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defaultThemeVersion="166925"/>
  <mc:AlternateContent xmlns:mc="http://schemas.openxmlformats.org/markup-compatibility/2006">
    <mc:Choice Requires="x15">
      <x15ac:absPath xmlns:x15ac="http://schemas.microsoft.com/office/spreadsheetml/2010/11/ac" url="H:\Heinl work files\Salmon\Statistics\1% Rule\Chilkat - Dec 2021\"/>
    </mc:Choice>
  </mc:AlternateContent>
  <xr:revisionPtr revIDLastSave="0" documentId="13_ncr:1_{BF55DC79-1441-47C3-9060-B53B9964A20B}" xr6:coauthVersionLast="47" xr6:coauthVersionMax="47" xr10:uidLastSave="{00000000-0000-0000-0000-000000000000}"/>
  <bookViews>
    <workbookView xWindow="28680" yWindow="-120" windowWidth="29040" windowHeight="15840" tabRatio="653" firstSheet="8" activeTab="15" xr2:uid="{71EBE966-F7EC-4959-9D0E-2E0F9910917B}"/>
  </bookViews>
  <sheets>
    <sheet name="Summary" sheetId="1" r:id="rId1"/>
    <sheet name="Daily Counts" sheetId="3" r:id="rId2"/>
    <sheet name="Cum%" sheetId="4" r:id="rId3"/>
    <sheet name="DailyCum%" sheetId="5" r:id="rId4"/>
    <sheet name="5-Day Rule" sheetId="8" r:id="rId5"/>
    <sheet name="MissFill 1" sheetId="9" r:id="rId6"/>
    <sheet name="DateEnded_5Day" sheetId="19" r:id="rId7"/>
    <sheet name="DateEnded_4Day" sheetId="20" r:id="rId8"/>
    <sheet name="DateEnded_3Day" sheetId="21" r:id="rId9"/>
    <sheet name="WhatWasMissed_5Day" sheetId="18" r:id="rId10"/>
    <sheet name="WhatWasMissed_4Day" sheetId="22" r:id="rId11"/>
    <sheet name="WhatWasMissed_3Day" sheetId="23" r:id="rId12"/>
    <sheet name="5DayRule" sheetId="16" r:id="rId13"/>
    <sheet name="4DayRule" sheetId="24" r:id="rId14"/>
    <sheet name="3DayRule" sheetId="25" r:id="rId15"/>
    <sheet name="All Results" sheetId="10" r:id="rId16"/>
    <sheet name="DaysAdded" sheetId="11" r:id="rId17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4" i="10" l="1"/>
  <c r="U112" i="21" s="1"/>
  <c r="C117" i="21" l="1"/>
  <c r="AK172" i="21"/>
  <c r="AS152" i="21"/>
  <c r="C171" i="21"/>
  <c r="C166" i="21"/>
  <c r="C154" i="21"/>
  <c r="C142" i="21"/>
  <c r="C130" i="21"/>
  <c r="C118" i="21"/>
  <c r="C106" i="21"/>
  <c r="C94" i="21"/>
  <c r="C82" i="21"/>
  <c r="C70" i="21"/>
  <c r="C58" i="21"/>
  <c r="C46" i="21"/>
  <c r="C34" i="21"/>
  <c r="C22" i="21"/>
  <c r="C10" i="21"/>
  <c r="AP175" i="21"/>
  <c r="AD175" i="21"/>
  <c r="R175" i="21"/>
  <c r="F175" i="21"/>
  <c r="AO174" i="21"/>
  <c r="AC174" i="21"/>
  <c r="P174" i="21"/>
  <c r="AX173" i="21"/>
  <c r="AG173" i="21"/>
  <c r="N173" i="21"/>
  <c r="AL172" i="21"/>
  <c r="N172" i="21"/>
  <c r="AB171" i="21"/>
  <c r="Y168" i="21"/>
  <c r="V165" i="21"/>
  <c r="S162" i="21"/>
  <c r="P159" i="21"/>
  <c r="M156" i="21"/>
  <c r="J153" i="21"/>
  <c r="G150" i="21"/>
  <c r="D147" i="21"/>
  <c r="AV143" i="21"/>
  <c r="AS140" i="21"/>
  <c r="AP137" i="21"/>
  <c r="AM134" i="21"/>
  <c r="AG124" i="21"/>
  <c r="C57" i="21"/>
  <c r="AW173" i="21"/>
  <c r="AG140" i="21"/>
  <c r="C6" i="21"/>
  <c r="C164" i="21"/>
  <c r="C152" i="21"/>
  <c r="C140" i="21"/>
  <c r="C128" i="21"/>
  <c r="C116" i="21"/>
  <c r="C104" i="21"/>
  <c r="C92" i="21"/>
  <c r="C80" i="21"/>
  <c r="C68" i="21"/>
  <c r="C56" i="21"/>
  <c r="C44" i="21"/>
  <c r="C32" i="21"/>
  <c r="C20" i="21"/>
  <c r="C8" i="21"/>
  <c r="AN175" i="21"/>
  <c r="AB175" i="21"/>
  <c r="P175" i="21"/>
  <c r="D175" i="21"/>
  <c r="AM174" i="21"/>
  <c r="AA174" i="21"/>
  <c r="N174" i="21"/>
  <c r="AU173" i="21"/>
  <c r="AD173" i="21"/>
  <c r="K173" i="21"/>
  <c r="AJ172" i="21"/>
  <c r="L172" i="21"/>
  <c r="D171" i="21"/>
  <c r="AV167" i="21"/>
  <c r="AS164" i="21"/>
  <c r="AP161" i="21"/>
  <c r="AM158" i="21"/>
  <c r="AJ155" i="21"/>
  <c r="AG152" i="21"/>
  <c r="AD149" i="21"/>
  <c r="AA146" i="21"/>
  <c r="X143" i="21"/>
  <c r="U140" i="21"/>
  <c r="R137" i="21"/>
  <c r="G134" i="21"/>
  <c r="AA118" i="21"/>
  <c r="C153" i="21"/>
  <c r="Q175" i="21"/>
  <c r="AJ143" i="21"/>
  <c r="C175" i="21"/>
  <c r="C163" i="21"/>
  <c r="C151" i="21"/>
  <c r="C139" i="21"/>
  <c r="C127" i="21"/>
  <c r="C115" i="21"/>
  <c r="C103" i="21"/>
  <c r="C91" i="21"/>
  <c r="C79" i="21"/>
  <c r="C67" i="21"/>
  <c r="C55" i="21"/>
  <c r="C43" i="21"/>
  <c r="C31" i="21"/>
  <c r="C19" i="21"/>
  <c r="C7" i="21"/>
  <c r="AM175" i="21"/>
  <c r="AA175" i="21"/>
  <c r="O175" i="21"/>
  <c r="AX174" i="21"/>
  <c r="AL174" i="21"/>
  <c r="Z174" i="21"/>
  <c r="M174" i="21"/>
  <c r="AS173" i="21"/>
  <c r="AB173" i="21"/>
  <c r="G173" i="21"/>
  <c r="AH172" i="21"/>
  <c r="J172" i="21"/>
  <c r="AM170" i="21"/>
  <c r="AJ167" i="21"/>
  <c r="AG164" i="21"/>
  <c r="AD161" i="21"/>
  <c r="AA158" i="21"/>
  <c r="X155" i="21"/>
  <c r="U152" i="21"/>
  <c r="R149" i="21"/>
  <c r="O146" i="21"/>
  <c r="L143" i="21"/>
  <c r="I140" i="21"/>
  <c r="F137" i="21"/>
  <c r="AM133" i="21"/>
  <c r="X115" i="21"/>
  <c r="C165" i="21"/>
  <c r="C9" i="21"/>
  <c r="W134" i="21"/>
  <c r="C174" i="21"/>
  <c r="C162" i="21"/>
  <c r="C150" i="21"/>
  <c r="C138" i="21"/>
  <c r="C126" i="21"/>
  <c r="C114" i="21"/>
  <c r="C102" i="21"/>
  <c r="C90" i="21"/>
  <c r="C78" i="21"/>
  <c r="C66" i="21"/>
  <c r="C54" i="21"/>
  <c r="C42" i="21"/>
  <c r="C30" i="21"/>
  <c r="C18" i="21"/>
  <c r="AX175" i="21"/>
  <c r="AL175" i="21"/>
  <c r="Z175" i="21"/>
  <c r="N175" i="21"/>
  <c r="AW174" i="21"/>
  <c r="AK174" i="21"/>
  <c r="Y174" i="21"/>
  <c r="L174" i="21"/>
  <c r="AR173" i="21"/>
  <c r="AA173" i="21"/>
  <c r="F173" i="21"/>
  <c r="AD172" i="21"/>
  <c r="F172" i="21"/>
  <c r="AA170" i="21"/>
  <c r="X167" i="21"/>
  <c r="U164" i="21"/>
  <c r="R161" i="21"/>
  <c r="O158" i="21"/>
  <c r="L155" i="21"/>
  <c r="I152" i="21"/>
  <c r="F149" i="21"/>
  <c r="AX145" i="21"/>
  <c r="AU142" i="21"/>
  <c r="AR139" i="21"/>
  <c r="AO136" i="21"/>
  <c r="V133" i="21"/>
  <c r="D6" i="19"/>
  <c r="P6" i="19"/>
  <c r="AB6" i="19"/>
  <c r="AN6" i="19"/>
  <c r="E7" i="19"/>
  <c r="Q7" i="19"/>
  <c r="AC7" i="19"/>
  <c r="AO7" i="19"/>
  <c r="F8" i="19"/>
  <c r="R8" i="19"/>
  <c r="AD8" i="19"/>
  <c r="AP8" i="19"/>
  <c r="G9" i="19"/>
  <c r="S9" i="19"/>
  <c r="AE9" i="19"/>
  <c r="AQ9" i="19"/>
  <c r="H10" i="19"/>
  <c r="T10" i="19"/>
  <c r="AF10" i="19"/>
  <c r="AR10" i="19"/>
  <c r="I11" i="19"/>
  <c r="U11" i="19"/>
  <c r="AG11" i="19"/>
  <c r="AS11" i="19"/>
  <c r="J12" i="19"/>
  <c r="V12" i="19"/>
  <c r="AH12" i="19"/>
  <c r="AT12" i="19"/>
  <c r="K13" i="19"/>
  <c r="W13" i="19"/>
  <c r="AI13" i="19"/>
  <c r="AU13" i="19"/>
  <c r="L14" i="19"/>
  <c r="X14" i="19"/>
  <c r="AJ14" i="19"/>
  <c r="AV14" i="19"/>
  <c r="M15" i="19"/>
  <c r="Y15" i="19"/>
  <c r="AK15" i="19"/>
  <c r="AW15" i="19"/>
  <c r="N16" i="19"/>
  <c r="Z16" i="19"/>
  <c r="AL16" i="19"/>
  <c r="AX16" i="19"/>
  <c r="O17" i="19"/>
  <c r="AA17" i="19"/>
  <c r="AM17" i="19"/>
  <c r="D18" i="19"/>
  <c r="P18" i="19"/>
  <c r="AB18" i="19"/>
  <c r="AN18" i="19"/>
  <c r="E19" i="19"/>
  <c r="Q19" i="19"/>
  <c r="AC19" i="19"/>
  <c r="AO19" i="19"/>
  <c r="F20" i="19"/>
  <c r="R20" i="19"/>
  <c r="AD20" i="19"/>
  <c r="AP20" i="19"/>
  <c r="G21" i="19"/>
  <c r="S21" i="19"/>
  <c r="AE21" i="19"/>
  <c r="AQ21" i="19"/>
  <c r="H22" i="19"/>
  <c r="T22" i="19"/>
  <c r="AF22" i="19"/>
  <c r="AR22" i="19"/>
  <c r="I23" i="19"/>
  <c r="U23" i="19"/>
  <c r="AG23" i="19"/>
  <c r="AS23" i="19"/>
  <c r="J24" i="19"/>
  <c r="V24" i="19"/>
  <c r="AH24" i="19"/>
  <c r="AT24" i="19"/>
  <c r="K25" i="19"/>
  <c r="W25" i="19"/>
  <c r="AI25" i="19"/>
  <c r="AU25" i="19"/>
  <c r="L26" i="19"/>
  <c r="X26" i="19"/>
  <c r="AJ26" i="19"/>
  <c r="AV26" i="19"/>
  <c r="M27" i="19"/>
  <c r="Y27" i="19"/>
  <c r="E6" i="19"/>
  <c r="Q6" i="19"/>
  <c r="AC6" i="19"/>
  <c r="AO6" i="19"/>
  <c r="F7" i="19"/>
  <c r="R7" i="19"/>
  <c r="AD7" i="19"/>
  <c r="AP7" i="19"/>
  <c r="G8" i="19"/>
  <c r="S8" i="19"/>
  <c r="AE8" i="19"/>
  <c r="AQ8" i="19"/>
  <c r="H9" i="19"/>
  <c r="T9" i="19"/>
  <c r="AF9" i="19"/>
  <c r="AR9" i="19"/>
  <c r="I10" i="19"/>
  <c r="U10" i="19"/>
  <c r="AG10" i="19"/>
  <c r="AS10" i="19"/>
  <c r="J11" i="19"/>
  <c r="V11" i="19"/>
  <c r="AH11" i="19"/>
  <c r="AT11" i="19"/>
  <c r="K12" i="19"/>
  <c r="W12" i="19"/>
  <c r="AI12" i="19"/>
  <c r="AU12" i="19"/>
  <c r="L13" i="19"/>
  <c r="X13" i="19"/>
  <c r="AJ13" i="19"/>
  <c r="AV13" i="19"/>
  <c r="M14" i="19"/>
  <c r="Y14" i="19"/>
  <c r="AK14" i="19"/>
  <c r="AW14" i="19"/>
  <c r="N15" i="19"/>
  <c r="Z15" i="19"/>
  <c r="AL15" i="19"/>
  <c r="AX15" i="19"/>
  <c r="O16" i="19"/>
  <c r="AA16" i="19"/>
  <c r="AM16" i="19"/>
  <c r="D17" i="19"/>
  <c r="P17" i="19"/>
  <c r="AB17" i="19"/>
  <c r="AN17" i="19"/>
  <c r="E18" i="19"/>
  <c r="Q18" i="19"/>
  <c r="AC18" i="19"/>
  <c r="AO18" i="19"/>
  <c r="F19" i="19"/>
  <c r="R19" i="19"/>
  <c r="AD19" i="19"/>
  <c r="AP19" i="19"/>
  <c r="G20" i="19"/>
  <c r="S20" i="19"/>
  <c r="AE20" i="19"/>
  <c r="AQ20" i="19"/>
  <c r="H21" i="19"/>
  <c r="T21" i="19"/>
  <c r="AF21" i="19"/>
  <c r="AR21" i="19"/>
  <c r="I22" i="19"/>
  <c r="U22" i="19"/>
  <c r="AG22" i="19"/>
  <c r="AS22" i="19"/>
  <c r="J23" i="19"/>
  <c r="V23" i="19"/>
  <c r="AH23" i="19"/>
  <c r="AT23" i="19"/>
  <c r="K24" i="19"/>
  <c r="W24" i="19"/>
  <c r="AI24" i="19"/>
  <c r="AU24" i="19"/>
  <c r="L25" i="19"/>
  <c r="X25" i="19"/>
  <c r="AJ25" i="19"/>
  <c r="F6" i="19"/>
  <c r="R6" i="19"/>
  <c r="AD6" i="19"/>
  <c r="AP6" i="19"/>
  <c r="G7" i="19"/>
  <c r="S7" i="19"/>
  <c r="AE7" i="19"/>
  <c r="AQ7" i="19"/>
  <c r="H8" i="19"/>
  <c r="T8" i="19"/>
  <c r="AF8" i="19"/>
  <c r="AR8" i="19"/>
  <c r="I9" i="19"/>
  <c r="U9" i="19"/>
  <c r="AG9" i="19"/>
  <c r="AS9" i="19"/>
  <c r="J10" i="19"/>
  <c r="V10" i="19"/>
  <c r="AH10" i="19"/>
  <c r="AT10" i="19"/>
  <c r="K11" i="19"/>
  <c r="W11" i="19"/>
  <c r="AI11" i="19"/>
  <c r="AU11" i="19"/>
  <c r="L12" i="19"/>
  <c r="X12" i="19"/>
  <c r="AJ12" i="19"/>
  <c r="AV12" i="19"/>
  <c r="M13" i="19"/>
  <c r="Y13" i="19"/>
  <c r="AK13" i="19"/>
  <c r="AW13" i="19"/>
  <c r="N14" i="19"/>
  <c r="Z14" i="19"/>
  <c r="AL14" i="19"/>
  <c r="AX14" i="19"/>
  <c r="O15" i="19"/>
  <c r="AA15" i="19"/>
  <c r="AM15" i="19"/>
  <c r="D16" i="19"/>
  <c r="P16" i="19"/>
  <c r="AB16" i="19"/>
  <c r="AN16" i="19"/>
  <c r="E17" i="19"/>
  <c r="Q17" i="19"/>
  <c r="AC17" i="19"/>
  <c r="AO17" i="19"/>
  <c r="F18" i="19"/>
  <c r="R18" i="19"/>
  <c r="AD18" i="19"/>
  <c r="AP18" i="19"/>
  <c r="G19" i="19"/>
  <c r="S19" i="19"/>
  <c r="G6" i="19"/>
  <c r="S6" i="19"/>
  <c r="AE6" i="19"/>
  <c r="AQ6" i="19"/>
  <c r="H7" i="19"/>
  <c r="T7" i="19"/>
  <c r="AF7" i="19"/>
  <c r="AR7" i="19"/>
  <c r="I8" i="19"/>
  <c r="U8" i="19"/>
  <c r="AG8" i="19"/>
  <c r="AS8" i="19"/>
  <c r="J9" i="19"/>
  <c r="V9" i="19"/>
  <c r="AH9" i="19"/>
  <c r="AT9" i="19"/>
  <c r="K10" i="19"/>
  <c r="W10" i="19"/>
  <c r="AI10" i="19"/>
  <c r="AU10" i="19"/>
  <c r="L11" i="19"/>
  <c r="X11" i="19"/>
  <c r="AJ11" i="19"/>
  <c r="AV11" i="19"/>
  <c r="M12" i="19"/>
  <c r="Y12" i="19"/>
  <c r="AK12" i="19"/>
  <c r="AW12" i="19"/>
  <c r="N13" i="19"/>
  <c r="Z13" i="19"/>
  <c r="AL13" i="19"/>
  <c r="AX13" i="19"/>
  <c r="O14" i="19"/>
  <c r="AA14" i="19"/>
  <c r="AM14" i="19"/>
  <c r="D15" i="19"/>
  <c r="P15" i="19"/>
  <c r="AB15" i="19"/>
  <c r="AN15" i="19"/>
  <c r="E16" i="19"/>
  <c r="Q16" i="19"/>
  <c r="AC16" i="19"/>
  <c r="AO16" i="19"/>
  <c r="F17" i="19"/>
  <c r="R17" i="19"/>
  <c r="AD17" i="19"/>
  <c r="AP17" i="19"/>
  <c r="G18" i="19"/>
  <c r="S18" i="19"/>
  <c r="AE18" i="19"/>
  <c r="H6" i="19"/>
  <c r="T6" i="19"/>
  <c r="AF6" i="19"/>
  <c r="AR6" i="19"/>
  <c r="I7" i="19"/>
  <c r="U7" i="19"/>
  <c r="AG7" i="19"/>
  <c r="AS7" i="19"/>
  <c r="J8" i="19"/>
  <c r="V8" i="19"/>
  <c r="AH8" i="19"/>
  <c r="AT8" i="19"/>
  <c r="K9" i="19"/>
  <c r="W9" i="19"/>
  <c r="AI9" i="19"/>
  <c r="AU9" i="19"/>
  <c r="L10" i="19"/>
  <c r="X10" i="19"/>
  <c r="AJ10" i="19"/>
  <c r="AV10" i="19"/>
  <c r="M11" i="19"/>
  <c r="Y11" i="19"/>
  <c r="AK11" i="19"/>
  <c r="AW11" i="19"/>
  <c r="N12" i="19"/>
  <c r="Z12" i="19"/>
  <c r="AL12" i="19"/>
  <c r="AX12" i="19"/>
  <c r="O13" i="19"/>
  <c r="AA13" i="19"/>
  <c r="AM13" i="19"/>
  <c r="D14" i="19"/>
  <c r="P14" i="19"/>
  <c r="AB14" i="19"/>
  <c r="AN14" i="19"/>
  <c r="E15" i="19"/>
  <c r="Q15" i="19"/>
  <c r="AC15" i="19"/>
  <c r="AO15" i="19"/>
  <c r="F16" i="19"/>
  <c r="R16" i="19"/>
  <c r="AD16" i="19"/>
  <c r="AP16" i="19"/>
  <c r="G17" i="19"/>
  <c r="S17" i="19"/>
  <c r="AE17" i="19"/>
  <c r="AQ17" i="19"/>
  <c r="H18" i="19"/>
  <c r="T18" i="19"/>
  <c r="I6" i="19"/>
  <c r="U6" i="19"/>
  <c r="AG6" i="19"/>
  <c r="AS6" i="19"/>
  <c r="J7" i="19"/>
  <c r="V7" i="19"/>
  <c r="AH7" i="19"/>
  <c r="AT7" i="19"/>
  <c r="K8" i="19"/>
  <c r="W8" i="19"/>
  <c r="AI8" i="19"/>
  <c r="AU8" i="19"/>
  <c r="L9" i="19"/>
  <c r="X9" i="19"/>
  <c r="AJ9" i="19"/>
  <c r="AV9" i="19"/>
  <c r="M10" i="19"/>
  <c r="Y10" i="19"/>
  <c r="AK10" i="19"/>
  <c r="AW10" i="19"/>
  <c r="N11" i="19"/>
  <c r="Z11" i="19"/>
  <c r="AL11" i="19"/>
  <c r="AX11" i="19"/>
  <c r="O12" i="19"/>
  <c r="AA12" i="19"/>
  <c r="AM12" i="19"/>
  <c r="D13" i="19"/>
  <c r="P13" i="19"/>
  <c r="AB13" i="19"/>
  <c r="AN13" i="19"/>
  <c r="E14" i="19"/>
  <c r="Q14" i="19"/>
  <c r="AC14" i="19"/>
  <c r="AO14" i="19"/>
  <c r="F15" i="19"/>
  <c r="R15" i="19"/>
  <c r="AD15" i="19"/>
  <c r="AP15" i="19"/>
  <c r="G16" i="19"/>
  <c r="S16" i="19"/>
  <c r="AE16" i="19"/>
  <c r="AQ16" i="19"/>
  <c r="H17" i="19"/>
  <c r="T17" i="19"/>
  <c r="AF17" i="19"/>
  <c r="AR17" i="19"/>
  <c r="I18" i="19"/>
  <c r="U18" i="19"/>
  <c r="AG18" i="19"/>
  <c r="AS18" i="19"/>
  <c r="J19" i="19"/>
  <c r="V19" i="19"/>
  <c r="AH19" i="19"/>
  <c r="AT19" i="19"/>
  <c r="K20" i="19"/>
  <c r="W20" i="19"/>
  <c r="AI20" i="19"/>
  <c r="AU20" i="19"/>
  <c r="L21" i="19"/>
  <c r="X21" i="19"/>
  <c r="AJ21" i="19"/>
  <c r="AV21" i="19"/>
  <c r="M22" i="19"/>
  <c r="Y22" i="19"/>
  <c r="AK22" i="19"/>
  <c r="AW22" i="19"/>
  <c r="N23" i="19"/>
  <c r="Z23" i="19"/>
  <c r="AL23" i="19"/>
  <c r="AX23" i="19"/>
  <c r="O24" i="19"/>
  <c r="AA24" i="19"/>
  <c r="AM24" i="19"/>
  <c r="D25" i="19"/>
  <c r="P25" i="19"/>
  <c r="AB25" i="19"/>
  <c r="AN25" i="19"/>
  <c r="E26" i="19"/>
  <c r="Q26" i="19"/>
  <c r="AC26" i="19"/>
  <c r="AO26" i="19"/>
  <c r="F27" i="19"/>
  <c r="R27" i="19"/>
  <c r="J6" i="19"/>
  <c r="V6" i="19"/>
  <c r="AH6" i="19"/>
  <c r="AT6" i="19"/>
  <c r="K7" i="19"/>
  <c r="W7" i="19"/>
  <c r="AI7" i="19"/>
  <c r="AU7" i="19"/>
  <c r="L8" i="19"/>
  <c r="X8" i="19"/>
  <c r="AJ8" i="19"/>
  <c r="AV8" i="19"/>
  <c r="M9" i="19"/>
  <c r="Y9" i="19"/>
  <c r="AK9" i="19"/>
  <c r="AW9" i="19"/>
  <c r="N10" i="19"/>
  <c r="Z10" i="19"/>
  <c r="AL10" i="19"/>
  <c r="AX10" i="19"/>
  <c r="O11" i="19"/>
  <c r="AA11" i="19"/>
  <c r="AM11" i="19"/>
  <c r="D12" i="19"/>
  <c r="P12" i="19"/>
  <c r="AB12" i="19"/>
  <c r="AN12" i="19"/>
  <c r="E13" i="19"/>
  <c r="Q13" i="19"/>
  <c r="AC13" i="19"/>
  <c r="AO13" i="19"/>
  <c r="F14" i="19"/>
  <c r="R14" i="19"/>
  <c r="AD14" i="19"/>
  <c r="AP14" i="19"/>
  <c r="G15" i="19"/>
  <c r="S15" i="19"/>
  <c r="AE15" i="19"/>
  <c r="AQ15" i="19"/>
  <c r="H16" i="19"/>
  <c r="T16" i="19"/>
  <c r="AF16" i="19"/>
  <c r="AR16" i="19"/>
  <c r="I17" i="19"/>
  <c r="U17" i="19"/>
  <c r="AG17" i="19"/>
  <c r="AS17" i="19"/>
  <c r="J18" i="19"/>
  <c r="V18" i="19"/>
  <c r="AH18" i="19"/>
  <c r="AT18" i="19"/>
  <c r="K19" i="19"/>
  <c r="W19" i="19"/>
  <c r="AI19" i="19"/>
  <c r="AU19" i="19"/>
  <c r="L20" i="19"/>
  <c r="X20" i="19"/>
  <c r="AJ20" i="19"/>
  <c r="AV20" i="19"/>
  <c r="M21" i="19"/>
  <c r="Y21" i="19"/>
  <c r="AK21" i="19"/>
  <c r="AW21" i="19"/>
  <c r="N22" i="19"/>
  <c r="Z22" i="19"/>
  <c r="AL22" i="19"/>
  <c r="AX22" i="19"/>
  <c r="O23" i="19"/>
  <c r="AA23" i="19"/>
  <c r="AM23" i="19"/>
  <c r="D24" i="19"/>
  <c r="P24" i="19"/>
  <c r="AB24" i="19"/>
  <c r="AN24" i="19"/>
  <c r="E25" i="19"/>
  <c r="Q25" i="19"/>
  <c r="AC25" i="19"/>
  <c r="AO25" i="19"/>
  <c r="F26" i="19"/>
  <c r="R26" i="19"/>
  <c r="AD26" i="19"/>
  <c r="AP26" i="19"/>
  <c r="G27" i="19"/>
  <c r="K6" i="19"/>
  <c r="W6" i="19"/>
  <c r="AI6" i="19"/>
  <c r="AU6" i="19"/>
  <c r="L7" i="19"/>
  <c r="X7" i="19"/>
  <c r="AJ7" i="19"/>
  <c r="AV7" i="19"/>
  <c r="M8" i="19"/>
  <c r="Y8" i="19"/>
  <c r="AK8" i="19"/>
  <c r="AW8" i="19"/>
  <c r="N9" i="19"/>
  <c r="Z9" i="19"/>
  <c r="AL9" i="19"/>
  <c r="AX9" i="19"/>
  <c r="O10" i="19"/>
  <c r="AA10" i="19"/>
  <c r="AM10" i="19"/>
  <c r="D11" i="19"/>
  <c r="P11" i="19"/>
  <c r="AB11" i="19"/>
  <c r="AN11" i="19"/>
  <c r="E12" i="19"/>
  <c r="Q12" i="19"/>
  <c r="AC12" i="19"/>
  <c r="AO12" i="19"/>
  <c r="F13" i="19"/>
  <c r="R13" i="19"/>
  <c r="AD13" i="19"/>
  <c r="AP13" i="19"/>
  <c r="G14" i="19"/>
  <c r="S14" i="19"/>
  <c r="AE14" i="19"/>
  <c r="AQ14" i="19"/>
  <c r="H15" i="19"/>
  <c r="T15" i="19"/>
  <c r="AF15" i="19"/>
  <c r="AR15" i="19"/>
  <c r="I16" i="19"/>
  <c r="U16" i="19"/>
  <c r="AG16" i="19"/>
  <c r="AS16" i="19"/>
  <c r="J17" i="19"/>
  <c r="V17" i="19"/>
  <c r="AH17" i="19"/>
  <c r="AT17" i="19"/>
  <c r="K18" i="19"/>
  <c r="W18" i="19"/>
  <c r="AI18" i="19"/>
  <c r="AU18" i="19"/>
  <c r="L6" i="19"/>
  <c r="X6" i="19"/>
  <c r="AJ6" i="19"/>
  <c r="AV6" i="19"/>
  <c r="M7" i="19"/>
  <c r="Y7" i="19"/>
  <c r="AK7" i="19"/>
  <c r="AW7" i="19"/>
  <c r="N8" i="19"/>
  <c r="Z8" i="19"/>
  <c r="AL8" i="19"/>
  <c r="AX8" i="19"/>
  <c r="O9" i="19"/>
  <c r="AA9" i="19"/>
  <c r="AM9" i="19"/>
  <c r="D10" i="19"/>
  <c r="P10" i="19"/>
  <c r="AB10" i="19"/>
  <c r="AN10" i="19"/>
  <c r="E11" i="19"/>
  <c r="Q11" i="19"/>
  <c r="AC11" i="19"/>
  <c r="AO11" i="19"/>
  <c r="F12" i="19"/>
  <c r="R12" i="19"/>
  <c r="AD12" i="19"/>
  <c r="AP12" i="19"/>
  <c r="G13" i="19"/>
  <c r="S13" i="19"/>
  <c r="AE13" i="19"/>
  <c r="AQ13" i="19"/>
  <c r="H14" i="19"/>
  <c r="T14" i="19"/>
  <c r="AF14" i="19"/>
  <c r="AR14" i="19"/>
  <c r="I15" i="19"/>
  <c r="U15" i="19"/>
  <c r="AG15" i="19"/>
  <c r="AS15" i="19"/>
  <c r="J16" i="19"/>
  <c r="V16" i="19"/>
  <c r="AH16" i="19"/>
  <c r="AT16" i="19"/>
  <c r="K17" i="19"/>
  <c r="W17" i="19"/>
  <c r="AI17" i="19"/>
  <c r="AU17" i="19"/>
  <c r="L18" i="19"/>
  <c r="X18" i="19"/>
  <c r="M6" i="19"/>
  <c r="Y6" i="19"/>
  <c r="AK6" i="19"/>
  <c r="AW6" i="19"/>
  <c r="N7" i="19"/>
  <c r="Z7" i="19"/>
  <c r="AL7" i="19"/>
  <c r="AX7" i="19"/>
  <c r="O8" i="19"/>
  <c r="AA8" i="19"/>
  <c r="AM8" i="19"/>
  <c r="D9" i="19"/>
  <c r="P9" i="19"/>
  <c r="AB9" i="19"/>
  <c r="AN9" i="19"/>
  <c r="E10" i="19"/>
  <c r="Q10" i="19"/>
  <c r="AC10" i="19"/>
  <c r="AO10" i="19"/>
  <c r="F11" i="19"/>
  <c r="R11" i="19"/>
  <c r="AD11" i="19"/>
  <c r="AP11" i="19"/>
  <c r="G12" i="19"/>
  <c r="S12" i="19"/>
  <c r="AE12" i="19"/>
  <c r="AQ12" i="19"/>
  <c r="H13" i="19"/>
  <c r="T13" i="19"/>
  <c r="AF13" i="19"/>
  <c r="AR13" i="19"/>
  <c r="I14" i="19"/>
  <c r="U14" i="19"/>
  <c r="AG14" i="19"/>
  <c r="AS14" i="19"/>
  <c r="J15" i="19"/>
  <c r="V15" i="19"/>
  <c r="AH15" i="19"/>
  <c r="AT15" i="19"/>
  <c r="K16" i="19"/>
  <c r="W16" i="19"/>
  <c r="AI16" i="19"/>
  <c r="AU16" i="19"/>
  <c r="L17" i="19"/>
  <c r="X17" i="19"/>
  <c r="AJ17" i="19"/>
  <c r="AV17" i="19"/>
  <c r="M18" i="19"/>
  <c r="Y18" i="19"/>
  <c r="AK18" i="19"/>
  <c r="AW18" i="19"/>
  <c r="N19" i="19"/>
  <c r="Z19" i="19"/>
  <c r="AL19" i="19"/>
  <c r="AX19" i="19"/>
  <c r="O20" i="19"/>
  <c r="AA20" i="19"/>
  <c r="AM20" i="19"/>
  <c r="D21" i="19"/>
  <c r="P21" i="19"/>
  <c r="AB21" i="19"/>
  <c r="AN21" i="19"/>
  <c r="E22" i="19"/>
  <c r="Q22" i="19"/>
  <c r="AC22" i="19"/>
  <c r="AO22" i="19"/>
  <c r="F23" i="19"/>
  <c r="R23" i="19"/>
  <c r="AD23" i="19"/>
  <c r="AP23" i="19"/>
  <c r="G24" i="19"/>
  <c r="S24" i="19"/>
  <c r="AE24" i="19"/>
  <c r="AQ24" i="19"/>
  <c r="H25" i="19"/>
  <c r="N6" i="19"/>
  <c r="Z6" i="19"/>
  <c r="AL6" i="19"/>
  <c r="AX6" i="19"/>
  <c r="O7" i="19"/>
  <c r="AA7" i="19"/>
  <c r="AM7" i="19"/>
  <c r="D8" i="19"/>
  <c r="P8" i="19"/>
  <c r="AB8" i="19"/>
  <c r="AN8" i="19"/>
  <c r="E9" i="19"/>
  <c r="Q9" i="19"/>
  <c r="AC9" i="19"/>
  <c r="AO9" i="19"/>
  <c r="F10" i="19"/>
  <c r="R10" i="19"/>
  <c r="AD10" i="19"/>
  <c r="AP10" i="19"/>
  <c r="G11" i="19"/>
  <c r="S11" i="19"/>
  <c r="AE11" i="19"/>
  <c r="AQ11" i="19"/>
  <c r="H12" i="19"/>
  <c r="T12" i="19"/>
  <c r="AF12" i="19"/>
  <c r="AR12" i="19"/>
  <c r="I13" i="19"/>
  <c r="U13" i="19"/>
  <c r="AG13" i="19"/>
  <c r="AS13" i="19"/>
  <c r="J14" i="19"/>
  <c r="V14" i="19"/>
  <c r="AH14" i="19"/>
  <c r="AT14" i="19"/>
  <c r="K15" i="19"/>
  <c r="W15" i="19"/>
  <c r="AI15" i="19"/>
  <c r="AU15" i="19"/>
  <c r="L16" i="19"/>
  <c r="X16" i="19"/>
  <c r="AJ16" i="19"/>
  <c r="AV16" i="19"/>
  <c r="M17" i="19"/>
  <c r="Y17" i="19"/>
  <c r="AK17" i="19"/>
  <c r="AW17" i="19"/>
  <c r="N18" i="19"/>
  <c r="Z18" i="19"/>
  <c r="AL18" i="19"/>
  <c r="AX18" i="19"/>
  <c r="O19" i="19"/>
  <c r="AA19" i="19"/>
  <c r="AM19" i="19"/>
  <c r="D20" i="19"/>
  <c r="O6" i="19"/>
  <c r="AA6" i="19"/>
  <c r="AM6" i="19"/>
  <c r="D7" i="19"/>
  <c r="P7" i="19"/>
  <c r="AB7" i="19"/>
  <c r="AN7" i="19"/>
  <c r="E8" i="19"/>
  <c r="Q8" i="19"/>
  <c r="AC8" i="19"/>
  <c r="AO8" i="19"/>
  <c r="F9" i="19"/>
  <c r="R9" i="19"/>
  <c r="AD9" i="19"/>
  <c r="AP9" i="19"/>
  <c r="G10" i="19"/>
  <c r="S10" i="19"/>
  <c r="AE10" i="19"/>
  <c r="AQ10" i="19"/>
  <c r="H11" i="19"/>
  <c r="T11" i="19"/>
  <c r="AF11" i="19"/>
  <c r="AR11" i="19"/>
  <c r="I12" i="19"/>
  <c r="U12" i="19"/>
  <c r="AG12" i="19"/>
  <c r="AS12" i="19"/>
  <c r="J13" i="19"/>
  <c r="V13" i="19"/>
  <c r="AH13" i="19"/>
  <c r="AT13" i="19"/>
  <c r="K14" i="19"/>
  <c r="W14" i="19"/>
  <c r="AI14" i="19"/>
  <c r="AU14" i="19"/>
  <c r="L15" i="19"/>
  <c r="X15" i="19"/>
  <c r="AJ15" i="19"/>
  <c r="AV15" i="19"/>
  <c r="M16" i="19"/>
  <c r="Y16" i="19"/>
  <c r="AK16" i="19"/>
  <c r="AW16" i="19"/>
  <c r="N17" i="19"/>
  <c r="Z17" i="19"/>
  <c r="AL17" i="19"/>
  <c r="AX17" i="19"/>
  <c r="O18" i="19"/>
  <c r="AA18" i="19"/>
  <c r="AM18" i="19"/>
  <c r="D19" i="19"/>
  <c r="P19" i="19"/>
  <c r="AB19" i="19"/>
  <c r="AN19" i="19"/>
  <c r="E20" i="19"/>
  <c r="Q20" i="19"/>
  <c r="AC20" i="19"/>
  <c r="AO20" i="19"/>
  <c r="F21" i="19"/>
  <c r="R21" i="19"/>
  <c r="AD21" i="19"/>
  <c r="AP21" i="19"/>
  <c r="G22" i="19"/>
  <c r="S22" i="19"/>
  <c r="AE22" i="19"/>
  <c r="AQ22" i="19"/>
  <c r="H23" i="19"/>
  <c r="T23" i="19"/>
  <c r="AF23" i="19"/>
  <c r="AR23" i="19"/>
  <c r="I24" i="19"/>
  <c r="U24" i="19"/>
  <c r="AG24" i="19"/>
  <c r="AS24" i="19"/>
  <c r="J25" i="19"/>
  <c r="V25" i="19"/>
  <c r="AH25" i="19"/>
  <c r="AT25" i="19"/>
  <c r="K26" i="19"/>
  <c r="W26" i="19"/>
  <c r="AI26" i="19"/>
  <c r="AU26" i="19"/>
  <c r="L27" i="19"/>
  <c r="AF18" i="19"/>
  <c r="Y19" i="19"/>
  <c r="I20" i="19"/>
  <c r="AG20" i="19"/>
  <c r="J21" i="19"/>
  <c r="AH21" i="19"/>
  <c r="AJ18" i="19"/>
  <c r="AE19" i="19"/>
  <c r="J20" i="19"/>
  <c r="AQ18" i="19"/>
  <c r="AF19" i="19"/>
  <c r="M20" i="19"/>
  <c r="AR18" i="19"/>
  <c r="AG19" i="19"/>
  <c r="N20" i="19"/>
  <c r="AL20" i="19"/>
  <c r="O21" i="19"/>
  <c r="AM21" i="19"/>
  <c r="P22" i="19"/>
  <c r="AV18" i="19"/>
  <c r="AJ19" i="19"/>
  <c r="P20" i="19"/>
  <c r="H19" i="19"/>
  <c r="AK19" i="19"/>
  <c r="T20" i="19"/>
  <c r="AR20" i="19"/>
  <c r="U21" i="19"/>
  <c r="AS21" i="19"/>
  <c r="V22" i="19"/>
  <c r="AT22" i="19"/>
  <c r="W23" i="19"/>
  <c r="AU23" i="19"/>
  <c r="X24" i="19"/>
  <c r="AV24" i="19"/>
  <c r="U25" i="19"/>
  <c r="AQ25" i="19"/>
  <c r="N26" i="19"/>
  <c r="AF26" i="19"/>
  <c r="AX26" i="19"/>
  <c r="T27" i="19"/>
  <c r="AG27" i="19"/>
  <c r="AS27" i="19"/>
  <c r="J28" i="19"/>
  <c r="V28" i="19"/>
  <c r="AH28" i="19"/>
  <c r="AT28" i="19"/>
  <c r="K29" i="19"/>
  <c r="W29" i="19"/>
  <c r="AI29" i="19"/>
  <c r="AU29" i="19"/>
  <c r="L30" i="19"/>
  <c r="X30" i="19"/>
  <c r="AJ30" i="19"/>
  <c r="AV30" i="19"/>
  <c r="M31" i="19"/>
  <c r="Y31" i="19"/>
  <c r="AK31" i="19"/>
  <c r="AW31" i="19"/>
  <c r="N32" i="19"/>
  <c r="Z32" i="19"/>
  <c r="AL32" i="19"/>
  <c r="AX32" i="19"/>
  <c r="O33" i="19"/>
  <c r="AA33" i="19"/>
  <c r="AM33" i="19"/>
  <c r="D34" i="19"/>
  <c r="P34" i="19"/>
  <c r="AB34" i="19"/>
  <c r="AN34" i="19"/>
  <c r="E35" i="19"/>
  <c r="Q35" i="19"/>
  <c r="AC35" i="19"/>
  <c r="AO35" i="19"/>
  <c r="F36" i="19"/>
  <c r="R36" i="19"/>
  <c r="AD36" i="19"/>
  <c r="AP36" i="19"/>
  <c r="G37" i="19"/>
  <c r="S37" i="19"/>
  <c r="AE37" i="19"/>
  <c r="AQ37" i="19"/>
  <c r="H38" i="19"/>
  <c r="T38" i="19"/>
  <c r="AF38" i="19"/>
  <c r="AR38" i="19"/>
  <c r="I39" i="19"/>
  <c r="U39" i="19"/>
  <c r="AG39" i="19"/>
  <c r="AS39" i="19"/>
  <c r="J40" i="19"/>
  <c r="V40" i="19"/>
  <c r="AH40" i="19"/>
  <c r="AT40" i="19"/>
  <c r="K41" i="19"/>
  <c r="W41" i="19"/>
  <c r="AI41" i="19"/>
  <c r="AU41" i="19"/>
  <c r="L42" i="19"/>
  <c r="X42" i="19"/>
  <c r="AJ42" i="19"/>
  <c r="AV42" i="19"/>
  <c r="M43" i="19"/>
  <c r="Y43" i="19"/>
  <c r="AK43" i="19"/>
  <c r="AW43" i="19"/>
  <c r="N44" i="19"/>
  <c r="Z44" i="19"/>
  <c r="I19" i="19"/>
  <c r="AQ19" i="19"/>
  <c r="U20" i="19"/>
  <c r="AS20" i="19"/>
  <c r="V21" i="19"/>
  <c r="AT21" i="19"/>
  <c r="W22" i="19"/>
  <c r="AU22" i="19"/>
  <c r="X23" i="19"/>
  <c r="AV23" i="19"/>
  <c r="Y24" i="19"/>
  <c r="AW24" i="19"/>
  <c r="Y25" i="19"/>
  <c r="AR25" i="19"/>
  <c r="O26" i="19"/>
  <c r="AG26" i="19"/>
  <c r="D27" i="19"/>
  <c r="U27" i="19"/>
  <c r="AH27" i="19"/>
  <c r="AT27" i="19"/>
  <c r="K28" i="19"/>
  <c r="W28" i="19"/>
  <c r="AI28" i="19"/>
  <c r="AU28" i="19"/>
  <c r="L29" i="19"/>
  <c r="X29" i="19"/>
  <c r="AJ29" i="19"/>
  <c r="AV29" i="19"/>
  <c r="M30" i="19"/>
  <c r="Y30" i="19"/>
  <c r="AK30" i="19"/>
  <c r="AW30" i="19"/>
  <c r="N31" i="19"/>
  <c r="Z31" i="19"/>
  <c r="AL31" i="19"/>
  <c r="AX31" i="19"/>
  <c r="O32" i="19"/>
  <c r="AA32" i="19"/>
  <c r="AM32" i="19"/>
  <c r="D33" i="19"/>
  <c r="P33" i="19"/>
  <c r="AB33" i="19"/>
  <c r="AN33" i="19"/>
  <c r="E34" i="19"/>
  <c r="Q34" i="19"/>
  <c r="AC34" i="19"/>
  <c r="AO34" i="19"/>
  <c r="F35" i="19"/>
  <c r="R35" i="19"/>
  <c r="AD35" i="19"/>
  <c r="AP35" i="19"/>
  <c r="G36" i="19"/>
  <c r="S36" i="19"/>
  <c r="AE36" i="19"/>
  <c r="AQ36" i="19"/>
  <c r="H37" i="19"/>
  <c r="T37" i="19"/>
  <c r="AF37" i="19"/>
  <c r="AR37" i="19"/>
  <c r="I38" i="19"/>
  <c r="U38" i="19"/>
  <c r="AG38" i="19"/>
  <c r="AS38" i="19"/>
  <c r="J39" i="19"/>
  <c r="V39" i="19"/>
  <c r="AH39" i="19"/>
  <c r="AT39" i="19"/>
  <c r="K40" i="19"/>
  <c r="W40" i="19"/>
  <c r="AI40" i="19"/>
  <c r="AU40" i="19"/>
  <c r="L41" i="19"/>
  <c r="X41" i="19"/>
  <c r="AJ41" i="19"/>
  <c r="AV41" i="19"/>
  <c r="M42" i="19"/>
  <c r="Y42" i="19"/>
  <c r="AK42" i="19"/>
  <c r="AW42" i="19"/>
  <c r="N43" i="19"/>
  <c r="L19" i="19"/>
  <c r="AR19" i="19"/>
  <c r="V20" i="19"/>
  <c r="AT20" i="19"/>
  <c r="W21" i="19"/>
  <c r="AU21" i="19"/>
  <c r="M19" i="19"/>
  <c r="AS19" i="19"/>
  <c r="Y20" i="19"/>
  <c r="AW20" i="19"/>
  <c r="T19" i="19"/>
  <c r="AV19" i="19"/>
  <c r="Z20" i="19"/>
  <c r="AX20" i="19"/>
  <c r="AA21" i="19"/>
  <c r="D22" i="19"/>
  <c r="AB22" i="19"/>
  <c r="U19" i="19"/>
  <c r="AW19" i="19"/>
  <c r="AB20" i="19"/>
  <c r="E21" i="19"/>
  <c r="AC21" i="19"/>
  <c r="F22" i="19"/>
  <c r="AD22" i="19"/>
  <c r="G23" i="19"/>
  <c r="AE23" i="19"/>
  <c r="H24" i="19"/>
  <c r="AF24" i="19"/>
  <c r="I25" i="19"/>
  <c r="AE25" i="19"/>
  <c r="AX25" i="19"/>
  <c r="U26" i="19"/>
  <c r="AM26" i="19"/>
  <c r="J27" i="19"/>
  <c r="Z27" i="19"/>
  <c r="AL27" i="19"/>
  <c r="AX27" i="19"/>
  <c r="O28" i="19"/>
  <c r="AA28" i="19"/>
  <c r="AM28" i="19"/>
  <c r="D29" i="19"/>
  <c r="P29" i="19"/>
  <c r="AB29" i="19"/>
  <c r="AN29" i="19"/>
  <c r="E30" i="19"/>
  <c r="Q30" i="19"/>
  <c r="AC30" i="19"/>
  <c r="AO30" i="19"/>
  <c r="F31" i="19"/>
  <c r="R31" i="19"/>
  <c r="AD31" i="19"/>
  <c r="AP31" i="19"/>
  <c r="G32" i="19"/>
  <c r="S32" i="19"/>
  <c r="AE32" i="19"/>
  <c r="AQ32" i="19"/>
  <c r="H33" i="19"/>
  <c r="T33" i="19"/>
  <c r="AF33" i="19"/>
  <c r="AR33" i="19"/>
  <c r="I34" i="19"/>
  <c r="U34" i="19"/>
  <c r="AG34" i="19"/>
  <c r="AS34" i="19"/>
  <c r="J35" i="19"/>
  <c r="V35" i="19"/>
  <c r="AH35" i="19"/>
  <c r="AT35" i="19"/>
  <c r="K36" i="19"/>
  <c r="W36" i="19"/>
  <c r="AI36" i="19"/>
  <c r="AU36" i="19"/>
  <c r="L37" i="19"/>
  <c r="X37" i="19"/>
  <c r="AJ37" i="19"/>
  <c r="AV37" i="19"/>
  <c r="M38" i="19"/>
  <c r="Y38" i="19"/>
  <c r="AK38" i="19"/>
  <c r="AW38" i="19"/>
  <c r="N39" i="19"/>
  <c r="Z39" i="19"/>
  <c r="AL39" i="19"/>
  <c r="AX39" i="19"/>
  <c r="O40" i="19"/>
  <c r="AA40" i="19"/>
  <c r="AM40" i="19"/>
  <c r="D41" i="19"/>
  <c r="P41" i="19"/>
  <c r="AB41" i="19"/>
  <c r="AN41" i="19"/>
  <c r="E42" i="19"/>
  <c r="Q42" i="19"/>
  <c r="AC42" i="19"/>
  <c r="AO42" i="19"/>
  <c r="F43" i="19"/>
  <c r="R43" i="19"/>
  <c r="AD43" i="19"/>
  <c r="AP43" i="19"/>
  <c r="G44" i="19"/>
  <c r="S44" i="19"/>
  <c r="AE44" i="19"/>
  <c r="I21" i="19"/>
  <c r="L22" i="19"/>
  <c r="D23" i="19"/>
  <c r="AJ23" i="19"/>
  <c r="R24" i="19"/>
  <c r="F25" i="19"/>
  <c r="AG25" i="19"/>
  <c r="J26" i="19"/>
  <c r="AK26" i="19"/>
  <c r="N27" i="19"/>
  <c r="AE27" i="19"/>
  <c r="AV27" i="19"/>
  <c r="Q28" i="19"/>
  <c r="AF28" i="19"/>
  <c r="AW28" i="19"/>
  <c r="R29" i="19"/>
  <c r="AG29" i="19"/>
  <c r="AX29" i="19"/>
  <c r="S30" i="19"/>
  <c r="AH30" i="19"/>
  <c r="D31" i="19"/>
  <c r="T31" i="19"/>
  <c r="AI31" i="19"/>
  <c r="E32" i="19"/>
  <c r="U32" i="19"/>
  <c r="AJ32" i="19"/>
  <c r="F33" i="19"/>
  <c r="V33" i="19"/>
  <c r="AK33" i="19"/>
  <c r="G34" i="19"/>
  <c r="W34" i="19"/>
  <c r="AL34" i="19"/>
  <c r="H35" i="19"/>
  <c r="X35" i="19"/>
  <c r="AM35" i="19"/>
  <c r="I36" i="19"/>
  <c r="Y36" i="19"/>
  <c r="AN36" i="19"/>
  <c r="J37" i="19"/>
  <c r="Z37" i="19"/>
  <c r="AO37" i="19"/>
  <c r="K38" i="19"/>
  <c r="AA38" i="19"/>
  <c r="AP38" i="19"/>
  <c r="L39" i="19"/>
  <c r="AB39" i="19"/>
  <c r="AQ39" i="19"/>
  <c r="M40" i="19"/>
  <c r="AC40" i="19"/>
  <c r="AR40" i="19"/>
  <c r="N41" i="19"/>
  <c r="AD41" i="19"/>
  <c r="AS41" i="19"/>
  <c r="O42" i="19"/>
  <c r="AE42" i="19"/>
  <c r="AT42" i="19"/>
  <c r="P43" i="19"/>
  <c r="AE43" i="19"/>
  <c r="AS43" i="19"/>
  <c r="L44" i="19"/>
  <c r="AA44" i="19"/>
  <c r="AN44" i="19"/>
  <c r="E45" i="19"/>
  <c r="Q45" i="19"/>
  <c r="AC45" i="19"/>
  <c r="AO45" i="19"/>
  <c r="F46" i="19"/>
  <c r="R46" i="19"/>
  <c r="AD46" i="19"/>
  <c r="AP46" i="19"/>
  <c r="G47" i="19"/>
  <c r="S47" i="19"/>
  <c r="AE47" i="19"/>
  <c r="AQ47" i="19"/>
  <c r="H48" i="19"/>
  <c r="T48" i="19"/>
  <c r="AF48" i="19"/>
  <c r="AR48" i="19"/>
  <c r="I49" i="19"/>
  <c r="U49" i="19"/>
  <c r="AG49" i="19"/>
  <c r="K21" i="19"/>
  <c r="O22" i="19"/>
  <c r="E23" i="19"/>
  <c r="AK23" i="19"/>
  <c r="T24" i="19"/>
  <c r="G25" i="19"/>
  <c r="AK25" i="19"/>
  <c r="M26" i="19"/>
  <c r="AL26" i="19"/>
  <c r="O27" i="19"/>
  <c r="AF27" i="19"/>
  <c r="AW27" i="19"/>
  <c r="R28" i="19"/>
  <c r="AG28" i="19"/>
  <c r="AX28" i="19"/>
  <c r="S29" i="19"/>
  <c r="AH29" i="19"/>
  <c r="D30" i="19"/>
  <c r="T30" i="19"/>
  <c r="AI30" i="19"/>
  <c r="E31" i="19"/>
  <c r="U31" i="19"/>
  <c r="AJ31" i="19"/>
  <c r="F32" i="19"/>
  <c r="V32" i="19"/>
  <c r="AK32" i="19"/>
  <c r="G33" i="19"/>
  <c r="W33" i="19"/>
  <c r="AL33" i="19"/>
  <c r="H34" i="19"/>
  <c r="X34" i="19"/>
  <c r="AM34" i="19"/>
  <c r="I35" i="19"/>
  <c r="Y35" i="19"/>
  <c r="AN35" i="19"/>
  <c r="J36" i="19"/>
  <c r="Z36" i="19"/>
  <c r="AO36" i="19"/>
  <c r="K37" i="19"/>
  <c r="AA37" i="19"/>
  <c r="AP37" i="19"/>
  <c r="L38" i="19"/>
  <c r="AB38" i="19"/>
  <c r="AQ38" i="19"/>
  <c r="M39" i="19"/>
  <c r="AC39" i="19"/>
  <c r="AR39" i="19"/>
  <c r="N40" i="19"/>
  <c r="AD40" i="19"/>
  <c r="AS40" i="19"/>
  <c r="O41" i="19"/>
  <c r="AE41" i="19"/>
  <c r="AT41" i="19"/>
  <c r="P42" i="19"/>
  <c r="AF42" i="19"/>
  <c r="AU42" i="19"/>
  <c r="Q43" i="19"/>
  <c r="AF43" i="19"/>
  <c r="AT43" i="19"/>
  <c r="M44" i="19"/>
  <c r="AB44" i="19"/>
  <c r="AO44" i="19"/>
  <c r="F45" i="19"/>
  <c r="R45" i="19"/>
  <c r="AD45" i="19"/>
  <c r="AP45" i="19"/>
  <c r="G46" i="19"/>
  <c r="S46" i="19"/>
  <c r="AE46" i="19"/>
  <c r="AQ46" i="19"/>
  <c r="H47" i="19"/>
  <c r="T47" i="19"/>
  <c r="AF47" i="19"/>
  <c r="AR47" i="19"/>
  <c r="I48" i="19"/>
  <c r="U48" i="19"/>
  <c r="AG48" i="19"/>
  <c r="AS48" i="19"/>
  <c r="J49" i="19"/>
  <c r="V49" i="19"/>
  <c r="AH49" i="19"/>
  <c r="AT49" i="19"/>
  <c r="K50" i="19"/>
  <c r="W50" i="19"/>
  <c r="AI50" i="19"/>
  <c r="Z21" i="19"/>
  <c r="AA22" i="19"/>
  <c r="M23" i="19"/>
  <c r="AQ23" i="19"/>
  <c r="AD24" i="19"/>
  <c r="O25" i="19"/>
  <c r="AP25" i="19"/>
  <c r="T26" i="19"/>
  <c r="AR26" i="19"/>
  <c r="S27" i="19"/>
  <c r="AK27" i="19"/>
  <c r="F28" i="19"/>
  <c r="U28" i="19"/>
  <c r="AL28" i="19"/>
  <c r="G29" i="19"/>
  <c r="V29" i="19"/>
  <c r="AM29" i="19"/>
  <c r="H30" i="19"/>
  <c r="W30" i="19"/>
  <c r="AN30" i="19"/>
  <c r="I31" i="19"/>
  <c r="X31" i="19"/>
  <c r="AO31" i="19"/>
  <c r="J32" i="19"/>
  <c r="Y32" i="19"/>
  <c r="AP32" i="19"/>
  <c r="K33" i="19"/>
  <c r="Z33" i="19"/>
  <c r="AQ33" i="19"/>
  <c r="L34" i="19"/>
  <c r="AA34" i="19"/>
  <c r="AR34" i="19"/>
  <c r="M35" i="19"/>
  <c r="AB35" i="19"/>
  <c r="AS35" i="19"/>
  <c r="N36" i="19"/>
  <c r="AC36" i="19"/>
  <c r="AT36" i="19"/>
  <c r="O37" i="19"/>
  <c r="AD37" i="19"/>
  <c r="AU37" i="19"/>
  <c r="P38" i="19"/>
  <c r="AE38" i="19"/>
  <c r="AV38" i="19"/>
  <c r="Q39" i="19"/>
  <c r="AF39" i="19"/>
  <c r="AW39" i="19"/>
  <c r="R40" i="19"/>
  <c r="AG40" i="19"/>
  <c r="AX40" i="19"/>
  <c r="S41" i="19"/>
  <c r="AH41" i="19"/>
  <c r="D42" i="19"/>
  <c r="T42" i="19"/>
  <c r="AI42" i="19"/>
  <c r="E43" i="19"/>
  <c r="U43" i="19"/>
  <c r="AI43" i="19"/>
  <c r="AX43" i="19"/>
  <c r="Q44" i="19"/>
  <c r="AF44" i="19"/>
  <c r="AR44" i="19"/>
  <c r="I45" i="19"/>
  <c r="U45" i="19"/>
  <c r="AG45" i="19"/>
  <c r="AS45" i="19"/>
  <c r="J46" i="19"/>
  <c r="V46" i="19"/>
  <c r="AH46" i="19"/>
  <c r="AT46" i="19"/>
  <c r="K47" i="19"/>
  <c r="W47" i="19"/>
  <c r="AI47" i="19"/>
  <c r="AU47" i="19"/>
  <c r="L48" i="19"/>
  <c r="X48" i="19"/>
  <c r="AJ48" i="19"/>
  <c r="AV48" i="19"/>
  <c r="M49" i="19"/>
  <c r="X19" i="19"/>
  <c r="AX21" i="19"/>
  <c r="K23" i="19"/>
  <c r="E24" i="19"/>
  <c r="AP24" i="19"/>
  <c r="AL25" i="19"/>
  <c r="Y26" i="19"/>
  <c r="H27" i="19"/>
  <c r="AI27" i="19"/>
  <c r="H28" i="19"/>
  <c r="AC28" i="19"/>
  <c r="E29" i="19"/>
  <c r="Z29" i="19"/>
  <c r="AS29" i="19"/>
  <c r="U30" i="19"/>
  <c r="AQ30" i="19"/>
  <c r="P31" i="19"/>
  <c r="AM31" i="19"/>
  <c r="L32" i="19"/>
  <c r="AG32" i="19"/>
  <c r="I33" i="19"/>
  <c r="AD33" i="19"/>
  <c r="AW33" i="19"/>
  <c r="Y34" i="19"/>
  <c r="AU34" i="19"/>
  <c r="T35" i="19"/>
  <c r="AQ35" i="19"/>
  <c r="P36" i="19"/>
  <c r="AK36" i="19"/>
  <c r="M37" i="19"/>
  <c r="AH37" i="19"/>
  <c r="F38" i="19"/>
  <c r="AC38" i="19"/>
  <c r="D39" i="19"/>
  <c r="X39" i="19"/>
  <c r="AU39" i="19"/>
  <c r="T40" i="19"/>
  <c r="AO40" i="19"/>
  <c r="Q41" i="19"/>
  <c r="AL41" i="19"/>
  <c r="J42" i="19"/>
  <c r="AG42" i="19"/>
  <c r="H43" i="19"/>
  <c r="AA43" i="19"/>
  <c r="AU43" i="19"/>
  <c r="T44" i="19"/>
  <c r="AK44" i="19"/>
  <c r="G45" i="19"/>
  <c r="W45" i="19"/>
  <c r="AL45" i="19"/>
  <c r="H46" i="19"/>
  <c r="X46" i="19"/>
  <c r="AM46" i="19"/>
  <c r="I47" i="19"/>
  <c r="Y47" i="19"/>
  <c r="AN47" i="19"/>
  <c r="H20" i="19"/>
  <c r="J22" i="19"/>
  <c r="L23" i="19"/>
  <c r="F24" i="19"/>
  <c r="AR24" i="19"/>
  <c r="AM25" i="19"/>
  <c r="Z26" i="19"/>
  <c r="I27" i="19"/>
  <c r="AJ27" i="19"/>
  <c r="I28" i="19"/>
  <c r="AD28" i="19"/>
  <c r="F29" i="19"/>
  <c r="AA29" i="19"/>
  <c r="AT29" i="19"/>
  <c r="V30" i="19"/>
  <c r="AR30" i="19"/>
  <c r="Q31" i="19"/>
  <c r="AN31" i="19"/>
  <c r="M32" i="19"/>
  <c r="AH32" i="19"/>
  <c r="J33" i="19"/>
  <c r="AE33" i="19"/>
  <c r="AX33" i="19"/>
  <c r="Z34" i="19"/>
  <c r="AV34" i="19"/>
  <c r="U35" i="19"/>
  <c r="AR35" i="19"/>
  <c r="Q36" i="19"/>
  <c r="AL36" i="19"/>
  <c r="N37" i="19"/>
  <c r="AI37" i="19"/>
  <c r="G38" i="19"/>
  <c r="AD38" i="19"/>
  <c r="E39" i="19"/>
  <c r="Y39" i="19"/>
  <c r="AV39" i="19"/>
  <c r="U40" i="19"/>
  <c r="AP40" i="19"/>
  <c r="R41" i="19"/>
  <c r="AM41" i="19"/>
  <c r="K42" i="19"/>
  <c r="AH42" i="19"/>
  <c r="I43" i="19"/>
  <c r="AB43" i="19"/>
  <c r="AV43" i="19"/>
  <c r="U44" i="19"/>
  <c r="AL44" i="19"/>
  <c r="H45" i="19"/>
  <c r="X45" i="19"/>
  <c r="AM45" i="19"/>
  <c r="I46" i="19"/>
  <c r="Y46" i="19"/>
  <c r="AN46" i="19"/>
  <c r="AF20" i="19"/>
  <c r="K22" i="19"/>
  <c r="P23" i="19"/>
  <c r="L24" i="19"/>
  <c r="AX24" i="19"/>
  <c r="AS25" i="19"/>
  <c r="AA26" i="19"/>
  <c r="K27" i="19"/>
  <c r="AM27" i="19"/>
  <c r="L28" i="19"/>
  <c r="AE28" i="19"/>
  <c r="H29" i="19"/>
  <c r="AC29" i="19"/>
  <c r="AW29" i="19"/>
  <c r="Z30" i="19"/>
  <c r="AS30" i="19"/>
  <c r="S31" i="19"/>
  <c r="AQ31" i="19"/>
  <c r="P32" i="19"/>
  <c r="AI32" i="19"/>
  <c r="L33" i="19"/>
  <c r="AG33" i="19"/>
  <c r="F34" i="19"/>
  <c r="AD34" i="19"/>
  <c r="AW34" i="19"/>
  <c r="W35" i="19"/>
  <c r="AU35" i="19"/>
  <c r="T36" i="19"/>
  <c r="AM36" i="19"/>
  <c r="P37" i="19"/>
  <c r="AK37" i="19"/>
  <c r="J38" i="19"/>
  <c r="AH38" i="19"/>
  <c r="F39" i="19"/>
  <c r="AA39" i="19"/>
  <c r="D40" i="19"/>
  <c r="X40" i="19"/>
  <c r="AQ40" i="19"/>
  <c r="T41" i="19"/>
  <c r="AO41" i="19"/>
  <c r="N42" i="19"/>
  <c r="AL42" i="19"/>
  <c r="J43" i="19"/>
  <c r="AC43" i="19"/>
  <c r="D44" i="19"/>
  <c r="V44" i="19"/>
  <c r="AM44" i="19"/>
  <c r="J45" i="19"/>
  <c r="Y45" i="19"/>
  <c r="AN45" i="19"/>
  <c r="K46" i="19"/>
  <c r="AH20" i="19"/>
  <c r="R22" i="19"/>
  <c r="Q23" i="19"/>
  <c r="M24" i="19"/>
  <c r="M25" i="19"/>
  <c r="AV25" i="19"/>
  <c r="AB26" i="19"/>
  <c r="P27" i="19"/>
  <c r="AN27" i="19"/>
  <c r="M28" i="19"/>
  <c r="AJ28" i="19"/>
  <c r="I29" i="19"/>
  <c r="AD29" i="19"/>
  <c r="F30" i="19"/>
  <c r="AA30" i="19"/>
  <c r="AT30" i="19"/>
  <c r="V31" i="19"/>
  <c r="AR31" i="19"/>
  <c r="Q32" i="19"/>
  <c r="AN32" i="19"/>
  <c r="M33" i="19"/>
  <c r="AH33" i="19"/>
  <c r="J34" i="19"/>
  <c r="AE34" i="19"/>
  <c r="AX34" i="19"/>
  <c r="Z35" i="19"/>
  <c r="AV35" i="19"/>
  <c r="U36" i="19"/>
  <c r="AR36" i="19"/>
  <c r="Q37" i="19"/>
  <c r="AL37" i="19"/>
  <c r="N38" i="19"/>
  <c r="AI38" i="19"/>
  <c r="G39" i="19"/>
  <c r="AD39" i="19"/>
  <c r="E40" i="19"/>
  <c r="Y40" i="19"/>
  <c r="AV40" i="19"/>
  <c r="U41" i="19"/>
  <c r="AP41" i="19"/>
  <c r="R42" i="19"/>
  <c r="AM42" i="19"/>
  <c r="K43" i="19"/>
  <c r="AG43" i="19"/>
  <c r="E44" i="19"/>
  <c r="W44" i="19"/>
  <c r="AP44" i="19"/>
  <c r="K45" i="19"/>
  <c r="Z45" i="19"/>
  <c r="AQ45" i="19"/>
  <c r="L46" i="19"/>
  <c r="AA46" i="19"/>
  <c r="AR46" i="19"/>
  <c r="M47" i="19"/>
  <c r="AB47" i="19"/>
  <c r="AS47" i="19"/>
  <c r="AK20" i="19"/>
  <c r="X22" i="19"/>
  <c r="S23" i="19"/>
  <c r="N24" i="19"/>
  <c r="N25" i="19"/>
  <c r="AW25" i="19"/>
  <c r="AE26" i="19"/>
  <c r="Q27" i="19"/>
  <c r="AO27" i="19"/>
  <c r="N28" i="19"/>
  <c r="AK28" i="19"/>
  <c r="J29" i="19"/>
  <c r="AE29" i="19"/>
  <c r="G30" i="19"/>
  <c r="AB30" i="19"/>
  <c r="AU30" i="19"/>
  <c r="W31" i="19"/>
  <c r="AS31" i="19"/>
  <c r="R32" i="19"/>
  <c r="AO32" i="19"/>
  <c r="N33" i="19"/>
  <c r="AI33" i="19"/>
  <c r="K34" i="19"/>
  <c r="AF34" i="19"/>
  <c r="D35" i="19"/>
  <c r="AA35" i="19"/>
  <c r="AW35" i="19"/>
  <c r="V36" i="19"/>
  <c r="AS36" i="19"/>
  <c r="R37" i="19"/>
  <c r="AM37" i="19"/>
  <c r="O38" i="19"/>
  <c r="AJ38" i="19"/>
  <c r="H39" i="19"/>
  <c r="AE39" i="19"/>
  <c r="F40" i="19"/>
  <c r="Z40" i="19"/>
  <c r="AW40" i="19"/>
  <c r="V41" i="19"/>
  <c r="AQ41" i="19"/>
  <c r="S42" i="19"/>
  <c r="AN42" i="19"/>
  <c r="L43" i="19"/>
  <c r="AH43" i="19"/>
  <c r="F44" i="19"/>
  <c r="X44" i="19"/>
  <c r="AQ44" i="19"/>
  <c r="L45" i="19"/>
  <c r="AA45" i="19"/>
  <c r="AR45" i="19"/>
  <c r="M46" i="19"/>
  <c r="AN20" i="19"/>
  <c r="AH22" i="19"/>
  <c r="Y23" i="19"/>
  <c r="Q24" i="19"/>
  <c r="R25" i="19"/>
  <c r="D26" i="19"/>
  <c r="AH26" i="19"/>
  <c r="V27" i="19"/>
  <c r="AP27" i="19"/>
  <c r="P28" i="19"/>
  <c r="AN28" i="19"/>
  <c r="M29" i="19"/>
  <c r="AF29" i="19"/>
  <c r="I30" i="19"/>
  <c r="AD30" i="19"/>
  <c r="AX30" i="19"/>
  <c r="AA31" i="19"/>
  <c r="AT31" i="19"/>
  <c r="T32" i="19"/>
  <c r="AR32" i="19"/>
  <c r="Q33" i="19"/>
  <c r="AJ33" i="19"/>
  <c r="M34" i="19"/>
  <c r="AH34" i="19"/>
  <c r="G35" i="19"/>
  <c r="AE35" i="19"/>
  <c r="AX35" i="19"/>
  <c r="X36" i="19"/>
  <c r="AV36" i="19"/>
  <c r="U37" i="19"/>
  <c r="AN37" i="19"/>
  <c r="Q38" i="19"/>
  <c r="AL38" i="19"/>
  <c r="K39" i="19"/>
  <c r="AI39" i="19"/>
  <c r="G40" i="19"/>
  <c r="AB40" i="19"/>
  <c r="E41" i="19"/>
  <c r="Y41" i="19"/>
  <c r="AR41" i="19"/>
  <c r="U42" i="19"/>
  <c r="AP42" i="19"/>
  <c r="O43" i="19"/>
  <c r="AJ43" i="19"/>
  <c r="H44" i="19"/>
  <c r="Y44" i="19"/>
  <c r="AS44" i="19"/>
  <c r="M45" i="19"/>
  <c r="AB45" i="19"/>
  <c r="AT45" i="19"/>
  <c r="N46" i="19"/>
  <c r="AC46" i="19"/>
  <c r="AU46" i="19"/>
  <c r="O47" i="19"/>
  <c r="AD47" i="19"/>
  <c r="AV47" i="19"/>
  <c r="P48" i="19"/>
  <c r="N21" i="19"/>
  <c r="AI22" i="19"/>
  <c r="AB23" i="19"/>
  <c r="Z24" i="19"/>
  <c r="S25" i="19"/>
  <c r="G26" i="19"/>
  <c r="AN26" i="19"/>
  <c r="W27" i="19"/>
  <c r="AQ27" i="19"/>
  <c r="S28" i="19"/>
  <c r="AO28" i="19"/>
  <c r="N29" i="19"/>
  <c r="AK29" i="19"/>
  <c r="J30" i="19"/>
  <c r="AE30" i="19"/>
  <c r="G31" i="19"/>
  <c r="AB31" i="19"/>
  <c r="AU31" i="19"/>
  <c r="W32" i="19"/>
  <c r="AS32" i="19"/>
  <c r="R33" i="19"/>
  <c r="AO33" i="19"/>
  <c r="N34" i="19"/>
  <c r="AI34" i="19"/>
  <c r="K35" i="19"/>
  <c r="AF35" i="19"/>
  <c r="D36" i="19"/>
  <c r="AA36" i="19"/>
  <c r="AW36" i="19"/>
  <c r="V37" i="19"/>
  <c r="AS37" i="19"/>
  <c r="R38" i="19"/>
  <c r="AM38" i="19"/>
  <c r="O39" i="19"/>
  <c r="AJ39" i="19"/>
  <c r="H40" i="19"/>
  <c r="AE40" i="19"/>
  <c r="F41" i="19"/>
  <c r="Z41" i="19"/>
  <c r="AW41" i="19"/>
  <c r="V42" i="19"/>
  <c r="AQ42" i="19"/>
  <c r="S43" i="19"/>
  <c r="AL43" i="19"/>
  <c r="I44" i="19"/>
  <c r="AC44" i="19"/>
  <c r="AT44" i="19"/>
  <c r="N45" i="19"/>
  <c r="AE45" i="19"/>
  <c r="AU45" i="19"/>
  <c r="O46" i="19"/>
  <c r="AF46" i="19"/>
  <c r="AV46" i="19"/>
  <c r="P47" i="19"/>
  <c r="AG47" i="19"/>
  <c r="AW47" i="19"/>
  <c r="Q48" i="19"/>
  <c r="AH48" i="19"/>
  <c r="AX48" i="19"/>
  <c r="R49" i="19"/>
  <c r="AF49" i="19"/>
  <c r="AU49" i="19"/>
  <c r="M50" i="19"/>
  <c r="Z50" i="19"/>
  <c r="AM50" i="19"/>
  <c r="D51" i="19"/>
  <c r="P51" i="19"/>
  <c r="AB51" i="19"/>
  <c r="AN51" i="19"/>
  <c r="E52" i="19"/>
  <c r="Q52" i="19"/>
  <c r="AC52" i="19"/>
  <c r="AO52" i="19"/>
  <c r="F53" i="19"/>
  <c r="R53" i="19"/>
  <c r="AD53" i="19"/>
  <c r="AP53" i="19"/>
  <c r="G54" i="19"/>
  <c r="S54" i="19"/>
  <c r="AE54" i="19"/>
  <c r="AQ54" i="19"/>
  <c r="H55" i="19"/>
  <c r="T55" i="19"/>
  <c r="AF55" i="19"/>
  <c r="AR55" i="19"/>
  <c r="Q21" i="19"/>
  <c r="AJ22" i="19"/>
  <c r="AC23" i="19"/>
  <c r="AC24" i="19"/>
  <c r="T25" i="19"/>
  <c r="H26" i="19"/>
  <c r="AQ26" i="19"/>
  <c r="X27" i="19"/>
  <c r="AR27" i="19"/>
  <c r="T28" i="19"/>
  <c r="AP28" i="19"/>
  <c r="O29" i="19"/>
  <c r="AL29" i="19"/>
  <c r="K30" i="19"/>
  <c r="AF30" i="19"/>
  <c r="H31" i="19"/>
  <c r="AC31" i="19"/>
  <c r="AV31" i="19"/>
  <c r="X32" i="19"/>
  <c r="AT32" i="19"/>
  <c r="S33" i="19"/>
  <c r="AP33" i="19"/>
  <c r="O34" i="19"/>
  <c r="AJ34" i="19"/>
  <c r="L35" i="19"/>
  <c r="AG35" i="19"/>
  <c r="E36" i="19"/>
  <c r="AB36" i="19"/>
  <c r="AX36" i="19"/>
  <c r="W37" i="19"/>
  <c r="AT37" i="19"/>
  <c r="S38" i="19"/>
  <c r="AN38" i="19"/>
  <c r="P39" i="19"/>
  <c r="AK39" i="19"/>
  <c r="I40" i="19"/>
  <c r="AF40" i="19"/>
  <c r="G41" i="19"/>
  <c r="AA41" i="19"/>
  <c r="AX41" i="19"/>
  <c r="W42" i="19"/>
  <c r="AR42" i="19"/>
  <c r="T43" i="19"/>
  <c r="AM43" i="19"/>
  <c r="J44" i="19"/>
  <c r="AD44" i="19"/>
  <c r="AU44" i="19"/>
  <c r="O45" i="19"/>
  <c r="AF45" i="19"/>
  <c r="AV45" i="19"/>
  <c r="P46" i="19"/>
  <c r="AG46" i="19"/>
  <c r="AW46" i="19"/>
  <c r="AG21" i="19"/>
  <c r="AM22" i="19"/>
  <c r="AI23" i="19"/>
  <c r="AJ24" i="19"/>
  <c r="Z25" i="19"/>
  <c r="I26" i="19"/>
  <c r="AS26" i="19"/>
  <c r="AA27" i="19"/>
  <c r="AU27" i="19"/>
  <c r="X28" i="19"/>
  <c r="AQ28" i="19"/>
  <c r="Q29" i="19"/>
  <c r="AO29" i="19"/>
  <c r="N30" i="19"/>
  <c r="AG30" i="19"/>
  <c r="J31" i="19"/>
  <c r="AE31" i="19"/>
  <c r="D32" i="19"/>
  <c r="AB32" i="19"/>
  <c r="AU32" i="19"/>
  <c r="U33" i="19"/>
  <c r="AS33" i="19"/>
  <c r="R34" i="19"/>
  <c r="AK34" i="19"/>
  <c r="N35" i="19"/>
  <c r="AI35" i="19"/>
  <c r="H36" i="19"/>
  <c r="AF36" i="19"/>
  <c r="D37" i="19"/>
  <c r="Y37" i="19"/>
  <c r="AW37" i="19"/>
  <c r="V38" i="19"/>
  <c r="AO38" i="19"/>
  <c r="R39" i="19"/>
  <c r="AM39" i="19"/>
  <c r="L40" i="19"/>
  <c r="AJ40" i="19"/>
  <c r="H41" i="19"/>
  <c r="AC41" i="19"/>
  <c r="F42" i="19"/>
  <c r="Z42" i="19"/>
  <c r="AS42" i="19"/>
  <c r="V43" i="19"/>
  <c r="AN43" i="19"/>
  <c r="K44" i="19"/>
  <c r="AG44" i="19"/>
  <c r="AV44" i="19"/>
  <c r="P45" i="19"/>
  <c r="AH45" i="19"/>
  <c r="AW45" i="19"/>
  <c r="Q46" i="19"/>
  <c r="AI46" i="19"/>
  <c r="AX46" i="19"/>
  <c r="R47" i="19"/>
  <c r="AJ47" i="19"/>
  <c r="D48" i="19"/>
  <c r="AI21" i="19"/>
  <c r="AN22" i="19"/>
  <c r="AN23" i="19"/>
  <c r="AK24" i="19"/>
  <c r="AA25" i="19"/>
  <c r="P26" i="19"/>
  <c r="AT26" i="19"/>
  <c r="AB27" i="19"/>
  <c r="D28" i="19"/>
  <c r="Y28" i="19"/>
  <c r="AR28" i="19"/>
  <c r="T29" i="19"/>
  <c r="AP29" i="19"/>
  <c r="O30" i="19"/>
  <c r="AL30" i="19"/>
  <c r="K31" i="19"/>
  <c r="AF31" i="19"/>
  <c r="H32" i="19"/>
  <c r="AC32" i="19"/>
  <c r="AV32" i="19"/>
  <c r="X33" i="19"/>
  <c r="AT33" i="19"/>
  <c r="S34" i="19"/>
  <c r="AP34" i="19"/>
  <c r="O35" i="19"/>
  <c r="AJ35" i="19"/>
  <c r="L36" i="19"/>
  <c r="AG36" i="19"/>
  <c r="E37" i="19"/>
  <c r="AB37" i="19"/>
  <c r="AX37" i="19"/>
  <c r="W38" i="19"/>
  <c r="AT38" i="19"/>
  <c r="S39" i="19"/>
  <c r="AN39" i="19"/>
  <c r="P40" i="19"/>
  <c r="AK40" i="19"/>
  <c r="I41" i="19"/>
  <c r="AF41" i="19"/>
  <c r="G42" i="19"/>
  <c r="AA42" i="19"/>
  <c r="AX42" i="19"/>
  <c r="W43" i="19"/>
  <c r="AO43" i="19"/>
  <c r="O44" i="19"/>
  <c r="AH44" i="19"/>
  <c r="AW44" i="19"/>
  <c r="S45" i="19"/>
  <c r="AI45" i="19"/>
  <c r="AX45" i="19"/>
  <c r="T46" i="19"/>
  <c r="AJ46" i="19"/>
  <c r="D47" i="19"/>
  <c r="U47" i="19"/>
  <c r="AK47" i="19"/>
  <c r="E48" i="19"/>
  <c r="V48" i="19"/>
  <c r="AL48" i="19"/>
  <c r="F49" i="19"/>
  <c r="W49" i="19"/>
  <c r="AK49" i="19"/>
  <c r="AX49" i="19"/>
  <c r="P50" i="19"/>
  <c r="AC50" i="19"/>
  <c r="AP50" i="19"/>
  <c r="G51" i="19"/>
  <c r="S51" i="19"/>
  <c r="AE51" i="19"/>
  <c r="AQ51" i="19"/>
  <c r="H52" i="19"/>
  <c r="T52" i="19"/>
  <c r="AF52" i="19"/>
  <c r="AR52" i="19"/>
  <c r="I53" i="19"/>
  <c r="U53" i="19"/>
  <c r="AG53" i="19"/>
  <c r="AS53" i="19"/>
  <c r="J54" i="19"/>
  <c r="V54" i="19"/>
  <c r="AH54" i="19"/>
  <c r="AT54" i="19"/>
  <c r="K55" i="19"/>
  <c r="W55" i="19"/>
  <c r="AI55" i="19"/>
  <c r="AO21" i="19"/>
  <c r="AV22" i="19"/>
  <c r="AW23" i="19"/>
  <c r="AO24" i="19"/>
  <c r="AF25" i="19"/>
  <c r="V26" i="19"/>
  <c r="E27" i="19"/>
  <c r="AD27" i="19"/>
  <c r="G28" i="19"/>
  <c r="AB28" i="19"/>
  <c r="AV28" i="19"/>
  <c r="Y29" i="19"/>
  <c r="AR29" i="19"/>
  <c r="R30" i="19"/>
  <c r="AP30" i="19"/>
  <c r="O31" i="19"/>
  <c r="AH31" i="19"/>
  <c r="K32" i="19"/>
  <c r="AF32" i="19"/>
  <c r="E33" i="19"/>
  <c r="AC33" i="19"/>
  <c r="AV33" i="19"/>
  <c r="V34" i="19"/>
  <c r="AT34" i="19"/>
  <c r="S35" i="19"/>
  <c r="AL35" i="19"/>
  <c r="O36" i="19"/>
  <c r="AJ36" i="19"/>
  <c r="I37" i="19"/>
  <c r="AG37" i="19"/>
  <c r="E38" i="19"/>
  <c r="Z38" i="19"/>
  <c r="AX38" i="19"/>
  <c r="W39" i="19"/>
  <c r="AP39" i="19"/>
  <c r="S40" i="19"/>
  <c r="AN40" i="19"/>
  <c r="M41" i="19"/>
  <c r="AK41" i="19"/>
  <c r="I42" i="19"/>
  <c r="AD42" i="19"/>
  <c r="G43" i="19"/>
  <c r="Z43" i="19"/>
  <c r="AR43" i="19"/>
  <c r="R44" i="19"/>
  <c r="AJ44" i="19"/>
  <c r="D45" i="19"/>
  <c r="V45" i="19"/>
  <c r="AK45" i="19"/>
  <c r="E46" i="19"/>
  <c r="W46" i="19"/>
  <c r="AL46" i="19"/>
  <c r="F47" i="19"/>
  <c r="X47" i="19"/>
  <c r="AM47" i="19"/>
  <c r="G48" i="19"/>
  <c r="Y48" i="19"/>
  <c r="AN48" i="19"/>
  <c r="H49" i="19"/>
  <c r="Y49" i="19"/>
  <c r="AM49" i="19"/>
  <c r="E50" i="19"/>
  <c r="R50" i="19"/>
  <c r="AE50" i="19"/>
  <c r="AR50" i="19"/>
  <c r="I51" i="19"/>
  <c r="U51" i="19"/>
  <c r="AG51" i="19"/>
  <c r="AS51" i="19"/>
  <c r="J52" i="19"/>
  <c r="V52" i="19"/>
  <c r="AH52" i="19"/>
  <c r="AT52" i="19"/>
  <c r="K53" i="19"/>
  <c r="W53" i="19"/>
  <c r="AI53" i="19"/>
  <c r="S26" i="19"/>
  <c r="I32" i="19"/>
  <c r="AC37" i="19"/>
  <c r="D43" i="19"/>
  <c r="AK46" i="19"/>
  <c r="AH47" i="19"/>
  <c r="R48" i="19"/>
  <c r="AO48" i="19"/>
  <c r="O49" i="19"/>
  <c r="AI49" i="19"/>
  <c r="F50" i="19"/>
  <c r="V50" i="19"/>
  <c r="AN50" i="19"/>
  <c r="J51" i="19"/>
  <c r="Y51" i="19"/>
  <c r="AO51" i="19"/>
  <c r="K52" i="19"/>
  <c r="Z52" i="19"/>
  <c r="AP52" i="19"/>
  <c r="L53" i="19"/>
  <c r="AA53" i="19"/>
  <c r="AQ53" i="19"/>
  <c r="K54" i="19"/>
  <c r="Y54" i="19"/>
  <c r="AM54" i="19"/>
  <c r="F55" i="19"/>
  <c r="U55" i="19"/>
  <c r="AJ55" i="19"/>
  <c r="AW55" i="19"/>
  <c r="N56" i="19"/>
  <c r="Z56" i="19"/>
  <c r="AL56" i="19"/>
  <c r="AX56" i="19"/>
  <c r="O57" i="19"/>
  <c r="AA57" i="19"/>
  <c r="AM57" i="19"/>
  <c r="D58" i="19"/>
  <c r="P58" i="19"/>
  <c r="AB58" i="19"/>
  <c r="AN58" i="19"/>
  <c r="E59" i="19"/>
  <c r="Q59" i="19"/>
  <c r="AC59" i="19"/>
  <c r="AO59" i="19"/>
  <c r="F60" i="19"/>
  <c r="R60" i="19"/>
  <c r="AD60" i="19"/>
  <c r="AP60" i="19"/>
  <c r="G61" i="19"/>
  <c r="S61" i="19"/>
  <c r="AE61" i="19"/>
  <c r="AQ61" i="19"/>
  <c r="H62" i="19"/>
  <c r="T62" i="19"/>
  <c r="AF62" i="19"/>
  <c r="AR62" i="19"/>
  <c r="I63" i="19"/>
  <c r="U63" i="19"/>
  <c r="AG63" i="19"/>
  <c r="AS63" i="19"/>
  <c r="J64" i="19"/>
  <c r="V64" i="19"/>
  <c r="AH64" i="19"/>
  <c r="AT64" i="19"/>
  <c r="K65" i="19"/>
  <c r="W65" i="19"/>
  <c r="AI65" i="19"/>
  <c r="AU65" i="19"/>
  <c r="L66" i="19"/>
  <c r="X66" i="19"/>
  <c r="AJ66" i="19"/>
  <c r="AV66" i="19"/>
  <c r="M67" i="19"/>
  <c r="Y67" i="19"/>
  <c r="AK67" i="19"/>
  <c r="AW67" i="19"/>
  <c r="N68" i="19"/>
  <c r="Z68" i="19"/>
  <c r="AL68" i="19"/>
  <c r="AX68" i="19"/>
  <c r="O69" i="19"/>
  <c r="AA69" i="19"/>
  <c r="AM69" i="19"/>
  <c r="D70" i="19"/>
  <c r="P70" i="19"/>
  <c r="AB70" i="19"/>
  <c r="AW26" i="19"/>
  <c r="AD32" i="19"/>
  <c r="D38" i="19"/>
  <c r="X43" i="19"/>
  <c r="AO46" i="19"/>
  <c r="AL47" i="19"/>
  <c r="S48" i="19"/>
  <c r="AP48" i="19"/>
  <c r="P49" i="19"/>
  <c r="AJ49" i="19"/>
  <c r="G50" i="19"/>
  <c r="X50" i="19"/>
  <c r="AO50" i="19"/>
  <c r="K51" i="19"/>
  <c r="Z51" i="19"/>
  <c r="AP51" i="19"/>
  <c r="L52" i="19"/>
  <c r="AA52" i="19"/>
  <c r="AQ52" i="19"/>
  <c r="M53" i="19"/>
  <c r="AB53" i="19"/>
  <c r="AR53" i="19"/>
  <c r="L54" i="19"/>
  <c r="Z54" i="19"/>
  <c r="AN54" i="19"/>
  <c r="G55" i="19"/>
  <c r="V55" i="19"/>
  <c r="AK55" i="19"/>
  <c r="AX55" i="19"/>
  <c r="O56" i="19"/>
  <c r="AA56" i="19"/>
  <c r="AM56" i="19"/>
  <c r="D57" i="19"/>
  <c r="P57" i="19"/>
  <c r="AB57" i="19"/>
  <c r="AN57" i="19"/>
  <c r="E58" i="19"/>
  <c r="Q58" i="19"/>
  <c r="AC58" i="19"/>
  <c r="AO58" i="19"/>
  <c r="F59" i="19"/>
  <c r="R59" i="19"/>
  <c r="AD59" i="19"/>
  <c r="AP59" i="19"/>
  <c r="G60" i="19"/>
  <c r="S60" i="19"/>
  <c r="AE60" i="19"/>
  <c r="AQ60" i="19"/>
  <c r="H61" i="19"/>
  <c r="T61" i="19"/>
  <c r="AF61" i="19"/>
  <c r="AR61" i="19"/>
  <c r="I62" i="19"/>
  <c r="U62" i="19"/>
  <c r="AG62" i="19"/>
  <c r="AS62" i="19"/>
  <c r="J63" i="19"/>
  <c r="V63" i="19"/>
  <c r="AH63" i="19"/>
  <c r="AT63" i="19"/>
  <c r="K64" i="19"/>
  <c r="W64" i="19"/>
  <c r="AI64" i="19"/>
  <c r="AU64" i="19"/>
  <c r="L65" i="19"/>
  <c r="X65" i="19"/>
  <c r="AJ65" i="19"/>
  <c r="AV65" i="19"/>
  <c r="M66" i="19"/>
  <c r="Y66" i="19"/>
  <c r="AK66" i="19"/>
  <c r="AW66" i="19"/>
  <c r="N67" i="19"/>
  <c r="Z67" i="19"/>
  <c r="AL67" i="19"/>
  <c r="AX67" i="19"/>
  <c r="O68" i="19"/>
  <c r="AA68" i="19"/>
  <c r="AS28" i="19"/>
  <c r="T34" i="19"/>
  <c r="AO39" i="19"/>
  <c r="AX44" i="19"/>
  <c r="L47" i="19"/>
  <c r="AX47" i="19"/>
  <c r="AB48" i="19"/>
  <c r="AW48" i="19"/>
  <c r="X49" i="19"/>
  <c r="AP49" i="19"/>
  <c r="L50" i="19"/>
  <c r="AD50" i="19"/>
  <c r="AU50" i="19"/>
  <c r="O51" i="19"/>
  <c r="AF51" i="19"/>
  <c r="AV51" i="19"/>
  <c r="P52" i="19"/>
  <c r="AG52" i="19"/>
  <c r="AW52" i="19"/>
  <c r="Q53" i="19"/>
  <c r="AH53" i="19"/>
  <c r="AW53" i="19"/>
  <c r="P54" i="19"/>
  <c r="AD54" i="19"/>
  <c r="AS54" i="19"/>
  <c r="M55" i="19"/>
  <c r="AA55" i="19"/>
  <c r="AO55" i="19"/>
  <c r="G56" i="19"/>
  <c r="S56" i="19"/>
  <c r="AE56" i="19"/>
  <c r="AQ56" i="19"/>
  <c r="H57" i="19"/>
  <c r="T57" i="19"/>
  <c r="AF57" i="19"/>
  <c r="AR57" i="19"/>
  <c r="I58" i="19"/>
  <c r="U58" i="19"/>
  <c r="AG58" i="19"/>
  <c r="AS58" i="19"/>
  <c r="J59" i="19"/>
  <c r="V59" i="19"/>
  <c r="AH59" i="19"/>
  <c r="AT59" i="19"/>
  <c r="K60" i="19"/>
  <c r="W60" i="19"/>
  <c r="AI60" i="19"/>
  <c r="AU60" i="19"/>
  <c r="L61" i="19"/>
  <c r="X61" i="19"/>
  <c r="AJ61" i="19"/>
  <c r="AV61" i="19"/>
  <c r="M62" i="19"/>
  <c r="Y62" i="19"/>
  <c r="AK62" i="19"/>
  <c r="AW62" i="19"/>
  <c r="N63" i="19"/>
  <c r="Z63" i="19"/>
  <c r="AL63" i="19"/>
  <c r="AX63" i="19"/>
  <c r="O64" i="19"/>
  <c r="AA64" i="19"/>
  <c r="AM64" i="19"/>
  <c r="D65" i="19"/>
  <c r="P65" i="19"/>
  <c r="AB65" i="19"/>
  <c r="AN65" i="19"/>
  <c r="E66" i="19"/>
  <c r="Q66" i="19"/>
  <c r="AC66" i="19"/>
  <c r="AO66" i="19"/>
  <c r="F67" i="19"/>
  <c r="R67" i="19"/>
  <c r="AD67" i="19"/>
  <c r="AP67" i="19"/>
  <c r="G68" i="19"/>
  <c r="S68" i="19"/>
  <c r="AE68" i="19"/>
  <c r="AQ68" i="19"/>
  <c r="H69" i="19"/>
  <c r="T69" i="19"/>
  <c r="AF69" i="19"/>
  <c r="AR69" i="19"/>
  <c r="I70" i="19"/>
  <c r="U70" i="19"/>
  <c r="AL21" i="19"/>
  <c r="L31" i="19"/>
  <c r="AU38" i="19"/>
  <c r="AJ45" i="19"/>
  <c r="AA47" i="19"/>
  <c r="Z48" i="19"/>
  <c r="E49" i="19"/>
  <c r="AD49" i="19"/>
  <c r="I50" i="19"/>
  <c r="AG50" i="19"/>
  <c r="F51" i="19"/>
  <c r="AC51" i="19"/>
  <c r="AX51" i="19"/>
  <c r="X52" i="19"/>
  <c r="AU52" i="19"/>
  <c r="T53" i="19"/>
  <c r="AN53" i="19"/>
  <c r="N54" i="19"/>
  <c r="AG54" i="19"/>
  <c r="D55" i="19"/>
  <c r="Y55" i="19"/>
  <c r="AQ55" i="19"/>
  <c r="L56" i="19"/>
  <c r="AC56" i="19"/>
  <c r="AS56" i="19"/>
  <c r="M57" i="19"/>
  <c r="AD57" i="19"/>
  <c r="AT57" i="19"/>
  <c r="N58" i="19"/>
  <c r="AE58" i="19"/>
  <c r="AU58" i="19"/>
  <c r="O59" i="19"/>
  <c r="AF59" i="19"/>
  <c r="AV59" i="19"/>
  <c r="P60" i="19"/>
  <c r="AG60" i="19"/>
  <c r="AW60" i="19"/>
  <c r="Q61" i="19"/>
  <c r="AH61" i="19"/>
  <c r="AX61" i="19"/>
  <c r="R62" i="19"/>
  <c r="AI62" i="19"/>
  <c r="D63" i="19"/>
  <c r="S63" i="19"/>
  <c r="AJ63" i="19"/>
  <c r="E64" i="19"/>
  <c r="T64" i="19"/>
  <c r="AK64" i="19"/>
  <c r="F65" i="19"/>
  <c r="U65" i="19"/>
  <c r="AL65" i="19"/>
  <c r="G66" i="19"/>
  <c r="V66" i="19"/>
  <c r="AM66" i="19"/>
  <c r="H67" i="19"/>
  <c r="W67" i="19"/>
  <c r="AN67" i="19"/>
  <c r="I68" i="19"/>
  <c r="X68" i="19"/>
  <c r="AN68" i="19"/>
  <c r="G69" i="19"/>
  <c r="V69" i="19"/>
  <c r="AJ69" i="19"/>
  <c r="AX69" i="19"/>
  <c r="R70" i="19"/>
  <c r="AF70" i="19"/>
  <c r="AR70" i="19"/>
  <c r="I71" i="19"/>
  <c r="U71" i="19"/>
  <c r="AG71" i="19"/>
  <c r="AS71" i="19"/>
  <c r="J72" i="19"/>
  <c r="V72" i="19"/>
  <c r="AH72" i="19"/>
  <c r="AT72" i="19"/>
  <c r="K73" i="19"/>
  <c r="W73" i="19"/>
  <c r="AI73" i="19"/>
  <c r="AU73" i="19"/>
  <c r="L74" i="19"/>
  <c r="X74" i="19"/>
  <c r="AJ74" i="19"/>
  <c r="AV74" i="19"/>
  <c r="M75" i="19"/>
  <c r="Y75" i="19"/>
  <c r="AK75" i="19"/>
  <c r="AW75" i="19"/>
  <c r="N76" i="19"/>
  <c r="Z76" i="19"/>
  <c r="AL76" i="19"/>
  <c r="AX76" i="19"/>
  <c r="O77" i="19"/>
  <c r="AA77" i="19"/>
  <c r="AM77" i="19"/>
  <c r="D78" i="19"/>
  <c r="P78" i="19"/>
  <c r="AB78" i="19"/>
  <c r="AN78" i="19"/>
  <c r="E79" i="19"/>
  <c r="Q79" i="19"/>
  <c r="AC79" i="19"/>
  <c r="AO79" i="19"/>
  <c r="F80" i="19"/>
  <c r="R80" i="19"/>
  <c r="AD80" i="19"/>
  <c r="AP80" i="19"/>
  <c r="AP22" i="19"/>
  <c r="AG31" i="19"/>
  <c r="T39" i="19"/>
  <c r="D46" i="19"/>
  <c r="AC47" i="19"/>
  <c r="AA48" i="19"/>
  <c r="G49" i="19"/>
  <c r="AE49" i="19"/>
  <c r="J50" i="19"/>
  <c r="AH50" i="19"/>
  <c r="H51" i="19"/>
  <c r="AD51" i="19"/>
  <c r="D52" i="19"/>
  <c r="Y52" i="19"/>
  <c r="AV52" i="19"/>
  <c r="V53" i="19"/>
  <c r="AO53" i="19"/>
  <c r="O54" i="19"/>
  <c r="AI54" i="19"/>
  <c r="E55" i="19"/>
  <c r="Z55" i="19"/>
  <c r="AS55" i="19"/>
  <c r="M56" i="19"/>
  <c r="AD56" i="19"/>
  <c r="AT56" i="19"/>
  <c r="N57" i="19"/>
  <c r="AE57" i="19"/>
  <c r="AU57" i="19"/>
  <c r="O58" i="19"/>
  <c r="AF58" i="19"/>
  <c r="AV58" i="19"/>
  <c r="P59" i="19"/>
  <c r="AG59" i="19"/>
  <c r="AW59" i="19"/>
  <c r="Q60" i="19"/>
  <c r="AH60" i="19"/>
  <c r="AX60" i="19"/>
  <c r="R61" i="19"/>
  <c r="AI61" i="19"/>
  <c r="D62" i="19"/>
  <c r="S62" i="19"/>
  <c r="AJ62" i="19"/>
  <c r="E63" i="19"/>
  <c r="T63" i="19"/>
  <c r="AK63" i="19"/>
  <c r="F64" i="19"/>
  <c r="U64" i="19"/>
  <c r="AL64" i="19"/>
  <c r="G65" i="19"/>
  <c r="V65" i="19"/>
  <c r="AM65" i="19"/>
  <c r="H66" i="19"/>
  <c r="AO23" i="19"/>
  <c r="AW32" i="19"/>
  <c r="Q40" i="19"/>
  <c r="U46" i="19"/>
  <c r="AO47" i="19"/>
  <c r="AC48" i="19"/>
  <c r="K49" i="19"/>
  <c r="AL49" i="19"/>
  <c r="N50" i="19"/>
  <c r="AJ50" i="19"/>
  <c r="L51" i="19"/>
  <c r="AH51" i="19"/>
  <c r="F52" i="19"/>
  <c r="AB52" i="19"/>
  <c r="AX52" i="19"/>
  <c r="X53" i="19"/>
  <c r="AT53" i="19"/>
  <c r="Q54" i="19"/>
  <c r="AJ54" i="19"/>
  <c r="I55" i="19"/>
  <c r="AB55" i="19"/>
  <c r="AT55" i="19"/>
  <c r="P56" i="19"/>
  <c r="AF56" i="19"/>
  <c r="AU56" i="19"/>
  <c r="Q57" i="19"/>
  <c r="AG57" i="19"/>
  <c r="AV57" i="19"/>
  <c r="R58" i="19"/>
  <c r="AH58" i="19"/>
  <c r="AW58" i="19"/>
  <c r="S59" i="19"/>
  <c r="AI59" i="19"/>
  <c r="AX59" i="19"/>
  <c r="T60" i="19"/>
  <c r="AJ60" i="19"/>
  <c r="D61" i="19"/>
  <c r="U61" i="19"/>
  <c r="AK61" i="19"/>
  <c r="E62" i="19"/>
  <c r="V62" i="19"/>
  <c r="AL62" i="19"/>
  <c r="F63" i="19"/>
  <c r="W63" i="19"/>
  <c r="AM63" i="19"/>
  <c r="G64" i="19"/>
  <c r="X64" i="19"/>
  <c r="AN64" i="19"/>
  <c r="H65" i="19"/>
  <c r="Y65" i="19"/>
  <c r="AO65" i="19"/>
  <c r="I66" i="19"/>
  <c r="Z66" i="19"/>
  <c r="AL24" i="19"/>
  <c r="Y33" i="19"/>
  <c r="AL40" i="19"/>
  <c r="Z46" i="19"/>
  <c r="AP47" i="19"/>
  <c r="AD48" i="19"/>
  <c r="L49" i="19"/>
  <c r="AN49" i="19"/>
  <c r="O50" i="19"/>
  <c r="AK50" i="19"/>
  <c r="M51" i="19"/>
  <c r="AI51" i="19"/>
  <c r="G52" i="19"/>
  <c r="AD52" i="19"/>
  <c r="D53" i="19"/>
  <c r="Y53" i="19"/>
  <c r="AU53" i="19"/>
  <c r="R54" i="19"/>
  <c r="AK54" i="19"/>
  <c r="J55" i="19"/>
  <c r="AC55" i="19"/>
  <c r="AU55" i="19"/>
  <c r="Q56" i="19"/>
  <c r="AG56" i="19"/>
  <c r="AV56" i="19"/>
  <c r="R57" i="19"/>
  <c r="AH57" i="19"/>
  <c r="AW57" i="19"/>
  <c r="S58" i="19"/>
  <c r="AI58" i="19"/>
  <c r="AX58" i="19"/>
  <c r="T59" i="19"/>
  <c r="AJ59" i="19"/>
  <c r="D60" i="19"/>
  <c r="U60" i="19"/>
  <c r="AK60" i="19"/>
  <c r="E61" i="19"/>
  <c r="V61" i="19"/>
  <c r="AL61" i="19"/>
  <c r="F62" i="19"/>
  <c r="W62" i="19"/>
  <c r="AM62" i="19"/>
  <c r="G63" i="19"/>
  <c r="X63" i="19"/>
  <c r="AN63" i="19"/>
  <c r="H64" i="19"/>
  <c r="Y64" i="19"/>
  <c r="AO64" i="19"/>
  <c r="I65" i="19"/>
  <c r="Z65" i="19"/>
  <c r="AP65" i="19"/>
  <c r="J66" i="19"/>
  <c r="AA66" i="19"/>
  <c r="AQ66" i="19"/>
  <c r="K67" i="19"/>
  <c r="AB67" i="19"/>
  <c r="AR67" i="19"/>
  <c r="AD25" i="19"/>
  <c r="AU33" i="19"/>
  <c r="J41" i="19"/>
  <c r="AB46" i="19"/>
  <c r="AT47" i="19"/>
  <c r="AE48" i="19"/>
  <c r="N49" i="19"/>
  <c r="AO49" i="19"/>
  <c r="Q50" i="19"/>
  <c r="AL50" i="19"/>
  <c r="N51" i="19"/>
  <c r="AJ51" i="19"/>
  <c r="I52" i="19"/>
  <c r="AE52" i="19"/>
  <c r="E53" i="19"/>
  <c r="Z53" i="19"/>
  <c r="AV53" i="19"/>
  <c r="T54" i="19"/>
  <c r="AL54" i="19"/>
  <c r="L55" i="19"/>
  <c r="AD55" i="19"/>
  <c r="AV55" i="19"/>
  <c r="R56" i="19"/>
  <c r="AH56" i="19"/>
  <c r="AW56" i="19"/>
  <c r="S57" i="19"/>
  <c r="AI57" i="19"/>
  <c r="AX57" i="19"/>
  <c r="T58" i="19"/>
  <c r="AJ58" i="19"/>
  <c r="D59" i="19"/>
  <c r="U59" i="19"/>
  <c r="AK59" i="19"/>
  <c r="E60" i="19"/>
  <c r="V60" i="19"/>
  <c r="AL60" i="19"/>
  <c r="F61" i="19"/>
  <c r="W61" i="19"/>
  <c r="AM61" i="19"/>
  <c r="G62" i="19"/>
  <c r="X62" i="19"/>
  <c r="AN62" i="19"/>
  <c r="H63" i="19"/>
  <c r="Y63" i="19"/>
  <c r="AO63" i="19"/>
  <c r="I64" i="19"/>
  <c r="Z64" i="19"/>
  <c r="AP64" i="19"/>
  <c r="J65" i="19"/>
  <c r="AC27" i="19"/>
  <c r="AQ34" i="19"/>
  <c r="AG41" i="19"/>
  <c r="AS46" i="19"/>
  <c r="F48" i="19"/>
  <c r="AI48" i="19"/>
  <c r="Q49" i="19"/>
  <c r="AQ49" i="19"/>
  <c r="S50" i="19"/>
  <c r="AQ50" i="19"/>
  <c r="Q51" i="19"/>
  <c r="AK51" i="19"/>
  <c r="M52" i="19"/>
  <c r="AI52" i="19"/>
  <c r="G53" i="19"/>
  <c r="AC53" i="19"/>
  <c r="AX53" i="19"/>
  <c r="U54" i="19"/>
  <c r="AO54" i="19"/>
  <c r="N55" i="19"/>
  <c r="AE55" i="19"/>
  <c r="D56" i="19"/>
  <c r="T56" i="19"/>
  <c r="AI56" i="19"/>
  <c r="E57" i="19"/>
  <c r="U57" i="19"/>
  <c r="AJ57" i="19"/>
  <c r="F58" i="19"/>
  <c r="V58" i="19"/>
  <c r="AK58" i="19"/>
  <c r="G59" i="19"/>
  <c r="W59" i="19"/>
  <c r="AL59" i="19"/>
  <c r="H60" i="19"/>
  <c r="X60" i="19"/>
  <c r="AM60" i="19"/>
  <c r="I61" i="19"/>
  <c r="Y61" i="19"/>
  <c r="AN61" i="19"/>
  <c r="J62" i="19"/>
  <c r="Z62" i="19"/>
  <c r="AO62" i="19"/>
  <c r="K63" i="19"/>
  <c r="AA63" i="19"/>
  <c r="AP63" i="19"/>
  <c r="L64" i="19"/>
  <c r="AB64" i="19"/>
  <c r="AQ64" i="19"/>
  <c r="M65" i="19"/>
  <c r="AC65" i="19"/>
  <c r="AR65" i="19"/>
  <c r="N66" i="19"/>
  <c r="AD66" i="19"/>
  <c r="AS66" i="19"/>
  <c r="O67" i="19"/>
  <c r="AE67" i="19"/>
  <c r="AT67" i="19"/>
  <c r="P68" i="19"/>
  <c r="AF68" i="19"/>
  <c r="AT68" i="19"/>
  <c r="M69" i="19"/>
  <c r="AB69" i="19"/>
  <c r="AP69" i="19"/>
  <c r="J70" i="19"/>
  <c r="X70" i="19"/>
  <c r="AK70" i="19"/>
  <c r="AW70" i="19"/>
  <c r="N71" i="19"/>
  <c r="Z71" i="19"/>
  <c r="AL71" i="19"/>
  <c r="AX71" i="19"/>
  <c r="O72" i="19"/>
  <c r="AA72" i="19"/>
  <c r="AM72" i="19"/>
  <c r="D73" i="19"/>
  <c r="P73" i="19"/>
  <c r="AB73" i="19"/>
  <c r="AN73" i="19"/>
  <c r="E74" i="19"/>
  <c r="Q74" i="19"/>
  <c r="AC74" i="19"/>
  <c r="AO74" i="19"/>
  <c r="F75" i="19"/>
  <c r="R75" i="19"/>
  <c r="AD75" i="19"/>
  <c r="AP75" i="19"/>
  <c r="G76" i="19"/>
  <c r="S76" i="19"/>
  <c r="AE76" i="19"/>
  <c r="AQ76" i="19"/>
  <c r="H77" i="19"/>
  <c r="T77" i="19"/>
  <c r="AF77" i="19"/>
  <c r="AR77" i="19"/>
  <c r="I78" i="19"/>
  <c r="U78" i="19"/>
  <c r="AG78" i="19"/>
  <c r="AS78" i="19"/>
  <c r="J79" i="19"/>
  <c r="V79" i="19"/>
  <c r="AH79" i="19"/>
  <c r="E28" i="19"/>
  <c r="P35" i="19"/>
  <c r="H42" i="19"/>
  <c r="E47" i="19"/>
  <c r="J48" i="19"/>
  <c r="AK48" i="19"/>
  <c r="S49" i="19"/>
  <c r="AR49" i="19"/>
  <c r="T50" i="19"/>
  <c r="AS50" i="19"/>
  <c r="R51" i="19"/>
  <c r="AL51" i="19"/>
  <c r="N52" i="19"/>
  <c r="AJ52" i="19"/>
  <c r="H53" i="19"/>
  <c r="AE53" i="19"/>
  <c r="D54" i="19"/>
  <c r="W54" i="19"/>
  <c r="AP54" i="19"/>
  <c r="O55" i="19"/>
  <c r="AG55" i="19"/>
  <c r="E56" i="19"/>
  <c r="U56" i="19"/>
  <c r="AJ56" i="19"/>
  <c r="F57" i="19"/>
  <c r="V57" i="19"/>
  <c r="AK57" i="19"/>
  <c r="G58" i="19"/>
  <c r="W58" i="19"/>
  <c r="AL58" i="19"/>
  <c r="H59" i="19"/>
  <c r="X59" i="19"/>
  <c r="AM59" i="19"/>
  <c r="I60" i="19"/>
  <c r="Y60" i="19"/>
  <c r="AN60" i="19"/>
  <c r="J61" i="19"/>
  <c r="Z61" i="19"/>
  <c r="AO61" i="19"/>
  <c r="K62" i="19"/>
  <c r="AA62" i="19"/>
  <c r="AP62" i="19"/>
  <c r="L63" i="19"/>
  <c r="AB63" i="19"/>
  <c r="AQ63" i="19"/>
  <c r="M64" i="19"/>
  <c r="AC64" i="19"/>
  <c r="AR64" i="19"/>
  <c r="N65" i="19"/>
  <c r="AD65" i="19"/>
  <c r="AS65" i="19"/>
  <c r="O66" i="19"/>
  <c r="AE66" i="19"/>
  <c r="AT66" i="19"/>
  <c r="P67" i="19"/>
  <c r="AF67" i="19"/>
  <c r="AU67" i="19"/>
  <c r="Q68" i="19"/>
  <c r="AG68" i="19"/>
  <c r="AU68" i="19"/>
  <c r="N69" i="19"/>
  <c r="AC69" i="19"/>
  <c r="AQ69" i="19"/>
  <c r="K70" i="19"/>
  <c r="Y70" i="19"/>
  <c r="AL70" i="19"/>
  <c r="AX70" i="19"/>
  <c r="O71" i="19"/>
  <c r="AA71" i="19"/>
  <c r="AM71" i="19"/>
  <c r="D72" i="19"/>
  <c r="P72" i="19"/>
  <c r="AB72" i="19"/>
  <c r="AN72" i="19"/>
  <c r="E73" i="19"/>
  <c r="Q73" i="19"/>
  <c r="AC73" i="19"/>
  <c r="AO73" i="19"/>
  <c r="F74" i="19"/>
  <c r="R74" i="19"/>
  <c r="AD74" i="19"/>
  <c r="AP74" i="19"/>
  <c r="G75" i="19"/>
  <c r="S75" i="19"/>
  <c r="AE75" i="19"/>
  <c r="AQ75" i="19"/>
  <c r="H76" i="19"/>
  <c r="T76" i="19"/>
  <c r="AF76" i="19"/>
  <c r="AR76" i="19"/>
  <c r="I77" i="19"/>
  <c r="U77" i="19"/>
  <c r="AG77" i="19"/>
  <c r="AS77" i="19"/>
  <c r="J78" i="19"/>
  <c r="V78" i="19"/>
  <c r="AH78" i="19"/>
  <c r="AT78" i="19"/>
  <c r="K79" i="19"/>
  <c r="W79" i="19"/>
  <c r="AI79" i="19"/>
  <c r="AU79" i="19"/>
  <c r="L80" i="19"/>
  <c r="X80" i="19"/>
  <c r="AJ80" i="19"/>
  <c r="AV80" i="19"/>
  <c r="Z28" i="19"/>
  <c r="AK35" i="19"/>
  <c r="AB42" i="19"/>
  <c r="J47" i="19"/>
  <c r="K48" i="19"/>
  <c r="AM48" i="19"/>
  <c r="T49" i="19"/>
  <c r="AS49" i="19"/>
  <c r="U50" i="19"/>
  <c r="AT50" i="19"/>
  <c r="T51" i="19"/>
  <c r="AM51" i="19"/>
  <c r="O52" i="19"/>
  <c r="AK52" i="19"/>
  <c r="J53" i="19"/>
  <c r="AF53" i="19"/>
  <c r="E54" i="19"/>
  <c r="X54" i="19"/>
  <c r="AR54" i="19"/>
  <c r="P55" i="19"/>
  <c r="AH55" i="19"/>
  <c r="F56" i="19"/>
  <c r="V56" i="19"/>
  <c r="AK56" i="19"/>
  <c r="G57" i="19"/>
  <c r="W57" i="19"/>
  <c r="AL57" i="19"/>
  <c r="H58" i="19"/>
  <c r="X58" i="19"/>
  <c r="AM58" i="19"/>
  <c r="I59" i="19"/>
  <c r="Y59" i="19"/>
  <c r="AN59" i="19"/>
  <c r="J60" i="19"/>
  <c r="Z60" i="19"/>
  <c r="AO60" i="19"/>
  <c r="K61" i="19"/>
  <c r="AA61" i="19"/>
  <c r="AP61" i="19"/>
  <c r="L62" i="19"/>
  <c r="AB62" i="19"/>
  <c r="AQ62" i="19"/>
  <c r="M63" i="19"/>
  <c r="AC63" i="19"/>
  <c r="AR63" i="19"/>
  <c r="N64" i="19"/>
  <c r="AD64" i="19"/>
  <c r="AS64" i="19"/>
  <c r="O65" i="19"/>
  <c r="AE65" i="19"/>
  <c r="AT65" i="19"/>
  <c r="P66" i="19"/>
  <c r="U29" i="19"/>
  <c r="M36" i="19"/>
  <c r="AQ43" i="19"/>
  <c r="N47" i="19"/>
  <c r="M48" i="19"/>
  <c r="AQ48" i="19"/>
  <c r="Z49" i="19"/>
  <c r="AV49" i="19"/>
  <c r="Y50" i="19"/>
  <c r="AV50" i="19"/>
  <c r="V51" i="19"/>
  <c r="AR51" i="19"/>
  <c r="R52" i="19"/>
  <c r="AL52" i="19"/>
  <c r="N53" i="19"/>
  <c r="AJ53" i="19"/>
  <c r="F54" i="19"/>
  <c r="AA54" i="19"/>
  <c r="AU54" i="19"/>
  <c r="Q55" i="19"/>
  <c r="AL55" i="19"/>
  <c r="H56" i="19"/>
  <c r="W56" i="19"/>
  <c r="AN56" i="19"/>
  <c r="I57" i="19"/>
  <c r="X57" i="19"/>
  <c r="AO57" i="19"/>
  <c r="J58" i="19"/>
  <c r="Y58" i="19"/>
  <c r="AP58" i="19"/>
  <c r="K59" i="19"/>
  <c r="Z59" i="19"/>
  <c r="AQ59" i="19"/>
  <c r="L60" i="19"/>
  <c r="AA60" i="19"/>
  <c r="AR60" i="19"/>
  <c r="M61" i="19"/>
  <c r="AB61" i="19"/>
  <c r="AS61" i="19"/>
  <c r="N62" i="19"/>
  <c r="AC62" i="19"/>
  <c r="AT62" i="19"/>
  <c r="O63" i="19"/>
  <c r="AD63" i="19"/>
  <c r="AU63" i="19"/>
  <c r="P64" i="19"/>
  <c r="AE64" i="19"/>
  <c r="AV64" i="19"/>
  <c r="Q65" i="19"/>
  <c r="AF65" i="19"/>
  <c r="AW65" i="19"/>
  <c r="R66" i="19"/>
  <c r="AG66" i="19"/>
  <c r="AX66" i="19"/>
  <c r="S67" i="19"/>
  <c r="AH67" i="19"/>
  <c r="AQ29" i="19"/>
  <c r="AH36" i="19"/>
  <c r="P44" i="19"/>
  <c r="Q47" i="19"/>
  <c r="N48" i="19"/>
  <c r="AT48" i="19"/>
  <c r="AA49" i="19"/>
  <c r="AW49" i="19"/>
  <c r="AA50" i="19"/>
  <c r="AW50" i="19"/>
  <c r="W51" i="19"/>
  <c r="AT51" i="19"/>
  <c r="S52" i="19"/>
  <c r="AM52" i="19"/>
  <c r="O53" i="19"/>
  <c r="AK53" i="19"/>
  <c r="H54" i="19"/>
  <c r="AB54" i="19"/>
  <c r="AV54" i="19"/>
  <c r="R55" i="19"/>
  <c r="AM55" i="19"/>
  <c r="I56" i="19"/>
  <c r="X56" i="19"/>
  <c r="AO56" i="19"/>
  <c r="J57" i="19"/>
  <c r="Y57" i="19"/>
  <c r="AP57" i="19"/>
  <c r="K58" i="19"/>
  <c r="Z58" i="19"/>
  <c r="AQ58" i="19"/>
  <c r="L59" i="19"/>
  <c r="AA59" i="19"/>
  <c r="AR59" i="19"/>
  <c r="M60" i="19"/>
  <c r="AB60" i="19"/>
  <c r="AS60" i="19"/>
  <c r="N61" i="19"/>
  <c r="AC61" i="19"/>
  <c r="AT61" i="19"/>
  <c r="O62" i="19"/>
  <c r="AD62" i="19"/>
  <c r="AU62" i="19"/>
  <c r="P63" i="19"/>
  <c r="AE63" i="19"/>
  <c r="AV63" i="19"/>
  <c r="Q64" i="19"/>
  <c r="AF64" i="19"/>
  <c r="AW64" i="19"/>
  <c r="R65" i="19"/>
  <c r="AG65" i="19"/>
  <c r="AX65" i="19"/>
  <c r="S66" i="19"/>
  <c r="AH66" i="19"/>
  <c r="D67" i="19"/>
  <c r="T67" i="19"/>
  <c r="AI67" i="19"/>
  <c r="E68" i="19"/>
  <c r="U68" i="19"/>
  <c r="AJ68" i="19"/>
  <c r="D69" i="19"/>
  <c r="R69" i="19"/>
  <c r="AG69" i="19"/>
  <c r="AU69" i="19"/>
  <c r="N70" i="19"/>
  <c r="AC70" i="19"/>
  <c r="AO70" i="19"/>
  <c r="F71" i="19"/>
  <c r="R71" i="19"/>
  <c r="AD71" i="19"/>
  <c r="AP71" i="19"/>
  <c r="G72" i="19"/>
  <c r="S72" i="19"/>
  <c r="AE72" i="19"/>
  <c r="AQ72" i="19"/>
  <c r="H73" i="19"/>
  <c r="T73" i="19"/>
  <c r="AF73" i="19"/>
  <c r="AR73" i="19"/>
  <c r="I74" i="19"/>
  <c r="U74" i="19"/>
  <c r="AG74" i="19"/>
  <c r="AS74" i="19"/>
  <c r="J75" i="19"/>
  <c r="V75" i="19"/>
  <c r="AH75" i="19"/>
  <c r="P30" i="19"/>
  <c r="F37" i="19"/>
  <c r="AI44" i="19"/>
  <c r="V47" i="19"/>
  <c r="O48" i="19"/>
  <c r="AU48" i="19"/>
  <c r="AB49" i="19"/>
  <c r="D50" i="19"/>
  <c r="AB50" i="19"/>
  <c r="AX50" i="19"/>
  <c r="X51" i="19"/>
  <c r="AU51" i="19"/>
  <c r="U52" i="19"/>
  <c r="AN52" i="19"/>
  <c r="P53" i="19"/>
  <c r="AL53" i="19"/>
  <c r="I54" i="19"/>
  <c r="AC54" i="19"/>
  <c r="AW54" i="19"/>
  <c r="S55" i="19"/>
  <c r="AN55" i="19"/>
  <c r="J56" i="19"/>
  <c r="Y56" i="19"/>
  <c r="AP56" i="19"/>
  <c r="K57" i="19"/>
  <c r="Z57" i="19"/>
  <c r="AQ57" i="19"/>
  <c r="L58" i="19"/>
  <c r="AA58" i="19"/>
  <c r="AR58" i="19"/>
  <c r="M59" i="19"/>
  <c r="AB59" i="19"/>
  <c r="AS59" i="19"/>
  <c r="N60" i="19"/>
  <c r="AC60" i="19"/>
  <c r="AT60" i="19"/>
  <c r="O61" i="19"/>
  <c r="AD61" i="19"/>
  <c r="AU61" i="19"/>
  <c r="P62" i="19"/>
  <c r="AE62" i="19"/>
  <c r="AV62" i="19"/>
  <c r="Q63" i="19"/>
  <c r="AF63" i="19"/>
  <c r="AW63" i="19"/>
  <c r="R64" i="19"/>
  <c r="AG64" i="19"/>
  <c r="AX64" i="19"/>
  <c r="S65" i="19"/>
  <c r="AH65" i="19"/>
  <c r="D66" i="19"/>
  <c r="T66" i="19"/>
  <c r="AI66" i="19"/>
  <c r="E67" i="19"/>
  <c r="U67" i="19"/>
  <c r="AJ67" i="19"/>
  <c r="F68" i="19"/>
  <c r="V68" i="19"/>
  <c r="AK68" i="19"/>
  <c r="E69" i="19"/>
  <c r="S69" i="19"/>
  <c r="AH69" i="19"/>
  <c r="AV69" i="19"/>
  <c r="O70" i="19"/>
  <c r="AD70" i="19"/>
  <c r="AP70" i="19"/>
  <c r="G71" i="19"/>
  <c r="S71" i="19"/>
  <c r="AE71" i="19"/>
  <c r="AQ71" i="19"/>
  <c r="H72" i="19"/>
  <c r="T72" i="19"/>
  <c r="AF72" i="19"/>
  <c r="AR72" i="19"/>
  <c r="I73" i="19"/>
  <c r="U73" i="19"/>
  <c r="AG73" i="19"/>
  <c r="AS73" i="19"/>
  <c r="J74" i="19"/>
  <c r="V74" i="19"/>
  <c r="AH74" i="19"/>
  <c r="AT74" i="19"/>
  <c r="K75" i="19"/>
  <c r="W75" i="19"/>
  <c r="AI75" i="19"/>
  <c r="AU75" i="19"/>
  <c r="L76" i="19"/>
  <c r="X76" i="19"/>
  <c r="AJ76" i="19"/>
  <c r="AV76" i="19"/>
  <c r="M77" i="19"/>
  <c r="Y77" i="19"/>
  <c r="AK77" i="19"/>
  <c r="AW77" i="19"/>
  <c r="N78" i="19"/>
  <c r="Z78" i="19"/>
  <c r="AL78" i="19"/>
  <c r="AX78" i="19"/>
  <c r="O79" i="19"/>
  <c r="AA79" i="19"/>
  <c r="AM79" i="19"/>
  <c r="AC49" i="19"/>
  <c r="AX54" i="19"/>
  <c r="N59" i="19"/>
  <c r="R63" i="19"/>
  <c r="U66" i="19"/>
  <c r="L67" i="19"/>
  <c r="D68" i="19"/>
  <c r="AD68" i="19"/>
  <c r="J69" i="19"/>
  <c r="AI69" i="19"/>
  <c r="L70" i="19"/>
  <c r="AI70" i="19"/>
  <c r="J71" i="19"/>
  <c r="AC71" i="19"/>
  <c r="AW71" i="19"/>
  <c r="X72" i="19"/>
  <c r="AS72" i="19"/>
  <c r="R73" i="19"/>
  <c r="AL73" i="19"/>
  <c r="M74" i="19"/>
  <c r="AF74" i="19"/>
  <c r="E75" i="19"/>
  <c r="AA75" i="19"/>
  <c r="AT75" i="19"/>
  <c r="Q76" i="19"/>
  <c r="AI76" i="19"/>
  <c r="F77" i="19"/>
  <c r="X77" i="19"/>
  <c r="AP77" i="19"/>
  <c r="M78" i="19"/>
  <c r="AE78" i="19"/>
  <c r="AW78" i="19"/>
  <c r="T79" i="19"/>
  <c r="AL79" i="19"/>
  <c r="G80" i="19"/>
  <c r="U80" i="19"/>
  <c r="AI80" i="19"/>
  <c r="AX80" i="19"/>
  <c r="O81" i="19"/>
  <c r="AA81" i="19"/>
  <c r="AM81" i="19"/>
  <c r="D82" i="19"/>
  <c r="P82" i="19"/>
  <c r="AB82" i="19"/>
  <c r="AN82" i="19"/>
  <c r="E83" i="19"/>
  <c r="Q83" i="19"/>
  <c r="AC83" i="19"/>
  <c r="AO83" i="19"/>
  <c r="F84" i="19"/>
  <c r="R84" i="19"/>
  <c r="AD84" i="19"/>
  <c r="AP84" i="19"/>
  <c r="G85" i="19"/>
  <c r="S85" i="19"/>
  <c r="AE85" i="19"/>
  <c r="AQ85" i="19"/>
  <c r="H86" i="19"/>
  <c r="T86" i="19"/>
  <c r="AF86" i="19"/>
  <c r="AR86" i="19"/>
  <c r="I87" i="19"/>
  <c r="U87" i="19"/>
  <c r="AG87" i="19"/>
  <c r="AS87" i="19"/>
  <c r="J88" i="19"/>
  <c r="V88" i="19"/>
  <c r="AH88" i="19"/>
  <c r="AT88" i="19"/>
  <c r="K89" i="19"/>
  <c r="W89" i="19"/>
  <c r="AI89" i="19"/>
  <c r="AU89" i="19"/>
  <c r="L90" i="19"/>
  <c r="X90" i="19"/>
  <c r="AJ90" i="19"/>
  <c r="AV90" i="19"/>
  <c r="M91" i="19"/>
  <c r="Y91" i="19"/>
  <c r="AK91" i="19"/>
  <c r="AW91" i="19"/>
  <c r="N92" i="19"/>
  <c r="Z92" i="19"/>
  <c r="AL92" i="19"/>
  <c r="AX92" i="19"/>
  <c r="O93" i="19"/>
  <c r="AA93" i="19"/>
  <c r="E51" i="19"/>
  <c r="K56" i="19"/>
  <c r="O60" i="19"/>
  <c r="S64" i="19"/>
  <c r="AF66" i="19"/>
  <c r="X67" i="19"/>
  <c r="K68" i="19"/>
  <c r="AM68" i="19"/>
  <c r="P69" i="19"/>
  <c r="AN69" i="19"/>
  <c r="S70" i="19"/>
  <c r="AN70" i="19"/>
  <c r="M71" i="19"/>
  <c r="AI71" i="19"/>
  <c r="I72" i="19"/>
  <c r="AC72" i="19"/>
  <c r="AW72" i="19"/>
  <c r="X73" i="19"/>
  <c r="AQ73" i="19"/>
  <c r="P74" i="19"/>
  <c r="AL74" i="19"/>
  <c r="L75" i="19"/>
  <c r="AF75" i="19"/>
  <c r="D76" i="19"/>
  <c r="V76" i="19"/>
  <c r="AN76" i="19"/>
  <c r="K77" i="19"/>
  <c r="AC77" i="19"/>
  <c r="AU77" i="19"/>
  <c r="R78" i="19"/>
  <c r="AJ78" i="19"/>
  <c r="G79" i="19"/>
  <c r="Y79" i="19"/>
  <c r="AQ79" i="19"/>
  <c r="J80" i="19"/>
  <c r="Y80" i="19"/>
  <c r="AM80" i="19"/>
  <c r="F81" i="19"/>
  <c r="R81" i="19"/>
  <c r="AD81" i="19"/>
  <c r="AP81" i="19"/>
  <c r="G82" i="19"/>
  <c r="S82" i="19"/>
  <c r="AE82" i="19"/>
  <c r="AQ82" i="19"/>
  <c r="H83" i="19"/>
  <c r="T83" i="19"/>
  <c r="AF83" i="19"/>
  <c r="AR83" i="19"/>
  <c r="I84" i="19"/>
  <c r="U84" i="19"/>
  <c r="AG84" i="19"/>
  <c r="AS84" i="19"/>
  <c r="J85" i="19"/>
  <c r="V85" i="19"/>
  <c r="AH85" i="19"/>
  <c r="AT85" i="19"/>
  <c r="K86" i="19"/>
  <c r="W86" i="19"/>
  <c r="AI86" i="19"/>
  <c r="AU86" i="19"/>
  <c r="L87" i="19"/>
  <c r="X87" i="19"/>
  <c r="AJ87" i="19"/>
  <c r="AV87" i="19"/>
  <c r="M88" i="19"/>
  <c r="Y88" i="19"/>
  <c r="AK88" i="19"/>
  <c r="AW88" i="19"/>
  <c r="N89" i="19"/>
  <c r="AW51" i="19"/>
  <c r="AR56" i="19"/>
  <c r="AV60" i="19"/>
  <c r="E65" i="19"/>
  <c r="AN66" i="19"/>
  <c r="AC67" i="19"/>
  <c r="M68" i="19"/>
  <c r="AP68" i="19"/>
  <c r="U69" i="19"/>
  <c r="AS69" i="19"/>
  <c r="V70" i="19"/>
  <c r="AS70" i="19"/>
  <c r="Q71" i="19"/>
  <c r="AK71" i="19"/>
  <c r="L72" i="19"/>
  <c r="AG72" i="19"/>
  <c r="F73" i="19"/>
  <c r="Z73" i="19"/>
  <c r="AV73" i="19"/>
  <c r="T74" i="19"/>
  <c r="AN74" i="19"/>
  <c r="O75" i="19"/>
  <c r="AJ75" i="19"/>
  <c r="F76" i="19"/>
  <c r="Y76" i="19"/>
  <c r="AP76" i="19"/>
  <c r="N77" i="19"/>
  <c r="AE77" i="19"/>
  <c r="AX77" i="19"/>
  <c r="T78" i="19"/>
  <c r="AM78" i="19"/>
  <c r="I79" i="19"/>
  <c r="AB79" i="19"/>
  <c r="AS79" i="19"/>
  <c r="M80" i="19"/>
  <c r="AA80" i="19"/>
  <c r="AO80" i="19"/>
  <c r="H81" i="19"/>
  <c r="T81" i="19"/>
  <c r="AF81" i="19"/>
  <c r="AR81" i="19"/>
  <c r="I82" i="19"/>
  <c r="U82" i="19"/>
  <c r="AG82" i="19"/>
  <c r="AS82" i="19"/>
  <c r="J83" i="19"/>
  <c r="V83" i="19"/>
  <c r="AH83" i="19"/>
  <c r="AT83" i="19"/>
  <c r="K84" i="19"/>
  <c r="W84" i="19"/>
  <c r="AI84" i="19"/>
  <c r="AU84" i="19"/>
  <c r="L85" i="19"/>
  <c r="X85" i="19"/>
  <c r="AJ85" i="19"/>
  <c r="AV85" i="19"/>
  <c r="M86" i="19"/>
  <c r="Y86" i="19"/>
  <c r="AK86" i="19"/>
  <c r="AW86" i="19"/>
  <c r="N87" i="19"/>
  <c r="Z87" i="19"/>
  <c r="AL87" i="19"/>
  <c r="AX87" i="19"/>
  <c r="O88" i="19"/>
  <c r="AA88" i="19"/>
  <c r="AM88" i="19"/>
  <c r="D89" i="19"/>
  <c r="P89" i="19"/>
  <c r="AB89" i="19"/>
  <c r="AN89" i="19"/>
  <c r="E90" i="19"/>
  <c r="Q90" i="19"/>
  <c r="AC90" i="19"/>
  <c r="AO90" i="19"/>
  <c r="F91" i="19"/>
  <c r="R91" i="19"/>
  <c r="AD91" i="19"/>
  <c r="AP91" i="19"/>
  <c r="G92" i="19"/>
  <c r="S92" i="19"/>
  <c r="AE92" i="19"/>
  <c r="AQ92" i="19"/>
  <c r="H93" i="19"/>
  <c r="AM30" i="19"/>
  <c r="AM53" i="19"/>
  <c r="AE59" i="19"/>
  <c r="T65" i="19"/>
  <c r="G67" i="19"/>
  <c r="H68" i="19"/>
  <c r="AR68" i="19"/>
  <c r="Z69" i="19"/>
  <c r="M70" i="19"/>
  <c r="AT70" i="19"/>
  <c r="X71" i="19"/>
  <c r="E72" i="19"/>
  <c r="AI72" i="19"/>
  <c r="M73" i="19"/>
  <c r="AM73" i="19"/>
  <c r="W74" i="19"/>
  <c r="AW74" i="19"/>
  <c r="AB75" i="19"/>
  <c r="I76" i="19"/>
  <c r="AD76" i="19"/>
  <c r="G77" i="19"/>
  <c r="AH77" i="19"/>
  <c r="H78" i="19"/>
  <c r="AF78" i="19"/>
  <c r="L79" i="19"/>
  <c r="AG79" i="19"/>
  <c r="H80" i="19"/>
  <c r="AB80" i="19"/>
  <c r="AT80" i="19"/>
  <c r="P81" i="19"/>
  <c r="AG81" i="19"/>
  <c r="AV81" i="19"/>
  <c r="Q82" i="19"/>
  <c r="AH82" i="19"/>
  <c r="AW82" i="19"/>
  <c r="R83" i="19"/>
  <c r="AI83" i="19"/>
  <c r="AX83" i="19"/>
  <c r="S84" i="19"/>
  <c r="AJ84" i="19"/>
  <c r="D85" i="19"/>
  <c r="T85" i="19"/>
  <c r="AK85" i="19"/>
  <c r="E86" i="19"/>
  <c r="U86" i="19"/>
  <c r="AL86" i="19"/>
  <c r="F87" i="19"/>
  <c r="V87" i="19"/>
  <c r="AM87" i="19"/>
  <c r="G88" i="19"/>
  <c r="W88" i="19"/>
  <c r="AN88" i="19"/>
  <c r="H89" i="19"/>
  <c r="X89" i="19"/>
  <c r="AL89" i="19"/>
  <c r="F90" i="19"/>
  <c r="T90" i="19"/>
  <c r="AH90" i="19"/>
  <c r="AW90" i="19"/>
  <c r="P91" i="19"/>
  <c r="AE91" i="19"/>
  <c r="AS91" i="19"/>
  <c r="L92" i="19"/>
  <c r="AA92" i="19"/>
  <c r="AO92" i="19"/>
  <c r="I93" i="19"/>
  <c r="V93" i="19"/>
  <c r="AI93" i="19"/>
  <c r="AU93" i="19"/>
  <c r="L94" i="19"/>
  <c r="X94" i="19"/>
  <c r="AJ94" i="19"/>
  <c r="X38" i="19"/>
  <c r="M54" i="19"/>
  <c r="AU59" i="19"/>
  <c r="AA65" i="19"/>
  <c r="I67" i="19"/>
  <c r="J68" i="19"/>
  <c r="AS68" i="19"/>
  <c r="AD69" i="19"/>
  <c r="Q70" i="19"/>
  <c r="AU70" i="19"/>
  <c r="Y71" i="19"/>
  <c r="F72" i="19"/>
  <c r="AJ72" i="19"/>
  <c r="N73" i="19"/>
  <c r="AP73" i="19"/>
  <c r="Y74" i="19"/>
  <c r="AX74" i="19"/>
  <c r="AC75" i="19"/>
  <c r="J76" i="19"/>
  <c r="AG76" i="19"/>
  <c r="J77" i="19"/>
  <c r="AI77" i="19"/>
  <c r="K78" i="19"/>
  <c r="AI78" i="19"/>
  <c r="M79" i="19"/>
  <c r="AJ79" i="19"/>
  <c r="I80" i="19"/>
  <c r="AC80" i="19"/>
  <c r="AU80" i="19"/>
  <c r="Q81" i="19"/>
  <c r="AH81" i="19"/>
  <c r="AW81" i="19"/>
  <c r="R82" i="19"/>
  <c r="AI82" i="19"/>
  <c r="AX82" i="19"/>
  <c r="S83" i="19"/>
  <c r="AJ83" i="19"/>
  <c r="D84" i="19"/>
  <c r="T84" i="19"/>
  <c r="AK84" i="19"/>
  <c r="E85" i="19"/>
  <c r="U85" i="19"/>
  <c r="AL85" i="19"/>
  <c r="F86" i="19"/>
  <c r="V86" i="19"/>
  <c r="AM86" i="19"/>
  <c r="G87" i="19"/>
  <c r="W87" i="19"/>
  <c r="AN87" i="19"/>
  <c r="H88" i="19"/>
  <c r="X88" i="19"/>
  <c r="AO88" i="19"/>
  <c r="I89" i="19"/>
  <c r="Y89" i="19"/>
  <c r="AM89" i="19"/>
  <c r="G90" i="19"/>
  <c r="U90" i="19"/>
  <c r="AI90" i="19"/>
  <c r="AX90" i="19"/>
  <c r="Q91" i="19"/>
  <c r="AF91" i="19"/>
  <c r="AT91" i="19"/>
  <c r="M92" i="19"/>
  <c r="AB92" i="19"/>
  <c r="AP92" i="19"/>
  <c r="J93" i="19"/>
  <c r="W93" i="19"/>
  <c r="AJ93" i="19"/>
  <c r="AV93" i="19"/>
  <c r="M94" i="19"/>
  <c r="Y94" i="19"/>
  <c r="AK94" i="19"/>
  <c r="AW94" i="19"/>
  <c r="N95" i="19"/>
  <c r="Z95" i="19"/>
  <c r="AL95" i="19"/>
  <c r="AX95" i="19"/>
  <c r="O96" i="19"/>
  <c r="AA96" i="19"/>
  <c r="AM96" i="19"/>
  <c r="D97" i="19"/>
  <c r="P97" i="19"/>
  <c r="AB97" i="19"/>
  <c r="AN97" i="19"/>
  <c r="T45" i="19"/>
  <c r="AF54" i="19"/>
  <c r="AF60" i="19"/>
  <c r="AK65" i="19"/>
  <c r="J67" i="19"/>
  <c r="L68" i="19"/>
  <c r="AV68" i="19"/>
  <c r="AE69" i="19"/>
  <c r="T70" i="19"/>
  <c r="AV70" i="19"/>
  <c r="AB71" i="19"/>
  <c r="K72" i="19"/>
  <c r="AK72" i="19"/>
  <c r="O73" i="19"/>
  <c r="AT73" i="19"/>
  <c r="Z74" i="19"/>
  <c r="D75" i="19"/>
  <c r="AG75" i="19"/>
  <c r="K76" i="19"/>
  <c r="AH76" i="19"/>
  <c r="L77" i="19"/>
  <c r="AJ77" i="19"/>
  <c r="L78" i="19"/>
  <c r="AK78" i="19"/>
  <c r="N79" i="19"/>
  <c r="AK79" i="19"/>
  <c r="K80" i="19"/>
  <c r="AE80" i="19"/>
  <c r="AW80" i="19"/>
  <c r="S81" i="19"/>
  <c r="AI81" i="19"/>
  <c r="AX81" i="19"/>
  <c r="T82" i="19"/>
  <c r="AJ82" i="19"/>
  <c r="D83" i="19"/>
  <c r="U83" i="19"/>
  <c r="AK83" i="19"/>
  <c r="E84" i="19"/>
  <c r="V84" i="19"/>
  <c r="AL84" i="19"/>
  <c r="Z47" i="19"/>
  <c r="X55" i="19"/>
  <c r="P61" i="19"/>
  <c r="AQ65" i="19"/>
  <c r="Q67" i="19"/>
  <c r="R68" i="19"/>
  <c r="AW68" i="19"/>
  <c r="AK69" i="19"/>
  <c r="W70" i="19"/>
  <c r="D71" i="19"/>
  <c r="AF71" i="19"/>
  <c r="M72" i="19"/>
  <c r="AL72" i="19"/>
  <c r="S73" i="19"/>
  <c r="AW73" i="19"/>
  <c r="AA74" i="19"/>
  <c r="H75" i="19"/>
  <c r="AL75" i="19"/>
  <c r="M76" i="19"/>
  <c r="AK76" i="19"/>
  <c r="P77" i="19"/>
  <c r="AL77" i="19"/>
  <c r="O78" i="19"/>
  <c r="AO78" i="19"/>
  <c r="P79" i="19"/>
  <c r="AN79" i="19"/>
  <c r="N80" i="19"/>
  <c r="AF80" i="19"/>
  <c r="D81" i="19"/>
  <c r="U81" i="19"/>
  <c r="AJ81" i="19"/>
  <c r="E82" i="19"/>
  <c r="V82" i="19"/>
  <c r="AK82" i="19"/>
  <c r="F83" i="19"/>
  <c r="W83" i="19"/>
  <c r="AL83" i="19"/>
  <c r="G84" i="19"/>
  <c r="X84" i="19"/>
  <c r="AM84" i="19"/>
  <c r="H85" i="19"/>
  <c r="Y85" i="19"/>
  <c r="AN85" i="19"/>
  <c r="I86" i="19"/>
  <c r="Z86" i="19"/>
  <c r="AO86" i="19"/>
  <c r="J87" i="19"/>
  <c r="AA87" i="19"/>
  <c r="AP87" i="19"/>
  <c r="K88" i="19"/>
  <c r="AB88" i="19"/>
  <c r="AQ88" i="19"/>
  <c r="L89" i="19"/>
  <c r="AA89" i="19"/>
  <c r="AP89" i="19"/>
  <c r="I90" i="19"/>
  <c r="W90" i="19"/>
  <c r="AL90" i="19"/>
  <c r="E91" i="19"/>
  <c r="T91" i="19"/>
  <c r="AH91" i="19"/>
  <c r="AV91" i="19"/>
  <c r="P92" i="19"/>
  <c r="AD92" i="19"/>
  <c r="AS92" i="19"/>
  <c r="L93" i="19"/>
  <c r="Y93" i="19"/>
  <c r="AL93" i="19"/>
  <c r="AX93" i="19"/>
  <c r="O94" i="19"/>
  <c r="AA94" i="19"/>
  <c r="AM94" i="19"/>
  <c r="D95" i="19"/>
  <c r="P95" i="19"/>
  <c r="AB95" i="19"/>
  <c r="AN95" i="19"/>
  <c r="E96" i="19"/>
  <c r="Q96" i="19"/>
  <c r="AC96" i="19"/>
  <c r="AO96" i="19"/>
  <c r="F97" i="19"/>
  <c r="R97" i="19"/>
  <c r="AD97" i="19"/>
  <c r="AP97" i="19"/>
  <c r="G98" i="19"/>
  <c r="W48" i="19"/>
  <c r="AP55" i="19"/>
  <c r="AG61" i="19"/>
  <c r="F66" i="19"/>
  <c r="V67" i="19"/>
  <c r="T68" i="19"/>
  <c r="F69" i="19"/>
  <c r="AL69" i="19"/>
  <c r="Z70" i="19"/>
  <c r="E71" i="19"/>
  <c r="AH71" i="19"/>
  <c r="N72" i="19"/>
  <c r="AO72" i="19"/>
  <c r="V73" i="19"/>
  <c r="AX73" i="19"/>
  <c r="AB74" i="19"/>
  <c r="I75" i="19"/>
  <c r="AM75" i="19"/>
  <c r="O76" i="19"/>
  <c r="AM76" i="19"/>
  <c r="Q77" i="19"/>
  <c r="AN77" i="19"/>
  <c r="Q78" i="19"/>
  <c r="AP78" i="19"/>
  <c r="R79" i="19"/>
  <c r="AP79" i="19"/>
  <c r="O80" i="19"/>
  <c r="AG80" i="19"/>
  <c r="E81" i="19"/>
  <c r="V81" i="19"/>
  <c r="AK81" i="19"/>
  <c r="F82" i="19"/>
  <c r="W82" i="19"/>
  <c r="AL82" i="19"/>
  <c r="G83" i="19"/>
  <c r="X83" i="19"/>
  <c r="AM83" i="19"/>
  <c r="H84" i="19"/>
  <c r="Y84" i="19"/>
  <c r="AN84" i="19"/>
  <c r="I85" i="19"/>
  <c r="Z85" i="19"/>
  <c r="AO85" i="19"/>
  <c r="J86" i="19"/>
  <c r="AA86" i="19"/>
  <c r="AP86" i="19"/>
  <c r="K87" i="19"/>
  <c r="AB87" i="19"/>
  <c r="AQ87" i="19"/>
  <c r="L88" i="19"/>
  <c r="AC88" i="19"/>
  <c r="AR88" i="19"/>
  <c r="M89" i="19"/>
  <c r="AC89" i="19"/>
  <c r="AQ89" i="19"/>
  <c r="J90" i="19"/>
  <c r="Y90" i="19"/>
  <c r="AM90" i="19"/>
  <c r="G91" i="19"/>
  <c r="U91" i="19"/>
  <c r="AI91" i="19"/>
  <c r="AX91" i="19"/>
  <c r="Q92" i="19"/>
  <c r="AF92" i="19"/>
  <c r="AT92" i="19"/>
  <c r="M93" i="19"/>
  <c r="Z93" i="19"/>
  <c r="AM93" i="19"/>
  <c r="D94" i="19"/>
  <c r="P94" i="19"/>
  <c r="AB94" i="19"/>
  <c r="AN94" i="19"/>
  <c r="E95" i="19"/>
  <c r="Q95" i="19"/>
  <c r="AC95" i="19"/>
  <c r="AO95" i="19"/>
  <c r="F96" i="19"/>
  <c r="R96" i="19"/>
  <c r="AD96" i="19"/>
  <c r="AP96" i="19"/>
  <c r="G97" i="19"/>
  <c r="S97" i="19"/>
  <c r="D49" i="19"/>
  <c r="AB56" i="19"/>
  <c r="AW61" i="19"/>
  <c r="K66" i="19"/>
  <c r="AA67" i="19"/>
  <c r="W68" i="19"/>
  <c r="I69" i="19"/>
  <c r="AO69" i="19"/>
  <c r="AA70" i="19"/>
  <c r="H71" i="19"/>
  <c r="AJ71" i="19"/>
  <c r="Q72" i="19"/>
  <c r="AP72" i="19"/>
  <c r="Y73" i="19"/>
  <c r="D74" i="19"/>
  <c r="AE74" i="19"/>
  <c r="N75" i="19"/>
  <c r="AN75" i="19"/>
  <c r="P76" i="19"/>
  <c r="AO76" i="19"/>
  <c r="R77" i="19"/>
  <c r="AO77" i="19"/>
  <c r="S78" i="19"/>
  <c r="AQ78" i="19"/>
  <c r="S79" i="19"/>
  <c r="AR79" i="19"/>
  <c r="P80" i="19"/>
  <c r="AH80" i="19"/>
  <c r="G81" i="19"/>
  <c r="W81" i="19"/>
  <c r="AL81" i="19"/>
  <c r="H82" i="19"/>
  <c r="X82" i="19"/>
  <c r="AM82" i="19"/>
  <c r="I83" i="19"/>
  <c r="Y83" i="19"/>
  <c r="AN83" i="19"/>
  <c r="J84" i="19"/>
  <c r="Z84" i="19"/>
  <c r="AO84" i="19"/>
  <c r="K85" i="19"/>
  <c r="AA85" i="19"/>
  <c r="AP85" i="19"/>
  <c r="L86" i="19"/>
  <c r="AB86" i="19"/>
  <c r="AQ86" i="19"/>
  <c r="M87" i="19"/>
  <c r="AC87" i="19"/>
  <c r="AR87" i="19"/>
  <c r="N88" i="19"/>
  <c r="AD88" i="19"/>
  <c r="AS88" i="19"/>
  <c r="O89" i="19"/>
  <c r="AD89" i="19"/>
  <c r="AR89" i="19"/>
  <c r="K90" i="19"/>
  <c r="Z90" i="19"/>
  <c r="AN90" i="19"/>
  <c r="H91" i="19"/>
  <c r="V91" i="19"/>
  <c r="AJ91" i="19"/>
  <c r="D92" i="19"/>
  <c r="R92" i="19"/>
  <c r="AG92" i="19"/>
  <c r="AU92" i="19"/>
  <c r="N93" i="19"/>
  <c r="AB93" i="19"/>
  <c r="AN93" i="19"/>
  <c r="E94" i="19"/>
  <c r="Q94" i="19"/>
  <c r="AC94" i="19"/>
  <c r="H50" i="19"/>
  <c r="L57" i="19"/>
  <c r="Q62" i="19"/>
  <c r="W66" i="19"/>
  <c r="AG67" i="19"/>
  <c r="Y68" i="19"/>
  <c r="K69" i="19"/>
  <c r="AT69" i="19"/>
  <c r="AE70" i="19"/>
  <c r="K71" i="19"/>
  <c r="AN71" i="19"/>
  <c r="R72" i="19"/>
  <c r="AU72" i="19"/>
  <c r="AA73" i="19"/>
  <c r="G74" i="19"/>
  <c r="AI74" i="19"/>
  <c r="P75" i="19"/>
  <c r="AO75" i="19"/>
  <c r="R76" i="19"/>
  <c r="AS76" i="19"/>
  <c r="S77" i="19"/>
  <c r="AQ77" i="19"/>
  <c r="W78" i="19"/>
  <c r="AR78" i="19"/>
  <c r="U79" i="19"/>
  <c r="AT79" i="19"/>
  <c r="Q80" i="19"/>
  <c r="AK80" i="19"/>
  <c r="I81" i="19"/>
  <c r="X81" i="19"/>
  <c r="AN81" i="19"/>
  <c r="J82" i="19"/>
  <c r="Y82" i="19"/>
  <c r="AO82" i="19"/>
  <c r="K83" i="19"/>
  <c r="Z83" i="19"/>
  <c r="AP83" i="19"/>
  <c r="L84" i="19"/>
  <c r="AA84" i="19"/>
  <c r="AQ84" i="19"/>
  <c r="M85" i="19"/>
  <c r="AB85" i="19"/>
  <c r="AR85" i="19"/>
  <c r="N86" i="19"/>
  <c r="AC86" i="19"/>
  <c r="AS86" i="19"/>
  <c r="O87" i="19"/>
  <c r="AD87" i="19"/>
  <c r="AT87" i="19"/>
  <c r="P88" i="19"/>
  <c r="AE88" i="19"/>
  <c r="AU88" i="19"/>
  <c r="Q89" i="19"/>
  <c r="AE89" i="19"/>
  <c r="AS89" i="19"/>
  <c r="M90" i="19"/>
  <c r="AA90" i="19"/>
  <c r="AP90" i="19"/>
  <c r="I91" i="19"/>
  <c r="W91" i="19"/>
  <c r="AL91" i="19"/>
  <c r="E92" i="19"/>
  <c r="T92" i="19"/>
  <c r="AH92" i="19"/>
  <c r="AV92" i="19"/>
  <c r="P93" i="19"/>
  <c r="AC93" i="19"/>
  <c r="AO93" i="19"/>
  <c r="F94" i="19"/>
  <c r="R94" i="19"/>
  <c r="AD94" i="19"/>
  <c r="AP94" i="19"/>
  <c r="G95" i="19"/>
  <c r="S95" i="19"/>
  <c r="AE95" i="19"/>
  <c r="AQ95" i="19"/>
  <c r="H96" i="19"/>
  <c r="T96" i="19"/>
  <c r="AF96" i="19"/>
  <c r="AR96" i="19"/>
  <c r="I97" i="19"/>
  <c r="U97" i="19"/>
  <c r="AG97" i="19"/>
  <c r="AS97" i="19"/>
  <c r="J98" i="19"/>
  <c r="AF50" i="19"/>
  <c r="AC57" i="19"/>
  <c r="AH62" i="19"/>
  <c r="AB66" i="19"/>
  <c r="AM67" i="19"/>
  <c r="AB68" i="19"/>
  <c r="L69" i="19"/>
  <c r="AW69" i="19"/>
  <c r="AG70" i="19"/>
  <c r="L71" i="19"/>
  <c r="AO71" i="19"/>
  <c r="U72" i="19"/>
  <c r="AV72" i="19"/>
  <c r="AD73" i="19"/>
  <c r="H74" i="19"/>
  <c r="AK74" i="19"/>
  <c r="Q75" i="19"/>
  <c r="AR75" i="19"/>
  <c r="U76" i="19"/>
  <c r="AT76" i="19"/>
  <c r="V77" i="19"/>
  <c r="AT77" i="19"/>
  <c r="X78" i="19"/>
  <c r="AU78" i="19"/>
  <c r="X79" i="19"/>
  <c r="AV79" i="19"/>
  <c r="S80" i="19"/>
  <c r="AL80" i="19"/>
  <c r="J81" i="19"/>
  <c r="Y81" i="19"/>
  <c r="AO81" i="19"/>
  <c r="K82" i="19"/>
  <c r="Z82" i="19"/>
  <c r="AP82" i="19"/>
  <c r="L83" i="19"/>
  <c r="AA83" i="19"/>
  <c r="AQ83" i="19"/>
  <c r="M84" i="19"/>
  <c r="AB84" i="19"/>
  <c r="AR84" i="19"/>
  <c r="N85" i="19"/>
  <c r="AC85" i="19"/>
  <c r="AS85" i="19"/>
  <c r="O86" i="19"/>
  <c r="AD86" i="19"/>
  <c r="AT86" i="19"/>
  <c r="P87" i="19"/>
  <c r="AE87" i="19"/>
  <c r="AU87" i="19"/>
  <c r="Q88" i="19"/>
  <c r="AF88" i="19"/>
  <c r="AV88" i="19"/>
  <c r="R89" i="19"/>
  <c r="AF89" i="19"/>
  <c r="AT89" i="19"/>
  <c r="N90" i="19"/>
  <c r="AB90" i="19"/>
  <c r="AQ90" i="19"/>
  <c r="J91" i="19"/>
  <c r="X91" i="19"/>
  <c r="AM91" i="19"/>
  <c r="F92" i="19"/>
  <c r="U92" i="19"/>
  <c r="AI92" i="19"/>
  <c r="AW92" i="19"/>
  <c r="Q93" i="19"/>
  <c r="AD93" i="19"/>
  <c r="AP93" i="19"/>
  <c r="G94" i="19"/>
  <c r="S94" i="19"/>
  <c r="AE94" i="19"/>
  <c r="AQ94" i="19"/>
  <c r="AA51" i="19"/>
  <c r="AS57" i="19"/>
  <c r="AX62" i="19"/>
  <c r="AL66" i="19"/>
  <c r="AO67" i="19"/>
  <c r="AC68" i="19"/>
  <c r="Q69" i="19"/>
  <c r="E70" i="19"/>
  <c r="AH70" i="19"/>
  <c r="P71" i="19"/>
  <c r="AR71" i="19"/>
  <c r="W72" i="19"/>
  <c r="AX72" i="19"/>
  <c r="AE73" i="19"/>
  <c r="K74" i="19"/>
  <c r="AM74" i="19"/>
  <c r="T75" i="19"/>
  <c r="AS75" i="19"/>
  <c r="W76" i="19"/>
  <c r="AU76" i="19"/>
  <c r="W77" i="19"/>
  <c r="AV77" i="19"/>
  <c r="Y78" i="19"/>
  <c r="AV78" i="19"/>
  <c r="Z79" i="19"/>
  <c r="AW79" i="19"/>
  <c r="T80" i="19"/>
  <c r="AN80" i="19"/>
  <c r="K81" i="19"/>
  <c r="Z81" i="19"/>
  <c r="AQ81" i="19"/>
  <c r="L82" i="19"/>
  <c r="AA82" i="19"/>
  <c r="AR82" i="19"/>
  <c r="M83" i="19"/>
  <c r="AB83" i="19"/>
  <c r="AS83" i="19"/>
  <c r="N84" i="19"/>
  <c r="AC84" i="19"/>
  <c r="AT84" i="19"/>
  <c r="O85" i="19"/>
  <c r="AD85" i="19"/>
  <c r="AU85" i="19"/>
  <c r="P86" i="19"/>
  <c r="AE86" i="19"/>
  <c r="AV86" i="19"/>
  <c r="Q87" i="19"/>
  <c r="AF87" i="19"/>
  <c r="AW87" i="19"/>
  <c r="R88" i="19"/>
  <c r="AG88" i="19"/>
  <c r="AX88" i="19"/>
  <c r="S89" i="19"/>
  <c r="AG89" i="19"/>
  <c r="AV89" i="19"/>
  <c r="O90" i="19"/>
  <c r="AD90" i="19"/>
  <c r="AR90" i="19"/>
  <c r="K91" i="19"/>
  <c r="Z91" i="19"/>
  <c r="AN91" i="19"/>
  <c r="H92" i="19"/>
  <c r="V92" i="19"/>
  <c r="AJ92" i="19"/>
  <c r="D93" i="19"/>
  <c r="R93" i="19"/>
  <c r="AE93" i="19"/>
  <c r="AQ93" i="19"/>
  <c r="H94" i="19"/>
  <c r="T94" i="19"/>
  <c r="AF94" i="19"/>
  <c r="AR94" i="19"/>
  <c r="I95" i="19"/>
  <c r="U95" i="19"/>
  <c r="AG95" i="19"/>
  <c r="AS95" i="19"/>
  <c r="J96" i="19"/>
  <c r="V96" i="19"/>
  <c r="AH96" i="19"/>
  <c r="AT96" i="19"/>
  <c r="W52" i="19"/>
  <c r="M58" i="19"/>
  <c r="AI63" i="19"/>
  <c r="AP66" i="19"/>
  <c r="AQ67" i="19"/>
  <c r="AH68" i="19"/>
  <c r="W69" i="19"/>
  <c r="F70" i="19"/>
  <c r="AJ70" i="19"/>
  <c r="T71" i="19"/>
  <c r="AT71" i="19"/>
  <c r="Y72" i="19"/>
  <c r="G73" i="19"/>
  <c r="AH73" i="19"/>
  <c r="N74" i="19"/>
  <c r="AQ74" i="19"/>
  <c r="U75" i="19"/>
  <c r="AV75" i="19"/>
  <c r="AA76" i="19"/>
  <c r="AW76" i="19"/>
  <c r="Z77" i="19"/>
  <c r="E78" i="19"/>
  <c r="AA78" i="19"/>
  <c r="D79" i="19"/>
  <c r="AD79" i="19"/>
  <c r="AX79" i="19"/>
  <c r="V80" i="19"/>
  <c r="AQ80" i="19"/>
  <c r="L81" i="19"/>
  <c r="AB81" i="19"/>
  <c r="AS81" i="19"/>
  <c r="M82" i="19"/>
  <c r="AC82" i="19"/>
  <c r="AT82" i="19"/>
  <c r="N83" i="19"/>
  <c r="AD83" i="19"/>
  <c r="AU83" i="19"/>
  <c r="O84" i="19"/>
  <c r="AE84" i="19"/>
  <c r="AV84" i="19"/>
  <c r="S53" i="19"/>
  <c r="AT58" i="19"/>
  <c r="AJ64" i="19"/>
  <c r="AU66" i="19"/>
  <c r="AV67" i="19"/>
  <c r="AO68" i="19"/>
  <c r="Y69" i="19"/>
  <c r="H70" i="19"/>
  <c r="AQ70" i="19"/>
  <c r="W71" i="19"/>
  <c r="AV71" i="19"/>
  <c r="AD72" i="19"/>
  <c r="L73" i="19"/>
  <c r="AK73" i="19"/>
  <c r="S74" i="19"/>
  <c r="AU74" i="19"/>
  <c r="Z75" i="19"/>
  <c r="E76" i="19"/>
  <c r="AC76" i="19"/>
  <c r="E77" i="19"/>
  <c r="AD77" i="19"/>
  <c r="G78" i="19"/>
  <c r="AD78" i="19"/>
  <c r="H79" i="19"/>
  <c r="AF79" i="19"/>
  <c r="E80" i="19"/>
  <c r="Z80" i="19"/>
  <c r="AS80" i="19"/>
  <c r="N81" i="19"/>
  <c r="AE81" i="19"/>
  <c r="AU81" i="19"/>
  <c r="O82" i="19"/>
  <c r="AF82" i="19"/>
  <c r="AV82" i="19"/>
  <c r="P83" i="19"/>
  <c r="AG83" i="19"/>
  <c r="AW83" i="19"/>
  <c r="Q84" i="19"/>
  <c r="AH84" i="19"/>
  <c r="AX84" i="19"/>
  <c r="R85" i="19"/>
  <c r="AI85" i="19"/>
  <c r="D86" i="19"/>
  <c r="S86" i="19"/>
  <c r="AJ86" i="19"/>
  <c r="E87" i="19"/>
  <c r="T87" i="19"/>
  <c r="AK87" i="19"/>
  <c r="F88" i="19"/>
  <c r="U88" i="19"/>
  <c r="AL88" i="19"/>
  <c r="G89" i="19"/>
  <c r="V89" i="19"/>
  <c r="AK89" i="19"/>
  <c r="D90" i="19"/>
  <c r="S90" i="19"/>
  <c r="AG90" i="19"/>
  <c r="AU90" i="19"/>
  <c r="O91" i="19"/>
  <c r="AC91" i="19"/>
  <c r="AR91" i="19"/>
  <c r="K92" i="19"/>
  <c r="Y92" i="19"/>
  <c r="AN92" i="19"/>
  <c r="G93" i="19"/>
  <c r="U93" i="19"/>
  <c r="AH93" i="19"/>
  <c r="AT93" i="19"/>
  <c r="K94" i="19"/>
  <c r="W94" i="19"/>
  <c r="AI94" i="19"/>
  <c r="AU94" i="19"/>
  <c r="L95" i="19"/>
  <c r="X95" i="19"/>
  <c r="AJ95" i="19"/>
  <c r="AV95" i="19"/>
  <c r="M96" i="19"/>
  <c r="Y96" i="19"/>
  <c r="AK96" i="19"/>
  <c r="AW96" i="19"/>
  <c r="N97" i="19"/>
  <c r="Z97" i="19"/>
  <c r="AL97" i="19"/>
  <c r="AX97" i="19"/>
  <c r="O98" i="19"/>
  <c r="AS52" i="19"/>
  <c r="J73" i="19"/>
  <c r="AE79" i="19"/>
  <c r="AV83" i="19"/>
  <c r="AX85" i="19"/>
  <c r="S87" i="19"/>
  <c r="AJ88" i="19"/>
  <c r="AX89" i="19"/>
  <c r="N91" i="19"/>
  <c r="X92" i="19"/>
  <c r="AG93" i="19"/>
  <c r="AH94" i="19"/>
  <c r="O95" i="19"/>
  <c r="AM95" i="19"/>
  <c r="P96" i="19"/>
  <c r="AN96" i="19"/>
  <c r="O97" i="19"/>
  <c r="AI97" i="19"/>
  <c r="E98" i="19"/>
  <c r="T98" i="19"/>
  <c r="AF98" i="19"/>
  <c r="AR98" i="19"/>
  <c r="I99" i="19"/>
  <c r="U99" i="19"/>
  <c r="AG99" i="19"/>
  <c r="AS99" i="19"/>
  <c r="J100" i="19"/>
  <c r="V100" i="19"/>
  <c r="AH100" i="19"/>
  <c r="AT100" i="19"/>
  <c r="K101" i="19"/>
  <c r="W101" i="19"/>
  <c r="AI101" i="19"/>
  <c r="AU101" i="19"/>
  <c r="L102" i="19"/>
  <c r="X102" i="19"/>
  <c r="AJ102" i="19"/>
  <c r="AV102" i="19"/>
  <c r="M103" i="19"/>
  <c r="Y103" i="19"/>
  <c r="AK103" i="19"/>
  <c r="AW103" i="19"/>
  <c r="N104" i="19"/>
  <c r="Z104" i="19"/>
  <c r="AL104" i="19"/>
  <c r="AX104" i="19"/>
  <c r="O105" i="19"/>
  <c r="AA105" i="19"/>
  <c r="AD58" i="19"/>
  <c r="AJ73" i="19"/>
  <c r="D80" i="19"/>
  <c r="P84" i="19"/>
  <c r="G86" i="19"/>
  <c r="Y87" i="19"/>
  <c r="AP88" i="19"/>
  <c r="H90" i="19"/>
  <c r="S91" i="19"/>
  <c r="AC92" i="19"/>
  <c r="AK93" i="19"/>
  <c r="AL94" i="19"/>
  <c r="R95" i="19"/>
  <c r="AP95" i="19"/>
  <c r="S96" i="19"/>
  <c r="AQ96" i="19"/>
  <c r="Q97" i="19"/>
  <c r="AJ97" i="19"/>
  <c r="F98" i="19"/>
  <c r="U98" i="19"/>
  <c r="AG98" i="19"/>
  <c r="AS98" i="19"/>
  <c r="J99" i="19"/>
  <c r="V99" i="19"/>
  <c r="AH99" i="19"/>
  <c r="AT99" i="19"/>
  <c r="K100" i="19"/>
  <c r="W100" i="19"/>
  <c r="AI100" i="19"/>
  <c r="AU100" i="19"/>
  <c r="L101" i="19"/>
  <c r="X101" i="19"/>
  <c r="AJ101" i="19"/>
  <c r="AV101" i="19"/>
  <c r="M102" i="19"/>
  <c r="Y102" i="19"/>
  <c r="AK102" i="19"/>
  <c r="AW102" i="19"/>
  <c r="N103" i="19"/>
  <c r="Z103" i="19"/>
  <c r="AL103" i="19"/>
  <c r="AX103" i="19"/>
  <c r="O104" i="19"/>
  <c r="AA104" i="19"/>
  <c r="AM104" i="19"/>
  <c r="D105" i="19"/>
  <c r="P105" i="19"/>
  <c r="AB105" i="19"/>
  <c r="AN105" i="19"/>
  <c r="E106" i="19"/>
  <c r="Q106" i="19"/>
  <c r="AC106" i="19"/>
  <c r="AO106" i="19"/>
  <c r="F107" i="19"/>
  <c r="R107" i="19"/>
  <c r="AD107" i="19"/>
  <c r="AP107" i="19"/>
  <c r="G108" i="19"/>
  <c r="S108" i="19"/>
  <c r="AE108" i="19"/>
  <c r="AQ108" i="19"/>
  <c r="H109" i="19"/>
  <c r="T109" i="19"/>
  <c r="AF109" i="19"/>
  <c r="AR109" i="19"/>
  <c r="I110" i="19"/>
  <c r="U110" i="19"/>
  <c r="AG110" i="19"/>
  <c r="AS110" i="19"/>
  <c r="J111" i="19"/>
  <c r="V111" i="19"/>
  <c r="AH111" i="19"/>
  <c r="AT111" i="19"/>
  <c r="K112" i="19"/>
  <c r="W112" i="19"/>
  <c r="AI112" i="19"/>
  <c r="AU112" i="19"/>
  <c r="L113" i="19"/>
  <c r="X113" i="19"/>
  <c r="AJ113" i="19"/>
  <c r="AV113" i="19"/>
  <c r="M114" i="19"/>
  <c r="Y114" i="19"/>
  <c r="AK114" i="19"/>
  <c r="AW114" i="19"/>
  <c r="D64" i="19"/>
  <c r="O74" i="19"/>
  <c r="W80" i="19"/>
  <c r="AF84" i="19"/>
  <c r="Q86" i="19"/>
  <c r="AH87" i="19"/>
  <c r="E89" i="19"/>
  <c r="P90" i="19"/>
  <c r="AA91" i="19"/>
  <c r="AK92" i="19"/>
  <c r="AR93" i="19"/>
  <c r="AO94" i="19"/>
  <c r="T95" i="19"/>
  <c r="AR95" i="19"/>
  <c r="U96" i="19"/>
  <c r="AS96" i="19"/>
  <c r="T97" i="19"/>
  <c r="AK97" i="19"/>
  <c r="H98" i="19"/>
  <c r="V98" i="19"/>
  <c r="AH98" i="19"/>
  <c r="AT98" i="19"/>
  <c r="K99" i="19"/>
  <c r="W99" i="19"/>
  <c r="AI99" i="19"/>
  <c r="AU99" i="19"/>
  <c r="L100" i="19"/>
  <c r="X100" i="19"/>
  <c r="AJ100" i="19"/>
  <c r="AV100" i="19"/>
  <c r="M101" i="19"/>
  <c r="Y101" i="19"/>
  <c r="AK101" i="19"/>
  <c r="AW101" i="19"/>
  <c r="AR66" i="19"/>
  <c r="AR74" i="19"/>
  <c r="AR80" i="19"/>
  <c r="AW84" i="19"/>
  <c r="R86" i="19"/>
  <c r="AI87" i="19"/>
  <c r="F89" i="19"/>
  <c r="R90" i="19"/>
  <c r="AB91" i="19"/>
  <c r="AM92" i="19"/>
  <c r="AS93" i="19"/>
  <c r="AS94" i="19"/>
  <c r="V95" i="19"/>
  <c r="AT95" i="19"/>
  <c r="W96" i="19"/>
  <c r="AU96" i="19"/>
  <c r="V97" i="19"/>
  <c r="AM97" i="19"/>
  <c r="I98" i="19"/>
  <c r="W98" i="19"/>
  <c r="AI98" i="19"/>
  <c r="AU98" i="19"/>
  <c r="L99" i="19"/>
  <c r="X99" i="19"/>
  <c r="AJ99" i="19"/>
  <c r="AV99" i="19"/>
  <c r="M100" i="19"/>
  <c r="Y100" i="19"/>
  <c r="AK100" i="19"/>
  <c r="AW100" i="19"/>
  <c r="N101" i="19"/>
  <c r="Z101" i="19"/>
  <c r="AL101" i="19"/>
  <c r="AX101" i="19"/>
  <c r="O102" i="19"/>
  <c r="AA102" i="19"/>
  <c r="AM102" i="19"/>
  <c r="D103" i="19"/>
  <c r="P103" i="19"/>
  <c r="AB103" i="19"/>
  <c r="AN103" i="19"/>
  <c r="E104" i="19"/>
  <c r="Q104" i="19"/>
  <c r="AC104" i="19"/>
  <c r="AO104" i="19"/>
  <c r="F105" i="19"/>
  <c r="R105" i="19"/>
  <c r="AD105" i="19"/>
  <c r="AP105" i="19"/>
  <c r="G106" i="19"/>
  <c r="S106" i="19"/>
  <c r="AE106" i="19"/>
  <c r="AQ106" i="19"/>
  <c r="H107" i="19"/>
  <c r="T107" i="19"/>
  <c r="AF107" i="19"/>
  <c r="AR107" i="19"/>
  <c r="I108" i="19"/>
  <c r="U108" i="19"/>
  <c r="AG108" i="19"/>
  <c r="AS108" i="19"/>
  <c r="J109" i="19"/>
  <c r="V109" i="19"/>
  <c r="AH109" i="19"/>
  <c r="AT109" i="19"/>
  <c r="K110" i="19"/>
  <c r="W110" i="19"/>
  <c r="AI110" i="19"/>
  <c r="AU110" i="19"/>
  <c r="L111" i="19"/>
  <c r="X111" i="19"/>
  <c r="AJ111" i="19"/>
  <c r="AV111" i="19"/>
  <c r="AS67" i="19"/>
  <c r="X75" i="19"/>
  <c r="M81" i="19"/>
  <c r="F85" i="19"/>
  <c r="X86" i="19"/>
  <c r="AO87" i="19"/>
  <c r="J89" i="19"/>
  <c r="V90" i="19"/>
  <c r="AG91" i="19"/>
  <c r="AR92" i="19"/>
  <c r="AW93" i="19"/>
  <c r="AT94" i="19"/>
  <c r="W95" i="19"/>
  <c r="AU95" i="19"/>
  <c r="X96" i="19"/>
  <c r="AV96" i="19"/>
  <c r="W97" i="19"/>
  <c r="AO97" i="19"/>
  <c r="K98" i="19"/>
  <c r="X98" i="19"/>
  <c r="AJ98" i="19"/>
  <c r="AV98" i="19"/>
  <c r="M99" i="19"/>
  <c r="Y99" i="19"/>
  <c r="AK99" i="19"/>
  <c r="AW99" i="19"/>
  <c r="N100" i="19"/>
  <c r="Z100" i="19"/>
  <c r="AL100" i="19"/>
  <c r="AX100" i="19"/>
  <c r="O101" i="19"/>
  <c r="AA101" i="19"/>
  <c r="AM101" i="19"/>
  <c r="D102" i="19"/>
  <c r="P102" i="19"/>
  <c r="AB102" i="19"/>
  <c r="AN102" i="19"/>
  <c r="E103" i="19"/>
  <c r="Q103" i="19"/>
  <c r="AC103" i="19"/>
  <c r="AO103" i="19"/>
  <c r="F104" i="19"/>
  <c r="R104" i="19"/>
  <c r="AD104" i="19"/>
  <c r="AP104" i="19"/>
  <c r="G105" i="19"/>
  <c r="S105" i="19"/>
  <c r="AE105" i="19"/>
  <c r="AQ105" i="19"/>
  <c r="H106" i="19"/>
  <c r="T106" i="19"/>
  <c r="AF106" i="19"/>
  <c r="AR106" i="19"/>
  <c r="I107" i="19"/>
  <c r="U107" i="19"/>
  <c r="AG107" i="19"/>
  <c r="AS107" i="19"/>
  <c r="J108" i="19"/>
  <c r="V108" i="19"/>
  <c r="AH108" i="19"/>
  <c r="AT108" i="19"/>
  <c r="K109" i="19"/>
  <c r="W109" i="19"/>
  <c r="AI109" i="19"/>
  <c r="AU109" i="19"/>
  <c r="L110" i="19"/>
  <c r="X110" i="19"/>
  <c r="AJ110" i="19"/>
  <c r="AV110" i="19"/>
  <c r="M111" i="19"/>
  <c r="Y111" i="19"/>
  <c r="AK111" i="19"/>
  <c r="AW111" i="19"/>
  <c r="N112" i="19"/>
  <c r="Z112" i="19"/>
  <c r="AL112" i="19"/>
  <c r="AX112" i="19"/>
  <c r="O113" i="19"/>
  <c r="AA113" i="19"/>
  <c r="AM113" i="19"/>
  <c r="AI68" i="19"/>
  <c r="AX75" i="19"/>
  <c r="AC81" i="19"/>
  <c r="P85" i="19"/>
  <c r="AG86" i="19"/>
  <c r="D88" i="19"/>
  <c r="T89" i="19"/>
  <c r="AE90" i="19"/>
  <c r="AO91" i="19"/>
  <c r="E93" i="19"/>
  <c r="I94" i="19"/>
  <c r="AV94" i="19"/>
  <c r="Y95" i="19"/>
  <c r="AW95" i="19"/>
  <c r="Z96" i="19"/>
  <c r="AX96" i="19"/>
  <c r="X97" i="19"/>
  <c r="AQ97" i="19"/>
  <c r="L98" i="19"/>
  <c r="Y98" i="19"/>
  <c r="AK98" i="19"/>
  <c r="AW98" i="19"/>
  <c r="N99" i="19"/>
  <c r="Z99" i="19"/>
  <c r="AL99" i="19"/>
  <c r="AX99" i="19"/>
  <c r="O100" i="19"/>
  <c r="AA100" i="19"/>
  <c r="AM100" i="19"/>
  <c r="D101" i="19"/>
  <c r="P101" i="19"/>
  <c r="AB101" i="19"/>
  <c r="AN101" i="19"/>
  <c r="E102" i="19"/>
  <c r="Q102" i="19"/>
  <c r="AC102" i="19"/>
  <c r="AO102" i="19"/>
  <c r="F103" i="19"/>
  <c r="R103" i="19"/>
  <c r="AD103" i="19"/>
  <c r="AP103" i="19"/>
  <c r="G104" i="19"/>
  <c r="S104" i="19"/>
  <c r="AE104" i="19"/>
  <c r="AQ104" i="19"/>
  <c r="H105" i="19"/>
  <c r="T105" i="19"/>
  <c r="AF105" i="19"/>
  <c r="AR105" i="19"/>
  <c r="I106" i="19"/>
  <c r="U106" i="19"/>
  <c r="AG106" i="19"/>
  <c r="AS106" i="19"/>
  <c r="J107" i="19"/>
  <c r="V107" i="19"/>
  <c r="AH107" i="19"/>
  <c r="AT107" i="19"/>
  <c r="K108" i="19"/>
  <c r="W108" i="19"/>
  <c r="AI108" i="19"/>
  <c r="AU108" i="19"/>
  <c r="L109" i="19"/>
  <c r="X109" i="19"/>
  <c r="AJ109" i="19"/>
  <c r="AV109" i="19"/>
  <c r="M110" i="19"/>
  <c r="Y110" i="19"/>
  <c r="AK110" i="19"/>
  <c r="AW110" i="19"/>
  <c r="N111" i="19"/>
  <c r="Z111" i="19"/>
  <c r="AL111" i="19"/>
  <c r="AX111" i="19"/>
  <c r="O112" i="19"/>
  <c r="AA112" i="19"/>
  <c r="AM112" i="19"/>
  <c r="D113" i="19"/>
  <c r="P113" i="19"/>
  <c r="AB113" i="19"/>
  <c r="AN113" i="19"/>
  <c r="E114" i="19"/>
  <c r="Q114" i="19"/>
  <c r="AC114" i="19"/>
  <c r="AO114" i="19"/>
  <c r="F115" i="19"/>
  <c r="R115" i="19"/>
  <c r="AD115" i="19"/>
  <c r="AP115" i="19"/>
  <c r="X69" i="19"/>
  <c r="AB76" i="19"/>
  <c r="AT81" i="19"/>
  <c r="Q85" i="19"/>
  <c r="AH86" i="19"/>
  <c r="E88" i="19"/>
  <c r="U89" i="19"/>
  <c r="AF90" i="19"/>
  <c r="AQ91" i="19"/>
  <c r="F93" i="19"/>
  <c r="J94" i="19"/>
  <c r="AX94" i="19"/>
  <c r="AA95" i="19"/>
  <c r="D96" i="19"/>
  <c r="AB96" i="19"/>
  <c r="E97" i="19"/>
  <c r="Y97" i="19"/>
  <c r="AR97" i="19"/>
  <c r="M98" i="19"/>
  <c r="Z98" i="19"/>
  <c r="AL98" i="19"/>
  <c r="AX98" i="19"/>
  <c r="O99" i="19"/>
  <c r="AA99" i="19"/>
  <c r="AM99" i="19"/>
  <c r="D100" i="19"/>
  <c r="P100" i="19"/>
  <c r="AB100" i="19"/>
  <c r="AN100" i="19"/>
  <c r="E101" i="19"/>
  <c r="Q101" i="19"/>
  <c r="AC101" i="19"/>
  <c r="AO101" i="19"/>
  <c r="F102" i="19"/>
  <c r="R102" i="19"/>
  <c r="AD102" i="19"/>
  <c r="AP102" i="19"/>
  <c r="G103" i="19"/>
  <c r="S103" i="19"/>
  <c r="AE103" i="19"/>
  <c r="AQ103" i="19"/>
  <c r="H104" i="19"/>
  <c r="T104" i="19"/>
  <c r="AF104" i="19"/>
  <c r="AR104" i="19"/>
  <c r="I105" i="19"/>
  <c r="U105" i="19"/>
  <c r="AG105" i="19"/>
  <c r="AS105" i="19"/>
  <c r="J106" i="19"/>
  <c r="V106" i="19"/>
  <c r="AH106" i="19"/>
  <c r="AT106" i="19"/>
  <c r="K107" i="19"/>
  <c r="W107" i="19"/>
  <c r="AI107" i="19"/>
  <c r="AU107" i="19"/>
  <c r="L108" i="19"/>
  <c r="X108" i="19"/>
  <c r="AJ108" i="19"/>
  <c r="AV108" i="19"/>
  <c r="M109" i="19"/>
  <c r="Y109" i="19"/>
  <c r="AK109" i="19"/>
  <c r="AW109" i="19"/>
  <c r="N110" i="19"/>
  <c r="Z110" i="19"/>
  <c r="AL110" i="19"/>
  <c r="AX110" i="19"/>
  <c r="O111" i="19"/>
  <c r="AA111" i="19"/>
  <c r="AM111" i="19"/>
  <c r="D112" i="19"/>
  <c r="P112" i="19"/>
  <c r="AB112" i="19"/>
  <c r="AN112" i="19"/>
  <c r="E113" i="19"/>
  <c r="Q113" i="19"/>
  <c r="AC113" i="19"/>
  <c r="AO113" i="19"/>
  <c r="F114" i="19"/>
  <c r="R114" i="19"/>
  <c r="AD114" i="19"/>
  <c r="AP114" i="19"/>
  <c r="G115" i="19"/>
  <c r="S115" i="19"/>
  <c r="AE115" i="19"/>
  <c r="AQ115" i="19"/>
  <c r="G70" i="19"/>
  <c r="D77" i="19"/>
  <c r="N82" i="19"/>
  <c r="W85" i="19"/>
  <c r="AN86" i="19"/>
  <c r="I88" i="19"/>
  <c r="Z89" i="19"/>
  <c r="AK90" i="19"/>
  <c r="AU91" i="19"/>
  <c r="K93" i="19"/>
  <c r="N94" i="19"/>
  <c r="F95" i="19"/>
  <c r="AD95" i="19"/>
  <c r="G96" i="19"/>
  <c r="AE96" i="19"/>
  <c r="H97" i="19"/>
  <c r="AA97" i="19"/>
  <c r="AT97" i="19"/>
  <c r="N98" i="19"/>
  <c r="AA98" i="19"/>
  <c r="AM98" i="19"/>
  <c r="D99" i="19"/>
  <c r="P99" i="19"/>
  <c r="AB99" i="19"/>
  <c r="AN99" i="19"/>
  <c r="E100" i="19"/>
  <c r="Q100" i="19"/>
  <c r="AC100" i="19"/>
  <c r="AO100" i="19"/>
  <c r="F101" i="19"/>
  <c r="R101" i="19"/>
  <c r="AD101" i="19"/>
  <c r="AP101" i="19"/>
  <c r="G102" i="19"/>
  <c r="S102" i="19"/>
  <c r="AE102" i="19"/>
  <c r="AQ102" i="19"/>
  <c r="H103" i="19"/>
  <c r="T103" i="19"/>
  <c r="AF103" i="19"/>
  <c r="AR103" i="19"/>
  <c r="I104" i="19"/>
  <c r="U104" i="19"/>
  <c r="AG104" i="19"/>
  <c r="AS104" i="19"/>
  <c r="J105" i="19"/>
  <c r="V105" i="19"/>
  <c r="AH105" i="19"/>
  <c r="AT105" i="19"/>
  <c r="K106" i="19"/>
  <c r="W106" i="19"/>
  <c r="AI106" i="19"/>
  <c r="AU106" i="19"/>
  <c r="L107" i="19"/>
  <c r="X107" i="19"/>
  <c r="AJ107" i="19"/>
  <c r="AV107" i="19"/>
  <c r="M108" i="19"/>
  <c r="Y108" i="19"/>
  <c r="AK108" i="19"/>
  <c r="AW108" i="19"/>
  <c r="N109" i="19"/>
  <c r="Z109" i="19"/>
  <c r="AL109" i="19"/>
  <c r="AX109" i="19"/>
  <c r="O110" i="19"/>
  <c r="AA110" i="19"/>
  <c r="AM110" i="19"/>
  <c r="D111" i="19"/>
  <c r="P111" i="19"/>
  <c r="AB111" i="19"/>
  <c r="AN111" i="19"/>
  <c r="AM70" i="19"/>
  <c r="AB77" i="19"/>
  <c r="AD82" i="19"/>
  <c r="AF85" i="19"/>
  <c r="AX86" i="19"/>
  <c r="S88" i="19"/>
  <c r="AH89" i="19"/>
  <c r="AS90" i="19"/>
  <c r="I92" i="19"/>
  <c r="S93" i="19"/>
  <c r="U94" i="19"/>
  <c r="H95" i="19"/>
  <c r="AF95" i="19"/>
  <c r="I96" i="19"/>
  <c r="AG96" i="19"/>
  <c r="J97" i="19"/>
  <c r="AC97" i="19"/>
  <c r="AU97" i="19"/>
  <c r="P98" i="19"/>
  <c r="AB98" i="19"/>
  <c r="AN98" i="19"/>
  <c r="E99" i="19"/>
  <c r="Q99" i="19"/>
  <c r="AC99" i="19"/>
  <c r="AO99" i="19"/>
  <c r="F100" i="19"/>
  <c r="R100" i="19"/>
  <c r="AD100" i="19"/>
  <c r="AP100" i="19"/>
  <c r="G101" i="19"/>
  <c r="S101" i="19"/>
  <c r="AE101" i="19"/>
  <c r="AQ101" i="19"/>
  <c r="H102" i="19"/>
  <c r="T102" i="19"/>
  <c r="AF102" i="19"/>
  <c r="AR102" i="19"/>
  <c r="I103" i="19"/>
  <c r="U103" i="19"/>
  <c r="AG103" i="19"/>
  <c r="AS103" i="19"/>
  <c r="J104" i="19"/>
  <c r="V104" i="19"/>
  <c r="AH104" i="19"/>
  <c r="AT104" i="19"/>
  <c r="K105" i="19"/>
  <c r="W105" i="19"/>
  <c r="AI105" i="19"/>
  <c r="AU105" i="19"/>
  <c r="L106" i="19"/>
  <c r="X106" i="19"/>
  <c r="AJ106" i="19"/>
  <c r="AV106" i="19"/>
  <c r="M107" i="19"/>
  <c r="Y107" i="19"/>
  <c r="AK107" i="19"/>
  <c r="AW107" i="19"/>
  <c r="N108" i="19"/>
  <c r="Z108" i="19"/>
  <c r="AL108" i="19"/>
  <c r="AX108" i="19"/>
  <c r="O109" i="19"/>
  <c r="AA109" i="19"/>
  <c r="AM109" i="19"/>
  <c r="D110" i="19"/>
  <c r="P110" i="19"/>
  <c r="AB110" i="19"/>
  <c r="AN110" i="19"/>
  <c r="E111" i="19"/>
  <c r="Q111" i="19"/>
  <c r="AC111" i="19"/>
  <c r="AO111" i="19"/>
  <c r="F112" i="19"/>
  <c r="R112" i="19"/>
  <c r="AD112" i="19"/>
  <c r="AP112" i="19"/>
  <c r="V71" i="19"/>
  <c r="F78" i="19"/>
  <c r="AU82" i="19"/>
  <c r="AG85" i="19"/>
  <c r="D87" i="19"/>
  <c r="T88" i="19"/>
  <c r="AJ89" i="19"/>
  <c r="AT90" i="19"/>
  <c r="J92" i="19"/>
  <c r="T93" i="19"/>
  <c r="V94" i="19"/>
  <c r="J95" i="19"/>
  <c r="AH95" i="19"/>
  <c r="K96" i="19"/>
  <c r="AI96" i="19"/>
  <c r="K97" i="19"/>
  <c r="AE97" i="19"/>
  <c r="AV97" i="19"/>
  <c r="Q98" i="19"/>
  <c r="AC98" i="19"/>
  <c r="AO98" i="19"/>
  <c r="F99" i="19"/>
  <c r="R99" i="19"/>
  <c r="AD99" i="19"/>
  <c r="AP99" i="19"/>
  <c r="G100" i="19"/>
  <c r="S100" i="19"/>
  <c r="AE100" i="19"/>
  <c r="AQ100" i="19"/>
  <c r="H101" i="19"/>
  <c r="T101" i="19"/>
  <c r="AF101" i="19"/>
  <c r="AR101" i="19"/>
  <c r="Z72" i="19"/>
  <c r="F79" i="19"/>
  <c r="AE83" i="19"/>
  <c r="AW85" i="19"/>
  <c r="R87" i="19"/>
  <c r="AI88" i="19"/>
  <c r="AW89" i="19"/>
  <c r="L91" i="19"/>
  <c r="W92" i="19"/>
  <c r="AF93" i="19"/>
  <c r="AG94" i="19"/>
  <c r="M95" i="19"/>
  <c r="AK95" i="19"/>
  <c r="N96" i="19"/>
  <c r="AL96" i="19"/>
  <c r="M97" i="19"/>
  <c r="AH97" i="19"/>
  <c r="D98" i="19"/>
  <c r="S98" i="19"/>
  <c r="AE98" i="19"/>
  <c r="AQ98" i="19"/>
  <c r="H99" i="19"/>
  <c r="T99" i="19"/>
  <c r="AF99" i="19"/>
  <c r="AR99" i="19"/>
  <c r="I100" i="19"/>
  <c r="U100" i="19"/>
  <c r="AG100" i="19"/>
  <c r="AS100" i="19"/>
  <c r="J101" i="19"/>
  <c r="V101" i="19"/>
  <c r="AH101" i="19"/>
  <c r="AT101" i="19"/>
  <c r="K102" i="19"/>
  <c r="W102" i="19"/>
  <c r="AI102" i="19"/>
  <c r="AU102" i="19"/>
  <c r="L103" i="19"/>
  <c r="X103" i="19"/>
  <c r="AJ103" i="19"/>
  <c r="AV103" i="19"/>
  <c r="M104" i="19"/>
  <c r="Y104" i="19"/>
  <c r="AK104" i="19"/>
  <c r="AW104" i="19"/>
  <c r="N105" i="19"/>
  <c r="Z105" i="19"/>
  <c r="AL105" i="19"/>
  <c r="AX105" i="19"/>
  <c r="O106" i="19"/>
  <c r="AA106" i="19"/>
  <c r="AM106" i="19"/>
  <c r="D107" i="19"/>
  <c r="P107" i="19"/>
  <c r="AB107" i="19"/>
  <c r="AN107" i="19"/>
  <c r="E108" i="19"/>
  <c r="Q108" i="19"/>
  <c r="AC108" i="19"/>
  <c r="AO108" i="19"/>
  <c r="F109" i="19"/>
  <c r="R109" i="19"/>
  <c r="AD109" i="19"/>
  <c r="AP109" i="19"/>
  <c r="G110" i="19"/>
  <c r="S110" i="19"/>
  <c r="AE110" i="19"/>
  <c r="AQ110" i="19"/>
  <c r="H111" i="19"/>
  <c r="T111" i="19"/>
  <c r="AF111" i="19"/>
  <c r="AR111" i="19"/>
  <c r="I112" i="19"/>
  <c r="U112" i="19"/>
  <c r="AG112" i="19"/>
  <c r="AS112" i="19"/>
  <c r="J113" i="19"/>
  <c r="V113" i="19"/>
  <c r="AH113" i="19"/>
  <c r="AT113" i="19"/>
  <c r="K114" i="19"/>
  <c r="O83" i="19"/>
  <c r="AJ96" i="19"/>
  <c r="T100" i="19"/>
  <c r="Z102" i="19"/>
  <c r="AA103" i="19"/>
  <c r="AB104" i="19"/>
  <c r="AC105" i="19"/>
  <c r="R106" i="19"/>
  <c r="G107" i="19"/>
  <c r="AQ107" i="19"/>
  <c r="AF108" i="19"/>
  <c r="U109" i="19"/>
  <c r="J110" i="19"/>
  <c r="AT110" i="19"/>
  <c r="AI111" i="19"/>
  <c r="S112" i="19"/>
  <c r="AQ112" i="19"/>
  <c r="R113" i="19"/>
  <c r="AK113" i="19"/>
  <c r="I114" i="19"/>
  <c r="Z114" i="19"/>
  <c r="AQ114" i="19"/>
  <c r="K115" i="19"/>
  <c r="Y115" i="19"/>
  <c r="AM115" i="19"/>
  <c r="F116" i="19"/>
  <c r="R116" i="19"/>
  <c r="AD116" i="19"/>
  <c r="AP116" i="19"/>
  <c r="G117" i="19"/>
  <c r="S117" i="19"/>
  <c r="AE117" i="19"/>
  <c r="AQ117" i="19"/>
  <c r="H118" i="19"/>
  <c r="T118" i="19"/>
  <c r="AF118" i="19"/>
  <c r="AR118" i="19"/>
  <c r="I119" i="19"/>
  <c r="U119" i="19"/>
  <c r="AG119" i="19"/>
  <c r="AS119" i="19"/>
  <c r="J120" i="19"/>
  <c r="V120" i="19"/>
  <c r="AH120" i="19"/>
  <c r="AT120" i="19"/>
  <c r="K121" i="19"/>
  <c r="W121" i="19"/>
  <c r="AI121" i="19"/>
  <c r="AU121" i="19"/>
  <c r="L122" i="19"/>
  <c r="X122" i="19"/>
  <c r="AJ122" i="19"/>
  <c r="AV122" i="19"/>
  <c r="M123" i="19"/>
  <c r="Y123" i="19"/>
  <c r="AK123" i="19"/>
  <c r="AW123" i="19"/>
  <c r="N124" i="19"/>
  <c r="Z124" i="19"/>
  <c r="AL124" i="19"/>
  <c r="AX124" i="19"/>
  <c r="O125" i="19"/>
  <c r="AA125" i="19"/>
  <c r="AM125" i="19"/>
  <c r="D126" i="19"/>
  <c r="P126" i="19"/>
  <c r="AB126" i="19"/>
  <c r="AN126" i="19"/>
  <c r="E127" i="19"/>
  <c r="Q127" i="19"/>
  <c r="AC127" i="19"/>
  <c r="AO127" i="19"/>
  <c r="F128" i="19"/>
  <c r="R128" i="19"/>
  <c r="AD128" i="19"/>
  <c r="AP128" i="19"/>
  <c r="G129" i="19"/>
  <c r="S129" i="19"/>
  <c r="AE129" i="19"/>
  <c r="AQ129" i="19"/>
  <c r="H130" i="19"/>
  <c r="T130" i="19"/>
  <c r="AF130" i="19"/>
  <c r="AR130" i="19"/>
  <c r="I131" i="19"/>
  <c r="AM85" i="19"/>
  <c r="L97" i="19"/>
  <c r="AF100" i="19"/>
  <c r="AG102" i="19"/>
  <c r="AH103" i="19"/>
  <c r="AI104" i="19"/>
  <c r="AJ105" i="19"/>
  <c r="Y106" i="19"/>
  <c r="N107" i="19"/>
  <c r="AX107" i="19"/>
  <c r="AM108" i="19"/>
  <c r="AB109" i="19"/>
  <c r="Q110" i="19"/>
  <c r="F111" i="19"/>
  <c r="AP111" i="19"/>
  <c r="T112" i="19"/>
  <c r="AR112" i="19"/>
  <c r="S113" i="19"/>
  <c r="AL113" i="19"/>
  <c r="J114" i="19"/>
  <c r="AA114" i="19"/>
  <c r="AR114" i="19"/>
  <c r="L115" i="19"/>
  <c r="Z115" i="19"/>
  <c r="AN115" i="19"/>
  <c r="G116" i="19"/>
  <c r="S116" i="19"/>
  <c r="AE116" i="19"/>
  <c r="AQ116" i="19"/>
  <c r="H117" i="19"/>
  <c r="T117" i="19"/>
  <c r="AF117" i="19"/>
  <c r="AR117" i="19"/>
  <c r="I118" i="19"/>
  <c r="U118" i="19"/>
  <c r="AG118" i="19"/>
  <c r="AS118" i="19"/>
  <c r="J119" i="19"/>
  <c r="V119" i="19"/>
  <c r="AH119" i="19"/>
  <c r="AT119" i="19"/>
  <c r="K120" i="19"/>
  <c r="W120" i="19"/>
  <c r="AI120" i="19"/>
  <c r="AU120" i="19"/>
  <c r="L121" i="19"/>
  <c r="X121" i="19"/>
  <c r="AJ121" i="19"/>
  <c r="AV121" i="19"/>
  <c r="M122" i="19"/>
  <c r="Y122" i="19"/>
  <c r="AK122" i="19"/>
  <c r="AW122" i="19"/>
  <c r="N123" i="19"/>
  <c r="Z123" i="19"/>
  <c r="AL123" i="19"/>
  <c r="AX123" i="19"/>
  <c r="O124" i="19"/>
  <c r="AA124" i="19"/>
  <c r="AM124" i="19"/>
  <c r="D125" i="19"/>
  <c r="P125" i="19"/>
  <c r="AB125" i="19"/>
  <c r="AN125" i="19"/>
  <c r="E126" i="19"/>
  <c r="Q126" i="19"/>
  <c r="AC126" i="19"/>
  <c r="AO126" i="19"/>
  <c r="F127" i="19"/>
  <c r="R127" i="19"/>
  <c r="AD127" i="19"/>
  <c r="AP127" i="19"/>
  <c r="G128" i="19"/>
  <c r="S128" i="19"/>
  <c r="AE128" i="19"/>
  <c r="AQ128" i="19"/>
  <c r="H129" i="19"/>
  <c r="T129" i="19"/>
  <c r="AF129" i="19"/>
  <c r="AR129" i="19"/>
  <c r="H87" i="19"/>
  <c r="AF97" i="19"/>
  <c r="AR100" i="19"/>
  <c r="AH102" i="19"/>
  <c r="AI103" i="19"/>
  <c r="AJ104" i="19"/>
  <c r="AK105" i="19"/>
  <c r="Z106" i="19"/>
  <c r="O107" i="19"/>
  <c r="D108" i="19"/>
  <c r="AN108" i="19"/>
  <c r="AC109" i="19"/>
  <c r="R110" i="19"/>
  <c r="G111" i="19"/>
  <c r="AQ111" i="19"/>
  <c r="V112" i="19"/>
  <c r="AT112" i="19"/>
  <c r="T113" i="19"/>
  <c r="AP113" i="19"/>
  <c r="L114" i="19"/>
  <c r="AB114" i="19"/>
  <c r="AS114" i="19"/>
  <c r="M115" i="19"/>
  <c r="AA115" i="19"/>
  <c r="AO115" i="19"/>
  <c r="H116" i="19"/>
  <c r="T116" i="19"/>
  <c r="AF116" i="19"/>
  <c r="AR116" i="19"/>
  <c r="I117" i="19"/>
  <c r="U117" i="19"/>
  <c r="AG117" i="19"/>
  <c r="AS117" i="19"/>
  <c r="J118" i="19"/>
  <c r="V118" i="19"/>
  <c r="AH118" i="19"/>
  <c r="AT118" i="19"/>
  <c r="K119" i="19"/>
  <c r="W119" i="19"/>
  <c r="AI119" i="19"/>
  <c r="AU119" i="19"/>
  <c r="L120" i="19"/>
  <c r="X120" i="19"/>
  <c r="AJ120" i="19"/>
  <c r="AV120" i="19"/>
  <c r="M121" i="19"/>
  <c r="Y121" i="19"/>
  <c r="AK121" i="19"/>
  <c r="AW121" i="19"/>
  <c r="N122" i="19"/>
  <c r="Z122" i="19"/>
  <c r="AL122" i="19"/>
  <c r="AX122" i="19"/>
  <c r="O123" i="19"/>
  <c r="AA123" i="19"/>
  <c r="AM123" i="19"/>
  <c r="D124" i="19"/>
  <c r="P124" i="19"/>
  <c r="AB124" i="19"/>
  <c r="AN124" i="19"/>
  <c r="E125" i="19"/>
  <c r="Q125" i="19"/>
  <c r="AC125" i="19"/>
  <c r="AO125" i="19"/>
  <c r="F126" i="19"/>
  <c r="R126" i="19"/>
  <c r="AD126" i="19"/>
  <c r="AP126" i="19"/>
  <c r="G127" i="19"/>
  <c r="S127" i="19"/>
  <c r="AE127" i="19"/>
  <c r="AQ127" i="19"/>
  <c r="H128" i="19"/>
  <c r="Z88" i="19"/>
  <c r="AW97" i="19"/>
  <c r="I101" i="19"/>
  <c r="AL102" i="19"/>
  <c r="AM103" i="19"/>
  <c r="AN104" i="19"/>
  <c r="AM105" i="19"/>
  <c r="AB106" i="19"/>
  <c r="Q107" i="19"/>
  <c r="F108" i="19"/>
  <c r="AP108" i="19"/>
  <c r="AE109" i="19"/>
  <c r="T110" i="19"/>
  <c r="I111" i="19"/>
  <c r="AS111" i="19"/>
  <c r="X112" i="19"/>
  <c r="AV112" i="19"/>
  <c r="U113" i="19"/>
  <c r="AQ113" i="19"/>
  <c r="N114" i="19"/>
  <c r="AE114" i="19"/>
  <c r="AT114" i="19"/>
  <c r="N115" i="19"/>
  <c r="AB115" i="19"/>
  <c r="AR115" i="19"/>
  <c r="I116" i="19"/>
  <c r="U116" i="19"/>
  <c r="AG116" i="19"/>
  <c r="AS116" i="19"/>
  <c r="J117" i="19"/>
  <c r="V117" i="19"/>
  <c r="AH117" i="19"/>
  <c r="AT117" i="19"/>
  <c r="K118" i="19"/>
  <c r="W118" i="19"/>
  <c r="AI118" i="19"/>
  <c r="AU118" i="19"/>
  <c r="L119" i="19"/>
  <c r="X119" i="19"/>
  <c r="AJ119" i="19"/>
  <c r="AV119" i="19"/>
  <c r="M120" i="19"/>
  <c r="Y120" i="19"/>
  <c r="AK120" i="19"/>
  <c r="AW120" i="19"/>
  <c r="N121" i="19"/>
  <c r="Z121" i="19"/>
  <c r="AL121" i="19"/>
  <c r="AX121" i="19"/>
  <c r="O122" i="19"/>
  <c r="AA122" i="19"/>
  <c r="AM122" i="19"/>
  <c r="D123" i="19"/>
  <c r="P123" i="19"/>
  <c r="AB123" i="19"/>
  <c r="AN123" i="19"/>
  <c r="E124" i="19"/>
  <c r="Q124" i="19"/>
  <c r="AC124" i="19"/>
  <c r="AO124" i="19"/>
  <c r="F125" i="19"/>
  <c r="R125" i="19"/>
  <c r="AD125" i="19"/>
  <c r="AP125" i="19"/>
  <c r="G126" i="19"/>
  <c r="S126" i="19"/>
  <c r="AE126" i="19"/>
  <c r="AQ126" i="19"/>
  <c r="H127" i="19"/>
  <c r="T127" i="19"/>
  <c r="AF127" i="19"/>
  <c r="AR127" i="19"/>
  <c r="I128" i="19"/>
  <c r="U128" i="19"/>
  <c r="AG128" i="19"/>
  <c r="AS128" i="19"/>
  <c r="J129" i="19"/>
  <c r="V129" i="19"/>
  <c r="AH129" i="19"/>
  <c r="AT129" i="19"/>
  <c r="K130" i="19"/>
  <c r="W130" i="19"/>
  <c r="AI130" i="19"/>
  <c r="AO89" i="19"/>
  <c r="D91" i="19"/>
  <c r="AD98" i="19"/>
  <c r="AG101" i="19"/>
  <c r="AT102" i="19"/>
  <c r="AU103" i="19"/>
  <c r="AV104" i="19"/>
  <c r="AV105" i="19"/>
  <c r="AK106" i="19"/>
  <c r="Z107" i="19"/>
  <c r="O108" i="19"/>
  <c r="D109" i="19"/>
  <c r="AN109" i="19"/>
  <c r="AC110" i="19"/>
  <c r="R111" i="19"/>
  <c r="E112" i="19"/>
  <c r="AC112" i="19"/>
  <c r="F113" i="19"/>
  <c r="Y113" i="19"/>
  <c r="AS113" i="19"/>
  <c r="P114" i="19"/>
  <c r="AG114" i="19"/>
  <c r="AV114" i="19"/>
  <c r="P115" i="19"/>
  <c r="AF115" i="19"/>
  <c r="AT115" i="19"/>
  <c r="K116" i="19"/>
  <c r="W116" i="19"/>
  <c r="AI116" i="19"/>
  <c r="AU116" i="19"/>
  <c r="L117" i="19"/>
  <c r="X117" i="19"/>
  <c r="AJ117" i="19"/>
  <c r="AV117" i="19"/>
  <c r="M118" i="19"/>
  <c r="Y118" i="19"/>
  <c r="AK118" i="19"/>
  <c r="AW118" i="19"/>
  <c r="N119" i="19"/>
  <c r="Z119" i="19"/>
  <c r="AL119" i="19"/>
  <c r="AX119" i="19"/>
  <c r="O120" i="19"/>
  <c r="AA120" i="19"/>
  <c r="AM120" i="19"/>
  <c r="D121" i="19"/>
  <c r="P121" i="19"/>
  <c r="AB121" i="19"/>
  <c r="AN121" i="19"/>
  <c r="E122" i="19"/>
  <c r="Q122" i="19"/>
  <c r="AC122" i="19"/>
  <c r="AO122" i="19"/>
  <c r="F123" i="19"/>
  <c r="R123" i="19"/>
  <c r="AD123" i="19"/>
  <c r="AP123" i="19"/>
  <c r="G124" i="19"/>
  <c r="S124" i="19"/>
  <c r="AE124" i="19"/>
  <c r="AQ124" i="19"/>
  <c r="H125" i="19"/>
  <c r="T125" i="19"/>
  <c r="AF125" i="19"/>
  <c r="AR125" i="19"/>
  <c r="I126" i="19"/>
  <c r="U126" i="19"/>
  <c r="AG126" i="19"/>
  <c r="AS126" i="19"/>
  <c r="J127" i="19"/>
  <c r="V127" i="19"/>
  <c r="AH127" i="19"/>
  <c r="AT127" i="19"/>
  <c r="K128" i="19"/>
  <c r="W128" i="19"/>
  <c r="AI128" i="19"/>
  <c r="AU128" i="19"/>
  <c r="L129" i="19"/>
  <c r="Z94" i="19"/>
  <c r="S99" i="19"/>
  <c r="J102" i="19"/>
  <c r="K103" i="19"/>
  <c r="L104" i="19"/>
  <c r="M105" i="19"/>
  <c r="F106" i="19"/>
  <c r="AP106" i="19"/>
  <c r="AE107" i="19"/>
  <c r="T108" i="19"/>
  <c r="I109" i="19"/>
  <c r="AS109" i="19"/>
  <c r="AH110" i="19"/>
  <c r="W111" i="19"/>
  <c r="J112" i="19"/>
  <c r="AH112" i="19"/>
  <c r="I113" i="19"/>
  <c r="AE113" i="19"/>
  <c r="AX113" i="19"/>
  <c r="U114" i="19"/>
  <c r="AJ114" i="19"/>
  <c r="E115" i="19"/>
  <c r="U115" i="19"/>
  <c r="AI115" i="19"/>
  <c r="AW115" i="19"/>
  <c r="N116" i="19"/>
  <c r="Z116" i="19"/>
  <c r="AL116" i="19"/>
  <c r="AX116" i="19"/>
  <c r="O117" i="19"/>
  <c r="AA117" i="19"/>
  <c r="AM117" i="19"/>
  <c r="D118" i="19"/>
  <c r="P118" i="19"/>
  <c r="AB118" i="19"/>
  <c r="AN118" i="19"/>
  <c r="E119" i="19"/>
  <c r="Q119" i="19"/>
  <c r="AC119" i="19"/>
  <c r="AO119" i="19"/>
  <c r="F120" i="19"/>
  <c r="R120" i="19"/>
  <c r="AD120" i="19"/>
  <c r="AP120" i="19"/>
  <c r="G121" i="19"/>
  <c r="S121" i="19"/>
  <c r="AE121" i="19"/>
  <c r="AQ121" i="19"/>
  <c r="H122" i="19"/>
  <c r="T122" i="19"/>
  <c r="AF122" i="19"/>
  <c r="AR122" i="19"/>
  <c r="I123" i="19"/>
  <c r="U123" i="19"/>
  <c r="AG123" i="19"/>
  <c r="AS123" i="19"/>
  <c r="J124" i="19"/>
  <c r="V124" i="19"/>
  <c r="AH124" i="19"/>
  <c r="AT124" i="19"/>
  <c r="K125" i="19"/>
  <c r="W125" i="19"/>
  <c r="AI125" i="19"/>
  <c r="AU125" i="19"/>
  <c r="L126" i="19"/>
  <c r="X126" i="19"/>
  <c r="AJ126" i="19"/>
  <c r="AV126" i="19"/>
  <c r="M127" i="19"/>
  <c r="Y127" i="19"/>
  <c r="AK127" i="19"/>
  <c r="AW127" i="19"/>
  <c r="N128" i="19"/>
  <c r="AU71" i="19"/>
  <c r="H100" i="19"/>
  <c r="W103" i="19"/>
  <c r="Y105" i="19"/>
  <c r="E107" i="19"/>
  <c r="AD108" i="19"/>
  <c r="H110" i="19"/>
  <c r="AG111" i="19"/>
  <c r="AO112" i="19"/>
  <c r="AI113" i="19"/>
  <c r="X114" i="19"/>
  <c r="J115" i="19"/>
  <c r="AL115" i="19"/>
  <c r="Q116" i="19"/>
  <c r="AO116" i="19"/>
  <c r="R117" i="19"/>
  <c r="AP117" i="19"/>
  <c r="S118" i="19"/>
  <c r="AQ118" i="19"/>
  <c r="T119" i="19"/>
  <c r="AR119" i="19"/>
  <c r="U120" i="19"/>
  <c r="AS120" i="19"/>
  <c r="V121" i="19"/>
  <c r="AT121" i="19"/>
  <c r="W122" i="19"/>
  <c r="AU122" i="19"/>
  <c r="X123" i="19"/>
  <c r="AV123" i="19"/>
  <c r="Y124" i="19"/>
  <c r="AW124" i="19"/>
  <c r="Z125" i="19"/>
  <c r="AX125" i="19"/>
  <c r="AA126" i="19"/>
  <c r="D127" i="19"/>
  <c r="AB127" i="19"/>
  <c r="E128" i="19"/>
  <c r="AA128" i="19"/>
  <c r="AT128" i="19"/>
  <c r="P129" i="19"/>
  <c r="AG129" i="19"/>
  <c r="AW129" i="19"/>
  <c r="P130" i="19"/>
  <c r="AD130" i="19"/>
  <c r="AS130" i="19"/>
  <c r="K131" i="19"/>
  <c r="W131" i="19"/>
  <c r="AI131" i="19"/>
  <c r="AU131" i="19"/>
  <c r="L132" i="19"/>
  <c r="X132" i="19"/>
  <c r="AJ132" i="19"/>
  <c r="AV132" i="19"/>
  <c r="M133" i="19"/>
  <c r="Y133" i="19"/>
  <c r="AK133" i="19"/>
  <c r="AW133" i="19"/>
  <c r="N134" i="19"/>
  <c r="Z134" i="19"/>
  <c r="AL134" i="19"/>
  <c r="AX134" i="19"/>
  <c r="O135" i="19"/>
  <c r="AA135" i="19"/>
  <c r="AM135" i="19"/>
  <c r="D136" i="19"/>
  <c r="P136" i="19"/>
  <c r="AB136" i="19"/>
  <c r="AN136" i="19"/>
  <c r="E137" i="19"/>
  <c r="Q137" i="19"/>
  <c r="AC137" i="19"/>
  <c r="AO137" i="19"/>
  <c r="F138" i="19"/>
  <c r="R138" i="19"/>
  <c r="AD138" i="19"/>
  <c r="AP138" i="19"/>
  <c r="G139" i="19"/>
  <c r="S139" i="19"/>
  <c r="AE139" i="19"/>
  <c r="AQ139" i="19"/>
  <c r="H140" i="19"/>
  <c r="T140" i="19"/>
  <c r="AF140" i="19"/>
  <c r="AR140" i="19"/>
  <c r="I141" i="19"/>
  <c r="U141" i="19"/>
  <c r="AG141" i="19"/>
  <c r="AS141" i="19"/>
  <c r="J142" i="19"/>
  <c r="V142" i="19"/>
  <c r="AH142" i="19"/>
  <c r="AC78" i="19"/>
  <c r="U101" i="19"/>
  <c r="AT103" i="19"/>
  <c r="AO105" i="19"/>
  <c r="S107" i="19"/>
  <c r="AR108" i="19"/>
  <c r="V110" i="19"/>
  <c r="AU111" i="19"/>
  <c r="AW112" i="19"/>
  <c r="AR113" i="19"/>
  <c r="AF114" i="19"/>
  <c r="O115" i="19"/>
  <c r="AS115" i="19"/>
  <c r="V116" i="19"/>
  <c r="AT116" i="19"/>
  <c r="W117" i="19"/>
  <c r="AU117" i="19"/>
  <c r="X118" i="19"/>
  <c r="AV118" i="19"/>
  <c r="Y119" i="19"/>
  <c r="AW119" i="19"/>
  <c r="Z120" i="19"/>
  <c r="AX120" i="19"/>
  <c r="AA121" i="19"/>
  <c r="D122" i="19"/>
  <c r="AB122" i="19"/>
  <c r="E123" i="19"/>
  <c r="AC123" i="19"/>
  <c r="F124" i="19"/>
  <c r="AD124" i="19"/>
  <c r="G125" i="19"/>
  <c r="AE125" i="19"/>
  <c r="H126" i="19"/>
  <c r="AF126" i="19"/>
  <c r="I127" i="19"/>
  <c r="AG127" i="19"/>
  <c r="J128" i="19"/>
  <c r="AB128" i="19"/>
  <c r="AV128" i="19"/>
  <c r="Q129" i="19"/>
  <c r="AI129" i="19"/>
  <c r="AX129" i="19"/>
  <c r="Q130" i="19"/>
  <c r="AE130" i="19"/>
  <c r="AT130" i="19"/>
  <c r="L131" i="19"/>
  <c r="X131" i="19"/>
  <c r="AJ131" i="19"/>
  <c r="AV131" i="19"/>
  <c r="M132" i="19"/>
  <c r="Y132" i="19"/>
  <c r="AK132" i="19"/>
  <c r="AW132" i="19"/>
  <c r="N133" i="19"/>
  <c r="Z133" i="19"/>
  <c r="AL133" i="19"/>
  <c r="AX133" i="19"/>
  <c r="O134" i="19"/>
  <c r="AA134" i="19"/>
  <c r="AM134" i="19"/>
  <c r="D135" i="19"/>
  <c r="P135" i="19"/>
  <c r="AB135" i="19"/>
  <c r="AN135" i="19"/>
  <c r="E136" i="19"/>
  <c r="Q136" i="19"/>
  <c r="AC136" i="19"/>
  <c r="AO136" i="19"/>
  <c r="F137" i="19"/>
  <c r="R137" i="19"/>
  <c r="AD137" i="19"/>
  <c r="AP137" i="19"/>
  <c r="G138" i="19"/>
  <c r="S138" i="19"/>
  <c r="AE138" i="19"/>
  <c r="AQ138" i="19"/>
  <c r="H139" i="19"/>
  <c r="T139" i="19"/>
  <c r="AF139" i="19"/>
  <c r="AR139" i="19"/>
  <c r="I140" i="19"/>
  <c r="U140" i="19"/>
  <c r="AG140" i="19"/>
  <c r="AS140" i="19"/>
  <c r="J141" i="19"/>
  <c r="V141" i="19"/>
  <c r="AH141" i="19"/>
  <c r="AT141" i="19"/>
  <c r="K142" i="19"/>
  <c r="W142" i="19"/>
  <c r="AI142" i="19"/>
  <c r="AU142" i="19"/>
  <c r="L143" i="19"/>
  <c r="X143" i="19"/>
  <c r="AJ143" i="19"/>
  <c r="AV143" i="19"/>
  <c r="M144" i="19"/>
  <c r="Y144" i="19"/>
  <c r="AK144" i="19"/>
  <c r="AW144" i="19"/>
  <c r="N145" i="19"/>
  <c r="Z145" i="19"/>
  <c r="AL145" i="19"/>
  <c r="AX145" i="19"/>
  <c r="O146" i="19"/>
  <c r="AA146" i="19"/>
  <c r="AM146" i="19"/>
  <c r="D147" i="19"/>
  <c r="P147" i="19"/>
  <c r="AB147" i="19"/>
  <c r="AN147" i="19"/>
  <c r="E148" i="19"/>
  <c r="Q148" i="19"/>
  <c r="AC148" i="19"/>
  <c r="AO148" i="19"/>
  <c r="F149" i="19"/>
  <c r="R149" i="19"/>
  <c r="AD149" i="19"/>
  <c r="AP149" i="19"/>
  <c r="G150" i="19"/>
  <c r="S150" i="19"/>
  <c r="AE150" i="19"/>
  <c r="AQ150" i="19"/>
  <c r="H151" i="19"/>
  <c r="T151" i="19"/>
  <c r="AF151" i="19"/>
  <c r="AR151" i="19"/>
  <c r="I152" i="19"/>
  <c r="U152" i="19"/>
  <c r="AG152" i="19"/>
  <c r="AS152" i="19"/>
  <c r="J153" i="19"/>
  <c r="V153" i="19"/>
  <c r="AH153" i="19"/>
  <c r="AT153" i="19"/>
  <c r="K154" i="19"/>
  <c r="W154" i="19"/>
  <c r="AI154" i="19"/>
  <c r="AU154" i="19"/>
  <c r="L155" i="19"/>
  <c r="X155" i="19"/>
  <c r="AJ155" i="19"/>
  <c r="AV155" i="19"/>
  <c r="M156" i="19"/>
  <c r="Y156" i="19"/>
  <c r="AK156" i="19"/>
  <c r="AW156" i="19"/>
  <c r="N157" i="19"/>
  <c r="Z157" i="19"/>
  <c r="AL157" i="19"/>
  <c r="AX157" i="19"/>
  <c r="O158" i="19"/>
  <c r="AA158" i="19"/>
  <c r="AM158" i="19"/>
  <c r="D159" i="19"/>
  <c r="P159" i="19"/>
  <c r="AB159" i="19"/>
  <c r="AN159" i="19"/>
  <c r="E160" i="19"/>
  <c r="Q160" i="19"/>
  <c r="AC160" i="19"/>
  <c r="AO160" i="19"/>
  <c r="F161" i="19"/>
  <c r="R161" i="19"/>
  <c r="AD161" i="19"/>
  <c r="AP161" i="19"/>
  <c r="G162" i="19"/>
  <c r="S162" i="19"/>
  <c r="AE162" i="19"/>
  <c r="AQ162" i="19"/>
  <c r="O92" i="19"/>
  <c r="AS101" i="19"/>
  <c r="D104" i="19"/>
  <c r="AW105" i="19"/>
  <c r="AA107" i="19"/>
  <c r="E109" i="19"/>
  <c r="AD110" i="19"/>
  <c r="G112" i="19"/>
  <c r="G113" i="19"/>
  <c r="AU113" i="19"/>
  <c r="AH114" i="19"/>
  <c r="Q115" i="19"/>
  <c r="AU115" i="19"/>
  <c r="X116" i="19"/>
  <c r="AV116" i="19"/>
  <c r="Y117" i="19"/>
  <c r="AW117" i="19"/>
  <c r="Z118" i="19"/>
  <c r="AX118" i="19"/>
  <c r="AA119" i="19"/>
  <c r="D120" i="19"/>
  <c r="AB120" i="19"/>
  <c r="E121" i="19"/>
  <c r="AC121" i="19"/>
  <c r="F122" i="19"/>
  <c r="AD122" i="19"/>
  <c r="G123" i="19"/>
  <c r="AE123" i="19"/>
  <c r="H124" i="19"/>
  <c r="AF124" i="19"/>
  <c r="I125" i="19"/>
  <c r="AG125" i="19"/>
  <c r="J126" i="19"/>
  <c r="AH126" i="19"/>
  <c r="K127" i="19"/>
  <c r="AI127" i="19"/>
  <c r="L128" i="19"/>
  <c r="AC128" i="19"/>
  <c r="AW128" i="19"/>
  <c r="R129" i="19"/>
  <c r="AJ129" i="19"/>
  <c r="D130" i="19"/>
  <c r="R130" i="19"/>
  <c r="AG130" i="19"/>
  <c r="AU130" i="19"/>
  <c r="M131" i="19"/>
  <c r="Y131" i="19"/>
  <c r="AK131" i="19"/>
  <c r="AW131" i="19"/>
  <c r="N132" i="19"/>
  <c r="Z132" i="19"/>
  <c r="AL132" i="19"/>
  <c r="AX132" i="19"/>
  <c r="O133" i="19"/>
  <c r="AA133" i="19"/>
  <c r="AM133" i="19"/>
  <c r="D134" i="19"/>
  <c r="P134" i="19"/>
  <c r="AB134" i="19"/>
  <c r="AN134" i="19"/>
  <c r="E135" i="19"/>
  <c r="Q135" i="19"/>
  <c r="AC135" i="19"/>
  <c r="AO135" i="19"/>
  <c r="F136" i="19"/>
  <c r="R136" i="19"/>
  <c r="AD136" i="19"/>
  <c r="AP136" i="19"/>
  <c r="G137" i="19"/>
  <c r="S137" i="19"/>
  <c r="AE137" i="19"/>
  <c r="AQ137" i="19"/>
  <c r="H138" i="19"/>
  <c r="T138" i="19"/>
  <c r="AF138" i="19"/>
  <c r="AR138" i="19"/>
  <c r="I139" i="19"/>
  <c r="U139" i="19"/>
  <c r="AG139" i="19"/>
  <c r="AS139" i="19"/>
  <c r="J140" i="19"/>
  <c r="V140" i="19"/>
  <c r="AH140" i="19"/>
  <c r="AT140" i="19"/>
  <c r="K141" i="19"/>
  <c r="W141" i="19"/>
  <c r="AI141" i="19"/>
  <c r="AU141" i="19"/>
  <c r="L142" i="19"/>
  <c r="X142" i="19"/>
  <c r="AJ142" i="19"/>
  <c r="AV142" i="19"/>
  <c r="M143" i="19"/>
  <c r="Y143" i="19"/>
  <c r="AK143" i="19"/>
  <c r="AW143" i="19"/>
  <c r="N144" i="19"/>
  <c r="Z144" i="19"/>
  <c r="AL144" i="19"/>
  <c r="AX144" i="19"/>
  <c r="O145" i="19"/>
  <c r="AA145" i="19"/>
  <c r="AM145" i="19"/>
  <c r="D146" i="19"/>
  <c r="P146" i="19"/>
  <c r="AB146" i="19"/>
  <c r="AN146" i="19"/>
  <c r="E147" i="19"/>
  <c r="Q147" i="19"/>
  <c r="AC147" i="19"/>
  <c r="AO147" i="19"/>
  <c r="F148" i="19"/>
  <c r="R148" i="19"/>
  <c r="AD148" i="19"/>
  <c r="AP148" i="19"/>
  <c r="G149" i="19"/>
  <c r="S149" i="19"/>
  <c r="AE149" i="19"/>
  <c r="AQ149" i="19"/>
  <c r="H150" i="19"/>
  <c r="T150" i="19"/>
  <c r="AF150" i="19"/>
  <c r="AR150" i="19"/>
  <c r="I151" i="19"/>
  <c r="U151" i="19"/>
  <c r="AG151" i="19"/>
  <c r="AS151" i="19"/>
  <c r="J152" i="19"/>
  <c r="V152" i="19"/>
  <c r="AH152" i="19"/>
  <c r="AT152" i="19"/>
  <c r="K153" i="19"/>
  <c r="W153" i="19"/>
  <c r="AI153" i="19"/>
  <c r="AU153" i="19"/>
  <c r="L154" i="19"/>
  <c r="X154" i="19"/>
  <c r="AJ154" i="19"/>
  <c r="AV154" i="19"/>
  <c r="M155" i="19"/>
  <c r="Y155" i="19"/>
  <c r="AK155" i="19"/>
  <c r="AW155" i="19"/>
  <c r="N156" i="19"/>
  <c r="Z156" i="19"/>
  <c r="AL156" i="19"/>
  <c r="AX156" i="19"/>
  <c r="O157" i="19"/>
  <c r="AA157" i="19"/>
  <c r="AM157" i="19"/>
  <c r="D158" i="19"/>
  <c r="P158" i="19"/>
  <c r="AB158" i="19"/>
  <c r="AN158" i="19"/>
  <c r="E159" i="19"/>
  <c r="Q159" i="19"/>
  <c r="AC159" i="19"/>
  <c r="AO159" i="19"/>
  <c r="F160" i="19"/>
  <c r="R160" i="19"/>
  <c r="AD160" i="19"/>
  <c r="AP160" i="19"/>
  <c r="X93" i="19"/>
  <c r="I102" i="19"/>
  <c r="K104" i="19"/>
  <c r="D106" i="19"/>
  <c r="AC107" i="19"/>
  <c r="G109" i="19"/>
  <c r="AF110" i="19"/>
  <c r="H112" i="19"/>
  <c r="H113" i="19"/>
  <c r="AW113" i="19"/>
  <c r="AI114" i="19"/>
  <c r="T115" i="19"/>
  <c r="AV115" i="19"/>
  <c r="Y116" i="19"/>
  <c r="AW116" i="19"/>
  <c r="Z117" i="19"/>
  <c r="AX117" i="19"/>
  <c r="AA118" i="19"/>
  <c r="D119" i="19"/>
  <c r="AB119" i="19"/>
  <c r="E120" i="19"/>
  <c r="AC120" i="19"/>
  <c r="F121" i="19"/>
  <c r="AD121" i="19"/>
  <c r="G122" i="19"/>
  <c r="AE122" i="19"/>
  <c r="H123" i="19"/>
  <c r="AF123" i="19"/>
  <c r="I124" i="19"/>
  <c r="AG124" i="19"/>
  <c r="J125" i="19"/>
  <c r="AH125" i="19"/>
  <c r="K126" i="19"/>
  <c r="AI126" i="19"/>
  <c r="L127" i="19"/>
  <c r="AJ127" i="19"/>
  <c r="M128" i="19"/>
  <c r="AF128" i="19"/>
  <c r="AX128" i="19"/>
  <c r="U129" i="19"/>
  <c r="AK129" i="19"/>
  <c r="E130" i="19"/>
  <c r="S130" i="19"/>
  <c r="AH130" i="19"/>
  <c r="AV130" i="19"/>
  <c r="N131" i="19"/>
  <c r="Z131" i="19"/>
  <c r="AL131" i="19"/>
  <c r="AX131" i="19"/>
  <c r="O132" i="19"/>
  <c r="AA132" i="19"/>
  <c r="AM132" i="19"/>
  <c r="D133" i="19"/>
  <c r="P133" i="19"/>
  <c r="AB133" i="19"/>
  <c r="AN133" i="19"/>
  <c r="E134" i="19"/>
  <c r="Q134" i="19"/>
  <c r="AC134" i="19"/>
  <c r="AO134" i="19"/>
  <c r="F135" i="19"/>
  <c r="R135" i="19"/>
  <c r="AD135" i="19"/>
  <c r="AP135" i="19"/>
  <c r="G136" i="19"/>
  <c r="S136" i="19"/>
  <c r="AE136" i="19"/>
  <c r="AQ136" i="19"/>
  <c r="H137" i="19"/>
  <c r="T137" i="19"/>
  <c r="AF137" i="19"/>
  <c r="AR137" i="19"/>
  <c r="I138" i="19"/>
  <c r="U138" i="19"/>
  <c r="AG138" i="19"/>
  <c r="AS138" i="19"/>
  <c r="J139" i="19"/>
  <c r="V139" i="19"/>
  <c r="AH139" i="19"/>
  <c r="AT139" i="19"/>
  <c r="K140" i="19"/>
  <c r="W140" i="19"/>
  <c r="AI140" i="19"/>
  <c r="AU140" i="19"/>
  <c r="L141" i="19"/>
  <c r="X141" i="19"/>
  <c r="AJ141" i="19"/>
  <c r="AV141" i="19"/>
  <c r="M142" i="19"/>
  <c r="Y142" i="19"/>
  <c r="AK142" i="19"/>
  <c r="AW142" i="19"/>
  <c r="N143" i="19"/>
  <c r="Z143" i="19"/>
  <c r="AL143" i="19"/>
  <c r="AX143" i="19"/>
  <c r="O144" i="19"/>
  <c r="AA144" i="19"/>
  <c r="AM144" i="19"/>
  <c r="D145" i="19"/>
  <c r="P145" i="19"/>
  <c r="AB145" i="19"/>
  <c r="AN145" i="19"/>
  <c r="E146" i="19"/>
  <c r="Q146" i="19"/>
  <c r="AC146" i="19"/>
  <c r="AO146" i="19"/>
  <c r="F147" i="19"/>
  <c r="R147" i="19"/>
  <c r="AD147" i="19"/>
  <c r="AP147" i="19"/>
  <c r="G148" i="19"/>
  <c r="S148" i="19"/>
  <c r="AE148" i="19"/>
  <c r="AQ148" i="19"/>
  <c r="H149" i="19"/>
  <c r="T149" i="19"/>
  <c r="AF149" i="19"/>
  <c r="AR149" i="19"/>
  <c r="I150" i="19"/>
  <c r="U150" i="19"/>
  <c r="AG150" i="19"/>
  <c r="AS150" i="19"/>
  <c r="J151" i="19"/>
  <c r="V151" i="19"/>
  <c r="AH151" i="19"/>
  <c r="AT151" i="19"/>
  <c r="K152" i="19"/>
  <c r="W152" i="19"/>
  <c r="AI152" i="19"/>
  <c r="AU152" i="19"/>
  <c r="L153" i="19"/>
  <c r="X153" i="19"/>
  <c r="AJ153" i="19"/>
  <c r="AV153" i="19"/>
  <c r="M154" i="19"/>
  <c r="Y154" i="19"/>
  <c r="AK154" i="19"/>
  <c r="AW154" i="19"/>
  <c r="N155" i="19"/>
  <c r="Z155" i="19"/>
  <c r="AL155" i="19"/>
  <c r="AX155" i="19"/>
  <c r="O156" i="19"/>
  <c r="AA156" i="19"/>
  <c r="AM156" i="19"/>
  <c r="D157" i="19"/>
  <c r="P157" i="19"/>
  <c r="AB157" i="19"/>
  <c r="AN157" i="19"/>
  <c r="E158" i="19"/>
  <c r="Q158" i="19"/>
  <c r="AC158" i="19"/>
  <c r="AO158" i="19"/>
  <c r="F159" i="19"/>
  <c r="R159" i="19"/>
  <c r="AD159" i="19"/>
  <c r="AP159" i="19"/>
  <c r="G160" i="19"/>
  <c r="S160" i="19"/>
  <c r="AE160" i="19"/>
  <c r="AQ160" i="19"/>
  <c r="H161" i="19"/>
  <c r="K95" i="19"/>
  <c r="N102" i="19"/>
  <c r="P104" i="19"/>
  <c r="M106" i="19"/>
  <c r="AL107" i="19"/>
  <c r="P109" i="19"/>
  <c r="AO110" i="19"/>
  <c r="L112" i="19"/>
  <c r="K113" i="19"/>
  <c r="D114" i="19"/>
  <c r="AL114" i="19"/>
  <c r="V115" i="19"/>
  <c r="AX115" i="19"/>
  <c r="AA116" i="19"/>
  <c r="D117" i="19"/>
  <c r="AB117" i="19"/>
  <c r="E118" i="19"/>
  <c r="AC118" i="19"/>
  <c r="F119" i="19"/>
  <c r="AD119" i="19"/>
  <c r="G120" i="19"/>
  <c r="AE120" i="19"/>
  <c r="H121" i="19"/>
  <c r="AF121" i="19"/>
  <c r="I122" i="19"/>
  <c r="AG122" i="19"/>
  <c r="J123" i="19"/>
  <c r="AH123" i="19"/>
  <c r="K124" i="19"/>
  <c r="AI124" i="19"/>
  <c r="L125" i="19"/>
  <c r="AJ125" i="19"/>
  <c r="M126" i="19"/>
  <c r="AK126" i="19"/>
  <c r="N127" i="19"/>
  <c r="AL127" i="19"/>
  <c r="O128" i="19"/>
  <c r="AH128" i="19"/>
  <c r="D129" i="19"/>
  <c r="W129" i="19"/>
  <c r="AL129" i="19"/>
  <c r="F130" i="19"/>
  <c r="U130" i="19"/>
  <c r="AJ130" i="19"/>
  <c r="AW130" i="19"/>
  <c r="O131" i="19"/>
  <c r="AA131" i="19"/>
  <c r="AM131" i="19"/>
  <c r="D132" i="19"/>
  <c r="P132" i="19"/>
  <c r="AB132" i="19"/>
  <c r="AN132" i="19"/>
  <c r="E133" i="19"/>
  <c r="Q133" i="19"/>
  <c r="AC133" i="19"/>
  <c r="AO133" i="19"/>
  <c r="F134" i="19"/>
  <c r="R134" i="19"/>
  <c r="AD134" i="19"/>
  <c r="AP134" i="19"/>
  <c r="G135" i="19"/>
  <c r="S135" i="19"/>
  <c r="AE135" i="19"/>
  <c r="AQ135" i="19"/>
  <c r="H136" i="19"/>
  <c r="T136" i="19"/>
  <c r="AF136" i="19"/>
  <c r="AR136" i="19"/>
  <c r="I137" i="19"/>
  <c r="U137" i="19"/>
  <c r="AG137" i="19"/>
  <c r="AS137" i="19"/>
  <c r="J138" i="19"/>
  <c r="V138" i="19"/>
  <c r="AH138" i="19"/>
  <c r="AT138" i="19"/>
  <c r="K139" i="19"/>
  <c r="W139" i="19"/>
  <c r="AI139" i="19"/>
  <c r="AU139" i="19"/>
  <c r="L140" i="19"/>
  <c r="X140" i="19"/>
  <c r="AI95" i="19"/>
  <c r="U102" i="19"/>
  <c r="W104" i="19"/>
  <c r="N106" i="19"/>
  <c r="AM107" i="19"/>
  <c r="Q109" i="19"/>
  <c r="AP110" i="19"/>
  <c r="M112" i="19"/>
  <c r="M113" i="19"/>
  <c r="G114" i="19"/>
  <c r="AM114" i="19"/>
  <c r="W115" i="19"/>
  <c r="D116" i="19"/>
  <c r="AB116" i="19"/>
  <c r="E117" i="19"/>
  <c r="AC117" i="19"/>
  <c r="F118" i="19"/>
  <c r="AD118" i="19"/>
  <c r="G119" i="19"/>
  <c r="AE119" i="19"/>
  <c r="H120" i="19"/>
  <c r="AF120" i="19"/>
  <c r="I121" i="19"/>
  <c r="AG121" i="19"/>
  <c r="J122" i="19"/>
  <c r="AH122" i="19"/>
  <c r="K123" i="19"/>
  <c r="AI123" i="19"/>
  <c r="L124" i="19"/>
  <c r="AJ124" i="19"/>
  <c r="M125" i="19"/>
  <c r="AK125" i="19"/>
  <c r="N126" i="19"/>
  <c r="AL126" i="19"/>
  <c r="O127" i="19"/>
  <c r="AM127" i="19"/>
  <c r="P128" i="19"/>
  <c r="AJ128" i="19"/>
  <c r="E129" i="19"/>
  <c r="X129" i="19"/>
  <c r="AM129" i="19"/>
  <c r="G130" i="19"/>
  <c r="V130" i="19"/>
  <c r="AK130" i="19"/>
  <c r="AX130" i="19"/>
  <c r="P131" i="19"/>
  <c r="AB131" i="19"/>
  <c r="AN131" i="19"/>
  <c r="E132" i="19"/>
  <c r="Q132" i="19"/>
  <c r="AC132" i="19"/>
  <c r="AO132" i="19"/>
  <c r="F133" i="19"/>
  <c r="R133" i="19"/>
  <c r="AD133" i="19"/>
  <c r="AP133" i="19"/>
  <c r="G134" i="19"/>
  <c r="S134" i="19"/>
  <c r="AE134" i="19"/>
  <c r="AQ134" i="19"/>
  <c r="H135" i="19"/>
  <c r="T135" i="19"/>
  <c r="AF135" i="19"/>
  <c r="AR135" i="19"/>
  <c r="I136" i="19"/>
  <c r="U136" i="19"/>
  <c r="AG136" i="19"/>
  <c r="AS136" i="19"/>
  <c r="J137" i="19"/>
  <c r="V137" i="19"/>
  <c r="AH137" i="19"/>
  <c r="AT137" i="19"/>
  <c r="K138" i="19"/>
  <c r="W138" i="19"/>
  <c r="AI138" i="19"/>
  <c r="AU138" i="19"/>
  <c r="L139" i="19"/>
  <c r="X139" i="19"/>
  <c r="AJ139" i="19"/>
  <c r="AV139" i="19"/>
  <c r="M140" i="19"/>
  <c r="Y140" i="19"/>
  <c r="AK140" i="19"/>
  <c r="AW140" i="19"/>
  <c r="N141" i="19"/>
  <c r="Z141" i="19"/>
  <c r="AL141" i="19"/>
  <c r="AX141" i="19"/>
  <c r="O142" i="19"/>
  <c r="AA142" i="19"/>
  <c r="AM142" i="19"/>
  <c r="D143" i="19"/>
  <c r="P143" i="19"/>
  <c r="AB143" i="19"/>
  <c r="AN143" i="19"/>
  <c r="E144" i="19"/>
  <c r="Q144" i="19"/>
  <c r="AC144" i="19"/>
  <c r="AO144" i="19"/>
  <c r="F145" i="19"/>
  <c r="R145" i="19"/>
  <c r="AD145" i="19"/>
  <c r="AP145" i="19"/>
  <c r="G146" i="19"/>
  <c r="S146" i="19"/>
  <c r="AE146" i="19"/>
  <c r="AQ146" i="19"/>
  <c r="H147" i="19"/>
  <c r="T147" i="19"/>
  <c r="AF147" i="19"/>
  <c r="AR147" i="19"/>
  <c r="I148" i="19"/>
  <c r="U148" i="19"/>
  <c r="AG148" i="19"/>
  <c r="AS148" i="19"/>
  <c r="J149" i="19"/>
  <c r="V149" i="19"/>
  <c r="AH149" i="19"/>
  <c r="AT149" i="19"/>
  <c r="K150" i="19"/>
  <c r="W150" i="19"/>
  <c r="AI150" i="19"/>
  <c r="AU150" i="19"/>
  <c r="L151" i="19"/>
  <c r="X151" i="19"/>
  <c r="AJ151" i="19"/>
  <c r="AV151" i="19"/>
  <c r="M152" i="19"/>
  <c r="Y152" i="19"/>
  <c r="AK152" i="19"/>
  <c r="AW152" i="19"/>
  <c r="N153" i="19"/>
  <c r="Z153" i="19"/>
  <c r="AL153" i="19"/>
  <c r="AX153" i="19"/>
  <c r="O154" i="19"/>
  <c r="L96" i="19"/>
  <c r="V102" i="19"/>
  <c r="X104" i="19"/>
  <c r="P106" i="19"/>
  <c r="AO107" i="19"/>
  <c r="S109" i="19"/>
  <c r="AR110" i="19"/>
  <c r="Q112" i="19"/>
  <c r="N113" i="19"/>
  <c r="R98" i="19"/>
  <c r="AS102" i="19"/>
  <c r="AU104" i="19"/>
  <c r="AD106" i="19"/>
  <c r="H108" i="19"/>
  <c r="AG109" i="19"/>
  <c r="K111" i="19"/>
  <c r="Y112" i="19"/>
  <c r="W113" i="19"/>
  <c r="O114" i="19"/>
  <c r="AU114" i="19"/>
  <c r="AC115" i="19"/>
  <c r="J116" i="19"/>
  <c r="AH116" i="19"/>
  <c r="K117" i="19"/>
  <c r="AI117" i="19"/>
  <c r="L118" i="19"/>
  <c r="AJ118" i="19"/>
  <c r="M119" i="19"/>
  <c r="AK119" i="19"/>
  <c r="N120" i="19"/>
  <c r="AL120" i="19"/>
  <c r="O121" i="19"/>
  <c r="AM121" i="19"/>
  <c r="P122" i="19"/>
  <c r="AN122" i="19"/>
  <c r="Q123" i="19"/>
  <c r="AO123" i="19"/>
  <c r="R124" i="19"/>
  <c r="AP124" i="19"/>
  <c r="S125" i="19"/>
  <c r="AQ125" i="19"/>
  <c r="T126" i="19"/>
  <c r="AR126" i="19"/>
  <c r="U127" i="19"/>
  <c r="AS127" i="19"/>
  <c r="T128" i="19"/>
  <c r="AL128" i="19"/>
  <c r="I129" i="19"/>
  <c r="Z129" i="19"/>
  <c r="AO129" i="19"/>
  <c r="J130" i="19"/>
  <c r="Y130" i="19"/>
  <c r="AM130" i="19"/>
  <c r="E131" i="19"/>
  <c r="R131" i="19"/>
  <c r="AD131" i="19"/>
  <c r="AP131" i="19"/>
  <c r="G132" i="19"/>
  <c r="S132" i="19"/>
  <c r="AE132" i="19"/>
  <c r="AQ132" i="19"/>
  <c r="H133" i="19"/>
  <c r="T133" i="19"/>
  <c r="AF133" i="19"/>
  <c r="AR133" i="19"/>
  <c r="I134" i="19"/>
  <c r="U134" i="19"/>
  <c r="AG134" i="19"/>
  <c r="AS134" i="19"/>
  <c r="J135" i="19"/>
  <c r="V135" i="19"/>
  <c r="AH135" i="19"/>
  <c r="AT135" i="19"/>
  <c r="K136" i="19"/>
  <c r="AP98" i="19"/>
  <c r="AX102" i="19"/>
  <c r="E105" i="19"/>
  <c r="AL106" i="19"/>
  <c r="P108" i="19"/>
  <c r="AO109" i="19"/>
  <c r="S111" i="19"/>
  <c r="AE112" i="19"/>
  <c r="Z113" i="19"/>
  <c r="S114" i="19"/>
  <c r="AX114" i="19"/>
  <c r="AG115" i="19"/>
  <c r="L116" i="19"/>
  <c r="AJ116" i="19"/>
  <c r="M117" i="19"/>
  <c r="AK117" i="19"/>
  <c r="N118" i="19"/>
  <c r="AL118" i="19"/>
  <c r="O119" i="19"/>
  <c r="AM119" i="19"/>
  <c r="P120" i="19"/>
  <c r="AN120" i="19"/>
  <c r="Q121" i="19"/>
  <c r="AO121" i="19"/>
  <c r="R122" i="19"/>
  <c r="AP122" i="19"/>
  <c r="S123" i="19"/>
  <c r="AQ123" i="19"/>
  <c r="T124" i="19"/>
  <c r="AR124" i="19"/>
  <c r="U125" i="19"/>
  <c r="AS125" i="19"/>
  <c r="V126" i="19"/>
  <c r="AT126" i="19"/>
  <c r="W127" i="19"/>
  <c r="AU127" i="19"/>
  <c r="V128" i="19"/>
  <c r="AM128" i="19"/>
  <c r="K129" i="19"/>
  <c r="AA129" i="19"/>
  <c r="AP129" i="19"/>
  <c r="L130" i="19"/>
  <c r="Z130" i="19"/>
  <c r="AN130" i="19"/>
  <c r="F131" i="19"/>
  <c r="S131" i="19"/>
  <c r="AE131" i="19"/>
  <c r="AQ131" i="19"/>
  <c r="H132" i="19"/>
  <c r="T132" i="19"/>
  <c r="AF132" i="19"/>
  <c r="AR132" i="19"/>
  <c r="I133" i="19"/>
  <c r="U133" i="19"/>
  <c r="AG133" i="19"/>
  <c r="AS133" i="19"/>
  <c r="J134" i="19"/>
  <c r="V134" i="19"/>
  <c r="AH134" i="19"/>
  <c r="AT134" i="19"/>
  <c r="K135" i="19"/>
  <c r="W135" i="19"/>
  <c r="AI135" i="19"/>
  <c r="AU135" i="19"/>
  <c r="L136" i="19"/>
  <c r="X136" i="19"/>
  <c r="AJ136" i="19"/>
  <c r="AV136" i="19"/>
  <c r="M137" i="19"/>
  <c r="Y137" i="19"/>
  <c r="AK137" i="19"/>
  <c r="AW137" i="19"/>
  <c r="N138" i="19"/>
  <c r="Z138" i="19"/>
  <c r="AL138" i="19"/>
  <c r="AX138" i="19"/>
  <c r="O139" i="19"/>
  <c r="AA139" i="19"/>
  <c r="AM139" i="19"/>
  <c r="D140" i="19"/>
  <c r="P140" i="19"/>
  <c r="AB140" i="19"/>
  <c r="G99" i="19"/>
  <c r="J103" i="19"/>
  <c r="L105" i="19"/>
  <c r="AN106" i="19"/>
  <c r="R108" i="19"/>
  <c r="AQ109" i="19"/>
  <c r="U111" i="19"/>
  <c r="AF112" i="19"/>
  <c r="AD113" i="19"/>
  <c r="T114" i="19"/>
  <c r="D115" i="19"/>
  <c r="AH115" i="19"/>
  <c r="M116" i="19"/>
  <c r="AK116" i="19"/>
  <c r="AQ99" i="19"/>
  <c r="V103" i="19"/>
  <c r="X105" i="19"/>
  <c r="AX106" i="19"/>
  <c r="AB108" i="19"/>
  <c r="F110" i="19"/>
  <c r="AE111" i="19"/>
  <c r="AK112" i="19"/>
  <c r="AG113" i="19"/>
  <c r="W114" i="19"/>
  <c r="I115" i="19"/>
  <c r="AK115" i="19"/>
  <c r="P116" i="19"/>
  <c r="AN116" i="19"/>
  <c r="Q117" i="19"/>
  <c r="AO117" i="19"/>
  <c r="R118" i="19"/>
  <c r="AP118" i="19"/>
  <c r="S119" i="19"/>
  <c r="AQ119" i="19"/>
  <c r="T120" i="19"/>
  <c r="AR120" i="19"/>
  <c r="U121" i="19"/>
  <c r="AS121" i="19"/>
  <c r="V122" i="19"/>
  <c r="AT122" i="19"/>
  <c r="W123" i="19"/>
  <c r="AU123" i="19"/>
  <c r="X124" i="19"/>
  <c r="AV124" i="19"/>
  <c r="Y125" i="19"/>
  <c r="AW125" i="19"/>
  <c r="Z126" i="19"/>
  <c r="AX126" i="19"/>
  <c r="AA127" i="19"/>
  <c r="D128" i="19"/>
  <c r="Z128" i="19"/>
  <c r="AR128" i="19"/>
  <c r="O129" i="19"/>
  <c r="AD129" i="19"/>
  <c r="AV129" i="19"/>
  <c r="O130" i="19"/>
  <c r="AC130" i="19"/>
  <c r="AQ130" i="19"/>
  <c r="J131" i="19"/>
  <c r="V131" i="19"/>
  <c r="AH131" i="19"/>
  <c r="AT131" i="19"/>
  <c r="K132" i="19"/>
  <c r="W132" i="19"/>
  <c r="AI132" i="19"/>
  <c r="AU132" i="19"/>
  <c r="L133" i="19"/>
  <c r="X133" i="19"/>
  <c r="AJ133" i="19"/>
  <c r="AV133" i="19"/>
  <c r="M134" i="19"/>
  <c r="Y134" i="19"/>
  <c r="AK134" i="19"/>
  <c r="AW134" i="19"/>
  <c r="N135" i="19"/>
  <c r="Z135" i="19"/>
  <c r="AL135" i="19"/>
  <c r="AX135" i="19"/>
  <c r="O136" i="19"/>
  <c r="AA136" i="19"/>
  <c r="AM136" i="19"/>
  <c r="D137" i="19"/>
  <c r="P137" i="19"/>
  <c r="AB137" i="19"/>
  <c r="AN137" i="19"/>
  <c r="E138" i="19"/>
  <c r="Q138" i="19"/>
  <c r="AC138" i="19"/>
  <c r="AO138" i="19"/>
  <c r="F139" i="19"/>
  <c r="R139" i="19"/>
  <c r="AD139" i="19"/>
  <c r="AP139" i="19"/>
  <c r="G140" i="19"/>
  <c r="S140" i="19"/>
  <c r="AE140" i="19"/>
  <c r="AQ140" i="19"/>
  <c r="H141" i="19"/>
  <c r="T141" i="19"/>
  <c r="AF141" i="19"/>
  <c r="AR141" i="19"/>
  <c r="I142" i="19"/>
  <c r="U142" i="19"/>
  <c r="AG142" i="19"/>
  <c r="AS142" i="19"/>
  <c r="J143" i="19"/>
  <c r="V143" i="19"/>
  <c r="AH143" i="19"/>
  <c r="AT143" i="19"/>
  <c r="K144" i="19"/>
  <c r="W144" i="19"/>
  <c r="AI144" i="19"/>
  <c r="AU144" i="19"/>
  <c r="L145" i="19"/>
  <c r="X145" i="19"/>
  <c r="AJ145" i="19"/>
  <c r="AV145" i="19"/>
  <c r="M146" i="19"/>
  <c r="Y146" i="19"/>
  <c r="AK146" i="19"/>
  <c r="AW146" i="19"/>
  <c r="N147" i="19"/>
  <c r="Z147" i="19"/>
  <c r="AL147" i="19"/>
  <c r="AX147" i="19"/>
  <c r="O148" i="19"/>
  <c r="AA148" i="19"/>
  <c r="AM148" i="19"/>
  <c r="D149" i="19"/>
  <c r="P149" i="19"/>
  <c r="AB149" i="19"/>
  <c r="AN149" i="19"/>
  <c r="E150" i="19"/>
  <c r="Q150" i="19"/>
  <c r="AC150" i="19"/>
  <c r="AO150" i="19"/>
  <c r="F151" i="19"/>
  <c r="R151" i="19"/>
  <c r="AD151" i="19"/>
  <c r="AP151" i="19"/>
  <c r="G152" i="19"/>
  <c r="S152" i="19"/>
  <c r="AE152" i="19"/>
  <c r="AQ152" i="19"/>
  <c r="H153" i="19"/>
  <c r="T153" i="19"/>
  <c r="AF153" i="19"/>
  <c r="AR153" i="19"/>
  <c r="I154" i="19"/>
  <c r="U154" i="19"/>
  <c r="AG154" i="19"/>
  <c r="AS154" i="19"/>
  <c r="J155" i="19"/>
  <c r="V155" i="19"/>
  <c r="AH155" i="19"/>
  <c r="AT155" i="19"/>
  <c r="K156" i="19"/>
  <c r="W156" i="19"/>
  <c r="AI156" i="19"/>
  <c r="AU156" i="19"/>
  <c r="L157" i="19"/>
  <c r="X157" i="19"/>
  <c r="AJ157" i="19"/>
  <c r="AV157" i="19"/>
  <c r="M158" i="19"/>
  <c r="Y158" i="19"/>
  <c r="AK158" i="19"/>
  <c r="AW158" i="19"/>
  <c r="N159" i="19"/>
  <c r="Z159" i="19"/>
  <c r="AL159" i="19"/>
  <c r="AX159" i="19"/>
  <c r="O160" i="19"/>
  <c r="AA160" i="19"/>
  <c r="AM160" i="19"/>
  <c r="D161" i="19"/>
  <c r="P161" i="19"/>
  <c r="AB161" i="19"/>
  <c r="AN161" i="19"/>
  <c r="E162" i="19"/>
  <c r="Q162" i="19"/>
  <c r="AC162" i="19"/>
  <c r="AO162" i="19"/>
  <c r="F163" i="19"/>
  <c r="AE99" i="19"/>
  <c r="H115" i="19"/>
  <c r="AN117" i="19"/>
  <c r="AP119" i="19"/>
  <c r="AR121" i="19"/>
  <c r="AT123" i="19"/>
  <c r="AV125" i="19"/>
  <c r="AX127" i="19"/>
  <c r="AC129" i="19"/>
  <c r="AP130" i="19"/>
  <c r="AS131" i="19"/>
  <c r="AT132" i="19"/>
  <c r="AU133" i="19"/>
  <c r="AV134" i="19"/>
  <c r="AW135" i="19"/>
  <c r="AT136" i="19"/>
  <c r="AI137" i="19"/>
  <c r="X138" i="19"/>
  <c r="M139" i="19"/>
  <c r="AW139" i="19"/>
  <c r="AJ140" i="19"/>
  <c r="M141" i="19"/>
  <c r="AK141" i="19"/>
  <c r="N142" i="19"/>
  <c r="AL142" i="19"/>
  <c r="I143" i="19"/>
  <c r="AE143" i="19"/>
  <c r="F144" i="19"/>
  <c r="X144" i="19"/>
  <c r="AS144" i="19"/>
  <c r="T145" i="19"/>
  <c r="AO145" i="19"/>
  <c r="L146" i="19"/>
  <c r="AH146" i="19"/>
  <c r="I147" i="19"/>
  <c r="AA147" i="19"/>
  <c r="AV147" i="19"/>
  <c r="W148" i="19"/>
  <c r="AR148" i="19"/>
  <c r="O149" i="19"/>
  <c r="AK149" i="19"/>
  <c r="L150" i="19"/>
  <c r="AD150" i="19"/>
  <c r="D151" i="19"/>
  <c r="Z151" i="19"/>
  <c r="AU151" i="19"/>
  <c r="R152" i="19"/>
  <c r="AN152" i="19"/>
  <c r="O153" i="19"/>
  <c r="AG153" i="19"/>
  <c r="G154" i="19"/>
  <c r="AB154" i="19"/>
  <c r="AR154" i="19"/>
  <c r="Q155" i="19"/>
  <c r="AG155" i="19"/>
  <c r="F156" i="19"/>
  <c r="V156" i="19"/>
  <c r="AP156" i="19"/>
  <c r="K157" i="19"/>
  <c r="AE157" i="19"/>
  <c r="AU157" i="19"/>
  <c r="T158" i="19"/>
  <c r="AJ158" i="19"/>
  <c r="I159" i="19"/>
  <c r="Y159" i="19"/>
  <c r="AS159" i="19"/>
  <c r="N160" i="19"/>
  <c r="AH160" i="19"/>
  <c r="AX160" i="19"/>
  <c r="T161" i="19"/>
  <c r="AH161" i="19"/>
  <c r="AV161" i="19"/>
  <c r="O162" i="19"/>
  <c r="AD162" i="19"/>
  <c r="AS162" i="19"/>
  <c r="K163" i="19"/>
  <c r="W163" i="19"/>
  <c r="AI163" i="19"/>
  <c r="AU163" i="19"/>
  <c r="L164" i="19"/>
  <c r="X164" i="19"/>
  <c r="AJ164" i="19"/>
  <c r="AV164" i="19"/>
  <c r="M165" i="19"/>
  <c r="Y165" i="19"/>
  <c r="AK165" i="19"/>
  <c r="AW165" i="19"/>
  <c r="N166" i="19"/>
  <c r="O103" i="19"/>
  <c r="X115" i="19"/>
  <c r="G118" i="19"/>
  <c r="I120" i="19"/>
  <c r="K122" i="19"/>
  <c r="M124" i="19"/>
  <c r="O126" i="19"/>
  <c r="Q128" i="19"/>
  <c r="AN129" i="19"/>
  <c r="D131" i="19"/>
  <c r="F132" i="19"/>
  <c r="G133" i="19"/>
  <c r="H134" i="19"/>
  <c r="I135" i="19"/>
  <c r="J136" i="19"/>
  <c r="AU136" i="19"/>
  <c r="AJ137" i="19"/>
  <c r="Y138" i="19"/>
  <c r="N139" i="19"/>
  <c r="AX139" i="19"/>
  <c r="AL140" i="19"/>
  <c r="O141" i="19"/>
  <c r="AM141" i="19"/>
  <c r="P142" i="19"/>
  <c r="AN142" i="19"/>
  <c r="K143" i="19"/>
  <c r="AF143" i="19"/>
  <c r="G144" i="19"/>
  <c r="AB144" i="19"/>
  <c r="AT144" i="19"/>
  <c r="Q105" i="19"/>
  <c r="AJ115" i="19"/>
  <c r="O118" i="19"/>
  <c r="Q120" i="19"/>
  <c r="S122" i="19"/>
  <c r="U124" i="19"/>
  <c r="W126" i="19"/>
  <c r="X128" i="19"/>
  <c r="AS129" i="19"/>
  <c r="G131" i="19"/>
  <c r="I132" i="19"/>
  <c r="J133" i="19"/>
  <c r="K134" i="19"/>
  <c r="L135" i="19"/>
  <c r="M136" i="19"/>
  <c r="AW136" i="19"/>
  <c r="AL137" i="19"/>
  <c r="AA138" i="19"/>
  <c r="P139" i="19"/>
  <c r="E140" i="19"/>
  <c r="AM140" i="19"/>
  <c r="P141" i="19"/>
  <c r="AN141" i="19"/>
  <c r="Q142" i="19"/>
  <c r="AO142" i="19"/>
  <c r="O143" i="19"/>
  <c r="AG143" i="19"/>
  <c r="H144" i="19"/>
  <c r="AD144" i="19"/>
  <c r="AV144" i="19"/>
  <c r="V145" i="19"/>
  <c r="AR145" i="19"/>
  <c r="R146" i="19"/>
  <c r="AJ146" i="19"/>
  <c r="K147" i="19"/>
  <c r="AG147" i="19"/>
  <c r="D148" i="19"/>
  <c r="Y148" i="19"/>
  <c r="AU148" i="19"/>
  <c r="U149" i="19"/>
  <c r="AM149" i="19"/>
  <c r="N150" i="19"/>
  <c r="AJ150" i="19"/>
  <c r="G151" i="19"/>
  <c r="AB151" i="19"/>
  <c r="AX151" i="19"/>
  <c r="X152" i="19"/>
  <c r="AP152" i="19"/>
  <c r="Q153" i="19"/>
  <c r="AM153" i="19"/>
  <c r="J154" i="19"/>
  <c r="AD154" i="19"/>
  <c r="AX154" i="19"/>
  <c r="S155" i="19"/>
  <c r="AM155" i="19"/>
  <c r="H156" i="19"/>
  <c r="AB156" i="19"/>
  <c r="AR156" i="19"/>
  <c r="Q157" i="19"/>
  <c r="AG157" i="19"/>
  <c r="F158" i="19"/>
  <c r="V158" i="19"/>
  <c r="AP158" i="19"/>
  <c r="K159" i="19"/>
  <c r="AE159" i="19"/>
  <c r="AU159" i="19"/>
  <c r="T160" i="19"/>
  <c r="AJ160" i="19"/>
  <c r="G161" i="19"/>
  <c r="V161" i="19"/>
  <c r="AJ161" i="19"/>
  <c r="AX161" i="19"/>
  <c r="R162" i="19"/>
  <c r="AG162" i="19"/>
  <c r="AU162" i="19"/>
  <c r="M163" i="19"/>
  <c r="Y163" i="19"/>
  <c r="AK163" i="19"/>
  <c r="AW163" i="19"/>
  <c r="N164" i="19"/>
  <c r="Z164" i="19"/>
  <c r="AL164" i="19"/>
  <c r="AX164" i="19"/>
  <c r="O165" i="19"/>
  <c r="AA165" i="19"/>
  <c r="AM165" i="19"/>
  <c r="AW106" i="19"/>
  <c r="E116" i="19"/>
  <c r="Q118" i="19"/>
  <c r="S120" i="19"/>
  <c r="U122" i="19"/>
  <c r="W124" i="19"/>
  <c r="Y126" i="19"/>
  <c r="Y128" i="19"/>
  <c r="AU129" i="19"/>
  <c r="H131" i="19"/>
  <c r="J132" i="19"/>
  <c r="K133" i="19"/>
  <c r="L134" i="19"/>
  <c r="M135" i="19"/>
  <c r="N136" i="19"/>
  <c r="AX136" i="19"/>
  <c r="AM137" i="19"/>
  <c r="AB138" i="19"/>
  <c r="Q139" i="19"/>
  <c r="F140" i="19"/>
  <c r="AN140" i="19"/>
  <c r="Q141" i="19"/>
  <c r="AO141" i="19"/>
  <c r="R142" i="19"/>
  <c r="AP142" i="19"/>
  <c r="Q143" i="19"/>
  <c r="AI143" i="19"/>
  <c r="I144" i="19"/>
  <c r="AE144" i="19"/>
  <c r="E145" i="19"/>
  <c r="W145" i="19"/>
  <c r="AS145" i="19"/>
  <c r="T146" i="19"/>
  <c r="AL146" i="19"/>
  <c r="L147" i="19"/>
  <c r="AH147" i="19"/>
  <c r="H148" i="19"/>
  <c r="Z148" i="19"/>
  <c r="AV148" i="19"/>
  <c r="W149" i="19"/>
  <c r="AO149" i="19"/>
  <c r="O150" i="19"/>
  <c r="AK150" i="19"/>
  <c r="K151" i="19"/>
  <c r="AC151" i="19"/>
  <c r="D152" i="19"/>
  <c r="Z152" i="19"/>
  <c r="AR152" i="19"/>
  <c r="R153" i="19"/>
  <c r="AN153" i="19"/>
  <c r="N154" i="19"/>
  <c r="AE154" i="19"/>
  <c r="D155" i="19"/>
  <c r="T155" i="19"/>
  <c r="AN155" i="19"/>
  <c r="I156" i="19"/>
  <c r="AC156" i="19"/>
  <c r="AS156" i="19"/>
  <c r="R157" i="19"/>
  <c r="AH157" i="19"/>
  <c r="G158" i="19"/>
  <c r="W158" i="19"/>
  <c r="AQ158" i="19"/>
  <c r="L159" i="19"/>
  <c r="AF159" i="19"/>
  <c r="AV159" i="19"/>
  <c r="U160" i="19"/>
  <c r="AK160" i="19"/>
  <c r="I161" i="19"/>
  <c r="W161" i="19"/>
  <c r="AK161" i="19"/>
  <c r="D162" i="19"/>
  <c r="T162" i="19"/>
  <c r="AH162" i="19"/>
  <c r="AV162" i="19"/>
  <c r="N163" i="19"/>
  <c r="Z163" i="19"/>
  <c r="AL163" i="19"/>
  <c r="AX163" i="19"/>
  <c r="O164" i="19"/>
  <c r="AA164" i="19"/>
  <c r="AM164" i="19"/>
  <c r="D165" i="19"/>
  <c r="P165" i="19"/>
  <c r="AB165" i="19"/>
  <c r="AN165" i="19"/>
  <c r="E166" i="19"/>
  <c r="AA108" i="19"/>
  <c r="O116" i="19"/>
  <c r="AE118" i="19"/>
  <c r="AG120" i="19"/>
  <c r="AI122" i="19"/>
  <c r="AK124" i="19"/>
  <c r="AM126" i="19"/>
  <c r="AK128" i="19"/>
  <c r="I130" i="19"/>
  <c r="Q131" i="19"/>
  <c r="R132" i="19"/>
  <c r="S133" i="19"/>
  <c r="T134" i="19"/>
  <c r="U135" i="19"/>
  <c r="V136" i="19"/>
  <c r="K137" i="19"/>
  <c r="AU137" i="19"/>
  <c r="AJ138" i="19"/>
  <c r="Y139" i="19"/>
  <c r="N140" i="19"/>
  <c r="AO140" i="19"/>
  <c r="R141" i="19"/>
  <c r="AP141" i="19"/>
  <c r="S142" i="19"/>
  <c r="AQ142" i="19"/>
  <c r="R143" i="19"/>
  <c r="AM143" i="19"/>
  <c r="J144" i="19"/>
  <c r="AF144" i="19"/>
  <c r="G145" i="19"/>
  <c r="Y145" i="19"/>
  <c r="AT145" i="19"/>
  <c r="U146" i="19"/>
  <c r="AP146" i="19"/>
  <c r="M147" i="19"/>
  <c r="AI147" i="19"/>
  <c r="J148" i="19"/>
  <c r="AB148" i="19"/>
  <c r="AW148" i="19"/>
  <c r="X149" i="19"/>
  <c r="AS149" i="19"/>
  <c r="P150" i="19"/>
  <c r="AL150" i="19"/>
  <c r="M151" i="19"/>
  <c r="AE151" i="19"/>
  <c r="E152" i="19"/>
  <c r="AA152" i="19"/>
  <c r="AV152" i="19"/>
  <c r="S153" i="19"/>
  <c r="AO153" i="19"/>
  <c r="P154" i="19"/>
  <c r="AF154" i="19"/>
  <c r="E155" i="19"/>
  <c r="U155" i="19"/>
  <c r="AO155" i="19"/>
  <c r="J156" i="19"/>
  <c r="AD156" i="19"/>
  <c r="AT156" i="19"/>
  <c r="S157" i="19"/>
  <c r="AI157" i="19"/>
  <c r="H158" i="19"/>
  <c r="X158" i="19"/>
  <c r="AR158" i="19"/>
  <c r="M159" i="19"/>
  <c r="AG159" i="19"/>
  <c r="AW159" i="19"/>
  <c r="V160" i="19"/>
  <c r="AL160" i="19"/>
  <c r="J161" i="19"/>
  <c r="X161" i="19"/>
  <c r="AL161" i="19"/>
  <c r="F162" i="19"/>
  <c r="U162" i="19"/>
  <c r="AI162" i="19"/>
  <c r="AW162" i="19"/>
  <c r="O163" i="19"/>
  <c r="AA163" i="19"/>
  <c r="AM163" i="19"/>
  <c r="D164" i="19"/>
  <c r="P164" i="19"/>
  <c r="AB164" i="19"/>
  <c r="AN164" i="19"/>
  <c r="E165" i="19"/>
  <c r="Q165" i="19"/>
  <c r="AC165" i="19"/>
  <c r="E110" i="19"/>
  <c r="AC116" i="19"/>
  <c r="AM118" i="19"/>
  <c r="AO120" i="19"/>
  <c r="AQ122" i="19"/>
  <c r="AS124" i="19"/>
  <c r="AU126" i="19"/>
  <c r="AN128" i="19"/>
  <c r="M130" i="19"/>
  <c r="T131" i="19"/>
  <c r="U132" i="19"/>
  <c r="V133" i="19"/>
  <c r="W134" i="19"/>
  <c r="X135" i="19"/>
  <c r="W136" i="19"/>
  <c r="L137" i="19"/>
  <c r="AV137" i="19"/>
  <c r="AK138" i="19"/>
  <c r="Z139" i="19"/>
  <c r="O140" i="19"/>
  <c r="AP140" i="19"/>
  <c r="S141" i="19"/>
  <c r="AQ141" i="19"/>
  <c r="T142" i="19"/>
  <c r="AR142" i="19"/>
  <c r="S143" i="19"/>
  <c r="AO143" i="19"/>
  <c r="L144" i="19"/>
  <c r="AG144" i="19"/>
  <c r="H145" i="19"/>
  <c r="AC145" i="19"/>
  <c r="AU145" i="19"/>
  <c r="V146" i="19"/>
  <c r="AR146" i="19"/>
  <c r="O147" i="19"/>
  <c r="AJ147" i="19"/>
  <c r="K148" i="19"/>
  <c r="AF148" i="19"/>
  <c r="AX148" i="19"/>
  <c r="Y149" i="19"/>
  <c r="AU149" i="19"/>
  <c r="R150" i="19"/>
  <c r="AM150" i="19"/>
  <c r="N151" i="19"/>
  <c r="AI151" i="19"/>
  <c r="F152" i="19"/>
  <c r="AB152" i="19"/>
  <c r="AX152" i="19"/>
  <c r="U153" i="19"/>
  <c r="AP153" i="19"/>
  <c r="Q154" i="19"/>
  <c r="AH154" i="19"/>
  <c r="F155" i="19"/>
  <c r="W155" i="19"/>
  <c r="AP155" i="19"/>
  <c r="L156" i="19"/>
  <c r="AE156" i="19"/>
  <c r="AV156" i="19"/>
  <c r="T157" i="19"/>
  <c r="AK157" i="19"/>
  <c r="I158" i="19"/>
  <c r="Z158" i="19"/>
  <c r="AS158" i="19"/>
  <c r="O159" i="19"/>
  <c r="AH159" i="19"/>
  <c r="D160" i="19"/>
  <c r="W160" i="19"/>
  <c r="AN160" i="19"/>
  <c r="K161" i="19"/>
  <c r="Y161" i="19"/>
  <c r="AM161" i="19"/>
  <c r="H162" i="19"/>
  <c r="V162" i="19"/>
  <c r="AJ162" i="19"/>
  <c r="AX162" i="19"/>
  <c r="P163" i="19"/>
  <c r="AB163" i="19"/>
  <c r="AN163" i="19"/>
  <c r="E164" i="19"/>
  <c r="Q164" i="19"/>
  <c r="AC164" i="19"/>
  <c r="AO164" i="19"/>
  <c r="F165" i="19"/>
  <c r="R165" i="19"/>
  <c r="AD165" i="19"/>
  <c r="AP165" i="19"/>
  <c r="G166" i="19"/>
  <c r="AD111" i="19"/>
  <c r="AM116" i="19"/>
  <c r="AO118" i="19"/>
  <c r="AQ120" i="19"/>
  <c r="AS122" i="19"/>
  <c r="AU124" i="19"/>
  <c r="AW126" i="19"/>
  <c r="AO128" i="19"/>
  <c r="N130" i="19"/>
  <c r="U131" i="19"/>
  <c r="V132" i="19"/>
  <c r="W133" i="19"/>
  <c r="X134" i="19"/>
  <c r="Y135" i="19"/>
  <c r="Y136" i="19"/>
  <c r="N137" i="19"/>
  <c r="AX137" i="19"/>
  <c r="AM138" i="19"/>
  <c r="AB139" i="19"/>
  <c r="Q140" i="19"/>
  <c r="AV140" i="19"/>
  <c r="Y141" i="19"/>
  <c r="AW141" i="19"/>
  <c r="Z142" i="19"/>
  <c r="AT142" i="19"/>
  <c r="T143" i="19"/>
  <c r="AP143" i="19"/>
  <c r="P144" i="19"/>
  <c r="AH144" i="19"/>
  <c r="I145" i="19"/>
  <c r="AE145" i="19"/>
  <c r="AW145" i="19"/>
  <c r="W146" i="19"/>
  <c r="AS146" i="19"/>
  <c r="S147" i="19"/>
  <c r="AK147" i="19"/>
  <c r="L148" i="19"/>
  <c r="AH148" i="19"/>
  <c r="E149" i="19"/>
  <c r="Z149" i="19"/>
  <c r="AV149" i="19"/>
  <c r="V150" i="19"/>
  <c r="AN150" i="19"/>
  <c r="O151" i="19"/>
  <c r="AK151" i="19"/>
  <c r="H152" i="19"/>
  <c r="AC152" i="19"/>
  <c r="D153" i="19"/>
  <c r="Y153" i="19"/>
  <c r="AQ153" i="19"/>
  <c r="R154" i="19"/>
  <c r="AL154" i="19"/>
  <c r="G155" i="19"/>
  <c r="AA155" i="19"/>
  <c r="AQ155" i="19"/>
  <c r="P156" i="19"/>
  <c r="AF156" i="19"/>
  <c r="E157" i="19"/>
  <c r="U157" i="19"/>
  <c r="AO157" i="19"/>
  <c r="J158" i="19"/>
  <c r="AD158" i="19"/>
  <c r="AT158" i="19"/>
  <c r="S159" i="19"/>
  <c r="AI159" i="19"/>
  <c r="H160" i="19"/>
  <c r="X160" i="19"/>
  <c r="AR160" i="19"/>
  <c r="L161" i="19"/>
  <c r="Z161" i="19"/>
  <c r="AO161" i="19"/>
  <c r="I162" i="19"/>
  <c r="W162" i="19"/>
  <c r="AK162" i="19"/>
  <c r="D163" i="19"/>
  <c r="Q163" i="19"/>
  <c r="AC163" i="19"/>
  <c r="AO163" i="19"/>
  <c r="F164" i="19"/>
  <c r="R164" i="19"/>
  <c r="AD164" i="19"/>
  <c r="AP164" i="19"/>
  <c r="G165" i="19"/>
  <c r="S165" i="19"/>
  <c r="AJ112" i="19"/>
  <c r="F117" i="19"/>
  <c r="H119" i="19"/>
  <c r="J121" i="19"/>
  <c r="L123" i="19"/>
  <c r="N125" i="19"/>
  <c r="P127" i="19"/>
  <c r="F129" i="19"/>
  <c r="X130" i="19"/>
  <c r="AC131" i="19"/>
  <c r="AD132" i="19"/>
  <c r="AE133" i="19"/>
  <c r="AF134" i="19"/>
  <c r="AG135" i="19"/>
  <c r="Z136" i="19"/>
  <c r="O137" i="19"/>
  <c r="D138" i="19"/>
  <c r="AN138" i="19"/>
  <c r="AC139" i="19"/>
  <c r="R140" i="19"/>
  <c r="AX140" i="19"/>
  <c r="AA141" i="19"/>
  <c r="D142" i="19"/>
  <c r="AB142" i="19"/>
  <c r="AX142" i="19"/>
  <c r="U143" i="19"/>
  <c r="AQ143" i="19"/>
  <c r="R144" i="19"/>
  <c r="AJ144" i="19"/>
  <c r="J145" i="19"/>
  <c r="AF145" i="19"/>
  <c r="AF113" i="19"/>
  <c r="N117" i="19"/>
  <c r="P119" i="19"/>
  <c r="R121" i="19"/>
  <c r="T123" i="19"/>
  <c r="V125" i="19"/>
  <c r="X127" i="19"/>
  <c r="M129" i="19"/>
  <c r="AA130" i="19"/>
  <c r="AF131" i="19"/>
  <c r="AG132" i="19"/>
  <c r="AH133" i="19"/>
  <c r="AI134" i="19"/>
  <c r="AJ135" i="19"/>
  <c r="AH136" i="19"/>
  <c r="W137" i="19"/>
  <c r="L138" i="19"/>
  <c r="AV138" i="19"/>
  <c r="AK139" i="19"/>
  <c r="Z140" i="19"/>
  <c r="D141" i="19"/>
  <c r="AB141" i="19"/>
  <c r="E142" i="19"/>
  <c r="AC142" i="19"/>
  <c r="E143" i="19"/>
  <c r="W143" i="19"/>
  <c r="AR143" i="19"/>
  <c r="S144" i="19"/>
  <c r="AN144" i="19"/>
  <c r="K145" i="19"/>
  <c r="AG145" i="19"/>
  <c r="H146" i="19"/>
  <c r="Z146" i="19"/>
  <c r="AU146" i="19"/>
  <c r="V147" i="19"/>
  <c r="AQ147" i="19"/>
  <c r="N148" i="19"/>
  <c r="AJ148" i="19"/>
  <c r="K149" i="19"/>
  <c r="AC149" i="19"/>
  <c r="AX149" i="19"/>
  <c r="Y150" i="19"/>
  <c r="AT150" i="19"/>
  <c r="Q151" i="19"/>
  <c r="AM151" i="19"/>
  <c r="N152" i="19"/>
  <c r="AF152" i="19"/>
  <c r="F153" i="19"/>
  <c r="AB153" i="19"/>
  <c r="AW153" i="19"/>
  <c r="T154" i="19"/>
  <c r="AN154" i="19"/>
  <c r="I155" i="19"/>
  <c r="AC155" i="19"/>
  <c r="AS155" i="19"/>
  <c r="R156" i="19"/>
  <c r="AH156" i="19"/>
  <c r="G157" i="19"/>
  <c r="W157" i="19"/>
  <c r="AQ157" i="19"/>
  <c r="L158" i="19"/>
  <c r="AF158" i="19"/>
  <c r="AV158" i="19"/>
  <c r="U159" i="19"/>
  <c r="AK159" i="19"/>
  <c r="J160" i="19"/>
  <c r="Z160" i="19"/>
  <c r="AT160" i="19"/>
  <c r="N161" i="19"/>
  <c r="AC161" i="19"/>
  <c r="AR161" i="19"/>
  <c r="K162" i="19"/>
  <c r="AN114" i="19"/>
  <c r="AL117" i="19"/>
  <c r="AN119" i="19"/>
  <c r="AP121" i="19"/>
  <c r="AR123" i="19"/>
  <c r="AT125" i="19"/>
  <c r="AV127" i="19"/>
  <c r="AB129" i="19"/>
  <c r="AO130" i="19"/>
  <c r="AR131" i="19"/>
  <c r="AS132" i="19"/>
  <c r="AT133" i="19"/>
  <c r="AU134" i="19"/>
  <c r="AV135" i="19"/>
  <c r="AL136" i="19"/>
  <c r="AA137" i="19"/>
  <c r="P138" i="19"/>
  <c r="E139" i="19"/>
  <c r="AO139" i="19"/>
  <c r="AD140" i="19"/>
  <c r="G141" i="19"/>
  <c r="AE141" i="19"/>
  <c r="H142" i="19"/>
  <c r="AF142" i="19"/>
  <c r="H143" i="19"/>
  <c r="AD143" i="19"/>
  <c r="D144" i="19"/>
  <c r="V144" i="19"/>
  <c r="AR144" i="19"/>
  <c r="S145" i="19"/>
  <c r="AK145" i="19"/>
  <c r="K146" i="19"/>
  <c r="AG146" i="19"/>
  <c r="G147" i="19"/>
  <c r="Y147" i="19"/>
  <c r="AU147" i="19"/>
  <c r="V148" i="19"/>
  <c r="AN148" i="19"/>
  <c r="N149" i="19"/>
  <c r="AJ149" i="19"/>
  <c r="J150" i="19"/>
  <c r="AB150" i="19"/>
  <c r="AX150" i="19"/>
  <c r="Y151" i="19"/>
  <c r="AQ151" i="19"/>
  <c r="Q152" i="19"/>
  <c r="AM152" i="19"/>
  <c r="M153" i="19"/>
  <c r="AE153" i="19"/>
  <c r="F154" i="19"/>
  <c r="AA154" i="19"/>
  <c r="AQ154" i="19"/>
  <c r="P155" i="19"/>
  <c r="AF155" i="19"/>
  <c r="E156" i="19"/>
  <c r="U156" i="19"/>
  <c r="AO156" i="19"/>
  <c r="J157" i="19"/>
  <c r="AD157" i="19"/>
  <c r="AT157" i="19"/>
  <c r="S158" i="19"/>
  <c r="AI158" i="19"/>
  <c r="H159" i="19"/>
  <c r="X159" i="19"/>
  <c r="AR159" i="19"/>
  <c r="M160" i="19"/>
  <c r="AG160" i="19"/>
  <c r="AW160" i="19"/>
  <c r="S161" i="19"/>
  <c r="AG161" i="19"/>
  <c r="AU161" i="19"/>
  <c r="N162" i="19"/>
  <c r="AB162" i="19"/>
  <c r="AR162" i="19"/>
  <c r="J163" i="19"/>
  <c r="V163" i="19"/>
  <c r="AH163" i="19"/>
  <c r="AT163" i="19"/>
  <c r="K164" i="19"/>
  <c r="W164" i="19"/>
  <c r="AI164" i="19"/>
  <c r="AU164" i="19"/>
  <c r="L165" i="19"/>
  <c r="X165" i="19"/>
  <c r="AJ165" i="19"/>
  <c r="AV165" i="19"/>
  <c r="M166" i="19"/>
  <c r="H114" i="19"/>
  <c r="Z127" i="19"/>
  <c r="AJ134" i="19"/>
  <c r="AL139" i="19"/>
  <c r="F143" i="19"/>
  <c r="U145" i="19"/>
  <c r="AT146" i="19"/>
  <c r="M148" i="19"/>
  <c r="AA149" i="19"/>
  <c r="AP150" i="19"/>
  <c r="L152" i="19"/>
  <c r="AA153" i="19"/>
  <c r="AM154" i="19"/>
  <c r="AR155" i="19"/>
  <c r="F157" i="19"/>
  <c r="K158" i="19"/>
  <c r="T159" i="19"/>
  <c r="Y160" i="19"/>
  <c r="AA161" i="19"/>
  <c r="X162" i="19"/>
  <c r="H163" i="19"/>
  <c r="AJ163" i="19"/>
  <c r="T164" i="19"/>
  <c r="AT164" i="19"/>
  <c r="AE165" i="19"/>
  <c r="AX165" i="19"/>
  <c r="S166" i="19"/>
  <c r="AE166" i="19"/>
  <c r="AQ166" i="19"/>
  <c r="H167" i="19"/>
  <c r="T167" i="19"/>
  <c r="AF167" i="19"/>
  <c r="AR167" i="19"/>
  <c r="I168" i="19"/>
  <c r="U168" i="19"/>
  <c r="AG168" i="19"/>
  <c r="AS168" i="19"/>
  <c r="J169" i="19"/>
  <c r="V169" i="19"/>
  <c r="AH169" i="19"/>
  <c r="AT169" i="19"/>
  <c r="K170" i="19"/>
  <c r="W170" i="19"/>
  <c r="AI170" i="19"/>
  <c r="AU170" i="19"/>
  <c r="L171" i="19"/>
  <c r="X171" i="19"/>
  <c r="AJ171" i="19"/>
  <c r="AV171" i="19"/>
  <c r="M172" i="19"/>
  <c r="Y172" i="19"/>
  <c r="AK172" i="19"/>
  <c r="AW172" i="19"/>
  <c r="N173" i="19"/>
  <c r="Z173" i="19"/>
  <c r="AL173" i="19"/>
  <c r="AX173" i="19"/>
  <c r="O174" i="19"/>
  <c r="AA174" i="19"/>
  <c r="AM174" i="19"/>
  <c r="D175" i="19"/>
  <c r="P175" i="19"/>
  <c r="AB175" i="19"/>
  <c r="AN175" i="19"/>
  <c r="C8" i="19"/>
  <c r="C20" i="19"/>
  <c r="C32" i="19"/>
  <c r="C44" i="19"/>
  <c r="C56" i="19"/>
  <c r="C68" i="19"/>
  <c r="C80" i="19"/>
  <c r="C92" i="19"/>
  <c r="C104" i="19"/>
  <c r="C116" i="19"/>
  <c r="C128" i="19"/>
  <c r="C140" i="19"/>
  <c r="C152" i="19"/>
  <c r="C164" i="19"/>
  <c r="C6" i="19"/>
  <c r="O6" i="20"/>
  <c r="AA6" i="20"/>
  <c r="AM6" i="20"/>
  <c r="D7" i="20"/>
  <c r="P7" i="20"/>
  <c r="AB7" i="20"/>
  <c r="AN7" i="20"/>
  <c r="E8" i="20"/>
  <c r="V114" i="19"/>
  <c r="AN127" i="19"/>
  <c r="AR134" i="19"/>
  <c r="AN139" i="19"/>
  <c r="G143" i="19"/>
  <c r="AH145" i="19"/>
  <c r="AV146" i="19"/>
  <c r="P148" i="19"/>
  <c r="AG149" i="19"/>
  <c r="AV150" i="19"/>
  <c r="O152" i="19"/>
  <c r="AC153" i="19"/>
  <c r="AO154" i="19"/>
  <c r="AU155" i="19"/>
  <c r="H157" i="19"/>
  <c r="N158" i="19"/>
  <c r="V159" i="19"/>
  <c r="AB160" i="19"/>
  <c r="AE161" i="19"/>
  <c r="Y162" i="19"/>
  <c r="I163" i="19"/>
  <c r="AP163" i="19"/>
  <c r="U164" i="19"/>
  <c r="AW164" i="19"/>
  <c r="AF165" i="19"/>
  <c r="D166" i="19"/>
  <c r="T166" i="19"/>
  <c r="AF166" i="19"/>
  <c r="AR166" i="19"/>
  <c r="I167" i="19"/>
  <c r="U167" i="19"/>
  <c r="AG167" i="19"/>
  <c r="AS167" i="19"/>
  <c r="J168" i="19"/>
  <c r="V168" i="19"/>
  <c r="AH168" i="19"/>
  <c r="AT168" i="19"/>
  <c r="K169" i="19"/>
  <c r="W169" i="19"/>
  <c r="AI169" i="19"/>
  <c r="P117" i="19"/>
  <c r="N129" i="19"/>
  <c r="AK135" i="19"/>
  <c r="AA140" i="19"/>
  <c r="AA143" i="19"/>
  <c r="AI145" i="19"/>
  <c r="AX146" i="19"/>
  <c r="T148" i="19"/>
  <c r="AI149" i="19"/>
  <c r="AW150" i="19"/>
  <c r="P152" i="19"/>
  <c r="AD153" i="19"/>
  <c r="AP154" i="19"/>
  <c r="D156" i="19"/>
  <c r="I157" i="19"/>
  <c r="R158" i="19"/>
  <c r="W159" i="19"/>
  <c r="AF160" i="19"/>
  <c r="AF161" i="19"/>
  <c r="Z162" i="19"/>
  <c r="L163" i="19"/>
  <c r="AQ163" i="19"/>
  <c r="V164" i="19"/>
  <c r="H165" i="19"/>
  <c r="AG165" i="19"/>
  <c r="F166" i="19"/>
  <c r="U166" i="19"/>
  <c r="AG166" i="19"/>
  <c r="AS166" i="19"/>
  <c r="J167" i="19"/>
  <c r="V167" i="19"/>
  <c r="AH167" i="19"/>
  <c r="AT167" i="19"/>
  <c r="K168" i="19"/>
  <c r="W168" i="19"/>
  <c r="AI168" i="19"/>
  <c r="AU168" i="19"/>
  <c r="L169" i="19"/>
  <c r="X169" i="19"/>
  <c r="AJ169" i="19"/>
  <c r="AV169" i="19"/>
  <c r="M170" i="19"/>
  <c r="Y170" i="19"/>
  <c r="AK170" i="19"/>
  <c r="AW170" i="19"/>
  <c r="N171" i="19"/>
  <c r="Z171" i="19"/>
  <c r="AL171" i="19"/>
  <c r="AX171" i="19"/>
  <c r="O172" i="19"/>
  <c r="AA172" i="19"/>
  <c r="AM172" i="19"/>
  <c r="D173" i="19"/>
  <c r="P173" i="19"/>
  <c r="AB173" i="19"/>
  <c r="AN173" i="19"/>
  <c r="E174" i="19"/>
  <c r="Q174" i="19"/>
  <c r="AC174" i="19"/>
  <c r="AO174" i="19"/>
  <c r="F175" i="19"/>
  <c r="R175" i="19"/>
  <c r="AD175" i="19"/>
  <c r="AP175" i="19"/>
  <c r="C10" i="19"/>
  <c r="C22" i="19"/>
  <c r="C34" i="19"/>
  <c r="C46" i="19"/>
  <c r="C58" i="19"/>
  <c r="C70" i="19"/>
  <c r="C82" i="19"/>
  <c r="C94" i="19"/>
  <c r="C106" i="19"/>
  <c r="C118" i="19"/>
  <c r="C130" i="19"/>
  <c r="C142" i="19"/>
  <c r="C154" i="19"/>
  <c r="C166" i="19"/>
  <c r="E6" i="20"/>
  <c r="Q6" i="20"/>
  <c r="AC6" i="20"/>
  <c r="AO6" i="20"/>
  <c r="F7" i="20"/>
  <c r="R7" i="20"/>
  <c r="AD7" i="20"/>
  <c r="AP7" i="20"/>
  <c r="G8" i="20"/>
  <c r="S8" i="20"/>
  <c r="AD117" i="19"/>
  <c r="Y129" i="19"/>
  <c r="AS135" i="19"/>
  <c r="AC140" i="19"/>
  <c r="AC143" i="19"/>
  <c r="AQ145" i="19"/>
  <c r="J147" i="19"/>
  <c r="X148" i="19"/>
  <c r="AL149" i="19"/>
  <c r="E151" i="19"/>
  <c r="T152" i="19"/>
  <c r="AK153" i="19"/>
  <c r="AT154" i="19"/>
  <c r="G156" i="19"/>
  <c r="M157" i="19"/>
  <c r="U158" i="19"/>
  <c r="AA159" i="19"/>
  <c r="AI160" i="19"/>
  <c r="AI161" i="19"/>
  <c r="AA162" i="19"/>
  <c r="R163" i="19"/>
  <c r="AR163" i="19"/>
  <c r="Y164" i="19"/>
  <c r="I165" i="19"/>
  <c r="AH165" i="19"/>
  <c r="H166" i="19"/>
  <c r="V166" i="19"/>
  <c r="AH166" i="19"/>
  <c r="AT166" i="19"/>
  <c r="K167" i="19"/>
  <c r="W167" i="19"/>
  <c r="AI167" i="19"/>
  <c r="AU167" i="19"/>
  <c r="L168" i="19"/>
  <c r="X168" i="19"/>
  <c r="AJ168" i="19"/>
  <c r="AV168" i="19"/>
  <c r="M169" i="19"/>
  <c r="Y169" i="19"/>
  <c r="AK169" i="19"/>
  <c r="AW169" i="19"/>
  <c r="N170" i="19"/>
  <c r="Z170" i="19"/>
  <c r="AL170" i="19"/>
  <c r="AX170" i="19"/>
  <c r="O171" i="19"/>
  <c r="AA171" i="19"/>
  <c r="AM171" i="19"/>
  <c r="D172" i="19"/>
  <c r="P172" i="19"/>
  <c r="AB172" i="19"/>
  <c r="AN172" i="19"/>
  <c r="E173" i="19"/>
  <c r="Q173" i="19"/>
  <c r="AC173" i="19"/>
  <c r="AO173" i="19"/>
  <c r="F174" i="19"/>
  <c r="R174" i="19"/>
  <c r="AD174" i="19"/>
  <c r="AP174" i="19"/>
  <c r="G175" i="19"/>
  <c r="S175" i="19"/>
  <c r="AE175" i="19"/>
  <c r="AQ175" i="19"/>
  <c r="C11" i="19"/>
  <c r="C23" i="19"/>
  <c r="C35" i="19"/>
  <c r="C47" i="19"/>
  <c r="C59" i="19"/>
  <c r="C71" i="19"/>
  <c r="C83" i="19"/>
  <c r="C95" i="19"/>
  <c r="C107" i="19"/>
  <c r="C119" i="19"/>
  <c r="C131" i="19"/>
  <c r="C143" i="19"/>
  <c r="C155" i="19"/>
  <c r="C167" i="19"/>
  <c r="F6" i="20"/>
  <c r="R6" i="20"/>
  <c r="AD6" i="20"/>
  <c r="AP6" i="20"/>
  <c r="G7" i="20"/>
  <c r="S7" i="20"/>
  <c r="AE7" i="20"/>
  <c r="AQ7" i="20"/>
  <c r="H8" i="20"/>
  <c r="R119" i="19"/>
  <c r="AB130" i="19"/>
  <c r="AI136" i="19"/>
  <c r="E141" i="19"/>
  <c r="AS143" i="19"/>
  <c r="F146" i="19"/>
  <c r="U147" i="19"/>
  <c r="AI148" i="19"/>
  <c r="AW149" i="19"/>
  <c r="P151" i="19"/>
  <c r="AD152" i="19"/>
  <c r="AS153" i="19"/>
  <c r="H155" i="19"/>
  <c r="Q156" i="19"/>
  <c r="V157" i="19"/>
  <c r="AE158" i="19"/>
  <c r="AJ159" i="19"/>
  <c r="AS160" i="19"/>
  <c r="AQ161" i="19"/>
  <c r="AF162" i="19"/>
  <c r="S163" i="19"/>
  <c r="AS163" i="19"/>
  <c r="AE164" i="19"/>
  <c r="J165" i="19"/>
  <c r="AI165" i="19"/>
  <c r="I166" i="19"/>
  <c r="W166" i="19"/>
  <c r="AI166" i="19"/>
  <c r="AU166" i="19"/>
  <c r="L167" i="19"/>
  <c r="X167" i="19"/>
  <c r="AJ167" i="19"/>
  <c r="AV167" i="19"/>
  <c r="M168" i="19"/>
  <c r="Y168" i="19"/>
  <c r="AK168" i="19"/>
  <c r="AW168" i="19"/>
  <c r="N169" i="19"/>
  <c r="Z169" i="19"/>
  <c r="AL169" i="19"/>
  <c r="AX169" i="19"/>
  <c r="O170" i="19"/>
  <c r="AA170" i="19"/>
  <c r="AM170" i="19"/>
  <c r="D171" i="19"/>
  <c r="P171" i="19"/>
  <c r="AB171" i="19"/>
  <c r="AN171" i="19"/>
  <c r="E172" i="19"/>
  <c r="Q172" i="19"/>
  <c r="AC172" i="19"/>
  <c r="AO172" i="19"/>
  <c r="F173" i="19"/>
  <c r="R173" i="19"/>
  <c r="AD173" i="19"/>
  <c r="AP173" i="19"/>
  <c r="G174" i="19"/>
  <c r="S174" i="19"/>
  <c r="AE174" i="19"/>
  <c r="AQ174" i="19"/>
  <c r="H175" i="19"/>
  <c r="T175" i="19"/>
  <c r="AF175" i="19"/>
  <c r="AR175" i="19"/>
  <c r="C12" i="19"/>
  <c r="C24" i="19"/>
  <c r="C36" i="19"/>
  <c r="C48" i="19"/>
  <c r="C60" i="19"/>
  <c r="C72" i="19"/>
  <c r="C84" i="19"/>
  <c r="C96" i="19"/>
  <c r="C108" i="19"/>
  <c r="C120" i="19"/>
  <c r="C132" i="19"/>
  <c r="C144" i="19"/>
  <c r="C156" i="19"/>
  <c r="C168" i="19"/>
  <c r="G6" i="20"/>
  <c r="S6" i="20"/>
  <c r="AE6" i="20"/>
  <c r="AQ6" i="20"/>
  <c r="H7" i="20"/>
  <c r="T7" i="20"/>
  <c r="AF7" i="20"/>
  <c r="AF119" i="19"/>
  <c r="AL130" i="19"/>
  <c r="AK136" i="19"/>
  <c r="F141" i="19"/>
  <c r="AU143" i="19"/>
  <c r="I146" i="19"/>
  <c r="W147" i="19"/>
  <c r="AK148" i="19"/>
  <c r="D150" i="19"/>
  <c r="S151" i="19"/>
  <c r="AJ152" i="19"/>
  <c r="D154" i="19"/>
  <c r="K155" i="19"/>
  <c r="S156" i="19"/>
  <c r="T121" i="19"/>
  <c r="AG131" i="19"/>
  <c r="X137" i="19"/>
  <c r="AC141" i="19"/>
  <c r="T144" i="19"/>
  <c r="J146" i="19"/>
  <c r="X147" i="19"/>
  <c r="AL148" i="19"/>
  <c r="F150" i="19"/>
  <c r="W151" i="19"/>
  <c r="AL152" i="19"/>
  <c r="E154" i="19"/>
  <c r="O155" i="19"/>
  <c r="T156" i="19"/>
  <c r="AC157" i="19"/>
  <c r="AH158" i="19"/>
  <c r="AQ159" i="19"/>
  <c r="AV160" i="19"/>
  <c r="AT161" i="19"/>
  <c r="AM162" i="19"/>
  <c r="U163" i="19"/>
  <c r="G164" i="19"/>
  <c r="AG164" i="19"/>
  <c r="N165" i="19"/>
  <c r="AO165" i="19"/>
  <c r="K166" i="19"/>
  <c r="Y166" i="19"/>
  <c r="AK166" i="19"/>
  <c r="AW166" i="19"/>
  <c r="N167" i="19"/>
  <c r="Z167" i="19"/>
  <c r="AL167" i="19"/>
  <c r="AX167" i="19"/>
  <c r="O168" i="19"/>
  <c r="AA168" i="19"/>
  <c r="AM168" i="19"/>
  <c r="D169" i="19"/>
  <c r="P169" i="19"/>
  <c r="AB169" i="19"/>
  <c r="AN169" i="19"/>
  <c r="E170" i="19"/>
  <c r="Q170" i="19"/>
  <c r="AC170" i="19"/>
  <c r="AO170" i="19"/>
  <c r="F171" i="19"/>
  <c r="R171" i="19"/>
  <c r="AD171" i="19"/>
  <c r="AP171" i="19"/>
  <c r="G172" i="19"/>
  <c r="S172" i="19"/>
  <c r="AE172" i="19"/>
  <c r="AQ172" i="19"/>
  <c r="H173" i="19"/>
  <c r="T173" i="19"/>
  <c r="AF173" i="19"/>
  <c r="AR173" i="19"/>
  <c r="I174" i="19"/>
  <c r="U174" i="19"/>
  <c r="AG174" i="19"/>
  <c r="AS174" i="19"/>
  <c r="J175" i="19"/>
  <c r="V175" i="19"/>
  <c r="AH175" i="19"/>
  <c r="AT175" i="19"/>
  <c r="C14" i="19"/>
  <c r="C26" i="19"/>
  <c r="C38" i="19"/>
  <c r="C50" i="19"/>
  <c r="C62" i="19"/>
  <c r="C74" i="19"/>
  <c r="C86" i="19"/>
  <c r="C98" i="19"/>
  <c r="C110" i="19"/>
  <c r="C122" i="19"/>
  <c r="C134" i="19"/>
  <c r="C146" i="19"/>
  <c r="C158" i="19"/>
  <c r="C170" i="19"/>
  <c r="I6" i="20"/>
  <c r="U6" i="20"/>
  <c r="AG6" i="20"/>
  <c r="AS6" i="20"/>
  <c r="J7" i="20"/>
  <c r="V7" i="20"/>
  <c r="AH121" i="19"/>
  <c r="AO131" i="19"/>
  <c r="Z137" i="19"/>
  <c r="AD141" i="19"/>
  <c r="U144" i="19"/>
  <c r="N146" i="19"/>
  <c r="AE147" i="19"/>
  <c r="AT148" i="19"/>
  <c r="M150" i="19"/>
  <c r="AA151" i="19"/>
  <c r="AO152" i="19"/>
  <c r="H154" i="19"/>
  <c r="R155" i="19"/>
  <c r="X156" i="19"/>
  <c r="AF157" i="19"/>
  <c r="AL158" i="19"/>
  <c r="AT159" i="19"/>
  <c r="E161" i="19"/>
  <c r="AW161" i="19"/>
  <c r="AN162" i="19"/>
  <c r="X163" i="19"/>
  <c r="H164" i="19"/>
  <c r="AH164" i="19"/>
  <c r="T165" i="19"/>
  <c r="AQ165" i="19"/>
  <c r="L166" i="19"/>
  <c r="Z166" i="19"/>
  <c r="AL166" i="19"/>
  <c r="AX166" i="19"/>
  <c r="O167" i="19"/>
  <c r="AA167" i="19"/>
  <c r="AM167" i="19"/>
  <c r="D168" i="19"/>
  <c r="P168" i="19"/>
  <c r="AB168" i="19"/>
  <c r="AN168" i="19"/>
  <c r="E169" i="19"/>
  <c r="Q169" i="19"/>
  <c r="AC169" i="19"/>
  <c r="V123" i="19"/>
  <c r="AH132" i="19"/>
  <c r="M138" i="19"/>
  <c r="F142" i="19"/>
  <c r="AP144" i="19"/>
  <c r="X146" i="19"/>
  <c r="AM147" i="19"/>
  <c r="I149" i="19"/>
  <c r="X150" i="19"/>
  <c r="AL151" i="19"/>
  <c r="E153" i="19"/>
  <c r="S154" i="19"/>
  <c r="AB155" i="19"/>
  <c r="AG156" i="19"/>
  <c r="AP157" i="19"/>
  <c r="AU158" i="19"/>
  <c r="I160" i="19"/>
  <c r="M161" i="19"/>
  <c r="J162" i="19"/>
  <c r="AP162" i="19"/>
  <c r="AD163" i="19"/>
  <c r="I164" i="19"/>
  <c r="AK164" i="19"/>
  <c r="U165" i="19"/>
  <c r="AR165" i="19"/>
  <c r="O166" i="19"/>
  <c r="AA166" i="19"/>
  <c r="AM166" i="19"/>
  <c r="D167" i="19"/>
  <c r="P167" i="19"/>
  <c r="AB167" i="19"/>
  <c r="AN167" i="19"/>
  <c r="E168" i="19"/>
  <c r="Q168" i="19"/>
  <c r="AC168" i="19"/>
  <c r="AO168" i="19"/>
  <c r="F169" i="19"/>
  <c r="R169" i="19"/>
  <c r="AD169" i="19"/>
  <c r="AP169" i="19"/>
  <c r="G170" i="19"/>
  <c r="S170" i="19"/>
  <c r="AE170" i="19"/>
  <c r="AQ170" i="19"/>
  <c r="H171" i="19"/>
  <c r="T171" i="19"/>
  <c r="AF171" i="19"/>
  <c r="AR171" i="19"/>
  <c r="I172" i="19"/>
  <c r="U172" i="19"/>
  <c r="AG172" i="19"/>
  <c r="AS172" i="19"/>
  <c r="J173" i="19"/>
  <c r="V173" i="19"/>
  <c r="AH173" i="19"/>
  <c r="AT173" i="19"/>
  <c r="K174" i="19"/>
  <c r="W174" i="19"/>
  <c r="AI174" i="19"/>
  <c r="AU174" i="19"/>
  <c r="L175" i="19"/>
  <c r="X175" i="19"/>
  <c r="AJ175" i="19"/>
  <c r="AV175" i="19"/>
  <c r="C16" i="19"/>
  <c r="C28" i="19"/>
  <c r="C40" i="19"/>
  <c r="C52" i="19"/>
  <c r="C64" i="19"/>
  <c r="C76" i="19"/>
  <c r="C88" i="19"/>
  <c r="C100" i="19"/>
  <c r="C112" i="19"/>
  <c r="C124" i="19"/>
  <c r="C136" i="19"/>
  <c r="C148" i="19"/>
  <c r="C160" i="19"/>
  <c r="C172" i="19"/>
  <c r="K6" i="20"/>
  <c r="W6" i="20"/>
  <c r="AI6" i="20"/>
  <c r="AU6" i="20"/>
  <c r="L7" i="20"/>
  <c r="X7" i="20"/>
  <c r="AJ7" i="20"/>
  <c r="AJ123" i="19"/>
  <c r="AP132" i="19"/>
  <c r="O138" i="19"/>
  <c r="G142" i="19"/>
  <c r="AQ144" i="19"/>
  <c r="AD146" i="19"/>
  <c r="AS147" i="19"/>
  <c r="L149" i="19"/>
  <c r="Z150" i="19"/>
  <c r="AN151" i="19"/>
  <c r="G153" i="19"/>
  <c r="V154" i="19"/>
  <c r="AD155" i="19"/>
  <c r="AJ156" i="19"/>
  <c r="AR157" i="19"/>
  <c r="AX158" i="19"/>
  <c r="K160" i="19"/>
  <c r="O161" i="19"/>
  <c r="L162" i="19"/>
  <c r="AT162" i="19"/>
  <c r="AE163" i="19"/>
  <c r="J164" i="19"/>
  <c r="AQ164" i="19"/>
  <c r="V165" i="19"/>
  <c r="AS165" i="19"/>
  <c r="P166" i="19"/>
  <c r="AB166" i="19"/>
  <c r="AN166" i="19"/>
  <c r="E167" i="19"/>
  <c r="Q167" i="19"/>
  <c r="AC167" i="19"/>
  <c r="AO167" i="19"/>
  <c r="F168" i="19"/>
  <c r="R168" i="19"/>
  <c r="AD168" i="19"/>
  <c r="AP168" i="19"/>
  <c r="G169" i="19"/>
  <c r="S169" i="19"/>
  <c r="AE169" i="19"/>
  <c r="AQ169" i="19"/>
  <c r="H170" i="19"/>
  <c r="T170" i="19"/>
  <c r="AF170" i="19"/>
  <c r="AR170" i="19"/>
  <c r="I171" i="19"/>
  <c r="U171" i="19"/>
  <c r="AG171" i="19"/>
  <c r="AS171" i="19"/>
  <c r="AL125" i="19"/>
  <c r="AQ133" i="19"/>
  <c r="D139" i="19"/>
  <c r="AE142" i="19"/>
  <c r="Q145" i="19"/>
  <c r="AI146" i="19"/>
  <c r="AW147" i="19"/>
  <c r="Q149" i="19"/>
  <c r="AH150" i="19"/>
  <c r="AW151" i="19"/>
  <c r="P153" i="19"/>
  <c r="AC154" i="19"/>
  <c r="AI155" i="19"/>
  <c r="AQ156" i="19"/>
  <c r="AW157" i="19"/>
  <c r="J159" i="19"/>
  <c r="P160" i="19"/>
  <c r="U161" i="19"/>
  <c r="P162" i="19"/>
  <c r="G163" i="19"/>
  <c r="AG163" i="19"/>
  <c r="S164" i="19"/>
  <c r="AS164" i="19"/>
  <c r="Z165" i="19"/>
  <c r="AU165" i="19"/>
  <c r="R166" i="19"/>
  <c r="AD166" i="19"/>
  <c r="AP166" i="19"/>
  <c r="G167" i="19"/>
  <c r="S167" i="19"/>
  <c r="AE167" i="19"/>
  <c r="AQ167" i="19"/>
  <c r="H168" i="19"/>
  <c r="T168" i="19"/>
  <c r="AF168" i="19"/>
  <c r="AR168" i="19"/>
  <c r="I169" i="19"/>
  <c r="U169" i="19"/>
  <c r="AG169" i="19"/>
  <c r="AS169" i="19"/>
  <c r="J170" i="19"/>
  <c r="V170" i="19"/>
  <c r="AH170" i="19"/>
  <c r="AT170" i="19"/>
  <c r="K171" i="19"/>
  <c r="W171" i="19"/>
  <c r="AI171" i="19"/>
  <c r="AU171" i="19"/>
  <c r="L172" i="19"/>
  <c r="X172" i="19"/>
  <c r="AJ172" i="19"/>
  <c r="AV172" i="19"/>
  <c r="M173" i="19"/>
  <c r="Y173" i="19"/>
  <c r="AK173" i="19"/>
  <c r="AW173" i="19"/>
  <c r="N174" i="19"/>
  <c r="Z174" i="19"/>
  <c r="AL174" i="19"/>
  <c r="AX174" i="19"/>
  <c r="O175" i="19"/>
  <c r="AA175" i="19"/>
  <c r="AM175" i="19"/>
  <c r="C7" i="19"/>
  <c r="C19" i="19"/>
  <c r="C31" i="19"/>
  <c r="C43" i="19"/>
  <c r="C55" i="19"/>
  <c r="C67" i="19"/>
  <c r="C79" i="19"/>
  <c r="C91" i="19"/>
  <c r="C103" i="19"/>
  <c r="C115" i="19"/>
  <c r="C127" i="19"/>
  <c r="C139" i="19"/>
  <c r="C151" i="19"/>
  <c r="C163" i="19"/>
  <c r="C175" i="19"/>
  <c r="N6" i="20"/>
  <c r="Z6" i="20"/>
  <c r="AL6" i="20"/>
  <c r="AX6" i="20"/>
  <c r="O7" i="20"/>
  <c r="AA7" i="20"/>
  <c r="AM7" i="20"/>
  <c r="D8" i="20"/>
  <c r="P8" i="20"/>
  <c r="X125" i="19"/>
  <c r="AE155" i="19"/>
  <c r="AL162" i="19"/>
  <c r="J166" i="19"/>
  <c r="AK167" i="19"/>
  <c r="O169" i="19"/>
  <c r="P170" i="19"/>
  <c r="E171" i="19"/>
  <c r="AO171" i="19"/>
  <c r="W172" i="19"/>
  <c r="G173" i="19"/>
  <c r="AI173" i="19"/>
  <c r="P174" i="19"/>
  <c r="AT174" i="19"/>
  <c r="Z175" i="19"/>
  <c r="C13" i="19"/>
  <c r="C41" i="19"/>
  <c r="C69" i="19"/>
  <c r="C99" i="19"/>
  <c r="C126" i="19"/>
  <c r="C157" i="19"/>
  <c r="L6" i="20"/>
  <c r="AN6" i="20"/>
  <c r="W7" i="20"/>
  <c r="AT7" i="20"/>
  <c r="O8" i="20"/>
  <c r="AC8" i="20"/>
  <c r="AO8" i="20"/>
  <c r="F9" i="20"/>
  <c r="R9" i="20"/>
  <c r="AD9" i="20"/>
  <c r="AP9" i="20"/>
  <c r="G10" i="20"/>
  <c r="S10" i="20"/>
  <c r="AE10" i="20"/>
  <c r="AQ10" i="20"/>
  <c r="H11" i="20"/>
  <c r="T11" i="20"/>
  <c r="AF11" i="20"/>
  <c r="AR11" i="20"/>
  <c r="I12" i="20"/>
  <c r="U12" i="20"/>
  <c r="AG12" i="20"/>
  <c r="AS12" i="20"/>
  <c r="J13" i="20"/>
  <c r="V13" i="20"/>
  <c r="AH13" i="20"/>
  <c r="AT13" i="20"/>
  <c r="K14" i="20"/>
  <c r="W14" i="20"/>
  <c r="AI14" i="20"/>
  <c r="AU14" i="20"/>
  <c r="L15" i="20"/>
  <c r="X15" i="20"/>
  <c r="AJ15" i="20"/>
  <c r="AV15" i="20"/>
  <c r="M16" i="20"/>
  <c r="Y16" i="20"/>
  <c r="AK16" i="20"/>
  <c r="AW16" i="20"/>
  <c r="N17" i="20"/>
  <c r="Z17" i="20"/>
  <c r="AL17" i="20"/>
  <c r="AX17" i="20"/>
  <c r="O18" i="20"/>
  <c r="AA18" i="20"/>
  <c r="AM18" i="20"/>
  <c r="D19" i="20"/>
  <c r="P19" i="20"/>
  <c r="AB19" i="20"/>
  <c r="AN19" i="20"/>
  <c r="E20" i="20"/>
  <c r="Q20" i="20"/>
  <c r="AC20" i="20"/>
  <c r="AO20" i="20"/>
  <c r="F21" i="20"/>
  <c r="R21" i="20"/>
  <c r="AD21" i="20"/>
  <c r="AP21" i="20"/>
  <c r="G22" i="20"/>
  <c r="S22" i="20"/>
  <c r="AE22" i="20"/>
  <c r="AQ22" i="20"/>
  <c r="H23" i="20"/>
  <c r="T23" i="20"/>
  <c r="AF23" i="20"/>
  <c r="AR23" i="20"/>
  <c r="I24" i="20"/>
  <c r="U24" i="20"/>
  <c r="AG24" i="20"/>
  <c r="AS24" i="20"/>
  <c r="J25" i="20"/>
  <c r="V25" i="20"/>
  <c r="AH25" i="20"/>
  <c r="AT25" i="20"/>
  <c r="K26" i="20"/>
  <c r="W26" i="20"/>
  <c r="AI26" i="20"/>
  <c r="AU26" i="20"/>
  <c r="L27" i="20"/>
  <c r="X27" i="20"/>
  <c r="AJ27" i="20"/>
  <c r="AV27" i="20"/>
  <c r="M28" i="20"/>
  <c r="Y28" i="20"/>
  <c r="AK28" i="20"/>
  <c r="AW28" i="20"/>
  <c r="N29" i="20"/>
  <c r="Z29" i="20"/>
  <c r="AL29" i="20"/>
  <c r="AX29" i="20"/>
  <c r="O30" i="20"/>
  <c r="AA30" i="20"/>
  <c r="AM30" i="20"/>
  <c r="D31" i="20"/>
  <c r="P31" i="20"/>
  <c r="AB31" i="20"/>
  <c r="AN31" i="20"/>
  <c r="E32" i="20"/>
  <c r="Q32" i="20"/>
  <c r="AC32" i="20"/>
  <c r="AO32" i="20"/>
  <c r="F33" i="20"/>
  <c r="R33" i="20"/>
  <c r="AD33" i="20"/>
  <c r="AP33" i="20"/>
  <c r="G34" i="20"/>
  <c r="S34" i="20"/>
  <c r="AE34" i="20"/>
  <c r="AQ34" i="20"/>
  <c r="AI133" i="19"/>
  <c r="AN156" i="19"/>
  <c r="E163" i="19"/>
  <c r="Q166" i="19"/>
  <c r="AP167" i="19"/>
  <c r="T169" i="19"/>
  <c r="R170" i="19"/>
  <c r="G171" i="19"/>
  <c r="AQ171" i="19"/>
  <c r="Z172" i="19"/>
  <c r="I173" i="19"/>
  <c r="AJ173" i="19"/>
  <c r="T174" i="19"/>
  <c r="AV174" i="19"/>
  <c r="AC175" i="19"/>
  <c r="C15" i="19"/>
  <c r="C42" i="19"/>
  <c r="C73" i="19"/>
  <c r="C101" i="19"/>
  <c r="C129" i="19"/>
  <c r="C159" i="19"/>
  <c r="M6" i="20"/>
  <c r="AR6" i="20"/>
  <c r="Y7" i="20"/>
  <c r="AU7" i="20"/>
  <c r="Q8" i="20"/>
  <c r="AD8" i="20"/>
  <c r="AP8" i="20"/>
  <c r="G9" i="20"/>
  <c r="S9" i="20"/>
  <c r="AE9" i="20"/>
  <c r="AQ9" i="20"/>
  <c r="H10" i="20"/>
  <c r="T10" i="20"/>
  <c r="AF10" i="20"/>
  <c r="AR10" i="20"/>
  <c r="I11" i="20"/>
  <c r="U11" i="20"/>
  <c r="AG11" i="20"/>
  <c r="AS11" i="20"/>
  <c r="J12" i="20"/>
  <c r="V12" i="20"/>
  <c r="AH12" i="20"/>
  <c r="AT12" i="20"/>
  <c r="K13" i="20"/>
  <c r="W13" i="20"/>
  <c r="AI13" i="20"/>
  <c r="AU13" i="20"/>
  <c r="L14" i="20"/>
  <c r="X14" i="20"/>
  <c r="AJ14" i="20"/>
  <c r="AV14" i="20"/>
  <c r="M15" i="20"/>
  <c r="Y15" i="20"/>
  <c r="AK15" i="20"/>
  <c r="AW15" i="20"/>
  <c r="N16" i="20"/>
  <c r="Z16" i="20"/>
  <c r="AL16" i="20"/>
  <c r="AX16" i="20"/>
  <c r="O17" i="20"/>
  <c r="AA17" i="20"/>
  <c r="AM17" i="20"/>
  <c r="D18" i="20"/>
  <c r="P18" i="20"/>
  <c r="AB18" i="20"/>
  <c r="AN18" i="20"/>
  <c r="E19" i="20"/>
  <c r="Q19" i="20"/>
  <c r="AC19" i="20"/>
  <c r="AO19" i="20"/>
  <c r="F20" i="20"/>
  <c r="R20" i="20"/>
  <c r="AD20" i="20"/>
  <c r="AP20" i="20"/>
  <c r="G21" i="20"/>
  <c r="S21" i="20"/>
  <c r="AE21" i="20"/>
  <c r="AQ21" i="20"/>
  <c r="H22" i="20"/>
  <c r="T22" i="20"/>
  <c r="AF22" i="20"/>
  <c r="AR22" i="20"/>
  <c r="I23" i="20"/>
  <c r="U23" i="20"/>
  <c r="AG23" i="20"/>
  <c r="AS23" i="20"/>
  <c r="J24" i="20"/>
  <c r="V24" i="20"/>
  <c r="AH24" i="20"/>
  <c r="AT24" i="20"/>
  <c r="K25" i="20"/>
  <c r="W25" i="20"/>
  <c r="AI25" i="20"/>
  <c r="AU25" i="20"/>
  <c r="L26" i="20"/>
  <c r="X26" i="20"/>
  <c r="AJ26" i="20"/>
  <c r="AV26" i="20"/>
  <c r="M27" i="20"/>
  <c r="Y27" i="20"/>
  <c r="AK27" i="20"/>
  <c r="AW27" i="20"/>
  <c r="N28" i="20"/>
  <c r="Z28" i="20"/>
  <c r="AL28" i="20"/>
  <c r="AX28" i="20"/>
  <c r="O29" i="20"/>
  <c r="AA29" i="20"/>
  <c r="AM29" i="20"/>
  <c r="D30" i="20"/>
  <c r="P30" i="20"/>
  <c r="AB30" i="20"/>
  <c r="AN30" i="20"/>
  <c r="E31" i="20"/>
  <c r="Q31" i="20"/>
  <c r="AC31" i="20"/>
  <c r="AO31" i="20"/>
  <c r="F32" i="20"/>
  <c r="R32" i="20"/>
  <c r="AD32" i="20"/>
  <c r="AP32" i="20"/>
  <c r="G33" i="20"/>
  <c r="S33" i="20"/>
  <c r="AE33" i="20"/>
  <c r="AQ33" i="20"/>
  <c r="H34" i="20"/>
  <c r="T34" i="20"/>
  <c r="AF34" i="20"/>
  <c r="AR34" i="20"/>
  <c r="I35" i="20"/>
  <c r="U35" i="20"/>
  <c r="AG35" i="20"/>
  <c r="AS35" i="20"/>
  <c r="J36" i="20"/>
  <c r="V36" i="20"/>
  <c r="AH36" i="20"/>
  <c r="AT36" i="20"/>
  <c r="K37" i="20"/>
  <c r="W37" i="20"/>
  <c r="AI37" i="20"/>
  <c r="AU37" i="20"/>
  <c r="L38" i="20"/>
  <c r="X38" i="20"/>
  <c r="AJ38" i="20"/>
  <c r="AV38" i="20"/>
  <c r="M39" i="20"/>
  <c r="Y39" i="20"/>
  <c r="AK39" i="20"/>
  <c r="AW39" i="20"/>
  <c r="N40" i="20"/>
  <c r="Z40" i="20"/>
  <c r="AL40" i="20"/>
  <c r="AX40" i="20"/>
  <c r="O41" i="20"/>
  <c r="AA41" i="20"/>
  <c r="AM41" i="20"/>
  <c r="D42" i="20"/>
  <c r="P42" i="20"/>
  <c r="AB42" i="20"/>
  <c r="AN42" i="20"/>
  <c r="E43" i="20"/>
  <c r="Q43" i="20"/>
  <c r="AC43" i="20"/>
  <c r="AO43" i="20"/>
  <c r="F44" i="20"/>
  <c r="R44" i="20"/>
  <c r="AD44" i="20"/>
  <c r="AP44" i="20"/>
  <c r="G45" i="20"/>
  <c r="S45" i="20"/>
  <c r="AW138" i="19"/>
  <c r="Y157" i="19"/>
  <c r="T163" i="19"/>
  <c r="X166" i="19"/>
  <c r="AW167" i="19"/>
  <c r="AA169" i="19"/>
  <c r="U170" i="19"/>
  <c r="J171" i="19"/>
  <c r="AT171" i="19"/>
  <c r="AD172" i="19"/>
  <c r="K173" i="19"/>
  <c r="AM173" i="19"/>
  <c r="V174" i="19"/>
  <c r="AW174" i="19"/>
  <c r="AG175" i="19"/>
  <c r="C17" i="19"/>
  <c r="C45" i="19"/>
  <c r="C75" i="19"/>
  <c r="C102" i="19"/>
  <c r="C133" i="19"/>
  <c r="C161" i="19"/>
  <c r="P6" i="20"/>
  <c r="AT6" i="20"/>
  <c r="Z7" i="20"/>
  <c r="AV7" i="20"/>
  <c r="R8" i="20"/>
  <c r="AE8" i="20"/>
  <c r="AQ8" i="20"/>
  <c r="H9" i="20"/>
  <c r="T9" i="20"/>
  <c r="AF9" i="20"/>
  <c r="AR9" i="20"/>
  <c r="I10" i="20"/>
  <c r="U10" i="20"/>
  <c r="AG10" i="20"/>
  <c r="AS10" i="20"/>
  <c r="J11" i="20"/>
  <c r="V11" i="20"/>
  <c r="AH11" i="20"/>
  <c r="AT11" i="20"/>
  <c r="K12" i="20"/>
  <c r="W12" i="20"/>
  <c r="AI12" i="20"/>
  <c r="AU12" i="20"/>
  <c r="L13" i="20"/>
  <c r="X13" i="20"/>
  <c r="AJ13" i="20"/>
  <c r="AV13" i="20"/>
  <c r="M14" i="20"/>
  <c r="Y14" i="20"/>
  <c r="AK14" i="20"/>
  <c r="AW14" i="20"/>
  <c r="N15" i="20"/>
  <c r="Z15" i="20"/>
  <c r="AL15" i="20"/>
  <c r="AX15" i="20"/>
  <c r="O16" i="20"/>
  <c r="AA16" i="20"/>
  <c r="AM16" i="20"/>
  <c r="D17" i="20"/>
  <c r="P17" i="20"/>
  <c r="AB17" i="20"/>
  <c r="AN17" i="20"/>
  <c r="E18" i="20"/>
  <c r="Q18" i="20"/>
  <c r="AC18" i="20"/>
  <c r="AO18" i="20"/>
  <c r="F19" i="20"/>
  <c r="R19" i="20"/>
  <c r="AD19" i="20"/>
  <c r="AP19" i="20"/>
  <c r="G20" i="20"/>
  <c r="S20" i="20"/>
  <c r="AE20" i="20"/>
  <c r="AQ20" i="20"/>
  <c r="H21" i="20"/>
  <c r="T21" i="20"/>
  <c r="AF21" i="20"/>
  <c r="AR21" i="20"/>
  <c r="I22" i="20"/>
  <c r="U22" i="20"/>
  <c r="AG22" i="20"/>
  <c r="AS22" i="20"/>
  <c r="J23" i="20"/>
  <c r="V23" i="20"/>
  <c r="AH23" i="20"/>
  <c r="AT23" i="20"/>
  <c r="K24" i="20"/>
  <c r="W24" i="20"/>
  <c r="AI24" i="20"/>
  <c r="AU24" i="20"/>
  <c r="L25" i="20"/>
  <c r="X25" i="20"/>
  <c r="AJ25" i="20"/>
  <c r="AV25" i="20"/>
  <c r="AD142" i="19"/>
  <c r="AS157" i="19"/>
  <c r="AF163" i="19"/>
  <c r="AC166" i="19"/>
  <c r="G168" i="19"/>
  <c r="AF169" i="19"/>
  <c r="X170" i="19"/>
  <c r="M171" i="19"/>
  <c r="AW171" i="19"/>
  <c r="AF172" i="19"/>
  <c r="L173" i="19"/>
  <c r="AQ173" i="19"/>
  <c r="X174" i="19"/>
  <c r="E175" i="19"/>
  <c r="AI175" i="19"/>
  <c r="C18" i="19"/>
  <c r="C49" i="19"/>
  <c r="C77" i="19"/>
  <c r="C105" i="19"/>
  <c r="C135" i="19"/>
  <c r="C162" i="19"/>
  <c r="T6" i="20"/>
  <c r="AV6" i="20"/>
  <c r="AC7" i="20"/>
  <c r="AW7" i="20"/>
  <c r="T8" i="20"/>
  <c r="AF8" i="20"/>
  <c r="AR8" i="20"/>
  <c r="I9" i="20"/>
  <c r="U9" i="20"/>
  <c r="AG9" i="20"/>
  <c r="AS9" i="20"/>
  <c r="J10" i="20"/>
  <c r="V10" i="20"/>
  <c r="AH10" i="20"/>
  <c r="AT10" i="20"/>
  <c r="K11" i="20"/>
  <c r="W11" i="20"/>
  <c r="AI11" i="20"/>
  <c r="AU11" i="20"/>
  <c r="L12" i="20"/>
  <c r="X12" i="20"/>
  <c r="AJ12" i="20"/>
  <c r="AV12" i="20"/>
  <c r="M13" i="20"/>
  <c r="Y13" i="20"/>
  <c r="AK13" i="20"/>
  <c r="AW13" i="20"/>
  <c r="N14" i="20"/>
  <c r="Z14" i="20"/>
  <c r="AL14" i="20"/>
  <c r="AX14" i="20"/>
  <c r="O15" i="20"/>
  <c r="AA15" i="20"/>
  <c r="AM15" i="20"/>
  <c r="D16" i="20"/>
  <c r="P16" i="20"/>
  <c r="AB16" i="20"/>
  <c r="AN16" i="20"/>
  <c r="E17" i="20"/>
  <c r="Q17" i="20"/>
  <c r="AC17" i="20"/>
  <c r="AO17" i="20"/>
  <c r="F18" i="20"/>
  <c r="R18" i="20"/>
  <c r="AD18" i="20"/>
  <c r="AP18" i="20"/>
  <c r="G19" i="20"/>
  <c r="S19" i="20"/>
  <c r="AE19" i="20"/>
  <c r="AQ19" i="20"/>
  <c r="H20" i="20"/>
  <c r="T20" i="20"/>
  <c r="AF20" i="20"/>
  <c r="AR20" i="20"/>
  <c r="I21" i="20"/>
  <c r="U21" i="20"/>
  <c r="AG21" i="20"/>
  <c r="AS21" i="20"/>
  <c r="J22" i="20"/>
  <c r="V22" i="20"/>
  <c r="AH22" i="20"/>
  <c r="AT22" i="20"/>
  <c r="K23" i="20"/>
  <c r="W23" i="20"/>
  <c r="AI23" i="20"/>
  <c r="AU23" i="20"/>
  <c r="L24" i="20"/>
  <c r="X24" i="20"/>
  <c r="AJ24" i="20"/>
  <c r="AV24" i="20"/>
  <c r="M25" i="20"/>
  <c r="Y25" i="20"/>
  <c r="AK25" i="20"/>
  <c r="AW25" i="20"/>
  <c r="N26" i="20"/>
  <c r="Z26" i="20"/>
  <c r="AL26" i="20"/>
  <c r="AX26" i="20"/>
  <c r="O27" i="20"/>
  <c r="AA27" i="20"/>
  <c r="AM27" i="20"/>
  <c r="D28" i="20"/>
  <c r="P28" i="20"/>
  <c r="AB28" i="20"/>
  <c r="AN28" i="20"/>
  <c r="E29" i="20"/>
  <c r="Q29" i="20"/>
  <c r="AC29" i="20"/>
  <c r="AO29" i="20"/>
  <c r="F30" i="20"/>
  <c r="R30" i="20"/>
  <c r="AD30" i="20"/>
  <c r="AP30" i="20"/>
  <c r="G31" i="20"/>
  <c r="S31" i="20"/>
  <c r="AE31" i="20"/>
  <c r="AQ31" i="20"/>
  <c r="H32" i="20"/>
  <c r="T32" i="20"/>
  <c r="AF32" i="20"/>
  <c r="AR32" i="20"/>
  <c r="I33" i="20"/>
  <c r="U33" i="20"/>
  <c r="AG33" i="20"/>
  <c r="AS33" i="20"/>
  <c r="J34" i="20"/>
  <c r="V34" i="20"/>
  <c r="AH34" i="20"/>
  <c r="AT34" i="20"/>
  <c r="K35" i="20"/>
  <c r="W35" i="20"/>
  <c r="AI35" i="20"/>
  <c r="AU35" i="20"/>
  <c r="L36" i="20"/>
  <c r="X36" i="20"/>
  <c r="AJ36" i="20"/>
  <c r="AV36" i="20"/>
  <c r="M37" i="20"/>
  <c r="Y37" i="20"/>
  <c r="AK37" i="20"/>
  <c r="AW37" i="20"/>
  <c r="N38" i="20"/>
  <c r="Z38" i="20"/>
  <c r="AL38" i="20"/>
  <c r="AX38" i="20"/>
  <c r="O39" i="20"/>
  <c r="AA39" i="20"/>
  <c r="AM39" i="20"/>
  <c r="D40" i="20"/>
  <c r="P40" i="20"/>
  <c r="AB40" i="20"/>
  <c r="AN40" i="20"/>
  <c r="E41" i="20"/>
  <c r="Q41" i="20"/>
  <c r="AC41" i="20"/>
  <c r="AO41" i="20"/>
  <c r="F42" i="20"/>
  <c r="R42" i="20"/>
  <c r="AD42" i="20"/>
  <c r="AP42" i="20"/>
  <c r="G43" i="20"/>
  <c r="S43" i="20"/>
  <c r="AE43" i="20"/>
  <c r="AQ43" i="20"/>
  <c r="H44" i="20"/>
  <c r="T44" i="20"/>
  <c r="AF44" i="20"/>
  <c r="AR44" i="20"/>
  <c r="I45" i="20"/>
  <c r="M145" i="19"/>
  <c r="AG158" i="19"/>
  <c r="AV163" i="19"/>
  <c r="AJ166" i="19"/>
  <c r="N168" i="19"/>
  <c r="AM169" i="19"/>
  <c r="AB170" i="19"/>
  <c r="Q171" i="19"/>
  <c r="F172" i="19"/>
  <c r="AH172" i="19"/>
  <c r="O173" i="19"/>
  <c r="AS173" i="19"/>
  <c r="Y174" i="19"/>
  <c r="I175" i="19"/>
  <c r="AK175" i="19"/>
  <c r="C21" i="19"/>
  <c r="C51" i="19"/>
  <c r="C78" i="19"/>
  <c r="C109" i="19"/>
  <c r="C137" i="19"/>
  <c r="C165" i="19"/>
  <c r="V6" i="20"/>
  <c r="AW6" i="20"/>
  <c r="AG7" i="20"/>
  <c r="AX7" i="20"/>
  <c r="U8" i="20"/>
  <c r="AG8" i="20"/>
  <c r="AS8" i="20"/>
  <c r="J9" i="20"/>
  <c r="V9" i="20"/>
  <c r="AH9" i="20"/>
  <c r="AT9" i="20"/>
  <c r="K10" i="20"/>
  <c r="W10" i="20"/>
  <c r="AI10" i="20"/>
  <c r="AU10" i="20"/>
  <c r="L11" i="20"/>
  <c r="X11" i="20"/>
  <c r="AJ11" i="20"/>
  <c r="AV11" i="20"/>
  <c r="M12" i="20"/>
  <c r="Y12" i="20"/>
  <c r="AK12" i="20"/>
  <c r="AW12" i="20"/>
  <c r="N13" i="20"/>
  <c r="Z13" i="20"/>
  <c r="AL13" i="20"/>
  <c r="AX13" i="20"/>
  <c r="O14" i="20"/>
  <c r="AA14" i="20"/>
  <c r="AM14" i="20"/>
  <c r="D15" i="20"/>
  <c r="P15" i="20"/>
  <c r="AB15" i="20"/>
  <c r="AN15" i="20"/>
  <c r="E16" i="20"/>
  <c r="Q16" i="20"/>
  <c r="AC16" i="20"/>
  <c r="AO16" i="20"/>
  <c r="F17" i="20"/>
  <c r="R17" i="20"/>
  <c r="AD17" i="20"/>
  <c r="AP17" i="20"/>
  <c r="G18" i="20"/>
  <c r="S18" i="20"/>
  <c r="AE18" i="20"/>
  <c r="AQ18" i="20"/>
  <c r="H19" i="20"/>
  <c r="T19" i="20"/>
  <c r="AF19" i="20"/>
  <c r="AR19" i="20"/>
  <c r="I20" i="20"/>
  <c r="U20" i="20"/>
  <c r="AG20" i="20"/>
  <c r="AS20" i="20"/>
  <c r="J21" i="20"/>
  <c r="V21" i="20"/>
  <c r="AH21" i="20"/>
  <c r="AT21" i="20"/>
  <c r="K22" i="20"/>
  <c r="W22" i="20"/>
  <c r="AI22" i="20"/>
  <c r="AU22" i="20"/>
  <c r="L23" i="20"/>
  <c r="X23" i="20"/>
  <c r="AJ23" i="20"/>
  <c r="AV23" i="20"/>
  <c r="M24" i="20"/>
  <c r="Y24" i="20"/>
  <c r="AK24" i="20"/>
  <c r="AW24" i="20"/>
  <c r="N25" i="20"/>
  <c r="Z25" i="20"/>
  <c r="AL25" i="20"/>
  <c r="AX25" i="20"/>
  <c r="O26" i="20"/>
  <c r="AA26" i="20"/>
  <c r="AM26" i="20"/>
  <c r="D27" i="20"/>
  <c r="P27" i="20"/>
  <c r="AB27" i="20"/>
  <c r="AN27" i="20"/>
  <c r="E28" i="20"/>
  <c r="Q28" i="20"/>
  <c r="AC28" i="20"/>
  <c r="AO28" i="20"/>
  <c r="F29" i="20"/>
  <c r="R29" i="20"/>
  <c r="AD29" i="20"/>
  <c r="AP29" i="20"/>
  <c r="G30" i="20"/>
  <c r="S30" i="20"/>
  <c r="AE30" i="20"/>
  <c r="AQ30" i="20"/>
  <c r="H31" i="20"/>
  <c r="T31" i="20"/>
  <c r="AF31" i="20"/>
  <c r="AR31" i="20"/>
  <c r="I32" i="20"/>
  <c r="U32" i="20"/>
  <c r="AG32" i="20"/>
  <c r="AS32" i="20"/>
  <c r="J33" i="20"/>
  <c r="V33" i="20"/>
  <c r="AH33" i="20"/>
  <c r="AT33" i="20"/>
  <c r="K34" i="20"/>
  <c r="W34" i="20"/>
  <c r="AI34" i="20"/>
  <c r="AU34" i="20"/>
  <c r="L35" i="20"/>
  <c r="X35" i="20"/>
  <c r="AJ35" i="20"/>
  <c r="AV35" i="20"/>
  <c r="M36" i="20"/>
  <c r="Y36" i="20"/>
  <c r="AK36" i="20"/>
  <c r="AW36" i="20"/>
  <c r="N37" i="20"/>
  <c r="Z37" i="20"/>
  <c r="AL37" i="20"/>
  <c r="AX37" i="20"/>
  <c r="O38" i="20"/>
  <c r="AA38" i="20"/>
  <c r="AM38" i="20"/>
  <c r="D39" i="20"/>
  <c r="P39" i="20"/>
  <c r="AB39" i="20"/>
  <c r="AN39" i="20"/>
  <c r="E40" i="20"/>
  <c r="Q40" i="20"/>
  <c r="AC40" i="20"/>
  <c r="AO40" i="20"/>
  <c r="F41" i="20"/>
  <c r="R41" i="20"/>
  <c r="AD41" i="20"/>
  <c r="AP41" i="20"/>
  <c r="G42" i="20"/>
  <c r="S42" i="20"/>
  <c r="AE42" i="20"/>
  <c r="AQ42" i="20"/>
  <c r="H43" i="20"/>
  <c r="T43" i="20"/>
  <c r="AF43" i="20"/>
  <c r="AR43" i="20"/>
  <c r="I44" i="20"/>
  <c r="U44" i="20"/>
  <c r="AG44" i="20"/>
  <c r="AS44" i="20"/>
  <c r="J45" i="20"/>
  <c r="AF146" i="19"/>
  <c r="G159" i="19"/>
  <c r="M164" i="19"/>
  <c r="AO166" i="19"/>
  <c r="S168" i="19"/>
  <c r="AO169" i="19"/>
  <c r="AD170" i="19"/>
  <c r="S171" i="19"/>
  <c r="H172" i="19"/>
  <c r="AI172" i="19"/>
  <c r="S173" i="19"/>
  <c r="AU173" i="19"/>
  <c r="AB174" i="19"/>
  <c r="K175" i="19"/>
  <c r="AL175" i="19"/>
  <c r="C25" i="19"/>
  <c r="C53" i="19"/>
  <c r="C81" i="19"/>
  <c r="C111" i="19"/>
  <c r="C138" i="19"/>
  <c r="C169" i="19"/>
  <c r="X6" i="20"/>
  <c r="E7" i="20"/>
  <c r="AH7" i="20"/>
  <c r="F8" i="20"/>
  <c r="V8" i="20"/>
  <c r="AH8" i="20"/>
  <c r="AT8" i="20"/>
  <c r="K9" i="20"/>
  <c r="W9" i="20"/>
  <c r="AI9" i="20"/>
  <c r="AU9" i="20"/>
  <c r="L10" i="20"/>
  <c r="X10" i="20"/>
  <c r="AJ10" i="20"/>
  <c r="AV10" i="20"/>
  <c r="M11" i="20"/>
  <c r="Y11" i="20"/>
  <c r="AK11" i="20"/>
  <c r="AW11" i="20"/>
  <c r="N12" i="20"/>
  <c r="Z12" i="20"/>
  <c r="AL12" i="20"/>
  <c r="AX12" i="20"/>
  <c r="O13" i="20"/>
  <c r="AA13" i="20"/>
  <c r="AM13" i="20"/>
  <c r="D14" i="20"/>
  <c r="P14" i="20"/>
  <c r="AB14" i="20"/>
  <c r="AN14" i="20"/>
  <c r="E15" i="20"/>
  <c r="Q15" i="20"/>
  <c r="AC15" i="20"/>
  <c r="AO15" i="20"/>
  <c r="F16" i="20"/>
  <c r="R16" i="20"/>
  <c r="AD16" i="20"/>
  <c r="AP16" i="20"/>
  <c r="G17" i="20"/>
  <c r="S17" i="20"/>
  <c r="AE17" i="20"/>
  <c r="AQ17" i="20"/>
  <c r="H18" i="20"/>
  <c r="T18" i="20"/>
  <c r="AF18" i="20"/>
  <c r="AR18" i="20"/>
  <c r="I19" i="20"/>
  <c r="U19" i="20"/>
  <c r="AG19" i="20"/>
  <c r="AS19" i="20"/>
  <c r="J20" i="20"/>
  <c r="V20" i="20"/>
  <c r="AH20" i="20"/>
  <c r="AT20" i="20"/>
  <c r="K21" i="20"/>
  <c r="W21" i="20"/>
  <c r="AI21" i="20"/>
  <c r="AU21" i="20"/>
  <c r="L22" i="20"/>
  <c r="X22" i="20"/>
  <c r="AJ22" i="20"/>
  <c r="AV22" i="20"/>
  <c r="M23" i="20"/>
  <c r="Y23" i="20"/>
  <c r="AK23" i="20"/>
  <c r="AW23" i="20"/>
  <c r="N24" i="20"/>
  <c r="Z24" i="20"/>
  <c r="AL24" i="20"/>
  <c r="AX24" i="20"/>
  <c r="O25" i="20"/>
  <c r="AA25" i="20"/>
  <c r="AM25" i="20"/>
  <c r="D26" i="20"/>
  <c r="P26" i="20"/>
  <c r="AB26" i="20"/>
  <c r="AN26" i="20"/>
  <c r="E27" i="20"/>
  <c r="Q27" i="20"/>
  <c r="AC27" i="20"/>
  <c r="AO27" i="20"/>
  <c r="F28" i="20"/>
  <c r="R28" i="20"/>
  <c r="AD28" i="20"/>
  <c r="AP28" i="20"/>
  <c r="G29" i="20"/>
  <c r="S29" i="20"/>
  <c r="AE29" i="20"/>
  <c r="AQ29" i="20"/>
  <c r="H30" i="20"/>
  <c r="T30" i="20"/>
  <c r="AF30" i="20"/>
  <c r="AR30" i="20"/>
  <c r="I31" i="20"/>
  <c r="U31" i="20"/>
  <c r="AG31" i="20"/>
  <c r="AS31" i="20"/>
  <c r="J32" i="20"/>
  <c r="V32" i="20"/>
  <c r="AH32" i="20"/>
  <c r="AT32" i="20"/>
  <c r="K33" i="20"/>
  <c r="W33" i="20"/>
  <c r="AI33" i="20"/>
  <c r="AU33" i="20"/>
  <c r="L34" i="20"/>
  <c r="X34" i="20"/>
  <c r="AJ34" i="20"/>
  <c r="AT147" i="19"/>
  <c r="AM159" i="19"/>
  <c r="AF164" i="19"/>
  <c r="AV166" i="19"/>
  <c r="Z168" i="19"/>
  <c r="AR169" i="19"/>
  <c r="AG170" i="19"/>
  <c r="V171" i="19"/>
  <c r="J172" i="19"/>
  <c r="AL172" i="19"/>
  <c r="U173" i="19"/>
  <c r="AV173" i="19"/>
  <c r="AF174" i="19"/>
  <c r="M175" i="19"/>
  <c r="AO175" i="19"/>
  <c r="C27" i="19"/>
  <c r="C54" i="19"/>
  <c r="C85" i="19"/>
  <c r="C113" i="19"/>
  <c r="C141" i="19"/>
  <c r="C171" i="19"/>
  <c r="Y6" i="20"/>
  <c r="I7" i="20"/>
  <c r="AI7" i="20"/>
  <c r="I8" i="20"/>
  <c r="W8" i="20"/>
  <c r="AI8" i="20"/>
  <c r="AU8" i="20"/>
  <c r="L9" i="20"/>
  <c r="X9" i="20"/>
  <c r="AJ9" i="20"/>
  <c r="AV9" i="20"/>
  <c r="M10" i="20"/>
  <c r="Y10" i="20"/>
  <c r="AK10" i="20"/>
  <c r="AW10" i="20"/>
  <c r="N11" i="20"/>
  <c r="Z11" i="20"/>
  <c r="AL11" i="20"/>
  <c r="AX11" i="20"/>
  <c r="O12" i="20"/>
  <c r="AA12" i="20"/>
  <c r="AM12" i="20"/>
  <c r="D13" i="20"/>
  <c r="P13" i="20"/>
  <c r="AB13" i="20"/>
  <c r="AN13" i="20"/>
  <c r="E14" i="20"/>
  <c r="Q14" i="20"/>
  <c r="AC14" i="20"/>
  <c r="AO14" i="20"/>
  <c r="F15" i="20"/>
  <c r="R15" i="20"/>
  <c r="AD15" i="20"/>
  <c r="AP15" i="20"/>
  <c r="G16" i="20"/>
  <c r="S16" i="20"/>
  <c r="AE16" i="20"/>
  <c r="AQ16" i="20"/>
  <c r="H17" i="20"/>
  <c r="T17" i="20"/>
  <c r="AF17" i="20"/>
  <c r="AR17" i="20"/>
  <c r="I18" i="20"/>
  <c r="U18" i="20"/>
  <c r="AG18" i="20"/>
  <c r="AS18" i="20"/>
  <c r="J19" i="20"/>
  <c r="V19" i="20"/>
  <c r="AH19" i="20"/>
  <c r="AT19" i="20"/>
  <c r="K20" i="20"/>
  <c r="W20" i="20"/>
  <c r="AI20" i="20"/>
  <c r="AU20" i="20"/>
  <c r="L21" i="20"/>
  <c r="X21" i="20"/>
  <c r="AJ21" i="20"/>
  <c r="AV21" i="20"/>
  <c r="M22" i="20"/>
  <c r="Y22" i="20"/>
  <c r="AK22" i="20"/>
  <c r="AW22" i="20"/>
  <c r="N23" i="20"/>
  <c r="Z23" i="20"/>
  <c r="AL23" i="20"/>
  <c r="AX23" i="20"/>
  <c r="O24" i="20"/>
  <c r="AA24" i="20"/>
  <c r="AM24" i="20"/>
  <c r="D25" i="20"/>
  <c r="P25" i="20"/>
  <c r="AB25" i="20"/>
  <c r="AN25" i="20"/>
  <c r="M149" i="19"/>
  <c r="L160" i="19"/>
  <c r="AR164" i="19"/>
  <c r="F167" i="19"/>
  <c r="AE168" i="19"/>
  <c r="AU169" i="19"/>
  <c r="AJ170" i="19"/>
  <c r="Y171" i="19"/>
  <c r="K172" i="19"/>
  <c r="AP172" i="19"/>
  <c r="W173" i="19"/>
  <c r="D174" i="19"/>
  <c r="AH174" i="19"/>
  <c r="N175" i="19"/>
  <c r="AS175" i="19"/>
  <c r="C29" i="19"/>
  <c r="C57" i="19"/>
  <c r="C87" i="19"/>
  <c r="C114" i="19"/>
  <c r="C145" i="19"/>
  <c r="C173" i="19"/>
  <c r="AB6" i="20"/>
  <c r="K7" i="20"/>
  <c r="AK7" i="20"/>
  <c r="J8" i="20"/>
  <c r="X8" i="20"/>
  <c r="AJ8" i="20"/>
  <c r="AV8" i="20"/>
  <c r="M9" i="20"/>
  <c r="Y9" i="20"/>
  <c r="AK9" i="20"/>
  <c r="AW9" i="20"/>
  <c r="N10" i="20"/>
  <c r="Z10" i="20"/>
  <c r="AL10" i="20"/>
  <c r="AX10" i="20"/>
  <c r="O11" i="20"/>
  <c r="AA11" i="20"/>
  <c r="AM11" i="20"/>
  <c r="D12" i="20"/>
  <c r="P12" i="20"/>
  <c r="AB12" i="20"/>
  <c r="AN12" i="20"/>
  <c r="E13" i="20"/>
  <c r="Q13" i="20"/>
  <c r="AC13" i="20"/>
  <c r="AO13" i="20"/>
  <c r="F14" i="20"/>
  <c r="R14" i="20"/>
  <c r="AD14" i="20"/>
  <c r="AP14" i="20"/>
  <c r="G15" i="20"/>
  <c r="S15" i="20"/>
  <c r="AE15" i="20"/>
  <c r="AQ15" i="20"/>
  <c r="H16" i="20"/>
  <c r="T16" i="20"/>
  <c r="AF16" i="20"/>
  <c r="AR16" i="20"/>
  <c r="I17" i="20"/>
  <c r="U17" i="20"/>
  <c r="AG17" i="20"/>
  <c r="AS17" i="20"/>
  <c r="J18" i="20"/>
  <c r="V18" i="20"/>
  <c r="AH18" i="20"/>
  <c r="AT18" i="20"/>
  <c r="K19" i="20"/>
  <c r="W19" i="20"/>
  <c r="AI19" i="20"/>
  <c r="AU19" i="20"/>
  <c r="L20" i="20"/>
  <c r="X20" i="20"/>
  <c r="AJ20" i="20"/>
  <c r="AV20" i="20"/>
  <c r="M21" i="20"/>
  <c r="Y21" i="20"/>
  <c r="AK21" i="20"/>
  <c r="AW21" i="20"/>
  <c r="N22" i="20"/>
  <c r="Z22" i="20"/>
  <c r="AL22" i="20"/>
  <c r="AX22" i="20"/>
  <c r="O23" i="20"/>
  <c r="AA23" i="20"/>
  <c r="AM23" i="20"/>
  <c r="D24" i="20"/>
  <c r="P24" i="20"/>
  <c r="AB24" i="20"/>
  <c r="AN24" i="20"/>
  <c r="E25" i="20"/>
  <c r="Q25" i="20"/>
  <c r="AC25" i="20"/>
  <c r="AO25" i="20"/>
  <c r="F26" i="20"/>
  <c r="R26" i="20"/>
  <c r="AD26" i="20"/>
  <c r="AP26" i="20"/>
  <c r="G27" i="20"/>
  <c r="S27" i="20"/>
  <c r="AE27" i="20"/>
  <c r="AQ27" i="20"/>
  <c r="H28" i="20"/>
  <c r="T28" i="20"/>
  <c r="AF28" i="20"/>
  <c r="AR28" i="20"/>
  <c r="I29" i="20"/>
  <c r="U29" i="20"/>
  <c r="AG29" i="20"/>
  <c r="AS29" i="20"/>
  <c r="J30" i="20"/>
  <c r="V30" i="20"/>
  <c r="AH30" i="20"/>
  <c r="AT30" i="20"/>
  <c r="K31" i="20"/>
  <c r="W31" i="20"/>
  <c r="AI31" i="20"/>
  <c r="AU31" i="20"/>
  <c r="L32" i="20"/>
  <c r="X32" i="20"/>
  <c r="AJ32" i="20"/>
  <c r="AV32" i="20"/>
  <c r="M33" i="20"/>
  <c r="Y33" i="20"/>
  <c r="AK33" i="20"/>
  <c r="AW33" i="20"/>
  <c r="N34" i="20"/>
  <c r="Z34" i="20"/>
  <c r="AL34" i="20"/>
  <c r="AX34" i="20"/>
  <c r="O35" i="20"/>
  <c r="AA35" i="20"/>
  <c r="AM35" i="20"/>
  <c r="D36" i="20"/>
  <c r="P36" i="20"/>
  <c r="AB36" i="20"/>
  <c r="AN36" i="20"/>
  <c r="E37" i="20"/>
  <c r="Q37" i="20"/>
  <c r="AC37" i="20"/>
  <c r="AO37" i="20"/>
  <c r="F38" i="20"/>
  <c r="R38" i="20"/>
  <c r="AD38" i="20"/>
  <c r="AP38" i="20"/>
  <c r="G39" i="20"/>
  <c r="S39" i="20"/>
  <c r="AE39" i="20"/>
  <c r="AQ39" i="20"/>
  <c r="H40" i="20"/>
  <c r="T40" i="20"/>
  <c r="AF40" i="20"/>
  <c r="AR40" i="20"/>
  <c r="I41" i="20"/>
  <c r="U41" i="20"/>
  <c r="AG41" i="20"/>
  <c r="AS41" i="20"/>
  <c r="J42" i="20"/>
  <c r="V42" i="20"/>
  <c r="AH42" i="20"/>
  <c r="AT42" i="20"/>
  <c r="K43" i="20"/>
  <c r="W43" i="20"/>
  <c r="AI43" i="20"/>
  <c r="AU43" i="20"/>
  <c r="L44" i="20"/>
  <c r="X44" i="20"/>
  <c r="AJ44" i="20"/>
  <c r="AV44" i="20"/>
  <c r="M45" i="20"/>
  <c r="AA150" i="19"/>
  <c r="AU160" i="19"/>
  <c r="K165" i="19"/>
  <c r="M167" i="19"/>
  <c r="AL168" i="19"/>
  <c r="D170" i="19"/>
  <c r="AN170" i="19"/>
  <c r="AC171" i="19"/>
  <c r="N172" i="19"/>
  <c r="AR172" i="19"/>
  <c r="X173" i="19"/>
  <c r="H174" i="19"/>
  <c r="AJ174" i="19"/>
  <c r="Q175" i="19"/>
  <c r="AU175" i="19"/>
  <c r="C30" i="19"/>
  <c r="C61" i="19"/>
  <c r="C89" i="19"/>
  <c r="C117" i="19"/>
  <c r="C147" i="19"/>
  <c r="C174" i="19"/>
  <c r="AF6" i="20"/>
  <c r="M7" i="20"/>
  <c r="AL7" i="20"/>
  <c r="K8" i="20"/>
  <c r="Y8" i="20"/>
  <c r="AK8" i="20"/>
  <c r="AW8" i="20"/>
  <c r="N9" i="20"/>
  <c r="Z9" i="20"/>
  <c r="AL9" i="20"/>
  <c r="AX9" i="20"/>
  <c r="O10" i="20"/>
  <c r="AA10" i="20"/>
  <c r="AM10" i="20"/>
  <c r="D11" i="20"/>
  <c r="P11" i="20"/>
  <c r="AB11" i="20"/>
  <c r="AN11" i="20"/>
  <c r="E12" i="20"/>
  <c r="Q12" i="20"/>
  <c r="AC12" i="20"/>
  <c r="AO12" i="20"/>
  <c r="F13" i="20"/>
  <c r="R13" i="20"/>
  <c r="AD13" i="20"/>
  <c r="AP13" i="20"/>
  <c r="G14" i="20"/>
  <c r="S14" i="20"/>
  <c r="AE14" i="20"/>
  <c r="AQ14" i="20"/>
  <c r="H15" i="20"/>
  <c r="T15" i="20"/>
  <c r="AF15" i="20"/>
  <c r="AR15" i="20"/>
  <c r="I16" i="20"/>
  <c r="U16" i="20"/>
  <c r="AG16" i="20"/>
  <c r="AS16" i="20"/>
  <c r="J17" i="20"/>
  <c r="V17" i="20"/>
  <c r="AH17" i="20"/>
  <c r="AT17" i="20"/>
  <c r="K18" i="20"/>
  <c r="W18" i="20"/>
  <c r="AI18" i="20"/>
  <c r="AU18" i="20"/>
  <c r="L19" i="20"/>
  <c r="X19" i="20"/>
  <c r="AJ19" i="20"/>
  <c r="AV19" i="20"/>
  <c r="M20" i="20"/>
  <c r="Y20" i="20"/>
  <c r="AK20" i="20"/>
  <c r="AW20" i="20"/>
  <c r="N21" i="20"/>
  <c r="Z21" i="20"/>
  <c r="AL21" i="20"/>
  <c r="AX21" i="20"/>
  <c r="O22" i="20"/>
  <c r="AA22" i="20"/>
  <c r="AM22" i="20"/>
  <c r="D23" i="20"/>
  <c r="P23" i="20"/>
  <c r="AB23" i="20"/>
  <c r="AN23" i="20"/>
  <c r="E24" i="20"/>
  <c r="Q24" i="20"/>
  <c r="AC24" i="20"/>
  <c r="AO24" i="20"/>
  <c r="F25" i="20"/>
  <c r="R25" i="20"/>
  <c r="AD25" i="20"/>
  <c r="AP25" i="20"/>
  <c r="G26" i="20"/>
  <c r="S26" i="20"/>
  <c r="AE26" i="20"/>
  <c r="AQ26" i="20"/>
  <c r="H27" i="20"/>
  <c r="T27" i="20"/>
  <c r="AF27" i="20"/>
  <c r="AR27" i="20"/>
  <c r="I28" i="20"/>
  <c r="U28" i="20"/>
  <c r="AG28" i="20"/>
  <c r="AS28" i="20"/>
  <c r="J29" i="20"/>
  <c r="V29" i="20"/>
  <c r="AH29" i="20"/>
  <c r="AT29" i="20"/>
  <c r="K30" i="20"/>
  <c r="W30" i="20"/>
  <c r="AI30" i="20"/>
  <c r="AU30" i="20"/>
  <c r="L31" i="20"/>
  <c r="X31" i="20"/>
  <c r="AJ31" i="20"/>
  <c r="AV31" i="20"/>
  <c r="M32" i="20"/>
  <c r="Y32" i="20"/>
  <c r="AK32" i="20"/>
  <c r="AW32" i="20"/>
  <c r="N33" i="20"/>
  <c r="Z33" i="20"/>
  <c r="AL33" i="20"/>
  <c r="AX33" i="20"/>
  <c r="O34" i="20"/>
  <c r="AA34" i="20"/>
  <c r="AM34" i="20"/>
  <c r="D35" i="20"/>
  <c r="P35" i="20"/>
  <c r="AB35" i="20"/>
  <c r="AN35" i="20"/>
  <c r="E36" i="20"/>
  <c r="Q36" i="20"/>
  <c r="AC36" i="20"/>
  <c r="AO36" i="20"/>
  <c r="F37" i="20"/>
  <c r="R37" i="20"/>
  <c r="AD37" i="20"/>
  <c r="AP37" i="20"/>
  <c r="G38" i="20"/>
  <c r="S38" i="20"/>
  <c r="AE38" i="20"/>
  <c r="AQ38" i="20"/>
  <c r="H39" i="20"/>
  <c r="T39" i="20"/>
  <c r="AF39" i="20"/>
  <c r="AR39" i="20"/>
  <c r="I40" i="20"/>
  <c r="U40" i="20"/>
  <c r="AG40" i="20"/>
  <c r="AS40" i="20"/>
  <c r="J41" i="20"/>
  <c r="V41" i="20"/>
  <c r="AH41" i="20"/>
  <c r="AT41" i="20"/>
  <c r="K42" i="20"/>
  <c r="W42" i="20"/>
  <c r="AI42" i="20"/>
  <c r="AU42" i="20"/>
  <c r="L43" i="20"/>
  <c r="X43" i="20"/>
  <c r="AJ43" i="20"/>
  <c r="AV43" i="20"/>
  <c r="M44" i="20"/>
  <c r="Y44" i="20"/>
  <c r="AK44" i="20"/>
  <c r="AO151" i="19"/>
  <c r="Q161" i="19"/>
  <c r="W165" i="19"/>
  <c r="R167" i="19"/>
  <c r="AQ168" i="19"/>
  <c r="F170" i="19"/>
  <c r="AP170" i="19"/>
  <c r="AE171" i="19"/>
  <c r="R172" i="19"/>
  <c r="AT172" i="19"/>
  <c r="AA173" i="19"/>
  <c r="J174" i="19"/>
  <c r="AK174" i="19"/>
  <c r="U175" i="19"/>
  <c r="AW175" i="19"/>
  <c r="C33" i="19"/>
  <c r="C63" i="19"/>
  <c r="C90" i="19"/>
  <c r="C121" i="19"/>
  <c r="C149" i="19"/>
  <c r="D6" i="20"/>
  <c r="AH6" i="20"/>
  <c r="N7" i="20"/>
  <c r="AO7" i="20"/>
  <c r="L8" i="20"/>
  <c r="Z8" i="20"/>
  <c r="AL8" i="20"/>
  <c r="AX8" i="20"/>
  <c r="O9" i="20"/>
  <c r="AA9" i="20"/>
  <c r="AM9" i="20"/>
  <c r="D10" i="20"/>
  <c r="P10" i="20"/>
  <c r="AB10" i="20"/>
  <c r="AN10" i="20"/>
  <c r="E11" i="20"/>
  <c r="Q11" i="20"/>
  <c r="AC11" i="20"/>
  <c r="AO11" i="20"/>
  <c r="F12" i="20"/>
  <c r="R12" i="20"/>
  <c r="AD12" i="20"/>
  <c r="AP12" i="20"/>
  <c r="G13" i="20"/>
  <c r="S13" i="20"/>
  <c r="AE13" i="20"/>
  <c r="AQ13" i="20"/>
  <c r="H14" i="20"/>
  <c r="T14" i="20"/>
  <c r="AF14" i="20"/>
  <c r="AR14" i="20"/>
  <c r="I15" i="20"/>
  <c r="U15" i="20"/>
  <c r="AG15" i="20"/>
  <c r="AS15" i="20"/>
  <c r="J16" i="20"/>
  <c r="V16" i="20"/>
  <c r="AH16" i="20"/>
  <c r="AT16" i="20"/>
  <c r="K17" i="20"/>
  <c r="W17" i="20"/>
  <c r="AI17" i="20"/>
  <c r="AU17" i="20"/>
  <c r="L18" i="20"/>
  <c r="X18" i="20"/>
  <c r="AJ18" i="20"/>
  <c r="AV18" i="20"/>
  <c r="M19" i="20"/>
  <c r="Y19" i="20"/>
  <c r="AK19" i="20"/>
  <c r="AW19" i="20"/>
  <c r="N20" i="20"/>
  <c r="Z20" i="20"/>
  <c r="AL20" i="20"/>
  <c r="AX20" i="20"/>
  <c r="O21" i="20"/>
  <c r="AA21" i="20"/>
  <c r="AM21" i="20"/>
  <c r="D22" i="20"/>
  <c r="P22" i="20"/>
  <c r="AB22" i="20"/>
  <c r="AN22" i="20"/>
  <c r="E23" i="20"/>
  <c r="Q23" i="20"/>
  <c r="AC23" i="20"/>
  <c r="AO23" i="20"/>
  <c r="F24" i="20"/>
  <c r="R24" i="20"/>
  <c r="AD24" i="20"/>
  <c r="AP24" i="20"/>
  <c r="G25" i="20"/>
  <c r="S25" i="20"/>
  <c r="AE25" i="20"/>
  <c r="AQ25" i="20"/>
  <c r="H26" i="20"/>
  <c r="T26" i="20"/>
  <c r="AF26" i="20"/>
  <c r="AR26" i="20"/>
  <c r="I27" i="20"/>
  <c r="U27" i="20"/>
  <c r="AG27" i="20"/>
  <c r="AS27" i="20"/>
  <c r="J28" i="20"/>
  <c r="V28" i="20"/>
  <c r="AH28" i="20"/>
  <c r="AT28" i="20"/>
  <c r="K29" i="20"/>
  <c r="W29" i="20"/>
  <c r="AI29" i="20"/>
  <c r="AU29" i="20"/>
  <c r="L30" i="20"/>
  <c r="X30" i="20"/>
  <c r="AJ30" i="20"/>
  <c r="AV30" i="20"/>
  <c r="M31" i="20"/>
  <c r="Y31" i="20"/>
  <c r="AK31" i="20"/>
  <c r="AW31" i="20"/>
  <c r="N32" i="20"/>
  <c r="Z32" i="20"/>
  <c r="AL32" i="20"/>
  <c r="AX32" i="20"/>
  <c r="O33" i="20"/>
  <c r="I153" i="19"/>
  <c r="AS161" i="19"/>
  <c r="AL165" i="19"/>
  <c r="Y167" i="19"/>
  <c r="AX168" i="19"/>
  <c r="I170" i="19"/>
  <c r="AS170" i="19"/>
  <c r="AH171" i="19"/>
  <c r="T172" i="19"/>
  <c r="AU172" i="19"/>
  <c r="AE173" i="19"/>
  <c r="L174" i="19"/>
  <c r="AN174" i="19"/>
  <c r="W175" i="19"/>
  <c r="AX175" i="19"/>
  <c r="C37" i="19"/>
  <c r="C65" i="19"/>
  <c r="C93" i="19"/>
  <c r="C123" i="19"/>
  <c r="C150" i="19"/>
  <c r="H6" i="20"/>
  <c r="AJ6" i="20"/>
  <c r="Q7" i="20"/>
  <c r="AR7" i="20"/>
  <c r="M8" i="20"/>
  <c r="AA8" i="20"/>
  <c r="AM8" i="20"/>
  <c r="D9" i="20"/>
  <c r="P9" i="20"/>
  <c r="AB9" i="20"/>
  <c r="AN9" i="20"/>
  <c r="E10" i="20"/>
  <c r="Q10" i="20"/>
  <c r="AC10" i="20"/>
  <c r="AO10" i="20"/>
  <c r="F11" i="20"/>
  <c r="R11" i="20"/>
  <c r="AD11" i="20"/>
  <c r="AP11" i="20"/>
  <c r="G12" i="20"/>
  <c r="S12" i="20"/>
  <c r="AE12" i="20"/>
  <c r="AQ12" i="20"/>
  <c r="H13" i="20"/>
  <c r="T13" i="20"/>
  <c r="AF13" i="20"/>
  <c r="AR13" i="20"/>
  <c r="I14" i="20"/>
  <c r="U14" i="20"/>
  <c r="AG14" i="20"/>
  <c r="AS14" i="20"/>
  <c r="J15" i="20"/>
  <c r="V15" i="20"/>
  <c r="AH15" i="20"/>
  <c r="AT15" i="20"/>
  <c r="K16" i="20"/>
  <c r="W16" i="20"/>
  <c r="AI16" i="20"/>
  <c r="AU16" i="20"/>
  <c r="L17" i="20"/>
  <c r="Z154" i="19"/>
  <c r="AR174" i="19"/>
  <c r="N8" i="20"/>
  <c r="S11" i="20"/>
  <c r="V14" i="20"/>
  <c r="X17" i="20"/>
  <c r="AW18" i="20"/>
  <c r="AA20" i="20"/>
  <c r="E22" i="20"/>
  <c r="AD23" i="20"/>
  <c r="H25" i="20"/>
  <c r="Q26" i="20"/>
  <c r="F27" i="20"/>
  <c r="AP27" i="20"/>
  <c r="AE28" i="20"/>
  <c r="T29" i="20"/>
  <c r="I30" i="20"/>
  <c r="AS30" i="20"/>
  <c r="AH31" i="20"/>
  <c r="W32" i="20"/>
  <c r="L33" i="20"/>
  <c r="AO33" i="20"/>
  <c r="Y34" i="20"/>
  <c r="E35" i="20"/>
  <c r="Y35" i="20"/>
  <c r="AR35" i="20"/>
  <c r="S36" i="20"/>
  <c r="AM36" i="20"/>
  <c r="L37" i="20"/>
  <c r="AG37" i="20"/>
  <c r="H38" i="20"/>
  <c r="AB38" i="20"/>
  <c r="AU38" i="20"/>
  <c r="V39" i="20"/>
  <c r="AP39" i="20"/>
  <c r="O40" i="20"/>
  <c r="AJ40" i="20"/>
  <c r="K41" i="20"/>
  <c r="AE41" i="20"/>
  <c r="AX41" i="20"/>
  <c r="Y42" i="20"/>
  <c r="AS42" i="20"/>
  <c r="R43" i="20"/>
  <c r="AM43" i="20"/>
  <c r="N44" i="20"/>
  <c r="AH44" i="20"/>
  <c r="E45" i="20"/>
  <c r="V45" i="20"/>
  <c r="AH45" i="20"/>
  <c r="AT45" i="20"/>
  <c r="K46" i="20"/>
  <c r="W46" i="20"/>
  <c r="AI46" i="20"/>
  <c r="AU46" i="20"/>
  <c r="L47" i="20"/>
  <c r="X47" i="20"/>
  <c r="AJ47" i="20"/>
  <c r="AV47" i="20"/>
  <c r="M48" i="20"/>
  <c r="Y48" i="20"/>
  <c r="AK48" i="20"/>
  <c r="AW48" i="20"/>
  <c r="N49" i="20"/>
  <c r="Z49" i="20"/>
  <c r="AL49" i="20"/>
  <c r="AX49" i="20"/>
  <c r="O50" i="20"/>
  <c r="AA50" i="20"/>
  <c r="AM50" i="20"/>
  <c r="D51" i="20"/>
  <c r="P51" i="20"/>
  <c r="AB51" i="20"/>
  <c r="AN51" i="20"/>
  <c r="E52" i="20"/>
  <c r="Q52" i="20"/>
  <c r="AC52" i="20"/>
  <c r="AO52" i="20"/>
  <c r="F53" i="20"/>
  <c r="R53" i="20"/>
  <c r="AD53" i="20"/>
  <c r="AP53" i="20"/>
  <c r="G54" i="20"/>
  <c r="S54" i="20"/>
  <c r="AE54" i="20"/>
  <c r="AQ54" i="20"/>
  <c r="H55" i="20"/>
  <c r="T55" i="20"/>
  <c r="AF55" i="20"/>
  <c r="AR55" i="20"/>
  <c r="I56" i="20"/>
  <c r="U56" i="20"/>
  <c r="AG56" i="20"/>
  <c r="AS56" i="20"/>
  <c r="J57" i="20"/>
  <c r="V57" i="20"/>
  <c r="AH57" i="20"/>
  <c r="AT57" i="20"/>
  <c r="K58" i="20"/>
  <c r="W58" i="20"/>
  <c r="AI58" i="20"/>
  <c r="AU58" i="20"/>
  <c r="L59" i="20"/>
  <c r="X59" i="20"/>
  <c r="AJ59" i="20"/>
  <c r="AV59" i="20"/>
  <c r="M60" i="20"/>
  <c r="Y60" i="20"/>
  <c r="AK60" i="20"/>
  <c r="AW60" i="20"/>
  <c r="N61" i="20"/>
  <c r="Z61" i="20"/>
  <c r="AL61" i="20"/>
  <c r="AX61" i="20"/>
  <c r="O62" i="20"/>
  <c r="AA62" i="20"/>
  <c r="AM62" i="20"/>
  <c r="D63" i="20"/>
  <c r="P63" i="20"/>
  <c r="AB63" i="20"/>
  <c r="AN63" i="20"/>
  <c r="E64" i="20"/>
  <c r="Q64" i="20"/>
  <c r="AC64" i="20"/>
  <c r="AO64" i="20"/>
  <c r="F65" i="20"/>
  <c r="R65" i="20"/>
  <c r="AD65" i="20"/>
  <c r="AP65" i="20"/>
  <c r="G66" i="20"/>
  <c r="S66" i="20"/>
  <c r="AE66" i="20"/>
  <c r="AQ66" i="20"/>
  <c r="H67" i="20"/>
  <c r="T67" i="20"/>
  <c r="AF67" i="20"/>
  <c r="AR67" i="20"/>
  <c r="I68" i="20"/>
  <c r="U68" i="20"/>
  <c r="AG68" i="20"/>
  <c r="AS68" i="20"/>
  <c r="J69" i="20"/>
  <c r="V69" i="20"/>
  <c r="AH69" i="20"/>
  <c r="AT69" i="20"/>
  <c r="K70" i="20"/>
  <c r="W70" i="20"/>
  <c r="AI70" i="20"/>
  <c r="M162" i="19"/>
  <c r="Y175" i="19"/>
  <c r="AB8" i="20"/>
  <c r="AE11" i="20"/>
  <c r="AH14" i="20"/>
  <c r="Y17" i="20"/>
  <c r="AX18" i="20"/>
  <c r="AB20" i="20"/>
  <c r="F22" i="20"/>
  <c r="AE23" i="20"/>
  <c r="I25" i="20"/>
  <c r="U26" i="20"/>
  <c r="J27" i="20"/>
  <c r="AT27" i="20"/>
  <c r="AI28" i="20"/>
  <c r="X29" i="20"/>
  <c r="M30" i="20"/>
  <c r="AW30" i="20"/>
  <c r="AL31" i="20"/>
  <c r="AA32" i="20"/>
  <c r="P33" i="20"/>
  <c r="AR33" i="20"/>
  <c r="AB34" i="20"/>
  <c r="F35" i="20"/>
  <c r="Z35" i="20"/>
  <c r="AT35" i="20"/>
  <c r="T36" i="20"/>
  <c r="AP36" i="20"/>
  <c r="O37" i="20"/>
  <c r="AH37" i="20"/>
  <c r="I38" i="20"/>
  <c r="AC38" i="20"/>
  <c r="AW38" i="20"/>
  <c r="W39" i="20"/>
  <c r="AS39" i="20"/>
  <c r="R40" i="20"/>
  <c r="AK40" i="20"/>
  <c r="L41" i="20"/>
  <c r="AF41" i="20"/>
  <c r="E42" i="20"/>
  <c r="Z42" i="20"/>
  <c r="AV42" i="20"/>
  <c r="U43" i="20"/>
  <c r="AN43" i="20"/>
  <c r="O44" i="20"/>
  <c r="AI44" i="20"/>
  <c r="F45" i="20"/>
  <c r="W45" i="20"/>
  <c r="AI45" i="20"/>
  <c r="AU45" i="20"/>
  <c r="L46" i="20"/>
  <c r="X46" i="20"/>
  <c r="AJ46" i="20"/>
  <c r="AV46" i="20"/>
  <c r="M47" i="20"/>
  <c r="Y47" i="20"/>
  <c r="AK47" i="20"/>
  <c r="AW47" i="20"/>
  <c r="N48" i="20"/>
  <c r="Z48" i="20"/>
  <c r="AL48" i="20"/>
  <c r="AX48" i="20"/>
  <c r="O49" i="20"/>
  <c r="AA49" i="20"/>
  <c r="AM49" i="20"/>
  <c r="D50" i="20"/>
  <c r="P50" i="20"/>
  <c r="AB50" i="20"/>
  <c r="AN50" i="20"/>
  <c r="E51" i="20"/>
  <c r="Q51" i="20"/>
  <c r="AC51" i="20"/>
  <c r="AO51" i="20"/>
  <c r="F52" i="20"/>
  <c r="R52" i="20"/>
  <c r="AD52" i="20"/>
  <c r="AP52" i="20"/>
  <c r="G53" i="20"/>
  <c r="S53" i="20"/>
  <c r="AE53" i="20"/>
  <c r="AQ53" i="20"/>
  <c r="H54" i="20"/>
  <c r="T54" i="20"/>
  <c r="AF54" i="20"/>
  <c r="AR54" i="20"/>
  <c r="I55" i="20"/>
  <c r="U55" i="20"/>
  <c r="AG55" i="20"/>
  <c r="AS55" i="20"/>
  <c r="J56" i="20"/>
  <c r="V56" i="20"/>
  <c r="AH56" i="20"/>
  <c r="AT56" i="20"/>
  <c r="K57" i="20"/>
  <c r="W57" i="20"/>
  <c r="AI57" i="20"/>
  <c r="AU57" i="20"/>
  <c r="L58" i="20"/>
  <c r="X58" i="20"/>
  <c r="AJ58" i="20"/>
  <c r="AV58" i="20"/>
  <c r="M59" i="20"/>
  <c r="Y59" i="20"/>
  <c r="AK59" i="20"/>
  <c r="AW59" i="20"/>
  <c r="N60" i="20"/>
  <c r="Z60" i="20"/>
  <c r="AL60" i="20"/>
  <c r="AX60" i="20"/>
  <c r="O61" i="20"/>
  <c r="AA61" i="20"/>
  <c r="AM61" i="20"/>
  <c r="D62" i="20"/>
  <c r="P62" i="20"/>
  <c r="AB62" i="20"/>
  <c r="AN62" i="20"/>
  <c r="E63" i="20"/>
  <c r="Q63" i="20"/>
  <c r="AC63" i="20"/>
  <c r="AO63" i="20"/>
  <c r="F64" i="20"/>
  <c r="R64" i="20"/>
  <c r="AD64" i="20"/>
  <c r="AP64" i="20"/>
  <c r="G65" i="20"/>
  <c r="S65" i="20"/>
  <c r="AE65" i="20"/>
  <c r="AQ65" i="20"/>
  <c r="H66" i="20"/>
  <c r="T66" i="20"/>
  <c r="AF66" i="20"/>
  <c r="AR66" i="20"/>
  <c r="I67" i="20"/>
  <c r="U67" i="20"/>
  <c r="AG67" i="20"/>
  <c r="AS67" i="20"/>
  <c r="J68" i="20"/>
  <c r="V68" i="20"/>
  <c r="AH68" i="20"/>
  <c r="AT68" i="20"/>
  <c r="K69" i="20"/>
  <c r="W69" i="20"/>
  <c r="AI69" i="20"/>
  <c r="AU69" i="20"/>
  <c r="L70" i="20"/>
  <c r="X70" i="20"/>
  <c r="AJ70" i="20"/>
  <c r="AV70" i="20"/>
  <c r="M71" i="20"/>
  <c r="Y71" i="20"/>
  <c r="AK71" i="20"/>
  <c r="AW71" i="20"/>
  <c r="N72" i="20"/>
  <c r="Z72" i="20"/>
  <c r="AL72" i="20"/>
  <c r="AX72" i="20"/>
  <c r="O73" i="20"/>
  <c r="AA73" i="20"/>
  <c r="AM73" i="20"/>
  <c r="D74" i="20"/>
  <c r="P74" i="20"/>
  <c r="AB74" i="20"/>
  <c r="AN74" i="20"/>
  <c r="E75" i="20"/>
  <c r="Q75" i="20"/>
  <c r="AC75" i="20"/>
  <c r="AO75" i="20"/>
  <c r="F76" i="20"/>
  <c r="R76" i="20"/>
  <c r="AD76" i="20"/>
  <c r="AT165" i="19"/>
  <c r="C9" i="19"/>
  <c r="AN8" i="20"/>
  <c r="AQ11" i="20"/>
  <c r="AT14" i="20"/>
  <c r="AJ17" i="20"/>
  <c r="N19" i="20"/>
  <c r="AM20" i="20"/>
  <c r="Q22" i="20"/>
  <c r="AP23" i="20"/>
  <c r="T25" i="20"/>
  <c r="V26" i="20"/>
  <c r="K27" i="20"/>
  <c r="AU27" i="20"/>
  <c r="AJ28" i="20"/>
  <c r="Y29" i="20"/>
  <c r="N30" i="20"/>
  <c r="AX30" i="20"/>
  <c r="AM31" i="20"/>
  <c r="AB32" i="20"/>
  <c r="Q33" i="20"/>
  <c r="AV33" i="20"/>
  <c r="AC34" i="20"/>
  <c r="G35" i="20"/>
  <c r="AC35" i="20"/>
  <c r="AW35" i="20"/>
  <c r="U36" i="20"/>
  <c r="AQ36" i="20"/>
  <c r="P37" i="20"/>
  <c r="AJ37" i="20"/>
  <c r="J38" i="20"/>
  <c r="AF38" i="20"/>
  <c r="E39" i="20"/>
  <c r="X39" i="20"/>
  <c r="AT39" i="20"/>
  <c r="S40" i="20"/>
  <c r="AM40" i="20"/>
  <c r="M41" i="20"/>
  <c r="AI41" i="20"/>
  <c r="H42" i="20"/>
  <c r="AA42" i="20"/>
  <c r="AW42" i="20"/>
  <c r="V43" i="20"/>
  <c r="AP43" i="20"/>
  <c r="P44" i="20"/>
  <c r="AL44" i="20"/>
  <c r="H45" i="20"/>
  <c r="X45" i="20"/>
  <c r="AJ45" i="20"/>
  <c r="AV45" i="20"/>
  <c r="M46" i="20"/>
  <c r="Y46" i="20"/>
  <c r="AK46" i="20"/>
  <c r="AW46" i="20"/>
  <c r="N47" i="20"/>
  <c r="Z47" i="20"/>
  <c r="AL47" i="20"/>
  <c r="AX47" i="20"/>
  <c r="O48" i="20"/>
  <c r="AA48" i="20"/>
  <c r="AM48" i="20"/>
  <c r="D49" i="20"/>
  <c r="P49" i="20"/>
  <c r="AB49" i="20"/>
  <c r="AN49" i="20"/>
  <c r="E50" i="20"/>
  <c r="Q50" i="20"/>
  <c r="AC50" i="20"/>
  <c r="AO50" i="20"/>
  <c r="F51" i="20"/>
  <c r="R51" i="20"/>
  <c r="AD51" i="20"/>
  <c r="AP51" i="20"/>
  <c r="G52" i="20"/>
  <c r="S52" i="20"/>
  <c r="AE52" i="20"/>
  <c r="AQ52" i="20"/>
  <c r="H53" i="20"/>
  <c r="T53" i="20"/>
  <c r="AF53" i="20"/>
  <c r="AR53" i="20"/>
  <c r="I54" i="20"/>
  <c r="U54" i="20"/>
  <c r="AG54" i="20"/>
  <c r="AS54" i="20"/>
  <c r="J55" i="20"/>
  <c r="V55" i="20"/>
  <c r="AH55" i="20"/>
  <c r="AT55" i="20"/>
  <c r="K56" i="20"/>
  <c r="W56" i="20"/>
  <c r="AI56" i="20"/>
  <c r="AU56" i="20"/>
  <c r="L57" i="20"/>
  <c r="X57" i="20"/>
  <c r="AJ57" i="20"/>
  <c r="AV57" i="20"/>
  <c r="M58" i="20"/>
  <c r="Y58" i="20"/>
  <c r="AK58" i="20"/>
  <c r="AW58" i="20"/>
  <c r="N59" i="20"/>
  <c r="Z59" i="20"/>
  <c r="AL59" i="20"/>
  <c r="AX59" i="20"/>
  <c r="O60" i="20"/>
  <c r="AA60" i="20"/>
  <c r="AM60" i="20"/>
  <c r="D61" i="20"/>
  <c r="P61" i="20"/>
  <c r="AB61" i="20"/>
  <c r="AN61" i="20"/>
  <c r="E62" i="20"/>
  <c r="Q62" i="20"/>
  <c r="AC62" i="20"/>
  <c r="AO62" i="20"/>
  <c r="F63" i="20"/>
  <c r="R63" i="20"/>
  <c r="AD63" i="20"/>
  <c r="AP63" i="20"/>
  <c r="G64" i="20"/>
  <c r="S64" i="20"/>
  <c r="AE64" i="20"/>
  <c r="AQ64" i="20"/>
  <c r="H65" i="20"/>
  <c r="T65" i="20"/>
  <c r="AF65" i="20"/>
  <c r="AR65" i="20"/>
  <c r="I66" i="20"/>
  <c r="U66" i="20"/>
  <c r="AG66" i="20"/>
  <c r="AS66" i="20"/>
  <c r="J67" i="20"/>
  <c r="V67" i="20"/>
  <c r="AH67" i="20"/>
  <c r="AT67" i="20"/>
  <c r="K68" i="20"/>
  <c r="W68" i="20"/>
  <c r="AI68" i="20"/>
  <c r="AU68" i="20"/>
  <c r="L69" i="20"/>
  <c r="X69" i="20"/>
  <c r="AJ69" i="20"/>
  <c r="AV69" i="20"/>
  <c r="M70" i="20"/>
  <c r="Y70" i="20"/>
  <c r="AK70" i="20"/>
  <c r="AW70" i="20"/>
  <c r="N71" i="20"/>
  <c r="Z71" i="20"/>
  <c r="AL71" i="20"/>
  <c r="AX71" i="20"/>
  <c r="O72" i="20"/>
  <c r="AA72" i="20"/>
  <c r="AM72" i="20"/>
  <c r="D73" i="20"/>
  <c r="P73" i="20"/>
  <c r="AB73" i="20"/>
  <c r="AN73" i="20"/>
  <c r="E74" i="20"/>
  <c r="Q74" i="20"/>
  <c r="AC74" i="20"/>
  <c r="AO74" i="20"/>
  <c r="F75" i="20"/>
  <c r="R75" i="20"/>
  <c r="AD75" i="20"/>
  <c r="AP75" i="20"/>
  <c r="G76" i="20"/>
  <c r="S76" i="20"/>
  <c r="AE76" i="20"/>
  <c r="AD167" i="19"/>
  <c r="C39" i="19"/>
  <c r="E9" i="20"/>
  <c r="H12" i="20"/>
  <c r="K15" i="20"/>
  <c r="AK17" i="20"/>
  <c r="O19" i="20"/>
  <c r="AN20" i="20"/>
  <c r="R22" i="20"/>
  <c r="AQ23" i="20"/>
  <c r="U25" i="20"/>
  <c r="Y26" i="20"/>
  <c r="N27" i="20"/>
  <c r="AX27" i="20"/>
  <c r="AM28" i="20"/>
  <c r="AB29" i="20"/>
  <c r="Q30" i="20"/>
  <c r="F31" i="20"/>
  <c r="AP31" i="20"/>
  <c r="AE32" i="20"/>
  <c r="T33" i="20"/>
  <c r="D34" i="20"/>
  <c r="AD34" i="20"/>
  <c r="H35" i="20"/>
  <c r="AD35" i="20"/>
  <c r="AX35" i="20"/>
  <c r="W36" i="20"/>
  <c r="AR36" i="20"/>
  <c r="S37" i="20"/>
  <c r="AM37" i="20"/>
  <c r="K38" i="20"/>
  <c r="AG38" i="20"/>
  <c r="F39" i="20"/>
  <c r="Z39" i="20"/>
  <c r="AU39" i="20"/>
  <c r="V40" i="20"/>
  <c r="AP40" i="20"/>
  <c r="N41" i="20"/>
  <c r="AJ41" i="20"/>
  <c r="I42" i="20"/>
  <c r="AC42" i="20"/>
  <c r="AX42" i="20"/>
  <c r="Y43" i="20"/>
  <c r="AS43" i="20"/>
  <c r="Q44" i="20"/>
  <c r="AM44" i="20"/>
  <c r="K45" i="20"/>
  <c r="Y45" i="20"/>
  <c r="AK45" i="20"/>
  <c r="AW45" i="20"/>
  <c r="N46" i="20"/>
  <c r="Z46" i="20"/>
  <c r="AL46" i="20"/>
  <c r="AX46" i="20"/>
  <c r="O47" i="20"/>
  <c r="AA47" i="20"/>
  <c r="AM47" i="20"/>
  <c r="D48" i="20"/>
  <c r="P48" i="20"/>
  <c r="AB48" i="20"/>
  <c r="AN48" i="20"/>
  <c r="E49" i="20"/>
  <c r="Q49" i="20"/>
  <c r="AC49" i="20"/>
  <c r="AO49" i="20"/>
  <c r="F50" i="20"/>
  <c r="R50" i="20"/>
  <c r="AD50" i="20"/>
  <c r="AP50" i="20"/>
  <c r="G51" i="20"/>
  <c r="S51" i="20"/>
  <c r="AE51" i="20"/>
  <c r="AQ51" i="20"/>
  <c r="H52" i="20"/>
  <c r="T52" i="20"/>
  <c r="AF52" i="20"/>
  <c r="AR52" i="20"/>
  <c r="I53" i="20"/>
  <c r="U53" i="20"/>
  <c r="AG53" i="20"/>
  <c r="AS53" i="20"/>
  <c r="J54" i="20"/>
  <c r="V54" i="20"/>
  <c r="AH54" i="20"/>
  <c r="AT54" i="20"/>
  <c r="K55" i="20"/>
  <c r="W55" i="20"/>
  <c r="AI55" i="20"/>
  <c r="AU55" i="20"/>
  <c r="L56" i="20"/>
  <c r="X56" i="20"/>
  <c r="AJ56" i="20"/>
  <c r="AV56" i="20"/>
  <c r="M57" i="20"/>
  <c r="Y57" i="20"/>
  <c r="AK57" i="20"/>
  <c r="AW57" i="20"/>
  <c r="N58" i="20"/>
  <c r="Z58" i="20"/>
  <c r="AL58" i="20"/>
  <c r="AX58" i="20"/>
  <c r="O59" i="20"/>
  <c r="AA59" i="20"/>
  <c r="AM59" i="20"/>
  <c r="D60" i="20"/>
  <c r="P60" i="20"/>
  <c r="AB60" i="20"/>
  <c r="AN60" i="20"/>
  <c r="E61" i="20"/>
  <c r="Q61" i="20"/>
  <c r="AC61" i="20"/>
  <c r="AO61" i="20"/>
  <c r="F62" i="20"/>
  <c r="R62" i="20"/>
  <c r="AD62" i="20"/>
  <c r="AP62" i="20"/>
  <c r="G63" i="20"/>
  <c r="S63" i="20"/>
  <c r="AE63" i="20"/>
  <c r="AQ63" i="20"/>
  <c r="H64" i="20"/>
  <c r="T64" i="20"/>
  <c r="AF64" i="20"/>
  <c r="AR64" i="20"/>
  <c r="I65" i="20"/>
  <c r="U65" i="20"/>
  <c r="AG65" i="20"/>
  <c r="AS65" i="20"/>
  <c r="J66" i="20"/>
  <c r="V66" i="20"/>
  <c r="AH66" i="20"/>
  <c r="AT66" i="20"/>
  <c r="K67" i="20"/>
  <c r="W67" i="20"/>
  <c r="AI67" i="20"/>
  <c r="AU67" i="20"/>
  <c r="L68" i="20"/>
  <c r="X68" i="20"/>
  <c r="AJ68" i="20"/>
  <c r="AV68" i="20"/>
  <c r="M69" i="20"/>
  <c r="Y69" i="20"/>
  <c r="AK69" i="20"/>
  <c r="AW69" i="20"/>
  <c r="N70" i="20"/>
  <c r="Z70" i="20"/>
  <c r="AL70" i="20"/>
  <c r="AX70" i="20"/>
  <c r="O71" i="20"/>
  <c r="AA71" i="20"/>
  <c r="AM71" i="20"/>
  <c r="D72" i="20"/>
  <c r="P72" i="20"/>
  <c r="AB72" i="20"/>
  <c r="AN72" i="20"/>
  <c r="E73" i="20"/>
  <c r="Q73" i="20"/>
  <c r="AC73" i="20"/>
  <c r="AO73" i="20"/>
  <c r="F74" i="20"/>
  <c r="R74" i="20"/>
  <c r="AD74" i="20"/>
  <c r="AP74" i="20"/>
  <c r="G75" i="20"/>
  <c r="S75" i="20"/>
  <c r="AE75" i="20"/>
  <c r="AQ75" i="20"/>
  <c r="H76" i="20"/>
  <c r="T76" i="20"/>
  <c r="AF76" i="20"/>
  <c r="H169" i="19"/>
  <c r="C66" i="19"/>
  <c r="Q9" i="20"/>
  <c r="T12" i="20"/>
  <c r="W15" i="20"/>
  <c r="AV17" i="20"/>
  <c r="Z19" i="20"/>
  <c r="D21" i="20"/>
  <c r="AC22" i="20"/>
  <c r="G24" i="20"/>
  <c r="AF25" i="20"/>
  <c r="AC26" i="20"/>
  <c r="R27" i="20"/>
  <c r="G28" i="20"/>
  <c r="AQ28" i="20"/>
  <c r="AF29" i="20"/>
  <c r="U30" i="20"/>
  <c r="J31" i="20"/>
  <c r="AT31" i="20"/>
  <c r="AI32" i="20"/>
  <c r="X33" i="20"/>
  <c r="E34" i="20"/>
  <c r="AG34" i="20"/>
  <c r="J35" i="20"/>
  <c r="AE35" i="20"/>
  <c r="F36" i="20"/>
  <c r="Z36" i="20"/>
  <c r="AS36" i="20"/>
  <c r="T37" i="20"/>
  <c r="AN37" i="20"/>
  <c r="M38" i="20"/>
  <c r="AH38" i="20"/>
  <c r="I39" i="20"/>
  <c r="AC39" i="20"/>
  <c r="AV39" i="20"/>
  <c r="W40" i="20"/>
  <c r="AQ40" i="20"/>
  <c r="P41" i="20"/>
  <c r="AK41" i="20"/>
  <c r="L42" i="20"/>
  <c r="AF42" i="20"/>
  <c r="D43" i="20"/>
  <c r="Z43" i="20"/>
  <c r="AT43" i="20"/>
  <c r="S44" i="20"/>
  <c r="AN44" i="20"/>
  <c r="L45" i="20"/>
  <c r="Z45" i="20"/>
  <c r="AL45" i="20"/>
  <c r="AX45" i="20"/>
  <c r="O46" i="20"/>
  <c r="AA46" i="20"/>
  <c r="AM46" i="20"/>
  <c r="D47" i="20"/>
  <c r="P47" i="20"/>
  <c r="AB47" i="20"/>
  <c r="AN47" i="20"/>
  <c r="E48" i="20"/>
  <c r="Q48" i="20"/>
  <c r="AC48" i="20"/>
  <c r="AO48" i="20"/>
  <c r="F49" i="20"/>
  <c r="R49" i="20"/>
  <c r="AD49" i="20"/>
  <c r="AP49" i="20"/>
  <c r="G50" i="20"/>
  <c r="S50" i="20"/>
  <c r="AE50" i="20"/>
  <c r="AQ50" i="20"/>
  <c r="H51" i="20"/>
  <c r="T51" i="20"/>
  <c r="AF51" i="20"/>
  <c r="AR51" i="20"/>
  <c r="I52" i="20"/>
  <c r="U52" i="20"/>
  <c r="AG52" i="20"/>
  <c r="AS52" i="20"/>
  <c r="J53" i="20"/>
  <c r="V53" i="20"/>
  <c r="AH53" i="20"/>
  <c r="AT53" i="20"/>
  <c r="K54" i="20"/>
  <c r="W54" i="20"/>
  <c r="AI54" i="20"/>
  <c r="AU54" i="20"/>
  <c r="L55" i="20"/>
  <c r="X55" i="20"/>
  <c r="AJ55" i="20"/>
  <c r="AV55" i="20"/>
  <c r="M56" i="20"/>
  <c r="Y56" i="20"/>
  <c r="AK56" i="20"/>
  <c r="AW56" i="20"/>
  <c r="N57" i="20"/>
  <c r="Z57" i="20"/>
  <c r="AL57" i="20"/>
  <c r="AX57" i="20"/>
  <c r="O58" i="20"/>
  <c r="AA58" i="20"/>
  <c r="AM58" i="20"/>
  <c r="D59" i="20"/>
  <c r="P59" i="20"/>
  <c r="AB59" i="20"/>
  <c r="AN59" i="20"/>
  <c r="E60" i="20"/>
  <c r="Q60" i="20"/>
  <c r="AC60" i="20"/>
  <c r="AO60" i="20"/>
  <c r="F61" i="20"/>
  <c r="R61" i="20"/>
  <c r="AD61" i="20"/>
  <c r="AP61" i="20"/>
  <c r="G62" i="20"/>
  <c r="S62" i="20"/>
  <c r="AE62" i="20"/>
  <c r="AQ62" i="20"/>
  <c r="H63" i="20"/>
  <c r="T63" i="20"/>
  <c r="AF63" i="20"/>
  <c r="AR63" i="20"/>
  <c r="I64" i="20"/>
  <c r="U64" i="20"/>
  <c r="AG64" i="20"/>
  <c r="AS64" i="20"/>
  <c r="J65" i="20"/>
  <c r="V65" i="20"/>
  <c r="AH65" i="20"/>
  <c r="AT65" i="20"/>
  <c r="K66" i="20"/>
  <c r="W66" i="20"/>
  <c r="AI66" i="20"/>
  <c r="AU66" i="20"/>
  <c r="L67" i="20"/>
  <c r="X67" i="20"/>
  <c r="AJ67" i="20"/>
  <c r="AV67" i="20"/>
  <c r="M68" i="20"/>
  <c r="Y68" i="20"/>
  <c r="AK68" i="20"/>
  <c r="AW68" i="20"/>
  <c r="N69" i="20"/>
  <c r="Z69" i="20"/>
  <c r="AL69" i="20"/>
  <c r="AX69" i="20"/>
  <c r="O70" i="20"/>
  <c r="AA70" i="20"/>
  <c r="AM70" i="20"/>
  <c r="D71" i="20"/>
  <c r="P71" i="20"/>
  <c r="AB71" i="20"/>
  <c r="AN71" i="20"/>
  <c r="E72" i="20"/>
  <c r="Q72" i="20"/>
  <c r="AC72" i="20"/>
  <c r="AO72" i="20"/>
  <c r="F73" i="20"/>
  <c r="R73" i="20"/>
  <c r="AD73" i="20"/>
  <c r="AP73" i="20"/>
  <c r="G74" i="20"/>
  <c r="S74" i="20"/>
  <c r="AE74" i="20"/>
  <c r="AQ74" i="20"/>
  <c r="H75" i="20"/>
  <c r="T75" i="20"/>
  <c r="AF75" i="20"/>
  <c r="AR75" i="20"/>
  <c r="I76" i="20"/>
  <c r="U76" i="20"/>
  <c r="AG76" i="20"/>
  <c r="L170" i="19"/>
  <c r="C97" i="19"/>
  <c r="AC9" i="20"/>
  <c r="AF12" i="20"/>
  <c r="AI15" i="20"/>
  <c r="AW17" i="20"/>
  <c r="AA19" i="20"/>
  <c r="E21" i="20"/>
  <c r="AD22" i="20"/>
  <c r="H24" i="20"/>
  <c r="AG25" i="20"/>
  <c r="AG26" i="20"/>
  <c r="V27" i="20"/>
  <c r="K28" i="20"/>
  <c r="AU28" i="20"/>
  <c r="AJ29" i="20"/>
  <c r="Y30" i="20"/>
  <c r="N31" i="20"/>
  <c r="AX31" i="20"/>
  <c r="AM32" i="20"/>
  <c r="AA33" i="20"/>
  <c r="F34" i="20"/>
  <c r="AK34" i="20"/>
  <c r="M35" i="20"/>
  <c r="AF35" i="20"/>
  <c r="G36" i="20"/>
  <c r="AA36" i="20"/>
  <c r="AU36" i="20"/>
  <c r="U37" i="20"/>
  <c r="AQ37" i="20"/>
  <c r="P38" i="20"/>
  <c r="AI38" i="20"/>
  <c r="J39" i="20"/>
  <c r="AD39" i="20"/>
  <c r="AX39" i="20"/>
  <c r="X40" i="20"/>
  <c r="AT40" i="20"/>
  <c r="S41" i="20"/>
  <c r="AL41" i="20"/>
  <c r="M42" i="20"/>
  <c r="AG42" i="20"/>
  <c r="F43" i="20"/>
  <c r="AA43" i="20"/>
  <c r="AW43" i="20"/>
  <c r="V44" i="20"/>
  <c r="AO44" i="20"/>
  <c r="N45" i="20"/>
  <c r="AA45" i="20"/>
  <c r="AM45" i="20"/>
  <c r="D46" i="20"/>
  <c r="P46" i="20"/>
  <c r="AB46" i="20"/>
  <c r="AN46" i="20"/>
  <c r="E47" i="20"/>
  <c r="Q47" i="20"/>
  <c r="AC47" i="20"/>
  <c r="AO47" i="20"/>
  <c r="F48" i="20"/>
  <c r="R48" i="20"/>
  <c r="AD48" i="20"/>
  <c r="AP48" i="20"/>
  <c r="G49" i="20"/>
  <c r="S49" i="20"/>
  <c r="AE49" i="20"/>
  <c r="AQ49" i="20"/>
  <c r="H50" i="20"/>
  <c r="T50" i="20"/>
  <c r="AF50" i="20"/>
  <c r="AR50" i="20"/>
  <c r="I51" i="20"/>
  <c r="U51" i="20"/>
  <c r="AG51" i="20"/>
  <c r="AS51" i="20"/>
  <c r="J52" i="20"/>
  <c r="V52" i="20"/>
  <c r="AH52" i="20"/>
  <c r="AT52" i="20"/>
  <c r="K53" i="20"/>
  <c r="W53" i="20"/>
  <c r="AI53" i="20"/>
  <c r="AU53" i="20"/>
  <c r="L54" i="20"/>
  <c r="X54" i="20"/>
  <c r="AJ54" i="20"/>
  <c r="AV54" i="20"/>
  <c r="M55" i="20"/>
  <c r="Y55" i="20"/>
  <c r="AK55" i="20"/>
  <c r="AW55" i="20"/>
  <c r="N56" i="20"/>
  <c r="Z56" i="20"/>
  <c r="AL56" i="20"/>
  <c r="AX56" i="20"/>
  <c r="O57" i="20"/>
  <c r="AA57" i="20"/>
  <c r="AM57" i="20"/>
  <c r="D58" i="20"/>
  <c r="P58" i="20"/>
  <c r="AB58" i="20"/>
  <c r="AN58" i="20"/>
  <c r="E59" i="20"/>
  <c r="Q59" i="20"/>
  <c r="AC59" i="20"/>
  <c r="AO59" i="20"/>
  <c r="F60" i="20"/>
  <c r="R60" i="20"/>
  <c r="AD60" i="20"/>
  <c r="AP60" i="20"/>
  <c r="G61" i="20"/>
  <c r="S61" i="20"/>
  <c r="AE61" i="20"/>
  <c r="AQ61" i="20"/>
  <c r="H62" i="20"/>
  <c r="T62" i="20"/>
  <c r="AF62" i="20"/>
  <c r="AR62" i="20"/>
  <c r="I63" i="20"/>
  <c r="U63" i="20"/>
  <c r="AG63" i="20"/>
  <c r="AS63" i="20"/>
  <c r="J64" i="20"/>
  <c r="V64" i="20"/>
  <c r="AH64" i="20"/>
  <c r="AT64" i="20"/>
  <c r="K65" i="20"/>
  <c r="W65" i="20"/>
  <c r="AI65" i="20"/>
  <c r="AU65" i="20"/>
  <c r="L66" i="20"/>
  <c r="X66" i="20"/>
  <c r="AJ66" i="20"/>
  <c r="AV66" i="20"/>
  <c r="M67" i="20"/>
  <c r="Y67" i="20"/>
  <c r="AK67" i="20"/>
  <c r="AW67" i="20"/>
  <c r="N68" i="20"/>
  <c r="Z68" i="20"/>
  <c r="AL68" i="20"/>
  <c r="AX68" i="20"/>
  <c r="O69" i="20"/>
  <c r="AA69" i="20"/>
  <c r="AM69" i="20"/>
  <c r="D70" i="20"/>
  <c r="P70" i="20"/>
  <c r="AB70" i="20"/>
  <c r="AN70" i="20"/>
  <c r="E71" i="20"/>
  <c r="Q71" i="20"/>
  <c r="AC71" i="20"/>
  <c r="AO71" i="20"/>
  <c r="F72" i="20"/>
  <c r="R72" i="20"/>
  <c r="AD72" i="20"/>
  <c r="AP72" i="20"/>
  <c r="G73" i="20"/>
  <c r="S73" i="20"/>
  <c r="AE73" i="20"/>
  <c r="AQ73" i="20"/>
  <c r="H74" i="20"/>
  <c r="T74" i="20"/>
  <c r="AF74" i="20"/>
  <c r="AR74" i="20"/>
  <c r="I75" i="20"/>
  <c r="U75" i="20"/>
  <c r="AG75" i="20"/>
  <c r="AS75" i="20"/>
  <c r="J76" i="20"/>
  <c r="V76" i="20"/>
  <c r="AH76" i="20"/>
  <c r="AV170" i="19"/>
  <c r="C125" i="19"/>
  <c r="AO9" i="20"/>
  <c r="AR12" i="20"/>
  <c r="AU15" i="20"/>
  <c r="M18" i="20"/>
  <c r="AL19" i="20"/>
  <c r="P21" i="20"/>
  <c r="AO22" i="20"/>
  <c r="S24" i="20"/>
  <c r="AR25" i="20"/>
  <c r="AH26" i="20"/>
  <c r="W27" i="20"/>
  <c r="L28" i="20"/>
  <c r="AV28" i="20"/>
  <c r="AK29" i="20"/>
  <c r="Z30" i="20"/>
  <c r="O31" i="20"/>
  <c r="D32" i="20"/>
  <c r="AN32" i="20"/>
  <c r="AB33" i="20"/>
  <c r="I34" i="20"/>
  <c r="AN34" i="20"/>
  <c r="N35" i="20"/>
  <c r="AH35" i="20"/>
  <c r="H36" i="20"/>
  <c r="AD36" i="20"/>
  <c r="AX36" i="20"/>
  <c r="V37" i="20"/>
  <c r="AR37" i="20"/>
  <c r="Q38" i="20"/>
  <c r="AK38" i="20"/>
  <c r="K39" i="20"/>
  <c r="AG39" i="20"/>
  <c r="F40" i="20"/>
  <c r="Y40" i="20"/>
  <c r="AU40" i="20"/>
  <c r="T41" i="20"/>
  <c r="AN41" i="20"/>
  <c r="N42" i="20"/>
  <c r="AJ42" i="20"/>
  <c r="I43" i="20"/>
  <c r="AB43" i="20"/>
  <c r="AX43" i="20"/>
  <c r="W44" i="20"/>
  <c r="AQ44" i="20"/>
  <c r="O45" i="20"/>
  <c r="AB45" i="20"/>
  <c r="AN45" i="20"/>
  <c r="E46" i="20"/>
  <c r="Q46" i="20"/>
  <c r="AC46" i="20"/>
  <c r="AO46" i="20"/>
  <c r="F47" i="20"/>
  <c r="R47" i="20"/>
  <c r="AD47" i="20"/>
  <c r="AP47" i="20"/>
  <c r="G48" i="20"/>
  <c r="S48" i="20"/>
  <c r="AE48" i="20"/>
  <c r="AQ48" i="20"/>
  <c r="H49" i="20"/>
  <c r="T49" i="20"/>
  <c r="AF49" i="20"/>
  <c r="AR49" i="20"/>
  <c r="I50" i="20"/>
  <c r="U50" i="20"/>
  <c r="AG50" i="20"/>
  <c r="AS50" i="20"/>
  <c r="J51" i="20"/>
  <c r="V51" i="20"/>
  <c r="AH51" i="20"/>
  <c r="AT51" i="20"/>
  <c r="K52" i="20"/>
  <c r="W52" i="20"/>
  <c r="AI52" i="20"/>
  <c r="AU52" i="20"/>
  <c r="L53" i="20"/>
  <c r="X53" i="20"/>
  <c r="AJ53" i="20"/>
  <c r="AV53" i="20"/>
  <c r="M54" i="20"/>
  <c r="Y54" i="20"/>
  <c r="AK54" i="20"/>
  <c r="AW54" i="20"/>
  <c r="N55" i="20"/>
  <c r="Z55" i="20"/>
  <c r="AL55" i="20"/>
  <c r="AX55" i="20"/>
  <c r="O56" i="20"/>
  <c r="AA56" i="20"/>
  <c r="AM56" i="20"/>
  <c r="D57" i="20"/>
  <c r="P57" i="20"/>
  <c r="AB57" i="20"/>
  <c r="AN57" i="20"/>
  <c r="E58" i="20"/>
  <c r="Q58" i="20"/>
  <c r="AC58" i="20"/>
  <c r="AO58" i="20"/>
  <c r="F59" i="20"/>
  <c r="R59" i="20"/>
  <c r="AD59" i="20"/>
  <c r="AP59" i="20"/>
  <c r="G60" i="20"/>
  <c r="S60" i="20"/>
  <c r="AE60" i="20"/>
  <c r="AQ60" i="20"/>
  <c r="H61" i="20"/>
  <c r="T61" i="20"/>
  <c r="AF61" i="20"/>
  <c r="AR61" i="20"/>
  <c r="I62" i="20"/>
  <c r="U62" i="20"/>
  <c r="AG62" i="20"/>
  <c r="AS62" i="20"/>
  <c r="J63" i="20"/>
  <c r="V63" i="20"/>
  <c r="AH63" i="20"/>
  <c r="AT63" i="20"/>
  <c r="K64" i="20"/>
  <c r="W64" i="20"/>
  <c r="AI64" i="20"/>
  <c r="AU64" i="20"/>
  <c r="L65" i="20"/>
  <c r="X65" i="20"/>
  <c r="AJ65" i="20"/>
  <c r="AV65" i="20"/>
  <c r="M66" i="20"/>
  <c r="Y66" i="20"/>
  <c r="AK66" i="20"/>
  <c r="AW66" i="20"/>
  <c r="N67" i="20"/>
  <c r="Z67" i="20"/>
  <c r="AL67" i="20"/>
  <c r="AX67" i="20"/>
  <c r="O68" i="20"/>
  <c r="AA68" i="20"/>
  <c r="AM68" i="20"/>
  <c r="D69" i="20"/>
  <c r="P69" i="20"/>
  <c r="AB69" i="20"/>
  <c r="AN69" i="20"/>
  <c r="E70" i="20"/>
  <c r="Q70" i="20"/>
  <c r="AC70" i="20"/>
  <c r="AK171" i="19"/>
  <c r="C153" i="19"/>
  <c r="F10" i="20"/>
  <c r="I13" i="20"/>
  <c r="L16" i="20"/>
  <c r="N18" i="20"/>
  <c r="AM19" i="20"/>
  <c r="Q21" i="20"/>
  <c r="AP22" i="20"/>
  <c r="T24" i="20"/>
  <c r="AS25" i="20"/>
  <c r="AK26" i="20"/>
  <c r="Z27" i="20"/>
  <c r="O28" i="20"/>
  <c r="D29" i="20"/>
  <c r="AN29" i="20"/>
  <c r="AC30" i="20"/>
  <c r="R31" i="20"/>
  <c r="G32" i="20"/>
  <c r="AQ32" i="20"/>
  <c r="AC33" i="20"/>
  <c r="M34" i="20"/>
  <c r="AO34" i="20"/>
  <c r="Q35" i="20"/>
  <c r="AK35" i="20"/>
  <c r="I36" i="20"/>
  <c r="AE36" i="20"/>
  <c r="D37" i="20"/>
  <c r="X37" i="20"/>
  <c r="AS37" i="20"/>
  <c r="T38" i="20"/>
  <c r="AN38" i="20"/>
  <c r="L39" i="20"/>
  <c r="AH39" i="20"/>
  <c r="G40" i="20"/>
  <c r="AA40" i="20"/>
  <c r="AV40" i="20"/>
  <c r="W41" i="20"/>
  <c r="AQ41" i="20"/>
  <c r="O42" i="20"/>
  <c r="AK42" i="20"/>
  <c r="J43" i="20"/>
  <c r="AD43" i="20"/>
  <c r="D44" i="20"/>
  <c r="Z44" i="20"/>
  <c r="AT44" i="20"/>
  <c r="P45" i="20"/>
  <c r="AC45" i="20"/>
  <c r="AO45" i="20"/>
  <c r="F46" i="20"/>
  <c r="R46" i="20"/>
  <c r="AD46" i="20"/>
  <c r="AP46" i="20"/>
  <c r="G47" i="20"/>
  <c r="S47" i="20"/>
  <c r="AE47" i="20"/>
  <c r="AQ47" i="20"/>
  <c r="H48" i="20"/>
  <c r="T48" i="20"/>
  <c r="AF48" i="20"/>
  <c r="AR48" i="20"/>
  <c r="I49" i="20"/>
  <c r="U49" i="20"/>
  <c r="AG49" i="20"/>
  <c r="AS49" i="20"/>
  <c r="J50" i="20"/>
  <c r="V50" i="20"/>
  <c r="AH50" i="20"/>
  <c r="AT50" i="20"/>
  <c r="K51" i="20"/>
  <c r="W51" i="20"/>
  <c r="AI51" i="20"/>
  <c r="AU51" i="20"/>
  <c r="L52" i="20"/>
  <c r="X52" i="20"/>
  <c r="AJ52" i="20"/>
  <c r="AV52" i="20"/>
  <c r="M53" i="20"/>
  <c r="Y53" i="20"/>
  <c r="AK53" i="20"/>
  <c r="AW53" i="20"/>
  <c r="N54" i="20"/>
  <c r="Z54" i="20"/>
  <c r="AL54" i="20"/>
  <c r="AX54" i="20"/>
  <c r="O55" i="20"/>
  <c r="AA55" i="20"/>
  <c r="AM55" i="20"/>
  <c r="D56" i="20"/>
  <c r="P56" i="20"/>
  <c r="AB56" i="20"/>
  <c r="AN56" i="20"/>
  <c r="E57" i="20"/>
  <c r="Q57" i="20"/>
  <c r="AC57" i="20"/>
  <c r="AO57" i="20"/>
  <c r="F58" i="20"/>
  <c r="R58" i="20"/>
  <c r="AD58" i="20"/>
  <c r="AP58" i="20"/>
  <c r="G59" i="20"/>
  <c r="S59" i="20"/>
  <c r="AE59" i="20"/>
  <c r="AQ59" i="20"/>
  <c r="H60" i="20"/>
  <c r="T60" i="20"/>
  <c r="AF60" i="20"/>
  <c r="AR60" i="20"/>
  <c r="I61" i="20"/>
  <c r="U61" i="20"/>
  <c r="AG61" i="20"/>
  <c r="AS61" i="20"/>
  <c r="J62" i="20"/>
  <c r="V62" i="20"/>
  <c r="AH62" i="20"/>
  <c r="AT62" i="20"/>
  <c r="K63" i="20"/>
  <c r="W63" i="20"/>
  <c r="AI63" i="20"/>
  <c r="AU63" i="20"/>
  <c r="L64" i="20"/>
  <c r="X64" i="20"/>
  <c r="AJ64" i="20"/>
  <c r="AV64" i="20"/>
  <c r="M65" i="20"/>
  <c r="Y65" i="20"/>
  <c r="AK65" i="20"/>
  <c r="AW65" i="20"/>
  <c r="N66" i="20"/>
  <c r="Z66" i="20"/>
  <c r="AL66" i="20"/>
  <c r="AX66" i="20"/>
  <c r="O67" i="20"/>
  <c r="AA67" i="20"/>
  <c r="AM67" i="20"/>
  <c r="D68" i="20"/>
  <c r="P68" i="20"/>
  <c r="AB68" i="20"/>
  <c r="AN68" i="20"/>
  <c r="E69" i="20"/>
  <c r="Q69" i="20"/>
  <c r="AC69" i="20"/>
  <c r="AO69" i="20"/>
  <c r="F70" i="20"/>
  <c r="R70" i="20"/>
  <c r="AD70" i="20"/>
  <c r="AP70" i="20"/>
  <c r="G71" i="20"/>
  <c r="S71" i="20"/>
  <c r="AE71" i="20"/>
  <c r="AQ71" i="20"/>
  <c r="H72" i="20"/>
  <c r="T72" i="20"/>
  <c r="AF72" i="20"/>
  <c r="AR72" i="20"/>
  <c r="I73" i="20"/>
  <c r="U73" i="20"/>
  <c r="AG73" i="20"/>
  <c r="AS73" i="20"/>
  <c r="J74" i="20"/>
  <c r="V74" i="20"/>
  <c r="AH74" i="20"/>
  <c r="AT74" i="20"/>
  <c r="K75" i="20"/>
  <c r="W75" i="20"/>
  <c r="AI75" i="20"/>
  <c r="AU75" i="20"/>
  <c r="L76" i="20"/>
  <c r="X76" i="20"/>
  <c r="AJ76" i="20"/>
  <c r="V172" i="19"/>
  <c r="J6" i="20"/>
  <c r="R10" i="20"/>
  <c r="U13" i="20"/>
  <c r="X16" i="20"/>
  <c r="Y18" i="20"/>
  <c r="AX19" i="20"/>
  <c r="AB21" i="20"/>
  <c r="F23" i="20"/>
  <c r="AE24" i="20"/>
  <c r="E26" i="20"/>
  <c r="AO26" i="20"/>
  <c r="AD27" i="20"/>
  <c r="S28" i="20"/>
  <c r="H29" i="20"/>
  <c r="AR29" i="20"/>
  <c r="AG30" i="20"/>
  <c r="V31" i="20"/>
  <c r="K32" i="20"/>
  <c r="AU32" i="20"/>
  <c r="AF33" i="20"/>
  <c r="P34" i="20"/>
  <c r="AP34" i="20"/>
  <c r="R35" i="20"/>
  <c r="AL35" i="20"/>
  <c r="K36" i="20"/>
  <c r="AF36" i="20"/>
  <c r="G37" i="20"/>
  <c r="AA37" i="20"/>
  <c r="AT37" i="20"/>
  <c r="U38" i="20"/>
  <c r="AO38" i="20"/>
  <c r="N39" i="20"/>
  <c r="AI39" i="20"/>
  <c r="J40" i="20"/>
  <c r="AD40" i="20"/>
  <c r="AW40" i="20"/>
  <c r="X41" i="20"/>
  <c r="AR41" i="20"/>
  <c r="Q42" i="20"/>
  <c r="AL42" i="20"/>
  <c r="M43" i="20"/>
  <c r="AG43" i="20"/>
  <c r="E44" i="20"/>
  <c r="AA44" i="20"/>
  <c r="AU44" i="20"/>
  <c r="Q45" i="20"/>
  <c r="AD45" i="20"/>
  <c r="AP45" i="20"/>
  <c r="G46" i="20"/>
  <c r="S46" i="20"/>
  <c r="AE46" i="20"/>
  <c r="AQ46" i="20"/>
  <c r="H47" i="20"/>
  <c r="T47" i="20"/>
  <c r="AF47" i="20"/>
  <c r="AR47" i="20"/>
  <c r="I48" i="20"/>
  <c r="U48" i="20"/>
  <c r="AG48" i="20"/>
  <c r="AS48" i="20"/>
  <c r="J49" i="20"/>
  <c r="V49" i="20"/>
  <c r="AH49" i="20"/>
  <c r="AT49" i="20"/>
  <c r="K50" i="20"/>
  <c r="W50" i="20"/>
  <c r="AI50" i="20"/>
  <c r="AU50" i="20"/>
  <c r="L51" i="20"/>
  <c r="X51" i="20"/>
  <c r="AJ51" i="20"/>
  <c r="AV51" i="20"/>
  <c r="M52" i="20"/>
  <c r="Y52" i="20"/>
  <c r="AK52" i="20"/>
  <c r="AW52" i="20"/>
  <c r="N53" i="20"/>
  <c r="Z53" i="20"/>
  <c r="AL53" i="20"/>
  <c r="AX53" i="20"/>
  <c r="O54" i="20"/>
  <c r="AA54" i="20"/>
  <c r="AM54" i="20"/>
  <c r="D55" i="20"/>
  <c r="P55" i="20"/>
  <c r="AB55" i="20"/>
  <c r="AN55" i="20"/>
  <c r="E56" i="20"/>
  <c r="Q56" i="20"/>
  <c r="AC56" i="20"/>
  <c r="AO56" i="20"/>
  <c r="F57" i="20"/>
  <c r="R57" i="20"/>
  <c r="AD57" i="20"/>
  <c r="AP57" i="20"/>
  <c r="G58" i="20"/>
  <c r="S58" i="20"/>
  <c r="AE58" i="20"/>
  <c r="AQ58" i="20"/>
  <c r="H59" i="20"/>
  <c r="T59" i="20"/>
  <c r="AF59" i="20"/>
  <c r="AR59" i="20"/>
  <c r="I60" i="20"/>
  <c r="U60" i="20"/>
  <c r="AG60" i="20"/>
  <c r="AS60" i="20"/>
  <c r="J61" i="20"/>
  <c r="V61" i="20"/>
  <c r="AH61" i="20"/>
  <c r="AT61" i="20"/>
  <c r="K62" i="20"/>
  <c r="W62" i="20"/>
  <c r="AI62" i="20"/>
  <c r="AU62" i="20"/>
  <c r="L63" i="20"/>
  <c r="X63" i="20"/>
  <c r="AJ63" i="20"/>
  <c r="AV63" i="20"/>
  <c r="M64" i="20"/>
  <c r="Y64" i="20"/>
  <c r="AK64" i="20"/>
  <c r="AW64" i="20"/>
  <c r="N65" i="20"/>
  <c r="Z65" i="20"/>
  <c r="AL65" i="20"/>
  <c r="AX65" i="20"/>
  <c r="O66" i="20"/>
  <c r="AA66" i="20"/>
  <c r="AM66" i="20"/>
  <c r="D67" i="20"/>
  <c r="P67" i="20"/>
  <c r="AB67" i="20"/>
  <c r="AN67" i="20"/>
  <c r="E68" i="20"/>
  <c r="Q68" i="20"/>
  <c r="AC68" i="20"/>
  <c r="AO68" i="20"/>
  <c r="F69" i="20"/>
  <c r="R69" i="20"/>
  <c r="AD69" i="20"/>
  <c r="AP69" i="20"/>
  <c r="G70" i="20"/>
  <c r="S70" i="20"/>
  <c r="AE70" i="20"/>
  <c r="AQ70" i="20"/>
  <c r="H71" i="20"/>
  <c r="T71" i="20"/>
  <c r="AF71" i="20"/>
  <c r="AR71" i="20"/>
  <c r="I72" i="20"/>
  <c r="U72" i="20"/>
  <c r="AG72" i="20"/>
  <c r="AS72" i="20"/>
  <c r="J73" i="20"/>
  <c r="V73" i="20"/>
  <c r="AH73" i="20"/>
  <c r="AT73" i="20"/>
  <c r="K74" i="20"/>
  <c r="W74" i="20"/>
  <c r="AI74" i="20"/>
  <c r="AU74" i="20"/>
  <c r="L75" i="20"/>
  <c r="X75" i="20"/>
  <c r="AJ75" i="20"/>
  <c r="AV75" i="20"/>
  <c r="M76" i="20"/>
  <c r="Y76" i="20"/>
  <c r="AX172" i="19"/>
  <c r="AK6" i="20"/>
  <c r="AD10" i="20"/>
  <c r="AG13" i="20"/>
  <c r="AJ16" i="20"/>
  <c r="Z18" i="20"/>
  <c r="D20" i="20"/>
  <c r="AC21" i="20"/>
  <c r="G23" i="20"/>
  <c r="AF24" i="20"/>
  <c r="I26" i="20"/>
  <c r="AS26" i="20"/>
  <c r="AH27" i="20"/>
  <c r="W28" i="20"/>
  <c r="L29" i="20"/>
  <c r="AV29" i="20"/>
  <c r="AK30" i="20"/>
  <c r="Z31" i="20"/>
  <c r="O32" i="20"/>
  <c r="D33" i="20"/>
  <c r="AJ33" i="20"/>
  <c r="Q34" i="20"/>
  <c r="AS34" i="20"/>
  <c r="S35" i="20"/>
  <c r="AO35" i="20"/>
  <c r="N36" i="20"/>
  <c r="AG36" i="20"/>
  <c r="H37" i="20"/>
  <c r="AB37" i="20"/>
  <c r="AV37" i="20"/>
  <c r="V38" i="20"/>
  <c r="AR38" i="20"/>
  <c r="Q39" i="20"/>
  <c r="AJ39" i="20"/>
  <c r="K40" i="20"/>
  <c r="AE40" i="20"/>
  <c r="D41" i="20"/>
  <c r="Y41" i="20"/>
  <c r="AU41" i="20"/>
  <c r="T42" i="20"/>
  <c r="AM42" i="20"/>
  <c r="N43" i="20"/>
  <c r="AH43" i="20"/>
  <c r="G44" i="20"/>
  <c r="AB44" i="20"/>
  <c r="AW44" i="20"/>
  <c r="R45" i="20"/>
  <c r="AE45" i="20"/>
  <c r="AQ45" i="20"/>
  <c r="H46" i="20"/>
  <c r="T46" i="20"/>
  <c r="AF46" i="20"/>
  <c r="AR46" i="20"/>
  <c r="I47" i="20"/>
  <c r="U47" i="20"/>
  <c r="AG47" i="20"/>
  <c r="AS47" i="20"/>
  <c r="J48" i="20"/>
  <c r="V48" i="20"/>
  <c r="AH48" i="20"/>
  <c r="AT48" i="20"/>
  <c r="K49" i="20"/>
  <c r="W49" i="20"/>
  <c r="AI49" i="20"/>
  <c r="AU49" i="20"/>
  <c r="L50" i="20"/>
  <c r="X50" i="20"/>
  <c r="AJ50" i="20"/>
  <c r="AV50" i="20"/>
  <c r="M51" i="20"/>
  <c r="Y51" i="20"/>
  <c r="AK51" i="20"/>
  <c r="AW51" i="20"/>
  <c r="N52" i="20"/>
  <c r="Z52" i="20"/>
  <c r="AL52" i="20"/>
  <c r="AX52" i="20"/>
  <c r="O53" i="20"/>
  <c r="AA53" i="20"/>
  <c r="AM53" i="20"/>
  <c r="D54" i="20"/>
  <c r="P54" i="20"/>
  <c r="AB54" i="20"/>
  <c r="AN54" i="20"/>
  <c r="E55" i="20"/>
  <c r="Q55" i="20"/>
  <c r="AC55" i="20"/>
  <c r="AO55" i="20"/>
  <c r="F56" i="20"/>
  <c r="R56" i="20"/>
  <c r="AD56" i="20"/>
  <c r="AP56" i="20"/>
  <c r="G57" i="20"/>
  <c r="S57" i="20"/>
  <c r="AE57" i="20"/>
  <c r="AQ57" i="20"/>
  <c r="H58" i="20"/>
  <c r="T58" i="20"/>
  <c r="AF58" i="20"/>
  <c r="AR58" i="20"/>
  <c r="I59" i="20"/>
  <c r="U59" i="20"/>
  <c r="AG59" i="20"/>
  <c r="AS59" i="20"/>
  <c r="J60" i="20"/>
  <c r="V60" i="20"/>
  <c r="AH60" i="20"/>
  <c r="AT60" i="20"/>
  <c r="K61" i="20"/>
  <c r="W61" i="20"/>
  <c r="AI61" i="20"/>
  <c r="AU61" i="20"/>
  <c r="L62" i="20"/>
  <c r="X62" i="20"/>
  <c r="AJ62" i="20"/>
  <c r="AV62" i="20"/>
  <c r="M63" i="20"/>
  <c r="Y63" i="20"/>
  <c r="AK63" i="20"/>
  <c r="AW63" i="20"/>
  <c r="N64" i="20"/>
  <c r="Z64" i="20"/>
  <c r="AL64" i="20"/>
  <c r="AX64" i="20"/>
  <c r="O65" i="20"/>
  <c r="AA65" i="20"/>
  <c r="AM65" i="20"/>
  <c r="D66" i="20"/>
  <c r="P66" i="20"/>
  <c r="AB66" i="20"/>
  <c r="AN66" i="20"/>
  <c r="E67" i="20"/>
  <c r="Q67" i="20"/>
  <c r="AC67" i="20"/>
  <c r="AO67" i="20"/>
  <c r="F68" i="20"/>
  <c r="R68" i="20"/>
  <c r="AD68" i="20"/>
  <c r="AP68" i="20"/>
  <c r="G69" i="20"/>
  <c r="S69" i="20"/>
  <c r="AE69" i="20"/>
  <c r="AQ69" i="20"/>
  <c r="H70" i="20"/>
  <c r="T70" i="20"/>
  <c r="AF70" i="20"/>
  <c r="AR70" i="20"/>
  <c r="I71" i="20"/>
  <c r="U71" i="20"/>
  <c r="AG71" i="20"/>
  <c r="AS71" i="20"/>
  <c r="J72" i="20"/>
  <c r="V72" i="20"/>
  <c r="AH72" i="20"/>
  <c r="AT72" i="20"/>
  <c r="K73" i="20"/>
  <c r="W73" i="20"/>
  <c r="AI73" i="20"/>
  <c r="AU73" i="20"/>
  <c r="L74" i="20"/>
  <c r="X74" i="20"/>
  <c r="AJ74" i="20"/>
  <c r="AV74" i="20"/>
  <c r="M75" i="20"/>
  <c r="Y75" i="20"/>
  <c r="AK75" i="20"/>
  <c r="AW75" i="20"/>
  <c r="N76" i="20"/>
  <c r="Z76" i="20"/>
  <c r="AL76" i="20"/>
  <c r="M174" i="19"/>
  <c r="AS7" i="20"/>
  <c r="G11" i="20"/>
  <c r="J14" i="20"/>
  <c r="M17" i="20"/>
  <c r="AL18" i="20"/>
  <c r="P20" i="20"/>
  <c r="AO21" i="20"/>
  <c r="S23" i="20"/>
  <c r="AR24" i="20"/>
  <c r="M26" i="20"/>
  <c r="AW26" i="20"/>
  <c r="AL27" i="20"/>
  <c r="AA28" i="20"/>
  <c r="P29" i="20"/>
  <c r="E30" i="20"/>
  <c r="AO30" i="20"/>
  <c r="AD31" i="20"/>
  <c r="S32" i="20"/>
  <c r="H33" i="20"/>
  <c r="AN33" i="20"/>
  <c r="U34" i="20"/>
  <c r="AW34" i="20"/>
  <c r="V35" i="20"/>
  <c r="AQ35" i="20"/>
  <c r="R36" i="20"/>
  <c r="AL36" i="20"/>
  <c r="J37" i="20"/>
  <c r="AF37" i="20"/>
  <c r="E38" i="20"/>
  <c r="Y38" i="20"/>
  <c r="AT38" i="20"/>
  <c r="U39" i="20"/>
  <c r="AO39" i="20"/>
  <c r="M40" i="20"/>
  <c r="AI40" i="20"/>
  <c r="H41" i="20"/>
  <c r="AB41" i="20"/>
  <c r="AW41" i="20"/>
  <c r="X42" i="20"/>
  <c r="AR42" i="20"/>
  <c r="P43" i="20"/>
  <c r="AL43" i="20"/>
  <c r="K44" i="20"/>
  <c r="AE44" i="20"/>
  <c r="D45" i="20"/>
  <c r="U45" i="20"/>
  <c r="AG45" i="20"/>
  <c r="AS45" i="20"/>
  <c r="J46" i="20"/>
  <c r="V46" i="20"/>
  <c r="AH46" i="20"/>
  <c r="AT46" i="20"/>
  <c r="K47" i="20"/>
  <c r="W47" i="20"/>
  <c r="AI47" i="20"/>
  <c r="AU47" i="20"/>
  <c r="L48" i="20"/>
  <c r="X48" i="20"/>
  <c r="AJ48" i="20"/>
  <c r="AV48" i="20"/>
  <c r="M49" i="20"/>
  <c r="Y49" i="20"/>
  <c r="AK49" i="20"/>
  <c r="AW49" i="20"/>
  <c r="N50" i="20"/>
  <c r="Z50" i="20"/>
  <c r="AL50" i="20"/>
  <c r="AX50" i="20"/>
  <c r="O51" i="20"/>
  <c r="AA51" i="20"/>
  <c r="AM51" i="20"/>
  <c r="D52" i="20"/>
  <c r="P52" i="20"/>
  <c r="AB52" i="20"/>
  <c r="AN52" i="20"/>
  <c r="E53" i="20"/>
  <c r="Q53" i="20"/>
  <c r="AC53" i="20"/>
  <c r="AO53" i="20"/>
  <c r="F54" i="20"/>
  <c r="R54" i="20"/>
  <c r="AD54" i="20"/>
  <c r="AP54" i="20"/>
  <c r="G55" i="20"/>
  <c r="S55" i="20"/>
  <c r="AE55" i="20"/>
  <c r="AQ55" i="20"/>
  <c r="H56" i="20"/>
  <c r="T56" i="20"/>
  <c r="AF56" i="20"/>
  <c r="AR56" i="20"/>
  <c r="I57" i="20"/>
  <c r="U57" i="20"/>
  <c r="AG57" i="20"/>
  <c r="AS57" i="20"/>
  <c r="J58" i="20"/>
  <c r="V58" i="20"/>
  <c r="AH58" i="20"/>
  <c r="AT58" i="20"/>
  <c r="K59" i="20"/>
  <c r="W59" i="20"/>
  <c r="AI59" i="20"/>
  <c r="AU59" i="20"/>
  <c r="L60" i="20"/>
  <c r="X60" i="20"/>
  <c r="AJ60" i="20"/>
  <c r="AV60" i="20"/>
  <c r="M61" i="20"/>
  <c r="Y61" i="20"/>
  <c r="AK61" i="20"/>
  <c r="AW61" i="20"/>
  <c r="N62" i="20"/>
  <c r="Z62" i="20"/>
  <c r="AL62" i="20"/>
  <c r="AX62" i="20"/>
  <c r="O63" i="20"/>
  <c r="AA63" i="20"/>
  <c r="AM63" i="20"/>
  <c r="D64" i="20"/>
  <c r="P64" i="20"/>
  <c r="AB64" i="20"/>
  <c r="AN64" i="20"/>
  <c r="E65" i="20"/>
  <c r="Q65" i="20"/>
  <c r="AC65" i="20"/>
  <c r="AO65" i="20"/>
  <c r="F66" i="20"/>
  <c r="R66" i="20"/>
  <c r="AD66" i="20"/>
  <c r="AP66" i="20"/>
  <c r="G67" i="20"/>
  <c r="S67" i="20"/>
  <c r="AE67" i="20"/>
  <c r="AQ67" i="20"/>
  <c r="H68" i="20"/>
  <c r="T68" i="20"/>
  <c r="AF68" i="20"/>
  <c r="AR68" i="20"/>
  <c r="I69" i="20"/>
  <c r="U69" i="20"/>
  <c r="AG69" i="20"/>
  <c r="AS69" i="20"/>
  <c r="J70" i="20"/>
  <c r="V70" i="20"/>
  <c r="AH70" i="20"/>
  <c r="AT70" i="20"/>
  <c r="K71" i="20"/>
  <c r="W71" i="20"/>
  <c r="AI71" i="20"/>
  <c r="AU71" i="20"/>
  <c r="L72" i="20"/>
  <c r="X72" i="20"/>
  <c r="AJ72" i="20"/>
  <c r="AV72" i="20"/>
  <c r="M73" i="20"/>
  <c r="Y73" i="20"/>
  <c r="AK73" i="20"/>
  <c r="AW73" i="20"/>
  <c r="N74" i="20"/>
  <c r="Z74" i="20"/>
  <c r="AL74" i="20"/>
  <c r="AX74" i="20"/>
  <c r="O75" i="20"/>
  <c r="AA75" i="20"/>
  <c r="AM75" i="20"/>
  <c r="D76" i="20"/>
  <c r="P76" i="20"/>
  <c r="AB76" i="20"/>
  <c r="AN76" i="20"/>
  <c r="AG173" i="19"/>
  <c r="AI27" i="20"/>
  <c r="AP35" i="20"/>
  <c r="G41" i="20"/>
  <c r="AR45" i="20"/>
  <c r="AU48" i="20"/>
  <c r="AX51" i="20"/>
  <c r="F55" i="20"/>
  <c r="I58" i="20"/>
  <c r="L61" i="20"/>
  <c r="O64" i="20"/>
  <c r="R67" i="20"/>
  <c r="U70" i="20"/>
  <c r="AH71" i="20"/>
  <c r="AI72" i="20"/>
  <c r="AJ73" i="20"/>
  <c r="AK74" i="20"/>
  <c r="AL75" i="20"/>
  <c r="AK76" i="20"/>
  <c r="D77" i="20"/>
  <c r="P77" i="20"/>
  <c r="AB77" i="20"/>
  <c r="AN77" i="20"/>
  <c r="E78" i="20"/>
  <c r="Q78" i="20"/>
  <c r="AC78" i="20"/>
  <c r="AO78" i="20"/>
  <c r="F79" i="20"/>
  <c r="R79" i="20"/>
  <c r="AD79" i="20"/>
  <c r="AP79" i="20"/>
  <c r="G80" i="20"/>
  <c r="S80" i="20"/>
  <c r="AE80" i="20"/>
  <c r="AQ80" i="20"/>
  <c r="H81" i="20"/>
  <c r="T81" i="20"/>
  <c r="AF81" i="20"/>
  <c r="AR81" i="20"/>
  <c r="I82" i="20"/>
  <c r="U82" i="20"/>
  <c r="AG82" i="20"/>
  <c r="AS82" i="20"/>
  <c r="J83" i="20"/>
  <c r="V83" i="20"/>
  <c r="AH83" i="20"/>
  <c r="AT83" i="20"/>
  <c r="K84" i="20"/>
  <c r="W84" i="20"/>
  <c r="AI84" i="20"/>
  <c r="AU84" i="20"/>
  <c r="L85" i="20"/>
  <c r="X85" i="20"/>
  <c r="AJ85" i="20"/>
  <c r="AV85" i="20"/>
  <c r="M86" i="20"/>
  <c r="Y86" i="20"/>
  <c r="AK86" i="20"/>
  <c r="AW86" i="20"/>
  <c r="N87" i="20"/>
  <c r="Z87" i="20"/>
  <c r="AL87" i="20"/>
  <c r="AX87" i="20"/>
  <c r="O88" i="20"/>
  <c r="AA88" i="20"/>
  <c r="AM88" i="20"/>
  <c r="D89" i="20"/>
  <c r="P89" i="20"/>
  <c r="AB89" i="20"/>
  <c r="AN89" i="20"/>
  <c r="E90" i="20"/>
  <c r="Q90" i="20"/>
  <c r="AC90" i="20"/>
  <c r="AO90" i="20"/>
  <c r="F91" i="20"/>
  <c r="R91" i="20"/>
  <c r="AD91" i="20"/>
  <c r="AP91" i="20"/>
  <c r="G92" i="20"/>
  <c r="S92" i="20"/>
  <c r="AE92" i="20"/>
  <c r="AQ92" i="20"/>
  <c r="H93" i="20"/>
  <c r="T93" i="20"/>
  <c r="AF93" i="20"/>
  <c r="AR93" i="20"/>
  <c r="I94" i="20"/>
  <c r="U94" i="20"/>
  <c r="AG94" i="20"/>
  <c r="AS94" i="20"/>
  <c r="J95" i="20"/>
  <c r="V95" i="20"/>
  <c r="AH95" i="20"/>
  <c r="AT95" i="20"/>
  <c r="K96" i="20"/>
  <c r="W96" i="20"/>
  <c r="AI96" i="20"/>
  <c r="AU96" i="20"/>
  <c r="L97" i="20"/>
  <c r="X97" i="20"/>
  <c r="AJ97" i="20"/>
  <c r="AV97" i="20"/>
  <c r="M98" i="20"/>
  <c r="Y98" i="20"/>
  <c r="AK98" i="20"/>
  <c r="AW98" i="20"/>
  <c r="N99" i="20"/>
  <c r="Z99" i="20"/>
  <c r="AL99" i="20"/>
  <c r="AX99" i="20"/>
  <c r="O100" i="20"/>
  <c r="AA100" i="20"/>
  <c r="AM100" i="20"/>
  <c r="D101" i="20"/>
  <c r="P101" i="20"/>
  <c r="AB101" i="20"/>
  <c r="AN101" i="20"/>
  <c r="U7" i="20"/>
  <c r="X28" i="20"/>
  <c r="O36" i="20"/>
  <c r="Z41" i="20"/>
  <c r="I46" i="20"/>
  <c r="L49" i="20"/>
  <c r="O52" i="20"/>
  <c r="R55" i="20"/>
  <c r="U58" i="20"/>
  <c r="X61" i="20"/>
  <c r="AA64" i="20"/>
  <c r="AD67" i="20"/>
  <c r="AG70" i="20"/>
  <c r="AJ71" i="20"/>
  <c r="AK72" i="20"/>
  <c r="AL73" i="20"/>
  <c r="AM74" i="20"/>
  <c r="AN75" i="20"/>
  <c r="AM76" i="20"/>
  <c r="E77" i="20"/>
  <c r="Q77" i="20"/>
  <c r="AC77" i="20"/>
  <c r="AO77" i="20"/>
  <c r="F78" i="20"/>
  <c r="R78" i="20"/>
  <c r="AD78" i="20"/>
  <c r="AP78" i="20"/>
  <c r="G79" i="20"/>
  <c r="S79" i="20"/>
  <c r="AE79" i="20"/>
  <c r="AQ79" i="20"/>
  <c r="H80" i="20"/>
  <c r="T80" i="20"/>
  <c r="AF80" i="20"/>
  <c r="AR80" i="20"/>
  <c r="I81" i="20"/>
  <c r="U81" i="20"/>
  <c r="AG81" i="20"/>
  <c r="AS81" i="20"/>
  <c r="J82" i="20"/>
  <c r="V82" i="20"/>
  <c r="AH82" i="20"/>
  <c r="AT82" i="20"/>
  <c r="K83" i="20"/>
  <c r="W83" i="20"/>
  <c r="AI83" i="20"/>
  <c r="AU83" i="20"/>
  <c r="L84" i="20"/>
  <c r="X84" i="20"/>
  <c r="AJ84" i="20"/>
  <c r="AV84" i="20"/>
  <c r="M85" i="20"/>
  <c r="Y85" i="20"/>
  <c r="AK85" i="20"/>
  <c r="AW85" i="20"/>
  <c r="N86" i="20"/>
  <c r="Z86" i="20"/>
  <c r="AL86" i="20"/>
  <c r="AX86" i="20"/>
  <c r="O87" i="20"/>
  <c r="AA87" i="20"/>
  <c r="AM87" i="20"/>
  <c r="D88" i="20"/>
  <c r="P88" i="20"/>
  <c r="AB88" i="20"/>
  <c r="AN88" i="20"/>
  <c r="E89" i="20"/>
  <c r="Q89" i="20"/>
  <c r="AC89" i="20"/>
  <c r="AO89" i="20"/>
  <c r="F90" i="20"/>
  <c r="R90" i="20"/>
  <c r="AD90" i="20"/>
  <c r="AP90" i="20"/>
  <c r="G91" i="20"/>
  <c r="S91" i="20"/>
  <c r="AE91" i="20"/>
  <c r="AQ91" i="20"/>
  <c r="H92" i="20"/>
  <c r="T92" i="20"/>
  <c r="AF92" i="20"/>
  <c r="AR92" i="20"/>
  <c r="I93" i="20"/>
  <c r="U93" i="20"/>
  <c r="AG93" i="20"/>
  <c r="AS93" i="20"/>
  <c r="J94" i="20"/>
  <c r="V94" i="20"/>
  <c r="AH94" i="20"/>
  <c r="AT94" i="20"/>
  <c r="K95" i="20"/>
  <c r="W95" i="20"/>
  <c r="AI95" i="20"/>
  <c r="AU95" i="20"/>
  <c r="L96" i="20"/>
  <c r="X96" i="20"/>
  <c r="AJ96" i="20"/>
  <c r="AV96" i="20"/>
  <c r="M97" i="20"/>
  <c r="Y97" i="20"/>
  <c r="AK97" i="20"/>
  <c r="AW97" i="20"/>
  <c r="N98" i="20"/>
  <c r="Z98" i="20"/>
  <c r="AL98" i="20"/>
  <c r="AX98" i="20"/>
  <c r="O99" i="20"/>
  <c r="AA99" i="20"/>
  <c r="AM99" i="20"/>
  <c r="D100" i="20"/>
  <c r="P100" i="20"/>
  <c r="AB100" i="20"/>
  <c r="AN100" i="20"/>
  <c r="E101" i="20"/>
  <c r="Q101" i="20"/>
  <c r="AC101" i="20"/>
  <c r="AO101" i="20"/>
  <c r="F102" i="20"/>
  <c r="R102" i="20"/>
  <c r="AD102" i="20"/>
  <c r="AP102" i="20"/>
  <c r="G103" i="20"/>
  <c r="S103" i="20"/>
  <c r="AE103" i="20"/>
  <c r="AQ103" i="20"/>
  <c r="H104" i="20"/>
  <c r="T104" i="20"/>
  <c r="AF104" i="20"/>
  <c r="AR104" i="20"/>
  <c r="I105" i="20"/>
  <c r="U105" i="20"/>
  <c r="AG105" i="20"/>
  <c r="AS105" i="20"/>
  <c r="J106" i="20"/>
  <c r="V106" i="20"/>
  <c r="AH106" i="20"/>
  <c r="AT106" i="20"/>
  <c r="K107" i="20"/>
  <c r="W107" i="20"/>
  <c r="AI107" i="20"/>
  <c r="AU107" i="20"/>
  <c r="L108" i="20"/>
  <c r="X108" i="20"/>
  <c r="AJ108" i="20"/>
  <c r="AV108" i="20"/>
  <c r="M109" i="20"/>
  <c r="Y109" i="20"/>
  <c r="AK109" i="20"/>
  <c r="AW109" i="20"/>
  <c r="N110" i="20"/>
  <c r="Z110" i="20"/>
  <c r="AL110" i="20"/>
  <c r="AX110" i="20"/>
  <c r="O111" i="20"/>
  <c r="AA111" i="20"/>
  <c r="AM111" i="20"/>
  <c r="D112" i="20"/>
  <c r="P112" i="20"/>
  <c r="AB112" i="20"/>
  <c r="AN112" i="20"/>
  <c r="E113" i="20"/>
  <c r="Q113" i="20"/>
  <c r="AC113" i="20"/>
  <c r="AO113" i="20"/>
  <c r="F114" i="20"/>
  <c r="R114" i="20"/>
  <c r="AP10" i="20"/>
  <c r="M29" i="20"/>
  <c r="AI36" i="20"/>
  <c r="AV41" i="20"/>
  <c r="U46" i="20"/>
  <c r="X49" i="20"/>
  <c r="AA52" i="20"/>
  <c r="AD55" i="20"/>
  <c r="AG58" i="20"/>
  <c r="AJ61" i="20"/>
  <c r="AM64" i="20"/>
  <c r="AP67" i="20"/>
  <c r="AO70" i="20"/>
  <c r="AP71" i="20"/>
  <c r="AQ72" i="20"/>
  <c r="AR73" i="20"/>
  <c r="AS74" i="20"/>
  <c r="AT75" i="20"/>
  <c r="AO76" i="20"/>
  <c r="F77" i="20"/>
  <c r="R77" i="20"/>
  <c r="AD77" i="20"/>
  <c r="AP77" i="20"/>
  <c r="G78" i="20"/>
  <c r="S78" i="20"/>
  <c r="AE78" i="20"/>
  <c r="AQ78" i="20"/>
  <c r="H79" i="20"/>
  <c r="T79" i="20"/>
  <c r="AF79" i="20"/>
  <c r="AR79" i="20"/>
  <c r="I80" i="20"/>
  <c r="U80" i="20"/>
  <c r="AG80" i="20"/>
  <c r="AS80" i="20"/>
  <c r="J81" i="20"/>
  <c r="V81" i="20"/>
  <c r="AH81" i="20"/>
  <c r="AT81" i="20"/>
  <c r="K82" i="20"/>
  <c r="W82" i="20"/>
  <c r="AI82" i="20"/>
  <c r="AU82" i="20"/>
  <c r="L83" i="20"/>
  <c r="X83" i="20"/>
  <c r="AJ83" i="20"/>
  <c r="AV83" i="20"/>
  <c r="M84" i="20"/>
  <c r="Y84" i="20"/>
  <c r="AK84" i="20"/>
  <c r="AW84" i="20"/>
  <c r="N85" i="20"/>
  <c r="Z85" i="20"/>
  <c r="AL85" i="20"/>
  <c r="AX85" i="20"/>
  <c r="O86" i="20"/>
  <c r="AA86" i="20"/>
  <c r="AM86" i="20"/>
  <c r="D87" i="20"/>
  <c r="P87" i="20"/>
  <c r="AB87" i="20"/>
  <c r="AN87" i="20"/>
  <c r="E88" i="20"/>
  <c r="Q88" i="20"/>
  <c r="AC88" i="20"/>
  <c r="AO88" i="20"/>
  <c r="F89" i="20"/>
  <c r="R89" i="20"/>
  <c r="AD89" i="20"/>
  <c r="AP89" i="20"/>
  <c r="G90" i="20"/>
  <c r="S90" i="20"/>
  <c r="AE90" i="20"/>
  <c r="AQ90" i="20"/>
  <c r="H91" i="20"/>
  <c r="T91" i="20"/>
  <c r="AF91" i="20"/>
  <c r="AR91" i="20"/>
  <c r="I92" i="20"/>
  <c r="U92" i="20"/>
  <c r="AS13" i="20"/>
  <c r="AW29" i="20"/>
  <c r="I37" i="20"/>
  <c r="U42" i="20"/>
  <c r="AG46" i="20"/>
  <c r="AJ49" i="20"/>
  <c r="AM52" i="20"/>
  <c r="AP55" i="20"/>
  <c r="AS58" i="20"/>
  <c r="AV61" i="20"/>
  <c r="D65" i="20"/>
  <c r="G68" i="20"/>
  <c r="AS70" i="20"/>
  <c r="AT71" i="20"/>
  <c r="AU72" i="20"/>
  <c r="AV73" i="20"/>
  <c r="AW74" i="20"/>
  <c r="AX75" i="20"/>
  <c r="AP76" i="20"/>
  <c r="G77" i="20"/>
  <c r="S77" i="20"/>
  <c r="AE77" i="20"/>
  <c r="AQ77" i="20"/>
  <c r="H78" i="20"/>
  <c r="T78" i="20"/>
  <c r="AF78" i="20"/>
  <c r="AR78" i="20"/>
  <c r="I79" i="20"/>
  <c r="U79" i="20"/>
  <c r="AG79" i="20"/>
  <c r="AS79" i="20"/>
  <c r="J80" i="20"/>
  <c r="V80" i="20"/>
  <c r="AH80" i="20"/>
  <c r="AT80" i="20"/>
  <c r="K81" i="20"/>
  <c r="W81" i="20"/>
  <c r="AI81" i="20"/>
  <c r="AU81" i="20"/>
  <c r="L82" i="20"/>
  <c r="X82" i="20"/>
  <c r="AJ82" i="20"/>
  <c r="AV82" i="20"/>
  <c r="M83" i="20"/>
  <c r="Y83" i="20"/>
  <c r="AK83" i="20"/>
  <c r="AW83" i="20"/>
  <c r="N84" i="20"/>
  <c r="Z84" i="20"/>
  <c r="AL84" i="20"/>
  <c r="AX84" i="20"/>
  <c r="O85" i="20"/>
  <c r="AA85" i="20"/>
  <c r="AM85" i="20"/>
  <c r="D86" i="20"/>
  <c r="P86" i="20"/>
  <c r="AB86" i="20"/>
  <c r="AN86" i="20"/>
  <c r="E87" i="20"/>
  <c r="Q87" i="20"/>
  <c r="AC87" i="20"/>
  <c r="AO87" i="20"/>
  <c r="F88" i="20"/>
  <c r="R88" i="20"/>
  <c r="AD88" i="20"/>
  <c r="AP88" i="20"/>
  <c r="G89" i="20"/>
  <c r="S89" i="20"/>
  <c r="AE89" i="20"/>
  <c r="AQ89" i="20"/>
  <c r="H90" i="20"/>
  <c r="T90" i="20"/>
  <c r="AF90" i="20"/>
  <c r="AR90" i="20"/>
  <c r="I91" i="20"/>
  <c r="U91" i="20"/>
  <c r="AG91" i="20"/>
  <c r="AS91" i="20"/>
  <c r="J92" i="20"/>
  <c r="V92" i="20"/>
  <c r="AH92" i="20"/>
  <c r="AT92" i="20"/>
  <c r="K93" i="20"/>
  <c r="W93" i="20"/>
  <c r="AI93" i="20"/>
  <c r="AU93" i="20"/>
  <c r="L94" i="20"/>
  <c r="X94" i="20"/>
  <c r="AJ94" i="20"/>
  <c r="AV94" i="20"/>
  <c r="M95" i="20"/>
  <c r="Y95" i="20"/>
  <c r="AK95" i="20"/>
  <c r="AW95" i="20"/>
  <c r="N96" i="20"/>
  <c r="Z96" i="20"/>
  <c r="AL96" i="20"/>
  <c r="AX96" i="20"/>
  <c r="O97" i="20"/>
  <c r="AA97" i="20"/>
  <c r="AM97" i="20"/>
  <c r="D98" i="20"/>
  <c r="P98" i="20"/>
  <c r="AB98" i="20"/>
  <c r="AN98" i="20"/>
  <c r="E99" i="20"/>
  <c r="Q99" i="20"/>
  <c r="AC99" i="20"/>
  <c r="AO99" i="20"/>
  <c r="F100" i="20"/>
  <c r="R100" i="20"/>
  <c r="AD100" i="20"/>
  <c r="AP100" i="20"/>
  <c r="G101" i="20"/>
  <c r="S101" i="20"/>
  <c r="AE101" i="20"/>
  <c r="AQ101" i="20"/>
  <c r="H102" i="20"/>
  <c r="T102" i="20"/>
  <c r="AF102" i="20"/>
  <c r="AR102" i="20"/>
  <c r="I103" i="20"/>
  <c r="U103" i="20"/>
  <c r="AG103" i="20"/>
  <c r="AS103" i="20"/>
  <c r="J104" i="20"/>
  <c r="V104" i="20"/>
  <c r="AH104" i="20"/>
  <c r="AT104" i="20"/>
  <c r="K105" i="20"/>
  <c r="W105" i="20"/>
  <c r="AI105" i="20"/>
  <c r="AU105" i="20"/>
  <c r="L106" i="20"/>
  <c r="X106" i="20"/>
  <c r="AJ106" i="20"/>
  <c r="AV106" i="20"/>
  <c r="M107" i="20"/>
  <c r="Y107" i="20"/>
  <c r="AK107" i="20"/>
  <c r="AW107" i="20"/>
  <c r="N108" i="20"/>
  <c r="Z108" i="20"/>
  <c r="AL108" i="20"/>
  <c r="AX108" i="20"/>
  <c r="O109" i="20"/>
  <c r="AA109" i="20"/>
  <c r="AM109" i="20"/>
  <c r="D110" i="20"/>
  <c r="P110" i="20"/>
  <c r="AB110" i="20"/>
  <c r="AN110" i="20"/>
  <c r="E111" i="20"/>
  <c r="Q111" i="20"/>
  <c r="AC111" i="20"/>
  <c r="AO111" i="20"/>
  <c r="F112" i="20"/>
  <c r="R112" i="20"/>
  <c r="AD112" i="20"/>
  <c r="AP112" i="20"/>
  <c r="G113" i="20"/>
  <c r="S113" i="20"/>
  <c r="AE113" i="20"/>
  <c r="AQ113" i="20"/>
  <c r="H114" i="20"/>
  <c r="T114" i="20"/>
  <c r="AF114" i="20"/>
  <c r="AR114" i="20"/>
  <c r="I115" i="20"/>
  <c r="U115" i="20"/>
  <c r="AG115" i="20"/>
  <c r="AS115" i="20"/>
  <c r="J116" i="20"/>
  <c r="AV16" i="20"/>
  <c r="AL30" i="20"/>
  <c r="AE37" i="20"/>
  <c r="AO42" i="20"/>
  <c r="AS46" i="20"/>
  <c r="AV49" i="20"/>
  <c r="D53" i="20"/>
  <c r="G56" i="20"/>
  <c r="J59" i="20"/>
  <c r="M62" i="20"/>
  <c r="P65" i="20"/>
  <c r="S68" i="20"/>
  <c r="AU70" i="20"/>
  <c r="AV71" i="20"/>
  <c r="AW72" i="20"/>
  <c r="AX73" i="20"/>
  <c r="D75" i="20"/>
  <c r="E76" i="20"/>
  <c r="AQ76" i="20"/>
  <c r="H77" i="20"/>
  <c r="T77" i="20"/>
  <c r="AF77" i="20"/>
  <c r="AR77" i="20"/>
  <c r="I78" i="20"/>
  <c r="U78" i="20"/>
  <c r="AG78" i="20"/>
  <c r="AS78" i="20"/>
  <c r="J79" i="20"/>
  <c r="V79" i="20"/>
  <c r="AH79" i="20"/>
  <c r="AT79" i="20"/>
  <c r="K80" i="20"/>
  <c r="W80" i="20"/>
  <c r="AI80" i="20"/>
  <c r="AU80" i="20"/>
  <c r="L81" i="20"/>
  <c r="X81" i="20"/>
  <c r="AJ81" i="20"/>
  <c r="AV81" i="20"/>
  <c r="M82" i="20"/>
  <c r="Y82" i="20"/>
  <c r="AK82" i="20"/>
  <c r="AW82" i="20"/>
  <c r="N83" i="20"/>
  <c r="Z83" i="20"/>
  <c r="AL83" i="20"/>
  <c r="AX83" i="20"/>
  <c r="O84" i="20"/>
  <c r="AA84" i="20"/>
  <c r="AM84" i="20"/>
  <c r="D85" i="20"/>
  <c r="P85" i="20"/>
  <c r="AB85" i="20"/>
  <c r="AN85" i="20"/>
  <c r="E86" i="20"/>
  <c r="Q86" i="20"/>
  <c r="AC86" i="20"/>
  <c r="AO86" i="20"/>
  <c r="F87" i="20"/>
  <c r="R87" i="20"/>
  <c r="AD87" i="20"/>
  <c r="AP87" i="20"/>
  <c r="G88" i="20"/>
  <c r="S88" i="20"/>
  <c r="AE88" i="20"/>
  <c r="AQ88" i="20"/>
  <c r="H89" i="20"/>
  <c r="T89" i="20"/>
  <c r="AF89" i="20"/>
  <c r="AR89" i="20"/>
  <c r="I90" i="20"/>
  <c r="U90" i="20"/>
  <c r="AG90" i="20"/>
  <c r="AS90" i="20"/>
  <c r="J91" i="20"/>
  <c r="V91" i="20"/>
  <c r="AH91" i="20"/>
  <c r="AT91" i="20"/>
  <c r="K92" i="20"/>
  <c r="W92" i="20"/>
  <c r="AI92" i="20"/>
  <c r="AU92" i="20"/>
  <c r="L93" i="20"/>
  <c r="X93" i="20"/>
  <c r="AJ93" i="20"/>
  <c r="AV93" i="20"/>
  <c r="M94" i="20"/>
  <c r="Y94" i="20"/>
  <c r="AK94" i="20"/>
  <c r="AW94" i="20"/>
  <c r="N95" i="20"/>
  <c r="Z95" i="20"/>
  <c r="AL95" i="20"/>
  <c r="AX95" i="20"/>
  <c r="O96" i="20"/>
  <c r="AA96" i="20"/>
  <c r="AM96" i="20"/>
  <c r="D97" i="20"/>
  <c r="P97" i="20"/>
  <c r="AB97" i="20"/>
  <c r="AN97" i="20"/>
  <c r="E98" i="20"/>
  <c r="Q98" i="20"/>
  <c r="AC98" i="20"/>
  <c r="AO98" i="20"/>
  <c r="F99" i="20"/>
  <c r="R99" i="20"/>
  <c r="AD99" i="20"/>
  <c r="AP99" i="20"/>
  <c r="G100" i="20"/>
  <c r="S100" i="20"/>
  <c r="AE100" i="20"/>
  <c r="AQ100" i="20"/>
  <c r="H101" i="20"/>
  <c r="T101" i="20"/>
  <c r="AF101" i="20"/>
  <c r="AR101" i="20"/>
  <c r="I102" i="20"/>
  <c r="U102" i="20"/>
  <c r="AG102" i="20"/>
  <c r="AS102" i="20"/>
  <c r="J103" i="20"/>
  <c r="V103" i="20"/>
  <c r="AH103" i="20"/>
  <c r="AT103" i="20"/>
  <c r="K104" i="20"/>
  <c r="W104" i="20"/>
  <c r="AI104" i="20"/>
  <c r="AU104" i="20"/>
  <c r="L105" i="20"/>
  <c r="X105" i="20"/>
  <c r="AJ105" i="20"/>
  <c r="AV105" i="20"/>
  <c r="M106" i="20"/>
  <c r="Y106" i="20"/>
  <c r="AK106" i="20"/>
  <c r="AW106" i="20"/>
  <c r="N107" i="20"/>
  <c r="Z107" i="20"/>
  <c r="AL107" i="20"/>
  <c r="AX107" i="20"/>
  <c r="O108" i="20"/>
  <c r="AA108" i="20"/>
  <c r="AM108" i="20"/>
  <c r="D109" i="20"/>
  <c r="P109" i="20"/>
  <c r="AB109" i="20"/>
  <c r="AN109" i="20"/>
  <c r="E110" i="20"/>
  <c r="Q110" i="20"/>
  <c r="AC110" i="20"/>
  <c r="AO110" i="20"/>
  <c r="F111" i="20"/>
  <c r="R111" i="20"/>
  <c r="AD111" i="20"/>
  <c r="AP111" i="20"/>
  <c r="G112" i="20"/>
  <c r="AK18" i="20"/>
  <c r="AA31" i="20"/>
  <c r="D38" i="20"/>
  <c r="O43" i="20"/>
  <c r="J47" i="20"/>
  <c r="M50" i="20"/>
  <c r="P53" i="20"/>
  <c r="S56" i="20"/>
  <c r="V59" i="20"/>
  <c r="Y62" i="20"/>
  <c r="AB65" i="20"/>
  <c r="AE68" i="20"/>
  <c r="F71" i="20"/>
  <c r="G72" i="20"/>
  <c r="H73" i="20"/>
  <c r="I74" i="20"/>
  <c r="J75" i="20"/>
  <c r="K76" i="20"/>
  <c r="AR76" i="20"/>
  <c r="I77" i="20"/>
  <c r="U77" i="20"/>
  <c r="AG77" i="20"/>
  <c r="AS77" i="20"/>
  <c r="J78" i="20"/>
  <c r="V78" i="20"/>
  <c r="AH78" i="20"/>
  <c r="AT78" i="20"/>
  <c r="K79" i="20"/>
  <c r="W79" i="20"/>
  <c r="AI79" i="20"/>
  <c r="AU79" i="20"/>
  <c r="L80" i="20"/>
  <c r="X80" i="20"/>
  <c r="AJ80" i="20"/>
  <c r="AV80" i="20"/>
  <c r="M81" i="20"/>
  <c r="Y81" i="20"/>
  <c r="AK81" i="20"/>
  <c r="AW81" i="20"/>
  <c r="N82" i="20"/>
  <c r="Z82" i="20"/>
  <c r="AL82" i="20"/>
  <c r="AX82" i="20"/>
  <c r="O83" i="20"/>
  <c r="AA83" i="20"/>
  <c r="AM83" i="20"/>
  <c r="D84" i="20"/>
  <c r="P84" i="20"/>
  <c r="AB84" i="20"/>
  <c r="AN84" i="20"/>
  <c r="E85" i="20"/>
  <c r="Q85" i="20"/>
  <c r="AC85" i="20"/>
  <c r="AO85" i="20"/>
  <c r="F86" i="20"/>
  <c r="R86" i="20"/>
  <c r="AD86" i="20"/>
  <c r="AP86" i="20"/>
  <c r="G87" i="20"/>
  <c r="S87" i="20"/>
  <c r="AE87" i="20"/>
  <c r="AQ87" i="20"/>
  <c r="H88" i="20"/>
  <c r="T88" i="20"/>
  <c r="AF88" i="20"/>
  <c r="AR88" i="20"/>
  <c r="I89" i="20"/>
  <c r="U89" i="20"/>
  <c r="AG89" i="20"/>
  <c r="AS89" i="20"/>
  <c r="J90" i="20"/>
  <c r="V90" i="20"/>
  <c r="AH90" i="20"/>
  <c r="AT90" i="20"/>
  <c r="K91" i="20"/>
  <c r="W91" i="20"/>
  <c r="AI91" i="20"/>
  <c r="AU91" i="20"/>
  <c r="L92" i="20"/>
  <c r="X92" i="20"/>
  <c r="AJ92" i="20"/>
  <c r="AV92" i="20"/>
  <c r="M93" i="20"/>
  <c r="Y93" i="20"/>
  <c r="AK93" i="20"/>
  <c r="AW93" i="20"/>
  <c r="N94" i="20"/>
  <c r="Z94" i="20"/>
  <c r="AL94" i="20"/>
  <c r="AX94" i="20"/>
  <c r="O95" i="20"/>
  <c r="AA95" i="20"/>
  <c r="AM95" i="20"/>
  <c r="D96" i="20"/>
  <c r="P96" i="20"/>
  <c r="AB96" i="20"/>
  <c r="AN96" i="20"/>
  <c r="E97" i="20"/>
  <c r="Q97" i="20"/>
  <c r="AC97" i="20"/>
  <c r="AO97" i="20"/>
  <c r="F98" i="20"/>
  <c r="R98" i="20"/>
  <c r="AD98" i="20"/>
  <c r="AP98" i="20"/>
  <c r="G99" i="20"/>
  <c r="S99" i="20"/>
  <c r="AE99" i="20"/>
  <c r="AQ99" i="20"/>
  <c r="H100" i="20"/>
  <c r="T100" i="20"/>
  <c r="AF100" i="20"/>
  <c r="AR100" i="20"/>
  <c r="I101" i="20"/>
  <c r="U101" i="20"/>
  <c r="AG101" i="20"/>
  <c r="AS101" i="20"/>
  <c r="J102" i="20"/>
  <c r="V102" i="20"/>
  <c r="AH102" i="20"/>
  <c r="AT102" i="20"/>
  <c r="K103" i="20"/>
  <c r="W103" i="20"/>
  <c r="AI103" i="20"/>
  <c r="AU103" i="20"/>
  <c r="L104" i="20"/>
  <c r="X104" i="20"/>
  <c r="AJ104" i="20"/>
  <c r="AV104" i="20"/>
  <c r="M105" i="20"/>
  <c r="Y105" i="20"/>
  <c r="AK105" i="20"/>
  <c r="AW105" i="20"/>
  <c r="N106" i="20"/>
  <c r="Z106" i="20"/>
  <c r="AL106" i="20"/>
  <c r="AX106" i="20"/>
  <c r="O107" i="20"/>
  <c r="AA107" i="20"/>
  <c r="AM107" i="20"/>
  <c r="D108" i="20"/>
  <c r="P108" i="20"/>
  <c r="AB108" i="20"/>
  <c r="AN108" i="20"/>
  <c r="E109" i="20"/>
  <c r="Q109" i="20"/>
  <c r="AC109" i="20"/>
  <c r="AO109" i="20"/>
  <c r="F110" i="20"/>
  <c r="R110" i="20"/>
  <c r="AD110" i="20"/>
  <c r="AP110" i="20"/>
  <c r="G111" i="20"/>
  <c r="S111" i="20"/>
  <c r="AE111" i="20"/>
  <c r="AQ111" i="20"/>
  <c r="H112" i="20"/>
  <c r="T112" i="20"/>
  <c r="AF112" i="20"/>
  <c r="AR112" i="20"/>
  <c r="I113" i="20"/>
  <c r="U113" i="20"/>
  <c r="AG113" i="20"/>
  <c r="AS113" i="20"/>
  <c r="J114" i="20"/>
  <c r="V114" i="20"/>
  <c r="AH114" i="20"/>
  <c r="AT114" i="20"/>
  <c r="K115" i="20"/>
  <c r="W115" i="20"/>
  <c r="AI115" i="20"/>
  <c r="AU115" i="20"/>
  <c r="L116" i="20"/>
  <c r="O20" i="20"/>
  <c r="P32" i="20"/>
  <c r="W38" i="20"/>
  <c r="AK43" i="20"/>
  <c r="V47" i="20"/>
  <c r="Y50" i="20"/>
  <c r="AB53" i="20"/>
  <c r="AE56" i="20"/>
  <c r="AH59" i="20"/>
  <c r="AK62" i="20"/>
  <c r="AN65" i="20"/>
  <c r="AQ68" i="20"/>
  <c r="J71" i="20"/>
  <c r="K72" i="20"/>
  <c r="L73" i="20"/>
  <c r="M74" i="20"/>
  <c r="N75" i="20"/>
  <c r="O76" i="20"/>
  <c r="AS76" i="20"/>
  <c r="J77" i="20"/>
  <c r="V77" i="20"/>
  <c r="AH77" i="20"/>
  <c r="AT77" i="20"/>
  <c r="K78" i="20"/>
  <c r="W78" i="20"/>
  <c r="AI78" i="20"/>
  <c r="AU78" i="20"/>
  <c r="L79" i="20"/>
  <c r="X79" i="20"/>
  <c r="AJ79" i="20"/>
  <c r="AV79" i="20"/>
  <c r="M80" i="20"/>
  <c r="Y80" i="20"/>
  <c r="AK80" i="20"/>
  <c r="AW80" i="20"/>
  <c r="N81" i="20"/>
  <c r="Z81" i="20"/>
  <c r="AL81" i="20"/>
  <c r="AX81" i="20"/>
  <c r="O82" i="20"/>
  <c r="AA82" i="20"/>
  <c r="AM82" i="20"/>
  <c r="D83" i="20"/>
  <c r="P83" i="20"/>
  <c r="AB83" i="20"/>
  <c r="AN83" i="20"/>
  <c r="E84" i="20"/>
  <c r="Q84" i="20"/>
  <c r="AC84" i="20"/>
  <c r="AO84" i="20"/>
  <c r="F85" i="20"/>
  <c r="R85" i="20"/>
  <c r="AD85" i="20"/>
  <c r="AP85" i="20"/>
  <c r="G86" i="20"/>
  <c r="S86" i="20"/>
  <c r="AE86" i="20"/>
  <c r="AQ86" i="20"/>
  <c r="H87" i="20"/>
  <c r="T87" i="20"/>
  <c r="AF87" i="20"/>
  <c r="AR87" i="20"/>
  <c r="I88" i="20"/>
  <c r="U88" i="20"/>
  <c r="AG88" i="20"/>
  <c r="AS88" i="20"/>
  <c r="J89" i="20"/>
  <c r="V89" i="20"/>
  <c r="AH89" i="20"/>
  <c r="AT89" i="20"/>
  <c r="K90" i="20"/>
  <c r="W90" i="20"/>
  <c r="AI90" i="20"/>
  <c r="AU90" i="20"/>
  <c r="L91" i="20"/>
  <c r="X91" i="20"/>
  <c r="AJ91" i="20"/>
  <c r="AV91" i="20"/>
  <c r="M92" i="20"/>
  <c r="Y92" i="20"/>
  <c r="AK92" i="20"/>
  <c r="AW92" i="20"/>
  <c r="N93" i="20"/>
  <c r="Z93" i="20"/>
  <c r="AL93" i="20"/>
  <c r="AX93" i="20"/>
  <c r="O94" i="20"/>
  <c r="AA94" i="20"/>
  <c r="AM94" i="20"/>
  <c r="D95" i="20"/>
  <c r="P95" i="20"/>
  <c r="AB95" i="20"/>
  <c r="AN95" i="20"/>
  <c r="E96" i="20"/>
  <c r="Q96" i="20"/>
  <c r="AC96" i="20"/>
  <c r="AO96" i="20"/>
  <c r="F97" i="20"/>
  <c r="R97" i="20"/>
  <c r="AD97" i="20"/>
  <c r="AP97" i="20"/>
  <c r="G98" i="20"/>
  <c r="S98" i="20"/>
  <c r="AE98" i="20"/>
  <c r="AQ98" i="20"/>
  <c r="H99" i="20"/>
  <c r="T99" i="20"/>
  <c r="AF99" i="20"/>
  <c r="AR99" i="20"/>
  <c r="I100" i="20"/>
  <c r="U100" i="20"/>
  <c r="AG100" i="20"/>
  <c r="AS100" i="20"/>
  <c r="J101" i="20"/>
  <c r="V101" i="20"/>
  <c r="AH101" i="20"/>
  <c r="AT101" i="20"/>
  <c r="AN21" i="20"/>
  <c r="E33" i="20"/>
  <c r="AS38" i="20"/>
  <c r="J44" i="20"/>
  <c r="AH47" i="20"/>
  <c r="AK50" i="20"/>
  <c r="AN53" i="20"/>
  <c r="AQ56" i="20"/>
  <c r="AT59" i="20"/>
  <c r="AW62" i="20"/>
  <c r="E66" i="20"/>
  <c r="H69" i="20"/>
  <c r="L71" i="20"/>
  <c r="M72" i="20"/>
  <c r="N73" i="20"/>
  <c r="O74" i="20"/>
  <c r="P75" i="20"/>
  <c r="Q76" i="20"/>
  <c r="AT76" i="20"/>
  <c r="K77" i="20"/>
  <c r="W77" i="20"/>
  <c r="AI77" i="20"/>
  <c r="AU77" i="20"/>
  <c r="L78" i="20"/>
  <c r="X78" i="20"/>
  <c r="AJ78" i="20"/>
  <c r="AV78" i="20"/>
  <c r="M79" i="20"/>
  <c r="Y79" i="20"/>
  <c r="AK79" i="20"/>
  <c r="AW79" i="20"/>
  <c r="N80" i="20"/>
  <c r="Z80" i="20"/>
  <c r="AL80" i="20"/>
  <c r="AX80" i="20"/>
  <c r="O81" i="20"/>
  <c r="AA81" i="20"/>
  <c r="AM81" i="20"/>
  <c r="D82" i="20"/>
  <c r="P82" i="20"/>
  <c r="AB82" i="20"/>
  <c r="AN82" i="20"/>
  <c r="E83" i="20"/>
  <c r="Q83" i="20"/>
  <c r="AC83" i="20"/>
  <c r="AO83" i="20"/>
  <c r="F84" i="20"/>
  <c r="R84" i="20"/>
  <c r="AD84" i="20"/>
  <c r="AP84" i="20"/>
  <c r="G85" i="20"/>
  <c r="S85" i="20"/>
  <c r="AE85" i="20"/>
  <c r="AQ85" i="20"/>
  <c r="H86" i="20"/>
  <c r="T86" i="20"/>
  <c r="AF86" i="20"/>
  <c r="AR86" i="20"/>
  <c r="I87" i="20"/>
  <c r="U87" i="20"/>
  <c r="AG87" i="20"/>
  <c r="AS87" i="20"/>
  <c r="J88" i="20"/>
  <c r="V88" i="20"/>
  <c r="AH88" i="20"/>
  <c r="AT88" i="20"/>
  <c r="K89" i="20"/>
  <c r="W89" i="20"/>
  <c r="AI89" i="20"/>
  <c r="AU89" i="20"/>
  <c r="L90" i="20"/>
  <c r="X90" i="20"/>
  <c r="AJ90" i="20"/>
  <c r="AV90" i="20"/>
  <c r="M91" i="20"/>
  <c r="Y91" i="20"/>
  <c r="AK91" i="20"/>
  <c r="AW91" i="20"/>
  <c r="N92" i="20"/>
  <c r="R23" i="20"/>
  <c r="AM33" i="20"/>
  <c r="R39" i="20"/>
  <c r="AC44" i="20"/>
  <c r="AT47" i="20"/>
  <c r="AW50" i="20"/>
  <c r="E54" i="20"/>
  <c r="H57" i="20"/>
  <c r="K60" i="20"/>
  <c r="N63" i="20"/>
  <c r="Q66" i="20"/>
  <c r="T69" i="20"/>
  <c r="R71" i="20"/>
  <c r="S72" i="20"/>
  <c r="T73" i="20"/>
  <c r="U74" i="20"/>
  <c r="V75" i="20"/>
  <c r="W76" i="20"/>
  <c r="AU76" i="20"/>
  <c r="L77" i="20"/>
  <c r="X77" i="20"/>
  <c r="AJ77" i="20"/>
  <c r="AV77" i="20"/>
  <c r="M78" i="20"/>
  <c r="Y78" i="20"/>
  <c r="AK78" i="20"/>
  <c r="AW78" i="20"/>
  <c r="N79" i="20"/>
  <c r="Z79" i="20"/>
  <c r="AL79" i="20"/>
  <c r="AX79" i="20"/>
  <c r="O80" i="20"/>
  <c r="AA80" i="20"/>
  <c r="AM80" i="20"/>
  <c r="D81" i="20"/>
  <c r="P81" i="20"/>
  <c r="AB81" i="20"/>
  <c r="AN81" i="20"/>
  <c r="E82" i="20"/>
  <c r="Q82" i="20"/>
  <c r="AC82" i="20"/>
  <c r="AO82" i="20"/>
  <c r="F83" i="20"/>
  <c r="R83" i="20"/>
  <c r="AD83" i="20"/>
  <c r="AP83" i="20"/>
  <c r="G84" i="20"/>
  <c r="S84" i="20"/>
  <c r="AE84" i="20"/>
  <c r="AQ84" i="20"/>
  <c r="H85" i="20"/>
  <c r="T85" i="20"/>
  <c r="AF85" i="20"/>
  <c r="AR85" i="20"/>
  <c r="I86" i="20"/>
  <c r="U86" i="20"/>
  <c r="AG86" i="20"/>
  <c r="AS86" i="20"/>
  <c r="J87" i="20"/>
  <c r="V87" i="20"/>
  <c r="AH87" i="20"/>
  <c r="AT87" i="20"/>
  <c r="K88" i="20"/>
  <c r="W88" i="20"/>
  <c r="AI88" i="20"/>
  <c r="AU88" i="20"/>
  <c r="L89" i="20"/>
  <c r="X89" i="20"/>
  <c r="AJ89" i="20"/>
  <c r="AV89" i="20"/>
  <c r="M90" i="20"/>
  <c r="Y90" i="20"/>
  <c r="AK90" i="20"/>
  <c r="AW90" i="20"/>
  <c r="N91" i="20"/>
  <c r="Z91" i="20"/>
  <c r="AL91" i="20"/>
  <c r="AX91" i="20"/>
  <c r="O92" i="20"/>
  <c r="AA92" i="20"/>
  <c r="AM92" i="20"/>
  <c r="D93" i="20"/>
  <c r="P93" i="20"/>
  <c r="AB93" i="20"/>
  <c r="AN93" i="20"/>
  <c r="E94" i="20"/>
  <c r="Q94" i="20"/>
  <c r="AC94" i="20"/>
  <c r="AO94" i="20"/>
  <c r="F95" i="20"/>
  <c r="R95" i="20"/>
  <c r="AD95" i="20"/>
  <c r="AP95" i="20"/>
  <c r="G96" i="20"/>
  <c r="S96" i="20"/>
  <c r="AE96" i="20"/>
  <c r="AQ96" i="20"/>
  <c r="H97" i="20"/>
  <c r="T97" i="20"/>
  <c r="AF97" i="20"/>
  <c r="AR97" i="20"/>
  <c r="I98" i="20"/>
  <c r="U98" i="20"/>
  <c r="AG98" i="20"/>
  <c r="AS98" i="20"/>
  <c r="J99" i="20"/>
  <c r="V99" i="20"/>
  <c r="AH99" i="20"/>
  <c r="AT99" i="20"/>
  <c r="K100" i="20"/>
  <c r="W100" i="20"/>
  <c r="AI100" i="20"/>
  <c r="AU100" i="20"/>
  <c r="L101" i="20"/>
  <c r="X101" i="20"/>
  <c r="AJ101" i="20"/>
  <c r="AV101" i="20"/>
  <c r="M102" i="20"/>
  <c r="Y102" i="20"/>
  <c r="AK102" i="20"/>
  <c r="AW102" i="20"/>
  <c r="N103" i="20"/>
  <c r="Z103" i="20"/>
  <c r="AL103" i="20"/>
  <c r="AX103" i="20"/>
  <c r="O104" i="20"/>
  <c r="AA104" i="20"/>
  <c r="AM104" i="20"/>
  <c r="D105" i="20"/>
  <c r="P105" i="20"/>
  <c r="AB105" i="20"/>
  <c r="AN105" i="20"/>
  <c r="E106" i="20"/>
  <c r="Q106" i="20"/>
  <c r="AC106" i="20"/>
  <c r="AO106" i="20"/>
  <c r="F107" i="20"/>
  <c r="R107" i="20"/>
  <c r="AD107" i="20"/>
  <c r="AP107" i="20"/>
  <c r="G108" i="20"/>
  <c r="S108" i="20"/>
  <c r="AE108" i="20"/>
  <c r="AQ108" i="20"/>
  <c r="H109" i="20"/>
  <c r="T109" i="20"/>
  <c r="AF109" i="20"/>
  <c r="AR109" i="20"/>
  <c r="I110" i="20"/>
  <c r="U110" i="20"/>
  <c r="AG110" i="20"/>
  <c r="AS110" i="20"/>
  <c r="J111" i="20"/>
  <c r="V111" i="20"/>
  <c r="AH111" i="20"/>
  <c r="AT111" i="20"/>
  <c r="K112" i="20"/>
  <c r="W112" i="20"/>
  <c r="AI112" i="20"/>
  <c r="AU112" i="20"/>
  <c r="L113" i="20"/>
  <c r="X113" i="20"/>
  <c r="AJ113" i="20"/>
  <c r="AV113" i="20"/>
  <c r="AQ24" i="20"/>
  <c r="R34" i="20"/>
  <c r="AL39" i="20"/>
  <c r="AX44" i="20"/>
  <c r="K48" i="20"/>
  <c r="N51" i="20"/>
  <c r="Q54" i="20"/>
  <c r="T57" i="20"/>
  <c r="W60" i="20"/>
  <c r="Z63" i="20"/>
  <c r="AC66" i="20"/>
  <c r="AF69" i="20"/>
  <c r="V71" i="20"/>
  <c r="W72" i="20"/>
  <c r="X73" i="20"/>
  <c r="Y74" i="20"/>
  <c r="Z75" i="20"/>
  <c r="AA76" i="20"/>
  <c r="AV76" i="20"/>
  <c r="M77" i="20"/>
  <c r="Y77" i="20"/>
  <c r="AK77" i="20"/>
  <c r="AW77" i="20"/>
  <c r="N78" i="20"/>
  <c r="Z78" i="20"/>
  <c r="AL78" i="20"/>
  <c r="AX78" i="20"/>
  <c r="O79" i="20"/>
  <c r="AA79" i="20"/>
  <c r="AM79" i="20"/>
  <c r="D80" i="20"/>
  <c r="P80" i="20"/>
  <c r="AB80" i="20"/>
  <c r="AN80" i="20"/>
  <c r="E81" i="20"/>
  <c r="Q81" i="20"/>
  <c r="AC81" i="20"/>
  <c r="AO81" i="20"/>
  <c r="F82" i="20"/>
  <c r="R82" i="20"/>
  <c r="AD82" i="20"/>
  <c r="AP82" i="20"/>
  <c r="G83" i="20"/>
  <c r="S83" i="20"/>
  <c r="AE83" i="20"/>
  <c r="AQ83" i="20"/>
  <c r="H84" i="20"/>
  <c r="T84" i="20"/>
  <c r="AF84" i="20"/>
  <c r="AR84" i="20"/>
  <c r="I85" i="20"/>
  <c r="U85" i="20"/>
  <c r="AG85" i="20"/>
  <c r="AS85" i="20"/>
  <c r="J86" i="20"/>
  <c r="V86" i="20"/>
  <c r="AH86" i="20"/>
  <c r="AT86" i="20"/>
  <c r="K87" i="20"/>
  <c r="W87" i="20"/>
  <c r="AI87" i="20"/>
  <c r="AU87" i="20"/>
  <c r="L88" i="20"/>
  <c r="X88" i="20"/>
  <c r="AJ88" i="20"/>
  <c r="AV88" i="20"/>
  <c r="M89" i="20"/>
  <c r="Y89" i="20"/>
  <c r="AK89" i="20"/>
  <c r="AW89" i="20"/>
  <c r="N90" i="20"/>
  <c r="Z90" i="20"/>
  <c r="AL90" i="20"/>
  <c r="AX90" i="20"/>
  <c r="O91" i="20"/>
  <c r="AA91" i="20"/>
  <c r="AM91" i="20"/>
  <c r="D92" i="20"/>
  <c r="P92" i="20"/>
  <c r="AB92" i="20"/>
  <c r="AN92" i="20"/>
  <c r="E93" i="20"/>
  <c r="Q93" i="20"/>
  <c r="AC93" i="20"/>
  <c r="AO93" i="20"/>
  <c r="F94" i="20"/>
  <c r="R94" i="20"/>
  <c r="AD94" i="20"/>
  <c r="AP94" i="20"/>
  <c r="G95" i="20"/>
  <c r="S95" i="20"/>
  <c r="AE95" i="20"/>
  <c r="AQ95" i="20"/>
  <c r="H96" i="20"/>
  <c r="T96" i="20"/>
  <c r="AF96" i="20"/>
  <c r="AR96" i="20"/>
  <c r="I97" i="20"/>
  <c r="U97" i="20"/>
  <c r="AG97" i="20"/>
  <c r="AS97" i="20"/>
  <c r="J98" i="20"/>
  <c r="V98" i="20"/>
  <c r="AH98" i="20"/>
  <c r="AT98" i="20"/>
  <c r="K99" i="20"/>
  <c r="W99" i="20"/>
  <c r="AI99" i="20"/>
  <c r="AU99" i="20"/>
  <c r="L100" i="20"/>
  <c r="X100" i="20"/>
  <c r="AJ100" i="20"/>
  <c r="AV100" i="20"/>
  <c r="M101" i="20"/>
  <c r="Y101" i="20"/>
  <c r="AK101" i="20"/>
  <c r="AW101" i="20"/>
  <c r="N102" i="20"/>
  <c r="Z102" i="20"/>
  <c r="AL102" i="20"/>
  <c r="AX102" i="20"/>
  <c r="O103" i="20"/>
  <c r="AA103" i="20"/>
  <c r="AM103" i="20"/>
  <c r="D104" i="20"/>
  <c r="P104" i="20"/>
  <c r="AB104" i="20"/>
  <c r="AN104" i="20"/>
  <c r="E105" i="20"/>
  <c r="Q105" i="20"/>
  <c r="AC105" i="20"/>
  <c r="AO105" i="20"/>
  <c r="F106" i="20"/>
  <c r="R106" i="20"/>
  <c r="AD106" i="20"/>
  <c r="AP106" i="20"/>
  <c r="G107" i="20"/>
  <c r="S107" i="20"/>
  <c r="AE107" i="20"/>
  <c r="AQ107" i="20"/>
  <c r="H108" i="20"/>
  <c r="T108" i="20"/>
  <c r="AF108" i="20"/>
  <c r="AR108" i="20"/>
  <c r="I109" i="20"/>
  <c r="U109" i="20"/>
  <c r="AG109" i="20"/>
  <c r="AS109" i="20"/>
  <c r="J110" i="20"/>
  <c r="V110" i="20"/>
  <c r="AH110" i="20"/>
  <c r="AT110" i="20"/>
  <c r="K111" i="20"/>
  <c r="J26" i="20"/>
  <c r="AV34" i="20"/>
  <c r="L40" i="20"/>
  <c r="T45" i="20"/>
  <c r="W48" i="20"/>
  <c r="Z51" i="20"/>
  <c r="AC54" i="20"/>
  <c r="AF57" i="20"/>
  <c r="AI60" i="20"/>
  <c r="AL63" i="20"/>
  <c r="AO66" i="20"/>
  <c r="AR69" i="20"/>
  <c r="X71" i="20"/>
  <c r="Y72" i="20"/>
  <c r="Z73" i="20"/>
  <c r="AA74" i="20"/>
  <c r="AB75" i="20"/>
  <c r="AC76" i="20"/>
  <c r="AW76" i="20"/>
  <c r="N77" i="20"/>
  <c r="Z77" i="20"/>
  <c r="AL77" i="20"/>
  <c r="AX77" i="20"/>
  <c r="O78" i="20"/>
  <c r="AA78" i="20"/>
  <c r="AM78" i="20"/>
  <c r="D79" i="20"/>
  <c r="P79" i="20"/>
  <c r="AB79" i="20"/>
  <c r="AN79" i="20"/>
  <c r="E80" i="20"/>
  <c r="Q80" i="20"/>
  <c r="AC80" i="20"/>
  <c r="AO80" i="20"/>
  <c r="F81" i="20"/>
  <c r="R81" i="20"/>
  <c r="AD81" i="20"/>
  <c r="AP81" i="20"/>
  <c r="G82" i="20"/>
  <c r="S82" i="20"/>
  <c r="AE82" i="20"/>
  <c r="AQ82" i="20"/>
  <c r="H83" i="20"/>
  <c r="T83" i="20"/>
  <c r="AF83" i="20"/>
  <c r="AR83" i="20"/>
  <c r="I84" i="20"/>
  <c r="U84" i="20"/>
  <c r="AG84" i="20"/>
  <c r="AS84" i="20"/>
  <c r="J85" i="20"/>
  <c r="V85" i="20"/>
  <c r="AH85" i="20"/>
  <c r="AT85" i="20"/>
  <c r="K86" i="20"/>
  <c r="W86" i="20"/>
  <c r="AI86" i="20"/>
  <c r="AU86" i="20"/>
  <c r="L87" i="20"/>
  <c r="X87" i="20"/>
  <c r="AJ87" i="20"/>
  <c r="AV87" i="20"/>
  <c r="M88" i="20"/>
  <c r="Y88" i="20"/>
  <c r="AK88" i="20"/>
  <c r="AW88" i="20"/>
  <c r="N89" i="20"/>
  <c r="Z89" i="20"/>
  <c r="AL89" i="20"/>
  <c r="AX89" i="20"/>
  <c r="O90" i="20"/>
  <c r="AA90" i="20"/>
  <c r="AM90" i="20"/>
  <c r="D91" i="20"/>
  <c r="P91" i="20"/>
  <c r="AB91" i="20"/>
  <c r="AN91" i="20"/>
  <c r="E92" i="20"/>
  <c r="Q92" i="20"/>
  <c r="AC92" i="20"/>
  <c r="AO92" i="20"/>
  <c r="F93" i="20"/>
  <c r="R93" i="20"/>
  <c r="AD93" i="20"/>
  <c r="AP93" i="20"/>
  <c r="G94" i="20"/>
  <c r="S94" i="20"/>
  <c r="AE94" i="20"/>
  <c r="AQ94" i="20"/>
  <c r="H95" i="20"/>
  <c r="T95" i="20"/>
  <c r="AF95" i="20"/>
  <c r="AR95" i="20"/>
  <c r="I96" i="20"/>
  <c r="U96" i="20"/>
  <c r="AG96" i="20"/>
  <c r="AS96" i="20"/>
  <c r="J97" i="20"/>
  <c r="V97" i="20"/>
  <c r="AH97" i="20"/>
  <c r="AT97" i="20"/>
  <c r="K98" i="20"/>
  <c r="W98" i="20"/>
  <c r="AI98" i="20"/>
  <c r="AU98" i="20"/>
  <c r="L99" i="20"/>
  <c r="X99" i="20"/>
  <c r="AJ99" i="20"/>
  <c r="AV99" i="20"/>
  <c r="M100" i="20"/>
  <c r="Y100" i="20"/>
  <c r="AK100" i="20"/>
  <c r="AW100" i="20"/>
  <c r="N101" i="20"/>
  <c r="Z101" i="20"/>
  <c r="AL101" i="20"/>
  <c r="AX101" i="20"/>
  <c r="O102" i="20"/>
  <c r="AA102" i="20"/>
  <c r="AM102" i="20"/>
  <c r="D103" i="20"/>
  <c r="P103" i="20"/>
  <c r="AB103" i="20"/>
  <c r="AN103" i="20"/>
  <c r="E104" i="20"/>
  <c r="Q104" i="20"/>
  <c r="AC104" i="20"/>
  <c r="AO104" i="20"/>
  <c r="F105" i="20"/>
  <c r="R105" i="20"/>
  <c r="AD105" i="20"/>
  <c r="AP105" i="20"/>
  <c r="G106" i="20"/>
  <c r="S106" i="20"/>
  <c r="AE106" i="20"/>
  <c r="AQ106" i="20"/>
  <c r="H107" i="20"/>
  <c r="T107" i="20"/>
  <c r="AF107" i="20"/>
  <c r="AR107" i="20"/>
  <c r="I108" i="20"/>
  <c r="U108" i="20"/>
  <c r="AG108" i="20"/>
  <c r="AS108" i="20"/>
  <c r="J109" i="20"/>
  <c r="V109" i="20"/>
  <c r="AH109" i="20"/>
  <c r="AT109" i="20"/>
  <c r="K110" i="20"/>
  <c r="W110" i="20"/>
  <c r="AI110" i="20"/>
  <c r="AU110" i="20"/>
  <c r="L111" i="20"/>
  <c r="X111" i="20"/>
  <c r="AJ111" i="20"/>
  <c r="AV111" i="20"/>
  <c r="M112" i="20"/>
  <c r="Y112" i="20"/>
  <c r="AK112" i="20"/>
  <c r="AW112" i="20"/>
  <c r="N113" i="20"/>
  <c r="Z113" i="20"/>
  <c r="AL113" i="20"/>
  <c r="AX113" i="20"/>
  <c r="O114" i="20"/>
  <c r="AA114" i="20"/>
  <c r="AM114" i="20"/>
  <c r="D115" i="20"/>
  <c r="P115" i="20"/>
  <c r="AB115" i="20"/>
  <c r="AT26" i="20"/>
  <c r="AD71" i="20"/>
  <c r="AB78" i="20"/>
  <c r="AE81" i="20"/>
  <c r="AH84" i="20"/>
  <c r="AK87" i="20"/>
  <c r="AN90" i="20"/>
  <c r="AS92" i="20"/>
  <c r="AT93" i="20"/>
  <c r="AU94" i="20"/>
  <c r="AV95" i="20"/>
  <c r="AW96" i="20"/>
  <c r="AX97" i="20"/>
  <c r="D99" i="20"/>
  <c r="E100" i="20"/>
  <c r="F101" i="20"/>
  <c r="E102" i="20"/>
  <c r="AI102" i="20"/>
  <c r="Q103" i="20"/>
  <c r="AR103" i="20"/>
  <c r="Z104" i="20"/>
  <c r="H105" i="20"/>
  <c r="AL105" i="20"/>
  <c r="T106" i="20"/>
  <c r="AU106" i="20"/>
  <c r="AC107" i="20"/>
  <c r="K108" i="20"/>
  <c r="AO108" i="20"/>
  <c r="W109" i="20"/>
  <c r="AX109" i="20"/>
  <c r="AF110" i="20"/>
  <c r="N111" i="20"/>
  <c r="AL111" i="20"/>
  <c r="O112" i="20"/>
  <c r="AJ112" i="20"/>
  <c r="J113" i="20"/>
  <c r="AD113" i="20"/>
  <c r="D114" i="20"/>
  <c r="W114" i="20"/>
  <c r="AL114" i="20"/>
  <c r="G115" i="20"/>
  <c r="X115" i="20"/>
  <c r="AM115" i="20"/>
  <c r="F116" i="20"/>
  <c r="T116" i="20"/>
  <c r="AF116" i="20"/>
  <c r="AR116" i="20"/>
  <c r="I117" i="20"/>
  <c r="U117" i="20"/>
  <c r="AG117" i="20"/>
  <c r="AS117" i="20"/>
  <c r="J118" i="20"/>
  <c r="V118" i="20"/>
  <c r="AH118" i="20"/>
  <c r="AT118" i="20"/>
  <c r="K119" i="20"/>
  <c r="W119" i="20"/>
  <c r="AI119" i="20"/>
  <c r="AU119" i="20"/>
  <c r="L120" i="20"/>
  <c r="X120" i="20"/>
  <c r="AJ120" i="20"/>
  <c r="AV120" i="20"/>
  <c r="M121" i="20"/>
  <c r="Y121" i="20"/>
  <c r="AK121" i="20"/>
  <c r="AW121" i="20"/>
  <c r="N122" i="20"/>
  <c r="Z122" i="20"/>
  <c r="AL122" i="20"/>
  <c r="AX122" i="20"/>
  <c r="O123" i="20"/>
  <c r="AA123" i="20"/>
  <c r="AM123" i="20"/>
  <c r="D124" i="20"/>
  <c r="P124" i="20"/>
  <c r="AB124" i="20"/>
  <c r="AN124" i="20"/>
  <c r="E125" i="20"/>
  <c r="Q125" i="20"/>
  <c r="AC125" i="20"/>
  <c r="AO125" i="20"/>
  <c r="F126" i="20"/>
  <c r="R126" i="20"/>
  <c r="AD126" i="20"/>
  <c r="AP126" i="20"/>
  <c r="G127" i="20"/>
  <c r="S127" i="20"/>
  <c r="AE127" i="20"/>
  <c r="AQ127" i="20"/>
  <c r="H128" i="20"/>
  <c r="T128" i="20"/>
  <c r="AF128" i="20"/>
  <c r="AR128" i="20"/>
  <c r="I129" i="20"/>
  <c r="U129" i="20"/>
  <c r="AG129" i="20"/>
  <c r="AS129" i="20"/>
  <c r="J130" i="20"/>
  <c r="V130" i="20"/>
  <c r="AH130" i="20"/>
  <c r="AT130" i="20"/>
  <c r="K131" i="20"/>
  <c r="W131" i="20"/>
  <c r="AI131" i="20"/>
  <c r="AU131" i="20"/>
  <c r="L132" i="20"/>
  <c r="X132" i="20"/>
  <c r="AJ132" i="20"/>
  <c r="AV132" i="20"/>
  <c r="M133" i="20"/>
  <c r="Y133" i="20"/>
  <c r="AK133" i="20"/>
  <c r="AW133" i="20"/>
  <c r="N134" i="20"/>
  <c r="Z134" i="20"/>
  <c r="AL134" i="20"/>
  <c r="AX134" i="20"/>
  <c r="O135" i="20"/>
  <c r="AA135" i="20"/>
  <c r="AM135" i="20"/>
  <c r="D136" i="20"/>
  <c r="P136" i="20"/>
  <c r="AB136" i="20"/>
  <c r="AN136" i="20"/>
  <c r="E137" i="20"/>
  <c r="Q137" i="20"/>
  <c r="AC137" i="20"/>
  <c r="AO137" i="20"/>
  <c r="F138" i="20"/>
  <c r="R138" i="20"/>
  <c r="AD138" i="20"/>
  <c r="AP138" i="20"/>
  <c r="G139" i="20"/>
  <c r="S139" i="20"/>
  <c r="AE139" i="20"/>
  <c r="AQ139" i="20"/>
  <c r="H140" i="20"/>
  <c r="T140" i="20"/>
  <c r="AF140" i="20"/>
  <c r="AR140" i="20"/>
  <c r="I141" i="20"/>
  <c r="U141" i="20"/>
  <c r="AG141" i="20"/>
  <c r="AS141" i="20"/>
  <c r="J142" i="20"/>
  <c r="V142" i="20"/>
  <c r="AH142" i="20"/>
  <c r="AT142" i="20"/>
  <c r="K143" i="20"/>
  <c r="W143" i="20"/>
  <c r="AI143" i="20"/>
  <c r="AU143" i="20"/>
  <c r="L144" i="20"/>
  <c r="X144" i="20"/>
  <c r="AJ144" i="20"/>
  <c r="AV144" i="20"/>
  <c r="M145" i="20"/>
  <c r="Y145" i="20"/>
  <c r="AK145" i="20"/>
  <c r="AW145" i="20"/>
  <c r="N146" i="20"/>
  <c r="Z146" i="20"/>
  <c r="AL146" i="20"/>
  <c r="AX146" i="20"/>
  <c r="O147" i="20"/>
  <c r="AA147" i="20"/>
  <c r="AM147" i="20"/>
  <c r="D148" i="20"/>
  <c r="P148" i="20"/>
  <c r="T35" i="20"/>
  <c r="AE72" i="20"/>
  <c r="AN78" i="20"/>
  <c r="AQ81" i="20"/>
  <c r="AT84" i="20"/>
  <c r="AW87" i="20"/>
  <c r="E91" i="20"/>
  <c r="AX92" i="20"/>
  <c r="D94" i="20"/>
  <c r="E95" i="20"/>
  <c r="F96" i="20"/>
  <c r="G97" i="20"/>
  <c r="H98" i="20"/>
  <c r="I99" i="20"/>
  <c r="J100" i="20"/>
  <c r="K101" i="20"/>
  <c r="G102" i="20"/>
  <c r="AJ102" i="20"/>
  <c r="R103" i="20"/>
  <c r="AV103" i="20"/>
  <c r="AD104" i="20"/>
  <c r="J105" i="20"/>
  <c r="AM105" i="20"/>
  <c r="U106" i="20"/>
  <c r="D107" i="20"/>
  <c r="AG107" i="20"/>
  <c r="M108" i="20"/>
  <c r="AP108" i="20"/>
  <c r="X109" i="20"/>
  <c r="G110" i="20"/>
  <c r="AJ110" i="20"/>
  <c r="P111" i="20"/>
  <c r="AN111" i="20"/>
  <c r="Q112" i="20"/>
  <c r="AL112" i="20"/>
  <c r="K113" i="20"/>
  <c r="AF113" i="20"/>
  <c r="E114" i="20"/>
  <c r="X114" i="20"/>
  <c r="AN114" i="20"/>
  <c r="H115" i="20"/>
  <c r="Y115" i="20"/>
  <c r="AN115" i="20"/>
  <c r="G116" i="20"/>
  <c r="U116" i="20"/>
  <c r="AG116" i="20"/>
  <c r="AS116" i="20"/>
  <c r="J117" i="20"/>
  <c r="V117" i="20"/>
  <c r="AH117" i="20"/>
  <c r="AT117" i="20"/>
  <c r="K118" i="20"/>
  <c r="W118" i="20"/>
  <c r="AI118" i="20"/>
  <c r="AU118" i="20"/>
  <c r="L119" i="20"/>
  <c r="X119" i="20"/>
  <c r="AJ119" i="20"/>
  <c r="AV119" i="20"/>
  <c r="M120" i="20"/>
  <c r="Y120" i="20"/>
  <c r="AK120" i="20"/>
  <c r="AW120" i="20"/>
  <c r="N121" i="20"/>
  <c r="Z121" i="20"/>
  <c r="AL121" i="20"/>
  <c r="AX121" i="20"/>
  <c r="O122" i="20"/>
  <c r="AA122" i="20"/>
  <c r="AM122" i="20"/>
  <c r="D123" i="20"/>
  <c r="P123" i="20"/>
  <c r="AB123" i="20"/>
  <c r="AN123" i="20"/>
  <c r="E124" i="20"/>
  <c r="Q124" i="20"/>
  <c r="AC124" i="20"/>
  <c r="AO124" i="20"/>
  <c r="F125" i="20"/>
  <c r="R125" i="20"/>
  <c r="AD125" i="20"/>
  <c r="AP125" i="20"/>
  <c r="G126" i="20"/>
  <c r="S126" i="20"/>
  <c r="AE126" i="20"/>
  <c r="AQ126" i="20"/>
  <c r="H127" i="20"/>
  <c r="T127" i="20"/>
  <c r="AF127" i="20"/>
  <c r="AR127" i="20"/>
  <c r="I128" i="20"/>
  <c r="U128" i="20"/>
  <c r="AG128" i="20"/>
  <c r="AS128" i="20"/>
  <c r="J129" i="20"/>
  <c r="V129" i="20"/>
  <c r="AH129" i="20"/>
  <c r="AT129" i="20"/>
  <c r="K130" i="20"/>
  <c r="W130" i="20"/>
  <c r="AI130" i="20"/>
  <c r="AU130" i="20"/>
  <c r="L131" i="20"/>
  <c r="X131" i="20"/>
  <c r="AJ131" i="20"/>
  <c r="AV131" i="20"/>
  <c r="M132" i="20"/>
  <c r="Y132" i="20"/>
  <c r="AK132" i="20"/>
  <c r="AW132" i="20"/>
  <c r="N133" i="20"/>
  <c r="Z133" i="20"/>
  <c r="AL133" i="20"/>
  <c r="AX133" i="20"/>
  <c r="O134" i="20"/>
  <c r="AA134" i="20"/>
  <c r="AM134" i="20"/>
  <c r="D135" i="20"/>
  <c r="P135" i="20"/>
  <c r="AB135" i="20"/>
  <c r="AN135" i="20"/>
  <c r="E136" i="20"/>
  <c r="Q136" i="20"/>
  <c r="AC136" i="20"/>
  <c r="AO136" i="20"/>
  <c r="F137" i="20"/>
  <c r="R137" i="20"/>
  <c r="AD137" i="20"/>
  <c r="AP137" i="20"/>
  <c r="G138" i="20"/>
  <c r="S138" i="20"/>
  <c r="AE138" i="20"/>
  <c r="AQ138" i="20"/>
  <c r="H139" i="20"/>
  <c r="T139" i="20"/>
  <c r="AF139" i="20"/>
  <c r="AR139" i="20"/>
  <c r="I140" i="20"/>
  <c r="U140" i="20"/>
  <c r="AG140" i="20"/>
  <c r="AS140" i="20"/>
  <c r="J141" i="20"/>
  <c r="V141" i="20"/>
  <c r="AH141" i="20"/>
  <c r="AT141" i="20"/>
  <c r="K142" i="20"/>
  <c r="W142" i="20"/>
  <c r="AI142" i="20"/>
  <c r="AU142" i="20"/>
  <c r="L143" i="20"/>
  <c r="X143" i="20"/>
  <c r="AJ143" i="20"/>
  <c r="AV143" i="20"/>
  <c r="M144" i="20"/>
  <c r="Y144" i="20"/>
  <c r="AK144" i="20"/>
  <c r="AW144" i="20"/>
  <c r="N145" i="20"/>
  <c r="Z145" i="20"/>
  <c r="AL145" i="20"/>
  <c r="AX145" i="20"/>
  <c r="O146" i="20"/>
  <c r="AA146" i="20"/>
  <c r="AM146" i="20"/>
  <c r="D147" i="20"/>
  <c r="P147" i="20"/>
  <c r="AH40" i="20"/>
  <c r="AF73" i="20"/>
  <c r="E79" i="20"/>
  <c r="H82" i="20"/>
  <c r="K85" i="20"/>
  <c r="N88" i="20"/>
  <c r="Q91" i="20"/>
  <c r="G93" i="20"/>
  <c r="H94" i="20"/>
  <c r="I95" i="20"/>
  <c r="J96" i="20"/>
  <c r="K97" i="20"/>
  <c r="L98" i="20"/>
  <c r="M99" i="20"/>
  <c r="N100" i="20"/>
  <c r="O101" i="20"/>
  <c r="K102" i="20"/>
  <c r="AN102" i="20"/>
  <c r="T103" i="20"/>
  <c r="AW103" i="20"/>
  <c r="AE104" i="20"/>
  <c r="N105" i="20"/>
  <c r="AQ105" i="20"/>
  <c r="W106" i="20"/>
  <c r="E107" i="20"/>
  <c r="AH107" i="20"/>
  <c r="Q108" i="20"/>
  <c r="AT108" i="20"/>
  <c r="Z109" i="20"/>
  <c r="H110" i="20"/>
  <c r="AK110" i="20"/>
  <c r="T111" i="20"/>
  <c r="AR111" i="20"/>
  <c r="S112" i="20"/>
  <c r="AM112" i="20"/>
  <c r="M113" i="20"/>
  <c r="AH113" i="20"/>
  <c r="G114" i="20"/>
  <c r="Y114" i="20"/>
  <c r="AO114" i="20"/>
  <c r="J115" i="20"/>
  <c r="Z115" i="20"/>
  <c r="AO115" i="20"/>
  <c r="H116" i="20"/>
  <c r="V116" i="20"/>
  <c r="AH116" i="20"/>
  <c r="AT116" i="20"/>
  <c r="K117" i="20"/>
  <c r="W117" i="20"/>
  <c r="AI117" i="20"/>
  <c r="AU117" i="20"/>
  <c r="L118" i="20"/>
  <c r="X118" i="20"/>
  <c r="AJ118" i="20"/>
  <c r="AV118" i="20"/>
  <c r="M119" i="20"/>
  <c r="Y119" i="20"/>
  <c r="AK119" i="20"/>
  <c r="AW119" i="20"/>
  <c r="N120" i="20"/>
  <c r="Z120" i="20"/>
  <c r="AL120" i="20"/>
  <c r="AX120" i="20"/>
  <c r="O121" i="20"/>
  <c r="AA121" i="20"/>
  <c r="AM121" i="20"/>
  <c r="D122" i="20"/>
  <c r="P122" i="20"/>
  <c r="AB122" i="20"/>
  <c r="AN122" i="20"/>
  <c r="E123" i="20"/>
  <c r="Q123" i="20"/>
  <c r="AC123" i="20"/>
  <c r="AO123" i="20"/>
  <c r="F124" i="20"/>
  <c r="R124" i="20"/>
  <c r="AD124" i="20"/>
  <c r="AP124" i="20"/>
  <c r="G125" i="20"/>
  <c r="S125" i="20"/>
  <c r="AE125" i="20"/>
  <c r="AQ125" i="20"/>
  <c r="H126" i="20"/>
  <c r="T126" i="20"/>
  <c r="AF126" i="20"/>
  <c r="AR126" i="20"/>
  <c r="I127" i="20"/>
  <c r="U127" i="20"/>
  <c r="AG127" i="20"/>
  <c r="AS127" i="20"/>
  <c r="J128" i="20"/>
  <c r="V128" i="20"/>
  <c r="AH128" i="20"/>
  <c r="AT128" i="20"/>
  <c r="K129" i="20"/>
  <c r="W129" i="20"/>
  <c r="AI129" i="20"/>
  <c r="AU129" i="20"/>
  <c r="L130" i="20"/>
  <c r="X130" i="20"/>
  <c r="AJ130" i="20"/>
  <c r="AV130" i="20"/>
  <c r="M131" i="20"/>
  <c r="Y131" i="20"/>
  <c r="AK131" i="20"/>
  <c r="AW131" i="20"/>
  <c r="N132" i="20"/>
  <c r="Z132" i="20"/>
  <c r="AL132" i="20"/>
  <c r="AX132" i="20"/>
  <c r="O133" i="20"/>
  <c r="AA133" i="20"/>
  <c r="AM133" i="20"/>
  <c r="D134" i="20"/>
  <c r="P134" i="20"/>
  <c r="AB134" i="20"/>
  <c r="AN134" i="20"/>
  <c r="E135" i="20"/>
  <c r="Q135" i="20"/>
  <c r="AC135" i="20"/>
  <c r="AO135" i="20"/>
  <c r="F136" i="20"/>
  <c r="R136" i="20"/>
  <c r="AD136" i="20"/>
  <c r="AP136" i="20"/>
  <c r="G137" i="20"/>
  <c r="S137" i="20"/>
  <c r="AE137" i="20"/>
  <c r="AQ137" i="20"/>
  <c r="H138" i="20"/>
  <c r="T138" i="20"/>
  <c r="AF138" i="20"/>
  <c r="AR138" i="20"/>
  <c r="I139" i="20"/>
  <c r="U139" i="20"/>
  <c r="AG139" i="20"/>
  <c r="AS139" i="20"/>
  <c r="J140" i="20"/>
  <c r="V140" i="20"/>
  <c r="AH140" i="20"/>
  <c r="AT140" i="20"/>
  <c r="K141" i="20"/>
  <c r="W141" i="20"/>
  <c r="AI141" i="20"/>
  <c r="AU141" i="20"/>
  <c r="L142" i="20"/>
  <c r="X142" i="20"/>
  <c r="AJ142" i="20"/>
  <c r="AV142" i="20"/>
  <c r="M143" i="20"/>
  <c r="Y143" i="20"/>
  <c r="AK143" i="20"/>
  <c r="AW143" i="20"/>
  <c r="N144" i="20"/>
  <c r="Z144" i="20"/>
  <c r="AL144" i="20"/>
  <c r="AX144" i="20"/>
  <c r="O145" i="20"/>
  <c r="AA145" i="20"/>
  <c r="AM145" i="20"/>
  <c r="D146" i="20"/>
  <c r="P146" i="20"/>
  <c r="AB146" i="20"/>
  <c r="AN146" i="20"/>
  <c r="E147" i="20"/>
  <c r="Q147" i="20"/>
  <c r="AF45" i="20"/>
  <c r="AG74" i="20"/>
  <c r="Q79" i="20"/>
  <c r="T82" i="20"/>
  <c r="W85" i="20"/>
  <c r="Z88" i="20"/>
  <c r="AC91" i="20"/>
  <c r="J93" i="20"/>
  <c r="K94" i="20"/>
  <c r="L95" i="20"/>
  <c r="M96" i="20"/>
  <c r="N97" i="20"/>
  <c r="O98" i="20"/>
  <c r="P99" i="20"/>
  <c r="Q100" i="20"/>
  <c r="R101" i="20"/>
  <c r="L102" i="20"/>
  <c r="AO102" i="20"/>
  <c r="X103" i="20"/>
  <c r="F104" i="20"/>
  <c r="AG104" i="20"/>
  <c r="O105" i="20"/>
  <c r="AR105" i="20"/>
  <c r="AA106" i="20"/>
  <c r="I107" i="20"/>
  <c r="AJ107" i="20"/>
  <c r="R108" i="20"/>
  <c r="AU108" i="20"/>
  <c r="AD109" i="20"/>
  <c r="L110" i="20"/>
  <c r="AM110" i="20"/>
  <c r="U111" i="20"/>
  <c r="AS111" i="20"/>
  <c r="U112" i="20"/>
  <c r="AO112" i="20"/>
  <c r="O113" i="20"/>
  <c r="AI113" i="20"/>
  <c r="I114" i="20"/>
  <c r="Z114" i="20"/>
  <c r="AP114" i="20"/>
  <c r="L115" i="20"/>
  <c r="AA115" i="20"/>
  <c r="AP115" i="20"/>
  <c r="I116" i="20"/>
  <c r="W116" i="20"/>
  <c r="AI116" i="20"/>
  <c r="AU116" i="20"/>
  <c r="L117" i="20"/>
  <c r="X117" i="20"/>
  <c r="AJ117" i="20"/>
  <c r="AV117" i="20"/>
  <c r="M118" i="20"/>
  <c r="Y118" i="20"/>
  <c r="AK118" i="20"/>
  <c r="AW118" i="20"/>
  <c r="N119" i="20"/>
  <c r="Z119" i="20"/>
  <c r="AL119" i="20"/>
  <c r="AX119" i="20"/>
  <c r="O120" i="20"/>
  <c r="AA120" i="20"/>
  <c r="AM120" i="20"/>
  <c r="D121" i="20"/>
  <c r="P121" i="20"/>
  <c r="AB121" i="20"/>
  <c r="AN121" i="20"/>
  <c r="E122" i="20"/>
  <c r="Q122" i="20"/>
  <c r="AC122" i="20"/>
  <c r="AO122" i="20"/>
  <c r="F123" i="20"/>
  <c r="R123" i="20"/>
  <c r="AD123" i="20"/>
  <c r="AP123" i="20"/>
  <c r="G124" i="20"/>
  <c r="S124" i="20"/>
  <c r="AE124" i="20"/>
  <c r="AQ124" i="20"/>
  <c r="H125" i="20"/>
  <c r="T125" i="20"/>
  <c r="AF125" i="20"/>
  <c r="AR125" i="20"/>
  <c r="I126" i="20"/>
  <c r="U126" i="20"/>
  <c r="AG126" i="20"/>
  <c r="AS126" i="20"/>
  <c r="J127" i="20"/>
  <c r="V127" i="20"/>
  <c r="AH127" i="20"/>
  <c r="AT127" i="20"/>
  <c r="K128" i="20"/>
  <c r="W128" i="20"/>
  <c r="AI128" i="20"/>
  <c r="AU128" i="20"/>
  <c r="L129" i="20"/>
  <c r="X129" i="20"/>
  <c r="AJ129" i="20"/>
  <c r="AV129" i="20"/>
  <c r="M130" i="20"/>
  <c r="Y130" i="20"/>
  <c r="AK130" i="20"/>
  <c r="AW130" i="20"/>
  <c r="N131" i="20"/>
  <c r="Z131" i="20"/>
  <c r="AL131" i="20"/>
  <c r="AX131" i="20"/>
  <c r="O132" i="20"/>
  <c r="AA132" i="20"/>
  <c r="AM132" i="20"/>
  <c r="D133" i="20"/>
  <c r="P133" i="20"/>
  <c r="AB133" i="20"/>
  <c r="AN133" i="20"/>
  <c r="E134" i="20"/>
  <c r="Q134" i="20"/>
  <c r="AC134" i="20"/>
  <c r="AO134" i="20"/>
  <c r="F135" i="20"/>
  <c r="R135" i="20"/>
  <c r="AD135" i="20"/>
  <c r="AP135" i="20"/>
  <c r="G136" i="20"/>
  <c r="S136" i="20"/>
  <c r="AE136" i="20"/>
  <c r="AQ136" i="20"/>
  <c r="H137" i="20"/>
  <c r="T137" i="20"/>
  <c r="AF137" i="20"/>
  <c r="AR137" i="20"/>
  <c r="I138" i="20"/>
  <c r="U138" i="20"/>
  <c r="AG138" i="20"/>
  <c r="AS138" i="20"/>
  <c r="J139" i="20"/>
  <c r="V139" i="20"/>
  <c r="AH139" i="20"/>
  <c r="AT139" i="20"/>
  <c r="K140" i="20"/>
  <c r="W140" i="20"/>
  <c r="AI140" i="20"/>
  <c r="AU140" i="20"/>
  <c r="L141" i="20"/>
  <c r="X141" i="20"/>
  <c r="AJ141" i="20"/>
  <c r="AV141" i="20"/>
  <c r="M142" i="20"/>
  <c r="Y142" i="20"/>
  <c r="AK142" i="20"/>
  <c r="AW142" i="20"/>
  <c r="N143" i="20"/>
  <c r="Z143" i="20"/>
  <c r="AL143" i="20"/>
  <c r="AX143" i="20"/>
  <c r="O144" i="20"/>
  <c r="AA144" i="20"/>
  <c r="AM144" i="20"/>
  <c r="D145" i="20"/>
  <c r="P145" i="20"/>
  <c r="AB145" i="20"/>
  <c r="AN145" i="20"/>
  <c r="E146" i="20"/>
  <c r="Q146" i="20"/>
  <c r="AC146" i="20"/>
  <c r="AO146" i="20"/>
  <c r="F147" i="20"/>
  <c r="R147" i="20"/>
  <c r="AD147" i="20"/>
  <c r="AP147" i="20"/>
  <c r="G148" i="20"/>
  <c r="AI48" i="20"/>
  <c r="AH75" i="20"/>
  <c r="AC79" i="20"/>
  <c r="AF82" i="20"/>
  <c r="AI85" i="20"/>
  <c r="AL88" i="20"/>
  <c r="AO91" i="20"/>
  <c r="O93" i="20"/>
  <c r="P94" i="20"/>
  <c r="Q95" i="20"/>
  <c r="R96" i="20"/>
  <c r="S97" i="20"/>
  <c r="T98" i="20"/>
  <c r="U99" i="20"/>
  <c r="V100" i="20"/>
  <c r="W101" i="20"/>
  <c r="P102" i="20"/>
  <c r="AQ102" i="20"/>
  <c r="Y103" i="20"/>
  <c r="G104" i="20"/>
  <c r="AK104" i="20"/>
  <c r="S105" i="20"/>
  <c r="AT105" i="20"/>
  <c r="AB106" i="20"/>
  <c r="J107" i="20"/>
  <c r="AN107" i="20"/>
  <c r="V108" i="20"/>
  <c r="AW108" i="20"/>
  <c r="AE109" i="20"/>
  <c r="M110" i="20"/>
  <c r="AQ110" i="20"/>
  <c r="W111" i="20"/>
  <c r="AU111" i="20"/>
  <c r="V112" i="20"/>
  <c r="AQ112" i="20"/>
  <c r="P113" i="20"/>
  <c r="AK113" i="20"/>
  <c r="K114" i="20"/>
  <c r="AB114" i="20"/>
  <c r="AQ114" i="20"/>
  <c r="M115" i="20"/>
  <c r="AC115" i="20"/>
  <c r="AQ115" i="20"/>
  <c r="K116" i="20"/>
  <c r="X116" i="20"/>
  <c r="AJ116" i="20"/>
  <c r="AV116" i="20"/>
  <c r="M117" i="20"/>
  <c r="Y117" i="20"/>
  <c r="AK117" i="20"/>
  <c r="AW117" i="20"/>
  <c r="N118" i="20"/>
  <c r="Z118" i="20"/>
  <c r="AL118" i="20"/>
  <c r="AX118" i="20"/>
  <c r="O119" i="20"/>
  <c r="AA119" i="20"/>
  <c r="AM119" i="20"/>
  <c r="D120" i="20"/>
  <c r="P120" i="20"/>
  <c r="AB120" i="20"/>
  <c r="AN120" i="20"/>
  <c r="E121" i="20"/>
  <c r="Q121" i="20"/>
  <c r="AC121" i="20"/>
  <c r="AO121" i="20"/>
  <c r="F122" i="20"/>
  <c r="R122" i="20"/>
  <c r="AD122" i="20"/>
  <c r="AP122" i="20"/>
  <c r="G123" i="20"/>
  <c r="S123" i="20"/>
  <c r="AE123" i="20"/>
  <c r="AQ123" i="20"/>
  <c r="H124" i="20"/>
  <c r="T124" i="20"/>
  <c r="AF124" i="20"/>
  <c r="AR124" i="20"/>
  <c r="I125" i="20"/>
  <c r="U125" i="20"/>
  <c r="AG125" i="20"/>
  <c r="AS125" i="20"/>
  <c r="J126" i="20"/>
  <c r="V126" i="20"/>
  <c r="AH126" i="20"/>
  <c r="AT126" i="20"/>
  <c r="K127" i="20"/>
  <c r="W127" i="20"/>
  <c r="AI127" i="20"/>
  <c r="AU127" i="20"/>
  <c r="L128" i="20"/>
  <c r="X128" i="20"/>
  <c r="AJ128" i="20"/>
  <c r="AV128" i="20"/>
  <c r="M129" i="20"/>
  <c r="Y129" i="20"/>
  <c r="AK129" i="20"/>
  <c r="AW129" i="20"/>
  <c r="N130" i="20"/>
  <c r="Z130" i="20"/>
  <c r="AL130" i="20"/>
  <c r="AX130" i="20"/>
  <c r="O131" i="20"/>
  <c r="AA131" i="20"/>
  <c r="AM131" i="20"/>
  <c r="D132" i="20"/>
  <c r="P132" i="20"/>
  <c r="AB132" i="20"/>
  <c r="AN132" i="20"/>
  <c r="E133" i="20"/>
  <c r="Q133" i="20"/>
  <c r="AC133" i="20"/>
  <c r="AO133" i="20"/>
  <c r="F134" i="20"/>
  <c r="R134" i="20"/>
  <c r="AD134" i="20"/>
  <c r="AP134" i="20"/>
  <c r="G135" i="20"/>
  <c r="S135" i="20"/>
  <c r="AE135" i="20"/>
  <c r="AQ135" i="20"/>
  <c r="H136" i="20"/>
  <c r="T136" i="20"/>
  <c r="AF136" i="20"/>
  <c r="AR136" i="20"/>
  <c r="I137" i="20"/>
  <c r="U137" i="20"/>
  <c r="AG137" i="20"/>
  <c r="AS137" i="20"/>
  <c r="J138" i="20"/>
  <c r="V138" i="20"/>
  <c r="AH138" i="20"/>
  <c r="AT138" i="20"/>
  <c r="K139" i="20"/>
  <c r="W139" i="20"/>
  <c r="AI139" i="20"/>
  <c r="AU139" i="20"/>
  <c r="L140" i="20"/>
  <c r="X140" i="20"/>
  <c r="AJ140" i="20"/>
  <c r="AV140" i="20"/>
  <c r="M141" i="20"/>
  <c r="Y141" i="20"/>
  <c r="AK141" i="20"/>
  <c r="AW141" i="20"/>
  <c r="N142" i="20"/>
  <c r="Z142" i="20"/>
  <c r="AL142" i="20"/>
  <c r="AX142" i="20"/>
  <c r="O143" i="20"/>
  <c r="AA143" i="20"/>
  <c r="AM143" i="20"/>
  <c r="D144" i="20"/>
  <c r="AL51" i="20"/>
  <c r="AI76" i="20"/>
  <c r="AO79" i="20"/>
  <c r="AR82" i="20"/>
  <c r="AU85" i="20"/>
  <c r="AX88" i="20"/>
  <c r="F92" i="20"/>
  <c r="S93" i="20"/>
  <c r="T94" i="20"/>
  <c r="U95" i="20"/>
  <c r="V96" i="20"/>
  <c r="W97" i="20"/>
  <c r="X98" i="20"/>
  <c r="Y99" i="20"/>
  <c r="Z100" i="20"/>
  <c r="AA101" i="20"/>
  <c r="Q102" i="20"/>
  <c r="AU102" i="20"/>
  <c r="AC103" i="20"/>
  <c r="I104" i="20"/>
  <c r="AL104" i="20"/>
  <c r="T105" i="20"/>
  <c r="AX105" i="20"/>
  <c r="AF106" i="20"/>
  <c r="L107" i="20"/>
  <c r="AO107" i="20"/>
  <c r="W108" i="20"/>
  <c r="F109" i="20"/>
  <c r="AI109" i="20"/>
  <c r="O110" i="20"/>
  <c r="AR110" i="20"/>
  <c r="Y111" i="20"/>
  <c r="AW111" i="20"/>
  <c r="X112" i="20"/>
  <c r="AS112" i="20"/>
  <c r="R113" i="20"/>
  <c r="AM113" i="20"/>
  <c r="L114" i="20"/>
  <c r="AC114" i="20"/>
  <c r="AS114" i="20"/>
  <c r="N115" i="20"/>
  <c r="AD115" i="20"/>
  <c r="AR115" i="20"/>
  <c r="M116" i="20"/>
  <c r="Y116" i="20"/>
  <c r="AK116" i="20"/>
  <c r="AW116" i="20"/>
  <c r="N117" i="20"/>
  <c r="Z117" i="20"/>
  <c r="AL117" i="20"/>
  <c r="AX117" i="20"/>
  <c r="O118" i="20"/>
  <c r="AA118" i="20"/>
  <c r="AM118" i="20"/>
  <c r="D119" i="20"/>
  <c r="P119" i="20"/>
  <c r="AB119" i="20"/>
  <c r="AN119" i="20"/>
  <c r="E120" i="20"/>
  <c r="Q120" i="20"/>
  <c r="AC120" i="20"/>
  <c r="AO120" i="20"/>
  <c r="F121" i="20"/>
  <c r="R121" i="20"/>
  <c r="AD121" i="20"/>
  <c r="AP121" i="20"/>
  <c r="G122" i="20"/>
  <c r="S122" i="20"/>
  <c r="AE122" i="20"/>
  <c r="AQ122" i="20"/>
  <c r="H123" i="20"/>
  <c r="T123" i="20"/>
  <c r="AF123" i="20"/>
  <c r="AR123" i="20"/>
  <c r="I124" i="20"/>
  <c r="U124" i="20"/>
  <c r="AG124" i="20"/>
  <c r="AS124" i="20"/>
  <c r="J125" i="20"/>
  <c r="V125" i="20"/>
  <c r="AH125" i="20"/>
  <c r="AT125" i="20"/>
  <c r="K126" i="20"/>
  <c r="W126" i="20"/>
  <c r="AI126" i="20"/>
  <c r="AU126" i="20"/>
  <c r="L127" i="20"/>
  <c r="X127" i="20"/>
  <c r="AJ127" i="20"/>
  <c r="AV127" i="20"/>
  <c r="M128" i="20"/>
  <c r="Y128" i="20"/>
  <c r="AK128" i="20"/>
  <c r="AW128" i="20"/>
  <c r="N129" i="20"/>
  <c r="Z129" i="20"/>
  <c r="AL129" i="20"/>
  <c r="AX129" i="20"/>
  <c r="O130" i="20"/>
  <c r="AA130" i="20"/>
  <c r="AM130" i="20"/>
  <c r="D131" i="20"/>
  <c r="P131" i="20"/>
  <c r="AB131" i="20"/>
  <c r="AN131" i="20"/>
  <c r="E132" i="20"/>
  <c r="Q132" i="20"/>
  <c r="AC132" i="20"/>
  <c r="AO132" i="20"/>
  <c r="F133" i="20"/>
  <c r="R133" i="20"/>
  <c r="AD133" i="20"/>
  <c r="AP133" i="20"/>
  <c r="G134" i="20"/>
  <c r="S134" i="20"/>
  <c r="AE134" i="20"/>
  <c r="AQ134" i="20"/>
  <c r="H135" i="20"/>
  <c r="T135" i="20"/>
  <c r="AF135" i="20"/>
  <c r="AR135" i="20"/>
  <c r="I136" i="20"/>
  <c r="U136" i="20"/>
  <c r="AG136" i="20"/>
  <c r="AS136" i="20"/>
  <c r="J137" i="20"/>
  <c r="V137" i="20"/>
  <c r="AH137" i="20"/>
  <c r="AT137" i="20"/>
  <c r="K138" i="20"/>
  <c r="W138" i="20"/>
  <c r="AI138" i="20"/>
  <c r="AU138" i="20"/>
  <c r="L139" i="20"/>
  <c r="X139" i="20"/>
  <c r="AJ139" i="20"/>
  <c r="AV139" i="20"/>
  <c r="M140" i="20"/>
  <c r="Y140" i="20"/>
  <c r="AK140" i="20"/>
  <c r="AW140" i="20"/>
  <c r="N141" i="20"/>
  <c r="Z141" i="20"/>
  <c r="AL141" i="20"/>
  <c r="AX141" i="20"/>
  <c r="O142" i="20"/>
  <c r="AA142" i="20"/>
  <c r="AM142" i="20"/>
  <c r="D143" i="20"/>
  <c r="P143" i="20"/>
  <c r="AB143" i="20"/>
  <c r="AN143" i="20"/>
  <c r="E144" i="20"/>
  <c r="Q144" i="20"/>
  <c r="AC144" i="20"/>
  <c r="AO144" i="20"/>
  <c r="F145" i="20"/>
  <c r="R145" i="20"/>
  <c r="AD145" i="20"/>
  <c r="AP145" i="20"/>
  <c r="G146" i="20"/>
  <c r="S146" i="20"/>
  <c r="AE146" i="20"/>
  <c r="AQ146" i="20"/>
  <c r="H147" i="20"/>
  <c r="T147" i="20"/>
  <c r="AF147" i="20"/>
  <c r="AR147" i="20"/>
  <c r="I148" i="20"/>
  <c r="U148" i="20"/>
  <c r="AO54" i="20"/>
  <c r="AX76" i="20"/>
  <c r="F80" i="20"/>
  <c r="I83" i="20"/>
  <c r="L86" i="20"/>
  <c r="O89" i="20"/>
  <c r="R92" i="20"/>
  <c r="V93" i="20"/>
  <c r="W94" i="20"/>
  <c r="X95" i="20"/>
  <c r="Y96" i="20"/>
  <c r="Z97" i="20"/>
  <c r="AA98" i="20"/>
  <c r="AB99" i="20"/>
  <c r="AC100" i="20"/>
  <c r="AD101" i="20"/>
  <c r="S102" i="20"/>
  <c r="AV102" i="20"/>
  <c r="AD103" i="20"/>
  <c r="M104" i="20"/>
  <c r="AP104" i="20"/>
  <c r="V105" i="20"/>
  <c r="D106" i="20"/>
  <c r="AG106" i="20"/>
  <c r="P107" i="20"/>
  <c r="AS107" i="20"/>
  <c r="Y108" i="20"/>
  <c r="G109" i="20"/>
  <c r="AJ109" i="20"/>
  <c r="S110" i="20"/>
  <c r="AV110" i="20"/>
  <c r="Z111" i="20"/>
  <c r="AX111" i="20"/>
  <c r="Z112" i="20"/>
  <c r="AT112" i="20"/>
  <c r="T113" i="20"/>
  <c r="AN113" i="20"/>
  <c r="M114" i="20"/>
  <c r="AD114" i="20"/>
  <c r="AU114" i="20"/>
  <c r="O115" i="20"/>
  <c r="AE115" i="20"/>
  <c r="AT115" i="20"/>
  <c r="N116" i="20"/>
  <c r="Z116" i="20"/>
  <c r="AL116" i="20"/>
  <c r="AX116" i="20"/>
  <c r="O117" i="20"/>
  <c r="AA117" i="20"/>
  <c r="AM117" i="20"/>
  <c r="D118" i="20"/>
  <c r="P118" i="20"/>
  <c r="AB118" i="20"/>
  <c r="AN118" i="20"/>
  <c r="E119" i="20"/>
  <c r="Q119" i="20"/>
  <c r="AC119" i="20"/>
  <c r="AO119" i="20"/>
  <c r="F120" i="20"/>
  <c r="R120" i="20"/>
  <c r="AD120" i="20"/>
  <c r="AP120" i="20"/>
  <c r="G121" i="20"/>
  <c r="S121" i="20"/>
  <c r="AE121" i="20"/>
  <c r="AQ121" i="20"/>
  <c r="H122" i="20"/>
  <c r="T122" i="20"/>
  <c r="AF122" i="20"/>
  <c r="AR122" i="20"/>
  <c r="I123" i="20"/>
  <c r="U123" i="20"/>
  <c r="AG123" i="20"/>
  <c r="AS123" i="20"/>
  <c r="J124" i="20"/>
  <c r="V124" i="20"/>
  <c r="AH124" i="20"/>
  <c r="AT124" i="20"/>
  <c r="K125" i="20"/>
  <c r="W125" i="20"/>
  <c r="AI125" i="20"/>
  <c r="AU125" i="20"/>
  <c r="L126" i="20"/>
  <c r="X126" i="20"/>
  <c r="AJ126" i="20"/>
  <c r="AV126" i="20"/>
  <c r="M127" i="20"/>
  <c r="Y127" i="20"/>
  <c r="AK127" i="20"/>
  <c r="AW127" i="20"/>
  <c r="N128" i="20"/>
  <c r="Z128" i="20"/>
  <c r="AL128" i="20"/>
  <c r="AX128" i="20"/>
  <c r="O129" i="20"/>
  <c r="AA129" i="20"/>
  <c r="AM129" i="20"/>
  <c r="D130" i="20"/>
  <c r="P130" i="20"/>
  <c r="AB130" i="20"/>
  <c r="AN130" i="20"/>
  <c r="E131" i="20"/>
  <c r="Q131" i="20"/>
  <c r="AC131" i="20"/>
  <c r="AO131" i="20"/>
  <c r="F132" i="20"/>
  <c r="R132" i="20"/>
  <c r="AD132" i="20"/>
  <c r="AP132" i="20"/>
  <c r="G133" i="20"/>
  <c r="S133" i="20"/>
  <c r="AE133" i="20"/>
  <c r="AQ133" i="20"/>
  <c r="H134" i="20"/>
  <c r="T134" i="20"/>
  <c r="AF134" i="20"/>
  <c r="AR134" i="20"/>
  <c r="I135" i="20"/>
  <c r="U135" i="20"/>
  <c r="AG135" i="20"/>
  <c r="AS135" i="20"/>
  <c r="J136" i="20"/>
  <c r="V136" i="20"/>
  <c r="AH136" i="20"/>
  <c r="AT136" i="20"/>
  <c r="K137" i="20"/>
  <c r="W137" i="20"/>
  <c r="AI137" i="20"/>
  <c r="AU137" i="20"/>
  <c r="L138" i="20"/>
  <c r="X138" i="20"/>
  <c r="AJ138" i="20"/>
  <c r="AV138" i="20"/>
  <c r="M139" i="20"/>
  <c r="Y139" i="20"/>
  <c r="AK139" i="20"/>
  <c r="AW139" i="20"/>
  <c r="N140" i="20"/>
  <c r="Z140" i="20"/>
  <c r="AL140" i="20"/>
  <c r="AX140" i="20"/>
  <c r="O141" i="20"/>
  <c r="AA141" i="20"/>
  <c r="AM141" i="20"/>
  <c r="D142" i="20"/>
  <c r="P142" i="20"/>
  <c r="AB142" i="20"/>
  <c r="AN142" i="20"/>
  <c r="E143" i="20"/>
  <c r="Q143" i="20"/>
  <c r="AC143" i="20"/>
  <c r="AO143" i="20"/>
  <c r="F144" i="20"/>
  <c r="R144" i="20"/>
  <c r="AD144" i="20"/>
  <c r="AP144" i="20"/>
  <c r="G145" i="20"/>
  <c r="S145" i="20"/>
  <c r="AE145" i="20"/>
  <c r="AQ145" i="20"/>
  <c r="H146" i="20"/>
  <c r="T146" i="20"/>
  <c r="AF146" i="20"/>
  <c r="AR146" i="20"/>
  <c r="I147" i="20"/>
  <c r="U147" i="20"/>
  <c r="AG147" i="20"/>
  <c r="AS147" i="20"/>
  <c r="J148" i="20"/>
  <c r="V148" i="20"/>
  <c r="AR57" i="20"/>
  <c r="O77" i="20"/>
  <c r="R80" i="20"/>
  <c r="U83" i="20"/>
  <c r="X86" i="20"/>
  <c r="AA89" i="20"/>
  <c r="Z92" i="20"/>
  <c r="AA93" i="20"/>
  <c r="AB94" i="20"/>
  <c r="AC95" i="20"/>
  <c r="AD96" i="20"/>
  <c r="AE97" i="20"/>
  <c r="AF98" i="20"/>
  <c r="AG99" i="20"/>
  <c r="AH100" i="20"/>
  <c r="AI101" i="20"/>
  <c r="W102" i="20"/>
  <c r="E103" i="20"/>
  <c r="AF103" i="20"/>
  <c r="N104" i="20"/>
  <c r="AQ104" i="20"/>
  <c r="Z105" i="20"/>
  <c r="H106" i="20"/>
  <c r="AI106" i="20"/>
  <c r="Q107" i="20"/>
  <c r="AT107" i="20"/>
  <c r="AC108" i="20"/>
  <c r="K109" i="20"/>
  <c r="AL109" i="20"/>
  <c r="T110" i="20"/>
  <c r="AW110" i="20"/>
  <c r="AB111" i="20"/>
  <c r="E112" i="20"/>
  <c r="AA112" i="20"/>
  <c r="AV112" i="20"/>
  <c r="V113" i="20"/>
  <c r="AP113" i="20"/>
  <c r="N114" i="20"/>
  <c r="AE114" i="20"/>
  <c r="AV114" i="20"/>
  <c r="Q115" i="20"/>
  <c r="AF115" i="20"/>
  <c r="AV115" i="20"/>
  <c r="O116" i="20"/>
  <c r="AA116" i="20"/>
  <c r="AM116" i="20"/>
  <c r="D117" i="20"/>
  <c r="P117" i="20"/>
  <c r="AB117" i="20"/>
  <c r="AN117" i="20"/>
  <c r="E118" i="20"/>
  <c r="Q118" i="20"/>
  <c r="AC118" i="20"/>
  <c r="AO118" i="20"/>
  <c r="F119" i="20"/>
  <c r="R119" i="20"/>
  <c r="AD119" i="20"/>
  <c r="AP119" i="20"/>
  <c r="G120" i="20"/>
  <c r="S120" i="20"/>
  <c r="AE120" i="20"/>
  <c r="AQ120" i="20"/>
  <c r="H121" i="20"/>
  <c r="T121" i="20"/>
  <c r="AF121" i="20"/>
  <c r="AR121" i="20"/>
  <c r="I122" i="20"/>
  <c r="U122" i="20"/>
  <c r="AG122" i="20"/>
  <c r="AS122" i="20"/>
  <c r="J123" i="20"/>
  <c r="V123" i="20"/>
  <c r="AH123" i="20"/>
  <c r="AT123" i="20"/>
  <c r="K124" i="20"/>
  <c r="W124" i="20"/>
  <c r="AI124" i="20"/>
  <c r="AU124" i="20"/>
  <c r="L125" i="20"/>
  <c r="X125" i="20"/>
  <c r="AJ125" i="20"/>
  <c r="AV125" i="20"/>
  <c r="M126" i="20"/>
  <c r="Y126" i="20"/>
  <c r="AK126" i="20"/>
  <c r="AW126" i="20"/>
  <c r="N127" i="20"/>
  <c r="Z127" i="20"/>
  <c r="AL127" i="20"/>
  <c r="AX127" i="20"/>
  <c r="O128" i="20"/>
  <c r="AA128" i="20"/>
  <c r="AM128" i="20"/>
  <c r="D129" i="20"/>
  <c r="P129" i="20"/>
  <c r="AB129" i="20"/>
  <c r="AN129" i="20"/>
  <c r="E130" i="20"/>
  <c r="Q130" i="20"/>
  <c r="AC130" i="20"/>
  <c r="AO130" i="20"/>
  <c r="F131" i="20"/>
  <c r="R131" i="20"/>
  <c r="AD131" i="20"/>
  <c r="AP131" i="20"/>
  <c r="G132" i="20"/>
  <c r="S132" i="20"/>
  <c r="AE132" i="20"/>
  <c r="AQ132" i="20"/>
  <c r="H133" i="20"/>
  <c r="T133" i="20"/>
  <c r="AF133" i="20"/>
  <c r="AR133" i="20"/>
  <c r="I134" i="20"/>
  <c r="U134" i="20"/>
  <c r="AG134" i="20"/>
  <c r="AS134" i="20"/>
  <c r="J135" i="20"/>
  <c r="V135" i="20"/>
  <c r="AH135" i="20"/>
  <c r="AT135" i="20"/>
  <c r="K136" i="20"/>
  <c r="W136" i="20"/>
  <c r="AI136" i="20"/>
  <c r="AU136" i="20"/>
  <c r="L137" i="20"/>
  <c r="X137" i="20"/>
  <c r="AJ137" i="20"/>
  <c r="AV137" i="20"/>
  <c r="M138" i="20"/>
  <c r="Y138" i="20"/>
  <c r="AK138" i="20"/>
  <c r="AW138" i="20"/>
  <c r="N139" i="20"/>
  <c r="Z139" i="20"/>
  <c r="AL139" i="20"/>
  <c r="AX139" i="20"/>
  <c r="O140" i="20"/>
  <c r="AA140" i="20"/>
  <c r="AM140" i="20"/>
  <c r="D141" i="20"/>
  <c r="P141" i="20"/>
  <c r="AB141" i="20"/>
  <c r="AN141" i="20"/>
  <c r="E142" i="20"/>
  <c r="Q142" i="20"/>
  <c r="AC142" i="20"/>
  <c r="AO142" i="20"/>
  <c r="F143" i="20"/>
  <c r="R143" i="20"/>
  <c r="AD143" i="20"/>
  <c r="AP143" i="20"/>
  <c r="G144" i="20"/>
  <c r="S144" i="20"/>
  <c r="AE144" i="20"/>
  <c r="AQ144" i="20"/>
  <c r="H145" i="20"/>
  <c r="AU60" i="20"/>
  <c r="AA77" i="20"/>
  <c r="AD80" i="20"/>
  <c r="AG83" i="20"/>
  <c r="AJ86" i="20"/>
  <c r="AM89" i="20"/>
  <c r="AD92" i="20"/>
  <c r="AE93" i="20"/>
  <c r="AF94" i="20"/>
  <c r="AG95" i="20"/>
  <c r="AH96" i="20"/>
  <c r="AI97" i="20"/>
  <c r="AJ98" i="20"/>
  <c r="AK99" i="20"/>
  <c r="AL100" i="20"/>
  <c r="AM101" i="20"/>
  <c r="X102" i="20"/>
  <c r="F103" i="20"/>
  <c r="AJ103" i="20"/>
  <c r="R104" i="20"/>
  <c r="AS104" i="20"/>
  <c r="AA105" i="20"/>
  <c r="I106" i="20"/>
  <c r="AM106" i="20"/>
  <c r="U107" i="20"/>
  <c r="AV107" i="20"/>
  <c r="AD108" i="20"/>
  <c r="L109" i="20"/>
  <c r="AP109" i="20"/>
  <c r="X110" i="20"/>
  <c r="D111" i="20"/>
  <c r="AF111" i="20"/>
  <c r="I112" i="20"/>
  <c r="AC112" i="20"/>
  <c r="AX112" i="20"/>
  <c r="W113" i="20"/>
  <c r="AR113" i="20"/>
  <c r="P114" i="20"/>
  <c r="AG114" i="20"/>
  <c r="AW114" i="20"/>
  <c r="R115" i="20"/>
  <c r="AH115" i="20"/>
  <c r="AW115" i="20"/>
  <c r="P116" i="20"/>
  <c r="AB116" i="20"/>
  <c r="AN116" i="20"/>
  <c r="E117" i="20"/>
  <c r="Q117" i="20"/>
  <c r="AC117" i="20"/>
  <c r="AO117" i="20"/>
  <c r="F118" i="20"/>
  <c r="R118" i="20"/>
  <c r="AD118" i="20"/>
  <c r="AP118" i="20"/>
  <c r="G119" i="20"/>
  <c r="S119" i="20"/>
  <c r="AE119" i="20"/>
  <c r="AQ119" i="20"/>
  <c r="H120" i="20"/>
  <c r="T120" i="20"/>
  <c r="AF120" i="20"/>
  <c r="AR120" i="20"/>
  <c r="I121" i="20"/>
  <c r="U121" i="20"/>
  <c r="AG121" i="20"/>
  <c r="AS121" i="20"/>
  <c r="J122" i="20"/>
  <c r="V122" i="20"/>
  <c r="AH122" i="20"/>
  <c r="AT122" i="20"/>
  <c r="K123" i="20"/>
  <c r="W123" i="20"/>
  <c r="AI123" i="20"/>
  <c r="AU123" i="20"/>
  <c r="L124" i="20"/>
  <c r="X124" i="20"/>
  <c r="AJ124" i="20"/>
  <c r="AV124" i="20"/>
  <c r="M125" i="20"/>
  <c r="Y125" i="20"/>
  <c r="AK125" i="20"/>
  <c r="AW125" i="20"/>
  <c r="N126" i="20"/>
  <c r="Z126" i="20"/>
  <c r="AL126" i="20"/>
  <c r="AX126" i="20"/>
  <c r="O127" i="20"/>
  <c r="AA127" i="20"/>
  <c r="AM127" i="20"/>
  <c r="D128" i="20"/>
  <c r="P128" i="20"/>
  <c r="AB128" i="20"/>
  <c r="AN128" i="20"/>
  <c r="E129" i="20"/>
  <c r="Q129" i="20"/>
  <c r="AC129" i="20"/>
  <c r="AO129" i="20"/>
  <c r="F130" i="20"/>
  <c r="R130" i="20"/>
  <c r="AD130" i="20"/>
  <c r="AP130" i="20"/>
  <c r="G131" i="20"/>
  <c r="S131" i="20"/>
  <c r="AE131" i="20"/>
  <c r="AQ131" i="20"/>
  <c r="H132" i="20"/>
  <c r="T132" i="20"/>
  <c r="AF132" i="20"/>
  <c r="AR132" i="20"/>
  <c r="I133" i="20"/>
  <c r="U133" i="20"/>
  <c r="AG133" i="20"/>
  <c r="AS133" i="20"/>
  <c r="J134" i="20"/>
  <c r="V134" i="20"/>
  <c r="AH134" i="20"/>
  <c r="AT134" i="20"/>
  <c r="K135" i="20"/>
  <c r="W135" i="20"/>
  <c r="AI135" i="20"/>
  <c r="AU135" i="20"/>
  <c r="L136" i="20"/>
  <c r="X136" i="20"/>
  <c r="AJ136" i="20"/>
  <c r="AV136" i="20"/>
  <c r="M137" i="20"/>
  <c r="Y137" i="20"/>
  <c r="AK137" i="20"/>
  <c r="AW137" i="20"/>
  <c r="N138" i="20"/>
  <c r="Z138" i="20"/>
  <c r="AL138" i="20"/>
  <c r="AX138" i="20"/>
  <c r="O139" i="20"/>
  <c r="AA139" i="20"/>
  <c r="AM139" i="20"/>
  <c r="D140" i="20"/>
  <c r="P140" i="20"/>
  <c r="AB140" i="20"/>
  <c r="AN140" i="20"/>
  <c r="E141" i="20"/>
  <c r="Q141" i="20"/>
  <c r="AC141" i="20"/>
  <c r="AO141" i="20"/>
  <c r="F142" i="20"/>
  <c r="R142" i="20"/>
  <c r="AD142" i="20"/>
  <c r="AP142" i="20"/>
  <c r="G143" i="20"/>
  <c r="S143" i="20"/>
  <c r="AE143" i="20"/>
  <c r="AQ143" i="20"/>
  <c r="H144" i="20"/>
  <c r="T144" i="20"/>
  <c r="AF144" i="20"/>
  <c r="AR144" i="20"/>
  <c r="I145" i="20"/>
  <c r="U145" i="20"/>
  <c r="AG145" i="20"/>
  <c r="AX63" i="20"/>
  <c r="AM77" i="20"/>
  <c r="AP80" i="20"/>
  <c r="AS83" i="20"/>
  <c r="AV86" i="20"/>
  <c r="D90" i="20"/>
  <c r="AG92" i="20"/>
  <c r="AH93" i="20"/>
  <c r="AI94" i="20"/>
  <c r="AJ95" i="20"/>
  <c r="AK96" i="20"/>
  <c r="AL97" i="20"/>
  <c r="AM98" i="20"/>
  <c r="AN99" i="20"/>
  <c r="AO100" i="20"/>
  <c r="AP101" i="20"/>
  <c r="AB102" i="20"/>
  <c r="H103" i="20"/>
  <c r="AK103" i="20"/>
  <c r="S104" i="20"/>
  <c r="AW104" i="20"/>
  <c r="AE105" i="20"/>
  <c r="K106" i="20"/>
  <c r="AN106" i="20"/>
  <c r="V107" i="20"/>
  <c r="E108" i="20"/>
  <c r="AH108" i="20"/>
  <c r="N109" i="20"/>
  <c r="AQ109" i="20"/>
  <c r="Y110" i="20"/>
  <c r="H111" i="20"/>
  <c r="AG111" i="20"/>
  <c r="J112" i="20"/>
  <c r="AE112" i="20"/>
  <c r="D113" i="20"/>
  <c r="Y113" i="20"/>
  <c r="AT113" i="20"/>
  <c r="Q114" i="20"/>
  <c r="AI114" i="20"/>
  <c r="AX114" i="20"/>
  <c r="S115" i="20"/>
  <c r="AJ115" i="20"/>
  <c r="AX115" i="20"/>
  <c r="Q116" i="20"/>
  <c r="AC116" i="20"/>
  <c r="AO116" i="20"/>
  <c r="F117" i="20"/>
  <c r="R117" i="20"/>
  <c r="AD117" i="20"/>
  <c r="AP117" i="20"/>
  <c r="G118" i="20"/>
  <c r="S118" i="20"/>
  <c r="AE118" i="20"/>
  <c r="AQ118" i="20"/>
  <c r="H119" i="20"/>
  <c r="T119" i="20"/>
  <c r="AF119" i="20"/>
  <c r="AR119" i="20"/>
  <c r="I120" i="20"/>
  <c r="U120" i="20"/>
  <c r="AG120" i="20"/>
  <c r="AS120" i="20"/>
  <c r="J121" i="20"/>
  <c r="V121" i="20"/>
  <c r="AH121" i="20"/>
  <c r="AT121" i="20"/>
  <c r="K122" i="20"/>
  <c r="W122" i="20"/>
  <c r="AI122" i="20"/>
  <c r="AU122" i="20"/>
  <c r="L123" i="20"/>
  <c r="X123" i="20"/>
  <c r="AJ123" i="20"/>
  <c r="AV123" i="20"/>
  <c r="M124" i="20"/>
  <c r="Y124" i="20"/>
  <c r="AK124" i="20"/>
  <c r="AW124" i="20"/>
  <c r="N125" i="20"/>
  <c r="Z125" i="20"/>
  <c r="AL125" i="20"/>
  <c r="AX125" i="20"/>
  <c r="O126" i="20"/>
  <c r="AA126" i="20"/>
  <c r="AM126" i="20"/>
  <c r="D127" i="20"/>
  <c r="P127" i="20"/>
  <c r="AB127" i="20"/>
  <c r="AN127" i="20"/>
  <c r="E128" i="20"/>
  <c r="Q128" i="20"/>
  <c r="AC128" i="20"/>
  <c r="AO128" i="20"/>
  <c r="F129" i="20"/>
  <c r="R129" i="20"/>
  <c r="AD129" i="20"/>
  <c r="AP129" i="20"/>
  <c r="G130" i="20"/>
  <c r="S130" i="20"/>
  <c r="AE130" i="20"/>
  <c r="AQ130" i="20"/>
  <c r="H131" i="20"/>
  <c r="T131" i="20"/>
  <c r="AF131" i="20"/>
  <c r="AR131" i="20"/>
  <c r="I132" i="20"/>
  <c r="U132" i="20"/>
  <c r="AG132" i="20"/>
  <c r="AS132" i="20"/>
  <c r="J133" i="20"/>
  <c r="V133" i="20"/>
  <c r="AH133" i="20"/>
  <c r="AT133" i="20"/>
  <c r="K134" i="20"/>
  <c r="W134" i="20"/>
  <c r="AI134" i="20"/>
  <c r="AU134" i="20"/>
  <c r="L135" i="20"/>
  <c r="X135" i="20"/>
  <c r="AJ135" i="20"/>
  <c r="AV135" i="20"/>
  <c r="M136" i="20"/>
  <c r="Y136" i="20"/>
  <c r="AK136" i="20"/>
  <c r="AW136" i="20"/>
  <c r="N137" i="20"/>
  <c r="Z137" i="20"/>
  <c r="AL137" i="20"/>
  <c r="AX137" i="20"/>
  <c r="O138" i="20"/>
  <c r="AA138" i="20"/>
  <c r="AM138" i="20"/>
  <c r="D139" i="20"/>
  <c r="P139" i="20"/>
  <c r="AB139" i="20"/>
  <c r="AN139" i="20"/>
  <c r="E140" i="20"/>
  <c r="Q140" i="20"/>
  <c r="AC140" i="20"/>
  <c r="AO140" i="20"/>
  <c r="F141" i="20"/>
  <c r="R141" i="20"/>
  <c r="AD141" i="20"/>
  <c r="AP141" i="20"/>
  <c r="G142" i="20"/>
  <c r="S142" i="20"/>
  <c r="AE142" i="20"/>
  <c r="AQ142" i="20"/>
  <c r="H143" i="20"/>
  <c r="T143" i="20"/>
  <c r="AF143" i="20"/>
  <c r="AR143" i="20"/>
  <c r="I144" i="20"/>
  <c r="U144" i="20"/>
  <c r="AG144" i="20"/>
  <c r="AS144" i="20"/>
  <c r="J145" i="20"/>
  <c r="V145" i="20"/>
  <c r="I70" i="20"/>
  <c r="P78" i="20"/>
  <c r="S81" i="20"/>
  <c r="V84" i="20"/>
  <c r="Y87" i="20"/>
  <c r="AB90" i="20"/>
  <c r="AP92" i="20"/>
  <c r="AQ93" i="20"/>
  <c r="AR94" i="20"/>
  <c r="AS95" i="20"/>
  <c r="AT96" i="20"/>
  <c r="AU97" i="20"/>
  <c r="AV98" i="20"/>
  <c r="AW99" i="20"/>
  <c r="AX100" i="20"/>
  <c r="D102" i="20"/>
  <c r="AE102" i="20"/>
  <c r="M103" i="20"/>
  <c r="AP103" i="20"/>
  <c r="Y104" i="20"/>
  <c r="G105" i="20"/>
  <c r="AH105" i="20"/>
  <c r="P106" i="20"/>
  <c r="AS106" i="20"/>
  <c r="AB107" i="20"/>
  <c r="J108" i="20"/>
  <c r="AK108" i="20"/>
  <c r="S109" i="20"/>
  <c r="AV109" i="20"/>
  <c r="AE110" i="20"/>
  <c r="M111" i="20"/>
  <c r="AK111" i="20"/>
  <c r="N112" i="20"/>
  <c r="AH112" i="20"/>
  <c r="H113" i="20"/>
  <c r="AB113" i="20"/>
  <c r="AW113" i="20"/>
  <c r="U114" i="20"/>
  <c r="AK114" i="20"/>
  <c r="F115" i="20"/>
  <c r="V115" i="20"/>
  <c r="AL115" i="20"/>
  <c r="E116" i="20"/>
  <c r="S116" i="20"/>
  <c r="AE116" i="20"/>
  <c r="AQ116" i="20"/>
  <c r="H117" i="20"/>
  <c r="T117" i="20"/>
  <c r="AF117" i="20"/>
  <c r="AR117" i="20"/>
  <c r="I118" i="20"/>
  <c r="U118" i="20"/>
  <c r="AG118" i="20"/>
  <c r="AS118" i="20"/>
  <c r="J119" i="20"/>
  <c r="V119" i="20"/>
  <c r="AH119" i="20"/>
  <c r="AT119" i="20"/>
  <c r="K120" i="20"/>
  <c r="W120" i="20"/>
  <c r="AI120" i="20"/>
  <c r="AU120" i="20"/>
  <c r="L121" i="20"/>
  <c r="X121" i="20"/>
  <c r="AJ121" i="20"/>
  <c r="AV121" i="20"/>
  <c r="M122" i="20"/>
  <c r="Y122" i="20"/>
  <c r="AK122" i="20"/>
  <c r="AW122" i="20"/>
  <c r="N123" i="20"/>
  <c r="Z123" i="20"/>
  <c r="AL123" i="20"/>
  <c r="AX123" i="20"/>
  <c r="O124" i="20"/>
  <c r="AA124" i="20"/>
  <c r="AM124" i="20"/>
  <c r="D125" i="20"/>
  <c r="P125" i="20"/>
  <c r="AB125" i="20"/>
  <c r="AN125" i="20"/>
  <c r="E126" i="20"/>
  <c r="Q126" i="20"/>
  <c r="AC126" i="20"/>
  <c r="AO126" i="20"/>
  <c r="F127" i="20"/>
  <c r="R127" i="20"/>
  <c r="AD127" i="20"/>
  <c r="AP127" i="20"/>
  <c r="G128" i="20"/>
  <c r="S128" i="20"/>
  <c r="AE128" i="20"/>
  <c r="AQ128" i="20"/>
  <c r="H129" i="20"/>
  <c r="T129" i="20"/>
  <c r="AF129" i="20"/>
  <c r="AR129" i="20"/>
  <c r="I130" i="20"/>
  <c r="U130" i="20"/>
  <c r="AG130" i="20"/>
  <c r="AS130" i="20"/>
  <c r="J131" i="20"/>
  <c r="V131" i="20"/>
  <c r="AH131" i="20"/>
  <c r="AT131" i="20"/>
  <c r="K132" i="20"/>
  <c r="W132" i="20"/>
  <c r="AI132" i="20"/>
  <c r="AU132" i="20"/>
  <c r="L133" i="20"/>
  <c r="X133" i="20"/>
  <c r="AJ133" i="20"/>
  <c r="AV133" i="20"/>
  <c r="M134" i="20"/>
  <c r="Y134" i="20"/>
  <c r="AK134" i="20"/>
  <c r="AW134" i="20"/>
  <c r="N135" i="20"/>
  <c r="Z135" i="20"/>
  <c r="AL135" i="20"/>
  <c r="AX135" i="20"/>
  <c r="O136" i="20"/>
  <c r="AA136" i="20"/>
  <c r="AM136" i="20"/>
  <c r="D137" i="20"/>
  <c r="P137" i="20"/>
  <c r="AB137" i="20"/>
  <c r="AN137" i="20"/>
  <c r="E138" i="20"/>
  <c r="Q138" i="20"/>
  <c r="AC138" i="20"/>
  <c r="AO138" i="20"/>
  <c r="F139" i="20"/>
  <c r="R139" i="20"/>
  <c r="AD139" i="20"/>
  <c r="AP139" i="20"/>
  <c r="G140" i="20"/>
  <c r="S140" i="20"/>
  <c r="AE140" i="20"/>
  <c r="AQ140" i="20"/>
  <c r="H141" i="20"/>
  <c r="T141" i="20"/>
  <c r="AF141" i="20"/>
  <c r="AR141" i="20"/>
  <c r="I142" i="20"/>
  <c r="U142" i="20"/>
  <c r="AG142" i="20"/>
  <c r="AS142" i="20"/>
  <c r="J143" i="20"/>
  <c r="V143" i="20"/>
  <c r="AH143" i="20"/>
  <c r="AT143" i="20"/>
  <c r="K144" i="20"/>
  <c r="W144" i="20"/>
  <c r="AI144" i="20"/>
  <c r="AU144" i="20"/>
  <c r="L145" i="20"/>
  <c r="X145" i="20"/>
  <c r="AJ145" i="20"/>
  <c r="AV145" i="20"/>
  <c r="M146" i="20"/>
  <c r="Y146" i="20"/>
  <c r="AK146" i="20"/>
  <c r="AW146" i="20"/>
  <c r="N147" i="20"/>
  <c r="Z147" i="20"/>
  <c r="AL147" i="20"/>
  <c r="AX147" i="20"/>
  <c r="F67" i="20"/>
  <c r="AR98" i="20"/>
  <c r="X107" i="20"/>
  <c r="AU113" i="20"/>
  <c r="AE117" i="20"/>
  <c r="AH120" i="20"/>
  <c r="AK123" i="20"/>
  <c r="AN126" i="20"/>
  <c r="AQ129" i="20"/>
  <c r="AT132" i="20"/>
  <c r="AW135" i="20"/>
  <c r="E139" i="20"/>
  <c r="H142" i="20"/>
  <c r="AH144" i="20"/>
  <c r="AO145" i="20"/>
  <c r="V146" i="20"/>
  <c r="AV146" i="20"/>
  <c r="AC147" i="20"/>
  <c r="AW147" i="20"/>
  <c r="T148" i="20"/>
  <c r="AH148" i="20"/>
  <c r="AT148" i="20"/>
  <c r="K149" i="20"/>
  <c r="W149" i="20"/>
  <c r="AI149" i="20"/>
  <c r="AU149" i="20"/>
  <c r="L150" i="20"/>
  <c r="X150" i="20"/>
  <c r="AJ150" i="20"/>
  <c r="AV150" i="20"/>
  <c r="M151" i="20"/>
  <c r="Y151" i="20"/>
  <c r="AK151" i="20"/>
  <c r="AW151" i="20"/>
  <c r="N152" i="20"/>
  <c r="Z152" i="20"/>
  <c r="AL152" i="20"/>
  <c r="AX152" i="20"/>
  <c r="O153" i="20"/>
  <c r="AA153" i="20"/>
  <c r="AM153" i="20"/>
  <c r="D154" i="20"/>
  <c r="P154" i="20"/>
  <c r="AB154" i="20"/>
  <c r="AN154" i="20"/>
  <c r="E155" i="20"/>
  <c r="Q155" i="20"/>
  <c r="AC155" i="20"/>
  <c r="AO155" i="20"/>
  <c r="F156" i="20"/>
  <c r="R156" i="20"/>
  <c r="AD156" i="20"/>
  <c r="AP156" i="20"/>
  <c r="G157" i="20"/>
  <c r="S157" i="20"/>
  <c r="AE157" i="20"/>
  <c r="AQ157" i="20"/>
  <c r="H158" i="20"/>
  <c r="T158" i="20"/>
  <c r="AF158" i="20"/>
  <c r="AR158" i="20"/>
  <c r="I159" i="20"/>
  <c r="U159" i="20"/>
  <c r="AG159" i="20"/>
  <c r="AS159" i="20"/>
  <c r="J160" i="20"/>
  <c r="V160" i="20"/>
  <c r="AH160" i="20"/>
  <c r="AT160" i="20"/>
  <c r="K161" i="20"/>
  <c r="W161" i="20"/>
  <c r="AI161" i="20"/>
  <c r="AU161" i="20"/>
  <c r="L162" i="20"/>
  <c r="X162" i="20"/>
  <c r="AJ162" i="20"/>
  <c r="AV162" i="20"/>
  <c r="M163" i="20"/>
  <c r="Y163" i="20"/>
  <c r="AK163" i="20"/>
  <c r="AW163" i="20"/>
  <c r="N164" i="20"/>
  <c r="Z164" i="20"/>
  <c r="AL164" i="20"/>
  <c r="AX164" i="20"/>
  <c r="O165" i="20"/>
  <c r="AA165" i="20"/>
  <c r="AM165" i="20"/>
  <c r="D166" i="20"/>
  <c r="P166" i="20"/>
  <c r="AB166" i="20"/>
  <c r="AN166" i="20"/>
  <c r="E167" i="20"/>
  <c r="Q167" i="20"/>
  <c r="AC167" i="20"/>
  <c r="AO167" i="20"/>
  <c r="F168" i="20"/>
  <c r="R168" i="20"/>
  <c r="AD168" i="20"/>
  <c r="AP168" i="20"/>
  <c r="G169" i="20"/>
  <c r="S169" i="20"/>
  <c r="AE169" i="20"/>
  <c r="AQ169" i="20"/>
  <c r="H170" i="20"/>
  <c r="T170" i="20"/>
  <c r="AF170" i="20"/>
  <c r="AR170" i="20"/>
  <c r="I171" i="20"/>
  <c r="U171" i="20"/>
  <c r="AG171" i="20"/>
  <c r="AS171" i="20"/>
  <c r="J172" i="20"/>
  <c r="V172" i="20"/>
  <c r="AH172" i="20"/>
  <c r="AT172" i="20"/>
  <c r="K173" i="20"/>
  <c r="W173" i="20"/>
  <c r="AI173" i="20"/>
  <c r="AU173" i="20"/>
  <c r="L174" i="20"/>
  <c r="X174" i="20"/>
  <c r="AJ174" i="20"/>
  <c r="AV174" i="20"/>
  <c r="M175" i="20"/>
  <c r="Y175" i="20"/>
  <c r="AK175" i="20"/>
  <c r="AW175" i="20"/>
  <c r="C17" i="20"/>
  <c r="C29" i="20"/>
  <c r="C41" i="20"/>
  <c r="C53" i="20"/>
  <c r="C65" i="20"/>
  <c r="C77" i="20"/>
  <c r="C89" i="20"/>
  <c r="C101" i="20"/>
  <c r="C113" i="20"/>
  <c r="C125" i="20"/>
  <c r="C137" i="20"/>
  <c r="C149" i="20"/>
  <c r="C161" i="20"/>
  <c r="C173" i="20"/>
  <c r="L6" i="21"/>
  <c r="X6" i="21"/>
  <c r="AJ6" i="21"/>
  <c r="AV6" i="21"/>
  <c r="M7" i="21"/>
  <c r="Y7" i="21"/>
  <c r="AK7" i="21"/>
  <c r="AW7" i="21"/>
  <c r="N8" i="21"/>
  <c r="Z8" i="21"/>
  <c r="AL8" i="21"/>
  <c r="AX8" i="21"/>
  <c r="O9" i="21"/>
  <c r="AA9" i="21"/>
  <c r="AM9" i="21"/>
  <c r="D10" i="21"/>
  <c r="P10" i="21"/>
  <c r="AB10" i="21"/>
  <c r="AN10" i="21"/>
  <c r="E11" i="21"/>
  <c r="Q11" i="21"/>
  <c r="AC11" i="21"/>
  <c r="AO11" i="21"/>
  <c r="F12" i="21"/>
  <c r="R12" i="21"/>
  <c r="AD12" i="21"/>
  <c r="AP12" i="21"/>
  <c r="G13" i="21"/>
  <c r="D78" i="20"/>
  <c r="AS99" i="20"/>
  <c r="F108" i="20"/>
  <c r="S114" i="20"/>
  <c r="AQ117" i="20"/>
  <c r="AT120" i="20"/>
  <c r="AW123" i="20"/>
  <c r="E127" i="20"/>
  <c r="H130" i="20"/>
  <c r="K133" i="20"/>
  <c r="N136" i="20"/>
  <c r="Q139" i="20"/>
  <c r="T142" i="20"/>
  <c r="AN144" i="20"/>
  <c r="AR145" i="20"/>
  <c r="W146" i="20"/>
  <c r="G147" i="20"/>
  <c r="AE147" i="20"/>
  <c r="E148" i="20"/>
  <c r="W148" i="20"/>
  <c r="AI148" i="20"/>
  <c r="AU148" i="20"/>
  <c r="L149" i="20"/>
  <c r="X149" i="20"/>
  <c r="AJ149" i="20"/>
  <c r="AV149" i="20"/>
  <c r="M150" i="20"/>
  <c r="Y150" i="20"/>
  <c r="AK150" i="20"/>
  <c r="AW150" i="20"/>
  <c r="N151" i="20"/>
  <c r="Z151" i="20"/>
  <c r="AL151" i="20"/>
  <c r="AX151" i="20"/>
  <c r="O152" i="20"/>
  <c r="AA152" i="20"/>
  <c r="AM152" i="20"/>
  <c r="D153" i="20"/>
  <c r="P153" i="20"/>
  <c r="AB153" i="20"/>
  <c r="AN153" i="20"/>
  <c r="E154" i="20"/>
  <c r="Q154" i="20"/>
  <c r="AC154" i="20"/>
  <c r="AO154" i="20"/>
  <c r="F155" i="20"/>
  <c r="R155" i="20"/>
  <c r="AD155" i="20"/>
  <c r="AP155" i="20"/>
  <c r="G156" i="20"/>
  <c r="S156" i="20"/>
  <c r="AE156" i="20"/>
  <c r="AQ156" i="20"/>
  <c r="H157" i="20"/>
  <c r="T157" i="20"/>
  <c r="AF157" i="20"/>
  <c r="AR157" i="20"/>
  <c r="I158" i="20"/>
  <c r="U158" i="20"/>
  <c r="AG158" i="20"/>
  <c r="AS158" i="20"/>
  <c r="J159" i="20"/>
  <c r="V159" i="20"/>
  <c r="AH159" i="20"/>
  <c r="AT159" i="20"/>
  <c r="K160" i="20"/>
  <c r="W160" i="20"/>
  <c r="AI160" i="20"/>
  <c r="AU160" i="20"/>
  <c r="L161" i="20"/>
  <c r="X161" i="20"/>
  <c r="AJ161" i="20"/>
  <c r="AV161" i="20"/>
  <c r="M162" i="20"/>
  <c r="Y162" i="20"/>
  <c r="AK162" i="20"/>
  <c r="AW162" i="20"/>
  <c r="N163" i="20"/>
  <c r="Z163" i="20"/>
  <c r="AL163" i="20"/>
  <c r="AX163" i="20"/>
  <c r="O164" i="20"/>
  <c r="AA164" i="20"/>
  <c r="AM164" i="20"/>
  <c r="D165" i="20"/>
  <c r="P165" i="20"/>
  <c r="AB165" i="20"/>
  <c r="AN165" i="20"/>
  <c r="E166" i="20"/>
  <c r="Q166" i="20"/>
  <c r="AC166" i="20"/>
  <c r="AO166" i="20"/>
  <c r="F167" i="20"/>
  <c r="R167" i="20"/>
  <c r="AD167" i="20"/>
  <c r="AP167" i="20"/>
  <c r="G168" i="20"/>
  <c r="S168" i="20"/>
  <c r="AE168" i="20"/>
  <c r="AQ168" i="20"/>
  <c r="H169" i="20"/>
  <c r="T169" i="20"/>
  <c r="AF169" i="20"/>
  <c r="AR169" i="20"/>
  <c r="I170" i="20"/>
  <c r="U170" i="20"/>
  <c r="AG170" i="20"/>
  <c r="AS170" i="20"/>
  <c r="J171" i="20"/>
  <c r="V171" i="20"/>
  <c r="AH171" i="20"/>
  <c r="AT171" i="20"/>
  <c r="K172" i="20"/>
  <c r="W172" i="20"/>
  <c r="AI172" i="20"/>
  <c r="AU172" i="20"/>
  <c r="L173" i="20"/>
  <c r="X173" i="20"/>
  <c r="AJ173" i="20"/>
  <c r="AV173" i="20"/>
  <c r="M174" i="20"/>
  <c r="Y174" i="20"/>
  <c r="AK174" i="20"/>
  <c r="AW174" i="20"/>
  <c r="N175" i="20"/>
  <c r="Z175" i="20"/>
  <c r="AL175" i="20"/>
  <c r="AX175" i="20"/>
  <c r="C18" i="20"/>
  <c r="C30" i="20"/>
  <c r="C42" i="20"/>
  <c r="C54" i="20"/>
  <c r="C66" i="20"/>
  <c r="C78" i="20"/>
  <c r="C90" i="20"/>
  <c r="C102" i="20"/>
  <c r="C114" i="20"/>
  <c r="C126" i="20"/>
  <c r="C138" i="20"/>
  <c r="C150" i="20"/>
  <c r="C162" i="20"/>
  <c r="C174" i="20"/>
  <c r="M6" i="21"/>
  <c r="Y6" i="21"/>
  <c r="AK6" i="21"/>
  <c r="AW6" i="21"/>
  <c r="N7" i="21"/>
  <c r="Z7" i="21"/>
  <c r="AL7" i="21"/>
  <c r="AX7" i="21"/>
  <c r="O8" i="21"/>
  <c r="AA8" i="21"/>
  <c r="AM8" i="21"/>
  <c r="D9" i="21"/>
  <c r="P9" i="21"/>
  <c r="AB9" i="21"/>
  <c r="AN9" i="21"/>
  <c r="E10" i="21"/>
  <c r="Q10" i="21"/>
  <c r="AC10" i="21"/>
  <c r="AO10" i="21"/>
  <c r="F11" i="21"/>
  <c r="R11" i="21"/>
  <c r="AD11" i="21"/>
  <c r="AP11" i="21"/>
  <c r="G12" i="21"/>
  <c r="S12" i="21"/>
  <c r="AE12" i="21"/>
  <c r="AQ12" i="21"/>
  <c r="H13" i="21"/>
  <c r="T13" i="21"/>
  <c r="G81" i="20"/>
  <c r="AT100" i="20"/>
  <c r="AI108" i="20"/>
  <c r="AJ114" i="20"/>
  <c r="H118" i="20"/>
  <c r="K121" i="20"/>
  <c r="N124" i="20"/>
  <c r="Q127" i="20"/>
  <c r="T130" i="20"/>
  <c r="W133" i="20"/>
  <c r="Z136" i="20"/>
  <c r="AC139" i="20"/>
  <c r="AF142" i="20"/>
  <c r="AT144" i="20"/>
  <c r="AS145" i="20"/>
  <c r="X146" i="20"/>
  <c r="J147" i="20"/>
  <c r="AH147" i="20"/>
  <c r="F148" i="20"/>
  <c r="X148" i="20"/>
  <c r="AJ148" i="20"/>
  <c r="AV148" i="20"/>
  <c r="M149" i="20"/>
  <c r="Y149" i="20"/>
  <c r="AK149" i="20"/>
  <c r="AW149" i="20"/>
  <c r="N150" i="20"/>
  <c r="Z150" i="20"/>
  <c r="AL150" i="20"/>
  <c r="AX150" i="20"/>
  <c r="O151" i="20"/>
  <c r="AA151" i="20"/>
  <c r="AM151" i="20"/>
  <c r="D152" i="20"/>
  <c r="P152" i="20"/>
  <c r="AB152" i="20"/>
  <c r="AN152" i="20"/>
  <c r="E153" i="20"/>
  <c r="Q153" i="20"/>
  <c r="AC153" i="20"/>
  <c r="AO153" i="20"/>
  <c r="F154" i="20"/>
  <c r="R154" i="20"/>
  <c r="AD154" i="20"/>
  <c r="AP154" i="20"/>
  <c r="G155" i="20"/>
  <c r="S155" i="20"/>
  <c r="AE155" i="20"/>
  <c r="AQ155" i="20"/>
  <c r="H156" i="20"/>
  <c r="T156" i="20"/>
  <c r="AF156" i="20"/>
  <c r="AR156" i="20"/>
  <c r="I157" i="20"/>
  <c r="U157" i="20"/>
  <c r="AG157" i="20"/>
  <c r="AS157" i="20"/>
  <c r="J158" i="20"/>
  <c r="V158" i="20"/>
  <c r="AH158" i="20"/>
  <c r="AT158" i="20"/>
  <c r="K159" i="20"/>
  <c r="W159" i="20"/>
  <c r="AI159" i="20"/>
  <c r="AU159" i="20"/>
  <c r="L160" i="20"/>
  <c r="X160" i="20"/>
  <c r="AJ160" i="20"/>
  <c r="AV160" i="20"/>
  <c r="M161" i="20"/>
  <c r="Y161" i="20"/>
  <c r="AK161" i="20"/>
  <c r="AW161" i="20"/>
  <c r="N162" i="20"/>
  <c r="Z162" i="20"/>
  <c r="AL162" i="20"/>
  <c r="AX162" i="20"/>
  <c r="O163" i="20"/>
  <c r="AA163" i="20"/>
  <c r="AM163" i="20"/>
  <c r="D164" i="20"/>
  <c r="P164" i="20"/>
  <c r="AB164" i="20"/>
  <c r="AN164" i="20"/>
  <c r="E165" i="20"/>
  <c r="Q165" i="20"/>
  <c r="AC165" i="20"/>
  <c r="AO165" i="20"/>
  <c r="F166" i="20"/>
  <c r="R166" i="20"/>
  <c r="AD166" i="20"/>
  <c r="AP166" i="20"/>
  <c r="G167" i="20"/>
  <c r="S167" i="20"/>
  <c r="AE167" i="20"/>
  <c r="AQ167" i="20"/>
  <c r="H168" i="20"/>
  <c r="T168" i="20"/>
  <c r="AF168" i="20"/>
  <c r="AR168" i="20"/>
  <c r="I169" i="20"/>
  <c r="U169" i="20"/>
  <c r="AG169" i="20"/>
  <c r="AS169" i="20"/>
  <c r="J170" i="20"/>
  <c r="V170" i="20"/>
  <c r="AH170" i="20"/>
  <c r="AT170" i="20"/>
  <c r="K171" i="20"/>
  <c r="W171" i="20"/>
  <c r="AI171" i="20"/>
  <c r="AU171" i="20"/>
  <c r="L172" i="20"/>
  <c r="X172" i="20"/>
  <c r="AJ172" i="20"/>
  <c r="AV172" i="20"/>
  <c r="M173" i="20"/>
  <c r="Y173" i="20"/>
  <c r="AK173" i="20"/>
  <c r="AW173" i="20"/>
  <c r="N174" i="20"/>
  <c r="Z174" i="20"/>
  <c r="AL174" i="20"/>
  <c r="AX174" i="20"/>
  <c r="O175" i="20"/>
  <c r="AA175" i="20"/>
  <c r="AM175" i="20"/>
  <c r="C7" i="20"/>
  <c r="C19" i="20"/>
  <c r="C31" i="20"/>
  <c r="C43" i="20"/>
  <c r="C55" i="20"/>
  <c r="C67" i="20"/>
  <c r="C79" i="20"/>
  <c r="C91" i="20"/>
  <c r="C103" i="20"/>
  <c r="C115" i="20"/>
  <c r="C127" i="20"/>
  <c r="C139" i="20"/>
  <c r="C151" i="20"/>
  <c r="C163" i="20"/>
  <c r="C175" i="20"/>
  <c r="N6" i="21"/>
  <c r="Z6" i="21"/>
  <c r="AL6" i="21"/>
  <c r="AX6" i="21"/>
  <c r="O7" i="21"/>
  <c r="AA7" i="21"/>
  <c r="AM7" i="21"/>
  <c r="D8" i="21"/>
  <c r="P8" i="21"/>
  <c r="AB8" i="21"/>
  <c r="AN8" i="21"/>
  <c r="E9" i="21"/>
  <c r="Q9" i="21"/>
  <c r="AC9" i="21"/>
  <c r="AO9" i="21"/>
  <c r="F10" i="21"/>
  <c r="R10" i="21"/>
  <c r="AD10" i="21"/>
  <c r="AP10" i="21"/>
  <c r="G11" i="21"/>
  <c r="S11" i="21"/>
  <c r="AE11" i="21"/>
  <c r="AQ11" i="21"/>
  <c r="H12" i="21"/>
  <c r="T12" i="21"/>
  <c r="AF12" i="21"/>
  <c r="AR12" i="21"/>
  <c r="I13" i="21"/>
  <c r="J84" i="20"/>
  <c r="AU101" i="20"/>
  <c r="R109" i="20"/>
  <c r="E115" i="20"/>
  <c r="T118" i="20"/>
  <c r="W121" i="20"/>
  <c r="Z124" i="20"/>
  <c r="AC127" i="20"/>
  <c r="AF130" i="20"/>
  <c r="AI133" i="20"/>
  <c r="AL136" i="20"/>
  <c r="AO139" i="20"/>
  <c r="AR142" i="20"/>
  <c r="E145" i="20"/>
  <c r="AT145" i="20"/>
  <c r="AD146" i="20"/>
  <c r="K147" i="20"/>
  <c r="AI147" i="20"/>
  <c r="H148" i="20"/>
  <c r="Y148" i="20"/>
  <c r="AK148" i="20"/>
  <c r="AW148" i="20"/>
  <c r="N149" i="20"/>
  <c r="Z149" i="20"/>
  <c r="AL149" i="20"/>
  <c r="AX149" i="20"/>
  <c r="O150" i="20"/>
  <c r="AA150" i="20"/>
  <c r="AM150" i="20"/>
  <c r="D151" i="20"/>
  <c r="P151" i="20"/>
  <c r="AB151" i="20"/>
  <c r="AN151" i="20"/>
  <c r="E152" i="20"/>
  <c r="Q152" i="20"/>
  <c r="AC152" i="20"/>
  <c r="AO152" i="20"/>
  <c r="F153" i="20"/>
  <c r="R153" i="20"/>
  <c r="AD153" i="20"/>
  <c r="AP153" i="20"/>
  <c r="G154" i="20"/>
  <c r="S154" i="20"/>
  <c r="AE154" i="20"/>
  <c r="AQ154" i="20"/>
  <c r="H155" i="20"/>
  <c r="T155" i="20"/>
  <c r="AF155" i="20"/>
  <c r="AR155" i="20"/>
  <c r="I156" i="20"/>
  <c r="U156" i="20"/>
  <c r="AG156" i="20"/>
  <c r="AS156" i="20"/>
  <c r="J157" i="20"/>
  <c r="V157" i="20"/>
  <c r="AH157" i="20"/>
  <c r="AT157" i="20"/>
  <c r="K158" i="20"/>
  <c r="W158" i="20"/>
  <c r="AI158" i="20"/>
  <c r="AU158" i="20"/>
  <c r="L159" i="20"/>
  <c r="X159" i="20"/>
  <c r="AJ159" i="20"/>
  <c r="AV159" i="20"/>
  <c r="M160" i="20"/>
  <c r="Y160" i="20"/>
  <c r="AK160" i="20"/>
  <c r="AW160" i="20"/>
  <c r="N161" i="20"/>
  <c r="Z161" i="20"/>
  <c r="AL161" i="20"/>
  <c r="AX161" i="20"/>
  <c r="O162" i="20"/>
  <c r="AA162" i="20"/>
  <c r="AM162" i="20"/>
  <c r="D163" i="20"/>
  <c r="P163" i="20"/>
  <c r="AB163" i="20"/>
  <c r="AN163" i="20"/>
  <c r="E164" i="20"/>
  <c r="Q164" i="20"/>
  <c r="AC164" i="20"/>
  <c r="AO164" i="20"/>
  <c r="F165" i="20"/>
  <c r="R165" i="20"/>
  <c r="AD165" i="20"/>
  <c r="AP165" i="20"/>
  <c r="G166" i="20"/>
  <c r="S166" i="20"/>
  <c r="AE166" i="20"/>
  <c r="AQ166" i="20"/>
  <c r="H167" i="20"/>
  <c r="T167" i="20"/>
  <c r="AF167" i="20"/>
  <c r="AR167" i="20"/>
  <c r="I168" i="20"/>
  <c r="U168" i="20"/>
  <c r="AG168" i="20"/>
  <c r="AS168" i="20"/>
  <c r="J169" i="20"/>
  <c r="V169" i="20"/>
  <c r="AH169" i="20"/>
  <c r="AT169" i="20"/>
  <c r="K170" i="20"/>
  <c r="W170" i="20"/>
  <c r="AI170" i="20"/>
  <c r="AU170" i="20"/>
  <c r="L171" i="20"/>
  <c r="X171" i="20"/>
  <c r="AJ171" i="20"/>
  <c r="AV171" i="20"/>
  <c r="M172" i="20"/>
  <c r="Y172" i="20"/>
  <c r="AK172" i="20"/>
  <c r="AW172" i="20"/>
  <c r="N173" i="20"/>
  <c r="Z173" i="20"/>
  <c r="AL173" i="20"/>
  <c r="AX173" i="20"/>
  <c r="O174" i="20"/>
  <c r="AA174" i="20"/>
  <c r="AM174" i="20"/>
  <c r="D175" i="20"/>
  <c r="P175" i="20"/>
  <c r="AB175" i="20"/>
  <c r="AN175" i="20"/>
  <c r="C8" i="20"/>
  <c r="C20" i="20"/>
  <c r="C32" i="20"/>
  <c r="C44" i="20"/>
  <c r="C56" i="20"/>
  <c r="C68" i="20"/>
  <c r="C80" i="20"/>
  <c r="C92" i="20"/>
  <c r="C104" i="20"/>
  <c r="C116" i="20"/>
  <c r="C128" i="20"/>
  <c r="C140" i="20"/>
  <c r="C152" i="20"/>
  <c r="C164" i="20"/>
  <c r="C6" i="20"/>
  <c r="O6" i="21"/>
  <c r="AA6" i="21"/>
  <c r="AM6" i="21"/>
  <c r="D7" i="21"/>
  <c r="P7" i="21"/>
  <c r="AB7" i="21"/>
  <c r="AN7" i="21"/>
  <c r="E8" i="21"/>
  <c r="Q8" i="21"/>
  <c r="AC8" i="21"/>
  <c r="AO8" i="21"/>
  <c r="F9" i="21"/>
  <c r="R9" i="21"/>
  <c r="AD9" i="21"/>
  <c r="AP9" i="21"/>
  <c r="G10" i="21"/>
  <c r="S10" i="21"/>
  <c r="AE10" i="21"/>
  <c r="AQ10" i="21"/>
  <c r="H11" i="21"/>
  <c r="T11" i="21"/>
  <c r="AF11" i="21"/>
  <c r="AR11" i="21"/>
  <c r="I12" i="21"/>
  <c r="U12" i="21"/>
  <c r="AG12" i="21"/>
  <c r="AS12" i="21"/>
  <c r="J13" i="21"/>
  <c r="V13" i="21"/>
  <c r="AH13" i="21"/>
  <c r="AT13" i="21"/>
  <c r="M87" i="20"/>
  <c r="AC102" i="20"/>
  <c r="AU109" i="20"/>
  <c r="T115" i="20"/>
  <c r="AF118" i="20"/>
  <c r="AI121" i="20"/>
  <c r="AL124" i="20"/>
  <c r="AO127" i="20"/>
  <c r="AR130" i="20"/>
  <c r="AU133" i="20"/>
  <c r="AX136" i="20"/>
  <c r="F140" i="20"/>
  <c r="I143" i="20"/>
  <c r="K145" i="20"/>
  <c r="AU145" i="20"/>
  <c r="AG146" i="20"/>
  <c r="L147" i="20"/>
  <c r="AJ147" i="20"/>
  <c r="K148" i="20"/>
  <c r="Z148" i="20"/>
  <c r="AL148" i="20"/>
  <c r="AX148" i="20"/>
  <c r="O149" i="20"/>
  <c r="AA149" i="20"/>
  <c r="AM149" i="20"/>
  <c r="D150" i="20"/>
  <c r="P150" i="20"/>
  <c r="AB150" i="20"/>
  <c r="AN150" i="20"/>
  <c r="E151" i="20"/>
  <c r="Q151" i="20"/>
  <c r="AC151" i="20"/>
  <c r="AO151" i="20"/>
  <c r="F152" i="20"/>
  <c r="R152" i="20"/>
  <c r="AD152" i="20"/>
  <c r="AP152" i="20"/>
  <c r="G153" i="20"/>
  <c r="S153" i="20"/>
  <c r="AE153" i="20"/>
  <c r="AQ153" i="20"/>
  <c r="H154" i="20"/>
  <c r="T154" i="20"/>
  <c r="AF154" i="20"/>
  <c r="AR154" i="20"/>
  <c r="I155" i="20"/>
  <c r="U155" i="20"/>
  <c r="AG155" i="20"/>
  <c r="AS155" i="20"/>
  <c r="J156" i="20"/>
  <c r="V156" i="20"/>
  <c r="AH156" i="20"/>
  <c r="AT156" i="20"/>
  <c r="K157" i="20"/>
  <c r="W157" i="20"/>
  <c r="AI157" i="20"/>
  <c r="AU157" i="20"/>
  <c r="L158" i="20"/>
  <c r="X158" i="20"/>
  <c r="AJ158" i="20"/>
  <c r="AV158" i="20"/>
  <c r="M159" i="20"/>
  <c r="Y159" i="20"/>
  <c r="AK159" i="20"/>
  <c r="AW159" i="20"/>
  <c r="N160" i="20"/>
  <c r="Z160" i="20"/>
  <c r="AL160" i="20"/>
  <c r="AX160" i="20"/>
  <c r="O161" i="20"/>
  <c r="AA161" i="20"/>
  <c r="AM161" i="20"/>
  <c r="D162" i="20"/>
  <c r="P162" i="20"/>
  <c r="AB162" i="20"/>
  <c r="AN162" i="20"/>
  <c r="E163" i="20"/>
  <c r="Q163" i="20"/>
  <c r="AC163" i="20"/>
  <c r="AO163" i="20"/>
  <c r="F164" i="20"/>
  <c r="R164" i="20"/>
  <c r="AD164" i="20"/>
  <c r="AP164" i="20"/>
  <c r="G165" i="20"/>
  <c r="S165" i="20"/>
  <c r="AE165" i="20"/>
  <c r="AQ165" i="20"/>
  <c r="H166" i="20"/>
  <c r="T166" i="20"/>
  <c r="AF166" i="20"/>
  <c r="AR166" i="20"/>
  <c r="I167" i="20"/>
  <c r="U167" i="20"/>
  <c r="AG167" i="20"/>
  <c r="AS167" i="20"/>
  <c r="J168" i="20"/>
  <c r="V168" i="20"/>
  <c r="AH168" i="20"/>
  <c r="AT168" i="20"/>
  <c r="K169" i="20"/>
  <c r="W169" i="20"/>
  <c r="AI169" i="20"/>
  <c r="AU169" i="20"/>
  <c r="L170" i="20"/>
  <c r="X170" i="20"/>
  <c r="AJ170" i="20"/>
  <c r="AV170" i="20"/>
  <c r="M171" i="20"/>
  <c r="Y171" i="20"/>
  <c r="AK171" i="20"/>
  <c r="AW171" i="20"/>
  <c r="N172" i="20"/>
  <c r="Z172" i="20"/>
  <c r="AL172" i="20"/>
  <c r="AX172" i="20"/>
  <c r="O173" i="20"/>
  <c r="AA173" i="20"/>
  <c r="AM173" i="20"/>
  <c r="D174" i="20"/>
  <c r="P174" i="20"/>
  <c r="AB174" i="20"/>
  <c r="AN174" i="20"/>
  <c r="E175" i="20"/>
  <c r="Q175" i="20"/>
  <c r="AC175" i="20"/>
  <c r="AO175" i="20"/>
  <c r="C9" i="20"/>
  <c r="C21" i="20"/>
  <c r="C33" i="20"/>
  <c r="C45" i="20"/>
  <c r="C57" i="20"/>
  <c r="C69" i="20"/>
  <c r="C81" i="20"/>
  <c r="C93" i="20"/>
  <c r="C105" i="20"/>
  <c r="C117" i="20"/>
  <c r="C129" i="20"/>
  <c r="C141" i="20"/>
  <c r="C153" i="20"/>
  <c r="C165" i="20"/>
  <c r="D6" i="21"/>
  <c r="P6" i="21"/>
  <c r="AB6" i="21"/>
  <c r="AN6" i="21"/>
  <c r="E7" i="21"/>
  <c r="Q7" i="21"/>
  <c r="AC7" i="21"/>
  <c r="AO7" i="21"/>
  <c r="F8" i="21"/>
  <c r="R8" i="21"/>
  <c r="AD8" i="21"/>
  <c r="AP8" i="21"/>
  <c r="G9" i="21"/>
  <c r="S9" i="21"/>
  <c r="AE9" i="21"/>
  <c r="AQ9" i="21"/>
  <c r="H10" i="21"/>
  <c r="T10" i="21"/>
  <c r="AF10" i="21"/>
  <c r="AR10" i="21"/>
  <c r="I11" i="21"/>
  <c r="U11" i="21"/>
  <c r="AG11" i="21"/>
  <c r="AS11" i="21"/>
  <c r="J12" i="21"/>
  <c r="V12" i="21"/>
  <c r="AH12" i="21"/>
  <c r="AT12" i="21"/>
  <c r="K13" i="21"/>
  <c r="W13" i="21"/>
  <c r="AI13" i="21"/>
  <c r="P90" i="20"/>
  <c r="L103" i="20"/>
  <c r="AA110" i="20"/>
  <c r="AK115" i="20"/>
  <c r="AR118" i="20"/>
  <c r="AU121" i="20"/>
  <c r="AX124" i="20"/>
  <c r="F128" i="20"/>
  <c r="I131" i="20"/>
  <c r="L134" i="20"/>
  <c r="O137" i="20"/>
  <c r="R140" i="20"/>
  <c r="U143" i="20"/>
  <c r="Q145" i="20"/>
  <c r="F146" i="20"/>
  <c r="AH146" i="20"/>
  <c r="M147" i="20"/>
  <c r="AK147" i="20"/>
  <c r="L148" i="20"/>
  <c r="AA148" i="20"/>
  <c r="AM148" i="20"/>
  <c r="D149" i="20"/>
  <c r="P149" i="20"/>
  <c r="AB149" i="20"/>
  <c r="AN149" i="20"/>
  <c r="E150" i="20"/>
  <c r="Q150" i="20"/>
  <c r="AC150" i="20"/>
  <c r="AO150" i="20"/>
  <c r="F151" i="20"/>
  <c r="R151" i="20"/>
  <c r="AD151" i="20"/>
  <c r="AP151" i="20"/>
  <c r="G152" i="20"/>
  <c r="S152" i="20"/>
  <c r="AE152" i="20"/>
  <c r="AQ152" i="20"/>
  <c r="H153" i="20"/>
  <c r="T153" i="20"/>
  <c r="AF153" i="20"/>
  <c r="AR153" i="20"/>
  <c r="I154" i="20"/>
  <c r="U154" i="20"/>
  <c r="AG154" i="20"/>
  <c r="AS154" i="20"/>
  <c r="J155" i="20"/>
  <c r="V155" i="20"/>
  <c r="AH155" i="20"/>
  <c r="AT155" i="20"/>
  <c r="K156" i="20"/>
  <c r="W156" i="20"/>
  <c r="AI156" i="20"/>
  <c r="AU156" i="20"/>
  <c r="L157" i="20"/>
  <c r="X157" i="20"/>
  <c r="AJ157" i="20"/>
  <c r="AV157" i="20"/>
  <c r="M158" i="20"/>
  <c r="Y158" i="20"/>
  <c r="AK158" i="20"/>
  <c r="AW158" i="20"/>
  <c r="N159" i="20"/>
  <c r="Z159" i="20"/>
  <c r="AL159" i="20"/>
  <c r="AX159" i="20"/>
  <c r="O160" i="20"/>
  <c r="AA160" i="20"/>
  <c r="AM160" i="20"/>
  <c r="D161" i="20"/>
  <c r="P161" i="20"/>
  <c r="AB161" i="20"/>
  <c r="AN161" i="20"/>
  <c r="E162" i="20"/>
  <c r="Q162" i="20"/>
  <c r="AC162" i="20"/>
  <c r="AO162" i="20"/>
  <c r="F163" i="20"/>
  <c r="R163" i="20"/>
  <c r="AD163" i="20"/>
  <c r="AP163" i="20"/>
  <c r="G164" i="20"/>
  <c r="S164" i="20"/>
  <c r="AE164" i="20"/>
  <c r="AQ164" i="20"/>
  <c r="H165" i="20"/>
  <c r="T165" i="20"/>
  <c r="AF165" i="20"/>
  <c r="AR165" i="20"/>
  <c r="I166" i="20"/>
  <c r="U166" i="20"/>
  <c r="AG166" i="20"/>
  <c r="AS166" i="20"/>
  <c r="J167" i="20"/>
  <c r="V167" i="20"/>
  <c r="AH167" i="20"/>
  <c r="AT167" i="20"/>
  <c r="K168" i="20"/>
  <c r="W168" i="20"/>
  <c r="AI168" i="20"/>
  <c r="AU168" i="20"/>
  <c r="L169" i="20"/>
  <c r="X169" i="20"/>
  <c r="AJ169" i="20"/>
  <c r="AV169" i="20"/>
  <c r="M170" i="20"/>
  <c r="Y170" i="20"/>
  <c r="AK170" i="20"/>
  <c r="AW170" i="20"/>
  <c r="N171" i="20"/>
  <c r="Z171" i="20"/>
  <c r="AL171" i="20"/>
  <c r="AX171" i="20"/>
  <c r="O172" i="20"/>
  <c r="AA172" i="20"/>
  <c r="AM172" i="20"/>
  <c r="D173" i="20"/>
  <c r="P173" i="20"/>
  <c r="AB173" i="20"/>
  <c r="AN173" i="20"/>
  <c r="E174" i="20"/>
  <c r="Q174" i="20"/>
  <c r="AC174" i="20"/>
  <c r="AO174" i="20"/>
  <c r="F175" i="20"/>
  <c r="R175" i="20"/>
  <c r="AD175" i="20"/>
  <c r="AP175" i="20"/>
  <c r="C10" i="20"/>
  <c r="C22" i="20"/>
  <c r="C34" i="20"/>
  <c r="C46" i="20"/>
  <c r="C58" i="20"/>
  <c r="C70" i="20"/>
  <c r="C82" i="20"/>
  <c r="C94" i="20"/>
  <c r="C106" i="20"/>
  <c r="C118" i="20"/>
  <c r="C130" i="20"/>
  <c r="C142" i="20"/>
  <c r="C154" i="20"/>
  <c r="C166" i="20"/>
  <c r="E6" i="21"/>
  <c r="Q6" i="21"/>
  <c r="AC6" i="21"/>
  <c r="AO6" i="21"/>
  <c r="F7" i="21"/>
  <c r="R7" i="21"/>
  <c r="AD7" i="21"/>
  <c r="AP7" i="21"/>
  <c r="G8" i="21"/>
  <c r="S8" i="21"/>
  <c r="AE8" i="21"/>
  <c r="AQ8" i="21"/>
  <c r="H9" i="21"/>
  <c r="T9" i="21"/>
  <c r="AF9" i="21"/>
  <c r="AR9" i="21"/>
  <c r="I10" i="21"/>
  <c r="U10" i="21"/>
  <c r="AG10" i="21"/>
  <c r="AS10" i="21"/>
  <c r="J11" i="21"/>
  <c r="V11" i="21"/>
  <c r="AH11" i="21"/>
  <c r="AT11" i="21"/>
  <c r="K12" i="21"/>
  <c r="W12" i="21"/>
  <c r="AI12" i="21"/>
  <c r="AU12" i="21"/>
  <c r="L13" i="21"/>
  <c r="X13" i="21"/>
  <c r="AJ13" i="21"/>
  <c r="AL92" i="20"/>
  <c r="AO103" i="20"/>
  <c r="I111" i="20"/>
  <c r="D116" i="20"/>
  <c r="I119" i="20"/>
  <c r="L122" i="20"/>
  <c r="O125" i="20"/>
  <c r="R128" i="20"/>
  <c r="U131" i="20"/>
  <c r="X134" i="20"/>
  <c r="AA137" i="20"/>
  <c r="AD140" i="20"/>
  <c r="AG143" i="20"/>
  <c r="T145" i="20"/>
  <c r="I146" i="20"/>
  <c r="AI146" i="20"/>
  <c r="S147" i="20"/>
  <c r="AN147" i="20"/>
  <c r="M148" i="20"/>
  <c r="AB148" i="20"/>
  <c r="AN148" i="20"/>
  <c r="E149" i="20"/>
  <c r="Q149" i="20"/>
  <c r="AC149" i="20"/>
  <c r="AO149" i="20"/>
  <c r="F150" i="20"/>
  <c r="R150" i="20"/>
  <c r="AD150" i="20"/>
  <c r="AP150" i="20"/>
  <c r="G151" i="20"/>
  <c r="S151" i="20"/>
  <c r="AE151" i="20"/>
  <c r="AQ151" i="20"/>
  <c r="H152" i="20"/>
  <c r="T152" i="20"/>
  <c r="AF152" i="20"/>
  <c r="AR152" i="20"/>
  <c r="I153" i="20"/>
  <c r="U153" i="20"/>
  <c r="AG153" i="20"/>
  <c r="AS153" i="20"/>
  <c r="J154" i="20"/>
  <c r="V154" i="20"/>
  <c r="AH154" i="20"/>
  <c r="AT154" i="20"/>
  <c r="K155" i="20"/>
  <c r="W155" i="20"/>
  <c r="AI155" i="20"/>
  <c r="AU155" i="20"/>
  <c r="L156" i="20"/>
  <c r="X156" i="20"/>
  <c r="AJ156" i="20"/>
  <c r="AV156" i="20"/>
  <c r="M157" i="20"/>
  <c r="Y157" i="20"/>
  <c r="AK157" i="20"/>
  <c r="AW157" i="20"/>
  <c r="N158" i="20"/>
  <c r="Z158" i="20"/>
  <c r="AL158" i="20"/>
  <c r="AX158" i="20"/>
  <c r="O159" i="20"/>
  <c r="AA159" i="20"/>
  <c r="AM159" i="20"/>
  <c r="D160" i="20"/>
  <c r="P160" i="20"/>
  <c r="AB160" i="20"/>
  <c r="AN160" i="20"/>
  <c r="E161" i="20"/>
  <c r="Q161" i="20"/>
  <c r="AC161" i="20"/>
  <c r="AO161" i="20"/>
  <c r="F162" i="20"/>
  <c r="R162" i="20"/>
  <c r="AD162" i="20"/>
  <c r="AP162" i="20"/>
  <c r="G163" i="20"/>
  <c r="S163" i="20"/>
  <c r="AE163" i="20"/>
  <c r="AQ163" i="20"/>
  <c r="H164" i="20"/>
  <c r="T164" i="20"/>
  <c r="AF164" i="20"/>
  <c r="AR164" i="20"/>
  <c r="I165" i="20"/>
  <c r="U165" i="20"/>
  <c r="AG165" i="20"/>
  <c r="AS165" i="20"/>
  <c r="J166" i="20"/>
  <c r="V166" i="20"/>
  <c r="AH166" i="20"/>
  <c r="AT166" i="20"/>
  <c r="K167" i="20"/>
  <c r="W167" i="20"/>
  <c r="AI167" i="20"/>
  <c r="AU167" i="20"/>
  <c r="L168" i="20"/>
  <c r="X168" i="20"/>
  <c r="AJ168" i="20"/>
  <c r="AV168" i="20"/>
  <c r="M169" i="20"/>
  <c r="Y169" i="20"/>
  <c r="AK169" i="20"/>
  <c r="AW169" i="20"/>
  <c r="N170" i="20"/>
  <c r="Z170" i="20"/>
  <c r="AL170" i="20"/>
  <c r="AX170" i="20"/>
  <c r="O171" i="20"/>
  <c r="AA171" i="20"/>
  <c r="AM171" i="20"/>
  <c r="D172" i="20"/>
  <c r="P172" i="20"/>
  <c r="AB172" i="20"/>
  <c r="AN172" i="20"/>
  <c r="E173" i="20"/>
  <c r="Q173" i="20"/>
  <c r="AC173" i="20"/>
  <c r="AO173" i="20"/>
  <c r="F174" i="20"/>
  <c r="R174" i="20"/>
  <c r="AD174" i="20"/>
  <c r="AP174" i="20"/>
  <c r="G175" i="20"/>
  <c r="S175" i="20"/>
  <c r="AE175" i="20"/>
  <c r="AQ175" i="20"/>
  <c r="C11" i="20"/>
  <c r="C23" i="20"/>
  <c r="C35" i="20"/>
  <c r="C47" i="20"/>
  <c r="C59" i="20"/>
  <c r="C71" i="20"/>
  <c r="C83" i="20"/>
  <c r="C95" i="20"/>
  <c r="C107" i="20"/>
  <c r="C119" i="20"/>
  <c r="C131" i="20"/>
  <c r="C143" i="20"/>
  <c r="C155" i="20"/>
  <c r="C167" i="20"/>
  <c r="F6" i="21"/>
  <c r="R6" i="21"/>
  <c r="AD6" i="21"/>
  <c r="AP6" i="21"/>
  <c r="G7" i="21"/>
  <c r="S7" i="21"/>
  <c r="AE7" i="21"/>
  <c r="AQ7" i="21"/>
  <c r="H8" i="21"/>
  <c r="T8" i="21"/>
  <c r="AF8" i="21"/>
  <c r="AR8" i="21"/>
  <c r="I9" i="21"/>
  <c r="U9" i="21"/>
  <c r="AG9" i="21"/>
  <c r="AS9" i="21"/>
  <c r="J10" i="21"/>
  <c r="V10" i="21"/>
  <c r="AH10" i="21"/>
  <c r="AT10" i="21"/>
  <c r="K11" i="21"/>
  <c r="W11" i="21"/>
  <c r="AI11" i="21"/>
  <c r="AU11" i="21"/>
  <c r="L12" i="21"/>
  <c r="X12" i="21"/>
  <c r="AJ12" i="21"/>
  <c r="AM93" i="20"/>
  <c r="U104" i="20"/>
  <c r="AI111" i="20"/>
  <c r="R116" i="20"/>
  <c r="U119" i="20"/>
  <c r="X122" i="20"/>
  <c r="AA125" i="20"/>
  <c r="AD128" i="20"/>
  <c r="AG131" i="20"/>
  <c r="AJ134" i="20"/>
  <c r="AM137" i="20"/>
  <c r="AP140" i="20"/>
  <c r="AS143" i="20"/>
  <c r="W145" i="20"/>
  <c r="J146" i="20"/>
  <c r="AJ146" i="20"/>
  <c r="V147" i="20"/>
  <c r="AO147" i="20"/>
  <c r="N148" i="20"/>
  <c r="AC148" i="20"/>
  <c r="AO148" i="20"/>
  <c r="F149" i="20"/>
  <c r="R149" i="20"/>
  <c r="AD149" i="20"/>
  <c r="AP149" i="20"/>
  <c r="G150" i="20"/>
  <c r="S150" i="20"/>
  <c r="AE150" i="20"/>
  <c r="AQ150" i="20"/>
  <c r="H151" i="20"/>
  <c r="T151" i="20"/>
  <c r="AF151" i="20"/>
  <c r="AR151" i="20"/>
  <c r="I152" i="20"/>
  <c r="U152" i="20"/>
  <c r="AG152" i="20"/>
  <c r="AS152" i="20"/>
  <c r="J153" i="20"/>
  <c r="V153" i="20"/>
  <c r="AH153" i="20"/>
  <c r="AT153" i="20"/>
  <c r="K154" i="20"/>
  <c r="W154" i="20"/>
  <c r="AI154" i="20"/>
  <c r="AU154" i="20"/>
  <c r="L155" i="20"/>
  <c r="X155" i="20"/>
  <c r="AJ155" i="20"/>
  <c r="AV155" i="20"/>
  <c r="M156" i="20"/>
  <c r="Y156" i="20"/>
  <c r="AK156" i="20"/>
  <c r="AW156" i="20"/>
  <c r="N157" i="20"/>
  <c r="Z157" i="20"/>
  <c r="AL157" i="20"/>
  <c r="AX157" i="20"/>
  <c r="O158" i="20"/>
  <c r="AA158" i="20"/>
  <c r="AM158" i="20"/>
  <c r="D159" i="20"/>
  <c r="P159" i="20"/>
  <c r="AB159" i="20"/>
  <c r="AN159" i="20"/>
  <c r="E160" i="20"/>
  <c r="Q160" i="20"/>
  <c r="AC160" i="20"/>
  <c r="AO160" i="20"/>
  <c r="F161" i="20"/>
  <c r="R161" i="20"/>
  <c r="AD161" i="20"/>
  <c r="AP161" i="20"/>
  <c r="G162" i="20"/>
  <c r="S162" i="20"/>
  <c r="AE162" i="20"/>
  <c r="AQ162" i="20"/>
  <c r="H163" i="20"/>
  <c r="T163" i="20"/>
  <c r="AF163" i="20"/>
  <c r="AR163" i="20"/>
  <c r="I164" i="20"/>
  <c r="U164" i="20"/>
  <c r="AG164" i="20"/>
  <c r="AS164" i="20"/>
  <c r="J165" i="20"/>
  <c r="V165" i="20"/>
  <c r="AH165" i="20"/>
  <c r="AT165" i="20"/>
  <c r="K166" i="20"/>
  <c r="W166" i="20"/>
  <c r="AI166" i="20"/>
  <c r="AU166" i="20"/>
  <c r="L167" i="20"/>
  <c r="X167" i="20"/>
  <c r="AJ167" i="20"/>
  <c r="AV167" i="20"/>
  <c r="M168" i="20"/>
  <c r="Y168" i="20"/>
  <c r="AK168" i="20"/>
  <c r="AW168" i="20"/>
  <c r="N169" i="20"/>
  <c r="Z169" i="20"/>
  <c r="AL169" i="20"/>
  <c r="AX169" i="20"/>
  <c r="O170" i="20"/>
  <c r="AA170" i="20"/>
  <c r="AM170" i="20"/>
  <c r="D171" i="20"/>
  <c r="P171" i="20"/>
  <c r="AB171" i="20"/>
  <c r="AN171" i="20"/>
  <c r="E172" i="20"/>
  <c r="Q172" i="20"/>
  <c r="AC172" i="20"/>
  <c r="AO172" i="20"/>
  <c r="F173" i="20"/>
  <c r="R173" i="20"/>
  <c r="AD173" i="20"/>
  <c r="AP173" i="20"/>
  <c r="G174" i="20"/>
  <c r="S174" i="20"/>
  <c r="AE174" i="20"/>
  <c r="AQ174" i="20"/>
  <c r="H175" i="20"/>
  <c r="T175" i="20"/>
  <c r="AF175" i="20"/>
  <c r="AR175" i="20"/>
  <c r="C12" i="20"/>
  <c r="C24" i="20"/>
  <c r="C36" i="20"/>
  <c r="C48" i="20"/>
  <c r="C60" i="20"/>
  <c r="C72" i="20"/>
  <c r="C84" i="20"/>
  <c r="C96" i="20"/>
  <c r="C108" i="20"/>
  <c r="C120" i="20"/>
  <c r="C132" i="20"/>
  <c r="C144" i="20"/>
  <c r="C156" i="20"/>
  <c r="C168" i="20"/>
  <c r="G6" i="21"/>
  <c r="S6" i="21"/>
  <c r="AE6" i="21"/>
  <c r="AQ6" i="21"/>
  <c r="H7" i="21"/>
  <c r="T7" i="21"/>
  <c r="AF7" i="21"/>
  <c r="AR7" i="21"/>
  <c r="I8" i="21"/>
  <c r="U8" i="21"/>
  <c r="AG8" i="21"/>
  <c r="AS8" i="21"/>
  <c r="J9" i="21"/>
  <c r="V9" i="21"/>
  <c r="AH9" i="21"/>
  <c r="AT9" i="21"/>
  <c r="K10" i="21"/>
  <c r="W10" i="21"/>
  <c r="AI10" i="21"/>
  <c r="AU10" i="21"/>
  <c r="L11" i="21"/>
  <c r="X11" i="21"/>
  <c r="AJ11" i="21"/>
  <c r="AV11" i="21"/>
  <c r="M12" i="21"/>
  <c r="AN94" i="20"/>
  <c r="AX104" i="20"/>
  <c r="L112" i="20"/>
  <c r="AD116" i="20"/>
  <c r="AG119" i="20"/>
  <c r="AJ122" i="20"/>
  <c r="AM125" i="20"/>
  <c r="AP128" i="20"/>
  <c r="AS131" i="20"/>
  <c r="AV134" i="20"/>
  <c r="D138" i="20"/>
  <c r="G141" i="20"/>
  <c r="J144" i="20"/>
  <c r="AC145" i="20"/>
  <c r="K146" i="20"/>
  <c r="AP146" i="20"/>
  <c r="W147" i="20"/>
  <c r="AQ147" i="20"/>
  <c r="O148" i="20"/>
  <c r="AD148" i="20"/>
  <c r="AP148" i="20"/>
  <c r="G149" i="20"/>
  <c r="S149" i="20"/>
  <c r="AE149" i="20"/>
  <c r="AQ149" i="20"/>
  <c r="H150" i="20"/>
  <c r="T150" i="20"/>
  <c r="AF150" i="20"/>
  <c r="AR150" i="20"/>
  <c r="I151" i="20"/>
  <c r="U151" i="20"/>
  <c r="AG151" i="20"/>
  <c r="AS151" i="20"/>
  <c r="J152" i="20"/>
  <c r="V152" i="20"/>
  <c r="AH152" i="20"/>
  <c r="AT152" i="20"/>
  <c r="K153" i="20"/>
  <c r="W153" i="20"/>
  <c r="AI153" i="20"/>
  <c r="AU153" i="20"/>
  <c r="L154" i="20"/>
  <c r="X154" i="20"/>
  <c r="AJ154" i="20"/>
  <c r="AV154" i="20"/>
  <c r="M155" i="20"/>
  <c r="Y155" i="20"/>
  <c r="AK155" i="20"/>
  <c r="AW155" i="20"/>
  <c r="N156" i="20"/>
  <c r="Z156" i="20"/>
  <c r="AL156" i="20"/>
  <c r="AX156" i="20"/>
  <c r="O157" i="20"/>
  <c r="AA157" i="20"/>
  <c r="AM157" i="20"/>
  <c r="D158" i="20"/>
  <c r="P158" i="20"/>
  <c r="AB158" i="20"/>
  <c r="AN158" i="20"/>
  <c r="E159" i="20"/>
  <c r="Q159" i="20"/>
  <c r="AC159" i="20"/>
  <c r="AO159" i="20"/>
  <c r="F160" i="20"/>
  <c r="R160" i="20"/>
  <c r="AD160" i="20"/>
  <c r="AP160" i="20"/>
  <c r="G161" i="20"/>
  <c r="S161" i="20"/>
  <c r="AE161" i="20"/>
  <c r="AQ161" i="20"/>
  <c r="H162" i="20"/>
  <c r="T162" i="20"/>
  <c r="AF162" i="20"/>
  <c r="AR162" i="20"/>
  <c r="I163" i="20"/>
  <c r="U163" i="20"/>
  <c r="AG163" i="20"/>
  <c r="AS163" i="20"/>
  <c r="J164" i="20"/>
  <c r="V164" i="20"/>
  <c r="AH164" i="20"/>
  <c r="AT164" i="20"/>
  <c r="K165" i="20"/>
  <c r="W165" i="20"/>
  <c r="AI165" i="20"/>
  <c r="AU165" i="20"/>
  <c r="L166" i="20"/>
  <c r="X166" i="20"/>
  <c r="AJ166" i="20"/>
  <c r="AV166" i="20"/>
  <c r="M167" i="20"/>
  <c r="Y167" i="20"/>
  <c r="AK167" i="20"/>
  <c r="AW167" i="20"/>
  <c r="N168" i="20"/>
  <c r="Z168" i="20"/>
  <c r="AL168" i="20"/>
  <c r="AX168" i="20"/>
  <c r="O169" i="20"/>
  <c r="AA169" i="20"/>
  <c r="AM169" i="20"/>
  <c r="D170" i="20"/>
  <c r="P170" i="20"/>
  <c r="AB170" i="20"/>
  <c r="AN170" i="20"/>
  <c r="E171" i="20"/>
  <c r="Q171" i="20"/>
  <c r="AC171" i="20"/>
  <c r="AO171" i="20"/>
  <c r="F172" i="20"/>
  <c r="R172" i="20"/>
  <c r="AD172" i="20"/>
  <c r="AP172" i="20"/>
  <c r="G173" i="20"/>
  <c r="S173" i="20"/>
  <c r="AE173" i="20"/>
  <c r="AQ173" i="20"/>
  <c r="H174" i="20"/>
  <c r="T174" i="20"/>
  <c r="AF174" i="20"/>
  <c r="AR174" i="20"/>
  <c r="I175" i="20"/>
  <c r="U175" i="20"/>
  <c r="AG175" i="20"/>
  <c r="AS175" i="20"/>
  <c r="C13" i="20"/>
  <c r="C25" i="20"/>
  <c r="C37" i="20"/>
  <c r="C49" i="20"/>
  <c r="C61" i="20"/>
  <c r="C73" i="20"/>
  <c r="C85" i="20"/>
  <c r="C97" i="20"/>
  <c r="C109" i="20"/>
  <c r="C121" i="20"/>
  <c r="C133" i="20"/>
  <c r="C145" i="20"/>
  <c r="C157" i="20"/>
  <c r="C169" i="20"/>
  <c r="H6" i="21"/>
  <c r="T6" i="21"/>
  <c r="AF6" i="21"/>
  <c r="AR6" i="21"/>
  <c r="I7" i="21"/>
  <c r="U7" i="21"/>
  <c r="AG7" i="21"/>
  <c r="AS7" i="21"/>
  <c r="J8" i="21"/>
  <c r="V8" i="21"/>
  <c r="AH8" i="21"/>
  <c r="AT8" i="21"/>
  <c r="K9" i="21"/>
  <c r="W9" i="21"/>
  <c r="AI9" i="21"/>
  <c r="AU9" i="21"/>
  <c r="L10" i="21"/>
  <c r="X10" i="21"/>
  <c r="AJ10" i="21"/>
  <c r="AV10" i="21"/>
  <c r="M11" i="21"/>
  <c r="Y11" i="21"/>
  <c r="AK11" i="21"/>
  <c r="AO95" i="20"/>
  <c r="AF105" i="20"/>
  <c r="AG112" i="20"/>
  <c r="AP116" i="20"/>
  <c r="AS119" i="20"/>
  <c r="AV122" i="20"/>
  <c r="D126" i="20"/>
  <c r="G129" i="20"/>
  <c r="J132" i="20"/>
  <c r="M135" i="20"/>
  <c r="P138" i="20"/>
  <c r="S141" i="20"/>
  <c r="P144" i="20"/>
  <c r="AF145" i="20"/>
  <c r="L146" i="20"/>
  <c r="AS146" i="20"/>
  <c r="X147" i="20"/>
  <c r="AT147" i="20"/>
  <c r="Q148" i="20"/>
  <c r="AE148" i="20"/>
  <c r="AQ148" i="20"/>
  <c r="H149" i="20"/>
  <c r="T149" i="20"/>
  <c r="AF149" i="20"/>
  <c r="AR149" i="20"/>
  <c r="I150" i="20"/>
  <c r="U150" i="20"/>
  <c r="AG150" i="20"/>
  <c r="AS150" i="20"/>
  <c r="J151" i="20"/>
  <c r="V151" i="20"/>
  <c r="AH151" i="20"/>
  <c r="AT151" i="20"/>
  <c r="K152" i="20"/>
  <c r="W152" i="20"/>
  <c r="AI152" i="20"/>
  <c r="AU152" i="20"/>
  <c r="L153" i="20"/>
  <c r="X153" i="20"/>
  <c r="AJ153" i="20"/>
  <c r="AV153" i="20"/>
  <c r="M154" i="20"/>
  <c r="Y154" i="20"/>
  <c r="AK154" i="20"/>
  <c r="AW154" i="20"/>
  <c r="N155" i="20"/>
  <c r="Z155" i="20"/>
  <c r="AL155" i="20"/>
  <c r="AX155" i="20"/>
  <c r="O156" i="20"/>
  <c r="AA156" i="20"/>
  <c r="AM156" i="20"/>
  <c r="D157" i="20"/>
  <c r="P157" i="20"/>
  <c r="AB157" i="20"/>
  <c r="AN157" i="20"/>
  <c r="E158" i="20"/>
  <c r="Q158" i="20"/>
  <c r="AC158" i="20"/>
  <c r="AO158" i="20"/>
  <c r="F159" i="20"/>
  <c r="R159" i="20"/>
  <c r="AD159" i="20"/>
  <c r="AP159" i="20"/>
  <c r="G160" i="20"/>
  <c r="S160" i="20"/>
  <c r="AE160" i="20"/>
  <c r="AQ160" i="20"/>
  <c r="H161" i="20"/>
  <c r="T161" i="20"/>
  <c r="AF161" i="20"/>
  <c r="AR161" i="20"/>
  <c r="I162" i="20"/>
  <c r="U162" i="20"/>
  <c r="AG162" i="20"/>
  <c r="AS162" i="20"/>
  <c r="J163" i="20"/>
  <c r="V163" i="20"/>
  <c r="AH163" i="20"/>
  <c r="AT163" i="20"/>
  <c r="K164" i="20"/>
  <c r="W164" i="20"/>
  <c r="AI164" i="20"/>
  <c r="AU164" i="20"/>
  <c r="L165" i="20"/>
  <c r="X165" i="20"/>
  <c r="AJ165" i="20"/>
  <c r="AV165" i="20"/>
  <c r="M166" i="20"/>
  <c r="Y166" i="20"/>
  <c r="AK166" i="20"/>
  <c r="AW166" i="20"/>
  <c r="N167" i="20"/>
  <c r="Z167" i="20"/>
  <c r="AL167" i="20"/>
  <c r="AX167" i="20"/>
  <c r="O168" i="20"/>
  <c r="AA168" i="20"/>
  <c r="AM168" i="20"/>
  <c r="D169" i="20"/>
  <c r="P169" i="20"/>
  <c r="AB169" i="20"/>
  <c r="AN169" i="20"/>
  <c r="E170" i="20"/>
  <c r="Q170" i="20"/>
  <c r="AC170" i="20"/>
  <c r="AO170" i="20"/>
  <c r="F171" i="20"/>
  <c r="R171" i="20"/>
  <c r="AD171" i="20"/>
  <c r="AP171" i="20"/>
  <c r="G172" i="20"/>
  <c r="S172" i="20"/>
  <c r="AE172" i="20"/>
  <c r="AQ172" i="20"/>
  <c r="H173" i="20"/>
  <c r="T173" i="20"/>
  <c r="AF173" i="20"/>
  <c r="AR173" i="20"/>
  <c r="I174" i="20"/>
  <c r="U174" i="20"/>
  <c r="AG174" i="20"/>
  <c r="AS174" i="20"/>
  <c r="J175" i="20"/>
  <c r="V175" i="20"/>
  <c r="AH175" i="20"/>
  <c r="AT175" i="20"/>
  <c r="C14" i="20"/>
  <c r="C26" i="20"/>
  <c r="C38" i="20"/>
  <c r="C50" i="20"/>
  <c r="C62" i="20"/>
  <c r="C74" i="20"/>
  <c r="C86" i="20"/>
  <c r="C98" i="20"/>
  <c r="C110" i="20"/>
  <c r="C122" i="20"/>
  <c r="C134" i="20"/>
  <c r="C146" i="20"/>
  <c r="C158" i="20"/>
  <c r="C170" i="20"/>
  <c r="I6" i="21"/>
  <c r="U6" i="21"/>
  <c r="AG6" i="21"/>
  <c r="AS6" i="21"/>
  <c r="J7" i="21"/>
  <c r="V7" i="21"/>
  <c r="AH7" i="21"/>
  <c r="AT7" i="21"/>
  <c r="K8" i="21"/>
  <c r="W8" i="21"/>
  <c r="AI8" i="21"/>
  <c r="AU8" i="21"/>
  <c r="L9" i="21"/>
  <c r="X9" i="21"/>
  <c r="AJ9" i="21"/>
  <c r="AV9" i="21"/>
  <c r="M10" i="21"/>
  <c r="Y10" i="21"/>
  <c r="AK10" i="21"/>
  <c r="AW10" i="21"/>
  <c r="N11" i="21"/>
  <c r="Z11" i="21"/>
  <c r="AL11" i="21"/>
  <c r="AX11" i="21"/>
  <c r="O12" i="21"/>
  <c r="AA12" i="21"/>
  <c r="AP96" i="20"/>
  <c r="O106" i="20"/>
  <c r="F113" i="20"/>
  <c r="G117" i="20"/>
  <c r="J120" i="20"/>
  <c r="M123" i="20"/>
  <c r="P126" i="20"/>
  <c r="S129" i="20"/>
  <c r="V132" i="20"/>
  <c r="Y135" i="20"/>
  <c r="AB138" i="20"/>
  <c r="AE141" i="20"/>
  <c r="V144" i="20"/>
  <c r="AH145" i="20"/>
  <c r="R146" i="20"/>
  <c r="AT146" i="20"/>
  <c r="Y147" i="20"/>
  <c r="AU147" i="20"/>
  <c r="R148" i="20"/>
  <c r="AF148" i="20"/>
  <c r="AR148" i="20"/>
  <c r="I149" i="20"/>
  <c r="U149" i="20"/>
  <c r="AG149" i="20"/>
  <c r="AS149" i="20"/>
  <c r="J150" i="20"/>
  <c r="V150" i="20"/>
  <c r="AH150" i="20"/>
  <c r="AT150" i="20"/>
  <c r="K151" i="20"/>
  <c r="W151" i="20"/>
  <c r="AI151" i="20"/>
  <c r="AU151" i="20"/>
  <c r="L152" i="20"/>
  <c r="X152" i="20"/>
  <c r="AJ152" i="20"/>
  <c r="AV152" i="20"/>
  <c r="M153" i="20"/>
  <c r="Y153" i="20"/>
  <c r="AK153" i="20"/>
  <c r="AW153" i="20"/>
  <c r="N154" i="20"/>
  <c r="Z154" i="20"/>
  <c r="AL154" i="20"/>
  <c r="AX154" i="20"/>
  <c r="O155" i="20"/>
  <c r="AA155" i="20"/>
  <c r="AM155" i="20"/>
  <c r="D156" i="20"/>
  <c r="P156" i="20"/>
  <c r="AB156" i="20"/>
  <c r="AN156" i="20"/>
  <c r="E157" i="20"/>
  <c r="Q157" i="20"/>
  <c r="AC157" i="20"/>
  <c r="AO157" i="20"/>
  <c r="F158" i="20"/>
  <c r="R158" i="20"/>
  <c r="AD158" i="20"/>
  <c r="AP158" i="20"/>
  <c r="G159" i="20"/>
  <c r="S159" i="20"/>
  <c r="AE159" i="20"/>
  <c r="AQ159" i="20"/>
  <c r="H160" i="20"/>
  <c r="T160" i="20"/>
  <c r="AF160" i="20"/>
  <c r="AR160" i="20"/>
  <c r="I161" i="20"/>
  <c r="U161" i="20"/>
  <c r="AG161" i="20"/>
  <c r="AS161" i="20"/>
  <c r="J162" i="20"/>
  <c r="V162" i="20"/>
  <c r="AH162" i="20"/>
  <c r="AT162" i="20"/>
  <c r="K163" i="20"/>
  <c r="W163" i="20"/>
  <c r="AI163" i="20"/>
  <c r="AU163" i="20"/>
  <c r="L164" i="20"/>
  <c r="X164" i="20"/>
  <c r="AJ164" i="20"/>
  <c r="AV164" i="20"/>
  <c r="M165" i="20"/>
  <c r="Y165" i="20"/>
  <c r="AK165" i="20"/>
  <c r="AW165" i="20"/>
  <c r="N166" i="20"/>
  <c r="Z166" i="20"/>
  <c r="AL166" i="20"/>
  <c r="AX166" i="20"/>
  <c r="O167" i="20"/>
  <c r="AA167" i="20"/>
  <c r="AM167" i="20"/>
  <c r="D168" i="20"/>
  <c r="P168" i="20"/>
  <c r="AB168" i="20"/>
  <c r="AN168" i="20"/>
  <c r="E169" i="20"/>
  <c r="Q169" i="20"/>
  <c r="AC169" i="20"/>
  <c r="AO169" i="20"/>
  <c r="F170" i="20"/>
  <c r="R170" i="20"/>
  <c r="AD170" i="20"/>
  <c r="AP170" i="20"/>
  <c r="G171" i="20"/>
  <c r="S171" i="20"/>
  <c r="AE171" i="20"/>
  <c r="AQ171" i="20"/>
  <c r="H172" i="20"/>
  <c r="T172" i="20"/>
  <c r="AF172" i="20"/>
  <c r="AR172" i="20"/>
  <c r="I173" i="20"/>
  <c r="U173" i="20"/>
  <c r="AG173" i="20"/>
  <c r="AS173" i="20"/>
  <c r="J174" i="20"/>
  <c r="V174" i="20"/>
  <c r="AH174" i="20"/>
  <c r="AT174" i="20"/>
  <c r="K175" i="20"/>
  <c r="W175" i="20"/>
  <c r="AI175" i="20"/>
  <c r="AU175" i="20"/>
  <c r="C15" i="20"/>
  <c r="C27" i="20"/>
  <c r="C39" i="20"/>
  <c r="C51" i="20"/>
  <c r="C63" i="20"/>
  <c r="C75" i="20"/>
  <c r="C87" i="20"/>
  <c r="C99" i="20"/>
  <c r="C111" i="20"/>
  <c r="C123" i="20"/>
  <c r="C135" i="20"/>
  <c r="C147" i="20"/>
  <c r="C159" i="20"/>
  <c r="C171" i="20"/>
  <c r="J6" i="21"/>
  <c r="V6" i="21"/>
  <c r="AH6" i="21"/>
  <c r="AT6" i="21"/>
  <c r="K7" i="21"/>
  <c r="W7" i="21"/>
  <c r="AI7" i="21"/>
  <c r="AU7" i="21"/>
  <c r="L8" i="21"/>
  <c r="X8" i="21"/>
  <c r="AJ8" i="21"/>
  <c r="AV8" i="21"/>
  <c r="M9" i="21"/>
  <c r="Y9" i="21"/>
  <c r="AK9" i="21"/>
  <c r="AW9" i="21"/>
  <c r="N10" i="21"/>
  <c r="Z10" i="21"/>
  <c r="AL10" i="21"/>
  <c r="AX10" i="21"/>
  <c r="O11" i="21"/>
  <c r="AA11" i="21"/>
  <c r="AM11" i="21"/>
  <c r="D12" i="21"/>
  <c r="P12" i="21"/>
  <c r="AB12" i="21"/>
  <c r="AN12" i="21"/>
  <c r="E13" i="21"/>
  <c r="Q13" i="21"/>
  <c r="AC13" i="21"/>
  <c r="AO13" i="21"/>
  <c r="AQ97" i="20"/>
  <c r="AB144" i="20"/>
  <c r="AT149" i="20"/>
  <c r="AW152" i="20"/>
  <c r="E156" i="20"/>
  <c r="H159" i="20"/>
  <c r="K162" i="20"/>
  <c r="N165" i="20"/>
  <c r="Q168" i="20"/>
  <c r="T171" i="20"/>
  <c r="W174" i="20"/>
  <c r="C76" i="20"/>
  <c r="AU6" i="21"/>
  <c r="AX9" i="21"/>
  <c r="Y12" i="21"/>
  <c r="M13" i="21"/>
  <c r="AE13" i="21"/>
  <c r="AV13" i="21"/>
  <c r="M14" i="21"/>
  <c r="Y14" i="21"/>
  <c r="AK14" i="21"/>
  <c r="AW14" i="21"/>
  <c r="N15" i="21"/>
  <c r="Z15" i="21"/>
  <c r="AL15" i="21"/>
  <c r="AX15" i="21"/>
  <c r="O16" i="21"/>
  <c r="AA16" i="21"/>
  <c r="AM16" i="21"/>
  <c r="D17" i="21"/>
  <c r="P17" i="21"/>
  <c r="AB17" i="21"/>
  <c r="AN17" i="21"/>
  <c r="E18" i="21"/>
  <c r="Q18" i="21"/>
  <c r="AC18" i="21"/>
  <c r="AO18" i="21"/>
  <c r="F19" i="21"/>
  <c r="R19" i="21"/>
  <c r="AD19" i="21"/>
  <c r="AP19" i="21"/>
  <c r="G20" i="21"/>
  <c r="S20" i="21"/>
  <c r="AE20" i="21"/>
  <c r="AQ20" i="21"/>
  <c r="H21" i="21"/>
  <c r="T21" i="21"/>
  <c r="AF21" i="21"/>
  <c r="AR21" i="21"/>
  <c r="I22" i="21"/>
  <c r="U22" i="21"/>
  <c r="AG22" i="21"/>
  <c r="AS22" i="21"/>
  <c r="J23" i="21"/>
  <c r="V23" i="21"/>
  <c r="AH23" i="21"/>
  <c r="AT23" i="21"/>
  <c r="K24" i="21"/>
  <c r="W24" i="21"/>
  <c r="AI24" i="21"/>
  <c r="AU24" i="21"/>
  <c r="L25" i="21"/>
  <c r="X25" i="21"/>
  <c r="AJ25" i="21"/>
  <c r="AV25" i="21"/>
  <c r="M26" i="21"/>
  <c r="Y26" i="21"/>
  <c r="AK26" i="21"/>
  <c r="AW26" i="21"/>
  <c r="N27" i="21"/>
  <c r="Z27" i="21"/>
  <c r="AL27" i="21"/>
  <c r="AX27" i="21"/>
  <c r="O28" i="21"/>
  <c r="AA28" i="21"/>
  <c r="AM28" i="21"/>
  <c r="D29" i="21"/>
  <c r="P29" i="21"/>
  <c r="AB29" i="21"/>
  <c r="AN29" i="21"/>
  <c r="E30" i="21"/>
  <c r="Q30" i="21"/>
  <c r="AC30" i="21"/>
  <c r="AO30" i="21"/>
  <c r="F31" i="21"/>
  <c r="R31" i="21"/>
  <c r="AD31" i="21"/>
  <c r="AP31" i="21"/>
  <c r="G32" i="21"/>
  <c r="S32" i="21"/>
  <c r="AE32" i="21"/>
  <c r="AQ32" i="21"/>
  <c r="H33" i="21"/>
  <c r="T33" i="21"/>
  <c r="AF33" i="21"/>
  <c r="AR33" i="21"/>
  <c r="I34" i="21"/>
  <c r="U34" i="21"/>
  <c r="AG34" i="21"/>
  <c r="AS34" i="21"/>
  <c r="J35" i="21"/>
  <c r="V35" i="21"/>
  <c r="AH35" i="21"/>
  <c r="AT35" i="21"/>
  <c r="K36" i="21"/>
  <c r="W36" i="21"/>
  <c r="AI36" i="21"/>
  <c r="AU36" i="21"/>
  <c r="L37" i="21"/>
  <c r="X37" i="21"/>
  <c r="AJ37" i="21"/>
  <c r="AV37" i="21"/>
  <c r="M38" i="21"/>
  <c r="Y38" i="21"/>
  <c r="AK38" i="21"/>
  <c r="AW38" i="21"/>
  <c r="N39" i="21"/>
  <c r="Z39" i="21"/>
  <c r="AL39" i="21"/>
  <c r="AX39" i="21"/>
  <c r="O40" i="21"/>
  <c r="AA40" i="21"/>
  <c r="AM40" i="21"/>
  <c r="D41" i="21"/>
  <c r="P41" i="21"/>
  <c r="AB41" i="21"/>
  <c r="AN41" i="21"/>
  <c r="E42" i="21"/>
  <c r="Q42" i="21"/>
  <c r="AC42" i="21"/>
  <c r="AO42" i="21"/>
  <c r="F43" i="21"/>
  <c r="R43" i="21"/>
  <c r="AD43" i="21"/>
  <c r="AP43" i="21"/>
  <c r="G44" i="21"/>
  <c r="S44" i="21"/>
  <c r="AE44" i="21"/>
  <c r="AQ44" i="21"/>
  <c r="H45" i="21"/>
  <c r="T45" i="21"/>
  <c r="AF45" i="21"/>
  <c r="AR45" i="21"/>
  <c r="I46" i="21"/>
  <c r="U46" i="21"/>
  <c r="AG46" i="21"/>
  <c r="AS46" i="21"/>
  <c r="J47" i="21"/>
  <c r="V47" i="21"/>
  <c r="AH47" i="21"/>
  <c r="AT47" i="21"/>
  <c r="K48" i="21"/>
  <c r="W48" i="21"/>
  <c r="AI48" i="21"/>
  <c r="AU48" i="21"/>
  <c r="L49" i="21"/>
  <c r="X49" i="21"/>
  <c r="AJ49" i="21"/>
  <c r="AV49" i="21"/>
  <c r="M50" i="21"/>
  <c r="Y50" i="21"/>
  <c r="AK50" i="21"/>
  <c r="AW50" i="21"/>
  <c r="N51" i="21"/>
  <c r="Z51" i="21"/>
  <c r="AR106" i="20"/>
  <c r="AI145" i="20"/>
  <c r="K150" i="20"/>
  <c r="N153" i="20"/>
  <c r="Q156" i="20"/>
  <c r="T159" i="20"/>
  <c r="W162" i="20"/>
  <c r="Z165" i="20"/>
  <c r="AC168" i="20"/>
  <c r="AF171" i="20"/>
  <c r="AI174" i="20"/>
  <c r="C88" i="20"/>
  <c r="L7" i="21"/>
  <c r="O10" i="21"/>
  <c r="Z12" i="21"/>
  <c r="N13" i="21"/>
  <c r="AF13" i="21"/>
  <c r="AW13" i="21"/>
  <c r="N14" i="21"/>
  <c r="Z14" i="21"/>
  <c r="AL14" i="21"/>
  <c r="AX14" i="21"/>
  <c r="O15" i="21"/>
  <c r="AA15" i="21"/>
  <c r="AM15" i="21"/>
  <c r="D16" i="21"/>
  <c r="P16" i="21"/>
  <c r="AB16" i="21"/>
  <c r="AN16" i="21"/>
  <c r="E17" i="21"/>
  <c r="Q17" i="21"/>
  <c r="AC17" i="21"/>
  <c r="AO17" i="21"/>
  <c r="F18" i="21"/>
  <c r="R18" i="21"/>
  <c r="AD18" i="21"/>
  <c r="AP18" i="21"/>
  <c r="G19" i="21"/>
  <c r="S19" i="21"/>
  <c r="AE19" i="21"/>
  <c r="AQ19" i="21"/>
  <c r="H20" i="21"/>
  <c r="T20" i="21"/>
  <c r="AF20" i="21"/>
  <c r="AR20" i="21"/>
  <c r="I21" i="21"/>
  <c r="U21" i="21"/>
  <c r="AG21" i="21"/>
  <c r="AS21" i="21"/>
  <c r="J22" i="21"/>
  <c r="V22" i="21"/>
  <c r="AH22" i="21"/>
  <c r="AT22" i="21"/>
  <c r="K23" i="21"/>
  <c r="W23" i="21"/>
  <c r="AI23" i="21"/>
  <c r="AU23" i="21"/>
  <c r="L24" i="21"/>
  <c r="X24" i="21"/>
  <c r="AJ24" i="21"/>
  <c r="AV24" i="21"/>
  <c r="M25" i="21"/>
  <c r="Y25" i="21"/>
  <c r="AK25" i="21"/>
  <c r="AW25" i="21"/>
  <c r="N26" i="21"/>
  <c r="Z26" i="21"/>
  <c r="AL26" i="21"/>
  <c r="AX26" i="21"/>
  <c r="O27" i="21"/>
  <c r="AA27" i="21"/>
  <c r="AM27" i="21"/>
  <c r="D28" i="21"/>
  <c r="P28" i="21"/>
  <c r="AB28" i="21"/>
  <c r="AN28" i="21"/>
  <c r="E29" i="21"/>
  <c r="Q29" i="21"/>
  <c r="AC29" i="21"/>
  <c r="AO29" i="21"/>
  <c r="F30" i="21"/>
  <c r="R30" i="21"/>
  <c r="AD30" i="21"/>
  <c r="AP30" i="21"/>
  <c r="G31" i="21"/>
  <c r="S31" i="21"/>
  <c r="AE31" i="21"/>
  <c r="AQ31" i="21"/>
  <c r="H32" i="21"/>
  <c r="T32" i="21"/>
  <c r="AF32" i="21"/>
  <c r="AR32" i="21"/>
  <c r="I33" i="21"/>
  <c r="U33" i="21"/>
  <c r="AG33" i="21"/>
  <c r="AS33" i="21"/>
  <c r="J34" i="21"/>
  <c r="V34" i="21"/>
  <c r="AH34" i="21"/>
  <c r="AT34" i="21"/>
  <c r="K35" i="21"/>
  <c r="W35" i="21"/>
  <c r="AI35" i="21"/>
  <c r="AU35" i="21"/>
  <c r="L36" i="21"/>
  <c r="X36" i="21"/>
  <c r="AJ36" i="21"/>
  <c r="AV36" i="21"/>
  <c r="M37" i="21"/>
  <c r="Y37" i="21"/>
  <c r="AK37" i="21"/>
  <c r="AW37" i="21"/>
  <c r="N38" i="21"/>
  <c r="Z38" i="21"/>
  <c r="AL38" i="21"/>
  <c r="AX38" i="21"/>
  <c r="O39" i="21"/>
  <c r="AA39" i="21"/>
  <c r="AM39" i="21"/>
  <c r="D40" i="21"/>
  <c r="P40" i="21"/>
  <c r="AB40" i="21"/>
  <c r="AN40" i="21"/>
  <c r="E41" i="21"/>
  <c r="Q41" i="21"/>
  <c r="AC41" i="21"/>
  <c r="AO41" i="21"/>
  <c r="F42" i="21"/>
  <c r="R42" i="21"/>
  <c r="AD42" i="21"/>
  <c r="AP42" i="21"/>
  <c r="G43" i="21"/>
  <c r="S43" i="21"/>
  <c r="AE43" i="21"/>
  <c r="AQ43" i="21"/>
  <c r="H44" i="21"/>
  <c r="T44" i="21"/>
  <c r="AF44" i="21"/>
  <c r="AR44" i="21"/>
  <c r="I45" i="21"/>
  <c r="U45" i="21"/>
  <c r="AG45" i="21"/>
  <c r="AS45" i="21"/>
  <c r="J46" i="21"/>
  <c r="V46" i="21"/>
  <c r="AH46" i="21"/>
  <c r="AT46" i="21"/>
  <c r="K47" i="21"/>
  <c r="W47" i="21"/>
  <c r="AI47" i="21"/>
  <c r="AU47" i="21"/>
  <c r="L48" i="21"/>
  <c r="X48" i="21"/>
  <c r="AJ48" i="21"/>
  <c r="AV48" i="21"/>
  <c r="M49" i="21"/>
  <c r="Y49" i="21"/>
  <c r="AK49" i="21"/>
  <c r="AW49" i="21"/>
  <c r="N50" i="21"/>
  <c r="Z50" i="21"/>
  <c r="AL50" i="21"/>
  <c r="AX50" i="21"/>
  <c r="O51" i="21"/>
  <c r="AA51" i="21"/>
  <c r="AA113" i="20"/>
  <c r="U146" i="20"/>
  <c r="W150" i="20"/>
  <c r="Z153" i="20"/>
  <c r="AC156" i="20"/>
  <c r="AF159" i="20"/>
  <c r="AI162" i="20"/>
  <c r="AL165" i="20"/>
  <c r="AO168" i="20"/>
  <c r="AR171" i="20"/>
  <c r="AU174" i="20"/>
  <c r="C100" i="20"/>
  <c r="X7" i="21"/>
  <c r="AA10" i="21"/>
  <c r="AC12" i="21"/>
  <c r="O13" i="21"/>
  <c r="AG13" i="21"/>
  <c r="AX13" i="21"/>
  <c r="O14" i="21"/>
  <c r="AA14" i="21"/>
  <c r="AM14" i="21"/>
  <c r="D15" i="21"/>
  <c r="P15" i="21"/>
  <c r="AB15" i="21"/>
  <c r="AN15" i="21"/>
  <c r="E16" i="21"/>
  <c r="Q16" i="21"/>
  <c r="AC16" i="21"/>
  <c r="AO16" i="21"/>
  <c r="F17" i="21"/>
  <c r="R17" i="21"/>
  <c r="AD17" i="21"/>
  <c r="AP17" i="21"/>
  <c r="G18" i="21"/>
  <c r="S18" i="21"/>
  <c r="AE18" i="21"/>
  <c r="AQ18" i="21"/>
  <c r="H19" i="21"/>
  <c r="T19" i="21"/>
  <c r="AF19" i="21"/>
  <c r="AR19" i="21"/>
  <c r="I20" i="21"/>
  <c r="U20" i="21"/>
  <c r="AG20" i="21"/>
  <c r="AS20" i="21"/>
  <c r="J21" i="21"/>
  <c r="V21" i="21"/>
  <c r="AH21" i="21"/>
  <c r="AT21" i="21"/>
  <c r="K22" i="21"/>
  <c r="W22" i="21"/>
  <c r="AI22" i="21"/>
  <c r="AU22" i="21"/>
  <c r="L23" i="21"/>
  <c r="X23" i="21"/>
  <c r="AJ23" i="21"/>
  <c r="AV23" i="21"/>
  <c r="M24" i="21"/>
  <c r="Y24" i="21"/>
  <c r="AK24" i="21"/>
  <c r="AW24" i="21"/>
  <c r="N25" i="21"/>
  <c r="Z25" i="21"/>
  <c r="AL25" i="21"/>
  <c r="AX25" i="21"/>
  <c r="O26" i="21"/>
  <c r="AA26" i="21"/>
  <c r="AM26" i="21"/>
  <c r="D27" i="21"/>
  <c r="P27" i="21"/>
  <c r="AB27" i="21"/>
  <c r="AN27" i="21"/>
  <c r="E28" i="21"/>
  <c r="Q28" i="21"/>
  <c r="AC28" i="21"/>
  <c r="AO28" i="21"/>
  <c r="F29" i="21"/>
  <c r="R29" i="21"/>
  <c r="AD29" i="21"/>
  <c r="AP29" i="21"/>
  <c r="G30" i="21"/>
  <c r="S30" i="21"/>
  <c r="AE30" i="21"/>
  <c r="AQ30" i="21"/>
  <c r="H31" i="21"/>
  <c r="T31" i="21"/>
  <c r="AF31" i="21"/>
  <c r="AR31" i="21"/>
  <c r="I32" i="21"/>
  <c r="U32" i="21"/>
  <c r="AG32" i="21"/>
  <c r="AS32" i="21"/>
  <c r="J33" i="21"/>
  <c r="V33" i="21"/>
  <c r="AH33" i="21"/>
  <c r="AT33" i="21"/>
  <c r="K34" i="21"/>
  <c r="W34" i="21"/>
  <c r="AI34" i="21"/>
  <c r="AU34" i="21"/>
  <c r="L35" i="21"/>
  <c r="X35" i="21"/>
  <c r="AJ35" i="21"/>
  <c r="AV35" i="21"/>
  <c r="M36" i="21"/>
  <c r="Y36" i="21"/>
  <c r="AK36" i="21"/>
  <c r="AW36" i="21"/>
  <c r="N37" i="21"/>
  <c r="Z37" i="21"/>
  <c r="AL37" i="21"/>
  <c r="AX37" i="21"/>
  <c r="O38" i="21"/>
  <c r="AA38" i="21"/>
  <c r="AM38" i="21"/>
  <c r="D39" i="21"/>
  <c r="P39" i="21"/>
  <c r="AB39" i="21"/>
  <c r="AN39" i="21"/>
  <c r="E40" i="21"/>
  <c r="Q40" i="21"/>
  <c r="AC40" i="21"/>
  <c r="AO40" i="21"/>
  <c r="F41" i="21"/>
  <c r="R41" i="21"/>
  <c r="AD41" i="21"/>
  <c r="AP41" i="21"/>
  <c r="G42" i="21"/>
  <c r="S42" i="21"/>
  <c r="AE42" i="21"/>
  <c r="AQ42" i="21"/>
  <c r="H43" i="21"/>
  <c r="T43" i="21"/>
  <c r="AF43" i="21"/>
  <c r="AR43" i="21"/>
  <c r="I44" i="21"/>
  <c r="U44" i="21"/>
  <c r="AG44" i="21"/>
  <c r="AS44" i="21"/>
  <c r="J45" i="21"/>
  <c r="V45" i="21"/>
  <c r="AH45" i="21"/>
  <c r="AT45" i="21"/>
  <c r="K46" i="21"/>
  <c r="W46" i="21"/>
  <c r="AI46" i="21"/>
  <c r="AU46" i="21"/>
  <c r="L47" i="21"/>
  <c r="X47" i="21"/>
  <c r="AJ47" i="21"/>
  <c r="AV47" i="21"/>
  <c r="M48" i="21"/>
  <c r="Y48" i="21"/>
  <c r="AK48" i="21"/>
  <c r="AW48" i="21"/>
  <c r="N49" i="21"/>
  <c r="Z49" i="21"/>
  <c r="AL49" i="21"/>
  <c r="AX49" i="21"/>
  <c r="O50" i="21"/>
  <c r="AA50" i="21"/>
  <c r="AM50" i="21"/>
  <c r="D51" i="21"/>
  <c r="P51" i="21"/>
  <c r="AB51" i="21"/>
  <c r="S117" i="20"/>
  <c r="AU146" i="20"/>
  <c r="AI150" i="20"/>
  <c r="AL153" i="20"/>
  <c r="AO156" i="20"/>
  <c r="AR159" i="20"/>
  <c r="AU162" i="20"/>
  <c r="AX165" i="20"/>
  <c r="F169" i="20"/>
  <c r="I172" i="20"/>
  <c r="L175" i="20"/>
  <c r="C112" i="20"/>
  <c r="AJ7" i="21"/>
  <c r="AM10" i="21"/>
  <c r="AK12" i="21"/>
  <c r="P13" i="21"/>
  <c r="AK13" i="21"/>
  <c r="D14" i="21"/>
  <c r="P14" i="21"/>
  <c r="AB14" i="21"/>
  <c r="AN14" i="21"/>
  <c r="E15" i="21"/>
  <c r="Q15" i="21"/>
  <c r="AC15" i="21"/>
  <c r="AO15" i="21"/>
  <c r="F16" i="21"/>
  <c r="R16" i="21"/>
  <c r="AD16" i="21"/>
  <c r="AP16" i="21"/>
  <c r="G17" i="21"/>
  <c r="S17" i="21"/>
  <c r="AE17" i="21"/>
  <c r="AQ17" i="21"/>
  <c r="H18" i="21"/>
  <c r="T18" i="21"/>
  <c r="AF18" i="21"/>
  <c r="AR18" i="21"/>
  <c r="I19" i="21"/>
  <c r="U19" i="21"/>
  <c r="AG19" i="21"/>
  <c r="AS19" i="21"/>
  <c r="J20" i="21"/>
  <c r="V20" i="21"/>
  <c r="AH20" i="21"/>
  <c r="AT20" i="21"/>
  <c r="K21" i="21"/>
  <c r="W21" i="21"/>
  <c r="AI21" i="21"/>
  <c r="AU21" i="21"/>
  <c r="L22" i="21"/>
  <c r="X22" i="21"/>
  <c r="AJ22" i="21"/>
  <c r="AV22" i="21"/>
  <c r="M23" i="21"/>
  <c r="Y23" i="21"/>
  <c r="AK23" i="21"/>
  <c r="AW23" i="21"/>
  <c r="N24" i="21"/>
  <c r="Z24" i="21"/>
  <c r="AL24" i="21"/>
  <c r="AX24" i="21"/>
  <c r="O25" i="21"/>
  <c r="AA25" i="21"/>
  <c r="AM25" i="21"/>
  <c r="D26" i="21"/>
  <c r="P26" i="21"/>
  <c r="AB26" i="21"/>
  <c r="AN26" i="21"/>
  <c r="E27" i="21"/>
  <c r="Q27" i="21"/>
  <c r="AC27" i="21"/>
  <c r="AO27" i="21"/>
  <c r="F28" i="21"/>
  <c r="R28" i="21"/>
  <c r="AD28" i="21"/>
  <c r="AP28" i="21"/>
  <c r="G29" i="21"/>
  <c r="S29" i="21"/>
  <c r="AE29" i="21"/>
  <c r="AQ29" i="21"/>
  <c r="H30" i="21"/>
  <c r="T30" i="21"/>
  <c r="AF30" i="21"/>
  <c r="AR30" i="21"/>
  <c r="I31" i="21"/>
  <c r="U31" i="21"/>
  <c r="AG31" i="21"/>
  <c r="AS31" i="21"/>
  <c r="J32" i="21"/>
  <c r="V32" i="21"/>
  <c r="AH32" i="21"/>
  <c r="AT32" i="21"/>
  <c r="K33" i="21"/>
  <c r="W33" i="21"/>
  <c r="AI33" i="21"/>
  <c r="AU33" i="21"/>
  <c r="L34" i="21"/>
  <c r="X34" i="21"/>
  <c r="AJ34" i="21"/>
  <c r="AV34" i="21"/>
  <c r="M35" i="21"/>
  <c r="Y35" i="21"/>
  <c r="AK35" i="21"/>
  <c r="AW35" i="21"/>
  <c r="N36" i="21"/>
  <c r="Z36" i="21"/>
  <c r="AL36" i="21"/>
  <c r="AX36" i="21"/>
  <c r="O37" i="21"/>
  <c r="AA37" i="21"/>
  <c r="AM37" i="21"/>
  <c r="D38" i="21"/>
  <c r="P38" i="21"/>
  <c r="AB38" i="21"/>
  <c r="AN38" i="21"/>
  <c r="E39" i="21"/>
  <c r="Q39" i="21"/>
  <c r="AC39" i="21"/>
  <c r="AO39" i="21"/>
  <c r="F40" i="21"/>
  <c r="R40" i="21"/>
  <c r="AD40" i="21"/>
  <c r="AP40" i="21"/>
  <c r="G41" i="21"/>
  <c r="S41" i="21"/>
  <c r="AE41" i="21"/>
  <c r="AQ41" i="21"/>
  <c r="H42" i="21"/>
  <c r="T42" i="21"/>
  <c r="AF42" i="21"/>
  <c r="AR42" i="21"/>
  <c r="I43" i="21"/>
  <c r="U43" i="21"/>
  <c r="AG43" i="21"/>
  <c r="AS43" i="21"/>
  <c r="J44" i="21"/>
  <c r="V44" i="21"/>
  <c r="AH44" i="21"/>
  <c r="AT44" i="21"/>
  <c r="K45" i="21"/>
  <c r="W45" i="21"/>
  <c r="AI45" i="21"/>
  <c r="AU45" i="21"/>
  <c r="L46" i="21"/>
  <c r="X46" i="21"/>
  <c r="AJ46" i="21"/>
  <c r="AV46" i="21"/>
  <c r="M47" i="21"/>
  <c r="Y47" i="21"/>
  <c r="AK47" i="21"/>
  <c r="AW47" i="21"/>
  <c r="N48" i="21"/>
  <c r="Z48" i="21"/>
  <c r="AL48" i="21"/>
  <c r="AX48" i="21"/>
  <c r="O49" i="21"/>
  <c r="AA49" i="21"/>
  <c r="AM49" i="21"/>
  <c r="D50" i="21"/>
  <c r="P50" i="21"/>
  <c r="AB50" i="21"/>
  <c r="AN50" i="21"/>
  <c r="E51" i="21"/>
  <c r="Q51" i="21"/>
  <c r="AC51" i="21"/>
  <c r="AO51" i="21"/>
  <c r="V120" i="20"/>
  <c r="AB147" i="20"/>
  <c r="AU150" i="20"/>
  <c r="AX153" i="20"/>
  <c r="F157" i="20"/>
  <c r="I160" i="20"/>
  <c r="L163" i="20"/>
  <c r="O166" i="20"/>
  <c r="R169" i="20"/>
  <c r="U172" i="20"/>
  <c r="X175" i="20"/>
  <c r="C124" i="20"/>
  <c r="AV7" i="21"/>
  <c r="D11" i="21"/>
  <c r="AL12" i="21"/>
  <c r="R13" i="21"/>
  <c r="AL13" i="21"/>
  <c r="E14" i="21"/>
  <c r="Q14" i="21"/>
  <c r="AC14" i="21"/>
  <c r="AO14" i="21"/>
  <c r="F15" i="21"/>
  <c r="R15" i="21"/>
  <c r="AD15" i="21"/>
  <c r="AP15" i="21"/>
  <c r="G16" i="21"/>
  <c r="S16" i="21"/>
  <c r="AE16" i="21"/>
  <c r="AQ16" i="21"/>
  <c r="H17" i="21"/>
  <c r="T17" i="21"/>
  <c r="AF17" i="21"/>
  <c r="AR17" i="21"/>
  <c r="I18" i="21"/>
  <c r="U18" i="21"/>
  <c r="AG18" i="21"/>
  <c r="AS18" i="21"/>
  <c r="J19" i="21"/>
  <c r="V19" i="21"/>
  <c r="AH19" i="21"/>
  <c r="AT19" i="21"/>
  <c r="K20" i="21"/>
  <c r="W20" i="21"/>
  <c r="AI20" i="21"/>
  <c r="AU20" i="21"/>
  <c r="L21" i="21"/>
  <c r="X21" i="21"/>
  <c r="AJ21" i="21"/>
  <c r="AV21" i="21"/>
  <c r="M22" i="21"/>
  <c r="Y22" i="21"/>
  <c r="AK22" i="21"/>
  <c r="AW22" i="21"/>
  <c r="N23" i="21"/>
  <c r="Z23" i="21"/>
  <c r="AL23" i="21"/>
  <c r="AX23" i="21"/>
  <c r="O24" i="21"/>
  <c r="AA24" i="21"/>
  <c r="AM24" i="21"/>
  <c r="D25" i="21"/>
  <c r="P25" i="21"/>
  <c r="AB25" i="21"/>
  <c r="AN25" i="21"/>
  <c r="E26" i="21"/>
  <c r="Q26" i="21"/>
  <c r="AC26" i="21"/>
  <c r="AO26" i="21"/>
  <c r="F27" i="21"/>
  <c r="R27" i="21"/>
  <c r="AD27" i="21"/>
  <c r="AP27" i="21"/>
  <c r="G28" i="21"/>
  <c r="S28" i="21"/>
  <c r="AE28" i="21"/>
  <c r="AQ28" i="21"/>
  <c r="H29" i="21"/>
  <c r="T29" i="21"/>
  <c r="AF29" i="21"/>
  <c r="AR29" i="21"/>
  <c r="I30" i="21"/>
  <c r="U30" i="21"/>
  <c r="AG30" i="21"/>
  <c r="AS30" i="21"/>
  <c r="J31" i="21"/>
  <c r="V31" i="21"/>
  <c r="AH31" i="21"/>
  <c r="AT31" i="21"/>
  <c r="K32" i="21"/>
  <c r="W32" i="21"/>
  <c r="AI32" i="21"/>
  <c r="AU32" i="21"/>
  <c r="L33" i="21"/>
  <c r="X33" i="21"/>
  <c r="AJ33" i="21"/>
  <c r="AV33" i="21"/>
  <c r="M34" i="21"/>
  <c r="Y34" i="21"/>
  <c r="AK34" i="21"/>
  <c r="AW34" i="21"/>
  <c r="N35" i="21"/>
  <c r="Z35" i="21"/>
  <c r="AL35" i="21"/>
  <c r="AX35" i="21"/>
  <c r="O36" i="21"/>
  <c r="AA36" i="21"/>
  <c r="AM36" i="21"/>
  <c r="D37" i="21"/>
  <c r="P37" i="21"/>
  <c r="AB37" i="21"/>
  <c r="AN37" i="21"/>
  <c r="E38" i="21"/>
  <c r="Q38" i="21"/>
  <c r="AC38" i="21"/>
  <c r="AO38" i="21"/>
  <c r="F39" i="21"/>
  <c r="R39" i="21"/>
  <c r="AD39" i="21"/>
  <c r="AP39" i="21"/>
  <c r="G40" i="21"/>
  <c r="S40" i="21"/>
  <c r="AE40" i="21"/>
  <c r="AQ40" i="21"/>
  <c r="H41" i="21"/>
  <c r="T41" i="21"/>
  <c r="AF41" i="21"/>
  <c r="AR41" i="21"/>
  <c r="I42" i="21"/>
  <c r="U42" i="21"/>
  <c r="AG42" i="21"/>
  <c r="AS42" i="21"/>
  <c r="J43" i="21"/>
  <c r="V43" i="21"/>
  <c r="AH43" i="21"/>
  <c r="AT43" i="21"/>
  <c r="K44" i="21"/>
  <c r="W44" i="21"/>
  <c r="AI44" i="21"/>
  <c r="AU44" i="21"/>
  <c r="L45" i="21"/>
  <c r="X45" i="21"/>
  <c r="AJ45" i="21"/>
  <c r="AV45" i="21"/>
  <c r="M46" i="21"/>
  <c r="Y46" i="21"/>
  <c r="AK46" i="21"/>
  <c r="AW46" i="21"/>
  <c r="N47" i="21"/>
  <c r="Z47" i="21"/>
  <c r="AL47" i="21"/>
  <c r="AX47" i="21"/>
  <c r="O48" i="21"/>
  <c r="AA48" i="21"/>
  <c r="AM48" i="21"/>
  <c r="D49" i="21"/>
  <c r="P49" i="21"/>
  <c r="AB49" i="21"/>
  <c r="AN49" i="21"/>
  <c r="E50" i="21"/>
  <c r="Q50" i="21"/>
  <c r="AC50" i="21"/>
  <c r="AO50" i="21"/>
  <c r="F51" i="21"/>
  <c r="R51" i="21"/>
  <c r="AD51" i="21"/>
  <c r="Y123" i="20"/>
  <c r="AV147" i="20"/>
  <c r="L151" i="20"/>
  <c r="O154" i="20"/>
  <c r="R157" i="20"/>
  <c r="U160" i="20"/>
  <c r="X163" i="20"/>
  <c r="AA166" i="20"/>
  <c r="AD169" i="20"/>
  <c r="AG172" i="20"/>
  <c r="AJ175" i="20"/>
  <c r="C136" i="20"/>
  <c r="M8" i="21"/>
  <c r="P11" i="21"/>
  <c r="AM12" i="21"/>
  <c r="S13" i="21"/>
  <c r="AM13" i="21"/>
  <c r="F14" i="21"/>
  <c r="R14" i="21"/>
  <c r="AD14" i="21"/>
  <c r="AP14" i="21"/>
  <c r="G15" i="21"/>
  <c r="S15" i="21"/>
  <c r="AE15" i="21"/>
  <c r="AQ15" i="21"/>
  <c r="H16" i="21"/>
  <c r="T16" i="21"/>
  <c r="AF16" i="21"/>
  <c r="AR16" i="21"/>
  <c r="I17" i="21"/>
  <c r="U17" i="21"/>
  <c r="AG17" i="21"/>
  <c r="AS17" i="21"/>
  <c r="J18" i="21"/>
  <c r="V18" i="21"/>
  <c r="AH18" i="21"/>
  <c r="AT18" i="21"/>
  <c r="K19" i="21"/>
  <c r="W19" i="21"/>
  <c r="AI19" i="21"/>
  <c r="AU19" i="21"/>
  <c r="L20" i="21"/>
  <c r="X20" i="21"/>
  <c r="AJ20" i="21"/>
  <c r="AV20" i="21"/>
  <c r="M21" i="21"/>
  <c r="Y21" i="21"/>
  <c r="AK21" i="21"/>
  <c r="AW21" i="21"/>
  <c r="N22" i="21"/>
  <c r="Z22" i="21"/>
  <c r="AL22" i="21"/>
  <c r="AX22" i="21"/>
  <c r="O23" i="21"/>
  <c r="AA23" i="21"/>
  <c r="AM23" i="21"/>
  <c r="D24" i="21"/>
  <c r="P24" i="21"/>
  <c r="AB24" i="21"/>
  <c r="AN24" i="21"/>
  <c r="E25" i="21"/>
  <c r="Q25" i="21"/>
  <c r="AC25" i="21"/>
  <c r="AO25" i="21"/>
  <c r="F26" i="21"/>
  <c r="R26" i="21"/>
  <c r="AD26" i="21"/>
  <c r="AP26" i="21"/>
  <c r="G27" i="21"/>
  <c r="S27" i="21"/>
  <c r="AE27" i="21"/>
  <c r="AQ27" i="21"/>
  <c r="H28" i="21"/>
  <c r="T28" i="21"/>
  <c r="AF28" i="21"/>
  <c r="AR28" i="21"/>
  <c r="I29" i="21"/>
  <c r="U29" i="21"/>
  <c r="AG29" i="21"/>
  <c r="AS29" i="21"/>
  <c r="J30" i="21"/>
  <c r="V30" i="21"/>
  <c r="AH30" i="21"/>
  <c r="AT30" i="21"/>
  <c r="K31" i="21"/>
  <c r="W31" i="21"/>
  <c r="AI31" i="21"/>
  <c r="AU31" i="21"/>
  <c r="L32" i="21"/>
  <c r="X32" i="21"/>
  <c r="AJ32" i="21"/>
  <c r="AV32" i="21"/>
  <c r="M33" i="21"/>
  <c r="Y33" i="21"/>
  <c r="AK33" i="21"/>
  <c r="AW33" i="21"/>
  <c r="N34" i="21"/>
  <c r="Z34" i="21"/>
  <c r="AL34" i="21"/>
  <c r="AX34" i="21"/>
  <c r="O35" i="21"/>
  <c r="AA35" i="21"/>
  <c r="AM35" i="21"/>
  <c r="D36" i="21"/>
  <c r="P36" i="21"/>
  <c r="AB36" i="21"/>
  <c r="AN36" i="21"/>
  <c r="E37" i="21"/>
  <c r="Q37" i="21"/>
  <c r="AC37" i="21"/>
  <c r="AO37" i="21"/>
  <c r="F38" i="21"/>
  <c r="R38" i="21"/>
  <c r="AD38" i="21"/>
  <c r="AP38" i="21"/>
  <c r="G39" i="21"/>
  <c r="S39" i="21"/>
  <c r="AE39" i="21"/>
  <c r="AQ39" i="21"/>
  <c r="H40" i="21"/>
  <c r="T40" i="21"/>
  <c r="AF40" i="21"/>
  <c r="AR40" i="21"/>
  <c r="I41" i="21"/>
  <c r="U41" i="21"/>
  <c r="AG41" i="21"/>
  <c r="AS41" i="21"/>
  <c r="J42" i="21"/>
  <c r="V42" i="21"/>
  <c r="AH42" i="21"/>
  <c r="AT42" i="21"/>
  <c r="K43" i="21"/>
  <c r="W43" i="21"/>
  <c r="AI43" i="21"/>
  <c r="AU43" i="21"/>
  <c r="L44" i="21"/>
  <c r="X44" i="21"/>
  <c r="AJ44" i="21"/>
  <c r="AV44" i="21"/>
  <c r="M45" i="21"/>
  <c r="Y45" i="21"/>
  <c r="AK45" i="21"/>
  <c r="AW45" i="21"/>
  <c r="N46" i="21"/>
  <c r="Z46" i="21"/>
  <c r="AL46" i="21"/>
  <c r="AX46" i="21"/>
  <c r="O47" i="21"/>
  <c r="AA47" i="21"/>
  <c r="AM47" i="21"/>
  <c r="D48" i="21"/>
  <c r="P48" i="21"/>
  <c r="AB48" i="21"/>
  <c r="AN48" i="21"/>
  <c r="E49" i="21"/>
  <c r="Q49" i="21"/>
  <c r="AC49" i="21"/>
  <c r="AO49" i="21"/>
  <c r="F50" i="21"/>
  <c r="R50" i="21"/>
  <c r="AD50" i="21"/>
  <c r="AP50" i="21"/>
  <c r="G51" i="21"/>
  <c r="S51" i="21"/>
  <c r="AE51" i="21"/>
  <c r="AQ51" i="21"/>
  <c r="AB126" i="20"/>
  <c r="S148" i="20"/>
  <c r="X151" i="20"/>
  <c r="AA154" i="20"/>
  <c r="AD157" i="20"/>
  <c r="AG160" i="20"/>
  <c r="AJ163" i="20"/>
  <c r="AM166" i="20"/>
  <c r="AP169" i="20"/>
  <c r="AS172" i="20"/>
  <c r="AV175" i="20"/>
  <c r="C148" i="20"/>
  <c r="Y8" i="21"/>
  <c r="AB11" i="21"/>
  <c r="AO12" i="21"/>
  <c r="U13" i="21"/>
  <c r="AN13" i="21"/>
  <c r="G14" i="21"/>
  <c r="S14" i="21"/>
  <c r="AE14" i="21"/>
  <c r="AQ14" i="21"/>
  <c r="H15" i="21"/>
  <c r="T15" i="21"/>
  <c r="AF15" i="21"/>
  <c r="AR15" i="21"/>
  <c r="I16" i="21"/>
  <c r="U16" i="21"/>
  <c r="AG16" i="21"/>
  <c r="AS16" i="21"/>
  <c r="J17" i="21"/>
  <c r="V17" i="21"/>
  <c r="AH17" i="21"/>
  <c r="AT17" i="21"/>
  <c r="K18" i="21"/>
  <c r="W18" i="21"/>
  <c r="AI18" i="21"/>
  <c r="AU18" i="21"/>
  <c r="L19" i="21"/>
  <c r="X19" i="21"/>
  <c r="AJ19" i="21"/>
  <c r="AV19" i="21"/>
  <c r="M20" i="21"/>
  <c r="Y20" i="21"/>
  <c r="AK20" i="21"/>
  <c r="AW20" i="21"/>
  <c r="N21" i="21"/>
  <c r="Z21" i="21"/>
  <c r="AL21" i="21"/>
  <c r="AX21" i="21"/>
  <c r="O22" i="21"/>
  <c r="AA22" i="21"/>
  <c r="AM22" i="21"/>
  <c r="D23" i="21"/>
  <c r="P23" i="21"/>
  <c r="AB23" i="21"/>
  <c r="AN23" i="21"/>
  <c r="E24" i="21"/>
  <c r="Q24" i="21"/>
  <c r="AC24" i="21"/>
  <c r="AO24" i="21"/>
  <c r="F25" i="21"/>
  <c r="R25" i="21"/>
  <c r="AD25" i="21"/>
  <c r="AP25" i="21"/>
  <c r="G26" i="21"/>
  <c r="S26" i="21"/>
  <c r="AE26" i="21"/>
  <c r="AQ26" i="21"/>
  <c r="H27" i="21"/>
  <c r="T27" i="21"/>
  <c r="AF27" i="21"/>
  <c r="AR27" i="21"/>
  <c r="I28" i="21"/>
  <c r="U28" i="21"/>
  <c r="AG28" i="21"/>
  <c r="AS28" i="21"/>
  <c r="J29" i="21"/>
  <c r="V29" i="21"/>
  <c r="AH29" i="21"/>
  <c r="AT29" i="21"/>
  <c r="K30" i="21"/>
  <c r="W30" i="21"/>
  <c r="AI30" i="21"/>
  <c r="AU30" i="21"/>
  <c r="L31" i="21"/>
  <c r="X31" i="21"/>
  <c r="AJ31" i="21"/>
  <c r="AV31" i="21"/>
  <c r="M32" i="21"/>
  <c r="Y32" i="21"/>
  <c r="AK32" i="21"/>
  <c r="AW32" i="21"/>
  <c r="N33" i="21"/>
  <c r="Z33" i="21"/>
  <c r="AL33" i="21"/>
  <c r="AX33" i="21"/>
  <c r="O34" i="21"/>
  <c r="AA34" i="21"/>
  <c r="AM34" i="21"/>
  <c r="D35" i="21"/>
  <c r="P35" i="21"/>
  <c r="AB35" i="21"/>
  <c r="AN35" i="21"/>
  <c r="E36" i="21"/>
  <c r="Q36" i="21"/>
  <c r="AC36" i="21"/>
  <c r="AO36" i="21"/>
  <c r="F37" i="21"/>
  <c r="R37" i="21"/>
  <c r="AD37" i="21"/>
  <c r="AP37" i="21"/>
  <c r="G38" i="21"/>
  <c r="S38" i="21"/>
  <c r="AE38" i="21"/>
  <c r="AQ38" i="21"/>
  <c r="H39" i="21"/>
  <c r="T39" i="21"/>
  <c r="AF39" i="21"/>
  <c r="AR39" i="21"/>
  <c r="I40" i="21"/>
  <c r="U40" i="21"/>
  <c r="AG40" i="21"/>
  <c r="AS40" i="21"/>
  <c r="J41" i="21"/>
  <c r="V41" i="21"/>
  <c r="AH41" i="21"/>
  <c r="AT41" i="21"/>
  <c r="K42" i="21"/>
  <c r="W42" i="21"/>
  <c r="AI42" i="21"/>
  <c r="AU42" i="21"/>
  <c r="L43" i="21"/>
  <c r="X43" i="21"/>
  <c r="AJ43" i="21"/>
  <c r="AV43" i="21"/>
  <c r="M44" i="21"/>
  <c r="Y44" i="21"/>
  <c r="AK44" i="21"/>
  <c r="AW44" i="21"/>
  <c r="N45" i="21"/>
  <c r="Z45" i="21"/>
  <c r="AL45" i="21"/>
  <c r="AX45" i="21"/>
  <c r="O46" i="21"/>
  <c r="AA46" i="21"/>
  <c r="AM46" i="21"/>
  <c r="D47" i="21"/>
  <c r="P47" i="21"/>
  <c r="AB47" i="21"/>
  <c r="AN47" i="21"/>
  <c r="E48" i="21"/>
  <c r="Q48" i="21"/>
  <c r="AC48" i="21"/>
  <c r="AO48" i="21"/>
  <c r="F49" i="21"/>
  <c r="R49" i="21"/>
  <c r="AD49" i="21"/>
  <c r="AP49" i="21"/>
  <c r="G50" i="21"/>
  <c r="S50" i="21"/>
  <c r="AE50" i="21"/>
  <c r="AQ50" i="21"/>
  <c r="H51" i="21"/>
  <c r="T51" i="21"/>
  <c r="AF51" i="21"/>
  <c r="AE129" i="20"/>
  <c r="AG148" i="20"/>
  <c r="AJ151" i="20"/>
  <c r="AM154" i="20"/>
  <c r="AP157" i="20"/>
  <c r="AS160" i="20"/>
  <c r="AV163" i="20"/>
  <c r="D167" i="20"/>
  <c r="G170" i="20"/>
  <c r="J173" i="20"/>
  <c r="C16" i="20"/>
  <c r="C160" i="20"/>
  <c r="AK8" i="21"/>
  <c r="AN11" i="21"/>
  <c r="AV12" i="21"/>
  <c r="Y13" i="21"/>
  <c r="AP13" i="21"/>
  <c r="H14" i="21"/>
  <c r="T14" i="21"/>
  <c r="AF14" i="21"/>
  <c r="AR14" i="21"/>
  <c r="I15" i="21"/>
  <c r="U15" i="21"/>
  <c r="AG15" i="21"/>
  <c r="AS15" i="21"/>
  <c r="J16" i="21"/>
  <c r="V16" i="21"/>
  <c r="AH16" i="21"/>
  <c r="AT16" i="21"/>
  <c r="K17" i="21"/>
  <c r="W17" i="21"/>
  <c r="AI17" i="21"/>
  <c r="AU17" i="21"/>
  <c r="L18" i="21"/>
  <c r="X18" i="21"/>
  <c r="AJ18" i="21"/>
  <c r="AV18" i="21"/>
  <c r="M19" i="21"/>
  <c r="Y19" i="21"/>
  <c r="AK19" i="21"/>
  <c r="AW19" i="21"/>
  <c r="N20" i="21"/>
  <c r="Z20" i="21"/>
  <c r="AL20" i="21"/>
  <c r="AX20" i="21"/>
  <c r="O21" i="21"/>
  <c r="AA21" i="21"/>
  <c r="AM21" i="21"/>
  <c r="D22" i="21"/>
  <c r="P22" i="21"/>
  <c r="AB22" i="21"/>
  <c r="AN22" i="21"/>
  <c r="E23" i="21"/>
  <c r="Q23" i="21"/>
  <c r="AC23" i="21"/>
  <c r="AO23" i="21"/>
  <c r="F24" i="21"/>
  <c r="R24" i="21"/>
  <c r="AD24" i="21"/>
  <c r="AP24" i="21"/>
  <c r="G25" i="21"/>
  <c r="S25" i="21"/>
  <c r="AE25" i="21"/>
  <c r="AQ25" i="21"/>
  <c r="H26" i="21"/>
  <c r="T26" i="21"/>
  <c r="AF26" i="21"/>
  <c r="AR26" i="21"/>
  <c r="I27" i="21"/>
  <c r="U27" i="21"/>
  <c r="AG27" i="21"/>
  <c r="AS27" i="21"/>
  <c r="J28" i="21"/>
  <c r="V28" i="21"/>
  <c r="AH28" i="21"/>
  <c r="AT28" i="21"/>
  <c r="K29" i="21"/>
  <c r="W29" i="21"/>
  <c r="AI29" i="21"/>
  <c r="AU29" i="21"/>
  <c r="L30" i="21"/>
  <c r="X30" i="21"/>
  <c r="AJ30" i="21"/>
  <c r="AV30" i="21"/>
  <c r="M31" i="21"/>
  <c r="Y31" i="21"/>
  <c r="AK31" i="21"/>
  <c r="AW31" i="21"/>
  <c r="N32" i="21"/>
  <c r="Z32" i="21"/>
  <c r="AL32" i="21"/>
  <c r="AX32" i="21"/>
  <c r="O33" i="21"/>
  <c r="AA33" i="21"/>
  <c r="AM33" i="21"/>
  <c r="D34" i="21"/>
  <c r="P34" i="21"/>
  <c r="AB34" i="21"/>
  <c r="AN34" i="21"/>
  <c r="E35" i="21"/>
  <c r="Q35" i="21"/>
  <c r="AC35" i="21"/>
  <c r="AO35" i="21"/>
  <c r="F36" i="21"/>
  <c r="R36" i="21"/>
  <c r="AD36" i="21"/>
  <c r="AP36" i="21"/>
  <c r="G37" i="21"/>
  <c r="S37" i="21"/>
  <c r="AE37" i="21"/>
  <c r="AQ37" i="21"/>
  <c r="H38" i="21"/>
  <c r="T38" i="21"/>
  <c r="AF38" i="21"/>
  <c r="AR38" i="21"/>
  <c r="I39" i="21"/>
  <c r="U39" i="21"/>
  <c r="AG39" i="21"/>
  <c r="AS39" i="21"/>
  <c r="J40" i="21"/>
  <c r="V40" i="21"/>
  <c r="AH40" i="21"/>
  <c r="AT40" i="21"/>
  <c r="K41" i="21"/>
  <c r="W41" i="21"/>
  <c r="AI41" i="21"/>
  <c r="AU41" i="21"/>
  <c r="L42" i="21"/>
  <c r="X42" i="21"/>
  <c r="AJ42" i="21"/>
  <c r="AV42" i="21"/>
  <c r="M43" i="21"/>
  <c r="Y43" i="21"/>
  <c r="AK43" i="21"/>
  <c r="AW43" i="21"/>
  <c r="N44" i="21"/>
  <c r="Z44" i="21"/>
  <c r="AL44" i="21"/>
  <c r="AX44" i="21"/>
  <c r="O45" i="21"/>
  <c r="AA45" i="21"/>
  <c r="AM45" i="21"/>
  <c r="D46" i="21"/>
  <c r="P46" i="21"/>
  <c r="AB46" i="21"/>
  <c r="AN46" i="21"/>
  <c r="E47" i="21"/>
  <c r="Q47" i="21"/>
  <c r="AC47" i="21"/>
  <c r="AO47" i="21"/>
  <c r="F48" i="21"/>
  <c r="R48" i="21"/>
  <c r="AD48" i="21"/>
  <c r="AP48" i="21"/>
  <c r="G49" i="21"/>
  <c r="S49" i="21"/>
  <c r="AE49" i="21"/>
  <c r="AQ49" i="21"/>
  <c r="H50" i="21"/>
  <c r="T50" i="21"/>
  <c r="AF50" i="21"/>
  <c r="AR50" i="21"/>
  <c r="I51" i="21"/>
  <c r="U51" i="21"/>
  <c r="AG51" i="21"/>
  <c r="AH132" i="20"/>
  <c r="AS148" i="20"/>
  <c r="AV151" i="20"/>
  <c r="D155" i="20"/>
  <c r="G158" i="20"/>
  <c r="J161" i="20"/>
  <c r="M164" i="20"/>
  <c r="P167" i="20"/>
  <c r="S170" i="20"/>
  <c r="V173" i="20"/>
  <c r="C28" i="20"/>
  <c r="C172" i="20"/>
  <c r="AW8" i="21"/>
  <c r="AW11" i="21"/>
  <c r="AW12" i="21"/>
  <c r="Z13" i="21"/>
  <c r="AQ13" i="21"/>
  <c r="I14" i="21"/>
  <c r="U14" i="21"/>
  <c r="AG14" i="21"/>
  <c r="AS14" i="21"/>
  <c r="J15" i="21"/>
  <c r="V15" i="21"/>
  <c r="AH15" i="21"/>
  <c r="AT15" i="21"/>
  <c r="K16" i="21"/>
  <c r="W16" i="21"/>
  <c r="AI16" i="21"/>
  <c r="AU16" i="21"/>
  <c r="L17" i="21"/>
  <c r="X17" i="21"/>
  <c r="AJ17" i="21"/>
  <c r="AV17" i="21"/>
  <c r="M18" i="21"/>
  <c r="Y18" i="21"/>
  <c r="AK18" i="21"/>
  <c r="AW18" i="21"/>
  <c r="N19" i="21"/>
  <c r="Z19" i="21"/>
  <c r="AL19" i="21"/>
  <c r="AX19" i="21"/>
  <c r="O20" i="21"/>
  <c r="AA20" i="21"/>
  <c r="AM20" i="21"/>
  <c r="D21" i="21"/>
  <c r="P21" i="21"/>
  <c r="AB21" i="21"/>
  <c r="AN21" i="21"/>
  <c r="E22" i="21"/>
  <c r="Q22" i="21"/>
  <c r="AC22" i="21"/>
  <c r="AO22" i="21"/>
  <c r="F23" i="21"/>
  <c r="R23" i="21"/>
  <c r="AD23" i="21"/>
  <c r="AP23" i="21"/>
  <c r="G24" i="21"/>
  <c r="S24" i="21"/>
  <c r="AE24" i="21"/>
  <c r="AQ24" i="21"/>
  <c r="H25" i="21"/>
  <c r="T25" i="21"/>
  <c r="AF25" i="21"/>
  <c r="AR25" i="21"/>
  <c r="I26" i="21"/>
  <c r="U26" i="21"/>
  <c r="AG26" i="21"/>
  <c r="AS26" i="21"/>
  <c r="J27" i="21"/>
  <c r="V27" i="21"/>
  <c r="AH27" i="21"/>
  <c r="AT27" i="21"/>
  <c r="K28" i="21"/>
  <c r="W28" i="21"/>
  <c r="AI28" i="21"/>
  <c r="AU28" i="21"/>
  <c r="L29" i="21"/>
  <c r="X29" i="21"/>
  <c r="AJ29" i="21"/>
  <c r="AV29" i="21"/>
  <c r="M30" i="21"/>
  <c r="Y30" i="21"/>
  <c r="AK30" i="21"/>
  <c r="AW30" i="21"/>
  <c r="N31" i="21"/>
  <c r="Z31" i="21"/>
  <c r="AL31" i="21"/>
  <c r="AX31" i="21"/>
  <c r="O32" i="21"/>
  <c r="AA32" i="21"/>
  <c r="AM32" i="21"/>
  <c r="D33" i="21"/>
  <c r="P33" i="21"/>
  <c r="AB33" i="21"/>
  <c r="AN33" i="21"/>
  <c r="E34" i="21"/>
  <c r="Q34" i="21"/>
  <c r="AC34" i="21"/>
  <c r="AO34" i="21"/>
  <c r="F35" i="21"/>
  <c r="R35" i="21"/>
  <c r="AD35" i="21"/>
  <c r="AP35" i="21"/>
  <c r="G36" i="21"/>
  <c r="S36" i="21"/>
  <c r="AE36" i="21"/>
  <c r="AQ36" i="21"/>
  <c r="H37" i="21"/>
  <c r="T37" i="21"/>
  <c r="AF37" i="21"/>
  <c r="AR37" i="21"/>
  <c r="I38" i="21"/>
  <c r="U38" i="21"/>
  <c r="AG38" i="21"/>
  <c r="AS38" i="21"/>
  <c r="J39" i="21"/>
  <c r="V39" i="21"/>
  <c r="AH39" i="21"/>
  <c r="AT39" i="21"/>
  <c r="K40" i="21"/>
  <c r="W40" i="21"/>
  <c r="AI40" i="21"/>
  <c r="AU40" i="21"/>
  <c r="L41" i="21"/>
  <c r="X41" i="21"/>
  <c r="AJ41" i="21"/>
  <c r="AV41" i="21"/>
  <c r="M42" i="21"/>
  <c r="Y42" i="21"/>
  <c r="AK42" i="21"/>
  <c r="AW42" i="21"/>
  <c r="N43" i="21"/>
  <c r="Z43" i="21"/>
  <c r="AL43" i="21"/>
  <c r="AX43" i="21"/>
  <c r="O44" i="21"/>
  <c r="AA44" i="21"/>
  <c r="AM44" i="21"/>
  <c r="D45" i="21"/>
  <c r="P45" i="21"/>
  <c r="AB45" i="21"/>
  <c r="AN45" i="21"/>
  <c r="E46" i="21"/>
  <c r="Q46" i="21"/>
  <c r="AC46" i="21"/>
  <c r="AO46" i="21"/>
  <c r="F47" i="21"/>
  <c r="R47" i="21"/>
  <c r="AD47" i="21"/>
  <c r="AP47" i="21"/>
  <c r="G48" i="21"/>
  <c r="S48" i="21"/>
  <c r="AE48" i="21"/>
  <c r="AQ48" i="21"/>
  <c r="H49" i="21"/>
  <c r="T49" i="21"/>
  <c r="AF49" i="21"/>
  <c r="AR49" i="21"/>
  <c r="I50" i="21"/>
  <c r="U50" i="21"/>
  <c r="AG50" i="21"/>
  <c r="AS50" i="21"/>
  <c r="J51" i="21"/>
  <c r="V51" i="21"/>
  <c r="AH51" i="21"/>
  <c r="AK135" i="20"/>
  <c r="J149" i="20"/>
  <c r="M152" i="20"/>
  <c r="P155" i="20"/>
  <c r="S158" i="20"/>
  <c r="V161" i="20"/>
  <c r="Y164" i="20"/>
  <c r="AB167" i="20"/>
  <c r="AE170" i="20"/>
  <c r="AH173" i="20"/>
  <c r="C40" i="20"/>
  <c r="K6" i="21"/>
  <c r="N9" i="21"/>
  <c r="E12" i="21"/>
  <c r="AX12" i="21"/>
  <c r="AA13" i="21"/>
  <c r="AR13" i="21"/>
  <c r="J14" i="21"/>
  <c r="V14" i="21"/>
  <c r="AH14" i="21"/>
  <c r="AT14" i="21"/>
  <c r="K15" i="21"/>
  <c r="W15" i="21"/>
  <c r="AI15" i="21"/>
  <c r="AU15" i="21"/>
  <c r="L16" i="21"/>
  <c r="X16" i="21"/>
  <c r="AJ16" i="21"/>
  <c r="AV16" i="21"/>
  <c r="M17" i="21"/>
  <c r="Y17" i="21"/>
  <c r="AK17" i="21"/>
  <c r="AW17" i="21"/>
  <c r="N18" i="21"/>
  <c r="Z18" i="21"/>
  <c r="AL18" i="21"/>
  <c r="AX18" i="21"/>
  <c r="O19" i="21"/>
  <c r="AA19" i="21"/>
  <c r="AM19" i="21"/>
  <c r="D20" i="21"/>
  <c r="P20" i="21"/>
  <c r="AB20" i="21"/>
  <c r="AN20" i="21"/>
  <c r="E21" i="21"/>
  <c r="Q21" i="21"/>
  <c r="AC21" i="21"/>
  <c r="AO21" i="21"/>
  <c r="F22" i="21"/>
  <c r="R22" i="21"/>
  <c r="AD22" i="21"/>
  <c r="AP22" i="21"/>
  <c r="G23" i="21"/>
  <c r="S23" i="21"/>
  <c r="AE23" i="21"/>
  <c r="AQ23" i="21"/>
  <c r="H24" i="21"/>
  <c r="T24" i="21"/>
  <c r="AF24" i="21"/>
  <c r="AR24" i="21"/>
  <c r="I25" i="21"/>
  <c r="U25" i="21"/>
  <c r="AG25" i="21"/>
  <c r="AS25" i="21"/>
  <c r="J26" i="21"/>
  <c r="V26" i="21"/>
  <c r="AH26" i="21"/>
  <c r="AT26" i="21"/>
  <c r="K27" i="21"/>
  <c r="W27" i="21"/>
  <c r="AI27" i="21"/>
  <c r="AU27" i="21"/>
  <c r="L28" i="21"/>
  <c r="X28" i="21"/>
  <c r="AJ28" i="21"/>
  <c r="AV28" i="21"/>
  <c r="M29" i="21"/>
  <c r="Y29" i="21"/>
  <c r="AK29" i="21"/>
  <c r="AW29" i="21"/>
  <c r="N30" i="21"/>
  <c r="Z30" i="21"/>
  <c r="AL30" i="21"/>
  <c r="AX30" i="21"/>
  <c r="O31" i="21"/>
  <c r="AA31" i="21"/>
  <c r="AM31" i="21"/>
  <c r="D32" i="21"/>
  <c r="P32" i="21"/>
  <c r="AB32" i="21"/>
  <c r="AN32" i="21"/>
  <c r="E33" i="21"/>
  <c r="Q33" i="21"/>
  <c r="AC33" i="21"/>
  <c r="AO33" i="21"/>
  <c r="F34" i="21"/>
  <c r="R34" i="21"/>
  <c r="AD34" i="21"/>
  <c r="AP34" i="21"/>
  <c r="G35" i="21"/>
  <c r="S35" i="21"/>
  <c r="AE35" i="21"/>
  <c r="AQ35" i="21"/>
  <c r="H36" i="21"/>
  <c r="T36" i="21"/>
  <c r="AF36" i="21"/>
  <c r="AR36" i="21"/>
  <c r="I37" i="21"/>
  <c r="U37" i="21"/>
  <c r="AG37" i="21"/>
  <c r="AS37" i="21"/>
  <c r="J38" i="21"/>
  <c r="V38" i="21"/>
  <c r="AH38" i="21"/>
  <c r="AT38" i="21"/>
  <c r="K39" i="21"/>
  <c r="W39" i="21"/>
  <c r="AI39" i="21"/>
  <c r="AU39" i="21"/>
  <c r="L40" i="21"/>
  <c r="X40" i="21"/>
  <c r="AJ40" i="21"/>
  <c r="AV40" i="21"/>
  <c r="M41" i="21"/>
  <c r="Y41" i="21"/>
  <c r="AK41" i="21"/>
  <c r="AW41" i="21"/>
  <c r="N42" i="21"/>
  <c r="Z42" i="21"/>
  <c r="AL42" i="21"/>
  <c r="AX42" i="21"/>
  <c r="O43" i="21"/>
  <c r="AA43" i="21"/>
  <c r="AM43" i="21"/>
  <c r="D44" i="21"/>
  <c r="P44" i="21"/>
  <c r="AB44" i="21"/>
  <c r="AN44" i="21"/>
  <c r="E45" i="21"/>
  <c r="Q45" i="21"/>
  <c r="AC45" i="21"/>
  <c r="AO45" i="21"/>
  <c r="F46" i="21"/>
  <c r="R46" i="21"/>
  <c r="AD46" i="21"/>
  <c r="AP46" i="21"/>
  <c r="G47" i="21"/>
  <c r="S47" i="21"/>
  <c r="AE47" i="21"/>
  <c r="AQ47" i="21"/>
  <c r="H48" i="21"/>
  <c r="T48" i="21"/>
  <c r="AF48" i="21"/>
  <c r="AR48" i="21"/>
  <c r="I49" i="21"/>
  <c r="U49" i="21"/>
  <c r="AG49" i="21"/>
  <c r="AS49" i="21"/>
  <c r="J50" i="21"/>
  <c r="V50" i="21"/>
  <c r="AH50" i="21"/>
  <c r="AT50" i="21"/>
  <c r="K51" i="21"/>
  <c r="W51" i="21"/>
  <c r="AI51" i="21"/>
  <c r="AU51" i="21"/>
  <c r="L52" i="21"/>
  <c r="X52" i="21"/>
  <c r="AQ141" i="20"/>
  <c r="AH149" i="20"/>
  <c r="AK152" i="20"/>
  <c r="AN155" i="20"/>
  <c r="AQ158" i="20"/>
  <c r="AT161" i="20"/>
  <c r="AW164" i="20"/>
  <c r="E168" i="20"/>
  <c r="H171" i="20"/>
  <c r="K174" i="20"/>
  <c r="C64" i="20"/>
  <c r="AI6" i="21"/>
  <c r="AL9" i="21"/>
  <c r="Q12" i="21"/>
  <c r="F13" i="21"/>
  <c r="AD13" i="21"/>
  <c r="AU13" i="21"/>
  <c r="L14" i="21"/>
  <c r="X14" i="21"/>
  <c r="AJ14" i="21"/>
  <c r="AV14" i="21"/>
  <c r="M15" i="21"/>
  <c r="Y15" i="21"/>
  <c r="AK15" i="21"/>
  <c r="AW15" i="21"/>
  <c r="N16" i="21"/>
  <c r="Z16" i="21"/>
  <c r="AL16" i="21"/>
  <c r="AX16" i="21"/>
  <c r="O17" i="21"/>
  <c r="AA17" i="21"/>
  <c r="AM17" i="21"/>
  <c r="D18" i="21"/>
  <c r="P18" i="21"/>
  <c r="AB18" i="21"/>
  <c r="AN18" i="21"/>
  <c r="E19" i="21"/>
  <c r="Q19" i="21"/>
  <c r="AC19" i="21"/>
  <c r="AO19" i="21"/>
  <c r="F20" i="21"/>
  <c r="R20" i="21"/>
  <c r="AD20" i="21"/>
  <c r="AP20" i="21"/>
  <c r="G21" i="21"/>
  <c r="S21" i="21"/>
  <c r="AE21" i="21"/>
  <c r="AQ21" i="21"/>
  <c r="H22" i="21"/>
  <c r="T22" i="21"/>
  <c r="AF22" i="21"/>
  <c r="AR22" i="21"/>
  <c r="I23" i="21"/>
  <c r="U23" i="21"/>
  <c r="AG23" i="21"/>
  <c r="AS23" i="21"/>
  <c r="J24" i="21"/>
  <c r="V24" i="21"/>
  <c r="AH24" i="21"/>
  <c r="AT24" i="21"/>
  <c r="K25" i="21"/>
  <c r="W25" i="21"/>
  <c r="AI25" i="21"/>
  <c r="AU25" i="21"/>
  <c r="L26" i="21"/>
  <c r="X26" i="21"/>
  <c r="AJ26" i="21"/>
  <c r="AV26" i="21"/>
  <c r="M27" i="21"/>
  <c r="Y27" i="21"/>
  <c r="AK27" i="21"/>
  <c r="AW27" i="21"/>
  <c r="N28" i="21"/>
  <c r="Z28" i="21"/>
  <c r="AL28" i="21"/>
  <c r="AX28" i="21"/>
  <c r="O29" i="21"/>
  <c r="AA29" i="21"/>
  <c r="AM29" i="21"/>
  <c r="D30" i="21"/>
  <c r="P30" i="21"/>
  <c r="AB30" i="21"/>
  <c r="AN30" i="21"/>
  <c r="E31" i="21"/>
  <c r="Q31" i="21"/>
  <c r="AC31" i="21"/>
  <c r="AO31" i="21"/>
  <c r="F32" i="21"/>
  <c r="R32" i="21"/>
  <c r="AD32" i="21"/>
  <c r="AP32" i="21"/>
  <c r="G33" i="21"/>
  <c r="S33" i="21"/>
  <c r="AE33" i="21"/>
  <c r="AQ33" i="21"/>
  <c r="H34" i="21"/>
  <c r="T34" i="21"/>
  <c r="AF34" i="21"/>
  <c r="AR34" i="21"/>
  <c r="I35" i="21"/>
  <c r="U35" i="21"/>
  <c r="AG35" i="21"/>
  <c r="AS35" i="21"/>
  <c r="J36" i="21"/>
  <c r="V36" i="21"/>
  <c r="AH36" i="21"/>
  <c r="AT36" i="21"/>
  <c r="K37" i="21"/>
  <c r="W37" i="21"/>
  <c r="AI37" i="21"/>
  <c r="AU37" i="21"/>
  <c r="L38" i="21"/>
  <c r="X38" i="21"/>
  <c r="AJ38" i="21"/>
  <c r="AV38" i="21"/>
  <c r="M39" i="21"/>
  <c r="Y39" i="21"/>
  <c r="AK39" i="21"/>
  <c r="AW39" i="21"/>
  <c r="N40" i="21"/>
  <c r="Z40" i="21"/>
  <c r="AL40" i="21"/>
  <c r="AX40" i="21"/>
  <c r="O41" i="21"/>
  <c r="AA41" i="21"/>
  <c r="AM41" i="21"/>
  <c r="D42" i="21"/>
  <c r="P42" i="21"/>
  <c r="AB42" i="21"/>
  <c r="AN42" i="21"/>
  <c r="E43" i="21"/>
  <c r="Q43" i="21"/>
  <c r="AC43" i="21"/>
  <c r="AO43" i="21"/>
  <c r="F44" i="21"/>
  <c r="R44" i="21"/>
  <c r="AD44" i="21"/>
  <c r="AP44" i="21"/>
  <c r="G45" i="21"/>
  <c r="S45" i="21"/>
  <c r="AE45" i="21"/>
  <c r="AQ45" i="21"/>
  <c r="H46" i="21"/>
  <c r="T46" i="21"/>
  <c r="AF46" i="21"/>
  <c r="AR46" i="21"/>
  <c r="I47" i="21"/>
  <c r="U47" i="21"/>
  <c r="AG47" i="21"/>
  <c r="AS47" i="21"/>
  <c r="J48" i="21"/>
  <c r="V48" i="21"/>
  <c r="AH48" i="21"/>
  <c r="AT48" i="21"/>
  <c r="K49" i="21"/>
  <c r="W49" i="21"/>
  <c r="AI49" i="21"/>
  <c r="AU49" i="21"/>
  <c r="L50" i="21"/>
  <c r="X50" i="21"/>
  <c r="AJ50" i="21"/>
  <c r="AV50" i="21"/>
  <c r="M51" i="21"/>
  <c r="Y51" i="21"/>
  <c r="AK51" i="21"/>
  <c r="AW51" i="21"/>
  <c r="N52" i="21"/>
  <c r="Z52" i="21"/>
  <c r="AL52" i="21"/>
  <c r="AX52" i="21"/>
  <c r="AN138" i="20"/>
  <c r="Z9" i="21"/>
  <c r="AV15" i="21"/>
  <c r="D19" i="21"/>
  <c r="G22" i="21"/>
  <c r="J25" i="21"/>
  <c r="M28" i="21"/>
  <c r="P31" i="21"/>
  <c r="S34" i="21"/>
  <c r="V37" i="21"/>
  <c r="Y40" i="21"/>
  <c r="AB43" i="21"/>
  <c r="AE46" i="21"/>
  <c r="AH49" i="21"/>
  <c r="AP51" i="21"/>
  <c r="J52" i="21"/>
  <c r="Y52" i="21"/>
  <c r="AM52" i="21"/>
  <c r="E53" i="21"/>
  <c r="Q53" i="21"/>
  <c r="AC53" i="21"/>
  <c r="AO53" i="21"/>
  <c r="F54" i="21"/>
  <c r="R54" i="21"/>
  <c r="AD54" i="21"/>
  <c r="AP54" i="21"/>
  <c r="G55" i="21"/>
  <c r="S55" i="21"/>
  <c r="AE55" i="21"/>
  <c r="AQ55" i="21"/>
  <c r="H56" i="21"/>
  <c r="T56" i="21"/>
  <c r="AF56" i="21"/>
  <c r="AR56" i="21"/>
  <c r="I57" i="21"/>
  <c r="U57" i="21"/>
  <c r="AG57" i="21"/>
  <c r="AS57" i="21"/>
  <c r="J58" i="21"/>
  <c r="V58" i="21"/>
  <c r="AH58" i="21"/>
  <c r="AT58" i="21"/>
  <c r="K59" i="21"/>
  <c r="W59" i="21"/>
  <c r="AI59" i="21"/>
  <c r="AU59" i="21"/>
  <c r="L60" i="21"/>
  <c r="X60" i="21"/>
  <c r="AJ60" i="21"/>
  <c r="AV60" i="21"/>
  <c r="M61" i="21"/>
  <c r="Y61" i="21"/>
  <c r="AK61" i="21"/>
  <c r="AW61" i="21"/>
  <c r="N62" i="21"/>
  <c r="Z62" i="21"/>
  <c r="AL62" i="21"/>
  <c r="AX62" i="21"/>
  <c r="O63" i="21"/>
  <c r="AA63" i="21"/>
  <c r="AM63" i="21"/>
  <c r="D64" i="21"/>
  <c r="P64" i="21"/>
  <c r="AB64" i="21"/>
  <c r="AN64" i="21"/>
  <c r="E65" i="21"/>
  <c r="Q65" i="21"/>
  <c r="AC65" i="21"/>
  <c r="AO65" i="21"/>
  <c r="F66" i="21"/>
  <c r="R66" i="21"/>
  <c r="AD66" i="21"/>
  <c r="AP66" i="21"/>
  <c r="G67" i="21"/>
  <c r="S67" i="21"/>
  <c r="AE67" i="21"/>
  <c r="AQ67" i="21"/>
  <c r="H68" i="21"/>
  <c r="T68" i="21"/>
  <c r="AF68" i="21"/>
  <c r="AR68" i="21"/>
  <c r="I69" i="21"/>
  <c r="U69" i="21"/>
  <c r="AG69" i="21"/>
  <c r="AS69" i="21"/>
  <c r="J70" i="21"/>
  <c r="V70" i="21"/>
  <c r="AH70" i="21"/>
  <c r="AT70" i="21"/>
  <c r="K71" i="21"/>
  <c r="W71" i="21"/>
  <c r="AI71" i="21"/>
  <c r="AU71" i="21"/>
  <c r="L72" i="21"/>
  <c r="X72" i="21"/>
  <c r="AJ72" i="21"/>
  <c r="AV72" i="21"/>
  <c r="M73" i="21"/>
  <c r="Y73" i="21"/>
  <c r="AK73" i="21"/>
  <c r="AW73" i="21"/>
  <c r="N74" i="21"/>
  <c r="Z74" i="21"/>
  <c r="AL74" i="21"/>
  <c r="AX74" i="21"/>
  <c r="O75" i="21"/>
  <c r="AA75" i="21"/>
  <c r="AM75" i="21"/>
  <c r="D76" i="21"/>
  <c r="P76" i="21"/>
  <c r="AB76" i="21"/>
  <c r="AN76" i="21"/>
  <c r="E77" i="21"/>
  <c r="Q77" i="21"/>
  <c r="AC77" i="21"/>
  <c r="AO77" i="21"/>
  <c r="F78" i="21"/>
  <c r="R78" i="21"/>
  <c r="AD78" i="21"/>
  <c r="AP78" i="21"/>
  <c r="G79" i="21"/>
  <c r="S79" i="21"/>
  <c r="AE79" i="21"/>
  <c r="AQ79" i="21"/>
  <c r="H80" i="21"/>
  <c r="T80" i="21"/>
  <c r="AF80" i="21"/>
  <c r="AR80" i="21"/>
  <c r="I81" i="21"/>
  <c r="U81" i="21"/>
  <c r="AG81" i="21"/>
  <c r="AS81" i="21"/>
  <c r="J82" i="21"/>
  <c r="V82" i="21"/>
  <c r="AH82" i="21"/>
  <c r="AT82" i="21"/>
  <c r="K83" i="21"/>
  <c r="W83" i="21"/>
  <c r="AI83" i="21"/>
  <c r="AU83" i="21"/>
  <c r="L84" i="21"/>
  <c r="X84" i="21"/>
  <c r="AJ84" i="21"/>
  <c r="AV84" i="21"/>
  <c r="M85" i="21"/>
  <c r="Y85" i="21"/>
  <c r="AK85" i="21"/>
  <c r="AW85" i="21"/>
  <c r="N86" i="21"/>
  <c r="Z86" i="21"/>
  <c r="AL86" i="21"/>
  <c r="AX86" i="21"/>
  <c r="O87" i="21"/>
  <c r="AA87" i="21"/>
  <c r="AM87" i="21"/>
  <c r="D88" i="21"/>
  <c r="P88" i="21"/>
  <c r="AB88" i="21"/>
  <c r="AN88" i="21"/>
  <c r="E89" i="21"/>
  <c r="Q89" i="21"/>
  <c r="AC89" i="21"/>
  <c r="AO89" i="21"/>
  <c r="F90" i="21"/>
  <c r="V149" i="20"/>
  <c r="N12" i="21"/>
  <c r="M16" i="21"/>
  <c r="P19" i="21"/>
  <c r="S22" i="21"/>
  <c r="V25" i="21"/>
  <c r="Y28" i="21"/>
  <c r="AB31" i="21"/>
  <c r="AE34" i="21"/>
  <c r="AH37" i="21"/>
  <c r="AK40" i="21"/>
  <c r="AN43" i="21"/>
  <c r="AQ46" i="21"/>
  <c r="AT49" i="21"/>
  <c r="AR51" i="21"/>
  <c r="K52" i="21"/>
  <c r="AA52" i="21"/>
  <c r="AN52" i="21"/>
  <c r="F53" i="21"/>
  <c r="R53" i="21"/>
  <c r="AD53" i="21"/>
  <c r="AP53" i="21"/>
  <c r="G54" i="21"/>
  <c r="S54" i="21"/>
  <c r="AE54" i="21"/>
  <c r="AQ54" i="21"/>
  <c r="H55" i="21"/>
  <c r="T55" i="21"/>
  <c r="AF55" i="21"/>
  <c r="AR55" i="21"/>
  <c r="I56" i="21"/>
  <c r="U56" i="21"/>
  <c r="AG56" i="21"/>
  <c r="AS56" i="21"/>
  <c r="J57" i="21"/>
  <c r="V57" i="21"/>
  <c r="AH57" i="21"/>
  <c r="AT57" i="21"/>
  <c r="K58" i="21"/>
  <c r="W58" i="21"/>
  <c r="AI58" i="21"/>
  <c r="AU58" i="21"/>
  <c r="L59" i="21"/>
  <c r="X59" i="21"/>
  <c r="AJ59" i="21"/>
  <c r="AV59" i="21"/>
  <c r="M60" i="21"/>
  <c r="Y60" i="21"/>
  <c r="AK60" i="21"/>
  <c r="AW60" i="21"/>
  <c r="N61" i="21"/>
  <c r="Z61" i="21"/>
  <c r="AL61" i="21"/>
  <c r="AX61" i="21"/>
  <c r="O62" i="21"/>
  <c r="AA62" i="21"/>
  <c r="AM62" i="21"/>
  <c r="D63" i="21"/>
  <c r="P63" i="21"/>
  <c r="AB63" i="21"/>
  <c r="AN63" i="21"/>
  <c r="E64" i="21"/>
  <c r="Q64" i="21"/>
  <c r="AC64" i="21"/>
  <c r="AO64" i="21"/>
  <c r="F65" i="21"/>
  <c r="R65" i="21"/>
  <c r="AD65" i="21"/>
  <c r="AP65" i="21"/>
  <c r="G66" i="21"/>
  <c r="S66" i="21"/>
  <c r="AE66" i="21"/>
  <c r="AQ66" i="21"/>
  <c r="H67" i="21"/>
  <c r="T67" i="21"/>
  <c r="AF67" i="21"/>
  <c r="AR67" i="21"/>
  <c r="I68" i="21"/>
  <c r="U68" i="21"/>
  <c r="AG68" i="21"/>
  <c r="AS68" i="21"/>
  <c r="J69" i="21"/>
  <c r="V69" i="21"/>
  <c r="AH69" i="21"/>
  <c r="AT69" i="21"/>
  <c r="K70" i="21"/>
  <c r="W70" i="21"/>
  <c r="AI70" i="21"/>
  <c r="AU70" i="21"/>
  <c r="L71" i="21"/>
  <c r="X71" i="21"/>
  <c r="AJ71" i="21"/>
  <c r="AV71" i="21"/>
  <c r="M72" i="21"/>
  <c r="Y72" i="21"/>
  <c r="AK72" i="21"/>
  <c r="AW72" i="21"/>
  <c r="N73" i="21"/>
  <c r="Z73" i="21"/>
  <c r="AL73" i="21"/>
  <c r="AX73" i="21"/>
  <c r="O74" i="21"/>
  <c r="AA74" i="21"/>
  <c r="AM74" i="21"/>
  <c r="D75" i="21"/>
  <c r="P75" i="21"/>
  <c r="AB75" i="21"/>
  <c r="AN75" i="21"/>
  <c r="E76" i="21"/>
  <c r="Q76" i="21"/>
  <c r="AC76" i="21"/>
  <c r="AO76" i="21"/>
  <c r="F77" i="21"/>
  <c r="R77" i="21"/>
  <c r="AD77" i="21"/>
  <c r="AP77" i="21"/>
  <c r="G78" i="21"/>
  <c r="S78" i="21"/>
  <c r="AE78" i="21"/>
  <c r="AQ78" i="21"/>
  <c r="H79" i="21"/>
  <c r="T79" i="21"/>
  <c r="AF79" i="21"/>
  <c r="AR79" i="21"/>
  <c r="I80" i="21"/>
  <c r="U80" i="21"/>
  <c r="AG80" i="21"/>
  <c r="AS80" i="21"/>
  <c r="J81" i="21"/>
  <c r="V81" i="21"/>
  <c r="AH81" i="21"/>
  <c r="AT81" i="21"/>
  <c r="K82" i="21"/>
  <c r="W82" i="21"/>
  <c r="AI82" i="21"/>
  <c r="AU82" i="21"/>
  <c r="L83" i="21"/>
  <c r="X83" i="21"/>
  <c r="AJ83" i="21"/>
  <c r="AV83" i="21"/>
  <c r="M84" i="21"/>
  <c r="Y84" i="21"/>
  <c r="AK84" i="21"/>
  <c r="AW84" i="21"/>
  <c r="N85" i="21"/>
  <c r="Z85" i="21"/>
  <c r="AL85" i="21"/>
  <c r="AX85" i="21"/>
  <c r="O86" i="21"/>
  <c r="AA86" i="21"/>
  <c r="AM86" i="21"/>
  <c r="D87" i="21"/>
  <c r="P87" i="21"/>
  <c r="AB87" i="21"/>
  <c r="AN87" i="21"/>
  <c r="E88" i="21"/>
  <c r="Q88" i="21"/>
  <c r="AC88" i="21"/>
  <c r="AO88" i="21"/>
  <c r="F89" i="21"/>
  <c r="R89" i="21"/>
  <c r="AD89" i="21"/>
  <c r="AP89" i="21"/>
  <c r="G90" i="21"/>
  <c r="S90" i="21"/>
  <c r="AE90" i="21"/>
  <c r="AQ90" i="21"/>
  <c r="H91" i="21"/>
  <c r="T91" i="21"/>
  <c r="AF91" i="21"/>
  <c r="AR91" i="21"/>
  <c r="Y152" i="20"/>
  <c r="D13" i="21"/>
  <c r="Y16" i="21"/>
  <c r="AB19" i="21"/>
  <c r="AE22" i="21"/>
  <c r="AH25" i="21"/>
  <c r="AK28" i="21"/>
  <c r="AN31" i="21"/>
  <c r="AQ34" i="21"/>
  <c r="AT37" i="21"/>
  <c r="AW40" i="21"/>
  <c r="E44" i="21"/>
  <c r="H47" i="21"/>
  <c r="K50" i="21"/>
  <c r="AS51" i="21"/>
  <c r="M52" i="21"/>
  <c r="AB52" i="21"/>
  <c r="AO52" i="21"/>
  <c r="G53" i="21"/>
  <c r="S53" i="21"/>
  <c r="AE53" i="21"/>
  <c r="AQ53" i="21"/>
  <c r="H54" i="21"/>
  <c r="T54" i="21"/>
  <c r="AF54" i="21"/>
  <c r="AR54" i="21"/>
  <c r="I55" i="21"/>
  <c r="U55" i="21"/>
  <c r="AG55" i="21"/>
  <c r="AS55" i="21"/>
  <c r="J56" i="21"/>
  <c r="V56" i="21"/>
  <c r="AH56" i="21"/>
  <c r="AT56" i="21"/>
  <c r="K57" i="21"/>
  <c r="W57" i="21"/>
  <c r="AI57" i="21"/>
  <c r="AU57" i="21"/>
  <c r="L58" i="21"/>
  <c r="X58" i="21"/>
  <c r="AJ58" i="21"/>
  <c r="AV58" i="21"/>
  <c r="M59" i="21"/>
  <c r="Y59" i="21"/>
  <c r="AK59" i="21"/>
  <c r="AW59" i="21"/>
  <c r="N60" i="21"/>
  <c r="Z60" i="21"/>
  <c r="AL60" i="21"/>
  <c r="AX60" i="21"/>
  <c r="O61" i="21"/>
  <c r="AA61" i="21"/>
  <c r="AM61" i="21"/>
  <c r="D62" i="21"/>
  <c r="P62" i="21"/>
  <c r="AB62" i="21"/>
  <c r="AN62" i="21"/>
  <c r="E63" i="21"/>
  <c r="Q63" i="21"/>
  <c r="AC63" i="21"/>
  <c r="AO63" i="21"/>
  <c r="F64" i="21"/>
  <c r="R64" i="21"/>
  <c r="AD64" i="21"/>
  <c r="AP64" i="21"/>
  <c r="G65" i="21"/>
  <c r="S65" i="21"/>
  <c r="AE65" i="21"/>
  <c r="AQ65" i="21"/>
  <c r="H66" i="21"/>
  <c r="T66" i="21"/>
  <c r="AF66" i="21"/>
  <c r="AR66" i="21"/>
  <c r="I67" i="21"/>
  <c r="U67" i="21"/>
  <c r="AG67" i="21"/>
  <c r="AS67" i="21"/>
  <c r="J68" i="21"/>
  <c r="V68" i="21"/>
  <c r="AH68" i="21"/>
  <c r="AT68" i="21"/>
  <c r="K69" i="21"/>
  <c r="W69" i="21"/>
  <c r="AI69" i="21"/>
  <c r="AU69" i="21"/>
  <c r="L70" i="21"/>
  <c r="X70" i="21"/>
  <c r="AJ70" i="21"/>
  <c r="AV70" i="21"/>
  <c r="M71" i="21"/>
  <c r="Y71" i="21"/>
  <c r="AK71" i="21"/>
  <c r="AW71" i="21"/>
  <c r="N72" i="21"/>
  <c r="Z72" i="21"/>
  <c r="AL72" i="21"/>
  <c r="AX72" i="21"/>
  <c r="O73" i="21"/>
  <c r="AA73" i="21"/>
  <c r="AM73" i="21"/>
  <c r="D74" i="21"/>
  <c r="P74" i="21"/>
  <c r="AB74" i="21"/>
  <c r="AN74" i="21"/>
  <c r="E75" i="21"/>
  <c r="Q75" i="21"/>
  <c r="AC75" i="21"/>
  <c r="AO75" i="21"/>
  <c r="F76" i="21"/>
  <c r="R76" i="21"/>
  <c r="AD76" i="21"/>
  <c r="AP76" i="21"/>
  <c r="G77" i="21"/>
  <c r="S77" i="21"/>
  <c r="AE77" i="21"/>
  <c r="AQ77" i="21"/>
  <c r="H78" i="21"/>
  <c r="T78" i="21"/>
  <c r="AF78" i="21"/>
  <c r="AR78" i="21"/>
  <c r="I79" i="21"/>
  <c r="U79" i="21"/>
  <c r="AG79" i="21"/>
  <c r="AS79" i="21"/>
  <c r="J80" i="21"/>
  <c r="V80" i="21"/>
  <c r="AH80" i="21"/>
  <c r="AT80" i="21"/>
  <c r="K81" i="21"/>
  <c r="W81" i="21"/>
  <c r="AI81" i="21"/>
  <c r="AU81" i="21"/>
  <c r="L82" i="21"/>
  <c r="X82" i="21"/>
  <c r="AJ82" i="21"/>
  <c r="AV82" i="21"/>
  <c r="M83" i="21"/>
  <c r="Y83" i="21"/>
  <c r="AK83" i="21"/>
  <c r="AW83" i="21"/>
  <c r="N84" i="21"/>
  <c r="Z84" i="21"/>
  <c r="AL84" i="21"/>
  <c r="AX84" i="21"/>
  <c r="O85" i="21"/>
  <c r="AA85" i="21"/>
  <c r="AM85" i="21"/>
  <c r="D86" i="21"/>
  <c r="P86" i="21"/>
  <c r="AB86" i="21"/>
  <c r="AN86" i="21"/>
  <c r="E87" i="21"/>
  <c r="Q87" i="21"/>
  <c r="AC87" i="21"/>
  <c r="AO87" i="21"/>
  <c r="F88" i="21"/>
  <c r="R88" i="21"/>
  <c r="AD88" i="21"/>
  <c r="AP88" i="21"/>
  <c r="G89" i="21"/>
  <c r="S89" i="21"/>
  <c r="AE89" i="21"/>
  <c r="AQ89" i="21"/>
  <c r="H90" i="21"/>
  <c r="T90" i="21"/>
  <c r="AF90" i="21"/>
  <c r="AR90" i="21"/>
  <c r="I91" i="21"/>
  <c r="AB155" i="20"/>
  <c r="AB13" i="21"/>
  <c r="AK16" i="21"/>
  <c r="AN19" i="21"/>
  <c r="AQ22" i="21"/>
  <c r="AT25" i="21"/>
  <c r="AW28" i="21"/>
  <c r="E32" i="21"/>
  <c r="H35" i="21"/>
  <c r="K38" i="21"/>
  <c r="N41" i="21"/>
  <c r="Q44" i="21"/>
  <c r="T47" i="21"/>
  <c r="W50" i="21"/>
  <c r="AT51" i="21"/>
  <c r="O52" i="21"/>
  <c r="AC52" i="21"/>
  <c r="AP52" i="21"/>
  <c r="H53" i="21"/>
  <c r="T53" i="21"/>
  <c r="AF53" i="21"/>
  <c r="AR53" i="21"/>
  <c r="I54" i="21"/>
  <c r="U54" i="21"/>
  <c r="AG54" i="21"/>
  <c r="AS54" i="21"/>
  <c r="J55" i="21"/>
  <c r="V55" i="21"/>
  <c r="AH55" i="21"/>
  <c r="AT55" i="21"/>
  <c r="K56" i="21"/>
  <c r="W56" i="21"/>
  <c r="AI56" i="21"/>
  <c r="AU56" i="21"/>
  <c r="L57" i="21"/>
  <c r="X57" i="21"/>
  <c r="AJ57" i="21"/>
  <c r="AV57" i="21"/>
  <c r="M58" i="21"/>
  <c r="Y58" i="21"/>
  <c r="AK58" i="21"/>
  <c r="AW58" i="21"/>
  <c r="N59" i="21"/>
  <c r="Z59" i="21"/>
  <c r="AL59" i="21"/>
  <c r="AX59" i="21"/>
  <c r="O60" i="21"/>
  <c r="AA60" i="21"/>
  <c r="AM60" i="21"/>
  <c r="D61" i="21"/>
  <c r="P61" i="21"/>
  <c r="AB61" i="21"/>
  <c r="AN61" i="21"/>
  <c r="E62" i="21"/>
  <c r="Q62" i="21"/>
  <c r="AC62" i="21"/>
  <c r="AO62" i="21"/>
  <c r="F63" i="21"/>
  <c r="R63" i="21"/>
  <c r="AD63" i="21"/>
  <c r="AP63" i="21"/>
  <c r="G64" i="21"/>
  <c r="S64" i="21"/>
  <c r="AE64" i="21"/>
  <c r="AQ64" i="21"/>
  <c r="H65" i="21"/>
  <c r="T65" i="21"/>
  <c r="AF65" i="21"/>
  <c r="AR65" i="21"/>
  <c r="I66" i="21"/>
  <c r="U66" i="21"/>
  <c r="AG66" i="21"/>
  <c r="AS66" i="21"/>
  <c r="J67" i="21"/>
  <c r="V67" i="21"/>
  <c r="AH67" i="21"/>
  <c r="AT67" i="21"/>
  <c r="K68" i="21"/>
  <c r="W68" i="21"/>
  <c r="AI68" i="21"/>
  <c r="AU68" i="21"/>
  <c r="L69" i="21"/>
  <c r="X69" i="21"/>
  <c r="AJ69" i="21"/>
  <c r="AV69" i="21"/>
  <c r="M70" i="21"/>
  <c r="Y70" i="21"/>
  <c r="AK70" i="21"/>
  <c r="AW70" i="21"/>
  <c r="N71" i="21"/>
  <c r="Z71" i="21"/>
  <c r="AL71" i="21"/>
  <c r="AX71" i="21"/>
  <c r="O72" i="21"/>
  <c r="AA72" i="21"/>
  <c r="AM72" i="21"/>
  <c r="D73" i="21"/>
  <c r="P73" i="21"/>
  <c r="AB73" i="21"/>
  <c r="AN73" i="21"/>
  <c r="E74" i="21"/>
  <c r="Q74" i="21"/>
  <c r="AC74" i="21"/>
  <c r="AO74" i="21"/>
  <c r="F75" i="21"/>
  <c r="R75" i="21"/>
  <c r="AD75" i="21"/>
  <c r="AP75" i="21"/>
  <c r="G76" i="21"/>
  <c r="S76" i="21"/>
  <c r="AE76" i="21"/>
  <c r="AQ76" i="21"/>
  <c r="H77" i="21"/>
  <c r="T77" i="21"/>
  <c r="AF77" i="21"/>
  <c r="AR77" i="21"/>
  <c r="I78" i="21"/>
  <c r="U78" i="21"/>
  <c r="AG78" i="21"/>
  <c r="AS78" i="21"/>
  <c r="J79" i="21"/>
  <c r="V79" i="21"/>
  <c r="AH79" i="21"/>
  <c r="AT79" i="21"/>
  <c r="K80" i="21"/>
  <c r="W80" i="21"/>
  <c r="AI80" i="21"/>
  <c r="AU80" i="21"/>
  <c r="L81" i="21"/>
  <c r="X81" i="21"/>
  <c r="AJ81" i="21"/>
  <c r="AV81" i="21"/>
  <c r="M82" i="21"/>
  <c r="Y82" i="21"/>
  <c r="AK82" i="21"/>
  <c r="AW82" i="21"/>
  <c r="N83" i="21"/>
  <c r="Z83" i="21"/>
  <c r="AL83" i="21"/>
  <c r="AX83" i="21"/>
  <c r="O84" i="21"/>
  <c r="AA84" i="21"/>
  <c r="AM84" i="21"/>
  <c r="D85" i="21"/>
  <c r="P85" i="21"/>
  <c r="AB85" i="21"/>
  <c r="AN85" i="21"/>
  <c r="E86" i="21"/>
  <c r="Q86" i="21"/>
  <c r="AC86" i="21"/>
  <c r="AO86" i="21"/>
  <c r="F87" i="21"/>
  <c r="R87" i="21"/>
  <c r="AD87" i="21"/>
  <c r="AP87" i="21"/>
  <c r="G88" i="21"/>
  <c r="S88" i="21"/>
  <c r="AE88" i="21"/>
  <c r="AQ88" i="21"/>
  <c r="H89" i="21"/>
  <c r="T89" i="21"/>
  <c r="AF89" i="21"/>
  <c r="AR89" i="21"/>
  <c r="I90" i="21"/>
  <c r="U90" i="21"/>
  <c r="AG90" i="21"/>
  <c r="AS90" i="21"/>
  <c r="J91" i="21"/>
  <c r="V91" i="21"/>
  <c r="AH91" i="21"/>
  <c r="AT91" i="21"/>
  <c r="AE158" i="20"/>
  <c r="AS13" i="21"/>
  <c r="AW16" i="21"/>
  <c r="E20" i="21"/>
  <c r="H23" i="21"/>
  <c r="K26" i="21"/>
  <c r="N29" i="21"/>
  <c r="Q32" i="21"/>
  <c r="T35" i="21"/>
  <c r="W38" i="21"/>
  <c r="Z41" i="21"/>
  <c r="AC44" i="21"/>
  <c r="AF47" i="21"/>
  <c r="AI50" i="21"/>
  <c r="AV51" i="21"/>
  <c r="P52" i="21"/>
  <c r="AD52" i="21"/>
  <c r="AQ52" i="21"/>
  <c r="I53" i="21"/>
  <c r="U53" i="21"/>
  <c r="AG53" i="21"/>
  <c r="AS53" i="21"/>
  <c r="J54" i="21"/>
  <c r="V54" i="21"/>
  <c r="AH54" i="21"/>
  <c r="AT54" i="21"/>
  <c r="K55" i="21"/>
  <c r="W55" i="21"/>
  <c r="AI55" i="21"/>
  <c r="AU55" i="21"/>
  <c r="L56" i="21"/>
  <c r="X56" i="21"/>
  <c r="AJ56" i="21"/>
  <c r="AV56" i="21"/>
  <c r="M57" i="21"/>
  <c r="Y57" i="21"/>
  <c r="AK57" i="21"/>
  <c r="AW57" i="21"/>
  <c r="N58" i="21"/>
  <c r="Z58" i="21"/>
  <c r="AL58" i="21"/>
  <c r="AX58" i="21"/>
  <c r="O59" i="21"/>
  <c r="AA59" i="21"/>
  <c r="AM59" i="21"/>
  <c r="D60" i="21"/>
  <c r="P60" i="21"/>
  <c r="AB60" i="21"/>
  <c r="AN60" i="21"/>
  <c r="E61" i="21"/>
  <c r="Q61" i="21"/>
  <c r="AC61" i="21"/>
  <c r="AO61" i="21"/>
  <c r="F62" i="21"/>
  <c r="R62" i="21"/>
  <c r="AD62" i="21"/>
  <c r="AP62" i="21"/>
  <c r="G63" i="21"/>
  <c r="S63" i="21"/>
  <c r="AE63" i="21"/>
  <c r="AQ63" i="21"/>
  <c r="H64" i="21"/>
  <c r="T64" i="21"/>
  <c r="AF64" i="21"/>
  <c r="AR64" i="21"/>
  <c r="I65" i="21"/>
  <c r="U65" i="21"/>
  <c r="AG65" i="21"/>
  <c r="AS65" i="21"/>
  <c r="J66" i="21"/>
  <c r="V66" i="21"/>
  <c r="AH66" i="21"/>
  <c r="AT66" i="21"/>
  <c r="K67" i="21"/>
  <c r="W67" i="21"/>
  <c r="AI67" i="21"/>
  <c r="AU67" i="21"/>
  <c r="L68" i="21"/>
  <c r="X68" i="21"/>
  <c r="AJ68" i="21"/>
  <c r="AV68" i="21"/>
  <c r="M69" i="21"/>
  <c r="Y69" i="21"/>
  <c r="AK69" i="21"/>
  <c r="AW69" i="21"/>
  <c r="N70" i="21"/>
  <c r="Z70" i="21"/>
  <c r="AL70" i="21"/>
  <c r="AX70" i="21"/>
  <c r="O71" i="21"/>
  <c r="AA71" i="21"/>
  <c r="AM71" i="21"/>
  <c r="D72" i="21"/>
  <c r="P72" i="21"/>
  <c r="AB72" i="21"/>
  <c r="AN72" i="21"/>
  <c r="E73" i="21"/>
  <c r="Q73" i="21"/>
  <c r="AC73" i="21"/>
  <c r="AO73" i="21"/>
  <c r="F74" i="21"/>
  <c r="R74" i="21"/>
  <c r="AD74" i="21"/>
  <c r="AP74" i="21"/>
  <c r="G75" i="21"/>
  <c r="S75" i="21"/>
  <c r="AE75" i="21"/>
  <c r="AQ75" i="21"/>
  <c r="H76" i="21"/>
  <c r="T76" i="21"/>
  <c r="AF76" i="21"/>
  <c r="AR76" i="21"/>
  <c r="I77" i="21"/>
  <c r="U77" i="21"/>
  <c r="AG77" i="21"/>
  <c r="AS77" i="21"/>
  <c r="J78" i="21"/>
  <c r="V78" i="21"/>
  <c r="AH78" i="21"/>
  <c r="AT78" i="21"/>
  <c r="K79" i="21"/>
  <c r="W79" i="21"/>
  <c r="AI79" i="21"/>
  <c r="AU79" i="21"/>
  <c r="L80" i="21"/>
  <c r="X80" i="21"/>
  <c r="AJ80" i="21"/>
  <c r="AV80" i="21"/>
  <c r="M81" i="21"/>
  <c r="Y81" i="21"/>
  <c r="AK81" i="21"/>
  <c r="AW81" i="21"/>
  <c r="N82" i="21"/>
  <c r="Z82" i="21"/>
  <c r="AL82" i="21"/>
  <c r="AX82" i="21"/>
  <c r="O83" i="21"/>
  <c r="AA83" i="21"/>
  <c r="AM83" i="21"/>
  <c r="D84" i="21"/>
  <c r="P84" i="21"/>
  <c r="AB84" i="21"/>
  <c r="AN84" i="21"/>
  <c r="E85" i="21"/>
  <c r="Q85" i="21"/>
  <c r="AC85" i="21"/>
  <c r="AO85" i="21"/>
  <c r="F86" i="21"/>
  <c r="R86" i="21"/>
  <c r="AD86" i="21"/>
  <c r="AP86" i="21"/>
  <c r="G87" i="21"/>
  <c r="S87" i="21"/>
  <c r="AE87" i="21"/>
  <c r="AQ87" i="21"/>
  <c r="H88" i="21"/>
  <c r="T88" i="21"/>
  <c r="AF88" i="21"/>
  <c r="AR88" i="21"/>
  <c r="I89" i="21"/>
  <c r="U89" i="21"/>
  <c r="AG89" i="21"/>
  <c r="AS89" i="21"/>
  <c r="J90" i="21"/>
  <c r="V90" i="21"/>
  <c r="AH90" i="21"/>
  <c r="AT90" i="21"/>
  <c r="K91" i="21"/>
  <c r="AH161" i="20"/>
  <c r="K14" i="21"/>
  <c r="N17" i="21"/>
  <c r="Q20" i="21"/>
  <c r="T23" i="21"/>
  <c r="W26" i="21"/>
  <c r="Z29" i="21"/>
  <c r="AC32" i="21"/>
  <c r="AF35" i="21"/>
  <c r="AI38" i="21"/>
  <c r="AL41" i="21"/>
  <c r="AO44" i="21"/>
  <c r="AR47" i="21"/>
  <c r="AU50" i="21"/>
  <c r="AX51" i="21"/>
  <c r="Q52" i="21"/>
  <c r="AE52" i="21"/>
  <c r="AR52" i="21"/>
  <c r="J53" i="21"/>
  <c r="V53" i="21"/>
  <c r="AH53" i="21"/>
  <c r="AT53" i="21"/>
  <c r="K54" i="21"/>
  <c r="W54" i="21"/>
  <c r="AI54" i="21"/>
  <c r="AU54" i="21"/>
  <c r="L55" i="21"/>
  <c r="X55" i="21"/>
  <c r="AJ55" i="21"/>
  <c r="AV55" i="21"/>
  <c r="M56" i="21"/>
  <c r="Y56" i="21"/>
  <c r="AK56" i="21"/>
  <c r="AW56" i="21"/>
  <c r="N57" i="21"/>
  <c r="Z57" i="21"/>
  <c r="AL57" i="21"/>
  <c r="AX57" i="21"/>
  <c r="O58" i="21"/>
  <c r="AA58" i="21"/>
  <c r="AM58" i="21"/>
  <c r="D59" i="21"/>
  <c r="P59" i="21"/>
  <c r="AB59" i="21"/>
  <c r="AN59" i="21"/>
  <c r="E60" i="21"/>
  <c r="Q60" i="21"/>
  <c r="AC60" i="21"/>
  <c r="AO60" i="21"/>
  <c r="F61" i="21"/>
  <c r="R61" i="21"/>
  <c r="AD61" i="21"/>
  <c r="AP61" i="21"/>
  <c r="G62" i="21"/>
  <c r="S62" i="21"/>
  <c r="AE62" i="21"/>
  <c r="AQ62" i="21"/>
  <c r="H63" i="21"/>
  <c r="T63" i="21"/>
  <c r="AF63" i="21"/>
  <c r="AR63" i="21"/>
  <c r="I64" i="21"/>
  <c r="U64" i="21"/>
  <c r="AG64" i="21"/>
  <c r="AS64" i="21"/>
  <c r="J65" i="21"/>
  <c r="V65" i="21"/>
  <c r="AH65" i="21"/>
  <c r="AT65" i="21"/>
  <c r="K66" i="21"/>
  <c r="W66" i="21"/>
  <c r="AI66" i="21"/>
  <c r="AU66" i="21"/>
  <c r="L67" i="21"/>
  <c r="X67" i="21"/>
  <c r="AJ67" i="21"/>
  <c r="AV67" i="21"/>
  <c r="M68" i="21"/>
  <c r="Y68" i="21"/>
  <c r="AK68" i="21"/>
  <c r="AW68" i="21"/>
  <c r="N69" i="21"/>
  <c r="Z69" i="21"/>
  <c r="AL69" i="21"/>
  <c r="AX69" i="21"/>
  <c r="O70" i="21"/>
  <c r="AA70" i="21"/>
  <c r="AM70" i="21"/>
  <c r="D71" i="21"/>
  <c r="P71" i="21"/>
  <c r="AB71" i="21"/>
  <c r="AN71" i="21"/>
  <c r="E72" i="21"/>
  <c r="Q72" i="21"/>
  <c r="AC72" i="21"/>
  <c r="AO72" i="21"/>
  <c r="F73" i="21"/>
  <c r="R73" i="21"/>
  <c r="AD73" i="21"/>
  <c r="AP73" i="21"/>
  <c r="G74" i="21"/>
  <c r="S74" i="21"/>
  <c r="AE74" i="21"/>
  <c r="AQ74" i="21"/>
  <c r="H75" i="21"/>
  <c r="T75" i="21"/>
  <c r="AF75" i="21"/>
  <c r="AR75" i="21"/>
  <c r="I76" i="21"/>
  <c r="U76" i="21"/>
  <c r="AG76" i="21"/>
  <c r="AS76" i="21"/>
  <c r="J77" i="21"/>
  <c r="V77" i="21"/>
  <c r="AH77" i="21"/>
  <c r="AT77" i="21"/>
  <c r="K78" i="21"/>
  <c r="W78" i="21"/>
  <c r="AI78" i="21"/>
  <c r="AU78" i="21"/>
  <c r="L79" i="21"/>
  <c r="X79" i="21"/>
  <c r="AJ79" i="21"/>
  <c r="AV79" i="21"/>
  <c r="M80" i="21"/>
  <c r="Y80" i="21"/>
  <c r="AK80" i="21"/>
  <c r="AW80" i="21"/>
  <c r="N81" i="21"/>
  <c r="Z81" i="21"/>
  <c r="AL81" i="21"/>
  <c r="AX81" i="21"/>
  <c r="O82" i="21"/>
  <c r="AA82" i="21"/>
  <c r="AM82" i="21"/>
  <c r="D83" i="21"/>
  <c r="P83" i="21"/>
  <c r="AB83" i="21"/>
  <c r="AN83" i="21"/>
  <c r="E84" i="21"/>
  <c r="Q84" i="21"/>
  <c r="AC84" i="21"/>
  <c r="AO84" i="21"/>
  <c r="F85" i="21"/>
  <c r="R85" i="21"/>
  <c r="AD85" i="21"/>
  <c r="AP85" i="21"/>
  <c r="G86" i="21"/>
  <c r="S86" i="21"/>
  <c r="AE86" i="21"/>
  <c r="AQ86" i="21"/>
  <c r="H87" i="21"/>
  <c r="T87" i="21"/>
  <c r="AF87" i="21"/>
  <c r="AR87" i="21"/>
  <c r="I88" i="21"/>
  <c r="U88" i="21"/>
  <c r="AG88" i="21"/>
  <c r="AS88" i="21"/>
  <c r="J89" i="21"/>
  <c r="V89" i="21"/>
  <c r="AH89" i="21"/>
  <c r="AT89" i="21"/>
  <c r="K90" i="21"/>
  <c r="W90" i="21"/>
  <c r="AI90" i="21"/>
  <c r="AU90" i="21"/>
  <c r="L91" i="21"/>
  <c r="X91" i="21"/>
  <c r="AJ91" i="21"/>
  <c r="AV91" i="21"/>
  <c r="AK164" i="20"/>
  <c r="W14" i="21"/>
  <c r="Z17" i="21"/>
  <c r="AC20" i="21"/>
  <c r="AF23" i="21"/>
  <c r="AI26" i="21"/>
  <c r="AL29" i="21"/>
  <c r="AO32" i="21"/>
  <c r="AR35" i="21"/>
  <c r="AU38" i="21"/>
  <c r="AX41" i="21"/>
  <c r="F45" i="21"/>
  <c r="I48" i="21"/>
  <c r="L51" i="21"/>
  <c r="D52" i="21"/>
  <c r="R52" i="21"/>
  <c r="AF52" i="21"/>
  <c r="AS52" i="21"/>
  <c r="K53" i="21"/>
  <c r="W53" i="21"/>
  <c r="AI53" i="21"/>
  <c r="AU53" i="21"/>
  <c r="L54" i="21"/>
  <c r="X54" i="21"/>
  <c r="AJ54" i="21"/>
  <c r="AV54" i="21"/>
  <c r="M55" i="21"/>
  <c r="Y55" i="21"/>
  <c r="AK55" i="21"/>
  <c r="AW55" i="21"/>
  <c r="N56" i="21"/>
  <c r="Z56" i="21"/>
  <c r="AL56" i="21"/>
  <c r="AX56" i="21"/>
  <c r="O57" i="21"/>
  <c r="AA57" i="21"/>
  <c r="AM57" i="21"/>
  <c r="D58" i="21"/>
  <c r="P58" i="21"/>
  <c r="AB58" i="21"/>
  <c r="AN58" i="21"/>
  <c r="E59" i="21"/>
  <c r="Q59" i="21"/>
  <c r="AC59" i="21"/>
  <c r="AO59" i="21"/>
  <c r="F60" i="21"/>
  <c r="R60" i="21"/>
  <c r="AD60" i="21"/>
  <c r="AP60" i="21"/>
  <c r="G61" i="21"/>
  <c r="S61" i="21"/>
  <c r="AE61" i="21"/>
  <c r="AQ61" i="21"/>
  <c r="H62" i="21"/>
  <c r="T62" i="21"/>
  <c r="AF62" i="21"/>
  <c r="AR62" i="21"/>
  <c r="I63" i="21"/>
  <c r="U63" i="21"/>
  <c r="AG63" i="21"/>
  <c r="AS63" i="21"/>
  <c r="J64" i="21"/>
  <c r="V64" i="21"/>
  <c r="AH64" i="21"/>
  <c r="AT64" i="21"/>
  <c r="K65" i="21"/>
  <c r="W65" i="21"/>
  <c r="AI65" i="21"/>
  <c r="AU65" i="21"/>
  <c r="L66" i="21"/>
  <c r="X66" i="21"/>
  <c r="AJ66" i="21"/>
  <c r="AV66" i="21"/>
  <c r="M67" i="21"/>
  <c r="Y67" i="21"/>
  <c r="AK67" i="21"/>
  <c r="AW67" i="21"/>
  <c r="N68" i="21"/>
  <c r="Z68" i="21"/>
  <c r="AL68" i="21"/>
  <c r="AX68" i="21"/>
  <c r="O69" i="21"/>
  <c r="AA69" i="21"/>
  <c r="AM69" i="21"/>
  <c r="D70" i="21"/>
  <c r="P70" i="21"/>
  <c r="AB70" i="21"/>
  <c r="AN70" i="21"/>
  <c r="E71" i="21"/>
  <c r="Q71" i="21"/>
  <c r="AC71" i="21"/>
  <c r="AO71" i="21"/>
  <c r="F72" i="21"/>
  <c r="R72" i="21"/>
  <c r="AD72" i="21"/>
  <c r="AP72" i="21"/>
  <c r="G73" i="21"/>
  <c r="S73" i="21"/>
  <c r="AE73" i="21"/>
  <c r="AQ73" i="21"/>
  <c r="H74" i="21"/>
  <c r="T74" i="21"/>
  <c r="AF74" i="21"/>
  <c r="AR74" i="21"/>
  <c r="I75" i="21"/>
  <c r="U75" i="21"/>
  <c r="AG75" i="21"/>
  <c r="AS75" i="21"/>
  <c r="J76" i="21"/>
  <c r="V76" i="21"/>
  <c r="AH76" i="21"/>
  <c r="AT76" i="21"/>
  <c r="K77" i="21"/>
  <c r="W77" i="21"/>
  <c r="AI77" i="21"/>
  <c r="AU77" i="21"/>
  <c r="L78" i="21"/>
  <c r="X78" i="21"/>
  <c r="AJ78" i="21"/>
  <c r="AV78" i="21"/>
  <c r="M79" i="21"/>
  <c r="Y79" i="21"/>
  <c r="AK79" i="21"/>
  <c r="AW79" i="21"/>
  <c r="N80" i="21"/>
  <c r="Z80" i="21"/>
  <c r="AL80" i="21"/>
  <c r="AX80" i="21"/>
  <c r="O81" i="21"/>
  <c r="AA81" i="21"/>
  <c r="AM81" i="21"/>
  <c r="D82" i="21"/>
  <c r="P82" i="21"/>
  <c r="AB82" i="21"/>
  <c r="AN82" i="21"/>
  <c r="E83" i="21"/>
  <c r="Q83" i="21"/>
  <c r="AC83" i="21"/>
  <c r="AO83" i="21"/>
  <c r="F84" i="21"/>
  <c r="R84" i="21"/>
  <c r="AD84" i="21"/>
  <c r="AP84" i="21"/>
  <c r="G85" i="21"/>
  <c r="S85" i="21"/>
  <c r="AE85" i="21"/>
  <c r="AQ85" i="21"/>
  <c r="H86" i="21"/>
  <c r="T86" i="21"/>
  <c r="AF86" i="21"/>
  <c r="AR86" i="21"/>
  <c r="I87" i="21"/>
  <c r="U87" i="21"/>
  <c r="AG87" i="21"/>
  <c r="AS87" i="21"/>
  <c r="J88" i="21"/>
  <c r="V88" i="21"/>
  <c r="AH88" i="21"/>
  <c r="AT88" i="21"/>
  <c r="K89" i="21"/>
  <c r="W89" i="21"/>
  <c r="AI89" i="21"/>
  <c r="AU89" i="21"/>
  <c r="AN167" i="20"/>
  <c r="AI14" i="21"/>
  <c r="AL17" i="21"/>
  <c r="AO20" i="21"/>
  <c r="AR23" i="21"/>
  <c r="AU26" i="21"/>
  <c r="AX29" i="21"/>
  <c r="F33" i="21"/>
  <c r="I36" i="21"/>
  <c r="L39" i="21"/>
  <c r="O42" i="21"/>
  <c r="R45" i="21"/>
  <c r="U48" i="21"/>
  <c r="X51" i="21"/>
  <c r="E52" i="21"/>
  <c r="S52" i="21"/>
  <c r="AG52" i="21"/>
  <c r="AT52" i="21"/>
  <c r="L53" i="21"/>
  <c r="X53" i="21"/>
  <c r="AJ53" i="21"/>
  <c r="AV53" i="21"/>
  <c r="M54" i="21"/>
  <c r="Y54" i="21"/>
  <c r="AK54" i="21"/>
  <c r="AW54" i="21"/>
  <c r="N55" i="21"/>
  <c r="Z55" i="21"/>
  <c r="AL55" i="21"/>
  <c r="AX55" i="21"/>
  <c r="O56" i="21"/>
  <c r="AA56" i="21"/>
  <c r="AM56" i="21"/>
  <c r="D57" i="21"/>
  <c r="P57" i="21"/>
  <c r="AB57" i="21"/>
  <c r="AN57" i="21"/>
  <c r="E58" i="21"/>
  <c r="Q58" i="21"/>
  <c r="AC58" i="21"/>
  <c r="AO58" i="21"/>
  <c r="F59" i="21"/>
  <c r="R59" i="21"/>
  <c r="AD59" i="21"/>
  <c r="AP59" i="21"/>
  <c r="G60" i="21"/>
  <c r="S60" i="21"/>
  <c r="AE60" i="21"/>
  <c r="AQ60" i="21"/>
  <c r="H61" i="21"/>
  <c r="T61" i="21"/>
  <c r="AF61" i="21"/>
  <c r="AR61" i="21"/>
  <c r="I62" i="21"/>
  <c r="U62" i="21"/>
  <c r="AG62" i="21"/>
  <c r="AS62" i="21"/>
  <c r="J63" i="21"/>
  <c r="V63" i="21"/>
  <c r="AH63" i="21"/>
  <c r="AT63" i="21"/>
  <c r="K64" i="21"/>
  <c r="W64" i="21"/>
  <c r="AI64" i="21"/>
  <c r="AU64" i="21"/>
  <c r="L65" i="21"/>
  <c r="X65" i="21"/>
  <c r="AJ65" i="21"/>
  <c r="AV65" i="21"/>
  <c r="M66" i="21"/>
  <c r="Y66" i="21"/>
  <c r="AK66" i="21"/>
  <c r="AW66" i="21"/>
  <c r="N67" i="21"/>
  <c r="Z67" i="21"/>
  <c r="AL67" i="21"/>
  <c r="AX67" i="21"/>
  <c r="O68" i="21"/>
  <c r="AA68" i="21"/>
  <c r="AM68" i="21"/>
  <c r="D69" i="21"/>
  <c r="P69" i="21"/>
  <c r="AB69" i="21"/>
  <c r="AN69" i="21"/>
  <c r="E70" i="21"/>
  <c r="Q70" i="21"/>
  <c r="AC70" i="21"/>
  <c r="AO70" i="21"/>
  <c r="F71" i="21"/>
  <c r="R71" i="21"/>
  <c r="AD71" i="21"/>
  <c r="AP71" i="21"/>
  <c r="G72" i="21"/>
  <c r="S72" i="21"/>
  <c r="AE72" i="21"/>
  <c r="AQ72" i="21"/>
  <c r="H73" i="21"/>
  <c r="T73" i="21"/>
  <c r="AF73" i="21"/>
  <c r="AR73" i="21"/>
  <c r="I74" i="21"/>
  <c r="U74" i="21"/>
  <c r="AG74" i="21"/>
  <c r="AS74" i="21"/>
  <c r="J75" i="21"/>
  <c r="V75" i="21"/>
  <c r="AH75" i="21"/>
  <c r="AT75" i="21"/>
  <c r="K76" i="21"/>
  <c r="W76" i="21"/>
  <c r="AI76" i="21"/>
  <c r="AU76" i="21"/>
  <c r="L77" i="21"/>
  <c r="X77" i="21"/>
  <c r="AJ77" i="21"/>
  <c r="AV77" i="21"/>
  <c r="M78" i="21"/>
  <c r="Y78" i="21"/>
  <c r="AK78" i="21"/>
  <c r="AW78" i="21"/>
  <c r="N79" i="21"/>
  <c r="Z79" i="21"/>
  <c r="AL79" i="21"/>
  <c r="AX79" i="21"/>
  <c r="O80" i="21"/>
  <c r="AA80" i="21"/>
  <c r="AM80" i="21"/>
  <c r="D81" i="21"/>
  <c r="P81" i="21"/>
  <c r="AB81" i="21"/>
  <c r="AN81" i="21"/>
  <c r="E82" i="21"/>
  <c r="Q82" i="21"/>
  <c r="AC82" i="21"/>
  <c r="AO82" i="21"/>
  <c r="F83" i="21"/>
  <c r="R83" i="21"/>
  <c r="AD83" i="21"/>
  <c r="AP83" i="21"/>
  <c r="G84" i="21"/>
  <c r="S84" i="21"/>
  <c r="AE84" i="21"/>
  <c r="AQ84" i="21"/>
  <c r="H85" i="21"/>
  <c r="T85" i="21"/>
  <c r="AF85" i="21"/>
  <c r="AR85" i="21"/>
  <c r="I86" i="21"/>
  <c r="U86" i="21"/>
  <c r="AG86" i="21"/>
  <c r="AS86" i="21"/>
  <c r="J87" i="21"/>
  <c r="V87" i="21"/>
  <c r="AH87" i="21"/>
  <c r="AT87" i="21"/>
  <c r="K88" i="21"/>
  <c r="W88" i="21"/>
  <c r="AI88" i="21"/>
  <c r="AU88" i="21"/>
  <c r="L89" i="21"/>
  <c r="X89" i="21"/>
  <c r="AJ89" i="21"/>
  <c r="AV89" i="21"/>
  <c r="M90" i="21"/>
  <c r="Y90" i="21"/>
  <c r="AK90" i="21"/>
  <c r="AW90" i="21"/>
  <c r="N91" i="21"/>
  <c r="Z91" i="21"/>
  <c r="AQ170" i="20"/>
  <c r="AU14" i="21"/>
  <c r="AX17" i="21"/>
  <c r="F21" i="21"/>
  <c r="I24" i="21"/>
  <c r="L27" i="21"/>
  <c r="O30" i="21"/>
  <c r="R33" i="21"/>
  <c r="U36" i="21"/>
  <c r="X39" i="21"/>
  <c r="AA42" i="21"/>
  <c r="AD45" i="21"/>
  <c r="AG48" i="21"/>
  <c r="AJ51" i="21"/>
  <c r="F52" i="21"/>
  <c r="T52" i="21"/>
  <c r="AH52" i="21"/>
  <c r="AU52" i="21"/>
  <c r="M53" i="21"/>
  <c r="Y53" i="21"/>
  <c r="AK53" i="21"/>
  <c r="AW53" i="21"/>
  <c r="N54" i="21"/>
  <c r="Z54" i="21"/>
  <c r="AL54" i="21"/>
  <c r="AX54" i="21"/>
  <c r="O55" i="21"/>
  <c r="AA55" i="21"/>
  <c r="AM55" i="21"/>
  <c r="D56" i="21"/>
  <c r="P56" i="21"/>
  <c r="AB56" i="21"/>
  <c r="AN56" i="21"/>
  <c r="E57" i="21"/>
  <c r="Q57" i="21"/>
  <c r="AC57" i="21"/>
  <c r="AO57" i="21"/>
  <c r="F58" i="21"/>
  <c r="R58" i="21"/>
  <c r="AD58" i="21"/>
  <c r="AP58" i="21"/>
  <c r="G59" i="21"/>
  <c r="S59" i="21"/>
  <c r="AE59" i="21"/>
  <c r="AQ59" i="21"/>
  <c r="H60" i="21"/>
  <c r="T60" i="21"/>
  <c r="AF60" i="21"/>
  <c r="AR60" i="21"/>
  <c r="I61" i="21"/>
  <c r="U61" i="21"/>
  <c r="AG61" i="21"/>
  <c r="AS61" i="21"/>
  <c r="J62" i="21"/>
  <c r="V62" i="21"/>
  <c r="AH62" i="21"/>
  <c r="AT62" i="21"/>
  <c r="K63" i="21"/>
  <c r="W63" i="21"/>
  <c r="AI63" i="21"/>
  <c r="AU63" i="21"/>
  <c r="L64" i="21"/>
  <c r="X64" i="21"/>
  <c r="AJ64" i="21"/>
  <c r="AV64" i="21"/>
  <c r="M65" i="21"/>
  <c r="Y65" i="21"/>
  <c r="AK65" i="21"/>
  <c r="AW65" i="21"/>
  <c r="N66" i="21"/>
  <c r="Z66" i="21"/>
  <c r="AL66" i="21"/>
  <c r="AX66" i="21"/>
  <c r="O67" i="21"/>
  <c r="AA67" i="21"/>
  <c r="AM67" i="21"/>
  <c r="D68" i="21"/>
  <c r="P68" i="21"/>
  <c r="AB68" i="21"/>
  <c r="AN68" i="21"/>
  <c r="E69" i="21"/>
  <c r="Q69" i="21"/>
  <c r="AC69" i="21"/>
  <c r="AO69" i="21"/>
  <c r="F70" i="21"/>
  <c r="R70" i="21"/>
  <c r="AD70" i="21"/>
  <c r="AP70" i="21"/>
  <c r="G71" i="21"/>
  <c r="S71" i="21"/>
  <c r="AE71" i="21"/>
  <c r="AQ71" i="21"/>
  <c r="H72" i="21"/>
  <c r="T72" i="21"/>
  <c r="AF72" i="21"/>
  <c r="AR72" i="21"/>
  <c r="I73" i="21"/>
  <c r="U73" i="21"/>
  <c r="AG73" i="21"/>
  <c r="AS73" i="21"/>
  <c r="J74" i="21"/>
  <c r="V74" i="21"/>
  <c r="AH74" i="21"/>
  <c r="AT74" i="21"/>
  <c r="K75" i="21"/>
  <c r="W75" i="21"/>
  <c r="AI75" i="21"/>
  <c r="AU75" i="21"/>
  <c r="L76" i="21"/>
  <c r="X76" i="21"/>
  <c r="AJ76" i="21"/>
  <c r="AV76" i="21"/>
  <c r="M77" i="21"/>
  <c r="Y77" i="21"/>
  <c r="AK77" i="21"/>
  <c r="AW77" i="21"/>
  <c r="N78" i="21"/>
  <c r="Z78" i="21"/>
  <c r="AL78" i="21"/>
  <c r="AX78" i="21"/>
  <c r="O79" i="21"/>
  <c r="AA79" i="21"/>
  <c r="AM79" i="21"/>
  <c r="D80" i="21"/>
  <c r="P80" i="21"/>
  <c r="AB80" i="21"/>
  <c r="AN80" i="21"/>
  <c r="E81" i="21"/>
  <c r="Q81" i="21"/>
  <c r="AC81" i="21"/>
  <c r="AO81" i="21"/>
  <c r="F82" i="21"/>
  <c r="R82" i="21"/>
  <c r="AD82" i="21"/>
  <c r="AP82" i="21"/>
  <c r="G83" i="21"/>
  <c r="S83" i="21"/>
  <c r="AE83" i="21"/>
  <c r="AQ83" i="21"/>
  <c r="H84" i="21"/>
  <c r="T84" i="21"/>
  <c r="AF84" i="21"/>
  <c r="AR84" i="21"/>
  <c r="I85" i="21"/>
  <c r="U85" i="21"/>
  <c r="AG85" i="21"/>
  <c r="AS85" i="21"/>
  <c r="J86" i="21"/>
  <c r="V86" i="21"/>
  <c r="AH86" i="21"/>
  <c r="AT86" i="21"/>
  <c r="K87" i="21"/>
  <c r="W87" i="21"/>
  <c r="AI87" i="21"/>
  <c r="AU87" i="21"/>
  <c r="L88" i="21"/>
  <c r="X88" i="21"/>
  <c r="AJ88" i="21"/>
  <c r="AV88" i="21"/>
  <c r="M89" i="21"/>
  <c r="Y89" i="21"/>
  <c r="AK89" i="21"/>
  <c r="AW89" i="21"/>
  <c r="N90" i="21"/>
  <c r="Z90" i="21"/>
  <c r="AL90" i="21"/>
  <c r="AX90" i="21"/>
  <c r="O91" i="21"/>
  <c r="AA91" i="21"/>
  <c r="AT173" i="20"/>
  <c r="L15" i="21"/>
  <c r="O18" i="21"/>
  <c r="R21" i="21"/>
  <c r="U24" i="21"/>
  <c r="X27" i="21"/>
  <c r="AA30" i="21"/>
  <c r="AD33" i="21"/>
  <c r="AG36" i="21"/>
  <c r="AJ39" i="21"/>
  <c r="AM42" i="21"/>
  <c r="AP45" i="21"/>
  <c r="AS48" i="21"/>
  <c r="AL51" i="21"/>
  <c r="G52" i="21"/>
  <c r="U52" i="21"/>
  <c r="AI52" i="21"/>
  <c r="AV52" i="21"/>
  <c r="N53" i="21"/>
  <c r="Z53" i="21"/>
  <c r="AL53" i="21"/>
  <c r="AX53" i="21"/>
  <c r="O54" i="21"/>
  <c r="AA54" i="21"/>
  <c r="AM54" i="21"/>
  <c r="D55" i="21"/>
  <c r="P55" i="21"/>
  <c r="AB55" i="21"/>
  <c r="AN55" i="21"/>
  <c r="E56" i="21"/>
  <c r="Q56" i="21"/>
  <c r="AC56" i="21"/>
  <c r="AO56" i="21"/>
  <c r="F57" i="21"/>
  <c r="R57" i="21"/>
  <c r="AD57" i="21"/>
  <c r="AP57" i="21"/>
  <c r="G58" i="21"/>
  <c r="S58" i="21"/>
  <c r="AE58" i="21"/>
  <c r="AQ58" i="21"/>
  <c r="H59" i="21"/>
  <c r="T59" i="21"/>
  <c r="AF59" i="21"/>
  <c r="AR59" i="21"/>
  <c r="I60" i="21"/>
  <c r="U60" i="21"/>
  <c r="AG60" i="21"/>
  <c r="AS60" i="21"/>
  <c r="J61" i="21"/>
  <c r="V61" i="21"/>
  <c r="AH61" i="21"/>
  <c r="AT61" i="21"/>
  <c r="K62" i="21"/>
  <c r="W62" i="21"/>
  <c r="AI62" i="21"/>
  <c r="AU62" i="21"/>
  <c r="L63" i="21"/>
  <c r="X63" i="21"/>
  <c r="AJ63" i="21"/>
  <c r="AV63" i="21"/>
  <c r="M64" i="21"/>
  <c r="Y64" i="21"/>
  <c r="AK64" i="21"/>
  <c r="AW64" i="21"/>
  <c r="N65" i="21"/>
  <c r="Z65" i="21"/>
  <c r="AL65" i="21"/>
  <c r="AX65" i="21"/>
  <c r="O66" i="21"/>
  <c r="AA66" i="21"/>
  <c r="AM66" i="21"/>
  <c r="D67" i="21"/>
  <c r="P67" i="21"/>
  <c r="AB67" i="21"/>
  <c r="AN67" i="21"/>
  <c r="E68" i="21"/>
  <c r="Q68" i="21"/>
  <c r="AC68" i="21"/>
  <c r="AO68" i="21"/>
  <c r="F69" i="21"/>
  <c r="R69" i="21"/>
  <c r="AD69" i="21"/>
  <c r="AP69" i="21"/>
  <c r="G70" i="21"/>
  <c r="S70" i="21"/>
  <c r="AE70" i="21"/>
  <c r="AQ70" i="21"/>
  <c r="H71" i="21"/>
  <c r="T71" i="21"/>
  <c r="AF71" i="21"/>
  <c r="AR71" i="21"/>
  <c r="I72" i="21"/>
  <c r="U72" i="21"/>
  <c r="AG72" i="21"/>
  <c r="AS72" i="21"/>
  <c r="J73" i="21"/>
  <c r="V73" i="21"/>
  <c r="AH73" i="21"/>
  <c r="AT73" i="21"/>
  <c r="K74" i="21"/>
  <c r="W74" i="21"/>
  <c r="AI74" i="21"/>
  <c r="AU74" i="21"/>
  <c r="L75" i="21"/>
  <c r="X75" i="21"/>
  <c r="AJ75" i="21"/>
  <c r="AV75" i="21"/>
  <c r="M76" i="21"/>
  <c r="Y76" i="21"/>
  <c r="AK76" i="21"/>
  <c r="AW76" i="21"/>
  <c r="N77" i="21"/>
  <c r="Z77" i="21"/>
  <c r="AL77" i="21"/>
  <c r="AX77" i="21"/>
  <c r="O78" i="21"/>
  <c r="AA78" i="21"/>
  <c r="AM78" i="21"/>
  <c r="D79" i="21"/>
  <c r="P79" i="21"/>
  <c r="AB79" i="21"/>
  <c r="AN79" i="21"/>
  <c r="E80" i="21"/>
  <c r="Q80" i="21"/>
  <c r="AC80" i="21"/>
  <c r="AO80" i="21"/>
  <c r="F81" i="21"/>
  <c r="R81" i="21"/>
  <c r="AD81" i="21"/>
  <c r="AP81" i="21"/>
  <c r="G82" i="21"/>
  <c r="S82" i="21"/>
  <c r="AE82" i="21"/>
  <c r="AQ82" i="21"/>
  <c r="H83" i="21"/>
  <c r="T83" i="21"/>
  <c r="AF83" i="21"/>
  <c r="AR83" i="21"/>
  <c r="I84" i="21"/>
  <c r="U84" i="21"/>
  <c r="AG84" i="21"/>
  <c r="AS84" i="21"/>
  <c r="J85" i="21"/>
  <c r="V85" i="21"/>
  <c r="AH85" i="21"/>
  <c r="AT85" i="21"/>
  <c r="K86" i="21"/>
  <c r="W86" i="21"/>
  <c r="AI86" i="21"/>
  <c r="AU86" i="21"/>
  <c r="L87" i="21"/>
  <c r="X87" i="21"/>
  <c r="AJ87" i="21"/>
  <c r="AV87" i="21"/>
  <c r="M88" i="21"/>
  <c r="Y88" i="21"/>
  <c r="AK88" i="21"/>
  <c r="AW88" i="21"/>
  <c r="N89" i="21"/>
  <c r="Z89" i="21"/>
  <c r="AL89" i="21"/>
  <c r="AX89" i="21"/>
  <c r="O90" i="21"/>
  <c r="AA90" i="21"/>
  <c r="AM90" i="21"/>
  <c r="D91" i="21"/>
  <c r="P91" i="21"/>
  <c r="AB91" i="21"/>
  <c r="AN91" i="21"/>
  <c r="C52" i="20"/>
  <c r="X15" i="21"/>
  <c r="AA18" i="21"/>
  <c r="AD21" i="21"/>
  <c r="AG24" i="21"/>
  <c r="AJ27" i="21"/>
  <c r="AM30" i="21"/>
  <c r="AP33" i="21"/>
  <c r="AS36" i="21"/>
  <c r="AV39" i="21"/>
  <c r="D43" i="21"/>
  <c r="G46" i="21"/>
  <c r="J49" i="21"/>
  <c r="AM51" i="21"/>
  <c r="H52" i="21"/>
  <c r="V52" i="21"/>
  <c r="AJ52" i="21"/>
  <c r="AW52" i="21"/>
  <c r="O53" i="21"/>
  <c r="AA53" i="21"/>
  <c r="AM53" i="21"/>
  <c r="D54" i="21"/>
  <c r="P54" i="21"/>
  <c r="AB54" i="21"/>
  <c r="AN54" i="21"/>
  <c r="E55" i="21"/>
  <c r="Q55" i="21"/>
  <c r="AC55" i="21"/>
  <c r="AO55" i="21"/>
  <c r="F56" i="21"/>
  <c r="R56" i="21"/>
  <c r="AD56" i="21"/>
  <c r="AP56" i="21"/>
  <c r="G57" i="21"/>
  <c r="S57" i="21"/>
  <c r="AE57" i="21"/>
  <c r="AQ57" i="21"/>
  <c r="H58" i="21"/>
  <c r="T58" i="21"/>
  <c r="AF58" i="21"/>
  <c r="AR58" i="21"/>
  <c r="I59" i="21"/>
  <c r="U59" i="21"/>
  <c r="AG59" i="21"/>
  <c r="AS59" i="21"/>
  <c r="J60" i="21"/>
  <c r="V60" i="21"/>
  <c r="AH60" i="21"/>
  <c r="AT60" i="21"/>
  <c r="K61" i="21"/>
  <c r="W61" i="21"/>
  <c r="AI61" i="21"/>
  <c r="AU61" i="21"/>
  <c r="L62" i="21"/>
  <c r="X62" i="21"/>
  <c r="AJ62" i="21"/>
  <c r="AV62" i="21"/>
  <c r="M63" i="21"/>
  <c r="Y63" i="21"/>
  <c r="AK63" i="21"/>
  <c r="AW63" i="21"/>
  <c r="N64" i="21"/>
  <c r="Z64" i="21"/>
  <c r="AL64" i="21"/>
  <c r="AX64" i="21"/>
  <c r="O65" i="21"/>
  <c r="AA65" i="21"/>
  <c r="AM65" i="21"/>
  <c r="D66" i="21"/>
  <c r="P66" i="21"/>
  <c r="AB66" i="21"/>
  <c r="AN66" i="21"/>
  <c r="E67" i="21"/>
  <c r="Q67" i="21"/>
  <c r="AC67" i="21"/>
  <c r="AO67" i="21"/>
  <c r="F68" i="21"/>
  <c r="R68" i="21"/>
  <c r="AD68" i="21"/>
  <c r="AP68" i="21"/>
  <c r="G69" i="21"/>
  <c r="S69" i="21"/>
  <c r="AE69" i="21"/>
  <c r="AQ69" i="21"/>
  <c r="H70" i="21"/>
  <c r="T70" i="21"/>
  <c r="AF70" i="21"/>
  <c r="AR70" i="21"/>
  <c r="I71" i="21"/>
  <c r="U71" i="21"/>
  <c r="AG71" i="21"/>
  <c r="AS71" i="21"/>
  <c r="J72" i="21"/>
  <c r="V72" i="21"/>
  <c r="AH72" i="21"/>
  <c r="AT72" i="21"/>
  <c r="K73" i="21"/>
  <c r="W73" i="21"/>
  <c r="AI73" i="21"/>
  <c r="AU73" i="21"/>
  <c r="L74" i="21"/>
  <c r="X74" i="21"/>
  <c r="AJ74" i="21"/>
  <c r="AV74" i="21"/>
  <c r="M75" i="21"/>
  <c r="Y75" i="21"/>
  <c r="AK75" i="21"/>
  <c r="AW75" i="21"/>
  <c r="N76" i="21"/>
  <c r="Z76" i="21"/>
  <c r="AL76" i="21"/>
  <c r="AX76" i="21"/>
  <c r="O77" i="21"/>
  <c r="AA77" i="21"/>
  <c r="AM77" i="21"/>
  <c r="D78" i="21"/>
  <c r="P78" i="21"/>
  <c r="AB78" i="21"/>
  <c r="AN78" i="21"/>
  <c r="E79" i="21"/>
  <c r="Q79" i="21"/>
  <c r="AC79" i="21"/>
  <c r="AO79" i="21"/>
  <c r="F80" i="21"/>
  <c r="R80" i="21"/>
  <c r="AD80" i="21"/>
  <c r="AP80" i="21"/>
  <c r="G81" i="21"/>
  <c r="S81" i="21"/>
  <c r="AE81" i="21"/>
  <c r="AQ81" i="21"/>
  <c r="H82" i="21"/>
  <c r="T82" i="21"/>
  <c r="AF82" i="21"/>
  <c r="AR82" i="21"/>
  <c r="I83" i="21"/>
  <c r="U83" i="21"/>
  <c r="AG83" i="21"/>
  <c r="AS83" i="21"/>
  <c r="J84" i="21"/>
  <c r="V84" i="21"/>
  <c r="AH84" i="21"/>
  <c r="AT84" i="21"/>
  <c r="K85" i="21"/>
  <c r="W85" i="21"/>
  <c r="AI85" i="21"/>
  <c r="AU85" i="21"/>
  <c r="L86" i="21"/>
  <c r="X86" i="21"/>
  <c r="AJ86" i="21"/>
  <c r="AV86" i="21"/>
  <c r="M87" i="21"/>
  <c r="Y87" i="21"/>
  <c r="AK87" i="21"/>
  <c r="AW87" i="21"/>
  <c r="N88" i="21"/>
  <c r="Z88" i="21"/>
  <c r="AL88" i="21"/>
  <c r="AX88" i="21"/>
  <c r="O89" i="21"/>
  <c r="AA89" i="21"/>
  <c r="AM89" i="21"/>
  <c r="D90" i="21"/>
  <c r="P90" i="21"/>
  <c r="AB90" i="21"/>
  <c r="AN90" i="21"/>
  <c r="E91" i="21"/>
  <c r="Q91" i="21"/>
  <c r="AC91" i="21"/>
  <c r="AO91" i="21"/>
  <c r="F92" i="21"/>
  <c r="W6" i="21"/>
  <c r="V49" i="21"/>
  <c r="AO54" i="21"/>
  <c r="AR57" i="21"/>
  <c r="AU60" i="21"/>
  <c r="AX63" i="21"/>
  <c r="F67" i="21"/>
  <c r="I70" i="21"/>
  <c r="L73" i="21"/>
  <c r="O76" i="21"/>
  <c r="R79" i="21"/>
  <c r="U82" i="21"/>
  <c r="X85" i="21"/>
  <c r="AA88" i="21"/>
  <c r="AD90" i="21"/>
  <c r="Y91" i="21"/>
  <c r="AW91" i="21"/>
  <c r="O92" i="21"/>
  <c r="AA92" i="21"/>
  <c r="AM92" i="21"/>
  <c r="D93" i="21"/>
  <c r="P93" i="21"/>
  <c r="AB93" i="21"/>
  <c r="AN93" i="21"/>
  <c r="E94" i="21"/>
  <c r="Q94" i="21"/>
  <c r="AC94" i="21"/>
  <c r="AO94" i="21"/>
  <c r="F95" i="21"/>
  <c r="R95" i="21"/>
  <c r="AD95" i="21"/>
  <c r="AP95" i="21"/>
  <c r="G96" i="21"/>
  <c r="S96" i="21"/>
  <c r="AE96" i="21"/>
  <c r="AQ96" i="21"/>
  <c r="H97" i="21"/>
  <c r="T97" i="21"/>
  <c r="AF97" i="21"/>
  <c r="AR97" i="21"/>
  <c r="I98" i="21"/>
  <c r="U98" i="21"/>
  <c r="AG98" i="21"/>
  <c r="AS98" i="21"/>
  <c r="J99" i="21"/>
  <c r="V99" i="21"/>
  <c r="AH99" i="21"/>
  <c r="AT99" i="21"/>
  <c r="K100" i="21"/>
  <c r="W100" i="21"/>
  <c r="AI100" i="21"/>
  <c r="AU100" i="21"/>
  <c r="L101" i="21"/>
  <c r="X101" i="21"/>
  <c r="AJ101" i="21"/>
  <c r="AV101" i="21"/>
  <c r="M102" i="21"/>
  <c r="Y102" i="21"/>
  <c r="AK102" i="21"/>
  <c r="AW102" i="21"/>
  <c r="N103" i="21"/>
  <c r="Z103" i="21"/>
  <c r="AL103" i="21"/>
  <c r="AX103" i="21"/>
  <c r="O104" i="21"/>
  <c r="AA104" i="21"/>
  <c r="AM104" i="21"/>
  <c r="D105" i="21"/>
  <c r="P105" i="21"/>
  <c r="AB105" i="21"/>
  <c r="AN105" i="21"/>
  <c r="E106" i="21"/>
  <c r="Q106" i="21"/>
  <c r="AC106" i="21"/>
  <c r="AO106" i="21"/>
  <c r="F107" i="21"/>
  <c r="R107" i="21"/>
  <c r="AD107" i="21"/>
  <c r="AP107" i="21"/>
  <c r="G108" i="21"/>
  <c r="S108" i="21"/>
  <c r="AE108" i="21"/>
  <c r="AQ108" i="21"/>
  <c r="H109" i="21"/>
  <c r="T109" i="21"/>
  <c r="AF109" i="21"/>
  <c r="AR109" i="21"/>
  <c r="I110" i="21"/>
  <c r="U110" i="21"/>
  <c r="AG110" i="21"/>
  <c r="AS110" i="21"/>
  <c r="J111" i="21"/>
  <c r="V111" i="21"/>
  <c r="AH111" i="21"/>
  <c r="AT111" i="21"/>
  <c r="K112" i="21"/>
  <c r="W112" i="21"/>
  <c r="AI112" i="21"/>
  <c r="AU112" i="21"/>
  <c r="L113" i="21"/>
  <c r="X113" i="21"/>
  <c r="AJ113" i="21"/>
  <c r="AV113" i="21"/>
  <c r="M114" i="21"/>
  <c r="Y114" i="21"/>
  <c r="AK114" i="21"/>
  <c r="AW114" i="21"/>
  <c r="N115" i="21"/>
  <c r="Z115" i="21"/>
  <c r="AL115" i="21"/>
  <c r="AX115" i="21"/>
  <c r="O116" i="21"/>
  <c r="AA116" i="21"/>
  <c r="AM116" i="21"/>
  <c r="D117" i="21"/>
  <c r="P117" i="21"/>
  <c r="AB117" i="21"/>
  <c r="AN117" i="21"/>
  <c r="E118" i="21"/>
  <c r="Q118" i="21"/>
  <c r="AC118" i="21"/>
  <c r="AO118" i="21"/>
  <c r="F119" i="21"/>
  <c r="R119" i="21"/>
  <c r="AD119" i="21"/>
  <c r="AP119" i="21"/>
  <c r="G120" i="21"/>
  <c r="S120" i="21"/>
  <c r="AE120" i="21"/>
  <c r="AQ120" i="21"/>
  <c r="H121" i="21"/>
  <c r="T121" i="21"/>
  <c r="AF121" i="21"/>
  <c r="AR121" i="21"/>
  <c r="I122" i="21"/>
  <c r="U122" i="21"/>
  <c r="AG122" i="21"/>
  <c r="AS122" i="21"/>
  <c r="J123" i="21"/>
  <c r="V123" i="21"/>
  <c r="AH123" i="21"/>
  <c r="AT123" i="21"/>
  <c r="K124" i="21"/>
  <c r="W124" i="21"/>
  <c r="AI124" i="21"/>
  <c r="AU124" i="21"/>
  <c r="L125" i="21"/>
  <c r="X125" i="21"/>
  <c r="AJ125" i="21"/>
  <c r="AV125" i="21"/>
  <c r="M126" i="21"/>
  <c r="Y126" i="21"/>
  <c r="AK126" i="21"/>
  <c r="AW126" i="21"/>
  <c r="N127" i="21"/>
  <c r="Z127" i="21"/>
  <c r="AL127" i="21"/>
  <c r="AX127" i="21"/>
  <c r="O128" i="21"/>
  <c r="AA128" i="21"/>
  <c r="AM128" i="21"/>
  <c r="D129" i="21"/>
  <c r="P129" i="21"/>
  <c r="AB129" i="21"/>
  <c r="AN129" i="21"/>
  <c r="E130" i="21"/>
  <c r="Q130" i="21"/>
  <c r="AC130" i="21"/>
  <c r="AJ15" i="21"/>
  <c r="AN51" i="21"/>
  <c r="F55" i="21"/>
  <c r="I58" i="21"/>
  <c r="L61" i="21"/>
  <c r="O64" i="21"/>
  <c r="R67" i="21"/>
  <c r="U70" i="21"/>
  <c r="X73" i="21"/>
  <c r="AA76" i="21"/>
  <c r="AD79" i="21"/>
  <c r="AG82" i="21"/>
  <c r="AJ85" i="21"/>
  <c r="AM88" i="21"/>
  <c r="AJ90" i="21"/>
  <c r="AD91" i="21"/>
  <c r="AX91" i="21"/>
  <c r="P92" i="21"/>
  <c r="AB92" i="21"/>
  <c r="AN92" i="21"/>
  <c r="E93" i="21"/>
  <c r="Q93" i="21"/>
  <c r="AC93" i="21"/>
  <c r="AO93" i="21"/>
  <c r="F94" i="21"/>
  <c r="R94" i="21"/>
  <c r="AD94" i="21"/>
  <c r="AP94" i="21"/>
  <c r="G95" i="21"/>
  <c r="S95" i="21"/>
  <c r="AE95" i="21"/>
  <c r="AQ95" i="21"/>
  <c r="H96" i="21"/>
  <c r="T96" i="21"/>
  <c r="AF96" i="21"/>
  <c r="AR96" i="21"/>
  <c r="I97" i="21"/>
  <c r="U97" i="21"/>
  <c r="AG97" i="21"/>
  <c r="AS97" i="21"/>
  <c r="J98" i="21"/>
  <c r="V98" i="21"/>
  <c r="AH98" i="21"/>
  <c r="AT98" i="21"/>
  <c r="K99" i="21"/>
  <c r="W99" i="21"/>
  <c r="AI99" i="21"/>
  <c r="AU99" i="21"/>
  <c r="L100" i="21"/>
  <c r="X100" i="21"/>
  <c r="AJ100" i="21"/>
  <c r="AV100" i="21"/>
  <c r="M101" i="21"/>
  <c r="Y101" i="21"/>
  <c r="AK101" i="21"/>
  <c r="AW101" i="21"/>
  <c r="N102" i="21"/>
  <c r="Z102" i="21"/>
  <c r="AL102" i="21"/>
  <c r="AX102" i="21"/>
  <c r="O103" i="21"/>
  <c r="AA103" i="21"/>
  <c r="AM103" i="21"/>
  <c r="D104" i="21"/>
  <c r="P104" i="21"/>
  <c r="AB104" i="21"/>
  <c r="AN104" i="21"/>
  <c r="E105" i="21"/>
  <c r="Q105" i="21"/>
  <c r="AC105" i="21"/>
  <c r="AO105" i="21"/>
  <c r="F106" i="21"/>
  <c r="R106" i="21"/>
  <c r="AD106" i="21"/>
  <c r="AP106" i="21"/>
  <c r="G107" i="21"/>
  <c r="S107" i="21"/>
  <c r="AE107" i="21"/>
  <c r="AQ107" i="21"/>
  <c r="H108" i="21"/>
  <c r="T108" i="21"/>
  <c r="AF108" i="21"/>
  <c r="AR108" i="21"/>
  <c r="I109" i="21"/>
  <c r="U109" i="21"/>
  <c r="AG109" i="21"/>
  <c r="AS109" i="21"/>
  <c r="J110" i="21"/>
  <c r="V110" i="21"/>
  <c r="AH110" i="21"/>
  <c r="AT110" i="21"/>
  <c r="K111" i="21"/>
  <c r="W111" i="21"/>
  <c r="AI111" i="21"/>
  <c r="AU111" i="21"/>
  <c r="L112" i="21"/>
  <c r="X112" i="21"/>
  <c r="AJ112" i="21"/>
  <c r="AV112" i="21"/>
  <c r="M113" i="21"/>
  <c r="Y113" i="21"/>
  <c r="AK113" i="21"/>
  <c r="AW113" i="21"/>
  <c r="N114" i="21"/>
  <c r="Z114" i="21"/>
  <c r="AL114" i="21"/>
  <c r="AX114" i="21"/>
  <c r="O115" i="21"/>
  <c r="AA115" i="21"/>
  <c r="AM115" i="21"/>
  <c r="D116" i="21"/>
  <c r="P116" i="21"/>
  <c r="AB116" i="21"/>
  <c r="AN116" i="21"/>
  <c r="E117" i="21"/>
  <c r="Q117" i="21"/>
  <c r="AC117" i="21"/>
  <c r="AO117" i="21"/>
  <c r="F118" i="21"/>
  <c r="R118" i="21"/>
  <c r="AD118" i="21"/>
  <c r="AP118" i="21"/>
  <c r="G119" i="21"/>
  <c r="S119" i="21"/>
  <c r="AE119" i="21"/>
  <c r="AQ119" i="21"/>
  <c r="H120" i="21"/>
  <c r="T120" i="21"/>
  <c r="AF120" i="21"/>
  <c r="AR120" i="21"/>
  <c r="I121" i="21"/>
  <c r="U121" i="21"/>
  <c r="AG121" i="21"/>
  <c r="AS121" i="21"/>
  <c r="J122" i="21"/>
  <c r="V122" i="21"/>
  <c r="AH122" i="21"/>
  <c r="AT122" i="21"/>
  <c r="K123" i="21"/>
  <c r="W123" i="21"/>
  <c r="AI123" i="21"/>
  <c r="AU123" i="21"/>
  <c r="L124" i="21"/>
  <c r="X124" i="21"/>
  <c r="AJ124" i="21"/>
  <c r="AV124" i="21"/>
  <c r="M125" i="21"/>
  <c r="Y125" i="21"/>
  <c r="AK125" i="21"/>
  <c r="AW125" i="21"/>
  <c r="N126" i="21"/>
  <c r="Z126" i="21"/>
  <c r="AL126" i="21"/>
  <c r="AX126" i="21"/>
  <c r="O127" i="21"/>
  <c r="AA127" i="21"/>
  <c r="AM127" i="21"/>
  <c r="D128" i="21"/>
  <c r="P128" i="21"/>
  <c r="AB128" i="21"/>
  <c r="AN128" i="21"/>
  <c r="E129" i="21"/>
  <c r="Q129" i="21"/>
  <c r="AC129" i="21"/>
  <c r="AO129" i="21"/>
  <c r="F130" i="21"/>
  <c r="R130" i="21"/>
  <c r="AD130" i="21"/>
  <c r="AP130" i="21"/>
  <c r="G131" i="21"/>
  <c r="S131" i="21"/>
  <c r="AE131" i="21"/>
  <c r="AQ131" i="21"/>
  <c r="H132" i="21"/>
  <c r="T132" i="21"/>
  <c r="AF132" i="21"/>
  <c r="AM18" i="21"/>
  <c r="I52" i="21"/>
  <c r="R55" i="21"/>
  <c r="U58" i="21"/>
  <c r="X61" i="21"/>
  <c r="AA64" i="21"/>
  <c r="AD67" i="21"/>
  <c r="AG70" i="21"/>
  <c r="AJ73" i="21"/>
  <c r="AM76" i="21"/>
  <c r="AP79" i="21"/>
  <c r="AS82" i="21"/>
  <c r="AV85" i="21"/>
  <c r="D89" i="21"/>
  <c r="AO90" i="21"/>
  <c r="AE91" i="21"/>
  <c r="D92" i="21"/>
  <c r="Q92" i="21"/>
  <c r="AC92" i="21"/>
  <c r="AO92" i="21"/>
  <c r="F93" i="21"/>
  <c r="R93" i="21"/>
  <c r="AD93" i="21"/>
  <c r="AP93" i="21"/>
  <c r="G94" i="21"/>
  <c r="S94" i="21"/>
  <c r="AE94" i="21"/>
  <c r="AQ94" i="21"/>
  <c r="H95" i="21"/>
  <c r="T95" i="21"/>
  <c r="AF95" i="21"/>
  <c r="AR95" i="21"/>
  <c r="I96" i="21"/>
  <c r="U96" i="21"/>
  <c r="AG96" i="21"/>
  <c r="AS96" i="21"/>
  <c r="J97" i="21"/>
  <c r="V97" i="21"/>
  <c r="AH97" i="21"/>
  <c r="AT97" i="21"/>
  <c r="K98" i="21"/>
  <c r="W98" i="21"/>
  <c r="AI98" i="21"/>
  <c r="AU98" i="21"/>
  <c r="L99" i="21"/>
  <c r="X99" i="21"/>
  <c r="AJ99" i="21"/>
  <c r="AV99" i="21"/>
  <c r="M100" i="21"/>
  <c r="Y100" i="21"/>
  <c r="AK100" i="21"/>
  <c r="AW100" i="21"/>
  <c r="N101" i="21"/>
  <c r="Z101" i="21"/>
  <c r="AL101" i="21"/>
  <c r="AX101" i="21"/>
  <c r="O102" i="21"/>
  <c r="AA102" i="21"/>
  <c r="AM102" i="21"/>
  <c r="D103" i="21"/>
  <c r="P103" i="21"/>
  <c r="AB103" i="21"/>
  <c r="AN103" i="21"/>
  <c r="E104" i="21"/>
  <c r="Q104" i="21"/>
  <c r="AC104" i="21"/>
  <c r="AO104" i="21"/>
  <c r="F105" i="21"/>
  <c r="R105" i="21"/>
  <c r="AD105" i="21"/>
  <c r="AP105" i="21"/>
  <c r="G106" i="21"/>
  <c r="S106" i="21"/>
  <c r="AE106" i="21"/>
  <c r="AQ106" i="21"/>
  <c r="H107" i="21"/>
  <c r="T107" i="21"/>
  <c r="AF107" i="21"/>
  <c r="AR107" i="21"/>
  <c r="I108" i="21"/>
  <c r="U108" i="21"/>
  <c r="AG108" i="21"/>
  <c r="AS108" i="21"/>
  <c r="J109" i="21"/>
  <c r="V109" i="21"/>
  <c r="AH109" i="21"/>
  <c r="AT109" i="21"/>
  <c r="K110" i="21"/>
  <c r="W110" i="21"/>
  <c r="AI110" i="21"/>
  <c r="AU110" i="21"/>
  <c r="L111" i="21"/>
  <c r="X111" i="21"/>
  <c r="AJ111" i="21"/>
  <c r="AV111" i="21"/>
  <c r="M112" i="21"/>
  <c r="Y112" i="21"/>
  <c r="AK112" i="21"/>
  <c r="AW112" i="21"/>
  <c r="N113" i="21"/>
  <c r="Z113" i="21"/>
  <c r="AL113" i="21"/>
  <c r="AX113" i="21"/>
  <c r="O114" i="21"/>
  <c r="AA114" i="21"/>
  <c r="AM114" i="21"/>
  <c r="D115" i="21"/>
  <c r="P115" i="21"/>
  <c r="AB115" i="21"/>
  <c r="AN115" i="21"/>
  <c r="E116" i="21"/>
  <c r="Q116" i="21"/>
  <c r="AC116" i="21"/>
  <c r="AO116" i="21"/>
  <c r="F117" i="21"/>
  <c r="R117" i="21"/>
  <c r="AD117" i="21"/>
  <c r="AP117" i="21"/>
  <c r="G118" i="21"/>
  <c r="S118" i="21"/>
  <c r="AE118" i="21"/>
  <c r="AQ118" i="21"/>
  <c r="H119" i="21"/>
  <c r="T119" i="21"/>
  <c r="AF119" i="21"/>
  <c r="AR119" i="21"/>
  <c r="I120" i="21"/>
  <c r="U120" i="21"/>
  <c r="AG120" i="21"/>
  <c r="AS120" i="21"/>
  <c r="J121" i="21"/>
  <c r="V121" i="21"/>
  <c r="AH121" i="21"/>
  <c r="AT121" i="21"/>
  <c r="K122" i="21"/>
  <c r="W122" i="21"/>
  <c r="AI122" i="21"/>
  <c r="AU122" i="21"/>
  <c r="L123" i="21"/>
  <c r="X123" i="21"/>
  <c r="AJ123" i="21"/>
  <c r="AV123" i="21"/>
  <c r="M124" i="21"/>
  <c r="Y124" i="21"/>
  <c r="AK124" i="21"/>
  <c r="AW124" i="21"/>
  <c r="N125" i="21"/>
  <c r="Z125" i="21"/>
  <c r="AL125" i="21"/>
  <c r="AX125" i="21"/>
  <c r="O126" i="21"/>
  <c r="AA126" i="21"/>
  <c r="AM126" i="21"/>
  <c r="D127" i="21"/>
  <c r="P127" i="21"/>
  <c r="AB127" i="21"/>
  <c r="AN127" i="21"/>
  <c r="E128" i="21"/>
  <c r="Q128" i="21"/>
  <c r="AC128" i="21"/>
  <c r="AO128" i="21"/>
  <c r="F129" i="21"/>
  <c r="R129" i="21"/>
  <c r="AD129" i="21"/>
  <c r="AP129" i="21"/>
  <c r="G130" i="21"/>
  <c r="S130" i="21"/>
  <c r="AE130" i="21"/>
  <c r="AQ130" i="21"/>
  <c r="H131" i="21"/>
  <c r="T131" i="21"/>
  <c r="AF131" i="21"/>
  <c r="AR131" i="21"/>
  <c r="AP21" i="21"/>
  <c r="W52" i="21"/>
  <c r="AD55" i="21"/>
  <c r="AG58" i="21"/>
  <c r="AJ61" i="21"/>
  <c r="AM64" i="21"/>
  <c r="AP67" i="21"/>
  <c r="AS70" i="21"/>
  <c r="AV73" i="21"/>
  <c r="D77" i="21"/>
  <c r="G80" i="21"/>
  <c r="J83" i="21"/>
  <c r="M86" i="21"/>
  <c r="P89" i="21"/>
  <c r="AP90" i="21"/>
  <c r="AG91" i="21"/>
  <c r="E92" i="21"/>
  <c r="R92" i="21"/>
  <c r="AD92" i="21"/>
  <c r="AP92" i="21"/>
  <c r="G93" i="21"/>
  <c r="S93" i="21"/>
  <c r="AE93" i="21"/>
  <c r="AQ93" i="21"/>
  <c r="H94" i="21"/>
  <c r="T94" i="21"/>
  <c r="AF94" i="21"/>
  <c r="AR94" i="21"/>
  <c r="I95" i="21"/>
  <c r="U95" i="21"/>
  <c r="AG95" i="21"/>
  <c r="AS95" i="21"/>
  <c r="J96" i="21"/>
  <c r="V96" i="21"/>
  <c r="AH96" i="21"/>
  <c r="AT96" i="21"/>
  <c r="K97" i="21"/>
  <c r="W97" i="21"/>
  <c r="AI97" i="21"/>
  <c r="AU97" i="21"/>
  <c r="L98" i="21"/>
  <c r="X98" i="21"/>
  <c r="AJ98" i="21"/>
  <c r="AV98" i="21"/>
  <c r="M99" i="21"/>
  <c r="Y99" i="21"/>
  <c r="AK99" i="21"/>
  <c r="AW99" i="21"/>
  <c r="N100" i="21"/>
  <c r="Z100" i="21"/>
  <c r="AL100" i="21"/>
  <c r="AX100" i="21"/>
  <c r="O101" i="21"/>
  <c r="AA101" i="21"/>
  <c r="AM101" i="21"/>
  <c r="D102" i="21"/>
  <c r="P102" i="21"/>
  <c r="AB102" i="21"/>
  <c r="AN102" i="21"/>
  <c r="E103" i="21"/>
  <c r="Q103" i="21"/>
  <c r="AC103" i="21"/>
  <c r="AO103" i="21"/>
  <c r="F104" i="21"/>
  <c r="R104" i="21"/>
  <c r="AD104" i="21"/>
  <c r="AP104" i="21"/>
  <c r="G105" i="21"/>
  <c r="S105" i="21"/>
  <c r="AE105" i="21"/>
  <c r="AQ105" i="21"/>
  <c r="H106" i="21"/>
  <c r="T106" i="21"/>
  <c r="AF106" i="21"/>
  <c r="AR106" i="21"/>
  <c r="I107" i="21"/>
  <c r="U107" i="21"/>
  <c r="AG107" i="21"/>
  <c r="AS107" i="21"/>
  <c r="J108" i="21"/>
  <c r="V108" i="21"/>
  <c r="AH108" i="21"/>
  <c r="AT108" i="21"/>
  <c r="K109" i="21"/>
  <c r="W109" i="21"/>
  <c r="AI109" i="21"/>
  <c r="AU109" i="21"/>
  <c r="L110" i="21"/>
  <c r="X110" i="21"/>
  <c r="AJ110" i="21"/>
  <c r="AV110" i="21"/>
  <c r="M111" i="21"/>
  <c r="Y111" i="21"/>
  <c r="AK111" i="21"/>
  <c r="AW111" i="21"/>
  <c r="N112" i="21"/>
  <c r="Z112" i="21"/>
  <c r="AL112" i="21"/>
  <c r="AX112" i="21"/>
  <c r="O113" i="21"/>
  <c r="AA113" i="21"/>
  <c r="AM113" i="21"/>
  <c r="D114" i="21"/>
  <c r="P114" i="21"/>
  <c r="AB114" i="21"/>
  <c r="AN114" i="21"/>
  <c r="E115" i="21"/>
  <c r="Q115" i="21"/>
  <c r="AC115" i="21"/>
  <c r="AO115" i="21"/>
  <c r="F116" i="21"/>
  <c r="R116" i="21"/>
  <c r="AD116" i="21"/>
  <c r="AP116" i="21"/>
  <c r="G117" i="21"/>
  <c r="S117" i="21"/>
  <c r="AE117" i="21"/>
  <c r="AQ117" i="21"/>
  <c r="H118" i="21"/>
  <c r="T118" i="21"/>
  <c r="AF118" i="21"/>
  <c r="AR118" i="21"/>
  <c r="I119" i="21"/>
  <c r="U119" i="21"/>
  <c r="AG119" i="21"/>
  <c r="AS119" i="21"/>
  <c r="J120" i="21"/>
  <c r="V120" i="21"/>
  <c r="AH120" i="21"/>
  <c r="AT120" i="21"/>
  <c r="K121" i="21"/>
  <c r="W121" i="21"/>
  <c r="AI121" i="21"/>
  <c r="AU121" i="21"/>
  <c r="L122" i="21"/>
  <c r="X122" i="21"/>
  <c r="AJ122" i="21"/>
  <c r="AV122" i="21"/>
  <c r="M123" i="21"/>
  <c r="Y123" i="21"/>
  <c r="AK123" i="21"/>
  <c r="AW123" i="21"/>
  <c r="N124" i="21"/>
  <c r="Z124" i="21"/>
  <c r="AL124" i="21"/>
  <c r="AX124" i="21"/>
  <c r="O125" i="21"/>
  <c r="AA125" i="21"/>
  <c r="AM125" i="21"/>
  <c r="D126" i="21"/>
  <c r="P126" i="21"/>
  <c r="AB126" i="21"/>
  <c r="AN126" i="21"/>
  <c r="E127" i="21"/>
  <c r="Q127" i="21"/>
  <c r="AC127" i="21"/>
  <c r="AO127" i="21"/>
  <c r="F128" i="21"/>
  <c r="R128" i="21"/>
  <c r="AD128" i="21"/>
  <c r="AP128" i="21"/>
  <c r="G129" i="21"/>
  <c r="S129" i="21"/>
  <c r="AE129" i="21"/>
  <c r="AQ129" i="21"/>
  <c r="H130" i="21"/>
  <c r="T130" i="21"/>
  <c r="AF130" i="21"/>
  <c r="AR130" i="21"/>
  <c r="I131" i="21"/>
  <c r="U131" i="21"/>
  <c r="AG131" i="21"/>
  <c r="AS131" i="21"/>
  <c r="J132" i="21"/>
  <c r="V132" i="21"/>
  <c r="AH132" i="21"/>
  <c r="AT132" i="21"/>
  <c r="K133" i="21"/>
  <c r="W133" i="21"/>
  <c r="AI133" i="21"/>
  <c r="AU133" i="21"/>
  <c r="L134" i="21"/>
  <c r="X134" i="21"/>
  <c r="AJ134" i="21"/>
  <c r="AS24" i="21"/>
  <c r="AK52" i="21"/>
  <c r="AP55" i="21"/>
  <c r="AS58" i="21"/>
  <c r="AV61" i="21"/>
  <c r="D65" i="21"/>
  <c r="G68" i="21"/>
  <c r="J71" i="21"/>
  <c r="M74" i="21"/>
  <c r="P77" i="21"/>
  <c r="S80" i="21"/>
  <c r="V83" i="21"/>
  <c r="Y86" i="21"/>
  <c r="AB89" i="21"/>
  <c r="AV90" i="21"/>
  <c r="AI91" i="21"/>
  <c r="G92" i="21"/>
  <c r="S92" i="21"/>
  <c r="AE92" i="21"/>
  <c r="AQ92" i="21"/>
  <c r="H93" i="21"/>
  <c r="T93" i="21"/>
  <c r="AF93" i="21"/>
  <c r="AR93" i="21"/>
  <c r="I94" i="21"/>
  <c r="U94" i="21"/>
  <c r="AG94" i="21"/>
  <c r="AS94" i="21"/>
  <c r="J95" i="21"/>
  <c r="V95" i="21"/>
  <c r="AH95" i="21"/>
  <c r="AT95" i="21"/>
  <c r="K96" i="21"/>
  <c r="W96" i="21"/>
  <c r="AI96" i="21"/>
  <c r="AU96" i="21"/>
  <c r="L97" i="21"/>
  <c r="X97" i="21"/>
  <c r="AJ97" i="21"/>
  <c r="AV97" i="21"/>
  <c r="M98" i="21"/>
  <c r="Y98" i="21"/>
  <c r="AK98" i="21"/>
  <c r="AW98" i="21"/>
  <c r="N99" i="21"/>
  <c r="Z99" i="21"/>
  <c r="AL99" i="21"/>
  <c r="AX99" i="21"/>
  <c r="O100" i="21"/>
  <c r="AA100" i="21"/>
  <c r="AM100" i="21"/>
  <c r="D101" i="21"/>
  <c r="P101" i="21"/>
  <c r="AB101" i="21"/>
  <c r="AN101" i="21"/>
  <c r="E102" i="21"/>
  <c r="Q102" i="21"/>
  <c r="AC102" i="21"/>
  <c r="AO102" i="21"/>
  <c r="F103" i="21"/>
  <c r="R103" i="21"/>
  <c r="AD103" i="21"/>
  <c r="AP103" i="21"/>
  <c r="G104" i="21"/>
  <c r="S104" i="21"/>
  <c r="AE104" i="21"/>
  <c r="AQ104" i="21"/>
  <c r="H105" i="21"/>
  <c r="T105" i="21"/>
  <c r="AF105" i="21"/>
  <c r="AR105" i="21"/>
  <c r="I106" i="21"/>
  <c r="U106" i="21"/>
  <c r="AG106" i="21"/>
  <c r="AS106" i="21"/>
  <c r="J107" i="21"/>
  <c r="V107" i="21"/>
  <c r="AH107" i="21"/>
  <c r="AT107" i="21"/>
  <c r="K108" i="21"/>
  <c r="W108" i="21"/>
  <c r="AI108" i="21"/>
  <c r="AU108" i="21"/>
  <c r="L109" i="21"/>
  <c r="X109" i="21"/>
  <c r="AJ109" i="21"/>
  <c r="AV109" i="21"/>
  <c r="M110" i="21"/>
  <c r="Y110" i="21"/>
  <c r="AK110" i="21"/>
  <c r="AW110" i="21"/>
  <c r="N111" i="21"/>
  <c r="Z111" i="21"/>
  <c r="AL111" i="21"/>
  <c r="AX111" i="21"/>
  <c r="O112" i="21"/>
  <c r="AA112" i="21"/>
  <c r="AM112" i="21"/>
  <c r="D113" i="21"/>
  <c r="P113" i="21"/>
  <c r="AB113" i="21"/>
  <c r="AN113" i="21"/>
  <c r="E114" i="21"/>
  <c r="Q114" i="21"/>
  <c r="AC114" i="21"/>
  <c r="AO114" i="21"/>
  <c r="F115" i="21"/>
  <c r="R115" i="21"/>
  <c r="AD115" i="21"/>
  <c r="AP115" i="21"/>
  <c r="G116" i="21"/>
  <c r="S116" i="21"/>
  <c r="AE116" i="21"/>
  <c r="AQ116" i="21"/>
  <c r="H117" i="21"/>
  <c r="T117" i="21"/>
  <c r="AF117" i="21"/>
  <c r="AR117" i="21"/>
  <c r="I118" i="21"/>
  <c r="U118" i="21"/>
  <c r="AG118" i="21"/>
  <c r="AS118" i="21"/>
  <c r="J119" i="21"/>
  <c r="V119" i="21"/>
  <c r="AH119" i="21"/>
  <c r="AT119" i="21"/>
  <c r="K120" i="21"/>
  <c r="W120" i="21"/>
  <c r="AI120" i="21"/>
  <c r="AU120" i="21"/>
  <c r="L121" i="21"/>
  <c r="X121" i="21"/>
  <c r="AJ121" i="21"/>
  <c r="AV121" i="21"/>
  <c r="M122" i="21"/>
  <c r="Y122" i="21"/>
  <c r="AK122" i="21"/>
  <c r="AW122" i="21"/>
  <c r="N123" i="21"/>
  <c r="Z123" i="21"/>
  <c r="AL123" i="21"/>
  <c r="AX123" i="21"/>
  <c r="O124" i="21"/>
  <c r="AA124" i="21"/>
  <c r="AM124" i="21"/>
  <c r="D125" i="21"/>
  <c r="P125" i="21"/>
  <c r="AB125" i="21"/>
  <c r="AN125" i="21"/>
  <c r="E126" i="21"/>
  <c r="Q126" i="21"/>
  <c r="AC126" i="21"/>
  <c r="AO126" i="21"/>
  <c r="F127" i="21"/>
  <c r="R127" i="21"/>
  <c r="AD127" i="21"/>
  <c r="AP127" i="21"/>
  <c r="G128" i="21"/>
  <c r="S128" i="21"/>
  <c r="AE128" i="21"/>
  <c r="AQ128" i="21"/>
  <c r="H129" i="21"/>
  <c r="T129" i="21"/>
  <c r="AF129" i="21"/>
  <c r="AR129" i="21"/>
  <c r="I130" i="21"/>
  <c r="U130" i="21"/>
  <c r="AG130" i="21"/>
  <c r="AS130" i="21"/>
  <c r="J131" i="21"/>
  <c r="V131" i="21"/>
  <c r="AV27" i="21"/>
  <c r="D53" i="21"/>
  <c r="G56" i="21"/>
  <c r="J59" i="21"/>
  <c r="M62" i="21"/>
  <c r="P65" i="21"/>
  <c r="S68" i="21"/>
  <c r="V71" i="21"/>
  <c r="Y74" i="21"/>
  <c r="AB77" i="21"/>
  <c r="AE80" i="21"/>
  <c r="AH83" i="21"/>
  <c r="AK86" i="21"/>
  <c r="AN89" i="21"/>
  <c r="F91" i="21"/>
  <c r="AK91" i="21"/>
  <c r="H92" i="21"/>
  <c r="T92" i="21"/>
  <c r="AF92" i="21"/>
  <c r="AR92" i="21"/>
  <c r="I93" i="21"/>
  <c r="U93" i="21"/>
  <c r="AG93" i="21"/>
  <c r="AS93" i="21"/>
  <c r="J94" i="21"/>
  <c r="V94" i="21"/>
  <c r="AH94" i="21"/>
  <c r="AT94" i="21"/>
  <c r="K95" i="21"/>
  <c r="W95" i="21"/>
  <c r="AI95" i="21"/>
  <c r="AU95" i="21"/>
  <c r="L96" i="21"/>
  <c r="X96" i="21"/>
  <c r="AJ96" i="21"/>
  <c r="AV96" i="21"/>
  <c r="M97" i="21"/>
  <c r="Y97" i="21"/>
  <c r="AK97" i="21"/>
  <c r="AW97" i="21"/>
  <c r="N98" i="21"/>
  <c r="Z98" i="21"/>
  <c r="AL98" i="21"/>
  <c r="AX98" i="21"/>
  <c r="O99" i="21"/>
  <c r="AA99" i="21"/>
  <c r="AM99" i="21"/>
  <c r="D100" i="21"/>
  <c r="P100" i="21"/>
  <c r="AB100" i="21"/>
  <c r="AN100" i="21"/>
  <c r="E101" i="21"/>
  <c r="Q101" i="21"/>
  <c r="AC101" i="21"/>
  <c r="AO101" i="21"/>
  <c r="F102" i="21"/>
  <c r="R102" i="21"/>
  <c r="AD102" i="21"/>
  <c r="AP102" i="21"/>
  <c r="G103" i="21"/>
  <c r="S103" i="21"/>
  <c r="AE103" i="21"/>
  <c r="AQ103" i="21"/>
  <c r="H104" i="21"/>
  <c r="T104" i="21"/>
  <c r="AF104" i="21"/>
  <c r="AR104" i="21"/>
  <c r="I105" i="21"/>
  <c r="U105" i="21"/>
  <c r="AG105" i="21"/>
  <c r="AS105" i="21"/>
  <c r="J106" i="21"/>
  <c r="V106" i="21"/>
  <c r="AH106" i="21"/>
  <c r="AT106" i="21"/>
  <c r="K107" i="21"/>
  <c r="W107" i="21"/>
  <c r="AI107" i="21"/>
  <c r="AU107" i="21"/>
  <c r="L108" i="21"/>
  <c r="X108" i="21"/>
  <c r="AJ108" i="21"/>
  <c r="AV108" i="21"/>
  <c r="M109" i="21"/>
  <c r="Y109" i="21"/>
  <c r="AK109" i="21"/>
  <c r="AW109" i="21"/>
  <c r="N110" i="21"/>
  <c r="Z110" i="21"/>
  <c r="AL110" i="21"/>
  <c r="AX110" i="21"/>
  <c r="O111" i="21"/>
  <c r="AA111" i="21"/>
  <c r="AM111" i="21"/>
  <c r="D112" i="21"/>
  <c r="P112" i="21"/>
  <c r="AB112" i="21"/>
  <c r="AN112" i="21"/>
  <c r="E113" i="21"/>
  <c r="Q113" i="21"/>
  <c r="AC113" i="21"/>
  <c r="AO113" i="21"/>
  <c r="F114" i="21"/>
  <c r="R114" i="21"/>
  <c r="AD114" i="21"/>
  <c r="AP114" i="21"/>
  <c r="G115" i="21"/>
  <c r="S115" i="21"/>
  <c r="AE115" i="21"/>
  <c r="AQ115" i="21"/>
  <c r="H116" i="21"/>
  <c r="T116" i="21"/>
  <c r="AF116" i="21"/>
  <c r="AR116" i="21"/>
  <c r="I117" i="21"/>
  <c r="U117" i="21"/>
  <c r="AG117" i="21"/>
  <c r="AS117" i="21"/>
  <c r="J118" i="21"/>
  <c r="V118" i="21"/>
  <c r="AH118" i="21"/>
  <c r="AT118" i="21"/>
  <c r="K119" i="21"/>
  <c r="W119" i="21"/>
  <c r="AI119" i="21"/>
  <c r="AU119" i="21"/>
  <c r="L120" i="21"/>
  <c r="X120" i="21"/>
  <c r="AJ120" i="21"/>
  <c r="AV120" i="21"/>
  <c r="M121" i="21"/>
  <c r="Y121" i="21"/>
  <c r="AK121" i="21"/>
  <c r="AW121" i="21"/>
  <c r="N122" i="21"/>
  <c r="Z122" i="21"/>
  <c r="AL122" i="21"/>
  <c r="AX122" i="21"/>
  <c r="O123" i="21"/>
  <c r="AA123" i="21"/>
  <c r="AM123" i="21"/>
  <c r="D124" i="21"/>
  <c r="P124" i="21"/>
  <c r="AB124" i="21"/>
  <c r="AN124" i="21"/>
  <c r="E125" i="21"/>
  <c r="Q125" i="21"/>
  <c r="AC125" i="21"/>
  <c r="AO125" i="21"/>
  <c r="F126" i="21"/>
  <c r="R126" i="21"/>
  <c r="AD126" i="21"/>
  <c r="AP126" i="21"/>
  <c r="G127" i="21"/>
  <c r="S127" i="21"/>
  <c r="AE127" i="21"/>
  <c r="AQ127" i="21"/>
  <c r="H128" i="21"/>
  <c r="T128" i="21"/>
  <c r="AF128" i="21"/>
  <c r="AR128" i="21"/>
  <c r="I129" i="21"/>
  <c r="U129" i="21"/>
  <c r="AG129" i="21"/>
  <c r="AS129" i="21"/>
  <c r="J130" i="21"/>
  <c r="V130" i="21"/>
  <c r="AH130" i="21"/>
  <c r="AT130" i="21"/>
  <c r="K131" i="21"/>
  <c r="W131" i="21"/>
  <c r="AI131" i="21"/>
  <c r="AU131" i="21"/>
  <c r="L132" i="21"/>
  <c r="X132" i="21"/>
  <c r="AJ132" i="21"/>
  <c r="AV132" i="21"/>
  <c r="M133" i="21"/>
  <c r="Y133" i="21"/>
  <c r="AK133" i="21"/>
  <c r="AW133" i="21"/>
  <c r="N134" i="21"/>
  <c r="Z134" i="21"/>
  <c r="AL134" i="21"/>
  <c r="D31" i="21"/>
  <c r="P53" i="21"/>
  <c r="S56" i="21"/>
  <c r="V59" i="21"/>
  <c r="Y62" i="21"/>
  <c r="AB65" i="21"/>
  <c r="AE68" i="21"/>
  <c r="AH71" i="21"/>
  <c r="AK74" i="21"/>
  <c r="AN77" i="21"/>
  <c r="AQ80" i="21"/>
  <c r="AT83" i="21"/>
  <c r="AW86" i="21"/>
  <c r="E90" i="21"/>
  <c r="G91" i="21"/>
  <c r="AL91" i="21"/>
  <c r="I92" i="21"/>
  <c r="U92" i="21"/>
  <c r="AG92" i="21"/>
  <c r="AS92" i="21"/>
  <c r="J93" i="21"/>
  <c r="V93" i="21"/>
  <c r="AH93" i="21"/>
  <c r="AT93" i="21"/>
  <c r="K94" i="21"/>
  <c r="W94" i="21"/>
  <c r="AI94" i="21"/>
  <c r="AU94" i="21"/>
  <c r="L95" i="21"/>
  <c r="X95" i="21"/>
  <c r="AJ95" i="21"/>
  <c r="AV95" i="21"/>
  <c r="M96" i="21"/>
  <c r="Y96" i="21"/>
  <c r="AK96" i="21"/>
  <c r="AW96" i="21"/>
  <c r="N97" i="21"/>
  <c r="Z97" i="21"/>
  <c r="AL97" i="21"/>
  <c r="AX97" i="21"/>
  <c r="O98" i="21"/>
  <c r="AA98" i="21"/>
  <c r="AM98" i="21"/>
  <c r="D99" i="21"/>
  <c r="P99" i="21"/>
  <c r="AB99" i="21"/>
  <c r="AN99" i="21"/>
  <c r="E100" i="21"/>
  <c r="Q100" i="21"/>
  <c r="AC100" i="21"/>
  <c r="AO100" i="21"/>
  <c r="F101" i="21"/>
  <c r="R101" i="21"/>
  <c r="AD101" i="21"/>
  <c r="AP101" i="21"/>
  <c r="G102" i="21"/>
  <c r="S102" i="21"/>
  <c r="AE102" i="21"/>
  <c r="AQ102" i="21"/>
  <c r="H103" i="21"/>
  <c r="T103" i="21"/>
  <c r="AF103" i="21"/>
  <c r="AR103" i="21"/>
  <c r="I104" i="21"/>
  <c r="U104" i="21"/>
  <c r="AG104" i="21"/>
  <c r="AS104" i="21"/>
  <c r="J105" i="21"/>
  <c r="V105" i="21"/>
  <c r="AH105" i="21"/>
  <c r="AT105" i="21"/>
  <c r="K106" i="21"/>
  <c r="W106" i="21"/>
  <c r="AI106" i="21"/>
  <c r="AU106" i="21"/>
  <c r="L107" i="21"/>
  <c r="X107" i="21"/>
  <c r="AJ107" i="21"/>
  <c r="AV107" i="21"/>
  <c r="M108" i="21"/>
  <c r="Y108" i="21"/>
  <c r="AK108" i="21"/>
  <c r="AW108" i="21"/>
  <c r="N109" i="21"/>
  <c r="Z109" i="21"/>
  <c r="AL109" i="21"/>
  <c r="AX109" i="21"/>
  <c r="O110" i="21"/>
  <c r="AA110" i="21"/>
  <c r="AM110" i="21"/>
  <c r="D111" i="21"/>
  <c r="P111" i="21"/>
  <c r="AB111" i="21"/>
  <c r="AN111" i="21"/>
  <c r="E112" i="21"/>
  <c r="Q112" i="21"/>
  <c r="AC112" i="21"/>
  <c r="AO112" i="21"/>
  <c r="F113" i="21"/>
  <c r="R113" i="21"/>
  <c r="AD113" i="21"/>
  <c r="AP113" i="21"/>
  <c r="G114" i="21"/>
  <c r="S114" i="21"/>
  <c r="AE114" i="21"/>
  <c r="AQ114" i="21"/>
  <c r="H115" i="21"/>
  <c r="T115" i="21"/>
  <c r="AF115" i="21"/>
  <c r="AR115" i="21"/>
  <c r="I116" i="21"/>
  <c r="U116" i="21"/>
  <c r="AG116" i="21"/>
  <c r="AS116" i="21"/>
  <c r="J117" i="21"/>
  <c r="V117" i="21"/>
  <c r="AH117" i="21"/>
  <c r="AT117" i="21"/>
  <c r="K118" i="21"/>
  <c r="W118" i="21"/>
  <c r="AI118" i="21"/>
  <c r="AU118" i="21"/>
  <c r="L119" i="21"/>
  <c r="X119" i="21"/>
  <c r="AJ119" i="21"/>
  <c r="AV119" i="21"/>
  <c r="M120" i="21"/>
  <c r="Y120" i="21"/>
  <c r="AK120" i="21"/>
  <c r="AW120" i="21"/>
  <c r="N121" i="21"/>
  <c r="Z121" i="21"/>
  <c r="AL121" i="21"/>
  <c r="AX121" i="21"/>
  <c r="O122" i="21"/>
  <c r="AA122" i="21"/>
  <c r="AM122" i="21"/>
  <c r="D123" i="21"/>
  <c r="P123" i="21"/>
  <c r="AB123" i="21"/>
  <c r="AN123" i="21"/>
  <c r="E124" i="21"/>
  <c r="Q124" i="21"/>
  <c r="AC124" i="21"/>
  <c r="AO124" i="21"/>
  <c r="F125" i="21"/>
  <c r="R125" i="21"/>
  <c r="AD125" i="21"/>
  <c r="AP125" i="21"/>
  <c r="G126" i="21"/>
  <c r="S126" i="21"/>
  <c r="AE126" i="21"/>
  <c r="AQ126" i="21"/>
  <c r="H127" i="21"/>
  <c r="T127" i="21"/>
  <c r="AF127" i="21"/>
  <c r="AR127" i="21"/>
  <c r="I128" i="21"/>
  <c r="U128" i="21"/>
  <c r="AG128" i="21"/>
  <c r="AS128" i="21"/>
  <c r="J129" i="21"/>
  <c r="V129" i="21"/>
  <c r="AH129" i="21"/>
  <c r="AT129" i="21"/>
  <c r="K130" i="21"/>
  <c r="W130" i="21"/>
  <c r="AI130" i="21"/>
  <c r="G34" i="21"/>
  <c r="AB53" i="21"/>
  <c r="AE56" i="21"/>
  <c r="AH59" i="21"/>
  <c r="AK62" i="21"/>
  <c r="AN65" i="21"/>
  <c r="AQ68" i="21"/>
  <c r="AT71" i="21"/>
  <c r="AW74" i="21"/>
  <c r="E78" i="21"/>
  <c r="H81" i="21"/>
  <c r="K84" i="21"/>
  <c r="N87" i="21"/>
  <c r="L90" i="21"/>
  <c r="M91" i="21"/>
  <c r="AM91" i="21"/>
  <c r="J92" i="21"/>
  <c r="V92" i="21"/>
  <c r="AH92" i="21"/>
  <c r="AT92" i="21"/>
  <c r="K93" i="21"/>
  <c r="W93" i="21"/>
  <c r="AI93" i="21"/>
  <c r="AU93" i="21"/>
  <c r="L94" i="21"/>
  <c r="X94" i="21"/>
  <c r="AJ94" i="21"/>
  <c r="AV94" i="21"/>
  <c r="M95" i="21"/>
  <c r="Y95" i="21"/>
  <c r="AK95" i="21"/>
  <c r="AW95" i="21"/>
  <c r="N96" i="21"/>
  <c r="Z96" i="21"/>
  <c r="AL96" i="21"/>
  <c r="AX96" i="21"/>
  <c r="O97" i="21"/>
  <c r="AA97" i="21"/>
  <c r="AM97" i="21"/>
  <c r="D98" i="21"/>
  <c r="P98" i="21"/>
  <c r="AB98" i="21"/>
  <c r="AN98" i="21"/>
  <c r="E99" i="21"/>
  <c r="Q99" i="21"/>
  <c r="AC99" i="21"/>
  <c r="AO99" i="21"/>
  <c r="F100" i="21"/>
  <c r="R100" i="21"/>
  <c r="AD100" i="21"/>
  <c r="AP100" i="21"/>
  <c r="G101" i="21"/>
  <c r="S101" i="21"/>
  <c r="AE101" i="21"/>
  <c r="AQ101" i="21"/>
  <c r="H102" i="21"/>
  <c r="T102" i="21"/>
  <c r="AF102" i="21"/>
  <c r="AR102" i="21"/>
  <c r="I103" i="21"/>
  <c r="U103" i="21"/>
  <c r="AG103" i="21"/>
  <c r="AS103" i="21"/>
  <c r="J104" i="21"/>
  <c r="V104" i="21"/>
  <c r="AH104" i="21"/>
  <c r="AT104" i="21"/>
  <c r="K105" i="21"/>
  <c r="W105" i="21"/>
  <c r="AI105" i="21"/>
  <c r="AU105" i="21"/>
  <c r="L106" i="21"/>
  <c r="X106" i="21"/>
  <c r="AJ106" i="21"/>
  <c r="AV106" i="21"/>
  <c r="M107" i="21"/>
  <c r="Y107" i="21"/>
  <c r="AK107" i="21"/>
  <c r="AW107" i="21"/>
  <c r="N108" i="21"/>
  <c r="Z108" i="21"/>
  <c r="AL108" i="21"/>
  <c r="AX108" i="21"/>
  <c r="O109" i="21"/>
  <c r="AA109" i="21"/>
  <c r="AM109" i="21"/>
  <c r="D110" i="21"/>
  <c r="P110" i="21"/>
  <c r="AB110" i="21"/>
  <c r="AN110" i="21"/>
  <c r="E111" i="21"/>
  <c r="Q111" i="21"/>
  <c r="AC111" i="21"/>
  <c r="AO111" i="21"/>
  <c r="F112" i="21"/>
  <c r="R112" i="21"/>
  <c r="AD112" i="21"/>
  <c r="AP112" i="21"/>
  <c r="G113" i="21"/>
  <c r="S113" i="21"/>
  <c r="AE113" i="21"/>
  <c r="AQ113" i="21"/>
  <c r="H114" i="21"/>
  <c r="T114" i="21"/>
  <c r="AF114" i="21"/>
  <c r="AR114" i="21"/>
  <c r="I115" i="21"/>
  <c r="U115" i="21"/>
  <c r="AG115" i="21"/>
  <c r="AS115" i="21"/>
  <c r="J116" i="21"/>
  <c r="V116" i="21"/>
  <c r="AH116" i="21"/>
  <c r="AT116" i="21"/>
  <c r="K117" i="21"/>
  <c r="W117" i="21"/>
  <c r="AI117" i="21"/>
  <c r="AU117" i="21"/>
  <c r="L118" i="21"/>
  <c r="X118" i="21"/>
  <c r="AJ118" i="21"/>
  <c r="AV118" i="21"/>
  <c r="M119" i="21"/>
  <c r="Y119" i="21"/>
  <c r="AK119" i="21"/>
  <c r="AW119" i="21"/>
  <c r="N120" i="21"/>
  <c r="Z120" i="21"/>
  <c r="AL120" i="21"/>
  <c r="AX120" i="21"/>
  <c r="O121" i="21"/>
  <c r="AA121" i="21"/>
  <c r="AM121" i="21"/>
  <c r="D122" i="21"/>
  <c r="P122" i="21"/>
  <c r="AB122" i="21"/>
  <c r="AN122" i="21"/>
  <c r="E123" i="21"/>
  <c r="Q123" i="21"/>
  <c r="AC123" i="21"/>
  <c r="AO123" i="21"/>
  <c r="F124" i="21"/>
  <c r="R124" i="21"/>
  <c r="AD124" i="21"/>
  <c r="AP124" i="21"/>
  <c r="G125" i="21"/>
  <c r="S125" i="21"/>
  <c r="AE125" i="21"/>
  <c r="AQ125" i="21"/>
  <c r="H126" i="21"/>
  <c r="T126" i="21"/>
  <c r="AF126" i="21"/>
  <c r="AR126" i="21"/>
  <c r="I127" i="21"/>
  <c r="U127" i="21"/>
  <c r="AG127" i="21"/>
  <c r="AS127" i="21"/>
  <c r="J128" i="21"/>
  <c r="V128" i="21"/>
  <c r="AH128" i="21"/>
  <c r="AT128" i="21"/>
  <c r="K129" i="21"/>
  <c r="W129" i="21"/>
  <c r="AI129" i="21"/>
  <c r="AU129" i="21"/>
  <c r="L130" i="21"/>
  <c r="X130" i="21"/>
  <c r="J37" i="21"/>
  <c r="AN53" i="21"/>
  <c r="AQ56" i="21"/>
  <c r="AT59" i="21"/>
  <c r="AW62" i="21"/>
  <c r="E66" i="21"/>
  <c r="H69" i="21"/>
  <c r="K72" i="21"/>
  <c r="N75" i="21"/>
  <c r="Q78" i="21"/>
  <c r="T81" i="21"/>
  <c r="W84" i="21"/>
  <c r="Z87" i="21"/>
  <c r="Q90" i="21"/>
  <c r="R91" i="21"/>
  <c r="AP91" i="21"/>
  <c r="K92" i="21"/>
  <c r="W92" i="21"/>
  <c r="AI92" i="21"/>
  <c r="AU92" i="21"/>
  <c r="L93" i="21"/>
  <c r="X93" i="21"/>
  <c r="AJ93" i="21"/>
  <c r="AV93" i="21"/>
  <c r="M94" i="21"/>
  <c r="Y94" i="21"/>
  <c r="AK94" i="21"/>
  <c r="AW94" i="21"/>
  <c r="N95" i="21"/>
  <c r="Z95" i="21"/>
  <c r="AL95" i="21"/>
  <c r="AX95" i="21"/>
  <c r="O96" i="21"/>
  <c r="AA96" i="21"/>
  <c r="AM96" i="21"/>
  <c r="D97" i="21"/>
  <c r="P97" i="21"/>
  <c r="AB97" i="21"/>
  <c r="AN97" i="21"/>
  <c r="E98" i="21"/>
  <c r="Q98" i="21"/>
  <c r="AC98" i="21"/>
  <c r="AO98" i="21"/>
  <c r="F99" i="21"/>
  <c r="R99" i="21"/>
  <c r="AD99" i="21"/>
  <c r="AP99" i="21"/>
  <c r="G100" i="21"/>
  <c r="S100" i="21"/>
  <c r="AE100" i="21"/>
  <c r="AQ100" i="21"/>
  <c r="H101" i="21"/>
  <c r="T101" i="21"/>
  <c r="AF101" i="21"/>
  <c r="AR101" i="21"/>
  <c r="I102" i="21"/>
  <c r="U102" i="21"/>
  <c r="AG102" i="21"/>
  <c r="AS102" i="21"/>
  <c r="J103" i="21"/>
  <c r="V103" i="21"/>
  <c r="AH103" i="21"/>
  <c r="AT103" i="21"/>
  <c r="K104" i="21"/>
  <c r="W104" i="21"/>
  <c r="AI104" i="21"/>
  <c r="AU104" i="21"/>
  <c r="L105" i="21"/>
  <c r="X105" i="21"/>
  <c r="AJ105" i="21"/>
  <c r="AV105" i="21"/>
  <c r="M106" i="21"/>
  <c r="Y106" i="21"/>
  <c r="AK106" i="21"/>
  <c r="AW106" i="21"/>
  <c r="N107" i="21"/>
  <c r="Z107" i="21"/>
  <c r="AL107" i="21"/>
  <c r="AX107" i="21"/>
  <c r="O108" i="21"/>
  <c r="AA108" i="21"/>
  <c r="AM108" i="21"/>
  <c r="D109" i="21"/>
  <c r="P109" i="21"/>
  <c r="AB109" i="21"/>
  <c r="AN109" i="21"/>
  <c r="E110" i="21"/>
  <c r="Q110" i="21"/>
  <c r="AC110" i="21"/>
  <c r="AO110" i="21"/>
  <c r="F111" i="21"/>
  <c r="R111" i="21"/>
  <c r="AD111" i="21"/>
  <c r="AP111" i="21"/>
  <c r="G112" i="21"/>
  <c r="S112" i="21"/>
  <c r="AE112" i="21"/>
  <c r="AQ112" i="21"/>
  <c r="H113" i="21"/>
  <c r="T113" i="21"/>
  <c r="AF113" i="21"/>
  <c r="AR113" i="21"/>
  <c r="I114" i="21"/>
  <c r="U114" i="21"/>
  <c r="AG114" i="21"/>
  <c r="AS114" i="21"/>
  <c r="J115" i="21"/>
  <c r="V115" i="21"/>
  <c r="AH115" i="21"/>
  <c r="AT115" i="21"/>
  <c r="K116" i="21"/>
  <c r="W116" i="21"/>
  <c r="AI116" i="21"/>
  <c r="AU116" i="21"/>
  <c r="L117" i="21"/>
  <c r="X117" i="21"/>
  <c r="AJ117" i="21"/>
  <c r="AV117" i="21"/>
  <c r="M118" i="21"/>
  <c r="Y118" i="21"/>
  <c r="AK118" i="21"/>
  <c r="AW118" i="21"/>
  <c r="N119" i="21"/>
  <c r="Z119" i="21"/>
  <c r="AL119" i="21"/>
  <c r="AX119" i="21"/>
  <c r="O120" i="21"/>
  <c r="AA120" i="21"/>
  <c r="AM120" i="21"/>
  <c r="D121" i="21"/>
  <c r="P121" i="21"/>
  <c r="AB121" i="21"/>
  <c r="AN121" i="21"/>
  <c r="E122" i="21"/>
  <c r="Q122" i="21"/>
  <c r="AC122" i="21"/>
  <c r="AO122" i="21"/>
  <c r="F123" i="21"/>
  <c r="R123" i="21"/>
  <c r="AD123" i="21"/>
  <c r="AP123" i="21"/>
  <c r="G124" i="21"/>
  <c r="S124" i="21"/>
  <c r="AE124" i="21"/>
  <c r="AQ124" i="21"/>
  <c r="H125" i="21"/>
  <c r="T125" i="21"/>
  <c r="AF125" i="21"/>
  <c r="AR125" i="21"/>
  <c r="I126" i="21"/>
  <c r="U126" i="21"/>
  <c r="AG126" i="21"/>
  <c r="AS126" i="21"/>
  <c r="J127" i="21"/>
  <c r="V127" i="21"/>
  <c r="AH127" i="21"/>
  <c r="AT127" i="21"/>
  <c r="K128" i="21"/>
  <c r="W128" i="21"/>
  <c r="AI128" i="21"/>
  <c r="AU128" i="21"/>
  <c r="L129" i="21"/>
  <c r="X129" i="21"/>
  <c r="AJ129" i="21"/>
  <c r="AV129" i="21"/>
  <c r="M130" i="21"/>
  <c r="Y130" i="21"/>
  <c r="AK130" i="21"/>
  <c r="AW130" i="21"/>
  <c r="N131" i="21"/>
  <c r="M40" i="21"/>
  <c r="E54" i="21"/>
  <c r="H57" i="21"/>
  <c r="K60" i="21"/>
  <c r="N63" i="21"/>
  <c r="Q66" i="21"/>
  <c r="T69" i="21"/>
  <c r="W72" i="21"/>
  <c r="Z75" i="21"/>
  <c r="AC78" i="21"/>
  <c r="AF81" i="21"/>
  <c r="AI84" i="21"/>
  <c r="AL87" i="21"/>
  <c r="R90" i="21"/>
  <c r="S91" i="21"/>
  <c r="AQ91" i="21"/>
  <c r="L92" i="21"/>
  <c r="X92" i="21"/>
  <c r="AJ92" i="21"/>
  <c r="AV92" i="21"/>
  <c r="M93" i="21"/>
  <c r="Y93" i="21"/>
  <c r="AK93" i="21"/>
  <c r="AW93" i="21"/>
  <c r="N94" i="21"/>
  <c r="Z94" i="21"/>
  <c r="AL94" i="21"/>
  <c r="AX94" i="21"/>
  <c r="O95" i="21"/>
  <c r="AA95" i="21"/>
  <c r="AM95" i="21"/>
  <c r="D96" i="21"/>
  <c r="P96" i="21"/>
  <c r="AB96" i="21"/>
  <c r="AN96" i="21"/>
  <c r="E97" i="21"/>
  <c r="Q97" i="21"/>
  <c r="AC97" i="21"/>
  <c r="AO97" i="21"/>
  <c r="F98" i="21"/>
  <c r="R98" i="21"/>
  <c r="AD98" i="21"/>
  <c r="AP98" i="21"/>
  <c r="G99" i="21"/>
  <c r="S99" i="21"/>
  <c r="AE99" i="21"/>
  <c r="AQ99" i="21"/>
  <c r="H100" i="21"/>
  <c r="T100" i="21"/>
  <c r="AF100" i="21"/>
  <c r="AR100" i="21"/>
  <c r="I101" i="21"/>
  <c r="U101" i="21"/>
  <c r="AG101" i="21"/>
  <c r="AS101" i="21"/>
  <c r="J102" i="21"/>
  <c r="V102" i="21"/>
  <c r="AH102" i="21"/>
  <c r="AT102" i="21"/>
  <c r="K103" i="21"/>
  <c r="W103" i="21"/>
  <c r="AI103" i="21"/>
  <c r="AU103" i="21"/>
  <c r="L104" i="21"/>
  <c r="X104" i="21"/>
  <c r="AJ104" i="21"/>
  <c r="AV104" i="21"/>
  <c r="M105" i="21"/>
  <c r="Y105" i="21"/>
  <c r="AK105" i="21"/>
  <c r="AW105" i="21"/>
  <c r="N106" i="21"/>
  <c r="Z106" i="21"/>
  <c r="AL106" i="21"/>
  <c r="AX106" i="21"/>
  <c r="O107" i="21"/>
  <c r="AA107" i="21"/>
  <c r="AM107" i="21"/>
  <c r="D108" i="21"/>
  <c r="P108" i="21"/>
  <c r="AB108" i="21"/>
  <c r="AN108" i="21"/>
  <c r="E109" i="21"/>
  <c r="Q109" i="21"/>
  <c r="AC109" i="21"/>
  <c r="AO109" i="21"/>
  <c r="F110" i="21"/>
  <c r="R110" i="21"/>
  <c r="AD110" i="21"/>
  <c r="AP110" i="21"/>
  <c r="G111" i="21"/>
  <c r="S111" i="21"/>
  <c r="AE111" i="21"/>
  <c r="AQ111" i="21"/>
  <c r="H112" i="21"/>
  <c r="T112" i="21"/>
  <c r="AF112" i="21"/>
  <c r="AR112" i="21"/>
  <c r="I113" i="21"/>
  <c r="U113" i="21"/>
  <c r="AG113" i="21"/>
  <c r="AS113" i="21"/>
  <c r="J114" i="21"/>
  <c r="V114" i="21"/>
  <c r="AH114" i="21"/>
  <c r="AT114" i="21"/>
  <c r="K115" i="21"/>
  <c r="W115" i="21"/>
  <c r="AI115" i="21"/>
  <c r="AU115" i="21"/>
  <c r="L116" i="21"/>
  <c r="X116" i="21"/>
  <c r="AJ116" i="21"/>
  <c r="AV116" i="21"/>
  <c r="M117" i="21"/>
  <c r="Y117" i="21"/>
  <c r="AK117" i="21"/>
  <c r="AW117" i="21"/>
  <c r="N118" i="21"/>
  <c r="Z118" i="21"/>
  <c r="AL118" i="21"/>
  <c r="AX118" i="21"/>
  <c r="O119" i="21"/>
  <c r="AA119" i="21"/>
  <c r="AM119" i="21"/>
  <c r="D120" i="21"/>
  <c r="P120" i="21"/>
  <c r="AB120" i="21"/>
  <c r="AN120" i="21"/>
  <c r="E121" i="21"/>
  <c r="Q121" i="21"/>
  <c r="AC121" i="21"/>
  <c r="AO121" i="21"/>
  <c r="F122" i="21"/>
  <c r="R122" i="21"/>
  <c r="AD122" i="21"/>
  <c r="AP122" i="21"/>
  <c r="G123" i="21"/>
  <c r="S123" i="21"/>
  <c r="AE123" i="21"/>
  <c r="AQ123" i="21"/>
  <c r="H124" i="21"/>
  <c r="T124" i="21"/>
  <c r="AF124" i="21"/>
  <c r="AR124" i="21"/>
  <c r="I125" i="21"/>
  <c r="U125" i="21"/>
  <c r="AG125" i="21"/>
  <c r="AS125" i="21"/>
  <c r="J126" i="21"/>
  <c r="V126" i="21"/>
  <c r="AH126" i="21"/>
  <c r="AT126" i="21"/>
  <c r="K127" i="21"/>
  <c r="W127" i="21"/>
  <c r="AI127" i="21"/>
  <c r="AU127" i="21"/>
  <c r="L128" i="21"/>
  <c r="X128" i="21"/>
  <c r="AJ128" i="21"/>
  <c r="AV128" i="21"/>
  <c r="M129" i="21"/>
  <c r="Y129" i="21"/>
  <c r="AK129" i="21"/>
  <c r="AW129" i="21"/>
  <c r="N130" i="21"/>
  <c r="Z130" i="21"/>
  <c r="AL130" i="21"/>
  <c r="AX130" i="21"/>
  <c r="O131" i="21"/>
  <c r="AA131" i="21"/>
  <c r="AM131" i="21"/>
  <c r="S46" i="21"/>
  <c r="AC54" i="21"/>
  <c r="AF57" i="21"/>
  <c r="AI60" i="21"/>
  <c r="AL63" i="21"/>
  <c r="AO66" i="21"/>
  <c r="AR69" i="21"/>
  <c r="AU72" i="21"/>
  <c r="AX75" i="21"/>
  <c r="F79" i="21"/>
  <c r="I82" i="21"/>
  <c r="L85" i="21"/>
  <c r="O88" i="21"/>
  <c r="AC90" i="21"/>
  <c r="W91" i="21"/>
  <c r="AU91" i="21"/>
  <c r="N92" i="21"/>
  <c r="Z92" i="21"/>
  <c r="AL92" i="21"/>
  <c r="AX92" i="21"/>
  <c r="O93" i="21"/>
  <c r="AA93" i="21"/>
  <c r="AM93" i="21"/>
  <c r="D94" i="21"/>
  <c r="P94" i="21"/>
  <c r="AB94" i="21"/>
  <c r="AN94" i="21"/>
  <c r="E95" i="21"/>
  <c r="Q95" i="21"/>
  <c r="AC95" i="21"/>
  <c r="AO95" i="21"/>
  <c r="F96" i="21"/>
  <c r="R96" i="21"/>
  <c r="AD96" i="21"/>
  <c r="AP96" i="21"/>
  <c r="G97" i="21"/>
  <c r="S97" i="21"/>
  <c r="AE97" i="21"/>
  <c r="AQ97" i="21"/>
  <c r="H98" i="21"/>
  <c r="T98" i="21"/>
  <c r="AF98" i="21"/>
  <c r="AR98" i="21"/>
  <c r="I99" i="21"/>
  <c r="U99" i="21"/>
  <c r="AG99" i="21"/>
  <c r="AS99" i="21"/>
  <c r="J100" i="21"/>
  <c r="V100" i="21"/>
  <c r="AH100" i="21"/>
  <c r="AT100" i="21"/>
  <c r="K101" i="21"/>
  <c r="W101" i="21"/>
  <c r="AI101" i="21"/>
  <c r="AU101" i="21"/>
  <c r="L102" i="21"/>
  <c r="X102" i="21"/>
  <c r="AJ102" i="21"/>
  <c r="AV102" i="21"/>
  <c r="M103" i="21"/>
  <c r="Y103" i="21"/>
  <c r="AK103" i="21"/>
  <c r="AW103" i="21"/>
  <c r="N104" i="21"/>
  <c r="Z104" i="21"/>
  <c r="AL104" i="21"/>
  <c r="AX104" i="21"/>
  <c r="O105" i="21"/>
  <c r="AA105" i="21"/>
  <c r="AM105" i="21"/>
  <c r="D106" i="21"/>
  <c r="P106" i="21"/>
  <c r="AB106" i="21"/>
  <c r="AN106" i="21"/>
  <c r="E107" i="21"/>
  <c r="Q107" i="21"/>
  <c r="AC107" i="21"/>
  <c r="AO107" i="21"/>
  <c r="F108" i="21"/>
  <c r="R108" i="21"/>
  <c r="AD108" i="21"/>
  <c r="AP108" i="21"/>
  <c r="G109" i="21"/>
  <c r="S109" i="21"/>
  <c r="AE109" i="21"/>
  <c r="AQ109" i="21"/>
  <c r="H110" i="21"/>
  <c r="T110" i="21"/>
  <c r="AF110" i="21"/>
  <c r="AR110" i="21"/>
  <c r="I111" i="21"/>
  <c r="U111" i="21"/>
  <c r="AG111" i="21"/>
  <c r="AS111" i="21"/>
  <c r="J112" i="21"/>
  <c r="V112" i="21"/>
  <c r="AH112" i="21"/>
  <c r="AT112" i="21"/>
  <c r="K113" i="21"/>
  <c r="W113" i="21"/>
  <c r="AI113" i="21"/>
  <c r="AU113" i="21"/>
  <c r="L114" i="21"/>
  <c r="X114" i="21"/>
  <c r="AJ114" i="21"/>
  <c r="AV114" i="21"/>
  <c r="M115" i="21"/>
  <c r="Y115" i="21"/>
  <c r="AK115" i="21"/>
  <c r="AW115" i="21"/>
  <c r="N116" i="21"/>
  <c r="Z116" i="21"/>
  <c r="AL116" i="21"/>
  <c r="AX116" i="21"/>
  <c r="O117" i="21"/>
  <c r="AA117" i="21"/>
  <c r="AM117" i="21"/>
  <c r="D118" i="21"/>
  <c r="P118" i="21"/>
  <c r="AB118" i="21"/>
  <c r="AN118" i="21"/>
  <c r="E119" i="21"/>
  <c r="Q119" i="21"/>
  <c r="AC119" i="21"/>
  <c r="AO119" i="21"/>
  <c r="F120" i="21"/>
  <c r="R120" i="21"/>
  <c r="AD120" i="21"/>
  <c r="AP120" i="21"/>
  <c r="G121" i="21"/>
  <c r="S121" i="21"/>
  <c r="AE121" i="21"/>
  <c r="AQ121" i="21"/>
  <c r="H122" i="21"/>
  <c r="T122" i="21"/>
  <c r="AF122" i="21"/>
  <c r="AR122" i="21"/>
  <c r="I123" i="21"/>
  <c r="U123" i="21"/>
  <c r="AG123" i="21"/>
  <c r="AS123" i="21"/>
  <c r="J124" i="21"/>
  <c r="V124" i="21"/>
  <c r="AH124" i="21"/>
  <c r="AT124" i="21"/>
  <c r="K125" i="21"/>
  <c r="W125" i="21"/>
  <c r="AI125" i="21"/>
  <c r="AU125" i="21"/>
  <c r="L126" i="21"/>
  <c r="X126" i="21"/>
  <c r="AJ126" i="21"/>
  <c r="AV126" i="21"/>
  <c r="M127" i="21"/>
  <c r="Y127" i="21"/>
  <c r="AK127" i="21"/>
  <c r="AW127" i="21"/>
  <c r="N128" i="21"/>
  <c r="Z128" i="21"/>
  <c r="AL128" i="21"/>
  <c r="AX128" i="21"/>
  <c r="O129" i="21"/>
  <c r="AA129" i="21"/>
  <c r="AM129" i="21"/>
  <c r="D130" i="21"/>
  <c r="P130" i="21"/>
  <c r="AB130" i="21"/>
  <c r="AN130" i="21"/>
  <c r="E131" i="21"/>
  <c r="Q131" i="21"/>
  <c r="AC131" i="21"/>
  <c r="AO131" i="21"/>
  <c r="F132" i="21"/>
  <c r="R132" i="21"/>
  <c r="AD132" i="21"/>
  <c r="AP132" i="21"/>
  <c r="G133" i="21"/>
  <c r="S133" i="21"/>
  <c r="AE133" i="21"/>
  <c r="AQ133" i="21"/>
  <c r="H134" i="21"/>
  <c r="T134" i="21"/>
  <c r="P43" i="21"/>
  <c r="AX87" i="21"/>
  <c r="O94" i="21"/>
  <c r="R97" i="21"/>
  <c r="U100" i="21"/>
  <c r="X103" i="21"/>
  <c r="AA106" i="21"/>
  <c r="AD109" i="21"/>
  <c r="AG112" i="21"/>
  <c r="AJ115" i="21"/>
  <c r="AM118" i="21"/>
  <c r="AP121" i="21"/>
  <c r="AS124" i="21"/>
  <c r="AV127" i="21"/>
  <c r="AM130" i="21"/>
  <c r="Z131" i="21"/>
  <c r="AX131" i="21"/>
  <c r="U132" i="21"/>
  <c r="AM132" i="21"/>
  <c r="H133" i="21"/>
  <c r="X133" i="21"/>
  <c r="AN133" i="21"/>
  <c r="I134" i="21"/>
  <c r="Y134" i="21"/>
  <c r="AN134" i="21"/>
  <c r="E135" i="21"/>
  <c r="Q135" i="21"/>
  <c r="AC135" i="21"/>
  <c r="AO135" i="21"/>
  <c r="F136" i="21"/>
  <c r="R136" i="21"/>
  <c r="AD136" i="21"/>
  <c r="AP136" i="21"/>
  <c r="G137" i="21"/>
  <c r="S137" i="21"/>
  <c r="AE137" i="21"/>
  <c r="AQ137" i="21"/>
  <c r="H138" i="21"/>
  <c r="T138" i="21"/>
  <c r="AF138" i="21"/>
  <c r="AR138" i="21"/>
  <c r="I139" i="21"/>
  <c r="U139" i="21"/>
  <c r="AG139" i="21"/>
  <c r="AS139" i="21"/>
  <c r="J140" i="21"/>
  <c r="V140" i="21"/>
  <c r="AH140" i="21"/>
  <c r="AT140" i="21"/>
  <c r="K141" i="21"/>
  <c r="W141" i="21"/>
  <c r="AI141" i="21"/>
  <c r="AU141" i="21"/>
  <c r="L142" i="21"/>
  <c r="X142" i="21"/>
  <c r="AJ142" i="21"/>
  <c r="AV142" i="21"/>
  <c r="M143" i="21"/>
  <c r="Y143" i="21"/>
  <c r="AK143" i="21"/>
  <c r="AW143" i="21"/>
  <c r="N144" i="21"/>
  <c r="Z144" i="21"/>
  <c r="AL144" i="21"/>
  <c r="AX144" i="21"/>
  <c r="O145" i="21"/>
  <c r="AA145" i="21"/>
  <c r="AM145" i="21"/>
  <c r="D146" i="21"/>
  <c r="P146" i="21"/>
  <c r="AB146" i="21"/>
  <c r="AN146" i="21"/>
  <c r="E147" i="21"/>
  <c r="Q147" i="21"/>
  <c r="AC147" i="21"/>
  <c r="AO147" i="21"/>
  <c r="F148" i="21"/>
  <c r="R148" i="21"/>
  <c r="AD148" i="21"/>
  <c r="AP148" i="21"/>
  <c r="G149" i="21"/>
  <c r="S149" i="21"/>
  <c r="AE149" i="21"/>
  <c r="AQ149" i="21"/>
  <c r="H150" i="21"/>
  <c r="T150" i="21"/>
  <c r="AF150" i="21"/>
  <c r="AR150" i="21"/>
  <c r="I151" i="21"/>
  <c r="U151" i="21"/>
  <c r="AG151" i="21"/>
  <c r="AS151" i="21"/>
  <c r="J152" i="21"/>
  <c r="V152" i="21"/>
  <c r="AH152" i="21"/>
  <c r="AT152" i="21"/>
  <c r="K153" i="21"/>
  <c r="W153" i="21"/>
  <c r="AI153" i="21"/>
  <c r="AU153" i="21"/>
  <c r="L154" i="21"/>
  <c r="X154" i="21"/>
  <c r="AJ154" i="21"/>
  <c r="AV154" i="21"/>
  <c r="M155" i="21"/>
  <c r="Y155" i="21"/>
  <c r="AK155" i="21"/>
  <c r="AW155" i="21"/>
  <c r="N156" i="21"/>
  <c r="Z156" i="21"/>
  <c r="AL156" i="21"/>
  <c r="AX156" i="21"/>
  <c r="O157" i="21"/>
  <c r="AA157" i="21"/>
  <c r="AM157" i="21"/>
  <c r="D158" i="21"/>
  <c r="P158" i="21"/>
  <c r="AB158" i="21"/>
  <c r="AN158" i="21"/>
  <c r="E159" i="21"/>
  <c r="Q159" i="21"/>
  <c r="AC159" i="21"/>
  <c r="AO159" i="21"/>
  <c r="F160" i="21"/>
  <c r="R160" i="21"/>
  <c r="AD160" i="21"/>
  <c r="AP160" i="21"/>
  <c r="G161" i="21"/>
  <c r="S161" i="21"/>
  <c r="AE161" i="21"/>
  <c r="AQ161" i="21"/>
  <c r="H162" i="21"/>
  <c r="T162" i="21"/>
  <c r="AF162" i="21"/>
  <c r="AR162" i="21"/>
  <c r="I163" i="21"/>
  <c r="U163" i="21"/>
  <c r="AG163" i="21"/>
  <c r="AS163" i="21"/>
  <c r="J164" i="21"/>
  <c r="V164" i="21"/>
  <c r="AH164" i="21"/>
  <c r="AT164" i="21"/>
  <c r="K165" i="21"/>
  <c r="W165" i="21"/>
  <c r="AI165" i="21"/>
  <c r="AU165" i="21"/>
  <c r="L166" i="21"/>
  <c r="X166" i="21"/>
  <c r="AJ166" i="21"/>
  <c r="AV166" i="21"/>
  <c r="M167" i="21"/>
  <c r="Y167" i="21"/>
  <c r="AK167" i="21"/>
  <c r="AW167" i="21"/>
  <c r="N168" i="21"/>
  <c r="Z168" i="21"/>
  <c r="AL168" i="21"/>
  <c r="AX168" i="21"/>
  <c r="O169" i="21"/>
  <c r="AA169" i="21"/>
  <c r="AM169" i="21"/>
  <c r="D170" i="21"/>
  <c r="P170" i="21"/>
  <c r="AB170" i="21"/>
  <c r="AN170" i="21"/>
  <c r="E171" i="21"/>
  <c r="Q171" i="21"/>
  <c r="AC171" i="21"/>
  <c r="Q54" i="21"/>
  <c r="X90" i="21"/>
  <c r="AA94" i="21"/>
  <c r="AD97" i="21"/>
  <c r="AG100" i="21"/>
  <c r="AJ103" i="21"/>
  <c r="AM106" i="21"/>
  <c r="AP109" i="21"/>
  <c r="AS112" i="21"/>
  <c r="AV115" i="21"/>
  <c r="D119" i="21"/>
  <c r="G122" i="21"/>
  <c r="J125" i="21"/>
  <c r="M128" i="21"/>
  <c r="AO130" i="21"/>
  <c r="AB131" i="21"/>
  <c r="D132" i="21"/>
  <c r="W132" i="21"/>
  <c r="AN132" i="21"/>
  <c r="I133" i="21"/>
  <c r="Z133" i="21"/>
  <c r="AO133" i="21"/>
  <c r="J134" i="21"/>
  <c r="AA134" i="21"/>
  <c r="AO134" i="21"/>
  <c r="F135" i="21"/>
  <c r="R135" i="21"/>
  <c r="AD135" i="21"/>
  <c r="AP135" i="21"/>
  <c r="G136" i="21"/>
  <c r="S136" i="21"/>
  <c r="AE136" i="21"/>
  <c r="AQ136" i="21"/>
  <c r="H137" i="21"/>
  <c r="T137" i="21"/>
  <c r="AF137" i="21"/>
  <c r="AR137" i="21"/>
  <c r="I138" i="21"/>
  <c r="U138" i="21"/>
  <c r="AG138" i="21"/>
  <c r="AS138" i="21"/>
  <c r="J139" i="21"/>
  <c r="V139" i="21"/>
  <c r="AH139" i="21"/>
  <c r="AT139" i="21"/>
  <c r="K140" i="21"/>
  <c r="W140" i="21"/>
  <c r="AI140" i="21"/>
  <c r="AU140" i="21"/>
  <c r="L141" i="21"/>
  <c r="X141" i="21"/>
  <c r="AJ141" i="21"/>
  <c r="AV141" i="21"/>
  <c r="M142" i="21"/>
  <c r="Y142" i="21"/>
  <c r="AK142" i="21"/>
  <c r="AW142" i="21"/>
  <c r="N143" i="21"/>
  <c r="Z143" i="21"/>
  <c r="AL143" i="21"/>
  <c r="AX143" i="21"/>
  <c r="O144" i="21"/>
  <c r="AA144" i="21"/>
  <c r="AM144" i="21"/>
  <c r="D145" i="21"/>
  <c r="P145" i="21"/>
  <c r="AB145" i="21"/>
  <c r="AN145" i="21"/>
  <c r="E146" i="21"/>
  <c r="Q146" i="21"/>
  <c r="AC146" i="21"/>
  <c r="AO146" i="21"/>
  <c r="F147" i="21"/>
  <c r="R147" i="21"/>
  <c r="AD147" i="21"/>
  <c r="AP147" i="21"/>
  <c r="G148" i="21"/>
  <c r="S148" i="21"/>
  <c r="AE148" i="21"/>
  <c r="AQ148" i="21"/>
  <c r="H149" i="21"/>
  <c r="T149" i="21"/>
  <c r="AF149" i="21"/>
  <c r="AR149" i="21"/>
  <c r="I150" i="21"/>
  <c r="U150" i="21"/>
  <c r="AG150" i="21"/>
  <c r="AS150" i="21"/>
  <c r="J151" i="21"/>
  <c r="V151" i="21"/>
  <c r="AH151" i="21"/>
  <c r="AT151" i="21"/>
  <c r="K152" i="21"/>
  <c r="W152" i="21"/>
  <c r="AI152" i="21"/>
  <c r="AU152" i="21"/>
  <c r="L153" i="21"/>
  <c r="X153" i="21"/>
  <c r="AJ153" i="21"/>
  <c r="AV153" i="21"/>
  <c r="M154" i="21"/>
  <c r="Y154" i="21"/>
  <c r="AK154" i="21"/>
  <c r="AW154" i="21"/>
  <c r="N155" i="21"/>
  <c r="Z155" i="21"/>
  <c r="AL155" i="21"/>
  <c r="AX155" i="21"/>
  <c r="O156" i="21"/>
  <c r="AA156" i="21"/>
  <c r="AM156" i="21"/>
  <c r="D157" i="21"/>
  <c r="P157" i="21"/>
  <c r="AB157" i="21"/>
  <c r="AN157" i="21"/>
  <c r="E158" i="21"/>
  <c r="Q158" i="21"/>
  <c r="AC158" i="21"/>
  <c r="AO158" i="21"/>
  <c r="F159" i="21"/>
  <c r="R159" i="21"/>
  <c r="AD159" i="21"/>
  <c r="AP159" i="21"/>
  <c r="G160" i="21"/>
  <c r="S160" i="21"/>
  <c r="AE160" i="21"/>
  <c r="AQ160" i="21"/>
  <c r="H161" i="21"/>
  <c r="T161" i="21"/>
  <c r="AF161" i="21"/>
  <c r="AR161" i="21"/>
  <c r="I162" i="21"/>
  <c r="U162" i="21"/>
  <c r="AG162" i="21"/>
  <c r="AS162" i="21"/>
  <c r="J163" i="21"/>
  <c r="V163" i="21"/>
  <c r="AH163" i="21"/>
  <c r="AT163" i="21"/>
  <c r="K164" i="21"/>
  <c r="W164" i="21"/>
  <c r="AI164" i="21"/>
  <c r="AU164" i="21"/>
  <c r="L165" i="21"/>
  <c r="X165" i="21"/>
  <c r="AJ165" i="21"/>
  <c r="AV165" i="21"/>
  <c r="M166" i="21"/>
  <c r="Y166" i="21"/>
  <c r="AK166" i="21"/>
  <c r="AW166" i="21"/>
  <c r="N167" i="21"/>
  <c r="Z167" i="21"/>
  <c r="AL167" i="21"/>
  <c r="AX167" i="21"/>
  <c r="O168" i="21"/>
  <c r="AA168" i="21"/>
  <c r="AM168" i="21"/>
  <c r="D169" i="21"/>
  <c r="P169" i="21"/>
  <c r="AB169" i="21"/>
  <c r="AN169" i="21"/>
  <c r="E170" i="21"/>
  <c r="Q170" i="21"/>
  <c r="AC170" i="21"/>
  <c r="AO170" i="21"/>
  <c r="F171" i="21"/>
  <c r="R171" i="21"/>
  <c r="AD171" i="21"/>
  <c r="AP171" i="21"/>
  <c r="G172" i="21"/>
  <c r="S172" i="21"/>
  <c r="AE172" i="21"/>
  <c r="AQ172" i="21"/>
  <c r="H173" i="21"/>
  <c r="T173" i="21"/>
  <c r="AF173" i="21"/>
  <c r="T57" i="21"/>
  <c r="U91" i="21"/>
  <c r="AM94" i="21"/>
  <c r="AP97" i="21"/>
  <c r="AS100" i="21"/>
  <c r="AV103" i="21"/>
  <c r="D107" i="21"/>
  <c r="G110" i="21"/>
  <c r="J113" i="21"/>
  <c r="M116" i="21"/>
  <c r="P119" i="21"/>
  <c r="S122" i="21"/>
  <c r="V125" i="21"/>
  <c r="Y128" i="21"/>
  <c r="AU130" i="21"/>
  <c r="AD131" i="21"/>
  <c r="E132" i="21"/>
  <c r="Y132" i="21"/>
  <c r="AO132" i="21"/>
  <c r="J133" i="21"/>
  <c r="AA133" i="21"/>
  <c r="AP133" i="21"/>
  <c r="K134" i="21"/>
  <c r="AB134" i="21"/>
  <c r="AP134" i="21"/>
  <c r="G135" i="21"/>
  <c r="S135" i="21"/>
  <c r="AE135" i="21"/>
  <c r="AQ135" i="21"/>
  <c r="H136" i="21"/>
  <c r="T136" i="21"/>
  <c r="AF136" i="21"/>
  <c r="AR136" i="21"/>
  <c r="I137" i="21"/>
  <c r="U137" i="21"/>
  <c r="AG137" i="21"/>
  <c r="AS137" i="21"/>
  <c r="J138" i="21"/>
  <c r="V138" i="21"/>
  <c r="AH138" i="21"/>
  <c r="AT138" i="21"/>
  <c r="K139" i="21"/>
  <c r="W139" i="21"/>
  <c r="AI139" i="21"/>
  <c r="AU139" i="21"/>
  <c r="L140" i="21"/>
  <c r="X140" i="21"/>
  <c r="AJ140" i="21"/>
  <c r="AV140" i="21"/>
  <c r="M141" i="21"/>
  <c r="Y141" i="21"/>
  <c r="AK141" i="21"/>
  <c r="AW141" i="21"/>
  <c r="N142" i="21"/>
  <c r="Z142" i="21"/>
  <c r="AL142" i="21"/>
  <c r="AX142" i="21"/>
  <c r="O143" i="21"/>
  <c r="AA143" i="21"/>
  <c r="AM143" i="21"/>
  <c r="D144" i="21"/>
  <c r="P144" i="21"/>
  <c r="AB144" i="21"/>
  <c r="AN144" i="21"/>
  <c r="E145" i="21"/>
  <c r="Q145" i="21"/>
  <c r="AC145" i="21"/>
  <c r="AO145" i="21"/>
  <c r="F146" i="21"/>
  <c r="R146" i="21"/>
  <c r="AD146" i="21"/>
  <c r="AP146" i="21"/>
  <c r="G147" i="21"/>
  <c r="S147" i="21"/>
  <c r="AE147" i="21"/>
  <c r="AQ147" i="21"/>
  <c r="H148" i="21"/>
  <c r="T148" i="21"/>
  <c r="AF148" i="21"/>
  <c r="AR148" i="21"/>
  <c r="I149" i="21"/>
  <c r="U149" i="21"/>
  <c r="AG149" i="21"/>
  <c r="AS149" i="21"/>
  <c r="J150" i="21"/>
  <c r="V150" i="21"/>
  <c r="AH150" i="21"/>
  <c r="AT150" i="21"/>
  <c r="K151" i="21"/>
  <c r="W151" i="21"/>
  <c r="AI151" i="21"/>
  <c r="AU151" i="21"/>
  <c r="L152" i="21"/>
  <c r="X152" i="21"/>
  <c r="AJ152" i="21"/>
  <c r="AV152" i="21"/>
  <c r="M153" i="21"/>
  <c r="Y153" i="21"/>
  <c r="AK153" i="21"/>
  <c r="AW153" i="21"/>
  <c r="N154" i="21"/>
  <c r="Z154" i="21"/>
  <c r="AL154" i="21"/>
  <c r="AX154" i="21"/>
  <c r="O155" i="21"/>
  <c r="AA155" i="21"/>
  <c r="AM155" i="21"/>
  <c r="D156" i="21"/>
  <c r="P156" i="21"/>
  <c r="AB156" i="21"/>
  <c r="AN156" i="21"/>
  <c r="E157" i="21"/>
  <c r="Q157" i="21"/>
  <c r="AC157" i="21"/>
  <c r="AO157" i="21"/>
  <c r="F158" i="21"/>
  <c r="R158" i="21"/>
  <c r="AD158" i="21"/>
  <c r="AP158" i="21"/>
  <c r="G159" i="21"/>
  <c r="S159" i="21"/>
  <c r="AE159" i="21"/>
  <c r="AQ159" i="21"/>
  <c r="H160" i="21"/>
  <c r="T160" i="21"/>
  <c r="AF160" i="21"/>
  <c r="AR160" i="21"/>
  <c r="I161" i="21"/>
  <c r="U161" i="21"/>
  <c r="AG161" i="21"/>
  <c r="AS161" i="21"/>
  <c r="J162" i="21"/>
  <c r="V162" i="21"/>
  <c r="AH162" i="21"/>
  <c r="AT162" i="21"/>
  <c r="K163" i="21"/>
  <c r="W163" i="21"/>
  <c r="AI163" i="21"/>
  <c r="AU163" i="21"/>
  <c r="L164" i="21"/>
  <c r="X164" i="21"/>
  <c r="AJ164" i="21"/>
  <c r="AV164" i="21"/>
  <c r="M165" i="21"/>
  <c r="Y165" i="21"/>
  <c r="AK165" i="21"/>
  <c r="AW165" i="21"/>
  <c r="N166" i="21"/>
  <c r="Z166" i="21"/>
  <c r="AL166" i="21"/>
  <c r="AX166" i="21"/>
  <c r="O167" i="21"/>
  <c r="AA167" i="21"/>
  <c r="AM167" i="21"/>
  <c r="D168" i="21"/>
  <c r="P168" i="21"/>
  <c r="AB168" i="21"/>
  <c r="AN168" i="21"/>
  <c r="E169" i="21"/>
  <c r="Q169" i="21"/>
  <c r="AC169" i="21"/>
  <c r="AO169" i="21"/>
  <c r="F170" i="21"/>
  <c r="R170" i="21"/>
  <c r="AD170" i="21"/>
  <c r="AP170" i="21"/>
  <c r="G171" i="21"/>
  <c r="S171" i="21"/>
  <c r="AE171" i="21"/>
  <c r="AQ171" i="21"/>
  <c r="H172" i="21"/>
  <c r="T172" i="21"/>
  <c r="AF172" i="21"/>
  <c r="AR172" i="21"/>
  <c r="I173" i="21"/>
  <c r="U173" i="21"/>
  <c r="W60" i="21"/>
  <c r="AS91" i="21"/>
  <c r="D95" i="21"/>
  <c r="G98" i="21"/>
  <c r="J101" i="21"/>
  <c r="M104" i="21"/>
  <c r="P107" i="21"/>
  <c r="S110" i="21"/>
  <c r="V113" i="21"/>
  <c r="Y116" i="21"/>
  <c r="AB119" i="21"/>
  <c r="AE122" i="21"/>
  <c r="AH125" i="21"/>
  <c r="AK128" i="21"/>
  <c r="AV130" i="21"/>
  <c r="AH131" i="21"/>
  <c r="G132" i="21"/>
  <c r="Z132" i="21"/>
  <c r="AQ132" i="21"/>
  <c r="L133" i="21"/>
  <c r="AB133" i="21"/>
  <c r="AR133" i="21"/>
  <c r="M134" i="21"/>
  <c r="AC134" i="21"/>
  <c r="AQ134" i="21"/>
  <c r="H135" i="21"/>
  <c r="T135" i="21"/>
  <c r="AF135" i="21"/>
  <c r="AR135" i="21"/>
  <c r="I136" i="21"/>
  <c r="U136" i="21"/>
  <c r="AG136" i="21"/>
  <c r="AS136" i="21"/>
  <c r="J137" i="21"/>
  <c r="V137" i="21"/>
  <c r="AH137" i="21"/>
  <c r="AT137" i="21"/>
  <c r="K138" i="21"/>
  <c r="W138" i="21"/>
  <c r="AI138" i="21"/>
  <c r="AU138" i="21"/>
  <c r="L139" i="21"/>
  <c r="X139" i="21"/>
  <c r="AJ139" i="21"/>
  <c r="AV139" i="21"/>
  <c r="M140" i="21"/>
  <c r="Y140" i="21"/>
  <c r="AK140" i="21"/>
  <c r="AW140" i="21"/>
  <c r="N141" i="21"/>
  <c r="Z141" i="21"/>
  <c r="AL141" i="21"/>
  <c r="AX141" i="21"/>
  <c r="O142" i="21"/>
  <c r="AA142" i="21"/>
  <c r="AM142" i="21"/>
  <c r="D143" i="21"/>
  <c r="P143" i="21"/>
  <c r="AB143" i="21"/>
  <c r="AN143" i="21"/>
  <c r="E144" i="21"/>
  <c r="Q144" i="21"/>
  <c r="AC144" i="21"/>
  <c r="AO144" i="21"/>
  <c r="F145" i="21"/>
  <c r="R145" i="21"/>
  <c r="AD145" i="21"/>
  <c r="AP145" i="21"/>
  <c r="G146" i="21"/>
  <c r="S146" i="21"/>
  <c r="AE146" i="21"/>
  <c r="AQ146" i="21"/>
  <c r="H147" i="21"/>
  <c r="T147" i="21"/>
  <c r="AF147" i="21"/>
  <c r="AR147" i="21"/>
  <c r="I148" i="21"/>
  <c r="U148" i="21"/>
  <c r="AG148" i="21"/>
  <c r="AS148" i="21"/>
  <c r="J149" i="21"/>
  <c r="V149" i="21"/>
  <c r="AH149" i="21"/>
  <c r="AT149" i="21"/>
  <c r="K150" i="21"/>
  <c r="W150" i="21"/>
  <c r="AI150" i="21"/>
  <c r="AU150" i="21"/>
  <c r="L151" i="21"/>
  <c r="X151" i="21"/>
  <c r="AJ151" i="21"/>
  <c r="AV151" i="21"/>
  <c r="M152" i="21"/>
  <c r="Y152" i="21"/>
  <c r="AK152" i="21"/>
  <c r="AW152" i="21"/>
  <c r="N153" i="21"/>
  <c r="Z153" i="21"/>
  <c r="AL153" i="21"/>
  <c r="AX153" i="21"/>
  <c r="O154" i="21"/>
  <c r="AA154" i="21"/>
  <c r="AM154" i="21"/>
  <c r="D155" i="21"/>
  <c r="P155" i="21"/>
  <c r="AB155" i="21"/>
  <c r="AN155" i="21"/>
  <c r="E156" i="21"/>
  <c r="Q156" i="21"/>
  <c r="AC156" i="21"/>
  <c r="AO156" i="21"/>
  <c r="F157" i="21"/>
  <c r="R157" i="21"/>
  <c r="AD157" i="21"/>
  <c r="AP157" i="21"/>
  <c r="G158" i="21"/>
  <c r="S158" i="21"/>
  <c r="AE158" i="21"/>
  <c r="AQ158" i="21"/>
  <c r="H159" i="21"/>
  <c r="T159" i="21"/>
  <c r="AF159" i="21"/>
  <c r="AR159" i="21"/>
  <c r="I160" i="21"/>
  <c r="U160" i="21"/>
  <c r="AG160" i="21"/>
  <c r="AS160" i="21"/>
  <c r="J161" i="21"/>
  <c r="V161" i="21"/>
  <c r="AH161" i="21"/>
  <c r="AT161" i="21"/>
  <c r="K162" i="21"/>
  <c r="W162" i="21"/>
  <c r="AI162" i="21"/>
  <c r="AU162" i="21"/>
  <c r="L163" i="21"/>
  <c r="X163" i="21"/>
  <c r="AJ163" i="21"/>
  <c r="AV163" i="21"/>
  <c r="M164" i="21"/>
  <c r="Y164" i="21"/>
  <c r="AK164" i="21"/>
  <c r="AW164" i="21"/>
  <c r="N165" i="21"/>
  <c r="Z165" i="21"/>
  <c r="AL165" i="21"/>
  <c r="AX165" i="21"/>
  <c r="O166" i="21"/>
  <c r="AA166" i="21"/>
  <c r="AM166" i="21"/>
  <c r="D167" i="21"/>
  <c r="P167" i="21"/>
  <c r="AB167" i="21"/>
  <c r="AN167" i="21"/>
  <c r="E168" i="21"/>
  <c r="Q168" i="21"/>
  <c r="AC168" i="21"/>
  <c r="AO168" i="21"/>
  <c r="F169" i="21"/>
  <c r="R169" i="21"/>
  <c r="AD169" i="21"/>
  <c r="AP169" i="21"/>
  <c r="G170" i="21"/>
  <c r="S170" i="21"/>
  <c r="AE170" i="21"/>
  <c r="AQ170" i="21"/>
  <c r="H171" i="21"/>
  <c r="T171" i="21"/>
  <c r="AF171" i="21"/>
  <c r="AR171" i="21"/>
  <c r="I172" i="21"/>
  <c r="U172" i="21"/>
  <c r="AG172" i="21"/>
  <c r="AS172" i="21"/>
  <c r="J173" i="21"/>
  <c r="V173" i="21"/>
  <c r="AH173" i="21"/>
  <c r="AT173" i="21"/>
  <c r="Z63" i="21"/>
  <c r="M92" i="21"/>
  <c r="P95" i="21"/>
  <c r="S98" i="21"/>
  <c r="V101" i="21"/>
  <c r="Y104" i="21"/>
  <c r="AB107" i="21"/>
  <c r="AE110" i="21"/>
  <c r="AH113" i="21"/>
  <c r="AK116" i="21"/>
  <c r="AN119" i="21"/>
  <c r="AQ122" i="21"/>
  <c r="AT125" i="21"/>
  <c r="AW128" i="21"/>
  <c r="D131" i="21"/>
  <c r="AJ131" i="21"/>
  <c r="I132" i="21"/>
  <c r="AA132" i="21"/>
  <c r="AR132" i="21"/>
  <c r="N133" i="21"/>
  <c r="AC133" i="21"/>
  <c r="AS133" i="21"/>
  <c r="O134" i="21"/>
  <c r="AD134" i="21"/>
  <c r="AR134" i="21"/>
  <c r="I135" i="21"/>
  <c r="U135" i="21"/>
  <c r="AG135" i="21"/>
  <c r="AS135" i="21"/>
  <c r="J136" i="21"/>
  <c r="V136" i="21"/>
  <c r="AH136" i="21"/>
  <c r="AT136" i="21"/>
  <c r="K137" i="21"/>
  <c r="W137" i="21"/>
  <c r="AI137" i="21"/>
  <c r="AU137" i="21"/>
  <c r="L138" i="21"/>
  <c r="X138" i="21"/>
  <c r="AJ138" i="21"/>
  <c r="AV138" i="21"/>
  <c r="M139" i="21"/>
  <c r="Y139" i="21"/>
  <c r="AK139" i="21"/>
  <c r="AW139" i="21"/>
  <c r="N140" i="21"/>
  <c r="Z140" i="21"/>
  <c r="AL140" i="21"/>
  <c r="AX140" i="21"/>
  <c r="O141" i="21"/>
  <c r="AA141" i="21"/>
  <c r="AM141" i="21"/>
  <c r="D142" i="21"/>
  <c r="P142" i="21"/>
  <c r="AB142" i="21"/>
  <c r="AN142" i="21"/>
  <c r="E143" i="21"/>
  <c r="Q143" i="21"/>
  <c r="AC143" i="21"/>
  <c r="AO143" i="21"/>
  <c r="F144" i="21"/>
  <c r="R144" i="21"/>
  <c r="AD144" i="21"/>
  <c r="AP144" i="21"/>
  <c r="G145" i="21"/>
  <c r="S145" i="21"/>
  <c r="AE145" i="21"/>
  <c r="AQ145" i="21"/>
  <c r="H146" i="21"/>
  <c r="T146" i="21"/>
  <c r="AF146" i="21"/>
  <c r="AR146" i="21"/>
  <c r="I147" i="21"/>
  <c r="U147" i="21"/>
  <c r="AG147" i="21"/>
  <c r="AS147" i="21"/>
  <c r="J148" i="21"/>
  <c r="V148" i="21"/>
  <c r="AH148" i="21"/>
  <c r="AT148" i="21"/>
  <c r="K149" i="21"/>
  <c r="W149" i="21"/>
  <c r="AI149" i="21"/>
  <c r="AU149" i="21"/>
  <c r="L150" i="21"/>
  <c r="X150" i="21"/>
  <c r="AJ150" i="21"/>
  <c r="AV150" i="21"/>
  <c r="M151" i="21"/>
  <c r="Y151" i="21"/>
  <c r="AK151" i="21"/>
  <c r="AW151" i="21"/>
  <c r="N152" i="21"/>
  <c r="Z152" i="21"/>
  <c r="AL152" i="21"/>
  <c r="AX152" i="21"/>
  <c r="O153" i="21"/>
  <c r="AA153" i="21"/>
  <c r="AM153" i="21"/>
  <c r="D154" i="21"/>
  <c r="P154" i="21"/>
  <c r="AB154" i="21"/>
  <c r="AN154" i="21"/>
  <c r="E155" i="21"/>
  <c r="Q155" i="21"/>
  <c r="AC155" i="21"/>
  <c r="AO155" i="21"/>
  <c r="F156" i="21"/>
  <c r="R156" i="21"/>
  <c r="AD156" i="21"/>
  <c r="AP156" i="21"/>
  <c r="G157" i="21"/>
  <c r="S157" i="21"/>
  <c r="AE157" i="21"/>
  <c r="AQ157" i="21"/>
  <c r="H158" i="21"/>
  <c r="T158" i="21"/>
  <c r="AF158" i="21"/>
  <c r="AR158" i="21"/>
  <c r="I159" i="21"/>
  <c r="U159" i="21"/>
  <c r="AG159" i="21"/>
  <c r="AS159" i="21"/>
  <c r="J160" i="21"/>
  <c r="V160" i="21"/>
  <c r="AH160" i="21"/>
  <c r="AT160" i="21"/>
  <c r="K161" i="21"/>
  <c r="W161" i="21"/>
  <c r="AI161" i="21"/>
  <c r="AU161" i="21"/>
  <c r="L162" i="21"/>
  <c r="X162" i="21"/>
  <c r="AJ162" i="21"/>
  <c r="AV162" i="21"/>
  <c r="M163" i="21"/>
  <c r="Y163" i="21"/>
  <c r="AK163" i="21"/>
  <c r="AW163" i="21"/>
  <c r="N164" i="21"/>
  <c r="Z164" i="21"/>
  <c r="AL164" i="21"/>
  <c r="AX164" i="21"/>
  <c r="O165" i="21"/>
  <c r="AA165" i="21"/>
  <c r="AM165" i="21"/>
  <c r="D166" i="21"/>
  <c r="P166" i="21"/>
  <c r="AB166" i="21"/>
  <c r="AN166" i="21"/>
  <c r="E167" i="21"/>
  <c r="Q167" i="21"/>
  <c r="AC167" i="21"/>
  <c r="AO167" i="21"/>
  <c r="F168" i="21"/>
  <c r="R168" i="21"/>
  <c r="AD168" i="21"/>
  <c r="AP168" i="21"/>
  <c r="G169" i="21"/>
  <c r="S169" i="21"/>
  <c r="AE169" i="21"/>
  <c r="AQ169" i="21"/>
  <c r="H170" i="21"/>
  <c r="T170" i="21"/>
  <c r="AF170" i="21"/>
  <c r="AR170" i="21"/>
  <c r="I171" i="21"/>
  <c r="U171" i="21"/>
  <c r="AC66" i="21"/>
  <c r="Y92" i="21"/>
  <c r="AB95" i="21"/>
  <c r="AE98" i="21"/>
  <c r="AH101" i="21"/>
  <c r="AK104" i="21"/>
  <c r="AN107" i="21"/>
  <c r="AQ110" i="21"/>
  <c r="AT113" i="21"/>
  <c r="AW116" i="21"/>
  <c r="E120" i="21"/>
  <c r="H123" i="21"/>
  <c r="K126" i="21"/>
  <c r="N129" i="21"/>
  <c r="F131" i="21"/>
  <c r="AK131" i="21"/>
  <c r="K132" i="21"/>
  <c r="AB132" i="21"/>
  <c r="AS132" i="21"/>
  <c r="O133" i="21"/>
  <c r="AD133" i="21"/>
  <c r="AT133" i="21"/>
  <c r="P134" i="21"/>
  <c r="AE134" i="21"/>
  <c r="AS134" i="21"/>
  <c r="J135" i="21"/>
  <c r="V135" i="21"/>
  <c r="AH135" i="21"/>
  <c r="AT135" i="21"/>
  <c r="K136" i="21"/>
  <c r="W136" i="21"/>
  <c r="AI136" i="21"/>
  <c r="AU136" i="21"/>
  <c r="L137" i="21"/>
  <c r="X137" i="21"/>
  <c r="AJ137" i="21"/>
  <c r="AV137" i="21"/>
  <c r="M138" i="21"/>
  <c r="Y138" i="21"/>
  <c r="AK138" i="21"/>
  <c r="AW138" i="21"/>
  <c r="N139" i="21"/>
  <c r="Z139" i="21"/>
  <c r="AL139" i="21"/>
  <c r="AX139" i="21"/>
  <c r="O140" i="21"/>
  <c r="AA140" i="21"/>
  <c r="AM140" i="21"/>
  <c r="D141" i="21"/>
  <c r="P141" i="21"/>
  <c r="AB141" i="21"/>
  <c r="AN141" i="21"/>
  <c r="E142" i="21"/>
  <c r="Q142" i="21"/>
  <c r="AC142" i="21"/>
  <c r="AO142" i="21"/>
  <c r="F143" i="21"/>
  <c r="R143" i="21"/>
  <c r="AD143" i="21"/>
  <c r="AP143" i="21"/>
  <c r="G144" i="21"/>
  <c r="S144" i="21"/>
  <c r="AE144" i="21"/>
  <c r="AQ144" i="21"/>
  <c r="H145" i="21"/>
  <c r="T145" i="21"/>
  <c r="AF145" i="21"/>
  <c r="AR145" i="21"/>
  <c r="I146" i="21"/>
  <c r="U146" i="21"/>
  <c r="AG146" i="21"/>
  <c r="AS146" i="21"/>
  <c r="J147" i="21"/>
  <c r="V147" i="21"/>
  <c r="AH147" i="21"/>
  <c r="AT147" i="21"/>
  <c r="K148" i="21"/>
  <c r="W148" i="21"/>
  <c r="AI148" i="21"/>
  <c r="AU148" i="21"/>
  <c r="L149" i="21"/>
  <c r="X149" i="21"/>
  <c r="AJ149" i="21"/>
  <c r="AV149" i="21"/>
  <c r="M150" i="21"/>
  <c r="Y150" i="21"/>
  <c r="AK150" i="21"/>
  <c r="AW150" i="21"/>
  <c r="N151" i="21"/>
  <c r="Z151" i="21"/>
  <c r="AL151" i="21"/>
  <c r="AX151" i="21"/>
  <c r="O152" i="21"/>
  <c r="AA152" i="21"/>
  <c r="AM152" i="21"/>
  <c r="D153" i="21"/>
  <c r="P153" i="21"/>
  <c r="AB153" i="21"/>
  <c r="AN153" i="21"/>
  <c r="E154" i="21"/>
  <c r="Q154" i="21"/>
  <c r="AC154" i="21"/>
  <c r="AO154" i="21"/>
  <c r="F155" i="21"/>
  <c r="R155" i="21"/>
  <c r="AD155" i="21"/>
  <c r="AP155" i="21"/>
  <c r="G156" i="21"/>
  <c r="S156" i="21"/>
  <c r="AE156" i="21"/>
  <c r="AQ156" i="21"/>
  <c r="H157" i="21"/>
  <c r="T157" i="21"/>
  <c r="AF157" i="21"/>
  <c r="AR157" i="21"/>
  <c r="I158" i="21"/>
  <c r="U158" i="21"/>
  <c r="AG158" i="21"/>
  <c r="AS158" i="21"/>
  <c r="J159" i="21"/>
  <c r="V159" i="21"/>
  <c r="AH159" i="21"/>
  <c r="AT159" i="21"/>
  <c r="K160" i="21"/>
  <c r="W160" i="21"/>
  <c r="AI160" i="21"/>
  <c r="AU160" i="21"/>
  <c r="L161" i="21"/>
  <c r="X161" i="21"/>
  <c r="AJ161" i="21"/>
  <c r="AV161" i="21"/>
  <c r="M162" i="21"/>
  <c r="Y162" i="21"/>
  <c r="AK162" i="21"/>
  <c r="AW162" i="21"/>
  <c r="N163" i="21"/>
  <c r="Z163" i="21"/>
  <c r="AL163" i="21"/>
  <c r="AX163" i="21"/>
  <c r="O164" i="21"/>
  <c r="AA164" i="21"/>
  <c r="AM164" i="21"/>
  <c r="D165" i="21"/>
  <c r="P165" i="21"/>
  <c r="AB165" i="21"/>
  <c r="AN165" i="21"/>
  <c r="E166" i="21"/>
  <c r="Q166" i="21"/>
  <c r="AC166" i="21"/>
  <c r="AO166" i="21"/>
  <c r="F167" i="21"/>
  <c r="R167" i="21"/>
  <c r="AD167" i="21"/>
  <c r="AP167" i="21"/>
  <c r="G168" i="21"/>
  <c r="S168" i="21"/>
  <c r="AE168" i="21"/>
  <c r="AQ168" i="21"/>
  <c r="H169" i="21"/>
  <c r="T169" i="21"/>
  <c r="AF169" i="21"/>
  <c r="AR169" i="21"/>
  <c r="I170" i="21"/>
  <c r="U170" i="21"/>
  <c r="AG170" i="21"/>
  <c r="AS170" i="21"/>
  <c r="J171" i="21"/>
  <c r="V171" i="21"/>
  <c r="AH171" i="21"/>
  <c r="AT171" i="21"/>
  <c r="K172" i="21"/>
  <c r="W172" i="21"/>
  <c r="AI172" i="21"/>
  <c r="AU172" i="21"/>
  <c r="L173" i="21"/>
  <c r="X173" i="21"/>
  <c r="AJ173" i="21"/>
  <c r="AV173" i="21"/>
  <c r="AF69" i="21"/>
  <c r="AK92" i="21"/>
  <c r="AN95" i="21"/>
  <c r="AQ98" i="21"/>
  <c r="AT101" i="21"/>
  <c r="AW104" i="21"/>
  <c r="E108" i="21"/>
  <c r="H111" i="21"/>
  <c r="K114" i="21"/>
  <c r="N117" i="21"/>
  <c r="Q120" i="21"/>
  <c r="T123" i="21"/>
  <c r="W126" i="21"/>
  <c r="Z129" i="21"/>
  <c r="L131" i="21"/>
  <c r="AL131" i="21"/>
  <c r="M132" i="21"/>
  <c r="AC132" i="21"/>
  <c r="AU132" i="21"/>
  <c r="P133" i="21"/>
  <c r="AF133" i="21"/>
  <c r="AV133" i="21"/>
  <c r="Q134" i="21"/>
  <c r="AF134" i="21"/>
  <c r="AT134" i="21"/>
  <c r="K135" i="21"/>
  <c r="W135" i="21"/>
  <c r="AI135" i="21"/>
  <c r="AU135" i="21"/>
  <c r="L136" i="21"/>
  <c r="X136" i="21"/>
  <c r="AJ136" i="21"/>
  <c r="AV136" i="21"/>
  <c r="M137" i="21"/>
  <c r="Y137" i="21"/>
  <c r="AK137" i="21"/>
  <c r="AW137" i="21"/>
  <c r="N138" i="21"/>
  <c r="Z138" i="21"/>
  <c r="AL138" i="21"/>
  <c r="AX138" i="21"/>
  <c r="O139" i="21"/>
  <c r="AA139" i="21"/>
  <c r="AM139" i="21"/>
  <c r="D140" i="21"/>
  <c r="P140" i="21"/>
  <c r="AB140" i="21"/>
  <c r="AN140" i="21"/>
  <c r="E141" i="21"/>
  <c r="Q141" i="21"/>
  <c r="AC141" i="21"/>
  <c r="AO141" i="21"/>
  <c r="F142" i="21"/>
  <c r="R142" i="21"/>
  <c r="AD142" i="21"/>
  <c r="AP142" i="21"/>
  <c r="G143" i="21"/>
  <c r="S143" i="21"/>
  <c r="AE143" i="21"/>
  <c r="AQ143" i="21"/>
  <c r="H144" i="21"/>
  <c r="T144" i="21"/>
  <c r="AF144" i="21"/>
  <c r="AR144" i="21"/>
  <c r="I145" i="21"/>
  <c r="U145" i="21"/>
  <c r="AG145" i="21"/>
  <c r="AS145" i="21"/>
  <c r="J146" i="21"/>
  <c r="V146" i="21"/>
  <c r="AH146" i="21"/>
  <c r="AT146" i="21"/>
  <c r="K147" i="21"/>
  <c r="W147" i="21"/>
  <c r="AI147" i="21"/>
  <c r="AU147" i="21"/>
  <c r="L148" i="21"/>
  <c r="X148" i="21"/>
  <c r="AJ148" i="21"/>
  <c r="AV148" i="21"/>
  <c r="M149" i="21"/>
  <c r="Y149" i="21"/>
  <c r="AK149" i="21"/>
  <c r="AW149" i="21"/>
  <c r="N150" i="21"/>
  <c r="Z150" i="21"/>
  <c r="AL150" i="21"/>
  <c r="AX150" i="21"/>
  <c r="O151" i="21"/>
  <c r="AA151" i="21"/>
  <c r="AM151" i="21"/>
  <c r="D152" i="21"/>
  <c r="P152" i="21"/>
  <c r="AB152" i="21"/>
  <c r="AN152" i="21"/>
  <c r="E153" i="21"/>
  <c r="Q153" i="21"/>
  <c r="AC153" i="21"/>
  <c r="AO153" i="21"/>
  <c r="F154" i="21"/>
  <c r="R154" i="21"/>
  <c r="AD154" i="21"/>
  <c r="AP154" i="21"/>
  <c r="G155" i="21"/>
  <c r="S155" i="21"/>
  <c r="AE155" i="21"/>
  <c r="AQ155" i="21"/>
  <c r="H156" i="21"/>
  <c r="T156" i="21"/>
  <c r="AF156" i="21"/>
  <c r="AR156" i="21"/>
  <c r="I157" i="21"/>
  <c r="U157" i="21"/>
  <c r="AG157" i="21"/>
  <c r="AS157" i="21"/>
  <c r="J158" i="21"/>
  <c r="V158" i="21"/>
  <c r="AH158" i="21"/>
  <c r="AT158" i="21"/>
  <c r="K159" i="21"/>
  <c r="W159" i="21"/>
  <c r="AI159" i="21"/>
  <c r="AU159" i="21"/>
  <c r="L160" i="21"/>
  <c r="X160" i="21"/>
  <c r="AJ160" i="21"/>
  <c r="AV160" i="21"/>
  <c r="M161" i="21"/>
  <c r="Y161" i="21"/>
  <c r="AK161" i="21"/>
  <c r="AW161" i="21"/>
  <c r="N162" i="21"/>
  <c r="Z162" i="21"/>
  <c r="AL162" i="21"/>
  <c r="AX162" i="21"/>
  <c r="O163" i="21"/>
  <c r="AA163" i="21"/>
  <c r="AM163" i="21"/>
  <c r="D164" i="21"/>
  <c r="P164" i="21"/>
  <c r="AB164" i="21"/>
  <c r="AN164" i="21"/>
  <c r="E165" i="21"/>
  <c r="Q165" i="21"/>
  <c r="AC165" i="21"/>
  <c r="AO165" i="21"/>
  <c r="F166" i="21"/>
  <c r="R166" i="21"/>
  <c r="AD166" i="21"/>
  <c r="AP166" i="21"/>
  <c r="G167" i="21"/>
  <c r="S167" i="21"/>
  <c r="AE167" i="21"/>
  <c r="AQ167" i="21"/>
  <c r="H168" i="21"/>
  <c r="T168" i="21"/>
  <c r="AF168" i="21"/>
  <c r="AR168" i="21"/>
  <c r="I169" i="21"/>
  <c r="U169" i="21"/>
  <c r="AG169" i="21"/>
  <c r="AS169" i="21"/>
  <c r="J170" i="21"/>
  <c r="V170" i="21"/>
  <c r="AH170" i="21"/>
  <c r="AT170" i="21"/>
  <c r="K171" i="21"/>
  <c r="W171" i="21"/>
  <c r="AI171" i="21"/>
  <c r="AU171" i="21"/>
  <c r="AI72" i="21"/>
  <c r="AW92" i="21"/>
  <c r="E96" i="21"/>
  <c r="H99" i="21"/>
  <c r="K102" i="21"/>
  <c r="N105" i="21"/>
  <c r="Q108" i="21"/>
  <c r="T111" i="21"/>
  <c r="W114" i="21"/>
  <c r="Z117" i="21"/>
  <c r="AC120" i="21"/>
  <c r="AF123" i="21"/>
  <c r="AI126" i="21"/>
  <c r="AL129" i="21"/>
  <c r="M131" i="21"/>
  <c r="AN131" i="21"/>
  <c r="N132" i="21"/>
  <c r="AE132" i="21"/>
  <c r="AW132" i="21"/>
  <c r="Q133" i="21"/>
  <c r="AG133" i="21"/>
  <c r="AX133" i="21"/>
  <c r="R134" i="21"/>
  <c r="AG134" i="21"/>
  <c r="AU134" i="21"/>
  <c r="L135" i="21"/>
  <c r="X135" i="21"/>
  <c r="AJ135" i="21"/>
  <c r="AV135" i="21"/>
  <c r="M136" i="21"/>
  <c r="Y136" i="21"/>
  <c r="AK136" i="21"/>
  <c r="AW136" i="21"/>
  <c r="N137" i="21"/>
  <c r="Z137" i="21"/>
  <c r="AL137" i="21"/>
  <c r="AX137" i="21"/>
  <c r="O138" i="21"/>
  <c r="AA138" i="21"/>
  <c r="AM138" i="21"/>
  <c r="D139" i="21"/>
  <c r="P139" i="21"/>
  <c r="AB139" i="21"/>
  <c r="AN139" i="21"/>
  <c r="E140" i="21"/>
  <c r="Q140" i="21"/>
  <c r="AC140" i="21"/>
  <c r="AO140" i="21"/>
  <c r="F141" i="21"/>
  <c r="R141" i="21"/>
  <c r="AD141" i="21"/>
  <c r="AP141" i="21"/>
  <c r="G142" i="21"/>
  <c r="S142" i="21"/>
  <c r="AE142" i="21"/>
  <c r="AQ142" i="21"/>
  <c r="H143" i="21"/>
  <c r="T143" i="21"/>
  <c r="AF143" i="21"/>
  <c r="AR143" i="21"/>
  <c r="I144" i="21"/>
  <c r="U144" i="21"/>
  <c r="AG144" i="21"/>
  <c r="AS144" i="21"/>
  <c r="J145" i="21"/>
  <c r="V145" i="21"/>
  <c r="AH145" i="21"/>
  <c r="AT145" i="21"/>
  <c r="K146" i="21"/>
  <c r="W146" i="21"/>
  <c r="AI146" i="21"/>
  <c r="AU146" i="21"/>
  <c r="L147" i="21"/>
  <c r="X147" i="21"/>
  <c r="AJ147" i="21"/>
  <c r="AV147" i="21"/>
  <c r="M148" i="21"/>
  <c r="Y148" i="21"/>
  <c r="AK148" i="21"/>
  <c r="AW148" i="21"/>
  <c r="N149" i="21"/>
  <c r="Z149" i="21"/>
  <c r="AL149" i="21"/>
  <c r="AX149" i="21"/>
  <c r="O150" i="21"/>
  <c r="AA150" i="21"/>
  <c r="AM150" i="21"/>
  <c r="D151" i="21"/>
  <c r="P151" i="21"/>
  <c r="AB151" i="21"/>
  <c r="AN151" i="21"/>
  <c r="E152" i="21"/>
  <c r="Q152" i="21"/>
  <c r="AC152" i="21"/>
  <c r="AO152" i="21"/>
  <c r="F153" i="21"/>
  <c r="R153" i="21"/>
  <c r="AD153" i="21"/>
  <c r="AP153" i="21"/>
  <c r="G154" i="21"/>
  <c r="S154" i="21"/>
  <c r="AE154" i="21"/>
  <c r="AQ154" i="21"/>
  <c r="H155" i="21"/>
  <c r="T155" i="21"/>
  <c r="AF155" i="21"/>
  <c r="AR155" i="21"/>
  <c r="I156" i="21"/>
  <c r="U156" i="21"/>
  <c r="AG156" i="21"/>
  <c r="AS156" i="21"/>
  <c r="J157" i="21"/>
  <c r="V157" i="21"/>
  <c r="AH157" i="21"/>
  <c r="AT157" i="21"/>
  <c r="K158" i="21"/>
  <c r="W158" i="21"/>
  <c r="AI158" i="21"/>
  <c r="AU158" i="21"/>
  <c r="L159" i="21"/>
  <c r="X159" i="21"/>
  <c r="AJ159" i="21"/>
  <c r="AV159" i="21"/>
  <c r="M160" i="21"/>
  <c r="Y160" i="21"/>
  <c r="AK160" i="21"/>
  <c r="AW160" i="21"/>
  <c r="N161" i="21"/>
  <c r="Z161" i="21"/>
  <c r="AL161" i="21"/>
  <c r="AX161" i="21"/>
  <c r="O162" i="21"/>
  <c r="AA162" i="21"/>
  <c r="AM162" i="21"/>
  <c r="D163" i="21"/>
  <c r="P163" i="21"/>
  <c r="AB163" i="21"/>
  <c r="AN163" i="21"/>
  <c r="E164" i="21"/>
  <c r="Q164" i="21"/>
  <c r="AC164" i="21"/>
  <c r="AO164" i="21"/>
  <c r="F165" i="21"/>
  <c r="R165" i="21"/>
  <c r="AD165" i="21"/>
  <c r="AP165" i="21"/>
  <c r="G166" i="21"/>
  <c r="S166" i="21"/>
  <c r="AE166" i="21"/>
  <c r="AQ166" i="21"/>
  <c r="H167" i="21"/>
  <c r="T167" i="21"/>
  <c r="AF167" i="21"/>
  <c r="AR167" i="21"/>
  <c r="I168" i="21"/>
  <c r="U168" i="21"/>
  <c r="AG168" i="21"/>
  <c r="AS168" i="21"/>
  <c r="J169" i="21"/>
  <c r="V169" i="21"/>
  <c r="AH169" i="21"/>
  <c r="AT169" i="21"/>
  <c r="K170" i="21"/>
  <c r="W170" i="21"/>
  <c r="AI170" i="21"/>
  <c r="AU170" i="21"/>
  <c r="L171" i="21"/>
  <c r="X171" i="21"/>
  <c r="AJ171" i="21"/>
  <c r="AL75" i="21"/>
  <c r="N93" i="21"/>
  <c r="Q96" i="21"/>
  <c r="T99" i="21"/>
  <c r="W102" i="21"/>
  <c r="Z105" i="21"/>
  <c r="AC108" i="21"/>
  <c r="AF111" i="21"/>
  <c r="AI114" i="21"/>
  <c r="AL117" i="21"/>
  <c r="AO120" i="21"/>
  <c r="AR123" i="21"/>
  <c r="AU126" i="21"/>
  <c r="AX129" i="21"/>
  <c r="P131" i="21"/>
  <c r="AP131" i="21"/>
  <c r="O132" i="21"/>
  <c r="AG132" i="21"/>
  <c r="AX132" i="21"/>
  <c r="R133" i="21"/>
  <c r="AH133" i="21"/>
  <c r="D134" i="21"/>
  <c r="S134" i="21"/>
  <c r="AH134" i="21"/>
  <c r="AV134" i="21"/>
  <c r="M135" i="21"/>
  <c r="Y135" i="21"/>
  <c r="AK135" i="21"/>
  <c r="AW135" i="21"/>
  <c r="N136" i="21"/>
  <c r="Z136" i="21"/>
  <c r="AL136" i="21"/>
  <c r="AX136" i="21"/>
  <c r="O137" i="21"/>
  <c r="AA137" i="21"/>
  <c r="AM137" i="21"/>
  <c r="D138" i="21"/>
  <c r="P138" i="21"/>
  <c r="AB138" i="21"/>
  <c r="AN138" i="21"/>
  <c r="E139" i="21"/>
  <c r="Q139" i="21"/>
  <c r="AC139" i="21"/>
  <c r="AO139" i="21"/>
  <c r="F140" i="21"/>
  <c r="R140" i="21"/>
  <c r="AD140" i="21"/>
  <c r="AP140" i="21"/>
  <c r="G141" i="21"/>
  <c r="S141" i="21"/>
  <c r="AE141" i="21"/>
  <c r="AQ141" i="21"/>
  <c r="H142" i="21"/>
  <c r="T142" i="21"/>
  <c r="AF142" i="21"/>
  <c r="AR142" i="21"/>
  <c r="I143" i="21"/>
  <c r="U143" i="21"/>
  <c r="AG143" i="21"/>
  <c r="AS143" i="21"/>
  <c r="J144" i="21"/>
  <c r="V144" i="21"/>
  <c r="AH144" i="21"/>
  <c r="AT144" i="21"/>
  <c r="K145" i="21"/>
  <c r="W145" i="21"/>
  <c r="AI145" i="21"/>
  <c r="AU145" i="21"/>
  <c r="L146" i="21"/>
  <c r="X146" i="21"/>
  <c r="AJ146" i="21"/>
  <c r="AV146" i="21"/>
  <c r="M147" i="21"/>
  <c r="Y147" i="21"/>
  <c r="AK147" i="21"/>
  <c r="AW147" i="21"/>
  <c r="N148" i="21"/>
  <c r="Z148" i="21"/>
  <c r="AL148" i="21"/>
  <c r="AX148" i="21"/>
  <c r="O149" i="21"/>
  <c r="AA149" i="21"/>
  <c r="AM149" i="21"/>
  <c r="D150" i="21"/>
  <c r="P150" i="21"/>
  <c r="AB150" i="21"/>
  <c r="AN150" i="21"/>
  <c r="E151" i="21"/>
  <c r="Q151" i="21"/>
  <c r="AC151" i="21"/>
  <c r="AO151" i="21"/>
  <c r="F152" i="21"/>
  <c r="R152" i="21"/>
  <c r="AD152" i="21"/>
  <c r="AP152" i="21"/>
  <c r="G153" i="21"/>
  <c r="S153" i="21"/>
  <c r="AE153" i="21"/>
  <c r="AQ153" i="21"/>
  <c r="H154" i="21"/>
  <c r="T154" i="21"/>
  <c r="AF154" i="21"/>
  <c r="AR154" i="21"/>
  <c r="I155" i="21"/>
  <c r="U155" i="21"/>
  <c r="AG155" i="21"/>
  <c r="AS155" i="21"/>
  <c r="J156" i="21"/>
  <c r="V156" i="21"/>
  <c r="AH156" i="21"/>
  <c r="AT156" i="21"/>
  <c r="K157" i="21"/>
  <c r="W157" i="21"/>
  <c r="AI157" i="21"/>
  <c r="AU157" i="21"/>
  <c r="L158" i="21"/>
  <c r="X158" i="21"/>
  <c r="AJ158" i="21"/>
  <c r="AV158" i="21"/>
  <c r="M159" i="21"/>
  <c r="Y159" i="21"/>
  <c r="AK159" i="21"/>
  <c r="AW159" i="21"/>
  <c r="N160" i="21"/>
  <c r="Z160" i="21"/>
  <c r="AL160" i="21"/>
  <c r="AX160" i="21"/>
  <c r="O161" i="21"/>
  <c r="AA161" i="21"/>
  <c r="AM161" i="21"/>
  <c r="D162" i="21"/>
  <c r="P162" i="21"/>
  <c r="AB162" i="21"/>
  <c r="AN162" i="21"/>
  <c r="E163" i="21"/>
  <c r="Q163" i="21"/>
  <c r="AC163" i="21"/>
  <c r="AO163" i="21"/>
  <c r="F164" i="21"/>
  <c r="R164" i="21"/>
  <c r="AD164" i="21"/>
  <c r="AP164" i="21"/>
  <c r="G165" i="21"/>
  <c r="S165" i="21"/>
  <c r="AE165" i="21"/>
  <c r="AQ165" i="21"/>
  <c r="H166" i="21"/>
  <c r="T166" i="21"/>
  <c r="AF166" i="21"/>
  <c r="AR166" i="21"/>
  <c r="I167" i="21"/>
  <c r="U167" i="21"/>
  <c r="AG167" i="21"/>
  <c r="AS167" i="21"/>
  <c r="J168" i="21"/>
  <c r="V168" i="21"/>
  <c r="AH168" i="21"/>
  <c r="AT168" i="21"/>
  <c r="K169" i="21"/>
  <c r="W169" i="21"/>
  <c r="AI169" i="21"/>
  <c r="AU169" i="21"/>
  <c r="L170" i="21"/>
  <c r="X170" i="21"/>
  <c r="AJ170" i="21"/>
  <c r="AV170" i="21"/>
  <c r="M171" i="21"/>
  <c r="Y171" i="21"/>
  <c r="AK171" i="21"/>
  <c r="AO78" i="21"/>
  <c r="Z93" i="21"/>
  <c r="AC96" i="21"/>
  <c r="AF99" i="21"/>
  <c r="AI102" i="21"/>
  <c r="AL105" i="21"/>
  <c r="AO108" i="21"/>
  <c r="AR111" i="21"/>
  <c r="AU114" i="21"/>
  <c r="AX117" i="21"/>
  <c r="F121" i="21"/>
  <c r="I124" i="21"/>
  <c r="L127" i="21"/>
  <c r="O130" i="21"/>
  <c r="R131" i="21"/>
  <c r="AT131" i="21"/>
  <c r="P132" i="21"/>
  <c r="AI132" i="21"/>
  <c r="D133" i="21"/>
  <c r="T133" i="21"/>
  <c r="AJ133" i="21"/>
  <c r="E134" i="21"/>
  <c r="U134" i="21"/>
  <c r="AI134" i="21"/>
  <c r="AW134" i="21"/>
  <c r="N135" i="21"/>
  <c r="Z135" i="21"/>
  <c r="AL135" i="21"/>
  <c r="AX135" i="21"/>
  <c r="O136" i="21"/>
  <c r="AA136" i="21"/>
  <c r="AM136" i="21"/>
  <c r="D137" i="21"/>
  <c r="P137" i="21"/>
  <c r="AB137" i="21"/>
  <c r="AN137" i="21"/>
  <c r="E138" i="21"/>
  <c r="Q138" i="21"/>
  <c r="AC138" i="21"/>
  <c r="AO138" i="21"/>
  <c r="F139" i="21"/>
  <c r="R139" i="21"/>
  <c r="AD139" i="21"/>
  <c r="AP139" i="21"/>
  <c r="G140" i="21"/>
  <c r="S140" i="21"/>
  <c r="AE140" i="21"/>
  <c r="AQ140" i="21"/>
  <c r="H141" i="21"/>
  <c r="T141" i="21"/>
  <c r="AF141" i="21"/>
  <c r="AR141" i="21"/>
  <c r="I142" i="21"/>
  <c r="U142" i="21"/>
  <c r="AG142" i="21"/>
  <c r="AS142" i="21"/>
  <c r="J143" i="21"/>
  <c r="V143" i="21"/>
  <c r="AH143" i="21"/>
  <c r="AT143" i="21"/>
  <c r="K144" i="21"/>
  <c r="W144" i="21"/>
  <c r="AI144" i="21"/>
  <c r="AU144" i="21"/>
  <c r="L145" i="21"/>
  <c r="X145" i="21"/>
  <c r="AJ145" i="21"/>
  <c r="AV145" i="21"/>
  <c r="M146" i="21"/>
  <c r="Y146" i="21"/>
  <c r="AK146" i="21"/>
  <c r="AW146" i="21"/>
  <c r="N147" i="21"/>
  <c r="Z147" i="21"/>
  <c r="AL147" i="21"/>
  <c r="AX147" i="21"/>
  <c r="O148" i="21"/>
  <c r="AA148" i="21"/>
  <c r="AM148" i="21"/>
  <c r="D149" i="21"/>
  <c r="P149" i="21"/>
  <c r="AB149" i="21"/>
  <c r="AN149" i="21"/>
  <c r="E150" i="21"/>
  <c r="Q150" i="21"/>
  <c r="AC150" i="21"/>
  <c r="AO150" i="21"/>
  <c r="F151" i="21"/>
  <c r="R151" i="21"/>
  <c r="AD151" i="21"/>
  <c r="AP151" i="21"/>
  <c r="G152" i="21"/>
  <c r="S152" i="21"/>
  <c r="AE152" i="21"/>
  <c r="AQ152" i="21"/>
  <c r="H153" i="21"/>
  <c r="T153" i="21"/>
  <c r="AF153" i="21"/>
  <c r="AR153" i="21"/>
  <c r="I154" i="21"/>
  <c r="U154" i="21"/>
  <c r="AG154" i="21"/>
  <c r="AS154" i="21"/>
  <c r="J155" i="21"/>
  <c r="V155" i="21"/>
  <c r="AH155" i="21"/>
  <c r="AT155" i="21"/>
  <c r="K156" i="21"/>
  <c r="W156" i="21"/>
  <c r="AI156" i="21"/>
  <c r="AU156" i="21"/>
  <c r="L157" i="21"/>
  <c r="X157" i="21"/>
  <c r="AJ157" i="21"/>
  <c r="AV157" i="21"/>
  <c r="M158" i="21"/>
  <c r="Y158" i="21"/>
  <c r="AK158" i="21"/>
  <c r="AW158" i="21"/>
  <c r="N159" i="21"/>
  <c r="Z159" i="21"/>
  <c r="AL159" i="21"/>
  <c r="AX159" i="21"/>
  <c r="O160" i="21"/>
  <c r="AA160" i="21"/>
  <c r="AM160" i="21"/>
  <c r="D161" i="21"/>
  <c r="P161" i="21"/>
  <c r="AB161" i="21"/>
  <c r="AN161" i="21"/>
  <c r="E162" i="21"/>
  <c r="Q162" i="21"/>
  <c r="AC162" i="21"/>
  <c r="AO162" i="21"/>
  <c r="F163" i="21"/>
  <c r="R163" i="21"/>
  <c r="AD163" i="21"/>
  <c r="AP163" i="21"/>
  <c r="G164" i="21"/>
  <c r="S164" i="21"/>
  <c r="AE164" i="21"/>
  <c r="AQ164" i="21"/>
  <c r="H165" i="21"/>
  <c r="T165" i="21"/>
  <c r="AF165" i="21"/>
  <c r="AR165" i="21"/>
  <c r="I166" i="21"/>
  <c r="U166" i="21"/>
  <c r="AG166" i="21"/>
  <c r="AS166" i="21"/>
  <c r="J167" i="21"/>
  <c r="V167" i="21"/>
  <c r="AH167" i="21"/>
  <c r="AT167" i="21"/>
  <c r="K168" i="21"/>
  <c r="W168" i="21"/>
  <c r="AI168" i="21"/>
  <c r="AU168" i="21"/>
  <c r="L169" i="21"/>
  <c r="X169" i="21"/>
  <c r="AJ169" i="21"/>
  <c r="AV169" i="21"/>
  <c r="M170" i="21"/>
  <c r="Y170" i="21"/>
  <c r="AK170" i="21"/>
  <c r="AW170" i="21"/>
  <c r="N171" i="21"/>
  <c r="Z171" i="21"/>
  <c r="AL171" i="21"/>
  <c r="AX171" i="21"/>
  <c r="O172" i="21"/>
  <c r="AA172" i="21"/>
  <c r="AM172" i="21"/>
  <c r="AR81" i="21"/>
  <c r="AL93" i="21"/>
  <c r="AO96" i="21"/>
  <c r="AR99" i="21"/>
  <c r="AU102" i="21"/>
  <c r="AX105" i="21"/>
  <c r="F109" i="21"/>
  <c r="I112" i="21"/>
  <c r="L115" i="21"/>
  <c r="O118" i="21"/>
  <c r="R121" i="21"/>
  <c r="U124" i="21"/>
  <c r="X127" i="21"/>
  <c r="AA130" i="21"/>
  <c r="X131" i="21"/>
  <c r="AV131" i="21"/>
  <c r="Q132" i="21"/>
  <c r="AK132" i="21"/>
  <c r="E133" i="21"/>
  <c r="U133" i="21"/>
  <c r="AL133" i="21"/>
  <c r="F134" i="21"/>
  <c r="V134" i="21"/>
  <c r="AK134" i="21"/>
  <c r="AX134" i="21"/>
  <c r="O135" i="21"/>
  <c r="AA135" i="21"/>
  <c r="AM135" i="21"/>
  <c r="D136" i="21"/>
  <c r="P136" i="21"/>
  <c r="AB136" i="21"/>
  <c r="AN136" i="21"/>
  <c r="E137" i="21"/>
  <c r="Q137" i="21"/>
  <c r="AC137" i="21"/>
  <c r="AO137" i="21"/>
  <c r="F138" i="21"/>
  <c r="R138" i="21"/>
  <c r="AD138" i="21"/>
  <c r="AP138" i="21"/>
  <c r="G139" i="21"/>
  <c r="S139" i="21"/>
  <c r="AE139" i="21"/>
  <c r="AQ139" i="21"/>
  <c r="H140" i="21"/>
  <c r="T140" i="21"/>
  <c r="AF140" i="21"/>
  <c r="AR140" i="21"/>
  <c r="I141" i="21"/>
  <c r="U141" i="21"/>
  <c r="AG141" i="21"/>
  <c r="AS141" i="21"/>
  <c r="J142" i="21"/>
  <c r="V142" i="21"/>
  <c r="AH142" i="21"/>
  <c r="AT142" i="21"/>
  <c r="K143" i="21"/>
  <c r="W143" i="21"/>
  <c r="AI143" i="21"/>
  <c r="AU143" i="21"/>
  <c r="L144" i="21"/>
  <c r="X144" i="21"/>
  <c r="AJ144" i="21"/>
  <c r="AV144" i="21"/>
  <c r="M145" i="21"/>
  <c r="Y145" i="21"/>
  <c r="AK145" i="21"/>
  <c r="AW145" i="21"/>
  <c r="N146" i="21"/>
  <c r="Z146" i="21"/>
  <c r="AL146" i="21"/>
  <c r="AX146" i="21"/>
  <c r="O147" i="21"/>
  <c r="AA147" i="21"/>
  <c r="AM147" i="21"/>
  <c r="D148" i="21"/>
  <c r="P148" i="21"/>
  <c r="AB148" i="21"/>
  <c r="AN148" i="21"/>
  <c r="E149" i="21"/>
  <c r="Q149" i="21"/>
  <c r="AC149" i="21"/>
  <c r="AO149" i="21"/>
  <c r="F150" i="21"/>
  <c r="R150" i="21"/>
  <c r="AD150" i="21"/>
  <c r="AP150" i="21"/>
  <c r="G151" i="21"/>
  <c r="S151" i="21"/>
  <c r="AE151" i="21"/>
  <c r="AQ151" i="21"/>
  <c r="H152" i="21"/>
  <c r="T152" i="21"/>
  <c r="AF152" i="21"/>
  <c r="AR152" i="21"/>
  <c r="I153" i="21"/>
  <c r="U153" i="21"/>
  <c r="AG153" i="21"/>
  <c r="AS153" i="21"/>
  <c r="J154" i="21"/>
  <c r="V154" i="21"/>
  <c r="AH154" i="21"/>
  <c r="AT154" i="21"/>
  <c r="K155" i="21"/>
  <c r="W155" i="21"/>
  <c r="AI155" i="21"/>
  <c r="AU155" i="21"/>
  <c r="L156" i="21"/>
  <c r="X156" i="21"/>
  <c r="AJ156" i="21"/>
  <c r="AV156" i="21"/>
  <c r="M157" i="21"/>
  <c r="Y157" i="21"/>
  <c r="AK157" i="21"/>
  <c r="AW157" i="21"/>
  <c r="N158" i="21"/>
  <c r="Z158" i="21"/>
  <c r="AL158" i="21"/>
  <c r="AX158" i="21"/>
  <c r="O159" i="21"/>
  <c r="AA159" i="21"/>
  <c r="AM159" i="21"/>
  <c r="D160" i="21"/>
  <c r="P160" i="21"/>
  <c r="AB160" i="21"/>
  <c r="AN160" i="21"/>
  <c r="E161" i="21"/>
  <c r="Q161" i="21"/>
  <c r="AC161" i="21"/>
  <c r="AO161" i="21"/>
  <c r="F162" i="21"/>
  <c r="R162" i="21"/>
  <c r="AD162" i="21"/>
  <c r="AP162" i="21"/>
  <c r="G163" i="21"/>
  <c r="S163" i="21"/>
  <c r="AE163" i="21"/>
  <c r="AQ163" i="21"/>
  <c r="H164" i="21"/>
  <c r="T164" i="21"/>
  <c r="AF164" i="21"/>
  <c r="AR164" i="21"/>
  <c r="I165" i="21"/>
  <c r="U165" i="21"/>
  <c r="AG165" i="21"/>
  <c r="AS165" i="21"/>
  <c r="J166" i="21"/>
  <c r="V166" i="21"/>
  <c r="AH166" i="21"/>
  <c r="AT166" i="21"/>
  <c r="K167" i="21"/>
  <c r="W167" i="21"/>
  <c r="AI167" i="21"/>
  <c r="AU167" i="21"/>
  <c r="L168" i="21"/>
  <c r="X168" i="21"/>
  <c r="AJ168" i="21"/>
  <c r="AV168" i="21"/>
  <c r="M169" i="21"/>
  <c r="Y169" i="21"/>
  <c r="AK169" i="21"/>
  <c r="AW169" i="21"/>
  <c r="N170" i="21"/>
  <c r="Z170" i="21"/>
  <c r="AL170" i="21"/>
  <c r="AX170" i="21"/>
  <c r="O171" i="21"/>
  <c r="AA171" i="21"/>
  <c r="AM171" i="21"/>
  <c r="D172" i="21"/>
  <c r="P172" i="21"/>
  <c r="AB172" i="21"/>
  <c r="AN172" i="21"/>
  <c r="E173" i="21"/>
  <c r="Q173" i="21"/>
  <c r="AC173" i="21"/>
  <c r="AO173" i="21"/>
  <c r="F174" i="21"/>
  <c r="R174" i="21"/>
  <c r="C105" i="21"/>
  <c r="C45" i="21"/>
  <c r="AO175" i="21"/>
  <c r="AE173" i="21"/>
  <c r="M168" i="21"/>
  <c r="AV155" i="21"/>
  <c r="C173" i="21"/>
  <c r="C161" i="21"/>
  <c r="C149" i="21"/>
  <c r="C137" i="21"/>
  <c r="C125" i="21"/>
  <c r="C113" i="21"/>
  <c r="C101" i="21"/>
  <c r="C89" i="21"/>
  <c r="C77" i="21"/>
  <c r="C65" i="21"/>
  <c r="C53" i="21"/>
  <c r="C41" i="21"/>
  <c r="C29" i="21"/>
  <c r="C17" i="21"/>
  <c r="AW175" i="21"/>
  <c r="AK175" i="21"/>
  <c r="Y175" i="21"/>
  <c r="M175" i="21"/>
  <c r="AV174" i="21"/>
  <c r="AJ174" i="21"/>
  <c r="X174" i="21"/>
  <c r="K174" i="21"/>
  <c r="AQ173" i="21"/>
  <c r="Z173" i="21"/>
  <c r="D173" i="21"/>
  <c r="AC172" i="21"/>
  <c r="E172" i="21"/>
  <c r="O170" i="21"/>
  <c r="L167" i="21"/>
  <c r="I164" i="21"/>
  <c r="F161" i="21"/>
  <c r="AX157" i="21"/>
  <c r="AU154" i="21"/>
  <c r="AR151" i="21"/>
  <c r="AO148" i="21"/>
  <c r="AL145" i="21"/>
  <c r="AI142" i="21"/>
  <c r="AF139" i="21"/>
  <c r="AC136" i="21"/>
  <c r="F133" i="21"/>
  <c r="R109" i="21"/>
  <c r="C69" i="21"/>
  <c r="AN174" i="21"/>
  <c r="AM146" i="21"/>
  <c r="C172" i="21"/>
  <c r="C160" i="21"/>
  <c r="C148" i="21"/>
  <c r="C136" i="21"/>
  <c r="C124" i="21"/>
  <c r="C112" i="21"/>
  <c r="C100" i="21"/>
  <c r="C88" i="21"/>
  <c r="C76" i="21"/>
  <c r="C64" i="21"/>
  <c r="C52" i="21"/>
  <c r="C40" i="21"/>
  <c r="C28" i="21"/>
  <c r="C16" i="21"/>
  <c r="AV175" i="21"/>
  <c r="AJ175" i="21"/>
  <c r="X175" i="21"/>
  <c r="L175" i="21"/>
  <c r="AU174" i="21"/>
  <c r="AI174" i="21"/>
  <c r="W174" i="21"/>
  <c r="J174" i="21"/>
  <c r="AP173" i="21"/>
  <c r="Y173" i="21"/>
  <c r="AX172" i="21"/>
  <c r="Z172" i="21"/>
  <c r="AW171" i="21"/>
  <c r="AX169" i="21"/>
  <c r="AU166" i="21"/>
  <c r="AR163" i="21"/>
  <c r="AO160" i="21"/>
  <c r="AL157" i="21"/>
  <c r="AI154" i="21"/>
  <c r="AF151" i="21"/>
  <c r="AC148" i="21"/>
  <c r="Z145" i="21"/>
  <c r="W142" i="21"/>
  <c r="T139" i="21"/>
  <c r="Q136" i="21"/>
  <c r="AL132" i="21"/>
  <c r="O106" i="21"/>
  <c r="C21" i="21"/>
  <c r="AD121" i="21"/>
  <c r="C159" i="21"/>
  <c r="C147" i="21"/>
  <c r="C135" i="21"/>
  <c r="C123" i="21"/>
  <c r="C111" i="21"/>
  <c r="C99" i="21"/>
  <c r="C87" i="21"/>
  <c r="C75" i="21"/>
  <c r="C63" i="21"/>
  <c r="C51" i="21"/>
  <c r="C39" i="21"/>
  <c r="C27" i="21"/>
  <c r="C15" i="21"/>
  <c r="AU175" i="21"/>
  <c r="AI175" i="21"/>
  <c r="W175" i="21"/>
  <c r="K175" i="21"/>
  <c r="AT174" i="21"/>
  <c r="AH174" i="21"/>
  <c r="V174" i="21"/>
  <c r="I174" i="21"/>
  <c r="AN173" i="21"/>
  <c r="W173" i="21"/>
  <c r="AW172" i="21"/>
  <c r="Y172" i="21"/>
  <c r="AV171" i="21"/>
  <c r="AL169" i="21"/>
  <c r="AI166" i="21"/>
  <c r="AF163" i="21"/>
  <c r="AC160" i="21"/>
  <c r="Z157" i="21"/>
  <c r="W154" i="21"/>
  <c r="T151" i="21"/>
  <c r="Q148" i="21"/>
  <c r="N145" i="21"/>
  <c r="K142" i="21"/>
  <c r="H139" i="21"/>
  <c r="E136" i="21"/>
  <c r="S132" i="21"/>
  <c r="L103" i="21"/>
  <c r="C93" i="21"/>
  <c r="O174" i="21"/>
  <c r="AP149" i="21"/>
  <c r="C170" i="21"/>
  <c r="C158" i="21"/>
  <c r="C146" i="21"/>
  <c r="C134" i="21"/>
  <c r="C122" i="21"/>
  <c r="C110" i="21"/>
  <c r="C98" i="21"/>
  <c r="C86" i="21"/>
  <c r="C74" i="21"/>
  <c r="C62" i="21"/>
  <c r="C50" i="21"/>
  <c r="C38" i="21"/>
  <c r="C26" i="21"/>
  <c r="C14" i="21"/>
  <c r="AT175" i="21"/>
  <c r="AH175" i="21"/>
  <c r="V175" i="21"/>
  <c r="J175" i="21"/>
  <c r="AS174" i="21"/>
  <c r="AG174" i="21"/>
  <c r="U174" i="21"/>
  <c r="H174" i="21"/>
  <c r="AM173" i="21"/>
  <c r="S173" i="21"/>
  <c r="AV172" i="21"/>
  <c r="X172" i="21"/>
  <c r="AS171" i="21"/>
  <c r="Z169" i="21"/>
  <c r="W166" i="21"/>
  <c r="T163" i="21"/>
  <c r="Q160" i="21"/>
  <c r="N157" i="21"/>
  <c r="K154" i="21"/>
  <c r="H151" i="21"/>
  <c r="E148" i="21"/>
  <c r="AW144" i="21"/>
  <c r="AT141" i="21"/>
  <c r="AQ138" i="21"/>
  <c r="AN135" i="21"/>
  <c r="AW131" i="21"/>
  <c r="I100" i="21"/>
  <c r="C141" i="21"/>
  <c r="E175" i="21"/>
  <c r="AD137" i="21"/>
  <c r="C157" i="21"/>
  <c r="C145" i="21"/>
  <c r="C133" i="21"/>
  <c r="C121" i="21"/>
  <c r="C109" i="21"/>
  <c r="C97" i="21"/>
  <c r="C85" i="21"/>
  <c r="C73" i="21"/>
  <c r="C61" i="21"/>
  <c r="C49" i="21"/>
  <c r="C37" i="21"/>
  <c r="C25" i="21"/>
  <c r="C13" i="21"/>
  <c r="AS175" i="21"/>
  <c r="AG175" i="21"/>
  <c r="U175" i="21"/>
  <c r="I175" i="21"/>
  <c r="AR174" i="21"/>
  <c r="AF174" i="21"/>
  <c r="T174" i="21"/>
  <c r="G174" i="21"/>
  <c r="AL173" i="21"/>
  <c r="R173" i="21"/>
  <c r="AT172" i="21"/>
  <c r="V172" i="21"/>
  <c r="AO171" i="21"/>
  <c r="N169" i="21"/>
  <c r="K166" i="21"/>
  <c r="H163" i="21"/>
  <c r="E160" i="21"/>
  <c r="AW156" i="21"/>
  <c r="AT153" i="21"/>
  <c r="AQ150" i="21"/>
  <c r="AN147" i="21"/>
  <c r="AK144" i="21"/>
  <c r="AH141" i="21"/>
  <c r="AE138" i="21"/>
  <c r="AB135" i="21"/>
  <c r="Y131" i="21"/>
  <c r="F97" i="21"/>
  <c r="C129" i="21"/>
  <c r="C33" i="21"/>
  <c r="AB174" i="21"/>
  <c r="M172" i="21"/>
  <c r="D159" i="21"/>
  <c r="C169" i="21"/>
  <c r="C168" i="21"/>
  <c r="C156" i="21"/>
  <c r="C144" i="21"/>
  <c r="C132" i="21"/>
  <c r="C120" i="21"/>
  <c r="C108" i="21"/>
  <c r="C96" i="21"/>
  <c r="C84" i="21"/>
  <c r="C72" i="21"/>
  <c r="C60" i="21"/>
  <c r="C48" i="21"/>
  <c r="C36" i="21"/>
  <c r="C24" i="21"/>
  <c r="C12" i="21"/>
  <c r="AR175" i="21"/>
  <c r="AF175" i="21"/>
  <c r="T175" i="21"/>
  <c r="H175" i="21"/>
  <c r="AQ174" i="21"/>
  <c r="AE174" i="21"/>
  <c r="S174" i="21"/>
  <c r="E174" i="21"/>
  <c r="AK173" i="21"/>
  <c r="P173" i="21"/>
  <c r="AP172" i="21"/>
  <c r="R172" i="21"/>
  <c r="AN171" i="21"/>
  <c r="AW168" i="21"/>
  <c r="AT165" i="21"/>
  <c r="AQ162" i="21"/>
  <c r="AN159" i="21"/>
  <c r="AK156" i="21"/>
  <c r="AH153" i="21"/>
  <c r="AE150" i="21"/>
  <c r="AB147" i="21"/>
  <c r="Y144" i="21"/>
  <c r="V141" i="21"/>
  <c r="S138" i="21"/>
  <c r="P135" i="21"/>
  <c r="AJ130" i="21"/>
  <c r="AX93" i="21"/>
  <c r="C81" i="21"/>
  <c r="AC175" i="21"/>
  <c r="M173" i="21"/>
  <c r="P171" i="21"/>
  <c r="J165" i="21"/>
  <c r="G162" i="21"/>
  <c r="C167" i="21"/>
  <c r="C155" i="21"/>
  <c r="C143" i="21"/>
  <c r="C131" i="21"/>
  <c r="C119" i="21"/>
  <c r="C107" i="21"/>
  <c r="C95" i="21"/>
  <c r="C83" i="21"/>
  <c r="C71" i="21"/>
  <c r="C59" i="21"/>
  <c r="C47" i="21"/>
  <c r="C35" i="21"/>
  <c r="C23" i="21"/>
  <c r="C11" i="21"/>
  <c r="AQ175" i="21"/>
  <c r="AE175" i="21"/>
  <c r="S175" i="21"/>
  <c r="G175" i="21"/>
  <c r="AP174" i="21"/>
  <c r="AD174" i="21"/>
  <c r="Q174" i="21"/>
  <c r="D174" i="21"/>
  <c r="AI173" i="21"/>
  <c r="O173" i="21"/>
  <c r="AO172" i="21"/>
  <c r="Q172" i="21"/>
  <c r="AG171" i="21"/>
  <c r="AK168" i="21"/>
  <c r="AH165" i="21"/>
  <c r="AE162" i="21"/>
  <c r="AB159" i="21"/>
  <c r="Y156" i="21"/>
  <c r="V153" i="21"/>
  <c r="S150" i="21"/>
  <c r="P147" i="21"/>
  <c r="M144" i="21"/>
  <c r="J141" i="21"/>
  <c r="G138" i="21"/>
  <c r="D135" i="21"/>
  <c r="AJ127" i="21"/>
  <c r="AU84" i="21"/>
  <c r="B5" i="10"/>
  <c r="AM177" i="21" l="1"/>
  <c r="AM178" i="23" s="1"/>
  <c r="S177" i="21"/>
  <c r="S178" i="23" s="1"/>
  <c r="AP177" i="21"/>
  <c r="AP178" i="23" s="1"/>
  <c r="G177" i="21"/>
  <c r="G178" i="23" s="1"/>
  <c r="D177" i="21"/>
  <c r="D178" i="23" s="1"/>
  <c r="AV177" i="21"/>
  <c r="AV178" i="23" s="1"/>
  <c r="AE177" i="21"/>
  <c r="AE178" i="23" s="1"/>
  <c r="AA177" i="21"/>
  <c r="AA178" i="23" s="1"/>
  <c r="X177" i="21"/>
  <c r="X178" i="23" s="1"/>
  <c r="AR177" i="21"/>
  <c r="AR178" i="23" s="1"/>
  <c r="R177" i="21"/>
  <c r="R178" i="23" s="1"/>
  <c r="O177" i="21"/>
  <c r="O178" i="23" s="1"/>
  <c r="L177" i="21"/>
  <c r="L178" i="23" s="1"/>
  <c r="AF177" i="21"/>
  <c r="AF178" i="23" s="1"/>
  <c r="AQ177" i="21"/>
  <c r="AQ178" i="23" s="1"/>
  <c r="F177" i="21"/>
  <c r="F178" i="23" s="1"/>
  <c r="AX177" i="21"/>
  <c r="AX178" i="23" s="1"/>
  <c r="AX167" i="23" s="1"/>
  <c r="AU177" i="21"/>
  <c r="AU178" i="23" s="1"/>
  <c r="T177" i="21"/>
  <c r="T178" i="23" s="1"/>
  <c r="AJ177" i="21"/>
  <c r="AJ178" i="23" s="1"/>
  <c r="AO177" i="21"/>
  <c r="AO178" i="23" s="1"/>
  <c r="AL177" i="21"/>
  <c r="AL178" i="23" s="1"/>
  <c r="AI177" i="21"/>
  <c r="AI178" i="23" s="1"/>
  <c r="H177" i="21"/>
  <c r="H178" i="23" s="1"/>
  <c r="AC177" i="21"/>
  <c r="AC178" i="23" s="1"/>
  <c r="Z177" i="21"/>
  <c r="Z178" i="23" s="1"/>
  <c r="W177" i="21"/>
  <c r="W178" i="23" s="1"/>
  <c r="AS177" i="21"/>
  <c r="Q177" i="21"/>
  <c r="Q178" i="23" s="1"/>
  <c r="N177" i="21"/>
  <c r="N178" i="23" s="1"/>
  <c r="K177" i="21"/>
  <c r="K178" i="23" s="1"/>
  <c r="AT177" i="21"/>
  <c r="AT178" i="23" s="1"/>
  <c r="AG177" i="21"/>
  <c r="AG178" i="23" s="1"/>
  <c r="E177" i="21"/>
  <c r="E178" i="23" s="1"/>
  <c r="AH177" i="21"/>
  <c r="AH178" i="23" s="1"/>
  <c r="U177" i="21"/>
  <c r="U178" i="23" s="1"/>
  <c r="AW177" i="21"/>
  <c r="AW178" i="23" s="1"/>
  <c r="AN177" i="21"/>
  <c r="AN178" i="23" s="1"/>
  <c r="AK177" i="21"/>
  <c r="AK178" i="23" s="1"/>
  <c r="V177" i="21"/>
  <c r="V178" i="23" s="1"/>
  <c r="I177" i="21"/>
  <c r="I178" i="23" s="1"/>
  <c r="AD177" i="21"/>
  <c r="AD178" i="23" s="1"/>
  <c r="AB177" i="21"/>
  <c r="AB178" i="23" s="1"/>
  <c r="Y177" i="21"/>
  <c r="Y178" i="23" s="1"/>
  <c r="J177" i="21"/>
  <c r="J178" i="23" s="1"/>
  <c r="P177" i="21"/>
  <c r="P178" i="23" s="1"/>
  <c r="M177" i="21"/>
  <c r="M178" i="23" s="1"/>
  <c r="W177" i="19"/>
  <c r="W178" i="18" s="1"/>
  <c r="W4" i="18" s="1"/>
  <c r="AV177" i="19"/>
  <c r="AV178" i="18" s="1"/>
  <c r="AV2" i="18" s="1"/>
  <c r="Q177" i="20"/>
  <c r="Q178" i="22" s="1"/>
  <c r="N177" i="20"/>
  <c r="N178" i="22" s="1"/>
  <c r="AS178" i="23"/>
  <c r="Y177" i="19"/>
  <c r="Y178" i="18" s="1"/>
  <c r="Y37" i="18" s="1"/>
  <c r="AS177" i="19"/>
  <c r="AS178" i="18" s="1"/>
  <c r="AT177" i="20"/>
  <c r="AT178" i="22" s="1"/>
  <c r="AQ177" i="20"/>
  <c r="AQ178" i="22" s="1"/>
  <c r="P177" i="19"/>
  <c r="P178" i="18" s="1"/>
  <c r="P8" i="18" s="1"/>
  <c r="C177" i="19"/>
  <c r="C178" i="18" s="1"/>
  <c r="C19" i="18" s="1"/>
  <c r="I177" i="19"/>
  <c r="I178" i="18" s="1"/>
  <c r="I9" i="18" s="1"/>
  <c r="AG177" i="19"/>
  <c r="AG178" i="18" s="1"/>
  <c r="AG6" i="18" s="1"/>
  <c r="E177" i="20"/>
  <c r="E178" i="22" s="1"/>
  <c r="AW177" i="20"/>
  <c r="AW178" i="22" s="1"/>
  <c r="AT177" i="19"/>
  <c r="AT178" i="18" s="1"/>
  <c r="AH177" i="20"/>
  <c r="AH178" i="22" s="1"/>
  <c r="AE177" i="20"/>
  <c r="AE178" i="22" s="1"/>
  <c r="AB177" i="19"/>
  <c r="AB178" i="18" s="1"/>
  <c r="U177" i="19"/>
  <c r="U178" i="18" s="1"/>
  <c r="AX177" i="19"/>
  <c r="AX178" i="18" s="1"/>
  <c r="AW177" i="19"/>
  <c r="AW178" i="18" s="1"/>
  <c r="AW25" i="18" s="1"/>
  <c r="M177" i="20"/>
  <c r="M178" i="22" s="1"/>
  <c r="AN177" i="20"/>
  <c r="AN178" i="22" s="1"/>
  <c r="AK177" i="20"/>
  <c r="AK178" i="22" s="1"/>
  <c r="AH177" i="19"/>
  <c r="AH178" i="18" s="1"/>
  <c r="AH2" i="18" s="1"/>
  <c r="V177" i="20"/>
  <c r="V178" i="22" s="1"/>
  <c r="S177" i="20"/>
  <c r="S178" i="22" s="1"/>
  <c r="N177" i="19"/>
  <c r="N178" i="18" s="1"/>
  <c r="G177" i="19"/>
  <c r="G178" i="18" s="1"/>
  <c r="G18" i="18" s="1"/>
  <c r="AL177" i="19"/>
  <c r="AL178" i="18" s="1"/>
  <c r="AK177" i="19"/>
  <c r="AK178" i="18" s="1"/>
  <c r="AK8" i="18" s="1"/>
  <c r="AB177" i="20"/>
  <c r="AB178" i="22" s="1"/>
  <c r="Y177" i="20"/>
  <c r="Y178" i="22" s="1"/>
  <c r="J177" i="20"/>
  <c r="J178" i="22" s="1"/>
  <c r="G177" i="20"/>
  <c r="G178" i="22" s="1"/>
  <c r="Z177" i="19"/>
  <c r="Z178" i="18" s="1"/>
  <c r="Z5" i="18" s="1"/>
  <c r="S177" i="19"/>
  <c r="S178" i="18" s="1"/>
  <c r="S18" i="18" s="1"/>
  <c r="M177" i="19"/>
  <c r="M178" i="18" s="1"/>
  <c r="M6" i="18" s="1"/>
  <c r="AR177" i="19"/>
  <c r="AR178" i="18" s="1"/>
  <c r="AR3" i="18" s="1"/>
  <c r="AP177" i="19"/>
  <c r="AP178" i="18" s="1"/>
  <c r="P177" i="20"/>
  <c r="P178" i="22" s="1"/>
  <c r="AV177" i="20"/>
  <c r="AV178" i="22" s="1"/>
  <c r="AS177" i="20"/>
  <c r="AS178" i="22" s="1"/>
  <c r="AP177" i="20"/>
  <c r="AP178" i="22" s="1"/>
  <c r="AR177" i="20"/>
  <c r="AR178" i="22" s="1"/>
  <c r="L177" i="19"/>
  <c r="L178" i="18" s="1"/>
  <c r="L11" i="18" s="1"/>
  <c r="E177" i="19"/>
  <c r="E178" i="18" s="1"/>
  <c r="E17" i="18" s="1"/>
  <c r="AD177" i="19"/>
  <c r="AD178" i="18" s="1"/>
  <c r="AD3" i="18" s="1"/>
  <c r="AO177" i="19"/>
  <c r="AO178" i="18" s="1"/>
  <c r="AO2" i="18" s="1"/>
  <c r="D177" i="20"/>
  <c r="D178" i="22" s="1"/>
  <c r="AJ177" i="20"/>
  <c r="AJ178" i="22" s="1"/>
  <c r="AG177" i="20"/>
  <c r="AG178" i="22" s="1"/>
  <c r="AF177" i="20"/>
  <c r="AF178" i="22" s="1"/>
  <c r="X177" i="19"/>
  <c r="X178" i="18" s="1"/>
  <c r="X12" i="18" s="1"/>
  <c r="Q177" i="19"/>
  <c r="Q178" i="18" s="1"/>
  <c r="Q41" i="18" s="1"/>
  <c r="C177" i="20"/>
  <c r="C178" i="22" s="1"/>
  <c r="AQ177" i="19"/>
  <c r="AQ178" i="18" s="1"/>
  <c r="AQ7" i="18" s="1"/>
  <c r="AM177" i="20"/>
  <c r="AM178" i="22" s="1"/>
  <c r="X177" i="20"/>
  <c r="X178" i="22" s="1"/>
  <c r="U177" i="20"/>
  <c r="U178" i="22" s="1"/>
  <c r="T177" i="20"/>
  <c r="T178" i="22" s="1"/>
  <c r="O177" i="19"/>
  <c r="O178" i="18" s="1"/>
  <c r="AC177" i="19"/>
  <c r="AC178" i="18" s="1"/>
  <c r="AC3" i="18" s="1"/>
  <c r="AE177" i="19"/>
  <c r="AE178" i="18" s="1"/>
  <c r="AE2" i="18" s="1"/>
  <c r="AD177" i="20"/>
  <c r="AD178" i="22" s="1"/>
  <c r="AA177" i="20"/>
  <c r="AA178" i="22" s="1"/>
  <c r="L177" i="20"/>
  <c r="L178" i="22" s="1"/>
  <c r="I177" i="20"/>
  <c r="I178" i="22" s="1"/>
  <c r="H177" i="20"/>
  <c r="H178" i="22" s="1"/>
  <c r="H177" i="19"/>
  <c r="H178" i="18" s="1"/>
  <c r="H5" i="18" s="1"/>
  <c r="AA177" i="19"/>
  <c r="AA178" i="18" s="1"/>
  <c r="AA7" i="18" s="1"/>
  <c r="AU177" i="19"/>
  <c r="AU178" i="18" s="1"/>
  <c r="AU23" i="18" s="1"/>
  <c r="AN177" i="19"/>
  <c r="AN178" i="18" s="1"/>
  <c r="AN9" i="18" s="1"/>
  <c r="R177" i="20"/>
  <c r="R178" i="22" s="1"/>
  <c r="O177" i="20"/>
  <c r="O178" i="22" s="1"/>
  <c r="AU177" i="20"/>
  <c r="AU178" i="22" s="1"/>
  <c r="T177" i="19"/>
  <c r="T178" i="18" s="1"/>
  <c r="T4" i="18" s="1"/>
  <c r="F177" i="20"/>
  <c r="F178" i="22" s="1"/>
  <c r="AX177" i="20"/>
  <c r="AX178" i="22" s="1"/>
  <c r="AI177" i="20"/>
  <c r="AI178" i="22" s="1"/>
  <c r="C177" i="21"/>
  <c r="C178" i="23" s="1"/>
  <c r="F177" i="19"/>
  <c r="F178" i="18" s="1"/>
  <c r="F18" i="18" s="1"/>
  <c r="V177" i="19"/>
  <c r="V178" i="18" s="1"/>
  <c r="V22" i="18" s="1"/>
  <c r="AF177" i="19"/>
  <c r="AF178" i="18" s="1"/>
  <c r="AF4" i="18" s="1"/>
  <c r="AO177" i="20"/>
  <c r="AO178" i="22" s="1"/>
  <c r="AL177" i="20"/>
  <c r="AL178" i="22" s="1"/>
  <c r="W177" i="20"/>
  <c r="W178" i="22" s="1"/>
  <c r="R177" i="19"/>
  <c r="R178" i="18" s="1"/>
  <c r="R18" i="18" s="1"/>
  <c r="K177" i="19"/>
  <c r="K178" i="18" s="1"/>
  <c r="K35" i="18" s="1"/>
  <c r="J177" i="19"/>
  <c r="J178" i="18" s="1"/>
  <c r="J2" i="18" s="1"/>
  <c r="AM177" i="19"/>
  <c r="AM178" i="18" s="1"/>
  <c r="AM39" i="18" s="1"/>
  <c r="AC177" i="20"/>
  <c r="AC178" i="22" s="1"/>
  <c r="Z177" i="20"/>
  <c r="Z178" i="22" s="1"/>
  <c r="AJ177" i="19"/>
  <c r="AJ178" i="18" s="1"/>
  <c r="AJ9" i="18" s="1"/>
  <c r="AI177" i="19"/>
  <c r="AI178" i="18" s="1"/>
  <c r="AI10" i="18" s="1"/>
  <c r="K177" i="20"/>
  <c r="K178" i="22" s="1"/>
  <c r="D177" i="19"/>
  <c r="D178" i="18" s="1"/>
  <c r="M143" i="18"/>
  <c r="S4" i="18"/>
  <c r="S19" i="18"/>
  <c r="S43" i="18"/>
  <c r="S36" i="18"/>
  <c r="S23" i="18"/>
  <c r="S47" i="18"/>
  <c r="S32" i="18"/>
  <c r="S44" i="18"/>
  <c r="S70" i="18"/>
  <c r="S82" i="18"/>
  <c r="S69" i="18"/>
  <c r="S79" i="18"/>
  <c r="S91" i="18"/>
  <c r="S96" i="18"/>
  <c r="S108" i="18"/>
  <c r="S120" i="18"/>
  <c r="S105" i="18"/>
  <c r="S117" i="18"/>
  <c r="S167" i="18"/>
  <c r="S140" i="18"/>
  <c r="S164" i="18"/>
  <c r="S163" i="18"/>
  <c r="S149" i="18"/>
  <c r="S134" i="18"/>
  <c r="AR61" i="18"/>
  <c r="AR83" i="18"/>
  <c r="Y84" i="18"/>
  <c r="Y118" i="18"/>
  <c r="AE48" i="18"/>
  <c r="AE77" i="18"/>
  <c r="AE97" i="18"/>
  <c r="AE128" i="18"/>
  <c r="AE102" i="18"/>
  <c r="AE125" i="18"/>
  <c r="AE138" i="18"/>
  <c r="AE149" i="18"/>
  <c r="AE161" i="18"/>
  <c r="AE158" i="18"/>
  <c r="AH21" i="18"/>
  <c r="AH33" i="18"/>
  <c r="AH32" i="18"/>
  <c r="AH44" i="18"/>
  <c r="AH16" i="18"/>
  <c r="AH14" i="18"/>
  <c r="AH12" i="18"/>
  <c r="AH35" i="18"/>
  <c r="AH66" i="18"/>
  <c r="AH89" i="18"/>
  <c r="AH88" i="18"/>
  <c r="AH86" i="18"/>
  <c r="AH61" i="18"/>
  <c r="AH73" i="18"/>
  <c r="AH60" i="18"/>
  <c r="AH59" i="18"/>
  <c r="AH83" i="18"/>
  <c r="AH70" i="18"/>
  <c r="AH57" i="18"/>
  <c r="AH69" i="18"/>
  <c r="AH80" i="18"/>
  <c r="AH92" i="18"/>
  <c r="AH87" i="18"/>
  <c r="AH115" i="18"/>
  <c r="AH127" i="18"/>
  <c r="AH114" i="18"/>
  <c r="AH126" i="18"/>
  <c r="AH101" i="18"/>
  <c r="AH125" i="18"/>
  <c r="AH100" i="18"/>
  <c r="AH124" i="18"/>
  <c r="AH111" i="18"/>
  <c r="AH123" i="18"/>
  <c r="AH98" i="18"/>
  <c r="AH110" i="18"/>
  <c r="AH134" i="18"/>
  <c r="AH109" i="18"/>
  <c r="AH121" i="18"/>
  <c r="AH96" i="18"/>
  <c r="AH108" i="18"/>
  <c r="AH107" i="18"/>
  <c r="AH119" i="18"/>
  <c r="AH131" i="18"/>
  <c r="AH94" i="18"/>
  <c r="AH106" i="18"/>
  <c r="AH105" i="18"/>
  <c r="AH117" i="18"/>
  <c r="AH129" i="18"/>
  <c r="AH116" i="18"/>
  <c r="AH128" i="18"/>
  <c r="AH158" i="18"/>
  <c r="AH170" i="18"/>
  <c r="AH145" i="18"/>
  <c r="AH169" i="18"/>
  <c r="AH144" i="18"/>
  <c r="AH168" i="18"/>
  <c r="AH155" i="18"/>
  <c r="AH167" i="18"/>
  <c r="AH142" i="18"/>
  <c r="AH154" i="18"/>
  <c r="AH141" i="18"/>
  <c r="AH165" i="18"/>
  <c r="AH140" i="18"/>
  <c r="AH152" i="18"/>
  <c r="AH164" i="18"/>
  <c r="AH163" i="18"/>
  <c r="AH132" i="18"/>
  <c r="AH138" i="18"/>
  <c r="AH150" i="18"/>
  <c r="AH162" i="18"/>
  <c r="AH149" i="18"/>
  <c r="AH161" i="18"/>
  <c r="AH173" i="18"/>
  <c r="AH136" i="18"/>
  <c r="AH148" i="18"/>
  <c r="AH172" i="18"/>
  <c r="AH135" i="18"/>
  <c r="AH147" i="18"/>
  <c r="AH171" i="18"/>
  <c r="AH175" i="18"/>
  <c r="AK14" i="18"/>
  <c r="AK70" i="18"/>
  <c r="AK80" i="18"/>
  <c r="AK66" i="18"/>
  <c r="AK77" i="18"/>
  <c r="AK85" i="18"/>
  <c r="AK72" i="18"/>
  <c r="AK52" i="18"/>
  <c r="AK94" i="18"/>
  <c r="AK130" i="18"/>
  <c r="AK116" i="18"/>
  <c r="AK127" i="18"/>
  <c r="AK102" i="18"/>
  <c r="AK114" i="18"/>
  <c r="AK126" i="18"/>
  <c r="AK93" i="18"/>
  <c r="AK100" i="18"/>
  <c r="AK123" i="18"/>
  <c r="AK98" i="18"/>
  <c r="AK110" i="18"/>
  <c r="AK121" i="18"/>
  <c r="AK133" i="18"/>
  <c r="AK132" i="18"/>
  <c r="AK95" i="18"/>
  <c r="AK107" i="18"/>
  <c r="AK161" i="18"/>
  <c r="AK173" i="18"/>
  <c r="AK148" i="18"/>
  <c r="AK160" i="18"/>
  <c r="AK172" i="18"/>
  <c r="AK159" i="18"/>
  <c r="AK146" i="18"/>
  <c r="AK145" i="18"/>
  <c r="AK169" i="18"/>
  <c r="AK144" i="18"/>
  <c r="AK168" i="18"/>
  <c r="AK143" i="18"/>
  <c r="AK155" i="18"/>
  <c r="AK142" i="18"/>
  <c r="AK154" i="18"/>
  <c r="AK165" i="18"/>
  <c r="AK134" i="18"/>
  <c r="AK140" i="18"/>
  <c r="AK152" i="18"/>
  <c r="AK164" i="18"/>
  <c r="AK163" i="18"/>
  <c r="AK175" i="18"/>
  <c r="AK138" i="18"/>
  <c r="AK150" i="18"/>
  <c r="AK174" i="18"/>
  <c r="R7" i="18"/>
  <c r="R30" i="18"/>
  <c r="R28" i="18"/>
  <c r="R9" i="18"/>
  <c r="R27" i="18"/>
  <c r="R49" i="18"/>
  <c r="R48" i="18"/>
  <c r="R23" i="18"/>
  <c r="R33" i="18"/>
  <c r="R20" i="18"/>
  <c r="R62" i="18"/>
  <c r="R86" i="18"/>
  <c r="R73" i="18"/>
  <c r="R85" i="18"/>
  <c r="R58" i="18"/>
  <c r="R69" i="18"/>
  <c r="R55" i="18"/>
  <c r="R67" i="18"/>
  <c r="R54" i="18"/>
  <c r="R66" i="18"/>
  <c r="R88" i="18"/>
  <c r="R99" i="18"/>
  <c r="R123" i="18"/>
  <c r="R133" i="18"/>
  <c r="R92" i="18"/>
  <c r="R120" i="18"/>
  <c r="R106" i="18"/>
  <c r="R118" i="18"/>
  <c r="R130" i="18"/>
  <c r="R117" i="18"/>
  <c r="R102" i="18"/>
  <c r="R126" i="18"/>
  <c r="R113" i="18"/>
  <c r="R125" i="18"/>
  <c r="R141" i="18"/>
  <c r="R152" i="18"/>
  <c r="R164" i="18"/>
  <c r="R162" i="18"/>
  <c r="R174" i="18"/>
  <c r="R137" i="18"/>
  <c r="R159" i="18"/>
  <c r="R171" i="18"/>
  <c r="R146" i="18"/>
  <c r="R145" i="18"/>
  <c r="R155" i="18"/>
  <c r="AQ4" i="18"/>
  <c r="AQ3" i="18"/>
  <c r="AQ2" i="18"/>
  <c r="AQ9" i="18"/>
  <c r="AQ31" i="18"/>
  <c r="AQ17" i="18"/>
  <c r="AQ41" i="18"/>
  <c r="AQ16" i="18"/>
  <c r="AQ40" i="18"/>
  <c r="AQ39" i="18"/>
  <c r="AQ14" i="18"/>
  <c r="AQ25" i="18"/>
  <c r="AQ37" i="18"/>
  <c r="AQ12" i="18"/>
  <c r="AQ24" i="18"/>
  <c r="AQ47" i="18"/>
  <c r="AQ22" i="18"/>
  <c r="AQ34" i="18"/>
  <c r="AQ45" i="18"/>
  <c r="AQ20" i="18"/>
  <c r="AQ88" i="18"/>
  <c r="AQ63" i="18"/>
  <c r="AQ75" i="18"/>
  <c r="AQ51" i="18"/>
  <c r="AQ62" i="18"/>
  <c r="AQ85" i="18"/>
  <c r="AQ52" i="18"/>
  <c r="AQ60" i="18"/>
  <c r="AQ84" i="18"/>
  <c r="AQ59" i="18"/>
  <c r="AQ83" i="18"/>
  <c r="AQ69" i="18"/>
  <c r="AQ81" i="18"/>
  <c r="AQ50" i="18"/>
  <c r="AQ56" i="18"/>
  <c r="AQ80" i="18"/>
  <c r="AQ55" i="18"/>
  <c r="AQ67" i="18"/>
  <c r="AQ79" i="18"/>
  <c r="AQ54" i="18"/>
  <c r="AQ90" i="18"/>
  <c r="AQ53" i="18"/>
  <c r="AQ65" i="18"/>
  <c r="AQ77" i="18"/>
  <c r="AQ89" i="18"/>
  <c r="AQ124" i="18"/>
  <c r="AQ111" i="18"/>
  <c r="AQ123" i="18"/>
  <c r="AQ110" i="18"/>
  <c r="AQ122" i="18"/>
  <c r="AQ109" i="18"/>
  <c r="AQ121" i="18"/>
  <c r="AQ133" i="18"/>
  <c r="AQ108" i="18"/>
  <c r="AQ120" i="18"/>
  <c r="AQ107" i="18"/>
  <c r="AQ131" i="18"/>
  <c r="AQ92" i="18"/>
  <c r="AQ94" i="18"/>
  <c r="AQ106" i="18"/>
  <c r="AQ130" i="18"/>
  <c r="AQ117" i="18"/>
  <c r="AQ129" i="18"/>
  <c r="AQ104" i="18"/>
  <c r="AQ116" i="18"/>
  <c r="AQ115" i="18"/>
  <c r="AQ127" i="18"/>
  <c r="AQ102" i="18"/>
  <c r="AQ114" i="18"/>
  <c r="AQ126" i="18"/>
  <c r="AQ113" i="18"/>
  <c r="AQ125" i="18"/>
  <c r="AQ134" i="18"/>
  <c r="AQ155" i="18"/>
  <c r="AQ167" i="18"/>
  <c r="AQ154" i="18"/>
  <c r="AQ166" i="18"/>
  <c r="AQ141" i="18"/>
  <c r="AQ165" i="18"/>
  <c r="AQ140" i="18"/>
  <c r="AQ164" i="18"/>
  <c r="AQ151" i="18"/>
  <c r="AQ163" i="18"/>
  <c r="AQ138" i="18"/>
  <c r="AQ150" i="18"/>
  <c r="AQ174" i="18"/>
  <c r="AQ149" i="18"/>
  <c r="AQ161" i="18"/>
  <c r="AQ173" i="18"/>
  <c r="AQ136" i="18"/>
  <c r="AQ172" i="18"/>
  <c r="AQ135" i="18"/>
  <c r="AQ147" i="18"/>
  <c r="AQ159" i="18"/>
  <c r="AQ171" i="18"/>
  <c r="AQ158" i="18"/>
  <c r="AQ170" i="18"/>
  <c r="AQ145" i="18"/>
  <c r="AQ169" i="18"/>
  <c r="AQ144" i="18"/>
  <c r="AQ168" i="18"/>
  <c r="AQ175" i="18"/>
  <c r="U6" i="18"/>
  <c r="U5" i="18"/>
  <c r="U4" i="18"/>
  <c r="U3" i="18"/>
  <c r="U2" i="18"/>
  <c r="U10" i="18"/>
  <c r="U9" i="18"/>
  <c r="U8" i="18"/>
  <c r="U21" i="18"/>
  <c r="U33" i="18"/>
  <c r="U45" i="18"/>
  <c r="U20" i="18"/>
  <c r="U32" i="18"/>
  <c r="U44" i="18"/>
  <c r="U7" i="18"/>
  <c r="U11" i="18"/>
  <c r="U19" i="18"/>
  <c r="U31" i="18"/>
  <c r="U43" i="18"/>
  <c r="U18" i="18"/>
  <c r="U30" i="18"/>
  <c r="U42" i="18"/>
  <c r="U17" i="18"/>
  <c r="U29" i="18"/>
  <c r="U41" i="18"/>
  <c r="U16" i="18"/>
  <c r="U28" i="18"/>
  <c r="U40" i="18"/>
  <c r="U15" i="18"/>
  <c r="U27" i="18"/>
  <c r="U39" i="18"/>
  <c r="U51" i="18"/>
  <c r="U14" i="18"/>
  <c r="U26" i="18"/>
  <c r="U38" i="18"/>
  <c r="U13" i="18"/>
  <c r="U25" i="18"/>
  <c r="U37" i="18"/>
  <c r="U49" i="18"/>
  <c r="U12" i="18"/>
  <c r="U24" i="18"/>
  <c r="U36" i="18"/>
  <c r="U48" i="18"/>
  <c r="U23" i="18"/>
  <c r="U35" i="18"/>
  <c r="U47" i="18"/>
  <c r="U22" i="18"/>
  <c r="U34" i="18"/>
  <c r="U46" i="18"/>
  <c r="U54" i="18"/>
  <c r="U66" i="18"/>
  <c r="U78" i="18"/>
  <c r="U90" i="18"/>
  <c r="U65" i="18"/>
  <c r="U77" i="18"/>
  <c r="U89" i="18"/>
  <c r="U64" i="18"/>
  <c r="U76" i="18"/>
  <c r="U88" i="18"/>
  <c r="U53" i="18"/>
  <c r="U63" i="18"/>
  <c r="U75" i="18"/>
  <c r="U87" i="18"/>
  <c r="U62" i="18"/>
  <c r="U74" i="18"/>
  <c r="U86" i="18"/>
  <c r="U61" i="18"/>
  <c r="U73" i="18"/>
  <c r="U85" i="18"/>
  <c r="U60" i="18"/>
  <c r="U72" i="18"/>
  <c r="U84" i="18"/>
  <c r="U59" i="18"/>
  <c r="U71" i="18"/>
  <c r="U83" i="18"/>
  <c r="U58" i="18"/>
  <c r="U70" i="18"/>
  <c r="U82" i="18"/>
  <c r="U52" i="18"/>
  <c r="U57" i="18"/>
  <c r="U69" i="18"/>
  <c r="U81" i="18"/>
  <c r="U56" i="18"/>
  <c r="U68" i="18"/>
  <c r="U80" i="18"/>
  <c r="U92" i="18"/>
  <c r="U50" i="18"/>
  <c r="U55" i="18"/>
  <c r="U67" i="18"/>
  <c r="U79" i="18"/>
  <c r="U91" i="18"/>
  <c r="U102" i="18"/>
  <c r="U114" i="18"/>
  <c r="U126" i="18"/>
  <c r="U101" i="18"/>
  <c r="U113" i="18"/>
  <c r="U125" i="18"/>
  <c r="U100" i="18"/>
  <c r="U112" i="18"/>
  <c r="U124" i="18"/>
  <c r="U99" i="18"/>
  <c r="U111" i="18"/>
  <c r="U123" i="18"/>
  <c r="U98" i="18"/>
  <c r="U110" i="18"/>
  <c r="U122" i="18"/>
  <c r="U97" i="18"/>
  <c r="U109" i="18"/>
  <c r="U121" i="18"/>
  <c r="U133" i="18"/>
  <c r="U96" i="18"/>
  <c r="U108" i="18"/>
  <c r="U120" i="18"/>
  <c r="U132" i="18"/>
  <c r="U95" i="18"/>
  <c r="U107" i="18"/>
  <c r="U119" i="18"/>
  <c r="U131" i="18"/>
  <c r="U94" i="18"/>
  <c r="U106" i="18"/>
  <c r="U118" i="18"/>
  <c r="U130" i="18"/>
  <c r="U93" i="18"/>
  <c r="U105" i="18"/>
  <c r="U117" i="18"/>
  <c r="U129" i="18"/>
  <c r="U104" i="18"/>
  <c r="U116" i="18"/>
  <c r="U128" i="18"/>
  <c r="U103" i="18"/>
  <c r="U115" i="18"/>
  <c r="U127" i="18"/>
  <c r="U134" i="18"/>
  <c r="U145" i="18"/>
  <c r="U157" i="18"/>
  <c r="U169" i="18"/>
  <c r="U144" i="18"/>
  <c r="U156" i="18"/>
  <c r="U168" i="18"/>
  <c r="U143" i="18"/>
  <c r="U155" i="18"/>
  <c r="U167" i="18"/>
  <c r="U142" i="18"/>
  <c r="U154" i="18"/>
  <c r="U166" i="18"/>
  <c r="U141" i="18"/>
  <c r="U153" i="18"/>
  <c r="U165" i="18"/>
  <c r="U140" i="18"/>
  <c r="U152" i="18"/>
  <c r="U164" i="18"/>
  <c r="U139" i="18"/>
  <c r="U151" i="18"/>
  <c r="U163" i="18"/>
  <c r="U175" i="18"/>
  <c r="U138" i="18"/>
  <c r="U150" i="18"/>
  <c r="U162" i="18"/>
  <c r="U174" i="18"/>
  <c r="U137" i="18"/>
  <c r="U149" i="18"/>
  <c r="U161" i="18"/>
  <c r="U173" i="18"/>
  <c r="U136" i="18"/>
  <c r="U148" i="18"/>
  <c r="U160" i="18"/>
  <c r="U172" i="18"/>
  <c r="U135" i="18"/>
  <c r="U147" i="18"/>
  <c r="U159" i="18"/>
  <c r="U171" i="18"/>
  <c r="U146" i="18"/>
  <c r="U158" i="18"/>
  <c r="U170" i="18"/>
  <c r="AT7" i="18"/>
  <c r="AT6" i="18"/>
  <c r="AT5" i="18"/>
  <c r="AT4" i="18"/>
  <c r="AT3" i="18"/>
  <c r="AT2" i="18"/>
  <c r="AT11" i="18"/>
  <c r="AT10" i="18"/>
  <c r="AT9" i="18"/>
  <c r="AT8" i="18"/>
  <c r="AT22" i="18"/>
  <c r="AT34" i="18"/>
  <c r="AT46" i="18"/>
  <c r="AT21" i="18"/>
  <c r="AT33" i="18"/>
  <c r="AT45" i="18"/>
  <c r="AT20" i="18"/>
  <c r="AT32" i="18"/>
  <c r="AT44" i="18"/>
  <c r="AT19" i="18"/>
  <c r="AT31" i="18"/>
  <c r="AT43" i="18"/>
  <c r="AT18" i="18"/>
  <c r="AT30" i="18"/>
  <c r="AT42" i="18"/>
  <c r="AT17" i="18"/>
  <c r="AT29" i="18"/>
  <c r="AT41" i="18"/>
  <c r="AT16" i="18"/>
  <c r="AT28" i="18"/>
  <c r="AT40" i="18"/>
  <c r="AT15" i="18"/>
  <c r="AT27" i="18"/>
  <c r="AT39" i="18"/>
  <c r="AT14" i="18"/>
  <c r="AT26" i="18"/>
  <c r="AT38" i="18"/>
  <c r="AT13" i="18"/>
  <c r="AT25" i="18"/>
  <c r="AT37" i="18"/>
  <c r="AT49" i="18"/>
  <c r="AT12" i="18"/>
  <c r="AT24" i="18"/>
  <c r="AT36" i="18"/>
  <c r="AT48" i="18"/>
  <c r="AT23" i="18"/>
  <c r="AT35" i="18"/>
  <c r="AT47" i="18"/>
  <c r="AT55" i="18"/>
  <c r="AT67" i="18"/>
  <c r="AT79" i="18"/>
  <c r="AT91" i="18"/>
  <c r="AT54" i="18"/>
  <c r="AT66" i="18"/>
  <c r="AT78" i="18"/>
  <c r="AT90" i="18"/>
  <c r="AT53" i="18"/>
  <c r="AT65" i="18"/>
  <c r="AT77" i="18"/>
  <c r="AT89" i="18"/>
  <c r="AT64" i="18"/>
  <c r="AT76" i="18"/>
  <c r="AT88" i="18"/>
  <c r="AT51" i="18"/>
  <c r="AT63" i="18"/>
  <c r="AT75" i="18"/>
  <c r="AT62" i="18"/>
  <c r="AT74" i="18"/>
  <c r="AT86" i="18"/>
  <c r="AT61" i="18"/>
  <c r="AT73" i="18"/>
  <c r="AT85" i="18"/>
  <c r="AT52" i="18"/>
  <c r="AT60" i="18"/>
  <c r="AT72" i="18"/>
  <c r="AT84" i="18"/>
  <c r="AT59" i="18"/>
  <c r="AT71" i="18"/>
  <c r="AT83" i="18"/>
  <c r="AT58" i="18"/>
  <c r="AT70" i="18"/>
  <c r="AT82" i="18"/>
  <c r="AT50" i="18"/>
  <c r="AT57" i="18"/>
  <c r="AT69" i="18"/>
  <c r="AT81" i="18"/>
  <c r="AT56" i="18"/>
  <c r="AT68" i="18"/>
  <c r="AT80" i="18"/>
  <c r="AT92" i="18"/>
  <c r="AT103" i="18"/>
  <c r="AT115" i="18"/>
  <c r="AT127" i="18"/>
  <c r="AT87" i="18"/>
  <c r="AT102" i="18"/>
  <c r="AT114" i="18"/>
  <c r="AT126" i="18"/>
  <c r="AT93" i="18"/>
  <c r="AT101" i="18"/>
  <c r="AT113" i="18"/>
  <c r="AT125" i="18"/>
  <c r="AT100" i="18"/>
  <c r="AT112" i="18"/>
  <c r="AT124" i="18"/>
  <c r="AT99" i="18"/>
  <c r="AT111" i="18"/>
  <c r="AT123" i="18"/>
  <c r="AT98" i="18"/>
  <c r="AT110" i="18"/>
  <c r="AT122" i="18"/>
  <c r="AT134" i="18"/>
  <c r="AT97" i="18"/>
  <c r="AT109" i="18"/>
  <c r="AT121" i="18"/>
  <c r="AT96" i="18"/>
  <c r="AT108" i="18"/>
  <c r="AT120" i="18"/>
  <c r="AT95" i="18"/>
  <c r="AT107" i="18"/>
  <c r="AT119" i="18"/>
  <c r="AT131" i="18"/>
  <c r="AT94" i="18"/>
  <c r="AT106" i="18"/>
  <c r="AT118" i="18"/>
  <c r="AT130" i="18"/>
  <c r="AT105" i="18"/>
  <c r="AT117" i="18"/>
  <c r="AT129" i="18"/>
  <c r="AT104" i="18"/>
  <c r="AT116" i="18"/>
  <c r="AT128" i="18"/>
  <c r="AT146" i="18"/>
  <c r="AT158" i="18"/>
  <c r="AT170" i="18"/>
  <c r="AT145" i="18"/>
  <c r="AT157" i="18"/>
  <c r="AT169" i="18"/>
  <c r="AT133" i="18"/>
  <c r="AT144" i="18"/>
  <c r="AT156" i="18"/>
  <c r="AT168" i="18"/>
  <c r="AT143" i="18"/>
  <c r="AT155" i="18"/>
  <c r="AT167" i="18"/>
  <c r="AT142" i="18"/>
  <c r="AT154" i="18"/>
  <c r="AT166" i="18"/>
  <c r="AT141" i="18"/>
  <c r="AT153" i="18"/>
  <c r="AT165" i="18"/>
  <c r="AT140" i="18"/>
  <c r="AT152" i="18"/>
  <c r="AT164" i="18"/>
  <c r="AT139" i="18"/>
  <c r="AT151" i="18"/>
  <c r="AT163" i="18"/>
  <c r="AT138" i="18"/>
  <c r="AT150" i="18"/>
  <c r="AT162" i="18"/>
  <c r="AT174" i="18"/>
  <c r="AT137" i="18"/>
  <c r="AT149" i="18"/>
  <c r="AT161" i="18"/>
  <c r="AT173" i="18"/>
  <c r="AT136" i="18"/>
  <c r="AT148" i="18"/>
  <c r="AT160" i="18"/>
  <c r="AT172" i="18"/>
  <c r="AT132" i="18"/>
  <c r="AT135" i="18"/>
  <c r="AT147" i="18"/>
  <c r="AT159" i="18"/>
  <c r="AT171" i="18"/>
  <c r="AT175" i="18"/>
  <c r="AW4" i="18"/>
  <c r="AW23" i="18"/>
  <c r="AW19" i="18"/>
  <c r="AW15" i="18"/>
  <c r="AW81" i="18"/>
  <c r="AW77" i="18"/>
  <c r="AW61" i="18"/>
  <c r="AW118" i="18"/>
  <c r="AW102" i="18"/>
  <c r="AW123" i="18"/>
  <c r="AW120" i="18"/>
  <c r="AW160" i="18"/>
  <c r="AW134" i="18"/>
  <c r="AW165" i="18"/>
  <c r="N11" i="18"/>
  <c r="N10" i="18"/>
  <c r="N9" i="18"/>
  <c r="N8" i="18"/>
  <c r="N7" i="18"/>
  <c r="N6" i="18"/>
  <c r="N5" i="18"/>
  <c r="N4" i="18"/>
  <c r="N3" i="18"/>
  <c r="N2" i="18"/>
  <c r="N14" i="18"/>
  <c r="N26" i="18"/>
  <c r="N38" i="18"/>
  <c r="N50" i="18"/>
  <c r="N13" i="18"/>
  <c r="N25" i="18"/>
  <c r="N37" i="18"/>
  <c r="N49" i="18"/>
  <c r="N12" i="18"/>
  <c r="N24" i="18"/>
  <c r="N36" i="18"/>
  <c r="N48" i="18"/>
  <c r="N23" i="18"/>
  <c r="N35" i="18"/>
  <c r="N47" i="18"/>
  <c r="N22" i="18"/>
  <c r="N34" i="18"/>
  <c r="N46" i="18"/>
  <c r="N21" i="18"/>
  <c r="N33" i="18"/>
  <c r="N45" i="18"/>
  <c r="N20" i="18"/>
  <c r="N32" i="18"/>
  <c r="N44" i="18"/>
  <c r="N19" i="18"/>
  <c r="N31" i="18"/>
  <c r="N43" i="18"/>
  <c r="N18" i="18"/>
  <c r="N30" i="18"/>
  <c r="N42" i="18"/>
  <c r="N17" i="18"/>
  <c r="N29" i="18"/>
  <c r="N41" i="18"/>
  <c r="N16" i="18"/>
  <c r="N28" i="18"/>
  <c r="N40" i="18"/>
  <c r="N15" i="18"/>
  <c r="N27" i="18"/>
  <c r="N39" i="18"/>
  <c r="N51" i="18"/>
  <c r="N59" i="18"/>
  <c r="N71" i="18"/>
  <c r="N83" i="18"/>
  <c r="N58" i="18"/>
  <c r="N70" i="18"/>
  <c r="N82" i="18"/>
  <c r="N57" i="18"/>
  <c r="N69" i="18"/>
  <c r="N81" i="18"/>
  <c r="N56" i="18"/>
  <c r="N68" i="18"/>
  <c r="N80" i="18"/>
  <c r="N52" i="18"/>
  <c r="N55" i="18"/>
  <c r="N67" i="18"/>
  <c r="N79" i="18"/>
  <c r="N54" i="18"/>
  <c r="N66" i="18"/>
  <c r="N78" i="18"/>
  <c r="N65" i="18"/>
  <c r="N77" i="18"/>
  <c r="N89" i="18"/>
  <c r="N64" i="18"/>
  <c r="N76" i="18"/>
  <c r="N63" i="18"/>
  <c r="N75" i="18"/>
  <c r="N87" i="18"/>
  <c r="N53" i="18"/>
  <c r="N62" i="18"/>
  <c r="N74" i="18"/>
  <c r="N86" i="18"/>
  <c r="N61" i="18"/>
  <c r="N73" i="18"/>
  <c r="N85" i="18"/>
  <c r="N60" i="18"/>
  <c r="N72" i="18"/>
  <c r="N84" i="18"/>
  <c r="N92" i="18"/>
  <c r="N95" i="18"/>
  <c r="N107" i="18"/>
  <c r="N119" i="18"/>
  <c r="N131" i="18"/>
  <c r="N94" i="18"/>
  <c r="N106" i="18"/>
  <c r="N118" i="18"/>
  <c r="N130" i="18"/>
  <c r="N91" i="18"/>
  <c r="N105" i="18"/>
  <c r="N117" i="18"/>
  <c r="N129" i="18"/>
  <c r="N88" i="18"/>
  <c r="N93" i="18"/>
  <c r="N104" i="18"/>
  <c r="N116" i="18"/>
  <c r="N128" i="18"/>
  <c r="N103" i="18"/>
  <c r="N115" i="18"/>
  <c r="N127" i="18"/>
  <c r="N102" i="18"/>
  <c r="N114" i="18"/>
  <c r="N126" i="18"/>
  <c r="N101" i="18"/>
  <c r="N113" i="18"/>
  <c r="N125" i="18"/>
  <c r="N100" i="18"/>
  <c r="N112" i="18"/>
  <c r="N124" i="18"/>
  <c r="N99" i="18"/>
  <c r="N111" i="18"/>
  <c r="N123" i="18"/>
  <c r="N98" i="18"/>
  <c r="N110" i="18"/>
  <c r="N122" i="18"/>
  <c r="N134" i="18"/>
  <c r="N97" i="18"/>
  <c r="N109" i="18"/>
  <c r="N121" i="18"/>
  <c r="N133" i="18"/>
  <c r="N90" i="18"/>
  <c r="N96" i="18"/>
  <c r="N108" i="18"/>
  <c r="N120" i="18"/>
  <c r="N132" i="18"/>
  <c r="N138" i="18"/>
  <c r="N150" i="18"/>
  <c r="N162" i="18"/>
  <c r="N174" i="18"/>
  <c r="N137" i="18"/>
  <c r="N149" i="18"/>
  <c r="N161" i="18"/>
  <c r="N173" i="18"/>
  <c r="N136" i="18"/>
  <c r="N148" i="18"/>
  <c r="N160" i="18"/>
  <c r="N172" i="18"/>
  <c r="N135" i="18"/>
  <c r="N147" i="18"/>
  <c r="N159" i="18"/>
  <c r="N171" i="18"/>
  <c r="N146" i="18"/>
  <c r="N158" i="18"/>
  <c r="N170" i="18"/>
  <c r="N145" i="18"/>
  <c r="N157" i="18"/>
  <c r="N169" i="18"/>
  <c r="N144" i="18"/>
  <c r="N156" i="18"/>
  <c r="N168" i="18"/>
  <c r="N143" i="18"/>
  <c r="N155" i="18"/>
  <c r="N167" i="18"/>
  <c r="N142" i="18"/>
  <c r="N154" i="18"/>
  <c r="N166" i="18"/>
  <c r="N141" i="18"/>
  <c r="N153" i="18"/>
  <c r="N165" i="18"/>
  <c r="N140" i="18"/>
  <c r="N152" i="18"/>
  <c r="N164" i="18"/>
  <c r="N139" i="18"/>
  <c r="N151" i="18"/>
  <c r="N163" i="18"/>
  <c r="N175" i="18"/>
  <c r="AB2" i="18"/>
  <c r="AB11" i="18"/>
  <c r="AB10" i="18"/>
  <c r="AB9" i="18"/>
  <c r="AB8" i="18"/>
  <c r="AB7" i="18"/>
  <c r="AB6" i="18"/>
  <c r="AB5" i="18"/>
  <c r="AB4" i="18"/>
  <c r="AB3" i="18"/>
  <c r="AB16" i="18"/>
  <c r="AB28" i="18"/>
  <c r="AB40" i="18"/>
  <c r="AB52" i="18"/>
  <c r="AB15" i="18"/>
  <c r="AB27" i="18"/>
  <c r="AB39" i="18"/>
  <c r="AB51" i="18"/>
  <c r="AB14" i="18"/>
  <c r="AB26" i="18"/>
  <c r="AB38" i="18"/>
  <c r="AB50" i="18"/>
  <c r="AB13" i="18"/>
  <c r="AB25" i="18"/>
  <c r="AB37" i="18"/>
  <c r="AB49" i="18"/>
  <c r="AB12" i="18"/>
  <c r="AB24" i="18"/>
  <c r="AB36" i="18"/>
  <c r="AB23" i="18"/>
  <c r="AB35" i="18"/>
  <c r="AB47" i="18"/>
  <c r="AB22" i="18"/>
  <c r="AB34" i="18"/>
  <c r="AB46" i="18"/>
  <c r="AB21" i="18"/>
  <c r="AB33" i="18"/>
  <c r="AB45" i="18"/>
  <c r="AB20" i="18"/>
  <c r="AB32" i="18"/>
  <c r="AB44" i="18"/>
  <c r="AB19" i="18"/>
  <c r="AB31" i="18"/>
  <c r="AB43" i="18"/>
  <c r="AB18" i="18"/>
  <c r="AB30" i="18"/>
  <c r="AB42" i="18"/>
  <c r="AB17" i="18"/>
  <c r="AB29" i="18"/>
  <c r="AB41" i="18"/>
  <c r="AB61" i="18"/>
  <c r="AB73" i="18"/>
  <c r="AB85" i="18"/>
  <c r="AB60" i="18"/>
  <c r="AB72" i="18"/>
  <c r="AB84" i="18"/>
  <c r="AB59" i="18"/>
  <c r="AB71" i="18"/>
  <c r="AB83" i="18"/>
  <c r="AB58" i="18"/>
  <c r="AB70" i="18"/>
  <c r="AB82" i="18"/>
  <c r="AB57" i="18"/>
  <c r="AB69" i="18"/>
  <c r="AB81" i="18"/>
  <c r="AB56" i="18"/>
  <c r="AB68" i="18"/>
  <c r="AB80" i="18"/>
  <c r="AB48" i="18"/>
  <c r="AB55" i="18"/>
  <c r="AB67" i="18"/>
  <c r="AB79" i="18"/>
  <c r="AB91" i="18"/>
  <c r="AB54" i="18"/>
  <c r="AB66" i="18"/>
  <c r="AB78" i="18"/>
  <c r="AB65" i="18"/>
  <c r="AB77" i="18"/>
  <c r="AB64" i="18"/>
  <c r="AB76" i="18"/>
  <c r="AB88" i="18"/>
  <c r="AB53" i="18"/>
  <c r="AB63" i="18"/>
  <c r="AB75" i="18"/>
  <c r="AB87" i="18"/>
  <c r="AB62" i="18"/>
  <c r="AB74" i="18"/>
  <c r="AB86" i="18"/>
  <c r="AB97" i="18"/>
  <c r="AB109" i="18"/>
  <c r="AB121" i="18"/>
  <c r="AB93" i="18"/>
  <c r="AB96" i="18"/>
  <c r="AB108" i="18"/>
  <c r="AB120" i="18"/>
  <c r="AB132" i="18"/>
  <c r="AB95" i="18"/>
  <c r="AB107" i="18"/>
  <c r="AB119" i="18"/>
  <c r="AB131" i="18"/>
  <c r="AB89" i="18"/>
  <c r="AB94" i="18"/>
  <c r="AB106" i="18"/>
  <c r="AB118" i="18"/>
  <c r="AB130" i="18"/>
  <c r="AB90" i="18"/>
  <c r="AB105" i="18"/>
  <c r="AB117" i="18"/>
  <c r="AB129" i="18"/>
  <c r="AB104" i="18"/>
  <c r="AB116" i="18"/>
  <c r="AB128" i="18"/>
  <c r="AB103" i="18"/>
  <c r="AB115" i="18"/>
  <c r="AB127" i="18"/>
  <c r="AB102" i="18"/>
  <c r="AB114" i="18"/>
  <c r="AB126" i="18"/>
  <c r="AB101" i="18"/>
  <c r="AB113" i="18"/>
  <c r="AB125" i="18"/>
  <c r="AB92" i="18"/>
  <c r="AB100" i="18"/>
  <c r="AB112" i="18"/>
  <c r="AB124" i="18"/>
  <c r="AB99" i="18"/>
  <c r="AB111" i="18"/>
  <c r="AB123" i="18"/>
  <c r="AB98" i="18"/>
  <c r="AB110" i="18"/>
  <c r="AB122" i="18"/>
  <c r="AB134" i="18"/>
  <c r="AB140" i="18"/>
  <c r="AB152" i="18"/>
  <c r="AB164" i="18"/>
  <c r="AB139" i="18"/>
  <c r="AB151" i="18"/>
  <c r="AB163" i="18"/>
  <c r="AB175" i="18"/>
  <c r="AB138" i="18"/>
  <c r="AB150" i="18"/>
  <c r="AB162" i="18"/>
  <c r="AB174" i="18"/>
  <c r="AB137" i="18"/>
  <c r="AB149" i="18"/>
  <c r="AB161" i="18"/>
  <c r="AB173" i="18"/>
  <c r="AB136" i="18"/>
  <c r="AB148" i="18"/>
  <c r="AB160" i="18"/>
  <c r="AB172" i="18"/>
  <c r="AB135" i="18"/>
  <c r="AB147" i="18"/>
  <c r="AB159" i="18"/>
  <c r="AB171" i="18"/>
  <c r="AB146" i="18"/>
  <c r="AB158" i="18"/>
  <c r="AB170" i="18"/>
  <c r="AB145" i="18"/>
  <c r="AB157" i="18"/>
  <c r="AB169" i="18"/>
  <c r="AB133" i="18"/>
  <c r="AB144" i="18"/>
  <c r="AB156" i="18"/>
  <c r="AB168" i="18"/>
  <c r="AB143" i="18"/>
  <c r="AB155" i="18"/>
  <c r="AB167" i="18"/>
  <c r="AB142" i="18"/>
  <c r="AB154" i="18"/>
  <c r="AB166" i="18"/>
  <c r="AB141" i="18"/>
  <c r="AB153" i="18"/>
  <c r="AB165" i="18"/>
  <c r="AP3" i="18"/>
  <c r="AP2" i="18"/>
  <c r="AP11" i="18"/>
  <c r="AP10" i="18"/>
  <c r="AP8" i="18"/>
  <c r="AP7" i="18"/>
  <c r="AP6" i="18"/>
  <c r="AP5" i="18"/>
  <c r="AP18" i="18"/>
  <c r="AP30" i="18"/>
  <c r="AP42" i="18"/>
  <c r="AP17" i="18"/>
  <c r="AP29" i="18"/>
  <c r="AP41" i="18"/>
  <c r="AP16" i="18"/>
  <c r="AP28" i="18"/>
  <c r="AP40" i="18"/>
  <c r="AP15" i="18"/>
  <c r="AP27" i="18"/>
  <c r="AP39" i="18"/>
  <c r="AP4" i="18"/>
  <c r="AP14" i="18"/>
  <c r="AP26" i="18"/>
  <c r="AP38" i="18"/>
  <c r="AP13" i="18"/>
  <c r="AP25" i="18"/>
  <c r="AP37" i="18"/>
  <c r="AP49" i="18"/>
  <c r="AP12" i="18"/>
  <c r="AP24" i="18"/>
  <c r="AP36" i="18"/>
  <c r="AP48" i="18"/>
  <c r="AP9" i="18"/>
  <c r="AP23" i="18"/>
  <c r="AP35" i="18"/>
  <c r="AP22" i="18"/>
  <c r="AP34" i="18"/>
  <c r="AP46" i="18"/>
  <c r="AP21" i="18"/>
  <c r="AP33" i="18"/>
  <c r="AP45" i="18"/>
  <c r="AP20" i="18"/>
  <c r="AP32" i="18"/>
  <c r="AP44" i="18"/>
  <c r="AP19" i="18"/>
  <c r="AP31" i="18"/>
  <c r="AP43" i="18"/>
  <c r="AP63" i="18"/>
  <c r="AP75" i="18"/>
  <c r="AP87" i="18"/>
  <c r="AP47" i="18"/>
  <c r="AP51" i="18"/>
  <c r="AP62" i="18"/>
  <c r="AP74" i="18"/>
  <c r="AP86" i="18"/>
  <c r="AP61" i="18"/>
  <c r="AP73" i="18"/>
  <c r="AP85" i="18"/>
  <c r="AP52" i="18"/>
  <c r="AP60" i="18"/>
  <c r="AP72" i="18"/>
  <c r="AP84" i="18"/>
  <c r="AP59" i="18"/>
  <c r="AP71" i="18"/>
  <c r="AP83" i="18"/>
  <c r="AP58" i="18"/>
  <c r="AP70" i="18"/>
  <c r="AP82" i="18"/>
  <c r="AP57" i="18"/>
  <c r="AP69" i="18"/>
  <c r="AP81" i="18"/>
  <c r="AP93" i="18"/>
  <c r="AP50" i="18"/>
  <c r="AP56" i="18"/>
  <c r="AP68" i="18"/>
  <c r="AP80" i="18"/>
  <c r="AP55" i="18"/>
  <c r="AP67" i="18"/>
  <c r="AP79" i="18"/>
  <c r="AP54" i="18"/>
  <c r="AP66" i="18"/>
  <c r="AP78" i="18"/>
  <c r="AP90" i="18"/>
  <c r="AP53" i="18"/>
  <c r="AP65" i="18"/>
  <c r="AP77" i="18"/>
  <c r="AP89" i="18"/>
  <c r="AP64" i="18"/>
  <c r="AP76" i="18"/>
  <c r="AP88" i="18"/>
  <c r="AP99" i="18"/>
  <c r="AP111" i="18"/>
  <c r="AP123" i="18"/>
  <c r="AP98" i="18"/>
  <c r="AP110" i="18"/>
  <c r="AP122" i="18"/>
  <c r="AP97" i="18"/>
  <c r="AP109" i="18"/>
  <c r="AP121" i="18"/>
  <c r="AP133" i="18"/>
  <c r="AP91" i="18"/>
  <c r="AP96" i="18"/>
  <c r="AP108" i="18"/>
  <c r="AP120" i="18"/>
  <c r="AP132" i="18"/>
  <c r="AP95" i="18"/>
  <c r="AP107" i="18"/>
  <c r="AP119" i="18"/>
  <c r="AP92" i="18"/>
  <c r="AP94" i="18"/>
  <c r="AP106" i="18"/>
  <c r="AP118" i="18"/>
  <c r="AP130" i="18"/>
  <c r="AP105" i="18"/>
  <c r="AP117" i="18"/>
  <c r="AP129" i="18"/>
  <c r="AP104" i="18"/>
  <c r="AP116" i="18"/>
  <c r="AP128" i="18"/>
  <c r="AP103" i="18"/>
  <c r="AP115" i="18"/>
  <c r="AP127" i="18"/>
  <c r="AP102" i="18"/>
  <c r="AP114" i="18"/>
  <c r="AP126" i="18"/>
  <c r="AP101" i="18"/>
  <c r="AP113" i="18"/>
  <c r="AP125" i="18"/>
  <c r="AP100" i="18"/>
  <c r="AP112" i="18"/>
  <c r="AP124" i="18"/>
  <c r="AP142" i="18"/>
  <c r="AP154" i="18"/>
  <c r="AP166" i="18"/>
  <c r="AP131" i="18"/>
  <c r="AP141" i="18"/>
  <c r="AP153" i="18"/>
  <c r="AP165" i="18"/>
  <c r="AP140" i="18"/>
  <c r="AP152" i="18"/>
  <c r="AP164" i="18"/>
  <c r="AP139" i="18"/>
  <c r="AP151" i="18"/>
  <c r="AP163" i="18"/>
  <c r="AP175" i="18"/>
  <c r="AP138" i="18"/>
  <c r="AP150" i="18"/>
  <c r="AP162" i="18"/>
  <c r="AP137" i="18"/>
  <c r="AP149" i="18"/>
  <c r="AP161" i="18"/>
  <c r="AP173" i="18"/>
  <c r="AP136" i="18"/>
  <c r="AP148" i="18"/>
  <c r="AP160" i="18"/>
  <c r="AP172" i="18"/>
  <c r="AP135" i="18"/>
  <c r="AP147" i="18"/>
  <c r="AP159" i="18"/>
  <c r="AP171" i="18"/>
  <c r="AP146" i="18"/>
  <c r="AP158" i="18"/>
  <c r="AP170" i="18"/>
  <c r="AP145" i="18"/>
  <c r="AP157" i="18"/>
  <c r="AP169" i="18"/>
  <c r="AP144" i="18"/>
  <c r="AP156" i="18"/>
  <c r="AP168" i="18"/>
  <c r="AP134" i="18"/>
  <c r="AP143" i="18"/>
  <c r="AP155" i="18"/>
  <c r="AP167" i="18"/>
  <c r="AP174" i="18"/>
  <c r="AS6" i="18"/>
  <c r="AS5" i="18"/>
  <c r="AS4" i="18"/>
  <c r="AS3" i="18"/>
  <c r="AS2" i="18"/>
  <c r="AS10" i="18"/>
  <c r="AS9" i="18"/>
  <c r="AS8" i="18"/>
  <c r="AS21" i="18"/>
  <c r="AS33" i="18"/>
  <c r="AS45" i="18"/>
  <c r="AS11" i="18"/>
  <c r="AS20" i="18"/>
  <c r="AS32" i="18"/>
  <c r="AS44" i="18"/>
  <c r="AS19" i="18"/>
  <c r="AS31" i="18"/>
  <c r="AS43" i="18"/>
  <c r="AS18" i="18"/>
  <c r="AS30" i="18"/>
  <c r="AS42" i="18"/>
  <c r="AS7" i="18"/>
  <c r="AS17" i="18"/>
  <c r="AS29" i="18"/>
  <c r="AS41" i="18"/>
  <c r="AS16" i="18"/>
  <c r="AS28" i="18"/>
  <c r="AS40" i="18"/>
  <c r="AS15" i="18"/>
  <c r="AS27" i="18"/>
  <c r="AS39" i="18"/>
  <c r="AS51" i="18"/>
  <c r="AS14" i="18"/>
  <c r="AS26" i="18"/>
  <c r="AS38" i="18"/>
  <c r="AS13" i="18"/>
  <c r="AS25" i="18"/>
  <c r="AS37" i="18"/>
  <c r="AS49" i="18"/>
  <c r="AS12" i="18"/>
  <c r="AS24" i="18"/>
  <c r="AS36" i="18"/>
  <c r="AS48" i="18"/>
  <c r="AS23" i="18"/>
  <c r="AS35" i="18"/>
  <c r="AS47" i="18"/>
  <c r="AS22" i="18"/>
  <c r="AS34" i="18"/>
  <c r="AS46" i="18"/>
  <c r="AS54" i="18"/>
  <c r="AS66" i="18"/>
  <c r="AS78" i="18"/>
  <c r="AS90" i="18"/>
  <c r="AS53" i="18"/>
  <c r="AS65" i="18"/>
  <c r="AS77" i="18"/>
  <c r="AS89" i="18"/>
  <c r="AS64" i="18"/>
  <c r="AS76" i="18"/>
  <c r="AS88" i="18"/>
  <c r="AS63" i="18"/>
  <c r="AS75" i="18"/>
  <c r="AS87" i="18"/>
  <c r="AS62" i="18"/>
  <c r="AS74" i="18"/>
  <c r="AS86" i="18"/>
  <c r="AS61" i="18"/>
  <c r="AS73" i="18"/>
  <c r="AS85" i="18"/>
  <c r="AS52" i="18"/>
  <c r="AS60" i="18"/>
  <c r="AS72" i="18"/>
  <c r="AS84" i="18"/>
  <c r="AS59" i="18"/>
  <c r="AS71" i="18"/>
  <c r="AS83" i="18"/>
  <c r="AS58" i="18"/>
  <c r="AS70" i="18"/>
  <c r="AS82" i="18"/>
  <c r="AS50" i="18"/>
  <c r="AS57" i="18"/>
  <c r="AS69" i="18"/>
  <c r="AS81" i="18"/>
  <c r="AS56" i="18"/>
  <c r="AS68" i="18"/>
  <c r="AS80" i="18"/>
  <c r="AS92" i="18"/>
  <c r="AS55" i="18"/>
  <c r="AS67" i="18"/>
  <c r="AS79" i="18"/>
  <c r="AS91" i="18"/>
  <c r="AS102" i="18"/>
  <c r="AS114" i="18"/>
  <c r="AS126" i="18"/>
  <c r="AS93" i="18"/>
  <c r="AS101" i="18"/>
  <c r="AS113" i="18"/>
  <c r="AS125" i="18"/>
  <c r="AS100" i="18"/>
  <c r="AS112" i="18"/>
  <c r="AS124" i="18"/>
  <c r="AS99" i="18"/>
  <c r="AS111" i="18"/>
  <c r="AS123" i="18"/>
  <c r="AS98" i="18"/>
  <c r="AS110" i="18"/>
  <c r="AS122" i="18"/>
  <c r="AS97" i="18"/>
  <c r="AS109" i="18"/>
  <c r="AS121" i="18"/>
  <c r="AS133" i="18"/>
  <c r="AS96" i="18"/>
  <c r="AS108" i="18"/>
  <c r="AS120" i="18"/>
  <c r="AS95" i="18"/>
  <c r="AS107" i="18"/>
  <c r="AS119" i="18"/>
  <c r="AS94" i="18"/>
  <c r="AS106" i="18"/>
  <c r="AS118" i="18"/>
  <c r="AS130" i="18"/>
  <c r="AS105" i="18"/>
  <c r="AS117" i="18"/>
  <c r="AS129" i="18"/>
  <c r="AS104" i="18"/>
  <c r="AS116" i="18"/>
  <c r="AS128" i="18"/>
  <c r="AS103" i="18"/>
  <c r="AS115" i="18"/>
  <c r="AS127" i="18"/>
  <c r="AS145" i="18"/>
  <c r="AS157" i="18"/>
  <c r="AS169" i="18"/>
  <c r="AS144" i="18"/>
  <c r="AS156" i="18"/>
  <c r="AS168" i="18"/>
  <c r="AS131" i="18"/>
  <c r="AS134" i="18"/>
  <c r="AS143" i="18"/>
  <c r="AS155" i="18"/>
  <c r="AS167" i="18"/>
  <c r="AS142" i="18"/>
  <c r="AS154" i="18"/>
  <c r="AS166" i="18"/>
  <c r="AS141" i="18"/>
  <c r="AS153" i="18"/>
  <c r="AS165" i="18"/>
  <c r="AS140" i="18"/>
  <c r="AS152" i="18"/>
  <c r="AS164" i="18"/>
  <c r="AS139" i="18"/>
  <c r="AS151" i="18"/>
  <c r="AS163" i="18"/>
  <c r="AS175" i="18"/>
  <c r="AS138" i="18"/>
  <c r="AS150" i="18"/>
  <c r="AS162" i="18"/>
  <c r="AS174" i="18"/>
  <c r="AS137" i="18"/>
  <c r="AS149" i="18"/>
  <c r="AS161" i="18"/>
  <c r="AS173" i="18"/>
  <c r="AS136" i="18"/>
  <c r="AS148" i="18"/>
  <c r="AS160" i="18"/>
  <c r="AS172" i="18"/>
  <c r="AS132" i="18"/>
  <c r="AS135" i="18"/>
  <c r="AS147" i="18"/>
  <c r="AS159" i="18"/>
  <c r="AS171" i="18"/>
  <c r="AS146" i="18"/>
  <c r="AS158" i="18"/>
  <c r="AS170" i="18"/>
  <c r="Z75" i="18"/>
  <c r="Z107" i="18"/>
  <c r="AL11" i="18"/>
  <c r="AL9" i="18"/>
  <c r="AL8" i="18"/>
  <c r="AL7" i="18"/>
  <c r="AL6" i="18"/>
  <c r="AL5" i="18"/>
  <c r="AL4" i="18"/>
  <c r="AL3" i="18"/>
  <c r="AL2" i="18"/>
  <c r="AL14" i="18"/>
  <c r="AL26" i="18"/>
  <c r="AL38" i="18"/>
  <c r="AL50" i="18"/>
  <c r="AL13" i="18"/>
  <c r="AL25" i="18"/>
  <c r="AL37" i="18"/>
  <c r="AL49" i="18"/>
  <c r="AL12" i="18"/>
  <c r="AL24" i="18"/>
  <c r="AL36" i="18"/>
  <c r="AL48" i="18"/>
  <c r="AL23" i="18"/>
  <c r="AL35" i="18"/>
  <c r="AL47" i="18"/>
  <c r="AL10" i="18"/>
  <c r="AL22" i="18"/>
  <c r="AL34" i="18"/>
  <c r="AL46" i="18"/>
  <c r="AL21" i="18"/>
  <c r="AL33" i="18"/>
  <c r="AL45" i="18"/>
  <c r="AL20" i="18"/>
  <c r="AL32" i="18"/>
  <c r="AL44" i="18"/>
  <c r="AL19" i="18"/>
  <c r="AL31" i="18"/>
  <c r="AL43" i="18"/>
  <c r="AL18" i="18"/>
  <c r="AL30" i="18"/>
  <c r="AL42" i="18"/>
  <c r="AL17" i="18"/>
  <c r="AL29" i="18"/>
  <c r="AL41" i="18"/>
  <c r="AL16" i="18"/>
  <c r="AL28" i="18"/>
  <c r="AL40" i="18"/>
  <c r="AL15" i="18"/>
  <c r="AL27" i="18"/>
  <c r="AL39" i="18"/>
  <c r="AL52" i="18"/>
  <c r="AL59" i="18"/>
  <c r="AL71" i="18"/>
  <c r="AL83" i="18"/>
  <c r="AL58" i="18"/>
  <c r="AL70" i="18"/>
  <c r="AL82" i="18"/>
  <c r="AL57" i="18"/>
  <c r="AL69" i="18"/>
  <c r="AL81" i="18"/>
  <c r="AL56" i="18"/>
  <c r="AL68" i="18"/>
  <c r="AL80" i="18"/>
  <c r="AL55" i="18"/>
  <c r="AL67" i="18"/>
  <c r="AL79" i="18"/>
  <c r="AL54" i="18"/>
  <c r="AL66" i="18"/>
  <c r="AL78" i="18"/>
  <c r="AL65" i="18"/>
  <c r="AL77" i="18"/>
  <c r="AL89" i="18"/>
  <c r="AL53" i="18"/>
  <c r="AL64" i="18"/>
  <c r="AL76" i="18"/>
  <c r="AL63" i="18"/>
  <c r="AL75" i="18"/>
  <c r="AL87" i="18"/>
  <c r="AL62" i="18"/>
  <c r="AL74" i="18"/>
  <c r="AL86" i="18"/>
  <c r="AL61" i="18"/>
  <c r="AL73" i="18"/>
  <c r="AL85" i="18"/>
  <c r="AL51" i="18"/>
  <c r="AL60" i="18"/>
  <c r="AL72" i="18"/>
  <c r="AL84" i="18"/>
  <c r="AL91" i="18"/>
  <c r="AL95" i="18"/>
  <c r="AL107" i="18"/>
  <c r="AL119" i="18"/>
  <c r="AL131" i="18"/>
  <c r="AL94" i="18"/>
  <c r="AL106" i="18"/>
  <c r="AL118" i="18"/>
  <c r="AL130" i="18"/>
  <c r="AL92" i="18"/>
  <c r="AL105" i="18"/>
  <c r="AL117" i="18"/>
  <c r="AL129" i="18"/>
  <c r="AL104" i="18"/>
  <c r="AL116" i="18"/>
  <c r="AL128" i="18"/>
  <c r="AL103" i="18"/>
  <c r="AL115" i="18"/>
  <c r="AL127" i="18"/>
  <c r="AL102" i="18"/>
  <c r="AL114" i="18"/>
  <c r="AL126" i="18"/>
  <c r="AL101" i="18"/>
  <c r="AL113" i="18"/>
  <c r="AL125" i="18"/>
  <c r="AL88" i="18"/>
  <c r="AL90" i="18"/>
  <c r="AL93" i="18"/>
  <c r="AL100" i="18"/>
  <c r="AL112" i="18"/>
  <c r="AL124" i="18"/>
  <c r="AL99" i="18"/>
  <c r="AL111" i="18"/>
  <c r="AL123" i="18"/>
  <c r="AL98" i="18"/>
  <c r="AL110" i="18"/>
  <c r="AL122" i="18"/>
  <c r="AL134" i="18"/>
  <c r="AL97" i="18"/>
  <c r="AL109" i="18"/>
  <c r="AL121" i="18"/>
  <c r="AL133" i="18"/>
  <c r="AL96" i="18"/>
  <c r="AL108" i="18"/>
  <c r="AL120" i="18"/>
  <c r="AL132" i="18"/>
  <c r="AL138" i="18"/>
  <c r="AL150" i="18"/>
  <c r="AL162" i="18"/>
  <c r="AL174" i="18"/>
  <c r="AL137" i="18"/>
  <c r="AL149" i="18"/>
  <c r="AL161" i="18"/>
  <c r="AL173" i="18"/>
  <c r="AL136" i="18"/>
  <c r="AL148" i="18"/>
  <c r="AL160" i="18"/>
  <c r="AL172" i="18"/>
  <c r="AL135" i="18"/>
  <c r="AL147" i="18"/>
  <c r="AL159" i="18"/>
  <c r="AL171" i="18"/>
  <c r="AL146" i="18"/>
  <c r="AL158" i="18"/>
  <c r="AL170" i="18"/>
  <c r="AL145" i="18"/>
  <c r="AL157" i="18"/>
  <c r="AL169" i="18"/>
  <c r="AL144" i="18"/>
  <c r="AL156" i="18"/>
  <c r="AL168" i="18"/>
  <c r="AL143" i="18"/>
  <c r="AL155" i="18"/>
  <c r="AL167" i="18"/>
  <c r="AL142" i="18"/>
  <c r="AL154" i="18"/>
  <c r="AL166" i="18"/>
  <c r="AL141" i="18"/>
  <c r="AL153" i="18"/>
  <c r="AL165" i="18"/>
  <c r="AL140" i="18"/>
  <c r="AL152" i="18"/>
  <c r="AL164" i="18"/>
  <c r="AL139" i="18"/>
  <c r="AL151" i="18"/>
  <c r="AL163" i="18"/>
  <c r="AL175" i="18"/>
  <c r="D2" i="18"/>
  <c r="D11" i="18"/>
  <c r="D10" i="18"/>
  <c r="D9" i="18"/>
  <c r="D8" i="18"/>
  <c r="D7" i="18"/>
  <c r="D6" i="18"/>
  <c r="D5" i="18"/>
  <c r="D4" i="18"/>
  <c r="D3" i="18"/>
  <c r="D16" i="18"/>
  <c r="D28" i="18"/>
  <c r="D40" i="18"/>
  <c r="D52" i="18"/>
  <c r="D15" i="18"/>
  <c r="D27" i="18"/>
  <c r="D39" i="18"/>
  <c r="D51" i="18"/>
  <c r="D14" i="18"/>
  <c r="D26" i="18"/>
  <c r="D38" i="18"/>
  <c r="D50" i="18"/>
  <c r="D13" i="18"/>
  <c r="D25" i="18"/>
  <c r="D37" i="18"/>
  <c r="D49" i="18"/>
  <c r="D12" i="18"/>
  <c r="D24" i="18"/>
  <c r="D36" i="18"/>
  <c r="D23" i="18"/>
  <c r="D35" i="18"/>
  <c r="D47" i="18"/>
  <c r="D22" i="18"/>
  <c r="D34" i="18"/>
  <c r="D46" i="18"/>
  <c r="D21" i="18"/>
  <c r="D33" i="18"/>
  <c r="D45" i="18"/>
  <c r="D20" i="18"/>
  <c r="D32" i="18"/>
  <c r="D44" i="18"/>
  <c r="D19" i="18"/>
  <c r="D31" i="18"/>
  <c r="D43" i="18"/>
  <c r="D18" i="18"/>
  <c r="D30" i="18"/>
  <c r="D42" i="18"/>
  <c r="D17" i="18"/>
  <c r="D29" i="18"/>
  <c r="D41" i="18"/>
  <c r="D53" i="18"/>
  <c r="D61" i="18"/>
  <c r="D73" i="18"/>
  <c r="D85" i="18"/>
  <c r="D60" i="18"/>
  <c r="D72" i="18"/>
  <c r="D84" i="18"/>
  <c r="D48" i="18"/>
  <c r="D59" i="18"/>
  <c r="D71" i="18"/>
  <c r="D83" i="18"/>
  <c r="D58" i="18"/>
  <c r="D70" i="18"/>
  <c r="D82" i="18"/>
  <c r="D57" i="18"/>
  <c r="D69" i="18"/>
  <c r="D81" i="18"/>
  <c r="D56" i="18"/>
  <c r="D68" i="18"/>
  <c r="D80" i="18"/>
  <c r="D55" i="18"/>
  <c r="D67" i="18"/>
  <c r="D79" i="18"/>
  <c r="D91" i="18"/>
  <c r="D54" i="18"/>
  <c r="D66" i="18"/>
  <c r="D78" i="18"/>
  <c r="D65" i="18"/>
  <c r="D77" i="18"/>
  <c r="D89" i="18"/>
  <c r="D64" i="18"/>
  <c r="D76" i="18"/>
  <c r="D88" i="18"/>
  <c r="D63" i="18"/>
  <c r="D75" i="18"/>
  <c r="D87" i="18"/>
  <c r="D62" i="18"/>
  <c r="D74" i="18"/>
  <c r="D86" i="18"/>
  <c r="D97" i="18"/>
  <c r="D109" i="18"/>
  <c r="D121" i="18"/>
  <c r="D96" i="18"/>
  <c r="D108" i="18"/>
  <c r="D120" i="18"/>
  <c r="D132" i="18"/>
  <c r="D95" i="18"/>
  <c r="D107" i="18"/>
  <c r="D119" i="18"/>
  <c r="D131" i="18"/>
  <c r="D106" i="18"/>
  <c r="D118" i="18"/>
  <c r="D130" i="18"/>
  <c r="D105" i="18"/>
  <c r="D117" i="18"/>
  <c r="D129" i="18"/>
  <c r="D94" i="18"/>
  <c r="D104" i="18"/>
  <c r="D116" i="18"/>
  <c r="D128" i="18"/>
  <c r="D103" i="18"/>
  <c r="D115" i="18"/>
  <c r="D127" i="18"/>
  <c r="D92" i="18"/>
  <c r="D102" i="18"/>
  <c r="D114" i="18"/>
  <c r="D126" i="18"/>
  <c r="D90" i="18"/>
  <c r="D101" i="18"/>
  <c r="D113" i="18"/>
  <c r="D125" i="18"/>
  <c r="D100" i="18"/>
  <c r="D112" i="18"/>
  <c r="D124" i="18"/>
  <c r="D93" i="18"/>
  <c r="D99" i="18"/>
  <c r="D111" i="18"/>
  <c r="D123" i="18"/>
  <c r="D135" i="18"/>
  <c r="D98" i="18"/>
  <c r="D110" i="18"/>
  <c r="D122" i="18"/>
  <c r="D134" i="18"/>
  <c r="D133" i="18"/>
  <c r="D140" i="18"/>
  <c r="D152" i="18"/>
  <c r="D164" i="18"/>
  <c r="D139" i="18"/>
  <c r="D151" i="18"/>
  <c r="D163" i="18"/>
  <c r="D175" i="18"/>
  <c r="D138" i="18"/>
  <c r="D150" i="18"/>
  <c r="D162" i="18"/>
  <c r="D174" i="18"/>
  <c r="D137" i="18"/>
  <c r="D149" i="18"/>
  <c r="D161" i="18"/>
  <c r="D173" i="18"/>
  <c r="D136" i="18"/>
  <c r="D148" i="18"/>
  <c r="D160" i="18"/>
  <c r="D172" i="18"/>
  <c r="D147" i="18"/>
  <c r="D159" i="18"/>
  <c r="D171" i="18"/>
  <c r="D146" i="18"/>
  <c r="D158" i="18"/>
  <c r="D170" i="18"/>
  <c r="D145" i="18"/>
  <c r="D157" i="18"/>
  <c r="D169" i="18"/>
  <c r="D144" i="18"/>
  <c r="D156" i="18"/>
  <c r="D168" i="18"/>
  <c r="D143" i="18"/>
  <c r="D155" i="18"/>
  <c r="D167" i="18"/>
  <c r="D142" i="18"/>
  <c r="D154" i="18"/>
  <c r="D166" i="18"/>
  <c r="D141" i="18"/>
  <c r="D153" i="18"/>
  <c r="D165" i="18"/>
  <c r="O10" i="18"/>
  <c r="O9" i="18"/>
  <c r="O8" i="18"/>
  <c r="O7" i="18"/>
  <c r="O6" i="18"/>
  <c r="O5" i="18"/>
  <c r="O4" i="18"/>
  <c r="O3" i="18"/>
  <c r="O2" i="18"/>
  <c r="O15" i="18"/>
  <c r="O27" i="18"/>
  <c r="O39" i="18"/>
  <c r="O51" i="18"/>
  <c r="O14" i="18"/>
  <c r="O26" i="18"/>
  <c r="O38" i="18"/>
  <c r="O50" i="18"/>
  <c r="O13" i="18"/>
  <c r="O25" i="18"/>
  <c r="O37" i="18"/>
  <c r="O49" i="18"/>
  <c r="O12" i="18"/>
  <c r="O24" i="18"/>
  <c r="O36" i="18"/>
  <c r="O48" i="18"/>
  <c r="O23" i="18"/>
  <c r="O35" i="18"/>
  <c r="O47" i="18"/>
  <c r="O22" i="18"/>
  <c r="O34" i="18"/>
  <c r="O46" i="18"/>
  <c r="O21" i="18"/>
  <c r="O33" i="18"/>
  <c r="O45" i="18"/>
  <c r="O20" i="18"/>
  <c r="O32" i="18"/>
  <c r="O44" i="18"/>
  <c r="O19" i="18"/>
  <c r="O31" i="18"/>
  <c r="O43" i="18"/>
  <c r="O18" i="18"/>
  <c r="O30" i="18"/>
  <c r="O42" i="18"/>
  <c r="O17" i="18"/>
  <c r="O29" i="18"/>
  <c r="O41" i="18"/>
  <c r="O11" i="18"/>
  <c r="O16" i="18"/>
  <c r="O28" i="18"/>
  <c r="O40" i="18"/>
  <c r="O60" i="18"/>
  <c r="O72" i="18"/>
  <c r="O84" i="18"/>
  <c r="O59" i="18"/>
  <c r="O71" i="18"/>
  <c r="O83" i="18"/>
  <c r="O58" i="18"/>
  <c r="O70" i="18"/>
  <c r="O82" i="18"/>
  <c r="O57" i="18"/>
  <c r="O69" i="18"/>
  <c r="O81" i="18"/>
  <c r="O56" i="18"/>
  <c r="O68" i="18"/>
  <c r="O80" i="18"/>
  <c r="O52" i="18"/>
  <c r="O55" i="18"/>
  <c r="O67" i="18"/>
  <c r="O79" i="18"/>
  <c r="O54" i="18"/>
  <c r="O66" i="18"/>
  <c r="O78" i="18"/>
  <c r="O90" i="18"/>
  <c r="O65" i="18"/>
  <c r="O77" i="18"/>
  <c r="O64" i="18"/>
  <c r="O76" i="18"/>
  <c r="O88" i="18"/>
  <c r="O63" i="18"/>
  <c r="O75" i="18"/>
  <c r="O87" i="18"/>
  <c r="O53" i="18"/>
  <c r="O62" i="18"/>
  <c r="O74" i="18"/>
  <c r="O86" i="18"/>
  <c r="O61" i="18"/>
  <c r="O73" i="18"/>
  <c r="O85" i="18"/>
  <c r="O96" i="18"/>
  <c r="O108" i="18"/>
  <c r="O120" i="18"/>
  <c r="O132" i="18"/>
  <c r="O92" i="18"/>
  <c r="O95" i="18"/>
  <c r="O107" i="18"/>
  <c r="O119" i="18"/>
  <c r="O131" i="18"/>
  <c r="O94" i="18"/>
  <c r="O106" i="18"/>
  <c r="O118" i="18"/>
  <c r="O130" i="18"/>
  <c r="O91" i="18"/>
  <c r="O105" i="18"/>
  <c r="O117" i="18"/>
  <c r="O129" i="18"/>
  <c r="O93" i="18"/>
  <c r="O104" i="18"/>
  <c r="O116" i="18"/>
  <c r="O128" i="18"/>
  <c r="O103" i="18"/>
  <c r="O115" i="18"/>
  <c r="O127" i="18"/>
  <c r="O102" i="18"/>
  <c r="O114" i="18"/>
  <c r="O126" i="18"/>
  <c r="O101" i="18"/>
  <c r="O113" i="18"/>
  <c r="O125" i="18"/>
  <c r="O100" i="18"/>
  <c r="O112" i="18"/>
  <c r="O124" i="18"/>
  <c r="O99" i="18"/>
  <c r="O111" i="18"/>
  <c r="O123" i="18"/>
  <c r="O98" i="18"/>
  <c r="O110" i="18"/>
  <c r="O122" i="18"/>
  <c r="O134" i="18"/>
  <c r="O89" i="18"/>
  <c r="O97" i="18"/>
  <c r="O109" i="18"/>
  <c r="O121" i="18"/>
  <c r="O133" i="18"/>
  <c r="O139" i="18"/>
  <c r="O151" i="18"/>
  <c r="O163" i="18"/>
  <c r="O175" i="18"/>
  <c r="O138" i="18"/>
  <c r="O150" i="18"/>
  <c r="O162" i="18"/>
  <c r="O174" i="18"/>
  <c r="O137" i="18"/>
  <c r="O149" i="18"/>
  <c r="O161" i="18"/>
  <c r="O173" i="18"/>
  <c r="O136" i="18"/>
  <c r="O148" i="18"/>
  <c r="O160" i="18"/>
  <c r="O172" i="18"/>
  <c r="O135" i="18"/>
  <c r="O147" i="18"/>
  <c r="O159" i="18"/>
  <c r="O171" i="18"/>
  <c r="O146" i="18"/>
  <c r="O158" i="18"/>
  <c r="O170" i="18"/>
  <c r="O145" i="18"/>
  <c r="O157" i="18"/>
  <c r="O169" i="18"/>
  <c r="O144" i="18"/>
  <c r="O156" i="18"/>
  <c r="O168" i="18"/>
  <c r="O143" i="18"/>
  <c r="O155" i="18"/>
  <c r="O167" i="18"/>
  <c r="O142" i="18"/>
  <c r="O154" i="18"/>
  <c r="O166" i="18"/>
  <c r="O141" i="18"/>
  <c r="O153" i="18"/>
  <c r="O165" i="18"/>
  <c r="O140" i="18"/>
  <c r="O152" i="18"/>
  <c r="O164" i="18"/>
  <c r="P2" i="18"/>
  <c r="P10" i="18"/>
  <c r="P40" i="18"/>
  <c r="P15" i="18"/>
  <c r="P37" i="18"/>
  <c r="P12" i="18"/>
  <c r="P33" i="18"/>
  <c r="P20" i="18"/>
  <c r="P29" i="18"/>
  <c r="P61" i="18"/>
  <c r="P70" i="18"/>
  <c r="P48" i="18"/>
  <c r="P91" i="18"/>
  <c r="P66" i="18"/>
  <c r="P53" i="18"/>
  <c r="P74" i="18"/>
  <c r="P132" i="18"/>
  <c r="P95" i="18"/>
  <c r="P129" i="18"/>
  <c r="P104" i="18"/>
  <c r="P113" i="18"/>
  <c r="P125" i="18"/>
  <c r="P100" i="18"/>
  <c r="P140" i="18"/>
  <c r="P152" i="18"/>
  <c r="P164" i="18"/>
  <c r="P149" i="18"/>
  <c r="P161" i="18"/>
  <c r="P173" i="18"/>
  <c r="P146" i="18"/>
  <c r="P158" i="18"/>
  <c r="P170" i="18"/>
  <c r="P142" i="18"/>
  <c r="P154" i="18"/>
  <c r="P166" i="18"/>
  <c r="AX9" i="18"/>
  <c r="AX8" i="18"/>
  <c r="AX7" i="18"/>
  <c r="AX6" i="18"/>
  <c r="AX5" i="18"/>
  <c r="AX4" i="18"/>
  <c r="AX3" i="18"/>
  <c r="AX2" i="18"/>
  <c r="AX14" i="18"/>
  <c r="AX26" i="18"/>
  <c r="AX38" i="18"/>
  <c r="AX50" i="18"/>
  <c r="AX13" i="18"/>
  <c r="AX25" i="18"/>
  <c r="AX37" i="18"/>
  <c r="AX49" i="18"/>
  <c r="AX12" i="18"/>
  <c r="AX24" i="18"/>
  <c r="AX36" i="18"/>
  <c r="AX48" i="18"/>
  <c r="AX11" i="18"/>
  <c r="AX23" i="18"/>
  <c r="AX35" i="18"/>
  <c r="AX47" i="18"/>
  <c r="AX22" i="18"/>
  <c r="AX34" i="18"/>
  <c r="AX46" i="18"/>
  <c r="AX21" i="18"/>
  <c r="AX33" i="18"/>
  <c r="AX45" i="18"/>
  <c r="AX20" i="18"/>
  <c r="AX32" i="18"/>
  <c r="AX44" i="18"/>
  <c r="AX10" i="18"/>
  <c r="AX19" i="18"/>
  <c r="AX31" i="18"/>
  <c r="AX43" i="18"/>
  <c r="AX18" i="18"/>
  <c r="AX30" i="18"/>
  <c r="AX42" i="18"/>
  <c r="AX17" i="18"/>
  <c r="AX29" i="18"/>
  <c r="AX41" i="18"/>
  <c r="AX16" i="18"/>
  <c r="AX28" i="18"/>
  <c r="AX40" i="18"/>
  <c r="AX15" i="18"/>
  <c r="AX27" i="18"/>
  <c r="AX39" i="18"/>
  <c r="AX59" i="18"/>
  <c r="AX71" i="18"/>
  <c r="AX83" i="18"/>
  <c r="AX58" i="18"/>
  <c r="AX70" i="18"/>
  <c r="AX82" i="18"/>
  <c r="AX57" i="18"/>
  <c r="AX69" i="18"/>
  <c r="AX81" i="18"/>
  <c r="AX56" i="18"/>
  <c r="AX68" i="18"/>
  <c r="AX80" i="18"/>
  <c r="AX55" i="18"/>
  <c r="AX67" i="18"/>
  <c r="AX79" i="18"/>
  <c r="AX54" i="18"/>
  <c r="AX66" i="18"/>
  <c r="AX78" i="18"/>
  <c r="AX53" i="18"/>
  <c r="AX65" i="18"/>
  <c r="AX77" i="18"/>
  <c r="AX89" i="18"/>
  <c r="AX64" i="18"/>
  <c r="AX76" i="18"/>
  <c r="AX51" i="18"/>
  <c r="AX63" i="18"/>
  <c r="AX75" i="18"/>
  <c r="AX87" i="18"/>
  <c r="AX62" i="18"/>
  <c r="AX74" i="18"/>
  <c r="AX86" i="18"/>
  <c r="AX61" i="18"/>
  <c r="AX73" i="18"/>
  <c r="AX85" i="18"/>
  <c r="AX52" i="18"/>
  <c r="AX60" i="18"/>
  <c r="AX72" i="18"/>
  <c r="AX84" i="18"/>
  <c r="AX95" i="18"/>
  <c r="AX107" i="18"/>
  <c r="AX119" i="18"/>
  <c r="AX131" i="18"/>
  <c r="AX94" i="18"/>
  <c r="AX106" i="18"/>
  <c r="AX118" i="18"/>
  <c r="AX130" i="18"/>
  <c r="AX105" i="18"/>
  <c r="AX117" i="18"/>
  <c r="AX129" i="18"/>
  <c r="AX104" i="18"/>
  <c r="AX116" i="18"/>
  <c r="AX128" i="18"/>
  <c r="AX93" i="18"/>
  <c r="AX103" i="18"/>
  <c r="AX115" i="18"/>
  <c r="AX127" i="18"/>
  <c r="AX102" i="18"/>
  <c r="AX114" i="18"/>
  <c r="AX126" i="18"/>
  <c r="AX91" i="18"/>
  <c r="AX101" i="18"/>
  <c r="AX113" i="18"/>
  <c r="AX125" i="18"/>
  <c r="AX100" i="18"/>
  <c r="AX112" i="18"/>
  <c r="AX124" i="18"/>
  <c r="AX99" i="18"/>
  <c r="AX111" i="18"/>
  <c r="AX123" i="18"/>
  <c r="AX88" i="18"/>
  <c r="AX92" i="18"/>
  <c r="AX98" i="18"/>
  <c r="AX110" i="18"/>
  <c r="AX122" i="18"/>
  <c r="AX97" i="18"/>
  <c r="AX109" i="18"/>
  <c r="AX121" i="18"/>
  <c r="AX133" i="18"/>
  <c r="AX90" i="18"/>
  <c r="AX96" i="18"/>
  <c r="AX108" i="18"/>
  <c r="AX120" i="18"/>
  <c r="AX132" i="18"/>
  <c r="AX138" i="18"/>
  <c r="AX150" i="18"/>
  <c r="AX162" i="18"/>
  <c r="AX174" i="18"/>
  <c r="AX137" i="18"/>
  <c r="AX149" i="18"/>
  <c r="AX161" i="18"/>
  <c r="AX173" i="18"/>
  <c r="AX136" i="18"/>
  <c r="AX148" i="18"/>
  <c r="AX160" i="18"/>
  <c r="AX172" i="18"/>
  <c r="AX135" i="18"/>
  <c r="AX147" i="18"/>
  <c r="AX159" i="18"/>
  <c r="AX171" i="18"/>
  <c r="AX146" i="18"/>
  <c r="AX158" i="18"/>
  <c r="AX170" i="18"/>
  <c r="AX145" i="18"/>
  <c r="AX157" i="18"/>
  <c r="AX169" i="18"/>
  <c r="AX134" i="18"/>
  <c r="AX144" i="18"/>
  <c r="AX156" i="18"/>
  <c r="AX168" i="18"/>
  <c r="AX143" i="18"/>
  <c r="AX155" i="18"/>
  <c r="AX167" i="18"/>
  <c r="AX142" i="18"/>
  <c r="AX154" i="18"/>
  <c r="AX166" i="18"/>
  <c r="AX141" i="18"/>
  <c r="AX153" i="18"/>
  <c r="AX165" i="18"/>
  <c r="AX140" i="18"/>
  <c r="AX152" i="18"/>
  <c r="AX164" i="18"/>
  <c r="AX139" i="18"/>
  <c r="AX151" i="18"/>
  <c r="AX163" i="18"/>
  <c r="AX175" i="18"/>
  <c r="AQ146" i="18" l="1"/>
  <c r="AQ162" i="18"/>
  <c r="AQ142" i="18"/>
  <c r="AQ103" i="18"/>
  <c r="AQ95" i="18"/>
  <c r="AQ112" i="18"/>
  <c r="AQ68" i="18"/>
  <c r="AQ61" i="18"/>
  <c r="AQ35" i="18"/>
  <c r="AQ30" i="18"/>
  <c r="R173" i="18"/>
  <c r="R129" i="18"/>
  <c r="R76" i="18"/>
  <c r="R19" i="18"/>
  <c r="R11" i="18"/>
  <c r="AK166" i="18"/>
  <c r="AK147" i="18"/>
  <c r="AK109" i="18"/>
  <c r="AK92" i="18"/>
  <c r="AK21" i="18"/>
  <c r="AH137" i="18"/>
  <c r="AH166" i="18"/>
  <c r="AH146" i="18"/>
  <c r="AH95" i="18"/>
  <c r="AH112" i="18"/>
  <c r="AH81" i="18"/>
  <c r="AH53" i="18"/>
  <c r="AE145" i="18"/>
  <c r="Y150" i="18"/>
  <c r="S129" i="18"/>
  <c r="S76" i="18"/>
  <c r="AQ156" i="18"/>
  <c r="AQ160" i="18"/>
  <c r="AQ152" i="18"/>
  <c r="AQ101" i="18"/>
  <c r="AQ118" i="18"/>
  <c r="AQ97" i="18"/>
  <c r="AQ78" i="18"/>
  <c r="AQ71" i="18"/>
  <c r="AQ76" i="18"/>
  <c r="AQ10" i="18"/>
  <c r="R167" i="18"/>
  <c r="R165" i="18"/>
  <c r="R96" i="18"/>
  <c r="R57" i="18"/>
  <c r="R39" i="18"/>
  <c r="AK139" i="18"/>
  <c r="AK156" i="18"/>
  <c r="AK149" i="18"/>
  <c r="AK90" i="18"/>
  <c r="AK62" i="18"/>
  <c r="AH160" i="18"/>
  <c r="AH151" i="18"/>
  <c r="AH156" i="18"/>
  <c r="AH130" i="18"/>
  <c r="AH122" i="18"/>
  <c r="AH102" i="18"/>
  <c r="AH84" i="18"/>
  <c r="AH39" i="18"/>
  <c r="AE113" i="18"/>
  <c r="S161" i="18"/>
  <c r="S66" i="18"/>
  <c r="S42" i="18"/>
  <c r="AH52" i="18"/>
  <c r="AH90" i="18"/>
  <c r="AH45" i="18"/>
  <c r="S145" i="18"/>
  <c r="S155" i="18"/>
  <c r="S98" i="18"/>
  <c r="S72" i="18"/>
  <c r="S24" i="18"/>
  <c r="S170" i="18"/>
  <c r="S125" i="18"/>
  <c r="S111" i="18"/>
  <c r="S60" i="18"/>
  <c r="S38" i="18"/>
  <c r="S158" i="18"/>
  <c r="S101" i="18"/>
  <c r="S99" i="18"/>
  <c r="S73" i="18"/>
  <c r="S39" i="18"/>
  <c r="AH68" i="18"/>
  <c r="AH51" i="18"/>
  <c r="AH23" i="18"/>
  <c r="AH7" i="18"/>
  <c r="S160" i="18"/>
  <c r="S128" i="18"/>
  <c r="S124" i="18"/>
  <c r="S61" i="18"/>
  <c r="S27" i="18"/>
  <c r="AH93" i="18"/>
  <c r="AH85" i="18"/>
  <c r="AH36" i="18"/>
  <c r="Y162" i="18"/>
  <c r="S173" i="18"/>
  <c r="S116" i="18"/>
  <c r="S78" i="18"/>
  <c r="S88" i="18"/>
  <c r="S15" i="18"/>
  <c r="AH82" i="18"/>
  <c r="AH75" i="18"/>
  <c r="AH28" i="18"/>
  <c r="AR148" i="18"/>
  <c r="S151" i="18"/>
  <c r="S107" i="18"/>
  <c r="S81" i="18"/>
  <c r="S22" i="18"/>
  <c r="S3" i="18"/>
  <c r="AQ157" i="18"/>
  <c r="AQ148" i="18"/>
  <c r="AQ139" i="18"/>
  <c r="AQ143" i="18"/>
  <c r="AQ128" i="18"/>
  <c r="AQ119" i="18"/>
  <c r="AQ98" i="18"/>
  <c r="AQ66" i="18"/>
  <c r="AQ58" i="18"/>
  <c r="AQ87" i="18"/>
  <c r="AQ23" i="18"/>
  <c r="AQ29" i="18"/>
  <c r="R170" i="18"/>
  <c r="R153" i="18"/>
  <c r="R132" i="18"/>
  <c r="R79" i="18"/>
  <c r="R44" i="18"/>
  <c r="R5" i="18"/>
  <c r="AH133" i="18"/>
  <c r="AH139" i="18"/>
  <c r="AH143" i="18"/>
  <c r="AH104" i="18"/>
  <c r="AH120" i="18"/>
  <c r="AH99" i="18"/>
  <c r="AH103" i="18"/>
  <c r="AH58" i="18"/>
  <c r="AH74" i="18"/>
  <c r="AH8" i="18"/>
  <c r="AE169" i="18"/>
  <c r="AE124" i="18"/>
  <c r="S169" i="18"/>
  <c r="S152" i="18"/>
  <c r="S119" i="18"/>
  <c r="S50" i="18"/>
  <c r="S86" i="18"/>
  <c r="S26" i="18"/>
  <c r="AQ132" i="18"/>
  <c r="AQ137" i="18"/>
  <c r="AQ153" i="18"/>
  <c r="AQ93" i="18"/>
  <c r="AQ105" i="18"/>
  <c r="AQ96" i="18"/>
  <c r="AQ100" i="18"/>
  <c r="AQ48" i="18"/>
  <c r="AQ72" i="18"/>
  <c r="AQ32" i="18"/>
  <c r="AQ13" i="18"/>
  <c r="AQ11" i="18"/>
  <c r="R161" i="18"/>
  <c r="R114" i="18"/>
  <c r="R98" i="18"/>
  <c r="R82" i="18"/>
  <c r="R24" i="18"/>
  <c r="AH159" i="18"/>
  <c r="AH174" i="18"/>
  <c r="AH153" i="18"/>
  <c r="AH157" i="18"/>
  <c r="AH118" i="18"/>
  <c r="AH97" i="18"/>
  <c r="AH113" i="18"/>
  <c r="AH56" i="18"/>
  <c r="AH72" i="18"/>
  <c r="AH65" i="18"/>
  <c r="AH41" i="18"/>
  <c r="AE174" i="18"/>
  <c r="Y142" i="18"/>
  <c r="S148" i="18"/>
  <c r="S113" i="18"/>
  <c r="S110" i="18"/>
  <c r="S52" i="18"/>
  <c r="S20" i="18"/>
  <c r="S30" i="18"/>
  <c r="R70" i="18"/>
  <c r="R74" i="18"/>
  <c r="R45" i="18"/>
  <c r="R12" i="18"/>
  <c r="R40" i="18"/>
  <c r="R8" i="18"/>
  <c r="AE170" i="18"/>
  <c r="AE162" i="18"/>
  <c r="AE103" i="18"/>
  <c r="AE67" i="18"/>
  <c r="S31" i="18"/>
  <c r="R143" i="18"/>
  <c r="R147" i="18"/>
  <c r="R150" i="18"/>
  <c r="R166" i="18"/>
  <c r="R127" i="18"/>
  <c r="R94" i="18"/>
  <c r="R121" i="18"/>
  <c r="R64" i="18"/>
  <c r="R51" i="18"/>
  <c r="R83" i="18"/>
  <c r="R87" i="18"/>
  <c r="R21" i="18"/>
  <c r="R37" i="18"/>
  <c r="R16" i="18"/>
  <c r="R2" i="18"/>
  <c r="AH54" i="18"/>
  <c r="AH49" i="18"/>
  <c r="AH29" i="18"/>
  <c r="AH46" i="18"/>
  <c r="AE146" i="18"/>
  <c r="AE134" i="18"/>
  <c r="AE105" i="18"/>
  <c r="AE71" i="18"/>
  <c r="AR75" i="18"/>
  <c r="S146" i="18"/>
  <c r="S137" i="18"/>
  <c r="S165" i="18"/>
  <c r="S126" i="18"/>
  <c r="S93" i="18"/>
  <c r="S92" i="18"/>
  <c r="S112" i="18"/>
  <c r="S67" i="18"/>
  <c r="S58" i="18"/>
  <c r="S74" i="18"/>
  <c r="S10" i="18"/>
  <c r="S12" i="18"/>
  <c r="S40" i="18"/>
  <c r="S6" i="18"/>
  <c r="R168" i="18"/>
  <c r="R135" i="18"/>
  <c r="R138" i="18"/>
  <c r="R154" i="18"/>
  <c r="R115" i="18"/>
  <c r="R91" i="18"/>
  <c r="R109" i="18"/>
  <c r="R89" i="18"/>
  <c r="R80" i="18"/>
  <c r="R71" i="18"/>
  <c r="R75" i="18"/>
  <c r="R46" i="18"/>
  <c r="R25" i="18"/>
  <c r="R4" i="18"/>
  <c r="R3" i="18"/>
  <c r="AH63" i="18"/>
  <c r="AH91" i="18"/>
  <c r="AH37" i="18"/>
  <c r="AH17" i="18"/>
  <c r="AH9" i="18"/>
  <c r="AE171" i="18"/>
  <c r="AE152" i="18"/>
  <c r="AE130" i="18"/>
  <c r="AE62" i="18"/>
  <c r="AR37" i="18"/>
  <c r="S171" i="18"/>
  <c r="S174" i="18"/>
  <c r="S153" i="18"/>
  <c r="S114" i="18"/>
  <c r="S130" i="18"/>
  <c r="S133" i="18"/>
  <c r="S100" i="18"/>
  <c r="S55" i="18"/>
  <c r="S83" i="18"/>
  <c r="S62" i="18"/>
  <c r="S45" i="18"/>
  <c r="S49" i="18"/>
  <c r="S28" i="18"/>
  <c r="S7" i="18"/>
  <c r="R156" i="18"/>
  <c r="R172" i="18"/>
  <c r="R175" i="18"/>
  <c r="R142" i="18"/>
  <c r="R103" i="18"/>
  <c r="R131" i="18"/>
  <c r="R97" i="18"/>
  <c r="R77" i="18"/>
  <c r="R68" i="18"/>
  <c r="R59" i="18"/>
  <c r="R63" i="18"/>
  <c r="R34" i="18"/>
  <c r="R13" i="18"/>
  <c r="R41" i="18"/>
  <c r="AH50" i="18"/>
  <c r="AH79" i="18"/>
  <c r="AH25" i="18"/>
  <c r="AH42" i="18"/>
  <c r="AH3" i="18"/>
  <c r="AE159" i="18"/>
  <c r="AE140" i="18"/>
  <c r="AE118" i="18"/>
  <c r="AE45" i="18"/>
  <c r="S175" i="18"/>
  <c r="S159" i="18"/>
  <c r="S162" i="18"/>
  <c r="S141" i="18"/>
  <c r="S102" i="18"/>
  <c r="S118" i="18"/>
  <c r="S121" i="18"/>
  <c r="S89" i="18"/>
  <c r="S51" i="18"/>
  <c r="S71" i="18"/>
  <c r="S87" i="18"/>
  <c r="S33" i="18"/>
  <c r="S37" i="18"/>
  <c r="S16" i="18"/>
  <c r="S8" i="18"/>
  <c r="R144" i="18"/>
  <c r="R160" i="18"/>
  <c r="R163" i="18"/>
  <c r="R124" i="18"/>
  <c r="R128" i="18"/>
  <c r="R119" i="18"/>
  <c r="R134" i="18"/>
  <c r="R65" i="18"/>
  <c r="R56" i="18"/>
  <c r="R84" i="18"/>
  <c r="R53" i="18"/>
  <c r="R22" i="18"/>
  <c r="R38" i="18"/>
  <c r="R29" i="18"/>
  <c r="AH67" i="18"/>
  <c r="AH13" i="18"/>
  <c r="AH30" i="18"/>
  <c r="AH4" i="18"/>
  <c r="AE147" i="18"/>
  <c r="AE165" i="18"/>
  <c r="AE106" i="18"/>
  <c r="AE35" i="18"/>
  <c r="S168" i="18"/>
  <c r="S147" i="18"/>
  <c r="S150" i="18"/>
  <c r="S166" i="18"/>
  <c r="S127" i="18"/>
  <c r="S106" i="18"/>
  <c r="S109" i="18"/>
  <c r="S77" i="18"/>
  <c r="S80" i="18"/>
  <c r="S59" i="18"/>
  <c r="S75" i="18"/>
  <c r="S21" i="18"/>
  <c r="S25" i="18"/>
  <c r="S41" i="18"/>
  <c r="S9" i="18"/>
  <c r="R169" i="18"/>
  <c r="R148" i="18"/>
  <c r="R151" i="18"/>
  <c r="R112" i="18"/>
  <c r="R116" i="18"/>
  <c r="R107" i="18"/>
  <c r="R122" i="18"/>
  <c r="R90" i="18"/>
  <c r="R93" i="18"/>
  <c r="R72" i="18"/>
  <c r="R43" i="18"/>
  <c r="R47" i="18"/>
  <c r="R26" i="18"/>
  <c r="R17" i="18"/>
  <c r="AH76" i="18"/>
  <c r="AH55" i="18"/>
  <c r="AH38" i="18"/>
  <c r="AH18" i="18"/>
  <c r="AH5" i="18"/>
  <c r="AE132" i="18"/>
  <c r="AE141" i="18"/>
  <c r="AE107" i="18"/>
  <c r="S156" i="18"/>
  <c r="S135" i="18"/>
  <c r="S138" i="18"/>
  <c r="S154" i="18"/>
  <c r="S115" i="18"/>
  <c r="S94" i="18"/>
  <c r="S97" i="18"/>
  <c r="S65" i="18"/>
  <c r="S68" i="18"/>
  <c r="S48" i="18"/>
  <c r="S63" i="18"/>
  <c r="S46" i="18"/>
  <c r="S13" i="18"/>
  <c r="S29" i="18"/>
  <c r="S11" i="18"/>
  <c r="R157" i="18"/>
  <c r="R136" i="18"/>
  <c r="R139" i="18"/>
  <c r="R100" i="18"/>
  <c r="R104" i="18"/>
  <c r="R95" i="18"/>
  <c r="R110" i="18"/>
  <c r="R78" i="18"/>
  <c r="R81" i="18"/>
  <c r="R60" i="18"/>
  <c r="R31" i="18"/>
  <c r="R35" i="18"/>
  <c r="R14" i="18"/>
  <c r="R42" i="18"/>
  <c r="AH64" i="18"/>
  <c r="AH47" i="18"/>
  <c r="AH26" i="18"/>
  <c r="AH43" i="18"/>
  <c r="AH6" i="18"/>
  <c r="AE173" i="18"/>
  <c r="AE154" i="18"/>
  <c r="AE109" i="18"/>
  <c r="S144" i="18"/>
  <c r="S172" i="18"/>
  <c r="S132" i="18"/>
  <c r="S142" i="18"/>
  <c r="S103" i="18"/>
  <c r="S131" i="18"/>
  <c r="S122" i="18"/>
  <c r="S90" i="18"/>
  <c r="S56" i="18"/>
  <c r="S84" i="18"/>
  <c r="S53" i="18"/>
  <c r="S34" i="18"/>
  <c r="S5" i="18"/>
  <c r="S17" i="18"/>
  <c r="S2" i="18"/>
  <c r="R158" i="18"/>
  <c r="R149" i="18"/>
  <c r="R140" i="18"/>
  <c r="R101" i="18"/>
  <c r="R105" i="18"/>
  <c r="R108" i="18"/>
  <c r="R111" i="18"/>
  <c r="R50" i="18"/>
  <c r="R52" i="18"/>
  <c r="R61" i="18"/>
  <c r="R32" i="18"/>
  <c r="R36" i="18"/>
  <c r="R15" i="18"/>
  <c r="R6" i="18"/>
  <c r="AH77" i="18"/>
  <c r="AH48" i="18"/>
  <c r="AH40" i="18"/>
  <c r="AH20" i="18"/>
  <c r="AE157" i="18"/>
  <c r="AE137" i="18"/>
  <c r="AE101" i="18"/>
  <c r="AE100" i="18"/>
  <c r="S157" i="18"/>
  <c r="S136" i="18"/>
  <c r="S139" i="18"/>
  <c r="S143" i="18"/>
  <c r="S104" i="18"/>
  <c r="S95" i="18"/>
  <c r="S123" i="18"/>
  <c r="S54" i="18"/>
  <c r="S57" i="18"/>
  <c r="S85" i="18"/>
  <c r="S64" i="18"/>
  <c r="S35" i="18"/>
  <c r="S14" i="18"/>
  <c r="AR147" i="18"/>
  <c r="AR172" i="18"/>
  <c r="AR160" i="18"/>
  <c r="AR151" i="18"/>
  <c r="AR134" i="18"/>
  <c r="AQ8" i="18"/>
  <c r="AQ42" i="18"/>
  <c r="AQ82" i="18"/>
  <c r="AQ86" i="18"/>
  <c r="AQ21" i="18"/>
  <c r="AQ38" i="18"/>
  <c r="AQ18" i="18"/>
  <c r="AQ99" i="18"/>
  <c r="AQ91" i="18"/>
  <c r="AQ70" i="18"/>
  <c r="AQ74" i="18"/>
  <c r="AQ46" i="18"/>
  <c r="AQ26" i="18"/>
  <c r="AQ43" i="18"/>
  <c r="AK135" i="18"/>
  <c r="AK120" i="18"/>
  <c r="AK101" i="18"/>
  <c r="AK59" i="18"/>
  <c r="AK57" i="18"/>
  <c r="AK16" i="18"/>
  <c r="AK61" i="18"/>
  <c r="AK30" i="18"/>
  <c r="AK128" i="18"/>
  <c r="AK86" i="18"/>
  <c r="AK19" i="18"/>
  <c r="AK170" i="18"/>
  <c r="AK137" i="18"/>
  <c r="AK111" i="18"/>
  <c r="AK104" i="18"/>
  <c r="AK76" i="18"/>
  <c r="AK5" i="18"/>
  <c r="AK141" i="18"/>
  <c r="AK158" i="18"/>
  <c r="AK119" i="18"/>
  <c r="AK99" i="18"/>
  <c r="AK105" i="18"/>
  <c r="AK64" i="18"/>
  <c r="AH34" i="18"/>
  <c r="AH22" i="18"/>
  <c r="AH27" i="18"/>
  <c r="AH31" i="18"/>
  <c r="AH10" i="18"/>
  <c r="AH71" i="18"/>
  <c r="AH62" i="18"/>
  <c r="AH78" i="18"/>
  <c r="AH24" i="18"/>
  <c r="AH15" i="18"/>
  <c r="AH19" i="18"/>
  <c r="AH11" i="18"/>
  <c r="AE8" i="18"/>
  <c r="AE123" i="18"/>
  <c r="AE59" i="18"/>
  <c r="AE153" i="18"/>
  <c r="AE117" i="18"/>
  <c r="AE111" i="18"/>
  <c r="AE52" i="18"/>
  <c r="AE74" i="18"/>
  <c r="AE89" i="18"/>
  <c r="AE64" i="18"/>
  <c r="AE172" i="18"/>
  <c r="AE151" i="18"/>
  <c r="AE92" i="18"/>
  <c r="AE95" i="18"/>
  <c r="AE55" i="18"/>
  <c r="AE23" i="18"/>
  <c r="AE175" i="18"/>
  <c r="AE148" i="18"/>
  <c r="AE139" i="18"/>
  <c r="AE126" i="18"/>
  <c r="AE120" i="18"/>
  <c r="AE68" i="18"/>
  <c r="AE39" i="18"/>
  <c r="AE144" i="18"/>
  <c r="AE136" i="18"/>
  <c r="AE164" i="18"/>
  <c r="AE114" i="18"/>
  <c r="AE108" i="18"/>
  <c r="AE56" i="18"/>
  <c r="AE28" i="18"/>
  <c r="Y108" i="18"/>
  <c r="Y92" i="18"/>
  <c r="Y125" i="18"/>
  <c r="Y153" i="18"/>
  <c r="Y55" i="18"/>
  <c r="Y141" i="18"/>
  <c r="Y134" i="18"/>
  <c r="Y171" i="18"/>
  <c r="Y137" i="18"/>
  <c r="Y131" i="18"/>
  <c r="R10" i="18"/>
  <c r="AR140" i="18"/>
  <c r="AR153" i="18"/>
  <c r="AR167" i="18"/>
  <c r="AR155" i="18"/>
  <c r="AR158" i="18"/>
  <c r="AR116" i="18"/>
  <c r="AR159" i="18"/>
  <c r="AR119" i="18"/>
  <c r="AQ64" i="18"/>
  <c r="AQ5" i="18"/>
  <c r="AQ27" i="18"/>
  <c r="AQ19" i="18"/>
  <c r="AQ57" i="18"/>
  <c r="AQ73" i="18"/>
  <c r="AQ44" i="18"/>
  <c r="AQ36" i="18"/>
  <c r="AQ15" i="18"/>
  <c r="AQ6" i="18"/>
  <c r="AK82" i="18"/>
  <c r="AK18" i="18"/>
  <c r="AK97" i="18"/>
  <c r="AK125" i="18"/>
  <c r="AK129" i="18"/>
  <c r="AK60" i="18"/>
  <c r="AK65" i="18"/>
  <c r="AK38" i="18"/>
  <c r="AK44" i="18"/>
  <c r="AK151" i="18"/>
  <c r="AK167" i="18"/>
  <c r="AK171" i="18"/>
  <c r="AK131" i="18"/>
  <c r="AK122" i="18"/>
  <c r="AK113" i="18"/>
  <c r="AK117" i="18"/>
  <c r="AK51" i="18"/>
  <c r="AK78" i="18"/>
  <c r="AK26" i="18"/>
  <c r="AK45" i="18"/>
  <c r="AK54" i="18"/>
  <c r="AK15" i="18"/>
  <c r="AK35" i="18"/>
  <c r="AK67" i="18"/>
  <c r="AK40" i="18"/>
  <c r="AK48" i="18"/>
  <c r="AK106" i="18"/>
  <c r="AK74" i="18"/>
  <c r="AK55" i="18"/>
  <c r="AK28" i="18"/>
  <c r="AK37" i="18"/>
  <c r="AK108" i="18"/>
  <c r="AK124" i="18"/>
  <c r="AK115" i="18"/>
  <c r="AK83" i="18"/>
  <c r="AK87" i="18"/>
  <c r="AK81" i="18"/>
  <c r="AK41" i="18"/>
  <c r="AK10" i="18"/>
  <c r="AK162" i="18"/>
  <c r="AK153" i="18"/>
  <c r="AK157" i="18"/>
  <c r="AK136" i="18"/>
  <c r="AK96" i="18"/>
  <c r="AK112" i="18"/>
  <c r="AK103" i="18"/>
  <c r="AK71" i="18"/>
  <c r="AK88" i="18"/>
  <c r="AK69" i="18"/>
  <c r="AK11" i="18"/>
  <c r="AE41" i="18"/>
  <c r="AE53" i="18"/>
  <c r="AE42" i="18"/>
  <c r="AE99" i="18"/>
  <c r="AE57" i="18"/>
  <c r="AE20" i="18"/>
  <c r="AE7" i="18"/>
  <c r="AE21" i="18"/>
  <c r="AE4" i="18"/>
  <c r="AE167" i="18"/>
  <c r="AE116" i="18"/>
  <c r="AE96" i="18"/>
  <c r="AE65" i="18"/>
  <c r="AE51" i="18"/>
  <c r="AE37" i="18"/>
  <c r="AE155" i="18"/>
  <c r="AE104" i="18"/>
  <c r="AE133" i="18"/>
  <c r="AE91" i="18"/>
  <c r="AE85" i="18"/>
  <c r="AE26" i="18"/>
  <c r="AE156" i="18"/>
  <c r="AE160" i="18"/>
  <c r="AE163" i="18"/>
  <c r="AE143" i="18"/>
  <c r="AE129" i="18"/>
  <c r="AE121" i="18"/>
  <c r="AE79" i="18"/>
  <c r="AE73" i="18"/>
  <c r="AE14" i="18"/>
  <c r="Y163" i="18"/>
  <c r="Y148" i="18"/>
  <c r="Y103" i="18"/>
  <c r="Y166" i="18"/>
  <c r="Y119" i="18"/>
  <c r="Y72" i="18"/>
  <c r="Y154" i="18"/>
  <c r="Y120" i="18"/>
  <c r="Y86" i="18"/>
  <c r="Y143" i="18"/>
  <c r="Y133" i="18"/>
  <c r="Y70" i="18"/>
  <c r="Y170" i="18"/>
  <c r="Y124" i="18"/>
  <c r="Y14" i="18"/>
  <c r="Y158" i="18"/>
  <c r="Y112" i="18"/>
  <c r="Y174" i="18"/>
  <c r="Y146" i="18"/>
  <c r="Y100" i="18"/>
  <c r="V132" i="18"/>
  <c r="V124" i="18"/>
  <c r="F156" i="18"/>
  <c r="F170" i="18"/>
  <c r="F162" i="18"/>
  <c r="F140" i="18"/>
  <c r="F120" i="18"/>
  <c r="F79" i="18"/>
  <c r="AR136" i="18"/>
  <c r="AR129" i="18"/>
  <c r="AR137" i="18"/>
  <c r="AR117" i="18"/>
  <c r="AR163" i="18"/>
  <c r="AR105" i="18"/>
  <c r="AR139" i="18"/>
  <c r="AR96" i="18"/>
  <c r="AR145" i="18"/>
  <c r="AR164" i="18"/>
  <c r="AR100" i="18"/>
  <c r="AQ33" i="18"/>
  <c r="AQ49" i="18"/>
  <c r="AQ28" i="18"/>
  <c r="AK23" i="18"/>
  <c r="AK53" i="18"/>
  <c r="AK68" i="18"/>
  <c r="AK39" i="18"/>
  <c r="AK43" i="18"/>
  <c r="AK12" i="18"/>
  <c r="AK118" i="18"/>
  <c r="AK73" i="18"/>
  <c r="AK89" i="18"/>
  <c r="AK56" i="18"/>
  <c r="AK27" i="18"/>
  <c r="AK31" i="18"/>
  <c r="AK49" i="18"/>
  <c r="AK2" i="18"/>
  <c r="AK3" i="18"/>
  <c r="AK33" i="18"/>
  <c r="AK4" i="18"/>
  <c r="AK75" i="18"/>
  <c r="AK91" i="18"/>
  <c r="AK58" i="18"/>
  <c r="AK29" i="18"/>
  <c r="AK22" i="18"/>
  <c r="AK6" i="18"/>
  <c r="AK84" i="18"/>
  <c r="AK63" i="18"/>
  <c r="AK79" i="18"/>
  <c r="AK50" i="18"/>
  <c r="AK17" i="18"/>
  <c r="AK47" i="18"/>
  <c r="AK9" i="18"/>
  <c r="AE3" i="18"/>
  <c r="AE112" i="18"/>
  <c r="AE80" i="18"/>
  <c r="AE60" i="18"/>
  <c r="AE33" i="18"/>
  <c r="AE40" i="18"/>
  <c r="AE47" i="18"/>
  <c r="AE16" i="18"/>
  <c r="AE93" i="18"/>
  <c r="AE78" i="18"/>
  <c r="AE82" i="18"/>
  <c r="AE50" i="18"/>
  <c r="AE12" i="18"/>
  <c r="AE30" i="18"/>
  <c r="AE94" i="18"/>
  <c r="AE110" i="18"/>
  <c r="AE66" i="18"/>
  <c r="AE70" i="18"/>
  <c r="AE87" i="18"/>
  <c r="AE5" i="18"/>
  <c r="AE18" i="18"/>
  <c r="AE168" i="18"/>
  <c r="AE135" i="18"/>
  <c r="AE150" i="18"/>
  <c r="AE166" i="18"/>
  <c r="AE127" i="18"/>
  <c r="AE119" i="18"/>
  <c r="AE98" i="18"/>
  <c r="AE54" i="18"/>
  <c r="AE83" i="18"/>
  <c r="AE76" i="18"/>
  <c r="AE49" i="18"/>
  <c r="AE19" i="18"/>
  <c r="Y105" i="18"/>
  <c r="Y66" i="18"/>
  <c r="Y130" i="18"/>
  <c r="Y54" i="18"/>
  <c r="Y91" i="18"/>
  <c r="Y138" i="18"/>
  <c r="Y167" i="18"/>
  <c r="Y159" i="18"/>
  <c r="Y96" i="18"/>
  <c r="Y101" i="18"/>
  <c r="Y60" i="18"/>
  <c r="Y58" i="18"/>
  <c r="Y175" i="18"/>
  <c r="Y155" i="18"/>
  <c r="Y160" i="18"/>
  <c r="Y93" i="18"/>
  <c r="Y126" i="18"/>
  <c r="Y61" i="18"/>
  <c r="Y38" i="18"/>
  <c r="Y151" i="18"/>
  <c r="Y168" i="18"/>
  <c r="Y136" i="18"/>
  <c r="Y121" i="18"/>
  <c r="Y128" i="18"/>
  <c r="Y74" i="18"/>
  <c r="Y27" i="18"/>
  <c r="Y139" i="18"/>
  <c r="Y169" i="18"/>
  <c r="Y173" i="18"/>
  <c r="Y109" i="18"/>
  <c r="Y104" i="18"/>
  <c r="Y87" i="18"/>
  <c r="Y164" i="18"/>
  <c r="Y157" i="18"/>
  <c r="Y161" i="18"/>
  <c r="Y122" i="18"/>
  <c r="Y90" i="18"/>
  <c r="Y64" i="18"/>
  <c r="Y165" i="18"/>
  <c r="Y145" i="18"/>
  <c r="Y149" i="18"/>
  <c r="Y99" i="18"/>
  <c r="Y129" i="18"/>
  <c r="Y65" i="18"/>
  <c r="V140" i="18"/>
  <c r="V110" i="18"/>
  <c r="V154" i="18"/>
  <c r="V114" i="18"/>
  <c r="V167" i="18"/>
  <c r="V92" i="18"/>
  <c r="V168" i="18"/>
  <c r="V83" i="18"/>
  <c r="V175" i="18"/>
  <c r="V144" i="18"/>
  <c r="V87" i="18"/>
  <c r="V172" i="18"/>
  <c r="V158" i="18"/>
  <c r="V66" i="18"/>
  <c r="V148" i="18"/>
  <c r="V128" i="18"/>
  <c r="V24" i="18"/>
  <c r="V161" i="18"/>
  <c r="V129" i="18"/>
  <c r="V15" i="18"/>
  <c r="V137" i="18"/>
  <c r="V105" i="18"/>
  <c r="V31" i="18"/>
  <c r="V163" i="18"/>
  <c r="V131" i="18"/>
  <c r="V10" i="18"/>
  <c r="V139" i="18"/>
  <c r="V108" i="18"/>
  <c r="F136" i="18"/>
  <c r="F94" i="18"/>
  <c r="F173" i="18"/>
  <c r="F118" i="18"/>
  <c r="F150" i="18"/>
  <c r="F108" i="18"/>
  <c r="F143" i="18"/>
  <c r="F175" i="18"/>
  <c r="F91" i="18"/>
  <c r="F168" i="18"/>
  <c r="F152" i="18"/>
  <c r="F99" i="18"/>
  <c r="F145" i="18"/>
  <c r="F141" i="18"/>
  <c r="F80" i="18"/>
  <c r="F112" i="18"/>
  <c r="F59" i="18"/>
  <c r="F158" i="18"/>
  <c r="F125" i="18"/>
  <c r="F86" i="18"/>
  <c r="F159" i="18"/>
  <c r="F115" i="18"/>
  <c r="F148" i="18"/>
  <c r="F103" i="18"/>
  <c r="AR121" i="18"/>
  <c r="AR109" i="18"/>
  <c r="AR161" i="18"/>
  <c r="AR143" i="18"/>
  <c r="AR97" i="18"/>
  <c r="AR150" i="18"/>
  <c r="AR133" i="18"/>
  <c r="AR79" i="18"/>
  <c r="AR169" i="18"/>
  <c r="AR175" i="18"/>
  <c r="AR127" i="18"/>
  <c r="AR67" i="18"/>
  <c r="AO144" i="18"/>
  <c r="AO173" i="18"/>
  <c r="AK42" i="18"/>
  <c r="AK46" i="18"/>
  <c r="AK25" i="18"/>
  <c r="AK34" i="18"/>
  <c r="AK13" i="18"/>
  <c r="AK32" i="18"/>
  <c r="AK36" i="18"/>
  <c r="AK7" i="18"/>
  <c r="AK20" i="18"/>
  <c r="AK24" i="18"/>
  <c r="AE61" i="18"/>
  <c r="AE44" i="18"/>
  <c r="AE36" i="18"/>
  <c r="AE27" i="18"/>
  <c r="AE43" i="18"/>
  <c r="AE58" i="18"/>
  <c r="AE86" i="18"/>
  <c r="AE32" i="18"/>
  <c r="AE24" i="18"/>
  <c r="AE15" i="18"/>
  <c r="AE31" i="18"/>
  <c r="AE6" i="18"/>
  <c r="AE75" i="18"/>
  <c r="AE46" i="18"/>
  <c r="AE25" i="18"/>
  <c r="AE29" i="18"/>
  <c r="AE9" i="18"/>
  <c r="AE81" i="18"/>
  <c r="AE84" i="18"/>
  <c r="AE63" i="18"/>
  <c r="AE34" i="18"/>
  <c r="AE13" i="18"/>
  <c r="AE17" i="18"/>
  <c r="AE11" i="18"/>
  <c r="AE142" i="18"/>
  <c r="AE115" i="18"/>
  <c r="AE131" i="18"/>
  <c r="AE122" i="18"/>
  <c r="AE90" i="18"/>
  <c r="AE69" i="18"/>
  <c r="AE72" i="18"/>
  <c r="AE88" i="18"/>
  <c r="AE22" i="18"/>
  <c r="AE38" i="18"/>
  <c r="AE10" i="18"/>
  <c r="AD144" i="18"/>
  <c r="AD38" i="18"/>
  <c r="Y44" i="18"/>
  <c r="Y32" i="18"/>
  <c r="Y78" i="18"/>
  <c r="Y52" i="18"/>
  <c r="Y33" i="18"/>
  <c r="Y51" i="18"/>
  <c r="Y62" i="18"/>
  <c r="Y67" i="18"/>
  <c r="Y39" i="18"/>
  <c r="Y110" i="18"/>
  <c r="Y114" i="18"/>
  <c r="Y106" i="18"/>
  <c r="Y75" i="18"/>
  <c r="Y80" i="18"/>
  <c r="Y41" i="18"/>
  <c r="Y147" i="18"/>
  <c r="Y107" i="18"/>
  <c r="Y98" i="18"/>
  <c r="Y102" i="18"/>
  <c r="Y94" i="18"/>
  <c r="Y53" i="18"/>
  <c r="Y68" i="18"/>
  <c r="Y29" i="18"/>
  <c r="Y152" i="18"/>
  <c r="Y156" i="18"/>
  <c r="Y135" i="18"/>
  <c r="Y95" i="18"/>
  <c r="Y123" i="18"/>
  <c r="Y127" i="18"/>
  <c r="Y83" i="18"/>
  <c r="Y88" i="18"/>
  <c r="Y56" i="18"/>
  <c r="Y30" i="18"/>
  <c r="Y140" i="18"/>
  <c r="Y144" i="18"/>
  <c r="Y172" i="18"/>
  <c r="Y132" i="18"/>
  <c r="Y111" i="18"/>
  <c r="Y115" i="18"/>
  <c r="Y71" i="18"/>
  <c r="Y76" i="18"/>
  <c r="Y57" i="18"/>
  <c r="Y43" i="18"/>
  <c r="V173" i="18"/>
  <c r="V152" i="18"/>
  <c r="V143" i="18"/>
  <c r="V104" i="18"/>
  <c r="V120" i="18"/>
  <c r="V99" i="18"/>
  <c r="V103" i="18"/>
  <c r="V58" i="18"/>
  <c r="V62" i="18"/>
  <c r="V78" i="18"/>
  <c r="V36" i="18"/>
  <c r="V27" i="18"/>
  <c r="V43" i="18"/>
  <c r="V9" i="18"/>
  <c r="V149" i="18"/>
  <c r="V133" i="18"/>
  <c r="V156" i="18"/>
  <c r="V117" i="18"/>
  <c r="V96" i="18"/>
  <c r="V112" i="18"/>
  <c r="V80" i="18"/>
  <c r="V71" i="18"/>
  <c r="V75" i="18"/>
  <c r="V54" i="18"/>
  <c r="V12" i="18"/>
  <c r="V52" i="18"/>
  <c r="V19" i="18"/>
  <c r="V11" i="18"/>
  <c r="V121" i="18"/>
  <c r="V100" i="18"/>
  <c r="V68" i="18"/>
  <c r="V59" i="18"/>
  <c r="V63" i="18"/>
  <c r="V91" i="18"/>
  <c r="V49" i="18"/>
  <c r="V40" i="18"/>
  <c r="V44" i="18"/>
  <c r="V2" i="18"/>
  <c r="V171" i="18"/>
  <c r="V174" i="18"/>
  <c r="V165" i="18"/>
  <c r="V169" i="18"/>
  <c r="V130" i="18"/>
  <c r="V109" i="18"/>
  <c r="V125" i="18"/>
  <c r="V56" i="18"/>
  <c r="V84" i="18"/>
  <c r="V53" i="18"/>
  <c r="V79" i="18"/>
  <c r="V37" i="18"/>
  <c r="V28" i="18"/>
  <c r="V32" i="18"/>
  <c r="V3" i="18"/>
  <c r="V159" i="18"/>
  <c r="V162" i="18"/>
  <c r="V153" i="18"/>
  <c r="V157" i="18"/>
  <c r="V118" i="18"/>
  <c r="V97" i="18"/>
  <c r="V113" i="18"/>
  <c r="V51" i="18"/>
  <c r="V72" i="18"/>
  <c r="V88" i="18"/>
  <c r="V67" i="18"/>
  <c r="V25" i="18"/>
  <c r="V16" i="18"/>
  <c r="V20" i="18"/>
  <c r="V4" i="18"/>
  <c r="V147" i="18"/>
  <c r="V150" i="18"/>
  <c r="V141" i="18"/>
  <c r="V145" i="18"/>
  <c r="V106" i="18"/>
  <c r="V134" i="18"/>
  <c r="V101" i="18"/>
  <c r="V93" i="18"/>
  <c r="V60" i="18"/>
  <c r="V76" i="18"/>
  <c r="V55" i="18"/>
  <c r="V13" i="18"/>
  <c r="V41" i="18"/>
  <c r="V45" i="18"/>
  <c r="V5" i="18"/>
  <c r="V135" i="18"/>
  <c r="V138" i="18"/>
  <c r="V166" i="18"/>
  <c r="V170" i="18"/>
  <c r="V94" i="18"/>
  <c r="V122" i="18"/>
  <c r="V126" i="18"/>
  <c r="V81" i="18"/>
  <c r="V85" i="18"/>
  <c r="V64" i="18"/>
  <c r="V50" i="18"/>
  <c r="V38" i="18"/>
  <c r="V29" i="18"/>
  <c r="V33" i="18"/>
  <c r="V6" i="18"/>
  <c r="V69" i="18"/>
  <c r="V73" i="18"/>
  <c r="V89" i="18"/>
  <c r="V47" i="18"/>
  <c r="V26" i="18"/>
  <c r="V17" i="18"/>
  <c r="V21" i="18"/>
  <c r="V7" i="18"/>
  <c r="V160" i="18"/>
  <c r="V151" i="18"/>
  <c r="V142" i="18"/>
  <c r="V146" i="18"/>
  <c r="V119" i="18"/>
  <c r="V98" i="18"/>
  <c r="V102" i="18"/>
  <c r="V57" i="18"/>
  <c r="V61" i="18"/>
  <c r="V77" i="18"/>
  <c r="V35" i="18"/>
  <c r="V14" i="18"/>
  <c r="V42" i="18"/>
  <c r="V46" i="18"/>
  <c r="V107" i="18"/>
  <c r="V123" i="18"/>
  <c r="V127" i="18"/>
  <c r="V82" i="18"/>
  <c r="V86" i="18"/>
  <c r="V65" i="18"/>
  <c r="V23" i="18"/>
  <c r="V8" i="18"/>
  <c r="V30" i="18"/>
  <c r="V34" i="18"/>
  <c r="V136" i="18"/>
  <c r="V164" i="18"/>
  <c r="V155" i="18"/>
  <c r="V116" i="18"/>
  <c r="V95" i="18"/>
  <c r="V111" i="18"/>
  <c r="V115" i="18"/>
  <c r="V70" i="18"/>
  <c r="V74" i="18"/>
  <c r="V90" i="18"/>
  <c r="V48" i="18"/>
  <c r="V39" i="18"/>
  <c r="V18" i="18"/>
  <c r="F127" i="18"/>
  <c r="F132" i="18"/>
  <c r="F52" i="18"/>
  <c r="F5" i="18"/>
  <c r="F169" i="18"/>
  <c r="F161" i="18"/>
  <c r="F166" i="18"/>
  <c r="F128" i="18"/>
  <c r="F97" i="18"/>
  <c r="F68" i="18"/>
  <c r="F157" i="18"/>
  <c r="F149" i="18"/>
  <c r="F154" i="18"/>
  <c r="F116" i="18"/>
  <c r="F134" i="18"/>
  <c r="F57" i="18"/>
  <c r="F142" i="18"/>
  <c r="F104" i="18"/>
  <c r="F98" i="18"/>
  <c r="F50" i="18"/>
  <c r="F138" i="18"/>
  <c r="F100" i="18"/>
  <c r="F130" i="18"/>
  <c r="F111" i="18"/>
  <c r="F72" i="18"/>
  <c r="F147" i="18"/>
  <c r="F151" i="18"/>
  <c r="F113" i="18"/>
  <c r="F106" i="18"/>
  <c r="F76" i="18"/>
  <c r="F87" i="18"/>
  <c r="F167" i="18"/>
  <c r="F135" i="18"/>
  <c r="F139" i="18"/>
  <c r="F101" i="18"/>
  <c r="F131" i="18"/>
  <c r="F64" i="18"/>
  <c r="F19" i="18"/>
  <c r="F155" i="18"/>
  <c r="F172" i="18"/>
  <c r="F164" i="18"/>
  <c r="F102" i="18"/>
  <c r="F95" i="18"/>
  <c r="F66" i="18"/>
  <c r="F41" i="18"/>
  <c r="AU116" i="18"/>
  <c r="AR128" i="18"/>
  <c r="AR108" i="18"/>
  <c r="AR101" i="18"/>
  <c r="AR60" i="18"/>
  <c r="AR30" i="18"/>
  <c r="AR90" i="18"/>
  <c r="AR52" i="18"/>
  <c r="AR4" i="18"/>
  <c r="AR55" i="18"/>
  <c r="AR77" i="18"/>
  <c r="AR168" i="18"/>
  <c r="AR130" i="18"/>
  <c r="AR98" i="18"/>
  <c r="AR80" i="18"/>
  <c r="AR53" i="18"/>
  <c r="AR157" i="18"/>
  <c r="AR173" i="18"/>
  <c r="AR152" i="18"/>
  <c r="AR156" i="18"/>
  <c r="AR118" i="18"/>
  <c r="AR99" i="18"/>
  <c r="AR56" i="18"/>
  <c r="AR21" i="18"/>
  <c r="AR144" i="18"/>
  <c r="AR92" i="18"/>
  <c r="AR124" i="18"/>
  <c r="AR81" i="18"/>
  <c r="AR46" i="18"/>
  <c r="AR170" i="18"/>
  <c r="AR149" i="18"/>
  <c r="AR165" i="18"/>
  <c r="AR126" i="18"/>
  <c r="AR131" i="18"/>
  <c r="AR112" i="18"/>
  <c r="AR69" i="18"/>
  <c r="AR22" i="18"/>
  <c r="AR146" i="18"/>
  <c r="AR174" i="18"/>
  <c r="AR141" i="18"/>
  <c r="AR115" i="18"/>
  <c r="AR132" i="18"/>
  <c r="AR125" i="18"/>
  <c r="AR84" i="18"/>
  <c r="AR41" i="18"/>
  <c r="AR171" i="18"/>
  <c r="AR162" i="18"/>
  <c r="AR142" i="18"/>
  <c r="AR103" i="18"/>
  <c r="AR120" i="18"/>
  <c r="AR113" i="18"/>
  <c r="AR72" i="18"/>
  <c r="AR17" i="18"/>
  <c r="AO169" i="18"/>
  <c r="AO157" i="18"/>
  <c r="AO146" i="18"/>
  <c r="AO138" i="18"/>
  <c r="AO163" i="18"/>
  <c r="AO100" i="18"/>
  <c r="AO126" i="18"/>
  <c r="AO121" i="18"/>
  <c r="AO110" i="18"/>
  <c r="AO166" i="18"/>
  <c r="Y45" i="18"/>
  <c r="Y11" i="18"/>
  <c r="Y15" i="18"/>
  <c r="Y48" i="18"/>
  <c r="Y85" i="18"/>
  <c r="Y89" i="18"/>
  <c r="Y81" i="18"/>
  <c r="Y28" i="18"/>
  <c r="Y24" i="18"/>
  <c r="Y97" i="18"/>
  <c r="Y113" i="18"/>
  <c r="Y117" i="18"/>
  <c r="Y73" i="18"/>
  <c r="Y77" i="18"/>
  <c r="Y69" i="18"/>
  <c r="Y16" i="18"/>
  <c r="Y12" i="18"/>
  <c r="F26" i="18"/>
  <c r="F54" i="18"/>
  <c r="F84" i="18"/>
  <c r="F14" i="18"/>
  <c r="F144" i="18"/>
  <c r="F160" i="18"/>
  <c r="F163" i="18"/>
  <c r="F124" i="18"/>
  <c r="F92" i="18"/>
  <c r="F107" i="18"/>
  <c r="F123" i="18"/>
  <c r="F55" i="18"/>
  <c r="F74" i="18"/>
  <c r="F3" i="18"/>
  <c r="F51" i="18"/>
  <c r="F75" i="18"/>
  <c r="F129" i="18"/>
  <c r="F96" i="18"/>
  <c r="F89" i="18"/>
  <c r="F82" i="18"/>
  <c r="F20" i="18"/>
  <c r="F146" i="18"/>
  <c r="F137" i="18"/>
  <c r="F165" i="18"/>
  <c r="F126" i="18"/>
  <c r="F117" i="18"/>
  <c r="F121" i="18"/>
  <c r="F77" i="18"/>
  <c r="F70" i="18"/>
  <c r="F45" i="18"/>
  <c r="F171" i="18"/>
  <c r="F174" i="18"/>
  <c r="F153" i="18"/>
  <c r="F114" i="18"/>
  <c r="F105" i="18"/>
  <c r="F109" i="18"/>
  <c r="F78" i="18"/>
  <c r="F58" i="18"/>
  <c r="F12" i="18"/>
  <c r="AU151" i="18"/>
  <c r="AR68" i="18"/>
  <c r="AR49" i="18"/>
  <c r="AR34" i="18"/>
  <c r="AR62" i="18"/>
  <c r="AR48" i="18"/>
  <c r="AR51" i="18"/>
  <c r="AR36" i="18"/>
  <c r="AR93" i="18"/>
  <c r="AR82" i="18"/>
  <c r="AR87" i="18"/>
  <c r="AR24" i="18"/>
  <c r="AR166" i="18"/>
  <c r="AR114" i="18"/>
  <c r="AR106" i="18"/>
  <c r="AR122" i="18"/>
  <c r="AR78" i="18"/>
  <c r="AR71" i="18"/>
  <c r="AR88" i="18"/>
  <c r="AR28" i="18"/>
  <c r="AR135" i="18"/>
  <c r="AR138" i="18"/>
  <c r="AR154" i="18"/>
  <c r="AR102" i="18"/>
  <c r="AR94" i="18"/>
  <c r="AR110" i="18"/>
  <c r="AR91" i="18"/>
  <c r="AR59" i="18"/>
  <c r="AR89" i="18"/>
  <c r="AR16" i="18"/>
  <c r="AO161" i="18"/>
  <c r="AO93" i="18"/>
  <c r="AO109" i="18"/>
  <c r="AO101" i="18"/>
  <c r="AO97" i="18"/>
  <c r="AO145" i="18"/>
  <c r="AO175" i="18"/>
  <c r="AO90" i="18"/>
  <c r="AO122" i="18"/>
  <c r="AO171" i="18"/>
  <c r="AO151" i="18"/>
  <c r="AO114" i="18"/>
  <c r="AO79" i="18"/>
  <c r="AO142" i="18"/>
  <c r="AO147" i="18"/>
  <c r="AO139" i="18"/>
  <c r="AO103" i="18"/>
  <c r="AO67" i="18"/>
  <c r="AO167" i="18"/>
  <c r="AO135" i="18"/>
  <c r="AO164" i="18"/>
  <c r="AO128" i="18"/>
  <c r="AO56" i="18"/>
  <c r="AO155" i="18"/>
  <c r="AO172" i="18"/>
  <c r="AO152" i="18"/>
  <c r="AO106" i="18"/>
  <c r="AO50" i="18"/>
  <c r="AO134" i="18"/>
  <c r="AO160" i="18"/>
  <c r="AO165" i="18"/>
  <c r="AO94" i="18"/>
  <c r="AO82" i="18"/>
  <c r="AO168" i="18"/>
  <c r="AO148" i="18"/>
  <c r="AO153" i="18"/>
  <c r="AO131" i="18"/>
  <c r="AO70" i="18"/>
  <c r="AO156" i="18"/>
  <c r="AO136" i="18"/>
  <c r="AO112" i="18"/>
  <c r="AO119" i="18"/>
  <c r="Y21" i="18"/>
  <c r="Y25" i="18"/>
  <c r="Y116" i="18"/>
  <c r="Y59" i="18"/>
  <c r="Y63" i="18"/>
  <c r="Y79" i="18"/>
  <c r="Y50" i="18"/>
  <c r="Y18" i="18"/>
  <c r="Y13" i="18"/>
  <c r="F37" i="18"/>
  <c r="F133" i="18"/>
  <c r="F88" i="18"/>
  <c r="F67" i="18"/>
  <c r="F71" i="18"/>
  <c r="F43" i="18"/>
  <c r="F17" i="18"/>
  <c r="F56" i="18"/>
  <c r="F60" i="18"/>
  <c r="F47" i="18"/>
  <c r="F119" i="18"/>
  <c r="F122" i="18"/>
  <c r="F65" i="18"/>
  <c r="F93" i="18"/>
  <c r="F73" i="18"/>
  <c r="F35" i="18"/>
  <c r="F110" i="18"/>
  <c r="F90" i="18"/>
  <c r="F81" i="18"/>
  <c r="F61" i="18"/>
  <c r="F23" i="18"/>
  <c r="AU40" i="18"/>
  <c r="AU149" i="18"/>
  <c r="AU134" i="18"/>
  <c r="AU171" i="18"/>
  <c r="AU98" i="18"/>
  <c r="AR63" i="18"/>
  <c r="AR23" i="18"/>
  <c r="AR42" i="18"/>
  <c r="AR18" i="18"/>
  <c r="AR9" i="18"/>
  <c r="AR73" i="18"/>
  <c r="AR65" i="18"/>
  <c r="AR12" i="18"/>
  <c r="AR10" i="18"/>
  <c r="AR107" i="18"/>
  <c r="AR123" i="18"/>
  <c r="AR66" i="18"/>
  <c r="AR70" i="18"/>
  <c r="AR86" i="18"/>
  <c r="AR45" i="18"/>
  <c r="AR50" i="18"/>
  <c r="AR104" i="18"/>
  <c r="AR95" i="18"/>
  <c r="AR111" i="18"/>
  <c r="AR54" i="18"/>
  <c r="AR58" i="18"/>
  <c r="AR74" i="18"/>
  <c r="AR33" i="18"/>
  <c r="AR38" i="18"/>
  <c r="AO18" i="18"/>
  <c r="AO31" i="18"/>
  <c r="AO19" i="18"/>
  <c r="AO141" i="18"/>
  <c r="AO105" i="18"/>
  <c r="AO98" i="18"/>
  <c r="AO44" i="18"/>
  <c r="AO170" i="18"/>
  <c r="AO137" i="18"/>
  <c r="AO99" i="18"/>
  <c r="AO130" i="18"/>
  <c r="AO87" i="18"/>
  <c r="AO33" i="18"/>
  <c r="AO154" i="18"/>
  <c r="AO158" i="18"/>
  <c r="AO174" i="18"/>
  <c r="AO124" i="18"/>
  <c r="AO118" i="18"/>
  <c r="AO54" i="18"/>
  <c r="Y36" i="18"/>
  <c r="Y82" i="18"/>
  <c r="Y40" i="18"/>
  <c r="Y20" i="18"/>
  <c r="Y49" i="18"/>
  <c r="Y2" i="18"/>
  <c r="Y46" i="18"/>
  <c r="Y3" i="18"/>
  <c r="Y17" i="18"/>
  <c r="Y34" i="18"/>
  <c r="Y8" i="18"/>
  <c r="Y26" i="18"/>
  <c r="Y42" i="18"/>
  <c r="Y22" i="18"/>
  <c r="Y9" i="18"/>
  <c r="F63" i="18"/>
  <c r="F24" i="18"/>
  <c r="F7" i="18"/>
  <c r="F69" i="18"/>
  <c r="F85" i="18"/>
  <c r="F31" i="18"/>
  <c r="F49" i="18"/>
  <c r="F33" i="18"/>
  <c r="F39" i="18"/>
  <c r="F62" i="18"/>
  <c r="F21" i="18"/>
  <c r="F28" i="18"/>
  <c r="F83" i="18"/>
  <c r="F53" i="18"/>
  <c r="F46" i="18"/>
  <c r="F16" i="18"/>
  <c r="AU137" i="18"/>
  <c r="AU124" i="18"/>
  <c r="AU152" i="18"/>
  <c r="AU59" i="18"/>
  <c r="AU165" i="18"/>
  <c r="AU85" i="18"/>
  <c r="AU141" i="18"/>
  <c r="AU37" i="18"/>
  <c r="AU133" i="18"/>
  <c r="AU135" i="18"/>
  <c r="AU105" i="18"/>
  <c r="AU118" i="18"/>
  <c r="AR29" i="18"/>
  <c r="AR25" i="18"/>
  <c r="AR20" i="18"/>
  <c r="AR13" i="18"/>
  <c r="AR8" i="18"/>
  <c r="AO21" i="18"/>
  <c r="AO13" i="18"/>
  <c r="AO75" i="18"/>
  <c r="AO58" i="18"/>
  <c r="AO38" i="18"/>
  <c r="AO77" i="18"/>
  <c r="AO49" i="18"/>
  <c r="AO26" i="18"/>
  <c r="AO102" i="18"/>
  <c r="AO107" i="18"/>
  <c r="AO65" i="18"/>
  <c r="AO60" i="18"/>
  <c r="AO14" i="18"/>
  <c r="AO162" i="18"/>
  <c r="AO123" i="18"/>
  <c r="AO127" i="18"/>
  <c r="AO95" i="18"/>
  <c r="AO78" i="18"/>
  <c r="AO52" i="18"/>
  <c r="AO39" i="18"/>
  <c r="AO143" i="18"/>
  <c r="AO159" i="18"/>
  <c r="AO150" i="18"/>
  <c r="AO111" i="18"/>
  <c r="AO115" i="18"/>
  <c r="AO133" i="18"/>
  <c r="AO66" i="18"/>
  <c r="AO85" i="18"/>
  <c r="Y10" i="18"/>
  <c r="Y5" i="18"/>
  <c r="Y31" i="18"/>
  <c r="Y35" i="18"/>
  <c r="Y6" i="18"/>
  <c r="Y19" i="18"/>
  <c r="Y23" i="18"/>
  <c r="Y7" i="18"/>
  <c r="M151" i="18"/>
  <c r="M164" i="18"/>
  <c r="M166" i="18"/>
  <c r="M155" i="18"/>
  <c r="J148" i="18"/>
  <c r="G110" i="18"/>
  <c r="F6" i="18"/>
  <c r="F44" i="18"/>
  <c r="F48" i="18"/>
  <c r="F15" i="18"/>
  <c r="F8" i="18"/>
  <c r="F32" i="18"/>
  <c r="F36" i="18"/>
  <c r="F40" i="18"/>
  <c r="F2" i="18"/>
  <c r="F25" i="18"/>
  <c r="F9" i="18"/>
  <c r="F34" i="18"/>
  <c r="F13" i="18"/>
  <c r="F4" i="18"/>
  <c r="F22" i="18"/>
  <c r="F38" i="18"/>
  <c r="F42" i="18"/>
  <c r="AU174" i="18"/>
  <c r="AU169" i="18"/>
  <c r="AU112" i="18"/>
  <c r="AU44" i="18"/>
  <c r="AU162" i="18"/>
  <c r="AU157" i="18"/>
  <c r="AU100" i="18"/>
  <c r="AU6" i="18"/>
  <c r="AU50" i="18"/>
  <c r="AU153" i="18"/>
  <c r="AU130" i="18"/>
  <c r="AU84" i="18"/>
  <c r="AU160" i="18"/>
  <c r="AU166" i="18"/>
  <c r="AU106" i="18"/>
  <c r="AU73" i="18"/>
  <c r="AU148" i="18"/>
  <c r="AU155" i="18"/>
  <c r="AU108" i="18"/>
  <c r="AU89" i="18"/>
  <c r="AU173" i="18"/>
  <c r="AU156" i="18"/>
  <c r="AU122" i="18"/>
  <c r="AU67" i="18"/>
  <c r="AR5" i="18"/>
  <c r="AR32" i="18"/>
  <c r="AR76" i="18"/>
  <c r="AR47" i="18"/>
  <c r="AR15" i="18"/>
  <c r="AR6" i="18"/>
  <c r="AR57" i="18"/>
  <c r="AR85" i="18"/>
  <c r="AR64" i="18"/>
  <c r="AR35" i="18"/>
  <c r="AR40" i="18"/>
  <c r="AR7" i="18"/>
  <c r="AO46" i="18"/>
  <c r="AO73" i="18"/>
  <c r="AO34" i="18"/>
  <c r="AO61" i="18"/>
  <c r="AO22" i="18"/>
  <c r="AO116" i="18"/>
  <c r="AO132" i="18"/>
  <c r="AO88" i="18"/>
  <c r="AO81" i="18"/>
  <c r="AO86" i="18"/>
  <c r="AO47" i="18"/>
  <c r="AO125" i="18"/>
  <c r="AO104" i="18"/>
  <c r="AO108" i="18"/>
  <c r="AO64" i="18"/>
  <c r="AO69" i="18"/>
  <c r="AO42" i="18"/>
  <c r="AO37" i="18"/>
  <c r="AO149" i="18"/>
  <c r="AO140" i="18"/>
  <c r="AO113" i="18"/>
  <c r="AO117" i="18"/>
  <c r="AO96" i="18"/>
  <c r="AO89" i="18"/>
  <c r="AO57" i="18"/>
  <c r="AO30" i="18"/>
  <c r="AO25" i="18"/>
  <c r="Y47" i="18"/>
  <c r="Y4" i="18"/>
  <c r="M131" i="18"/>
  <c r="M92" i="18"/>
  <c r="M97" i="18"/>
  <c r="M123" i="18"/>
  <c r="M111" i="18"/>
  <c r="M139" i="18"/>
  <c r="J130" i="18"/>
  <c r="J134" i="18"/>
  <c r="J81" i="18"/>
  <c r="G144" i="18"/>
  <c r="G158" i="18"/>
  <c r="G163" i="18"/>
  <c r="G103" i="18"/>
  <c r="G92" i="18"/>
  <c r="G81" i="18"/>
  <c r="G63" i="18"/>
  <c r="G27" i="18"/>
  <c r="F10" i="18"/>
  <c r="F29" i="18"/>
  <c r="F11" i="18"/>
  <c r="F30" i="18"/>
  <c r="F27" i="18"/>
  <c r="AU139" i="18"/>
  <c r="AU143" i="18"/>
  <c r="AU159" i="18"/>
  <c r="AU96" i="18"/>
  <c r="AU104" i="18"/>
  <c r="AU77" i="18"/>
  <c r="AU32" i="18"/>
  <c r="AU136" i="18"/>
  <c r="AU164" i="18"/>
  <c r="AU168" i="18"/>
  <c r="AU147" i="18"/>
  <c r="AU88" i="18"/>
  <c r="AU57" i="18"/>
  <c r="AU79" i="18"/>
  <c r="AU46" i="18"/>
  <c r="AU22" i="18"/>
  <c r="AU161" i="18"/>
  <c r="AU140" i="18"/>
  <c r="AU144" i="18"/>
  <c r="AU117" i="18"/>
  <c r="AU110" i="18"/>
  <c r="AU70" i="18"/>
  <c r="AU12" i="18"/>
  <c r="AU3" i="18"/>
  <c r="AU49" i="18"/>
  <c r="AU5" i="18"/>
  <c r="AU25" i="18"/>
  <c r="AU8" i="18"/>
  <c r="AU150" i="18"/>
  <c r="AU154" i="18"/>
  <c r="AU145" i="18"/>
  <c r="AU131" i="18"/>
  <c r="AU125" i="18"/>
  <c r="AU86" i="18"/>
  <c r="AU28" i="18"/>
  <c r="AU175" i="18"/>
  <c r="AU138" i="18"/>
  <c r="AU142" i="18"/>
  <c r="AU170" i="18"/>
  <c r="AU95" i="18"/>
  <c r="AU113" i="18"/>
  <c r="AU51" i="18"/>
  <c r="AU42" i="18"/>
  <c r="AU172" i="18"/>
  <c r="AU163" i="18"/>
  <c r="AU167" i="18"/>
  <c r="AU146" i="18"/>
  <c r="AU132" i="18"/>
  <c r="AU127" i="18"/>
  <c r="AU76" i="18"/>
  <c r="AU18" i="18"/>
  <c r="AR26" i="18"/>
  <c r="AR19" i="18"/>
  <c r="AR14" i="18"/>
  <c r="AR44" i="18"/>
  <c r="AO53" i="18"/>
  <c r="AO41" i="18"/>
  <c r="AO59" i="18"/>
  <c r="AO11" i="18"/>
  <c r="AO35" i="18"/>
  <c r="AO29" i="18"/>
  <c r="AO55" i="18"/>
  <c r="AO84" i="18"/>
  <c r="AO8" i="18"/>
  <c r="AO23" i="18"/>
  <c r="AO17" i="18"/>
  <c r="AO129" i="18"/>
  <c r="AO120" i="18"/>
  <c r="AO63" i="18"/>
  <c r="AO68" i="18"/>
  <c r="AO72" i="18"/>
  <c r="AO43" i="18"/>
  <c r="AO48" i="18"/>
  <c r="AO3" i="18"/>
  <c r="M127" i="18"/>
  <c r="M116" i="18"/>
  <c r="M168" i="18"/>
  <c r="M104" i="18"/>
  <c r="M158" i="18"/>
  <c r="M85" i="18"/>
  <c r="M147" i="18"/>
  <c r="M75" i="18"/>
  <c r="M135" i="18"/>
  <c r="M78" i="18"/>
  <c r="M150" i="18"/>
  <c r="M95" i="18"/>
  <c r="J128" i="18"/>
  <c r="J33" i="18"/>
  <c r="J116" i="18"/>
  <c r="J34" i="18"/>
  <c r="J122" i="18"/>
  <c r="J125" i="18"/>
  <c r="J136" i="18"/>
  <c r="J69" i="18"/>
  <c r="J162" i="18"/>
  <c r="J84" i="18"/>
  <c r="J166" i="18"/>
  <c r="J76" i="18"/>
  <c r="J154" i="18"/>
  <c r="J77" i="18"/>
  <c r="J155" i="18"/>
  <c r="J23" i="18"/>
  <c r="G149" i="18"/>
  <c r="G133" i="18"/>
  <c r="G74" i="18"/>
  <c r="G151" i="18"/>
  <c r="G98" i="18"/>
  <c r="G88" i="18"/>
  <c r="G132" i="18"/>
  <c r="G112" i="18"/>
  <c r="G20" i="18"/>
  <c r="G142" i="18"/>
  <c r="G90" i="18"/>
  <c r="G22" i="18"/>
  <c r="G167" i="18"/>
  <c r="G78" i="18"/>
  <c r="G24" i="18"/>
  <c r="G156" i="18"/>
  <c r="G101" i="18"/>
  <c r="G79" i="18"/>
  <c r="G50" i="18"/>
  <c r="G69" i="18"/>
  <c r="G29" i="18"/>
  <c r="G146" i="18"/>
  <c r="G117" i="18"/>
  <c r="G58" i="18"/>
  <c r="G31" i="18"/>
  <c r="G172" i="18"/>
  <c r="G119" i="18"/>
  <c r="G60" i="18"/>
  <c r="G11" i="18"/>
  <c r="G160" i="18"/>
  <c r="G107" i="18"/>
  <c r="G85" i="18"/>
  <c r="AU92" i="18"/>
  <c r="AU16" i="18"/>
  <c r="AU10" i="18"/>
  <c r="AU119" i="18"/>
  <c r="AU123" i="18"/>
  <c r="AU93" i="18"/>
  <c r="AU75" i="18"/>
  <c r="AU80" i="18"/>
  <c r="AU41" i="18"/>
  <c r="AU11" i="18"/>
  <c r="AU107" i="18"/>
  <c r="AU111" i="18"/>
  <c r="AU81" i="18"/>
  <c r="AU63" i="18"/>
  <c r="AU56" i="18"/>
  <c r="AU17" i="18"/>
  <c r="AU2" i="18"/>
  <c r="AU53" i="18"/>
  <c r="AU38" i="18"/>
  <c r="AU20" i="18"/>
  <c r="AU121" i="18"/>
  <c r="AU126" i="18"/>
  <c r="AU72" i="18"/>
  <c r="AU54" i="18"/>
  <c r="AU26" i="18"/>
  <c r="AU45" i="18"/>
  <c r="AU109" i="18"/>
  <c r="AU114" i="18"/>
  <c r="AU60" i="18"/>
  <c r="AU91" i="18"/>
  <c r="AU39" i="18"/>
  <c r="AU21" i="18"/>
  <c r="AR11" i="18"/>
  <c r="AR39" i="18"/>
  <c r="AR43" i="18"/>
  <c r="AR2" i="18"/>
  <c r="AR27" i="18"/>
  <c r="AR31" i="18"/>
  <c r="AO4" i="18"/>
  <c r="AO5" i="18"/>
  <c r="AO27" i="18"/>
  <c r="AO6" i="18"/>
  <c r="AO15" i="18"/>
  <c r="AO7" i="18"/>
  <c r="AO74" i="18"/>
  <c r="AO32" i="18"/>
  <c r="AO36" i="18"/>
  <c r="AO40" i="18"/>
  <c r="AO9" i="18"/>
  <c r="AO92" i="18"/>
  <c r="AO83" i="18"/>
  <c r="AO62" i="18"/>
  <c r="AO20" i="18"/>
  <c r="AO24" i="18"/>
  <c r="AO28" i="18"/>
  <c r="AO10" i="18"/>
  <c r="AO91" i="18"/>
  <c r="AO76" i="18"/>
  <c r="AO80" i="18"/>
  <c r="AO71" i="18"/>
  <c r="AO51" i="18"/>
  <c r="AO45" i="18"/>
  <c r="AO12" i="18"/>
  <c r="AO16" i="18"/>
  <c r="M175" i="18"/>
  <c r="M167" i="18"/>
  <c r="M159" i="18"/>
  <c r="M107" i="18"/>
  <c r="M98" i="18"/>
  <c r="M128" i="18"/>
  <c r="M86" i="18"/>
  <c r="M172" i="18"/>
  <c r="M132" i="18"/>
  <c r="M99" i="18"/>
  <c r="M129" i="18"/>
  <c r="M91" i="18"/>
  <c r="M152" i="18"/>
  <c r="M156" i="18"/>
  <c r="M160" i="18"/>
  <c r="M120" i="18"/>
  <c r="M124" i="18"/>
  <c r="M105" i="18"/>
  <c r="M68" i="18"/>
  <c r="M140" i="18"/>
  <c r="M144" i="18"/>
  <c r="M148" i="18"/>
  <c r="M108" i="18"/>
  <c r="M112" i="18"/>
  <c r="M106" i="18"/>
  <c r="M57" i="18"/>
  <c r="M134" i="18"/>
  <c r="M169" i="18"/>
  <c r="M136" i="18"/>
  <c r="M96" i="18"/>
  <c r="M125" i="18"/>
  <c r="M71" i="18"/>
  <c r="M58" i="18"/>
  <c r="M165" i="18"/>
  <c r="M157" i="18"/>
  <c r="M173" i="18"/>
  <c r="M90" i="18"/>
  <c r="M101" i="18"/>
  <c r="M84" i="18"/>
  <c r="M26" i="18"/>
  <c r="M174" i="18"/>
  <c r="M153" i="18"/>
  <c r="M145" i="18"/>
  <c r="M161" i="18"/>
  <c r="M133" i="18"/>
  <c r="M114" i="18"/>
  <c r="M72" i="18"/>
  <c r="M11" i="18"/>
  <c r="M162" i="18"/>
  <c r="M141" i="18"/>
  <c r="M170" i="18"/>
  <c r="M149" i="18"/>
  <c r="M109" i="18"/>
  <c r="M102" i="18"/>
  <c r="M60" i="18"/>
  <c r="M10" i="18"/>
  <c r="M138" i="18"/>
  <c r="M154" i="18"/>
  <c r="M171" i="18"/>
  <c r="M119" i="18"/>
  <c r="M110" i="18"/>
  <c r="M115" i="18"/>
  <c r="M73" i="18"/>
  <c r="J135" i="18"/>
  <c r="J152" i="18"/>
  <c r="J170" i="18"/>
  <c r="J109" i="18"/>
  <c r="J56" i="18"/>
  <c r="J51" i="18"/>
  <c r="J30" i="18"/>
  <c r="J172" i="18"/>
  <c r="J141" i="18"/>
  <c r="J158" i="18"/>
  <c r="J97" i="18"/>
  <c r="J93" i="18"/>
  <c r="J88" i="18"/>
  <c r="J45" i="18"/>
  <c r="J173" i="18"/>
  <c r="J142" i="18"/>
  <c r="J104" i="18"/>
  <c r="J110" i="18"/>
  <c r="J57" i="18"/>
  <c r="J67" i="18"/>
  <c r="J5" i="18"/>
  <c r="J174" i="18"/>
  <c r="J132" i="18"/>
  <c r="J94" i="18"/>
  <c r="J123" i="18"/>
  <c r="J70" i="18"/>
  <c r="J55" i="18"/>
  <c r="J6" i="18"/>
  <c r="J150" i="18"/>
  <c r="J143" i="18"/>
  <c r="J118" i="18"/>
  <c r="J113" i="18"/>
  <c r="J72" i="18"/>
  <c r="J13" i="18"/>
  <c r="J138" i="18"/>
  <c r="J168" i="18"/>
  <c r="J106" i="18"/>
  <c r="J101" i="18"/>
  <c r="J60" i="18"/>
  <c r="J38" i="18"/>
  <c r="J171" i="18"/>
  <c r="J163" i="18"/>
  <c r="J169" i="18"/>
  <c r="J131" i="18"/>
  <c r="J126" i="18"/>
  <c r="J85" i="18"/>
  <c r="J39" i="18"/>
  <c r="J159" i="18"/>
  <c r="J139" i="18"/>
  <c r="J157" i="18"/>
  <c r="J107" i="18"/>
  <c r="J114" i="18"/>
  <c r="J73" i="18"/>
  <c r="J41" i="18"/>
  <c r="J147" i="18"/>
  <c r="J164" i="18"/>
  <c r="J145" i="18"/>
  <c r="J95" i="18"/>
  <c r="J127" i="18"/>
  <c r="J86" i="18"/>
  <c r="J29" i="18"/>
  <c r="G170" i="18"/>
  <c r="G161" i="18"/>
  <c r="G140" i="18"/>
  <c r="G113" i="18"/>
  <c r="G129" i="18"/>
  <c r="G96" i="18"/>
  <c r="G124" i="18"/>
  <c r="G91" i="18"/>
  <c r="G70" i="18"/>
  <c r="G86" i="18"/>
  <c r="G32" i="18"/>
  <c r="G36" i="18"/>
  <c r="G39" i="18"/>
  <c r="G43" i="18"/>
  <c r="G137" i="18"/>
  <c r="G165" i="18"/>
  <c r="G126" i="18"/>
  <c r="G105" i="18"/>
  <c r="G121" i="18"/>
  <c r="G100" i="18"/>
  <c r="G67" i="18"/>
  <c r="G83" i="18"/>
  <c r="G62" i="18"/>
  <c r="G45" i="18"/>
  <c r="G12" i="18"/>
  <c r="G15" i="18"/>
  <c r="G19" i="18"/>
  <c r="G171" i="18"/>
  <c r="G174" i="18"/>
  <c r="G153" i="18"/>
  <c r="G114" i="18"/>
  <c r="G130" i="18"/>
  <c r="G109" i="18"/>
  <c r="G93" i="18"/>
  <c r="G55" i="18"/>
  <c r="G71" i="18"/>
  <c r="G53" i="18"/>
  <c r="G33" i="18"/>
  <c r="G49" i="18"/>
  <c r="G40" i="18"/>
  <c r="G6" i="18"/>
  <c r="G159" i="18"/>
  <c r="G162" i="18"/>
  <c r="G141" i="18"/>
  <c r="G102" i="18"/>
  <c r="G118" i="18"/>
  <c r="G97" i="18"/>
  <c r="G89" i="18"/>
  <c r="G80" i="18"/>
  <c r="G59" i="18"/>
  <c r="G51" i="18"/>
  <c r="G21" i="18"/>
  <c r="G37" i="18"/>
  <c r="G28" i="18"/>
  <c r="G7" i="18"/>
  <c r="G175" i="18"/>
  <c r="G147" i="18"/>
  <c r="G150" i="18"/>
  <c r="G166" i="18"/>
  <c r="G127" i="18"/>
  <c r="G106" i="18"/>
  <c r="G134" i="18"/>
  <c r="G77" i="18"/>
  <c r="G68" i="18"/>
  <c r="G84" i="18"/>
  <c r="G87" i="18"/>
  <c r="G46" i="18"/>
  <c r="G25" i="18"/>
  <c r="G16" i="18"/>
  <c r="G8" i="18"/>
  <c r="G168" i="18"/>
  <c r="G135" i="18"/>
  <c r="G138" i="18"/>
  <c r="G154" i="18"/>
  <c r="G115" i="18"/>
  <c r="G131" i="18"/>
  <c r="G122" i="18"/>
  <c r="G65" i="18"/>
  <c r="G56" i="18"/>
  <c r="G72" i="18"/>
  <c r="G75" i="18"/>
  <c r="G34" i="18"/>
  <c r="G13" i="18"/>
  <c r="G41" i="18"/>
  <c r="G9" i="18"/>
  <c r="G10" i="18"/>
  <c r="G38" i="18"/>
  <c r="G17" i="18"/>
  <c r="G2" i="18"/>
  <c r="G169" i="18"/>
  <c r="G148" i="18"/>
  <c r="G139" i="18"/>
  <c r="G155" i="18"/>
  <c r="G128" i="18"/>
  <c r="G95" i="18"/>
  <c r="G123" i="18"/>
  <c r="G66" i="18"/>
  <c r="G57" i="18"/>
  <c r="G73" i="18"/>
  <c r="G76" i="18"/>
  <c r="G47" i="18"/>
  <c r="G26" i="18"/>
  <c r="G42" i="18"/>
  <c r="G3" i="18"/>
  <c r="G157" i="18"/>
  <c r="G136" i="18"/>
  <c r="G164" i="18"/>
  <c r="G143" i="18"/>
  <c r="G116" i="18"/>
  <c r="G120" i="18"/>
  <c r="G111" i="18"/>
  <c r="G54" i="18"/>
  <c r="G94" i="18"/>
  <c r="G61" i="18"/>
  <c r="G64" i="18"/>
  <c r="G35" i="18"/>
  <c r="G14" i="18"/>
  <c r="G30" i="18"/>
  <c r="G4" i="18"/>
  <c r="G145" i="18"/>
  <c r="G173" i="18"/>
  <c r="G152" i="18"/>
  <c r="G125" i="18"/>
  <c r="G104" i="18"/>
  <c r="G108" i="18"/>
  <c r="G99" i="18"/>
  <c r="G52" i="18"/>
  <c r="G82" i="18"/>
  <c r="G48" i="18"/>
  <c r="G44" i="18"/>
  <c r="G23" i="18"/>
  <c r="G5" i="18"/>
  <c r="M62" i="18"/>
  <c r="M100" i="18"/>
  <c r="M117" i="18"/>
  <c r="M87" i="18"/>
  <c r="M163" i="18"/>
  <c r="M142" i="18"/>
  <c r="M146" i="18"/>
  <c r="M137" i="18"/>
  <c r="M121" i="18"/>
  <c r="M113" i="18"/>
  <c r="M118" i="18"/>
  <c r="M76" i="18"/>
  <c r="J63" i="18"/>
  <c r="J91" i="18"/>
  <c r="J37" i="18"/>
  <c r="J16" i="18"/>
  <c r="J32" i="18"/>
  <c r="J3" i="18"/>
  <c r="J79" i="18"/>
  <c r="J25" i="18"/>
  <c r="J8" i="18"/>
  <c r="J20" i="18"/>
  <c r="J4" i="18"/>
  <c r="J64" i="18"/>
  <c r="J47" i="18"/>
  <c r="J26" i="18"/>
  <c r="J17" i="18"/>
  <c r="J21" i="18"/>
  <c r="J7" i="18"/>
  <c r="J160" i="18"/>
  <c r="J151" i="18"/>
  <c r="J167" i="18"/>
  <c r="J146" i="18"/>
  <c r="J119" i="18"/>
  <c r="J98" i="18"/>
  <c r="J102" i="18"/>
  <c r="J82" i="18"/>
  <c r="J61" i="18"/>
  <c r="J89" i="18"/>
  <c r="J35" i="18"/>
  <c r="J14" i="18"/>
  <c r="J42" i="18"/>
  <c r="J46" i="18"/>
  <c r="J111" i="18"/>
  <c r="J115" i="18"/>
  <c r="J58" i="18"/>
  <c r="J74" i="18"/>
  <c r="J65" i="18"/>
  <c r="J48" i="18"/>
  <c r="J27" i="18"/>
  <c r="J18" i="18"/>
  <c r="J22" i="18"/>
  <c r="J120" i="18"/>
  <c r="J99" i="18"/>
  <c r="J103" i="18"/>
  <c r="J83" i="18"/>
  <c r="J62" i="18"/>
  <c r="J90" i="18"/>
  <c r="J36" i="18"/>
  <c r="J15" i="18"/>
  <c r="J43" i="18"/>
  <c r="J9" i="18"/>
  <c r="J161" i="18"/>
  <c r="J140" i="18"/>
  <c r="J156" i="18"/>
  <c r="J129" i="18"/>
  <c r="J108" i="18"/>
  <c r="J124" i="18"/>
  <c r="J92" i="18"/>
  <c r="J71" i="18"/>
  <c r="J53" i="18"/>
  <c r="J78" i="18"/>
  <c r="J24" i="18"/>
  <c r="J52" i="18"/>
  <c r="J31" i="18"/>
  <c r="J10" i="18"/>
  <c r="J149" i="18"/>
  <c r="J165" i="18"/>
  <c r="J144" i="18"/>
  <c r="J117" i="18"/>
  <c r="J96" i="18"/>
  <c r="J112" i="18"/>
  <c r="J80" i="18"/>
  <c r="J59" i="18"/>
  <c r="J87" i="18"/>
  <c r="J66" i="18"/>
  <c r="J12" i="18"/>
  <c r="J40" i="18"/>
  <c r="J19" i="18"/>
  <c r="J11" i="18"/>
  <c r="J175" i="18"/>
  <c r="J137" i="18"/>
  <c r="J153" i="18"/>
  <c r="J133" i="18"/>
  <c r="J105" i="18"/>
  <c r="J121" i="18"/>
  <c r="J100" i="18"/>
  <c r="J68" i="18"/>
  <c r="J50" i="18"/>
  <c r="J75" i="18"/>
  <c r="J54" i="18"/>
  <c r="J49" i="18"/>
  <c r="J28" i="18"/>
  <c r="J44" i="18"/>
  <c r="M64" i="18"/>
  <c r="M27" i="18"/>
  <c r="M89" i="18"/>
  <c r="M15" i="18"/>
  <c r="M54" i="18"/>
  <c r="M29" i="18"/>
  <c r="M30" i="18"/>
  <c r="M79" i="18"/>
  <c r="M19" i="18"/>
  <c r="M80" i="18"/>
  <c r="M45" i="18"/>
  <c r="M53" i="18"/>
  <c r="M93" i="18"/>
  <c r="M47" i="18"/>
  <c r="M83" i="18"/>
  <c r="M88" i="18"/>
  <c r="M70" i="18"/>
  <c r="AD160" i="18"/>
  <c r="AD17" i="18"/>
  <c r="AD151" i="18"/>
  <c r="AD124" i="18"/>
  <c r="AD115" i="18"/>
  <c r="AD119" i="18"/>
  <c r="AD122" i="18"/>
  <c r="AD65" i="18"/>
  <c r="AD81" i="18"/>
  <c r="AD72" i="18"/>
  <c r="AD43" i="18"/>
  <c r="AD47" i="18"/>
  <c r="M55" i="18"/>
  <c r="M14" i="18"/>
  <c r="M21" i="18"/>
  <c r="M103" i="18"/>
  <c r="M59" i="18"/>
  <c r="M63" i="18"/>
  <c r="M52" i="18"/>
  <c r="M51" i="18"/>
  <c r="M46" i="18"/>
  <c r="M23" i="18"/>
  <c r="M36" i="18"/>
  <c r="M81" i="18"/>
  <c r="M28" i="18"/>
  <c r="M12" i="18"/>
  <c r="M65" i="18"/>
  <c r="M69" i="18"/>
  <c r="M41" i="18"/>
  <c r="M37" i="18"/>
  <c r="M122" i="18"/>
  <c r="M126" i="18"/>
  <c r="M130" i="18"/>
  <c r="M74" i="18"/>
  <c r="M66" i="18"/>
  <c r="M82" i="18"/>
  <c r="M42" i="18"/>
  <c r="M13" i="18"/>
  <c r="M67" i="18"/>
  <c r="M50" i="18"/>
  <c r="M18" i="18"/>
  <c r="C139" i="18"/>
  <c r="C28" i="18"/>
  <c r="C172" i="18"/>
  <c r="C159" i="18"/>
  <c r="C131" i="18"/>
  <c r="C16" i="18"/>
  <c r="M31" i="18"/>
  <c r="M2" i="18"/>
  <c r="M61" i="18"/>
  <c r="M77" i="18"/>
  <c r="M56" i="18"/>
  <c r="M39" i="18"/>
  <c r="M44" i="18"/>
  <c r="C65" i="18"/>
  <c r="C155" i="18"/>
  <c r="C50" i="18"/>
  <c r="C143" i="18"/>
  <c r="C127" i="18"/>
  <c r="C111" i="18"/>
  <c r="C115" i="18"/>
  <c r="C87" i="18"/>
  <c r="C103" i="18"/>
  <c r="C75" i="18"/>
  <c r="C126" i="18"/>
  <c r="C44" i="18"/>
  <c r="C114" i="18"/>
  <c r="C21" i="18"/>
  <c r="C90" i="18"/>
  <c r="C169" i="18"/>
  <c r="C78" i="18"/>
  <c r="C157" i="18"/>
  <c r="P141" i="18"/>
  <c r="P145" i="18"/>
  <c r="P133" i="18"/>
  <c r="P139" i="18"/>
  <c r="P112" i="18"/>
  <c r="P116" i="18"/>
  <c r="P107" i="18"/>
  <c r="P86" i="18"/>
  <c r="P78" i="18"/>
  <c r="P57" i="18"/>
  <c r="P73" i="18"/>
  <c r="P32" i="18"/>
  <c r="P24" i="18"/>
  <c r="P27" i="18"/>
  <c r="P9" i="18"/>
  <c r="P93" i="18"/>
  <c r="P92" i="18"/>
  <c r="P62" i="18"/>
  <c r="P54" i="18"/>
  <c r="P82" i="18"/>
  <c r="P41" i="18"/>
  <c r="P45" i="18"/>
  <c r="P49" i="18"/>
  <c r="P52" i="18"/>
  <c r="P11" i="18"/>
  <c r="P167" i="18"/>
  <c r="P171" i="18"/>
  <c r="P137" i="18"/>
  <c r="P134" i="18"/>
  <c r="P101" i="18"/>
  <c r="P117" i="18"/>
  <c r="P120" i="18"/>
  <c r="P87" i="18"/>
  <c r="P79" i="18"/>
  <c r="P58" i="18"/>
  <c r="P17" i="18"/>
  <c r="P21" i="18"/>
  <c r="P25" i="18"/>
  <c r="P28" i="18"/>
  <c r="P155" i="18"/>
  <c r="P159" i="18"/>
  <c r="P174" i="18"/>
  <c r="P122" i="18"/>
  <c r="P126" i="18"/>
  <c r="P105" i="18"/>
  <c r="P108" i="18"/>
  <c r="P75" i="18"/>
  <c r="P67" i="18"/>
  <c r="P83" i="18"/>
  <c r="P42" i="18"/>
  <c r="P46" i="18"/>
  <c r="P13" i="18"/>
  <c r="P16" i="18"/>
  <c r="P143" i="18"/>
  <c r="P147" i="18"/>
  <c r="P162" i="18"/>
  <c r="P110" i="18"/>
  <c r="P114" i="18"/>
  <c r="P130" i="18"/>
  <c r="P96" i="18"/>
  <c r="P63" i="18"/>
  <c r="P55" i="18"/>
  <c r="P71" i="18"/>
  <c r="P30" i="18"/>
  <c r="P34" i="18"/>
  <c r="P50" i="18"/>
  <c r="P3" i="18"/>
  <c r="P168" i="18"/>
  <c r="P135" i="18"/>
  <c r="P150" i="18"/>
  <c r="P98" i="18"/>
  <c r="P102" i="18"/>
  <c r="P118" i="18"/>
  <c r="P121" i="18"/>
  <c r="P88" i="18"/>
  <c r="P80" i="18"/>
  <c r="P59" i="18"/>
  <c r="P18" i="18"/>
  <c r="P22" i="18"/>
  <c r="P38" i="18"/>
  <c r="P4" i="18"/>
  <c r="P156" i="18"/>
  <c r="P172" i="18"/>
  <c r="P138" i="18"/>
  <c r="P123" i="18"/>
  <c r="P127" i="18"/>
  <c r="P106" i="18"/>
  <c r="P109" i="18"/>
  <c r="P76" i="18"/>
  <c r="P68" i="18"/>
  <c r="P84" i="18"/>
  <c r="P43" i="18"/>
  <c r="P47" i="18"/>
  <c r="P26" i="18"/>
  <c r="P5" i="18"/>
  <c r="P144" i="18"/>
  <c r="P160" i="18"/>
  <c r="P175" i="18"/>
  <c r="P111" i="18"/>
  <c r="P115" i="18"/>
  <c r="P94" i="18"/>
  <c r="P97" i="18"/>
  <c r="P64" i="18"/>
  <c r="P56" i="18"/>
  <c r="P72" i="18"/>
  <c r="P31" i="18"/>
  <c r="P35" i="18"/>
  <c r="P14" i="18"/>
  <c r="P6" i="18"/>
  <c r="P165" i="18"/>
  <c r="P169" i="18"/>
  <c r="P148" i="18"/>
  <c r="P163" i="18"/>
  <c r="P99" i="18"/>
  <c r="P103" i="18"/>
  <c r="P131" i="18"/>
  <c r="P90" i="18"/>
  <c r="P77" i="18"/>
  <c r="P81" i="18"/>
  <c r="P60" i="18"/>
  <c r="P19" i="18"/>
  <c r="P23" i="18"/>
  <c r="P51" i="18"/>
  <c r="P7" i="18"/>
  <c r="P153" i="18"/>
  <c r="P157" i="18"/>
  <c r="P136" i="18"/>
  <c r="P151" i="18"/>
  <c r="P124" i="18"/>
  <c r="P128" i="18"/>
  <c r="P119" i="18"/>
  <c r="P89" i="18"/>
  <c r="P65" i="18"/>
  <c r="P69" i="18"/>
  <c r="P85" i="18"/>
  <c r="P44" i="18"/>
  <c r="P36" i="18"/>
  <c r="P39" i="18"/>
  <c r="M32" i="18"/>
  <c r="C151" i="18"/>
  <c r="C138" i="18"/>
  <c r="C77" i="18"/>
  <c r="C171" i="18"/>
  <c r="C62" i="18"/>
  <c r="C120" i="18"/>
  <c r="C53" i="18"/>
  <c r="C10" i="18"/>
  <c r="C33" i="18"/>
  <c r="C91" i="18"/>
  <c r="C66" i="18"/>
  <c r="C124" i="18"/>
  <c r="C63" i="18"/>
  <c r="C145" i="18"/>
  <c r="C83" i="18"/>
  <c r="C79" i="18"/>
  <c r="C51" i="18"/>
  <c r="C112" i="18"/>
  <c r="C45" i="18"/>
  <c r="C58" i="18"/>
  <c r="C130" i="18"/>
  <c r="C67" i="18"/>
  <c r="C30" i="18"/>
  <c r="C88" i="18"/>
  <c r="C22" i="18"/>
  <c r="C18" i="18"/>
  <c r="C70" i="18"/>
  <c r="C52" i="18"/>
  <c r="C137" i="18"/>
  <c r="C76" i="18"/>
  <c r="C170" i="18"/>
  <c r="C168" i="18"/>
  <c r="C55" i="18"/>
  <c r="C32" i="18"/>
  <c r="C125" i="18"/>
  <c r="C64" i="18"/>
  <c r="C158" i="18"/>
  <c r="C156" i="18"/>
  <c r="C38" i="18"/>
  <c r="C162" i="18"/>
  <c r="C113" i="18"/>
  <c r="C46" i="18"/>
  <c r="C86" i="18"/>
  <c r="C144" i="18"/>
  <c r="C6" i="18"/>
  <c r="C163" i="18"/>
  <c r="C150" i="18"/>
  <c r="C89" i="18"/>
  <c r="C26" i="18"/>
  <c r="C74" i="18"/>
  <c r="C132" i="18"/>
  <c r="C80" i="18"/>
  <c r="C164" i="18"/>
  <c r="C17" i="18"/>
  <c r="C42" i="18"/>
  <c r="C167" i="18"/>
  <c r="C82" i="18"/>
  <c r="C140" i="18"/>
  <c r="C5" i="18"/>
  <c r="C61" i="18"/>
  <c r="C71" i="18"/>
  <c r="C165" i="18"/>
  <c r="C49" i="18"/>
  <c r="C56" i="18"/>
  <c r="C141" i="18"/>
  <c r="C24" i="18"/>
  <c r="C146" i="18"/>
  <c r="C133" i="18"/>
  <c r="C84" i="18"/>
  <c r="C40" i="18"/>
  <c r="C81" i="18"/>
  <c r="C59" i="18"/>
  <c r="C173" i="18"/>
  <c r="C160" i="18"/>
  <c r="C147" i="18"/>
  <c r="C134" i="18"/>
  <c r="C121" i="18"/>
  <c r="C72" i="18"/>
  <c r="C9" i="18"/>
  <c r="C54" i="18"/>
  <c r="C47" i="18"/>
  <c r="C175" i="18"/>
  <c r="C174" i="18"/>
  <c r="C161" i="18"/>
  <c r="C148" i="18"/>
  <c r="C135" i="18"/>
  <c r="C122" i="18"/>
  <c r="C85" i="18"/>
  <c r="C57" i="18"/>
  <c r="C166" i="18"/>
  <c r="C34" i="18"/>
  <c r="C35" i="18"/>
  <c r="C149" i="18"/>
  <c r="C136" i="18"/>
  <c r="C123" i="18"/>
  <c r="C110" i="18"/>
  <c r="C73" i="18"/>
  <c r="C41" i="18"/>
  <c r="C142" i="18"/>
  <c r="C2" i="18"/>
  <c r="C23" i="18"/>
  <c r="M3" i="18"/>
  <c r="M94" i="18"/>
  <c r="M40" i="18"/>
  <c r="M33" i="18"/>
  <c r="C7" i="18"/>
  <c r="C69" i="18"/>
  <c r="C68" i="18"/>
  <c r="C12" i="18"/>
  <c r="C29" i="18"/>
  <c r="C4" i="18"/>
  <c r="C154" i="18"/>
  <c r="C153" i="18"/>
  <c r="C152" i="18"/>
  <c r="C37" i="18"/>
  <c r="C11" i="18"/>
  <c r="C39" i="18"/>
  <c r="C25" i="18"/>
  <c r="C20" i="18"/>
  <c r="C27" i="18"/>
  <c r="C129" i="18"/>
  <c r="C128" i="18"/>
  <c r="C13" i="18"/>
  <c r="C8" i="18"/>
  <c r="C15" i="18"/>
  <c r="C119" i="18"/>
  <c r="C118" i="18"/>
  <c r="C117" i="18"/>
  <c r="C116" i="18"/>
  <c r="C60" i="18"/>
  <c r="C43" i="18"/>
  <c r="C3" i="18"/>
  <c r="C109" i="18"/>
  <c r="C108" i="18"/>
  <c r="C107" i="18"/>
  <c r="C106" i="18"/>
  <c r="C105" i="18"/>
  <c r="C104" i="18"/>
  <c r="C48" i="18"/>
  <c r="C31" i="18"/>
  <c r="C14" i="18"/>
  <c r="C102" i="18"/>
  <c r="C101" i="18"/>
  <c r="C100" i="18"/>
  <c r="C99" i="18"/>
  <c r="C98" i="18"/>
  <c r="C97" i="18"/>
  <c r="C96" i="18"/>
  <c r="C95" i="18"/>
  <c r="C94" i="18"/>
  <c r="C93" i="18"/>
  <c r="C92" i="18"/>
  <c r="C36" i="18"/>
  <c r="M49" i="18"/>
  <c r="M4" i="18"/>
  <c r="M38" i="18"/>
  <c r="M17" i="18"/>
  <c r="M34" i="18"/>
  <c r="Z67" i="18"/>
  <c r="Z52" i="18"/>
  <c r="Z17" i="18"/>
  <c r="Z163" i="18"/>
  <c r="Z21" i="18"/>
  <c r="Z167" i="18"/>
  <c r="Z37" i="18"/>
  <c r="Z171" i="18"/>
  <c r="Z6" i="18"/>
  <c r="Z174" i="18"/>
  <c r="Z97" i="18"/>
  <c r="Z91" i="18"/>
  <c r="Z116" i="18"/>
  <c r="M22" i="18"/>
  <c r="M5" i="18"/>
  <c r="M43" i="18"/>
  <c r="M35" i="18"/>
  <c r="M7" i="18"/>
  <c r="M48" i="18"/>
  <c r="M8" i="18"/>
  <c r="M16" i="18"/>
  <c r="M20" i="18"/>
  <c r="M24" i="18"/>
  <c r="AD169" i="18"/>
  <c r="AD110" i="18"/>
  <c r="AD35" i="18"/>
  <c r="AD157" i="18"/>
  <c r="AD98" i="18"/>
  <c r="AD19" i="18"/>
  <c r="AD145" i="18"/>
  <c r="AD173" i="18"/>
  <c r="AD152" i="18"/>
  <c r="AD125" i="18"/>
  <c r="AD116" i="18"/>
  <c r="AD132" i="18"/>
  <c r="AD123" i="18"/>
  <c r="AD66" i="18"/>
  <c r="AD82" i="18"/>
  <c r="AD73" i="18"/>
  <c r="AD44" i="18"/>
  <c r="AD48" i="18"/>
  <c r="AD39" i="18"/>
  <c r="AD18" i="18"/>
  <c r="AD148" i="18"/>
  <c r="AD90" i="18"/>
  <c r="AD42" i="18"/>
  <c r="AD136" i="18"/>
  <c r="AD78" i="18"/>
  <c r="AD30" i="18"/>
  <c r="AD170" i="18"/>
  <c r="AD161" i="18"/>
  <c r="AD140" i="18"/>
  <c r="AD113" i="18"/>
  <c r="AD104" i="18"/>
  <c r="AD120" i="18"/>
  <c r="AD111" i="18"/>
  <c r="AD54" i="18"/>
  <c r="AD70" i="18"/>
  <c r="AD61" i="18"/>
  <c r="AD32" i="18"/>
  <c r="AD36" i="18"/>
  <c r="AD27" i="18"/>
  <c r="AD5" i="18"/>
  <c r="AD112" i="18"/>
  <c r="AD60" i="18"/>
  <c r="AD128" i="18"/>
  <c r="AD23" i="18"/>
  <c r="AD158" i="18"/>
  <c r="AD149" i="18"/>
  <c r="AD165" i="18"/>
  <c r="AD101" i="18"/>
  <c r="AD129" i="18"/>
  <c r="AD108" i="18"/>
  <c r="AD99" i="18"/>
  <c r="AD79" i="18"/>
  <c r="AD58" i="18"/>
  <c r="AD86" i="18"/>
  <c r="AD20" i="18"/>
  <c r="AD24" i="18"/>
  <c r="AD15" i="18"/>
  <c r="AD6" i="18"/>
  <c r="AD174" i="18"/>
  <c r="AD146" i="18"/>
  <c r="AD137" i="18"/>
  <c r="AD153" i="18"/>
  <c r="AD92" i="18"/>
  <c r="AD117" i="18"/>
  <c r="AD96" i="18"/>
  <c r="AD88" i="18"/>
  <c r="AD67" i="18"/>
  <c r="AD83" i="18"/>
  <c r="AD74" i="18"/>
  <c r="AD45" i="18"/>
  <c r="AD12" i="18"/>
  <c r="AD4" i="18"/>
  <c r="AD7" i="18"/>
  <c r="AD167" i="18"/>
  <c r="AD171" i="18"/>
  <c r="AD162" i="18"/>
  <c r="AD141" i="18"/>
  <c r="AD91" i="18"/>
  <c r="AD105" i="18"/>
  <c r="AD133" i="18"/>
  <c r="AD76" i="18"/>
  <c r="AD55" i="18"/>
  <c r="AD71" i="18"/>
  <c r="AD62" i="18"/>
  <c r="AD33" i="18"/>
  <c r="AD49" i="18"/>
  <c r="AD40" i="18"/>
  <c r="AD8" i="18"/>
  <c r="AD139" i="18"/>
  <c r="AD69" i="18"/>
  <c r="AD100" i="18"/>
  <c r="AD85" i="18"/>
  <c r="AD155" i="18"/>
  <c r="AD159" i="18"/>
  <c r="AD150" i="18"/>
  <c r="AD166" i="18"/>
  <c r="AD126" i="18"/>
  <c r="AD130" i="18"/>
  <c r="AD121" i="18"/>
  <c r="AD64" i="18"/>
  <c r="AD80" i="18"/>
  <c r="AD59" i="18"/>
  <c r="AD50" i="18"/>
  <c r="AD21" i="18"/>
  <c r="AD37" i="18"/>
  <c r="AD28" i="18"/>
  <c r="AD10" i="18"/>
  <c r="AD143" i="18"/>
  <c r="AD147" i="18"/>
  <c r="AD138" i="18"/>
  <c r="AD154" i="18"/>
  <c r="AD114" i="18"/>
  <c r="AD118" i="18"/>
  <c r="AD109" i="18"/>
  <c r="AD53" i="18"/>
  <c r="AD68" i="18"/>
  <c r="AD52" i="18"/>
  <c r="AD87" i="18"/>
  <c r="AD46" i="18"/>
  <c r="AD25" i="18"/>
  <c r="AD16" i="18"/>
  <c r="AD11" i="18"/>
  <c r="AD103" i="18"/>
  <c r="AD31" i="18"/>
  <c r="AD95" i="18"/>
  <c r="AD14" i="18"/>
  <c r="AD168" i="18"/>
  <c r="AD135" i="18"/>
  <c r="AD175" i="18"/>
  <c r="AD142" i="18"/>
  <c r="AD102" i="18"/>
  <c r="AD106" i="18"/>
  <c r="AD97" i="18"/>
  <c r="AD89" i="18"/>
  <c r="AD56" i="18"/>
  <c r="AD51" i="18"/>
  <c r="AD75" i="18"/>
  <c r="AD34" i="18"/>
  <c r="AD13" i="18"/>
  <c r="AD41" i="18"/>
  <c r="AD2" i="18"/>
  <c r="AD107" i="18"/>
  <c r="AD26" i="18"/>
  <c r="AD164" i="18"/>
  <c r="AD57" i="18"/>
  <c r="AD156" i="18"/>
  <c r="AD172" i="18"/>
  <c r="AD163" i="18"/>
  <c r="AD131" i="18"/>
  <c r="AD127" i="18"/>
  <c r="AD94" i="18"/>
  <c r="AD134" i="18"/>
  <c r="AD77" i="18"/>
  <c r="AD93" i="18"/>
  <c r="AD84" i="18"/>
  <c r="AD63" i="18"/>
  <c r="AD22" i="18"/>
  <c r="AD9" i="18"/>
  <c r="AD29" i="18"/>
  <c r="AA89" i="18"/>
  <c r="Z151" i="18"/>
  <c r="Z155" i="18"/>
  <c r="Z159" i="18"/>
  <c r="Z162" i="18"/>
  <c r="Z134" i="18"/>
  <c r="Z125" i="18"/>
  <c r="Z104" i="18"/>
  <c r="Z95" i="18"/>
  <c r="Z63" i="18"/>
  <c r="Z55" i="18"/>
  <c r="Z83" i="18"/>
  <c r="Z42" i="18"/>
  <c r="Z46" i="18"/>
  <c r="Z25" i="18"/>
  <c r="Z7" i="18"/>
  <c r="Z139" i="18"/>
  <c r="Z143" i="18"/>
  <c r="Z147" i="18"/>
  <c r="Z150" i="18"/>
  <c r="Z122" i="18"/>
  <c r="Z113" i="18"/>
  <c r="Z90" i="18"/>
  <c r="Z84" i="18"/>
  <c r="Z53" i="18"/>
  <c r="Z80" i="18"/>
  <c r="Z71" i="18"/>
  <c r="Z30" i="18"/>
  <c r="Z34" i="18"/>
  <c r="Z13" i="18"/>
  <c r="Z8" i="18"/>
  <c r="Z164" i="18"/>
  <c r="Z168" i="18"/>
  <c r="Z135" i="18"/>
  <c r="Z138" i="18"/>
  <c r="Z110" i="18"/>
  <c r="Z101" i="18"/>
  <c r="Z129" i="18"/>
  <c r="Z72" i="18"/>
  <c r="Z76" i="18"/>
  <c r="Z68" i="18"/>
  <c r="Z59" i="18"/>
  <c r="Z18" i="18"/>
  <c r="Z22" i="18"/>
  <c r="Z10" i="18"/>
  <c r="Z9" i="18"/>
  <c r="Z152" i="18"/>
  <c r="Z156" i="18"/>
  <c r="Z172" i="18"/>
  <c r="Z132" i="18"/>
  <c r="Z98" i="18"/>
  <c r="Z126" i="18"/>
  <c r="Z117" i="18"/>
  <c r="Z60" i="18"/>
  <c r="Z64" i="18"/>
  <c r="Z56" i="18"/>
  <c r="Z39" i="18"/>
  <c r="Z43" i="18"/>
  <c r="Z47" i="18"/>
  <c r="Z50" i="18"/>
  <c r="Z11" i="18"/>
  <c r="Z140" i="18"/>
  <c r="Z144" i="18"/>
  <c r="Z160" i="18"/>
  <c r="Z120" i="18"/>
  <c r="Z123" i="18"/>
  <c r="Z114" i="18"/>
  <c r="Z105" i="18"/>
  <c r="Z85" i="18"/>
  <c r="Z89" i="18"/>
  <c r="Z81" i="18"/>
  <c r="Z27" i="18"/>
  <c r="Z31" i="18"/>
  <c r="Z35" i="18"/>
  <c r="Z38" i="18"/>
  <c r="Z165" i="18"/>
  <c r="Z169" i="18"/>
  <c r="Z148" i="18"/>
  <c r="Z108" i="18"/>
  <c r="Z111" i="18"/>
  <c r="Z102" i="18"/>
  <c r="Z130" i="18"/>
  <c r="Z73" i="18"/>
  <c r="Z77" i="18"/>
  <c r="Z69" i="18"/>
  <c r="Z15" i="18"/>
  <c r="Z19" i="18"/>
  <c r="Z23" i="18"/>
  <c r="Z26" i="18"/>
  <c r="Z153" i="18"/>
  <c r="Z157" i="18"/>
  <c r="Z136" i="18"/>
  <c r="Z96" i="18"/>
  <c r="Z99" i="18"/>
  <c r="Z88" i="18"/>
  <c r="Z118" i="18"/>
  <c r="Z61" i="18"/>
  <c r="Z65" i="18"/>
  <c r="Z57" i="18"/>
  <c r="Z40" i="18"/>
  <c r="Z44" i="18"/>
  <c r="Z48" i="18"/>
  <c r="Z14" i="18"/>
  <c r="Z141" i="18"/>
  <c r="Z145" i="18"/>
  <c r="Z173" i="18"/>
  <c r="Z93" i="18"/>
  <c r="Z124" i="18"/>
  <c r="Z127" i="18"/>
  <c r="Z106" i="18"/>
  <c r="Z86" i="18"/>
  <c r="Z78" i="18"/>
  <c r="Z51" i="18"/>
  <c r="Z28" i="18"/>
  <c r="Z32" i="18"/>
  <c r="Z36" i="18"/>
  <c r="Z2" i="18"/>
  <c r="Z166" i="18"/>
  <c r="Z170" i="18"/>
  <c r="Z161" i="18"/>
  <c r="Z133" i="18"/>
  <c r="Z112" i="18"/>
  <c r="Z115" i="18"/>
  <c r="Z94" i="18"/>
  <c r="Z74" i="18"/>
  <c r="Z66" i="18"/>
  <c r="Z82" i="18"/>
  <c r="Z16" i="18"/>
  <c r="Z20" i="18"/>
  <c r="Z24" i="18"/>
  <c r="Z3" i="18"/>
  <c r="Z154" i="18"/>
  <c r="Z158" i="18"/>
  <c r="Z149" i="18"/>
  <c r="Z121" i="18"/>
  <c r="Z100" i="18"/>
  <c r="Z103" i="18"/>
  <c r="Z131" i="18"/>
  <c r="Z62" i="18"/>
  <c r="Z54" i="18"/>
  <c r="Z70" i="18"/>
  <c r="Z41" i="18"/>
  <c r="Z45" i="18"/>
  <c r="Z12" i="18"/>
  <c r="Z4" i="18"/>
  <c r="Z175" i="18"/>
  <c r="Z142" i="18"/>
  <c r="Z146" i="18"/>
  <c r="Z137" i="18"/>
  <c r="Z109" i="18"/>
  <c r="Z92" i="18"/>
  <c r="Z128" i="18"/>
  <c r="Z119" i="18"/>
  <c r="Z87" i="18"/>
  <c r="Z79" i="18"/>
  <c r="Z58" i="18"/>
  <c r="Z29" i="18"/>
  <c r="Z33" i="18"/>
  <c r="Z49" i="18"/>
  <c r="H153" i="18"/>
  <c r="H130" i="18"/>
  <c r="AC151" i="18"/>
  <c r="H141" i="18"/>
  <c r="H96" i="18"/>
  <c r="H109" i="18"/>
  <c r="H71" i="18"/>
  <c r="H62" i="18"/>
  <c r="H51" i="18"/>
  <c r="H28" i="18"/>
  <c r="H19" i="18"/>
  <c r="H157" i="18"/>
  <c r="H32" i="18"/>
  <c r="H138" i="18"/>
  <c r="AA115" i="18"/>
  <c r="AA61" i="18"/>
  <c r="AA65" i="18"/>
  <c r="AA69" i="18"/>
  <c r="AA40" i="18"/>
  <c r="AA44" i="18"/>
  <c r="AA153" i="18"/>
  <c r="AA11" i="18"/>
  <c r="AA157" i="18"/>
  <c r="AA14" i="18"/>
  <c r="AA136" i="18"/>
  <c r="AA9" i="18"/>
  <c r="AA139" i="18"/>
  <c r="AA124" i="18"/>
  <c r="AV166" i="18"/>
  <c r="AV174" i="18"/>
  <c r="AV167" i="18"/>
  <c r="AV157" i="18"/>
  <c r="AV123" i="18"/>
  <c r="AV170" i="18"/>
  <c r="AV158" i="18"/>
  <c r="AV173" i="18"/>
  <c r="AV146" i="18"/>
  <c r="AV149" i="18"/>
  <c r="AV94" i="18"/>
  <c r="AV151" i="18"/>
  <c r="AV111" i="18"/>
  <c r="AV139" i="18"/>
  <c r="AV99" i="18"/>
  <c r="AV165" i="18"/>
  <c r="AV52" i="18"/>
  <c r="AV153" i="18"/>
  <c r="AV112" i="18"/>
  <c r="AV141" i="18"/>
  <c r="AV171" i="18"/>
  <c r="AV101" i="18"/>
  <c r="AV159" i="18"/>
  <c r="AV128" i="18"/>
  <c r="AV137" i="18"/>
  <c r="AV142" i="18"/>
  <c r="AV106" i="18"/>
  <c r="AV60" i="18"/>
  <c r="AV162" i="18"/>
  <c r="AV155" i="18"/>
  <c r="AV131" i="18"/>
  <c r="AV85" i="18"/>
  <c r="AV150" i="18"/>
  <c r="AV143" i="18"/>
  <c r="AV119" i="18"/>
  <c r="AV65" i="18"/>
  <c r="AV175" i="18"/>
  <c r="AV133" i="18"/>
  <c r="AV107" i="18"/>
  <c r="AV92" i="18"/>
  <c r="AV163" i="18"/>
  <c r="AV169" i="18"/>
  <c r="AV120" i="18"/>
  <c r="AA165" i="18"/>
  <c r="AA169" i="18"/>
  <c r="AA148" i="18"/>
  <c r="AA151" i="18"/>
  <c r="AA99" i="18"/>
  <c r="AA127" i="18"/>
  <c r="AA94" i="18"/>
  <c r="AA73" i="18"/>
  <c r="AA77" i="18"/>
  <c r="AA81" i="18"/>
  <c r="AA60" i="18"/>
  <c r="AA19" i="18"/>
  <c r="AA23" i="18"/>
  <c r="AA26" i="18"/>
  <c r="AA8" i="18"/>
  <c r="AA141" i="18"/>
  <c r="AA145" i="18"/>
  <c r="AA173" i="18"/>
  <c r="AA133" i="18"/>
  <c r="AA112" i="18"/>
  <c r="AA103" i="18"/>
  <c r="AA131" i="18"/>
  <c r="AA86" i="18"/>
  <c r="AA90" i="18"/>
  <c r="AA57" i="18"/>
  <c r="AA28" i="18"/>
  <c r="AA32" i="18"/>
  <c r="AA48" i="18"/>
  <c r="AA51" i="18"/>
  <c r="AA10" i="18"/>
  <c r="AA166" i="18"/>
  <c r="AA170" i="18"/>
  <c r="AA161" i="18"/>
  <c r="AA121" i="18"/>
  <c r="AA100" i="18"/>
  <c r="AA128" i="18"/>
  <c r="AA119" i="18"/>
  <c r="AA74" i="18"/>
  <c r="AA78" i="18"/>
  <c r="AA82" i="18"/>
  <c r="AA16" i="18"/>
  <c r="AA20" i="18"/>
  <c r="AA36" i="18"/>
  <c r="AA39" i="18"/>
  <c r="AA154" i="18"/>
  <c r="AA158" i="18"/>
  <c r="AA149" i="18"/>
  <c r="AA109" i="18"/>
  <c r="AA92" i="18"/>
  <c r="AA116" i="18"/>
  <c r="AA107" i="18"/>
  <c r="AA62" i="18"/>
  <c r="AA66" i="18"/>
  <c r="AA70" i="18"/>
  <c r="AA41" i="18"/>
  <c r="AA45" i="18"/>
  <c r="AA24" i="18"/>
  <c r="AA27" i="18"/>
  <c r="AA142" i="18"/>
  <c r="AA146" i="18"/>
  <c r="AA137" i="18"/>
  <c r="AA97" i="18"/>
  <c r="AA91" i="18"/>
  <c r="AA104" i="18"/>
  <c r="AA95" i="18"/>
  <c r="AA87" i="18"/>
  <c r="AA54" i="18"/>
  <c r="AA58" i="18"/>
  <c r="AA29" i="18"/>
  <c r="AA33" i="18"/>
  <c r="AA12" i="18"/>
  <c r="AA15" i="18"/>
  <c r="AA167" i="18"/>
  <c r="AA171" i="18"/>
  <c r="AA174" i="18"/>
  <c r="AA134" i="18"/>
  <c r="AA125" i="18"/>
  <c r="AA129" i="18"/>
  <c r="AA132" i="18"/>
  <c r="AA75" i="18"/>
  <c r="AA79" i="18"/>
  <c r="AA52" i="18"/>
  <c r="AA17" i="18"/>
  <c r="AA21" i="18"/>
  <c r="AA49" i="18"/>
  <c r="AA2" i="18"/>
  <c r="AA155" i="18"/>
  <c r="AA159" i="18"/>
  <c r="AA162" i="18"/>
  <c r="AA122" i="18"/>
  <c r="AA113" i="18"/>
  <c r="AA117" i="18"/>
  <c r="AA120" i="18"/>
  <c r="AA63" i="18"/>
  <c r="AA67" i="18"/>
  <c r="AA83" i="18"/>
  <c r="AA42" i="18"/>
  <c r="AA46" i="18"/>
  <c r="AA37" i="18"/>
  <c r="AA3" i="18"/>
  <c r="AA143" i="18"/>
  <c r="AA147" i="18"/>
  <c r="AA150" i="18"/>
  <c r="AA110" i="18"/>
  <c r="AA101" i="18"/>
  <c r="AA105" i="18"/>
  <c r="AA108" i="18"/>
  <c r="AA53" i="18"/>
  <c r="AA55" i="18"/>
  <c r="AA71" i="18"/>
  <c r="AA30" i="18"/>
  <c r="AA34" i="18"/>
  <c r="AA25" i="18"/>
  <c r="AA4" i="18"/>
  <c r="AA164" i="18"/>
  <c r="AA168" i="18"/>
  <c r="AA135" i="18"/>
  <c r="AA138" i="18"/>
  <c r="AA98" i="18"/>
  <c r="AA126" i="18"/>
  <c r="AA130" i="18"/>
  <c r="AA96" i="18"/>
  <c r="AA88" i="18"/>
  <c r="AA80" i="18"/>
  <c r="AA59" i="18"/>
  <c r="AA18" i="18"/>
  <c r="AA22" i="18"/>
  <c r="AA13" i="18"/>
  <c r="AA5" i="18"/>
  <c r="AA152" i="18"/>
  <c r="AA156" i="18"/>
  <c r="AA172" i="18"/>
  <c r="AA175" i="18"/>
  <c r="AA123" i="18"/>
  <c r="AA114" i="18"/>
  <c r="AA118" i="18"/>
  <c r="AA93" i="18"/>
  <c r="AA76" i="18"/>
  <c r="AA68" i="18"/>
  <c r="AA84" i="18"/>
  <c r="AA43" i="18"/>
  <c r="AA47" i="18"/>
  <c r="AA50" i="18"/>
  <c r="AA6" i="18"/>
  <c r="AA140" i="18"/>
  <c r="AA144" i="18"/>
  <c r="AA160" i="18"/>
  <c r="AA163" i="18"/>
  <c r="AA111" i="18"/>
  <c r="AA102" i="18"/>
  <c r="AA106" i="18"/>
  <c r="AA85" i="18"/>
  <c r="AA64" i="18"/>
  <c r="AA56" i="18"/>
  <c r="AA72" i="18"/>
  <c r="AA31" i="18"/>
  <c r="AA35" i="18"/>
  <c r="AA38" i="18"/>
  <c r="I78" i="18"/>
  <c r="I158" i="18"/>
  <c r="I27" i="18"/>
  <c r="I24" i="18"/>
  <c r="I149" i="18"/>
  <c r="I31" i="18"/>
  <c r="I152" i="18"/>
  <c r="I2" i="18"/>
  <c r="I156" i="18"/>
  <c r="I117" i="18"/>
  <c r="I108" i="18"/>
  <c r="I124" i="18"/>
  <c r="I67" i="18"/>
  <c r="I83" i="18"/>
  <c r="I62" i="18"/>
  <c r="AC142" i="18"/>
  <c r="AC95" i="18"/>
  <c r="AC94" i="18"/>
  <c r="AC166" i="18"/>
  <c r="AC87" i="18"/>
  <c r="AC154" i="18"/>
  <c r="AC155" i="18"/>
  <c r="AC146" i="18"/>
  <c r="AC148" i="18"/>
  <c r="AC174" i="18"/>
  <c r="AC140" i="18"/>
  <c r="AC127" i="18"/>
  <c r="AC164" i="18"/>
  <c r="AC156" i="18"/>
  <c r="AC165" i="18"/>
  <c r="AC169" i="18"/>
  <c r="AC141" i="18"/>
  <c r="AC170" i="18"/>
  <c r="AC112" i="18"/>
  <c r="AC158" i="18"/>
  <c r="AC113" i="18"/>
  <c r="AC135" i="18"/>
  <c r="AC118" i="18"/>
  <c r="AC160" i="18"/>
  <c r="AC106" i="18"/>
  <c r="M9" i="18"/>
  <c r="AV53" i="18"/>
  <c r="AV95" i="18"/>
  <c r="AV91" i="18"/>
  <c r="AV67" i="18"/>
  <c r="AV132" i="18"/>
  <c r="AV115" i="18"/>
  <c r="AV55" i="18"/>
  <c r="AV168" i="18"/>
  <c r="AV147" i="18"/>
  <c r="AV97" i="18"/>
  <c r="AV116" i="18"/>
  <c r="AV68" i="18"/>
  <c r="AV164" i="18"/>
  <c r="AV156" i="18"/>
  <c r="AV135" i="18"/>
  <c r="AV110" i="18"/>
  <c r="AV82" i="18"/>
  <c r="AV14" i="18"/>
  <c r="AV152" i="18"/>
  <c r="AV144" i="18"/>
  <c r="AV160" i="18"/>
  <c r="AV98" i="18"/>
  <c r="AV84" i="18"/>
  <c r="AV39" i="18"/>
  <c r="AV161" i="18"/>
  <c r="AV140" i="18"/>
  <c r="AV134" i="18"/>
  <c r="AV118" i="18"/>
  <c r="AV89" i="18"/>
  <c r="AV72" i="18"/>
  <c r="AU158" i="18"/>
  <c r="AU94" i="18"/>
  <c r="AU97" i="18"/>
  <c r="AU101" i="18"/>
  <c r="AU69" i="18"/>
  <c r="AU52" i="18"/>
  <c r="AU64" i="18"/>
  <c r="AU55" i="18"/>
  <c r="AU13" i="18"/>
  <c r="AU29" i="18"/>
  <c r="AU33" i="18"/>
  <c r="AU4" i="18"/>
  <c r="AU102" i="18"/>
  <c r="AU82" i="18"/>
  <c r="AU61" i="18"/>
  <c r="AU65" i="18"/>
  <c r="AU68" i="18"/>
  <c r="AU14" i="18"/>
  <c r="AU30" i="18"/>
  <c r="AU34" i="18"/>
  <c r="AU7" i="18"/>
  <c r="AU115" i="18"/>
  <c r="AU58" i="18"/>
  <c r="AU74" i="18"/>
  <c r="AU90" i="18"/>
  <c r="AU48" i="18"/>
  <c r="AU27" i="18"/>
  <c r="AU43" i="18"/>
  <c r="AU47" i="18"/>
  <c r="AU129" i="18"/>
  <c r="AU120" i="18"/>
  <c r="AU99" i="18"/>
  <c r="AU103" i="18"/>
  <c r="AU83" i="18"/>
  <c r="AU62" i="18"/>
  <c r="AU78" i="18"/>
  <c r="AU36" i="18"/>
  <c r="AU15" i="18"/>
  <c r="AU31" i="18"/>
  <c r="AU35" i="18"/>
  <c r="AU128" i="18"/>
  <c r="AU71" i="18"/>
  <c r="AU87" i="18"/>
  <c r="AU66" i="18"/>
  <c r="AU24" i="18"/>
  <c r="AU9" i="18"/>
  <c r="AU19" i="18"/>
  <c r="AC108" i="18"/>
  <c r="AC88" i="18"/>
  <c r="AC136" i="18"/>
  <c r="AC91" i="18"/>
  <c r="AC76" i="18"/>
  <c r="AC149" i="18"/>
  <c r="AC126" i="18"/>
  <c r="AC58" i="18"/>
  <c r="AC168" i="18"/>
  <c r="AC134" i="18"/>
  <c r="AC114" i="18"/>
  <c r="AC7" i="18"/>
  <c r="AC144" i="18"/>
  <c r="AC175" i="18"/>
  <c r="AC105" i="18"/>
  <c r="M25" i="18"/>
  <c r="AV28" i="18"/>
  <c r="AV126" i="18"/>
  <c r="AV73" i="18"/>
  <c r="AV30" i="18"/>
  <c r="AV102" i="18"/>
  <c r="AV61" i="18"/>
  <c r="AV35" i="18"/>
  <c r="AV172" i="18"/>
  <c r="AV122" i="18"/>
  <c r="AV127" i="18"/>
  <c r="AV77" i="18"/>
  <c r="AC65" i="18"/>
  <c r="AC66" i="18"/>
  <c r="AC137" i="18"/>
  <c r="AC153" i="18"/>
  <c r="AC102" i="18"/>
  <c r="AC120" i="18"/>
  <c r="AC80" i="18"/>
  <c r="AC123" i="18"/>
  <c r="AC115" i="18"/>
  <c r="AC96" i="18"/>
  <c r="AC83" i="18"/>
  <c r="AC171" i="18"/>
  <c r="AC162" i="18"/>
  <c r="AC111" i="18"/>
  <c r="AC103" i="18"/>
  <c r="AC93" i="18"/>
  <c r="AC59" i="18"/>
  <c r="AC159" i="18"/>
  <c r="AC150" i="18"/>
  <c r="AC99" i="18"/>
  <c r="AC116" i="18"/>
  <c r="AC121" i="18"/>
  <c r="AC52" i="18"/>
  <c r="AC167" i="18"/>
  <c r="AC147" i="18"/>
  <c r="AC138" i="18"/>
  <c r="AC124" i="18"/>
  <c r="AC129" i="18"/>
  <c r="AC97" i="18"/>
  <c r="AC32" i="18"/>
  <c r="AC143" i="18"/>
  <c r="AC172" i="18"/>
  <c r="AC163" i="18"/>
  <c r="AC125" i="18"/>
  <c r="AC130" i="18"/>
  <c r="AC63" i="18"/>
  <c r="AV18" i="18"/>
  <c r="AV20" i="18"/>
  <c r="AV80" i="18"/>
  <c r="AV33" i="18"/>
  <c r="AV104" i="18"/>
  <c r="AV86" i="18"/>
  <c r="AV13" i="18"/>
  <c r="AV24" i="18"/>
  <c r="AV148" i="18"/>
  <c r="AV96" i="18"/>
  <c r="AV100" i="18"/>
  <c r="AV129" i="18"/>
  <c r="AV63" i="18"/>
  <c r="AV50" i="18"/>
  <c r="AV12" i="18"/>
  <c r="AV136" i="18"/>
  <c r="AV121" i="18"/>
  <c r="AV125" i="18"/>
  <c r="AV117" i="18"/>
  <c r="AV51" i="18"/>
  <c r="AV38" i="18"/>
  <c r="AV7" i="18"/>
  <c r="AV138" i="18"/>
  <c r="AV154" i="18"/>
  <c r="AV145" i="18"/>
  <c r="AV130" i="18"/>
  <c r="AV109" i="18"/>
  <c r="AV113" i="18"/>
  <c r="AV105" i="18"/>
  <c r="AV64" i="18"/>
  <c r="AV26" i="18"/>
  <c r="AN155" i="18"/>
  <c r="AN169" i="18"/>
  <c r="AN157" i="18"/>
  <c r="AN145" i="18"/>
  <c r="AN125" i="18"/>
  <c r="AI103" i="18"/>
  <c r="AF145" i="18"/>
  <c r="AF153" i="18"/>
  <c r="AF130" i="18"/>
  <c r="AF57" i="18"/>
  <c r="AF38" i="18"/>
  <c r="AC85" i="18"/>
  <c r="AC35" i="18"/>
  <c r="AC54" i="18"/>
  <c r="AC11" i="18"/>
  <c r="AC79" i="18"/>
  <c r="AC14" i="18"/>
  <c r="AC117" i="18"/>
  <c r="AC133" i="18"/>
  <c r="AC67" i="18"/>
  <c r="AC40" i="18"/>
  <c r="AC157" i="18"/>
  <c r="AC161" i="18"/>
  <c r="AC152" i="18"/>
  <c r="AC101" i="18"/>
  <c r="AC90" i="18"/>
  <c r="AC109" i="18"/>
  <c r="AC70" i="18"/>
  <c r="AV56" i="18"/>
  <c r="AV10" i="18"/>
  <c r="AV70" i="18"/>
  <c r="AV88" i="18"/>
  <c r="AV93" i="18"/>
  <c r="AV43" i="18"/>
  <c r="AV114" i="18"/>
  <c r="AV83" i="18"/>
  <c r="AV76" i="18"/>
  <c r="AV81" i="18"/>
  <c r="AV32" i="18"/>
  <c r="AN158" i="18"/>
  <c r="AN159" i="18"/>
  <c r="AN134" i="18"/>
  <c r="AN122" i="18"/>
  <c r="AN112" i="18"/>
  <c r="AN93" i="18"/>
  <c r="AI167" i="18"/>
  <c r="AI150" i="18"/>
  <c r="AF107" i="18"/>
  <c r="AF170" i="18"/>
  <c r="AF95" i="18"/>
  <c r="AF133" i="18"/>
  <c r="AF134" i="18"/>
  <c r="AF149" i="18"/>
  <c r="AF124" i="18"/>
  <c r="AF137" i="18"/>
  <c r="AF112" i="18"/>
  <c r="AF151" i="18"/>
  <c r="AF79" i="18"/>
  <c r="AF141" i="18"/>
  <c r="AF82" i="18"/>
  <c r="AF168" i="18"/>
  <c r="AF61" i="18"/>
  <c r="AF127" i="18"/>
  <c r="AF65" i="18"/>
  <c r="AF115" i="18"/>
  <c r="AF45" i="18"/>
  <c r="AC61" i="18"/>
  <c r="AC74" i="18"/>
  <c r="AC131" i="18"/>
  <c r="AC110" i="18"/>
  <c r="AC55" i="18"/>
  <c r="AC42" i="18"/>
  <c r="AC107" i="18"/>
  <c r="AC98" i="18"/>
  <c r="AC92" i="18"/>
  <c r="AC30" i="18"/>
  <c r="AC145" i="18"/>
  <c r="AC173" i="18"/>
  <c r="AC139" i="18"/>
  <c r="AC100" i="18"/>
  <c r="AC104" i="18"/>
  <c r="AC132" i="18"/>
  <c r="AC75" i="18"/>
  <c r="AC57" i="18"/>
  <c r="AC8" i="18"/>
  <c r="AC33" i="18"/>
  <c r="T164" i="18"/>
  <c r="T165" i="18"/>
  <c r="K110" i="18"/>
  <c r="AV3" i="18"/>
  <c r="AV4" i="18"/>
  <c r="AV5" i="18"/>
  <c r="AV27" i="18"/>
  <c r="AV45" i="18"/>
  <c r="AV6" i="18"/>
  <c r="AV58" i="18"/>
  <c r="AV74" i="18"/>
  <c r="AV90" i="18"/>
  <c r="AV69" i="18"/>
  <c r="AV16" i="18"/>
  <c r="AV46" i="18"/>
  <c r="AV8" i="18"/>
  <c r="AV62" i="18"/>
  <c r="AV78" i="18"/>
  <c r="AV49" i="18"/>
  <c r="AV41" i="18"/>
  <c r="AV34" i="18"/>
  <c r="AV71" i="18"/>
  <c r="AV87" i="18"/>
  <c r="AV54" i="18"/>
  <c r="AV37" i="18"/>
  <c r="AV29" i="18"/>
  <c r="AV22" i="18"/>
  <c r="AV108" i="18"/>
  <c r="AV124" i="18"/>
  <c r="AV103" i="18"/>
  <c r="AV59" i="18"/>
  <c r="AV75" i="18"/>
  <c r="AV79" i="18"/>
  <c r="AV25" i="18"/>
  <c r="AV17" i="18"/>
  <c r="AV47" i="18"/>
  <c r="AN106" i="18"/>
  <c r="AN147" i="18"/>
  <c r="AN94" i="18"/>
  <c r="AN148" i="18"/>
  <c r="AN119" i="18"/>
  <c r="AN136" i="18"/>
  <c r="AN95" i="18"/>
  <c r="AN153" i="18"/>
  <c r="AN174" i="18"/>
  <c r="AN132" i="18"/>
  <c r="AN141" i="18"/>
  <c r="AN162" i="18"/>
  <c r="AN109" i="18"/>
  <c r="AN167" i="18"/>
  <c r="AN133" i="18"/>
  <c r="AN54" i="18"/>
  <c r="AN15" i="18"/>
  <c r="AI162" i="18"/>
  <c r="AI102" i="18"/>
  <c r="AI139" i="18"/>
  <c r="AI104" i="18"/>
  <c r="AI154" i="18"/>
  <c r="AI61" i="18"/>
  <c r="AI62" i="18"/>
  <c r="AI156" i="18"/>
  <c r="AI47" i="18"/>
  <c r="AI159" i="18"/>
  <c r="AI147" i="18"/>
  <c r="AI105" i="18"/>
  <c r="AI108" i="18"/>
  <c r="AI96" i="18"/>
  <c r="AI172" i="18"/>
  <c r="AI98" i="18"/>
  <c r="AF146" i="18"/>
  <c r="AF174" i="18"/>
  <c r="AF166" i="18"/>
  <c r="AF128" i="18"/>
  <c r="AF132" i="18"/>
  <c r="AF125" i="18"/>
  <c r="AF83" i="18"/>
  <c r="AF34" i="18"/>
  <c r="AF171" i="18"/>
  <c r="AF162" i="18"/>
  <c r="AF154" i="18"/>
  <c r="AF116" i="18"/>
  <c r="AF120" i="18"/>
  <c r="AF101" i="18"/>
  <c r="AF59" i="18"/>
  <c r="AF47" i="18"/>
  <c r="AF159" i="18"/>
  <c r="AF150" i="18"/>
  <c r="AF167" i="18"/>
  <c r="AF104" i="18"/>
  <c r="AF121" i="18"/>
  <c r="AF92" i="18"/>
  <c r="AF52" i="18"/>
  <c r="AF23" i="18"/>
  <c r="AF147" i="18"/>
  <c r="AF138" i="18"/>
  <c r="AF155" i="18"/>
  <c r="AF129" i="18"/>
  <c r="AF109" i="18"/>
  <c r="AF90" i="18"/>
  <c r="AF85" i="18"/>
  <c r="AF13" i="18"/>
  <c r="AF135" i="18"/>
  <c r="AF163" i="18"/>
  <c r="AF143" i="18"/>
  <c r="AF105" i="18"/>
  <c r="AF97" i="18"/>
  <c r="AF66" i="18"/>
  <c r="AF73" i="18"/>
  <c r="AF50" i="18"/>
  <c r="AF160" i="18"/>
  <c r="AF139" i="18"/>
  <c r="AF144" i="18"/>
  <c r="AF118" i="18"/>
  <c r="AF122" i="18"/>
  <c r="AF67" i="18"/>
  <c r="AF49" i="18"/>
  <c r="AF27" i="18"/>
  <c r="AF148" i="18"/>
  <c r="AF164" i="18"/>
  <c r="AF126" i="18"/>
  <c r="AF106" i="18"/>
  <c r="AF110" i="18"/>
  <c r="AF80" i="18"/>
  <c r="AF63" i="18"/>
  <c r="AF41" i="18"/>
  <c r="AF169" i="18"/>
  <c r="AF136" i="18"/>
  <c r="AF140" i="18"/>
  <c r="AF114" i="18"/>
  <c r="AF94" i="18"/>
  <c r="AF123" i="18"/>
  <c r="AF81" i="18"/>
  <c r="AF88" i="18"/>
  <c r="AF29" i="18"/>
  <c r="AF157" i="18"/>
  <c r="AF173" i="18"/>
  <c r="AF165" i="18"/>
  <c r="AF102" i="18"/>
  <c r="AF131" i="18"/>
  <c r="AF111" i="18"/>
  <c r="AF69" i="18"/>
  <c r="AF89" i="18"/>
  <c r="AF8" i="18"/>
  <c r="AC86" i="18"/>
  <c r="AC45" i="18"/>
  <c r="AC26" i="18"/>
  <c r="AC71" i="18"/>
  <c r="AC62" i="18"/>
  <c r="AC21" i="18"/>
  <c r="AC39" i="18"/>
  <c r="AC22" i="18"/>
  <c r="AC27" i="18"/>
  <c r="AC51" i="18"/>
  <c r="AC18" i="18"/>
  <c r="AC23" i="18"/>
  <c r="AC53" i="18"/>
  <c r="AC64" i="18"/>
  <c r="AC68" i="18"/>
  <c r="AC84" i="18"/>
  <c r="AC43" i="18"/>
  <c r="AC48" i="18"/>
  <c r="AC17" i="18"/>
  <c r="AC89" i="18"/>
  <c r="AC56" i="18"/>
  <c r="AC72" i="18"/>
  <c r="AC19" i="18"/>
  <c r="AC36" i="18"/>
  <c r="AC5" i="18"/>
  <c r="AC77" i="18"/>
  <c r="AC81" i="18"/>
  <c r="AC49" i="18"/>
  <c r="AC44" i="18"/>
  <c r="AC12" i="18"/>
  <c r="AC6" i="18"/>
  <c r="AC128" i="18"/>
  <c r="AC119" i="18"/>
  <c r="AC122" i="18"/>
  <c r="AC78" i="18"/>
  <c r="AC82" i="18"/>
  <c r="AC73" i="18"/>
  <c r="AC20" i="18"/>
  <c r="AC37" i="18"/>
  <c r="AC9" i="18"/>
  <c r="AC50" i="18"/>
  <c r="AC2" i="18"/>
  <c r="T147" i="18"/>
  <c r="T130" i="18"/>
  <c r="T135" i="18"/>
  <c r="T107" i="18"/>
  <c r="T136" i="18"/>
  <c r="T109" i="18"/>
  <c r="T149" i="18"/>
  <c r="T80" i="18"/>
  <c r="T162" i="18"/>
  <c r="T58" i="18"/>
  <c r="T152" i="18"/>
  <c r="T166" i="18"/>
  <c r="T143" i="18"/>
  <c r="T145" i="18"/>
  <c r="T127" i="18"/>
  <c r="T159" i="18"/>
  <c r="T104" i="18"/>
  <c r="Q136" i="18"/>
  <c r="K151" i="18"/>
  <c r="AV9" i="18"/>
  <c r="AV31" i="18"/>
  <c r="AV23" i="18"/>
  <c r="AV15" i="18"/>
  <c r="AV19" i="18"/>
  <c r="AV48" i="18"/>
  <c r="AV66" i="18"/>
  <c r="AV57" i="18"/>
  <c r="AV40" i="18"/>
  <c r="AV44" i="18"/>
  <c r="AV36" i="18"/>
  <c r="AN91" i="18"/>
  <c r="AN113" i="18"/>
  <c r="AN79" i="18"/>
  <c r="AN101" i="18"/>
  <c r="AN67" i="18"/>
  <c r="AN154" i="18"/>
  <c r="AN173" i="18"/>
  <c r="AN104" i="18"/>
  <c r="AN56" i="18"/>
  <c r="AN142" i="18"/>
  <c r="AN137" i="18"/>
  <c r="AN118" i="18"/>
  <c r="AN61" i="18"/>
  <c r="AI31" i="18"/>
  <c r="AI138" i="18"/>
  <c r="AI155" i="18"/>
  <c r="AI129" i="18"/>
  <c r="AI121" i="18"/>
  <c r="AI128" i="18"/>
  <c r="AI87" i="18"/>
  <c r="AI5" i="18"/>
  <c r="AI175" i="18"/>
  <c r="AI151" i="18"/>
  <c r="AI143" i="18"/>
  <c r="AI117" i="18"/>
  <c r="AI97" i="18"/>
  <c r="AI116" i="18"/>
  <c r="AI77" i="18"/>
  <c r="AI65" i="18"/>
  <c r="AI148" i="18"/>
  <c r="AI164" i="18"/>
  <c r="AI144" i="18"/>
  <c r="AI130" i="18"/>
  <c r="AI88" i="18"/>
  <c r="AI82" i="18"/>
  <c r="AI66" i="18"/>
  <c r="AI136" i="18"/>
  <c r="AI140" i="18"/>
  <c r="AI169" i="18"/>
  <c r="AI118" i="18"/>
  <c r="AI99" i="18"/>
  <c r="AI70" i="18"/>
  <c r="AI54" i="18"/>
  <c r="AI133" i="18"/>
  <c r="AI134" i="18"/>
  <c r="AI157" i="18"/>
  <c r="AI106" i="18"/>
  <c r="AI124" i="18"/>
  <c r="AI71" i="18"/>
  <c r="AI56" i="18"/>
  <c r="AI161" i="18"/>
  <c r="AI165" i="18"/>
  <c r="AI145" i="18"/>
  <c r="AI94" i="18"/>
  <c r="AI112" i="18"/>
  <c r="AI59" i="18"/>
  <c r="AI24" i="18"/>
  <c r="AI149" i="18"/>
  <c r="AI153" i="18"/>
  <c r="AI170" i="18"/>
  <c r="AI119" i="18"/>
  <c r="AI100" i="18"/>
  <c r="AI52" i="18"/>
  <c r="AI14" i="18"/>
  <c r="AI137" i="18"/>
  <c r="AI141" i="18"/>
  <c r="AI158" i="18"/>
  <c r="AI107" i="18"/>
  <c r="AI113" i="18"/>
  <c r="AI84" i="18"/>
  <c r="AI15" i="18"/>
  <c r="AI174" i="18"/>
  <c r="AI166" i="18"/>
  <c r="AI171" i="18"/>
  <c r="AI120" i="18"/>
  <c r="AI114" i="18"/>
  <c r="AI73" i="18"/>
  <c r="AI30" i="18"/>
  <c r="AF55" i="18"/>
  <c r="AF84" i="18"/>
  <c r="AF76" i="18"/>
  <c r="AF36" i="18"/>
  <c r="AF17" i="18"/>
  <c r="AF72" i="18"/>
  <c r="AF64" i="18"/>
  <c r="AF24" i="18"/>
  <c r="AF18" i="18"/>
  <c r="AF158" i="18"/>
  <c r="AF161" i="18"/>
  <c r="AF152" i="18"/>
  <c r="AF156" i="18"/>
  <c r="AF117" i="18"/>
  <c r="AF96" i="18"/>
  <c r="AF100" i="18"/>
  <c r="AF56" i="18"/>
  <c r="AF60" i="18"/>
  <c r="AF53" i="18"/>
  <c r="AF37" i="18"/>
  <c r="AF31" i="18"/>
  <c r="AF32" i="18"/>
  <c r="AF7" i="18"/>
  <c r="AF74" i="18"/>
  <c r="AF21" i="18"/>
  <c r="AF26" i="18"/>
  <c r="AF9" i="18"/>
  <c r="AF78" i="18"/>
  <c r="AF70" i="18"/>
  <c r="AF62" i="18"/>
  <c r="AF46" i="18"/>
  <c r="AF11" i="18"/>
  <c r="AF3" i="18"/>
  <c r="AF5" i="18"/>
  <c r="AF172" i="18"/>
  <c r="AF175" i="18"/>
  <c r="AF142" i="18"/>
  <c r="AF103" i="18"/>
  <c r="AF119" i="18"/>
  <c r="AF98" i="18"/>
  <c r="AF54" i="18"/>
  <c r="AF71" i="18"/>
  <c r="AF87" i="18"/>
  <c r="AF22" i="18"/>
  <c r="AF28" i="18"/>
  <c r="AC24" i="18"/>
  <c r="AC15" i="18"/>
  <c r="AC10" i="18"/>
  <c r="AC28" i="18"/>
  <c r="AC46" i="18"/>
  <c r="AC25" i="18"/>
  <c r="AC41" i="18"/>
  <c r="AC34" i="18"/>
  <c r="AC13" i="18"/>
  <c r="AC29" i="18"/>
  <c r="AC69" i="18"/>
  <c r="AC60" i="18"/>
  <c r="AC31" i="18"/>
  <c r="AC47" i="18"/>
  <c r="AC38" i="18"/>
  <c r="AC4" i="18"/>
  <c r="T41" i="18"/>
  <c r="T116" i="18"/>
  <c r="T123" i="18"/>
  <c r="T43" i="18"/>
  <c r="T100" i="18"/>
  <c r="T173" i="18"/>
  <c r="T153" i="18"/>
  <c r="T129" i="18"/>
  <c r="T113" i="18"/>
  <c r="T161" i="18"/>
  <c r="T141" i="18"/>
  <c r="T93" i="18"/>
  <c r="T91" i="18"/>
  <c r="T157" i="18"/>
  <c r="T174" i="18"/>
  <c r="T155" i="18"/>
  <c r="T106" i="18"/>
  <c r="T56" i="18"/>
  <c r="T170" i="18"/>
  <c r="T150" i="18"/>
  <c r="T168" i="18"/>
  <c r="T95" i="18"/>
  <c r="T61" i="18"/>
  <c r="T158" i="18"/>
  <c r="T138" i="18"/>
  <c r="T156" i="18"/>
  <c r="T132" i="18"/>
  <c r="T74" i="18"/>
  <c r="T171" i="18"/>
  <c r="T139" i="18"/>
  <c r="T126" i="18"/>
  <c r="T96" i="18"/>
  <c r="T46" i="18"/>
  <c r="T133" i="18"/>
  <c r="T114" i="18"/>
  <c r="T92" i="18"/>
  <c r="T22" i="18"/>
  <c r="Q155" i="18"/>
  <c r="Q120" i="18"/>
  <c r="Q156" i="18"/>
  <c r="Q133" i="18"/>
  <c r="Q169" i="18"/>
  <c r="Q83" i="18"/>
  <c r="Q171" i="18"/>
  <c r="Q160" i="18"/>
  <c r="Q162" i="18"/>
  <c r="Q139" i="18"/>
  <c r="Q153" i="18"/>
  <c r="Q112" i="18"/>
  <c r="Q127" i="18"/>
  <c r="Q142" i="18"/>
  <c r="Q128" i="18"/>
  <c r="K103" i="18"/>
  <c r="K57" i="18"/>
  <c r="K77" i="18"/>
  <c r="K28" i="18"/>
  <c r="K137" i="18"/>
  <c r="K165" i="18"/>
  <c r="K133" i="18"/>
  <c r="K105" i="18"/>
  <c r="K106" i="18"/>
  <c r="AW107" i="18"/>
  <c r="AW76" i="18"/>
  <c r="AW13" i="18"/>
  <c r="AW168" i="18"/>
  <c r="AW110" i="18"/>
  <c r="AW117" i="18"/>
  <c r="AW80" i="18"/>
  <c r="AW18" i="18"/>
  <c r="AW152" i="18"/>
  <c r="AW156" i="18"/>
  <c r="AW135" i="18"/>
  <c r="AW95" i="18"/>
  <c r="AW98" i="18"/>
  <c r="AW126" i="18"/>
  <c r="AW105" i="18"/>
  <c r="AW85" i="18"/>
  <c r="AW64" i="18"/>
  <c r="AW68" i="18"/>
  <c r="AW39" i="18"/>
  <c r="AW43" i="18"/>
  <c r="AW47" i="18"/>
  <c r="AW2" i="18"/>
  <c r="AW164" i="18"/>
  <c r="AW147" i="18"/>
  <c r="AW91" i="18"/>
  <c r="AW52" i="18"/>
  <c r="AW14" i="18"/>
  <c r="AW22" i="18"/>
  <c r="AW140" i="18"/>
  <c r="AW144" i="18"/>
  <c r="AW172" i="18"/>
  <c r="AW132" i="18"/>
  <c r="AW92" i="18"/>
  <c r="AW114" i="18"/>
  <c r="AW130" i="18"/>
  <c r="AW73" i="18"/>
  <c r="AW89" i="18"/>
  <c r="AW56" i="18"/>
  <c r="AW27" i="18"/>
  <c r="AW31" i="18"/>
  <c r="AW35" i="18"/>
  <c r="AW3" i="18"/>
  <c r="AW174" i="18"/>
  <c r="AW108" i="18"/>
  <c r="AW106" i="18"/>
  <c r="AW69" i="18"/>
  <c r="AW44" i="18"/>
  <c r="AW11" i="18"/>
  <c r="AW162" i="18"/>
  <c r="AW141" i="18"/>
  <c r="AW157" i="18"/>
  <c r="AW136" i="18"/>
  <c r="AW96" i="18"/>
  <c r="AW99" i="18"/>
  <c r="AW115" i="18"/>
  <c r="AW94" i="18"/>
  <c r="AW74" i="18"/>
  <c r="AW53" i="18"/>
  <c r="AW57" i="18"/>
  <c r="AW28" i="18"/>
  <c r="AW32" i="18"/>
  <c r="AW48" i="18"/>
  <c r="AW6" i="18"/>
  <c r="AW153" i="18"/>
  <c r="AW111" i="18"/>
  <c r="AW86" i="18"/>
  <c r="AW40" i="18"/>
  <c r="AW5" i="18"/>
  <c r="AW150" i="18"/>
  <c r="AW166" i="18"/>
  <c r="AW145" i="18"/>
  <c r="AW173" i="18"/>
  <c r="AW90" i="18"/>
  <c r="AW124" i="18"/>
  <c r="AW103" i="18"/>
  <c r="AW83" i="18"/>
  <c r="AW62" i="18"/>
  <c r="AW78" i="18"/>
  <c r="AW82" i="18"/>
  <c r="AW16" i="18"/>
  <c r="AW20" i="18"/>
  <c r="AW36" i="18"/>
  <c r="AW7" i="18"/>
  <c r="AW65" i="18"/>
  <c r="AW138" i="18"/>
  <c r="AW154" i="18"/>
  <c r="AW170" i="18"/>
  <c r="AW161" i="18"/>
  <c r="AW133" i="18"/>
  <c r="AW112" i="18"/>
  <c r="AW93" i="18"/>
  <c r="AW71" i="18"/>
  <c r="AW87" i="18"/>
  <c r="AW66" i="18"/>
  <c r="AW70" i="18"/>
  <c r="AW41" i="18"/>
  <c r="AW45" i="18"/>
  <c r="AW24" i="18"/>
  <c r="AW8" i="18"/>
  <c r="AW127" i="18"/>
  <c r="AW175" i="18"/>
  <c r="AW142" i="18"/>
  <c r="AW158" i="18"/>
  <c r="AW149" i="18"/>
  <c r="AW121" i="18"/>
  <c r="AW100" i="18"/>
  <c r="AW128" i="18"/>
  <c r="AW59" i="18"/>
  <c r="AW75" i="18"/>
  <c r="AW54" i="18"/>
  <c r="AW58" i="18"/>
  <c r="AW29" i="18"/>
  <c r="AW33" i="18"/>
  <c r="AW12" i="18"/>
  <c r="AW9" i="18"/>
  <c r="AW169" i="18"/>
  <c r="AW163" i="18"/>
  <c r="AW167" i="18"/>
  <c r="AW146" i="18"/>
  <c r="AW137" i="18"/>
  <c r="AW109" i="18"/>
  <c r="AW125" i="18"/>
  <c r="AW116" i="18"/>
  <c r="AW84" i="18"/>
  <c r="AW63" i="18"/>
  <c r="AW79" i="18"/>
  <c r="AW50" i="18"/>
  <c r="AW17" i="18"/>
  <c r="AW21" i="18"/>
  <c r="AW49" i="18"/>
  <c r="AW10" i="18"/>
  <c r="AW151" i="18"/>
  <c r="AW155" i="18"/>
  <c r="AW171" i="18"/>
  <c r="AW131" i="18"/>
  <c r="AW97" i="18"/>
  <c r="AW113" i="18"/>
  <c r="AW104" i="18"/>
  <c r="AW72" i="18"/>
  <c r="AW51" i="18"/>
  <c r="AW67" i="18"/>
  <c r="AW38" i="18"/>
  <c r="AW42" i="18"/>
  <c r="AW46" i="18"/>
  <c r="AW37" i="18"/>
  <c r="AW148" i="18"/>
  <c r="AW139" i="18"/>
  <c r="AW143" i="18"/>
  <c r="AW159" i="18"/>
  <c r="AW119" i="18"/>
  <c r="AW122" i="18"/>
  <c r="AW101" i="18"/>
  <c r="AW129" i="18"/>
  <c r="AW60" i="18"/>
  <c r="AW88" i="18"/>
  <c r="AW55" i="18"/>
  <c r="AW26" i="18"/>
  <c r="AW30" i="18"/>
  <c r="AW34" i="18"/>
  <c r="AV11" i="18"/>
  <c r="AV42" i="18"/>
  <c r="AV21" i="18"/>
  <c r="AN41" i="18"/>
  <c r="AN29" i="18"/>
  <c r="AN150" i="18"/>
  <c r="AN127" i="18"/>
  <c r="AN97" i="18"/>
  <c r="AN17" i="18"/>
  <c r="AN151" i="18"/>
  <c r="AN115" i="18"/>
  <c r="AN63" i="18"/>
  <c r="AN42" i="18"/>
  <c r="AN146" i="18"/>
  <c r="AN139" i="18"/>
  <c r="AN103" i="18"/>
  <c r="AN88" i="18"/>
  <c r="AN20" i="18"/>
  <c r="AN165" i="18"/>
  <c r="AN171" i="18"/>
  <c r="AN140" i="18"/>
  <c r="AN116" i="18"/>
  <c r="AN48" i="18"/>
  <c r="AN35" i="18"/>
  <c r="AJ150" i="18"/>
  <c r="AJ139" i="18"/>
  <c r="AJ158" i="18"/>
  <c r="AJ85" i="18"/>
  <c r="AI68" i="18"/>
  <c r="AI26" i="18"/>
  <c r="AI42" i="18"/>
  <c r="AI22" i="18"/>
  <c r="AI95" i="18"/>
  <c r="AI123" i="18"/>
  <c r="AI127" i="18"/>
  <c r="AI58" i="18"/>
  <c r="AI86" i="18"/>
  <c r="AI90" i="18"/>
  <c r="AI48" i="18"/>
  <c r="AI39" i="18"/>
  <c r="AI18" i="18"/>
  <c r="AI11" i="18"/>
  <c r="AI173" i="18"/>
  <c r="AI152" i="18"/>
  <c r="AI168" i="18"/>
  <c r="AI135" i="18"/>
  <c r="AI132" i="18"/>
  <c r="AI111" i="18"/>
  <c r="AI115" i="18"/>
  <c r="AI83" i="18"/>
  <c r="AI74" i="18"/>
  <c r="AI78" i="18"/>
  <c r="AI36" i="18"/>
  <c r="AI27" i="18"/>
  <c r="AI43" i="18"/>
  <c r="AI2" i="18"/>
  <c r="AI12" i="18"/>
  <c r="AI40" i="18"/>
  <c r="AI44" i="18"/>
  <c r="AI6" i="18"/>
  <c r="AI75" i="18"/>
  <c r="AI91" i="18"/>
  <c r="AI49" i="18"/>
  <c r="AI28" i="18"/>
  <c r="AI32" i="18"/>
  <c r="AI7" i="18"/>
  <c r="AI63" i="18"/>
  <c r="AI79" i="18"/>
  <c r="AI37" i="18"/>
  <c r="AI16" i="18"/>
  <c r="AI20" i="18"/>
  <c r="AI8" i="18"/>
  <c r="AI109" i="18"/>
  <c r="AI125" i="18"/>
  <c r="AI93" i="18"/>
  <c r="AI72" i="18"/>
  <c r="AI76" i="18"/>
  <c r="AI67" i="18"/>
  <c r="AI25" i="18"/>
  <c r="AI41" i="18"/>
  <c r="AI45" i="18"/>
  <c r="AI81" i="18"/>
  <c r="AI60" i="18"/>
  <c r="AI64" i="18"/>
  <c r="AI55" i="18"/>
  <c r="AI13" i="18"/>
  <c r="AI29" i="18"/>
  <c r="AI21" i="18"/>
  <c r="AI122" i="18"/>
  <c r="AI101" i="18"/>
  <c r="AI69" i="18"/>
  <c r="AI51" i="18"/>
  <c r="AI53" i="18"/>
  <c r="AI92" i="18"/>
  <c r="AI50" i="18"/>
  <c r="AI17" i="18"/>
  <c r="AI46" i="18"/>
  <c r="AI160" i="18"/>
  <c r="AI163" i="18"/>
  <c r="AI142" i="18"/>
  <c r="AI146" i="18"/>
  <c r="AI131" i="18"/>
  <c r="AI110" i="18"/>
  <c r="AI126" i="18"/>
  <c r="AI57" i="18"/>
  <c r="AI85" i="18"/>
  <c r="AI89" i="18"/>
  <c r="AI80" i="18"/>
  <c r="AI38" i="18"/>
  <c r="AI9" i="18"/>
  <c r="AI34" i="18"/>
  <c r="AF15" i="18"/>
  <c r="AF19" i="18"/>
  <c r="AF33" i="18"/>
  <c r="AF12" i="18"/>
  <c r="AF40" i="18"/>
  <c r="AF44" i="18"/>
  <c r="AF93" i="18"/>
  <c r="AF113" i="18"/>
  <c r="AF68" i="18"/>
  <c r="AF51" i="18"/>
  <c r="AF75" i="18"/>
  <c r="AF6" i="18"/>
  <c r="AF25" i="18"/>
  <c r="AF16" i="18"/>
  <c r="AF20" i="18"/>
  <c r="AF42" i="18"/>
  <c r="AF10" i="18"/>
  <c r="AF35" i="18"/>
  <c r="AF14" i="18"/>
  <c r="AF30" i="18"/>
  <c r="AF2" i="18"/>
  <c r="AF108" i="18"/>
  <c r="AF99" i="18"/>
  <c r="AF91" i="18"/>
  <c r="AF58" i="18"/>
  <c r="AF86" i="18"/>
  <c r="AF77" i="18"/>
  <c r="AF48" i="18"/>
  <c r="AF39" i="18"/>
  <c r="AF43" i="18"/>
  <c r="AC16" i="18"/>
  <c r="X4" i="18"/>
  <c r="W46" i="18"/>
  <c r="T88" i="18"/>
  <c r="T25" i="18"/>
  <c r="T111" i="18"/>
  <c r="T79" i="18"/>
  <c r="T71" i="18"/>
  <c r="T89" i="18"/>
  <c r="T50" i="18"/>
  <c r="T117" i="18"/>
  <c r="T120" i="18"/>
  <c r="T99" i="18"/>
  <c r="T67" i="18"/>
  <c r="T59" i="18"/>
  <c r="T77" i="18"/>
  <c r="T39" i="18"/>
  <c r="T146" i="18"/>
  <c r="T137" i="18"/>
  <c r="T140" i="18"/>
  <c r="T144" i="18"/>
  <c r="T105" i="18"/>
  <c r="T108" i="18"/>
  <c r="T124" i="18"/>
  <c r="T55" i="18"/>
  <c r="T84" i="18"/>
  <c r="T65" i="18"/>
  <c r="T27" i="18"/>
  <c r="T112" i="18"/>
  <c r="T51" i="18"/>
  <c r="T72" i="18"/>
  <c r="T21" i="18"/>
  <c r="T16" i="18"/>
  <c r="T102" i="18"/>
  <c r="T118" i="18"/>
  <c r="T121" i="18"/>
  <c r="T125" i="18"/>
  <c r="T68" i="18"/>
  <c r="T86" i="18"/>
  <c r="T34" i="18"/>
  <c r="T17" i="18"/>
  <c r="T172" i="18"/>
  <c r="T175" i="18"/>
  <c r="T154" i="18"/>
  <c r="T115" i="18"/>
  <c r="T94" i="18"/>
  <c r="T97" i="18"/>
  <c r="T101" i="18"/>
  <c r="T81" i="18"/>
  <c r="T62" i="18"/>
  <c r="T23" i="18"/>
  <c r="T31" i="18"/>
  <c r="T160" i="18"/>
  <c r="T163" i="18"/>
  <c r="T142" i="18"/>
  <c r="T103" i="18"/>
  <c r="T131" i="18"/>
  <c r="T134" i="18"/>
  <c r="T90" i="18"/>
  <c r="T52" i="18"/>
  <c r="T75" i="18"/>
  <c r="T48" i="18"/>
  <c r="T20" i="18"/>
  <c r="T169" i="18"/>
  <c r="T148" i="18"/>
  <c r="T151" i="18"/>
  <c r="T167" i="18"/>
  <c r="T128" i="18"/>
  <c r="T119" i="18"/>
  <c r="T122" i="18"/>
  <c r="T66" i="18"/>
  <c r="T82" i="18"/>
  <c r="T63" i="18"/>
  <c r="T36" i="18"/>
  <c r="T8" i="18"/>
  <c r="T98" i="18"/>
  <c r="T54" i="18"/>
  <c r="T70" i="18"/>
  <c r="T53" i="18"/>
  <c r="T37" i="18"/>
  <c r="T5" i="18"/>
  <c r="Q118" i="18"/>
  <c r="Q77" i="18"/>
  <c r="Q34" i="18"/>
  <c r="Q159" i="18"/>
  <c r="Q150" i="18"/>
  <c r="Q100" i="18"/>
  <c r="Q91" i="18"/>
  <c r="Q79" i="18"/>
  <c r="Q24" i="18"/>
  <c r="Q143" i="18"/>
  <c r="Q147" i="18"/>
  <c r="Q175" i="18"/>
  <c r="Q101" i="18"/>
  <c r="Q131" i="18"/>
  <c r="Q55" i="18"/>
  <c r="Q13" i="18"/>
  <c r="Q134" i="18"/>
  <c r="Q135" i="18"/>
  <c r="Q163" i="18"/>
  <c r="Q114" i="18"/>
  <c r="Q119" i="18"/>
  <c r="Q68" i="18"/>
  <c r="Q9" i="18"/>
  <c r="Q168" i="18"/>
  <c r="Q172" i="18"/>
  <c r="Q151" i="18"/>
  <c r="Q102" i="18"/>
  <c r="Q107" i="18"/>
  <c r="Q69" i="18"/>
  <c r="Q144" i="18"/>
  <c r="Q148" i="18"/>
  <c r="Q140" i="18"/>
  <c r="Q103" i="18"/>
  <c r="Q96" i="18"/>
  <c r="Q59" i="18"/>
  <c r="Q85" i="18"/>
  <c r="Q157" i="18"/>
  <c r="Q173" i="18"/>
  <c r="Q141" i="18"/>
  <c r="Q116" i="18"/>
  <c r="Q90" i="18"/>
  <c r="Q74" i="18"/>
  <c r="Q145" i="18"/>
  <c r="Q161" i="18"/>
  <c r="Q123" i="18"/>
  <c r="Q104" i="18"/>
  <c r="Q122" i="18"/>
  <c r="Q30" i="18"/>
  <c r="Q166" i="18"/>
  <c r="Q170" i="18"/>
  <c r="Q149" i="18"/>
  <c r="Q99" i="18"/>
  <c r="Q117" i="18"/>
  <c r="Q87" i="18"/>
  <c r="Q31" i="18"/>
  <c r="Q154" i="18"/>
  <c r="Q158" i="18"/>
  <c r="Q174" i="18"/>
  <c r="Q124" i="18"/>
  <c r="Q130" i="18"/>
  <c r="Q88" i="18"/>
  <c r="Q20" i="18"/>
  <c r="K174" i="18"/>
  <c r="K169" i="18"/>
  <c r="K123" i="18"/>
  <c r="K91" i="18"/>
  <c r="K162" i="18"/>
  <c r="K170" i="18"/>
  <c r="K125" i="18"/>
  <c r="K24" i="18"/>
  <c r="K138" i="18"/>
  <c r="K146" i="18"/>
  <c r="K101" i="18"/>
  <c r="K12" i="18"/>
  <c r="K163" i="18"/>
  <c r="K117" i="18"/>
  <c r="K88" i="18"/>
  <c r="K38" i="18"/>
  <c r="K134" i="18"/>
  <c r="K94" i="18"/>
  <c r="K69" i="18"/>
  <c r="K9" i="18"/>
  <c r="K175" i="18"/>
  <c r="K153" i="18"/>
  <c r="K119" i="18"/>
  <c r="K84" i="18"/>
  <c r="K172" i="18"/>
  <c r="K154" i="18"/>
  <c r="K96" i="18"/>
  <c r="K85" i="18"/>
  <c r="K160" i="18"/>
  <c r="K167" i="18"/>
  <c r="K121" i="18"/>
  <c r="K75" i="18"/>
  <c r="K149" i="18"/>
  <c r="K144" i="18"/>
  <c r="K109" i="18"/>
  <c r="K63" i="18"/>
  <c r="E142" i="18"/>
  <c r="E155" i="18"/>
  <c r="AN23" i="18"/>
  <c r="AN86" i="18"/>
  <c r="AN50" i="18"/>
  <c r="AN24" i="18"/>
  <c r="AN62" i="18"/>
  <c r="AN81" i="18"/>
  <c r="AN14" i="18"/>
  <c r="AN99" i="18"/>
  <c r="AN129" i="18"/>
  <c r="AN87" i="18"/>
  <c r="AN60" i="18"/>
  <c r="AN51" i="18"/>
  <c r="AN143" i="18"/>
  <c r="AN149" i="18"/>
  <c r="AN124" i="18"/>
  <c r="AN117" i="18"/>
  <c r="AN75" i="18"/>
  <c r="AN85" i="18"/>
  <c r="AN39" i="18"/>
  <c r="AJ137" i="18"/>
  <c r="AJ169" i="18"/>
  <c r="AJ82" i="18"/>
  <c r="AJ174" i="18"/>
  <c r="AJ145" i="18"/>
  <c r="AJ84" i="18"/>
  <c r="AJ138" i="18"/>
  <c r="AJ172" i="18"/>
  <c r="AJ75" i="18"/>
  <c r="AJ106" i="18"/>
  <c r="AJ65" i="18"/>
  <c r="AJ140" i="18"/>
  <c r="AJ131" i="18"/>
  <c r="AJ79" i="18"/>
  <c r="AJ134" i="18"/>
  <c r="AJ120" i="18"/>
  <c r="AJ37" i="18"/>
  <c r="AJ165" i="18"/>
  <c r="AJ122" i="18"/>
  <c r="AJ16" i="18"/>
  <c r="AJ141" i="18"/>
  <c r="AJ98" i="18"/>
  <c r="AJ29" i="18"/>
  <c r="AJ166" i="18"/>
  <c r="AJ100" i="18"/>
  <c r="AJ12" i="18"/>
  <c r="AJ143" i="18"/>
  <c r="AJ114" i="18"/>
  <c r="AJ7" i="18"/>
  <c r="AJ149" i="18"/>
  <c r="AJ144" i="18"/>
  <c r="AJ127" i="18"/>
  <c r="AI3" i="18"/>
  <c r="AI33" i="18"/>
  <c r="AI4" i="18"/>
  <c r="AI35" i="18"/>
  <c r="AI19" i="18"/>
  <c r="AI23" i="18"/>
  <c r="X18" i="18"/>
  <c r="X173" i="18"/>
  <c r="X168" i="18"/>
  <c r="X98" i="18"/>
  <c r="W139" i="18"/>
  <c r="W155" i="18"/>
  <c r="W171" i="18"/>
  <c r="W98" i="18"/>
  <c r="W61" i="18"/>
  <c r="W56" i="18"/>
  <c r="W6" i="18"/>
  <c r="T15" i="18"/>
  <c r="T19" i="18"/>
  <c r="T45" i="18"/>
  <c r="T24" i="18"/>
  <c r="T40" i="18"/>
  <c r="T11" i="18"/>
  <c r="T83" i="18"/>
  <c r="T87" i="18"/>
  <c r="T33" i="18"/>
  <c r="T12" i="18"/>
  <c r="T28" i="18"/>
  <c r="T44" i="18"/>
  <c r="T32" i="18"/>
  <c r="T13" i="18"/>
  <c r="T29" i="18"/>
  <c r="T7" i="18"/>
  <c r="T60" i="18"/>
  <c r="T76" i="18"/>
  <c r="T6" i="18"/>
  <c r="T38" i="18"/>
  <c r="T42" i="18"/>
  <c r="T9" i="18"/>
  <c r="T110" i="18"/>
  <c r="T78" i="18"/>
  <c r="T69" i="18"/>
  <c r="T85" i="18"/>
  <c r="T64" i="18"/>
  <c r="T47" i="18"/>
  <c r="T26" i="18"/>
  <c r="T30" i="18"/>
  <c r="T10" i="18"/>
  <c r="T57" i="18"/>
  <c r="T73" i="18"/>
  <c r="T49" i="18"/>
  <c r="T35" i="18"/>
  <c r="T14" i="18"/>
  <c r="T18" i="18"/>
  <c r="T2" i="18"/>
  <c r="T3" i="18"/>
  <c r="Q89" i="18"/>
  <c r="Q81" i="18"/>
  <c r="Q86" i="18"/>
  <c r="Q33" i="18"/>
  <c r="Q40" i="18"/>
  <c r="Q53" i="18"/>
  <c r="Q106" i="18"/>
  <c r="Q109" i="18"/>
  <c r="Q65" i="18"/>
  <c r="Q82" i="18"/>
  <c r="Q62" i="18"/>
  <c r="Q8" i="18"/>
  <c r="Q29" i="18"/>
  <c r="Q138" i="18"/>
  <c r="Q111" i="18"/>
  <c r="Q115" i="18"/>
  <c r="Q94" i="18"/>
  <c r="Q97" i="18"/>
  <c r="Q78" i="18"/>
  <c r="Q70" i="18"/>
  <c r="Q49" i="18"/>
  <c r="Q47" i="18"/>
  <c r="Q17" i="18"/>
  <c r="Q54" i="18"/>
  <c r="Q58" i="18"/>
  <c r="Q42" i="18"/>
  <c r="Q36" i="18"/>
  <c r="Q6" i="18"/>
  <c r="Q98" i="18"/>
  <c r="Q67" i="18"/>
  <c r="Q71" i="18"/>
  <c r="Q43" i="18"/>
  <c r="Q12" i="18"/>
  <c r="Q3" i="18"/>
  <c r="Q164" i="18"/>
  <c r="Q125" i="18"/>
  <c r="Q93" i="18"/>
  <c r="Q95" i="18"/>
  <c r="Q75" i="18"/>
  <c r="Q51" i="18"/>
  <c r="Q72" i="18"/>
  <c r="Q19" i="18"/>
  <c r="Q38" i="18"/>
  <c r="Q152" i="18"/>
  <c r="Q113" i="18"/>
  <c r="Q129" i="18"/>
  <c r="Q132" i="18"/>
  <c r="Q63" i="18"/>
  <c r="Q92" i="18"/>
  <c r="Q60" i="18"/>
  <c r="Q44" i="18"/>
  <c r="Q26" i="18"/>
  <c r="Q15" i="18"/>
  <c r="Q167" i="18"/>
  <c r="Q146" i="18"/>
  <c r="Q137" i="18"/>
  <c r="Q165" i="18"/>
  <c r="Q126" i="18"/>
  <c r="Q105" i="18"/>
  <c r="Q108" i="18"/>
  <c r="Q76" i="18"/>
  <c r="Q56" i="18"/>
  <c r="Q73" i="18"/>
  <c r="Q45" i="18"/>
  <c r="Q52" i="18"/>
  <c r="L150" i="18"/>
  <c r="L82" i="18"/>
  <c r="K23" i="18"/>
  <c r="K126" i="18"/>
  <c r="K82" i="18"/>
  <c r="K51" i="18"/>
  <c r="K49" i="18"/>
  <c r="K4" i="18"/>
  <c r="K141" i="18"/>
  <c r="K157" i="18"/>
  <c r="K130" i="18"/>
  <c r="K97" i="18"/>
  <c r="K114" i="18"/>
  <c r="K71" i="18"/>
  <c r="K64" i="18"/>
  <c r="K13" i="18"/>
  <c r="K5" i="18"/>
  <c r="K150" i="18"/>
  <c r="K166" i="18"/>
  <c r="K145" i="18"/>
  <c r="K118" i="18"/>
  <c r="K122" i="18"/>
  <c r="K102" i="18"/>
  <c r="K59" i="18"/>
  <c r="K89" i="18"/>
  <c r="K50" i="18"/>
  <c r="K142" i="18"/>
  <c r="K158" i="18"/>
  <c r="K131" i="18"/>
  <c r="K98" i="18"/>
  <c r="K127" i="18"/>
  <c r="K72" i="18"/>
  <c r="K54" i="18"/>
  <c r="K40" i="18"/>
  <c r="K148" i="18"/>
  <c r="K139" i="18"/>
  <c r="K155" i="18"/>
  <c r="K171" i="18"/>
  <c r="K107" i="18"/>
  <c r="K111" i="18"/>
  <c r="K128" i="18"/>
  <c r="K73" i="18"/>
  <c r="K79" i="18"/>
  <c r="K17" i="18"/>
  <c r="K136" i="18"/>
  <c r="K164" i="18"/>
  <c r="K143" i="18"/>
  <c r="K159" i="18"/>
  <c r="K95" i="18"/>
  <c r="K124" i="18"/>
  <c r="K116" i="18"/>
  <c r="K61" i="18"/>
  <c r="K52" i="18"/>
  <c r="K42" i="18"/>
  <c r="K173" i="18"/>
  <c r="K152" i="18"/>
  <c r="K168" i="18"/>
  <c r="K147" i="18"/>
  <c r="K120" i="18"/>
  <c r="K112" i="18"/>
  <c r="K104" i="18"/>
  <c r="K86" i="18"/>
  <c r="K92" i="18"/>
  <c r="K44" i="18"/>
  <c r="K161" i="18"/>
  <c r="K140" i="18"/>
  <c r="K156" i="18"/>
  <c r="K129" i="18"/>
  <c r="K108" i="18"/>
  <c r="K100" i="18"/>
  <c r="K81" i="18"/>
  <c r="K87" i="18"/>
  <c r="K80" i="18"/>
  <c r="K21" i="18"/>
  <c r="H163" i="18"/>
  <c r="H118" i="18"/>
  <c r="H59" i="18"/>
  <c r="H16" i="18"/>
  <c r="H171" i="18"/>
  <c r="H166" i="18"/>
  <c r="H97" i="18"/>
  <c r="H87" i="18"/>
  <c r="H20" i="18"/>
  <c r="H159" i="18"/>
  <c r="H154" i="18"/>
  <c r="H112" i="18"/>
  <c r="H45" i="18"/>
  <c r="H147" i="18"/>
  <c r="H167" i="18"/>
  <c r="H93" i="18"/>
  <c r="H21" i="18"/>
  <c r="H135" i="18"/>
  <c r="H126" i="18"/>
  <c r="H125" i="18"/>
  <c r="H46" i="18"/>
  <c r="H160" i="18"/>
  <c r="H102" i="18"/>
  <c r="H91" i="18"/>
  <c r="H24" i="18"/>
  <c r="H174" i="18"/>
  <c r="H127" i="18"/>
  <c r="H67" i="18"/>
  <c r="H11" i="18"/>
  <c r="H162" i="18"/>
  <c r="H103" i="18"/>
  <c r="H55" i="18"/>
  <c r="H37" i="18"/>
  <c r="H150" i="18"/>
  <c r="H105" i="18"/>
  <c r="H58" i="18"/>
  <c r="H15" i="18"/>
  <c r="E93" i="18"/>
  <c r="E100" i="18"/>
  <c r="E85" i="18"/>
  <c r="E19" i="18"/>
  <c r="AN52" i="18"/>
  <c r="AN57" i="18"/>
  <c r="AN45" i="18"/>
  <c r="AN40" i="18"/>
  <c r="AN82" i="18"/>
  <c r="AN33" i="18"/>
  <c r="AN28" i="18"/>
  <c r="AN77" i="18"/>
  <c r="AN70" i="18"/>
  <c r="AN21" i="18"/>
  <c r="AN2" i="18"/>
  <c r="AN164" i="18"/>
  <c r="AN90" i="18"/>
  <c r="AN107" i="18"/>
  <c r="AN65" i="18"/>
  <c r="AN72" i="18"/>
  <c r="AN47" i="18"/>
  <c r="AM106" i="18"/>
  <c r="AM73" i="18"/>
  <c r="AJ130" i="18"/>
  <c r="AJ121" i="18"/>
  <c r="AJ89" i="18"/>
  <c r="AJ83" i="18"/>
  <c r="AJ53" i="18"/>
  <c r="AJ26" i="18"/>
  <c r="AJ36" i="18"/>
  <c r="AJ118" i="18"/>
  <c r="AJ109" i="18"/>
  <c r="AJ126" i="18"/>
  <c r="AJ52" i="18"/>
  <c r="AJ77" i="18"/>
  <c r="AJ15" i="18"/>
  <c r="AJ24" i="18"/>
  <c r="AJ162" i="18"/>
  <c r="AJ153" i="18"/>
  <c r="AJ170" i="18"/>
  <c r="AJ94" i="18"/>
  <c r="AJ110" i="18"/>
  <c r="AJ102" i="18"/>
  <c r="AJ72" i="18"/>
  <c r="AJ78" i="18"/>
  <c r="AJ41" i="18"/>
  <c r="AJ3" i="18"/>
  <c r="AJ146" i="18"/>
  <c r="AJ119" i="18"/>
  <c r="AJ123" i="18"/>
  <c r="AJ128" i="18"/>
  <c r="AJ73" i="18"/>
  <c r="AJ67" i="18"/>
  <c r="AJ30" i="18"/>
  <c r="AJ175" i="18"/>
  <c r="AJ154" i="18"/>
  <c r="AJ159" i="18"/>
  <c r="AJ107" i="18"/>
  <c r="AJ111" i="18"/>
  <c r="AJ116" i="18"/>
  <c r="AJ61" i="18"/>
  <c r="AJ55" i="18"/>
  <c r="AJ19" i="18"/>
  <c r="AJ163" i="18"/>
  <c r="AJ142" i="18"/>
  <c r="AJ147" i="18"/>
  <c r="AJ95" i="18"/>
  <c r="AJ99" i="18"/>
  <c r="AJ104" i="18"/>
  <c r="AJ86" i="18"/>
  <c r="AJ68" i="18"/>
  <c r="AJ20" i="18"/>
  <c r="AJ151" i="18"/>
  <c r="AJ155" i="18"/>
  <c r="AJ135" i="18"/>
  <c r="AJ132" i="18"/>
  <c r="AJ112" i="18"/>
  <c r="AJ105" i="18"/>
  <c r="AJ74" i="18"/>
  <c r="AJ69" i="18"/>
  <c r="AJ45" i="18"/>
  <c r="AJ33" i="18"/>
  <c r="AJ173" i="18"/>
  <c r="AJ164" i="18"/>
  <c r="AJ168" i="18"/>
  <c r="AJ160" i="18"/>
  <c r="AJ96" i="18"/>
  <c r="AJ125" i="18"/>
  <c r="AJ70" i="18"/>
  <c r="AJ63" i="18"/>
  <c r="AJ25" i="18"/>
  <c r="AJ46" i="18"/>
  <c r="AJ161" i="18"/>
  <c r="AJ152" i="18"/>
  <c r="AJ156" i="18"/>
  <c r="AJ148" i="18"/>
  <c r="AJ133" i="18"/>
  <c r="AJ113" i="18"/>
  <c r="AJ58" i="18"/>
  <c r="AJ88" i="18"/>
  <c r="AJ13" i="18"/>
  <c r="AJ35" i="18"/>
  <c r="X14" i="18"/>
  <c r="X164" i="18"/>
  <c r="X22" i="18"/>
  <c r="X147" i="18"/>
  <c r="X107" i="18"/>
  <c r="X114" i="18"/>
  <c r="X82" i="18"/>
  <c r="X61" i="18"/>
  <c r="X65" i="18"/>
  <c r="X51" i="18"/>
  <c r="W65" i="18"/>
  <c r="W26" i="18"/>
  <c r="W148" i="18"/>
  <c r="W30" i="18"/>
  <c r="W119" i="18"/>
  <c r="W114" i="18"/>
  <c r="W82" i="18"/>
  <c r="Q35" i="18"/>
  <c r="Q14" i="18"/>
  <c r="Q11" i="18"/>
  <c r="Q23" i="18"/>
  <c r="Q39" i="18"/>
  <c r="Q4" i="18"/>
  <c r="Q110" i="18"/>
  <c r="Q66" i="18"/>
  <c r="Q57" i="18"/>
  <c r="Q61" i="18"/>
  <c r="Q32" i="18"/>
  <c r="Q48" i="18"/>
  <c r="Q27" i="18"/>
  <c r="Q5" i="18"/>
  <c r="Q7" i="18"/>
  <c r="Q21" i="18"/>
  <c r="Q37" i="18"/>
  <c r="Q28" i="18"/>
  <c r="Q10" i="18"/>
  <c r="Q46" i="18"/>
  <c r="Q25" i="18"/>
  <c r="Q16" i="18"/>
  <c r="Q2" i="18"/>
  <c r="Q121" i="18"/>
  <c r="Q64" i="18"/>
  <c r="Q80" i="18"/>
  <c r="Q84" i="18"/>
  <c r="Q18" i="18"/>
  <c r="Q22" i="18"/>
  <c r="Q50" i="18"/>
  <c r="L124" i="18"/>
  <c r="L162" i="18"/>
  <c r="L104" i="18"/>
  <c r="L139" i="18"/>
  <c r="L72" i="18"/>
  <c r="L143" i="18"/>
  <c r="L67" i="18"/>
  <c r="L168" i="18"/>
  <c r="L68" i="18"/>
  <c r="L169" i="18"/>
  <c r="L37" i="18"/>
  <c r="L136" i="18"/>
  <c r="L2" i="18"/>
  <c r="L130" i="18"/>
  <c r="L3" i="18"/>
  <c r="L107" i="18"/>
  <c r="L9" i="18"/>
  <c r="L98" i="18"/>
  <c r="L123" i="18"/>
  <c r="K32" i="18"/>
  <c r="K10" i="18"/>
  <c r="K67" i="18"/>
  <c r="K37" i="18"/>
  <c r="K16" i="18"/>
  <c r="K20" i="18"/>
  <c r="K11" i="18"/>
  <c r="K113" i="18"/>
  <c r="K93" i="18"/>
  <c r="K60" i="18"/>
  <c r="K76" i="18"/>
  <c r="K55" i="18"/>
  <c r="K25" i="18"/>
  <c r="K41" i="18"/>
  <c r="K45" i="18"/>
  <c r="K2" i="18"/>
  <c r="K29" i="18"/>
  <c r="K33" i="18"/>
  <c r="K3" i="18"/>
  <c r="K65" i="18"/>
  <c r="K68" i="18"/>
  <c r="K26" i="18"/>
  <c r="K30" i="18"/>
  <c r="K46" i="18"/>
  <c r="K6" i="18"/>
  <c r="K70" i="18"/>
  <c r="K74" i="18"/>
  <c r="K90" i="18"/>
  <c r="K56" i="18"/>
  <c r="K14" i="18"/>
  <c r="K18" i="18"/>
  <c r="K34" i="18"/>
  <c r="K7" i="18"/>
  <c r="K58" i="18"/>
  <c r="K62" i="18"/>
  <c r="K78" i="18"/>
  <c r="K48" i="18"/>
  <c r="K39" i="18"/>
  <c r="K43" i="18"/>
  <c r="K22" i="18"/>
  <c r="K8" i="18"/>
  <c r="K135" i="18"/>
  <c r="K132" i="18"/>
  <c r="K99" i="18"/>
  <c r="K115" i="18"/>
  <c r="K83" i="18"/>
  <c r="K53" i="18"/>
  <c r="K66" i="18"/>
  <c r="K36" i="18"/>
  <c r="K27" i="18"/>
  <c r="K31" i="18"/>
  <c r="K47" i="18"/>
  <c r="K15" i="18"/>
  <c r="K19" i="18"/>
  <c r="I170" i="18"/>
  <c r="I161" i="18"/>
  <c r="I164" i="18"/>
  <c r="I168" i="18"/>
  <c r="I129" i="18"/>
  <c r="I120" i="18"/>
  <c r="I99" i="18"/>
  <c r="I79" i="18"/>
  <c r="I58" i="18"/>
  <c r="I74" i="18"/>
  <c r="I90" i="18"/>
  <c r="I36" i="18"/>
  <c r="I39" i="18"/>
  <c r="I43" i="18"/>
  <c r="I10" i="18"/>
  <c r="I146" i="18"/>
  <c r="I137" i="18"/>
  <c r="I140" i="18"/>
  <c r="I144" i="18"/>
  <c r="I105" i="18"/>
  <c r="I96" i="18"/>
  <c r="I112" i="18"/>
  <c r="I55" i="18"/>
  <c r="I71" i="18"/>
  <c r="I53" i="18"/>
  <c r="I66" i="18"/>
  <c r="I12" i="18"/>
  <c r="I15" i="18"/>
  <c r="I19" i="18"/>
  <c r="I3" i="18"/>
  <c r="I171" i="18"/>
  <c r="I174" i="18"/>
  <c r="I165" i="18"/>
  <c r="I169" i="18"/>
  <c r="I94" i="18"/>
  <c r="I133" i="18"/>
  <c r="I100" i="18"/>
  <c r="I92" i="18"/>
  <c r="I59" i="18"/>
  <c r="I87" i="18"/>
  <c r="I54" i="18"/>
  <c r="I11" i="18"/>
  <c r="I40" i="18"/>
  <c r="I44" i="18"/>
  <c r="I4" i="18"/>
  <c r="I159" i="18"/>
  <c r="I162" i="18"/>
  <c r="I153" i="18"/>
  <c r="I157" i="18"/>
  <c r="I130" i="18"/>
  <c r="I121" i="18"/>
  <c r="I93" i="18"/>
  <c r="I80" i="18"/>
  <c r="I50" i="18"/>
  <c r="I75" i="18"/>
  <c r="I52" i="18"/>
  <c r="I49" i="18"/>
  <c r="I28" i="18"/>
  <c r="I32" i="18"/>
  <c r="I5" i="18"/>
  <c r="I147" i="18"/>
  <c r="I150" i="18"/>
  <c r="I141" i="18"/>
  <c r="I145" i="18"/>
  <c r="I118" i="18"/>
  <c r="I109" i="18"/>
  <c r="I125" i="18"/>
  <c r="I68" i="18"/>
  <c r="I84" i="18"/>
  <c r="I63" i="18"/>
  <c r="I46" i="18"/>
  <c r="I37" i="18"/>
  <c r="I16" i="18"/>
  <c r="I20" i="18"/>
  <c r="I6" i="18"/>
  <c r="I135" i="18"/>
  <c r="I138" i="18"/>
  <c r="I166" i="18"/>
  <c r="I127" i="18"/>
  <c r="I106" i="18"/>
  <c r="I97" i="18"/>
  <c r="I113" i="18"/>
  <c r="I56" i="18"/>
  <c r="I72" i="18"/>
  <c r="I88" i="18"/>
  <c r="I34" i="18"/>
  <c r="I25" i="18"/>
  <c r="I41" i="18"/>
  <c r="I7" i="18"/>
  <c r="I172" i="18"/>
  <c r="I175" i="18"/>
  <c r="I154" i="18"/>
  <c r="I115" i="18"/>
  <c r="I131" i="18"/>
  <c r="I122" i="18"/>
  <c r="I101" i="18"/>
  <c r="I81" i="18"/>
  <c r="I60" i="18"/>
  <c r="I76" i="18"/>
  <c r="I22" i="18"/>
  <c r="I13" i="18"/>
  <c r="I29" i="18"/>
  <c r="I45" i="18"/>
  <c r="I160" i="18"/>
  <c r="I163" i="18"/>
  <c r="I142" i="18"/>
  <c r="I103" i="18"/>
  <c r="I119" i="18"/>
  <c r="I110" i="18"/>
  <c r="I126" i="18"/>
  <c r="I69" i="18"/>
  <c r="I85" i="18"/>
  <c r="I64" i="18"/>
  <c r="I47" i="18"/>
  <c r="I38" i="18"/>
  <c r="I17" i="18"/>
  <c r="I33" i="18"/>
  <c r="I148" i="18"/>
  <c r="I151" i="18"/>
  <c r="I167" i="18"/>
  <c r="I128" i="18"/>
  <c r="I107" i="18"/>
  <c r="I98" i="18"/>
  <c r="I114" i="18"/>
  <c r="I57" i="18"/>
  <c r="I73" i="18"/>
  <c r="I89" i="18"/>
  <c r="I35" i="18"/>
  <c r="I26" i="18"/>
  <c r="I42" i="18"/>
  <c r="I21" i="18"/>
  <c r="I136" i="18"/>
  <c r="I139" i="18"/>
  <c r="I155" i="18"/>
  <c r="I116" i="18"/>
  <c r="I95" i="18"/>
  <c r="I123" i="18"/>
  <c r="I102" i="18"/>
  <c r="I82" i="18"/>
  <c r="I61" i="18"/>
  <c r="I77" i="18"/>
  <c r="I23" i="18"/>
  <c r="I14" i="18"/>
  <c r="I30" i="18"/>
  <c r="I8" i="18"/>
  <c r="I173" i="18"/>
  <c r="I134" i="18"/>
  <c r="I143" i="18"/>
  <c r="I104" i="18"/>
  <c r="I132" i="18"/>
  <c r="I111" i="18"/>
  <c r="I91" i="18"/>
  <c r="I70" i="18"/>
  <c r="I86" i="18"/>
  <c r="I65" i="18"/>
  <c r="I48" i="18"/>
  <c r="I51" i="18"/>
  <c r="I18" i="18"/>
  <c r="H114" i="18"/>
  <c r="H94" i="18"/>
  <c r="H121" i="18"/>
  <c r="H100" i="18"/>
  <c r="H79" i="18"/>
  <c r="H83" i="18"/>
  <c r="H53" i="18"/>
  <c r="H33" i="18"/>
  <c r="H12" i="18"/>
  <c r="H40" i="18"/>
  <c r="H44" i="18"/>
  <c r="H172" i="18"/>
  <c r="H175" i="18"/>
  <c r="H142" i="18"/>
  <c r="H115" i="18"/>
  <c r="H106" i="18"/>
  <c r="H134" i="18"/>
  <c r="H113" i="18"/>
  <c r="H80" i="18"/>
  <c r="H84" i="18"/>
  <c r="H75" i="18"/>
  <c r="H34" i="18"/>
  <c r="H25" i="18"/>
  <c r="H41" i="18"/>
  <c r="H7" i="18"/>
  <c r="H131" i="18"/>
  <c r="H122" i="18"/>
  <c r="H101" i="18"/>
  <c r="H68" i="18"/>
  <c r="H72" i="18"/>
  <c r="H63" i="18"/>
  <c r="H22" i="18"/>
  <c r="H13" i="18"/>
  <c r="H29" i="18"/>
  <c r="H8" i="18"/>
  <c r="H169" i="18"/>
  <c r="H148" i="18"/>
  <c r="H151" i="18"/>
  <c r="H155" i="18"/>
  <c r="H92" i="18"/>
  <c r="H119" i="18"/>
  <c r="H110" i="18"/>
  <c r="H90" i="18"/>
  <c r="H56" i="18"/>
  <c r="H60" i="18"/>
  <c r="H88" i="18"/>
  <c r="H47" i="18"/>
  <c r="H50" i="18"/>
  <c r="H17" i="18"/>
  <c r="H9" i="18"/>
  <c r="H136" i="18"/>
  <c r="H139" i="18"/>
  <c r="H143" i="18"/>
  <c r="H128" i="18"/>
  <c r="H107" i="18"/>
  <c r="H98" i="18"/>
  <c r="H78" i="18"/>
  <c r="H81" i="18"/>
  <c r="H85" i="18"/>
  <c r="H76" i="18"/>
  <c r="H35" i="18"/>
  <c r="H38" i="18"/>
  <c r="H42" i="18"/>
  <c r="H10" i="18"/>
  <c r="H145" i="18"/>
  <c r="H173" i="18"/>
  <c r="H164" i="18"/>
  <c r="H133" i="18"/>
  <c r="H116" i="18"/>
  <c r="H95" i="18"/>
  <c r="H123" i="18"/>
  <c r="H66" i="18"/>
  <c r="H69" i="18"/>
  <c r="H73" i="18"/>
  <c r="H64" i="18"/>
  <c r="H23" i="18"/>
  <c r="H26" i="18"/>
  <c r="H30" i="18"/>
  <c r="H2" i="18"/>
  <c r="H170" i="18"/>
  <c r="H161" i="18"/>
  <c r="H152" i="18"/>
  <c r="H168" i="18"/>
  <c r="H104" i="18"/>
  <c r="H132" i="18"/>
  <c r="H111" i="18"/>
  <c r="H54" i="18"/>
  <c r="H57" i="18"/>
  <c r="H61" i="18"/>
  <c r="H89" i="18"/>
  <c r="H6" i="18"/>
  <c r="H14" i="18"/>
  <c r="H18" i="18"/>
  <c r="H3" i="18"/>
  <c r="H158" i="18"/>
  <c r="H149" i="18"/>
  <c r="H140" i="18"/>
  <c r="H156" i="18"/>
  <c r="H129" i="18"/>
  <c r="H120" i="18"/>
  <c r="H99" i="18"/>
  <c r="H52" i="18"/>
  <c r="H82" i="18"/>
  <c r="H86" i="18"/>
  <c r="H77" i="18"/>
  <c r="H48" i="18"/>
  <c r="H39" i="18"/>
  <c r="H43" i="18"/>
  <c r="H4" i="18"/>
  <c r="H146" i="18"/>
  <c r="H137" i="18"/>
  <c r="H165" i="18"/>
  <c r="H144" i="18"/>
  <c r="H117" i="18"/>
  <c r="H108" i="18"/>
  <c r="H124" i="18"/>
  <c r="H49" i="18"/>
  <c r="H70" i="18"/>
  <c r="H74" i="18"/>
  <c r="H65" i="18"/>
  <c r="H36" i="18"/>
  <c r="H27" i="18"/>
  <c r="H31" i="18"/>
  <c r="E166" i="18"/>
  <c r="E165" i="18"/>
  <c r="E82" i="18"/>
  <c r="E169" i="18"/>
  <c r="E115" i="18"/>
  <c r="E23" i="18"/>
  <c r="E170" i="18"/>
  <c r="E116" i="18"/>
  <c r="E14" i="18"/>
  <c r="E146" i="18"/>
  <c r="E131" i="18"/>
  <c r="E4" i="18"/>
  <c r="E159" i="18"/>
  <c r="E95" i="18"/>
  <c r="E136" i="18"/>
  <c r="E122" i="18"/>
  <c r="E161" i="18"/>
  <c r="E91" i="18"/>
  <c r="E137" i="18"/>
  <c r="E77" i="18"/>
  <c r="E151" i="18"/>
  <c r="E66" i="18"/>
  <c r="E152" i="18"/>
  <c r="E81" i="18"/>
  <c r="AN16" i="18"/>
  <c r="AN43" i="18"/>
  <c r="AN12" i="18"/>
  <c r="AN6" i="18"/>
  <c r="AN31" i="18"/>
  <c r="AN49" i="18"/>
  <c r="AN7" i="18"/>
  <c r="AN58" i="18"/>
  <c r="AN19" i="18"/>
  <c r="AN37" i="18"/>
  <c r="AN8" i="18"/>
  <c r="AN110" i="18"/>
  <c r="AN128" i="18"/>
  <c r="AN120" i="18"/>
  <c r="AN66" i="18"/>
  <c r="AN83" i="18"/>
  <c r="AN32" i="18"/>
  <c r="AN25" i="18"/>
  <c r="AN10" i="18"/>
  <c r="AM104" i="18"/>
  <c r="AM95" i="18"/>
  <c r="AM81" i="18"/>
  <c r="AM165" i="18"/>
  <c r="AM58" i="18"/>
  <c r="AM142" i="18"/>
  <c r="AM60" i="18"/>
  <c r="AM169" i="18"/>
  <c r="AM43" i="18"/>
  <c r="AM151" i="18"/>
  <c r="AM20" i="18"/>
  <c r="AM97" i="18"/>
  <c r="AM35" i="18"/>
  <c r="AM99" i="18"/>
  <c r="AM12" i="18"/>
  <c r="AM115" i="18"/>
  <c r="AM26" i="18"/>
  <c r="AJ129" i="18"/>
  <c r="AJ60" i="18"/>
  <c r="AJ76" i="18"/>
  <c r="AJ92" i="18"/>
  <c r="AJ50" i="18"/>
  <c r="AJ17" i="18"/>
  <c r="AJ21" i="18"/>
  <c r="AJ11" i="18"/>
  <c r="AJ167" i="18"/>
  <c r="AJ171" i="18"/>
  <c r="AJ91" i="18"/>
  <c r="AJ97" i="18"/>
  <c r="AJ101" i="18"/>
  <c r="AJ117" i="18"/>
  <c r="AJ51" i="18"/>
  <c r="AJ64" i="18"/>
  <c r="AJ80" i="18"/>
  <c r="AJ38" i="18"/>
  <c r="AJ42" i="18"/>
  <c r="AJ10" i="18"/>
  <c r="AJ2" i="18"/>
  <c r="AJ56" i="18"/>
  <c r="AJ14" i="18"/>
  <c r="AJ18" i="18"/>
  <c r="AJ34" i="18"/>
  <c r="AJ4" i="18"/>
  <c r="AJ93" i="18"/>
  <c r="AJ39" i="18"/>
  <c r="AJ43" i="18"/>
  <c r="AJ22" i="18"/>
  <c r="AJ5" i="18"/>
  <c r="AJ90" i="18"/>
  <c r="AJ81" i="18"/>
  <c r="AJ27" i="18"/>
  <c r="AJ31" i="18"/>
  <c r="AJ47" i="18"/>
  <c r="AJ6" i="18"/>
  <c r="AJ115" i="18"/>
  <c r="AJ71" i="18"/>
  <c r="AJ62" i="18"/>
  <c r="AJ66" i="18"/>
  <c r="AJ57" i="18"/>
  <c r="AJ40" i="18"/>
  <c r="AJ44" i="18"/>
  <c r="AJ23" i="18"/>
  <c r="AJ8" i="18"/>
  <c r="AJ157" i="18"/>
  <c r="AJ136" i="18"/>
  <c r="AJ108" i="18"/>
  <c r="AJ124" i="18"/>
  <c r="AJ103" i="18"/>
  <c r="AJ59" i="18"/>
  <c r="AJ87" i="18"/>
  <c r="AJ54" i="18"/>
  <c r="AJ49" i="18"/>
  <c r="AJ28" i="18"/>
  <c r="AJ32" i="18"/>
  <c r="AJ48" i="18"/>
  <c r="AF158" i="23"/>
  <c r="AF115" i="23"/>
  <c r="AF107" i="23"/>
  <c r="AF120" i="23"/>
  <c r="AF33" i="23"/>
  <c r="AF137" i="23"/>
  <c r="AF82" i="23"/>
  <c r="AF99" i="23"/>
  <c r="AF40" i="23"/>
  <c r="AF134" i="23"/>
  <c r="AF79" i="23"/>
  <c r="AF43" i="23"/>
  <c r="AF37" i="23"/>
  <c r="AF173" i="23"/>
  <c r="AF116" i="23"/>
  <c r="AF78" i="23"/>
  <c r="AF56" i="23"/>
  <c r="AF31" i="23"/>
  <c r="AF169" i="23"/>
  <c r="AF128" i="23"/>
  <c r="AF69" i="23"/>
  <c r="AF50" i="23"/>
  <c r="AF15" i="23"/>
  <c r="AF167" i="23"/>
  <c r="AF146" i="23"/>
  <c r="AF67" i="23"/>
  <c r="AF47" i="23"/>
  <c r="AF14" i="23"/>
  <c r="AF165" i="23"/>
  <c r="AF142" i="23"/>
  <c r="AF66" i="23"/>
  <c r="AF54" i="23"/>
  <c r="AF8" i="23"/>
  <c r="AF164" i="23"/>
  <c r="AF144" i="23"/>
  <c r="AF63" i="23"/>
  <c r="AF51" i="23"/>
  <c r="AF6" i="23"/>
  <c r="AF150" i="23"/>
  <c r="AF126" i="23"/>
  <c r="AF60" i="23"/>
  <c r="AF26" i="23"/>
  <c r="AF4" i="23"/>
  <c r="AF157" i="23"/>
  <c r="AF117" i="23"/>
  <c r="AF111" i="23"/>
  <c r="AF20" i="23"/>
  <c r="AF3" i="23"/>
  <c r="AF145" i="23"/>
  <c r="AF91" i="23"/>
  <c r="AF98" i="23"/>
  <c r="AF55" i="23"/>
  <c r="AF18" i="23"/>
  <c r="AF131" i="23"/>
  <c r="AF85" i="23"/>
  <c r="AF84" i="23"/>
  <c r="AF46" i="23"/>
  <c r="AF19" i="23"/>
  <c r="X175" i="18"/>
  <c r="X142" i="18"/>
  <c r="X146" i="18"/>
  <c r="X106" i="18"/>
  <c r="X109" i="18"/>
  <c r="X125" i="18"/>
  <c r="X89" i="18"/>
  <c r="X72" i="18"/>
  <c r="X88" i="18"/>
  <c r="X92" i="18"/>
  <c r="X13" i="18"/>
  <c r="X29" i="18"/>
  <c r="X33" i="18"/>
  <c r="X10" i="18"/>
  <c r="X163" i="18"/>
  <c r="X167" i="18"/>
  <c r="X134" i="18"/>
  <c r="X94" i="18"/>
  <c r="X97" i="18"/>
  <c r="X113" i="18"/>
  <c r="X129" i="18"/>
  <c r="X60" i="18"/>
  <c r="X76" i="18"/>
  <c r="X80" i="18"/>
  <c r="X50" i="18"/>
  <c r="X17" i="18"/>
  <c r="X21" i="18"/>
  <c r="X11" i="18"/>
  <c r="X151" i="18"/>
  <c r="X155" i="18"/>
  <c r="X171" i="18"/>
  <c r="X131" i="18"/>
  <c r="X122" i="18"/>
  <c r="X101" i="18"/>
  <c r="X117" i="18"/>
  <c r="X85" i="18"/>
  <c r="X64" i="18"/>
  <c r="X68" i="18"/>
  <c r="X38" i="18"/>
  <c r="X42" i="18"/>
  <c r="X46" i="18"/>
  <c r="X2" i="18"/>
  <c r="X139" i="18"/>
  <c r="X143" i="18"/>
  <c r="X159" i="18"/>
  <c r="X119" i="18"/>
  <c r="X110" i="18"/>
  <c r="X126" i="18"/>
  <c r="X105" i="18"/>
  <c r="X73" i="18"/>
  <c r="X77" i="18"/>
  <c r="X56" i="18"/>
  <c r="X26" i="18"/>
  <c r="X30" i="18"/>
  <c r="X34" i="18"/>
  <c r="X3" i="18"/>
  <c r="X161" i="18"/>
  <c r="X152" i="18"/>
  <c r="X156" i="18"/>
  <c r="X135" i="18"/>
  <c r="X95" i="18"/>
  <c r="X123" i="18"/>
  <c r="X102" i="18"/>
  <c r="X70" i="18"/>
  <c r="X86" i="18"/>
  <c r="X90" i="18"/>
  <c r="X93" i="18"/>
  <c r="X39" i="18"/>
  <c r="X43" i="18"/>
  <c r="X47" i="18"/>
  <c r="X5" i="18"/>
  <c r="X149" i="18"/>
  <c r="X140" i="18"/>
  <c r="X144" i="18"/>
  <c r="X172" i="18"/>
  <c r="X132" i="18"/>
  <c r="X111" i="18"/>
  <c r="X127" i="18"/>
  <c r="X58" i="18"/>
  <c r="X74" i="18"/>
  <c r="X78" i="18"/>
  <c r="X81" i="18"/>
  <c r="X27" i="18"/>
  <c r="X31" i="18"/>
  <c r="X35" i="18"/>
  <c r="X6" i="18"/>
  <c r="X137" i="18"/>
  <c r="X165" i="18"/>
  <c r="X169" i="18"/>
  <c r="X160" i="18"/>
  <c r="X120" i="18"/>
  <c r="X99" i="18"/>
  <c r="X115" i="18"/>
  <c r="X52" i="18"/>
  <c r="X62" i="18"/>
  <c r="X66" i="18"/>
  <c r="X69" i="18"/>
  <c r="X15" i="18"/>
  <c r="X19" i="18"/>
  <c r="X23" i="18"/>
  <c r="X7" i="18"/>
  <c r="X174" i="18"/>
  <c r="X153" i="18"/>
  <c r="X157" i="18"/>
  <c r="X148" i="18"/>
  <c r="X108" i="18"/>
  <c r="X91" i="18"/>
  <c r="X103" i="18"/>
  <c r="X83" i="18"/>
  <c r="X87" i="18"/>
  <c r="X54" i="18"/>
  <c r="X57" i="18"/>
  <c r="X40" i="18"/>
  <c r="X44" i="18"/>
  <c r="X48" i="18"/>
  <c r="X8" i="18"/>
  <c r="X162" i="18"/>
  <c r="X141" i="18"/>
  <c r="X145" i="18"/>
  <c r="X136" i="18"/>
  <c r="X96" i="18"/>
  <c r="X124" i="18"/>
  <c r="X128" i="18"/>
  <c r="X71" i="18"/>
  <c r="X75" i="18"/>
  <c r="X79" i="18"/>
  <c r="X49" i="18"/>
  <c r="X28" i="18"/>
  <c r="X32" i="18"/>
  <c r="X36" i="18"/>
  <c r="X9" i="18"/>
  <c r="X150" i="18"/>
  <c r="X166" i="18"/>
  <c r="X170" i="18"/>
  <c r="X130" i="18"/>
  <c r="X133" i="18"/>
  <c r="X112" i="18"/>
  <c r="X116" i="18"/>
  <c r="X59" i="18"/>
  <c r="X63" i="18"/>
  <c r="X67" i="18"/>
  <c r="X37" i="18"/>
  <c r="X16" i="18"/>
  <c r="X20" i="18"/>
  <c r="X24" i="18"/>
  <c r="X138" i="18"/>
  <c r="X154" i="18"/>
  <c r="X158" i="18"/>
  <c r="X118" i="18"/>
  <c r="X121" i="18"/>
  <c r="X100" i="18"/>
  <c r="X104" i="18"/>
  <c r="X84" i="18"/>
  <c r="X53" i="18"/>
  <c r="X55" i="18"/>
  <c r="X25" i="18"/>
  <c r="X41" i="18"/>
  <c r="X45" i="18"/>
  <c r="S164" i="23"/>
  <c r="S143" i="23"/>
  <c r="S150" i="23"/>
  <c r="S131" i="23"/>
  <c r="S96" i="23"/>
  <c r="S84" i="23"/>
  <c r="S111" i="23"/>
  <c r="S77" i="23"/>
  <c r="S65" i="23"/>
  <c r="S53" i="23"/>
  <c r="S44" i="23"/>
  <c r="S35" i="23"/>
  <c r="S15" i="23"/>
  <c r="S3" i="23"/>
  <c r="S161" i="23"/>
  <c r="S142" i="23"/>
  <c r="S137" i="23"/>
  <c r="S126" i="23"/>
  <c r="S95" i="23"/>
  <c r="S135" i="23"/>
  <c r="S106" i="23"/>
  <c r="S76" i="23"/>
  <c r="S64" i="23"/>
  <c r="S50" i="23"/>
  <c r="S58" i="23"/>
  <c r="S32" i="23"/>
  <c r="S14" i="23"/>
  <c r="S2" i="23"/>
  <c r="S175" i="23"/>
  <c r="S158" i="23"/>
  <c r="S141" i="23"/>
  <c r="S136" i="23"/>
  <c r="S117" i="23"/>
  <c r="S94" i="23"/>
  <c r="S132" i="23"/>
  <c r="S134" i="23"/>
  <c r="S75" i="23"/>
  <c r="S63" i="23"/>
  <c r="S47" i="23"/>
  <c r="S55" i="23"/>
  <c r="S29" i="23"/>
  <c r="S13" i="23"/>
  <c r="S37" i="23"/>
  <c r="S174" i="23"/>
  <c r="S172" i="23"/>
  <c r="S140" i="23"/>
  <c r="S154" i="23"/>
  <c r="S105" i="23"/>
  <c r="S93" i="23"/>
  <c r="S110" i="23"/>
  <c r="S108" i="23"/>
  <c r="S74" i="23"/>
  <c r="S62" i="23"/>
  <c r="S42" i="23"/>
  <c r="S52" i="23"/>
  <c r="S26" i="23"/>
  <c r="S12" i="23"/>
  <c r="S28" i="23"/>
  <c r="S173" i="23"/>
  <c r="S171" i="23"/>
  <c r="S139" i="23"/>
  <c r="S157" i="23"/>
  <c r="S104" i="23"/>
  <c r="S92" i="23"/>
  <c r="S107" i="23"/>
  <c r="S114" i="23"/>
  <c r="S73" i="23"/>
  <c r="S61" i="23"/>
  <c r="S43" i="23"/>
  <c r="S49" i="23"/>
  <c r="S23" i="23"/>
  <c r="S11" i="23"/>
  <c r="S34" i="23"/>
  <c r="S162" i="23"/>
  <c r="S163" i="23"/>
  <c r="S138" i="23"/>
  <c r="S152" i="23"/>
  <c r="S103" i="23"/>
  <c r="S91" i="23"/>
  <c r="S130" i="23"/>
  <c r="S112" i="23"/>
  <c r="S72" i="23"/>
  <c r="S60" i="23"/>
  <c r="S39" i="23"/>
  <c r="S46" i="23"/>
  <c r="S20" i="23"/>
  <c r="S10" i="23"/>
  <c r="S25" i="23"/>
  <c r="S170" i="23"/>
  <c r="S160" i="23"/>
  <c r="S159" i="23"/>
  <c r="S128" i="23"/>
  <c r="S102" i="23"/>
  <c r="S90" i="23"/>
  <c r="S121" i="23"/>
  <c r="S83" i="23"/>
  <c r="S71" i="23"/>
  <c r="S59" i="23"/>
  <c r="S36" i="23"/>
  <c r="S57" i="23"/>
  <c r="S45" i="23"/>
  <c r="S9" i="23"/>
  <c r="S19" i="23"/>
  <c r="S169" i="23"/>
  <c r="S148" i="23"/>
  <c r="S155" i="23"/>
  <c r="S125" i="23"/>
  <c r="S101" i="23"/>
  <c r="S89" i="23"/>
  <c r="S124" i="23"/>
  <c r="S82" i="23"/>
  <c r="S70" i="23"/>
  <c r="S118" i="23"/>
  <c r="S33" i="23"/>
  <c r="S54" i="23"/>
  <c r="S40" i="23"/>
  <c r="S8" i="23"/>
  <c r="S18" i="23"/>
  <c r="S168" i="23"/>
  <c r="S147" i="23"/>
  <c r="S151" i="23"/>
  <c r="S122" i="23"/>
  <c r="S100" i="23"/>
  <c r="S88" i="23"/>
  <c r="S115" i="23"/>
  <c r="S81" i="23"/>
  <c r="S69" i="23"/>
  <c r="S127" i="23"/>
  <c r="S30" i="23"/>
  <c r="S51" i="23"/>
  <c r="S31" i="23"/>
  <c r="S7" i="23"/>
  <c r="S167" i="23"/>
  <c r="S146" i="23"/>
  <c r="S156" i="23"/>
  <c r="S119" i="23"/>
  <c r="S99" i="23"/>
  <c r="S87" i="23"/>
  <c r="S113" i="23"/>
  <c r="S80" i="23"/>
  <c r="S68" i="23"/>
  <c r="S109" i="23"/>
  <c r="S27" i="23"/>
  <c r="S48" i="23"/>
  <c r="S22" i="23"/>
  <c r="S6" i="23"/>
  <c r="S166" i="23"/>
  <c r="S145" i="23"/>
  <c r="S153" i="23"/>
  <c r="S116" i="23"/>
  <c r="S98" i="23"/>
  <c r="S86" i="23"/>
  <c r="S129" i="23"/>
  <c r="S79" i="23"/>
  <c r="S67" i="23"/>
  <c r="S133" i="23"/>
  <c r="S24" i="23"/>
  <c r="S41" i="23"/>
  <c r="S17" i="23"/>
  <c r="S5" i="23"/>
  <c r="S165" i="23"/>
  <c r="S144" i="23"/>
  <c r="S149" i="23"/>
  <c r="S123" i="23"/>
  <c r="S97" i="23"/>
  <c r="S85" i="23"/>
  <c r="S120" i="23"/>
  <c r="S78" i="23"/>
  <c r="S66" i="23"/>
  <c r="S56" i="23"/>
  <c r="S21" i="23"/>
  <c r="S38" i="23"/>
  <c r="S16" i="23"/>
  <c r="S4" i="23"/>
  <c r="L151" i="18"/>
  <c r="L144" i="18"/>
  <c r="L119" i="18"/>
  <c r="L99" i="18"/>
  <c r="L84" i="18"/>
  <c r="L49" i="18"/>
  <c r="L4" i="18"/>
  <c r="L164" i="18"/>
  <c r="L157" i="18"/>
  <c r="L95" i="18"/>
  <c r="L112" i="18"/>
  <c r="L61" i="18"/>
  <c r="L38" i="18"/>
  <c r="L152" i="18"/>
  <c r="L145" i="18"/>
  <c r="L89" i="18"/>
  <c r="L100" i="18"/>
  <c r="L86" i="18"/>
  <c r="L26" i="18"/>
  <c r="L134" i="18"/>
  <c r="L171" i="18"/>
  <c r="L120" i="18"/>
  <c r="L126" i="18"/>
  <c r="L62" i="18"/>
  <c r="L10" i="18"/>
  <c r="L165" i="18"/>
  <c r="L159" i="18"/>
  <c r="L108" i="18"/>
  <c r="L114" i="18"/>
  <c r="L75" i="18"/>
  <c r="L15" i="18"/>
  <c r="L173" i="18"/>
  <c r="L153" i="18"/>
  <c r="L147" i="18"/>
  <c r="L96" i="18"/>
  <c r="L102" i="18"/>
  <c r="L90" i="18"/>
  <c r="L18" i="18"/>
  <c r="L161" i="18"/>
  <c r="L141" i="18"/>
  <c r="L135" i="18"/>
  <c r="L133" i="18"/>
  <c r="L127" i="18"/>
  <c r="L78" i="18"/>
  <c r="L31" i="18"/>
  <c r="L137" i="18"/>
  <c r="L167" i="18"/>
  <c r="L160" i="18"/>
  <c r="L122" i="18"/>
  <c r="L103" i="18"/>
  <c r="L54" i="18"/>
  <c r="L19" i="18"/>
  <c r="L174" i="18"/>
  <c r="L155" i="18"/>
  <c r="L148" i="18"/>
  <c r="L110" i="18"/>
  <c r="L128" i="18"/>
  <c r="L91" i="18"/>
  <c r="L46" i="18"/>
  <c r="E157" i="18"/>
  <c r="E134" i="18"/>
  <c r="E139" i="18"/>
  <c r="E124" i="18"/>
  <c r="E103" i="18"/>
  <c r="E119" i="18"/>
  <c r="E110" i="18"/>
  <c r="E65" i="18"/>
  <c r="E69" i="18"/>
  <c r="E73" i="18"/>
  <c r="E44" i="18"/>
  <c r="E48" i="18"/>
  <c r="E39" i="18"/>
  <c r="E5" i="18"/>
  <c r="E145" i="18"/>
  <c r="E173" i="18"/>
  <c r="E164" i="18"/>
  <c r="E112" i="18"/>
  <c r="E128" i="18"/>
  <c r="E107" i="18"/>
  <c r="E98" i="18"/>
  <c r="E78" i="18"/>
  <c r="E57" i="18"/>
  <c r="E61" i="18"/>
  <c r="E32" i="18"/>
  <c r="E36" i="18"/>
  <c r="E27" i="18"/>
  <c r="E6" i="18"/>
  <c r="E86" i="18"/>
  <c r="E20" i="18"/>
  <c r="E24" i="18"/>
  <c r="E15" i="18"/>
  <c r="E7" i="18"/>
  <c r="E154" i="18"/>
  <c r="E158" i="18"/>
  <c r="E149" i="18"/>
  <c r="E140" i="18"/>
  <c r="E125" i="18"/>
  <c r="E104" i="18"/>
  <c r="E132" i="18"/>
  <c r="E87" i="18"/>
  <c r="E54" i="18"/>
  <c r="E70" i="18"/>
  <c r="E74" i="18"/>
  <c r="E45" i="18"/>
  <c r="E12" i="18"/>
  <c r="E52" i="18"/>
  <c r="E9" i="18"/>
  <c r="E113" i="18"/>
  <c r="E94" i="18"/>
  <c r="E120" i="18"/>
  <c r="E75" i="18"/>
  <c r="E79" i="18"/>
  <c r="E58" i="18"/>
  <c r="E62" i="18"/>
  <c r="E33" i="18"/>
  <c r="E8" i="18"/>
  <c r="E40" i="18"/>
  <c r="E10" i="18"/>
  <c r="E167" i="18"/>
  <c r="E171" i="18"/>
  <c r="E174" i="18"/>
  <c r="E153" i="18"/>
  <c r="E101" i="18"/>
  <c r="E129" i="18"/>
  <c r="E108" i="18"/>
  <c r="E63" i="18"/>
  <c r="E67" i="18"/>
  <c r="E83" i="18"/>
  <c r="E51" i="18"/>
  <c r="E21" i="18"/>
  <c r="E37" i="18"/>
  <c r="E28" i="18"/>
  <c r="E11" i="18"/>
  <c r="E162" i="18"/>
  <c r="E141" i="18"/>
  <c r="E90" i="18"/>
  <c r="E117" i="18"/>
  <c r="E96" i="18"/>
  <c r="E88" i="18"/>
  <c r="E55" i="18"/>
  <c r="E71" i="18"/>
  <c r="E42" i="18"/>
  <c r="E46" i="18"/>
  <c r="E25" i="18"/>
  <c r="E16" i="18"/>
  <c r="E2" i="18"/>
  <c r="E143" i="18"/>
  <c r="E147" i="18"/>
  <c r="E150" i="18"/>
  <c r="E135" i="18"/>
  <c r="E126" i="18"/>
  <c r="E105" i="18"/>
  <c r="E133" i="18"/>
  <c r="E76" i="18"/>
  <c r="E92" i="18"/>
  <c r="E59" i="18"/>
  <c r="E30" i="18"/>
  <c r="E34" i="18"/>
  <c r="E13" i="18"/>
  <c r="E53" i="18"/>
  <c r="E3" i="18"/>
  <c r="E168" i="18"/>
  <c r="E172" i="18"/>
  <c r="E138" i="18"/>
  <c r="E123" i="18"/>
  <c r="E114" i="18"/>
  <c r="E130" i="18"/>
  <c r="E121" i="18"/>
  <c r="E64" i="18"/>
  <c r="E80" i="18"/>
  <c r="E84" i="18"/>
  <c r="E18" i="18"/>
  <c r="E22" i="18"/>
  <c r="E50" i="18"/>
  <c r="E41" i="18"/>
  <c r="E156" i="18"/>
  <c r="E160" i="18"/>
  <c r="E175" i="18"/>
  <c r="E111" i="18"/>
  <c r="E102" i="18"/>
  <c r="E118" i="18"/>
  <c r="E109" i="18"/>
  <c r="E49" i="18"/>
  <c r="E68" i="18"/>
  <c r="E72" i="18"/>
  <c r="E43" i="18"/>
  <c r="E47" i="18"/>
  <c r="E38" i="18"/>
  <c r="E29" i="18"/>
  <c r="E144" i="18"/>
  <c r="E148" i="18"/>
  <c r="E163" i="18"/>
  <c r="E99" i="18"/>
  <c r="E127" i="18"/>
  <c r="E106" i="18"/>
  <c r="E97" i="18"/>
  <c r="E89" i="18"/>
  <c r="E56" i="18"/>
  <c r="E60" i="18"/>
  <c r="E31" i="18"/>
  <c r="E35" i="18"/>
  <c r="E26" i="18"/>
  <c r="AL164" i="23"/>
  <c r="AL137" i="23"/>
  <c r="AL70" i="23"/>
  <c r="AL49" i="23"/>
  <c r="AL11" i="23"/>
  <c r="AL115" i="23"/>
  <c r="AL69" i="23"/>
  <c r="AL27" i="23"/>
  <c r="AL10" i="23"/>
  <c r="AL119" i="23"/>
  <c r="AL66" i="23"/>
  <c r="AL24" i="23"/>
  <c r="AL6" i="23"/>
  <c r="AL112" i="23"/>
  <c r="AL59" i="23"/>
  <c r="AL42" i="23"/>
  <c r="AL135" i="23"/>
  <c r="AL58" i="23"/>
  <c r="AL34" i="23"/>
  <c r="AL113" i="23"/>
  <c r="AL94" i="23"/>
  <c r="AL25" i="23"/>
  <c r="AL92" i="23"/>
  <c r="AL96" i="23"/>
  <c r="AL22" i="23"/>
  <c r="AL89" i="23"/>
  <c r="AL100" i="23"/>
  <c r="AL56" i="23"/>
  <c r="AL165" i="23"/>
  <c r="AL97" i="23"/>
  <c r="AL85" i="23"/>
  <c r="AL26" i="23"/>
  <c r="AL163" i="23"/>
  <c r="AL81" i="23"/>
  <c r="AL57" i="23"/>
  <c r="AL23" i="23"/>
  <c r="AL147" i="23"/>
  <c r="AL80" i="23"/>
  <c r="AL45" i="23"/>
  <c r="AL17" i="23"/>
  <c r="AL144" i="23"/>
  <c r="AL76" i="23"/>
  <c r="AL44" i="23"/>
  <c r="AL14" i="23"/>
  <c r="AF5" i="23"/>
  <c r="AF36" i="23"/>
  <c r="AF53" i="23"/>
  <c r="AF61" i="23"/>
  <c r="AF129" i="23"/>
  <c r="AF133" i="23"/>
  <c r="AF151" i="23"/>
  <c r="AF16" i="23"/>
  <c r="AF29" i="23"/>
  <c r="AF95" i="23"/>
  <c r="AF70" i="23"/>
  <c r="AF110" i="23"/>
  <c r="AF118" i="23"/>
  <c r="AF161" i="23"/>
  <c r="AF22" i="23"/>
  <c r="AF32" i="23"/>
  <c r="AF90" i="23"/>
  <c r="AF71" i="23"/>
  <c r="AF106" i="23"/>
  <c r="AF139" i="23"/>
  <c r="AF162" i="23"/>
  <c r="AF28" i="23"/>
  <c r="AF45" i="23"/>
  <c r="AF113" i="23"/>
  <c r="AF76" i="23"/>
  <c r="AF140" i="23"/>
  <c r="AF147" i="23"/>
  <c r="AF172" i="23"/>
  <c r="AF132" i="23"/>
  <c r="AF153" i="23"/>
  <c r="W166" i="23"/>
  <c r="W114" i="23"/>
  <c r="W79" i="23"/>
  <c r="W54" i="23"/>
  <c r="W42" i="23"/>
  <c r="W39" i="23"/>
  <c r="W30" i="23"/>
  <c r="W27" i="23"/>
  <c r="W18" i="23"/>
  <c r="W58" i="23"/>
  <c r="W9" i="23"/>
  <c r="W162" i="23"/>
  <c r="AN168" i="18"/>
  <c r="AN135" i="18"/>
  <c r="AN138" i="18"/>
  <c r="AN98" i="18"/>
  <c r="AN126" i="18"/>
  <c r="AN105" i="18"/>
  <c r="AN108" i="18"/>
  <c r="AN76" i="18"/>
  <c r="AN55" i="18"/>
  <c r="AN71" i="18"/>
  <c r="AN30" i="18"/>
  <c r="AN46" i="18"/>
  <c r="AN13" i="18"/>
  <c r="AN3" i="18"/>
  <c r="AM146" i="18"/>
  <c r="AM87" i="18"/>
  <c r="AM15" i="18"/>
  <c r="AF9" i="23"/>
  <c r="AF24" i="23"/>
  <c r="AF35" i="23"/>
  <c r="AF92" i="23"/>
  <c r="AF105" i="23"/>
  <c r="AF72" i="23"/>
  <c r="AF94" i="23"/>
  <c r="AF123" i="23"/>
  <c r="AF121" i="23"/>
  <c r="AF154" i="23"/>
  <c r="AL2" i="23"/>
  <c r="AL38" i="23"/>
  <c r="AL36" i="23"/>
  <c r="AL88" i="23"/>
  <c r="AL73" i="23"/>
  <c r="AL101" i="23"/>
  <c r="AL130" i="23"/>
  <c r="AL169" i="23"/>
  <c r="AN156" i="18"/>
  <c r="AN172" i="18"/>
  <c r="AN175" i="18"/>
  <c r="AN123" i="18"/>
  <c r="AN114" i="18"/>
  <c r="AN92" i="18"/>
  <c r="AN96" i="18"/>
  <c r="AN64" i="18"/>
  <c r="AN80" i="18"/>
  <c r="AN59" i="18"/>
  <c r="AN18" i="18"/>
  <c r="AN34" i="18"/>
  <c r="AN38" i="18"/>
  <c r="AN4" i="18"/>
  <c r="AM148" i="18"/>
  <c r="AM77" i="18"/>
  <c r="AM8" i="18"/>
  <c r="AF11" i="23"/>
  <c r="AF27" i="23"/>
  <c r="AF38" i="23"/>
  <c r="AF93" i="23"/>
  <c r="AF58" i="23"/>
  <c r="AF73" i="23"/>
  <c r="AF100" i="23"/>
  <c r="AF149" i="23"/>
  <c r="AF124" i="23"/>
  <c r="AF160" i="23"/>
  <c r="AL3" i="23"/>
  <c r="AL41" i="23"/>
  <c r="AL39" i="23"/>
  <c r="AL103" i="23"/>
  <c r="AL74" i="23"/>
  <c r="AL104" i="23"/>
  <c r="AL136" i="23"/>
  <c r="AL170" i="23"/>
  <c r="AN144" i="18"/>
  <c r="AN160" i="18"/>
  <c r="AN163" i="18"/>
  <c r="AN111" i="18"/>
  <c r="AN102" i="18"/>
  <c r="AN130" i="18"/>
  <c r="AN121" i="18"/>
  <c r="AN53" i="18"/>
  <c r="AN68" i="18"/>
  <c r="AN84" i="18"/>
  <c r="AN11" i="18"/>
  <c r="AN22" i="18"/>
  <c r="AN26" i="18"/>
  <c r="AN5" i="18"/>
  <c r="AM137" i="18"/>
  <c r="AM54" i="18"/>
  <c r="AF12" i="23"/>
  <c r="AF30" i="23"/>
  <c r="AF44" i="23"/>
  <c r="AF104" i="23"/>
  <c r="AF59" i="23"/>
  <c r="AF75" i="23"/>
  <c r="AF103" i="23"/>
  <c r="AF119" i="23"/>
  <c r="AF130" i="23"/>
  <c r="AF163" i="23"/>
  <c r="AL5" i="23"/>
  <c r="AL50" i="23"/>
  <c r="AL46" i="23"/>
  <c r="AL105" i="23"/>
  <c r="AL75" i="23"/>
  <c r="AL125" i="23"/>
  <c r="AL148" i="23"/>
  <c r="AN166" i="18"/>
  <c r="AN170" i="18"/>
  <c r="AN161" i="18"/>
  <c r="AN152" i="18"/>
  <c r="AN100" i="18"/>
  <c r="AN89" i="18"/>
  <c r="AN131" i="18"/>
  <c r="AN74" i="18"/>
  <c r="AN78" i="18"/>
  <c r="AN69" i="18"/>
  <c r="AN73" i="18"/>
  <c r="AN44" i="18"/>
  <c r="AN36" i="18"/>
  <c r="AN27" i="18"/>
  <c r="AM125" i="18"/>
  <c r="AM41" i="18"/>
  <c r="AF2" i="23"/>
  <c r="AF17" i="23"/>
  <c r="AF49" i="23"/>
  <c r="AF87" i="23"/>
  <c r="AF83" i="23"/>
  <c r="AF64" i="23"/>
  <c r="AF81" i="23"/>
  <c r="AF122" i="23"/>
  <c r="AF125" i="23"/>
  <c r="AF141" i="23"/>
  <c r="AF168" i="23"/>
  <c r="AL13" i="23"/>
  <c r="AL31" i="23"/>
  <c r="AL51" i="23"/>
  <c r="AL61" i="23"/>
  <c r="AL90" i="23"/>
  <c r="AL117" i="23"/>
  <c r="AL151" i="23"/>
  <c r="AL62" i="23"/>
  <c r="AL110" i="23"/>
  <c r="AL126" i="23"/>
  <c r="AL154" i="23"/>
  <c r="AL134" i="23"/>
  <c r="AL156" i="23"/>
  <c r="AL20" i="23"/>
  <c r="AL43" i="23"/>
  <c r="AL84" i="23"/>
  <c r="AL67" i="23"/>
  <c r="AL132" i="23"/>
  <c r="AL122" i="23"/>
  <c r="AL157" i="23"/>
  <c r="AF13" i="23"/>
  <c r="AF21" i="23"/>
  <c r="AF23" i="23"/>
  <c r="AF57" i="23"/>
  <c r="AF89" i="23"/>
  <c r="AF96" i="23"/>
  <c r="AF68" i="23"/>
  <c r="AF80" i="23"/>
  <c r="AF108" i="23"/>
  <c r="AF114" i="23"/>
  <c r="AF136" i="23"/>
  <c r="AF159" i="23"/>
  <c r="AF148" i="23"/>
  <c r="AF174" i="23"/>
  <c r="AL15" i="23"/>
  <c r="AL19" i="23"/>
  <c r="AL30" i="23"/>
  <c r="AL86" i="23"/>
  <c r="AL87" i="23"/>
  <c r="AL71" i="23"/>
  <c r="AL123" i="23"/>
  <c r="AL120" i="23"/>
  <c r="AL124" i="23"/>
  <c r="AL155" i="23"/>
  <c r="AL7" i="23"/>
  <c r="AL32" i="23"/>
  <c r="AL37" i="23"/>
  <c r="AL52" i="23"/>
  <c r="AL91" i="23"/>
  <c r="AL63" i="23"/>
  <c r="AL78" i="23"/>
  <c r="AL95" i="23"/>
  <c r="AL131" i="23"/>
  <c r="AL139" i="23"/>
  <c r="AL166" i="23"/>
  <c r="AF7" i="23"/>
  <c r="AF25" i="23"/>
  <c r="AF39" i="23"/>
  <c r="AF41" i="23"/>
  <c r="AF42" i="23"/>
  <c r="AF101" i="23"/>
  <c r="AF62" i="23"/>
  <c r="AF74" i="23"/>
  <c r="AF88" i="23"/>
  <c r="AF109" i="23"/>
  <c r="AF112" i="23"/>
  <c r="AF127" i="23"/>
  <c r="AF152" i="23"/>
  <c r="AF170" i="23"/>
  <c r="AL8" i="23"/>
  <c r="AL35" i="23"/>
  <c r="AL40" i="23"/>
  <c r="AL55" i="23"/>
  <c r="AL102" i="23"/>
  <c r="AL64" i="23"/>
  <c r="AL79" i="23"/>
  <c r="AL98" i="23"/>
  <c r="AL106" i="23"/>
  <c r="AL140" i="23"/>
  <c r="AL168" i="23"/>
  <c r="W59" i="23"/>
  <c r="AF10" i="23"/>
  <c r="AF34" i="23"/>
  <c r="AF52" i="23"/>
  <c r="AF48" i="23"/>
  <c r="AF102" i="23"/>
  <c r="AF86" i="23"/>
  <c r="AF65" i="23"/>
  <c r="AF77" i="23"/>
  <c r="AF97" i="23"/>
  <c r="AF138" i="23"/>
  <c r="AF135" i="23"/>
  <c r="AF143" i="23"/>
  <c r="AF156" i="23"/>
  <c r="AF171" i="23"/>
  <c r="AL12" i="23"/>
  <c r="AL47" i="23"/>
  <c r="AL21" i="23"/>
  <c r="AL48" i="23"/>
  <c r="AL108" i="23"/>
  <c r="AL68" i="23"/>
  <c r="AL82" i="23"/>
  <c r="AL116" i="23"/>
  <c r="AL133" i="23"/>
  <c r="AL150" i="23"/>
  <c r="W6" i="23"/>
  <c r="W133" i="23"/>
  <c r="L116" i="18"/>
  <c r="L74" i="18"/>
  <c r="L79" i="18"/>
  <c r="L14" i="18"/>
  <c r="L44" i="18"/>
  <c r="L5" i="18"/>
  <c r="L32" i="18"/>
  <c r="L7" i="18"/>
  <c r="L94" i="18"/>
  <c r="L87" i="18"/>
  <c r="L80" i="18"/>
  <c r="L27" i="18"/>
  <c r="L21" i="18"/>
  <c r="L8" i="18"/>
  <c r="L70" i="18"/>
  <c r="L63" i="18"/>
  <c r="L56" i="18"/>
  <c r="L40" i="18"/>
  <c r="L34" i="18"/>
  <c r="L58" i="18"/>
  <c r="L51" i="18"/>
  <c r="L93" i="18"/>
  <c r="L28" i="18"/>
  <c r="L22" i="18"/>
  <c r="L71" i="18"/>
  <c r="L77" i="18"/>
  <c r="L69" i="18"/>
  <c r="L17" i="18"/>
  <c r="L35" i="18"/>
  <c r="L59" i="18"/>
  <c r="L65" i="18"/>
  <c r="L57" i="18"/>
  <c r="L42" i="18"/>
  <c r="L23" i="18"/>
  <c r="L30" i="18"/>
  <c r="L48" i="18"/>
  <c r="L149" i="18"/>
  <c r="L140" i="18"/>
  <c r="L156" i="18"/>
  <c r="L172" i="18"/>
  <c r="L132" i="18"/>
  <c r="L111" i="18"/>
  <c r="L115" i="18"/>
  <c r="L83" i="18"/>
  <c r="L53" i="18"/>
  <c r="L66" i="18"/>
  <c r="L81" i="18"/>
  <c r="L39" i="18"/>
  <c r="L43" i="18"/>
  <c r="L47" i="18"/>
  <c r="L6" i="18"/>
  <c r="L36" i="18"/>
  <c r="L138" i="18"/>
  <c r="L166" i="18"/>
  <c r="L170" i="18"/>
  <c r="L118" i="18"/>
  <c r="L121" i="18"/>
  <c r="L125" i="18"/>
  <c r="L129" i="18"/>
  <c r="L60" i="18"/>
  <c r="L88" i="18"/>
  <c r="L55" i="18"/>
  <c r="L25" i="18"/>
  <c r="L16" i="18"/>
  <c r="L20" i="18"/>
  <c r="L24" i="18"/>
  <c r="L175" i="18"/>
  <c r="L154" i="18"/>
  <c r="L158" i="18"/>
  <c r="L106" i="18"/>
  <c r="L109" i="18"/>
  <c r="L113" i="18"/>
  <c r="L117" i="18"/>
  <c r="L85" i="18"/>
  <c r="L76" i="18"/>
  <c r="L52" i="18"/>
  <c r="L13" i="18"/>
  <c r="L41" i="18"/>
  <c r="L45" i="18"/>
  <c r="L12" i="18"/>
  <c r="L163" i="18"/>
  <c r="L142" i="18"/>
  <c r="L146" i="18"/>
  <c r="L131" i="18"/>
  <c r="L97" i="18"/>
  <c r="L101" i="18"/>
  <c r="L105" i="18"/>
  <c r="L73" i="18"/>
  <c r="L64" i="18"/>
  <c r="L92" i="18"/>
  <c r="L50" i="18"/>
  <c r="L29" i="18"/>
  <c r="L33" i="18"/>
  <c r="I169" i="23"/>
  <c r="I148" i="23"/>
  <c r="I121" i="23"/>
  <c r="I108" i="23"/>
  <c r="I82" i="23"/>
  <c r="I86" i="23"/>
  <c r="I36" i="23"/>
  <c r="I17" i="23"/>
  <c r="I147" i="23"/>
  <c r="I115" i="23"/>
  <c r="I132" i="23"/>
  <c r="I76" i="23"/>
  <c r="I56" i="23"/>
  <c r="I30" i="23"/>
  <c r="I15" i="23"/>
  <c r="I144" i="23"/>
  <c r="I125" i="23"/>
  <c r="I101" i="23"/>
  <c r="I64" i="23"/>
  <c r="I53" i="23"/>
  <c r="I58" i="23"/>
  <c r="I13" i="23"/>
  <c r="I141" i="23"/>
  <c r="I119" i="23"/>
  <c r="I133" i="23"/>
  <c r="I61" i="23"/>
  <c r="I50" i="23"/>
  <c r="I55" i="23"/>
  <c r="I12" i="23"/>
  <c r="I173" i="23"/>
  <c r="I140" i="23"/>
  <c r="I134" i="23"/>
  <c r="I107" i="23"/>
  <c r="I89" i="23"/>
  <c r="I54" i="23"/>
  <c r="I52" i="23"/>
  <c r="I11" i="23"/>
  <c r="I170" i="23"/>
  <c r="I138" i="23"/>
  <c r="I112" i="23"/>
  <c r="I98" i="23"/>
  <c r="I66" i="23"/>
  <c r="I48" i="23"/>
  <c r="I19" i="23"/>
  <c r="I10" i="23"/>
  <c r="I168" i="23"/>
  <c r="I152" i="23"/>
  <c r="I123" i="23"/>
  <c r="I97" i="23"/>
  <c r="I44" i="23"/>
  <c r="I60" i="23"/>
  <c r="I40" i="23"/>
  <c r="I6" i="23"/>
  <c r="I167" i="23"/>
  <c r="I162" i="23"/>
  <c r="I117" i="23"/>
  <c r="I91" i="23"/>
  <c r="I63" i="23"/>
  <c r="I41" i="23"/>
  <c r="I23" i="23"/>
  <c r="I5" i="23"/>
  <c r="I165" i="23"/>
  <c r="I150" i="23"/>
  <c r="I131" i="23"/>
  <c r="I78" i="23"/>
  <c r="I84" i="23"/>
  <c r="I38" i="23"/>
  <c r="I24" i="23"/>
  <c r="I3" i="23"/>
  <c r="I164" i="23"/>
  <c r="I154" i="23"/>
  <c r="I102" i="23"/>
  <c r="I75" i="23"/>
  <c r="I77" i="23"/>
  <c r="I35" i="23"/>
  <c r="I22" i="23"/>
  <c r="I160" i="23"/>
  <c r="I151" i="23"/>
  <c r="I93" i="23"/>
  <c r="I69" i="23"/>
  <c r="I74" i="23"/>
  <c r="I43" i="23"/>
  <c r="I37" i="23"/>
  <c r="I159" i="23"/>
  <c r="I130" i="23"/>
  <c r="I114" i="23"/>
  <c r="I100" i="23"/>
  <c r="I68" i="23"/>
  <c r="I42" i="23"/>
  <c r="I28" i="23"/>
  <c r="AX117" i="23"/>
  <c r="AX118" i="23"/>
  <c r="AX153" i="23"/>
  <c r="AX158" i="23"/>
  <c r="AX173" i="23"/>
  <c r="AX13" i="23"/>
  <c r="AX49" i="23"/>
  <c r="AX35" i="23"/>
  <c r="AX56" i="23"/>
  <c r="AX60" i="23"/>
  <c r="AX74" i="23"/>
  <c r="AX116" i="23"/>
  <c r="AR174" i="23"/>
  <c r="AR173" i="23"/>
  <c r="AR159" i="23"/>
  <c r="AR132" i="23"/>
  <c r="AR115" i="23"/>
  <c r="AR123" i="23"/>
  <c r="AR80" i="23"/>
  <c r="AR66" i="23"/>
  <c r="AR83" i="23"/>
  <c r="AR85" i="23"/>
  <c r="AR28" i="23"/>
  <c r="AR26" i="23"/>
  <c r="AR13" i="23"/>
  <c r="AR172" i="23"/>
  <c r="AR149" i="23"/>
  <c r="AR151" i="23"/>
  <c r="AR111" i="23"/>
  <c r="AR114" i="23"/>
  <c r="AR79" i="23"/>
  <c r="AR65" i="23"/>
  <c r="AR94" i="23"/>
  <c r="AR55" i="23"/>
  <c r="AR25" i="23"/>
  <c r="AR23" i="23"/>
  <c r="AR12" i="23"/>
  <c r="AR171" i="23"/>
  <c r="AR143" i="23"/>
  <c r="AR145" i="23"/>
  <c r="AR108" i="23"/>
  <c r="AR102" i="23"/>
  <c r="AR78" i="23"/>
  <c r="AR63" i="23"/>
  <c r="AR89" i="23"/>
  <c r="AR52" i="23"/>
  <c r="AR19" i="23"/>
  <c r="AR20" i="23"/>
  <c r="AR10" i="23"/>
  <c r="AR163" i="23"/>
  <c r="AR139" i="23"/>
  <c r="AR141" i="23"/>
  <c r="AR105" i="23"/>
  <c r="AR99" i="23"/>
  <c r="AR77" i="23"/>
  <c r="AR62" i="23"/>
  <c r="AR128" i="23"/>
  <c r="AR49" i="23"/>
  <c r="AR57" i="23"/>
  <c r="AR44" i="23"/>
  <c r="AR9" i="23"/>
  <c r="AR161" i="23"/>
  <c r="AR164" i="23"/>
  <c r="AR168" i="23"/>
  <c r="AR116" i="23"/>
  <c r="AR96" i="23"/>
  <c r="AR75" i="23"/>
  <c r="AR61" i="23"/>
  <c r="AR104" i="23"/>
  <c r="AR56" i="23"/>
  <c r="AR54" i="23"/>
  <c r="AR36" i="23"/>
  <c r="AR8" i="23"/>
  <c r="AR170" i="23"/>
  <c r="AR156" i="23"/>
  <c r="AR167" i="23"/>
  <c r="AR113" i="23"/>
  <c r="AR93" i="23"/>
  <c r="AR74" i="23"/>
  <c r="AR60" i="23"/>
  <c r="AR103" i="23"/>
  <c r="AR53" i="23"/>
  <c r="AR51" i="23"/>
  <c r="AR33" i="23"/>
  <c r="AR7" i="23"/>
  <c r="AR166" i="23"/>
  <c r="AR153" i="23"/>
  <c r="AR152" i="23"/>
  <c r="AR129" i="23"/>
  <c r="AR87" i="23"/>
  <c r="AR73" i="23"/>
  <c r="AR59" i="23"/>
  <c r="AR88" i="23"/>
  <c r="AR50" i="23"/>
  <c r="AR45" i="23"/>
  <c r="AR30" i="23"/>
  <c r="AR6" i="23"/>
  <c r="AR157" i="23"/>
  <c r="AR150" i="23"/>
  <c r="AR131" i="23"/>
  <c r="AR120" i="23"/>
  <c r="AR107" i="23"/>
  <c r="AR72" i="23"/>
  <c r="AR58" i="23"/>
  <c r="AR97" i="23"/>
  <c r="AR47" i="23"/>
  <c r="AR43" i="23"/>
  <c r="AR27" i="23"/>
  <c r="AR5" i="23"/>
  <c r="AR148" i="23"/>
  <c r="AR154" i="23"/>
  <c r="AR130" i="23"/>
  <c r="AR142" i="23"/>
  <c r="AR109" i="23"/>
  <c r="AR71" i="23"/>
  <c r="AR106" i="23"/>
  <c r="AR122" i="23"/>
  <c r="AR40" i="23"/>
  <c r="AR41" i="23"/>
  <c r="AR24" i="23"/>
  <c r="AR3" i="23"/>
  <c r="AR169" i="23"/>
  <c r="AR136" i="23"/>
  <c r="AR127" i="23"/>
  <c r="AR138" i="23"/>
  <c r="AR119" i="23"/>
  <c r="AR70" i="23"/>
  <c r="AR112" i="23"/>
  <c r="AR101" i="23"/>
  <c r="AR37" i="23"/>
  <c r="AR38" i="23"/>
  <c r="AR21" i="23"/>
  <c r="AR2" i="23"/>
  <c r="AR137" i="23"/>
  <c r="AR135" i="23"/>
  <c r="AR121" i="23"/>
  <c r="AR144" i="23"/>
  <c r="AR86" i="23"/>
  <c r="AR68" i="23"/>
  <c r="AR117" i="23"/>
  <c r="AR95" i="23"/>
  <c r="AR34" i="23"/>
  <c r="AR35" i="23"/>
  <c r="AR15" i="23"/>
  <c r="AR17" i="23"/>
  <c r="AR175" i="23"/>
  <c r="AR162" i="23"/>
  <c r="AR134" i="23"/>
  <c r="AR118" i="23"/>
  <c r="AR140" i="23"/>
  <c r="AR82" i="23"/>
  <c r="AR67" i="23"/>
  <c r="AR100" i="23"/>
  <c r="AR84" i="23"/>
  <c r="AR31" i="23"/>
  <c r="AR32" i="23"/>
  <c r="AR14" i="23"/>
  <c r="AR18" i="23"/>
  <c r="AX17" i="23"/>
  <c r="AX14" i="23"/>
  <c r="AX52" i="23"/>
  <c r="AX38" i="23"/>
  <c r="AX87" i="23"/>
  <c r="AX61" i="23"/>
  <c r="AX75" i="23"/>
  <c r="AX131" i="23"/>
  <c r="AX127" i="23"/>
  <c r="AX120" i="23"/>
  <c r="AX160" i="23"/>
  <c r="AX156" i="23"/>
  <c r="AX174" i="23"/>
  <c r="AX19" i="23"/>
  <c r="AX15" i="23"/>
  <c r="AX21" i="23"/>
  <c r="AX41" i="23"/>
  <c r="AX104" i="23"/>
  <c r="AX62" i="23"/>
  <c r="AX76" i="23"/>
  <c r="AX90" i="23"/>
  <c r="AX111" i="23"/>
  <c r="AX126" i="23"/>
  <c r="AX137" i="23"/>
  <c r="AX159" i="23"/>
  <c r="AX2" i="23"/>
  <c r="AX16" i="23"/>
  <c r="AX24" i="23"/>
  <c r="AX45" i="23"/>
  <c r="AX113" i="23"/>
  <c r="AX63" i="23"/>
  <c r="AX77" i="23"/>
  <c r="AX99" i="23"/>
  <c r="AX112" i="23"/>
  <c r="AX129" i="23"/>
  <c r="AX138" i="23"/>
  <c r="AX162" i="23"/>
  <c r="AX3" i="23"/>
  <c r="AX42" i="23"/>
  <c r="AX27" i="23"/>
  <c r="AX51" i="23"/>
  <c r="AX121" i="23"/>
  <c r="AX64" i="23"/>
  <c r="AX79" i="23"/>
  <c r="AX108" i="23"/>
  <c r="AX119" i="23"/>
  <c r="AX148" i="23"/>
  <c r="AX139" i="23"/>
  <c r="AX170" i="23"/>
  <c r="AX4" i="23"/>
  <c r="AX22" i="23"/>
  <c r="AX30" i="23"/>
  <c r="AX54" i="23"/>
  <c r="AX89" i="23"/>
  <c r="AX65" i="23"/>
  <c r="AX80" i="23"/>
  <c r="AX130" i="23"/>
  <c r="AX128" i="23"/>
  <c r="AX152" i="23"/>
  <c r="AX140" i="23"/>
  <c r="AX164" i="23"/>
  <c r="AX6" i="23"/>
  <c r="AX25" i="23"/>
  <c r="AX36" i="23"/>
  <c r="AX57" i="23"/>
  <c r="AX95" i="23"/>
  <c r="AX67" i="23"/>
  <c r="AX81" i="23"/>
  <c r="AX88" i="23"/>
  <c r="AX115" i="23"/>
  <c r="AX155" i="23"/>
  <c r="AX142" i="23"/>
  <c r="AX165" i="23"/>
  <c r="AX7" i="23"/>
  <c r="AX28" i="23"/>
  <c r="AX39" i="23"/>
  <c r="AX43" i="23"/>
  <c r="AX96" i="23"/>
  <c r="AX68" i="23"/>
  <c r="AX82" i="23"/>
  <c r="AX91" i="23"/>
  <c r="AX124" i="23"/>
  <c r="AX157" i="23"/>
  <c r="AX143" i="23"/>
  <c r="AX166" i="23"/>
  <c r="AX8" i="23"/>
  <c r="AX34" i="23"/>
  <c r="AX20" i="23"/>
  <c r="AX44" i="23"/>
  <c r="AX98" i="23"/>
  <c r="AX69" i="23"/>
  <c r="AX92" i="23"/>
  <c r="AX94" i="23"/>
  <c r="AX107" i="23"/>
  <c r="AX151" i="23"/>
  <c r="AX144" i="23"/>
  <c r="AX168" i="23"/>
  <c r="AX9" i="23"/>
  <c r="AX37" i="23"/>
  <c r="AX23" i="23"/>
  <c r="AX83" i="23"/>
  <c r="AX86" i="23"/>
  <c r="AX70" i="23"/>
  <c r="AX101" i="23"/>
  <c r="AX97" i="23"/>
  <c r="AX110" i="23"/>
  <c r="AX154" i="23"/>
  <c r="AX145" i="23"/>
  <c r="AX169" i="23"/>
  <c r="AX11" i="23"/>
  <c r="AX40" i="23"/>
  <c r="AX26" i="23"/>
  <c r="AX50" i="23"/>
  <c r="AX109" i="23"/>
  <c r="AX72" i="23"/>
  <c r="AX105" i="23"/>
  <c r="AX100" i="23"/>
  <c r="AX134" i="23"/>
  <c r="AX135" i="23"/>
  <c r="AX147" i="23"/>
  <c r="AX172" i="23"/>
  <c r="AX12" i="23"/>
  <c r="AX46" i="23"/>
  <c r="AX29" i="23"/>
  <c r="AX53" i="23"/>
  <c r="AX58" i="23"/>
  <c r="AX73" i="23"/>
  <c r="AX125" i="23"/>
  <c r="AX103" i="23"/>
  <c r="AX114" i="23"/>
  <c r="AX136" i="23"/>
  <c r="AX149" i="23"/>
  <c r="AX171" i="23"/>
  <c r="AG76" i="18"/>
  <c r="AG60" i="18"/>
  <c r="AG22" i="18"/>
  <c r="AG38" i="18"/>
  <c r="AG172" i="18"/>
  <c r="AG29" i="18"/>
  <c r="AG175" i="18"/>
  <c r="AG45" i="18"/>
  <c r="AG154" i="18"/>
  <c r="AG115" i="18"/>
  <c r="AG131" i="18"/>
  <c r="AG93" i="18"/>
  <c r="AG101" i="18"/>
  <c r="AG81" i="18"/>
  <c r="AG135" i="18"/>
  <c r="AG138" i="18"/>
  <c r="AG166" i="18"/>
  <c r="AG127" i="18"/>
  <c r="AG94" i="18"/>
  <c r="AG97" i="18"/>
  <c r="AG113" i="18"/>
  <c r="AG56" i="18"/>
  <c r="AG72" i="18"/>
  <c r="AG88" i="18"/>
  <c r="AG34" i="18"/>
  <c r="AG13" i="18"/>
  <c r="AG41" i="18"/>
  <c r="AG20" i="18"/>
  <c r="AL159" i="23"/>
  <c r="AL153" i="23"/>
  <c r="AL167" i="23"/>
  <c r="AG160" i="18"/>
  <c r="AG163" i="18"/>
  <c r="AG142" i="18"/>
  <c r="AG103" i="18"/>
  <c r="AG119" i="18"/>
  <c r="AG122" i="18"/>
  <c r="AG126" i="18"/>
  <c r="AG69" i="18"/>
  <c r="AG85" i="18"/>
  <c r="AG64" i="18"/>
  <c r="AG47" i="18"/>
  <c r="AG26" i="18"/>
  <c r="AG17" i="18"/>
  <c r="AG33" i="18"/>
  <c r="AG148" i="18"/>
  <c r="AG151" i="18"/>
  <c r="AG167" i="18"/>
  <c r="AG128" i="18"/>
  <c r="AG107" i="18"/>
  <c r="AG110" i="18"/>
  <c r="AG114" i="18"/>
  <c r="AG57" i="18"/>
  <c r="AG73" i="18"/>
  <c r="AG53" i="18"/>
  <c r="AG35" i="18"/>
  <c r="AG14" i="18"/>
  <c r="AG42" i="18"/>
  <c r="AG21" i="18"/>
  <c r="AG136" i="18"/>
  <c r="AG139" i="18"/>
  <c r="AG155" i="18"/>
  <c r="AG116" i="18"/>
  <c r="AG95" i="18"/>
  <c r="AG98" i="18"/>
  <c r="AG102" i="18"/>
  <c r="AG82" i="18"/>
  <c r="AG61" i="18"/>
  <c r="AG89" i="18"/>
  <c r="AG23" i="18"/>
  <c r="AG11" i="18"/>
  <c r="AG30" i="18"/>
  <c r="AG8" i="18"/>
  <c r="AL141" i="23"/>
  <c r="AL158" i="23"/>
  <c r="AL173" i="23"/>
  <c r="AG173" i="18"/>
  <c r="AG134" i="18"/>
  <c r="AG143" i="18"/>
  <c r="AG104" i="18"/>
  <c r="AG132" i="18"/>
  <c r="AG123" i="18"/>
  <c r="AG91" i="18"/>
  <c r="AG70" i="18"/>
  <c r="AG86" i="18"/>
  <c r="AG77" i="18"/>
  <c r="AG48" i="18"/>
  <c r="AG51" i="18"/>
  <c r="AG18" i="18"/>
  <c r="AG9" i="18"/>
  <c r="AL118" i="23"/>
  <c r="AL142" i="23"/>
  <c r="AL162" i="23"/>
  <c r="AL174" i="23"/>
  <c r="AG170" i="18"/>
  <c r="AG161" i="18"/>
  <c r="AG164" i="18"/>
  <c r="AG168" i="18"/>
  <c r="AG129" i="18"/>
  <c r="AG120" i="18"/>
  <c r="AG111" i="18"/>
  <c r="AG79" i="18"/>
  <c r="AG58" i="18"/>
  <c r="AG74" i="18"/>
  <c r="AG65" i="18"/>
  <c r="AG36" i="18"/>
  <c r="AG39" i="18"/>
  <c r="AG7" i="18"/>
  <c r="AG10" i="18"/>
  <c r="AL121" i="23"/>
  <c r="AL143" i="23"/>
  <c r="AL172" i="23"/>
  <c r="AL175" i="23"/>
  <c r="AG158" i="18"/>
  <c r="AG149" i="18"/>
  <c r="AG152" i="18"/>
  <c r="AG156" i="18"/>
  <c r="AG117" i="18"/>
  <c r="AG108" i="18"/>
  <c r="AG99" i="18"/>
  <c r="AG67" i="18"/>
  <c r="AG83" i="18"/>
  <c r="AG62" i="18"/>
  <c r="AG90" i="18"/>
  <c r="AG24" i="18"/>
  <c r="AG27" i="18"/>
  <c r="AG43" i="18"/>
  <c r="AG2" i="18"/>
  <c r="AG146" i="18"/>
  <c r="AG137" i="18"/>
  <c r="AG140" i="18"/>
  <c r="AG144" i="18"/>
  <c r="AG105" i="18"/>
  <c r="AG96" i="18"/>
  <c r="AG124" i="18"/>
  <c r="AG55" i="18"/>
  <c r="AG71" i="18"/>
  <c r="AG87" i="18"/>
  <c r="AG78" i="18"/>
  <c r="AG12" i="18"/>
  <c r="AG15" i="18"/>
  <c r="AG31" i="18"/>
  <c r="AG3" i="18"/>
  <c r="AL127" i="23"/>
  <c r="AL146" i="23"/>
  <c r="AL160" i="23"/>
  <c r="AG171" i="18"/>
  <c r="AG174" i="18"/>
  <c r="AG165" i="18"/>
  <c r="AG169" i="18"/>
  <c r="AG130" i="18"/>
  <c r="AG133" i="18"/>
  <c r="AG112" i="18"/>
  <c r="AG92" i="18"/>
  <c r="AG59" i="18"/>
  <c r="AG75" i="18"/>
  <c r="AG66" i="18"/>
  <c r="AG49" i="18"/>
  <c r="AG40" i="18"/>
  <c r="AG19" i="18"/>
  <c r="AG4" i="18"/>
  <c r="AG159" i="18"/>
  <c r="AG162" i="18"/>
  <c r="AG153" i="18"/>
  <c r="AG157" i="18"/>
  <c r="AG118" i="18"/>
  <c r="AG121" i="18"/>
  <c r="AG100" i="18"/>
  <c r="AG80" i="18"/>
  <c r="AG52" i="18"/>
  <c r="AG63" i="18"/>
  <c r="AG54" i="18"/>
  <c r="AG37" i="18"/>
  <c r="AG28" i="18"/>
  <c r="AG44" i="18"/>
  <c r="AG5" i="18"/>
  <c r="AG147" i="18"/>
  <c r="AG150" i="18"/>
  <c r="AG141" i="18"/>
  <c r="AG145" i="18"/>
  <c r="AG106" i="18"/>
  <c r="AG109" i="18"/>
  <c r="AG125" i="18"/>
  <c r="AG68" i="18"/>
  <c r="AG84" i="18"/>
  <c r="AG50" i="18"/>
  <c r="AG46" i="18"/>
  <c r="AG25" i="18"/>
  <c r="AG16" i="18"/>
  <c r="AG32" i="18"/>
  <c r="AG167" i="23"/>
  <c r="AG173" i="23"/>
  <c r="AG136" i="23"/>
  <c r="AG122" i="23"/>
  <c r="AG103" i="23"/>
  <c r="AG93" i="23"/>
  <c r="AG61" i="23"/>
  <c r="AG60" i="23"/>
  <c r="AG47" i="23"/>
  <c r="AG7" i="23"/>
  <c r="AF166" i="23"/>
  <c r="AF175" i="23"/>
  <c r="AR11" i="23"/>
  <c r="AR39" i="23"/>
  <c r="AR48" i="23"/>
  <c r="AR42" i="23"/>
  <c r="AR126" i="23"/>
  <c r="AR91" i="23"/>
  <c r="AR64" i="23"/>
  <c r="AR76" i="23"/>
  <c r="AR90" i="23"/>
  <c r="AR146" i="23"/>
  <c r="AR124" i="23"/>
  <c r="AR133" i="23"/>
  <c r="AR147" i="23"/>
  <c r="AR160" i="23"/>
  <c r="AX5" i="23"/>
  <c r="AX18" i="23"/>
  <c r="AX55" i="23"/>
  <c r="AX32" i="23"/>
  <c r="AX47" i="23"/>
  <c r="AX102" i="23"/>
  <c r="AX66" i="23"/>
  <c r="AX78" i="23"/>
  <c r="AX85" i="23"/>
  <c r="AX106" i="23"/>
  <c r="AX132" i="23"/>
  <c r="AX161" i="23"/>
  <c r="AX141" i="23"/>
  <c r="AX163" i="23"/>
  <c r="AX175" i="23"/>
  <c r="AL4" i="23"/>
  <c r="AL16" i="23"/>
  <c r="AL53" i="23"/>
  <c r="AL18" i="23"/>
  <c r="AL83" i="23"/>
  <c r="AL114" i="23"/>
  <c r="AL60" i="23"/>
  <c r="AL72" i="23"/>
  <c r="AL99" i="23"/>
  <c r="AL107" i="23"/>
  <c r="AL109" i="23"/>
  <c r="AL149" i="23"/>
  <c r="AL145" i="23"/>
  <c r="AL171" i="23"/>
  <c r="AL161" i="23"/>
  <c r="AF155" i="23"/>
  <c r="AR4" i="23"/>
  <c r="AR16" i="23"/>
  <c r="AR29" i="23"/>
  <c r="AR22" i="23"/>
  <c r="AR46" i="23"/>
  <c r="AR92" i="23"/>
  <c r="AR98" i="23"/>
  <c r="AR69" i="23"/>
  <c r="AR81" i="23"/>
  <c r="AR110" i="23"/>
  <c r="AR125" i="23"/>
  <c r="AR155" i="23"/>
  <c r="AR158" i="23"/>
  <c r="AR165" i="23"/>
  <c r="AX10" i="23"/>
  <c r="AX31" i="23"/>
  <c r="AX33" i="23"/>
  <c r="AX48" i="23"/>
  <c r="AX93" i="23"/>
  <c r="AX59" i="23"/>
  <c r="AX71" i="23"/>
  <c r="AX84" i="23"/>
  <c r="AX122" i="23"/>
  <c r="AX133" i="23"/>
  <c r="AX123" i="23"/>
  <c r="AX150" i="23"/>
  <c r="AX146" i="23"/>
  <c r="AL9" i="23"/>
  <c r="AL29" i="23"/>
  <c r="AL28" i="23"/>
  <c r="AL33" i="23"/>
  <c r="AL54" i="23"/>
  <c r="AL93" i="23"/>
  <c r="AL65" i="23"/>
  <c r="AL77" i="23"/>
  <c r="AL111" i="23"/>
  <c r="AL129" i="23"/>
  <c r="AL128" i="23"/>
  <c r="AL138" i="23"/>
  <c r="AL152" i="23"/>
  <c r="W8" i="23"/>
  <c r="W63" i="23"/>
  <c r="W29" i="23"/>
  <c r="W41" i="23"/>
  <c r="W44" i="23"/>
  <c r="W56" i="23"/>
  <c r="W65" i="23"/>
  <c r="W92" i="23"/>
  <c r="W129" i="23"/>
  <c r="W143" i="23"/>
  <c r="W164" i="23"/>
  <c r="W69" i="23"/>
  <c r="W45" i="23"/>
  <c r="W57" i="23"/>
  <c r="W68" i="23"/>
  <c r="W126" i="23"/>
  <c r="W109" i="23"/>
  <c r="W150" i="23"/>
  <c r="W167" i="23"/>
  <c r="W10" i="23"/>
  <c r="W19" i="23"/>
  <c r="W31" i="23"/>
  <c r="W72" i="23"/>
  <c r="W46" i="23"/>
  <c r="W102" i="23"/>
  <c r="W74" i="23"/>
  <c r="W89" i="23"/>
  <c r="W112" i="23"/>
  <c r="W136" i="23"/>
  <c r="W168" i="23"/>
  <c r="W11" i="23"/>
  <c r="W20" i="23"/>
  <c r="W32" i="23"/>
  <c r="W75" i="23"/>
  <c r="W47" i="23"/>
  <c r="W111" i="23"/>
  <c r="W77" i="23"/>
  <c r="W84" i="23"/>
  <c r="W145" i="23"/>
  <c r="W149" i="23"/>
  <c r="W170" i="23"/>
  <c r="W12" i="23"/>
  <c r="W21" i="23"/>
  <c r="W33" i="23"/>
  <c r="W78" i="23"/>
  <c r="W48" i="23"/>
  <c r="W85" i="23"/>
  <c r="W83" i="23"/>
  <c r="W90" i="23"/>
  <c r="W125" i="23"/>
  <c r="W140" i="23"/>
  <c r="W172" i="23"/>
  <c r="W13" i="23"/>
  <c r="W22" i="23"/>
  <c r="W34" i="23"/>
  <c r="W81" i="23"/>
  <c r="W49" i="23"/>
  <c r="W107" i="23"/>
  <c r="W96" i="23"/>
  <c r="W110" i="23"/>
  <c r="W122" i="23"/>
  <c r="W152" i="23"/>
  <c r="W175" i="23"/>
  <c r="W2" i="23"/>
  <c r="W14" i="23"/>
  <c r="W23" i="23"/>
  <c r="W35" i="23"/>
  <c r="W67" i="23"/>
  <c r="W50" i="23"/>
  <c r="W98" i="23"/>
  <c r="W117" i="23"/>
  <c r="W128" i="23"/>
  <c r="W118" i="23"/>
  <c r="W159" i="23"/>
  <c r="W3" i="23"/>
  <c r="W15" i="23"/>
  <c r="W24" i="23"/>
  <c r="W36" i="23"/>
  <c r="W66" i="23"/>
  <c r="W51" i="23"/>
  <c r="W104" i="23"/>
  <c r="W70" i="23"/>
  <c r="W91" i="23"/>
  <c r="W124" i="23"/>
  <c r="W151" i="23"/>
  <c r="W4" i="23"/>
  <c r="W16" i="23"/>
  <c r="W25" i="23"/>
  <c r="W37" i="23"/>
  <c r="W61" i="23"/>
  <c r="W52" i="23"/>
  <c r="W105" i="23"/>
  <c r="W73" i="23"/>
  <c r="W97" i="23"/>
  <c r="W130" i="23"/>
  <c r="W146" i="23"/>
  <c r="W5" i="23"/>
  <c r="W17" i="23"/>
  <c r="W26" i="23"/>
  <c r="W38" i="23"/>
  <c r="W64" i="23"/>
  <c r="W53" i="23"/>
  <c r="W108" i="23"/>
  <c r="W76" i="23"/>
  <c r="W103" i="23"/>
  <c r="W132" i="23"/>
  <c r="W158" i="23"/>
  <c r="W7" i="23"/>
  <c r="W60" i="23"/>
  <c r="W28" i="23"/>
  <c r="W40" i="23"/>
  <c r="W43" i="23"/>
  <c r="W55" i="23"/>
  <c r="W62" i="23"/>
  <c r="W87" i="23"/>
  <c r="W113" i="23"/>
  <c r="W139" i="23"/>
  <c r="W160" i="23"/>
  <c r="W160" i="18"/>
  <c r="W151" i="18"/>
  <c r="W167" i="18"/>
  <c r="W134" i="18"/>
  <c r="W131" i="18"/>
  <c r="W110" i="18"/>
  <c r="W126" i="18"/>
  <c r="W57" i="18"/>
  <c r="W73" i="18"/>
  <c r="W77" i="18"/>
  <c r="W68" i="18"/>
  <c r="W38" i="18"/>
  <c r="W42" i="18"/>
  <c r="W21" i="18"/>
  <c r="W5" i="18"/>
  <c r="W86" i="23"/>
  <c r="W123" i="23"/>
  <c r="W115" i="23"/>
  <c r="W147" i="23"/>
  <c r="W142" i="23"/>
  <c r="W169" i="23"/>
  <c r="W136" i="18"/>
  <c r="W164" i="18"/>
  <c r="W143" i="18"/>
  <c r="W159" i="18"/>
  <c r="W107" i="18"/>
  <c r="W123" i="18"/>
  <c r="W102" i="18"/>
  <c r="W70" i="18"/>
  <c r="W86" i="18"/>
  <c r="W90" i="18"/>
  <c r="W51" i="18"/>
  <c r="W14" i="18"/>
  <c r="W18" i="18"/>
  <c r="W34" i="18"/>
  <c r="W7" i="18"/>
  <c r="W99" i="23"/>
  <c r="W120" i="23"/>
  <c r="W121" i="23"/>
  <c r="W156" i="23"/>
  <c r="W154" i="23"/>
  <c r="W171" i="23"/>
  <c r="W173" i="18"/>
  <c r="W152" i="18"/>
  <c r="W168" i="18"/>
  <c r="W147" i="18"/>
  <c r="W95" i="18"/>
  <c r="W111" i="18"/>
  <c r="W127" i="18"/>
  <c r="W58" i="18"/>
  <c r="W74" i="18"/>
  <c r="W78" i="18"/>
  <c r="W48" i="18"/>
  <c r="W39" i="18"/>
  <c r="W43" i="18"/>
  <c r="W22" i="18"/>
  <c r="W8" i="18"/>
  <c r="W161" i="18"/>
  <c r="W140" i="18"/>
  <c r="W156" i="18"/>
  <c r="W135" i="18"/>
  <c r="W132" i="18"/>
  <c r="W99" i="18"/>
  <c r="W115" i="18"/>
  <c r="W52" i="18"/>
  <c r="W62" i="18"/>
  <c r="W66" i="18"/>
  <c r="W36" i="18"/>
  <c r="W27" i="18"/>
  <c r="W31" i="18"/>
  <c r="W47" i="18"/>
  <c r="W71" i="23"/>
  <c r="W82" i="23"/>
  <c r="W119" i="23"/>
  <c r="W106" i="23"/>
  <c r="W127" i="23"/>
  <c r="W137" i="23"/>
  <c r="W161" i="23"/>
  <c r="W174" i="23"/>
  <c r="W149" i="18"/>
  <c r="W133" i="18"/>
  <c r="W144" i="18"/>
  <c r="W129" i="18"/>
  <c r="W120" i="18"/>
  <c r="W124" i="18"/>
  <c r="W103" i="18"/>
  <c r="W83" i="18"/>
  <c r="W87" i="18"/>
  <c r="W54" i="18"/>
  <c r="W24" i="18"/>
  <c r="W15" i="18"/>
  <c r="W19" i="18"/>
  <c r="W35" i="18"/>
  <c r="W137" i="18"/>
  <c r="W165" i="18"/>
  <c r="W169" i="18"/>
  <c r="W117" i="18"/>
  <c r="W108" i="18"/>
  <c r="W112" i="18"/>
  <c r="W128" i="18"/>
  <c r="W71" i="18"/>
  <c r="W75" i="18"/>
  <c r="W91" i="18"/>
  <c r="W12" i="18"/>
  <c r="W40" i="18"/>
  <c r="W9" i="18"/>
  <c r="W23" i="18"/>
  <c r="W174" i="18"/>
  <c r="W153" i="18"/>
  <c r="W157" i="18"/>
  <c r="W105" i="18"/>
  <c r="W96" i="18"/>
  <c r="W100" i="18"/>
  <c r="W116" i="18"/>
  <c r="W59" i="18"/>
  <c r="W63" i="18"/>
  <c r="W79" i="18"/>
  <c r="W49" i="18"/>
  <c r="W28" i="18"/>
  <c r="W44" i="18"/>
  <c r="W10" i="18"/>
  <c r="W93" i="23"/>
  <c r="W80" i="23"/>
  <c r="W101" i="23"/>
  <c r="W94" i="23"/>
  <c r="W141" i="23"/>
  <c r="W134" i="23"/>
  <c r="W144" i="23"/>
  <c r="W163" i="23"/>
  <c r="W162" i="18"/>
  <c r="W141" i="18"/>
  <c r="W145" i="18"/>
  <c r="W130" i="18"/>
  <c r="W121" i="18"/>
  <c r="W88" i="18"/>
  <c r="W104" i="18"/>
  <c r="W84" i="18"/>
  <c r="W53" i="18"/>
  <c r="W67" i="18"/>
  <c r="W37" i="18"/>
  <c r="W16" i="18"/>
  <c r="W32" i="18"/>
  <c r="W11" i="18"/>
  <c r="W150" i="18"/>
  <c r="W166" i="18"/>
  <c r="W170" i="18"/>
  <c r="W118" i="18"/>
  <c r="W109" i="18"/>
  <c r="W125" i="18"/>
  <c r="W93" i="18"/>
  <c r="W72" i="18"/>
  <c r="W76" i="18"/>
  <c r="W55" i="18"/>
  <c r="W25" i="18"/>
  <c r="W41" i="18"/>
  <c r="W20" i="18"/>
  <c r="W2" i="18"/>
  <c r="W131" i="23"/>
  <c r="W95" i="23"/>
  <c r="W88" i="23"/>
  <c r="W100" i="23"/>
  <c r="W116" i="23"/>
  <c r="W135" i="23"/>
  <c r="W155" i="23"/>
  <c r="W165" i="23"/>
  <c r="W175" i="18"/>
  <c r="W138" i="18"/>
  <c r="W154" i="18"/>
  <c r="W158" i="18"/>
  <c r="W106" i="18"/>
  <c r="W97" i="18"/>
  <c r="W113" i="18"/>
  <c r="W81" i="18"/>
  <c r="W60" i="18"/>
  <c r="W64" i="18"/>
  <c r="W92" i="18"/>
  <c r="W13" i="18"/>
  <c r="W29" i="18"/>
  <c r="W45" i="18"/>
  <c r="W3" i="18"/>
  <c r="W172" i="18"/>
  <c r="W163" i="18"/>
  <c r="W142" i="18"/>
  <c r="W146" i="18"/>
  <c r="W94" i="18"/>
  <c r="W122" i="18"/>
  <c r="W101" i="18"/>
  <c r="W69" i="18"/>
  <c r="W85" i="18"/>
  <c r="W89" i="18"/>
  <c r="W80" i="18"/>
  <c r="W50" i="18"/>
  <c r="W17" i="18"/>
  <c r="W33" i="18"/>
  <c r="Q165" i="23"/>
  <c r="Q50" i="23"/>
  <c r="Q46" i="23"/>
  <c r="Q93" i="23"/>
  <c r="Q39" i="23"/>
  <c r="Q35" i="23"/>
  <c r="Q60" i="23"/>
  <c r="Q65" i="23"/>
  <c r="Q140" i="23"/>
  <c r="Q9" i="23"/>
  <c r="Q135" i="23"/>
  <c r="Q123" i="23"/>
  <c r="Q94" i="23"/>
  <c r="Q78" i="23"/>
  <c r="Q22" i="23"/>
  <c r="Q104" i="23"/>
  <c r="Q47" i="23"/>
  <c r="Q147" i="23"/>
  <c r="Q164" i="23"/>
  <c r="Q51" i="23"/>
  <c r="Q4" i="23"/>
  <c r="Q72" i="23"/>
  <c r="Q18" i="23"/>
  <c r="Q100" i="23"/>
  <c r="Y166" i="23"/>
  <c r="Y145" i="23"/>
  <c r="Y152" i="23"/>
  <c r="Y119" i="23"/>
  <c r="Y134" i="23"/>
  <c r="Y89" i="23"/>
  <c r="Y78" i="23"/>
  <c r="Y66" i="23"/>
  <c r="Y101" i="23"/>
  <c r="Y57" i="23"/>
  <c r="Y50" i="23"/>
  <c r="Y46" i="23"/>
  <c r="Y19" i="23"/>
  <c r="Y7" i="23"/>
  <c r="Y165" i="23"/>
  <c r="Y144" i="23"/>
  <c r="Y163" i="23"/>
  <c r="Y116" i="23"/>
  <c r="Y127" i="23"/>
  <c r="Y88" i="23"/>
  <c r="Y77" i="23"/>
  <c r="Y65" i="23"/>
  <c r="Y108" i="23"/>
  <c r="Y54" i="23"/>
  <c r="Y47" i="23"/>
  <c r="Y41" i="23"/>
  <c r="Y32" i="23"/>
  <c r="Y6" i="23"/>
  <c r="Y164" i="23"/>
  <c r="Y143" i="23"/>
  <c r="Y137" i="23"/>
  <c r="Y151" i="23"/>
  <c r="Y118" i="23"/>
  <c r="Y104" i="23"/>
  <c r="Y76" i="23"/>
  <c r="Y64" i="23"/>
  <c r="Y100" i="23"/>
  <c r="Y51" i="23"/>
  <c r="Y40" i="23"/>
  <c r="Y39" i="23"/>
  <c r="Y17" i="23"/>
  <c r="Y5" i="23"/>
  <c r="Y172" i="23"/>
  <c r="Y142" i="23"/>
  <c r="Y136" i="23"/>
  <c r="Y131" i="23"/>
  <c r="Y107" i="23"/>
  <c r="Y95" i="23"/>
  <c r="Y75" i="23"/>
  <c r="Y63" i="23"/>
  <c r="Y132" i="23"/>
  <c r="Y48" i="23"/>
  <c r="Y37" i="23"/>
  <c r="Y36" i="23"/>
  <c r="Y16" i="23"/>
  <c r="Y4" i="23"/>
  <c r="Y175" i="23"/>
  <c r="Y171" i="23"/>
  <c r="Y141" i="23"/>
  <c r="Y156" i="23"/>
  <c r="Y112" i="23"/>
  <c r="Y105" i="23"/>
  <c r="Y126" i="23"/>
  <c r="Y74" i="23"/>
  <c r="Y62" i="23"/>
  <c r="Y110" i="23"/>
  <c r="Y85" i="23"/>
  <c r="Y34" i="23"/>
  <c r="Y33" i="23"/>
  <c r="Y15" i="23"/>
  <c r="Y3" i="23"/>
  <c r="Y174" i="23"/>
  <c r="Y162" i="23"/>
  <c r="Y140" i="23"/>
  <c r="Y158" i="23"/>
  <c r="Y109" i="23"/>
  <c r="Y102" i="23"/>
  <c r="Y130" i="23"/>
  <c r="Y73" i="23"/>
  <c r="Y61" i="23"/>
  <c r="Y123" i="23"/>
  <c r="Y45" i="23"/>
  <c r="Y31" i="23"/>
  <c r="Y30" i="23"/>
  <c r="Y14" i="23"/>
  <c r="Y20" i="23"/>
  <c r="Y173" i="23"/>
  <c r="Y159" i="23"/>
  <c r="Y139" i="23"/>
  <c r="Y153" i="23"/>
  <c r="Y106" i="23"/>
  <c r="Y99" i="23"/>
  <c r="Y97" i="23"/>
  <c r="Y72" i="23"/>
  <c r="Y60" i="23"/>
  <c r="Y94" i="23"/>
  <c r="Y44" i="23"/>
  <c r="Y28" i="23"/>
  <c r="Y27" i="23"/>
  <c r="Y13" i="23"/>
  <c r="Y38" i="23"/>
  <c r="Y161" i="23"/>
  <c r="Y149" i="23"/>
  <c r="Y138" i="23"/>
  <c r="Y135" i="23"/>
  <c r="Y129" i="23"/>
  <c r="Y96" i="23"/>
  <c r="Y83" i="23"/>
  <c r="Y71" i="23"/>
  <c r="Y59" i="23"/>
  <c r="Y84" i="23"/>
  <c r="Y86" i="23"/>
  <c r="Y25" i="23"/>
  <c r="Y24" i="23"/>
  <c r="Y12" i="23"/>
  <c r="Y29" i="23"/>
  <c r="Y170" i="23"/>
  <c r="Y160" i="23"/>
  <c r="Y154" i="23"/>
  <c r="Y133" i="23"/>
  <c r="Y120" i="23"/>
  <c r="Y93" i="23"/>
  <c r="Y82" i="23"/>
  <c r="Y70" i="23"/>
  <c r="Y58" i="23"/>
  <c r="Y98" i="23"/>
  <c r="Y43" i="23"/>
  <c r="Y22" i="23"/>
  <c r="Y21" i="23"/>
  <c r="Y11" i="23"/>
  <c r="Y23" i="23"/>
  <c r="Y169" i="23"/>
  <c r="Y148" i="23"/>
  <c r="Y150" i="23"/>
  <c r="Y128" i="23"/>
  <c r="Y113" i="23"/>
  <c r="Y90" i="23"/>
  <c r="Y81" i="23"/>
  <c r="Y69" i="23"/>
  <c r="Y117" i="23"/>
  <c r="Y111" i="23"/>
  <c r="Y42" i="23"/>
  <c r="Y55" i="23"/>
  <c r="Y18" i="23"/>
  <c r="Y10" i="23"/>
  <c r="Y2" i="23"/>
  <c r="Y168" i="23"/>
  <c r="Y147" i="23"/>
  <c r="Y157" i="23"/>
  <c r="Y125" i="23"/>
  <c r="Y124" i="23"/>
  <c r="Y87" i="23"/>
  <c r="Y80" i="23"/>
  <c r="Y68" i="23"/>
  <c r="Y91" i="23"/>
  <c r="Y103" i="23"/>
  <c r="Y56" i="23"/>
  <c r="Y52" i="23"/>
  <c r="Y35" i="23"/>
  <c r="Y9" i="23"/>
  <c r="Y167" i="23"/>
  <c r="Y146" i="23"/>
  <c r="Y155" i="23"/>
  <c r="Y122" i="23"/>
  <c r="Y115" i="23"/>
  <c r="Y114" i="23"/>
  <c r="Y79" i="23"/>
  <c r="Y67" i="23"/>
  <c r="Y121" i="23"/>
  <c r="Y92" i="23"/>
  <c r="Y53" i="23"/>
  <c r="Y49" i="23"/>
  <c r="Y26" i="23"/>
  <c r="Y8" i="23"/>
  <c r="Q3" i="23"/>
  <c r="Q34" i="23"/>
  <c r="Q70" i="23"/>
  <c r="Q116" i="23"/>
  <c r="Q155" i="23"/>
  <c r="Q118" i="23"/>
  <c r="Q159" i="23"/>
  <c r="Q10" i="23"/>
  <c r="Q40" i="23"/>
  <c r="Q81" i="23"/>
  <c r="Q124" i="23"/>
  <c r="Q166" i="23"/>
  <c r="Q11" i="23"/>
  <c r="Q80" i="23"/>
  <c r="Q86" i="23"/>
  <c r="Q128" i="23"/>
  <c r="Q172" i="23"/>
  <c r="Q16" i="23"/>
  <c r="Q83" i="23"/>
  <c r="Q88" i="23"/>
  <c r="Q130" i="23"/>
  <c r="Q142" i="23"/>
  <c r="Q27" i="23"/>
  <c r="Q57" i="23"/>
  <c r="Q106" i="23"/>
  <c r="Q152" i="23"/>
  <c r="Q2" i="23"/>
  <c r="Q28" i="23"/>
  <c r="Q61" i="23"/>
  <c r="Q107" i="23"/>
  <c r="Q154" i="23"/>
  <c r="U166" i="23"/>
  <c r="U150" i="23"/>
  <c r="U136" i="23"/>
  <c r="U117" i="23"/>
  <c r="U124" i="23"/>
  <c r="U94" i="23"/>
  <c r="U119" i="23"/>
  <c r="U78" i="23"/>
  <c r="U65" i="23"/>
  <c r="U52" i="23"/>
  <c r="U42" i="23"/>
  <c r="U26" i="23"/>
  <c r="U19" i="23"/>
  <c r="U10" i="23"/>
  <c r="U165" i="23"/>
  <c r="U158" i="23"/>
  <c r="U135" i="23"/>
  <c r="U114" i="23"/>
  <c r="U115" i="23"/>
  <c r="U118" i="23"/>
  <c r="U106" i="23"/>
  <c r="U75" i="23"/>
  <c r="U82" i="23"/>
  <c r="U49" i="23"/>
  <c r="U40" i="23"/>
  <c r="U57" i="23"/>
  <c r="U18" i="23"/>
  <c r="U9" i="23"/>
  <c r="U164" i="23"/>
  <c r="U147" i="23"/>
  <c r="U134" i="23"/>
  <c r="U146" i="23"/>
  <c r="U112" i="23"/>
  <c r="U122" i="23"/>
  <c r="U83" i="23"/>
  <c r="U72" i="23"/>
  <c r="U79" i="23"/>
  <c r="U46" i="23"/>
  <c r="U37" i="23"/>
  <c r="U54" i="23"/>
  <c r="U36" i="23"/>
  <c r="U8" i="23"/>
  <c r="U175" i="23"/>
  <c r="U163" i="23"/>
  <c r="U143" i="23"/>
  <c r="U133" i="23"/>
  <c r="U142" i="23"/>
  <c r="U104" i="23"/>
  <c r="U111" i="23"/>
  <c r="U80" i="23"/>
  <c r="U69" i="23"/>
  <c r="U76" i="23"/>
  <c r="U43" i="23"/>
  <c r="U34" i="23"/>
  <c r="U51" i="23"/>
  <c r="U27" i="23"/>
  <c r="U7" i="23"/>
  <c r="U174" i="23"/>
  <c r="U162" i="23"/>
  <c r="U139" i="23"/>
  <c r="U132" i="23"/>
  <c r="U138" i="23"/>
  <c r="U101" i="23"/>
  <c r="U105" i="23"/>
  <c r="U77" i="23"/>
  <c r="U66" i="23"/>
  <c r="U73" i="23"/>
  <c r="U90" i="23"/>
  <c r="U31" i="23"/>
  <c r="U48" i="23"/>
  <c r="U20" i="23"/>
  <c r="U6" i="23"/>
  <c r="U173" i="23"/>
  <c r="U159" i="23"/>
  <c r="U154" i="23"/>
  <c r="U148" i="23"/>
  <c r="U110" i="23"/>
  <c r="U98" i="23"/>
  <c r="U96" i="23"/>
  <c r="U74" i="23"/>
  <c r="U63" i="23"/>
  <c r="U70" i="23"/>
  <c r="U67" i="23"/>
  <c r="U28" i="23"/>
  <c r="U23" i="23"/>
  <c r="U17" i="23"/>
  <c r="U5" i="23"/>
  <c r="U172" i="23"/>
  <c r="U149" i="23"/>
  <c r="U157" i="23"/>
  <c r="U144" i="23"/>
  <c r="U107" i="23"/>
  <c r="U95" i="23"/>
  <c r="U131" i="23"/>
  <c r="U71" i="23"/>
  <c r="U60" i="23"/>
  <c r="U61" i="23"/>
  <c r="U58" i="23"/>
  <c r="U25" i="23"/>
  <c r="U22" i="23"/>
  <c r="U16" i="23"/>
  <c r="U4" i="23"/>
  <c r="U171" i="23"/>
  <c r="U155" i="23"/>
  <c r="U145" i="23"/>
  <c r="U140" i="23"/>
  <c r="U130" i="23"/>
  <c r="U92" i="23"/>
  <c r="U85" i="23"/>
  <c r="U68" i="23"/>
  <c r="U109" i="23"/>
  <c r="U45" i="23"/>
  <c r="U62" i="23"/>
  <c r="U41" i="23"/>
  <c r="U33" i="23"/>
  <c r="U15" i="23"/>
  <c r="U3" i="23"/>
  <c r="U170" i="23"/>
  <c r="U151" i="23"/>
  <c r="U141" i="23"/>
  <c r="U129" i="23"/>
  <c r="U121" i="23"/>
  <c r="U89" i="23"/>
  <c r="U88" i="23"/>
  <c r="U127" i="23"/>
  <c r="U97" i="23"/>
  <c r="U44" i="23"/>
  <c r="U56" i="23"/>
  <c r="U38" i="23"/>
  <c r="U24" i="23"/>
  <c r="U14" i="23"/>
  <c r="U2" i="23"/>
  <c r="U169" i="23"/>
  <c r="U160" i="23"/>
  <c r="U152" i="23"/>
  <c r="U126" i="23"/>
  <c r="U125" i="23"/>
  <c r="U113" i="23"/>
  <c r="U102" i="23"/>
  <c r="U99" i="23"/>
  <c r="U59" i="23"/>
  <c r="U86" i="23"/>
  <c r="U53" i="23"/>
  <c r="U35" i="23"/>
  <c r="U21" i="23"/>
  <c r="U13" i="23"/>
  <c r="U168" i="23"/>
  <c r="U153" i="23"/>
  <c r="U156" i="23"/>
  <c r="U123" i="23"/>
  <c r="U116" i="23"/>
  <c r="U128" i="23"/>
  <c r="U91" i="23"/>
  <c r="U93" i="23"/>
  <c r="U84" i="23"/>
  <c r="U87" i="23"/>
  <c r="U50" i="23"/>
  <c r="U32" i="23"/>
  <c r="U39" i="23"/>
  <c r="U12" i="23"/>
  <c r="U167" i="23"/>
  <c r="U161" i="23"/>
  <c r="U137" i="23"/>
  <c r="U120" i="23"/>
  <c r="U108" i="23"/>
  <c r="U103" i="23"/>
  <c r="U100" i="23"/>
  <c r="U81" i="23"/>
  <c r="U64" i="23"/>
  <c r="U55" i="23"/>
  <c r="U47" i="23"/>
  <c r="U29" i="23"/>
  <c r="U30" i="23"/>
  <c r="U11" i="23"/>
  <c r="N167" i="23"/>
  <c r="N60" i="23"/>
  <c r="N85" i="23"/>
  <c r="N56" i="23"/>
  <c r="N32" i="23"/>
  <c r="N174" i="23"/>
  <c r="N26" i="23"/>
  <c r="N139" i="23"/>
  <c r="N30" i="23"/>
  <c r="N149" i="23"/>
  <c r="N40" i="23"/>
  <c r="N132" i="23"/>
  <c r="N28" i="23"/>
  <c r="N122" i="23"/>
  <c r="N22" i="23"/>
  <c r="N107" i="23"/>
  <c r="N11" i="23"/>
  <c r="N113" i="23"/>
  <c r="N19" i="23"/>
  <c r="N74" i="23"/>
  <c r="W148" i="23"/>
  <c r="W157" i="23"/>
  <c r="W173" i="23"/>
  <c r="Q8" i="23"/>
  <c r="Q33" i="23"/>
  <c r="Q52" i="23"/>
  <c r="Q99" i="23"/>
  <c r="Q131" i="23"/>
  <c r="Q171" i="23"/>
  <c r="I25" i="23"/>
  <c r="I27" i="23"/>
  <c r="I57" i="23"/>
  <c r="I45" i="23"/>
  <c r="I88" i="23"/>
  <c r="I99" i="23"/>
  <c r="I124" i="23"/>
  <c r="I145" i="23"/>
  <c r="I174" i="23"/>
  <c r="W153" i="23"/>
  <c r="W138" i="23"/>
  <c r="Q66" i="23"/>
  <c r="Q68" i="23"/>
  <c r="Q75" i="23"/>
  <c r="Q111" i="23"/>
  <c r="Q148" i="23"/>
  <c r="I9" i="23"/>
  <c r="I18" i="23"/>
  <c r="I32" i="23"/>
  <c r="I85" i="23"/>
  <c r="I73" i="23"/>
  <c r="I103" i="23"/>
  <c r="I106" i="23"/>
  <c r="I156" i="23"/>
  <c r="I163" i="23"/>
  <c r="AM154" i="18"/>
  <c r="AM158" i="18"/>
  <c r="AM149" i="18"/>
  <c r="AM109" i="18"/>
  <c r="AM93" i="18"/>
  <c r="AM116" i="18"/>
  <c r="AM107" i="18"/>
  <c r="AM62" i="18"/>
  <c r="AM66" i="18"/>
  <c r="AM70" i="18"/>
  <c r="AM16" i="18"/>
  <c r="AM32" i="18"/>
  <c r="AM24" i="18"/>
  <c r="AM27" i="18"/>
  <c r="AM167" i="18"/>
  <c r="AM171" i="18"/>
  <c r="AM174" i="18"/>
  <c r="AM134" i="18"/>
  <c r="AM113" i="18"/>
  <c r="AM129" i="18"/>
  <c r="AM91" i="18"/>
  <c r="AM75" i="18"/>
  <c r="AM79" i="18"/>
  <c r="AM83" i="18"/>
  <c r="AM29" i="18"/>
  <c r="AM45" i="18"/>
  <c r="AM49" i="18"/>
  <c r="AM2" i="18"/>
  <c r="AM155" i="18"/>
  <c r="AM159" i="18"/>
  <c r="AM162" i="18"/>
  <c r="AM122" i="18"/>
  <c r="AM101" i="18"/>
  <c r="AM117" i="18"/>
  <c r="AM132" i="18"/>
  <c r="AM63" i="18"/>
  <c r="AM67" i="18"/>
  <c r="AM71" i="18"/>
  <c r="AM17" i="18"/>
  <c r="AM33" i="18"/>
  <c r="AM37" i="18"/>
  <c r="AM3" i="18"/>
  <c r="AM143" i="18"/>
  <c r="AM147" i="18"/>
  <c r="AM150" i="18"/>
  <c r="AM110" i="18"/>
  <c r="AM126" i="18"/>
  <c r="AM105" i="18"/>
  <c r="AM120" i="18"/>
  <c r="AM88" i="18"/>
  <c r="AM55" i="18"/>
  <c r="AM59" i="18"/>
  <c r="AM42" i="18"/>
  <c r="AM21" i="18"/>
  <c r="AM25" i="18"/>
  <c r="AM4" i="18"/>
  <c r="AM164" i="18"/>
  <c r="AM168" i="18"/>
  <c r="AM135" i="18"/>
  <c r="AM138" i="18"/>
  <c r="AM98" i="18"/>
  <c r="AM114" i="18"/>
  <c r="AM92" i="18"/>
  <c r="AM108" i="18"/>
  <c r="AM76" i="18"/>
  <c r="AM80" i="18"/>
  <c r="AM52" i="18"/>
  <c r="AM30" i="18"/>
  <c r="AM46" i="18"/>
  <c r="AM13" i="18"/>
  <c r="AM5" i="18"/>
  <c r="N92" i="23"/>
  <c r="AM152" i="18"/>
  <c r="AM156" i="18"/>
  <c r="AM172" i="18"/>
  <c r="AM175" i="18"/>
  <c r="AM123" i="18"/>
  <c r="AM102" i="18"/>
  <c r="AM130" i="18"/>
  <c r="AM96" i="18"/>
  <c r="AM64" i="18"/>
  <c r="AM68" i="18"/>
  <c r="AM84" i="18"/>
  <c r="AM18" i="18"/>
  <c r="AM34" i="18"/>
  <c r="AM50" i="18"/>
  <c r="AM6" i="18"/>
  <c r="AM140" i="18"/>
  <c r="AM144" i="18"/>
  <c r="AM160" i="18"/>
  <c r="AM163" i="18"/>
  <c r="AM111" i="18"/>
  <c r="AM127" i="18"/>
  <c r="AM118" i="18"/>
  <c r="AM85" i="18"/>
  <c r="AM53" i="18"/>
  <c r="AM56" i="18"/>
  <c r="AM72" i="18"/>
  <c r="AM11" i="18"/>
  <c r="AM22" i="18"/>
  <c r="AM38" i="18"/>
  <c r="AM7" i="18"/>
  <c r="N6" i="23"/>
  <c r="N71" i="23"/>
  <c r="AM153" i="18"/>
  <c r="AM157" i="18"/>
  <c r="AM136" i="18"/>
  <c r="AM139" i="18"/>
  <c r="AM124" i="18"/>
  <c r="AM103" i="18"/>
  <c r="AM94" i="18"/>
  <c r="AM61" i="18"/>
  <c r="AM65" i="18"/>
  <c r="AM69" i="18"/>
  <c r="AM47" i="18"/>
  <c r="AM31" i="18"/>
  <c r="AM23" i="18"/>
  <c r="AM14" i="18"/>
  <c r="AM9" i="18"/>
  <c r="AM141" i="18"/>
  <c r="AM145" i="18"/>
  <c r="AM173" i="18"/>
  <c r="AM133" i="18"/>
  <c r="AM112" i="18"/>
  <c r="AM89" i="18"/>
  <c r="AM131" i="18"/>
  <c r="AM86" i="18"/>
  <c r="AM90" i="18"/>
  <c r="AM57" i="18"/>
  <c r="AM40" i="18"/>
  <c r="AM19" i="18"/>
  <c r="AM48" i="18"/>
  <c r="AM51" i="18"/>
  <c r="AM10" i="18"/>
  <c r="AM166" i="18"/>
  <c r="AM170" i="18"/>
  <c r="AM161" i="18"/>
  <c r="AM121" i="18"/>
  <c r="AM100" i="18"/>
  <c r="AM128" i="18"/>
  <c r="AM119" i="18"/>
  <c r="AM74" i="18"/>
  <c r="AM78" i="18"/>
  <c r="AM82" i="18"/>
  <c r="AM28" i="18"/>
  <c r="AM44" i="18"/>
  <c r="AM36" i="18"/>
  <c r="Z171" i="23"/>
  <c r="Z109" i="23"/>
  <c r="Z69" i="23"/>
  <c r="Z86" i="23"/>
  <c r="Z23" i="23"/>
  <c r="Z8" i="23"/>
  <c r="Z168" i="23"/>
  <c r="Z133" i="23"/>
  <c r="Z64" i="23"/>
  <c r="Z49" i="23"/>
  <c r="Z54" i="23"/>
  <c r="Z5" i="23"/>
  <c r="Z166" i="23"/>
  <c r="Z107" i="23"/>
  <c r="Z63" i="23"/>
  <c r="Z46" i="23"/>
  <c r="Z51" i="23"/>
  <c r="Z4" i="23"/>
  <c r="Z172" i="23"/>
  <c r="Z123" i="23"/>
  <c r="Z61" i="23"/>
  <c r="Z56" i="23"/>
  <c r="Z43" i="23"/>
  <c r="Z2" i="23"/>
  <c r="Z144" i="23"/>
  <c r="Z108" i="23"/>
  <c r="Z132" i="23"/>
  <c r="Z40" i="23"/>
  <c r="Z30" i="23"/>
  <c r="Z142" i="23"/>
  <c r="Z104" i="23"/>
  <c r="Z94" i="23"/>
  <c r="Z37" i="23"/>
  <c r="Z27" i="23"/>
  <c r="Z139" i="23"/>
  <c r="Z95" i="23"/>
  <c r="Z84" i="23"/>
  <c r="Z34" i="23"/>
  <c r="Z24" i="23"/>
  <c r="Z156" i="23"/>
  <c r="Z97" i="23"/>
  <c r="Z87" i="23"/>
  <c r="Z25" i="23"/>
  <c r="Z17" i="23"/>
  <c r="Z160" i="23"/>
  <c r="Z81" i="23"/>
  <c r="Z98" i="23"/>
  <c r="Z22" i="23"/>
  <c r="Z16" i="23"/>
  <c r="Z137" i="23"/>
  <c r="Z78" i="23"/>
  <c r="Z92" i="23"/>
  <c r="Z41" i="23"/>
  <c r="Z14" i="23"/>
  <c r="Z122" i="23"/>
  <c r="Z73" i="23"/>
  <c r="Z45" i="23"/>
  <c r="Z29" i="23"/>
  <c r="Z10" i="23"/>
  <c r="Z119" i="23"/>
  <c r="Z72" i="23"/>
  <c r="Z44" i="23"/>
  <c r="Z26" i="23"/>
  <c r="Z9" i="23"/>
  <c r="AI169" i="23"/>
  <c r="AI152" i="23"/>
  <c r="AI158" i="23"/>
  <c r="AI117" i="23"/>
  <c r="AI113" i="23"/>
  <c r="AI112" i="23"/>
  <c r="AI89" i="23"/>
  <c r="AI82" i="23"/>
  <c r="AI95" i="23"/>
  <c r="AI46" i="23"/>
  <c r="AI80" i="23"/>
  <c r="AI34" i="23"/>
  <c r="AI22" i="23"/>
  <c r="AI13" i="23"/>
  <c r="AI168" i="23"/>
  <c r="AI151" i="23"/>
  <c r="AI146" i="23"/>
  <c r="AI114" i="23"/>
  <c r="AI131" i="23"/>
  <c r="AI125" i="23"/>
  <c r="AI88" i="23"/>
  <c r="AI79" i="23"/>
  <c r="AI57" i="23"/>
  <c r="AI45" i="23"/>
  <c r="AI77" i="23"/>
  <c r="AI33" i="23"/>
  <c r="AI21" i="23"/>
  <c r="AI12" i="23"/>
  <c r="AI167" i="23"/>
  <c r="AI150" i="23"/>
  <c r="AI142" i="23"/>
  <c r="AI147" i="23"/>
  <c r="AI105" i="23"/>
  <c r="AI111" i="23"/>
  <c r="AI81" i="23"/>
  <c r="AI76" i="23"/>
  <c r="AI56" i="23"/>
  <c r="AI44" i="23"/>
  <c r="AI74" i="23"/>
  <c r="AI32" i="23"/>
  <c r="AI20" i="23"/>
  <c r="AI11" i="23"/>
  <c r="AI166" i="23"/>
  <c r="AI161" i="23"/>
  <c r="AI138" i="23"/>
  <c r="AI143" i="23"/>
  <c r="AI102" i="23"/>
  <c r="AI101" i="23"/>
  <c r="AI78" i="23"/>
  <c r="AI73" i="23"/>
  <c r="AI55" i="23"/>
  <c r="AI43" i="23"/>
  <c r="AI71" i="23"/>
  <c r="AI31" i="23"/>
  <c r="AI19" i="23"/>
  <c r="AI10" i="23"/>
  <c r="AI165" i="23"/>
  <c r="AI149" i="23"/>
  <c r="AI160" i="23"/>
  <c r="AI139" i="23"/>
  <c r="AI99" i="23"/>
  <c r="AI92" i="23"/>
  <c r="AI75" i="23"/>
  <c r="AI70" i="23"/>
  <c r="AI54" i="23"/>
  <c r="AI42" i="23"/>
  <c r="AI68" i="23"/>
  <c r="AI30" i="23"/>
  <c r="AI18" i="23"/>
  <c r="AI9" i="23"/>
  <c r="AI164" i="23"/>
  <c r="AI148" i="23"/>
  <c r="AI157" i="23"/>
  <c r="AI110" i="23"/>
  <c r="AI96" i="23"/>
  <c r="AI83" i="23"/>
  <c r="AI72" i="23"/>
  <c r="AI67" i="23"/>
  <c r="AI53" i="23"/>
  <c r="AI84" i="23"/>
  <c r="AI41" i="23"/>
  <c r="AI29" i="23"/>
  <c r="AI65" i="23"/>
  <c r="AI8" i="23"/>
  <c r="AI175" i="23"/>
  <c r="AI162" i="23"/>
  <c r="AI137" i="23"/>
  <c r="AI145" i="23"/>
  <c r="AI107" i="23"/>
  <c r="AI93" i="23"/>
  <c r="AI115" i="23"/>
  <c r="AI69" i="23"/>
  <c r="AI64" i="23"/>
  <c r="AI52" i="23"/>
  <c r="AI66" i="23"/>
  <c r="AI40" i="23"/>
  <c r="AI28" i="23"/>
  <c r="AI60" i="23"/>
  <c r="AI7" i="23"/>
  <c r="AI174" i="23"/>
  <c r="AI163" i="23"/>
  <c r="AI136" i="23"/>
  <c r="AI141" i="23"/>
  <c r="AI127" i="23"/>
  <c r="AI90" i="23"/>
  <c r="AI119" i="23"/>
  <c r="AI100" i="23"/>
  <c r="AI61" i="23"/>
  <c r="AI51" i="23"/>
  <c r="AI91" i="23"/>
  <c r="AI39" i="23"/>
  <c r="AI27" i="23"/>
  <c r="AI62" i="23"/>
  <c r="AI6" i="23"/>
  <c r="AI173" i="23"/>
  <c r="AI156" i="23"/>
  <c r="AI135" i="23"/>
  <c r="AI129" i="23"/>
  <c r="AI118" i="23"/>
  <c r="AI130" i="23"/>
  <c r="AI128" i="23"/>
  <c r="AI116" i="23"/>
  <c r="AI58" i="23"/>
  <c r="AI50" i="23"/>
  <c r="AI86" i="23"/>
  <c r="AI38" i="23"/>
  <c r="AI26" i="23"/>
  <c r="AI17" i="23"/>
  <c r="AI5" i="23"/>
  <c r="AI172" i="23"/>
  <c r="AI155" i="23"/>
  <c r="AI159" i="23"/>
  <c r="AI126" i="23"/>
  <c r="AI122" i="23"/>
  <c r="AI121" i="23"/>
  <c r="AI108" i="23"/>
  <c r="AI124" i="23"/>
  <c r="AI98" i="23"/>
  <c r="AI49" i="23"/>
  <c r="AI63" i="23"/>
  <c r="AI37" i="23"/>
  <c r="AI25" i="23"/>
  <c r="AI16" i="23"/>
  <c r="AI4" i="23"/>
  <c r="AI171" i="23"/>
  <c r="AI154" i="23"/>
  <c r="AI144" i="23"/>
  <c r="AI123" i="23"/>
  <c r="AI134" i="23"/>
  <c r="AI109" i="23"/>
  <c r="AI103" i="23"/>
  <c r="AI106" i="23"/>
  <c r="AI85" i="23"/>
  <c r="AI48" i="23"/>
  <c r="AI87" i="23"/>
  <c r="AI36" i="23"/>
  <c r="AI24" i="23"/>
  <c r="AI15" i="23"/>
  <c r="AI3" i="23"/>
  <c r="AI170" i="23"/>
  <c r="AI153" i="23"/>
  <c r="AI140" i="23"/>
  <c r="AI120" i="23"/>
  <c r="AI132" i="23"/>
  <c r="AI133" i="23"/>
  <c r="AI94" i="23"/>
  <c r="AI104" i="23"/>
  <c r="AI97" i="23"/>
  <c r="AI47" i="23"/>
  <c r="AI59" i="23"/>
  <c r="AI35" i="23"/>
  <c r="AI23" i="23"/>
  <c r="AI14" i="23"/>
  <c r="AI2" i="23"/>
  <c r="R167" i="23"/>
  <c r="R135" i="23"/>
  <c r="R140" i="23"/>
  <c r="R121" i="23"/>
  <c r="R102" i="23"/>
  <c r="R90" i="23"/>
  <c r="R116" i="23"/>
  <c r="R54" i="23"/>
  <c r="R75" i="23"/>
  <c r="R68" i="23"/>
  <c r="R43" i="23"/>
  <c r="R28" i="23"/>
  <c r="R17" i="23"/>
  <c r="R5" i="23"/>
  <c r="R173" i="23"/>
  <c r="R166" i="23"/>
  <c r="R134" i="23"/>
  <c r="R139" i="23"/>
  <c r="R118" i="23"/>
  <c r="R101" i="23"/>
  <c r="R89" i="23"/>
  <c r="R129" i="23"/>
  <c r="R53" i="23"/>
  <c r="R72" i="23"/>
  <c r="R64" i="23"/>
  <c r="R39" i="23"/>
  <c r="R25" i="23"/>
  <c r="R16" i="23"/>
  <c r="R4" i="23"/>
  <c r="R174" i="23"/>
  <c r="R165" i="23"/>
  <c r="R133" i="23"/>
  <c r="R138" i="23"/>
  <c r="R115" i="23"/>
  <c r="R100" i="23"/>
  <c r="R88" i="23"/>
  <c r="R120" i="23"/>
  <c r="R52" i="23"/>
  <c r="R69" i="23"/>
  <c r="R42" i="23"/>
  <c r="R36" i="23"/>
  <c r="R59" i="23"/>
  <c r="R15" i="23"/>
  <c r="R3" i="23"/>
  <c r="R156" i="23"/>
  <c r="R164" i="23"/>
  <c r="R159" i="23"/>
  <c r="R162" i="23"/>
  <c r="R128" i="23"/>
  <c r="R99" i="23"/>
  <c r="R87" i="23"/>
  <c r="R111" i="23"/>
  <c r="R51" i="23"/>
  <c r="R66" i="23"/>
  <c r="R65" i="23"/>
  <c r="R33" i="23"/>
  <c r="R41" i="23"/>
  <c r="R14" i="23"/>
  <c r="R2" i="23"/>
  <c r="R155" i="23"/>
  <c r="R161" i="23"/>
  <c r="R148" i="23"/>
  <c r="R149" i="23"/>
  <c r="R119" i="23"/>
  <c r="R98" i="23"/>
  <c r="R86" i="23"/>
  <c r="R110" i="23"/>
  <c r="R50" i="23"/>
  <c r="R63" i="23"/>
  <c r="R82" i="23"/>
  <c r="R30" i="23"/>
  <c r="R38" i="23"/>
  <c r="R13" i="23"/>
  <c r="R21" i="23"/>
  <c r="R154" i="23"/>
  <c r="R158" i="23"/>
  <c r="R147" i="23"/>
  <c r="R150" i="23"/>
  <c r="R113" i="23"/>
  <c r="R97" i="23"/>
  <c r="R85" i="23"/>
  <c r="R108" i="23"/>
  <c r="R49" i="23"/>
  <c r="R60" i="23"/>
  <c r="R79" i="23"/>
  <c r="R27" i="23"/>
  <c r="R35" i="23"/>
  <c r="R12" i="23"/>
  <c r="R19" i="23"/>
  <c r="R153" i="23"/>
  <c r="R172" i="23"/>
  <c r="R146" i="23"/>
  <c r="R160" i="23"/>
  <c r="R122" i="23"/>
  <c r="R96" i="23"/>
  <c r="R84" i="23"/>
  <c r="R114" i="23"/>
  <c r="R48" i="23"/>
  <c r="R67" i="23"/>
  <c r="R76" i="23"/>
  <c r="R24" i="23"/>
  <c r="R32" i="23"/>
  <c r="R11" i="23"/>
  <c r="R18" i="23"/>
  <c r="R152" i="23"/>
  <c r="R175" i="23"/>
  <c r="R145" i="23"/>
  <c r="R157" i="23"/>
  <c r="R126" i="23"/>
  <c r="R95" i="23"/>
  <c r="R132" i="23"/>
  <c r="R107" i="23"/>
  <c r="R47" i="23"/>
  <c r="R83" i="23"/>
  <c r="R73" i="23"/>
  <c r="R61" i="23"/>
  <c r="R29" i="23"/>
  <c r="R10" i="23"/>
  <c r="R151" i="23"/>
  <c r="R171" i="23"/>
  <c r="R144" i="23"/>
  <c r="R131" i="23"/>
  <c r="R117" i="23"/>
  <c r="R94" i="23"/>
  <c r="R112" i="23"/>
  <c r="R58" i="23"/>
  <c r="R46" i="23"/>
  <c r="R80" i="23"/>
  <c r="R70" i="23"/>
  <c r="R40" i="23"/>
  <c r="R26" i="23"/>
  <c r="R9" i="23"/>
  <c r="R170" i="23"/>
  <c r="R163" i="23"/>
  <c r="R143" i="23"/>
  <c r="R130" i="23"/>
  <c r="R105" i="23"/>
  <c r="R93" i="23"/>
  <c r="R109" i="23"/>
  <c r="R57" i="23"/>
  <c r="R123" i="23"/>
  <c r="R77" i="23"/>
  <c r="R62" i="23"/>
  <c r="R37" i="23"/>
  <c r="R23" i="23"/>
  <c r="R8" i="23"/>
  <c r="R169" i="23"/>
  <c r="R137" i="23"/>
  <c r="R142" i="23"/>
  <c r="R127" i="23"/>
  <c r="R104" i="23"/>
  <c r="R92" i="23"/>
  <c r="R106" i="23"/>
  <c r="R56" i="23"/>
  <c r="R81" i="23"/>
  <c r="R74" i="23"/>
  <c r="R45" i="23"/>
  <c r="R34" i="23"/>
  <c r="R20" i="23"/>
  <c r="R7" i="23"/>
  <c r="R168" i="23"/>
  <c r="R136" i="23"/>
  <c r="R141" i="23"/>
  <c r="R124" i="23"/>
  <c r="R103" i="23"/>
  <c r="R91" i="23"/>
  <c r="R125" i="23"/>
  <c r="R55" i="23"/>
  <c r="R78" i="23"/>
  <c r="R71" i="23"/>
  <c r="R44" i="23"/>
  <c r="R31" i="23"/>
  <c r="R22" i="23"/>
  <c r="R6" i="23"/>
  <c r="T170" i="23"/>
  <c r="T154" i="23"/>
  <c r="T143" i="23"/>
  <c r="T117" i="23"/>
  <c r="T121" i="23"/>
  <c r="T92" i="23"/>
  <c r="T77" i="23"/>
  <c r="T65" i="23"/>
  <c r="T127" i="23"/>
  <c r="T85" i="23"/>
  <c r="T46" i="23"/>
  <c r="T50" i="23"/>
  <c r="T41" i="23"/>
  <c r="T13" i="23"/>
  <c r="T20" i="23"/>
  <c r="T169" i="23"/>
  <c r="T153" i="23"/>
  <c r="T139" i="23"/>
  <c r="T131" i="23"/>
  <c r="T125" i="23"/>
  <c r="T89" i="23"/>
  <c r="T76" i="23"/>
  <c r="T64" i="23"/>
  <c r="T109" i="23"/>
  <c r="T88" i="23"/>
  <c r="T43" i="23"/>
  <c r="T47" i="23"/>
  <c r="T38" i="23"/>
  <c r="T12" i="23"/>
  <c r="T168" i="23"/>
  <c r="T152" i="23"/>
  <c r="T145" i="23"/>
  <c r="T146" i="23"/>
  <c r="T116" i="23"/>
  <c r="T86" i="23"/>
  <c r="T75" i="23"/>
  <c r="T63" i="23"/>
  <c r="T111" i="23"/>
  <c r="T84" i="23"/>
  <c r="T39" i="23"/>
  <c r="T42" i="23"/>
  <c r="T35" i="23"/>
  <c r="T11" i="23"/>
  <c r="T167" i="23"/>
  <c r="T151" i="23"/>
  <c r="T141" i="23"/>
  <c r="T142" i="23"/>
  <c r="T133" i="23"/>
  <c r="T124" i="23"/>
  <c r="T74" i="23"/>
  <c r="T62" i="23"/>
  <c r="T105" i="23"/>
  <c r="T91" i="23"/>
  <c r="T36" i="23"/>
  <c r="T44" i="23"/>
  <c r="T32" i="23"/>
  <c r="T10" i="23"/>
  <c r="T166" i="23"/>
  <c r="T150" i="23"/>
  <c r="T149" i="23"/>
  <c r="T138" i="23"/>
  <c r="T128" i="23"/>
  <c r="T113" i="23"/>
  <c r="T73" i="23"/>
  <c r="T61" i="23"/>
  <c r="T96" i="23"/>
  <c r="T57" i="23"/>
  <c r="T33" i="23"/>
  <c r="T40" i="23"/>
  <c r="T29" i="23"/>
  <c r="T9" i="23"/>
  <c r="T165" i="23"/>
  <c r="T159" i="23"/>
  <c r="T148" i="23"/>
  <c r="T114" i="23"/>
  <c r="T119" i="23"/>
  <c r="T112" i="23"/>
  <c r="T72" i="23"/>
  <c r="T60" i="23"/>
  <c r="T97" i="23"/>
  <c r="T54" i="23"/>
  <c r="T30" i="23"/>
  <c r="T37" i="23"/>
  <c r="T26" i="23"/>
  <c r="T8" i="23"/>
  <c r="T164" i="23"/>
  <c r="T157" i="23"/>
  <c r="T144" i="23"/>
  <c r="T134" i="23"/>
  <c r="T108" i="23"/>
  <c r="T83" i="23"/>
  <c r="T71" i="23"/>
  <c r="T59" i="23"/>
  <c r="T102" i="23"/>
  <c r="T51" i="23"/>
  <c r="T27" i="23"/>
  <c r="T34" i="23"/>
  <c r="T23" i="23"/>
  <c r="T7" i="23"/>
  <c r="T175" i="23"/>
  <c r="T171" i="23"/>
  <c r="T137" i="23"/>
  <c r="T140" i="23"/>
  <c r="T135" i="23"/>
  <c r="T106" i="23"/>
  <c r="T82" i="23"/>
  <c r="T70" i="23"/>
  <c r="T58" i="23"/>
  <c r="T90" i="23"/>
  <c r="T48" i="23"/>
  <c r="T24" i="23"/>
  <c r="T31" i="23"/>
  <c r="T45" i="23"/>
  <c r="T6" i="23"/>
  <c r="T174" i="23"/>
  <c r="T163" i="23"/>
  <c r="T136" i="23"/>
  <c r="T129" i="23"/>
  <c r="T132" i="23"/>
  <c r="T104" i="23"/>
  <c r="T81" i="23"/>
  <c r="T69" i="23"/>
  <c r="T103" i="23"/>
  <c r="T115" i="23"/>
  <c r="T87" i="23"/>
  <c r="T21" i="23"/>
  <c r="T28" i="23"/>
  <c r="T17" i="23"/>
  <c r="T5" i="23"/>
  <c r="T173" i="23"/>
  <c r="T158" i="23"/>
  <c r="T161" i="23"/>
  <c r="T126" i="23"/>
  <c r="T110" i="23"/>
  <c r="T101" i="23"/>
  <c r="T80" i="23"/>
  <c r="T68" i="23"/>
  <c r="T94" i="23"/>
  <c r="T100" i="23"/>
  <c r="T55" i="23"/>
  <c r="T18" i="23"/>
  <c r="T25" i="23"/>
  <c r="T16" i="23"/>
  <c r="T4" i="23"/>
  <c r="T172" i="23"/>
  <c r="T156" i="23"/>
  <c r="T160" i="23"/>
  <c r="T123" i="23"/>
  <c r="T107" i="23"/>
  <c r="T98" i="23"/>
  <c r="T79" i="23"/>
  <c r="T67" i="23"/>
  <c r="T118" i="23"/>
  <c r="T99" i="23"/>
  <c r="T52" i="23"/>
  <c r="T56" i="23"/>
  <c r="T22" i="23"/>
  <c r="T15" i="23"/>
  <c r="T3" i="23"/>
  <c r="T162" i="23"/>
  <c r="T155" i="23"/>
  <c r="T147" i="23"/>
  <c r="T120" i="23"/>
  <c r="T130" i="23"/>
  <c r="T95" i="23"/>
  <c r="T78" i="23"/>
  <c r="T66" i="23"/>
  <c r="T122" i="23"/>
  <c r="T93" i="23"/>
  <c r="T49" i="23"/>
  <c r="T53" i="23"/>
  <c r="T19" i="23"/>
  <c r="T14" i="23"/>
  <c r="T2" i="23"/>
  <c r="V175" i="23"/>
  <c r="V118" i="23"/>
  <c r="V98" i="23"/>
  <c r="V20" i="23"/>
  <c r="V130" i="23"/>
  <c r="V50" i="23"/>
  <c r="V55" i="23"/>
  <c r="V111" i="23"/>
  <c r="V57" i="23"/>
  <c r="V46" i="23"/>
  <c r="V115" i="23"/>
  <c r="V48" i="23"/>
  <c r="V17" i="23"/>
  <c r="V119" i="23"/>
  <c r="V61" i="23"/>
  <c r="V11" i="23"/>
  <c r="V99" i="23"/>
  <c r="V58" i="23"/>
  <c r="V8" i="23"/>
  <c r="V167" i="23"/>
  <c r="V84" i="23"/>
  <c r="V75" i="23"/>
  <c r="V5" i="23"/>
  <c r="V164" i="23"/>
  <c r="V102" i="23"/>
  <c r="V38" i="23"/>
  <c r="V155" i="23"/>
  <c r="V106" i="23"/>
  <c r="V35" i="23"/>
  <c r="V152" i="23"/>
  <c r="V77" i="23"/>
  <c r="V32" i="23"/>
  <c r="V144" i="23"/>
  <c r="V59" i="23"/>
  <c r="V26" i="23"/>
  <c r="V126" i="23"/>
  <c r="V104" i="23"/>
  <c r="V23" i="23"/>
  <c r="Q23" i="23"/>
  <c r="Q77" i="23"/>
  <c r="Q58" i="23"/>
  <c r="Q92" i="23"/>
  <c r="Q112" i="23"/>
  <c r="Q136" i="23"/>
  <c r="Q160" i="23"/>
  <c r="I4" i="23"/>
  <c r="I16" i="23"/>
  <c r="I31" i="23"/>
  <c r="I39" i="23"/>
  <c r="I51" i="23"/>
  <c r="I71" i="23"/>
  <c r="I104" i="23"/>
  <c r="I72" i="23"/>
  <c r="I94" i="23"/>
  <c r="I96" i="23"/>
  <c r="I113" i="23"/>
  <c r="I149" i="23"/>
  <c r="I139" i="23"/>
  <c r="I157" i="23"/>
  <c r="I172" i="23"/>
  <c r="Q14" i="23"/>
  <c r="Q29" i="23"/>
  <c r="Q44" i="23"/>
  <c r="Q73" i="23"/>
  <c r="Q95" i="23"/>
  <c r="Q119" i="23"/>
  <c r="Q143" i="23"/>
  <c r="Q167" i="23"/>
  <c r="I7" i="23"/>
  <c r="I34" i="23"/>
  <c r="I46" i="23"/>
  <c r="I26" i="23"/>
  <c r="I65" i="23"/>
  <c r="I80" i="23"/>
  <c r="I67" i="23"/>
  <c r="I81" i="23"/>
  <c r="I129" i="23"/>
  <c r="I105" i="23"/>
  <c r="I128" i="23"/>
  <c r="I136" i="23"/>
  <c r="I142" i="23"/>
  <c r="I171" i="23"/>
  <c r="I175" i="23"/>
  <c r="Q15" i="23"/>
  <c r="Q30" i="23"/>
  <c r="Q45" i="23"/>
  <c r="Q76" i="23"/>
  <c r="Q98" i="23"/>
  <c r="Q122" i="23"/>
  <c r="Q146" i="23"/>
  <c r="Q170" i="23"/>
  <c r="I8" i="23"/>
  <c r="I21" i="23"/>
  <c r="I49" i="23"/>
  <c r="I29" i="23"/>
  <c r="I47" i="23"/>
  <c r="I83" i="23"/>
  <c r="I70" i="23"/>
  <c r="I110" i="23"/>
  <c r="I92" i="23"/>
  <c r="I122" i="23"/>
  <c r="I116" i="23"/>
  <c r="I137" i="23"/>
  <c r="I143" i="23"/>
  <c r="I161" i="23"/>
  <c r="I79" i="23"/>
  <c r="I120" i="23"/>
  <c r="I135" i="23"/>
  <c r="I126" i="23"/>
  <c r="I118" i="23"/>
  <c r="I158" i="23"/>
  <c r="I146" i="23"/>
  <c r="I166" i="23"/>
  <c r="Q21" i="23"/>
  <c r="Q41" i="23"/>
  <c r="Q56" i="23"/>
  <c r="Q87" i="23"/>
  <c r="Q110" i="23"/>
  <c r="Q134" i="23"/>
  <c r="Q158" i="23"/>
  <c r="I2" i="23"/>
  <c r="I14" i="23"/>
  <c r="I20" i="23"/>
  <c r="I33" i="23"/>
  <c r="I62" i="23"/>
  <c r="I59" i="23"/>
  <c r="I87" i="23"/>
  <c r="I95" i="23"/>
  <c r="I111" i="23"/>
  <c r="I90" i="23"/>
  <c r="I109" i="23"/>
  <c r="I127" i="23"/>
  <c r="I155" i="23"/>
  <c r="I153" i="23"/>
  <c r="V9" i="23"/>
  <c r="V49" i="23"/>
  <c r="V24" i="23"/>
  <c r="V36" i="23"/>
  <c r="V67" i="23"/>
  <c r="V60" i="23"/>
  <c r="V89" i="23"/>
  <c r="V95" i="23"/>
  <c r="V122" i="23"/>
  <c r="V124" i="23"/>
  <c r="V132" i="23"/>
  <c r="V129" i="23"/>
  <c r="V153" i="23"/>
  <c r="V165" i="23"/>
  <c r="Q12" i="23"/>
  <c r="Q19" i="23"/>
  <c r="Q31" i="23"/>
  <c r="Q71" i="23"/>
  <c r="Q48" i="23"/>
  <c r="Q64" i="23"/>
  <c r="Q84" i="23"/>
  <c r="Q96" i="23"/>
  <c r="Q108" i="23"/>
  <c r="Q120" i="23"/>
  <c r="Q132" i="23"/>
  <c r="Q144" i="23"/>
  <c r="Q156" i="23"/>
  <c r="Q168" i="23"/>
  <c r="Z6" i="23"/>
  <c r="Z18" i="23"/>
  <c r="Z57" i="23"/>
  <c r="Z28" i="23"/>
  <c r="Z52" i="23"/>
  <c r="Z89" i="23"/>
  <c r="Z66" i="23"/>
  <c r="Z130" i="23"/>
  <c r="Z124" i="23"/>
  <c r="Z154" i="23"/>
  <c r="Z170" i="23"/>
  <c r="N15" i="23"/>
  <c r="N38" i="23"/>
  <c r="N65" i="23"/>
  <c r="N121" i="23"/>
  <c r="N154" i="23"/>
  <c r="V10" i="23"/>
  <c r="V52" i="23"/>
  <c r="V25" i="23"/>
  <c r="V37" i="23"/>
  <c r="V66" i="23"/>
  <c r="V47" i="23"/>
  <c r="V105" i="23"/>
  <c r="V96" i="23"/>
  <c r="V110" i="23"/>
  <c r="V108" i="23"/>
  <c r="V136" i="23"/>
  <c r="V140" i="23"/>
  <c r="V154" i="23"/>
  <c r="V166" i="23"/>
  <c r="Q13" i="23"/>
  <c r="Q20" i="23"/>
  <c r="Q32" i="23"/>
  <c r="Q74" i="23"/>
  <c r="Q49" i="23"/>
  <c r="Q67" i="23"/>
  <c r="Q85" i="23"/>
  <c r="Q97" i="23"/>
  <c r="Q109" i="23"/>
  <c r="Q121" i="23"/>
  <c r="Q133" i="23"/>
  <c r="Q145" i="23"/>
  <c r="Q157" i="23"/>
  <c r="Q169" i="23"/>
  <c r="Z7" i="23"/>
  <c r="Z21" i="23"/>
  <c r="Z20" i="23"/>
  <c r="Z31" i="23"/>
  <c r="Z55" i="23"/>
  <c r="Z127" i="23"/>
  <c r="Z67" i="23"/>
  <c r="Z126" i="23"/>
  <c r="Z129" i="23"/>
  <c r="Z138" i="23"/>
  <c r="Z174" i="23"/>
  <c r="N16" i="23"/>
  <c r="N51" i="23"/>
  <c r="N70" i="23"/>
  <c r="N116" i="23"/>
  <c r="N138" i="23"/>
  <c r="V12" i="23"/>
  <c r="V44" i="23"/>
  <c r="V27" i="23"/>
  <c r="V39" i="23"/>
  <c r="V70" i="23"/>
  <c r="V53" i="23"/>
  <c r="V62" i="23"/>
  <c r="V87" i="23"/>
  <c r="V128" i="23"/>
  <c r="V138" i="23"/>
  <c r="V127" i="23"/>
  <c r="V148" i="23"/>
  <c r="V156" i="23"/>
  <c r="V168" i="23"/>
  <c r="N111" i="23"/>
  <c r="N144" i="23"/>
  <c r="V13" i="23"/>
  <c r="V42" i="23"/>
  <c r="V28" i="23"/>
  <c r="V40" i="23"/>
  <c r="V73" i="23"/>
  <c r="V56" i="23"/>
  <c r="V65" i="23"/>
  <c r="V92" i="23"/>
  <c r="V113" i="23"/>
  <c r="V142" i="23"/>
  <c r="V134" i="23"/>
  <c r="V141" i="23"/>
  <c r="V157" i="23"/>
  <c r="V169" i="23"/>
  <c r="N45" i="23"/>
  <c r="N78" i="23"/>
  <c r="N114" i="23"/>
  <c r="N145" i="23"/>
  <c r="V2" i="23"/>
  <c r="V14" i="23"/>
  <c r="V64" i="23"/>
  <c r="V29" i="23"/>
  <c r="V41" i="23"/>
  <c r="V76" i="23"/>
  <c r="V63" i="23"/>
  <c r="V68" i="23"/>
  <c r="V101" i="23"/>
  <c r="V91" i="23"/>
  <c r="V146" i="23"/>
  <c r="V133" i="23"/>
  <c r="V145" i="23"/>
  <c r="V158" i="23"/>
  <c r="V170" i="23"/>
  <c r="Q5" i="23"/>
  <c r="Q17" i="23"/>
  <c r="Q24" i="23"/>
  <c r="Q36" i="23"/>
  <c r="Q63" i="23"/>
  <c r="Q53" i="23"/>
  <c r="Q79" i="23"/>
  <c r="Q89" i="23"/>
  <c r="Q101" i="23"/>
  <c r="Q113" i="23"/>
  <c r="Q125" i="23"/>
  <c r="Q137" i="23"/>
  <c r="Q149" i="23"/>
  <c r="Q161" i="23"/>
  <c r="Q173" i="23"/>
  <c r="Z11" i="23"/>
  <c r="Z33" i="23"/>
  <c r="Z32" i="23"/>
  <c r="Z47" i="23"/>
  <c r="Z85" i="23"/>
  <c r="Z100" i="23"/>
  <c r="Z74" i="23"/>
  <c r="Z117" i="23"/>
  <c r="Z125" i="23"/>
  <c r="Z145" i="23"/>
  <c r="N49" i="23"/>
  <c r="N98" i="23"/>
  <c r="N80" i="23"/>
  <c r="N117" i="23"/>
  <c r="N148" i="23"/>
  <c r="V3" i="23"/>
  <c r="V15" i="23"/>
  <c r="V18" i="23"/>
  <c r="V30" i="23"/>
  <c r="V69" i="23"/>
  <c r="V79" i="23"/>
  <c r="V88" i="23"/>
  <c r="V71" i="23"/>
  <c r="V85" i="23"/>
  <c r="V94" i="23"/>
  <c r="V137" i="23"/>
  <c r="V135" i="23"/>
  <c r="V139" i="23"/>
  <c r="V159" i="23"/>
  <c r="V171" i="23"/>
  <c r="Q6" i="23"/>
  <c r="Q59" i="23"/>
  <c r="Q25" i="23"/>
  <c r="Q37" i="23"/>
  <c r="Q42" i="23"/>
  <c r="Q54" i="23"/>
  <c r="Q82" i="23"/>
  <c r="Q90" i="23"/>
  <c r="Q102" i="23"/>
  <c r="Q114" i="23"/>
  <c r="Q126" i="23"/>
  <c r="Q138" i="23"/>
  <c r="Q150" i="23"/>
  <c r="Q162" i="23"/>
  <c r="Q174" i="23"/>
  <c r="Z12" i="23"/>
  <c r="Z36" i="23"/>
  <c r="Z35" i="23"/>
  <c r="Z50" i="23"/>
  <c r="Z91" i="23"/>
  <c r="Z121" i="23"/>
  <c r="Z75" i="23"/>
  <c r="Z93" i="23"/>
  <c r="Z128" i="23"/>
  <c r="Z147" i="23"/>
  <c r="N55" i="23"/>
  <c r="N106" i="23"/>
  <c r="N84" i="23"/>
  <c r="N129" i="23"/>
  <c r="N171" i="23"/>
  <c r="V4" i="23"/>
  <c r="V16" i="23"/>
  <c r="V19" i="23"/>
  <c r="V31" i="23"/>
  <c r="V72" i="23"/>
  <c r="V82" i="23"/>
  <c r="V107" i="23"/>
  <c r="V74" i="23"/>
  <c r="V131" i="23"/>
  <c r="V97" i="23"/>
  <c r="V149" i="23"/>
  <c r="V114" i="23"/>
  <c r="V143" i="23"/>
  <c r="V160" i="23"/>
  <c r="V172" i="23"/>
  <c r="Q7" i="23"/>
  <c r="Q62" i="23"/>
  <c r="Q26" i="23"/>
  <c r="Q38" i="23"/>
  <c r="Q43" i="23"/>
  <c r="Q55" i="23"/>
  <c r="Q69" i="23"/>
  <c r="Q91" i="23"/>
  <c r="Q103" i="23"/>
  <c r="Q115" i="23"/>
  <c r="Q127" i="23"/>
  <c r="Q139" i="23"/>
  <c r="Q151" i="23"/>
  <c r="Q163" i="23"/>
  <c r="Q175" i="23"/>
  <c r="Z13" i="23"/>
  <c r="Z39" i="23"/>
  <c r="Z38" i="23"/>
  <c r="Z53" i="23"/>
  <c r="Z88" i="23"/>
  <c r="Z60" i="23"/>
  <c r="Z76" i="23"/>
  <c r="Z105" i="23"/>
  <c r="Z153" i="23"/>
  <c r="Z161" i="23"/>
  <c r="N27" i="23"/>
  <c r="N86" i="23"/>
  <c r="N104" i="23"/>
  <c r="N133" i="23"/>
  <c r="N166" i="23"/>
  <c r="V100" i="23"/>
  <c r="V116" i="23"/>
  <c r="V117" i="23"/>
  <c r="V147" i="23"/>
  <c r="V161" i="23"/>
  <c r="V173" i="23"/>
  <c r="N159" i="23"/>
  <c r="V6" i="23"/>
  <c r="V43" i="23"/>
  <c r="V21" i="23"/>
  <c r="V33" i="23"/>
  <c r="V78" i="23"/>
  <c r="V51" i="23"/>
  <c r="V109" i="23"/>
  <c r="V80" i="23"/>
  <c r="V86" i="23"/>
  <c r="V103" i="23"/>
  <c r="V125" i="23"/>
  <c r="V120" i="23"/>
  <c r="V150" i="23"/>
  <c r="V162" i="23"/>
  <c r="V174" i="23"/>
  <c r="Q105" i="23"/>
  <c r="Q117" i="23"/>
  <c r="Q129" i="23"/>
  <c r="Q141" i="23"/>
  <c r="Q153" i="23"/>
  <c r="Z3" i="23"/>
  <c r="Z15" i="23"/>
  <c r="Z48" i="23"/>
  <c r="Z19" i="23"/>
  <c r="Z42" i="23"/>
  <c r="Z103" i="23"/>
  <c r="Z62" i="23"/>
  <c r="Z79" i="23"/>
  <c r="Z134" i="23"/>
  <c r="Z159" i="23"/>
  <c r="Z165" i="23"/>
  <c r="N5" i="23"/>
  <c r="N23" i="23"/>
  <c r="N59" i="23"/>
  <c r="N87" i="23"/>
  <c r="N134" i="23"/>
  <c r="N163" i="23"/>
  <c r="V7" i="23"/>
  <c r="V45" i="23"/>
  <c r="V22" i="23"/>
  <c r="V34" i="23"/>
  <c r="V81" i="23"/>
  <c r="V54" i="23"/>
  <c r="V93" i="23"/>
  <c r="V83" i="23"/>
  <c r="V90" i="23"/>
  <c r="V112" i="23"/>
  <c r="V121" i="23"/>
  <c r="V123" i="23"/>
  <c r="V151" i="23"/>
  <c r="V163" i="23"/>
  <c r="N64" i="23"/>
  <c r="N112" i="23"/>
  <c r="N153" i="23"/>
  <c r="N175" i="23"/>
  <c r="AG6" i="23"/>
  <c r="AG35" i="23"/>
  <c r="AG52" i="23"/>
  <c r="AG42" i="23"/>
  <c r="AG131" i="23"/>
  <c r="AG100" i="23"/>
  <c r="AG116" i="23"/>
  <c r="AG156" i="23"/>
  <c r="AG172" i="23"/>
  <c r="Z110" i="23"/>
  <c r="Z65" i="23"/>
  <c r="Z77" i="23"/>
  <c r="Z118" i="23"/>
  <c r="Z115" i="23"/>
  <c r="Z136" i="23"/>
  <c r="Z143" i="23"/>
  <c r="Z167" i="23"/>
  <c r="N4" i="23"/>
  <c r="N37" i="23"/>
  <c r="N29" i="23"/>
  <c r="N99" i="23"/>
  <c r="N69" i="23"/>
  <c r="N110" i="23"/>
  <c r="N108" i="23"/>
  <c r="N151" i="23"/>
  <c r="N146" i="23"/>
  <c r="AG10" i="23"/>
  <c r="AG50" i="23"/>
  <c r="AG44" i="23"/>
  <c r="AG90" i="23"/>
  <c r="AG104" i="23"/>
  <c r="AG108" i="23"/>
  <c r="AG133" i="23"/>
  <c r="AG155" i="23"/>
  <c r="AG174" i="23"/>
  <c r="AG12" i="23"/>
  <c r="AG53" i="23"/>
  <c r="AG45" i="23"/>
  <c r="AG62" i="23"/>
  <c r="AG106" i="23"/>
  <c r="AG117" i="23"/>
  <c r="AG135" i="23"/>
  <c r="AG145" i="23"/>
  <c r="AG175" i="23"/>
  <c r="Z101" i="23"/>
  <c r="Z68" i="23"/>
  <c r="Z80" i="23"/>
  <c r="Z90" i="23"/>
  <c r="Z106" i="23"/>
  <c r="Z151" i="23"/>
  <c r="Z146" i="23"/>
  <c r="Z173" i="23"/>
  <c r="N10" i="23"/>
  <c r="N52" i="23"/>
  <c r="N48" i="23"/>
  <c r="N128" i="23"/>
  <c r="N72" i="23"/>
  <c r="N109" i="23"/>
  <c r="N124" i="23"/>
  <c r="N161" i="23"/>
  <c r="N165" i="23"/>
  <c r="AG15" i="23"/>
  <c r="AG28" i="23"/>
  <c r="AG48" i="23"/>
  <c r="AG65" i="23"/>
  <c r="AG84" i="23"/>
  <c r="AG126" i="23"/>
  <c r="AG132" i="23"/>
  <c r="AG149" i="23"/>
  <c r="AG16" i="23"/>
  <c r="AG34" i="23"/>
  <c r="AG51" i="23"/>
  <c r="AG68" i="23"/>
  <c r="AG115" i="23"/>
  <c r="AG130" i="23"/>
  <c r="AG134" i="23"/>
  <c r="AG163" i="23"/>
  <c r="Z58" i="23"/>
  <c r="Z70" i="23"/>
  <c r="Z82" i="23"/>
  <c r="Z99" i="23"/>
  <c r="Z113" i="23"/>
  <c r="Z149" i="23"/>
  <c r="Z157" i="23"/>
  <c r="N12" i="23"/>
  <c r="N58" i="23"/>
  <c r="N54" i="23"/>
  <c r="N88" i="23"/>
  <c r="N75" i="23"/>
  <c r="N91" i="23"/>
  <c r="N120" i="23"/>
  <c r="N158" i="23"/>
  <c r="N168" i="23"/>
  <c r="AG17" i="23"/>
  <c r="AG43" i="23"/>
  <c r="AG64" i="23"/>
  <c r="AG71" i="23"/>
  <c r="AG111" i="23"/>
  <c r="AG140" i="23"/>
  <c r="AG151" i="23"/>
  <c r="AG164" i="23"/>
  <c r="Z59" i="23"/>
  <c r="Z71" i="23"/>
  <c r="Z83" i="23"/>
  <c r="Z102" i="23"/>
  <c r="Z116" i="23"/>
  <c r="Z152" i="23"/>
  <c r="Z158" i="23"/>
  <c r="N13" i="23"/>
  <c r="N24" i="23"/>
  <c r="N53" i="23"/>
  <c r="N119" i="23"/>
  <c r="N77" i="23"/>
  <c r="N103" i="23"/>
  <c r="N126" i="23"/>
  <c r="N157" i="23"/>
  <c r="N172" i="23"/>
  <c r="AG21" i="23"/>
  <c r="AG24" i="23"/>
  <c r="AG69" i="23"/>
  <c r="AG74" i="23"/>
  <c r="AG87" i="23"/>
  <c r="AG127" i="23"/>
  <c r="AG138" i="23"/>
  <c r="AG165" i="23"/>
  <c r="AG22" i="23"/>
  <c r="AG27" i="23"/>
  <c r="AG78" i="23"/>
  <c r="AG102" i="23"/>
  <c r="AG109" i="23"/>
  <c r="AG107" i="23"/>
  <c r="AG146" i="23"/>
  <c r="AG166" i="23"/>
  <c r="AG3" i="23"/>
  <c r="AG38" i="23"/>
  <c r="AG30" i="23"/>
  <c r="AG81" i="23"/>
  <c r="AG70" i="23"/>
  <c r="AG85" i="23"/>
  <c r="AG110" i="23"/>
  <c r="AG139" i="23"/>
  <c r="AG169" i="23"/>
  <c r="Z164" i="23"/>
  <c r="N18" i="23"/>
  <c r="N20" i="23"/>
  <c r="N44" i="23"/>
  <c r="N63" i="23"/>
  <c r="N83" i="23"/>
  <c r="N130" i="23"/>
  <c r="N136" i="23"/>
  <c r="N143" i="23"/>
  <c r="N173" i="23"/>
  <c r="AG4" i="23"/>
  <c r="AG32" i="23"/>
  <c r="AG33" i="23"/>
  <c r="AG58" i="23"/>
  <c r="AG79" i="23"/>
  <c r="AG113" i="23"/>
  <c r="AG114" i="23"/>
  <c r="AG143" i="23"/>
  <c r="AG158" i="23"/>
  <c r="AG5" i="23"/>
  <c r="AG26" i="23"/>
  <c r="AG46" i="23"/>
  <c r="AG67" i="23"/>
  <c r="AG82" i="23"/>
  <c r="AG91" i="23"/>
  <c r="AG123" i="23"/>
  <c r="AG147" i="23"/>
  <c r="AG171" i="23"/>
  <c r="AG9" i="23"/>
  <c r="AG29" i="23"/>
  <c r="AG25" i="23"/>
  <c r="AG39" i="23"/>
  <c r="AG57" i="23"/>
  <c r="AG89" i="23"/>
  <c r="AG80" i="23"/>
  <c r="AG95" i="23"/>
  <c r="AG105" i="23"/>
  <c r="AG121" i="23"/>
  <c r="AG129" i="23"/>
  <c r="AG160" i="23"/>
  <c r="AG152" i="23"/>
  <c r="AG168" i="23"/>
  <c r="Z96" i="23"/>
  <c r="Z120" i="23"/>
  <c r="Z131" i="23"/>
  <c r="Z150" i="23"/>
  <c r="Z148" i="23"/>
  <c r="Z169" i="23"/>
  <c r="N3" i="23"/>
  <c r="N17" i="23"/>
  <c r="N42" i="23"/>
  <c r="N41" i="23"/>
  <c r="N89" i="23"/>
  <c r="N62" i="23"/>
  <c r="N76" i="23"/>
  <c r="N93" i="23"/>
  <c r="N131" i="23"/>
  <c r="N135" i="23"/>
  <c r="N156" i="23"/>
  <c r="N164" i="23"/>
  <c r="AG11" i="23"/>
  <c r="AG20" i="23"/>
  <c r="AG31" i="23"/>
  <c r="AG49" i="23"/>
  <c r="AG63" i="23"/>
  <c r="AG83" i="23"/>
  <c r="AG92" i="23"/>
  <c r="AG124" i="23"/>
  <c r="AG88" i="23"/>
  <c r="AG148" i="23"/>
  <c r="AG119" i="23"/>
  <c r="AG142" i="23"/>
  <c r="AG141" i="23"/>
  <c r="AG170" i="23"/>
  <c r="AG13" i="23"/>
  <c r="AG19" i="23"/>
  <c r="AG37" i="23"/>
  <c r="AG55" i="23"/>
  <c r="AG72" i="23"/>
  <c r="AG101" i="23"/>
  <c r="AG73" i="23"/>
  <c r="AG86" i="23"/>
  <c r="AG94" i="23"/>
  <c r="AG144" i="23"/>
  <c r="AG125" i="23"/>
  <c r="AG150" i="23"/>
  <c r="AG157" i="23"/>
  <c r="AG161" i="23"/>
  <c r="Z111" i="23"/>
  <c r="Z112" i="23"/>
  <c r="Z163" i="23"/>
  <c r="Z140" i="23"/>
  <c r="Z162" i="23"/>
  <c r="Z175" i="23"/>
  <c r="N7" i="23"/>
  <c r="N31" i="23"/>
  <c r="N33" i="23"/>
  <c r="N47" i="23"/>
  <c r="N90" i="23"/>
  <c r="N66" i="23"/>
  <c r="N81" i="23"/>
  <c r="N94" i="23"/>
  <c r="N127" i="23"/>
  <c r="N150" i="23"/>
  <c r="N140" i="23"/>
  <c r="N169" i="23"/>
  <c r="AG2" i="23"/>
  <c r="AG14" i="23"/>
  <c r="AG18" i="23"/>
  <c r="AG40" i="23"/>
  <c r="AG41" i="23"/>
  <c r="AG75" i="23"/>
  <c r="AG59" i="23"/>
  <c r="AG76" i="23"/>
  <c r="AG98" i="23"/>
  <c r="AG97" i="23"/>
  <c r="AG118" i="23"/>
  <c r="AG128" i="23"/>
  <c r="AG153" i="23"/>
  <c r="AG159" i="23"/>
  <c r="AG162" i="23"/>
  <c r="Z114" i="23"/>
  <c r="Z135" i="23"/>
  <c r="Z155" i="23"/>
  <c r="Z141" i="23"/>
  <c r="N9" i="23"/>
  <c r="N34" i="23"/>
  <c r="N36" i="23"/>
  <c r="N50" i="23"/>
  <c r="N101" i="23"/>
  <c r="N68" i="23"/>
  <c r="N82" i="23"/>
  <c r="N97" i="23"/>
  <c r="N115" i="23"/>
  <c r="N155" i="23"/>
  <c r="N142" i="23"/>
  <c r="N170" i="23"/>
  <c r="AG8" i="23"/>
  <c r="AG23" i="23"/>
  <c r="AG56" i="23"/>
  <c r="AG36" i="23"/>
  <c r="AG54" i="23"/>
  <c r="AG66" i="23"/>
  <c r="AG77" i="23"/>
  <c r="AG99" i="23"/>
  <c r="AG96" i="23"/>
  <c r="AG112" i="23"/>
  <c r="AG120" i="23"/>
  <c r="AG154" i="23"/>
  <c r="AG137" i="23"/>
  <c r="AS175" i="23"/>
  <c r="AS160" i="23"/>
  <c r="AS139" i="23"/>
  <c r="AS136" i="23"/>
  <c r="AS142" i="23"/>
  <c r="AS119" i="23"/>
  <c r="AS106" i="23"/>
  <c r="AS86" i="23"/>
  <c r="AS73" i="23"/>
  <c r="AS80" i="23"/>
  <c r="AS84" i="23"/>
  <c r="AS35" i="23"/>
  <c r="AS52" i="23"/>
  <c r="AS21" i="23"/>
  <c r="AS7" i="23"/>
  <c r="AS153" i="23"/>
  <c r="AS111" i="23"/>
  <c r="AS78" i="23"/>
  <c r="AS42" i="23"/>
  <c r="AS46" i="23"/>
  <c r="AS131" i="23"/>
  <c r="AS100" i="23"/>
  <c r="AS64" i="23"/>
  <c r="AS40" i="23"/>
  <c r="AS20" i="23"/>
  <c r="AS4" i="23"/>
  <c r="AS171" i="23"/>
  <c r="AS159" i="23"/>
  <c r="AS151" i="23"/>
  <c r="AS130" i="23"/>
  <c r="AS105" i="23"/>
  <c r="AS174" i="23"/>
  <c r="AS157" i="23"/>
  <c r="AS156" i="23"/>
  <c r="AS133" i="23"/>
  <c r="AS138" i="23"/>
  <c r="AS107" i="23"/>
  <c r="AS110" i="23"/>
  <c r="AS81" i="23"/>
  <c r="AS70" i="23"/>
  <c r="AS77" i="23"/>
  <c r="AS62" i="23"/>
  <c r="AS32" i="23"/>
  <c r="AS49" i="23"/>
  <c r="AS19" i="23"/>
  <c r="AS6" i="23"/>
  <c r="AS161" i="23"/>
  <c r="AS102" i="23"/>
  <c r="AS67" i="23"/>
  <c r="AS29" i="23"/>
  <c r="AS5" i="23"/>
  <c r="AS16" i="23"/>
  <c r="AS173" i="23"/>
  <c r="AS135" i="23"/>
  <c r="AS117" i="23"/>
  <c r="AS74" i="23"/>
  <c r="AS31" i="23"/>
  <c r="AS172" i="23"/>
  <c r="AS170" i="23"/>
  <c r="AS158" i="23"/>
  <c r="AS108" i="23"/>
  <c r="AS99" i="23"/>
  <c r="AS75" i="23"/>
  <c r="AS71" i="23"/>
  <c r="AS26" i="23"/>
  <c r="AS168" i="23"/>
  <c r="AS148" i="23"/>
  <c r="AS141" i="23"/>
  <c r="AS124" i="23"/>
  <c r="AS116" i="23"/>
  <c r="AS90" i="23"/>
  <c r="AS83" i="23"/>
  <c r="AS101" i="23"/>
  <c r="AS94" i="23"/>
  <c r="AS88" i="23"/>
  <c r="AS51" i="23"/>
  <c r="AS36" i="23"/>
  <c r="AS28" i="23"/>
  <c r="AS13" i="23"/>
  <c r="AS114" i="23"/>
  <c r="AS89" i="23"/>
  <c r="AS48" i="23"/>
  <c r="AS34" i="23"/>
  <c r="AS167" i="23"/>
  <c r="AS154" i="23"/>
  <c r="AS137" i="23"/>
  <c r="AS121" i="23"/>
  <c r="AS113" i="23"/>
  <c r="AS134" i="23"/>
  <c r="AS126" i="23"/>
  <c r="AS66" i="23"/>
  <c r="AS33" i="23"/>
  <c r="AS12" i="23"/>
  <c r="AS166" i="23"/>
  <c r="AS150" i="23"/>
  <c r="AS155" i="23"/>
  <c r="AS118" i="23"/>
  <c r="AS129" i="23"/>
  <c r="AS109" i="23"/>
  <c r="AS104" i="23"/>
  <c r="AS95" i="23"/>
  <c r="AS85" i="23"/>
  <c r="AS56" i="23"/>
  <c r="AS45" i="23"/>
  <c r="AS30" i="23"/>
  <c r="AS25" i="23"/>
  <c r="AS11" i="23"/>
  <c r="AS165" i="23"/>
  <c r="AS149" i="23"/>
  <c r="AS152" i="23"/>
  <c r="AS115" i="23"/>
  <c r="AS120" i="23"/>
  <c r="AS122" i="23"/>
  <c r="AS103" i="23"/>
  <c r="AS82" i="23"/>
  <c r="AS63" i="23"/>
  <c r="AS53" i="23"/>
  <c r="AS43" i="23"/>
  <c r="AS27" i="23"/>
  <c r="AS23" i="23"/>
  <c r="AS10" i="23"/>
  <c r="AS169" i="23"/>
  <c r="AS125" i="23"/>
  <c r="AS69" i="23"/>
  <c r="AS54" i="23"/>
  <c r="AS14" i="23"/>
  <c r="AS164" i="23"/>
  <c r="AS132" i="23"/>
  <c r="AS79" i="23"/>
  <c r="AS41" i="23"/>
  <c r="AS9" i="23"/>
  <c r="AS162" i="23"/>
  <c r="AS61" i="23"/>
  <c r="AS3" i="23"/>
  <c r="AS47" i="23"/>
  <c r="AS163" i="23"/>
  <c r="AS128" i="23"/>
  <c r="AS76" i="23"/>
  <c r="AS38" i="23"/>
  <c r="AS8" i="23"/>
  <c r="AS96" i="23"/>
  <c r="AS59" i="23"/>
  <c r="AS123" i="23"/>
  <c r="AS147" i="23"/>
  <c r="AS93" i="23"/>
  <c r="AS58" i="23"/>
  <c r="AS39" i="23"/>
  <c r="AS2" i="23"/>
  <c r="AS143" i="23"/>
  <c r="AS44" i="23"/>
  <c r="AS24" i="23"/>
  <c r="AS145" i="23"/>
  <c r="AS98" i="23"/>
  <c r="AS60" i="23"/>
  <c r="AS55" i="23"/>
  <c r="AS91" i="23"/>
  <c r="AS68" i="23"/>
  <c r="AS87" i="23"/>
  <c r="AS37" i="23"/>
  <c r="AS97" i="23"/>
  <c r="AS144" i="23"/>
  <c r="AS17" i="23"/>
  <c r="AS65" i="23"/>
  <c r="AS112" i="23"/>
  <c r="AS140" i="23"/>
  <c r="AS127" i="23"/>
  <c r="AS92" i="23"/>
  <c r="AS50" i="23"/>
  <c r="AS22" i="23"/>
  <c r="AS18" i="23"/>
  <c r="AS146" i="23"/>
  <c r="AS72" i="23"/>
  <c r="AS57" i="23"/>
  <c r="AS15" i="23"/>
  <c r="N175" i="22"/>
  <c r="N163" i="22"/>
  <c r="N147" i="22"/>
  <c r="N137" i="22"/>
  <c r="N129" i="22"/>
  <c r="N110" i="22"/>
  <c r="N100" i="22"/>
  <c r="N87" i="22"/>
  <c r="N79" i="22"/>
  <c r="N65" i="22"/>
  <c r="N53" i="22"/>
  <c r="N43" i="22"/>
  <c r="N31" i="22"/>
  <c r="N19" i="22"/>
  <c r="N7" i="22"/>
  <c r="N173" i="22"/>
  <c r="N159" i="22"/>
  <c r="N118" i="22"/>
  <c r="N98" i="22"/>
  <c r="N77" i="22"/>
  <c r="N41" i="22"/>
  <c r="N17" i="22"/>
  <c r="N157" i="22"/>
  <c r="N130" i="22"/>
  <c r="N84" i="22"/>
  <c r="N40" i="22"/>
  <c r="N16" i="22"/>
  <c r="N174" i="22"/>
  <c r="N162" i="22"/>
  <c r="N146" i="22"/>
  <c r="N136" i="22"/>
  <c r="N124" i="22"/>
  <c r="N121" i="22"/>
  <c r="N99" i="22"/>
  <c r="N86" i="22"/>
  <c r="N78" i="22"/>
  <c r="N64" i="22"/>
  <c r="N52" i="22"/>
  <c r="N42" i="22"/>
  <c r="N30" i="22"/>
  <c r="N18" i="22"/>
  <c r="N6" i="22"/>
  <c r="N158" i="22"/>
  <c r="N161" i="22"/>
  <c r="N85" i="22"/>
  <c r="N63" i="22"/>
  <c r="N29" i="22"/>
  <c r="N5" i="22"/>
  <c r="N156" i="22"/>
  <c r="N135" i="22"/>
  <c r="N97" i="22"/>
  <c r="N50" i="22"/>
  <c r="N4" i="22"/>
  <c r="N160" i="22"/>
  <c r="N51" i="22"/>
  <c r="N76" i="22"/>
  <c r="N172" i="22"/>
  <c r="N123" i="22"/>
  <c r="N62" i="22"/>
  <c r="N28" i="22"/>
  <c r="N169" i="22"/>
  <c r="N153" i="22"/>
  <c r="N143" i="22"/>
  <c r="N132" i="22"/>
  <c r="N116" i="22"/>
  <c r="N106" i="22"/>
  <c r="N94" i="22"/>
  <c r="N89" i="22"/>
  <c r="N73" i="22"/>
  <c r="N59" i="22"/>
  <c r="N70" i="22"/>
  <c r="N37" i="22"/>
  <c r="N25" i="22"/>
  <c r="N13" i="22"/>
  <c r="N168" i="22"/>
  <c r="N142" i="22"/>
  <c r="N131" i="22"/>
  <c r="N105" i="22"/>
  <c r="N83" i="22"/>
  <c r="N58" i="22"/>
  <c r="N48" i="22"/>
  <c r="N24" i="22"/>
  <c r="N152" i="22"/>
  <c r="N115" i="22"/>
  <c r="N109" i="22"/>
  <c r="N72" i="22"/>
  <c r="N36" i="22"/>
  <c r="N12" i="22"/>
  <c r="N167" i="22"/>
  <c r="N151" i="22"/>
  <c r="N141" i="22"/>
  <c r="N128" i="22"/>
  <c r="N114" i="22"/>
  <c r="N104" i="22"/>
  <c r="N122" i="22"/>
  <c r="N91" i="22"/>
  <c r="N71" i="22"/>
  <c r="N57" i="22"/>
  <c r="N47" i="22"/>
  <c r="N35" i="22"/>
  <c r="N23" i="22"/>
  <c r="N11" i="22"/>
  <c r="N166" i="22"/>
  <c r="N150" i="22"/>
  <c r="N140" i="22"/>
  <c r="N127" i="22"/>
  <c r="N113" i="22"/>
  <c r="N103" i="22"/>
  <c r="N119" i="22"/>
  <c r="N82" i="22"/>
  <c r="N69" i="22"/>
  <c r="N56" i="22"/>
  <c r="N46" i="22"/>
  <c r="N34" i="22"/>
  <c r="N22" i="22"/>
  <c r="N10" i="22"/>
  <c r="N144" i="22"/>
  <c r="N107" i="22"/>
  <c r="N74" i="22"/>
  <c r="N38" i="22"/>
  <c r="N2" i="22"/>
  <c r="N101" i="22"/>
  <c r="N139" i="22"/>
  <c r="N102" i="22"/>
  <c r="N68" i="22"/>
  <c r="N33" i="22"/>
  <c r="N32" i="22"/>
  <c r="N134" i="22"/>
  <c r="N61" i="22"/>
  <c r="N148" i="22"/>
  <c r="N44" i="22"/>
  <c r="N138" i="22"/>
  <c r="N67" i="22"/>
  <c r="N171" i="22"/>
  <c r="N96" i="22"/>
  <c r="N27" i="22"/>
  <c r="N126" i="22"/>
  <c r="N21" i="22"/>
  <c r="N170" i="22"/>
  <c r="N133" i="22"/>
  <c r="N95" i="22"/>
  <c r="N60" i="22"/>
  <c r="N26" i="22"/>
  <c r="N165" i="22"/>
  <c r="N92" i="22"/>
  <c r="N55" i="22"/>
  <c r="N164" i="22"/>
  <c r="N125" i="22"/>
  <c r="N88" i="22"/>
  <c r="N54" i="22"/>
  <c r="N20" i="22"/>
  <c r="N155" i="22"/>
  <c r="N120" i="22"/>
  <c r="N93" i="22"/>
  <c r="N15" i="22"/>
  <c r="N154" i="22"/>
  <c r="N66" i="22"/>
  <c r="N8" i="22"/>
  <c r="N49" i="22"/>
  <c r="N117" i="22"/>
  <c r="N14" i="22"/>
  <c r="N80" i="22"/>
  <c r="N90" i="22"/>
  <c r="N149" i="22"/>
  <c r="N112" i="22"/>
  <c r="N81" i="22"/>
  <c r="N45" i="22"/>
  <c r="N9" i="22"/>
  <c r="N111" i="22"/>
  <c r="N145" i="22"/>
  <c r="N108" i="22"/>
  <c r="N75" i="22"/>
  <c r="N39" i="22"/>
  <c r="N3" i="22"/>
  <c r="Q169" i="22"/>
  <c r="Q143" i="22"/>
  <c r="Q133" i="22"/>
  <c r="Q151" i="22"/>
  <c r="Q114" i="22"/>
  <c r="Q108" i="22"/>
  <c r="Q96" i="22"/>
  <c r="Q84" i="22"/>
  <c r="Q73" i="22"/>
  <c r="Q61" i="22"/>
  <c r="Q49" i="22"/>
  <c r="Q37" i="22"/>
  <c r="Q25" i="22"/>
  <c r="Q13" i="22"/>
  <c r="Q167" i="22"/>
  <c r="Q141" i="22"/>
  <c r="Q112" i="22"/>
  <c r="Q94" i="22"/>
  <c r="Q83" i="22"/>
  <c r="Q59" i="22"/>
  <c r="Q23" i="22"/>
  <c r="Q140" i="22"/>
  <c r="Q130" i="22"/>
  <c r="Q93" i="22"/>
  <c r="Q70" i="22"/>
  <c r="Q34" i="22"/>
  <c r="Q10" i="22"/>
  <c r="Q168" i="22"/>
  <c r="Q142" i="22"/>
  <c r="Q132" i="22"/>
  <c r="Q128" i="22"/>
  <c r="Q113" i="22"/>
  <c r="Q107" i="22"/>
  <c r="Q95" i="22"/>
  <c r="Q109" i="22"/>
  <c r="Q72" i="22"/>
  <c r="Q60" i="22"/>
  <c r="Q48" i="22"/>
  <c r="Q36" i="22"/>
  <c r="Q24" i="22"/>
  <c r="Q12" i="22"/>
  <c r="Q131" i="22"/>
  <c r="Q106" i="22"/>
  <c r="Q71" i="22"/>
  <c r="Q35" i="22"/>
  <c r="Q11" i="22"/>
  <c r="Q111" i="22"/>
  <c r="Q58" i="22"/>
  <c r="Q22" i="22"/>
  <c r="Q125" i="22"/>
  <c r="Q47" i="22"/>
  <c r="Q82" i="22"/>
  <c r="Q166" i="22"/>
  <c r="Q150" i="22"/>
  <c r="Q105" i="22"/>
  <c r="Q46" i="22"/>
  <c r="Q175" i="22"/>
  <c r="Q163" i="22"/>
  <c r="Q137" i="22"/>
  <c r="Q153" i="22"/>
  <c r="Q127" i="22"/>
  <c r="Q158" i="22"/>
  <c r="Q102" i="22"/>
  <c r="Q90" i="22"/>
  <c r="Q79" i="22"/>
  <c r="Q67" i="22"/>
  <c r="Q55" i="22"/>
  <c r="Q43" i="22"/>
  <c r="Q31" i="22"/>
  <c r="Q19" i="22"/>
  <c r="Q7" i="22"/>
  <c r="Q174" i="22"/>
  <c r="Q160" i="22"/>
  <c r="Q161" i="22"/>
  <c r="Q123" i="22"/>
  <c r="Q101" i="22"/>
  <c r="Q78" i="22"/>
  <c r="Q54" i="22"/>
  <c r="Q30" i="22"/>
  <c r="Q18" i="22"/>
  <c r="Q136" i="22"/>
  <c r="Q147" i="22"/>
  <c r="Q89" i="22"/>
  <c r="Q66" i="22"/>
  <c r="Q42" i="22"/>
  <c r="Q6" i="22"/>
  <c r="Q173" i="22"/>
  <c r="Q157" i="22"/>
  <c r="Q146" i="22"/>
  <c r="Q156" i="22"/>
  <c r="Q120" i="22"/>
  <c r="Q121" i="22"/>
  <c r="Q100" i="22"/>
  <c r="Q88" i="22"/>
  <c r="Q77" i="22"/>
  <c r="Q65" i="22"/>
  <c r="Q53" i="22"/>
  <c r="Q41" i="22"/>
  <c r="Q29" i="22"/>
  <c r="Q17" i="22"/>
  <c r="Q5" i="22"/>
  <c r="Q172" i="22"/>
  <c r="Q154" i="22"/>
  <c r="Q159" i="22"/>
  <c r="Q149" i="22"/>
  <c r="Q117" i="22"/>
  <c r="Q118" i="22"/>
  <c r="Q99" i="22"/>
  <c r="Q87" i="22"/>
  <c r="Q76" i="22"/>
  <c r="Q64" i="22"/>
  <c r="Q52" i="22"/>
  <c r="Q40" i="22"/>
  <c r="Q28" i="22"/>
  <c r="Q16" i="22"/>
  <c r="Q4" i="22"/>
  <c r="Q138" i="22"/>
  <c r="Q129" i="22"/>
  <c r="Q80" i="22"/>
  <c r="Q44" i="22"/>
  <c r="Q8" i="22"/>
  <c r="Q135" i="22"/>
  <c r="Q122" i="22"/>
  <c r="Q75" i="22"/>
  <c r="Q39" i="22"/>
  <c r="Q3" i="22"/>
  <c r="Q104" i="22"/>
  <c r="Q33" i="22"/>
  <c r="Q115" i="22"/>
  <c r="Q134" i="22"/>
  <c r="Q119" i="22"/>
  <c r="Q74" i="22"/>
  <c r="Q38" i="22"/>
  <c r="Q2" i="22"/>
  <c r="Q162" i="22"/>
  <c r="Q69" i="22"/>
  <c r="Q171" i="22"/>
  <c r="Q98" i="22"/>
  <c r="Q27" i="22"/>
  <c r="Q148" i="22"/>
  <c r="Q103" i="22"/>
  <c r="Q68" i="22"/>
  <c r="Q32" i="22"/>
  <c r="Q155" i="22"/>
  <c r="Q63" i="22"/>
  <c r="Q50" i="22"/>
  <c r="Q170" i="22"/>
  <c r="Q152" i="22"/>
  <c r="Q97" i="22"/>
  <c r="Q62" i="22"/>
  <c r="Q26" i="22"/>
  <c r="Q165" i="22"/>
  <c r="Q124" i="22"/>
  <c r="Q92" i="22"/>
  <c r="Q21" i="22"/>
  <c r="Q126" i="22"/>
  <c r="Q56" i="22"/>
  <c r="Q85" i="22"/>
  <c r="Q57" i="22"/>
  <c r="Q91" i="22"/>
  <c r="Q20" i="22"/>
  <c r="Q144" i="22"/>
  <c r="Q14" i="22"/>
  <c r="Q164" i="22"/>
  <c r="Q145" i="22"/>
  <c r="Q116" i="22"/>
  <c r="Q86" i="22"/>
  <c r="Q51" i="22"/>
  <c r="Q15" i="22"/>
  <c r="Q139" i="22"/>
  <c r="Q110" i="22"/>
  <c r="Q81" i="22"/>
  <c r="Q45" i="22"/>
  <c r="Q9" i="22"/>
  <c r="N2" i="23"/>
  <c r="N14" i="23"/>
  <c r="N46" i="23"/>
  <c r="N39" i="23"/>
  <c r="N57" i="23"/>
  <c r="N105" i="23"/>
  <c r="N61" i="23"/>
  <c r="N73" i="23"/>
  <c r="N95" i="23"/>
  <c r="N100" i="23"/>
  <c r="N118" i="23"/>
  <c r="N137" i="23"/>
  <c r="N152" i="23"/>
  <c r="N147" i="23"/>
  <c r="N162" i="23"/>
  <c r="AL174" i="22"/>
  <c r="AL162" i="22"/>
  <c r="AL147" i="22"/>
  <c r="AL137" i="22"/>
  <c r="AL123" i="22"/>
  <c r="AL134" i="22"/>
  <c r="AL98" i="22"/>
  <c r="AL87" i="22"/>
  <c r="AL78" i="22"/>
  <c r="AL65" i="22"/>
  <c r="AL53" i="22"/>
  <c r="AL42" i="22"/>
  <c r="AL30" i="22"/>
  <c r="AL18" i="22"/>
  <c r="AL6" i="22"/>
  <c r="AL173" i="22"/>
  <c r="AL160" i="22"/>
  <c r="AL146" i="22"/>
  <c r="AL136" i="22"/>
  <c r="AL121" i="22"/>
  <c r="AL122" i="22"/>
  <c r="AL97" i="22"/>
  <c r="AL86" i="22"/>
  <c r="AL77" i="22"/>
  <c r="AL64" i="22"/>
  <c r="AL52" i="22"/>
  <c r="AL41" i="22"/>
  <c r="AL29" i="22"/>
  <c r="AL17" i="22"/>
  <c r="AL5" i="22"/>
  <c r="AL172" i="22"/>
  <c r="AL159" i="22"/>
  <c r="AL158" i="22"/>
  <c r="AL127" i="22"/>
  <c r="AL118" i="22"/>
  <c r="AL119" i="22"/>
  <c r="AL96" i="22"/>
  <c r="AL85" i="22"/>
  <c r="AL76" i="22"/>
  <c r="AL63" i="22"/>
  <c r="AL51" i="22"/>
  <c r="AL40" i="22"/>
  <c r="AL28" i="22"/>
  <c r="AL16" i="22"/>
  <c r="AL4" i="22"/>
  <c r="AL171" i="22"/>
  <c r="AL156" i="22"/>
  <c r="AL157" i="22"/>
  <c r="AL126" i="22"/>
  <c r="AL117" i="22"/>
  <c r="AL107" i="22"/>
  <c r="AL95" i="22"/>
  <c r="AL84" i="22"/>
  <c r="AL75" i="22"/>
  <c r="AL62" i="22"/>
  <c r="AL50" i="22"/>
  <c r="AL39" i="22"/>
  <c r="AL27" i="22"/>
  <c r="AL15" i="22"/>
  <c r="AL3" i="22"/>
  <c r="AL170" i="22"/>
  <c r="AL155" i="22"/>
  <c r="AL145" i="22"/>
  <c r="AL125" i="22"/>
  <c r="AL116" i="22"/>
  <c r="AL106" i="22"/>
  <c r="AL94" i="22"/>
  <c r="AL83" i="22"/>
  <c r="AL74" i="22"/>
  <c r="AL61" i="22"/>
  <c r="AL49" i="22"/>
  <c r="AL38" i="22"/>
  <c r="AL26" i="22"/>
  <c r="AL14" i="22"/>
  <c r="AL2" i="22"/>
  <c r="AL169" i="22"/>
  <c r="AL154" i="22"/>
  <c r="AL144" i="22"/>
  <c r="AL130" i="22"/>
  <c r="AL115" i="22"/>
  <c r="AL105" i="22"/>
  <c r="AL93" i="22"/>
  <c r="AL91" i="22"/>
  <c r="AL73" i="22"/>
  <c r="AL60" i="22"/>
  <c r="AL69" i="22"/>
  <c r="AL37" i="22"/>
  <c r="AL25" i="22"/>
  <c r="AL13" i="22"/>
  <c r="AL168" i="22"/>
  <c r="AL153" i="22"/>
  <c r="AL143" i="22"/>
  <c r="AL129" i="22"/>
  <c r="AL114" i="22"/>
  <c r="AL104" i="22"/>
  <c r="AL108" i="22"/>
  <c r="AL92" i="22"/>
  <c r="AL72" i="22"/>
  <c r="AL59" i="22"/>
  <c r="AL48" i="22"/>
  <c r="AL36" i="22"/>
  <c r="AL24" i="22"/>
  <c r="AL12" i="22"/>
  <c r="AL167" i="22"/>
  <c r="AL152" i="22"/>
  <c r="AL142" i="22"/>
  <c r="AL128" i="22"/>
  <c r="AL113" i="22"/>
  <c r="AL103" i="22"/>
  <c r="AL120" i="22"/>
  <c r="AL89" i="22"/>
  <c r="AL71" i="22"/>
  <c r="AL58" i="22"/>
  <c r="AL47" i="22"/>
  <c r="AL35" i="22"/>
  <c r="AL23" i="22"/>
  <c r="AL11" i="22"/>
  <c r="AL166" i="22"/>
  <c r="AL151" i="22"/>
  <c r="AL141" i="22"/>
  <c r="AL124" i="22"/>
  <c r="AL112" i="22"/>
  <c r="AL102" i="22"/>
  <c r="AL109" i="22"/>
  <c r="AL82" i="22"/>
  <c r="AL70" i="22"/>
  <c r="AL57" i="22"/>
  <c r="AL46" i="22"/>
  <c r="AL34" i="22"/>
  <c r="AL22" i="22"/>
  <c r="AL10" i="22"/>
  <c r="AL165" i="22"/>
  <c r="AL150" i="22"/>
  <c r="AL140" i="22"/>
  <c r="AL161" i="22"/>
  <c r="AL111" i="22"/>
  <c r="AL101" i="22"/>
  <c r="AL133" i="22"/>
  <c r="AL81" i="22"/>
  <c r="AL68" i="22"/>
  <c r="AL56" i="22"/>
  <c r="AL45" i="22"/>
  <c r="AL33" i="22"/>
  <c r="AL21" i="22"/>
  <c r="AL9" i="22"/>
  <c r="AL164" i="22"/>
  <c r="AL149" i="22"/>
  <c r="AL139" i="22"/>
  <c r="AL132" i="22"/>
  <c r="AL110" i="22"/>
  <c r="AL100" i="22"/>
  <c r="AL90" i="22"/>
  <c r="AL80" i="22"/>
  <c r="AL67" i="22"/>
  <c r="AL55" i="22"/>
  <c r="AL44" i="22"/>
  <c r="AL32" i="22"/>
  <c r="AL20" i="22"/>
  <c r="AL8" i="22"/>
  <c r="AL138" i="22"/>
  <c r="AL148" i="22"/>
  <c r="AL131" i="22"/>
  <c r="AL135" i="22"/>
  <c r="AL7" i="22"/>
  <c r="AL99" i="22"/>
  <c r="AL88" i="22"/>
  <c r="AL79" i="22"/>
  <c r="AL66" i="22"/>
  <c r="AL54" i="22"/>
  <c r="AL43" i="22"/>
  <c r="AL175" i="22"/>
  <c r="AL31" i="22"/>
  <c r="AL163" i="22"/>
  <c r="AL19" i="22"/>
  <c r="F170" i="22"/>
  <c r="F161" i="22"/>
  <c r="F136" i="22"/>
  <c r="F128" i="22"/>
  <c r="F110" i="22"/>
  <c r="F123" i="22"/>
  <c r="F85" i="22"/>
  <c r="F99" i="22"/>
  <c r="F76" i="22"/>
  <c r="F64" i="22"/>
  <c r="F52" i="22"/>
  <c r="F38" i="22"/>
  <c r="F28" i="22"/>
  <c r="F16" i="22"/>
  <c r="F4" i="22"/>
  <c r="F167" i="22"/>
  <c r="F160" i="22"/>
  <c r="F135" i="22"/>
  <c r="F148" i="22"/>
  <c r="F109" i="22"/>
  <c r="F120" i="22"/>
  <c r="F84" i="22"/>
  <c r="F98" i="22"/>
  <c r="F75" i="22"/>
  <c r="F63" i="22"/>
  <c r="F51" i="22"/>
  <c r="F37" i="22"/>
  <c r="F27" i="22"/>
  <c r="F15" i="22"/>
  <c r="F3" i="22"/>
  <c r="F172" i="22"/>
  <c r="F155" i="22"/>
  <c r="F134" i="22"/>
  <c r="F144" i="22"/>
  <c r="F149" i="22"/>
  <c r="F143" i="22"/>
  <c r="F83" i="22"/>
  <c r="F97" i="22"/>
  <c r="F74" i="22"/>
  <c r="F62" i="22"/>
  <c r="F48" i="22"/>
  <c r="F36" i="22"/>
  <c r="F26" i="22"/>
  <c r="F14" i="22"/>
  <c r="F2" i="22"/>
  <c r="F168" i="22"/>
  <c r="F146" i="22"/>
  <c r="F133" i="22"/>
  <c r="F121" i="22"/>
  <c r="F139" i="22"/>
  <c r="F157" i="22"/>
  <c r="F108" i="22"/>
  <c r="F96" i="22"/>
  <c r="F73" i="22"/>
  <c r="F61" i="22"/>
  <c r="F47" i="22"/>
  <c r="F35" i="22"/>
  <c r="F25" i="22"/>
  <c r="F13" i="22"/>
  <c r="F171" i="22"/>
  <c r="F163" i="22"/>
  <c r="F132" i="22"/>
  <c r="F118" i="22"/>
  <c r="F127" i="22"/>
  <c r="F93" i="22"/>
  <c r="F107" i="22"/>
  <c r="F95" i="22"/>
  <c r="F72" i="22"/>
  <c r="F60" i="22"/>
  <c r="F46" i="22"/>
  <c r="F34" i="22"/>
  <c r="F24" i="22"/>
  <c r="F12" i="22"/>
  <c r="F162" i="22"/>
  <c r="F154" i="22"/>
  <c r="F131" i="22"/>
  <c r="F117" i="22"/>
  <c r="F126" i="22"/>
  <c r="F92" i="22"/>
  <c r="F106" i="22"/>
  <c r="F94" i="22"/>
  <c r="F71" i="22"/>
  <c r="F59" i="22"/>
  <c r="F45" i="22"/>
  <c r="F50" i="22"/>
  <c r="F23" i="22"/>
  <c r="F11" i="22"/>
  <c r="F165" i="22"/>
  <c r="F147" i="22"/>
  <c r="F142" i="22"/>
  <c r="F116" i="22"/>
  <c r="F124" i="22"/>
  <c r="F91" i="22"/>
  <c r="F105" i="22"/>
  <c r="F82" i="22"/>
  <c r="F70" i="22"/>
  <c r="F58" i="22"/>
  <c r="F44" i="22"/>
  <c r="F49" i="22"/>
  <c r="F22" i="22"/>
  <c r="F10" i="22"/>
  <c r="F164" i="22"/>
  <c r="F145" i="22"/>
  <c r="F138" i="22"/>
  <c r="F115" i="22"/>
  <c r="F122" i="22"/>
  <c r="F90" i="22"/>
  <c r="F104" i="22"/>
  <c r="F81" i="22"/>
  <c r="F69" i="22"/>
  <c r="F57" i="22"/>
  <c r="F43" i="22"/>
  <c r="F33" i="22"/>
  <c r="F21" i="22"/>
  <c r="F9" i="22"/>
  <c r="F158" i="22"/>
  <c r="F141" i="22"/>
  <c r="F125" i="22"/>
  <c r="F114" i="22"/>
  <c r="F119" i="22"/>
  <c r="F89" i="22"/>
  <c r="F103" i="22"/>
  <c r="F80" i="22"/>
  <c r="F68" i="22"/>
  <c r="F56" i="22"/>
  <c r="F42" i="22"/>
  <c r="F32" i="22"/>
  <c r="F20" i="22"/>
  <c r="F8" i="22"/>
  <c r="F175" i="22"/>
  <c r="F169" i="22"/>
  <c r="F137" i="22"/>
  <c r="F152" i="22"/>
  <c r="F113" i="22"/>
  <c r="F150" i="22"/>
  <c r="F88" i="22"/>
  <c r="F102" i="22"/>
  <c r="F79" i="22"/>
  <c r="F67" i="22"/>
  <c r="F55" i="22"/>
  <c r="F41" i="22"/>
  <c r="F31" i="22"/>
  <c r="F19" i="22"/>
  <c r="F7" i="22"/>
  <c r="F174" i="22"/>
  <c r="F166" i="22"/>
  <c r="F129" i="22"/>
  <c r="F151" i="22"/>
  <c r="F112" i="22"/>
  <c r="F140" i="22"/>
  <c r="F87" i="22"/>
  <c r="F101" i="22"/>
  <c r="F78" i="22"/>
  <c r="F66" i="22"/>
  <c r="F54" i="22"/>
  <c r="F40" i="22"/>
  <c r="F30" i="22"/>
  <c r="F18" i="22"/>
  <c r="F6" i="22"/>
  <c r="F173" i="22"/>
  <c r="F29" i="22"/>
  <c r="F159" i="22"/>
  <c r="F17" i="22"/>
  <c r="F156" i="22"/>
  <c r="F5" i="22"/>
  <c r="F130" i="22"/>
  <c r="F111" i="22"/>
  <c r="F153" i="22"/>
  <c r="F86" i="22"/>
  <c r="F100" i="22"/>
  <c r="F77" i="22"/>
  <c r="F65" i="22"/>
  <c r="F53" i="22"/>
  <c r="F39" i="22"/>
  <c r="H172" i="22"/>
  <c r="H153" i="22"/>
  <c r="H150" i="22"/>
  <c r="H116" i="22"/>
  <c r="H125" i="22"/>
  <c r="H123" i="22"/>
  <c r="H98" i="22"/>
  <c r="H88" i="22"/>
  <c r="H68" i="22"/>
  <c r="H54" i="22"/>
  <c r="H38" i="22"/>
  <c r="H50" i="22"/>
  <c r="H28" i="22"/>
  <c r="H16" i="22"/>
  <c r="H4" i="22"/>
  <c r="H171" i="22"/>
  <c r="H152" i="22"/>
  <c r="H147" i="22"/>
  <c r="H115" i="22"/>
  <c r="H124" i="22"/>
  <c r="H120" i="22"/>
  <c r="H97" i="22"/>
  <c r="H87" i="22"/>
  <c r="H67" i="22"/>
  <c r="H51" i="22"/>
  <c r="H37" i="22"/>
  <c r="H49" i="22"/>
  <c r="H27" i="22"/>
  <c r="H15" i="22"/>
  <c r="H3" i="22"/>
  <c r="H170" i="22"/>
  <c r="H151" i="22"/>
  <c r="H129" i="22"/>
  <c r="H114" i="22"/>
  <c r="H135" i="22"/>
  <c r="H108" i="22"/>
  <c r="H96" i="22"/>
  <c r="H86" i="22"/>
  <c r="H70" i="22"/>
  <c r="H48" i="22"/>
  <c r="H36" i="22"/>
  <c r="H73" i="22"/>
  <c r="H26" i="22"/>
  <c r="H14" i="22"/>
  <c r="H2" i="22"/>
  <c r="H169" i="22"/>
  <c r="H158" i="22"/>
  <c r="H144" i="22"/>
  <c r="H113" i="22"/>
  <c r="H127" i="22"/>
  <c r="H107" i="22"/>
  <c r="H95" i="22"/>
  <c r="H85" i="22"/>
  <c r="H80" i="22"/>
  <c r="H47" i="22"/>
  <c r="H35" i="22"/>
  <c r="H64" i="22"/>
  <c r="H25" i="22"/>
  <c r="H13" i="22"/>
  <c r="H168" i="22"/>
  <c r="H163" i="22"/>
  <c r="H140" i="22"/>
  <c r="H112" i="22"/>
  <c r="H122" i="22"/>
  <c r="H106" i="22"/>
  <c r="H94" i="22"/>
  <c r="H84" i="22"/>
  <c r="H77" i="22"/>
  <c r="H46" i="22"/>
  <c r="H34" i="22"/>
  <c r="H61" i="22"/>
  <c r="H24" i="22"/>
  <c r="H167" i="22"/>
  <c r="H161" i="22"/>
  <c r="H143" i="22"/>
  <c r="H111" i="22"/>
  <c r="H119" i="22"/>
  <c r="H105" i="22"/>
  <c r="H93" i="22"/>
  <c r="H89" i="22"/>
  <c r="H74" i="22"/>
  <c r="H45" i="22"/>
  <c r="H33" i="22"/>
  <c r="H58" i="22"/>
  <c r="H23" i="22"/>
  <c r="H11" i="22"/>
  <c r="H166" i="22"/>
  <c r="H160" i="22"/>
  <c r="H139" i="22"/>
  <c r="H110" i="22"/>
  <c r="H138" i="22"/>
  <c r="H104" i="22"/>
  <c r="H92" i="22"/>
  <c r="H83" i="22"/>
  <c r="H71" i="22"/>
  <c r="H44" i="22"/>
  <c r="H79" i="22"/>
  <c r="H55" i="22"/>
  <c r="H22" i="22"/>
  <c r="H10" i="22"/>
  <c r="H165" i="22"/>
  <c r="H146" i="22"/>
  <c r="H130" i="22"/>
  <c r="H145" i="22"/>
  <c r="H134" i="22"/>
  <c r="H103" i="22"/>
  <c r="H91" i="22"/>
  <c r="H81" i="22"/>
  <c r="H76" i="22"/>
  <c r="H43" i="22"/>
  <c r="H65" i="22"/>
  <c r="H52" i="22"/>
  <c r="H21" i="22"/>
  <c r="H9" i="22"/>
  <c r="H164" i="22"/>
  <c r="H162" i="22"/>
  <c r="H131" i="22"/>
  <c r="H137" i="22"/>
  <c r="H141" i="22"/>
  <c r="H102" i="22"/>
  <c r="H90" i="22"/>
  <c r="H78" i="22"/>
  <c r="H66" i="22"/>
  <c r="H42" i="22"/>
  <c r="H62" i="22"/>
  <c r="H32" i="22"/>
  <c r="H20" i="22"/>
  <c r="H8" i="22"/>
  <c r="H175" i="22"/>
  <c r="H156" i="22"/>
  <c r="H159" i="22"/>
  <c r="H121" i="22"/>
  <c r="H136" i="22"/>
  <c r="H133" i="22"/>
  <c r="H101" i="22"/>
  <c r="H142" i="22"/>
  <c r="H75" i="22"/>
  <c r="H63" i="22"/>
  <c r="H41" i="22"/>
  <c r="H59" i="22"/>
  <c r="H31" i="22"/>
  <c r="H19" i="22"/>
  <c r="H174" i="22"/>
  <c r="H155" i="22"/>
  <c r="H157" i="22"/>
  <c r="H118" i="22"/>
  <c r="H149" i="22"/>
  <c r="H132" i="22"/>
  <c r="H100" i="22"/>
  <c r="H128" i="22"/>
  <c r="H72" i="22"/>
  <c r="H60" i="22"/>
  <c r="H40" i="22"/>
  <c r="H56" i="22"/>
  <c r="H30" i="22"/>
  <c r="H18" i="22"/>
  <c r="H6" i="22"/>
  <c r="H82" i="22"/>
  <c r="H69" i="22"/>
  <c r="H99" i="22"/>
  <c r="H57" i="22"/>
  <c r="H39" i="22"/>
  <c r="H53" i="22"/>
  <c r="H173" i="22"/>
  <c r="H29" i="22"/>
  <c r="H17" i="22"/>
  <c r="H154" i="22"/>
  <c r="H148" i="22"/>
  <c r="H12" i="22"/>
  <c r="H117" i="22"/>
  <c r="H7" i="22"/>
  <c r="H126" i="22"/>
  <c r="H5" i="22"/>
  <c r="H109" i="22"/>
  <c r="T166" i="22"/>
  <c r="T150" i="22"/>
  <c r="T128" i="22"/>
  <c r="T112" i="22"/>
  <c r="T126" i="22"/>
  <c r="T101" i="22"/>
  <c r="T91" i="22"/>
  <c r="T84" i="22"/>
  <c r="T69" i="22"/>
  <c r="T47" i="22"/>
  <c r="T35" i="22"/>
  <c r="T54" i="22"/>
  <c r="T22" i="22"/>
  <c r="T10" i="22"/>
  <c r="T165" i="22"/>
  <c r="T149" i="22"/>
  <c r="T125" i="22"/>
  <c r="T111" i="22"/>
  <c r="T130" i="22"/>
  <c r="T100" i="22"/>
  <c r="T90" i="22"/>
  <c r="T81" i="22"/>
  <c r="T68" i="22"/>
  <c r="T46" i="22"/>
  <c r="T34" i="22"/>
  <c r="T51" i="22"/>
  <c r="T21" i="22"/>
  <c r="T9" i="22"/>
  <c r="T164" i="22"/>
  <c r="T148" i="22"/>
  <c r="T143" i="22"/>
  <c r="T110" i="22"/>
  <c r="T127" i="22"/>
  <c r="T99" i="22"/>
  <c r="T109" i="22"/>
  <c r="T78" i="22"/>
  <c r="T67" i="22"/>
  <c r="T45" i="22"/>
  <c r="T33" i="22"/>
  <c r="T32" i="22"/>
  <c r="T20" i="22"/>
  <c r="T8" i="22"/>
  <c r="T175" i="22"/>
  <c r="T163" i="22"/>
  <c r="T147" i="22"/>
  <c r="T139" i="22"/>
  <c r="T134" i="22"/>
  <c r="T136" i="22"/>
  <c r="T98" i="22"/>
  <c r="T135" i="22"/>
  <c r="T75" i="22"/>
  <c r="T66" i="22"/>
  <c r="T44" i="22"/>
  <c r="T70" i="22"/>
  <c r="T31" i="22"/>
  <c r="T19" i="22"/>
  <c r="T7" i="22"/>
  <c r="T174" i="22"/>
  <c r="T156" i="22"/>
  <c r="T146" i="22"/>
  <c r="T160" i="22"/>
  <c r="T133" i="22"/>
  <c r="T144" i="22"/>
  <c r="T97" i="22"/>
  <c r="T83" i="22"/>
  <c r="T72" i="22"/>
  <c r="T65" i="22"/>
  <c r="T43" i="22"/>
  <c r="T64" i="22"/>
  <c r="T30" i="22"/>
  <c r="T18" i="22"/>
  <c r="T6" i="22"/>
  <c r="T173" i="22"/>
  <c r="T155" i="22"/>
  <c r="T129" i="22"/>
  <c r="T123" i="22"/>
  <c r="T121" i="22"/>
  <c r="T108" i="22"/>
  <c r="T96" i="22"/>
  <c r="T89" i="22"/>
  <c r="T79" i="22"/>
  <c r="T62" i="22"/>
  <c r="T42" i="22"/>
  <c r="T61" i="22"/>
  <c r="T29" i="22"/>
  <c r="T17" i="22"/>
  <c r="T5" i="22"/>
  <c r="T172" i="22"/>
  <c r="T154" i="22"/>
  <c r="T142" i="22"/>
  <c r="T120" i="22"/>
  <c r="T118" i="22"/>
  <c r="T107" i="22"/>
  <c r="T95" i="22"/>
  <c r="T82" i="22"/>
  <c r="T76" i="22"/>
  <c r="T59" i="22"/>
  <c r="T41" i="22"/>
  <c r="T58" i="22"/>
  <c r="T28" i="22"/>
  <c r="T16" i="22"/>
  <c r="T4" i="22"/>
  <c r="T171" i="22"/>
  <c r="T153" i="22"/>
  <c r="T138" i="22"/>
  <c r="T117" i="22"/>
  <c r="T140" i="22"/>
  <c r="T106" i="22"/>
  <c r="T94" i="22"/>
  <c r="T93" i="22"/>
  <c r="T73" i="22"/>
  <c r="T56" i="22"/>
  <c r="T40" i="22"/>
  <c r="T55" i="22"/>
  <c r="T27" i="22"/>
  <c r="T15" i="22"/>
  <c r="T3" i="22"/>
  <c r="T170" i="22"/>
  <c r="T152" i="22"/>
  <c r="T159" i="22"/>
  <c r="T116" i="22"/>
  <c r="T132" i="22"/>
  <c r="T105" i="22"/>
  <c r="T122" i="22"/>
  <c r="T88" i="22"/>
  <c r="T80" i="22"/>
  <c r="T53" i="22"/>
  <c r="T39" i="22"/>
  <c r="T52" i="22"/>
  <c r="T26" i="22"/>
  <c r="T14" i="22"/>
  <c r="T2" i="22"/>
  <c r="T169" i="22"/>
  <c r="T151" i="22"/>
  <c r="T145" i="22"/>
  <c r="T115" i="22"/>
  <c r="T131" i="22"/>
  <c r="T104" i="22"/>
  <c r="T119" i="22"/>
  <c r="T87" i="22"/>
  <c r="T77" i="22"/>
  <c r="T50" i="22"/>
  <c r="T38" i="22"/>
  <c r="T63" i="22"/>
  <c r="T25" i="22"/>
  <c r="T13" i="22"/>
  <c r="T168" i="22"/>
  <c r="T162" i="22"/>
  <c r="T141" i="22"/>
  <c r="T114" i="22"/>
  <c r="T124" i="22"/>
  <c r="T103" i="22"/>
  <c r="T161" i="22"/>
  <c r="T86" i="22"/>
  <c r="T74" i="22"/>
  <c r="T49" i="22"/>
  <c r="T37" i="22"/>
  <c r="T60" i="22"/>
  <c r="T24" i="22"/>
  <c r="T12" i="22"/>
  <c r="T48" i="22"/>
  <c r="T36" i="22"/>
  <c r="T57" i="22"/>
  <c r="T167" i="22"/>
  <c r="T23" i="22"/>
  <c r="T158" i="22"/>
  <c r="T11" i="22"/>
  <c r="T137" i="22"/>
  <c r="T113" i="22"/>
  <c r="T71" i="22"/>
  <c r="T157" i="22"/>
  <c r="T102" i="22"/>
  <c r="T92" i="22"/>
  <c r="T85" i="22"/>
  <c r="L165" i="23"/>
  <c r="L160" i="23"/>
  <c r="L139" i="23"/>
  <c r="L126" i="23"/>
  <c r="L114" i="23"/>
  <c r="L105" i="23"/>
  <c r="L93" i="23"/>
  <c r="L56" i="23"/>
  <c r="L44" i="23"/>
  <c r="L78" i="23"/>
  <c r="L61" i="23"/>
  <c r="L36" i="23"/>
  <c r="L19" i="23"/>
  <c r="L9" i="23"/>
  <c r="L172" i="23"/>
  <c r="L154" i="23"/>
  <c r="L133" i="23"/>
  <c r="L159" i="23"/>
  <c r="L120" i="23"/>
  <c r="L108" i="23"/>
  <c r="L99" i="23"/>
  <c r="L87" i="23"/>
  <c r="L50" i="23"/>
  <c r="L68" i="23"/>
  <c r="L64" i="23"/>
  <c r="L32" i="23"/>
  <c r="L37" i="23"/>
  <c r="L15" i="23"/>
  <c r="L3" i="23"/>
  <c r="L166" i="23"/>
  <c r="L137" i="23"/>
  <c r="L142" i="23"/>
  <c r="L119" i="23"/>
  <c r="L148" i="23"/>
  <c r="L94" i="23"/>
  <c r="L54" i="23"/>
  <c r="L74" i="23"/>
  <c r="L82" i="23"/>
  <c r="L23" i="23"/>
  <c r="L22" i="23"/>
  <c r="L7" i="23"/>
  <c r="L164" i="23"/>
  <c r="L136" i="23"/>
  <c r="L138" i="23"/>
  <c r="L118" i="23"/>
  <c r="L144" i="23"/>
  <c r="L92" i="23"/>
  <c r="L53" i="23"/>
  <c r="L71" i="23"/>
  <c r="L79" i="23"/>
  <c r="L43" i="23"/>
  <c r="L20" i="23"/>
  <c r="L6" i="23"/>
  <c r="L158" i="23"/>
  <c r="L134" i="23"/>
  <c r="L130" i="23"/>
  <c r="L116" i="23"/>
  <c r="L104" i="23"/>
  <c r="L90" i="23"/>
  <c r="L51" i="23"/>
  <c r="L62" i="23"/>
  <c r="L73" i="23"/>
  <c r="L33" i="23"/>
  <c r="L21" i="23"/>
  <c r="L4" i="23"/>
  <c r="L175" i="23"/>
  <c r="L156" i="23"/>
  <c r="L132" i="23"/>
  <c r="L129" i="23"/>
  <c r="L115" i="23"/>
  <c r="L103" i="23"/>
  <c r="L89" i="23"/>
  <c r="L174" i="23"/>
  <c r="L155" i="23"/>
  <c r="L145" i="23"/>
  <c r="L128" i="23"/>
  <c r="L113" i="23"/>
  <c r="L102" i="23"/>
  <c r="L88" i="23"/>
  <c r="L48" i="23"/>
  <c r="L66" i="23"/>
  <c r="L42" i="23"/>
  <c r="L27" i="23"/>
  <c r="L16" i="23"/>
  <c r="L173" i="23"/>
  <c r="L153" i="23"/>
  <c r="L141" i="23"/>
  <c r="L127" i="23"/>
  <c r="L112" i="23"/>
  <c r="L101" i="23"/>
  <c r="L86" i="23"/>
  <c r="L47" i="23"/>
  <c r="L81" i="23"/>
  <c r="L60" i="23"/>
  <c r="L24" i="23"/>
  <c r="L171" i="23"/>
  <c r="L152" i="23"/>
  <c r="L147" i="23"/>
  <c r="L125" i="23"/>
  <c r="L111" i="23"/>
  <c r="L100" i="23"/>
  <c r="L85" i="23"/>
  <c r="L46" i="23"/>
  <c r="L75" i="23"/>
  <c r="L41" i="23"/>
  <c r="L40" i="23"/>
  <c r="L13" i="23"/>
  <c r="L169" i="23"/>
  <c r="L150" i="23"/>
  <c r="L163" i="23"/>
  <c r="L123" i="23"/>
  <c r="L109" i="23"/>
  <c r="L97" i="23"/>
  <c r="L58" i="23"/>
  <c r="L83" i="23"/>
  <c r="L69" i="23"/>
  <c r="L35" i="23"/>
  <c r="L31" i="23"/>
  <c r="L11" i="23"/>
  <c r="L168" i="23"/>
  <c r="L149" i="23"/>
  <c r="L157" i="23"/>
  <c r="L122" i="23"/>
  <c r="L107" i="23"/>
  <c r="L96" i="23"/>
  <c r="L57" i="23"/>
  <c r="L170" i="23"/>
  <c r="L110" i="23"/>
  <c r="L77" i="23"/>
  <c r="L30" i="23"/>
  <c r="L167" i="23"/>
  <c r="L106" i="23"/>
  <c r="L65" i="23"/>
  <c r="L34" i="23"/>
  <c r="L151" i="23"/>
  <c r="L98" i="23"/>
  <c r="L72" i="23"/>
  <c r="L25" i="23"/>
  <c r="L162" i="23"/>
  <c r="L95" i="23"/>
  <c r="L67" i="23"/>
  <c r="L18" i="23"/>
  <c r="L135" i="23"/>
  <c r="L91" i="23"/>
  <c r="L63" i="23"/>
  <c r="L17" i="23"/>
  <c r="L143" i="23"/>
  <c r="L84" i="23"/>
  <c r="L76" i="23"/>
  <c r="L14" i="23"/>
  <c r="L2" i="23"/>
  <c r="L146" i="23"/>
  <c r="L55" i="23"/>
  <c r="L70" i="23"/>
  <c r="L12" i="23"/>
  <c r="L131" i="23"/>
  <c r="L52" i="23"/>
  <c r="L38" i="23"/>
  <c r="L10" i="23"/>
  <c r="L124" i="23"/>
  <c r="L49" i="23"/>
  <c r="L29" i="23"/>
  <c r="L8" i="23"/>
  <c r="L121" i="23"/>
  <c r="L45" i="23"/>
  <c r="L26" i="23"/>
  <c r="L5" i="23"/>
  <c r="L59" i="23"/>
  <c r="L39" i="23"/>
  <c r="L28" i="23"/>
  <c r="L161" i="23"/>
  <c r="L117" i="23"/>
  <c r="L140" i="23"/>
  <c r="L80" i="23"/>
  <c r="AN170" i="22"/>
  <c r="AN132" i="22"/>
  <c r="AN160" i="22"/>
  <c r="AN140" i="22"/>
  <c r="AN115" i="22"/>
  <c r="AN90" i="22"/>
  <c r="AN102" i="22"/>
  <c r="AN77" i="22"/>
  <c r="AN68" i="22"/>
  <c r="AN56" i="22"/>
  <c r="AN44" i="22"/>
  <c r="AN32" i="22"/>
  <c r="AN20" i="22"/>
  <c r="AN8" i="22"/>
  <c r="AN175" i="22"/>
  <c r="AN167" i="22"/>
  <c r="AN131" i="22"/>
  <c r="AN124" i="22"/>
  <c r="AN125" i="22"/>
  <c r="AN112" i="22"/>
  <c r="AN89" i="22"/>
  <c r="AN99" i="22"/>
  <c r="AN76" i="22"/>
  <c r="AN67" i="22"/>
  <c r="AN55" i="22"/>
  <c r="AN43" i="22"/>
  <c r="AN31" i="22"/>
  <c r="AN19" i="22"/>
  <c r="AN7" i="22"/>
  <c r="AN174" i="22"/>
  <c r="AN162" i="22"/>
  <c r="AN130" i="22"/>
  <c r="AN164" i="22"/>
  <c r="AN142" i="22"/>
  <c r="AN108" i="22"/>
  <c r="AN88" i="22"/>
  <c r="AN96" i="22"/>
  <c r="AN75" i="22"/>
  <c r="AN66" i="22"/>
  <c r="AN54" i="22"/>
  <c r="AN42" i="22"/>
  <c r="AN30" i="22"/>
  <c r="AN18" i="22"/>
  <c r="AN6" i="22"/>
  <c r="AN173" i="22"/>
  <c r="AN157" i="22"/>
  <c r="AN129" i="22"/>
  <c r="AN163" i="22"/>
  <c r="AN117" i="22"/>
  <c r="AN113" i="22"/>
  <c r="AN87" i="22"/>
  <c r="AN93" i="22"/>
  <c r="AN74" i="22"/>
  <c r="AN65" i="22"/>
  <c r="AN53" i="22"/>
  <c r="AN41" i="22"/>
  <c r="AN29" i="22"/>
  <c r="AN17" i="22"/>
  <c r="AN5" i="22"/>
  <c r="AN172" i="22"/>
  <c r="AN151" i="22"/>
  <c r="AN128" i="22"/>
  <c r="AN159" i="22"/>
  <c r="AN116" i="22"/>
  <c r="AN107" i="22"/>
  <c r="AN86" i="22"/>
  <c r="AN101" i="22"/>
  <c r="AN73" i="22"/>
  <c r="AN64" i="22"/>
  <c r="AN52" i="22"/>
  <c r="AN40" i="22"/>
  <c r="AN28" i="22"/>
  <c r="AN16" i="22"/>
  <c r="AN4" i="22"/>
  <c r="AN158" i="22"/>
  <c r="AN156" i="22"/>
  <c r="AN155" i="22"/>
  <c r="AN123" i="22"/>
  <c r="AN127" i="22"/>
  <c r="AN106" i="22"/>
  <c r="AN85" i="22"/>
  <c r="AN98" i="22"/>
  <c r="AN72" i="22"/>
  <c r="AN63" i="22"/>
  <c r="AN51" i="22"/>
  <c r="AN39" i="22"/>
  <c r="AN27" i="22"/>
  <c r="AN15" i="22"/>
  <c r="AN3" i="22"/>
  <c r="AN168" i="22"/>
  <c r="AN152" i="22"/>
  <c r="AN147" i="22"/>
  <c r="AN122" i="22"/>
  <c r="AN145" i="22"/>
  <c r="AN105" i="22"/>
  <c r="AN84" i="22"/>
  <c r="AN95" i="22"/>
  <c r="AN71" i="22"/>
  <c r="AN62" i="22"/>
  <c r="AN50" i="22"/>
  <c r="AN38" i="22"/>
  <c r="AN26" i="22"/>
  <c r="AN14" i="22"/>
  <c r="AN2" i="22"/>
  <c r="AN165" i="22"/>
  <c r="AN150" i="22"/>
  <c r="AN143" i="22"/>
  <c r="AN121" i="22"/>
  <c r="AN144" i="22"/>
  <c r="AN104" i="22"/>
  <c r="AN83" i="22"/>
  <c r="AN82" i="22"/>
  <c r="AN70" i="22"/>
  <c r="AN61" i="22"/>
  <c r="AN49" i="22"/>
  <c r="AN37" i="22"/>
  <c r="AN25" i="22"/>
  <c r="AN13" i="22"/>
  <c r="AN161" i="22"/>
  <c r="AN146" i="22"/>
  <c r="AN139" i="22"/>
  <c r="AN120" i="22"/>
  <c r="AN137" i="22"/>
  <c r="AN103" i="22"/>
  <c r="AN111" i="22"/>
  <c r="AN81" i="22"/>
  <c r="AN69" i="22"/>
  <c r="AN60" i="22"/>
  <c r="AN48" i="22"/>
  <c r="AN36" i="22"/>
  <c r="AN24" i="22"/>
  <c r="AN12" i="22"/>
  <c r="AN171" i="22"/>
  <c r="AN135" i="22"/>
  <c r="AN154" i="22"/>
  <c r="AN119" i="22"/>
  <c r="AN136" i="22"/>
  <c r="AN114" i="22"/>
  <c r="AN110" i="22"/>
  <c r="AN80" i="22"/>
  <c r="AN100" i="22"/>
  <c r="AN59" i="22"/>
  <c r="AN47" i="22"/>
  <c r="AN35" i="22"/>
  <c r="AN23" i="22"/>
  <c r="AN11" i="22"/>
  <c r="AN169" i="22"/>
  <c r="AN134" i="22"/>
  <c r="AN153" i="22"/>
  <c r="AN118" i="22"/>
  <c r="AN148" i="22"/>
  <c r="AN92" i="22"/>
  <c r="AN109" i="22"/>
  <c r="AN79" i="22"/>
  <c r="AN97" i="22"/>
  <c r="AN58" i="22"/>
  <c r="AN46" i="22"/>
  <c r="AN34" i="22"/>
  <c r="AN22" i="22"/>
  <c r="AN10" i="22"/>
  <c r="AN141" i="22"/>
  <c r="AN138" i="22"/>
  <c r="AN91" i="22"/>
  <c r="AN126" i="22"/>
  <c r="AN78" i="22"/>
  <c r="AN94" i="22"/>
  <c r="AN57" i="22"/>
  <c r="AN45" i="22"/>
  <c r="AN33" i="22"/>
  <c r="AN166" i="22"/>
  <c r="AN21" i="22"/>
  <c r="AN133" i="22"/>
  <c r="AN9" i="22"/>
  <c r="AN149" i="22"/>
  <c r="AW154" i="22"/>
  <c r="AW145" i="22"/>
  <c r="AW151" i="22"/>
  <c r="AW135" i="22"/>
  <c r="AW115" i="22"/>
  <c r="AW100" i="22"/>
  <c r="AW92" i="22"/>
  <c r="AW80" i="22"/>
  <c r="AW68" i="22"/>
  <c r="AW59" i="22"/>
  <c r="AW44" i="22"/>
  <c r="AW32" i="22"/>
  <c r="AW20" i="22"/>
  <c r="AW8" i="22"/>
  <c r="AW175" i="22"/>
  <c r="AW153" i="22"/>
  <c r="AW144" i="22"/>
  <c r="AW158" i="22"/>
  <c r="AW134" i="22"/>
  <c r="AW114" i="22"/>
  <c r="AW99" i="22"/>
  <c r="AW91" i="22"/>
  <c r="AW79" i="22"/>
  <c r="AW67" i="22"/>
  <c r="AW56" i="22"/>
  <c r="AW43" i="22"/>
  <c r="AW31" i="22"/>
  <c r="AW19" i="22"/>
  <c r="AW7" i="22"/>
  <c r="AW174" i="22"/>
  <c r="AW152" i="22"/>
  <c r="AW143" i="22"/>
  <c r="AW129" i="22"/>
  <c r="AW133" i="22"/>
  <c r="AW113" i="22"/>
  <c r="AW98" i="22"/>
  <c r="AW90" i="22"/>
  <c r="AW78" i="22"/>
  <c r="AW66" i="22"/>
  <c r="AW53" i="22"/>
  <c r="AW42" i="22"/>
  <c r="AW30" i="22"/>
  <c r="AW18" i="22"/>
  <c r="AW6" i="22"/>
  <c r="AW173" i="22"/>
  <c r="AW167" i="22"/>
  <c r="AW142" i="22"/>
  <c r="AW163" i="22"/>
  <c r="AW132" i="22"/>
  <c r="AW112" i="22"/>
  <c r="AW97" i="22"/>
  <c r="AW89" i="22"/>
  <c r="AW77" i="22"/>
  <c r="AW49" i="22"/>
  <c r="AW50" i="22"/>
  <c r="AW41" i="22"/>
  <c r="AW29" i="22"/>
  <c r="AW17" i="22"/>
  <c r="AW5" i="22"/>
  <c r="AW172" i="22"/>
  <c r="AW162" i="22"/>
  <c r="AW141" i="22"/>
  <c r="AW125" i="22"/>
  <c r="AW131" i="22"/>
  <c r="AW128" i="22"/>
  <c r="AW96" i="22"/>
  <c r="AW82" i="22"/>
  <c r="AW76" i="22"/>
  <c r="AW48" i="22"/>
  <c r="AW64" i="22"/>
  <c r="AW40" i="22"/>
  <c r="AW28" i="22"/>
  <c r="AW16" i="22"/>
  <c r="AW4" i="22"/>
  <c r="AW171" i="22"/>
  <c r="AW161" i="22"/>
  <c r="AW140" i="22"/>
  <c r="AW123" i="22"/>
  <c r="AW130" i="22"/>
  <c r="AW107" i="22"/>
  <c r="AW95" i="22"/>
  <c r="AW87" i="22"/>
  <c r="AW75" i="22"/>
  <c r="AW63" i="22"/>
  <c r="AW61" i="22"/>
  <c r="AW39" i="22"/>
  <c r="AW27" i="22"/>
  <c r="AW15" i="22"/>
  <c r="AW3" i="22"/>
  <c r="AW170" i="22"/>
  <c r="AW150" i="22"/>
  <c r="AW139" i="22"/>
  <c r="AW122" i="22"/>
  <c r="AW126" i="22"/>
  <c r="AW106" i="22"/>
  <c r="AW94" i="22"/>
  <c r="AW86" i="22"/>
  <c r="AW74" i="22"/>
  <c r="AW60" i="22"/>
  <c r="AW58" i="22"/>
  <c r="AW38" i="22"/>
  <c r="AW26" i="22"/>
  <c r="AW14" i="22"/>
  <c r="AW2" i="22"/>
  <c r="AW168" i="22"/>
  <c r="AW149" i="22"/>
  <c r="AW138" i="22"/>
  <c r="AW121" i="22"/>
  <c r="AW156" i="22"/>
  <c r="AW105" i="22"/>
  <c r="AW93" i="22"/>
  <c r="AW85" i="22"/>
  <c r="AW73" i="22"/>
  <c r="AW57" i="22"/>
  <c r="AW55" i="22"/>
  <c r="AW37" i="22"/>
  <c r="AW25" i="22"/>
  <c r="AW13" i="22"/>
  <c r="AW165" i="22"/>
  <c r="AW148" i="22"/>
  <c r="AW137" i="22"/>
  <c r="AW120" i="22"/>
  <c r="AW124" i="22"/>
  <c r="AW104" i="22"/>
  <c r="AW108" i="22"/>
  <c r="AW84" i="22"/>
  <c r="AW72" i="22"/>
  <c r="AW54" i="22"/>
  <c r="AW52" i="22"/>
  <c r="AW36" i="22"/>
  <c r="AW24" i="22"/>
  <c r="AW12" i="22"/>
  <c r="AW157" i="22"/>
  <c r="AW147" i="22"/>
  <c r="AW136" i="22"/>
  <c r="AW119" i="22"/>
  <c r="AW159" i="22"/>
  <c r="AW103" i="22"/>
  <c r="AW110" i="22"/>
  <c r="AW83" i="22"/>
  <c r="AW71" i="22"/>
  <c r="AW51" i="22"/>
  <c r="AW47" i="22"/>
  <c r="AW35" i="22"/>
  <c r="AW23" i="22"/>
  <c r="AW11" i="22"/>
  <c r="AW169" i="22"/>
  <c r="AW146" i="22"/>
  <c r="AW164" i="22"/>
  <c r="AW118" i="22"/>
  <c r="AW117" i="22"/>
  <c r="AW102" i="22"/>
  <c r="AW109" i="22"/>
  <c r="AW88" i="22"/>
  <c r="AW70" i="22"/>
  <c r="AW65" i="22"/>
  <c r="AW46" i="22"/>
  <c r="AW34" i="22"/>
  <c r="AW22" i="22"/>
  <c r="AW10" i="22"/>
  <c r="AW160" i="22"/>
  <c r="AW9" i="22"/>
  <c r="AW166" i="22"/>
  <c r="AW127" i="22"/>
  <c r="AW116" i="22"/>
  <c r="AW101" i="22"/>
  <c r="AW111" i="22"/>
  <c r="AW81" i="22"/>
  <c r="AW69" i="22"/>
  <c r="AW62" i="22"/>
  <c r="AW45" i="22"/>
  <c r="AW33" i="22"/>
  <c r="AW21" i="22"/>
  <c r="AW155" i="22"/>
  <c r="Z172" i="22"/>
  <c r="Z161" i="22"/>
  <c r="Z145" i="22"/>
  <c r="Z125" i="22"/>
  <c r="Z122" i="22"/>
  <c r="Z123" i="22"/>
  <c r="Z97" i="22"/>
  <c r="Z87" i="22"/>
  <c r="Z74" i="22"/>
  <c r="Z59" i="22"/>
  <c r="Z69" i="22"/>
  <c r="Z40" i="22"/>
  <c r="Z28" i="22"/>
  <c r="Z16" i="22"/>
  <c r="Z4" i="22"/>
  <c r="Z171" i="22"/>
  <c r="Z156" i="22"/>
  <c r="Z144" i="22"/>
  <c r="Z160" i="22"/>
  <c r="Z119" i="22"/>
  <c r="Z108" i="22"/>
  <c r="Z96" i="22"/>
  <c r="Z86" i="22"/>
  <c r="Z73" i="22"/>
  <c r="Z58" i="22"/>
  <c r="Z66" i="22"/>
  <c r="Z39" i="22"/>
  <c r="Z27" i="22"/>
  <c r="Z15" i="22"/>
  <c r="Z3" i="22"/>
  <c r="Z170" i="22"/>
  <c r="Z155" i="22"/>
  <c r="Z143" i="22"/>
  <c r="Z124" i="22"/>
  <c r="Z117" i="22"/>
  <c r="Z107" i="22"/>
  <c r="Z95" i="22"/>
  <c r="Z85" i="22"/>
  <c r="Z72" i="22"/>
  <c r="Z57" i="22"/>
  <c r="Z67" i="22"/>
  <c r="Z38" i="22"/>
  <c r="Z26" i="22"/>
  <c r="Z14" i="22"/>
  <c r="Z2" i="22"/>
  <c r="Z169" i="22"/>
  <c r="Z154" i="22"/>
  <c r="Z142" i="22"/>
  <c r="Z135" i="22"/>
  <c r="Z116" i="22"/>
  <c r="Z106" i="22"/>
  <c r="Z94" i="22"/>
  <c r="Z84" i="22"/>
  <c r="Z71" i="22"/>
  <c r="Z56" i="22"/>
  <c r="Z68" i="22"/>
  <c r="Z37" i="22"/>
  <c r="Z25" i="22"/>
  <c r="Z13" i="22"/>
  <c r="Z168" i="22"/>
  <c r="Z153" i="22"/>
  <c r="Z141" i="22"/>
  <c r="Z134" i="22"/>
  <c r="Z115" i="22"/>
  <c r="Z105" i="22"/>
  <c r="Z109" i="22"/>
  <c r="Z82" i="22"/>
  <c r="Z83" i="22"/>
  <c r="Z55" i="22"/>
  <c r="Z48" i="22"/>
  <c r="Z36" i="22"/>
  <c r="Z24" i="22"/>
  <c r="Z12" i="22"/>
  <c r="Z167" i="22"/>
  <c r="Z152" i="22"/>
  <c r="Z140" i="22"/>
  <c r="Z133" i="22"/>
  <c r="Z114" i="22"/>
  <c r="Z104" i="22"/>
  <c r="Z121" i="22"/>
  <c r="Z81" i="22"/>
  <c r="Z92" i="22"/>
  <c r="Z54" i="22"/>
  <c r="Z47" i="22"/>
  <c r="Z35" i="22"/>
  <c r="Z23" i="22"/>
  <c r="Z11" i="22"/>
  <c r="Z166" i="22"/>
  <c r="Z151" i="22"/>
  <c r="Z139" i="22"/>
  <c r="Z132" i="22"/>
  <c r="Z113" i="22"/>
  <c r="Z103" i="22"/>
  <c r="Z118" i="22"/>
  <c r="Z80" i="22"/>
  <c r="Z65" i="22"/>
  <c r="Z53" i="22"/>
  <c r="Z46" i="22"/>
  <c r="Z34" i="22"/>
  <c r="Z22" i="22"/>
  <c r="Z10" i="22"/>
  <c r="Z165" i="22"/>
  <c r="Z150" i="22"/>
  <c r="Z138" i="22"/>
  <c r="Z131" i="22"/>
  <c r="Z112" i="22"/>
  <c r="Z102" i="22"/>
  <c r="Z93" i="22"/>
  <c r="Z79" i="22"/>
  <c r="Z64" i="22"/>
  <c r="Z52" i="22"/>
  <c r="Z45" i="22"/>
  <c r="Z33" i="22"/>
  <c r="Z21" i="22"/>
  <c r="Z9" i="22"/>
  <c r="Z164" i="22"/>
  <c r="Z149" i="22"/>
  <c r="Z137" i="22"/>
  <c r="Z130" i="22"/>
  <c r="Z111" i="22"/>
  <c r="Z101" i="22"/>
  <c r="Z89" i="22"/>
  <c r="Z78" i="22"/>
  <c r="Z63" i="22"/>
  <c r="Z51" i="22"/>
  <c r="Z44" i="22"/>
  <c r="Z32" i="22"/>
  <c r="Z20" i="22"/>
  <c r="Z8" i="22"/>
  <c r="Z175" i="22"/>
  <c r="Z163" i="22"/>
  <c r="Z148" i="22"/>
  <c r="Z136" i="22"/>
  <c r="Z128" i="22"/>
  <c r="Z110" i="22"/>
  <c r="Z100" i="22"/>
  <c r="Z90" i="22"/>
  <c r="Z77" i="22"/>
  <c r="Z62" i="22"/>
  <c r="Z50" i="22"/>
  <c r="Z43" i="22"/>
  <c r="Z31" i="22"/>
  <c r="Z19" i="22"/>
  <c r="Z7" i="22"/>
  <c r="Z174" i="22"/>
  <c r="Z162" i="22"/>
  <c r="Z147" i="22"/>
  <c r="Z127" i="22"/>
  <c r="Z129" i="22"/>
  <c r="Z157" i="22"/>
  <c r="Z99" i="22"/>
  <c r="Z91" i="22"/>
  <c r="Z76" i="22"/>
  <c r="Z61" i="22"/>
  <c r="Z49" i="22"/>
  <c r="Z42" i="22"/>
  <c r="Z30" i="22"/>
  <c r="Z18" i="22"/>
  <c r="Z6" i="22"/>
  <c r="Z88" i="22"/>
  <c r="Z75" i="22"/>
  <c r="Z60" i="22"/>
  <c r="Z70" i="22"/>
  <c r="Z41" i="22"/>
  <c r="Z173" i="22"/>
  <c r="Z29" i="22"/>
  <c r="Z159" i="22"/>
  <c r="Z17" i="22"/>
  <c r="Z146" i="22"/>
  <c r="Z5" i="22"/>
  <c r="Z126" i="22"/>
  <c r="Z98" i="22"/>
  <c r="Z158" i="22"/>
  <c r="Z120" i="22"/>
  <c r="AO170" i="22"/>
  <c r="AO151" i="22"/>
  <c r="AO136" i="22"/>
  <c r="AO147" i="22"/>
  <c r="AO112" i="22"/>
  <c r="AO105" i="22"/>
  <c r="AO93" i="22"/>
  <c r="AO120" i="22"/>
  <c r="AO74" i="22"/>
  <c r="AO62" i="22"/>
  <c r="AO50" i="22"/>
  <c r="AO38" i="22"/>
  <c r="AO26" i="22"/>
  <c r="AO14" i="22"/>
  <c r="AO2" i="22"/>
  <c r="AO169" i="22"/>
  <c r="AO156" i="22"/>
  <c r="AO152" i="22"/>
  <c r="AO128" i="22"/>
  <c r="AO111" i="22"/>
  <c r="AO104" i="22"/>
  <c r="AO149" i="22"/>
  <c r="AO109" i="22"/>
  <c r="AO73" i="22"/>
  <c r="AO61" i="22"/>
  <c r="AO49" i="22"/>
  <c r="AO37" i="22"/>
  <c r="AO25" i="22"/>
  <c r="AO13" i="22"/>
  <c r="AO167" i="22"/>
  <c r="AO145" i="22"/>
  <c r="AO146" i="22"/>
  <c r="AO154" i="22"/>
  <c r="AO130" i="22"/>
  <c r="AO102" i="22"/>
  <c r="AO92" i="22"/>
  <c r="AO83" i="22"/>
  <c r="AO71" i="22"/>
  <c r="AO59" i="22"/>
  <c r="AO47" i="22"/>
  <c r="AO35" i="22"/>
  <c r="AO23" i="22"/>
  <c r="AO11" i="22"/>
  <c r="AO166" i="22"/>
  <c r="AO144" i="22"/>
  <c r="AO135" i="22"/>
  <c r="AO160" i="22"/>
  <c r="AO127" i="22"/>
  <c r="AO101" i="22"/>
  <c r="AO91" i="22"/>
  <c r="AO82" i="22"/>
  <c r="AO70" i="22"/>
  <c r="AO58" i="22"/>
  <c r="AO46" i="22"/>
  <c r="AO34" i="22"/>
  <c r="AO22" i="22"/>
  <c r="AO10" i="22"/>
  <c r="AO165" i="22"/>
  <c r="AO143" i="22"/>
  <c r="AO134" i="22"/>
  <c r="AO121" i="22"/>
  <c r="AO122" i="22"/>
  <c r="AO100" i="22"/>
  <c r="AO90" i="22"/>
  <c r="AO81" i="22"/>
  <c r="AO69" i="22"/>
  <c r="AO57" i="22"/>
  <c r="AO45" i="22"/>
  <c r="AO33" i="22"/>
  <c r="AO21" i="22"/>
  <c r="AO9" i="22"/>
  <c r="AO164" i="22"/>
  <c r="AO142" i="22"/>
  <c r="AO133" i="22"/>
  <c r="AO118" i="22"/>
  <c r="AO119" i="22"/>
  <c r="AO99" i="22"/>
  <c r="AO89" i="22"/>
  <c r="AO80" i="22"/>
  <c r="AO68" i="22"/>
  <c r="AO56" i="22"/>
  <c r="AO44" i="22"/>
  <c r="AO32" i="22"/>
  <c r="AO20" i="22"/>
  <c r="AO8" i="22"/>
  <c r="AO175" i="22"/>
  <c r="AO163" i="22"/>
  <c r="AO141" i="22"/>
  <c r="AO132" i="22"/>
  <c r="AO117" i="22"/>
  <c r="AO108" i="22"/>
  <c r="AO98" i="22"/>
  <c r="AO88" i="22"/>
  <c r="AO79" i="22"/>
  <c r="AO67" i="22"/>
  <c r="AO55" i="22"/>
  <c r="AO43" i="22"/>
  <c r="AO31" i="22"/>
  <c r="AO19" i="22"/>
  <c r="AO7" i="22"/>
  <c r="AO174" i="22"/>
  <c r="AO162" i="22"/>
  <c r="AO140" i="22"/>
  <c r="AO131" i="22"/>
  <c r="AO116" i="22"/>
  <c r="AO129" i="22"/>
  <c r="AO97" i="22"/>
  <c r="AO87" i="22"/>
  <c r="AO78" i="22"/>
  <c r="AO66" i="22"/>
  <c r="AO54" i="22"/>
  <c r="AO42" i="22"/>
  <c r="AO30" i="22"/>
  <c r="AO18" i="22"/>
  <c r="AO6" i="22"/>
  <c r="AO173" i="22"/>
  <c r="AO161" i="22"/>
  <c r="AO139" i="22"/>
  <c r="AO148" i="22"/>
  <c r="AO115" i="22"/>
  <c r="AO125" i="22"/>
  <c r="AO96" i="22"/>
  <c r="AO86" i="22"/>
  <c r="AO77" i="22"/>
  <c r="AO65" i="22"/>
  <c r="AO53" i="22"/>
  <c r="AO41" i="22"/>
  <c r="AO29" i="22"/>
  <c r="AO17" i="22"/>
  <c r="AO5" i="22"/>
  <c r="AO172" i="22"/>
  <c r="AO157" i="22"/>
  <c r="AO138" i="22"/>
  <c r="AO159" i="22"/>
  <c r="AO114" i="22"/>
  <c r="AO107" i="22"/>
  <c r="AO95" i="22"/>
  <c r="AO85" i="22"/>
  <c r="AO76" i="22"/>
  <c r="AO64" i="22"/>
  <c r="AO52" i="22"/>
  <c r="AO40" i="22"/>
  <c r="AO28" i="22"/>
  <c r="AO16" i="22"/>
  <c r="AO4" i="22"/>
  <c r="AO126" i="22"/>
  <c r="AO60" i="22"/>
  <c r="AO113" i="22"/>
  <c r="AO51" i="22"/>
  <c r="AO110" i="22"/>
  <c r="AO48" i="22"/>
  <c r="AO106" i="22"/>
  <c r="AO39" i="22"/>
  <c r="AO103" i="22"/>
  <c r="AO36" i="22"/>
  <c r="AO171" i="22"/>
  <c r="AO94" i="22"/>
  <c r="AO27" i="22"/>
  <c r="AO168" i="22"/>
  <c r="AO124" i="22"/>
  <c r="AO24" i="22"/>
  <c r="AO158" i="22"/>
  <c r="AO84" i="22"/>
  <c r="AO15" i="22"/>
  <c r="AO153" i="22"/>
  <c r="AO123" i="22"/>
  <c r="AO12" i="22"/>
  <c r="AO137" i="22"/>
  <c r="AO75" i="22"/>
  <c r="AO3" i="22"/>
  <c r="AO150" i="22"/>
  <c r="AO72" i="22"/>
  <c r="AO155" i="22"/>
  <c r="AO63" i="22"/>
  <c r="H169" i="23"/>
  <c r="H155" i="23"/>
  <c r="H137" i="23"/>
  <c r="H130" i="23"/>
  <c r="H149" i="23"/>
  <c r="H99" i="23"/>
  <c r="H77" i="23"/>
  <c r="H65" i="23"/>
  <c r="H94" i="23"/>
  <c r="H95" i="23"/>
  <c r="H53" i="23"/>
  <c r="H54" i="23"/>
  <c r="H42" i="23"/>
  <c r="H12" i="23"/>
  <c r="H21" i="23"/>
  <c r="H168" i="23"/>
  <c r="H152" i="23"/>
  <c r="H136" i="23"/>
  <c r="H121" i="23"/>
  <c r="H135" i="23"/>
  <c r="H96" i="23"/>
  <c r="H76" i="23"/>
  <c r="H64" i="23"/>
  <c r="H109" i="23"/>
  <c r="H100" i="23"/>
  <c r="H50" i="23"/>
  <c r="H51" i="23"/>
  <c r="H39" i="23"/>
  <c r="H11" i="23"/>
  <c r="H166" i="23"/>
  <c r="H141" i="23"/>
  <c r="H146" i="23"/>
  <c r="H148" i="23"/>
  <c r="H111" i="23"/>
  <c r="H90" i="23"/>
  <c r="H74" i="23"/>
  <c r="H62" i="23"/>
  <c r="H89" i="23"/>
  <c r="H44" i="23"/>
  <c r="H40" i="23"/>
  <c r="H41" i="23"/>
  <c r="H33" i="23"/>
  <c r="H9" i="23"/>
  <c r="H165" i="23"/>
  <c r="H161" i="23"/>
  <c r="H142" i="23"/>
  <c r="H144" i="23"/>
  <c r="H108" i="23"/>
  <c r="H87" i="23"/>
  <c r="H73" i="23"/>
  <c r="H61" i="23"/>
  <c r="H107" i="23"/>
  <c r="H84" i="23"/>
  <c r="H37" i="23"/>
  <c r="H38" i="23"/>
  <c r="H30" i="23"/>
  <c r="H8" i="23"/>
  <c r="H164" i="23"/>
  <c r="H162" i="23"/>
  <c r="H138" i="23"/>
  <c r="H140" i="23"/>
  <c r="H127" i="23"/>
  <c r="H116" i="23"/>
  <c r="H72" i="23"/>
  <c r="H60" i="23"/>
  <c r="H98" i="23"/>
  <c r="H58" i="23"/>
  <c r="H34" i="23"/>
  <c r="H35" i="23"/>
  <c r="H27" i="23"/>
  <c r="H7" i="23"/>
  <c r="H171" i="23"/>
  <c r="H158" i="23"/>
  <c r="H129" i="23"/>
  <c r="H124" i="23"/>
  <c r="H118" i="23"/>
  <c r="H83" i="23"/>
  <c r="H71" i="23"/>
  <c r="H59" i="23"/>
  <c r="H97" i="23"/>
  <c r="H55" i="23"/>
  <c r="H31" i="23"/>
  <c r="H32" i="23"/>
  <c r="H24" i="23"/>
  <c r="H6" i="23"/>
  <c r="H175" i="23"/>
  <c r="H163" i="23"/>
  <c r="H156" i="23"/>
  <c r="H126" i="23"/>
  <c r="H115" i="23"/>
  <c r="H106" i="23"/>
  <c r="H82" i="23"/>
  <c r="H70" i="23"/>
  <c r="H125" i="23"/>
  <c r="H85" i="23"/>
  <c r="H52" i="23"/>
  <c r="H28" i="23"/>
  <c r="H29" i="23"/>
  <c r="H17" i="23"/>
  <c r="H5" i="23"/>
  <c r="H174" i="23"/>
  <c r="H160" i="23"/>
  <c r="H153" i="23"/>
  <c r="H123" i="23"/>
  <c r="H128" i="23"/>
  <c r="H131" i="23"/>
  <c r="H81" i="23"/>
  <c r="H69" i="23"/>
  <c r="H101" i="23"/>
  <c r="H112" i="23"/>
  <c r="H49" i="23"/>
  <c r="H25" i="23"/>
  <c r="H26" i="23"/>
  <c r="H16" i="23"/>
  <c r="H4" i="23"/>
  <c r="H173" i="23"/>
  <c r="H157" i="23"/>
  <c r="H147" i="23"/>
  <c r="H120" i="23"/>
  <c r="H119" i="23"/>
  <c r="H122" i="23"/>
  <c r="H80" i="23"/>
  <c r="H68" i="23"/>
  <c r="H92" i="23"/>
  <c r="H91" i="23"/>
  <c r="H46" i="23"/>
  <c r="H22" i="23"/>
  <c r="H23" i="23"/>
  <c r="H15" i="23"/>
  <c r="H3" i="23"/>
  <c r="H172" i="23"/>
  <c r="H150" i="23"/>
  <c r="H143" i="23"/>
  <c r="H117" i="23"/>
  <c r="H134" i="23"/>
  <c r="H105" i="23"/>
  <c r="H79" i="23"/>
  <c r="H67" i="23"/>
  <c r="H133" i="23"/>
  <c r="H88" i="23"/>
  <c r="H86" i="23"/>
  <c r="H19" i="23"/>
  <c r="H20" i="23"/>
  <c r="H14" i="23"/>
  <c r="H2" i="23"/>
  <c r="H151" i="23"/>
  <c r="H45" i="23"/>
  <c r="H113" i="23"/>
  <c r="H56" i="23"/>
  <c r="H132" i="23"/>
  <c r="H47" i="23"/>
  <c r="H102" i="23"/>
  <c r="H57" i="23"/>
  <c r="H93" i="23"/>
  <c r="H48" i="23"/>
  <c r="H170" i="23"/>
  <c r="H78" i="23"/>
  <c r="H43" i="23"/>
  <c r="H167" i="23"/>
  <c r="H75" i="23"/>
  <c r="H36" i="23"/>
  <c r="H159" i="23"/>
  <c r="H66" i="23"/>
  <c r="H13" i="23"/>
  <c r="H145" i="23"/>
  <c r="H63" i="23"/>
  <c r="H10" i="23"/>
  <c r="H139" i="23"/>
  <c r="H103" i="23"/>
  <c r="H18" i="23"/>
  <c r="H154" i="23"/>
  <c r="H104" i="23"/>
  <c r="H114" i="23"/>
  <c r="H110" i="23"/>
  <c r="AF164" i="22"/>
  <c r="AF157" i="22"/>
  <c r="AF132" i="22"/>
  <c r="AF116" i="22"/>
  <c r="AF143" i="22"/>
  <c r="AF101" i="22"/>
  <c r="AF146" i="22"/>
  <c r="AF79" i="22"/>
  <c r="AF64" i="22"/>
  <c r="AF41" i="22"/>
  <c r="AF57" i="22"/>
  <c r="AF32" i="22"/>
  <c r="AF20" i="22"/>
  <c r="AF8" i="22"/>
  <c r="AF175" i="22"/>
  <c r="AF163" i="22"/>
  <c r="AF160" i="22"/>
  <c r="AF131" i="22"/>
  <c r="AF115" i="22"/>
  <c r="AF145" i="22"/>
  <c r="AF100" i="22"/>
  <c r="AF173" i="22"/>
  <c r="AF156" i="22"/>
  <c r="AF130" i="22"/>
  <c r="AF142" i="22"/>
  <c r="AF172" i="22"/>
  <c r="AF155" i="22"/>
  <c r="AF144" i="22"/>
  <c r="AF171" i="22"/>
  <c r="AF170" i="22"/>
  <c r="AF153" i="22"/>
  <c r="AF136" i="22"/>
  <c r="AF150" i="22"/>
  <c r="AF110" i="22"/>
  <c r="AF107" i="22"/>
  <c r="AF95" i="22"/>
  <c r="AF87" i="22"/>
  <c r="AF66" i="22"/>
  <c r="AF47" i="22"/>
  <c r="AF35" i="22"/>
  <c r="AF65" i="22"/>
  <c r="AF26" i="22"/>
  <c r="AF14" i="22"/>
  <c r="AF2" i="22"/>
  <c r="AF169" i="22"/>
  <c r="AF152" i="22"/>
  <c r="AF129" i="22"/>
  <c r="AF149" i="22"/>
  <c r="AF124" i="22"/>
  <c r="AF106" i="22"/>
  <c r="AF94" i="22"/>
  <c r="AF168" i="22"/>
  <c r="AF151" i="22"/>
  <c r="AF148" i="22"/>
  <c r="AF167" i="22"/>
  <c r="AF158" i="22"/>
  <c r="AF135" i="22"/>
  <c r="AF166" i="22"/>
  <c r="AF159" i="22"/>
  <c r="AF134" i="22"/>
  <c r="AF119" i="22"/>
  <c r="AF140" i="22"/>
  <c r="AF141" i="22"/>
  <c r="AF99" i="22"/>
  <c r="AF88" i="22"/>
  <c r="AF75" i="22"/>
  <c r="AF43" i="22"/>
  <c r="AF54" i="22"/>
  <c r="AF29" i="22"/>
  <c r="AF15" i="22"/>
  <c r="AF133" i="22"/>
  <c r="AF126" i="22"/>
  <c r="AF98" i="22"/>
  <c r="AF86" i="22"/>
  <c r="AF72" i="22"/>
  <c r="AF42" i="22"/>
  <c r="AF51" i="22"/>
  <c r="AF28" i="22"/>
  <c r="AF13" i="22"/>
  <c r="AF127" i="22"/>
  <c r="AF120" i="22"/>
  <c r="AF97" i="22"/>
  <c r="AF85" i="22"/>
  <c r="AF80" i="22"/>
  <c r="AF40" i="22"/>
  <c r="AF49" i="22"/>
  <c r="AF27" i="22"/>
  <c r="AF12" i="22"/>
  <c r="AF138" i="22"/>
  <c r="AF123" i="22"/>
  <c r="AF96" i="22"/>
  <c r="AF84" i="22"/>
  <c r="AF71" i="22"/>
  <c r="AF39" i="22"/>
  <c r="AF69" i="22"/>
  <c r="AF25" i="22"/>
  <c r="AF11" i="22"/>
  <c r="AF125" i="22"/>
  <c r="AF137" i="22"/>
  <c r="AF93" i="22"/>
  <c r="AF83" i="22"/>
  <c r="AF61" i="22"/>
  <c r="AF38" i="22"/>
  <c r="AF77" i="22"/>
  <c r="AF24" i="22"/>
  <c r="AF10" i="22"/>
  <c r="AF139" i="22"/>
  <c r="AF121" i="22"/>
  <c r="AF92" i="22"/>
  <c r="AF89" i="22"/>
  <c r="AF58" i="22"/>
  <c r="AF37" i="22"/>
  <c r="AF62" i="22"/>
  <c r="AF23" i="22"/>
  <c r="AF9" i="22"/>
  <c r="AF174" i="22"/>
  <c r="AF122" i="22"/>
  <c r="AF118" i="22"/>
  <c r="AF91" i="22"/>
  <c r="AF76" i="22"/>
  <c r="AF55" i="22"/>
  <c r="AF36" i="22"/>
  <c r="AF59" i="22"/>
  <c r="AF22" i="22"/>
  <c r="AF7" i="22"/>
  <c r="AF165" i="22"/>
  <c r="AF117" i="22"/>
  <c r="AF128" i="22"/>
  <c r="AF90" i="22"/>
  <c r="AF73" i="22"/>
  <c r="AF52" i="22"/>
  <c r="AF34" i="22"/>
  <c r="AF56" i="22"/>
  <c r="AF21" i="22"/>
  <c r="AF6" i="22"/>
  <c r="AF161" i="22"/>
  <c r="AF114" i="22"/>
  <c r="AF105" i="22"/>
  <c r="AF108" i="22"/>
  <c r="AF70" i="22"/>
  <c r="AF48" i="22"/>
  <c r="AF33" i="22"/>
  <c r="AF53" i="22"/>
  <c r="AF19" i="22"/>
  <c r="AF5" i="22"/>
  <c r="AF154" i="22"/>
  <c r="AF113" i="22"/>
  <c r="AF104" i="22"/>
  <c r="AF109" i="22"/>
  <c r="AF68" i="22"/>
  <c r="AF46" i="22"/>
  <c r="AF74" i="22"/>
  <c r="AF50" i="22"/>
  <c r="AF18" i="22"/>
  <c r="AF4" i="22"/>
  <c r="AF162" i="22"/>
  <c r="AF112" i="22"/>
  <c r="AF103" i="22"/>
  <c r="AF82" i="22"/>
  <c r="AF67" i="22"/>
  <c r="AF45" i="22"/>
  <c r="AF63" i="22"/>
  <c r="AF31" i="22"/>
  <c r="AF17" i="22"/>
  <c r="AF3" i="22"/>
  <c r="AF16" i="22"/>
  <c r="AF30" i="22"/>
  <c r="AF147" i="22"/>
  <c r="AF111" i="22"/>
  <c r="AF102" i="22"/>
  <c r="AF81" i="22"/>
  <c r="AF78" i="22"/>
  <c r="AF44" i="22"/>
  <c r="AF60" i="22"/>
  <c r="X170" i="23"/>
  <c r="X162" i="23"/>
  <c r="X145" i="23"/>
  <c r="X133" i="23"/>
  <c r="X123" i="23"/>
  <c r="X111" i="23"/>
  <c r="X99" i="23"/>
  <c r="X87" i="23"/>
  <c r="X49" i="23"/>
  <c r="X64" i="23"/>
  <c r="X81" i="23"/>
  <c r="X28" i="23"/>
  <c r="X39" i="23"/>
  <c r="X14" i="23"/>
  <c r="X2" i="23"/>
  <c r="X164" i="23"/>
  <c r="X151" i="23"/>
  <c r="X139" i="23"/>
  <c r="X129" i="23"/>
  <c r="X117" i="23"/>
  <c r="X105" i="23"/>
  <c r="X93" i="23"/>
  <c r="X55" i="23"/>
  <c r="X82" i="23"/>
  <c r="X77" i="23"/>
  <c r="X42" i="23"/>
  <c r="X32" i="23"/>
  <c r="X21" i="23"/>
  <c r="X8" i="23"/>
  <c r="X175" i="23"/>
  <c r="X163" i="23"/>
  <c r="X149" i="23"/>
  <c r="X137" i="23"/>
  <c r="X127" i="23"/>
  <c r="X115" i="23"/>
  <c r="X103" i="23"/>
  <c r="X161" i="23"/>
  <c r="X154" i="23"/>
  <c r="X138" i="23"/>
  <c r="X124" i="23"/>
  <c r="X108" i="23"/>
  <c r="X92" i="23"/>
  <c r="X52" i="23"/>
  <c r="X67" i="23"/>
  <c r="X75" i="23"/>
  <c r="X38" i="23"/>
  <c r="X19" i="23"/>
  <c r="X5" i="23"/>
  <c r="X169" i="23"/>
  <c r="X153" i="23"/>
  <c r="X136" i="23"/>
  <c r="X122" i="23"/>
  <c r="X107" i="23"/>
  <c r="X91" i="23"/>
  <c r="X51" i="23"/>
  <c r="X61" i="23"/>
  <c r="X72" i="23"/>
  <c r="X35" i="23"/>
  <c r="X18" i="23"/>
  <c r="X4" i="23"/>
  <c r="X167" i="23"/>
  <c r="X150" i="23"/>
  <c r="X134" i="23"/>
  <c r="X120" i="23"/>
  <c r="X104" i="23"/>
  <c r="X89" i="23"/>
  <c r="X48" i="23"/>
  <c r="X59" i="23"/>
  <c r="X63" i="23"/>
  <c r="X26" i="23"/>
  <c r="X16" i="23"/>
  <c r="X20" i="23"/>
  <c r="X166" i="23"/>
  <c r="X148" i="23"/>
  <c r="X132" i="23"/>
  <c r="X119" i="23"/>
  <c r="X102" i="23"/>
  <c r="X88" i="23"/>
  <c r="X47" i="23"/>
  <c r="X83" i="23"/>
  <c r="X60" i="23"/>
  <c r="X23" i="23"/>
  <c r="X15" i="23"/>
  <c r="X165" i="23"/>
  <c r="X147" i="23"/>
  <c r="X131" i="23"/>
  <c r="X118" i="23"/>
  <c r="X101" i="23"/>
  <c r="X86" i="23"/>
  <c r="X46" i="23"/>
  <c r="X80" i="23"/>
  <c r="X40" i="23"/>
  <c r="X43" i="23"/>
  <c r="X13" i="23"/>
  <c r="X172" i="23"/>
  <c r="X146" i="23"/>
  <c r="X159" i="23"/>
  <c r="X116" i="23"/>
  <c r="X100" i="23"/>
  <c r="X85" i="23"/>
  <c r="X45" i="23"/>
  <c r="X74" i="23"/>
  <c r="X37" i="23"/>
  <c r="X62" i="23"/>
  <c r="X12" i="23"/>
  <c r="X160" i="23"/>
  <c r="X144" i="23"/>
  <c r="X158" i="23"/>
  <c r="X114" i="23"/>
  <c r="X98" i="23"/>
  <c r="X84" i="23"/>
  <c r="X44" i="23"/>
  <c r="X71" i="23"/>
  <c r="X34" i="23"/>
  <c r="X36" i="23"/>
  <c r="X11" i="23"/>
  <c r="X171" i="23"/>
  <c r="X142" i="23"/>
  <c r="X128" i="23"/>
  <c r="X112" i="23"/>
  <c r="X96" i="23"/>
  <c r="X56" i="23"/>
  <c r="X76" i="23"/>
  <c r="X65" i="23"/>
  <c r="X25" i="23"/>
  <c r="X30" i="23"/>
  <c r="X9" i="23"/>
  <c r="X174" i="23"/>
  <c r="X156" i="23"/>
  <c r="X141" i="23"/>
  <c r="X126" i="23"/>
  <c r="X110" i="23"/>
  <c r="X95" i="23"/>
  <c r="X54" i="23"/>
  <c r="X73" i="23"/>
  <c r="X66" i="23"/>
  <c r="X22" i="23"/>
  <c r="X27" i="23"/>
  <c r="X7" i="23"/>
  <c r="X113" i="23"/>
  <c r="X68" i="23"/>
  <c r="X173" i="23"/>
  <c r="X109" i="23"/>
  <c r="X78" i="23"/>
  <c r="X157" i="23"/>
  <c r="X97" i="23"/>
  <c r="X31" i="23"/>
  <c r="X155" i="23"/>
  <c r="X94" i="23"/>
  <c r="X41" i="23"/>
  <c r="X152" i="23"/>
  <c r="X90" i="23"/>
  <c r="X29" i="23"/>
  <c r="X143" i="23"/>
  <c r="X57" i="23"/>
  <c r="X33" i="23"/>
  <c r="X140" i="23"/>
  <c r="X53" i="23"/>
  <c r="X24" i="23"/>
  <c r="X135" i="23"/>
  <c r="X50" i="23"/>
  <c r="X17" i="23"/>
  <c r="X130" i="23"/>
  <c r="X79" i="23"/>
  <c r="X10" i="23"/>
  <c r="X125" i="23"/>
  <c r="X70" i="23"/>
  <c r="X6" i="23"/>
  <c r="X168" i="23"/>
  <c r="X121" i="23"/>
  <c r="X106" i="23"/>
  <c r="X58" i="23"/>
  <c r="X69" i="23"/>
  <c r="X3" i="23"/>
  <c r="M172" i="22"/>
  <c r="M167" i="22"/>
  <c r="M162" i="22"/>
  <c r="M145" i="22"/>
  <c r="M132" i="22"/>
  <c r="M108" i="22"/>
  <c r="M96" i="22"/>
  <c r="M87" i="22"/>
  <c r="M76" i="22"/>
  <c r="M60" i="22"/>
  <c r="M61" i="22"/>
  <c r="M40" i="22"/>
  <c r="M28" i="22"/>
  <c r="M16" i="22"/>
  <c r="M4" i="22"/>
  <c r="M171" i="22"/>
  <c r="M164" i="22"/>
  <c r="M130" i="22"/>
  <c r="M143" i="22"/>
  <c r="M131" i="22"/>
  <c r="M107" i="22"/>
  <c r="M95" i="22"/>
  <c r="M86" i="22"/>
  <c r="M75" i="22"/>
  <c r="M57" i="22"/>
  <c r="M58" i="22"/>
  <c r="M39" i="22"/>
  <c r="M27" i="22"/>
  <c r="M15" i="22"/>
  <c r="M3" i="22"/>
  <c r="M161" i="22"/>
  <c r="M150" i="22"/>
  <c r="M123" i="22"/>
  <c r="M139" i="22"/>
  <c r="M138" i="22"/>
  <c r="M105" i="22"/>
  <c r="M128" i="22"/>
  <c r="M84" i="22"/>
  <c r="M73" i="22"/>
  <c r="M51" i="22"/>
  <c r="M52" i="22"/>
  <c r="M37" i="22"/>
  <c r="M25" i="22"/>
  <c r="M13" i="22"/>
  <c r="M159" i="22"/>
  <c r="M149" i="22"/>
  <c r="M122" i="22"/>
  <c r="M137" i="22"/>
  <c r="M160" i="22"/>
  <c r="M104" i="22"/>
  <c r="M109" i="22"/>
  <c r="M89" i="22"/>
  <c r="M72" i="22"/>
  <c r="M65" i="22"/>
  <c r="M48" i="22"/>
  <c r="M36" i="22"/>
  <c r="M24" i="22"/>
  <c r="M12" i="22"/>
  <c r="M169" i="22"/>
  <c r="M148" i="22"/>
  <c r="M121" i="22"/>
  <c r="M126" i="22"/>
  <c r="M117" i="22"/>
  <c r="M103" i="22"/>
  <c r="M111" i="22"/>
  <c r="M83" i="22"/>
  <c r="M71" i="22"/>
  <c r="M62" i="22"/>
  <c r="M47" i="22"/>
  <c r="M35" i="22"/>
  <c r="M23" i="22"/>
  <c r="M11" i="22"/>
  <c r="M166" i="22"/>
  <c r="M147" i="22"/>
  <c r="M120" i="22"/>
  <c r="M157" i="22"/>
  <c r="M116" i="22"/>
  <c r="M102" i="22"/>
  <c r="M110" i="22"/>
  <c r="M82" i="22"/>
  <c r="M70" i="22"/>
  <c r="M59" i="22"/>
  <c r="M46" i="22"/>
  <c r="M34" i="22"/>
  <c r="M22" i="22"/>
  <c r="M10" i="22"/>
  <c r="M156" i="22"/>
  <c r="M151" i="22"/>
  <c r="M119" i="22"/>
  <c r="M146" i="22"/>
  <c r="M115" i="22"/>
  <c r="M101" i="22"/>
  <c r="M93" i="22"/>
  <c r="M81" i="22"/>
  <c r="M69" i="22"/>
  <c r="M56" i="22"/>
  <c r="M45" i="22"/>
  <c r="M33" i="22"/>
  <c r="M21" i="22"/>
  <c r="M9" i="22"/>
  <c r="M155" i="22"/>
  <c r="M165" i="22"/>
  <c r="M118" i="22"/>
  <c r="M136" i="22"/>
  <c r="M114" i="22"/>
  <c r="M100" i="22"/>
  <c r="M92" i="22"/>
  <c r="M80" i="22"/>
  <c r="M68" i="22"/>
  <c r="M53" i="22"/>
  <c r="M44" i="22"/>
  <c r="M32" i="22"/>
  <c r="M20" i="22"/>
  <c r="M8" i="22"/>
  <c r="M175" i="22"/>
  <c r="M154" i="22"/>
  <c r="M152" i="22"/>
  <c r="M129" i="22"/>
  <c r="M135" i="22"/>
  <c r="M113" i="22"/>
  <c r="M99" i="22"/>
  <c r="M91" i="22"/>
  <c r="M79" i="22"/>
  <c r="M67" i="22"/>
  <c r="M50" i="22"/>
  <c r="M43" i="22"/>
  <c r="M31" i="22"/>
  <c r="M19" i="22"/>
  <c r="M7" i="22"/>
  <c r="M174" i="22"/>
  <c r="M153" i="22"/>
  <c r="M144" i="22"/>
  <c r="M127" i="22"/>
  <c r="M134" i="22"/>
  <c r="M142" i="22"/>
  <c r="M98" i="22"/>
  <c r="M90" i="22"/>
  <c r="M78" i="22"/>
  <c r="M66" i="22"/>
  <c r="M49" i="22"/>
  <c r="M42" i="22"/>
  <c r="M30" i="22"/>
  <c r="M18" i="22"/>
  <c r="M6" i="22"/>
  <c r="M163" i="22"/>
  <c r="M85" i="22"/>
  <c r="M14" i="22"/>
  <c r="M140" i="22"/>
  <c r="M77" i="22"/>
  <c r="M5" i="22"/>
  <c r="M158" i="22"/>
  <c r="M74" i="22"/>
  <c r="M2" i="22"/>
  <c r="M124" i="22"/>
  <c r="M63" i="22"/>
  <c r="M141" i="22"/>
  <c r="M54" i="22"/>
  <c r="M133" i="22"/>
  <c r="M64" i="22"/>
  <c r="M125" i="22"/>
  <c r="M55" i="22"/>
  <c r="M112" i="22"/>
  <c r="M41" i="22"/>
  <c r="M106" i="22"/>
  <c r="M38" i="22"/>
  <c r="M173" i="22"/>
  <c r="M97" i="22"/>
  <c r="M29" i="22"/>
  <c r="M168" i="22"/>
  <c r="M94" i="22"/>
  <c r="M26" i="22"/>
  <c r="M170" i="22"/>
  <c r="M88" i="22"/>
  <c r="M17" i="22"/>
  <c r="E170" i="22"/>
  <c r="E150" i="22"/>
  <c r="E137" i="22"/>
  <c r="E125" i="22"/>
  <c r="E112" i="22"/>
  <c r="E92" i="22"/>
  <c r="E105" i="22"/>
  <c r="E82" i="22"/>
  <c r="E70" i="22"/>
  <c r="E62" i="22"/>
  <c r="E50" i="22"/>
  <c r="E38" i="22"/>
  <c r="E26" i="22"/>
  <c r="E14" i="22"/>
  <c r="E2" i="22"/>
  <c r="E169" i="22"/>
  <c r="E149" i="22"/>
  <c r="E158" i="22"/>
  <c r="E156" i="22"/>
  <c r="E111" i="22"/>
  <c r="E91" i="22"/>
  <c r="E104" i="22"/>
  <c r="E81" i="22"/>
  <c r="E69" i="22"/>
  <c r="E61" i="22"/>
  <c r="E49" i="22"/>
  <c r="E37" i="22"/>
  <c r="E25" i="22"/>
  <c r="E13" i="22"/>
  <c r="E167" i="22"/>
  <c r="E147" i="22"/>
  <c r="E135" i="22"/>
  <c r="E128" i="22"/>
  <c r="E154" i="22"/>
  <c r="E89" i="22"/>
  <c r="E120" i="22"/>
  <c r="E79" i="22"/>
  <c r="E67" i="22"/>
  <c r="E59" i="22"/>
  <c r="E47" i="22"/>
  <c r="E35" i="22"/>
  <c r="E23" i="22"/>
  <c r="E11" i="22"/>
  <c r="E166" i="22"/>
  <c r="E145" i="22"/>
  <c r="E134" i="22"/>
  <c r="E130" i="22"/>
  <c r="E152" i="22"/>
  <c r="E88" i="22"/>
  <c r="E109" i="22"/>
  <c r="E78" i="22"/>
  <c r="E101" i="22"/>
  <c r="E58" i="22"/>
  <c r="E46" i="22"/>
  <c r="E34" i="22"/>
  <c r="E22" i="22"/>
  <c r="E10" i="22"/>
  <c r="E165" i="22"/>
  <c r="E144" i="22"/>
  <c r="E133" i="22"/>
  <c r="E121" i="22"/>
  <c r="E160" i="22"/>
  <c r="E87" i="22"/>
  <c r="E103" i="22"/>
  <c r="E77" i="22"/>
  <c r="E98" i="22"/>
  <c r="E57" i="22"/>
  <c r="E45" i="22"/>
  <c r="E33" i="22"/>
  <c r="E21" i="22"/>
  <c r="E9" i="22"/>
  <c r="E164" i="22"/>
  <c r="E143" i="22"/>
  <c r="E132" i="22"/>
  <c r="E118" i="22"/>
  <c r="E127" i="22"/>
  <c r="E86" i="22"/>
  <c r="E100" i="22"/>
  <c r="E76" i="22"/>
  <c r="E95" i="22"/>
  <c r="E56" i="22"/>
  <c r="E44" i="22"/>
  <c r="E32" i="22"/>
  <c r="E20" i="22"/>
  <c r="E8" i="22"/>
  <c r="E175" i="22"/>
  <c r="E163" i="22"/>
  <c r="E142" i="22"/>
  <c r="E131" i="22"/>
  <c r="E117" i="22"/>
  <c r="E124" i="22"/>
  <c r="E85" i="22"/>
  <c r="E97" i="22"/>
  <c r="E75" i="22"/>
  <c r="E83" i="22"/>
  <c r="E55" i="22"/>
  <c r="E43" i="22"/>
  <c r="E31" i="22"/>
  <c r="E19" i="22"/>
  <c r="E7" i="22"/>
  <c r="E174" i="22"/>
  <c r="E159" i="22"/>
  <c r="E141" i="22"/>
  <c r="E155" i="22"/>
  <c r="E116" i="22"/>
  <c r="E129" i="22"/>
  <c r="E84" i="22"/>
  <c r="E94" i="22"/>
  <c r="E74" i="22"/>
  <c r="E66" i="22"/>
  <c r="E54" i="22"/>
  <c r="E42" i="22"/>
  <c r="E30" i="22"/>
  <c r="E18" i="22"/>
  <c r="E6" i="22"/>
  <c r="E173" i="22"/>
  <c r="E162" i="22"/>
  <c r="E140" i="22"/>
  <c r="E146" i="22"/>
  <c r="E115" i="22"/>
  <c r="E122" i="22"/>
  <c r="E108" i="22"/>
  <c r="E102" i="22"/>
  <c r="E73" i="22"/>
  <c r="E65" i="22"/>
  <c r="E53" i="22"/>
  <c r="E41" i="22"/>
  <c r="E29" i="22"/>
  <c r="E17" i="22"/>
  <c r="E5" i="22"/>
  <c r="E172" i="22"/>
  <c r="E161" i="22"/>
  <c r="E139" i="22"/>
  <c r="E157" i="22"/>
  <c r="E114" i="22"/>
  <c r="E119" i="22"/>
  <c r="E107" i="22"/>
  <c r="E99" i="22"/>
  <c r="E72" i="22"/>
  <c r="E64" i="22"/>
  <c r="E52" i="22"/>
  <c r="E40" i="22"/>
  <c r="E28" i="22"/>
  <c r="E16" i="22"/>
  <c r="E4" i="22"/>
  <c r="E148" i="22"/>
  <c r="E80" i="22"/>
  <c r="E12" i="22"/>
  <c r="E138" i="22"/>
  <c r="E71" i="22"/>
  <c r="E3" i="22"/>
  <c r="E136" i="22"/>
  <c r="E68" i="22"/>
  <c r="E153" i="22"/>
  <c r="E63" i="22"/>
  <c r="E126" i="22"/>
  <c r="E60" i="22"/>
  <c r="E113" i="22"/>
  <c r="E51" i="22"/>
  <c r="E110" i="22"/>
  <c r="E48" i="22"/>
  <c r="E93" i="22"/>
  <c r="E39" i="22"/>
  <c r="E90" i="22"/>
  <c r="E36" i="22"/>
  <c r="E171" i="22"/>
  <c r="E106" i="22"/>
  <c r="E27" i="22"/>
  <c r="E168" i="22"/>
  <c r="E123" i="22"/>
  <c r="E24" i="22"/>
  <c r="E151" i="22"/>
  <c r="E96" i="22"/>
  <c r="E15" i="22"/>
  <c r="AC170" i="22"/>
  <c r="AC144" i="22"/>
  <c r="AC135" i="22"/>
  <c r="AC149" i="22"/>
  <c r="AC114" i="22"/>
  <c r="AC118" i="22"/>
  <c r="AC105" i="22"/>
  <c r="AC79" i="22"/>
  <c r="AC67" i="22"/>
  <c r="AC62" i="22"/>
  <c r="AC50" i="22"/>
  <c r="AC38" i="22"/>
  <c r="AC26" i="22"/>
  <c r="AC14" i="22"/>
  <c r="AC2" i="22"/>
  <c r="AC169" i="22"/>
  <c r="AC143" i="22"/>
  <c r="AC134" i="22"/>
  <c r="AC126" i="22"/>
  <c r="AC113" i="22"/>
  <c r="AC92" i="22"/>
  <c r="AC104" i="22"/>
  <c r="AC78" i="22"/>
  <c r="AC66" i="22"/>
  <c r="AC61" i="22"/>
  <c r="AC49" i="22"/>
  <c r="AC37" i="22"/>
  <c r="AC25" i="22"/>
  <c r="AC13" i="22"/>
  <c r="AC167" i="22"/>
  <c r="AC141" i="22"/>
  <c r="AC132" i="22"/>
  <c r="AC147" i="22"/>
  <c r="AC111" i="22"/>
  <c r="AC90" i="22"/>
  <c r="AC123" i="22"/>
  <c r="AC76" i="22"/>
  <c r="AC98" i="22"/>
  <c r="AC59" i="22"/>
  <c r="AC47" i="22"/>
  <c r="AC35" i="22"/>
  <c r="AC23" i="22"/>
  <c r="AC11" i="22"/>
  <c r="AC166" i="22"/>
  <c r="AC140" i="22"/>
  <c r="AC131" i="22"/>
  <c r="AC130" i="22"/>
  <c r="AC110" i="22"/>
  <c r="AC89" i="22"/>
  <c r="AC108" i="22"/>
  <c r="AC75" i="22"/>
  <c r="AC95" i="22"/>
  <c r="AC58" i="22"/>
  <c r="AC46" i="22"/>
  <c r="AC34" i="22"/>
  <c r="AC22" i="22"/>
  <c r="AC10" i="22"/>
  <c r="AC165" i="22"/>
  <c r="AC139" i="22"/>
  <c r="AC156" i="22"/>
  <c r="AC127" i="22"/>
  <c r="AC128" i="22"/>
  <c r="AC88" i="22"/>
  <c r="AC102" i="22"/>
  <c r="AC74" i="22"/>
  <c r="AC83" i="22"/>
  <c r="AC57" i="22"/>
  <c r="AC45" i="22"/>
  <c r="AC33" i="22"/>
  <c r="AC21" i="22"/>
  <c r="AC9" i="22"/>
  <c r="AC164" i="22"/>
  <c r="AC138" i="22"/>
  <c r="AC152" i="22"/>
  <c r="AC151" i="22"/>
  <c r="AC125" i="22"/>
  <c r="AC87" i="22"/>
  <c r="AC99" i="22"/>
  <c r="AC73" i="22"/>
  <c r="AC100" i="22"/>
  <c r="AC56" i="22"/>
  <c r="AC44" i="22"/>
  <c r="AC32" i="22"/>
  <c r="AC20" i="22"/>
  <c r="AC8" i="22"/>
  <c r="AC175" i="22"/>
  <c r="AC163" i="22"/>
  <c r="AC137" i="22"/>
  <c r="AC150" i="22"/>
  <c r="AC122" i="22"/>
  <c r="AC124" i="22"/>
  <c r="AC86" i="22"/>
  <c r="AC96" i="22"/>
  <c r="AC72" i="22"/>
  <c r="AC97" i="22"/>
  <c r="AC55" i="22"/>
  <c r="AC43" i="22"/>
  <c r="AC31" i="22"/>
  <c r="AC19" i="22"/>
  <c r="AC7" i="22"/>
  <c r="AC174" i="22"/>
  <c r="AC162" i="22"/>
  <c r="AC136" i="22"/>
  <c r="AC161" i="22"/>
  <c r="AC119" i="22"/>
  <c r="AC120" i="22"/>
  <c r="AC85" i="22"/>
  <c r="AC93" i="22"/>
  <c r="AC71" i="22"/>
  <c r="AC94" i="22"/>
  <c r="AC54" i="22"/>
  <c r="AC42" i="22"/>
  <c r="AC30" i="22"/>
  <c r="AC18" i="22"/>
  <c r="AC6" i="22"/>
  <c r="AC173" i="22"/>
  <c r="AC157" i="22"/>
  <c r="AC158" i="22"/>
  <c r="AC146" i="22"/>
  <c r="AC117" i="22"/>
  <c r="AC159" i="22"/>
  <c r="AC84" i="22"/>
  <c r="AC82" i="22"/>
  <c r="AC70" i="22"/>
  <c r="AC65" i="22"/>
  <c r="AC53" i="22"/>
  <c r="AC41" i="22"/>
  <c r="AC29" i="22"/>
  <c r="AC17" i="22"/>
  <c r="AC5" i="22"/>
  <c r="AC172" i="22"/>
  <c r="AC160" i="22"/>
  <c r="AC154" i="22"/>
  <c r="AC129" i="22"/>
  <c r="AC116" i="22"/>
  <c r="AC109" i="22"/>
  <c r="AC107" i="22"/>
  <c r="AC81" i="22"/>
  <c r="AC69" i="22"/>
  <c r="AC64" i="22"/>
  <c r="AC52" i="22"/>
  <c r="AC40" i="22"/>
  <c r="AC28" i="22"/>
  <c r="AC16" i="22"/>
  <c r="AC4" i="22"/>
  <c r="AC145" i="22"/>
  <c r="AC80" i="22"/>
  <c r="AC15" i="22"/>
  <c r="AC142" i="22"/>
  <c r="AC77" i="22"/>
  <c r="AC12" i="22"/>
  <c r="AC148" i="22"/>
  <c r="AC68" i="22"/>
  <c r="AC3" i="22"/>
  <c r="AC133" i="22"/>
  <c r="AC101" i="22"/>
  <c r="AC153" i="22"/>
  <c r="AC63" i="22"/>
  <c r="AC155" i="22"/>
  <c r="AC60" i="22"/>
  <c r="AC115" i="22"/>
  <c r="AC51" i="22"/>
  <c r="AC112" i="22"/>
  <c r="AC48" i="22"/>
  <c r="AC121" i="22"/>
  <c r="AC39" i="22"/>
  <c r="AC91" i="22"/>
  <c r="AC36" i="22"/>
  <c r="AC171" i="22"/>
  <c r="AC106" i="22"/>
  <c r="AC27" i="22"/>
  <c r="AC24" i="22"/>
  <c r="AC168" i="22"/>
  <c r="AC103" i="22"/>
  <c r="AT172" i="23"/>
  <c r="AT160" i="23"/>
  <c r="AT138" i="23"/>
  <c r="AT141" i="23"/>
  <c r="AT113" i="23"/>
  <c r="AT101" i="23"/>
  <c r="AT88" i="23"/>
  <c r="AT75" i="23"/>
  <c r="AT67" i="23"/>
  <c r="AT46" i="23"/>
  <c r="AT79" i="23"/>
  <c r="AT33" i="23"/>
  <c r="AT21" i="23"/>
  <c r="AT16" i="23"/>
  <c r="AT4" i="23"/>
  <c r="AT166" i="23"/>
  <c r="AT154" i="23"/>
  <c r="AT140" i="23"/>
  <c r="AT118" i="23"/>
  <c r="AT109" i="23"/>
  <c r="AT105" i="23"/>
  <c r="AT85" i="23"/>
  <c r="AT102" i="23"/>
  <c r="AT45" i="23"/>
  <c r="AT68" i="23"/>
  <c r="AT39" i="23"/>
  <c r="AT27" i="23"/>
  <c r="AT59" i="23"/>
  <c r="AT10" i="23"/>
  <c r="AT170" i="23"/>
  <c r="AT156" i="23"/>
  <c r="AT149" i="23"/>
  <c r="AT122" i="23"/>
  <c r="AT104" i="23"/>
  <c r="AT108" i="23"/>
  <c r="AT63" i="23"/>
  <c r="AT43" i="23"/>
  <c r="AT84" i="23"/>
  <c r="AT34" i="23"/>
  <c r="AT19" i="23"/>
  <c r="AT12" i="23"/>
  <c r="AT167" i="23"/>
  <c r="AT152" i="23"/>
  <c r="AT139" i="23"/>
  <c r="AT129" i="23"/>
  <c r="AT92" i="23"/>
  <c r="AT99" i="23"/>
  <c r="AT83" i="23"/>
  <c r="AT52" i="23"/>
  <c r="AT76" i="23"/>
  <c r="AT30" i="23"/>
  <c r="AT61" i="23"/>
  <c r="AT8" i="23"/>
  <c r="AT164" i="23"/>
  <c r="AT146" i="23"/>
  <c r="AT135" i="23"/>
  <c r="AT132" i="23"/>
  <c r="AT114" i="23"/>
  <c r="AT97" i="23"/>
  <c r="AT87" i="23"/>
  <c r="AT42" i="23"/>
  <c r="AT70" i="23"/>
  <c r="AT28" i="23"/>
  <c r="AT53" i="23"/>
  <c r="AT6" i="23"/>
  <c r="AT162" i="23"/>
  <c r="AT151" i="23"/>
  <c r="AT127" i="23"/>
  <c r="AT133" i="23"/>
  <c r="AT111" i="23"/>
  <c r="AT81" i="23"/>
  <c r="AT58" i="23"/>
  <c r="AT77" i="23"/>
  <c r="AT40" i="23"/>
  <c r="AT25" i="23"/>
  <c r="AT47" i="23"/>
  <c r="AT3" i="23"/>
  <c r="AT174" i="23"/>
  <c r="AT159" i="23"/>
  <c r="AT131" i="23"/>
  <c r="AT121" i="23"/>
  <c r="AT128" i="23"/>
  <c r="AT94" i="23"/>
  <c r="AT72" i="23"/>
  <c r="AT54" i="23"/>
  <c r="AT71" i="23"/>
  <c r="AT37" i="23"/>
  <c r="AT23" i="23"/>
  <c r="AT15" i="23"/>
  <c r="AT158" i="23"/>
  <c r="AT130" i="23"/>
  <c r="AT95" i="23"/>
  <c r="AT66" i="23"/>
  <c r="AT74" i="23"/>
  <c r="AT29" i="23"/>
  <c r="AT11" i="23"/>
  <c r="AT157" i="23"/>
  <c r="AT124" i="23"/>
  <c r="AT123" i="23"/>
  <c r="AT60" i="23"/>
  <c r="AT65" i="23"/>
  <c r="AT26" i="23"/>
  <c r="AT9" i="23"/>
  <c r="AT150" i="23"/>
  <c r="AT112" i="23"/>
  <c r="AT103" i="23"/>
  <c r="AT100" i="23"/>
  <c r="AT62" i="23"/>
  <c r="AT22" i="23"/>
  <c r="AT5" i="23"/>
  <c r="AT175" i="23"/>
  <c r="AT153" i="23"/>
  <c r="AT125" i="23"/>
  <c r="AT89" i="23"/>
  <c r="AT117" i="23"/>
  <c r="AT82" i="23"/>
  <c r="AT20" i="23"/>
  <c r="AT2" i="23"/>
  <c r="AT173" i="23"/>
  <c r="AT142" i="23"/>
  <c r="AT116" i="23"/>
  <c r="AT110" i="23"/>
  <c r="AT57" i="23"/>
  <c r="AT73" i="23"/>
  <c r="AT18" i="23"/>
  <c r="AT171" i="23"/>
  <c r="AT137" i="23"/>
  <c r="AT120" i="23"/>
  <c r="AT96" i="23"/>
  <c r="AT51" i="23"/>
  <c r="AT41" i="23"/>
  <c r="AT17" i="23"/>
  <c r="AT169" i="23"/>
  <c r="AT155" i="23"/>
  <c r="AT136" i="23"/>
  <c r="AT134" i="23"/>
  <c r="AT48" i="23"/>
  <c r="AT38" i="23"/>
  <c r="AT56" i="23"/>
  <c r="AT168" i="23"/>
  <c r="AT144" i="23"/>
  <c r="AT106" i="23"/>
  <c r="AT93" i="23"/>
  <c r="AT64" i="23"/>
  <c r="AT36" i="23"/>
  <c r="AT50" i="23"/>
  <c r="AT165" i="23"/>
  <c r="AT147" i="23"/>
  <c r="AT119" i="23"/>
  <c r="AT86" i="23"/>
  <c r="AT55" i="23"/>
  <c r="AT35" i="23"/>
  <c r="AT44" i="23"/>
  <c r="AT163" i="23"/>
  <c r="AT143" i="23"/>
  <c r="AT107" i="23"/>
  <c r="AT78" i="23"/>
  <c r="AT49" i="23"/>
  <c r="AT32" i="23"/>
  <c r="AT14" i="23"/>
  <c r="AT126" i="23"/>
  <c r="AT69" i="23"/>
  <c r="AT91" i="23"/>
  <c r="AT80" i="23"/>
  <c r="AT90" i="23"/>
  <c r="AT31" i="23"/>
  <c r="AT24" i="23"/>
  <c r="AT161" i="23"/>
  <c r="AT13" i="23"/>
  <c r="AT148" i="23"/>
  <c r="AT7" i="23"/>
  <c r="AT145" i="23"/>
  <c r="AT115" i="23"/>
  <c r="AT98" i="23"/>
  <c r="K166" i="23"/>
  <c r="K150" i="23"/>
  <c r="K159" i="23"/>
  <c r="K140" i="23"/>
  <c r="K110" i="23"/>
  <c r="K111" i="23"/>
  <c r="K77" i="23"/>
  <c r="K66" i="23"/>
  <c r="K57" i="23"/>
  <c r="K45" i="23"/>
  <c r="K79" i="23"/>
  <c r="K33" i="23"/>
  <c r="K21" i="23"/>
  <c r="K10" i="23"/>
  <c r="K172" i="23"/>
  <c r="K158" i="23"/>
  <c r="K154" i="23"/>
  <c r="K122" i="23"/>
  <c r="K106" i="23"/>
  <c r="K89" i="23"/>
  <c r="K115" i="23"/>
  <c r="K124" i="23"/>
  <c r="K94" i="23"/>
  <c r="K51" i="23"/>
  <c r="K67" i="23"/>
  <c r="K39" i="23"/>
  <c r="K27" i="23"/>
  <c r="K16" i="23"/>
  <c r="K4" i="23"/>
  <c r="K169" i="23"/>
  <c r="K153" i="23"/>
  <c r="K152" i="23"/>
  <c r="K112" i="23"/>
  <c r="K126" i="23"/>
  <c r="K86" i="23"/>
  <c r="K69" i="23"/>
  <c r="K55" i="23"/>
  <c r="K62" i="23"/>
  <c r="K38" i="23"/>
  <c r="K24" i="23"/>
  <c r="K11" i="23"/>
  <c r="K165" i="23"/>
  <c r="K135" i="23"/>
  <c r="K125" i="23"/>
  <c r="K127" i="23"/>
  <c r="K107" i="23"/>
  <c r="K74" i="23"/>
  <c r="K96" i="23"/>
  <c r="K52" i="23"/>
  <c r="K91" i="23"/>
  <c r="K35" i="23"/>
  <c r="K20" i="23"/>
  <c r="K7" i="23"/>
  <c r="K161" i="23"/>
  <c r="K133" i="23"/>
  <c r="K116" i="23"/>
  <c r="K149" i="23"/>
  <c r="K121" i="23"/>
  <c r="K68" i="23"/>
  <c r="K105" i="23"/>
  <c r="K49" i="23"/>
  <c r="K65" i="23"/>
  <c r="K32" i="23"/>
  <c r="K18" i="23"/>
  <c r="K5" i="23"/>
  <c r="K175" i="23"/>
  <c r="K157" i="23"/>
  <c r="K143" i="23"/>
  <c r="K148" i="23"/>
  <c r="K104" i="23"/>
  <c r="K85" i="23"/>
  <c r="K102" i="23"/>
  <c r="K93" i="23"/>
  <c r="K47" i="23"/>
  <c r="K76" i="23"/>
  <c r="K30" i="23"/>
  <c r="K17" i="23"/>
  <c r="K2" i="23"/>
  <c r="K173" i="23"/>
  <c r="K145" i="23"/>
  <c r="K151" i="23"/>
  <c r="K146" i="23"/>
  <c r="K98" i="23"/>
  <c r="K108" i="23"/>
  <c r="K78" i="23"/>
  <c r="K84" i="23"/>
  <c r="K44" i="23"/>
  <c r="K70" i="23"/>
  <c r="K28" i="23"/>
  <c r="K14" i="23"/>
  <c r="K141" i="23"/>
  <c r="K113" i="23"/>
  <c r="K132" i="23"/>
  <c r="K72" i="23"/>
  <c r="K46" i="23"/>
  <c r="K34" i="23"/>
  <c r="K9" i="23"/>
  <c r="K156" i="23"/>
  <c r="K144" i="23"/>
  <c r="K120" i="23"/>
  <c r="K63" i="23"/>
  <c r="K43" i="23"/>
  <c r="K31" i="23"/>
  <c r="K8" i="23"/>
  <c r="K136" i="23"/>
  <c r="K138" i="23"/>
  <c r="K129" i="23"/>
  <c r="K100" i="23"/>
  <c r="K88" i="23"/>
  <c r="K26" i="23"/>
  <c r="K3" i="23"/>
  <c r="K174" i="23"/>
  <c r="K134" i="23"/>
  <c r="K109" i="23"/>
  <c r="K99" i="23"/>
  <c r="K130" i="23"/>
  <c r="K59" i="23"/>
  <c r="K25" i="23"/>
  <c r="K171" i="23"/>
  <c r="K147" i="23"/>
  <c r="K123" i="23"/>
  <c r="K90" i="23"/>
  <c r="K87" i="23"/>
  <c r="K64" i="23"/>
  <c r="K23" i="23"/>
  <c r="K170" i="23"/>
  <c r="K139" i="23"/>
  <c r="K118" i="23"/>
  <c r="K83" i="23"/>
  <c r="K58" i="23"/>
  <c r="K82" i="23"/>
  <c r="K22" i="23"/>
  <c r="K168" i="23"/>
  <c r="K163" i="23"/>
  <c r="K114" i="23"/>
  <c r="K80" i="23"/>
  <c r="K56" i="23"/>
  <c r="K73" i="23"/>
  <c r="K19" i="23"/>
  <c r="K167" i="23"/>
  <c r="K155" i="23"/>
  <c r="K101" i="23"/>
  <c r="K71" i="23"/>
  <c r="K54" i="23"/>
  <c r="K41" i="23"/>
  <c r="K61" i="23"/>
  <c r="K164" i="23"/>
  <c r="K131" i="23"/>
  <c r="K95" i="23"/>
  <c r="K103" i="23"/>
  <c r="K53" i="23"/>
  <c r="K40" i="23"/>
  <c r="K15" i="23"/>
  <c r="K162" i="23"/>
  <c r="K128" i="23"/>
  <c r="K92" i="23"/>
  <c r="K81" i="23"/>
  <c r="K50" i="23"/>
  <c r="K37" i="23"/>
  <c r="K13" i="23"/>
  <c r="K60" i="23"/>
  <c r="K48" i="23"/>
  <c r="K42" i="23"/>
  <c r="K36" i="23"/>
  <c r="K29" i="23"/>
  <c r="K160" i="23"/>
  <c r="K12" i="23"/>
  <c r="K137" i="23"/>
  <c r="K6" i="23"/>
  <c r="K119" i="23"/>
  <c r="K142" i="23"/>
  <c r="K117" i="23"/>
  <c r="K97" i="23"/>
  <c r="K75" i="23"/>
  <c r="AR164" i="22"/>
  <c r="AR147" i="22"/>
  <c r="AR145" i="22"/>
  <c r="AR114" i="22"/>
  <c r="AR175" i="22"/>
  <c r="AR163" i="22"/>
  <c r="AR148" i="22"/>
  <c r="AR141" i="22"/>
  <c r="AR174" i="22"/>
  <c r="AR159" i="22"/>
  <c r="AR142" i="22"/>
  <c r="AR173" i="22"/>
  <c r="AR171" i="22"/>
  <c r="AR154" i="22"/>
  <c r="AR134" i="22"/>
  <c r="AR136" i="22"/>
  <c r="AR109" i="22"/>
  <c r="AR128" i="22"/>
  <c r="AR96" i="22"/>
  <c r="AR82" i="22"/>
  <c r="AR77" i="22"/>
  <c r="AR54" i="22"/>
  <c r="AR38" i="22"/>
  <c r="AR50" i="22"/>
  <c r="AR27" i="22"/>
  <c r="AR15" i="22"/>
  <c r="AR3" i="22"/>
  <c r="AR170" i="22"/>
  <c r="AR153" i="22"/>
  <c r="AR133" i="22"/>
  <c r="AR158" i="22"/>
  <c r="AR150" i="22"/>
  <c r="AR169" i="22"/>
  <c r="AR152" i="22"/>
  <c r="AR132" i="22"/>
  <c r="AR168" i="22"/>
  <c r="AR166" i="22"/>
  <c r="AR149" i="22"/>
  <c r="AR126" i="22"/>
  <c r="AR151" i="22"/>
  <c r="AR118" i="22"/>
  <c r="AR119" i="22"/>
  <c r="AR101" i="22"/>
  <c r="AR90" i="22"/>
  <c r="AR73" i="22"/>
  <c r="AR60" i="22"/>
  <c r="AR39" i="22"/>
  <c r="AR69" i="22"/>
  <c r="AR25" i="22"/>
  <c r="AR12" i="22"/>
  <c r="AR102" i="22"/>
  <c r="AR26" i="22"/>
  <c r="AR160" i="22"/>
  <c r="AR117" i="22"/>
  <c r="AR129" i="22"/>
  <c r="AR100" i="22"/>
  <c r="AR89" i="22"/>
  <c r="AR70" i="22"/>
  <c r="AR57" i="22"/>
  <c r="AR37" i="22"/>
  <c r="AR64" i="22"/>
  <c r="AR24" i="22"/>
  <c r="AR11" i="22"/>
  <c r="AR122" i="22"/>
  <c r="AR76" i="22"/>
  <c r="AR161" i="22"/>
  <c r="AR116" i="22"/>
  <c r="AR139" i="22"/>
  <c r="AR99" i="22"/>
  <c r="AR108" i="22"/>
  <c r="AR80" i="22"/>
  <c r="AR51" i="22"/>
  <c r="AR36" i="22"/>
  <c r="AR61" i="22"/>
  <c r="AR23" i="22"/>
  <c r="AR10" i="22"/>
  <c r="AR13" i="22"/>
  <c r="AR138" i="22"/>
  <c r="AR115" i="22"/>
  <c r="AR124" i="22"/>
  <c r="AR98" i="22"/>
  <c r="AR81" i="22"/>
  <c r="AR74" i="22"/>
  <c r="AR49" i="22"/>
  <c r="AR35" i="22"/>
  <c r="AR58" i="22"/>
  <c r="AR22" i="22"/>
  <c r="AR9" i="22"/>
  <c r="AR135" i="22"/>
  <c r="AR113" i="22"/>
  <c r="AR146" i="22"/>
  <c r="AR97" i="22"/>
  <c r="AR88" i="22"/>
  <c r="AR71" i="22"/>
  <c r="AR47" i="22"/>
  <c r="AR34" i="22"/>
  <c r="AR55" i="22"/>
  <c r="AR21" i="22"/>
  <c r="AR8" i="22"/>
  <c r="AR63" i="22"/>
  <c r="AR131" i="22"/>
  <c r="AR112" i="22"/>
  <c r="AR123" i="22"/>
  <c r="AR95" i="22"/>
  <c r="AR87" i="22"/>
  <c r="AR78" i="22"/>
  <c r="AR46" i="22"/>
  <c r="AR33" i="22"/>
  <c r="AR52" i="22"/>
  <c r="AR20" i="22"/>
  <c r="AR7" i="22"/>
  <c r="AR111" i="22"/>
  <c r="AR94" i="22"/>
  <c r="AR86" i="22"/>
  <c r="AR45" i="22"/>
  <c r="AR48" i="22"/>
  <c r="AR32" i="22"/>
  <c r="AR6" i="22"/>
  <c r="AR130" i="22"/>
  <c r="AR107" i="22"/>
  <c r="AR75" i="22"/>
  <c r="AR19" i="22"/>
  <c r="AR155" i="22"/>
  <c r="AR53" i="22"/>
  <c r="AR172" i="22"/>
  <c r="AR157" i="22"/>
  <c r="AR110" i="22"/>
  <c r="AR106" i="22"/>
  <c r="AR93" i="22"/>
  <c r="AR85" i="22"/>
  <c r="AR72" i="22"/>
  <c r="AR44" i="22"/>
  <c r="AR65" i="22"/>
  <c r="AR31" i="22"/>
  <c r="AR18" i="22"/>
  <c r="AR5" i="22"/>
  <c r="AR121" i="22"/>
  <c r="AR40" i="22"/>
  <c r="AR167" i="22"/>
  <c r="AR137" i="22"/>
  <c r="AR127" i="22"/>
  <c r="AR105" i="22"/>
  <c r="AR125" i="22"/>
  <c r="AR84" i="22"/>
  <c r="AR68" i="22"/>
  <c r="AR43" i="22"/>
  <c r="AR62" i="22"/>
  <c r="AR30" i="22"/>
  <c r="AR17" i="22"/>
  <c r="AR4" i="22"/>
  <c r="AR165" i="22"/>
  <c r="AR144" i="22"/>
  <c r="AR162" i="22"/>
  <c r="AR104" i="22"/>
  <c r="AR120" i="22"/>
  <c r="AR83" i="22"/>
  <c r="AR67" i="22"/>
  <c r="AR42" i="22"/>
  <c r="AR59" i="22"/>
  <c r="AR29" i="22"/>
  <c r="AR16" i="22"/>
  <c r="AR2" i="22"/>
  <c r="AR91" i="22"/>
  <c r="AR156" i="22"/>
  <c r="AR140" i="22"/>
  <c r="AR143" i="22"/>
  <c r="AR103" i="22"/>
  <c r="AR92" i="22"/>
  <c r="AR79" i="22"/>
  <c r="AR66" i="22"/>
  <c r="AR41" i="22"/>
  <c r="AR56" i="22"/>
  <c r="AR28" i="22"/>
  <c r="AR14" i="22"/>
  <c r="AW162" i="23"/>
  <c r="AW160" i="23"/>
  <c r="AW158" i="23"/>
  <c r="AW129" i="23"/>
  <c r="AW135" i="23"/>
  <c r="AW91" i="23"/>
  <c r="AW116" i="23"/>
  <c r="AW78" i="23"/>
  <c r="AW66" i="23"/>
  <c r="AW102" i="23"/>
  <c r="AW43" i="23"/>
  <c r="AW23" i="23"/>
  <c r="AW22" i="23"/>
  <c r="AW13" i="23"/>
  <c r="AW33" i="23"/>
  <c r="AW166" i="23"/>
  <c r="AW142" i="23"/>
  <c r="AW155" i="23"/>
  <c r="AW134" i="23"/>
  <c r="AW111" i="23"/>
  <c r="AW89" i="23"/>
  <c r="AW92" i="23"/>
  <c r="AW72" i="23"/>
  <c r="AW60" i="23"/>
  <c r="AW87" i="23"/>
  <c r="AW41" i="23"/>
  <c r="AW40" i="23"/>
  <c r="AW36" i="23"/>
  <c r="AW7" i="23"/>
  <c r="AW164" i="23"/>
  <c r="AW140" i="23"/>
  <c r="AW149" i="23"/>
  <c r="AW137" i="23"/>
  <c r="AW103" i="23"/>
  <c r="AW99" i="23"/>
  <c r="AW82" i="23"/>
  <c r="AW70" i="23"/>
  <c r="AW58" i="23"/>
  <c r="AW52" i="23"/>
  <c r="AW35" i="23"/>
  <c r="AW34" i="23"/>
  <c r="AW21" i="23"/>
  <c r="AW5" i="23"/>
  <c r="AW175" i="23"/>
  <c r="AW170" i="23"/>
  <c r="AW139" i="23"/>
  <c r="AW148" i="23"/>
  <c r="AW132" i="23"/>
  <c r="AW100" i="23"/>
  <c r="AW90" i="23"/>
  <c r="AW81" i="23"/>
  <c r="AW69" i="23"/>
  <c r="AW104" i="23"/>
  <c r="AW49" i="23"/>
  <c r="AW32" i="23"/>
  <c r="AW31" i="23"/>
  <c r="AW16" i="23"/>
  <c r="AW4" i="23"/>
  <c r="AW171" i="23"/>
  <c r="AW143" i="23"/>
  <c r="AW126" i="23"/>
  <c r="AW122" i="23"/>
  <c r="AW121" i="23"/>
  <c r="AW73" i="23"/>
  <c r="AW83" i="23"/>
  <c r="AW45" i="23"/>
  <c r="AW19" i="23"/>
  <c r="AW8" i="23"/>
  <c r="AW172" i="23"/>
  <c r="AW141" i="23"/>
  <c r="AW123" i="23"/>
  <c r="AW109" i="23"/>
  <c r="AW113" i="23"/>
  <c r="AW71" i="23"/>
  <c r="AW96" i="23"/>
  <c r="AW38" i="23"/>
  <c r="AW42" i="23"/>
  <c r="AW6" i="23"/>
  <c r="AW168" i="23"/>
  <c r="AW150" i="23"/>
  <c r="AW117" i="23"/>
  <c r="AW94" i="23"/>
  <c r="AW105" i="23"/>
  <c r="AW67" i="23"/>
  <c r="AW95" i="23"/>
  <c r="AW26" i="23"/>
  <c r="AW30" i="23"/>
  <c r="AW2" i="23"/>
  <c r="AW167" i="23"/>
  <c r="AW136" i="23"/>
  <c r="AW114" i="23"/>
  <c r="AW88" i="23"/>
  <c r="AW101" i="23"/>
  <c r="AW65" i="23"/>
  <c r="AW86" i="23"/>
  <c r="AW20" i="23"/>
  <c r="AW18" i="23"/>
  <c r="AW24" i="23"/>
  <c r="AW165" i="23"/>
  <c r="AW154" i="23"/>
  <c r="AW112" i="23"/>
  <c r="AW85" i="23"/>
  <c r="AW84" i="23"/>
  <c r="AW64" i="23"/>
  <c r="AW55" i="23"/>
  <c r="AW56" i="23"/>
  <c r="AW27" i="23"/>
  <c r="AW17" i="23"/>
  <c r="AW163" i="23"/>
  <c r="AW151" i="23"/>
  <c r="AW110" i="23"/>
  <c r="AW118" i="23"/>
  <c r="AW80" i="23"/>
  <c r="AW63" i="23"/>
  <c r="AW46" i="23"/>
  <c r="AW53" i="23"/>
  <c r="AW15" i="23"/>
  <c r="AW156" i="23"/>
  <c r="AW161" i="23"/>
  <c r="AW107" i="23"/>
  <c r="AW127" i="23"/>
  <c r="AW79" i="23"/>
  <c r="AW62" i="23"/>
  <c r="AW44" i="23"/>
  <c r="AW50" i="23"/>
  <c r="AW14" i="23"/>
  <c r="AW147" i="23"/>
  <c r="AW157" i="23"/>
  <c r="AW124" i="23"/>
  <c r="AW106" i="23"/>
  <c r="AW77" i="23"/>
  <c r="AW61" i="23"/>
  <c r="AW57" i="23"/>
  <c r="AW47" i="23"/>
  <c r="AW12" i="23"/>
  <c r="AW146" i="23"/>
  <c r="AW152" i="23"/>
  <c r="AW115" i="23"/>
  <c r="AW108" i="23"/>
  <c r="AW76" i="23"/>
  <c r="AW59" i="23"/>
  <c r="AW54" i="23"/>
  <c r="AW37" i="23"/>
  <c r="AW11" i="23"/>
  <c r="AW174" i="23"/>
  <c r="AW145" i="23"/>
  <c r="AW159" i="23"/>
  <c r="AW128" i="23"/>
  <c r="AW133" i="23"/>
  <c r="AW75" i="23"/>
  <c r="AW93" i="23"/>
  <c r="AW51" i="23"/>
  <c r="AW28" i="23"/>
  <c r="AW10" i="23"/>
  <c r="AW68" i="23"/>
  <c r="AW173" i="23"/>
  <c r="AW98" i="23"/>
  <c r="AW144" i="23"/>
  <c r="AW48" i="23"/>
  <c r="AW138" i="23"/>
  <c r="AW29" i="23"/>
  <c r="AW153" i="23"/>
  <c r="AW25" i="23"/>
  <c r="AW120" i="23"/>
  <c r="AW39" i="23"/>
  <c r="AW119" i="23"/>
  <c r="AW9" i="23"/>
  <c r="AW97" i="23"/>
  <c r="AW3" i="23"/>
  <c r="AW131" i="23"/>
  <c r="AW125" i="23"/>
  <c r="AW169" i="23"/>
  <c r="AW74" i="23"/>
  <c r="AW130" i="23"/>
  <c r="E169" i="23"/>
  <c r="E157" i="23"/>
  <c r="E145" i="23"/>
  <c r="E133" i="23"/>
  <c r="E121" i="23"/>
  <c r="E109" i="23"/>
  <c r="E97" i="23"/>
  <c r="E85" i="23"/>
  <c r="E68" i="23"/>
  <c r="E50" i="23"/>
  <c r="E75" i="23"/>
  <c r="E33" i="23"/>
  <c r="E21" i="23"/>
  <c r="E12" i="23"/>
  <c r="E175" i="23"/>
  <c r="E163" i="23"/>
  <c r="E151" i="23"/>
  <c r="E139" i="23"/>
  <c r="E127" i="23"/>
  <c r="E115" i="23"/>
  <c r="E103" i="23"/>
  <c r="E91" i="23"/>
  <c r="E70" i="23"/>
  <c r="E56" i="23"/>
  <c r="E44" i="23"/>
  <c r="E39" i="23"/>
  <c r="E27" i="23"/>
  <c r="E60" i="23"/>
  <c r="E6" i="23"/>
  <c r="E174" i="23"/>
  <c r="E162" i="23"/>
  <c r="E150" i="23"/>
  <c r="E138" i="23"/>
  <c r="E126" i="23"/>
  <c r="E114" i="23"/>
  <c r="E102" i="23"/>
  <c r="E90" i="23"/>
  <c r="E83" i="23"/>
  <c r="E55" i="23"/>
  <c r="E43" i="23"/>
  <c r="E38" i="23"/>
  <c r="E26" i="23"/>
  <c r="E17" i="23"/>
  <c r="E5" i="23"/>
  <c r="E173" i="23"/>
  <c r="E161" i="23"/>
  <c r="E149" i="23"/>
  <c r="E137" i="23"/>
  <c r="E125" i="23"/>
  <c r="E113" i="23"/>
  <c r="E101" i="23"/>
  <c r="E89" i="23"/>
  <c r="E80" i="23"/>
  <c r="E54" i="23"/>
  <c r="E61" i="23"/>
  <c r="E37" i="23"/>
  <c r="E25" i="23"/>
  <c r="E16" i="23"/>
  <c r="E4" i="23"/>
  <c r="E172" i="23"/>
  <c r="E160" i="23"/>
  <c r="E148" i="23"/>
  <c r="E136" i="23"/>
  <c r="E124" i="23"/>
  <c r="E112" i="23"/>
  <c r="E100" i="23"/>
  <c r="E88" i="23"/>
  <c r="E77" i="23"/>
  <c r="E53" i="23"/>
  <c r="E66" i="23"/>
  <c r="E36" i="23"/>
  <c r="E24" i="23"/>
  <c r="E15" i="23"/>
  <c r="E3" i="23"/>
  <c r="E154" i="23"/>
  <c r="E132" i="23"/>
  <c r="E111" i="23"/>
  <c r="E93" i="23"/>
  <c r="E62" i="23"/>
  <c r="E78" i="23"/>
  <c r="E28" i="23"/>
  <c r="E9" i="23"/>
  <c r="E171" i="23"/>
  <c r="E153" i="23"/>
  <c r="E131" i="23"/>
  <c r="E110" i="23"/>
  <c r="E92" i="23"/>
  <c r="E59" i="23"/>
  <c r="E72" i="23"/>
  <c r="E23" i="23"/>
  <c r="E8" i="23"/>
  <c r="E168" i="23"/>
  <c r="E147" i="23"/>
  <c r="E129" i="23"/>
  <c r="E107" i="23"/>
  <c r="E86" i="23"/>
  <c r="E57" i="23"/>
  <c r="E42" i="23"/>
  <c r="E20" i="23"/>
  <c r="E2" i="23"/>
  <c r="E167" i="23"/>
  <c r="E146" i="23"/>
  <c r="E128" i="23"/>
  <c r="E106" i="23"/>
  <c r="E84" i="23"/>
  <c r="E52" i="23"/>
  <c r="E41" i="23"/>
  <c r="E19" i="23"/>
  <c r="E18" i="23"/>
  <c r="E166" i="23"/>
  <c r="E144" i="23"/>
  <c r="E123" i="23"/>
  <c r="E105" i="23"/>
  <c r="E82" i="23"/>
  <c r="E51" i="23"/>
  <c r="E40" i="23"/>
  <c r="E67" i="23"/>
  <c r="E165" i="23"/>
  <c r="E143" i="23"/>
  <c r="E122" i="23"/>
  <c r="E104" i="23"/>
  <c r="E79" i="23"/>
  <c r="E49" i="23"/>
  <c r="E35" i="23"/>
  <c r="E63" i="23"/>
  <c r="E164" i="23"/>
  <c r="E142" i="23"/>
  <c r="E120" i="23"/>
  <c r="E99" i="23"/>
  <c r="E76" i="23"/>
  <c r="E48" i="23"/>
  <c r="E34" i="23"/>
  <c r="E64" i="23"/>
  <c r="E159" i="23"/>
  <c r="E141" i="23"/>
  <c r="E119" i="23"/>
  <c r="E98" i="23"/>
  <c r="E73" i="23"/>
  <c r="E47" i="23"/>
  <c r="E32" i="23"/>
  <c r="E14" i="23"/>
  <c r="E158" i="23"/>
  <c r="E140" i="23"/>
  <c r="E118" i="23"/>
  <c r="E96" i="23"/>
  <c r="E74" i="23"/>
  <c r="E46" i="23"/>
  <c r="E31" i="23"/>
  <c r="E13" i="23"/>
  <c r="E156" i="23"/>
  <c r="E135" i="23"/>
  <c r="E117" i="23"/>
  <c r="E95" i="23"/>
  <c r="E71" i="23"/>
  <c r="E45" i="23"/>
  <c r="E30" i="23"/>
  <c r="E11" i="23"/>
  <c r="E170" i="23"/>
  <c r="E69" i="23"/>
  <c r="E155" i="23"/>
  <c r="E29" i="23"/>
  <c r="E134" i="23"/>
  <c r="E10" i="23"/>
  <c r="E130" i="23"/>
  <c r="E7" i="23"/>
  <c r="E116" i="23"/>
  <c r="E108" i="23"/>
  <c r="E94" i="23"/>
  <c r="E87" i="23"/>
  <c r="E65" i="23"/>
  <c r="E58" i="23"/>
  <c r="E152" i="23"/>
  <c r="E81" i="23"/>
  <c r="E22" i="23"/>
  <c r="AC175" i="23"/>
  <c r="AC163" i="23"/>
  <c r="AC151" i="23"/>
  <c r="AC139" i="23"/>
  <c r="AC127" i="23"/>
  <c r="AC115" i="23"/>
  <c r="AC103" i="23"/>
  <c r="AC91" i="23"/>
  <c r="AC71" i="23"/>
  <c r="AC55" i="23"/>
  <c r="AC43" i="23"/>
  <c r="AC37" i="23"/>
  <c r="AC25" i="23"/>
  <c r="AC61" i="23"/>
  <c r="AC7" i="23"/>
  <c r="AC169" i="23"/>
  <c r="AC157" i="23"/>
  <c r="AC145" i="23"/>
  <c r="AC133" i="23"/>
  <c r="AC121" i="23"/>
  <c r="AC109" i="23"/>
  <c r="AC97" i="23"/>
  <c r="AC85" i="23"/>
  <c r="AC69" i="23"/>
  <c r="AC49" i="23"/>
  <c r="AC73" i="23"/>
  <c r="AC31" i="23"/>
  <c r="AC19" i="23"/>
  <c r="AC13" i="23"/>
  <c r="AC168" i="23"/>
  <c r="AC156" i="23"/>
  <c r="AC144" i="23"/>
  <c r="AC132" i="23"/>
  <c r="AC120" i="23"/>
  <c r="AC108" i="23"/>
  <c r="AC96" i="23"/>
  <c r="AC84" i="23"/>
  <c r="AC66" i="23"/>
  <c r="AC48" i="23"/>
  <c r="AC70" i="23"/>
  <c r="AC30" i="23"/>
  <c r="AC18" i="23"/>
  <c r="AC12" i="23"/>
  <c r="AC167" i="23"/>
  <c r="AC155" i="23"/>
  <c r="AC143" i="23"/>
  <c r="AC131" i="23"/>
  <c r="AC119" i="23"/>
  <c r="AC107" i="23"/>
  <c r="AC95" i="23"/>
  <c r="AC83" i="23"/>
  <c r="AC63" i="23"/>
  <c r="AC47" i="23"/>
  <c r="AC41" i="23"/>
  <c r="AC29" i="23"/>
  <c r="AC62" i="23"/>
  <c r="AC11" i="23"/>
  <c r="AC166" i="23"/>
  <c r="AC154" i="23"/>
  <c r="AC142" i="23"/>
  <c r="AC130" i="23"/>
  <c r="AC118" i="23"/>
  <c r="AC106" i="23"/>
  <c r="AC94" i="23"/>
  <c r="AC80" i="23"/>
  <c r="AC60" i="23"/>
  <c r="AC46" i="23"/>
  <c r="AC40" i="23"/>
  <c r="AC28" i="23"/>
  <c r="AC67" i="23"/>
  <c r="AC10" i="23"/>
  <c r="AC164" i="23"/>
  <c r="AC146" i="23"/>
  <c r="AC124" i="23"/>
  <c r="AC102" i="23"/>
  <c r="AC77" i="23"/>
  <c r="AC51" i="23"/>
  <c r="AC35" i="23"/>
  <c r="AC64" i="23"/>
  <c r="AC2" i="23"/>
  <c r="AC162" i="23"/>
  <c r="AC141" i="23"/>
  <c r="AC123" i="23"/>
  <c r="AC101" i="23"/>
  <c r="AC74" i="23"/>
  <c r="AC50" i="23"/>
  <c r="AC34" i="23"/>
  <c r="AC59" i="23"/>
  <c r="AC160" i="23"/>
  <c r="AC138" i="23"/>
  <c r="AC117" i="23"/>
  <c r="AC99" i="23"/>
  <c r="AC81" i="23"/>
  <c r="AC44" i="23"/>
  <c r="AC32" i="23"/>
  <c r="AC16" i="23"/>
  <c r="AC159" i="23"/>
  <c r="AC137" i="23"/>
  <c r="AC116" i="23"/>
  <c r="AC98" i="23"/>
  <c r="AC78" i="23"/>
  <c r="AC42" i="23"/>
  <c r="AC27" i="23"/>
  <c r="AC15" i="23"/>
  <c r="AC158" i="23"/>
  <c r="AC136" i="23"/>
  <c r="AC114" i="23"/>
  <c r="AC93" i="23"/>
  <c r="AC75" i="23"/>
  <c r="AC65" i="23"/>
  <c r="AC26" i="23"/>
  <c r="AC14" i="23"/>
  <c r="AC174" i="23"/>
  <c r="AC153" i="23"/>
  <c r="AC135" i="23"/>
  <c r="AC113" i="23"/>
  <c r="AC92" i="23"/>
  <c r="AC72" i="23"/>
  <c r="AC82" i="23"/>
  <c r="AC24" i="23"/>
  <c r="AC9" i="23"/>
  <c r="AC173" i="23"/>
  <c r="AC152" i="23"/>
  <c r="AC134" i="23"/>
  <c r="AC112" i="23"/>
  <c r="AC90" i="23"/>
  <c r="AC57" i="23"/>
  <c r="AC79" i="23"/>
  <c r="AC23" i="23"/>
  <c r="AC8" i="23"/>
  <c r="AC172" i="23"/>
  <c r="AC150" i="23"/>
  <c r="AC129" i="23"/>
  <c r="AC111" i="23"/>
  <c r="AC89" i="23"/>
  <c r="AC56" i="23"/>
  <c r="AC76" i="23"/>
  <c r="AC22" i="23"/>
  <c r="AC6" i="23"/>
  <c r="AC171" i="23"/>
  <c r="AC149" i="23"/>
  <c r="AC128" i="23"/>
  <c r="AC110" i="23"/>
  <c r="AC88" i="23"/>
  <c r="AC54" i="23"/>
  <c r="AC39" i="23"/>
  <c r="AC21" i="23"/>
  <c r="AC5" i="23"/>
  <c r="AC170" i="23"/>
  <c r="AC148" i="23"/>
  <c r="AC126" i="23"/>
  <c r="AC105" i="23"/>
  <c r="AC87" i="23"/>
  <c r="AC53" i="23"/>
  <c r="AC38" i="23"/>
  <c r="AC20" i="23"/>
  <c r="AC4" i="23"/>
  <c r="AC122" i="23"/>
  <c r="AC104" i="23"/>
  <c r="AC86" i="23"/>
  <c r="AC68" i="23"/>
  <c r="AC52" i="23"/>
  <c r="AC45" i="23"/>
  <c r="AC165" i="23"/>
  <c r="AC36" i="23"/>
  <c r="AC161" i="23"/>
  <c r="AC33" i="23"/>
  <c r="AC147" i="23"/>
  <c r="AC58" i="23"/>
  <c r="AC140" i="23"/>
  <c r="AC17" i="23"/>
  <c r="AC125" i="23"/>
  <c r="AC100" i="23"/>
  <c r="AC3" i="23"/>
  <c r="AU170" i="23"/>
  <c r="AU153" i="23"/>
  <c r="AU140" i="23"/>
  <c r="AU134" i="23"/>
  <c r="AU124" i="23"/>
  <c r="AU123" i="23"/>
  <c r="AU121" i="23"/>
  <c r="AU78" i="23"/>
  <c r="AU100" i="23"/>
  <c r="AU48" i="23"/>
  <c r="AU84" i="23"/>
  <c r="AU35" i="23"/>
  <c r="AU23" i="23"/>
  <c r="AU14" i="23"/>
  <c r="AU2" i="23"/>
  <c r="AU164" i="23"/>
  <c r="AU146" i="23"/>
  <c r="AU125" i="23"/>
  <c r="AU129" i="23"/>
  <c r="AU104" i="23"/>
  <c r="AU94" i="23"/>
  <c r="AU68" i="23"/>
  <c r="AU60" i="23"/>
  <c r="AU54" i="23"/>
  <c r="AU42" i="23"/>
  <c r="AU41" i="23"/>
  <c r="AU29" i="23"/>
  <c r="AU17" i="23"/>
  <c r="AU8" i="23"/>
  <c r="AU166" i="23"/>
  <c r="AU142" i="23"/>
  <c r="AU116" i="23"/>
  <c r="AU135" i="23"/>
  <c r="AU105" i="23"/>
  <c r="AU74" i="23"/>
  <c r="AU102" i="23"/>
  <c r="AU51" i="23"/>
  <c r="AU61" i="23"/>
  <c r="AU33" i="23"/>
  <c r="AU19" i="23"/>
  <c r="AU7" i="23"/>
  <c r="AU165" i="23"/>
  <c r="AU138" i="23"/>
  <c r="AU126" i="23"/>
  <c r="AU115" i="23"/>
  <c r="AU109" i="23"/>
  <c r="AU71" i="23"/>
  <c r="AU91" i="23"/>
  <c r="AU50" i="23"/>
  <c r="AU82" i="23"/>
  <c r="AU161" i="23"/>
  <c r="AU160" i="23"/>
  <c r="AU147" i="23"/>
  <c r="AU136" i="23"/>
  <c r="AU103" i="23"/>
  <c r="AU112" i="23"/>
  <c r="AU90" i="23"/>
  <c r="AU47" i="23"/>
  <c r="AU76" i="23"/>
  <c r="AU30" i="23"/>
  <c r="AU58" i="23"/>
  <c r="AU4" i="23"/>
  <c r="AU174" i="23"/>
  <c r="AU155" i="23"/>
  <c r="AU157" i="23"/>
  <c r="AU139" i="23"/>
  <c r="AU118" i="23"/>
  <c r="AU106" i="23"/>
  <c r="AU86" i="23"/>
  <c r="AU99" i="23"/>
  <c r="AU45" i="23"/>
  <c r="AU70" i="23"/>
  <c r="AU27" i="23"/>
  <c r="AU16" i="23"/>
  <c r="AU172" i="23"/>
  <c r="AU152" i="23"/>
  <c r="AU131" i="23"/>
  <c r="AU141" i="23"/>
  <c r="AU98" i="23"/>
  <c r="AU133" i="23"/>
  <c r="AU75" i="23"/>
  <c r="AU57" i="23"/>
  <c r="AU43" i="23"/>
  <c r="AU39" i="23"/>
  <c r="AU25" i="23"/>
  <c r="AU13" i="23"/>
  <c r="AU169" i="23"/>
  <c r="AU150" i="23"/>
  <c r="AU128" i="23"/>
  <c r="AU132" i="23"/>
  <c r="AU92" i="23"/>
  <c r="AU113" i="23"/>
  <c r="AU69" i="23"/>
  <c r="AU55" i="23"/>
  <c r="AU64" i="23"/>
  <c r="AU37" i="23"/>
  <c r="AU22" i="23"/>
  <c r="AU11" i="23"/>
  <c r="AU173" i="23"/>
  <c r="AU137" i="23"/>
  <c r="AU101" i="23"/>
  <c r="AU81" i="23"/>
  <c r="AU44" i="23"/>
  <c r="AU28" i="23"/>
  <c r="AU6" i="23"/>
  <c r="AU171" i="23"/>
  <c r="AU149" i="23"/>
  <c r="AU95" i="23"/>
  <c r="AU72" i="23"/>
  <c r="AU59" i="23"/>
  <c r="AU26" i="23"/>
  <c r="AU5" i="23"/>
  <c r="AU167" i="23"/>
  <c r="AU119" i="23"/>
  <c r="AU114" i="23"/>
  <c r="AU63" i="23"/>
  <c r="AU65" i="23"/>
  <c r="AU21" i="23"/>
  <c r="AU162" i="23"/>
  <c r="AU117" i="23"/>
  <c r="AU111" i="23"/>
  <c r="AU83" i="23"/>
  <c r="AU79" i="23"/>
  <c r="AU20" i="23"/>
  <c r="AU158" i="23"/>
  <c r="AU143" i="23"/>
  <c r="AU88" i="23"/>
  <c r="AU130" i="23"/>
  <c r="AU73" i="23"/>
  <c r="AU18" i="23"/>
  <c r="AU154" i="23"/>
  <c r="AU145" i="23"/>
  <c r="AU108" i="23"/>
  <c r="AU85" i="23"/>
  <c r="AU40" i="23"/>
  <c r="AU67" i="23"/>
  <c r="AU151" i="23"/>
  <c r="AU120" i="23"/>
  <c r="AU96" i="23"/>
  <c r="AU56" i="23"/>
  <c r="AU38" i="23"/>
  <c r="AU62" i="23"/>
  <c r="AU159" i="23"/>
  <c r="AU110" i="23"/>
  <c r="AU80" i="23"/>
  <c r="AU53" i="23"/>
  <c r="AU36" i="23"/>
  <c r="AU15" i="23"/>
  <c r="AU156" i="23"/>
  <c r="AU107" i="23"/>
  <c r="AU77" i="23"/>
  <c r="AU52" i="23"/>
  <c r="AU34" i="23"/>
  <c r="AU12" i="23"/>
  <c r="AU163" i="23"/>
  <c r="AU148" i="23"/>
  <c r="AU93" i="23"/>
  <c r="AU49" i="23"/>
  <c r="AU32" i="23"/>
  <c r="AU10" i="23"/>
  <c r="AU87" i="23"/>
  <c r="AU31" i="23"/>
  <c r="AU24" i="23"/>
  <c r="AU175" i="23"/>
  <c r="AU9" i="23"/>
  <c r="AU168" i="23"/>
  <c r="AU3" i="23"/>
  <c r="AU144" i="23"/>
  <c r="AU122" i="23"/>
  <c r="AU127" i="23"/>
  <c r="AU89" i="23"/>
  <c r="AU97" i="23"/>
  <c r="AU66" i="23"/>
  <c r="AU46" i="23"/>
  <c r="AJ163" i="23"/>
  <c r="AJ149" i="23"/>
  <c r="AJ144" i="23"/>
  <c r="AJ124" i="23"/>
  <c r="AJ112" i="23"/>
  <c r="AJ139" i="23"/>
  <c r="AJ93" i="23"/>
  <c r="AJ56" i="23"/>
  <c r="AJ44" i="23"/>
  <c r="AJ76" i="23"/>
  <c r="AJ65" i="23"/>
  <c r="AJ34" i="23"/>
  <c r="AJ20" i="23"/>
  <c r="AJ8" i="23"/>
  <c r="AJ169" i="23"/>
  <c r="AJ155" i="23"/>
  <c r="AJ136" i="23"/>
  <c r="AJ130" i="23"/>
  <c r="AJ118" i="23"/>
  <c r="AJ106" i="23"/>
  <c r="AJ99" i="23"/>
  <c r="AJ87" i="23"/>
  <c r="AJ50" i="23"/>
  <c r="AJ66" i="23"/>
  <c r="AJ64" i="23"/>
  <c r="AJ27" i="23"/>
  <c r="AJ38" i="23"/>
  <c r="AJ14" i="23"/>
  <c r="AJ2" i="23"/>
  <c r="AJ167" i="23"/>
  <c r="AJ153" i="23"/>
  <c r="AJ134" i="23"/>
  <c r="AJ128" i="23"/>
  <c r="AJ116" i="23"/>
  <c r="AJ145" i="23"/>
  <c r="AJ97" i="23"/>
  <c r="AJ85" i="23"/>
  <c r="AJ48" i="23"/>
  <c r="AJ60" i="23"/>
  <c r="AJ77" i="23"/>
  <c r="AJ21" i="23"/>
  <c r="AJ32" i="23"/>
  <c r="AJ12" i="23"/>
  <c r="AJ166" i="23"/>
  <c r="AJ152" i="23"/>
  <c r="AJ133" i="23"/>
  <c r="AJ127" i="23"/>
  <c r="AJ115" i="23"/>
  <c r="AJ141" i="23"/>
  <c r="AJ96" i="23"/>
  <c r="AJ84" i="23"/>
  <c r="AJ47" i="23"/>
  <c r="AJ61" i="23"/>
  <c r="AJ170" i="23"/>
  <c r="AJ148" i="23"/>
  <c r="AJ161" i="23"/>
  <c r="AJ111" i="23"/>
  <c r="AJ100" i="23"/>
  <c r="AJ55" i="23"/>
  <c r="AJ69" i="23"/>
  <c r="AJ68" i="23"/>
  <c r="AJ25" i="23"/>
  <c r="AJ13" i="23"/>
  <c r="AJ168" i="23"/>
  <c r="AJ160" i="23"/>
  <c r="AJ129" i="23"/>
  <c r="AJ110" i="23"/>
  <c r="AJ98" i="23"/>
  <c r="AJ54" i="23"/>
  <c r="AJ63" i="23"/>
  <c r="AJ43" i="23"/>
  <c r="AJ62" i="23"/>
  <c r="AJ11" i="23"/>
  <c r="AJ164" i="23"/>
  <c r="AJ157" i="23"/>
  <c r="AJ125" i="23"/>
  <c r="AJ108" i="23"/>
  <c r="AJ94" i="23"/>
  <c r="AJ52" i="23"/>
  <c r="AJ79" i="23"/>
  <c r="AJ36" i="23"/>
  <c r="AJ35" i="23"/>
  <c r="AJ9" i="23"/>
  <c r="AJ172" i="23"/>
  <c r="AJ137" i="23"/>
  <c r="AJ123" i="23"/>
  <c r="AJ107" i="23"/>
  <c r="AJ92" i="23"/>
  <c r="AJ51" i="23"/>
  <c r="AJ73" i="23"/>
  <c r="AJ33" i="23"/>
  <c r="AJ29" i="23"/>
  <c r="AJ7" i="23"/>
  <c r="AJ171" i="23"/>
  <c r="AJ135" i="23"/>
  <c r="AJ122" i="23"/>
  <c r="AJ105" i="23"/>
  <c r="AJ91" i="23"/>
  <c r="AJ49" i="23"/>
  <c r="AJ70" i="23"/>
  <c r="AJ30" i="23"/>
  <c r="AJ26" i="23"/>
  <c r="AJ6" i="23"/>
  <c r="AJ162" i="23"/>
  <c r="AJ132" i="23"/>
  <c r="AJ121" i="23"/>
  <c r="AJ147" i="23"/>
  <c r="AJ90" i="23"/>
  <c r="AJ46" i="23"/>
  <c r="AJ67" i="23"/>
  <c r="AJ24" i="23"/>
  <c r="AJ23" i="23"/>
  <c r="AJ5" i="23"/>
  <c r="AJ159" i="23"/>
  <c r="AJ131" i="23"/>
  <c r="AJ120" i="23"/>
  <c r="AJ143" i="23"/>
  <c r="AJ89" i="23"/>
  <c r="AJ45" i="23"/>
  <c r="AJ58" i="23"/>
  <c r="AJ42" i="23"/>
  <c r="AJ18" i="23"/>
  <c r="AJ4" i="23"/>
  <c r="AJ175" i="23"/>
  <c r="AJ154" i="23"/>
  <c r="AJ146" i="23"/>
  <c r="AJ117" i="23"/>
  <c r="AJ103" i="23"/>
  <c r="AJ86" i="23"/>
  <c r="AJ78" i="23"/>
  <c r="AJ80" i="23"/>
  <c r="AJ37" i="23"/>
  <c r="AJ17" i="23"/>
  <c r="AJ22" i="23"/>
  <c r="AJ174" i="23"/>
  <c r="AJ151" i="23"/>
  <c r="AJ142" i="23"/>
  <c r="AJ114" i="23"/>
  <c r="AJ102" i="23"/>
  <c r="AJ83" i="23"/>
  <c r="AJ75" i="23"/>
  <c r="AJ74" i="23"/>
  <c r="AJ31" i="23"/>
  <c r="AJ16" i="23"/>
  <c r="AJ140" i="23"/>
  <c r="AJ81" i="23"/>
  <c r="AJ3" i="23"/>
  <c r="AJ138" i="23"/>
  <c r="AJ72" i="23"/>
  <c r="AJ119" i="23"/>
  <c r="AJ59" i="23"/>
  <c r="AJ113" i="23"/>
  <c r="AJ71" i="23"/>
  <c r="AJ109" i="23"/>
  <c r="AJ39" i="23"/>
  <c r="AJ104" i="23"/>
  <c r="AJ40" i="23"/>
  <c r="AJ173" i="23"/>
  <c r="AJ101" i="23"/>
  <c r="AJ28" i="23"/>
  <c r="AJ165" i="23"/>
  <c r="AJ95" i="23"/>
  <c r="AJ41" i="23"/>
  <c r="AJ156" i="23"/>
  <c r="AJ88" i="23"/>
  <c r="AJ19" i="23"/>
  <c r="AJ150" i="23"/>
  <c r="AJ57" i="23"/>
  <c r="AJ15" i="23"/>
  <c r="AJ82" i="23"/>
  <c r="AJ10" i="23"/>
  <c r="AJ158" i="23"/>
  <c r="AJ126" i="23"/>
  <c r="AJ53" i="23"/>
  <c r="AV166" i="23"/>
  <c r="AV148" i="23"/>
  <c r="AV138" i="23"/>
  <c r="AV125" i="23"/>
  <c r="AV113" i="23"/>
  <c r="AV104" i="23"/>
  <c r="AV92" i="23"/>
  <c r="AV55" i="23"/>
  <c r="AV80" i="23"/>
  <c r="AV72" i="23"/>
  <c r="AV67" i="23"/>
  <c r="AV33" i="23"/>
  <c r="AV18" i="23"/>
  <c r="AV6" i="23"/>
  <c r="AV175" i="23"/>
  <c r="AV165" i="23"/>
  <c r="AV159" i="23"/>
  <c r="AV160" i="23"/>
  <c r="AV124" i="23"/>
  <c r="AV112" i="23"/>
  <c r="AV103" i="23"/>
  <c r="AV91" i="23"/>
  <c r="AV54" i="23"/>
  <c r="AV77" i="23"/>
  <c r="AV69" i="23"/>
  <c r="AV58" i="23"/>
  <c r="AV30" i="23"/>
  <c r="AV21" i="23"/>
  <c r="AV5" i="23"/>
  <c r="AV173" i="23"/>
  <c r="AV170" i="23"/>
  <c r="AV156" i="23"/>
  <c r="AV140" i="23"/>
  <c r="AV122" i="23"/>
  <c r="AV110" i="23"/>
  <c r="AV101" i="23"/>
  <c r="AV89" i="23"/>
  <c r="AV52" i="23"/>
  <c r="AV71" i="23"/>
  <c r="AV60" i="23"/>
  <c r="AV41" i="23"/>
  <c r="AV24" i="23"/>
  <c r="AV15" i="23"/>
  <c r="AV3" i="23"/>
  <c r="AV162" i="23"/>
  <c r="AV163" i="23"/>
  <c r="AV136" i="23"/>
  <c r="AV147" i="23"/>
  <c r="AV121" i="23"/>
  <c r="AV109" i="23"/>
  <c r="AV100" i="23"/>
  <c r="AV88" i="23"/>
  <c r="AV51" i="23"/>
  <c r="AV68" i="23"/>
  <c r="AV42" i="23"/>
  <c r="AV38" i="23"/>
  <c r="AV40" i="23"/>
  <c r="AV14" i="23"/>
  <c r="AV2" i="23"/>
  <c r="AV171" i="23"/>
  <c r="AV155" i="23"/>
  <c r="AV135" i="23"/>
  <c r="AV143" i="23"/>
  <c r="AV120" i="23"/>
  <c r="AV108" i="23"/>
  <c r="AV99" i="23"/>
  <c r="AV87" i="23"/>
  <c r="AV50" i="23"/>
  <c r="AV65" i="23"/>
  <c r="AV61" i="23"/>
  <c r="AV35" i="23"/>
  <c r="AV37" i="23"/>
  <c r="AV13" i="23"/>
  <c r="AV20" i="23"/>
  <c r="AV161" i="23"/>
  <c r="AV154" i="23"/>
  <c r="AV134" i="23"/>
  <c r="AV139" i="23"/>
  <c r="AV119" i="23"/>
  <c r="AV107" i="23"/>
  <c r="AV98" i="23"/>
  <c r="AV86" i="23"/>
  <c r="AV49" i="23"/>
  <c r="AV62" i="23"/>
  <c r="AV66" i="23"/>
  <c r="AV32" i="23"/>
  <c r="AV34" i="23"/>
  <c r="AV12" i="23"/>
  <c r="AV17" i="23"/>
  <c r="AV158" i="23"/>
  <c r="AV153" i="23"/>
  <c r="AV133" i="23"/>
  <c r="AV130" i="23"/>
  <c r="AV118" i="23"/>
  <c r="AV106" i="23"/>
  <c r="AV97" i="23"/>
  <c r="AV85" i="23"/>
  <c r="AV48" i="23"/>
  <c r="AV59" i="23"/>
  <c r="AV82" i="23"/>
  <c r="AV29" i="23"/>
  <c r="AV31" i="23"/>
  <c r="AV11" i="23"/>
  <c r="AV172" i="23"/>
  <c r="AV152" i="23"/>
  <c r="AV132" i="23"/>
  <c r="AV129" i="23"/>
  <c r="AV117" i="23"/>
  <c r="AV105" i="23"/>
  <c r="AV96" i="23"/>
  <c r="AV84" i="23"/>
  <c r="AV47" i="23"/>
  <c r="AV63" i="23"/>
  <c r="AV79" i="23"/>
  <c r="AV26" i="23"/>
  <c r="AV28" i="23"/>
  <c r="AV10" i="23"/>
  <c r="AV169" i="23"/>
  <c r="AV151" i="23"/>
  <c r="AV131" i="23"/>
  <c r="AV128" i="23"/>
  <c r="AV116" i="23"/>
  <c r="AV145" i="23"/>
  <c r="AV95" i="23"/>
  <c r="AV83" i="23"/>
  <c r="AV46" i="23"/>
  <c r="AV81" i="23"/>
  <c r="AV76" i="23"/>
  <c r="AV23" i="23"/>
  <c r="AV25" i="23"/>
  <c r="AV9" i="23"/>
  <c r="AV168" i="23"/>
  <c r="AV150" i="23"/>
  <c r="AV146" i="23"/>
  <c r="AV127" i="23"/>
  <c r="AV115" i="23"/>
  <c r="AV141" i="23"/>
  <c r="AV94" i="23"/>
  <c r="AV57" i="23"/>
  <c r="AV45" i="23"/>
  <c r="AV78" i="23"/>
  <c r="AV73" i="23"/>
  <c r="AV39" i="23"/>
  <c r="AV22" i="23"/>
  <c r="AV8" i="23"/>
  <c r="AV174" i="23"/>
  <c r="AV102" i="23"/>
  <c r="AV27" i="23"/>
  <c r="AV167" i="23"/>
  <c r="AV93" i="23"/>
  <c r="AV19" i="23"/>
  <c r="AV164" i="23"/>
  <c r="AV90" i="23"/>
  <c r="AV16" i="23"/>
  <c r="AV149" i="23"/>
  <c r="AV56" i="23"/>
  <c r="AV7" i="23"/>
  <c r="AV157" i="23"/>
  <c r="AV53" i="23"/>
  <c r="AV4" i="23"/>
  <c r="AV142" i="23"/>
  <c r="AV44" i="23"/>
  <c r="AV144" i="23"/>
  <c r="AV74" i="23"/>
  <c r="AV126" i="23"/>
  <c r="AV75" i="23"/>
  <c r="AV123" i="23"/>
  <c r="AV64" i="23"/>
  <c r="AV114" i="23"/>
  <c r="AV70" i="23"/>
  <c r="AV111" i="23"/>
  <c r="AV43" i="23"/>
  <c r="AV137" i="23"/>
  <c r="AV36" i="23"/>
  <c r="C172" i="23"/>
  <c r="C174" i="23"/>
  <c r="C146" i="23"/>
  <c r="C143" i="23"/>
  <c r="C122" i="23"/>
  <c r="C119" i="23"/>
  <c r="C105" i="23"/>
  <c r="C102" i="23"/>
  <c r="C72" i="23"/>
  <c r="C70" i="23"/>
  <c r="C59" i="23"/>
  <c r="C45" i="23"/>
  <c r="C61" i="23"/>
  <c r="C12" i="23"/>
  <c r="C39" i="23"/>
  <c r="C173" i="23"/>
  <c r="C175" i="23"/>
  <c r="C142" i="23"/>
  <c r="C139" i="23"/>
  <c r="C114" i="23"/>
  <c r="C107" i="23"/>
  <c r="C96" i="23"/>
  <c r="C85" i="23"/>
  <c r="C69" i="23"/>
  <c r="C65" i="23"/>
  <c r="C42" i="23"/>
  <c r="C56" i="23"/>
  <c r="C44" i="23"/>
  <c r="C11" i="23"/>
  <c r="C30" i="23"/>
  <c r="C169" i="23"/>
  <c r="C155" i="23"/>
  <c r="C149" i="23"/>
  <c r="C127" i="23"/>
  <c r="C116" i="23"/>
  <c r="C100" i="23"/>
  <c r="C84" i="23"/>
  <c r="C80" i="23"/>
  <c r="C63" i="23"/>
  <c r="C89" i="23"/>
  <c r="C54" i="23"/>
  <c r="C50" i="23"/>
  <c r="C19" i="23"/>
  <c r="C9" i="23"/>
  <c r="C21" i="23"/>
  <c r="C168" i="23"/>
  <c r="C154" i="23"/>
  <c r="C150" i="23"/>
  <c r="C124" i="23"/>
  <c r="C129" i="23"/>
  <c r="C97" i="23"/>
  <c r="C110" i="23"/>
  <c r="C77" i="23"/>
  <c r="C60" i="23"/>
  <c r="C67" i="23"/>
  <c r="C51" i="23"/>
  <c r="C47" i="23"/>
  <c r="C24" i="23"/>
  <c r="C8" i="23"/>
  <c r="C36" i="23"/>
  <c r="C167" i="23"/>
  <c r="C153" i="23"/>
  <c r="C148" i="23"/>
  <c r="C121" i="23"/>
  <c r="C120" i="23"/>
  <c r="C94" i="23"/>
  <c r="C87" i="23"/>
  <c r="C74" i="23"/>
  <c r="C126" i="23"/>
  <c r="C68" i="23"/>
  <c r="C48" i="23"/>
  <c r="C41" i="23"/>
  <c r="C23" i="23"/>
  <c r="C7" i="23"/>
  <c r="C27" i="23"/>
  <c r="C166" i="23"/>
  <c r="C152" i="23"/>
  <c r="C144" i="23"/>
  <c r="C118" i="23"/>
  <c r="C145" i="23"/>
  <c r="C91" i="23"/>
  <c r="C108" i="23"/>
  <c r="C71" i="23"/>
  <c r="C93" i="23"/>
  <c r="C58" i="23"/>
  <c r="C40" i="23"/>
  <c r="C38" i="23"/>
  <c r="C22" i="23"/>
  <c r="C6" i="23"/>
  <c r="C165" i="23"/>
  <c r="C151" i="23"/>
  <c r="C140" i="23"/>
  <c r="C115" i="23"/>
  <c r="C141" i="23"/>
  <c r="C123" i="23"/>
  <c r="C98" i="23"/>
  <c r="C101" i="23"/>
  <c r="C90" i="23"/>
  <c r="C55" i="23"/>
  <c r="C37" i="23"/>
  <c r="C35" i="23"/>
  <c r="C17" i="23"/>
  <c r="C5" i="23"/>
  <c r="C171" i="23"/>
  <c r="C138" i="23"/>
  <c r="C160" i="23"/>
  <c r="C135" i="23"/>
  <c r="C112" i="23"/>
  <c r="C86" i="23"/>
  <c r="C99" i="23"/>
  <c r="C95" i="23"/>
  <c r="C82" i="23"/>
  <c r="C52" i="23"/>
  <c r="C34" i="23"/>
  <c r="C32" i="23"/>
  <c r="C16" i="23"/>
  <c r="C4" i="23"/>
  <c r="C164" i="23"/>
  <c r="C137" i="23"/>
  <c r="C163" i="23"/>
  <c r="C133" i="23"/>
  <c r="C109" i="23"/>
  <c r="C132" i="23"/>
  <c r="C113" i="23"/>
  <c r="C81" i="23"/>
  <c r="C79" i="23"/>
  <c r="C49" i="23"/>
  <c r="C31" i="23"/>
  <c r="C29" i="23"/>
  <c r="C15" i="23"/>
  <c r="C3" i="23"/>
  <c r="C161" i="23"/>
  <c r="C136" i="23"/>
  <c r="C157" i="23"/>
  <c r="C134" i="23"/>
  <c r="C106" i="23"/>
  <c r="C117" i="23"/>
  <c r="C104" i="23"/>
  <c r="C78" i="23"/>
  <c r="C76" i="23"/>
  <c r="C46" i="23"/>
  <c r="C28" i="23"/>
  <c r="C26" i="23"/>
  <c r="C14" i="23"/>
  <c r="C2" i="23"/>
  <c r="C125" i="23"/>
  <c r="C57" i="23"/>
  <c r="C128" i="23"/>
  <c r="C25" i="23"/>
  <c r="C103" i="23"/>
  <c r="C53" i="23"/>
  <c r="C111" i="23"/>
  <c r="C43" i="23"/>
  <c r="C170" i="23"/>
  <c r="C88" i="23"/>
  <c r="C33" i="23"/>
  <c r="C158" i="23"/>
  <c r="C92" i="23"/>
  <c r="C13" i="23"/>
  <c r="C156" i="23"/>
  <c r="C83" i="23"/>
  <c r="C10" i="23"/>
  <c r="C159" i="23"/>
  <c r="C75" i="23"/>
  <c r="C20" i="23"/>
  <c r="C162" i="23"/>
  <c r="C66" i="23"/>
  <c r="C18" i="23"/>
  <c r="C147" i="23"/>
  <c r="C73" i="23"/>
  <c r="C130" i="23"/>
  <c r="C62" i="23"/>
  <c r="C131" i="23"/>
  <c r="C64" i="23"/>
  <c r="AU175" i="22"/>
  <c r="AU160" i="22"/>
  <c r="AU132" i="22"/>
  <c r="AU150" i="22"/>
  <c r="AU136" i="22"/>
  <c r="AU112" i="22"/>
  <c r="AU103" i="22"/>
  <c r="AU91" i="22"/>
  <c r="AU79" i="22"/>
  <c r="AU67" i="22"/>
  <c r="AU55" i="22"/>
  <c r="AU42" i="22"/>
  <c r="AU31" i="22"/>
  <c r="AU19" i="22"/>
  <c r="AU7" i="22"/>
  <c r="AU158" i="22"/>
  <c r="AU130" i="22"/>
  <c r="AU125" i="22"/>
  <c r="AU120" i="22"/>
  <c r="AU110" i="22"/>
  <c r="AU97" i="22"/>
  <c r="AU84" i="22"/>
  <c r="AU71" i="22"/>
  <c r="AU58" i="22"/>
  <c r="AU44" i="22"/>
  <c r="AU32" i="22"/>
  <c r="AU18" i="22"/>
  <c r="AU5" i="22"/>
  <c r="AU157" i="22"/>
  <c r="AU96" i="22"/>
  <c r="AU70" i="22"/>
  <c r="AU43" i="22"/>
  <c r="AU17" i="22"/>
  <c r="AU56" i="22"/>
  <c r="AU16" i="22"/>
  <c r="AU54" i="22"/>
  <c r="AU15" i="22"/>
  <c r="AU152" i="22"/>
  <c r="AU106" i="22"/>
  <c r="AU27" i="22"/>
  <c r="AU162" i="22"/>
  <c r="AU72" i="22"/>
  <c r="AU6" i="22"/>
  <c r="AU174" i="22"/>
  <c r="AU164" i="22"/>
  <c r="AU129" i="22"/>
  <c r="AU138" i="22"/>
  <c r="AU109" i="22"/>
  <c r="AU83" i="22"/>
  <c r="AU57" i="22"/>
  <c r="AU30" i="22"/>
  <c r="AU4" i="22"/>
  <c r="AU41" i="22"/>
  <c r="AU3" i="22"/>
  <c r="AU28" i="22"/>
  <c r="AU145" i="22"/>
  <c r="AU53" i="22"/>
  <c r="AU98" i="22"/>
  <c r="AU45" i="22"/>
  <c r="AU173" i="22"/>
  <c r="AU163" i="22"/>
  <c r="AU128" i="22"/>
  <c r="AU127" i="22"/>
  <c r="AU126" i="22"/>
  <c r="AU108" i="22"/>
  <c r="AU95" i="22"/>
  <c r="AU82" i="22"/>
  <c r="AU69" i="22"/>
  <c r="AU29" i="22"/>
  <c r="AU2" i="22"/>
  <c r="AU171" i="22"/>
  <c r="AU80" i="22"/>
  <c r="AU20" i="22"/>
  <c r="AU172" i="22"/>
  <c r="AU155" i="22"/>
  <c r="AU154" i="22"/>
  <c r="AU123" i="22"/>
  <c r="AU117" i="22"/>
  <c r="AU107" i="22"/>
  <c r="AU94" i="22"/>
  <c r="AU81" i="22"/>
  <c r="AU68" i="22"/>
  <c r="AU40" i="22"/>
  <c r="AU147" i="22"/>
  <c r="AU93" i="22"/>
  <c r="AU39" i="22"/>
  <c r="AU131" i="22"/>
  <c r="AU116" i="22"/>
  <c r="AU66" i="22"/>
  <c r="AU14" i="22"/>
  <c r="AU170" i="22"/>
  <c r="AU161" i="22"/>
  <c r="AU141" i="22"/>
  <c r="AU142" i="22"/>
  <c r="AU115" i="22"/>
  <c r="AU105" i="22"/>
  <c r="AU92" i="22"/>
  <c r="AU78" i="22"/>
  <c r="AU65" i="22"/>
  <c r="AU52" i="22"/>
  <c r="AU38" i="22"/>
  <c r="AU26" i="22"/>
  <c r="AU13" i="22"/>
  <c r="AU169" i="22"/>
  <c r="AU159" i="22"/>
  <c r="AU137" i="22"/>
  <c r="AU122" i="22"/>
  <c r="AU114" i="22"/>
  <c r="AU104" i="22"/>
  <c r="AU77" i="22"/>
  <c r="AU64" i="22"/>
  <c r="AU51" i="22"/>
  <c r="AU25" i="22"/>
  <c r="AU12" i="22"/>
  <c r="AU113" i="22"/>
  <c r="AU63" i="22"/>
  <c r="AU11" i="22"/>
  <c r="AU101" i="22"/>
  <c r="AU35" i="22"/>
  <c r="AU140" i="22"/>
  <c r="AU74" i="22"/>
  <c r="AU34" i="22"/>
  <c r="AU90" i="22"/>
  <c r="AU37" i="22"/>
  <c r="AU168" i="22"/>
  <c r="AU149" i="22"/>
  <c r="AU102" i="22"/>
  <c r="AU76" i="22"/>
  <c r="AU50" i="22"/>
  <c r="AU24" i="22"/>
  <c r="AU62" i="22"/>
  <c r="AU10" i="22"/>
  <c r="AU151" i="22"/>
  <c r="AU61" i="22"/>
  <c r="AU118" i="22"/>
  <c r="AU59" i="22"/>
  <c r="AU153" i="22"/>
  <c r="AU119" i="22"/>
  <c r="AU89" i="22"/>
  <c r="AU36" i="22"/>
  <c r="AU75" i="22"/>
  <c r="AU23" i="22"/>
  <c r="AU156" i="22"/>
  <c r="AU47" i="22"/>
  <c r="AU139" i="22"/>
  <c r="AU85" i="22"/>
  <c r="AU48" i="22"/>
  <c r="AU167" i="22"/>
  <c r="AU135" i="22"/>
  <c r="AU146" i="22"/>
  <c r="AU144" i="22"/>
  <c r="AU111" i="22"/>
  <c r="AU88" i="22"/>
  <c r="AU49" i="22"/>
  <c r="AU87" i="22"/>
  <c r="AU9" i="22"/>
  <c r="AU166" i="22"/>
  <c r="AU134" i="22"/>
  <c r="AU100" i="22"/>
  <c r="AU22" i="22"/>
  <c r="AU165" i="22"/>
  <c r="AU133" i="22"/>
  <c r="AU143" i="22"/>
  <c r="AU148" i="22"/>
  <c r="AU121" i="22"/>
  <c r="AU99" i="22"/>
  <c r="AU86" i="22"/>
  <c r="AU73" i="22"/>
  <c r="AU60" i="22"/>
  <c r="AU46" i="22"/>
  <c r="AU33" i="22"/>
  <c r="AU21" i="22"/>
  <c r="AU8" i="22"/>
  <c r="AU124" i="22"/>
  <c r="I170" i="22"/>
  <c r="I156" i="22"/>
  <c r="I141" i="22"/>
  <c r="I125" i="22"/>
  <c r="I143" i="22"/>
  <c r="I106" i="22"/>
  <c r="I94" i="22"/>
  <c r="I80" i="22"/>
  <c r="I86" i="22"/>
  <c r="I54" i="22"/>
  <c r="I38" i="22"/>
  <c r="I64" i="22"/>
  <c r="I25" i="22"/>
  <c r="I13" i="22"/>
  <c r="I33" i="22"/>
  <c r="I169" i="22"/>
  <c r="I155" i="22"/>
  <c r="I137" i="22"/>
  <c r="I144" i="22"/>
  <c r="I142" i="22"/>
  <c r="I105" i="22"/>
  <c r="I116" i="22"/>
  <c r="I79" i="22"/>
  <c r="I85" i="22"/>
  <c r="I51" i="22"/>
  <c r="I37" i="22"/>
  <c r="I61" i="22"/>
  <c r="I24" i="22"/>
  <c r="I12" i="22"/>
  <c r="I167" i="22"/>
  <c r="I153" i="22"/>
  <c r="I135" i="22"/>
  <c r="I124" i="22"/>
  <c r="I109" i="22"/>
  <c r="I103" i="22"/>
  <c r="I93" i="22"/>
  <c r="I77" i="22"/>
  <c r="I83" i="22"/>
  <c r="I47" i="22"/>
  <c r="I35" i="22"/>
  <c r="I55" i="22"/>
  <c r="I22" i="22"/>
  <c r="I10" i="22"/>
  <c r="I166" i="22"/>
  <c r="I152" i="22"/>
  <c r="I134" i="22"/>
  <c r="I122" i="22"/>
  <c r="I111" i="22"/>
  <c r="I102" i="22"/>
  <c r="I92" i="22"/>
  <c r="I76" i="22"/>
  <c r="I69" i="22"/>
  <c r="I46" i="22"/>
  <c r="I34" i="22"/>
  <c r="I52" i="22"/>
  <c r="I21" i="22"/>
  <c r="I9" i="22"/>
  <c r="I165" i="22"/>
  <c r="I151" i="22"/>
  <c r="I133" i="22"/>
  <c r="I119" i="22"/>
  <c r="I110" i="22"/>
  <c r="I101" i="22"/>
  <c r="I91" i="22"/>
  <c r="I75" i="22"/>
  <c r="I68" i="22"/>
  <c r="I45" i="22"/>
  <c r="I65" i="22"/>
  <c r="I32" i="22"/>
  <c r="I20" i="22"/>
  <c r="I8" i="22"/>
  <c r="I164" i="22"/>
  <c r="I150" i="22"/>
  <c r="I132" i="22"/>
  <c r="I139" i="22"/>
  <c r="I112" i="22"/>
  <c r="I100" i="22"/>
  <c r="I90" i="22"/>
  <c r="I74" i="22"/>
  <c r="I67" i="22"/>
  <c r="I44" i="22"/>
  <c r="I62" i="22"/>
  <c r="I31" i="22"/>
  <c r="I19" i="22"/>
  <c r="I7" i="22"/>
  <c r="I175" i="22"/>
  <c r="I163" i="22"/>
  <c r="I149" i="22"/>
  <c r="I131" i="22"/>
  <c r="I138" i="22"/>
  <c r="I121" i="22"/>
  <c r="I99" i="22"/>
  <c r="I89" i="22"/>
  <c r="I73" i="22"/>
  <c r="I70" i="22"/>
  <c r="I43" i="22"/>
  <c r="I59" i="22"/>
  <c r="I30" i="22"/>
  <c r="I18" i="22"/>
  <c r="I6" i="22"/>
  <c r="I174" i="22"/>
  <c r="I162" i="22"/>
  <c r="I148" i="22"/>
  <c r="I130" i="22"/>
  <c r="I129" i="22"/>
  <c r="I118" i="22"/>
  <c r="I98" i="22"/>
  <c r="I115" i="22"/>
  <c r="I72" i="22"/>
  <c r="I66" i="22"/>
  <c r="I42" i="22"/>
  <c r="I56" i="22"/>
  <c r="I29" i="22"/>
  <c r="I17" i="22"/>
  <c r="I5" i="22"/>
  <c r="I173" i="22"/>
  <c r="I161" i="22"/>
  <c r="I147" i="22"/>
  <c r="I158" i="22"/>
  <c r="I140" i="22"/>
  <c r="I117" i="22"/>
  <c r="I97" i="22"/>
  <c r="I114" i="22"/>
  <c r="I71" i="22"/>
  <c r="I63" i="22"/>
  <c r="I41" i="22"/>
  <c r="I53" i="22"/>
  <c r="I28" i="22"/>
  <c r="I16" i="22"/>
  <c r="I4" i="22"/>
  <c r="I172" i="22"/>
  <c r="I160" i="22"/>
  <c r="I146" i="22"/>
  <c r="I159" i="22"/>
  <c r="I123" i="22"/>
  <c r="I108" i="22"/>
  <c r="I96" i="22"/>
  <c r="I82" i="22"/>
  <c r="I88" i="22"/>
  <c r="I60" i="22"/>
  <c r="I40" i="22"/>
  <c r="I50" i="22"/>
  <c r="I27" i="22"/>
  <c r="I15" i="22"/>
  <c r="I3" i="22"/>
  <c r="I126" i="22"/>
  <c r="I48" i="22"/>
  <c r="I120" i="22"/>
  <c r="I39" i="22"/>
  <c r="I128" i="22"/>
  <c r="I36" i="22"/>
  <c r="I107" i="22"/>
  <c r="I49" i="22"/>
  <c r="I104" i="22"/>
  <c r="I58" i="22"/>
  <c r="I171" i="22"/>
  <c r="I95" i="22"/>
  <c r="I26" i="22"/>
  <c r="I168" i="22"/>
  <c r="I113" i="22"/>
  <c r="I23" i="22"/>
  <c r="I157" i="22"/>
  <c r="I81" i="22"/>
  <c r="I14" i="22"/>
  <c r="I154" i="22"/>
  <c r="I78" i="22"/>
  <c r="I11" i="22"/>
  <c r="I145" i="22"/>
  <c r="I87" i="22"/>
  <c r="I2" i="22"/>
  <c r="I136" i="22"/>
  <c r="I84" i="22"/>
  <c r="I127" i="22"/>
  <c r="I57" i="22"/>
  <c r="U164" i="22"/>
  <c r="U150" i="22"/>
  <c r="U131" i="22"/>
  <c r="U142" i="22"/>
  <c r="U107" i="22"/>
  <c r="U95" i="22"/>
  <c r="U113" i="22"/>
  <c r="U74" i="22"/>
  <c r="U68" i="22"/>
  <c r="U46" i="22"/>
  <c r="U34" i="22"/>
  <c r="U31" i="22"/>
  <c r="U19" i="22"/>
  <c r="U7" i="22"/>
  <c r="U175" i="22"/>
  <c r="U163" i="22"/>
  <c r="U149" i="22"/>
  <c r="U159" i="22"/>
  <c r="U122" i="22"/>
  <c r="U106" i="22"/>
  <c r="U94" i="22"/>
  <c r="U124" i="22"/>
  <c r="U73" i="22"/>
  <c r="U67" i="22"/>
  <c r="U45" i="22"/>
  <c r="U64" i="22"/>
  <c r="U30" i="22"/>
  <c r="U18" i="22"/>
  <c r="U6" i="22"/>
  <c r="U173" i="22"/>
  <c r="U161" i="22"/>
  <c r="U147" i="22"/>
  <c r="U141" i="22"/>
  <c r="U126" i="22"/>
  <c r="U104" i="22"/>
  <c r="U111" i="22"/>
  <c r="U117" i="22"/>
  <c r="U71" i="22"/>
  <c r="U65" i="22"/>
  <c r="U43" i="22"/>
  <c r="U58" i="22"/>
  <c r="U28" i="22"/>
  <c r="U16" i="22"/>
  <c r="U4" i="22"/>
  <c r="U172" i="22"/>
  <c r="U160" i="22"/>
  <c r="U146" i="22"/>
  <c r="U137" i="22"/>
  <c r="U125" i="22"/>
  <c r="U103" i="22"/>
  <c r="U110" i="22"/>
  <c r="U82" i="22"/>
  <c r="U70" i="22"/>
  <c r="U62" i="22"/>
  <c r="U42" i="22"/>
  <c r="U55" i="22"/>
  <c r="U27" i="22"/>
  <c r="U15" i="22"/>
  <c r="U3" i="22"/>
  <c r="U171" i="22"/>
  <c r="U158" i="22"/>
  <c r="U157" i="22"/>
  <c r="U129" i="22"/>
  <c r="U144" i="22"/>
  <c r="U102" i="22"/>
  <c r="U112" i="22"/>
  <c r="U81" i="22"/>
  <c r="U88" i="22"/>
  <c r="U59" i="22"/>
  <c r="U41" i="22"/>
  <c r="U52" i="22"/>
  <c r="U26" i="22"/>
  <c r="U14" i="22"/>
  <c r="U2" i="22"/>
  <c r="U170" i="22"/>
  <c r="U156" i="22"/>
  <c r="U143" i="22"/>
  <c r="U127" i="22"/>
  <c r="U136" i="22"/>
  <c r="U101" i="22"/>
  <c r="U92" i="22"/>
  <c r="U80" i="22"/>
  <c r="U87" i="22"/>
  <c r="U56" i="22"/>
  <c r="U40" i="22"/>
  <c r="U63" i="22"/>
  <c r="U25" i="22"/>
  <c r="U13" i="22"/>
  <c r="U33" i="22"/>
  <c r="U169" i="22"/>
  <c r="U155" i="22"/>
  <c r="U139" i="22"/>
  <c r="U138" i="22"/>
  <c r="U130" i="22"/>
  <c r="U100" i="22"/>
  <c r="U91" i="22"/>
  <c r="U79" i="22"/>
  <c r="U86" i="22"/>
  <c r="U53" i="22"/>
  <c r="U39" i="22"/>
  <c r="U60" i="22"/>
  <c r="U24" i="22"/>
  <c r="U12" i="22"/>
  <c r="U168" i="22"/>
  <c r="U154" i="22"/>
  <c r="U135" i="22"/>
  <c r="U121" i="22"/>
  <c r="U123" i="22"/>
  <c r="U99" i="22"/>
  <c r="U90" i="22"/>
  <c r="U78" i="22"/>
  <c r="U85" i="22"/>
  <c r="U50" i="22"/>
  <c r="U38" i="22"/>
  <c r="U57" i="22"/>
  <c r="U23" i="22"/>
  <c r="U11" i="22"/>
  <c r="U167" i="22"/>
  <c r="U153" i="22"/>
  <c r="U134" i="22"/>
  <c r="U118" i="22"/>
  <c r="U120" i="22"/>
  <c r="U98" i="22"/>
  <c r="U89" i="22"/>
  <c r="U77" i="22"/>
  <c r="U84" i="22"/>
  <c r="U49" i="22"/>
  <c r="U37" i="22"/>
  <c r="U54" i="22"/>
  <c r="U22" i="22"/>
  <c r="U10" i="22"/>
  <c r="U166" i="22"/>
  <c r="U152" i="22"/>
  <c r="U133" i="22"/>
  <c r="U140" i="22"/>
  <c r="U109" i="22"/>
  <c r="U97" i="22"/>
  <c r="U93" i="22"/>
  <c r="U76" i="22"/>
  <c r="U83" i="22"/>
  <c r="U48" i="22"/>
  <c r="U36" i="22"/>
  <c r="U51" i="22"/>
  <c r="U21" i="22"/>
  <c r="U9" i="22"/>
  <c r="U174" i="22"/>
  <c r="U115" i="22"/>
  <c r="U29" i="22"/>
  <c r="U165" i="22"/>
  <c r="U116" i="22"/>
  <c r="U20" i="22"/>
  <c r="U162" i="22"/>
  <c r="U114" i="22"/>
  <c r="U17" i="22"/>
  <c r="U151" i="22"/>
  <c r="U75" i="22"/>
  <c r="U8" i="22"/>
  <c r="U148" i="22"/>
  <c r="U72" i="22"/>
  <c r="U5" i="22"/>
  <c r="U132" i="22"/>
  <c r="U69" i="22"/>
  <c r="U145" i="22"/>
  <c r="U66" i="22"/>
  <c r="U128" i="22"/>
  <c r="U47" i="22"/>
  <c r="U119" i="22"/>
  <c r="U44" i="22"/>
  <c r="U108" i="22"/>
  <c r="U35" i="22"/>
  <c r="U105" i="22"/>
  <c r="U61" i="22"/>
  <c r="U96" i="22"/>
  <c r="U32" i="22"/>
  <c r="AO170" i="23"/>
  <c r="AO158" i="23"/>
  <c r="AO146" i="23"/>
  <c r="AO134" i="23"/>
  <c r="AO122" i="23"/>
  <c r="AO110" i="23"/>
  <c r="AO98" i="23"/>
  <c r="AO86" i="23"/>
  <c r="AO71" i="23"/>
  <c r="AO50" i="23"/>
  <c r="AO81" i="23"/>
  <c r="AO34" i="23"/>
  <c r="AO22" i="23"/>
  <c r="AO13" i="23"/>
  <c r="AO17" i="23"/>
  <c r="AO169" i="23"/>
  <c r="AO157" i="23"/>
  <c r="AO145" i="23"/>
  <c r="AO133" i="23"/>
  <c r="AO121" i="23"/>
  <c r="AO109" i="23"/>
  <c r="AO97" i="23"/>
  <c r="AO85" i="23"/>
  <c r="AO68" i="23"/>
  <c r="AO49" i="23"/>
  <c r="AO78" i="23"/>
  <c r="AO33" i="23"/>
  <c r="AO21" i="23"/>
  <c r="AO12" i="23"/>
  <c r="AO167" i="23"/>
  <c r="AO155" i="23"/>
  <c r="AO143" i="23"/>
  <c r="AO131" i="23"/>
  <c r="AO119" i="23"/>
  <c r="AO107" i="23"/>
  <c r="AO95" i="23"/>
  <c r="AO83" i="23"/>
  <c r="AO62" i="23"/>
  <c r="AO47" i="23"/>
  <c r="AO72" i="23"/>
  <c r="AO31" i="23"/>
  <c r="AO19" i="23"/>
  <c r="AO10" i="23"/>
  <c r="AO166" i="23"/>
  <c r="AO154" i="23"/>
  <c r="AO142" i="23"/>
  <c r="AO130" i="23"/>
  <c r="AO118" i="23"/>
  <c r="AO106" i="23"/>
  <c r="AO94" i="23"/>
  <c r="AO82" i="23"/>
  <c r="AO59" i="23"/>
  <c r="AO46" i="23"/>
  <c r="AO69" i="23"/>
  <c r="AO30" i="23"/>
  <c r="AO18" i="23"/>
  <c r="AO9" i="23"/>
  <c r="AO165" i="23"/>
  <c r="AO153" i="23"/>
  <c r="AO141" i="23"/>
  <c r="AO129" i="23"/>
  <c r="AO117" i="23"/>
  <c r="AO105" i="23"/>
  <c r="AO93" i="23"/>
  <c r="AO79" i="23"/>
  <c r="AO57" i="23"/>
  <c r="AO45" i="23"/>
  <c r="AO41" i="23"/>
  <c r="AO29" i="23"/>
  <c r="AO64" i="23"/>
  <c r="AO8" i="23"/>
  <c r="AO164" i="23"/>
  <c r="AO152" i="23"/>
  <c r="AO140" i="23"/>
  <c r="AO128" i="23"/>
  <c r="AO116" i="23"/>
  <c r="AO104" i="23"/>
  <c r="AO92" i="23"/>
  <c r="AO76" i="23"/>
  <c r="AO56" i="23"/>
  <c r="AO44" i="23"/>
  <c r="AO40" i="23"/>
  <c r="AO28" i="23"/>
  <c r="AO60" i="23"/>
  <c r="AO7" i="23"/>
  <c r="AO175" i="23"/>
  <c r="AO163" i="23"/>
  <c r="AO151" i="23"/>
  <c r="AO139" i="23"/>
  <c r="AO127" i="23"/>
  <c r="AO115" i="23"/>
  <c r="AO103" i="23"/>
  <c r="AO91" i="23"/>
  <c r="AO73" i="23"/>
  <c r="AO55" i="23"/>
  <c r="AO43" i="23"/>
  <c r="AO39" i="23"/>
  <c r="AO27" i="23"/>
  <c r="AO66" i="23"/>
  <c r="AO6" i="23"/>
  <c r="AO174" i="23"/>
  <c r="AO162" i="23"/>
  <c r="AO150" i="23"/>
  <c r="AO138" i="23"/>
  <c r="AO126" i="23"/>
  <c r="AO114" i="23"/>
  <c r="AO102" i="23"/>
  <c r="AO90" i="23"/>
  <c r="AO70" i="23"/>
  <c r="AO54" i="23"/>
  <c r="AO42" i="23"/>
  <c r="AO38" i="23"/>
  <c r="AO26" i="23"/>
  <c r="AO61" i="23"/>
  <c r="AO5" i="23"/>
  <c r="AO173" i="23"/>
  <c r="AO161" i="23"/>
  <c r="AO149" i="23"/>
  <c r="AO137" i="23"/>
  <c r="AO125" i="23"/>
  <c r="AO113" i="23"/>
  <c r="AO101" i="23"/>
  <c r="AO89" i="23"/>
  <c r="AO80" i="23"/>
  <c r="AO53" i="23"/>
  <c r="AO67" i="23"/>
  <c r="AO37" i="23"/>
  <c r="AO25" i="23"/>
  <c r="AO16" i="23"/>
  <c r="AO4" i="23"/>
  <c r="AO172" i="23"/>
  <c r="AO160" i="23"/>
  <c r="AO148" i="23"/>
  <c r="AO136" i="23"/>
  <c r="AO124" i="23"/>
  <c r="AO112" i="23"/>
  <c r="AO100" i="23"/>
  <c r="AO88" i="23"/>
  <c r="AO77" i="23"/>
  <c r="AO52" i="23"/>
  <c r="AO58" i="23"/>
  <c r="AO36" i="23"/>
  <c r="AO24" i="23"/>
  <c r="AO15" i="23"/>
  <c r="AO3" i="23"/>
  <c r="AO156" i="23"/>
  <c r="AO84" i="23"/>
  <c r="AO11" i="23"/>
  <c r="AO147" i="23"/>
  <c r="AO74" i="23"/>
  <c r="AO2" i="23"/>
  <c r="AO144" i="23"/>
  <c r="AO65" i="23"/>
  <c r="AO135" i="23"/>
  <c r="AO51" i="23"/>
  <c r="AO132" i="23"/>
  <c r="AO48" i="23"/>
  <c r="AO123" i="23"/>
  <c r="AO63" i="23"/>
  <c r="AO120" i="23"/>
  <c r="AO75" i="23"/>
  <c r="AO111" i="23"/>
  <c r="AO35" i="23"/>
  <c r="AO108" i="23"/>
  <c r="AO32" i="23"/>
  <c r="AO171" i="23"/>
  <c r="AO99" i="23"/>
  <c r="AO23" i="23"/>
  <c r="AO168" i="23"/>
  <c r="AO96" i="23"/>
  <c r="AO20" i="23"/>
  <c r="AO159" i="23"/>
  <c r="AO87" i="23"/>
  <c r="AO14" i="23"/>
  <c r="N8" i="23"/>
  <c r="N25" i="23"/>
  <c r="N21" i="23"/>
  <c r="N35" i="23"/>
  <c r="N43" i="23"/>
  <c r="N96" i="23"/>
  <c r="N67" i="23"/>
  <c r="N79" i="23"/>
  <c r="N102" i="23"/>
  <c r="N125" i="23"/>
  <c r="N123" i="23"/>
  <c r="N160" i="23"/>
  <c r="N141" i="23"/>
  <c r="J168" i="23"/>
  <c r="J149" i="23"/>
  <c r="J138" i="23"/>
  <c r="J122" i="23"/>
  <c r="J130" i="23"/>
  <c r="J107" i="23"/>
  <c r="J165" i="23"/>
  <c r="J147" i="23"/>
  <c r="J152" i="23"/>
  <c r="J175" i="23"/>
  <c r="J163" i="23"/>
  <c r="J145" i="23"/>
  <c r="J150" i="23"/>
  <c r="J113" i="23"/>
  <c r="J98" i="23"/>
  <c r="J115" i="23"/>
  <c r="J171" i="23"/>
  <c r="J159" i="23"/>
  <c r="J141" i="23"/>
  <c r="J174" i="23"/>
  <c r="J157" i="23"/>
  <c r="J137" i="23"/>
  <c r="J106" i="23"/>
  <c r="J132" i="23"/>
  <c r="J103" i="23"/>
  <c r="J63" i="23"/>
  <c r="J48" i="23"/>
  <c r="J68" i="23"/>
  <c r="J39" i="23"/>
  <c r="J27" i="23"/>
  <c r="J45" i="23"/>
  <c r="J12" i="23"/>
  <c r="J173" i="23"/>
  <c r="J153" i="23"/>
  <c r="J136" i="23"/>
  <c r="J123" i="23"/>
  <c r="J135" i="23"/>
  <c r="J120" i="23"/>
  <c r="J60" i="23"/>
  <c r="J67" i="23"/>
  <c r="J59" i="23"/>
  <c r="J38" i="23"/>
  <c r="J26" i="23"/>
  <c r="J56" i="23"/>
  <c r="J11" i="23"/>
  <c r="J170" i="23"/>
  <c r="J146" i="23"/>
  <c r="J131" i="23"/>
  <c r="J118" i="23"/>
  <c r="J97" i="23"/>
  <c r="J91" i="23"/>
  <c r="J90" i="23"/>
  <c r="J55" i="23"/>
  <c r="J65" i="23"/>
  <c r="J36" i="23"/>
  <c r="J24" i="23"/>
  <c r="J50" i="23"/>
  <c r="J9" i="23"/>
  <c r="J169" i="23"/>
  <c r="J144" i="23"/>
  <c r="J128" i="23"/>
  <c r="J121" i="23"/>
  <c r="J85" i="23"/>
  <c r="J88" i="23"/>
  <c r="J100" i="23"/>
  <c r="J52" i="23"/>
  <c r="J82" i="23"/>
  <c r="J35" i="23"/>
  <c r="J23" i="23"/>
  <c r="J47" i="23"/>
  <c r="J8" i="23"/>
  <c r="J167" i="23"/>
  <c r="J143" i="23"/>
  <c r="J125" i="23"/>
  <c r="J110" i="23"/>
  <c r="J129" i="23"/>
  <c r="J124" i="23"/>
  <c r="J126" i="23"/>
  <c r="J49" i="23"/>
  <c r="J79" i="23"/>
  <c r="J34" i="23"/>
  <c r="J22" i="23"/>
  <c r="J43" i="23"/>
  <c r="J7" i="23"/>
  <c r="J166" i="23"/>
  <c r="J142" i="23"/>
  <c r="J119" i="23"/>
  <c r="J104" i="23"/>
  <c r="J99" i="23"/>
  <c r="J81" i="23"/>
  <c r="J105" i="23"/>
  <c r="J46" i="23"/>
  <c r="J76" i="23"/>
  <c r="J33" i="23"/>
  <c r="J21" i="23"/>
  <c r="J44" i="23"/>
  <c r="J6" i="23"/>
  <c r="J164" i="23"/>
  <c r="J140" i="23"/>
  <c r="J116" i="23"/>
  <c r="J101" i="23"/>
  <c r="J89" i="23"/>
  <c r="J78" i="23"/>
  <c r="J94" i="23"/>
  <c r="J83" i="23"/>
  <c r="J73" i="23"/>
  <c r="J32" i="23"/>
  <c r="J20" i="23"/>
  <c r="J17" i="23"/>
  <c r="J5" i="23"/>
  <c r="J162" i="23"/>
  <c r="J139" i="23"/>
  <c r="J133" i="23"/>
  <c r="J95" i="23"/>
  <c r="J111" i="23"/>
  <c r="J75" i="23"/>
  <c r="J61" i="23"/>
  <c r="J80" i="23"/>
  <c r="J70" i="23"/>
  <c r="J31" i="23"/>
  <c r="J19" i="23"/>
  <c r="J16" i="23"/>
  <c r="J4" i="23"/>
  <c r="J161" i="23"/>
  <c r="J155" i="23"/>
  <c r="J134" i="23"/>
  <c r="J92" i="23"/>
  <c r="J93" i="23"/>
  <c r="J72" i="23"/>
  <c r="J57" i="23"/>
  <c r="J77" i="23"/>
  <c r="J42" i="23"/>
  <c r="J30" i="23"/>
  <c r="J18" i="23"/>
  <c r="J15" i="23"/>
  <c r="J3" i="23"/>
  <c r="J160" i="23"/>
  <c r="J151" i="23"/>
  <c r="J112" i="23"/>
  <c r="J114" i="23"/>
  <c r="J87" i="23"/>
  <c r="J69" i="23"/>
  <c r="J54" i="23"/>
  <c r="J74" i="23"/>
  <c r="J41" i="23"/>
  <c r="J29" i="23"/>
  <c r="J64" i="23"/>
  <c r="J14" i="23"/>
  <c r="J2" i="23"/>
  <c r="J172" i="23"/>
  <c r="J96" i="23"/>
  <c r="J10" i="23"/>
  <c r="J158" i="23"/>
  <c r="J51" i="23"/>
  <c r="J148" i="23"/>
  <c r="J58" i="23"/>
  <c r="J156" i="23"/>
  <c r="J71" i="23"/>
  <c r="J154" i="23"/>
  <c r="J86" i="23"/>
  <c r="J109" i="23"/>
  <c r="J40" i="23"/>
  <c r="J127" i="23"/>
  <c r="J37" i="23"/>
  <c r="J108" i="23"/>
  <c r="J28" i="23"/>
  <c r="J117" i="23"/>
  <c r="J25" i="23"/>
  <c r="J84" i="23"/>
  <c r="J62" i="23"/>
  <c r="J102" i="23"/>
  <c r="J53" i="23"/>
  <c r="J66" i="23"/>
  <c r="J13" i="23"/>
  <c r="AH166" i="23"/>
  <c r="AH152" i="23"/>
  <c r="AH137" i="23"/>
  <c r="AH117" i="23"/>
  <c r="AH131" i="23"/>
  <c r="AH87" i="23"/>
  <c r="AH94" i="23"/>
  <c r="AH61" i="23"/>
  <c r="AH46" i="23"/>
  <c r="AH63" i="23"/>
  <c r="AH38" i="23"/>
  <c r="AH172" i="23"/>
  <c r="AH160" i="23"/>
  <c r="AH142" i="23"/>
  <c r="AH134" i="23"/>
  <c r="AH118" i="23"/>
  <c r="AH90" i="23"/>
  <c r="AH119" i="23"/>
  <c r="AH79" i="23"/>
  <c r="AH86" i="23"/>
  <c r="AH47" i="23"/>
  <c r="AH71" i="23"/>
  <c r="AH32" i="23"/>
  <c r="AH171" i="23"/>
  <c r="AH157" i="23"/>
  <c r="AH155" i="23"/>
  <c r="AH113" i="23"/>
  <c r="AH96" i="23"/>
  <c r="AH124" i="23"/>
  <c r="AH70" i="23"/>
  <c r="AH49" i="23"/>
  <c r="AH60" i="23"/>
  <c r="AH34" i="23"/>
  <c r="AH21" i="23"/>
  <c r="AH17" i="23"/>
  <c r="AH5" i="23"/>
  <c r="AH168" i="23"/>
  <c r="AH147" i="23"/>
  <c r="AH150" i="23"/>
  <c r="AH127" i="23"/>
  <c r="AH121" i="23"/>
  <c r="AH108" i="23"/>
  <c r="AH58" i="23"/>
  <c r="AH56" i="23"/>
  <c r="AH74" i="23"/>
  <c r="AH30" i="23"/>
  <c r="AH18" i="23"/>
  <c r="AH14" i="23"/>
  <c r="AH2" i="23"/>
  <c r="AH165" i="23"/>
  <c r="AH145" i="23"/>
  <c r="AH151" i="23"/>
  <c r="AH148" i="23"/>
  <c r="AH130" i="23"/>
  <c r="AH89" i="23"/>
  <c r="AH85" i="23"/>
  <c r="AH50" i="23"/>
  <c r="AH43" i="23"/>
  <c r="AH28" i="23"/>
  <c r="AH54" i="23"/>
  <c r="AH12" i="23"/>
  <c r="AH163" i="23"/>
  <c r="AH143" i="23"/>
  <c r="AH129" i="23"/>
  <c r="AH125" i="23"/>
  <c r="AH111" i="23"/>
  <c r="AH100" i="23"/>
  <c r="AH91" i="23"/>
  <c r="AH78" i="23"/>
  <c r="AH40" i="23"/>
  <c r="AH26" i="23"/>
  <c r="AH175" i="23"/>
  <c r="AH161" i="23"/>
  <c r="AH140" i="23"/>
  <c r="AH123" i="23"/>
  <c r="AH105" i="23"/>
  <c r="AH92" i="23"/>
  <c r="AH82" i="23"/>
  <c r="AH84" i="23"/>
  <c r="AH72" i="23"/>
  <c r="AH37" i="23"/>
  <c r="AH24" i="23"/>
  <c r="AH59" i="23"/>
  <c r="AH8" i="23"/>
  <c r="AH159" i="23"/>
  <c r="AH132" i="23"/>
  <c r="AH133" i="23"/>
  <c r="AH73" i="23"/>
  <c r="AH75" i="23"/>
  <c r="AH29" i="23"/>
  <c r="AH44" i="23"/>
  <c r="AH158" i="23"/>
  <c r="AH126" i="23"/>
  <c r="AH112" i="23"/>
  <c r="AH67" i="23"/>
  <c r="AH69" i="23"/>
  <c r="AH27" i="23"/>
  <c r="AH16" i="23"/>
  <c r="AH156" i="23"/>
  <c r="AH114" i="23"/>
  <c r="AH101" i="23"/>
  <c r="AH98" i="23"/>
  <c r="AH80" i="23"/>
  <c r="AH23" i="23"/>
  <c r="AH13" i="23"/>
  <c r="AH146" i="23"/>
  <c r="AH110" i="23"/>
  <c r="AH83" i="23"/>
  <c r="AH97" i="23"/>
  <c r="AH77" i="23"/>
  <c r="AH22" i="23"/>
  <c r="AH11" i="23"/>
  <c r="AH174" i="23"/>
  <c r="AH144" i="23"/>
  <c r="AH107" i="23"/>
  <c r="AH115" i="23"/>
  <c r="AH65" i="23"/>
  <c r="AH68" i="23"/>
  <c r="AH20" i="23"/>
  <c r="AH10" i="23"/>
  <c r="AH173" i="23"/>
  <c r="AH141" i="23"/>
  <c r="AH122" i="23"/>
  <c r="AH106" i="23"/>
  <c r="AH55" i="23"/>
  <c r="AH41" i="23"/>
  <c r="AH19" i="23"/>
  <c r="AH9" i="23"/>
  <c r="AH170" i="23"/>
  <c r="AH139" i="23"/>
  <c r="AH135" i="23"/>
  <c r="AH128" i="23"/>
  <c r="AH52" i="23"/>
  <c r="AH39" i="23"/>
  <c r="AH57" i="23"/>
  <c r="AH7" i="23"/>
  <c r="AH169" i="23"/>
  <c r="AH138" i="23"/>
  <c r="AH116" i="23"/>
  <c r="AH103" i="23"/>
  <c r="AH66" i="23"/>
  <c r="AH36" i="23"/>
  <c r="AH51" i="23"/>
  <c r="AH6" i="23"/>
  <c r="AH167" i="23"/>
  <c r="AH136" i="23"/>
  <c r="AH102" i="23"/>
  <c r="AH95" i="23"/>
  <c r="AH62" i="23"/>
  <c r="AH35" i="23"/>
  <c r="AH48" i="23"/>
  <c r="AH4" i="23"/>
  <c r="AH164" i="23"/>
  <c r="AH153" i="23"/>
  <c r="AH99" i="23"/>
  <c r="AH104" i="23"/>
  <c r="AH53" i="23"/>
  <c r="AH33" i="23"/>
  <c r="AH45" i="23"/>
  <c r="AH3" i="23"/>
  <c r="AH120" i="23"/>
  <c r="AH93" i="23"/>
  <c r="AH109" i="23"/>
  <c r="AH76" i="23"/>
  <c r="AH64" i="23"/>
  <c r="AH81" i="23"/>
  <c r="AH88" i="23"/>
  <c r="AH31" i="23"/>
  <c r="AH25" i="23"/>
  <c r="AH162" i="23"/>
  <c r="AH42" i="23"/>
  <c r="AH149" i="23"/>
  <c r="AH15" i="23"/>
  <c r="AH154" i="23"/>
  <c r="O154" i="22"/>
  <c r="O162" i="22"/>
  <c r="O139" i="22"/>
  <c r="O122" i="22"/>
  <c r="O112" i="22"/>
  <c r="O107" i="22"/>
  <c r="O95" i="22"/>
  <c r="O86" i="22"/>
  <c r="O57" i="22"/>
  <c r="O53" i="22"/>
  <c r="O48" i="22"/>
  <c r="O36" i="22"/>
  <c r="O26" i="22"/>
  <c r="O14" i="22"/>
  <c r="O2" i="22"/>
  <c r="O153" i="22"/>
  <c r="O158" i="22"/>
  <c r="O130" i="22"/>
  <c r="O119" i="22"/>
  <c r="O111" i="22"/>
  <c r="O106" i="22"/>
  <c r="O94" i="22"/>
  <c r="O85" i="22"/>
  <c r="O54" i="22"/>
  <c r="O75" i="22"/>
  <c r="O47" i="22"/>
  <c r="O35" i="22"/>
  <c r="O25" i="22"/>
  <c r="O13" i="22"/>
  <c r="O151" i="22"/>
  <c r="O175" i="22"/>
  <c r="O146" i="22"/>
  <c r="O135" i="22"/>
  <c r="O109" i="22"/>
  <c r="O104" i="22"/>
  <c r="O121" i="22"/>
  <c r="O83" i="22"/>
  <c r="O81" i="22"/>
  <c r="O49" i="22"/>
  <c r="O45" i="22"/>
  <c r="O73" i="22"/>
  <c r="O23" i="22"/>
  <c r="O11" i="22"/>
  <c r="O150" i="22"/>
  <c r="O164" i="22"/>
  <c r="O129" i="22"/>
  <c r="O134" i="22"/>
  <c r="O140" i="22"/>
  <c r="O103" i="22"/>
  <c r="O118" i="22"/>
  <c r="O82" i="22"/>
  <c r="O72" i="22"/>
  <c r="O79" i="22"/>
  <c r="O44" i="22"/>
  <c r="O34" i="22"/>
  <c r="O22" i="22"/>
  <c r="O10" i="22"/>
  <c r="O149" i="22"/>
  <c r="O174" i="22"/>
  <c r="O127" i="22"/>
  <c r="O123" i="22"/>
  <c r="O133" i="22"/>
  <c r="O102" i="22"/>
  <c r="O93" i="22"/>
  <c r="O80" i="22"/>
  <c r="O66" i="22"/>
  <c r="O70" i="22"/>
  <c r="O43" i="22"/>
  <c r="O33" i="22"/>
  <c r="O21" i="22"/>
  <c r="O9" i="22"/>
  <c r="O148" i="22"/>
  <c r="O173" i="22"/>
  <c r="O159" i="22"/>
  <c r="O120" i="22"/>
  <c r="O128" i="22"/>
  <c r="O101" i="22"/>
  <c r="O92" i="22"/>
  <c r="O77" i="22"/>
  <c r="O76" i="22"/>
  <c r="O68" i="22"/>
  <c r="O42" i="22"/>
  <c r="O32" i="22"/>
  <c r="O20" i="22"/>
  <c r="O8" i="22"/>
  <c r="O172" i="22"/>
  <c r="O147" i="22"/>
  <c r="O165" i="22"/>
  <c r="O145" i="22"/>
  <c r="O117" i="22"/>
  <c r="O142" i="22"/>
  <c r="O100" i="22"/>
  <c r="O91" i="22"/>
  <c r="O74" i="22"/>
  <c r="O67" i="22"/>
  <c r="O64" i="22"/>
  <c r="O41" i="22"/>
  <c r="O31" i="22"/>
  <c r="O19" i="22"/>
  <c r="O7" i="22"/>
  <c r="O168" i="22"/>
  <c r="O169" i="22"/>
  <c r="O161" i="22"/>
  <c r="O141" i="22"/>
  <c r="O116" i="22"/>
  <c r="O132" i="22"/>
  <c r="O99" i="22"/>
  <c r="O90" i="22"/>
  <c r="O71" i="22"/>
  <c r="O65" i="22"/>
  <c r="O61" i="22"/>
  <c r="O40" i="22"/>
  <c r="O30" i="22"/>
  <c r="O18" i="22"/>
  <c r="O6" i="22"/>
  <c r="O171" i="22"/>
  <c r="O166" i="22"/>
  <c r="O167" i="22"/>
  <c r="O137" i="22"/>
  <c r="O115" i="22"/>
  <c r="O131" i="22"/>
  <c r="O98" i="22"/>
  <c r="O89" i="22"/>
  <c r="O69" i="22"/>
  <c r="O62" i="22"/>
  <c r="O58" i="22"/>
  <c r="O39" i="22"/>
  <c r="O29" i="22"/>
  <c r="O17" i="22"/>
  <c r="O5" i="22"/>
  <c r="O156" i="22"/>
  <c r="O160" i="22"/>
  <c r="O136" i="22"/>
  <c r="O126" i="22"/>
  <c r="O114" i="22"/>
  <c r="O125" i="22"/>
  <c r="O97" i="22"/>
  <c r="O88" i="22"/>
  <c r="O63" i="22"/>
  <c r="O59" i="22"/>
  <c r="O55" i="22"/>
  <c r="O38" i="22"/>
  <c r="O28" i="22"/>
  <c r="O16" i="22"/>
  <c r="O4" i="22"/>
  <c r="O105" i="22"/>
  <c r="O78" i="22"/>
  <c r="O155" i="22"/>
  <c r="O96" i="22"/>
  <c r="O27" i="22"/>
  <c r="O152" i="22"/>
  <c r="O124" i="22"/>
  <c r="O24" i="22"/>
  <c r="O157" i="22"/>
  <c r="O87" i="22"/>
  <c r="O15" i="22"/>
  <c r="O170" i="22"/>
  <c r="O84" i="22"/>
  <c r="O12" i="22"/>
  <c r="O143" i="22"/>
  <c r="O60" i="22"/>
  <c r="O3" i="22"/>
  <c r="O163" i="22"/>
  <c r="O51" i="22"/>
  <c r="O144" i="22"/>
  <c r="O56" i="22"/>
  <c r="O138" i="22"/>
  <c r="O50" i="22"/>
  <c r="O113" i="22"/>
  <c r="O52" i="22"/>
  <c r="O110" i="22"/>
  <c r="O46" i="22"/>
  <c r="O108" i="22"/>
  <c r="O37" i="22"/>
  <c r="L166" i="22"/>
  <c r="L149" i="22"/>
  <c r="L126" i="22"/>
  <c r="L120" i="22"/>
  <c r="L155" i="22"/>
  <c r="L104" i="22"/>
  <c r="L93" i="22"/>
  <c r="L82" i="22"/>
  <c r="L70" i="22"/>
  <c r="L58" i="22"/>
  <c r="L46" i="22"/>
  <c r="L34" i="22"/>
  <c r="L22" i="22"/>
  <c r="L10" i="22"/>
  <c r="L165" i="22"/>
  <c r="L146" i="22"/>
  <c r="L125" i="22"/>
  <c r="L119" i="22"/>
  <c r="L112" i="22"/>
  <c r="L103" i="22"/>
  <c r="L92" i="22"/>
  <c r="L81" i="22"/>
  <c r="L69" i="22"/>
  <c r="L57" i="22"/>
  <c r="L45" i="22"/>
  <c r="L33" i="22"/>
  <c r="L21" i="22"/>
  <c r="L9" i="22"/>
  <c r="L164" i="22"/>
  <c r="L157" i="22"/>
  <c r="L124" i="22"/>
  <c r="L118" i="22"/>
  <c r="L114" i="22"/>
  <c r="L102" i="22"/>
  <c r="L91" i="22"/>
  <c r="L80" i="22"/>
  <c r="L68" i="22"/>
  <c r="L56" i="22"/>
  <c r="L44" i="22"/>
  <c r="L32" i="22"/>
  <c r="L20" i="22"/>
  <c r="L8" i="22"/>
  <c r="L175" i="22"/>
  <c r="L163" i="22"/>
  <c r="L148" i="22"/>
  <c r="L143" i="22"/>
  <c r="L153" i="22"/>
  <c r="L116" i="22"/>
  <c r="L101" i="22"/>
  <c r="L90" i="22"/>
  <c r="L79" i="22"/>
  <c r="L67" i="22"/>
  <c r="L55" i="22"/>
  <c r="L43" i="22"/>
  <c r="L31" i="22"/>
  <c r="L19" i="22"/>
  <c r="L7" i="22"/>
  <c r="L174" i="22"/>
  <c r="L161" i="22"/>
  <c r="L136" i="22"/>
  <c r="L139" i="22"/>
  <c r="L150" i="22"/>
  <c r="L113" i="22"/>
  <c r="L100" i="22"/>
  <c r="L89" i="22"/>
  <c r="L78" i="22"/>
  <c r="L66" i="22"/>
  <c r="L54" i="22"/>
  <c r="L42" i="22"/>
  <c r="L30" i="22"/>
  <c r="L18" i="22"/>
  <c r="L6" i="22"/>
  <c r="L173" i="22"/>
  <c r="L159" i="22"/>
  <c r="L135" i="22"/>
  <c r="L160" i="22"/>
  <c r="L129" i="22"/>
  <c r="L115" i="22"/>
  <c r="L99" i="22"/>
  <c r="L88" i="22"/>
  <c r="L77" i="22"/>
  <c r="L65" i="22"/>
  <c r="L53" i="22"/>
  <c r="L41" i="22"/>
  <c r="L29" i="22"/>
  <c r="L17" i="22"/>
  <c r="L5" i="22"/>
  <c r="L172" i="22"/>
  <c r="L162" i="22"/>
  <c r="L134" i="22"/>
  <c r="L142" i="22"/>
  <c r="L145" i="22"/>
  <c r="L111" i="22"/>
  <c r="L98" i="22"/>
  <c r="L87" i="22"/>
  <c r="L76" i="22"/>
  <c r="L64" i="22"/>
  <c r="L52" i="22"/>
  <c r="L40" i="22"/>
  <c r="L28" i="22"/>
  <c r="L16" i="22"/>
  <c r="L4" i="22"/>
  <c r="L171" i="22"/>
  <c r="L158" i="22"/>
  <c r="L133" i="22"/>
  <c r="L138" i="22"/>
  <c r="L141" i="22"/>
  <c r="L110" i="22"/>
  <c r="L97" i="22"/>
  <c r="L86" i="22"/>
  <c r="L75" i="22"/>
  <c r="L63" i="22"/>
  <c r="L51" i="22"/>
  <c r="L39" i="22"/>
  <c r="L27" i="22"/>
  <c r="L15" i="22"/>
  <c r="L3" i="22"/>
  <c r="L170" i="22"/>
  <c r="L154" i="22"/>
  <c r="L132" i="22"/>
  <c r="L152" i="22"/>
  <c r="L137" i="22"/>
  <c r="L108" i="22"/>
  <c r="L96" i="22"/>
  <c r="L85" i="22"/>
  <c r="L74" i="22"/>
  <c r="L62" i="22"/>
  <c r="L50" i="22"/>
  <c r="L38" i="22"/>
  <c r="L26" i="22"/>
  <c r="L14" i="22"/>
  <c r="L2" i="22"/>
  <c r="L169" i="22"/>
  <c r="L156" i="22"/>
  <c r="L131" i="22"/>
  <c r="L123" i="22"/>
  <c r="L144" i="22"/>
  <c r="L107" i="22"/>
  <c r="L95" i="22"/>
  <c r="L84" i="22"/>
  <c r="L73" i="22"/>
  <c r="L61" i="22"/>
  <c r="L49" i="22"/>
  <c r="L37" i="22"/>
  <c r="L25" i="22"/>
  <c r="L13" i="22"/>
  <c r="L168" i="22"/>
  <c r="L147" i="22"/>
  <c r="L128" i="22"/>
  <c r="L122" i="22"/>
  <c r="L140" i="22"/>
  <c r="L106" i="22"/>
  <c r="L94" i="22"/>
  <c r="L83" i="22"/>
  <c r="L72" i="22"/>
  <c r="L60" i="22"/>
  <c r="L48" i="22"/>
  <c r="L36" i="22"/>
  <c r="L24" i="22"/>
  <c r="L12" i="22"/>
  <c r="L59" i="22"/>
  <c r="L47" i="22"/>
  <c r="L71" i="22"/>
  <c r="L35" i="22"/>
  <c r="L167" i="22"/>
  <c r="L23" i="22"/>
  <c r="L151" i="22"/>
  <c r="L11" i="22"/>
  <c r="L127" i="22"/>
  <c r="L121" i="22"/>
  <c r="L130" i="22"/>
  <c r="L105" i="22"/>
  <c r="L109" i="22"/>
  <c r="L117" i="22"/>
  <c r="X172" i="22"/>
  <c r="X157" i="22"/>
  <c r="X146" i="22"/>
  <c r="X133" i="22"/>
  <c r="X150" i="22"/>
  <c r="X109" i="22"/>
  <c r="X98" i="22"/>
  <c r="X85" i="22"/>
  <c r="X76" i="22"/>
  <c r="X64" i="22"/>
  <c r="X52" i="22"/>
  <c r="X40" i="22"/>
  <c r="X28" i="22"/>
  <c r="X16" i="22"/>
  <c r="X4" i="22"/>
  <c r="X171" i="22"/>
  <c r="X161" i="22"/>
  <c r="X130" i="22"/>
  <c r="X132" i="22"/>
  <c r="X144" i="22"/>
  <c r="X114" i="22"/>
  <c r="X97" i="22"/>
  <c r="X84" i="22"/>
  <c r="X75" i="22"/>
  <c r="X63" i="22"/>
  <c r="X51" i="22"/>
  <c r="X39" i="22"/>
  <c r="X27" i="22"/>
  <c r="X15" i="22"/>
  <c r="X3" i="22"/>
  <c r="X170" i="22"/>
  <c r="X149" i="22"/>
  <c r="X153" i="22"/>
  <c r="X131" i="22"/>
  <c r="X143" i="22"/>
  <c r="X108" i="22"/>
  <c r="X96" i="22"/>
  <c r="X83" i="22"/>
  <c r="X74" i="22"/>
  <c r="X62" i="22"/>
  <c r="X50" i="22"/>
  <c r="X38" i="22"/>
  <c r="X26" i="22"/>
  <c r="X14" i="22"/>
  <c r="X2" i="22"/>
  <c r="X169" i="22"/>
  <c r="X154" i="22"/>
  <c r="X123" i="22"/>
  <c r="X162" i="22"/>
  <c r="X136" i="22"/>
  <c r="X107" i="22"/>
  <c r="X95" i="22"/>
  <c r="X93" i="22"/>
  <c r="X73" i="22"/>
  <c r="X61" i="22"/>
  <c r="X49" i="22"/>
  <c r="X37" i="22"/>
  <c r="X25" i="22"/>
  <c r="X13" i="22"/>
  <c r="X168" i="22"/>
  <c r="X147" i="22"/>
  <c r="X122" i="22"/>
  <c r="X158" i="22"/>
  <c r="X137" i="22"/>
  <c r="X106" i="22"/>
  <c r="X94" i="22"/>
  <c r="X111" i="22"/>
  <c r="X72" i="22"/>
  <c r="X60" i="22"/>
  <c r="X48" i="22"/>
  <c r="X36" i="22"/>
  <c r="X24" i="22"/>
  <c r="X12" i="22"/>
  <c r="X167" i="22"/>
  <c r="X142" i="22"/>
  <c r="X121" i="22"/>
  <c r="X156" i="22"/>
  <c r="X151" i="22"/>
  <c r="X105" i="22"/>
  <c r="X92" i="22"/>
  <c r="X110" i="22"/>
  <c r="X71" i="22"/>
  <c r="X59" i="22"/>
  <c r="X47" i="22"/>
  <c r="X35" i="22"/>
  <c r="X23" i="22"/>
  <c r="X11" i="22"/>
  <c r="X166" i="22"/>
  <c r="X138" i="22"/>
  <c r="X120" i="22"/>
  <c r="X140" i="22"/>
  <c r="X117" i="22"/>
  <c r="X104" i="22"/>
  <c r="X91" i="22"/>
  <c r="X82" i="22"/>
  <c r="X70" i="22"/>
  <c r="X58" i="22"/>
  <c r="X46" i="22"/>
  <c r="X34" i="22"/>
  <c r="X22" i="22"/>
  <c r="X10" i="22"/>
  <c r="X165" i="22"/>
  <c r="X127" i="22"/>
  <c r="X119" i="22"/>
  <c r="X139" i="22"/>
  <c r="X116" i="22"/>
  <c r="X103" i="22"/>
  <c r="X90" i="22"/>
  <c r="X81" i="22"/>
  <c r="X69" i="22"/>
  <c r="X57" i="22"/>
  <c r="X45" i="22"/>
  <c r="X33" i="22"/>
  <c r="X21" i="22"/>
  <c r="X9" i="22"/>
  <c r="X164" i="22"/>
  <c r="X126" i="22"/>
  <c r="X118" i="22"/>
  <c r="X129" i="22"/>
  <c r="X113" i="22"/>
  <c r="X102" i="22"/>
  <c r="X89" i="22"/>
  <c r="X80" i="22"/>
  <c r="X68" i="22"/>
  <c r="X56" i="22"/>
  <c r="X44" i="22"/>
  <c r="X32" i="22"/>
  <c r="X20" i="22"/>
  <c r="X8" i="22"/>
  <c r="X175" i="22"/>
  <c r="X163" i="22"/>
  <c r="X125" i="22"/>
  <c r="X148" i="22"/>
  <c r="X152" i="22"/>
  <c r="X145" i="22"/>
  <c r="X101" i="22"/>
  <c r="X88" i="22"/>
  <c r="X79" i="22"/>
  <c r="X67" i="22"/>
  <c r="X55" i="22"/>
  <c r="X43" i="22"/>
  <c r="X31" i="22"/>
  <c r="X19" i="22"/>
  <c r="X7" i="22"/>
  <c r="X174" i="22"/>
  <c r="X160" i="22"/>
  <c r="X124" i="22"/>
  <c r="X135" i="22"/>
  <c r="X141" i="22"/>
  <c r="X115" i="22"/>
  <c r="X100" i="22"/>
  <c r="X87" i="22"/>
  <c r="X78" i="22"/>
  <c r="X66" i="22"/>
  <c r="X54" i="22"/>
  <c r="X42" i="22"/>
  <c r="X30" i="22"/>
  <c r="X18" i="22"/>
  <c r="X6" i="22"/>
  <c r="X173" i="22"/>
  <c r="X29" i="22"/>
  <c r="X159" i="22"/>
  <c r="X17" i="22"/>
  <c r="X155" i="22"/>
  <c r="X5" i="22"/>
  <c r="X134" i="22"/>
  <c r="X128" i="22"/>
  <c r="X112" i="22"/>
  <c r="X99" i="22"/>
  <c r="X86" i="22"/>
  <c r="X41" i="22"/>
  <c r="X77" i="22"/>
  <c r="X65" i="22"/>
  <c r="X53" i="22"/>
  <c r="AG172" i="22"/>
  <c r="AG160" i="22"/>
  <c r="AG146" i="22"/>
  <c r="AG157" i="22"/>
  <c r="AG121" i="22"/>
  <c r="AG104" i="22"/>
  <c r="AG114" i="22"/>
  <c r="AG82" i="22"/>
  <c r="AG70" i="22"/>
  <c r="AG61" i="22"/>
  <c r="AG40" i="22"/>
  <c r="AG51" i="22"/>
  <c r="AG28" i="22"/>
  <c r="AG16" i="22"/>
  <c r="AG4" i="22"/>
  <c r="AG171" i="22"/>
  <c r="AG158" i="22"/>
  <c r="AG145" i="22"/>
  <c r="AG128" i="22"/>
  <c r="AG118" i="22"/>
  <c r="AG103" i="22"/>
  <c r="AG108" i="22"/>
  <c r="AG81" i="22"/>
  <c r="AG88" i="22"/>
  <c r="AG58" i="22"/>
  <c r="AG39" i="22"/>
  <c r="AG49" i="22"/>
  <c r="AG27" i="22"/>
  <c r="AG15" i="22"/>
  <c r="AG3" i="22"/>
  <c r="AG169" i="22"/>
  <c r="AG155" i="22"/>
  <c r="AG143" i="22"/>
  <c r="AG125" i="22"/>
  <c r="AG117" i="22"/>
  <c r="AG101" i="22"/>
  <c r="AG91" i="22"/>
  <c r="AG79" i="22"/>
  <c r="AG86" i="22"/>
  <c r="AG52" i="22"/>
  <c r="AG37" i="22"/>
  <c r="AG62" i="22"/>
  <c r="AG25" i="22"/>
  <c r="AG13" i="22"/>
  <c r="AG168" i="22"/>
  <c r="AG154" i="22"/>
  <c r="AG142" i="22"/>
  <c r="AG129" i="22"/>
  <c r="AG116" i="22"/>
  <c r="AG100" i="22"/>
  <c r="AG90" i="22"/>
  <c r="AG78" i="22"/>
  <c r="AG85" i="22"/>
  <c r="AG48" i="22"/>
  <c r="AG36" i="22"/>
  <c r="AG59" i="22"/>
  <c r="AG24" i="22"/>
  <c r="AG12" i="22"/>
  <c r="AG167" i="22"/>
  <c r="AG153" i="22"/>
  <c r="AG141" i="22"/>
  <c r="AG126" i="22"/>
  <c r="AG111" i="22"/>
  <c r="AG99" i="22"/>
  <c r="AG89" i="22"/>
  <c r="AG77" i="22"/>
  <c r="AG84" i="22"/>
  <c r="AG47" i="22"/>
  <c r="AG35" i="22"/>
  <c r="AG56" i="22"/>
  <c r="AG23" i="22"/>
  <c r="AG11" i="22"/>
  <c r="AG166" i="22"/>
  <c r="AG152" i="22"/>
  <c r="AG140" i="22"/>
  <c r="AG133" i="22"/>
  <c r="AG110" i="22"/>
  <c r="AG98" i="22"/>
  <c r="AG113" i="22"/>
  <c r="AG76" i="22"/>
  <c r="AG83" i="22"/>
  <c r="AG46" i="22"/>
  <c r="AG34" i="22"/>
  <c r="AG53" i="22"/>
  <c r="AG22" i="22"/>
  <c r="AG10" i="22"/>
  <c r="AG165" i="22"/>
  <c r="AG151" i="22"/>
  <c r="AG139" i="22"/>
  <c r="AG124" i="22"/>
  <c r="AG122" i="22"/>
  <c r="AG97" i="22"/>
  <c r="AG127" i="22"/>
  <c r="AG75" i="22"/>
  <c r="AG68" i="22"/>
  <c r="AG45" i="22"/>
  <c r="AG33" i="22"/>
  <c r="AG50" i="22"/>
  <c r="AG21" i="22"/>
  <c r="AG9" i="22"/>
  <c r="AG164" i="22"/>
  <c r="AG150" i="22"/>
  <c r="AG138" i="22"/>
  <c r="AG132" i="22"/>
  <c r="AG119" i="22"/>
  <c r="AG96" i="22"/>
  <c r="AG115" i="22"/>
  <c r="AG74" i="22"/>
  <c r="AG67" i="22"/>
  <c r="AG44" i="22"/>
  <c r="AG63" i="22"/>
  <c r="AG32" i="22"/>
  <c r="AG20" i="22"/>
  <c r="AG8" i="22"/>
  <c r="AG175" i="22"/>
  <c r="AG163" i="22"/>
  <c r="AG149" i="22"/>
  <c r="AG137" i="22"/>
  <c r="AG120" i="22"/>
  <c r="AG107" i="22"/>
  <c r="AG95" i="22"/>
  <c r="AG134" i="22"/>
  <c r="AG73" i="22"/>
  <c r="AG66" i="22"/>
  <c r="AG43" i="22"/>
  <c r="AG60" i="22"/>
  <c r="AG31" i="22"/>
  <c r="AG19" i="22"/>
  <c r="AG7" i="22"/>
  <c r="AG174" i="22"/>
  <c r="AG162" i="22"/>
  <c r="AG148" i="22"/>
  <c r="AG136" i="22"/>
  <c r="AG123" i="22"/>
  <c r="AG106" i="22"/>
  <c r="AG94" i="22"/>
  <c r="AG112" i="22"/>
  <c r="AG72" i="22"/>
  <c r="AG69" i="22"/>
  <c r="AG42" i="22"/>
  <c r="AG57" i="22"/>
  <c r="AG30" i="22"/>
  <c r="AG18" i="22"/>
  <c r="AG6" i="22"/>
  <c r="AG131" i="22"/>
  <c r="AG41" i="22"/>
  <c r="AG135" i="22"/>
  <c r="AG38" i="22"/>
  <c r="AG105" i="22"/>
  <c r="AG54" i="22"/>
  <c r="AG102" i="22"/>
  <c r="AG65" i="22"/>
  <c r="AG173" i="22"/>
  <c r="AG93" i="22"/>
  <c r="AG29" i="22"/>
  <c r="AG170" i="22"/>
  <c r="AG92" i="22"/>
  <c r="AG26" i="22"/>
  <c r="AG161" i="22"/>
  <c r="AG109" i="22"/>
  <c r="AG17" i="22"/>
  <c r="AG156" i="22"/>
  <c r="AG80" i="22"/>
  <c r="AG14" i="22"/>
  <c r="AG147" i="22"/>
  <c r="AG71" i="22"/>
  <c r="AG5" i="22"/>
  <c r="AG144" i="22"/>
  <c r="AG87" i="22"/>
  <c r="AG2" i="22"/>
  <c r="AG159" i="22"/>
  <c r="AG64" i="22"/>
  <c r="AG130" i="22"/>
  <c r="AG55" i="22"/>
  <c r="F167" i="23"/>
  <c r="F163" i="23"/>
  <c r="F146" i="23"/>
  <c r="F126" i="23"/>
  <c r="F100" i="23"/>
  <c r="F88" i="23"/>
  <c r="F122" i="23"/>
  <c r="F55" i="23"/>
  <c r="F106" i="23"/>
  <c r="F66" i="23"/>
  <c r="F77" i="23"/>
  <c r="F22" i="23"/>
  <c r="F30" i="23"/>
  <c r="F10" i="23"/>
  <c r="F162" i="23"/>
  <c r="F155" i="23"/>
  <c r="F136" i="23"/>
  <c r="F140" i="23"/>
  <c r="F107" i="23"/>
  <c r="F94" i="23"/>
  <c r="F115" i="23"/>
  <c r="F125" i="23"/>
  <c r="F49" i="23"/>
  <c r="F73" i="23"/>
  <c r="F62" i="23"/>
  <c r="F40" i="23"/>
  <c r="F26" i="23"/>
  <c r="F16" i="23"/>
  <c r="F4" i="23"/>
  <c r="F172" i="23"/>
  <c r="F154" i="23"/>
  <c r="F135" i="23"/>
  <c r="F160" i="23"/>
  <c r="F105" i="23"/>
  <c r="F93" i="23"/>
  <c r="F145" i="23"/>
  <c r="F130" i="23"/>
  <c r="F48" i="23"/>
  <c r="F70" i="23"/>
  <c r="F63" i="23"/>
  <c r="F37" i="23"/>
  <c r="F59" i="23"/>
  <c r="F15" i="23"/>
  <c r="F3" i="23"/>
  <c r="F173" i="23"/>
  <c r="F153" i="23"/>
  <c r="F134" i="23"/>
  <c r="F147" i="23"/>
  <c r="F104" i="23"/>
  <c r="F92" i="23"/>
  <c r="F141" i="23"/>
  <c r="F112" i="23"/>
  <c r="F47" i="23"/>
  <c r="F67" i="23"/>
  <c r="F45" i="23"/>
  <c r="F34" i="23"/>
  <c r="F42" i="23"/>
  <c r="F14" i="23"/>
  <c r="F2" i="23"/>
  <c r="F170" i="23"/>
  <c r="F152" i="23"/>
  <c r="F133" i="23"/>
  <c r="F143" i="23"/>
  <c r="F103" i="23"/>
  <c r="F91" i="23"/>
  <c r="F128" i="23"/>
  <c r="F58" i="23"/>
  <c r="F46" i="23"/>
  <c r="F64" i="23"/>
  <c r="F44" i="23"/>
  <c r="F31" i="23"/>
  <c r="F39" i="23"/>
  <c r="F13" i="23"/>
  <c r="F23" i="23"/>
  <c r="F157" i="23"/>
  <c r="F129" i="23"/>
  <c r="F95" i="23"/>
  <c r="F109" i="23"/>
  <c r="F118" i="23"/>
  <c r="F83" i="23"/>
  <c r="F32" i="23"/>
  <c r="F8" i="23"/>
  <c r="F150" i="23"/>
  <c r="F123" i="23"/>
  <c r="F90" i="23"/>
  <c r="F127" i="23"/>
  <c r="F114" i="23"/>
  <c r="F80" i="23"/>
  <c r="F29" i="23"/>
  <c r="F7" i="23"/>
  <c r="F168" i="23"/>
  <c r="F137" i="23"/>
  <c r="F117" i="23"/>
  <c r="F87" i="23"/>
  <c r="F57" i="23"/>
  <c r="F79" i="23"/>
  <c r="F71" i="23"/>
  <c r="F33" i="23"/>
  <c r="F5" i="23"/>
  <c r="F166" i="23"/>
  <c r="F158" i="23"/>
  <c r="F132" i="23"/>
  <c r="F86" i="23"/>
  <c r="F56" i="23"/>
  <c r="F76" i="23"/>
  <c r="F68" i="23"/>
  <c r="F27" i="23"/>
  <c r="F20" i="23"/>
  <c r="F165" i="23"/>
  <c r="F149" i="23"/>
  <c r="F110" i="23"/>
  <c r="F85" i="23"/>
  <c r="F54" i="23"/>
  <c r="F61" i="23"/>
  <c r="F60" i="23"/>
  <c r="F24" i="23"/>
  <c r="F18" i="23"/>
  <c r="F164" i="23"/>
  <c r="F142" i="23"/>
  <c r="F102" i="23"/>
  <c r="F84" i="23"/>
  <c r="F53" i="23"/>
  <c r="F65" i="23"/>
  <c r="F43" i="23"/>
  <c r="F21" i="23"/>
  <c r="F171" i="23"/>
  <c r="F175" i="23"/>
  <c r="F101" i="23"/>
  <c r="F124" i="23"/>
  <c r="F52" i="23"/>
  <c r="F81" i="23"/>
  <c r="F28" i="23"/>
  <c r="F19" i="23"/>
  <c r="F156" i="23"/>
  <c r="F138" i="23"/>
  <c r="F99" i="23"/>
  <c r="F119" i="23"/>
  <c r="F51" i="23"/>
  <c r="F78" i="23"/>
  <c r="F25" i="23"/>
  <c r="F17" i="23"/>
  <c r="F151" i="23"/>
  <c r="F148" i="23"/>
  <c r="F98" i="23"/>
  <c r="F131" i="23"/>
  <c r="F50" i="23"/>
  <c r="F75" i="23"/>
  <c r="F41" i="23"/>
  <c r="F12" i="23"/>
  <c r="F174" i="23"/>
  <c r="F144" i="23"/>
  <c r="F97" i="23"/>
  <c r="F113" i="23"/>
  <c r="F116" i="23"/>
  <c r="F72" i="23"/>
  <c r="F38" i="23"/>
  <c r="F11" i="23"/>
  <c r="F82" i="23"/>
  <c r="F69" i="23"/>
  <c r="F159" i="23"/>
  <c r="F35" i="23"/>
  <c r="F161" i="23"/>
  <c r="F36" i="23"/>
  <c r="F139" i="23"/>
  <c r="F9" i="23"/>
  <c r="F120" i="23"/>
  <c r="F6" i="23"/>
  <c r="F96" i="23"/>
  <c r="F89" i="23"/>
  <c r="F111" i="23"/>
  <c r="F121" i="23"/>
  <c r="F169" i="23"/>
  <c r="F108" i="23"/>
  <c r="F74" i="23"/>
  <c r="O173" i="23"/>
  <c r="O160" i="23"/>
  <c r="O148" i="23"/>
  <c r="O124" i="23"/>
  <c r="O147" i="23"/>
  <c r="O102" i="23"/>
  <c r="O119" i="23"/>
  <c r="O95" i="23"/>
  <c r="O77" i="23"/>
  <c r="O67" i="23"/>
  <c r="O56" i="23"/>
  <c r="O63" i="23"/>
  <c r="O28" i="23"/>
  <c r="O13" i="23"/>
  <c r="O32" i="23"/>
  <c r="O174" i="23"/>
  <c r="O158" i="23"/>
  <c r="O144" i="23"/>
  <c r="O121" i="23"/>
  <c r="O143" i="23"/>
  <c r="O99" i="23"/>
  <c r="O88" i="23"/>
  <c r="O82" i="23"/>
  <c r="O74" i="23"/>
  <c r="O89" i="23"/>
  <c r="O53" i="23"/>
  <c r="O44" i="23"/>
  <c r="O25" i="23"/>
  <c r="O12" i="23"/>
  <c r="O19" i="23"/>
  <c r="O170" i="23"/>
  <c r="O156" i="23"/>
  <c r="O157" i="23"/>
  <c r="O115" i="23"/>
  <c r="O137" i="23"/>
  <c r="O93" i="23"/>
  <c r="O100" i="23"/>
  <c r="O76" i="23"/>
  <c r="O68" i="23"/>
  <c r="O85" i="23"/>
  <c r="O47" i="23"/>
  <c r="O55" i="23"/>
  <c r="O23" i="23"/>
  <c r="O10" i="23"/>
  <c r="O29" i="23"/>
  <c r="O169" i="23"/>
  <c r="O155" i="23"/>
  <c r="O146" i="23"/>
  <c r="O136" i="23"/>
  <c r="O135" i="23"/>
  <c r="O107" i="23"/>
  <c r="O91" i="23"/>
  <c r="O73" i="23"/>
  <c r="O65" i="23"/>
  <c r="O60" i="23"/>
  <c r="O43" i="23"/>
  <c r="O52" i="23"/>
  <c r="O35" i="23"/>
  <c r="O9" i="23"/>
  <c r="O18" i="23"/>
  <c r="O168" i="23"/>
  <c r="O154" i="23"/>
  <c r="O142" i="23"/>
  <c r="O114" i="23"/>
  <c r="O126" i="23"/>
  <c r="O116" i="23"/>
  <c r="O103" i="23"/>
  <c r="O70" i="23"/>
  <c r="O62" i="23"/>
  <c r="O57" i="23"/>
  <c r="O39" i="23"/>
  <c r="O49" i="23"/>
  <c r="O26" i="23"/>
  <c r="O8" i="23"/>
  <c r="O167" i="23"/>
  <c r="O153" i="23"/>
  <c r="O138" i="23"/>
  <c r="O111" i="23"/>
  <c r="O117" i="23"/>
  <c r="O125" i="23"/>
  <c r="O92" i="23"/>
  <c r="O94" i="23"/>
  <c r="O59" i="23"/>
  <c r="O54" i="23"/>
  <c r="O36" i="23"/>
  <c r="O46" i="23"/>
  <c r="O22" i="23"/>
  <c r="O7" i="23"/>
  <c r="O166" i="23"/>
  <c r="O152" i="23"/>
  <c r="O159" i="23"/>
  <c r="O108" i="23"/>
  <c r="O133" i="23"/>
  <c r="O106" i="23"/>
  <c r="O97" i="23"/>
  <c r="O104" i="23"/>
  <c r="O81" i="23"/>
  <c r="O51" i="23"/>
  <c r="O33" i="23"/>
  <c r="O61" i="23"/>
  <c r="O21" i="23"/>
  <c r="O6" i="23"/>
  <c r="O165" i="23"/>
  <c r="O151" i="23"/>
  <c r="O134" i="23"/>
  <c r="O145" i="23"/>
  <c r="O129" i="23"/>
  <c r="O98" i="23"/>
  <c r="O128" i="23"/>
  <c r="O87" i="23"/>
  <c r="O78" i="23"/>
  <c r="O48" i="23"/>
  <c r="O30" i="23"/>
  <c r="O40" i="23"/>
  <c r="O17" i="23"/>
  <c r="O5" i="23"/>
  <c r="O164" i="23"/>
  <c r="O171" i="23"/>
  <c r="O132" i="23"/>
  <c r="O141" i="23"/>
  <c r="O120" i="23"/>
  <c r="O113" i="23"/>
  <c r="O101" i="23"/>
  <c r="O84" i="23"/>
  <c r="O75" i="23"/>
  <c r="O66" i="23"/>
  <c r="O27" i="23"/>
  <c r="O37" i="23"/>
  <c r="O16" i="23"/>
  <c r="O4" i="23"/>
  <c r="O161" i="23"/>
  <c r="O149" i="23"/>
  <c r="O130" i="23"/>
  <c r="O131" i="23"/>
  <c r="O109" i="23"/>
  <c r="O110" i="23"/>
  <c r="O90" i="23"/>
  <c r="O83" i="23"/>
  <c r="O72" i="23"/>
  <c r="O45" i="23"/>
  <c r="O24" i="23"/>
  <c r="O34" i="23"/>
  <c r="O15" i="23"/>
  <c r="O3" i="23"/>
  <c r="O118" i="23"/>
  <c r="O64" i="23"/>
  <c r="O122" i="23"/>
  <c r="O41" i="23"/>
  <c r="O139" i="23"/>
  <c r="O50" i="23"/>
  <c r="O105" i="23"/>
  <c r="O42" i="23"/>
  <c r="O96" i="23"/>
  <c r="O58" i="23"/>
  <c r="O163" i="23"/>
  <c r="O112" i="23"/>
  <c r="O31" i="23"/>
  <c r="O172" i="23"/>
  <c r="O123" i="23"/>
  <c r="O20" i="23"/>
  <c r="O175" i="23"/>
  <c r="O86" i="23"/>
  <c r="O14" i="23"/>
  <c r="O162" i="23"/>
  <c r="O79" i="23"/>
  <c r="O11" i="23"/>
  <c r="O150" i="23"/>
  <c r="O80" i="23"/>
  <c r="O2" i="23"/>
  <c r="O140" i="23"/>
  <c r="O71" i="23"/>
  <c r="O38" i="23"/>
  <c r="O127" i="23"/>
  <c r="O69" i="23"/>
  <c r="AA163" i="23"/>
  <c r="AA165" i="23"/>
  <c r="AA137" i="23"/>
  <c r="AA161" i="23"/>
  <c r="AA141" i="23"/>
  <c r="AA111" i="23"/>
  <c r="AA100" i="23"/>
  <c r="AA87" i="23"/>
  <c r="AA73" i="23"/>
  <c r="AA60" i="23"/>
  <c r="AA59" i="23"/>
  <c r="AA29" i="23"/>
  <c r="AA42" i="23"/>
  <c r="AA12" i="23"/>
  <c r="AA25" i="23"/>
  <c r="AA173" i="23"/>
  <c r="AA151" i="23"/>
  <c r="AA148" i="23"/>
  <c r="AA113" i="23"/>
  <c r="AA124" i="23"/>
  <c r="AA127" i="23"/>
  <c r="AA106" i="23"/>
  <c r="AA69" i="23"/>
  <c r="AA83" i="23"/>
  <c r="AA90" i="23"/>
  <c r="AA46" i="23"/>
  <c r="AA45" i="23"/>
  <c r="AA18" i="23"/>
  <c r="AA6" i="23"/>
  <c r="AA169" i="23"/>
  <c r="AA142" i="23"/>
  <c r="AA140" i="23"/>
  <c r="AA126" i="23"/>
  <c r="AA110" i="23"/>
  <c r="AA109" i="23"/>
  <c r="AA94" i="23"/>
  <c r="AA97" i="23"/>
  <c r="AA77" i="23"/>
  <c r="AA53" i="23"/>
  <c r="AA41" i="23"/>
  <c r="AA36" i="23"/>
  <c r="AA16" i="23"/>
  <c r="AA4" i="23"/>
  <c r="AA168" i="23"/>
  <c r="AA138" i="23"/>
  <c r="AA156" i="23"/>
  <c r="AA117" i="23"/>
  <c r="AA107" i="23"/>
  <c r="AA108" i="23"/>
  <c r="AA84" i="23"/>
  <c r="AA82" i="23"/>
  <c r="AA74" i="23"/>
  <c r="AA50" i="23"/>
  <c r="AA38" i="23"/>
  <c r="AA33" i="23"/>
  <c r="AA15" i="23"/>
  <c r="AA3" i="23"/>
  <c r="AA174" i="23"/>
  <c r="AA154" i="23"/>
  <c r="AA128" i="23"/>
  <c r="AA139" i="23"/>
  <c r="AA91" i="23"/>
  <c r="AA72" i="23"/>
  <c r="AA85" i="23"/>
  <c r="AA49" i="23"/>
  <c r="AA24" i="23"/>
  <c r="AA7" i="23"/>
  <c r="AA171" i="23"/>
  <c r="AA146" i="23"/>
  <c r="AA125" i="23"/>
  <c r="AA115" i="23"/>
  <c r="AA102" i="23"/>
  <c r="AA103" i="23"/>
  <c r="AA65" i="23"/>
  <c r="AA63" i="23"/>
  <c r="AA21" i="23"/>
  <c r="AA5" i="23"/>
  <c r="AA159" i="23"/>
  <c r="AA152" i="23"/>
  <c r="AA119" i="23"/>
  <c r="AA114" i="23"/>
  <c r="AA96" i="23"/>
  <c r="AA76" i="23"/>
  <c r="AA43" i="23"/>
  <c r="AA32" i="23"/>
  <c r="AA28" i="23"/>
  <c r="AA34" i="23"/>
  <c r="AA175" i="23"/>
  <c r="AA136" i="23"/>
  <c r="AA116" i="23"/>
  <c r="AA104" i="23"/>
  <c r="AA86" i="23"/>
  <c r="AA70" i="23"/>
  <c r="AA62" i="23"/>
  <c r="AA26" i="23"/>
  <c r="AA19" i="23"/>
  <c r="AA20" i="23"/>
  <c r="AA170" i="23"/>
  <c r="AA135" i="23"/>
  <c r="AA131" i="23"/>
  <c r="AA101" i="23"/>
  <c r="AA105" i="23"/>
  <c r="AA67" i="23"/>
  <c r="AA56" i="23"/>
  <c r="AA57" i="23"/>
  <c r="AA17" i="23"/>
  <c r="AA23" i="23"/>
  <c r="AA167" i="23"/>
  <c r="AA134" i="23"/>
  <c r="AA150" i="23"/>
  <c r="AA98" i="23"/>
  <c r="AA112" i="23"/>
  <c r="AA64" i="23"/>
  <c r="AA47" i="23"/>
  <c r="AA54" i="23"/>
  <c r="AA14" i="23"/>
  <c r="AA31" i="23"/>
  <c r="AA166" i="23"/>
  <c r="AA133" i="23"/>
  <c r="AA145" i="23"/>
  <c r="AA95" i="23"/>
  <c r="AA89" i="23"/>
  <c r="AA61" i="23"/>
  <c r="AA88" i="23"/>
  <c r="AA51" i="23"/>
  <c r="AA13" i="23"/>
  <c r="AA22" i="23"/>
  <c r="AA164" i="23"/>
  <c r="AA132" i="23"/>
  <c r="AA129" i="23"/>
  <c r="AA92" i="23"/>
  <c r="AA99" i="23"/>
  <c r="AA58" i="23"/>
  <c r="AA40" i="23"/>
  <c r="AA48" i="23"/>
  <c r="AA11" i="23"/>
  <c r="AA149" i="23"/>
  <c r="AA144" i="23"/>
  <c r="AA120" i="23"/>
  <c r="AA118" i="23"/>
  <c r="AA81" i="23"/>
  <c r="AA80" i="23"/>
  <c r="AA44" i="23"/>
  <c r="AA39" i="23"/>
  <c r="AA10" i="23"/>
  <c r="AA157" i="23"/>
  <c r="AA153" i="23"/>
  <c r="AA147" i="23"/>
  <c r="AA121" i="23"/>
  <c r="AA78" i="23"/>
  <c r="AA71" i="23"/>
  <c r="AA55" i="23"/>
  <c r="AA30" i="23"/>
  <c r="AA9" i="23"/>
  <c r="AA123" i="23"/>
  <c r="AA2" i="23"/>
  <c r="AA130" i="23"/>
  <c r="AA75" i="23"/>
  <c r="AA79" i="23"/>
  <c r="AA172" i="23"/>
  <c r="AA68" i="23"/>
  <c r="AA162" i="23"/>
  <c r="AA66" i="23"/>
  <c r="AA160" i="23"/>
  <c r="AA52" i="23"/>
  <c r="AA155" i="23"/>
  <c r="AA35" i="23"/>
  <c r="AA158" i="23"/>
  <c r="AA27" i="23"/>
  <c r="AA122" i="23"/>
  <c r="AA37" i="23"/>
  <c r="AA143" i="23"/>
  <c r="AA93" i="23"/>
  <c r="AA8" i="23"/>
  <c r="D170" i="23"/>
  <c r="D156" i="23"/>
  <c r="D160" i="23"/>
  <c r="D141" i="23"/>
  <c r="D110" i="23"/>
  <c r="D113" i="23"/>
  <c r="D112" i="23"/>
  <c r="D62" i="23"/>
  <c r="D70" i="23"/>
  <c r="D72" i="23"/>
  <c r="D36" i="23"/>
  <c r="D24" i="23"/>
  <c r="D43" i="23"/>
  <c r="D13" i="23"/>
  <c r="D175" i="23"/>
  <c r="D164" i="23"/>
  <c r="D138" i="23"/>
  <c r="D134" i="23"/>
  <c r="D116" i="23"/>
  <c r="D114" i="23"/>
  <c r="D88" i="23"/>
  <c r="D80" i="23"/>
  <c r="D99" i="23"/>
  <c r="D47" i="23"/>
  <c r="D42" i="23"/>
  <c r="D30" i="23"/>
  <c r="D18" i="23"/>
  <c r="D49" i="23"/>
  <c r="D7" i="23"/>
  <c r="D173" i="23"/>
  <c r="D158" i="23"/>
  <c r="D149" i="23"/>
  <c r="D147" i="23"/>
  <c r="D126" i="23"/>
  <c r="D100" i="23"/>
  <c r="D121" i="23"/>
  <c r="D74" i="23"/>
  <c r="D82" i="23"/>
  <c r="D66" i="23"/>
  <c r="D40" i="23"/>
  <c r="D28" i="23"/>
  <c r="D67" i="23"/>
  <c r="D17" i="23"/>
  <c r="D5" i="23"/>
  <c r="D172" i="23"/>
  <c r="D163" i="23"/>
  <c r="D148" i="23"/>
  <c r="D143" i="23"/>
  <c r="D117" i="23"/>
  <c r="D97" i="23"/>
  <c r="D108" i="23"/>
  <c r="D71" i="23"/>
  <c r="D79" i="23"/>
  <c r="D81" i="23"/>
  <c r="D39" i="23"/>
  <c r="D27" i="23"/>
  <c r="D64" i="23"/>
  <c r="D16" i="23"/>
  <c r="D4" i="23"/>
  <c r="D165" i="23"/>
  <c r="D157" i="23"/>
  <c r="D119" i="23"/>
  <c r="D123" i="23"/>
  <c r="D83" i="23"/>
  <c r="D60" i="23"/>
  <c r="D48" i="23"/>
  <c r="D23" i="23"/>
  <c r="D52" i="23"/>
  <c r="D161" i="23"/>
  <c r="D151" i="23"/>
  <c r="D132" i="23"/>
  <c r="D109" i="23"/>
  <c r="D77" i="23"/>
  <c r="D87" i="23"/>
  <c r="D41" i="23"/>
  <c r="D22" i="23"/>
  <c r="D46" i="23"/>
  <c r="D150" i="23"/>
  <c r="D136" i="23"/>
  <c r="D120" i="23"/>
  <c r="D105" i="23"/>
  <c r="D65" i="23"/>
  <c r="D53" i="23"/>
  <c r="D37" i="23"/>
  <c r="D20" i="23"/>
  <c r="D14" i="23"/>
  <c r="D152" i="23"/>
  <c r="D135" i="23"/>
  <c r="D107" i="23"/>
  <c r="D96" i="23"/>
  <c r="D59" i="23"/>
  <c r="D50" i="23"/>
  <c r="D35" i="23"/>
  <c r="D19" i="23"/>
  <c r="D12" i="23"/>
  <c r="D174" i="23"/>
  <c r="D159" i="23"/>
  <c r="D133" i="23"/>
  <c r="D124" i="23"/>
  <c r="D84" i="23"/>
  <c r="D101" i="23"/>
  <c r="D92" i="23"/>
  <c r="D34" i="23"/>
  <c r="D89" i="23"/>
  <c r="D11" i="23"/>
  <c r="D171" i="23"/>
  <c r="D146" i="23"/>
  <c r="D139" i="23"/>
  <c r="D115" i="23"/>
  <c r="D98" i="23"/>
  <c r="D95" i="23"/>
  <c r="D78" i="23"/>
  <c r="D33" i="23"/>
  <c r="D45" i="23"/>
  <c r="D10" i="23"/>
  <c r="D162" i="23"/>
  <c r="D142" i="23"/>
  <c r="D145" i="23"/>
  <c r="D127" i="23"/>
  <c r="D130" i="23"/>
  <c r="D106" i="23"/>
  <c r="D75" i="23"/>
  <c r="D32" i="23"/>
  <c r="D63" i="23"/>
  <c r="D9" i="23"/>
  <c r="D169" i="23"/>
  <c r="D155" i="23"/>
  <c r="D131" i="23"/>
  <c r="D118" i="23"/>
  <c r="D104" i="23"/>
  <c r="D86" i="23"/>
  <c r="D69" i="23"/>
  <c r="D31" i="23"/>
  <c r="D61" i="23"/>
  <c r="D8" i="23"/>
  <c r="D168" i="23"/>
  <c r="D153" i="23"/>
  <c r="D128" i="23"/>
  <c r="D103" i="23"/>
  <c r="D93" i="23"/>
  <c r="D90" i="23"/>
  <c r="D57" i="23"/>
  <c r="D29" i="23"/>
  <c r="D44" i="23"/>
  <c r="D6" i="23"/>
  <c r="D167" i="23"/>
  <c r="D144" i="23"/>
  <c r="D125" i="23"/>
  <c r="D94" i="23"/>
  <c r="D102" i="23"/>
  <c r="D76" i="23"/>
  <c r="D54" i="23"/>
  <c r="D26" i="23"/>
  <c r="D58" i="23"/>
  <c r="D3" i="23"/>
  <c r="D154" i="23"/>
  <c r="D38" i="23"/>
  <c r="D140" i="23"/>
  <c r="D25" i="23"/>
  <c r="D122" i="23"/>
  <c r="D55" i="23"/>
  <c r="D129" i="23"/>
  <c r="D15" i="23"/>
  <c r="D91" i="23"/>
  <c r="D111" i="23"/>
  <c r="D85" i="23"/>
  <c r="D68" i="23"/>
  <c r="D2" i="23"/>
  <c r="D73" i="23"/>
  <c r="D56" i="23"/>
  <c r="D166" i="23"/>
  <c r="D137" i="23"/>
  <c r="D51" i="23"/>
  <c r="D21" i="23"/>
  <c r="M171" i="23"/>
  <c r="M148" i="23"/>
  <c r="M151" i="23"/>
  <c r="M131" i="23"/>
  <c r="M123" i="23"/>
  <c r="M112" i="23"/>
  <c r="M93" i="23"/>
  <c r="M80" i="23"/>
  <c r="M68" i="23"/>
  <c r="M101" i="23"/>
  <c r="M57" i="23"/>
  <c r="M56" i="23"/>
  <c r="M22" i="23"/>
  <c r="M14" i="23"/>
  <c r="M36" i="23"/>
  <c r="M165" i="23"/>
  <c r="M150" i="23"/>
  <c r="M167" i="23"/>
  <c r="M113" i="23"/>
  <c r="M110" i="23"/>
  <c r="M88" i="23"/>
  <c r="M104" i="23"/>
  <c r="M74" i="23"/>
  <c r="M62" i="23"/>
  <c r="M58" i="23"/>
  <c r="M38" i="23"/>
  <c r="M40" i="23"/>
  <c r="M39" i="23"/>
  <c r="M8" i="23"/>
  <c r="M156" i="23"/>
  <c r="M160" i="23"/>
  <c r="M141" i="23"/>
  <c r="M133" i="23"/>
  <c r="M126" i="23"/>
  <c r="M111" i="23"/>
  <c r="M84" i="23"/>
  <c r="M72" i="23"/>
  <c r="M60" i="23"/>
  <c r="M52" i="23"/>
  <c r="M32" i="23"/>
  <c r="M34" i="23"/>
  <c r="M21" i="23"/>
  <c r="M6" i="23"/>
  <c r="M175" i="23"/>
  <c r="M152" i="23"/>
  <c r="M154" i="23"/>
  <c r="M147" i="23"/>
  <c r="M129" i="23"/>
  <c r="M117" i="23"/>
  <c r="M124" i="23"/>
  <c r="M83" i="23"/>
  <c r="M71" i="23"/>
  <c r="M59" i="23"/>
  <c r="M49" i="23"/>
  <c r="M29" i="23"/>
  <c r="M31" i="23"/>
  <c r="M17" i="23"/>
  <c r="M5" i="23"/>
  <c r="M144" i="23"/>
  <c r="M155" i="23"/>
  <c r="M127" i="23"/>
  <c r="M91" i="23"/>
  <c r="M79" i="23"/>
  <c r="M63" i="23"/>
  <c r="M54" i="23"/>
  <c r="M42" i="23"/>
  <c r="M13" i="23"/>
  <c r="M140" i="23"/>
  <c r="M145" i="23"/>
  <c r="M118" i="23"/>
  <c r="M85" i="23"/>
  <c r="M78" i="23"/>
  <c r="M61" i="23"/>
  <c r="M51" i="23"/>
  <c r="M37" i="23"/>
  <c r="M12" i="23"/>
  <c r="M173" i="23"/>
  <c r="M172" i="23"/>
  <c r="M139" i="23"/>
  <c r="M137" i="23"/>
  <c r="M102" i="23"/>
  <c r="M76" i="23"/>
  <c r="M96" i="23"/>
  <c r="M45" i="23"/>
  <c r="M25" i="23"/>
  <c r="M10" i="23"/>
  <c r="M163" i="23"/>
  <c r="M164" i="23"/>
  <c r="M128" i="23"/>
  <c r="M135" i="23"/>
  <c r="M87" i="23"/>
  <c r="M75" i="23"/>
  <c r="M115" i="23"/>
  <c r="M41" i="23"/>
  <c r="M19" i="23"/>
  <c r="M9" i="23"/>
  <c r="M162" i="23"/>
  <c r="M170" i="23"/>
  <c r="M125" i="23"/>
  <c r="M107" i="23"/>
  <c r="M108" i="23"/>
  <c r="M73" i="23"/>
  <c r="M106" i="23"/>
  <c r="M35" i="23"/>
  <c r="M20" i="23"/>
  <c r="M7" i="23"/>
  <c r="M159" i="23"/>
  <c r="M132" i="23"/>
  <c r="M122" i="23"/>
  <c r="M130" i="23"/>
  <c r="M90" i="23"/>
  <c r="M70" i="23"/>
  <c r="M105" i="23"/>
  <c r="M26" i="23"/>
  <c r="M18" i="23"/>
  <c r="M4" i="23"/>
  <c r="M149" i="23"/>
  <c r="M169" i="23"/>
  <c r="M119" i="23"/>
  <c r="M121" i="23"/>
  <c r="M89" i="23"/>
  <c r="M69" i="23"/>
  <c r="M99" i="23"/>
  <c r="M23" i="23"/>
  <c r="M33" i="23"/>
  <c r="M3" i="23"/>
  <c r="M157" i="23"/>
  <c r="M142" i="23"/>
  <c r="M134" i="23"/>
  <c r="M100" i="23"/>
  <c r="M95" i="23"/>
  <c r="M66" i="23"/>
  <c r="M55" i="23"/>
  <c r="M50" i="23"/>
  <c r="M30" i="23"/>
  <c r="M166" i="23"/>
  <c r="M138" i="23"/>
  <c r="M120" i="23"/>
  <c r="M97" i="23"/>
  <c r="M82" i="23"/>
  <c r="M65" i="23"/>
  <c r="M46" i="23"/>
  <c r="M47" i="23"/>
  <c r="M16" i="23"/>
  <c r="M103" i="23"/>
  <c r="M53" i="23"/>
  <c r="M94" i="23"/>
  <c r="M44" i="23"/>
  <c r="M161" i="23"/>
  <c r="M86" i="23"/>
  <c r="M24" i="23"/>
  <c r="M2" i="23"/>
  <c r="M158" i="23"/>
  <c r="M81" i="23"/>
  <c r="M15" i="23"/>
  <c r="M153" i="23"/>
  <c r="M77" i="23"/>
  <c r="M11" i="23"/>
  <c r="M146" i="23"/>
  <c r="M67" i="23"/>
  <c r="M27" i="23"/>
  <c r="M168" i="23"/>
  <c r="M64" i="23"/>
  <c r="M143" i="23"/>
  <c r="M98" i="23"/>
  <c r="M116" i="23"/>
  <c r="M92" i="23"/>
  <c r="M136" i="23"/>
  <c r="M43" i="23"/>
  <c r="M174" i="23"/>
  <c r="M114" i="23"/>
  <c r="M109" i="23"/>
  <c r="M48" i="23"/>
  <c r="M28" i="23"/>
  <c r="AK164" i="23"/>
  <c r="AK140" i="23"/>
  <c r="AK162" i="23"/>
  <c r="AK114" i="23"/>
  <c r="AK108" i="23"/>
  <c r="AK95" i="23"/>
  <c r="AK81" i="23"/>
  <c r="AK69" i="23"/>
  <c r="AK100" i="23"/>
  <c r="AK56" i="23"/>
  <c r="AK30" i="23"/>
  <c r="AK44" i="23"/>
  <c r="AK34" i="23"/>
  <c r="AK7" i="23"/>
  <c r="AK170" i="23"/>
  <c r="AK152" i="23"/>
  <c r="AK146" i="23"/>
  <c r="AK132" i="23"/>
  <c r="AK139" i="23"/>
  <c r="AK125" i="23"/>
  <c r="AK97" i="23"/>
  <c r="AK75" i="23"/>
  <c r="AK63" i="23"/>
  <c r="AK85" i="23"/>
  <c r="AK52" i="23"/>
  <c r="AK51" i="23"/>
  <c r="AK26" i="23"/>
  <c r="AK13" i="23"/>
  <c r="AK31" i="23"/>
  <c r="AK168" i="23"/>
  <c r="AK154" i="23"/>
  <c r="AK138" i="23"/>
  <c r="AK126" i="23"/>
  <c r="AK127" i="23"/>
  <c r="AK107" i="23"/>
  <c r="AK110" i="23"/>
  <c r="AK73" i="23"/>
  <c r="AK61" i="23"/>
  <c r="AK102" i="23"/>
  <c r="AK46" i="23"/>
  <c r="AK45" i="23"/>
  <c r="AK20" i="23"/>
  <c r="AK11" i="23"/>
  <c r="AK167" i="23"/>
  <c r="AK150" i="23"/>
  <c r="AK151" i="23"/>
  <c r="AK123" i="23"/>
  <c r="AK118" i="23"/>
  <c r="AK104" i="23"/>
  <c r="AK99" i="23"/>
  <c r="AK72" i="23"/>
  <c r="AK60" i="23"/>
  <c r="AK96" i="23"/>
  <c r="AK39" i="23"/>
  <c r="AK43" i="23"/>
  <c r="AK19" i="23"/>
  <c r="AK10" i="23"/>
  <c r="AK163" i="23"/>
  <c r="AK158" i="23"/>
  <c r="AK131" i="23"/>
  <c r="AK112" i="23"/>
  <c r="AK80" i="23"/>
  <c r="AK64" i="23"/>
  <c r="AK53" i="23"/>
  <c r="AK54" i="23"/>
  <c r="AK25" i="23"/>
  <c r="AK22" i="23"/>
  <c r="AK160" i="23"/>
  <c r="AK142" i="23"/>
  <c r="AK124" i="23"/>
  <c r="AK116" i="23"/>
  <c r="AK79" i="23"/>
  <c r="AK62" i="23"/>
  <c r="AK50" i="23"/>
  <c r="AK48" i="23"/>
  <c r="AK17" i="23"/>
  <c r="AK18" i="23"/>
  <c r="AK171" i="23"/>
  <c r="AK141" i="23"/>
  <c r="AK147" i="23"/>
  <c r="AK98" i="23"/>
  <c r="AK77" i="23"/>
  <c r="AK58" i="23"/>
  <c r="AK87" i="23"/>
  <c r="AK40" i="23"/>
  <c r="AK15" i="23"/>
  <c r="AK156" i="23"/>
  <c r="AK137" i="23"/>
  <c r="AK143" i="23"/>
  <c r="AK92" i="23"/>
  <c r="AK76" i="23"/>
  <c r="AK84" i="23"/>
  <c r="AK55" i="23"/>
  <c r="AK41" i="23"/>
  <c r="AK14" i="23"/>
  <c r="AK161" i="23"/>
  <c r="AK136" i="23"/>
  <c r="AK149" i="23"/>
  <c r="AK89" i="23"/>
  <c r="AK74" i="23"/>
  <c r="AK106" i="23"/>
  <c r="AK49" i="23"/>
  <c r="AK38" i="23"/>
  <c r="AK12" i="23"/>
  <c r="AK175" i="23"/>
  <c r="AK155" i="23"/>
  <c r="AK135" i="23"/>
  <c r="AK122" i="23"/>
  <c r="AK86" i="23"/>
  <c r="AK71" i="23"/>
  <c r="AK94" i="23"/>
  <c r="AK36" i="23"/>
  <c r="AK35" i="23"/>
  <c r="AK9" i="23"/>
  <c r="AK174" i="23"/>
  <c r="AK144" i="23"/>
  <c r="AK134" i="23"/>
  <c r="AK111" i="23"/>
  <c r="AK113" i="23"/>
  <c r="AK70" i="23"/>
  <c r="AK128" i="23"/>
  <c r="AK33" i="23"/>
  <c r="AK32" i="23"/>
  <c r="AK8" i="23"/>
  <c r="AK169" i="23"/>
  <c r="AK148" i="23"/>
  <c r="AK129" i="23"/>
  <c r="AK130" i="23"/>
  <c r="AK88" i="23"/>
  <c r="AK67" i="23"/>
  <c r="AK103" i="23"/>
  <c r="AK24" i="23"/>
  <c r="AK23" i="23"/>
  <c r="AK5" i="23"/>
  <c r="AK166" i="23"/>
  <c r="AK172" i="23"/>
  <c r="AK120" i="23"/>
  <c r="AK121" i="23"/>
  <c r="AK90" i="23"/>
  <c r="AK66" i="23"/>
  <c r="AK83" i="23"/>
  <c r="AK21" i="23"/>
  <c r="AK37" i="23"/>
  <c r="AK4" i="23"/>
  <c r="AK159" i="23"/>
  <c r="AK68" i="23"/>
  <c r="AK6" i="23"/>
  <c r="AK2" i="23"/>
  <c r="AK153" i="23"/>
  <c r="AK65" i="23"/>
  <c r="AK3" i="23"/>
  <c r="AK133" i="23"/>
  <c r="AK93" i="23"/>
  <c r="AK117" i="23"/>
  <c r="AK91" i="23"/>
  <c r="AK115" i="23"/>
  <c r="AK47" i="23"/>
  <c r="AK105" i="23"/>
  <c r="AK27" i="23"/>
  <c r="AK109" i="23"/>
  <c r="AK57" i="23"/>
  <c r="AK101" i="23"/>
  <c r="AK42" i="23"/>
  <c r="AK173" i="23"/>
  <c r="AK119" i="23"/>
  <c r="AK29" i="23"/>
  <c r="AK165" i="23"/>
  <c r="AK82" i="23"/>
  <c r="AK28" i="23"/>
  <c r="AK145" i="23"/>
  <c r="AK78" i="23"/>
  <c r="AK59" i="23"/>
  <c r="AK16" i="23"/>
  <c r="AK157" i="23"/>
  <c r="R175" i="22"/>
  <c r="R143" i="22"/>
  <c r="R162" i="22"/>
  <c r="R116" i="22"/>
  <c r="R133" i="22"/>
  <c r="R106" i="22"/>
  <c r="R94" i="22"/>
  <c r="R82" i="22"/>
  <c r="R70" i="22"/>
  <c r="R57" i="22"/>
  <c r="R46" i="22"/>
  <c r="R34" i="22"/>
  <c r="R22" i="22"/>
  <c r="R10" i="22"/>
  <c r="R174" i="22"/>
  <c r="R142" i="22"/>
  <c r="R129" i="22"/>
  <c r="R115" i="22"/>
  <c r="R121" i="22"/>
  <c r="R105" i="22"/>
  <c r="R93" i="22"/>
  <c r="R81" i="22"/>
  <c r="R69" i="22"/>
  <c r="R56" i="22"/>
  <c r="R45" i="22"/>
  <c r="R33" i="22"/>
  <c r="R21" i="22"/>
  <c r="R9" i="22"/>
  <c r="R173" i="22"/>
  <c r="R141" i="22"/>
  <c r="R152" i="22"/>
  <c r="R114" i="22"/>
  <c r="R118" i="22"/>
  <c r="R104" i="22"/>
  <c r="R92" i="22"/>
  <c r="R80" i="22"/>
  <c r="R68" i="22"/>
  <c r="R55" i="22"/>
  <c r="R44" i="22"/>
  <c r="R32" i="22"/>
  <c r="R20" i="22"/>
  <c r="R8" i="22"/>
  <c r="R168" i="22"/>
  <c r="R166" i="22"/>
  <c r="R140" i="22"/>
  <c r="R128" i="22"/>
  <c r="R113" i="22"/>
  <c r="R132" i="22"/>
  <c r="R103" i="22"/>
  <c r="R91" i="22"/>
  <c r="R79" i="22"/>
  <c r="R67" i="22"/>
  <c r="R54" i="22"/>
  <c r="R43" i="22"/>
  <c r="R31" i="22"/>
  <c r="R19" i="22"/>
  <c r="R7" i="22"/>
  <c r="R161" i="22"/>
  <c r="R163" i="22"/>
  <c r="R139" i="22"/>
  <c r="R125" i="22"/>
  <c r="R112" i="22"/>
  <c r="R155" i="22"/>
  <c r="R102" i="22"/>
  <c r="R90" i="22"/>
  <c r="R78" i="22"/>
  <c r="R65" i="22"/>
  <c r="R53" i="22"/>
  <c r="R42" i="22"/>
  <c r="R30" i="22"/>
  <c r="R18" i="22"/>
  <c r="R6" i="22"/>
  <c r="R159" i="22"/>
  <c r="R150" i="22"/>
  <c r="R138" i="22"/>
  <c r="R160" i="22"/>
  <c r="R111" i="22"/>
  <c r="R131" i="22"/>
  <c r="R101" i="22"/>
  <c r="R89" i="22"/>
  <c r="R77" i="22"/>
  <c r="R64" i="22"/>
  <c r="R52" i="22"/>
  <c r="R41" i="22"/>
  <c r="R29" i="22"/>
  <c r="R17" i="22"/>
  <c r="R5" i="22"/>
  <c r="R165" i="22"/>
  <c r="R149" i="22"/>
  <c r="R137" i="22"/>
  <c r="R127" i="22"/>
  <c r="R110" i="22"/>
  <c r="R122" i="22"/>
  <c r="R100" i="22"/>
  <c r="R88" i="22"/>
  <c r="R76" i="22"/>
  <c r="R63" i="22"/>
  <c r="R51" i="22"/>
  <c r="R40" i="22"/>
  <c r="R28" i="22"/>
  <c r="R16" i="22"/>
  <c r="R4" i="22"/>
  <c r="R164" i="22"/>
  <c r="R148" i="22"/>
  <c r="R153" i="22"/>
  <c r="R135" i="22"/>
  <c r="R109" i="22"/>
  <c r="R119" i="22"/>
  <c r="R99" i="22"/>
  <c r="R87" i="22"/>
  <c r="R75" i="22"/>
  <c r="R62" i="22"/>
  <c r="R66" i="22"/>
  <c r="R39" i="22"/>
  <c r="R27" i="22"/>
  <c r="R15" i="22"/>
  <c r="R3" i="22"/>
  <c r="R171" i="22"/>
  <c r="R147" i="22"/>
  <c r="R136" i="22"/>
  <c r="R146" i="22"/>
  <c r="R156" i="22"/>
  <c r="R126" i="22"/>
  <c r="R98" i="22"/>
  <c r="R86" i="22"/>
  <c r="R74" i="22"/>
  <c r="R61" i="22"/>
  <c r="R50" i="22"/>
  <c r="R38" i="22"/>
  <c r="R26" i="22"/>
  <c r="R14" i="22"/>
  <c r="R2" i="22"/>
  <c r="R169" i="22"/>
  <c r="R172" i="22"/>
  <c r="R157" i="22"/>
  <c r="R123" i="22"/>
  <c r="R154" i="22"/>
  <c r="R124" i="22"/>
  <c r="R97" i="22"/>
  <c r="R85" i="22"/>
  <c r="R73" i="22"/>
  <c r="R60" i="22"/>
  <c r="R49" i="22"/>
  <c r="R37" i="22"/>
  <c r="R25" i="22"/>
  <c r="R13" i="22"/>
  <c r="R170" i="22"/>
  <c r="R145" i="22"/>
  <c r="R151" i="22"/>
  <c r="R120" i="22"/>
  <c r="R134" i="22"/>
  <c r="R108" i="22"/>
  <c r="R96" i="22"/>
  <c r="R84" i="22"/>
  <c r="R72" i="22"/>
  <c r="R59" i="22"/>
  <c r="R48" i="22"/>
  <c r="R36" i="22"/>
  <c r="R24" i="22"/>
  <c r="R12" i="22"/>
  <c r="R130" i="22"/>
  <c r="R117" i="22"/>
  <c r="R158" i="22"/>
  <c r="R107" i="22"/>
  <c r="R95" i="22"/>
  <c r="R83" i="22"/>
  <c r="R71" i="22"/>
  <c r="R58" i="22"/>
  <c r="R11" i="22"/>
  <c r="R47" i="22"/>
  <c r="R144" i="22"/>
  <c r="R35" i="22"/>
  <c r="R167" i="22"/>
  <c r="R23" i="22"/>
  <c r="AA152" i="22"/>
  <c r="AA163" i="22"/>
  <c r="AA133" i="22"/>
  <c r="AA118" i="22"/>
  <c r="AA109" i="22"/>
  <c r="AA102" i="22"/>
  <c r="AA91" i="22"/>
  <c r="AA76" i="22"/>
  <c r="AA56" i="22"/>
  <c r="AA63" i="22"/>
  <c r="AA41" i="22"/>
  <c r="AA32" i="22"/>
  <c r="AA20" i="22"/>
  <c r="AA8" i="22"/>
  <c r="AA171" i="22"/>
  <c r="AA151" i="22"/>
  <c r="AA162" i="22"/>
  <c r="AA132" i="22"/>
  <c r="AA122" i="22"/>
  <c r="AA108" i="22"/>
  <c r="AA101" i="22"/>
  <c r="AA90" i="22"/>
  <c r="AA73" i="22"/>
  <c r="AA53" i="22"/>
  <c r="AA60" i="22"/>
  <c r="AA40" i="22"/>
  <c r="AA31" i="22"/>
  <c r="AA19" i="22"/>
  <c r="AA7" i="22"/>
  <c r="AA169" i="22"/>
  <c r="AA149" i="22"/>
  <c r="AA160" i="22"/>
  <c r="AA130" i="22"/>
  <c r="AA142" i="22"/>
  <c r="AA157" i="22"/>
  <c r="AA99" i="22"/>
  <c r="AA120" i="22"/>
  <c r="AA80" i="22"/>
  <c r="AA67" i="22"/>
  <c r="AA54" i="22"/>
  <c r="AA38" i="22"/>
  <c r="AA29" i="22"/>
  <c r="AA17" i="22"/>
  <c r="AA5" i="22"/>
  <c r="AA166" i="22"/>
  <c r="AA148" i="22"/>
  <c r="AA164" i="22"/>
  <c r="AA124" i="22"/>
  <c r="AA117" i="22"/>
  <c r="AA127" i="22"/>
  <c r="AA98" i="22"/>
  <c r="AA88" i="22"/>
  <c r="AA77" i="22"/>
  <c r="AA75" i="22"/>
  <c r="AA51" i="22"/>
  <c r="AA37" i="22"/>
  <c r="AA28" i="22"/>
  <c r="AA16" i="22"/>
  <c r="AA4" i="22"/>
  <c r="AA170" i="22"/>
  <c r="AA147" i="22"/>
  <c r="AA128" i="22"/>
  <c r="AA144" i="22"/>
  <c r="AA116" i="22"/>
  <c r="AA123" i="22"/>
  <c r="AA97" i="22"/>
  <c r="AA87" i="22"/>
  <c r="AA74" i="22"/>
  <c r="AA64" i="22"/>
  <c r="AA48" i="22"/>
  <c r="AA36" i="22"/>
  <c r="AA27" i="22"/>
  <c r="AA15" i="22"/>
  <c r="AA3" i="22"/>
  <c r="AA167" i="22"/>
  <c r="AA175" i="22"/>
  <c r="AA146" i="22"/>
  <c r="AA140" i="22"/>
  <c r="AA115" i="22"/>
  <c r="AA138" i="22"/>
  <c r="AA96" i="22"/>
  <c r="AA86" i="22"/>
  <c r="AA71" i="22"/>
  <c r="AA61" i="22"/>
  <c r="AA47" i="22"/>
  <c r="AA35" i="22"/>
  <c r="AA26" i="22"/>
  <c r="AA14" i="22"/>
  <c r="AA2" i="22"/>
  <c r="AA161" i="22"/>
  <c r="AA174" i="22"/>
  <c r="AA145" i="22"/>
  <c r="AA136" i="22"/>
  <c r="AA114" i="22"/>
  <c r="AA107" i="22"/>
  <c r="AA95" i="22"/>
  <c r="AA85" i="22"/>
  <c r="AA81" i="22"/>
  <c r="AA58" i="22"/>
  <c r="AA46" i="22"/>
  <c r="AA69" i="22"/>
  <c r="AA25" i="22"/>
  <c r="AA13" i="22"/>
  <c r="AA156" i="22"/>
  <c r="AA173" i="22"/>
  <c r="AA141" i="22"/>
  <c r="AA126" i="22"/>
  <c r="AA113" i="22"/>
  <c r="AA106" i="22"/>
  <c r="AA94" i="22"/>
  <c r="AA84" i="22"/>
  <c r="AA72" i="22"/>
  <c r="AA55" i="22"/>
  <c r="AA45" i="22"/>
  <c r="AA66" i="22"/>
  <c r="AA24" i="22"/>
  <c r="AA12" i="22"/>
  <c r="AA155" i="22"/>
  <c r="AA172" i="22"/>
  <c r="AA137" i="22"/>
  <c r="AA143" i="22"/>
  <c r="AA112" i="22"/>
  <c r="AA105" i="22"/>
  <c r="AA93" i="22"/>
  <c r="AA82" i="22"/>
  <c r="AA65" i="22"/>
  <c r="AA52" i="22"/>
  <c r="AA44" i="22"/>
  <c r="AA49" i="22"/>
  <c r="AA23" i="22"/>
  <c r="AA11" i="22"/>
  <c r="AA154" i="22"/>
  <c r="AA168" i="22"/>
  <c r="AA135" i="22"/>
  <c r="AA139" i="22"/>
  <c r="AA111" i="22"/>
  <c r="AA104" i="22"/>
  <c r="AA129" i="22"/>
  <c r="AA83" i="22"/>
  <c r="AA62" i="22"/>
  <c r="AA68" i="22"/>
  <c r="AA43" i="22"/>
  <c r="AA34" i="22"/>
  <c r="AA22" i="22"/>
  <c r="AA10" i="22"/>
  <c r="AA159" i="22"/>
  <c r="AA70" i="22"/>
  <c r="AA6" i="22"/>
  <c r="AA134" i="22"/>
  <c r="AA59" i="22"/>
  <c r="AA131" i="22"/>
  <c r="AA50" i="22"/>
  <c r="AA121" i="22"/>
  <c r="AA78" i="22"/>
  <c r="AA119" i="22"/>
  <c r="AA57" i="22"/>
  <c r="AA110" i="22"/>
  <c r="AA42" i="22"/>
  <c r="AA125" i="22"/>
  <c r="AA39" i="22"/>
  <c r="AA103" i="22"/>
  <c r="AA33" i="22"/>
  <c r="AA158" i="22"/>
  <c r="AA100" i="22"/>
  <c r="AA30" i="22"/>
  <c r="AA153" i="22"/>
  <c r="AA92" i="22"/>
  <c r="AA21" i="22"/>
  <c r="AA150" i="22"/>
  <c r="AA89" i="22"/>
  <c r="AA18" i="22"/>
  <c r="AA79" i="22"/>
  <c r="AA9" i="22"/>
  <c r="AA165" i="22"/>
  <c r="AM167" i="22"/>
  <c r="AM152" i="22"/>
  <c r="AM157" i="22"/>
  <c r="AM125" i="22"/>
  <c r="AM116" i="22"/>
  <c r="AM136" i="22"/>
  <c r="AM100" i="22"/>
  <c r="AM122" i="22"/>
  <c r="AM75" i="22"/>
  <c r="AM63" i="22"/>
  <c r="AM59" i="22"/>
  <c r="AM40" i="22"/>
  <c r="AM30" i="22"/>
  <c r="AM18" i="22"/>
  <c r="AM6" i="22"/>
  <c r="AM175" i="22"/>
  <c r="AM151" i="22"/>
  <c r="AM164" i="22"/>
  <c r="AM132" i="22"/>
  <c r="AM115" i="22"/>
  <c r="AM134" i="22"/>
  <c r="AM99" i="22"/>
  <c r="AM119" i="22"/>
  <c r="AM72" i="22"/>
  <c r="AM60" i="22"/>
  <c r="AM56" i="22"/>
  <c r="AM39" i="22"/>
  <c r="AM29" i="22"/>
  <c r="AM17" i="22"/>
  <c r="AM5" i="22"/>
  <c r="AM173" i="22"/>
  <c r="AM149" i="22"/>
  <c r="AM158" i="22"/>
  <c r="AM120" i="22"/>
  <c r="AM113" i="22"/>
  <c r="AM139" i="22"/>
  <c r="AM97" i="22"/>
  <c r="AM87" i="22"/>
  <c r="AM64" i="22"/>
  <c r="AM54" i="22"/>
  <c r="AM50" i="22"/>
  <c r="AM37" i="22"/>
  <c r="AM27" i="22"/>
  <c r="AM15" i="22"/>
  <c r="AM3" i="22"/>
  <c r="AM172" i="22"/>
  <c r="AM148" i="22"/>
  <c r="AM142" i="22"/>
  <c r="AM140" i="22"/>
  <c r="AM112" i="22"/>
  <c r="AM133" i="22"/>
  <c r="AM96" i="22"/>
  <c r="AM86" i="22"/>
  <c r="AM61" i="22"/>
  <c r="AM51" i="22"/>
  <c r="AM48" i="22"/>
  <c r="AM36" i="22"/>
  <c r="AM26" i="22"/>
  <c r="AM14" i="22"/>
  <c r="AM2" i="22"/>
  <c r="AM168" i="22"/>
  <c r="AM147" i="22"/>
  <c r="AM138" i="22"/>
  <c r="AM131" i="22"/>
  <c r="AM111" i="22"/>
  <c r="AM107" i="22"/>
  <c r="AM95" i="22"/>
  <c r="AM85" i="22"/>
  <c r="AM58" i="22"/>
  <c r="AM79" i="22"/>
  <c r="AM47" i="22"/>
  <c r="AM35" i="22"/>
  <c r="AM25" i="22"/>
  <c r="AM13" i="22"/>
  <c r="AM162" i="22"/>
  <c r="AM161" i="22"/>
  <c r="AM145" i="22"/>
  <c r="AM123" i="22"/>
  <c r="AM110" i="22"/>
  <c r="AM106" i="22"/>
  <c r="AM94" i="22"/>
  <c r="AM84" i="22"/>
  <c r="AM55" i="22"/>
  <c r="AM70" i="22"/>
  <c r="AM46" i="22"/>
  <c r="AM73" i="22"/>
  <c r="AM24" i="22"/>
  <c r="AM12" i="22"/>
  <c r="AM159" i="22"/>
  <c r="AM171" i="22"/>
  <c r="AM141" i="22"/>
  <c r="AM143" i="22"/>
  <c r="AM109" i="22"/>
  <c r="AM105" i="22"/>
  <c r="AM93" i="22"/>
  <c r="AM83" i="22"/>
  <c r="AM52" i="22"/>
  <c r="AM49" i="22"/>
  <c r="AM45" i="22"/>
  <c r="AM77" i="22"/>
  <c r="AM23" i="22"/>
  <c r="AM11" i="22"/>
  <c r="AM156" i="22"/>
  <c r="AM169" i="22"/>
  <c r="AM137" i="22"/>
  <c r="AM121" i="22"/>
  <c r="AM108" i="22"/>
  <c r="AM104" i="22"/>
  <c r="AM92" i="22"/>
  <c r="AM82" i="22"/>
  <c r="AM76" i="22"/>
  <c r="AM74" i="22"/>
  <c r="AM44" i="22"/>
  <c r="AM34" i="22"/>
  <c r="AM22" i="22"/>
  <c r="AM10" i="22"/>
  <c r="AM155" i="22"/>
  <c r="AM166" i="22"/>
  <c r="AM165" i="22"/>
  <c r="AM118" i="22"/>
  <c r="AM135" i="22"/>
  <c r="AM103" i="22"/>
  <c r="AM91" i="22"/>
  <c r="AM81" i="22"/>
  <c r="AM80" i="22"/>
  <c r="AM66" i="22"/>
  <c r="AM43" i="22"/>
  <c r="AM33" i="22"/>
  <c r="AM21" i="22"/>
  <c r="AM9" i="22"/>
  <c r="AM154" i="22"/>
  <c r="AM160" i="22"/>
  <c r="AM146" i="22"/>
  <c r="AM130" i="22"/>
  <c r="AM127" i="22"/>
  <c r="AM102" i="22"/>
  <c r="AM90" i="22"/>
  <c r="AM69" i="22"/>
  <c r="AM71" i="22"/>
  <c r="AM65" i="22"/>
  <c r="AM42" i="22"/>
  <c r="AM32" i="22"/>
  <c r="AM20" i="22"/>
  <c r="AM8" i="22"/>
  <c r="AM114" i="22"/>
  <c r="AM53" i="22"/>
  <c r="AM144" i="22"/>
  <c r="AM41" i="22"/>
  <c r="AM129" i="22"/>
  <c r="AM38" i="22"/>
  <c r="AM170" i="22"/>
  <c r="AM101" i="22"/>
  <c r="AM31" i="22"/>
  <c r="AM174" i="22"/>
  <c r="AM98" i="22"/>
  <c r="AM28" i="22"/>
  <c r="AM153" i="22"/>
  <c r="AM89" i="22"/>
  <c r="AM19" i="22"/>
  <c r="AM150" i="22"/>
  <c r="AM88" i="22"/>
  <c r="AM16" i="22"/>
  <c r="AM163" i="22"/>
  <c r="AM78" i="22"/>
  <c r="AM7" i="22"/>
  <c r="AM128" i="22"/>
  <c r="AM67" i="22"/>
  <c r="AM4" i="22"/>
  <c r="AM124" i="22"/>
  <c r="AM68" i="22"/>
  <c r="AM126" i="22"/>
  <c r="AM57" i="22"/>
  <c r="AM117" i="22"/>
  <c r="AM62" i="22"/>
  <c r="AJ166" i="22"/>
  <c r="AJ158" i="22"/>
  <c r="AJ160" i="22"/>
  <c r="AJ153" i="22"/>
  <c r="AJ109" i="22"/>
  <c r="AJ100" i="22"/>
  <c r="AJ110" i="22"/>
  <c r="AJ82" i="22"/>
  <c r="AJ70" i="22"/>
  <c r="AJ58" i="22"/>
  <c r="AJ46" i="22"/>
  <c r="AJ34" i="22"/>
  <c r="AJ22" i="22"/>
  <c r="AJ10" i="22"/>
  <c r="AJ165" i="22"/>
  <c r="AJ151" i="22"/>
  <c r="AJ156" i="22"/>
  <c r="AJ135" i="22"/>
  <c r="AJ115" i="22"/>
  <c r="AJ99" i="22"/>
  <c r="AJ112" i="22"/>
  <c r="AJ81" i="22"/>
  <c r="AJ69" i="22"/>
  <c r="AJ57" i="22"/>
  <c r="AJ45" i="22"/>
  <c r="AJ33" i="22"/>
  <c r="AJ21" i="22"/>
  <c r="AJ9" i="22"/>
  <c r="AJ175" i="22"/>
  <c r="AJ163" i="22"/>
  <c r="AJ140" i="22"/>
  <c r="AJ129" i="22"/>
  <c r="AJ133" i="22"/>
  <c r="AJ113" i="22"/>
  <c r="AJ97" i="22"/>
  <c r="AJ91" i="22"/>
  <c r="AJ79" i="22"/>
  <c r="AJ67" i="22"/>
  <c r="AJ55" i="22"/>
  <c r="AJ43" i="22"/>
  <c r="AJ31" i="22"/>
  <c r="AJ19" i="22"/>
  <c r="AJ7" i="22"/>
  <c r="AJ174" i="22"/>
  <c r="AJ157" i="22"/>
  <c r="AJ136" i="22"/>
  <c r="AJ123" i="22"/>
  <c r="AJ132" i="22"/>
  <c r="AJ116" i="22"/>
  <c r="AJ96" i="22"/>
  <c r="AJ90" i="22"/>
  <c r="AJ78" i="22"/>
  <c r="AJ66" i="22"/>
  <c r="AJ54" i="22"/>
  <c r="AJ42" i="22"/>
  <c r="AJ30" i="22"/>
  <c r="AJ18" i="22"/>
  <c r="AJ6" i="22"/>
  <c r="AJ173" i="22"/>
  <c r="AJ162" i="22"/>
  <c r="AJ159" i="22"/>
  <c r="AJ122" i="22"/>
  <c r="AJ131" i="22"/>
  <c r="AJ107" i="22"/>
  <c r="AJ95" i="22"/>
  <c r="AJ89" i="22"/>
  <c r="AJ77" i="22"/>
  <c r="AJ65" i="22"/>
  <c r="AJ53" i="22"/>
  <c r="AJ41" i="22"/>
  <c r="AJ29" i="22"/>
  <c r="AJ17" i="22"/>
  <c r="AJ5" i="22"/>
  <c r="AJ172" i="22"/>
  <c r="AJ161" i="22"/>
  <c r="AJ127" i="22"/>
  <c r="AJ121" i="22"/>
  <c r="AJ152" i="22"/>
  <c r="AJ106" i="22"/>
  <c r="AJ94" i="22"/>
  <c r="AJ88" i="22"/>
  <c r="AJ76" i="22"/>
  <c r="AJ64" i="22"/>
  <c r="AJ52" i="22"/>
  <c r="AJ40" i="22"/>
  <c r="AJ28" i="22"/>
  <c r="AJ16" i="22"/>
  <c r="AJ4" i="22"/>
  <c r="AJ171" i="22"/>
  <c r="AJ154" i="22"/>
  <c r="AJ126" i="22"/>
  <c r="AJ120" i="22"/>
  <c r="AJ141" i="22"/>
  <c r="AJ105" i="22"/>
  <c r="AJ93" i="22"/>
  <c r="AJ87" i="22"/>
  <c r="AJ75" i="22"/>
  <c r="AJ63" i="22"/>
  <c r="AJ51" i="22"/>
  <c r="AJ39" i="22"/>
  <c r="AJ27" i="22"/>
  <c r="AJ15" i="22"/>
  <c r="AJ3" i="22"/>
  <c r="AJ170" i="22"/>
  <c r="AJ150" i="22"/>
  <c r="AJ125" i="22"/>
  <c r="AJ119" i="22"/>
  <c r="AJ143" i="22"/>
  <c r="AJ104" i="22"/>
  <c r="AJ108" i="22"/>
  <c r="AJ86" i="22"/>
  <c r="AJ74" i="22"/>
  <c r="AJ62" i="22"/>
  <c r="AJ50" i="22"/>
  <c r="AJ38" i="22"/>
  <c r="AJ26" i="22"/>
  <c r="AJ14" i="22"/>
  <c r="AJ2" i="22"/>
  <c r="AJ169" i="22"/>
  <c r="AJ149" i="22"/>
  <c r="AJ124" i="22"/>
  <c r="AJ118" i="22"/>
  <c r="AJ130" i="22"/>
  <c r="AJ103" i="22"/>
  <c r="AJ139" i="22"/>
  <c r="AJ85" i="22"/>
  <c r="AJ73" i="22"/>
  <c r="AJ61" i="22"/>
  <c r="AJ49" i="22"/>
  <c r="AJ37" i="22"/>
  <c r="AJ25" i="22"/>
  <c r="AJ13" i="22"/>
  <c r="AJ168" i="22"/>
  <c r="AJ148" i="22"/>
  <c r="AJ142" i="22"/>
  <c r="AJ146" i="22"/>
  <c r="AJ145" i="22"/>
  <c r="AJ102" i="22"/>
  <c r="AJ117" i="22"/>
  <c r="AJ84" i="22"/>
  <c r="AJ72" i="22"/>
  <c r="AJ60" i="22"/>
  <c r="AJ48" i="22"/>
  <c r="AJ36" i="22"/>
  <c r="AJ24" i="22"/>
  <c r="AJ12" i="22"/>
  <c r="AJ114" i="22"/>
  <c r="AJ44" i="22"/>
  <c r="AJ101" i="22"/>
  <c r="AJ35" i="22"/>
  <c r="AJ98" i="22"/>
  <c r="AJ32" i="22"/>
  <c r="AJ167" i="22"/>
  <c r="AJ111" i="22"/>
  <c r="AJ23" i="22"/>
  <c r="AJ164" i="22"/>
  <c r="AJ92" i="22"/>
  <c r="AJ20" i="22"/>
  <c r="AJ147" i="22"/>
  <c r="AJ83" i="22"/>
  <c r="AJ11" i="22"/>
  <c r="AJ144" i="22"/>
  <c r="AJ80" i="22"/>
  <c r="AJ8" i="22"/>
  <c r="AJ138" i="22"/>
  <c r="AJ71" i="22"/>
  <c r="AJ155" i="22"/>
  <c r="AJ68" i="22"/>
  <c r="AJ128" i="22"/>
  <c r="AJ59" i="22"/>
  <c r="AJ134" i="22"/>
  <c r="AJ56" i="22"/>
  <c r="AJ47" i="22"/>
  <c r="AJ137" i="22"/>
  <c r="AP172" i="22"/>
  <c r="AP145" i="22"/>
  <c r="AP151" i="22"/>
  <c r="AP158" i="22"/>
  <c r="AP109" i="22"/>
  <c r="AP124" i="22"/>
  <c r="AP97" i="22"/>
  <c r="AP85" i="22"/>
  <c r="AP73" i="22"/>
  <c r="AP61" i="22"/>
  <c r="AP49" i="22"/>
  <c r="AP37" i="22"/>
  <c r="AP25" i="22"/>
  <c r="AP13" i="22"/>
  <c r="AP175" i="22"/>
  <c r="AP167" i="22"/>
  <c r="AP148" i="22"/>
  <c r="AP160" i="22"/>
  <c r="AP150" i="22"/>
  <c r="AP106" i="22"/>
  <c r="AP93" i="22"/>
  <c r="AP80" i="22"/>
  <c r="AP67" i="22"/>
  <c r="AP54" i="22"/>
  <c r="AP41" i="22"/>
  <c r="AP28" i="22"/>
  <c r="AP15" i="22"/>
  <c r="AP2" i="22"/>
  <c r="AP102" i="22"/>
  <c r="AP168" i="22"/>
  <c r="AP81" i="22"/>
  <c r="AP174" i="22"/>
  <c r="AP154" i="22"/>
  <c r="AP135" i="22"/>
  <c r="AP121" i="22"/>
  <c r="AP147" i="22"/>
  <c r="AP105" i="22"/>
  <c r="AP92" i="22"/>
  <c r="AP79" i="22"/>
  <c r="AP66" i="22"/>
  <c r="AP53" i="22"/>
  <c r="AP40" i="22"/>
  <c r="AP27" i="22"/>
  <c r="AP14" i="22"/>
  <c r="AP116" i="22"/>
  <c r="AP128" i="22"/>
  <c r="AP68" i="22"/>
  <c r="AP3" i="22"/>
  <c r="AP173" i="22"/>
  <c r="AP144" i="22"/>
  <c r="AP134" i="22"/>
  <c r="AP118" i="22"/>
  <c r="AP127" i="22"/>
  <c r="AP104" i="22"/>
  <c r="AP91" i="22"/>
  <c r="AP78" i="22"/>
  <c r="AP65" i="22"/>
  <c r="AP52" i="22"/>
  <c r="AP39" i="22"/>
  <c r="AP26" i="22"/>
  <c r="AP12" i="22"/>
  <c r="AP122" i="22"/>
  <c r="AP94" i="22"/>
  <c r="AP171" i="22"/>
  <c r="AP143" i="22"/>
  <c r="AP133" i="22"/>
  <c r="AP117" i="22"/>
  <c r="AP162" i="22"/>
  <c r="AP103" i="22"/>
  <c r="AP90" i="22"/>
  <c r="AP77" i="22"/>
  <c r="AP64" i="22"/>
  <c r="AP51" i="22"/>
  <c r="AP38" i="22"/>
  <c r="AP24" i="22"/>
  <c r="AP11" i="22"/>
  <c r="AP76" i="22"/>
  <c r="AP23" i="22"/>
  <c r="AP169" i="22"/>
  <c r="AP142" i="22"/>
  <c r="AP132" i="22"/>
  <c r="AP89" i="22"/>
  <c r="AP63" i="22"/>
  <c r="AP50" i="22"/>
  <c r="AP36" i="22"/>
  <c r="AP10" i="22"/>
  <c r="AP55" i="22"/>
  <c r="AP166" i="22"/>
  <c r="AP141" i="22"/>
  <c r="AP131" i="22"/>
  <c r="AP115" i="22"/>
  <c r="AP119" i="22"/>
  <c r="AP101" i="22"/>
  <c r="AP88" i="22"/>
  <c r="AP75" i="22"/>
  <c r="AP62" i="22"/>
  <c r="AP48" i="22"/>
  <c r="AP35" i="22"/>
  <c r="AP22" i="22"/>
  <c r="AP9" i="22"/>
  <c r="AP157" i="22"/>
  <c r="AP140" i="22"/>
  <c r="AP130" i="22"/>
  <c r="AP114" i="22"/>
  <c r="AP153" i="22"/>
  <c r="AP87" i="22"/>
  <c r="AP74" i="22"/>
  <c r="AP60" i="22"/>
  <c r="AP47" i="22"/>
  <c r="AP34" i="22"/>
  <c r="AP21" i="22"/>
  <c r="AP20" i="22"/>
  <c r="AP100" i="22"/>
  <c r="AP8" i="22"/>
  <c r="AP123" i="22"/>
  <c r="AP29" i="22"/>
  <c r="AP165" i="22"/>
  <c r="AP139" i="22"/>
  <c r="AP146" i="22"/>
  <c r="AP113" i="22"/>
  <c r="AP159" i="22"/>
  <c r="AP99" i="22"/>
  <c r="AP86" i="22"/>
  <c r="AP72" i="22"/>
  <c r="AP59" i="22"/>
  <c r="AP46" i="22"/>
  <c r="AP33" i="22"/>
  <c r="AP7" i="22"/>
  <c r="AP108" i="22"/>
  <c r="AP42" i="22"/>
  <c r="AP155" i="22"/>
  <c r="AP138" i="22"/>
  <c r="AP161" i="22"/>
  <c r="AP112" i="22"/>
  <c r="AP149" i="22"/>
  <c r="AP98" i="22"/>
  <c r="AP84" i="22"/>
  <c r="AP71" i="22"/>
  <c r="AP58" i="22"/>
  <c r="AP45" i="22"/>
  <c r="AP32" i="22"/>
  <c r="AP19" i="22"/>
  <c r="AP6" i="22"/>
  <c r="AP16" i="22"/>
  <c r="AP164" i="22"/>
  <c r="AP152" i="22"/>
  <c r="AP137" i="22"/>
  <c r="AP126" i="22"/>
  <c r="AP111" i="22"/>
  <c r="AP125" i="22"/>
  <c r="AP96" i="22"/>
  <c r="AP83" i="22"/>
  <c r="AP70" i="22"/>
  <c r="AP57" i="22"/>
  <c r="AP44" i="22"/>
  <c r="AP31" i="22"/>
  <c r="AP18" i="22"/>
  <c r="AP5" i="22"/>
  <c r="AP107" i="22"/>
  <c r="AP163" i="22"/>
  <c r="AP170" i="22"/>
  <c r="AP136" i="22"/>
  <c r="AP129" i="22"/>
  <c r="AP110" i="22"/>
  <c r="AP120" i="22"/>
  <c r="AP95" i="22"/>
  <c r="AP82" i="22"/>
  <c r="AP69" i="22"/>
  <c r="AP56" i="22"/>
  <c r="AP43" i="22"/>
  <c r="AP30" i="22"/>
  <c r="AP17" i="22"/>
  <c r="AP4" i="22"/>
  <c r="AP156" i="22"/>
  <c r="AD163" i="23"/>
  <c r="AD175" i="23"/>
  <c r="AD137" i="23"/>
  <c r="AD147" i="23"/>
  <c r="AD121" i="23"/>
  <c r="AD99" i="23"/>
  <c r="AD87" i="23"/>
  <c r="AD110" i="23"/>
  <c r="AD54" i="23"/>
  <c r="AD71" i="23"/>
  <c r="AD70" i="23"/>
  <c r="AD38" i="23"/>
  <c r="AD24" i="23"/>
  <c r="AD17" i="23"/>
  <c r="AD5" i="23"/>
  <c r="AD171" i="23"/>
  <c r="AD168" i="23"/>
  <c r="AD133" i="23"/>
  <c r="AD142" i="23"/>
  <c r="AD111" i="23"/>
  <c r="AD95" i="23"/>
  <c r="AD83" i="23"/>
  <c r="AD109" i="23"/>
  <c r="AD50" i="23"/>
  <c r="AD59" i="23"/>
  <c r="AD78" i="23"/>
  <c r="AD26" i="23"/>
  <c r="AD37" i="23"/>
  <c r="AD13" i="23"/>
  <c r="AD156" i="23"/>
  <c r="AD167" i="23"/>
  <c r="AD132" i="23"/>
  <c r="AD138" i="23"/>
  <c r="AD108" i="23"/>
  <c r="AD94" i="23"/>
  <c r="AD128" i="23"/>
  <c r="AD116" i="23"/>
  <c r="AD155" i="23"/>
  <c r="AD166" i="23"/>
  <c r="AD162" i="23"/>
  <c r="AD144" i="23"/>
  <c r="AD105" i="23"/>
  <c r="AD93" i="23"/>
  <c r="AD119" i="23"/>
  <c r="AD120" i="23"/>
  <c r="AD48" i="23"/>
  <c r="AD45" i="23"/>
  <c r="AD72" i="23"/>
  <c r="AD61" i="23"/>
  <c r="AD31" i="23"/>
  <c r="AD11" i="23"/>
  <c r="AD154" i="23"/>
  <c r="AD165" i="23"/>
  <c r="AD173" i="23"/>
  <c r="AD140" i="23"/>
  <c r="AD104" i="23"/>
  <c r="AD92" i="23"/>
  <c r="AD123" i="23"/>
  <c r="AD125" i="23"/>
  <c r="AD47" i="23"/>
  <c r="AD44" i="23"/>
  <c r="AD69" i="23"/>
  <c r="AD39" i="23"/>
  <c r="AD28" i="23"/>
  <c r="AD10" i="23"/>
  <c r="AD153" i="23"/>
  <c r="AD164" i="23"/>
  <c r="AD157" i="23"/>
  <c r="AD131" i="23"/>
  <c r="AD103" i="23"/>
  <c r="AD91" i="23"/>
  <c r="AD114" i="23"/>
  <c r="AD129" i="23"/>
  <c r="AD46" i="23"/>
  <c r="AD82" i="23"/>
  <c r="AD64" i="23"/>
  <c r="AD36" i="23"/>
  <c r="AD25" i="23"/>
  <c r="AD9" i="23"/>
  <c r="AD152" i="23"/>
  <c r="AD159" i="23"/>
  <c r="AD145" i="23"/>
  <c r="AD130" i="23"/>
  <c r="AD102" i="23"/>
  <c r="AD90" i="23"/>
  <c r="AD126" i="23"/>
  <c r="AD57" i="23"/>
  <c r="AD80" i="23"/>
  <c r="AD79" i="23"/>
  <c r="AD63" i="23"/>
  <c r="AD33" i="23"/>
  <c r="AD22" i="23"/>
  <c r="AD8" i="23"/>
  <c r="AD169" i="23"/>
  <c r="AD124" i="23"/>
  <c r="AD85" i="23"/>
  <c r="AD49" i="23"/>
  <c r="AD75" i="23"/>
  <c r="AD34" i="23"/>
  <c r="AD18" i="23"/>
  <c r="AD148" i="23"/>
  <c r="AD118" i="23"/>
  <c r="AD84" i="23"/>
  <c r="AD77" i="23"/>
  <c r="AD58" i="23"/>
  <c r="AD19" i="23"/>
  <c r="AD20" i="23"/>
  <c r="AD136" i="23"/>
  <c r="AD113" i="23"/>
  <c r="AD106" i="23"/>
  <c r="AD68" i="23"/>
  <c r="AD35" i="23"/>
  <c r="AD16" i="23"/>
  <c r="AD135" i="23"/>
  <c r="AD101" i="23"/>
  <c r="AD112" i="23"/>
  <c r="AD65" i="23"/>
  <c r="AD32" i="23"/>
  <c r="AD15" i="23"/>
  <c r="AD160" i="23"/>
  <c r="AD134" i="23"/>
  <c r="AD100" i="23"/>
  <c r="AD122" i="23"/>
  <c r="AD62" i="23"/>
  <c r="AD29" i="23"/>
  <c r="AD14" i="23"/>
  <c r="AD172" i="23"/>
  <c r="AD141" i="23"/>
  <c r="AD98" i="23"/>
  <c r="AD107" i="23"/>
  <c r="AD60" i="23"/>
  <c r="AD23" i="23"/>
  <c r="AD12" i="23"/>
  <c r="AD174" i="23"/>
  <c r="AD149" i="23"/>
  <c r="AD97" i="23"/>
  <c r="AD56" i="23"/>
  <c r="AD76" i="23"/>
  <c r="AD30" i="23"/>
  <c r="AD7" i="23"/>
  <c r="AD151" i="23"/>
  <c r="AD143" i="23"/>
  <c r="AD96" i="23"/>
  <c r="AD55" i="23"/>
  <c r="AD73" i="23"/>
  <c r="AD27" i="23"/>
  <c r="AD6" i="23"/>
  <c r="AD150" i="23"/>
  <c r="AD139" i="23"/>
  <c r="AD89" i="23"/>
  <c r="AD53" i="23"/>
  <c r="AD66" i="23"/>
  <c r="AD43" i="23"/>
  <c r="AD4" i="23"/>
  <c r="AD161" i="23"/>
  <c r="AD146" i="23"/>
  <c r="AD88" i="23"/>
  <c r="AD52" i="23"/>
  <c r="AD67" i="23"/>
  <c r="AD42" i="23"/>
  <c r="AD3" i="23"/>
  <c r="AD21" i="23"/>
  <c r="AD170" i="23"/>
  <c r="AD2" i="23"/>
  <c r="AD127" i="23"/>
  <c r="AD115" i="23"/>
  <c r="AD86" i="23"/>
  <c r="AD117" i="23"/>
  <c r="AD51" i="23"/>
  <c r="AD74" i="23"/>
  <c r="AD81" i="23"/>
  <c r="AD41" i="23"/>
  <c r="AD158" i="23"/>
  <c r="AD40" i="23"/>
  <c r="AM169" i="23"/>
  <c r="AM159" i="23"/>
  <c r="AM150" i="23"/>
  <c r="AM122" i="23"/>
  <c r="AM121" i="23"/>
  <c r="AM94" i="23"/>
  <c r="AM105" i="23"/>
  <c r="AM68" i="23"/>
  <c r="AM66" i="23"/>
  <c r="AM67" i="23"/>
  <c r="AM58" i="23"/>
  <c r="AM56" i="23"/>
  <c r="AM30" i="23"/>
  <c r="AM7" i="23"/>
  <c r="AM33" i="23"/>
  <c r="AM168" i="23"/>
  <c r="AM157" i="23"/>
  <c r="AM154" i="23"/>
  <c r="AM119" i="23"/>
  <c r="AM146" i="23"/>
  <c r="AM91" i="23"/>
  <c r="AM120" i="23"/>
  <c r="AM114" i="23"/>
  <c r="AM63" i="23"/>
  <c r="AM59" i="23"/>
  <c r="AM57" i="23"/>
  <c r="AM53" i="23"/>
  <c r="AM20" i="23"/>
  <c r="AM6" i="23"/>
  <c r="AM24" i="23"/>
  <c r="AM166" i="23"/>
  <c r="AM160" i="23"/>
  <c r="AM145" i="23"/>
  <c r="AM133" i="23"/>
  <c r="AM138" i="23"/>
  <c r="AM129" i="23"/>
  <c r="AM99" i="23"/>
  <c r="AM118" i="23"/>
  <c r="AM87" i="23"/>
  <c r="AM43" i="23"/>
  <c r="AM51" i="23"/>
  <c r="AM47" i="23"/>
  <c r="AM16" i="23"/>
  <c r="AM4" i="23"/>
  <c r="AM165" i="23"/>
  <c r="AM148" i="23"/>
  <c r="AM141" i="23"/>
  <c r="AM134" i="23"/>
  <c r="AM135" i="23"/>
  <c r="AM102" i="23"/>
  <c r="AM110" i="23"/>
  <c r="AM107" i="23"/>
  <c r="AM82" i="23"/>
  <c r="AM65" i="23"/>
  <c r="AM48" i="23"/>
  <c r="AM41" i="23"/>
  <c r="AM15" i="23"/>
  <c r="AM3" i="23"/>
  <c r="AM164" i="23"/>
  <c r="AM152" i="23"/>
  <c r="AM136" i="23"/>
  <c r="AM109" i="23"/>
  <c r="AM124" i="23"/>
  <c r="AM93" i="23"/>
  <c r="AM98" i="23"/>
  <c r="AM101" i="23"/>
  <c r="AM79" i="23"/>
  <c r="AM83" i="23"/>
  <c r="AM45" i="23"/>
  <c r="AM38" i="23"/>
  <c r="AM14" i="23"/>
  <c r="AM2" i="23"/>
  <c r="AM175" i="23"/>
  <c r="AM147" i="23"/>
  <c r="AM155" i="23"/>
  <c r="AM106" i="23"/>
  <c r="AM115" i="23"/>
  <c r="AM84" i="23"/>
  <c r="AM88" i="23"/>
  <c r="AM90" i="23"/>
  <c r="AM76" i="23"/>
  <c r="AM55" i="23"/>
  <c r="AM40" i="23"/>
  <c r="AM35" i="23"/>
  <c r="AM13" i="23"/>
  <c r="AM36" i="23"/>
  <c r="AM172" i="23"/>
  <c r="AM143" i="23"/>
  <c r="AM144" i="23"/>
  <c r="AM131" i="23"/>
  <c r="AM113" i="23"/>
  <c r="AM123" i="23"/>
  <c r="AM92" i="23"/>
  <c r="AM81" i="23"/>
  <c r="AM73" i="23"/>
  <c r="AM52" i="23"/>
  <c r="AM37" i="23"/>
  <c r="AM32" i="23"/>
  <c r="AM12" i="23"/>
  <c r="AM27" i="23"/>
  <c r="AM171" i="23"/>
  <c r="AM139" i="23"/>
  <c r="AM140" i="23"/>
  <c r="AM126" i="23"/>
  <c r="AM132" i="23"/>
  <c r="AM127" i="23"/>
  <c r="AM80" i="23"/>
  <c r="AM78" i="23"/>
  <c r="AM70" i="23"/>
  <c r="AM49" i="23"/>
  <c r="AM34" i="23"/>
  <c r="AM29" i="23"/>
  <c r="AM11" i="23"/>
  <c r="AM22" i="23"/>
  <c r="AM161" i="23"/>
  <c r="AM162" i="23"/>
  <c r="AM156" i="23"/>
  <c r="AM137" i="23"/>
  <c r="AM117" i="23"/>
  <c r="AM103" i="23"/>
  <c r="AM104" i="23"/>
  <c r="AM77" i="23"/>
  <c r="AM75" i="23"/>
  <c r="AM62" i="23"/>
  <c r="AM46" i="23"/>
  <c r="AM31" i="23"/>
  <c r="AM26" i="23"/>
  <c r="AM10" i="23"/>
  <c r="AM23" i="23"/>
  <c r="AM174" i="23"/>
  <c r="AM173" i="23"/>
  <c r="AM153" i="23"/>
  <c r="AM128" i="23"/>
  <c r="AM112" i="23"/>
  <c r="AM100" i="23"/>
  <c r="AM95" i="23"/>
  <c r="AM74" i="23"/>
  <c r="AM72" i="23"/>
  <c r="AM89" i="23"/>
  <c r="AM61" i="23"/>
  <c r="AM28" i="23"/>
  <c r="AM44" i="23"/>
  <c r="AM9" i="23"/>
  <c r="AM21" i="23"/>
  <c r="AM167" i="23"/>
  <c r="AM108" i="23"/>
  <c r="AM17" i="23"/>
  <c r="AM149" i="23"/>
  <c r="AM71" i="23"/>
  <c r="AM8" i="23"/>
  <c r="AM163" i="23"/>
  <c r="AM96" i="23"/>
  <c r="AM5" i="23"/>
  <c r="AM158" i="23"/>
  <c r="AM69" i="23"/>
  <c r="AM18" i="23"/>
  <c r="AM151" i="23"/>
  <c r="AM60" i="23"/>
  <c r="AM19" i="23"/>
  <c r="AM125" i="23"/>
  <c r="AM86" i="23"/>
  <c r="AM116" i="23"/>
  <c r="AM64" i="23"/>
  <c r="AM130" i="23"/>
  <c r="AM42" i="23"/>
  <c r="AM142" i="23"/>
  <c r="AM54" i="23"/>
  <c r="AM97" i="23"/>
  <c r="AM25" i="23"/>
  <c r="AM111" i="23"/>
  <c r="AM50" i="23"/>
  <c r="AM170" i="23"/>
  <c r="AM85" i="23"/>
  <c r="AM39" i="23"/>
  <c r="G172" i="23"/>
  <c r="G156" i="23"/>
  <c r="G142" i="23"/>
  <c r="G135" i="23"/>
  <c r="G103" i="23"/>
  <c r="G91" i="23"/>
  <c r="G119" i="23"/>
  <c r="G81" i="23"/>
  <c r="G69" i="23"/>
  <c r="G109" i="23"/>
  <c r="G37" i="23"/>
  <c r="G44" i="23"/>
  <c r="G24" i="23"/>
  <c r="G10" i="23"/>
  <c r="G20" i="23"/>
  <c r="G170" i="23"/>
  <c r="G155" i="23"/>
  <c r="G141" i="23"/>
  <c r="G133" i="23"/>
  <c r="G102" i="23"/>
  <c r="G90" i="23"/>
  <c r="G134" i="23"/>
  <c r="G80" i="23"/>
  <c r="G68" i="23"/>
  <c r="G116" i="23"/>
  <c r="G34" i="23"/>
  <c r="G58" i="23"/>
  <c r="G21" i="23"/>
  <c r="G9" i="23"/>
  <c r="G18" i="23"/>
  <c r="G168" i="23"/>
  <c r="G153" i="23"/>
  <c r="G139" i="23"/>
  <c r="G126" i="23"/>
  <c r="G100" i="23"/>
  <c r="G88" i="23"/>
  <c r="G137" i="23"/>
  <c r="G78" i="23"/>
  <c r="G66" i="23"/>
  <c r="G112" i="23"/>
  <c r="G28" i="23"/>
  <c r="G52" i="23"/>
  <c r="G29" i="23"/>
  <c r="G7" i="23"/>
  <c r="G167" i="23"/>
  <c r="G152" i="23"/>
  <c r="G149" i="23"/>
  <c r="G123" i="23"/>
  <c r="G99" i="23"/>
  <c r="G87" i="23"/>
  <c r="G111" i="23"/>
  <c r="G77" i="23"/>
  <c r="G65" i="23"/>
  <c r="G122" i="23"/>
  <c r="G25" i="23"/>
  <c r="G49" i="23"/>
  <c r="G19" i="23"/>
  <c r="G6" i="23"/>
  <c r="G166" i="23"/>
  <c r="G151" i="23"/>
  <c r="G150" i="23"/>
  <c r="G120" i="23"/>
  <c r="G98" i="23"/>
  <c r="G86" i="23"/>
  <c r="G127" i="23"/>
  <c r="G76" i="23"/>
  <c r="G64" i="23"/>
  <c r="G130" i="23"/>
  <c r="G22" i="23"/>
  <c r="G46" i="23"/>
  <c r="G17" i="23"/>
  <c r="G5" i="23"/>
  <c r="G165" i="23"/>
  <c r="G148" i="23"/>
  <c r="G138" i="23"/>
  <c r="G117" i="23"/>
  <c r="G97" i="23"/>
  <c r="G85" i="23"/>
  <c r="G118" i="23"/>
  <c r="G75" i="23"/>
  <c r="G63" i="23"/>
  <c r="G57" i="23"/>
  <c r="G45" i="23"/>
  <c r="G42" i="23"/>
  <c r="G16" i="23"/>
  <c r="G4" i="23"/>
  <c r="G164" i="23"/>
  <c r="G147" i="23"/>
  <c r="G161" i="23"/>
  <c r="G114" i="23"/>
  <c r="G96" i="23"/>
  <c r="G84" i="23"/>
  <c r="G106" i="23"/>
  <c r="G74" i="23"/>
  <c r="G62" i="23"/>
  <c r="G54" i="23"/>
  <c r="G56" i="23"/>
  <c r="G39" i="23"/>
  <c r="G15" i="23"/>
  <c r="G3" i="23"/>
  <c r="G171" i="23"/>
  <c r="G146" i="23"/>
  <c r="G158" i="23"/>
  <c r="G110" i="23"/>
  <c r="G95" i="23"/>
  <c r="G136" i="23"/>
  <c r="G131" i="23"/>
  <c r="G73" i="23"/>
  <c r="G61" i="23"/>
  <c r="G51" i="23"/>
  <c r="G53" i="23"/>
  <c r="G36" i="23"/>
  <c r="G14" i="23"/>
  <c r="G2" i="23"/>
  <c r="G175" i="23"/>
  <c r="G163" i="23"/>
  <c r="G145" i="23"/>
  <c r="G160" i="23"/>
  <c r="G107" i="23"/>
  <c r="G94" i="23"/>
  <c r="G124" i="23"/>
  <c r="G121" i="23"/>
  <c r="G72" i="23"/>
  <c r="G60" i="23"/>
  <c r="G48" i="23"/>
  <c r="G50" i="23"/>
  <c r="G33" i="23"/>
  <c r="G13" i="23"/>
  <c r="G23" i="23"/>
  <c r="G174" i="23"/>
  <c r="G162" i="23"/>
  <c r="G144" i="23"/>
  <c r="G157" i="23"/>
  <c r="G105" i="23"/>
  <c r="G93" i="23"/>
  <c r="G115" i="23"/>
  <c r="G83" i="23"/>
  <c r="G71" i="23"/>
  <c r="G59" i="23"/>
  <c r="G43" i="23"/>
  <c r="G47" i="23"/>
  <c r="G30" i="23"/>
  <c r="G12" i="23"/>
  <c r="G35" i="23"/>
  <c r="G129" i="23"/>
  <c r="G108" i="23"/>
  <c r="G104" i="23"/>
  <c r="G40" i="23"/>
  <c r="G101" i="23"/>
  <c r="G31" i="23"/>
  <c r="G92" i="23"/>
  <c r="G41" i="23"/>
  <c r="G89" i="23"/>
  <c r="G55" i="23"/>
  <c r="G173" i="23"/>
  <c r="G128" i="23"/>
  <c r="G27" i="23"/>
  <c r="G169" i="23"/>
  <c r="G113" i="23"/>
  <c r="G38" i="23"/>
  <c r="G159" i="23"/>
  <c r="G82" i="23"/>
  <c r="G11" i="23"/>
  <c r="G154" i="23"/>
  <c r="G79" i="23"/>
  <c r="G8" i="23"/>
  <c r="G143" i="23"/>
  <c r="G70" i="23"/>
  <c r="G26" i="23"/>
  <c r="G140" i="23"/>
  <c r="G67" i="23"/>
  <c r="G32" i="23"/>
  <c r="G132" i="23"/>
  <c r="G125" i="23"/>
  <c r="P171" i="23"/>
  <c r="P150" i="23"/>
  <c r="P151" i="23"/>
  <c r="P124" i="23"/>
  <c r="P126" i="23"/>
  <c r="P128" i="23"/>
  <c r="P107" i="23"/>
  <c r="P67" i="23"/>
  <c r="P69" i="23"/>
  <c r="P80" i="23"/>
  <c r="P38" i="23"/>
  <c r="P26" i="23"/>
  <c r="P87" i="23"/>
  <c r="P15" i="23"/>
  <c r="P3" i="23"/>
  <c r="P170" i="23"/>
  <c r="P158" i="23"/>
  <c r="P146" i="23"/>
  <c r="P121" i="23"/>
  <c r="P117" i="23"/>
  <c r="P129" i="23"/>
  <c r="P85" i="23"/>
  <c r="P64" i="23"/>
  <c r="P62" i="23"/>
  <c r="P77" i="23"/>
  <c r="P37" i="23"/>
  <c r="P25" i="23"/>
  <c r="P45" i="23"/>
  <c r="P14" i="23"/>
  <c r="P168" i="23"/>
  <c r="P148" i="23"/>
  <c r="P138" i="23"/>
  <c r="P115" i="23"/>
  <c r="P105" i="23"/>
  <c r="P98" i="23"/>
  <c r="P133" i="23"/>
  <c r="P119" i="23"/>
  <c r="P58" i="23"/>
  <c r="P71" i="23"/>
  <c r="P35" i="23"/>
  <c r="P23" i="23"/>
  <c r="P43" i="23"/>
  <c r="P12" i="23"/>
  <c r="P167" i="23"/>
  <c r="P144" i="23"/>
  <c r="P159" i="23"/>
  <c r="P111" i="23"/>
  <c r="P102" i="23"/>
  <c r="P134" i="23"/>
  <c r="P101" i="23"/>
  <c r="P94" i="23"/>
  <c r="P55" i="23"/>
  <c r="P68" i="23"/>
  <c r="P34" i="23"/>
  <c r="P22" i="23"/>
  <c r="P42" i="23"/>
  <c r="P11" i="23"/>
  <c r="P166" i="23"/>
  <c r="P140" i="23"/>
  <c r="P155" i="23"/>
  <c r="P108" i="23"/>
  <c r="P99" i="23"/>
  <c r="P113" i="23"/>
  <c r="P86" i="23"/>
  <c r="P104" i="23"/>
  <c r="P52" i="23"/>
  <c r="P56" i="23"/>
  <c r="P33" i="23"/>
  <c r="P21" i="23"/>
  <c r="P63" i="23"/>
  <c r="P10" i="23"/>
  <c r="P165" i="23"/>
  <c r="P156" i="23"/>
  <c r="P145" i="23"/>
  <c r="P131" i="23"/>
  <c r="P96" i="23"/>
  <c r="P110" i="23"/>
  <c r="P95" i="23"/>
  <c r="P103" i="23"/>
  <c r="P49" i="23"/>
  <c r="P53" i="23"/>
  <c r="P32" i="23"/>
  <c r="P20" i="23"/>
  <c r="P57" i="23"/>
  <c r="P9" i="23"/>
  <c r="P2" i="23"/>
  <c r="P164" i="23"/>
  <c r="P153" i="23"/>
  <c r="P141" i="23"/>
  <c r="P122" i="23"/>
  <c r="P93" i="23"/>
  <c r="P112" i="23"/>
  <c r="P82" i="23"/>
  <c r="P92" i="23"/>
  <c r="P46" i="23"/>
  <c r="P50" i="23"/>
  <c r="P31" i="23"/>
  <c r="P19" i="23"/>
  <c r="P54" i="23"/>
  <c r="P8" i="23"/>
  <c r="P175" i="23"/>
  <c r="P163" i="23"/>
  <c r="P162" i="23"/>
  <c r="P152" i="23"/>
  <c r="P147" i="23"/>
  <c r="P90" i="23"/>
  <c r="P114" i="23"/>
  <c r="P79" i="23"/>
  <c r="P81" i="23"/>
  <c r="P89" i="23"/>
  <c r="P47" i="23"/>
  <c r="P30" i="23"/>
  <c r="P18" i="23"/>
  <c r="P51" i="23"/>
  <c r="P7" i="23"/>
  <c r="P174" i="23"/>
  <c r="P160" i="23"/>
  <c r="P137" i="23"/>
  <c r="P132" i="23"/>
  <c r="P143" i="23"/>
  <c r="P125" i="23"/>
  <c r="P123" i="23"/>
  <c r="P76" i="23"/>
  <c r="P78" i="23"/>
  <c r="P59" i="23"/>
  <c r="P41" i="23"/>
  <c r="P29" i="23"/>
  <c r="P60" i="23"/>
  <c r="P48" i="23"/>
  <c r="P6" i="23"/>
  <c r="P173" i="23"/>
  <c r="P157" i="23"/>
  <c r="P136" i="23"/>
  <c r="P130" i="23"/>
  <c r="P139" i="23"/>
  <c r="P116" i="23"/>
  <c r="P100" i="23"/>
  <c r="P73" i="23"/>
  <c r="P75" i="23"/>
  <c r="P84" i="23"/>
  <c r="P40" i="23"/>
  <c r="P28" i="23"/>
  <c r="P65" i="23"/>
  <c r="P17" i="23"/>
  <c r="P5" i="23"/>
  <c r="P142" i="23"/>
  <c r="P88" i="23"/>
  <c r="P127" i="23"/>
  <c r="P83" i="23"/>
  <c r="P118" i="23"/>
  <c r="P74" i="23"/>
  <c r="P135" i="23"/>
  <c r="P39" i="23"/>
  <c r="P109" i="23"/>
  <c r="P36" i="23"/>
  <c r="P120" i="23"/>
  <c r="P27" i="23"/>
  <c r="P106" i="23"/>
  <c r="P24" i="23"/>
  <c r="P172" i="23"/>
  <c r="P91" i="23"/>
  <c r="P66" i="23"/>
  <c r="P169" i="23"/>
  <c r="P97" i="23"/>
  <c r="P44" i="23"/>
  <c r="P161" i="23"/>
  <c r="P70" i="23"/>
  <c r="P16" i="23"/>
  <c r="P149" i="23"/>
  <c r="P61" i="23"/>
  <c r="P13" i="23"/>
  <c r="P4" i="23"/>
  <c r="P154" i="23"/>
  <c r="P72" i="23"/>
  <c r="AN165" i="23"/>
  <c r="AN146" i="23"/>
  <c r="AN153" i="23"/>
  <c r="AN113" i="23"/>
  <c r="AN103" i="23"/>
  <c r="AN93" i="23"/>
  <c r="AN124" i="23"/>
  <c r="AN96" i="23"/>
  <c r="AN53" i="23"/>
  <c r="AN51" i="23"/>
  <c r="AN33" i="23"/>
  <c r="AN21" i="23"/>
  <c r="AN60" i="23"/>
  <c r="AN9" i="23"/>
  <c r="AN164" i="23"/>
  <c r="AN145" i="23"/>
  <c r="AN150" i="23"/>
  <c r="AN133" i="23"/>
  <c r="AN100" i="23"/>
  <c r="AN84" i="23"/>
  <c r="AN110" i="23"/>
  <c r="AN118" i="23"/>
  <c r="AN50" i="23"/>
  <c r="AN48" i="23"/>
  <c r="AN32" i="23"/>
  <c r="AN20" i="23"/>
  <c r="AN55" i="23"/>
  <c r="AN8" i="23"/>
  <c r="AN174" i="23"/>
  <c r="AN161" i="23"/>
  <c r="AN143" i="23"/>
  <c r="AN136" i="23"/>
  <c r="AN109" i="23"/>
  <c r="AN94" i="23"/>
  <c r="AN86" i="23"/>
  <c r="AN92" i="23"/>
  <c r="AN111" i="23"/>
  <c r="AN67" i="23"/>
  <c r="AN44" i="23"/>
  <c r="AN30" i="23"/>
  <c r="AN18" i="23"/>
  <c r="AN49" i="23"/>
  <c r="AN6" i="23"/>
  <c r="AN173" i="23"/>
  <c r="AN158" i="23"/>
  <c r="AN142" i="23"/>
  <c r="AN137" i="23"/>
  <c r="AN106" i="23"/>
  <c r="AN91" i="23"/>
  <c r="AN127" i="23"/>
  <c r="AN80" i="23"/>
  <c r="AN101" i="23"/>
  <c r="AN63" i="23"/>
  <c r="AN41" i="23"/>
  <c r="AN29" i="23"/>
  <c r="AN17" i="23"/>
  <c r="AN46" i="23"/>
  <c r="AN5" i="23"/>
  <c r="AN172" i="23"/>
  <c r="AN163" i="23"/>
  <c r="AN141" i="23"/>
  <c r="AN159" i="23"/>
  <c r="AN126" i="23"/>
  <c r="AN88" i="23"/>
  <c r="AN104" i="23"/>
  <c r="AN77" i="23"/>
  <c r="AN82" i="23"/>
  <c r="AN81" i="23"/>
  <c r="AN40" i="23"/>
  <c r="AN28" i="23"/>
  <c r="AN64" i="23"/>
  <c r="AN16" i="23"/>
  <c r="AN4" i="23"/>
  <c r="AN171" i="23"/>
  <c r="AN160" i="23"/>
  <c r="AN140" i="23"/>
  <c r="AN131" i="23"/>
  <c r="AN117" i="23"/>
  <c r="AN129" i="23"/>
  <c r="AN95" i="23"/>
  <c r="AN74" i="23"/>
  <c r="AN79" i="23"/>
  <c r="AN78" i="23"/>
  <c r="AN39" i="23"/>
  <c r="AN27" i="23"/>
  <c r="AN90" i="23"/>
  <c r="AN15" i="23"/>
  <c r="AN3" i="23"/>
  <c r="AN170" i="23"/>
  <c r="AN157" i="23"/>
  <c r="AN139" i="23"/>
  <c r="AN128" i="23"/>
  <c r="AN112" i="23"/>
  <c r="AN120" i="23"/>
  <c r="AN85" i="23"/>
  <c r="AN71" i="23"/>
  <c r="AN76" i="23"/>
  <c r="AN75" i="23"/>
  <c r="AN38" i="23"/>
  <c r="AN26" i="23"/>
  <c r="AN83" i="23"/>
  <c r="AN14" i="23"/>
  <c r="AN2" i="23"/>
  <c r="AN169" i="23"/>
  <c r="AN148" i="23"/>
  <c r="AN138" i="23"/>
  <c r="AN125" i="23"/>
  <c r="AN130" i="23"/>
  <c r="AN108" i="23"/>
  <c r="AN87" i="23"/>
  <c r="AN68" i="23"/>
  <c r="AN73" i="23"/>
  <c r="AN72" i="23"/>
  <c r="AN37" i="23"/>
  <c r="AN25" i="23"/>
  <c r="AN61" i="23"/>
  <c r="AN13" i="23"/>
  <c r="AN168" i="23"/>
  <c r="AN155" i="23"/>
  <c r="AN152" i="23"/>
  <c r="AN122" i="23"/>
  <c r="AN121" i="23"/>
  <c r="AN114" i="23"/>
  <c r="AN105" i="23"/>
  <c r="AN65" i="23"/>
  <c r="AN70" i="23"/>
  <c r="AN69" i="23"/>
  <c r="AN36" i="23"/>
  <c r="AN24" i="23"/>
  <c r="AN42" i="23"/>
  <c r="AN12" i="23"/>
  <c r="AN167" i="23"/>
  <c r="AN151" i="23"/>
  <c r="AN149" i="23"/>
  <c r="AN119" i="23"/>
  <c r="AN135" i="23"/>
  <c r="AN115" i="23"/>
  <c r="AN99" i="23"/>
  <c r="AN62" i="23"/>
  <c r="AN66" i="23"/>
  <c r="AN57" i="23"/>
  <c r="AN35" i="23"/>
  <c r="AN23" i="23"/>
  <c r="AN58" i="23"/>
  <c r="AN11" i="23"/>
  <c r="AN97" i="23"/>
  <c r="AN31" i="23"/>
  <c r="AN102" i="23"/>
  <c r="AN22" i="23"/>
  <c r="AN175" i="23"/>
  <c r="AN123" i="23"/>
  <c r="AN19" i="23"/>
  <c r="AN166" i="23"/>
  <c r="AN89" i="23"/>
  <c r="AN43" i="23"/>
  <c r="AN162" i="23"/>
  <c r="AN98" i="23"/>
  <c r="AN52" i="23"/>
  <c r="AN147" i="23"/>
  <c r="AN59" i="23"/>
  <c r="AN10" i="23"/>
  <c r="AN144" i="23"/>
  <c r="AN107" i="23"/>
  <c r="AN7" i="23"/>
  <c r="AN156" i="23"/>
  <c r="AN56" i="23"/>
  <c r="AN154" i="23"/>
  <c r="AN47" i="23"/>
  <c r="AN116" i="23"/>
  <c r="AN54" i="23"/>
  <c r="AN134" i="23"/>
  <c r="AN45" i="23"/>
  <c r="AN132" i="23"/>
  <c r="AN34" i="23"/>
  <c r="AD167" i="22"/>
  <c r="AD160" i="22"/>
  <c r="AD163" i="22"/>
  <c r="AD147" i="22"/>
  <c r="AD132" i="22"/>
  <c r="AD122" i="22"/>
  <c r="AD128" i="22"/>
  <c r="AD89" i="22"/>
  <c r="AD102" i="22"/>
  <c r="AD80" i="22"/>
  <c r="AD68" i="22"/>
  <c r="AD56" i="22"/>
  <c r="AD43" i="22"/>
  <c r="AD32" i="22"/>
  <c r="AD20" i="22"/>
  <c r="AD8" i="22"/>
  <c r="AD169" i="22"/>
  <c r="AD146" i="22"/>
  <c r="AD131" i="22"/>
  <c r="AD119" i="22"/>
  <c r="AD125" i="22"/>
  <c r="AD88" i="22"/>
  <c r="AD101" i="22"/>
  <c r="AD79" i="22"/>
  <c r="AD67" i="22"/>
  <c r="AD55" i="22"/>
  <c r="AD42" i="22"/>
  <c r="AD31" i="22"/>
  <c r="AD19" i="22"/>
  <c r="AD7" i="22"/>
  <c r="AD166" i="22"/>
  <c r="AD145" i="22"/>
  <c r="AD127" i="22"/>
  <c r="AD117" i="22"/>
  <c r="AD120" i="22"/>
  <c r="AD87" i="22"/>
  <c r="AD100" i="22"/>
  <c r="AD78" i="22"/>
  <c r="AD66" i="22"/>
  <c r="AD54" i="22"/>
  <c r="AD41" i="22"/>
  <c r="AD30" i="22"/>
  <c r="AD18" i="22"/>
  <c r="AD6" i="22"/>
  <c r="AD170" i="22"/>
  <c r="AD162" i="22"/>
  <c r="AD141" i="22"/>
  <c r="AD144" i="22"/>
  <c r="AD116" i="22"/>
  <c r="AD143" i="22"/>
  <c r="AD86" i="22"/>
  <c r="AD99" i="22"/>
  <c r="AD77" i="22"/>
  <c r="AD65" i="22"/>
  <c r="AD53" i="22"/>
  <c r="AD40" i="22"/>
  <c r="AD29" i="22"/>
  <c r="AD17" i="22"/>
  <c r="AD5" i="22"/>
  <c r="AD157" i="22"/>
  <c r="AD171" i="22"/>
  <c r="AD137" i="22"/>
  <c r="AD142" i="22"/>
  <c r="AD115" i="22"/>
  <c r="AD123" i="22"/>
  <c r="AD85" i="22"/>
  <c r="AD98" i="22"/>
  <c r="AD76" i="22"/>
  <c r="AD64" i="22"/>
  <c r="AD52" i="22"/>
  <c r="AD39" i="22"/>
  <c r="AD28" i="22"/>
  <c r="AD16" i="22"/>
  <c r="AD4" i="22"/>
  <c r="AD175" i="22"/>
  <c r="AD155" i="22"/>
  <c r="AD130" i="22"/>
  <c r="AD140" i="22"/>
  <c r="AD114" i="22"/>
  <c r="AD153" i="22"/>
  <c r="AD84" i="22"/>
  <c r="AD97" i="22"/>
  <c r="AD75" i="22"/>
  <c r="AD63" i="22"/>
  <c r="AD51" i="22"/>
  <c r="AD38" i="22"/>
  <c r="AD27" i="22"/>
  <c r="AD15" i="22"/>
  <c r="AD3" i="22"/>
  <c r="AD174" i="22"/>
  <c r="AD152" i="22"/>
  <c r="AD154" i="22"/>
  <c r="AD138" i="22"/>
  <c r="AD113" i="22"/>
  <c r="AD129" i="22"/>
  <c r="AD83" i="22"/>
  <c r="AD96" i="22"/>
  <c r="AD74" i="22"/>
  <c r="AD62" i="22"/>
  <c r="AD50" i="22"/>
  <c r="AD37" i="22"/>
  <c r="AD26" i="22"/>
  <c r="AD14" i="22"/>
  <c r="AD2" i="22"/>
  <c r="AD173" i="22"/>
  <c r="AD161" i="22"/>
  <c r="AD151" i="22"/>
  <c r="AD136" i="22"/>
  <c r="AD112" i="22"/>
  <c r="AD121" i="22"/>
  <c r="AD107" i="22"/>
  <c r="AD95" i="22"/>
  <c r="AD73" i="22"/>
  <c r="AD61" i="22"/>
  <c r="AD48" i="22"/>
  <c r="AD36" i="22"/>
  <c r="AD25" i="22"/>
  <c r="AD13" i="22"/>
  <c r="AD172" i="22"/>
  <c r="AD159" i="22"/>
  <c r="AD126" i="22"/>
  <c r="AD124" i="22"/>
  <c r="AD111" i="22"/>
  <c r="AD118" i="22"/>
  <c r="AD106" i="22"/>
  <c r="AD94" i="22"/>
  <c r="AD72" i="22"/>
  <c r="AD60" i="22"/>
  <c r="AD47" i="22"/>
  <c r="AD35" i="22"/>
  <c r="AD24" i="22"/>
  <c r="AD12" i="22"/>
  <c r="AD168" i="22"/>
  <c r="AD150" i="22"/>
  <c r="AD135" i="22"/>
  <c r="AD156" i="22"/>
  <c r="AD110" i="22"/>
  <c r="AD92" i="22"/>
  <c r="AD105" i="22"/>
  <c r="AD93" i="22"/>
  <c r="AD71" i="22"/>
  <c r="AD59" i="22"/>
  <c r="AD46" i="22"/>
  <c r="AD34" i="22"/>
  <c r="AD23" i="22"/>
  <c r="AD11" i="22"/>
  <c r="AD165" i="22"/>
  <c r="AD149" i="22"/>
  <c r="AD134" i="22"/>
  <c r="AD139" i="22"/>
  <c r="AD109" i="22"/>
  <c r="AD91" i="22"/>
  <c r="AD104" i="22"/>
  <c r="AD82" i="22"/>
  <c r="AD70" i="22"/>
  <c r="AD58" i="22"/>
  <c r="AD45" i="22"/>
  <c r="AD33" i="22"/>
  <c r="AD22" i="22"/>
  <c r="AD10" i="22"/>
  <c r="AD44" i="22"/>
  <c r="AD49" i="22"/>
  <c r="AD164" i="22"/>
  <c r="AD21" i="22"/>
  <c r="AD148" i="22"/>
  <c r="AD9" i="22"/>
  <c r="AD133" i="22"/>
  <c r="AD158" i="22"/>
  <c r="AD108" i="22"/>
  <c r="AD57" i="22"/>
  <c r="AD90" i="22"/>
  <c r="AD103" i="22"/>
  <c r="AD81" i="22"/>
  <c r="AD69" i="22"/>
  <c r="D161" i="22"/>
  <c r="D163" i="22"/>
  <c r="D151" i="22"/>
  <c r="D123" i="22"/>
  <c r="D118" i="22"/>
  <c r="D92" i="22"/>
  <c r="D108" i="22"/>
  <c r="D96" i="22"/>
  <c r="D75" i="22"/>
  <c r="D64" i="22"/>
  <c r="D52" i="22"/>
  <c r="D40" i="22"/>
  <c r="D28" i="22"/>
  <c r="D16" i="22"/>
  <c r="D4" i="22"/>
  <c r="D170" i="22"/>
  <c r="D158" i="22"/>
  <c r="D147" i="22"/>
  <c r="D122" i="22"/>
  <c r="D117" i="22"/>
  <c r="D91" i="22"/>
  <c r="D107" i="22"/>
  <c r="D95" i="22"/>
  <c r="D74" i="22"/>
  <c r="D63" i="22"/>
  <c r="D51" i="22"/>
  <c r="D39" i="22"/>
  <c r="D27" i="22"/>
  <c r="D15" i="22"/>
  <c r="D3" i="22"/>
  <c r="D172" i="22"/>
  <c r="D149" i="22"/>
  <c r="D142" i="22"/>
  <c r="D121" i="22"/>
  <c r="D139" i="22"/>
  <c r="D90" i="22"/>
  <c r="D106" i="22"/>
  <c r="D94" i="22"/>
  <c r="D73" i="22"/>
  <c r="D62" i="22"/>
  <c r="D50" i="22"/>
  <c r="D38" i="22"/>
  <c r="D26" i="22"/>
  <c r="D14" i="22"/>
  <c r="D2" i="22"/>
  <c r="D160" i="22"/>
  <c r="D136" i="22"/>
  <c r="D138" i="22"/>
  <c r="D120" i="22"/>
  <c r="D126" i="22"/>
  <c r="D89" i="22"/>
  <c r="D105" i="22"/>
  <c r="D109" i="22"/>
  <c r="D72" i="22"/>
  <c r="D61" i="22"/>
  <c r="D49" i="22"/>
  <c r="D37" i="22"/>
  <c r="D25" i="22"/>
  <c r="D13" i="22"/>
  <c r="D157" i="22"/>
  <c r="D135" i="22"/>
  <c r="D150" i="22"/>
  <c r="D119" i="22"/>
  <c r="D127" i="22"/>
  <c r="D88" i="22"/>
  <c r="D104" i="22"/>
  <c r="D114" i="22"/>
  <c r="D71" i="22"/>
  <c r="D60" i="22"/>
  <c r="D48" i="22"/>
  <c r="D36" i="22"/>
  <c r="D24" i="22"/>
  <c r="D12" i="22"/>
  <c r="D168" i="22"/>
  <c r="D134" i="22"/>
  <c r="D154" i="22"/>
  <c r="D167" i="22"/>
  <c r="D141" i="22"/>
  <c r="D87" i="22"/>
  <c r="D103" i="22"/>
  <c r="D82" i="22"/>
  <c r="D70" i="22"/>
  <c r="D59" i="22"/>
  <c r="D47" i="22"/>
  <c r="D34" i="22"/>
  <c r="D23" i="22"/>
  <c r="D11" i="22"/>
  <c r="D171" i="22"/>
  <c r="D133" i="22"/>
  <c r="D162" i="22"/>
  <c r="D155" i="22"/>
  <c r="D115" i="22"/>
  <c r="D86" i="22"/>
  <c r="D102" i="22"/>
  <c r="D81" i="22"/>
  <c r="D83" i="22"/>
  <c r="D58" i="22"/>
  <c r="D46" i="22"/>
  <c r="D35" i="22"/>
  <c r="D22" i="22"/>
  <c r="D10" i="22"/>
  <c r="D165" i="22"/>
  <c r="D132" i="22"/>
  <c r="D144" i="22"/>
  <c r="D143" i="22"/>
  <c r="D159" i="22"/>
  <c r="D85" i="22"/>
  <c r="D101" i="22"/>
  <c r="D80" i="22"/>
  <c r="D69" i="22"/>
  <c r="D57" i="22"/>
  <c r="D45" i="22"/>
  <c r="D33" i="22"/>
  <c r="D21" i="22"/>
  <c r="D9" i="22"/>
  <c r="D164" i="22"/>
  <c r="D131" i="22"/>
  <c r="D140" i="22"/>
  <c r="D166" i="22"/>
  <c r="D111" i="22"/>
  <c r="D84" i="22"/>
  <c r="D100" i="22"/>
  <c r="D79" i="22"/>
  <c r="D68" i="22"/>
  <c r="D56" i="22"/>
  <c r="D44" i="22"/>
  <c r="D32" i="22"/>
  <c r="D20" i="22"/>
  <c r="D8" i="22"/>
  <c r="D175" i="22"/>
  <c r="D156" i="22"/>
  <c r="D130" i="22"/>
  <c r="D146" i="22"/>
  <c r="D148" i="22"/>
  <c r="D110" i="22"/>
  <c r="D116" i="22"/>
  <c r="D99" i="22"/>
  <c r="D78" i="22"/>
  <c r="D67" i="22"/>
  <c r="D55" i="22"/>
  <c r="D43" i="22"/>
  <c r="D31" i="22"/>
  <c r="D19" i="22"/>
  <c r="D7" i="22"/>
  <c r="D174" i="22"/>
  <c r="D153" i="22"/>
  <c r="D129" i="22"/>
  <c r="D125" i="22"/>
  <c r="D145" i="22"/>
  <c r="D112" i="22"/>
  <c r="D113" i="22"/>
  <c r="D98" i="22"/>
  <c r="D77" i="22"/>
  <c r="D66" i="22"/>
  <c r="D54" i="22"/>
  <c r="D42" i="22"/>
  <c r="D30" i="22"/>
  <c r="D18" i="22"/>
  <c r="D6" i="22"/>
  <c r="D93" i="22"/>
  <c r="D137" i="22"/>
  <c r="D128" i="22"/>
  <c r="D97" i="22"/>
  <c r="D76" i="22"/>
  <c r="D65" i="22"/>
  <c r="D53" i="22"/>
  <c r="D41" i="22"/>
  <c r="D173" i="22"/>
  <c r="D29" i="22"/>
  <c r="D152" i="22"/>
  <c r="D17" i="22"/>
  <c r="D169" i="22"/>
  <c r="D5" i="22"/>
  <c r="D124" i="22"/>
  <c r="AS166" i="22"/>
  <c r="AS153" i="22"/>
  <c r="AS144" i="22"/>
  <c r="AS122" i="22"/>
  <c r="AS124" i="22"/>
  <c r="AS96" i="22"/>
  <c r="AS89" i="22"/>
  <c r="AS76" i="22"/>
  <c r="AS83" i="22"/>
  <c r="AS46" i="22"/>
  <c r="AS34" i="22"/>
  <c r="AS55" i="22"/>
  <c r="AS22" i="22"/>
  <c r="AS10" i="22"/>
  <c r="AS165" i="22"/>
  <c r="AS152" i="22"/>
  <c r="AS140" i="22"/>
  <c r="AS119" i="22"/>
  <c r="AS107" i="22"/>
  <c r="AS95" i="22"/>
  <c r="AS88" i="22"/>
  <c r="AS75" i="22"/>
  <c r="AS69" i="22"/>
  <c r="AS45" i="22"/>
  <c r="AS33" i="22"/>
  <c r="AS52" i="22"/>
  <c r="AS21" i="22"/>
  <c r="AS9" i="22"/>
  <c r="AS164" i="22"/>
  <c r="AS151" i="22"/>
  <c r="AS136" i="22"/>
  <c r="AS135" i="22"/>
  <c r="AS106" i="22"/>
  <c r="AS94" i="22"/>
  <c r="AS108" i="22"/>
  <c r="AS74" i="22"/>
  <c r="AS68" i="22"/>
  <c r="AS44" i="22"/>
  <c r="AS48" i="22"/>
  <c r="AS32" i="22"/>
  <c r="AS20" i="22"/>
  <c r="AS8" i="22"/>
  <c r="AS175" i="22"/>
  <c r="AS163" i="22"/>
  <c r="AS150" i="22"/>
  <c r="AS126" i="22"/>
  <c r="AS134" i="22"/>
  <c r="AS105" i="22"/>
  <c r="AS93" i="22"/>
  <c r="AS114" i="22"/>
  <c r="AS73" i="22"/>
  <c r="AS67" i="22"/>
  <c r="AS43" i="22"/>
  <c r="AS65" i="22"/>
  <c r="AS31" i="22"/>
  <c r="AS19" i="22"/>
  <c r="AS7" i="22"/>
  <c r="AS173" i="22"/>
  <c r="AS161" i="22"/>
  <c r="AS148" i="22"/>
  <c r="AS139" i="22"/>
  <c r="AS120" i="22"/>
  <c r="AS103" i="22"/>
  <c r="AS111" i="22"/>
  <c r="AS115" i="22"/>
  <c r="AS71" i="22"/>
  <c r="AS63" i="22"/>
  <c r="AS41" i="22"/>
  <c r="AS59" i="22"/>
  <c r="AS29" i="22"/>
  <c r="AS17" i="22"/>
  <c r="AS5" i="22"/>
  <c r="AS172" i="22"/>
  <c r="AS160" i="22"/>
  <c r="AS147" i="22"/>
  <c r="AS127" i="22"/>
  <c r="AS133" i="22"/>
  <c r="AS102" i="22"/>
  <c r="AS110" i="22"/>
  <c r="AS112" i="22"/>
  <c r="AS70" i="22"/>
  <c r="AS60" i="22"/>
  <c r="AS40" i="22"/>
  <c r="AS56" i="22"/>
  <c r="AS28" i="22"/>
  <c r="AS16" i="22"/>
  <c r="AS4" i="22"/>
  <c r="AS171" i="22"/>
  <c r="AS158" i="22"/>
  <c r="AS146" i="22"/>
  <c r="AS125" i="22"/>
  <c r="AS123" i="22"/>
  <c r="AS101" i="22"/>
  <c r="AS109" i="22"/>
  <c r="AS81" i="22"/>
  <c r="AS82" i="22"/>
  <c r="AS57" i="22"/>
  <c r="AS39" i="22"/>
  <c r="AS53" i="22"/>
  <c r="AS27" i="22"/>
  <c r="AS15" i="22"/>
  <c r="AS3" i="22"/>
  <c r="AS170" i="22"/>
  <c r="AS159" i="22"/>
  <c r="AS157" i="22"/>
  <c r="AS142" i="22"/>
  <c r="AS132" i="22"/>
  <c r="AS100" i="22"/>
  <c r="AS116" i="22"/>
  <c r="AS80" i="22"/>
  <c r="AS87" i="22"/>
  <c r="AS54" i="22"/>
  <c r="AS38" i="22"/>
  <c r="AS50" i="22"/>
  <c r="AS26" i="22"/>
  <c r="AS14" i="22"/>
  <c r="AS2" i="22"/>
  <c r="AS168" i="22"/>
  <c r="AS155" i="22"/>
  <c r="AS141" i="22"/>
  <c r="AS131" i="22"/>
  <c r="AS121" i="22"/>
  <c r="AS98" i="22"/>
  <c r="AS91" i="22"/>
  <c r="AS78" i="22"/>
  <c r="AS85" i="22"/>
  <c r="AS49" i="22"/>
  <c r="AS36" i="22"/>
  <c r="AS61" i="22"/>
  <c r="AS24" i="22"/>
  <c r="AS12" i="22"/>
  <c r="AS167" i="22"/>
  <c r="AS118" i="22"/>
  <c r="AS84" i="22"/>
  <c r="AS23" i="22"/>
  <c r="AS86" i="22"/>
  <c r="AS162" i="22"/>
  <c r="AS104" i="22"/>
  <c r="AS66" i="22"/>
  <c r="AS18" i="22"/>
  <c r="AS25" i="22"/>
  <c r="AS156" i="22"/>
  <c r="AS99" i="22"/>
  <c r="AS51" i="22"/>
  <c r="AS13" i="22"/>
  <c r="AS169" i="22"/>
  <c r="AS154" i="22"/>
  <c r="AS97" i="22"/>
  <c r="AS47" i="22"/>
  <c r="AS11" i="22"/>
  <c r="AS149" i="22"/>
  <c r="AS113" i="22"/>
  <c r="AS42" i="22"/>
  <c r="AS6" i="22"/>
  <c r="AS145" i="22"/>
  <c r="AS92" i="22"/>
  <c r="AS37" i="22"/>
  <c r="AS90" i="22"/>
  <c r="AS137" i="22"/>
  <c r="AS35" i="22"/>
  <c r="AS143" i="22"/>
  <c r="AS117" i="22"/>
  <c r="AS62" i="22"/>
  <c r="AS128" i="22"/>
  <c r="AS138" i="22"/>
  <c r="AS79" i="22"/>
  <c r="AS64" i="22"/>
  <c r="AS130" i="22"/>
  <c r="AS77" i="22"/>
  <c r="AS58" i="22"/>
  <c r="AS174" i="22"/>
  <c r="AS129" i="22"/>
  <c r="AS72" i="22"/>
  <c r="AS30" i="22"/>
  <c r="G162" i="22"/>
  <c r="G143" i="22"/>
  <c r="G153" i="22"/>
  <c r="G130" i="22"/>
  <c r="G129" i="22"/>
  <c r="G108" i="22"/>
  <c r="G96" i="22"/>
  <c r="G76" i="22"/>
  <c r="G88" i="22"/>
  <c r="G62" i="22"/>
  <c r="G50" i="22"/>
  <c r="G38" i="22"/>
  <c r="G26" i="22"/>
  <c r="G14" i="22"/>
  <c r="G2" i="22"/>
  <c r="G165" i="22"/>
  <c r="G142" i="22"/>
  <c r="G150" i="22"/>
  <c r="G159" i="22"/>
  <c r="G123" i="22"/>
  <c r="G107" i="22"/>
  <c r="G95" i="22"/>
  <c r="G75" i="22"/>
  <c r="G87" i="22"/>
  <c r="G61" i="22"/>
  <c r="G49" i="22"/>
  <c r="G37" i="22"/>
  <c r="G25" i="22"/>
  <c r="G13" i="22"/>
  <c r="G158" i="22"/>
  <c r="G140" i="22"/>
  <c r="G128" i="22"/>
  <c r="G161" i="22"/>
  <c r="G115" i="22"/>
  <c r="G105" i="22"/>
  <c r="G112" i="22"/>
  <c r="G73" i="22"/>
  <c r="G85" i="22"/>
  <c r="G59" i="22"/>
  <c r="G47" i="22"/>
  <c r="G34" i="22"/>
  <c r="G23" i="22"/>
  <c r="G11" i="22"/>
  <c r="G163" i="22"/>
  <c r="G139" i="22"/>
  <c r="G127" i="22"/>
  <c r="G149" i="22"/>
  <c r="G111" i="22"/>
  <c r="G104" i="22"/>
  <c r="G114" i="22"/>
  <c r="G72" i="22"/>
  <c r="G84" i="22"/>
  <c r="G58" i="22"/>
  <c r="G46" i="22"/>
  <c r="G35" i="22"/>
  <c r="G22" i="22"/>
  <c r="G10" i="22"/>
  <c r="G169" i="22"/>
  <c r="G138" i="22"/>
  <c r="G146" i="22"/>
  <c r="G126" i="22"/>
  <c r="G110" i="22"/>
  <c r="G103" i="22"/>
  <c r="G92" i="22"/>
  <c r="G71" i="22"/>
  <c r="G89" i="22"/>
  <c r="G57" i="22"/>
  <c r="G45" i="22"/>
  <c r="G33" i="22"/>
  <c r="G21" i="22"/>
  <c r="G9" i="22"/>
  <c r="G166" i="22"/>
  <c r="G137" i="22"/>
  <c r="G136" i="22"/>
  <c r="G125" i="22"/>
  <c r="G109" i="22"/>
  <c r="G102" i="22"/>
  <c r="G82" i="22"/>
  <c r="G70" i="22"/>
  <c r="G83" i="22"/>
  <c r="G56" i="22"/>
  <c r="G44" i="22"/>
  <c r="G32" i="22"/>
  <c r="G20" i="22"/>
  <c r="G8" i="22"/>
  <c r="G170" i="22"/>
  <c r="G175" i="22"/>
  <c r="G152" i="22"/>
  <c r="G135" i="22"/>
  <c r="G124" i="22"/>
  <c r="G121" i="22"/>
  <c r="G101" i="22"/>
  <c r="G81" i="22"/>
  <c r="G69" i="22"/>
  <c r="G91" i="22"/>
  <c r="G55" i="22"/>
  <c r="G43" i="22"/>
  <c r="G31" i="22"/>
  <c r="G19" i="22"/>
  <c r="G7" i="22"/>
  <c r="G167" i="22"/>
  <c r="G174" i="22"/>
  <c r="G154" i="22"/>
  <c r="G134" i="22"/>
  <c r="G160" i="22"/>
  <c r="G118" i="22"/>
  <c r="G100" i="22"/>
  <c r="G80" i="22"/>
  <c r="G68" i="22"/>
  <c r="G66" i="22"/>
  <c r="G54" i="22"/>
  <c r="G42" i="22"/>
  <c r="G30" i="22"/>
  <c r="G18" i="22"/>
  <c r="G6" i="22"/>
  <c r="G172" i="22"/>
  <c r="G173" i="22"/>
  <c r="G155" i="22"/>
  <c r="G133" i="22"/>
  <c r="G156" i="22"/>
  <c r="G117" i="22"/>
  <c r="G99" i="22"/>
  <c r="G79" i="22"/>
  <c r="G67" i="22"/>
  <c r="G65" i="22"/>
  <c r="G53" i="22"/>
  <c r="G41" i="22"/>
  <c r="G29" i="22"/>
  <c r="G17" i="22"/>
  <c r="G5" i="22"/>
  <c r="G168" i="22"/>
  <c r="G145" i="22"/>
  <c r="G148" i="22"/>
  <c r="G132" i="22"/>
  <c r="G122" i="22"/>
  <c r="G116" i="22"/>
  <c r="G98" i="22"/>
  <c r="G78" i="22"/>
  <c r="G93" i="22"/>
  <c r="G64" i="22"/>
  <c r="G52" i="22"/>
  <c r="G40" i="22"/>
  <c r="G28" i="22"/>
  <c r="G16" i="22"/>
  <c r="G4" i="22"/>
  <c r="G151" i="22"/>
  <c r="G86" i="22"/>
  <c r="G131" i="22"/>
  <c r="G63" i="22"/>
  <c r="G147" i="22"/>
  <c r="G60" i="22"/>
  <c r="G119" i="22"/>
  <c r="G51" i="22"/>
  <c r="G120" i="22"/>
  <c r="G48" i="22"/>
  <c r="G113" i="22"/>
  <c r="G39" i="22"/>
  <c r="G106" i="22"/>
  <c r="G36" i="22"/>
  <c r="G171" i="22"/>
  <c r="G97" i="22"/>
  <c r="G27" i="22"/>
  <c r="G164" i="22"/>
  <c r="G94" i="22"/>
  <c r="G24" i="22"/>
  <c r="G144" i="22"/>
  <c r="G77" i="22"/>
  <c r="G15" i="22"/>
  <c r="G141" i="22"/>
  <c r="G74" i="22"/>
  <c r="G12" i="22"/>
  <c r="G90" i="22"/>
  <c r="G3" i="22"/>
  <c r="G157" i="22"/>
  <c r="S174" i="22"/>
  <c r="S140" i="22"/>
  <c r="S160" i="22"/>
  <c r="S133" i="22"/>
  <c r="S115" i="22"/>
  <c r="S99" i="22"/>
  <c r="S83" i="22"/>
  <c r="S73" i="22"/>
  <c r="S86" i="22"/>
  <c r="S56" i="22"/>
  <c r="S44" i="22"/>
  <c r="S31" i="22"/>
  <c r="S19" i="22"/>
  <c r="S7" i="22"/>
  <c r="S165" i="22"/>
  <c r="S173" i="22"/>
  <c r="S139" i="22"/>
  <c r="S128" i="22"/>
  <c r="S147" i="22"/>
  <c r="S111" i="22"/>
  <c r="S98" i="22"/>
  <c r="S90" i="22"/>
  <c r="S72" i="22"/>
  <c r="S85" i="22"/>
  <c r="S55" i="22"/>
  <c r="S43" i="22"/>
  <c r="S30" i="22"/>
  <c r="S18" i="22"/>
  <c r="S6" i="22"/>
  <c r="S163" i="22"/>
  <c r="S168" i="22"/>
  <c r="S137" i="22"/>
  <c r="S125" i="22"/>
  <c r="S118" i="22"/>
  <c r="S108" i="22"/>
  <c r="S96" i="22"/>
  <c r="S82" i="22"/>
  <c r="S70" i="22"/>
  <c r="S65" i="22"/>
  <c r="S53" i="22"/>
  <c r="S41" i="22"/>
  <c r="S28" i="22"/>
  <c r="S16" i="22"/>
  <c r="S4" i="22"/>
  <c r="S171" i="22"/>
  <c r="S161" i="22"/>
  <c r="S156" i="22"/>
  <c r="S149" i="22"/>
  <c r="S132" i="22"/>
  <c r="S107" i="22"/>
  <c r="S95" i="22"/>
  <c r="S81" i="22"/>
  <c r="S69" i="22"/>
  <c r="S64" i="22"/>
  <c r="S52" i="22"/>
  <c r="S40" i="22"/>
  <c r="S27" i="22"/>
  <c r="S15" i="22"/>
  <c r="S3" i="22"/>
  <c r="S169" i="22"/>
  <c r="S159" i="22"/>
  <c r="S153" i="22"/>
  <c r="S154" i="22"/>
  <c r="S122" i="22"/>
  <c r="S106" i="22"/>
  <c r="S94" i="22"/>
  <c r="S80" i="22"/>
  <c r="S68" i="22"/>
  <c r="S63" i="22"/>
  <c r="S51" i="22"/>
  <c r="S39" i="22"/>
  <c r="S26" i="22"/>
  <c r="S14" i="22"/>
  <c r="S2" i="22"/>
  <c r="S166" i="22"/>
  <c r="S157" i="22"/>
  <c r="S151" i="22"/>
  <c r="S126" i="22"/>
  <c r="S119" i="22"/>
  <c r="S105" i="22"/>
  <c r="S93" i="22"/>
  <c r="S79" i="22"/>
  <c r="S67" i="22"/>
  <c r="S62" i="22"/>
  <c r="S50" i="22"/>
  <c r="S38" i="22"/>
  <c r="S25" i="22"/>
  <c r="S13" i="22"/>
  <c r="S34" i="22"/>
  <c r="S170" i="22"/>
  <c r="S145" i="22"/>
  <c r="S150" i="22"/>
  <c r="S135" i="22"/>
  <c r="S124" i="22"/>
  <c r="S104" i="22"/>
  <c r="S112" i="22"/>
  <c r="S78" i="22"/>
  <c r="S66" i="22"/>
  <c r="S61" i="22"/>
  <c r="S49" i="22"/>
  <c r="S37" i="22"/>
  <c r="S24" i="22"/>
  <c r="S12" i="22"/>
  <c r="S167" i="22"/>
  <c r="S144" i="22"/>
  <c r="S136" i="22"/>
  <c r="S130" i="22"/>
  <c r="S114" i="22"/>
  <c r="S103" i="22"/>
  <c r="S116" i="22"/>
  <c r="S77" i="22"/>
  <c r="S91" i="22"/>
  <c r="S60" i="22"/>
  <c r="S48" i="22"/>
  <c r="S36" i="22"/>
  <c r="S23" i="22"/>
  <c r="S11" i="22"/>
  <c r="S162" i="22"/>
  <c r="S143" i="22"/>
  <c r="S146" i="22"/>
  <c r="S134" i="22"/>
  <c r="S123" i="22"/>
  <c r="S102" i="22"/>
  <c r="S113" i="22"/>
  <c r="S76" i="22"/>
  <c r="S92" i="22"/>
  <c r="S59" i="22"/>
  <c r="S47" i="22"/>
  <c r="S35" i="22"/>
  <c r="S22" i="22"/>
  <c r="S10" i="22"/>
  <c r="S158" i="22"/>
  <c r="S142" i="22"/>
  <c r="S155" i="22"/>
  <c r="S129" i="22"/>
  <c r="S120" i="22"/>
  <c r="S101" i="22"/>
  <c r="S109" i="22"/>
  <c r="S75" i="22"/>
  <c r="S88" i="22"/>
  <c r="S58" i="22"/>
  <c r="S46" i="22"/>
  <c r="S33" i="22"/>
  <c r="S21" i="22"/>
  <c r="S9" i="22"/>
  <c r="S110" i="22"/>
  <c r="S42" i="22"/>
  <c r="S100" i="22"/>
  <c r="S32" i="22"/>
  <c r="S164" i="22"/>
  <c r="S97" i="22"/>
  <c r="S29" i="22"/>
  <c r="S175" i="22"/>
  <c r="S117" i="22"/>
  <c r="S20" i="22"/>
  <c r="S172" i="22"/>
  <c r="S89" i="22"/>
  <c r="S17" i="22"/>
  <c r="S141" i="22"/>
  <c r="S74" i="22"/>
  <c r="S8" i="22"/>
  <c r="S138" i="22"/>
  <c r="S71" i="22"/>
  <c r="S5" i="22"/>
  <c r="S148" i="22"/>
  <c r="S87" i="22"/>
  <c r="S127" i="22"/>
  <c r="S84" i="22"/>
  <c r="S152" i="22"/>
  <c r="S57" i="22"/>
  <c r="S121" i="22"/>
  <c r="S54" i="22"/>
  <c r="S131" i="22"/>
  <c r="S45" i="22"/>
  <c r="AP175" i="23"/>
  <c r="AP173" i="23"/>
  <c r="AP138" i="23"/>
  <c r="AP125" i="23"/>
  <c r="AP121" i="23"/>
  <c r="AP93" i="23"/>
  <c r="AP107" i="23"/>
  <c r="AP54" i="23"/>
  <c r="AP105" i="23"/>
  <c r="AP78" i="23"/>
  <c r="AP68" i="23"/>
  <c r="AP41" i="23"/>
  <c r="AP24" i="23"/>
  <c r="AP7" i="23"/>
  <c r="AP155" i="23"/>
  <c r="AP149" i="23"/>
  <c r="AP136" i="23"/>
  <c r="AP122" i="23"/>
  <c r="AP104" i="23"/>
  <c r="AP92" i="23"/>
  <c r="AP129" i="23"/>
  <c r="AP53" i="23"/>
  <c r="AP82" i="23"/>
  <c r="AP75" i="23"/>
  <c r="AP65" i="23"/>
  <c r="AP38" i="23"/>
  <c r="AP21" i="23"/>
  <c r="AP6" i="23"/>
  <c r="AP174" i="23"/>
  <c r="AP153" i="23"/>
  <c r="AP147" i="23"/>
  <c r="AP134" i="23"/>
  <c r="AP116" i="23"/>
  <c r="AP102" i="23"/>
  <c r="AP90" i="23"/>
  <c r="AP108" i="23"/>
  <c r="AP51" i="23"/>
  <c r="AP76" i="23"/>
  <c r="AP69" i="23"/>
  <c r="AP63" i="23"/>
  <c r="AP32" i="23"/>
  <c r="AP16" i="23"/>
  <c r="AP4" i="23"/>
  <c r="AP169" i="23"/>
  <c r="AP152" i="23"/>
  <c r="AP146" i="23"/>
  <c r="AP133" i="23"/>
  <c r="AP113" i="23"/>
  <c r="AP101" i="23"/>
  <c r="AP89" i="23"/>
  <c r="AP124" i="23"/>
  <c r="AP50" i="23"/>
  <c r="AP73" i="23"/>
  <c r="AP59" i="23"/>
  <c r="AP42" i="23"/>
  <c r="AP29" i="23"/>
  <c r="AP15" i="23"/>
  <c r="AP3" i="23"/>
  <c r="AP168" i="23"/>
  <c r="AP151" i="23"/>
  <c r="AP145" i="23"/>
  <c r="AP132" i="23"/>
  <c r="AP123" i="23"/>
  <c r="AP100" i="23"/>
  <c r="AP88" i="23"/>
  <c r="AP115" i="23"/>
  <c r="AP49" i="23"/>
  <c r="AP70" i="23"/>
  <c r="AP44" i="23"/>
  <c r="AP40" i="23"/>
  <c r="AP26" i="23"/>
  <c r="AP14" i="23"/>
  <c r="AP2" i="23"/>
  <c r="AP167" i="23"/>
  <c r="AP150" i="23"/>
  <c r="AP144" i="23"/>
  <c r="AP158" i="23"/>
  <c r="AP114" i="23"/>
  <c r="AP99" i="23"/>
  <c r="AP87" i="23"/>
  <c r="AP106" i="23"/>
  <c r="AP48" i="23"/>
  <c r="AP67" i="23"/>
  <c r="AP43" i="23"/>
  <c r="AP37" i="23"/>
  <c r="AP23" i="23"/>
  <c r="AP13" i="23"/>
  <c r="AP17" i="23"/>
  <c r="AP166" i="23"/>
  <c r="AP162" i="23"/>
  <c r="AP143" i="23"/>
  <c r="AP160" i="23"/>
  <c r="AP126" i="23"/>
  <c r="AP98" i="23"/>
  <c r="AP86" i="23"/>
  <c r="AP118" i="23"/>
  <c r="AP47" i="23"/>
  <c r="AP64" i="23"/>
  <c r="AP60" i="23"/>
  <c r="AP34" i="23"/>
  <c r="AP39" i="23"/>
  <c r="AP12" i="23"/>
  <c r="AP18" i="23"/>
  <c r="AP165" i="23"/>
  <c r="AP159" i="23"/>
  <c r="AP142" i="23"/>
  <c r="AP137" i="23"/>
  <c r="AP117" i="23"/>
  <c r="AP97" i="23"/>
  <c r="AP85" i="23"/>
  <c r="AP127" i="23"/>
  <c r="AP46" i="23"/>
  <c r="AP61" i="23"/>
  <c r="AP80" i="23"/>
  <c r="AP31" i="23"/>
  <c r="AP36" i="23"/>
  <c r="AP11" i="23"/>
  <c r="AP19" i="23"/>
  <c r="AP164" i="23"/>
  <c r="AP156" i="23"/>
  <c r="AP141" i="23"/>
  <c r="AP157" i="23"/>
  <c r="AP112" i="23"/>
  <c r="AP96" i="23"/>
  <c r="AP84" i="23"/>
  <c r="AP57" i="23"/>
  <c r="AP45" i="23"/>
  <c r="AP58" i="23"/>
  <c r="AP77" i="23"/>
  <c r="AP28" i="23"/>
  <c r="AP33" i="23"/>
  <c r="AP10" i="23"/>
  <c r="AP170" i="23"/>
  <c r="AP172" i="23"/>
  <c r="AP140" i="23"/>
  <c r="AP148" i="23"/>
  <c r="AP131" i="23"/>
  <c r="AP95" i="23"/>
  <c r="AP83" i="23"/>
  <c r="AP56" i="23"/>
  <c r="AP111" i="23"/>
  <c r="AP62" i="23"/>
  <c r="AP74" i="23"/>
  <c r="AP25" i="23"/>
  <c r="AP30" i="23"/>
  <c r="AP9" i="23"/>
  <c r="AP154" i="23"/>
  <c r="AP120" i="23"/>
  <c r="AP20" i="23"/>
  <c r="AP171" i="23"/>
  <c r="AP55" i="23"/>
  <c r="AP8" i="23"/>
  <c r="AP161" i="23"/>
  <c r="AP52" i="23"/>
  <c r="AP5" i="23"/>
  <c r="AP139" i="23"/>
  <c r="AP109" i="23"/>
  <c r="AP135" i="23"/>
  <c r="AP79" i="23"/>
  <c r="AP128" i="23"/>
  <c r="AP81" i="23"/>
  <c r="AP119" i="23"/>
  <c r="AP72" i="23"/>
  <c r="AP130" i="23"/>
  <c r="AP71" i="23"/>
  <c r="AP103" i="23"/>
  <c r="AP66" i="23"/>
  <c r="AP94" i="23"/>
  <c r="AP22" i="23"/>
  <c r="AP91" i="23"/>
  <c r="AP35" i="23"/>
  <c r="AP163" i="23"/>
  <c r="AP110" i="23"/>
  <c r="AP27" i="23"/>
  <c r="AQ157" i="22"/>
  <c r="AQ139" i="22"/>
  <c r="AQ128" i="22"/>
  <c r="AQ119" i="22"/>
  <c r="AQ132" i="22"/>
  <c r="AQ100" i="22"/>
  <c r="AQ91" i="22"/>
  <c r="AQ70" i="22"/>
  <c r="AQ85" i="22"/>
  <c r="AQ56" i="22"/>
  <c r="AQ44" i="22"/>
  <c r="AQ32" i="22"/>
  <c r="AQ20" i="22"/>
  <c r="AQ8" i="22"/>
  <c r="AQ164" i="22"/>
  <c r="AQ160" i="22"/>
  <c r="AQ138" i="22"/>
  <c r="AQ161" i="22"/>
  <c r="AQ155" i="22"/>
  <c r="AQ113" i="22"/>
  <c r="AQ99" i="22"/>
  <c r="AQ81" i="22"/>
  <c r="AQ69" i="22"/>
  <c r="AQ84" i="22"/>
  <c r="AQ55" i="22"/>
  <c r="AQ43" i="22"/>
  <c r="AQ31" i="22"/>
  <c r="AQ19" i="22"/>
  <c r="AQ7" i="22"/>
  <c r="AQ163" i="22"/>
  <c r="AQ170" i="22"/>
  <c r="AQ137" i="22"/>
  <c r="AQ148" i="22"/>
  <c r="AQ151" i="22"/>
  <c r="AQ111" i="22"/>
  <c r="AQ98" i="22"/>
  <c r="AQ80" i="22"/>
  <c r="AQ68" i="22"/>
  <c r="AQ83" i="22"/>
  <c r="AQ54" i="22"/>
  <c r="AQ42" i="22"/>
  <c r="AQ30" i="22"/>
  <c r="AQ18" i="22"/>
  <c r="AQ6" i="22"/>
  <c r="AQ168" i="22"/>
  <c r="AQ167" i="22"/>
  <c r="AQ136" i="22"/>
  <c r="AQ124" i="22"/>
  <c r="AQ134" i="22"/>
  <c r="AQ110" i="22"/>
  <c r="AQ97" i="22"/>
  <c r="AQ79" i="22"/>
  <c r="AQ67" i="22"/>
  <c r="AQ65" i="22"/>
  <c r="AQ53" i="22"/>
  <c r="AQ41" i="22"/>
  <c r="AQ29" i="22"/>
  <c r="AQ17" i="22"/>
  <c r="AQ5" i="22"/>
  <c r="AQ165" i="22"/>
  <c r="AQ156" i="22"/>
  <c r="AQ159" i="22"/>
  <c r="AQ152" i="22"/>
  <c r="AQ133" i="22"/>
  <c r="AQ109" i="22"/>
  <c r="AQ96" i="22"/>
  <c r="AQ78" i="22"/>
  <c r="AQ66" i="22"/>
  <c r="AQ64" i="22"/>
  <c r="AQ52" i="22"/>
  <c r="AQ40" i="22"/>
  <c r="AQ28" i="22"/>
  <c r="AQ16" i="22"/>
  <c r="AQ4" i="22"/>
  <c r="AQ175" i="22"/>
  <c r="AQ153" i="22"/>
  <c r="AQ149" i="22"/>
  <c r="AQ131" i="22"/>
  <c r="AQ125" i="22"/>
  <c r="AQ107" i="22"/>
  <c r="AQ95" i="22"/>
  <c r="AQ77" i="22"/>
  <c r="AQ82" i="22"/>
  <c r="AQ63" i="22"/>
  <c r="AQ51" i="22"/>
  <c r="AQ39" i="22"/>
  <c r="AQ27" i="22"/>
  <c r="AQ15" i="22"/>
  <c r="AQ3" i="22"/>
  <c r="AQ174" i="22"/>
  <c r="AQ145" i="22"/>
  <c r="AQ158" i="22"/>
  <c r="AQ150" i="22"/>
  <c r="AQ120" i="22"/>
  <c r="AQ106" i="22"/>
  <c r="AQ94" i="22"/>
  <c r="AQ76" i="22"/>
  <c r="AQ92" i="22"/>
  <c r="AQ62" i="22"/>
  <c r="AQ50" i="22"/>
  <c r="AQ38" i="22"/>
  <c r="AQ26" i="22"/>
  <c r="AQ14" i="22"/>
  <c r="AQ2" i="22"/>
  <c r="AQ173" i="22"/>
  <c r="AQ144" i="22"/>
  <c r="AQ154" i="22"/>
  <c r="AQ147" i="22"/>
  <c r="AQ115" i="22"/>
  <c r="AQ105" i="22"/>
  <c r="AQ93" i="22"/>
  <c r="AQ75" i="22"/>
  <c r="AQ89" i="22"/>
  <c r="AQ61" i="22"/>
  <c r="AQ49" i="22"/>
  <c r="AQ37" i="22"/>
  <c r="AQ25" i="22"/>
  <c r="AQ13" i="22"/>
  <c r="AQ172" i="22"/>
  <c r="AQ143" i="22"/>
  <c r="AQ129" i="22"/>
  <c r="AQ130" i="22"/>
  <c r="AQ112" i="22"/>
  <c r="AQ104" i="22"/>
  <c r="AQ116" i="22"/>
  <c r="AQ74" i="22"/>
  <c r="AQ90" i="22"/>
  <c r="AQ60" i="22"/>
  <c r="AQ48" i="22"/>
  <c r="AQ36" i="22"/>
  <c r="AQ24" i="22"/>
  <c r="AQ12" i="22"/>
  <c r="AQ171" i="22"/>
  <c r="AQ142" i="22"/>
  <c r="AQ127" i="22"/>
  <c r="AQ162" i="22"/>
  <c r="AQ108" i="22"/>
  <c r="AQ103" i="22"/>
  <c r="AQ114" i="22"/>
  <c r="AQ73" i="22"/>
  <c r="AQ88" i="22"/>
  <c r="AQ59" i="22"/>
  <c r="AQ47" i="22"/>
  <c r="AQ35" i="22"/>
  <c r="AQ23" i="22"/>
  <c r="AQ11" i="22"/>
  <c r="AQ169" i="22"/>
  <c r="AQ141" i="22"/>
  <c r="AQ126" i="22"/>
  <c r="AQ135" i="22"/>
  <c r="AQ121" i="22"/>
  <c r="AQ102" i="22"/>
  <c r="AQ123" i="22"/>
  <c r="AQ72" i="22"/>
  <c r="AQ87" i="22"/>
  <c r="AQ58" i="22"/>
  <c r="AQ46" i="22"/>
  <c r="AQ34" i="22"/>
  <c r="AQ22" i="22"/>
  <c r="AQ10" i="22"/>
  <c r="AQ86" i="22"/>
  <c r="AQ57" i="22"/>
  <c r="AQ45" i="22"/>
  <c r="AQ33" i="22"/>
  <c r="AQ166" i="22"/>
  <c r="AQ21" i="22"/>
  <c r="AQ140" i="22"/>
  <c r="AQ9" i="22"/>
  <c r="AQ146" i="22"/>
  <c r="AQ122" i="22"/>
  <c r="AQ118" i="22"/>
  <c r="AQ101" i="22"/>
  <c r="AQ117" i="22"/>
  <c r="AQ71" i="22"/>
  <c r="AB175" i="23"/>
  <c r="AB153" i="23"/>
  <c r="AB169" i="23"/>
  <c r="AB131" i="23"/>
  <c r="AB135" i="23"/>
  <c r="AB104" i="23"/>
  <c r="AB100" i="23"/>
  <c r="AB87" i="23"/>
  <c r="AB96" i="23"/>
  <c r="AB48" i="23"/>
  <c r="AB49" i="23"/>
  <c r="AB31" i="23"/>
  <c r="AB19" i="23"/>
  <c r="AB50" i="23"/>
  <c r="AB7" i="23"/>
  <c r="AB162" i="23"/>
  <c r="AB146" i="23"/>
  <c r="AB150" i="23"/>
  <c r="AB120" i="23"/>
  <c r="AB111" i="23"/>
  <c r="AB127" i="23"/>
  <c r="AB116" i="23"/>
  <c r="AB69" i="23"/>
  <c r="AB71" i="23"/>
  <c r="AB79" i="23"/>
  <c r="AB37" i="23"/>
  <c r="AB25" i="23"/>
  <c r="AB44" i="23"/>
  <c r="AB13" i="23"/>
  <c r="AB159" i="23"/>
  <c r="AB142" i="23"/>
  <c r="AB147" i="23"/>
  <c r="AB117" i="23"/>
  <c r="AB108" i="23"/>
  <c r="AB118" i="23"/>
  <c r="AB125" i="23"/>
  <c r="AB66" i="23"/>
  <c r="AB68" i="23"/>
  <c r="AB167" i="23"/>
  <c r="AB138" i="23"/>
  <c r="AB143" i="23"/>
  <c r="AB114" i="23"/>
  <c r="AB128" i="23"/>
  <c r="AB109" i="23"/>
  <c r="AB90" i="23"/>
  <c r="AB63" i="23"/>
  <c r="AB64" i="23"/>
  <c r="AB73" i="23"/>
  <c r="AB35" i="23"/>
  <c r="AB23" i="23"/>
  <c r="AB45" i="23"/>
  <c r="AB11" i="23"/>
  <c r="AB157" i="23"/>
  <c r="AB164" i="23"/>
  <c r="AB139" i="23"/>
  <c r="AB130" i="23"/>
  <c r="AB119" i="23"/>
  <c r="AB106" i="23"/>
  <c r="AB105" i="23"/>
  <c r="AB60" i="23"/>
  <c r="AB57" i="23"/>
  <c r="AB70" i="23"/>
  <c r="AB34" i="23"/>
  <c r="AB22" i="23"/>
  <c r="AB42" i="23"/>
  <c r="AB10" i="23"/>
  <c r="AB168" i="23"/>
  <c r="AB161" i="23"/>
  <c r="AB113" i="23"/>
  <c r="AB85" i="23"/>
  <c r="AB97" i="23"/>
  <c r="AB82" i="23"/>
  <c r="AB30" i="23"/>
  <c r="AB59" i="23"/>
  <c r="AB6" i="23"/>
  <c r="AB158" i="23"/>
  <c r="AB160" i="23"/>
  <c r="AB133" i="23"/>
  <c r="AB107" i="23"/>
  <c r="AB86" i="23"/>
  <c r="AB76" i="23"/>
  <c r="AB29" i="23"/>
  <c r="AB58" i="23"/>
  <c r="AB5" i="23"/>
  <c r="AB154" i="23"/>
  <c r="AB141" i="23"/>
  <c r="AB134" i="23"/>
  <c r="AB93" i="23"/>
  <c r="AB80" i="23"/>
  <c r="AB52" i="23"/>
  <c r="AB27" i="23"/>
  <c r="AB53" i="23"/>
  <c r="AB3" i="23"/>
  <c r="AB151" i="23"/>
  <c r="AB129" i="23"/>
  <c r="AB101" i="23"/>
  <c r="AB94" i="23"/>
  <c r="AB77" i="23"/>
  <c r="AB46" i="23"/>
  <c r="AB26" i="23"/>
  <c r="AB47" i="23"/>
  <c r="AB2" i="23"/>
  <c r="AB174" i="23"/>
  <c r="AB155" i="23"/>
  <c r="AB126" i="23"/>
  <c r="AB98" i="23"/>
  <c r="AB112" i="23"/>
  <c r="AB74" i="23"/>
  <c r="AB41" i="23"/>
  <c r="AB24" i="23"/>
  <c r="AB17" i="23"/>
  <c r="AB173" i="23"/>
  <c r="AB152" i="23"/>
  <c r="AB123" i="23"/>
  <c r="AB95" i="23"/>
  <c r="AB99" i="23"/>
  <c r="AB54" i="23"/>
  <c r="AB40" i="23"/>
  <c r="AB21" i="23"/>
  <c r="AB16" i="23"/>
  <c r="AB172" i="23"/>
  <c r="AB148" i="23"/>
  <c r="AB121" i="23"/>
  <c r="AB92" i="23"/>
  <c r="AB81" i="23"/>
  <c r="AB51" i="23"/>
  <c r="AB39" i="23"/>
  <c r="AB20" i="23"/>
  <c r="AB15" i="23"/>
  <c r="AB171" i="23"/>
  <c r="AB144" i="23"/>
  <c r="AB136" i="23"/>
  <c r="AB89" i="23"/>
  <c r="AB78" i="23"/>
  <c r="AB84" i="23"/>
  <c r="AB38" i="23"/>
  <c r="AB18" i="23"/>
  <c r="AB14" i="23"/>
  <c r="AB163" i="23"/>
  <c r="AB140" i="23"/>
  <c r="AB124" i="23"/>
  <c r="AB132" i="23"/>
  <c r="AB75" i="23"/>
  <c r="AB65" i="23"/>
  <c r="AB36" i="23"/>
  <c r="AB62" i="23"/>
  <c r="AB12" i="23"/>
  <c r="AB165" i="23"/>
  <c r="AB156" i="23"/>
  <c r="AB115" i="23"/>
  <c r="AB110" i="23"/>
  <c r="AB72" i="23"/>
  <c r="AB61" i="23"/>
  <c r="AB33" i="23"/>
  <c r="AB67" i="23"/>
  <c r="AB9" i="23"/>
  <c r="AB102" i="23"/>
  <c r="AB103" i="23"/>
  <c r="AB43" i="23"/>
  <c r="AB55" i="23"/>
  <c r="AB170" i="23"/>
  <c r="AB32" i="23"/>
  <c r="AB166" i="23"/>
  <c r="AB28" i="23"/>
  <c r="AB149" i="23"/>
  <c r="AB88" i="23"/>
  <c r="AB145" i="23"/>
  <c r="AB56" i="23"/>
  <c r="AB137" i="23"/>
  <c r="AB8" i="23"/>
  <c r="AB122" i="23"/>
  <c r="AB4" i="23"/>
  <c r="AB83" i="23"/>
  <c r="AB91" i="23"/>
  <c r="AQ170" i="23"/>
  <c r="AQ147" i="23"/>
  <c r="AQ155" i="23"/>
  <c r="AQ135" i="23"/>
  <c r="AQ131" i="23"/>
  <c r="AQ95" i="23"/>
  <c r="AQ83" i="23"/>
  <c r="AQ110" i="23"/>
  <c r="AQ72" i="23"/>
  <c r="AQ60" i="23"/>
  <c r="AQ42" i="23"/>
  <c r="AQ41" i="23"/>
  <c r="AQ21" i="23"/>
  <c r="AQ9" i="23"/>
  <c r="AQ29" i="23"/>
  <c r="AQ163" i="23"/>
  <c r="AQ146" i="23"/>
  <c r="AQ151" i="23"/>
  <c r="AQ134" i="23"/>
  <c r="AQ130" i="23"/>
  <c r="AQ94" i="23"/>
  <c r="AQ111" i="23"/>
  <c r="AQ107" i="23"/>
  <c r="AQ71" i="23"/>
  <c r="AQ59" i="23"/>
  <c r="AQ40" i="23"/>
  <c r="AQ44" i="23"/>
  <c r="AQ18" i="23"/>
  <c r="AQ8" i="23"/>
  <c r="AQ19" i="23"/>
  <c r="AQ159" i="23"/>
  <c r="AQ144" i="23"/>
  <c r="AQ137" i="23"/>
  <c r="AQ129" i="23"/>
  <c r="AQ104" i="23"/>
  <c r="AQ92" i="23"/>
  <c r="AQ105" i="23"/>
  <c r="AQ81" i="23"/>
  <c r="AQ69" i="23"/>
  <c r="AQ112" i="23"/>
  <c r="AQ34" i="23"/>
  <c r="AQ52" i="23"/>
  <c r="AQ26" i="23"/>
  <c r="AQ6" i="23"/>
  <c r="AQ156" i="23"/>
  <c r="AQ143" i="23"/>
  <c r="AQ153" i="23"/>
  <c r="AQ126" i="23"/>
  <c r="AQ103" i="23"/>
  <c r="AQ91" i="23"/>
  <c r="AQ125" i="23"/>
  <c r="AQ80" i="23"/>
  <c r="AQ68" i="23"/>
  <c r="AQ109" i="23"/>
  <c r="AQ31" i="23"/>
  <c r="AQ49" i="23"/>
  <c r="AQ20" i="23"/>
  <c r="AQ5" i="23"/>
  <c r="AQ171" i="23"/>
  <c r="AQ142" i="23"/>
  <c r="AQ149" i="23"/>
  <c r="AQ123" i="23"/>
  <c r="AQ102" i="23"/>
  <c r="AQ90" i="23"/>
  <c r="AQ116" i="23"/>
  <c r="AQ79" i="23"/>
  <c r="AQ67" i="23"/>
  <c r="AQ122" i="23"/>
  <c r="AQ28" i="23"/>
  <c r="AQ46" i="23"/>
  <c r="AQ16" i="23"/>
  <c r="AQ4" i="23"/>
  <c r="AQ169" i="23"/>
  <c r="AQ141" i="23"/>
  <c r="AQ154" i="23"/>
  <c r="AQ120" i="23"/>
  <c r="AQ101" i="23"/>
  <c r="AQ89" i="23"/>
  <c r="AQ113" i="23"/>
  <c r="AQ78" i="23"/>
  <c r="AQ66" i="23"/>
  <c r="AQ57" i="23"/>
  <c r="AQ25" i="23"/>
  <c r="AQ39" i="23"/>
  <c r="AQ15" i="23"/>
  <c r="AQ3" i="23"/>
  <c r="AQ168" i="23"/>
  <c r="AQ140" i="23"/>
  <c r="AQ160" i="23"/>
  <c r="AQ117" i="23"/>
  <c r="AQ100" i="23"/>
  <c r="AQ88" i="23"/>
  <c r="AQ128" i="23"/>
  <c r="AQ77" i="23"/>
  <c r="AQ65" i="23"/>
  <c r="AQ54" i="23"/>
  <c r="AQ22" i="23"/>
  <c r="AQ36" i="23"/>
  <c r="AQ14" i="23"/>
  <c r="AQ2" i="23"/>
  <c r="AQ175" i="23"/>
  <c r="AQ167" i="23"/>
  <c r="AQ139" i="23"/>
  <c r="AQ136" i="23"/>
  <c r="AQ114" i="23"/>
  <c r="AQ99" i="23"/>
  <c r="AQ87" i="23"/>
  <c r="AQ119" i="23"/>
  <c r="AQ76" i="23"/>
  <c r="AQ64" i="23"/>
  <c r="AQ51" i="23"/>
  <c r="AQ56" i="23"/>
  <c r="AQ33" i="23"/>
  <c r="AQ13" i="23"/>
  <c r="AQ17" i="23"/>
  <c r="AQ174" i="23"/>
  <c r="AQ166" i="23"/>
  <c r="AQ138" i="23"/>
  <c r="AQ157" i="23"/>
  <c r="AQ127" i="23"/>
  <c r="AQ98" i="23"/>
  <c r="AQ86" i="23"/>
  <c r="AQ124" i="23"/>
  <c r="AQ75" i="23"/>
  <c r="AQ63" i="23"/>
  <c r="AQ48" i="23"/>
  <c r="AQ53" i="23"/>
  <c r="AQ30" i="23"/>
  <c r="AQ12" i="23"/>
  <c r="AQ32" i="23"/>
  <c r="AQ173" i="23"/>
  <c r="AQ165" i="23"/>
  <c r="AQ161" i="23"/>
  <c r="AQ152" i="23"/>
  <c r="AQ118" i="23"/>
  <c r="AQ97" i="23"/>
  <c r="AQ85" i="23"/>
  <c r="AQ115" i="23"/>
  <c r="AQ74" i="23"/>
  <c r="AQ62" i="23"/>
  <c r="AQ45" i="23"/>
  <c r="AQ50" i="23"/>
  <c r="AQ27" i="23"/>
  <c r="AQ11" i="23"/>
  <c r="AQ23" i="23"/>
  <c r="AQ148" i="23"/>
  <c r="AQ70" i="23"/>
  <c r="AQ133" i="23"/>
  <c r="AQ61" i="23"/>
  <c r="AQ132" i="23"/>
  <c r="AQ58" i="23"/>
  <c r="AQ150" i="23"/>
  <c r="AQ43" i="23"/>
  <c r="AQ121" i="23"/>
  <c r="AQ37" i="23"/>
  <c r="AQ96" i="23"/>
  <c r="AQ47" i="23"/>
  <c r="AQ93" i="23"/>
  <c r="AQ55" i="23"/>
  <c r="AQ172" i="23"/>
  <c r="AQ84" i="23"/>
  <c r="AQ24" i="23"/>
  <c r="AQ162" i="23"/>
  <c r="AQ108" i="23"/>
  <c r="AQ35" i="23"/>
  <c r="AQ164" i="23"/>
  <c r="AQ106" i="23"/>
  <c r="AQ10" i="23"/>
  <c r="AQ145" i="23"/>
  <c r="AQ82" i="23"/>
  <c r="AQ7" i="23"/>
  <c r="AQ158" i="23"/>
  <c r="AQ73" i="23"/>
  <c r="AQ38" i="23"/>
  <c r="C175" i="22"/>
  <c r="C150" i="22"/>
  <c r="C163" i="22"/>
  <c r="C128" i="22"/>
  <c r="C120" i="22"/>
  <c r="C109" i="22"/>
  <c r="C100" i="22"/>
  <c r="C91" i="22"/>
  <c r="C75" i="22"/>
  <c r="C69" i="22"/>
  <c r="C62" i="22"/>
  <c r="C40" i="22"/>
  <c r="C31" i="22"/>
  <c r="C19" i="22"/>
  <c r="C7" i="22"/>
  <c r="C155" i="22"/>
  <c r="C169" i="22"/>
  <c r="C161" i="22"/>
  <c r="C125" i="22"/>
  <c r="C110" i="22"/>
  <c r="C99" i="22"/>
  <c r="C89" i="22"/>
  <c r="C76" i="22"/>
  <c r="C63" i="22"/>
  <c r="C47" i="22"/>
  <c r="C68" i="22"/>
  <c r="C24" i="22"/>
  <c r="C11" i="22"/>
  <c r="C156" i="22"/>
  <c r="C79" i="22"/>
  <c r="C154" i="22"/>
  <c r="C166" i="22"/>
  <c r="C144" i="22"/>
  <c r="C123" i="22"/>
  <c r="C139" i="22"/>
  <c r="C98" i="22"/>
  <c r="C88" i="22"/>
  <c r="C73" i="22"/>
  <c r="C60" i="22"/>
  <c r="C46" i="22"/>
  <c r="C50" i="22"/>
  <c r="C23" i="22"/>
  <c r="C10" i="22"/>
  <c r="C162" i="22"/>
  <c r="C90" i="22"/>
  <c r="C25" i="22"/>
  <c r="C153" i="22"/>
  <c r="C159" i="22"/>
  <c r="C140" i="22"/>
  <c r="C143" i="22"/>
  <c r="C126" i="22"/>
  <c r="C97" i="22"/>
  <c r="C87" i="22"/>
  <c r="C70" i="22"/>
  <c r="C57" i="22"/>
  <c r="C45" i="22"/>
  <c r="C49" i="22"/>
  <c r="C22" i="22"/>
  <c r="C9" i="22"/>
  <c r="C171" i="22"/>
  <c r="C152" i="22"/>
  <c r="C146" i="22"/>
  <c r="C142" i="22"/>
  <c r="C121" i="22"/>
  <c r="C124" i="22"/>
  <c r="C96" i="22"/>
  <c r="C86" i="22"/>
  <c r="C77" i="22"/>
  <c r="C54" i="22"/>
  <c r="C44" i="22"/>
  <c r="C34" i="22"/>
  <c r="C21" i="22"/>
  <c r="C8" i="22"/>
  <c r="C48" i="22"/>
  <c r="C151" i="22"/>
  <c r="C158" i="22"/>
  <c r="C138" i="22"/>
  <c r="C118" i="22"/>
  <c r="C108" i="22"/>
  <c r="C95" i="22"/>
  <c r="C85" i="22"/>
  <c r="C64" i="22"/>
  <c r="C51" i="22"/>
  <c r="C43" i="22"/>
  <c r="C33" i="22"/>
  <c r="C20" i="22"/>
  <c r="C6" i="22"/>
  <c r="C149" i="22"/>
  <c r="C165" i="22"/>
  <c r="C136" i="22"/>
  <c r="C117" i="22"/>
  <c r="C107" i="22"/>
  <c r="C94" i="22"/>
  <c r="C84" i="22"/>
  <c r="C61" i="22"/>
  <c r="C67" i="22"/>
  <c r="C42" i="22"/>
  <c r="C32" i="22"/>
  <c r="C18" i="22"/>
  <c r="C5" i="22"/>
  <c r="C174" i="22"/>
  <c r="C148" i="22"/>
  <c r="C130" i="22"/>
  <c r="C116" i="22"/>
  <c r="C106" i="22"/>
  <c r="C127" i="22"/>
  <c r="C82" i="22"/>
  <c r="C58" i="22"/>
  <c r="C74" i="22"/>
  <c r="C41" i="22"/>
  <c r="C17" i="22"/>
  <c r="C4" i="22"/>
  <c r="C135" i="22"/>
  <c r="C30" i="22"/>
  <c r="C111" i="22"/>
  <c r="C35" i="22"/>
  <c r="C173" i="22"/>
  <c r="C147" i="22"/>
  <c r="C145" i="22"/>
  <c r="C134" i="22"/>
  <c r="C115" i="22"/>
  <c r="C105" i="22"/>
  <c r="C122" i="22"/>
  <c r="C83" i="22"/>
  <c r="C55" i="22"/>
  <c r="C65" i="22"/>
  <c r="C39" i="22"/>
  <c r="C29" i="22"/>
  <c r="C16" i="22"/>
  <c r="C3" i="22"/>
  <c r="C164" i="22"/>
  <c r="C66" i="22"/>
  <c r="C12" i="22"/>
  <c r="C170" i="22"/>
  <c r="C160" i="22"/>
  <c r="C141" i="22"/>
  <c r="C133" i="22"/>
  <c r="C114" i="22"/>
  <c r="C104" i="22"/>
  <c r="C119" i="22"/>
  <c r="C81" i="22"/>
  <c r="C52" i="22"/>
  <c r="C59" i="22"/>
  <c r="C38" i="22"/>
  <c r="C28" i="22"/>
  <c r="C15" i="22"/>
  <c r="C2" i="22"/>
  <c r="C101" i="22"/>
  <c r="C167" i="22"/>
  <c r="C157" i="22"/>
  <c r="C137" i="22"/>
  <c r="C132" i="22"/>
  <c r="C113" i="22"/>
  <c r="C103" i="22"/>
  <c r="C93" i="22"/>
  <c r="C78" i="22"/>
  <c r="C80" i="22"/>
  <c r="C56" i="22"/>
  <c r="C37" i="22"/>
  <c r="C27" i="22"/>
  <c r="C14" i="22"/>
  <c r="C172" i="22"/>
  <c r="C168" i="22"/>
  <c r="C129" i="22"/>
  <c r="C131" i="22"/>
  <c r="C112" i="22"/>
  <c r="C102" i="22"/>
  <c r="C92" i="22"/>
  <c r="C72" i="22"/>
  <c r="C71" i="22"/>
  <c r="C53" i="22"/>
  <c r="C36" i="22"/>
  <c r="C26" i="22"/>
  <c r="C13" i="22"/>
  <c r="AV165" i="22"/>
  <c r="AV143" i="22"/>
  <c r="AV127" i="22"/>
  <c r="AV118" i="22"/>
  <c r="AV111" i="22"/>
  <c r="AV105" i="22"/>
  <c r="AV93" i="22"/>
  <c r="AV81" i="22"/>
  <c r="AV69" i="22"/>
  <c r="AV57" i="22"/>
  <c r="AV45" i="22"/>
  <c r="AV33" i="22"/>
  <c r="AV21" i="22"/>
  <c r="AV9" i="22"/>
  <c r="AV173" i="22"/>
  <c r="AV158" i="22"/>
  <c r="AV137" i="22"/>
  <c r="AV123" i="22"/>
  <c r="AV132" i="22"/>
  <c r="AV112" i="22"/>
  <c r="AV95" i="22"/>
  <c r="AV82" i="22"/>
  <c r="AV68" i="22"/>
  <c r="AV55" i="22"/>
  <c r="AV42" i="22"/>
  <c r="AV29" i="22"/>
  <c r="AV16" i="22"/>
  <c r="AV3" i="22"/>
  <c r="AV83" i="22"/>
  <c r="AV172" i="22"/>
  <c r="AV159" i="22"/>
  <c r="AV136" i="22"/>
  <c r="AV122" i="22"/>
  <c r="AV152" i="22"/>
  <c r="AV107" i="22"/>
  <c r="AV94" i="22"/>
  <c r="AV80" i="22"/>
  <c r="AV67" i="22"/>
  <c r="AV54" i="22"/>
  <c r="AV41" i="22"/>
  <c r="AV28" i="22"/>
  <c r="AV15" i="22"/>
  <c r="AV2" i="22"/>
  <c r="AV174" i="22"/>
  <c r="AV96" i="22"/>
  <c r="AV43" i="22"/>
  <c r="AV171" i="22"/>
  <c r="AV154" i="22"/>
  <c r="AV160" i="22"/>
  <c r="AV121" i="22"/>
  <c r="AV114" i="22"/>
  <c r="AV106" i="22"/>
  <c r="AV92" i="22"/>
  <c r="AV79" i="22"/>
  <c r="AV66" i="22"/>
  <c r="AV53" i="22"/>
  <c r="AV40" i="22"/>
  <c r="AV27" i="22"/>
  <c r="AV14" i="22"/>
  <c r="AV170" i="22"/>
  <c r="AV153" i="22"/>
  <c r="AV155" i="22"/>
  <c r="AV120" i="22"/>
  <c r="AV113" i="22"/>
  <c r="AV104" i="22"/>
  <c r="AV91" i="22"/>
  <c r="AV78" i="22"/>
  <c r="AV65" i="22"/>
  <c r="AV52" i="22"/>
  <c r="AV39" i="22"/>
  <c r="AV26" i="22"/>
  <c r="AV13" i="22"/>
  <c r="AV146" i="22"/>
  <c r="AV169" i="22"/>
  <c r="AV148" i="22"/>
  <c r="AV151" i="22"/>
  <c r="AV119" i="22"/>
  <c r="AV131" i="22"/>
  <c r="AV103" i="22"/>
  <c r="AV90" i="22"/>
  <c r="AV77" i="22"/>
  <c r="AV64" i="22"/>
  <c r="AV51" i="22"/>
  <c r="AV38" i="22"/>
  <c r="AV25" i="22"/>
  <c r="AV12" i="22"/>
  <c r="AV168" i="22"/>
  <c r="AV145" i="22"/>
  <c r="AV157" i="22"/>
  <c r="AV150" i="22"/>
  <c r="AV108" i="22"/>
  <c r="AV102" i="22"/>
  <c r="AV89" i="22"/>
  <c r="AV76" i="22"/>
  <c r="AV63" i="22"/>
  <c r="AV50" i="22"/>
  <c r="AV37" i="22"/>
  <c r="AV24" i="22"/>
  <c r="AV11" i="22"/>
  <c r="AV167" i="22"/>
  <c r="AV144" i="22"/>
  <c r="AV126" i="22"/>
  <c r="AV117" i="22"/>
  <c r="AV101" i="22"/>
  <c r="AV88" i="22"/>
  <c r="AV75" i="22"/>
  <c r="AV62" i="22"/>
  <c r="AV36" i="22"/>
  <c r="AV23" i="22"/>
  <c r="AV10" i="22"/>
  <c r="AV70" i="22"/>
  <c r="AV135" i="22"/>
  <c r="AV49" i="22"/>
  <c r="AV115" i="22"/>
  <c r="AV17" i="22"/>
  <c r="AV166" i="22"/>
  <c r="AV142" i="22"/>
  <c r="AV125" i="22"/>
  <c r="AV134" i="22"/>
  <c r="AV116" i="22"/>
  <c r="AV100" i="22"/>
  <c r="AV87" i="22"/>
  <c r="AV74" i="22"/>
  <c r="AV61" i="22"/>
  <c r="AV48" i="22"/>
  <c r="AV35" i="22"/>
  <c r="AV22" i="22"/>
  <c r="AV8" i="22"/>
  <c r="AV156" i="22"/>
  <c r="AV56" i="22"/>
  <c r="AV4" i="22"/>
  <c r="AV164" i="22"/>
  <c r="AV141" i="22"/>
  <c r="AV124" i="22"/>
  <c r="AV129" i="22"/>
  <c r="AV130" i="22"/>
  <c r="AV99" i="22"/>
  <c r="AV86" i="22"/>
  <c r="AV73" i="22"/>
  <c r="AV60" i="22"/>
  <c r="AV47" i="22"/>
  <c r="AV34" i="22"/>
  <c r="AV20" i="22"/>
  <c r="AV7" i="22"/>
  <c r="AV161" i="22"/>
  <c r="AV163" i="22"/>
  <c r="AV140" i="22"/>
  <c r="AV147" i="22"/>
  <c r="AV133" i="22"/>
  <c r="AV110" i="22"/>
  <c r="AV98" i="22"/>
  <c r="AV85" i="22"/>
  <c r="AV72" i="22"/>
  <c r="AV59" i="22"/>
  <c r="AV46" i="22"/>
  <c r="AV32" i="22"/>
  <c r="AV19" i="22"/>
  <c r="AV6" i="22"/>
  <c r="AV30" i="22"/>
  <c r="AV175" i="22"/>
  <c r="AV162" i="22"/>
  <c r="AV139" i="22"/>
  <c r="AV128" i="22"/>
  <c r="AV149" i="22"/>
  <c r="AV109" i="22"/>
  <c r="AV97" i="22"/>
  <c r="AV84" i="22"/>
  <c r="AV71" i="22"/>
  <c r="AV58" i="22"/>
  <c r="AV44" i="22"/>
  <c r="AV31" i="22"/>
  <c r="AV18" i="22"/>
  <c r="AV5" i="22"/>
  <c r="AV138" i="22"/>
  <c r="J164" i="22"/>
  <c r="J142" i="22"/>
  <c r="J151" i="22"/>
  <c r="J135" i="22"/>
  <c r="J114" i="22"/>
  <c r="J103" i="22"/>
  <c r="J92" i="22"/>
  <c r="J80" i="22"/>
  <c r="J65" i="22"/>
  <c r="J175" i="22"/>
  <c r="J163" i="22"/>
  <c r="J141" i="22"/>
  <c r="J153" i="22"/>
  <c r="J156" i="22"/>
  <c r="J113" i="22"/>
  <c r="J102" i="22"/>
  <c r="J91" i="22"/>
  <c r="J79" i="22"/>
  <c r="J64" i="22"/>
  <c r="J173" i="22"/>
  <c r="J161" i="22"/>
  <c r="J139" i="22"/>
  <c r="J124" i="22"/>
  <c r="J146" i="22"/>
  <c r="J111" i="22"/>
  <c r="J100" i="22"/>
  <c r="J89" i="22"/>
  <c r="J77" i="22"/>
  <c r="J172" i="22"/>
  <c r="J160" i="22"/>
  <c r="J138" i="22"/>
  <c r="J123" i="22"/>
  <c r="J134" i="22"/>
  <c r="J110" i="22"/>
  <c r="J99" i="22"/>
  <c r="J88" i="22"/>
  <c r="J76" i="22"/>
  <c r="J171" i="22"/>
  <c r="J159" i="22"/>
  <c r="J137" i="22"/>
  <c r="J122" i="22"/>
  <c r="J150" i="22"/>
  <c r="J126" i="22"/>
  <c r="J98" i="22"/>
  <c r="J87" i="22"/>
  <c r="J75" i="22"/>
  <c r="J170" i="22"/>
  <c r="J158" i="22"/>
  <c r="J148" i="22"/>
  <c r="J121" i="22"/>
  <c r="J133" i="22"/>
  <c r="J131" i="22"/>
  <c r="J97" i="22"/>
  <c r="J86" i="22"/>
  <c r="J74" i="22"/>
  <c r="J169" i="22"/>
  <c r="J157" i="22"/>
  <c r="J128" i="22"/>
  <c r="J120" i="22"/>
  <c r="J147" i="22"/>
  <c r="J108" i="22"/>
  <c r="J96" i="22"/>
  <c r="J85" i="22"/>
  <c r="J73" i="22"/>
  <c r="J168" i="22"/>
  <c r="J155" i="22"/>
  <c r="J127" i="22"/>
  <c r="J119" i="22"/>
  <c r="J132" i="22"/>
  <c r="J107" i="22"/>
  <c r="J95" i="22"/>
  <c r="J84" i="22"/>
  <c r="J72" i="22"/>
  <c r="J167" i="22"/>
  <c r="J145" i="22"/>
  <c r="J149" i="22"/>
  <c r="J118" i="22"/>
  <c r="J117" i="22"/>
  <c r="J106" i="22"/>
  <c r="J94" i="22"/>
  <c r="J83" i="22"/>
  <c r="J71" i="22"/>
  <c r="J166" i="22"/>
  <c r="J144" i="22"/>
  <c r="J130" i="22"/>
  <c r="J136" i="22"/>
  <c r="J116" i="22"/>
  <c r="J105" i="22"/>
  <c r="J109" i="22"/>
  <c r="J82" i="22"/>
  <c r="J70" i="22"/>
  <c r="J140" i="22"/>
  <c r="J78" i="22"/>
  <c r="J53" i="22"/>
  <c r="J40" i="22"/>
  <c r="J31" i="22"/>
  <c r="J19" i="22"/>
  <c r="J7" i="22"/>
  <c r="J152" i="22"/>
  <c r="J66" i="22"/>
  <c r="J52" i="22"/>
  <c r="J39" i="22"/>
  <c r="J30" i="22"/>
  <c r="J18" i="22"/>
  <c r="J6" i="22"/>
  <c r="J129" i="22"/>
  <c r="J63" i="22"/>
  <c r="J51" i="22"/>
  <c r="J38" i="22"/>
  <c r="J29" i="22"/>
  <c r="J17" i="22"/>
  <c r="J5" i="22"/>
  <c r="J125" i="22"/>
  <c r="J62" i="22"/>
  <c r="J69" i="22"/>
  <c r="J37" i="22"/>
  <c r="J28" i="22"/>
  <c r="J16" i="22"/>
  <c r="J4" i="22"/>
  <c r="J154" i="22"/>
  <c r="J61" i="22"/>
  <c r="J48" i="22"/>
  <c r="J36" i="22"/>
  <c r="J27" i="22"/>
  <c r="J15" i="22"/>
  <c r="J3" i="22"/>
  <c r="J115" i="22"/>
  <c r="J60" i="22"/>
  <c r="J47" i="22"/>
  <c r="J35" i="22"/>
  <c r="J26" i="22"/>
  <c r="J14" i="22"/>
  <c r="J2" i="22"/>
  <c r="J112" i="22"/>
  <c r="J59" i="22"/>
  <c r="J46" i="22"/>
  <c r="J34" i="22"/>
  <c r="J25" i="22"/>
  <c r="J13" i="22"/>
  <c r="J33" i="22"/>
  <c r="J104" i="22"/>
  <c r="J58" i="22"/>
  <c r="J45" i="22"/>
  <c r="J67" i="22"/>
  <c r="J24" i="22"/>
  <c r="J12" i="22"/>
  <c r="J174" i="22"/>
  <c r="J101" i="22"/>
  <c r="J57" i="22"/>
  <c r="J44" i="22"/>
  <c r="J50" i="22"/>
  <c r="J23" i="22"/>
  <c r="J11" i="22"/>
  <c r="J165" i="22"/>
  <c r="J93" i="22"/>
  <c r="J56" i="22"/>
  <c r="J43" i="22"/>
  <c r="J49" i="22"/>
  <c r="J22" i="22"/>
  <c r="J10" i="22"/>
  <c r="J162" i="22"/>
  <c r="J90" i="22"/>
  <c r="J55" i="22"/>
  <c r="J42" i="22"/>
  <c r="J68" i="22"/>
  <c r="J21" i="22"/>
  <c r="J9" i="22"/>
  <c r="J143" i="22"/>
  <c r="J81" i="22"/>
  <c r="J54" i="22"/>
  <c r="J41" i="22"/>
  <c r="J32" i="22"/>
  <c r="J20" i="22"/>
  <c r="J8" i="22"/>
  <c r="V168" i="22"/>
  <c r="V155" i="22"/>
  <c r="V147" i="22"/>
  <c r="V137" i="22"/>
  <c r="V135" i="22"/>
  <c r="V126" i="22"/>
  <c r="V97" i="22"/>
  <c r="V84" i="22"/>
  <c r="V72" i="22"/>
  <c r="V57" i="22"/>
  <c r="V48" i="22"/>
  <c r="V36" i="22"/>
  <c r="V23" i="22"/>
  <c r="V11" i="22"/>
  <c r="V167" i="22"/>
  <c r="V152" i="22"/>
  <c r="V151" i="22"/>
  <c r="V134" i="22"/>
  <c r="V117" i="22"/>
  <c r="V108" i="22"/>
  <c r="V96" i="22"/>
  <c r="V83" i="22"/>
  <c r="V71" i="22"/>
  <c r="V56" i="22"/>
  <c r="V47" i="22"/>
  <c r="V35" i="22"/>
  <c r="V22" i="22"/>
  <c r="V10" i="22"/>
  <c r="V165" i="22"/>
  <c r="V146" i="22"/>
  <c r="V139" i="22"/>
  <c r="V140" i="22"/>
  <c r="V115" i="22"/>
  <c r="V106" i="22"/>
  <c r="V94" i="22"/>
  <c r="V81" i="22"/>
  <c r="V69" i="22"/>
  <c r="V54" i="22"/>
  <c r="V45" i="22"/>
  <c r="V32" i="22"/>
  <c r="V20" i="22"/>
  <c r="V8" i="22"/>
  <c r="V164" i="22"/>
  <c r="V129" i="22"/>
  <c r="V154" i="22"/>
  <c r="V132" i="22"/>
  <c r="V114" i="22"/>
  <c r="V105" i="22"/>
  <c r="V92" i="22"/>
  <c r="V80" i="22"/>
  <c r="V65" i="22"/>
  <c r="V53" i="22"/>
  <c r="V44" i="22"/>
  <c r="V31" i="22"/>
  <c r="V19" i="22"/>
  <c r="V7" i="22"/>
  <c r="V175" i="22"/>
  <c r="V163" i="22"/>
  <c r="V156" i="22"/>
  <c r="V123" i="22"/>
  <c r="V141" i="22"/>
  <c r="V113" i="22"/>
  <c r="V104" i="22"/>
  <c r="V91" i="22"/>
  <c r="V79" i="22"/>
  <c r="V64" i="22"/>
  <c r="V52" i="22"/>
  <c r="V43" i="22"/>
  <c r="V30" i="22"/>
  <c r="V18" i="22"/>
  <c r="V6" i="22"/>
  <c r="V174" i="22"/>
  <c r="V162" i="22"/>
  <c r="V149" i="22"/>
  <c r="V122" i="22"/>
  <c r="V131" i="22"/>
  <c r="V112" i="22"/>
  <c r="V103" i="22"/>
  <c r="V90" i="22"/>
  <c r="V78" i="22"/>
  <c r="V63" i="22"/>
  <c r="V51" i="22"/>
  <c r="V42" i="22"/>
  <c r="V29" i="22"/>
  <c r="V17" i="22"/>
  <c r="V5" i="22"/>
  <c r="V173" i="22"/>
  <c r="V161" i="22"/>
  <c r="V142" i="22"/>
  <c r="V121" i="22"/>
  <c r="V124" i="22"/>
  <c r="V111" i="22"/>
  <c r="V102" i="22"/>
  <c r="V89" i="22"/>
  <c r="V77" i="22"/>
  <c r="V62" i="22"/>
  <c r="V50" i="22"/>
  <c r="V41" i="22"/>
  <c r="V28" i="22"/>
  <c r="V16" i="22"/>
  <c r="V4" i="22"/>
  <c r="V172" i="22"/>
  <c r="V160" i="22"/>
  <c r="V138" i="22"/>
  <c r="V120" i="22"/>
  <c r="V148" i="22"/>
  <c r="V110" i="22"/>
  <c r="V101" i="22"/>
  <c r="V88" i="22"/>
  <c r="V76" i="22"/>
  <c r="V61" i="22"/>
  <c r="V68" i="22"/>
  <c r="V40" i="22"/>
  <c r="V27" i="22"/>
  <c r="V15" i="22"/>
  <c r="V3" i="22"/>
  <c r="V171" i="22"/>
  <c r="V159" i="22"/>
  <c r="V128" i="22"/>
  <c r="V119" i="22"/>
  <c r="V144" i="22"/>
  <c r="V109" i="22"/>
  <c r="V100" i="22"/>
  <c r="V87" i="22"/>
  <c r="V75" i="22"/>
  <c r="V60" i="22"/>
  <c r="V67" i="22"/>
  <c r="V39" i="22"/>
  <c r="V26" i="22"/>
  <c r="V14" i="22"/>
  <c r="V2" i="22"/>
  <c r="V170" i="22"/>
  <c r="V158" i="22"/>
  <c r="V127" i="22"/>
  <c r="V118" i="22"/>
  <c r="V136" i="22"/>
  <c r="V93" i="22"/>
  <c r="V99" i="22"/>
  <c r="V86" i="22"/>
  <c r="V74" i="22"/>
  <c r="V59" i="22"/>
  <c r="V66" i="22"/>
  <c r="V38" i="22"/>
  <c r="V25" i="22"/>
  <c r="V13" i="22"/>
  <c r="V33" i="22"/>
  <c r="V166" i="22"/>
  <c r="V95" i="22"/>
  <c r="V21" i="22"/>
  <c r="V157" i="22"/>
  <c r="V85" i="22"/>
  <c r="V12" i="22"/>
  <c r="V153" i="22"/>
  <c r="V82" i="22"/>
  <c r="V9" i="22"/>
  <c r="V150" i="22"/>
  <c r="V73" i="22"/>
  <c r="V143" i="22"/>
  <c r="V70" i="22"/>
  <c r="V145" i="22"/>
  <c r="V58" i="22"/>
  <c r="V133" i="22"/>
  <c r="V55" i="22"/>
  <c r="V130" i="22"/>
  <c r="V49" i="22"/>
  <c r="V116" i="22"/>
  <c r="V46" i="22"/>
  <c r="V125" i="22"/>
  <c r="V37" i="22"/>
  <c r="V107" i="22"/>
  <c r="V34" i="22"/>
  <c r="V169" i="22"/>
  <c r="V98" i="22"/>
  <c r="V24" i="22"/>
  <c r="AE173" i="22"/>
  <c r="AE141" i="22"/>
  <c r="AE135" i="22"/>
  <c r="AE130" i="22"/>
  <c r="AE151" i="22"/>
  <c r="AE107" i="22"/>
  <c r="AE95" i="22"/>
  <c r="AE77" i="22"/>
  <c r="AE91" i="22"/>
  <c r="AE62" i="22"/>
  <c r="AE50" i="22"/>
  <c r="AE38" i="22"/>
  <c r="AE26" i="22"/>
  <c r="AE14" i="22"/>
  <c r="AE2" i="22"/>
  <c r="AE172" i="22"/>
  <c r="AE140" i="22"/>
  <c r="AE134" i="22"/>
  <c r="AE156" i="22"/>
  <c r="AE121" i="22"/>
  <c r="AE106" i="22"/>
  <c r="AE94" i="22"/>
  <c r="AE76" i="22"/>
  <c r="AE88" i="22"/>
  <c r="AE61" i="22"/>
  <c r="AE49" i="22"/>
  <c r="AE37" i="22"/>
  <c r="AE25" i="22"/>
  <c r="AE13" i="22"/>
  <c r="AE160" i="22"/>
  <c r="AE139" i="22"/>
  <c r="AE133" i="22"/>
  <c r="AE129" i="22"/>
  <c r="AE118" i="22"/>
  <c r="AE105" i="22"/>
  <c r="AE93" i="22"/>
  <c r="AE75" i="22"/>
  <c r="AE87" i="22"/>
  <c r="AE60" i="22"/>
  <c r="AE48" i="22"/>
  <c r="AE36" i="22"/>
  <c r="AE24" i="22"/>
  <c r="AE12" i="22"/>
  <c r="AE168" i="22"/>
  <c r="AE138" i="22"/>
  <c r="AE132" i="22"/>
  <c r="AE125" i="22"/>
  <c r="AE113" i="22"/>
  <c r="AE104" i="22"/>
  <c r="AE108" i="22"/>
  <c r="AE74" i="22"/>
  <c r="AE86" i="22"/>
  <c r="AE59" i="22"/>
  <c r="AE47" i="22"/>
  <c r="AE35" i="22"/>
  <c r="AE23" i="22"/>
  <c r="AE11" i="22"/>
  <c r="AE165" i="22"/>
  <c r="AE137" i="22"/>
  <c r="AE131" i="22"/>
  <c r="AE149" i="22"/>
  <c r="AE117" i="22"/>
  <c r="AE103" i="22"/>
  <c r="AE115" i="22"/>
  <c r="AE73" i="22"/>
  <c r="AE85" i="22"/>
  <c r="AE58" i="22"/>
  <c r="AE46" i="22"/>
  <c r="AE34" i="22"/>
  <c r="AE22" i="22"/>
  <c r="AE10" i="22"/>
  <c r="AE164" i="22"/>
  <c r="AE136" i="22"/>
  <c r="AE155" i="22"/>
  <c r="AE128" i="22"/>
  <c r="AE116" i="22"/>
  <c r="AE102" i="22"/>
  <c r="AE112" i="22"/>
  <c r="AE72" i="22"/>
  <c r="AE84" i="22"/>
  <c r="AE57" i="22"/>
  <c r="AE45" i="22"/>
  <c r="AE33" i="22"/>
  <c r="AE21" i="22"/>
  <c r="AE9" i="22"/>
  <c r="AE163" i="22"/>
  <c r="AE146" i="22"/>
  <c r="AE152" i="22"/>
  <c r="AE124" i="22"/>
  <c r="AE111" i="22"/>
  <c r="AE101" i="22"/>
  <c r="AE90" i="22"/>
  <c r="AE71" i="22"/>
  <c r="AE83" i="22"/>
  <c r="AE56" i="22"/>
  <c r="AE44" i="22"/>
  <c r="AE32" i="22"/>
  <c r="AE20" i="22"/>
  <c r="AE8" i="22"/>
  <c r="AE159" i="22"/>
  <c r="AE171" i="22"/>
  <c r="AE166" i="22"/>
  <c r="AE150" i="22"/>
  <c r="AE126" i="22"/>
  <c r="AE110" i="22"/>
  <c r="AE100" i="22"/>
  <c r="AE82" i="22"/>
  <c r="AE70" i="22"/>
  <c r="AE92" i="22"/>
  <c r="AE55" i="22"/>
  <c r="AE43" i="22"/>
  <c r="AE31" i="22"/>
  <c r="AE19" i="22"/>
  <c r="AE7" i="22"/>
  <c r="AE170" i="22"/>
  <c r="AE145" i="22"/>
  <c r="AE169" i="22"/>
  <c r="AE147" i="22"/>
  <c r="AE120" i="22"/>
  <c r="AE109" i="22"/>
  <c r="AE99" i="22"/>
  <c r="AE81" i="22"/>
  <c r="AE69" i="22"/>
  <c r="AE89" i="22"/>
  <c r="AE54" i="22"/>
  <c r="AE42" i="22"/>
  <c r="AE30" i="22"/>
  <c r="AE18" i="22"/>
  <c r="AE6" i="22"/>
  <c r="AE167" i="22"/>
  <c r="AE144" i="22"/>
  <c r="AE162" i="22"/>
  <c r="AE148" i="22"/>
  <c r="AE123" i="22"/>
  <c r="AE122" i="22"/>
  <c r="AE98" i="22"/>
  <c r="AE80" i="22"/>
  <c r="AE68" i="22"/>
  <c r="AE65" i="22"/>
  <c r="AE53" i="22"/>
  <c r="AE41" i="22"/>
  <c r="AE29" i="22"/>
  <c r="AE17" i="22"/>
  <c r="AE5" i="22"/>
  <c r="AE175" i="22"/>
  <c r="AE143" i="22"/>
  <c r="AE158" i="22"/>
  <c r="AE127" i="22"/>
  <c r="AE157" i="22"/>
  <c r="AE119" i="22"/>
  <c r="AE97" i="22"/>
  <c r="AE79" i="22"/>
  <c r="AE67" i="22"/>
  <c r="AE64" i="22"/>
  <c r="AE52" i="22"/>
  <c r="AE40" i="22"/>
  <c r="AE28" i="22"/>
  <c r="AE16" i="22"/>
  <c r="AE4" i="22"/>
  <c r="AE96" i="22"/>
  <c r="AE78" i="22"/>
  <c r="AE66" i="22"/>
  <c r="AE63" i="22"/>
  <c r="AE51" i="22"/>
  <c r="AE39" i="22"/>
  <c r="AE174" i="22"/>
  <c r="AE27" i="22"/>
  <c r="AE142" i="22"/>
  <c r="AE15" i="22"/>
  <c r="AE161" i="22"/>
  <c r="AE3" i="22"/>
  <c r="AE154" i="22"/>
  <c r="AE153" i="22"/>
  <c r="AE114" i="22"/>
  <c r="AT174" i="22"/>
  <c r="AT162" i="22"/>
  <c r="AT142" i="22"/>
  <c r="AT143" i="22"/>
  <c r="AT128" i="22"/>
  <c r="AT113" i="22"/>
  <c r="AT102" i="22"/>
  <c r="AT90" i="22"/>
  <c r="AT78" i="22"/>
  <c r="AT63" i="22"/>
  <c r="AT51" i="22"/>
  <c r="AT41" i="22"/>
  <c r="AT30" i="22"/>
  <c r="AT18" i="22"/>
  <c r="AT6" i="22"/>
  <c r="AT173" i="22"/>
  <c r="AT161" i="22"/>
  <c r="AT138" i="22"/>
  <c r="AT141" i="22"/>
  <c r="AT152" i="22"/>
  <c r="AT112" i="22"/>
  <c r="AT101" i="22"/>
  <c r="AT89" i="22"/>
  <c r="AT77" i="22"/>
  <c r="AT62" i="22"/>
  <c r="AT50" i="22"/>
  <c r="AT40" i="22"/>
  <c r="AT29" i="22"/>
  <c r="AT17" i="22"/>
  <c r="AT5" i="22"/>
  <c r="AT172" i="22"/>
  <c r="AT160" i="22"/>
  <c r="AT135" i="22"/>
  <c r="AT139" i="22"/>
  <c r="AT144" i="22"/>
  <c r="AT111" i="22"/>
  <c r="AT100" i="22"/>
  <c r="AT88" i="22"/>
  <c r="AT76" i="22"/>
  <c r="AT61" i="22"/>
  <c r="AT68" i="22"/>
  <c r="AT39" i="22"/>
  <c r="AT28" i="22"/>
  <c r="AT16" i="22"/>
  <c r="AT4" i="22"/>
  <c r="AT171" i="22"/>
  <c r="AT159" i="22"/>
  <c r="AT134" i="22"/>
  <c r="AT137" i="22"/>
  <c r="AT136" i="22"/>
  <c r="AT110" i="22"/>
  <c r="AT99" i="22"/>
  <c r="AT87" i="22"/>
  <c r="AT75" i="22"/>
  <c r="AT60" i="22"/>
  <c r="AT67" i="22"/>
  <c r="AT38" i="22"/>
  <c r="AT27" i="22"/>
  <c r="AT15" i="22"/>
  <c r="AT3" i="22"/>
  <c r="AT170" i="22"/>
  <c r="AT158" i="22"/>
  <c r="AT133" i="22"/>
  <c r="AT125" i="22"/>
  <c r="AT155" i="22"/>
  <c r="AT109" i="22"/>
  <c r="AT98" i="22"/>
  <c r="AT86" i="22"/>
  <c r="AT74" i="22"/>
  <c r="AT59" i="22"/>
  <c r="AT66" i="22"/>
  <c r="AT37" i="22"/>
  <c r="AT26" i="22"/>
  <c r="AT14" i="22"/>
  <c r="AT2" i="22"/>
  <c r="AT169" i="22"/>
  <c r="AT157" i="22"/>
  <c r="AT132" i="22"/>
  <c r="AT123" i="22"/>
  <c r="AT153" i="22"/>
  <c r="AT108" i="22"/>
  <c r="AT97" i="22"/>
  <c r="AT85" i="22"/>
  <c r="AT73" i="22"/>
  <c r="AT58" i="22"/>
  <c r="AT49" i="22"/>
  <c r="AT36" i="22"/>
  <c r="AT25" i="22"/>
  <c r="AT13" i="22"/>
  <c r="AT168" i="22"/>
  <c r="AT156" i="22"/>
  <c r="AT131" i="22"/>
  <c r="AT122" i="22"/>
  <c r="AT124" i="22"/>
  <c r="AT140" i="22"/>
  <c r="AT96" i="22"/>
  <c r="AT84" i="22"/>
  <c r="AT72" i="22"/>
  <c r="AT57" i="22"/>
  <c r="AT47" i="22"/>
  <c r="AT35" i="22"/>
  <c r="AT24" i="22"/>
  <c r="AT12" i="22"/>
  <c r="AT167" i="22"/>
  <c r="AT150" i="22"/>
  <c r="AT130" i="22"/>
  <c r="AT121" i="22"/>
  <c r="AT126" i="22"/>
  <c r="AT107" i="22"/>
  <c r="AT95" i="22"/>
  <c r="AT83" i="22"/>
  <c r="AT71" i="22"/>
  <c r="AT56" i="22"/>
  <c r="AT46" i="22"/>
  <c r="AT34" i="22"/>
  <c r="AT23" i="22"/>
  <c r="AT11" i="22"/>
  <c r="AT166" i="22"/>
  <c r="AT149" i="22"/>
  <c r="AT151" i="22"/>
  <c r="AT120" i="22"/>
  <c r="AT117" i="22"/>
  <c r="AT106" i="22"/>
  <c r="AT94" i="22"/>
  <c r="AT82" i="22"/>
  <c r="AT70" i="22"/>
  <c r="AT55" i="22"/>
  <c r="AT45" i="22"/>
  <c r="AT33" i="22"/>
  <c r="AT22" i="22"/>
  <c r="AT10" i="22"/>
  <c r="AT165" i="22"/>
  <c r="AT148" i="22"/>
  <c r="AT129" i="22"/>
  <c r="AT119" i="22"/>
  <c r="AT116" i="22"/>
  <c r="AT105" i="22"/>
  <c r="AT93" i="22"/>
  <c r="AT81" i="22"/>
  <c r="AT69" i="22"/>
  <c r="AT54" i="22"/>
  <c r="AT44" i="22"/>
  <c r="AT48" i="22"/>
  <c r="AT21" i="22"/>
  <c r="AT9" i="22"/>
  <c r="AT164" i="22"/>
  <c r="AT147" i="22"/>
  <c r="AT127" i="22"/>
  <c r="AT118" i="22"/>
  <c r="AT115" i="22"/>
  <c r="AT104" i="22"/>
  <c r="AT92" i="22"/>
  <c r="AT80" i="22"/>
  <c r="AT65" i="22"/>
  <c r="AT53" i="22"/>
  <c r="AT43" i="22"/>
  <c r="AT32" i="22"/>
  <c r="AT20" i="22"/>
  <c r="AT8" i="22"/>
  <c r="AT79" i="22"/>
  <c r="AT64" i="22"/>
  <c r="AT52" i="22"/>
  <c r="AT42" i="22"/>
  <c r="AT175" i="22"/>
  <c r="AT31" i="22"/>
  <c r="AT163" i="22"/>
  <c r="AT19" i="22"/>
  <c r="AT7" i="22"/>
  <c r="AT146" i="22"/>
  <c r="AT145" i="22"/>
  <c r="AT91" i="22"/>
  <c r="AT154" i="22"/>
  <c r="AT114" i="22"/>
  <c r="AT103" i="22"/>
  <c r="K170" i="22"/>
  <c r="K152" i="22"/>
  <c r="K154" i="22"/>
  <c r="K138" i="22"/>
  <c r="K117" i="22"/>
  <c r="K148" i="22"/>
  <c r="K97" i="22"/>
  <c r="K86" i="22"/>
  <c r="K74" i="22"/>
  <c r="K62" i="22"/>
  <c r="K50" i="22"/>
  <c r="K38" i="22"/>
  <c r="K25" i="22"/>
  <c r="K13" i="22"/>
  <c r="K33" i="22"/>
  <c r="K169" i="22"/>
  <c r="K156" i="22"/>
  <c r="K151" i="22"/>
  <c r="K145" i="22"/>
  <c r="K116" i="22"/>
  <c r="K108" i="22"/>
  <c r="K96" i="22"/>
  <c r="K85" i="22"/>
  <c r="K73" i="22"/>
  <c r="K61" i="22"/>
  <c r="K49" i="22"/>
  <c r="K37" i="22"/>
  <c r="K24" i="22"/>
  <c r="K12" i="22"/>
  <c r="K167" i="22"/>
  <c r="K136" i="22"/>
  <c r="K140" i="22"/>
  <c r="K149" i="22"/>
  <c r="K114" i="22"/>
  <c r="K106" i="22"/>
  <c r="K94" i="22"/>
  <c r="K83" i="22"/>
  <c r="K71" i="22"/>
  <c r="K59" i="22"/>
  <c r="K47" i="22"/>
  <c r="K35" i="22"/>
  <c r="K22" i="22"/>
  <c r="K10" i="22"/>
  <c r="K166" i="22"/>
  <c r="K135" i="22"/>
  <c r="K153" i="22"/>
  <c r="K122" i="22"/>
  <c r="K113" i="22"/>
  <c r="K105" i="22"/>
  <c r="K109" i="22"/>
  <c r="K82" i="22"/>
  <c r="K70" i="22"/>
  <c r="K58" i="22"/>
  <c r="K46" i="22"/>
  <c r="K34" i="22"/>
  <c r="K21" i="22"/>
  <c r="K9" i="22"/>
  <c r="K165" i="22"/>
  <c r="K134" i="22"/>
  <c r="K127" i="22"/>
  <c r="K119" i="22"/>
  <c r="K112" i="22"/>
  <c r="K104" i="22"/>
  <c r="K93" i="22"/>
  <c r="K81" i="22"/>
  <c r="K69" i="22"/>
  <c r="K57" i="22"/>
  <c r="K45" i="22"/>
  <c r="K32" i="22"/>
  <c r="K20" i="22"/>
  <c r="K8" i="22"/>
  <c r="K164" i="22"/>
  <c r="K133" i="22"/>
  <c r="K124" i="22"/>
  <c r="K146" i="22"/>
  <c r="K121" i="22"/>
  <c r="K103" i="22"/>
  <c r="K92" i="22"/>
  <c r="K80" i="22"/>
  <c r="K68" i="22"/>
  <c r="K56" i="22"/>
  <c r="K44" i="22"/>
  <c r="K31" i="22"/>
  <c r="K19" i="22"/>
  <c r="K7" i="22"/>
  <c r="K175" i="22"/>
  <c r="K163" i="22"/>
  <c r="K132" i="22"/>
  <c r="K150" i="22"/>
  <c r="K123" i="22"/>
  <c r="K118" i="22"/>
  <c r="K102" i="22"/>
  <c r="K91" i="22"/>
  <c r="K79" i="22"/>
  <c r="K67" i="22"/>
  <c r="K55" i="22"/>
  <c r="K43" i="22"/>
  <c r="K30" i="22"/>
  <c r="K18" i="22"/>
  <c r="K6" i="22"/>
  <c r="K174" i="22"/>
  <c r="K161" i="22"/>
  <c r="K131" i="22"/>
  <c r="K143" i="22"/>
  <c r="K120" i="22"/>
  <c r="K155" i="22"/>
  <c r="K101" i="22"/>
  <c r="K90" i="22"/>
  <c r="K78" i="22"/>
  <c r="K66" i="22"/>
  <c r="K54" i="22"/>
  <c r="K42" i="22"/>
  <c r="K29" i="22"/>
  <c r="K17" i="22"/>
  <c r="K5" i="22"/>
  <c r="K173" i="22"/>
  <c r="K159" i="22"/>
  <c r="K130" i="22"/>
  <c r="K139" i="22"/>
  <c r="K141" i="22"/>
  <c r="K111" i="22"/>
  <c r="K100" i="22"/>
  <c r="K89" i="22"/>
  <c r="K77" i="22"/>
  <c r="K65" i="22"/>
  <c r="K53" i="22"/>
  <c r="K41" i="22"/>
  <c r="K28" i="22"/>
  <c r="K16" i="22"/>
  <c r="K4" i="22"/>
  <c r="K172" i="22"/>
  <c r="K160" i="22"/>
  <c r="K129" i="22"/>
  <c r="K126" i="22"/>
  <c r="K162" i="22"/>
  <c r="K110" i="22"/>
  <c r="K99" i="22"/>
  <c r="K88" i="22"/>
  <c r="K76" i="22"/>
  <c r="K64" i="22"/>
  <c r="K52" i="22"/>
  <c r="K40" i="22"/>
  <c r="K27" i="22"/>
  <c r="K15" i="22"/>
  <c r="K3" i="22"/>
  <c r="K115" i="22"/>
  <c r="K48" i="22"/>
  <c r="K125" i="22"/>
  <c r="K39" i="22"/>
  <c r="K107" i="22"/>
  <c r="K36" i="22"/>
  <c r="K171" i="22"/>
  <c r="K98" i="22"/>
  <c r="K26" i="22"/>
  <c r="K168" i="22"/>
  <c r="K95" i="22"/>
  <c r="K23" i="22"/>
  <c r="K157" i="22"/>
  <c r="K87" i="22"/>
  <c r="K14" i="22"/>
  <c r="K147" i="22"/>
  <c r="K84" i="22"/>
  <c r="K11" i="22"/>
  <c r="K158" i="22"/>
  <c r="K75" i="22"/>
  <c r="K2" i="22"/>
  <c r="K144" i="22"/>
  <c r="K72" i="22"/>
  <c r="K142" i="22"/>
  <c r="K63" i="22"/>
  <c r="K137" i="22"/>
  <c r="K60" i="22"/>
  <c r="K128" i="22"/>
  <c r="K51" i="22"/>
  <c r="AE165" i="23"/>
  <c r="AE141" i="23"/>
  <c r="AE150" i="23"/>
  <c r="AE132" i="23"/>
  <c r="AE98" i="23"/>
  <c r="AE86" i="23"/>
  <c r="AE122" i="23"/>
  <c r="AE76" i="23"/>
  <c r="AE64" i="23"/>
  <c r="AE55" i="23"/>
  <c r="AE20" i="23"/>
  <c r="AE40" i="23"/>
  <c r="AE15" i="23"/>
  <c r="AE3" i="23"/>
  <c r="AE164" i="23"/>
  <c r="AE140" i="23"/>
  <c r="AE161" i="23"/>
  <c r="AE135" i="23"/>
  <c r="AE97" i="23"/>
  <c r="AE85" i="23"/>
  <c r="AE110" i="23"/>
  <c r="AE75" i="23"/>
  <c r="AE63" i="23"/>
  <c r="AE52" i="23"/>
  <c r="AE57" i="23"/>
  <c r="AE37" i="23"/>
  <c r="AE14" i="23"/>
  <c r="AE2" i="23"/>
  <c r="AE174" i="23"/>
  <c r="AE160" i="23"/>
  <c r="AE138" i="23"/>
  <c r="AE148" i="23"/>
  <c r="AE111" i="23"/>
  <c r="AE95" i="23"/>
  <c r="AE83" i="23"/>
  <c r="AE125" i="23"/>
  <c r="AE73" i="23"/>
  <c r="AE61" i="23"/>
  <c r="AE46" i="23"/>
  <c r="AE51" i="23"/>
  <c r="AE31" i="23"/>
  <c r="AE12" i="23"/>
  <c r="AE39" i="23"/>
  <c r="AE173" i="23"/>
  <c r="AE157" i="23"/>
  <c r="AE153" i="23"/>
  <c r="AE130" i="23"/>
  <c r="AE108" i="23"/>
  <c r="AE94" i="23"/>
  <c r="AE133" i="23"/>
  <c r="AE126" i="23"/>
  <c r="AE72" i="23"/>
  <c r="AE60" i="23"/>
  <c r="AE44" i="23"/>
  <c r="AE48" i="23"/>
  <c r="AE28" i="23"/>
  <c r="AE11" i="23"/>
  <c r="AE30" i="23"/>
  <c r="AE172" i="23"/>
  <c r="AE162" i="23"/>
  <c r="AE155" i="23"/>
  <c r="AE127" i="23"/>
  <c r="AE105" i="23"/>
  <c r="AE93" i="23"/>
  <c r="AE128" i="23"/>
  <c r="AE107" i="23"/>
  <c r="AE71" i="23"/>
  <c r="AE59" i="23"/>
  <c r="AE41" i="23"/>
  <c r="AE45" i="23"/>
  <c r="AE25" i="23"/>
  <c r="AE10" i="23"/>
  <c r="AE36" i="23"/>
  <c r="AE171" i="23"/>
  <c r="AE147" i="23"/>
  <c r="AE151" i="23"/>
  <c r="AE124" i="23"/>
  <c r="AE104" i="23"/>
  <c r="AE92" i="23"/>
  <c r="AE119" i="23"/>
  <c r="AE82" i="23"/>
  <c r="AE70" i="23"/>
  <c r="AE58" i="23"/>
  <c r="AE38" i="23"/>
  <c r="AE43" i="23"/>
  <c r="AE22" i="23"/>
  <c r="AE9" i="23"/>
  <c r="AE27" i="23"/>
  <c r="AE170" i="23"/>
  <c r="AE146" i="23"/>
  <c r="AE152" i="23"/>
  <c r="AE121" i="23"/>
  <c r="AE103" i="23"/>
  <c r="AE91" i="23"/>
  <c r="AE123" i="23"/>
  <c r="AE81" i="23"/>
  <c r="AE69" i="23"/>
  <c r="AE109" i="23"/>
  <c r="AE35" i="23"/>
  <c r="AE42" i="23"/>
  <c r="AE19" i="23"/>
  <c r="AE8" i="23"/>
  <c r="AE21" i="23"/>
  <c r="AE169" i="23"/>
  <c r="AE145" i="23"/>
  <c r="AE159" i="23"/>
  <c r="AE118" i="23"/>
  <c r="AE102" i="23"/>
  <c r="AE90" i="23"/>
  <c r="AE114" i="23"/>
  <c r="AE80" i="23"/>
  <c r="AE68" i="23"/>
  <c r="AE120" i="23"/>
  <c r="AE32" i="23"/>
  <c r="AE56" i="23"/>
  <c r="AE33" i="23"/>
  <c r="AE7" i="23"/>
  <c r="AE168" i="23"/>
  <c r="AE144" i="23"/>
  <c r="AE156" i="23"/>
  <c r="AE115" i="23"/>
  <c r="AE101" i="23"/>
  <c r="AE89" i="23"/>
  <c r="AE134" i="23"/>
  <c r="AE79" i="23"/>
  <c r="AE67" i="23"/>
  <c r="AE129" i="23"/>
  <c r="AE29" i="23"/>
  <c r="AE53" i="23"/>
  <c r="AE24" i="23"/>
  <c r="AE6" i="23"/>
  <c r="AE167" i="23"/>
  <c r="AE143" i="23"/>
  <c r="AE149" i="23"/>
  <c r="AE112" i="23"/>
  <c r="AE100" i="23"/>
  <c r="AE88" i="23"/>
  <c r="AE131" i="23"/>
  <c r="AE78" i="23"/>
  <c r="AE66" i="23"/>
  <c r="AE113" i="23"/>
  <c r="AE26" i="23"/>
  <c r="AE50" i="23"/>
  <c r="AE17" i="23"/>
  <c r="AE5" i="23"/>
  <c r="AE175" i="23"/>
  <c r="AE84" i="23"/>
  <c r="AE34" i="23"/>
  <c r="AE166" i="23"/>
  <c r="AE106" i="23"/>
  <c r="AE16" i="23"/>
  <c r="AE163" i="23"/>
  <c r="AE117" i="23"/>
  <c r="AE13" i="23"/>
  <c r="AE142" i="23"/>
  <c r="AE77" i="23"/>
  <c r="AE4" i="23"/>
  <c r="AE139" i="23"/>
  <c r="AE74" i="23"/>
  <c r="AE18" i="23"/>
  <c r="AE158" i="23"/>
  <c r="AE65" i="23"/>
  <c r="AE154" i="23"/>
  <c r="AE62" i="23"/>
  <c r="AE136" i="23"/>
  <c r="AE116" i="23"/>
  <c r="AE137" i="23"/>
  <c r="AE49" i="23"/>
  <c r="AE99" i="23"/>
  <c r="AE23" i="23"/>
  <c r="AE96" i="23"/>
  <c r="AE54" i="23"/>
  <c r="AE87" i="23"/>
  <c r="AE47" i="23"/>
  <c r="AI170" i="22"/>
  <c r="AI146" i="22"/>
  <c r="AI130" i="22"/>
  <c r="AI123" i="22"/>
  <c r="AI148" i="22"/>
  <c r="AI110" i="22"/>
  <c r="AI98" i="22"/>
  <c r="AI86" i="22"/>
  <c r="AI74" i="22"/>
  <c r="AI62" i="22"/>
  <c r="AI50" i="22"/>
  <c r="AI38" i="22"/>
  <c r="AI26" i="22"/>
  <c r="AI14" i="22"/>
  <c r="AI2" i="22"/>
  <c r="AI169" i="22"/>
  <c r="AI156" i="22"/>
  <c r="AI129" i="22"/>
  <c r="AI124" i="22"/>
  <c r="AI145" i="22"/>
  <c r="AI109" i="22"/>
  <c r="AI97" i="22"/>
  <c r="AI85" i="22"/>
  <c r="AI73" i="22"/>
  <c r="AI61" i="22"/>
  <c r="AI49" i="22"/>
  <c r="AI37" i="22"/>
  <c r="AI25" i="22"/>
  <c r="AI13" i="22"/>
  <c r="AI168" i="22"/>
  <c r="AI153" i="22"/>
  <c r="AI128" i="22"/>
  <c r="AI154" i="22"/>
  <c r="AI137" i="22"/>
  <c r="AI108" i="22"/>
  <c r="AI96" i="22"/>
  <c r="AI84" i="22"/>
  <c r="AI72" i="22"/>
  <c r="AI60" i="22"/>
  <c r="AI48" i="22"/>
  <c r="AI36" i="22"/>
  <c r="AI24" i="22"/>
  <c r="AI12" i="22"/>
  <c r="AI167" i="22"/>
  <c r="AI162" i="22"/>
  <c r="AI152" i="22"/>
  <c r="AI126" i="22"/>
  <c r="AI117" i="22"/>
  <c r="AI107" i="22"/>
  <c r="AI95" i="22"/>
  <c r="AI83" i="22"/>
  <c r="AI71" i="22"/>
  <c r="AI59" i="22"/>
  <c r="AI47" i="22"/>
  <c r="AI35" i="22"/>
  <c r="AI23" i="22"/>
  <c r="AI11" i="22"/>
  <c r="AI166" i="22"/>
  <c r="AI155" i="22"/>
  <c r="AI150" i="22"/>
  <c r="AI125" i="22"/>
  <c r="AI116" i="22"/>
  <c r="AI106" i="22"/>
  <c r="AI94" i="22"/>
  <c r="AI82" i="22"/>
  <c r="AI70" i="22"/>
  <c r="AI58" i="22"/>
  <c r="AI46" i="22"/>
  <c r="AI34" i="22"/>
  <c r="AI22" i="22"/>
  <c r="AI10" i="22"/>
  <c r="AI165" i="22"/>
  <c r="AI147" i="22"/>
  <c r="AI143" i="22"/>
  <c r="AI120" i="22"/>
  <c r="AI115" i="22"/>
  <c r="AI105" i="22"/>
  <c r="AI93" i="22"/>
  <c r="AI81" i="22"/>
  <c r="AI69" i="22"/>
  <c r="AI57" i="22"/>
  <c r="AI45" i="22"/>
  <c r="AI33" i="22"/>
  <c r="AI21" i="22"/>
  <c r="AI9" i="22"/>
  <c r="AI164" i="22"/>
  <c r="AI149" i="22"/>
  <c r="AI139" i="22"/>
  <c r="AI141" i="22"/>
  <c r="AI114" i="22"/>
  <c r="AI104" i="22"/>
  <c r="AI92" i="22"/>
  <c r="AI80" i="22"/>
  <c r="AI68" i="22"/>
  <c r="AI56" i="22"/>
  <c r="AI44" i="22"/>
  <c r="AI32" i="22"/>
  <c r="AI20" i="22"/>
  <c r="AI8" i="22"/>
  <c r="AI175" i="22"/>
  <c r="AI163" i="22"/>
  <c r="AI135" i="22"/>
  <c r="AI142" i="22"/>
  <c r="AI157" i="22"/>
  <c r="AI113" i="22"/>
  <c r="AI103" i="22"/>
  <c r="AI91" i="22"/>
  <c r="AI79" i="22"/>
  <c r="AI67" i="22"/>
  <c r="AI55" i="22"/>
  <c r="AI43" i="22"/>
  <c r="AI31" i="22"/>
  <c r="AI19" i="22"/>
  <c r="AI7" i="22"/>
  <c r="AI174" i="22"/>
  <c r="AI158" i="22"/>
  <c r="AI134" i="22"/>
  <c r="AI138" i="22"/>
  <c r="AI121" i="22"/>
  <c r="AI112" i="22"/>
  <c r="AI102" i="22"/>
  <c r="AI90" i="22"/>
  <c r="AI78" i="22"/>
  <c r="AI66" i="22"/>
  <c r="AI54" i="22"/>
  <c r="AI42" i="22"/>
  <c r="AI30" i="22"/>
  <c r="AI18" i="22"/>
  <c r="AI6" i="22"/>
  <c r="AI173" i="22"/>
  <c r="AI161" i="22"/>
  <c r="AI133" i="22"/>
  <c r="AI144" i="22"/>
  <c r="AI118" i="22"/>
  <c r="AI122" i="22"/>
  <c r="AI101" i="22"/>
  <c r="AI89" i="22"/>
  <c r="AI77" i="22"/>
  <c r="AI65" i="22"/>
  <c r="AI53" i="22"/>
  <c r="AI41" i="22"/>
  <c r="AI29" i="22"/>
  <c r="AI17" i="22"/>
  <c r="AI5" i="22"/>
  <c r="AI172" i="22"/>
  <c r="AI160" i="22"/>
  <c r="AI132" i="22"/>
  <c r="AI140" i="22"/>
  <c r="AI127" i="22"/>
  <c r="AI119" i="22"/>
  <c r="AI100" i="22"/>
  <c r="AI88" i="22"/>
  <c r="AI76" i="22"/>
  <c r="AI64" i="22"/>
  <c r="AI52" i="22"/>
  <c r="AI40" i="22"/>
  <c r="AI28" i="22"/>
  <c r="AI16" i="22"/>
  <c r="AI4" i="22"/>
  <c r="AI151" i="22"/>
  <c r="AI111" i="22"/>
  <c r="AI99" i="22"/>
  <c r="AI87" i="22"/>
  <c r="AI75" i="22"/>
  <c r="AI63" i="22"/>
  <c r="AI51" i="22"/>
  <c r="AI39" i="22"/>
  <c r="AI171" i="22"/>
  <c r="AI27" i="22"/>
  <c r="AI159" i="22"/>
  <c r="AI15" i="22"/>
  <c r="AI131" i="22"/>
  <c r="AI3" i="22"/>
  <c r="AI136" i="22"/>
  <c r="P170" i="22"/>
  <c r="P145" i="22"/>
  <c r="P132" i="22"/>
  <c r="P120" i="22"/>
  <c r="P148" i="22"/>
  <c r="P104" i="22"/>
  <c r="P85" i="22"/>
  <c r="P76" i="22"/>
  <c r="P94" i="22"/>
  <c r="P58" i="22"/>
  <c r="P46" i="22"/>
  <c r="P33" i="22"/>
  <c r="P21" i="22"/>
  <c r="P9" i="22"/>
  <c r="P167" i="22"/>
  <c r="P144" i="22"/>
  <c r="P131" i="22"/>
  <c r="P119" i="22"/>
  <c r="P125" i="22"/>
  <c r="P103" i="22"/>
  <c r="P84" i="22"/>
  <c r="P75" i="22"/>
  <c r="P66" i="22"/>
  <c r="P57" i="22"/>
  <c r="P45" i="22"/>
  <c r="P32" i="22"/>
  <c r="P20" i="22"/>
  <c r="P8" i="22"/>
  <c r="P172" i="22"/>
  <c r="P143" i="22"/>
  <c r="P130" i="22"/>
  <c r="P118" i="22"/>
  <c r="P114" i="22"/>
  <c r="P116" i="22"/>
  <c r="P83" i="22"/>
  <c r="P74" i="22"/>
  <c r="P69" i="22"/>
  <c r="P56" i="22"/>
  <c r="P44" i="22"/>
  <c r="P31" i="22"/>
  <c r="P19" i="22"/>
  <c r="P7" i="22"/>
  <c r="P175" i="22"/>
  <c r="P158" i="22"/>
  <c r="P142" i="22"/>
  <c r="P129" i="22"/>
  <c r="P136" i="22"/>
  <c r="P109" i="22"/>
  <c r="P113" i="22"/>
  <c r="P102" i="22"/>
  <c r="P73" i="22"/>
  <c r="P68" i="22"/>
  <c r="P55" i="22"/>
  <c r="P43" i="22"/>
  <c r="P30" i="22"/>
  <c r="P18" i="22"/>
  <c r="P6" i="22"/>
  <c r="P174" i="22"/>
  <c r="P165" i="22"/>
  <c r="P141" i="22"/>
  <c r="P154" i="22"/>
  <c r="P124" i="22"/>
  <c r="P115" i="22"/>
  <c r="P93" i="22"/>
  <c r="P99" i="22"/>
  <c r="P72" i="22"/>
  <c r="P67" i="22"/>
  <c r="P54" i="22"/>
  <c r="P42" i="22"/>
  <c r="P29" i="22"/>
  <c r="P17" i="22"/>
  <c r="P5" i="22"/>
  <c r="P173" i="22"/>
  <c r="P156" i="22"/>
  <c r="P140" i="22"/>
  <c r="P126" i="22"/>
  <c r="P163" i="22"/>
  <c r="P111" i="22"/>
  <c r="P92" i="22"/>
  <c r="P96" i="22"/>
  <c r="P71" i="22"/>
  <c r="P65" i="22"/>
  <c r="P53" i="22"/>
  <c r="P41" i="22"/>
  <c r="P28" i="22"/>
  <c r="P16" i="22"/>
  <c r="P4" i="22"/>
  <c r="P168" i="22"/>
  <c r="P153" i="22"/>
  <c r="P139" i="22"/>
  <c r="P150" i="22"/>
  <c r="P146" i="22"/>
  <c r="P110" i="22"/>
  <c r="P91" i="22"/>
  <c r="P82" i="22"/>
  <c r="P70" i="22"/>
  <c r="P64" i="22"/>
  <c r="P52" i="22"/>
  <c r="P40" i="22"/>
  <c r="P27" i="22"/>
  <c r="P15" i="22"/>
  <c r="P3" i="22"/>
  <c r="P171" i="22"/>
  <c r="P151" i="22"/>
  <c r="P138" i="22"/>
  <c r="P149" i="22"/>
  <c r="P127" i="22"/>
  <c r="P112" i="22"/>
  <c r="P90" i="22"/>
  <c r="P81" i="22"/>
  <c r="P101" i="22"/>
  <c r="P63" i="22"/>
  <c r="P51" i="22"/>
  <c r="P39" i="22"/>
  <c r="P26" i="22"/>
  <c r="P14" i="22"/>
  <c r="P2" i="22"/>
  <c r="P169" i="22"/>
  <c r="P164" i="22"/>
  <c r="P137" i="22"/>
  <c r="P128" i="22"/>
  <c r="P117" i="22"/>
  <c r="P108" i="22"/>
  <c r="P89" i="22"/>
  <c r="P80" i="22"/>
  <c r="P98" i="22"/>
  <c r="P62" i="22"/>
  <c r="P50" i="22"/>
  <c r="P38" i="22"/>
  <c r="P25" i="22"/>
  <c r="P13" i="22"/>
  <c r="P34" i="22"/>
  <c r="P166" i="22"/>
  <c r="P161" i="22"/>
  <c r="P135" i="22"/>
  <c r="P123" i="22"/>
  <c r="P162" i="22"/>
  <c r="P107" i="22"/>
  <c r="P88" i="22"/>
  <c r="P79" i="22"/>
  <c r="P95" i="22"/>
  <c r="P61" i="22"/>
  <c r="P49" i="22"/>
  <c r="P37" i="22"/>
  <c r="P24" i="22"/>
  <c r="P12" i="22"/>
  <c r="P160" i="22"/>
  <c r="P152" i="22"/>
  <c r="P134" i="22"/>
  <c r="P122" i="22"/>
  <c r="P147" i="22"/>
  <c r="P106" i="22"/>
  <c r="P87" i="22"/>
  <c r="P78" i="22"/>
  <c r="P100" i="22"/>
  <c r="P60" i="22"/>
  <c r="P48" i="22"/>
  <c r="P36" i="22"/>
  <c r="P23" i="22"/>
  <c r="P11" i="22"/>
  <c r="P77" i="22"/>
  <c r="P97" i="22"/>
  <c r="P59" i="22"/>
  <c r="P47" i="22"/>
  <c r="P35" i="22"/>
  <c r="P157" i="22"/>
  <c r="P22" i="22"/>
  <c r="P159" i="22"/>
  <c r="P10" i="22"/>
  <c r="P133" i="22"/>
  <c r="P121" i="22"/>
  <c r="P155" i="22"/>
  <c r="P86" i="22"/>
  <c r="P105" i="22"/>
  <c r="Y155" i="22"/>
  <c r="Y143" i="22"/>
  <c r="Y135" i="22"/>
  <c r="Y149" i="22"/>
  <c r="Y151" i="22"/>
  <c r="Y98" i="22"/>
  <c r="Y90" i="22"/>
  <c r="Y79" i="22"/>
  <c r="Y67" i="22"/>
  <c r="Y58" i="22"/>
  <c r="Y44" i="22"/>
  <c r="Y32" i="22"/>
  <c r="Y20" i="22"/>
  <c r="Y8" i="22"/>
  <c r="Y175" i="22"/>
  <c r="Y154" i="22"/>
  <c r="Y142" i="22"/>
  <c r="Y134" i="22"/>
  <c r="Y148" i="22"/>
  <c r="Y127" i="22"/>
  <c r="Y97" i="22"/>
  <c r="Y111" i="22"/>
  <c r="Y78" i="22"/>
  <c r="Y66" i="22"/>
  <c r="Y55" i="22"/>
  <c r="Y43" i="22"/>
  <c r="Y31" i="22"/>
  <c r="Y19" i="22"/>
  <c r="Y7" i="22"/>
  <c r="Y173" i="22"/>
  <c r="Y152" i="22"/>
  <c r="Y140" i="22"/>
  <c r="Y132" i="22"/>
  <c r="Y147" i="22"/>
  <c r="Y107" i="22"/>
  <c r="Y95" i="22"/>
  <c r="Y89" i="22"/>
  <c r="Y76" i="22"/>
  <c r="Y49" i="22"/>
  <c r="Y63" i="22"/>
  <c r="Y41" i="22"/>
  <c r="Y29" i="22"/>
  <c r="Y17" i="22"/>
  <c r="Y5" i="22"/>
  <c r="Y172" i="22"/>
  <c r="Y160" i="22"/>
  <c r="Y139" i="22"/>
  <c r="Y131" i="22"/>
  <c r="Y146" i="22"/>
  <c r="Y106" i="22"/>
  <c r="Y94" i="22"/>
  <c r="Y88" i="22"/>
  <c r="Y75" i="22"/>
  <c r="Y65" i="22"/>
  <c r="Y60" i="22"/>
  <c r="Y40" i="22"/>
  <c r="Y28" i="22"/>
  <c r="Y16" i="22"/>
  <c r="Y4" i="22"/>
  <c r="Y171" i="22"/>
  <c r="Y164" i="22"/>
  <c r="Y138" i="22"/>
  <c r="Y158" i="22"/>
  <c r="Y126" i="22"/>
  <c r="Y105" i="22"/>
  <c r="Y93" i="22"/>
  <c r="Y87" i="22"/>
  <c r="Y74" i="22"/>
  <c r="Y62" i="22"/>
  <c r="Y57" i="22"/>
  <c r="Y39" i="22"/>
  <c r="Y27" i="22"/>
  <c r="Y15" i="22"/>
  <c r="Y3" i="22"/>
  <c r="Y169" i="22"/>
  <c r="Y168" i="22"/>
  <c r="Y137" i="22"/>
  <c r="Y123" i="22"/>
  <c r="Y125" i="22"/>
  <c r="Y104" i="22"/>
  <c r="Y112" i="22"/>
  <c r="Y86" i="22"/>
  <c r="Y73" i="22"/>
  <c r="Y59" i="22"/>
  <c r="Y54" i="22"/>
  <c r="Y38" i="22"/>
  <c r="Y26" i="22"/>
  <c r="Y14" i="22"/>
  <c r="Y2" i="22"/>
  <c r="Y170" i="22"/>
  <c r="Y166" i="22"/>
  <c r="Y136" i="22"/>
  <c r="Y122" i="22"/>
  <c r="Y117" i="22"/>
  <c r="Y103" i="22"/>
  <c r="Y109" i="22"/>
  <c r="Y85" i="22"/>
  <c r="Y72" i="22"/>
  <c r="Y56" i="22"/>
  <c r="Y51" i="22"/>
  <c r="Y37" i="22"/>
  <c r="Y25" i="22"/>
  <c r="Y13" i="22"/>
  <c r="Y167" i="22"/>
  <c r="Y157" i="22"/>
  <c r="Y165" i="22"/>
  <c r="Y121" i="22"/>
  <c r="Y116" i="22"/>
  <c r="Y102" i="22"/>
  <c r="Y130" i="22"/>
  <c r="Y84" i="22"/>
  <c r="Y71" i="22"/>
  <c r="Y53" i="22"/>
  <c r="Y48" i="22"/>
  <c r="Y36" i="22"/>
  <c r="Y24" i="22"/>
  <c r="Y12" i="22"/>
  <c r="Y159" i="22"/>
  <c r="Y163" i="22"/>
  <c r="Y162" i="22"/>
  <c r="Y120" i="22"/>
  <c r="Y115" i="22"/>
  <c r="Y101" i="22"/>
  <c r="Y129" i="22"/>
  <c r="Y82" i="22"/>
  <c r="Y70" i="22"/>
  <c r="Y50" i="22"/>
  <c r="Y47" i="22"/>
  <c r="Y35" i="22"/>
  <c r="Y23" i="22"/>
  <c r="Y11" i="22"/>
  <c r="Y161" i="22"/>
  <c r="Y145" i="22"/>
  <c r="Y128" i="22"/>
  <c r="Y119" i="22"/>
  <c r="Y114" i="22"/>
  <c r="Y100" i="22"/>
  <c r="Y92" i="22"/>
  <c r="Y81" i="22"/>
  <c r="Y69" i="22"/>
  <c r="Y64" i="22"/>
  <c r="Y46" i="22"/>
  <c r="Y34" i="22"/>
  <c r="Y22" i="22"/>
  <c r="Y10" i="22"/>
  <c r="Y174" i="22"/>
  <c r="Y96" i="22"/>
  <c r="Y30" i="22"/>
  <c r="Y156" i="22"/>
  <c r="Y91" i="22"/>
  <c r="Y21" i="22"/>
  <c r="Y153" i="22"/>
  <c r="Y110" i="22"/>
  <c r="Y18" i="22"/>
  <c r="Y144" i="22"/>
  <c r="Y80" i="22"/>
  <c r="Y9" i="22"/>
  <c r="Y141" i="22"/>
  <c r="Y77" i="22"/>
  <c r="Y6" i="22"/>
  <c r="Y150" i="22"/>
  <c r="Y68" i="22"/>
  <c r="Y133" i="22"/>
  <c r="Y83" i="22"/>
  <c r="Y118" i="22"/>
  <c r="Y61" i="22"/>
  <c r="Y124" i="22"/>
  <c r="Y52" i="22"/>
  <c r="Y113" i="22"/>
  <c r="Y45" i="22"/>
  <c r="Y108" i="22"/>
  <c r="Y42" i="22"/>
  <c r="Y33" i="22"/>
  <c r="Y99" i="22"/>
  <c r="AH174" i="22"/>
  <c r="AH162" i="22"/>
  <c r="AH145" i="22"/>
  <c r="AH129" i="22"/>
  <c r="AH133" i="22"/>
  <c r="AH113" i="22"/>
  <c r="AH101" i="22"/>
  <c r="AH90" i="22"/>
  <c r="AH78" i="22"/>
  <c r="AH63" i="22"/>
  <c r="AH51" i="22"/>
  <c r="AH39" i="22"/>
  <c r="AH30" i="22"/>
  <c r="AH18" i="22"/>
  <c r="AH6" i="22"/>
  <c r="AH173" i="22"/>
  <c r="AH161" i="22"/>
  <c r="AH144" i="22"/>
  <c r="AH127" i="22"/>
  <c r="AH128" i="22"/>
  <c r="AH112" i="22"/>
  <c r="AH100" i="22"/>
  <c r="AH89" i="22"/>
  <c r="AH77" i="22"/>
  <c r="AH62" i="22"/>
  <c r="AH50" i="22"/>
  <c r="AH38" i="22"/>
  <c r="AH29" i="22"/>
  <c r="AH17" i="22"/>
  <c r="AH5" i="22"/>
  <c r="AH172" i="22"/>
  <c r="AH160" i="22"/>
  <c r="AH143" i="22"/>
  <c r="AH125" i="22"/>
  <c r="AH132" i="22"/>
  <c r="AH111" i="22"/>
  <c r="AH99" i="22"/>
  <c r="AH88" i="22"/>
  <c r="AH76" i="22"/>
  <c r="AH61" i="22"/>
  <c r="AH67" i="22"/>
  <c r="AH37" i="22"/>
  <c r="AH28" i="22"/>
  <c r="AH171" i="22"/>
  <c r="AH159" i="22"/>
  <c r="AH142" i="22"/>
  <c r="AH156" i="22"/>
  <c r="AH126" i="22"/>
  <c r="AH110" i="22"/>
  <c r="AH98" i="22"/>
  <c r="AH87" i="22"/>
  <c r="AH75" i="22"/>
  <c r="AH60" i="22"/>
  <c r="AH48" i="22"/>
  <c r="AH36" i="22"/>
  <c r="AH27" i="22"/>
  <c r="AH15" i="22"/>
  <c r="AH3" i="22"/>
  <c r="AH170" i="22"/>
  <c r="AH158" i="22"/>
  <c r="AH141" i="22"/>
  <c r="AH146" i="22"/>
  <c r="AH131" i="22"/>
  <c r="AH108" i="22"/>
  <c r="AH97" i="22"/>
  <c r="AH86" i="22"/>
  <c r="AH74" i="22"/>
  <c r="AH59" i="22"/>
  <c r="AH47" i="22"/>
  <c r="AH35" i="22"/>
  <c r="AH26" i="22"/>
  <c r="AH14" i="22"/>
  <c r="AH2" i="22"/>
  <c r="AH169" i="22"/>
  <c r="AH157" i="22"/>
  <c r="AH140" i="22"/>
  <c r="AH123" i="22"/>
  <c r="AH130" i="22"/>
  <c r="AH124" i="22"/>
  <c r="AH96" i="22"/>
  <c r="AH85" i="22"/>
  <c r="AH73" i="22"/>
  <c r="AH58" i="22"/>
  <c r="AH46" i="22"/>
  <c r="AH34" i="22"/>
  <c r="AH25" i="22"/>
  <c r="AH13" i="22"/>
  <c r="AH168" i="22"/>
  <c r="AH154" i="22"/>
  <c r="AH139" i="22"/>
  <c r="AH122" i="22"/>
  <c r="AH135" i="22"/>
  <c r="AH107" i="22"/>
  <c r="AH95" i="22"/>
  <c r="AH84" i="22"/>
  <c r="AH72" i="22"/>
  <c r="AH57" i="22"/>
  <c r="AH45" i="22"/>
  <c r="AH33" i="22"/>
  <c r="AH24" i="22"/>
  <c r="AH12" i="22"/>
  <c r="AH167" i="22"/>
  <c r="AH150" i="22"/>
  <c r="AH138" i="22"/>
  <c r="AH121" i="22"/>
  <c r="AH134" i="22"/>
  <c r="AH106" i="22"/>
  <c r="AH94" i="22"/>
  <c r="AH83" i="22"/>
  <c r="AH71" i="22"/>
  <c r="AH56" i="22"/>
  <c r="AH44" i="22"/>
  <c r="AH68" i="22"/>
  <c r="AH23" i="22"/>
  <c r="AH11" i="22"/>
  <c r="AH166" i="22"/>
  <c r="AH149" i="22"/>
  <c r="AH137" i="22"/>
  <c r="AH120" i="22"/>
  <c r="AH117" i="22"/>
  <c r="AH105" i="22"/>
  <c r="AH93" i="22"/>
  <c r="AH82" i="22"/>
  <c r="AH70" i="22"/>
  <c r="AH55" i="22"/>
  <c r="AH43" i="22"/>
  <c r="AH49" i="22"/>
  <c r="AH22" i="22"/>
  <c r="AH10" i="22"/>
  <c r="AH165" i="22"/>
  <c r="AH148" i="22"/>
  <c r="AH136" i="22"/>
  <c r="AH119" i="22"/>
  <c r="AH116" i="22"/>
  <c r="AH104" i="22"/>
  <c r="AH109" i="22"/>
  <c r="AH81" i="22"/>
  <c r="AH69" i="22"/>
  <c r="AH54" i="22"/>
  <c r="AH42" i="22"/>
  <c r="AH66" i="22"/>
  <c r="AH21" i="22"/>
  <c r="AH9" i="22"/>
  <c r="AH164" i="22"/>
  <c r="AH147" i="22"/>
  <c r="AH155" i="22"/>
  <c r="AH118" i="22"/>
  <c r="AH115" i="22"/>
  <c r="AH103" i="22"/>
  <c r="AH92" i="22"/>
  <c r="AH80" i="22"/>
  <c r="AH65" i="22"/>
  <c r="AH53" i="22"/>
  <c r="AH41" i="22"/>
  <c r="AH32" i="22"/>
  <c r="AH20" i="22"/>
  <c r="AH8" i="22"/>
  <c r="AH163" i="22"/>
  <c r="AH19" i="22"/>
  <c r="AH151" i="22"/>
  <c r="AH16" i="22"/>
  <c r="AH153" i="22"/>
  <c r="AH7" i="22"/>
  <c r="AH152" i="22"/>
  <c r="AH4" i="22"/>
  <c r="AH114" i="22"/>
  <c r="AH102" i="22"/>
  <c r="AH91" i="22"/>
  <c r="AH79" i="22"/>
  <c r="AH64" i="22"/>
  <c r="AH52" i="22"/>
  <c r="AH40" i="22"/>
  <c r="AH175" i="22"/>
  <c r="AH31" i="22"/>
  <c r="W162" i="22"/>
  <c r="W134" i="22"/>
  <c r="W144" i="22"/>
  <c r="W118" i="22"/>
  <c r="W113" i="22"/>
  <c r="W104" i="22"/>
  <c r="W91" i="22"/>
  <c r="W80" i="22"/>
  <c r="W68" i="22"/>
  <c r="W56" i="22"/>
  <c r="W44" i="22"/>
  <c r="W32" i="22"/>
  <c r="W20" i="22"/>
  <c r="W8" i="22"/>
  <c r="W175" i="22"/>
  <c r="W165" i="22"/>
  <c r="W133" i="22"/>
  <c r="W140" i="22"/>
  <c r="W139" i="22"/>
  <c r="W112" i="22"/>
  <c r="W103" i="22"/>
  <c r="W90" i="22"/>
  <c r="W79" i="22"/>
  <c r="W67" i="22"/>
  <c r="W55" i="22"/>
  <c r="W43" i="22"/>
  <c r="W31" i="22"/>
  <c r="W19" i="22"/>
  <c r="W7" i="22"/>
  <c r="W173" i="22"/>
  <c r="W163" i="22"/>
  <c r="W131" i="22"/>
  <c r="W150" i="22"/>
  <c r="W142" i="22"/>
  <c r="W120" i="22"/>
  <c r="W101" i="22"/>
  <c r="W88" i="22"/>
  <c r="W77" i="22"/>
  <c r="W65" i="22"/>
  <c r="W53" i="22"/>
  <c r="W41" i="22"/>
  <c r="W29" i="22"/>
  <c r="W17" i="22"/>
  <c r="W5" i="22"/>
  <c r="W172" i="22"/>
  <c r="W156" i="22"/>
  <c r="W130" i="22"/>
  <c r="W154" i="22"/>
  <c r="W122" i="22"/>
  <c r="W127" i="22"/>
  <c r="W100" i="22"/>
  <c r="W87" i="22"/>
  <c r="W76" i="22"/>
  <c r="W64" i="22"/>
  <c r="W52" i="22"/>
  <c r="W40" i="22"/>
  <c r="W28" i="22"/>
  <c r="W16" i="22"/>
  <c r="W4" i="22"/>
  <c r="W171" i="22"/>
  <c r="W153" i="22"/>
  <c r="W129" i="22"/>
  <c r="W123" i="22"/>
  <c r="W119" i="22"/>
  <c r="W109" i="22"/>
  <c r="W99" i="22"/>
  <c r="W86" i="22"/>
  <c r="W75" i="22"/>
  <c r="W63" i="22"/>
  <c r="W51" i="22"/>
  <c r="W39" i="22"/>
  <c r="W27" i="22"/>
  <c r="W15" i="22"/>
  <c r="W3" i="22"/>
  <c r="W170" i="22"/>
  <c r="W151" i="22"/>
  <c r="W128" i="22"/>
  <c r="W155" i="22"/>
  <c r="W126" i="22"/>
  <c r="W111" i="22"/>
  <c r="W98" i="22"/>
  <c r="W85" i="22"/>
  <c r="W74" i="22"/>
  <c r="W62" i="22"/>
  <c r="W50" i="22"/>
  <c r="W38" i="22"/>
  <c r="W26" i="22"/>
  <c r="W14" i="22"/>
  <c r="W2" i="22"/>
  <c r="W169" i="22"/>
  <c r="W146" i="22"/>
  <c r="W161" i="22"/>
  <c r="W148" i="22"/>
  <c r="W143" i="22"/>
  <c r="W110" i="22"/>
  <c r="W97" i="22"/>
  <c r="W84" i="22"/>
  <c r="W73" i="22"/>
  <c r="W61" i="22"/>
  <c r="W49" i="22"/>
  <c r="W37" i="22"/>
  <c r="W25" i="22"/>
  <c r="W13" i="22"/>
  <c r="W168" i="22"/>
  <c r="W160" i="22"/>
  <c r="W152" i="22"/>
  <c r="W124" i="22"/>
  <c r="W117" i="22"/>
  <c r="W108" i="22"/>
  <c r="W96" i="22"/>
  <c r="W83" i="22"/>
  <c r="W72" i="22"/>
  <c r="W60" i="22"/>
  <c r="W48" i="22"/>
  <c r="W36" i="22"/>
  <c r="W24" i="22"/>
  <c r="W12" i="22"/>
  <c r="W167" i="22"/>
  <c r="W149" i="22"/>
  <c r="W145" i="22"/>
  <c r="W125" i="22"/>
  <c r="W116" i="22"/>
  <c r="W107" i="22"/>
  <c r="W95" i="22"/>
  <c r="W93" i="22"/>
  <c r="W71" i="22"/>
  <c r="W59" i="22"/>
  <c r="W47" i="22"/>
  <c r="W35" i="22"/>
  <c r="W23" i="22"/>
  <c r="W11" i="22"/>
  <c r="W166" i="22"/>
  <c r="W158" i="22"/>
  <c r="W141" i="22"/>
  <c r="W138" i="22"/>
  <c r="W115" i="22"/>
  <c r="W106" i="22"/>
  <c r="W94" i="22"/>
  <c r="W82" i="22"/>
  <c r="W70" i="22"/>
  <c r="W58" i="22"/>
  <c r="W46" i="22"/>
  <c r="W34" i="22"/>
  <c r="W22" i="22"/>
  <c r="W10" i="22"/>
  <c r="W164" i="22"/>
  <c r="W89" i="22"/>
  <c r="W18" i="22"/>
  <c r="W135" i="22"/>
  <c r="W81" i="22"/>
  <c r="W9" i="22"/>
  <c r="W132" i="22"/>
  <c r="W78" i="22"/>
  <c r="W6" i="22"/>
  <c r="W137" i="22"/>
  <c r="W69" i="22"/>
  <c r="W136" i="22"/>
  <c r="W66" i="22"/>
  <c r="W121" i="22"/>
  <c r="W57" i="22"/>
  <c r="W147" i="22"/>
  <c r="W54" i="22"/>
  <c r="W114" i="22"/>
  <c r="W45" i="22"/>
  <c r="W159" i="22"/>
  <c r="W42" i="22"/>
  <c r="W105" i="22"/>
  <c r="W33" i="22"/>
  <c r="W174" i="22"/>
  <c r="W102" i="22"/>
  <c r="W30" i="22"/>
  <c r="W157" i="22"/>
  <c r="W92" i="22"/>
  <c r="W21" i="22"/>
  <c r="AX168" i="22"/>
  <c r="AX150" i="22"/>
  <c r="AX142" i="22"/>
  <c r="AX135" i="22"/>
  <c r="AX114" i="22"/>
  <c r="AX103" i="22"/>
  <c r="AX128" i="22"/>
  <c r="AX83" i="22"/>
  <c r="AX71" i="22"/>
  <c r="AX56" i="22"/>
  <c r="AX47" i="22"/>
  <c r="AX35" i="22"/>
  <c r="AX24" i="22"/>
  <c r="AX12" i="22"/>
  <c r="AX167" i="22"/>
  <c r="AX149" i="22"/>
  <c r="AX141" i="22"/>
  <c r="AX134" i="22"/>
  <c r="AX113" i="22"/>
  <c r="AX102" i="22"/>
  <c r="AX122" i="22"/>
  <c r="AX88" i="22"/>
  <c r="AX70" i="22"/>
  <c r="AX55" i="22"/>
  <c r="AX46" i="22"/>
  <c r="AX34" i="22"/>
  <c r="AX23" i="22"/>
  <c r="AX11" i="22"/>
  <c r="AX166" i="22"/>
  <c r="AX148" i="22"/>
  <c r="AX140" i="22"/>
  <c r="AX133" i="22"/>
  <c r="AX112" i="22"/>
  <c r="AX101" i="22"/>
  <c r="AX119" i="22"/>
  <c r="AX81" i="22"/>
  <c r="AX90" i="22"/>
  <c r="AX54" i="22"/>
  <c r="AX45" i="22"/>
  <c r="AX33" i="22"/>
  <c r="AX22" i="22"/>
  <c r="AX10" i="22"/>
  <c r="AX165" i="22"/>
  <c r="AX147" i="22"/>
  <c r="AX139" i="22"/>
  <c r="AX132" i="22"/>
  <c r="AX111" i="22"/>
  <c r="AX100" i="22"/>
  <c r="AX108" i="22"/>
  <c r="AX80" i="22"/>
  <c r="AX65" i="22"/>
  <c r="AX53" i="22"/>
  <c r="AX44" i="22"/>
  <c r="AX67" i="22"/>
  <c r="AX21" i="22"/>
  <c r="AX9" i="22"/>
  <c r="AX164" i="22"/>
  <c r="AX146" i="22"/>
  <c r="AX138" i="22"/>
  <c r="AX131" i="22"/>
  <c r="AX110" i="22"/>
  <c r="AX99" i="22"/>
  <c r="AX82" i="22"/>
  <c r="AX79" i="22"/>
  <c r="AX64" i="22"/>
  <c r="AX52" i="22"/>
  <c r="AX43" i="22"/>
  <c r="AX32" i="22"/>
  <c r="AX20" i="22"/>
  <c r="AX8" i="22"/>
  <c r="AX175" i="22"/>
  <c r="AX163" i="22"/>
  <c r="AX145" i="22"/>
  <c r="AX137" i="22"/>
  <c r="AX130" i="22"/>
  <c r="AX109" i="22"/>
  <c r="AX98" i="22"/>
  <c r="AX91" i="22"/>
  <c r="AX78" i="22"/>
  <c r="AX63" i="22"/>
  <c r="AX51" i="22"/>
  <c r="AX42" i="22"/>
  <c r="AX31" i="22"/>
  <c r="AX19" i="22"/>
  <c r="AX7" i="22"/>
  <c r="AX174" i="22"/>
  <c r="AX162" i="22"/>
  <c r="AX159" i="22"/>
  <c r="AX136" i="22"/>
  <c r="AX160" i="22"/>
  <c r="AX121" i="22"/>
  <c r="AX97" i="22"/>
  <c r="AX92" i="22"/>
  <c r="AX77" i="22"/>
  <c r="AX62" i="22"/>
  <c r="AX50" i="22"/>
  <c r="AX41" i="22"/>
  <c r="AX30" i="22"/>
  <c r="AX18" i="22"/>
  <c r="AX6" i="22"/>
  <c r="AX173" i="22"/>
  <c r="AX155" i="22"/>
  <c r="AX156" i="22"/>
  <c r="AX158" i="22"/>
  <c r="AX129" i="22"/>
  <c r="AX118" i="22"/>
  <c r="AX96" i="22"/>
  <c r="AX89" i="22"/>
  <c r="AX76" i="22"/>
  <c r="AX61" i="22"/>
  <c r="AX49" i="22"/>
  <c r="AX40" i="22"/>
  <c r="AX29" i="22"/>
  <c r="AX17" i="22"/>
  <c r="AX5" i="22"/>
  <c r="AX172" i="22"/>
  <c r="AX154" i="22"/>
  <c r="AX157" i="22"/>
  <c r="AX127" i="22"/>
  <c r="AX120" i="22"/>
  <c r="AX107" i="22"/>
  <c r="AX95" i="22"/>
  <c r="AX87" i="22"/>
  <c r="AX75" i="22"/>
  <c r="AX60" i="22"/>
  <c r="AX48" i="22"/>
  <c r="AX39" i="22"/>
  <c r="AX28" i="22"/>
  <c r="AX16" i="22"/>
  <c r="AX4" i="22"/>
  <c r="AX171" i="22"/>
  <c r="AX153" i="22"/>
  <c r="AX161" i="22"/>
  <c r="AX126" i="22"/>
  <c r="AX117" i="22"/>
  <c r="AX106" i="22"/>
  <c r="AX94" i="22"/>
  <c r="AX86" i="22"/>
  <c r="AX74" i="22"/>
  <c r="AX59" i="22"/>
  <c r="AX68" i="22"/>
  <c r="AX38" i="22"/>
  <c r="AX27" i="22"/>
  <c r="AX15" i="22"/>
  <c r="AX3" i="22"/>
  <c r="AX170" i="22"/>
  <c r="AX152" i="22"/>
  <c r="AX144" i="22"/>
  <c r="AX125" i="22"/>
  <c r="AX116" i="22"/>
  <c r="AX105" i="22"/>
  <c r="AX93" i="22"/>
  <c r="AX85" i="22"/>
  <c r="AX73" i="22"/>
  <c r="AX58" i="22"/>
  <c r="AX66" i="22"/>
  <c r="AX37" i="22"/>
  <c r="AX26" i="22"/>
  <c r="AX14" i="22"/>
  <c r="AX2" i="22"/>
  <c r="AX104" i="22"/>
  <c r="AX123" i="22"/>
  <c r="AX115" i="22"/>
  <c r="AX84" i="22"/>
  <c r="AX72" i="22"/>
  <c r="AX57" i="22"/>
  <c r="AX69" i="22"/>
  <c r="AX36" i="22"/>
  <c r="AX169" i="22"/>
  <c r="AX25" i="22"/>
  <c r="AX151" i="22"/>
  <c r="AX13" i="22"/>
  <c r="AX143" i="22"/>
  <c r="AX124" i="22"/>
  <c r="AB169" i="22"/>
  <c r="AB155" i="22"/>
  <c r="AB163" i="22"/>
  <c r="AB126" i="22"/>
  <c r="AB118" i="22"/>
  <c r="AB109" i="22"/>
  <c r="AB107" i="22"/>
  <c r="AB95" i="22"/>
  <c r="AB76" i="22"/>
  <c r="AB63" i="22"/>
  <c r="AB51" i="22"/>
  <c r="AB39" i="22"/>
  <c r="AB28" i="22"/>
  <c r="AB16" i="22"/>
  <c r="AB4" i="22"/>
  <c r="AB166" i="22"/>
  <c r="AB152" i="22"/>
  <c r="AB151" i="22"/>
  <c r="AB142" i="22"/>
  <c r="AB146" i="22"/>
  <c r="AB92" i="22"/>
  <c r="AB106" i="22"/>
  <c r="AB94" i="22"/>
  <c r="AB75" i="22"/>
  <c r="AB62" i="22"/>
  <c r="AB50" i="22"/>
  <c r="AB38" i="22"/>
  <c r="AB27" i="22"/>
  <c r="AB15" i="22"/>
  <c r="AB3" i="22"/>
  <c r="AB170" i="22"/>
  <c r="AB154" i="22"/>
  <c r="AB156" i="22"/>
  <c r="AB138" i="22"/>
  <c r="AB117" i="22"/>
  <c r="AB91" i="22"/>
  <c r="AB105" i="22"/>
  <c r="AB93" i="22"/>
  <c r="AB74" i="22"/>
  <c r="AB61" i="22"/>
  <c r="AB49" i="22"/>
  <c r="AB37" i="22"/>
  <c r="AB26" i="22"/>
  <c r="AB14" i="22"/>
  <c r="AB2" i="22"/>
  <c r="AB167" i="22"/>
  <c r="AB148" i="22"/>
  <c r="AB153" i="22"/>
  <c r="AB127" i="22"/>
  <c r="AB116" i="22"/>
  <c r="AB90" i="22"/>
  <c r="AB104" i="22"/>
  <c r="AB111" i="22"/>
  <c r="AB73" i="22"/>
  <c r="AB60" i="22"/>
  <c r="AB48" i="22"/>
  <c r="AB36" i="22"/>
  <c r="AB25" i="22"/>
  <c r="AB13" i="22"/>
  <c r="AB172" i="22"/>
  <c r="AB135" i="22"/>
  <c r="AB149" i="22"/>
  <c r="AB145" i="22"/>
  <c r="AB150" i="22"/>
  <c r="AB89" i="22"/>
  <c r="AB103" i="22"/>
  <c r="AB110" i="22"/>
  <c r="AB72" i="22"/>
  <c r="AB59" i="22"/>
  <c r="AB47" i="22"/>
  <c r="AB66" i="22"/>
  <c r="AB24" i="22"/>
  <c r="AB12" i="22"/>
  <c r="AB157" i="22"/>
  <c r="AB134" i="22"/>
  <c r="AB159" i="22"/>
  <c r="AB141" i="22"/>
  <c r="AB125" i="22"/>
  <c r="AB88" i="22"/>
  <c r="AB102" i="22"/>
  <c r="AB115" i="22"/>
  <c r="AB71" i="22"/>
  <c r="AB58" i="22"/>
  <c r="AB46" i="22"/>
  <c r="AB35" i="22"/>
  <c r="AB23" i="22"/>
  <c r="AB11" i="22"/>
  <c r="AB168" i="22"/>
  <c r="AB133" i="22"/>
  <c r="AB147" i="22"/>
  <c r="AB137" i="22"/>
  <c r="AB162" i="22"/>
  <c r="AB87" i="22"/>
  <c r="AB101" i="22"/>
  <c r="AB82" i="22"/>
  <c r="AB70" i="22"/>
  <c r="AB57" i="22"/>
  <c r="AB45" i="22"/>
  <c r="AB34" i="22"/>
  <c r="AB22" i="22"/>
  <c r="AB10" i="22"/>
  <c r="AB165" i="22"/>
  <c r="AB132" i="22"/>
  <c r="AB144" i="22"/>
  <c r="AB123" i="22"/>
  <c r="AB124" i="22"/>
  <c r="AB86" i="22"/>
  <c r="AB100" i="22"/>
  <c r="AB81" i="22"/>
  <c r="AB69" i="22"/>
  <c r="AB56" i="22"/>
  <c r="AB44" i="22"/>
  <c r="AB33" i="22"/>
  <c r="AB21" i="22"/>
  <c r="AB9" i="22"/>
  <c r="AB164" i="22"/>
  <c r="AB131" i="22"/>
  <c r="AB140" i="22"/>
  <c r="AB122" i="22"/>
  <c r="AB161" i="22"/>
  <c r="AB85" i="22"/>
  <c r="AB99" i="22"/>
  <c r="AB80" i="22"/>
  <c r="AB68" i="22"/>
  <c r="AB55" i="22"/>
  <c r="AB43" i="22"/>
  <c r="AB32" i="22"/>
  <c r="AB20" i="22"/>
  <c r="AB8" i="22"/>
  <c r="AB175" i="22"/>
  <c r="AB171" i="22"/>
  <c r="AB130" i="22"/>
  <c r="AB136" i="22"/>
  <c r="AB121" i="22"/>
  <c r="AB108" i="22"/>
  <c r="AB84" i="22"/>
  <c r="AB98" i="22"/>
  <c r="AB79" i="22"/>
  <c r="AB67" i="22"/>
  <c r="AB54" i="22"/>
  <c r="AB42" i="22"/>
  <c r="AB31" i="22"/>
  <c r="AB19" i="22"/>
  <c r="AB7" i="22"/>
  <c r="AB174" i="22"/>
  <c r="AB158" i="22"/>
  <c r="AB129" i="22"/>
  <c r="AB143" i="22"/>
  <c r="AB120" i="22"/>
  <c r="AB113" i="22"/>
  <c r="AB83" i="22"/>
  <c r="AB97" i="22"/>
  <c r="AB78" i="22"/>
  <c r="AB65" i="22"/>
  <c r="AB53" i="22"/>
  <c r="AB41" i="22"/>
  <c r="AB30" i="22"/>
  <c r="AB18" i="22"/>
  <c r="AB6" i="22"/>
  <c r="AB52" i="22"/>
  <c r="AB40" i="22"/>
  <c r="AB64" i="22"/>
  <c r="AB173" i="22"/>
  <c r="AB29" i="22"/>
  <c r="AB160" i="22"/>
  <c r="AB17" i="22"/>
  <c r="AB128" i="22"/>
  <c r="AB5" i="22"/>
  <c r="AB139" i="22"/>
  <c r="AB119" i="22"/>
  <c r="AB112" i="22"/>
  <c r="AB114" i="22"/>
  <c r="AB96" i="22"/>
  <c r="AB77" i="22"/>
  <c r="AK170" i="22"/>
  <c r="AK166" i="22"/>
  <c r="AK128" i="22"/>
  <c r="AK120" i="22"/>
  <c r="AK137" i="22"/>
  <c r="AK105" i="22"/>
  <c r="AK93" i="22"/>
  <c r="AK85" i="22"/>
  <c r="AK74" i="22"/>
  <c r="AK55" i="22"/>
  <c r="AK53" i="22"/>
  <c r="AK38" i="22"/>
  <c r="AK26" i="22"/>
  <c r="AK14" i="22"/>
  <c r="AK2" i="22"/>
  <c r="AK167" i="22"/>
  <c r="AK157" i="22"/>
  <c r="AK135" i="22"/>
  <c r="AK119" i="22"/>
  <c r="AK117" i="22"/>
  <c r="AK104" i="22"/>
  <c r="AK125" i="22"/>
  <c r="AK84" i="22"/>
  <c r="AK73" i="22"/>
  <c r="AK52" i="22"/>
  <c r="AK50" i="22"/>
  <c r="AK37" i="22"/>
  <c r="AK25" i="22"/>
  <c r="AK13" i="22"/>
  <c r="AK168" i="22"/>
  <c r="AK164" i="22"/>
  <c r="AK134" i="22"/>
  <c r="AK118" i="22"/>
  <c r="AK116" i="22"/>
  <c r="AK103" i="22"/>
  <c r="AK108" i="22"/>
  <c r="AK83" i="22"/>
  <c r="AK72" i="22"/>
  <c r="AK63" i="22"/>
  <c r="AK48" i="22"/>
  <c r="AK36" i="22"/>
  <c r="AK24" i="22"/>
  <c r="AK12" i="22"/>
  <c r="AK165" i="22"/>
  <c r="AK146" i="22"/>
  <c r="AK133" i="22"/>
  <c r="AK147" i="22"/>
  <c r="AK115" i="22"/>
  <c r="AK102" i="22"/>
  <c r="AK111" i="22"/>
  <c r="AK89" i="22"/>
  <c r="AK71" i="22"/>
  <c r="AK60" i="22"/>
  <c r="AK47" i="22"/>
  <c r="AK35" i="22"/>
  <c r="AK23" i="22"/>
  <c r="AK11" i="22"/>
  <c r="AK162" i="22"/>
  <c r="AK151" i="22"/>
  <c r="AK132" i="22"/>
  <c r="AK124" i="22"/>
  <c r="AK114" i="22"/>
  <c r="AK101" i="22"/>
  <c r="AK110" i="22"/>
  <c r="AK82" i="22"/>
  <c r="AK70" i="22"/>
  <c r="AK57" i="22"/>
  <c r="AK46" i="22"/>
  <c r="AK34" i="22"/>
  <c r="AK22" i="22"/>
  <c r="AK10" i="22"/>
  <c r="AK159" i="22"/>
  <c r="AK158" i="22"/>
  <c r="AK131" i="22"/>
  <c r="AK149" i="22"/>
  <c r="AK113" i="22"/>
  <c r="AK100" i="22"/>
  <c r="AK92" i="22"/>
  <c r="AK81" i="22"/>
  <c r="AK69" i="22"/>
  <c r="AK54" i="22"/>
  <c r="AK45" i="22"/>
  <c r="AK33" i="22"/>
  <c r="AK21" i="22"/>
  <c r="AK9" i="22"/>
  <c r="AK156" i="22"/>
  <c r="AK163" i="22"/>
  <c r="AK144" i="22"/>
  <c r="AK130" i="22"/>
  <c r="AK161" i="22"/>
  <c r="AK99" i="22"/>
  <c r="AK91" i="22"/>
  <c r="AK80" i="22"/>
  <c r="AK68" i="22"/>
  <c r="AK51" i="22"/>
  <c r="AK44" i="22"/>
  <c r="AK32" i="22"/>
  <c r="AK20" i="22"/>
  <c r="AK8" i="22"/>
  <c r="AK175" i="22"/>
  <c r="AK155" i="22"/>
  <c r="AK160" i="22"/>
  <c r="AK140" i="22"/>
  <c r="AK127" i="22"/>
  <c r="AK138" i="22"/>
  <c r="AK98" i="22"/>
  <c r="AK90" i="22"/>
  <c r="AK79" i="22"/>
  <c r="AK67" i="22"/>
  <c r="AK49" i="22"/>
  <c r="AK43" i="22"/>
  <c r="AK31" i="22"/>
  <c r="AK19" i="22"/>
  <c r="AK7" i="22"/>
  <c r="AK174" i="22"/>
  <c r="AK154" i="22"/>
  <c r="AK129" i="22"/>
  <c r="AK136" i="22"/>
  <c r="AK141" i="22"/>
  <c r="AK109" i="22"/>
  <c r="AK97" i="22"/>
  <c r="AK126" i="22"/>
  <c r="AK78" i="22"/>
  <c r="AK66" i="22"/>
  <c r="AK65" i="22"/>
  <c r="AK42" i="22"/>
  <c r="AK30" i="22"/>
  <c r="AK18" i="22"/>
  <c r="AK6" i="22"/>
  <c r="AK173" i="22"/>
  <c r="AK153" i="22"/>
  <c r="AK143" i="22"/>
  <c r="AK123" i="22"/>
  <c r="AK150" i="22"/>
  <c r="AK112" i="22"/>
  <c r="AK96" i="22"/>
  <c r="AK88" i="22"/>
  <c r="AK77" i="22"/>
  <c r="AK64" i="22"/>
  <c r="AK62" i="22"/>
  <c r="AK41" i="22"/>
  <c r="AK29" i="22"/>
  <c r="AK17" i="22"/>
  <c r="AK5" i="22"/>
  <c r="AK172" i="22"/>
  <c r="AK152" i="22"/>
  <c r="AK139" i="22"/>
  <c r="AK122" i="22"/>
  <c r="AK142" i="22"/>
  <c r="AK107" i="22"/>
  <c r="AK95" i="22"/>
  <c r="AK87" i="22"/>
  <c r="AK76" i="22"/>
  <c r="AK61" i="22"/>
  <c r="AK59" i="22"/>
  <c r="AK40" i="22"/>
  <c r="AK28" i="22"/>
  <c r="AK16" i="22"/>
  <c r="AK4" i="22"/>
  <c r="AK39" i="22"/>
  <c r="AK171" i="22"/>
  <c r="AK27" i="22"/>
  <c r="AK169" i="22"/>
  <c r="AK15" i="22"/>
  <c r="AK148" i="22"/>
  <c r="AK3" i="22"/>
  <c r="AK121" i="22"/>
  <c r="AK145" i="22"/>
  <c r="AK106" i="22"/>
  <c r="AK94" i="22"/>
  <c r="AK86" i="22"/>
  <c r="AK75" i="22"/>
  <c r="AK58" i="22"/>
  <c r="AK56" i="22"/>
  <c r="S179" i="23"/>
  <c r="D179" i="18"/>
  <c r="AK179" i="18"/>
  <c r="AH179" i="18"/>
  <c r="S179" i="18"/>
  <c r="N179" i="18"/>
  <c r="F179" i="18"/>
  <c r="K179" i="18"/>
  <c r="AP179" i="18"/>
  <c r="AQ179" i="18"/>
  <c r="AS179" i="18"/>
  <c r="U179" i="18"/>
  <c r="AR179" i="18"/>
  <c r="J179" i="18"/>
  <c r="AE179" i="18"/>
  <c r="AO179" i="18"/>
  <c r="C179" i="18"/>
  <c r="G179" i="18"/>
  <c r="O179" i="18"/>
  <c r="AL179" i="18"/>
  <c r="V179" i="18"/>
  <c r="T179" i="18"/>
  <c r="AX179" i="18"/>
  <c r="AB179" i="18"/>
  <c r="AT179" i="18"/>
  <c r="R179" i="18"/>
  <c r="Y179" i="18" l="1"/>
  <c r="V179" i="23"/>
  <c r="M179" i="18"/>
  <c r="U179" i="23"/>
  <c r="Q179" i="23"/>
  <c r="Q179" i="18"/>
  <c r="AD179" i="18"/>
  <c r="P179" i="18"/>
  <c r="H179" i="18"/>
  <c r="AU179" i="18"/>
  <c r="Z179" i="23"/>
  <c r="Z179" i="18"/>
  <c r="E179" i="18"/>
  <c r="X179" i="18"/>
  <c r="AI179" i="18"/>
  <c r="AA179" i="18"/>
  <c r="I179" i="18"/>
  <c r="AJ179" i="18"/>
  <c r="AF179" i="23"/>
  <c r="AF179" i="18"/>
  <c r="AC179" i="18"/>
  <c r="Y179" i="23"/>
  <c r="L179" i="18"/>
  <c r="AV179" i="18"/>
  <c r="W179" i="23"/>
  <c r="W179" i="18"/>
  <c r="AW179" i="18"/>
  <c r="AN179" i="18"/>
  <c r="I179" i="23"/>
  <c r="AL179" i="23"/>
  <c r="R179" i="23"/>
  <c r="AX179" i="23"/>
  <c r="AR179" i="23"/>
  <c r="AM179" i="18"/>
  <c r="AG179" i="23"/>
  <c r="AI179" i="23"/>
  <c r="AG179" i="18"/>
  <c r="T179" i="23"/>
  <c r="N179" i="23"/>
  <c r="AG179" i="22"/>
  <c r="N179" i="22"/>
  <c r="AS179" i="23"/>
  <c r="Q179" i="22"/>
  <c r="S179" i="22"/>
  <c r="P179" i="23"/>
  <c r="AD179" i="23"/>
  <c r="AU179" i="23"/>
  <c r="E179" i="22"/>
  <c r="M179" i="22"/>
  <c r="X179" i="23"/>
  <c r="H179" i="22"/>
  <c r="AH179" i="22"/>
  <c r="AN179" i="23"/>
  <c r="U179" i="22"/>
  <c r="AC179" i="23"/>
  <c r="AF179" i="22"/>
  <c r="AW179" i="22"/>
  <c r="AB179" i="23"/>
  <c r="G179" i="23"/>
  <c r="AM179" i="23"/>
  <c r="AM179" i="22"/>
  <c r="R179" i="22"/>
  <c r="AA179" i="23"/>
  <c r="AO179" i="23"/>
  <c r="H179" i="23"/>
  <c r="L179" i="23"/>
  <c r="W179" i="22"/>
  <c r="Y179" i="22"/>
  <c r="V179" i="22"/>
  <c r="AA179" i="22"/>
  <c r="F179" i="23"/>
  <c r="K179" i="23"/>
  <c r="T179" i="22"/>
  <c r="AK179" i="23"/>
  <c r="AV179" i="23"/>
  <c r="AJ179" i="23"/>
  <c r="P179" i="22"/>
  <c r="AI179" i="22"/>
  <c r="AE179" i="22"/>
  <c r="C179" i="22"/>
  <c r="G179" i="22"/>
  <c r="AS179" i="22"/>
  <c r="X179" i="22"/>
  <c r="AU179" i="22"/>
  <c r="AW179" i="23"/>
  <c r="AT179" i="23"/>
  <c r="AQ179" i="22"/>
  <c r="AD179" i="22"/>
  <c r="M179" i="23"/>
  <c r="AC179" i="22"/>
  <c r="AO179" i="22"/>
  <c r="Z179" i="22"/>
  <c r="F179" i="22"/>
  <c r="AL179" i="22"/>
  <c r="J179" i="22"/>
  <c r="AV179" i="22"/>
  <c r="AP179" i="23"/>
  <c r="O179" i="23"/>
  <c r="AH179" i="23"/>
  <c r="I179" i="22"/>
  <c r="AN179" i="22"/>
  <c r="D179" i="23"/>
  <c r="L179" i="22"/>
  <c r="C179" i="23"/>
  <c r="J179" i="23"/>
  <c r="AR179" i="22"/>
  <c r="AX179" i="22"/>
  <c r="AE179" i="23"/>
  <c r="K179" i="22"/>
  <c r="AQ179" i="23"/>
  <c r="AP179" i="22"/>
  <c r="AJ179" i="22"/>
  <c r="AK179" i="22"/>
  <c r="AB179" i="22"/>
  <c r="AT179" i="22"/>
  <c r="D179" i="22"/>
  <c r="O179" i="22"/>
  <c r="E179" i="23"/>
  <c r="A182" i="18" l="1" a="1"/>
  <c r="B36" i="25" s="1"/>
  <c r="A182" i="23" a="1"/>
  <c r="A182" i="23" s="1"/>
  <c r="A182" i="22" a="1"/>
  <c r="B17" i="16" l="1"/>
  <c r="B17" i="11" s="1"/>
  <c r="B30" i="24"/>
  <c r="C30" i="11" s="1"/>
  <c r="B42" i="24"/>
  <c r="C42" i="11" s="1"/>
  <c r="B3" i="16"/>
  <c r="B3" i="11" s="1"/>
  <c r="C15" i="16"/>
  <c r="B38" i="24"/>
  <c r="C38" i="11" s="1"/>
  <c r="B11" i="16"/>
  <c r="B11" i="11" s="1"/>
  <c r="B27" i="24"/>
  <c r="C27" i="11" s="1"/>
  <c r="B39" i="24"/>
  <c r="C39" i="11" s="1"/>
  <c r="B22" i="24"/>
  <c r="C22" i="11" s="1"/>
  <c r="B8" i="24"/>
  <c r="C8" i="11" s="1"/>
  <c r="C5" i="16"/>
  <c r="B33" i="24"/>
  <c r="C33" i="11" s="1"/>
  <c r="B28" i="24"/>
  <c r="C28" i="11" s="1"/>
  <c r="B14" i="25"/>
  <c r="B34" i="24"/>
  <c r="C34" i="11" s="1"/>
  <c r="B46" i="24"/>
  <c r="C46" i="11" s="1"/>
  <c r="B29" i="24"/>
  <c r="C29" i="11" s="1"/>
  <c r="B4" i="25"/>
  <c r="B21" i="24"/>
  <c r="C21" i="11" s="1"/>
  <c r="B15" i="25"/>
  <c r="B21" i="25"/>
  <c r="B26" i="24"/>
  <c r="C26" i="11" s="1"/>
  <c r="B32" i="24"/>
  <c r="C32" i="11" s="1"/>
  <c r="B35" i="24"/>
  <c r="C35" i="11" s="1"/>
  <c r="B8" i="25"/>
  <c r="C11" i="16"/>
  <c r="C21" i="16"/>
  <c r="C7" i="16"/>
  <c r="B28" i="16"/>
  <c r="B28" i="11" s="1"/>
  <c r="B2" i="16"/>
  <c r="B2" i="11" s="1"/>
  <c r="B39" i="25"/>
  <c r="C23" i="16"/>
  <c r="B9" i="16"/>
  <c r="B9" i="11" s="1"/>
  <c r="B19" i="16"/>
  <c r="B19" i="11" s="1"/>
  <c r="B40" i="16"/>
  <c r="B40" i="11" s="1"/>
  <c r="C3" i="16"/>
  <c r="B27" i="25"/>
  <c r="B46" i="16"/>
  <c r="B46" i="11" s="1"/>
  <c r="C9" i="16"/>
  <c r="B6" i="24"/>
  <c r="C6" i="11" s="1"/>
  <c r="B16" i="16"/>
  <c r="B16" i="11" s="1"/>
  <c r="B26" i="16"/>
  <c r="B26" i="11" s="1"/>
  <c r="B6" i="25"/>
  <c r="B48" i="16"/>
  <c r="B48" i="11" s="1"/>
  <c r="B34" i="16"/>
  <c r="B34" i="11" s="1"/>
  <c r="B44" i="16"/>
  <c r="B44" i="11" s="1"/>
  <c r="B42" i="16"/>
  <c r="B42" i="11" s="1"/>
  <c r="B4" i="16"/>
  <c r="B4" i="11" s="1"/>
  <c r="B25" i="24"/>
  <c r="C25" i="11" s="1"/>
  <c r="B11" i="25"/>
  <c r="B36" i="16"/>
  <c r="B36" i="11" s="1"/>
  <c r="B22" i="16"/>
  <c r="B22" i="11" s="1"/>
  <c r="B32" i="16"/>
  <c r="B32" i="11" s="1"/>
  <c r="B18" i="16"/>
  <c r="B18" i="11" s="1"/>
  <c r="C16" i="16"/>
  <c r="B31" i="24"/>
  <c r="C31" i="11" s="1"/>
  <c r="B23" i="25"/>
  <c r="B12" i="16"/>
  <c r="B12" i="11" s="1"/>
  <c r="B10" i="16"/>
  <c r="B10" i="11" s="1"/>
  <c r="B20" i="16"/>
  <c r="B20" i="11" s="1"/>
  <c r="B6" i="16"/>
  <c r="B6" i="11" s="1"/>
  <c r="B3" i="24"/>
  <c r="C3" i="11" s="1"/>
  <c r="B37" i="24"/>
  <c r="C37" i="11" s="1"/>
  <c r="B3" i="25"/>
  <c r="B14" i="24"/>
  <c r="C14" i="11" s="1"/>
  <c r="C10" i="16"/>
  <c r="B8" i="16"/>
  <c r="B8" i="11" s="1"/>
  <c r="C6" i="16"/>
  <c r="B18" i="24"/>
  <c r="C18" i="11" s="1"/>
  <c r="C13" i="16"/>
  <c r="B18" i="25"/>
  <c r="B20" i="24"/>
  <c r="C20" i="11" s="1"/>
  <c r="B15" i="24"/>
  <c r="C15" i="11" s="1"/>
  <c r="C8" i="16"/>
  <c r="B23" i="24"/>
  <c r="C23" i="11" s="1"/>
  <c r="B24" i="24"/>
  <c r="C24" i="11" s="1"/>
  <c r="B4" i="24"/>
  <c r="C4" i="11" s="1"/>
  <c r="B24" i="25"/>
  <c r="B42" i="25"/>
  <c r="B44" i="24"/>
  <c r="C44" i="11" s="1"/>
  <c r="B45" i="24"/>
  <c r="C45" i="11" s="1"/>
  <c r="B43" i="16"/>
  <c r="B43" i="11" s="1"/>
  <c r="B41" i="16"/>
  <c r="B41" i="11" s="1"/>
  <c r="C40" i="16"/>
  <c r="B48" i="24"/>
  <c r="C48" i="11" s="1"/>
  <c r="B14" i="16"/>
  <c r="B14" i="11" s="1"/>
  <c r="B49" i="16"/>
  <c r="B49" i="11" s="1"/>
  <c r="B20" i="25"/>
  <c r="B45" i="25"/>
  <c r="B29" i="25"/>
  <c r="B48" i="25"/>
  <c r="B24" i="16"/>
  <c r="B24" i="11" s="1"/>
  <c r="B47" i="16"/>
  <c r="B47" i="11" s="1"/>
  <c r="C46" i="16"/>
  <c r="B45" i="16"/>
  <c r="B45" i="11" s="1"/>
  <c r="C44" i="16"/>
  <c r="B31" i="16"/>
  <c r="B31" i="11" s="1"/>
  <c r="C42" i="16"/>
  <c r="B29" i="16"/>
  <c r="B29" i="11" s="1"/>
  <c r="C28" i="16"/>
  <c r="B39" i="16"/>
  <c r="B39" i="11" s="1"/>
  <c r="C2" i="16"/>
  <c r="B37" i="16"/>
  <c r="B37" i="11" s="1"/>
  <c r="B26" i="25"/>
  <c r="B10" i="25"/>
  <c r="B35" i="25"/>
  <c r="B13" i="25"/>
  <c r="B35" i="16"/>
  <c r="B35" i="11" s="1"/>
  <c r="C34" i="16"/>
  <c r="B33" i="16"/>
  <c r="B33" i="11" s="1"/>
  <c r="C32" i="16"/>
  <c r="C30" i="16"/>
  <c r="B27" i="16"/>
  <c r="B27" i="11" s="1"/>
  <c r="C38" i="16"/>
  <c r="B25" i="16"/>
  <c r="B25" i="11" s="1"/>
  <c r="B32" i="25"/>
  <c r="B16" i="25"/>
  <c r="B41" i="25"/>
  <c r="B19" i="25"/>
  <c r="C48" i="16"/>
  <c r="B23" i="16"/>
  <c r="B23" i="11" s="1"/>
  <c r="C22" i="16"/>
  <c r="B21" i="16"/>
  <c r="B21" i="11" s="1"/>
  <c r="C20" i="16"/>
  <c r="B7" i="16"/>
  <c r="B7" i="11" s="1"/>
  <c r="C18" i="16"/>
  <c r="B5" i="16"/>
  <c r="B5" i="11" s="1"/>
  <c r="C4" i="16"/>
  <c r="B15" i="16"/>
  <c r="B15" i="11" s="1"/>
  <c r="C26" i="16"/>
  <c r="B13" i="16"/>
  <c r="B13" i="11" s="1"/>
  <c r="B38" i="25"/>
  <c r="B22" i="25"/>
  <c r="B47" i="25"/>
  <c r="B25" i="25"/>
  <c r="C41" i="16"/>
  <c r="B49" i="24"/>
  <c r="C49" i="11" s="1"/>
  <c r="C49" i="16"/>
  <c r="B44" i="25"/>
  <c r="B28" i="25"/>
  <c r="B31" i="25"/>
  <c r="C24" i="16"/>
  <c r="C47" i="16"/>
  <c r="B5" i="24"/>
  <c r="C5" i="11" s="1"/>
  <c r="C45" i="16"/>
  <c r="B10" i="24"/>
  <c r="C10" i="11" s="1"/>
  <c r="C31" i="16"/>
  <c r="B11" i="24"/>
  <c r="C11" i="11" s="1"/>
  <c r="C29" i="16"/>
  <c r="B7" i="24"/>
  <c r="C7" i="11" s="1"/>
  <c r="C39" i="16"/>
  <c r="B13" i="24"/>
  <c r="C13" i="11" s="1"/>
  <c r="C37" i="16"/>
  <c r="B5" i="25"/>
  <c r="B34" i="25"/>
  <c r="B7" i="25"/>
  <c r="B37" i="25"/>
  <c r="B47" i="24"/>
  <c r="C47" i="11" s="1"/>
  <c r="C36" i="16"/>
  <c r="C43" i="16"/>
  <c r="C14" i="16"/>
  <c r="C12" i="16"/>
  <c r="C35" i="16"/>
  <c r="B9" i="24"/>
  <c r="C9" i="11" s="1"/>
  <c r="C33" i="16"/>
  <c r="B16" i="24"/>
  <c r="C16" i="11" s="1"/>
  <c r="C19" i="16"/>
  <c r="B17" i="24"/>
  <c r="C17" i="11" s="1"/>
  <c r="C17" i="16"/>
  <c r="B12" i="24"/>
  <c r="C12" i="11" s="1"/>
  <c r="C27" i="16"/>
  <c r="B19" i="24"/>
  <c r="C19" i="11" s="1"/>
  <c r="C25" i="16"/>
  <c r="B9" i="25"/>
  <c r="B40" i="25"/>
  <c r="B12" i="25"/>
  <c r="B43" i="25"/>
  <c r="B46" i="25"/>
  <c r="B49" i="25"/>
  <c r="B30" i="25"/>
  <c r="B40" i="24"/>
  <c r="C40" i="11" s="1"/>
  <c r="B30" i="16"/>
  <c r="B30" i="11" s="1"/>
  <c r="B41" i="24"/>
  <c r="C41" i="11" s="1"/>
  <c r="B36" i="24"/>
  <c r="C36" i="11" s="1"/>
  <c r="B38" i="16"/>
  <c r="B38" i="11" s="1"/>
  <c r="B43" i="24"/>
  <c r="C43" i="11" s="1"/>
  <c r="A182" i="18"/>
  <c r="B33" i="25"/>
  <c r="B17" i="25"/>
  <c r="C5" i="25"/>
  <c r="C20" i="25"/>
  <c r="C8" i="25"/>
  <c r="C17" i="25"/>
  <c r="C37" i="25"/>
  <c r="C13" i="25"/>
  <c r="C16" i="25"/>
  <c r="B2" i="25"/>
  <c r="C22" i="25"/>
  <c r="C15" i="25"/>
  <c r="C45" i="25"/>
  <c r="C38" i="25"/>
  <c r="C9" i="25"/>
  <c r="C26" i="25"/>
  <c r="C19" i="25"/>
  <c r="C24" i="25"/>
  <c r="C42" i="25"/>
  <c r="C35" i="25"/>
  <c r="C6" i="25"/>
  <c r="C23" i="25"/>
  <c r="C10" i="25"/>
  <c r="C7" i="25"/>
  <c r="C4" i="25"/>
  <c r="C25" i="25"/>
  <c r="C33" i="25"/>
  <c r="C30" i="25"/>
  <c r="C39" i="25"/>
  <c r="C48" i="25"/>
  <c r="C21" i="25"/>
  <c r="C18" i="25"/>
  <c r="C27" i="25"/>
  <c r="C36" i="25"/>
  <c r="C44" i="25"/>
  <c r="C41" i="25"/>
  <c r="C3" i="25"/>
  <c r="C12" i="25"/>
  <c r="C32" i="25"/>
  <c r="C29" i="25"/>
  <c r="C2" i="25"/>
  <c r="C47" i="25"/>
  <c r="C46" i="25"/>
  <c r="C43" i="25"/>
  <c r="C40" i="25"/>
  <c r="C14" i="25"/>
  <c r="C11" i="25"/>
  <c r="C34" i="25"/>
  <c r="C31" i="25"/>
  <c r="C28" i="25"/>
  <c r="C49" i="25"/>
  <c r="C45" i="24"/>
  <c r="C48" i="24"/>
  <c r="C39" i="24"/>
  <c r="C41" i="24"/>
  <c r="C10" i="24"/>
  <c r="C13" i="24"/>
  <c r="B2" i="24"/>
  <c r="C2" i="11" s="1"/>
  <c r="C30" i="24"/>
  <c r="C22" i="24"/>
  <c r="C25" i="24"/>
  <c r="C4" i="24"/>
  <c r="C7" i="24"/>
  <c r="C34" i="24"/>
  <c r="C37" i="24"/>
  <c r="C16" i="24"/>
  <c r="C19" i="24"/>
  <c r="A182" i="22"/>
  <c r="C46" i="24"/>
  <c r="C49" i="24"/>
  <c r="C28" i="24"/>
  <c r="C31" i="24"/>
  <c r="C8" i="24"/>
  <c r="C11" i="24"/>
  <c r="C14" i="24"/>
  <c r="C40" i="24"/>
  <c r="C43" i="24"/>
  <c r="C20" i="24"/>
  <c r="C23" i="24"/>
  <c r="C26" i="24"/>
  <c r="C6" i="24"/>
  <c r="C32" i="24"/>
  <c r="C35" i="24"/>
  <c r="C38" i="24"/>
  <c r="C18" i="24"/>
  <c r="C44" i="24"/>
  <c r="C47" i="24"/>
  <c r="C2" i="24"/>
  <c r="C42" i="24"/>
  <c r="C9" i="24"/>
  <c r="C12" i="24"/>
  <c r="C3" i="24"/>
  <c r="C5" i="24"/>
  <c r="C21" i="24"/>
  <c r="C24" i="24"/>
  <c r="C15" i="24"/>
  <c r="C17" i="24"/>
  <c r="C33" i="24"/>
  <c r="C36" i="24"/>
  <c r="C27" i="24"/>
  <c r="C29" i="24"/>
  <c r="F4" i="16" l="1"/>
  <c r="J4" i="10" s="1"/>
  <c r="E5" i="10" s="1"/>
  <c r="F5" i="16"/>
  <c r="J5" i="10" s="1"/>
  <c r="E6" i="10" s="1"/>
  <c r="E13" i="10"/>
  <c r="F8" i="16"/>
  <c r="J8" i="10" s="1"/>
  <c r="E9" i="10" s="1"/>
  <c r="F3" i="16"/>
  <c r="J3" i="10" s="1"/>
  <c r="E4" i="10" s="1"/>
  <c r="D13" i="10"/>
  <c r="F2" i="16"/>
  <c r="J2" i="10" s="1"/>
  <c r="E3" i="10" s="1"/>
  <c r="D2" i="11" a="1"/>
  <c r="D2" i="11" s="1"/>
  <c r="E15" i="10" s="1"/>
  <c r="B13" i="10"/>
  <c r="C13" i="10"/>
  <c r="F6" i="16"/>
  <c r="J6" i="10" s="1"/>
  <c r="E7" i="10" s="1"/>
  <c r="E14" i="10"/>
  <c r="F7" i="16"/>
  <c r="J7" i="10" s="1"/>
  <c r="E8" i="10" s="1"/>
  <c r="F8" i="25"/>
  <c r="L8" i="10" s="1"/>
  <c r="G9" i="10" s="1"/>
  <c r="F5" i="25"/>
  <c r="L5" i="10" s="1"/>
  <c r="G6" i="10" s="1"/>
  <c r="F7" i="25"/>
  <c r="L7" i="10" s="1"/>
  <c r="G8" i="10" s="1"/>
  <c r="F6" i="24"/>
  <c r="K6" i="10" s="1"/>
  <c r="F7" i="10" s="1"/>
  <c r="F2" i="24"/>
  <c r="K2" i="10" s="1"/>
  <c r="F3" i="10" s="1"/>
  <c r="F3" i="25"/>
  <c r="L3" i="10" s="1"/>
  <c r="G4" i="10" s="1"/>
  <c r="F2" i="25"/>
  <c r="L2" i="10" s="1"/>
  <c r="G3" i="10" s="1"/>
  <c r="F6" i="25"/>
  <c r="L6" i="10" s="1"/>
  <c r="G7" i="10" s="1"/>
  <c r="F4" i="25"/>
  <c r="L4" i="10" s="1"/>
  <c r="G5" i="10" s="1"/>
  <c r="F5" i="24"/>
  <c r="K5" i="10" s="1"/>
  <c r="F6" i="10" s="1"/>
  <c r="F3" i="24"/>
  <c r="K3" i="10" s="1"/>
  <c r="F4" i="10" s="1"/>
  <c r="F7" i="24"/>
  <c r="K7" i="10" s="1"/>
  <c r="F8" i="10" s="1"/>
  <c r="F4" i="24"/>
  <c r="K4" i="10" s="1"/>
  <c r="F5" i="10" s="1"/>
  <c r="F8" i="24"/>
  <c r="K8" i="10" s="1"/>
  <c r="F9" i="10" s="1"/>
  <c r="D14" i="10"/>
  <c r="C14" i="10"/>
  <c r="B14" i="10"/>
  <c r="C15" i="10" l="1"/>
  <c r="D15" i="10"/>
  <c r="B15" i="10"/>
  <c r="AW179" i="9"/>
  <c r="AV179" i="9"/>
  <c r="AU179" i="9"/>
  <c r="AT179" i="9"/>
  <c r="AS179" i="9"/>
  <c r="AR179" i="9"/>
  <c r="AQ179" i="9"/>
  <c r="AP179" i="9"/>
  <c r="AO179" i="9"/>
  <c r="AN179" i="9"/>
  <c r="AM179" i="9"/>
  <c r="AL179" i="9"/>
  <c r="AK179" i="9"/>
  <c r="AJ179" i="9"/>
  <c r="AI179" i="9"/>
  <c r="AH179" i="9"/>
  <c r="AG179" i="9"/>
  <c r="AF179" i="9"/>
  <c r="AE179" i="9"/>
  <c r="AD179" i="9"/>
  <c r="AC179" i="9"/>
  <c r="AB179" i="9"/>
  <c r="AA179" i="9"/>
  <c r="Z179" i="9"/>
  <c r="Y179" i="9"/>
  <c r="X179" i="9"/>
  <c r="W179" i="9"/>
  <c r="V179" i="9"/>
  <c r="U179" i="9"/>
  <c r="T179" i="9"/>
  <c r="S179" i="9"/>
  <c r="R179" i="9"/>
  <c r="Q179" i="9"/>
  <c r="P179" i="9"/>
  <c r="O179" i="9"/>
  <c r="N179" i="9"/>
  <c r="M179" i="9"/>
  <c r="L179" i="9"/>
  <c r="K179" i="9"/>
  <c r="J179" i="9"/>
  <c r="I179" i="9"/>
  <c r="H179" i="9"/>
  <c r="G179" i="9"/>
  <c r="F179" i="9"/>
  <c r="E179" i="9"/>
  <c r="D179" i="9"/>
  <c r="C179" i="9"/>
  <c r="B179" i="9"/>
  <c r="C182" i="9" l="1"/>
  <c r="C183" i="9" s="1"/>
  <c r="D182" i="9"/>
  <c r="D183" i="9" s="1"/>
  <c r="E182" i="9"/>
  <c r="E183" i="9" s="1"/>
  <c r="F182" i="9"/>
  <c r="F183" i="9" s="1"/>
  <c r="G182" i="9"/>
  <c r="G183" i="9" s="1"/>
  <c r="H182" i="9"/>
  <c r="I182" i="9"/>
  <c r="I183" i="9" s="1"/>
  <c r="J182" i="9"/>
  <c r="J183" i="9" s="1"/>
  <c r="K182" i="9"/>
  <c r="K183" i="9" s="1"/>
  <c r="L182" i="9"/>
  <c r="L183" i="9" s="1"/>
  <c r="M182" i="9"/>
  <c r="M183" i="9" s="1"/>
  <c r="N182" i="9"/>
  <c r="N183" i="9" s="1"/>
  <c r="O182" i="9"/>
  <c r="O183" i="9" s="1"/>
  <c r="P182" i="9"/>
  <c r="P183" i="9" s="1"/>
  <c r="Q182" i="9"/>
  <c r="Q183" i="9" s="1"/>
  <c r="R182" i="9"/>
  <c r="R183" i="9" s="1"/>
  <c r="S182" i="9"/>
  <c r="S183" i="9" s="1"/>
  <c r="T182" i="9"/>
  <c r="T183" i="9" s="1"/>
  <c r="U182" i="9"/>
  <c r="U183" i="9" s="1"/>
  <c r="V182" i="9"/>
  <c r="V183" i="9" s="1"/>
  <c r="W182" i="9"/>
  <c r="W183" i="9" s="1"/>
  <c r="X182" i="9"/>
  <c r="X183" i="9" s="1"/>
  <c r="Y182" i="9"/>
  <c r="Y183" i="9" s="1"/>
  <c r="Z182" i="9"/>
  <c r="Z183" i="9" s="1"/>
  <c r="AA182" i="9"/>
  <c r="AA183" i="9" s="1"/>
  <c r="AB182" i="9"/>
  <c r="AB183" i="9" s="1"/>
  <c r="AC182" i="9"/>
  <c r="AC183" i="9" s="1"/>
  <c r="AD182" i="9"/>
  <c r="AD183" i="9" s="1"/>
  <c r="AE182" i="9"/>
  <c r="AE183" i="9" s="1"/>
  <c r="AF182" i="9"/>
  <c r="AF183" i="9" s="1"/>
  <c r="AG182" i="9"/>
  <c r="AG183" i="9" s="1"/>
  <c r="AH182" i="9"/>
  <c r="AH183" i="9" s="1"/>
  <c r="AI182" i="9"/>
  <c r="AI183" i="9" s="1"/>
  <c r="AJ182" i="9"/>
  <c r="AJ183" i="9" s="1"/>
  <c r="AK182" i="9"/>
  <c r="AK183" i="9" s="1"/>
  <c r="AL182" i="9"/>
  <c r="AL183" i="9" s="1"/>
  <c r="AM182" i="9"/>
  <c r="AM183" i="9" s="1"/>
  <c r="AN182" i="9"/>
  <c r="AN183" i="9" s="1"/>
  <c r="AO182" i="9"/>
  <c r="AO183" i="9" s="1"/>
  <c r="AP182" i="9"/>
  <c r="AP183" i="9" s="1"/>
  <c r="AQ182" i="9"/>
  <c r="AQ183" i="9" s="1"/>
  <c r="AR182" i="9"/>
  <c r="AR183" i="9" s="1"/>
  <c r="AS182" i="9"/>
  <c r="AS183" i="9" s="1"/>
  <c r="AT182" i="9"/>
  <c r="AT183" i="9" s="1"/>
  <c r="AU182" i="9"/>
  <c r="AU183" i="9" s="1"/>
  <c r="AV182" i="9"/>
  <c r="AV183" i="9" s="1"/>
  <c r="AW182" i="9"/>
  <c r="AW183" i="9" s="1"/>
  <c r="H183" i="9"/>
  <c r="B182" i="9"/>
  <c r="B183" i="9" s="1"/>
  <c r="X23" i="8"/>
  <c r="AM23" i="8"/>
  <c r="AL23" i="8"/>
  <c r="AI23" i="8"/>
  <c r="AD23" i="8"/>
  <c r="AC23" i="8"/>
  <c r="AB23" i="8"/>
  <c r="AA23" i="8"/>
  <c r="W23" i="8"/>
  <c r="V23" i="8"/>
  <c r="U23" i="8"/>
  <c r="T23" i="8"/>
  <c r="S23" i="8"/>
  <c r="R23" i="8"/>
  <c r="Q23" i="8"/>
  <c r="P23" i="8"/>
  <c r="N23" i="8"/>
  <c r="L23" i="8"/>
  <c r="J23" i="8"/>
  <c r="I23" i="8"/>
  <c r="G23" i="8"/>
  <c r="F23" i="8"/>
  <c r="D23" i="8"/>
  <c r="B23" i="8"/>
  <c r="C7" i="8"/>
  <c r="D7" i="8"/>
  <c r="F7" i="8"/>
  <c r="G7" i="8"/>
  <c r="I7" i="8"/>
  <c r="J7" i="8"/>
  <c r="L7" i="8"/>
  <c r="N7" i="8"/>
  <c r="P7" i="8"/>
  <c r="Q7" i="8"/>
  <c r="R7" i="8"/>
  <c r="S7" i="8"/>
  <c r="T7" i="8"/>
  <c r="U7" i="8"/>
  <c r="V7" i="8"/>
  <c r="W7" i="8"/>
  <c r="X7" i="8"/>
  <c r="AA7" i="8"/>
  <c r="AB7" i="8"/>
  <c r="AC7" i="8"/>
  <c r="AD7" i="8"/>
  <c r="AE7" i="8"/>
  <c r="AF7" i="8"/>
  <c r="AG7" i="8"/>
  <c r="AH7" i="8"/>
  <c r="AI7" i="8"/>
  <c r="AJ7" i="8"/>
  <c r="AK7" i="8"/>
  <c r="AL7" i="8"/>
  <c r="AM7" i="8"/>
  <c r="AP7" i="8"/>
  <c r="AR7" i="8"/>
  <c r="AS7" i="8"/>
  <c r="AT7" i="8"/>
  <c r="AV7" i="8"/>
  <c r="AW7" i="8"/>
  <c r="C8" i="8"/>
  <c r="D8" i="8"/>
  <c r="F8" i="8"/>
  <c r="G8" i="8"/>
  <c r="I8" i="8"/>
  <c r="J8" i="8"/>
  <c r="L8" i="8"/>
  <c r="N8" i="8"/>
  <c r="P8" i="8"/>
  <c r="Q8" i="8"/>
  <c r="R8" i="8"/>
  <c r="S8" i="8"/>
  <c r="T8" i="8"/>
  <c r="U8" i="8"/>
  <c r="V8" i="8"/>
  <c r="W8" i="8"/>
  <c r="X8" i="8"/>
  <c r="AA8" i="8"/>
  <c r="AB8" i="8"/>
  <c r="AC8" i="8"/>
  <c r="AD8" i="8"/>
  <c r="AF8" i="8"/>
  <c r="AG8" i="8"/>
  <c r="AI8" i="8"/>
  <c r="AJ8" i="8"/>
  <c r="AK8" i="8"/>
  <c r="AL8" i="8"/>
  <c r="AM8" i="8"/>
  <c r="AP8" i="8"/>
  <c r="AR8" i="8"/>
  <c r="AT8" i="8"/>
  <c r="AV8" i="8"/>
  <c r="AW8" i="8"/>
  <c r="C9" i="8"/>
  <c r="D9" i="8"/>
  <c r="F9" i="8"/>
  <c r="G9" i="8"/>
  <c r="I9" i="8"/>
  <c r="J9" i="8"/>
  <c r="L9" i="8"/>
  <c r="N9" i="8"/>
  <c r="P9" i="8"/>
  <c r="Q9" i="8"/>
  <c r="R9" i="8"/>
  <c r="S9" i="8"/>
  <c r="T9" i="8"/>
  <c r="U9" i="8"/>
  <c r="V9" i="8"/>
  <c r="W9" i="8"/>
  <c r="X9" i="8"/>
  <c r="AA9" i="8"/>
  <c r="AB9" i="8"/>
  <c r="AC9" i="8"/>
  <c r="AD9" i="8"/>
  <c r="AF9" i="8"/>
  <c r="AG9" i="8"/>
  <c r="AI9" i="8"/>
  <c r="AJ9" i="8"/>
  <c r="AK9" i="8"/>
  <c r="AL9" i="8"/>
  <c r="AM9" i="8"/>
  <c r="AP9" i="8"/>
  <c r="AT9" i="8"/>
  <c r="D10" i="8"/>
  <c r="F10" i="8"/>
  <c r="G10" i="8"/>
  <c r="I10" i="8"/>
  <c r="J10" i="8"/>
  <c r="L10" i="8"/>
  <c r="N10" i="8"/>
  <c r="P10" i="8"/>
  <c r="Q10" i="8"/>
  <c r="R10" i="8"/>
  <c r="S10" i="8"/>
  <c r="T10" i="8"/>
  <c r="U10" i="8"/>
  <c r="V10" i="8"/>
  <c r="W10" i="8"/>
  <c r="X10" i="8"/>
  <c r="AA10" i="8"/>
  <c r="AB10" i="8"/>
  <c r="AC10" i="8"/>
  <c r="AD10" i="8"/>
  <c r="AF10" i="8"/>
  <c r="AI10" i="8"/>
  <c r="AJ10" i="8"/>
  <c r="AL10" i="8"/>
  <c r="AM10" i="8"/>
  <c r="AP10" i="8"/>
  <c r="D11" i="8"/>
  <c r="F11" i="8"/>
  <c r="G11" i="8"/>
  <c r="I11" i="8"/>
  <c r="J11" i="8"/>
  <c r="L11" i="8"/>
  <c r="N11" i="8"/>
  <c r="P11" i="8"/>
  <c r="Q11" i="8"/>
  <c r="R11" i="8"/>
  <c r="S11" i="8"/>
  <c r="T11" i="8"/>
  <c r="U11" i="8"/>
  <c r="V11" i="8"/>
  <c r="W11" i="8"/>
  <c r="X11" i="8"/>
  <c r="AA11" i="8"/>
  <c r="AB11" i="8"/>
  <c r="AC11" i="8"/>
  <c r="AD11" i="8"/>
  <c r="AI11" i="8"/>
  <c r="AJ11" i="8"/>
  <c r="AL11" i="8"/>
  <c r="AM11" i="8"/>
  <c r="AP11" i="8"/>
  <c r="X12" i="8"/>
  <c r="AJ12" i="8"/>
  <c r="AP12" i="8"/>
  <c r="AJ13" i="8"/>
  <c r="AP13" i="8"/>
  <c r="AJ14" i="8"/>
  <c r="AJ15" i="8"/>
  <c r="B8" i="8"/>
  <c r="B9" i="8"/>
  <c r="B10" i="8"/>
  <c r="B11" i="8"/>
  <c r="B12" i="8"/>
  <c r="B13" i="8"/>
  <c r="B14" i="8"/>
  <c r="B15" i="8"/>
  <c r="B16" i="8"/>
  <c r="B7" i="8"/>
  <c r="AW200" i="8"/>
  <c r="AV200" i="8"/>
  <c r="AU200" i="8"/>
  <c r="AT200" i="8"/>
  <c r="AS200" i="8"/>
  <c r="AR200" i="8"/>
  <c r="AQ200" i="8"/>
  <c r="AP200" i="8"/>
  <c r="AO200" i="8"/>
  <c r="AN200" i="8"/>
  <c r="AM200" i="8"/>
  <c r="AL200" i="8"/>
  <c r="AK200" i="8"/>
  <c r="AJ200" i="8"/>
  <c r="AI200" i="8"/>
  <c r="AH200" i="8"/>
  <c r="AG200" i="8"/>
  <c r="AF200" i="8"/>
  <c r="AE200" i="8"/>
  <c r="AD200" i="8"/>
  <c r="AC200" i="8"/>
  <c r="AB200" i="8"/>
  <c r="AA200" i="8"/>
  <c r="Z200" i="8"/>
  <c r="Y200" i="8"/>
  <c r="X200" i="8"/>
  <c r="W200" i="8"/>
  <c r="V200" i="8"/>
  <c r="U200" i="8"/>
  <c r="T200" i="8"/>
  <c r="S200" i="8"/>
  <c r="R200" i="8"/>
  <c r="Q200" i="8"/>
  <c r="P200" i="8"/>
  <c r="O200" i="8"/>
  <c r="N200" i="8"/>
  <c r="M200" i="8"/>
  <c r="L200" i="8"/>
  <c r="K200" i="8"/>
  <c r="J200" i="8"/>
  <c r="I200" i="8"/>
  <c r="H200" i="8"/>
  <c r="G200" i="8"/>
  <c r="F200" i="8"/>
  <c r="E200" i="8"/>
  <c r="D200" i="8"/>
  <c r="C200" i="8"/>
  <c r="B200" i="8"/>
  <c r="F60" i="1" l="1"/>
  <c r="G60" i="1"/>
  <c r="F61" i="1"/>
  <c r="G61" i="1"/>
  <c r="F62" i="1"/>
  <c r="G62" i="1"/>
  <c r="F63" i="1"/>
  <c r="G63" i="1"/>
  <c r="F64" i="1"/>
  <c r="G64" i="1"/>
  <c r="F65" i="1"/>
  <c r="G65" i="1"/>
  <c r="E65" i="1"/>
  <c r="E64" i="1"/>
  <c r="E63" i="1"/>
  <c r="E62" i="1"/>
  <c r="E61" i="1"/>
  <c r="E60" i="1"/>
  <c r="AW24" i="4"/>
  <c r="AW25" i="4"/>
  <c r="AW26" i="4"/>
  <c r="AW27" i="4"/>
  <c r="AW28" i="4"/>
  <c r="AW29" i="4"/>
  <c r="AW30" i="4"/>
  <c r="AW31" i="4"/>
  <c r="AW32" i="4"/>
  <c r="AW33" i="4"/>
  <c r="AW34" i="4"/>
  <c r="AW35" i="4"/>
  <c r="AW36" i="4"/>
  <c r="AW37" i="4"/>
  <c r="AW38" i="4"/>
  <c r="AW39" i="4"/>
  <c r="AW40" i="4"/>
  <c r="AW41" i="4"/>
  <c r="AW42" i="4"/>
  <c r="AW43" i="4"/>
  <c r="AW44" i="4"/>
  <c r="AW45" i="4"/>
  <c r="AW46" i="4"/>
  <c r="AW47" i="4"/>
  <c r="AW48" i="4"/>
  <c r="AW49" i="4"/>
  <c r="AW50" i="4"/>
  <c r="AW51" i="4"/>
  <c r="AW52" i="4"/>
  <c r="AW53" i="4"/>
  <c r="AW54" i="4"/>
  <c r="AW55" i="4"/>
  <c r="AW56" i="4"/>
  <c r="AW57" i="4"/>
  <c r="AW58" i="4"/>
  <c r="AW59" i="4"/>
  <c r="AW60" i="4"/>
  <c r="AW61" i="4"/>
  <c r="AW62" i="4"/>
  <c r="AW63" i="4"/>
  <c r="AW64" i="4"/>
  <c r="AW65" i="4"/>
  <c r="AW66" i="4"/>
  <c r="AW67" i="4"/>
  <c r="AW68" i="4"/>
  <c r="AW69" i="4"/>
  <c r="AW70" i="4"/>
  <c r="AW71" i="4"/>
  <c r="AW72" i="4"/>
  <c r="AW73" i="4"/>
  <c r="AW74" i="4"/>
  <c r="AW75" i="4"/>
  <c r="AW76" i="4"/>
  <c r="AW77" i="4"/>
  <c r="AW78" i="4"/>
  <c r="AW79" i="4"/>
  <c r="AW80" i="4"/>
  <c r="AW81" i="4"/>
  <c r="AW82" i="4"/>
  <c r="AW83" i="4"/>
  <c r="AW84" i="4"/>
  <c r="AW85" i="4"/>
  <c r="AW86" i="4"/>
  <c r="AW87" i="4"/>
  <c r="AW88" i="4"/>
  <c r="AW89" i="4"/>
  <c r="AW90" i="4"/>
  <c r="AW91" i="4"/>
  <c r="AW92" i="4"/>
  <c r="AW93" i="4"/>
  <c r="AW94" i="4"/>
  <c r="AW95" i="4"/>
  <c r="AW96" i="4"/>
  <c r="AW97" i="4"/>
  <c r="AW98" i="4"/>
  <c r="AW99" i="4"/>
  <c r="AW100" i="4"/>
  <c r="AW101" i="4"/>
  <c r="AW102" i="4"/>
  <c r="AW103" i="4"/>
  <c r="AW104" i="4"/>
  <c r="AW105" i="4"/>
  <c r="AW106" i="4"/>
  <c r="AW107" i="4"/>
  <c r="AW108" i="4"/>
  <c r="AW109" i="4"/>
  <c r="AW110" i="4"/>
  <c r="AW111" i="4"/>
  <c r="AW112" i="4"/>
  <c r="AW113" i="4"/>
  <c r="AW114" i="4"/>
  <c r="AW115" i="4"/>
  <c r="AW116" i="4"/>
  <c r="AW117" i="4"/>
  <c r="AW118" i="4"/>
  <c r="AW119" i="4"/>
  <c r="AW120" i="4"/>
  <c r="AW121" i="4"/>
  <c r="AW122" i="4"/>
  <c r="AW123" i="4"/>
  <c r="AW124" i="4"/>
  <c r="AW125" i="4"/>
  <c r="AW126" i="4"/>
  <c r="AW127" i="4"/>
  <c r="AW128" i="4"/>
  <c r="AW129" i="4"/>
  <c r="AW130" i="4"/>
  <c r="AW131" i="4"/>
  <c r="AW132" i="4"/>
  <c r="AW133" i="4"/>
  <c r="AW134" i="4"/>
  <c r="AW135" i="4"/>
  <c r="AW136" i="4"/>
  <c r="AW137" i="4"/>
  <c r="AW138" i="4"/>
  <c r="AW179" i="3"/>
  <c r="AW179" i="4" s="1"/>
  <c r="AW314" i="4" l="1"/>
  <c r="AW302" i="4"/>
  <c r="AW290" i="4"/>
  <c r="AW278" i="4"/>
  <c r="AW266" i="4"/>
  <c r="AW254" i="4"/>
  <c r="AW242" i="4"/>
  <c r="AW230" i="4"/>
  <c r="AW218" i="4"/>
  <c r="AW206" i="4"/>
  <c r="AW313" i="4"/>
  <c r="AW301" i="4"/>
  <c r="AW289" i="4"/>
  <c r="AW277" i="4"/>
  <c r="AW265" i="4"/>
  <c r="AW253" i="4"/>
  <c r="AW241" i="4"/>
  <c r="AW229" i="4"/>
  <c r="AW217" i="4"/>
  <c r="AW205" i="4"/>
  <c r="AW312" i="4"/>
  <c r="AW300" i="4"/>
  <c r="AW288" i="4"/>
  <c r="AW276" i="4"/>
  <c r="AW264" i="4"/>
  <c r="AW252" i="4"/>
  <c r="AW240" i="4"/>
  <c r="AW228" i="4"/>
  <c r="AW216" i="4"/>
  <c r="AW204" i="4"/>
  <c r="AW311" i="4"/>
  <c r="AW299" i="4"/>
  <c r="AW287" i="4"/>
  <c r="AW275" i="4"/>
  <c r="AW263" i="4"/>
  <c r="AW251" i="4"/>
  <c r="AW239" i="4"/>
  <c r="AW227" i="4"/>
  <c r="AW215" i="4"/>
  <c r="AW203" i="4"/>
  <c r="AW310" i="4"/>
  <c r="AW298" i="4"/>
  <c r="AW286" i="4"/>
  <c r="AW274" i="4"/>
  <c r="AW262" i="4"/>
  <c r="AW250" i="4"/>
  <c r="AW238" i="4"/>
  <c r="AW226" i="4"/>
  <c r="AW214" i="4"/>
  <c r="AW309" i="4"/>
  <c r="AW297" i="4"/>
  <c r="AW285" i="4"/>
  <c r="AW273" i="4"/>
  <c r="AW261" i="4"/>
  <c r="AW249" i="4"/>
  <c r="AW237" i="4"/>
  <c r="AW225" i="4"/>
  <c r="AW213" i="4"/>
  <c r="AW201" i="4"/>
  <c r="AW308" i="4"/>
  <c r="AW296" i="4"/>
  <c r="AW284" i="4"/>
  <c r="AW272" i="4"/>
  <c r="AW260" i="4"/>
  <c r="AW248" i="4"/>
  <c r="AW236" i="4"/>
  <c r="AW224" i="4"/>
  <c r="AW212" i="4"/>
  <c r="AW307" i="4"/>
  <c r="AW295" i="4"/>
  <c r="AW283" i="4"/>
  <c r="AW271" i="4"/>
  <c r="AW259" i="4"/>
  <c r="AW247" i="4"/>
  <c r="AW235" i="4"/>
  <c r="AW306" i="4"/>
  <c r="AW294" i="4"/>
  <c r="AW282" i="4"/>
  <c r="AW270" i="4"/>
  <c r="AW258" i="4"/>
  <c r="AW246" i="4"/>
  <c r="AW234" i="4"/>
  <c r="AW222" i="4"/>
  <c r="AW210" i="4"/>
  <c r="AW305" i="4"/>
  <c r="AW293" i="4"/>
  <c r="AW281" i="4"/>
  <c r="AW269" i="4"/>
  <c r="AW257" i="4"/>
  <c r="AW245" i="4"/>
  <c r="AW233" i="4"/>
  <c r="AW202" i="4"/>
  <c r="AW255" i="4"/>
  <c r="AW267" i="4"/>
  <c r="AW303" i="4"/>
  <c r="AW279" i="4"/>
  <c r="AW211" i="4"/>
  <c r="AW223" i="4"/>
  <c r="AW315" i="4"/>
  <c r="AW291" i="4"/>
  <c r="AW231" i="4"/>
  <c r="AW219" i="4"/>
  <c r="AW207" i="4"/>
  <c r="AW243" i="4"/>
  <c r="AW304" i="4"/>
  <c r="AW280" i="4"/>
  <c r="AW268" i="4"/>
  <c r="AW256" i="4"/>
  <c r="AW244" i="4"/>
  <c r="AW232" i="4"/>
  <c r="AW220" i="4"/>
  <c r="AW208" i="4"/>
  <c r="AW221" i="4"/>
  <c r="AW209" i="4"/>
  <c r="AW292" i="4"/>
  <c r="C64" i="1"/>
  <c r="C65" i="1"/>
  <c r="AV138" i="5"/>
  <c r="AV137" i="5"/>
  <c r="AV136" i="5"/>
  <c r="AV135" i="5"/>
  <c r="AV134" i="5"/>
  <c r="AV133" i="5"/>
  <c r="AV132" i="5"/>
  <c r="AV131" i="5"/>
  <c r="AV130" i="5"/>
  <c r="AV129" i="5"/>
  <c r="AV128" i="5"/>
  <c r="AV305" i="5" s="1"/>
  <c r="AV127" i="5"/>
  <c r="AV126" i="5"/>
  <c r="AV125" i="5"/>
  <c r="AV124" i="5"/>
  <c r="AV123" i="5"/>
  <c r="AV122" i="5"/>
  <c r="AV121" i="5"/>
  <c r="AV120" i="5"/>
  <c r="AV119" i="5"/>
  <c r="AV118" i="5"/>
  <c r="AV117" i="5"/>
  <c r="AV116" i="5"/>
  <c r="AV293" i="5" s="1"/>
  <c r="AV115" i="5"/>
  <c r="AV114" i="5"/>
  <c r="AV113" i="5"/>
  <c r="AV112" i="5"/>
  <c r="AV111" i="5"/>
  <c r="AV110" i="5"/>
  <c r="AV109" i="5"/>
  <c r="AV108" i="5"/>
  <c r="AV107" i="5"/>
  <c r="AV106" i="5"/>
  <c r="AV105" i="5"/>
  <c r="AV104" i="5"/>
  <c r="AV281" i="5" s="1"/>
  <c r="AV103" i="5"/>
  <c r="AV102" i="5"/>
  <c r="AV101" i="5"/>
  <c r="AV100" i="5"/>
  <c r="AV99" i="5"/>
  <c r="AV98" i="5"/>
  <c r="AV97" i="5"/>
  <c r="AV96" i="5"/>
  <c r="AV95" i="5"/>
  <c r="AV94" i="5"/>
  <c r="AV93" i="5"/>
  <c r="AV92" i="5"/>
  <c r="AV269" i="5" s="1"/>
  <c r="AV91" i="5"/>
  <c r="AV90" i="5"/>
  <c r="AV89" i="5"/>
  <c r="AV88" i="5"/>
  <c r="AV87" i="5"/>
  <c r="AV86" i="5"/>
  <c r="AV85" i="5"/>
  <c r="AV84" i="5"/>
  <c r="AV83" i="5"/>
  <c r="AV82" i="5"/>
  <c r="AV81" i="5"/>
  <c r="AV80" i="5"/>
  <c r="AV257" i="5" s="1"/>
  <c r="AV79" i="5"/>
  <c r="AV78" i="5"/>
  <c r="AV77" i="5"/>
  <c r="AV76" i="5"/>
  <c r="AV75" i="5"/>
  <c r="AV74" i="5"/>
  <c r="AV73" i="5"/>
  <c r="AV72" i="5"/>
  <c r="AV71" i="5"/>
  <c r="AV70" i="5"/>
  <c r="AV69" i="5"/>
  <c r="AV68" i="5"/>
  <c r="AV245" i="5" s="1"/>
  <c r="AV67" i="5"/>
  <c r="AV66" i="5"/>
  <c r="AV65" i="5"/>
  <c r="AV64" i="5"/>
  <c r="AV63" i="5"/>
  <c r="AV62" i="5"/>
  <c r="AV61" i="5"/>
  <c r="AV60" i="5"/>
  <c r="AV59" i="5"/>
  <c r="AV58" i="5"/>
  <c r="AV57" i="5"/>
  <c r="AV56" i="5"/>
  <c r="AV233" i="5" s="1"/>
  <c r="AV55" i="5"/>
  <c r="AV54" i="5"/>
  <c r="AV53" i="5"/>
  <c r="AV52" i="5"/>
  <c r="AV51" i="5"/>
  <c r="AV50" i="5"/>
  <c r="AV49" i="5"/>
  <c r="AV48" i="5"/>
  <c r="AV47" i="5"/>
  <c r="AV46" i="5"/>
  <c r="AV45" i="5"/>
  <c r="AV44" i="5"/>
  <c r="AV221" i="5" s="1"/>
  <c r="AV43" i="5"/>
  <c r="AV42" i="5"/>
  <c r="AV41" i="5"/>
  <c r="AV40" i="5"/>
  <c r="AV39" i="5"/>
  <c r="AV38" i="5"/>
  <c r="AV37" i="5"/>
  <c r="AV36" i="5"/>
  <c r="AV35" i="5"/>
  <c r="AV34" i="5"/>
  <c r="AV33" i="5"/>
  <c r="AV32" i="5"/>
  <c r="AV209" i="5" s="1"/>
  <c r="AV31" i="5"/>
  <c r="AV30" i="5"/>
  <c r="AV29" i="5"/>
  <c r="AV28" i="5"/>
  <c r="AV27" i="5"/>
  <c r="AV26" i="5"/>
  <c r="AV25" i="5"/>
  <c r="AV24" i="5"/>
  <c r="AU136" i="5"/>
  <c r="AU135" i="5"/>
  <c r="AU134" i="5"/>
  <c r="AU133" i="5"/>
  <c r="AU310" i="5" s="1"/>
  <c r="AU132" i="5"/>
  <c r="AU131" i="5"/>
  <c r="AU130" i="5"/>
  <c r="AU129" i="5"/>
  <c r="AU128" i="5"/>
  <c r="AU127" i="5"/>
  <c r="AU126" i="5"/>
  <c r="AU125" i="5"/>
  <c r="AU124" i="5"/>
  <c r="AU123" i="5"/>
  <c r="AU122" i="5"/>
  <c r="AU121" i="5"/>
  <c r="AU298" i="5" s="1"/>
  <c r="AU120" i="5"/>
  <c r="AU119" i="5"/>
  <c r="AU118" i="5"/>
  <c r="AU117" i="5"/>
  <c r="AU116" i="5"/>
  <c r="AU115" i="5"/>
  <c r="AU114" i="5"/>
  <c r="AU113" i="5"/>
  <c r="AU112" i="5"/>
  <c r="AU111" i="5"/>
  <c r="AU110" i="5"/>
  <c r="AU109" i="5"/>
  <c r="AU286" i="5" s="1"/>
  <c r="AU108" i="5"/>
  <c r="AU107" i="5"/>
  <c r="AU106" i="5"/>
  <c r="AU105" i="5"/>
  <c r="AU104" i="5"/>
  <c r="AU103" i="5"/>
  <c r="AU102" i="5"/>
  <c r="AU101" i="5"/>
  <c r="AU100" i="5"/>
  <c r="AU99" i="5"/>
  <c r="AU98" i="5"/>
  <c r="AU97" i="5"/>
  <c r="AU274" i="5" s="1"/>
  <c r="AU96" i="5"/>
  <c r="AU95" i="5"/>
  <c r="AU94" i="5"/>
  <c r="AU93" i="5"/>
  <c r="AU92" i="5"/>
  <c r="AU91" i="5"/>
  <c r="AU90" i="5"/>
  <c r="AU89" i="5"/>
  <c r="AU88" i="5"/>
  <c r="AU87" i="5"/>
  <c r="AU86" i="5"/>
  <c r="AU85" i="5"/>
  <c r="AU262" i="5" s="1"/>
  <c r="AU84" i="5"/>
  <c r="AU83" i="5"/>
  <c r="AU82" i="5"/>
  <c r="AU81" i="5"/>
  <c r="AU80" i="5"/>
  <c r="AU79" i="5"/>
  <c r="AU78" i="5"/>
  <c r="AU77" i="5"/>
  <c r="AU76" i="5"/>
  <c r="AU75" i="5"/>
  <c r="AU74" i="5"/>
  <c r="AU73" i="5"/>
  <c r="AU250" i="5" s="1"/>
  <c r="AU72" i="5"/>
  <c r="AU71" i="5"/>
  <c r="AU70" i="5"/>
  <c r="AU69" i="5"/>
  <c r="AU68" i="5"/>
  <c r="AU67" i="5"/>
  <c r="AU66" i="5"/>
  <c r="AU65" i="5"/>
  <c r="AU64" i="5"/>
  <c r="AU63" i="5"/>
  <c r="AU62" i="5"/>
  <c r="AU61" i="5"/>
  <c r="AU238" i="5" s="1"/>
  <c r="AU60" i="5"/>
  <c r="AU59" i="5"/>
  <c r="AU58" i="5"/>
  <c r="AU57" i="5"/>
  <c r="AU56" i="5"/>
  <c r="AU55" i="5"/>
  <c r="AU54" i="5"/>
  <c r="AU53" i="5"/>
  <c r="AU52" i="5"/>
  <c r="AU51" i="5"/>
  <c r="AU50" i="5"/>
  <c r="AU49" i="5"/>
  <c r="AU48" i="5"/>
  <c r="AU47" i="5"/>
  <c r="AU46" i="5"/>
  <c r="AU45" i="5"/>
  <c r="AU44" i="5"/>
  <c r="AU43" i="5"/>
  <c r="AU42" i="5"/>
  <c r="AU41" i="5"/>
  <c r="AU40" i="5"/>
  <c r="AU39" i="5"/>
  <c r="AU38" i="5"/>
  <c r="AU37" i="5"/>
  <c r="AU214" i="5" s="1"/>
  <c r="AU36" i="5"/>
  <c r="AU35" i="5"/>
  <c r="AU34" i="5"/>
  <c r="AU33" i="5"/>
  <c r="AU32" i="5"/>
  <c r="AU31" i="5"/>
  <c r="AU30" i="5"/>
  <c r="AU29" i="5"/>
  <c r="AU28" i="5"/>
  <c r="AU27" i="5"/>
  <c r="AU26" i="5"/>
  <c r="AU25" i="5"/>
  <c r="AU202" i="5" s="1"/>
  <c r="AU24" i="5"/>
  <c r="AU23" i="5"/>
  <c r="AU22" i="5"/>
  <c r="AU21" i="5"/>
  <c r="AU20" i="5"/>
  <c r="AU19" i="5"/>
  <c r="AU18" i="5"/>
  <c r="AU17" i="5"/>
  <c r="AU16" i="5"/>
  <c r="AT139" i="5"/>
  <c r="AT138" i="5"/>
  <c r="AT137" i="5"/>
  <c r="AT314" i="5" s="1"/>
  <c r="AT136" i="5"/>
  <c r="AT135" i="5"/>
  <c r="AT134" i="5"/>
  <c r="AT133" i="5"/>
  <c r="AT132" i="5"/>
  <c r="AT131" i="5"/>
  <c r="AT130" i="5"/>
  <c r="AT129" i="5"/>
  <c r="AT128" i="5"/>
  <c r="AT127" i="5"/>
  <c r="AT126" i="5"/>
  <c r="AT125" i="5"/>
  <c r="AT302" i="5" s="1"/>
  <c r="AT124" i="5"/>
  <c r="AT123" i="5"/>
  <c r="AT122" i="5"/>
  <c r="AT121" i="5"/>
  <c r="AT120" i="5"/>
  <c r="AT119" i="5"/>
  <c r="AT118" i="5"/>
  <c r="AT117" i="5"/>
  <c r="AT116" i="5"/>
  <c r="AT115" i="5"/>
  <c r="AT114" i="5"/>
  <c r="AT113" i="5"/>
  <c r="AT290" i="5" s="1"/>
  <c r="AT112" i="5"/>
  <c r="AT111" i="5"/>
  <c r="AT110" i="5"/>
  <c r="AT109" i="5"/>
  <c r="AT108" i="5"/>
  <c r="AT107" i="5"/>
  <c r="AT106" i="5"/>
  <c r="AT105" i="5"/>
  <c r="AT104" i="5"/>
  <c r="AT103" i="5"/>
  <c r="AT102" i="5"/>
  <c r="AT101" i="5"/>
  <c r="AT278" i="5" s="1"/>
  <c r="AT100" i="5"/>
  <c r="AT99" i="5"/>
  <c r="AT98" i="5"/>
  <c r="AT97" i="5"/>
  <c r="AT96" i="5"/>
  <c r="AT95" i="5"/>
  <c r="AT94" i="5"/>
  <c r="AT93" i="5"/>
  <c r="AT92" i="5"/>
  <c r="AT91" i="5"/>
  <c r="AT90" i="5"/>
  <c r="AT89" i="5"/>
  <c r="AT266" i="5" s="1"/>
  <c r="AT88" i="5"/>
  <c r="AT87" i="5"/>
  <c r="AT86" i="5"/>
  <c r="AT85" i="5"/>
  <c r="AT84" i="5"/>
  <c r="AT83" i="5"/>
  <c r="AT82" i="5"/>
  <c r="AT81" i="5"/>
  <c r="AT80" i="5"/>
  <c r="AT79" i="5"/>
  <c r="AT78" i="5"/>
  <c r="AT77" i="5"/>
  <c r="AT254" i="5" s="1"/>
  <c r="AT76" i="5"/>
  <c r="AT75" i="5"/>
  <c r="AT74" i="5"/>
  <c r="AT73" i="5"/>
  <c r="AT72" i="5"/>
  <c r="AT71" i="5"/>
  <c r="AT70" i="5"/>
  <c r="AT69" i="5"/>
  <c r="AT68" i="5"/>
  <c r="AT67" i="5"/>
  <c r="AT66" i="5"/>
  <c r="AT65" i="5"/>
  <c r="AT242" i="5" s="1"/>
  <c r="AT64" i="5"/>
  <c r="AT63" i="5"/>
  <c r="AT62" i="5"/>
  <c r="AT61" i="5"/>
  <c r="AT60" i="5"/>
  <c r="AT59" i="5"/>
  <c r="AT58" i="5"/>
  <c r="AT57" i="5"/>
  <c r="AT56" i="5"/>
  <c r="AT55" i="5"/>
  <c r="AT54" i="5"/>
  <c r="AT53" i="5"/>
  <c r="AT230" i="5" s="1"/>
  <c r="AT52" i="5"/>
  <c r="AT51" i="5"/>
  <c r="AT50" i="5"/>
  <c r="AT49" i="5"/>
  <c r="AT48" i="5"/>
  <c r="AT47" i="5"/>
  <c r="AT46" i="5"/>
  <c r="AT45" i="5"/>
  <c r="AT44" i="5"/>
  <c r="AT43" i="5"/>
  <c r="AT42" i="5"/>
  <c r="AT41" i="5"/>
  <c r="AT218" i="5" s="1"/>
  <c r="AT40" i="5"/>
  <c r="AT39" i="5"/>
  <c r="AT38" i="5"/>
  <c r="AT37" i="5"/>
  <c r="AT36" i="5"/>
  <c r="AT35" i="5"/>
  <c r="AT34" i="5"/>
  <c r="AT33" i="5"/>
  <c r="AT32" i="5"/>
  <c r="AT31" i="5"/>
  <c r="AT30" i="5"/>
  <c r="AT29" i="5"/>
  <c r="AT206" i="5" s="1"/>
  <c r="AT28" i="5"/>
  <c r="AT27" i="5"/>
  <c r="AT26" i="5"/>
  <c r="AT25" i="5"/>
  <c r="AT24" i="5"/>
  <c r="AT23" i="5"/>
  <c r="AT22" i="5"/>
  <c r="AT21" i="5"/>
  <c r="AT20" i="5"/>
  <c r="AT19" i="5"/>
  <c r="AT18" i="5"/>
  <c r="AT17" i="5"/>
  <c r="AT194" i="5" s="1"/>
  <c r="AT16" i="5"/>
  <c r="AS137" i="5"/>
  <c r="AS136" i="5"/>
  <c r="AS135" i="5"/>
  <c r="AS134" i="5"/>
  <c r="AS133" i="5"/>
  <c r="AS132" i="5"/>
  <c r="AS131" i="5"/>
  <c r="AS130" i="5"/>
  <c r="AS129" i="5"/>
  <c r="AS128" i="5"/>
  <c r="AS127" i="5"/>
  <c r="AS304" i="5" s="1"/>
  <c r="AS126" i="5"/>
  <c r="AS125" i="5"/>
  <c r="AS124" i="5"/>
  <c r="AS123" i="5"/>
  <c r="AS122" i="5"/>
  <c r="AS121" i="5"/>
  <c r="AS120" i="5"/>
  <c r="AS119" i="5"/>
  <c r="AS118" i="5"/>
  <c r="AS117" i="5"/>
  <c r="AS116" i="5"/>
  <c r="AS115" i="5"/>
  <c r="AS292" i="5" s="1"/>
  <c r="AS114" i="5"/>
  <c r="AS113" i="5"/>
  <c r="AS112" i="5"/>
  <c r="AS111" i="5"/>
  <c r="AS110" i="5"/>
  <c r="AS109" i="5"/>
  <c r="AS108" i="5"/>
  <c r="AS107" i="5"/>
  <c r="AS106" i="5"/>
  <c r="AS105" i="5"/>
  <c r="AS104" i="5"/>
  <c r="AS103" i="5"/>
  <c r="AS280" i="5" s="1"/>
  <c r="AS102" i="5"/>
  <c r="AS101" i="5"/>
  <c r="AS100" i="5"/>
  <c r="AS99" i="5"/>
  <c r="AS98" i="5"/>
  <c r="AS97" i="5"/>
  <c r="AS96" i="5"/>
  <c r="AS95" i="5"/>
  <c r="AS94" i="5"/>
  <c r="AS93" i="5"/>
  <c r="AS92" i="5"/>
  <c r="AS91" i="5"/>
  <c r="AS268" i="5" s="1"/>
  <c r="AS90" i="5"/>
  <c r="AS89" i="5"/>
  <c r="AS88" i="5"/>
  <c r="AS87" i="5"/>
  <c r="AS86" i="5"/>
  <c r="AS85" i="5"/>
  <c r="AS84" i="5"/>
  <c r="AS83" i="5"/>
  <c r="AS82" i="5"/>
  <c r="AS81" i="5"/>
  <c r="AS80" i="5"/>
  <c r="AS79" i="5"/>
  <c r="AS256" i="5" s="1"/>
  <c r="AS78" i="5"/>
  <c r="AS77" i="5"/>
  <c r="AS76" i="5"/>
  <c r="AS75" i="5"/>
  <c r="AS74" i="5"/>
  <c r="AS73" i="5"/>
  <c r="AS72" i="5"/>
  <c r="AS71" i="5"/>
  <c r="AS70" i="5"/>
  <c r="AS69" i="5"/>
  <c r="AS68" i="5"/>
  <c r="AS67" i="5"/>
  <c r="AS244" i="5" s="1"/>
  <c r="AS66" i="5"/>
  <c r="AS65" i="5"/>
  <c r="AS64" i="5"/>
  <c r="AS63" i="5"/>
  <c r="AS62" i="5"/>
  <c r="AS61" i="5"/>
  <c r="AS60" i="5"/>
  <c r="AS59" i="5"/>
  <c r="AS58" i="5"/>
  <c r="AS57" i="5"/>
  <c r="AS56" i="5"/>
  <c r="AS55" i="5"/>
  <c r="AS232" i="5" s="1"/>
  <c r="AS54" i="5"/>
  <c r="AS53" i="5"/>
  <c r="AS52" i="5"/>
  <c r="AS51" i="5"/>
  <c r="AS50" i="5"/>
  <c r="AS49" i="5"/>
  <c r="AS48" i="5"/>
  <c r="AS47" i="5"/>
  <c r="AS46" i="5"/>
  <c r="AS45" i="5"/>
  <c r="AS44" i="5"/>
  <c r="AS43" i="5"/>
  <c r="AS220" i="5" s="1"/>
  <c r="AS42" i="5"/>
  <c r="AS41" i="5"/>
  <c r="AS40" i="5"/>
  <c r="AS39" i="5"/>
  <c r="AS38" i="5"/>
  <c r="AS37" i="5"/>
  <c r="AS36" i="5"/>
  <c r="AS35" i="5"/>
  <c r="AS34" i="5"/>
  <c r="AS33" i="5"/>
  <c r="AS32" i="5"/>
  <c r="AS31" i="5"/>
  <c r="AS208" i="5" s="1"/>
  <c r="AS30" i="5"/>
  <c r="AS29" i="5"/>
  <c r="AS28" i="5"/>
  <c r="AS27" i="5"/>
  <c r="AS26" i="5"/>
  <c r="AS25" i="5"/>
  <c r="AS24" i="5"/>
  <c r="AS23" i="5"/>
  <c r="AS22" i="5"/>
  <c r="AS21" i="5"/>
  <c r="AR138" i="5"/>
  <c r="AR137" i="5"/>
  <c r="AR136" i="5"/>
  <c r="AR135" i="5"/>
  <c r="AR134" i="5"/>
  <c r="AR133" i="5"/>
  <c r="AR132" i="5"/>
  <c r="AR131" i="5"/>
  <c r="AR130" i="5"/>
  <c r="AR129" i="5"/>
  <c r="AR128" i="5"/>
  <c r="AR127" i="5"/>
  <c r="AR126" i="5"/>
  <c r="AR125" i="5"/>
  <c r="AR124" i="5"/>
  <c r="AR123" i="5"/>
  <c r="AR122" i="5"/>
  <c r="AR121" i="5"/>
  <c r="AR120" i="5"/>
  <c r="AR119" i="5"/>
  <c r="AR118" i="5"/>
  <c r="AR117" i="5"/>
  <c r="AR116" i="5"/>
  <c r="AR115" i="5"/>
  <c r="AR114" i="5"/>
  <c r="AR113" i="5"/>
  <c r="AR112" i="5"/>
  <c r="AR111" i="5"/>
  <c r="AR110" i="5"/>
  <c r="AR109" i="5"/>
  <c r="AR108" i="5"/>
  <c r="AR107" i="5"/>
  <c r="AR106" i="5"/>
  <c r="AR105" i="5"/>
  <c r="AR104" i="5"/>
  <c r="AR103" i="5"/>
  <c r="AR102" i="5"/>
  <c r="AR101" i="5"/>
  <c r="AR100" i="5"/>
  <c r="AR99" i="5"/>
  <c r="AR98" i="5"/>
  <c r="AR97" i="5"/>
  <c r="AR96" i="5"/>
  <c r="AR95" i="5"/>
  <c r="AR94" i="5"/>
  <c r="AR93" i="5"/>
  <c r="AR92" i="5"/>
  <c r="AR91" i="5"/>
  <c r="AR90" i="5"/>
  <c r="AR89" i="5"/>
  <c r="AR88" i="5"/>
  <c r="AR87" i="5"/>
  <c r="AR86" i="5"/>
  <c r="AR85" i="5"/>
  <c r="AR84" i="5"/>
  <c r="AR83" i="5"/>
  <c r="AR82" i="5"/>
  <c r="AR81" i="5"/>
  <c r="AR80" i="5"/>
  <c r="AR79" i="5"/>
  <c r="AR78" i="5"/>
  <c r="AR77" i="5"/>
  <c r="AR76" i="5"/>
  <c r="AR75" i="5"/>
  <c r="AR74" i="5"/>
  <c r="AR73" i="5"/>
  <c r="AR72" i="5"/>
  <c r="AR71" i="5"/>
  <c r="AR70" i="5"/>
  <c r="AR69" i="5"/>
  <c r="AR68" i="5"/>
  <c r="AR67" i="5"/>
  <c r="AR66" i="5"/>
  <c r="AR65" i="5"/>
  <c r="AR64" i="5"/>
  <c r="AR63" i="5"/>
  <c r="AR62" i="5"/>
  <c r="AR61" i="5"/>
  <c r="AR60" i="5"/>
  <c r="AR59" i="5"/>
  <c r="AR58" i="5"/>
  <c r="AR57" i="5"/>
  <c r="AR56" i="5"/>
  <c r="AR55" i="5"/>
  <c r="AR54" i="5"/>
  <c r="AR53" i="5"/>
  <c r="AR52" i="5"/>
  <c r="AR51" i="5"/>
  <c r="AR50" i="5"/>
  <c r="AR49" i="5"/>
  <c r="AR48" i="5"/>
  <c r="AR47" i="5"/>
  <c r="AR46" i="5"/>
  <c r="AR45" i="5"/>
  <c r="AR44" i="5"/>
  <c r="AR43" i="5"/>
  <c r="AR42" i="5"/>
  <c r="AR41" i="5"/>
  <c r="AR40" i="5"/>
  <c r="AR39" i="5"/>
  <c r="AR38" i="5"/>
  <c r="AR37" i="5"/>
  <c r="AR36" i="5"/>
  <c r="AR35" i="5"/>
  <c r="AR34" i="5"/>
  <c r="AR33" i="5"/>
  <c r="AR32" i="5"/>
  <c r="AR31" i="5"/>
  <c r="AR30" i="5"/>
  <c r="AR29" i="5"/>
  <c r="AQ126" i="5"/>
  <c r="AQ125" i="5"/>
  <c r="AQ124" i="5"/>
  <c r="AQ123" i="5"/>
  <c r="AQ122" i="5"/>
  <c r="AQ121" i="5"/>
  <c r="AQ120" i="5"/>
  <c r="AQ119" i="5"/>
  <c r="AQ118" i="5"/>
  <c r="AQ117" i="5"/>
  <c r="AQ116" i="5"/>
  <c r="AQ115" i="5"/>
  <c r="AQ114" i="5"/>
  <c r="AQ113" i="5"/>
  <c r="AQ112" i="5"/>
  <c r="AQ111" i="5"/>
  <c r="AQ110" i="5"/>
  <c r="AQ109" i="5"/>
  <c r="AQ108" i="5"/>
  <c r="AQ107" i="5"/>
  <c r="AQ106" i="5"/>
  <c r="AQ105" i="5"/>
  <c r="AQ104" i="5"/>
  <c r="AQ103" i="5"/>
  <c r="AQ102" i="5"/>
  <c r="AQ101" i="5"/>
  <c r="AQ100" i="5"/>
  <c r="AQ99" i="5"/>
  <c r="AQ98" i="5"/>
  <c r="AQ97" i="5"/>
  <c r="AQ96" i="5"/>
  <c r="AQ95" i="5"/>
  <c r="AQ94" i="5"/>
  <c r="AQ93" i="5"/>
  <c r="AQ92" i="5"/>
  <c r="AQ91" i="5"/>
  <c r="AQ90" i="5"/>
  <c r="AQ89" i="5"/>
  <c r="AQ88" i="5"/>
  <c r="AQ87" i="5"/>
  <c r="AQ86" i="5"/>
  <c r="AQ85" i="5"/>
  <c r="AQ84" i="5"/>
  <c r="AQ83" i="5"/>
  <c r="AQ82" i="5"/>
  <c r="AQ81" i="5"/>
  <c r="AQ80" i="5"/>
  <c r="AQ79" i="5"/>
  <c r="AQ78" i="5"/>
  <c r="AQ77" i="5"/>
  <c r="AQ76" i="5"/>
  <c r="AQ75" i="5"/>
  <c r="AQ74" i="5"/>
  <c r="AQ73" i="5"/>
  <c r="AQ72" i="5"/>
  <c r="AQ71" i="5"/>
  <c r="AQ70" i="5"/>
  <c r="AQ69" i="5"/>
  <c r="AQ68" i="5"/>
  <c r="AQ67" i="5"/>
  <c r="AQ66" i="5"/>
  <c r="AQ65" i="5"/>
  <c r="AQ64" i="5"/>
  <c r="AQ63" i="5"/>
  <c r="AQ62" i="5"/>
  <c r="AQ61" i="5"/>
  <c r="AQ60" i="5"/>
  <c r="AQ59" i="5"/>
  <c r="AQ58" i="5"/>
  <c r="AQ57" i="5"/>
  <c r="AQ56" i="5"/>
  <c r="AQ55" i="5"/>
  <c r="AQ54" i="5"/>
  <c r="AQ53" i="5"/>
  <c r="AQ52" i="5"/>
  <c r="AQ51" i="5"/>
  <c r="AQ50" i="5"/>
  <c r="AQ49" i="5"/>
  <c r="AQ48" i="5"/>
  <c r="AQ47" i="5"/>
  <c r="AQ46" i="5"/>
  <c r="AQ45" i="5"/>
  <c r="AQ44" i="5"/>
  <c r="AQ43" i="5"/>
  <c r="AQ42" i="5"/>
  <c r="AQ41" i="5"/>
  <c r="AQ40" i="5"/>
  <c r="AQ39" i="5"/>
  <c r="AQ38" i="5"/>
  <c r="AQ37" i="5"/>
  <c r="AQ36" i="5"/>
  <c r="AQ35" i="5"/>
  <c r="AQ34" i="5"/>
  <c r="AQ33" i="5"/>
  <c r="AQ32" i="5"/>
  <c r="AQ31" i="5"/>
  <c r="AP143" i="5"/>
  <c r="AP142" i="5"/>
  <c r="AP141" i="5"/>
  <c r="AP140" i="5"/>
  <c r="AP139" i="5"/>
  <c r="AP138" i="5"/>
  <c r="AP137" i="5"/>
  <c r="AP136" i="5"/>
  <c r="AP135" i="5"/>
  <c r="AP134" i="5"/>
  <c r="AP133" i="5"/>
  <c r="AP132" i="5"/>
  <c r="AP309" i="5" s="1"/>
  <c r="AP131" i="5"/>
  <c r="AP130" i="5"/>
  <c r="AP129" i="5"/>
  <c r="AP128" i="5"/>
  <c r="AP127" i="5"/>
  <c r="AP126" i="5"/>
  <c r="AP125" i="5"/>
  <c r="AP124" i="5"/>
  <c r="AP123" i="5"/>
  <c r="AP122" i="5"/>
  <c r="AP121" i="5"/>
  <c r="AP120" i="5"/>
  <c r="AP297" i="5" s="1"/>
  <c r="AP119" i="5"/>
  <c r="AP118" i="5"/>
  <c r="AP117" i="5"/>
  <c r="AP116" i="5"/>
  <c r="AP115" i="5"/>
  <c r="AP114" i="5"/>
  <c r="AP113" i="5"/>
  <c r="AP112" i="5"/>
  <c r="AP111" i="5"/>
  <c r="AP110" i="5"/>
  <c r="AP109" i="5"/>
  <c r="AP108" i="5"/>
  <c r="AP285" i="5" s="1"/>
  <c r="AP107" i="5"/>
  <c r="AP106" i="5"/>
  <c r="AP105" i="5"/>
  <c r="AP104" i="5"/>
  <c r="AP103" i="5"/>
  <c r="AP102" i="5"/>
  <c r="AP101" i="5"/>
  <c r="AP100" i="5"/>
  <c r="AP99" i="5"/>
  <c r="AP98" i="5"/>
  <c r="AP97" i="5"/>
  <c r="AP96" i="5"/>
  <c r="AP273" i="5" s="1"/>
  <c r="AP95" i="5"/>
  <c r="AP94" i="5"/>
  <c r="AP93" i="5"/>
  <c r="AP92" i="5"/>
  <c r="AP91" i="5"/>
  <c r="AP90" i="5"/>
  <c r="AP89" i="5"/>
  <c r="AP88" i="5"/>
  <c r="AP87" i="5"/>
  <c r="AP86" i="5"/>
  <c r="AP85" i="5"/>
  <c r="AP84" i="5"/>
  <c r="AP261" i="5" s="1"/>
  <c r="AP83" i="5"/>
  <c r="AP82" i="5"/>
  <c r="AP81" i="5"/>
  <c r="AP80" i="5"/>
  <c r="AP79" i="5"/>
  <c r="AP78" i="5"/>
  <c r="AP77" i="5"/>
  <c r="AP76" i="5"/>
  <c r="AP75" i="5"/>
  <c r="AP74" i="5"/>
  <c r="AP73" i="5"/>
  <c r="AP72" i="5"/>
  <c r="AP249" i="5" s="1"/>
  <c r="AP71" i="5"/>
  <c r="AP70" i="5"/>
  <c r="AP69" i="5"/>
  <c r="AP68" i="5"/>
  <c r="AP67" i="5"/>
  <c r="AP66" i="5"/>
  <c r="AP65" i="5"/>
  <c r="AP64" i="5"/>
  <c r="AP63" i="5"/>
  <c r="AP62" i="5"/>
  <c r="AP61" i="5"/>
  <c r="AP60" i="5"/>
  <c r="AP237" i="5" s="1"/>
  <c r="AP59" i="5"/>
  <c r="AP58" i="5"/>
  <c r="AP57" i="5"/>
  <c r="AP56" i="5"/>
  <c r="AP55" i="5"/>
  <c r="AP54" i="5"/>
  <c r="AP53" i="5"/>
  <c r="AP52" i="5"/>
  <c r="AP51" i="5"/>
  <c r="AP50" i="5"/>
  <c r="AP49" i="5"/>
  <c r="AP48" i="5"/>
  <c r="AP225" i="5" s="1"/>
  <c r="AP47" i="5"/>
  <c r="AP46" i="5"/>
  <c r="AP45" i="5"/>
  <c r="AP44" i="5"/>
  <c r="AP43" i="5"/>
  <c r="AP42" i="5"/>
  <c r="AP41" i="5"/>
  <c r="AP40" i="5"/>
  <c r="AP39" i="5"/>
  <c r="AP38" i="5"/>
  <c r="AP37" i="5"/>
  <c r="AP36" i="5"/>
  <c r="AP213" i="5" s="1"/>
  <c r="AP35" i="5"/>
  <c r="AP34" i="5"/>
  <c r="AP33" i="5"/>
  <c r="AP32" i="5"/>
  <c r="AP31" i="5"/>
  <c r="AP30" i="5"/>
  <c r="AP29" i="5"/>
  <c r="AP28" i="5"/>
  <c r="AP27" i="5"/>
  <c r="AP26" i="5"/>
  <c r="AP25" i="5"/>
  <c r="AP24" i="5"/>
  <c r="AP201" i="5" s="1"/>
  <c r="AP23" i="5"/>
  <c r="AO133" i="5"/>
  <c r="AO132" i="5"/>
  <c r="AO131" i="5"/>
  <c r="AO130" i="5"/>
  <c r="AO129" i="5"/>
  <c r="AO128" i="5"/>
  <c r="AO127" i="5"/>
  <c r="AO126" i="5"/>
  <c r="AO125" i="5"/>
  <c r="AO124" i="5"/>
  <c r="AO123" i="5"/>
  <c r="AO300" i="5" s="1"/>
  <c r="AO122" i="5"/>
  <c r="AO121" i="5"/>
  <c r="AO120" i="5"/>
  <c r="AO119" i="5"/>
  <c r="AO118" i="5"/>
  <c r="AO117" i="5"/>
  <c r="AO116" i="5"/>
  <c r="AO115" i="5"/>
  <c r="AO114" i="5"/>
  <c r="AO113" i="5"/>
  <c r="AO112" i="5"/>
  <c r="AO111" i="5"/>
  <c r="AO288" i="5" s="1"/>
  <c r="AO110" i="5"/>
  <c r="AO109" i="5"/>
  <c r="AO108" i="5"/>
  <c r="AO107" i="5"/>
  <c r="AO106" i="5"/>
  <c r="AO105" i="5"/>
  <c r="AO104" i="5"/>
  <c r="AO103" i="5"/>
  <c r="AO102" i="5"/>
  <c r="AO101" i="5"/>
  <c r="AO100" i="5"/>
  <c r="AO99" i="5"/>
  <c r="AO276" i="5" s="1"/>
  <c r="AO98" i="5"/>
  <c r="AO97" i="5"/>
  <c r="AO96" i="5"/>
  <c r="AO95" i="5"/>
  <c r="AO94" i="5"/>
  <c r="AO93" i="5"/>
  <c r="AO92" i="5"/>
  <c r="AO91" i="5"/>
  <c r="AO90" i="5"/>
  <c r="AO89" i="5"/>
  <c r="AO88" i="5"/>
  <c r="AO87" i="5"/>
  <c r="AO264" i="5" s="1"/>
  <c r="AO86" i="5"/>
  <c r="AO85" i="5"/>
  <c r="AO84" i="5"/>
  <c r="AO83" i="5"/>
  <c r="AO82" i="5"/>
  <c r="AO81" i="5"/>
  <c r="AO80" i="5"/>
  <c r="AO79" i="5"/>
  <c r="AO78" i="5"/>
  <c r="AO77" i="5"/>
  <c r="AO76" i="5"/>
  <c r="AO75" i="5"/>
  <c r="AO252" i="5" s="1"/>
  <c r="AO74" i="5"/>
  <c r="AO73" i="5"/>
  <c r="AO72" i="5"/>
  <c r="AO71" i="5"/>
  <c r="AO70" i="5"/>
  <c r="AO69" i="5"/>
  <c r="AO68" i="5"/>
  <c r="AO67" i="5"/>
  <c r="AO66" i="5"/>
  <c r="AO65" i="5"/>
  <c r="AO64" i="5"/>
  <c r="AO63" i="5"/>
  <c r="AO240" i="5" s="1"/>
  <c r="AO62" i="5"/>
  <c r="AO61" i="5"/>
  <c r="AO60" i="5"/>
  <c r="AO59" i="5"/>
  <c r="AO58" i="5"/>
  <c r="AO57" i="5"/>
  <c r="AO56" i="5"/>
  <c r="AO55" i="5"/>
  <c r="AO54" i="5"/>
  <c r="AO53" i="5"/>
  <c r="AO52" i="5"/>
  <c r="AO51" i="5"/>
  <c r="AO228" i="5" s="1"/>
  <c r="AO50" i="5"/>
  <c r="AO49" i="5"/>
  <c r="AO48" i="5"/>
  <c r="AO47" i="5"/>
  <c r="AO46" i="5"/>
  <c r="AO45" i="5"/>
  <c r="AO44" i="5"/>
  <c r="AO43" i="5"/>
  <c r="AO42" i="5"/>
  <c r="AO41" i="5"/>
  <c r="AO40" i="5"/>
  <c r="AO39" i="5"/>
  <c r="AO216" i="5" s="1"/>
  <c r="AO38" i="5"/>
  <c r="AO37" i="5"/>
  <c r="AO36" i="5"/>
  <c r="AO35" i="5"/>
  <c r="AO34" i="5"/>
  <c r="AO33" i="5"/>
  <c r="AO32" i="5"/>
  <c r="AO31" i="5"/>
  <c r="AO30" i="5"/>
  <c r="AO29" i="5"/>
  <c r="AO28" i="5"/>
  <c r="AO27" i="5"/>
  <c r="AO204" i="5" s="1"/>
  <c r="AO26" i="5"/>
  <c r="AO25" i="5"/>
  <c r="AN128" i="5"/>
  <c r="AN127" i="5"/>
  <c r="AN126" i="5"/>
  <c r="AN125" i="5"/>
  <c r="AN124" i="5"/>
  <c r="AN123" i="5"/>
  <c r="AN122" i="5"/>
  <c r="AN121" i="5"/>
  <c r="AN120" i="5"/>
  <c r="AN119" i="5"/>
  <c r="AN296" i="5" s="1"/>
  <c r="AN118" i="5"/>
  <c r="AN117" i="5"/>
  <c r="AN116" i="5"/>
  <c r="AN115" i="5"/>
  <c r="AN114" i="5"/>
  <c r="AN113" i="5"/>
  <c r="AN112" i="5"/>
  <c r="AN111" i="5"/>
  <c r="AN110" i="5"/>
  <c r="AN109" i="5"/>
  <c r="AN108" i="5"/>
  <c r="AN107" i="5"/>
  <c r="AN284" i="5" s="1"/>
  <c r="AN106" i="5"/>
  <c r="AN105" i="5"/>
  <c r="AN104" i="5"/>
  <c r="AN103" i="5"/>
  <c r="AN102" i="5"/>
  <c r="AN101" i="5"/>
  <c r="AN100" i="5"/>
  <c r="AN99" i="5"/>
  <c r="AN98" i="5"/>
  <c r="AN97" i="5"/>
  <c r="AN96" i="5"/>
  <c r="AN95" i="5"/>
  <c r="AN272" i="5" s="1"/>
  <c r="AN94" i="5"/>
  <c r="AN93" i="5"/>
  <c r="AN92" i="5"/>
  <c r="AN91" i="5"/>
  <c r="AN90" i="5"/>
  <c r="AN89" i="5"/>
  <c r="AN88" i="5"/>
  <c r="AN87" i="5"/>
  <c r="AN86" i="5"/>
  <c r="AN85" i="5"/>
  <c r="AN84" i="5"/>
  <c r="AN83" i="5"/>
  <c r="AN260" i="5" s="1"/>
  <c r="AN82" i="5"/>
  <c r="AN81" i="5"/>
  <c r="AN80" i="5"/>
  <c r="AN79" i="5"/>
  <c r="AN78" i="5"/>
  <c r="AN77" i="5"/>
  <c r="AN76" i="5"/>
  <c r="AN75" i="5"/>
  <c r="AN74" i="5"/>
  <c r="AN73" i="5"/>
  <c r="AN72" i="5"/>
  <c r="AN71" i="5"/>
  <c r="AN248" i="5" s="1"/>
  <c r="AN70" i="5"/>
  <c r="AN69" i="5"/>
  <c r="AN68" i="5"/>
  <c r="AN67" i="5"/>
  <c r="AN66" i="5"/>
  <c r="AN65" i="5"/>
  <c r="AN64" i="5"/>
  <c r="AN63" i="5"/>
  <c r="AN62" i="5"/>
  <c r="AN61" i="5"/>
  <c r="AN60" i="5"/>
  <c r="AN59" i="5"/>
  <c r="AN236" i="5" s="1"/>
  <c r="AN58" i="5"/>
  <c r="AN57" i="5"/>
  <c r="AN56" i="5"/>
  <c r="AN55" i="5"/>
  <c r="AN54" i="5"/>
  <c r="AN53" i="5"/>
  <c r="AN52" i="5"/>
  <c r="AN51" i="5"/>
  <c r="AN50" i="5"/>
  <c r="AN49" i="5"/>
  <c r="AN48" i="5"/>
  <c r="AN47" i="5"/>
  <c r="AN224" i="5" s="1"/>
  <c r="AN46" i="5"/>
  <c r="AN45" i="5"/>
  <c r="AN44" i="5"/>
  <c r="AN43" i="5"/>
  <c r="AN42" i="5"/>
  <c r="AN41" i="5"/>
  <c r="AN40" i="5"/>
  <c r="AN39" i="5"/>
  <c r="AN38" i="5"/>
  <c r="AN37" i="5"/>
  <c r="AN36" i="5"/>
  <c r="AN35" i="5"/>
  <c r="AN212" i="5" s="1"/>
  <c r="AN34" i="5"/>
  <c r="AN33" i="5"/>
  <c r="AN32" i="5"/>
  <c r="AN31" i="5"/>
  <c r="AN30" i="5"/>
  <c r="AN29" i="5"/>
  <c r="AN28" i="5"/>
  <c r="AN27" i="5"/>
  <c r="AN26" i="5"/>
  <c r="AN25" i="5"/>
  <c r="AN24" i="5"/>
  <c r="AM143" i="5"/>
  <c r="AM142" i="5"/>
  <c r="AM141" i="5"/>
  <c r="AM140" i="5"/>
  <c r="AM139" i="5"/>
  <c r="AM138" i="5"/>
  <c r="AM137" i="5"/>
  <c r="AM136" i="5"/>
  <c r="AM135" i="5"/>
  <c r="AM134" i="5"/>
  <c r="AM133" i="5"/>
  <c r="AM132" i="5"/>
  <c r="AM131" i="5"/>
  <c r="AM130" i="5"/>
  <c r="AM129" i="5"/>
  <c r="AM128" i="5"/>
  <c r="AM127" i="5"/>
  <c r="AM126" i="5"/>
  <c r="AM125" i="5"/>
  <c r="AM124" i="5"/>
  <c r="AM123" i="5"/>
  <c r="AM122" i="5"/>
  <c r="AM121" i="5"/>
  <c r="AM120" i="5"/>
  <c r="AM119" i="5"/>
  <c r="AM118" i="5"/>
  <c r="AM117" i="5"/>
  <c r="AM116" i="5"/>
  <c r="AM115" i="5"/>
  <c r="AM114" i="5"/>
  <c r="AM113" i="5"/>
  <c r="AM112" i="5"/>
  <c r="AM111" i="5"/>
  <c r="AM110" i="5"/>
  <c r="AM109" i="5"/>
  <c r="AM108" i="5"/>
  <c r="AM107" i="5"/>
  <c r="AM106" i="5"/>
  <c r="AM105" i="5"/>
  <c r="AM104" i="5"/>
  <c r="AM103" i="5"/>
  <c r="AM102" i="5"/>
  <c r="AM101" i="5"/>
  <c r="AM100" i="5"/>
  <c r="AM99" i="5"/>
  <c r="AM98" i="5"/>
  <c r="AM97" i="5"/>
  <c r="AM274" i="5" s="1"/>
  <c r="AM96" i="5"/>
  <c r="AM95" i="5"/>
  <c r="AM94" i="5"/>
  <c r="AM93" i="5"/>
  <c r="AM92" i="5"/>
  <c r="AM91" i="5"/>
  <c r="AM90" i="5"/>
  <c r="AM89" i="5"/>
  <c r="AM88" i="5"/>
  <c r="AM87" i="5"/>
  <c r="AM86" i="5"/>
  <c r="AM85" i="5"/>
  <c r="AM262" i="5" s="1"/>
  <c r="AM84" i="5"/>
  <c r="AM83" i="5"/>
  <c r="AM82" i="5"/>
  <c r="AM81" i="5"/>
  <c r="AM80" i="5"/>
  <c r="AM79" i="5"/>
  <c r="AM78" i="5"/>
  <c r="AM77" i="5"/>
  <c r="AM76" i="5"/>
  <c r="AM75" i="5"/>
  <c r="AM74" i="5"/>
  <c r="AM73" i="5"/>
  <c r="AM72" i="5"/>
  <c r="AM71" i="5"/>
  <c r="AM70" i="5"/>
  <c r="AM69" i="5"/>
  <c r="AM68" i="5"/>
  <c r="AM67" i="5"/>
  <c r="AM66" i="5"/>
  <c r="AM65" i="5"/>
  <c r="AM64" i="5"/>
  <c r="AM63" i="5"/>
  <c r="AM62" i="5"/>
  <c r="AM61" i="5"/>
  <c r="AM238" i="5" s="1"/>
  <c r="AM60" i="5"/>
  <c r="AM59" i="5"/>
  <c r="AM58" i="5"/>
  <c r="AM57" i="5"/>
  <c r="AM56" i="5"/>
  <c r="AM55" i="5"/>
  <c r="AM54" i="5"/>
  <c r="AM53" i="5"/>
  <c r="AM52" i="5"/>
  <c r="AM51" i="5"/>
  <c r="AM50" i="5"/>
  <c r="AM49" i="5"/>
  <c r="AM226" i="5" s="1"/>
  <c r="AM48" i="5"/>
  <c r="AM47" i="5"/>
  <c r="AM46" i="5"/>
  <c r="AM45" i="5"/>
  <c r="AM44" i="5"/>
  <c r="AM43" i="5"/>
  <c r="AM42" i="5"/>
  <c r="AM41" i="5"/>
  <c r="AM40" i="5"/>
  <c r="AM39" i="5"/>
  <c r="AM38" i="5"/>
  <c r="AM37" i="5"/>
  <c r="AM214" i="5" s="1"/>
  <c r="AM36" i="5"/>
  <c r="AM35" i="5"/>
  <c r="AM34" i="5"/>
  <c r="AM33" i="5"/>
  <c r="AM32" i="5"/>
  <c r="AM31" i="5"/>
  <c r="AM30" i="5"/>
  <c r="AM29" i="5"/>
  <c r="AM28" i="5"/>
  <c r="AM27" i="5"/>
  <c r="AM26" i="5"/>
  <c r="AM25" i="5"/>
  <c r="AM202" i="5" s="1"/>
  <c r="AM24" i="5"/>
  <c r="AM23" i="5"/>
  <c r="AM22" i="5"/>
  <c r="AM21" i="5"/>
  <c r="AM20" i="5"/>
  <c r="AM19" i="5"/>
  <c r="AM18" i="5"/>
  <c r="AM17" i="5"/>
  <c r="AM16" i="5"/>
  <c r="AL147" i="5"/>
  <c r="AL146" i="5"/>
  <c r="AL145" i="5"/>
  <c r="AL144" i="5"/>
  <c r="AL143" i="5"/>
  <c r="AL142" i="5"/>
  <c r="AL141" i="5"/>
  <c r="AL140" i="5"/>
  <c r="AL139" i="5"/>
  <c r="AL138" i="5"/>
  <c r="AL137" i="5"/>
  <c r="AL136" i="5"/>
  <c r="AL135" i="5"/>
  <c r="AL134" i="5"/>
  <c r="AL133" i="5"/>
  <c r="AL310" i="5" s="1"/>
  <c r="AL132" i="5"/>
  <c r="AL131" i="5"/>
  <c r="AL130" i="5"/>
  <c r="AL129" i="5"/>
  <c r="AL128" i="5"/>
  <c r="AL127" i="5"/>
  <c r="AL126" i="5"/>
  <c r="AL125" i="5"/>
  <c r="AL124" i="5"/>
  <c r="AL123" i="5"/>
  <c r="AL122" i="5"/>
  <c r="AL121" i="5"/>
  <c r="AL120" i="5"/>
  <c r="AL119" i="5"/>
  <c r="AL118" i="5"/>
  <c r="AL117" i="5"/>
  <c r="AL116" i="5"/>
  <c r="AL115" i="5"/>
  <c r="AL114" i="5"/>
  <c r="AL113" i="5"/>
  <c r="AL112" i="5"/>
  <c r="AL111" i="5"/>
  <c r="AL110" i="5"/>
  <c r="AL109" i="5"/>
  <c r="AL108" i="5"/>
  <c r="AL107" i="5"/>
  <c r="AL106" i="5"/>
  <c r="AL105" i="5"/>
  <c r="AL104" i="5"/>
  <c r="AL103" i="5"/>
  <c r="AL102" i="5"/>
  <c r="AL101" i="5"/>
  <c r="AL100" i="5"/>
  <c r="AL99" i="5"/>
  <c r="AL98" i="5"/>
  <c r="AL97" i="5"/>
  <c r="AL274" i="5" s="1"/>
  <c r="AL96" i="5"/>
  <c r="AL95" i="5"/>
  <c r="AL94" i="5"/>
  <c r="AL93" i="5"/>
  <c r="AL92" i="5"/>
  <c r="AL91" i="5"/>
  <c r="AL90" i="5"/>
  <c r="AL89" i="5"/>
  <c r="AL88" i="5"/>
  <c r="AL87" i="5"/>
  <c r="AL86" i="5"/>
  <c r="AL85" i="5"/>
  <c r="AL262" i="5" s="1"/>
  <c r="AL84" i="5"/>
  <c r="AL83" i="5"/>
  <c r="AL82" i="5"/>
  <c r="AL81" i="5"/>
  <c r="AL80" i="5"/>
  <c r="AL79" i="5"/>
  <c r="AL78" i="5"/>
  <c r="AL77" i="5"/>
  <c r="AL76" i="5"/>
  <c r="AL75" i="5"/>
  <c r="AL74" i="5"/>
  <c r="AL73" i="5"/>
  <c r="AL250" i="5" s="1"/>
  <c r="AL72" i="5"/>
  <c r="AL71" i="5"/>
  <c r="AL70" i="5"/>
  <c r="AL69" i="5"/>
  <c r="AL68" i="5"/>
  <c r="AL67" i="5"/>
  <c r="AL66" i="5"/>
  <c r="AL65" i="5"/>
  <c r="AL64" i="5"/>
  <c r="AL63" i="5"/>
  <c r="AL62" i="5"/>
  <c r="AL61" i="5"/>
  <c r="AL238" i="5" s="1"/>
  <c r="AL60" i="5"/>
  <c r="AL59" i="5"/>
  <c r="AL58" i="5"/>
  <c r="AL57" i="5"/>
  <c r="AL56" i="5"/>
  <c r="AL55" i="5"/>
  <c r="AL54" i="5"/>
  <c r="AL53" i="5"/>
  <c r="AL52" i="5"/>
  <c r="AL51" i="5"/>
  <c r="AL50" i="5"/>
  <c r="AL49" i="5"/>
  <c r="AL226" i="5" s="1"/>
  <c r="AL48" i="5"/>
  <c r="AL47" i="5"/>
  <c r="AL46" i="5"/>
  <c r="AL45" i="5"/>
  <c r="AL44" i="5"/>
  <c r="AL43" i="5"/>
  <c r="AL42" i="5"/>
  <c r="AL41" i="5"/>
  <c r="AL40" i="5"/>
  <c r="AL39" i="5"/>
  <c r="AL38" i="5"/>
  <c r="AL37" i="5"/>
  <c r="AL214" i="5" s="1"/>
  <c r="AL36" i="5"/>
  <c r="AL35" i="5"/>
  <c r="AL34" i="5"/>
  <c r="AL33" i="5"/>
  <c r="AL32" i="5"/>
  <c r="AL31" i="5"/>
  <c r="AL30" i="5"/>
  <c r="AL29" i="5"/>
  <c r="AL28" i="5"/>
  <c r="AL27" i="5"/>
  <c r="AL26" i="5"/>
  <c r="AL25" i="5"/>
  <c r="AL202" i="5" s="1"/>
  <c r="AL24" i="5"/>
  <c r="AK139" i="5"/>
  <c r="AK138" i="5"/>
  <c r="AK137" i="5"/>
  <c r="AK136" i="5"/>
  <c r="AK135" i="5"/>
  <c r="AK134" i="5"/>
  <c r="AK133" i="5"/>
  <c r="AK132" i="5"/>
  <c r="AK131" i="5"/>
  <c r="AK130" i="5"/>
  <c r="AK129" i="5"/>
  <c r="AK306" i="5" s="1"/>
  <c r="AK128" i="5"/>
  <c r="AK127" i="5"/>
  <c r="AK126" i="5"/>
  <c r="AK125" i="5"/>
  <c r="AK124" i="5"/>
  <c r="AK123" i="5"/>
  <c r="AK122" i="5"/>
  <c r="AK121" i="5"/>
  <c r="AK120" i="5"/>
  <c r="AK119" i="5"/>
  <c r="AK118" i="5"/>
  <c r="AK117" i="5"/>
  <c r="AK294" i="5" s="1"/>
  <c r="AK116" i="5"/>
  <c r="AK115" i="5"/>
  <c r="AK114" i="5"/>
  <c r="AK113" i="5"/>
  <c r="AK112" i="5"/>
  <c r="AK111" i="5"/>
  <c r="AK110" i="5"/>
  <c r="AK109" i="5"/>
  <c r="AK108" i="5"/>
  <c r="AK107" i="5"/>
  <c r="AK106" i="5"/>
  <c r="AK105" i="5"/>
  <c r="AK104" i="5"/>
  <c r="AK103" i="5"/>
  <c r="AK102" i="5"/>
  <c r="AK101" i="5"/>
  <c r="AK100" i="5"/>
  <c r="AK99" i="5"/>
  <c r="AK98" i="5"/>
  <c r="AK97" i="5"/>
  <c r="AK96" i="5"/>
  <c r="AK95" i="5"/>
  <c r="AK94" i="5"/>
  <c r="AK93" i="5"/>
  <c r="AK270" i="5" s="1"/>
  <c r="AK92" i="5"/>
  <c r="AK91" i="5"/>
  <c r="AK90" i="5"/>
  <c r="AK89" i="5"/>
  <c r="AK88" i="5"/>
  <c r="AK87" i="5"/>
  <c r="AK86" i="5"/>
  <c r="AK85" i="5"/>
  <c r="AK84" i="5"/>
  <c r="AK83" i="5"/>
  <c r="AK82" i="5"/>
  <c r="AK81" i="5"/>
  <c r="AK258" i="5" s="1"/>
  <c r="AK80" i="5"/>
  <c r="AK79" i="5"/>
  <c r="AK78" i="5"/>
  <c r="AK77" i="5"/>
  <c r="AK76" i="5"/>
  <c r="AK75" i="5"/>
  <c r="AK74" i="5"/>
  <c r="AK73" i="5"/>
  <c r="AK72" i="5"/>
  <c r="AK71" i="5"/>
  <c r="AK70" i="5"/>
  <c r="AK69" i="5"/>
  <c r="AK68" i="5"/>
  <c r="AK67" i="5"/>
  <c r="AK66" i="5"/>
  <c r="AK65" i="5"/>
  <c r="AK64" i="5"/>
  <c r="AK63" i="5"/>
  <c r="AK62" i="5"/>
  <c r="AK61" i="5"/>
  <c r="AK60" i="5"/>
  <c r="AK59" i="5"/>
  <c r="AK58" i="5"/>
  <c r="AK57" i="5"/>
  <c r="AK234" i="5" s="1"/>
  <c r="AK56" i="5"/>
  <c r="AK55" i="5"/>
  <c r="AK54" i="5"/>
  <c r="AK53" i="5"/>
  <c r="AK52" i="5"/>
  <c r="AK51" i="5"/>
  <c r="AK50" i="5"/>
  <c r="AK49" i="5"/>
  <c r="AK48" i="5"/>
  <c r="AK47" i="5"/>
  <c r="AK46" i="5"/>
  <c r="AK45" i="5"/>
  <c r="AK222" i="5" s="1"/>
  <c r="AK44" i="5"/>
  <c r="AK43" i="5"/>
  <c r="AK42" i="5"/>
  <c r="AK41" i="5"/>
  <c r="AK40" i="5"/>
  <c r="AK39" i="5"/>
  <c r="AK38" i="5"/>
  <c r="AK37" i="5"/>
  <c r="AK36" i="5"/>
  <c r="AK35" i="5"/>
  <c r="AK34" i="5"/>
  <c r="AK33" i="5"/>
  <c r="AK32" i="5"/>
  <c r="AK31" i="5"/>
  <c r="AK30" i="5"/>
  <c r="AK29" i="5"/>
  <c r="AK28" i="5"/>
  <c r="AK27" i="5"/>
  <c r="AK26" i="5"/>
  <c r="AK25" i="5"/>
  <c r="AK24" i="5"/>
  <c r="AK23" i="5"/>
  <c r="AK22" i="5"/>
  <c r="AK21" i="5"/>
  <c r="AK198" i="5" s="1"/>
  <c r="AJ146" i="5"/>
  <c r="AJ145" i="5"/>
  <c r="AJ144" i="5"/>
  <c r="AJ143" i="5"/>
  <c r="AJ142" i="5"/>
  <c r="AJ141" i="5"/>
  <c r="AJ140" i="5"/>
  <c r="AJ139" i="5"/>
  <c r="AJ138" i="5"/>
  <c r="AJ137" i="5"/>
  <c r="AJ136" i="5"/>
  <c r="AJ135" i="5"/>
  <c r="AJ134" i="5"/>
  <c r="AJ133" i="5"/>
  <c r="AJ132" i="5"/>
  <c r="AJ131" i="5"/>
  <c r="AJ130" i="5"/>
  <c r="AJ129" i="5"/>
  <c r="AJ128" i="5"/>
  <c r="AJ127" i="5"/>
  <c r="AJ126" i="5"/>
  <c r="AJ125" i="5"/>
  <c r="AJ124" i="5"/>
  <c r="AJ123" i="5"/>
  <c r="AJ122" i="5"/>
  <c r="AJ121" i="5"/>
  <c r="AJ120" i="5"/>
  <c r="AJ119" i="5"/>
  <c r="AJ118" i="5"/>
  <c r="AJ117" i="5"/>
  <c r="AJ116" i="5"/>
  <c r="AJ115" i="5"/>
  <c r="AJ114" i="5"/>
  <c r="AJ113" i="5"/>
  <c r="AJ112" i="5"/>
  <c r="AJ111" i="5"/>
  <c r="AJ110" i="5"/>
  <c r="AJ109" i="5"/>
  <c r="AJ108" i="5"/>
  <c r="AJ107" i="5"/>
  <c r="AJ106" i="5"/>
  <c r="AJ105" i="5"/>
  <c r="AJ104" i="5"/>
  <c r="AJ103" i="5"/>
  <c r="AJ102" i="5"/>
  <c r="AJ101" i="5"/>
  <c r="AJ100" i="5"/>
  <c r="AJ99" i="5"/>
  <c r="AJ98" i="5"/>
  <c r="AJ97" i="5"/>
  <c r="AJ96" i="5"/>
  <c r="AJ95" i="5"/>
  <c r="AJ94" i="5"/>
  <c r="AJ93" i="5"/>
  <c r="AJ92" i="5"/>
  <c r="AJ91" i="5"/>
  <c r="AJ90" i="5"/>
  <c r="AJ89" i="5"/>
  <c r="AJ88" i="5"/>
  <c r="AJ87" i="5"/>
  <c r="AJ86" i="5"/>
  <c r="AJ85" i="5"/>
  <c r="AJ84" i="5"/>
  <c r="AJ83" i="5"/>
  <c r="AJ82" i="5"/>
  <c r="AJ81" i="5"/>
  <c r="AJ80" i="5"/>
  <c r="AJ79" i="5"/>
  <c r="AJ78" i="5"/>
  <c r="AJ77" i="5"/>
  <c r="AJ76" i="5"/>
  <c r="AJ75" i="5"/>
  <c r="AJ74" i="5"/>
  <c r="AJ73" i="5"/>
  <c r="AJ72" i="5"/>
  <c r="AJ71" i="5"/>
  <c r="AJ70" i="5"/>
  <c r="AJ69" i="5"/>
  <c r="AJ68" i="5"/>
  <c r="AJ67" i="5"/>
  <c r="AJ66" i="5"/>
  <c r="AJ65" i="5"/>
  <c r="AJ64" i="5"/>
  <c r="AJ63" i="5"/>
  <c r="AJ62" i="5"/>
  <c r="AJ61" i="5"/>
  <c r="AJ60" i="5"/>
  <c r="AJ59" i="5"/>
  <c r="AJ58" i="5"/>
  <c r="AJ57" i="5"/>
  <c r="AJ56" i="5"/>
  <c r="AJ55" i="5"/>
  <c r="AJ54" i="5"/>
  <c r="AJ53" i="5"/>
  <c r="AJ52" i="5"/>
  <c r="AJ51" i="5"/>
  <c r="AJ50" i="5"/>
  <c r="AJ49" i="5"/>
  <c r="AJ48" i="5"/>
  <c r="AJ47" i="5"/>
  <c r="AJ46" i="5"/>
  <c r="AJ45" i="5"/>
  <c r="AJ44" i="5"/>
  <c r="AJ43" i="5"/>
  <c r="AJ42" i="5"/>
  <c r="AJ41" i="5"/>
  <c r="AJ40" i="5"/>
  <c r="AJ39" i="5"/>
  <c r="AJ38" i="5"/>
  <c r="AJ37" i="5"/>
  <c r="AJ36" i="5"/>
  <c r="AJ35" i="5"/>
  <c r="AJ34" i="5"/>
  <c r="AJ33" i="5"/>
  <c r="AJ32" i="5"/>
  <c r="AI144" i="5"/>
  <c r="AI143" i="5"/>
  <c r="AI142" i="5"/>
  <c r="AI141" i="5"/>
  <c r="AI140" i="5"/>
  <c r="AI139" i="5"/>
  <c r="AI138" i="5"/>
  <c r="AI137" i="5"/>
  <c r="AI136" i="5"/>
  <c r="AI135" i="5"/>
  <c r="AI134" i="5"/>
  <c r="AI133" i="5"/>
  <c r="AI132" i="5"/>
  <c r="AI131" i="5"/>
  <c r="AI130" i="5"/>
  <c r="AI129" i="5"/>
  <c r="AI128" i="5"/>
  <c r="AI127" i="5"/>
  <c r="AI126" i="5"/>
  <c r="AI125" i="5"/>
  <c r="AI124" i="5"/>
  <c r="AI123" i="5"/>
  <c r="AI122" i="5"/>
  <c r="AI121" i="5"/>
  <c r="AI120" i="5"/>
  <c r="AI119" i="5"/>
  <c r="AI118" i="5"/>
  <c r="AI117" i="5"/>
  <c r="AI116" i="5"/>
  <c r="AI115" i="5"/>
  <c r="AI114" i="5"/>
  <c r="AI113" i="5"/>
  <c r="AI112" i="5"/>
  <c r="AI111" i="5"/>
  <c r="AI110" i="5"/>
  <c r="AI109" i="5"/>
  <c r="AI108" i="5"/>
  <c r="AI107" i="5"/>
  <c r="AI106" i="5"/>
  <c r="AI105" i="5"/>
  <c r="AI104" i="5"/>
  <c r="AI103" i="5"/>
  <c r="AI102" i="5"/>
  <c r="AI101" i="5"/>
  <c r="AI100" i="5"/>
  <c r="AI99" i="5"/>
  <c r="AI98" i="5"/>
  <c r="AI97" i="5"/>
  <c r="AI96" i="5"/>
  <c r="AI95" i="5"/>
  <c r="AI94" i="5"/>
  <c r="AI93" i="5"/>
  <c r="AI92" i="5"/>
  <c r="AI91" i="5"/>
  <c r="AI90" i="5"/>
  <c r="AI89" i="5"/>
  <c r="AI88" i="5"/>
  <c r="AI87" i="5"/>
  <c r="AI86" i="5"/>
  <c r="AI85" i="5"/>
  <c r="AI84" i="5"/>
  <c r="AI83" i="5"/>
  <c r="AI82" i="5"/>
  <c r="AI81" i="5"/>
  <c r="AI80" i="5"/>
  <c r="AI79" i="5"/>
  <c r="AI78" i="5"/>
  <c r="AI77" i="5"/>
  <c r="AI76" i="5"/>
  <c r="AI75" i="5"/>
  <c r="AI74" i="5"/>
  <c r="AI73" i="5"/>
  <c r="AI72" i="5"/>
  <c r="AI71" i="5"/>
  <c r="AI70" i="5"/>
  <c r="AI69" i="5"/>
  <c r="AI68" i="5"/>
  <c r="AI67" i="5"/>
  <c r="AI66" i="5"/>
  <c r="AI65" i="5"/>
  <c r="AI64" i="5"/>
  <c r="AI63" i="5"/>
  <c r="AI62" i="5"/>
  <c r="AI61" i="5"/>
  <c r="AI60" i="5"/>
  <c r="AI59" i="5"/>
  <c r="AI58" i="5"/>
  <c r="AI57" i="5"/>
  <c r="AI56" i="5"/>
  <c r="AI55" i="5"/>
  <c r="AI54" i="5"/>
  <c r="AI53" i="5"/>
  <c r="AI52" i="5"/>
  <c r="AI51" i="5"/>
  <c r="AI50" i="5"/>
  <c r="AI49" i="5"/>
  <c r="AI48" i="5"/>
  <c r="AH137" i="5"/>
  <c r="AH136" i="5"/>
  <c r="AH135" i="5"/>
  <c r="AH134" i="5"/>
  <c r="AH133" i="5"/>
  <c r="AH132" i="5"/>
  <c r="AH131" i="5"/>
  <c r="AH130" i="5"/>
  <c r="AH129" i="5"/>
  <c r="AH128" i="5"/>
  <c r="AH127" i="5"/>
  <c r="AH126" i="5"/>
  <c r="AH125" i="5"/>
  <c r="AH124" i="5"/>
  <c r="AH123" i="5"/>
  <c r="AH122" i="5"/>
  <c r="AH121" i="5"/>
  <c r="AH120" i="5"/>
  <c r="AH119" i="5"/>
  <c r="AH118" i="5"/>
  <c r="AH117" i="5"/>
  <c r="AH116" i="5"/>
  <c r="AH115" i="5"/>
  <c r="AH114" i="5"/>
  <c r="AH113" i="5"/>
  <c r="AH112" i="5"/>
  <c r="AH111" i="5"/>
  <c r="AH110" i="5"/>
  <c r="AH109" i="5"/>
  <c r="AH108" i="5"/>
  <c r="AH107" i="5"/>
  <c r="AH106" i="5"/>
  <c r="AH105" i="5"/>
  <c r="AH104" i="5"/>
  <c r="AH103" i="5"/>
  <c r="AH102" i="5"/>
  <c r="AH101" i="5"/>
  <c r="AH100" i="5"/>
  <c r="AH99" i="5"/>
  <c r="AH98" i="5"/>
  <c r="AH97" i="5"/>
  <c r="AH96" i="5"/>
  <c r="AH95" i="5"/>
  <c r="AH94" i="5"/>
  <c r="AH93" i="5"/>
  <c r="AH92" i="5"/>
  <c r="AH91" i="5"/>
  <c r="AH90" i="5"/>
  <c r="AH89" i="5"/>
  <c r="AH88" i="5"/>
  <c r="AH87" i="5"/>
  <c r="AH86" i="5"/>
  <c r="AH85" i="5"/>
  <c r="AH84" i="5"/>
  <c r="AH83" i="5"/>
  <c r="AH82" i="5"/>
  <c r="AH81" i="5"/>
  <c r="AH80" i="5"/>
  <c r="AH79" i="5"/>
  <c r="AH78" i="5"/>
  <c r="AH77" i="5"/>
  <c r="AH76" i="5"/>
  <c r="AH75" i="5"/>
  <c r="AH74" i="5"/>
  <c r="AH73" i="5"/>
  <c r="AH72" i="5"/>
  <c r="AH71" i="5"/>
  <c r="AH70" i="5"/>
  <c r="AH69" i="5"/>
  <c r="AH68" i="5"/>
  <c r="AH67" i="5"/>
  <c r="AH66" i="5"/>
  <c r="AH65" i="5"/>
  <c r="AH64" i="5"/>
  <c r="AH63" i="5"/>
  <c r="AH62" i="5"/>
  <c r="AH61" i="5"/>
  <c r="AH60" i="5"/>
  <c r="AH59" i="5"/>
  <c r="AH58" i="5"/>
  <c r="AH57" i="5"/>
  <c r="AH56" i="5"/>
  <c r="AH55" i="5"/>
  <c r="AH54" i="5"/>
  <c r="AH53" i="5"/>
  <c r="AH52" i="5"/>
  <c r="AH51" i="5"/>
  <c r="AH50" i="5"/>
  <c r="AH49" i="5"/>
  <c r="AH48" i="5"/>
  <c r="AH47" i="5"/>
  <c r="AH46" i="5"/>
  <c r="AH45" i="5"/>
  <c r="AH44" i="5"/>
  <c r="AH43" i="5"/>
  <c r="AH42" i="5"/>
  <c r="AH41" i="5"/>
  <c r="AH40" i="5"/>
  <c r="AH39" i="5"/>
  <c r="AH38" i="5"/>
  <c r="AH37" i="5"/>
  <c r="AH36" i="5"/>
  <c r="AH35" i="5"/>
  <c r="AH34" i="5"/>
  <c r="AH33" i="5"/>
  <c r="AH32" i="5"/>
  <c r="AG139" i="5"/>
  <c r="AG138" i="5"/>
  <c r="AG137" i="5"/>
  <c r="AG136" i="5"/>
  <c r="AG135" i="5"/>
  <c r="AG134" i="5"/>
  <c r="AG133" i="5"/>
  <c r="AG132" i="5"/>
  <c r="AG131" i="5"/>
  <c r="AG130" i="5"/>
  <c r="AG129" i="5"/>
  <c r="AG128" i="5"/>
  <c r="AG127" i="5"/>
  <c r="AG126" i="5"/>
  <c r="AG125" i="5"/>
  <c r="AG124" i="5"/>
  <c r="AG123" i="5"/>
  <c r="AG122" i="5"/>
  <c r="AG121" i="5"/>
  <c r="AG120" i="5"/>
  <c r="AG119" i="5"/>
  <c r="AG118" i="5"/>
  <c r="AG117" i="5"/>
  <c r="AG116" i="5"/>
  <c r="AG115" i="5"/>
  <c r="AG114" i="5"/>
  <c r="AG113" i="5"/>
  <c r="AG112" i="5"/>
  <c r="AG111" i="5"/>
  <c r="AG110" i="5"/>
  <c r="AG109" i="5"/>
  <c r="AG108" i="5"/>
  <c r="AG107" i="5"/>
  <c r="AG106" i="5"/>
  <c r="AG105" i="5"/>
  <c r="AG104" i="5"/>
  <c r="AG103" i="5"/>
  <c r="AG102" i="5"/>
  <c r="AG101" i="5"/>
  <c r="AG100" i="5"/>
  <c r="AG99" i="5"/>
  <c r="AG98" i="5"/>
  <c r="AG97" i="5"/>
  <c r="AG96" i="5"/>
  <c r="AG95" i="5"/>
  <c r="AG94" i="5"/>
  <c r="AG93" i="5"/>
  <c r="AG92" i="5"/>
  <c r="AG91" i="5"/>
  <c r="AG90" i="5"/>
  <c r="AG89" i="5"/>
  <c r="AG88" i="5"/>
  <c r="AG87" i="5"/>
  <c r="AG86" i="5"/>
  <c r="AG85" i="5"/>
  <c r="AG84" i="5"/>
  <c r="AG83" i="5"/>
  <c r="AG82" i="5"/>
  <c r="AG81" i="5"/>
  <c r="AG80" i="5"/>
  <c r="AG79" i="5"/>
  <c r="AG78" i="5"/>
  <c r="AG77" i="5"/>
  <c r="AG76" i="5"/>
  <c r="AG75" i="5"/>
  <c r="AG74" i="5"/>
  <c r="AG73" i="5"/>
  <c r="AG72" i="5"/>
  <c r="AG71" i="5"/>
  <c r="AG70" i="5"/>
  <c r="AG69" i="5"/>
  <c r="AG68" i="5"/>
  <c r="AG67" i="5"/>
  <c r="AG66" i="5"/>
  <c r="AG65" i="5"/>
  <c r="AG64" i="5"/>
  <c r="AG63" i="5"/>
  <c r="AG62" i="5"/>
  <c r="AG61" i="5"/>
  <c r="AG60" i="5"/>
  <c r="AG59" i="5"/>
  <c r="AG58" i="5"/>
  <c r="AG57" i="5"/>
  <c r="AG56" i="5"/>
  <c r="AG55" i="5"/>
  <c r="AG54" i="5"/>
  <c r="AG53" i="5"/>
  <c r="AG52" i="5"/>
  <c r="AG51" i="5"/>
  <c r="AG50" i="5"/>
  <c r="AG49" i="5"/>
  <c r="AG48" i="5"/>
  <c r="AG47" i="5"/>
  <c r="AG46" i="5"/>
  <c r="AG45" i="5"/>
  <c r="AG44" i="5"/>
  <c r="AG43" i="5"/>
  <c r="AG42" i="5"/>
  <c r="AG41" i="5"/>
  <c r="AG40" i="5"/>
  <c r="AG39" i="5"/>
  <c r="AG38" i="5"/>
  <c r="AG37" i="5"/>
  <c r="AG36" i="5"/>
  <c r="AG35" i="5"/>
  <c r="AG34" i="5"/>
  <c r="AG33" i="5"/>
  <c r="AF140" i="5"/>
  <c r="AF139" i="5"/>
  <c r="AF138" i="5"/>
  <c r="AF137" i="5"/>
  <c r="AF136" i="5"/>
  <c r="AF135" i="5"/>
  <c r="AF134" i="5"/>
  <c r="AF133" i="5"/>
  <c r="AF132" i="5"/>
  <c r="AF131" i="5"/>
  <c r="AF130" i="5"/>
  <c r="AF129" i="5"/>
  <c r="AF128" i="5"/>
  <c r="AF127" i="5"/>
  <c r="AF126" i="5"/>
  <c r="AF125" i="5"/>
  <c r="AF124" i="5"/>
  <c r="AF123" i="5"/>
  <c r="AF122" i="5"/>
  <c r="AF121" i="5"/>
  <c r="AF120" i="5"/>
  <c r="AF119" i="5"/>
  <c r="AF118" i="5"/>
  <c r="AF117" i="5"/>
  <c r="AF116" i="5"/>
  <c r="AF115" i="5"/>
  <c r="AF114" i="5"/>
  <c r="AF113" i="5"/>
  <c r="AF112" i="5"/>
  <c r="AF111" i="5"/>
  <c r="AF110" i="5"/>
  <c r="AF109" i="5"/>
  <c r="AF108" i="5"/>
  <c r="AF107" i="5"/>
  <c r="AF106" i="5"/>
  <c r="AF105" i="5"/>
  <c r="AF104" i="5"/>
  <c r="AF103" i="5"/>
  <c r="AF102" i="5"/>
  <c r="AF101" i="5"/>
  <c r="AF100" i="5"/>
  <c r="AF99" i="5"/>
  <c r="AF98" i="5"/>
  <c r="AF97" i="5"/>
  <c r="AF96" i="5"/>
  <c r="AF95" i="5"/>
  <c r="AF94" i="5"/>
  <c r="AF93" i="5"/>
  <c r="AF92" i="5"/>
  <c r="AF91" i="5"/>
  <c r="AF90" i="5"/>
  <c r="AF89" i="5"/>
  <c r="AF88" i="5"/>
  <c r="AF87" i="5"/>
  <c r="AF86" i="5"/>
  <c r="AF85" i="5"/>
  <c r="AF84" i="5"/>
  <c r="AF83" i="5"/>
  <c r="AF82" i="5"/>
  <c r="AF81" i="5"/>
  <c r="AF80" i="5"/>
  <c r="AF79" i="5"/>
  <c r="AF78" i="5"/>
  <c r="AF77" i="5"/>
  <c r="AF76" i="5"/>
  <c r="AF75" i="5"/>
  <c r="AF74" i="5"/>
  <c r="AF73" i="5"/>
  <c r="AF72" i="5"/>
  <c r="AF71" i="5"/>
  <c r="AF70" i="5"/>
  <c r="AF69" i="5"/>
  <c r="AF68" i="5"/>
  <c r="AF67" i="5"/>
  <c r="AF66" i="5"/>
  <c r="AF65" i="5"/>
  <c r="AF64" i="5"/>
  <c r="AF63" i="5"/>
  <c r="AF62" i="5"/>
  <c r="AF61" i="5"/>
  <c r="AF60" i="5"/>
  <c r="AF59" i="5"/>
  <c r="AF58" i="5"/>
  <c r="AF57" i="5"/>
  <c r="AF56" i="5"/>
  <c r="AF55" i="5"/>
  <c r="AF54" i="5"/>
  <c r="AF53" i="5"/>
  <c r="AF52" i="5"/>
  <c r="AF51" i="5"/>
  <c r="AF50" i="5"/>
  <c r="AF49" i="5"/>
  <c r="AF48" i="5"/>
  <c r="AF47" i="5"/>
  <c r="AF46" i="5"/>
  <c r="AF45" i="5"/>
  <c r="AF44" i="5"/>
  <c r="AF43" i="5"/>
  <c r="AF42" i="5"/>
  <c r="AF41" i="5"/>
  <c r="AE137" i="5"/>
  <c r="AE136" i="5"/>
  <c r="AE135" i="5"/>
  <c r="AE134" i="5"/>
  <c r="AE133" i="5"/>
  <c r="AE132" i="5"/>
  <c r="AE131" i="5"/>
  <c r="AE130" i="5"/>
  <c r="AE129" i="5"/>
  <c r="AE128" i="5"/>
  <c r="AE127" i="5"/>
  <c r="AE126" i="5"/>
  <c r="AE125" i="5"/>
  <c r="AE124" i="5"/>
  <c r="AE123" i="5"/>
  <c r="AE122" i="5"/>
  <c r="AE121" i="5"/>
  <c r="AE120" i="5"/>
  <c r="AE119" i="5"/>
  <c r="AE118" i="5"/>
  <c r="AE117" i="5"/>
  <c r="AE116" i="5"/>
  <c r="AE115" i="5"/>
  <c r="AE114" i="5"/>
  <c r="AE113" i="5"/>
  <c r="AE112" i="5"/>
  <c r="AE111" i="5"/>
  <c r="AE110" i="5"/>
  <c r="AE109" i="5"/>
  <c r="AE108" i="5"/>
  <c r="AE107" i="5"/>
  <c r="AE106" i="5"/>
  <c r="AE105" i="5"/>
  <c r="AE104" i="5"/>
  <c r="AE103" i="5"/>
  <c r="AE102" i="5"/>
  <c r="AE101" i="5"/>
  <c r="AE100" i="5"/>
  <c r="AE99" i="5"/>
  <c r="AE98" i="5"/>
  <c r="AE97" i="5"/>
  <c r="AE96" i="5"/>
  <c r="AE95" i="5"/>
  <c r="AE94" i="5"/>
  <c r="AE93" i="5"/>
  <c r="AE92" i="5"/>
  <c r="AE91" i="5"/>
  <c r="AE90" i="5"/>
  <c r="AE89" i="5"/>
  <c r="AE88" i="5"/>
  <c r="AE87" i="5"/>
  <c r="AE86" i="5"/>
  <c r="AE85" i="5"/>
  <c r="AE84" i="5"/>
  <c r="AE83" i="5"/>
  <c r="AE82" i="5"/>
  <c r="AE81" i="5"/>
  <c r="AE80" i="5"/>
  <c r="AE79" i="5"/>
  <c r="AE78" i="5"/>
  <c r="AE77" i="5"/>
  <c r="AE76" i="5"/>
  <c r="AE75" i="5"/>
  <c r="AE74" i="5"/>
  <c r="AE73" i="5"/>
  <c r="AE72" i="5"/>
  <c r="AE71" i="5"/>
  <c r="AE70" i="5"/>
  <c r="AE69" i="5"/>
  <c r="AE68" i="5"/>
  <c r="AE67" i="5"/>
  <c r="AE66" i="5"/>
  <c r="AE65" i="5"/>
  <c r="AE64" i="5"/>
  <c r="AE63" i="5"/>
  <c r="AE62" i="5"/>
  <c r="AE61" i="5"/>
  <c r="AE60" i="5"/>
  <c r="AE59" i="5"/>
  <c r="AE58" i="5"/>
  <c r="AE57" i="5"/>
  <c r="AE56" i="5"/>
  <c r="AE55" i="5"/>
  <c r="AE54" i="5"/>
  <c r="AE53" i="5"/>
  <c r="AE52" i="5"/>
  <c r="AE51" i="5"/>
  <c r="AE50" i="5"/>
  <c r="AE49" i="5"/>
  <c r="AE48" i="5"/>
  <c r="AE47" i="5"/>
  <c r="AE46" i="5"/>
  <c r="AE45" i="5"/>
  <c r="AE44" i="5"/>
  <c r="AE43" i="5"/>
  <c r="AE42" i="5"/>
  <c r="AE41" i="5"/>
  <c r="AE40" i="5"/>
  <c r="AE39" i="5"/>
  <c r="AE38" i="5"/>
  <c r="AE37" i="5"/>
  <c r="AE36" i="5"/>
  <c r="AE35" i="5"/>
  <c r="AE34" i="5"/>
  <c r="AE33" i="5"/>
  <c r="AE32" i="5"/>
  <c r="AD144" i="5"/>
  <c r="AD143" i="5"/>
  <c r="AD142" i="5"/>
  <c r="AD141" i="5"/>
  <c r="AD140" i="5"/>
  <c r="AD139" i="5"/>
  <c r="AD138" i="5"/>
  <c r="AD137" i="5"/>
  <c r="AD136" i="5"/>
  <c r="AD135" i="5"/>
  <c r="AD134" i="5"/>
  <c r="AD133" i="5"/>
  <c r="AD132" i="5"/>
  <c r="AD131" i="5"/>
  <c r="AD130" i="5"/>
  <c r="AD129" i="5"/>
  <c r="AD128" i="5"/>
  <c r="AD127" i="5"/>
  <c r="AD126" i="5"/>
  <c r="AD125" i="5"/>
  <c r="AD124" i="5"/>
  <c r="AD123" i="5"/>
  <c r="AD122" i="5"/>
  <c r="AD121" i="5"/>
  <c r="AD120" i="5"/>
  <c r="AD119" i="5"/>
  <c r="AD118" i="5"/>
  <c r="AD117" i="5"/>
  <c r="AD116" i="5"/>
  <c r="AD115" i="5"/>
  <c r="AD114" i="5"/>
  <c r="AD113" i="5"/>
  <c r="AD112" i="5"/>
  <c r="AD111" i="5"/>
  <c r="AD110" i="5"/>
  <c r="AD109" i="5"/>
  <c r="AD108" i="5"/>
  <c r="AD107" i="5"/>
  <c r="AD106" i="5"/>
  <c r="AD105" i="5"/>
  <c r="AD104" i="5"/>
  <c r="AD103" i="5"/>
  <c r="AD102" i="5"/>
  <c r="AD101" i="5"/>
  <c r="AD100" i="5"/>
  <c r="AD99" i="5"/>
  <c r="AD98" i="5"/>
  <c r="AD97" i="5"/>
  <c r="AD96" i="5"/>
  <c r="AD95" i="5"/>
  <c r="AD94" i="5"/>
  <c r="AD93" i="5"/>
  <c r="AD92" i="5"/>
  <c r="AD91" i="5"/>
  <c r="AD90" i="5"/>
  <c r="AD89" i="5"/>
  <c r="AD88" i="5"/>
  <c r="AD87" i="5"/>
  <c r="AD86" i="5"/>
  <c r="AD85" i="5"/>
  <c r="AD84" i="5"/>
  <c r="AD83" i="5"/>
  <c r="AD82" i="5"/>
  <c r="AD81" i="5"/>
  <c r="AD80" i="5"/>
  <c r="AD79" i="5"/>
  <c r="AD78" i="5"/>
  <c r="AD77" i="5"/>
  <c r="AD76" i="5"/>
  <c r="AD75" i="5"/>
  <c r="AD74" i="5"/>
  <c r="AD73" i="5"/>
  <c r="AD72" i="5"/>
  <c r="AD71" i="5"/>
  <c r="AD70" i="5"/>
  <c r="AD69" i="5"/>
  <c r="AD68" i="5"/>
  <c r="AD67" i="5"/>
  <c r="AD66" i="5"/>
  <c r="AD65" i="5"/>
  <c r="AD64" i="5"/>
  <c r="AD63" i="5"/>
  <c r="AD62" i="5"/>
  <c r="AD61" i="5"/>
  <c r="AD60" i="5"/>
  <c r="AD59" i="5"/>
  <c r="AD58" i="5"/>
  <c r="AD57" i="5"/>
  <c r="AD56" i="5"/>
  <c r="AD55" i="5"/>
  <c r="AD54" i="5"/>
  <c r="AD53" i="5"/>
  <c r="AD52" i="5"/>
  <c r="AD51" i="5"/>
  <c r="AD50" i="5"/>
  <c r="AD49" i="5"/>
  <c r="AD48" i="5"/>
  <c r="AD47" i="5"/>
  <c r="AD46" i="5"/>
  <c r="AD45" i="5"/>
  <c r="AD44" i="5"/>
  <c r="AD43" i="5"/>
  <c r="AD42" i="5"/>
  <c r="AD41" i="5"/>
  <c r="AD40" i="5"/>
  <c r="AD39" i="5"/>
  <c r="AD38" i="5"/>
  <c r="AD37" i="5"/>
  <c r="AD36" i="5"/>
  <c r="AD35" i="5"/>
  <c r="AD34" i="5"/>
  <c r="AD33" i="5"/>
  <c r="AD32" i="5"/>
  <c r="AD31" i="5"/>
  <c r="AD30" i="5"/>
  <c r="AD29" i="5"/>
  <c r="AD28" i="5"/>
  <c r="AD27" i="5"/>
  <c r="AC140" i="5"/>
  <c r="AC139" i="5"/>
  <c r="AC138" i="5"/>
  <c r="AC137" i="5"/>
  <c r="AC136" i="5"/>
  <c r="AC135" i="5"/>
  <c r="AC134" i="5"/>
  <c r="AC133" i="5"/>
  <c r="AC132" i="5"/>
  <c r="AC131" i="5"/>
  <c r="AC130" i="5"/>
  <c r="AC129" i="5"/>
  <c r="AC128" i="5"/>
  <c r="AC127" i="5"/>
  <c r="AC126" i="5"/>
  <c r="AC125" i="5"/>
  <c r="AC124" i="5"/>
  <c r="AC123" i="5"/>
  <c r="AC122" i="5"/>
  <c r="AC121" i="5"/>
  <c r="AC120" i="5"/>
  <c r="AC119" i="5"/>
  <c r="AC118" i="5"/>
  <c r="AC117" i="5"/>
  <c r="AC116" i="5"/>
  <c r="AC115" i="5"/>
  <c r="AC114" i="5"/>
  <c r="AC113" i="5"/>
  <c r="AC112" i="5"/>
  <c r="AC111" i="5"/>
  <c r="AC110" i="5"/>
  <c r="AC109" i="5"/>
  <c r="AC108" i="5"/>
  <c r="AC107" i="5"/>
  <c r="AC106" i="5"/>
  <c r="AC105" i="5"/>
  <c r="AC104" i="5"/>
  <c r="AC103" i="5"/>
  <c r="AC102" i="5"/>
  <c r="AC101" i="5"/>
  <c r="AC100" i="5"/>
  <c r="AC99" i="5"/>
  <c r="AC98" i="5"/>
  <c r="AC97" i="5"/>
  <c r="AC96" i="5"/>
  <c r="AC95" i="5"/>
  <c r="AC94" i="5"/>
  <c r="AC93" i="5"/>
  <c r="AC92" i="5"/>
  <c r="AC91" i="5"/>
  <c r="AC90" i="5"/>
  <c r="AC89" i="5"/>
  <c r="AC88" i="5"/>
  <c r="AC87" i="5"/>
  <c r="AC86" i="5"/>
  <c r="AC85" i="5"/>
  <c r="AC84" i="5"/>
  <c r="AC83" i="5"/>
  <c r="AC82" i="5"/>
  <c r="AC81" i="5"/>
  <c r="AC80" i="5"/>
  <c r="AC79" i="5"/>
  <c r="AC78" i="5"/>
  <c r="AC77" i="5"/>
  <c r="AC76" i="5"/>
  <c r="AC75" i="5"/>
  <c r="AC74" i="5"/>
  <c r="AC73" i="5"/>
  <c r="AC72" i="5"/>
  <c r="AC71" i="5"/>
  <c r="AC70" i="5"/>
  <c r="AC69" i="5"/>
  <c r="AC68" i="5"/>
  <c r="AC67" i="5"/>
  <c r="AC66" i="5"/>
  <c r="AC65" i="5"/>
  <c r="AC64" i="5"/>
  <c r="AC63" i="5"/>
  <c r="AC62" i="5"/>
  <c r="AC61" i="5"/>
  <c r="AC60" i="5"/>
  <c r="AC59" i="5"/>
  <c r="AC58" i="5"/>
  <c r="AC57" i="5"/>
  <c r="AC56" i="5"/>
  <c r="AC55" i="5"/>
  <c r="AC54" i="5"/>
  <c r="AC53" i="5"/>
  <c r="AC52" i="5"/>
  <c r="AC51" i="5"/>
  <c r="AC50" i="5"/>
  <c r="AC49" i="5"/>
  <c r="AC48" i="5"/>
  <c r="AC47" i="5"/>
  <c r="AC46" i="5"/>
  <c r="AC45" i="5"/>
  <c r="AC44" i="5"/>
  <c r="AC43" i="5"/>
  <c r="AC42" i="5"/>
  <c r="AC41" i="5"/>
  <c r="AC40" i="5"/>
  <c r="AC39" i="5"/>
  <c r="AC38" i="5"/>
  <c r="AC37" i="5"/>
  <c r="AC36" i="5"/>
  <c r="AC35" i="5"/>
  <c r="AC34" i="5"/>
  <c r="AC33" i="5"/>
  <c r="AC32" i="5"/>
  <c r="AC31" i="5"/>
  <c r="AC30" i="5"/>
  <c r="AC29" i="5"/>
  <c r="AC28" i="5"/>
  <c r="AC27" i="5"/>
  <c r="AC26" i="5"/>
  <c r="AC25" i="5"/>
  <c r="AC24" i="5"/>
  <c r="AB143" i="5"/>
  <c r="AB142" i="5"/>
  <c r="AB141" i="5"/>
  <c r="AB140" i="5"/>
  <c r="AB139" i="5"/>
  <c r="AB316" i="5" s="1"/>
  <c r="AB138" i="5"/>
  <c r="AB137" i="5"/>
  <c r="AB136" i="5"/>
  <c r="AB135" i="5"/>
  <c r="AB134" i="5"/>
  <c r="AB133" i="5"/>
  <c r="AB132" i="5"/>
  <c r="AB131" i="5"/>
  <c r="AB130" i="5"/>
  <c r="AB129" i="5"/>
  <c r="AB128" i="5"/>
  <c r="AB127" i="5"/>
  <c r="AB304" i="5" s="1"/>
  <c r="AB126" i="5"/>
  <c r="AB125" i="5"/>
  <c r="AB124" i="5"/>
  <c r="AB123" i="5"/>
  <c r="AB122" i="5"/>
  <c r="AB121" i="5"/>
  <c r="AB120" i="5"/>
  <c r="AB119" i="5"/>
  <c r="AB118" i="5"/>
  <c r="AB117" i="5"/>
  <c r="AB116" i="5"/>
  <c r="AB115" i="5"/>
  <c r="AB292" i="5" s="1"/>
  <c r="AB114" i="5"/>
  <c r="AB113" i="5"/>
  <c r="AB112" i="5"/>
  <c r="AB111" i="5"/>
  <c r="AB110" i="5"/>
  <c r="AB109" i="5"/>
  <c r="AB108" i="5"/>
  <c r="AB107" i="5"/>
  <c r="AB106" i="5"/>
  <c r="AB105" i="5"/>
  <c r="AB104" i="5"/>
  <c r="AB103" i="5"/>
  <c r="AB280" i="5" s="1"/>
  <c r="AB102" i="5"/>
  <c r="AB101" i="5"/>
  <c r="AB100" i="5"/>
  <c r="AB99" i="5"/>
  <c r="AB98" i="5"/>
  <c r="AB97" i="5"/>
  <c r="AB96" i="5"/>
  <c r="AB95" i="5"/>
  <c r="AB94" i="5"/>
  <c r="AB93" i="5"/>
  <c r="AB92" i="5"/>
  <c r="AB91" i="5"/>
  <c r="AB268" i="5" s="1"/>
  <c r="AB90" i="5"/>
  <c r="AB89" i="5"/>
  <c r="AB88" i="5"/>
  <c r="AB87" i="5"/>
  <c r="AB86" i="5"/>
  <c r="AB85" i="5"/>
  <c r="AB84" i="5"/>
  <c r="AB83" i="5"/>
  <c r="AB82" i="5"/>
  <c r="AB81" i="5"/>
  <c r="AB80" i="5"/>
  <c r="AB79" i="5"/>
  <c r="AB256" i="5" s="1"/>
  <c r="AB78" i="5"/>
  <c r="AB77" i="5"/>
  <c r="AB76" i="5"/>
  <c r="AB75" i="5"/>
  <c r="AB74" i="5"/>
  <c r="AB73" i="5"/>
  <c r="AB72" i="5"/>
  <c r="AB71" i="5"/>
  <c r="AB70" i="5"/>
  <c r="AB69" i="5"/>
  <c r="AB68" i="5"/>
  <c r="AB67" i="5"/>
  <c r="AB244" i="5" s="1"/>
  <c r="AB66" i="5"/>
  <c r="AB65" i="5"/>
  <c r="AB64" i="5"/>
  <c r="AB63" i="5"/>
  <c r="AB62" i="5"/>
  <c r="AB61" i="5"/>
  <c r="AB60" i="5"/>
  <c r="AB59" i="5"/>
  <c r="AB58" i="5"/>
  <c r="AB57" i="5"/>
  <c r="AB56" i="5"/>
  <c r="AB55" i="5"/>
  <c r="AB232" i="5" s="1"/>
  <c r="AB54" i="5"/>
  <c r="AB53" i="5"/>
  <c r="AB52" i="5"/>
  <c r="AB51" i="5"/>
  <c r="AB50" i="5"/>
  <c r="AB49" i="5"/>
  <c r="AB48" i="5"/>
  <c r="AB47" i="5"/>
  <c r="AB46" i="5"/>
  <c r="AB45" i="5"/>
  <c r="AB44" i="5"/>
  <c r="AB43" i="5"/>
  <c r="AB220" i="5" s="1"/>
  <c r="AB42" i="5"/>
  <c r="AB41" i="5"/>
  <c r="AB40" i="5"/>
  <c r="AB39" i="5"/>
  <c r="AB38" i="5"/>
  <c r="AB37" i="5"/>
  <c r="AB36" i="5"/>
  <c r="AB35" i="5"/>
  <c r="AB34" i="5"/>
  <c r="AB33" i="5"/>
  <c r="AB32" i="5"/>
  <c r="AB31" i="5"/>
  <c r="AB208" i="5" s="1"/>
  <c r="AB30" i="5"/>
  <c r="AB29" i="5"/>
  <c r="AB28" i="5"/>
  <c r="AB27" i="5"/>
  <c r="AB26" i="5"/>
  <c r="AB25" i="5"/>
  <c r="AB24" i="5"/>
  <c r="AB23" i="5"/>
  <c r="AB22" i="5"/>
  <c r="AA154" i="5"/>
  <c r="AA153" i="5"/>
  <c r="AA152" i="5"/>
  <c r="AA151" i="5"/>
  <c r="AA150" i="5"/>
  <c r="AA149" i="5"/>
  <c r="AA148" i="5"/>
  <c r="AA147" i="5"/>
  <c r="AA146" i="5"/>
  <c r="AA145" i="5"/>
  <c r="AA144" i="5"/>
  <c r="AA143" i="5"/>
  <c r="AA142" i="5"/>
  <c r="AA141" i="5"/>
  <c r="AA140" i="5"/>
  <c r="AA139" i="5"/>
  <c r="AA138" i="5"/>
  <c r="AA137" i="5"/>
  <c r="AA136" i="5"/>
  <c r="AA135" i="5"/>
  <c r="AA134" i="5"/>
  <c r="AA133" i="5"/>
  <c r="AA132" i="5"/>
  <c r="AA131" i="5"/>
  <c r="AA130" i="5"/>
  <c r="AA129" i="5"/>
  <c r="AA128" i="5"/>
  <c r="AA127" i="5"/>
  <c r="AA126" i="5"/>
  <c r="AA125" i="5"/>
  <c r="AA124" i="5"/>
  <c r="AA123" i="5"/>
  <c r="AA122" i="5"/>
  <c r="AA121" i="5"/>
  <c r="AA120" i="5"/>
  <c r="AA119" i="5"/>
  <c r="AA118" i="5"/>
  <c r="AA117" i="5"/>
  <c r="AA116" i="5"/>
  <c r="AA115" i="5"/>
  <c r="AA114" i="5"/>
  <c r="AA113" i="5"/>
  <c r="AA112" i="5"/>
  <c r="AA111" i="5"/>
  <c r="AA110" i="5"/>
  <c r="AA109" i="5"/>
  <c r="AA108" i="5"/>
  <c r="AA107" i="5"/>
  <c r="AA106" i="5"/>
  <c r="AA105" i="5"/>
  <c r="AA104" i="5"/>
  <c r="AA103" i="5"/>
  <c r="AA102" i="5"/>
  <c r="AA101" i="5"/>
  <c r="AA100" i="5"/>
  <c r="AA99" i="5"/>
  <c r="AA98" i="5"/>
  <c r="AA97" i="5"/>
  <c r="AA96" i="5"/>
  <c r="AA95" i="5"/>
  <c r="AA94" i="5"/>
  <c r="AA93" i="5"/>
  <c r="AA92" i="5"/>
  <c r="AA91" i="5"/>
  <c r="AA90" i="5"/>
  <c r="AA89" i="5"/>
  <c r="AA88" i="5"/>
  <c r="AA87" i="5"/>
  <c r="AA86" i="5"/>
  <c r="AA85" i="5"/>
  <c r="AA84" i="5"/>
  <c r="AA83" i="5"/>
  <c r="AA82" i="5"/>
  <c r="AA81" i="5"/>
  <c r="AA80" i="5"/>
  <c r="AA79" i="5"/>
  <c r="AA78" i="5"/>
  <c r="AA77" i="5"/>
  <c r="AA76" i="5"/>
  <c r="AA75" i="5"/>
  <c r="AA74" i="5"/>
  <c r="AA73" i="5"/>
  <c r="AA72" i="5"/>
  <c r="AA71" i="5"/>
  <c r="AA70" i="5"/>
  <c r="AA69" i="5"/>
  <c r="AA68" i="5"/>
  <c r="AA67" i="5"/>
  <c r="AA66" i="5"/>
  <c r="AA65" i="5"/>
  <c r="AA64" i="5"/>
  <c r="AA63" i="5"/>
  <c r="AA62" i="5"/>
  <c r="AA61" i="5"/>
  <c r="AA60" i="5"/>
  <c r="AA59" i="5"/>
  <c r="AA58" i="5"/>
  <c r="AA57" i="5"/>
  <c r="AA56" i="5"/>
  <c r="AA55" i="5"/>
  <c r="AA54" i="5"/>
  <c r="AA53" i="5"/>
  <c r="AA52" i="5"/>
  <c r="AA51" i="5"/>
  <c r="AA50" i="5"/>
  <c r="AA49" i="5"/>
  <c r="AA48" i="5"/>
  <c r="AA47" i="5"/>
  <c r="AA46" i="5"/>
  <c r="AA45" i="5"/>
  <c r="AA44" i="5"/>
  <c r="AA43" i="5"/>
  <c r="AA42" i="5"/>
  <c r="AA41" i="5"/>
  <c r="AA40" i="5"/>
  <c r="AA39" i="5"/>
  <c r="AA38" i="5"/>
  <c r="AA37" i="5"/>
  <c r="AA36" i="5"/>
  <c r="AA35" i="5"/>
  <c r="Z136" i="5"/>
  <c r="Z135" i="5"/>
  <c r="Z134" i="5"/>
  <c r="Z133" i="5"/>
  <c r="Z132" i="5"/>
  <c r="Z131" i="5"/>
  <c r="Z130" i="5"/>
  <c r="Z129" i="5"/>
  <c r="Z128" i="5"/>
  <c r="Z127" i="5"/>
  <c r="Z126" i="5"/>
  <c r="Z125" i="5"/>
  <c r="Z124" i="5"/>
  <c r="Z123" i="5"/>
  <c r="Z122" i="5"/>
  <c r="Z121" i="5"/>
  <c r="Z120" i="5"/>
  <c r="Z119" i="5"/>
  <c r="Z118" i="5"/>
  <c r="Z117" i="5"/>
  <c r="Z116" i="5"/>
  <c r="Z115" i="5"/>
  <c r="Z114" i="5"/>
  <c r="Z113" i="5"/>
  <c r="Z112" i="5"/>
  <c r="Z111" i="5"/>
  <c r="Z110" i="5"/>
  <c r="Z109" i="5"/>
  <c r="Z108" i="5"/>
  <c r="Z107" i="5"/>
  <c r="Z106" i="5"/>
  <c r="Z105" i="5"/>
  <c r="Z104" i="5"/>
  <c r="Z103" i="5"/>
  <c r="Z102" i="5"/>
  <c r="Z279" i="5" s="1"/>
  <c r="Z101" i="5"/>
  <c r="Z100" i="5"/>
  <c r="Z99" i="5"/>
  <c r="Z98" i="5"/>
  <c r="Z97" i="5"/>
  <c r="Z96" i="5"/>
  <c r="Z95" i="5"/>
  <c r="Z94" i="5"/>
  <c r="Z93" i="5"/>
  <c r="Z92" i="5"/>
  <c r="Z91" i="5"/>
  <c r="Z90" i="5"/>
  <c r="Z267" i="5" s="1"/>
  <c r="Z89" i="5"/>
  <c r="Z88" i="5"/>
  <c r="Z87" i="5"/>
  <c r="Z86" i="5"/>
  <c r="Z85" i="5"/>
  <c r="Z84" i="5"/>
  <c r="Z83" i="5"/>
  <c r="Z82" i="5"/>
  <c r="Z81" i="5"/>
  <c r="Z80" i="5"/>
  <c r="Z79" i="5"/>
  <c r="Z78" i="5"/>
  <c r="Z255" i="5" s="1"/>
  <c r="Z77" i="5"/>
  <c r="Z76" i="5"/>
  <c r="Z75" i="5"/>
  <c r="Z74" i="5"/>
  <c r="Z73" i="5"/>
  <c r="Z72" i="5"/>
  <c r="Z71" i="5"/>
  <c r="Z70" i="5"/>
  <c r="Z69" i="5"/>
  <c r="Z68" i="5"/>
  <c r="Z67" i="5"/>
  <c r="Z66" i="5"/>
  <c r="Z243" i="5" s="1"/>
  <c r="Z65" i="5"/>
  <c r="Z64" i="5"/>
  <c r="Z63" i="5"/>
  <c r="Z62" i="5"/>
  <c r="Z61" i="5"/>
  <c r="Z60" i="5"/>
  <c r="Z59" i="5"/>
  <c r="Z58" i="5"/>
  <c r="Z57" i="5"/>
  <c r="Z56" i="5"/>
  <c r="Z55" i="5"/>
  <c r="Z54" i="5"/>
  <c r="Z231" i="5" s="1"/>
  <c r="Z53" i="5"/>
  <c r="Z52" i="5"/>
  <c r="Z51" i="5"/>
  <c r="Z50" i="5"/>
  <c r="Z49" i="5"/>
  <c r="Z48" i="5"/>
  <c r="Z47" i="5"/>
  <c r="Z46" i="5"/>
  <c r="Z45" i="5"/>
  <c r="Z44" i="5"/>
  <c r="Z43" i="5"/>
  <c r="Z42" i="5"/>
  <c r="Z219" i="5" s="1"/>
  <c r="Z41" i="5"/>
  <c r="Z40" i="5"/>
  <c r="Z39" i="5"/>
  <c r="Z38" i="5"/>
  <c r="Z37" i="5"/>
  <c r="Z36" i="5"/>
  <c r="Z35" i="5"/>
  <c r="Z34" i="5"/>
  <c r="Z33" i="5"/>
  <c r="Z32" i="5"/>
  <c r="Z31" i="5"/>
  <c r="Z30" i="5"/>
  <c r="Z207" i="5" s="1"/>
  <c r="Z29" i="5"/>
  <c r="Z28" i="5"/>
  <c r="Z27" i="5"/>
  <c r="Z26" i="5"/>
  <c r="Z25" i="5"/>
  <c r="Z24" i="5"/>
  <c r="Z23" i="5"/>
  <c r="Z22" i="5"/>
  <c r="Z21" i="5"/>
  <c r="Z20" i="5"/>
  <c r="Z19" i="5"/>
  <c r="Z18" i="5"/>
  <c r="Z195" i="5" s="1"/>
  <c r="Z17" i="5"/>
  <c r="Z16" i="5"/>
  <c r="Z15" i="5"/>
  <c r="Z14" i="5"/>
  <c r="Z13" i="5"/>
  <c r="Z12" i="5"/>
  <c r="Y133" i="5"/>
  <c r="Y132" i="5"/>
  <c r="Y131" i="5"/>
  <c r="Y130" i="5"/>
  <c r="Y129" i="5"/>
  <c r="Y128" i="5"/>
  <c r="Y305" i="5" s="1"/>
  <c r="Y127" i="5"/>
  <c r="Y126" i="5"/>
  <c r="Y125" i="5"/>
  <c r="Y124" i="5"/>
  <c r="Y123" i="5"/>
  <c r="Y122" i="5"/>
  <c r="Y121" i="5"/>
  <c r="Y120" i="5"/>
  <c r="Y119" i="5"/>
  <c r="Y118" i="5"/>
  <c r="Y117" i="5"/>
  <c r="Y116" i="5"/>
  <c r="Y293" i="5" s="1"/>
  <c r="Y115" i="5"/>
  <c r="Y114" i="5"/>
  <c r="Y113" i="5"/>
  <c r="Y112" i="5"/>
  <c r="Y111" i="5"/>
  <c r="Y110" i="5"/>
  <c r="Y109" i="5"/>
  <c r="Y108" i="5"/>
  <c r="Y107" i="5"/>
  <c r="Y106" i="5"/>
  <c r="Y105" i="5"/>
  <c r="Y104" i="5"/>
  <c r="Y281" i="5" s="1"/>
  <c r="Y103" i="5"/>
  <c r="Y102" i="5"/>
  <c r="Y101" i="5"/>
  <c r="Y100" i="5"/>
  <c r="Y99" i="5"/>
  <c r="Y98" i="5"/>
  <c r="Y97" i="5"/>
  <c r="Y96" i="5"/>
  <c r="Y95" i="5"/>
  <c r="Y94" i="5"/>
  <c r="Y93" i="5"/>
  <c r="Y92" i="5"/>
  <c r="Y269" i="5" s="1"/>
  <c r="Y91" i="5"/>
  <c r="Y90" i="5"/>
  <c r="Y89" i="5"/>
  <c r="Y88" i="5"/>
  <c r="Y87" i="5"/>
  <c r="Y86" i="5"/>
  <c r="Y85" i="5"/>
  <c r="Y84" i="5"/>
  <c r="Y83" i="5"/>
  <c r="Y82" i="5"/>
  <c r="Y81" i="5"/>
  <c r="Y80" i="5"/>
  <c r="Y257" i="5" s="1"/>
  <c r="Y79" i="5"/>
  <c r="Y78" i="5"/>
  <c r="Y77" i="5"/>
  <c r="Y76" i="5"/>
  <c r="Y75" i="5"/>
  <c r="Y74" i="5"/>
  <c r="Y73" i="5"/>
  <c r="Y72" i="5"/>
  <c r="Y71" i="5"/>
  <c r="Y70" i="5"/>
  <c r="Y69" i="5"/>
  <c r="Y68" i="5"/>
  <c r="Y245" i="5" s="1"/>
  <c r="Y67" i="5"/>
  <c r="Y66" i="5"/>
  <c r="Y65" i="5"/>
  <c r="Y64" i="5"/>
  <c r="Y63" i="5"/>
  <c r="Y62" i="5"/>
  <c r="Y61" i="5"/>
  <c r="Y60" i="5"/>
  <c r="Y59" i="5"/>
  <c r="Y58" i="5"/>
  <c r="Y57" i="5"/>
  <c r="Y56" i="5"/>
  <c r="Y233" i="5" s="1"/>
  <c r="Y55" i="5"/>
  <c r="Y54" i="5"/>
  <c r="Y53" i="5"/>
  <c r="Y52" i="5"/>
  <c r="Y51" i="5"/>
  <c r="Y50" i="5"/>
  <c r="Y49" i="5"/>
  <c r="Y48" i="5"/>
  <c r="Y47" i="5"/>
  <c r="Y46" i="5"/>
  <c r="Y45" i="5"/>
  <c r="Y44" i="5"/>
  <c r="Y221" i="5" s="1"/>
  <c r="Y43" i="5"/>
  <c r="Y42" i="5"/>
  <c r="Y41" i="5"/>
  <c r="Y40" i="5"/>
  <c r="Y39" i="5"/>
  <c r="Y38" i="5"/>
  <c r="Y37" i="5"/>
  <c r="Y36" i="5"/>
  <c r="Y35" i="5"/>
  <c r="Y34" i="5"/>
  <c r="Y33" i="5"/>
  <c r="Y32" i="5"/>
  <c r="Y209" i="5" s="1"/>
  <c r="Y31" i="5"/>
  <c r="Y30" i="5"/>
  <c r="Y29" i="5"/>
  <c r="Y28" i="5"/>
  <c r="Y27" i="5"/>
  <c r="Y26" i="5"/>
  <c r="Y25" i="5"/>
  <c r="Y24" i="5"/>
  <c r="Y23" i="5"/>
  <c r="Y22" i="5"/>
  <c r="Y21" i="5"/>
  <c r="Y20" i="5"/>
  <c r="Y197" i="5" s="1"/>
  <c r="Y19" i="5"/>
  <c r="Y18" i="5"/>
  <c r="Y17" i="5"/>
  <c r="Y16" i="5"/>
  <c r="Y15" i="5"/>
  <c r="Y14" i="5"/>
  <c r="Y13" i="5"/>
  <c r="Y12" i="5"/>
  <c r="Y11" i="5"/>
  <c r="Y10" i="5"/>
  <c r="Y9" i="5"/>
  <c r="Y8" i="5"/>
  <c r="Y185" i="5" s="1"/>
  <c r="X142" i="5"/>
  <c r="X141" i="5"/>
  <c r="X140" i="5"/>
  <c r="X139" i="5"/>
  <c r="X138" i="5"/>
  <c r="X137" i="5"/>
  <c r="X136" i="5"/>
  <c r="X135" i="5"/>
  <c r="X134" i="5"/>
  <c r="X133" i="5"/>
  <c r="X132" i="5"/>
  <c r="X309" i="5" s="1"/>
  <c r="X131" i="5"/>
  <c r="X130" i="5"/>
  <c r="X129" i="5"/>
  <c r="X128" i="5"/>
  <c r="X127" i="5"/>
  <c r="X126" i="5"/>
  <c r="X125" i="5"/>
  <c r="X124" i="5"/>
  <c r="X123" i="5"/>
  <c r="X122" i="5"/>
  <c r="X121" i="5"/>
  <c r="X120" i="5"/>
  <c r="X119" i="5"/>
  <c r="X118" i="5"/>
  <c r="X117" i="5"/>
  <c r="X116" i="5"/>
  <c r="X115" i="5"/>
  <c r="X114" i="5"/>
  <c r="X113" i="5"/>
  <c r="X112" i="5"/>
  <c r="X111" i="5"/>
  <c r="X110" i="5"/>
  <c r="X109" i="5"/>
  <c r="X108" i="5"/>
  <c r="X285" i="5" s="1"/>
  <c r="X107" i="5"/>
  <c r="X106" i="5"/>
  <c r="X105" i="5"/>
  <c r="X104" i="5"/>
  <c r="X103" i="5"/>
  <c r="X102" i="5"/>
  <c r="X101" i="5"/>
  <c r="X100" i="5"/>
  <c r="X99" i="5"/>
  <c r="X98" i="5"/>
  <c r="X97" i="5"/>
  <c r="X96" i="5"/>
  <c r="X273" i="5" s="1"/>
  <c r="X95" i="5"/>
  <c r="X94" i="5"/>
  <c r="X93" i="5"/>
  <c r="X92" i="5"/>
  <c r="X91" i="5"/>
  <c r="X90" i="5"/>
  <c r="X89" i="5"/>
  <c r="X88" i="5"/>
  <c r="X87" i="5"/>
  <c r="X86" i="5"/>
  <c r="X85" i="5"/>
  <c r="X84" i="5"/>
  <c r="X261" i="5" s="1"/>
  <c r="X83" i="5"/>
  <c r="X82" i="5"/>
  <c r="X81" i="5"/>
  <c r="X80" i="5"/>
  <c r="X79" i="5"/>
  <c r="X78" i="5"/>
  <c r="X77" i="5"/>
  <c r="X76" i="5"/>
  <c r="X75" i="5"/>
  <c r="X74" i="5"/>
  <c r="X73" i="5"/>
  <c r="X72" i="5"/>
  <c r="X249" i="5" s="1"/>
  <c r="X71" i="5"/>
  <c r="X70" i="5"/>
  <c r="X69" i="5"/>
  <c r="X68" i="5"/>
  <c r="X67" i="5"/>
  <c r="X66" i="5"/>
  <c r="X65" i="5"/>
  <c r="X64" i="5"/>
  <c r="X63" i="5"/>
  <c r="X62" i="5"/>
  <c r="X61" i="5"/>
  <c r="X60" i="5"/>
  <c r="X59" i="5"/>
  <c r="X58" i="5"/>
  <c r="X57" i="5"/>
  <c r="X56" i="5"/>
  <c r="X55" i="5"/>
  <c r="X54" i="5"/>
  <c r="X53" i="5"/>
  <c r="X52" i="5"/>
  <c r="X51" i="5"/>
  <c r="X50" i="5"/>
  <c r="X49" i="5"/>
  <c r="X48" i="5"/>
  <c r="X225" i="5" s="1"/>
  <c r="X47" i="5"/>
  <c r="X46" i="5"/>
  <c r="X45" i="5"/>
  <c r="X44" i="5"/>
  <c r="X43" i="5"/>
  <c r="X42" i="5"/>
  <c r="X41" i="5"/>
  <c r="X40" i="5"/>
  <c r="X39" i="5"/>
  <c r="X38" i="5"/>
  <c r="X37" i="5"/>
  <c r="X36" i="5"/>
  <c r="X213" i="5" s="1"/>
  <c r="X35" i="5"/>
  <c r="X34" i="5"/>
  <c r="X33" i="5"/>
  <c r="X32" i="5"/>
  <c r="X31" i="5"/>
  <c r="X30" i="5"/>
  <c r="X29" i="5"/>
  <c r="X28" i="5"/>
  <c r="X27" i="5"/>
  <c r="X26" i="5"/>
  <c r="X25" i="5"/>
  <c r="X24" i="5"/>
  <c r="X201" i="5" s="1"/>
  <c r="X23" i="5"/>
  <c r="X22" i="5"/>
  <c r="X21" i="5"/>
  <c r="X20" i="5"/>
  <c r="W142" i="5"/>
  <c r="W141" i="5"/>
  <c r="W140" i="5"/>
  <c r="W139" i="5"/>
  <c r="W138" i="5"/>
  <c r="W137" i="5"/>
  <c r="W136" i="5"/>
  <c r="W135" i="5"/>
  <c r="W134" i="5"/>
  <c r="W133" i="5"/>
  <c r="W132" i="5"/>
  <c r="W131" i="5"/>
  <c r="W130" i="5"/>
  <c r="W129" i="5"/>
  <c r="W128" i="5"/>
  <c r="W127" i="5"/>
  <c r="W126" i="5"/>
  <c r="W125" i="5"/>
  <c r="W124" i="5"/>
  <c r="W301" i="5" s="1"/>
  <c r="W123" i="5"/>
  <c r="W122" i="5"/>
  <c r="W121" i="5"/>
  <c r="W120" i="5"/>
  <c r="W119" i="5"/>
  <c r="W118" i="5"/>
  <c r="W117" i="5"/>
  <c r="W116" i="5"/>
  <c r="W115" i="5"/>
  <c r="W114" i="5"/>
  <c r="W113" i="5"/>
  <c r="W112" i="5"/>
  <c r="W289" i="5" s="1"/>
  <c r="W111" i="5"/>
  <c r="W110" i="5"/>
  <c r="W109" i="5"/>
  <c r="W108" i="5"/>
  <c r="W107" i="5"/>
  <c r="W106" i="5"/>
  <c r="W105" i="5"/>
  <c r="W104" i="5"/>
  <c r="W103" i="5"/>
  <c r="W102" i="5"/>
  <c r="W101" i="5"/>
  <c r="W100" i="5"/>
  <c r="W277" i="5" s="1"/>
  <c r="W99" i="5"/>
  <c r="W98" i="5"/>
  <c r="W97" i="5"/>
  <c r="W96" i="5"/>
  <c r="W95" i="5"/>
  <c r="W94" i="5"/>
  <c r="W93" i="5"/>
  <c r="W92" i="5"/>
  <c r="W91" i="5"/>
  <c r="W90" i="5"/>
  <c r="W89" i="5"/>
  <c r="W88" i="5"/>
  <c r="W87" i="5"/>
  <c r="W86" i="5"/>
  <c r="W85" i="5"/>
  <c r="W84" i="5"/>
  <c r="W83" i="5"/>
  <c r="W82" i="5"/>
  <c r="W81" i="5"/>
  <c r="W80" i="5"/>
  <c r="W79" i="5"/>
  <c r="W78" i="5"/>
  <c r="W77" i="5"/>
  <c r="W76" i="5"/>
  <c r="W253" i="5" s="1"/>
  <c r="W75" i="5"/>
  <c r="W74" i="5"/>
  <c r="W73" i="5"/>
  <c r="W72" i="5"/>
  <c r="W71" i="5"/>
  <c r="W70" i="5"/>
  <c r="W69" i="5"/>
  <c r="W68" i="5"/>
  <c r="W67" i="5"/>
  <c r="W66" i="5"/>
  <c r="W65" i="5"/>
  <c r="W64" i="5"/>
  <c r="W241" i="5" s="1"/>
  <c r="W63" i="5"/>
  <c r="W62" i="5"/>
  <c r="W61" i="5"/>
  <c r="W60" i="5"/>
  <c r="W59" i="5"/>
  <c r="W58" i="5"/>
  <c r="W57" i="5"/>
  <c r="W56" i="5"/>
  <c r="W55" i="5"/>
  <c r="W54" i="5"/>
  <c r="W53" i="5"/>
  <c r="W52" i="5"/>
  <c r="W229" i="5" s="1"/>
  <c r="W51" i="5"/>
  <c r="W50" i="5"/>
  <c r="W49" i="5"/>
  <c r="W48" i="5"/>
  <c r="W47" i="5"/>
  <c r="W46" i="5"/>
  <c r="W45" i="5"/>
  <c r="W44" i="5"/>
  <c r="W43" i="5"/>
  <c r="W42" i="5"/>
  <c r="W41" i="5"/>
  <c r="W40" i="5"/>
  <c r="W217" i="5" s="1"/>
  <c r="W39" i="5"/>
  <c r="W38" i="5"/>
  <c r="W37" i="5"/>
  <c r="W36" i="5"/>
  <c r="W35" i="5"/>
  <c r="W34" i="5"/>
  <c r="W33" i="5"/>
  <c r="W32" i="5"/>
  <c r="W31" i="5"/>
  <c r="W30" i="5"/>
  <c r="W29" i="5"/>
  <c r="W28" i="5"/>
  <c r="W205" i="5" s="1"/>
  <c r="W27" i="5"/>
  <c r="W26" i="5"/>
  <c r="W25" i="5"/>
  <c r="W24" i="5"/>
  <c r="W23" i="5"/>
  <c r="W22" i="5"/>
  <c r="W21" i="5"/>
  <c r="W20" i="5"/>
  <c r="W19" i="5"/>
  <c r="W18" i="5"/>
  <c r="W17" i="5"/>
  <c r="W193" i="5"/>
  <c r="V152" i="5"/>
  <c r="V151" i="5"/>
  <c r="V150" i="5"/>
  <c r="V149" i="5"/>
  <c r="V148" i="5"/>
  <c r="V147" i="5"/>
  <c r="V146" i="5"/>
  <c r="V145" i="5"/>
  <c r="V144" i="5"/>
  <c r="V143" i="5"/>
  <c r="V320" i="5" s="1"/>
  <c r="V142" i="5"/>
  <c r="V141" i="5"/>
  <c r="V140" i="5"/>
  <c r="V139" i="5"/>
  <c r="V138" i="5"/>
  <c r="V137" i="5"/>
  <c r="V136" i="5"/>
  <c r="V135" i="5"/>
  <c r="V134" i="5"/>
  <c r="V133" i="5"/>
  <c r="V132" i="5"/>
  <c r="V131" i="5"/>
  <c r="V308" i="5" s="1"/>
  <c r="V130" i="5"/>
  <c r="V129" i="5"/>
  <c r="V128" i="5"/>
  <c r="V127" i="5"/>
  <c r="V126" i="5"/>
  <c r="V125" i="5"/>
  <c r="V124" i="5"/>
  <c r="V123" i="5"/>
  <c r="V122" i="5"/>
  <c r="V121" i="5"/>
  <c r="V120" i="5"/>
  <c r="V119" i="5"/>
  <c r="V296" i="5" s="1"/>
  <c r="V118" i="5"/>
  <c r="V117" i="5"/>
  <c r="V116" i="5"/>
  <c r="V115" i="5"/>
  <c r="V114" i="5"/>
  <c r="V113" i="5"/>
  <c r="V112" i="5"/>
  <c r="V111" i="5"/>
  <c r="V110" i="5"/>
  <c r="V109" i="5"/>
  <c r="V108" i="5"/>
  <c r="V107" i="5"/>
  <c r="V284" i="5" s="1"/>
  <c r="V106" i="5"/>
  <c r="V105" i="5"/>
  <c r="V104" i="5"/>
  <c r="V103" i="5"/>
  <c r="V102" i="5"/>
  <c r="V101" i="5"/>
  <c r="V100" i="5"/>
  <c r="V99" i="5"/>
  <c r="V98" i="5"/>
  <c r="V97" i="5"/>
  <c r="V96" i="5"/>
  <c r="V95" i="5"/>
  <c r="V272" i="5" s="1"/>
  <c r="V94" i="5"/>
  <c r="V93" i="5"/>
  <c r="V92" i="5"/>
  <c r="V91" i="5"/>
  <c r="V90" i="5"/>
  <c r="V89" i="5"/>
  <c r="V88" i="5"/>
  <c r="V87" i="5"/>
  <c r="V86" i="5"/>
  <c r="V85" i="5"/>
  <c r="V84" i="5"/>
  <c r="V83" i="5"/>
  <c r="V260" i="5" s="1"/>
  <c r="V82" i="5"/>
  <c r="V81" i="5"/>
  <c r="V80" i="5"/>
  <c r="V79" i="5"/>
  <c r="V78" i="5"/>
  <c r="V77" i="5"/>
  <c r="V76" i="5"/>
  <c r="V75" i="5"/>
  <c r="V74" i="5"/>
  <c r="V73" i="5"/>
  <c r="V72" i="5"/>
  <c r="V71" i="5"/>
  <c r="V248" i="5" s="1"/>
  <c r="V70" i="5"/>
  <c r="V69" i="5"/>
  <c r="V68" i="5"/>
  <c r="V67" i="5"/>
  <c r="V66" i="5"/>
  <c r="V65" i="5"/>
  <c r="V64" i="5"/>
  <c r="V63" i="5"/>
  <c r="V62" i="5"/>
  <c r="V61" i="5"/>
  <c r="V60" i="5"/>
  <c r="V59" i="5"/>
  <c r="V58" i="5"/>
  <c r="V57" i="5"/>
  <c r="V56" i="5"/>
  <c r="V55" i="5"/>
  <c r="V54" i="5"/>
  <c r="V53" i="5"/>
  <c r="V52" i="5"/>
  <c r="V51" i="5"/>
  <c r="V50" i="5"/>
  <c r="V49" i="5"/>
  <c r="V48" i="5"/>
  <c r="V47" i="5"/>
  <c r="V224" i="5" s="1"/>
  <c r="V46" i="5"/>
  <c r="V45" i="5"/>
  <c r="V44" i="5"/>
  <c r="V43" i="5"/>
  <c r="V42" i="5"/>
  <c r="V41" i="5"/>
  <c r="V40" i="5"/>
  <c r="V39" i="5"/>
  <c r="V38" i="5"/>
  <c r="V37" i="5"/>
  <c r="V36" i="5"/>
  <c r="V35" i="5"/>
  <c r="V212" i="5" s="1"/>
  <c r="V34" i="5"/>
  <c r="V33" i="5"/>
  <c r="V32" i="5"/>
  <c r="V31" i="5"/>
  <c r="V30" i="5"/>
  <c r="V29" i="5"/>
  <c r="V28" i="5"/>
  <c r="V27" i="5"/>
  <c r="V26" i="5"/>
  <c r="V25" i="5"/>
  <c r="V24" i="5"/>
  <c r="V23" i="5"/>
  <c r="V200" i="5" s="1"/>
  <c r="V22" i="5"/>
  <c r="V21" i="5"/>
  <c r="V20" i="5"/>
  <c r="V19" i="5"/>
  <c r="V18" i="5"/>
  <c r="V17" i="5"/>
  <c r="V16" i="5"/>
  <c r="V15" i="5"/>
  <c r="U171" i="5"/>
  <c r="U170" i="5"/>
  <c r="U169" i="5"/>
  <c r="U346" i="5" s="1"/>
  <c r="U168" i="5"/>
  <c r="U345" i="5" s="1"/>
  <c r="U167" i="5"/>
  <c r="U166" i="5"/>
  <c r="U165" i="5"/>
  <c r="U164" i="5"/>
  <c r="U163" i="5"/>
  <c r="U162" i="5"/>
  <c r="U161" i="5"/>
  <c r="U160" i="5"/>
  <c r="U159" i="5"/>
  <c r="U158" i="5"/>
  <c r="U157" i="5"/>
  <c r="U156" i="5"/>
  <c r="U333" i="5" s="1"/>
  <c r="U155" i="5"/>
  <c r="U154" i="5"/>
  <c r="U153" i="5"/>
  <c r="U152" i="5"/>
  <c r="U151" i="5"/>
  <c r="U150" i="5"/>
  <c r="U149" i="5"/>
  <c r="U148" i="5"/>
  <c r="U147" i="5"/>
  <c r="U146" i="5"/>
  <c r="U145" i="5"/>
  <c r="U322" i="5" s="1"/>
  <c r="U144" i="5"/>
  <c r="U321" i="5" s="1"/>
  <c r="U143" i="5"/>
  <c r="U142" i="5"/>
  <c r="U141" i="5"/>
  <c r="U140" i="5"/>
  <c r="U139" i="5"/>
  <c r="U138" i="5"/>
  <c r="U137" i="5"/>
  <c r="U136" i="5"/>
  <c r="U135" i="5"/>
  <c r="U134" i="5"/>
  <c r="U133" i="5"/>
  <c r="U132" i="5"/>
  <c r="U309" i="5" s="1"/>
  <c r="U131" i="5"/>
  <c r="U130" i="5"/>
  <c r="U129" i="5"/>
  <c r="U128" i="5"/>
  <c r="U127" i="5"/>
  <c r="U126" i="5"/>
  <c r="U125" i="5"/>
  <c r="U124" i="5"/>
  <c r="U123" i="5"/>
  <c r="U122" i="5"/>
  <c r="U121" i="5"/>
  <c r="U298" i="5" s="1"/>
  <c r="U120" i="5"/>
  <c r="U297" i="5" s="1"/>
  <c r="U119" i="5"/>
  <c r="U118" i="5"/>
  <c r="U117" i="5"/>
  <c r="U116" i="5"/>
  <c r="U115" i="5"/>
  <c r="U114" i="5"/>
  <c r="U113" i="5"/>
  <c r="U112" i="5"/>
  <c r="U111" i="5"/>
  <c r="U110" i="5"/>
  <c r="U109" i="5"/>
  <c r="U286" i="5" s="1"/>
  <c r="U108" i="5"/>
  <c r="U107" i="5"/>
  <c r="U106" i="5"/>
  <c r="U105" i="5"/>
  <c r="U104" i="5"/>
  <c r="U103" i="5"/>
  <c r="U102" i="5"/>
  <c r="U101" i="5"/>
  <c r="U100" i="5"/>
  <c r="U99" i="5"/>
  <c r="U98" i="5"/>
  <c r="U97" i="5"/>
  <c r="U96" i="5"/>
  <c r="U273" i="5" s="1"/>
  <c r="U95" i="5"/>
  <c r="U94" i="5"/>
  <c r="U93" i="5"/>
  <c r="U92" i="5"/>
  <c r="U91" i="5"/>
  <c r="U90" i="5"/>
  <c r="U89" i="5"/>
  <c r="U88" i="5"/>
  <c r="U87" i="5"/>
  <c r="U86" i="5"/>
  <c r="U85" i="5"/>
  <c r="U84" i="5"/>
  <c r="U261" i="5" s="1"/>
  <c r="U83" i="5"/>
  <c r="U82" i="5"/>
  <c r="U81" i="5"/>
  <c r="U80" i="5"/>
  <c r="U79" i="5"/>
  <c r="U78" i="5"/>
  <c r="U77" i="5"/>
  <c r="U76" i="5"/>
  <c r="U75" i="5"/>
  <c r="U74" i="5"/>
  <c r="U73" i="5"/>
  <c r="U72" i="5"/>
  <c r="U249" i="5" s="1"/>
  <c r="U71" i="5"/>
  <c r="U70" i="5"/>
  <c r="U69" i="5"/>
  <c r="U68" i="5"/>
  <c r="U67" i="5"/>
  <c r="U66" i="5"/>
  <c r="U65" i="5"/>
  <c r="U64" i="5"/>
  <c r="U63" i="5"/>
  <c r="U62" i="5"/>
  <c r="U61" i="5"/>
  <c r="U60" i="5"/>
  <c r="U237" i="5" s="1"/>
  <c r="U59" i="5"/>
  <c r="U58" i="5"/>
  <c r="U57" i="5"/>
  <c r="U56" i="5"/>
  <c r="U55" i="5"/>
  <c r="U54" i="5"/>
  <c r="U53" i="5"/>
  <c r="U52" i="5"/>
  <c r="U51" i="5"/>
  <c r="U50" i="5"/>
  <c r="U49" i="5"/>
  <c r="U48" i="5"/>
  <c r="U225" i="5" s="1"/>
  <c r="U47" i="5"/>
  <c r="U46" i="5"/>
  <c r="U45" i="5"/>
  <c r="U44" i="5"/>
  <c r="U43" i="5"/>
  <c r="U42" i="5"/>
  <c r="U41" i="5"/>
  <c r="U40" i="5"/>
  <c r="U39" i="5"/>
  <c r="U38" i="5"/>
  <c r="U37" i="5"/>
  <c r="U36" i="5"/>
  <c r="U213" i="5" s="1"/>
  <c r="U35" i="5"/>
  <c r="U34" i="5"/>
  <c r="U33" i="5"/>
  <c r="U32" i="5"/>
  <c r="U31" i="5"/>
  <c r="U30" i="5"/>
  <c r="U29" i="5"/>
  <c r="U28" i="5"/>
  <c r="U27" i="5"/>
  <c r="U26" i="5"/>
  <c r="U25" i="5"/>
  <c r="U24" i="5"/>
  <c r="U201" i="5" s="1"/>
  <c r="U23" i="5"/>
  <c r="U22" i="5"/>
  <c r="U21" i="5"/>
  <c r="U20" i="5"/>
  <c r="U189" i="5"/>
  <c r="T155" i="5"/>
  <c r="T154" i="5"/>
  <c r="T153" i="5"/>
  <c r="T152" i="5"/>
  <c r="T151" i="5"/>
  <c r="T150" i="5"/>
  <c r="T149" i="5"/>
  <c r="T148" i="5"/>
  <c r="T147" i="5"/>
  <c r="T146" i="5"/>
  <c r="T145" i="5"/>
  <c r="T144" i="5"/>
  <c r="T143" i="5"/>
  <c r="T142" i="5"/>
  <c r="T141" i="5"/>
  <c r="T140" i="5"/>
  <c r="T139" i="5"/>
  <c r="T138" i="5"/>
  <c r="T137" i="5"/>
  <c r="T136" i="5"/>
  <c r="T135" i="5"/>
  <c r="T134" i="5"/>
  <c r="T133" i="5"/>
  <c r="T310" i="5" s="1"/>
  <c r="T132" i="5"/>
  <c r="T131" i="5"/>
  <c r="T130" i="5"/>
  <c r="T129" i="5"/>
  <c r="T128" i="5"/>
  <c r="T127" i="5"/>
  <c r="T126" i="5"/>
  <c r="T125" i="5"/>
  <c r="T124" i="5"/>
  <c r="T123" i="5"/>
  <c r="T122" i="5"/>
  <c r="T121" i="5"/>
  <c r="T298" i="5" s="1"/>
  <c r="T120" i="5"/>
  <c r="T119" i="5"/>
  <c r="T118" i="5"/>
  <c r="T117" i="5"/>
  <c r="T116" i="5"/>
  <c r="T115" i="5"/>
  <c r="T114" i="5"/>
  <c r="T113" i="5"/>
  <c r="T112" i="5"/>
  <c r="T111" i="5"/>
  <c r="T110" i="5"/>
  <c r="T109" i="5"/>
  <c r="T286" i="5" s="1"/>
  <c r="T108" i="5"/>
  <c r="T107" i="5"/>
  <c r="T106" i="5"/>
  <c r="T105" i="5"/>
  <c r="T104" i="5"/>
  <c r="T103" i="5"/>
  <c r="T102" i="5"/>
  <c r="T101" i="5"/>
  <c r="T100" i="5"/>
  <c r="T99" i="5"/>
  <c r="T98" i="5"/>
  <c r="T97" i="5"/>
  <c r="T274" i="5" s="1"/>
  <c r="T96" i="5"/>
  <c r="T95" i="5"/>
  <c r="T94" i="5"/>
  <c r="T93" i="5"/>
  <c r="T92" i="5"/>
  <c r="T91" i="5"/>
  <c r="T90" i="5"/>
  <c r="T89" i="5"/>
  <c r="T88" i="5"/>
  <c r="T87" i="5"/>
  <c r="T86" i="5"/>
  <c r="T85" i="5"/>
  <c r="T262" i="5" s="1"/>
  <c r="T84" i="5"/>
  <c r="T83" i="5"/>
  <c r="T82" i="5"/>
  <c r="T81" i="5"/>
  <c r="T80" i="5"/>
  <c r="T79" i="5"/>
  <c r="T78" i="5"/>
  <c r="T77" i="5"/>
  <c r="T76" i="5"/>
  <c r="T75" i="5"/>
  <c r="T74" i="5"/>
  <c r="T73" i="5"/>
  <c r="T250" i="5" s="1"/>
  <c r="T72" i="5"/>
  <c r="T71" i="5"/>
  <c r="T70" i="5"/>
  <c r="T69" i="5"/>
  <c r="T68" i="5"/>
  <c r="T67" i="5"/>
  <c r="T66" i="5"/>
  <c r="T65" i="5"/>
  <c r="T64" i="5"/>
  <c r="T63" i="5"/>
  <c r="T62" i="5"/>
  <c r="T61" i="5"/>
  <c r="T238" i="5" s="1"/>
  <c r="T60" i="5"/>
  <c r="T59" i="5"/>
  <c r="T58" i="5"/>
  <c r="T57" i="5"/>
  <c r="T56" i="5"/>
  <c r="T55" i="5"/>
  <c r="T54" i="5"/>
  <c r="T53" i="5"/>
  <c r="T52" i="5"/>
  <c r="T51" i="5"/>
  <c r="T50" i="5"/>
  <c r="T49" i="5"/>
  <c r="T226" i="5" s="1"/>
  <c r="T48" i="5"/>
  <c r="T47" i="5"/>
  <c r="T46" i="5"/>
  <c r="T45" i="5"/>
  <c r="T44" i="5"/>
  <c r="T43" i="5"/>
  <c r="T42" i="5"/>
  <c r="T41" i="5"/>
  <c r="T40" i="5"/>
  <c r="T39" i="5"/>
  <c r="T38" i="5"/>
  <c r="T37" i="5"/>
  <c r="T214" i="5" s="1"/>
  <c r="T36" i="5"/>
  <c r="T35" i="5"/>
  <c r="T34" i="5"/>
  <c r="T33" i="5"/>
  <c r="T32" i="5"/>
  <c r="T31" i="5"/>
  <c r="T30" i="5"/>
  <c r="T29" i="5"/>
  <c r="T28" i="5"/>
  <c r="T27" i="5"/>
  <c r="T26" i="5"/>
  <c r="T25" i="5"/>
  <c r="T202" i="5" s="1"/>
  <c r="T24" i="5"/>
  <c r="T23" i="5"/>
  <c r="T22" i="5"/>
  <c r="T21" i="5"/>
  <c r="T20" i="5"/>
  <c r="T19" i="5"/>
  <c r="T18" i="5"/>
  <c r="T17" i="5"/>
  <c r="T16" i="5"/>
  <c r="T15" i="5"/>
  <c r="T14" i="5"/>
  <c r="T13" i="5"/>
  <c r="T190" i="5" s="1"/>
  <c r="T12" i="5"/>
  <c r="S172" i="5"/>
  <c r="S171" i="5"/>
  <c r="S170" i="5"/>
  <c r="S169" i="5"/>
  <c r="S168" i="5"/>
  <c r="S167" i="5"/>
  <c r="S166" i="5"/>
  <c r="S165" i="5"/>
  <c r="S164" i="5"/>
  <c r="S163" i="5"/>
  <c r="S162" i="5"/>
  <c r="S161" i="5"/>
  <c r="S160" i="5"/>
  <c r="S159" i="5"/>
  <c r="S158" i="5"/>
  <c r="S157" i="5"/>
  <c r="S156" i="5"/>
  <c r="S155" i="5"/>
  <c r="S154" i="5"/>
  <c r="S153" i="5"/>
  <c r="S152" i="5"/>
  <c r="S151" i="5"/>
  <c r="S150" i="5"/>
  <c r="S149" i="5"/>
  <c r="S148" i="5"/>
  <c r="S147" i="5"/>
  <c r="S146" i="5"/>
  <c r="S145" i="5"/>
  <c r="S144" i="5"/>
  <c r="S143" i="5"/>
  <c r="S142" i="5"/>
  <c r="S141" i="5"/>
  <c r="S140" i="5"/>
  <c r="S139" i="5"/>
  <c r="S138" i="5"/>
  <c r="S137" i="5"/>
  <c r="S136" i="5"/>
  <c r="S135" i="5"/>
  <c r="S134" i="5"/>
  <c r="S133" i="5"/>
  <c r="S132" i="5"/>
  <c r="S131" i="5"/>
  <c r="S130" i="5"/>
  <c r="S129" i="5"/>
  <c r="S128" i="5"/>
  <c r="S127" i="5"/>
  <c r="S126" i="5"/>
  <c r="S125" i="5"/>
  <c r="S124" i="5"/>
  <c r="S123" i="5"/>
  <c r="S122" i="5"/>
  <c r="S121" i="5"/>
  <c r="S120" i="5"/>
  <c r="S119" i="5"/>
  <c r="S118" i="5"/>
  <c r="S117" i="5"/>
  <c r="S116" i="5"/>
  <c r="S115" i="5"/>
  <c r="S114" i="5"/>
  <c r="S113" i="5"/>
  <c r="S112" i="5"/>
  <c r="S111" i="5"/>
  <c r="S110" i="5"/>
  <c r="S109" i="5"/>
  <c r="S108" i="5"/>
  <c r="S107" i="5"/>
  <c r="S106" i="5"/>
  <c r="S105" i="5"/>
  <c r="S104" i="5"/>
  <c r="S103" i="5"/>
  <c r="S102" i="5"/>
  <c r="S101" i="5"/>
  <c r="S100" i="5"/>
  <c r="S99" i="5"/>
  <c r="S98" i="5"/>
  <c r="S97" i="5"/>
  <c r="S96" i="5"/>
  <c r="S95" i="5"/>
  <c r="S94" i="5"/>
  <c r="S93" i="5"/>
  <c r="S92" i="5"/>
  <c r="S91" i="5"/>
  <c r="S90" i="5"/>
  <c r="S89" i="5"/>
  <c r="S88" i="5"/>
  <c r="S87" i="5"/>
  <c r="S86" i="5"/>
  <c r="S85" i="5"/>
  <c r="S84" i="5"/>
  <c r="S83" i="5"/>
  <c r="S82" i="5"/>
  <c r="S81" i="5"/>
  <c r="S80" i="5"/>
  <c r="S79" i="5"/>
  <c r="S78" i="5"/>
  <c r="S77" i="5"/>
  <c r="S76" i="5"/>
  <c r="S75" i="5"/>
  <c r="S74" i="5"/>
  <c r="S73" i="5"/>
  <c r="S72" i="5"/>
  <c r="S71" i="5"/>
  <c r="S70" i="5"/>
  <c r="S69" i="5"/>
  <c r="S68" i="5"/>
  <c r="S67" i="5"/>
  <c r="S66" i="5"/>
  <c r="S65" i="5"/>
  <c r="S64" i="5"/>
  <c r="S63" i="5"/>
  <c r="S62" i="5"/>
  <c r="S61" i="5"/>
  <c r="S60" i="5"/>
  <c r="S59" i="5"/>
  <c r="S58" i="5"/>
  <c r="S57" i="5"/>
  <c r="S56" i="5"/>
  <c r="S55" i="5"/>
  <c r="S54" i="5"/>
  <c r="S53" i="5"/>
  <c r="S52" i="5"/>
  <c r="S51" i="5"/>
  <c r="S50" i="5"/>
  <c r="S49" i="5"/>
  <c r="S48" i="5"/>
  <c r="S47" i="5"/>
  <c r="S46" i="5"/>
  <c r="S45" i="5"/>
  <c r="S44" i="5"/>
  <c r="S43" i="5"/>
  <c r="S42" i="5"/>
  <c r="S41" i="5"/>
  <c r="S40" i="5"/>
  <c r="S39" i="5"/>
  <c r="S38" i="5"/>
  <c r="S37" i="5"/>
  <c r="S36" i="5"/>
  <c r="S35" i="5"/>
  <c r="S34" i="5"/>
  <c r="S33" i="5"/>
  <c r="S32" i="5"/>
  <c r="S31" i="5"/>
  <c r="S30" i="5"/>
  <c r="S29" i="5"/>
  <c r="S28" i="5"/>
  <c r="S27" i="5"/>
  <c r="S26" i="5"/>
  <c r="S25" i="5"/>
  <c r="S24" i="5"/>
  <c r="S23" i="5"/>
  <c r="R178" i="5"/>
  <c r="R177" i="5"/>
  <c r="R176" i="5"/>
  <c r="R175" i="5"/>
  <c r="R174" i="5"/>
  <c r="R173" i="5"/>
  <c r="R172" i="5"/>
  <c r="R171" i="5"/>
  <c r="R170" i="5"/>
  <c r="R169" i="5"/>
  <c r="R168" i="5"/>
  <c r="R167" i="5"/>
  <c r="R166" i="5"/>
  <c r="R165" i="5"/>
  <c r="R164" i="5"/>
  <c r="R163" i="5"/>
  <c r="R162" i="5"/>
  <c r="R161" i="5"/>
  <c r="R160" i="5"/>
  <c r="R159" i="5"/>
  <c r="R158" i="5"/>
  <c r="R157" i="5"/>
  <c r="R156" i="5"/>
  <c r="R155" i="5"/>
  <c r="R154" i="5"/>
  <c r="R153" i="5"/>
  <c r="R152" i="5"/>
  <c r="R151" i="5"/>
  <c r="R150" i="5"/>
  <c r="R149" i="5"/>
  <c r="R148" i="5"/>
  <c r="R147" i="5"/>
  <c r="R146" i="5"/>
  <c r="R145" i="5"/>
  <c r="R144" i="5"/>
  <c r="R143" i="5"/>
  <c r="R142" i="5"/>
  <c r="R141" i="5"/>
  <c r="R140" i="5"/>
  <c r="R139" i="5"/>
  <c r="R138" i="5"/>
  <c r="R137" i="5"/>
  <c r="R136" i="5"/>
  <c r="R135" i="5"/>
  <c r="R134" i="5"/>
  <c r="R133" i="5"/>
  <c r="R132" i="5"/>
  <c r="R131" i="5"/>
  <c r="R130" i="5"/>
  <c r="R129" i="5"/>
  <c r="R128" i="5"/>
  <c r="R127" i="5"/>
  <c r="R126" i="5"/>
  <c r="R125" i="5"/>
  <c r="R124" i="5"/>
  <c r="R123" i="5"/>
  <c r="R122" i="5"/>
  <c r="R121" i="5"/>
  <c r="R120" i="5"/>
  <c r="R119" i="5"/>
  <c r="R118" i="5"/>
  <c r="R117" i="5"/>
  <c r="R116" i="5"/>
  <c r="R115" i="5"/>
  <c r="R114" i="5"/>
  <c r="R113" i="5"/>
  <c r="R112" i="5"/>
  <c r="R111" i="5"/>
  <c r="R110" i="5"/>
  <c r="R109" i="5"/>
  <c r="R108" i="5"/>
  <c r="R107" i="5"/>
  <c r="R106" i="5"/>
  <c r="R105" i="5"/>
  <c r="R104" i="5"/>
  <c r="R103" i="5"/>
  <c r="R102" i="5"/>
  <c r="R101" i="5"/>
  <c r="R100" i="5"/>
  <c r="R99" i="5"/>
  <c r="R98" i="5"/>
  <c r="R97" i="5"/>
  <c r="R96" i="5"/>
  <c r="R95" i="5"/>
  <c r="R94" i="5"/>
  <c r="R93" i="5"/>
  <c r="R92" i="5"/>
  <c r="R91" i="5"/>
  <c r="R90" i="5"/>
  <c r="R89" i="5"/>
  <c r="R88" i="5"/>
  <c r="R87" i="5"/>
  <c r="R86" i="5"/>
  <c r="R85" i="5"/>
  <c r="R84" i="5"/>
  <c r="R83" i="5"/>
  <c r="R82" i="5"/>
  <c r="R81" i="5"/>
  <c r="R80" i="5"/>
  <c r="R79" i="5"/>
  <c r="R78" i="5"/>
  <c r="R77" i="5"/>
  <c r="R76" i="5"/>
  <c r="R75" i="5"/>
  <c r="R74" i="5"/>
  <c r="R73" i="5"/>
  <c r="R72" i="5"/>
  <c r="R71" i="5"/>
  <c r="R70" i="5"/>
  <c r="R69" i="5"/>
  <c r="R68" i="5"/>
  <c r="R67" i="5"/>
  <c r="R66" i="5"/>
  <c r="R65" i="5"/>
  <c r="R64" i="5"/>
  <c r="R63" i="5"/>
  <c r="R62" i="5"/>
  <c r="R61" i="5"/>
  <c r="R60" i="5"/>
  <c r="R59" i="5"/>
  <c r="R58" i="5"/>
  <c r="R57" i="5"/>
  <c r="R56" i="5"/>
  <c r="R55" i="5"/>
  <c r="R54" i="5"/>
  <c r="R53" i="5"/>
  <c r="R52" i="5"/>
  <c r="R51" i="5"/>
  <c r="R50" i="5"/>
  <c r="R49" i="5"/>
  <c r="R48" i="5"/>
  <c r="R47" i="5"/>
  <c r="R46" i="5"/>
  <c r="R45" i="5"/>
  <c r="R44" i="5"/>
  <c r="R43" i="5"/>
  <c r="R42" i="5"/>
  <c r="R41" i="5"/>
  <c r="R40" i="5"/>
  <c r="R39" i="5"/>
  <c r="R38" i="5"/>
  <c r="R37" i="5"/>
  <c r="R36" i="5"/>
  <c r="R35" i="5"/>
  <c r="R34" i="5"/>
  <c r="R33" i="5"/>
  <c r="R32" i="5"/>
  <c r="R31" i="5"/>
  <c r="R30" i="5"/>
  <c r="R29" i="5"/>
  <c r="R28" i="5"/>
  <c r="R27" i="5"/>
  <c r="R26" i="5"/>
  <c r="R25" i="5"/>
  <c r="R24" i="5"/>
  <c r="Q172" i="5"/>
  <c r="Q171" i="5"/>
  <c r="Q170" i="5"/>
  <c r="Q169" i="5"/>
  <c r="Q168" i="5"/>
  <c r="Q345" i="5" s="1"/>
  <c r="Q167" i="5"/>
  <c r="Q166" i="5"/>
  <c r="Q165" i="5"/>
  <c r="Q164" i="5"/>
  <c r="Q163" i="5"/>
  <c r="Q162" i="5"/>
  <c r="Q161" i="5"/>
  <c r="Q160" i="5"/>
  <c r="Q159" i="5"/>
  <c r="Q158" i="5"/>
  <c r="Q157" i="5"/>
  <c r="Q156" i="5"/>
  <c r="Q333" i="5" s="1"/>
  <c r="Q155" i="5"/>
  <c r="Q154" i="5"/>
  <c r="Q153" i="5"/>
  <c r="Q152" i="5"/>
  <c r="Q151" i="5"/>
  <c r="Q150" i="5"/>
  <c r="Q149" i="5"/>
  <c r="Q148" i="5"/>
  <c r="Q147" i="5"/>
  <c r="Q146" i="5"/>
  <c r="Q145" i="5"/>
  <c r="Q144" i="5"/>
  <c r="Q321" i="5" s="1"/>
  <c r="Q143" i="5"/>
  <c r="Q142" i="5"/>
  <c r="Q141" i="5"/>
  <c r="Q140" i="5"/>
  <c r="Q139" i="5"/>
  <c r="Q138" i="5"/>
  <c r="Q137" i="5"/>
  <c r="Q136" i="5"/>
  <c r="Q135" i="5"/>
  <c r="Q134" i="5"/>
  <c r="Q133" i="5"/>
  <c r="Q132" i="5"/>
  <c r="Q309" i="5" s="1"/>
  <c r="Q131" i="5"/>
  <c r="Q130" i="5"/>
  <c r="Q129" i="5"/>
  <c r="Q128" i="5"/>
  <c r="Q127" i="5"/>
  <c r="Q126" i="5"/>
  <c r="Q125" i="5"/>
  <c r="Q124" i="5"/>
  <c r="Q123" i="5"/>
  <c r="Q122" i="5"/>
  <c r="Q121" i="5"/>
  <c r="Q120" i="5"/>
  <c r="Q119" i="5"/>
  <c r="Q118" i="5"/>
  <c r="Q117" i="5"/>
  <c r="Q116" i="5"/>
  <c r="Q115" i="5"/>
  <c r="Q114" i="5"/>
  <c r="Q113" i="5"/>
  <c r="Q112" i="5"/>
  <c r="Q111" i="5"/>
  <c r="Q110" i="5"/>
  <c r="Q109" i="5"/>
  <c r="Q108" i="5"/>
  <c r="Q285" i="5" s="1"/>
  <c r="Q107" i="5"/>
  <c r="Q106" i="5"/>
  <c r="Q105" i="5"/>
  <c r="Q104" i="5"/>
  <c r="Q103" i="5"/>
  <c r="Q102" i="5"/>
  <c r="Q101" i="5"/>
  <c r="Q100" i="5"/>
  <c r="Q99" i="5"/>
  <c r="Q98" i="5"/>
  <c r="Q97" i="5"/>
  <c r="Q96" i="5"/>
  <c r="Q273" i="5" s="1"/>
  <c r="Q95" i="5"/>
  <c r="Q94" i="5"/>
  <c r="Q93" i="5"/>
  <c r="Q92" i="5"/>
  <c r="Q91" i="5"/>
  <c r="Q90" i="5"/>
  <c r="Q89" i="5"/>
  <c r="Q88" i="5"/>
  <c r="Q87" i="5"/>
  <c r="Q86" i="5"/>
  <c r="Q85" i="5"/>
  <c r="Q84" i="5"/>
  <c r="Q261" i="5" s="1"/>
  <c r="Q83" i="5"/>
  <c r="Q82" i="5"/>
  <c r="Q81" i="5"/>
  <c r="Q80" i="5"/>
  <c r="Q79" i="5"/>
  <c r="Q78" i="5"/>
  <c r="Q77" i="5"/>
  <c r="Q76" i="5"/>
  <c r="Q75" i="5"/>
  <c r="Q74" i="5"/>
  <c r="Q73" i="5"/>
  <c r="Q72" i="5"/>
  <c r="Q249" i="5" s="1"/>
  <c r="Q71" i="5"/>
  <c r="Q70" i="5"/>
  <c r="Q69" i="5"/>
  <c r="Q68" i="5"/>
  <c r="Q67" i="5"/>
  <c r="Q66" i="5"/>
  <c r="Q65" i="5"/>
  <c r="Q64" i="5"/>
  <c r="Q63" i="5"/>
  <c r="Q62" i="5"/>
  <c r="Q61" i="5"/>
  <c r="Q60" i="5"/>
  <c r="Q237" i="5" s="1"/>
  <c r="Q59" i="5"/>
  <c r="Q58" i="5"/>
  <c r="Q57" i="5"/>
  <c r="Q56" i="5"/>
  <c r="Q55" i="5"/>
  <c r="Q54" i="5"/>
  <c r="Q53" i="5"/>
  <c r="Q52" i="5"/>
  <c r="Q51" i="5"/>
  <c r="Q50" i="5"/>
  <c r="Q49" i="5"/>
  <c r="Q48" i="5"/>
  <c r="Q225" i="5" s="1"/>
  <c r="Q47" i="5"/>
  <c r="Q46" i="5"/>
  <c r="Q45" i="5"/>
  <c r="Q44" i="5"/>
  <c r="Q43" i="5"/>
  <c r="Q42" i="5"/>
  <c r="Q41" i="5"/>
  <c r="Q40" i="5"/>
  <c r="Q39" i="5"/>
  <c r="Q38" i="5"/>
  <c r="Q37" i="5"/>
  <c r="Q36" i="5"/>
  <c r="Q35" i="5"/>
  <c r="Q34" i="5"/>
  <c r="Q33" i="5"/>
  <c r="Q32" i="5"/>
  <c r="Q31" i="5"/>
  <c r="Q30" i="5"/>
  <c r="Q29" i="5"/>
  <c r="Q201" i="5"/>
  <c r="P150" i="5"/>
  <c r="P149" i="5"/>
  <c r="P148" i="5"/>
  <c r="P147" i="5"/>
  <c r="P146" i="5"/>
  <c r="P145" i="5"/>
  <c r="P144" i="5"/>
  <c r="P143" i="5"/>
  <c r="P142" i="5"/>
  <c r="P141" i="5"/>
  <c r="P140" i="5"/>
  <c r="P139" i="5"/>
  <c r="P138" i="5"/>
  <c r="P137" i="5"/>
  <c r="P136" i="5"/>
  <c r="P135" i="5"/>
  <c r="P134" i="5"/>
  <c r="P133" i="5"/>
  <c r="P132" i="5"/>
  <c r="P131" i="5"/>
  <c r="P130" i="5"/>
  <c r="P129" i="5"/>
  <c r="P128" i="5"/>
  <c r="P127" i="5"/>
  <c r="P126" i="5"/>
  <c r="P125" i="5"/>
  <c r="P124" i="5"/>
  <c r="P123" i="5"/>
  <c r="P122" i="5"/>
  <c r="P121" i="5"/>
  <c r="P120" i="5"/>
  <c r="P119" i="5"/>
  <c r="P118" i="5"/>
  <c r="P117" i="5"/>
  <c r="P116" i="5"/>
  <c r="P115" i="5"/>
  <c r="P114" i="5"/>
  <c r="P113" i="5"/>
  <c r="P112" i="5"/>
  <c r="P111" i="5"/>
  <c r="P110" i="5"/>
  <c r="P109" i="5"/>
  <c r="P108" i="5"/>
  <c r="P107" i="5"/>
  <c r="P106" i="5"/>
  <c r="P105" i="5"/>
  <c r="P104" i="5"/>
  <c r="P103" i="5"/>
  <c r="P102" i="5"/>
  <c r="P101" i="5"/>
  <c r="P100" i="5"/>
  <c r="P99" i="5"/>
  <c r="P98" i="5"/>
  <c r="P97" i="5"/>
  <c r="P96" i="5"/>
  <c r="P95" i="5"/>
  <c r="P94" i="5"/>
  <c r="P93" i="5"/>
  <c r="P92" i="5"/>
  <c r="P91" i="5"/>
  <c r="P90" i="5"/>
  <c r="P89" i="5"/>
  <c r="P88" i="5"/>
  <c r="P87" i="5"/>
  <c r="P86" i="5"/>
  <c r="P85" i="5"/>
  <c r="P84" i="5"/>
  <c r="P83" i="5"/>
  <c r="P82" i="5"/>
  <c r="P81" i="5"/>
  <c r="P80" i="5"/>
  <c r="P79" i="5"/>
  <c r="P78" i="5"/>
  <c r="P77" i="5"/>
  <c r="P76" i="5"/>
  <c r="P75" i="5"/>
  <c r="P74" i="5"/>
  <c r="P73" i="5"/>
  <c r="P72" i="5"/>
  <c r="P71" i="5"/>
  <c r="P70" i="5"/>
  <c r="P69" i="5"/>
  <c r="P68" i="5"/>
  <c r="P67" i="5"/>
  <c r="P66" i="5"/>
  <c r="P65" i="5"/>
  <c r="P64" i="5"/>
  <c r="P63" i="5"/>
  <c r="P62" i="5"/>
  <c r="P61" i="5"/>
  <c r="P60" i="5"/>
  <c r="P59" i="5"/>
  <c r="P58" i="5"/>
  <c r="P57" i="5"/>
  <c r="P56" i="5"/>
  <c r="P55" i="5"/>
  <c r="P54" i="5"/>
  <c r="P53" i="5"/>
  <c r="P52" i="5"/>
  <c r="P51" i="5"/>
  <c r="P50" i="5"/>
  <c r="P49" i="5"/>
  <c r="P48" i="5"/>
  <c r="P47" i="5"/>
  <c r="P46" i="5"/>
  <c r="P45" i="5"/>
  <c r="P44" i="5"/>
  <c r="P43" i="5"/>
  <c r="P42" i="5"/>
  <c r="P41" i="5"/>
  <c r="P40" i="5"/>
  <c r="P39" i="5"/>
  <c r="P38" i="5"/>
  <c r="P37" i="5"/>
  <c r="P36" i="5"/>
  <c r="P35" i="5"/>
  <c r="P34" i="5"/>
  <c r="P33" i="5"/>
  <c r="P32" i="5"/>
  <c r="P31" i="5"/>
  <c r="P30" i="5"/>
  <c r="P29" i="5"/>
  <c r="P28" i="5"/>
  <c r="O134" i="5"/>
  <c r="O133" i="5"/>
  <c r="O132" i="5"/>
  <c r="O131" i="5"/>
  <c r="O130" i="5"/>
  <c r="O129" i="5"/>
  <c r="O128" i="5"/>
  <c r="O127" i="5"/>
  <c r="O126" i="5"/>
  <c r="O125" i="5"/>
  <c r="O124" i="5"/>
  <c r="O123" i="5"/>
  <c r="O122" i="5"/>
  <c r="O121" i="5"/>
  <c r="O120" i="5"/>
  <c r="O119" i="5"/>
  <c r="O118" i="5"/>
  <c r="O117" i="5"/>
  <c r="O116" i="5"/>
  <c r="O115" i="5"/>
  <c r="O114" i="5"/>
  <c r="O113" i="5"/>
  <c r="O112" i="5"/>
  <c r="O111" i="5"/>
  <c r="O110" i="5"/>
  <c r="O109" i="5"/>
  <c r="O108" i="5"/>
  <c r="O107" i="5"/>
  <c r="O106" i="5"/>
  <c r="O105" i="5"/>
  <c r="O104" i="5"/>
  <c r="O103" i="5"/>
  <c r="O102" i="5"/>
  <c r="O101" i="5"/>
  <c r="O100" i="5"/>
  <c r="O99" i="5"/>
  <c r="O98" i="5"/>
  <c r="O97" i="5"/>
  <c r="O96" i="5"/>
  <c r="O95" i="5"/>
  <c r="O94" i="5"/>
  <c r="O93" i="5"/>
  <c r="O92" i="5"/>
  <c r="O269" i="5" s="1"/>
  <c r="O91" i="5"/>
  <c r="O90" i="5"/>
  <c r="O89" i="5"/>
  <c r="O88" i="5"/>
  <c r="O87" i="5"/>
  <c r="O86" i="5"/>
  <c r="O85" i="5"/>
  <c r="O84" i="5"/>
  <c r="O83" i="5"/>
  <c r="O82" i="5"/>
  <c r="O81" i="5"/>
  <c r="O80" i="5"/>
  <c r="O79" i="5"/>
  <c r="O78" i="5"/>
  <c r="O77" i="5"/>
  <c r="O76" i="5"/>
  <c r="O75" i="5"/>
  <c r="O74" i="5"/>
  <c r="O73" i="5"/>
  <c r="O72" i="5"/>
  <c r="O71" i="5"/>
  <c r="O70" i="5"/>
  <c r="O69" i="5"/>
  <c r="O68" i="5"/>
  <c r="O245" i="5" s="1"/>
  <c r="O67" i="5"/>
  <c r="O66" i="5"/>
  <c r="O65" i="5"/>
  <c r="O64" i="5"/>
  <c r="O63" i="5"/>
  <c r="O62" i="5"/>
  <c r="O61" i="5"/>
  <c r="O60" i="5"/>
  <c r="O59" i="5"/>
  <c r="O58" i="5"/>
  <c r="O57" i="5"/>
  <c r="O56" i="5"/>
  <c r="O233" i="5" s="1"/>
  <c r="O55" i="5"/>
  <c r="O54" i="5"/>
  <c r="O53" i="5"/>
  <c r="O52" i="5"/>
  <c r="O51" i="5"/>
  <c r="O50" i="5"/>
  <c r="O49" i="5"/>
  <c r="O48" i="5"/>
  <c r="O47" i="5"/>
  <c r="O46" i="5"/>
  <c r="O45" i="5"/>
  <c r="O44" i="5"/>
  <c r="O221" i="5" s="1"/>
  <c r="O43" i="5"/>
  <c r="O42" i="5"/>
  <c r="O41" i="5"/>
  <c r="O40" i="5"/>
  <c r="O39" i="5"/>
  <c r="O38" i="5"/>
  <c r="O37" i="5"/>
  <c r="O36" i="5"/>
  <c r="O35" i="5"/>
  <c r="O34" i="5"/>
  <c r="O33" i="5"/>
  <c r="O32" i="5"/>
  <c r="O209" i="5" s="1"/>
  <c r="O31" i="5"/>
  <c r="O30" i="5"/>
  <c r="O29" i="5"/>
  <c r="O28" i="5"/>
  <c r="O27" i="5"/>
  <c r="O26" i="5"/>
  <c r="O25" i="5"/>
  <c r="O24" i="5"/>
  <c r="O197" i="5"/>
  <c r="N27" i="5"/>
  <c r="N170" i="5"/>
  <c r="N169" i="5"/>
  <c r="N168" i="5"/>
  <c r="N167" i="5"/>
  <c r="N166" i="5"/>
  <c r="N165" i="5"/>
  <c r="N164" i="5"/>
  <c r="N163" i="5"/>
  <c r="N162" i="5"/>
  <c r="N161" i="5"/>
  <c r="N160" i="5"/>
  <c r="N159" i="5"/>
  <c r="N158" i="5"/>
  <c r="N157" i="5"/>
  <c r="N156" i="5"/>
  <c r="N155" i="5"/>
  <c r="N154" i="5"/>
  <c r="N153" i="5"/>
  <c r="N152" i="5"/>
  <c r="N151" i="5"/>
  <c r="N150" i="5"/>
  <c r="N149" i="5"/>
  <c r="N148" i="5"/>
  <c r="N147" i="5"/>
  <c r="N146" i="5"/>
  <c r="N145" i="5"/>
  <c r="N144" i="5"/>
  <c r="N143" i="5"/>
  <c r="N142" i="5"/>
  <c r="N141" i="5"/>
  <c r="N140" i="5"/>
  <c r="N139" i="5"/>
  <c r="N138" i="5"/>
  <c r="N137" i="5"/>
  <c r="N136" i="5"/>
  <c r="N135" i="5"/>
  <c r="N134" i="5"/>
  <c r="N133" i="5"/>
  <c r="N132" i="5"/>
  <c r="N131" i="5"/>
  <c r="N130" i="5"/>
  <c r="N129" i="5"/>
  <c r="N128" i="5"/>
  <c r="N127" i="5"/>
  <c r="N126" i="5"/>
  <c r="N125" i="5"/>
  <c r="N124" i="5"/>
  <c r="N123" i="5"/>
  <c r="N122" i="5"/>
  <c r="N121" i="5"/>
  <c r="N120" i="5"/>
  <c r="N119" i="5"/>
  <c r="N118" i="5"/>
  <c r="N117" i="5"/>
  <c r="N116" i="5"/>
  <c r="N115" i="5"/>
  <c r="N114" i="5"/>
  <c r="N113" i="5"/>
  <c r="N112" i="5"/>
  <c r="N111" i="5"/>
  <c r="N110" i="5"/>
  <c r="N109" i="5"/>
  <c r="N108" i="5"/>
  <c r="N107" i="5"/>
  <c r="N106" i="5"/>
  <c r="N105" i="5"/>
  <c r="N104" i="5"/>
  <c r="N103" i="5"/>
  <c r="N102" i="5"/>
  <c r="N101" i="5"/>
  <c r="N100" i="5"/>
  <c r="N99" i="5"/>
  <c r="N98" i="5"/>
  <c r="N97" i="5"/>
  <c r="N96" i="5"/>
  <c r="N95" i="5"/>
  <c r="N94" i="5"/>
  <c r="N93" i="5"/>
  <c r="N92" i="5"/>
  <c r="N91" i="5"/>
  <c r="N90" i="5"/>
  <c r="N89" i="5"/>
  <c r="N88" i="5"/>
  <c r="N87" i="5"/>
  <c r="N86" i="5"/>
  <c r="N85" i="5"/>
  <c r="N84" i="5"/>
  <c r="N83" i="5"/>
  <c r="N82" i="5"/>
  <c r="N81" i="5"/>
  <c r="N80" i="5"/>
  <c r="N79" i="5"/>
  <c r="N78" i="5"/>
  <c r="N77" i="5"/>
  <c r="N76" i="5"/>
  <c r="N75" i="5"/>
  <c r="N74" i="5"/>
  <c r="N73" i="5"/>
  <c r="N72" i="5"/>
  <c r="N71" i="5"/>
  <c r="N70" i="5"/>
  <c r="N69" i="5"/>
  <c r="N68" i="5"/>
  <c r="N67" i="5"/>
  <c r="N66" i="5"/>
  <c r="N65" i="5"/>
  <c r="N64" i="5"/>
  <c r="N63" i="5"/>
  <c r="N62" i="5"/>
  <c r="N61" i="5"/>
  <c r="N60" i="5"/>
  <c r="N59" i="5"/>
  <c r="N58" i="5"/>
  <c r="N57" i="5"/>
  <c r="N56" i="5"/>
  <c r="N55" i="5"/>
  <c r="N54" i="5"/>
  <c r="N53" i="5"/>
  <c r="N52" i="5"/>
  <c r="N51" i="5"/>
  <c r="N50" i="5"/>
  <c r="N49" i="5"/>
  <c r="N48" i="5"/>
  <c r="N47" i="5"/>
  <c r="N46" i="5"/>
  <c r="N45" i="5"/>
  <c r="N44" i="5"/>
  <c r="N43" i="5"/>
  <c r="N42" i="5"/>
  <c r="N41" i="5"/>
  <c r="N40" i="5"/>
  <c r="N39" i="5"/>
  <c r="N38" i="5"/>
  <c r="N37" i="5"/>
  <c r="N36" i="5"/>
  <c r="N35" i="5"/>
  <c r="N34" i="5"/>
  <c r="N33" i="5"/>
  <c r="N32" i="5"/>
  <c r="N31" i="5"/>
  <c r="N30" i="5"/>
  <c r="N29" i="5"/>
  <c r="N28" i="5"/>
  <c r="M134" i="5"/>
  <c r="M133" i="5"/>
  <c r="M132" i="5"/>
  <c r="M131" i="5"/>
  <c r="M130" i="5"/>
  <c r="M129" i="5"/>
  <c r="M128" i="5"/>
  <c r="M127" i="5"/>
  <c r="M126" i="5"/>
  <c r="M125" i="5"/>
  <c r="M124" i="5"/>
  <c r="M123" i="5"/>
  <c r="M122" i="5"/>
  <c r="M121" i="5"/>
  <c r="M120" i="5"/>
  <c r="M119" i="5"/>
  <c r="M118" i="5"/>
  <c r="M117" i="5"/>
  <c r="M116" i="5"/>
  <c r="M115" i="5"/>
  <c r="M114" i="5"/>
  <c r="M113" i="5"/>
  <c r="M112" i="5"/>
  <c r="M111" i="5"/>
  <c r="M110" i="5"/>
  <c r="M109" i="5"/>
  <c r="M108" i="5"/>
  <c r="M107" i="5"/>
  <c r="M106" i="5"/>
  <c r="M105" i="5"/>
  <c r="M104" i="5"/>
  <c r="M103" i="5"/>
  <c r="M102" i="5"/>
  <c r="M101" i="5"/>
  <c r="M100" i="5"/>
  <c r="M99" i="5"/>
  <c r="M98" i="5"/>
  <c r="M97" i="5"/>
  <c r="M96" i="5"/>
  <c r="M95" i="5"/>
  <c r="M94" i="5"/>
  <c r="M93" i="5"/>
  <c r="M92" i="5"/>
  <c r="M91" i="5"/>
  <c r="M90" i="5"/>
  <c r="M89" i="5"/>
  <c r="M88" i="5"/>
  <c r="M87" i="5"/>
  <c r="M86" i="5"/>
  <c r="M85" i="5"/>
  <c r="M84" i="5"/>
  <c r="M83" i="5"/>
  <c r="M82" i="5"/>
  <c r="M81" i="5"/>
  <c r="M80" i="5"/>
  <c r="M79" i="5"/>
  <c r="M78" i="5"/>
  <c r="M77" i="5"/>
  <c r="M76" i="5"/>
  <c r="M75" i="5"/>
  <c r="M74" i="5"/>
  <c r="M73" i="5"/>
  <c r="M72" i="5"/>
  <c r="M71" i="5"/>
  <c r="M70" i="5"/>
  <c r="M69" i="5"/>
  <c r="M68" i="5"/>
  <c r="M67" i="5"/>
  <c r="M66" i="5"/>
  <c r="M65" i="5"/>
  <c r="M64" i="5"/>
  <c r="M63" i="5"/>
  <c r="M62" i="5"/>
  <c r="M61" i="5"/>
  <c r="M60" i="5"/>
  <c r="M59" i="5"/>
  <c r="M58" i="5"/>
  <c r="M57" i="5"/>
  <c r="M56" i="5"/>
  <c r="M55" i="5"/>
  <c r="M54" i="5"/>
  <c r="M53" i="5"/>
  <c r="M52" i="5"/>
  <c r="M51" i="5"/>
  <c r="M50" i="5"/>
  <c r="M49" i="5"/>
  <c r="M48" i="5"/>
  <c r="M47" i="5"/>
  <c r="M46" i="5"/>
  <c r="M45" i="5"/>
  <c r="M44" i="5"/>
  <c r="M43" i="5"/>
  <c r="M42" i="5"/>
  <c r="M41" i="5"/>
  <c r="M40" i="5"/>
  <c r="M39" i="5"/>
  <c r="M38" i="5"/>
  <c r="M37" i="5"/>
  <c r="M36" i="5"/>
  <c r="M35" i="5"/>
  <c r="M34" i="5"/>
  <c r="M33" i="5"/>
  <c r="M32" i="5"/>
  <c r="M31" i="5"/>
  <c r="M30" i="5"/>
  <c r="M29" i="5"/>
  <c r="L149" i="5"/>
  <c r="L148" i="5"/>
  <c r="L325" i="5" s="1"/>
  <c r="L147" i="5"/>
  <c r="L146" i="5"/>
  <c r="L145" i="5"/>
  <c r="L144" i="5"/>
  <c r="L143" i="5"/>
  <c r="L142" i="5"/>
  <c r="L141" i="5"/>
  <c r="L140" i="5"/>
  <c r="L139" i="5"/>
  <c r="L138" i="5"/>
  <c r="L137" i="5"/>
  <c r="L136" i="5"/>
  <c r="L313" i="5" s="1"/>
  <c r="L135" i="5"/>
  <c r="L134" i="5"/>
  <c r="L133" i="5"/>
  <c r="L132" i="5"/>
  <c r="L131" i="5"/>
  <c r="L130" i="5"/>
  <c r="L129" i="5"/>
  <c r="L128" i="5"/>
  <c r="L127" i="5"/>
  <c r="L126" i="5"/>
  <c r="L125" i="5"/>
  <c r="L124" i="5"/>
  <c r="L301" i="5" s="1"/>
  <c r="L123" i="5"/>
  <c r="L122" i="5"/>
  <c r="L121" i="5"/>
  <c r="L120" i="5"/>
  <c r="L119" i="5"/>
  <c r="L118" i="5"/>
  <c r="L117" i="5"/>
  <c r="L116" i="5"/>
  <c r="L115" i="5"/>
  <c r="L114" i="5"/>
  <c r="L113" i="5"/>
  <c r="L112" i="5"/>
  <c r="L289" i="5" s="1"/>
  <c r="L111" i="5"/>
  <c r="L110" i="5"/>
  <c r="L109" i="5"/>
  <c r="L108" i="5"/>
  <c r="L107" i="5"/>
  <c r="L106" i="5"/>
  <c r="L105" i="5"/>
  <c r="L104" i="5"/>
  <c r="L103" i="5"/>
  <c r="L102" i="5"/>
  <c r="L101" i="5"/>
  <c r="L100" i="5"/>
  <c r="L99" i="5"/>
  <c r="L98" i="5"/>
  <c r="L97" i="5"/>
  <c r="L96" i="5"/>
  <c r="L95" i="5"/>
  <c r="L94" i="5"/>
  <c r="L93" i="5"/>
  <c r="L92" i="5"/>
  <c r="L91" i="5"/>
  <c r="L90" i="5"/>
  <c r="L89" i="5"/>
  <c r="L88" i="5"/>
  <c r="L265" i="5" s="1"/>
  <c r="L87" i="5"/>
  <c r="L86" i="5"/>
  <c r="L85" i="5"/>
  <c r="L84" i="5"/>
  <c r="L83" i="5"/>
  <c r="L82" i="5"/>
  <c r="L81" i="5"/>
  <c r="L80" i="5"/>
  <c r="L79" i="5"/>
  <c r="L78" i="5"/>
  <c r="L77" i="5"/>
  <c r="L76" i="5"/>
  <c r="L253" i="5" s="1"/>
  <c r="L75" i="5"/>
  <c r="L74" i="5"/>
  <c r="L73" i="5"/>
  <c r="L72" i="5"/>
  <c r="L71" i="5"/>
  <c r="L70" i="5"/>
  <c r="L69" i="5"/>
  <c r="L68" i="5"/>
  <c r="L67" i="5"/>
  <c r="L66" i="5"/>
  <c r="L65" i="5"/>
  <c r="L64" i="5"/>
  <c r="L241" i="5" s="1"/>
  <c r="L63" i="5"/>
  <c r="L62" i="5"/>
  <c r="L61" i="5"/>
  <c r="L60" i="5"/>
  <c r="L59" i="5"/>
  <c r="L58" i="5"/>
  <c r="L57" i="5"/>
  <c r="L56" i="5"/>
  <c r="L55" i="5"/>
  <c r="L54" i="5"/>
  <c r="L53" i="5"/>
  <c r="L52" i="5"/>
  <c r="L229" i="5" s="1"/>
  <c r="L51" i="5"/>
  <c r="L50" i="5"/>
  <c r="L49" i="5"/>
  <c r="L48" i="5"/>
  <c r="L47" i="5"/>
  <c r="L46" i="5"/>
  <c r="L45" i="5"/>
  <c r="L44" i="5"/>
  <c r="L43" i="5"/>
  <c r="L42" i="5"/>
  <c r="L41" i="5"/>
  <c r="L40" i="5"/>
  <c r="L217" i="5" s="1"/>
  <c r="L39" i="5"/>
  <c r="L38" i="5"/>
  <c r="L37" i="5"/>
  <c r="L36" i="5"/>
  <c r="L35" i="5"/>
  <c r="L34" i="5"/>
  <c r="L33" i="5"/>
  <c r="L32" i="5"/>
  <c r="L31" i="5"/>
  <c r="L30" i="5"/>
  <c r="L29" i="5"/>
  <c r="L28" i="5"/>
  <c r="L205" i="5" s="1"/>
  <c r="L27" i="5"/>
  <c r="L26" i="5"/>
  <c r="L25" i="5"/>
  <c r="L24" i="5"/>
  <c r="L23" i="5"/>
  <c r="L22" i="5"/>
  <c r="K135" i="5"/>
  <c r="K312" i="5" s="1"/>
  <c r="K134" i="5"/>
  <c r="K133" i="5"/>
  <c r="K132" i="5"/>
  <c r="K131" i="5"/>
  <c r="K130" i="5"/>
  <c r="K129" i="5"/>
  <c r="K128" i="5"/>
  <c r="K127" i="5"/>
  <c r="K126" i="5"/>
  <c r="K125" i="5"/>
  <c r="K124" i="5"/>
  <c r="K123" i="5"/>
  <c r="K300" i="5" s="1"/>
  <c r="K122" i="5"/>
  <c r="K121" i="5"/>
  <c r="K120" i="5"/>
  <c r="K119" i="5"/>
  <c r="K118" i="5"/>
  <c r="K117" i="5"/>
  <c r="K116" i="5"/>
  <c r="K115" i="5"/>
  <c r="K114" i="5"/>
  <c r="K113" i="5"/>
  <c r="K112" i="5"/>
  <c r="K111" i="5"/>
  <c r="K288" i="5" s="1"/>
  <c r="K110" i="5"/>
  <c r="K109" i="5"/>
  <c r="K108" i="5"/>
  <c r="K107" i="5"/>
  <c r="K106" i="5"/>
  <c r="K105" i="5"/>
  <c r="K104" i="5"/>
  <c r="K103" i="5"/>
  <c r="K102" i="5"/>
  <c r="K101" i="5"/>
  <c r="K100" i="5"/>
  <c r="K99" i="5"/>
  <c r="K276" i="5" s="1"/>
  <c r="K98" i="5"/>
  <c r="K97" i="5"/>
  <c r="K96" i="5"/>
  <c r="K95" i="5"/>
  <c r="K94" i="5"/>
  <c r="K93" i="5"/>
  <c r="K92" i="5"/>
  <c r="K91" i="5"/>
  <c r="K90" i="5"/>
  <c r="K89" i="5"/>
  <c r="K88" i="5"/>
  <c r="K87" i="5"/>
  <c r="K264" i="5" s="1"/>
  <c r="K86" i="5"/>
  <c r="K85" i="5"/>
  <c r="K84" i="5"/>
  <c r="K83" i="5"/>
  <c r="K82" i="5"/>
  <c r="K81" i="5"/>
  <c r="K80" i="5"/>
  <c r="K79" i="5"/>
  <c r="K78" i="5"/>
  <c r="K77" i="5"/>
  <c r="K76" i="5"/>
  <c r="K75" i="5"/>
  <c r="K252" i="5" s="1"/>
  <c r="K74" i="5"/>
  <c r="K73" i="5"/>
  <c r="K72" i="5"/>
  <c r="K71" i="5"/>
  <c r="K70" i="5"/>
  <c r="K69" i="5"/>
  <c r="K68" i="5"/>
  <c r="K67" i="5"/>
  <c r="K66" i="5"/>
  <c r="K65" i="5"/>
  <c r="K64" i="5"/>
  <c r="K63" i="5"/>
  <c r="K240" i="5" s="1"/>
  <c r="K62" i="5"/>
  <c r="K61" i="5"/>
  <c r="K60" i="5"/>
  <c r="K59" i="5"/>
  <c r="K58" i="5"/>
  <c r="K57" i="5"/>
  <c r="K56" i="5"/>
  <c r="K55" i="5"/>
  <c r="K54" i="5"/>
  <c r="K53" i="5"/>
  <c r="K52" i="5"/>
  <c r="K51" i="5"/>
  <c r="K228" i="5" s="1"/>
  <c r="K50" i="5"/>
  <c r="K49" i="5"/>
  <c r="K48" i="5"/>
  <c r="K47" i="5"/>
  <c r="K46" i="5"/>
  <c r="K45" i="5"/>
  <c r="K44" i="5"/>
  <c r="K43" i="5"/>
  <c r="K42" i="5"/>
  <c r="K41" i="5"/>
  <c r="K40" i="5"/>
  <c r="K39" i="5"/>
  <c r="K216" i="5" s="1"/>
  <c r="K38" i="5"/>
  <c r="K37" i="5"/>
  <c r="K36" i="5"/>
  <c r="K35" i="5"/>
  <c r="K34" i="5"/>
  <c r="K33" i="5"/>
  <c r="K32" i="5"/>
  <c r="K31" i="5"/>
  <c r="K30" i="5"/>
  <c r="K29" i="5"/>
  <c r="K28" i="5"/>
  <c r="K27" i="5"/>
  <c r="K204" i="5" s="1"/>
  <c r="K26" i="5"/>
  <c r="K25" i="5"/>
  <c r="K24" i="5"/>
  <c r="K23" i="5"/>
  <c r="K22" i="5"/>
  <c r="K21" i="5"/>
  <c r="J169" i="5"/>
  <c r="J168" i="5"/>
  <c r="J167" i="5"/>
  <c r="J166" i="5"/>
  <c r="J165" i="5"/>
  <c r="J164" i="5"/>
  <c r="J341" i="5" s="1"/>
  <c r="J163" i="5"/>
  <c r="J162" i="5"/>
  <c r="J161" i="5"/>
  <c r="J160" i="5"/>
  <c r="J159" i="5"/>
  <c r="J158" i="5"/>
  <c r="J157" i="5"/>
  <c r="J156" i="5"/>
  <c r="J155" i="5"/>
  <c r="J154" i="5"/>
  <c r="J153" i="5"/>
  <c r="J152" i="5"/>
  <c r="J151" i="5"/>
  <c r="J150" i="5"/>
  <c r="J149" i="5"/>
  <c r="J148" i="5"/>
  <c r="J147" i="5"/>
  <c r="J146" i="5"/>
  <c r="J145" i="5"/>
  <c r="J144" i="5"/>
  <c r="J143" i="5"/>
  <c r="J142" i="5"/>
  <c r="J141" i="5"/>
  <c r="J140" i="5"/>
  <c r="J317" i="5" s="1"/>
  <c r="J139" i="5"/>
  <c r="J138" i="5"/>
  <c r="J137" i="5"/>
  <c r="J136" i="5"/>
  <c r="J135" i="5"/>
  <c r="J134" i="5"/>
  <c r="J133" i="5"/>
  <c r="J132" i="5"/>
  <c r="J131" i="5"/>
  <c r="J130" i="5"/>
  <c r="J129" i="5"/>
  <c r="J128" i="5"/>
  <c r="J305" i="5" s="1"/>
  <c r="J127" i="5"/>
  <c r="J126" i="5"/>
  <c r="J125" i="5"/>
  <c r="J124" i="5"/>
  <c r="J123" i="5"/>
  <c r="J122" i="5"/>
  <c r="J121" i="5"/>
  <c r="J120" i="5"/>
  <c r="J119" i="5"/>
  <c r="J118" i="5"/>
  <c r="J117" i="5"/>
  <c r="J116" i="5"/>
  <c r="J293" i="5" s="1"/>
  <c r="J115" i="5"/>
  <c r="J114" i="5"/>
  <c r="J113" i="5"/>
  <c r="J112" i="5"/>
  <c r="J111" i="5"/>
  <c r="J110" i="5"/>
  <c r="J109" i="5"/>
  <c r="J108" i="5"/>
  <c r="J107" i="5"/>
  <c r="J106" i="5"/>
  <c r="J105" i="5"/>
  <c r="J104" i="5"/>
  <c r="J281" i="5" s="1"/>
  <c r="J103" i="5"/>
  <c r="J102" i="5"/>
  <c r="J101" i="5"/>
  <c r="J100" i="5"/>
  <c r="J99" i="5"/>
  <c r="J98" i="5"/>
  <c r="J97" i="5"/>
  <c r="J96" i="5"/>
  <c r="J95" i="5"/>
  <c r="J94" i="5"/>
  <c r="J93" i="5"/>
  <c r="J92" i="5"/>
  <c r="J269" i="5" s="1"/>
  <c r="J91" i="5"/>
  <c r="J90" i="5"/>
  <c r="J89" i="5"/>
  <c r="J88" i="5"/>
  <c r="J87" i="5"/>
  <c r="J86" i="5"/>
  <c r="J85" i="5"/>
  <c r="J84" i="5"/>
  <c r="J83" i="5"/>
  <c r="J82" i="5"/>
  <c r="J81" i="5"/>
  <c r="J80" i="5"/>
  <c r="J257" i="5" s="1"/>
  <c r="J79" i="5"/>
  <c r="J78" i="5"/>
  <c r="J77" i="5"/>
  <c r="J76" i="5"/>
  <c r="J75" i="5"/>
  <c r="J74" i="5"/>
  <c r="J73" i="5"/>
  <c r="J72" i="5"/>
  <c r="J71" i="5"/>
  <c r="J70" i="5"/>
  <c r="J69" i="5"/>
  <c r="J68" i="5"/>
  <c r="J67" i="5"/>
  <c r="J66" i="5"/>
  <c r="J65" i="5"/>
  <c r="J64" i="5"/>
  <c r="J63" i="5"/>
  <c r="J62" i="5"/>
  <c r="J61" i="5"/>
  <c r="J60" i="5"/>
  <c r="J59" i="5"/>
  <c r="J58" i="5"/>
  <c r="J57" i="5"/>
  <c r="J56" i="5"/>
  <c r="J233" i="5" s="1"/>
  <c r="J55" i="5"/>
  <c r="J54" i="5"/>
  <c r="J53" i="5"/>
  <c r="J52" i="5"/>
  <c r="J51" i="5"/>
  <c r="J50" i="5"/>
  <c r="J49" i="5"/>
  <c r="J48" i="5"/>
  <c r="J47" i="5"/>
  <c r="J46" i="5"/>
  <c r="J45" i="5"/>
  <c r="J44" i="5"/>
  <c r="J221" i="5" s="1"/>
  <c r="J43" i="5"/>
  <c r="J42" i="5"/>
  <c r="J41" i="5"/>
  <c r="J40" i="5"/>
  <c r="J39" i="5"/>
  <c r="J38" i="5"/>
  <c r="J37" i="5"/>
  <c r="J36" i="5"/>
  <c r="J35" i="5"/>
  <c r="J34" i="5"/>
  <c r="J33" i="5"/>
  <c r="J32" i="5"/>
  <c r="J209" i="5" s="1"/>
  <c r="J31" i="5"/>
  <c r="J30" i="5"/>
  <c r="J29" i="5"/>
  <c r="J28" i="5"/>
  <c r="J27" i="5"/>
  <c r="J26" i="5"/>
  <c r="J25" i="5"/>
  <c r="J24" i="5"/>
  <c r="J23" i="5"/>
  <c r="J22" i="5"/>
  <c r="J21" i="5"/>
  <c r="J20" i="5"/>
  <c r="J197" i="5" s="1"/>
  <c r="I163" i="5"/>
  <c r="I162" i="5"/>
  <c r="I161" i="5"/>
  <c r="I160" i="5"/>
  <c r="I159" i="5"/>
  <c r="I158" i="5"/>
  <c r="I157" i="5"/>
  <c r="I334" i="5" s="1"/>
  <c r="I156" i="5"/>
  <c r="I155" i="5"/>
  <c r="I154" i="5"/>
  <c r="I153" i="5"/>
  <c r="I152" i="5"/>
  <c r="I151" i="5"/>
  <c r="I150" i="5"/>
  <c r="I149" i="5"/>
  <c r="I148" i="5"/>
  <c r="I147" i="5"/>
  <c r="I146" i="5"/>
  <c r="I145" i="5"/>
  <c r="I322" i="5" s="1"/>
  <c r="I144" i="5"/>
  <c r="I143" i="5"/>
  <c r="I142" i="5"/>
  <c r="I141" i="5"/>
  <c r="I140" i="5"/>
  <c r="I139" i="5"/>
  <c r="I138" i="5"/>
  <c r="I137" i="5"/>
  <c r="I136" i="5"/>
  <c r="I135" i="5"/>
  <c r="I134" i="5"/>
  <c r="I133" i="5"/>
  <c r="I310" i="5" s="1"/>
  <c r="I132" i="5"/>
  <c r="I131" i="5"/>
  <c r="I130" i="5"/>
  <c r="I129" i="5"/>
  <c r="I128" i="5"/>
  <c r="I127" i="5"/>
  <c r="I126" i="5"/>
  <c r="I125" i="5"/>
  <c r="I124" i="5"/>
  <c r="I123" i="5"/>
  <c r="I122" i="5"/>
  <c r="I121" i="5"/>
  <c r="I298" i="5" s="1"/>
  <c r="I120" i="5"/>
  <c r="I119" i="5"/>
  <c r="I118" i="5"/>
  <c r="I117" i="5"/>
  <c r="I116" i="5"/>
  <c r="I115" i="5"/>
  <c r="I114" i="5"/>
  <c r="I113" i="5"/>
  <c r="I112" i="5"/>
  <c r="I111" i="5"/>
  <c r="I110" i="5"/>
  <c r="I109" i="5"/>
  <c r="I286" i="5" s="1"/>
  <c r="I108" i="5"/>
  <c r="I107" i="5"/>
  <c r="I106" i="5"/>
  <c r="I105" i="5"/>
  <c r="I104" i="5"/>
  <c r="I103" i="5"/>
  <c r="I102" i="5"/>
  <c r="I101" i="5"/>
  <c r="I100" i="5"/>
  <c r="I99" i="5"/>
  <c r="I98" i="5"/>
  <c r="I97" i="5"/>
  <c r="I274" i="5" s="1"/>
  <c r="I96" i="5"/>
  <c r="I95" i="5"/>
  <c r="I94" i="5"/>
  <c r="I93" i="5"/>
  <c r="I92" i="5"/>
  <c r="I91" i="5"/>
  <c r="I90" i="5"/>
  <c r="I89" i="5"/>
  <c r="I88" i="5"/>
  <c r="I87" i="5"/>
  <c r="I86" i="5"/>
  <c r="I85" i="5"/>
  <c r="I262" i="5" s="1"/>
  <c r="I84" i="5"/>
  <c r="I83" i="5"/>
  <c r="I82" i="5"/>
  <c r="I81" i="5"/>
  <c r="I80" i="5"/>
  <c r="I79" i="5"/>
  <c r="I78" i="5"/>
  <c r="I77" i="5"/>
  <c r="I76" i="5"/>
  <c r="I75" i="5"/>
  <c r="I74" i="5"/>
  <c r="I73" i="5"/>
  <c r="I250" i="5" s="1"/>
  <c r="I72" i="5"/>
  <c r="I71" i="5"/>
  <c r="I70" i="5"/>
  <c r="I69" i="5"/>
  <c r="I68" i="5"/>
  <c r="I67" i="5"/>
  <c r="I66" i="5"/>
  <c r="I65" i="5"/>
  <c r="I64" i="5"/>
  <c r="I63" i="5"/>
  <c r="I62" i="5"/>
  <c r="I61" i="5"/>
  <c r="I238" i="5" s="1"/>
  <c r="I60" i="5"/>
  <c r="I59" i="5"/>
  <c r="I58" i="5"/>
  <c r="I57" i="5"/>
  <c r="I56" i="5"/>
  <c r="I55" i="5"/>
  <c r="I54" i="5"/>
  <c r="I53" i="5"/>
  <c r="I52" i="5"/>
  <c r="I51" i="5"/>
  <c r="I50" i="5"/>
  <c r="I49" i="5"/>
  <c r="I226" i="5" s="1"/>
  <c r="I48" i="5"/>
  <c r="I47" i="5"/>
  <c r="I46" i="5"/>
  <c r="I45" i="5"/>
  <c r="I44" i="5"/>
  <c r="I43" i="5"/>
  <c r="I42" i="5"/>
  <c r="I41" i="5"/>
  <c r="I40" i="5"/>
  <c r="I39" i="5"/>
  <c r="I38" i="5"/>
  <c r="I37" i="5"/>
  <c r="I214" i="5" s="1"/>
  <c r="I36" i="5"/>
  <c r="I35" i="5"/>
  <c r="I34" i="5"/>
  <c r="I33" i="5"/>
  <c r="I32" i="5"/>
  <c r="I31" i="5"/>
  <c r="I30" i="5"/>
  <c r="I29" i="5"/>
  <c r="I28" i="5"/>
  <c r="I27" i="5"/>
  <c r="I26" i="5"/>
  <c r="I25" i="5"/>
  <c r="I202" i="5" s="1"/>
  <c r="I24" i="5"/>
  <c r="I23" i="5"/>
  <c r="I22" i="5"/>
  <c r="I190" i="5"/>
  <c r="H124" i="5"/>
  <c r="H123" i="5"/>
  <c r="H122" i="5"/>
  <c r="H121" i="5"/>
  <c r="H120" i="5"/>
  <c r="H119" i="5"/>
  <c r="H118" i="5"/>
  <c r="H117" i="5"/>
  <c r="H116" i="5"/>
  <c r="H115" i="5"/>
  <c r="H114" i="5"/>
  <c r="H113" i="5"/>
  <c r="H112" i="5"/>
  <c r="H111" i="5"/>
  <c r="H110" i="5"/>
  <c r="H109" i="5"/>
  <c r="H108" i="5"/>
  <c r="H107" i="5"/>
  <c r="H106" i="5"/>
  <c r="H105" i="5"/>
  <c r="H104" i="5"/>
  <c r="H103" i="5"/>
  <c r="H102" i="5"/>
  <c r="H279" i="5" s="1"/>
  <c r="H101" i="5"/>
  <c r="H100" i="5"/>
  <c r="H99" i="5"/>
  <c r="H98" i="5"/>
  <c r="H97" i="5"/>
  <c r="H96" i="5"/>
  <c r="H95" i="5"/>
  <c r="H94" i="5"/>
  <c r="H93" i="5"/>
  <c r="H92" i="5"/>
  <c r="H91" i="5"/>
  <c r="H90" i="5"/>
  <c r="H267" i="5" s="1"/>
  <c r="H89" i="5"/>
  <c r="H88" i="5"/>
  <c r="H87" i="5"/>
  <c r="H86" i="5"/>
  <c r="H85" i="5"/>
  <c r="H84" i="5"/>
  <c r="H83" i="5"/>
  <c r="H82" i="5"/>
  <c r="H81" i="5"/>
  <c r="H80" i="5"/>
  <c r="H79" i="5"/>
  <c r="H78" i="5"/>
  <c r="H255" i="5" s="1"/>
  <c r="H77" i="5"/>
  <c r="H76" i="5"/>
  <c r="H75" i="5"/>
  <c r="H74" i="5"/>
  <c r="H73" i="5"/>
  <c r="H72" i="5"/>
  <c r="H71" i="5"/>
  <c r="H70" i="5"/>
  <c r="H69" i="5"/>
  <c r="H68" i="5"/>
  <c r="H67" i="5"/>
  <c r="H66" i="5"/>
  <c r="H243" i="5" s="1"/>
  <c r="H65" i="5"/>
  <c r="H64" i="5"/>
  <c r="H63" i="5"/>
  <c r="H62" i="5"/>
  <c r="H61" i="5"/>
  <c r="H60" i="5"/>
  <c r="H59" i="5"/>
  <c r="H58" i="5"/>
  <c r="H57" i="5"/>
  <c r="H56" i="5"/>
  <c r="H55" i="5"/>
  <c r="H54" i="5"/>
  <c r="H231" i="5" s="1"/>
  <c r="H53" i="5"/>
  <c r="H52" i="5"/>
  <c r="H51" i="5"/>
  <c r="H50" i="5"/>
  <c r="H49" i="5"/>
  <c r="H48" i="5"/>
  <c r="H47" i="5"/>
  <c r="H46" i="5"/>
  <c r="H45" i="5"/>
  <c r="H44" i="5"/>
  <c r="H43" i="5"/>
  <c r="H42" i="5"/>
  <c r="H219" i="5" s="1"/>
  <c r="H41" i="5"/>
  <c r="H40" i="5"/>
  <c r="H39" i="5"/>
  <c r="H38" i="5"/>
  <c r="H37" i="5"/>
  <c r="H36" i="5"/>
  <c r="H35" i="5"/>
  <c r="H34" i="5"/>
  <c r="H33" i="5"/>
  <c r="H32" i="5"/>
  <c r="H31" i="5"/>
  <c r="H30" i="5"/>
  <c r="H207" i="5" s="1"/>
  <c r="H29" i="5"/>
  <c r="H28" i="5"/>
  <c r="H27" i="5"/>
  <c r="H26" i="5"/>
  <c r="H25" i="5"/>
  <c r="H24" i="5"/>
  <c r="H23" i="5"/>
  <c r="H22" i="5"/>
  <c r="H21" i="5"/>
  <c r="H20" i="5"/>
  <c r="H195" i="5"/>
  <c r="G147" i="5"/>
  <c r="G146" i="5"/>
  <c r="G145" i="5"/>
  <c r="G322" i="5" s="1"/>
  <c r="G144" i="5"/>
  <c r="G143" i="5"/>
  <c r="G142" i="5"/>
  <c r="G141" i="5"/>
  <c r="G140" i="5"/>
  <c r="G139" i="5"/>
  <c r="G138" i="5"/>
  <c r="G137" i="5"/>
  <c r="G136" i="5"/>
  <c r="G135" i="5"/>
  <c r="G134" i="5"/>
  <c r="G133" i="5"/>
  <c r="G310" i="5" s="1"/>
  <c r="G132" i="5"/>
  <c r="G131" i="5"/>
  <c r="G130" i="5"/>
  <c r="G129" i="5"/>
  <c r="G128" i="5"/>
  <c r="G127" i="5"/>
  <c r="G126" i="5"/>
  <c r="G125" i="5"/>
  <c r="G124" i="5"/>
  <c r="G123" i="5"/>
  <c r="G122" i="5"/>
  <c r="G121" i="5"/>
  <c r="G298" i="5" s="1"/>
  <c r="G120" i="5"/>
  <c r="G119" i="5"/>
  <c r="G118" i="5"/>
  <c r="G117" i="5"/>
  <c r="G116" i="5"/>
  <c r="G115" i="5"/>
  <c r="G114" i="5"/>
  <c r="G113" i="5"/>
  <c r="G112" i="5"/>
  <c r="G111" i="5"/>
  <c r="G110" i="5"/>
  <c r="G109" i="5"/>
  <c r="G286" i="5" s="1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262" i="5" s="1"/>
  <c r="G84" i="5"/>
  <c r="G83" i="5"/>
  <c r="G82" i="5"/>
  <c r="G81" i="5"/>
  <c r="G80" i="5"/>
  <c r="G79" i="5"/>
  <c r="G78" i="5"/>
  <c r="G77" i="5"/>
  <c r="G76" i="5"/>
  <c r="G75" i="5"/>
  <c r="G74" i="5"/>
  <c r="G73" i="5"/>
  <c r="G250" i="5" s="1"/>
  <c r="G72" i="5"/>
  <c r="G71" i="5"/>
  <c r="G70" i="5"/>
  <c r="G69" i="5"/>
  <c r="G68" i="5"/>
  <c r="G67" i="5"/>
  <c r="G66" i="5"/>
  <c r="G65" i="5"/>
  <c r="G64" i="5"/>
  <c r="G63" i="5"/>
  <c r="G62" i="5"/>
  <c r="G61" i="5"/>
  <c r="G238" i="5" s="1"/>
  <c r="G60" i="5"/>
  <c r="G59" i="5"/>
  <c r="G58" i="5"/>
  <c r="G57" i="5"/>
  <c r="G56" i="5"/>
  <c r="G55" i="5"/>
  <c r="G54" i="5"/>
  <c r="G53" i="5"/>
  <c r="G52" i="5"/>
  <c r="G51" i="5"/>
  <c r="G50" i="5"/>
  <c r="G49" i="5"/>
  <c r="G226" i="5" s="1"/>
  <c r="G48" i="5"/>
  <c r="G47" i="5"/>
  <c r="G46" i="5"/>
  <c r="G45" i="5"/>
  <c r="G44" i="5"/>
  <c r="G43" i="5"/>
  <c r="G42" i="5"/>
  <c r="G41" i="5"/>
  <c r="G40" i="5"/>
  <c r="G39" i="5"/>
  <c r="G38" i="5"/>
  <c r="G37" i="5"/>
  <c r="G214" i="5" s="1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90" i="5"/>
  <c r="F164" i="5"/>
  <c r="F163" i="5"/>
  <c r="F162" i="5"/>
  <c r="F161" i="5"/>
  <c r="F160" i="5"/>
  <c r="F159" i="5"/>
  <c r="F158" i="5"/>
  <c r="F157" i="5"/>
  <c r="F334" i="5" s="1"/>
  <c r="F156" i="5"/>
  <c r="F155" i="5"/>
  <c r="F154" i="5"/>
  <c r="F153" i="5"/>
  <c r="F152" i="5"/>
  <c r="F151" i="5"/>
  <c r="F150" i="5"/>
  <c r="F149" i="5"/>
  <c r="F148" i="5"/>
  <c r="F147" i="5"/>
  <c r="F146" i="5"/>
  <c r="F145" i="5"/>
  <c r="F322" i="5" s="1"/>
  <c r="F144" i="5"/>
  <c r="F143" i="5"/>
  <c r="F142" i="5"/>
  <c r="F141" i="5"/>
  <c r="F140" i="5"/>
  <c r="F139" i="5"/>
  <c r="F138" i="5"/>
  <c r="F137" i="5"/>
  <c r="F136" i="5"/>
  <c r="F135" i="5"/>
  <c r="F134" i="5"/>
  <c r="F133" i="5"/>
  <c r="F310" i="5" s="1"/>
  <c r="F132" i="5"/>
  <c r="F131" i="5"/>
  <c r="F130" i="5"/>
  <c r="F129" i="5"/>
  <c r="F128" i="5"/>
  <c r="F127" i="5"/>
  <c r="F126" i="5"/>
  <c r="F125" i="5"/>
  <c r="F124" i="5"/>
  <c r="F123" i="5"/>
  <c r="F122" i="5"/>
  <c r="F121" i="5"/>
  <c r="F298" i="5" s="1"/>
  <c r="F120" i="5"/>
  <c r="F119" i="5"/>
  <c r="F118" i="5"/>
  <c r="F117" i="5"/>
  <c r="F116" i="5"/>
  <c r="F115" i="5"/>
  <c r="F114" i="5"/>
  <c r="F113" i="5"/>
  <c r="F112" i="5"/>
  <c r="F111" i="5"/>
  <c r="F110" i="5"/>
  <c r="F109" i="5"/>
  <c r="F286" i="5" s="1"/>
  <c r="F108" i="5"/>
  <c r="F107" i="5"/>
  <c r="F106" i="5"/>
  <c r="F105" i="5"/>
  <c r="F104" i="5"/>
  <c r="F103" i="5"/>
  <c r="F102" i="5"/>
  <c r="F101" i="5"/>
  <c r="F100" i="5"/>
  <c r="F99" i="5"/>
  <c r="F98" i="5"/>
  <c r="F97" i="5"/>
  <c r="F274" i="5" s="1"/>
  <c r="F96" i="5"/>
  <c r="F95" i="5"/>
  <c r="F94" i="5"/>
  <c r="F93" i="5"/>
  <c r="F92" i="5"/>
  <c r="F91" i="5"/>
  <c r="F90" i="5"/>
  <c r="F89" i="5"/>
  <c r="F88" i="5"/>
  <c r="F87" i="5"/>
  <c r="F86" i="5"/>
  <c r="F85" i="5"/>
  <c r="F262" i="5" s="1"/>
  <c r="F84" i="5"/>
  <c r="F83" i="5"/>
  <c r="F82" i="5"/>
  <c r="F81" i="5"/>
  <c r="F80" i="5"/>
  <c r="F79" i="5"/>
  <c r="F78" i="5"/>
  <c r="F77" i="5"/>
  <c r="F76" i="5"/>
  <c r="F75" i="5"/>
  <c r="F74" i="5"/>
  <c r="F73" i="5"/>
  <c r="F250" i="5" s="1"/>
  <c r="F72" i="5"/>
  <c r="F71" i="5"/>
  <c r="F70" i="5"/>
  <c r="F69" i="5"/>
  <c r="F68" i="5"/>
  <c r="F67" i="5"/>
  <c r="F66" i="5"/>
  <c r="F65" i="5"/>
  <c r="F64" i="5"/>
  <c r="F63" i="5"/>
  <c r="F62" i="5"/>
  <c r="F61" i="5"/>
  <c r="F238" i="5" s="1"/>
  <c r="F60" i="5"/>
  <c r="F59" i="5"/>
  <c r="F58" i="5"/>
  <c r="F57" i="5"/>
  <c r="F56" i="5"/>
  <c r="F55" i="5"/>
  <c r="F54" i="5"/>
  <c r="F53" i="5"/>
  <c r="F52" i="5"/>
  <c r="F51" i="5"/>
  <c r="F50" i="5"/>
  <c r="F49" i="5"/>
  <c r="F226" i="5" s="1"/>
  <c r="F48" i="5"/>
  <c r="F47" i="5"/>
  <c r="F46" i="5"/>
  <c r="F45" i="5"/>
  <c r="F44" i="5"/>
  <c r="F43" i="5"/>
  <c r="F42" i="5"/>
  <c r="F41" i="5"/>
  <c r="F40" i="5"/>
  <c r="F39" i="5"/>
  <c r="F38" i="5"/>
  <c r="F37" i="5"/>
  <c r="F214" i="5" s="1"/>
  <c r="F36" i="5"/>
  <c r="F35" i="5"/>
  <c r="F34" i="5"/>
  <c r="F33" i="5"/>
  <c r="F32" i="5"/>
  <c r="F31" i="5"/>
  <c r="F30" i="5"/>
  <c r="F29" i="5"/>
  <c r="F28" i="5"/>
  <c r="F27" i="5"/>
  <c r="F26" i="5"/>
  <c r="F25" i="5"/>
  <c r="F202" i="5" s="1"/>
  <c r="F24" i="5"/>
  <c r="F23" i="5"/>
  <c r="F22" i="5"/>
  <c r="F21" i="5"/>
  <c r="F20" i="5"/>
  <c r="F19" i="5"/>
  <c r="F18" i="5"/>
  <c r="F17" i="5"/>
  <c r="F16" i="5"/>
  <c r="F15" i="5"/>
  <c r="F14" i="5"/>
  <c r="F13" i="5"/>
  <c r="F190" i="5" s="1"/>
  <c r="F12" i="5"/>
  <c r="F11" i="5"/>
  <c r="E127" i="5"/>
  <c r="E126" i="5"/>
  <c r="E125" i="5"/>
  <c r="E124" i="5"/>
  <c r="E123" i="5"/>
  <c r="E122" i="5"/>
  <c r="E121" i="5"/>
  <c r="E120" i="5"/>
  <c r="E119" i="5"/>
  <c r="E296" i="5" s="1"/>
  <c r="E118" i="5"/>
  <c r="E117" i="5"/>
  <c r="E116" i="5"/>
  <c r="E115" i="5"/>
  <c r="E114" i="5"/>
  <c r="E113" i="5"/>
  <c r="E112" i="5"/>
  <c r="E111" i="5"/>
  <c r="E110" i="5"/>
  <c r="E109" i="5"/>
  <c r="E108" i="5"/>
  <c r="E107" i="5"/>
  <c r="E284" i="5" s="1"/>
  <c r="E106" i="5"/>
  <c r="E105" i="5"/>
  <c r="E104" i="5"/>
  <c r="E103" i="5"/>
  <c r="E102" i="5"/>
  <c r="E101" i="5"/>
  <c r="E100" i="5"/>
  <c r="E99" i="5"/>
  <c r="E98" i="5"/>
  <c r="E97" i="5"/>
  <c r="E96" i="5"/>
  <c r="E95" i="5"/>
  <c r="E94" i="5"/>
  <c r="E93" i="5"/>
  <c r="E92" i="5"/>
  <c r="E91" i="5"/>
  <c r="E90" i="5"/>
  <c r="E89" i="5"/>
  <c r="E88" i="5"/>
  <c r="E87" i="5"/>
  <c r="E86" i="5"/>
  <c r="E85" i="5"/>
  <c r="E84" i="5"/>
  <c r="E83" i="5"/>
  <c r="E260" i="5" s="1"/>
  <c r="E82" i="5"/>
  <c r="E81" i="5"/>
  <c r="E80" i="5"/>
  <c r="E79" i="5"/>
  <c r="E78" i="5"/>
  <c r="E77" i="5"/>
  <c r="E76" i="5"/>
  <c r="E75" i="5"/>
  <c r="E74" i="5"/>
  <c r="E73" i="5"/>
  <c r="E72" i="5"/>
  <c r="E71" i="5"/>
  <c r="E248" i="5" s="1"/>
  <c r="E70" i="5"/>
  <c r="E69" i="5"/>
  <c r="E68" i="5"/>
  <c r="E67" i="5"/>
  <c r="E66" i="5"/>
  <c r="E65" i="5"/>
  <c r="E64" i="5"/>
  <c r="E63" i="5"/>
  <c r="E62" i="5"/>
  <c r="E61" i="5"/>
  <c r="E60" i="5"/>
  <c r="E59" i="5"/>
  <c r="E236" i="5" s="1"/>
  <c r="E58" i="5"/>
  <c r="E57" i="5"/>
  <c r="E56" i="5"/>
  <c r="E55" i="5"/>
  <c r="E54" i="5"/>
  <c r="E53" i="5"/>
  <c r="E52" i="5"/>
  <c r="E51" i="5"/>
  <c r="E50" i="5"/>
  <c r="E49" i="5"/>
  <c r="E48" i="5"/>
  <c r="E47" i="5"/>
  <c r="E224" i="5" s="1"/>
  <c r="E46" i="5"/>
  <c r="E45" i="5"/>
  <c r="E44" i="5"/>
  <c r="E43" i="5"/>
  <c r="E42" i="5"/>
  <c r="E41" i="5"/>
  <c r="E40" i="5"/>
  <c r="E39" i="5"/>
  <c r="E38" i="5"/>
  <c r="E37" i="5"/>
  <c r="E36" i="5"/>
  <c r="E35" i="5"/>
  <c r="E212" i="5" s="1"/>
  <c r="E34" i="5"/>
  <c r="E33" i="5"/>
  <c r="E32" i="5"/>
  <c r="E31" i="5"/>
  <c r="E30" i="5"/>
  <c r="E29" i="5"/>
  <c r="E28" i="5"/>
  <c r="E27" i="5"/>
  <c r="E26" i="5"/>
  <c r="E25" i="5"/>
  <c r="E24" i="5"/>
  <c r="E23" i="5"/>
  <c r="E200" i="5" s="1"/>
  <c r="E22" i="5"/>
  <c r="E21" i="5"/>
  <c r="E20" i="5"/>
  <c r="E19" i="5"/>
  <c r="E188" i="5"/>
  <c r="D142" i="5"/>
  <c r="D141" i="5"/>
  <c r="D140" i="5"/>
  <c r="D139" i="5"/>
  <c r="D138" i="5"/>
  <c r="D137" i="5"/>
  <c r="D136" i="5"/>
  <c r="D313" i="5" s="1"/>
  <c r="D135" i="5"/>
  <c r="D134" i="5"/>
  <c r="D133" i="5"/>
  <c r="D132" i="5"/>
  <c r="D131" i="5"/>
  <c r="D130" i="5"/>
  <c r="D129" i="5"/>
  <c r="D128" i="5"/>
  <c r="D127" i="5"/>
  <c r="D126" i="5"/>
  <c r="D125" i="5"/>
  <c r="D124" i="5"/>
  <c r="D301" i="5" s="1"/>
  <c r="D123" i="5"/>
  <c r="D122" i="5"/>
  <c r="D121" i="5"/>
  <c r="D120" i="5"/>
  <c r="D119" i="5"/>
  <c r="D118" i="5"/>
  <c r="D117" i="5"/>
  <c r="D116" i="5"/>
  <c r="D115" i="5"/>
  <c r="D114" i="5"/>
  <c r="D113" i="5"/>
  <c r="D112" i="5"/>
  <c r="D289" i="5" s="1"/>
  <c r="D111" i="5"/>
  <c r="D110" i="5"/>
  <c r="D109" i="5"/>
  <c r="D108" i="5"/>
  <c r="D107" i="5"/>
  <c r="D106" i="5"/>
  <c r="D105" i="5"/>
  <c r="D104" i="5"/>
  <c r="D103" i="5"/>
  <c r="D102" i="5"/>
  <c r="D101" i="5"/>
  <c r="D100" i="5"/>
  <c r="D277" i="5" s="1"/>
  <c r="D99" i="5"/>
  <c r="D98" i="5"/>
  <c r="D97" i="5"/>
  <c r="D96" i="5"/>
  <c r="D95" i="5"/>
  <c r="D94" i="5"/>
  <c r="D93" i="5"/>
  <c r="D92" i="5"/>
  <c r="D91" i="5"/>
  <c r="D90" i="5"/>
  <c r="D89" i="5"/>
  <c r="D88" i="5"/>
  <c r="D265" i="5" s="1"/>
  <c r="D87" i="5"/>
  <c r="D86" i="5"/>
  <c r="D85" i="5"/>
  <c r="D84" i="5"/>
  <c r="D83" i="5"/>
  <c r="D82" i="5"/>
  <c r="D81" i="5"/>
  <c r="D80" i="5"/>
  <c r="D79" i="5"/>
  <c r="D78" i="5"/>
  <c r="D77" i="5"/>
  <c r="D76" i="5"/>
  <c r="D253" i="5" s="1"/>
  <c r="D75" i="5"/>
  <c r="D74" i="5"/>
  <c r="D73" i="5"/>
  <c r="D72" i="5"/>
  <c r="D71" i="5"/>
  <c r="D70" i="5"/>
  <c r="D69" i="5"/>
  <c r="D68" i="5"/>
  <c r="D67" i="5"/>
  <c r="D66" i="5"/>
  <c r="D65" i="5"/>
  <c r="D64" i="5"/>
  <c r="D63" i="5"/>
  <c r="D62" i="5"/>
  <c r="D61" i="5"/>
  <c r="D60" i="5"/>
  <c r="D59" i="5"/>
  <c r="D58" i="5"/>
  <c r="D57" i="5"/>
  <c r="D56" i="5"/>
  <c r="D55" i="5"/>
  <c r="D54" i="5"/>
  <c r="D53" i="5"/>
  <c r="D52" i="5"/>
  <c r="D229" i="5" s="1"/>
  <c r="D51" i="5"/>
  <c r="D50" i="5"/>
  <c r="D49" i="5"/>
  <c r="D48" i="5"/>
  <c r="D47" i="5"/>
  <c r="D46" i="5"/>
  <c r="D45" i="5"/>
  <c r="D44" i="5"/>
  <c r="D43" i="5"/>
  <c r="D42" i="5"/>
  <c r="D41" i="5"/>
  <c r="D40" i="5"/>
  <c r="D217" i="5" s="1"/>
  <c r="D39" i="5"/>
  <c r="D38" i="5"/>
  <c r="D37" i="5"/>
  <c r="D36" i="5"/>
  <c r="D35" i="5"/>
  <c r="D34" i="5"/>
  <c r="D33" i="5"/>
  <c r="D32" i="5"/>
  <c r="D31" i="5"/>
  <c r="D30" i="5"/>
  <c r="D29" i="5"/>
  <c r="D28" i="5"/>
  <c r="D205" i="5" s="1"/>
  <c r="D27" i="5"/>
  <c r="D26" i="5"/>
  <c r="D25" i="5"/>
  <c r="D24" i="5"/>
  <c r="D23" i="5"/>
  <c r="D22" i="5"/>
  <c r="D21" i="5"/>
  <c r="D20" i="5"/>
  <c r="D19" i="5"/>
  <c r="D18" i="5"/>
  <c r="C139" i="5"/>
  <c r="C138" i="5"/>
  <c r="C137" i="5"/>
  <c r="C136" i="5"/>
  <c r="C135" i="5"/>
  <c r="C134" i="5"/>
  <c r="C133" i="5"/>
  <c r="C132" i="5"/>
  <c r="C131" i="5"/>
  <c r="C130" i="5"/>
  <c r="C129" i="5"/>
  <c r="C306" i="5" s="1"/>
  <c r="C128" i="5"/>
  <c r="C127" i="5"/>
  <c r="C126" i="5"/>
  <c r="C125" i="5"/>
  <c r="C124" i="5"/>
  <c r="C123" i="5"/>
  <c r="C122" i="5"/>
  <c r="C121" i="5"/>
  <c r="C120" i="5"/>
  <c r="C119" i="5"/>
  <c r="C118" i="5"/>
  <c r="C117" i="5"/>
  <c r="C116" i="5"/>
  <c r="C115" i="5"/>
  <c r="C114" i="5"/>
  <c r="C113" i="5"/>
  <c r="C112" i="5"/>
  <c r="C111" i="5"/>
  <c r="C110" i="5"/>
  <c r="C109" i="5"/>
  <c r="C108" i="5"/>
  <c r="C107" i="5"/>
  <c r="C106" i="5"/>
  <c r="C105" i="5"/>
  <c r="C104" i="5"/>
  <c r="C103" i="5"/>
  <c r="C102" i="5"/>
  <c r="C101" i="5"/>
  <c r="C100" i="5"/>
  <c r="C99" i="5"/>
  <c r="C98" i="5"/>
  <c r="C97" i="5"/>
  <c r="C96" i="5"/>
  <c r="C95" i="5"/>
  <c r="C94" i="5"/>
  <c r="C93" i="5"/>
  <c r="C270" i="5" s="1"/>
  <c r="C92" i="5"/>
  <c r="C91" i="5"/>
  <c r="C90" i="5"/>
  <c r="C89" i="5"/>
  <c r="C88" i="5"/>
  <c r="C87" i="5"/>
  <c r="C86" i="5"/>
  <c r="C85" i="5"/>
  <c r="C84" i="5"/>
  <c r="C83" i="5"/>
  <c r="C82" i="5"/>
  <c r="C81" i="5"/>
  <c r="C258" i="5" s="1"/>
  <c r="C80" i="5"/>
  <c r="C79" i="5"/>
  <c r="C78" i="5"/>
  <c r="C77" i="5"/>
  <c r="C76" i="5"/>
  <c r="C75" i="5"/>
  <c r="C74" i="5"/>
  <c r="C73" i="5"/>
  <c r="C72" i="5"/>
  <c r="C71" i="5"/>
  <c r="C70" i="5"/>
  <c r="C69" i="5"/>
  <c r="C246" i="5" s="1"/>
  <c r="C68" i="5"/>
  <c r="C67" i="5"/>
  <c r="C66" i="5"/>
  <c r="C65" i="5"/>
  <c r="C64" i="5"/>
  <c r="C63" i="5"/>
  <c r="C62" i="5"/>
  <c r="C61" i="5"/>
  <c r="C60" i="5"/>
  <c r="C59" i="5"/>
  <c r="C58" i="5"/>
  <c r="C57" i="5"/>
  <c r="C56" i="5"/>
  <c r="C55" i="5"/>
  <c r="C54" i="5"/>
  <c r="C53" i="5"/>
  <c r="C52" i="5"/>
  <c r="C51" i="5"/>
  <c r="C50" i="5"/>
  <c r="C49" i="5"/>
  <c r="C48" i="5"/>
  <c r="C47" i="5"/>
  <c r="C46" i="5"/>
  <c r="C45" i="5"/>
  <c r="C222" i="5" s="1"/>
  <c r="C44" i="5"/>
  <c r="C43" i="5"/>
  <c r="C42" i="5"/>
  <c r="C41" i="5"/>
  <c r="C40" i="5"/>
  <c r="C39" i="5"/>
  <c r="C38" i="5"/>
  <c r="C37" i="5"/>
  <c r="C36" i="5"/>
  <c r="C35" i="5"/>
  <c r="C34" i="5"/>
  <c r="C33" i="5"/>
  <c r="C32" i="5"/>
  <c r="C31" i="5"/>
  <c r="C30" i="5"/>
  <c r="C29" i="5"/>
  <c r="C28" i="5"/>
  <c r="C27" i="5"/>
  <c r="C26" i="5"/>
  <c r="C25" i="5"/>
  <c r="C24" i="5"/>
  <c r="C23" i="5"/>
  <c r="C22" i="5"/>
  <c r="C21" i="5"/>
  <c r="C20" i="5"/>
  <c r="C19" i="5"/>
  <c r="C18" i="5"/>
  <c r="C17" i="5"/>
  <c r="C16" i="5"/>
  <c r="C15" i="5"/>
  <c r="C14" i="5"/>
  <c r="C13" i="5"/>
  <c r="C12" i="5"/>
  <c r="C11" i="5"/>
  <c r="C10" i="5"/>
  <c r="C9" i="5"/>
  <c r="C186" i="5" s="1"/>
  <c r="B7" i="5"/>
  <c r="B8" i="5"/>
  <c r="B9" i="5"/>
  <c r="B10" i="5"/>
  <c r="B11" i="5"/>
  <c r="B12" i="5"/>
  <c r="B13" i="5"/>
  <c r="B14" i="5"/>
  <c r="B15" i="5"/>
  <c r="B16" i="5"/>
  <c r="B17" i="5"/>
  <c r="B194" i="5" s="1"/>
  <c r="B18" i="5"/>
  <c r="B19" i="5"/>
  <c r="B20" i="5"/>
  <c r="B21" i="5"/>
  <c r="B22" i="5"/>
  <c r="B23" i="5"/>
  <c r="B24" i="5"/>
  <c r="B25" i="5"/>
  <c r="B26" i="5"/>
  <c r="B27" i="5"/>
  <c r="B28" i="5"/>
  <c r="B29" i="5"/>
  <c r="B206" i="5" s="1"/>
  <c r="B30" i="5"/>
  <c r="B31" i="5"/>
  <c r="B32" i="5"/>
  <c r="B33" i="5"/>
  <c r="B34" i="5"/>
  <c r="B35" i="5"/>
  <c r="B36" i="5"/>
  <c r="B37" i="5"/>
  <c r="B38" i="5"/>
  <c r="B39" i="5"/>
  <c r="B40" i="5"/>
  <c r="B41" i="5"/>
  <c r="B218" i="5" s="1"/>
  <c r="B42" i="5"/>
  <c r="B43" i="5"/>
  <c r="B44" i="5"/>
  <c r="B45" i="5"/>
  <c r="B46" i="5"/>
  <c r="B47" i="5"/>
  <c r="B48" i="5"/>
  <c r="B49" i="5"/>
  <c r="B50" i="5"/>
  <c r="B51" i="5"/>
  <c r="B52" i="5"/>
  <c r="B53" i="5"/>
  <c r="B230" i="5" s="1"/>
  <c r="B54" i="5"/>
  <c r="B55" i="5"/>
  <c r="B56" i="5"/>
  <c r="B57" i="5"/>
  <c r="B58" i="5"/>
  <c r="B59" i="5"/>
  <c r="B60" i="5"/>
  <c r="B61" i="5"/>
  <c r="B62" i="5"/>
  <c r="B63" i="5"/>
  <c r="B64" i="5"/>
  <c r="B65" i="5"/>
  <c r="B242" i="5" s="1"/>
  <c r="B66" i="5"/>
  <c r="B67" i="5"/>
  <c r="B68" i="5"/>
  <c r="B69" i="5"/>
  <c r="B70" i="5"/>
  <c r="B71" i="5"/>
  <c r="B72" i="5"/>
  <c r="B73" i="5"/>
  <c r="B74" i="5"/>
  <c r="B75" i="5"/>
  <c r="B76" i="5"/>
  <c r="B77" i="5"/>
  <c r="B254" i="5" s="1"/>
  <c r="B78" i="5"/>
  <c r="B79" i="5"/>
  <c r="B80" i="5"/>
  <c r="B81" i="5"/>
  <c r="B82" i="5"/>
  <c r="B83" i="5"/>
  <c r="B84" i="5"/>
  <c r="B85" i="5"/>
  <c r="B86" i="5"/>
  <c r="B87" i="5"/>
  <c r="B88" i="5"/>
  <c r="B89" i="5"/>
  <c r="B266" i="5" s="1"/>
  <c r="B90" i="5"/>
  <c r="B91" i="5"/>
  <c r="B92" i="5"/>
  <c r="B93" i="5"/>
  <c r="B94" i="5"/>
  <c r="B95" i="5"/>
  <c r="B96" i="5"/>
  <c r="B97" i="5"/>
  <c r="B98" i="5"/>
  <c r="B99" i="5"/>
  <c r="B100" i="5"/>
  <c r="B101" i="5"/>
  <c r="B278" i="5" s="1"/>
  <c r="B102" i="5"/>
  <c r="B103" i="5"/>
  <c r="B104" i="5"/>
  <c r="B105" i="5"/>
  <c r="B106" i="5"/>
  <c r="B107" i="5"/>
  <c r="B108" i="5"/>
  <c r="B109" i="5"/>
  <c r="B110" i="5"/>
  <c r="B111" i="5"/>
  <c r="B112" i="5"/>
  <c r="B113" i="5"/>
  <c r="B114" i="5"/>
  <c r="B115" i="5"/>
  <c r="B116" i="5"/>
  <c r="B117" i="5"/>
  <c r="B118" i="5"/>
  <c r="B119" i="5"/>
  <c r="B120" i="5"/>
  <c r="B121" i="5"/>
  <c r="B122" i="5"/>
  <c r="B123" i="5"/>
  <c r="B124" i="5"/>
  <c r="B125" i="5"/>
  <c r="B126" i="5"/>
  <c r="B127" i="5"/>
  <c r="B128" i="5"/>
  <c r="B129" i="5"/>
  <c r="B130" i="5"/>
  <c r="B131" i="5"/>
  <c r="B308" i="5" s="1"/>
  <c r="B132" i="5"/>
  <c r="B133" i="5"/>
  <c r="B134" i="5"/>
  <c r="B135" i="5"/>
  <c r="B136" i="5"/>
  <c r="B137" i="5"/>
  <c r="B138" i="5"/>
  <c r="B139" i="5"/>
  <c r="B140" i="5"/>
  <c r="B141" i="5"/>
  <c r="B142" i="5"/>
  <c r="B143" i="5"/>
  <c r="B144" i="5"/>
  <c r="B145" i="5"/>
  <c r="B146" i="5"/>
  <c r="B147" i="5"/>
  <c r="B148" i="5"/>
  <c r="B149" i="5"/>
  <c r="B150" i="5"/>
  <c r="B151" i="5"/>
  <c r="B152" i="5"/>
  <c r="B153" i="5"/>
  <c r="B154" i="5"/>
  <c r="B155" i="5"/>
  <c r="B6" i="5"/>
  <c r="AV179" i="5"/>
  <c r="AU179" i="5"/>
  <c r="AT179" i="5"/>
  <c r="AS179" i="5"/>
  <c r="AP179" i="5"/>
  <c r="AO179" i="5"/>
  <c r="AN179" i="5"/>
  <c r="AM179" i="5"/>
  <c r="AL179" i="5"/>
  <c r="AK179" i="5"/>
  <c r="AB179" i="5"/>
  <c r="Z179" i="5"/>
  <c r="Y179" i="5"/>
  <c r="X179" i="5"/>
  <c r="W179" i="5"/>
  <c r="V179" i="5"/>
  <c r="U179" i="5"/>
  <c r="T179" i="5"/>
  <c r="Q179" i="5"/>
  <c r="O179" i="5"/>
  <c r="L179" i="5"/>
  <c r="K179" i="5"/>
  <c r="J179" i="5"/>
  <c r="I179" i="5"/>
  <c r="H179" i="5"/>
  <c r="G179" i="5"/>
  <c r="F179" i="5"/>
  <c r="E179" i="5"/>
  <c r="D179" i="5"/>
  <c r="C179" i="5"/>
  <c r="B179" i="5"/>
  <c r="Q349" i="5"/>
  <c r="U348" i="5"/>
  <c r="Q348" i="5"/>
  <c r="U347" i="5"/>
  <c r="Q347" i="5"/>
  <c r="Q346" i="5"/>
  <c r="J346" i="5"/>
  <c r="J345" i="5"/>
  <c r="U344" i="5"/>
  <c r="Q344" i="5"/>
  <c r="J344" i="5"/>
  <c r="U343" i="5"/>
  <c r="Q343" i="5"/>
  <c r="J343" i="5"/>
  <c r="U342" i="5"/>
  <c r="Q342" i="5"/>
  <c r="J342" i="5"/>
  <c r="U341" i="5"/>
  <c r="Q341" i="5"/>
  <c r="F341" i="5"/>
  <c r="U340" i="5"/>
  <c r="Q340" i="5"/>
  <c r="J340" i="5"/>
  <c r="I340" i="5"/>
  <c r="F340" i="5"/>
  <c r="U339" i="5"/>
  <c r="Q339" i="5"/>
  <c r="J339" i="5"/>
  <c r="I339" i="5"/>
  <c r="F339" i="5"/>
  <c r="U338" i="5"/>
  <c r="Q338" i="5"/>
  <c r="J338" i="5"/>
  <c r="I338" i="5"/>
  <c r="F338" i="5"/>
  <c r="U337" i="5"/>
  <c r="Q337" i="5"/>
  <c r="J337" i="5"/>
  <c r="I337" i="5"/>
  <c r="F337" i="5"/>
  <c r="U336" i="5"/>
  <c r="Q336" i="5"/>
  <c r="J336" i="5"/>
  <c r="I336" i="5"/>
  <c r="F336" i="5"/>
  <c r="U335" i="5"/>
  <c r="Q335" i="5"/>
  <c r="J335" i="5"/>
  <c r="I335" i="5"/>
  <c r="F335" i="5"/>
  <c r="U334" i="5"/>
  <c r="Q334" i="5"/>
  <c r="J334" i="5"/>
  <c r="J333" i="5"/>
  <c r="I333" i="5"/>
  <c r="F333" i="5"/>
  <c r="U332" i="5"/>
  <c r="T332" i="5"/>
  <c r="Q332" i="5"/>
  <c r="J332" i="5"/>
  <c r="I332" i="5"/>
  <c r="F332" i="5"/>
  <c r="U331" i="5"/>
  <c r="T331" i="5"/>
  <c r="Q331" i="5"/>
  <c r="J331" i="5"/>
  <c r="I331" i="5"/>
  <c r="F331" i="5"/>
  <c r="U330" i="5"/>
  <c r="T330" i="5"/>
  <c r="Q330" i="5"/>
  <c r="J330" i="5"/>
  <c r="I330" i="5"/>
  <c r="F330" i="5"/>
  <c r="V329" i="5"/>
  <c r="U329" i="5"/>
  <c r="T329" i="5"/>
  <c r="Q329" i="5"/>
  <c r="J329" i="5"/>
  <c r="I329" i="5"/>
  <c r="F329" i="5"/>
  <c r="V328" i="5"/>
  <c r="U328" i="5"/>
  <c r="T328" i="5"/>
  <c r="Q328" i="5"/>
  <c r="J328" i="5"/>
  <c r="I328" i="5"/>
  <c r="F328" i="5"/>
  <c r="V327" i="5"/>
  <c r="U327" i="5"/>
  <c r="T327" i="5"/>
  <c r="Q327" i="5"/>
  <c r="J327" i="5"/>
  <c r="I327" i="5"/>
  <c r="F327" i="5"/>
  <c r="V326" i="5"/>
  <c r="U326" i="5"/>
  <c r="T326" i="5"/>
  <c r="Q326" i="5"/>
  <c r="L326" i="5"/>
  <c r="J326" i="5"/>
  <c r="I326" i="5"/>
  <c r="F326" i="5"/>
  <c r="V325" i="5"/>
  <c r="U325" i="5"/>
  <c r="T325" i="5"/>
  <c r="Q325" i="5"/>
  <c r="J325" i="5"/>
  <c r="I325" i="5"/>
  <c r="F325" i="5"/>
  <c r="B325" i="5"/>
  <c r="V324" i="5"/>
  <c r="U324" i="5"/>
  <c r="T324" i="5"/>
  <c r="Q324" i="5"/>
  <c r="L324" i="5"/>
  <c r="J324" i="5"/>
  <c r="I324" i="5"/>
  <c r="G324" i="5"/>
  <c r="F324" i="5"/>
  <c r="V323" i="5"/>
  <c r="U323" i="5"/>
  <c r="T323" i="5"/>
  <c r="Q323" i="5"/>
  <c r="L323" i="5"/>
  <c r="J323" i="5"/>
  <c r="I323" i="5"/>
  <c r="G323" i="5"/>
  <c r="F323" i="5"/>
  <c r="V322" i="5"/>
  <c r="T322" i="5"/>
  <c r="Q322" i="5"/>
  <c r="L322" i="5"/>
  <c r="J322" i="5"/>
  <c r="V321" i="5"/>
  <c r="T321" i="5"/>
  <c r="L321" i="5"/>
  <c r="J321" i="5"/>
  <c r="I321" i="5"/>
  <c r="G321" i="5"/>
  <c r="F321" i="5"/>
  <c r="AP320" i="5"/>
  <c r="AM320" i="5"/>
  <c r="AL320" i="5"/>
  <c r="AB320" i="5"/>
  <c r="U320" i="5"/>
  <c r="T320" i="5"/>
  <c r="Q320" i="5"/>
  <c r="L320" i="5"/>
  <c r="J320" i="5"/>
  <c r="I320" i="5"/>
  <c r="G320" i="5"/>
  <c r="F320" i="5"/>
  <c r="AP319" i="5"/>
  <c r="AB319" i="5"/>
  <c r="X319" i="5"/>
  <c r="W319" i="5"/>
  <c r="V319" i="5"/>
  <c r="U319" i="5"/>
  <c r="T319" i="5"/>
  <c r="Q319" i="5"/>
  <c r="L319" i="5"/>
  <c r="J319" i="5"/>
  <c r="I319" i="5"/>
  <c r="G319" i="5"/>
  <c r="F319" i="5"/>
  <c r="D319" i="5"/>
  <c r="AP318" i="5"/>
  <c r="AL318" i="5"/>
  <c r="AB318" i="5"/>
  <c r="X318" i="5"/>
  <c r="W318" i="5"/>
  <c r="V318" i="5"/>
  <c r="U318" i="5"/>
  <c r="T318" i="5"/>
  <c r="Q318" i="5"/>
  <c r="L318" i="5"/>
  <c r="J318" i="5"/>
  <c r="I318" i="5"/>
  <c r="G318" i="5"/>
  <c r="F318" i="5"/>
  <c r="D318" i="5"/>
  <c r="AP317" i="5"/>
  <c r="AM317" i="5"/>
  <c r="AL317" i="5"/>
  <c r="AB317" i="5"/>
  <c r="X317" i="5"/>
  <c r="W317" i="5"/>
  <c r="V317" i="5"/>
  <c r="U317" i="5"/>
  <c r="T317" i="5"/>
  <c r="Q317" i="5"/>
  <c r="L317" i="5"/>
  <c r="I317" i="5"/>
  <c r="G317" i="5"/>
  <c r="F317" i="5"/>
  <c r="D317" i="5"/>
  <c r="B317" i="5"/>
  <c r="AT316" i="5"/>
  <c r="AP316" i="5"/>
  <c r="AK316" i="5"/>
  <c r="X316" i="5"/>
  <c r="W316" i="5"/>
  <c r="V316" i="5"/>
  <c r="U316" i="5"/>
  <c r="T316" i="5"/>
  <c r="Q316" i="5"/>
  <c r="L316" i="5"/>
  <c r="J316" i="5"/>
  <c r="I316" i="5"/>
  <c r="G316" i="5"/>
  <c r="F316" i="5"/>
  <c r="D316" i="5"/>
  <c r="AV315" i="5"/>
  <c r="AT315" i="5"/>
  <c r="AP315" i="5"/>
  <c r="AM315" i="5"/>
  <c r="AK315" i="5"/>
  <c r="AB315" i="5"/>
  <c r="X315" i="5"/>
  <c r="W315" i="5"/>
  <c r="V315" i="5"/>
  <c r="U315" i="5"/>
  <c r="T315" i="5"/>
  <c r="Q315" i="5"/>
  <c r="L315" i="5"/>
  <c r="J315" i="5"/>
  <c r="I315" i="5"/>
  <c r="G315" i="5"/>
  <c r="F315" i="5"/>
  <c r="D315" i="5"/>
  <c r="AV314" i="5"/>
  <c r="AS314" i="5"/>
  <c r="AP314" i="5"/>
  <c r="AL314" i="5"/>
  <c r="AK314" i="5"/>
  <c r="AB314" i="5"/>
  <c r="X314" i="5"/>
  <c r="W314" i="5"/>
  <c r="V314" i="5"/>
  <c r="U314" i="5"/>
  <c r="T314" i="5"/>
  <c r="Q314" i="5"/>
  <c r="L314" i="5"/>
  <c r="J314" i="5"/>
  <c r="I314" i="5"/>
  <c r="G314" i="5"/>
  <c r="F314" i="5"/>
  <c r="D314" i="5"/>
  <c r="AV313" i="5"/>
  <c r="AU313" i="5"/>
  <c r="AT313" i="5"/>
  <c r="AS313" i="5"/>
  <c r="AP313" i="5"/>
  <c r="AM313" i="5"/>
  <c r="AL313" i="5"/>
  <c r="AK313" i="5"/>
  <c r="AB313" i="5"/>
  <c r="Z313" i="5"/>
  <c r="X313" i="5"/>
  <c r="W313" i="5"/>
  <c r="V313" i="5"/>
  <c r="U313" i="5"/>
  <c r="T313" i="5"/>
  <c r="Q313" i="5"/>
  <c r="J313" i="5"/>
  <c r="I313" i="5"/>
  <c r="G313" i="5"/>
  <c r="F313" i="5"/>
  <c r="AV312" i="5"/>
  <c r="AU312" i="5"/>
  <c r="AT312" i="5"/>
  <c r="AS312" i="5"/>
  <c r="AP312" i="5"/>
  <c r="AK312" i="5"/>
  <c r="AB312" i="5"/>
  <c r="X312" i="5"/>
  <c r="W312" i="5"/>
  <c r="V312" i="5"/>
  <c r="U312" i="5"/>
  <c r="T312" i="5"/>
  <c r="Q312" i="5"/>
  <c r="L312" i="5"/>
  <c r="J312" i="5"/>
  <c r="I312" i="5"/>
  <c r="G312" i="5"/>
  <c r="F312" i="5"/>
  <c r="D312" i="5"/>
  <c r="AV311" i="5"/>
  <c r="AU311" i="5"/>
  <c r="AT311" i="5"/>
  <c r="AS311" i="5"/>
  <c r="AP311" i="5"/>
  <c r="AK311" i="5"/>
  <c r="AB311" i="5"/>
  <c r="X311" i="5"/>
  <c r="W311" i="5"/>
  <c r="V311" i="5"/>
  <c r="U311" i="5"/>
  <c r="T311" i="5"/>
  <c r="Q311" i="5"/>
  <c r="L311" i="5"/>
  <c r="K311" i="5"/>
  <c r="J311" i="5"/>
  <c r="I311" i="5"/>
  <c r="G311" i="5"/>
  <c r="F311" i="5"/>
  <c r="D311" i="5"/>
  <c r="AV310" i="5"/>
  <c r="AT310" i="5"/>
  <c r="AS310" i="5"/>
  <c r="AP310" i="5"/>
  <c r="AO310" i="5"/>
  <c r="AK310" i="5"/>
  <c r="AB310" i="5"/>
  <c r="Z310" i="5"/>
  <c r="Y310" i="5"/>
  <c r="X310" i="5"/>
  <c r="W310" i="5"/>
  <c r="V310" i="5"/>
  <c r="U310" i="5"/>
  <c r="Q310" i="5"/>
  <c r="L310" i="5"/>
  <c r="K310" i="5"/>
  <c r="J310" i="5"/>
  <c r="D310" i="5"/>
  <c r="AV309" i="5"/>
  <c r="AU309" i="5"/>
  <c r="AT309" i="5"/>
  <c r="AS309" i="5"/>
  <c r="AO309" i="5"/>
  <c r="AK309" i="5"/>
  <c r="AB309" i="5"/>
  <c r="Y309" i="5"/>
  <c r="W309" i="5"/>
  <c r="V309" i="5"/>
  <c r="T309" i="5"/>
  <c r="L309" i="5"/>
  <c r="K309" i="5"/>
  <c r="J309" i="5"/>
  <c r="I309" i="5"/>
  <c r="G309" i="5"/>
  <c r="F309" i="5"/>
  <c r="D309" i="5"/>
  <c r="AV308" i="5"/>
  <c r="AU308" i="5"/>
  <c r="AT308" i="5"/>
  <c r="AS308" i="5"/>
  <c r="AP308" i="5"/>
  <c r="AO308" i="5"/>
  <c r="AM308" i="5"/>
  <c r="AK308" i="5"/>
  <c r="AB308" i="5"/>
  <c r="Y308" i="5"/>
  <c r="X308" i="5"/>
  <c r="W308" i="5"/>
  <c r="U308" i="5"/>
  <c r="T308" i="5"/>
  <c r="Q308" i="5"/>
  <c r="O308" i="5"/>
  <c r="L308" i="5"/>
  <c r="K308" i="5"/>
  <c r="J308" i="5"/>
  <c r="I308" i="5"/>
  <c r="G308" i="5"/>
  <c r="F308" i="5"/>
  <c r="D308" i="5"/>
  <c r="AV307" i="5"/>
  <c r="AU307" i="5"/>
  <c r="AT307" i="5"/>
  <c r="AS307" i="5"/>
  <c r="AP307" i="5"/>
  <c r="AO307" i="5"/>
  <c r="AK307" i="5"/>
  <c r="AB307" i="5"/>
  <c r="Y307" i="5"/>
  <c r="X307" i="5"/>
  <c r="W307" i="5"/>
  <c r="V307" i="5"/>
  <c r="U307" i="5"/>
  <c r="T307" i="5"/>
  <c r="Q307" i="5"/>
  <c r="L307" i="5"/>
  <c r="K307" i="5"/>
  <c r="J307" i="5"/>
  <c r="I307" i="5"/>
  <c r="G307" i="5"/>
  <c r="F307" i="5"/>
  <c r="D307" i="5"/>
  <c r="AV306" i="5"/>
  <c r="AU306" i="5"/>
  <c r="AT306" i="5"/>
  <c r="AS306" i="5"/>
  <c r="AP306" i="5"/>
  <c r="AO306" i="5"/>
  <c r="AB306" i="5"/>
  <c r="Y306" i="5"/>
  <c r="X306" i="5"/>
  <c r="W306" i="5"/>
  <c r="V306" i="5"/>
  <c r="U306" i="5"/>
  <c r="T306" i="5"/>
  <c r="Q306" i="5"/>
  <c r="L306" i="5"/>
  <c r="K306" i="5"/>
  <c r="J306" i="5"/>
  <c r="I306" i="5"/>
  <c r="G306" i="5"/>
  <c r="F306" i="5"/>
  <c r="D306" i="5"/>
  <c r="AU305" i="5"/>
  <c r="AT305" i="5"/>
  <c r="AS305" i="5"/>
  <c r="AP305" i="5"/>
  <c r="AO305" i="5"/>
  <c r="AN305" i="5"/>
  <c r="AL305" i="5"/>
  <c r="AK305" i="5"/>
  <c r="AB305" i="5"/>
  <c r="Z305" i="5"/>
  <c r="X305" i="5"/>
  <c r="W305" i="5"/>
  <c r="V305" i="5"/>
  <c r="U305" i="5"/>
  <c r="T305" i="5"/>
  <c r="Q305" i="5"/>
  <c r="L305" i="5"/>
  <c r="K305" i="5"/>
  <c r="I305" i="5"/>
  <c r="G305" i="5"/>
  <c r="F305" i="5"/>
  <c r="D305" i="5"/>
  <c r="AV304" i="5"/>
  <c r="AU304" i="5"/>
  <c r="AT304" i="5"/>
  <c r="AP304" i="5"/>
  <c r="AO304" i="5"/>
  <c r="AN304" i="5"/>
  <c r="AK304" i="5"/>
  <c r="Y304" i="5"/>
  <c r="X304" i="5"/>
  <c r="W304" i="5"/>
  <c r="V304" i="5"/>
  <c r="U304" i="5"/>
  <c r="T304" i="5"/>
  <c r="Q304" i="5"/>
  <c r="L304" i="5"/>
  <c r="K304" i="5"/>
  <c r="J304" i="5"/>
  <c r="I304" i="5"/>
  <c r="G304" i="5"/>
  <c r="F304" i="5"/>
  <c r="E304" i="5"/>
  <c r="D304" i="5"/>
  <c r="AV303" i="5"/>
  <c r="AU303" i="5"/>
  <c r="AT303" i="5"/>
  <c r="AS303" i="5"/>
  <c r="AP303" i="5"/>
  <c r="AO303" i="5"/>
  <c r="AN303" i="5"/>
  <c r="AK303" i="5"/>
  <c r="AB303" i="5"/>
  <c r="Y303" i="5"/>
  <c r="X303" i="5"/>
  <c r="W303" i="5"/>
  <c r="V303" i="5"/>
  <c r="U303" i="5"/>
  <c r="T303" i="5"/>
  <c r="Q303" i="5"/>
  <c r="L303" i="5"/>
  <c r="K303" i="5"/>
  <c r="J303" i="5"/>
  <c r="I303" i="5"/>
  <c r="G303" i="5"/>
  <c r="F303" i="5"/>
  <c r="E303" i="5"/>
  <c r="D303" i="5"/>
  <c r="AV302" i="5"/>
  <c r="AU302" i="5"/>
  <c r="AS302" i="5"/>
  <c r="AP302" i="5"/>
  <c r="AO302" i="5"/>
  <c r="AN302" i="5"/>
  <c r="AK302" i="5"/>
  <c r="AB302" i="5"/>
  <c r="Y302" i="5"/>
  <c r="X302" i="5"/>
  <c r="W302" i="5"/>
  <c r="V302" i="5"/>
  <c r="U302" i="5"/>
  <c r="T302" i="5"/>
  <c r="Q302" i="5"/>
  <c r="L302" i="5"/>
  <c r="K302" i="5"/>
  <c r="J302" i="5"/>
  <c r="I302" i="5"/>
  <c r="G302" i="5"/>
  <c r="F302" i="5"/>
  <c r="E302" i="5"/>
  <c r="D302" i="5"/>
  <c r="AV301" i="5"/>
  <c r="AU301" i="5"/>
  <c r="AT301" i="5"/>
  <c r="AS301" i="5"/>
  <c r="AP301" i="5"/>
  <c r="AO301" i="5"/>
  <c r="AN301" i="5"/>
  <c r="AM301" i="5"/>
  <c r="AK301" i="5"/>
  <c r="AB301" i="5"/>
  <c r="Y301" i="5"/>
  <c r="X301" i="5"/>
  <c r="V301" i="5"/>
  <c r="U301" i="5"/>
  <c r="T301" i="5"/>
  <c r="Q301" i="5"/>
  <c r="O301" i="5"/>
  <c r="K301" i="5"/>
  <c r="J301" i="5"/>
  <c r="I301" i="5"/>
  <c r="H301" i="5"/>
  <c r="G301" i="5"/>
  <c r="F301" i="5"/>
  <c r="E301" i="5"/>
  <c r="C301" i="5"/>
  <c r="AV300" i="5"/>
  <c r="AU300" i="5"/>
  <c r="AT300" i="5"/>
  <c r="AS300" i="5"/>
  <c r="AP300" i="5"/>
  <c r="AN300" i="5"/>
  <c r="AM300" i="5"/>
  <c r="AL300" i="5"/>
  <c r="AK300" i="5"/>
  <c r="AB300" i="5"/>
  <c r="Z300" i="5"/>
  <c r="Y300" i="5"/>
  <c r="X300" i="5"/>
  <c r="W300" i="5"/>
  <c r="V300" i="5"/>
  <c r="U300" i="5"/>
  <c r="T300" i="5"/>
  <c r="Q300" i="5"/>
  <c r="O300" i="5"/>
  <c r="L300" i="5"/>
  <c r="J300" i="5"/>
  <c r="I300" i="5"/>
  <c r="H300" i="5"/>
  <c r="G300" i="5"/>
  <c r="F300" i="5"/>
  <c r="E300" i="5"/>
  <c r="D300" i="5"/>
  <c r="C300" i="5"/>
  <c r="B300" i="5"/>
  <c r="AV299" i="5"/>
  <c r="AU299" i="5"/>
  <c r="AT299" i="5"/>
  <c r="AS299" i="5"/>
  <c r="AP299" i="5"/>
  <c r="AO299" i="5"/>
  <c r="AN299" i="5"/>
  <c r="AL299" i="5"/>
  <c r="AK299" i="5"/>
  <c r="AB299" i="5"/>
  <c r="Z299" i="5"/>
  <c r="Y299" i="5"/>
  <c r="X299" i="5"/>
  <c r="W299" i="5"/>
  <c r="V299" i="5"/>
  <c r="U299" i="5"/>
  <c r="T299" i="5"/>
  <c r="Q299" i="5"/>
  <c r="L299" i="5"/>
  <c r="K299" i="5"/>
  <c r="J299" i="5"/>
  <c r="I299" i="5"/>
  <c r="H299" i="5"/>
  <c r="G299" i="5"/>
  <c r="F299" i="5"/>
  <c r="E299" i="5"/>
  <c r="D299" i="5"/>
  <c r="B299" i="5"/>
  <c r="AV298" i="5"/>
  <c r="AT298" i="5"/>
  <c r="AS298" i="5"/>
  <c r="AP298" i="5"/>
  <c r="AO298" i="5"/>
  <c r="AN298" i="5"/>
  <c r="AK298" i="5"/>
  <c r="AB298" i="5"/>
  <c r="Y298" i="5"/>
  <c r="X298" i="5"/>
  <c r="W298" i="5"/>
  <c r="V298" i="5"/>
  <c r="Q298" i="5"/>
  <c r="L298" i="5"/>
  <c r="K298" i="5"/>
  <c r="J298" i="5"/>
  <c r="H298" i="5"/>
  <c r="E298" i="5"/>
  <c r="D298" i="5"/>
  <c r="AV297" i="5"/>
  <c r="AU297" i="5"/>
  <c r="AT297" i="5"/>
  <c r="AS297" i="5"/>
  <c r="AO297" i="5"/>
  <c r="AN297" i="5"/>
  <c r="AK297" i="5"/>
  <c r="AB297" i="5"/>
  <c r="Y297" i="5"/>
  <c r="X297" i="5"/>
  <c r="W297" i="5"/>
  <c r="V297" i="5"/>
  <c r="T297" i="5"/>
  <c r="Q297" i="5"/>
  <c r="L297" i="5"/>
  <c r="K297" i="5"/>
  <c r="J297" i="5"/>
  <c r="I297" i="5"/>
  <c r="H297" i="5"/>
  <c r="G297" i="5"/>
  <c r="F297" i="5"/>
  <c r="E297" i="5"/>
  <c r="D297" i="5"/>
  <c r="AV296" i="5"/>
  <c r="AU296" i="5"/>
  <c r="AT296" i="5"/>
  <c r="AS296" i="5"/>
  <c r="AP296" i="5"/>
  <c r="AO296" i="5"/>
  <c r="AK296" i="5"/>
  <c r="AB296" i="5"/>
  <c r="Y296" i="5"/>
  <c r="X296" i="5"/>
  <c r="W296" i="5"/>
  <c r="U296" i="5"/>
  <c r="T296" i="5"/>
  <c r="Q296" i="5"/>
  <c r="L296" i="5"/>
  <c r="K296" i="5"/>
  <c r="J296" i="5"/>
  <c r="I296" i="5"/>
  <c r="H296" i="5"/>
  <c r="G296" i="5"/>
  <c r="F296" i="5"/>
  <c r="D296" i="5"/>
  <c r="AV295" i="5"/>
  <c r="AU295" i="5"/>
  <c r="AT295" i="5"/>
  <c r="AS295" i="5"/>
  <c r="AP295" i="5"/>
  <c r="AO295" i="5"/>
  <c r="AN295" i="5"/>
  <c r="AK295" i="5"/>
  <c r="AB295" i="5"/>
  <c r="Y295" i="5"/>
  <c r="X295" i="5"/>
  <c r="W295" i="5"/>
  <c r="V295" i="5"/>
  <c r="U295" i="5"/>
  <c r="T295" i="5"/>
  <c r="Q295" i="5"/>
  <c r="L295" i="5"/>
  <c r="K295" i="5"/>
  <c r="J295" i="5"/>
  <c r="I295" i="5"/>
  <c r="H295" i="5"/>
  <c r="G295" i="5"/>
  <c r="F295" i="5"/>
  <c r="E295" i="5"/>
  <c r="D295" i="5"/>
  <c r="AV294" i="5"/>
  <c r="AU294" i="5"/>
  <c r="AT294" i="5"/>
  <c r="AS294" i="5"/>
  <c r="AP294" i="5"/>
  <c r="AO294" i="5"/>
  <c r="AN294" i="5"/>
  <c r="AB294" i="5"/>
  <c r="Y294" i="5"/>
  <c r="X294" i="5"/>
  <c r="W294" i="5"/>
  <c r="V294" i="5"/>
  <c r="U294" i="5"/>
  <c r="T294" i="5"/>
  <c r="Q294" i="5"/>
  <c r="L294" i="5"/>
  <c r="K294" i="5"/>
  <c r="J294" i="5"/>
  <c r="I294" i="5"/>
  <c r="H294" i="5"/>
  <c r="G294" i="5"/>
  <c r="F294" i="5"/>
  <c r="E294" i="5"/>
  <c r="D294" i="5"/>
  <c r="AU293" i="5"/>
  <c r="AT293" i="5"/>
  <c r="AS293" i="5"/>
  <c r="AP293" i="5"/>
  <c r="AO293" i="5"/>
  <c r="AN293" i="5"/>
  <c r="AK293" i="5"/>
  <c r="AB293" i="5"/>
  <c r="X293" i="5"/>
  <c r="W293" i="5"/>
  <c r="V293" i="5"/>
  <c r="U293" i="5"/>
  <c r="T293" i="5"/>
  <c r="Q293" i="5"/>
  <c r="L293" i="5"/>
  <c r="K293" i="5"/>
  <c r="I293" i="5"/>
  <c r="H293" i="5"/>
  <c r="G293" i="5"/>
  <c r="F293" i="5"/>
  <c r="E293" i="5"/>
  <c r="D293" i="5"/>
  <c r="AV292" i="5"/>
  <c r="AU292" i="5"/>
  <c r="AT292" i="5"/>
  <c r="AP292" i="5"/>
  <c r="AO292" i="5"/>
  <c r="AN292" i="5"/>
  <c r="AK292" i="5"/>
  <c r="Y292" i="5"/>
  <c r="X292" i="5"/>
  <c r="W292" i="5"/>
  <c r="V292" i="5"/>
  <c r="U292" i="5"/>
  <c r="T292" i="5"/>
  <c r="Q292" i="5"/>
  <c r="L292" i="5"/>
  <c r="K292" i="5"/>
  <c r="J292" i="5"/>
  <c r="I292" i="5"/>
  <c r="H292" i="5"/>
  <c r="G292" i="5"/>
  <c r="F292" i="5"/>
  <c r="E292" i="5"/>
  <c r="D292" i="5"/>
  <c r="AV291" i="5"/>
  <c r="AU291" i="5"/>
  <c r="AT291" i="5"/>
  <c r="AS291" i="5"/>
  <c r="AP291" i="5"/>
  <c r="AO291" i="5"/>
  <c r="AN291" i="5"/>
  <c r="AK291" i="5"/>
  <c r="AB291" i="5"/>
  <c r="Y291" i="5"/>
  <c r="X291" i="5"/>
  <c r="W291" i="5"/>
  <c r="V291" i="5"/>
  <c r="U291" i="5"/>
  <c r="T291" i="5"/>
  <c r="Q291" i="5"/>
  <c r="L291" i="5"/>
  <c r="K291" i="5"/>
  <c r="J291" i="5"/>
  <c r="I291" i="5"/>
  <c r="H291" i="5"/>
  <c r="G291" i="5"/>
  <c r="F291" i="5"/>
  <c r="E291" i="5"/>
  <c r="D291" i="5"/>
  <c r="AV290" i="5"/>
  <c r="AU290" i="5"/>
  <c r="AS290" i="5"/>
  <c r="AP290" i="5"/>
  <c r="AO290" i="5"/>
  <c r="AN290" i="5"/>
  <c r="AK290" i="5"/>
  <c r="AB290" i="5"/>
  <c r="Y290" i="5"/>
  <c r="X290" i="5"/>
  <c r="W290" i="5"/>
  <c r="V290" i="5"/>
  <c r="U290" i="5"/>
  <c r="T290" i="5"/>
  <c r="Q290" i="5"/>
  <c r="L290" i="5"/>
  <c r="K290" i="5"/>
  <c r="J290" i="5"/>
  <c r="I290" i="5"/>
  <c r="H290" i="5"/>
  <c r="G290" i="5"/>
  <c r="F290" i="5"/>
  <c r="E290" i="5"/>
  <c r="D290" i="5"/>
  <c r="AV289" i="5"/>
  <c r="AU289" i="5"/>
  <c r="AT289" i="5"/>
  <c r="AS289" i="5"/>
  <c r="AP289" i="5"/>
  <c r="AO289" i="5"/>
  <c r="AN289" i="5"/>
  <c r="AM289" i="5"/>
  <c r="AK289" i="5"/>
  <c r="AB289" i="5"/>
  <c r="Y289" i="5"/>
  <c r="X289" i="5"/>
  <c r="V289" i="5"/>
  <c r="U289" i="5"/>
  <c r="T289" i="5"/>
  <c r="Q289" i="5"/>
  <c r="O289" i="5"/>
  <c r="K289" i="5"/>
  <c r="J289" i="5"/>
  <c r="I289" i="5"/>
  <c r="H289" i="5"/>
  <c r="G289" i="5"/>
  <c r="F289" i="5"/>
  <c r="E289" i="5"/>
  <c r="C289" i="5"/>
  <c r="AV288" i="5"/>
  <c r="AU288" i="5"/>
  <c r="AT288" i="5"/>
  <c r="AS288" i="5"/>
  <c r="AP288" i="5"/>
  <c r="AN288" i="5"/>
  <c r="AM288" i="5"/>
  <c r="AL288" i="5"/>
  <c r="AK288" i="5"/>
  <c r="AB288" i="5"/>
  <c r="Z288" i="5"/>
  <c r="Y288" i="5"/>
  <c r="X288" i="5"/>
  <c r="W288" i="5"/>
  <c r="V288" i="5"/>
  <c r="U288" i="5"/>
  <c r="T288" i="5"/>
  <c r="Q288" i="5"/>
  <c r="O288" i="5"/>
  <c r="L288" i="5"/>
  <c r="J288" i="5"/>
  <c r="I288" i="5"/>
  <c r="H288" i="5"/>
  <c r="G288" i="5"/>
  <c r="F288" i="5"/>
  <c r="E288" i="5"/>
  <c r="D288" i="5"/>
  <c r="C288" i="5"/>
  <c r="B288" i="5"/>
  <c r="AV287" i="5"/>
  <c r="AU287" i="5"/>
  <c r="AT287" i="5"/>
  <c r="AS287" i="5"/>
  <c r="AP287" i="5"/>
  <c r="AO287" i="5"/>
  <c r="AN287" i="5"/>
  <c r="AL287" i="5"/>
  <c r="AK287" i="5"/>
  <c r="AB287" i="5"/>
  <c r="Z287" i="5"/>
  <c r="Y287" i="5"/>
  <c r="X287" i="5"/>
  <c r="W287" i="5"/>
  <c r="V287" i="5"/>
  <c r="U287" i="5"/>
  <c r="T287" i="5"/>
  <c r="Q287" i="5"/>
  <c r="L287" i="5"/>
  <c r="K287" i="5"/>
  <c r="J287" i="5"/>
  <c r="I287" i="5"/>
  <c r="H287" i="5"/>
  <c r="G287" i="5"/>
  <c r="F287" i="5"/>
  <c r="E287" i="5"/>
  <c r="D287" i="5"/>
  <c r="B287" i="5"/>
  <c r="AV286" i="5"/>
  <c r="AT286" i="5"/>
  <c r="AS286" i="5"/>
  <c r="AP286" i="5"/>
  <c r="AO286" i="5"/>
  <c r="AN286" i="5"/>
  <c r="AK286" i="5"/>
  <c r="AB286" i="5"/>
  <c r="Y286" i="5"/>
  <c r="X286" i="5"/>
  <c r="W286" i="5"/>
  <c r="V286" i="5"/>
  <c r="Q286" i="5"/>
  <c r="L286" i="5"/>
  <c r="K286" i="5"/>
  <c r="J286" i="5"/>
  <c r="H286" i="5"/>
  <c r="E286" i="5"/>
  <c r="D286" i="5"/>
  <c r="AV285" i="5"/>
  <c r="AU285" i="5"/>
  <c r="AT285" i="5"/>
  <c r="AS285" i="5"/>
  <c r="AO285" i="5"/>
  <c r="AN285" i="5"/>
  <c r="AK285" i="5"/>
  <c r="AB285" i="5"/>
  <c r="Y285" i="5"/>
  <c r="W285" i="5"/>
  <c r="V285" i="5"/>
  <c r="U285" i="5"/>
  <c r="T285" i="5"/>
  <c r="L285" i="5"/>
  <c r="K285" i="5"/>
  <c r="J285" i="5"/>
  <c r="I285" i="5"/>
  <c r="H285" i="5"/>
  <c r="G285" i="5"/>
  <c r="F285" i="5"/>
  <c r="E285" i="5"/>
  <c r="D285" i="5"/>
  <c r="AV284" i="5"/>
  <c r="AU284" i="5"/>
  <c r="AT284" i="5"/>
  <c r="AS284" i="5"/>
  <c r="AP284" i="5"/>
  <c r="AO284" i="5"/>
  <c r="AK284" i="5"/>
  <c r="AB284" i="5"/>
  <c r="Y284" i="5"/>
  <c r="X284" i="5"/>
  <c r="W284" i="5"/>
  <c r="U284" i="5"/>
  <c r="T284" i="5"/>
  <c r="Q284" i="5"/>
  <c r="L284" i="5"/>
  <c r="K284" i="5"/>
  <c r="J284" i="5"/>
  <c r="I284" i="5"/>
  <c r="H284" i="5"/>
  <c r="G284" i="5"/>
  <c r="F284" i="5"/>
  <c r="D284" i="5"/>
  <c r="AV283" i="5"/>
  <c r="AU283" i="5"/>
  <c r="AT283" i="5"/>
  <c r="AS283" i="5"/>
  <c r="AP283" i="5"/>
  <c r="AO283" i="5"/>
  <c r="AN283" i="5"/>
  <c r="AK283" i="5"/>
  <c r="AB283" i="5"/>
  <c r="Y283" i="5"/>
  <c r="X283" i="5"/>
  <c r="W283" i="5"/>
  <c r="V283" i="5"/>
  <c r="U283" i="5"/>
  <c r="T283" i="5"/>
  <c r="Q283" i="5"/>
  <c r="L283" i="5"/>
  <c r="K283" i="5"/>
  <c r="J283" i="5"/>
  <c r="I283" i="5"/>
  <c r="H283" i="5"/>
  <c r="G283" i="5"/>
  <c r="F283" i="5"/>
  <c r="E283" i="5"/>
  <c r="D283" i="5"/>
  <c r="AV282" i="5"/>
  <c r="AU282" i="5"/>
  <c r="AT282" i="5"/>
  <c r="AS282" i="5"/>
  <c r="AP282" i="5"/>
  <c r="AO282" i="5"/>
  <c r="AN282" i="5"/>
  <c r="AK282" i="5"/>
  <c r="AB282" i="5"/>
  <c r="Y282" i="5"/>
  <c r="X282" i="5"/>
  <c r="W282" i="5"/>
  <c r="V282" i="5"/>
  <c r="U282" i="5"/>
  <c r="T282" i="5"/>
  <c r="Q282" i="5"/>
  <c r="L282" i="5"/>
  <c r="K282" i="5"/>
  <c r="J282" i="5"/>
  <c r="I282" i="5"/>
  <c r="H282" i="5"/>
  <c r="G282" i="5"/>
  <c r="F282" i="5"/>
  <c r="E282" i="5"/>
  <c r="D282" i="5"/>
  <c r="AU281" i="5"/>
  <c r="AT281" i="5"/>
  <c r="AS281" i="5"/>
  <c r="AP281" i="5"/>
  <c r="AO281" i="5"/>
  <c r="AN281" i="5"/>
  <c r="AK281" i="5"/>
  <c r="AB281" i="5"/>
  <c r="X281" i="5"/>
  <c r="W281" i="5"/>
  <c r="V281" i="5"/>
  <c r="U281" i="5"/>
  <c r="T281" i="5"/>
  <c r="Q281" i="5"/>
  <c r="L281" i="5"/>
  <c r="K281" i="5"/>
  <c r="I281" i="5"/>
  <c r="H281" i="5"/>
  <c r="G281" i="5"/>
  <c r="F281" i="5"/>
  <c r="E281" i="5"/>
  <c r="D281" i="5"/>
  <c r="AV280" i="5"/>
  <c r="AU280" i="5"/>
  <c r="AT280" i="5"/>
  <c r="AP280" i="5"/>
  <c r="AO280" i="5"/>
  <c r="AN280" i="5"/>
  <c r="AM280" i="5"/>
  <c r="AL280" i="5"/>
  <c r="AK280" i="5"/>
  <c r="Z280" i="5"/>
  <c r="Y280" i="5"/>
  <c r="X280" i="5"/>
  <c r="W280" i="5"/>
  <c r="V280" i="5"/>
  <c r="U280" i="5"/>
  <c r="T280" i="5"/>
  <c r="Q280" i="5"/>
  <c r="O280" i="5"/>
  <c r="L280" i="5"/>
  <c r="K280" i="5"/>
  <c r="J280" i="5"/>
  <c r="I280" i="5"/>
  <c r="H280" i="5"/>
  <c r="G280" i="5"/>
  <c r="F280" i="5"/>
  <c r="E280" i="5"/>
  <c r="D280" i="5"/>
  <c r="C280" i="5"/>
  <c r="B280" i="5"/>
  <c r="AV279" i="5"/>
  <c r="AU279" i="5"/>
  <c r="AT279" i="5"/>
  <c r="AS279" i="5"/>
  <c r="AP279" i="5"/>
  <c r="AO279" i="5"/>
  <c r="AN279" i="5"/>
  <c r="AM279" i="5"/>
  <c r="AL279" i="5"/>
  <c r="AK279" i="5"/>
  <c r="AB279" i="5"/>
  <c r="Y279" i="5"/>
  <c r="X279" i="5"/>
  <c r="W279" i="5"/>
  <c r="V279" i="5"/>
  <c r="U279" i="5"/>
  <c r="T279" i="5"/>
  <c r="Q279" i="5"/>
  <c r="O279" i="5"/>
  <c r="L279" i="5"/>
  <c r="K279" i="5"/>
  <c r="J279" i="5"/>
  <c r="I279" i="5"/>
  <c r="G279" i="5"/>
  <c r="F279" i="5"/>
  <c r="E279" i="5"/>
  <c r="D279" i="5"/>
  <c r="C279" i="5"/>
  <c r="B279" i="5"/>
  <c r="AV278" i="5"/>
  <c r="AU278" i="5"/>
  <c r="AS278" i="5"/>
  <c r="AP278" i="5"/>
  <c r="AO278" i="5"/>
  <c r="AN278" i="5"/>
  <c r="AM278" i="5"/>
  <c r="AL278" i="5"/>
  <c r="AK278" i="5"/>
  <c r="AB278" i="5"/>
  <c r="Z278" i="5"/>
  <c r="Y278" i="5"/>
  <c r="X278" i="5"/>
  <c r="W278" i="5"/>
  <c r="V278" i="5"/>
  <c r="U278" i="5"/>
  <c r="T278" i="5"/>
  <c r="Q278" i="5"/>
  <c r="O278" i="5"/>
  <c r="L278" i="5"/>
  <c r="K278" i="5"/>
  <c r="J278" i="5"/>
  <c r="I278" i="5"/>
  <c r="H278" i="5"/>
  <c r="G278" i="5"/>
  <c r="F278" i="5"/>
  <c r="E278" i="5"/>
  <c r="D278" i="5"/>
  <c r="C278" i="5"/>
  <c r="AV277" i="5"/>
  <c r="AU277" i="5"/>
  <c r="AT277" i="5"/>
  <c r="AS277" i="5"/>
  <c r="AP277" i="5"/>
  <c r="AO277" i="5"/>
  <c r="AN277" i="5"/>
  <c r="AM277" i="5"/>
  <c r="AK277" i="5"/>
  <c r="AB277" i="5"/>
  <c r="Y277" i="5"/>
  <c r="X277" i="5"/>
  <c r="V277" i="5"/>
  <c r="U277" i="5"/>
  <c r="T277" i="5"/>
  <c r="Q277" i="5"/>
  <c r="O277" i="5"/>
  <c r="L277" i="5"/>
  <c r="K277" i="5"/>
  <c r="J277" i="5"/>
  <c r="I277" i="5"/>
  <c r="H277" i="5"/>
  <c r="G277" i="5"/>
  <c r="F277" i="5"/>
  <c r="E277" i="5"/>
  <c r="C277" i="5"/>
  <c r="AV276" i="5"/>
  <c r="AU276" i="5"/>
  <c r="AT276" i="5"/>
  <c r="AS276" i="5"/>
  <c r="AP276" i="5"/>
  <c r="AN276" i="5"/>
  <c r="AM276" i="5"/>
  <c r="AL276" i="5"/>
  <c r="AK276" i="5"/>
  <c r="AB276" i="5"/>
  <c r="Z276" i="5"/>
  <c r="Y276" i="5"/>
  <c r="X276" i="5"/>
  <c r="W276" i="5"/>
  <c r="V276" i="5"/>
  <c r="U276" i="5"/>
  <c r="T276" i="5"/>
  <c r="Q276" i="5"/>
  <c r="O276" i="5"/>
  <c r="L276" i="5"/>
  <c r="J276" i="5"/>
  <c r="I276" i="5"/>
  <c r="H276" i="5"/>
  <c r="G276" i="5"/>
  <c r="F276" i="5"/>
  <c r="E276" i="5"/>
  <c r="D276" i="5"/>
  <c r="C276" i="5"/>
  <c r="B276" i="5"/>
  <c r="AV275" i="5"/>
  <c r="AU275" i="5"/>
  <c r="AT275" i="5"/>
  <c r="AS275" i="5"/>
  <c r="AP275" i="5"/>
  <c r="AO275" i="5"/>
  <c r="AN275" i="5"/>
  <c r="AM275" i="5"/>
  <c r="AL275" i="5"/>
  <c r="AK275" i="5"/>
  <c r="AB275" i="5"/>
  <c r="Z275" i="5"/>
  <c r="Y275" i="5"/>
  <c r="X275" i="5"/>
  <c r="W275" i="5"/>
  <c r="V275" i="5"/>
  <c r="U275" i="5"/>
  <c r="T275" i="5"/>
  <c r="Q275" i="5"/>
  <c r="O275" i="5"/>
  <c r="L275" i="5"/>
  <c r="K275" i="5"/>
  <c r="J275" i="5"/>
  <c r="I275" i="5"/>
  <c r="H275" i="5"/>
  <c r="G275" i="5"/>
  <c r="F275" i="5"/>
  <c r="E275" i="5"/>
  <c r="D275" i="5"/>
  <c r="C275" i="5"/>
  <c r="B275" i="5"/>
  <c r="AV274" i="5"/>
  <c r="AT274" i="5"/>
  <c r="AS274" i="5"/>
  <c r="AP274" i="5"/>
  <c r="AO274" i="5"/>
  <c r="AN274" i="5"/>
  <c r="AK274" i="5"/>
  <c r="AB274" i="5"/>
  <c r="Z274" i="5"/>
  <c r="Y274" i="5"/>
  <c r="X274" i="5"/>
  <c r="W274" i="5"/>
  <c r="V274" i="5"/>
  <c r="U274" i="5"/>
  <c r="Q274" i="5"/>
  <c r="O274" i="5"/>
  <c r="L274" i="5"/>
  <c r="K274" i="5"/>
  <c r="J274" i="5"/>
  <c r="H274" i="5"/>
  <c r="G274" i="5"/>
  <c r="E274" i="5"/>
  <c r="D274" i="5"/>
  <c r="C274" i="5"/>
  <c r="B274" i="5"/>
  <c r="AV273" i="5"/>
  <c r="AU273" i="5"/>
  <c r="AT273" i="5"/>
  <c r="AS273" i="5"/>
  <c r="AO273" i="5"/>
  <c r="AN273" i="5"/>
  <c r="AM273" i="5"/>
  <c r="AL273" i="5"/>
  <c r="AK273" i="5"/>
  <c r="AB273" i="5"/>
  <c r="Z273" i="5"/>
  <c r="Y273" i="5"/>
  <c r="W273" i="5"/>
  <c r="V273" i="5"/>
  <c r="T273" i="5"/>
  <c r="O273" i="5"/>
  <c r="L273" i="5"/>
  <c r="K273" i="5"/>
  <c r="J273" i="5"/>
  <c r="I273" i="5"/>
  <c r="H273" i="5"/>
  <c r="G273" i="5"/>
  <c r="F273" i="5"/>
  <c r="E273" i="5"/>
  <c r="D273" i="5"/>
  <c r="C273" i="5"/>
  <c r="B273" i="5"/>
  <c r="AV272" i="5"/>
  <c r="AU272" i="5"/>
  <c r="AT272" i="5"/>
  <c r="AS272" i="5"/>
  <c r="AP272" i="5"/>
  <c r="AO272" i="5"/>
  <c r="AM272" i="5"/>
  <c r="AL272" i="5"/>
  <c r="AK272" i="5"/>
  <c r="AB272" i="5"/>
  <c r="Z272" i="5"/>
  <c r="Y272" i="5"/>
  <c r="X272" i="5"/>
  <c r="W272" i="5"/>
  <c r="U272" i="5"/>
  <c r="T272" i="5"/>
  <c r="Q272" i="5"/>
  <c r="O272" i="5"/>
  <c r="L272" i="5"/>
  <c r="K272" i="5"/>
  <c r="J272" i="5"/>
  <c r="I272" i="5"/>
  <c r="H272" i="5"/>
  <c r="G272" i="5"/>
  <c r="F272" i="5"/>
  <c r="E272" i="5"/>
  <c r="D272" i="5"/>
  <c r="C272" i="5"/>
  <c r="B272" i="5"/>
  <c r="AV271" i="5"/>
  <c r="AU271" i="5"/>
  <c r="AT271" i="5"/>
  <c r="AS271" i="5"/>
  <c r="AP271" i="5"/>
  <c r="AO271" i="5"/>
  <c r="AN271" i="5"/>
  <c r="AM271" i="5"/>
  <c r="AL271" i="5"/>
  <c r="AK271" i="5"/>
  <c r="AB271" i="5"/>
  <c r="Z271" i="5"/>
  <c r="Y271" i="5"/>
  <c r="X271" i="5"/>
  <c r="W271" i="5"/>
  <c r="V271" i="5"/>
  <c r="U271" i="5"/>
  <c r="T271" i="5"/>
  <c r="Q271" i="5"/>
  <c r="O271" i="5"/>
  <c r="L271" i="5"/>
  <c r="K271" i="5"/>
  <c r="J271" i="5"/>
  <c r="I271" i="5"/>
  <c r="H271" i="5"/>
  <c r="G271" i="5"/>
  <c r="F271" i="5"/>
  <c r="E271" i="5"/>
  <c r="D271" i="5"/>
  <c r="C271" i="5"/>
  <c r="B271" i="5"/>
  <c r="AV270" i="5"/>
  <c r="AU270" i="5"/>
  <c r="AT270" i="5"/>
  <c r="AS270" i="5"/>
  <c r="AP270" i="5"/>
  <c r="AO270" i="5"/>
  <c r="AN270" i="5"/>
  <c r="AM270" i="5"/>
  <c r="AL270" i="5"/>
  <c r="AB270" i="5"/>
  <c r="Z270" i="5"/>
  <c r="Y270" i="5"/>
  <c r="X270" i="5"/>
  <c r="W270" i="5"/>
  <c r="V270" i="5"/>
  <c r="U270" i="5"/>
  <c r="T270" i="5"/>
  <c r="Q270" i="5"/>
  <c r="O270" i="5"/>
  <c r="L270" i="5"/>
  <c r="K270" i="5"/>
  <c r="J270" i="5"/>
  <c r="I270" i="5"/>
  <c r="H270" i="5"/>
  <c r="G270" i="5"/>
  <c r="F270" i="5"/>
  <c r="E270" i="5"/>
  <c r="D270" i="5"/>
  <c r="B270" i="5"/>
  <c r="AU269" i="5"/>
  <c r="AT269" i="5"/>
  <c r="AS269" i="5"/>
  <c r="AP269" i="5"/>
  <c r="AO269" i="5"/>
  <c r="AN269" i="5"/>
  <c r="AM269" i="5"/>
  <c r="AL269" i="5"/>
  <c r="AK269" i="5"/>
  <c r="AB269" i="5"/>
  <c r="Z269" i="5"/>
  <c r="X269" i="5"/>
  <c r="W269" i="5"/>
  <c r="V269" i="5"/>
  <c r="U269" i="5"/>
  <c r="T269" i="5"/>
  <c r="Q269" i="5"/>
  <c r="L269" i="5"/>
  <c r="K269" i="5"/>
  <c r="I269" i="5"/>
  <c r="H269" i="5"/>
  <c r="G269" i="5"/>
  <c r="F269" i="5"/>
  <c r="E269" i="5"/>
  <c r="D269" i="5"/>
  <c r="C269" i="5"/>
  <c r="B269" i="5"/>
  <c r="AV268" i="5"/>
  <c r="AU268" i="5"/>
  <c r="AT268" i="5"/>
  <c r="AP268" i="5"/>
  <c r="AO268" i="5"/>
  <c r="AN268" i="5"/>
  <c r="AM268" i="5"/>
  <c r="AL268" i="5"/>
  <c r="AK268" i="5"/>
  <c r="Z268" i="5"/>
  <c r="Y268" i="5"/>
  <c r="X268" i="5"/>
  <c r="W268" i="5"/>
  <c r="V268" i="5"/>
  <c r="U268" i="5"/>
  <c r="T268" i="5"/>
  <c r="Q268" i="5"/>
  <c r="O268" i="5"/>
  <c r="L268" i="5"/>
  <c r="K268" i="5"/>
  <c r="J268" i="5"/>
  <c r="I268" i="5"/>
  <c r="H268" i="5"/>
  <c r="G268" i="5"/>
  <c r="F268" i="5"/>
  <c r="E268" i="5"/>
  <c r="D268" i="5"/>
  <c r="C268" i="5"/>
  <c r="B268" i="5"/>
  <c r="AV267" i="5"/>
  <c r="AU267" i="5"/>
  <c r="AT267" i="5"/>
  <c r="AS267" i="5"/>
  <c r="AP267" i="5"/>
  <c r="AO267" i="5"/>
  <c r="AN267" i="5"/>
  <c r="AM267" i="5"/>
  <c r="AL267" i="5"/>
  <c r="AK267" i="5"/>
  <c r="AB267" i="5"/>
  <c r="Y267" i="5"/>
  <c r="X267" i="5"/>
  <c r="W267" i="5"/>
  <c r="V267" i="5"/>
  <c r="U267" i="5"/>
  <c r="T267" i="5"/>
  <c r="Q267" i="5"/>
  <c r="O267" i="5"/>
  <c r="L267" i="5"/>
  <c r="K267" i="5"/>
  <c r="J267" i="5"/>
  <c r="I267" i="5"/>
  <c r="G267" i="5"/>
  <c r="F267" i="5"/>
  <c r="E267" i="5"/>
  <c r="D267" i="5"/>
  <c r="C267" i="5"/>
  <c r="B267" i="5"/>
  <c r="AV266" i="5"/>
  <c r="AU266" i="5"/>
  <c r="AS266" i="5"/>
  <c r="AP266" i="5"/>
  <c r="AO266" i="5"/>
  <c r="AN266" i="5"/>
  <c r="AM266" i="5"/>
  <c r="AL266" i="5"/>
  <c r="AK266" i="5"/>
  <c r="AB266" i="5"/>
  <c r="Z266" i="5"/>
  <c r="Y266" i="5"/>
  <c r="X266" i="5"/>
  <c r="W266" i="5"/>
  <c r="V266" i="5"/>
  <c r="U266" i="5"/>
  <c r="T266" i="5"/>
  <c r="Q266" i="5"/>
  <c r="O266" i="5"/>
  <c r="L266" i="5"/>
  <c r="K266" i="5"/>
  <c r="J266" i="5"/>
  <c r="I266" i="5"/>
  <c r="H266" i="5"/>
  <c r="G266" i="5"/>
  <c r="F266" i="5"/>
  <c r="E266" i="5"/>
  <c r="D266" i="5"/>
  <c r="C266" i="5"/>
  <c r="AV265" i="5"/>
  <c r="AU265" i="5"/>
  <c r="AT265" i="5"/>
  <c r="AS265" i="5"/>
  <c r="AP265" i="5"/>
  <c r="AO265" i="5"/>
  <c r="AN265" i="5"/>
  <c r="AM265" i="5"/>
  <c r="AL265" i="5"/>
  <c r="AK265" i="5"/>
  <c r="AB265" i="5"/>
  <c r="Z265" i="5"/>
  <c r="Y265" i="5"/>
  <c r="X265" i="5"/>
  <c r="W265" i="5"/>
  <c r="V265" i="5"/>
  <c r="U265" i="5"/>
  <c r="T265" i="5"/>
  <c r="Q265" i="5"/>
  <c r="O265" i="5"/>
  <c r="K265" i="5"/>
  <c r="J265" i="5"/>
  <c r="I265" i="5"/>
  <c r="H265" i="5"/>
  <c r="G265" i="5"/>
  <c r="F265" i="5"/>
  <c r="E265" i="5"/>
  <c r="C265" i="5"/>
  <c r="B265" i="5"/>
  <c r="AV264" i="5"/>
  <c r="AU264" i="5"/>
  <c r="AT264" i="5"/>
  <c r="AS264" i="5"/>
  <c r="AP264" i="5"/>
  <c r="AN264" i="5"/>
  <c r="AM264" i="5"/>
  <c r="AL264" i="5"/>
  <c r="AK264" i="5"/>
  <c r="AB264" i="5"/>
  <c r="Z264" i="5"/>
  <c r="Y264" i="5"/>
  <c r="X264" i="5"/>
  <c r="W264" i="5"/>
  <c r="V264" i="5"/>
  <c r="U264" i="5"/>
  <c r="T264" i="5"/>
  <c r="Q264" i="5"/>
  <c r="O264" i="5"/>
  <c r="L264" i="5"/>
  <c r="J264" i="5"/>
  <c r="I264" i="5"/>
  <c r="H264" i="5"/>
  <c r="G264" i="5"/>
  <c r="F264" i="5"/>
  <c r="E264" i="5"/>
  <c r="D264" i="5"/>
  <c r="C264" i="5"/>
  <c r="B264" i="5"/>
  <c r="AV263" i="5"/>
  <c r="AU263" i="5"/>
  <c r="AT263" i="5"/>
  <c r="AS263" i="5"/>
  <c r="AP263" i="5"/>
  <c r="AO263" i="5"/>
  <c r="AN263" i="5"/>
  <c r="AM263" i="5"/>
  <c r="AL263" i="5"/>
  <c r="AK263" i="5"/>
  <c r="AB263" i="5"/>
  <c r="Z263" i="5"/>
  <c r="Y263" i="5"/>
  <c r="X263" i="5"/>
  <c r="W263" i="5"/>
  <c r="V263" i="5"/>
  <c r="U263" i="5"/>
  <c r="T263" i="5"/>
  <c r="Q263" i="5"/>
  <c r="O263" i="5"/>
  <c r="L263" i="5"/>
  <c r="K263" i="5"/>
  <c r="J263" i="5"/>
  <c r="I263" i="5"/>
  <c r="H263" i="5"/>
  <c r="G263" i="5"/>
  <c r="F263" i="5"/>
  <c r="E263" i="5"/>
  <c r="D263" i="5"/>
  <c r="C263" i="5"/>
  <c r="B263" i="5"/>
  <c r="AV262" i="5"/>
  <c r="AT262" i="5"/>
  <c r="AS262" i="5"/>
  <c r="AP262" i="5"/>
  <c r="AO262" i="5"/>
  <c r="AN262" i="5"/>
  <c r="AK262" i="5"/>
  <c r="AB262" i="5"/>
  <c r="Z262" i="5"/>
  <c r="Y262" i="5"/>
  <c r="X262" i="5"/>
  <c r="W262" i="5"/>
  <c r="V262" i="5"/>
  <c r="U262" i="5"/>
  <c r="Q262" i="5"/>
  <c r="O262" i="5"/>
  <c r="L262" i="5"/>
  <c r="K262" i="5"/>
  <c r="J262" i="5"/>
  <c r="H262" i="5"/>
  <c r="E262" i="5"/>
  <c r="D262" i="5"/>
  <c r="C262" i="5"/>
  <c r="B262" i="5"/>
  <c r="AV261" i="5"/>
  <c r="AU261" i="5"/>
  <c r="AT261" i="5"/>
  <c r="AS261" i="5"/>
  <c r="AO261" i="5"/>
  <c r="AN261" i="5"/>
  <c r="AM261" i="5"/>
  <c r="AL261" i="5"/>
  <c r="AK261" i="5"/>
  <c r="AB261" i="5"/>
  <c r="Z261" i="5"/>
  <c r="Y261" i="5"/>
  <c r="W261" i="5"/>
  <c r="V261" i="5"/>
  <c r="T261" i="5"/>
  <c r="O261" i="5"/>
  <c r="L261" i="5"/>
  <c r="K261" i="5"/>
  <c r="J261" i="5"/>
  <c r="I261" i="5"/>
  <c r="H261" i="5"/>
  <c r="G261" i="5"/>
  <c r="F261" i="5"/>
  <c r="E261" i="5"/>
  <c r="D261" i="5"/>
  <c r="C261" i="5"/>
  <c r="B261" i="5"/>
  <c r="AV260" i="5"/>
  <c r="AU260" i="5"/>
  <c r="AT260" i="5"/>
  <c r="AS260" i="5"/>
  <c r="AP260" i="5"/>
  <c r="AO260" i="5"/>
  <c r="AM260" i="5"/>
  <c r="AL260" i="5"/>
  <c r="AK260" i="5"/>
  <c r="AB260" i="5"/>
  <c r="Z260" i="5"/>
  <c r="Y260" i="5"/>
  <c r="X260" i="5"/>
  <c r="W260" i="5"/>
  <c r="U260" i="5"/>
  <c r="T260" i="5"/>
  <c r="Q260" i="5"/>
  <c r="O260" i="5"/>
  <c r="L260" i="5"/>
  <c r="K260" i="5"/>
  <c r="J260" i="5"/>
  <c r="I260" i="5"/>
  <c r="H260" i="5"/>
  <c r="G260" i="5"/>
  <c r="F260" i="5"/>
  <c r="D260" i="5"/>
  <c r="C260" i="5"/>
  <c r="B260" i="5"/>
  <c r="AV259" i="5"/>
  <c r="AU259" i="5"/>
  <c r="AT259" i="5"/>
  <c r="AS259" i="5"/>
  <c r="AP259" i="5"/>
  <c r="AO259" i="5"/>
  <c r="AN259" i="5"/>
  <c r="AM259" i="5"/>
  <c r="AL259" i="5"/>
  <c r="AK259" i="5"/>
  <c r="AB259" i="5"/>
  <c r="Z259" i="5"/>
  <c r="Y259" i="5"/>
  <c r="X259" i="5"/>
  <c r="W259" i="5"/>
  <c r="V259" i="5"/>
  <c r="U259" i="5"/>
  <c r="T259" i="5"/>
  <c r="Q259" i="5"/>
  <c r="O259" i="5"/>
  <c r="L259" i="5"/>
  <c r="K259" i="5"/>
  <c r="J259" i="5"/>
  <c r="I259" i="5"/>
  <c r="H259" i="5"/>
  <c r="G259" i="5"/>
  <c r="F259" i="5"/>
  <c r="E259" i="5"/>
  <c r="D259" i="5"/>
  <c r="C259" i="5"/>
  <c r="B259" i="5"/>
  <c r="AV258" i="5"/>
  <c r="AU258" i="5"/>
  <c r="AT258" i="5"/>
  <c r="AS258" i="5"/>
  <c r="AP258" i="5"/>
  <c r="AO258" i="5"/>
  <c r="AN258" i="5"/>
  <c r="AM258" i="5"/>
  <c r="AL258" i="5"/>
  <c r="AB258" i="5"/>
  <c r="Z258" i="5"/>
  <c r="Y258" i="5"/>
  <c r="X258" i="5"/>
  <c r="W258" i="5"/>
  <c r="V258" i="5"/>
  <c r="U258" i="5"/>
  <c r="T258" i="5"/>
  <c r="Q258" i="5"/>
  <c r="O258" i="5"/>
  <c r="L258" i="5"/>
  <c r="K258" i="5"/>
  <c r="J258" i="5"/>
  <c r="I258" i="5"/>
  <c r="H258" i="5"/>
  <c r="G258" i="5"/>
  <c r="F258" i="5"/>
  <c r="E258" i="5"/>
  <c r="D258" i="5"/>
  <c r="B258" i="5"/>
  <c r="AU257" i="5"/>
  <c r="AT257" i="5"/>
  <c r="AS257" i="5"/>
  <c r="AP257" i="5"/>
  <c r="AO257" i="5"/>
  <c r="AN257" i="5"/>
  <c r="AM257" i="5"/>
  <c r="AL257" i="5"/>
  <c r="AK257" i="5"/>
  <c r="AB257" i="5"/>
  <c r="Z257" i="5"/>
  <c r="X257" i="5"/>
  <c r="W257" i="5"/>
  <c r="V257" i="5"/>
  <c r="U257" i="5"/>
  <c r="T257" i="5"/>
  <c r="Q257" i="5"/>
  <c r="O257" i="5"/>
  <c r="L257" i="5"/>
  <c r="K257" i="5"/>
  <c r="I257" i="5"/>
  <c r="H257" i="5"/>
  <c r="G257" i="5"/>
  <c r="F257" i="5"/>
  <c r="E257" i="5"/>
  <c r="D257" i="5"/>
  <c r="C257" i="5"/>
  <c r="B257" i="5"/>
  <c r="AV256" i="5"/>
  <c r="AU256" i="5"/>
  <c r="AT256" i="5"/>
  <c r="AP256" i="5"/>
  <c r="AO256" i="5"/>
  <c r="AN256" i="5"/>
  <c r="AM256" i="5"/>
  <c r="AL256" i="5"/>
  <c r="AK256" i="5"/>
  <c r="Z256" i="5"/>
  <c r="Y256" i="5"/>
  <c r="X256" i="5"/>
  <c r="W256" i="5"/>
  <c r="V256" i="5"/>
  <c r="U256" i="5"/>
  <c r="T256" i="5"/>
  <c r="Q256" i="5"/>
  <c r="O256" i="5"/>
  <c r="L256" i="5"/>
  <c r="K256" i="5"/>
  <c r="J256" i="5"/>
  <c r="I256" i="5"/>
  <c r="H256" i="5"/>
  <c r="G256" i="5"/>
  <c r="F256" i="5"/>
  <c r="E256" i="5"/>
  <c r="D256" i="5"/>
  <c r="C256" i="5"/>
  <c r="B256" i="5"/>
  <c r="AV255" i="5"/>
  <c r="AU255" i="5"/>
  <c r="AT255" i="5"/>
  <c r="AS255" i="5"/>
  <c r="AP255" i="5"/>
  <c r="AO255" i="5"/>
  <c r="AN255" i="5"/>
  <c r="AM255" i="5"/>
  <c r="AL255" i="5"/>
  <c r="AK255" i="5"/>
  <c r="AB255" i="5"/>
  <c r="Y255" i="5"/>
  <c r="X255" i="5"/>
  <c r="W255" i="5"/>
  <c r="V255" i="5"/>
  <c r="U255" i="5"/>
  <c r="T255" i="5"/>
  <c r="Q255" i="5"/>
  <c r="O255" i="5"/>
  <c r="L255" i="5"/>
  <c r="K255" i="5"/>
  <c r="J255" i="5"/>
  <c r="I255" i="5"/>
  <c r="G255" i="5"/>
  <c r="F255" i="5"/>
  <c r="E255" i="5"/>
  <c r="D255" i="5"/>
  <c r="C255" i="5"/>
  <c r="B255" i="5"/>
  <c r="AV254" i="5"/>
  <c r="AU254" i="5"/>
  <c r="AS254" i="5"/>
  <c r="AP254" i="5"/>
  <c r="AO254" i="5"/>
  <c r="AN254" i="5"/>
  <c r="AM254" i="5"/>
  <c r="AL254" i="5"/>
  <c r="AK254" i="5"/>
  <c r="AB254" i="5"/>
  <c r="Z254" i="5"/>
  <c r="Y254" i="5"/>
  <c r="X254" i="5"/>
  <c r="W254" i="5"/>
  <c r="V254" i="5"/>
  <c r="U254" i="5"/>
  <c r="T254" i="5"/>
  <c r="Q254" i="5"/>
  <c r="O254" i="5"/>
  <c r="L254" i="5"/>
  <c r="K254" i="5"/>
  <c r="J254" i="5"/>
  <c r="I254" i="5"/>
  <c r="H254" i="5"/>
  <c r="G254" i="5"/>
  <c r="F254" i="5"/>
  <c r="E254" i="5"/>
  <c r="D254" i="5"/>
  <c r="C254" i="5"/>
  <c r="AV253" i="5"/>
  <c r="AU253" i="5"/>
  <c r="AT253" i="5"/>
  <c r="AS253" i="5"/>
  <c r="AP253" i="5"/>
  <c r="AO253" i="5"/>
  <c r="AN253" i="5"/>
  <c r="AM253" i="5"/>
  <c r="AL253" i="5"/>
  <c r="AK253" i="5"/>
  <c r="AB253" i="5"/>
  <c r="Z253" i="5"/>
  <c r="Y253" i="5"/>
  <c r="X253" i="5"/>
  <c r="V253" i="5"/>
  <c r="U253" i="5"/>
  <c r="T253" i="5"/>
  <c r="Q253" i="5"/>
  <c r="O253" i="5"/>
  <c r="K253" i="5"/>
  <c r="J253" i="5"/>
  <c r="I253" i="5"/>
  <c r="H253" i="5"/>
  <c r="G253" i="5"/>
  <c r="F253" i="5"/>
  <c r="E253" i="5"/>
  <c r="C253" i="5"/>
  <c r="B253" i="5"/>
  <c r="AV252" i="5"/>
  <c r="AU252" i="5"/>
  <c r="AT252" i="5"/>
  <c r="AS252" i="5"/>
  <c r="AP252" i="5"/>
  <c r="AN252" i="5"/>
  <c r="AM252" i="5"/>
  <c r="AL252" i="5"/>
  <c r="AK252" i="5"/>
  <c r="AB252" i="5"/>
  <c r="Z252" i="5"/>
  <c r="Y252" i="5"/>
  <c r="X252" i="5"/>
  <c r="W252" i="5"/>
  <c r="V252" i="5"/>
  <c r="U252" i="5"/>
  <c r="T252" i="5"/>
  <c r="Q252" i="5"/>
  <c r="O252" i="5"/>
  <c r="L252" i="5"/>
  <c r="J252" i="5"/>
  <c r="I252" i="5"/>
  <c r="H252" i="5"/>
  <c r="G252" i="5"/>
  <c r="F252" i="5"/>
  <c r="E252" i="5"/>
  <c r="D252" i="5"/>
  <c r="C252" i="5"/>
  <c r="B252" i="5"/>
  <c r="AV251" i="5"/>
  <c r="AU251" i="5"/>
  <c r="AT251" i="5"/>
  <c r="AS251" i="5"/>
  <c r="AP251" i="5"/>
  <c r="AO251" i="5"/>
  <c r="AN251" i="5"/>
  <c r="AM251" i="5"/>
  <c r="AL251" i="5"/>
  <c r="AK251" i="5"/>
  <c r="AB251" i="5"/>
  <c r="Z251" i="5"/>
  <c r="Y251" i="5"/>
  <c r="X251" i="5"/>
  <c r="W251" i="5"/>
  <c r="V251" i="5"/>
  <c r="U251" i="5"/>
  <c r="T251" i="5"/>
  <c r="Q251" i="5"/>
  <c r="O251" i="5"/>
  <c r="L251" i="5"/>
  <c r="K251" i="5"/>
  <c r="J251" i="5"/>
  <c r="I251" i="5"/>
  <c r="H251" i="5"/>
  <c r="G251" i="5"/>
  <c r="F251" i="5"/>
  <c r="E251" i="5"/>
  <c r="D251" i="5"/>
  <c r="C251" i="5"/>
  <c r="B251" i="5"/>
  <c r="AV250" i="5"/>
  <c r="AT250" i="5"/>
  <c r="AS250" i="5"/>
  <c r="AP250" i="5"/>
  <c r="AO250" i="5"/>
  <c r="AN250" i="5"/>
  <c r="AM250" i="5"/>
  <c r="AK250" i="5"/>
  <c r="AB250" i="5"/>
  <c r="Z250" i="5"/>
  <c r="Y250" i="5"/>
  <c r="X250" i="5"/>
  <c r="W250" i="5"/>
  <c r="V250" i="5"/>
  <c r="U250" i="5"/>
  <c r="Q250" i="5"/>
  <c r="O250" i="5"/>
  <c r="L250" i="5"/>
  <c r="K250" i="5"/>
  <c r="J250" i="5"/>
  <c r="H250" i="5"/>
  <c r="E250" i="5"/>
  <c r="D250" i="5"/>
  <c r="C250" i="5"/>
  <c r="B250" i="5"/>
  <c r="AV249" i="5"/>
  <c r="AU249" i="5"/>
  <c r="AT249" i="5"/>
  <c r="AS249" i="5"/>
  <c r="AO249" i="5"/>
  <c r="AN249" i="5"/>
  <c r="AM249" i="5"/>
  <c r="AL249" i="5"/>
  <c r="AK249" i="5"/>
  <c r="AB249" i="5"/>
  <c r="Z249" i="5"/>
  <c r="Y249" i="5"/>
  <c r="W249" i="5"/>
  <c r="V249" i="5"/>
  <c r="T249" i="5"/>
  <c r="O249" i="5"/>
  <c r="L249" i="5"/>
  <c r="K249" i="5"/>
  <c r="J249" i="5"/>
  <c r="I249" i="5"/>
  <c r="H249" i="5"/>
  <c r="G249" i="5"/>
  <c r="F249" i="5"/>
  <c r="E249" i="5"/>
  <c r="D249" i="5"/>
  <c r="C249" i="5"/>
  <c r="B249" i="5"/>
  <c r="AV248" i="5"/>
  <c r="AU248" i="5"/>
  <c r="AT248" i="5"/>
  <c r="AS248" i="5"/>
  <c r="AP248" i="5"/>
  <c r="AO248" i="5"/>
  <c r="AM248" i="5"/>
  <c r="AL248" i="5"/>
  <c r="AK248" i="5"/>
  <c r="AB248" i="5"/>
  <c r="Z248" i="5"/>
  <c r="Y248" i="5"/>
  <c r="X248" i="5"/>
  <c r="W248" i="5"/>
  <c r="U248" i="5"/>
  <c r="T248" i="5"/>
  <c r="Q248" i="5"/>
  <c r="O248" i="5"/>
  <c r="L248" i="5"/>
  <c r="K248" i="5"/>
  <c r="J248" i="5"/>
  <c r="I248" i="5"/>
  <c r="H248" i="5"/>
  <c r="G248" i="5"/>
  <c r="F248" i="5"/>
  <c r="D248" i="5"/>
  <c r="C248" i="5"/>
  <c r="B248" i="5"/>
  <c r="AV247" i="5"/>
  <c r="AU247" i="5"/>
  <c r="AT247" i="5"/>
  <c r="AS247" i="5"/>
  <c r="AP247" i="5"/>
  <c r="AO247" i="5"/>
  <c r="AN247" i="5"/>
  <c r="AM247" i="5"/>
  <c r="AL247" i="5"/>
  <c r="AK247" i="5"/>
  <c r="AB247" i="5"/>
  <c r="Z247" i="5"/>
  <c r="Y247" i="5"/>
  <c r="X247" i="5"/>
  <c r="W247" i="5"/>
  <c r="V247" i="5"/>
  <c r="U247" i="5"/>
  <c r="T247" i="5"/>
  <c r="Q247" i="5"/>
  <c r="O247" i="5"/>
  <c r="L247" i="5"/>
  <c r="K247" i="5"/>
  <c r="J247" i="5"/>
  <c r="I247" i="5"/>
  <c r="H247" i="5"/>
  <c r="G247" i="5"/>
  <c r="F247" i="5"/>
  <c r="E247" i="5"/>
  <c r="D247" i="5"/>
  <c r="C247" i="5"/>
  <c r="B247" i="5"/>
  <c r="AV246" i="5"/>
  <c r="AU246" i="5"/>
  <c r="AT246" i="5"/>
  <c r="AS246" i="5"/>
  <c r="AP246" i="5"/>
  <c r="AO246" i="5"/>
  <c r="AN246" i="5"/>
  <c r="AM246" i="5"/>
  <c r="AL246" i="5"/>
  <c r="AK246" i="5"/>
  <c r="AB246" i="5"/>
  <c r="Z246" i="5"/>
  <c r="Y246" i="5"/>
  <c r="X246" i="5"/>
  <c r="W246" i="5"/>
  <c r="V246" i="5"/>
  <c r="U246" i="5"/>
  <c r="T246" i="5"/>
  <c r="Q246" i="5"/>
  <c r="O246" i="5"/>
  <c r="L246" i="5"/>
  <c r="K246" i="5"/>
  <c r="J246" i="5"/>
  <c r="I246" i="5"/>
  <c r="H246" i="5"/>
  <c r="G246" i="5"/>
  <c r="F246" i="5"/>
  <c r="E246" i="5"/>
  <c r="D246" i="5"/>
  <c r="B246" i="5"/>
  <c r="AU245" i="5"/>
  <c r="AT245" i="5"/>
  <c r="AS245" i="5"/>
  <c r="AP245" i="5"/>
  <c r="AO245" i="5"/>
  <c r="AN245" i="5"/>
  <c r="AM245" i="5"/>
  <c r="AL245" i="5"/>
  <c r="AK245" i="5"/>
  <c r="AB245" i="5"/>
  <c r="Z245" i="5"/>
  <c r="X245" i="5"/>
  <c r="W245" i="5"/>
  <c r="V245" i="5"/>
  <c r="U245" i="5"/>
  <c r="T245" i="5"/>
  <c r="Q245" i="5"/>
  <c r="L245" i="5"/>
  <c r="K245" i="5"/>
  <c r="J245" i="5"/>
  <c r="I245" i="5"/>
  <c r="H245" i="5"/>
  <c r="G245" i="5"/>
  <c r="F245" i="5"/>
  <c r="E245" i="5"/>
  <c r="D245" i="5"/>
  <c r="C245" i="5"/>
  <c r="B245" i="5"/>
  <c r="AV244" i="5"/>
  <c r="AU244" i="5"/>
  <c r="AT244" i="5"/>
  <c r="AP244" i="5"/>
  <c r="AO244" i="5"/>
  <c r="AN244" i="5"/>
  <c r="AM244" i="5"/>
  <c r="AL244" i="5"/>
  <c r="AK244" i="5"/>
  <c r="Z244" i="5"/>
  <c r="Y244" i="5"/>
  <c r="X244" i="5"/>
  <c r="W244" i="5"/>
  <c r="V244" i="5"/>
  <c r="U244" i="5"/>
  <c r="T244" i="5"/>
  <c r="Q244" i="5"/>
  <c r="O244" i="5"/>
  <c r="L244" i="5"/>
  <c r="K244" i="5"/>
  <c r="J244" i="5"/>
  <c r="I244" i="5"/>
  <c r="H244" i="5"/>
  <c r="G244" i="5"/>
  <c r="F244" i="5"/>
  <c r="E244" i="5"/>
  <c r="D244" i="5"/>
  <c r="C244" i="5"/>
  <c r="B244" i="5"/>
  <c r="AV243" i="5"/>
  <c r="AU243" i="5"/>
  <c r="AT243" i="5"/>
  <c r="AS243" i="5"/>
  <c r="AP243" i="5"/>
  <c r="AO243" i="5"/>
  <c r="AN243" i="5"/>
  <c r="AM243" i="5"/>
  <c r="AL243" i="5"/>
  <c r="AK243" i="5"/>
  <c r="AB243" i="5"/>
  <c r="Y243" i="5"/>
  <c r="X243" i="5"/>
  <c r="W243" i="5"/>
  <c r="V243" i="5"/>
  <c r="U243" i="5"/>
  <c r="T243" i="5"/>
  <c r="Q243" i="5"/>
  <c r="O243" i="5"/>
  <c r="L243" i="5"/>
  <c r="K243" i="5"/>
  <c r="J243" i="5"/>
  <c r="I243" i="5"/>
  <c r="G243" i="5"/>
  <c r="F243" i="5"/>
  <c r="E243" i="5"/>
  <c r="D243" i="5"/>
  <c r="C243" i="5"/>
  <c r="B243" i="5"/>
  <c r="AV242" i="5"/>
  <c r="AU242" i="5"/>
  <c r="AS242" i="5"/>
  <c r="AP242" i="5"/>
  <c r="AO242" i="5"/>
  <c r="AN242" i="5"/>
  <c r="AM242" i="5"/>
  <c r="AL242" i="5"/>
  <c r="AK242" i="5"/>
  <c r="AB242" i="5"/>
  <c r="Z242" i="5"/>
  <c r="Y242" i="5"/>
  <c r="X242" i="5"/>
  <c r="W242" i="5"/>
  <c r="V242" i="5"/>
  <c r="U242" i="5"/>
  <c r="T242" i="5"/>
  <c r="Q242" i="5"/>
  <c r="O242" i="5"/>
  <c r="L242" i="5"/>
  <c r="K242" i="5"/>
  <c r="J242" i="5"/>
  <c r="I242" i="5"/>
  <c r="H242" i="5"/>
  <c r="G242" i="5"/>
  <c r="F242" i="5"/>
  <c r="E242" i="5"/>
  <c r="D242" i="5"/>
  <c r="C242" i="5"/>
  <c r="AV241" i="5"/>
  <c r="AU241" i="5"/>
  <c r="AT241" i="5"/>
  <c r="AS241" i="5"/>
  <c r="AP241" i="5"/>
  <c r="AO241" i="5"/>
  <c r="AN241" i="5"/>
  <c r="AM241" i="5"/>
  <c r="AL241" i="5"/>
  <c r="AK241" i="5"/>
  <c r="AB241" i="5"/>
  <c r="Z241" i="5"/>
  <c r="Y241" i="5"/>
  <c r="X241" i="5"/>
  <c r="V241" i="5"/>
  <c r="U241" i="5"/>
  <c r="T241" i="5"/>
  <c r="Q241" i="5"/>
  <c r="O241" i="5"/>
  <c r="K241" i="5"/>
  <c r="J241" i="5"/>
  <c r="I241" i="5"/>
  <c r="H241" i="5"/>
  <c r="G241" i="5"/>
  <c r="F241" i="5"/>
  <c r="E241" i="5"/>
  <c r="D241" i="5"/>
  <c r="C241" i="5"/>
  <c r="B241" i="5"/>
  <c r="AV240" i="5"/>
  <c r="AU240" i="5"/>
  <c r="AT240" i="5"/>
  <c r="AS240" i="5"/>
  <c r="AP240" i="5"/>
  <c r="AN240" i="5"/>
  <c r="AM240" i="5"/>
  <c r="AL240" i="5"/>
  <c r="AK240" i="5"/>
  <c r="AB240" i="5"/>
  <c r="Z240" i="5"/>
  <c r="Y240" i="5"/>
  <c r="X240" i="5"/>
  <c r="W240" i="5"/>
  <c r="V240" i="5"/>
  <c r="U240" i="5"/>
  <c r="T240" i="5"/>
  <c r="Q240" i="5"/>
  <c r="O240" i="5"/>
  <c r="L240" i="5"/>
  <c r="J240" i="5"/>
  <c r="I240" i="5"/>
  <c r="H240" i="5"/>
  <c r="G240" i="5"/>
  <c r="F240" i="5"/>
  <c r="E240" i="5"/>
  <c r="D240" i="5"/>
  <c r="C240" i="5"/>
  <c r="B240" i="5"/>
  <c r="AV239" i="5"/>
  <c r="AU239" i="5"/>
  <c r="AT239" i="5"/>
  <c r="AS239" i="5"/>
  <c r="AP239" i="5"/>
  <c r="AO239" i="5"/>
  <c r="AN239" i="5"/>
  <c r="AM239" i="5"/>
  <c r="AL239" i="5"/>
  <c r="AK239" i="5"/>
  <c r="AB239" i="5"/>
  <c r="Z239" i="5"/>
  <c r="Y239" i="5"/>
  <c r="X239" i="5"/>
  <c r="W239" i="5"/>
  <c r="V239" i="5"/>
  <c r="U239" i="5"/>
  <c r="T239" i="5"/>
  <c r="Q239" i="5"/>
  <c r="O239" i="5"/>
  <c r="L239" i="5"/>
  <c r="K239" i="5"/>
  <c r="J239" i="5"/>
  <c r="I239" i="5"/>
  <c r="H239" i="5"/>
  <c r="G239" i="5"/>
  <c r="F239" i="5"/>
  <c r="E239" i="5"/>
  <c r="D239" i="5"/>
  <c r="C239" i="5"/>
  <c r="B239" i="5"/>
  <c r="AV238" i="5"/>
  <c r="AT238" i="5"/>
  <c r="AS238" i="5"/>
  <c r="AP238" i="5"/>
  <c r="AO238" i="5"/>
  <c r="AN238" i="5"/>
  <c r="AK238" i="5"/>
  <c r="AB238" i="5"/>
  <c r="Z238" i="5"/>
  <c r="Y238" i="5"/>
  <c r="X238" i="5"/>
  <c r="W238" i="5"/>
  <c r="V238" i="5"/>
  <c r="U238" i="5"/>
  <c r="Q238" i="5"/>
  <c r="O238" i="5"/>
  <c r="L238" i="5"/>
  <c r="K238" i="5"/>
  <c r="J238" i="5"/>
  <c r="H238" i="5"/>
  <c r="E238" i="5"/>
  <c r="D238" i="5"/>
  <c r="C238" i="5"/>
  <c r="B238" i="5"/>
  <c r="AV237" i="5"/>
  <c r="AU237" i="5"/>
  <c r="AT237" i="5"/>
  <c r="AS237" i="5"/>
  <c r="AO237" i="5"/>
  <c r="AN237" i="5"/>
  <c r="AM237" i="5"/>
  <c r="AL237" i="5"/>
  <c r="AK237" i="5"/>
  <c r="AB237" i="5"/>
  <c r="Z237" i="5"/>
  <c r="Y237" i="5"/>
  <c r="X237" i="5"/>
  <c r="W237" i="5"/>
  <c r="V237" i="5"/>
  <c r="T237" i="5"/>
  <c r="O237" i="5"/>
  <c r="L237" i="5"/>
  <c r="K237" i="5"/>
  <c r="J237" i="5"/>
  <c r="I237" i="5"/>
  <c r="H237" i="5"/>
  <c r="G237" i="5"/>
  <c r="F237" i="5"/>
  <c r="E237" i="5"/>
  <c r="D237" i="5"/>
  <c r="C237" i="5"/>
  <c r="B237" i="5"/>
  <c r="AV236" i="5"/>
  <c r="AU236" i="5"/>
  <c r="AT236" i="5"/>
  <c r="AS236" i="5"/>
  <c r="AP236" i="5"/>
  <c r="AO236" i="5"/>
  <c r="AM236" i="5"/>
  <c r="AL236" i="5"/>
  <c r="AK236" i="5"/>
  <c r="AB236" i="5"/>
  <c r="Z236" i="5"/>
  <c r="Y236" i="5"/>
  <c r="X236" i="5"/>
  <c r="W236" i="5"/>
  <c r="V236" i="5"/>
  <c r="U236" i="5"/>
  <c r="T236" i="5"/>
  <c r="Q236" i="5"/>
  <c r="O236" i="5"/>
  <c r="L236" i="5"/>
  <c r="K236" i="5"/>
  <c r="J236" i="5"/>
  <c r="I236" i="5"/>
  <c r="H236" i="5"/>
  <c r="G236" i="5"/>
  <c r="F236" i="5"/>
  <c r="D236" i="5"/>
  <c r="C236" i="5"/>
  <c r="B236" i="5"/>
  <c r="AV235" i="5"/>
  <c r="AU235" i="5"/>
  <c r="AT235" i="5"/>
  <c r="AS235" i="5"/>
  <c r="AP235" i="5"/>
  <c r="AO235" i="5"/>
  <c r="AN235" i="5"/>
  <c r="AM235" i="5"/>
  <c r="AL235" i="5"/>
  <c r="AK235" i="5"/>
  <c r="AB235" i="5"/>
  <c r="Z235" i="5"/>
  <c r="Y235" i="5"/>
  <c r="X235" i="5"/>
  <c r="W235" i="5"/>
  <c r="V235" i="5"/>
  <c r="U235" i="5"/>
  <c r="T235" i="5"/>
  <c r="Q235" i="5"/>
  <c r="O235" i="5"/>
  <c r="L235" i="5"/>
  <c r="K235" i="5"/>
  <c r="J235" i="5"/>
  <c r="I235" i="5"/>
  <c r="H235" i="5"/>
  <c r="G235" i="5"/>
  <c r="F235" i="5"/>
  <c r="E235" i="5"/>
  <c r="D235" i="5"/>
  <c r="C235" i="5"/>
  <c r="B235" i="5"/>
  <c r="AV234" i="5"/>
  <c r="AU234" i="5"/>
  <c r="AT234" i="5"/>
  <c r="AS234" i="5"/>
  <c r="AP234" i="5"/>
  <c r="AO234" i="5"/>
  <c r="AN234" i="5"/>
  <c r="AM234" i="5"/>
  <c r="AL234" i="5"/>
  <c r="AB234" i="5"/>
  <c r="Z234" i="5"/>
  <c r="Y234" i="5"/>
  <c r="X234" i="5"/>
  <c r="W234" i="5"/>
  <c r="V234" i="5"/>
  <c r="U234" i="5"/>
  <c r="T234" i="5"/>
  <c r="Q234" i="5"/>
  <c r="O234" i="5"/>
  <c r="L234" i="5"/>
  <c r="K234" i="5"/>
  <c r="J234" i="5"/>
  <c r="I234" i="5"/>
  <c r="H234" i="5"/>
  <c r="G234" i="5"/>
  <c r="F234" i="5"/>
  <c r="E234" i="5"/>
  <c r="D234" i="5"/>
  <c r="C234" i="5"/>
  <c r="B234" i="5"/>
  <c r="AU233" i="5"/>
  <c r="AT233" i="5"/>
  <c r="AS233" i="5"/>
  <c r="AP233" i="5"/>
  <c r="AO233" i="5"/>
  <c r="AN233" i="5"/>
  <c r="AM233" i="5"/>
  <c r="AL233" i="5"/>
  <c r="AK233" i="5"/>
  <c r="AB233" i="5"/>
  <c r="Z233" i="5"/>
  <c r="X233" i="5"/>
  <c r="W233" i="5"/>
  <c r="V233" i="5"/>
  <c r="U233" i="5"/>
  <c r="T233" i="5"/>
  <c r="Q233" i="5"/>
  <c r="L233" i="5"/>
  <c r="K233" i="5"/>
  <c r="I233" i="5"/>
  <c r="H233" i="5"/>
  <c r="G233" i="5"/>
  <c r="F233" i="5"/>
  <c r="E233" i="5"/>
  <c r="D233" i="5"/>
  <c r="C233" i="5"/>
  <c r="B233" i="5"/>
  <c r="AV232" i="5"/>
  <c r="AU232" i="5"/>
  <c r="AT232" i="5"/>
  <c r="AP232" i="5"/>
  <c r="AO232" i="5"/>
  <c r="AN232" i="5"/>
  <c r="AM232" i="5"/>
  <c r="AL232" i="5"/>
  <c r="AK232" i="5"/>
  <c r="Z232" i="5"/>
  <c r="Y232" i="5"/>
  <c r="X232" i="5"/>
  <c r="W232" i="5"/>
  <c r="V232" i="5"/>
  <c r="U232" i="5"/>
  <c r="T232" i="5"/>
  <c r="Q232" i="5"/>
  <c r="O232" i="5"/>
  <c r="L232" i="5"/>
  <c r="K232" i="5"/>
  <c r="J232" i="5"/>
  <c r="I232" i="5"/>
  <c r="H232" i="5"/>
  <c r="G232" i="5"/>
  <c r="F232" i="5"/>
  <c r="E232" i="5"/>
  <c r="D232" i="5"/>
  <c r="C232" i="5"/>
  <c r="B232" i="5"/>
  <c r="AV231" i="5"/>
  <c r="AU231" i="5"/>
  <c r="AT231" i="5"/>
  <c r="AS231" i="5"/>
  <c r="AP231" i="5"/>
  <c r="AO231" i="5"/>
  <c r="AN231" i="5"/>
  <c r="AM231" i="5"/>
  <c r="AL231" i="5"/>
  <c r="AK231" i="5"/>
  <c r="AB231" i="5"/>
  <c r="Y231" i="5"/>
  <c r="X231" i="5"/>
  <c r="W231" i="5"/>
  <c r="V231" i="5"/>
  <c r="U231" i="5"/>
  <c r="T231" i="5"/>
  <c r="Q231" i="5"/>
  <c r="O231" i="5"/>
  <c r="L231" i="5"/>
  <c r="K231" i="5"/>
  <c r="J231" i="5"/>
  <c r="I231" i="5"/>
  <c r="G231" i="5"/>
  <c r="F231" i="5"/>
  <c r="E231" i="5"/>
  <c r="D231" i="5"/>
  <c r="C231" i="5"/>
  <c r="B231" i="5"/>
  <c r="AV230" i="5"/>
  <c r="AU230" i="5"/>
  <c r="AS230" i="5"/>
  <c r="AP230" i="5"/>
  <c r="AO230" i="5"/>
  <c r="AN230" i="5"/>
  <c r="AM230" i="5"/>
  <c r="AL230" i="5"/>
  <c r="AK230" i="5"/>
  <c r="AB230" i="5"/>
  <c r="Z230" i="5"/>
  <c r="Y230" i="5"/>
  <c r="X230" i="5"/>
  <c r="W230" i="5"/>
  <c r="V230" i="5"/>
  <c r="U230" i="5"/>
  <c r="T230" i="5"/>
  <c r="Q230" i="5"/>
  <c r="O230" i="5"/>
  <c r="L230" i="5"/>
  <c r="K230" i="5"/>
  <c r="J230" i="5"/>
  <c r="I230" i="5"/>
  <c r="H230" i="5"/>
  <c r="G230" i="5"/>
  <c r="F230" i="5"/>
  <c r="E230" i="5"/>
  <c r="D230" i="5"/>
  <c r="C230" i="5"/>
  <c r="AV229" i="5"/>
  <c r="AU229" i="5"/>
  <c r="AT229" i="5"/>
  <c r="AS229" i="5"/>
  <c r="AP229" i="5"/>
  <c r="AO229" i="5"/>
  <c r="AN229" i="5"/>
  <c r="AM229" i="5"/>
  <c r="AL229" i="5"/>
  <c r="AK229" i="5"/>
  <c r="AB229" i="5"/>
  <c r="Z229" i="5"/>
  <c r="Y229" i="5"/>
  <c r="X229" i="5"/>
  <c r="V229" i="5"/>
  <c r="U229" i="5"/>
  <c r="T229" i="5"/>
  <c r="Q229" i="5"/>
  <c r="O229" i="5"/>
  <c r="K229" i="5"/>
  <c r="J229" i="5"/>
  <c r="I229" i="5"/>
  <c r="H229" i="5"/>
  <c r="G229" i="5"/>
  <c r="F229" i="5"/>
  <c r="E229" i="5"/>
  <c r="C229" i="5"/>
  <c r="B229" i="5"/>
  <c r="AV228" i="5"/>
  <c r="AU228" i="5"/>
  <c r="AT228" i="5"/>
  <c r="AS228" i="5"/>
  <c r="AP228" i="5"/>
  <c r="AN228" i="5"/>
  <c r="AM228" i="5"/>
  <c r="AL228" i="5"/>
  <c r="AK228" i="5"/>
  <c r="AB228" i="5"/>
  <c r="Z228" i="5"/>
  <c r="Y228" i="5"/>
  <c r="X228" i="5"/>
  <c r="W228" i="5"/>
  <c r="V228" i="5"/>
  <c r="U228" i="5"/>
  <c r="T228" i="5"/>
  <c r="Q228" i="5"/>
  <c r="O228" i="5"/>
  <c r="L228" i="5"/>
  <c r="J228" i="5"/>
  <c r="I228" i="5"/>
  <c r="H228" i="5"/>
  <c r="G228" i="5"/>
  <c r="F228" i="5"/>
  <c r="E228" i="5"/>
  <c r="D228" i="5"/>
  <c r="C228" i="5"/>
  <c r="B228" i="5"/>
  <c r="AV227" i="5"/>
  <c r="AU227" i="5"/>
  <c r="AT227" i="5"/>
  <c r="AS227" i="5"/>
  <c r="AP227" i="5"/>
  <c r="AO227" i="5"/>
  <c r="AN227" i="5"/>
  <c r="AM227" i="5"/>
  <c r="AL227" i="5"/>
  <c r="AK227" i="5"/>
  <c r="AB227" i="5"/>
  <c r="Z227" i="5"/>
  <c r="Y227" i="5"/>
  <c r="X227" i="5"/>
  <c r="W227" i="5"/>
  <c r="V227" i="5"/>
  <c r="U227" i="5"/>
  <c r="T227" i="5"/>
  <c r="Q227" i="5"/>
  <c r="O227" i="5"/>
  <c r="L227" i="5"/>
  <c r="K227" i="5"/>
  <c r="J227" i="5"/>
  <c r="I227" i="5"/>
  <c r="H227" i="5"/>
  <c r="G227" i="5"/>
  <c r="F227" i="5"/>
  <c r="E227" i="5"/>
  <c r="D227" i="5"/>
  <c r="C227" i="5"/>
  <c r="B227" i="5"/>
  <c r="AV226" i="5"/>
  <c r="AU226" i="5"/>
  <c r="AT226" i="5"/>
  <c r="AS226" i="5"/>
  <c r="AP226" i="5"/>
  <c r="AO226" i="5"/>
  <c r="AN226" i="5"/>
  <c r="AK226" i="5"/>
  <c r="AB226" i="5"/>
  <c r="Z226" i="5"/>
  <c r="Y226" i="5"/>
  <c r="X226" i="5"/>
  <c r="W226" i="5"/>
  <c r="V226" i="5"/>
  <c r="U226" i="5"/>
  <c r="Q226" i="5"/>
  <c r="O226" i="5"/>
  <c r="L226" i="5"/>
  <c r="K226" i="5"/>
  <c r="J226" i="5"/>
  <c r="H226" i="5"/>
  <c r="E226" i="5"/>
  <c r="D226" i="5"/>
  <c r="C226" i="5"/>
  <c r="B226" i="5"/>
  <c r="AV225" i="5"/>
  <c r="AU225" i="5"/>
  <c r="AT225" i="5"/>
  <c r="AS225" i="5"/>
  <c r="AO225" i="5"/>
  <c r="AN225" i="5"/>
  <c r="AM225" i="5"/>
  <c r="AL225" i="5"/>
  <c r="AK225" i="5"/>
  <c r="AB225" i="5"/>
  <c r="Z225" i="5"/>
  <c r="Y225" i="5"/>
  <c r="W225" i="5"/>
  <c r="V225" i="5"/>
  <c r="T225" i="5"/>
  <c r="O225" i="5"/>
  <c r="L225" i="5"/>
  <c r="K225" i="5"/>
  <c r="J225" i="5"/>
  <c r="I225" i="5"/>
  <c r="H225" i="5"/>
  <c r="G225" i="5"/>
  <c r="F225" i="5"/>
  <c r="E225" i="5"/>
  <c r="D225" i="5"/>
  <c r="C225" i="5"/>
  <c r="B225" i="5"/>
  <c r="AV224" i="5"/>
  <c r="AU224" i="5"/>
  <c r="AT224" i="5"/>
  <c r="AS224" i="5"/>
  <c r="AP224" i="5"/>
  <c r="AO224" i="5"/>
  <c r="AM224" i="5"/>
  <c r="AL224" i="5"/>
  <c r="AK224" i="5"/>
  <c r="AB224" i="5"/>
  <c r="Z224" i="5"/>
  <c r="Y224" i="5"/>
  <c r="X224" i="5"/>
  <c r="W224" i="5"/>
  <c r="U224" i="5"/>
  <c r="T224" i="5"/>
  <c r="Q224" i="5"/>
  <c r="O224" i="5"/>
  <c r="L224" i="5"/>
  <c r="K224" i="5"/>
  <c r="J224" i="5"/>
  <c r="I224" i="5"/>
  <c r="H224" i="5"/>
  <c r="G224" i="5"/>
  <c r="F224" i="5"/>
  <c r="D224" i="5"/>
  <c r="C224" i="5"/>
  <c r="B224" i="5"/>
  <c r="AV223" i="5"/>
  <c r="AU223" i="5"/>
  <c r="AT223" i="5"/>
  <c r="AS223" i="5"/>
  <c r="AP223" i="5"/>
  <c r="AO223" i="5"/>
  <c r="AN223" i="5"/>
  <c r="AM223" i="5"/>
  <c r="AL223" i="5"/>
  <c r="AK223" i="5"/>
  <c r="AB223" i="5"/>
  <c r="Z223" i="5"/>
  <c r="Y223" i="5"/>
  <c r="X223" i="5"/>
  <c r="W223" i="5"/>
  <c r="V223" i="5"/>
  <c r="U223" i="5"/>
  <c r="T223" i="5"/>
  <c r="Q223" i="5"/>
  <c r="O223" i="5"/>
  <c r="L223" i="5"/>
  <c r="K223" i="5"/>
  <c r="J223" i="5"/>
  <c r="I223" i="5"/>
  <c r="H223" i="5"/>
  <c r="G223" i="5"/>
  <c r="F223" i="5"/>
  <c r="E223" i="5"/>
  <c r="D223" i="5"/>
  <c r="C223" i="5"/>
  <c r="B223" i="5"/>
  <c r="AV222" i="5"/>
  <c r="AU222" i="5"/>
  <c r="AT222" i="5"/>
  <c r="AS222" i="5"/>
  <c r="AP222" i="5"/>
  <c r="AO222" i="5"/>
  <c r="AN222" i="5"/>
  <c r="AM222" i="5"/>
  <c r="AL222" i="5"/>
  <c r="AB222" i="5"/>
  <c r="Z222" i="5"/>
  <c r="Y222" i="5"/>
  <c r="X222" i="5"/>
  <c r="W222" i="5"/>
  <c r="V222" i="5"/>
  <c r="U222" i="5"/>
  <c r="T222" i="5"/>
  <c r="Q222" i="5"/>
  <c r="O222" i="5"/>
  <c r="L222" i="5"/>
  <c r="K222" i="5"/>
  <c r="J222" i="5"/>
  <c r="I222" i="5"/>
  <c r="H222" i="5"/>
  <c r="G222" i="5"/>
  <c r="F222" i="5"/>
  <c r="E222" i="5"/>
  <c r="D222" i="5"/>
  <c r="B222" i="5"/>
  <c r="AU221" i="5"/>
  <c r="AT221" i="5"/>
  <c r="AS221" i="5"/>
  <c r="AP221" i="5"/>
  <c r="AO221" i="5"/>
  <c r="AN221" i="5"/>
  <c r="AM221" i="5"/>
  <c r="AL221" i="5"/>
  <c r="AK221" i="5"/>
  <c r="AB221" i="5"/>
  <c r="Z221" i="5"/>
  <c r="X221" i="5"/>
  <c r="W221" i="5"/>
  <c r="V221" i="5"/>
  <c r="U221" i="5"/>
  <c r="T221" i="5"/>
  <c r="Q221" i="5"/>
  <c r="L221" i="5"/>
  <c r="K221" i="5"/>
  <c r="I221" i="5"/>
  <c r="H221" i="5"/>
  <c r="G221" i="5"/>
  <c r="F221" i="5"/>
  <c r="E221" i="5"/>
  <c r="D221" i="5"/>
  <c r="C221" i="5"/>
  <c r="B221" i="5"/>
  <c r="AV220" i="5"/>
  <c r="AU220" i="5"/>
  <c r="AT220" i="5"/>
  <c r="AP220" i="5"/>
  <c r="AO220" i="5"/>
  <c r="AN220" i="5"/>
  <c r="AM220" i="5"/>
  <c r="AL220" i="5"/>
  <c r="AK220" i="5"/>
  <c r="Z220" i="5"/>
  <c r="Y220" i="5"/>
  <c r="X220" i="5"/>
  <c r="W220" i="5"/>
  <c r="V220" i="5"/>
  <c r="U220" i="5"/>
  <c r="T220" i="5"/>
  <c r="Q220" i="5"/>
  <c r="O220" i="5"/>
  <c r="L220" i="5"/>
  <c r="K220" i="5"/>
  <c r="J220" i="5"/>
  <c r="I220" i="5"/>
  <c r="H220" i="5"/>
  <c r="G220" i="5"/>
  <c r="F220" i="5"/>
  <c r="E220" i="5"/>
  <c r="D220" i="5"/>
  <c r="C220" i="5"/>
  <c r="B220" i="5"/>
  <c r="AV219" i="5"/>
  <c r="AU219" i="5"/>
  <c r="AT219" i="5"/>
  <c r="AS219" i="5"/>
  <c r="AP219" i="5"/>
  <c r="AO219" i="5"/>
  <c r="AN219" i="5"/>
  <c r="AM219" i="5"/>
  <c r="AL219" i="5"/>
  <c r="AK219" i="5"/>
  <c r="AB219" i="5"/>
  <c r="Y219" i="5"/>
  <c r="X219" i="5"/>
  <c r="W219" i="5"/>
  <c r="V219" i="5"/>
  <c r="U219" i="5"/>
  <c r="T219" i="5"/>
  <c r="Q219" i="5"/>
  <c r="O219" i="5"/>
  <c r="L219" i="5"/>
  <c r="K219" i="5"/>
  <c r="J219" i="5"/>
  <c r="I219" i="5"/>
  <c r="G219" i="5"/>
  <c r="F219" i="5"/>
  <c r="E219" i="5"/>
  <c r="D219" i="5"/>
  <c r="C219" i="5"/>
  <c r="B219" i="5"/>
  <c r="AV218" i="5"/>
  <c r="AU218" i="5"/>
  <c r="AS218" i="5"/>
  <c r="AP218" i="5"/>
  <c r="AO218" i="5"/>
  <c r="AN218" i="5"/>
  <c r="AM218" i="5"/>
  <c r="AL218" i="5"/>
  <c r="AK218" i="5"/>
  <c r="AB218" i="5"/>
  <c r="Z218" i="5"/>
  <c r="Y218" i="5"/>
  <c r="X218" i="5"/>
  <c r="W218" i="5"/>
  <c r="V218" i="5"/>
  <c r="U218" i="5"/>
  <c r="T218" i="5"/>
  <c r="Q218" i="5"/>
  <c r="O218" i="5"/>
  <c r="L218" i="5"/>
  <c r="K218" i="5"/>
  <c r="J218" i="5"/>
  <c r="I218" i="5"/>
  <c r="H218" i="5"/>
  <c r="G218" i="5"/>
  <c r="F218" i="5"/>
  <c r="E218" i="5"/>
  <c r="D218" i="5"/>
  <c r="C218" i="5"/>
  <c r="AV217" i="5"/>
  <c r="AU217" i="5"/>
  <c r="AT217" i="5"/>
  <c r="AS217" i="5"/>
  <c r="AP217" i="5"/>
  <c r="AO217" i="5"/>
  <c r="AN217" i="5"/>
  <c r="AM217" i="5"/>
  <c r="AL217" i="5"/>
  <c r="AK217" i="5"/>
  <c r="AB217" i="5"/>
  <c r="Z217" i="5"/>
  <c r="Y217" i="5"/>
  <c r="X217" i="5"/>
  <c r="V217" i="5"/>
  <c r="U217" i="5"/>
  <c r="T217" i="5"/>
  <c r="Q217" i="5"/>
  <c r="O217" i="5"/>
  <c r="K217" i="5"/>
  <c r="J217" i="5"/>
  <c r="I217" i="5"/>
  <c r="H217" i="5"/>
  <c r="G217" i="5"/>
  <c r="F217" i="5"/>
  <c r="E217" i="5"/>
  <c r="C217" i="5"/>
  <c r="B217" i="5"/>
  <c r="AV216" i="5"/>
  <c r="AU216" i="5"/>
  <c r="AT216" i="5"/>
  <c r="AS216" i="5"/>
  <c r="AP216" i="5"/>
  <c r="AN216" i="5"/>
  <c r="AM216" i="5"/>
  <c r="AL216" i="5"/>
  <c r="AK216" i="5"/>
  <c r="AB216" i="5"/>
  <c r="Z216" i="5"/>
  <c r="Y216" i="5"/>
  <c r="X216" i="5"/>
  <c r="W216" i="5"/>
  <c r="V216" i="5"/>
  <c r="U216" i="5"/>
  <c r="T216" i="5"/>
  <c r="Q216" i="5"/>
  <c r="O216" i="5"/>
  <c r="L216" i="5"/>
  <c r="J216" i="5"/>
  <c r="I216" i="5"/>
  <c r="H216" i="5"/>
  <c r="G216" i="5"/>
  <c r="F216" i="5"/>
  <c r="E216" i="5"/>
  <c r="D216" i="5"/>
  <c r="C216" i="5"/>
  <c r="B216" i="5"/>
  <c r="AV215" i="5"/>
  <c r="AU215" i="5"/>
  <c r="AT215" i="5"/>
  <c r="AS215" i="5"/>
  <c r="AP215" i="5"/>
  <c r="AO215" i="5"/>
  <c r="AN215" i="5"/>
  <c r="AM215" i="5"/>
  <c r="AL215" i="5"/>
  <c r="AK215" i="5"/>
  <c r="AB215" i="5"/>
  <c r="Z215" i="5"/>
  <c r="Y215" i="5"/>
  <c r="X215" i="5"/>
  <c r="W215" i="5"/>
  <c r="V215" i="5"/>
  <c r="U215" i="5"/>
  <c r="T215" i="5"/>
  <c r="Q215" i="5"/>
  <c r="O215" i="5"/>
  <c r="L215" i="5"/>
  <c r="K215" i="5"/>
  <c r="J215" i="5"/>
  <c r="I215" i="5"/>
  <c r="H215" i="5"/>
  <c r="G215" i="5"/>
  <c r="F215" i="5"/>
  <c r="E215" i="5"/>
  <c r="D215" i="5"/>
  <c r="C215" i="5"/>
  <c r="B215" i="5"/>
  <c r="AV214" i="5"/>
  <c r="AT214" i="5"/>
  <c r="AS214" i="5"/>
  <c r="AP214" i="5"/>
  <c r="AO214" i="5"/>
  <c r="AN214" i="5"/>
  <c r="AK214" i="5"/>
  <c r="AB214" i="5"/>
  <c r="Z214" i="5"/>
  <c r="Y214" i="5"/>
  <c r="X214" i="5"/>
  <c r="W214" i="5"/>
  <c r="V214" i="5"/>
  <c r="U214" i="5"/>
  <c r="Q214" i="5"/>
  <c r="O214" i="5"/>
  <c r="L214" i="5"/>
  <c r="K214" i="5"/>
  <c r="J214" i="5"/>
  <c r="H214" i="5"/>
  <c r="E214" i="5"/>
  <c r="D214" i="5"/>
  <c r="C214" i="5"/>
  <c r="B214" i="5"/>
  <c r="AV213" i="5"/>
  <c r="AU213" i="5"/>
  <c r="AT213" i="5"/>
  <c r="AS213" i="5"/>
  <c r="AO213" i="5"/>
  <c r="AN213" i="5"/>
  <c r="AM213" i="5"/>
  <c r="AL213" i="5"/>
  <c r="AK213" i="5"/>
  <c r="AB213" i="5"/>
  <c r="Z213" i="5"/>
  <c r="Y213" i="5"/>
  <c r="W213" i="5"/>
  <c r="V213" i="5"/>
  <c r="T213" i="5"/>
  <c r="Q213" i="5"/>
  <c r="O213" i="5"/>
  <c r="L213" i="5"/>
  <c r="K213" i="5"/>
  <c r="J213" i="5"/>
  <c r="I213" i="5"/>
  <c r="H213" i="5"/>
  <c r="G213" i="5"/>
  <c r="F213" i="5"/>
  <c r="E213" i="5"/>
  <c r="D213" i="5"/>
  <c r="C213" i="5"/>
  <c r="B213" i="5"/>
  <c r="AV212" i="5"/>
  <c r="AU212" i="5"/>
  <c r="AT212" i="5"/>
  <c r="AS212" i="5"/>
  <c r="AP212" i="5"/>
  <c r="AO212" i="5"/>
  <c r="AM212" i="5"/>
  <c r="AL212" i="5"/>
  <c r="AK212" i="5"/>
  <c r="AB212" i="5"/>
  <c r="Z212" i="5"/>
  <c r="Y212" i="5"/>
  <c r="X212" i="5"/>
  <c r="W212" i="5"/>
  <c r="U212" i="5"/>
  <c r="T212" i="5"/>
  <c r="Q212" i="5"/>
  <c r="O212" i="5"/>
  <c r="L212" i="5"/>
  <c r="K212" i="5"/>
  <c r="J212" i="5"/>
  <c r="I212" i="5"/>
  <c r="H212" i="5"/>
  <c r="G212" i="5"/>
  <c r="F212" i="5"/>
  <c r="D212" i="5"/>
  <c r="C212" i="5"/>
  <c r="B212" i="5"/>
  <c r="AV211" i="5"/>
  <c r="AU211" i="5"/>
  <c r="AT211" i="5"/>
  <c r="AS211" i="5"/>
  <c r="AP211" i="5"/>
  <c r="AO211" i="5"/>
  <c r="AN211" i="5"/>
  <c r="AM211" i="5"/>
  <c r="AL211" i="5"/>
  <c r="AK211" i="5"/>
  <c r="AB211" i="5"/>
  <c r="Z211" i="5"/>
  <c r="Y211" i="5"/>
  <c r="X211" i="5"/>
  <c r="W211" i="5"/>
  <c r="V211" i="5"/>
  <c r="U211" i="5"/>
  <c r="T211" i="5"/>
  <c r="Q211" i="5"/>
  <c r="O211" i="5"/>
  <c r="L211" i="5"/>
  <c r="K211" i="5"/>
  <c r="J211" i="5"/>
  <c r="I211" i="5"/>
  <c r="H211" i="5"/>
  <c r="G211" i="5"/>
  <c r="F211" i="5"/>
  <c r="E211" i="5"/>
  <c r="D211" i="5"/>
  <c r="C211" i="5"/>
  <c r="B211" i="5"/>
  <c r="AV210" i="5"/>
  <c r="AU210" i="5"/>
  <c r="AT210" i="5"/>
  <c r="AS210" i="5"/>
  <c r="AP210" i="5"/>
  <c r="AO210" i="5"/>
  <c r="AN210" i="5"/>
  <c r="AM210" i="5"/>
  <c r="AL210" i="5"/>
  <c r="AK210" i="5"/>
  <c r="AB210" i="5"/>
  <c r="Z210" i="5"/>
  <c r="Y210" i="5"/>
  <c r="X210" i="5"/>
  <c r="W210" i="5"/>
  <c r="V210" i="5"/>
  <c r="U210" i="5"/>
  <c r="T210" i="5"/>
  <c r="Q210" i="5"/>
  <c r="O210" i="5"/>
  <c r="L210" i="5"/>
  <c r="K210" i="5"/>
  <c r="J210" i="5"/>
  <c r="I210" i="5"/>
  <c r="H210" i="5"/>
  <c r="G210" i="5"/>
  <c r="F210" i="5"/>
  <c r="E210" i="5"/>
  <c r="D210" i="5"/>
  <c r="C210" i="5"/>
  <c r="B210" i="5"/>
  <c r="AU209" i="5"/>
  <c r="AT209" i="5"/>
  <c r="AS209" i="5"/>
  <c r="AP209" i="5"/>
  <c r="AO209" i="5"/>
  <c r="AN209" i="5"/>
  <c r="AM209" i="5"/>
  <c r="AL209" i="5"/>
  <c r="AK209" i="5"/>
  <c r="AB209" i="5"/>
  <c r="Z209" i="5"/>
  <c r="X209" i="5"/>
  <c r="W209" i="5"/>
  <c r="V209" i="5"/>
  <c r="U209" i="5"/>
  <c r="T209" i="5"/>
  <c r="Q209" i="5"/>
  <c r="L209" i="5"/>
  <c r="K209" i="5"/>
  <c r="I209" i="5"/>
  <c r="H209" i="5"/>
  <c r="G209" i="5"/>
  <c r="F209" i="5"/>
  <c r="E209" i="5"/>
  <c r="D209" i="5"/>
  <c r="C209" i="5"/>
  <c r="B209" i="5"/>
  <c r="AV208" i="5"/>
  <c r="AU208" i="5"/>
  <c r="AT208" i="5"/>
  <c r="AP208" i="5"/>
  <c r="AO208" i="5"/>
  <c r="AN208" i="5"/>
  <c r="AM208" i="5"/>
  <c r="AL208" i="5"/>
  <c r="AK208" i="5"/>
  <c r="Z208" i="5"/>
  <c r="Y208" i="5"/>
  <c r="X208" i="5"/>
  <c r="W208" i="5"/>
  <c r="V208" i="5"/>
  <c r="U208" i="5"/>
  <c r="T208" i="5"/>
  <c r="Q208" i="5"/>
  <c r="O208" i="5"/>
  <c r="L208" i="5"/>
  <c r="K208" i="5"/>
  <c r="J208" i="5"/>
  <c r="I208" i="5"/>
  <c r="H208" i="5"/>
  <c r="G208" i="5"/>
  <c r="F208" i="5"/>
  <c r="E208" i="5"/>
  <c r="D208" i="5"/>
  <c r="C208" i="5"/>
  <c r="B208" i="5"/>
  <c r="AV207" i="5"/>
  <c r="AU207" i="5"/>
  <c r="AT207" i="5"/>
  <c r="AS207" i="5"/>
  <c r="AP207" i="5"/>
  <c r="AO207" i="5"/>
  <c r="AN207" i="5"/>
  <c r="AM207" i="5"/>
  <c r="AL207" i="5"/>
  <c r="AK207" i="5"/>
  <c r="AB207" i="5"/>
  <c r="Y207" i="5"/>
  <c r="X207" i="5"/>
  <c r="W207" i="5"/>
  <c r="V207" i="5"/>
  <c r="U207" i="5"/>
  <c r="T207" i="5"/>
  <c r="Q207" i="5"/>
  <c r="O207" i="5"/>
  <c r="L207" i="5"/>
  <c r="K207" i="5"/>
  <c r="J207" i="5"/>
  <c r="I207" i="5"/>
  <c r="G207" i="5"/>
  <c r="F207" i="5"/>
  <c r="E207" i="5"/>
  <c r="D207" i="5"/>
  <c r="C207" i="5"/>
  <c r="B207" i="5"/>
  <c r="AV206" i="5"/>
  <c r="AU206" i="5"/>
  <c r="AS206" i="5"/>
  <c r="AP206" i="5"/>
  <c r="AO206" i="5"/>
  <c r="AN206" i="5"/>
  <c r="AM206" i="5"/>
  <c r="AL206" i="5"/>
  <c r="AK206" i="5"/>
  <c r="AB206" i="5"/>
  <c r="Z206" i="5"/>
  <c r="Y206" i="5"/>
  <c r="X206" i="5"/>
  <c r="W206" i="5"/>
  <c r="V206" i="5"/>
  <c r="U206" i="5"/>
  <c r="T206" i="5"/>
  <c r="Q206" i="5"/>
  <c r="O206" i="5"/>
  <c r="L206" i="5"/>
  <c r="K206" i="5"/>
  <c r="J206" i="5"/>
  <c r="I206" i="5"/>
  <c r="H206" i="5"/>
  <c r="G206" i="5"/>
  <c r="F206" i="5"/>
  <c r="E206" i="5"/>
  <c r="D206" i="5"/>
  <c r="C206" i="5"/>
  <c r="AV205" i="5"/>
  <c r="AU205" i="5"/>
  <c r="AT205" i="5"/>
  <c r="AS205" i="5"/>
  <c r="AP205" i="5"/>
  <c r="AO205" i="5"/>
  <c r="AN205" i="5"/>
  <c r="AM205" i="5"/>
  <c r="AL205" i="5"/>
  <c r="AK205" i="5"/>
  <c r="AB205" i="5"/>
  <c r="Z205" i="5"/>
  <c r="Y205" i="5"/>
  <c r="X205" i="5"/>
  <c r="V205" i="5"/>
  <c r="U205" i="5"/>
  <c r="T205" i="5"/>
  <c r="Q205" i="5"/>
  <c r="O205" i="5"/>
  <c r="K205" i="5"/>
  <c r="J205" i="5"/>
  <c r="I205" i="5"/>
  <c r="H205" i="5"/>
  <c r="G205" i="5"/>
  <c r="F205" i="5"/>
  <c r="E205" i="5"/>
  <c r="C205" i="5"/>
  <c r="B205" i="5"/>
  <c r="AV204" i="5"/>
  <c r="AU204" i="5"/>
  <c r="AT204" i="5"/>
  <c r="AS204" i="5"/>
  <c r="AP204" i="5"/>
  <c r="AN204" i="5"/>
  <c r="AM204" i="5"/>
  <c r="AL204" i="5"/>
  <c r="AK204" i="5"/>
  <c r="AB204" i="5"/>
  <c r="Z204" i="5"/>
  <c r="Y204" i="5"/>
  <c r="X204" i="5"/>
  <c r="W204" i="5"/>
  <c r="V204" i="5"/>
  <c r="U204" i="5"/>
  <c r="T204" i="5"/>
  <c r="Q204" i="5"/>
  <c r="O204" i="5"/>
  <c r="L204" i="5"/>
  <c r="J204" i="5"/>
  <c r="I204" i="5"/>
  <c r="H204" i="5"/>
  <c r="G204" i="5"/>
  <c r="F204" i="5"/>
  <c r="E204" i="5"/>
  <c r="D204" i="5"/>
  <c r="C204" i="5"/>
  <c r="B204" i="5"/>
  <c r="AV203" i="5"/>
  <c r="AU203" i="5"/>
  <c r="AT203" i="5"/>
  <c r="AS203" i="5"/>
  <c r="AP203" i="5"/>
  <c r="AO203" i="5"/>
  <c r="AN203" i="5"/>
  <c r="AM203" i="5"/>
  <c r="AL203" i="5"/>
  <c r="AK203" i="5"/>
  <c r="AB203" i="5"/>
  <c r="Z203" i="5"/>
  <c r="Y203" i="5"/>
  <c r="X203" i="5"/>
  <c r="W203" i="5"/>
  <c r="V203" i="5"/>
  <c r="U203" i="5"/>
  <c r="T203" i="5"/>
  <c r="Q203" i="5"/>
  <c r="O203" i="5"/>
  <c r="L203" i="5"/>
  <c r="K203" i="5"/>
  <c r="J203" i="5"/>
  <c r="I203" i="5"/>
  <c r="H203" i="5"/>
  <c r="G203" i="5"/>
  <c r="F203" i="5"/>
  <c r="E203" i="5"/>
  <c r="D203" i="5"/>
  <c r="C203" i="5"/>
  <c r="B203" i="5"/>
  <c r="AV202" i="5"/>
  <c r="AT202" i="5"/>
  <c r="AS202" i="5"/>
  <c r="AP202" i="5"/>
  <c r="AO202" i="5"/>
  <c r="AN202" i="5"/>
  <c r="AK202" i="5"/>
  <c r="AB202" i="5"/>
  <c r="Z202" i="5"/>
  <c r="Y202" i="5"/>
  <c r="X202" i="5"/>
  <c r="W202" i="5"/>
  <c r="V202" i="5"/>
  <c r="U202" i="5"/>
  <c r="Q202" i="5"/>
  <c r="O202" i="5"/>
  <c r="L202" i="5"/>
  <c r="K202" i="5"/>
  <c r="J202" i="5"/>
  <c r="H202" i="5"/>
  <c r="G202" i="5"/>
  <c r="E202" i="5"/>
  <c r="D202" i="5"/>
  <c r="C202" i="5"/>
  <c r="B202" i="5"/>
  <c r="AV201" i="5"/>
  <c r="AU201" i="5"/>
  <c r="AT201" i="5"/>
  <c r="AS201" i="5"/>
  <c r="AO201" i="5"/>
  <c r="AN201" i="5"/>
  <c r="AM201" i="5"/>
  <c r="AL201" i="5"/>
  <c r="AK201" i="5"/>
  <c r="AB201" i="5"/>
  <c r="Z201" i="5"/>
  <c r="Y201" i="5"/>
  <c r="W201" i="5"/>
  <c r="V201" i="5"/>
  <c r="T201" i="5"/>
  <c r="O201" i="5"/>
  <c r="L201" i="5"/>
  <c r="K201" i="5"/>
  <c r="J201" i="5"/>
  <c r="I201" i="5"/>
  <c r="H201" i="5"/>
  <c r="G201" i="5"/>
  <c r="F201" i="5"/>
  <c r="E201" i="5"/>
  <c r="D201" i="5"/>
  <c r="C201" i="5"/>
  <c r="B201" i="5"/>
  <c r="AV200" i="5"/>
  <c r="AU200" i="5"/>
  <c r="AT200" i="5"/>
  <c r="AS200" i="5"/>
  <c r="AP200" i="5"/>
  <c r="AN200" i="5"/>
  <c r="AM200" i="5"/>
  <c r="AL200" i="5"/>
  <c r="AK200" i="5"/>
  <c r="AB200" i="5"/>
  <c r="Z200" i="5"/>
  <c r="Y200" i="5"/>
  <c r="X200" i="5"/>
  <c r="W200" i="5"/>
  <c r="U200" i="5"/>
  <c r="T200" i="5"/>
  <c r="Q200" i="5"/>
  <c r="O200" i="5"/>
  <c r="L200" i="5"/>
  <c r="K200" i="5"/>
  <c r="J200" i="5"/>
  <c r="I200" i="5"/>
  <c r="H200" i="5"/>
  <c r="G200" i="5"/>
  <c r="F200" i="5"/>
  <c r="D200" i="5"/>
  <c r="C200" i="5"/>
  <c r="B200" i="5"/>
  <c r="AU199" i="5"/>
  <c r="AT199" i="5"/>
  <c r="AS199" i="5"/>
  <c r="AP199" i="5"/>
  <c r="AM199" i="5"/>
  <c r="AK199" i="5"/>
  <c r="AB199" i="5"/>
  <c r="Z199" i="5"/>
  <c r="Y199" i="5"/>
  <c r="X199" i="5"/>
  <c r="W199" i="5"/>
  <c r="V199" i="5"/>
  <c r="U199" i="5"/>
  <c r="T199" i="5"/>
  <c r="Q199" i="5"/>
  <c r="O199" i="5"/>
  <c r="L199" i="5"/>
  <c r="K199" i="5"/>
  <c r="J199" i="5"/>
  <c r="I199" i="5"/>
  <c r="H199" i="5"/>
  <c r="G199" i="5"/>
  <c r="F199" i="5"/>
  <c r="E199" i="5"/>
  <c r="D199" i="5"/>
  <c r="C199" i="5"/>
  <c r="B199" i="5"/>
  <c r="AU198" i="5"/>
  <c r="AT198" i="5"/>
  <c r="AS198" i="5"/>
  <c r="AM198" i="5"/>
  <c r="AB198" i="5"/>
  <c r="Z198" i="5"/>
  <c r="Y198" i="5"/>
  <c r="X198" i="5"/>
  <c r="W198" i="5"/>
  <c r="V198" i="5"/>
  <c r="U198" i="5"/>
  <c r="T198" i="5"/>
  <c r="Q198" i="5"/>
  <c r="O198" i="5"/>
  <c r="L198" i="5"/>
  <c r="K198" i="5"/>
  <c r="J198" i="5"/>
  <c r="I198" i="5"/>
  <c r="H198" i="5"/>
  <c r="G198" i="5"/>
  <c r="F198" i="5"/>
  <c r="E198" i="5"/>
  <c r="D198" i="5"/>
  <c r="C198" i="5"/>
  <c r="B198" i="5"/>
  <c r="AU197" i="5"/>
  <c r="AT197" i="5"/>
  <c r="AS197" i="5"/>
  <c r="AM197" i="5"/>
  <c r="AK197" i="5"/>
  <c r="Z197" i="5"/>
  <c r="X197" i="5"/>
  <c r="W197" i="5"/>
  <c r="V197" i="5"/>
  <c r="U197" i="5"/>
  <c r="T197" i="5"/>
  <c r="L197" i="5"/>
  <c r="K197" i="5"/>
  <c r="I197" i="5"/>
  <c r="H197" i="5"/>
  <c r="G197" i="5"/>
  <c r="F197" i="5"/>
  <c r="E197" i="5"/>
  <c r="D197" i="5"/>
  <c r="C197" i="5"/>
  <c r="B197" i="5"/>
  <c r="AU196" i="5"/>
  <c r="AT196" i="5"/>
  <c r="AM196" i="5"/>
  <c r="Z196" i="5"/>
  <c r="Y196" i="5"/>
  <c r="X196" i="5"/>
  <c r="W196" i="5"/>
  <c r="V196" i="5"/>
  <c r="U196" i="5"/>
  <c r="T196" i="5"/>
  <c r="O196" i="5"/>
  <c r="L196" i="5"/>
  <c r="J196" i="5"/>
  <c r="I196" i="5"/>
  <c r="H196" i="5"/>
  <c r="G196" i="5"/>
  <c r="F196" i="5"/>
  <c r="E196" i="5"/>
  <c r="D196" i="5"/>
  <c r="C196" i="5"/>
  <c r="B196" i="5"/>
  <c r="AU195" i="5"/>
  <c r="AT195" i="5"/>
  <c r="AM195" i="5"/>
  <c r="Y195" i="5"/>
  <c r="X195" i="5"/>
  <c r="W195" i="5"/>
  <c r="V195" i="5"/>
  <c r="U195" i="5"/>
  <c r="T195" i="5"/>
  <c r="O195" i="5"/>
  <c r="L195" i="5"/>
  <c r="J195" i="5"/>
  <c r="I195" i="5"/>
  <c r="G195" i="5"/>
  <c r="F195" i="5"/>
  <c r="E195" i="5"/>
  <c r="D195" i="5"/>
  <c r="C195" i="5"/>
  <c r="B195" i="5"/>
  <c r="AU194" i="5"/>
  <c r="AM194" i="5"/>
  <c r="Z194" i="5"/>
  <c r="Y194" i="5"/>
  <c r="W194" i="5"/>
  <c r="V194" i="5"/>
  <c r="U194" i="5"/>
  <c r="T194" i="5"/>
  <c r="O194" i="5"/>
  <c r="L194" i="5"/>
  <c r="J194" i="5"/>
  <c r="I194" i="5"/>
  <c r="H194" i="5"/>
  <c r="G194" i="5"/>
  <c r="F194" i="5"/>
  <c r="E194" i="5"/>
  <c r="D194" i="5"/>
  <c r="C194" i="5"/>
  <c r="AU193" i="5"/>
  <c r="AT193" i="5"/>
  <c r="AM193" i="5"/>
  <c r="Z193" i="5"/>
  <c r="Y193" i="5"/>
  <c r="V193" i="5"/>
  <c r="U193" i="5"/>
  <c r="T193" i="5"/>
  <c r="O193" i="5"/>
  <c r="L193" i="5"/>
  <c r="J193" i="5"/>
  <c r="I193" i="5"/>
  <c r="H193" i="5"/>
  <c r="G193" i="5"/>
  <c r="F193" i="5"/>
  <c r="E193" i="5"/>
  <c r="D193" i="5"/>
  <c r="C193" i="5"/>
  <c r="B193" i="5"/>
  <c r="AU192" i="5"/>
  <c r="AT192" i="5"/>
  <c r="AM15" i="5"/>
  <c r="AM192" i="5" s="1"/>
  <c r="Z192" i="5"/>
  <c r="Y192" i="5"/>
  <c r="W192" i="5"/>
  <c r="V192" i="5"/>
  <c r="U192" i="5"/>
  <c r="T192" i="5"/>
  <c r="O192" i="5"/>
  <c r="J192" i="5"/>
  <c r="I192" i="5"/>
  <c r="H192" i="5"/>
  <c r="G192" i="5"/>
  <c r="F192" i="5"/>
  <c r="E192" i="5"/>
  <c r="C192" i="5"/>
  <c r="B192" i="5"/>
  <c r="AM14" i="5"/>
  <c r="AM191" i="5" s="1"/>
  <c r="Z191" i="5"/>
  <c r="Y191" i="5"/>
  <c r="W191" i="5"/>
  <c r="V191" i="5"/>
  <c r="U191" i="5"/>
  <c r="T191" i="5"/>
  <c r="O191" i="5"/>
  <c r="J191" i="5"/>
  <c r="I191" i="5"/>
  <c r="H191" i="5"/>
  <c r="G191" i="5"/>
  <c r="F191" i="5"/>
  <c r="E191" i="5"/>
  <c r="C191" i="5"/>
  <c r="B191" i="5"/>
  <c r="AM190" i="5"/>
  <c r="Z190" i="5"/>
  <c r="Y190" i="5"/>
  <c r="W190" i="5"/>
  <c r="U190" i="5"/>
  <c r="H190" i="5"/>
  <c r="E190" i="5"/>
  <c r="C190" i="5"/>
  <c r="B190" i="5"/>
  <c r="Z189" i="5"/>
  <c r="Y189" i="5"/>
  <c r="T189" i="5"/>
  <c r="I189" i="5"/>
  <c r="H189" i="5"/>
  <c r="G189" i="5"/>
  <c r="F189" i="5"/>
  <c r="E189" i="5"/>
  <c r="C189" i="5"/>
  <c r="B189" i="5"/>
  <c r="Z188" i="5"/>
  <c r="Y188" i="5"/>
  <c r="U188" i="5"/>
  <c r="T188" i="5"/>
  <c r="I188" i="5"/>
  <c r="H188" i="5"/>
  <c r="G188" i="5"/>
  <c r="F188" i="5"/>
  <c r="C188" i="5"/>
  <c r="B188" i="5"/>
  <c r="Y187" i="5"/>
  <c r="T187" i="5"/>
  <c r="I187" i="5"/>
  <c r="H187" i="5"/>
  <c r="G187" i="5"/>
  <c r="F187" i="5"/>
  <c r="E187" i="5"/>
  <c r="C187" i="5"/>
  <c r="B187" i="5"/>
  <c r="Y186" i="5"/>
  <c r="H186" i="5"/>
  <c r="G186" i="5"/>
  <c r="F186" i="5"/>
  <c r="E186" i="5"/>
  <c r="B186" i="5"/>
  <c r="H185" i="5"/>
  <c r="G185" i="5"/>
  <c r="E185" i="5"/>
  <c r="C185" i="5"/>
  <c r="B185" i="5"/>
  <c r="Y184" i="5"/>
  <c r="E184" i="5"/>
  <c r="B184" i="5"/>
  <c r="Y183" i="5"/>
  <c r="E183" i="5"/>
  <c r="B183" i="5"/>
  <c r="Y182" i="5"/>
  <c r="E182" i="5"/>
  <c r="B182" i="5"/>
  <c r="C179" i="4"/>
  <c r="D179" i="4"/>
  <c r="E179" i="4"/>
  <c r="F179" i="4"/>
  <c r="G179" i="4"/>
  <c r="H179" i="4"/>
  <c r="I179" i="4"/>
  <c r="J179" i="4"/>
  <c r="K179" i="4"/>
  <c r="L179" i="4"/>
  <c r="O179" i="4"/>
  <c r="Q179" i="4"/>
  <c r="T179" i="4"/>
  <c r="U179" i="4"/>
  <c r="V179" i="4"/>
  <c r="W179" i="4"/>
  <c r="X179" i="4"/>
  <c r="Y179" i="4"/>
  <c r="Z179" i="4"/>
  <c r="AB179" i="4"/>
  <c r="AK179" i="4"/>
  <c r="AL179" i="4"/>
  <c r="AM179" i="4"/>
  <c r="AN179" i="4"/>
  <c r="AO179" i="4"/>
  <c r="AP179" i="4"/>
  <c r="AS179" i="4"/>
  <c r="AT179" i="4"/>
  <c r="AU179" i="4"/>
  <c r="AV179" i="4"/>
  <c r="B179" i="4"/>
  <c r="AV138" i="4"/>
  <c r="AV315" i="4" s="1"/>
  <c r="AV137" i="4"/>
  <c r="AV314" i="4" s="1"/>
  <c r="AV136" i="4"/>
  <c r="AV313" i="4" s="1"/>
  <c r="AV135" i="4"/>
  <c r="AV312" i="4" s="1"/>
  <c r="AV134" i="4"/>
  <c r="AV311" i="4" s="1"/>
  <c r="AV133" i="4"/>
  <c r="AV310" i="4" s="1"/>
  <c r="AV132" i="4"/>
  <c r="AV309" i="4" s="1"/>
  <c r="AV131" i="4"/>
  <c r="AV308" i="4" s="1"/>
  <c r="AV130" i="4"/>
  <c r="AV307" i="4" s="1"/>
  <c r="AV129" i="4"/>
  <c r="AV306" i="4" s="1"/>
  <c r="AV128" i="4"/>
  <c r="AV305" i="4" s="1"/>
  <c r="AV127" i="4"/>
  <c r="AV304" i="4" s="1"/>
  <c r="AV126" i="4"/>
  <c r="AV303" i="4" s="1"/>
  <c r="AV125" i="4"/>
  <c r="AV302" i="4" s="1"/>
  <c r="AV124" i="4"/>
  <c r="AV301" i="4" s="1"/>
  <c r="AV123" i="4"/>
  <c r="AV300" i="4" s="1"/>
  <c r="AV122" i="4"/>
  <c r="AV299" i="4" s="1"/>
  <c r="AV121" i="4"/>
  <c r="AV298" i="4" s="1"/>
  <c r="AV120" i="4"/>
  <c r="AV297" i="4" s="1"/>
  <c r="AV119" i="4"/>
  <c r="AV296" i="4" s="1"/>
  <c r="AV118" i="4"/>
  <c r="AV295" i="4" s="1"/>
  <c r="AV117" i="4"/>
  <c r="AV294" i="4" s="1"/>
  <c r="AV116" i="4"/>
  <c r="AV293" i="4" s="1"/>
  <c r="AV115" i="4"/>
  <c r="AV292" i="4" s="1"/>
  <c r="AV114" i="4"/>
  <c r="AV291" i="4" s="1"/>
  <c r="AV113" i="4"/>
  <c r="AV290" i="4" s="1"/>
  <c r="AV112" i="4"/>
  <c r="AV289" i="4" s="1"/>
  <c r="AV111" i="4"/>
  <c r="AV288" i="4" s="1"/>
  <c r="AV110" i="4"/>
  <c r="AV287" i="4" s="1"/>
  <c r="AV109" i="4"/>
  <c r="AV286" i="4" s="1"/>
  <c r="AV108" i="4"/>
  <c r="AV285" i="4" s="1"/>
  <c r="AV107" i="4"/>
  <c r="AV284" i="4" s="1"/>
  <c r="AV106" i="4"/>
  <c r="AV283" i="4" s="1"/>
  <c r="AV105" i="4"/>
  <c r="AV282" i="4" s="1"/>
  <c r="AV104" i="4"/>
  <c r="AV281" i="4" s="1"/>
  <c r="AV103" i="4"/>
  <c r="AV280" i="4" s="1"/>
  <c r="AV102" i="4"/>
  <c r="AV279" i="4" s="1"/>
  <c r="AV101" i="4"/>
  <c r="AV278" i="4" s="1"/>
  <c r="AV100" i="4"/>
  <c r="AV277" i="4" s="1"/>
  <c r="AV99" i="4"/>
  <c r="AV276" i="4" s="1"/>
  <c r="AV98" i="4"/>
  <c r="AV275" i="4" s="1"/>
  <c r="AV97" i="4"/>
  <c r="AV274" i="4" s="1"/>
  <c r="AV96" i="4"/>
  <c r="AV273" i="4" s="1"/>
  <c r="AV95" i="4"/>
  <c r="AV272" i="4" s="1"/>
  <c r="AV94" i="4"/>
  <c r="AV271" i="4" s="1"/>
  <c r="AV93" i="4"/>
  <c r="AV270" i="4" s="1"/>
  <c r="AV92" i="4"/>
  <c r="AV269" i="4" s="1"/>
  <c r="AV91" i="4"/>
  <c r="AV268" i="4" s="1"/>
  <c r="AV90" i="4"/>
  <c r="AV267" i="4" s="1"/>
  <c r="AV89" i="4"/>
  <c r="AV266" i="4" s="1"/>
  <c r="AV88" i="4"/>
  <c r="AV265" i="4" s="1"/>
  <c r="AV87" i="4"/>
  <c r="AV264" i="4" s="1"/>
  <c r="AV86" i="4"/>
  <c r="AV263" i="4" s="1"/>
  <c r="AV85" i="4"/>
  <c r="AV262" i="4" s="1"/>
  <c r="AV84" i="4"/>
  <c r="AV261" i="4" s="1"/>
  <c r="AV83" i="4"/>
  <c r="AV260" i="4" s="1"/>
  <c r="AV82" i="4"/>
  <c r="AV259" i="4" s="1"/>
  <c r="AV81" i="4"/>
  <c r="AV258" i="4" s="1"/>
  <c r="AV80" i="4"/>
  <c r="AV257" i="4" s="1"/>
  <c r="AV79" i="4"/>
  <c r="AV256" i="4" s="1"/>
  <c r="AV78" i="4"/>
  <c r="AV255" i="4" s="1"/>
  <c r="AV77" i="4"/>
  <c r="AV254" i="4" s="1"/>
  <c r="AV76" i="4"/>
  <c r="AV253" i="4" s="1"/>
  <c r="AV75" i="4"/>
  <c r="AV252" i="4" s="1"/>
  <c r="AV74" i="4"/>
  <c r="AV251" i="4" s="1"/>
  <c r="AV73" i="4"/>
  <c r="AV250" i="4" s="1"/>
  <c r="AV72" i="4"/>
  <c r="AV249" i="4" s="1"/>
  <c r="AV71" i="4"/>
  <c r="AV248" i="4" s="1"/>
  <c r="AV70" i="4"/>
  <c r="AV247" i="4" s="1"/>
  <c r="AV69" i="4"/>
  <c r="AV246" i="4" s="1"/>
  <c r="AV68" i="4"/>
  <c r="AV245" i="4" s="1"/>
  <c r="AV67" i="4"/>
  <c r="AV244" i="4" s="1"/>
  <c r="AV66" i="4"/>
  <c r="AV243" i="4" s="1"/>
  <c r="AV65" i="4"/>
  <c r="AV242" i="4" s="1"/>
  <c r="AV64" i="4"/>
  <c r="AV241" i="4" s="1"/>
  <c r="AV63" i="4"/>
  <c r="AV240" i="4" s="1"/>
  <c r="AV62" i="4"/>
  <c r="AV239" i="4" s="1"/>
  <c r="AV61" i="4"/>
  <c r="AV238" i="4" s="1"/>
  <c r="AV60" i="4"/>
  <c r="AV237" i="4" s="1"/>
  <c r="AV59" i="4"/>
  <c r="AV236" i="4" s="1"/>
  <c r="AV58" i="4"/>
  <c r="AV235" i="4" s="1"/>
  <c r="AV57" i="4"/>
  <c r="AV234" i="4" s="1"/>
  <c r="AV56" i="4"/>
  <c r="AV233" i="4" s="1"/>
  <c r="AV55" i="4"/>
  <c r="AV232" i="4" s="1"/>
  <c r="AV54" i="4"/>
  <c r="AV231" i="4" s="1"/>
  <c r="AV53" i="4"/>
  <c r="AV230" i="4" s="1"/>
  <c r="AV52" i="4"/>
  <c r="AV229" i="4" s="1"/>
  <c r="AV51" i="4"/>
  <c r="AV228" i="4" s="1"/>
  <c r="AV50" i="4"/>
  <c r="AV227" i="4" s="1"/>
  <c r="AV49" i="4"/>
  <c r="AV226" i="4" s="1"/>
  <c r="AV48" i="4"/>
  <c r="AV225" i="4" s="1"/>
  <c r="AV47" i="4"/>
  <c r="AV224" i="4" s="1"/>
  <c r="AV46" i="4"/>
  <c r="AV223" i="4" s="1"/>
  <c r="AV45" i="4"/>
  <c r="AV222" i="4" s="1"/>
  <c r="AV44" i="4"/>
  <c r="AV221" i="4" s="1"/>
  <c r="AV43" i="4"/>
  <c r="AV220" i="4" s="1"/>
  <c r="AV42" i="4"/>
  <c r="AV219" i="4" s="1"/>
  <c r="AV41" i="4"/>
  <c r="AV218" i="4" s="1"/>
  <c r="AV40" i="4"/>
  <c r="AV217" i="4" s="1"/>
  <c r="AV39" i="4"/>
  <c r="AV216" i="4" s="1"/>
  <c r="AV38" i="4"/>
  <c r="AV215" i="4" s="1"/>
  <c r="AV37" i="4"/>
  <c r="AV214" i="4" s="1"/>
  <c r="AV36" i="4"/>
  <c r="AV213" i="4" s="1"/>
  <c r="AV35" i="4"/>
  <c r="AV212" i="4" s="1"/>
  <c r="AV34" i="4"/>
  <c r="AV211" i="4" s="1"/>
  <c r="AV33" i="4"/>
  <c r="AV210" i="4" s="1"/>
  <c r="AV32" i="4"/>
  <c r="AV209" i="4" s="1"/>
  <c r="AV31" i="4"/>
  <c r="AV208" i="4" s="1"/>
  <c r="AV30" i="4"/>
  <c r="AV207" i="4" s="1"/>
  <c r="AV29" i="4"/>
  <c r="AV206" i="4" s="1"/>
  <c r="AV28" i="4"/>
  <c r="AV205" i="4" s="1"/>
  <c r="AV27" i="4"/>
  <c r="AV204" i="4" s="1"/>
  <c r="AV26" i="4"/>
  <c r="AV203" i="4" s="1"/>
  <c r="AV25" i="4"/>
  <c r="AV202" i="4" s="1"/>
  <c r="AV24" i="4"/>
  <c r="AV201" i="4" s="1"/>
  <c r="AV23" i="4"/>
  <c r="AV200" i="4" s="1"/>
  <c r="AU136" i="4"/>
  <c r="AU313" i="4" s="1"/>
  <c r="AU135" i="4"/>
  <c r="AU312" i="4" s="1"/>
  <c r="AU134" i="4"/>
  <c r="AU311" i="4" s="1"/>
  <c r="AU133" i="4"/>
  <c r="AU310" i="4" s="1"/>
  <c r="AU132" i="4"/>
  <c r="AU309" i="4" s="1"/>
  <c r="AU131" i="4"/>
  <c r="AU308" i="4" s="1"/>
  <c r="AU130" i="4"/>
  <c r="AU307" i="4" s="1"/>
  <c r="AU129" i="4"/>
  <c r="AU306" i="4" s="1"/>
  <c r="AU128" i="4"/>
  <c r="AU305" i="4" s="1"/>
  <c r="AU127" i="4"/>
  <c r="AU304" i="4" s="1"/>
  <c r="AU126" i="4"/>
  <c r="AU303" i="4" s="1"/>
  <c r="AU125" i="4"/>
  <c r="AU302" i="4" s="1"/>
  <c r="AU124" i="4"/>
  <c r="AU301" i="4" s="1"/>
  <c r="AU123" i="4"/>
  <c r="AU300" i="4" s="1"/>
  <c r="AU122" i="4"/>
  <c r="AU299" i="4" s="1"/>
  <c r="AU121" i="4"/>
  <c r="AU298" i="4" s="1"/>
  <c r="AU120" i="4"/>
  <c r="AU297" i="4" s="1"/>
  <c r="AU119" i="4"/>
  <c r="AU296" i="4" s="1"/>
  <c r="AU118" i="4"/>
  <c r="AU295" i="4" s="1"/>
  <c r="AU117" i="4"/>
  <c r="AU294" i="4" s="1"/>
  <c r="AU116" i="4"/>
  <c r="AU293" i="4" s="1"/>
  <c r="AU115" i="4"/>
  <c r="AU292" i="4" s="1"/>
  <c r="AU114" i="4"/>
  <c r="AU291" i="4" s="1"/>
  <c r="AU113" i="4"/>
  <c r="AU290" i="4" s="1"/>
  <c r="AU112" i="4"/>
  <c r="AU289" i="4" s="1"/>
  <c r="AU111" i="4"/>
  <c r="AU288" i="4" s="1"/>
  <c r="AU110" i="4"/>
  <c r="AU287" i="4" s="1"/>
  <c r="AU109" i="4"/>
  <c r="AU286" i="4" s="1"/>
  <c r="AU108" i="4"/>
  <c r="AU285" i="4" s="1"/>
  <c r="AU107" i="4"/>
  <c r="AU284" i="4" s="1"/>
  <c r="AU106" i="4"/>
  <c r="AU283" i="4" s="1"/>
  <c r="AU105" i="4"/>
  <c r="AU282" i="4" s="1"/>
  <c r="AU104" i="4"/>
  <c r="AU281" i="4" s="1"/>
  <c r="AU103" i="4"/>
  <c r="AU280" i="4" s="1"/>
  <c r="AU102" i="4"/>
  <c r="AU279" i="4" s="1"/>
  <c r="AU101" i="4"/>
  <c r="AU278" i="4" s="1"/>
  <c r="AU100" i="4"/>
  <c r="AU277" i="4" s="1"/>
  <c r="AU99" i="4"/>
  <c r="AU276" i="4" s="1"/>
  <c r="AU98" i="4"/>
  <c r="AU275" i="4" s="1"/>
  <c r="AU97" i="4"/>
  <c r="AU274" i="4" s="1"/>
  <c r="AU96" i="4"/>
  <c r="AU273" i="4" s="1"/>
  <c r="AU95" i="4"/>
  <c r="AU272" i="4" s="1"/>
  <c r="AU94" i="4"/>
  <c r="AU271" i="4" s="1"/>
  <c r="AU93" i="4"/>
  <c r="AU270" i="4" s="1"/>
  <c r="AU92" i="4"/>
  <c r="AU269" i="4" s="1"/>
  <c r="AU91" i="4"/>
  <c r="AU268" i="4" s="1"/>
  <c r="AU90" i="4"/>
  <c r="AU267" i="4" s="1"/>
  <c r="AU89" i="4"/>
  <c r="AU266" i="4" s="1"/>
  <c r="AU88" i="4"/>
  <c r="AU265" i="4" s="1"/>
  <c r="AU87" i="4"/>
  <c r="AU264" i="4" s="1"/>
  <c r="AU86" i="4"/>
  <c r="AU263" i="4" s="1"/>
  <c r="AU85" i="4"/>
  <c r="AU262" i="4" s="1"/>
  <c r="AU84" i="4"/>
  <c r="AU261" i="4" s="1"/>
  <c r="AU83" i="4"/>
  <c r="AU260" i="4" s="1"/>
  <c r="AU82" i="4"/>
  <c r="AU259" i="4" s="1"/>
  <c r="AU81" i="4"/>
  <c r="AU258" i="4" s="1"/>
  <c r="AU80" i="4"/>
  <c r="AU257" i="4" s="1"/>
  <c r="AU79" i="4"/>
  <c r="AU256" i="4" s="1"/>
  <c r="AU78" i="4"/>
  <c r="AU255" i="4" s="1"/>
  <c r="AU77" i="4"/>
  <c r="AU254" i="4" s="1"/>
  <c r="AU76" i="4"/>
  <c r="AU253" i="4" s="1"/>
  <c r="AU75" i="4"/>
  <c r="AU252" i="4" s="1"/>
  <c r="AU74" i="4"/>
  <c r="AU251" i="4" s="1"/>
  <c r="AU73" i="4"/>
  <c r="AU250" i="4" s="1"/>
  <c r="AU72" i="4"/>
  <c r="AU249" i="4" s="1"/>
  <c r="AU71" i="4"/>
  <c r="AU248" i="4" s="1"/>
  <c r="AU70" i="4"/>
  <c r="AU247" i="4" s="1"/>
  <c r="AU69" i="4"/>
  <c r="AU246" i="4" s="1"/>
  <c r="AU68" i="4"/>
  <c r="AU245" i="4" s="1"/>
  <c r="AU67" i="4"/>
  <c r="AU244" i="4" s="1"/>
  <c r="AU66" i="4"/>
  <c r="AU243" i="4" s="1"/>
  <c r="AU65" i="4"/>
  <c r="AU242" i="4" s="1"/>
  <c r="AU64" i="4"/>
  <c r="AU241" i="4" s="1"/>
  <c r="AU63" i="4"/>
  <c r="AU240" i="4" s="1"/>
  <c r="AU62" i="4"/>
  <c r="AU239" i="4" s="1"/>
  <c r="AU61" i="4"/>
  <c r="AU238" i="4" s="1"/>
  <c r="AU60" i="4"/>
  <c r="AU237" i="4" s="1"/>
  <c r="AU59" i="4"/>
  <c r="AU236" i="4" s="1"/>
  <c r="AU58" i="4"/>
  <c r="AU235" i="4" s="1"/>
  <c r="AU57" i="4"/>
  <c r="AU234" i="4" s="1"/>
  <c r="AU56" i="4"/>
  <c r="AU233" i="4" s="1"/>
  <c r="AU55" i="4"/>
  <c r="AU232" i="4" s="1"/>
  <c r="AU54" i="4"/>
  <c r="AU231" i="4" s="1"/>
  <c r="AU53" i="4"/>
  <c r="AU230" i="4" s="1"/>
  <c r="AU52" i="4"/>
  <c r="AU229" i="4" s="1"/>
  <c r="AU51" i="4"/>
  <c r="AU228" i="4" s="1"/>
  <c r="AU50" i="4"/>
  <c r="AU227" i="4" s="1"/>
  <c r="AU49" i="4"/>
  <c r="AU226" i="4" s="1"/>
  <c r="AU48" i="4"/>
  <c r="AU225" i="4" s="1"/>
  <c r="AU47" i="4"/>
  <c r="AU224" i="4" s="1"/>
  <c r="AU46" i="4"/>
  <c r="AU223" i="4" s="1"/>
  <c r="AU45" i="4"/>
  <c r="AU222" i="4" s="1"/>
  <c r="AU44" i="4"/>
  <c r="AU221" i="4" s="1"/>
  <c r="AU43" i="4"/>
  <c r="AU220" i="4" s="1"/>
  <c r="AU42" i="4"/>
  <c r="AU219" i="4" s="1"/>
  <c r="AU41" i="4"/>
  <c r="AU218" i="4" s="1"/>
  <c r="AU40" i="4"/>
  <c r="AU217" i="4" s="1"/>
  <c r="AU39" i="4"/>
  <c r="AU216" i="4" s="1"/>
  <c r="AU38" i="4"/>
  <c r="AU215" i="4" s="1"/>
  <c r="AU37" i="4"/>
  <c r="AU214" i="4" s="1"/>
  <c r="AU36" i="4"/>
  <c r="AU213" i="4" s="1"/>
  <c r="AU35" i="4"/>
  <c r="AU212" i="4" s="1"/>
  <c r="AU34" i="4"/>
  <c r="AU211" i="4" s="1"/>
  <c r="AU33" i="4"/>
  <c r="AU210" i="4" s="1"/>
  <c r="AU32" i="4"/>
  <c r="AU209" i="4" s="1"/>
  <c r="AU31" i="4"/>
  <c r="AU208" i="4" s="1"/>
  <c r="AU30" i="4"/>
  <c r="AU207" i="4" s="1"/>
  <c r="AU29" i="4"/>
  <c r="AU206" i="4" s="1"/>
  <c r="AU28" i="4"/>
  <c r="AU205" i="4" s="1"/>
  <c r="AU27" i="4"/>
  <c r="AU204" i="4" s="1"/>
  <c r="AU26" i="4"/>
  <c r="AU203" i="4" s="1"/>
  <c r="AU25" i="4"/>
  <c r="AU202" i="4" s="1"/>
  <c r="AU24" i="4"/>
  <c r="AU201" i="4" s="1"/>
  <c r="AU23" i="4"/>
  <c r="AU200" i="4" s="1"/>
  <c r="AU22" i="4"/>
  <c r="AU199" i="4" s="1"/>
  <c r="AU21" i="4"/>
  <c r="AU198" i="4" s="1"/>
  <c r="AU20" i="4"/>
  <c r="AU197" i="4" s="1"/>
  <c r="AU19" i="4"/>
  <c r="AU196" i="4" s="1"/>
  <c r="AU18" i="4"/>
  <c r="AU195" i="4" s="1"/>
  <c r="AU17" i="4"/>
  <c r="AU194" i="4" s="1"/>
  <c r="AU16" i="4"/>
  <c r="AU193" i="4" s="1"/>
  <c r="AU15" i="4"/>
  <c r="AU192" i="4" s="1"/>
  <c r="AT139" i="4"/>
  <c r="AT316" i="4" s="1"/>
  <c r="AT138" i="4"/>
  <c r="AT315" i="4" s="1"/>
  <c r="AT137" i="4"/>
  <c r="AT314" i="4" s="1"/>
  <c r="AT136" i="4"/>
  <c r="AT313" i="4" s="1"/>
  <c r="AT135" i="4"/>
  <c r="AT312" i="4" s="1"/>
  <c r="AT134" i="4"/>
  <c r="AT311" i="4" s="1"/>
  <c r="AT133" i="4"/>
  <c r="AT310" i="4" s="1"/>
  <c r="AT132" i="4"/>
  <c r="AT309" i="4" s="1"/>
  <c r="AT131" i="4"/>
  <c r="AT308" i="4" s="1"/>
  <c r="AT130" i="4"/>
  <c r="AT307" i="4" s="1"/>
  <c r="AT129" i="4"/>
  <c r="AT306" i="4" s="1"/>
  <c r="AT128" i="4"/>
  <c r="AT305" i="4" s="1"/>
  <c r="AT127" i="4"/>
  <c r="AT304" i="4" s="1"/>
  <c r="AT126" i="4"/>
  <c r="AT303" i="4" s="1"/>
  <c r="AT125" i="4"/>
  <c r="AT302" i="4" s="1"/>
  <c r="AT124" i="4"/>
  <c r="AT301" i="4" s="1"/>
  <c r="AT123" i="4"/>
  <c r="AT300" i="4" s="1"/>
  <c r="AT122" i="4"/>
  <c r="AT299" i="4" s="1"/>
  <c r="AT121" i="4"/>
  <c r="AT298" i="4" s="1"/>
  <c r="AT120" i="4"/>
  <c r="AT297" i="4" s="1"/>
  <c r="AT119" i="4"/>
  <c r="AT296" i="4" s="1"/>
  <c r="AT118" i="4"/>
  <c r="AT295" i="4" s="1"/>
  <c r="AT117" i="4"/>
  <c r="AT294" i="4" s="1"/>
  <c r="AT116" i="4"/>
  <c r="AT293" i="4" s="1"/>
  <c r="AT115" i="4"/>
  <c r="AT292" i="4" s="1"/>
  <c r="AT114" i="4"/>
  <c r="AT291" i="4" s="1"/>
  <c r="AT113" i="4"/>
  <c r="AT290" i="4" s="1"/>
  <c r="AT112" i="4"/>
  <c r="AT289" i="4" s="1"/>
  <c r="AT111" i="4"/>
  <c r="AT288" i="4" s="1"/>
  <c r="AT110" i="4"/>
  <c r="AT287" i="4" s="1"/>
  <c r="AT109" i="4"/>
  <c r="AT286" i="4" s="1"/>
  <c r="AT108" i="4"/>
  <c r="AT285" i="4" s="1"/>
  <c r="AT107" i="4"/>
  <c r="AT284" i="4" s="1"/>
  <c r="AT106" i="4"/>
  <c r="AT283" i="4" s="1"/>
  <c r="AT105" i="4"/>
  <c r="AT282" i="4" s="1"/>
  <c r="AT104" i="4"/>
  <c r="AT281" i="4" s="1"/>
  <c r="AT103" i="4"/>
  <c r="AT280" i="4" s="1"/>
  <c r="AT102" i="4"/>
  <c r="AT279" i="4" s="1"/>
  <c r="AT101" i="4"/>
  <c r="AT278" i="4" s="1"/>
  <c r="AT100" i="4"/>
  <c r="AT277" i="4" s="1"/>
  <c r="AT99" i="4"/>
  <c r="AT276" i="4" s="1"/>
  <c r="AT98" i="4"/>
  <c r="AT275" i="4" s="1"/>
  <c r="AT97" i="4"/>
  <c r="AT274" i="4" s="1"/>
  <c r="AT96" i="4"/>
  <c r="AT273" i="4" s="1"/>
  <c r="AT95" i="4"/>
  <c r="AT272" i="4" s="1"/>
  <c r="AT94" i="4"/>
  <c r="AT271" i="4" s="1"/>
  <c r="AT93" i="4"/>
  <c r="AT270" i="4" s="1"/>
  <c r="AT92" i="4"/>
  <c r="AT269" i="4" s="1"/>
  <c r="AT91" i="4"/>
  <c r="AT268" i="4" s="1"/>
  <c r="AT90" i="4"/>
  <c r="AT267" i="4" s="1"/>
  <c r="AT89" i="4"/>
  <c r="AT266" i="4" s="1"/>
  <c r="AT88" i="4"/>
  <c r="AT265" i="4" s="1"/>
  <c r="AT87" i="4"/>
  <c r="AT264" i="4" s="1"/>
  <c r="AT86" i="4"/>
  <c r="AT263" i="4" s="1"/>
  <c r="AT85" i="4"/>
  <c r="AT262" i="4" s="1"/>
  <c r="AT84" i="4"/>
  <c r="AT261" i="4" s="1"/>
  <c r="AT83" i="4"/>
  <c r="AT260" i="4" s="1"/>
  <c r="AT82" i="4"/>
  <c r="AT259" i="4" s="1"/>
  <c r="AT81" i="4"/>
  <c r="AT258" i="4" s="1"/>
  <c r="AT80" i="4"/>
  <c r="AT257" i="4" s="1"/>
  <c r="AT79" i="4"/>
  <c r="AT256" i="4" s="1"/>
  <c r="AT78" i="4"/>
  <c r="AT255" i="4" s="1"/>
  <c r="AT77" i="4"/>
  <c r="AT254" i="4" s="1"/>
  <c r="AT76" i="4"/>
  <c r="AT253" i="4" s="1"/>
  <c r="AT75" i="4"/>
  <c r="AT252" i="4" s="1"/>
  <c r="AT74" i="4"/>
  <c r="AT251" i="4" s="1"/>
  <c r="AT73" i="4"/>
  <c r="AT250" i="4" s="1"/>
  <c r="AT72" i="4"/>
  <c r="AT249" i="4" s="1"/>
  <c r="AT71" i="4"/>
  <c r="AT248" i="4" s="1"/>
  <c r="AT70" i="4"/>
  <c r="AT247" i="4" s="1"/>
  <c r="AT69" i="4"/>
  <c r="AT246" i="4" s="1"/>
  <c r="AT68" i="4"/>
  <c r="AT245" i="4" s="1"/>
  <c r="AT67" i="4"/>
  <c r="AT244" i="4" s="1"/>
  <c r="AT66" i="4"/>
  <c r="AT243" i="4" s="1"/>
  <c r="AT65" i="4"/>
  <c r="AT242" i="4" s="1"/>
  <c r="AT64" i="4"/>
  <c r="AT241" i="4" s="1"/>
  <c r="AT63" i="4"/>
  <c r="AT240" i="4" s="1"/>
  <c r="AT62" i="4"/>
  <c r="AT239" i="4" s="1"/>
  <c r="AT61" i="4"/>
  <c r="AT238" i="4" s="1"/>
  <c r="AT60" i="4"/>
  <c r="AT237" i="4" s="1"/>
  <c r="AT59" i="4"/>
  <c r="AT236" i="4" s="1"/>
  <c r="AT58" i="4"/>
  <c r="AT235" i="4" s="1"/>
  <c r="AT57" i="4"/>
  <c r="AT234" i="4" s="1"/>
  <c r="AT56" i="4"/>
  <c r="AT233" i="4" s="1"/>
  <c r="AT55" i="4"/>
  <c r="AT232" i="4" s="1"/>
  <c r="AT54" i="4"/>
  <c r="AT231" i="4" s="1"/>
  <c r="AT53" i="4"/>
  <c r="AT230" i="4" s="1"/>
  <c r="AT52" i="4"/>
  <c r="AT229" i="4" s="1"/>
  <c r="AT51" i="4"/>
  <c r="AT228" i="4" s="1"/>
  <c r="AT50" i="4"/>
  <c r="AT227" i="4" s="1"/>
  <c r="AT49" i="4"/>
  <c r="AT226" i="4" s="1"/>
  <c r="AT48" i="4"/>
  <c r="AT225" i="4" s="1"/>
  <c r="AT47" i="4"/>
  <c r="AT224" i="4" s="1"/>
  <c r="AT46" i="4"/>
  <c r="AT223" i="4" s="1"/>
  <c r="AT45" i="4"/>
  <c r="AT222" i="4" s="1"/>
  <c r="AT44" i="4"/>
  <c r="AT221" i="4" s="1"/>
  <c r="AT43" i="4"/>
  <c r="AT220" i="4" s="1"/>
  <c r="AT42" i="4"/>
  <c r="AT219" i="4" s="1"/>
  <c r="AT41" i="4"/>
  <c r="AT218" i="4" s="1"/>
  <c r="AT40" i="4"/>
  <c r="AT217" i="4" s="1"/>
  <c r="AT39" i="4"/>
  <c r="AT216" i="4" s="1"/>
  <c r="AT38" i="4"/>
  <c r="AT215" i="4" s="1"/>
  <c r="AT37" i="4"/>
  <c r="AT214" i="4" s="1"/>
  <c r="AT36" i="4"/>
  <c r="AT213" i="4" s="1"/>
  <c r="AT35" i="4"/>
  <c r="AT212" i="4" s="1"/>
  <c r="AT34" i="4"/>
  <c r="AT211" i="4" s="1"/>
  <c r="AT33" i="4"/>
  <c r="AT210" i="4" s="1"/>
  <c r="AT32" i="4"/>
  <c r="AT209" i="4" s="1"/>
  <c r="AT31" i="4"/>
  <c r="AT208" i="4" s="1"/>
  <c r="AT30" i="4"/>
  <c r="AT207" i="4" s="1"/>
  <c r="AT29" i="4"/>
  <c r="AT206" i="4" s="1"/>
  <c r="AT28" i="4"/>
  <c r="AT205" i="4" s="1"/>
  <c r="AT27" i="4"/>
  <c r="AT204" i="4" s="1"/>
  <c r="AT26" i="4"/>
  <c r="AT203" i="4" s="1"/>
  <c r="AT25" i="4"/>
  <c r="AT202" i="4" s="1"/>
  <c r="AT24" i="4"/>
  <c r="AT201" i="4" s="1"/>
  <c r="AT23" i="4"/>
  <c r="AT200" i="4" s="1"/>
  <c r="AT22" i="4"/>
  <c r="AT199" i="4" s="1"/>
  <c r="AT21" i="4"/>
  <c r="AT198" i="4" s="1"/>
  <c r="AT20" i="4"/>
  <c r="AT197" i="4" s="1"/>
  <c r="AT19" i="4"/>
  <c r="AT196" i="4" s="1"/>
  <c r="AT18" i="4"/>
  <c r="AT195" i="4" s="1"/>
  <c r="AT17" i="4"/>
  <c r="AT194" i="4" s="1"/>
  <c r="AT16" i="4"/>
  <c r="AT193" i="4" s="1"/>
  <c r="AT15" i="4"/>
  <c r="AT192" i="4" s="1"/>
  <c r="AS137" i="4"/>
  <c r="AS314" i="4" s="1"/>
  <c r="AS136" i="4"/>
  <c r="AS313" i="4" s="1"/>
  <c r="AS135" i="4"/>
  <c r="AS312" i="4" s="1"/>
  <c r="AS134" i="4"/>
  <c r="AS311" i="4" s="1"/>
  <c r="AS133" i="4"/>
  <c r="AS310" i="4" s="1"/>
  <c r="AS132" i="4"/>
  <c r="AS309" i="4" s="1"/>
  <c r="AS131" i="4"/>
  <c r="AS308" i="4" s="1"/>
  <c r="AS130" i="4"/>
  <c r="AS307" i="4" s="1"/>
  <c r="AS129" i="4"/>
  <c r="AS306" i="4" s="1"/>
  <c r="AS128" i="4"/>
  <c r="AS305" i="4" s="1"/>
  <c r="AS127" i="4"/>
  <c r="AS304" i="4" s="1"/>
  <c r="AS126" i="4"/>
  <c r="AS303" i="4" s="1"/>
  <c r="AS125" i="4"/>
  <c r="AS302" i="4" s="1"/>
  <c r="AS124" i="4"/>
  <c r="AS301" i="4" s="1"/>
  <c r="AS123" i="4"/>
  <c r="AS300" i="4" s="1"/>
  <c r="AS122" i="4"/>
  <c r="AS299" i="4" s="1"/>
  <c r="AS121" i="4"/>
  <c r="AS298" i="4" s="1"/>
  <c r="AS120" i="4"/>
  <c r="AS297" i="4" s="1"/>
  <c r="AS119" i="4"/>
  <c r="AS296" i="4" s="1"/>
  <c r="AS118" i="4"/>
  <c r="AS295" i="4" s="1"/>
  <c r="AS117" i="4"/>
  <c r="AS294" i="4" s="1"/>
  <c r="AS116" i="4"/>
  <c r="AS293" i="4" s="1"/>
  <c r="AS115" i="4"/>
  <c r="AS292" i="4" s="1"/>
  <c r="AS114" i="4"/>
  <c r="AS291" i="4" s="1"/>
  <c r="AS113" i="4"/>
  <c r="AS290" i="4" s="1"/>
  <c r="AS112" i="4"/>
  <c r="AS289" i="4" s="1"/>
  <c r="AS111" i="4"/>
  <c r="AS288" i="4" s="1"/>
  <c r="AS110" i="4"/>
  <c r="AS287" i="4" s="1"/>
  <c r="AS109" i="4"/>
  <c r="AS286" i="4" s="1"/>
  <c r="AS108" i="4"/>
  <c r="AS285" i="4" s="1"/>
  <c r="AS107" i="4"/>
  <c r="AS284" i="4" s="1"/>
  <c r="AS106" i="4"/>
  <c r="AS283" i="4" s="1"/>
  <c r="AS105" i="4"/>
  <c r="AS282" i="4" s="1"/>
  <c r="AS104" i="4"/>
  <c r="AS281" i="4" s="1"/>
  <c r="AS103" i="4"/>
  <c r="AS280" i="4" s="1"/>
  <c r="AS102" i="4"/>
  <c r="AS279" i="4" s="1"/>
  <c r="AS101" i="4"/>
  <c r="AS278" i="4" s="1"/>
  <c r="AS100" i="4"/>
  <c r="AS277" i="4" s="1"/>
  <c r="AS99" i="4"/>
  <c r="AS276" i="4" s="1"/>
  <c r="AS98" i="4"/>
  <c r="AS275" i="4" s="1"/>
  <c r="AS97" i="4"/>
  <c r="AS274" i="4" s="1"/>
  <c r="AS96" i="4"/>
  <c r="AS273" i="4" s="1"/>
  <c r="AS95" i="4"/>
  <c r="AS272" i="4" s="1"/>
  <c r="AS94" i="4"/>
  <c r="AS271" i="4" s="1"/>
  <c r="AS93" i="4"/>
  <c r="AS270" i="4" s="1"/>
  <c r="AS92" i="4"/>
  <c r="AS269" i="4" s="1"/>
  <c r="AS91" i="4"/>
  <c r="AS268" i="4" s="1"/>
  <c r="AS90" i="4"/>
  <c r="AS267" i="4" s="1"/>
  <c r="AS89" i="4"/>
  <c r="AS266" i="4" s="1"/>
  <c r="AS88" i="4"/>
  <c r="AS265" i="4" s="1"/>
  <c r="AS87" i="4"/>
  <c r="AS264" i="4" s="1"/>
  <c r="AS86" i="4"/>
  <c r="AS263" i="4" s="1"/>
  <c r="AS85" i="4"/>
  <c r="AS262" i="4" s="1"/>
  <c r="AS84" i="4"/>
  <c r="AS261" i="4" s="1"/>
  <c r="AS83" i="4"/>
  <c r="AS260" i="4" s="1"/>
  <c r="AS82" i="4"/>
  <c r="AS259" i="4" s="1"/>
  <c r="AS81" i="4"/>
  <c r="AS258" i="4" s="1"/>
  <c r="AS80" i="4"/>
  <c r="AS257" i="4" s="1"/>
  <c r="AS79" i="4"/>
  <c r="AS256" i="4" s="1"/>
  <c r="AS78" i="4"/>
  <c r="AS255" i="4" s="1"/>
  <c r="AS77" i="4"/>
  <c r="AS254" i="4" s="1"/>
  <c r="AS76" i="4"/>
  <c r="AS253" i="4" s="1"/>
  <c r="AS75" i="4"/>
  <c r="AS252" i="4" s="1"/>
  <c r="AS74" i="4"/>
  <c r="AS251" i="4" s="1"/>
  <c r="AS73" i="4"/>
  <c r="AS250" i="4" s="1"/>
  <c r="AS72" i="4"/>
  <c r="AS249" i="4" s="1"/>
  <c r="AS71" i="4"/>
  <c r="AS248" i="4" s="1"/>
  <c r="AS70" i="4"/>
  <c r="AS247" i="4" s="1"/>
  <c r="AS69" i="4"/>
  <c r="AS246" i="4" s="1"/>
  <c r="AS68" i="4"/>
  <c r="AS245" i="4" s="1"/>
  <c r="AS67" i="4"/>
  <c r="AS244" i="4" s="1"/>
  <c r="AS66" i="4"/>
  <c r="AS243" i="4" s="1"/>
  <c r="AS65" i="4"/>
  <c r="AS242" i="4" s="1"/>
  <c r="AS64" i="4"/>
  <c r="AS241" i="4" s="1"/>
  <c r="AS63" i="4"/>
  <c r="AS240" i="4" s="1"/>
  <c r="AS62" i="4"/>
  <c r="AS239" i="4" s="1"/>
  <c r="AS61" i="4"/>
  <c r="AS238" i="4" s="1"/>
  <c r="AS60" i="4"/>
  <c r="AS237" i="4" s="1"/>
  <c r="AS59" i="4"/>
  <c r="AS236" i="4" s="1"/>
  <c r="AS58" i="4"/>
  <c r="AS235" i="4" s="1"/>
  <c r="AS57" i="4"/>
  <c r="AS234" i="4" s="1"/>
  <c r="AS56" i="4"/>
  <c r="AS233" i="4" s="1"/>
  <c r="AS55" i="4"/>
  <c r="AS232" i="4" s="1"/>
  <c r="AS54" i="4"/>
  <c r="AS231" i="4" s="1"/>
  <c r="AS53" i="4"/>
  <c r="AS230" i="4" s="1"/>
  <c r="AS52" i="4"/>
  <c r="AS229" i="4" s="1"/>
  <c r="AS51" i="4"/>
  <c r="AS228" i="4" s="1"/>
  <c r="AS50" i="4"/>
  <c r="AS227" i="4" s="1"/>
  <c r="AS49" i="4"/>
  <c r="AS226" i="4" s="1"/>
  <c r="AS48" i="4"/>
  <c r="AS225" i="4" s="1"/>
  <c r="AS47" i="4"/>
  <c r="AS224" i="4" s="1"/>
  <c r="AS46" i="4"/>
  <c r="AS223" i="4" s="1"/>
  <c r="AS45" i="4"/>
  <c r="AS222" i="4" s="1"/>
  <c r="AS44" i="4"/>
  <c r="AS221" i="4" s="1"/>
  <c r="AS43" i="4"/>
  <c r="AS220" i="4" s="1"/>
  <c r="AS42" i="4"/>
  <c r="AS219" i="4" s="1"/>
  <c r="AS41" i="4"/>
  <c r="AS218" i="4" s="1"/>
  <c r="AS40" i="4"/>
  <c r="AS217" i="4" s="1"/>
  <c r="AS39" i="4"/>
  <c r="AS216" i="4" s="1"/>
  <c r="AS38" i="4"/>
  <c r="AS215" i="4" s="1"/>
  <c r="AS37" i="4"/>
  <c r="AS214" i="4" s="1"/>
  <c r="AS36" i="4"/>
  <c r="AS213" i="4" s="1"/>
  <c r="AS35" i="4"/>
  <c r="AS212" i="4" s="1"/>
  <c r="AS34" i="4"/>
  <c r="AS211" i="4" s="1"/>
  <c r="AS33" i="4"/>
  <c r="AS210" i="4" s="1"/>
  <c r="AS32" i="4"/>
  <c r="AS209" i="4" s="1"/>
  <c r="AS31" i="4"/>
  <c r="AS208" i="4" s="1"/>
  <c r="AS30" i="4"/>
  <c r="AS207" i="4" s="1"/>
  <c r="AS29" i="4"/>
  <c r="AS206" i="4" s="1"/>
  <c r="AS28" i="4"/>
  <c r="AS205" i="4" s="1"/>
  <c r="AS27" i="4"/>
  <c r="AS204" i="4" s="1"/>
  <c r="AS26" i="4"/>
  <c r="AS203" i="4" s="1"/>
  <c r="AS25" i="4"/>
  <c r="AS202" i="4" s="1"/>
  <c r="AS24" i="4"/>
  <c r="AS201" i="4" s="1"/>
  <c r="AS23" i="4"/>
  <c r="AS200" i="4" s="1"/>
  <c r="AS22" i="4"/>
  <c r="AS199" i="4" s="1"/>
  <c r="AS21" i="4"/>
  <c r="AS198" i="4" s="1"/>
  <c r="AS20" i="4"/>
  <c r="AS197" i="4" s="1"/>
  <c r="AR138" i="4"/>
  <c r="AR137" i="4"/>
  <c r="AR136" i="4"/>
  <c r="AR135" i="4"/>
  <c r="AR134" i="4"/>
  <c r="AR133" i="4"/>
  <c r="AR132" i="4"/>
  <c r="AR131" i="4"/>
  <c r="AR130" i="4"/>
  <c r="AR129" i="4"/>
  <c r="AR128" i="4"/>
  <c r="AR127" i="4"/>
  <c r="AR126" i="4"/>
  <c r="AR125" i="4"/>
  <c r="AR124" i="4"/>
  <c r="AR123" i="4"/>
  <c r="AR122" i="4"/>
  <c r="AR121" i="4"/>
  <c r="AR120" i="4"/>
  <c r="AR119" i="4"/>
  <c r="AR118" i="4"/>
  <c r="AR117" i="4"/>
  <c r="AR116" i="4"/>
  <c r="AR115" i="4"/>
  <c r="AR114" i="4"/>
  <c r="AR113" i="4"/>
  <c r="AR112" i="4"/>
  <c r="AR111" i="4"/>
  <c r="AR110" i="4"/>
  <c r="AR109" i="4"/>
  <c r="AR108" i="4"/>
  <c r="AR107" i="4"/>
  <c r="AR106" i="4"/>
  <c r="AR105" i="4"/>
  <c r="AR104" i="4"/>
  <c r="AR103" i="4"/>
  <c r="AR102" i="4"/>
  <c r="AR101" i="4"/>
  <c r="AR100" i="4"/>
  <c r="AR99" i="4"/>
  <c r="AR98" i="4"/>
  <c r="AR97" i="4"/>
  <c r="AR96" i="4"/>
  <c r="AR95" i="4"/>
  <c r="AR94" i="4"/>
  <c r="AR93" i="4"/>
  <c r="AR92" i="4"/>
  <c r="AR91" i="4"/>
  <c r="AR90" i="4"/>
  <c r="AR89" i="4"/>
  <c r="AR88" i="4"/>
  <c r="AR87" i="4"/>
  <c r="AR86" i="4"/>
  <c r="AR85" i="4"/>
  <c r="AR84" i="4"/>
  <c r="AR83" i="4"/>
  <c r="AR82" i="4"/>
  <c r="AR81" i="4"/>
  <c r="AR80" i="4"/>
  <c r="AR79" i="4"/>
  <c r="AR78" i="4"/>
  <c r="AR77" i="4"/>
  <c r="AR76" i="4"/>
  <c r="AR75" i="4"/>
  <c r="AR74" i="4"/>
  <c r="AR73" i="4"/>
  <c r="AR72" i="4"/>
  <c r="AR71" i="4"/>
  <c r="AR70" i="4"/>
  <c r="AR69" i="4"/>
  <c r="AR68" i="4"/>
  <c r="AR67" i="4"/>
  <c r="AR66" i="4"/>
  <c r="AR65" i="4"/>
  <c r="AR64" i="4"/>
  <c r="AR63" i="4"/>
  <c r="AR62" i="4"/>
  <c r="AR61" i="4"/>
  <c r="AR60" i="4"/>
  <c r="AR59" i="4"/>
  <c r="AR58" i="4"/>
  <c r="AR57" i="4"/>
  <c r="AR56" i="4"/>
  <c r="AR55" i="4"/>
  <c r="AR54" i="4"/>
  <c r="AR53" i="4"/>
  <c r="AR52" i="4"/>
  <c r="AR51" i="4"/>
  <c r="AR50" i="4"/>
  <c r="AR49" i="4"/>
  <c r="AR48" i="4"/>
  <c r="AR47" i="4"/>
  <c r="AR46" i="4"/>
  <c r="AR45" i="4"/>
  <c r="AR44" i="4"/>
  <c r="AR43" i="4"/>
  <c r="AR42" i="4"/>
  <c r="AR41" i="4"/>
  <c r="AR40" i="4"/>
  <c r="AR39" i="4"/>
  <c r="AR38" i="4"/>
  <c r="AR37" i="4"/>
  <c r="AR36" i="4"/>
  <c r="AR35" i="4"/>
  <c r="AR34" i="4"/>
  <c r="AR33" i="4"/>
  <c r="AR32" i="4"/>
  <c r="AR31" i="4"/>
  <c r="AR30" i="4"/>
  <c r="AR29" i="4"/>
  <c r="AR28" i="4"/>
  <c r="AQ126" i="4"/>
  <c r="AQ125" i="4"/>
  <c r="AQ124" i="4"/>
  <c r="AQ123" i="4"/>
  <c r="AQ122" i="4"/>
  <c r="AQ121" i="4"/>
  <c r="AQ120" i="4"/>
  <c r="AQ119" i="4"/>
  <c r="AQ118" i="4"/>
  <c r="AQ117" i="4"/>
  <c r="AQ116" i="4"/>
  <c r="AQ115" i="4"/>
  <c r="AQ114" i="4"/>
  <c r="AQ113" i="4"/>
  <c r="AQ112" i="4"/>
  <c r="AQ111" i="4"/>
  <c r="AQ110" i="4"/>
  <c r="AQ109" i="4"/>
  <c r="AQ108" i="4"/>
  <c r="AQ107" i="4"/>
  <c r="AQ106" i="4"/>
  <c r="AQ105" i="4"/>
  <c r="AQ104" i="4"/>
  <c r="AQ103" i="4"/>
  <c r="AQ102" i="4"/>
  <c r="AQ101" i="4"/>
  <c r="AQ100" i="4"/>
  <c r="AQ99" i="4"/>
  <c r="AQ98" i="4"/>
  <c r="AQ97" i="4"/>
  <c r="AQ96" i="4"/>
  <c r="AQ95" i="4"/>
  <c r="AQ94" i="4"/>
  <c r="AQ93" i="4"/>
  <c r="AQ92" i="4"/>
  <c r="AQ91" i="4"/>
  <c r="AQ90" i="4"/>
  <c r="AQ89" i="4"/>
  <c r="AQ88" i="4"/>
  <c r="AQ87" i="4"/>
  <c r="AQ86" i="4"/>
  <c r="AQ85" i="4"/>
  <c r="AQ84" i="4"/>
  <c r="AQ83" i="4"/>
  <c r="AQ82" i="4"/>
  <c r="AQ81" i="4"/>
  <c r="AQ80" i="4"/>
  <c r="AQ79" i="4"/>
  <c r="AQ78" i="4"/>
  <c r="AQ77" i="4"/>
  <c r="AQ76" i="4"/>
  <c r="AQ75" i="4"/>
  <c r="AQ74" i="4"/>
  <c r="AQ73" i="4"/>
  <c r="AQ72" i="4"/>
  <c r="AQ71" i="4"/>
  <c r="AQ70" i="4"/>
  <c r="AQ69" i="4"/>
  <c r="AQ68" i="4"/>
  <c r="AQ67" i="4"/>
  <c r="AQ66" i="4"/>
  <c r="AQ65" i="4"/>
  <c r="AQ64" i="4"/>
  <c r="AQ63" i="4"/>
  <c r="AQ62" i="4"/>
  <c r="AQ61" i="4"/>
  <c r="AQ60" i="4"/>
  <c r="AQ59" i="4"/>
  <c r="AQ58" i="4"/>
  <c r="AQ57" i="4"/>
  <c r="AQ56" i="4"/>
  <c r="AQ55" i="4"/>
  <c r="AQ54" i="4"/>
  <c r="AQ53" i="4"/>
  <c r="AQ52" i="4"/>
  <c r="AQ51" i="4"/>
  <c r="AQ50" i="4"/>
  <c r="AQ49" i="4"/>
  <c r="AQ48" i="4"/>
  <c r="AQ47" i="4"/>
  <c r="AQ46" i="4"/>
  <c r="AQ45" i="4"/>
  <c r="AQ44" i="4"/>
  <c r="AQ43" i="4"/>
  <c r="AQ42" i="4"/>
  <c r="AQ41" i="4"/>
  <c r="AQ40" i="4"/>
  <c r="AQ39" i="4"/>
  <c r="AQ38" i="4"/>
  <c r="AQ37" i="4"/>
  <c r="AQ36" i="4"/>
  <c r="AQ35" i="4"/>
  <c r="AQ34" i="4"/>
  <c r="AQ33" i="4"/>
  <c r="AQ32" i="4"/>
  <c r="AQ31" i="4"/>
  <c r="AQ30" i="4"/>
  <c r="AP143" i="4"/>
  <c r="AP142" i="4"/>
  <c r="AP141" i="4"/>
  <c r="AP140" i="4"/>
  <c r="AP139" i="4"/>
  <c r="AP138" i="4"/>
  <c r="AP137" i="4"/>
  <c r="AP136" i="4"/>
  <c r="AP135" i="4"/>
  <c r="AP134" i="4"/>
  <c r="AP133" i="4"/>
  <c r="AP132" i="4"/>
  <c r="AP309" i="4" s="1"/>
  <c r="AP131" i="4"/>
  <c r="AP130" i="4"/>
  <c r="AP129" i="4"/>
  <c r="AP128" i="4"/>
  <c r="AP127" i="4"/>
  <c r="AP126" i="4"/>
  <c r="AP125" i="4"/>
  <c r="AP124" i="4"/>
  <c r="AP123" i="4"/>
  <c r="AP122" i="4"/>
  <c r="AP121" i="4"/>
  <c r="AP120" i="4"/>
  <c r="AP297" i="4" s="1"/>
  <c r="AP119" i="4"/>
  <c r="AP118" i="4"/>
  <c r="AP117" i="4"/>
  <c r="AP116" i="4"/>
  <c r="AP115" i="4"/>
  <c r="AP114" i="4"/>
  <c r="AP113" i="4"/>
  <c r="AP112" i="4"/>
  <c r="AP111" i="4"/>
  <c r="AP110" i="4"/>
  <c r="AP109" i="4"/>
  <c r="AP108" i="4"/>
  <c r="AP285" i="4" s="1"/>
  <c r="AP107" i="4"/>
  <c r="AP106" i="4"/>
  <c r="AP105" i="4"/>
  <c r="AP104" i="4"/>
  <c r="AP103" i="4"/>
  <c r="AP102" i="4"/>
  <c r="AP101" i="4"/>
  <c r="AP100" i="4"/>
  <c r="AP99" i="4"/>
  <c r="AP98" i="4"/>
  <c r="AP97" i="4"/>
  <c r="AP96" i="4"/>
  <c r="AP273" i="4" s="1"/>
  <c r="AP95" i="4"/>
  <c r="AP94" i="4"/>
  <c r="AP93" i="4"/>
  <c r="AP92" i="4"/>
  <c r="AP91" i="4"/>
  <c r="AP90" i="4"/>
  <c r="AP89" i="4"/>
  <c r="AP88" i="4"/>
  <c r="AP87" i="4"/>
  <c r="AP86" i="4"/>
  <c r="AP85" i="4"/>
  <c r="AP84" i="4"/>
  <c r="AP261" i="4" s="1"/>
  <c r="AP83" i="4"/>
  <c r="AP82" i="4"/>
  <c r="AP81" i="4"/>
  <c r="AP80" i="4"/>
  <c r="AP79" i="4"/>
  <c r="AP78" i="4"/>
  <c r="AP77" i="4"/>
  <c r="AP76" i="4"/>
  <c r="AP75" i="4"/>
  <c r="AP74" i="4"/>
  <c r="AP73" i="4"/>
  <c r="AP72" i="4"/>
  <c r="AP249" i="4" s="1"/>
  <c r="AP71" i="4"/>
  <c r="AP70" i="4"/>
  <c r="AP69" i="4"/>
  <c r="AP68" i="4"/>
  <c r="AP67" i="4"/>
  <c r="AP66" i="4"/>
  <c r="AP65" i="4"/>
  <c r="AP64" i="4"/>
  <c r="AP63" i="4"/>
  <c r="AP62" i="4"/>
  <c r="AP61" i="4"/>
  <c r="AP60" i="4"/>
  <c r="AP237" i="4" s="1"/>
  <c r="AP59" i="4"/>
  <c r="AP58" i="4"/>
  <c r="AP57" i="4"/>
  <c r="AP56" i="4"/>
  <c r="AP55" i="4"/>
  <c r="AP54" i="4"/>
  <c r="AP53" i="4"/>
  <c r="AP52" i="4"/>
  <c r="AP51" i="4"/>
  <c r="AP50" i="4"/>
  <c r="AP49" i="4"/>
  <c r="AP48" i="4"/>
  <c r="AP225" i="4" s="1"/>
  <c r="AP47" i="4"/>
  <c r="AP46" i="4"/>
  <c r="AP45" i="4"/>
  <c r="AP44" i="4"/>
  <c r="AP43" i="4"/>
  <c r="AP42" i="4"/>
  <c r="AP41" i="4"/>
  <c r="AP40" i="4"/>
  <c r="AP39" i="4"/>
  <c r="AP38" i="4"/>
  <c r="AP37" i="4"/>
  <c r="AP36" i="4"/>
  <c r="AP213" i="4" s="1"/>
  <c r="AP35" i="4"/>
  <c r="AP34" i="4"/>
  <c r="AP33" i="4"/>
  <c r="AP32" i="4"/>
  <c r="AP31" i="4"/>
  <c r="AP30" i="4"/>
  <c r="AP29" i="4"/>
  <c r="AP28" i="4"/>
  <c r="AP27" i="4"/>
  <c r="AP26" i="4"/>
  <c r="AP25" i="4"/>
  <c r="AP24" i="4"/>
  <c r="AP201" i="4" s="1"/>
  <c r="AP23" i="4"/>
  <c r="AP22" i="4"/>
  <c r="AO133" i="4"/>
  <c r="AO310" i="4" s="1"/>
  <c r="AO132" i="4"/>
  <c r="AO309" i="4" s="1"/>
  <c r="AO131" i="4"/>
  <c r="AO308" i="4" s="1"/>
  <c r="AO130" i="4"/>
  <c r="AO307" i="4" s="1"/>
  <c r="AO129" i="4"/>
  <c r="AO306" i="4" s="1"/>
  <c r="AO128" i="4"/>
  <c r="AO305" i="4" s="1"/>
  <c r="AO127" i="4"/>
  <c r="AO304" i="4" s="1"/>
  <c r="AO126" i="4"/>
  <c r="AO303" i="4" s="1"/>
  <c r="AO125" i="4"/>
  <c r="AO302" i="4" s="1"/>
  <c r="AO124" i="4"/>
  <c r="AO301" i="4" s="1"/>
  <c r="AO123" i="4"/>
  <c r="AO300" i="4" s="1"/>
  <c r="AO122" i="4"/>
  <c r="AO299" i="4" s="1"/>
  <c r="AO121" i="4"/>
  <c r="AO298" i="4" s="1"/>
  <c r="AO120" i="4"/>
  <c r="AO297" i="4" s="1"/>
  <c r="AO119" i="4"/>
  <c r="AO296" i="4" s="1"/>
  <c r="AO118" i="4"/>
  <c r="AO295" i="4" s="1"/>
  <c r="AO117" i="4"/>
  <c r="AO294" i="4" s="1"/>
  <c r="AO116" i="4"/>
  <c r="AO293" i="4" s="1"/>
  <c r="AO115" i="4"/>
  <c r="AO292" i="4" s="1"/>
  <c r="AO114" i="4"/>
  <c r="AO291" i="4" s="1"/>
  <c r="AO113" i="4"/>
  <c r="AO290" i="4" s="1"/>
  <c r="AO112" i="4"/>
  <c r="AO289" i="4" s="1"/>
  <c r="AO111" i="4"/>
  <c r="AO288" i="4" s="1"/>
  <c r="AO110" i="4"/>
  <c r="AO287" i="4" s="1"/>
  <c r="AO109" i="4"/>
  <c r="AO286" i="4" s="1"/>
  <c r="AO108" i="4"/>
  <c r="AO285" i="4" s="1"/>
  <c r="AO107" i="4"/>
  <c r="AO284" i="4" s="1"/>
  <c r="AO106" i="4"/>
  <c r="AO283" i="4" s="1"/>
  <c r="AO105" i="4"/>
  <c r="AO282" i="4" s="1"/>
  <c r="AO104" i="4"/>
  <c r="AO281" i="4" s="1"/>
  <c r="AO103" i="4"/>
  <c r="AO280" i="4" s="1"/>
  <c r="AO102" i="4"/>
  <c r="AO279" i="4" s="1"/>
  <c r="AO101" i="4"/>
  <c r="AO278" i="4" s="1"/>
  <c r="AO100" i="4"/>
  <c r="AO277" i="4" s="1"/>
  <c r="AO99" i="4"/>
  <c r="AO276" i="4" s="1"/>
  <c r="AO98" i="4"/>
  <c r="AO275" i="4" s="1"/>
  <c r="AO97" i="4"/>
  <c r="AO274" i="4" s="1"/>
  <c r="AO96" i="4"/>
  <c r="AO273" i="4" s="1"/>
  <c r="AO95" i="4"/>
  <c r="AO272" i="4" s="1"/>
  <c r="AO94" i="4"/>
  <c r="AO271" i="4" s="1"/>
  <c r="AO93" i="4"/>
  <c r="AO270" i="4" s="1"/>
  <c r="AO92" i="4"/>
  <c r="AO269" i="4" s="1"/>
  <c r="AO91" i="4"/>
  <c r="AO268" i="4" s="1"/>
  <c r="AO90" i="4"/>
  <c r="AO267" i="4" s="1"/>
  <c r="AO89" i="4"/>
  <c r="AO266" i="4" s="1"/>
  <c r="AO88" i="4"/>
  <c r="AO265" i="4" s="1"/>
  <c r="AO87" i="4"/>
  <c r="AO264" i="4" s="1"/>
  <c r="AO86" i="4"/>
  <c r="AO263" i="4" s="1"/>
  <c r="AO85" i="4"/>
  <c r="AO262" i="4" s="1"/>
  <c r="AO84" i="4"/>
  <c r="AO261" i="4" s="1"/>
  <c r="AO83" i="4"/>
  <c r="AO260" i="4" s="1"/>
  <c r="AO82" i="4"/>
  <c r="AO259" i="4" s="1"/>
  <c r="AO81" i="4"/>
  <c r="AO258" i="4" s="1"/>
  <c r="AO80" i="4"/>
  <c r="AO257" i="4" s="1"/>
  <c r="AO79" i="4"/>
  <c r="AO256" i="4" s="1"/>
  <c r="AO78" i="4"/>
  <c r="AO255" i="4" s="1"/>
  <c r="AO77" i="4"/>
  <c r="AO254" i="4" s="1"/>
  <c r="AO76" i="4"/>
  <c r="AO253" i="4" s="1"/>
  <c r="AO75" i="4"/>
  <c r="AO252" i="4" s="1"/>
  <c r="AO74" i="4"/>
  <c r="AO251" i="4" s="1"/>
  <c r="AO73" i="4"/>
  <c r="AO250" i="4" s="1"/>
  <c r="AO72" i="4"/>
  <c r="AO249" i="4" s="1"/>
  <c r="AO71" i="4"/>
  <c r="AO248" i="4" s="1"/>
  <c r="AO70" i="4"/>
  <c r="AO247" i="4" s="1"/>
  <c r="AO69" i="4"/>
  <c r="AO246" i="4" s="1"/>
  <c r="AO68" i="4"/>
  <c r="AO245" i="4" s="1"/>
  <c r="AO67" i="4"/>
  <c r="AO244" i="4" s="1"/>
  <c r="AO66" i="4"/>
  <c r="AO243" i="4" s="1"/>
  <c r="AO65" i="4"/>
  <c r="AO242" i="4" s="1"/>
  <c r="AO64" i="4"/>
  <c r="AO241" i="4" s="1"/>
  <c r="AO63" i="4"/>
  <c r="AO240" i="4" s="1"/>
  <c r="AO62" i="4"/>
  <c r="AO239" i="4" s="1"/>
  <c r="AO61" i="4"/>
  <c r="AO238" i="4" s="1"/>
  <c r="AO60" i="4"/>
  <c r="AO237" i="4" s="1"/>
  <c r="AO59" i="4"/>
  <c r="AO236" i="4" s="1"/>
  <c r="AO58" i="4"/>
  <c r="AO235" i="4" s="1"/>
  <c r="AO57" i="4"/>
  <c r="AO234" i="4" s="1"/>
  <c r="AO56" i="4"/>
  <c r="AO233" i="4" s="1"/>
  <c r="AO55" i="4"/>
  <c r="AO232" i="4" s="1"/>
  <c r="AO54" i="4"/>
  <c r="AO231" i="4" s="1"/>
  <c r="AO53" i="4"/>
  <c r="AO230" i="4" s="1"/>
  <c r="AO52" i="4"/>
  <c r="AO229" i="4" s="1"/>
  <c r="AO51" i="4"/>
  <c r="AO228" i="4" s="1"/>
  <c r="AO50" i="4"/>
  <c r="AO227" i="4" s="1"/>
  <c r="AO49" i="4"/>
  <c r="AO226" i="4" s="1"/>
  <c r="AO48" i="4"/>
  <c r="AO225" i="4" s="1"/>
  <c r="AO47" i="4"/>
  <c r="AO224" i="4" s="1"/>
  <c r="AO46" i="4"/>
  <c r="AO223" i="4" s="1"/>
  <c r="AO45" i="4"/>
  <c r="AO222" i="4" s="1"/>
  <c r="AO44" i="4"/>
  <c r="AO221" i="4" s="1"/>
  <c r="AO43" i="4"/>
  <c r="AO220" i="4" s="1"/>
  <c r="AO42" i="4"/>
  <c r="AO219" i="4" s="1"/>
  <c r="AO41" i="4"/>
  <c r="AO218" i="4" s="1"/>
  <c r="AO40" i="4"/>
  <c r="AO217" i="4" s="1"/>
  <c r="AO39" i="4"/>
  <c r="AO216" i="4" s="1"/>
  <c r="AO38" i="4"/>
  <c r="AO215" i="4" s="1"/>
  <c r="AO37" i="4"/>
  <c r="AO214" i="4" s="1"/>
  <c r="AO36" i="4"/>
  <c r="AO213" i="4" s="1"/>
  <c r="AO35" i="4"/>
  <c r="AO212" i="4" s="1"/>
  <c r="AO34" i="4"/>
  <c r="AO211" i="4" s="1"/>
  <c r="AO33" i="4"/>
  <c r="AO210" i="4" s="1"/>
  <c r="AO32" i="4"/>
  <c r="AO209" i="4" s="1"/>
  <c r="AO31" i="4"/>
  <c r="AO208" i="4" s="1"/>
  <c r="AO30" i="4"/>
  <c r="AO207" i="4" s="1"/>
  <c r="AO29" i="4"/>
  <c r="AO206" i="4" s="1"/>
  <c r="AO28" i="4"/>
  <c r="AO205" i="4" s="1"/>
  <c r="AO27" i="4"/>
  <c r="AO204" i="4" s="1"/>
  <c r="AO26" i="4"/>
  <c r="AO203" i="4" s="1"/>
  <c r="AO25" i="4"/>
  <c r="AO202" i="4" s="1"/>
  <c r="AO24" i="4"/>
  <c r="AO201" i="4" s="1"/>
  <c r="AN128" i="4"/>
  <c r="AN305" i="4" s="1"/>
  <c r="AN127" i="4"/>
  <c r="AN304" i="4" s="1"/>
  <c r="AN126" i="4"/>
  <c r="AN303" i="4" s="1"/>
  <c r="AN125" i="4"/>
  <c r="AN302" i="4" s="1"/>
  <c r="AN124" i="4"/>
  <c r="AN301" i="4" s="1"/>
  <c r="AN123" i="4"/>
  <c r="AN300" i="4" s="1"/>
  <c r="AN122" i="4"/>
  <c r="AN299" i="4" s="1"/>
  <c r="AN121" i="4"/>
  <c r="AN298" i="4" s="1"/>
  <c r="AN120" i="4"/>
  <c r="AN297" i="4" s="1"/>
  <c r="AN119" i="4"/>
  <c r="AN296" i="4" s="1"/>
  <c r="AN118" i="4"/>
  <c r="AN295" i="4" s="1"/>
  <c r="AN117" i="4"/>
  <c r="AN294" i="4" s="1"/>
  <c r="AN116" i="4"/>
  <c r="AN293" i="4" s="1"/>
  <c r="AN115" i="4"/>
  <c r="AN292" i="4" s="1"/>
  <c r="AN114" i="4"/>
  <c r="AN291" i="4" s="1"/>
  <c r="AN113" i="4"/>
  <c r="AN290" i="4" s="1"/>
  <c r="AN112" i="4"/>
  <c r="AN289" i="4" s="1"/>
  <c r="AN111" i="4"/>
  <c r="AN288" i="4" s="1"/>
  <c r="AN110" i="4"/>
  <c r="AN287" i="4" s="1"/>
  <c r="AN109" i="4"/>
  <c r="AN286" i="4" s="1"/>
  <c r="AN108" i="4"/>
  <c r="AN285" i="4" s="1"/>
  <c r="AN107" i="4"/>
  <c r="AN284" i="4" s="1"/>
  <c r="AN106" i="4"/>
  <c r="AN283" i="4" s="1"/>
  <c r="AN105" i="4"/>
  <c r="AN282" i="4" s="1"/>
  <c r="AN104" i="4"/>
  <c r="AN281" i="4" s="1"/>
  <c r="AN103" i="4"/>
  <c r="AN280" i="4" s="1"/>
  <c r="AN102" i="4"/>
  <c r="AN279" i="4" s="1"/>
  <c r="AN101" i="4"/>
  <c r="AN278" i="4" s="1"/>
  <c r="AN100" i="4"/>
  <c r="AN277" i="4" s="1"/>
  <c r="AN99" i="4"/>
  <c r="AN276" i="4" s="1"/>
  <c r="AN98" i="4"/>
  <c r="AN275" i="4" s="1"/>
  <c r="AN97" i="4"/>
  <c r="AN274" i="4" s="1"/>
  <c r="AN96" i="4"/>
  <c r="AN273" i="4" s="1"/>
  <c r="AN95" i="4"/>
  <c r="AN272" i="4" s="1"/>
  <c r="AN94" i="4"/>
  <c r="AN271" i="4" s="1"/>
  <c r="AN93" i="4"/>
  <c r="AN270" i="4" s="1"/>
  <c r="AN92" i="4"/>
  <c r="AN269" i="4" s="1"/>
  <c r="AN91" i="4"/>
  <c r="AN268" i="4" s="1"/>
  <c r="AN90" i="4"/>
  <c r="AN267" i="4" s="1"/>
  <c r="AN89" i="4"/>
  <c r="AN266" i="4" s="1"/>
  <c r="AN88" i="4"/>
  <c r="AN265" i="4" s="1"/>
  <c r="AN87" i="4"/>
  <c r="AN264" i="4" s="1"/>
  <c r="AN86" i="4"/>
  <c r="AN263" i="4" s="1"/>
  <c r="AN85" i="4"/>
  <c r="AN262" i="4" s="1"/>
  <c r="AN84" i="4"/>
  <c r="AN261" i="4" s="1"/>
  <c r="AN83" i="4"/>
  <c r="AN260" i="4" s="1"/>
  <c r="AN82" i="4"/>
  <c r="AN259" i="4" s="1"/>
  <c r="AN81" i="4"/>
  <c r="AN258" i="4" s="1"/>
  <c r="AN80" i="4"/>
  <c r="AN257" i="4" s="1"/>
  <c r="AN79" i="4"/>
  <c r="AN256" i="4" s="1"/>
  <c r="AN78" i="4"/>
  <c r="AN255" i="4" s="1"/>
  <c r="AN77" i="4"/>
  <c r="AN254" i="4" s="1"/>
  <c r="AN76" i="4"/>
  <c r="AN253" i="4" s="1"/>
  <c r="AN75" i="4"/>
  <c r="AN252" i="4" s="1"/>
  <c r="AN74" i="4"/>
  <c r="AN251" i="4" s="1"/>
  <c r="AN73" i="4"/>
  <c r="AN250" i="4" s="1"/>
  <c r="AN72" i="4"/>
  <c r="AN249" i="4" s="1"/>
  <c r="AN71" i="4"/>
  <c r="AN248" i="4" s="1"/>
  <c r="AN70" i="4"/>
  <c r="AN247" i="4" s="1"/>
  <c r="AN69" i="4"/>
  <c r="AN246" i="4" s="1"/>
  <c r="AN68" i="4"/>
  <c r="AN245" i="4" s="1"/>
  <c r="AN67" i="4"/>
  <c r="AN244" i="4" s="1"/>
  <c r="AN66" i="4"/>
  <c r="AN243" i="4" s="1"/>
  <c r="AN65" i="4"/>
  <c r="AN242" i="4" s="1"/>
  <c r="AN64" i="4"/>
  <c r="AN241" i="4" s="1"/>
  <c r="AN63" i="4"/>
  <c r="AN240" i="4" s="1"/>
  <c r="AN62" i="4"/>
  <c r="AN239" i="4" s="1"/>
  <c r="AN61" i="4"/>
  <c r="AN238" i="4" s="1"/>
  <c r="AN60" i="4"/>
  <c r="AN237" i="4" s="1"/>
  <c r="AN59" i="4"/>
  <c r="AN236" i="4" s="1"/>
  <c r="AN58" i="4"/>
  <c r="AN235" i="4" s="1"/>
  <c r="AN57" i="4"/>
  <c r="AN234" i="4" s="1"/>
  <c r="AN56" i="4"/>
  <c r="AN233" i="4" s="1"/>
  <c r="AN55" i="4"/>
  <c r="AN232" i="4" s="1"/>
  <c r="AN54" i="4"/>
  <c r="AN231" i="4" s="1"/>
  <c r="AN53" i="4"/>
  <c r="AN230" i="4" s="1"/>
  <c r="AN52" i="4"/>
  <c r="AN229" i="4" s="1"/>
  <c r="AN51" i="4"/>
  <c r="AN228" i="4" s="1"/>
  <c r="AN50" i="4"/>
  <c r="AN227" i="4" s="1"/>
  <c r="AN49" i="4"/>
  <c r="AN226" i="4" s="1"/>
  <c r="AN48" i="4"/>
  <c r="AN225" i="4" s="1"/>
  <c r="AN47" i="4"/>
  <c r="AN224" i="4" s="1"/>
  <c r="AN46" i="4"/>
  <c r="AN223" i="4" s="1"/>
  <c r="AN45" i="4"/>
  <c r="AN222" i="4" s="1"/>
  <c r="AN44" i="4"/>
  <c r="AN221" i="4" s="1"/>
  <c r="AN43" i="4"/>
  <c r="AN220" i="4" s="1"/>
  <c r="AN42" i="4"/>
  <c r="AN219" i="4" s="1"/>
  <c r="AN41" i="4"/>
  <c r="AN218" i="4" s="1"/>
  <c r="AN40" i="4"/>
  <c r="AN217" i="4" s="1"/>
  <c r="AN39" i="4"/>
  <c r="AN216" i="4" s="1"/>
  <c r="AN38" i="4"/>
  <c r="AN215" i="4" s="1"/>
  <c r="AN37" i="4"/>
  <c r="AN214" i="4" s="1"/>
  <c r="AN36" i="4"/>
  <c r="AN213" i="4" s="1"/>
  <c r="AN35" i="4"/>
  <c r="AN212" i="4" s="1"/>
  <c r="AN34" i="4"/>
  <c r="AN211" i="4" s="1"/>
  <c r="AN33" i="4"/>
  <c r="AN210" i="4" s="1"/>
  <c r="AN32" i="4"/>
  <c r="AN209" i="4" s="1"/>
  <c r="AN31" i="4"/>
  <c r="AN208" i="4" s="1"/>
  <c r="AN30" i="4"/>
  <c r="AN207" i="4" s="1"/>
  <c r="AN29" i="4"/>
  <c r="AN206" i="4" s="1"/>
  <c r="AN28" i="4"/>
  <c r="AN205" i="4" s="1"/>
  <c r="AN27" i="4"/>
  <c r="AN204" i="4" s="1"/>
  <c r="AN26" i="4"/>
  <c r="AN203" i="4" s="1"/>
  <c r="AN25" i="4"/>
  <c r="AN202" i="4" s="1"/>
  <c r="AN24" i="4"/>
  <c r="AN201" i="4" s="1"/>
  <c r="AN23" i="4"/>
  <c r="AN200" i="4" s="1"/>
  <c r="AM13" i="4"/>
  <c r="AM190" i="4" s="1"/>
  <c r="AM143" i="4"/>
  <c r="AM320" i="4" s="1"/>
  <c r="AM142" i="4"/>
  <c r="AM319" i="4" s="1"/>
  <c r="AM141" i="4"/>
  <c r="AM318" i="4" s="1"/>
  <c r="AM140" i="4"/>
  <c r="AM317" i="4" s="1"/>
  <c r="AM139" i="4"/>
  <c r="AM316" i="4" s="1"/>
  <c r="AM138" i="4"/>
  <c r="AM315" i="4" s="1"/>
  <c r="AM137" i="4"/>
  <c r="AM314" i="4" s="1"/>
  <c r="AM136" i="4"/>
  <c r="AM313" i="4" s="1"/>
  <c r="AM135" i="4"/>
  <c r="AM312" i="4" s="1"/>
  <c r="AM134" i="4"/>
  <c r="AM311" i="4" s="1"/>
  <c r="AM133" i="4"/>
  <c r="AM310" i="4" s="1"/>
  <c r="AM132" i="4"/>
  <c r="AM309" i="4" s="1"/>
  <c r="AM131" i="4"/>
  <c r="AM308" i="4" s="1"/>
  <c r="AM130" i="4"/>
  <c r="AM307" i="4" s="1"/>
  <c r="AM129" i="4"/>
  <c r="AM306" i="4" s="1"/>
  <c r="AM128" i="4"/>
  <c r="AM305" i="4" s="1"/>
  <c r="AM127" i="4"/>
  <c r="AM304" i="4" s="1"/>
  <c r="AM126" i="4"/>
  <c r="AM303" i="4" s="1"/>
  <c r="AM125" i="4"/>
  <c r="AM302" i="4" s="1"/>
  <c r="AM124" i="4"/>
  <c r="AM301" i="4" s="1"/>
  <c r="AM123" i="4"/>
  <c r="AM300" i="4" s="1"/>
  <c r="AM122" i="4"/>
  <c r="AM299" i="4" s="1"/>
  <c r="AM121" i="4"/>
  <c r="AM298" i="4" s="1"/>
  <c r="AM120" i="4"/>
  <c r="AM297" i="4" s="1"/>
  <c r="AM119" i="4"/>
  <c r="AM296" i="4" s="1"/>
  <c r="AM118" i="4"/>
  <c r="AM295" i="4" s="1"/>
  <c r="AM117" i="4"/>
  <c r="AM294" i="4" s="1"/>
  <c r="AM116" i="4"/>
  <c r="AM293" i="4" s="1"/>
  <c r="AM115" i="4"/>
  <c r="AM292" i="4" s="1"/>
  <c r="AM114" i="4"/>
  <c r="AM291" i="4" s="1"/>
  <c r="AM113" i="4"/>
  <c r="AM290" i="4" s="1"/>
  <c r="AM112" i="4"/>
  <c r="AM289" i="4" s="1"/>
  <c r="AM111" i="4"/>
  <c r="AM288" i="4" s="1"/>
  <c r="AM110" i="4"/>
  <c r="AM287" i="4" s="1"/>
  <c r="AM109" i="4"/>
  <c r="AM286" i="4" s="1"/>
  <c r="AM108" i="4"/>
  <c r="AM285" i="4" s="1"/>
  <c r="AM107" i="4"/>
  <c r="AM284" i="4" s="1"/>
  <c r="AM106" i="4"/>
  <c r="AM283" i="4" s="1"/>
  <c r="AM105" i="4"/>
  <c r="AM282" i="4" s="1"/>
  <c r="AM104" i="4"/>
  <c r="AM281" i="4" s="1"/>
  <c r="AM103" i="4"/>
  <c r="AM280" i="4" s="1"/>
  <c r="AM102" i="4"/>
  <c r="AM279" i="4" s="1"/>
  <c r="AM101" i="4"/>
  <c r="AM278" i="4" s="1"/>
  <c r="AM100" i="4"/>
  <c r="AM277" i="4" s="1"/>
  <c r="AM99" i="4"/>
  <c r="AM276" i="4" s="1"/>
  <c r="AM98" i="4"/>
  <c r="AM275" i="4" s="1"/>
  <c r="AM97" i="4"/>
  <c r="AM274" i="4" s="1"/>
  <c r="AM96" i="4"/>
  <c r="AM273" i="4" s="1"/>
  <c r="AM95" i="4"/>
  <c r="AM272" i="4" s="1"/>
  <c r="AM94" i="4"/>
  <c r="AM271" i="4" s="1"/>
  <c r="AM93" i="4"/>
  <c r="AM270" i="4" s="1"/>
  <c r="AM92" i="4"/>
  <c r="AM269" i="4" s="1"/>
  <c r="AM91" i="4"/>
  <c r="AM268" i="4" s="1"/>
  <c r="AM90" i="4"/>
  <c r="AM267" i="4" s="1"/>
  <c r="AM89" i="4"/>
  <c r="AM266" i="4" s="1"/>
  <c r="AM88" i="4"/>
  <c r="AM265" i="4" s="1"/>
  <c r="AM87" i="4"/>
  <c r="AM264" i="4" s="1"/>
  <c r="AM86" i="4"/>
  <c r="AM263" i="4" s="1"/>
  <c r="AM85" i="4"/>
  <c r="AM262" i="4" s="1"/>
  <c r="AM84" i="4"/>
  <c r="AM261" i="4" s="1"/>
  <c r="AM83" i="4"/>
  <c r="AM260" i="4" s="1"/>
  <c r="AM82" i="4"/>
  <c r="AM259" i="4" s="1"/>
  <c r="AM81" i="4"/>
  <c r="AM258" i="4" s="1"/>
  <c r="AM80" i="4"/>
  <c r="AM257" i="4" s="1"/>
  <c r="AM79" i="4"/>
  <c r="AM256" i="4" s="1"/>
  <c r="AM78" i="4"/>
  <c r="AM255" i="4" s="1"/>
  <c r="AM77" i="4"/>
  <c r="AM254" i="4" s="1"/>
  <c r="AM76" i="4"/>
  <c r="AM253" i="4" s="1"/>
  <c r="AM75" i="4"/>
  <c r="AM252" i="4" s="1"/>
  <c r="AM74" i="4"/>
  <c r="AM251" i="4" s="1"/>
  <c r="AM73" i="4"/>
  <c r="AM250" i="4" s="1"/>
  <c r="AM72" i="4"/>
  <c r="AM249" i="4" s="1"/>
  <c r="AM71" i="4"/>
  <c r="AM248" i="4" s="1"/>
  <c r="AM70" i="4"/>
  <c r="AM247" i="4" s="1"/>
  <c r="AM69" i="4"/>
  <c r="AM246" i="4" s="1"/>
  <c r="AM68" i="4"/>
  <c r="AM245" i="4" s="1"/>
  <c r="AM67" i="4"/>
  <c r="AM244" i="4" s="1"/>
  <c r="AM66" i="4"/>
  <c r="AM243" i="4" s="1"/>
  <c r="AM65" i="4"/>
  <c r="AM242" i="4" s="1"/>
  <c r="AM64" i="4"/>
  <c r="AM241" i="4" s="1"/>
  <c r="AM63" i="4"/>
  <c r="AM240" i="4" s="1"/>
  <c r="AM62" i="4"/>
  <c r="AM239" i="4" s="1"/>
  <c r="AM61" i="4"/>
  <c r="AM238" i="4" s="1"/>
  <c r="AM60" i="4"/>
  <c r="AM237" i="4" s="1"/>
  <c r="AM59" i="4"/>
  <c r="AM236" i="4" s="1"/>
  <c r="AM58" i="4"/>
  <c r="AM235" i="4" s="1"/>
  <c r="AM57" i="4"/>
  <c r="AM234" i="4" s="1"/>
  <c r="AM56" i="4"/>
  <c r="AM233" i="4" s="1"/>
  <c r="AM55" i="4"/>
  <c r="AM232" i="4" s="1"/>
  <c r="AM54" i="4"/>
  <c r="AM231" i="4" s="1"/>
  <c r="AM53" i="4"/>
  <c r="AM230" i="4" s="1"/>
  <c r="AM52" i="4"/>
  <c r="AM229" i="4" s="1"/>
  <c r="AM51" i="4"/>
  <c r="AM228" i="4" s="1"/>
  <c r="AM50" i="4"/>
  <c r="AM227" i="4" s="1"/>
  <c r="AM49" i="4"/>
  <c r="AM226" i="4" s="1"/>
  <c r="AM48" i="4"/>
  <c r="AM225" i="4" s="1"/>
  <c r="AM47" i="4"/>
  <c r="AM224" i="4" s="1"/>
  <c r="AM46" i="4"/>
  <c r="AM223" i="4" s="1"/>
  <c r="AM45" i="4"/>
  <c r="AM222" i="4" s="1"/>
  <c r="AM44" i="4"/>
  <c r="AM221" i="4" s="1"/>
  <c r="AM43" i="4"/>
  <c r="AM220" i="4" s="1"/>
  <c r="AM42" i="4"/>
  <c r="AM219" i="4" s="1"/>
  <c r="AM41" i="4"/>
  <c r="AM218" i="4" s="1"/>
  <c r="AM40" i="4"/>
  <c r="AM217" i="4" s="1"/>
  <c r="AM39" i="4"/>
  <c r="AM216" i="4" s="1"/>
  <c r="AM38" i="4"/>
  <c r="AM215" i="4" s="1"/>
  <c r="AM37" i="4"/>
  <c r="AM214" i="4" s="1"/>
  <c r="AM36" i="4"/>
  <c r="AM213" i="4" s="1"/>
  <c r="AM35" i="4"/>
  <c r="AM212" i="4" s="1"/>
  <c r="AM34" i="4"/>
  <c r="AM211" i="4" s="1"/>
  <c r="AM33" i="4"/>
  <c r="AM210" i="4" s="1"/>
  <c r="AM32" i="4"/>
  <c r="AM209" i="4" s="1"/>
  <c r="AM31" i="4"/>
  <c r="AM208" i="4" s="1"/>
  <c r="AM30" i="4"/>
  <c r="AM207" i="4" s="1"/>
  <c r="AM29" i="4"/>
  <c r="AM206" i="4" s="1"/>
  <c r="AM28" i="4"/>
  <c r="AM205" i="4" s="1"/>
  <c r="AM27" i="4"/>
  <c r="AM204" i="4" s="1"/>
  <c r="AM26" i="4"/>
  <c r="AM203" i="4" s="1"/>
  <c r="AM25" i="4"/>
  <c r="AM202" i="4" s="1"/>
  <c r="AM24" i="4"/>
  <c r="AM201" i="4" s="1"/>
  <c r="AM23" i="4"/>
  <c r="AM200" i="4" s="1"/>
  <c r="AM22" i="4"/>
  <c r="AM199" i="4" s="1"/>
  <c r="AM21" i="4"/>
  <c r="AM198" i="4" s="1"/>
  <c r="AM20" i="4"/>
  <c r="AM197" i="4" s="1"/>
  <c r="AM19" i="4"/>
  <c r="AM196" i="4" s="1"/>
  <c r="AM18" i="4"/>
  <c r="AM195" i="4" s="1"/>
  <c r="AM17" i="4"/>
  <c r="AM194" i="4" s="1"/>
  <c r="AM16" i="4"/>
  <c r="AM193" i="4" s="1"/>
  <c r="AM15" i="4"/>
  <c r="AM192" i="4" s="1"/>
  <c r="AM14" i="4"/>
  <c r="AM191" i="4" s="1"/>
  <c r="AL147" i="4"/>
  <c r="AL324" i="4" s="1"/>
  <c r="AL146" i="4"/>
  <c r="AL323" i="4" s="1"/>
  <c r="AL145" i="4"/>
  <c r="AL322" i="4" s="1"/>
  <c r="AL144" i="4"/>
  <c r="AL321" i="4" s="1"/>
  <c r="AL143" i="4"/>
  <c r="AL320" i="4" s="1"/>
  <c r="AL142" i="4"/>
  <c r="AL319" i="4" s="1"/>
  <c r="AL141" i="4"/>
  <c r="AL318" i="4" s="1"/>
  <c r="AL140" i="4"/>
  <c r="AL317" i="4" s="1"/>
  <c r="AL139" i="4"/>
  <c r="AL316" i="4" s="1"/>
  <c r="AL138" i="4"/>
  <c r="AL315" i="4" s="1"/>
  <c r="AL137" i="4"/>
  <c r="AL314" i="4" s="1"/>
  <c r="AL136" i="4"/>
  <c r="AL313" i="4" s="1"/>
  <c r="AL135" i="4"/>
  <c r="AL312" i="4" s="1"/>
  <c r="AL134" i="4"/>
  <c r="AL311" i="4" s="1"/>
  <c r="AL133" i="4"/>
  <c r="AL310" i="4" s="1"/>
  <c r="AL132" i="4"/>
  <c r="AL309" i="4" s="1"/>
  <c r="AL131" i="4"/>
  <c r="AL308" i="4" s="1"/>
  <c r="AL130" i="4"/>
  <c r="AL307" i="4" s="1"/>
  <c r="AL129" i="4"/>
  <c r="AL306" i="4" s="1"/>
  <c r="AL128" i="4"/>
  <c r="AL305" i="4" s="1"/>
  <c r="AL127" i="4"/>
  <c r="AL304" i="4" s="1"/>
  <c r="AL126" i="4"/>
  <c r="AL303" i="4" s="1"/>
  <c r="AL125" i="4"/>
  <c r="AL302" i="4" s="1"/>
  <c r="AL124" i="4"/>
  <c r="AL301" i="4" s="1"/>
  <c r="AL123" i="4"/>
  <c r="AL300" i="4" s="1"/>
  <c r="AL122" i="4"/>
  <c r="AL299" i="4" s="1"/>
  <c r="AL121" i="4"/>
  <c r="AL298" i="4" s="1"/>
  <c r="AL120" i="4"/>
  <c r="AL297" i="4" s="1"/>
  <c r="AL119" i="4"/>
  <c r="AL296" i="4" s="1"/>
  <c r="AL118" i="4"/>
  <c r="AL295" i="4" s="1"/>
  <c r="AL117" i="4"/>
  <c r="AL294" i="4" s="1"/>
  <c r="AL116" i="4"/>
  <c r="AL293" i="4" s="1"/>
  <c r="AL115" i="4"/>
  <c r="AL292" i="4" s="1"/>
  <c r="AL114" i="4"/>
  <c r="AL291" i="4" s="1"/>
  <c r="AL113" i="4"/>
  <c r="AL290" i="4" s="1"/>
  <c r="AL112" i="4"/>
  <c r="AL289" i="4" s="1"/>
  <c r="AL111" i="4"/>
  <c r="AL288" i="4" s="1"/>
  <c r="AL110" i="4"/>
  <c r="AL287" i="4" s="1"/>
  <c r="AL109" i="4"/>
  <c r="AL286" i="4" s="1"/>
  <c r="AL108" i="4"/>
  <c r="AL285" i="4" s="1"/>
  <c r="AL107" i="4"/>
  <c r="AL284" i="4" s="1"/>
  <c r="AL106" i="4"/>
  <c r="AL283" i="4" s="1"/>
  <c r="AL105" i="4"/>
  <c r="AL282" i="4" s="1"/>
  <c r="AL104" i="4"/>
  <c r="AL281" i="4" s="1"/>
  <c r="AL103" i="4"/>
  <c r="AL280" i="4" s="1"/>
  <c r="AL102" i="4"/>
  <c r="AL279" i="4" s="1"/>
  <c r="AL101" i="4"/>
  <c r="AL278" i="4" s="1"/>
  <c r="AL100" i="4"/>
  <c r="AL277" i="4" s="1"/>
  <c r="AL99" i="4"/>
  <c r="AL276" i="4" s="1"/>
  <c r="AL98" i="4"/>
  <c r="AL275" i="4" s="1"/>
  <c r="AL97" i="4"/>
  <c r="AL274" i="4" s="1"/>
  <c r="AL96" i="4"/>
  <c r="AL273" i="4" s="1"/>
  <c r="AL95" i="4"/>
  <c r="AL272" i="4" s="1"/>
  <c r="AL94" i="4"/>
  <c r="AL271" i="4" s="1"/>
  <c r="AL93" i="4"/>
  <c r="AL270" i="4" s="1"/>
  <c r="AL92" i="4"/>
  <c r="AL269" i="4" s="1"/>
  <c r="AL91" i="4"/>
  <c r="AL268" i="4" s="1"/>
  <c r="AL90" i="4"/>
  <c r="AL267" i="4" s="1"/>
  <c r="AL89" i="4"/>
  <c r="AL266" i="4" s="1"/>
  <c r="AL88" i="4"/>
  <c r="AL265" i="4" s="1"/>
  <c r="AL87" i="4"/>
  <c r="AL264" i="4" s="1"/>
  <c r="AL86" i="4"/>
  <c r="AL263" i="4" s="1"/>
  <c r="AL85" i="4"/>
  <c r="AL262" i="4" s="1"/>
  <c r="AL84" i="4"/>
  <c r="AL261" i="4" s="1"/>
  <c r="AL83" i="4"/>
  <c r="AL260" i="4" s="1"/>
  <c r="AL82" i="4"/>
  <c r="AL259" i="4" s="1"/>
  <c r="AL81" i="4"/>
  <c r="AL258" i="4" s="1"/>
  <c r="AL80" i="4"/>
  <c r="AL257" i="4" s="1"/>
  <c r="AL79" i="4"/>
  <c r="AL256" i="4" s="1"/>
  <c r="AL78" i="4"/>
  <c r="AL255" i="4" s="1"/>
  <c r="AL77" i="4"/>
  <c r="AL254" i="4" s="1"/>
  <c r="AL76" i="4"/>
  <c r="AL253" i="4" s="1"/>
  <c r="AL75" i="4"/>
  <c r="AL252" i="4" s="1"/>
  <c r="AL74" i="4"/>
  <c r="AL251" i="4" s="1"/>
  <c r="AL73" i="4"/>
  <c r="AL250" i="4" s="1"/>
  <c r="AL72" i="4"/>
  <c r="AL249" i="4" s="1"/>
  <c r="AL71" i="4"/>
  <c r="AL248" i="4" s="1"/>
  <c r="AL70" i="4"/>
  <c r="AL247" i="4" s="1"/>
  <c r="AL69" i="4"/>
  <c r="AL246" i="4" s="1"/>
  <c r="AL68" i="4"/>
  <c r="AL245" i="4" s="1"/>
  <c r="AL67" i="4"/>
  <c r="AL244" i="4" s="1"/>
  <c r="AL66" i="4"/>
  <c r="AL243" i="4" s="1"/>
  <c r="AL65" i="4"/>
  <c r="AL242" i="4" s="1"/>
  <c r="AL64" i="4"/>
  <c r="AL241" i="4" s="1"/>
  <c r="AL63" i="4"/>
  <c r="AL240" i="4" s="1"/>
  <c r="AL62" i="4"/>
  <c r="AL239" i="4" s="1"/>
  <c r="AL61" i="4"/>
  <c r="AL238" i="4" s="1"/>
  <c r="AL60" i="4"/>
  <c r="AL237" i="4" s="1"/>
  <c r="AL59" i="4"/>
  <c r="AL236" i="4" s="1"/>
  <c r="AL58" i="4"/>
  <c r="AL235" i="4" s="1"/>
  <c r="AL57" i="4"/>
  <c r="AL234" i="4" s="1"/>
  <c r="AL56" i="4"/>
  <c r="AL233" i="4" s="1"/>
  <c r="AL55" i="4"/>
  <c r="AL232" i="4" s="1"/>
  <c r="AL54" i="4"/>
  <c r="AL231" i="4" s="1"/>
  <c r="AL53" i="4"/>
  <c r="AL230" i="4" s="1"/>
  <c r="AL52" i="4"/>
  <c r="AL229" i="4" s="1"/>
  <c r="AL51" i="4"/>
  <c r="AL228" i="4" s="1"/>
  <c r="AL50" i="4"/>
  <c r="AL227" i="4" s="1"/>
  <c r="AL49" i="4"/>
  <c r="AL226" i="4" s="1"/>
  <c r="AL48" i="4"/>
  <c r="AL225" i="4" s="1"/>
  <c r="AL47" i="4"/>
  <c r="AL224" i="4" s="1"/>
  <c r="AL46" i="4"/>
  <c r="AL223" i="4" s="1"/>
  <c r="AL45" i="4"/>
  <c r="AL222" i="4" s="1"/>
  <c r="AL44" i="4"/>
  <c r="AL221" i="4" s="1"/>
  <c r="AL43" i="4"/>
  <c r="AL220" i="4" s="1"/>
  <c r="AL42" i="4"/>
  <c r="AL219" i="4" s="1"/>
  <c r="AL41" i="4"/>
  <c r="AL218" i="4" s="1"/>
  <c r="AL40" i="4"/>
  <c r="AL217" i="4" s="1"/>
  <c r="AL39" i="4"/>
  <c r="AL216" i="4" s="1"/>
  <c r="AL38" i="4"/>
  <c r="AL215" i="4" s="1"/>
  <c r="AL37" i="4"/>
  <c r="AL214" i="4" s="1"/>
  <c r="AL36" i="4"/>
  <c r="AL213" i="4" s="1"/>
  <c r="AL35" i="4"/>
  <c r="AL212" i="4" s="1"/>
  <c r="AL34" i="4"/>
  <c r="AL211" i="4" s="1"/>
  <c r="AL33" i="4"/>
  <c r="AL210" i="4" s="1"/>
  <c r="AL32" i="4"/>
  <c r="AL209" i="4" s="1"/>
  <c r="AL31" i="4"/>
  <c r="AL208" i="4" s="1"/>
  <c r="AL30" i="4"/>
  <c r="AL207" i="4" s="1"/>
  <c r="AL29" i="4"/>
  <c r="AL206" i="4" s="1"/>
  <c r="AL28" i="4"/>
  <c r="AL205" i="4" s="1"/>
  <c r="AL27" i="4"/>
  <c r="AL204" i="4" s="1"/>
  <c r="AL26" i="4"/>
  <c r="AL203" i="4" s="1"/>
  <c r="AL25" i="4"/>
  <c r="AL202" i="4" s="1"/>
  <c r="AL24" i="4"/>
  <c r="AL201" i="4" s="1"/>
  <c r="AL23" i="4"/>
  <c r="AL200" i="4" s="1"/>
  <c r="AK139" i="4"/>
  <c r="AK316" i="4" s="1"/>
  <c r="AK138" i="4"/>
  <c r="AK315" i="4" s="1"/>
  <c r="AK137" i="4"/>
  <c r="AK314" i="4" s="1"/>
  <c r="AK136" i="4"/>
  <c r="AK313" i="4" s="1"/>
  <c r="AK135" i="4"/>
  <c r="AK312" i="4" s="1"/>
  <c r="AK134" i="4"/>
  <c r="AK311" i="4" s="1"/>
  <c r="AK133" i="4"/>
  <c r="AK310" i="4" s="1"/>
  <c r="AK132" i="4"/>
  <c r="AK309" i="4" s="1"/>
  <c r="AK131" i="4"/>
  <c r="AK308" i="4" s="1"/>
  <c r="AK130" i="4"/>
  <c r="AK307" i="4" s="1"/>
  <c r="AK129" i="4"/>
  <c r="AK306" i="4" s="1"/>
  <c r="AK128" i="4"/>
  <c r="AK305" i="4" s="1"/>
  <c r="AK127" i="4"/>
  <c r="AK304" i="4" s="1"/>
  <c r="AK126" i="4"/>
  <c r="AK303" i="4" s="1"/>
  <c r="AK125" i="4"/>
  <c r="AK302" i="4" s="1"/>
  <c r="AK124" i="4"/>
  <c r="AK301" i="4" s="1"/>
  <c r="AK123" i="4"/>
  <c r="AK300" i="4" s="1"/>
  <c r="AK122" i="4"/>
  <c r="AK299" i="4" s="1"/>
  <c r="AK121" i="4"/>
  <c r="AK298" i="4" s="1"/>
  <c r="AK120" i="4"/>
  <c r="AK297" i="4" s="1"/>
  <c r="AK119" i="4"/>
  <c r="AK296" i="4" s="1"/>
  <c r="AK118" i="4"/>
  <c r="AK295" i="4" s="1"/>
  <c r="AK117" i="4"/>
  <c r="AK294" i="4" s="1"/>
  <c r="AK116" i="4"/>
  <c r="AK293" i="4" s="1"/>
  <c r="AK115" i="4"/>
  <c r="AK292" i="4" s="1"/>
  <c r="AK114" i="4"/>
  <c r="AK291" i="4" s="1"/>
  <c r="AK113" i="4"/>
  <c r="AK290" i="4" s="1"/>
  <c r="AK112" i="4"/>
  <c r="AK289" i="4" s="1"/>
  <c r="AK111" i="4"/>
  <c r="AK288" i="4" s="1"/>
  <c r="AK110" i="4"/>
  <c r="AK287" i="4" s="1"/>
  <c r="AK109" i="4"/>
  <c r="AK286" i="4" s="1"/>
  <c r="AK108" i="4"/>
  <c r="AK285" i="4" s="1"/>
  <c r="AK107" i="4"/>
  <c r="AK284" i="4" s="1"/>
  <c r="AK106" i="4"/>
  <c r="AK283" i="4" s="1"/>
  <c r="AK105" i="4"/>
  <c r="AK282" i="4" s="1"/>
  <c r="AK104" i="4"/>
  <c r="AK281" i="4" s="1"/>
  <c r="AK103" i="4"/>
  <c r="AK280" i="4" s="1"/>
  <c r="AK102" i="4"/>
  <c r="AK279" i="4" s="1"/>
  <c r="AK101" i="4"/>
  <c r="AK278" i="4" s="1"/>
  <c r="AK100" i="4"/>
  <c r="AK277" i="4" s="1"/>
  <c r="AK99" i="4"/>
  <c r="AK276" i="4" s="1"/>
  <c r="AK98" i="4"/>
  <c r="AK275" i="4" s="1"/>
  <c r="AK97" i="4"/>
  <c r="AK274" i="4" s="1"/>
  <c r="AK96" i="4"/>
  <c r="AK273" i="4" s="1"/>
  <c r="AK95" i="4"/>
  <c r="AK272" i="4" s="1"/>
  <c r="AK94" i="4"/>
  <c r="AK271" i="4" s="1"/>
  <c r="AK93" i="4"/>
  <c r="AK270" i="4" s="1"/>
  <c r="AK92" i="4"/>
  <c r="AK269" i="4" s="1"/>
  <c r="AK91" i="4"/>
  <c r="AK268" i="4" s="1"/>
  <c r="AK90" i="4"/>
  <c r="AK267" i="4" s="1"/>
  <c r="AK89" i="4"/>
  <c r="AK266" i="4" s="1"/>
  <c r="AK88" i="4"/>
  <c r="AK265" i="4" s="1"/>
  <c r="AK87" i="4"/>
  <c r="AK264" i="4" s="1"/>
  <c r="AK86" i="4"/>
  <c r="AK263" i="4" s="1"/>
  <c r="AK85" i="4"/>
  <c r="AK262" i="4" s="1"/>
  <c r="AK84" i="4"/>
  <c r="AK261" i="4" s="1"/>
  <c r="AK83" i="4"/>
  <c r="AK260" i="4" s="1"/>
  <c r="AK82" i="4"/>
  <c r="AK259" i="4" s="1"/>
  <c r="AK81" i="4"/>
  <c r="AK258" i="4" s="1"/>
  <c r="AK80" i="4"/>
  <c r="AK257" i="4" s="1"/>
  <c r="AK79" i="4"/>
  <c r="AK256" i="4" s="1"/>
  <c r="AK78" i="4"/>
  <c r="AK255" i="4" s="1"/>
  <c r="AK77" i="4"/>
  <c r="AK254" i="4" s="1"/>
  <c r="AK76" i="4"/>
  <c r="AK253" i="4" s="1"/>
  <c r="AK75" i="4"/>
  <c r="AK252" i="4" s="1"/>
  <c r="AK74" i="4"/>
  <c r="AK251" i="4" s="1"/>
  <c r="AK73" i="4"/>
  <c r="AK250" i="4" s="1"/>
  <c r="AK72" i="4"/>
  <c r="AK249" i="4" s="1"/>
  <c r="AK71" i="4"/>
  <c r="AK248" i="4" s="1"/>
  <c r="AK70" i="4"/>
  <c r="AK247" i="4" s="1"/>
  <c r="AK69" i="4"/>
  <c r="AK246" i="4" s="1"/>
  <c r="AK68" i="4"/>
  <c r="AK245" i="4" s="1"/>
  <c r="AK67" i="4"/>
  <c r="AK244" i="4" s="1"/>
  <c r="AK66" i="4"/>
  <c r="AK243" i="4" s="1"/>
  <c r="AK65" i="4"/>
  <c r="AK242" i="4" s="1"/>
  <c r="AK64" i="4"/>
  <c r="AK241" i="4" s="1"/>
  <c r="AK63" i="4"/>
  <c r="AK240" i="4" s="1"/>
  <c r="AK62" i="4"/>
  <c r="AK239" i="4" s="1"/>
  <c r="AK61" i="4"/>
  <c r="AK238" i="4" s="1"/>
  <c r="AK60" i="4"/>
  <c r="AK237" i="4" s="1"/>
  <c r="AK59" i="4"/>
  <c r="AK236" i="4" s="1"/>
  <c r="AK58" i="4"/>
  <c r="AK235" i="4" s="1"/>
  <c r="AK57" i="4"/>
  <c r="AK234" i="4" s="1"/>
  <c r="AK56" i="4"/>
  <c r="AK233" i="4" s="1"/>
  <c r="AK55" i="4"/>
  <c r="AK232" i="4" s="1"/>
  <c r="AK54" i="4"/>
  <c r="AK231" i="4" s="1"/>
  <c r="AK53" i="4"/>
  <c r="AK230" i="4" s="1"/>
  <c r="AK52" i="4"/>
  <c r="AK229" i="4" s="1"/>
  <c r="AK51" i="4"/>
  <c r="AK228" i="4" s="1"/>
  <c r="AK50" i="4"/>
  <c r="AK227" i="4" s="1"/>
  <c r="AK49" i="4"/>
  <c r="AK226" i="4" s="1"/>
  <c r="AK48" i="4"/>
  <c r="AK225" i="4" s="1"/>
  <c r="AK47" i="4"/>
  <c r="AK224" i="4" s="1"/>
  <c r="AK46" i="4"/>
  <c r="AK223" i="4" s="1"/>
  <c r="AK45" i="4"/>
  <c r="AK222" i="4" s="1"/>
  <c r="AK44" i="4"/>
  <c r="AK221" i="4" s="1"/>
  <c r="AK43" i="4"/>
  <c r="AK220" i="4" s="1"/>
  <c r="AK42" i="4"/>
  <c r="AK219" i="4" s="1"/>
  <c r="AK41" i="4"/>
  <c r="AK218" i="4" s="1"/>
  <c r="AK40" i="4"/>
  <c r="AK217" i="4" s="1"/>
  <c r="AK39" i="4"/>
  <c r="AK216" i="4" s="1"/>
  <c r="AK38" i="4"/>
  <c r="AK215" i="4" s="1"/>
  <c r="AK37" i="4"/>
  <c r="AK214" i="4" s="1"/>
  <c r="AK36" i="4"/>
  <c r="AK213" i="4" s="1"/>
  <c r="AK35" i="4"/>
  <c r="AK212" i="4" s="1"/>
  <c r="AK34" i="4"/>
  <c r="AK211" i="4" s="1"/>
  <c r="AK33" i="4"/>
  <c r="AK210" i="4" s="1"/>
  <c r="AK32" i="4"/>
  <c r="AK209" i="4" s="1"/>
  <c r="AK31" i="4"/>
  <c r="AK208" i="4" s="1"/>
  <c r="AK30" i="4"/>
  <c r="AK207" i="4" s="1"/>
  <c r="AK29" i="4"/>
  <c r="AK206" i="4" s="1"/>
  <c r="AK28" i="4"/>
  <c r="AK205" i="4" s="1"/>
  <c r="AK27" i="4"/>
  <c r="AK204" i="4" s="1"/>
  <c r="AK26" i="4"/>
  <c r="AK203" i="4" s="1"/>
  <c r="AK25" i="4"/>
  <c r="AK202" i="4" s="1"/>
  <c r="AK24" i="4"/>
  <c r="AK201" i="4" s="1"/>
  <c r="AK23" i="4"/>
  <c r="AK200" i="4" s="1"/>
  <c r="AK22" i="4"/>
  <c r="AK199" i="4" s="1"/>
  <c r="AK21" i="4"/>
  <c r="AK198" i="4" s="1"/>
  <c r="AK20" i="4"/>
  <c r="AK197" i="4" s="1"/>
  <c r="AJ146" i="4"/>
  <c r="AJ145" i="4"/>
  <c r="AJ144" i="4"/>
  <c r="AJ143" i="4"/>
  <c r="AJ142" i="4"/>
  <c r="AJ141" i="4"/>
  <c r="AJ140" i="4"/>
  <c r="AJ139" i="4"/>
  <c r="AJ138" i="4"/>
  <c r="AJ137" i="4"/>
  <c r="AJ136" i="4"/>
  <c r="AJ135" i="4"/>
  <c r="AJ134" i="4"/>
  <c r="AJ133" i="4"/>
  <c r="AJ132" i="4"/>
  <c r="AJ131" i="4"/>
  <c r="AJ130" i="4"/>
  <c r="AJ129" i="4"/>
  <c r="AJ128" i="4"/>
  <c r="AJ127" i="4"/>
  <c r="AJ126" i="4"/>
  <c r="AJ125" i="4"/>
  <c r="AJ124" i="4"/>
  <c r="AJ123" i="4"/>
  <c r="AJ122" i="4"/>
  <c r="AJ121" i="4"/>
  <c r="AJ120" i="4"/>
  <c r="AJ119" i="4"/>
  <c r="AJ118" i="4"/>
  <c r="AJ117" i="4"/>
  <c r="AJ116" i="4"/>
  <c r="AJ115" i="4"/>
  <c r="AJ114" i="4"/>
  <c r="AJ113" i="4"/>
  <c r="AJ112" i="4"/>
  <c r="AJ111" i="4"/>
  <c r="AJ110" i="4"/>
  <c r="AJ109" i="4"/>
  <c r="AJ108" i="4"/>
  <c r="AJ107" i="4"/>
  <c r="AJ106" i="4"/>
  <c r="AJ105" i="4"/>
  <c r="AJ104" i="4"/>
  <c r="AJ103" i="4"/>
  <c r="AJ102" i="4"/>
  <c r="AJ101" i="4"/>
  <c r="AJ100" i="4"/>
  <c r="AJ99" i="4"/>
  <c r="AJ98" i="4"/>
  <c r="AJ97" i="4"/>
  <c r="AJ96" i="4"/>
  <c r="AJ95" i="4"/>
  <c r="AJ94" i="4"/>
  <c r="AJ93" i="4"/>
  <c r="AJ92" i="4"/>
  <c r="AJ91" i="4"/>
  <c r="AJ90" i="4"/>
  <c r="AJ89" i="4"/>
  <c r="AJ88" i="4"/>
  <c r="AJ87" i="4"/>
  <c r="AJ86" i="4"/>
  <c r="AJ85" i="4"/>
  <c r="AJ84" i="4"/>
  <c r="AJ83" i="4"/>
  <c r="AJ82" i="4"/>
  <c r="AJ81" i="4"/>
  <c r="AJ80" i="4"/>
  <c r="AJ79" i="4"/>
  <c r="AJ78" i="4"/>
  <c r="AJ77" i="4"/>
  <c r="AJ76" i="4"/>
  <c r="AJ75" i="4"/>
  <c r="AJ74" i="4"/>
  <c r="AJ73" i="4"/>
  <c r="AJ72" i="4"/>
  <c r="AJ71" i="4"/>
  <c r="AJ70" i="4"/>
  <c r="AJ69" i="4"/>
  <c r="AJ68" i="4"/>
  <c r="AJ67" i="4"/>
  <c r="AJ66" i="4"/>
  <c r="AJ65" i="4"/>
  <c r="AJ64" i="4"/>
  <c r="AJ63" i="4"/>
  <c r="AJ62" i="4"/>
  <c r="AJ61" i="4"/>
  <c r="AJ60" i="4"/>
  <c r="AJ59" i="4"/>
  <c r="AJ58" i="4"/>
  <c r="AJ57" i="4"/>
  <c r="AJ56" i="4"/>
  <c r="AJ55" i="4"/>
  <c r="AJ54" i="4"/>
  <c r="AJ53" i="4"/>
  <c r="AJ52" i="4"/>
  <c r="AJ51" i="4"/>
  <c r="AJ50" i="4"/>
  <c r="AJ49" i="4"/>
  <c r="AJ48" i="4"/>
  <c r="AJ47" i="4"/>
  <c r="AJ46" i="4"/>
  <c r="AJ45" i="4"/>
  <c r="AJ44" i="4"/>
  <c r="AJ43" i="4"/>
  <c r="AJ42" i="4"/>
  <c r="AJ41" i="4"/>
  <c r="AJ40" i="4"/>
  <c r="AJ39" i="4"/>
  <c r="AJ38" i="4"/>
  <c r="AJ37" i="4"/>
  <c r="AJ36" i="4"/>
  <c r="AJ35" i="4"/>
  <c r="AJ34" i="4"/>
  <c r="AJ33" i="4"/>
  <c r="AJ32" i="4"/>
  <c r="AJ31" i="4"/>
  <c r="B282" i="5" l="1"/>
  <c r="B277" i="5"/>
  <c r="Z277" i="5"/>
  <c r="AL277" i="5"/>
  <c r="B289" i="5"/>
  <c r="Z289" i="5"/>
  <c r="AL289" i="5"/>
  <c r="C290" i="5"/>
  <c r="O290" i="5"/>
  <c r="AM290" i="5"/>
  <c r="B301" i="5"/>
  <c r="Z301" i="5"/>
  <c r="AL301" i="5"/>
  <c r="C302" i="5"/>
  <c r="B306" i="5"/>
  <c r="Z308" i="5"/>
  <c r="AL308" i="5"/>
  <c r="C311" i="5"/>
  <c r="AM312" i="5"/>
  <c r="AL315" i="5"/>
  <c r="AL324" i="5"/>
  <c r="B286" i="5"/>
  <c r="Z286" i="5"/>
  <c r="AL286" i="5"/>
  <c r="C287" i="5"/>
  <c r="O287" i="5"/>
  <c r="AM287" i="5"/>
  <c r="B298" i="5"/>
  <c r="Z298" i="5"/>
  <c r="AL298" i="5"/>
  <c r="C299" i="5"/>
  <c r="O299" i="5"/>
  <c r="AM299" i="5"/>
  <c r="O305" i="5"/>
  <c r="AM305" i="5"/>
  <c r="C308" i="5"/>
  <c r="O310" i="5"/>
  <c r="AM310" i="5"/>
  <c r="AM314" i="5"/>
  <c r="AM318" i="5"/>
  <c r="AL319" i="5"/>
  <c r="AL322" i="5"/>
  <c r="B326" i="5"/>
  <c r="B285" i="5"/>
  <c r="Z285" i="5"/>
  <c r="AL285" i="5"/>
  <c r="C286" i="5"/>
  <c r="O286" i="5"/>
  <c r="AM286" i="5"/>
  <c r="B297" i="5"/>
  <c r="Z297" i="5"/>
  <c r="AL297" i="5"/>
  <c r="C298" i="5"/>
  <c r="O298" i="5"/>
  <c r="AM298" i="5"/>
  <c r="B305" i="5"/>
  <c r="B310" i="5"/>
  <c r="B312" i="5"/>
  <c r="B318" i="5"/>
  <c r="AM319" i="5"/>
  <c r="B321" i="5"/>
  <c r="B323" i="5"/>
  <c r="B332" i="5"/>
  <c r="B284" i="5"/>
  <c r="Z284" i="5"/>
  <c r="AL284" i="5"/>
  <c r="C285" i="5"/>
  <c r="O285" i="5"/>
  <c r="AM285" i="5"/>
  <c r="B296" i="5"/>
  <c r="Z296" i="5"/>
  <c r="AL296" i="5"/>
  <c r="C297" i="5"/>
  <c r="O297" i="5"/>
  <c r="AM297" i="5"/>
  <c r="C305" i="5"/>
  <c r="Z307" i="5"/>
  <c r="AL307" i="5"/>
  <c r="C310" i="5"/>
  <c r="C312" i="5"/>
  <c r="B319" i="5"/>
  <c r="B327" i="5"/>
  <c r="B331" i="5"/>
  <c r="B283" i="5"/>
  <c r="Z283" i="5"/>
  <c r="AL283" i="5"/>
  <c r="C284" i="5"/>
  <c r="O284" i="5"/>
  <c r="AM284" i="5"/>
  <c r="B295" i="5"/>
  <c r="Z295" i="5"/>
  <c r="AL295" i="5"/>
  <c r="C296" i="5"/>
  <c r="O296" i="5"/>
  <c r="AM296" i="5"/>
  <c r="Z304" i="5"/>
  <c r="AL304" i="5"/>
  <c r="O307" i="5"/>
  <c r="AM307" i="5"/>
  <c r="B316" i="5"/>
  <c r="B320" i="5"/>
  <c r="B328" i="5"/>
  <c r="B329" i="5"/>
  <c r="B330" i="5"/>
  <c r="Z282" i="5"/>
  <c r="AL282" i="5"/>
  <c r="C283" i="5"/>
  <c r="O283" i="5"/>
  <c r="AM283" i="5"/>
  <c r="B294" i="5"/>
  <c r="Z294" i="5"/>
  <c r="AL294" i="5"/>
  <c r="C295" i="5"/>
  <c r="O295" i="5"/>
  <c r="AM295" i="5"/>
  <c r="B304" i="5"/>
  <c r="O304" i="5"/>
  <c r="AM304" i="5"/>
  <c r="B307" i="5"/>
  <c r="Z309" i="5"/>
  <c r="AL309" i="5"/>
  <c r="B313" i="5"/>
  <c r="C316" i="5"/>
  <c r="B281" i="5"/>
  <c r="Z281" i="5"/>
  <c r="AL281" i="5"/>
  <c r="C282" i="5"/>
  <c r="O282" i="5"/>
  <c r="AM282" i="5"/>
  <c r="B293" i="5"/>
  <c r="Z293" i="5"/>
  <c r="AL293" i="5"/>
  <c r="C294" i="5"/>
  <c r="O294" i="5"/>
  <c r="AM294" i="5"/>
  <c r="Z303" i="5"/>
  <c r="AL303" i="5"/>
  <c r="C304" i="5"/>
  <c r="C307" i="5"/>
  <c r="O309" i="5"/>
  <c r="AM309" i="5"/>
  <c r="Z311" i="5"/>
  <c r="AL311" i="5"/>
  <c r="C313" i="5"/>
  <c r="AL323" i="5"/>
  <c r="C281" i="5"/>
  <c r="O281" i="5"/>
  <c r="AM281" i="5"/>
  <c r="B292" i="5"/>
  <c r="Z292" i="5"/>
  <c r="AL292" i="5"/>
  <c r="C293" i="5"/>
  <c r="O293" i="5"/>
  <c r="AM293" i="5"/>
  <c r="B303" i="5"/>
  <c r="O303" i="5"/>
  <c r="AM303" i="5"/>
  <c r="B309" i="5"/>
  <c r="AM311" i="5"/>
  <c r="B314" i="5"/>
  <c r="B315" i="5"/>
  <c r="AL316" i="5"/>
  <c r="B324" i="5"/>
  <c r="B291" i="5"/>
  <c r="Z291" i="5"/>
  <c r="AL291" i="5"/>
  <c r="C292" i="5"/>
  <c r="O292" i="5"/>
  <c r="AM292" i="5"/>
  <c r="Z302" i="5"/>
  <c r="AL302" i="5"/>
  <c r="C303" i="5"/>
  <c r="Z306" i="5"/>
  <c r="AL306" i="5"/>
  <c r="C309" i="5"/>
  <c r="O311" i="5"/>
  <c r="C314" i="5"/>
  <c r="C315" i="5"/>
  <c r="AM316" i="5"/>
  <c r="AL321" i="5"/>
  <c r="B290" i="5"/>
  <c r="Z290" i="5"/>
  <c r="AL290" i="5"/>
  <c r="C291" i="5"/>
  <c r="O291" i="5"/>
  <c r="AM291" i="5"/>
  <c r="B302" i="5"/>
  <c r="O302" i="5"/>
  <c r="AM302" i="5"/>
  <c r="O306" i="5"/>
  <c r="AM306" i="5"/>
  <c r="B311" i="5"/>
  <c r="Z312" i="5"/>
  <c r="AL312" i="5"/>
  <c r="B322" i="5"/>
  <c r="AP200" i="4"/>
  <c r="AP212" i="4"/>
  <c r="AP224" i="4"/>
  <c r="AP236" i="4"/>
  <c r="AP248" i="4"/>
  <c r="AP260" i="4"/>
  <c r="AP272" i="4"/>
  <c r="AP284" i="4"/>
  <c r="AP296" i="4"/>
  <c r="AP308" i="4"/>
  <c r="AP320" i="4"/>
  <c r="AP202" i="4"/>
  <c r="AP214" i="4"/>
  <c r="AP226" i="4"/>
  <c r="AP238" i="4"/>
  <c r="AP250" i="4"/>
  <c r="AP262" i="4"/>
  <c r="AP274" i="4"/>
  <c r="AP286" i="4"/>
  <c r="AP298" i="4"/>
  <c r="AP310" i="4"/>
  <c r="AP203" i="4"/>
  <c r="AP215" i="4"/>
  <c r="AP227" i="4"/>
  <c r="AP239" i="4"/>
  <c r="AP251" i="4"/>
  <c r="AP263" i="4"/>
  <c r="AP275" i="4"/>
  <c r="AP287" i="4"/>
  <c r="AP299" i="4"/>
  <c r="AP311" i="4"/>
  <c r="AP204" i="4"/>
  <c r="AP216" i="4"/>
  <c r="AP228" i="4"/>
  <c r="AP240" i="4"/>
  <c r="AP252" i="4"/>
  <c r="AP264" i="4"/>
  <c r="AP276" i="4"/>
  <c r="AP288" i="4"/>
  <c r="AP300" i="4"/>
  <c r="AP312" i="4"/>
  <c r="AP205" i="4"/>
  <c r="AP217" i="4"/>
  <c r="AP229" i="4"/>
  <c r="AP241" i="4"/>
  <c r="AP253" i="4"/>
  <c r="AP265" i="4"/>
  <c r="AP277" i="4"/>
  <c r="AP289" i="4"/>
  <c r="AP301" i="4"/>
  <c r="AP313" i="4"/>
  <c r="AP206" i="4"/>
  <c r="AP218" i="4"/>
  <c r="AP230" i="4"/>
  <c r="AP242" i="4"/>
  <c r="AP254" i="4"/>
  <c r="AP266" i="4"/>
  <c r="AP278" i="4"/>
  <c r="AP290" i="4"/>
  <c r="AP302" i="4"/>
  <c r="AP314" i="4"/>
  <c r="AP207" i="4"/>
  <c r="AP219" i="4"/>
  <c r="AP231" i="4"/>
  <c r="AP243" i="4"/>
  <c r="AP255" i="4"/>
  <c r="AP267" i="4"/>
  <c r="AP279" i="4"/>
  <c r="AP291" i="4"/>
  <c r="AP303" i="4"/>
  <c r="AP315" i="4"/>
  <c r="AP208" i="4"/>
  <c r="AP220" i="4"/>
  <c r="AP232" i="4"/>
  <c r="AP244" i="4"/>
  <c r="AP256" i="4"/>
  <c r="AP268" i="4"/>
  <c r="AP280" i="4"/>
  <c r="AP292" i="4"/>
  <c r="AP304" i="4"/>
  <c r="AP316" i="4"/>
  <c r="AP209" i="4"/>
  <c r="AP221" i="4"/>
  <c r="AP233" i="4"/>
  <c r="AP245" i="4"/>
  <c r="AP257" i="4"/>
  <c r="AP269" i="4"/>
  <c r="AP281" i="4"/>
  <c r="AP293" i="4"/>
  <c r="AP305" i="4"/>
  <c r="AP317" i="4"/>
  <c r="AP210" i="4"/>
  <c r="AP222" i="4"/>
  <c r="AP234" i="4"/>
  <c r="AP246" i="4"/>
  <c r="AP258" i="4"/>
  <c r="AP270" i="4"/>
  <c r="AP282" i="4"/>
  <c r="AP294" i="4"/>
  <c r="AP306" i="4"/>
  <c r="AP318" i="4"/>
  <c r="AP199" i="4"/>
  <c r="AP211" i="4"/>
  <c r="AP223" i="4"/>
  <c r="AP235" i="4"/>
  <c r="AP247" i="4"/>
  <c r="AP259" i="4"/>
  <c r="AP271" i="4"/>
  <c r="AP283" i="4"/>
  <c r="AP295" i="4"/>
  <c r="AP307" i="4"/>
  <c r="AP319" i="4"/>
  <c r="AI144" i="4" l="1"/>
  <c r="AI143" i="4"/>
  <c r="AI142" i="4"/>
  <c r="AI141" i="4"/>
  <c r="AI140" i="4"/>
  <c r="AI139" i="4"/>
  <c r="AI138" i="4"/>
  <c r="AI137" i="4"/>
  <c r="AI136" i="4"/>
  <c r="AI135" i="4"/>
  <c r="AI134" i="4"/>
  <c r="AI133" i="4"/>
  <c r="AI132" i="4"/>
  <c r="AI131" i="4"/>
  <c r="AI130" i="4"/>
  <c r="AI129" i="4"/>
  <c r="AI128" i="4"/>
  <c r="AI127" i="4"/>
  <c r="AI126" i="4"/>
  <c r="AI125" i="4"/>
  <c r="AI124" i="4"/>
  <c r="AI123" i="4"/>
  <c r="AI122" i="4"/>
  <c r="AI121" i="4"/>
  <c r="AI120" i="4"/>
  <c r="AI119" i="4"/>
  <c r="AI118" i="4"/>
  <c r="AI117" i="4"/>
  <c r="AI116" i="4"/>
  <c r="AI115" i="4"/>
  <c r="AI114" i="4"/>
  <c r="AI113" i="4"/>
  <c r="AI112" i="4"/>
  <c r="AI111" i="4"/>
  <c r="AI110" i="4"/>
  <c r="AI109" i="4"/>
  <c r="AI108" i="4"/>
  <c r="AI107" i="4"/>
  <c r="AI106" i="4"/>
  <c r="AI105" i="4"/>
  <c r="AI104" i="4"/>
  <c r="AI103" i="4"/>
  <c r="AI102" i="4"/>
  <c r="AI101" i="4"/>
  <c r="AI100" i="4"/>
  <c r="AI99" i="4"/>
  <c r="AI98" i="4"/>
  <c r="AI97" i="4"/>
  <c r="AI96" i="4"/>
  <c r="AI95" i="4"/>
  <c r="AI94" i="4"/>
  <c r="AI93" i="4"/>
  <c r="AI92" i="4"/>
  <c r="AI91" i="4"/>
  <c r="AI90" i="4"/>
  <c r="AI89" i="4"/>
  <c r="AI88" i="4"/>
  <c r="AI87" i="4"/>
  <c r="AI86" i="4"/>
  <c r="AI85" i="4"/>
  <c r="AI84" i="4"/>
  <c r="AI83" i="4"/>
  <c r="AI82" i="4"/>
  <c r="AI81" i="4"/>
  <c r="AI80" i="4"/>
  <c r="AI79" i="4"/>
  <c r="AI78" i="4"/>
  <c r="AI77" i="4"/>
  <c r="AI76" i="4"/>
  <c r="AI75" i="4"/>
  <c r="AI74" i="4"/>
  <c r="AI73" i="4"/>
  <c r="AI72" i="4"/>
  <c r="AI71" i="4"/>
  <c r="AI70" i="4"/>
  <c r="AI69" i="4"/>
  <c r="AI68" i="4"/>
  <c r="AI67" i="4"/>
  <c r="AI66" i="4"/>
  <c r="AI65" i="4"/>
  <c r="AI64" i="4"/>
  <c r="AI63" i="4"/>
  <c r="AI62" i="4"/>
  <c r="AI61" i="4"/>
  <c r="AI60" i="4"/>
  <c r="AI59" i="4"/>
  <c r="AI58" i="4"/>
  <c r="AI57" i="4"/>
  <c r="AI56" i="4"/>
  <c r="AI55" i="4"/>
  <c r="AI54" i="4"/>
  <c r="AI53" i="4"/>
  <c r="AI52" i="4"/>
  <c r="AI51" i="4"/>
  <c r="AI50" i="4"/>
  <c r="AI49" i="4"/>
  <c r="AI48" i="4"/>
  <c r="AI47" i="4"/>
  <c r="AH137" i="4"/>
  <c r="AH136" i="4"/>
  <c r="AH135" i="4"/>
  <c r="AH134" i="4"/>
  <c r="AH133" i="4"/>
  <c r="AH132" i="4"/>
  <c r="AH131" i="4"/>
  <c r="AH130" i="4"/>
  <c r="AH129" i="4"/>
  <c r="AH128" i="4"/>
  <c r="AH127" i="4"/>
  <c r="AH126" i="4"/>
  <c r="AH125" i="4"/>
  <c r="AH124" i="4"/>
  <c r="AH123" i="4"/>
  <c r="AH122" i="4"/>
  <c r="AH121" i="4"/>
  <c r="AH120" i="4"/>
  <c r="AH119" i="4"/>
  <c r="AH118" i="4"/>
  <c r="AH117" i="4"/>
  <c r="AH116" i="4"/>
  <c r="AH115" i="4"/>
  <c r="AH114" i="4"/>
  <c r="AH113" i="4"/>
  <c r="AH112" i="4"/>
  <c r="AH111" i="4"/>
  <c r="AH110" i="4"/>
  <c r="AH109" i="4"/>
  <c r="AH108" i="4"/>
  <c r="AH107" i="4"/>
  <c r="AH106" i="4"/>
  <c r="AH105" i="4"/>
  <c r="AH104" i="4"/>
  <c r="AH103" i="4"/>
  <c r="AH102" i="4"/>
  <c r="AH101" i="4"/>
  <c r="AH100" i="4"/>
  <c r="AH99" i="4"/>
  <c r="AH98" i="4"/>
  <c r="AH97" i="4"/>
  <c r="AH96" i="4"/>
  <c r="AH95" i="4"/>
  <c r="AH94" i="4"/>
  <c r="AH93" i="4"/>
  <c r="AH92" i="4"/>
  <c r="AH91" i="4"/>
  <c r="AH90" i="4"/>
  <c r="AH89" i="4"/>
  <c r="AH88" i="4"/>
  <c r="AH87" i="4"/>
  <c r="AH86" i="4"/>
  <c r="AH85" i="4"/>
  <c r="AH84" i="4"/>
  <c r="AH83" i="4"/>
  <c r="AH82" i="4"/>
  <c r="AH81" i="4"/>
  <c r="AH80" i="4"/>
  <c r="AH79" i="4"/>
  <c r="AH78" i="4"/>
  <c r="AH77" i="4"/>
  <c r="AH76" i="4"/>
  <c r="AH75" i="4"/>
  <c r="AH74" i="4"/>
  <c r="AH73" i="4"/>
  <c r="AH72" i="4"/>
  <c r="AH71" i="4"/>
  <c r="AH70" i="4"/>
  <c r="AH69" i="4"/>
  <c r="AH68" i="4"/>
  <c r="AH67" i="4"/>
  <c r="AH66" i="4"/>
  <c r="AH65" i="4"/>
  <c r="AH64" i="4"/>
  <c r="AH63" i="4"/>
  <c r="AH62" i="4"/>
  <c r="AH61" i="4"/>
  <c r="AH60" i="4"/>
  <c r="AH59" i="4"/>
  <c r="AH58" i="4"/>
  <c r="AH57" i="4"/>
  <c r="AH56" i="4"/>
  <c r="AH55" i="4"/>
  <c r="AH54" i="4"/>
  <c r="AH53" i="4"/>
  <c r="AH52" i="4"/>
  <c r="AH51" i="4"/>
  <c r="AH50" i="4"/>
  <c r="AH49" i="4"/>
  <c r="AH48" i="4"/>
  <c r="AH47" i="4"/>
  <c r="AH46" i="4"/>
  <c r="AH45" i="4"/>
  <c r="AH44" i="4"/>
  <c r="AH43" i="4"/>
  <c r="AH42" i="4"/>
  <c r="AH41" i="4"/>
  <c r="AH40" i="4"/>
  <c r="AH39" i="4"/>
  <c r="AH38" i="4"/>
  <c r="AH37" i="4"/>
  <c r="AH36" i="4"/>
  <c r="AH35" i="4"/>
  <c r="AH34" i="4"/>
  <c r="AH33" i="4"/>
  <c r="AH32" i="4"/>
  <c r="AH31" i="4"/>
  <c r="AG139" i="4"/>
  <c r="AG138" i="4"/>
  <c r="AG137" i="4"/>
  <c r="AG136" i="4"/>
  <c r="AG135" i="4"/>
  <c r="AG134" i="4"/>
  <c r="AG133" i="4"/>
  <c r="AG132" i="4"/>
  <c r="AG131" i="4"/>
  <c r="AG130" i="4"/>
  <c r="AG129" i="4"/>
  <c r="AG128" i="4"/>
  <c r="AG127" i="4"/>
  <c r="AG126" i="4"/>
  <c r="AG125" i="4"/>
  <c r="AG124" i="4"/>
  <c r="AG123" i="4"/>
  <c r="AG122" i="4"/>
  <c r="AG121" i="4"/>
  <c r="AG120" i="4"/>
  <c r="AG119" i="4"/>
  <c r="AG118" i="4"/>
  <c r="AG117" i="4"/>
  <c r="AG116" i="4"/>
  <c r="AG115" i="4"/>
  <c r="AG114" i="4"/>
  <c r="AG113" i="4"/>
  <c r="AG112" i="4"/>
  <c r="AG111" i="4"/>
  <c r="AG110" i="4"/>
  <c r="AG109" i="4"/>
  <c r="AG108" i="4"/>
  <c r="AG107" i="4"/>
  <c r="AG106" i="4"/>
  <c r="AG105" i="4"/>
  <c r="AG104" i="4"/>
  <c r="AG103" i="4"/>
  <c r="AG102" i="4"/>
  <c r="AG101" i="4"/>
  <c r="AG100" i="4"/>
  <c r="AG99" i="4"/>
  <c r="AG98" i="4"/>
  <c r="AG97" i="4"/>
  <c r="AG96" i="4"/>
  <c r="AG95" i="4"/>
  <c r="AG94" i="4"/>
  <c r="AG93" i="4"/>
  <c r="AG92" i="4"/>
  <c r="AG91" i="4"/>
  <c r="AG90" i="4"/>
  <c r="AG89" i="4"/>
  <c r="AG88" i="4"/>
  <c r="AG87" i="4"/>
  <c r="AG86" i="4"/>
  <c r="AG85" i="4"/>
  <c r="AG84" i="4"/>
  <c r="AG83" i="4"/>
  <c r="AG82" i="4"/>
  <c r="AG81" i="4"/>
  <c r="AG80" i="4"/>
  <c r="AG79" i="4"/>
  <c r="AG78" i="4"/>
  <c r="AG77" i="4"/>
  <c r="AG76" i="4"/>
  <c r="AG75" i="4"/>
  <c r="AG74" i="4"/>
  <c r="AG73" i="4"/>
  <c r="AG72" i="4"/>
  <c r="AG71" i="4"/>
  <c r="AG70" i="4"/>
  <c r="AG69" i="4"/>
  <c r="AG68" i="4"/>
  <c r="AG67" i="4"/>
  <c r="AG66" i="4"/>
  <c r="AG65" i="4"/>
  <c r="AG64" i="4"/>
  <c r="AG63" i="4"/>
  <c r="AG62" i="4"/>
  <c r="AG61" i="4"/>
  <c r="AG60" i="4"/>
  <c r="AG59" i="4"/>
  <c r="AG58" i="4"/>
  <c r="AG57" i="4"/>
  <c r="AG56" i="4"/>
  <c r="AG55" i="4"/>
  <c r="AG54" i="4"/>
  <c r="AG53" i="4"/>
  <c r="AG52" i="4"/>
  <c r="AG51" i="4"/>
  <c r="AG50" i="4"/>
  <c r="AG49" i="4"/>
  <c r="AG48" i="4"/>
  <c r="AG47" i="4"/>
  <c r="AG46" i="4"/>
  <c r="AG45" i="4"/>
  <c r="AG44" i="4"/>
  <c r="AG43" i="4"/>
  <c r="AG42" i="4"/>
  <c r="AG41" i="4"/>
  <c r="AG40" i="4"/>
  <c r="AG39" i="4"/>
  <c r="AG38" i="4"/>
  <c r="AG37" i="4"/>
  <c r="AG36" i="4"/>
  <c r="AG35" i="4"/>
  <c r="AG34" i="4"/>
  <c r="AG33" i="4"/>
  <c r="AG32" i="4"/>
  <c r="AF140" i="4"/>
  <c r="AF139" i="4"/>
  <c r="AF138" i="4"/>
  <c r="AF137" i="4"/>
  <c r="AF136" i="4"/>
  <c r="AF135" i="4"/>
  <c r="AF134" i="4"/>
  <c r="AF133" i="4"/>
  <c r="AF132" i="4"/>
  <c r="AF131" i="4"/>
  <c r="AF130" i="4"/>
  <c r="AF129" i="4"/>
  <c r="AF128" i="4"/>
  <c r="AF127" i="4"/>
  <c r="AF126" i="4"/>
  <c r="AF125" i="4"/>
  <c r="AF124" i="4"/>
  <c r="AF123" i="4"/>
  <c r="AF122" i="4"/>
  <c r="AF121" i="4"/>
  <c r="AF120" i="4"/>
  <c r="AF119" i="4"/>
  <c r="AF118" i="4"/>
  <c r="AF117" i="4"/>
  <c r="AF116" i="4"/>
  <c r="AF115" i="4"/>
  <c r="AF114" i="4"/>
  <c r="AF113" i="4"/>
  <c r="AF112" i="4"/>
  <c r="AF111" i="4"/>
  <c r="AF110" i="4"/>
  <c r="AF109" i="4"/>
  <c r="AF108" i="4"/>
  <c r="AF107" i="4"/>
  <c r="AF106" i="4"/>
  <c r="AF105" i="4"/>
  <c r="AF104" i="4"/>
  <c r="AF103" i="4"/>
  <c r="AF102" i="4"/>
  <c r="AF101" i="4"/>
  <c r="AF100" i="4"/>
  <c r="AF99" i="4"/>
  <c r="AF98" i="4"/>
  <c r="AF97" i="4"/>
  <c r="AF96" i="4"/>
  <c r="AF95" i="4"/>
  <c r="AF94" i="4"/>
  <c r="AF93" i="4"/>
  <c r="AF92" i="4"/>
  <c r="AF91" i="4"/>
  <c r="AF90" i="4"/>
  <c r="AF89" i="4"/>
  <c r="AF88" i="4"/>
  <c r="AF87" i="4"/>
  <c r="AF86" i="4"/>
  <c r="AF85" i="4"/>
  <c r="AF84" i="4"/>
  <c r="AF83" i="4"/>
  <c r="AF82" i="4"/>
  <c r="AF81" i="4"/>
  <c r="AF80" i="4"/>
  <c r="AF79" i="4"/>
  <c r="AF78" i="4"/>
  <c r="AF77" i="4"/>
  <c r="AF76" i="4"/>
  <c r="AF75" i="4"/>
  <c r="AF74" i="4"/>
  <c r="AF73" i="4"/>
  <c r="AF72" i="4"/>
  <c r="AF71" i="4"/>
  <c r="AF70" i="4"/>
  <c r="AF69" i="4"/>
  <c r="AF68" i="4"/>
  <c r="AF67" i="4"/>
  <c r="AF66" i="4"/>
  <c r="AF65" i="4"/>
  <c r="AF64" i="4"/>
  <c r="AF63" i="4"/>
  <c r="AF62" i="4"/>
  <c r="AF61" i="4"/>
  <c r="AF60" i="4"/>
  <c r="AF59" i="4"/>
  <c r="AF58" i="4"/>
  <c r="AF57" i="4"/>
  <c r="AF56" i="4"/>
  <c r="AF55" i="4"/>
  <c r="AF54" i="4"/>
  <c r="AF53" i="4"/>
  <c r="AF52" i="4"/>
  <c r="AF51" i="4"/>
  <c r="AF50" i="4"/>
  <c r="AF49" i="4"/>
  <c r="AF48" i="4"/>
  <c r="AF47" i="4"/>
  <c r="AF46" i="4"/>
  <c r="AF45" i="4"/>
  <c r="AF44" i="4"/>
  <c r="AF43" i="4"/>
  <c r="AF42" i="4"/>
  <c r="AF41" i="4"/>
  <c r="AF40" i="4"/>
  <c r="AE137" i="4"/>
  <c r="AE136" i="4"/>
  <c r="AE135" i="4"/>
  <c r="AE134" i="4"/>
  <c r="AE133" i="4"/>
  <c r="AE132" i="4"/>
  <c r="AE131" i="4"/>
  <c r="AE130" i="4"/>
  <c r="AE129" i="4"/>
  <c r="AE128" i="4"/>
  <c r="AE127" i="4"/>
  <c r="AE126" i="4"/>
  <c r="AE125" i="4"/>
  <c r="AE124" i="4"/>
  <c r="AE123" i="4"/>
  <c r="AE122" i="4"/>
  <c r="AE121" i="4"/>
  <c r="AE120" i="4"/>
  <c r="AE119" i="4"/>
  <c r="AE118" i="4"/>
  <c r="AE117" i="4"/>
  <c r="AE116" i="4"/>
  <c r="AE115" i="4"/>
  <c r="AE114" i="4"/>
  <c r="AE113" i="4"/>
  <c r="AE112" i="4"/>
  <c r="AE111" i="4"/>
  <c r="AE110" i="4"/>
  <c r="AE109" i="4"/>
  <c r="AE108" i="4"/>
  <c r="AE107" i="4"/>
  <c r="AE106" i="4"/>
  <c r="AE105" i="4"/>
  <c r="AE104" i="4"/>
  <c r="AE103" i="4"/>
  <c r="AE102" i="4"/>
  <c r="AE101" i="4"/>
  <c r="AE100" i="4"/>
  <c r="AE99" i="4"/>
  <c r="AE98" i="4"/>
  <c r="AE97" i="4"/>
  <c r="AE96" i="4"/>
  <c r="AE95" i="4"/>
  <c r="AE94" i="4"/>
  <c r="AE93" i="4"/>
  <c r="AE92" i="4"/>
  <c r="AE91" i="4"/>
  <c r="AE90" i="4"/>
  <c r="AE89" i="4"/>
  <c r="AE88" i="4"/>
  <c r="AE87" i="4"/>
  <c r="AE86" i="4"/>
  <c r="AE85" i="4"/>
  <c r="AE84" i="4"/>
  <c r="AE83" i="4"/>
  <c r="AE82" i="4"/>
  <c r="AE81" i="4"/>
  <c r="AE80" i="4"/>
  <c r="AE79" i="4"/>
  <c r="AE78" i="4"/>
  <c r="AE77" i="4"/>
  <c r="AE76" i="4"/>
  <c r="AE75" i="4"/>
  <c r="AE74" i="4"/>
  <c r="AE73" i="4"/>
  <c r="AE72" i="4"/>
  <c r="AE71" i="4"/>
  <c r="AE70" i="4"/>
  <c r="AE69" i="4"/>
  <c r="AE68" i="4"/>
  <c r="AE67" i="4"/>
  <c r="AE66" i="4"/>
  <c r="AE65" i="4"/>
  <c r="AE64" i="4"/>
  <c r="AE63" i="4"/>
  <c r="AE62" i="4"/>
  <c r="AE61" i="4"/>
  <c r="AE60" i="4"/>
  <c r="AE59" i="4"/>
  <c r="AE58" i="4"/>
  <c r="AE57" i="4"/>
  <c r="AE56" i="4"/>
  <c r="AE55" i="4"/>
  <c r="AE54" i="4"/>
  <c r="AE53" i="4"/>
  <c r="AE52" i="4"/>
  <c r="AE51" i="4"/>
  <c r="AE50" i="4"/>
  <c r="AE49" i="4"/>
  <c r="AE48" i="4"/>
  <c r="AE47" i="4"/>
  <c r="AE46" i="4"/>
  <c r="AE45" i="4"/>
  <c r="AE44" i="4"/>
  <c r="AE43" i="4"/>
  <c r="AE42" i="4"/>
  <c r="AE41" i="4"/>
  <c r="AE40" i="4"/>
  <c r="AE39" i="4"/>
  <c r="AE38" i="4"/>
  <c r="AE37" i="4"/>
  <c r="AE36" i="4"/>
  <c r="AE35" i="4"/>
  <c r="AE34" i="4"/>
  <c r="AE33" i="4"/>
  <c r="AE32" i="4"/>
  <c r="AE31" i="4"/>
  <c r="AD144" i="4"/>
  <c r="AD143" i="4"/>
  <c r="AD142" i="4"/>
  <c r="AD141" i="4"/>
  <c r="AD140" i="4"/>
  <c r="AD139" i="4"/>
  <c r="AD138" i="4"/>
  <c r="AD137" i="4"/>
  <c r="AD136" i="4"/>
  <c r="AD135" i="4"/>
  <c r="AD134" i="4"/>
  <c r="AD133" i="4"/>
  <c r="AD132" i="4"/>
  <c r="AD131" i="4"/>
  <c r="AD130" i="4"/>
  <c r="AD129" i="4"/>
  <c r="AD128" i="4"/>
  <c r="AD127" i="4"/>
  <c r="AD126" i="4"/>
  <c r="AD125" i="4"/>
  <c r="AD124" i="4"/>
  <c r="AD123" i="4"/>
  <c r="AD122" i="4"/>
  <c r="AD121" i="4"/>
  <c r="AD120" i="4"/>
  <c r="AD119" i="4"/>
  <c r="AD118" i="4"/>
  <c r="AD117" i="4"/>
  <c r="AD116" i="4"/>
  <c r="AD115" i="4"/>
  <c r="AD114" i="4"/>
  <c r="AD113" i="4"/>
  <c r="AD112" i="4"/>
  <c r="AD111" i="4"/>
  <c r="AD110" i="4"/>
  <c r="AD109" i="4"/>
  <c r="AD108" i="4"/>
  <c r="AD107" i="4"/>
  <c r="AD106" i="4"/>
  <c r="AD105" i="4"/>
  <c r="AD104" i="4"/>
  <c r="AD103" i="4"/>
  <c r="AD102" i="4"/>
  <c r="AD101" i="4"/>
  <c r="AD100" i="4"/>
  <c r="AD99" i="4"/>
  <c r="AD98" i="4"/>
  <c r="AD97" i="4"/>
  <c r="AD96" i="4"/>
  <c r="AD95" i="4"/>
  <c r="AD94" i="4"/>
  <c r="AD93" i="4"/>
  <c r="AD92" i="4"/>
  <c r="AD91" i="4"/>
  <c r="AD90" i="4"/>
  <c r="AD89" i="4"/>
  <c r="AD88" i="4"/>
  <c r="AD87" i="4"/>
  <c r="AD86" i="4"/>
  <c r="AD85" i="4"/>
  <c r="AD84" i="4"/>
  <c r="AD83" i="4"/>
  <c r="AD82" i="4"/>
  <c r="AD81" i="4"/>
  <c r="AD80" i="4"/>
  <c r="AD79" i="4"/>
  <c r="AD78" i="4"/>
  <c r="AD77" i="4"/>
  <c r="AD76" i="4"/>
  <c r="AD75" i="4"/>
  <c r="AD74" i="4"/>
  <c r="AD73" i="4"/>
  <c r="AD72" i="4"/>
  <c r="AD71" i="4"/>
  <c r="AD70" i="4"/>
  <c r="AD69" i="4"/>
  <c r="AD68" i="4"/>
  <c r="AD67" i="4"/>
  <c r="AD66" i="4"/>
  <c r="AD65" i="4"/>
  <c r="AD64" i="4"/>
  <c r="AD63" i="4"/>
  <c r="AD62" i="4"/>
  <c r="AD61" i="4"/>
  <c r="AD60" i="4"/>
  <c r="AD59" i="4"/>
  <c r="AD58" i="4"/>
  <c r="AD57" i="4"/>
  <c r="AD56" i="4"/>
  <c r="AD55" i="4"/>
  <c r="AD54" i="4"/>
  <c r="AD53" i="4"/>
  <c r="AD52" i="4"/>
  <c r="AD51" i="4"/>
  <c r="AD50" i="4"/>
  <c r="AD49" i="4"/>
  <c r="AD48" i="4"/>
  <c r="AD47" i="4"/>
  <c r="AD46" i="4"/>
  <c r="AD45" i="4"/>
  <c r="AD44" i="4"/>
  <c r="AD43" i="4"/>
  <c r="AD42" i="4"/>
  <c r="AD41" i="4"/>
  <c r="AD40" i="4"/>
  <c r="AD39" i="4"/>
  <c r="AD38" i="4"/>
  <c r="AD37" i="4"/>
  <c r="AD36" i="4"/>
  <c r="AD35" i="4"/>
  <c r="AD34" i="4"/>
  <c r="AD33" i="4"/>
  <c r="AD32" i="4"/>
  <c r="AD31" i="4"/>
  <c r="AD30" i="4"/>
  <c r="AD29" i="4"/>
  <c r="AD28" i="4"/>
  <c r="AD27" i="4"/>
  <c r="AD26" i="4"/>
  <c r="AC140" i="4"/>
  <c r="AC139" i="4"/>
  <c r="AC138" i="4"/>
  <c r="AC137" i="4"/>
  <c r="AC136" i="4"/>
  <c r="AC135" i="4"/>
  <c r="AC134" i="4"/>
  <c r="AC133" i="4"/>
  <c r="AC132" i="4"/>
  <c r="AC131" i="4"/>
  <c r="AC130" i="4"/>
  <c r="AC129" i="4"/>
  <c r="AC128" i="4"/>
  <c r="AC127" i="4"/>
  <c r="AC126" i="4"/>
  <c r="AC125" i="4"/>
  <c r="AC124" i="4"/>
  <c r="AC123" i="4"/>
  <c r="AC122" i="4"/>
  <c r="AC121" i="4"/>
  <c r="AC120" i="4"/>
  <c r="AC119" i="4"/>
  <c r="AC118" i="4"/>
  <c r="AC117" i="4"/>
  <c r="AC116" i="4"/>
  <c r="AC115" i="4"/>
  <c r="AC114" i="4"/>
  <c r="AC113" i="4"/>
  <c r="AC112" i="4"/>
  <c r="AC111" i="4"/>
  <c r="AC110" i="4"/>
  <c r="AC109" i="4"/>
  <c r="AC108" i="4"/>
  <c r="AC107" i="4"/>
  <c r="AC106" i="4"/>
  <c r="AC105" i="4"/>
  <c r="AC104" i="4"/>
  <c r="AC103" i="4"/>
  <c r="AC102" i="4"/>
  <c r="AC101" i="4"/>
  <c r="AC100" i="4"/>
  <c r="AC99" i="4"/>
  <c r="AC98" i="4"/>
  <c r="AC97" i="4"/>
  <c r="AC96" i="4"/>
  <c r="AC95" i="4"/>
  <c r="AC94" i="4"/>
  <c r="AC93" i="4"/>
  <c r="AC92" i="4"/>
  <c r="AC91" i="4"/>
  <c r="AC90" i="4"/>
  <c r="AC89" i="4"/>
  <c r="AC88" i="4"/>
  <c r="AC87" i="4"/>
  <c r="AC86" i="4"/>
  <c r="AC85" i="4"/>
  <c r="AC84" i="4"/>
  <c r="AC83" i="4"/>
  <c r="AC82" i="4"/>
  <c r="AC81" i="4"/>
  <c r="AC80" i="4"/>
  <c r="AC79" i="4"/>
  <c r="AC78" i="4"/>
  <c r="AC77" i="4"/>
  <c r="AC76" i="4"/>
  <c r="AC75" i="4"/>
  <c r="AC74" i="4"/>
  <c r="AC73" i="4"/>
  <c r="AC72" i="4"/>
  <c r="AC71" i="4"/>
  <c r="AC70" i="4"/>
  <c r="AC69" i="4"/>
  <c r="AC68" i="4"/>
  <c r="AC67" i="4"/>
  <c r="AC66" i="4"/>
  <c r="AC65" i="4"/>
  <c r="AC64" i="4"/>
  <c r="AC63" i="4"/>
  <c r="AC62" i="4"/>
  <c r="AC61" i="4"/>
  <c r="AC60" i="4"/>
  <c r="AC59" i="4"/>
  <c r="AC58" i="4"/>
  <c r="AC57" i="4"/>
  <c r="AC56" i="4"/>
  <c r="AC55" i="4"/>
  <c r="AC54" i="4"/>
  <c r="AC53" i="4"/>
  <c r="AC52" i="4"/>
  <c r="AC51" i="4"/>
  <c r="AC50" i="4"/>
  <c r="AC49" i="4"/>
  <c r="AC48" i="4"/>
  <c r="AC47" i="4"/>
  <c r="AC46" i="4"/>
  <c r="AC45" i="4"/>
  <c r="AC44" i="4"/>
  <c r="AC43" i="4"/>
  <c r="AC42" i="4"/>
  <c r="AC41" i="4"/>
  <c r="AC40" i="4"/>
  <c r="AC39" i="4"/>
  <c r="AC38" i="4"/>
  <c r="AC37" i="4"/>
  <c r="AC36" i="4"/>
  <c r="AC35" i="4"/>
  <c r="AC34" i="4"/>
  <c r="AC33" i="4"/>
  <c r="AC32" i="4"/>
  <c r="AC31" i="4"/>
  <c r="AC30" i="4"/>
  <c r="AC29" i="4"/>
  <c r="AC28" i="4"/>
  <c r="AC27" i="4"/>
  <c r="AC26" i="4"/>
  <c r="AC25" i="4"/>
  <c r="AC24" i="4"/>
  <c r="AC23" i="4"/>
  <c r="AB143" i="4"/>
  <c r="AB320" i="4" s="1"/>
  <c r="AB142" i="4"/>
  <c r="AB319" i="4" s="1"/>
  <c r="AB141" i="4"/>
  <c r="AB318" i="4" s="1"/>
  <c r="AB140" i="4"/>
  <c r="AB317" i="4" s="1"/>
  <c r="AB139" i="4"/>
  <c r="AB316" i="4" s="1"/>
  <c r="AB138" i="4"/>
  <c r="AB315" i="4" s="1"/>
  <c r="AB137" i="4"/>
  <c r="AB314" i="4" s="1"/>
  <c r="AB136" i="4"/>
  <c r="AB313" i="4" s="1"/>
  <c r="AB135" i="4"/>
  <c r="AB312" i="4" s="1"/>
  <c r="AB134" i="4"/>
  <c r="AB311" i="4" s="1"/>
  <c r="AB133" i="4"/>
  <c r="AB310" i="4" s="1"/>
  <c r="AB132" i="4"/>
  <c r="AB309" i="4" s="1"/>
  <c r="AB131" i="4"/>
  <c r="AB308" i="4" s="1"/>
  <c r="AB130" i="4"/>
  <c r="AB307" i="4" s="1"/>
  <c r="AB129" i="4"/>
  <c r="AB306" i="4" s="1"/>
  <c r="AB128" i="4"/>
  <c r="AB305" i="4" s="1"/>
  <c r="AB127" i="4"/>
  <c r="AB304" i="4" s="1"/>
  <c r="AB126" i="4"/>
  <c r="AB303" i="4" s="1"/>
  <c r="AB125" i="4"/>
  <c r="AB302" i="4" s="1"/>
  <c r="AB124" i="4"/>
  <c r="AB301" i="4" s="1"/>
  <c r="AB123" i="4"/>
  <c r="AB300" i="4" s="1"/>
  <c r="AB122" i="4"/>
  <c r="AB299" i="4" s="1"/>
  <c r="AB121" i="4"/>
  <c r="AB298" i="4" s="1"/>
  <c r="AB120" i="4"/>
  <c r="AB297" i="4" s="1"/>
  <c r="AB119" i="4"/>
  <c r="AB296" i="4" s="1"/>
  <c r="AB118" i="4"/>
  <c r="AB295" i="4" s="1"/>
  <c r="AB117" i="4"/>
  <c r="AB294" i="4" s="1"/>
  <c r="AB116" i="4"/>
  <c r="AB293" i="4" s="1"/>
  <c r="AB115" i="4"/>
  <c r="AB292" i="4" s="1"/>
  <c r="AB114" i="4"/>
  <c r="AB291" i="4" s="1"/>
  <c r="AB113" i="4"/>
  <c r="AB290" i="4" s="1"/>
  <c r="AB112" i="4"/>
  <c r="AB289" i="4" s="1"/>
  <c r="AB111" i="4"/>
  <c r="AB288" i="4" s="1"/>
  <c r="AB110" i="4"/>
  <c r="AB287" i="4" s="1"/>
  <c r="AB109" i="4"/>
  <c r="AB286" i="4" s="1"/>
  <c r="AB108" i="4"/>
  <c r="AB285" i="4" s="1"/>
  <c r="AB107" i="4"/>
  <c r="AB284" i="4" s="1"/>
  <c r="AB106" i="4"/>
  <c r="AB283" i="4" s="1"/>
  <c r="AB105" i="4"/>
  <c r="AB282" i="4" s="1"/>
  <c r="AB104" i="4"/>
  <c r="AB281" i="4" s="1"/>
  <c r="AB103" i="4"/>
  <c r="AB280" i="4" s="1"/>
  <c r="AB102" i="4"/>
  <c r="AB279" i="4" s="1"/>
  <c r="AB101" i="4"/>
  <c r="AB278" i="4" s="1"/>
  <c r="AB100" i="4"/>
  <c r="AB277" i="4" s="1"/>
  <c r="AB99" i="4"/>
  <c r="AB276" i="4" s="1"/>
  <c r="AB98" i="4"/>
  <c r="AB275" i="4" s="1"/>
  <c r="AB97" i="4"/>
  <c r="AB274" i="4" s="1"/>
  <c r="AB96" i="4"/>
  <c r="AB273" i="4" s="1"/>
  <c r="AB95" i="4"/>
  <c r="AB272" i="4" s="1"/>
  <c r="AB94" i="4"/>
  <c r="AB271" i="4" s="1"/>
  <c r="AB93" i="4"/>
  <c r="AB270" i="4" s="1"/>
  <c r="AB92" i="4"/>
  <c r="AB269" i="4" s="1"/>
  <c r="AB91" i="4"/>
  <c r="AB268" i="4" s="1"/>
  <c r="AB90" i="4"/>
  <c r="AB267" i="4" s="1"/>
  <c r="AB89" i="4"/>
  <c r="AB266" i="4" s="1"/>
  <c r="AB88" i="4"/>
  <c r="AB265" i="4" s="1"/>
  <c r="AB87" i="4"/>
  <c r="AB264" i="4" s="1"/>
  <c r="AB86" i="4"/>
  <c r="AB263" i="4" s="1"/>
  <c r="AB85" i="4"/>
  <c r="AB262" i="4" s="1"/>
  <c r="AB84" i="4"/>
  <c r="AB261" i="4" s="1"/>
  <c r="AB83" i="4"/>
  <c r="AB260" i="4" s="1"/>
  <c r="AB82" i="4"/>
  <c r="AB259" i="4" s="1"/>
  <c r="AB81" i="4"/>
  <c r="AB258" i="4" s="1"/>
  <c r="AB80" i="4"/>
  <c r="AB257" i="4" s="1"/>
  <c r="AB79" i="4"/>
  <c r="AB256" i="4" s="1"/>
  <c r="AB78" i="4"/>
  <c r="AB255" i="4" s="1"/>
  <c r="AB77" i="4"/>
  <c r="AB254" i="4" s="1"/>
  <c r="AB76" i="4"/>
  <c r="AB253" i="4" s="1"/>
  <c r="AB75" i="4"/>
  <c r="AB252" i="4" s="1"/>
  <c r="AB74" i="4"/>
  <c r="AB251" i="4" s="1"/>
  <c r="AB73" i="4"/>
  <c r="AB250" i="4" s="1"/>
  <c r="AB72" i="4"/>
  <c r="AB249" i="4" s="1"/>
  <c r="AB71" i="4"/>
  <c r="AB248" i="4" s="1"/>
  <c r="AB70" i="4"/>
  <c r="AB247" i="4" s="1"/>
  <c r="AB69" i="4"/>
  <c r="AB246" i="4" s="1"/>
  <c r="AB68" i="4"/>
  <c r="AB245" i="4" s="1"/>
  <c r="AB67" i="4"/>
  <c r="AB244" i="4" s="1"/>
  <c r="AB66" i="4"/>
  <c r="AB243" i="4" s="1"/>
  <c r="AB65" i="4"/>
  <c r="AB242" i="4" s="1"/>
  <c r="AB64" i="4"/>
  <c r="AB241" i="4" s="1"/>
  <c r="AB63" i="4"/>
  <c r="AB240" i="4" s="1"/>
  <c r="AB62" i="4"/>
  <c r="AB239" i="4" s="1"/>
  <c r="AB61" i="4"/>
  <c r="AB238" i="4" s="1"/>
  <c r="AB60" i="4"/>
  <c r="AB237" i="4" s="1"/>
  <c r="AB59" i="4"/>
  <c r="AB236" i="4" s="1"/>
  <c r="AB58" i="4"/>
  <c r="AB235" i="4" s="1"/>
  <c r="AB57" i="4"/>
  <c r="AB234" i="4" s="1"/>
  <c r="AB56" i="4"/>
  <c r="AB233" i="4" s="1"/>
  <c r="AB55" i="4"/>
  <c r="AB232" i="4" s="1"/>
  <c r="AB54" i="4"/>
  <c r="AB231" i="4" s="1"/>
  <c r="AB53" i="4"/>
  <c r="AB230" i="4" s="1"/>
  <c r="AB52" i="4"/>
  <c r="AB229" i="4" s="1"/>
  <c r="AB51" i="4"/>
  <c r="AB228" i="4" s="1"/>
  <c r="AB50" i="4"/>
  <c r="AB227" i="4" s="1"/>
  <c r="AB49" i="4"/>
  <c r="AB226" i="4" s="1"/>
  <c r="AB48" i="4"/>
  <c r="AB225" i="4" s="1"/>
  <c r="AB47" i="4"/>
  <c r="AB224" i="4" s="1"/>
  <c r="AB46" i="4"/>
  <c r="AB223" i="4" s="1"/>
  <c r="AB45" i="4"/>
  <c r="AB222" i="4" s="1"/>
  <c r="AB44" i="4"/>
  <c r="AB221" i="4" s="1"/>
  <c r="AB43" i="4"/>
  <c r="AB220" i="4" s="1"/>
  <c r="AB42" i="4"/>
  <c r="AB219" i="4" s="1"/>
  <c r="AB41" i="4"/>
  <c r="AB218" i="4" s="1"/>
  <c r="AB40" i="4"/>
  <c r="AB217" i="4" s="1"/>
  <c r="AB39" i="4"/>
  <c r="AB216" i="4" s="1"/>
  <c r="AB38" i="4"/>
  <c r="AB215" i="4" s="1"/>
  <c r="AB37" i="4"/>
  <c r="AB214" i="4" s="1"/>
  <c r="AB36" i="4"/>
  <c r="AB213" i="4" s="1"/>
  <c r="AB35" i="4"/>
  <c r="AB212" i="4" s="1"/>
  <c r="AB34" i="4"/>
  <c r="AB211" i="4" s="1"/>
  <c r="AB33" i="4"/>
  <c r="AB210" i="4" s="1"/>
  <c r="AB32" i="4"/>
  <c r="AB209" i="4" s="1"/>
  <c r="AB31" i="4"/>
  <c r="AB208" i="4" s="1"/>
  <c r="AB30" i="4"/>
  <c r="AB207" i="4" s="1"/>
  <c r="AB29" i="4"/>
  <c r="AB206" i="4" s="1"/>
  <c r="AB28" i="4"/>
  <c r="AB205" i="4" s="1"/>
  <c r="AB27" i="4"/>
  <c r="AB204" i="4" s="1"/>
  <c r="AB26" i="4"/>
  <c r="AB203" i="4" s="1"/>
  <c r="AB25" i="4"/>
  <c r="AB202" i="4" s="1"/>
  <c r="AB24" i="4"/>
  <c r="AB201" i="4" s="1"/>
  <c r="AB23" i="4"/>
  <c r="AB200" i="4" s="1"/>
  <c r="AB22" i="4"/>
  <c r="AB199" i="4" s="1"/>
  <c r="AB21" i="4"/>
  <c r="AB198" i="4" s="1"/>
  <c r="AA154" i="4"/>
  <c r="AA153" i="4"/>
  <c r="AA152" i="4"/>
  <c r="AA151" i="4"/>
  <c r="AA150" i="4"/>
  <c r="AA149" i="4"/>
  <c r="AA148" i="4"/>
  <c r="AA147" i="4"/>
  <c r="AA146" i="4"/>
  <c r="AA145" i="4"/>
  <c r="AA144" i="4"/>
  <c r="AA143" i="4"/>
  <c r="AA142" i="4"/>
  <c r="AA141" i="4"/>
  <c r="AA140" i="4"/>
  <c r="AA139" i="4"/>
  <c r="AA138" i="4"/>
  <c r="AA137" i="4"/>
  <c r="AA136" i="4"/>
  <c r="AA135" i="4"/>
  <c r="AA134" i="4"/>
  <c r="AA133" i="4"/>
  <c r="AA132" i="4"/>
  <c r="AA131" i="4"/>
  <c r="AA130" i="4"/>
  <c r="AA129" i="4"/>
  <c r="AA128" i="4"/>
  <c r="AA127" i="4"/>
  <c r="AA126" i="4"/>
  <c r="AA125" i="4"/>
  <c r="AA124" i="4"/>
  <c r="AA123" i="4"/>
  <c r="AA122" i="4"/>
  <c r="AA121" i="4"/>
  <c r="AA120" i="4"/>
  <c r="AA119" i="4"/>
  <c r="AA118" i="4"/>
  <c r="AA117" i="4"/>
  <c r="AA116" i="4"/>
  <c r="AA115" i="4"/>
  <c r="AA114" i="4"/>
  <c r="AA113" i="4"/>
  <c r="AA112" i="4"/>
  <c r="AA111" i="4"/>
  <c r="AA110" i="4"/>
  <c r="AA109" i="4"/>
  <c r="AA108" i="4"/>
  <c r="AA107" i="4"/>
  <c r="AA106" i="4"/>
  <c r="AA105" i="4"/>
  <c r="AA104" i="4"/>
  <c r="AA103" i="4"/>
  <c r="AA102" i="4"/>
  <c r="AA101" i="4"/>
  <c r="AA100" i="4"/>
  <c r="AA99" i="4"/>
  <c r="AA98" i="4"/>
  <c r="AA97" i="4"/>
  <c r="AA96" i="4"/>
  <c r="AA95" i="4"/>
  <c r="AA94" i="4"/>
  <c r="AA93" i="4"/>
  <c r="AA92" i="4"/>
  <c r="AA91" i="4"/>
  <c r="AA90" i="4"/>
  <c r="AA89" i="4"/>
  <c r="AA88" i="4"/>
  <c r="AA87" i="4"/>
  <c r="AA86" i="4"/>
  <c r="AA85" i="4"/>
  <c r="AA84" i="4"/>
  <c r="AA83" i="4"/>
  <c r="AA82" i="4"/>
  <c r="AA81" i="4"/>
  <c r="AA80" i="4"/>
  <c r="AA79" i="4"/>
  <c r="AA78" i="4"/>
  <c r="AA77" i="4"/>
  <c r="AA76" i="4"/>
  <c r="AA75" i="4"/>
  <c r="AA74" i="4"/>
  <c r="AA73" i="4"/>
  <c r="AA72" i="4"/>
  <c r="AA71" i="4"/>
  <c r="AA70" i="4"/>
  <c r="AA69" i="4"/>
  <c r="AA68" i="4"/>
  <c r="AA67" i="4"/>
  <c r="AA66" i="4"/>
  <c r="AA65" i="4"/>
  <c r="AA64" i="4"/>
  <c r="AA63" i="4"/>
  <c r="AA62" i="4"/>
  <c r="AA61" i="4"/>
  <c r="AA60" i="4"/>
  <c r="AA59" i="4"/>
  <c r="AA58" i="4"/>
  <c r="AA57" i="4"/>
  <c r="AA56" i="4"/>
  <c r="AA55" i="4"/>
  <c r="AA54" i="4"/>
  <c r="AA53" i="4"/>
  <c r="AA52" i="4"/>
  <c r="AA51" i="4"/>
  <c r="AA50" i="4"/>
  <c r="AA49" i="4"/>
  <c r="AA48" i="4"/>
  <c r="AA47" i="4"/>
  <c r="AA46" i="4"/>
  <c r="AA45" i="4"/>
  <c r="AA44" i="4"/>
  <c r="AA43" i="4"/>
  <c r="AA42" i="4"/>
  <c r="AA41" i="4"/>
  <c r="AA40" i="4"/>
  <c r="AA39" i="4"/>
  <c r="AA38" i="4"/>
  <c r="AA37" i="4"/>
  <c r="AA36" i="4"/>
  <c r="AA35" i="4"/>
  <c r="AA34" i="4"/>
  <c r="Z136" i="4"/>
  <c r="Z313" i="4" s="1"/>
  <c r="Z135" i="4"/>
  <c r="Z312" i="4" s="1"/>
  <c r="Z134" i="4"/>
  <c r="Z311" i="4" s="1"/>
  <c r="Z133" i="4"/>
  <c r="Z310" i="4" s="1"/>
  <c r="Z132" i="4"/>
  <c r="Z309" i="4" s="1"/>
  <c r="Z131" i="4"/>
  <c r="Z308" i="4" s="1"/>
  <c r="Z130" i="4"/>
  <c r="Z307" i="4" s="1"/>
  <c r="Z129" i="4"/>
  <c r="Z306" i="4" s="1"/>
  <c r="Z128" i="4"/>
  <c r="Z305" i="4" s="1"/>
  <c r="Z127" i="4"/>
  <c r="Z304" i="4" s="1"/>
  <c r="Z126" i="4"/>
  <c r="Z303" i="4" s="1"/>
  <c r="Z125" i="4"/>
  <c r="Z302" i="4" s="1"/>
  <c r="Z124" i="4"/>
  <c r="Z301" i="4" s="1"/>
  <c r="Z123" i="4"/>
  <c r="Z300" i="4" s="1"/>
  <c r="Z122" i="4"/>
  <c r="Z299" i="4" s="1"/>
  <c r="Z121" i="4"/>
  <c r="Z298" i="4" s="1"/>
  <c r="Z120" i="4"/>
  <c r="Z297" i="4" s="1"/>
  <c r="Z119" i="4"/>
  <c r="Z296" i="4" s="1"/>
  <c r="Z118" i="4"/>
  <c r="Z295" i="4" s="1"/>
  <c r="Z117" i="4"/>
  <c r="Z294" i="4" s="1"/>
  <c r="Z116" i="4"/>
  <c r="Z293" i="4" s="1"/>
  <c r="Z115" i="4"/>
  <c r="Z292" i="4" s="1"/>
  <c r="Z114" i="4"/>
  <c r="Z291" i="4" s="1"/>
  <c r="Z113" i="4"/>
  <c r="Z290" i="4" s="1"/>
  <c r="Z112" i="4"/>
  <c r="Z289" i="4" s="1"/>
  <c r="Z111" i="4"/>
  <c r="Z288" i="4" s="1"/>
  <c r="Z110" i="4"/>
  <c r="Z287" i="4" s="1"/>
  <c r="Z109" i="4"/>
  <c r="Z286" i="4" s="1"/>
  <c r="Z108" i="4"/>
  <c r="Z285" i="4" s="1"/>
  <c r="Z107" i="4"/>
  <c r="Z284" i="4" s="1"/>
  <c r="Z106" i="4"/>
  <c r="Z283" i="4" s="1"/>
  <c r="Z105" i="4"/>
  <c r="Z282" i="4" s="1"/>
  <c r="Z104" i="4"/>
  <c r="Z281" i="4" s="1"/>
  <c r="Z103" i="4"/>
  <c r="Z280" i="4" s="1"/>
  <c r="Z102" i="4"/>
  <c r="Z279" i="4" s="1"/>
  <c r="Z101" i="4"/>
  <c r="Z278" i="4" s="1"/>
  <c r="Z100" i="4"/>
  <c r="Z277" i="4" s="1"/>
  <c r="Z99" i="4"/>
  <c r="Z276" i="4" s="1"/>
  <c r="Z98" i="4"/>
  <c r="Z275" i="4" s="1"/>
  <c r="Z97" i="4"/>
  <c r="Z274" i="4" s="1"/>
  <c r="Z96" i="4"/>
  <c r="Z273" i="4" s="1"/>
  <c r="Z95" i="4"/>
  <c r="Z272" i="4" s="1"/>
  <c r="Z94" i="4"/>
  <c r="Z271" i="4" s="1"/>
  <c r="Z93" i="4"/>
  <c r="Z270" i="4" s="1"/>
  <c r="Z92" i="4"/>
  <c r="Z269" i="4" s="1"/>
  <c r="Z91" i="4"/>
  <c r="Z268" i="4" s="1"/>
  <c r="Z90" i="4"/>
  <c r="Z267" i="4" s="1"/>
  <c r="Z89" i="4"/>
  <c r="Z266" i="4" s="1"/>
  <c r="Z88" i="4"/>
  <c r="Z265" i="4" s="1"/>
  <c r="Z87" i="4"/>
  <c r="Z264" i="4" s="1"/>
  <c r="Z86" i="4"/>
  <c r="Z263" i="4" s="1"/>
  <c r="Z85" i="4"/>
  <c r="Z262" i="4" s="1"/>
  <c r="Z84" i="4"/>
  <c r="Z261" i="4" s="1"/>
  <c r="Z83" i="4"/>
  <c r="Z260" i="4" s="1"/>
  <c r="Z82" i="4"/>
  <c r="Z259" i="4" s="1"/>
  <c r="Z81" i="4"/>
  <c r="Z258" i="4" s="1"/>
  <c r="Z80" i="4"/>
  <c r="Z257" i="4" s="1"/>
  <c r="Z79" i="4"/>
  <c r="Z256" i="4" s="1"/>
  <c r="Z78" i="4"/>
  <c r="Z255" i="4" s="1"/>
  <c r="Z77" i="4"/>
  <c r="Z254" i="4" s="1"/>
  <c r="Z76" i="4"/>
  <c r="Z253" i="4" s="1"/>
  <c r="Z75" i="4"/>
  <c r="Z252" i="4" s="1"/>
  <c r="Z74" i="4"/>
  <c r="Z251" i="4" s="1"/>
  <c r="Z73" i="4"/>
  <c r="Z250" i="4" s="1"/>
  <c r="Z72" i="4"/>
  <c r="Z249" i="4" s="1"/>
  <c r="Z71" i="4"/>
  <c r="Z248" i="4" s="1"/>
  <c r="Z70" i="4"/>
  <c r="Z247" i="4" s="1"/>
  <c r="Z69" i="4"/>
  <c r="Z246" i="4" s="1"/>
  <c r="Z68" i="4"/>
  <c r="Z245" i="4" s="1"/>
  <c r="Z67" i="4"/>
  <c r="Z244" i="4" s="1"/>
  <c r="Z66" i="4"/>
  <c r="Z243" i="4" s="1"/>
  <c r="Z65" i="4"/>
  <c r="Z242" i="4" s="1"/>
  <c r="Z64" i="4"/>
  <c r="Z241" i="4" s="1"/>
  <c r="Z63" i="4"/>
  <c r="Z240" i="4" s="1"/>
  <c r="Z62" i="4"/>
  <c r="Z239" i="4" s="1"/>
  <c r="Z61" i="4"/>
  <c r="Z238" i="4" s="1"/>
  <c r="Z60" i="4"/>
  <c r="Z237" i="4" s="1"/>
  <c r="Z59" i="4"/>
  <c r="Z236" i="4" s="1"/>
  <c r="Z58" i="4"/>
  <c r="Z235" i="4" s="1"/>
  <c r="Z57" i="4"/>
  <c r="Z234" i="4" s="1"/>
  <c r="Z56" i="4"/>
  <c r="Z233" i="4" s="1"/>
  <c r="Z55" i="4"/>
  <c r="Z232" i="4" s="1"/>
  <c r="Z54" i="4"/>
  <c r="Z231" i="4" s="1"/>
  <c r="Z53" i="4"/>
  <c r="Z230" i="4" s="1"/>
  <c r="Z52" i="4"/>
  <c r="Z229" i="4" s="1"/>
  <c r="Z51" i="4"/>
  <c r="Z228" i="4" s="1"/>
  <c r="Z50" i="4"/>
  <c r="Z227" i="4" s="1"/>
  <c r="Z49" i="4"/>
  <c r="Z226" i="4" s="1"/>
  <c r="Z48" i="4"/>
  <c r="Z225" i="4" s="1"/>
  <c r="Z47" i="4"/>
  <c r="Z224" i="4" s="1"/>
  <c r="Z46" i="4"/>
  <c r="Z223" i="4" s="1"/>
  <c r="Z45" i="4"/>
  <c r="Z222" i="4" s="1"/>
  <c r="Z44" i="4"/>
  <c r="Z221" i="4" s="1"/>
  <c r="Z43" i="4"/>
  <c r="Z220" i="4" s="1"/>
  <c r="Z42" i="4"/>
  <c r="Z219" i="4" s="1"/>
  <c r="Z41" i="4"/>
  <c r="Z218" i="4" s="1"/>
  <c r="Z40" i="4"/>
  <c r="Z217" i="4" s="1"/>
  <c r="Z39" i="4"/>
  <c r="Z216" i="4" s="1"/>
  <c r="Z38" i="4"/>
  <c r="Z215" i="4" s="1"/>
  <c r="Z37" i="4"/>
  <c r="Z214" i="4" s="1"/>
  <c r="Z36" i="4"/>
  <c r="Z213" i="4" s="1"/>
  <c r="Z35" i="4"/>
  <c r="Z212" i="4" s="1"/>
  <c r="Z34" i="4"/>
  <c r="Z211" i="4" s="1"/>
  <c r="Z33" i="4"/>
  <c r="Z210" i="4" s="1"/>
  <c r="Z32" i="4"/>
  <c r="Z209" i="4" s="1"/>
  <c r="Z31" i="4"/>
  <c r="Z208" i="4" s="1"/>
  <c r="Z30" i="4"/>
  <c r="Z207" i="4" s="1"/>
  <c r="Z29" i="4"/>
  <c r="Z206" i="4" s="1"/>
  <c r="Z28" i="4"/>
  <c r="Z205" i="4" s="1"/>
  <c r="Z27" i="4"/>
  <c r="Z204" i="4" s="1"/>
  <c r="Z26" i="4"/>
  <c r="Z203" i="4" s="1"/>
  <c r="Z25" i="4"/>
  <c r="Z202" i="4" s="1"/>
  <c r="Z24" i="4"/>
  <c r="Z201" i="4" s="1"/>
  <c r="Z23" i="4"/>
  <c r="Z200" i="4" s="1"/>
  <c r="Z22" i="4"/>
  <c r="Z199" i="4" s="1"/>
  <c r="Z21" i="4"/>
  <c r="Z198" i="4" s="1"/>
  <c r="Z20" i="4"/>
  <c r="Z197" i="4" s="1"/>
  <c r="Z19" i="4"/>
  <c r="Z196" i="4" s="1"/>
  <c r="Z18" i="4"/>
  <c r="Z195" i="4" s="1"/>
  <c r="Z17" i="4"/>
  <c r="Z194" i="4" s="1"/>
  <c r="Z16" i="4"/>
  <c r="Z193" i="4" s="1"/>
  <c r="Z15" i="4"/>
  <c r="Z192" i="4" s="1"/>
  <c r="Z14" i="4"/>
  <c r="Z191" i="4" s="1"/>
  <c r="Z13" i="4"/>
  <c r="Z190" i="4" s="1"/>
  <c r="Z12" i="4"/>
  <c r="Z189" i="4" s="1"/>
  <c r="Z11" i="4"/>
  <c r="Z188" i="4" s="1"/>
  <c r="Y133" i="4"/>
  <c r="Y310" i="4" s="1"/>
  <c r="Y132" i="4"/>
  <c r="Y309" i="4" s="1"/>
  <c r="Y131" i="4"/>
  <c r="Y308" i="4" s="1"/>
  <c r="Y130" i="4"/>
  <c r="Y307" i="4" s="1"/>
  <c r="Y129" i="4"/>
  <c r="Y306" i="4" s="1"/>
  <c r="Y128" i="4"/>
  <c r="Y305" i="4" s="1"/>
  <c r="Y127" i="4"/>
  <c r="Y304" i="4" s="1"/>
  <c r="Y126" i="4"/>
  <c r="Y303" i="4" s="1"/>
  <c r="Y125" i="4"/>
  <c r="Y302" i="4" s="1"/>
  <c r="Y124" i="4"/>
  <c r="Y301" i="4" s="1"/>
  <c r="Y123" i="4"/>
  <c r="Y300" i="4" s="1"/>
  <c r="Y122" i="4"/>
  <c r="Y299" i="4" s="1"/>
  <c r="Y121" i="4"/>
  <c r="Y298" i="4" s="1"/>
  <c r="Y120" i="4"/>
  <c r="Y297" i="4" s="1"/>
  <c r="Y119" i="4"/>
  <c r="Y296" i="4" s="1"/>
  <c r="Y118" i="4"/>
  <c r="Y295" i="4" s="1"/>
  <c r="Y117" i="4"/>
  <c r="Y294" i="4" s="1"/>
  <c r="Y116" i="4"/>
  <c r="Y293" i="4" s="1"/>
  <c r="Y115" i="4"/>
  <c r="Y292" i="4" s="1"/>
  <c r="Y114" i="4"/>
  <c r="Y291" i="4" s="1"/>
  <c r="Y113" i="4"/>
  <c r="Y290" i="4" s="1"/>
  <c r="Y112" i="4"/>
  <c r="Y289" i="4" s="1"/>
  <c r="Y111" i="4"/>
  <c r="Y288" i="4" s="1"/>
  <c r="Y110" i="4"/>
  <c r="Y287" i="4" s="1"/>
  <c r="Y109" i="4"/>
  <c r="Y286" i="4" s="1"/>
  <c r="Y108" i="4"/>
  <c r="Y285" i="4" s="1"/>
  <c r="Y107" i="4"/>
  <c r="Y284" i="4" s="1"/>
  <c r="Y106" i="4"/>
  <c r="Y283" i="4" s="1"/>
  <c r="Y105" i="4"/>
  <c r="Y282" i="4" s="1"/>
  <c r="Y104" i="4"/>
  <c r="Y281" i="4" s="1"/>
  <c r="Y103" i="4"/>
  <c r="Y280" i="4" s="1"/>
  <c r="Y102" i="4"/>
  <c r="Y279" i="4" s="1"/>
  <c r="Y101" i="4"/>
  <c r="Y278" i="4" s="1"/>
  <c r="Y100" i="4"/>
  <c r="Y277" i="4" s="1"/>
  <c r="Y99" i="4"/>
  <c r="Y276" i="4" s="1"/>
  <c r="Y98" i="4"/>
  <c r="Y275" i="4" s="1"/>
  <c r="Y97" i="4"/>
  <c r="Y274" i="4" s="1"/>
  <c r="Y96" i="4"/>
  <c r="Y273" i="4" s="1"/>
  <c r="Y95" i="4"/>
  <c r="Y272" i="4" s="1"/>
  <c r="Y94" i="4"/>
  <c r="Y271" i="4" s="1"/>
  <c r="Y93" i="4"/>
  <c r="Y270" i="4" s="1"/>
  <c r="Y92" i="4"/>
  <c r="Y269" i="4" s="1"/>
  <c r="Y91" i="4"/>
  <c r="Y268" i="4" s="1"/>
  <c r="Y90" i="4"/>
  <c r="Y267" i="4" s="1"/>
  <c r="Y89" i="4"/>
  <c r="Y266" i="4" s="1"/>
  <c r="Y88" i="4"/>
  <c r="Y265" i="4" s="1"/>
  <c r="Y87" i="4"/>
  <c r="Y264" i="4" s="1"/>
  <c r="Y86" i="4"/>
  <c r="Y263" i="4" s="1"/>
  <c r="Y85" i="4"/>
  <c r="Y262" i="4" s="1"/>
  <c r="Y84" i="4"/>
  <c r="Y261" i="4" s="1"/>
  <c r="Y83" i="4"/>
  <c r="Y260" i="4" s="1"/>
  <c r="Y82" i="4"/>
  <c r="Y259" i="4" s="1"/>
  <c r="Y81" i="4"/>
  <c r="Y258" i="4" s="1"/>
  <c r="Y80" i="4"/>
  <c r="Y257" i="4" s="1"/>
  <c r="Y79" i="4"/>
  <c r="Y256" i="4" s="1"/>
  <c r="Y78" i="4"/>
  <c r="Y255" i="4" s="1"/>
  <c r="Y77" i="4"/>
  <c r="Y254" i="4" s="1"/>
  <c r="Y76" i="4"/>
  <c r="Y253" i="4" s="1"/>
  <c r="Y75" i="4"/>
  <c r="Y252" i="4" s="1"/>
  <c r="Y74" i="4"/>
  <c r="Y251" i="4" s="1"/>
  <c r="Y73" i="4"/>
  <c r="Y250" i="4" s="1"/>
  <c r="Y72" i="4"/>
  <c r="Y249" i="4" s="1"/>
  <c r="Y71" i="4"/>
  <c r="Y248" i="4" s="1"/>
  <c r="Y70" i="4"/>
  <c r="Y247" i="4" s="1"/>
  <c r="Y69" i="4"/>
  <c r="Y246" i="4" s="1"/>
  <c r="Y68" i="4"/>
  <c r="Y245" i="4" s="1"/>
  <c r="Y67" i="4"/>
  <c r="Y244" i="4" s="1"/>
  <c r="Y66" i="4"/>
  <c r="Y243" i="4" s="1"/>
  <c r="Y65" i="4"/>
  <c r="Y242" i="4" s="1"/>
  <c r="Y64" i="4"/>
  <c r="Y241" i="4" s="1"/>
  <c r="Y63" i="4"/>
  <c r="Y240" i="4" s="1"/>
  <c r="Y62" i="4"/>
  <c r="Y239" i="4" s="1"/>
  <c r="Y61" i="4"/>
  <c r="Y238" i="4" s="1"/>
  <c r="Y60" i="4"/>
  <c r="Y237" i="4" s="1"/>
  <c r="Y59" i="4"/>
  <c r="Y236" i="4" s="1"/>
  <c r="Y58" i="4"/>
  <c r="Y235" i="4" s="1"/>
  <c r="Y57" i="4"/>
  <c r="Y234" i="4" s="1"/>
  <c r="Y56" i="4"/>
  <c r="Y233" i="4" s="1"/>
  <c r="Y55" i="4"/>
  <c r="Y232" i="4" s="1"/>
  <c r="Y54" i="4"/>
  <c r="Y231" i="4" s="1"/>
  <c r="Y53" i="4"/>
  <c r="Y230" i="4" s="1"/>
  <c r="Y52" i="4"/>
  <c r="Y229" i="4" s="1"/>
  <c r="Y51" i="4"/>
  <c r="Y228" i="4" s="1"/>
  <c r="Y50" i="4"/>
  <c r="Y227" i="4" s="1"/>
  <c r="Y49" i="4"/>
  <c r="Y226" i="4" s="1"/>
  <c r="Y48" i="4"/>
  <c r="Y225" i="4" s="1"/>
  <c r="Y47" i="4"/>
  <c r="Y224" i="4" s="1"/>
  <c r="Y46" i="4"/>
  <c r="Y223" i="4" s="1"/>
  <c r="Y45" i="4"/>
  <c r="Y222" i="4" s="1"/>
  <c r="Y44" i="4"/>
  <c r="Y221" i="4" s="1"/>
  <c r="Y43" i="4"/>
  <c r="Y220" i="4" s="1"/>
  <c r="Y42" i="4"/>
  <c r="Y219" i="4" s="1"/>
  <c r="Y41" i="4"/>
  <c r="Y218" i="4" s="1"/>
  <c r="Y40" i="4"/>
  <c r="Y217" i="4" s="1"/>
  <c r="Y39" i="4"/>
  <c r="Y216" i="4" s="1"/>
  <c r="Y38" i="4"/>
  <c r="Y215" i="4" s="1"/>
  <c r="Y37" i="4"/>
  <c r="Y214" i="4" s="1"/>
  <c r="Y36" i="4"/>
  <c r="Y213" i="4" s="1"/>
  <c r="Y35" i="4"/>
  <c r="Y212" i="4" s="1"/>
  <c r="Y34" i="4"/>
  <c r="Y211" i="4" s="1"/>
  <c r="Y33" i="4"/>
  <c r="Y210" i="4" s="1"/>
  <c r="Y32" i="4"/>
  <c r="Y209" i="4" s="1"/>
  <c r="Y31" i="4"/>
  <c r="Y208" i="4" s="1"/>
  <c r="Y30" i="4"/>
  <c r="Y207" i="4" s="1"/>
  <c r="Y29" i="4"/>
  <c r="Y206" i="4" s="1"/>
  <c r="Y28" i="4"/>
  <c r="Y205" i="4" s="1"/>
  <c r="Y27" i="4"/>
  <c r="Y204" i="4" s="1"/>
  <c r="Y26" i="4"/>
  <c r="Y203" i="4" s="1"/>
  <c r="Y25" i="4"/>
  <c r="Y202" i="4" s="1"/>
  <c r="Y24" i="4"/>
  <c r="Y201" i="4" s="1"/>
  <c r="Y23" i="4"/>
  <c r="Y200" i="4" s="1"/>
  <c r="Y22" i="4"/>
  <c r="Y199" i="4" s="1"/>
  <c r="Y21" i="4"/>
  <c r="Y198" i="4" s="1"/>
  <c r="Y20" i="4"/>
  <c r="Y197" i="4" s="1"/>
  <c r="Y19" i="4"/>
  <c r="Y196" i="4" s="1"/>
  <c r="Y18" i="4"/>
  <c r="Y195" i="4" s="1"/>
  <c r="Y17" i="4"/>
  <c r="Y194" i="4" s="1"/>
  <c r="Y16" i="4"/>
  <c r="Y193" i="4" s="1"/>
  <c r="Y15" i="4"/>
  <c r="Y192" i="4" s="1"/>
  <c r="Y14" i="4"/>
  <c r="Y191" i="4" s="1"/>
  <c r="Y13" i="4"/>
  <c r="Y190" i="4" s="1"/>
  <c r="Y12" i="4"/>
  <c r="Y189" i="4" s="1"/>
  <c r="Y11" i="4"/>
  <c r="Y188" i="4" s="1"/>
  <c r="Y10" i="4"/>
  <c r="Y187" i="4" s="1"/>
  <c r="Y9" i="4"/>
  <c r="Y186" i="4" s="1"/>
  <c r="Y8" i="4"/>
  <c r="Y185" i="4" s="1"/>
  <c r="Y7" i="4"/>
  <c r="Y184" i="4" s="1"/>
  <c r="Y6" i="4"/>
  <c r="Y183" i="4" s="1"/>
  <c r="Y5" i="4"/>
  <c r="Y182" i="4" s="1"/>
  <c r="X142" i="4"/>
  <c r="X319" i="4" s="1"/>
  <c r="X141" i="4"/>
  <c r="X318" i="4" s="1"/>
  <c r="X140" i="4"/>
  <c r="X317" i="4" s="1"/>
  <c r="X139" i="4"/>
  <c r="X316" i="4" s="1"/>
  <c r="X138" i="4"/>
  <c r="X315" i="4" s="1"/>
  <c r="X137" i="4"/>
  <c r="X314" i="4" s="1"/>
  <c r="X136" i="4"/>
  <c r="X313" i="4" s="1"/>
  <c r="X135" i="4"/>
  <c r="X312" i="4" s="1"/>
  <c r="X134" i="4"/>
  <c r="X311" i="4" s="1"/>
  <c r="X133" i="4"/>
  <c r="X310" i="4" s="1"/>
  <c r="X132" i="4"/>
  <c r="X309" i="4" s="1"/>
  <c r="X131" i="4"/>
  <c r="X308" i="4" s="1"/>
  <c r="X130" i="4"/>
  <c r="X307" i="4" s="1"/>
  <c r="X129" i="4"/>
  <c r="X306" i="4" s="1"/>
  <c r="X128" i="4"/>
  <c r="X305" i="4" s="1"/>
  <c r="X127" i="4"/>
  <c r="X304" i="4" s="1"/>
  <c r="X126" i="4"/>
  <c r="X303" i="4" s="1"/>
  <c r="X125" i="4"/>
  <c r="X302" i="4" s="1"/>
  <c r="X124" i="4"/>
  <c r="X301" i="4" s="1"/>
  <c r="X123" i="4"/>
  <c r="X300" i="4" s="1"/>
  <c r="X122" i="4"/>
  <c r="X299" i="4" s="1"/>
  <c r="X121" i="4"/>
  <c r="X298" i="4" s="1"/>
  <c r="X120" i="4"/>
  <c r="X297" i="4" s="1"/>
  <c r="X119" i="4"/>
  <c r="X296" i="4" s="1"/>
  <c r="X118" i="4"/>
  <c r="X295" i="4" s="1"/>
  <c r="X117" i="4"/>
  <c r="X294" i="4" s="1"/>
  <c r="X116" i="4"/>
  <c r="X293" i="4" s="1"/>
  <c r="X115" i="4"/>
  <c r="X292" i="4" s="1"/>
  <c r="X114" i="4"/>
  <c r="X291" i="4" s="1"/>
  <c r="X113" i="4"/>
  <c r="X290" i="4" s="1"/>
  <c r="X112" i="4"/>
  <c r="X289" i="4" s="1"/>
  <c r="X111" i="4"/>
  <c r="X288" i="4" s="1"/>
  <c r="X110" i="4"/>
  <c r="X287" i="4" s="1"/>
  <c r="X109" i="4"/>
  <c r="X286" i="4" s="1"/>
  <c r="X108" i="4"/>
  <c r="X285" i="4" s="1"/>
  <c r="X107" i="4"/>
  <c r="X284" i="4" s="1"/>
  <c r="X106" i="4"/>
  <c r="X283" i="4" s="1"/>
  <c r="X105" i="4"/>
  <c r="X282" i="4" s="1"/>
  <c r="X104" i="4"/>
  <c r="X281" i="4" s="1"/>
  <c r="X103" i="4"/>
  <c r="X280" i="4" s="1"/>
  <c r="X102" i="4"/>
  <c r="X279" i="4" s="1"/>
  <c r="X101" i="4"/>
  <c r="X278" i="4" s="1"/>
  <c r="X100" i="4"/>
  <c r="X277" i="4" s="1"/>
  <c r="X99" i="4"/>
  <c r="X276" i="4" s="1"/>
  <c r="X98" i="4"/>
  <c r="X275" i="4" s="1"/>
  <c r="X97" i="4"/>
  <c r="X274" i="4" s="1"/>
  <c r="X96" i="4"/>
  <c r="X273" i="4" s="1"/>
  <c r="X95" i="4"/>
  <c r="X272" i="4" s="1"/>
  <c r="X94" i="4"/>
  <c r="X271" i="4" s="1"/>
  <c r="X93" i="4"/>
  <c r="X270" i="4" s="1"/>
  <c r="X92" i="4"/>
  <c r="X269" i="4" s="1"/>
  <c r="X91" i="4"/>
  <c r="X268" i="4" s="1"/>
  <c r="X90" i="4"/>
  <c r="X267" i="4" s="1"/>
  <c r="X89" i="4"/>
  <c r="X266" i="4" s="1"/>
  <c r="X88" i="4"/>
  <c r="X265" i="4" s="1"/>
  <c r="X87" i="4"/>
  <c r="X264" i="4" s="1"/>
  <c r="X86" i="4"/>
  <c r="X263" i="4" s="1"/>
  <c r="X85" i="4"/>
  <c r="X262" i="4" s="1"/>
  <c r="X84" i="4"/>
  <c r="X261" i="4" s="1"/>
  <c r="X83" i="4"/>
  <c r="X260" i="4" s="1"/>
  <c r="X82" i="4"/>
  <c r="X259" i="4" s="1"/>
  <c r="X81" i="4"/>
  <c r="X258" i="4" s="1"/>
  <c r="X80" i="4"/>
  <c r="X257" i="4" s="1"/>
  <c r="X79" i="4"/>
  <c r="X256" i="4" s="1"/>
  <c r="X78" i="4"/>
  <c r="X255" i="4" s="1"/>
  <c r="X77" i="4"/>
  <c r="X254" i="4" s="1"/>
  <c r="X76" i="4"/>
  <c r="X253" i="4" s="1"/>
  <c r="X75" i="4"/>
  <c r="X252" i="4" s="1"/>
  <c r="X74" i="4"/>
  <c r="X251" i="4" s="1"/>
  <c r="X73" i="4"/>
  <c r="X250" i="4" s="1"/>
  <c r="X72" i="4"/>
  <c r="X249" i="4" s="1"/>
  <c r="X71" i="4"/>
  <c r="X248" i="4" s="1"/>
  <c r="X70" i="4"/>
  <c r="X247" i="4" s="1"/>
  <c r="X69" i="4"/>
  <c r="X246" i="4" s="1"/>
  <c r="X68" i="4"/>
  <c r="X245" i="4" s="1"/>
  <c r="X67" i="4"/>
  <c r="X244" i="4" s="1"/>
  <c r="X66" i="4"/>
  <c r="X243" i="4" s="1"/>
  <c r="X65" i="4"/>
  <c r="X242" i="4" s="1"/>
  <c r="X64" i="4"/>
  <c r="X241" i="4" s="1"/>
  <c r="X63" i="4"/>
  <c r="X240" i="4" s="1"/>
  <c r="X62" i="4"/>
  <c r="X239" i="4" s="1"/>
  <c r="X61" i="4"/>
  <c r="X238" i="4" s="1"/>
  <c r="X60" i="4"/>
  <c r="X237" i="4" s="1"/>
  <c r="X59" i="4"/>
  <c r="X236" i="4" s="1"/>
  <c r="X58" i="4"/>
  <c r="X235" i="4" s="1"/>
  <c r="X57" i="4"/>
  <c r="X234" i="4" s="1"/>
  <c r="X56" i="4"/>
  <c r="X233" i="4" s="1"/>
  <c r="X55" i="4"/>
  <c r="X232" i="4" s="1"/>
  <c r="X54" i="4"/>
  <c r="X231" i="4" s="1"/>
  <c r="X53" i="4"/>
  <c r="X230" i="4" s="1"/>
  <c r="X52" i="4"/>
  <c r="X229" i="4" s="1"/>
  <c r="X51" i="4"/>
  <c r="X228" i="4" s="1"/>
  <c r="X50" i="4"/>
  <c r="X227" i="4" s="1"/>
  <c r="X49" i="4"/>
  <c r="X226" i="4" s="1"/>
  <c r="X48" i="4"/>
  <c r="X225" i="4" s="1"/>
  <c r="X47" i="4"/>
  <c r="X224" i="4" s="1"/>
  <c r="X46" i="4"/>
  <c r="X223" i="4" s="1"/>
  <c r="X45" i="4"/>
  <c r="X222" i="4" s="1"/>
  <c r="X44" i="4"/>
  <c r="X221" i="4" s="1"/>
  <c r="X43" i="4"/>
  <c r="X220" i="4" s="1"/>
  <c r="X42" i="4"/>
  <c r="X219" i="4" s="1"/>
  <c r="X41" i="4"/>
  <c r="X218" i="4" s="1"/>
  <c r="X40" i="4"/>
  <c r="X217" i="4" s="1"/>
  <c r="X39" i="4"/>
  <c r="X216" i="4" s="1"/>
  <c r="X38" i="4"/>
  <c r="X215" i="4" s="1"/>
  <c r="X37" i="4"/>
  <c r="X214" i="4" s="1"/>
  <c r="X36" i="4"/>
  <c r="X213" i="4" s="1"/>
  <c r="X35" i="4"/>
  <c r="X212" i="4" s="1"/>
  <c r="X34" i="4"/>
  <c r="X211" i="4" s="1"/>
  <c r="X33" i="4"/>
  <c r="X210" i="4" s="1"/>
  <c r="X32" i="4"/>
  <c r="X209" i="4" s="1"/>
  <c r="X31" i="4"/>
  <c r="X208" i="4" s="1"/>
  <c r="X30" i="4"/>
  <c r="X207" i="4" s="1"/>
  <c r="X29" i="4"/>
  <c r="X206" i="4" s="1"/>
  <c r="X28" i="4"/>
  <c r="X205" i="4" s="1"/>
  <c r="X27" i="4"/>
  <c r="X204" i="4" s="1"/>
  <c r="X26" i="4"/>
  <c r="X203" i="4" s="1"/>
  <c r="X25" i="4"/>
  <c r="X202" i="4" s="1"/>
  <c r="X24" i="4"/>
  <c r="X201" i="4" s="1"/>
  <c r="X23" i="4"/>
  <c r="X200" i="4" s="1"/>
  <c r="X22" i="4"/>
  <c r="X199" i="4" s="1"/>
  <c r="X21" i="4"/>
  <c r="X198" i="4" s="1"/>
  <c r="X20" i="4"/>
  <c r="X197" i="4" s="1"/>
  <c r="X19" i="4"/>
  <c r="X196" i="4" s="1"/>
  <c r="X18" i="4"/>
  <c r="X195" i="4" s="1"/>
  <c r="W142" i="4"/>
  <c r="W319" i="4" s="1"/>
  <c r="W141" i="4"/>
  <c r="W318" i="4" s="1"/>
  <c r="W140" i="4"/>
  <c r="W317" i="4" s="1"/>
  <c r="W139" i="4"/>
  <c r="W316" i="4" s="1"/>
  <c r="W138" i="4"/>
  <c r="W315" i="4" s="1"/>
  <c r="W137" i="4"/>
  <c r="W314" i="4" s="1"/>
  <c r="W136" i="4"/>
  <c r="W313" i="4" s="1"/>
  <c r="W135" i="4"/>
  <c r="W312" i="4" s="1"/>
  <c r="W134" i="4"/>
  <c r="W311" i="4" s="1"/>
  <c r="W133" i="4"/>
  <c r="W310" i="4" s="1"/>
  <c r="W132" i="4"/>
  <c r="W309" i="4" s="1"/>
  <c r="W131" i="4"/>
  <c r="W308" i="4" s="1"/>
  <c r="W130" i="4"/>
  <c r="W307" i="4" s="1"/>
  <c r="W129" i="4"/>
  <c r="W306" i="4" s="1"/>
  <c r="W128" i="4"/>
  <c r="W305" i="4" s="1"/>
  <c r="W127" i="4"/>
  <c r="W304" i="4" s="1"/>
  <c r="W126" i="4"/>
  <c r="W303" i="4" s="1"/>
  <c r="W125" i="4"/>
  <c r="W302" i="4" s="1"/>
  <c r="W124" i="4"/>
  <c r="W301" i="4" s="1"/>
  <c r="W123" i="4"/>
  <c r="W300" i="4" s="1"/>
  <c r="W122" i="4"/>
  <c r="W299" i="4" s="1"/>
  <c r="W121" i="4"/>
  <c r="W298" i="4" s="1"/>
  <c r="W120" i="4"/>
  <c r="W297" i="4" s="1"/>
  <c r="W119" i="4"/>
  <c r="W296" i="4" s="1"/>
  <c r="W118" i="4"/>
  <c r="W295" i="4" s="1"/>
  <c r="W117" i="4"/>
  <c r="W294" i="4" s="1"/>
  <c r="W116" i="4"/>
  <c r="W293" i="4" s="1"/>
  <c r="W115" i="4"/>
  <c r="W292" i="4" s="1"/>
  <c r="W114" i="4"/>
  <c r="W291" i="4" s="1"/>
  <c r="W113" i="4"/>
  <c r="W290" i="4" s="1"/>
  <c r="W112" i="4"/>
  <c r="W289" i="4" s="1"/>
  <c r="W111" i="4"/>
  <c r="W288" i="4" s="1"/>
  <c r="W110" i="4"/>
  <c r="W287" i="4" s="1"/>
  <c r="W109" i="4"/>
  <c r="W286" i="4" s="1"/>
  <c r="W108" i="4"/>
  <c r="W285" i="4" s="1"/>
  <c r="W107" i="4"/>
  <c r="W284" i="4" s="1"/>
  <c r="W106" i="4"/>
  <c r="W283" i="4" s="1"/>
  <c r="W105" i="4"/>
  <c r="W282" i="4" s="1"/>
  <c r="W104" i="4"/>
  <c r="W281" i="4" s="1"/>
  <c r="W103" i="4"/>
  <c r="W280" i="4" s="1"/>
  <c r="W102" i="4"/>
  <c r="W279" i="4" s="1"/>
  <c r="W101" i="4"/>
  <c r="W278" i="4" s="1"/>
  <c r="W100" i="4"/>
  <c r="W277" i="4" s="1"/>
  <c r="W99" i="4"/>
  <c r="W276" i="4" s="1"/>
  <c r="W98" i="4"/>
  <c r="W275" i="4" s="1"/>
  <c r="W97" i="4"/>
  <c r="W274" i="4" s="1"/>
  <c r="W96" i="4"/>
  <c r="W273" i="4" s="1"/>
  <c r="W95" i="4"/>
  <c r="W272" i="4" s="1"/>
  <c r="W94" i="4"/>
  <c r="W271" i="4" s="1"/>
  <c r="W93" i="4"/>
  <c r="W270" i="4" s="1"/>
  <c r="W92" i="4"/>
  <c r="W269" i="4" s="1"/>
  <c r="W91" i="4"/>
  <c r="W268" i="4" s="1"/>
  <c r="W90" i="4"/>
  <c r="W267" i="4" s="1"/>
  <c r="W89" i="4"/>
  <c r="W266" i="4" s="1"/>
  <c r="W88" i="4"/>
  <c r="W265" i="4" s="1"/>
  <c r="W87" i="4"/>
  <c r="W264" i="4" s="1"/>
  <c r="W86" i="4"/>
  <c r="W263" i="4" s="1"/>
  <c r="W85" i="4"/>
  <c r="W262" i="4" s="1"/>
  <c r="W84" i="4"/>
  <c r="W261" i="4" s="1"/>
  <c r="W83" i="4"/>
  <c r="W260" i="4" s="1"/>
  <c r="W82" i="4"/>
  <c r="W259" i="4" s="1"/>
  <c r="W81" i="4"/>
  <c r="W258" i="4" s="1"/>
  <c r="W80" i="4"/>
  <c r="W257" i="4" s="1"/>
  <c r="W79" i="4"/>
  <c r="W256" i="4" s="1"/>
  <c r="W78" i="4"/>
  <c r="W255" i="4" s="1"/>
  <c r="W77" i="4"/>
  <c r="W254" i="4" s="1"/>
  <c r="W76" i="4"/>
  <c r="W253" i="4" s="1"/>
  <c r="W75" i="4"/>
  <c r="W252" i="4" s="1"/>
  <c r="W74" i="4"/>
  <c r="W251" i="4" s="1"/>
  <c r="W73" i="4"/>
  <c r="W250" i="4" s="1"/>
  <c r="W72" i="4"/>
  <c r="W249" i="4" s="1"/>
  <c r="W71" i="4"/>
  <c r="W248" i="4" s="1"/>
  <c r="W70" i="4"/>
  <c r="W247" i="4" s="1"/>
  <c r="W69" i="4"/>
  <c r="W246" i="4" s="1"/>
  <c r="W68" i="4"/>
  <c r="W245" i="4" s="1"/>
  <c r="W67" i="4"/>
  <c r="W244" i="4" s="1"/>
  <c r="W66" i="4"/>
  <c r="W243" i="4" s="1"/>
  <c r="W65" i="4"/>
  <c r="W242" i="4" s="1"/>
  <c r="W64" i="4"/>
  <c r="W241" i="4" s="1"/>
  <c r="W63" i="4"/>
  <c r="W240" i="4" s="1"/>
  <c r="W62" i="4"/>
  <c r="W239" i="4" s="1"/>
  <c r="W61" i="4"/>
  <c r="W238" i="4" s="1"/>
  <c r="W60" i="4"/>
  <c r="W237" i="4" s="1"/>
  <c r="W59" i="4"/>
  <c r="W236" i="4" s="1"/>
  <c r="W58" i="4"/>
  <c r="W235" i="4" s="1"/>
  <c r="W57" i="4"/>
  <c r="W234" i="4" s="1"/>
  <c r="W56" i="4"/>
  <c r="W233" i="4" s="1"/>
  <c r="W55" i="4"/>
  <c r="W232" i="4" s="1"/>
  <c r="W54" i="4"/>
  <c r="W231" i="4" s="1"/>
  <c r="W53" i="4"/>
  <c r="W230" i="4" s="1"/>
  <c r="W52" i="4"/>
  <c r="W229" i="4" s="1"/>
  <c r="W51" i="4"/>
  <c r="W228" i="4" s="1"/>
  <c r="W50" i="4"/>
  <c r="W227" i="4" s="1"/>
  <c r="W49" i="4"/>
  <c r="W226" i="4" s="1"/>
  <c r="W48" i="4"/>
  <c r="W225" i="4" s="1"/>
  <c r="W47" i="4"/>
  <c r="W224" i="4" s="1"/>
  <c r="W46" i="4"/>
  <c r="W223" i="4" s="1"/>
  <c r="W45" i="4"/>
  <c r="W222" i="4" s="1"/>
  <c r="W44" i="4"/>
  <c r="W221" i="4" s="1"/>
  <c r="W43" i="4"/>
  <c r="W220" i="4" s="1"/>
  <c r="W42" i="4"/>
  <c r="W219" i="4" s="1"/>
  <c r="W41" i="4"/>
  <c r="W218" i="4" s="1"/>
  <c r="W40" i="4"/>
  <c r="W217" i="4" s="1"/>
  <c r="W39" i="4"/>
  <c r="W216" i="4" s="1"/>
  <c r="W38" i="4"/>
  <c r="W215" i="4" s="1"/>
  <c r="W37" i="4"/>
  <c r="W214" i="4" s="1"/>
  <c r="W36" i="4"/>
  <c r="W213" i="4" s="1"/>
  <c r="W35" i="4"/>
  <c r="W212" i="4" s="1"/>
  <c r="W34" i="4"/>
  <c r="W211" i="4" s="1"/>
  <c r="W33" i="4"/>
  <c r="W210" i="4" s="1"/>
  <c r="W32" i="4"/>
  <c r="W209" i="4" s="1"/>
  <c r="W31" i="4"/>
  <c r="W208" i="4" s="1"/>
  <c r="W30" i="4"/>
  <c r="W207" i="4" s="1"/>
  <c r="W29" i="4"/>
  <c r="W206" i="4" s="1"/>
  <c r="W28" i="4"/>
  <c r="W205" i="4" s="1"/>
  <c r="W27" i="4"/>
  <c r="W204" i="4" s="1"/>
  <c r="W26" i="4"/>
  <c r="W203" i="4" s="1"/>
  <c r="W25" i="4"/>
  <c r="W202" i="4" s="1"/>
  <c r="W24" i="4"/>
  <c r="W201" i="4" s="1"/>
  <c r="W23" i="4"/>
  <c r="W200" i="4" s="1"/>
  <c r="W22" i="4"/>
  <c r="W199" i="4" s="1"/>
  <c r="W21" i="4"/>
  <c r="W198" i="4" s="1"/>
  <c r="W20" i="4"/>
  <c r="W197" i="4" s="1"/>
  <c r="W19" i="4"/>
  <c r="W196" i="4" s="1"/>
  <c r="W18" i="4"/>
  <c r="W195" i="4" s="1"/>
  <c r="W17" i="4"/>
  <c r="W194" i="4" s="1"/>
  <c r="W16" i="4"/>
  <c r="W193" i="4" s="1"/>
  <c r="W15" i="4"/>
  <c r="W192" i="4" s="1"/>
  <c r="W14" i="4"/>
  <c r="W191" i="4" s="1"/>
  <c r="W13" i="4"/>
  <c r="W190" i="4" s="1"/>
  <c r="V152" i="4"/>
  <c r="V329" i="4" s="1"/>
  <c r="V151" i="4"/>
  <c r="V328" i="4" s="1"/>
  <c r="V150" i="4"/>
  <c r="V327" i="4" s="1"/>
  <c r="V149" i="4"/>
  <c r="V326" i="4" s="1"/>
  <c r="V148" i="4"/>
  <c r="V325" i="4" s="1"/>
  <c r="V147" i="4"/>
  <c r="V324" i="4" s="1"/>
  <c r="V146" i="4"/>
  <c r="V323" i="4" s="1"/>
  <c r="V145" i="4"/>
  <c r="V322" i="4" s="1"/>
  <c r="V144" i="4"/>
  <c r="V321" i="4" s="1"/>
  <c r="V143" i="4"/>
  <c r="V320" i="4" s="1"/>
  <c r="V142" i="4"/>
  <c r="V319" i="4" s="1"/>
  <c r="V141" i="4"/>
  <c r="V318" i="4" s="1"/>
  <c r="V140" i="4"/>
  <c r="V317" i="4" s="1"/>
  <c r="V139" i="4"/>
  <c r="V316" i="4" s="1"/>
  <c r="V138" i="4"/>
  <c r="V315" i="4" s="1"/>
  <c r="V137" i="4"/>
  <c r="V314" i="4" s="1"/>
  <c r="V136" i="4"/>
  <c r="V313" i="4" s="1"/>
  <c r="V135" i="4"/>
  <c r="V312" i="4" s="1"/>
  <c r="V134" i="4"/>
  <c r="V311" i="4" s="1"/>
  <c r="V133" i="4"/>
  <c r="V310" i="4" s="1"/>
  <c r="V132" i="4"/>
  <c r="V309" i="4" s="1"/>
  <c r="V131" i="4"/>
  <c r="V308" i="4" s="1"/>
  <c r="V130" i="4"/>
  <c r="V307" i="4" s="1"/>
  <c r="V129" i="4"/>
  <c r="V306" i="4" s="1"/>
  <c r="V128" i="4"/>
  <c r="V305" i="4" s="1"/>
  <c r="V127" i="4"/>
  <c r="V304" i="4" s="1"/>
  <c r="V126" i="4"/>
  <c r="V303" i="4" s="1"/>
  <c r="V125" i="4"/>
  <c r="V302" i="4" s="1"/>
  <c r="V124" i="4"/>
  <c r="V301" i="4" s="1"/>
  <c r="V123" i="4"/>
  <c r="V300" i="4" s="1"/>
  <c r="V122" i="4"/>
  <c r="V299" i="4" s="1"/>
  <c r="V121" i="4"/>
  <c r="V298" i="4" s="1"/>
  <c r="V120" i="4"/>
  <c r="V297" i="4" s="1"/>
  <c r="V119" i="4"/>
  <c r="V296" i="4" s="1"/>
  <c r="V118" i="4"/>
  <c r="V295" i="4" s="1"/>
  <c r="V117" i="4"/>
  <c r="V294" i="4" s="1"/>
  <c r="V116" i="4"/>
  <c r="V293" i="4" s="1"/>
  <c r="V115" i="4"/>
  <c r="V292" i="4" s="1"/>
  <c r="V114" i="4"/>
  <c r="V291" i="4" s="1"/>
  <c r="V113" i="4"/>
  <c r="V290" i="4" s="1"/>
  <c r="V112" i="4"/>
  <c r="V289" i="4" s="1"/>
  <c r="V111" i="4"/>
  <c r="V288" i="4" s="1"/>
  <c r="V110" i="4"/>
  <c r="V287" i="4" s="1"/>
  <c r="V109" i="4"/>
  <c r="V286" i="4" s="1"/>
  <c r="V108" i="4"/>
  <c r="V285" i="4" s="1"/>
  <c r="V107" i="4"/>
  <c r="V284" i="4" s="1"/>
  <c r="V106" i="4"/>
  <c r="V283" i="4" s="1"/>
  <c r="V105" i="4"/>
  <c r="V282" i="4" s="1"/>
  <c r="V104" i="4"/>
  <c r="V281" i="4" s="1"/>
  <c r="V103" i="4"/>
  <c r="V280" i="4" s="1"/>
  <c r="V102" i="4"/>
  <c r="V279" i="4" s="1"/>
  <c r="V101" i="4"/>
  <c r="V278" i="4" s="1"/>
  <c r="V100" i="4"/>
  <c r="V277" i="4" s="1"/>
  <c r="V99" i="4"/>
  <c r="V276" i="4" s="1"/>
  <c r="V98" i="4"/>
  <c r="V275" i="4" s="1"/>
  <c r="V97" i="4"/>
  <c r="V274" i="4" s="1"/>
  <c r="V96" i="4"/>
  <c r="V273" i="4" s="1"/>
  <c r="V95" i="4"/>
  <c r="V272" i="4" s="1"/>
  <c r="V94" i="4"/>
  <c r="V271" i="4" s="1"/>
  <c r="V93" i="4"/>
  <c r="V270" i="4" s="1"/>
  <c r="V92" i="4"/>
  <c r="V269" i="4" s="1"/>
  <c r="V91" i="4"/>
  <c r="V268" i="4" s="1"/>
  <c r="V90" i="4"/>
  <c r="V267" i="4" s="1"/>
  <c r="V89" i="4"/>
  <c r="V266" i="4" s="1"/>
  <c r="V88" i="4"/>
  <c r="V265" i="4" s="1"/>
  <c r="V87" i="4"/>
  <c r="V264" i="4" s="1"/>
  <c r="V86" i="4"/>
  <c r="V263" i="4" s="1"/>
  <c r="V85" i="4"/>
  <c r="V262" i="4" s="1"/>
  <c r="V84" i="4"/>
  <c r="V261" i="4" s="1"/>
  <c r="V83" i="4"/>
  <c r="V260" i="4" s="1"/>
  <c r="V82" i="4"/>
  <c r="V259" i="4" s="1"/>
  <c r="V81" i="4"/>
  <c r="V258" i="4" s="1"/>
  <c r="V80" i="4"/>
  <c r="V257" i="4" s="1"/>
  <c r="V79" i="4"/>
  <c r="V256" i="4" s="1"/>
  <c r="V78" i="4"/>
  <c r="V255" i="4" s="1"/>
  <c r="V77" i="4"/>
  <c r="V254" i="4" s="1"/>
  <c r="V76" i="4"/>
  <c r="V253" i="4" s="1"/>
  <c r="V75" i="4"/>
  <c r="V252" i="4" s="1"/>
  <c r="V74" i="4"/>
  <c r="V251" i="4" s="1"/>
  <c r="V73" i="4"/>
  <c r="V250" i="4" s="1"/>
  <c r="V72" i="4"/>
  <c r="V249" i="4" s="1"/>
  <c r="V71" i="4"/>
  <c r="V248" i="4" s="1"/>
  <c r="V70" i="4"/>
  <c r="V247" i="4" s="1"/>
  <c r="V69" i="4"/>
  <c r="V246" i="4" s="1"/>
  <c r="V68" i="4"/>
  <c r="V245" i="4" s="1"/>
  <c r="V67" i="4"/>
  <c r="V244" i="4" s="1"/>
  <c r="V66" i="4"/>
  <c r="V243" i="4" s="1"/>
  <c r="V65" i="4"/>
  <c r="V242" i="4" s="1"/>
  <c r="V64" i="4"/>
  <c r="V241" i="4" s="1"/>
  <c r="V63" i="4"/>
  <c r="V240" i="4" s="1"/>
  <c r="V62" i="4"/>
  <c r="V239" i="4" s="1"/>
  <c r="V61" i="4"/>
  <c r="V238" i="4" s="1"/>
  <c r="V60" i="4"/>
  <c r="V237" i="4" s="1"/>
  <c r="V59" i="4"/>
  <c r="V236" i="4" s="1"/>
  <c r="V58" i="4"/>
  <c r="V235" i="4" s="1"/>
  <c r="V57" i="4"/>
  <c r="V234" i="4" s="1"/>
  <c r="V56" i="4"/>
  <c r="V233" i="4" s="1"/>
  <c r="V55" i="4"/>
  <c r="V232" i="4" s="1"/>
  <c r="V54" i="4"/>
  <c r="V231" i="4" s="1"/>
  <c r="V53" i="4"/>
  <c r="V230" i="4" s="1"/>
  <c r="V52" i="4"/>
  <c r="V229" i="4" s="1"/>
  <c r="V51" i="4"/>
  <c r="V228" i="4" s="1"/>
  <c r="V50" i="4"/>
  <c r="V227" i="4" s="1"/>
  <c r="V49" i="4"/>
  <c r="V226" i="4" s="1"/>
  <c r="V48" i="4"/>
  <c r="V225" i="4" s="1"/>
  <c r="V47" i="4"/>
  <c r="V224" i="4" s="1"/>
  <c r="V46" i="4"/>
  <c r="V223" i="4" s="1"/>
  <c r="V45" i="4"/>
  <c r="V222" i="4" s="1"/>
  <c r="V44" i="4"/>
  <c r="V221" i="4" s="1"/>
  <c r="V43" i="4"/>
  <c r="V220" i="4" s="1"/>
  <c r="V42" i="4"/>
  <c r="V219" i="4" s="1"/>
  <c r="V41" i="4"/>
  <c r="V218" i="4" s="1"/>
  <c r="V40" i="4"/>
  <c r="V217" i="4" s="1"/>
  <c r="V39" i="4"/>
  <c r="V216" i="4" s="1"/>
  <c r="V38" i="4"/>
  <c r="V215" i="4" s="1"/>
  <c r="V37" i="4"/>
  <c r="V214" i="4" s="1"/>
  <c r="V36" i="4"/>
  <c r="V213" i="4" s="1"/>
  <c r="V35" i="4"/>
  <c r="V212" i="4" s="1"/>
  <c r="V34" i="4"/>
  <c r="V211" i="4" s="1"/>
  <c r="V33" i="4"/>
  <c r="V210" i="4" s="1"/>
  <c r="V32" i="4"/>
  <c r="V209" i="4" s="1"/>
  <c r="V31" i="4"/>
  <c r="V208" i="4" s="1"/>
  <c r="V30" i="4"/>
  <c r="V207" i="4" s="1"/>
  <c r="V29" i="4"/>
  <c r="V206" i="4" s="1"/>
  <c r="V28" i="4"/>
  <c r="V205" i="4" s="1"/>
  <c r="V27" i="4"/>
  <c r="V204" i="4" s="1"/>
  <c r="V26" i="4"/>
  <c r="V203" i="4" s="1"/>
  <c r="V25" i="4"/>
  <c r="V202" i="4" s="1"/>
  <c r="V24" i="4"/>
  <c r="V201" i="4" s="1"/>
  <c r="V23" i="4"/>
  <c r="V200" i="4" s="1"/>
  <c r="V22" i="4"/>
  <c r="V199" i="4" s="1"/>
  <c r="V21" i="4"/>
  <c r="V198" i="4" s="1"/>
  <c r="V20" i="4"/>
  <c r="V197" i="4" s="1"/>
  <c r="V19" i="4"/>
  <c r="V196" i="4" s="1"/>
  <c r="V18" i="4"/>
  <c r="V195" i="4" s="1"/>
  <c r="V17" i="4"/>
  <c r="V194" i="4" s="1"/>
  <c r="V16" i="4"/>
  <c r="V193" i="4" s="1"/>
  <c r="V15" i="4"/>
  <c r="V192" i="4" s="1"/>
  <c r="V14" i="4"/>
  <c r="V191" i="4" s="1"/>
  <c r="S22" i="4" l="1"/>
  <c r="R23" i="4"/>
  <c r="P27" i="4"/>
  <c r="N26" i="4"/>
  <c r="M134" i="4"/>
  <c r="M133" i="4"/>
  <c r="M132" i="4"/>
  <c r="M131" i="4"/>
  <c r="M130" i="4"/>
  <c r="M129" i="4"/>
  <c r="M128" i="4"/>
  <c r="M127" i="4"/>
  <c r="M126" i="4"/>
  <c r="M125" i="4"/>
  <c r="M124" i="4"/>
  <c r="M123" i="4"/>
  <c r="M122" i="4"/>
  <c r="M121" i="4"/>
  <c r="M120" i="4"/>
  <c r="M119" i="4"/>
  <c r="M118" i="4"/>
  <c r="M117" i="4"/>
  <c r="M116" i="4"/>
  <c r="M115" i="4"/>
  <c r="M114" i="4"/>
  <c r="M113" i="4"/>
  <c r="M112" i="4"/>
  <c r="M111" i="4"/>
  <c r="M110" i="4"/>
  <c r="M109" i="4"/>
  <c r="M108" i="4"/>
  <c r="M107" i="4"/>
  <c r="M106" i="4"/>
  <c r="M105" i="4"/>
  <c r="M104" i="4"/>
  <c r="M103" i="4"/>
  <c r="M102" i="4"/>
  <c r="M101" i="4"/>
  <c r="M100" i="4"/>
  <c r="M99" i="4"/>
  <c r="M98" i="4"/>
  <c r="M97" i="4"/>
  <c r="M96" i="4"/>
  <c r="M95" i="4"/>
  <c r="M94" i="4"/>
  <c r="M93" i="4"/>
  <c r="M92" i="4"/>
  <c r="M91" i="4"/>
  <c r="M90" i="4"/>
  <c r="M89" i="4"/>
  <c r="M88" i="4"/>
  <c r="M87" i="4"/>
  <c r="M86" i="4"/>
  <c r="M85" i="4"/>
  <c r="M84" i="4"/>
  <c r="M83" i="4"/>
  <c r="M82" i="4"/>
  <c r="M81" i="4"/>
  <c r="M80" i="4"/>
  <c r="M79" i="4"/>
  <c r="M78" i="4"/>
  <c r="M77" i="4"/>
  <c r="M76" i="4"/>
  <c r="M75" i="4"/>
  <c r="M74" i="4"/>
  <c r="M73" i="4"/>
  <c r="M72" i="4"/>
  <c r="M71" i="4"/>
  <c r="M70" i="4"/>
  <c r="M69" i="4"/>
  <c r="M68" i="4"/>
  <c r="M67" i="4"/>
  <c r="M66" i="4"/>
  <c r="M65" i="4"/>
  <c r="M64" i="4"/>
  <c r="M63" i="4"/>
  <c r="M62" i="4"/>
  <c r="M61" i="4"/>
  <c r="M60" i="4"/>
  <c r="M59" i="4"/>
  <c r="M58" i="4"/>
  <c r="M57" i="4"/>
  <c r="M56" i="4"/>
  <c r="M55" i="4"/>
  <c r="M54" i="4"/>
  <c r="M53" i="4"/>
  <c r="M52" i="4"/>
  <c r="M51" i="4"/>
  <c r="M50" i="4"/>
  <c r="M49" i="4"/>
  <c r="M48" i="4"/>
  <c r="M47" i="4"/>
  <c r="M46" i="4"/>
  <c r="M45" i="4"/>
  <c r="M44" i="4"/>
  <c r="M43" i="4"/>
  <c r="M42" i="4"/>
  <c r="M41" i="4"/>
  <c r="M40" i="4"/>
  <c r="M39" i="4"/>
  <c r="M38" i="4"/>
  <c r="M37" i="4"/>
  <c r="M36" i="4"/>
  <c r="M35" i="4"/>
  <c r="M34" i="4"/>
  <c r="M33" i="4"/>
  <c r="M32" i="4"/>
  <c r="M31" i="4"/>
  <c r="M30" i="4"/>
  <c r="M29" i="4"/>
  <c r="M28" i="4"/>
  <c r="U171" i="4" l="1"/>
  <c r="U348" i="4" s="1"/>
  <c r="U170" i="4"/>
  <c r="U347" i="4" s="1"/>
  <c r="U169" i="4"/>
  <c r="U346" i="4" s="1"/>
  <c r="U168" i="4"/>
  <c r="U345" i="4" s="1"/>
  <c r="U167" i="4"/>
  <c r="U344" i="4" s="1"/>
  <c r="U166" i="4"/>
  <c r="U343" i="4" s="1"/>
  <c r="U165" i="4"/>
  <c r="U342" i="4" s="1"/>
  <c r="U164" i="4"/>
  <c r="U341" i="4" s="1"/>
  <c r="U163" i="4"/>
  <c r="U340" i="4" s="1"/>
  <c r="U162" i="4"/>
  <c r="U339" i="4" s="1"/>
  <c r="U161" i="4"/>
  <c r="U338" i="4" s="1"/>
  <c r="U160" i="4"/>
  <c r="U337" i="4" s="1"/>
  <c r="U159" i="4"/>
  <c r="U336" i="4" s="1"/>
  <c r="U158" i="4"/>
  <c r="U335" i="4" s="1"/>
  <c r="U157" i="4"/>
  <c r="U334" i="4" s="1"/>
  <c r="U156" i="4"/>
  <c r="U333" i="4" s="1"/>
  <c r="U155" i="4"/>
  <c r="U332" i="4" s="1"/>
  <c r="U154" i="4"/>
  <c r="U331" i="4" s="1"/>
  <c r="U153" i="4"/>
  <c r="U330" i="4" s="1"/>
  <c r="U152" i="4"/>
  <c r="U329" i="4" s="1"/>
  <c r="U151" i="4"/>
  <c r="U328" i="4" s="1"/>
  <c r="U150" i="4"/>
  <c r="U327" i="4" s="1"/>
  <c r="U149" i="4"/>
  <c r="U326" i="4" s="1"/>
  <c r="U148" i="4"/>
  <c r="U325" i="4" s="1"/>
  <c r="U147" i="4"/>
  <c r="U324" i="4" s="1"/>
  <c r="U146" i="4"/>
  <c r="U323" i="4" s="1"/>
  <c r="U145" i="4"/>
  <c r="U322" i="4" s="1"/>
  <c r="U144" i="4"/>
  <c r="U321" i="4" s="1"/>
  <c r="U143" i="4"/>
  <c r="U320" i="4" s="1"/>
  <c r="U142" i="4"/>
  <c r="U319" i="4" s="1"/>
  <c r="U141" i="4"/>
  <c r="U318" i="4" s="1"/>
  <c r="U140" i="4"/>
  <c r="U317" i="4" s="1"/>
  <c r="U139" i="4"/>
  <c r="U316" i="4" s="1"/>
  <c r="U138" i="4"/>
  <c r="U315" i="4" s="1"/>
  <c r="U137" i="4"/>
  <c r="U314" i="4" s="1"/>
  <c r="U136" i="4"/>
  <c r="U313" i="4" s="1"/>
  <c r="U135" i="4"/>
  <c r="U312" i="4" s="1"/>
  <c r="U134" i="4"/>
  <c r="U311" i="4" s="1"/>
  <c r="U133" i="4"/>
  <c r="U310" i="4" s="1"/>
  <c r="U132" i="4"/>
  <c r="U309" i="4" s="1"/>
  <c r="U131" i="4"/>
  <c r="U308" i="4" s="1"/>
  <c r="U130" i="4"/>
  <c r="U307" i="4" s="1"/>
  <c r="U129" i="4"/>
  <c r="U306" i="4" s="1"/>
  <c r="U128" i="4"/>
  <c r="U305" i="4" s="1"/>
  <c r="U127" i="4"/>
  <c r="U304" i="4" s="1"/>
  <c r="U126" i="4"/>
  <c r="U303" i="4" s="1"/>
  <c r="U125" i="4"/>
  <c r="U302" i="4" s="1"/>
  <c r="U124" i="4"/>
  <c r="U301" i="4" s="1"/>
  <c r="U123" i="4"/>
  <c r="U300" i="4" s="1"/>
  <c r="U122" i="4"/>
  <c r="U299" i="4" s="1"/>
  <c r="U121" i="4"/>
  <c r="U298" i="4" s="1"/>
  <c r="U120" i="4"/>
  <c r="U297" i="4" s="1"/>
  <c r="U119" i="4"/>
  <c r="U296" i="4" s="1"/>
  <c r="U118" i="4"/>
  <c r="U295" i="4" s="1"/>
  <c r="U117" i="4"/>
  <c r="U294" i="4" s="1"/>
  <c r="U116" i="4"/>
  <c r="U293" i="4" s="1"/>
  <c r="U115" i="4"/>
  <c r="U292" i="4" s="1"/>
  <c r="U114" i="4"/>
  <c r="U291" i="4" s="1"/>
  <c r="U113" i="4"/>
  <c r="U290" i="4" s="1"/>
  <c r="U112" i="4"/>
  <c r="U289" i="4" s="1"/>
  <c r="U111" i="4"/>
  <c r="U288" i="4" s="1"/>
  <c r="U110" i="4"/>
  <c r="U287" i="4" s="1"/>
  <c r="U109" i="4"/>
  <c r="U286" i="4" s="1"/>
  <c r="U108" i="4"/>
  <c r="U285" i="4" s="1"/>
  <c r="U107" i="4"/>
  <c r="U284" i="4" s="1"/>
  <c r="U106" i="4"/>
  <c r="U283" i="4" s="1"/>
  <c r="U105" i="4"/>
  <c r="U282" i="4" s="1"/>
  <c r="U104" i="4"/>
  <c r="U281" i="4" s="1"/>
  <c r="U103" i="4"/>
  <c r="U280" i="4" s="1"/>
  <c r="U102" i="4"/>
  <c r="U279" i="4" s="1"/>
  <c r="U101" i="4"/>
  <c r="U278" i="4" s="1"/>
  <c r="U100" i="4"/>
  <c r="U277" i="4" s="1"/>
  <c r="U99" i="4"/>
  <c r="U276" i="4" s="1"/>
  <c r="U98" i="4"/>
  <c r="U275" i="4" s="1"/>
  <c r="U97" i="4"/>
  <c r="U274" i="4" s="1"/>
  <c r="U96" i="4"/>
  <c r="U273" i="4" s="1"/>
  <c r="U95" i="4"/>
  <c r="U272" i="4" s="1"/>
  <c r="U94" i="4"/>
  <c r="U271" i="4" s="1"/>
  <c r="U93" i="4"/>
  <c r="U270" i="4" s="1"/>
  <c r="U92" i="4"/>
  <c r="U269" i="4" s="1"/>
  <c r="U91" i="4"/>
  <c r="U268" i="4" s="1"/>
  <c r="U90" i="4"/>
  <c r="U267" i="4" s="1"/>
  <c r="U89" i="4"/>
  <c r="U266" i="4" s="1"/>
  <c r="U88" i="4"/>
  <c r="U265" i="4" s="1"/>
  <c r="U87" i="4"/>
  <c r="U264" i="4" s="1"/>
  <c r="U86" i="4"/>
  <c r="U263" i="4" s="1"/>
  <c r="U85" i="4"/>
  <c r="U262" i="4" s="1"/>
  <c r="U84" i="4"/>
  <c r="U261" i="4" s="1"/>
  <c r="U83" i="4"/>
  <c r="U260" i="4" s="1"/>
  <c r="U82" i="4"/>
  <c r="U259" i="4" s="1"/>
  <c r="U81" i="4"/>
  <c r="U258" i="4" s="1"/>
  <c r="U80" i="4"/>
  <c r="U257" i="4" s="1"/>
  <c r="U79" i="4"/>
  <c r="U256" i="4" s="1"/>
  <c r="U78" i="4"/>
  <c r="U255" i="4" s="1"/>
  <c r="U77" i="4"/>
  <c r="U254" i="4" s="1"/>
  <c r="U76" i="4"/>
  <c r="U253" i="4" s="1"/>
  <c r="U75" i="4"/>
  <c r="U252" i="4" s="1"/>
  <c r="U74" i="4"/>
  <c r="U251" i="4" s="1"/>
  <c r="U73" i="4"/>
  <c r="U250" i="4" s="1"/>
  <c r="U72" i="4"/>
  <c r="U249" i="4" s="1"/>
  <c r="U71" i="4"/>
  <c r="U248" i="4" s="1"/>
  <c r="U70" i="4"/>
  <c r="U247" i="4" s="1"/>
  <c r="U69" i="4"/>
  <c r="U246" i="4" s="1"/>
  <c r="U68" i="4"/>
  <c r="U245" i="4" s="1"/>
  <c r="U67" i="4"/>
  <c r="U244" i="4" s="1"/>
  <c r="U66" i="4"/>
  <c r="U243" i="4" s="1"/>
  <c r="U65" i="4"/>
  <c r="U242" i="4" s="1"/>
  <c r="U64" i="4"/>
  <c r="U241" i="4" s="1"/>
  <c r="U63" i="4"/>
  <c r="U240" i="4" s="1"/>
  <c r="U62" i="4"/>
  <c r="U239" i="4" s="1"/>
  <c r="U61" i="4"/>
  <c r="U238" i="4" s="1"/>
  <c r="U60" i="4"/>
  <c r="U237" i="4" s="1"/>
  <c r="U59" i="4"/>
  <c r="U236" i="4" s="1"/>
  <c r="U58" i="4"/>
  <c r="U235" i="4" s="1"/>
  <c r="U57" i="4"/>
  <c r="U234" i="4" s="1"/>
  <c r="U56" i="4"/>
  <c r="U233" i="4" s="1"/>
  <c r="U55" i="4"/>
  <c r="U232" i="4" s="1"/>
  <c r="U54" i="4"/>
  <c r="U231" i="4" s="1"/>
  <c r="U53" i="4"/>
  <c r="U230" i="4" s="1"/>
  <c r="U52" i="4"/>
  <c r="U229" i="4" s="1"/>
  <c r="U51" i="4"/>
  <c r="U228" i="4" s="1"/>
  <c r="U50" i="4"/>
  <c r="U227" i="4" s="1"/>
  <c r="U49" i="4"/>
  <c r="U226" i="4" s="1"/>
  <c r="U48" i="4"/>
  <c r="U225" i="4" s="1"/>
  <c r="U47" i="4"/>
  <c r="U224" i="4" s="1"/>
  <c r="U46" i="4"/>
  <c r="U223" i="4" s="1"/>
  <c r="U45" i="4"/>
  <c r="U222" i="4" s="1"/>
  <c r="U44" i="4"/>
  <c r="U221" i="4" s="1"/>
  <c r="U43" i="4"/>
  <c r="U220" i="4" s="1"/>
  <c r="U42" i="4"/>
  <c r="U219" i="4" s="1"/>
  <c r="U41" i="4"/>
  <c r="U218" i="4" s="1"/>
  <c r="U40" i="4"/>
  <c r="U217" i="4" s="1"/>
  <c r="U39" i="4"/>
  <c r="U216" i="4" s="1"/>
  <c r="U38" i="4"/>
  <c r="U215" i="4" s="1"/>
  <c r="U37" i="4"/>
  <c r="U214" i="4" s="1"/>
  <c r="U36" i="4"/>
  <c r="U213" i="4" s="1"/>
  <c r="U35" i="4"/>
  <c r="U212" i="4" s="1"/>
  <c r="U34" i="4"/>
  <c r="U211" i="4" s="1"/>
  <c r="U33" i="4"/>
  <c r="U210" i="4" s="1"/>
  <c r="U32" i="4"/>
  <c r="U209" i="4" s="1"/>
  <c r="U31" i="4"/>
  <c r="U208" i="4" s="1"/>
  <c r="U30" i="4"/>
  <c r="U207" i="4" s="1"/>
  <c r="U29" i="4"/>
  <c r="U206" i="4" s="1"/>
  <c r="U28" i="4"/>
  <c r="U205" i="4" s="1"/>
  <c r="U27" i="4"/>
  <c r="U204" i="4" s="1"/>
  <c r="U26" i="4"/>
  <c r="U203" i="4" s="1"/>
  <c r="U25" i="4"/>
  <c r="U202" i="4" s="1"/>
  <c r="U24" i="4"/>
  <c r="U201" i="4" s="1"/>
  <c r="U23" i="4"/>
  <c r="U200" i="4" s="1"/>
  <c r="U22" i="4"/>
  <c r="U199" i="4" s="1"/>
  <c r="U21" i="4"/>
  <c r="U198" i="4" s="1"/>
  <c r="U20" i="4"/>
  <c r="U197" i="4" s="1"/>
  <c r="U19" i="4"/>
  <c r="U196" i="4" s="1"/>
  <c r="U18" i="4"/>
  <c r="U195" i="4" s="1"/>
  <c r="U17" i="4"/>
  <c r="U194" i="4" s="1"/>
  <c r="U16" i="4"/>
  <c r="U193" i="4" s="1"/>
  <c r="U15" i="4"/>
  <c r="U192" i="4" s="1"/>
  <c r="U14" i="4"/>
  <c r="U191" i="4" s="1"/>
  <c r="U13" i="4"/>
  <c r="U190" i="4" s="1"/>
  <c r="U12" i="4"/>
  <c r="U189" i="4" s="1"/>
  <c r="U11" i="4"/>
  <c r="U188" i="4" s="1"/>
  <c r="T155" i="4"/>
  <c r="T332" i="4" s="1"/>
  <c r="T154" i="4"/>
  <c r="T331" i="4" s="1"/>
  <c r="T153" i="4"/>
  <c r="T330" i="4" s="1"/>
  <c r="T152" i="4"/>
  <c r="T329" i="4" s="1"/>
  <c r="T151" i="4"/>
  <c r="T328" i="4" s="1"/>
  <c r="T150" i="4"/>
  <c r="T327" i="4" s="1"/>
  <c r="T149" i="4"/>
  <c r="T326" i="4" s="1"/>
  <c r="T148" i="4"/>
  <c r="T325" i="4" s="1"/>
  <c r="T147" i="4"/>
  <c r="T324" i="4" s="1"/>
  <c r="T146" i="4"/>
  <c r="T323" i="4" s="1"/>
  <c r="T145" i="4"/>
  <c r="T322" i="4" s="1"/>
  <c r="T144" i="4"/>
  <c r="T321" i="4" s="1"/>
  <c r="T143" i="4"/>
  <c r="T320" i="4" s="1"/>
  <c r="T142" i="4"/>
  <c r="T319" i="4" s="1"/>
  <c r="T141" i="4"/>
  <c r="T318" i="4" s="1"/>
  <c r="T140" i="4"/>
  <c r="T317" i="4" s="1"/>
  <c r="T139" i="4"/>
  <c r="T316" i="4" s="1"/>
  <c r="T138" i="4"/>
  <c r="T315" i="4" s="1"/>
  <c r="T137" i="4"/>
  <c r="T314" i="4" s="1"/>
  <c r="T136" i="4"/>
  <c r="T313" i="4" s="1"/>
  <c r="T135" i="4"/>
  <c r="T312" i="4" s="1"/>
  <c r="T134" i="4"/>
  <c r="T311" i="4" s="1"/>
  <c r="T133" i="4"/>
  <c r="T310" i="4" s="1"/>
  <c r="T132" i="4"/>
  <c r="T309" i="4" s="1"/>
  <c r="T131" i="4"/>
  <c r="T308" i="4" s="1"/>
  <c r="T130" i="4"/>
  <c r="T307" i="4" s="1"/>
  <c r="T129" i="4"/>
  <c r="T306" i="4" s="1"/>
  <c r="T128" i="4"/>
  <c r="T305" i="4" s="1"/>
  <c r="T127" i="4"/>
  <c r="T304" i="4" s="1"/>
  <c r="T126" i="4"/>
  <c r="T303" i="4" s="1"/>
  <c r="T125" i="4"/>
  <c r="T302" i="4" s="1"/>
  <c r="T124" i="4"/>
  <c r="T301" i="4" s="1"/>
  <c r="T123" i="4"/>
  <c r="T300" i="4" s="1"/>
  <c r="T122" i="4"/>
  <c r="T299" i="4" s="1"/>
  <c r="T121" i="4"/>
  <c r="T298" i="4" s="1"/>
  <c r="T120" i="4"/>
  <c r="T297" i="4" s="1"/>
  <c r="T119" i="4"/>
  <c r="T296" i="4" s="1"/>
  <c r="T118" i="4"/>
  <c r="T295" i="4" s="1"/>
  <c r="T117" i="4"/>
  <c r="T294" i="4" s="1"/>
  <c r="T116" i="4"/>
  <c r="T293" i="4" s="1"/>
  <c r="T115" i="4"/>
  <c r="T292" i="4" s="1"/>
  <c r="T114" i="4"/>
  <c r="T291" i="4" s="1"/>
  <c r="T113" i="4"/>
  <c r="T290" i="4" s="1"/>
  <c r="T112" i="4"/>
  <c r="T289" i="4" s="1"/>
  <c r="T111" i="4"/>
  <c r="T288" i="4" s="1"/>
  <c r="T110" i="4"/>
  <c r="T287" i="4" s="1"/>
  <c r="T109" i="4"/>
  <c r="T286" i="4" s="1"/>
  <c r="T108" i="4"/>
  <c r="T285" i="4" s="1"/>
  <c r="T107" i="4"/>
  <c r="T284" i="4" s="1"/>
  <c r="T106" i="4"/>
  <c r="T283" i="4" s="1"/>
  <c r="T105" i="4"/>
  <c r="T282" i="4" s="1"/>
  <c r="T104" i="4"/>
  <c r="T281" i="4" s="1"/>
  <c r="T103" i="4"/>
  <c r="T280" i="4" s="1"/>
  <c r="T102" i="4"/>
  <c r="T279" i="4" s="1"/>
  <c r="T101" i="4"/>
  <c r="T278" i="4" s="1"/>
  <c r="T100" i="4"/>
  <c r="T277" i="4" s="1"/>
  <c r="T99" i="4"/>
  <c r="T276" i="4" s="1"/>
  <c r="T98" i="4"/>
  <c r="T275" i="4" s="1"/>
  <c r="T97" i="4"/>
  <c r="T274" i="4" s="1"/>
  <c r="T96" i="4"/>
  <c r="T273" i="4" s="1"/>
  <c r="T95" i="4"/>
  <c r="T272" i="4" s="1"/>
  <c r="T94" i="4"/>
  <c r="T271" i="4" s="1"/>
  <c r="T93" i="4"/>
  <c r="T270" i="4" s="1"/>
  <c r="T92" i="4"/>
  <c r="T269" i="4" s="1"/>
  <c r="T91" i="4"/>
  <c r="T268" i="4" s="1"/>
  <c r="T90" i="4"/>
  <c r="T267" i="4" s="1"/>
  <c r="T89" i="4"/>
  <c r="T266" i="4" s="1"/>
  <c r="T88" i="4"/>
  <c r="T265" i="4" s="1"/>
  <c r="T87" i="4"/>
  <c r="T264" i="4" s="1"/>
  <c r="T86" i="4"/>
  <c r="T263" i="4" s="1"/>
  <c r="T85" i="4"/>
  <c r="T262" i="4" s="1"/>
  <c r="T84" i="4"/>
  <c r="T261" i="4" s="1"/>
  <c r="T83" i="4"/>
  <c r="T260" i="4" s="1"/>
  <c r="T82" i="4"/>
  <c r="T259" i="4" s="1"/>
  <c r="T81" i="4"/>
  <c r="T258" i="4" s="1"/>
  <c r="T80" i="4"/>
  <c r="T257" i="4" s="1"/>
  <c r="T79" i="4"/>
  <c r="T256" i="4" s="1"/>
  <c r="T78" i="4"/>
  <c r="T255" i="4" s="1"/>
  <c r="T77" i="4"/>
  <c r="T254" i="4" s="1"/>
  <c r="T76" i="4"/>
  <c r="T253" i="4" s="1"/>
  <c r="T75" i="4"/>
  <c r="T252" i="4" s="1"/>
  <c r="T74" i="4"/>
  <c r="T251" i="4" s="1"/>
  <c r="T73" i="4"/>
  <c r="T250" i="4" s="1"/>
  <c r="T72" i="4"/>
  <c r="T249" i="4" s="1"/>
  <c r="T71" i="4"/>
  <c r="T248" i="4" s="1"/>
  <c r="T70" i="4"/>
  <c r="T247" i="4" s="1"/>
  <c r="T69" i="4"/>
  <c r="T246" i="4" s="1"/>
  <c r="T68" i="4"/>
  <c r="T245" i="4" s="1"/>
  <c r="T67" i="4"/>
  <c r="T244" i="4" s="1"/>
  <c r="T66" i="4"/>
  <c r="T243" i="4" s="1"/>
  <c r="T65" i="4"/>
  <c r="T242" i="4" s="1"/>
  <c r="T64" i="4"/>
  <c r="T241" i="4" s="1"/>
  <c r="T63" i="4"/>
  <c r="T240" i="4" s="1"/>
  <c r="T62" i="4"/>
  <c r="T239" i="4" s="1"/>
  <c r="T61" i="4"/>
  <c r="T238" i="4" s="1"/>
  <c r="T60" i="4"/>
  <c r="T237" i="4" s="1"/>
  <c r="T59" i="4"/>
  <c r="T236" i="4" s="1"/>
  <c r="T58" i="4"/>
  <c r="T235" i="4" s="1"/>
  <c r="T57" i="4"/>
  <c r="T234" i="4" s="1"/>
  <c r="T56" i="4"/>
  <c r="T233" i="4" s="1"/>
  <c r="T55" i="4"/>
  <c r="T232" i="4" s="1"/>
  <c r="T54" i="4"/>
  <c r="T231" i="4" s="1"/>
  <c r="T53" i="4"/>
  <c r="T230" i="4" s="1"/>
  <c r="T52" i="4"/>
  <c r="T229" i="4" s="1"/>
  <c r="T51" i="4"/>
  <c r="T228" i="4" s="1"/>
  <c r="T50" i="4"/>
  <c r="T227" i="4" s="1"/>
  <c r="T49" i="4"/>
  <c r="T226" i="4" s="1"/>
  <c r="T48" i="4"/>
  <c r="T225" i="4" s="1"/>
  <c r="T47" i="4"/>
  <c r="T224" i="4" s="1"/>
  <c r="T46" i="4"/>
  <c r="T223" i="4" s="1"/>
  <c r="T45" i="4"/>
  <c r="T222" i="4" s="1"/>
  <c r="T44" i="4"/>
  <c r="T221" i="4" s="1"/>
  <c r="T43" i="4"/>
  <c r="T220" i="4" s="1"/>
  <c r="T42" i="4"/>
  <c r="T219" i="4" s="1"/>
  <c r="T41" i="4"/>
  <c r="T218" i="4" s="1"/>
  <c r="T40" i="4"/>
  <c r="T217" i="4" s="1"/>
  <c r="T39" i="4"/>
  <c r="T216" i="4" s="1"/>
  <c r="T38" i="4"/>
  <c r="T215" i="4" s="1"/>
  <c r="T37" i="4"/>
  <c r="T214" i="4" s="1"/>
  <c r="T36" i="4"/>
  <c r="T213" i="4" s="1"/>
  <c r="T35" i="4"/>
  <c r="T212" i="4" s="1"/>
  <c r="T34" i="4"/>
  <c r="T211" i="4" s="1"/>
  <c r="T33" i="4"/>
  <c r="T210" i="4" s="1"/>
  <c r="T32" i="4"/>
  <c r="T209" i="4" s="1"/>
  <c r="T31" i="4"/>
  <c r="T208" i="4" s="1"/>
  <c r="T30" i="4"/>
  <c r="T207" i="4" s="1"/>
  <c r="T29" i="4"/>
  <c r="T206" i="4" s="1"/>
  <c r="T28" i="4"/>
  <c r="T205" i="4" s="1"/>
  <c r="T27" i="4"/>
  <c r="T204" i="4" s="1"/>
  <c r="T26" i="4"/>
  <c r="T203" i="4" s="1"/>
  <c r="T25" i="4"/>
  <c r="T202" i="4" s="1"/>
  <c r="T24" i="4"/>
  <c r="T201" i="4" s="1"/>
  <c r="T23" i="4"/>
  <c r="T200" i="4" s="1"/>
  <c r="T22" i="4"/>
  <c r="T199" i="4" s="1"/>
  <c r="T21" i="4"/>
  <c r="T198" i="4" s="1"/>
  <c r="T20" i="4"/>
  <c r="T197" i="4" s="1"/>
  <c r="T19" i="4"/>
  <c r="T196" i="4" s="1"/>
  <c r="T18" i="4"/>
  <c r="T195" i="4" s="1"/>
  <c r="T17" i="4"/>
  <c r="T194" i="4" s="1"/>
  <c r="T16" i="4"/>
  <c r="T193" i="4" s="1"/>
  <c r="T15" i="4"/>
  <c r="T192" i="4" s="1"/>
  <c r="T14" i="4"/>
  <c r="T191" i="4" s="1"/>
  <c r="T13" i="4"/>
  <c r="T190" i="4" s="1"/>
  <c r="T12" i="4"/>
  <c r="T189" i="4" s="1"/>
  <c r="T11" i="4"/>
  <c r="T188" i="4" s="1"/>
  <c r="T10" i="4"/>
  <c r="T187" i="4" s="1"/>
  <c r="S172" i="4"/>
  <c r="S171" i="4"/>
  <c r="S170" i="4"/>
  <c r="S169" i="4"/>
  <c r="S168" i="4"/>
  <c r="S167" i="4"/>
  <c r="S166" i="4"/>
  <c r="S165" i="4"/>
  <c r="S164" i="4"/>
  <c r="S163" i="4"/>
  <c r="S162" i="4"/>
  <c r="S161" i="4"/>
  <c r="S160" i="4"/>
  <c r="S159" i="4"/>
  <c r="S158" i="4"/>
  <c r="S157" i="4"/>
  <c r="S156" i="4"/>
  <c r="S155" i="4"/>
  <c r="S154" i="4"/>
  <c r="S153" i="4"/>
  <c r="S152" i="4"/>
  <c r="S151" i="4"/>
  <c r="S150" i="4"/>
  <c r="S149" i="4"/>
  <c r="S148" i="4"/>
  <c r="S147" i="4"/>
  <c r="S146" i="4"/>
  <c r="S145" i="4"/>
  <c r="S144" i="4"/>
  <c r="S143" i="4"/>
  <c r="S142" i="4"/>
  <c r="S141" i="4"/>
  <c r="S140" i="4"/>
  <c r="S139" i="4"/>
  <c r="S138" i="4"/>
  <c r="S137" i="4"/>
  <c r="S136" i="4"/>
  <c r="S135" i="4"/>
  <c r="S134" i="4"/>
  <c r="S133" i="4"/>
  <c r="S132" i="4"/>
  <c r="S131" i="4"/>
  <c r="S130" i="4"/>
  <c r="S129" i="4"/>
  <c r="S128" i="4"/>
  <c r="S127" i="4"/>
  <c r="S126" i="4"/>
  <c r="S125" i="4"/>
  <c r="S124" i="4"/>
  <c r="S123" i="4"/>
  <c r="S122" i="4"/>
  <c r="S121" i="4"/>
  <c r="S120" i="4"/>
  <c r="S119" i="4"/>
  <c r="S118" i="4"/>
  <c r="S117" i="4"/>
  <c r="S116" i="4"/>
  <c r="S115" i="4"/>
  <c r="S114" i="4"/>
  <c r="S113" i="4"/>
  <c r="S112" i="4"/>
  <c r="S111" i="4"/>
  <c r="S110" i="4"/>
  <c r="S109" i="4"/>
  <c r="S108" i="4"/>
  <c r="S107" i="4"/>
  <c r="S106" i="4"/>
  <c r="S105" i="4"/>
  <c r="S104" i="4"/>
  <c r="S103" i="4"/>
  <c r="S102" i="4"/>
  <c r="S101" i="4"/>
  <c r="S100" i="4"/>
  <c r="S99" i="4"/>
  <c r="S98" i="4"/>
  <c r="S97" i="4"/>
  <c r="S96" i="4"/>
  <c r="S95" i="4"/>
  <c r="S94" i="4"/>
  <c r="S93" i="4"/>
  <c r="S92" i="4"/>
  <c r="S91" i="4"/>
  <c r="S90" i="4"/>
  <c r="S89" i="4"/>
  <c r="S88" i="4"/>
  <c r="S87" i="4"/>
  <c r="S86" i="4"/>
  <c r="S85" i="4"/>
  <c r="S84" i="4"/>
  <c r="S83" i="4"/>
  <c r="S82" i="4"/>
  <c r="S81" i="4"/>
  <c r="S80" i="4"/>
  <c r="S79" i="4"/>
  <c r="S78" i="4"/>
  <c r="S77" i="4"/>
  <c r="S76" i="4"/>
  <c r="S75" i="4"/>
  <c r="S74" i="4"/>
  <c r="S73" i="4"/>
  <c r="S72" i="4"/>
  <c r="S71" i="4"/>
  <c r="S70" i="4"/>
  <c r="S69" i="4"/>
  <c r="S68" i="4"/>
  <c r="S67" i="4"/>
  <c r="S66" i="4"/>
  <c r="S65" i="4"/>
  <c r="S64" i="4"/>
  <c r="S63" i="4"/>
  <c r="S62" i="4"/>
  <c r="S61" i="4"/>
  <c r="S60" i="4"/>
  <c r="S59" i="4"/>
  <c r="S58" i="4"/>
  <c r="S57" i="4"/>
  <c r="S56" i="4"/>
  <c r="S55" i="4"/>
  <c r="S54" i="4"/>
  <c r="S53" i="4"/>
  <c r="S52" i="4"/>
  <c r="S51" i="4"/>
  <c r="S50" i="4"/>
  <c r="S49" i="4"/>
  <c r="S48" i="4"/>
  <c r="S47" i="4"/>
  <c r="S46" i="4"/>
  <c r="S45" i="4"/>
  <c r="S44" i="4"/>
  <c r="S43" i="4"/>
  <c r="S42" i="4"/>
  <c r="S41" i="4"/>
  <c r="S40" i="4"/>
  <c r="S39" i="4"/>
  <c r="S38" i="4"/>
  <c r="S37" i="4"/>
  <c r="S36" i="4"/>
  <c r="S35" i="4"/>
  <c r="S34" i="4"/>
  <c r="S33" i="4"/>
  <c r="S32" i="4"/>
  <c r="S31" i="4"/>
  <c r="S30" i="4"/>
  <c r="S29" i="4"/>
  <c r="S28" i="4"/>
  <c r="S27" i="4"/>
  <c r="S26" i="4"/>
  <c r="S25" i="4"/>
  <c r="S24" i="4"/>
  <c r="S23" i="4"/>
  <c r="R178" i="4"/>
  <c r="R177" i="4"/>
  <c r="R176" i="4"/>
  <c r="R175" i="4"/>
  <c r="R174" i="4"/>
  <c r="R173" i="4"/>
  <c r="R172" i="4"/>
  <c r="R171" i="4"/>
  <c r="R170" i="4"/>
  <c r="R169" i="4"/>
  <c r="R168" i="4"/>
  <c r="R167" i="4"/>
  <c r="R166" i="4"/>
  <c r="R165" i="4"/>
  <c r="R164" i="4"/>
  <c r="R163" i="4"/>
  <c r="R162" i="4"/>
  <c r="R161" i="4"/>
  <c r="R160" i="4"/>
  <c r="R159" i="4"/>
  <c r="R158" i="4"/>
  <c r="R157" i="4"/>
  <c r="R156" i="4"/>
  <c r="R155" i="4"/>
  <c r="R154" i="4"/>
  <c r="R153" i="4"/>
  <c r="R152" i="4"/>
  <c r="R151" i="4"/>
  <c r="R150" i="4"/>
  <c r="R149" i="4"/>
  <c r="R148" i="4"/>
  <c r="R147" i="4"/>
  <c r="R146" i="4"/>
  <c r="R145" i="4"/>
  <c r="R144" i="4"/>
  <c r="R143" i="4"/>
  <c r="R142" i="4"/>
  <c r="R141" i="4"/>
  <c r="R140" i="4"/>
  <c r="R139" i="4"/>
  <c r="R138" i="4"/>
  <c r="R137" i="4"/>
  <c r="R136" i="4"/>
  <c r="R135" i="4"/>
  <c r="R134" i="4"/>
  <c r="R133" i="4"/>
  <c r="R132" i="4"/>
  <c r="R131" i="4"/>
  <c r="R130" i="4"/>
  <c r="R129" i="4"/>
  <c r="R128" i="4"/>
  <c r="R127" i="4"/>
  <c r="R126" i="4"/>
  <c r="R125" i="4"/>
  <c r="R124" i="4"/>
  <c r="R123" i="4"/>
  <c r="R122" i="4"/>
  <c r="R121" i="4"/>
  <c r="R120" i="4"/>
  <c r="R119" i="4"/>
  <c r="R118" i="4"/>
  <c r="R117" i="4"/>
  <c r="R116" i="4"/>
  <c r="R115" i="4"/>
  <c r="R114" i="4"/>
  <c r="R113" i="4"/>
  <c r="R112" i="4"/>
  <c r="R111" i="4"/>
  <c r="R110" i="4"/>
  <c r="R109" i="4"/>
  <c r="R108" i="4"/>
  <c r="R107" i="4"/>
  <c r="R106" i="4"/>
  <c r="R105" i="4"/>
  <c r="R104" i="4"/>
  <c r="R103" i="4"/>
  <c r="R102" i="4"/>
  <c r="R101" i="4"/>
  <c r="R100" i="4"/>
  <c r="R99" i="4"/>
  <c r="R98" i="4"/>
  <c r="R97" i="4"/>
  <c r="R96" i="4"/>
  <c r="R95" i="4"/>
  <c r="R94" i="4"/>
  <c r="R93" i="4"/>
  <c r="R92" i="4"/>
  <c r="R91" i="4"/>
  <c r="R90" i="4"/>
  <c r="R89" i="4"/>
  <c r="R88" i="4"/>
  <c r="R87" i="4"/>
  <c r="R86" i="4"/>
  <c r="R85" i="4"/>
  <c r="R84" i="4"/>
  <c r="R83" i="4"/>
  <c r="R82" i="4"/>
  <c r="R81" i="4"/>
  <c r="R80" i="4"/>
  <c r="R79" i="4"/>
  <c r="R78" i="4"/>
  <c r="R77" i="4"/>
  <c r="R76" i="4"/>
  <c r="R75" i="4"/>
  <c r="R74" i="4"/>
  <c r="R73" i="4"/>
  <c r="R72" i="4"/>
  <c r="R71" i="4"/>
  <c r="R70" i="4"/>
  <c r="R69" i="4"/>
  <c r="R68" i="4"/>
  <c r="R67" i="4"/>
  <c r="R66" i="4"/>
  <c r="R65" i="4"/>
  <c r="R64" i="4"/>
  <c r="R63" i="4"/>
  <c r="R62" i="4"/>
  <c r="R61" i="4"/>
  <c r="R60" i="4"/>
  <c r="R59" i="4"/>
  <c r="R58" i="4"/>
  <c r="R57" i="4"/>
  <c r="R56" i="4"/>
  <c r="R55" i="4"/>
  <c r="R54" i="4"/>
  <c r="R53" i="4"/>
  <c r="R52" i="4"/>
  <c r="R51" i="4"/>
  <c r="R50" i="4"/>
  <c r="R49" i="4"/>
  <c r="R48" i="4"/>
  <c r="R47" i="4"/>
  <c r="R46" i="4"/>
  <c r="R45" i="4"/>
  <c r="R44" i="4"/>
  <c r="R43" i="4"/>
  <c r="R42" i="4"/>
  <c r="R41" i="4"/>
  <c r="R40" i="4"/>
  <c r="R39" i="4"/>
  <c r="R38" i="4"/>
  <c r="R37" i="4"/>
  <c r="R36" i="4"/>
  <c r="R35" i="4"/>
  <c r="R34" i="4"/>
  <c r="R33" i="4"/>
  <c r="R32" i="4"/>
  <c r="R31" i="4"/>
  <c r="R30" i="4"/>
  <c r="R29" i="4"/>
  <c r="R28" i="4"/>
  <c r="R27" i="4"/>
  <c r="R26" i="4"/>
  <c r="R25" i="4"/>
  <c r="R24" i="4"/>
  <c r="Q172" i="4"/>
  <c r="Q349" i="4" s="1"/>
  <c r="Q171" i="4"/>
  <c r="Q348" i="4" s="1"/>
  <c r="Q170" i="4"/>
  <c r="Q347" i="4" s="1"/>
  <c r="Q169" i="4"/>
  <c r="Q346" i="4" s="1"/>
  <c r="Q168" i="4"/>
  <c r="Q345" i="4" s="1"/>
  <c r="Q167" i="4"/>
  <c r="Q344" i="4" s="1"/>
  <c r="Q166" i="4"/>
  <c r="Q343" i="4" s="1"/>
  <c r="Q165" i="4"/>
  <c r="Q342" i="4" s="1"/>
  <c r="Q164" i="4"/>
  <c r="Q341" i="4" s="1"/>
  <c r="Q163" i="4"/>
  <c r="Q340" i="4" s="1"/>
  <c r="Q162" i="4"/>
  <c r="Q339" i="4" s="1"/>
  <c r="Q161" i="4"/>
  <c r="Q338" i="4" s="1"/>
  <c r="Q160" i="4"/>
  <c r="Q337" i="4" s="1"/>
  <c r="Q159" i="4"/>
  <c r="Q336" i="4" s="1"/>
  <c r="Q158" i="4"/>
  <c r="Q335" i="4" s="1"/>
  <c r="Q157" i="4"/>
  <c r="Q334" i="4" s="1"/>
  <c r="Q156" i="4"/>
  <c r="Q333" i="4" s="1"/>
  <c r="Q155" i="4"/>
  <c r="Q332" i="4" s="1"/>
  <c r="Q154" i="4"/>
  <c r="Q331" i="4" s="1"/>
  <c r="Q153" i="4"/>
  <c r="Q330" i="4" s="1"/>
  <c r="Q152" i="4"/>
  <c r="Q329" i="4" s="1"/>
  <c r="Q151" i="4"/>
  <c r="Q328" i="4" s="1"/>
  <c r="Q150" i="4"/>
  <c r="Q327" i="4" s="1"/>
  <c r="Q149" i="4"/>
  <c r="Q326" i="4" s="1"/>
  <c r="Q148" i="4"/>
  <c r="Q325" i="4" s="1"/>
  <c r="Q147" i="4"/>
  <c r="Q324" i="4" s="1"/>
  <c r="Q146" i="4"/>
  <c r="Q323" i="4" s="1"/>
  <c r="Q145" i="4"/>
  <c r="Q322" i="4" s="1"/>
  <c r="Q144" i="4"/>
  <c r="Q321" i="4" s="1"/>
  <c r="Q143" i="4"/>
  <c r="Q320" i="4" s="1"/>
  <c r="Q142" i="4"/>
  <c r="Q319" i="4" s="1"/>
  <c r="Q141" i="4"/>
  <c r="Q318" i="4" s="1"/>
  <c r="Q140" i="4"/>
  <c r="Q317" i="4" s="1"/>
  <c r="Q139" i="4"/>
  <c r="Q316" i="4" s="1"/>
  <c r="Q138" i="4"/>
  <c r="Q315" i="4" s="1"/>
  <c r="Q137" i="4"/>
  <c r="Q314" i="4" s="1"/>
  <c r="Q136" i="4"/>
  <c r="Q313" i="4" s="1"/>
  <c r="Q135" i="4"/>
  <c r="Q312" i="4" s="1"/>
  <c r="Q134" i="4"/>
  <c r="Q311" i="4" s="1"/>
  <c r="Q133" i="4"/>
  <c r="Q310" i="4" s="1"/>
  <c r="Q132" i="4"/>
  <c r="Q309" i="4" s="1"/>
  <c r="Q131" i="4"/>
  <c r="Q308" i="4" s="1"/>
  <c r="Q130" i="4"/>
  <c r="Q307" i="4" s="1"/>
  <c r="Q129" i="4"/>
  <c r="Q306" i="4" s="1"/>
  <c r="Q128" i="4"/>
  <c r="Q305" i="4" s="1"/>
  <c r="Q127" i="4"/>
  <c r="Q304" i="4" s="1"/>
  <c r="Q126" i="4"/>
  <c r="Q303" i="4" s="1"/>
  <c r="Q125" i="4"/>
  <c r="Q302" i="4" s="1"/>
  <c r="Q124" i="4"/>
  <c r="Q301" i="4" s="1"/>
  <c r="Q123" i="4"/>
  <c r="Q300" i="4" s="1"/>
  <c r="Q122" i="4"/>
  <c r="Q299" i="4" s="1"/>
  <c r="Q121" i="4"/>
  <c r="Q298" i="4" s="1"/>
  <c r="Q120" i="4"/>
  <c r="Q297" i="4" s="1"/>
  <c r="Q119" i="4"/>
  <c r="Q296" i="4" s="1"/>
  <c r="Q118" i="4"/>
  <c r="Q295" i="4" s="1"/>
  <c r="Q117" i="4"/>
  <c r="Q294" i="4" s="1"/>
  <c r="Q116" i="4"/>
  <c r="Q293" i="4" s="1"/>
  <c r="Q115" i="4"/>
  <c r="Q292" i="4" s="1"/>
  <c r="Q114" i="4"/>
  <c r="Q291" i="4" s="1"/>
  <c r="Q113" i="4"/>
  <c r="Q290" i="4" s="1"/>
  <c r="Q112" i="4"/>
  <c r="Q289" i="4" s="1"/>
  <c r="Q111" i="4"/>
  <c r="Q288" i="4" s="1"/>
  <c r="Q110" i="4"/>
  <c r="Q287" i="4" s="1"/>
  <c r="Q109" i="4"/>
  <c r="Q286" i="4" s="1"/>
  <c r="Q108" i="4"/>
  <c r="Q285" i="4" s="1"/>
  <c r="Q107" i="4"/>
  <c r="Q284" i="4" s="1"/>
  <c r="Q106" i="4"/>
  <c r="Q283" i="4" s="1"/>
  <c r="Q105" i="4"/>
  <c r="Q282" i="4" s="1"/>
  <c r="Q104" i="4"/>
  <c r="Q281" i="4" s="1"/>
  <c r="Q103" i="4"/>
  <c r="Q280" i="4" s="1"/>
  <c r="Q102" i="4"/>
  <c r="Q279" i="4" s="1"/>
  <c r="Q101" i="4"/>
  <c r="Q278" i="4" s="1"/>
  <c r="Q100" i="4"/>
  <c r="Q277" i="4" s="1"/>
  <c r="Q99" i="4"/>
  <c r="Q276" i="4" s="1"/>
  <c r="Q98" i="4"/>
  <c r="Q275" i="4" s="1"/>
  <c r="Q97" i="4"/>
  <c r="Q274" i="4" s="1"/>
  <c r="Q96" i="4"/>
  <c r="Q273" i="4" s="1"/>
  <c r="Q95" i="4"/>
  <c r="Q272" i="4" s="1"/>
  <c r="Q94" i="4"/>
  <c r="Q271" i="4" s="1"/>
  <c r="Q93" i="4"/>
  <c r="Q270" i="4" s="1"/>
  <c r="Q92" i="4"/>
  <c r="Q269" i="4" s="1"/>
  <c r="Q91" i="4"/>
  <c r="Q268" i="4" s="1"/>
  <c r="Q90" i="4"/>
  <c r="Q267" i="4" s="1"/>
  <c r="Q89" i="4"/>
  <c r="Q266" i="4" s="1"/>
  <c r="Q88" i="4"/>
  <c r="Q265" i="4" s="1"/>
  <c r="Q87" i="4"/>
  <c r="Q264" i="4" s="1"/>
  <c r="Q86" i="4"/>
  <c r="Q263" i="4" s="1"/>
  <c r="Q85" i="4"/>
  <c r="Q262" i="4" s="1"/>
  <c r="Q84" i="4"/>
  <c r="Q261" i="4" s="1"/>
  <c r="Q83" i="4"/>
  <c r="Q260" i="4" s="1"/>
  <c r="Q82" i="4"/>
  <c r="Q259" i="4" s="1"/>
  <c r="Q81" i="4"/>
  <c r="Q258" i="4" s="1"/>
  <c r="Q80" i="4"/>
  <c r="Q257" i="4" s="1"/>
  <c r="Q79" i="4"/>
  <c r="Q256" i="4" s="1"/>
  <c r="Q78" i="4"/>
  <c r="Q255" i="4" s="1"/>
  <c r="Q77" i="4"/>
  <c r="Q254" i="4" s="1"/>
  <c r="Q76" i="4"/>
  <c r="Q253" i="4" s="1"/>
  <c r="Q75" i="4"/>
  <c r="Q252" i="4" s="1"/>
  <c r="Q74" i="4"/>
  <c r="Q251" i="4" s="1"/>
  <c r="Q73" i="4"/>
  <c r="Q250" i="4" s="1"/>
  <c r="Q72" i="4"/>
  <c r="Q249" i="4" s="1"/>
  <c r="Q71" i="4"/>
  <c r="Q248" i="4" s="1"/>
  <c r="Q70" i="4"/>
  <c r="Q247" i="4" s="1"/>
  <c r="Q69" i="4"/>
  <c r="Q246" i="4" s="1"/>
  <c r="Q68" i="4"/>
  <c r="Q245" i="4" s="1"/>
  <c r="Q67" i="4"/>
  <c r="Q244" i="4" s="1"/>
  <c r="Q66" i="4"/>
  <c r="Q243" i="4" s="1"/>
  <c r="Q65" i="4"/>
  <c r="Q242" i="4" s="1"/>
  <c r="Q64" i="4"/>
  <c r="Q241" i="4" s="1"/>
  <c r="Q63" i="4"/>
  <c r="Q240" i="4" s="1"/>
  <c r="Q62" i="4"/>
  <c r="Q239" i="4" s="1"/>
  <c r="Q61" i="4"/>
  <c r="Q238" i="4" s="1"/>
  <c r="Q60" i="4"/>
  <c r="Q237" i="4" s="1"/>
  <c r="Q59" i="4"/>
  <c r="Q236" i="4" s="1"/>
  <c r="Q58" i="4"/>
  <c r="Q235" i="4" s="1"/>
  <c r="Q57" i="4"/>
  <c r="Q234" i="4" s="1"/>
  <c r="Q56" i="4"/>
  <c r="Q233" i="4" s="1"/>
  <c r="Q55" i="4"/>
  <c r="Q232" i="4" s="1"/>
  <c r="Q54" i="4"/>
  <c r="Q231" i="4" s="1"/>
  <c r="Q53" i="4"/>
  <c r="Q230" i="4" s="1"/>
  <c r="Q52" i="4"/>
  <c r="Q229" i="4" s="1"/>
  <c r="Q51" i="4"/>
  <c r="Q228" i="4" s="1"/>
  <c r="Q50" i="4"/>
  <c r="Q227" i="4" s="1"/>
  <c r="Q49" i="4"/>
  <c r="Q226" i="4" s="1"/>
  <c r="Q48" i="4"/>
  <c r="Q225" i="4" s="1"/>
  <c r="Q47" i="4"/>
  <c r="Q224" i="4" s="1"/>
  <c r="Q46" i="4"/>
  <c r="Q223" i="4" s="1"/>
  <c r="Q45" i="4"/>
  <c r="Q222" i="4" s="1"/>
  <c r="Q44" i="4"/>
  <c r="Q221" i="4" s="1"/>
  <c r="Q43" i="4"/>
  <c r="Q220" i="4" s="1"/>
  <c r="Q42" i="4"/>
  <c r="Q219" i="4" s="1"/>
  <c r="Q41" i="4"/>
  <c r="Q218" i="4" s="1"/>
  <c r="Q40" i="4"/>
  <c r="Q217" i="4" s="1"/>
  <c r="Q39" i="4"/>
  <c r="Q216" i="4" s="1"/>
  <c r="Q38" i="4"/>
  <c r="Q215" i="4" s="1"/>
  <c r="Q37" i="4"/>
  <c r="Q214" i="4" s="1"/>
  <c r="Q36" i="4"/>
  <c r="Q213" i="4" s="1"/>
  <c r="Q35" i="4"/>
  <c r="Q212" i="4" s="1"/>
  <c r="Q34" i="4"/>
  <c r="Q211" i="4" s="1"/>
  <c r="Q33" i="4"/>
  <c r="Q210" i="4" s="1"/>
  <c r="Q32" i="4"/>
  <c r="Q209" i="4" s="1"/>
  <c r="Q31" i="4"/>
  <c r="Q208" i="4" s="1"/>
  <c r="Q30" i="4"/>
  <c r="Q207" i="4" s="1"/>
  <c r="Q29" i="4"/>
  <c r="Q206" i="4" s="1"/>
  <c r="Q28" i="4"/>
  <c r="Q205" i="4" s="1"/>
  <c r="Q27" i="4"/>
  <c r="Q204" i="4" s="1"/>
  <c r="Q26" i="4"/>
  <c r="Q203" i="4" s="1"/>
  <c r="Q25" i="4"/>
  <c r="Q202" i="4" s="1"/>
  <c r="Q24" i="4"/>
  <c r="Q201" i="4" s="1"/>
  <c r="Q23" i="4"/>
  <c r="Q200" i="4" s="1"/>
  <c r="Q22" i="4"/>
  <c r="Q199" i="4" s="1"/>
  <c r="Q21" i="4"/>
  <c r="Q198" i="4" s="1"/>
  <c r="P150" i="4"/>
  <c r="P149" i="4"/>
  <c r="P148" i="4"/>
  <c r="P147" i="4"/>
  <c r="P146" i="4"/>
  <c r="P145" i="4"/>
  <c r="P144" i="4"/>
  <c r="P143" i="4"/>
  <c r="P142" i="4"/>
  <c r="P141" i="4"/>
  <c r="P140" i="4"/>
  <c r="P139" i="4"/>
  <c r="P138" i="4"/>
  <c r="P137" i="4"/>
  <c r="P136" i="4"/>
  <c r="P135" i="4"/>
  <c r="P134" i="4"/>
  <c r="P133" i="4"/>
  <c r="P132" i="4"/>
  <c r="P131" i="4"/>
  <c r="P130" i="4"/>
  <c r="P129" i="4"/>
  <c r="P128" i="4"/>
  <c r="P127" i="4"/>
  <c r="P126" i="4"/>
  <c r="P125" i="4"/>
  <c r="P124" i="4"/>
  <c r="P123" i="4"/>
  <c r="P122" i="4"/>
  <c r="P121" i="4"/>
  <c r="P120" i="4"/>
  <c r="P119" i="4"/>
  <c r="P118" i="4"/>
  <c r="P117" i="4"/>
  <c r="P116" i="4"/>
  <c r="P115" i="4"/>
  <c r="P114" i="4"/>
  <c r="P113" i="4"/>
  <c r="P112" i="4"/>
  <c r="P111" i="4"/>
  <c r="P110" i="4"/>
  <c r="P109" i="4"/>
  <c r="P108" i="4"/>
  <c r="P107" i="4"/>
  <c r="P106" i="4"/>
  <c r="P105" i="4"/>
  <c r="P104" i="4"/>
  <c r="P103" i="4"/>
  <c r="P102" i="4"/>
  <c r="P101" i="4"/>
  <c r="P100" i="4"/>
  <c r="P99" i="4"/>
  <c r="P98" i="4"/>
  <c r="P97" i="4"/>
  <c r="P96" i="4"/>
  <c r="P95" i="4"/>
  <c r="P94" i="4"/>
  <c r="P93" i="4"/>
  <c r="P92" i="4"/>
  <c r="P91" i="4"/>
  <c r="P90" i="4"/>
  <c r="P89" i="4"/>
  <c r="P88" i="4"/>
  <c r="P87" i="4"/>
  <c r="P86" i="4"/>
  <c r="P85" i="4"/>
  <c r="P84" i="4"/>
  <c r="P83" i="4"/>
  <c r="P82" i="4"/>
  <c r="P81" i="4"/>
  <c r="P80" i="4"/>
  <c r="P79" i="4"/>
  <c r="P78" i="4"/>
  <c r="P77" i="4"/>
  <c r="P76" i="4"/>
  <c r="P75" i="4"/>
  <c r="P74" i="4"/>
  <c r="P73" i="4"/>
  <c r="P72" i="4"/>
  <c r="P71" i="4"/>
  <c r="P70" i="4"/>
  <c r="P69" i="4"/>
  <c r="P68" i="4"/>
  <c r="P67" i="4"/>
  <c r="P66" i="4"/>
  <c r="P65" i="4"/>
  <c r="P64" i="4"/>
  <c r="P63" i="4"/>
  <c r="P62" i="4"/>
  <c r="P61" i="4"/>
  <c r="P60" i="4"/>
  <c r="P59" i="4"/>
  <c r="P58" i="4"/>
  <c r="P57" i="4"/>
  <c r="P56" i="4"/>
  <c r="P55" i="4"/>
  <c r="P54" i="4"/>
  <c r="P53" i="4"/>
  <c r="P52" i="4"/>
  <c r="P51" i="4"/>
  <c r="P50" i="4"/>
  <c r="P49" i="4"/>
  <c r="P48" i="4"/>
  <c r="P47" i="4"/>
  <c r="P46" i="4"/>
  <c r="P45" i="4"/>
  <c r="P44" i="4"/>
  <c r="P43" i="4"/>
  <c r="P42" i="4"/>
  <c r="P41" i="4"/>
  <c r="P40" i="4"/>
  <c r="P39" i="4"/>
  <c r="P38" i="4"/>
  <c r="P37" i="4"/>
  <c r="P36" i="4"/>
  <c r="P35" i="4"/>
  <c r="P34" i="4"/>
  <c r="P33" i="4"/>
  <c r="P32" i="4"/>
  <c r="P31" i="4"/>
  <c r="P30" i="4"/>
  <c r="P29" i="4"/>
  <c r="P28" i="4"/>
  <c r="O134" i="4"/>
  <c r="O311" i="4" s="1"/>
  <c r="O133" i="4"/>
  <c r="O310" i="4" s="1"/>
  <c r="O132" i="4"/>
  <c r="O309" i="4" s="1"/>
  <c r="O131" i="4"/>
  <c r="O308" i="4" s="1"/>
  <c r="O130" i="4"/>
  <c r="O307" i="4" s="1"/>
  <c r="O129" i="4"/>
  <c r="O306" i="4" s="1"/>
  <c r="O128" i="4"/>
  <c r="O305" i="4" s="1"/>
  <c r="O127" i="4"/>
  <c r="O304" i="4" s="1"/>
  <c r="O126" i="4"/>
  <c r="O303" i="4" s="1"/>
  <c r="O125" i="4"/>
  <c r="O302" i="4" s="1"/>
  <c r="O124" i="4"/>
  <c r="O301" i="4" s="1"/>
  <c r="O123" i="4"/>
  <c r="O300" i="4" s="1"/>
  <c r="O122" i="4"/>
  <c r="O299" i="4" s="1"/>
  <c r="O121" i="4"/>
  <c r="O298" i="4" s="1"/>
  <c r="O120" i="4"/>
  <c r="O297" i="4" s="1"/>
  <c r="O119" i="4"/>
  <c r="O296" i="4" s="1"/>
  <c r="O118" i="4"/>
  <c r="O295" i="4" s="1"/>
  <c r="O117" i="4"/>
  <c r="O294" i="4" s="1"/>
  <c r="O116" i="4"/>
  <c r="O293" i="4" s="1"/>
  <c r="O115" i="4"/>
  <c r="O292" i="4" s="1"/>
  <c r="O114" i="4"/>
  <c r="O291" i="4" s="1"/>
  <c r="O113" i="4"/>
  <c r="O290" i="4" s="1"/>
  <c r="O112" i="4"/>
  <c r="O289" i="4" s="1"/>
  <c r="O111" i="4"/>
  <c r="O288" i="4" s="1"/>
  <c r="O110" i="4"/>
  <c r="O287" i="4" s="1"/>
  <c r="O109" i="4"/>
  <c r="O286" i="4" s="1"/>
  <c r="O108" i="4"/>
  <c r="O285" i="4" s="1"/>
  <c r="O107" i="4"/>
  <c r="O284" i="4" s="1"/>
  <c r="O106" i="4"/>
  <c r="O283" i="4" s="1"/>
  <c r="O105" i="4"/>
  <c r="O282" i="4" s="1"/>
  <c r="O104" i="4"/>
  <c r="O281" i="4" s="1"/>
  <c r="O103" i="4"/>
  <c r="O280" i="4" s="1"/>
  <c r="O102" i="4"/>
  <c r="O279" i="4" s="1"/>
  <c r="O101" i="4"/>
  <c r="O278" i="4" s="1"/>
  <c r="O100" i="4"/>
  <c r="O277" i="4" s="1"/>
  <c r="O99" i="4"/>
  <c r="O276" i="4" s="1"/>
  <c r="O98" i="4"/>
  <c r="O275" i="4" s="1"/>
  <c r="O97" i="4"/>
  <c r="O274" i="4" s="1"/>
  <c r="O96" i="4"/>
  <c r="O273" i="4" s="1"/>
  <c r="O95" i="4"/>
  <c r="O272" i="4" s="1"/>
  <c r="O94" i="4"/>
  <c r="O271" i="4" s="1"/>
  <c r="O93" i="4"/>
  <c r="O270" i="4" s="1"/>
  <c r="O92" i="4"/>
  <c r="O269" i="4" s="1"/>
  <c r="O91" i="4"/>
  <c r="O268" i="4" s="1"/>
  <c r="O90" i="4"/>
  <c r="O267" i="4" s="1"/>
  <c r="O89" i="4"/>
  <c r="O266" i="4" s="1"/>
  <c r="O88" i="4"/>
  <c r="O265" i="4" s="1"/>
  <c r="O87" i="4"/>
  <c r="O264" i="4" s="1"/>
  <c r="O86" i="4"/>
  <c r="O263" i="4" s="1"/>
  <c r="O85" i="4"/>
  <c r="O262" i="4" s="1"/>
  <c r="O84" i="4"/>
  <c r="O261" i="4" s="1"/>
  <c r="O83" i="4"/>
  <c r="O260" i="4" s="1"/>
  <c r="O82" i="4"/>
  <c r="O259" i="4" s="1"/>
  <c r="O81" i="4"/>
  <c r="O258" i="4" s="1"/>
  <c r="O80" i="4"/>
  <c r="O257" i="4" s="1"/>
  <c r="O79" i="4"/>
  <c r="O256" i="4" s="1"/>
  <c r="O78" i="4"/>
  <c r="O255" i="4" s="1"/>
  <c r="O77" i="4"/>
  <c r="O254" i="4" s="1"/>
  <c r="O76" i="4"/>
  <c r="O253" i="4" s="1"/>
  <c r="O75" i="4"/>
  <c r="O252" i="4" s="1"/>
  <c r="O74" i="4"/>
  <c r="O251" i="4" s="1"/>
  <c r="O73" i="4"/>
  <c r="O250" i="4" s="1"/>
  <c r="O72" i="4"/>
  <c r="O249" i="4" s="1"/>
  <c r="O71" i="4"/>
  <c r="O248" i="4" s="1"/>
  <c r="O70" i="4"/>
  <c r="O247" i="4" s="1"/>
  <c r="O69" i="4"/>
  <c r="O246" i="4" s="1"/>
  <c r="O68" i="4"/>
  <c r="O245" i="4" s="1"/>
  <c r="O67" i="4"/>
  <c r="O244" i="4" s="1"/>
  <c r="O66" i="4"/>
  <c r="O243" i="4" s="1"/>
  <c r="O65" i="4"/>
  <c r="O242" i="4" s="1"/>
  <c r="O64" i="4"/>
  <c r="O241" i="4" s="1"/>
  <c r="O63" i="4"/>
  <c r="O240" i="4" s="1"/>
  <c r="O62" i="4"/>
  <c r="O239" i="4" s="1"/>
  <c r="O61" i="4"/>
  <c r="O238" i="4" s="1"/>
  <c r="O60" i="4"/>
  <c r="O237" i="4" s="1"/>
  <c r="O59" i="4"/>
  <c r="O236" i="4" s="1"/>
  <c r="O58" i="4"/>
  <c r="O235" i="4" s="1"/>
  <c r="O57" i="4"/>
  <c r="O234" i="4" s="1"/>
  <c r="O56" i="4"/>
  <c r="O233" i="4" s="1"/>
  <c r="O55" i="4"/>
  <c r="O232" i="4" s="1"/>
  <c r="O54" i="4"/>
  <c r="O231" i="4" s="1"/>
  <c r="O53" i="4"/>
  <c r="O230" i="4" s="1"/>
  <c r="O52" i="4"/>
  <c r="O229" i="4" s="1"/>
  <c r="O51" i="4"/>
  <c r="O228" i="4" s="1"/>
  <c r="O50" i="4"/>
  <c r="O227" i="4" s="1"/>
  <c r="O49" i="4"/>
  <c r="O226" i="4" s="1"/>
  <c r="O48" i="4"/>
  <c r="O225" i="4" s="1"/>
  <c r="O47" i="4"/>
  <c r="O224" i="4" s="1"/>
  <c r="O46" i="4"/>
  <c r="O223" i="4" s="1"/>
  <c r="O45" i="4"/>
  <c r="O222" i="4" s="1"/>
  <c r="O44" i="4"/>
  <c r="O221" i="4" s="1"/>
  <c r="O43" i="4"/>
  <c r="O220" i="4" s="1"/>
  <c r="O42" i="4"/>
  <c r="O219" i="4" s="1"/>
  <c r="O41" i="4"/>
  <c r="O218" i="4" s="1"/>
  <c r="O40" i="4"/>
  <c r="O217" i="4" s="1"/>
  <c r="O39" i="4"/>
  <c r="O216" i="4" s="1"/>
  <c r="O38" i="4"/>
  <c r="O215" i="4" s="1"/>
  <c r="O37" i="4"/>
  <c r="O214" i="4" s="1"/>
  <c r="O36" i="4"/>
  <c r="O213" i="4" s="1"/>
  <c r="O35" i="4"/>
  <c r="O212" i="4" s="1"/>
  <c r="O34" i="4"/>
  <c r="O211" i="4" s="1"/>
  <c r="O33" i="4"/>
  <c r="O210" i="4" s="1"/>
  <c r="O32" i="4"/>
  <c r="O209" i="4" s="1"/>
  <c r="O31" i="4"/>
  <c r="O208" i="4" s="1"/>
  <c r="O30" i="4"/>
  <c r="O207" i="4" s="1"/>
  <c r="O29" i="4"/>
  <c r="O206" i="4" s="1"/>
  <c r="O28" i="4"/>
  <c r="O205" i="4" s="1"/>
  <c r="O27" i="4"/>
  <c r="O204" i="4" s="1"/>
  <c r="O26" i="4"/>
  <c r="O203" i="4" s="1"/>
  <c r="O25" i="4"/>
  <c r="O202" i="4" s="1"/>
  <c r="O24" i="4"/>
  <c r="O201" i="4" s="1"/>
  <c r="O23" i="4"/>
  <c r="O200" i="4" s="1"/>
  <c r="O22" i="4"/>
  <c r="O199" i="4" s="1"/>
  <c r="O21" i="4"/>
  <c r="O198" i="4" s="1"/>
  <c r="O20" i="4"/>
  <c r="O197" i="4" s="1"/>
  <c r="O19" i="4"/>
  <c r="O196" i="4" s="1"/>
  <c r="O18" i="4"/>
  <c r="O195" i="4" s="1"/>
  <c r="O17" i="4"/>
  <c r="O194" i="4" s="1"/>
  <c r="O16" i="4"/>
  <c r="O193" i="4" s="1"/>
  <c r="O15" i="4"/>
  <c r="O192" i="4" s="1"/>
  <c r="O14" i="4"/>
  <c r="O191" i="4" s="1"/>
  <c r="N170" i="4"/>
  <c r="N169" i="4"/>
  <c r="N168" i="4"/>
  <c r="N167" i="4"/>
  <c r="N166" i="4"/>
  <c r="N165" i="4"/>
  <c r="N164" i="4"/>
  <c r="N163" i="4"/>
  <c r="N162" i="4"/>
  <c r="N161" i="4"/>
  <c r="N160" i="4"/>
  <c r="N159" i="4"/>
  <c r="N158" i="4"/>
  <c r="N157" i="4"/>
  <c r="N156" i="4"/>
  <c r="N155" i="4"/>
  <c r="N154" i="4"/>
  <c r="N153" i="4"/>
  <c r="N152" i="4"/>
  <c r="N151" i="4"/>
  <c r="N150" i="4"/>
  <c r="N149" i="4"/>
  <c r="N148" i="4"/>
  <c r="N147" i="4"/>
  <c r="N146" i="4"/>
  <c r="N145" i="4"/>
  <c r="N144" i="4"/>
  <c r="N143" i="4"/>
  <c r="N142" i="4"/>
  <c r="N141" i="4"/>
  <c r="N140" i="4"/>
  <c r="N139" i="4"/>
  <c r="N138" i="4"/>
  <c r="N137" i="4"/>
  <c r="N136" i="4"/>
  <c r="N135" i="4"/>
  <c r="N134" i="4"/>
  <c r="N133" i="4"/>
  <c r="N132" i="4"/>
  <c r="N131" i="4"/>
  <c r="N130" i="4"/>
  <c r="N129" i="4"/>
  <c r="N128" i="4"/>
  <c r="N127" i="4"/>
  <c r="N126" i="4"/>
  <c r="N125" i="4"/>
  <c r="N124" i="4"/>
  <c r="N123" i="4"/>
  <c r="N122" i="4"/>
  <c r="N121" i="4"/>
  <c r="N120" i="4"/>
  <c r="N119" i="4"/>
  <c r="N118" i="4"/>
  <c r="N117" i="4"/>
  <c r="N116" i="4"/>
  <c r="N115" i="4"/>
  <c r="N114" i="4"/>
  <c r="N113" i="4"/>
  <c r="N112" i="4"/>
  <c r="N111" i="4"/>
  <c r="N110" i="4"/>
  <c r="N109" i="4"/>
  <c r="N108" i="4"/>
  <c r="N107" i="4"/>
  <c r="N106" i="4"/>
  <c r="N105" i="4"/>
  <c r="N104" i="4"/>
  <c r="N103" i="4"/>
  <c r="N102" i="4"/>
  <c r="N101" i="4"/>
  <c r="N100" i="4"/>
  <c r="N99" i="4"/>
  <c r="N98" i="4"/>
  <c r="N97" i="4"/>
  <c r="N96" i="4"/>
  <c r="N95" i="4"/>
  <c r="N94" i="4"/>
  <c r="N93" i="4"/>
  <c r="N92" i="4"/>
  <c r="N91" i="4"/>
  <c r="N90" i="4"/>
  <c r="N89" i="4"/>
  <c r="N88" i="4"/>
  <c r="N87" i="4"/>
  <c r="N86" i="4"/>
  <c r="N85" i="4"/>
  <c r="N84" i="4"/>
  <c r="N83" i="4"/>
  <c r="N82" i="4"/>
  <c r="N81" i="4"/>
  <c r="N80" i="4"/>
  <c r="N79" i="4"/>
  <c r="N78" i="4"/>
  <c r="N77" i="4"/>
  <c r="N76" i="4"/>
  <c r="N75" i="4"/>
  <c r="N74" i="4"/>
  <c r="N73" i="4"/>
  <c r="N72" i="4"/>
  <c r="N71" i="4"/>
  <c r="N70" i="4"/>
  <c r="N69" i="4"/>
  <c r="N68" i="4"/>
  <c r="N67" i="4"/>
  <c r="N66" i="4"/>
  <c r="N65" i="4"/>
  <c r="N64" i="4"/>
  <c r="N63" i="4"/>
  <c r="N62" i="4"/>
  <c r="N61" i="4"/>
  <c r="N60" i="4"/>
  <c r="N59" i="4"/>
  <c r="N58" i="4"/>
  <c r="N57" i="4"/>
  <c r="N56" i="4"/>
  <c r="N55" i="4"/>
  <c r="N54" i="4"/>
  <c r="N53" i="4"/>
  <c r="N52" i="4"/>
  <c r="N51" i="4"/>
  <c r="N50" i="4"/>
  <c r="N49" i="4"/>
  <c r="N48" i="4"/>
  <c r="N47" i="4"/>
  <c r="N46" i="4"/>
  <c r="N45" i="4"/>
  <c r="N44" i="4"/>
  <c r="N43" i="4"/>
  <c r="N42" i="4"/>
  <c r="N41" i="4"/>
  <c r="N40" i="4"/>
  <c r="N39" i="4"/>
  <c r="N38" i="4"/>
  <c r="N37" i="4"/>
  <c r="N36" i="4"/>
  <c r="N35" i="4"/>
  <c r="N34" i="4"/>
  <c r="N33" i="4"/>
  <c r="N32" i="4"/>
  <c r="N31" i="4"/>
  <c r="N30" i="4"/>
  <c r="N29" i="4"/>
  <c r="N28" i="4"/>
  <c r="N27" i="4"/>
  <c r="L149" i="4"/>
  <c r="L326" i="4" s="1"/>
  <c r="L148" i="4"/>
  <c r="L325" i="4" s="1"/>
  <c r="L147" i="4"/>
  <c r="L324" i="4" s="1"/>
  <c r="L146" i="4"/>
  <c r="L323" i="4" s="1"/>
  <c r="L145" i="4"/>
  <c r="L322" i="4" s="1"/>
  <c r="L144" i="4"/>
  <c r="L321" i="4" s="1"/>
  <c r="L143" i="4"/>
  <c r="L320" i="4" s="1"/>
  <c r="L142" i="4"/>
  <c r="L319" i="4" s="1"/>
  <c r="L141" i="4"/>
  <c r="L318" i="4" s="1"/>
  <c r="L140" i="4"/>
  <c r="L317" i="4" s="1"/>
  <c r="L139" i="4"/>
  <c r="L316" i="4" s="1"/>
  <c r="L138" i="4"/>
  <c r="L315" i="4" s="1"/>
  <c r="L137" i="4"/>
  <c r="L314" i="4" s="1"/>
  <c r="L136" i="4"/>
  <c r="L313" i="4" s="1"/>
  <c r="L135" i="4"/>
  <c r="L312" i="4" s="1"/>
  <c r="L134" i="4"/>
  <c r="L311" i="4" s="1"/>
  <c r="L133" i="4"/>
  <c r="L310" i="4" s="1"/>
  <c r="L132" i="4"/>
  <c r="L309" i="4" s="1"/>
  <c r="L131" i="4"/>
  <c r="L308" i="4" s="1"/>
  <c r="L130" i="4"/>
  <c r="L307" i="4" s="1"/>
  <c r="L129" i="4"/>
  <c r="L306" i="4" s="1"/>
  <c r="L128" i="4"/>
  <c r="L305" i="4" s="1"/>
  <c r="L127" i="4"/>
  <c r="L304" i="4" s="1"/>
  <c r="L126" i="4"/>
  <c r="L303" i="4" s="1"/>
  <c r="L125" i="4"/>
  <c r="L302" i="4" s="1"/>
  <c r="L124" i="4"/>
  <c r="L301" i="4" s="1"/>
  <c r="L123" i="4"/>
  <c r="L300" i="4" s="1"/>
  <c r="L122" i="4"/>
  <c r="L299" i="4" s="1"/>
  <c r="L121" i="4"/>
  <c r="L298" i="4" s="1"/>
  <c r="L120" i="4"/>
  <c r="L297" i="4" s="1"/>
  <c r="L119" i="4"/>
  <c r="L296" i="4" s="1"/>
  <c r="L118" i="4"/>
  <c r="L295" i="4" s="1"/>
  <c r="L117" i="4"/>
  <c r="L294" i="4" s="1"/>
  <c r="L116" i="4"/>
  <c r="L293" i="4" s="1"/>
  <c r="L115" i="4"/>
  <c r="L292" i="4" s="1"/>
  <c r="L114" i="4"/>
  <c r="L291" i="4" s="1"/>
  <c r="L113" i="4"/>
  <c r="L290" i="4" s="1"/>
  <c r="L112" i="4"/>
  <c r="L289" i="4" s="1"/>
  <c r="L111" i="4"/>
  <c r="L288" i="4" s="1"/>
  <c r="L110" i="4"/>
  <c r="L287" i="4" s="1"/>
  <c r="L109" i="4"/>
  <c r="L286" i="4" s="1"/>
  <c r="L108" i="4"/>
  <c r="L285" i="4" s="1"/>
  <c r="L107" i="4"/>
  <c r="L284" i="4" s="1"/>
  <c r="L106" i="4"/>
  <c r="L283" i="4" s="1"/>
  <c r="L105" i="4"/>
  <c r="L282" i="4" s="1"/>
  <c r="L104" i="4"/>
  <c r="L281" i="4" s="1"/>
  <c r="L103" i="4"/>
  <c r="L280" i="4" s="1"/>
  <c r="L102" i="4"/>
  <c r="L279" i="4" s="1"/>
  <c r="L101" i="4"/>
  <c r="L278" i="4" s="1"/>
  <c r="L100" i="4"/>
  <c r="L277" i="4" s="1"/>
  <c r="L99" i="4"/>
  <c r="L276" i="4" s="1"/>
  <c r="L98" i="4"/>
  <c r="L275" i="4" s="1"/>
  <c r="L97" i="4"/>
  <c r="L274" i="4" s="1"/>
  <c r="L96" i="4"/>
  <c r="L273" i="4" s="1"/>
  <c r="L95" i="4"/>
  <c r="L272" i="4" s="1"/>
  <c r="L94" i="4"/>
  <c r="L271" i="4" s="1"/>
  <c r="L93" i="4"/>
  <c r="L270" i="4" s="1"/>
  <c r="L92" i="4"/>
  <c r="L269" i="4" s="1"/>
  <c r="L91" i="4"/>
  <c r="L268" i="4" s="1"/>
  <c r="L90" i="4"/>
  <c r="L267" i="4" s="1"/>
  <c r="L89" i="4"/>
  <c r="L266" i="4" s="1"/>
  <c r="L88" i="4"/>
  <c r="L265" i="4" s="1"/>
  <c r="L87" i="4"/>
  <c r="L264" i="4" s="1"/>
  <c r="L86" i="4"/>
  <c r="L263" i="4" s="1"/>
  <c r="L85" i="4"/>
  <c r="L262" i="4" s="1"/>
  <c r="L84" i="4"/>
  <c r="L261" i="4" s="1"/>
  <c r="L83" i="4"/>
  <c r="L260" i="4" s="1"/>
  <c r="L82" i="4"/>
  <c r="L259" i="4" s="1"/>
  <c r="L81" i="4"/>
  <c r="L258" i="4" s="1"/>
  <c r="L80" i="4"/>
  <c r="L257" i="4" s="1"/>
  <c r="L79" i="4"/>
  <c r="L256" i="4" s="1"/>
  <c r="L78" i="4"/>
  <c r="L255" i="4" s="1"/>
  <c r="L77" i="4"/>
  <c r="L254" i="4" s="1"/>
  <c r="L76" i="4"/>
  <c r="L253" i="4" s="1"/>
  <c r="L75" i="4"/>
  <c r="L252" i="4" s="1"/>
  <c r="L74" i="4"/>
  <c r="L251" i="4" s="1"/>
  <c r="L73" i="4"/>
  <c r="L250" i="4" s="1"/>
  <c r="L72" i="4"/>
  <c r="L249" i="4" s="1"/>
  <c r="L71" i="4"/>
  <c r="L248" i="4" s="1"/>
  <c r="L70" i="4"/>
  <c r="L247" i="4" s="1"/>
  <c r="L69" i="4"/>
  <c r="L246" i="4" s="1"/>
  <c r="L68" i="4"/>
  <c r="L245" i="4" s="1"/>
  <c r="L67" i="4"/>
  <c r="L244" i="4" s="1"/>
  <c r="L66" i="4"/>
  <c r="L243" i="4" s="1"/>
  <c r="L65" i="4"/>
  <c r="L242" i="4" s="1"/>
  <c r="L64" i="4"/>
  <c r="L241" i="4" s="1"/>
  <c r="L63" i="4"/>
  <c r="L240" i="4" s="1"/>
  <c r="L62" i="4"/>
  <c r="L239" i="4" s="1"/>
  <c r="L61" i="4"/>
  <c r="L238" i="4" s="1"/>
  <c r="L60" i="4"/>
  <c r="L237" i="4" s="1"/>
  <c r="L59" i="4"/>
  <c r="L236" i="4" s="1"/>
  <c r="L58" i="4"/>
  <c r="L235" i="4" s="1"/>
  <c r="L57" i="4"/>
  <c r="L234" i="4" s="1"/>
  <c r="L56" i="4"/>
  <c r="L233" i="4" s="1"/>
  <c r="L55" i="4"/>
  <c r="L232" i="4" s="1"/>
  <c r="L54" i="4"/>
  <c r="L231" i="4" s="1"/>
  <c r="L53" i="4"/>
  <c r="L230" i="4" s="1"/>
  <c r="L52" i="4"/>
  <c r="L229" i="4" s="1"/>
  <c r="L51" i="4"/>
  <c r="L228" i="4" s="1"/>
  <c r="L50" i="4"/>
  <c r="L227" i="4" s="1"/>
  <c r="L49" i="4"/>
  <c r="L226" i="4" s="1"/>
  <c r="L48" i="4"/>
  <c r="L225" i="4" s="1"/>
  <c r="L47" i="4"/>
  <c r="L224" i="4" s="1"/>
  <c r="L46" i="4"/>
  <c r="L223" i="4" s="1"/>
  <c r="L45" i="4"/>
  <c r="L222" i="4" s="1"/>
  <c r="L44" i="4"/>
  <c r="L221" i="4" s="1"/>
  <c r="L43" i="4"/>
  <c r="L220" i="4" s="1"/>
  <c r="L42" i="4"/>
  <c r="L219" i="4" s="1"/>
  <c r="L41" i="4"/>
  <c r="L218" i="4" s="1"/>
  <c r="L40" i="4"/>
  <c r="L217" i="4" s="1"/>
  <c r="L39" i="4"/>
  <c r="L216" i="4" s="1"/>
  <c r="L38" i="4"/>
  <c r="L215" i="4" s="1"/>
  <c r="L37" i="4"/>
  <c r="L214" i="4" s="1"/>
  <c r="L36" i="4"/>
  <c r="L213" i="4" s="1"/>
  <c r="L35" i="4"/>
  <c r="L212" i="4" s="1"/>
  <c r="L34" i="4"/>
  <c r="L211" i="4" s="1"/>
  <c r="L33" i="4"/>
  <c r="L210" i="4" s="1"/>
  <c r="L32" i="4"/>
  <c r="L209" i="4" s="1"/>
  <c r="L31" i="4"/>
  <c r="L208" i="4" s="1"/>
  <c r="L30" i="4"/>
  <c r="L207" i="4" s="1"/>
  <c r="L29" i="4"/>
  <c r="L206" i="4" s="1"/>
  <c r="L28" i="4"/>
  <c r="L205" i="4" s="1"/>
  <c r="L27" i="4"/>
  <c r="L204" i="4" s="1"/>
  <c r="L26" i="4"/>
  <c r="L203" i="4" s="1"/>
  <c r="L25" i="4"/>
  <c r="L202" i="4" s="1"/>
  <c r="L24" i="4"/>
  <c r="L201" i="4" s="1"/>
  <c r="L23" i="4"/>
  <c r="L200" i="4" s="1"/>
  <c r="L22" i="4"/>
  <c r="L199" i="4" s="1"/>
  <c r="L21" i="4"/>
  <c r="L198" i="4" s="1"/>
  <c r="L20" i="4"/>
  <c r="L197" i="4" s="1"/>
  <c r="L19" i="4"/>
  <c r="L196" i="4" s="1"/>
  <c r="L18" i="4"/>
  <c r="L195" i="4" s="1"/>
  <c r="L17" i="4"/>
  <c r="L194" i="4" s="1"/>
  <c r="L16" i="4"/>
  <c r="L193" i="4" s="1"/>
  <c r="K135" i="4"/>
  <c r="K312" i="4" s="1"/>
  <c r="K134" i="4"/>
  <c r="K311" i="4" s="1"/>
  <c r="K133" i="4"/>
  <c r="K310" i="4" s="1"/>
  <c r="K132" i="4"/>
  <c r="K309" i="4" s="1"/>
  <c r="K131" i="4"/>
  <c r="K308" i="4" s="1"/>
  <c r="K130" i="4"/>
  <c r="K307" i="4" s="1"/>
  <c r="K129" i="4"/>
  <c r="K306" i="4" s="1"/>
  <c r="K128" i="4"/>
  <c r="K305" i="4" s="1"/>
  <c r="K127" i="4"/>
  <c r="K304" i="4" s="1"/>
  <c r="K126" i="4"/>
  <c r="K303" i="4" s="1"/>
  <c r="K125" i="4"/>
  <c r="K302" i="4" s="1"/>
  <c r="K124" i="4"/>
  <c r="K301" i="4" s="1"/>
  <c r="K123" i="4"/>
  <c r="K300" i="4" s="1"/>
  <c r="K122" i="4"/>
  <c r="K299" i="4" s="1"/>
  <c r="K121" i="4"/>
  <c r="K298" i="4" s="1"/>
  <c r="K120" i="4"/>
  <c r="K297" i="4" s="1"/>
  <c r="K119" i="4"/>
  <c r="K296" i="4" s="1"/>
  <c r="K118" i="4"/>
  <c r="K295" i="4" s="1"/>
  <c r="K117" i="4"/>
  <c r="K294" i="4" s="1"/>
  <c r="K116" i="4"/>
  <c r="K293" i="4" s="1"/>
  <c r="K115" i="4"/>
  <c r="K292" i="4" s="1"/>
  <c r="K114" i="4"/>
  <c r="K291" i="4" s="1"/>
  <c r="K113" i="4"/>
  <c r="K290" i="4" s="1"/>
  <c r="K112" i="4"/>
  <c r="K289" i="4" s="1"/>
  <c r="K111" i="4"/>
  <c r="K288" i="4" s="1"/>
  <c r="K110" i="4"/>
  <c r="K287" i="4" s="1"/>
  <c r="K109" i="4"/>
  <c r="K286" i="4" s="1"/>
  <c r="K108" i="4"/>
  <c r="K285" i="4" s="1"/>
  <c r="K107" i="4"/>
  <c r="K284" i="4" s="1"/>
  <c r="K106" i="4"/>
  <c r="K283" i="4" s="1"/>
  <c r="K105" i="4"/>
  <c r="K282" i="4" s="1"/>
  <c r="K104" i="4"/>
  <c r="K281" i="4" s="1"/>
  <c r="K103" i="4"/>
  <c r="K280" i="4" s="1"/>
  <c r="K102" i="4"/>
  <c r="K279" i="4" s="1"/>
  <c r="K101" i="4"/>
  <c r="K278" i="4" s="1"/>
  <c r="K100" i="4"/>
  <c r="K277" i="4" s="1"/>
  <c r="K99" i="4"/>
  <c r="K276" i="4" s="1"/>
  <c r="K98" i="4"/>
  <c r="K275" i="4" s="1"/>
  <c r="K97" i="4"/>
  <c r="K274" i="4" s="1"/>
  <c r="K96" i="4"/>
  <c r="K273" i="4" s="1"/>
  <c r="K95" i="4"/>
  <c r="K272" i="4" s="1"/>
  <c r="K94" i="4"/>
  <c r="K271" i="4" s="1"/>
  <c r="K93" i="4"/>
  <c r="K270" i="4" s="1"/>
  <c r="K92" i="4"/>
  <c r="K269" i="4" s="1"/>
  <c r="K91" i="4"/>
  <c r="K268" i="4" s="1"/>
  <c r="K90" i="4"/>
  <c r="K267" i="4" s="1"/>
  <c r="K89" i="4"/>
  <c r="K266" i="4" s="1"/>
  <c r="K88" i="4"/>
  <c r="K265" i="4" s="1"/>
  <c r="K87" i="4"/>
  <c r="K264" i="4" s="1"/>
  <c r="K86" i="4"/>
  <c r="K263" i="4" s="1"/>
  <c r="K85" i="4"/>
  <c r="K262" i="4" s="1"/>
  <c r="K84" i="4"/>
  <c r="K261" i="4" s="1"/>
  <c r="K83" i="4"/>
  <c r="K260" i="4" s="1"/>
  <c r="K82" i="4"/>
  <c r="K259" i="4" s="1"/>
  <c r="K81" i="4"/>
  <c r="K258" i="4" s="1"/>
  <c r="K80" i="4"/>
  <c r="K257" i="4" s="1"/>
  <c r="K79" i="4"/>
  <c r="K256" i="4" s="1"/>
  <c r="K78" i="4"/>
  <c r="K255" i="4" s="1"/>
  <c r="K77" i="4"/>
  <c r="K254" i="4" s="1"/>
  <c r="K76" i="4"/>
  <c r="K253" i="4" s="1"/>
  <c r="K75" i="4"/>
  <c r="K252" i="4" s="1"/>
  <c r="K74" i="4"/>
  <c r="K251" i="4" s="1"/>
  <c r="K73" i="4"/>
  <c r="K250" i="4" s="1"/>
  <c r="K72" i="4"/>
  <c r="K249" i="4" s="1"/>
  <c r="K71" i="4"/>
  <c r="K248" i="4" s="1"/>
  <c r="K70" i="4"/>
  <c r="K247" i="4" s="1"/>
  <c r="K69" i="4"/>
  <c r="K246" i="4" s="1"/>
  <c r="K68" i="4"/>
  <c r="K245" i="4" s="1"/>
  <c r="K67" i="4"/>
  <c r="K244" i="4" s="1"/>
  <c r="K66" i="4"/>
  <c r="K243" i="4" s="1"/>
  <c r="K65" i="4"/>
  <c r="K242" i="4" s="1"/>
  <c r="K64" i="4"/>
  <c r="K241" i="4" s="1"/>
  <c r="K63" i="4"/>
  <c r="K240" i="4" s="1"/>
  <c r="K62" i="4"/>
  <c r="K239" i="4" s="1"/>
  <c r="K61" i="4"/>
  <c r="K238" i="4" s="1"/>
  <c r="K60" i="4"/>
  <c r="K237" i="4" s="1"/>
  <c r="K59" i="4"/>
  <c r="K236" i="4" s="1"/>
  <c r="K58" i="4"/>
  <c r="K235" i="4" s="1"/>
  <c r="K57" i="4"/>
  <c r="K234" i="4" s="1"/>
  <c r="K56" i="4"/>
  <c r="K233" i="4" s="1"/>
  <c r="K55" i="4"/>
  <c r="K232" i="4" s="1"/>
  <c r="K54" i="4"/>
  <c r="K231" i="4" s="1"/>
  <c r="K53" i="4"/>
  <c r="K230" i="4" s="1"/>
  <c r="K52" i="4"/>
  <c r="K229" i="4" s="1"/>
  <c r="K51" i="4"/>
  <c r="K228" i="4" s="1"/>
  <c r="K50" i="4"/>
  <c r="K227" i="4" s="1"/>
  <c r="K49" i="4"/>
  <c r="K226" i="4" s="1"/>
  <c r="K48" i="4"/>
  <c r="K225" i="4" s="1"/>
  <c r="K47" i="4"/>
  <c r="K224" i="4" s="1"/>
  <c r="K46" i="4"/>
  <c r="K223" i="4" s="1"/>
  <c r="K45" i="4"/>
  <c r="K222" i="4" s="1"/>
  <c r="K44" i="4"/>
  <c r="K221" i="4" s="1"/>
  <c r="K43" i="4"/>
  <c r="K220" i="4" s="1"/>
  <c r="K42" i="4"/>
  <c r="K219" i="4" s="1"/>
  <c r="K41" i="4"/>
  <c r="K218" i="4" s="1"/>
  <c r="K40" i="4"/>
  <c r="K217" i="4" s="1"/>
  <c r="K39" i="4"/>
  <c r="K216" i="4" s="1"/>
  <c r="K38" i="4"/>
  <c r="K215" i="4" s="1"/>
  <c r="K37" i="4"/>
  <c r="K214" i="4" s="1"/>
  <c r="K36" i="4"/>
  <c r="K213" i="4" s="1"/>
  <c r="K35" i="4"/>
  <c r="K212" i="4" s="1"/>
  <c r="K34" i="4"/>
  <c r="K211" i="4" s="1"/>
  <c r="K33" i="4"/>
  <c r="K210" i="4" s="1"/>
  <c r="K32" i="4"/>
  <c r="K209" i="4" s="1"/>
  <c r="K31" i="4"/>
  <c r="K208" i="4" s="1"/>
  <c r="K30" i="4"/>
  <c r="K207" i="4" s="1"/>
  <c r="K29" i="4"/>
  <c r="K206" i="4" s="1"/>
  <c r="K28" i="4"/>
  <c r="K205" i="4" s="1"/>
  <c r="K27" i="4"/>
  <c r="K204" i="4" s="1"/>
  <c r="K26" i="4"/>
  <c r="K203" i="4" s="1"/>
  <c r="K25" i="4"/>
  <c r="K202" i="4" s="1"/>
  <c r="K24" i="4"/>
  <c r="K201" i="4" s="1"/>
  <c r="K23" i="4"/>
  <c r="K200" i="4" s="1"/>
  <c r="K22" i="4"/>
  <c r="K199" i="4" s="1"/>
  <c r="K21" i="4"/>
  <c r="K198" i="4" s="1"/>
  <c r="K20" i="4"/>
  <c r="K197" i="4" s="1"/>
  <c r="J169" i="4"/>
  <c r="J346" i="4" s="1"/>
  <c r="J168" i="4"/>
  <c r="J345" i="4" s="1"/>
  <c r="J167" i="4"/>
  <c r="J344" i="4" s="1"/>
  <c r="J166" i="4"/>
  <c r="J343" i="4" s="1"/>
  <c r="J165" i="4"/>
  <c r="J342" i="4" s="1"/>
  <c r="J164" i="4"/>
  <c r="J341" i="4" s="1"/>
  <c r="J163" i="4"/>
  <c r="J340" i="4" s="1"/>
  <c r="J162" i="4"/>
  <c r="J339" i="4" s="1"/>
  <c r="J161" i="4"/>
  <c r="J338" i="4" s="1"/>
  <c r="J160" i="4"/>
  <c r="J337" i="4" s="1"/>
  <c r="J159" i="4"/>
  <c r="J336" i="4" s="1"/>
  <c r="J158" i="4"/>
  <c r="J335" i="4" s="1"/>
  <c r="J157" i="4"/>
  <c r="J334" i="4" s="1"/>
  <c r="J156" i="4"/>
  <c r="J333" i="4" s="1"/>
  <c r="J155" i="4"/>
  <c r="J332" i="4" s="1"/>
  <c r="J154" i="4"/>
  <c r="J331" i="4" s="1"/>
  <c r="J153" i="4"/>
  <c r="J330" i="4" s="1"/>
  <c r="J152" i="4"/>
  <c r="J329" i="4" s="1"/>
  <c r="J151" i="4"/>
  <c r="J328" i="4" s="1"/>
  <c r="J150" i="4"/>
  <c r="J327" i="4" s="1"/>
  <c r="J149" i="4"/>
  <c r="J326" i="4" s="1"/>
  <c r="J148" i="4"/>
  <c r="J325" i="4" s="1"/>
  <c r="J147" i="4"/>
  <c r="J324" i="4" s="1"/>
  <c r="J146" i="4"/>
  <c r="J323" i="4" s="1"/>
  <c r="J145" i="4"/>
  <c r="J322" i="4" s="1"/>
  <c r="J144" i="4"/>
  <c r="J321" i="4" s="1"/>
  <c r="J143" i="4"/>
  <c r="J320" i="4" s="1"/>
  <c r="J142" i="4"/>
  <c r="J319" i="4" s="1"/>
  <c r="J141" i="4"/>
  <c r="J318" i="4" s="1"/>
  <c r="J140" i="4"/>
  <c r="J317" i="4" s="1"/>
  <c r="J139" i="4"/>
  <c r="J316" i="4" s="1"/>
  <c r="J138" i="4"/>
  <c r="J315" i="4" s="1"/>
  <c r="J137" i="4"/>
  <c r="J314" i="4" s="1"/>
  <c r="J136" i="4"/>
  <c r="J313" i="4" s="1"/>
  <c r="J135" i="4"/>
  <c r="J312" i="4" s="1"/>
  <c r="J134" i="4"/>
  <c r="J311" i="4" s="1"/>
  <c r="J133" i="4"/>
  <c r="J310" i="4" s="1"/>
  <c r="J132" i="4"/>
  <c r="J309" i="4" s="1"/>
  <c r="J131" i="4"/>
  <c r="J308" i="4" s="1"/>
  <c r="J130" i="4"/>
  <c r="J307" i="4" s="1"/>
  <c r="J129" i="4"/>
  <c r="J306" i="4" s="1"/>
  <c r="J128" i="4"/>
  <c r="J305" i="4" s="1"/>
  <c r="J127" i="4"/>
  <c r="J304" i="4" s="1"/>
  <c r="J126" i="4"/>
  <c r="J303" i="4" s="1"/>
  <c r="J125" i="4"/>
  <c r="J302" i="4" s="1"/>
  <c r="J124" i="4"/>
  <c r="J301" i="4" s="1"/>
  <c r="J123" i="4"/>
  <c r="J300" i="4" s="1"/>
  <c r="J122" i="4"/>
  <c r="J299" i="4" s="1"/>
  <c r="J121" i="4"/>
  <c r="J298" i="4" s="1"/>
  <c r="J120" i="4"/>
  <c r="J297" i="4" s="1"/>
  <c r="J119" i="4"/>
  <c r="J296" i="4" s="1"/>
  <c r="J118" i="4"/>
  <c r="J295" i="4" s="1"/>
  <c r="J117" i="4"/>
  <c r="J294" i="4" s="1"/>
  <c r="J116" i="4"/>
  <c r="J293" i="4" s="1"/>
  <c r="J115" i="4"/>
  <c r="J292" i="4" s="1"/>
  <c r="J114" i="4"/>
  <c r="J291" i="4" s="1"/>
  <c r="J113" i="4"/>
  <c r="J290" i="4" s="1"/>
  <c r="J112" i="4"/>
  <c r="J289" i="4" s="1"/>
  <c r="J111" i="4"/>
  <c r="J288" i="4" s="1"/>
  <c r="J110" i="4"/>
  <c r="J287" i="4" s="1"/>
  <c r="J109" i="4"/>
  <c r="J286" i="4" s="1"/>
  <c r="J108" i="4"/>
  <c r="J285" i="4" s="1"/>
  <c r="J107" i="4"/>
  <c r="J284" i="4" s="1"/>
  <c r="J106" i="4"/>
  <c r="J283" i="4" s="1"/>
  <c r="J105" i="4"/>
  <c r="J282" i="4" s="1"/>
  <c r="J104" i="4"/>
  <c r="J281" i="4" s="1"/>
  <c r="J103" i="4"/>
  <c r="J280" i="4" s="1"/>
  <c r="J102" i="4"/>
  <c r="J279" i="4" s="1"/>
  <c r="J101" i="4"/>
  <c r="J278" i="4" s="1"/>
  <c r="J100" i="4"/>
  <c r="J277" i="4" s="1"/>
  <c r="J99" i="4"/>
  <c r="J276" i="4" s="1"/>
  <c r="J98" i="4"/>
  <c r="J275" i="4" s="1"/>
  <c r="J97" i="4"/>
  <c r="J274" i="4" s="1"/>
  <c r="J96" i="4"/>
  <c r="J273" i="4" s="1"/>
  <c r="J95" i="4"/>
  <c r="J272" i="4" s="1"/>
  <c r="J94" i="4"/>
  <c r="J271" i="4" s="1"/>
  <c r="J93" i="4"/>
  <c r="J270" i="4" s="1"/>
  <c r="J92" i="4"/>
  <c r="J269" i="4" s="1"/>
  <c r="J91" i="4"/>
  <c r="J268" i="4" s="1"/>
  <c r="J90" i="4"/>
  <c r="J267" i="4" s="1"/>
  <c r="J89" i="4"/>
  <c r="J266" i="4" s="1"/>
  <c r="J88" i="4"/>
  <c r="J265" i="4" s="1"/>
  <c r="J87" i="4"/>
  <c r="J264" i="4" s="1"/>
  <c r="J86" i="4"/>
  <c r="J263" i="4" s="1"/>
  <c r="J85" i="4"/>
  <c r="J262" i="4" s="1"/>
  <c r="J84" i="4"/>
  <c r="J261" i="4" s="1"/>
  <c r="J83" i="4"/>
  <c r="J260" i="4" s="1"/>
  <c r="J82" i="4"/>
  <c r="J259" i="4" s="1"/>
  <c r="J81" i="4"/>
  <c r="J258" i="4" s="1"/>
  <c r="J80" i="4"/>
  <c r="J257" i="4" s="1"/>
  <c r="J79" i="4"/>
  <c r="J256" i="4" s="1"/>
  <c r="J78" i="4"/>
  <c r="J255" i="4" s="1"/>
  <c r="J77" i="4"/>
  <c r="J254" i="4" s="1"/>
  <c r="J76" i="4"/>
  <c r="J253" i="4" s="1"/>
  <c r="J75" i="4"/>
  <c r="J252" i="4" s="1"/>
  <c r="J74" i="4"/>
  <c r="J251" i="4" s="1"/>
  <c r="J73" i="4"/>
  <c r="J250" i="4" s="1"/>
  <c r="J72" i="4"/>
  <c r="J249" i="4" s="1"/>
  <c r="J71" i="4"/>
  <c r="J248" i="4" s="1"/>
  <c r="J70" i="4"/>
  <c r="J247" i="4" s="1"/>
  <c r="J69" i="4"/>
  <c r="J246" i="4" s="1"/>
  <c r="J68" i="4"/>
  <c r="J245" i="4" s="1"/>
  <c r="J67" i="4"/>
  <c r="J244" i="4" s="1"/>
  <c r="J66" i="4"/>
  <c r="J243" i="4" s="1"/>
  <c r="J65" i="4"/>
  <c r="J242" i="4" s="1"/>
  <c r="J64" i="4"/>
  <c r="J241" i="4" s="1"/>
  <c r="J63" i="4"/>
  <c r="J240" i="4" s="1"/>
  <c r="J62" i="4"/>
  <c r="J239" i="4" s="1"/>
  <c r="J61" i="4"/>
  <c r="J238" i="4" s="1"/>
  <c r="J60" i="4"/>
  <c r="J237" i="4" s="1"/>
  <c r="J59" i="4"/>
  <c r="J236" i="4" s="1"/>
  <c r="J58" i="4"/>
  <c r="J235" i="4" s="1"/>
  <c r="J57" i="4"/>
  <c r="J234" i="4" s="1"/>
  <c r="J56" i="4"/>
  <c r="J233" i="4" s="1"/>
  <c r="J55" i="4"/>
  <c r="J232" i="4" s="1"/>
  <c r="J54" i="4"/>
  <c r="J231" i="4" s="1"/>
  <c r="J53" i="4"/>
  <c r="J230" i="4" s="1"/>
  <c r="J52" i="4"/>
  <c r="J229" i="4" s="1"/>
  <c r="J51" i="4"/>
  <c r="J228" i="4" s="1"/>
  <c r="J50" i="4"/>
  <c r="J227" i="4" s="1"/>
  <c r="J49" i="4"/>
  <c r="J226" i="4" s="1"/>
  <c r="J48" i="4"/>
  <c r="J225" i="4" s="1"/>
  <c r="J47" i="4"/>
  <c r="J224" i="4" s="1"/>
  <c r="J46" i="4"/>
  <c r="J223" i="4" s="1"/>
  <c r="J45" i="4"/>
  <c r="J222" i="4" s="1"/>
  <c r="J44" i="4"/>
  <c r="J221" i="4" s="1"/>
  <c r="J43" i="4"/>
  <c r="J220" i="4" s="1"/>
  <c r="J42" i="4"/>
  <c r="J219" i="4" s="1"/>
  <c r="J41" i="4"/>
  <c r="J218" i="4" s="1"/>
  <c r="J40" i="4"/>
  <c r="J217" i="4" s="1"/>
  <c r="J39" i="4"/>
  <c r="J216" i="4" s="1"/>
  <c r="J38" i="4"/>
  <c r="J215" i="4" s="1"/>
  <c r="J37" i="4"/>
  <c r="J214" i="4" s="1"/>
  <c r="J36" i="4"/>
  <c r="J213" i="4" s="1"/>
  <c r="J35" i="4"/>
  <c r="J212" i="4" s="1"/>
  <c r="J34" i="4"/>
  <c r="J211" i="4" s="1"/>
  <c r="J33" i="4"/>
  <c r="J210" i="4" s="1"/>
  <c r="J32" i="4"/>
  <c r="J209" i="4" s="1"/>
  <c r="J31" i="4"/>
  <c r="J208" i="4" s="1"/>
  <c r="J30" i="4"/>
  <c r="J207" i="4" s="1"/>
  <c r="J29" i="4"/>
  <c r="J206" i="4" s="1"/>
  <c r="J28" i="4"/>
  <c r="J205" i="4" s="1"/>
  <c r="J27" i="4"/>
  <c r="J204" i="4" s="1"/>
  <c r="J26" i="4"/>
  <c r="J203" i="4" s="1"/>
  <c r="J25" i="4"/>
  <c r="J202" i="4" s="1"/>
  <c r="J24" i="4"/>
  <c r="J201" i="4" s="1"/>
  <c r="J23" i="4"/>
  <c r="J200" i="4" s="1"/>
  <c r="J22" i="4"/>
  <c r="J199" i="4" s="1"/>
  <c r="J21" i="4"/>
  <c r="J198" i="4" s="1"/>
  <c r="J20" i="4"/>
  <c r="J197" i="4" s="1"/>
  <c r="J19" i="4"/>
  <c r="J196" i="4" s="1"/>
  <c r="J18" i="4"/>
  <c r="J195" i="4" s="1"/>
  <c r="J17" i="4"/>
  <c r="J194" i="4" s="1"/>
  <c r="J16" i="4"/>
  <c r="J193" i="4" s="1"/>
  <c r="J15" i="4"/>
  <c r="J192" i="4" s="1"/>
  <c r="J14" i="4"/>
  <c r="J191" i="4" s="1"/>
  <c r="I163" i="4"/>
  <c r="I340" i="4" s="1"/>
  <c r="I162" i="4"/>
  <c r="I339" i="4" s="1"/>
  <c r="I161" i="4"/>
  <c r="I338" i="4" s="1"/>
  <c r="I160" i="4"/>
  <c r="I337" i="4" s="1"/>
  <c r="I159" i="4"/>
  <c r="I336" i="4" s="1"/>
  <c r="I158" i="4"/>
  <c r="I335" i="4" s="1"/>
  <c r="I157" i="4"/>
  <c r="I334" i="4" s="1"/>
  <c r="I156" i="4"/>
  <c r="I333" i="4" s="1"/>
  <c r="I155" i="4"/>
  <c r="I332" i="4" s="1"/>
  <c r="I154" i="4"/>
  <c r="I331" i="4" s="1"/>
  <c r="I153" i="4"/>
  <c r="I330" i="4" s="1"/>
  <c r="I152" i="4"/>
  <c r="I329" i="4" s="1"/>
  <c r="I151" i="4"/>
  <c r="I328" i="4" s="1"/>
  <c r="I150" i="4"/>
  <c r="I327" i="4" s="1"/>
  <c r="I149" i="4"/>
  <c r="I326" i="4" s="1"/>
  <c r="I148" i="4"/>
  <c r="I325" i="4" s="1"/>
  <c r="I147" i="4"/>
  <c r="I324" i="4" s="1"/>
  <c r="I146" i="4"/>
  <c r="I323" i="4" s="1"/>
  <c r="I145" i="4"/>
  <c r="I322" i="4" s="1"/>
  <c r="I144" i="4"/>
  <c r="I321" i="4" s="1"/>
  <c r="I143" i="4"/>
  <c r="I320" i="4" s="1"/>
  <c r="I142" i="4"/>
  <c r="I319" i="4" s="1"/>
  <c r="I141" i="4"/>
  <c r="I318" i="4" s="1"/>
  <c r="I140" i="4"/>
  <c r="I317" i="4" s="1"/>
  <c r="I139" i="4"/>
  <c r="I316" i="4" s="1"/>
  <c r="I138" i="4"/>
  <c r="I315" i="4" s="1"/>
  <c r="I137" i="4"/>
  <c r="I314" i="4" s="1"/>
  <c r="I136" i="4"/>
  <c r="I313" i="4" s="1"/>
  <c r="I135" i="4"/>
  <c r="I312" i="4" s="1"/>
  <c r="I134" i="4"/>
  <c r="I311" i="4" s="1"/>
  <c r="I133" i="4"/>
  <c r="I310" i="4" s="1"/>
  <c r="I132" i="4"/>
  <c r="I309" i="4" s="1"/>
  <c r="I131" i="4"/>
  <c r="I308" i="4" s="1"/>
  <c r="I130" i="4"/>
  <c r="I307" i="4" s="1"/>
  <c r="I129" i="4"/>
  <c r="I306" i="4" s="1"/>
  <c r="I128" i="4"/>
  <c r="I305" i="4" s="1"/>
  <c r="I127" i="4"/>
  <c r="I304" i="4" s="1"/>
  <c r="I126" i="4"/>
  <c r="I303" i="4" s="1"/>
  <c r="I125" i="4"/>
  <c r="I302" i="4" s="1"/>
  <c r="I124" i="4"/>
  <c r="I301" i="4" s="1"/>
  <c r="I123" i="4"/>
  <c r="I300" i="4" s="1"/>
  <c r="I122" i="4"/>
  <c r="I299" i="4" s="1"/>
  <c r="I121" i="4"/>
  <c r="I298" i="4" s="1"/>
  <c r="I120" i="4"/>
  <c r="I297" i="4" s="1"/>
  <c r="I119" i="4"/>
  <c r="I296" i="4" s="1"/>
  <c r="I118" i="4"/>
  <c r="I295" i="4" s="1"/>
  <c r="I117" i="4"/>
  <c r="I294" i="4" s="1"/>
  <c r="I116" i="4"/>
  <c r="I293" i="4" s="1"/>
  <c r="I115" i="4"/>
  <c r="I292" i="4" s="1"/>
  <c r="I114" i="4"/>
  <c r="I291" i="4" s="1"/>
  <c r="I113" i="4"/>
  <c r="I290" i="4" s="1"/>
  <c r="I112" i="4"/>
  <c r="I289" i="4" s="1"/>
  <c r="I111" i="4"/>
  <c r="I288" i="4" s="1"/>
  <c r="I110" i="4"/>
  <c r="I287" i="4" s="1"/>
  <c r="I109" i="4"/>
  <c r="I286" i="4" s="1"/>
  <c r="I108" i="4"/>
  <c r="I285" i="4" s="1"/>
  <c r="I107" i="4"/>
  <c r="I284" i="4" s="1"/>
  <c r="I106" i="4"/>
  <c r="I283" i="4" s="1"/>
  <c r="I105" i="4"/>
  <c r="I282" i="4" s="1"/>
  <c r="I104" i="4"/>
  <c r="I281" i="4" s="1"/>
  <c r="I103" i="4"/>
  <c r="I280" i="4" s="1"/>
  <c r="I102" i="4"/>
  <c r="I279" i="4" s="1"/>
  <c r="I101" i="4"/>
  <c r="I278" i="4" s="1"/>
  <c r="I100" i="4"/>
  <c r="I277" i="4" s="1"/>
  <c r="I99" i="4"/>
  <c r="I276" i="4" s="1"/>
  <c r="I98" i="4"/>
  <c r="I275" i="4" s="1"/>
  <c r="I97" i="4"/>
  <c r="I274" i="4" s="1"/>
  <c r="I96" i="4"/>
  <c r="I273" i="4" s="1"/>
  <c r="I95" i="4"/>
  <c r="I272" i="4" s="1"/>
  <c r="I94" i="4"/>
  <c r="I271" i="4" s="1"/>
  <c r="I93" i="4"/>
  <c r="I270" i="4" s="1"/>
  <c r="I92" i="4"/>
  <c r="I269" i="4" s="1"/>
  <c r="I91" i="4"/>
  <c r="I268" i="4" s="1"/>
  <c r="I90" i="4"/>
  <c r="I267" i="4" s="1"/>
  <c r="I89" i="4"/>
  <c r="I266" i="4" s="1"/>
  <c r="I88" i="4"/>
  <c r="I265" i="4" s="1"/>
  <c r="I87" i="4"/>
  <c r="I264" i="4" s="1"/>
  <c r="I86" i="4"/>
  <c r="I263" i="4" s="1"/>
  <c r="I85" i="4"/>
  <c r="I262" i="4" s="1"/>
  <c r="I84" i="4"/>
  <c r="I261" i="4" s="1"/>
  <c r="I83" i="4"/>
  <c r="I260" i="4" s="1"/>
  <c r="I82" i="4"/>
  <c r="I259" i="4" s="1"/>
  <c r="I81" i="4"/>
  <c r="I258" i="4" s="1"/>
  <c r="I80" i="4"/>
  <c r="I257" i="4" s="1"/>
  <c r="I79" i="4"/>
  <c r="I256" i="4" s="1"/>
  <c r="I78" i="4"/>
  <c r="I255" i="4" s="1"/>
  <c r="I77" i="4"/>
  <c r="I254" i="4" s="1"/>
  <c r="I76" i="4"/>
  <c r="I253" i="4" s="1"/>
  <c r="I75" i="4"/>
  <c r="I252" i="4" s="1"/>
  <c r="I74" i="4"/>
  <c r="I251" i="4" s="1"/>
  <c r="I73" i="4"/>
  <c r="I250" i="4" s="1"/>
  <c r="I72" i="4"/>
  <c r="I249" i="4" s="1"/>
  <c r="I71" i="4"/>
  <c r="I248" i="4" s="1"/>
  <c r="I70" i="4"/>
  <c r="I247" i="4" s="1"/>
  <c r="I69" i="4"/>
  <c r="I246" i="4" s="1"/>
  <c r="I68" i="4"/>
  <c r="I245" i="4" s="1"/>
  <c r="I67" i="4"/>
  <c r="I244" i="4" s="1"/>
  <c r="I66" i="4"/>
  <c r="I243" i="4" s="1"/>
  <c r="I65" i="4"/>
  <c r="I242" i="4" s="1"/>
  <c r="I64" i="4"/>
  <c r="I241" i="4" s="1"/>
  <c r="I63" i="4"/>
  <c r="I240" i="4" s="1"/>
  <c r="I62" i="4"/>
  <c r="I239" i="4" s="1"/>
  <c r="I61" i="4"/>
  <c r="I238" i="4" s="1"/>
  <c r="I60" i="4"/>
  <c r="I237" i="4" s="1"/>
  <c r="I59" i="4"/>
  <c r="I236" i="4" s="1"/>
  <c r="I58" i="4"/>
  <c r="I235" i="4" s="1"/>
  <c r="I57" i="4"/>
  <c r="I234" i="4" s="1"/>
  <c r="I56" i="4"/>
  <c r="I233" i="4" s="1"/>
  <c r="I55" i="4"/>
  <c r="I232" i="4" s="1"/>
  <c r="I54" i="4"/>
  <c r="I231" i="4" s="1"/>
  <c r="I53" i="4"/>
  <c r="I230" i="4" s="1"/>
  <c r="I52" i="4"/>
  <c r="I229" i="4" s="1"/>
  <c r="I51" i="4"/>
  <c r="I228" i="4" s="1"/>
  <c r="I50" i="4"/>
  <c r="I227" i="4" s="1"/>
  <c r="I49" i="4"/>
  <c r="I226" i="4" s="1"/>
  <c r="I48" i="4"/>
  <c r="I225" i="4" s="1"/>
  <c r="I47" i="4"/>
  <c r="I224" i="4" s="1"/>
  <c r="I46" i="4"/>
  <c r="I223" i="4" s="1"/>
  <c r="I45" i="4"/>
  <c r="I222" i="4" s="1"/>
  <c r="I44" i="4"/>
  <c r="I221" i="4" s="1"/>
  <c r="I43" i="4"/>
  <c r="I220" i="4" s="1"/>
  <c r="I42" i="4"/>
  <c r="I219" i="4" s="1"/>
  <c r="I41" i="4"/>
  <c r="I218" i="4" s="1"/>
  <c r="I40" i="4"/>
  <c r="I217" i="4" s="1"/>
  <c r="I39" i="4"/>
  <c r="I216" i="4" s="1"/>
  <c r="I38" i="4"/>
  <c r="I215" i="4" s="1"/>
  <c r="I37" i="4"/>
  <c r="I214" i="4" s="1"/>
  <c r="I36" i="4"/>
  <c r="I213" i="4" s="1"/>
  <c r="I35" i="4"/>
  <c r="I212" i="4" s="1"/>
  <c r="I34" i="4"/>
  <c r="I211" i="4" s="1"/>
  <c r="I33" i="4"/>
  <c r="I210" i="4" s="1"/>
  <c r="I32" i="4"/>
  <c r="I209" i="4" s="1"/>
  <c r="I31" i="4"/>
  <c r="I208" i="4" s="1"/>
  <c r="I30" i="4"/>
  <c r="I207" i="4" s="1"/>
  <c r="I29" i="4"/>
  <c r="I206" i="4" s="1"/>
  <c r="I28" i="4"/>
  <c r="I205" i="4" s="1"/>
  <c r="I27" i="4"/>
  <c r="I204" i="4" s="1"/>
  <c r="I26" i="4"/>
  <c r="I203" i="4" s="1"/>
  <c r="I25" i="4"/>
  <c r="I202" i="4" s="1"/>
  <c r="I24" i="4"/>
  <c r="I201" i="4" s="1"/>
  <c r="I23" i="4"/>
  <c r="I200" i="4" s="1"/>
  <c r="I22" i="4"/>
  <c r="I199" i="4" s="1"/>
  <c r="I21" i="4"/>
  <c r="I198" i="4" s="1"/>
  <c r="I20" i="4"/>
  <c r="I197" i="4" s="1"/>
  <c r="I19" i="4"/>
  <c r="I196" i="4" s="1"/>
  <c r="I18" i="4"/>
  <c r="I195" i="4" s="1"/>
  <c r="I17" i="4"/>
  <c r="I194" i="4" s="1"/>
  <c r="I16" i="4"/>
  <c r="I193" i="4" s="1"/>
  <c r="I15" i="4"/>
  <c r="I192" i="4" s="1"/>
  <c r="I14" i="4"/>
  <c r="I191" i="4" s="1"/>
  <c r="I13" i="4"/>
  <c r="I190" i="4" s="1"/>
  <c r="I12" i="4"/>
  <c r="I189" i="4" s="1"/>
  <c r="I11" i="4"/>
  <c r="I188" i="4" s="1"/>
  <c r="I10" i="4"/>
  <c r="I187" i="4" s="1"/>
  <c r="H124" i="4"/>
  <c r="H301" i="4" s="1"/>
  <c r="H123" i="4"/>
  <c r="H300" i="4" s="1"/>
  <c r="H122" i="4"/>
  <c r="H299" i="4" s="1"/>
  <c r="H121" i="4"/>
  <c r="H298" i="4" s="1"/>
  <c r="H120" i="4"/>
  <c r="H297" i="4" s="1"/>
  <c r="H119" i="4"/>
  <c r="H296" i="4" s="1"/>
  <c r="H118" i="4"/>
  <c r="H295" i="4" s="1"/>
  <c r="H117" i="4"/>
  <c r="H294" i="4" s="1"/>
  <c r="H116" i="4"/>
  <c r="H293" i="4" s="1"/>
  <c r="H115" i="4"/>
  <c r="H292" i="4" s="1"/>
  <c r="H114" i="4"/>
  <c r="H291" i="4" s="1"/>
  <c r="H113" i="4"/>
  <c r="H290" i="4" s="1"/>
  <c r="H112" i="4"/>
  <c r="H289" i="4" s="1"/>
  <c r="H111" i="4"/>
  <c r="H288" i="4" s="1"/>
  <c r="H110" i="4"/>
  <c r="H287" i="4" s="1"/>
  <c r="H109" i="4"/>
  <c r="H286" i="4" s="1"/>
  <c r="H108" i="4"/>
  <c r="H285" i="4" s="1"/>
  <c r="H107" i="4"/>
  <c r="H284" i="4" s="1"/>
  <c r="H106" i="4"/>
  <c r="H283" i="4" s="1"/>
  <c r="H105" i="4"/>
  <c r="H282" i="4" s="1"/>
  <c r="H104" i="4"/>
  <c r="H281" i="4" s="1"/>
  <c r="H103" i="4"/>
  <c r="H280" i="4" s="1"/>
  <c r="H102" i="4"/>
  <c r="H279" i="4" s="1"/>
  <c r="H101" i="4"/>
  <c r="H278" i="4" s="1"/>
  <c r="H100" i="4"/>
  <c r="H277" i="4" s="1"/>
  <c r="H99" i="4"/>
  <c r="H276" i="4" s="1"/>
  <c r="H98" i="4"/>
  <c r="H275" i="4" s="1"/>
  <c r="H97" i="4"/>
  <c r="H274" i="4" s="1"/>
  <c r="H96" i="4"/>
  <c r="H273" i="4" s="1"/>
  <c r="H95" i="4"/>
  <c r="H272" i="4" s="1"/>
  <c r="H94" i="4"/>
  <c r="H271" i="4" s="1"/>
  <c r="H93" i="4"/>
  <c r="H270" i="4" s="1"/>
  <c r="H92" i="4"/>
  <c r="H269" i="4" s="1"/>
  <c r="H91" i="4"/>
  <c r="H268" i="4" s="1"/>
  <c r="H90" i="4"/>
  <c r="H267" i="4" s="1"/>
  <c r="H89" i="4"/>
  <c r="H266" i="4" s="1"/>
  <c r="H88" i="4"/>
  <c r="H265" i="4" s="1"/>
  <c r="H87" i="4"/>
  <c r="H264" i="4" s="1"/>
  <c r="H86" i="4"/>
  <c r="H263" i="4" s="1"/>
  <c r="H85" i="4"/>
  <c r="H262" i="4" s="1"/>
  <c r="H84" i="4"/>
  <c r="H261" i="4" s="1"/>
  <c r="H83" i="4"/>
  <c r="H260" i="4" s="1"/>
  <c r="H82" i="4"/>
  <c r="H259" i="4" s="1"/>
  <c r="H81" i="4"/>
  <c r="H258" i="4" s="1"/>
  <c r="H80" i="4"/>
  <c r="H257" i="4" s="1"/>
  <c r="H79" i="4"/>
  <c r="H256" i="4" s="1"/>
  <c r="H78" i="4"/>
  <c r="H255" i="4" s="1"/>
  <c r="H77" i="4"/>
  <c r="H254" i="4" s="1"/>
  <c r="H76" i="4"/>
  <c r="H253" i="4" s="1"/>
  <c r="H75" i="4"/>
  <c r="H252" i="4" s="1"/>
  <c r="H74" i="4"/>
  <c r="H251" i="4" s="1"/>
  <c r="H73" i="4"/>
  <c r="H250" i="4" s="1"/>
  <c r="H72" i="4"/>
  <c r="H249" i="4" s="1"/>
  <c r="H71" i="4"/>
  <c r="H248" i="4" s="1"/>
  <c r="H70" i="4"/>
  <c r="H247" i="4" s="1"/>
  <c r="H69" i="4"/>
  <c r="H246" i="4" s="1"/>
  <c r="H68" i="4"/>
  <c r="H245" i="4" s="1"/>
  <c r="H67" i="4"/>
  <c r="H244" i="4" s="1"/>
  <c r="H66" i="4"/>
  <c r="H243" i="4" s="1"/>
  <c r="H65" i="4"/>
  <c r="H242" i="4" s="1"/>
  <c r="H64" i="4"/>
  <c r="H241" i="4" s="1"/>
  <c r="H63" i="4"/>
  <c r="H240" i="4" s="1"/>
  <c r="H62" i="4"/>
  <c r="H239" i="4" s="1"/>
  <c r="H61" i="4"/>
  <c r="H238" i="4" s="1"/>
  <c r="H60" i="4"/>
  <c r="H237" i="4" s="1"/>
  <c r="H59" i="4"/>
  <c r="H236" i="4" s="1"/>
  <c r="H58" i="4"/>
  <c r="H235" i="4" s="1"/>
  <c r="H57" i="4"/>
  <c r="H234" i="4" s="1"/>
  <c r="H56" i="4"/>
  <c r="H233" i="4" s="1"/>
  <c r="H55" i="4"/>
  <c r="H232" i="4" s="1"/>
  <c r="H54" i="4"/>
  <c r="H231" i="4" s="1"/>
  <c r="H53" i="4"/>
  <c r="H230" i="4" s="1"/>
  <c r="H52" i="4"/>
  <c r="H229" i="4" s="1"/>
  <c r="H51" i="4"/>
  <c r="H228" i="4" s="1"/>
  <c r="H50" i="4"/>
  <c r="H227" i="4" s="1"/>
  <c r="H49" i="4"/>
  <c r="H226" i="4" s="1"/>
  <c r="H48" i="4"/>
  <c r="H225" i="4" s="1"/>
  <c r="H47" i="4"/>
  <c r="H224" i="4" s="1"/>
  <c r="H46" i="4"/>
  <c r="H223" i="4" s="1"/>
  <c r="H45" i="4"/>
  <c r="H222" i="4" s="1"/>
  <c r="H44" i="4"/>
  <c r="H221" i="4" s="1"/>
  <c r="H43" i="4"/>
  <c r="H220" i="4" s="1"/>
  <c r="H42" i="4"/>
  <c r="H219" i="4" s="1"/>
  <c r="H41" i="4"/>
  <c r="H218" i="4" s="1"/>
  <c r="H40" i="4"/>
  <c r="H217" i="4" s="1"/>
  <c r="H39" i="4"/>
  <c r="H216" i="4" s="1"/>
  <c r="H38" i="4"/>
  <c r="H215" i="4" s="1"/>
  <c r="H37" i="4"/>
  <c r="H214" i="4" s="1"/>
  <c r="H36" i="4"/>
  <c r="H213" i="4" s="1"/>
  <c r="H35" i="4"/>
  <c r="H212" i="4" s="1"/>
  <c r="H34" i="4"/>
  <c r="H211" i="4" s="1"/>
  <c r="H33" i="4"/>
  <c r="H210" i="4" s="1"/>
  <c r="H32" i="4"/>
  <c r="H209" i="4" s="1"/>
  <c r="H31" i="4"/>
  <c r="H208" i="4" s="1"/>
  <c r="H30" i="4"/>
  <c r="H207" i="4" s="1"/>
  <c r="H29" i="4"/>
  <c r="H206" i="4" s="1"/>
  <c r="H28" i="4"/>
  <c r="H205" i="4" s="1"/>
  <c r="H27" i="4"/>
  <c r="H204" i="4" s="1"/>
  <c r="H26" i="4"/>
  <c r="H203" i="4" s="1"/>
  <c r="H25" i="4"/>
  <c r="H202" i="4" s="1"/>
  <c r="H24" i="4"/>
  <c r="H201" i="4" s="1"/>
  <c r="H23" i="4"/>
  <c r="H200" i="4" s="1"/>
  <c r="H22" i="4"/>
  <c r="H199" i="4" s="1"/>
  <c r="H21" i="4"/>
  <c r="H198" i="4" s="1"/>
  <c r="H20" i="4"/>
  <c r="H197" i="4" s="1"/>
  <c r="H19" i="4"/>
  <c r="H196" i="4" s="1"/>
  <c r="H18" i="4"/>
  <c r="H195" i="4" s="1"/>
  <c r="H17" i="4"/>
  <c r="H194" i="4" s="1"/>
  <c r="H16" i="4"/>
  <c r="H193" i="4" s="1"/>
  <c r="H15" i="4"/>
  <c r="H192" i="4" s="1"/>
  <c r="H14" i="4"/>
  <c r="H191" i="4" s="1"/>
  <c r="H13" i="4"/>
  <c r="H190" i="4" s="1"/>
  <c r="H12" i="4"/>
  <c r="H189" i="4" s="1"/>
  <c r="H11" i="4"/>
  <c r="H188" i="4" s="1"/>
  <c r="H10" i="4"/>
  <c r="H187" i="4" s="1"/>
  <c r="H9" i="4"/>
  <c r="H186" i="4" s="1"/>
  <c r="H8" i="4"/>
  <c r="H185" i="4" s="1"/>
  <c r="G147" i="4"/>
  <c r="G324" i="4" s="1"/>
  <c r="G146" i="4"/>
  <c r="G323" i="4" s="1"/>
  <c r="G145" i="4"/>
  <c r="G322" i="4" s="1"/>
  <c r="G144" i="4"/>
  <c r="G321" i="4" s="1"/>
  <c r="G143" i="4"/>
  <c r="G320" i="4" s="1"/>
  <c r="G142" i="4"/>
  <c r="G319" i="4" s="1"/>
  <c r="G141" i="4"/>
  <c r="G318" i="4" s="1"/>
  <c r="G140" i="4"/>
  <c r="G317" i="4" s="1"/>
  <c r="G139" i="4"/>
  <c r="G316" i="4" s="1"/>
  <c r="G138" i="4"/>
  <c r="G315" i="4" s="1"/>
  <c r="G137" i="4"/>
  <c r="G314" i="4" s="1"/>
  <c r="G136" i="4"/>
  <c r="G313" i="4" s="1"/>
  <c r="G135" i="4"/>
  <c r="G312" i="4" s="1"/>
  <c r="G134" i="4"/>
  <c r="G311" i="4" s="1"/>
  <c r="G133" i="4"/>
  <c r="G310" i="4" s="1"/>
  <c r="G132" i="4"/>
  <c r="G309" i="4" s="1"/>
  <c r="G131" i="4"/>
  <c r="G308" i="4" s="1"/>
  <c r="G130" i="4"/>
  <c r="G307" i="4" s="1"/>
  <c r="G129" i="4"/>
  <c r="G306" i="4" s="1"/>
  <c r="G128" i="4"/>
  <c r="G305" i="4" s="1"/>
  <c r="G127" i="4"/>
  <c r="G304" i="4" s="1"/>
  <c r="G126" i="4"/>
  <c r="G303" i="4" s="1"/>
  <c r="G125" i="4"/>
  <c r="G302" i="4" s="1"/>
  <c r="G124" i="4"/>
  <c r="G301" i="4" s="1"/>
  <c r="G123" i="4"/>
  <c r="G300" i="4" s="1"/>
  <c r="G122" i="4"/>
  <c r="G299" i="4" s="1"/>
  <c r="G121" i="4"/>
  <c r="G298" i="4" s="1"/>
  <c r="G120" i="4"/>
  <c r="G297" i="4" s="1"/>
  <c r="G119" i="4"/>
  <c r="G296" i="4" s="1"/>
  <c r="G118" i="4"/>
  <c r="G295" i="4" s="1"/>
  <c r="G117" i="4"/>
  <c r="G294" i="4" s="1"/>
  <c r="G116" i="4"/>
  <c r="G293" i="4" s="1"/>
  <c r="G115" i="4"/>
  <c r="G292" i="4" s="1"/>
  <c r="G114" i="4"/>
  <c r="G291" i="4" s="1"/>
  <c r="G113" i="4"/>
  <c r="G290" i="4" s="1"/>
  <c r="G112" i="4"/>
  <c r="G289" i="4" s="1"/>
  <c r="G111" i="4"/>
  <c r="G288" i="4" s="1"/>
  <c r="G110" i="4"/>
  <c r="G287" i="4" s="1"/>
  <c r="G109" i="4"/>
  <c r="G286" i="4" s="1"/>
  <c r="G108" i="4"/>
  <c r="G285" i="4" s="1"/>
  <c r="G107" i="4"/>
  <c r="G284" i="4" s="1"/>
  <c r="G106" i="4"/>
  <c r="G283" i="4" s="1"/>
  <c r="G105" i="4"/>
  <c r="G282" i="4" s="1"/>
  <c r="G104" i="4"/>
  <c r="G281" i="4" s="1"/>
  <c r="G103" i="4"/>
  <c r="G280" i="4" s="1"/>
  <c r="G102" i="4"/>
  <c r="G279" i="4" s="1"/>
  <c r="G101" i="4"/>
  <c r="G278" i="4" s="1"/>
  <c r="G100" i="4"/>
  <c r="G277" i="4" s="1"/>
  <c r="G99" i="4"/>
  <c r="G276" i="4" s="1"/>
  <c r="G98" i="4"/>
  <c r="G275" i="4" s="1"/>
  <c r="G97" i="4"/>
  <c r="G274" i="4" s="1"/>
  <c r="G96" i="4"/>
  <c r="G273" i="4" s="1"/>
  <c r="G95" i="4"/>
  <c r="G272" i="4" s="1"/>
  <c r="G94" i="4"/>
  <c r="G271" i="4" s="1"/>
  <c r="G93" i="4"/>
  <c r="G270" i="4" s="1"/>
  <c r="G92" i="4"/>
  <c r="G269" i="4" s="1"/>
  <c r="G91" i="4"/>
  <c r="G268" i="4" s="1"/>
  <c r="G90" i="4"/>
  <c r="G267" i="4" s="1"/>
  <c r="G89" i="4"/>
  <c r="G266" i="4" s="1"/>
  <c r="G88" i="4"/>
  <c r="G265" i="4" s="1"/>
  <c r="G87" i="4"/>
  <c r="G264" i="4" s="1"/>
  <c r="G86" i="4"/>
  <c r="G263" i="4" s="1"/>
  <c r="G85" i="4"/>
  <c r="G262" i="4" s="1"/>
  <c r="G84" i="4"/>
  <c r="G261" i="4" s="1"/>
  <c r="G83" i="4"/>
  <c r="G260" i="4" s="1"/>
  <c r="G82" i="4"/>
  <c r="G259" i="4" s="1"/>
  <c r="G81" i="4"/>
  <c r="G258" i="4" s="1"/>
  <c r="G80" i="4"/>
  <c r="G257" i="4" s="1"/>
  <c r="G79" i="4"/>
  <c r="G256" i="4" s="1"/>
  <c r="G78" i="4"/>
  <c r="G255" i="4" s="1"/>
  <c r="G77" i="4"/>
  <c r="G254" i="4" s="1"/>
  <c r="G76" i="4"/>
  <c r="G253" i="4" s="1"/>
  <c r="G75" i="4"/>
  <c r="G252" i="4" s="1"/>
  <c r="G74" i="4"/>
  <c r="G251" i="4" s="1"/>
  <c r="G73" i="4"/>
  <c r="G250" i="4" s="1"/>
  <c r="G72" i="4"/>
  <c r="G249" i="4" s="1"/>
  <c r="G71" i="4"/>
  <c r="G248" i="4" s="1"/>
  <c r="G70" i="4"/>
  <c r="G247" i="4" s="1"/>
  <c r="G69" i="4"/>
  <c r="G246" i="4" s="1"/>
  <c r="G68" i="4"/>
  <c r="G245" i="4" s="1"/>
  <c r="G67" i="4"/>
  <c r="G244" i="4" s="1"/>
  <c r="G66" i="4"/>
  <c r="G243" i="4" s="1"/>
  <c r="G65" i="4"/>
  <c r="G242" i="4" s="1"/>
  <c r="G64" i="4"/>
  <c r="G241" i="4" s="1"/>
  <c r="G63" i="4"/>
  <c r="G240" i="4" s="1"/>
  <c r="G62" i="4"/>
  <c r="G239" i="4" s="1"/>
  <c r="G61" i="4"/>
  <c r="G238" i="4" s="1"/>
  <c r="G60" i="4"/>
  <c r="G237" i="4" s="1"/>
  <c r="G59" i="4"/>
  <c r="G236" i="4" s="1"/>
  <c r="G58" i="4"/>
  <c r="G235" i="4" s="1"/>
  <c r="G57" i="4"/>
  <c r="G234" i="4" s="1"/>
  <c r="G56" i="4"/>
  <c r="G233" i="4" s="1"/>
  <c r="G55" i="4"/>
  <c r="G232" i="4" s="1"/>
  <c r="G54" i="4"/>
  <c r="G231" i="4" s="1"/>
  <c r="G53" i="4"/>
  <c r="G230" i="4" s="1"/>
  <c r="G52" i="4"/>
  <c r="G229" i="4" s="1"/>
  <c r="G51" i="4"/>
  <c r="G228" i="4" s="1"/>
  <c r="G50" i="4"/>
  <c r="G227" i="4" s="1"/>
  <c r="G49" i="4"/>
  <c r="G226" i="4" s="1"/>
  <c r="G48" i="4"/>
  <c r="G225" i="4" s="1"/>
  <c r="G47" i="4"/>
  <c r="G224" i="4" s="1"/>
  <c r="G46" i="4"/>
  <c r="G223" i="4" s="1"/>
  <c r="G45" i="4"/>
  <c r="G222" i="4" s="1"/>
  <c r="G44" i="4"/>
  <c r="G221" i="4" s="1"/>
  <c r="G43" i="4"/>
  <c r="G220" i="4" s="1"/>
  <c r="G42" i="4"/>
  <c r="G219" i="4" s="1"/>
  <c r="G41" i="4"/>
  <c r="G218" i="4" s="1"/>
  <c r="G40" i="4"/>
  <c r="G217" i="4" s="1"/>
  <c r="G39" i="4"/>
  <c r="G216" i="4" s="1"/>
  <c r="G38" i="4"/>
  <c r="G215" i="4" s="1"/>
  <c r="G37" i="4"/>
  <c r="G214" i="4" s="1"/>
  <c r="G36" i="4"/>
  <c r="G213" i="4" s="1"/>
  <c r="G35" i="4"/>
  <c r="G212" i="4" s="1"/>
  <c r="G34" i="4"/>
  <c r="G211" i="4" s="1"/>
  <c r="G33" i="4"/>
  <c r="G210" i="4" s="1"/>
  <c r="G32" i="4"/>
  <c r="G209" i="4" s="1"/>
  <c r="G31" i="4"/>
  <c r="G208" i="4" s="1"/>
  <c r="G30" i="4"/>
  <c r="G207" i="4" s="1"/>
  <c r="G29" i="4"/>
  <c r="G206" i="4" s="1"/>
  <c r="G28" i="4"/>
  <c r="G205" i="4" s="1"/>
  <c r="G27" i="4"/>
  <c r="G204" i="4" s="1"/>
  <c r="G26" i="4"/>
  <c r="G203" i="4" s="1"/>
  <c r="G25" i="4"/>
  <c r="G202" i="4" s="1"/>
  <c r="G24" i="4"/>
  <c r="G201" i="4" s="1"/>
  <c r="G23" i="4"/>
  <c r="G200" i="4" s="1"/>
  <c r="G22" i="4"/>
  <c r="G199" i="4" s="1"/>
  <c r="G21" i="4"/>
  <c r="G198" i="4" s="1"/>
  <c r="G20" i="4"/>
  <c r="G197" i="4" s="1"/>
  <c r="G19" i="4"/>
  <c r="G196" i="4" s="1"/>
  <c r="G18" i="4"/>
  <c r="G195" i="4" s="1"/>
  <c r="G17" i="4"/>
  <c r="G194" i="4" s="1"/>
  <c r="G16" i="4"/>
  <c r="G193" i="4" s="1"/>
  <c r="G15" i="4"/>
  <c r="G192" i="4" s="1"/>
  <c r="G14" i="4"/>
  <c r="G191" i="4" s="1"/>
  <c r="G13" i="4"/>
  <c r="G190" i="4" s="1"/>
  <c r="G12" i="4"/>
  <c r="G189" i="4" s="1"/>
  <c r="G11" i="4"/>
  <c r="G188" i="4" s="1"/>
  <c r="G10" i="4"/>
  <c r="G187" i="4" s="1"/>
  <c r="G9" i="4"/>
  <c r="G186" i="4" s="1"/>
  <c r="G8" i="4"/>
  <c r="G185" i="4" s="1"/>
  <c r="F164" i="4"/>
  <c r="F341" i="4" s="1"/>
  <c r="F163" i="4"/>
  <c r="F340" i="4" s="1"/>
  <c r="F162" i="4"/>
  <c r="F339" i="4" s="1"/>
  <c r="F161" i="4"/>
  <c r="F338" i="4" s="1"/>
  <c r="F160" i="4"/>
  <c r="F337" i="4" s="1"/>
  <c r="F159" i="4"/>
  <c r="F336" i="4" s="1"/>
  <c r="F158" i="4"/>
  <c r="F335" i="4" s="1"/>
  <c r="F157" i="4"/>
  <c r="F334" i="4" s="1"/>
  <c r="F156" i="4"/>
  <c r="F333" i="4" s="1"/>
  <c r="F155" i="4"/>
  <c r="F332" i="4" s="1"/>
  <c r="F154" i="4"/>
  <c r="F331" i="4" s="1"/>
  <c r="F153" i="4"/>
  <c r="F330" i="4" s="1"/>
  <c r="F152" i="4"/>
  <c r="F329" i="4" s="1"/>
  <c r="F151" i="4"/>
  <c r="F328" i="4" s="1"/>
  <c r="F150" i="4"/>
  <c r="F327" i="4" s="1"/>
  <c r="F149" i="4"/>
  <c r="F326" i="4" s="1"/>
  <c r="F148" i="4"/>
  <c r="F325" i="4" s="1"/>
  <c r="F147" i="4"/>
  <c r="F324" i="4" s="1"/>
  <c r="F146" i="4"/>
  <c r="F323" i="4" s="1"/>
  <c r="F145" i="4"/>
  <c r="F322" i="4" s="1"/>
  <c r="F144" i="4"/>
  <c r="F321" i="4" s="1"/>
  <c r="F143" i="4"/>
  <c r="F320" i="4" s="1"/>
  <c r="F142" i="4"/>
  <c r="F319" i="4" s="1"/>
  <c r="F141" i="4"/>
  <c r="F318" i="4" s="1"/>
  <c r="F140" i="4"/>
  <c r="F317" i="4" s="1"/>
  <c r="F139" i="4"/>
  <c r="F316" i="4" s="1"/>
  <c r="F138" i="4"/>
  <c r="F315" i="4" s="1"/>
  <c r="F137" i="4"/>
  <c r="F314" i="4" s="1"/>
  <c r="F136" i="4"/>
  <c r="F313" i="4" s="1"/>
  <c r="F135" i="4"/>
  <c r="F312" i="4" s="1"/>
  <c r="F134" i="4"/>
  <c r="F311" i="4" s="1"/>
  <c r="F133" i="4"/>
  <c r="F310" i="4" s="1"/>
  <c r="F132" i="4"/>
  <c r="F309" i="4" s="1"/>
  <c r="F131" i="4"/>
  <c r="F308" i="4" s="1"/>
  <c r="F130" i="4"/>
  <c r="F307" i="4" s="1"/>
  <c r="F129" i="4"/>
  <c r="F306" i="4" s="1"/>
  <c r="F128" i="4"/>
  <c r="F305" i="4" s="1"/>
  <c r="F127" i="4"/>
  <c r="F304" i="4" s="1"/>
  <c r="F126" i="4"/>
  <c r="F303" i="4" s="1"/>
  <c r="F125" i="4"/>
  <c r="F302" i="4" s="1"/>
  <c r="F124" i="4"/>
  <c r="F301" i="4" s="1"/>
  <c r="F123" i="4"/>
  <c r="F300" i="4" s="1"/>
  <c r="F122" i="4"/>
  <c r="F299" i="4" s="1"/>
  <c r="F121" i="4"/>
  <c r="F298" i="4" s="1"/>
  <c r="F120" i="4"/>
  <c r="F297" i="4" s="1"/>
  <c r="F119" i="4"/>
  <c r="F296" i="4" s="1"/>
  <c r="F118" i="4"/>
  <c r="F295" i="4" s="1"/>
  <c r="F117" i="4"/>
  <c r="F294" i="4" s="1"/>
  <c r="F116" i="4"/>
  <c r="F293" i="4" s="1"/>
  <c r="F115" i="4"/>
  <c r="F292" i="4" s="1"/>
  <c r="F114" i="4"/>
  <c r="F291" i="4" s="1"/>
  <c r="F113" i="4"/>
  <c r="F290" i="4" s="1"/>
  <c r="F112" i="4"/>
  <c r="F289" i="4" s="1"/>
  <c r="F111" i="4"/>
  <c r="F288" i="4" s="1"/>
  <c r="F110" i="4"/>
  <c r="F287" i="4" s="1"/>
  <c r="F109" i="4"/>
  <c r="F286" i="4" s="1"/>
  <c r="F108" i="4"/>
  <c r="F285" i="4" s="1"/>
  <c r="F107" i="4"/>
  <c r="F284" i="4" s="1"/>
  <c r="F106" i="4"/>
  <c r="F283" i="4" s="1"/>
  <c r="F105" i="4"/>
  <c r="F282" i="4" s="1"/>
  <c r="F104" i="4"/>
  <c r="F281" i="4" s="1"/>
  <c r="F103" i="4"/>
  <c r="F280" i="4" s="1"/>
  <c r="F102" i="4"/>
  <c r="F279" i="4" s="1"/>
  <c r="F101" i="4"/>
  <c r="F278" i="4" s="1"/>
  <c r="F100" i="4"/>
  <c r="F277" i="4" s="1"/>
  <c r="F99" i="4"/>
  <c r="F276" i="4" s="1"/>
  <c r="F98" i="4"/>
  <c r="F275" i="4" s="1"/>
  <c r="F97" i="4"/>
  <c r="F274" i="4" s="1"/>
  <c r="F96" i="4"/>
  <c r="F273" i="4" s="1"/>
  <c r="F95" i="4"/>
  <c r="F272" i="4" s="1"/>
  <c r="F94" i="4"/>
  <c r="F271" i="4" s="1"/>
  <c r="F93" i="4"/>
  <c r="F270" i="4" s="1"/>
  <c r="F92" i="4"/>
  <c r="F269" i="4" s="1"/>
  <c r="F91" i="4"/>
  <c r="F268" i="4" s="1"/>
  <c r="F90" i="4"/>
  <c r="F267" i="4" s="1"/>
  <c r="F89" i="4"/>
  <c r="F266" i="4" s="1"/>
  <c r="F88" i="4"/>
  <c r="F265" i="4" s="1"/>
  <c r="F87" i="4"/>
  <c r="F264" i="4" s="1"/>
  <c r="F86" i="4"/>
  <c r="F263" i="4" s="1"/>
  <c r="F85" i="4"/>
  <c r="F262" i="4" s="1"/>
  <c r="F84" i="4"/>
  <c r="F261" i="4" s="1"/>
  <c r="F83" i="4"/>
  <c r="F260" i="4" s="1"/>
  <c r="F82" i="4"/>
  <c r="F259" i="4" s="1"/>
  <c r="F81" i="4"/>
  <c r="F258" i="4" s="1"/>
  <c r="F80" i="4"/>
  <c r="F257" i="4" s="1"/>
  <c r="F79" i="4"/>
  <c r="F256" i="4" s="1"/>
  <c r="F78" i="4"/>
  <c r="F255" i="4" s="1"/>
  <c r="F77" i="4"/>
  <c r="F254" i="4" s="1"/>
  <c r="F76" i="4"/>
  <c r="F253" i="4" s="1"/>
  <c r="F75" i="4"/>
  <c r="F252" i="4" s="1"/>
  <c r="F74" i="4"/>
  <c r="F251" i="4" s="1"/>
  <c r="F73" i="4"/>
  <c r="F250" i="4" s="1"/>
  <c r="F72" i="4"/>
  <c r="F249" i="4" s="1"/>
  <c r="F71" i="4"/>
  <c r="F248" i="4" s="1"/>
  <c r="F70" i="4"/>
  <c r="F247" i="4" s="1"/>
  <c r="F69" i="4"/>
  <c r="F246" i="4" s="1"/>
  <c r="F68" i="4"/>
  <c r="F245" i="4" s="1"/>
  <c r="F67" i="4"/>
  <c r="F244" i="4" s="1"/>
  <c r="F66" i="4"/>
  <c r="F243" i="4" s="1"/>
  <c r="F65" i="4"/>
  <c r="F242" i="4" s="1"/>
  <c r="F64" i="4"/>
  <c r="F241" i="4" s="1"/>
  <c r="F63" i="4"/>
  <c r="F240" i="4" s="1"/>
  <c r="F62" i="4"/>
  <c r="F239" i="4" s="1"/>
  <c r="F61" i="4"/>
  <c r="F238" i="4" s="1"/>
  <c r="F60" i="4"/>
  <c r="F237" i="4" s="1"/>
  <c r="F59" i="4"/>
  <c r="F236" i="4" s="1"/>
  <c r="F58" i="4"/>
  <c r="F235" i="4" s="1"/>
  <c r="F57" i="4"/>
  <c r="F234" i="4" s="1"/>
  <c r="F56" i="4"/>
  <c r="F233" i="4" s="1"/>
  <c r="F55" i="4"/>
  <c r="F232" i="4" s="1"/>
  <c r="F54" i="4"/>
  <c r="F231" i="4" s="1"/>
  <c r="F53" i="4"/>
  <c r="F230" i="4" s="1"/>
  <c r="F52" i="4"/>
  <c r="F229" i="4" s="1"/>
  <c r="F51" i="4"/>
  <c r="F228" i="4" s="1"/>
  <c r="F50" i="4"/>
  <c r="F227" i="4" s="1"/>
  <c r="F49" i="4"/>
  <c r="F226" i="4" s="1"/>
  <c r="F48" i="4"/>
  <c r="F225" i="4" s="1"/>
  <c r="F47" i="4"/>
  <c r="F224" i="4" s="1"/>
  <c r="F46" i="4"/>
  <c r="F223" i="4" s="1"/>
  <c r="F45" i="4"/>
  <c r="F222" i="4" s="1"/>
  <c r="F44" i="4"/>
  <c r="F221" i="4" s="1"/>
  <c r="F43" i="4"/>
  <c r="F220" i="4" s="1"/>
  <c r="F42" i="4"/>
  <c r="F219" i="4" s="1"/>
  <c r="F41" i="4"/>
  <c r="F218" i="4" s="1"/>
  <c r="F40" i="4"/>
  <c r="F217" i="4" s="1"/>
  <c r="F39" i="4"/>
  <c r="F216" i="4" s="1"/>
  <c r="F38" i="4"/>
  <c r="F215" i="4" s="1"/>
  <c r="F37" i="4"/>
  <c r="F214" i="4" s="1"/>
  <c r="F36" i="4"/>
  <c r="F213" i="4" s="1"/>
  <c r="F35" i="4"/>
  <c r="F212" i="4" s="1"/>
  <c r="F34" i="4"/>
  <c r="F211" i="4" s="1"/>
  <c r="F33" i="4"/>
  <c r="F210" i="4" s="1"/>
  <c r="F32" i="4"/>
  <c r="F209" i="4" s="1"/>
  <c r="F31" i="4"/>
  <c r="F208" i="4" s="1"/>
  <c r="F30" i="4"/>
  <c r="F207" i="4" s="1"/>
  <c r="F29" i="4"/>
  <c r="F206" i="4" s="1"/>
  <c r="F28" i="4"/>
  <c r="F205" i="4" s="1"/>
  <c r="F27" i="4"/>
  <c r="F204" i="4" s="1"/>
  <c r="F26" i="4"/>
  <c r="F203" i="4" s="1"/>
  <c r="F25" i="4"/>
  <c r="F202" i="4" s="1"/>
  <c r="F24" i="4"/>
  <c r="F201" i="4" s="1"/>
  <c r="F23" i="4"/>
  <c r="F200" i="4" s="1"/>
  <c r="F22" i="4"/>
  <c r="F199" i="4" s="1"/>
  <c r="F21" i="4"/>
  <c r="F198" i="4" s="1"/>
  <c r="F20" i="4"/>
  <c r="F197" i="4" s="1"/>
  <c r="F19" i="4"/>
  <c r="F196" i="4" s="1"/>
  <c r="F18" i="4"/>
  <c r="F195" i="4" s="1"/>
  <c r="F17" i="4"/>
  <c r="F194" i="4" s="1"/>
  <c r="F16" i="4"/>
  <c r="F193" i="4" s="1"/>
  <c r="F15" i="4"/>
  <c r="F192" i="4" s="1"/>
  <c r="F14" i="4"/>
  <c r="F191" i="4" s="1"/>
  <c r="F13" i="4"/>
  <c r="F190" i="4" s="1"/>
  <c r="F12" i="4"/>
  <c r="F189" i="4" s="1"/>
  <c r="F11" i="4"/>
  <c r="F188" i="4" s="1"/>
  <c r="F10" i="4"/>
  <c r="F187" i="4" s="1"/>
  <c r="F9" i="4"/>
  <c r="F186" i="4" s="1"/>
  <c r="E127" i="4"/>
  <c r="E304" i="4" s="1"/>
  <c r="E126" i="4"/>
  <c r="E303" i="4" s="1"/>
  <c r="E125" i="4"/>
  <c r="E302" i="4" s="1"/>
  <c r="E124" i="4"/>
  <c r="E301" i="4" s="1"/>
  <c r="E123" i="4"/>
  <c r="E300" i="4" s="1"/>
  <c r="E122" i="4"/>
  <c r="E299" i="4" s="1"/>
  <c r="E121" i="4"/>
  <c r="E298" i="4" s="1"/>
  <c r="E120" i="4"/>
  <c r="E297" i="4" s="1"/>
  <c r="E119" i="4"/>
  <c r="E296" i="4" s="1"/>
  <c r="E118" i="4"/>
  <c r="E295" i="4" s="1"/>
  <c r="E117" i="4"/>
  <c r="E294" i="4" s="1"/>
  <c r="E116" i="4"/>
  <c r="E293" i="4" s="1"/>
  <c r="E115" i="4"/>
  <c r="E292" i="4" s="1"/>
  <c r="E114" i="4"/>
  <c r="E291" i="4" s="1"/>
  <c r="E113" i="4"/>
  <c r="E290" i="4" s="1"/>
  <c r="E112" i="4"/>
  <c r="E289" i="4" s="1"/>
  <c r="E111" i="4"/>
  <c r="E288" i="4" s="1"/>
  <c r="E110" i="4"/>
  <c r="E287" i="4" s="1"/>
  <c r="E109" i="4"/>
  <c r="E286" i="4" s="1"/>
  <c r="E108" i="4"/>
  <c r="E285" i="4" s="1"/>
  <c r="E107" i="4"/>
  <c r="E284" i="4" s="1"/>
  <c r="E106" i="4"/>
  <c r="E283" i="4" s="1"/>
  <c r="E105" i="4"/>
  <c r="E282" i="4" s="1"/>
  <c r="E104" i="4"/>
  <c r="E281" i="4" s="1"/>
  <c r="E103" i="4"/>
  <c r="E280" i="4" s="1"/>
  <c r="E102" i="4"/>
  <c r="E279" i="4" s="1"/>
  <c r="E101" i="4"/>
  <c r="E278" i="4" s="1"/>
  <c r="E100" i="4"/>
  <c r="E277" i="4" s="1"/>
  <c r="E99" i="4"/>
  <c r="E276" i="4" s="1"/>
  <c r="E98" i="4"/>
  <c r="E275" i="4" s="1"/>
  <c r="E97" i="4"/>
  <c r="E274" i="4" s="1"/>
  <c r="E96" i="4"/>
  <c r="E273" i="4" s="1"/>
  <c r="E95" i="4"/>
  <c r="E272" i="4" s="1"/>
  <c r="E94" i="4"/>
  <c r="E271" i="4" s="1"/>
  <c r="E93" i="4"/>
  <c r="E270" i="4" s="1"/>
  <c r="E92" i="4"/>
  <c r="E269" i="4" s="1"/>
  <c r="E91" i="4"/>
  <c r="E268" i="4" s="1"/>
  <c r="E90" i="4"/>
  <c r="E267" i="4" s="1"/>
  <c r="E89" i="4"/>
  <c r="E266" i="4" s="1"/>
  <c r="E88" i="4"/>
  <c r="E265" i="4" s="1"/>
  <c r="E87" i="4"/>
  <c r="E264" i="4" s="1"/>
  <c r="E86" i="4"/>
  <c r="E263" i="4" s="1"/>
  <c r="E85" i="4"/>
  <c r="E262" i="4" s="1"/>
  <c r="E84" i="4"/>
  <c r="E261" i="4" s="1"/>
  <c r="E83" i="4"/>
  <c r="E260" i="4" s="1"/>
  <c r="E82" i="4"/>
  <c r="E259" i="4" s="1"/>
  <c r="E81" i="4"/>
  <c r="E258" i="4" s="1"/>
  <c r="E80" i="4"/>
  <c r="E257" i="4" s="1"/>
  <c r="E79" i="4"/>
  <c r="E256" i="4" s="1"/>
  <c r="E78" i="4"/>
  <c r="E255" i="4" s="1"/>
  <c r="E77" i="4"/>
  <c r="E254" i="4" s="1"/>
  <c r="E76" i="4"/>
  <c r="E253" i="4" s="1"/>
  <c r="E75" i="4"/>
  <c r="E252" i="4" s="1"/>
  <c r="E74" i="4"/>
  <c r="E251" i="4" s="1"/>
  <c r="E73" i="4"/>
  <c r="E250" i="4" s="1"/>
  <c r="E72" i="4"/>
  <c r="E249" i="4" s="1"/>
  <c r="E71" i="4"/>
  <c r="E248" i="4" s="1"/>
  <c r="E70" i="4"/>
  <c r="E247" i="4" s="1"/>
  <c r="E69" i="4"/>
  <c r="E246" i="4" s="1"/>
  <c r="E68" i="4"/>
  <c r="E245" i="4" s="1"/>
  <c r="E67" i="4"/>
  <c r="E244" i="4" s="1"/>
  <c r="E66" i="4"/>
  <c r="E243" i="4" s="1"/>
  <c r="E65" i="4"/>
  <c r="E242" i="4" s="1"/>
  <c r="E64" i="4"/>
  <c r="E241" i="4" s="1"/>
  <c r="E63" i="4"/>
  <c r="E240" i="4" s="1"/>
  <c r="E62" i="4"/>
  <c r="E239" i="4" s="1"/>
  <c r="E61" i="4"/>
  <c r="E238" i="4" s="1"/>
  <c r="E60" i="4"/>
  <c r="E237" i="4" s="1"/>
  <c r="E59" i="4"/>
  <c r="E236" i="4" s="1"/>
  <c r="E58" i="4"/>
  <c r="E235" i="4" s="1"/>
  <c r="E57" i="4"/>
  <c r="E234" i="4" s="1"/>
  <c r="E56" i="4"/>
  <c r="E233" i="4" s="1"/>
  <c r="E55" i="4"/>
  <c r="E232" i="4" s="1"/>
  <c r="E54" i="4"/>
  <c r="E231" i="4" s="1"/>
  <c r="E53" i="4"/>
  <c r="E230" i="4" s="1"/>
  <c r="E52" i="4"/>
  <c r="E229" i="4" s="1"/>
  <c r="E51" i="4"/>
  <c r="E228" i="4" s="1"/>
  <c r="E50" i="4"/>
  <c r="E227" i="4" s="1"/>
  <c r="E49" i="4"/>
  <c r="E226" i="4" s="1"/>
  <c r="E48" i="4"/>
  <c r="E225" i="4" s="1"/>
  <c r="E47" i="4"/>
  <c r="E224" i="4" s="1"/>
  <c r="E46" i="4"/>
  <c r="E223" i="4" s="1"/>
  <c r="E45" i="4"/>
  <c r="E222" i="4" s="1"/>
  <c r="E44" i="4"/>
  <c r="E221" i="4" s="1"/>
  <c r="E43" i="4"/>
  <c r="E220" i="4" s="1"/>
  <c r="E42" i="4"/>
  <c r="E219" i="4" s="1"/>
  <c r="E41" i="4"/>
  <c r="E218" i="4" s="1"/>
  <c r="E40" i="4"/>
  <c r="E217" i="4" s="1"/>
  <c r="E39" i="4"/>
  <c r="E216" i="4" s="1"/>
  <c r="E38" i="4"/>
  <c r="E215" i="4" s="1"/>
  <c r="E37" i="4"/>
  <c r="E214" i="4" s="1"/>
  <c r="E36" i="4"/>
  <c r="E213" i="4" s="1"/>
  <c r="E35" i="4"/>
  <c r="E212" i="4" s="1"/>
  <c r="E34" i="4"/>
  <c r="E211" i="4" s="1"/>
  <c r="E33" i="4"/>
  <c r="E210" i="4" s="1"/>
  <c r="E32" i="4"/>
  <c r="E209" i="4" s="1"/>
  <c r="E31" i="4"/>
  <c r="E208" i="4" s="1"/>
  <c r="E30" i="4"/>
  <c r="E207" i="4" s="1"/>
  <c r="E29" i="4"/>
  <c r="E206" i="4" s="1"/>
  <c r="E28" i="4"/>
  <c r="E205" i="4" s="1"/>
  <c r="E27" i="4"/>
  <c r="E204" i="4" s="1"/>
  <c r="E26" i="4"/>
  <c r="E203" i="4" s="1"/>
  <c r="E25" i="4"/>
  <c r="E202" i="4" s="1"/>
  <c r="E24" i="4"/>
  <c r="E201" i="4" s="1"/>
  <c r="E23" i="4"/>
  <c r="E200" i="4" s="1"/>
  <c r="E22" i="4"/>
  <c r="E199" i="4" s="1"/>
  <c r="E21" i="4"/>
  <c r="E198" i="4" s="1"/>
  <c r="E20" i="4"/>
  <c r="E197" i="4" s="1"/>
  <c r="E19" i="4"/>
  <c r="E196" i="4" s="1"/>
  <c r="E18" i="4"/>
  <c r="E195" i="4" s="1"/>
  <c r="E17" i="4"/>
  <c r="E194" i="4" s="1"/>
  <c r="E16" i="4"/>
  <c r="E193" i="4" s="1"/>
  <c r="E15" i="4"/>
  <c r="E192" i="4" s="1"/>
  <c r="E14" i="4"/>
  <c r="E191" i="4" s="1"/>
  <c r="E13" i="4"/>
  <c r="E190" i="4" s="1"/>
  <c r="E12" i="4"/>
  <c r="E189" i="4" s="1"/>
  <c r="E11" i="4"/>
  <c r="E188" i="4" s="1"/>
  <c r="E10" i="4"/>
  <c r="E187" i="4" s="1"/>
  <c r="E9" i="4"/>
  <c r="E186" i="4" s="1"/>
  <c r="E8" i="4"/>
  <c r="E185" i="4" s="1"/>
  <c r="E7" i="4"/>
  <c r="E184" i="4" s="1"/>
  <c r="E6" i="4"/>
  <c r="E183" i="4" s="1"/>
  <c r="E5" i="4"/>
  <c r="E182" i="4" s="1"/>
  <c r="D142" i="4"/>
  <c r="D319" i="4" s="1"/>
  <c r="D141" i="4"/>
  <c r="D318" i="4" s="1"/>
  <c r="D140" i="4"/>
  <c r="D317" i="4" s="1"/>
  <c r="D139" i="4"/>
  <c r="D316" i="4" s="1"/>
  <c r="D138" i="4"/>
  <c r="D315" i="4" s="1"/>
  <c r="D137" i="4"/>
  <c r="D314" i="4" s="1"/>
  <c r="D136" i="4"/>
  <c r="D313" i="4" s="1"/>
  <c r="D135" i="4"/>
  <c r="D312" i="4" s="1"/>
  <c r="D134" i="4"/>
  <c r="D311" i="4" s="1"/>
  <c r="D133" i="4"/>
  <c r="D310" i="4" s="1"/>
  <c r="D132" i="4"/>
  <c r="D309" i="4" s="1"/>
  <c r="D131" i="4"/>
  <c r="D308" i="4" s="1"/>
  <c r="D130" i="4"/>
  <c r="D307" i="4" s="1"/>
  <c r="D129" i="4"/>
  <c r="D306" i="4" s="1"/>
  <c r="D128" i="4"/>
  <c r="D305" i="4" s="1"/>
  <c r="D127" i="4"/>
  <c r="D304" i="4" s="1"/>
  <c r="D126" i="4"/>
  <c r="D303" i="4" s="1"/>
  <c r="D125" i="4"/>
  <c r="D302" i="4" s="1"/>
  <c r="D124" i="4"/>
  <c r="D301" i="4" s="1"/>
  <c r="D123" i="4"/>
  <c r="D300" i="4" s="1"/>
  <c r="D122" i="4"/>
  <c r="D299" i="4" s="1"/>
  <c r="D121" i="4"/>
  <c r="D298" i="4" s="1"/>
  <c r="D120" i="4"/>
  <c r="D297" i="4" s="1"/>
  <c r="D119" i="4"/>
  <c r="D296" i="4" s="1"/>
  <c r="D118" i="4"/>
  <c r="D295" i="4" s="1"/>
  <c r="D117" i="4"/>
  <c r="D294" i="4" s="1"/>
  <c r="D116" i="4"/>
  <c r="D293" i="4" s="1"/>
  <c r="D115" i="4"/>
  <c r="D292" i="4" s="1"/>
  <c r="D114" i="4"/>
  <c r="D291" i="4" s="1"/>
  <c r="D113" i="4"/>
  <c r="D290" i="4" s="1"/>
  <c r="D112" i="4"/>
  <c r="D289" i="4" s="1"/>
  <c r="D111" i="4"/>
  <c r="D288" i="4" s="1"/>
  <c r="D110" i="4"/>
  <c r="D287" i="4" s="1"/>
  <c r="D109" i="4"/>
  <c r="D286" i="4" s="1"/>
  <c r="D108" i="4"/>
  <c r="D285" i="4" s="1"/>
  <c r="D107" i="4"/>
  <c r="D284" i="4" s="1"/>
  <c r="D106" i="4"/>
  <c r="D283" i="4" s="1"/>
  <c r="D105" i="4"/>
  <c r="D282" i="4" s="1"/>
  <c r="D104" i="4"/>
  <c r="D281" i="4" s="1"/>
  <c r="D103" i="4"/>
  <c r="D280" i="4" s="1"/>
  <c r="D102" i="4"/>
  <c r="D279" i="4" s="1"/>
  <c r="D101" i="4"/>
  <c r="D278" i="4" s="1"/>
  <c r="D100" i="4"/>
  <c r="D277" i="4" s="1"/>
  <c r="D99" i="4"/>
  <c r="D276" i="4" s="1"/>
  <c r="D98" i="4"/>
  <c r="D275" i="4" s="1"/>
  <c r="D97" i="4"/>
  <c r="D274" i="4" s="1"/>
  <c r="D96" i="4"/>
  <c r="D273" i="4" s="1"/>
  <c r="D95" i="4"/>
  <c r="D272" i="4" s="1"/>
  <c r="D94" i="4"/>
  <c r="D271" i="4" s="1"/>
  <c r="D93" i="4"/>
  <c r="D270" i="4" s="1"/>
  <c r="D92" i="4"/>
  <c r="D269" i="4" s="1"/>
  <c r="D91" i="4"/>
  <c r="D268" i="4" s="1"/>
  <c r="D90" i="4"/>
  <c r="D267" i="4" s="1"/>
  <c r="D89" i="4"/>
  <c r="D266" i="4" s="1"/>
  <c r="D88" i="4"/>
  <c r="D265" i="4" s="1"/>
  <c r="D87" i="4"/>
  <c r="D264" i="4" s="1"/>
  <c r="D86" i="4"/>
  <c r="D263" i="4" s="1"/>
  <c r="D85" i="4"/>
  <c r="D262" i="4" s="1"/>
  <c r="D84" i="4"/>
  <c r="D261" i="4" s="1"/>
  <c r="D83" i="4"/>
  <c r="D260" i="4" s="1"/>
  <c r="D82" i="4"/>
  <c r="D259" i="4" s="1"/>
  <c r="D81" i="4"/>
  <c r="D258" i="4" s="1"/>
  <c r="D80" i="4"/>
  <c r="D257" i="4" s="1"/>
  <c r="D79" i="4"/>
  <c r="D256" i="4" s="1"/>
  <c r="D78" i="4"/>
  <c r="D255" i="4" s="1"/>
  <c r="D77" i="4"/>
  <c r="D254" i="4" s="1"/>
  <c r="D76" i="4"/>
  <c r="D253" i="4" s="1"/>
  <c r="D75" i="4"/>
  <c r="D252" i="4" s="1"/>
  <c r="D74" i="4"/>
  <c r="D251" i="4" s="1"/>
  <c r="D73" i="4"/>
  <c r="D250" i="4" s="1"/>
  <c r="D72" i="4"/>
  <c r="D249" i="4" s="1"/>
  <c r="D71" i="4"/>
  <c r="D248" i="4" s="1"/>
  <c r="D70" i="4"/>
  <c r="D247" i="4" s="1"/>
  <c r="D69" i="4"/>
  <c r="D246" i="4" s="1"/>
  <c r="D68" i="4"/>
  <c r="D245" i="4" s="1"/>
  <c r="D67" i="4"/>
  <c r="D244" i="4" s="1"/>
  <c r="D66" i="4"/>
  <c r="D243" i="4" s="1"/>
  <c r="D65" i="4"/>
  <c r="D242" i="4" s="1"/>
  <c r="D64" i="4"/>
  <c r="D241" i="4" s="1"/>
  <c r="D63" i="4"/>
  <c r="D240" i="4" s="1"/>
  <c r="D62" i="4"/>
  <c r="D239" i="4" s="1"/>
  <c r="D61" i="4"/>
  <c r="D238" i="4" s="1"/>
  <c r="D60" i="4"/>
  <c r="D237" i="4" s="1"/>
  <c r="D59" i="4"/>
  <c r="D236" i="4" s="1"/>
  <c r="D58" i="4"/>
  <c r="D235" i="4" s="1"/>
  <c r="D57" i="4"/>
  <c r="D234" i="4" s="1"/>
  <c r="D56" i="4"/>
  <c r="D233" i="4" s="1"/>
  <c r="D55" i="4"/>
  <c r="D232" i="4" s="1"/>
  <c r="D54" i="4"/>
  <c r="D231" i="4" s="1"/>
  <c r="D53" i="4"/>
  <c r="D230" i="4" s="1"/>
  <c r="D52" i="4"/>
  <c r="D229" i="4" s="1"/>
  <c r="D51" i="4"/>
  <c r="D228" i="4" s="1"/>
  <c r="D50" i="4"/>
  <c r="D227" i="4" s="1"/>
  <c r="D49" i="4"/>
  <c r="D226" i="4" s="1"/>
  <c r="D48" i="4"/>
  <c r="D225" i="4" s="1"/>
  <c r="D47" i="4"/>
  <c r="D224" i="4" s="1"/>
  <c r="D46" i="4"/>
  <c r="D223" i="4" s="1"/>
  <c r="D45" i="4"/>
  <c r="D222" i="4" s="1"/>
  <c r="D44" i="4"/>
  <c r="D221" i="4" s="1"/>
  <c r="D43" i="4"/>
  <c r="D220" i="4" s="1"/>
  <c r="D42" i="4"/>
  <c r="D219" i="4" s="1"/>
  <c r="D41" i="4"/>
  <c r="D218" i="4" s="1"/>
  <c r="D40" i="4"/>
  <c r="D217" i="4" s="1"/>
  <c r="D39" i="4"/>
  <c r="D216" i="4" s="1"/>
  <c r="D38" i="4"/>
  <c r="D215" i="4" s="1"/>
  <c r="D37" i="4"/>
  <c r="D214" i="4" s="1"/>
  <c r="D36" i="4"/>
  <c r="D213" i="4" s="1"/>
  <c r="D35" i="4"/>
  <c r="D212" i="4" s="1"/>
  <c r="D34" i="4"/>
  <c r="D211" i="4" s="1"/>
  <c r="D33" i="4"/>
  <c r="D210" i="4" s="1"/>
  <c r="D32" i="4"/>
  <c r="D209" i="4" s="1"/>
  <c r="D31" i="4"/>
  <c r="D208" i="4" s="1"/>
  <c r="D30" i="4"/>
  <c r="D207" i="4" s="1"/>
  <c r="D29" i="4"/>
  <c r="D206" i="4" s="1"/>
  <c r="D28" i="4"/>
  <c r="D205" i="4" s="1"/>
  <c r="D27" i="4"/>
  <c r="D204" i="4" s="1"/>
  <c r="D26" i="4"/>
  <c r="D203" i="4" s="1"/>
  <c r="D25" i="4"/>
  <c r="D202" i="4" s="1"/>
  <c r="D24" i="4"/>
  <c r="D201" i="4" s="1"/>
  <c r="D23" i="4"/>
  <c r="D200" i="4" s="1"/>
  <c r="D22" i="4"/>
  <c r="D199" i="4" s="1"/>
  <c r="D21" i="4"/>
  <c r="D198" i="4" s="1"/>
  <c r="D20" i="4"/>
  <c r="D197" i="4" s="1"/>
  <c r="D19" i="4"/>
  <c r="D196" i="4" s="1"/>
  <c r="D18" i="4"/>
  <c r="D195" i="4" s="1"/>
  <c r="D17" i="4"/>
  <c r="D194" i="4" s="1"/>
  <c r="D16" i="4"/>
  <c r="D193" i="4" s="1"/>
  <c r="C139" i="4"/>
  <c r="C316" i="4" s="1"/>
  <c r="C138" i="4"/>
  <c r="C315" i="4" s="1"/>
  <c r="C137" i="4"/>
  <c r="C314" i="4" s="1"/>
  <c r="C136" i="4"/>
  <c r="C313" i="4" s="1"/>
  <c r="C135" i="4"/>
  <c r="C312" i="4" s="1"/>
  <c r="C134" i="4"/>
  <c r="C311" i="4" s="1"/>
  <c r="C133" i="4"/>
  <c r="C310" i="4" s="1"/>
  <c r="C132" i="4"/>
  <c r="C309" i="4" s="1"/>
  <c r="C131" i="4"/>
  <c r="C308" i="4" s="1"/>
  <c r="C130" i="4"/>
  <c r="C307" i="4" s="1"/>
  <c r="C129" i="4"/>
  <c r="C306" i="4" s="1"/>
  <c r="C128" i="4"/>
  <c r="C305" i="4" s="1"/>
  <c r="C127" i="4"/>
  <c r="C304" i="4" s="1"/>
  <c r="C126" i="4"/>
  <c r="C303" i="4" s="1"/>
  <c r="C125" i="4"/>
  <c r="C302" i="4" s="1"/>
  <c r="C124" i="4"/>
  <c r="C301" i="4" s="1"/>
  <c r="C123" i="4"/>
  <c r="C300" i="4" s="1"/>
  <c r="C122" i="4"/>
  <c r="C299" i="4" s="1"/>
  <c r="C121" i="4"/>
  <c r="C298" i="4" s="1"/>
  <c r="C120" i="4"/>
  <c r="C297" i="4" s="1"/>
  <c r="C119" i="4"/>
  <c r="C296" i="4" s="1"/>
  <c r="C118" i="4"/>
  <c r="C295" i="4" s="1"/>
  <c r="C117" i="4"/>
  <c r="C294" i="4" s="1"/>
  <c r="C116" i="4"/>
  <c r="C293" i="4" s="1"/>
  <c r="C115" i="4"/>
  <c r="C292" i="4" s="1"/>
  <c r="C114" i="4"/>
  <c r="C291" i="4" s="1"/>
  <c r="C113" i="4"/>
  <c r="C290" i="4" s="1"/>
  <c r="C112" i="4"/>
  <c r="C289" i="4" s="1"/>
  <c r="C111" i="4"/>
  <c r="C288" i="4" s="1"/>
  <c r="C110" i="4"/>
  <c r="C287" i="4" s="1"/>
  <c r="C109" i="4"/>
  <c r="C286" i="4" s="1"/>
  <c r="C108" i="4"/>
  <c r="C285" i="4" s="1"/>
  <c r="C107" i="4"/>
  <c r="C284" i="4" s="1"/>
  <c r="C106" i="4"/>
  <c r="C283" i="4" s="1"/>
  <c r="C105" i="4"/>
  <c r="C282" i="4" s="1"/>
  <c r="C104" i="4"/>
  <c r="C281" i="4" s="1"/>
  <c r="C103" i="4"/>
  <c r="C280" i="4" s="1"/>
  <c r="C102" i="4"/>
  <c r="C279" i="4" s="1"/>
  <c r="C101" i="4"/>
  <c r="C278" i="4" s="1"/>
  <c r="C100" i="4"/>
  <c r="C277" i="4" s="1"/>
  <c r="C99" i="4"/>
  <c r="C276" i="4" s="1"/>
  <c r="C98" i="4"/>
  <c r="C275" i="4" s="1"/>
  <c r="C97" i="4"/>
  <c r="C274" i="4" s="1"/>
  <c r="C96" i="4"/>
  <c r="C273" i="4" s="1"/>
  <c r="C95" i="4"/>
  <c r="C272" i="4" s="1"/>
  <c r="C94" i="4"/>
  <c r="C271" i="4" s="1"/>
  <c r="C93" i="4"/>
  <c r="C270" i="4" s="1"/>
  <c r="C92" i="4"/>
  <c r="C269" i="4" s="1"/>
  <c r="C91" i="4"/>
  <c r="C268" i="4" s="1"/>
  <c r="C90" i="4"/>
  <c r="C267" i="4" s="1"/>
  <c r="C89" i="4"/>
  <c r="C266" i="4" s="1"/>
  <c r="C88" i="4"/>
  <c r="C265" i="4" s="1"/>
  <c r="C87" i="4"/>
  <c r="C264" i="4" s="1"/>
  <c r="C86" i="4"/>
  <c r="C263" i="4" s="1"/>
  <c r="C85" i="4"/>
  <c r="C262" i="4" s="1"/>
  <c r="C84" i="4"/>
  <c r="C261" i="4" s="1"/>
  <c r="C83" i="4"/>
  <c r="C260" i="4" s="1"/>
  <c r="C82" i="4"/>
  <c r="C259" i="4" s="1"/>
  <c r="C81" i="4"/>
  <c r="C258" i="4" s="1"/>
  <c r="C80" i="4"/>
  <c r="C257" i="4" s="1"/>
  <c r="C79" i="4"/>
  <c r="C256" i="4" s="1"/>
  <c r="C78" i="4"/>
  <c r="C255" i="4" s="1"/>
  <c r="C77" i="4"/>
  <c r="C254" i="4" s="1"/>
  <c r="C76" i="4"/>
  <c r="C253" i="4" s="1"/>
  <c r="C75" i="4"/>
  <c r="C252" i="4" s="1"/>
  <c r="C74" i="4"/>
  <c r="C251" i="4" s="1"/>
  <c r="C73" i="4"/>
  <c r="C250" i="4" s="1"/>
  <c r="C72" i="4"/>
  <c r="C249" i="4" s="1"/>
  <c r="C71" i="4"/>
  <c r="C248" i="4" s="1"/>
  <c r="C70" i="4"/>
  <c r="C247" i="4" s="1"/>
  <c r="C69" i="4"/>
  <c r="C246" i="4" s="1"/>
  <c r="C68" i="4"/>
  <c r="C245" i="4" s="1"/>
  <c r="C67" i="4"/>
  <c r="C244" i="4" s="1"/>
  <c r="C66" i="4"/>
  <c r="C243" i="4" s="1"/>
  <c r="C65" i="4"/>
  <c r="C242" i="4" s="1"/>
  <c r="C64" i="4"/>
  <c r="C241" i="4" s="1"/>
  <c r="C63" i="4"/>
  <c r="C240" i="4" s="1"/>
  <c r="C62" i="4"/>
  <c r="C239" i="4" s="1"/>
  <c r="C61" i="4"/>
  <c r="C238" i="4" s="1"/>
  <c r="C60" i="4"/>
  <c r="C237" i="4" s="1"/>
  <c r="C59" i="4"/>
  <c r="C236" i="4" s="1"/>
  <c r="C58" i="4"/>
  <c r="C235" i="4" s="1"/>
  <c r="C57" i="4"/>
  <c r="C234" i="4" s="1"/>
  <c r="C56" i="4"/>
  <c r="C233" i="4" s="1"/>
  <c r="C55" i="4"/>
  <c r="C232" i="4" s="1"/>
  <c r="C54" i="4"/>
  <c r="C231" i="4" s="1"/>
  <c r="C53" i="4"/>
  <c r="C230" i="4" s="1"/>
  <c r="C52" i="4"/>
  <c r="C229" i="4" s="1"/>
  <c r="C51" i="4"/>
  <c r="C228" i="4" s="1"/>
  <c r="C50" i="4"/>
  <c r="C227" i="4" s="1"/>
  <c r="C49" i="4"/>
  <c r="C226" i="4" s="1"/>
  <c r="C48" i="4"/>
  <c r="C225" i="4" s="1"/>
  <c r="C47" i="4"/>
  <c r="C224" i="4" s="1"/>
  <c r="C46" i="4"/>
  <c r="C223" i="4" s="1"/>
  <c r="C45" i="4"/>
  <c r="C222" i="4" s="1"/>
  <c r="C44" i="4"/>
  <c r="C221" i="4" s="1"/>
  <c r="C43" i="4"/>
  <c r="C220" i="4" s="1"/>
  <c r="C42" i="4"/>
  <c r="C219" i="4" s="1"/>
  <c r="C41" i="4"/>
  <c r="C218" i="4" s="1"/>
  <c r="C40" i="4"/>
  <c r="C217" i="4" s="1"/>
  <c r="C39" i="4"/>
  <c r="C216" i="4" s="1"/>
  <c r="C38" i="4"/>
  <c r="C215" i="4" s="1"/>
  <c r="C37" i="4"/>
  <c r="C214" i="4" s="1"/>
  <c r="C36" i="4"/>
  <c r="C213" i="4" s="1"/>
  <c r="C35" i="4"/>
  <c r="C212" i="4" s="1"/>
  <c r="C34" i="4"/>
  <c r="C211" i="4" s="1"/>
  <c r="C33" i="4"/>
  <c r="C210" i="4" s="1"/>
  <c r="C32" i="4"/>
  <c r="C209" i="4" s="1"/>
  <c r="C31" i="4"/>
  <c r="C208" i="4" s="1"/>
  <c r="C30" i="4"/>
  <c r="C207" i="4" s="1"/>
  <c r="C29" i="4"/>
  <c r="C206" i="4" s="1"/>
  <c r="C28" i="4"/>
  <c r="C205" i="4" s="1"/>
  <c r="C27" i="4"/>
  <c r="C204" i="4" s="1"/>
  <c r="C26" i="4"/>
  <c r="C203" i="4" s="1"/>
  <c r="C25" i="4"/>
  <c r="C202" i="4" s="1"/>
  <c r="C24" i="4"/>
  <c r="C201" i="4" s="1"/>
  <c r="C23" i="4"/>
  <c r="C200" i="4" s="1"/>
  <c r="C22" i="4"/>
  <c r="C199" i="4" s="1"/>
  <c r="C21" i="4"/>
  <c r="C198" i="4" s="1"/>
  <c r="C20" i="4"/>
  <c r="C197" i="4" s="1"/>
  <c r="C19" i="4"/>
  <c r="C196" i="4" s="1"/>
  <c r="C18" i="4"/>
  <c r="C195" i="4" s="1"/>
  <c r="C17" i="4"/>
  <c r="C194" i="4" s="1"/>
  <c r="C16" i="4"/>
  <c r="C193" i="4" s="1"/>
  <c r="C15" i="4"/>
  <c r="C192" i="4" s="1"/>
  <c r="C14" i="4"/>
  <c r="C191" i="4" s="1"/>
  <c r="C13" i="4"/>
  <c r="C190" i="4" s="1"/>
  <c r="C12" i="4"/>
  <c r="C189" i="4" s="1"/>
  <c r="C11" i="4"/>
  <c r="C188" i="4" s="1"/>
  <c r="C10" i="4"/>
  <c r="C187" i="4" s="1"/>
  <c r="C9" i="4"/>
  <c r="C186" i="4" s="1"/>
  <c r="C8" i="4"/>
  <c r="C185" i="4" s="1"/>
  <c r="B6" i="4"/>
  <c r="B183" i="4" s="1"/>
  <c r="B7" i="4"/>
  <c r="B184" i="4" s="1"/>
  <c r="B8" i="4"/>
  <c r="B185" i="4" s="1"/>
  <c r="B9" i="4"/>
  <c r="B186" i="4" s="1"/>
  <c r="B10" i="4"/>
  <c r="B187" i="4" s="1"/>
  <c r="B11" i="4"/>
  <c r="B188" i="4" s="1"/>
  <c r="B12" i="4"/>
  <c r="B189" i="4" s="1"/>
  <c r="B13" i="4"/>
  <c r="B190" i="4" s="1"/>
  <c r="B14" i="4"/>
  <c r="B191" i="4" s="1"/>
  <c r="B15" i="4"/>
  <c r="B192" i="4" s="1"/>
  <c r="B16" i="4"/>
  <c r="B193" i="4" s="1"/>
  <c r="B17" i="4"/>
  <c r="B194" i="4" s="1"/>
  <c r="B18" i="4"/>
  <c r="B195" i="4" s="1"/>
  <c r="B19" i="4"/>
  <c r="B196" i="4" s="1"/>
  <c r="B20" i="4"/>
  <c r="B197" i="4" s="1"/>
  <c r="B21" i="4"/>
  <c r="B198" i="4" s="1"/>
  <c r="B22" i="4"/>
  <c r="B199" i="4" s="1"/>
  <c r="B23" i="4"/>
  <c r="B200" i="4" s="1"/>
  <c r="B24" i="4"/>
  <c r="B201" i="4" s="1"/>
  <c r="B25" i="4"/>
  <c r="B202" i="4" s="1"/>
  <c r="B26" i="4"/>
  <c r="B203" i="4" s="1"/>
  <c r="B27" i="4"/>
  <c r="B204" i="4" s="1"/>
  <c r="B28" i="4"/>
  <c r="B205" i="4" s="1"/>
  <c r="B29" i="4"/>
  <c r="B206" i="4" s="1"/>
  <c r="B30" i="4"/>
  <c r="B207" i="4" s="1"/>
  <c r="B31" i="4"/>
  <c r="B208" i="4" s="1"/>
  <c r="B32" i="4"/>
  <c r="B209" i="4" s="1"/>
  <c r="B33" i="4"/>
  <c r="B210" i="4" s="1"/>
  <c r="B34" i="4"/>
  <c r="B211" i="4" s="1"/>
  <c r="B35" i="4"/>
  <c r="B212" i="4" s="1"/>
  <c r="B36" i="4"/>
  <c r="B213" i="4" s="1"/>
  <c r="B37" i="4"/>
  <c r="B214" i="4" s="1"/>
  <c r="B38" i="4"/>
  <c r="B215" i="4" s="1"/>
  <c r="B39" i="4"/>
  <c r="B216" i="4" s="1"/>
  <c r="B40" i="4"/>
  <c r="B217" i="4" s="1"/>
  <c r="B41" i="4"/>
  <c r="B218" i="4" s="1"/>
  <c r="B42" i="4"/>
  <c r="B219" i="4" s="1"/>
  <c r="B43" i="4"/>
  <c r="B220" i="4" s="1"/>
  <c r="B44" i="4"/>
  <c r="B221" i="4" s="1"/>
  <c r="B45" i="4"/>
  <c r="B222" i="4" s="1"/>
  <c r="B46" i="4"/>
  <c r="B223" i="4" s="1"/>
  <c r="B47" i="4"/>
  <c r="B224" i="4" s="1"/>
  <c r="B48" i="4"/>
  <c r="B225" i="4" s="1"/>
  <c r="B49" i="4"/>
  <c r="B226" i="4" s="1"/>
  <c r="B50" i="4"/>
  <c r="B227" i="4" s="1"/>
  <c r="B51" i="4"/>
  <c r="B228" i="4" s="1"/>
  <c r="B52" i="4"/>
  <c r="B229" i="4" s="1"/>
  <c r="B53" i="4"/>
  <c r="B230" i="4" s="1"/>
  <c r="B54" i="4"/>
  <c r="B231" i="4" s="1"/>
  <c r="B55" i="4"/>
  <c r="B232" i="4" s="1"/>
  <c r="B56" i="4"/>
  <c r="B233" i="4" s="1"/>
  <c r="B57" i="4"/>
  <c r="B234" i="4" s="1"/>
  <c r="B58" i="4"/>
  <c r="B235" i="4" s="1"/>
  <c r="B59" i="4"/>
  <c r="B236" i="4" s="1"/>
  <c r="B60" i="4"/>
  <c r="B237" i="4" s="1"/>
  <c r="B61" i="4"/>
  <c r="B238" i="4" s="1"/>
  <c r="B62" i="4"/>
  <c r="B239" i="4" s="1"/>
  <c r="B63" i="4"/>
  <c r="B240" i="4" s="1"/>
  <c r="B64" i="4"/>
  <c r="B241" i="4" s="1"/>
  <c r="B65" i="4"/>
  <c r="B242" i="4" s="1"/>
  <c r="B66" i="4"/>
  <c r="B243" i="4" s="1"/>
  <c r="B67" i="4"/>
  <c r="B244" i="4" s="1"/>
  <c r="B68" i="4"/>
  <c r="B245" i="4" s="1"/>
  <c r="B69" i="4"/>
  <c r="B246" i="4" s="1"/>
  <c r="B70" i="4"/>
  <c r="B247" i="4" s="1"/>
  <c r="B71" i="4"/>
  <c r="B248" i="4" s="1"/>
  <c r="B72" i="4"/>
  <c r="B249" i="4" s="1"/>
  <c r="B73" i="4"/>
  <c r="B250" i="4" s="1"/>
  <c r="B74" i="4"/>
  <c r="B251" i="4" s="1"/>
  <c r="B75" i="4"/>
  <c r="B252" i="4" s="1"/>
  <c r="B76" i="4"/>
  <c r="B253" i="4" s="1"/>
  <c r="B77" i="4"/>
  <c r="B254" i="4" s="1"/>
  <c r="B78" i="4"/>
  <c r="B255" i="4" s="1"/>
  <c r="B79" i="4"/>
  <c r="B256" i="4" s="1"/>
  <c r="B80" i="4"/>
  <c r="B257" i="4" s="1"/>
  <c r="B81" i="4"/>
  <c r="B258" i="4" s="1"/>
  <c r="B82" i="4"/>
  <c r="B259" i="4" s="1"/>
  <c r="B83" i="4"/>
  <c r="B260" i="4" s="1"/>
  <c r="B84" i="4"/>
  <c r="B261" i="4" s="1"/>
  <c r="B85" i="4"/>
  <c r="B262" i="4" s="1"/>
  <c r="B86" i="4"/>
  <c r="B263" i="4" s="1"/>
  <c r="B87" i="4"/>
  <c r="B264" i="4" s="1"/>
  <c r="B88" i="4"/>
  <c r="B265" i="4" s="1"/>
  <c r="B89" i="4"/>
  <c r="B266" i="4" s="1"/>
  <c r="B90" i="4"/>
  <c r="B267" i="4" s="1"/>
  <c r="B91" i="4"/>
  <c r="B268" i="4" s="1"/>
  <c r="B92" i="4"/>
  <c r="B269" i="4" s="1"/>
  <c r="B93" i="4"/>
  <c r="B270" i="4" s="1"/>
  <c r="B94" i="4"/>
  <c r="B271" i="4" s="1"/>
  <c r="B95" i="4"/>
  <c r="B272" i="4" s="1"/>
  <c r="B96" i="4"/>
  <c r="B273" i="4" s="1"/>
  <c r="B97" i="4"/>
  <c r="B274" i="4" s="1"/>
  <c r="B98" i="4"/>
  <c r="B275" i="4" s="1"/>
  <c r="B99" i="4"/>
  <c r="B276" i="4" s="1"/>
  <c r="B100" i="4"/>
  <c r="B277" i="4" s="1"/>
  <c r="B101" i="4"/>
  <c r="B278" i="4" s="1"/>
  <c r="B102" i="4"/>
  <c r="B279" i="4" s="1"/>
  <c r="B103" i="4"/>
  <c r="B280" i="4" s="1"/>
  <c r="B104" i="4"/>
  <c r="B281" i="4" s="1"/>
  <c r="B105" i="4"/>
  <c r="B282" i="4" s="1"/>
  <c r="B106" i="4"/>
  <c r="B283" i="4" s="1"/>
  <c r="B107" i="4"/>
  <c r="B284" i="4" s="1"/>
  <c r="B108" i="4"/>
  <c r="B285" i="4" s="1"/>
  <c r="B109" i="4"/>
  <c r="B286" i="4" s="1"/>
  <c r="B110" i="4"/>
  <c r="B287" i="4" s="1"/>
  <c r="B111" i="4"/>
  <c r="B288" i="4" s="1"/>
  <c r="B112" i="4"/>
  <c r="B289" i="4" s="1"/>
  <c r="B113" i="4"/>
  <c r="B290" i="4" s="1"/>
  <c r="B114" i="4"/>
  <c r="B291" i="4" s="1"/>
  <c r="B115" i="4"/>
  <c r="B292" i="4" s="1"/>
  <c r="B116" i="4"/>
  <c r="B293" i="4" s="1"/>
  <c r="B117" i="4"/>
  <c r="B294" i="4" s="1"/>
  <c r="B118" i="4"/>
  <c r="B295" i="4" s="1"/>
  <c r="B119" i="4"/>
  <c r="B296" i="4" s="1"/>
  <c r="B120" i="4"/>
  <c r="B297" i="4" s="1"/>
  <c r="B121" i="4"/>
  <c r="B298" i="4" s="1"/>
  <c r="B122" i="4"/>
  <c r="B299" i="4" s="1"/>
  <c r="B123" i="4"/>
  <c r="B300" i="4" s="1"/>
  <c r="B124" i="4"/>
  <c r="B301" i="4" s="1"/>
  <c r="B125" i="4"/>
  <c r="B302" i="4" s="1"/>
  <c r="B126" i="4"/>
  <c r="B303" i="4" s="1"/>
  <c r="B127" i="4"/>
  <c r="B304" i="4" s="1"/>
  <c r="B128" i="4"/>
  <c r="B305" i="4" s="1"/>
  <c r="B129" i="4"/>
  <c r="B306" i="4" s="1"/>
  <c r="B130" i="4"/>
  <c r="B307" i="4" s="1"/>
  <c r="B131" i="4"/>
  <c r="B308" i="4" s="1"/>
  <c r="B132" i="4"/>
  <c r="B309" i="4" s="1"/>
  <c r="B133" i="4"/>
  <c r="B310" i="4" s="1"/>
  <c r="B134" i="4"/>
  <c r="B311" i="4" s="1"/>
  <c r="B135" i="4"/>
  <c r="B312" i="4" s="1"/>
  <c r="B136" i="4"/>
  <c r="B313" i="4" s="1"/>
  <c r="B137" i="4"/>
  <c r="B314" i="4" s="1"/>
  <c r="B138" i="4"/>
  <c r="B315" i="4" s="1"/>
  <c r="B139" i="4"/>
  <c r="B316" i="4" s="1"/>
  <c r="B140" i="4"/>
  <c r="B317" i="4" s="1"/>
  <c r="B141" i="4"/>
  <c r="B318" i="4" s="1"/>
  <c r="B142" i="4"/>
  <c r="B319" i="4" s="1"/>
  <c r="B143" i="4"/>
  <c r="B320" i="4" s="1"/>
  <c r="B144" i="4"/>
  <c r="B321" i="4" s="1"/>
  <c r="B145" i="4"/>
  <c r="B322" i="4" s="1"/>
  <c r="B146" i="4"/>
  <c r="B323" i="4" s="1"/>
  <c r="B147" i="4"/>
  <c r="B324" i="4" s="1"/>
  <c r="B148" i="4"/>
  <c r="B325" i="4" s="1"/>
  <c r="B149" i="4"/>
  <c r="B326" i="4" s="1"/>
  <c r="B150" i="4"/>
  <c r="B327" i="4" s="1"/>
  <c r="B151" i="4"/>
  <c r="B328" i="4" s="1"/>
  <c r="B152" i="4"/>
  <c r="B329" i="4" s="1"/>
  <c r="B153" i="4"/>
  <c r="B330" i="4" s="1"/>
  <c r="B154" i="4"/>
  <c r="B331" i="4" s="1"/>
  <c r="B155" i="4"/>
  <c r="B332" i="4" s="1"/>
  <c r="B5" i="4"/>
  <c r="B182" i="4" s="1"/>
  <c r="C179" i="3" l="1"/>
  <c r="D179" i="3"/>
  <c r="E179" i="3"/>
  <c r="F179" i="3"/>
  <c r="G179" i="3"/>
  <c r="H179" i="3"/>
  <c r="I179" i="3"/>
  <c r="J179" i="3"/>
  <c r="K179" i="3"/>
  <c r="L179" i="3"/>
  <c r="M179" i="3"/>
  <c r="N179" i="3"/>
  <c r="O179" i="3"/>
  <c r="P179" i="3"/>
  <c r="Q179" i="3"/>
  <c r="R179" i="3"/>
  <c r="S179" i="3"/>
  <c r="T179" i="3"/>
  <c r="U179" i="3"/>
  <c r="V179" i="3"/>
  <c r="W179" i="3"/>
  <c r="X179" i="3"/>
  <c r="Y179" i="3"/>
  <c r="Z179" i="3"/>
  <c r="AA179" i="3"/>
  <c r="AB179" i="3"/>
  <c r="AC179" i="3"/>
  <c r="AD179" i="3"/>
  <c r="AE179" i="3"/>
  <c r="AF179" i="3"/>
  <c r="AG179" i="3"/>
  <c r="AH179" i="3"/>
  <c r="AI179" i="3"/>
  <c r="AJ179" i="3"/>
  <c r="AK179" i="3"/>
  <c r="AL179" i="3"/>
  <c r="AM179" i="3"/>
  <c r="AN179" i="3"/>
  <c r="AO179" i="3"/>
  <c r="AP179" i="3"/>
  <c r="AQ179" i="3"/>
  <c r="AR179" i="3"/>
  <c r="AS179" i="3"/>
  <c r="AT179" i="3"/>
  <c r="AU179" i="3"/>
  <c r="AV179" i="3"/>
  <c r="B179" i="3"/>
  <c r="AR179" i="4" l="1"/>
  <c r="AR179" i="5"/>
  <c r="AQ179" i="5"/>
  <c r="AQ179" i="4"/>
  <c r="AI179" i="5"/>
  <c r="AI179" i="4"/>
  <c r="AJ179" i="5"/>
  <c r="AJ179" i="4"/>
  <c r="AH179" i="5"/>
  <c r="AH179" i="4"/>
  <c r="AG179" i="5"/>
  <c r="AG179" i="4"/>
  <c r="AF179" i="5"/>
  <c r="AF179" i="4"/>
  <c r="AE179" i="5"/>
  <c r="AE179" i="4"/>
  <c r="AD179" i="4"/>
  <c r="AD179" i="5"/>
  <c r="AC179" i="4"/>
  <c r="AC179" i="5"/>
  <c r="AA179" i="4"/>
  <c r="AA179" i="5"/>
  <c r="S179" i="5"/>
  <c r="S179" i="4"/>
  <c r="P179" i="4"/>
  <c r="P179" i="5"/>
  <c r="N179" i="4"/>
  <c r="N179" i="5"/>
  <c r="M179" i="4"/>
  <c r="M179" i="5"/>
  <c r="R179" i="4"/>
  <c r="R179" i="5"/>
  <c r="C57" i="1"/>
  <c r="B57" i="1"/>
  <c r="C56" i="1"/>
  <c r="B56" i="1"/>
  <c r="B55" i="1"/>
  <c r="C55" i="1"/>
  <c r="AR277" i="5" l="1"/>
  <c r="AR246" i="5"/>
  <c r="AR240" i="5"/>
  <c r="AR216" i="5"/>
  <c r="AR306" i="5"/>
  <c r="AR279" i="5"/>
  <c r="AR270" i="5"/>
  <c r="AR261" i="5"/>
  <c r="AR238" i="5"/>
  <c r="AR227" i="5"/>
  <c r="AR220" i="5"/>
  <c r="AR214" i="5"/>
  <c r="AR211" i="5"/>
  <c r="AR308" i="5"/>
  <c r="AR307" i="5"/>
  <c r="AR235" i="5"/>
  <c r="AR229" i="5"/>
  <c r="AR205" i="5"/>
  <c r="AR311" i="5"/>
  <c r="AR276" i="5"/>
  <c r="AR252" i="5"/>
  <c r="AR237" i="5"/>
  <c r="AR231" i="5"/>
  <c r="AR224" i="5"/>
  <c r="AR213" i="5"/>
  <c r="AR207" i="5"/>
  <c r="AR283" i="5"/>
  <c r="AR274" i="5"/>
  <c r="AR265" i="5"/>
  <c r="AR263" i="5"/>
  <c r="AR256" i="5"/>
  <c r="AR250" i="5"/>
  <c r="AR247" i="5"/>
  <c r="AR233" i="5"/>
  <c r="AR222" i="5"/>
  <c r="AR209" i="5"/>
  <c r="AR299" i="5"/>
  <c r="AR295" i="5"/>
  <c r="AR287" i="5"/>
  <c r="AR284" i="5"/>
  <c r="AR271" i="5"/>
  <c r="AR267" i="5"/>
  <c r="AR260" i="5"/>
  <c r="AR297" i="5"/>
  <c r="AR296" i="5"/>
  <c r="AR292" i="5"/>
  <c r="AR285" i="5"/>
  <c r="AR282" i="5"/>
  <c r="AR280" i="5"/>
  <c r="AR269" i="5"/>
  <c r="AR258" i="5"/>
  <c r="AR245" i="5"/>
  <c r="AR243" i="5"/>
  <c r="AR241" i="5"/>
  <c r="AR239" i="5"/>
  <c r="AR215" i="5"/>
  <c r="AR315" i="5"/>
  <c r="AR312" i="5"/>
  <c r="AR309" i="5"/>
  <c r="AR294" i="5"/>
  <c r="AR293" i="5"/>
  <c r="AR291" i="5"/>
  <c r="AR281" i="5"/>
  <c r="AR273" i="5"/>
  <c r="AR249" i="5"/>
  <c r="AR228" i="5"/>
  <c r="AR217" i="5"/>
  <c r="AR236" i="5"/>
  <c r="AR232" i="5"/>
  <c r="AR223" i="5"/>
  <c r="AR219" i="5"/>
  <c r="AR212" i="5"/>
  <c r="AR208" i="5"/>
  <c r="AR304" i="5"/>
  <c r="AR303" i="5"/>
  <c r="AR301" i="5"/>
  <c r="AR298" i="5"/>
  <c r="AR289" i="5"/>
  <c r="AR286" i="5"/>
  <c r="AR275" i="5"/>
  <c r="AR251" i="5"/>
  <c r="AR226" i="5"/>
  <c r="AR221" i="5"/>
  <c r="AR210" i="5"/>
  <c r="AR313" i="5"/>
  <c r="AR305" i="5"/>
  <c r="AR268" i="5"/>
  <c r="AR264" i="5"/>
  <c r="AR259" i="5"/>
  <c r="AR253" i="5"/>
  <c r="AR234" i="5"/>
  <c r="AR310" i="5"/>
  <c r="AR300" i="5"/>
  <c r="AR288" i="5"/>
  <c r="AR272" i="5"/>
  <c r="AR262" i="5"/>
  <c r="AR257" i="5"/>
  <c r="AR255" i="5"/>
  <c r="AR248" i="5"/>
  <c r="AR244" i="5"/>
  <c r="AR242" i="5"/>
  <c r="AR225" i="5"/>
  <c r="AR254" i="5"/>
  <c r="AR266" i="5"/>
  <c r="AR302" i="5"/>
  <c r="AR278" i="5"/>
  <c r="AR290" i="5"/>
  <c r="AR314" i="5"/>
  <c r="AR206" i="5"/>
  <c r="AR218" i="5"/>
  <c r="AR230" i="5"/>
  <c r="AR286" i="4"/>
  <c r="AR285" i="4"/>
  <c r="AR216" i="4"/>
  <c r="AR241" i="4"/>
  <c r="AR266" i="4"/>
  <c r="AR291" i="4"/>
  <c r="AR209" i="4"/>
  <c r="AR246" i="4"/>
  <c r="AR283" i="4"/>
  <c r="AR298" i="4"/>
  <c r="AR297" i="4"/>
  <c r="AR228" i="4"/>
  <c r="AR253" i="4"/>
  <c r="AR278" i="4"/>
  <c r="AR303" i="4"/>
  <c r="AR221" i="4"/>
  <c r="AR258" i="4"/>
  <c r="AR295" i="4"/>
  <c r="AR245" i="4"/>
  <c r="AR264" i="4"/>
  <c r="AR314" i="4"/>
  <c r="AR257" i="4"/>
  <c r="AR224" i="4"/>
  <c r="AR276" i="4"/>
  <c r="AR301" i="4"/>
  <c r="AR232" i="4"/>
  <c r="AR306" i="4"/>
  <c r="AR214" i="4"/>
  <c r="AR313" i="4"/>
  <c r="AR310" i="4"/>
  <c r="AR309" i="4"/>
  <c r="AR240" i="4"/>
  <c r="AR265" i="4"/>
  <c r="AR290" i="4"/>
  <c r="AR315" i="4"/>
  <c r="AR233" i="4"/>
  <c r="AR270" i="4"/>
  <c r="AR307" i="4"/>
  <c r="AR215" i="4"/>
  <c r="AR252" i="4"/>
  <c r="AR277" i="4"/>
  <c r="AR302" i="4"/>
  <c r="AR208" i="4"/>
  <c r="AR282" i="4"/>
  <c r="AR212" i="4"/>
  <c r="AR227" i="4"/>
  <c r="AR289" i="4"/>
  <c r="AR220" i="4"/>
  <c r="AR294" i="4"/>
  <c r="AR239" i="4"/>
  <c r="AR207" i="4"/>
  <c r="AR269" i="4"/>
  <c r="AR236" i="4"/>
  <c r="AR251" i="4"/>
  <c r="AR219" i="4"/>
  <c r="AR248" i="4"/>
  <c r="AR226" i="4"/>
  <c r="AR225" i="4"/>
  <c r="AR263" i="4"/>
  <c r="AR300" i="4"/>
  <c r="AR206" i="4"/>
  <c r="AR231" i="4"/>
  <c r="AR256" i="4"/>
  <c r="AR293" i="4"/>
  <c r="AR223" i="4"/>
  <c r="AR260" i="4"/>
  <c r="AR249" i="4"/>
  <c r="AR205" i="4"/>
  <c r="AR230" i="4"/>
  <c r="AR255" i="4"/>
  <c r="AR280" i="4"/>
  <c r="AR247" i="4"/>
  <c r="AR284" i="4"/>
  <c r="AR261" i="4"/>
  <c r="AR217" i="4"/>
  <c r="AR267" i="4"/>
  <c r="AR222" i="4"/>
  <c r="AR296" i="4"/>
  <c r="AR274" i="4"/>
  <c r="AR273" i="4"/>
  <c r="AR229" i="4"/>
  <c r="AR279" i="4"/>
  <c r="AR304" i="4"/>
  <c r="AR271" i="4"/>
  <c r="AR288" i="4"/>
  <c r="AR281" i="4"/>
  <c r="AR238" i="4"/>
  <c r="AR237" i="4"/>
  <c r="AR275" i="4"/>
  <c r="AR312" i="4"/>
  <c r="AR218" i="4"/>
  <c r="AR243" i="4"/>
  <c r="AR268" i="4"/>
  <c r="AR305" i="4"/>
  <c r="AR235" i="4"/>
  <c r="AR272" i="4"/>
  <c r="AR250" i="4"/>
  <c r="AR287" i="4"/>
  <c r="AR210" i="4"/>
  <c r="AR262" i="4"/>
  <c r="AR299" i="4"/>
  <c r="AR242" i="4"/>
  <c r="AR292" i="4"/>
  <c r="AR259" i="4"/>
  <c r="AR311" i="4"/>
  <c r="AR254" i="4"/>
  <c r="AR234" i="4"/>
  <c r="AR308" i="4"/>
  <c r="AR213" i="4"/>
  <c r="AR244" i="4"/>
  <c r="AR211" i="4"/>
  <c r="AQ217" i="4"/>
  <c r="AQ266" i="4"/>
  <c r="AQ303" i="4"/>
  <c r="AQ245" i="4"/>
  <c r="AQ210" i="4"/>
  <c r="AQ259" i="4"/>
  <c r="AQ213" i="4"/>
  <c r="AQ262" i="4"/>
  <c r="AQ216" i="4"/>
  <c r="AQ241" i="4"/>
  <c r="AQ220" i="4"/>
  <c r="AQ269" i="4"/>
  <c r="AQ283" i="4"/>
  <c r="AQ237" i="4"/>
  <c r="AQ253" i="4"/>
  <c r="AQ246" i="4"/>
  <c r="AQ249" i="4"/>
  <c r="AQ229" i="4"/>
  <c r="AQ278" i="4"/>
  <c r="AQ208" i="4"/>
  <c r="AQ257" i="4"/>
  <c r="AQ222" i="4"/>
  <c r="AQ271" i="4"/>
  <c r="AQ225" i="4"/>
  <c r="AQ274" i="4"/>
  <c r="AQ228" i="4"/>
  <c r="AQ290" i="4"/>
  <c r="AQ234" i="4"/>
  <c r="AQ286" i="4"/>
  <c r="AQ302" i="4"/>
  <c r="AQ265" i="4"/>
  <c r="AQ207" i="4"/>
  <c r="AQ244" i="4"/>
  <c r="AQ293" i="4"/>
  <c r="AQ258" i="4"/>
  <c r="AQ212" i="4"/>
  <c r="AQ261" i="4"/>
  <c r="AQ215" i="4"/>
  <c r="AQ264" i="4"/>
  <c r="AQ243" i="4"/>
  <c r="AQ277" i="4"/>
  <c r="AQ219" i="4"/>
  <c r="AQ256" i="4"/>
  <c r="AQ270" i="4"/>
  <c r="AQ224" i="4"/>
  <c r="AQ273" i="4"/>
  <c r="AQ227" i="4"/>
  <c r="AQ276" i="4"/>
  <c r="AQ289" i="4"/>
  <c r="AQ231" i="4"/>
  <c r="AQ268" i="4"/>
  <c r="AQ282" i="4"/>
  <c r="AQ236" i="4"/>
  <c r="AQ285" i="4"/>
  <c r="AQ239" i="4"/>
  <c r="AQ288" i="4"/>
  <c r="AQ301" i="4"/>
  <c r="AQ280" i="4"/>
  <c r="AQ294" i="4"/>
  <c r="AQ248" i="4"/>
  <c r="AQ297" i="4"/>
  <c r="AQ251" i="4"/>
  <c r="AQ300" i="4"/>
  <c r="AQ218" i="4"/>
  <c r="AQ255" i="4"/>
  <c r="AQ292" i="4"/>
  <c r="AQ211" i="4"/>
  <c r="AQ260" i="4"/>
  <c r="AQ214" i="4"/>
  <c r="AQ263" i="4"/>
  <c r="AQ230" i="4"/>
  <c r="AQ267" i="4"/>
  <c r="AQ209" i="4"/>
  <c r="AQ223" i="4"/>
  <c r="AQ272" i="4"/>
  <c r="AQ226" i="4"/>
  <c r="AQ275" i="4"/>
  <c r="AQ242" i="4"/>
  <c r="AQ279" i="4"/>
  <c r="AQ221" i="4"/>
  <c r="AQ235" i="4"/>
  <c r="AQ284" i="4"/>
  <c r="AQ238" i="4"/>
  <c r="AQ287" i="4"/>
  <c r="AQ232" i="4"/>
  <c r="AQ295" i="4"/>
  <c r="AQ298" i="4"/>
  <c r="AQ254" i="4"/>
  <c r="AQ291" i="4"/>
  <c r="AQ233" i="4"/>
  <c r="AQ247" i="4"/>
  <c r="AQ296" i="4"/>
  <c r="AQ250" i="4"/>
  <c r="AQ299" i="4"/>
  <c r="AQ240" i="4"/>
  <c r="AQ281" i="4"/>
  <c r="AQ252" i="4"/>
  <c r="AQ289" i="5"/>
  <c r="AQ264" i="5"/>
  <c r="AQ240" i="5"/>
  <c r="AQ236" i="5"/>
  <c r="AQ229" i="5"/>
  <c r="AQ223" i="5"/>
  <c r="AQ301" i="5"/>
  <c r="AQ285" i="5"/>
  <c r="AQ284" i="5"/>
  <c r="AQ283" i="5"/>
  <c r="AQ279" i="5"/>
  <c r="AQ275" i="5"/>
  <c r="AQ273" i="5"/>
  <c r="AQ271" i="5"/>
  <c r="AQ227" i="5"/>
  <c r="AQ225" i="5"/>
  <c r="AQ297" i="5"/>
  <c r="AQ277" i="5"/>
  <c r="AQ258" i="5"/>
  <c r="AQ254" i="5"/>
  <c r="AQ245" i="5"/>
  <c r="AQ214" i="5"/>
  <c r="AQ210" i="5"/>
  <c r="AQ296" i="5"/>
  <c r="AQ295" i="5"/>
  <c r="AQ288" i="5"/>
  <c r="AQ286" i="5"/>
  <c r="AQ262" i="5"/>
  <c r="AQ243" i="5"/>
  <c r="AQ238" i="5"/>
  <c r="AQ221" i="5"/>
  <c r="AQ300" i="5"/>
  <c r="AQ298" i="5"/>
  <c r="AQ282" i="5"/>
  <c r="AQ269" i="5"/>
  <c r="AQ267" i="5"/>
  <c r="AQ252" i="5"/>
  <c r="AQ248" i="5"/>
  <c r="AQ234" i="5"/>
  <c r="AQ230" i="5"/>
  <c r="AQ219" i="5"/>
  <c r="AQ265" i="5"/>
  <c r="AQ259" i="5"/>
  <c r="AQ241" i="5"/>
  <c r="AQ217" i="5"/>
  <c r="AQ213" i="5"/>
  <c r="AQ211" i="5"/>
  <c r="AQ294" i="5"/>
  <c r="AQ281" i="5"/>
  <c r="AQ278" i="5"/>
  <c r="AQ276" i="5"/>
  <c r="AQ272" i="5"/>
  <c r="AQ261" i="5"/>
  <c r="AQ237" i="5"/>
  <c r="AQ228" i="5"/>
  <c r="AQ224" i="5"/>
  <c r="AQ215" i="5"/>
  <c r="AQ293" i="5"/>
  <c r="AQ263" i="5"/>
  <c r="AQ250" i="5"/>
  <c r="AQ246" i="5"/>
  <c r="AQ239" i="5"/>
  <c r="AQ235" i="5"/>
  <c r="AQ291" i="5"/>
  <c r="AQ257" i="5"/>
  <c r="AQ220" i="5"/>
  <c r="AQ290" i="5"/>
  <c r="AQ274" i="5"/>
  <c r="AQ266" i="5"/>
  <c r="AQ255" i="5"/>
  <c r="AQ242" i="5"/>
  <c r="AQ222" i="5"/>
  <c r="AQ218" i="5"/>
  <c r="AQ287" i="5"/>
  <c r="AQ270" i="5"/>
  <c r="AQ253" i="5"/>
  <c r="AQ247" i="5"/>
  <c r="AQ226" i="5"/>
  <c r="AQ209" i="5"/>
  <c r="AQ207" i="5"/>
  <c r="AQ303" i="5"/>
  <c r="AQ302" i="5"/>
  <c r="AQ299" i="5"/>
  <c r="AQ260" i="5"/>
  <c r="AQ251" i="5"/>
  <c r="AQ249" i="5"/>
  <c r="AQ233" i="5"/>
  <c r="AQ231" i="5"/>
  <c r="AQ216" i="5"/>
  <c r="AQ212" i="5"/>
  <c r="AQ208" i="5"/>
  <c r="AQ244" i="5"/>
  <c r="AQ232" i="5"/>
  <c r="AQ256" i="5"/>
  <c r="AQ268" i="5"/>
  <c r="AQ280" i="5"/>
  <c r="AQ292" i="5"/>
  <c r="AI310" i="4"/>
  <c r="AI252" i="4"/>
  <c r="AI289" i="4"/>
  <c r="AI231" i="4"/>
  <c r="AI268" i="4"/>
  <c r="AI305" i="4"/>
  <c r="AI247" i="4"/>
  <c r="AI272" i="4"/>
  <c r="AI309" i="4"/>
  <c r="AI285" i="4"/>
  <c r="AI227" i="4"/>
  <c r="AI264" i="4"/>
  <c r="AI301" i="4"/>
  <c r="AI243" i="4"/>
  <c r="AI280" i="4"/>
  <c r="AI317" i="4"/>
  <c r="AI259" i="4"/>
  <c r="AI284" i="4"/>
  <c r="AI321" i="4"/>
  <c r="AI238" i="4"/>
  <c r="AI239" i="4"/>
  <c r="AI276" i="4"/>
  <c r="AI313" i="4"/>
  <c r="AI255" i="4"/>
  <c r="AI292" i="4"/>
  <c r="AI234" i="4"/>
  <c r="AI271" i="4"/>
  <c r="AI296" i="4"/>
  <c r="AI281" i="4"/>
  <c r="AI251" i="4"/>
  <c r="AI288" i="4"/>
  <c r="AI286" i="4"/>
  <c r="AI267" i="4"/>
  <c r="AI304" i="4"/>
  <c r="AI246" i="4"/>
  <c r="AI283" i="4"/>
  <c r="AI308" i="4"/>
  <c r="AI263" i="4"/>
  <c r="AI300" i="4"/>
  <c r="AI230" i="4"/>
  <c r="AI279" i="4"/>
  <c r="AI316" i="4"/>
  <c r="AI258" i="4"/>
  <c r="AI295" i="4"/>
  <c r="AI320" i="4"/>
  <c r="AI248" i="4"/>
  <c r="AI275" i="4"/>
  <c r="AI312" i="4"/>
  <c r="AI242" i="4"/>
  <c r="AI291" i="4"/>
  <c r="AI226" i="4"/>
  <c r="AI270" i="4"/>
  <c r="AI307" i="4"/>
  <c r="AI225" i="4"/>
  <c r="AI287" i="4"/>
  <c r="AI274" i="4"/>
  <c r="AI254" i="4"/>
  <c r="AI303" i="4"/>
  <c r="AI233" i="4"/>
  <c r="AI282" i="4"/>
  <c r="AI319" i="4"/>
  <c r="AI237" i="4"/>
  <c r="AI244" i="4"/>
  <c r="AI299" i="4"/>
  <c r="AI229" i="4"/>
  <c r="AI266" i="4"/>
  <c r="AI315" i="4"/>
  <c r="AI245" i="4"/>
  <c r="AI294" i="4"/>
  <c r="AI250" i="4"/>
  <c r="AI249" i="4"/>
  <c r="AI302" i="4"/>
  <c r="AI311" i="4"/>
  <c r="AI241" i="4"/>
  <c r="AI278" i="4"/>
  <c r="AI262" i="4"/>
  <c r="AI257" i="4"/>
  <c r="AI306" i="4"/>
  <c r="AI224" i="4"/>
  <c r="AI261" i="4"/>
  <c r="AI265" i="4"/>
  <c r="AI298" i="4"/>
  <c r="AI253" i="4"/>
  <c r="AI290" i="4"/>
  <c r="AI232" i="4"/>
  <c r="AI269" i="4"/>
  <c r="AI318" i="4"/>
  <c r="AI236" i="4"/>
  <c r="AI273" i="4"/>
  <c r="AI228" i="4"/>
  <c r="AI240" i="4"/>
  <c r="AI277" i="4"/>
  <c r="AI314" i="4"/>
  <c r="AI256" i="4"/>
  <c r="AI293" i="4"/>
  <c r="AI235" i="4"/>
  <c r="AI260" i="4"/>
  <c r="AI297" i="4"/>
  <c r="AI321" i="5"/>
  <c r="AI313" i="5"/>
  <c r="AI294" i="5"/>
  <c r="AI289" i="5"/>
  <c r="AI249" i="5"/>
  <c r="AI246" i="5"/>
  <c r="AI230" i="5"/>
  <c r="AI314" i="5"/>
  <c r="AI277" i="5"/>
  <c r="AI267" i="5"/>
  <c r="AI225" i="5"/>
  <c r="AI318" i="5"/>
  <c r="AI301" i="5"/>
  <c r="AI292" i="5"/>
  <c r="AI280" i="5"/>
  <c r="AI260" i="5"/>
  <c r="AI252" i="5"/>
  <c r="AI247" i="5"/>
  <c r="AI244" i="5"/>
  <c r="AI238" i="5"/>
  <c r="AI236" i="5"/>
  <c r="AI251" i="5"/>
  <c r="AI310" i="5"/>
  <c r="AI285" i="5"/>
  <c r="AI262" i="5"/>
  <c r="AI241" i="5"/>
  <c r="AI228" i="5"/>
  <c r="AI320" i="5"/>
  <c r="AI264" i="5"/>
  <c r="AI288" i="5"/>
  <c r="AI284" i="5"/>
  <c r="AI273" i="5"/>
  <c r="AI270" i="5"/>
  <c r="AI268" i="5"/>
  <c r="AI265" i="5"/>
  <c r="AI243" i="5"/>
  <c r="AI235" i="5"/>
  <c r="AI297" i="5"/>
  <c r="AI291" i="5"/>
  <c r="AI286" i="5"/>
  <c r="AI278" i="5"/>
  <c r="AI255" i="5"/>
  <c r="AI316" i="5"/>
  <c r="AI309" i="5"/>
  <c r="AI279" i="5"/>
  <c r="AI315" i="5"/>
  <c r="AI300" i="5"/>
  <c r="AI283" i="5"/>
  <c r="AI276" i="5"/>
  <c r="AI248" i="5"/>
  <c r="AI242" i="5"/>
  <c r="AI231" i="5"/>
  <c r="AI254" i="5"/>
  <c r="AI304" i="5"/>
  <c r="AI298" i="5"/>
  <c r="AI296" i="5"/>
  <c r="AI290" i="5"/>
  <c r="AI271" i="5"/>
  <c r="AI266" i="5"/>
  <c r="AI258" i="5"/>
  <c r="AI250" i="5"/>
  <c r="AI237" i="5"/>
  <c r="AI224" i="5"/>
  <c r="AI312" i="5"/>
  <c r="AI306" i="5"/>
  <c r="AI261" i="5"/>
  <c r="AI256" i="5"/>
  <c r="AI253" i="5"/>
  <c r="AI245" i="5"/>
  <c r="AI234" i="5"/>
  <c r="AI226" i="5"/>
  <c r="AI308" i="5"/>
  <c r="AI307" i="5"/>
  <c r="AI303" i="5"/>
  <c r="AI295" i="5"/>
  <c r="AI232" i="5"/>
  <c r="AI229" i="5"/>
  <c r="AI319" i="5"/>
  <c r="AI302" i="5"/>
  <c r="AI282" i="5"/>
  <c r="AI274" i="5"/>
  <c r="AI272" i="5"/>
  <c r="AI259" i="5"/>
  <c r="AI240" i="5"/>
  <c r="AI227" i="5"/>
  <c r="AI305" i="5"/>
  <c r="AI239" i="5"/>
  <c r="AI317" i="5"/>
  <c r="AI281" i="5"/>
  <c r="AI263" i="5"/>
  <c r="AI275" i="5"/>
  <c r="AI287" i="5"/>
  <c r="AI299" i="5"/>
  <c r="AI311" i="5"/>
  <c r="AI233" i="5"/>
  <c r="AI257" i="5"/>
  <c r="AI269" i="5"/>
  <c r="AI293" i="5"/>
  <c r="AJ308" i="5"/>
  <c r="AJ301" i="5"/>
  <c r="AJ295" i="5"/>
  <c r="AJ291" i="5"/>
  <c r="AJ278" i="5"/>
  <c r="AJ275" i="5"/>
  <c r="AJ262" i="5"/>
  <c r="AJ246" i="5"/>
  <c r="AJ223" i="5"/>
  <c r="AJ309" i="5"/>
  <c r="AJ307" i="5"/>
  <c r="AJ306" i="5"/>
  <c r="AJ299" i="5"/>
  <c r="AJ282" i="5"/>
  <c r="AJ266" i="5"/>
  <c r="AJ260" i="5"/>
  <c r="AJ247" i="5"/>
  <c r="AJ239" i="5"/>
  <c r="AJ229" i="5"/>
  <c r="AJ215" i="5"/>
  <c r="AJ213" i="5"/>
  <c r="AJ317" i="5"/>
  <c r="AJ304" i="5"/>
  <c r="AJ253" i="5"/>
  <c r="AJ243" i="5"/>
  <c r="AJ226" i="5"/>
  <c r="AJ218" i="5"/>
  <c r="AJ210" i="5"/>
  <c r="AJ321" i="5"/>
  <c r="AJ320" i="5"/>
  <c r="AJ319" i="5"/>
  <c r="AJ315" i="5"/>
  <c r="AJ305" i="5"/>
  <c r="AJ290" i="5"/>
  <c r="AJ285" i="5"/>
  <c r="AJ273" i="5"/>
  <c r="AJ269" i="5"/>
  <c r="AJ250" i="5"/>
  <c r="AJ237" i="5"/>
  <c r="AJ230" i="5"/>
  <c r="AJ224" i="5"/>
  <c r="AJ310" i="5"/>
  <c r="AJ294" i="5"/>
  <c r="AJ286" i="5"/>
  <c r="AJ263" i="5"/>
  <c r="AJ254" i="5"/>
  <c r="AJ248" i="5"/>
  <c r="AJ244" i="5"/>
  <c r="AJ211" i="5"/>
  <c r="AJ208" i="5"/>
  <c r="AJ311" i="5"/>
  <c r="AJ303" i="5"/>
  <c r="AJ284" i="5"/>
  <c r="AJ281" i="5"/>
  <c r="AJ279" i="5"/>
  <c r="AJ257" i="5"/>
  <c r="AJ233" i="5"/>
  <c r="AJ227" i="5"/>
  <c r="AJ221" i="5"/>
  <c r="AJ297" i="5"/>
  <c r="AJ270" i="5"/>
  <c r="AJ267" i="5"/>
  <c r="AJ261" i="5"/>
  <c r="AJ251" i="5"/>
  <c r="AJ316" i="5"/>
  <c r="AJ302" i="5"/>
  <c r="AJ298" i="5"/>
  <c r="AJ280" i="5"/>
  <c r="AJ234" i="5"/>
  <c r="AJ318" i="5"/>
  <c r="AJ293" i="5"/>
  <c r="AJ292" i="5"/>
  <c r="AJ283" i="5"/>
  <c r="AJ274" i="5"/>
  <c r="AJ271" i="5"/>
  <c r="AJ268" i="5"/>
  <c r="AJ258" i="5"/>
  <c r="AJ241" i="5"/>
  <c r="AJ231" i="5"/>
  <c r="AJ225" i="5"/>
  <c r="AJ219" i="5"/>
  <c r="AJ214" i="5"/>
  <c r="AJ212" i="5"/>
  <c r="AJ322" i="5"/>
  <c r="AJ296" i="5"/>
  <c r="AJ289" i="5"/>
  <c r="AJ277" i="5"/>
  <c r="AJ255" i="5"/>
  <c r="AJ249" i="5"/>
  <c r="AJ245" i="5"/>
  <c r="AJ238" i="5"/>
  <c r="AJ235" i="5"/>
  <c r="AJ222" i="5"/>
  <c r="AJ287" i="5"/>
  <c r="AJ272" i="5"/>
  <c r="AJ259" i="5"/>
  <c r="AJ242" i="5"/>
  <c r="AJ232" i="5"/>
  <c r="AJ323" i="5"/>
  <c r="AJ314" i="5"/>
  <c r="AJ313" i="5"/>
  <c r="AJ265" i="5"/>
  <c r="AJ256" i="5"/>
  <c r="AJ236" i="5"/>
  <c r="AJ220" i="5"/>
  <c r="AJ217" i="5"/>
  <c r="AJ209" i="5"/>
  <c r="AJ264" i="5"/>
  <c r="AJ276" i="5"/>
  <c r="AJ288" i="5"/>
  <c r="AJ300" i="5"/>
  <c r="AJ312" i="5"/>
  <c r="AJ216" i="5"/>
  <c r="AJ228" i="5"/>
  <c r="AJ240" i="5"/>
  <c r="AJ252" i="5"/>
  <c r="AJ218" i="4"/>
  <c r="AJ255" i="4"/>
  <c r="AJ280" i="4"/>
  <c r="AJ305" i="4"/>
  <c r="AJ211" i="4"/>
  <c r="AJ236" i="4"/>
  <c r="AJ297" i="4"/>
  <c r="AJ322" i="4"/>
  <c r="AJ228" i="4"/>
  <c r="AJ292" i="4"/>
  <c r="AJ252" i="4"/>
  <c r="AJ242" i="4"/>
  <c r="AJ279" i="4"/>
  <c r="AJ304" i="4"/>
  <c r="AJ210" i="4"/>
  <c r="AJ235" i="4"/>
  <c r="AJ260" i="4"/>
  <c r="AJ289" i="4"/>
  <c r="AJ254" i="4"/>
  <c r="AJ291" i="4"/>
  <c r="AJ316" i="4"/>
  <c r="AJ222" i="4"/>
  <c r="AJ247" i="4"/>
  <c r="AJ272" i="4"/>
  <c r="AJ214" i="4"/>
  <c r="AJ239" i="4"/>
  <c r="AJ264" i="4"/>
  <c r="AJ301" i="4"/>
  <c r="AJ299" i="4"/>
  <c r="AJ269" i="4"/>
  <c r="AJ286" i="4"/>
  <c r="AJ266" i="4"/>
  <c r="AJ303" i="4"/>
  <c r="AJ209" i="4"/>
  <c r="AJ234" i="4"/>
  <c r="AJ259" i="4"/>
  <c r="AJ284" i="4"/>
  <c r="AJ226" i="4"/>
  <c r="AJ251" i="4"/>
  <c r="AJ276" i="4"/>
  <c r="AJ313" i="4"/>
  <c r="AJ261" i="4"/>
  <c r="AJ278" i="4"/>
  <c r="AJ315" i="4"/>
  <c r="AJ221" i="4"/>
  <c r="AJ246" i="4"/>
  <c r="AJ271" i="4"/>
  <c r="AJ296" i="4"/>
  <c r="AJ213" i="4"/>
  <c r="AJ238" i="4"/>
  <c r="AJ263" i="4"/>
  <c r="AJ288" i="4"/>
  <c r="AJ274" i="4"/>
  <c r="AJ319" i="4"/>
  <c r="AJ229" i="4"/>
  <c r="AJ290" i="4"/>
  <c r="AJ208" i="4"/>
  <c r="AJ233" i="4"/>
  <c r="AJ258" i="4"/>
  <c r="AJ283" i="4"/>
  <c r="AJ308" i="4"/>
  <c r="AJ225" i="4"/>
  <c r="AJ250" i="4"/>
  <c r="AJ275" i="4"/>
  <c r="AJ300" i="4"/>
  <c r="AJ294" i="4"/>
  <c r="AJ302" i="4"/>
  <c r="AJ220" i="4"/>
  <c r="AJ245" i="4"/>
  <c r="AJ270" i="4"/>
  <c r="AJ295" i="4"/>
  <c r="AJ320" i="4"/>
  <c r="AJ237" i="4"/>
  <c r="AJ262" i="4"/>
  <c r="AJ287" i="4"/>
  <c r="AJ312" i="4"/>
  <c r="AJ314" i="4"/>
  <c r="AJ232" i="4"/>
  <c r="AJ257" i="4"/>
  <c r="AJ282" i="4"/>
  <c r="AJ307" i="4"/>
  <c r="AJ249" i="4"/>
  <c r="AJ217" i="4"/>
  <c r="AJ244" i="4"/>
  <c r="AJ311" i="4"/>
  <c r="AJ219" i="4"/>
  <c r="AJ231" i="4"/>
  <c r="AJ256" i="4"/>
  <c r="AJ281" i="4"/>
  <c r="AJ306" i="4"/>
  <c r="AJ212" i="4"/>
  <c r="AJ273" i="4"/>
  <c r="AJ298" i="4"/>
  <c r="AJ323" i="4"/>
  <c r="AJ241" i="4"/>
  <c r="AJ265" i="4"/>
  <c r="AJ267" i="4"/>
  <c r="AJ317" i="4"/>
  <c r="AJ248" i="4"/>
  <c r="AJ215" i="4"/>
  <c r="AJ240" i="4"/>
  <c r="AJ321" i="4"/>
  <c r="AJ243" i="4"/>
  <c r="AJ268" i="4"/>
  <c r="AJ293" i="4"/>
  <c r="AJ318" i="4"/>
  <c r="AJ224" i="4"/>
  <c r="AJ285" i="4"/>
  <c r="AJ310" i="4"/>
  <c r="AJ216" i="4"/>
  <c r="AJ253" i="4"/>
  <c r="AJ230" i="4"/>
  <c r="AJ223" i="4"/>
  <c r="AJ309" i="4"/>
  <c r="AJ277" i="4"/>
  <c r="AJ227" i="4"/>
  <c r="AH209" i="4"/>
  <c r="AH246" i="4"/>
  <c r="AH283" i="4"/>
  <c r="AH213" i="4"/>
  <c r="AH250" i="4"/>
  <c r="AH287" i="4"/>
  <c r="AH217" i="4"/>
  <c r="AH254" i="4"/>
  <c r="AH291" i="4"/>
  <c r="AH221" i="4"/>
  <c r="AH258" i="4"/>
  <c r="AH295" i="4"/>
  <c r="AH225" i="4"/>
  <c r="AH262" i="4"/>
  <c r="AH299" i="4"/>
  <c r="AH229" i="4"/>
  <c r="AH266" i="4"/>
  <c r="AH303" i="4"/>
  <c r="AH233" i="4"/>
  <c r="AH270" i="4"/>
  <c r="AH307" i="4"/>
  <c r="AH237" i="4"/>
  <c r="AH274" i="4"/>
  <c r="AH311" i="4"/>
  <c r="AH241" i="4"/>
  <c r="AH278" i="4"/>
  <c r="AH208" i="4"/>
  <c r="AH245" i="4"/>
  <c r="AH282" i="4"/>
  <c r="AH212" i="4"/>
  <c r="AH249" i="4"/>
  <c r="AH286" i="4"/>
  <c r="AH216" i="4"/>
  <c r="AH253" i="4"/>
  <c r="AH290" i="4"/>
  <c r="AH220" i="4"/>
  <c r="AH257" i="4"/>
  <c r="AH294" i="4"/>
  <c r="AH224" i="4"/>
  <c r="AH261" i="4"/>
  <c r="AH298" i="4"/>
  <c r="AH228" i="4"/>
  <c r="AH265" i="4"/>
  <c r="AH302" i="4"/>
  <c r="AH232" i="4"/>
  <c r="AH269" i="4"/>
  <c r="AH306" i="4"/>
  <c r="AH236" i="4"/>
  <c r="AH273" i="4"/>
  <c r="AH310" i="4"/>
  <c r="AH240" i="4"/>
  <c r="AH277" i="4"/>
  <c r="AH314" i="4"/>
  <c r="AH244" i="4"/>
  <c r="AH281" i="4"/>
  <c r="AH211" i="4"/>
  <c r="AH248" i="4"/>
  <c r="AH285" i="4"/>
  <c r="AH215" i="4"/>
  <c r="AH252" i="4"/>
  <c r="AH289" i="4"/>
  <c r="AH219" i="4"/>
  <c r="AH256" i="4"/>
  <c r="AH293" i="4"/>
  <c r="AH223" i="4"/>
  <c r="AH260" i="4"/>
  <c r="AH297" i="4"/>
  <c r="AH227" i="4"/>
  <c r="AH264" i="4"/>
  <c r="AH301" i="4"/>
  <c r="AH231" i="4"/>
  <c r="AH268" i="4"/>
  <c r="AH305" i="4"/>
  <c r="AH235" i="4"/>
  <c r="AH272" i="4"/>
  <c r="AH309" i="4"/>
  <c r="AH239" i="4"/>
  <c r="AH276" i="4"/>
  <c r="AH313" i="4"/>
  <c r="AH243" i="4"/>
  <c r="AH280" i="4"/>
  <c r="AH210" i="4"/>
  <c r="AH247" i="4"/>
  <c r="AH284" i="4"/>
  <c r="AH214" i="4"/>
  <c r="AH251" i="4"/>
  <c r="AH288" i="4"/>
  <c r="AH218" i="4"/>
  <c r="AH255" i="4"/>
  <c r="AH292" i="4"/>
  <c r="AH222" i="4"/>
  <c r="AH259" i="4"/>
  <c r="AH296" i="4"/>
  <c r="AH226" i="4"/>
  <c r="AH263" i="4"/>
  <c r="AH300" i="4"/>
  <c r="AH230" i="4"/>
  <c r="AH267" i="4"/>
  <c r="AH304" i="4"/>
  <c r="AH234" i="4"/>
  <c r="AH271" i="4"/>
  <c r="AH308" i="4"/>
  <c r="AH238" i="4"/>
  <c r="AH275" i="4"/>
  <c r="AH312" i="4"/>
  <c r="AH242" i="4"/>
  <c r="AH279" i="4"/>
  <c r="AH312" i="5"/>
  <c r="AH306" i="5"/>
  <c r="AH291" i="5"/>
  <c r="AH284" i="5"/>
  <c r="AH278" i="5"/>
  <c r="AH274" i="5"/>
  <c r="AH266" i="5"/>
  <c r="AH257" i="5"/>
  <c r="AH249" i="5"/>
  <c r="AH234" i="5"/>
  <c r="AH222" i="5"/>
  <c r="AH216" i="5"/>
  <c r="AH213" i="5"/>
  <c r="AH298" i="5"/>
  <c r="AH297" i="5"/>
  <c r="AH253" i="5"/>
  <c r="AH239" i="5"/>
  <c r="AH235" i="5"/>
  <c r="AH219" i="5"/>
  <c r="AH314" i="5"/>
  <c r="AH305" i="5"/>
  <c r="AH294" i="5"/>
  <c r="AH287" i="5"/>
  <c r="AH281" i="5"/>
  <c r="AH270" i="5"/>
  <c r="AH254" i="5"/>
  <c r="AH240" i="5"/>
  <c r="AH236" i="5"/>
  <c r="AH226" i="5"/>
  <c r="AH223" i="5"/>
  <c r="AH209" i="5"/>
  <c r="AH313" i="5"/>
  <c r="AH301" i="5"/>
  <c r="AH275" i="5"/>
  <c r="AH271" i="5"/>
  <c r="AH262" i="5"/>
  <c r="AH258" i="5"/>
  <c r="AH231" i="5"/>
  <c r="AH290" i="5"/>
  <c r="AH288" i="5"/>
  <c r="AH283" i="5"/>
  <c r="AH279" i="5"/>
  <c r="AH276" i="5"/>
  <c r="AH272" i="5"/>
  <c r="AH267" i="5"/>
  <c r="AH259" i="5"/>
  <c r="AH245" i="5"/>
  <c r="AH227" i="5"/>
  <c r="AH210" i="5"/>
  <c r="AH296" i="5"/>
  <c r="AH250" i="5"/>
  <c r="AH237" i="5"/>
  <c r="AH228" i="5"/>
  <c r="AH224" i="5"/>
  <c r="AH211" i="5"/>
  <c r="AH303" i="5"/>
  <c r="AH299" i="5"/>
  <c r="AH293" i="5"/>
  <c r="AH263" i="5"/>
  <c r="AH260" i="5"/>
  <c r="AH255" i="5"/>
  <c r="AH247" i="5"/>
  <c r="AH246" i="5"/>
  <c r="AH241" i="5"/>
  <c r="AH217" i="5"/>
  <c r="AH214" i="5"/>
  <c r="AH264" i="5"/>
  <c r="AH251" i="5"/>
  <c r="AH242" i="5"/>
  <c r="AH300" i="5"/>
  <c r="AH273" i="5"/>
  <c r="AH252" i="5"/>
  <c r="AH248" i="5"/>
  <c r="AH218" i="5"/>
  <c r="AH212" i="5"/>
  <c r="AH208" i="5"/>
  <c r="AH309" i="5"/>
  <c r="AH308" i="5"/>
  <c r="AH302" i="5"/>
  <c r="AH295" i="5"/>
  <c r="AH286" i="5"/>
  <c r="AH285" i="5"/>
  <c r="AH225" i="5"/>
  <c r="AH221" i="5"/>
  <c r="AH282" i="5"/>
  <c r="AH277" i="5"/>
  <c r="AH261" i="5"/>
  <c r="AH243" i="5"/>
  <c r="AH238" i="5"/>
  <c r="AH233" i="5"/>
  <c r="AH229" i="5"/>
  <c r="AH215" i="5"/>
  <c r="AH311" i="5"/>
  <c r="AH310" i="5"/>
  <c r="AH307" i="5"/>
  <c r="AH289" i="5"/>
  <c r="AH269" i="5"/>
  <c r="AH265" i="5"/>
  <c r="AH230" i="5"/>
  <c r="AH220" i="5"/>
  <c r="AH232" i="5"/>
  <c r="AH244" i="5"/>
  <c r="AH256" i="5"/>
  <c r="AH268" i="5"/>
  <c r="AH280" i="5"/>
  <c r="AH292" i="5"/>
  <c r="AH304" i="5"/>
  <c r="AG210" i="4"/>
  <c r="AG247" i="4"/>
  <c r="AG284" i="4"/>
  <c r="AG214" i="4"/>
  <c r="AG251" i="4"/>
  <c r="AG288" i="4"/>
  <c r="AG218" i="4"/>
  <c r="AG255" i="4"/>
  <c r="AG292" i="4"/>
  <c r="AG222" i="4"/>
  <c r="AG259" i="4"/>
  <c r="AG296" i="4"/>
  <c r="AG226" i="4"/>
  <c r="AG263" i="4"/>
  <c r="AG300" i="4"/>
  <c r="AG230" i="4"/>
  <c r="AG267" i="4"/>
  <c r="AG304" i="4"/>
  <c r="AG234" i="4"/>
  <c r="AG271" i="4"/>
  <c r="AG308" i="4"/>
  <c r="AG238" i="4"/>
  <c r="AG275" i="4"/>
  <c r="AG312" i="4"/>
  <c r="AG242" i="4"/>
  <c r="AG279" i="4"/>
  <c r="AG316" i="4"/>
  <c r="AG246" i="4"/>
  <c r="AG283" i="4"/>
  <c r="AG213" i="4"/>
  <c r="AG250" i="4"/>
  <c r="AG287" i="4"/>
  <c r="AG217" i="4"/>
  <c r="AG254" i="4"/>
  <c r="AG291" i="4"/>
  <c r="AG209" i="4"/>
  <c r="AG258" i="4"/>
  <c r="AG295" i="4"/>
  <c r="AG225" i="4"/>
  <c r="AG262" i="4"/>
  <c r="AG299" i="4"/>
  <c r="AG229" i="4"/>
  <c r="AG266" i="4"/>
  <c r="AG303" i="4"/>
  <c r="AG221" i="4"/>
  <c r="AG270" i="4"/>
  <c r="AG307" i="4"/>
  <c r="AG237" i="4"/>
  <c r="AG274" i="4"/>
  <c r="AG311" i="4"/>
  <c r="AG241" i="4"/>
  <c r="AG278" i="4"/>
  <c r="AG315" i="4"/>
  <c r="AG233" i="4"/>
  <c r="AG282" i="4"/>
  <c r="AG212" i="4"/>
  <c r="AG249" i="4"/>
  <c r="AG286" i="4"/>
  <c r="AG216" i="4"/>
  <c r="AG253" i="4"/>
  <c r="AG290" i="4"/>
  <c r="AG220" i="4"/>
  <c r="AG245" i="4"/>
  <c r="AG294" i="4"/>
  <c r="AG224" i="4"/>
  <c r="AG261" i="4"/>
  <c r="AG298" i="4"/>
  <c r="AG228" i="4"/>
  <c r="AG265" i="4"/>
  <c r="AG302" i="4"/>
  <c r="AG232" i="4"/>
  <c r="AG257" i="4"/>
  <c r="AG306" i="4"/>
  <c r="AG236" i="4"/>
  <c r="AG273" i="4"/>
  <c r="AG310" i="4"/>
  <c r="AG240" i="4"/>
  <c r="AG277" i="4"/>
  <c r="AG314" i="4"/>
  <c r="AG244" i="4"/>
  <c r="AG269" i="4"/>
  <c r="AG211" i="4"/>
  <c r="AG248" i="4"/>
  <c r="AG285" i="4"/>
  <c r="AG215" i="4"/>
  <c r="AG252" i="4"/>
  <c r="AG289" i="4"/>
  <c r="AG219" i="4"/>
  <c r="AG256" i="4"/>
  <c r="AG281" i="4"/>
  <c r="AG223" i="4"/>
  <c r="AG260" i="4"/>
  <c r="AG297" i="4"/>
  <c r="AG227" i="4"/>
  <c r="AG264" i="4"/>
  <c r="AG301" i="4"/>
  <c r="AG231" i="4"/>
  <c r="AG268" i="4"/>
  <c r="AG293" i="4"/>
  <c r="AG235" i="4"/>
  <c r="AG272" i="4"/>
  <c r="AG309" i="4"/>
  <c r="AG239" i="4"/>
  <c r="AG276" i="4"/>
  <c r="AG313" i="4"/>
  <c r="AG243" i="4"/>
  <c r="AG280" i="4"/>
  <c r="AG305" i="4"/>
  <c r="AG302" i="5"/>
  <c r="AG299" i="5"/>
  <c r="AG277" i="5"/>
  <c r="AG266" i="5"/>
  <c r="AG265" i="5"/>
  <c r="AG260" i="5"/>
  <c r="AG247" i="5"/>
  <c r="AG245" i="5"/>
  <c r="AG238" i="5"/>
  <c r="AG300" i="5"/>
  <c r="AG294" i="5"/>
  <c r="AG291" i="5"/>
  <c r="AG283" i="5"/>
  <c r="AG281" i="5"/>
  <c r="AG278" i="5"/>
  <c r="AG254" i="5"/>
  <c r="AG253" i="5"/>
  <c r="AG248" i="5"/>
  <c r="AG246" i="5"/>
  <c r="AG213" i="5"/>
  <c r="AG305" i="5"/>
  <c r="AG296" i="5"/>
  <c r="AG289" i="5"/>
  <c r="AG273" i="5"/>
  <c r="AG240" i="5"/>
  <c r="AG239" i="5"/>
  <c r="AG304" i="5"/>
  <c r="AG286" i="5"/>
  <c r="AG267" i="5"/>
  <c r="AG261" i="5"/>
  <c r="AG226" i="5"/>
  <c r="AG221" i="5"/>
  <c r="AG217" i="5"/>
  <c r="AG285" i="5"/>
  <c r="AG279" i="5"/>
  <c r="AG255" i="5"/>
  <c r="AG249" i="5"/>
  <c r="AG228" i="5"/>
  <c r="AG227" i="5"/>
  <c r="AG218" i="5"/>
  <c r="AG314" i="5"/>
  <c r="AG312" i="5"/>
  <c r="AG311" i="5"/>
  <c r="AG309" i="5"/>
  <c r="AG274" i="5"/>
  <c r="AG242" i="5"/>
  <c r="AG241" i="5"/>
  <c r="AG233" i="5"/>
  <c r="AG222" i="5"/>
  <c r="AG310" i="5"/>
  <c r="AG308" i="5"/>
  <c r="AG293" i="5"/>
  <c r="AG290" i="5"/>
  <c r="AG236" i="5"/>
  <c r="AG235" i="5"/>
  <c r="AG234" i="5"/>
  <c r="AG223" i="5"/>
  <c r="AG214" i="5"/>
  <c r="AG315" i="5"/>
  <c r="AG313" i="5"/>
  <c r="AG301" i="5"/>
  <c r="AG295" i="5"/>
  <c r="AG287" i="5"/>
  <c r="AG276" i="5"/>
  <c r="AG275" i="5"/>
  <c r="AG262" i="5"/>
  <c r="AG243" i="5"/>
  <c r="AG209" i="5"/>
  <c r="AG303" i="5"/>
  <c r="AG298" i="5"/>
  <c r="AG288" i="5"/>
  <c r="AG284" i="5"/>
  <c r="AG282" i="5"/>
  <c r="AG250" i="5"/>
  <c r="AG237" i="5"/>
  <c r="AG230" i="5"/>
  <c r="AG229" i="5"/>
  <c r="AG224" i="5"/>
  <c r="AG219" i="5"/>
  <c r="AG211" i="5"/>
  <c r="AG210" i="5"/>
  <c r="AG307" i="5"/>
  <c r="AG297" i="5"/>
  <c r="AG269" i="5"/>
  <c r="AG264" i="5"/>
  <c r="AG263" i="5"/>
  <c r="AG257" i="5"/>
  <c r="AG252" i="5"/>
  <c r="AG251" i="5"/>
  <c r="AG215" i="5"/>
  <c r="AG216" i="5"/>
  <c r="AG212" i="5"/>
  <c r="AG306" i="5"/>
  <c r="AG272" i="5"/>
  <c r="AG271" i="5"/>
  <c r="AG270" i="5"/>
  <c r="AG259" i="5"/>
  <c r="AG258" i="5"/>
  <c r="AG231" i="5"/>
  <c r="AG225" i="5"/>
  <c r="AG220" i="5"/>
  <c r="AG232" i="5"/>
  <c r="AG244" i="5"/>
  <c r="AG256" i="5"/>
  <c r="AG268" i="5"/>
  <c r="AG280" i="5"/>
  <c r="AG292" i="5"/>
  <c r="AG316" i="5"/>
  <c r="AF223" i="4"/>
  <c r="AF272" i="4"/>
  <c r="AF226" i="4"/>
  <c r="AF275" i="4"/>
  <c r="AF217" i="4"/>
  <c r="AF254" i="4"/>
  <c r="AF291" i="4"/>
  <c r="AF221" i="4"/>
  <c r="AF258" i="4"/>
  <c r="AF235" i="4"/>
  <c r="AF284" i="4"/>
  <c r="AF238" i="4"/>
  <c r="AF287" i="4"/>
  <c r="AF229" i="4"/>
  <c r="AF266" i="4"/>
  <c r="AF303" i="4"/>
  <c r="AF233" i="4"/>
  <c r="AF270" i="4"/>
  <c r="AF247" i="4"/>
  <c r="AF296" i="4"/>
  <c r="AF250" i="4"/>
  <c r="AF299" i="4"/>
  <c r="AF241" i="4"/>
  <c r="AF278" i="4"/>
  <c r="AF315" i="4"/>
  <c r="AF245" i="4"/>
  <c r="AF282" i="4"/>
  <c r="AF259" i="4"/>
  <c r="AF308" i="4"/>
  <c r="AF262" i="4"/>
  <c r="AF311" i="4"/>
  <c r="AF253" i="4"/>
  <c r="AF290" i="4"/>
  <c r="AF220" i="4"/>
  <c r="AF257" i="4"/>
  <c r="AF294" i="4"/>
  <c r="AF271" i="4"/>
  <c r="AF225" i="4"/>
  <c r="AF274" i="4"/>
  <c r="AF228" i="4"/>
  <c r="AF265" i="4"/>
  <c r="AF302" i="4"/>
  <c r="AF232" i="4"/>
  <c r="AF269" i="4"/>
  <c r="AF306" i="4"/>
  <c r="AF283" i="4"/>
  <c r="AF237" i="4"/>
  <c r="AF286" i="4"/>
  <c r="AF240" i="4"/>
  <c r="AF277" i="4"/>
  <c r="AF314" i="4"/>
  <c r="AF244" i="4"/>
  <c r="AF281" i="4"/>
  <c r="AF295" i="4"/>
  <c r="AF249" i="4"/>
  <c r="AF298" i="4"/>
  <c r="AF252" i="4"/>
  <c r="AF289" i="4"/>
  <c r="AF219" i="4"/>
  <c r="AF256" i="4"/>
  <c r="AF293" i="4"/>
  <c r="AF307" i="4"/>
  <c r="AF261" i="4"/>
  <c r="AF310" i="4"/>
  <c r="AF264" i="4"/>
  <c r="AF301" i="4"/>
  <c r="AF231" i="4"/>
  <c r="AF268" i="4"/>
  <c r="AF305" i="4"/>
  <c r="AF224" i="4"/>
  <c r="AF273" i="4"/>
  <c r="AF227" i="4"/>
  <c r="AF276" i="4"/>
  <c r="AF313" i="4"/>
  <c r="AF243" i="4"/>
  <c r="AF280" i="4"/>
  <c r="AF317" i="4"/>
  <c r="AF236" i="4"/>
  <c r="AF285" i="4"/>
  <c r="AF239" i="4"/>
  <c r="AF288" i="4"/>
  <c r="AF218" i="4"/>
  <c r="AF255" i="4"/>
  <c r="AF292" i="4"/>
  <c r="AF222" i="4"/>
  <c r="AF248" i="4"/>
  <c r="AF297" i="4"/>
  <c r="AF251" i="4"/>
  <c r="AF300" i="4"/>
  <c r="AF230" i="4"/>
  <c r="AF267" i="4"/>
  <c r="AF304" i="4"/>
  <c r="AF234" i="4"/>
  <c r="AF260" i="4"/>
  <c r="AF309" i="4"/>
  <c r="AF263" i="4"/>
  <c r="AF312" i="4"/>
  <c r="AF242" i="4"/>
  <c r="AF279" i="4"/>
  <c r="AF316" i="4"/>
  <c r="AF246" i="4"/>
  <c r="AF313" i="5"/>
  <c r="AF311" i="5"/>
  <c r="AF294" i="5"/>
  <c r="AF288" i="5"/>
  <c r="AF287" i="5"/>
  <c r="AF281" i="5"/>
  <c r="AF266" i="5"/>
  <c r="AF263" i="5"/>
  <c r="AF254" i="5"/>
  <c r="AF237" i="5"/>
  <c r="AF235" i="5"/>
  <c r="AF224" i="5"/>
  <c r="AF265" i="5"/>
  <c r="AF253" i="5"/>
  <c r="AF234" i="5"/>
  <c r="AF233" i="5"/>
  <c r="AF218" i="5"/>
  <c r="AF217" i="5"/>
  <c r="AF310" i="5"/>
  <c r="AF309" i="5"/>
  <c r="AF291" i="5"/>
  <c r="AF278" i="5"/>
  <c r="AF277" i="5"/>
  <c r="AF267" i="5"/>
  <c r="AF255" i="5"/>
  <c r="AF225" i="5"/>
  <c r="AF305" i="5"/>
  <c r="AF302" i="5"/>
  <c r="AF298" i="5"/>
  <c r="AF240" i="5"/>
  <c r="AF238" i="5"/>
  <c r="AF308" i="5"/>
  <c r="AF284" i="5"/>
  <c r="AF279" i="5"/>
  <c r="AF244" i="5"/>
  <c r="AF242" i="5"/>
  <c r="AF239" i="5"/>
  <c r="AF228" i="5"/>
  <c r="AF219" i="5"/>
  <c r="AF297" i="5"/>
  <c r="AF295" i="5"/>
  <c r="AF289" i="5"/>
  <c r="AF243" i="5"/>
  <c r="AF241" i="5"/>
  <c r="AF227" i="5"/>
  <c r="AF226" i="5"/>
  <c r="AF317" i="5"/>
  <c r="AF300" i="5"/>
  <c r="AF299" i="5"/>
  <c r="AF293" i="5"/>
  <c r="AF282" i="5"/>
  <c r="AF272" i="5"/>
  <c r="AF260" i="5"/>
  <c r="AF259" i="5"/>
  <c r="AF257" i="5"/>
  <c r="AF248" i="5"/>
  <c r="AF247" i="5"/>
  <c r="AF230" i="5"/>
  <c r="AF271" i="5"/>
  <c r="AF269" i="5"/>
  <c r="AF258" i="5"/>
  <c r="AF229" i="5"/>
  <c r="AF307" i="5"/>
  <c r="AF290" i="5"/>
  <c r="AF273" i="5"/>
  <c r="AF270" i="5"/>
  <c r="AF261" i="5"/>
  <c r="AF249" i="5"/>
  <c r="AF246" i="5"/>
  <c r="AF245" i="5"/>
  <c r="AF231" i="5"/>
  <c r="AF314" i="5"/>
  <c r="AF286" i="5"/>
  <c r="AF315" i="5"/>
  <c r="AF303" i="5"/>
  <c r="AF283" i="5"/>
  <c r="AF276" i="5"/>
  <c r="AF274" i="5"/>
  <c r="AF252" i="5"/>
  <c r="AF221" i="5"/>
  <c r="AF312" i="5"/>
  <c r="AF306" i="5"/>
  <c r="AF301" i="5"/>
  <c r="AF296" i="5"/>
  <c r="AF285" i="5"/>
  <c r="AF275" i="5"/>
  <c r="AF264" i="5"/>
  <c r="AF262" i="5"/>
  <c r="AF251" i="5"/>
  <c r="AF250" i="5"/>
  <c r="AF236" i="5"/>
  <c r="AF223" i="5"/>
  <c r="AF222" i="5"/>
  <c r="AF256" i="5"/>
  <c r="AF268" i="5"/>
  <c r="AF280" i="5"/>
  <c r="AF304" i="5"/>
  <c r="AF316" i="5"/>
  <c r="AF292" i="5"/>
  <c r="AF220" i="5"/>
  <c r="AF232" i="5"/>
  <c r="AE213" i="4"/>
  <c r="AE250" i="4"/>
  <c r="AE287" i="4"/>
  <c r="AE217" i="4"/>
  <c r="AE254" i="4"/>
  <c r="AE291" i="4"/>
  <c r="AE221" i="4"/>
  <c r="AE258" i="4"/>
  <c r="AE295" i="4"/>
  <c r="AE225" i="4"/>
  <c r="AE262" i="4"/>
  <c r="AE299" i="4"/>
  <c r="AE229" i="4"/>
  <c r="AE266" i="4"/>
  <c r="AE303" i="4"/>
  <c r="AE233" i="4"/>
  <c r="AE270" i="4"/>
  <c r="AE307" i="4"/>
  <c r="AE237" i="4"/>
  <c r="AE274" i="4"/>
  <c r="AE311" i="4"/>
  <c r="AE241" i="4"/>
  <c r="AE278" i="4"/>
  <c r="AE208" i="4"/>
  <c r="AE245" i="4"/>
  <c r="AE282" i="4"/>
  <c r="AE212" i="4"/>
  <c r="AE249" i="4"/>
  <c r="AE286" i="4"/>
  <c r="AE216" i="4"/>
  <c r="AE253" i="4"/>
  <c r="AE290" i="4"/>
  <c r="AE220" i="4"/>
  <c r="AE257" i="4"/>
  <c r="AE294" i="4"/>
  <c r="AE224" i="4"/>
  <c r="AE261" i="4"/>
  <c r="AE298" i="4"/>
  <c r="AE228" i="4"/>
  <c r="AE265" i="4"/>
  <c r="AE302" i="4"/>
  <c r="AE232" i="4"/>
  <c r="AE269" i="4"/>
  <c r="AE306" i="4"/>
  <c r="AE236" i="4"/>
  <c r="AE273" i="4"/>
  <c r="AE310" i="4"/>
  <c r="AE240" i="4"/>
  <c r="AE277" i="4"/>
  <c r="AE314" i="4"/>
  <c r="AE244" i="4"/>
  <c r="AE281" i="4"/>
  <c r="AE211" i="4"/>
  <c r="AE248" i="4"/>
  <c r="AE285" i="4"/>
  <c r="AE215" i="4"/>
  <c r="AE252" i="4"/>
  <c r="AE289" i="4"/>
  <c r="AE219" i="4"/>
  <c r="AE256" i="4"/>
  <c r="AE293" i="4"/>
  <c r="AE223" i="4"/>
  <c r="AE260" i="4"/>
  <c r="AE297" i="4"/>
  <c r="AE227" i="4"/>
  <c r="AE264" i="4"/>
  <c r="AE301" i="4"/>
  <c r="AE231" i="4"/>
  <c r="AE268" i="4"/>
  <c r="AE305" i="4"/>
  <c r="AE235" i="4"/>
  <c r="AE272" i="4"/>
  <c r="AE309" i="4"/>
  <c r="AE239" i="4"/>
  <c r="AE276" i="4"/>
  <c r="AE313" i="4"/>
  <c r="AE243" i="4"/>
  <c r="AE280" i="4"/>
  <c r="AE210" i="4"/>
  <c r="AE247" i="4"/>
  <c r="AE284" i="4"/>
  <c r="AE214" i="4"/>
  <c r="AE251" i="4"/>
  <c r="AE288" i="4"/>
  <c r="AE218" i="4"/>
  <c r="AE255" i="4"/>
  <c r="AE292" i="4"/>
  <c r="AE222" i="4"/>
  <c r="AE259" i="4"/>
  <c r="AE296" i="4"/>
  <c r="AE226" i="4"/>
  <c r="AE263" i="4"/>
  <c r="AE300" i="4"/>
  <c r="AE230" i="4"/>
  <c r="AE267" i="4"/>
  <c r="AE304" i="4"/>
  <c r="AE234" i="4"/>
  <c r="AE271" i="4"/>
  <c r="AE308" i="4"/>
  <c r="AE238" i="4"/>
  <c r="AE275" i="4"/>
  <c r="AE312" i="4"/>
  <c r="AE242" i="4"/>
  <c r="AE279" i="4"/>
  <c r="AE209" i="4"/>
  <c r="AE246" i="4"/>
  <c r="AE283" i="4"/>
  <c r="AE308" i="5"/>
  <c r="AE297" i="5"/>
  <c r="AE276" i="5"/>
  <c r="AE272" i="5"/>
  <c r="AE267" i="5"/>
  <c r="AE264" i="5"/>
  <c r="AE261" i="5"/>
  <c r="AE259" i="5"/>
  <c r="AE253" i="5"/>
  <c r="AE251" i="5"/>
  <c r="AE280" i="5"/>
  <c r="AE273" i="5"/>
  <c r="AE265" i="5"/>
  <c r="AE250" i="5"/>
  <c r="AE243" i="5"/>
  <c r="AE242" i="5"/>
  <c r="AE232" i="5"/>
  <c r="AE305" i="5"/>
  <c r="AE301" i="5"/>
  <c r="AE295" i="5"/>
  <c r="AE291" i="5"/>
  <c r="AE286" i="5"/>
  <c r="AE278" i="5"/>
  <c r="AE275" i="5"/>
  <c r="AE274" i="5"/>
  <c r="AE271" i="5"/>
  <c r="AE263" i="5"/>
  <c r="AE262" i="5"/>
  <c r="AE258" i="5"/>
  <c r="AE246" i="5"/>
  <c r="AE240" i="5"/>
  <c r="AE237" i="5"/>
  <c r="AE236" i="5"/>
  <c r="AE230" i="5"/>
  <c r="AE228" i="5"/>
  <c r="AE224" i="5"/>
  <c r="AE223" i="5"/>
  <c r="AE313" i="5"/>
  <c r="AE312" i="5"/>
  <c r="AE288" i="5"/>
  <c r="AE282" i="5"/>
  <c r="AE279" i="5"/>
  <c r="AE277" i="5"/>
  <c r="AE241" i="5"/>
  <c r="AE231" i="5"/>
  <c r="AE225" i="5"/>
  <c r="AE222" i="5"/>
  <c r="AE214" i="5"/>
  <c r="AE208" i="5"/>
  <c r="AE304" i="5"/>
  <c r="AE287" i="5"/>
  <c r="AE270" i="5"/>
  <c r="AE239" i="5"/>
  <c r="AE238" i="5"/>
  <c r="AE235" i="5"/>
  <c r="AE229" i="5"/>
  <c r="AE227" i="5"/>
  <c r="AE311" i="5"/>
  <c r="AE307" i="5"/>
  <c r="AE302" i="5"/>
  <c r="AE285" i="5"/>
  <c r="AE226" i="5"/>
  <c r="AE216" i="5"/>
  <c r="AE215" i="5"/>
  <c r="AE292" i="5"/>
  <c r="AE283" i="5"/>
  <c r="AE234" i="5"/>
  <c r="AE296" i="5"/>
  <c r="AE289" i="5"/>
  <c r="AE310" i="5"/>
  <c r="AE218" i="5"/>
  <c r="AE211" i="5"/>
  <c r="AE309" i="5"/>
  <c r="AE306" i="5"/>
  <c r="AE298" i="5"/>
  <c r="AE290" i="5"/>
  <c r="AE256" i="5"/>
  <c r="AE220" i="5"/>
  <c r="AE217" i="5"/>
  <c r="AE212" i="5"/>
  <c r="AE210" i="5"/>
  <c r="AE300" i="5"/>
  <c r="AE294" i="5"/>
  <c r="AE268" i="5"/>
  <c r="AE254" i="5"/>
  <c r="AE252" i="5"/>
  <c r="AE248" i="5"/>
  <c r="AE219" i="5"/>
  <c r="AE314" i="5"/>
  <c r="AE303" i="5"/>
  <c r="AE299" i="5"/>
  <c r="AE284" i="5"/>
  <c r="AE266" i="5"/>
  <c r="AE260" i="5"/>
  <c r="AE255" i="5"/>
  <c r="AE249" i="5"/>
  <c r="AE247" i="5"/>
  <c r="AE244" i="5"/>
  <c r="AE213" i="5"/>
  <c r="AE221" i="5"/>
  <c r="AE233" i="5"/>
  <c r="AE245" i="5"/>
  <c r="AE257" i="5"/>
  <c r="AE281" i="5"/>
  <c r="AE269" i="5"/>
  <c r="AE293" i="5"/>
  <c r="AE209" i="5"/>
  <c r="AD319" i="5"/>
  <c r="AD301" i="5"/>
  <c r="AD277" i="5"/>
  <c r="AD263" i="5"/>
  <c r="AD239" i="5"/>
  <c r="AD236" i="5"/>
  <c r="AD225" i="5"/>
  <c r="AD224" i="5"/>
  <c r="AD218" i="5"/>
  <c r="AD215" i="5"/>
  <c r="AD317" i="5"/>
  <c r="AD313" i="5"/>
  <c r="AD292" i="5"/>
  <c r="AD284" i="5"/>
  <c r="AD275" i="5"/>
  <c r="AD273" i="5"/>
  <c r="AD272" i="5"/>
  <c r="AD259" i="5"/>
  <c r="AD256" i="5"/>
  <c r="AD226" i="5"/>
  <c r="AD223" i="5"/>
  <c r="AD219" i="5"/>
  <c r="AD207" i="5"/>
  <c r="AD203" i="5"/>
  <c r="AD312" i="5"/>
  <c r="AD306" i="5"/>
  <c r="AD302" i="5"/>
  <c r="AD297" i="5"/>
  <c r="AD288" i="5"/>
  <c r="AD281" i="5"/>
  <c r="AD244" i="5"/>
  <c r="AD217" i="5"/>
  <c r="AD205" i="5"/>
  <c r="AD308" i="5"/>
  <c r="AD294" i="5"/>
  <c r="AD268" i="5"/>
  <c r="AD246" i="5"/>
  <c r="AD235" i="5"/>
  <c r="AD232" i="5"/>
  <c r="AD222" i="5"/>
  <c r="AD221" i="5"/>
  <c r="AD287" i="5"/>
  <c r="AD271" i="5"/>
  <c r="AD258" i="5"/>
  <c r="AD257" i="5"/>
  <c r="AD255" i="5"/>
  <c r="AD254" i="5"/>
  <c r="AD245" i="5"/>
  <c r="AD208" i="5"/>
  <c r="AD311" i="5"/>
  <c r="AD289" i="5"/>
  <c r="AD243" i="5"/>
  <c r="AD318" i="5"/>
  <c r="AD295" i="5"/>
  <c r="AD290" i="5"/>
  <c r="AD285" i="5"/>
  <c r="AD267" i="5"/>
  <c r="AD266" i="5"/>
  <c r="AD252" i="5"/>
  <c r="AD242" i="5"/>
  <c r="AD234" i="5"/>
  <c r="AD231" i="5"/>
  <c r="AD230" i="5"/>
  <c r="AD212" i="5"/>
  <c r="AD211" i="5"/>
  <c r="AD206" i="5"/>
  <c r="AD204" i="5"/>
  <c r="AD315" i="5"/>
  <c r="AD303" i="5"/>
  <c r="AD282" i="5"/>
  <c r="AD280" i="5"/>
  <c r="AD270" i="5"/>
  <c r="AD269" i="5"/>
  <c r="AD253" i="5"/>
  <c r="AD233" i="5"/>
  <c r="AD213" i="5"/>
  <c r="AD316" i="5"/>
  <c r="AD314" i="5"/>
  <c r="AD305" i="5"/>
  <c r="AD228" i="5"/>
  <c r="AD210" i="5"/>
  <c r="AD209" i="5"/>
  <c r="AD310" i="5"/>
  <c r="AD307" i="5"/>
  <c r="AD300" i="5"/>
  <c r="AD283" i="5"/>
  <c r="AD265" i="5"/>
  <c r="AD264" i="5"/>
  <c r="AD251" i="5"/>
  <c r="AD249" i="5"/>
  <c r="AD248" i="5"/>
  <c r="AD241" i="5"/>
  <c r="AD240" i="5"/>
  <c r="AD229" i="5"/>
  <c r="AD321" i="5"/>
  <c r="AD298" i="5"/>
  <c r="AD296" i="5"/>
  <c r="AD293" i="5"/>
  <c r="AD291" i="5"/>
  <c r="AD279" i="5"/>
  <c r="AD278" i="5"/>
  <c r="AD276" i="5"/>
  <c r="AD320" i="5"/>
  <c r="AD309" i="5"/>
  <c r="AD304" i="5"/>
  <c r="AD299" i="5"/>
  <c r="AD261" i="5"/>
  <c r="AD260" i="5"/>
  <c r="AD247" i="5"/>
  <c r="AD237" i="5"/>
  <c r="AD227" i="5"/>
  <c r="AD220" i="5"/>
  <c r="AD216" i="5"/>
  <c r="AD238" i="5"/>
  <c r="AD262" i="5"/>
  <c r="AD250" i="5"/>
  <c r="AD274" i="5"/>
  <c r="AD286" i="5"/>
  <c r="AD214" i="5"/>
  <c r="AD207" i="4"/>
  <c r="AD232" i="4"/>
  <c r="AD257" i="4"/>
  <c r="AD282" i="4"/>
  <c r="AD307" i="4"/>
  <c r="AD213" i="4"/>
  <c r="AD238" i="4"/>
  <c r="AD263" i="4"/>
  <c r="AD288" i="4"/>
  <c r="AD313" i="4"/>
  <c r="AD219" i="4"/>
  <c r="AD206" i="4"/>
  <c r="AD231" i="4"/>
  <c r="AD256" i="4"/>
  <c r="AD281" i="4"/>
  <c r="AD306" i="4"/>
  <c r="AD212" i="4"/>
  <c r="AD237" i="4"/>
  <c r="AD262" i="4"/>
  <c r="AD287" i="4"/>
  <c r="AD312" i="4"/>
  <c r="AD218" i="4"/>
  <c r="AD272" i="4"/>
  <c r="AD253" i="4"/>
  <c r="AD243" i="4"/>
  <c r="AD268" i="4"/>
  <c r="AD293" i="4"/>
  <c r="AD318" i="4"/>
  <c r="AD224" i="4"/>
  <c r="AD249" i="4"/>
  <c r="AD274" i="4"/>
  <c r="AD299" i="4"/>
  <c r="AD205" i="4"/>
  <c r="AD230" i="4"/>
  <c r="AD247" i="4"/>
  <c r="AD228" i="4"/>
  <c r="AD255" i="4"/>
  <c r="AD280" i="4"/>
  <c r="AD305" i="4"/>
  <c r="AD211" i="4"/>
  <c r="AD236" i="4"/>
  <c r="AD261" i="4"/>
  <c r="AD286" i="4"/>
  <c r="AD311" i="4"/>
  <c r="AD217" i="4"/>
  <c r="AD242" i="4"/>
  <c r="AD222" i="4"/>
  <c r="AD297" i="4"/>
  <c r="AD267" i="4"/>
  <c r="AD292" i="4"/>
  <c r="AD317" i="4"/>
  <c r="AD223" i="4"/>
  <c r="AD248" i="4"/>
  <c r="AD273" i="4"/>
  <c r="AD298" i="4"/>
  <c r="AD204" i="4"/>
  <c r="AD229" i="4"/>
  <c r="AD254" i="4"/>
  <c r="AD316" i="4"/>
  <c r="AD203" i="4"/>
  <c r="AD279" i="4"/>
  <c r="AD304" i="4"/>
  <c r="AD210" i="4"/>
  <c r="AD235" i="4"/>
  <c r="AD260" i="4"/>
  <c r="AD285" i="4"/>
  <c r="AD310" i="4"/>
  <c r="AD216" i="4"/>
  <c r="AD241" i="4"/>
  <c r="AD266" i="4"/>
  <c r="AD291" i="4"/>
  <c r="AD278" i="4"/>
  <c r="AD303" i="4"/>
  <c r="AD209" i="4"/>
  <c r="AD234" i="4"/>
  <c r="AD259" i="4"/>
  <c r="AD284" i="4"/>
  <c r="AD309" i="4"/>
  <c r="AD215" i="4"/>
  <c r="AD240" i="4"/>
  <c r="AD265" i="4"/>
  <c r="AD290" i="4"/>
  <c r="AD319" i="4"/>
  <c r="AD300" i="4"/>
  <c r="AD315" i="4"/>
  <c r="AD221" i="4"/>
  <c r="AD246" i="4"/>
  <c r="AD271" i="4"/>
  <c r="AD296" i="4"/>
  <c r="AD321" i="4"/>
  <c r="AD227" i="4"/>
  <c r="AD252" i="4"/>
  <c r="AD277" i="4"/>
  <c r="AD302" i="4"/>
  <c r="AD294" i="4"/>
  <c r="AD275" i="4"/>
  <c r="AD208" i="4"/>
  <c r="AD233" i="4"/>
  <c r="AD258" i="4"/>
  <c r="AD283" i="4"/>
  <c r="AD308" i="4"/>
  <c r="AD214" i="4"/>
  <c r="AD239" i="4"/>
  <c r="AD264" i="4"/>
  <c r="AD289" i="4"/>
  <c r="AD314" i="4"/>
  <c r="AD269" i="4"/>
  <c r="AD225" i="4"/>
  <c r="AD220" i="4"/>
  <c r="AD245" i="4"/>
  <c r="AD270" i="4"/>
  <c r="AD295" i="4"/>
  <c r="AD320" i="4"/>
  <c r="AD226" i="4"/>
  <c r="AD251" i="4"/>
  <c r="AD276" i="4"/>
  <c r="AD301" i="4"/>
  <c r="AD244" i="4"/>
  <c r="AD250" i="4"/>
  <c r="AC314" i="5"/>
  <c r="AC311" i="5"/>
  <c r="AC271" i="5"/>
  <c r="AC258" i="5"/>
  <c r="AC245" i="5"/>
  <c r="AC234" i="5"/>
  <c r="AC210" i="5"/>
  <c r="AC200" i="5"/>
  <c r="AC308" i="5"/>
  <c r="AC285" i="5"/>
  <c r="AC281" i="5"/>
  <c r="AC276" i="5"/>
  <c r="AC257" i="5"/>
  <c r="AC250" i="5"/>
  <c r="AC249" i="5"/>
  <c r="AC239" i="5"/>
  <c r="AC209" i="5"/>
  <c r="AC206" i="5"/>
  <c r="AC306" i="5"/>
  <c r="AC300" i="5"/>
  <c r="AC294" i="5"/>
  <c r="AC277" i="5"/>
  <c r="AC255" i="5"/>
  <c r="AC248" i="5"/>
  <c r="AC243" i="5"/>
  <c r="AC238" i="5"/>
  <c r="AC237" i="5"/>
  <c r="AC233" i="5"/>
  <c r="AC231" i="5"/>
  <c r="AC226" i="5"/>
  <c r="AC225" i="5"/>
  <c r="AC317" i="5"/>
  <c r="AC263" i="5"/>
  <c r="AC254" i="5"/>
  <c r="AC230" i="5"/>
  <c r="AC224" i="5"/>
  <c r="AC204" i="5"/>
  <c r="AC301" i="5"/>
  <c r="AC295" i="5"/>
  <c r="AC270" i="5"/>
  <c r="AC262" i="5"/>
  <c r="AC261" i="5"/>
  <c r="AC242" i="5"/>
  <c r="AC236" i="5"/>
  <c r="AC202" i="5"/>
  <c r="AC310" i="5"/>
  <c r="AC302" i="5"/>
  <c r="AC299" i="5"/>
  <c r="AC298" i="5"/>
  <c r="AC282" i="5"/>
  <c r="AC275" i="5"/>
  <c r="AC269" i="5"/>
  <c r="AC267" i="5"/>
  <c r="AC260" i="5"/>
  <c r="AC247" i="5"/>
  <c r="AC223" i="5"/>
  <c r="AC313" i="5"/>
  <c r="AC288" i="5"/>
  <c r="AC283" i="5"/>
  <c r="AC274" i="5"/>
  <c r="AC266" i="5"/>
  <c r="AC296" i="5"/>
  <c r="AC273" i="5"/>
  <c r="AC253" i="5"/>
  <c r="AC252" i="5"/>
  <c r="AC229" i="5"/>
  <c r="AC228" i="5"/>
  <c r="AC207" i="5"/>
  <c r="AC312" i="5"/>
  <c r="AC309" i="5"/>
  <c r="AC307" i="5"/>
  <c r="AC290" i="5"/>
  <c r="AC289" i="5"/>
  <c r="AC286" i="5"/>
  <c r="AC272" i="5"/>
  <c r="AC259" i="5"/>
  <c r="AC241" i="5"/>
  <c r="AC235" i="5"/>
  <c r="AC222" i="5"/>
  <c r="AC219" i="5"/>
  <c r="AC218" i="5"/>
  <c r="AC213" i="5"/>
  <c r="AC212" i="5"/>
  <c r="AC201" i="5"/>
  <c r="AC305" i="5"/>
  <c r="AC303" i="5"/>
  <c r="AC287" i="5"/>
  <c r="AC284" i="5"/>
  <c r="AC240" i="5"/>
  <c r="AC221" i="5"/>
  <c r="AC216" i="5"/>
  <c r="AC211" i="5"/>
  <c r="AC315" i="5"/>
  <c r="AC297" i="5"/>
  <c r="AC293" i="5"/>
  <c r="AC279" i="5"/>
  <c r="AC265" i="5"/>
  <c r="AC246" i="5"/>
  <c r="AC214" i="5"/>
  <c r="AC205" i="5"/>
  <c r="AC291" i="5"/>
  <c r="AC278" i="5"/>
  <c r="AC264" i="5"/>
  <c r="AC251" i="5"/>
  <c r="AC227" i="5"/>
  <c r="AC217" i="5"/>
  <c r="AC215" i="5"/>
  <c r="AC203" i="5"/>
  <c r="AC208" i="5"/>
  <c r="AC220" i="5"/>
  <c r="AC232" i="5"/>
  <c r="AC244" i="5"/>
  <c r="AC316" i="5"/>
  <c r="AC256" i="5"/>
  <c r="AC268" i="5"/>
  <c r="AC280" i="5"/>
  <c r="AC292" i="5"/>
  <c r="AC304" i="5"/>
  <c r="AC202" i="4"/>
  <c r="AC227" i="4"/>
  <c r="AC252" i="4"/>
  <c r="AC277" i="4"/>
  <c r="AC302" i="4"/>
  <c r="AC208" i="4"/>
  <c r="AC233" i="4"/>
  <c r="AC258" i="4"/>
  <c r="AC295" i="4"/>
  <c r="AC201" i="4"/>
  <c r="AC251" i="4"/>
  <c r="AC214" i="4"/>
  <c r="AC239" i="4"/>
  <c r="AC264" i="4"/>
  <c r="AC289" i="4"/>
  <c r="AC314" i="4"/>
  <c r="AC220" i="4"/>
  <c r="AC245" i="4"/>
  <c r="AC270" i="4"/>
  <c r="AC307" i="4"/>
  <c r="AC213" i="4"/>
  <c r="AC226" i="4"/>
  <c r="AC238" i="4"/>
  <c r="AC263" i="4"/>
  <c r="AC288" i="4"/>
  <c r="AC313" i="4"/>
  <c r="AC219" i="4"/>
  <c r="AC244" i="4"/>
  <c r="AC269" i="4"/>
  <c r="AC294" i="4"/>
  <c r="AC212" i="4"/>
  <c r="AC237" i="4"/>
  <c r="AC242" i="4"/>
  <c r="AC292" i="4"/>
  <c r="AC260" i="4"/>
  <c r="AC250" i="4"/>
  <c r="AC275" i="4"/>
  <c r="AC300" i="4"/>
  <c r="AC206" i="4"/>
  <c r="AC231" i="4"/>
  <c r="AC256" i="4"/>
  <c r="AC281" i="4"/>
  <c r="AC306" i="4"/>
  <c r="AC224" i="4"/>
  <c r="AC249" i="4"/>
  <c r="AC217" i="4"/>
  <c r="AC317" i="4"/>
  <c r="AC262" i="4"/>
  <c r="AC287" i="4"/>
  <c r="AC312" i="4"/>
  <c r="AC218" i="4"/>
  <c r="AC243" i="4"/>
  <c r="AC268" i="4"/>
  <c r="AC293" i="4"/>
  <c r="AC211" i="4"/>
  <c r="AC236" i="4"/>
  <c r="AC261" i="4"/>
  <c r="AC311" i="4"/>
  <c r="AC267" i="4"/>
  <c r="AC285" i="4"/>
  <c r="AC274" i="4"/>
  <c r="AC299" i="4"/>
  <c r="AC205" i="4"/>
  <c r="AC230" i="4"/>
  <c r="AC255" i="4"/>
  <c r="AC280" i="4"/>
  <c r="AC305" i="4"/>
  <c r="AC223" i="4"/>
  <c r="AC248" i="4"/>
  <c r="AC273" i="4"/>
  <c r="AC286" i="4"/>
  <c r="AC235" i="4"/>
  <c r="AC298" i="4"/>
  <c r="AC204" i="4"/>
  <c r="AC229" i="4"/>
  <c r="AC254" i="4"/>
  <c r="AC279" i="4"/>
  <c r="AC304" i="4"/>
  <c r="AC210" i="4"/>
  <c r="AC247" i="4"/>
  <c r="AC272" i="4"/>
  <c r="AC297" i="4"/>
  <c r="AC301" i="4"/>
  <c r="AC257" i="4"/>
  <c r="AC310" i="4"/>
  <c r="AC216" i="4"/>
  <c r="AC241" i="4"/>
  <c r="AC266" i="4"/>
  <c r="AC291" i="4"/>
  <c r="AC316" i="4"/>
  <c r="AC222" i="4"/>
  <c r="AC259" i="4"/>
  <c r="AC284" i="4"/>
  <c r="AC309" i="4"/>
  <c r="AC232" i="4"/>
  <c r="AC282" i="4"/>
  <c r="AC203" i="4"/>
  <c r="AC228" i="4"/>
  <c r="AC253" i="4"/>
  <c r="AC278" i="4"/>
  <c r="AC303" i="4"/>
  <c r="AC209" i="4"/>
  <c r="AC234" i="4"/>
  <c r="AC271" i="4"/>
  <c r="AC296" i="4"/>
  <c r="AC207" i="4"/>
  <c r="AC200" i="4"/>
  <c r="AC215" i="4"/>
  <c r="AC240" i="4"/>
  <c r="AC265" i="4"/>
  <c r="AC290" i="4"/>
  <c r="AC315" i="4"/>
  <c r="AC221" i="4"/>
  <c r="AC246" i="4"/>
  <c r="AC283" i="4"/>
  <c r="AC308" i="4"/>
  <c r="AC276" i="4"/>
  <c r="AC225" i="4"/>
  <c r="AA278" i="5"/>
  <c r="AA255" i="5"/>
  <c r="AA227" i="5"/>
  <c r="AA325" i="5"/>
  <c r="AA273" i="5"/>
  <c r="AA270" i="5"/>
  <c r="AA264" i="5"/>
  <c r="AA251" i="5"/>
  <c r="AA235" i="5"/>
  <c r="AA230" i="5"/>
  <c r="AA211" i="5"/>
  <c r="AA254" i="5"/>
  <c r="AA242" i="5"/>
  <c r="AA239" i="5"/>
  <c r="AA222" i="5"/>
  <c r="AA272" i="5"/>
  <c r="AA259" i="5"/>
  <c r="AA288" i="5"/>
  <c r="AA280" i="5"/>
  <c r="AA277" i="5"/>
  <c r="AA276" i="5"/>
  <c r="AA267" i="5"/>
  <c r="AA250" i="5"/>
  <c r="AA238" i="5"/>
  <c r="AA226" i="5"/>
  <c r="AA219" i="5"/>
  <c r="AA289" i="5"/>
  <c r="AA249" i="5"/>
  <c r="AA246" i="5"/>
  <c r="AA244" i="5"/>
  <c r="AA237" i="5"/>
  <c r="AA232" i="5"/>
  <c r="AA225" i="5"/>
  <c r="AA218" i="5"/>
  <c r="AA322" i="5"/>
  <c r="AA266" i="5"/>
  <c r="AA263" i="5"/>
  <c r="AA256" i="5"/>
  <c r="AA234" i="5"/>
  <c r="AA229" i="5"/>
  <c r="AA308" i="5"/>
  <c r="AA253" i="5"/>
  <c r="AA248" i="5"/>
  <c r="AA241" i="5"/>
  <c r="AA228" i="5"/>
  <c r="AA224" i="5"/>
  <c r="AA271" i="5"/>
  <c r="AA262" i="5"/>
  <c r="AA258" i="5"/>
  <c r="AA252" i="5"/>
  <c r="AA236" i="5"/>
  <c r="AA216" i="5"/>
  <c r="AA275" i="5"/>
  <c r="AA261" i="5"/>
  <c r="AA240" i="5"/>
  <c r="AA233" i="5"/>
  <c r="AA217" i="5"/>
  <c r="AA300" i="5"/>
  <c r="AA279" i="5"/>
  <c r="AA268" i="5"/>
  <c r="AA223" i="5"/>
  <c r="AA213" i="5"/>
  <c r="AA313" i="5"/>
  <c r="AA301" i="5"/>
  <c r="AA274" i="5"/>
  <c r="AA265" i="5"/>
  <c r="AA260" i="5"/>
  <c r="AA247" i="5"/>
  <c r="AA243" i="5"/>
  <c r="AA231" i="5"/>
  <c r="AA220" i="5"/>
  <c r="AA215" i="5"/>
  <c r="AA214" i="5"/>
  <c r="AA212" i="5"/>
  <c r="AA245" i="5"/>
  <c r="AA290" i="5"/>
  <c r="AA314" i="5"/>
  <c r="AA324" i="5"/>
  <c r="AA257" i="5"/>
  <c r="AA316" i="5"/>
  <c r="AA286" i="5"/>
  <c r="AA285" i="5"/>
  <c r="AA303" i="5"/>
  <c r="AA269" i="5"/>
  <c r="AA315" i="5"/>
  <c r="AA284" i="5"/>
  <c r="AA307" i="5"/>
  <c r="AA281" i="5"/>
  <c r="AA326" i="5"/>
  <c r="AA327" i="5"/>
  <c r="AA299" i="5"/>
  <c r="AA304" i="5"/>
  <c r="AA282" i="5"/>
  <c r="AA302" i="5"/>
  <c r="AA317" i="5"/>
  <c r="AA309" i="5"/>
  <c r="AA283" i="5"/>
  <c r="AA311" i="5"/>
  <c r="AA292" i="5"/>
  <c r="AA319" i="5"/>
  <c r="AA305" i="5"/>
  <c r="AA330" i="5"/>
  <c r="AA328" i="5"/>
  <c r="AA306" i="5"/>
  <c r="AA287" i="5"/>
  <c r="AA298" i="5"/>
  <c r="AA323" i="5"/>
  <c r="AA331" i="5"/>
  <c r="AA329" i="5"/>
  <c r="AA321" i="5"/>
  <c r="AA297" i="5"/>
  <c r="AA296" i="5"/>
  <c r="AA293" i="5"/>
  <c r="AA318" i="5"/>
  <c r="AA221" i="5"/>
  <c r="AA295" i="5"/>
  <c r="AA312" i="5"/>
  <c r="AA310" i="5"/>
  <c r="AA294" i="5"/>
  <c r="AA320" i="5"/>
  <c r="AA291" i="5"/>
  <c r="AA284" i="4"/>
  <c r="AA230" i="4"/>
  <c r="AA243" i="4"/>
  <c r="AA256" i="4"/>
  <c r="AA269" i="4"/>
  <c r="AA282" i="4"/>
  <c r="AA283" i="4"/>
  <c r="AA285" i="4"/>
  <c r="AA298" i="4"/>
  <c r="AA311" i="4"/>
  <c r="AA324" i="4"/>
  <c r="AA287" i="4"/>
  <c r="AA217" i="4"/>
  <c r="AA242" i="4"/>
  <c r="AA255" i="4"/>
  <c r="AA268" i="4"/>
  <c r="AA281" i="4"/>
  <c r="AA294" i="4"/>
  <c r="AA295" i="4"/>
  <c r="AA297" i="4"/>
  <c r="AA310" i="4"/>
  <c r="AA323" i="4"/>
  <c r="AA300" i="4"/>
  <c r="AA229" i="4"/>
  <c r="AA254" i="4"/>
  <c r="AA267" i="4"/>
  <c r="AA280" i="4"/>
  <c r="AA293" i="4"/>
  <c r="AA306" i="4"/>
  <c r="AA307" i="4"/>
  <c r="AA309" i="4"/>
  <c r="AA322" i="4"/>
  <c r="AA296" i="4"/>
  <c r="AA261" i="4"/>
  <c r="AA241" i="4"/>
  <c r="AA266" i="4"/>
  <c r="AA279" i="4"/>
  <c r="AA292" i="4"/>
  <c r="AA305" i="4"/>
  <c r="AA318" i="4"/>
  <c r="AA319" i="4"/>
  <c r="AA321" i="4"/>
  <c r="AA224" i="4"/>
  <c r="AA216" i="4"/>
  <c r="AA258" i="4"/>
  <c r="AA253" i="4"/>
  <c r="AA278" i="4"/>
  <c r="AA291" i="4"/>
  <c r="AA304" i="4"/>
  <c r="AA317" i="4"/>
  <c r="AA330" i="4"/>
  <c r="AA331" i="4"/>
  <c r="AA236" i="4"/>
  <c r="AA215" i="4"/>
  <c r="AA228" i="4"/>
  <c r="AA259" i="4"/>
  <c r="AA265" i="4"/>
  <c r="AA290" i="4"/>
  <c r="AA303" i="4"/>
  <c r="AA316" i="4"/>
  <c r="AA329" i="4"/>
  <c r="AA308" i="4"/>
  <c r="AA212" i="4"/>
  <c r="AA214" i="4"/>
  <c r="AA227" i="4"/>
  <c r="AA240" i="4"/>
  <c r="AA232" i="4"/>
  <c r="AA277" i="4"/>
  <c r="AA302" i="4"/>
  <c r="AA315" i="4"/>
  <c r="AA328" i="4"/>
  <c r="AA260" i="4"/>
  <c r="AA211" i="4"/>
  <c r="AA213" i="4"/>
  <c r="AA226" i="4"/>
  <c r="AA239" i="4"/>
  <c r="AA252" i="4"/>
  <c r="AA219" i="4"/>
  <c r="AA289" i="4"/>
  <c r="AA314" i="4"/>
  <c r="AA327" i="4"/>
  <c r="AA272" i="4"/>
  <c r="AA222" i="4"/>
  <c r="AA223" i="4"/>
  <c r="AA225" i="4"/>
  <c r="AA238" i="4"/>
  <c r="AA251" i="4"/>
  <c r="AA264" i="4"/>
  <c r="AA245" i="4"/>
  <c r="AA301" i="4"/>
  <c r="AA326" i="4"/>
  <c r="AA320" i="4"/>
  <c r="AA221" i="4"/>
  <c r="AA234" i="4"/>
  <c r="AA235" i="4"/>
  <c r="AA237" i="4"/>
  <c r="AA250" i="4"/>
  <c r="AA263" i="4"/>
  <c r="AA276" i="4"/>
  <c r="AA274" i="4"/>
  <c r="AA313" i="4"/>
  <c r="AA248" i="4"/>
  <c r="AA220" i="4"/>
  <c r="AA233" i="4"/>
  <c r="AA246" i="4"/>
  <c r="AA247" i="4"/>
  <c r="AA249" i="4"/>
  <c r="AA262" i="4"/>
  <c r="AA275" i="4"/>
  <c r="AA288" i="4"/>
  <c r="AA325" i="4"/>
  <c r="AA218" i="4"/>
  <c r="AA231" i="4"/>
  <c r="AA244" i="4"/>
  <c r="AA257" i="4"/>
  <c r="AA270" i="4"/>
  <c r="AA271" i="4"/>
  <c r="AA273" i="4"/>
  <c r="AA286" i="4"/>
  <c r="AA299" i="4"/>
  <c r="AA312" i="4"/>
  <c r="S199" i="4"/>
  <c r="S202" i="4"/>
  <c r="S346" i="4"/>
  <c r="S335" i="4"/>
  <c r="S324" i="4"/>
  <c r="S313" i="4"/>
  <c r="S302" i="4"/>
  <c r="S303" i="4"/>
  <c r="S304" i="4"/>
  <c r="S305" i="4"/>
  <c r="S306" i="4"/>
  <c r="S307" i="4"/>
  <c r="S296" i="4"/>
  <c r="S285" i="4"/>
  <c r="S203" i="4"/>
  <c r="S336" i="4"/>
  <c r="S325" i="4"/>
  <c r="S315" i="4"/>
  <c r="S316" i="4"/>
  <c r="S317" i="4"/>
  <c r="S318" i="4"/>
  <c r="S308" i="4"/>
  <c r="S297" i="4"/>
  <c r="S259" i="4"/>
  <c r="S214" i="4"/>
  <c r="S347" i="4"/>
  <c r="S314" i="4"/>
  <c r="S319" i="4"/>
  <c r="S281" i="4"/>
  <c r="S226" i="4"/>
  <c r="S215" i="4"/>
  <c r="S204" i="4"/>
  <c r="S348" i="4"/>
  <c r="S337" i="4"/>
  <c r="S326" i="4"/>
  <c r="S327" i="4"/>
  <c r="S328" i="4"/>
  <c r="S329" i="4"/>
  <c r="S330" i="4"/>
  <c r="S331" i="4"/>
  <c r="S320" i="4"/>
  <c r="S309" i="4"/>
  <c r="S321" i="4"/>
  <c r="S333" i="4"/>
  <c r="S345" i="4"/>
  <c r="S247" i="4"/>
  <c r="S261" i="4"/>
  <c r="S238" i="4"/>
  <c r="S227" i="4"/>
  <c r="S216" i="4"/>
  <c r="S205" i="4"/>
  <c r="S349" i="4"/>
  <c r="S338" i="4"/>
  <c r="S339" i="4"/>
  <c r="S340" i="4"/>
  <c r="S341" i="4"/>
  <c r="S342" i="4"/>
  <c r="S343" i="4"/>
  <c r="S332" i="4"/>
  <c r="S201" i="4"/>
  <c r="S246" i="4"/>
  <c r="S260" i="4"/>
  <c r="S250" i="4"/>
  <c r="S239" i="4"/>
  <c r="S228" i="4"/>
  <c r="S217" i="4"/>
  <c r="S206" i="4"/>
  <c r="S207" i="4"/>
  <c r="S208" i="4"/>
  <c r="S209" i="4"/>
  <c r="S210" i="4"/>
  <c r="S211" i="4"/>
  <c r="S200" i="4"/>
  <c r="S344" i="4"/>
  <c r="S236" i="4"/>
  <c r="S271" i="4"/>
  <c r="S262" i="4"/>
  <c r="S251" i="4"/>
  <c r="S240" i="4"/>
  <c r="S229" i="4"/>
  <c r="S218" i="4"/>
  <c r="S219" i="4"/>
  <c r="S220" i="4"/>
  <c r="S221" i="4"/>
  <c r="S222" i="4"/>
  <c r="S223" i="4"/>
  <c r="S212" i="4"/>
  <c r="S249" i="4"/>
  <c r="S274" i="4"/>
  <c r="S263" i="4"/>
  <c r="S252" i="4"/>
  <c r="S241" i="4"/>
  <c r="S230" i="4"/>
  <c r="S231" i="4"/>
  <c r="S232" i="4"/>
  <c r="S233" i="4"/>
  <c r="S234" i="4"/>
  <c r="S235" i="4"/>
  <c r="S224" i="4"/>
  <c r="S213" i="4"/>
  <c r="S237" i="4"/>
  <c r="S272" i="4"/>
  <c r="S286" i="4"/>
  <c r="S275" i="4"/>
  <c r="S264" i="4"/>
  <c r="S253" i="4"/>
  <c r="S242" i="4"/>
  <c r="S243" i="4"/>
  <c r="S244" i="4"/>
  <c r="S245" i="4"/>
  <c r="S225" i="4"/>
  <c r="S298" i="4"/>
  <c r="S287" i="4"/>
  <c r="S276" i="4"/>
  <c r="S265" i="4"/>
  <c r="S254" i="4"/>
  <c r="S255" i="4"/>
  <c r="S256" i="4"/>
  <c r="S257" i="4"/>
  <c r="S258" i="4"/>
  <c r="S248" i="4"/>
  <c r="S283" i="4"/>
  <c r="S310" i="4"/>
  <c r="S299" i="4"/>
  <c r="S288" i="4"/>
  <c r="S277" i="4"/>
  <c r="S266" i="4"/>
  <c r="S267" i="4"/>
  <c r="S268" i="4"/>
  <c r="S269" i="4"/>
  <c r="S270" i="4"/>
  <c r="S322" i="4"/>
  <c r="S311" i="4"/>
  <c r="S300" i="4"/>
  <c r="S289" i="4"/>
  <c r="S278" i="4"/>
  <c r="S279" i="4"/>
  <c r="S280" i="4"/>
  <c r="S282" i="4"/>
  <c r="S334" i="4"/>
  <c r="S323" i="4"/>
  <c r="S312" i="4"/>
  <c r="S301" i="4"/>
  <c r="S290" i="4"/>
  <c r="S291" i="4"/>
  <c r="S292" i="4"/>
  <c r="S293" i="4"/>
  <c r="S294" i="4"/>
  <c r="S295" i="4"/>
  <c r="S284" i="4"/>
  <c r="S273" i="4"/>
  <c r="S338" i="5"/>
  <c r="S336" i="5"/>
  <c r="S334" i="5"/>
  <c r="S323" i="5"/>
  <c r="S269" i="5"/>
  <c r="S262" i="5"/>
  <c r="S248" i="5"/>
  <c r="S347" i="5"/>
  <c r="S343" i="5"/>
  <c r="S324" i="5"/>
  <c r="S307" i="5"/>
  <c r="S297" i="5"/>
  <c r="S287" i="5"/>
  <c r="S283" i="5"/>
  <c r="S282" i="5"/>
  <c r="S265" i="5"/>
  <c r="S261" i="5"/>
  <c r="S246" i="5"/>
  <c r="S242" i="5"/>
  <c r="S236" i="5"/>
  <c r="S234" i="5"/>
  <c r="S227" i="5"/>
  <c r="S212" i="5"/>
  <c r="S206" i="5"/>
  <c r="S302" i="5"/>
  <c r="S301" i="5"/>
  <c r="S284" i="5"/>
  <c r="S278" i="5"/>
  <c r="S275" i="5"/>
  <c r="S254" i="5"/>
  <c r="S218" i="5"/>
  <c r="S203" i="5"/>
  <c r="S346" i="5"/>
  <c r="S333" i="5"/>
  <c r="S267" i="5"/>
  <c r="S245" i="5"/>
  <c r="S223" i="5"/>
  <c r="S331" i="5"/>
  <c r="S325" i="5"/>
  <c r="S319" i="5"/>
  <c r="S315" i="5"/>
  <c r="S313" i="5"/>
  <c r="S308" i="5"/>
  <c r="S305" i="5"/>
  <c r="S300" i="5"/>
  <c r="S274" i="5"/>
  <c r="S264" i="5"/>
  <c r="S251" i="5"/>
  <c r="S239" i="5"/>
  <c r="S233" i="5"/>
  <c r="S229" i="5"/>
  <c r="S342" i="5"/>
  <c r="S303" i="5"/>
  <c r="S293" i="5"/>
  <c r="S285" i="5"/>
  <c r="S277" i="5"/>
  <c r="S271" i="5"/>
  <c r="S260" i="5"/>
  <c r="S258" i="5"/>
  <c r="S226" i="5"/>
  <c r="S211" i="5"/>
  <c r="S207" i="5"/>
  <c r="S204" i="5"/>
  <c r="S200" i="5"/>
  <c r="S345" i="5"/>
  <c r="S339" i="5"/>
  <c r="S337" i="5"/>
  <c r="S335" i="5"/>
  <c r="S326" i="5"/>
  <c r="S312" i="5"/>
  <c r="S310" i="5"/>
  <c r="S298" i="5"/>
  <c r="S290" i="5"/>
  <c r="S273" i="5"/>
  <c r="S257" i="5"/>
  <c r="S247" i="5"/>
  <c r="S241" i="5"/>
  <c r="S238" i="5"/>
  <c r="S225" i="5"/>
  <c r="S217" i="5"/>
  <c r="S349" i="5"/>
  <c r="S329" i="5"/>
  <c r="S314" i="5"/>
  <c r="S289" i="5"/>
  <c r="S266" i="5"/>
  <c r="S253" i="5"/>
  <c r="S250" i="5"/>
  <c r="S235" i="5"/>
  <c r="S231" i="5"/>
  <c r="S228" i="5"/>
  <c r="S216" i="5"/>
  <c r="S202" i="5"/>
  <c r="S321" i="5"/>
  <c r="S317" i="5"/>
  <c r="S309" i="5"/>
  <c r="S306" i="5"/>
  <c r="S299" i="5"/>
  <c r="S291" i="5"/>
  <c r="S276" i="5"/>
  <c r="S249" i="5"/>
  <c r="S243" i="5"/>
  <c r="S237" i="5"/>
  <c r="S222" i="5"/>
  <c r="S199" i="5"/>
  <c r="S344" i="5"/>
  <c r="S341" i="5"/>
  <c r="S332" i="5"/>
  <c r="S294" i="5"/>
  <c r="S288" i="5"/>
  <c r="S281" i="5"/>
  <c r="S221" i="5"/>
  <c r="S210" i="5"/>
  <c r="S348" i="5"/>
  <c r="S327" i="5"/>
  <c r="S295" i="5"/>
  <c r="S286" i="5"/>
  <c r="S279" i="5"/>
  <c r="S272" i="5"/>
  <c r="S263" i="5"/>
  <c r="S255" i="5"/>
  <c r="S252" i="5"/>
  <c r="S240" i="5"/>
  <c r="S224" i="5"/>
  <c r="S213" i="5"/>
  <c r="S209" i="5"/>
  <c r="S205" i="5"/>
  <c r="S330" i="5"/>
  <c r="S322" i="5"/>
  <c r="S320" i="5"/>
  <c r="S318" i="5"/>
  <c r="S311" i="5"/>
  <c r="S296" i="5"/>
  <c r="S270" i="5"/>
  <c r="S259" i="5"/>
  <c r="S230" i="5"/>
  <c r="S219" i="5"/>
  <c r="S215" i="5"/>
  <c r="S214" i="5"/>
  <c r="S201" i="5"/>
  <c r="S232" i="5"/>
  <c r="S244" i="5"/>
  <c r="S292" i="5"/>
  <c r="S256" i="5"/>
  <c r="S280" i="5"/>
  <c r="S268" i="5"/>
  <c r="S304" i="5"/>
  <c r="S316" i="5"/>
  <c r="S328" i="5"/>
  <c r="S340" i="5"/>
  <c r="S208" i="5"/>
  <c r="S220" i="5"/>
  <c r="P204" i="4"/>
  <c r="P274" i="4"/>
  <c r="P262" i="4"/>
  <c r="P207" i="4"/>
  <c r="P220" i="4"/>
  <c r="P245" i="4"/>
  <c r="P294" i="4"/>
  <c r="P307" i="4"/>
  <c r="P320" i="4"/>
  <c r="P226" i="4"/>
  <c r="P287" i="4"/>
  <c r="P300" i="4"/>
  <c r="P264" i="4"/>
  <c r="P276" i="4"/>
  <c r="P205" i="4"/>
  <c r="P206" i="4"/>
  <c r="P219" i="4"/>
  <c r="P232" i="4"/>
  <c r="P257" i="4"/>
  <c r="P306" i="4"/>
  <c r="P319" i="4"/>
  <c r="P213" i="4"/>
  <c r="P238" i="4"/>
  <c r="P299" i="4"/>
  <c r="P312" i="4"/>
  <c r="P311" i="4"/>
  <c r="P323" i="4"/>
  <c r="P310" i="4"/>
  <c r="P286" i="4"/>
  <c r="P215" i="4"/>
  <c r="P240" i="4"/>
  <c r="P309" i="4"/>
  <c r="P214" i="4"/>
  <c r="P217" i="4"/>
  <c r="P218" i="4"/>
  <c r="P231" i="4"/>
  <c r="P244" i="4"/>
  <c r="P305" i="4"/>
  <c r="P318" i="4"/>
  <c r="P269" i="4"/>
  <c r="P225" i="4"/>
  <c r="P250" i="4"/>
  <c r="P324" i="4"/>
  <c r="P261" i="4"/>
  <c r="P227" i="4"/>
  <c r="P271" i="4"/>
  <c r="P275" i="4"/>
  <c r="P229" i="4"/>
  <c r="P230" i="4"/>
  <c r="P243" i="4"/>
  <c r="P256" i="4"/>
  <c r="P317" i="4"/>
  <c r="P281" i="4"/>
  <c r="P212" i="4"/>
  <c r="P237" i="4"/>
  <c r="P298" i="4"/>
  <c r="P241" i="4"/>
  <c r="P242" i="4"/>
  <c r="P255" i="4"/>
  <c r="P268" i="4"/>
  <c r="P293" i="4"/>
  <c r="P211" i="4"/>
  <c r="P224" i="4"/>
  <c r="P249" i="4"/>
  <c r="P322" i="4"/>
  <c r="P273" i="4"/>
  <c r="P272" i="4"/>
  <c r="P283" i="4"/>
  <c r="P253" i="4"/>
  <c r="P254" i="4"/>
  <c r="P279" i="4"/>
  <c r="P280" i="4"/>
  <c r="P210" i="4"/>
  <c r="P223" i="4"/>
  <c r="P236" i="4"/>
  <c r="P216" i="4"/>
  <c r="P297" i="4"/>
  <c r="P321" i="4"/>
  <c r="P265" i="4"/>
  <c r="P266" i="4"/>
  <c r="P291" i="4"/>
  <c r="P292" i="4"/>
  <c r="P222" i="4"/>
  <c r="P235" i="4"/>
  <c r="P248" i="4"/>
  <c r="P228" i="4"/>
  <c r="P284" i="4"/>
  <c r="P308" i="4"/>
  <c r="P277" i="4"/>
  <c r="P278" i="4"/>
  <c r="P303" i="4"/>
  <c r="P304" i="4"/>
  <c r="P234" i="4"/>
  <c r="P247" i="4"/>
  <c r="P260" i="4"/>
  <c r="P285" i="4"/>
  <c r="P252" i="4"/>
  <c r="P251" i="4"/>
  <c r="P263" i="4"/>
  <c r="P289" i="4"/>
  <c r="P290" i="4"/>
  <c r="P315" i="4"/>
  <c r="P316" i="4"/>
  <c r="P246" i="4"/>
  <c r="P259" i="4"/>
  <c r="P239" i="4"/>
  <c r="P270" i="4"/>
  <c r="P301" i="4"/>
  <c r="P302" i="4"/>
  <c r="P327" i="4"/>
  <c r="P209" i="4"/>
  <c r="P258" i="4"/>
  <c r="P313" i="4"/>
  <c r="P314" i="4"/>
  <c r="P267" i="4"/>
  <c r="P221" i="4"/>
  <c r="P296" i="4"/>
  <c r="P325" i="4"/>
  <c r="P326" i="4"/>
  <c r="P208" i="4"/>
  <c r="P233" i="4"/>
  <c r="P282" i="4"/>
  <c r="P295" i="4"/>
  <c r="P288" i="4"/>
  <c r="P298" i="5"/>
  <c r="P288" i="5"/>
  <c r="P271" i="5"/>
  <c r="P263" i="5"/>
  <c r="P256" i="5"/>
  <c r="P254" i="5"/>
  <c r="P235" i="5"/>
  <c r="P220" i="5"/>
  <c r="P327" i="5"/>
  <c r="P310" i="5"/>
  <c r="P308" i="5"/>
  <c r="P299" i="5"/>
  <c r="P267" i="5"/>
  <c r="P265" i="5"/>
  <c r="P257" i="5"/>
  <c r="P227" i="5"/>
  <c r="P224" i="5"/>
  <c r="P280" i="5"/>
  <c r="P278" i="5"/>
  <c r="P229" i="5"/>
  <c r="P221" i="5"/>
  <c r="P209" i="5"/>
  <c r="P204" i="5"/>
  <c r="P319" i="5"/>
  <c r="P316" i="5"/>
  <c r="P309" i="5"/>
  <c r="P305" i="5"/>
  <c r="P293" i="5"/>
  <c r="P286" i="5"/>
  <c r="P262" i="5"/>
  <c r="P231" i="5"/>
  <c r="P217" i="5"/>
  <c r="P212" i="5"/>
  <c r="P321" i="5"/>
  <c r="P302" i="5"/>
  <c r="P272" i="5"/>
  <c r="P261" i="5"/>
  <c r="P248" i="5"/>
  <c r="P311" i="5"/>
  <c r="P301" i="5"/>
  <c r="P287" i="5"/>
  <c r="P275" i="5"/>
  <c r="P264" i="5"/>
  <c r="P259" i="5"/>
  <c r="P251" i="5"/>
  <c r="P243" i="5"/>
  <c r="P241" i="5"/>
  <c r="P239" i="5"/>
  <c r="P236" i="5"/>
  <c r="P216" i="5"/>
  <c r="P315" i="5"/>
  <c r="P304" i="5"/>
  <c r="P303" i="5"/>
  <c r="P281" i="5"/>
  <c r="P277" i="5"/>
  <c r="P268" i="5"/>
  <c r="P266" i="5"/>
  <c r="P253" i="5"/>
  <c r="P228" i="5"/>
  <c r="P226" i="5"/>
  <c r="P219" i="5"/>
  <c r="P205" i="5"/>
  <c r="P324" i="5"/>
  <c r="P323" i="5"/>
  <c r="P322" i="5"/>
  <c r="P296" i="5"/>
  <c r="P295" i="5"/>
  <c r="P292" i="5"/>
  <c r="P290" i="5"/>
  <c r="P255" i="5"/>
  <c r="P246" i="5"/>
  <c r="P225" i="5"/>
  <c r="P223" i="5"/>
  <c r="P317" i="5"/>
  <c r="P313" i="5"/>
  <c r="P300" i="5"/>
  <c r="P297" i="5"/>
  <c r="P291" i="5"/>
  <c r="P274" i="5"/>
  <c r="P269" i="5"/>
  <c r="P238" i="5"/>
  <c r="P232" i="5"/>
  <c r="P230" i="5"/>
  <c r="P211" i="5"/>
  <c r="P206" i="5"/>
  <c r="P325" i="5"/>
  <c r="P320" i="5"/>
  <c r="P289" i="5"/>
  <c r="P284" i="5"/>
  <c r="P283" i="5"/>
  <c r="P279" i="5"/>
  <c r="P250" i="5"/>
  <c r="P326" i="5"/>
  <c r="P314" i="5"/>
  <c r="P285" i="5"/>
  <c r="P276" i="5"/>
  <c r="P273" i="5"/>
  <c r="P260" i="5"/>
  <c r="P252" i="5"/>
  <c r="P249" i="5"/>
  <c r="P245" i="5"/>
  <c r="P244" i="5"/>
  <c r="P240" i="5"/>
  <c r="P237" i="5"/>
  <c r="P233" i="5"/>
  <c r="P218" i="5"/>
  <c r="P215" i="5"/>
  <c r="P312" i="5"/>
  <c r="P307" i="5"/>
  <c r="P247" i="5"/>
  <c r="P242" i="5"/>
  <c r="P214" i="5"/>
  <c r="P213" i="5"/>
  <c r="P208" i="5"/>
  <c r="P207" i="5"/>
  <c r="P210" i="5"/>
  <c r="P222" i="5"/>
  <c r="P234" i="5"/>
  <c r="P270" i="5"/>
  <c r="P282" i="5"/>
  <c r="P294" i="5"/>
  <c r="P306" i="5"/>
  <c r="P318" i="5"/>
  <c r="P258" i="5"/>
  <c r="N272" i="5"/>
  <c r="N252" i="5"/>
  <c r="N223" i="5"/>
  <c r="N214" i="5"/>
  <c r="N211" i="5"/>
  <c r="N204" i="5"/>
  <c r="N259" i="5"/>
  <c r="N254" i="5"/>
  <c r="N250" i="5"/>
  <c r="N234" i="5"/>
  <c r="N231" i="5"/>
  <c r="N213" i="5"/>
  <c r="N276" i="5"/>
  <c r="N274" i="5"/>
  <c r="N267" i="5"/>
  <c r="N237" i="5"/>
  <c r="N227" i="5"/>
  <c r="N280" i="5"/>
  <c r="N249" i="5"/>
  <c r="N246" i="5"/>
  <c r="N219" i="5"/>
  <c r="N340" i="5"/>
  <c r="N312" i="5"/>
  <c r="N287" i="5"/>
  <c r="N270" i="5"/>
  <c r="N263" i="5"/>
  <c r="N243" i="5"/>
  <c r="N216" i="5"/>
  <c r="N334" i="5"/>
  <c r="N300" i="5"/>
  <c r="N278" i="5"/>
  <c r="N273" i="5"/>
  <c r="N260" i="5"/>
  <c r="N233" i="5"/>
  <c r="N232" i="5"/>
  <c r="N224" i="5"/>
  <c r="N210" i="5"/>
  <c r="N206" i="5"/>
  <c r="N269" i="5"/>
  <c r="N268" i="5"/>
  <c r="N247" i="5"/>
  <c r="N245" i="5"/>
  <c r="N235" i="5"/>
  <c r="N228" i="5"/>
  <c r="N222" i="5"/>
  <c r="N212" i="5"/>
  <c r="N208" i="5"/>
  <c r="N316" i="5"/>
  <c r="N310" i="5"/>
  <c r="N255" i="5"/>
  <c r="N239" i="5"/>
  <c r="N230" i="5"/>
  <c r="N209" i="5"/>
  <c r="N207" i="5"/>
  <c r="N266" i="5"/>
  <c r="N264" i="5"/>
  <c r="N262" i="5"/>
  <c r="N258" i="5"/>
  <c r="N251" i="5"/>
  <c r="N244" i="5"/>
  <c r="N226" i="5"/>
  <c r="N221" i="5"/>
  <c r="N220" i="5"/>
  <c r="N218" i="5"/>
  <c r="N271" i="5"/>
  <c r="N305" i="5"/>
  <c r="N299" i="5"/>
  <c r="N275" i="5"/>
  <c r="N261" i="5"/>
  <c r="N248" i="5"/>
  <c r="N236" i="5"/>
  <c r="N225" i="5"/>
  <c r="N215" i="5"/>
  <c r="N203" i="5"/>
  <c r="N288" i="5"/>
  <c r="N279" i="5"/>
  <c r="N257" i="5"/>
  <c r="N256" i="5"/>
  <c r="N242" i="5"/>
  <c r="N240" i="5"/>
  <c r="N238" i="5"/>
  <c r="N217" i="5"/>
  <c r="N344" i="5"/>
  <c r="N319" i="5"/>
  <c r="N298" i="5"/>
  <c r="N314" i="5"/>
  <c r="N317" i="5"/>
  <c r="N338" i="5"/>
  <c r="N323" i="5"/>
  <c r="N229" i="5"/>
  <c r="N346" i="5"/>
  <c r="N320" i="5"/>
  <c r="N285" i="5"/>
  <c r="N315" i="5"/>
  <c r="N283" i="5"/>
  <c r="N303" i="5"/>
  <c r="N292" i="5"/>
  <c r="N311" i="5"/>
  <c r="N306" i="5"/>
  <c r="N328" i="5"/>
  <c r="N241" i="5"/>
  <c r="N313" i="5"/>
  <c r="N291" i="5"/>
  <c r="N329" i="5"/>
  <c r="N253" i="5"/>
  <c r="N289" i="5"/>
  <c r="N284" i="5"/>
  <c r="N322" i="5"/>
  <c r="N325" i="5"/>
  <c r="N294" i="5"/>
  <c r="N309" i="5"/>
  <c r="N326" i="5"/>
  <c r="N330" i="5"/>
  <c r="N343" i="5"/>
  <c r="N265" i="5"/>
  <c r="N308" i="5"/>
  <c r="N286" i="5"/>
  <c r="N304" i="5"/>
  <c r="N332" i="5"/>
  <c r="N337" i="5"/>
  <c r="N341" i="5"/>
  <c r="N290" i="5"/>
  <c r="N293" i="5"/>
  <c r="N307" i="5"/>
  <c r="N282" i="5"/>
  <c r="N345" i="5"/>
  <c r="N277" i="5"/>
  <c r="N347" i="5"/>
  <c r="N324" i="5"/>
  <c r="N297" i="5"/>
  <c r="N333" i="5"/>
  <c r="N295" i="5"/>
  <c r="N327" i="5"/>
  <c r="N302" i="5"/>
  <c r="N342" i="5"/>
  <c r="N296" i="5"/>
  <c r="N336" i="5"/>
  <c r="N281" i="5"/>
  <c r="N331" i="5"/>
  <c r="N321" i="5"/>
  <c r="N318" i="5"/>
  <c r="N205" i="5"/>
  <c r="N301" i="5"/>
  <c r="N339" i="5"/>
  <c r="N335" i="5"/>
  <c r="N203" i="4"/>
  <c r="N214" i="4"/>
  <c r="N337" i="4"/>
  <c r="N338" i="4"/>
  <c r="N339" i="4"/>
  <c r="N340" i="4"/>
  <c r="N210" i="4"/>
  <c r="N221" i="4"/>
  <c r="N343" i="4"/>
  <c r="N344" i="4"/>
  <c r="N345" i="4"/>
  <c r="N227" i="4"/>
  <c r="N204" i="4"/>
  <c r="N216" i="4"/>
  <c r="N262" i="4"/>
  <c r="N261" i="4"/>
  <c r="N311" i="4"/>
  <c r="N309" i="4"/>
  <c r="N347" i="4"/>
  <c r="N205" i="4"/>
  <c r="N206" i="4"/>
  <c r="N207" i="4"/>
  <c r="N208" i="4"/>
  <c r="N209" i="4"/>
  <c r="N222" i="4"/>
  <c r="N211" i="4"/>
  <c r="N212" i="4"/>
  <c r="N213" i="4"/>
  <c r="N250" i="4"/>
  <c r="N239" i="4"/>
  <c r="N251" i="4"/>
  <c r="N252" i="4"/>
  <c r="N287" i="4"/>
  <c r="N322" i="4"/>
  <c r="N335" i="4"/>
  <c r="N320" i="4"/>
  <c r="N217" i="4"/>
  <c r="N218" i="4"/>
  <c r="N219" i="4"/>
  <c r="N220" i="4"/>
  <c r="N245" i="4"/>
  <c r="N234" i="4"/>
  <c r="N223" i="4"/>
  <c r="N224" i="4"/>
  <c r="N225" i="4"/>
  <c r="N228" i="4"/>
  <c r="N264" i="4"/>
  <c r="N276" i="4"/>
  <c r="N296" i="4"/>
  <c r="N321" i="4"/>
  <c r="N229" i="4"/>
  <c r="N230" i="4"/>
  <c r="N231" i="4"/>
  <c r="N232" i="4"/>
  <c r="N257" i="4"/>
  <c r="N246" i="4"/>
  <c r="N235" i="4"/>
  <c r="N236" i="4"/>
  <c r="N237" i="4"/>
  <c r="N274" i="4"/>
  <c r="N263" i="4"/>
  <c r="N240" i="4"/>
  <c r="N298" i="4"/>
  <c r="N288" i="4"/>
  <c r="N346" i="4"/>
  <c r="N241" i="4"/>
  <c r="N242" i="4"/>
  <c r="N243" i="4"/>
  <c r="N244" i="4"/>
  <c r="N269" i="4"/>
  <c r="N258" i="4"/>
  <c r="N247" i="4"/>
  <c r="N248" i="4"/>
  <c r="N249" i="4"/>
  <c r="N286" i="4"/>
  <c r="N275" i="4"/>
  <c r="N299" i="4"/>
  <c r="N323" i="4"/>
  <c r="N312" i="4"/>
  <c r="N336" i="4"/>
  <c r="N253" i="4"/>
  <c r="N254" i="4"/>
  <c r="N255" i="4"/>
  <c r="N256" i="4"/>
  <c r="N281" i="4"/>
  <c r="N270" i="4"/>
  <c r="N259" i="4"/>
  <c r="N260" i="4"/>
  <c r="N334" i="4"/>
  <c r="N330" i="4"/>
  <c r="N265" i="4"/>
  <c r="N266" i="4"/>
  <c r="N267" i="4"/>
  <c r="N268" i="4"/>
  <c r="N293" i="4"/>
  <c r="N282" i="4"/>
  <c r="N271" i="4"/>
  <c r="N272" i="4"/>
  <c r="N273" i="4"/>
  <c r="N310" i="4"/>
  <c r="N297" i="4"/>
  <c r="N319" i="4"/>
  <c r="N277" i="4"/>
  <c r="N278" i="4"/>
  <c r="N279" i="4"/>
  <c r="N280" i="4"/>
  <c r="N305" i="4"/>
  <c r="N294" i="4"/>
  <c r="N283" i="4"/>
  <c r="N284" i="4"/>
  <c r="N285" i="4"/>
  <c r="N308" i="4"/>
  <c r="N289" i="4"/>
  <c r="N290" i="4"/>
  <c r="N291" i="4"/>
  <c r="N292" i="4"/>
  <c r="N317" i="4"/>
  <c r="N306" i="4"/>
  <c r="N295" i="4"/>
  <c r="N300" i="4"/>
  <c r="N324" i="4"/>
  <c r="N301" i="4"/>
  <c r="N302" i="4"/>
  <c r="N303" i="4"/>
  <c r="N304" i="4"/>
  <c r="N329" i="4"/>
  <c r="N318" i="4"/>
  <c r="N307" i="4"/>
  <c r="N226" i="4"/>
  <c r="N313" i="4"/>
  <c r="N314" i="4"/>
  <c r="N315" i="4"/>
  <c r="N316" i="4"/>
  <c r="N341" i="4"/>
  <c r="N238" i="4"/>
  <c r="N325" i="4"/>
  <c r="N326" i="4"/>
  <c r="N327" i="4"/>
  <c r="N328" i="4"/>
  <c r="N233" i="4"/>
  <c r="N342" i="4"/>
  <c r="N331" i="4"/>
  <c r="N332" i="4"/>
  <c r="N333" i="4"/>
  <c r="N215" i="4"/>
  <c r="M311" i="5"/>
  <c r="M292" i="5"/>
  <c r="M283" i="5"/>
  <c r="M271" i="5"/>
  <c r="M268" i="5"/>
  <c r="M265" i="5"/>
  <c r="M244" i="5"/>
  <c r="M241" i="5"/>
  <c r="M237" i="5"/>
  <c r="M230" i="5"/>
  <c r="M218" i="5"/>
  <c r="M309" i="5"/>
  <c r="M308" i="5"/>
  <c r="M301" i="5"/>
  <c r="M282" i="5"/>
  <c r="M255" i="5"/>
  <c r="M291" i="5"/>
  <c r="M290" i="5"/>
  <c r="M278" i="5"/>
  <c r="M274" i="5"/>
  <c r="M272" i="5"/>
  <c r="M263" i="5"/>
  <c r="M249" i="5"/>
  <c r="M234" i="5"/>
  <c r="M286" i="5"/>
  <c r="M259" i="5"/>
  <c r="M257" i="5"/>
  <c r="M253" i="5"/>
  <c r="M239" i="5"/>
  <c r="M224" i="5"/>
  <c r="M212" i="5"/>
  <c r="M287" i="5"/>
  <c r="M266" i="5"/>
  <c r="M256" i="5"/>
  <c r="M226" i="5"/>
  <c r="M215" i="5"/>
  <c r="M210" i="5"/>
  <c r="M251" i="5"/>
  <c r="M246" i="5"/>
  <c r="M242" i="5"/>
  <c r="M231" i="5"/>
  <c r="M305" i="5"/>
  <c r="M289" i="5"/>
  <c r="M273" i="5"/>
  <c r="M260" i="5"/>
  <c r="M235" i="5"/>
  <c r="M222" i="5"/>
  <c r="M219" i="5"/>
  <c r="M217" i="5"/>
  <c r="M306" i="5"/>
  <c r="M293" i="5"/>
  <c r="M279" i="5"/>
  <c r="M277" i="5"/>
  <c r="M262" i="5"/>
  <c r="M247" i="5"/>
  <c r="M233" i="5"/>
  <c r="M229" i="5"/>
  <c r="M225" i="5"/>
  <c r="M214" i="5"/>
  <c r="M209" i="5"/>
  <c r="M208" i="5"/>
  <c r="M205" i="5"/>
  <c r="M297" i="5"/>
  <c r="M296" i="5"/>
  <c r="M270" i="5"/>
  <c r="M254" i="5"/>
  <c r="M238" i="5"/>
  <c r="M232" i="5"/>
  <c r="M206" i="5"/>
  <c r="M295" i="5"/>
  <c r="M294" i="5"/>
  <c r="M275" i="5"/>
  <c r="M267" i="5"/>
  <c r="M245" i="5"/>
  <c r="M243" i="5"/>
  <c r="M236" i="5"/>
  <c r="M227" i="5"/>
  <c r="M221" i="5"/>
  <c r="M213" i="5"/>
  <c r="M207" i="5"/>
  <c r="M310" i="5"/>
  <c r="M304" i="5"/>
  <c r="M302" i="5"/>
  <c r="M280" i="5"/>
  <c r="M261" i="5"/>
  <c r="M248" i="5"/>
  <c r="M220" i="5"/>
  <c r="M211" i="5"/>
  <c r="M307" i="5"/>
  <c r="M303" i="5"/>
  <c r="M299" i="5"/>
  <c r="M298" i="5"/>
  <c r="M285" i="5"/>
  <c r="M284" i="5"/>
  <c r="M281" i="5"/>
  <c r="M269" i="5"/>
  <c r="M258" i="5"/>
  <c r="M250" i="5"/>
  <c r="M223" i="5"/>
  <c r="M240" i="5"/>
  <c r="M252" i="5"/>
  <c r="M264" i="5"/>
  <c r="M288" i="5"/>
  <c r="M300" i="5"/>
  <c r="M276" i="5"/>
  <c r="M216" i="5"/>
  <c r="M228" i="5"/>
  <c r="M208" i="4"/>
  <c r="M245" i="4"/>
  <c r="M282" i="4"/>
  <c r="M212" i="4"/>
  <c r="M249" i="4"/>
  <c r="M286" i="4"/>
  <c r="M216" i="4"/>
  <c r="M253" i="4"/>
  <c r="M290" i="4"/>
  <c r="M220" i="4"/>
  <c r="M257" i="4"/>
  <c r="M294" i="4"/>
  <c r="M224" i="4"/>
  <c r="M261" i="4"/>
  <c r="M298" i="4"/>
  <c r="M228" i="4"/>
  <c r="M265" i="4"/>
  <c r="M302" i="4"/>
  <c r="M232" i="4"/>
  <c r="M269" i="4"/>
  <c r="M306" i="4"/>
  <c r="M236" i="4"/>
  <c r="M273" i="4"/>
  <c r="M310" i="4"/>
  <c r="M240" i="4"/>
  <c r="M277" i="4"/>
  <c r="M207" i="4"/>
  <c r="M244" i="4"/>
  <c r="M281" i="4"/>
  <c r="M211" i="4"/>
  <c r="M248" i="4"/>
  <c r="M285" i="4"/>
  <c r="M215" i="4"/>
  <c r="M252" i="4"/>
  <c r="M289" i="4"/>
  <c r="M219" i="4"/>
  <c r="M256" i="4"/>
  <c r="M293" i="4"/>
  <c r="M223" i="4"/>
  <c r="M260" i="4"/>
  <c r="M297" i="4"/>
  <c r="M227" i="4"/>
  <c r="M264" i="4"/>
  <c r="M301" i="4"/>
  <c r="M231" i="4"/>
  <c r="M268" i="4"/>
  <c r="M305" i="4"/>
  <c r="M235" i="4"/>
  <c r="M272" i="4"/>
  <c r="M309" i="4"/>
  <c r="M239" i="4"/>
  <c r="M276" i="4"/>
  <c r="M206" i="4"/>
  <c r="M243" i="4"/>
  <c r="M280" i="4"/>
  <c r="M210" i="4"/>
  <c r="M247" i="4"/>
  <c r="M284" i="4"/>
  <c r="M214" i="4"/>
  <c r="M251" i="4"/>
  <c r="M288" i="4"/>
  <c r="M218" i="4"/>
  <c r="M255" i="4"/>
  <c r="M292" i="4"/>
  <c r="M222" i="4"/>
  <c r="M259" i="4"/>
  <c r="M296" i="4"/>
  <c r="M226" i="4"/>
  <c r="M263" i="4"/>
  <c r="M300" i="4"/>
  <c r="M230" i="4"/>
  <c r="M267" i="4"/>
  <c r="M304" i="4"/>
  <c r="M234" i="4"/>
  <c r="M271" i="4"/>
  <c r="M308" i="4"/>
  <c r="M238" i="4"/>
  <c r="M275" i="4"/>
  <c r="M205" i="4"/>
  <c r="M242" i="4"/>
  <c r="M279" i="4"/>
  <c r="M209" i="4"/>
  <c r="M246" i="4"/>
  <c r="M283" i="4"/>
  <c r="M213" i="4"/>
  <c r="M250" i="4"/>
  <c r="M287" i="4"/>
  <c r="M217" i="4"/>
  <c r="M254" i="4"/>
  <c r="M291" i="4"/>
  <c r="M221" i="4"/>
  <c r="M258" i="4"/>
  <c r="M295" i="4"/>
  <c r="M225" i="4"/>
  <c r="M262" i="4"/>
  <c r="M299" i="4"/>
  <c r="M229" i="4"/>
  <c r="M266" i="4"/>
  <c r="M303" i="4"/>
  <c r="M233" i="4"/>
  <c r="M270" i="4"/>
  <c r="M307" i="4"/>
  <c r="M237" i="4"/>
  <c r="M274" i="4"/>
  <c r="M311" i="4"/>
  <c r="M241" i="4"/>
  <c r="M278" i="4"/>
  <c r="R200" i="4"/>
  <c r="R323" i="4"/>
  <c r="R334" i="4"/>
  <c r="R229" i="4"/>
  <c r="R228" i="4"/>
  <c r="R290" i="4"/>
  <c r="R267" i="4"/>
  <c r="R256" i="4"/>
  <c r="R221" i="4"/>
  <c r="R215" i="4"/>
  <c r="R318" i="4"/>
  <c r="R283" i="4"/>
  <c r="R260" i="4"/>
  <c r="R346" i="4"/>
  <c r="R252" i="4"/>
  <c r="R279" i="4"/>
  <c r="R233" i="4"/>
  <c r="R295" i="4"/>
  <c r="R237" i="4"/>
  <c r="R210" i="4"/>
  <c r="R214" i="4"/>
  <c r="R239" i="4"/>
  <c r="R253" i="4"/>
  <c r="R288" i="4"/>
  <c r="R314" i="4"/>
  <c r="R291" i="4"/>
  <c r="R280" i="4"/>
  <c r="R245" i="4"/>
  <c r="R216" i="4"/>
  <c r="R342" i="4"/>
  <c r="R307" i="4"/>
  <c r="R284" i="4"/>
  <c r="R249" i="4"/>
  <c r="R226" i="4"/>
  <c r="R311" i="4"/>
  <c r="R265" i="4"/>
  <c r="R324" i="4"/>
  <c r="R326" i="4"/>
  <c r="R303" i="4"/>
  <c r="R257" i="4"/>
  <c r="R354" i="4"/>
  <c r="R238" i="4"/>
  <c r="R204" i="4"/>
  <c r="R277" i="4"/>
  <c r="R348" i="4"/>
  <c r="R338" i="4"/>
  <c r="R315" i="4"/>
  <c r="R304" i="4"/>
  <c r="R269" i="4"/>
  <c r="R222" i="4"/>
  <c r="R203" i="4"/>
  <c r="R331" i="4"/>
  <c r="R308" i="4"/>
  <c r="R273" i="4"/>
  <c r="R250" i="4"/>
  <c r="R240" i="4"/>
  <c r="R289" i="4"/>
  <c r="R206" i="4"/>
  <c r="R350" i="4"/>
  <c r="R327" i="4"/>
  <c r="R316" i="4"/>
  <c r="R281" i="4"/>
  <c r="R234" i="4"/>
  <c r="R275" i="4"/>
  <c r="R343" i="4"/>
  <c r="R320" i="4"/>
  <c r="R285" i="4"/>
  <c r="R294" i="4"/>
  <c r="R319" i="4"/>
  <c r="R262" i="4"/>
  <c r="R264" i="4"/>
  <c r="R301" i="4"/>
  <c r="R218" i="4"/>
  <c r="R276" i="4"/>
  <c r="R339" i="4"/>
  <c r="R328" i="4"/>
  <c r="R293" i="4"/>
  <c r="R246" i="4"/>
  <c r="R211" i="4"/>
  <c r="R355" i="4"/>
  <c r="R332" i="4"/>
  <c r="R297" i="4"/>
  <c r="R219" i="4"/>
  <c r="R235" i="4"/>
  <c r="R227" i="4"/>
  <c r="R341" i="4"/>
  <c r="R201" i="4"/>
  <c r="R274" i="4"/>
  <c r="R300" i="4"/>
  <c r="R313" i="4"/>
  <c r="R230" i="4"/>
  <c r="R207" i="4"/>
  <c r="R351" i="4"/>
  <c r="R340" i="4"/>
  <c r="R305" i="4"/>
  <c r="R258" i="4"/>
  <c r="R223" i="4"/>
  <c r="R287" i="4"/>
  <c r="R344" i="4"/>
  <c r="R309" i="4"/>
  <c r="R286" i="4"/>
  <c r="R312" i="4"/>
  <c r="R325" i="4"/>
  <c r="R242" i="4"/>
  <c r="R208" i="4"/>
  <c r="R352" i="4"/>
  <c r="R317" i="4"/>
  <c r="R270" i="4"/>
  <c r="R212" i="4"/>
  <c r="R321" i="4"/>
  <c r="R232" i="4"/>
  <c r="R236" i="4"/>
  <c r="R298" i="4"/>
  <c r="R336" i="4"/>
  <c r="R337" i="4"/>
  <c r="R254" i="4"/>
  <c r="R231" i="4"/>
  <c r="R220" i="4"/>
  <c r="R251" i="4"/>
  <c r="R329" i="4"/>
  <c r="R282" i="4"/>
  <c r="R247" i="4"/>
  <c r="R224" i="4"/>
  <c r="R335" i="4"/>
  <c r="R333" i="4"/>
  <c r="R310" i="4"/>
  <c r="R205" i="4"/>
  <c r="R349" i="4"/>
  <c r="R266" i="4"/>
  <c r="R243" i="4"/>
  <c r="R347" i="4"/>
  <c r="R259" i="4"/>
  <c r="R345" i="4"/>
  <c r="R261" i="4"/>
  <c r="R322" i="4"/>
  <c r="R217" i="4"/>
  <c r="R263" i="4"/>
  <c r="R278" i="4"/>
  <c r="R255" i="4"/>
  <c r="R244" i="4"/>
  <c r="R209" i="4"/>
  <c r="R353" i="4"/>
  <c r="R306" i="4"/>
  <c r="R271" i="4"/>
  <c r="R248" i="4"/>
  <c r="R213" i="4"/>
  <c r="R225" i="4"/>
  <c r="R202" i="4"/>
  <c r="R241" i="4"/>
  <c r="R302" i="4"/>
  <c r="R268" i="4"/>
  <c r="R299" i="4"/>
  <c r="R330" i="4"/>
  <c r="R272" i="4"/>
  <c r="R292" i="4"/>
  <c r="R296" i="4"/>
  <c r="R312" i="5"/>
  <c r="R309" i="5"/>
  <c r="R281" i="5"/>
  <c r="R260" i="5"/>
  <c r="R257" i="5"/>
  <c r="R246" i="5"/>
  <c r="R241" i="5"/>
  <c r="R228" i="5"/>
  <c r="R222" i="5"/>
  <c r="R255" i="5"/>
  <c r="R345" i="5"/>
  <c r="R304" i="5"/>
  <c r="R275" i="5"/>
  <c r="R273" i="5"/>
  <c r="R247" i="5"/>
  <c r="R236" i="5"/>
  <c r="R231" i="5"/>
  <c r="R219" i="5"/>
  <c r="R211" i="5"/>
  <c r="R209" i="5"/>
  <c r="R286" i="5"/>
  <c r="R348" i="5"/>
  <c r="R338" i="5"/>
  <c r="R331" i="5"/>
  <c r="R320" i="5"/>
  <c r="R282" i="5"/>
  <c r="R265" i="5"/>
  <c r="R250" i="5"/>
  <c r="R204" i="5"/>
  <c r="R203" i="5"/>
  <c r="R201" i="5"/>
  <c r="R333" i="5"/>
  <c r="R283" i="5"/>
  <c r="R342" i="5"/>
  <c r="R303" i="5"/>
  <c r="R302" i="5"/>
  <c r="R288" i="5"/>
  <c r="R278" i="5"/>
  <c r="R248" i="5"/>
  <c r="R242" i="5"/>
  <c r="R233" i="5"/>
  <c r="R223" i="5"/>
  <c r="R215" i="5"/>
  <c r="R207" i="5"/>
  <c r="R206" i="5"/>
  <c r="R355" i="5"/>
  <c r="R336" i="5"/>
  <c r="R317" i="5"/>
  <c r="R315" i="5"/>
  <c r="R276" i="5"/>
  <c r="R266" i="5"/>
  <c r="R261" i="5"/>
  <c r="R253" i="5"/>
  <c r="R239" i="5"/>
  <c r="R237" i="5"/>
  <c r="R221" i="5"/>
  <c r="R217" i="5"/>
  <c r="R205" i="5"/>
  <c r="R354" i="5"/>
  <c r="R344" i="5"/>
  <c r="R291" i="5"/>
  <c r="R263" i="5"/>
  <c r="R226" i="5"/>
  <c r="R212" i="5"/>
  <c r="R353" i="5"/>
  <c r="R347" i="5"/>
  <c r="R334" i="5"/>
  <c r="R332" i="5"/>
  <c r="R318" i="5"/>
  <c r="R310" i="5"/>
  <c r="R301" i="5"/>
  <c r="R299" i="5"/>
  <c r="R297" i="5"/>
  <c r="R290" i="5"/>
  <c r="R270" i="5"/>
  <c r="R245" i="5"/>
  <c r="R243" i="5"/>
  <c r="R229" i="5"/>
  <c r="R224" i="5"/>
  <c r="R351" i="5"/>
  <c r="R339" i="5"/>
  <c r="R329" i="5"/>
  <c r="R305" i="5"/>
  <c r="R296" i="5"/>
  <c r="R279" i="5"/>
  <c r="R274" i="5"/>
  <c r="R254" i="5"/>
  <c r="R251" i="5"/>
  <c r="R249" i="5"/>
  <c r="R240" i="5"/>
  <c r="R214" i="5"/>
  <c r="R307" i="5"/>
  <c r="R350" i="5"/>
  <c r="R341" i="5"/>
  <c r="R324" i="5"/>
  <c r="R313" i="5"/>
  <c r="R311" i="5"/>
  <c r="R298" i="5"/>
  <c r="R271" i="5"/>
  <c r="R267" i="5"/>
  <c r="R264" i="5"/>
  <c r="R258" i="5"/>
  <c r="R218" i="5"/>
  <c r="R216" i="5"/>
  <c r="R235" i="5"/>
  <c r="R346" i="5"/>
  <c r="R337" i="5"/>
  <c r="R326" i="5"/>
  <c r="R325" i="5"/>
  <c r="R323" i="5"/>
  <c r="R321" i="5"/>
  <c r="R319" i="5"/>
  <c r="R314" i="5"/>
  <c r="R306" i="5"/>
  <c r="R295" i="5"/>
  <c r="R293" i="5"/>
  <c r="R285" i="5"/>
  <c r="R284" i="5"/>
  <c r="R272" i="5"/>
  <c r="R234" i="5"/>
  <c r="R230" i="5"/>
  <c r="R227" i="5"/>
  <c r="R210" i="5"/>
  <c r="R202" i="5"/>
  <c r="R200" i="5"/>
  <c r="R335" i="5"/>
  <c r="R308" i="5"/>
  <c r="R294" i="5"/>
  <c r="R349" i="5"/>
  <c r="R343" i="5"/>
  <c r="R330" i="5"/>
  <c r="R322" i="5"/>
  <c r="R289" i="5"/>
  <c r="R287" i="5"/>
  <c r="R277" i="5"/>
  <c r="R269" i="5"/>
  <c r="R259" i="5"/>
  <c r="R252" i="5"/>
  <c r="R238" i="5"/>
  <c r="R225" i="5"/>
  <c r="R213" i="5"/>
  <c r="R327" i="5"/>
  <c r="R300" i="5"/>
  <c r="R262" i="5"/>
  <c r="R220" i="5"/>
  <c r="R232" i="5"/>
  <c r="R244" i="5"/>
  <c r="R256" i="5"/>
  <c r="R268" i="5"/>
  <c r="R280" i="5"/>
  <c r="R292" i="5"/>
  <c r="R316" i="5"/>
  <c r="R328" i="5"/>
  <c r="R340" i="5"/>
  <c r="R352" i="5"/>
  <c r="R208" i="5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<sst xmlns="http://schemas.openxmlformats.org/spreadsheetml/2006/main" count="133" uniqueCount="63">
  <si>
    <t>Year</t>
  </si>
  <si>
    <t>Start</t>
  </si>
  <si>
    <t>End</t>
  </si>
  <si>
    <t>10-yr</t>
  </si>
  <si>
    <t>20-yr</t>
  </si>
  <si>
    <t>Median</t>
  </si>
  <si>
    <t>Count</t>
  </si>
  <si>
    <t>Date</t>
  </si>
  <si>
    <t>Total</t>
  </si>
  <si>
    <t>Chilkat Lake weir sockeye cumulative counts</t>
  </si>
  <si>
    <t>No interpolations</t>
  </si>
  <si>
    <t>Oct 15+</t>
  </si>
  <si>
    <r>
      <t>2008</t>
    </r>
    <r>
      <rPr>
        <vertAlign val="superscript"/>
        <sz val="10"/>
        <color rgb="FF000000"/>
        <rFont val="Calibri"/>
        <family val="2"/>
        <scheme val="minor"/>
      </rPr>
      <t>b</t>
    </r>
  </si>
  <si>
    <t>95% Cum Date</t>
  </si>
  <si>
    <t>Weir operated to October 15 or later:</t>
  </si>
  <si>
    <t>Number</t>
  </si>
  <si>
    <t xml:space="preserve">95th Percentile </t>
  </si>
  <si>
    <t>Minimum date</t>
  </si>
  <si>
    <t>Median date</t>
  </si>
  <si>
    <t>Maximum date</t>
  </si>
  <si>
    <t>All</t>
  </si>
  <si>
    <t>&lt;Oct 10</t>
  </si>
  <si>
    <t>&lt; Oct 10</t>
  </si>
  <si>
    <r>
      <t xml:space="preserve">Chilkat Lake weir sockeye counts - Early escapement </t>
    </r>
    <r>
      <rPr>
        <b/>
        <sz val="14"/>
        <color rgb="FFFF0000"/>
        <rFont val="Calibri"/>
        <family val="2"/>
        <scheme val="minor"/>
      </rPr>
      <t>interpolated</t>
    </r>
  </si>
  <si>
    <t>90th Percentile</t>
  </si>
  <si>
    <t>Chilkat weir operating dates, 1971-2021</t>
  </si>
  <si>
    <t>Percent not counted:</t>
  </si>
  <si>
    <t>5-day rule</t>
  </si>
  <si>
    <t>4-day rule</t>
  </si>
  <si>
    <t>3-day rule</t>
  </si>
  <si>
    <t>2-day rule</t>
  </si>
  <si>
    <t>1-day rule</t>
  </si>
  <si>
    <t>CUMULATIVE PERCENT:</t>
  </si>
  <si>
    <t>Chilkat Lake weir sockeye counts</t>
  </si>
  <si>
    <t>Weir Count</t>
  </si>
  <si>
    <t>Diff.</t>
  </si>
  <si>
    <t>Diff. %</t>
  </si>
  <si>
    <t>% of Run</t>
  </si>
  <si>
    <t>%Risk</t>
  </si>
  <si>
    <t>5DayRule</t>
  </si>
  <si>
    <t>4DayRule</t>
  </si>
  <si>
    <t>3DayRule</t>
  </si>
  <si>
    <t>Day of run =</t>
  </si>
  <si>
    <t>%Chance</t>
  </si>
  <si>
    <t>Project will always run through this date =</t>
  </si>
  <si>
    <t>Earliest date the rule could end the project =</t>
  </si>
  <si>
    <t>End Date:</t>
  </si>
  <si>
    <t>Rule</t>
  </si>
  <si>
    <t>25th %</t>
  </si>
  <si>
    <t>75th %</t>
  </si>
  <si>
    <t>5 Day</t>
  </si>
  <si>
    <t>4 Day</t>
  </si>
  <si>
    <t>3 Day</t>
  </si>
  <si>
    <t>CHILKAT LAKE WEIR:</t>
  </si>
  <si>
    <t>Day</t>
  </si>
  <si>
    <t>Julian</t>
  </si>
  <si>
    <t>Date ended =</t>
  </si>
  <si>
    <t>DateEnded</t>
  </si>
  <si>
    <t>%Missed</t>
  </si>
  <si>
    <t>%OfRunMissed</t>
  </si>
  <si>
    <t>Max</t>
  </si>
  <si>
    <r>
      <t xml:space="preserve">Chilkat Lake weir sockeye counts - Early escapement </t>
    </r>
    <r>
      <rPr>
        <b/>
        <sz val="14"/>
        <color rgb="FFFF0000"/>
        <rFont val="Calibri"/>
        <family val="2"/>
        <scheme val="minor"/>
      </rPr>
      <t>NOT interpolated</t>
    </r>
  </si>
  <si>
    <t>Missing values interpolated using EM algorithm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</si>
</sst>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[$-409]d\-mmm;@"/>
    <numFmt numFmtId="165" formatCode="0.000"/>
    <numFmt numFmtId="166" formatCode="0.0"/>
  </numFmts>
  <fonts count="1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name val="Arial"/>
      <family val="2"/>
    </font>
    <font>
      <sz val="10"/>
      <name val="Calibri"/>
      <family val="2"/>
      <scheme val="minor"/>
    </font>
    <font>
      <b/>
      <sz val="10"/>
      <color theme="1"/>
      <name val="Calibri"/>
      <family val="2"/>
      <scheme val="minor"/>
    </font>
    <font>
      <b/>
      <sz val="10"/>
      <color rgb="FFFF0000"/>
      <name val="Calibri"/>
      <family val="2"/>
      <scheme val="minor"/>
    </font>
    <font>
      <sz val="10"/>
      <color theme="1"/>
      <name val="Calibri"/>
      <family val="2"/>
      <scheme val="minor"/>
    </font>
    <font>
      <sz val="10"/>
      <color rgb="FFFF0000"/>
      <name val="Calibri"/>
      <family val="2"/>
      <scheme val="minor"/>
    </font>
    <font>
      <b/>
      <sz val="10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0"/>
      <color rgb="FF000000"/>
      <name val="Calibri"/>
      <family val="2"/>
      <scheme val="minor"/>
    </font>
    <font>
      <b/>
      <sz val="10"/>
      <color rgb="FF000000"/>
      <name val="Calibri"/>
      <family val="2"/>
      <scheme val="minor"/>
    </font>
    <font>
      <vertAlign val="superscript"/>
      <sz val="10"/>
      <color rgb="FF000000"/>
      <name val="Calibri"/>
      <family val="2"/>
      <scheme val="minor"/>
    </font>
    <font>
      <b/>
      <sz val="14"/>
      <color rgb="FFFF0000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0" tint="-0.14999847407452621"/>
        <bgColor indexed="64"/>
      </patternFill>
    </fill>
    <fill>
      <patternFill patternType="solid">
        <fgColor indexed="41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3">
    <xf numFmtId="0" fontId="0" fillId="0" borderId="0"/>
    <xf numFmtId="9" fontId="1" fillId="0" borderId="0" applyFont="0" applyFill="0" applyBorder="0" applyAlignment="0" applyProtection="0"/>
    <xf numFmtId="0" fontId="2" fillId="0" borderId="0"/>
  </cellStyleXfs>
  <cellXfs count="72">
    <xf numFmtId="0" fontId="0" fillId="0" borderId="0" xfId="0"/>
    <xf numFmtId="3" fontId="3" fillId="0" borderId="0" xfId="0" applyNumberFormat="1" applyFont="1" applyFill="1" applyBorder="1" applyAlignment="1">
      <alignment horizontal="center" vertical="center"/>
    </xf>
    <xf numFmtId="16" fontId="3" fillId="0" borderId="0" xfId="0" applyNumberFormat="1" applyFont="1" applyFill="1" applyBorder="1" applyAlignment="1">
      <alignment horizontal="center" vertical="center"/>
    </xf>
    <xf numFmtId="3" fontId="3" fillId="0" borderId="0" xfId="0" applyNumberFormat="1" applyFont="1" applyFill="1" applyBorder="1"/>
    <xf numFmtId="3" fontId="3" fillId="0" borderId="0" xfId="0" applyNumberFormat="1" applyFont="1" applyFill="1" applyBorder="1" applyAlignment="1">
      <alignment horizontal="center"/>
    </xf>
    <xf numFmtId="3" fontId="6" fillId="0" borderId="0" xfId="0" applyNumberFormat="1" applyFont="1" applyFill="1" applyBorder="1"/>
    <xf numFmtId="3" fontId="4" fillId="0" borderId="0" xfId="0" applyNumberFormat="1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 vertical="center"/>
    </xf>
    <xf numFmtId="3" fontId="5" fillId="0" borderId="0" xfId="0" applyNumberFormat="1" applyFont="1" applyFill="1" applyBorder="1" applyAlignment="1">
      <alignment horizontal="center" vertical="center"/>
    </xf>
    <xf numFmtId="3" fontId="6" fillId="0" borderId="0" xfId="0" applyNumberFormat="1" applyFont="1" applyFill="1" applyBorder="1" applyAlignment="1">
      <alignment horizontal="center"/>
    </xf>
    <xf numFmtId="3" fontId="7" fillId="0" borderId="0" xfId="0" applyNumberFormat="1" applyFont="1" applyFill="1" applyBorder="1" applyAlignment="1">
      <alignment horizontal="center" vertical="center"/>
    </xf>
    <xf numFmtId="3" fontId="8" fillId="0" borderId="0" xfId="0" applyNumberFormat="1" applyFont="1" applyFill="1" applyBorder="1" applyAlignment="1">
      <alignment horizontal="center" vertical="center"/>
    </xf>
    <xf numFmtId="0" fontId="3" fillId="0" borderId="1" xfId="0" applyFont="1" applyFill="1" applyBorder="1" applyAlignment="1">
      <alignment horizontal="center" vertical="center"/>
    </xf>
    <xf numFmtId="0" fontId="6" fillId="0" borderId="0" xfId="0" applyFont="1" applyFill="1" applyBorder="1"/>
    <xf numFmtId="0" fontId="9" fillId="0" borderId="0" xfId="0" applyFont="1" applyFill="1" applyBorder="1"/>
    <xf numFmtId="9" fontId="6" fillId="0" borderId="0" xfId="0" applyNumberFormat="1" applyFont="1" applyFill="1" applyBorder="1"/>
    <xf numFmtId="9" fontId="6" fillId="2" borderId="0" xfId="0" applyNumberFormat="1" applyFont="1" applyFill="1" applyBorder="1"/>
    <xf numFmtId="0" fontId="6" fillId="0" borderId="0" xfId="0" quotePrefix="1" applyFont="1" applyFill="1" applyBorder="1"/>
    <xf numFmtId="16" fontId="6" fillId="0" borderId="0" xfId="0" applyNumberFormat="1" applyFont="1" applyFill="1" applyBorder="1"/>
    <xf numFmtId="0" fontId="10" fillId="0" borderId="0" xfId="0" applyFont="1" applyBorder="1" applyAlignment="1">
      <alignment vertical="center" wrapText="1"/>
    </xf>
    <xf numFmtId="0" fontId="10" fillId="0" borderId="0" xfId="0" applyFont="1" applyBorder="1" applyAlignment="1">
      <alignment horizontal="center" vertical="center"/>
    </xf>
    <xf numFmtId="16" fontId="10" fillId="0" borderId="0" xfId="0" applyNumberFormat="1" applyFont="1" applyBorder="1" applyAlignment="1">
      <alignment horizontal="center" vertical="center" wrapText="1"/>
    </xf>
    <xf numFmtId="16" fontId="11" fillId="0" borderId="0" xfId="0" applyNumberFormat="1" applyFont="1" applyBorder="1" applyAlignment="1">
      <alignment horizontal="center" vertical="center" wrapText="1"/>
    </xf>
    <xf numFmtId="3" fontId="10" fillId="0" borderId="0" xfId="0" applyNumberFormat="1" applyFont="1" applyBorder="1" applyAlignment="1">
      <alignment horizontal="right" vertical="center"/>
    </xf>
    <xf numFmtId="0" fontId="10" fillId="0" borderId="0" xfId="0" applyFont="1" applyBorder="1" applyAlignment="1">
      <alignment horizontal="center" vertical="center" wrapText="1"/>
    </xf>
    <xf numFmtId="164" fontId="6" fillId="0" borderId="0" xfId="0" applyNumberFormat="1" applyFont="1" applyBorder="1"/>
    <xf numFmtId="0" fontId="6" fillId="0" borderId="0" xfId="0" applyFont="1" applyBorder="1"/>
    <xf numFmtId="0" fontId="6" fillId="0" borderId="0" xfId="0" applyFont="1" applyBorder="1" applyAlignment="1">
      <alignment horizontal="center" vertical="center"/>
    </xf>
    <xf numFmtId="16" fontId="6" fillId="0" borderId="0" xfId="0" applyNumberFormat="1" applyFont="1" applyBorder="1" applyAlignment="1">
      <alignment horizontal="center" vertical="center" wrapText="1"/>
    </xf>
    <xf numFmtId="16" fontId="4" fillId="0" borderId="0" xfId="0" applyNumberFormat="1" applyFont="1" applyBorder="1" applyAlignment="1">
      <alignment horizontal="center" vertical="center" wrapText="1"/>
    </xf>
    <xf numFmtId="16" fontId="6" fillId="0" borderId="0" xfId="0" applyNumberFormat="1" applyFont="1" applyBorder="1"/>
    <xf numFmtId="0" fontId="6" fillId="0" borderId="0" xfId="0" quotePrefix="1" applyFont="1" applyBorder="1"/>
    <xf numFmtId="0" fontId="6" fillId="0" borderId="0" xfId="0" applyFont="1" applyBorder="1" applyAlignment="1">
      <alignment horizontal="center"/>
    </xf>
    <xf numFmtId="0" fontId="10" fillId="0" borderId="1" xfId="0" applyFont="1" applyBorder="1" applyAlignment="1">
      <alignment horizontal="center" wrapText="1"/>
    </xf>
    <xf numFmtId="0" fontId="6" fillId="0" borderId="1" xfId="0" applyFont="1" applyBorder="1" applyAlignment="1">
      <alignment horizontal="center" wrapText="1"/>
    </xf>
    <xf numFmtId="0" fontId="4" fillId="0" borderId="0" xfId="0" applyFont="1" applyBorder="1"/>
    <xf numFmtId="9" fontId="3" fillId="0" borderId="0" xfId="1" applyFont="1" applyFill="1" applyBorder="1" applyAlignment="1">
      <alignment horizontal="center" vertical="center"/>
    </xf>
    <xf numFmtId="0" fontId="9" fillId="0" borderId="0" xfId="0" applyFont="1" applyBorder="1"/>
    <xf numFmtId="164" fontId="6" fillId="0" borderId="0" xfId="0" applyNumberFormat="1" applyFont="1" applyBorder="1" applyAlignment="1">
      <alignment horizontal="center"/>
    </xf>
    <xf numFmtId="0" fontId="6" fillId="0" borderId="0" xfId="1" applyNumberFormat="1" applyFont="1" applyAlignment="1">
      <alignment horizontal="center" wrapText="1"/>
    </xf>
    <xf numFmtId="9" fontId="6" fillId="0" borderId="0" xfId="1" applyFont="1" applyFill="1" applyBorder="1"/>
    <xf numFmtId="16" fontId="0" fillId="0" borderId="0" xfId="0" applyNumberFormat="1"/>
    <xf numFmtId="16" fontId="6" fillId="3" borderId="0" xfId="0" applyNumberFormat="1" applyFont="1" applyFill="1" applyBorder="1"/>
    <xf numFmtId="9" fontId="6" fillId="3" borderId="0" xfId="1" applyFont="1" applyFill="1" applyBorder="1"/>
    <xf numFmtId="0" fontId="6" fillId="3" borderId="0" xfId="0" applyFont="1" applyFill="1" applyBorder="1"/>
    <xf numFmtId="16" fontId="3" fillId="3" borderId="0" xfId="0" applyNumberFormat="1" applyFont="1" applyFill="1" applyBorder="1" applyAlignment="1">
      <alignment horizontal="center" vertical="center"/>
    </xf>
    <xf numFmtId="3" fontId="6" fillId="3" borderId="0" xfId="0" applyNumberFormat="1" applyFont="1" applyFill="1" applyBorder="1" applyAlignment="1">
      <alignment horizontal="center" vertical="center"/>
    </xf>
    <xf numFmtId="3" fontId="4" fillId="3" borderId="0" xfId="0" applyNumberFormat="1" applyFont="1" applyFill="1" applyBorder="1" applyAlignment="1">
      <alignment horizontal="center" vertical="center"/>
    </xf>
    <xf numFmtId="3" fontId="3" fillId="3" borderId="0" xfId="0" applyNumberFormat="1" applyFont="1" applyFill="1" applyBorder="1"/>
    <xf numFmtId="3" fontId="3" fillId="3" borderId="0" xfId="0" applyNumberFormat="1" applyFont="1" applyFill="1" applyBorder="1" applyAlignment="1">
      <alignment horizontal="center"/>
    </xf>
    <xf numFmtId="1" fontId="6" fillId="4" borderId="0" xfId="0" applyNumberFormat="1" applyFont="1" applyFill="1" applyBorder="1" applyAlignment="1">
      <alignment horizontal="center" vertical="center"/>
    </xf>
    <xf numFmtId="1" fontId="6" fillId="4" borderId="0" xfId="0" applyNumberFormat="1" applyFont="1" applyFill="1" applyBorder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64" fontId="0" fillId="0" borderId="0" xfId="0" applyNumberFormat="1"/>
    <xf numFmtId="1" fontId="0" fillId="0" borderId="0" xfId="0" applyNumberFormat="1"/>
    <xf numFmtId="1" fontId="0" fillId="0" borderId="0" xfId="0" applyNumberFormat="1" applyAlignment="1">
      <alignment horizontal="right"/>
    </xf>
    <xf numFmtId="165" fontId="0" fillId="0" borderId="0" xfId="0" applyNumberFormat="1"/>
    <xf numFmtId="165" fontId="0" fillId="0" borderId="0" xfId="0" applyNumberFormat="1" applyAlignment="1">
      <alignment horizontal="right"/>
    </xf>
    <xf numFmtId="3" fontId="0" fillId="0" borderId="0" xfId="0" applyNumberFormat="1"/>
    <xf numFmtId="3" fontId="0" fillId="0" borderId="0" xfId="0" applyNumberFormat="1" applyAlignment="1">
      <alignment horizontal="right"/>
    </xf>
    <xf numFmtId="0" fontId="0" fillId="0" borderId="0" xfId="0" applyAlignment="1">
      <alignment horizontal="right"/>
    </xf>
    <xf numFmtId="9" fontId="0" fillId="0" borderId="0" xfId="0" applyNumberFormat="1"/>
    <xf numFmtId="3" fontId="0" fillId="0" borderId="0" xfId="0" applyNumberFormat="1" applyAlignment="1">
      <alignment horizontal="center"/>
    </xf>
    <xf numFmtId="9" fontId="0" fillId="0" borderId="0" xfId="0" applyNumberFormat="1" applyAlignment="1">
      <alignment horizontal="center"/>
    </xf>
    <xf numFmtId="9" fontId="0" fillId="0" borderId="0" xfId="1" applyFont="1" applyAlignment="1">
      <alignment horizontal="center"/>
    </xf>
    <xf numFmtId="166" fontId="0" fillId="0" borderId="0" xfId="0" applyNumberFormat="1" applyAlignment="1">
      <alignment horizontal="center"/>
    </xf>
    <xf numFmtId="0" fontId="6" fillId="0" borderId="1" xfId="0" applyFont="1" applyFill="1" applyBorder="1" applyAlignment="1">
      <alignment horizontal="center" vertical="center"/>
    </xf>
    <xf numFmtId="16" fontId="6" fillId="0" borderId="0" xfId="0" applyNumberFormat="1" applyFont="1" applyFill="1" applyBorder="1" applyAlignment="1">
      <alignment horizontal="center" vertical="center"/>
    </xf>
    <xf numFmtId="0" fontId="6" fillId="0" borderId="0" xfId="0" applyFont="1" applyFill="1" applyBorder="1" applyAlignment="1">
      <alignment horizontal="center"/>
    </xf>
    <xf numFmtId="9" fontId="6" fillId="0" borderId="0" xfId="1" applyFont="1" applyFill="1" applyBorder="1" applyAlignment="1">
      <alignment horizontal="center"/>
    </xf>
    <xf numFmtId="1" fontId="0" fillId="0" borderId="0" xfId="0" applyNumberFormat="1" applyAlignment="1">
      <alignment horizontal="center"/>
    </xf>
  </cellXfs>
  <cellStyles count="3">
    <cellStyle name="Normal" xfId="0" builtinId="0"/>
    <cellStyle name="Normal 2 2" xfId="2" xr:uid="{4A7580E3-7FF8-4FFB-BE65-91313229DE55}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theme" Target="theme/theme1.xml"/><Relationship Id="rId3" Type="http://schemas.openxmlformats.org/officeDocument/2006/relationships/worksheet" Target="worksheets/sheet3.xml"/><Relationship Id="rId21" Type="http://schemas.openxmlformats.org/officeDocument/2006/relationships/sheetMetadata" Target="metadata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3ED027-616A-4FC6-AC55-D2F3EEF35B93}">
  <dimension ref="A1:M67"/>
  <sheetViews>
    <sheetView workbookViewId="0">
      <pane xSplit="1" ySplit="6" topLeftCell="B43" activePane="bottomRight" state="frozen"/>
      <selection pane="topRight" activeCell="B1" sqref="B1"/>
      <selection pane="bottomLeft" activeCell="A4" sqref="A4"/>
      <selection pane="bottomRight" activeCell="G49" sqref="G49"/>
    </sheetView>
  </sheetViews>
  <sheetFormatPr defaultRowHeight="12.75" x14ac:dyDescent="0.2"/>
  <cols>
    <col min="1" max="1" width="13.85546875" style="26" customWidth="1"/>
    <col min="2" max="5" width="9.140625" style="26"/>
    <col min="6" max="6" width="10.42578125" style="25" customWidth="1"/>
    <col min="7" max="8" width="9.140625" style="26"/>
    <col min="9" max="13" width="6.140625" style="26" customWidth="1"/>
    <col min="14" max="16384" width="9.140625" style="26"/>
  </cols>
  <sheetData>
    <row r="1" spans="1:13" ht="18.75" x14ac:dyDescent="0.3">
      <c r="A1" s="37" t="s">
        <v>25</v>
      </c>
    </row>
    <row r="4" spans="1:13" ht="15" customHeight="1" x14ac:dyDescent="0.2">
      <c r="A4" s="19"/>
      <c r="B4" s="24"/>
      <c r="C4" s="24"/>
      <c r="D4" s="19"/>
      <c r="E4" s="19"/>
    </row>
    <row r="5" spans="1:13" x14ac:dyDescent="0.2">
      <c r="A5" s="19"/>
      <c r="B5" s="24"/>
      <c r="C5" s="24"/>
      <c r="D5" s="24"/>
      <c r="E5" s="24"/>
      <c r="F5" s="38" t="s">
        <v>11</v>
      </c>
      <c r="G5" s="32" t="s">
        <v>22</v>
      </c>
      <c r="I5" s="26" t="s">
        <v>26</v>
      </c>
    </row>
    <row r="6" spans="1:13" s="32" customFormat="1" ht="25.5" x14ac:dyDescent="0.2">
      <c r="A6" s="33" t="s">
        <v>0</v>
      </c>
      <c r="B6" s="34" t="s">
        <v>1</v>
      </c>
      <c r="C6" s="34" t="s">
        <v>2</v>
      </c>
      <c r="D6" s="33" t="s">
        <v>6</v>
      </c>
      <c r="E6" s="33" t="s">
        <v>13</v>
      </c>
      <c r="F6" s="33" t="s">
        <v>13</v>
      </c>
      <c r="G6" s="33" t="s">
        <v>13</v>
      </c>
      <c r="I6" s="39" t="s">
        <v>27</v>
      </c>
      <c r="J6" s="39" t="s">
        <v>28</v>
      </c>
      <c r="K6" s="39" t="s">
        <v>29</v>
      </c>
      <c r="L6" s="39" t="s">
        <v>30</v>
      </c>
      <c r="M6" s="39" t="s">
        <v>31</v>
      </c>
    </row>
    <row r="7" spans="1:13" x14ac:dyDescent="0.2">
      <c r="A7" s="20">
        <v>1971</v>
      </c>
      <c r="B7" s="21">
        <v>44347</v>
      </c>
      <c r="C7" s="21">
        <v>44497</v>
      </c>
      <c r="D7" s="23">
        <v>49342</v>
      </c>
      <c r="E7" s="25">
        <v>44483</v>
      </c>
      <c r="F7" s="25">
        <v>44483</v>
      </c>
      <c r="G7" s="25"/>
    </row>
    <row r="8" spans="1:13" x14ac:dyDescent="0.2">
      <c r="A8" s="20">
        <v>1972</v>
      </c>
      <c r="B8" s="21">
        <v>44350</v>
      </c>
      <c r="C8" s="22">
        <v>44481</v>
      </c>
      <c r="D8" s="23">
        <v>51860</v>
      </c>
      <c r="E8" s="25">
        <v>44468</v>
      </c>
      <c r="G8" s="25"/>
    </row>
    <row r="9" spans="1:13" x14ac:dyDescent="0.2">
      <c r="A9" s="20">
        <v>1973</v>
      </c>
      <c r="B9" s="21">
        <v>44358</v>
      </c>
      <c r="C9" s="21">
        <v>44484</v>
      </c>
      <c r="D9" s="23">
        <v>50527</v>
      </c>
      <c r="E9" s="25">
        <v>44463</v>
      </c>
      <c r="F9" s="25">
        <v>44463</v>
      </c>
      <c r="G9" s="25"/>
    </row>
    <row r="10" spans="1:13" x14ac:dyDescent="0.2">
      <c r="A10" s="27">
        <v>1974</v>
      </c>
      <c r="B10" s="28">
        <v>44347</v>
      </c>
      <c r="C10" s="29">
        <v>44469</v>
      </c>
      <c r="D10" s="23">
        <v>84456</v>
      </c>
      <c r="E10" s="25">
        <v>44450</v>
      </c>
      <c r="G10" s="25">
        <v>44450</v>
      </c>
    </row>
    <row r="11" spans="1:13" x14ac:dyDescent="0.2">
      <c r="A11" s="27">
        <v>1975</v>
      </c>
      <c r="B11" s="28">
        <v>44351</v>
      </c>
      <c r="C11" s="28">
        <v>44506</v>
      </c>
      <c r="D11" s="23">
        <v>41520</v>
      </c>
      <c r="E11" s="25">
        <v>44478</v>
      </c>
      <c r="F11" s="25">
        <v>44478</v>
      </c>
      <c r="G11" s="25"/>
    </row>
    <row r="12" spans="1:13" x14ac:dyDescent="0.2">
      <c r="A12" s="27">
        <v>1976</v>
      </c>
      <c r="B12" s="28">
        <v>44350</v>
      </c>
      <c r="C12" s="28">
        <v>44489</v>
      </c>
      <c r="D12" s="23">
        <v>69729</v>
      </c>
      <c r="E12" s="25">
        <v>44462</v>
      </c>
      <c r="F12" s="25">
        <v>44462</v>
      </c>
      <c r="G12" s="25"/>
    </row>
    <row r="13" spans="1:13" x14ac:dyDescent="0.2">
      <c r="A13" s="27">
        <v>1977</v>
      </c>
      <c r="B13" s="28">
        <v>44350</v>
      </c>
      <c r="C13" s="29">
        <v>44466</v>
      </c>
      <c r="D13" s="23">
        <v>41044</v>
      </c>
      <c r="E13" s="25">
        <v>44462</v>
      </c>
      <c r="G13" s="25">
        <v>44462</v>
      </c>
    </row>
    <row r="14" spans="1:13" x14ac:dyDescent="0.2">
      <c r="A14" s="27">
        <v>1978</v>
      </c>
      <c r="B14" s="28">
        <v>44352</v>
      </c>
      <c r="C14" s="28">
        <v>44505</v>
      </c>
      <c r="D14" s="23">
        <v>67528</v>
      </c>
      <c r="E14" s="25">
        <v>44473</v>
      </c>
      <c r="F14" s="25">
        <v>44473</v>
      </c>
      <c r="G14" s="25"/>
    </row>
    <row r="15" spans="1:13" x14ac:dyDescent="0.2">
      <c r="A15" s="27">
        <v>1979</v>
      </c>
      <c r="B15" s="28">
        <v>44356</v>
      </c>
      <c r="C15" s="28">
        <v>44511</v>
      </c>
      <c r="D15" s="23">
        <v>80588</v>
      </c>
      <c r="E15" s="25">
        <v>44469</v>
      </c>
      <c r="F15" s="25">
        <v>44469</v>
      </c>
      <c r="G15" s="25"/>
    </row>
    <row r="16" spans="1:13" x14ac:dyDescent="0.2">
      <c r="A16" s="27">
        <v>1980</v>
      </c>
      <c r="B16" s="28">
        <v>44362</v>
      </c>
      <c r="C16" s="29">
        <v>44477</v>
      </c>
      <c r="D16" s="23">
        <v>95347</v>
      </c>
      <c r="E16" s="25">
        <v>44466</v>
      </c>
      <c r="G16" s="25">
        <v>44466</v>
      </c>
    </row>
    <row r="17" spans="1:7" x14ac:dyDescent="0.2">
      <c r="A17" s="27">
        <v>1981</v>
      </c>
      <c r="B17" s="28">
        <v>44358</v>
      </c>
      <c r="C17" s="28">
        <v>44491</v>
      </c>
      <c r="D17" s="23">
        <v>84097</v>
      </c>
      <c r="E17" s="25">
        <v>44477</v>
      </c>
      <c r="F17" s="25">
        <v>44477</v>
      </c>
      <c r="G17" s="25"/>
    </row>
    <row r="18" spans="1:7" x14ac:dyDescent="0.2">
      <c r="A18" s="27">
        <v>1982</v>
      </c>
      <c r="B18" s="29">
        <v>44371</v>
      </c>
      <c r="C18" s="29">
        <v>44476</v>
      </c>
      <c r="D18" s="23">
        <v>81146</v>
      </c>
      <c r="E18" s="25">
        <v>44465</v>
      </c>
      <c r="G18" s="25">
        <v>44465</v>
      </c>
    </row>
    <row r="19" spans="1:7" x14ac:dyDescent="0.2">
      <c r="A19" s="27">
        <v>1983</v>
      </c>
      <c r="B19" s="29">
        <v>44369</v>
      </c>
      <c r="C19" s="28">
        <v>44512</v>
      </c>
      <c r="D19" s="23">
        <v>134601</v>
      </c>
      <c r="E19" s="25">
        <v>44473</v>
      </c>
      <c r="F19" s="25">
        <v>44473</v>
      </c>
      <c r="G19" s="25"/>
    </row>
    <row r="20" spans="1:7" x14ac:dyDescent="0.2">
      <c r="A20" s="27">
        <v>1984</v>
      </c>
      <c r="B20" s="28">
        <v>44356</v>
      </c>
      <c r="C20" s="29">
        <v>44476</v>
      </c>
      <c r="D20" s="23">
        <v>115269</v>
      </c>
      <c r="E20" s="25">
        <v>44466</v>
      </c>
      <c r="G20" s="25">
        <v>44466</v>
      </c>
    </row>
    <row r="21" spans="1:7" x14ac:dyDescent="0.2">
      <c r="A21" s="27">
        <v>1985</v>
      </c>
      <c r="B21" s="29">
        <v>44370</v>
      </c>
      <c r="C21" s="28">
        <v>44492</v>
      </c>
      <c r="D21" s="23">
        <v>58335</v>
      </c>
      <c r="E21" s="25">
        <v>44475</v>
      </c>
      <c r="F21" s="25">
        <v>44475</v>
      </c>
      <c r="G21" s="25"/>
    </row>
    <row r="22" spans="1:7" x14ac:dyDescent="0.2">
      <c r="A22" s="27">
        <v>1986</v>
      </c>
      <c r="B22" s="28">
        <v>44363</v>
      </c>
      <c r="C22" s="28">
        <v>44514</v>
      </c>
      <c r="D22" s="23">
        <v>23947</v>
      </c>
      <c r="E22" s="25">
        <v>44475</v>
      </c>
      <c r="F22" s="25">
        <v>44475</v>
      </c>
      <c r="G22" s="25"/>
    </row>
    <row r="23" spans="1:7" x14ac:dyDescent="0.2">
      <c r="A23" s="27">
        <v>1987</v>
      </c>
      <c r="B23" s="29">
        <v>44366</v>
      </c>
      <c r="C23" s="28">
        <v>44520</v>
      </c>
      <c r="D23" s="23">
        <v>48972</v>
      </c>
      <c r="E23" s="25">
        <v>44469</v>
      </c>
      <c r="F23" s="25">
        <v>44469</v>
      </c>
      <c r="G23" s="25"/>
    </row>
    <row r="24" spans="1:7" x14ac:dyDescent="0.2">
      <c r="A24" s="27">
        <v>1988</v>
      </c>
      <c r="B24" s="29">
        <v>44365</v>
      </c>
      <c r="C24" s="28">
        <v>44514</v>
      </c>
      <c r="D24" s="23">
        <v>27722</v>
      </c>
      <c r="E24" s="25">
        <v>44467</v>
      </c>
      <c r="F24" s="25">
        <v>44467</v>
      </c>
      <c r="G24" s="25"/>
    </row>
    <row r="25" spans="1:7" x14ac:dyDescent="0.2">
      <c r="A25" s="27">
        <v>1989</v>
      </c>
      <c r="B25" s="28">
        <v>44352</v>
      </c>
      <c r="C25" s="28">
        <v>44497</v>
      </c>
      <c r="D25" s="23">
        <v>141475</v>
      </c>
      <c r="E25" s="25">
        <v>44477</v>
      </c>
      <c r="F25" s="25">
        <v>44477</v>
      </c>
      <c r="G25" s="25"/>
    </row>
    <row r="26" spans="1:7" x14ac:dyDescent="0.2">
      <c r="A26" s="27">
        <v>1990</v>
      </c>
      <c r="B26" s="28">
        <v>44353</v>
      </c>
      <c r="C26" s="28">
        <v>44513</v>
      </c>
      <c r="D26" s="23">
        <v>60230</v>
      </c>
      <c r="E26" s="25">
        <v>44478</v>
      </c>
      <c r="F26" s="25">
        <v>44478</v>
      </c>
      <c r="G26" s="25"/>
    </row>
    <row r="27" spans="1:7" x14ac:dyDescent="0.2">
      <c r="A27" s="27">
        <v>1991</v>
      </c>
      <c r="B27" s="28">
        <v>44356</v>
      </c>
      <c r="C27" s="28">
        <v>44494</v>
      </c>
      <c r="D27" s="23">
        <v>51138</v>
      </c>
      <c r="E27" s="25">
        <v>44490</v>
      </c>
      <c r="F27" s="25">
        <v>44490</v>
      </c>
      <c r="G27" s="25"/>
    </row>
    <row r="28" spans="1:7" x14ac:dyDescent="0.2">
      <c r="A28" s="27">
        <v>1992</v>
      </c>
      <c r="B28" s="28">
        <v>44355</v>
      </c>
      <c r="C28" s="28">
        <v>44484</v>
      </c>
      <c r="D28" s="23">
        <v>95879.5</v>
      </c>
      <c r="E28" s="25">
        <v>44467</v>
      </c>
      <c r="F28" s="25">
        <v>44467</v>
      </c>
      <c r="G28" s="25"/>
    </row>
    <row r="29" spans="1:7" x14ac:dyDescent="0.2">
      <c r="A29" s="27">
        <v>1993</v>
      </c>
      <c r="B29" s="28">
        <v>44360</v>
      </c>
      <c r="C29" s="28">
        <v>44484</v>
      </c>
      <c r="D29" s="23">
        <v>212757</v>
      </c>
      <c r="E29" s="25">
        <v>44480</v>
      </c>
      <c r="F29" s="25">
        <v>44480</v>
      </c>
      <c r="G29" s="25"/>
    </row>
    <row r="30" spans="1:7" x14ac:dyDescent="0.2">
      <c r="A30" s="27">
        <v>1994</v>
      </c>
      <c r="B30" s="28">
        <v>44347</v>
      </c>
      <c r="C30" s="29">
        <v>44475</v>
      </c>
      <c r="D30" s="23">
        <v>80859</v>
      </c>
      <c r="E30" s="25">
        <v>44470</v>
      </c>
      <c r="G30" s="25">
        <v>44470</v>
      </c>
    </row>
    <row r="31" spans="1:7" x14ac:dyDescent="0.2">
      <c r="A31" s="27">
        <v>1995</v>
      </c>
      <c r="B31" s="28">
        <v>44353</v>
      </c>
      <c r="C31" s="29">
        <v>44478</v>
      </c>
      <c r="D31" s="23">
        <v>59698</v>
      </c>
      <c r="E31" s="25">
        <v>44470</v>
      </c>
      <c r="G31" s="25">
        <v>44470</v>
      </c>
    </row>
    <row r="32" spans="1:7" x14ac:dyDescent="0.2">
      <c r="A32" s="20">
        <v>1999</v>
      </c>
      <c r="B32" s="22">
        <v>44377</v>
      </c>
      <c r="C32" s="21">
        <v>44496</v>
      </c>
      <c r="D32" s="23">
        <v>134048</v>
      </c>
      <c r="E32" s="25">
        <v>44484</v>
      </c>
      <c r="F32" s="25">
        <v>44484</v>
      </c>
      <c r="G32" s="25"/>
    </row>
    <row r="33" spans="1:7" x14ac:dyDescent="0.2">
      <c r="A33" s="20">
        <v>2000</v>
      </c>
      <c r="B33" s="21">
        <v>44363</v>
      </c>
      <c r="C33" s="21">
        <v>44485</v>
      </c>
      <c r="D33" s="23">
        <v>47077</v>
      </c>
      <c r="E33" s="25">
        <v>44463</v>
      </c>
      <c r="F33" s="25">
        <v>44463</v>
      </c>
      <c r="G33" s="25"/>
    </row>
    <row r="34" spans="1:7" x14ac:dyDescent="0.2">
      <c r="A34" s="20">
        <v>2001</v>
      </c>
      <c r="B34" s="22">
        <v>44366</v>
      </c>
      <c r="C34" s="22">
        <v>44482</v>
      </c>
      <c r="D34" s="23">
        <v>52094</v>
      </c>
      <c r="E34" s="25">
        <v>44456</v>
      </c>
      <c r="G34" s="25"/>
    </row>
    <row r="35" spans="1:7" x14ac:dyDescent="0.2">
      <c r="A35" s="20">
        <v>2002</v>
      </c>
      <c r="B35" s="22">
        <v>44369</v>
      </c>
      <c r="C35" s="21">
        <v>44486</v>
      </c>
      <c r="D35" s="23">
        <v>65611</v>
      </c>
      <c r="E35" s="25">
        <v>44473</v>
      </c>
      <c r="F35" s="25">
        <v>44473</v>
      </c>
      <c r="G35" s="25"/>
    </row>
    <row r="36" spans="1:7" x14ac:dyDescent="0.2">
      <c r="A36" s="20">
        <v>2003</v>
      </c>
      <c r="B36" s="22">
        <v>44374</v>
      </c>
      <c r="C36" s="22">
        <v>44479</v>
      </c>
      <c r="D36" s="23">
        <v>53986</v>
      </c>
      <c r="E36" s="25">
        <v>44471</v>
      </c>
      <c r="G36" s="25"/>
    </row>
    <row r="37" spans="1:7" x14ac:dyDescent="0.2">
      <c r="A37" s="20">
        <v>2004</v>
      </c>
      <c r="B37" s="22">
        <v>44383</v>
      </c>
      <c r="C37" s="22">
        <v>44482</v>
      </c>
      <c r="D37" s="23">
        <v>81514</v>
      </c>
      <c r="E37" s="25">
        <v>44471</v>
      </c>
      <c r="G37" s="25"/>
    </row>
    <row r="38" spans="1:7" x14ac:dyDescent="0.2">
      <c r="A38" s="20">
        <v>2005</v>
      </c>
      <c r="B38" s="22">
        <v>44375</v>
      </c>
      <c r="C38" s="22">
        <v>44481</v>
      </c>
      <c r="D38" s="23">
        <v>31628</v>
      </c>
      <c r="E38" s="25">
        <v>44470</v>
      </c>
      <c r="G38" s="25"/>
    </row>
    <row r="39" spans="1:7" x14ac:dyDescent="0.2">
      <c r="A39" s="20">
        <v>2006</v>
      </c>
      <c r="B39" s="22">
        <v>44374</v>
      </c>
      <c r="C39" s="22">
        <v>44479</v>
      </c>
      <c r="D39" s="23">
        <v>38399</v>
      </c>
      <c r="E39" s="25">
        <v>44460</v>
      </c>
      <c r="G39" s="25"/>
    </row>
    <row r="40" spans="1:7" x14ac:dyDescent="0.2">
      <c r="A40" s="20">
        <v>2007</v>
      </c>
      <c r="B40" s="22">
        <v>44390</v>
      </c>
      <c r="C40" s="21">
        <v>44486</v>
      </c>
      <c r="D40" s="23">
        <v>27915</v>
      </c>
      <c r="E40" s="25">
        <v>44472</v>
      </c>
      <c r="F40" s="25">
        <v>44472</v>
      </c>
      <c r="G40" s="25"/>
    </row>
    <row r="41" spans="1:7" ht="15" x14ac:dyDescent="0.2">
      <c r="A41" s="20" t="s">
        <v>12</v>
      </c>
      <c r="B41" s="22">
        <v>44374</v>
      </c>
      <c r="C41" s="21">
        <v>44488</v>
      </c>
      <c r="D41" s="23">
        <v>73979</v>
      </c>
      <c r="E41" s="25">
        <v>44486</v>
      </c>
      <c r="F41" s="25">
        <v>44486</v>
      </c>
      <c r="G41" s="25"/>
    </row>
    <row r="42" spans="1:7" x14ac:dyDescent="0.2">
      <c r="A42" s="20">
        <v>2009</v>
      </c>
      <c r="B42" s="21">
        <v>44362</v>
      </c>
      <c r="C42" s="21">
        <v>44481</v>
      </c>
      <c r="D42" s="23">
        <v>153033</v>
      </c>
      <c r="E42" s="25">
        <v>44473</v>
      </c>
      <c r="G42" s="25"/>
    </row>
    <row r="43" spans="1:7" x14ac:dyDescent="0.2">
      <c r="A43" s="20">
        <v>2010</v>
      </c>
      <c r="B43" s="21">
        <v>44365</v>
      </c>
      <c r="C43" s="21">
        <v>44489</v>
      </c>
      <c r="D43" s="23">
        <v>61906</v>
      </c>
      <c r="E43" s="25">
        <v>44480</v>
      </c>
      <c r="F43" s="25">
        <v>44480</v>
      </c>
      <c r="G43" s="25"/>
    </row>
    <row r="44" spans="1:7" x14ac:dyDescent="0.2">
      <c r="A44" s="20">
        <v>2011</v>
      </c>
      <c r="B44" s="21">
        <v>44355</v>
      </c>
      <c r="C44" s="21">
        <v>44485</v>
      </c>
      <c r="D44" s="23">
        <v>63628</v>
      </c>
      <c r="E44" s="25">
        <v>44470</v>
      </c>
      <c r="F44" s="25">
        <v>44470</v>
      </c>
      <c r="G44" s="25"/>
    </row>
    <row r="45" spans="1:7" x14ac:dyDescent="0.2">
      <c r="A45" s="20">
        <v>2012</v>
      </c>
      <c r="B45" s="21">
        <v>44365</v>
      </c>
      <c r="C45" s="22">
        <v>44470</v>
      </c>
      <c r="D45" s="23">
        <v>107723</v>
      </c>
      <c r="E45" s="25">
        <v>44461</v>
      </c>
      <c r="G45" s="25">
        <v>44461</v>
      </c>
    </row>
    <row r="46" spans="1:7" x14ac:dyDescent="0.2">
      <c r="A46" s="20">
        <v>2013</v>
      </c>
      <c r="B46" s="21">
        <v>44366</v>
      </c>
      <c r="C46" s="22">
        <v>44475</v>
      </c>
      <c r="D46" s="23">
        <v>110979</v>
      </c>
      <c r="E46" s="25">
        <v>44469</v>
      </c>
      <c r="G46" s="25">
        <v>44469</v>
      </c>
    </row>
    <row r="47" spans="1:7" x14ac:dyDescent="0.2">
      <c r="A47" s="20">
        <v>2014</v>
      </c>
      <c r="B47" s="21">
        <v>44364</v>
      </c>
      <c r="C47" s="21">
        <v>44485</v>
      </c>
      <c r="D47" s="23">
        <v>70470</v>
      </c>
      <c r="E47" s="25">
        <v>44481</v>
      </c>
      <c r="F47" s="25">
        <v>44481</v>
      </c>
      <c r="G47" s="25"/>
    </row>
    <row r="48" spans="1:7" x14ac:dyDescent="0.2">
      <c r="A48" s="20">
        <v>2015</v>
      </c>
      <c r="B48" s="22">
        <v>44373</v>
      </c>
      <c r="C48" s="22">
        <v>44468</v>
      </c>
      <c r="D48" s="23">
        <v>140383</v>
      </c>
      <c r="E48" s="25">
        <v>44464</v>
      </c>
      <c r="G48" s="25">
        <v>44464</v>
      </c>
    </row>
    <row r="49" spans="1:7" x14ac:dyDescent="0.2">
      <c r="A49" s="20">
        <v>2016</v>
      </c>
      <c r="B49" s="22">
        <v>44371</v>
      </c>
      <c r="C49" s="21">
        <v>44480</v>
      </c>
      <c r="D49" s="23">
        <v>87622</v>
      </c>
      <c r="E49" s="25">
        <v>44471</v>
      </c>
      <c r="G49" s="25"/>
    </row>
    <row r="50" spans="1:7" x14ac:dyDescent="0.2">
      <c r="A50" s="20">
        <v>2017</v>
      </c>
      <c r="B50" s="21">
        <v>44362</v>
      </c>
      <c r="C50" s="21">
        <v>44479</v>
      </c>
      <c r="D50" s="23">
        <v>88197</v>
      </c>
      <c r="E50" s="25">
        <v>44465</v>
      </c>
      <c r="G50" s="25"/>
    </row>
    <row r="51" spans="1:7" x14ac:dyDescent="0.2">
      <c r="A51" s="20">
        <v>2018</v>
      </c>
      <c r="B51" s="21">
        <v>44357</v>
      </c>
      <c r="C51" s="21">
        <v>44481</v>
      </c>
      <c r="D51" s="23">
        <v>108047</v>
      </c>
      <c r="E51" s="25">
        <v>44471</v>
      </c>
      <c r="G51" s="25"/>
    </row>
    <row r="52" spans="1:7" x14ac:dyDescent="0.2">
      <c r="A52" s="20">
        <v>2019</v>
      </c>
      <c r="B52" s="21">
        <v>44357</v>
      </c>
      <c r="C52" s="22">
        <v>44478</v>
      </c>
      <c r="D52" s="23">
        <v>134958</v>
      </c>
      <c r="E52" s="25">
        <v>44468</v>
      </c>
      <c r="G52" s="25">
        <v>44468</v>
      </c>
    </row>
    <row r="53" spans="1:7" x14ac:dyDescent="0.2">
      <c r="A53" s="20">
        <v>2020</v>
      </c>
      <c r="B53" s="21">
        <v>44365</v>
      </c>
      <c r="C53" s="21">
        <v>44480</v>
      </c>
      <c r="D53" s="23">
        <v>50745.526315789473</v>
      </c>
      <c r="E53" s="25">
        <v>44462</v>
      </c>
      <c r="G53" s="25"/>
    </row>
    <row r="54" spans="1:7" x14ac:dyDescent="0.2">
      <c r="A54" s="20">
        <v>2021</v>
      </c>
      <c r="B54" s="21">
        <v>44366</v>
      </c>
      <c r="C54" s="21">
        <v>44480</v>
      </c>
      <c r="D54" s="23">
        <v>64192</v>
      </c>
      <c r="E54" s="25">
        <v>44475</v>
      </c>
    </row>
    <row r="55" spans="1:7" x14ac:dyDescent="0.2">
      <c r="A55" s="26" t="s">
        <v>5</v>
      </c>
      <c r="B55" s="21">
        <f>MEDIAN(B7:B53)</f>
        <v>44362</v>
      </c>
      <c r="C55" s="21">
        <f>MEDIAN(C7:C53)</f>
        <v>44484</v>
      </c>
      <c r="G55" s="31"/>
    </row>
    <row r="56" spans="1:7" x14ac:dyDescent="0.2">
      <c r="A56" s="26" t="s">
        <v>3</v>
      </c>
      <c r="B56" s="21">
        <f>MEDIAN(B44:B53)</f>
        <v>44364.5</v>
      </c>
      <c r="C56" s="21">
        <f>MEDIAN(C44:C53)</f>
        <v>44479.5</v>
      </c>
      <c r="G56" s="31"/>
    </row>
    <row r="57" spans="1:7" x14ac:dyDescent="0.2">
      <c r="A57" s="26" t="s">
        <v>4</v>
      </c>
      <c r="B57" s="21">
        <f>MEDIAN(B34:B53)</f>
        <v>44366</v>
      </c>
      <c r="C57" s="21">
        <f>MEDIAN(C34:C53)</f>
        <v>44481</v>
      </c>
      <c r="G57" s="31"/>
    </row>
    <row r="58" spans="1:7" x14ac:dyDescent="0.2">
      <c r="G58" s="31"/>
    </row>
    <row r="59" spans="1:7" x14ac:dyDescent="0.2">
      <c r="A59" s="35" t="s">
        <v>14</v>
      </c>
      <c r="G59" s="31"/>
    </row>
    <row r="60" spans="1:7" x14ac:dyDescent="0.2">
      <c r="A60" s="26" t="s">
        <v>15</v>
      </c>
      <c r="B60" s="30"/>
      <c r="E60" s="23">
        <f>COUNT(E7:E54)</f>
        <v>48</v>
      </c>
      <c r="F60" s="23">
        <f t="shared" ref="F60:G60" si="0">COUNT(F7:F54)</f>
        <v>25</v>
      </c>
      <c r="G60" s="23">
        <f t="shared" si="0"/>
        <v>11</v>
      </c>
    </row>
    <row r="61" spans="1:7" x14ac:dyDescent="0.2">
      <c r="A61" s="26" t="s">
        <v>18</v>
      </c>
      <c r="E61" s="30">
        <f>MEDIAN(E7:E54)</f>
        <v>44470</v>
      </c>
      <c r="F61" s="30">
        <f t="shared" ref="F61:G61" si="1">MEDIAN(F7:F54)</f>
        <v>44475</v>
      </c>
      <c r="G61" s="30">
        <f t="shared" si="1"/>
        <v>44466</v>
      </c>
    </row>
    <row r="62" spans="1:7" x14ac:dyDescent="0.2">
      <c r="A62" s="26" t="s">
        <v>24</v>
      </c>
      <c r="E62" s="30">
        <f>PERCENTILE(E7:E54,0.9)</f>
        <v>44480.3</v>
      </c>
      <c r="F62" s="30">
        <f t="shared" ref="F62:G62" si="2">PERCENTILE(F7:F54,0.9)</f>
        <v>44483.6</v>
      </c>
      <c r="G62" s="30">
        <f t="shared" si="2"/>
        <v>44470</v>
      </c>
    </row>
    <row r="63" spans="1:7" x14ac:dyDescent="0.2">
      <c r="A63" s="26" t="s">
        <v>16</v>
      </c>
      <c r="E63" s="25">
        <f>PERCENTILE(E7:E54,0.95)</f>
        <v>44483.65</v>
      </c>
      <c r="F63" s="25">
        <f t="shared" ref="F63:G63" si="3">PERCENTILE(F7:F54,0.95)</f>
        <v>44485.599999999999</v>
      </c>
      <c r="G63" s="25">
        <f t="shared" si="3"/>
        <v>44470</v>
      </c>
    </row>
    <row r="64" spans="1:7" x14ac:dyDescent="0.2">
      <c r="A64" s="26" t="s">
        <v>17</v>
      </c>
      <c r="C64" s="25">
        <f>MIN(C7:C53)</f>
        <v>44466</v>
      </c>
      <c r="D64" s="25"/>
      <c r="E64" s="25">
        <f>MIN(E7:E54)</f>
        <v>44450</v>
      </c>
      <c r="F64" s="25">
        <f t="shared" ref="F64:G64" si="4">MIN(F7:F54)</f>
        <v>44462</v>
      </c>
      <c r="G64" s="25">
        <f t="shared" si="4"/>
        <v>44450</v>
      </c>
    </row>
    <row r="65" spans="1:7" x14ac:dyDescent="0.2">
      <c r="A65" s="26" t="s">
        <v>19</v>
      </c>
      <c r="C65" s="25">
        <f>MAX(C7:C53)</f>
        <v>44520</v>
      </c>
      <c r="D65" s="25"/>
      <c r="E65" s="25">
        <f>MAX(E7:E54)</f>
        <v>44490</v>
      </c>
      <c r="F65" s="25">
        <f t="shared" ref="F65:G65" si="5">MAX(F7:F54)</f>
        <v>44490</v>
      </c>
      <c r="G65" s="25">
        <f t="shared" si="5"/>
        <v>44470</v>
      </c>
    </row>
    <row r="67" spans="1:7" x14ac:dyDescent="0.2">
      <c r="E67" s="25"/>
      <c r="G67" s="25"/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BA03C5-E60E-4B34-9E97-8A1A410910DF}">
  <dimension ref="A1:BB179"/>
  <sheetViews>
    <sheetView workbookViewId="0">
      <pane xSplit="1" ySplit="4" topLeftCell="B137" activePane="bottomRight" state="frozen"/>
      <selection pane="topRight" activeCell="B1" sqref="B1"/>
      <selection pane="bottomLeft" activeCell="A5" sqref="A5"/>
      <selection pane="bottomRight" activeCell="AK139" sqref="AK139"/>
    </sheetView>
  </sheetViews>
  <sheetFormatPr defaultRowHeight="12.75" x14ac:dyDescent="0.2"/>
  <cols>
    <col min="1" max="1" width="7" style="13" bestFit="1" customWidth="1"/>
    <col min="2" max="13" width="6.5703125" style="13" bestFit="1" customWidth="1"/>
    <col min="14" max="15" width="7.5703125" style="13" bestFit="1" customWidth="1"/>
    <col min="16" max="19" width="6.5703125" style="13" bestFit="1" customWidth="1"/>
    <col min="20" max="20" width="7.5703125" style="13" bestFit="1" customWidth="1"/>
    <col min="21" max="23" width="6.5703125" style="13" bestFit="1" customWidth="1"/>
    <col min="24" max="24" width="7.5703125" style="13" bestFit="1" customWidth="1"/>
    <col min="25" max="26" width="6.5703125" style="13" bestFit="1" customWidth="1"/>
    <col min="27" max="27" width="7.5703125" style="13" bestFit="1" customWidth="1"/>
    <col min="28" max="36" width="6.5703125" style="13" bestFit="1" customWidth="1"/>
    <col min="37" max="37" width="7.5703125" style="13" bestFit="1" customWidth="1"/>
    <col min="38" max="39" width="6.5703125" style="13" bestFit="1" customWidth="1"/>
    <col min="40" max="41" width="7.5703125" style="13" bestFit="1" customWidth="1"/>
    <col min="42" max="42" width="6.5703125" style="13" bestFit="1" customWidth="1"/>
    <col min="43" max="43" width="7.5703125" style="13" bestFit="1" customWidth="1"/>
    <col min="44" max="45" width="6.5703125" style="13" bestFit="1" customWidth="1"/>
    <col min="46" max="47" width="7.5703125" style="13" bestFit="1" customWidth="1"/>
    <col min="48" max="49" width="6.5703125" style="13" bestFit="1" customWidth="1"/>
    <col min="50" max="16384" width="9.140625" style="13"/>
  </cols>
  <sheetData>
    <row r="1" spans="1:54" ht="18.75" x14ac:dyDescent="0.3">
      <c r="A1" s="14" t="s">
        <v>61</v>
      </c>
    </row>
    <row r="4" spans="1:54" x14ac:dyDescent="0.2">
      <c r="A4" s="12" t="s">
        <v>7</v>
      </c>
      <c r="B4" s="12">
        <v>1971</v>
      </c>
      <c r="C4" s="12">
        <v>1972</v>
      </c>
      <c r="D4" s="12">
        <v>1973</v>
      </c>
      <c r="E4" s="12">
        <v>1974</v>
      </c>
      <c r="F4" s="12">
        <v>1975</v>
      </c>
      <c r="G4" s="12">
        <v>1976</v>
      </c>
      <c r="H4" s="12">
        <v>1977</v>
      </c>
      <c r="I4" s="12">
        <v>1978</v>
      </c>
      <c r="J4" s="12">
        <v>1979</v>
      </c>
      <c r="K4" s="12">
        <v>1980</v>
      </c>
      <c r="L4" s="12">
        <v>1981</v>
      </c>
      <c r="M4" s="12">
        <v>1982</v>
      </c>
      <c r="N4" s="12">
        <v>1983</v>
      </c>
      <c r="O4" s="12">
        <v>1984</v>
      </c>
      <c r="P4" s="12">
        <v>1985</v>
      </c>
      <c r="Q4" s="12">
        <v>1986</v>
      </c>
      <c r="R4" s="12">
        <v>1987</v>
      </c>
      <c r="S4" s="12">
        <v>1988</v>
      </c>
      <c r="T4" s="12">
        <v>1989</v>
      </c>
      <c r="U4" s="12">
        <v>1990</v>
      </c>
      <c r="V4" s="12">
        <v>1991</v>
      </c>
      <c r="W4" s="12">
        <v>1992</v>
      </c>
      <c r="X4" s="12">
        <v>1993</v>
      </c>
      <c r="Y4" s="12">
        <v>1994</v>
      </c>
      <c r="Z4" s="12">
        <v>1995</v>
      </c>
      <c r="AA4" s="12">
        <v>1999</v>
      </c>
      <c r="AB4" s="12">
        <v>2000</v>
      </c>
      <c r="AC4" s="12">
        <v>2001</v>
      </c>
      <c r="AD4" s="12">
        <v>2002</v>
      </c>
      <c r="AE4" s="12">
        <v>2003</v>
      </c>
      <c r="AF4" s="12">
        <v>2004</v>
      </c>
      <c r="AG4" s="12">
        <v>2005</v>
      </c>
      <c r="AH4" s="12">
        <v>2006</v>
      </c>
      <c r="AI4" s="12">
        <v>2007</v>
      </c>
      <c r="AJ4" s="12">
        <v>2008</v>
      </c>
      <c r="AK4" s="12">
        <v>2009</v>
      </c>
      <c r="AL4" s="12">
        <v>2010</v>
      </c>
      <c r="AM4" s="12">
        <v>2011</v>
      </c>
      <c r="AN4" s="12">
        <v>2012</v>
      </c>
      <c r="AO4" s="12">
        <v>2013</v>
      </c>
      <c r="AP4" s="12">
        <v>2014</v>
      </c>
      <c r="AQ4" s="12">
        <v>2015</v>
      </c>
      <c r="AR4" s="12">
        <v>2016</v>
      </c>
      <c r="AS4" s="12">
        <v>2017</v>
      </c>
      <c r="AT4" s="12">
        <v>2018</v>
      </c>
      <c r="AU4" s="12">
        <v>2019</v>
      </c>
      <c r="AV4" s="12">
        <v>2020</v>
      </c>
      <c r="AW4" s="12">
        <v>2021</v>
      </c>
    </row>
    <row r="5" spans="1:54" x14ac:dyDescent="0.2">
      <c r="A5" s="2">
        <v>44347</v>
      </c>
      <c r="B5" s="1">
        <v>1</v>
      </c>
      <c r="C5" s="1"/>
      <c r="D5" s="1"/>
      <c r="E5" s="1">
        <v>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>
        <v>0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3"/>
      <c r="AT5" s="4"/>
      <c r="AU5" s="3"/>
      <c r="AV5" s="3"/>
      <c r="AW5" s="3"/>
      <c r="AX5" s="5"/>
      <c r="AY5" s="5"/>
      <c r="AZ5" s="5"/>
      <c r="BA5" s="5"/>
      <c r="BB5" s="5"/>
    </row>
    <row r="6" spans="1:54" x14ac:dyDescent="0.2">
      <c r="A6" s="2">
        <v>44348</v>
      </c>
      <c r="B6" s="1">
        <v>0</v>
      </c>
      <c r="C6" s="1"/>
      <c r="D6" s="1"/>
      <c r="E6" s="1">
        <v>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>
        <v>0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5"/>
      <c r="AS6" s="3"/>
      <c r="AT6" s="4"/>
      <c r="AU6" s="3"/>
      <c r="AV6" s="3"/>
      <c r="AW6" s="3"/>
      <c r="AX6" s="5"/>
      <c r="AY6" s="5"/>
      <c r="AZ6" s="5"/>
      <c r="BA6" s="5"/>
      <c r="BB6" s="5"/>
    </row>
    <row r="7" spans="1:54" x14ac:dyDescent="0.2">
      <c r="A7" s="2">
        <v>44349</v>
      </c>
      <c r="B7" s="1">
        <v>0</v>
      </c>
      <c r="C7" s="1"/>
      <c r="D7" s="1"/>
      <c r="E7" s="1">
        <v>0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>
        <v>2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3"/>
      <c r="AT7" s="4"/>
      <c r="AU7" s="4"/>
      <c r="AV7" s="4"/>
      <c r="AW7" s="4"/>
      <c r="AX7" s="5"/>
      <c r="AY7" s="5"/>
      <c r="AZ7" s="5"/>
      <c r="BA7" s="5"/>
      <c r="BB7" s="5"/>
    </row>
    <row r="8" spans="1:54" x14ac:dyDescent="0.2">
      <c r="A8" s="2">
        <v>44350</v>
      </c>
      <c r="B8" s="1">
        <v>0</v>
      </c>
      <c r="C8" s="1">
        <v>3</v>
      </c>
      <c r="D8" s="1"/>
      <c r="E8" s="1">
        <v>0</v>
      </c>
      <c r="F8" s="1"/>
      <c r="G8" s="1">
        <v>0</v>
      </c>
      <c r="H8" s="1">
        <v>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v>0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3"/>
      <c r="AT8" s="4"/>
      <c r="AU8" s="4"/>
      <c r="AV8" s="4"/>
      <c r="AW8" s="4"/>
      <c r="AX8" s="5"/>
      <c r="AY8" s="5"/>
      <c r="AZ8" s="5"/>
      <c r="BA8" s="5"/>
      <c r="BB8" s="5"/>
    </row>
    <row r="9" spans="1:54" x14ac:dyDescent="0.2">
      <c r="A9" s="2">
        <v>44351</v>
      </c>
      <c r="B9" s="1">
        <v>0</v>
      </c>
      <c r="C9" s="1">
        <v>0</v>
      </c>
      <c r="D9" s="1"/>
      <c r="E9" s="1">
        <v>0</v>
      </c>
      <c r="F9" s="1">
        <v>0</v>
      </c>
      <c r="G9" s="1">
        <v>0</v>
      </c>
      <c r="H9" s="1">
        <v>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>
        <v>0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3"/>
      <c r="AT9" s="4"/>
      <c r="AU9" s="4"/>
      <c r="AV9" s="4"/>
      <c r="AW9" s="4"/>
      <c r="AX9" s="5"/>
      <c r="AY9" s="5"/>
      <c r="AZ9" s="5"/>
      <c r="BA9" s="5"/>
      <c r="BB9" s="5"/>
    </row>
    <row r="10" spans="1:54" x14ac:dyDescent="0.2">
      <c r="A10" s="2">
        <v>44352</v>
      </c>
      <c r="B10" s="1">
        <v>0</v>
      </c>
      <c r="C10" s="1">
        <v>0</v>
      </c>
      <c r="D10" s="1"/>
      <c r="E10" s="1">
        <v>0</v>
      </c>
      <c r="F10" s="1">
        <v>2</v>
      </c>
      <c r="G10" s="1">
        <v>0</v>
      </c>
      <c r="H10" s="1">
        <v>0</v>
      </c>
      <c r="I10" s="1">
        <v>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>
        <v>0</v>
      </c>
      <c r="U10" s="1"/>
      <c r="V10" s="1"/>
      <c r="W10" s="1"/>
      <c r="X10" s="1"/>
      <c r="Y10" s="1">
        <v>0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3"/>
      <c r="AT10" s="4"/>
      <c r="AU10" s="4"/>
      <c r="AV10" s="4"/>
      <c r="AW10" s="4"/>
      <c r="AX10" s="5"/>
      <c r="AY10" s="5"/>
      <c r="AZ10" s="5"/>
      <c r="BA10" s="5"/>
      <c r="BB10" s="5"/>
    </row>
    <row r="11" spans="1:54" x14ac:dyDescent="0.2">
      <c r="A11" s="2">
        <v>44353</v>
      </c>
      <c r="B11" s="1">
        <v>0</v>
      </c>
      <c r="C11" s="1">
        <v>0</v>
      </c>
      <c r="D11" s="1"/>
      <c r="E11" s="1">
        <v>0</v>
      </c>
      <c r="F11" s="1">
        <v>0</v>
      </c>
      <c r="G11" s="1">
        <v>0</v>
      </c>
      <c r="H11" s="1">
        <v>0</v>
      </c>
      <c r="I11" s="1">
        <v>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>
        <v>7</v>
      </c>
      <c r="U11" s="1">
        <v>0</v>
      </c>
      <c r="V11" s="1"/>
      <c r="W11" s="1"/>
      <c r="X11" s="1"/>
      <c r="Y11" s="1">
        <v>128</v>
      </c>
      <c r="Z11" s="1">
        <v>2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3"/>
      <c r="AT11" s="4"/>
      <c r="AU11" s="4"/>
      <c r="AV11" s="4"/>
      <c r="AW11" s="4"/>
      <c r="AX11" s="5"/>
      <c r="AY11" s="5"/>
      <c r="AZ11" s="5"/>
      <c r="BA11" s="5"/>
      <c r="BB11" s="5"/>
    </row>
    <row r="12" spans="1:54" x14ac:dyDescent="0.2">
      <c r="A12" s="2">
        <v>44354</v>
      </c>
      <c r="B12" s="1">
        <v>0</v>
      </c>
      <c r="C12" s="1">
        <v>0</v>
      </c>
      <c r="D12" s="1"/>
      <c r="E12" s="1">
        <v>0</v>
      </c>
      <c r="F12" s="1">
        <v>0</v>
      </c>
      <c r="G12" s="1">
        <v>0</v>
      </c>
      <c r="H12" s="1">
        <v>0</v>
      </c>
      <c r="I12" s="1">
        <v>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>
        <v>0</v>
      </c>
      <c r="U12" s="1">
        <v>0</v>
      </c>
      <c r="V12" s="1"/>
      <c r="W12" s="1"/>
      <c r="X12" s="1"/>
      <c r="Y12" s="1">
        <v>0</v>
      </c>
      <c r="Z12" s="6">
        <v>0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3"/>
      <c r="AT12" s="4"/>
      <c r="AU12" s="4"/>
      <c r="AV12" s="4"/>
      <c r="AW12" s="4"/>
      <c r="AX12" s="5"/>
      <c r="AY12" s="5"/>
      <c r="AZ12" s="5"/>
      <c r="BA12" s="5"/>
      <c r="BB12" s="5"/>
    </row>
    <row r="13" spans="1:54" x14ac:dyDescent="0.2">
      <c r="A13" s="2">
        <v>44355</v>
      </c>
      <c r="B13" s="1">
        <v>0</v>
      </c>
      <c r="C13" s="1">
        <v>1</v>
      </c>
      <c r="D13" s="1"/>
      <c r="E13" s="1">
        <v>0</v>
      </c>
      <c r="F13" s="1">
        <v>0</v>
      </c>
      <c r="G13" s="1">
        <v>0</v>
      </c>
      <c r="H13" s="1">
        <v>0</v>
      </c>
      <c r="I13" s="1">
        <v>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>
        <v>2</v>
      </c>
      <c r="U13" s="1">
        <v>0</v>
      </c>
      <c r="V13" s="1"/>
      <c r="W13" s="1">
        <v>0</v>
      </c>
      <c r="X13" s="1"/>
      <c r="Y13" s="1">
        <v>0</v>
      </c>
      <c r="Z13" s="6">
        <v>0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>
        <v>16</v>
      </c>
      <c r="AN13" s="1"/>
      <c r="AO13" s="1"/>
      <c r="AP13" s="1"/>
      <c r="AQ13" s="1"/>
      <c r="AR13" s="1"/>
      <c r="AS13" s="3"/>
      <c r="AT13" s="4"/>
      <c r="AU13" s="4"/>
      <c r="AV13" s="4"/>
      <c r="AW13" s="4"/>
      <c r="AX13" s="5"/>
      <c r="AY13" s="5"/>
      <c r="AZ13" s="5"/>
      <c r="BA13" s="5"/>
      <c r="BB13" s="5"/>
    </row>
    <row r="14" spans="1:54" x14ac:dyDescent="0.2">
      <c r="A14" s="2">
        <v>44356</v>
      </c>
      <c r="B14" s="1">
        <v>0</v>
      </c>
      <c r="C14" s="1">
        <v>0</v>
      </c>
      <c r="D14" s="1"/>
      <c r="E14" s="1">
        <v>0</v>
      </c>
      <c r="F14" s="1">
        <v>0</v>
      </c>
      <c r="G14" s="1">
        <v>0</v>
      </c>
      <c r="H14" s="1">
        <v>0</v>
      </c>
      <c r="I14" s="1">
        <v>0</v>
      </c>
      <c r="J14" s="1">
        <v>0</v>
      </c>
      <c r="K14" s="1"/>
      <c r="L14" s="1"/>
      <c r="M14" s="1"/>
      <c r="N14" s="1"/>
      <c r="O14" s="1">
        <v>0</v>
      </c>
      <c r="P14" s="1"/>
      <c r="Q14" s="1"/>
      <c r="R14" s="1"/>
      <c r="S14" s="1"/>
      <c r="T14" s="1">
        <v>28</v>
      </c>
      <c r="U14" s="1">
        <v>0</v>
      </c>
      <c r="V14" s="1">
        <v>1</v>
      </c>
      <c r="W14" s="1">
        <v>0</v>
      </c>
      <c r="X14" s="1"/>
      <c r="Y14" s="1">
        <v>12</v>
      </c>
      <c r="Z14" s="1">
        <v>0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>
        <v>19</v>
      </c>
      <c r="AN14" s="1"/>
      <c r="AO14" s="1"/>
      <c r="AP14" s="1"/>
      <c r="AQ14" s="1"/>
      <c r="AR14" s="1"/>
      <c r="AS14" s="3"/>
      <c r="AT14" s="4"/>
      <c r="AU14" s="4"/>
      <c r="AV14" s="4"/>
      <c r="AW14" s="4"/>
      <c r="AX14" s="5"/>
      <c r="AY14" s="5"/>
      <c r="AZ14" s="5"/>
      <c r="BA14" s="5"/>
      <c r="BB14" s="5"/>
    </row>
    <row r="15" spans="1:54" x14ac:dyDescent="0.2">
      <c r="A15" s="2">
        <v>44357</v>
      </c>
      <c r="B15" s="1">
        <v>3</v>
      </c>
      <c r="C15" s="1">
        <v>0</v>
      </c>
      <c r="D15" s="1"/>
      <c r="E15" s="1">
        <v>0</v>
      </c>
      <c r="F15" s="1">
        <v>0</v>
      </c>
      <c r="G15" s="1">
        <v>0</v>
      </c>
      <c r="H15" s="1">
        <v>0</v>
      </c>
      <c r="I15" s="1">
        <v>0</v>
      </c>
      <c r="J15" s="1">
        <v>0</v>
      </c>
      <c r="K15" s="1"/>
      <c r="L15" s="1"/>
      <c r="M15" s="1"/>
      <c r="N15" s="1"/>
      <c r="O15" s="1">
        <v>0</v>
      </c>
      <c r="P15" s="1"/>
      <c r="Q15" s="1"/>
      <c r="R15" s="1"/>
      <c r="S15" s="1"/>
      <c r="T15" s="1">
        <v>25</v>
      </c>
      <c r="U15" s="1">
        <v>0</v>
      </c>
      <c r="V15" s="1">
        <v>2</v>
      </c>
      <c r="W15" s="1">
        <v>0</v>
      </c>
      <c r="X15" s="1"/>
      <c r="Y15" s="1">
        <v>0</v>
      </c>
      <c r="Z15" s="6">
        <v>0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>
        <v>25</v>
      </c>
      <c r="AN15" s="1"/>
      <c r="AO15" s="1"/>
      <c r="AP15" s="1"/>
      <c r="AQ15" s="1"/>
      <c r="AR15" s="1"/>
      <c r="AS15" s="3"/>
      <c r="AT15" s="4">
        <v>0</v>
      </c>
      <c r="AU15" s="4">
        <v>9</v>
      </c>
      <c r="AV15" s="4"/>
      <c r="AW15" s="4"/>
      <c r="AX15" s="5"/>
      <c r="AY15" s="5"/>
      <c r="AZ15" s="5"/>
      <c r="BA15" s="5"/>
      <c r="BB15" s="5"/>
    </row>
    <row r="16" spans="1:54" x14ac:dyDescent="0.2">
      <c r="A16" s="2">
        <v>44358</v>
      </c>
      <c r="B16" s="1">
        <v>5</v>
      </c>
      <c r="C16" s="1">
        <v>7</v>
      </c>
      <c r="D16" s="1">
        <v>0</v>
      </c>
      <c r="E16" s="1">
        <v>0</v>
      </c>
      <c r="F16" s="1">
        <v>4</v>
      </c>
      <c r="G16" s="1">
        <v>0</v>
      </c>
      <c r="H16" s="1">
        <v>0</v>
      </c>
      <c r="I16" s="1">
        <v>0</v>
      </c>
      <c r="J16" s="1">
        <v>0</v>
      </c>
      <c r="K16" s="1"/>
      <c r="L16" s="1">
        <v>0</v>
      </c>
      <c r="M16" s="1"/>
      <c r="N16" s="1"/>
      <c r="O16" s="1">
        <v>0</v>
      </c>
      <c r="P16" s="1"/>
      <c r="Q16" s="1"/>
      <c r="R16" s="1"/>
      <c r="S16" s="1"/>
      <c r="T16" s="1">
        <v>54</v>
      </c>
      <c r="U16" s="1">
        <v>0</v>
      </c>
      <c r="V16" s="1">
        <v>2</v>
      </c>
      <c r="W16" s="1">
        <v>5</v>
      </c>
      <c r="X16" s="1"/>
      <c r="Y16" s="1">
        <v>0</v>
      </c>
      <c r="Z16" s="6">
        <v>0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>
        <v>19</v>
      </c>
      <c r="AN16" s="1"/>
      <c r="AO16" s="1"/>
      <c r="AP16" s="1"/>
      <c r="AQ16" s="1"/>
      <c r="AR16" s="1"/>
      <c r="AS16" s="3"/>
      <c r="AT16" s="4">
        <v>2</v>
      </c>
      <c r="AU16" s="4">
        <v>10</v>
      </c>
      <c r="AV16" s="4"/>
      <c r="AW16" s="4"/>
      <c r="AX16" s="5"/>
      <c r="AY16" s="5"/>
      <c r="AZ16" s="5"/>
      <c r="BA16" s="5"/>
      <c r="BB16" s="5"/>
    </row>
    <row r="17" spans="1:54" x14ac:dyDescent="0.2">
      <c r="A17" s="2">
        <v>44359</v>
      </c>
      <c r="B17" s="1">
        <v>4</v>
      </c>
      <c r="C17" s="1">
        <v>6</v>
      </c>
      <c r="D17" s="1">
        <v>3</v>
      </c>
      <c r="E17" s="1">
        <v>0</v>
      </c>
      <c r="F17" s="1">
        <v>0</v>
      </c>
      <c r="G17" s="1">
        <v>1</v>
      </c>
      <c r="H17" s="1">
        <v>0</v>
      </c>
      <c r="I17" s="1">
        <v>0</v>
      </c>
      <c r="J17" s="1">
        <v>0</v>
      </c>
      <c r="K17" s="1"/>
      <c r="L17" s="1">
        <v>0</v>
      </c>
      <c r="M17" s="1"/>
      <c r="N17" s="1"/>
      <c r="O17" s="1">
        <v>0</v>
      </c>
      <c r="P17" s="1"/>
      <c r="Q17" s="1"/>
      <c r="R17" s="1"/>
      <c r="S17" s="1"/>
      <c r="T17" s="1">
        <v>19</v>
      </c>
      <c r="U17" s="1">
        <v>0</v>
      </c>
      <c r="V17" s="1">
        <v>4</v>
      </c>
      <c r="W17" s="1">
        <v>2</v>
      </c>
      <c r="X17" s="1"/>
      <c r="Y17" s="1">
        <v>30</v>
      </c>
      <c r="Z17" s="1">
        <v>3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>
        <v>0</v>
      </c>
      <c r="AN17" s="1"/>
      <c r="AO17" s="1"/>
      <c r="AP17" s="1"/>
      <c r="AQ17" s="1"/>
      <c r="AR17" s="1"/>
      <c r="AS17" s="3"/>
      <c r="AT17" s="4">
        <v>3</v>
      </c>
      <c r="AU17" s="4">
        <v>0</v>
      </c>
      <c r="AV17" s="4"/>
      <c r="AW17" s="4"/>
      <c r="AX17" s="5"/>
      <c r="AY17" s="5"/>
      <c r="AZ17" s="5"/>
      <c r="BA17" s="5"/>
      <c r="BB17" s="5"/>
    </row>
    <row r="18" spans="1:54" x14ac:dyDescent="0.2">
      <c r="A18" s="2">
        <v>44360</v>
      </c>
      <c r="B18" s="1">
        <v>93</v>
      </c>
      <c r="C18" s="1">
        <v>0</v>
      </c>
      <c r="D18" s="1">
        <v>3</v>
      </c>
      <c r="E18" s="1">
        <v>59</v>
      </c>
      <c r="F18" s="1">
        <v>0</v>
      </c>
      <c r="G18" s="1">
        <v>0</v>
      </c>
      <c r="H18" s="1">
        <v>0</v>
      </c>
      <c r="I18" s="1">
        <v>0</v>
      </c>
      <c r="J18" s="1">
        <v>0</v>
      </c>
      <c r="K18" s="1"/>
      <c r="L18" s="1">
        <v>0</v>
      </c>
      <c r="M18" s="1"/>
      <c r="N18" s="1"/>
      <c r="O18" s="1">
        <v>0</v>
      </c>
      <c r="P18" s="1"/>
      <c r="Q18" s="1"/>
      <c r="R18" s="1"/>
      <c r="S18" s="1"/>
      <c r="T18" s="1">
        <v>12</v>
      </c>
      <c r="U18" s="1">
        <v>0</v>
      </c>
      <c r="V18" s="1">
        <v>9</v>
      </c>
      <c r="W18" s="1">
        <v>3</v>
      </c>
      <c r="X18" s="1">
        <v>0</v>
      </c>
      <c r="Y18" s="1">
        <v>39</v>
      </c>
      <c r="Z18" s="1">
        <v>8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>
        <v>107</v>
      </c>
      <c r="AN18" s="1"/>
      <c r="AO18" s="1"/>
      <c r="AP18" s="1"/>
      <c r="AQ18" s="1"/>
      <c r="AR18" s="1"/>
      <c r="AS18" s="3"/>
      <c r="AT18" s="4">
        <v>1</v>
      </c>
      <c r="AU18" s="4">
        <v>86</v>
      </c>
      <c r="AV18" s="4"/>
      <c r="AW18" s="4"/>
      <c r="AX18" s="5"/>
      <c r="AY18" s="5"/>
      <c r="AZ18" s="5"/>
      <c r="BA18" s="5"/>
      <c r="BB18" s="5"/>
    </row>
    <row r="19" spans="1:54" x14ac:dyDescent="0.2">
      <c r="A19" s="2">
        <v>44361</v>
      </c>
      <c r="B19" s="1">
        <v>2</v>
      </c>
      <c r="C19" s="1">
        <v>0</v>
      </c>
      <c r="D19" s="1">
        <v>11</v>
      </c>
      <c r="E19" s="1">
        <v>59</v>
      </c>
      <c r="F19" s="1">
        <v>8</v>
      </c>
      <c r="G19" s="1">
        <v>0</v>
      </c>
      <c r="H19" s="1">
        <v>13</v>
      </c>
      <c r="I19" s="1">
        <v>0</v>
      </c>
      <c r="J19" s="1">
        <v>2</v>
      </c>
      <c r="K19" s="1"/>
      <c r="L19" s="1">
        <v>0</v>
      </c>
      <c r="M19" s="1"/>
      <c r="N19" s="1"/>
      <c r="O19" s="1">
        <v>0</v>
      </c>
      <c r="P19" s="1"/>
      <c r="Q19" s="1"/>
      <c r="R19" s="1"/>
      <c r="S19" s="1"/>
      <c r="T19" s="1">
        <v>107</v>
      </c>
      <c r="U19" s="1">
        <v>1</v>
      </c>
      <c r="V19" s="1">
        <v>12</v>
      </c>
      <c r="W19" s="1">
        <v>1</v>
      </c>
      <c r="X19" s="1">
        <v>3</v>
      </c>
      <c r="Y19" s="1">
        <v>0</v>
      </c>
      <c r="Z19" s="1">
        <v>8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>
        <v>16</v>
      </c>
      <c r="AN19" s="1"/>
      <c r="AO19" s="1"/>
      <c r="AP19" s="1"/>
      <c r="AQ19" s="1"/>
      <c r="AR19" s="1"/>
      <c r="AS19" s="3"/>
      <c r="AT19" s="4">
        <v>16</v>
      </c>
      <c r="AU19" s="4">
        <v>14</v>
      </c>
      <c r="AV19" s="4"/>
      <c r="AW19" s="4"/>
      <c r="AX19" s="5"/>
      <c r="AY19" s="5"/>
      <c r="AZ19" s="5"/>
      <c r="BA19" s="5"/>
      <c r="BB19" s="5"/>
    </row>
    <row r="20" spans="1:54" x14ac:dyDescent="0.2">
      <c r="A20" s="2">
        <v>44362</v>
      </c>
      <c r="B20" s="1">
        <v>0</v>
      </c>
      <c r="C20" s="1">
        <v>31</v>
      </c>
      <c r="D20" s="1">
        <v>1</v>
      </c>
      <c r="E20" s="1">
        <v>257</v>
      </c>
      <c r="F20" s="1">
        <v>4</v>
      </c>
      <c r="G20" s="1">
        <v>0</v>
      </c>
      <c r="H20" s="1">
        <v>0</v>
      </c>
      <c r="I20" s="1">
        <v>0</v>
      </c>
      <c r="J20" s="1">
        <v>4</v>
      </c>
      <c r="K20" s="1">
        <v>13</v>
      </c>
      <c r="L20" s="1">
        <v>0</v>
      </c>
      <c r="M20" s="1"/>
      <c r="N20" s="1"/>
      <c r="O20" s="1">
        <v>0</v>
      </c>
      <c r="P20" s="1"/>
      <c r="Q20" s="1"/>
      <c r="R20" s="1"/>
      <c r="S20" s="1"/>
      <c r="T20" s="1">
        <v>164</v>
      </c>
      <c r="U20" s="1">
        <v>0</v>
      </c>
      <c r="V20" s="1">
        <v>14</v>
      </c>
      <c r="W20" s="1">
        <v>0</v>
      </c>
      <c r="X20" s="1">
        <v>17</v>
      </c>
      <c r="Y20" s="1">
        <v>23</v>
      </c>
      <c r="Z20" s="1">
        <v>7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>
        <v>93</v>
      </c>
      <c r="AL20" s="1"/>
      <c r="AM20" s="1">
        <v>92</v>
      </c>
      <c r="AN20" s="1"/>
      <c r="AO20" s="1"/>
      <c r="AP20" s="1"/>
      <c r="AQ20" s="1"/>
      <c r="AR20" s="1"/>
      <c r="AS20" s="4">
        <v>6</v>
      </c>
      <c r="AT20" s="4">
        <v>19</v>
      </c>
      <c r="AU20" s="4">
        <v>48</v>
      </c>
      <c r="AV20" s="4"/>
      <c r="AW20" s="4"/>
      <c r="AX20" s="5"/>
      <c r="AY20" s="5"/>
      <c r="AZ20" s="5"/>
      <c r="BA20" s="5"/>
      <c r="BB20" s="5"/>
    </row>
    <row r="21" spans="1:54" x14ac:dyDescent="0.2">
      <c r="A21" s="2">
        <v>44363</v>
      </c>
      <c r="B21" s="1">
        <v>1</v>
      </c>
      <c r="C21" s="1">
        <v>19</v>
      </c>
      <c r="D21" s="1">
        <v>2</v>
      </c>
      <c r="E21" s="1">
        <v>8</v>
      </c>
      <c r="F21" s="6">
        <v>0</v>
      </c>
      <c r="G21" s="1">
        <v>0</v>
      </c>
      <c r="H21" s="1">
        <v>0</v>
      </c>
      <c r="I21" s="1">
        <v>22</v>
      </c>
      <c r="J21" s="1">
        <v>0</v>
      </c>
      <c r="K21" s="1">
        <v>0</v>
      </c>
      <c r="L21" s="1">
        <v>1</v>
      </c>
      <c r="M21" s="1"/>
      <c r="N21" s="1"/>
      <c r="O21" s="1">
        <v>0</v>
      </c>
      <c r="P21" s="1"/>
      <c r="Q21" s="1">
        <v>0</v>
      </c>
      <c r="R21" s="1"/>
      <c r="S21" s="1"/>
      <c r="T21" s="1">
        <v>318</v>
      </c>
      <c r="U21" s="1">
        <v>1</v>
      </c>
      <c r="V21" s="1">
        <v>10</v>
      </c>
      <c r="W21" s="1">
        <v>6</v>
      </c>
      <c r="X21" s="1">
        <v>41</v>
      </c>
      <c r="Y21" s="1">
        <v>11</v>
      </c>
      <c r="Z21" s="6">
        <v>0</v>
      </c>
      <c r="AA21" s="1"/>
      <c r="AB21" s="1">
        <v>2</v>
      </c>
      <c r="AC21" s="1"/>
      <c r="AD21" s="1"/>
      <c r="AE21" s="1"/>
      <c r="AF21" s="1"/>
      <c r="AG21" s="1"/>
      <c r="AH21" s="1"/>
      <c r="AI21" s="1"/>
      <c r="AJ21" s="1"/>
      <c r="AK21" s="1">
        <v>889</v>
      </c>
      <c r="AL21" s="1"/>
      <c r="AM21" s="1">
        <v>22</v>
      </c>
      <c r="AN21" s="7"/>
      <c r="AO21" s="1"/>
      <c r="AP21" s="1"/>
      <c r="AQ21" s="1"/>
      <c r="AR21" s="1"/>
      <c r="AS21" s="4">
        <v>59</v>
      </c>
      <c r="AT21" s="4">
        <v>17</v>
      </c>
      <c r="AU21" s="4">
        <v>26</v>
      </c>
      <c r="AV21" s="4"/>
      <c r="AW21" s="4"/>
      <c r="AX21" s="5"/>
      <c r="AY21" s="5"/>
      <c r="AZ21" s="5"/>
      <c r="BA21" s="5"/>
      <c r="BB21" s="5"/>
    </row>
    <row r="22" spans="1:54" x14ac:dyDescent="0.2">
      <c r="A22" s="2">
        <v>44364</v>
      </c>
      <c r="B22" s="1">
        <v>0</v>
      </c>
      <c r="C22" s="1">
        <v>12</v>
      </c>
      <c r="D22" s="1">
        <v>5</v>
      </c>
      <c r="E22" s="1">
        <v>17</v>
      </c>
      <c r="F22" s="1">
        <v>2</v>
      </c>
      <c r="G22" s="1">
        <v>0</v>
      </c>
      <c r="H22" s="1">
        <v>92</v>
      </c>
      <c r="I22" s="1">
        <v>0</v>
      </c>
      <c r="J22" s="1">
        <v>0</v>
      </c>
      <c r="K22" s="1">
        <v>4</v>
      </c>
      <c r="L22" s="1">
        <v>2</v>
      </c>
      <c r="M22" s="1"/>
      <c r="N22" s="1"/>
      <c r="O22" s="1">
        <v>0</v>
      </c>
      <c r="P22" s="1"/>
      <c r="Q22" s="1">
        <v>0</v>
      </c>
      <c r="R22" s="1"/>
      <c r="S22" s="8"/>
      <c r="T22" s="1">
        <v>15</v>
      </c>
      <c r="U22" s="1">
        <v>200</v>
      </c>
      <c r="V22" s="1">
        <v>10</v>
      </c>
      <c r="W22" s="1">
        <v>22</v>
      </c>
      <c r="X22" s="1">
        <v>0</v>
      </c>
      <c r="Y22" s="1">
        <v>330</v>
      </c>
      <c r="Z22" s="1">
        <v>12</v>
      </c>
      <c r="AA22" s="1"/>
      <c r="AB22" s="1">
        <v>76</v>
      </c>
      <c r="AC22" s="1"/>
      <c r="AD22" s="1"/>
      <c r="AE22" s="1"/>
      <c r="AF22" s="1"/>
      <c r="AG22" s="1"/>
      <c r="AH22" s="1"/>
      <c r="AI22" s="1"/>
      <c r="AJ22" s="1"/>
      <c r="AK22" s="1">
        <v>1249</v>
      </c>
      <c r="AL22" s="1"/>
      <c r="AM22" s="1">
        <v>115</v>
      </c>
      <c r="AN22" s="1"/>
      <c r="AO22" s="1"/>
      <c r="AP22" s="1">
        <v>24</v>
      </c>
      <c r="AQ22" s="1"/>
      <c r="AR22" s="1"/>
      <c r="AS22" s="4">
        <v>41</v>
      </c>
      <c r="AT22" s="4">
        <v>7</v>
      </c>
      <c r="AU22" s="4">
        <v>3</v>
      </c>
      <c r="AV22" s="4"/>
      <c r="AW22" s="4"/>
      <c r="AX22" s="5"/>
      <c r="AY22" s="5"/>
      <c r="AZ22" s="5"/>
      <c r="BA22" s="5"/>
      <c r="BB22" s="5"/>
    </row>
    <row r="23" spans="1:54" x14ac:dyDescent="0.2">
      <c r="A23" s="2">
        <v>44365</v>
      </c>
      <c r="B23" s="1">
        <v>1</v>
      </c>
      <c r="C23" s="1">
        <v>8</v>
      </c>
      <c r="D23" s="1">
        <v>2</v>
      </c>
      <c r="E23" s="1">
        <v>107</v>
      </c>
      <c r="F23" s="1">
        <v>14</v>
      </c>
      <c r="G23" s="1">
        <v>0</v>
      </c>
      <c r="H23" s="1">
        <v>109</v>
      </c>
      <c r="I23" s="1">
        <v>2</v>
      </c>
      <c r="J23" s="1">
        <v>0</v>
      </c>
      <c r="K23" s="1">
        <v>0</v>
      </c>
      <c r="L23" s="1">
        <v>0</v>
      </c>
      <c r="M23" s="1"/>
      <c r="N23" s="1"/>
      <c r="O23" s="1">
        <v>16</v>
      </c>
      <c r="P23" s="1"/>
      <c r="Q23" s="1">
        <v>0</v>
      </c>
      <c r="R23" s="8"/>
      <c r="S23" s="1">
        <v>0</v>
      </c>
      <c r="T23" s="1">
        <v>34</v>
      </c>
      <c r="U23" s="1">
        <v>11</v>
      </c>
      <c r="V23" s="1">
        <v>11</v>
      </c>
      <c r="W23" s="1">
        <v>8</v>
      </c>
      <c r="X23" s="1">
        <v>8</v>
      </c>
      <c r="Y23" s="1">
        <v>0</v>
      </c>
      <c r="Z23" s="1">
        <v>4</v>
      </c>
      <c r="AA23" s="1"/>
      <c r="AB23" s="1">
        <v>104</v>
      </c>
      <c r="AC23" s="8"/>
      <c r="AD23" s="1"/>
      <c r="AE23" s="1"/>
      <c r="AF23" s="1"/>
      <c r="AG23" s="1"/>
      <c r="AH23" s="1"/>
      <c r="AI23" s="1"/>
      <c r="AJ23" s="1"/>
      <c r="AK23" s="1">
        <v>1356</v>
      </c>
      <c r="AL23" s="1">
        <v>74</v>
      </c>
      <c r="AM23" s="1">
        <v>106</v>
      </c>
      <c r="AN23" s="1">
        <v>76</v>
      </c>
      <c r="AO23" s="1"/>
      <c r="AP23" s="1">
        <v>613</v>
      </c>
      <c r="AQ23" s="1"/>
      <c r="AR23" s="1"/>
      <c r="AS23" s="4">
        <v>28</v>
      </c>
      <c r="AT23" s="4">
        <v>4</v>
      </c>
      <c r="AU23" s="4">
        <v>2</v>
      </c>
      <c r="AV23" s="9">
        <v>-2</v>
      </c>
      <c r="AW23" s="9"/>
      <c r="AX23" s="5"/>
      <c r="AY23" s="5"/>
      <c r="AZ23" s="5"/>
      <c r="BA23" s="5"/>
      <c r="BB23" s="5"/>
    </row>
    <row r="24" spans="1:54" x14ac:dyDescent="0.2">
      <c r="A24" s="2">
        <v>44366</v>
      </c>
      <c r="B24" s="1">
        <v>4</v>
      </c>
      <c r="C24" s="1">
        <v>16</v>
      </c>
      <c r="D24" s="1">
        <v>12</v>
      </c>
      <c r="E24" s="1">
        <v>312</v>
      </c>
      <c r="F24" s="1">
        <v>20</v>
      </c>
      <c r="G24" s="1">
        <v>0</v>
      </c>
      <c r="H24" s="1">
        <v>0</v>
      </c>
      <c r="I24" s="1">
        <v>0</v>
      </c>
      <c r="J24" s="1">
        <v>17</v>
      </c>
      <c r="K24" s="1">
        <v>0</v>
      </c>
      <c r="L24" s="1">
        <v>0</v>
      </c>
      <c r="M24" s="1"/>
      <c r="N24" s="1"/>
      <c r="O24" s="1">
        <v>12</v>
      </c>
      <c r="P24" s="1"/>
      <c r="Q24" s="1">
        <v>0</v>
      </c>
      <c r="R24" s="1">
        <v>0</v>
      </c>
      <c r="S24" s="1">
        <v>0</v>
      </c>
      <c r="T24" s="1">
        <v>102</v>
      </c>
      <c r="U24" s="1">
        <v>129</v>
      </c>
      <c r="V24" s="1">
        <v>37</v>
      </c>
      <c r="W24" s="1">
        <v>12</v>
      </c>
      <c r="X24" s="1">
        <v>6</v>
      </c>
      <c r="Y24" s="1">
        <v>0</v>
      </c>
      <c r="Z24" s="1">
        <v>4</v>
      </c>
      <c r="AA24" s="1"/>
      <c r="AB24" s="1">
        <v>687</v>
      </c>
      <c r="AC24" s="1">
        <v>48</v>
      </c>
      <c r="AD24" s="1"/>
      <c r="AE24" s="1"/>
      <c r="AF24" s="1"/>
      <c r="AG24" s="1"/>
      <c r="AH24" s="1"/>
      <c r="AI24" s="1"/>
      <c r="AJ24" s="1"/>
      <c r="AK24" s="1">
        <v>1516</v>
      </c>
      <c r="AL24" s="1">
        <v>94</v>
      </c>
      <c r="AM24" s="1">
        <v>251</v>
      </c>
      <c r="AN24" s="1">
        <v>149</v>
      </c>
      <c r="AO24" s="1">
        <v>80</v>
      </c>
      <c r="AP24" s="1">
        <v>405</v>
      </c>
      <c r="AQ24" s="1"/>
      <c r="AR24" s="1"/>
      <c r="AS24" s="4">
        <v>126</v>
      </c>
      <c r="AT24" s="4">
        <v>0</v>
      </c>
      <c r="AU24" s="4">
        <v>36</v>
      </c>
      <c r="AV24" s="9">
        <v>5</v>
      </c>
      <c r="AW24" s="9">
        <v>0</v>
      </c>
      <c r="AX24" s="5"/>
      <c r="AY24" s="5"/>
      <c r="AZ24" s="5"/>
      <c r="BA24" s="5"/>
      <c r="BB24" s="5"/>
    </row>
    <row r="25" spans="1:54" x14ac:dyDescent="0.2">
      <c r="A25" s="2">
        <v>44367</v>
      </c>
      <c r="B25" s="1">
        <v>458</v>
      </c>
      <c r="C25" s="1">
        <v>45</v>
      </c>
      <c r="D25" s="1">
        <v>37</v>
      </c>
      <c r="E25" s="1">
        <v>1498</v>
      </c>
      <c r="F25" s="1">
        <v>0</v>
      </c>
      <c r="G25" s="1">
        <v>18</v>
      </c>
      <c r="H25" s="1">
        <v>29</v>
      </c>
      <c r="I25" s="1">
        <v>6</v>
      </c>
      <c r="J25" s="1">
        <v>0</v>
      </c>
      <c r="K25" s="1">
        <v>16</v>
      </c>
      <c r="L25" s="1">
        <v>0</v>
      </c>
      <c r="M25" s="1"/>
      <c r="N25" s="1"/>
      <c r="O25" s="1">
        <v>49</v>
      </c>
      <c r="P25" s="1"/>
      <c r="Q25" s="1">
        <v>0</v>
      </c>
      <c r="R25" s="1">
        <v>0</v>
      </c>
      <c r="S25" s="1">
        <v>0</v>
      </c>
      <c r="T25" s="1">
        <v>287</v>
      </c>
      <c r="U25" s="1">
        <v>313</v>
      </c>
      <c r="V25" s="1">
        <v>59</v>
      </c>
      <c r="W25" s="1">
        <v>4</v>
      </c>
      <c r="X25" s="1">
        <v>38</v>
      </c>
      <c r="Y25" s="1">
        <v>267</v>
      </c>
      <c r="Z25" s="1">
        <v>0</v>
      </c>
      <c r="AA25" s="1"/>
      <c r="AB25" s="1">
        <v>718</v>
      </c>
      <c r="AC25" s="6">
        <v>0</v>
      </c>
      <c r="AD25" s="1"/>
      <c r="AE25" s="1"/>
      <c r="AF25" s="1"/>
      <c r="AG25" s="1"/>
      <c r="AH25" s="1"/>
      <c r="AI25" s="1"/>
      <c r="AJ25" s="1"/>
      <c r="AK25" s="1">
        <v>2329</v>
      </c>
      <c r="AL25" s="1">
        <v>40</v>
      </c>
      <c r="AM25" s="1">
        <v>284</v>
      </c>
      <c r="AN25" s="1">
        <v>198</v>
      </c>
      <c r="AO25" s="1">
        <v>53</v>
      </c>
      <c r="AP25" s="1">
        <v>713</v>
      </c>
      <c r="AQ25" s="1"/>
      <c r="AR25" s="1"/>
      <c r="AS25" s="4">
        <v>125</v>
      </c>
      <c r="AT25" s="4">
        <v>3</v>
      </c>
      <c r="AU25" s="4">
        <v>1</v>
      </c>
      <c r="AV25" s="9">
        <v>24</v>
      </c>
      <c r="AW25" s="9">
        <v>0</v>
      </c>
      <c r="AX25" s="5"/>
      <c r="AY25" s="5"/>
      <c r="AZ25" s="5"/>
      <c r="BA25" s="5"/>
      <c r="BB25" s="5"/>
    </row>
    <row r="26" spans="1:54" x14ac:dyDescent="0.2">
      <c r="A26" s="2">
        <v>44368</v>
      </c>
      <c r="B26" s="1">
        <v>28</v>
      </c>
      <c r="C26" s="1">
        <v>4</v>
      </c>
      <c r="D26" s="1">
        <v>5</v>
      </c>
      <c r="E26" s="1">
        <v>1234</v>
      </c>
      <c r="F26" s="1">
        <v>0</v>
      </c>
      <c r="G26" s="1">
        <v>20</v>
      </c>
      <c r="H26" s="1">
        <v>243</v>
      </c>
      <c r="I26" s="1">
        <v>86</v>
      </c>
      <c r="J26" s="1">
        <v>0</v>
      </c>
      <c r="K26" s="1">
        <v>39</v>
      </c>
      <c r="L26" s="1">
        <v>0</v>
      </c>
      <c r="M26" s="1"/>
      <c r="N26" s="8"/>
      <c r="O26" s="1">
        <v>150</v>
      </c>
      <c r="P26" s="1"/>
      <c r="Q26" s="1">
        <v>0</v>
      </c>
      <c r="R26" s="1">
        <v>0</v>
      </c>
      <c r="S26" s="1">
        <v>22</v>
      </c>
      <c r="T26" s="1">
        <v>337</v>
      </c>
      <c r="U26" s="1">
        <v>0</v>
      </c>
      <c r="V26" s="1">
        <v>85</v>
      </c>
      <c r="W26" s="1">
        <v>50</v>
      </c>
      <c r="X26" s="1">
        <v>47</v>
      </c>
      <c r="Y26" s="1">
        <v>72</v>
      </c>
      <c r="Z26" s="1">
        <v>18</v>
      </c>
      <c r="AA26" s="1"/>
      <c r="AB26" s="1">
        <v>546</v>
      </c>
      <c r="AC26" s="1">
        <v>49</v>
      </c>
      <c r="AD26" s="8"/>
      <c r="AE26" s="1"/>
      <c r="AF26" s="1"/>
      <c r="AG26" s="1"/>
      <c r="AH26" s="1"/>
      <c r="AI26" s="1"/>
      <c r="AJ26" s="1"/>
      <c r="AK26" s="1">
        <v>2091</v>
      </c>
      <c r="AL26" s="1">
        <v>310</v>
      </c>
      <c r="AM26" s="1">
        <v>166</v>
      </c>
      <c r="AN26" s="1">
        <v>605</v>
      </c>
      <c r="AO26" s="1">
        <v>304</v>
      </c>
      <c r="AP26" s="1">
        <v>221</v>
      </c>
      <c r="AQ26" s="1"/>
      <c r="AR26" s="1"/>
      <c r="AS26" s="4">
        <v>150</v>
      </c>
      <c r="AT26" s="4">
        <v>6</v>
      </c>
      <c r="AU26" s="4">
        <v>59</v>
      </c>
      <c r="AV26" s="9">
        <v>21</v>
      </c>
      <c r="AW26" s="9">
        <v>32</v>
      </c>
      <c r="AX26" s="5"/>
      <c r="AY26" s="5"/>
      <c r="AZ26" s="5"/>
      <c r="BA26" s="5"/>
      <c r="BB26" s="5"/>
    </row>
    <row r="27" spans="1:54" x14ac:dyDescent="0.2">
      <c r="A27" s="2">
        <v>44369</v>
      </c>
      <c r="B27" s="1">
        <v>222</v>
      </c>
      <c r="C27" s="1">
        <v>6</v>
      </c>
      <c r="D27" s="1">
        <v>49</v>
      </c>
      <c r="E27" s="1">
        <v>1811</v>
      </c>
      <c r="F27" s="1">
        <v>0</v>
      </c>
      <c r="G27" s="1">
        <v>1</v>
      </c>
      <c r="H27" s="1">
        <v>0</v>
      </c>
      <c r="I27" s="1">
        <v>371</v>
      </c>
      <c r="J27" s="1">
        <v>1</v>
      </c>
      <c r="K27" s="1">
        <v>28</v>
      </c>
      <c r="L27" s="1">
        <v>0</v>
      </c>
      <c r="M27" s="1"/>
      <c r="N27" s="1">
        <v>12</v>
      </c>
      <c r="O27" s="1">
        <v>0</v>
      </c>
      <c r="P27" s="8"/>
      <c r="Q27" s="1">
        <v>0</v>
      </c>
      <c r="R27" s="1">
        <v>0</v>
      </c>
      <c r="S27" s="1">
        <v>0</v>
      </c>
      <c r="T27" s="1">
        <v>501</v>
      </c>
      <c r="U27" s="1">
        <v>116</v>
      </c>
      <c r="V27" s="1">
        <v>93</v>
      </c>
      <c r="W27" s="1">
        <v>54</v>
      </c>
      <c r="X27" s="1">
        <v>64</v>
      </c>
      <c r="Y27" s="1">
        <v>0</v>
      </c>
      <c r="Z27" s="1">
        <v>45</v>
      </c>
      <c r="AA27" s="1"/>
      <c r="AB27" s="1">
        <v>314</v>
      </c>
      <c r="AC27" s="1">
        <v>22</v>
      </c>
      <c r="AD27" s="1">
        <v>7</v>
      </c>
      <c r="AE27" s="1"/>
      <c r="AF27" s="1"/>
      <c r="AG27" s="1"/>
      <c r="AH27" s="1"/>
      <c r="AI27" s="1"/>
      <c r="AJ27" s="1"/>
      <c r="AK27" s="1">
        <v>1176</v>
      </c>
      <c r="AL27" s="1">
        <v>139</v>
      </c>
      <c r="AM27" s="1">
        <v>19</v>
      </c>
      <c r="AN27" s="1">
        <v>468</v>
      </c>
      <c r="AO27" s="1">
        <v>7</v>
      </c>
      <c r="AP27" s="1">
        <v>360</v>
      </c>
      <c r="AQ27" s="1"/>
      <c r="AR27" s="1"/>
      <c r="AS27" s="4">
        <v>151</v>
      </c>
      <c r="AT27" s="4">
        <v>6</v>
      </c>
      <c r="AU27" s="4">
        <v>112</v>
      </c>
      <c r="AV27" s="9">
        <v>19</v>
      </c>
      <c r="AW27" s="9">
        <v>0</v>
      </c>
      <c r="AX27" s="5"/>
      <c r="AY27" s="5"/>
      <c r="AZ27" s="5"/>
      <c r="BA27" s="5"/>
      <c r="BB27" s="5"/>
    </row>
    <row r="28" spans="1:54" x14ac:dyDescent="0.2">
      <c r="A28" s="2">
        <v>44370</v>
      </c>
      <c r="B28" s="1">
        <v>68</v>
      </c>
      <c r="C28" s="1">
        <v>23</v>
      </c>
      <c r="D28" s="1">
        <v>345</v>
      </c>
      <c r="E28" s="1">
        <v>389</v>
      </c>
      <c r="F28" s="1">
        <v>0</v>
      </c>
      <c r="G28" s="1">
        <v>82</v>
      </c>
      <c r="H28" s="1">
        <v>0</v>
      </c>
      <c r="I28" s="1">
        <v>8</v>
      </c>
      <c r="J28" s="1">
        <v>26</v>
      </c>
      <c r="K28" s="1">
        <v>23</v>
      </c>
      <c r="L28" s="1">
        <v>0</v>
      </c>
      <c r="M28" s="8"/>
      <c r="N28" s="1">
        <v>26</v>
      </c>
      <c r="O28" s="1">
        <v>75</v>
      </c>
      <c r="P28" s="1">
        <v>0</v>
      </c>
      <c r="Q28" s="1">
        <v>3</v>
      </c>
      <c r="R28" s="1">
        <v>0</v>
      </c>
      <c r="S28" s="1">
        <v>0</v>
      </c>
      <c r="T28" s="1">
        <v>2205</v>
      </c>
      <c r="U28" s="1">
        <v>70</v>
      </c>
      <c r="V28" s="1">
        <v>109</v>
      </c>
      <c r="W28" s="1">
        <v>16</v>
      </c>
      <c r="X28" s="1">
        <v>255</v>
      </c>
      <c r="Y28" s="1">
        <v>40</v>
      </c>
      <c r="Z28" s="1">
        <v>1</v>
      </c>
      <c r="AA28" s="1"/>
      <c r="AB28" s="1">
        <v>246</v>
      </c>
      <c r="AC28" s="1">
        <v>233</v>
      </c>
      <c r="AD28" s="1">
        <v>107</v>
      </c>
      <c r="AE28" s="1"/>
      <c r="AF28" s="1"/>
      <c r="AG28" s="1"/>
      <c r="AH28" s="1"/>
      <c r="AI28" s="1"/>
      <c r="AJ28" s="1"/>
      <c r="AK28" s="1">
        <v>1131</v>
      </c>
      <c r="AL28" s="1">
        <v>188</v>
      </c>
      <c r="AM28" s="1">
        <v>136</v>
      </c>
      <c r="AN28" s="1">
        <v>258</v>
      </c>
      <c r="AO28" s="1">
        <v>530</v>
      </c>
      <c r="AP28" s="1">
        <v>20</v>
      </c>
      <c r="AQ28" s="1"/>
      <c r="AR28" s="8"/>
      <c r="AS28" s="4">
        <v>90</v>
      </c>
      <c r="AT28" s="4">
        <v>13</v>
      </c>
      <c r="AU28" s="4">
        <v>103</v>
      </c>
      <c r="AV28" s="9">
        <v>54</v>
      </c>
      <c r="AW28" s="9">
        <v>22</v>
      </c>
      <c r="AX28" s="5"/>
      <c r="AY28" s="5"/>
      <c r="AZ28" s="5"/>
      <c r="BA28" s="5"/>
      <c r="BB28" s="5"/>
    </row>
    <row r="29" spans="1:54" x14ac:dyDescent="0.2">
      <c r="A29" s="2">
        <v>44371</v>
      </c>
      <c r="B29" s="1">
        <v>103</v>
      </c>
      <c r="C29" s="1">
        <v>221</v>
      </c>
      <c r="D29" s="1">
        <v>48</v>
      </c>
      <c r="E29" s="1">
        <v>970</v>
      </c>
      <c r="F29" s="1">
        <v>0</v>
      </c>
      <c r="G29" s="1">
        <v>0</v>
      </c>
      <c r="H29" s="1">
        <v>16</v>
      </c>
      <c r="I29" s="1">
        <v>3</v>
      </c>
      <c r="J29" s="1">
        <v>0</v>
      </c>
      <c r="K29" s="1">
        <v>12</v>
      </c>
      <c r="L29" s="1">
        <v>0</v>
      </c>
      <c r="M29" s="1">
        <v>0</v>
      </c>
      <c r="N29" s="1">
        <v>226</v>
      </c>
      <c r="O29" s="1">
        <v>71</v>
      </c>
      <c r="P29" s="1">
        <v>0</v>
      </c>
      <c r="Q29" s="1">
        <v>0</v>
      </c>
      <c r="R29" s="1">
        <v>38</v>
      </c>
      <c r="S29" s="1">
        <v>24</v>
      </c>
      <c r="T29" s="1">
        <v>2336</v>
      </c>
      <c r="U29" s="1">
        <v>118</v>
      </c>
      <c r="V29" s="1">
        <v>115</v>
      </c>
      <c r="W29" s="1">
        <v>27</v>
      </c>
      <c r="X29" s="1">
        <v>323</v>
      </c>
      <c r="Y29" s="1">
        <v>416</v>
      </c>
      <c r="Z29" s="1">
        <v>80</v>
      </c>
      <c r="AA29" s="1"/>
      <c r="AB29" s="1">
        <v>280</v>
      </c>
      <c r="AC29" s="1">
        <v>150</v>
      </c>
      <c r="AD29" s="1">
        <v>280</v>
      </c>
      <c r="AE29" s="1"/>
      <c r="AF29" s="1"/>
      <c r="AG29" s="1"/>
      <c r="AH29" s="1"/>
      <c r="AI29" s="1"/>
      <c r="AJ29" s="1"/>
      <c r="AK29" s="1">
        <v>917</v>
      </c>
      <c r="AL29" s="1">
        <v>289</v>
      </c>
      <c r="AM29" s="1">
        <v>550</v>
      </c>
      <c r="AN29" s="1">
        <v>308</v>
      </c>
      <c r="AO29" s="1">
        <v>312</v>
      </c>
      <c r="AP29" s="1">
        <v>2787</v>
      </c>
      <c r="AQ29" s="1"/>
      <c r="AR29" s="1">
        <v>115</v>
      </c>
      <c r="AS29" s="4">
        <v>195</v>
      </c>
      <c r="AT29" s="4">
        <v>19</v>
      </c>
      <c r="AU29" s="4">
        <v>132</v>
      </c>
      <c r="AV29" s="9">
        <v>49</v>
      </c>
      <c r="AW29" s="9">
        <v>18</v>
      </c>
      <c r="AX29" s="5"/>
      <c r="AY29" s="5"/>
      <c r="AZ29" s="5"/>
      <c r="BA29" s="5"/>
      <c r="BB29" s="5"/>
    </row>
    <row r="30" spans="1:54" x14ac:dyDescent="0.2">
      <c r="A30" s="2">
        <v>44372</v>
      </c>
      <c r="B30" s="1">
        <v>4</v>
      </c>
      <c r="C30" s="1">
        <v>65</v>
      </c>
      <c r="D30" s="1">
        <v>89</v>
      </c>
      <c r="E30" s="1">
        <v>434</v>
      </c>
      <c r="F30" s="1">
        <v>0</v>
      </c>
      <c r="G30" s="1">
        <v>0</v>
      </c>
      <c r="H30" s="1">
        <v>17</v>
      </c>
      <c r="I30" s="1">
        <v>15</v>
      </c>
      <c r="J30" s="1">
        <v>0</v>
      </c>
      <c r="K30" s="1">
        <v>540</v>
      </c>
      <c r="L30" s="1">
        <v>1</v>
      </c>
      <c r="M30" s="1">
        <v>8</v>
      </c>
      <c r="N30" s="1">
        <v>104</v>
      </c>
      <c r="O30" s="1">
        <v>0</v>
      </c>
      <c r="P30" s="1">
        <v>0</v>
      </c>
      <c r="Q30" s="1">
        <v>0</v>
      </c>
      <c r="R30" s="1">
        <v>0</v>
      </c>
      <c r="S30" s="1">
        <v>13</v>
      </c>
      <c r="T30" s="1">
        <v>2707</v>
      </c>
      <c r="U30" s="1">
        <v>307</v>
      </c>
      <c r="V30" s="1">
        <v>135</v>
      </c>
      <c r="W30" s="1">
        <v>123</v>
      </c>
      <c r="X30" s="1">
        <v>812</v>
      </c>
      <c r="Y30" s="1">
        <v>2706</v>
      </c>
      <c r="Z30" s="1">
        <v>58</v>
      </c>
      <c r="AA30" s="1"/>
      <c r="AB30" s="1">
        <v>345</v>
      </c>
      <c r="AC30" s="1">
        <v>413</v>
      </c>
      <c r="AD30" s="1">
        <v>92</v>
      </c>
      <c r="AE30" s="1"/>
      <c r="AF30" s="1"/>
      <c r="AG30" s="1"/>
      <c r="AH30" s="1"/>
      <c r="AI30" s="1"/>
      <c r="AJ30" s="8"/>
      <c r="AK30" s="1">
        <v>1232</v>
      </c>
      <c r="AL30" s="1">
        <v>229</v>
      </c>
      <c r="AM30" s="1">
        <v>487</v>
      </c>
      <c r="AN30" s="1">
        <v>417</v>
      </c>
      <c r="AO30" s="1">
        <v>637</v>
      </c>
      <c r="AP30" s="1">
        <v>24</v>
      </c>
      <c r="AQ30" s="8"/>
      <c r="AR30" s="1">
        <v>428</v>
      </c>
      <c r="AS30" s="4">
        <v>213</v>
      </c>
      <c r="AT30" s="4">
        <v>0</v>
      </c>
      <c r="AU30" s="4">
        <v>157</v>
      </c>
      <c r="AV30" s="9">
        <v>86</v>
      </c>
      <c r="AW30" s="9">
        <v>37</v>
      </c>
      <c r="AX30" s="5"/>
      <c r="AY30" s="5"/>
      <c r="AZ30" s="5"/>
      <c r="BA30" s="5"/>
      <c r="BB30" s="5"/>
    </row>
    <row r="31" spans="1:54" x14ac:dyDescent="0.2">
      <c r="A31" s="2">
        <v>44373</v>
      </c>
      <c r="B31" s="1">
        <v>183</v>
      </c>
      <c r="C31" s="1">
        <v>549</v>
      </c>
      <c r="D31" s="1">
        <v>1130</v>
      </c>
      <c r="E31" s="1">
        <v>566</v>
      </c>
      <c r="F31" s="1">
        <v>0</v>
      </c>
      <c r="G31" s="1">
        <v>312</v>
      </c>
      <c r="H31" s="1">
        <v>189</v>
      </c>
      <c r="I31" s="1">
        <v>2</v>
      </c>
      <c r="J31" s="1">
        <v>0</v>
      </c>
      <c r="K31" s="1">
        <v>8</v>
      </c>
      <c r="L31" s="1">
        <v>1</v>
      </c>
      <c r="M31" s="1">
        <v>23</v>
      </c>
      <c r="N31" s="1">
        <v>189</v>
      </c>
      <c r="O31" s="1">
        <v>0</v>
      </c>
      <c r="P31" s="1">
        <v>0</v>
      </c>
      <c r="Q31" s="1">
        <v>0</v>
      </c>
      <c r="R31" s="1">
        <v>33</v>
      </c>
      <c r="S31" s="1">
        <v>0</v>
      </c>
      <c r="T31" s="1">
        <v>2520</v>
      </c>
      <c r="U31" s="1">
        <v>318</v>
      </c>
      <c r="V31" s="1">
        <v>136</v>
      </c>
      <c r="W31" s="1">
        <v>142</v>
      </c>
      <c r="X31" s="1">
        <v>206</v>
      </c>
      <c r="Y31" s="1">
        <v>454</v>
      </c>
      <c r="Z31" s="1">
        <v>60</v>
      </c>
      <c r="AA31" s="1"/>
      <c r="AB31" s="1">
        <v>2180</v>
      </c>
      <c r="AC31" s="1">
        <v>615</v>
      </c>
      <c r="AD31" s="1">
        <v>249</v>
      </c>
      <c r="AE31" s="8"/>
      <c r="AF31" s="1"/>
      <c r="AG31" s="1"/>
      <c r="AH31" s="8"/>
      <c r="AI31" s="1"/>
      <c r="AJ31" s="1">
        <v>0</v>
      </c>
      <c r="AK31" s="1">
        <v>1426</v>
      </c>
      <c r="AL31" s="1">
        <v>293</v>
      </c>
      <c r="AM31" s="1">
        <v>310</v>
      </c>
      <c r="AN31" s="1">
        <v>285</v>
      </c>
      <c r="AO31" s="1">
        <v>1329</v>
      </c>
      <c r="AP31" s="1">
        <v>212</v>
      </c>
      <c r="AQ31" s="1">
        <v>32</v>
      </c>
      <c r="AR31" s="1">
        <v>467</v>
      </c>
      <c r="AS31" s="4">
        <v>686</v>
      </c>
      <c r="AT31" s="4">
        <v>0</v>
      </c>
      <c r="AU31" s="4">
        <v>17</v>
      </c>
      <c r="AV31" s="9">
        <v>26</v>
      </c>
      <c r="AW31" s="9">
        <v>12</v>
      </c>
      <c r="AX31" s="5"/>
      <c r="AY31" s="5"/>
      <c r="AZ31" s="5"/>
      <c r="BA31" s="5"/>
      <c r="BB31" s="5"/>
    </row>
    <row r="32" spans="1:54" x14ac:dyDescent="0.2">
      <c r="A32" s="2">
        <v>44374</v>
      </c>
      <c r="B32" s="1">
        <v>305</v>
      </c>
      <c r="C32" s="1">
        <v>53</v>
      </c>
      <c r="D32" s="1">
        <v>329</v>
      </c>
      <c r="E32" s="1">
        <v>1566</v>
      </c>
      <c r="F32" s="1">
        <v>210</v>
      </c>
      <c r="G32" s="1">
        <v>24</v>
      </c>
      <c r="H32" s="1">
        <v>92</v>
      </c>
      <c r="I32" s="1">
        <v>0</v>
      </c>
      <c r="J32" s="1">
        <v>0</v>
      </c>
      <c r="K32" s="1">
        <v>199</v>
      </c>
      <c r="L32" s="1">
        <v>2</v>
      </c>
      <c r="M32" s="1">
        <v>0</v>
      </c>
      <c r="N32" s="1">
        <v>230</v>
      </c>
      <c r="O32" s="1">
        <v>231</v>
      </c>
      <c r="P32" s="1">
        <v>0</v>
      </c>
      <c r="Q32" s="1">
        <v>0</v>
      </c>
      <c r="R32" s="1">
        <v>17</v>
      </c>
      <c r="S32" s="1">
        <v>23</v>
      </c>
      <c r="T32" s="1">
        <v>1136</v>
      </c>
      <c r="U32" s="1">
        <v>838</v>
      </c>
      <c r="V32" s="1">
        <v>138</v>
      </c>
      <c r="W32" s="1">
        <v>604</v>
      </c>
      <c r="X32" s="1">
        <v>1033</v>
      </c>
      <c r="Y32" s="1">
        <v>173</v>
      </c>
      <c r="Z32" s="1">
        <v>93</v>
      </c>
      <c r="AA32" s="1"/>
      <c r="AB32" s="1">
        <v>2079</v>
      </c>
      <c r="AC32" s="1">
        <v>364</v>
      </c>
      <c r="AD32" s="1">
        <v>167</v>
      </c>
      <c r="AE32" s="1">
        <v>9</v>
      </c>
      <c r="AF32" s="1"/>
      <c r="AG32" s="8"/>
      <c r="AH32" s="1">
        <v>21</v>
      </c>
      <c r="AI32" s="1"/>
      <c r="AJ32" s="1">
        <v>34</v>
      </c>
      <c r="AK32" s="1">
        <v>1128</v>
      </c>
      <c r="AL32" s="1">
        <v>94</v>
      </c>
      <c r="AM32" s="1">
        <v>553</v>
      </c>
      <c r="AN32" s="1">
        <v>231</v>
      </c>
      <c r="AO32" s="1">
        <v>341</v>
      </c>
      <c r="AP32" s="1">
        <v>43</v>
      </c>
      <c r="AQ32" s="1">
        <v>2</v>
      </c>
      <c r="AR32" s="1">
        <v>377</v>
      </c>
      <c r="AS32" s="4">
        <v>536</v>
      </c>
      <c r="AT32" s="4">
        <v>55</v>
      </c>
      <c r="AU32" s="4">
        <v>211</v>
      </c>
      <c r="AV32" s="9">
        <v>110</v>
      </c>
      <c r="AW32" s="9">
        <v>54</v>
      </c>
      <c r="AX32" s="5"/>
      <c r="AY32" s="5"/>
      <c r="AZ32" s="5"/>
      <c r="BA32" s="5"/>
      <c r="BB32" s="5"/>
    </row>
    <row r="33" spans="1:54" x14ac:dyDescent="0.2">
      <c r="A33" s="2">
        <v>44375</v>
      </c>
      <c r="B33" s="1">
        <v>37</v>
      </c>
      <c r="C33" s="1">
        <v>98</v>
      </c>
      <c r="D33" s="1">
        <v>178</v>
      </c>
      <c r="E33" s="1">
        <v>513</v>
      </c>
      <c r="F33" s="1">
        <v>87</v>
      </c>
      <c r="G33" s="1">
        <v>420</v>
      </c>
      <c r="H33" s="1">
        <v>33</v>
      </c>
      <c r="I33" s="1">
        <v>1</v>
      </c>
      <c r="J33" s="1">
        <v>0</v>
      </c>
      <c r="K33" s="1">
        <v>77</v>
      </c>
      <c r="L33" s="1">
        <v>0</v>
      </c>
      <c r="M33" s="1">
        <v>65</v>
      </c>
      <c r="N33" s="1">
        <v>211</v>
      </c>
      <c r="O33" s="1">
        <v>37</v>
      </c>
      <c r="P33" s="1">
        <v>0</v>
      </c>
      <c r="Q33" s="1">
        <v>1</v>
      </c>
      <c r="R33" s="1">
        <v>153</v>
      </c>
      <c r="S33" s="1">
        <v>493</v>
      </c>
      <c r="T33" s="1">
        <v>1774</v>
      </c>
      <c r="U33" s="1">
        <v>348</v>
      </c>
      <c r="V33" s="1">
        <v>133</v>
      </c>
      <c r="W33" s="1">
        <v>153</v>
      </c>
      <c r="X33" s="1">
        <v>686</v>
      </c>
      <c r="Y33" s="1">
        <v>466</v>
      </c>
      <c r="Z33" s="1">
        <v>1645</v>
      </c>
      <c r="AA33" s="1"/>
      <c r="AB33" s="1">
        <v>1386</v>
      </c>
      <c r="AC33" s="1">
        <v>430</v>
      </c>
      <c r="AD33" s="1">
        <v>139</v>
      </c>
      <c r="AE33" s="6">
        <v>0</v>
      </c>
      <c r="AF33" s="1"/>
      <c r="AG33" s="1">
        <v>219</v>
      </c>
      <c r="AH33" s="6">
        <v>0</v>
      </c>
      <c r="AI33" s="1"/>
      <c r="AJ33" s="1">
        <v>31</v>
      </c>
      <c r="AK33" s="1">
        <v>1927</v>
      </c>
      <c r="AL33" s="1">
        <v>88</v>
      </c>
      <c r="AM33" s="1">
        <v>535</v>
      </c>
      <c r="AN33" s="1">
        <v>127</v>
      </c>
      <c r="AO33" s="1">
        <v>461</v>
      </c>
      <c r="AP33" s="1">
        <v>229</v>
      </c>
      <c r="AQ33" s="1">
        <v>280</v>
      </c>
      <c r="AR33" s="1">
        <v>637</v>
      </c>
      <c r="AS33" s="4">
        <v>186</v>
      </c>
      <c r="AT33" s="4">
        <v>6</v>
      </c>
      <c r="AU33" s="4">
        <v>25</v>
      </c>
      <c r="AV33" s="9">
        <v>182</v>
      </c>
      <c r="AW33" s="9">
        <v>75</v>
      </c>
      <c r="AX33" s="5"/>
      <c r="AY33" s="5"/>
      <c r="AZ33" s="5"/>
      <c r="BA33" s="5"/>
      <c r="BB33" s="5"/>
    </row>
    <row r="34" spans="1:54" x14ac:dyDescent="0.2">
      <c r="A34" s="2">
        <v>44376</v>
      </c>
      <c r="B34" s="1">
        <v>252</v>
      </c>
      <c r="C34" s="1">
        <v>41</v>
      </c>
      <c r="D34" s="1">
        <v>29</v>
      </c>
      <c r="E34" s="1">
        <v>1749</v>
      </c>
      <c r="F34" s="1">
        <v>133</v>
      </c>
      <c r="G34" s="1">
        <v>334</v>
      </c>
      <c r="H34" s="1">
        <v>27</v>
      </c>
      <c r="I34" s="1">
        <v>887</v>
      </c>
      <c r="J34" s="1">
        <v>0</v>
      </c>
      <c r="K34" s="1">
        <v>8</v>
      </c>
      <c r="L34" s="1">
        <v>0</v>
      </c>
      <c r="M34" s="1">
        <v>41</v>
      </c>
      <c r="N34" s="1">
        <v>145</v>
      </c>
      <c r="O34" s="1">
        <v>411</v>
      </c>
      <c r="P34" s="1">
        <v>7</v>
      </c>
      <c r="Q34" s="1">
        <v>2</v>
      </c>
      <c r="R34" s="1">
        <v>501</v>
      </c>
      <c r="S34" s="1">
        <v>575</v>
      </c>
      <c r="T34" s="1">
        <v>0</v>
      </c>
      <c r="U34" s="1">
        <v>594</v>
      </c>
      <c r="V34" s="1">
        <v>135</v>
      </c>
      <c r="W34" s="1">
        <v>351</v>
      </c>
      <c r="X34" s="1">
        <v>670</v>
      </c>
      <c r="Y34" s="1">
        <v>791</v>
      </c>
      <c r="Z34" s="1">
        <v>0</v>
      </c>
      <c r="AA34" s="8"/>
      <c r="AB34" s="1">
        <v>530</v>
      </c>
      <c r="AC34" s="1">
        <v>302</v>
      </c>
      <c r="AD34" s="1">
        <v>203</v>
      </c>
      <c r="AE34" s="1">
        <v>166</v>
      </c>
      <c r="AF34" s="1"/>
      <c r="AG34" s="1">
        <v>224</v>
      </c>
      <c r="AH34" s="6">
        <v>0</v>
      </c>
      <c r="AI34" s="1"/>
      <c r="AJ34" s="10">
        <v>40</v>
      </c>
      <c r="AK34" s="1">
        <v>1902</v>
      </c>
      <c r="AL34" s="1">
        <v>111</v>
      </c>
      <c r="AM34" s="1">
        <v>284</v>
      </c>
      <c r="AN34" s="1">
        <v>339</v>
      </c>
      <c r="AO34" s="1">
        <v>702</v>
      </c>
      <c r="AP34" s="1">
        <v>276</v>
      </c>
      <c r="AQ34" s="1">
        <v>407</v>
      </c>
      <c r="AR34" s="1">
        <v>502</v>
      </c>
      <c r="AS34" s="4">
        <v>245</v>
      </c>
      <c r="AT34" s="4">
        <v>194</v>
      </c>
      <c r="AU34" s="4">
        <v>51</v>
      </c>
      <c r="AV34" s="9">
        <v>167</v>
      </c>
      <c r="AW34" s="9">
        <v>59</v>
      </c>
      <c r="AX34" s="5"/>
      <c r="AY34" s="5"/>
      <c r="AZ34" s="5"/>
      <c r="BA34" s="5"/>
      <c r="BB34" s="5"/>
    </row>
    <row r="35" spans="1:54" x14ac:dyDescent="0.2">
      <c r="A35" s="2">
        <v>44377</v>
      </c>
      <c r="B35" s="1">
        <v>231</v>
      </c>
      <c r="C35" s="1">
        <v>47</v>
      </c>
      <c r="D35" s="1">
        <v>62</v>
      </c>
      <c r="E35" s="1">
        <v>198</v>
      </c>
      <c r="F35" s="1">
        <v>8</v>
      </c>
      <c r="G35" s="1">
        <v>159</v>
      </c>
      <c r="H35" s="1">
        <v>116</v>
      </c>
      <c r="I35" s="1">
        <v>379</v>
      </c>
      <c r="J35" s="1">
        <v>698</v>
      </c>
      <c r="K35" s="1">
        <v>92</v>
      </c>
      <c r="L35" s="1">
        <v>1</v>
      </c>
      <c r="M35" s="1">
        <v>79</v>
      </c>
      <c r="N35" s="1">
        <v>25</v>
      </c>
      <c r="O35" s="1">
        <v>691</v>
      </c>
      <c r="P35" s="1">
        <v>8</v>
      </c>
      <c r="Q35" s="1">
        <v>0</v>
      </c>
      <c r="R35" s="1">
        <v>262</v>
      </c>
      <c r="S35" s="1">
        <v>503</v>
      </c>
      <c r="T35" s="1">
        <v>1145</v>
      </c>
      <c r="U35" s="1">
        <v>1092</v>
      </c>
      <c r="V35" s="1">
        <v>141</v>
      </c>
      <c r="W35" s="1">
        <v>131</v>
      </c>
      <c r="X35" s="1">
        <v>423</v>
      </c>
      <c r="Y35" s="1">
        <v>1871</v>
      </c>
      <c r="Z35" s="1">
        <v>127</v>
      </c>
      <c r="AA35" s="1">
        <v>121</v>
      </c>
      <c r="AB35" s="1">
        <v>277</v>
      </c>
      <c r="AC35" s="1">
        <v>621</v>
      </c>
      <c r="AD35" s="6">
        <v>0</v>
      </c>
      <c r="AE35" s="1">
        <v>230</v>
      </c>
      <c r="AF35" s="1"/>
      <c r="AG35" s="1">
        <v>471</v>
      </c>
      <c r="AH35" s="6">
        <v>0</v>
      </c>
      <c r="AI35" s="1"/>
      <c r="AJ35" s="10">
        <v>372</v>
      </c>
      <c r="AK35" s="1">
        <v>2018</v>
      </c>
      <c r="AL35" s="1">
        <v>484</v>
      </c>
      <c r="AM35" s="1">
        <v>208</v>
      </c>
      <c r="AN35" s="1">
        <v>280</v>
      </c>
      <c r="AO35" s="1">
        <v>220</v>
      </c>
      <c r="AP35" s="1">
        <v>1087</v>
      </c>
      <c r="AQ35" s="1">
        <v>380</v>
      </c>
      <c r="AR35" s="1">
        <v>685</v>
      </c>
      <c r="AS35" s="4">
        <v>333</v>
      </c>
      <c r="AT35" s="4">
        <v>188</v>
      </c>
      <c r="AU35" s="4">
        <v>-12</v>
      </c>
      <c r="AV35" s="9">
        <v>299</v>
      </c>
      <c r="AW35" s="9">
        <v>36</v>
      </c>
      <c r="AX35" s="5"/>
      <c r="AY35" s="5"/>
      <c r="AZ35" s="5"/>
      <c r="BA35" s="5"/>
      <c r="BB35" s="5"/>
    </row>
    <row r="36" spans="1:54" x14ac:dyDescent="0.2">
      <c r="A36" s="2">
        <v>44378</v>
      </c>
      <c r="B36" s="1">
        <v>154</v>
      </c>
      <c r="C36" s="1">
        <v>252</v>
      </c>
      <c r="D36" s="1">
        <v>225</v>
      </c>
      <c r="E36" s="1">
        <v>1674</v>
      </c>
      <c r="F36" s="1">
        <v>6</v>
      </c>
      <c r="G36" s="1">
        <v>0</v>
      </c>
      <c r="H36" s="1">
        <v>79</v>
      </c>
      <c r="I36" s="1">
        <v>18</v>
      </c>
      <c r="J36" s="1">
        <v>73</v>
      </c>
      <c r="K36" s="1">
        <v>0</v>
      </c>
      <c r="L36" s="1">
        <v>0</v>
      </c>
      <c r="M36" s="1">
        <v>1</v>
      </c>
      <c r="N36" s="1">
        <v>44</v>
      </c>
      <c r="O36" s="1">
        <v>366</v>
      </c>
      <c r="P36" s="1">
        <v>0</v>
      </c>
      <c r="Q36" s="1">
        <v>0</v>
      </c>
      <c r="R36" s="1">
        <v>261</v>
      </c>
      <c r="S36" s="1">
        <v>154</v>
      </c>
      <c r="T36" s="1">
        <v>1408</v>
      </c>
      <c r="U36" s="1">
        <v>0</v>
      </c>
      <c r="V36" s="1">
        <v>162</v>
      </c>
      <c r="W36" s="1">
        <v>317</v>
      </c>
      <c r="X36" s="1">
        <v>71</v>
      </c>
      <c r="Y36" s="1">
        <v>1011</v>
      </c>
      <c r="Z36" s="1">
        <v>163</v>
      </c>
      <c r="AA36" s="1">
        <v>870</v>
      </c>
      <c r="AB36" s="1">
        <v>216</v>
      </c>
      <c r="AC36" s="1">
        <v>1003</v>
      </c>
      <c r="AD36" s="1">
        <v>13</v>
      </c>
      <c r="AE36" s="1">
        <v>21</v>
      </c>
      <c r="AF36" s="1"/>
      <c r="AG36" s="1">
        <v>175</v>
      </c>
      <c r="AH36" s="6">
        <v>0</v>
      </c>
      <c r="AI36" s="1"/>
      <c r="AJ36" s="10">
        <v>1175</v>
      </c>
      <c r="AK36" s="1">
        <v>2570</v>
      </c>
      <c r="AL36" s="1">
        <v>447</v>
      </c>
      <c r="AM36" s="1">
        <v>396</v>
      </c>
      <c r="AN36" s="1">
        <v>428</v>
      </c>
      <c r="AO36" s="1">
        <v>1150</v>
      </c>
      <c r="AP36" s="1">
        <v>2235</v>
      </c>
      <c r="AQ36" s="1">
        <v>228</v>
      </c>
      <c r="AR36" s="1">
        <v>630</v>
      </c>
      <c r="AS36" s="4">
        <v>455</v>
      </c>
      <c r="AT36" s="4">
        <v>573</v>
      </c>
      <c r="AU36" s="4">
        <v>31</v>
      </c>
      <c r="AV36" s="9">
        <v>169</v>
      </c>
      <c r="AW36" s="9">
        <v>198</v>
      </c>
      <c r="AX36" s="5"/>
      <c r="AY36" s="5"/>
      <c r="AZ36" s="5"/>
      <c r="BA36" s="5"/>
      <c r="BB36" s="5"/>
    </row>
    <row r="37" spans="1:54" x14ac:dyDescent="0.2">
      <c r="A37" s="2">
        <v>44379</v>
      </c>
      <c r="B37" s="1">
        <v>27</v>
      </c>
      <c r="C37" s="1">
        <v>1543</v>
      </c>
      <c r="D37" s="1">
        <v>29</v>
      </c>
      <c r="E37" s="1">
        <v>146</v>
      </c>
      <c r="F37" s="1">
        <v>0</v>
      </c>
      <c r="G37" s="1">
        <v>5</v>
      </c>
      <c r="H37" s="1">
        <v>36</v>
      </c>
      <c r="I37" s="1">
        <v>85</v>
      </c>
      <c r="J37" s="1">
        <v>1533</v>
      </c>
      <c r="K37" s="1">
        <v>256</v>
      </c>
      <c r="L37" s="1">
        <v>0</v>
      </c>
      <c r="M37" s="1">
        <v>8</v>
      </c>
      <c r="N37" s="1">
        <v>404</v>
      </c>
      <c r="O37" s="1">
        <v>2176</v>
      </c>
      <c r="P37" s="1">
        <v>0</v>
      </c>
      <c r="Q37" s="1">
        <v>0</v>
      </c>
      <c r="R37" s="1">
        <v>18</v>
      </c>
      <c r="S37" s="1">
        <v>267</v>
      </c>
      <c r="T37" s="1">
        <v>863</v>
      </c>
      <c r="U37" s="1">
        <v>0</v>
      </c>
      <c r="V37" s="1">
        <v>211</v>
      </c>
      <c r="W37" s="1">
        <v>167</v>
      </c>
      <c r="X37" s="1">
        <v>451</v>
      </c>
      <c r="Y37" s="1">
        <v>294</v>
      </c>
      <c r="Z37" s="1">
        <v>208</v>
      </c>
      <c r="AA37" s="1">
        <v>488</v>
      </c>
      <c r="AB37" s="1">
        <v>807</v>
      </c>
      <c r="AC37" s="1">
        <v>657</v>
      </c>
      <c r="AD37" s="1">
        <v>683</v>
      </c>
      <c r="AE37" s="6">
        <v>0</v>
      </c>
      <c r="AF37" s="1"/>
      <c r="AG37" s="1">
        <v>82</v>
      </c>
      <c r="AH37" s="6">
        <v>0</v>
      </c>
      <c r="AI37" s="1"/>
      <c r="AJ37" s="10">
        <v>389</v>
      </c>
      <c r="AK37" s="1">
        <v>3046</v>
      </c>
      <c r="AL37" s="1">
        <v>459</v>
      </c>
      <c r="AM37" s="1">
        <v>504</v>
      </c>
      <c r="AN37" s="1">
        <v>285</v>
      </c>
      <c r="AO37" s="1">
        <v>1260</v>
      </c>
      <c r="AP37" s="1">
        <v>582</v>
      </c>
      <c r="AQ37" s="1">
        <v>467</v>
      </c>
      <c r="AR37" s="1">
        <v>614</v>
      </c>
      <c r="AS37" s="4">
        <v>155</v>
      </c>
      <c r="AT37" s="4">
        <v>763</v>
      </c>
      <c r="AU37" s="4">
        <v>94</v>
      </c>
      <c r="AV37" s="9">
        <v>250</v>
      </c>
      <c r="AW37" s="9">
        <v>190</v>
      </c>
      <c r="AX37" s="5"/>
      <c r="AY37" s="5"/>
      <c r="AZ37" s="5"/>
      <c r="BA37" s="5"/>
      <c r="BB37" s="5"/>
    </row>
    <row r="38" spans="1:54" x14ac:dyDescent="0.2">
      <c r="A38" s="2">
        <v>44380</v>
      </c>
      <c r="B38" s="1">
        <v>305</v>
      </c>
      <c r="C38" s="1">
        <v>837</v>
      </c>
      <c r="D38" s="1">
        <v>43</v>
      </c>
      <c r="E38" s="1">
        <v>422</v>
      </c>
      <c r="F38" s="6">
        <v>0</v>
      </c>
      <c r="G38" s="1">
        <v>2</v>
      </c>
      <c r="H38" s="1">
        <v>61</v>
      </c>
      <c r="I38" s="1">
        <v>786</v>
      </c>
      <c r="J38" s="1">
        <v>2866</v>
      </c>
      <c r="K38" s="1">
        <v>3</v>
      </c>
      <c r="L38" s="1">
        <v>0</v>
      </c>
      <c r="M38" s="1">
        <v>338</v>
      </c>
      <c r="N38" s="1">
        <v>134</v>
      </c>
      <c r="O38" s="1">
        <v>374</v>
      </c>
      <c r="P38" s="1">
        <v>0</v>
      </c>
      <c r="Q38" s="1">
        <v>0</v>
      </c>
      <c r="R38" s="1">
        <v>568</v>
      </c>
      <c r="S38" s="1">
        <v>491</v>
      </c>
      <c r="T38" s="1">
        <v>2507</v>
      </c>
      <c r="U38" s="1">
        <v>447</v>
      </c>
      <c r="V38" s="1">
        <v>257</v>
      </c>
      <c r="W38" s="1">
        <v>332</v>
      </c>
      <c r="X38" s="1">
        <v>223</v>
      </c>
      <c r="Y38" s="1">
        <v>125</v>
      </c>
      <c r="Z38" s="1">
        <v>118</v>
      </c>
      <c r="AA38" s="1">
        <v>1194</v>
      </c>
      <c r="AB38" s="1">
        <v>2104</v>
      </c>
      <c r="AC38" s="1">
        <v>1901</v>
      </c>
      <c r="AD38" s="1">
        <v>162</v>
      </c>
      <c r="AE38" s="1">
        <v>41</v>
      </c>
      <c r="AF38" s="1"/>
      <c r="AG38" s="1">
        <v>47</v>
      </c>
      <c r="AH38" s="6">
        <v>0</v>
      </c>
      <c r="AI38" s="1"/>
      <c r="AJ38" s="10">
        <v>857</v>
      </c>
      <c r="AK38" s="1">
        <v>2213</v>
      </c>
      <c r="AL38" s="1">
        <v>332</v>
      </c>
      <c r="AM38" s="1">
        <v>424</v>
      </c>
      <c r="AN38" s="7">
        <v>976</v>
      </c>
      <c r="AO38" s="1">
        <v>1170</v>
      </c>
      <c r="AP38" s="1">
        <v>311</v>
      </c>
      <c r="AQ38" s="1">
        <v>594</v>
      </c>
      <c r="AR38" s="1">
        <v>510</v>
      </c>
      <c r="AS38" s="4">
        <v>72</v>
      </c>
      <c r="AT38" s="4">
        <v>517</v>
      </c>
      <c r="AU38" s="4">
        <v>73</v>
      </c>
      <c r="AV38" s="9">
        <v>109</v>
      </c>
      <c r="AW38" s="9">
        <v>199</v>
      </c>
      <c r="AX38" s="5"/>
      <c r="AY38" s="5"/>
      <c r="AZ38" s="5"/>
      <c r="BA38" s="5"/>
      <c r="BB38" s="5"/>
    </row>
    <row r="39" spans="1:54" x14ac:dyDescent="0.2">
      <c r="A39" s="2">
        <v>44381</v>
      </c>
      <c r="B39" s="1">
        <v>161</v>
      </c>
      <c r="C39" s="1">
        <v>841</v>
      </c>
      <c r="D39" s="1">
        <v>159</v>
      </c>
      <c r="E39" s="1">
        <v>1172</v>
      </c>
      <c r="F39" s="1">
        <v>81</v>
      </c>
      <c r="G39" s="1">
        <v>73</v>
      </c>
      <c r="H39" s="1">
        <v>43</v>
      </c>
      <c r="I39" s="1">
        <v>1030</v>
      </c>
      <c r="J39" s="1">
        <v>1708</v>
      </c>
      <c r="K39" s="1">
        <v>312</v>
      </c>
      <c r="L39" s="1">
        <v>0</v>
      </c>
      <c r="M39" s="1">
        <v>2</v>
      </c>
      <c r="N39" s="1">
        <v>2606</v>
      </c>
      <c r="O39" s="1">
        <v>985</v>
      </c>
      <c r="P39" s="1">
        <v>0</v>
      </c>
      <c r="Q39" s="1">
        <v>0</v>
      </c>
      <c r="R39" s="1">
        <v>14</v>
      </c>
      <c r="S39" s="1">
        <v>5</v>
      </c>
      <c r="T39" s="1">
        <v>454</v>
      </c>
      <c r="U39" s="1">
        <v>145</v>
      </c>
      <c r="V39" s="1">
        <v>299</v>
      </c>
      <c r="W39" s="1">
        <v>202</v>
      </c>
      <c r="X39" s="1">
        <v>222</v>
      </c>
      <c r="Y39" s="1">
        <v>387</v>
      </c>
      <c r="Z39" s="1">
        <v>80</v>
      </c>
      <c r="AA39" s="6">
        <v>0</v>
      </c>
      <c r="AB39" s="1">
        <v>201</v>
      </c>
      <c r="AC39" s="1">
        <v>52</v>
      </c>
      <c r="AD39" s="1">
        <v>239</v>
      </c>
      <c r="AE39" s="1">
        <v>14</v>
      </c>
      <c r="AF39" s="1"/>
      <c r="AG39" s="1">
        <v>37</v>
      </c>
      <c r="AH39" s="1">
        <v>58</v>
      </c>
      <c r="AI39" s="1"/>
      <c r="AJ39" s="10">
        <v>309</v>
      </c>
      <c r="AK39" s="1">
        <v>2077</v>
      </c>
      <c r="AL39" s="1">
        <v>282</v>
      </c>
      <c r="AM39" s="1">
        <v>259</v>
      </c>
      <c r="AN39" s="1">
        <v>704</v>
      </c>
      <c r="AO39" s="1">
        <v>1222</v>
      </c>
      <c r="AP39" s="1">
        <v>38</v>
      </c>
      <c r="AQ39" s="1">
        <v>452</v>
      </c>
      <c r="AR39" s="1">
        <v>720</v>
      </c>
      <c r="AS39" s="4">
        <v>107</v>
      </c>
      <c r="AT39" s="4">
        <v>574</v>
      </c>
      <c r="AU39" s="4">
        <v>372</v>
      </c>
      <c r="AV39" s="9">
        <v>65</v>
      </c>
      <c r="AW39" s="9">
        <v>210</v>
      </c>
      <c r="AX39" s="5"/>
      <c r="AY39" s="5"/>
      <c r="AZ39" s="5"/>
      <c r="BA39" s="5"/>
      <c r="BB39" s="5"/>
    </row>
    <row r="40" spans="1:54" x14ac:dyDescent="0.2">
      <c r="A40" s="2">
        <v>44382</v>
      </c>
      <c r="B40" s="1">
        <v>793</v>
      </c>
      <c r="C40" s="1">
        <v>1499</v>
      </c>
      <c r="D40" s="1">
        <v>9</v>
      </c>
      <c r="E40" s="1">
        <v>209</v>
      </c>
      <c r="F40" s="1">
        <v>9</v>
      </c>
      <c r="G40" s="1">
        <v>10</v>
      </c>
      <c r="H40" s="1">
        <v>93</v>
      </c>
      <c r="I40" s="1">
        <v>2435</v>
      </c>
      <c r="J40" s="1">
        <v>668</v>
      </c>
      <c r="K40" s="1">
        <v>481</v>
      </c>
      <c r="L40" s="1">
        <v>4</v>
      </c>
      <c r="M40" s="1">
        <v>18</v>
      </c>
      <c r="N40" s="1">
        <v>2818</v>
      </c>
      <c r="O40" s="1">
        <v>1491</v>
      </c>
      <c r="P40" s="1">
        <v>90</v>
      </c>
      <c r="Q40" s="1">
        <v>0</v>
      </c>
      <c r="R40" s="1">
        <v>67</v>
      </c>
      <c r="S40" s="1">
        <v>0</v>
      </c>
      <c r="T40" s="1">
        <v>980</v>
      </c>
      <c r="U40" s="1">
        <v>221</v>
      </c>
      <c r="V40" s="1">
        <v>279</v>
      </c>
      <c r="W40" s="1">
        <v>305</v>
      </c>
      <c r="X40" s="1">
        <v>248</v>
      </c>
      <c r="Y40" s="1">
        <v>275</v>
      </c>
      <c r="Z40" s="1">
        <v>46</v>
      </c>
      <c r="AA40" s="6">
        <v>0</v>
      </c>
      <c r="AB40" s="1">
        <v>1107</v>
      </c>
      <c r="AC40" s="1">
        <v>2239</v>
      </c>
      <c r="AD40" s="1">
        <v>340</v>
      </c>
      <c r="AE40" s="1">
        <v>146</v>
      </c>
      <c r="AF40" s="8"/>
      <c r="AG40" s="1">
        <v>151</v>
      </c>
      <c r="AH40" s="1">
        <v>79</v>
      </c>
      <c r="AI40" s="1"/>
      <c r="AJ40" s="10">
        <v>287</v>
      </c>
      <c r="AK40" s="1">
        <v>645</v>
      </c>
      <c r="AL40" s="1">
        <v>324</v>
      </c>
      <c r="AM40" s="1">
        <v>409</v>
      </c>
      <c r="AN40" s="1">
        <v>574</v>
      </c>
      <c r="AO40" s="1">
        <v>1444</v>
      </c>
      <c r="AP40" s="1">
        <v>2437</v>
      </c>
      <c r="AQ40" s="1">
        <v>148</v>
      </c>
      <c r="AR40" s="1">
        <v>753</v>
      </c>
      <c r="AS40" s="4">
        <v>1</v>
      </c>
      <c r="AT40" s="4">
        <v>553</v>
      </c>
      <c r="AU40" s="4">
        <v>306</v>
      </c>
      <c r="AV40" s="9">
        <v>311</v>
      </c>
      <c r="AW40" s="9">
        <v>242</v>
      </c>
      <c r="AX40" s="5"/>
      <c r="AY40" s="5"/>
      <c r="AZ40" s="5"/>
      <c r="BA40" s="5"/>
      <c r="BB40" s="5"/>
    </row>
    <row r="41" spans="1:54" x14ac:dyDescent="0.2">
      <c r="A41" s="2">
        <v>44383</v>
      </c>
      <c r="B41" s="1">
        <v>1042</v>
      </c>
      <c r="C41" s="1">
        <v>401</v>
      </c>
      <c r="D41" s="1">
        <v>56</v>
      </c>
      <c r="E41" s="1">
        <v>36</v>
      </c>
      <c r="F41" s="1">
        <v>0</v>
      </c>
      <c r="G41" s="1">
        <v>595</v>
      </c>
      <c r="H41" s="1">
        <v>36</v>
      </c>
      <c r="I41" s="1">
        <v>2454</v>
      </c>
      <c r="J41" s="1">
        <v>27</v>
      </c>
      <c r="K41" s="1">
        <v>621</v>
      </c>
      <c r="L41" s="1">
        <v>8</v>
      </c>
      <c r="M41" s="1">
        <v>90</v>
      </c>
      <c r="N41" s="1">
        <v>866</v>
      </c>
      <c r="O41" s="1">
        <v>3</v>
      </c>
      <c r="P41" s="1">
        <v>0</v>
      </c>
      <c r="Q41" s="1">
        <v>1</v>
      </c>
      <c r="R41" s="1">
        <v>24</v>
      </c>
      <c r="S41" s="1">
        <v>0</v>
      </c>
      <c r="T41" s="1">
        <v>1380</v>
      </c>
      <c r="U41" s="1">
        <v>355</v>
      </c>
      <c r="V41" s="1">
        <v>251</v>
      </c>
      <c r="W41" s="1">
        <v>30</v>
      </c>
      <c r="X41" s="1">
        <v>620</v>
      </c>
      <c r="Y41" s="1">
        <v>800</v>
      </c>
      <c r="Z41" s="1">
        <v>106</v>
      </c>
      <c r="AA41" s="1">
        <v>17</v>
      </c>
      <c r="AB41" s="1">
        <v>334</v>
      </c>
      <c r="AC41" s="1">
        <v>585</v>
      </c>
      <c r="AD41" s="1">
        <v>288</v>
      </c>
      <c r="AE41" s="1">
        <v>213</v>
      </c>
      <c r="AF41" s="1">
        <v>58</v>
      </c>
      <c r="AG41" s="1">
        <v>585</v>
      </c>
      <c r="AH41" s="1">
        <v>10</v>
      </c>
      <c r="AI41" s="1"/>
      <c r="AJ41" s="1">
        <v>127</v>
      </c>
      <c r="AK41" s="1">
        <v>393</v>
      </c>
      <c r="AL41" s="1">
        <v>747</v>
      </c>
      <c r="AM41" s="1">
        <v>549</v>
      </c>
      <c r="AN41" s="1">
        <v>531</v>
      </c>
      <c r="AO41" s="1">
        <v>1008</v>
      </c>
      <c r="AP41" s="1">
        <v>2038</v>
      </c>
      <c r="AQ41" s="1">
        <v>641</v>
      </c>
      <c r="AR41" s="1">
        <v>784</v>
      </c>
      <c r="AS41" s="4">
        <v>-4</v>
      </c>
      <c r="AT41" s="4">
        <v>216</v>
      </c>
      <c r="AU41" s="4">
        <v>494</v>
      </c>
      <c r="AV41" s="9">
        <v>143</v>
      </c>
      <c r="AW41" s="9">
        <v>596</v>
      </c>
      <c r="AX41" s="5"/>
      <c r="AY41" s="5"/>
      <c r="AZ41" s="5"/>
      <c r="BA41" s="5"/>
      <c r="BB41" s="5"/>
    </row>
    <row r="42" spans="1:54" x14ac:dyDescent="0.2">
      <c r="A42" s="2">
        <v>44384</v>
      </c>
      <c r="B42" s="1">
        <v>807</v>
      </c>
      <c r="C42" s="1">
        <v>757</v>
      </c>
      <c r="D42" s="1">
        <v>12</v>
      </c>
      <c r="E42" s="1">
        <v>136</v>
      </c>
      <c r="F42" s="1">
        <v>39</v>
      </c>
      <c r="G42" s="1">
        <v>496</v>
      </c>
      <c r="H42" s="1">
        <v>341</v>
      </c>
      <c r="I42" s="1">
        <v>813</v>
      </c>
      <c r="J42" s="1">
        <v>55</v>
      </c>
      <c r="K42" s="1">
        <v>241</v>
      </c>
      <c r="L42" s="1">
        <v>83</v>
      </c>
      <c r="M42" s="1">
        <v>440</v>
      </c>
      <c r="N42" s="1">
        <v>68</v>
      </c>
      <c r="O42" s="1">
        <v>41</v>
      </c>
      <c r="P42" s="1">
        <v>0</v>
      </c>
      <c r="Q42" s="1">
        <v>3</v>
      </c>
      <c r="R42" s="1">
        <v>662</v>
      </c>
      <c r="S42" s="1">
        <v>0</v>
      </c>
      <c r="T42" s="1">
        <v>1661</v>
      </c>
      <c r="U42" s="1">
        <v>442</v>
      </c>
      <c r="V42" s="1">
        <v>199</v>
      </c>
      <c r="W42" s="1">
        <v>101</v>
      </c>
      <c r="X42" s="1">
        <v>644</v>
      </c>
      <c r="Y42" s="1">
        <v>1133</v>
      </c>
      <c r="Z42" s="1">
        <v>134</v>
      </c>
      <c r="AA42" s="6">
        <v>0</v>
      </c>
      <c r="AB42" s="1">
        <v>622</v>
      </c>
      <c r="AC42" s="1">
        <v>720</v>
      </c>
      <c r="AD42" s="1">
        <v>1100</v>
      </c>
      <c r="AE42" s="6">
        <v>0</v>
      </c>
      <c r="AF42" s="1">
        <v>82</v>
      </c>
      <c r="AG42" s="1">
        <v>80</v>
      </c>
      <c r="AH42" s="1">
        <v>49</v>
      </c>
      <c r="AI42" s="1"/>
      <c r="AJ42" s="1">
        <v>122</v>
      </c>
      <c r="AK42" s="1">
        <v>27</v>
      </c>
      <c r="AL42" s="1">
        <v>90</v>
      </c>
      <c r="AM42" s="1">
        <v>425</v>
      </c>
      <c r="AN42" s="1">
        <v>1808</v>
      </c>
      <c r="AO42" s="1">
        <v>799</v>
      </c>
      <c r="AP42" s="1">
        <v>627</v>
      </c>
      <c r="AQ42" s="1">
        <v>88</v>
      </c>
      <c r="AR42" s="1">
        <v>95</v>
      </c>
      <c r="AS42" s="4">
        <v>1597</v>
      </c>
      <c r="AT42" s="4">
        <v>370</v>
      </c>
      <c r="AU42" s="4">
        <v>655</v>
      </c>
      <c r="AV42" s="9">
        <v>150</v>
      </c>
      <c r="AW42" s="9">
        <v>613</v>
      </c>
      <c r="AX42" s="5"/>
      <c r="AY42" s="5"/>
      <c r="AZ42" s="5"/>
      <c r="BA42" s="5"/>
      <c r="BB42" s="5"/>
    </row>
    <row r="43" spans="1:54" x14ac:dyDescent="0.2">
      <c r="A43" s="2">
        <v>44385</v>
      </c>
      <c r="B43" s="1">
        <v>25</v>
      </c>
      <c r="C43" s="1">
        <v>14</v>
      </c>
      <c r="D43" s="1">
        <v>15</v>
      </c>
      <c r="E43" s="1">
        <v>1027</v>
      </c>
      <c r="F43" s="1">
        <v>16</v>
      </c>
      <c r="G43" s="1">
        <v>699</v>
      </c>
      <c r="H43" s="1">
        <v>133</v>
      </c>
      <c r="I43" s="1">
        <v>1019</v>
      </c>
      <c r="J43" s="1">
        <v>165</v>
      </c>
      <c r="K43" s="1">
        <v>207</v>
      </c>
      <c r="L43" s="1">
        <v>46</v>
      </c>
      <c r="M43" s="1">
        <v>8</v>
      </c>
      <c r="N43" s="1">
        <v>2747</v>
      </c>
      <c r="O43" s="1">
        <v>0</v>
      </c>
      <c r="P43" s="1">
        <v>192</v>
      </c>
      <c r="Q43" s="1">
        <v>2</v>
      </c>
      <c r="R43" s="1">
        <v>56</v>
      </c>
      <c r="S43" s="1">
        <v>0</v>
      </c>
      <c r="T43" s="1">
        <v>0</v>
      </c>
      <c r="U43" s="1">
        <v>572</v>
      </c>
      <c r="V43" s="1">
        <v>198</v>
      </c>
      <c r="W43" s="1">
        <v>105</v>
      </c>
      <c r="X43" s="1">
        <v>588</v>
      </c>
      <c r="Y43" s="1">
        <v>1433</v>
      </c>
      <c r="Z43" s="1">
        <v>165</v>
      </c>
      <c r="AA43" s="6">
        <v>0</v>
      </c>
      <c r="AB43" s="1">
        <v>1000</v>
      </c>
      <c r="AC43" s="1">
        <v>699</v>
      </c>
      <c r="AD43" s="1">
        <v>162</v>
      </c>
      <c r="AE43" s="1">
        <v>3</v>
      </c>
      <c r="AF43" s="6">
        <v>0</v>
      </c>
      <c r="AG43" s="1">
        <v>138</v>
      </c>
      <c r="AH43" s="1">
        <v>10</v>
      </c>
      <c r="AI43" s="1"/>
      <c r="AJ43" s="1">
        <v>179</v>
      </c>
      <c r="AK43" s="1">
        <v>27</v>
      </c>
      <c r="AL43" s="1">
        <v>1043</v>
      </c>
      <c r="AM43" s="1">
        <v>985</v>
      </c>
      <c r="AN43" s="1">
        <v>794</v>
      </c>
      <c r="AO43" s="1">
        <v>639</v>
      </c>
      <c r="AP43" s="1">
        <v>6</v>
      </c>
      <c r="AQ43" s="1">
        <v>68</v>
      </c>
      <c r="AR43" s="1">
        <v>1415</v>
      </c>
      <c r="AS43" s="4">
        <v>1107</v>
      </c>
      <c r="AT43" s="4">
        <v>465</v>
      </c>
      <c r="AU43" s="4">
        <v>236</v>
      </c>
      <c r="AV43" s="9">
        <v>200</v>
      </c>
      <c r="AW43" s="9">
        <v>688</v>
      </c>
      <c r="AX43" s="5"/>
      <c r="AY43" s="5"/>
      <c r="AZ43" s="5"/>
      <c r="BA43" s="5"/>
      <c r="BB43" s="5"/>
    </row>
    <row r="44" spans="1:54" x14ac:dyDescent="0.2">
      <c r="A44" s="2">
        <v>44386</v>
      </c>
      <c r="B44" s="1">
        <v>551</v>
      </c>
      <c r="C44" s="1">
        <v>500</v>
      </c>
      <c r="D44" s="1">
        <v>546</v>
      </c>
      <c r="E44" s="1">
        <v>1100</v>
      </c>
      <c r="F44" s="1">
        <v>7</v>
      </c>
      <c r="G44" s="1">
        <v>7</v>
      </c>
      <c r="H44" s="1">
        <v>66</v>
      </c>
      <c r="I44" s="1">
        <v>554</v>
      </c>
      <c r="J44" s="1">
        <v>0</v>
      </c>
      <c r="K44" s="1">
        <v>331</v>
      </c>
      <c r="L44" s="1">
        <v>103</v>
      </c>
      <c r="M44" s="1">
        <v>35</v>
      </c>
      <c r="N44" s="1">
        <v>1905</v>
      </c>
      <c r="O44" s="1">
        <v>0</v>
      </c>
      <c r="P44" s="1">
        <v>623</v>
      </c>
      <c r="Q44" s="1">
        <v>79</v>
      </c>
      <c r="R44" s="1">
        <v>1026</v>
      </c>
      <c r="S44" s="1">
        <v>0</v>
      </c>
      <c r="T44" s="1">
        <v>30</v>
      </c>
      <c r="U44" s="1">
        <v>366</v>
      </c>
      <c r="V44" s="1">
        <v>205</v>
      </c>
      <c r="W44" s="1">
        <v>8</v>
      </c>
      <c r="X44" s="1">
        <v>1418</v>
      </c>
      <c r="Y44" s="1">
        <v>3408</v>
      </c>
      <c r="Z44" s="1">
        <v>992</v>
      </c>
      <c r="AA44" s="6">
        <v>0</v>
      </c>
      <c r="AB44" s="1">
        <v>764</v>
      </c>
      <c r="AC44" s="1">
        <v>599</v>
      </c>
      <c r="AD44" s="1">
        <v>1600</v>
      </c>
      <c r="AE44" s="6">
        <v>0</v>
      </c>
      <c r="AF44" s="1">
        <v>30</v>
      </c>
      <c r="AG44" s="1">
        <v>316</v>
      </c>
      <c r="AH44" s="1">
        <v>29</v>
      </c>
      <c r="AI44" s="1"/>
      <c r="AJ44" s="1">
        <v>43</v>
      </c>
      <c r="AK44" s="1">
        <v>0</v>
      </c>
      <c r="AL44" s="1">
        <v>668</v>
      </c>
      <c r="AM44" s="1">
        <v>694</v>
      </c>
      <c r="AN44" s="1">
        <v>747</v>
      </c>
      <c r="AO44" s="1">
        <v>59</v>
      </c>
      <c r="AP44" s="1">
        <v>1249</v>
      </c>
      <c r="AQ44" s="1">
        <v>213</v>
      </c>
      <c r="AR44" s="1">
        <v>311</v>
      </c>
      <c r="AS44" s="4">
        <v>502</v>
      </c>
      <c r="AT44" s="4">
        <v>480</v>
      </c>
      <c r="AU44" s="4">
        <v>514</v>
      </c>
      <c r="AV44" s="9">
        <v>90</v>
      </c>
      <c r="AW44" s="9">
        <v>405</v>
      </c>
      <c r="AX44" s="5"/>
      <c r="AY44" s="5"/>
      <c r="AZ44" s="5"/>
      <c r="BA44" s="5"/>
      <c r="BB44" s="5"/>
    </row>
    <row r="45" spans="1:54" x14ac:dyDescent="0.2">
      <c r="A45" s="2">
        <v>44387</v>
      </c>
      <c r="B45" s="1">
        <v>19</v>
      </c>
      <c r="C45" s="1">
        <v>500</v>
      </c>
      <c r="D45" s="1">
        <v>134</v>
      </c>
      <c r="E45" s="1">
        <v>2659</v>
      </c>
      <c r="F45" s="1">
        <v>2</v>
      </c>
      <c r="G45" s="1">
        <v>557</v>
      </c>
      <c r="H45" s="1">
        <v>0</v>
      </c>
      <c r="I45" s="1">
        <v>834</v>
      </c>
      <c r="J45" s="1">
        <v>382</v>
      </c>
      <c r="K45" s="1">
        <v>463</v>
      </c>
      <c r="L45" s="1">
        <v>37</v>
      </c>
      <c r="M45" s="1">
        <v>12</v>
      </c>
      <c r="N45" s="1">
        <v>777</v>
      </c>
      <c r="O45" s="1">
        <v>0</v>
      </c>
      <c r="P45" s="1">
        <v>289</v>
      </c>
      <c r="Q45" s="1">
        <v>3</v>
      </c>
      <c r="R45" s="1">
        <v>240</v>
      </c>
      <c r="S45" s="1">
        <v>0</v>
      </c>
      <c r="T45" s="1">
        <v>578</v>
      </c>
      <c r="U45" s="1">
        <v>0</v>
      </c>
      <c r="V45" s="1">
        <v>126</v>
      </c>
      <c r="W45" s="1">
        <v>202</v>
      </c>
      <c r="X45" s="1">
        <v>527</v>
      </c>
      <c r="Y45" s="1">
        <v>204</v>
      </c>
      <c r="Z45" s="1">
        <v>80</v>
      </c>
      <c r="AA45" s="6">
        <v>0</v>
      </c>
      <c r="AB45" s="1">
        <v>243</v>
      </c>
      <c r="AC45" s="1">
        <v>632</v>
      </c>
      <c r="AD45" s="1">
        <v>1162</v>
      </c>
      <c r="AE45" s="6">
        <v>0</v>
      </c>
      <c r="AF45" s="1">
        <v>878</v>
      </c>
      <c r="AG45" s="1">
        <v>471</v>
      </c>
      <c r="AH45" s="1">
        <v>109</v>
      </c>
      <c r="AI45" s="1"/>
      <c r="AJ45" s="1">
        <v>7</v>
      </c>
      <c r="AK45" s="1">
        <v>476</v>
      </c>
      <c r="AL45" s="1">
        <v>1063</v>
      </c>
      <c r="AM45" s="1">
        <v>657</v>
      </c>
      <c r="AN45" s="1">
        <v>606</v>
      </c>
      <c r="AO45" s="1">
        <v>813</v>
      </c>
      <c r="AP45" s="1">
        <v>933</v>
      </c>
      <c r="AQ45" s="1">
        <v>385</v>
      </c>
      <c r="AR45" s="1">
        <v>-127</v>
      </c>
      <c r="AS45" s="4">
        <v>946</v>
      </c>
      <c r="AT45" s="4">
        <v>451</v>
      </c>
      <c r="AU45" s="4">
        <v>265</v>
      </c>
      <c r="AV45" s="9">
        <v>322</v>
      </c>
      <c r="AW45" s="9">
        <v>631</v>
      </c>
      <c r="AX45" s="5"/>
      <c r="AY45" s="5"/>
      <c r="AZ45" s="5"/>
      <c r="BA45" s="5"/>
      <c r="BB45" s="5"/>
    </row>
    <row r="46" spans="1:54" x14ac:dyDescent="0.2">
      <c r="A46" s="2">
        <v>44388</v>
      </c>
      <c r="B46" s="1">
        <v>1346</v>
      </c>
      <c r="C46" s="1">
        <v>12</v>
      </c>
      <c r="D46" s="1">
        <v>319</v>
      </c>
      <c r="E46" s="1">
        <v>1444</v>
      </c>
      <c r="F46" s="1">
        <v>2</v>
      </c>
      <c r="G46" s="1">
        <v>0</v>
      </c>
      <c r="H46" s="1">
        <v>177</v>
      </c>
      <c r="I46" s="1">
        <v>922</v>
      </c>
      <c r="J46" s="1">
        <v>11</v>
      </c>
      <c r="K46" s="1">
        <v>831</v>
      </c>
      <c r="L46" s="1">
        <v>79</v>
      </c>
      <c r="M46" s="1">
        <v>249</v>
      </c>
      <c r="N46" s="1">
        <v>1599</v>
      </c>
      <c r="O46" s="1">
        <v>0</v>
      </c>
      <c r="P46" s="1">
        <v>201</v>
      </c>
      <c r="Q46" s="1">
        <v>420</v>
      </c>
      <c r="R46" s="1">
        <v>122</v>
      </c>
      <c r="S46" s="1">
        <v>0</v>
      </c>
      <c r="T46" s="1">
        <v>745</v>
      </c>
      <c r="U46" s="1">
        <v>671</v>
      </c>
      <c r="V46" s="1">
        <v>578</v>
      </c>
      <c r="W46" s="1">
        <v>1011</v>
      </c>
      <c r="X46" s="1">
        <v>651</v>
      </c>
      <c r="Y46" s="1">
        <v>588</v>
      </c>
      <c r="Z46" s="1">
        <v>47</v>
      </c>
      <c r="AA46" s="1">
        <v>114</v>
      </c>
      <c r="AB46" s="1">
        <v>348</v>
      </c>
      <c r="AC46" s="1">
        <v>707</v>
      </c>
      <c r="AD46" s="1">
        <v>523</v>
      </c>
      <c r="AE46" s="6">
        <v>0</v>
      </c>
      <c r="AF46" s="1">
        <v>500</v>
      </c>
      <c r="AG46" s="1">
        <v>297</v>
      </c>
      <c r="AH46" s="1">
        <v>559</v>
      </c>
      <c r="AI46" s="1"/>
      <c r="AJ46" s="1">
        <v>80</v>
      </c>
      <c r="AK46" s="1">
        <v>757</v>
      </c>
      <c r="AL46" s="1">
        <v>594</v>
      </c>
      <c r="AM46" s="1">
        <v>341</v>
      </c>
      <c r="AN46" s="1">
        <v>579</v>
      </c>
      <c r="AO46" s="1">
        <v>737</v>
      </c>
      <c r="AP46" s="1">
        <v>533</v>
      </c>
      <c r="AQ46" s="1">
        <v>642</v>
      </c>
      <c r="AR46" s="1">
        <v>541</v>
      </c>
      <c r="AS46" s="4">
        <v>843</v>
      </c>
      <c r="AT46" s="4">
        <v>29</v>
      </c>
      <c r="AU46" s="4">
        <v>2434</v>
      </c>
      <c r="AV46" s="9">
        <v>505</v>
      </c>
      <c r="AW46" s="9">
        <v>567</v>
      </c>
      <c r="AX46" s="5"/>
      <c r="AY46" s="5"/>
      <c r="AZ46" s="5"/>
      <c r="BA46" s="5"/>
      <c r="BB46" s="5"/>
    </row>
    <row r="47" spans="1:54" x14ac:dyDescent="0.2">
      <c r="A47" s="2">
        <v>44389</v>
      </c>
      <c r="B47" s="1">
        <v>749</v>
      </c>
      <c r="C47" s="1">
        <v>47</v>
      </c>
      <c r="D47" s="1">
        <v>75</v>
      </c>
      <c r="E47" s="1">
        <v>1079</v>
      </c>
      <c r="F47" s="1">
        <v>4</v>
      </c>
      <c r="G47" s="1">
        <v>216</v>
      </c>
      <c r="H47" s="1">
        <v>0</v>
      </c>
      <c r="I47" s="1">
        <v>92</v>
      </c>
      <c r="J47" s="1">
        <v>720</v>
      </c>
      <c r="K47" s="1">
        <v>866</v>
      </c>
      <c r="L47" s="1">
        <v>78</v>
      </c>
      <c r="M47" s="1">
        <v>111</v>
      </c>
      <c r="N47" s="1">
        <v>2126</v>
      </c>
      <c r="O47" s="1">
        <v>143</v>
      </c>
      <c r="P47" s="1">
        <v>12</v>
      </c>
      <c r="Q47" s="1">
        <v>94</v>
      </c>
      <c r="R47" s="1">
        <v>193</v>
      </c>
      <c r="S47" s="1">
        <v>3</v>
      </c>
      <c r="T47" s="1">
        <v>87</v>
      </c>
      <c r="U47" s="1">
        <v>610</v>
      </c>
      <c r="V47" s="1">
        <v>452</v>
      </c>
      <c r="W47" s="1">
        <v>908</v>
      </c>
      <c r="X47" s="1">
        <v>607</v>
      </c>
      <c r="Y47" s="1">
        <v>205</v>
      </c>
      <c r="Z47" s="1">
        <v>793</v>
      </c>
      <c r="AA47" s="1">
        <v>178</v>
      </c>
      <c r="AB47" s="1">
        <v>197</v>
      </c>
      <c r="AC47" s="1">
        <v>1279</v>
      </c>
      <c r="AD47" s="1">
        <v>897</v>
      </c>
      <c r="AE47" s="1">
        <v>32</v>
      </c>
      <c r="AF47" s="1">
        <v>526</v>
      </c>
      <c r="AG47" s="1">
        <v>558</v>
      </c>
      <c r="AH47" s="1">
        <v>486</v>
      </c>
      <c r="AI47" s="8"/>
      <c r="AJ47" s="1">
        <v>162</v>
      </c>
      <c r="AK47" s="1">
        <v>1622</v>
      </c>
      <c r="AL47" s="1">
        <v>800</v>
      </c>
      <c r="AM47" s="1">
        <v>563</v>
      </c>
      <c r="AN47" s="1">
        <v>525</v>
      </c>
      <c r="AO47" s="1">
        <v>741</v>
      </c>
      <c r="AP47" s="1">
        <v>850</v>
      </c>
      <c r="AQ47" s="1">
        <v>1071</v>
      </c>
      <c r="AR47" s="1">
        <v>364</v>
      </c>
      <c r="AS47" s="4">
        <v>854</v>
      </c>
      <c r="AT47" s="4">
        <v>0</v>
      </c>
      <c r="AU47" s="4">
        <v>3214</v>
      </c>
      <c r="AV47" s="9">
        <v>660</v>
      </c>
      <c r="AW47" s="9">
        <v>774</v>
      </c>
      <c r="AX47" s="5"/>
      <c r="AY47" s="5"/>
      <c r="AZ47" s="5"/>
      <c r="BA47" s="5"/>
      <c r="BB47" s="5"/>
    </row>
    <row r="48" spans="1:54" x14ac:dyDescent="0.2">
      <c r="A48" s="2">
        <v>44390</v>
      </c>
      <c r="B48" s="1">
        <v>571</v>
      </c>
      <c r="C48" s="1">
        <v>17</v>
      </c>
      <c r="D48" s="1">
        <v>85</v>
      </c>
      <c r="E48" s="1">
        <v>1755</v>
      </c>
      <c r="F48" s="1">
        <v>0</v>
      </c>
      <c r="G48" s="1">
        <v>7</v>
      </c>
      <c r="H48" s="1">
        <v>0</v>
      </c>
      <c r="I48" s="1">
        <v>11</v>
      </c>
      <c r="J48" s="1">
        <v>175</v>
      </c>
      <c r="K48" s="1">
        <v>1177</v>
      </c>
      <c r="L48" s="1">
        <v>50</v>
      </c>
      <c r="M48" s="1">
        <v>30</v>
      </c>
      <c r="N48" s="1">
        <v>1474</v>
      </c>
      <c r="O48" s="1">
        <v>309</v>
      </c>
      <c r="P48" s="1">
        <v>0</v>
      </c>
      <c r="Q48" s="1">
        <v>1</v>
      </c>
      <c r="R48" s="1">
        <v>101</v>
      </c>
      <c r="S48" s="1">
        <v>2</v>
      </c>
      <c r="T48" s="1">
        <v>149</v>
      </c>
      <c r="U48" s="1">
        <v>928</v>
      </c>
      <c r="V48" s="1">
        <v>213</v>
      </c>
      <c r="W48" s="1">
        <v>1604</v>
      </c>
      <c r="X48" s="1">
        <v>1059</v>
      </c>
      <c r="Y48" s="1">
        <v>37</v>
      </c>
      <c r="Z48" s="1">
        <v>420</v>
      </c>
      <c r="AA48" s="1">
        <v>849</v>
      </c>
      <c r="AB48" s="1">
        <v>190</v>
      </c>
      <c r="AC48" s="1">
        <v>681</v>
      </c>
      <c r="AD48" s="1">
        <v>246</v>
      </c>
      <c r="AE48" s="1">
        <v>89</v>
      </c>
      <c r="AF48" s="1">
        <v>243</v>
      </c>
      <c r="AG48" s="1">
        <v>369</v>
      </c>
      <c r="AH48" s="1">
        <v>112</v>
      </c>
      <c r="AI48" s="1">
        <v>77</v>
      </c>
      <c r="AJ48" s="1">
        <v>64</v>
      </c>
      <c r="AK48" s="1">
        <v>252</v>
      </c>
      <c r="AL48" s="1">
        <v>408</v>
      </c>
      <c r="AM48" s="1">
        <v>777</v>
      </c>
      <c r="AN48" s="1">
        <v>528</v>
      </c>
      <c r="AO48" s="1">
        <v>1837</v>
      </c>
      <c r="AP48" s="1">
        <v>533</v>
      </c>
      <c r="AQ48" s="1">
        <v>525</v>
      </c>
      <c r="AR48" s="1">
        <v>14</v>
      </c>
      <c r="AS48" s="4">
        <v>424</v>
      </c>
      <c r="AT48" s="4">
        <v>170</v>
      </c>
      <c r="AU48" s="4">
        <v>2763</v>
      </c>
      <c r="AV48" s="9">
        <v>843</v>
      </c>
      <c r="AW48" s="9">
        <v>611</v>
      </c>
      <c r="AX48" s="5"/>
      <c r="AY48" s="5"/>
      <c r="AZ48" s="5"/>
      <c r="BA48" s="5"/>
      <c r="BB48" s="5"/>
    </row>
    <row r="49" spans="1:54" x14ac:dyDescent="0.2">
      <c r="A49" s="2">
        <v>44391</v>
      </c>
      <c r="B49" s="1">
        <v>35</v>
      </c>
      <c r="C49" s="1">
        <v>11</v>
      </c>
      <c r="D49" s="1">
        <v>336</v>
      </c>
      <c r="E49" s="1">
        <v>172</v>
      </c>
      <c r="F49" s="1">
        <v>0</v>
      </c>
      <c r="G49" s="1">
        <v>230</v>
      </c>
      <c r="H49" s="1">
        <v>30</v>
      </c>
      <c r="I49" s="1">
        <v>214</v>
      </c>
      <c r="J49" s="1">
        <v>628</v>
      </c>
      <c r="K49" s="1">
        <v>994</v>
      </c>
      <c r="L49" s="1">
        <v>62</v>
      </c>
      <c r="M49" s="1">
        <v>39</v>
      </c>
      <c r="N49" s="1">
        <v>4401</v>
      </c>
      <c r="O49" s="1">
        <v>171</v>
      </c>
      <c r="P49" s="1">
        <v>0</v>
      </c>
      <c r="Q49" s="1">
        <v>50</v>
      </c>
      <c r="R49" s="1">
        <v>177</v>
      </c>
      <c r="S49" s="1">
        <v>3</v>
      </c>
      <c r="T49" s="1">
        <v>101</v>
      </c>
      <c r="U49" s="1">
        <v>1206</v>
      </c>
      <c r="V49" s="1">
        <v>40</v>
      </c>
      <c r="W49" s="1">
        <v>485</v>
      </c>
      <c r="X49" s="1">
        <v>38</v>
      </c>
      <c r="Y49" s="1">
        <v>18</v>
      </c>
      <c r="Z49" s="1">
        <v>398</v>
      </c>
      <c r="AA49" s="1">
        <v>64</v>
      </c>
      <c r="AB49" s="1">
        <v>1039</v>
      </c>
      <c r="AC49" s="1">
        <v>1280</v>
      </c>
      <c r="AD49" s="1">
        <v>1084</v>
      </c>
      <c r="AE49" s="1">
        <v>102</v>
      </c>
      <c r="AF49" s="1">
        <v>1918</v>
      </c>
      <c r="AG49" s="1">
        <v>393</v>
      </c>
      <c r="AH49" s="1">
        <v>67</v>
      </c>
      <c r="AI49" s="1">
        <v>46</v>
      </c>
      <c r="AJ49" s="1">
        <v>482</v>
      </c>
      <c r="AK49" s="1">
        <v>2498</v>
      </c>
      <c r="AL49" s="1">
        <v>448</v>
      </c>
      <c r="AM49" s="1">
        <v>522</v>
      </c>
      <c r="AN49" s="1">
        <v>839</v>
      </c>
      <c r="AO49" s="1">
        <v>2139</v>
      </c>
      <c r="AP49" s="1">
        <v>568</v>
      </c>
      <c r="AQ49" s="1">
        <v>396</v>
      </c>
      <c r="AR49" s="1">
        <v>112</v>
      </c>
      <c r="AS49" s="4">
        <v>1426</v>
      </c>
      <c r="AT49" s="4">
        <v>411</v>
      </c>
      <c r="AU49" s="4">
        <v>2118</v>
      </c>
      <c r="AV49" s="9">
        <v>281</v>
      </c>
      <c r="AW49" s="9">
        <v>727</v>
      </c>
      <c r="AX49" s="5"/>
      <c r="AY49" s="5"/>
      <c r="AZ49" s="5"/>
      <c r="BA49" s="5"/>
      <c r="BB49" s="5"/>
    </row>
    <row r="50" spans="1:54" x14ac:dyDescent="0.2">
      <c r="A50" s="2">
        <v>44392</v>
      </c>
      <c r="B50" s="1">
        <v>49</v>
      </c>
      <c r="C50" s="1">
        <v>77</v>
      </c>
      <c r="D50" s="1">
        <v>107</v>
      </c>
      <c r="E50" s="1">
        <v>757</v>
      </c>
      <c r="F50" s="1">
        <v>27</v>
      </c>
      <c r="G50" s="1">
        <v>479</v>
      </c>
      <c r="H50" s="1">
        <v>0</v>
      </c>
      <c r="I50" s="1">
        <v>124</v>
      </c>
      <c r="J50" s="1">
        <v>2102</v>
      </c>
      <c r="K50" s="1">
        <v>602</v>
      </c>
      <c r="L50" s="1">
        <v>140</v>
      </c>
      <c r="M50" s="1">
        <v>1</v>
      </c>
      <c r="N50" s="1">
        <v>1609</v>
      </c>
      <c r="O50" s="1">
        <v>3</v>
      </c>
      <c r="P50" s="1">
        <v>320</v>
      </c>
      <c r="Q50" s="1">
        <v>43</v>
      </c>
      <c r="R50" s="1">
        <v>851</v>
      </c>
      <c r="S50" s="1">
        <v>0</v>
      </c>
      <c r="T50" s="1">
        <v>605</v>
      </c>
      <c r="U50" s="1">
        <v>3097</v>
      </c>
      <c r="V50" s="1">
        <v>292</v>
      </c>
      <c r="W50" s="1">
        <v>786</v>
      </c>
      <c r="X50" s="1">
        <v>522</v>
      </c>
      <c r="Y50" s="1">
        <v>827</v>
      </c>
      <c r="Z50" s="1">
        <v>62</v>
      </c>
      <c r="AA50" s="1">
        <v>101</v>
      </c>
      <c r="AB50" s="1">
        <v>213</v>
      </c>
      <c r="AC50" s="1">
        <v>485</v>
      </c>
      <c r="AD50" s="1">
        <v>661</v>
      </c>
      <c r="AE50" s="1">
        <v>368</v>
      </c>
      <c r="AF50" s="1">
        <v>188</v>
      </c>
      <c r="AG50" s="1">
        <v>126</v>
      </c>
      <c r="AH50" s="1">
        <v>79</v>
      </c>
      <c r="AI50" s="1">
        <v>160</v>
      </c>
      <c r="AJ50" s="1">
        <v>741</v>
      </c>
      <c r="AK50" s="1">
        <v>2532</v>
      </c>
      <c r="AL50" s="1">
        <v>464</v>
      </c>
      <c r="AM50" s="1">
        <v>93</v>
      </c>
      <c r="AN50" s="1">
        <v>2029</v>
      </c>
      <c r="AO50" s="1">
        <v>965</v>
      </c>
      <c r="AP50" s="1">
        <v>556</v>
      </c>
      <c r="AQ50" s="1">
        <v>470</v>
      </c>
      <c r="AR50" s="1">
        <v>591</v>
      </c>
      <c r="AS50" s="4">
        <v>215</v>
      </c>
      <c r="AT50" s="4">
        <v>1689</v>
      </c>
      <c r="AU50" s="4">
        <v>2327</v>
      </c>
      <c r="AV50" s="9">
        <v>215</v>
      </c>
      <c r="AW50" s="9">
        <v>775</v>
      </c>
      <c r="AX50" s="5"/>
      <c r="AY50" s="5"/>
      <c r="AZ50" s="5"/>
      <c r="BA50" s="5"/>
      <c r="BB50" s="5"/>
    </row>
    <row r="51" spans="1:54" x14ac:dyDescent="0.2">
      <c r="A51" s="2">
        <v>44393</v>
      </c>
      <c r="B51" s="1">
        <v>35</v>
      </c>
      <c r="C51" s="1">
        <v>111</v>
      </c>
      <c r="D51" s="1">
        <v>1143</v>
      </c>
      <c r="E51" s="1">
        <v>358</v>
      </c>
      <c r="F51" s="1">
        <v>0</v>
      </c>
      <c r="G51" s="1">
        <v>42</v>
      </c>
      <c r="H51" s="1">
        <v>0</v>
      </c>
      <c r="I51" s="1">
        <v>5</v>
      </c>
      <c r="J51" s="1">
        <v>2025</v>
      </c>
      <c r="K51" s="1">
        <v>399</v>
      </c>
      <c r="L51" s="1">
        <v>116</v>
      </c>
      <c r="M51" s="1">
        <v>0</v>
      </c>
      <c r="N51" s="1">
        <v>3298</v>
      </c>
      <c r="O51" s="1">
        <v>3</v>
      </c>
      <c r="P51" s="1">
        <v>48</v>
      </c>
      <c r="Q51" s="1">
        <v>40</v>
      </c>
      <c r="R51" s="1">
        <v>248</v>
      </c>
      <c r="S51" s="1">
        <v>1</v>
      </c>
      <c r="T51" s="1">
        <v>164</v>
      </c>
      <c r="U51" s="1">
        <v>1843</v>
      </c>
      <c r="V51" s="6">
        <v>0</v>
      </c>
      <c r="W51" s="1">
        <v>781</v>
      </c>
      <c r="X51" s="1">
        <v>420</v>
      </c>
      <c r="Y51" s="1">
        <v>134</v>
      </c>
      <c r="Z51" s="1">
        <v>598</v>
      </c>
      <c r="AA51" s="1">
        <v>410</v>
      </c>
      <c r="AB51" s="1">
        <v>123</v>
      </c>
      <c r="AC51" s="1">
        <v>2201</v>
      </c>
      <c r="AD51" s="1">
        <v>321</v>
      </c>
      <c r="AE51" s="1">
        <v>244</v>
      </c>
      <c r="AF51" s="1">
        <v>128</v>
      </c>
      <c r="AG51" s="1">
        <v>236</v>
      </c>
      <c r="AH51" s="1">
        <v>54</v>
      </c>
      <c r="AI51" s="6">
        <v>0</v>
      </c>
      <c r="AJ51" s="1">
        <v>70</v>
      </c>
      <c r="AK51" s="1">
        <v>2067</v>
      </c>
      <c r="AL51" s="1">
        <v>278</v>
      </c>
      <c r="AM51" s="1">
        <v>396</v>
      </c>
      <c r="AN51" s="1">
        <v>1323</v>
      </c>
      <c r="AO51" s="1">
        <v>1274</v>
      </c>
      <c r="AP51" s="1">
        <v>211</v>
      </c>
      <c r="AQ51" s="1">
        <v>1431</v>
      </c>
      <c r="AR51" s="1">
        <v>478</v>
      </c>
      <c r="AS51" s="4">
        <v>806</v>
      </c>
      <c r="AT51" s="4">
        <v>629</v>
      </c>
      <c r="AU51" s="4">
        <v>2477</v>
      </c>
      <c r="AV51" s="9">
        <v>611</v>
      </c>
      <c r="AW51" s="9">
        <v>237</v>
      </c>
      <c r="AX51" s="5"/>
      <c r="AY51" s="5"/>
      <c r="AZ51" s="5"/>
      <c r="BA51" s="5"/>
      <c r="BB51" s="5"/>
    </row>
    <row r="52" spans="1:54" x14ac:dyDescent="0.2">
      <c r="A52" s="2">
        <v>44394</v>
      </c>
      <c r="B52" s="1">
        <v>51</v>
      </c>
      <c r="C52" s="1">
        <v>844</v>
      </c>
      <c r="D52" s="1">
        <v>1018</v>
      </c>
      <c r="E52" s="1">
        <v>218</v>
      </c>
      <c r="F52" s="1">
        <v>11</v>
      </c>
      <c r="G52" s="1">
        <v>166</v>
      </c>
      <c r="H52" s="1">
        <v>0</v>
      </c>
      <c r="I52" s="1">
        <v>1777</v>
      </c>
      <c r="J52" s="1">
        <v>1462</v>
      </c>
      <c r="K52" s="1">
        <v>847</v>
      </c>
      <c r="L52" s="1">
        <v>110</v>
      </c>
      <c r="M52" s="1">
        <v>31</v>
      </c>
      <c r="N52" s="1">
        <v>10</v>
      </c>
      <c r="O52" s="1">
        <v>267</v>
      </c>
      <c r="P52" s="1">
        <v>53</v>
      </c>
      <c r="Q52" s="1">
        <v>0</v>
      </c>
      <c r="R52" s="1">
        <v>2223</v>
      </c>
      <c r="S52" s="1">
        <v>18</v>
      </c>
      <c r="T52" s="1">
        <v>834</v>
      </c>
      <c r="U52" s="1">
        <v>2228</v>
      </c>
      <c r="V52" s="1">
        <v>86</v>
      </c>
      <c r="W52" s="1">
        <v>1207</v>
      </c>
      <c r="X52" s="1">
        <v>255</v>
      </c>
      <c r="Y52" s="1">
        <v>39</v>
      </c>
      <c r="Z52" s="1">
        <v>1230</v>
      </c>
      <c r="AA52" s="1">
        <v>771</v>
      </c>
      <c r="AB52" s="1">
        <v>410</v>
      </c>
      <c r="AC52" s="1">
        <v>621</v>
      </c>
      <c r="AD52" s="1">
        <v>516</v>
      </c>
      <c r="AE52" s="1">
        <v>54</v>
      </c>
      <c r="AF52" s="1">
        <v>1626</v>
      </c>
      <c r="AG52" s="1">
        <v>299</v>
      </c>
      <c r="AH52" s="6">
        <v>0</v>
      </c>
      <c r="AI52" s="1">
        <v>10</v>
      </c>
      <c r="AJ52" s="1">
        <v>17</v>
      </c>
      <c r="AK52" s="1">
        <v>2576</v>
      </c>
      <c r="AL52" s="1">
        <v>977</v>
      </c>
      <c r="AM52" s="1">
        <v>194</v>
      </c>
      <c r="AN52" s="1">
        <v>685</v>
      </c>
      <c r="AO52" s="1">
        <v>641</v>
      </c>
      <c r="AP52" s="1">
        <v>540</v>
      </c>
      <c r="AQ52" s="1">
        <v>1143</v>
      </c>
      <c r="AR52" s="1">
        <v>330</v>
      </c>
      <c r="AS52" s="4">
        <v>395</v>
      </c>
      <c r="AT52" s="4">
        <v>1251</v>
      </c>
      <c r="AU52" s="4">
        <v>1133</v>
      </c>
      <c r="AV52" s="9">
        <v>634</v>
      </c>
      <c r="AW52" s="9">
        <v>674</v>
      </c>
      <c r="AX52" s="5"/>
      <c r="AY52" s="5"/>
      <c r="AZ52" s="5"/>
      <c r="BA52" s="5"/>
      <c r="BB52" s="5"/>
    </row>
    <row r="53" spans="1:54" x14ac:dyDescent="0.2">
      <c r="A53" s="2">
        <v>44395</v>
      </c>
      <c r="B53" s="1">
        <v>420</v>
      </c>
      <c r="C53" s="1">
        <v>155</v>
      </c>
      <c r="D53" s="1">
        <v>535</v>
      </c>
      <c r="E53" s="1">
        <v>23</v>
      </c>
      <c r="F53" s="1">
        <v>366</v>
      </c>
      <c r="G53" s="1">
        <v>139</v>
      </c>
      <c r="H53" s="1">
        <v>6</v>
      </c>
      <c r="I53" s="1">
        <v>1382</v>
      </c>
      <c r="J53" s="1">
        <v>17</v>
      </c>
      <c r="K53" s="1">
        <v>121</v>
      </c>
      <c r="L53" s="1">
        <v>131</v>
      </c>
      <c r="M53" s="1">
        <v>223</v>
      </c>
      <c r="N53" s="1">
        <v>0</v>
      </c>
      <c r="O53" s="1">
        <v>670</v>
      </c>
      <c r="P53" s="1">
        <v>340</v>
      </c>
      <c r="Q53" s="1">
        <v>5</v>
      </c>
      <c r="R53" s="1">
        <v>2008</v>
      </c>
      <c r="S53" s="1">
        <v>48</v>
      </c>
      <c r="T53" s="1">
        <v>1007</v>
      </c>
      <c r="U53" s="1">
        <v>1136</v>
      </c>
      <c r="V53" s="1">
        <v>23</v>
      </c>
      <c r="W53" s="1">
        <v>758</v>
      </c>
      <c r="X53" s="1">
        <v>129</v>
      </c>
      <c r="Y53" s="1">
        <v>12</v>
      </c>
      <c r="Z53" s="1">
        <v>1358</v>
      </c>
      <c r="AA53" s="1">
        <v>60</v>
      </c>
      <c r="AB53" s="1">
        <v>740</v>
      </c>
      <c r="AC53" s="1">
        <v>467</v>
      </c>
      <c r="AD53" s="1">
        <v>406</v>
      </c>
      <c r="AE53" s="1">
        <v>355</v>
      </c>
      <c r="AF53" s="1">
        <v>1717</v>
      </c>
      <c r="AG53" s="1">
        <v>174</v>
      </c>
      <c r="AH53" s="1">
        <v>494</v>
      </c>
      <c r="AI53" s="6">
        <v>0</v>
      </c>
      <c r="AJ53" s="1">
        <v>267</v>
      </c>
      <c r="AK53" s="1">
        <v>3039</v>
      </c>
      <c r="AL53" s="1">
        <v>485</v>
      </c>
      <c r="AM53" s="1">
        <v>715</v>
      </c>
      <c r="AN53" s="1">
        <v>1043</v>
      </c>
      <c r="AO53" s="1">
        <v>710</v>
      </c>
      <c r="AP53" s="1">
        <v>806</v>
      </c>
      <c r="AQ53" s="1">
        <v>1675</v>
      </c>
      <c r="AR53" s="1">
        <v>59</v>
      </c>
      <c r="AS53" s="4">
        <v>1376</v>
      </c>
      <c r="AT53" s="4">
        <v>1509</v>
      </c>
      <c r="AU53" s="4">
        <v>1713</v>
      </c>
      <c r="AV53" s="9">
        <v>549</v>
      </c>
      <c r="AW53" s="9">
        <v>476</v>
      </c>
      <c r="AX53" s="5"/>
      <c r="AY53" s="5"/>
      <c r="AZ53" s="5"/>
      <c r="BA53" s="5"/>
      <c r="BB53" s="5"/>
    </row>
    <row r="54" spans="1:54" x14ac:dyDescent="0.2">
      <c r="A54" s="2">
        <v>44396</v>
      </c>
      <c r="B54" s="1">
        <v>45</v>
      </c>
      <c r="C54" s="1">
        <v>23</v>
      </c>
      <c r="D54" s="1">
        <v>377</v>
      </c>
      <c r="E54" s="1">
        <v>116</v>
      </c>
      <c r="F54" s="1">
        <v>72</v>
      </c>
      <c r="G54" s="1">
        <v>178</v>
      </c>
      <c r="H54" s="1">
        <v>201</v>
      </c>
      <c r="I54" s="1">
        <v>4067</v>
      </c>
      <c r="J54" s="1">
        <v>2246</v>
      </c>
      <c r="K54" s="1">
        <v>215</v>
      </c>
      <c r="L54" s="1">
        <v>335</v>
      </c>
      <c r="M54" s="1">
        <v>1174</v>
      </c>
      <c r="N54" s="1">
        <v>4591</v>
      </c>
      <c r="O54" s="1">
        <v>572</v>
      </c>
      <c r="P54" s="1">
        <v>344</v>
      </c>
      <c r="Q54" s="1">
        <v>0</v>
      </c>
      <c r="R54" s="1">
        <v>1279</v>
      </c>
      <c r="S54" s="1">
        <v>169</v>
      </c>
      <c r="T54" s="1">
        <v>2613</v>
      </c>
      <c r="U54" s="1">
        <v>1093</v>
      </c>
      <c r="V54" s="1">
        <v>40</v>
      </c>
      <c r="W54" s="1">
        <v>2252</v>
      </c>
      <c r="X54" s="1">
        <v>373</v>
      </c>
      <c r="Y54" s="6">
        <v>0</v>
      </c>
      <c r="Z54" s="1">
        <v>1076</v>
      </c>
      <c r="AA54" s="1">
        <v>604</v>
      </c>
      <c r="AB54" s="1">
        <v>176</v>
      </c>
      <c r="AC54" s="1">
        <v>697</v>
      </c>
      <c r="AD54" s="1">
        <v>784</v>
      </c>
      <c r="AE54" s="1">
        <v>961</v>
      </c>
      <c r="AF54" s="1">
        <v>1340</v>
      </c>
      <c r="AG54" s="1">
        <v>537</v>
      </c>
      <c r="AH54" s="1">
        <v>559</v>
      </c>
      <c r="AI54" s="1">
        <v>12</v>
      </c>
      <c r="AJ54" s="1">
        <v>259</v>
      </c>
      <c r="AK54" s="1">
        <v>3338</v>
      </c>
      <c r="AL54" s="1">
        <v>849</v>
      </c>
      <c r="AM54" s="1">
        <v>298</v>
      </c>
      <c r="AN54" s="1">
        <v>757</v>
      </c>
      <c r="AO54" s="1">
        <v>1959</v>
      </c>
      <c r="AP54" s="1">
        <v>1886</v>
      </c>
      <c r="AQ54" s="1">
        <v>183</v>
      </c>
      <c r="AR54" s="1">
        <v>787</v>
      </c>
      <c r="AS54" s="4">
        <v>108</v>
      </c>
      <c r="AT54" s="4">
        <v>1125</v>
      </c>
      <c r="AU54" s="4">
        <v>705</v>
      </c>
      <c r="AV54" s="9">
        <v>448</v>
      </c>
      <c r="AW54" s="9">
        <v>359</v>
      </c>
      <c r="AX54" s="5"/>
      <c r="AY54" s="5"/>
      <c r="AZ54" s="5"/>
      <c r="BA54" s="5"/>
      <c r="BB54" s="5"/>
    </row>
    <row r="55" spans="1:54" x14ac:dyDescent="0.2">
      <c r="A55" s="2">
        <v>44397</v>
      </c>
      <c r="B55" s="1">
        <v>549</v>
      </c>
      <c r="C55" s="1">
        <v>249</v>
      </c>
      <c r="D55" s="1">
        <v>46</v>
      </c>
      <c r="E55" s="1">
        <v>239</v>
      </c>
      <c r="F55" s="1">
        <v>6</v>
      </c>
      <c r="G55" s="1">
        <v>1111</v>
      </c>
      <c r="H55" s="1">
        <v>122</v>
      </c>
      <c r="I55" s="1">
        <v>1765</v>
      </c>
      <c r="J55" s="1">
        <v>659</v>
      </c>
      <c r="K55" s="1">
        <v>745</v>
      </c>
      <c r="L55" s="1">
        <v>116</v>
      </c>
      <c r="M55" s="1">
        <v>525</v>
      </c>
      <c r="N55" s="1">
        <v>1408</v>
      </c>
      <c r="O55" s="1">
        <v>1070</v>
      </c>
      <c r="P55" s="1">
        <v>36</v>
      </c>
      <c r="Q55" s="1">
        <v>0</v>
      </c>
      <c r="R55" s="1">
        <v>560</v>
      </c>
      <c r="S55" s="1">
        <v>168</v>
      </c>
      <c r="T55" s="1">
        <v>845</v>
      </c>
      <c r="U55" s="1">
        <v>142</v>
      </c>
      <c r="V55" s="1">
        <v>22</v>
      </c>
      <c r="W55" s="1">
        <v>819</v>
      </c>
      <c r="X55" s="1">
        <v>1716</v>
      </c>
      <c r="Y55" s="1">
        <v>0</v>
      </c>
      <c r="Z55" s="1">
        <v>1324</v>
      </c>
      <c r="AA55" s="1">
        <v>131</v>
      </c>
      <c r="AB55" s="1">
        <v>242</v>
      </c>
      <c r="AC55" s="1">
        <v>1247</v>
      </c>
      <c r="AD55" s="1">
        <v>1148</v>
      </c>
      <c r="AE55" s="1">
        <v>41</v>
      </c>
      <c r="AF55" s="1">
        <v>211</v>
      </c>
      <c r="AG55" s="1">
        <v>550</v>
      </c>
      <c r="AH55" s="1">
        <v>215</v>
      </c>
      <c r="AI55" s="1">
        <v>46</v>
      </c>
      <c r="AJ55" s="1">
        <v>181</v>
      </c>
      <c r="AK55" s="1">
        <v>2959</v>
      </c>
      <c r="AL55" s="1">
        <v>1137</v>
      </c>
      <c r="AM55" s="1">
        <v>516</v>
      </c>
      <c r="AN55" s="1">
        <v>784</v>
      </c>
      <c r="AO55" s="1">
        <v>837</v>
      </c>
      <c r="AP55" s="1">
        <v>842</v>
      </c>
      <c r="AQ55" s="1">
        <v>332</v>
      </c>
      <c r="AR55" s="1">
        <v>855</v>
      </c>
      <c r="AS55" s="4">
        <v>378</v>
      </c>
      <c r="AT55" s="4">
        <v>1411</v>
      </c>
      <c r="AU55" s="4">
        <v>2106</v>
      </c>
      <c r="AV55" s="9">
        <v>415</v>
      </c>
      <c r="AW55" s="9">
        <v>326</v>
      </c>
      <c r="AX55" s="5"/>
      <c r="AY55" s="5"/>
      <c r="AZ55" s="5"/>
      <c r="BA55" s="5"/>
      <c r="BB55" s="5"/>
    </row>
    <row r="56" spans="1:54" x14ac:dyDescent="0.2">
      <c r="A56" s="2">
        <v>44398</v>
      </c>
      <c r="B56" s="1">
        <v>63</v>
      </c>
      <c r="C56" s="1">
        <v>551</v>
      </c>
      <c r="D56" s="1">
        <v>1179</v>
      </c>
      <c r="E56" s="1">
        <v>519</v>
      </c>
      <c r="F56" s="1">
        <v>0</v>
      </c>
      <c r="G56" s="1">
        <v>45</v>
      </c>
      <c r="H56" s="1">
        <v>70</v>
      </c>
      <c r="I56" s="1">
        <v>1779</v>
      </c>
      <c r="J56" s="1">
        <v>65</v>
      </c>
      <c r="K56" s="1">
        <v>282</v>
      </c>
      <c r="L56" s="1">
        <v>26</v>
      </c>
      <c r="M56" s="1">
        <v>179</v>
      </c>
      <c r="N56" s="1">
        <v>806</v>
      </c>
      <c r="O56" s="1">
        <v>695</v>
      </c>
      <c r="P56" s="1">
        <v>123</v>
      </c>
      <c r="Q56" s="1">
        <v>0</v>
      </c>
      <c r="R56" s="1">
        <v>703</v>
      </c>
      <c r="S56" s="1">
        <v>106</v>
      </c>
      <c r="T56" s="1">
        <v>1604</v>
      </c>
      <c r="U56" s="1">
        <v>28</v>
      </c>
      <c r="V56" s="1">
        <v>37</v>
      </c>
      <c r="W56" s="1">
        <v>286</v>
      </c>
      <c r="X56" s="1">
        <v>765</v>
      </c>
      <c r="Y56" s="1">
        <v>15</v>
      </c>
      <c r="Z56" s="1">
        <v>1585</v>
      </c>
      <c r="AA56" s="1">
        <v>1127</v>
      </c>
      <c r="AB56" s="1">
        <v>325</v>
      </c>
      <c r="AC56" s="1">
        <v>565</v>
      </c>
      <c r="AD56" s="1">
        <v>480</v>
      </c>
      <c r="AE56" s="1">
        <v>313</v>
      </c>
      <c r="AF56" s="1">
        <v>2320</v>
      </c>
      <c r="AG56" s="1">
        <v>326</v>
      </c>
      <c r="AH56" s="1">
        <v>740</v>
      </c>
      <c r="AI56" s="1">
        <v>34</v>
      </c>
      <c r="AJ56" s="1">
        <v>179</v>
      </c>
      <c r="AK56" s="1">
        <v>1645</v>
      </c>
      <c r="AL56" s="1">
        <v>937</v>
      </c>
      <c r="AM56" s="1">
        <v>519</v>
      </c>
      <c r="AN56" s="1">
        <v>1067</v>
      </c>
      <c r="AO56" s="1">
        <v>791</v>
      </c>
      <c r="AP56" s="1">
        <v>128</v>
      </c>
      <c r="AQ56" s="1">
        <v>113</v>
      </c>
      <c r="AR56" s="1">
        <v>671</v>
      </c>
      <c r="AS56" s="4">
        <v>702</v>
      </c>
      <c r="AT56" s="4">
        <v>876</v>
      </c>
      <c r="AU56" s="4">
        <v>608</v>
      </c>
      <c r="AV56" s="9">
        <v>159</v>
      </c>
      <c r="AW56" s="9">
        <v>400</v>
      </c>
      <c r="AX56" s="5"/>
      <c r="AY56" s="5"/>
      <c r="AZ56" s="5"/>
      <c r="BA56" s="5"/>
      <c r="BB56" s="5"/>
    </row>
    <row r="57" spans="1:54" x14ac:dyDescent="0.2">
      <c r="A57" s="2">
        <v>44399</v>
      </c>
      <c r="B57" s="1">
        <v>609</v>
      </c>
      <c r="C57" s="1">
        <v>299</v>
      </c>
      <c r="D57" s="1">
        <v>81</v>
      </c>
      <c r="E57" s="1">
        <v>63</v>
      </c>
      <c r="F57" s="1">
        <v>40</v>
      </c>
      <c r="G57" s="1">
        <v>491</v>
      </c>
      <c r="H57" s="1">
        <v>91</v>
      </c>
      <c r="I57" s="1">
        <v>1041</v>
      </c>
      <c r="J57" s="1">
        <v>45</v>
      </c>
      <c r="K57" s="1">
        <v>1009</v>
      </c>
      <c r="L57" s="1">
        <v>237</v>
      </c>
      <c r="M57" s="1">
        <v>335</v>
      </c>
      <c r="N57" s="1">
        <v>1588</v>
      </c>
      <c r="O57" s="1">
        <v>931</v>
      </c>
      <c r="P57" s="1">
        <v>37</v>
      </c>
      <c r="Q57" s="1">
        <v>0</v>
      </c>
      <c r="R57" s="1">
        <v>0</v>
      </c>
      <c r="S57" s="1">
        <v>164</v>
      </c>
      <c r="T57" s="1">
        <v>1059</v>
      </c>
      <c r="U57" s="1">
        <v>3</v>
      </c>
      <c r="V57" s="1">
        <v>34</v>
      </c>
      <c r="W57" s="1">
        <v>431</v>
      </c>
      <c r="X57" s="1">
        <v>1720</v>
      </c>
      <c r="Y57" s="1">
        <v>46</v>
      </c>
      <c r="Z57" s="1">
        <v>19</v>
      </c>
      <c r="AA57" s="1">
        <v>1269</v>
      </c>
      <c r="AB57" s="1">
        <v>165</v>
      </c>
      <c r="AC57" s="1">
        <v>1001</v>
      </c>
      <c r="AD57" s="1">
        <v>1597</v>
      </c>
      <c r="AE57" s="1">
        <v>619</v>
      </c>
      <c r="AF57" s="1">
        <v>1463</v>
      </c>
      <c r="AG57" s="6">
        <v>0</v>
      </c>
      <c r="AH57" s="1">
        <v>203</v>
      </c>
      <c r="AI57" s="6">
        <v>0</v>
      </c>
      <c r="AJ57" s="1">
        <v>206</v>
      </c>
      <c r="AK57" s="1">
        <v>2549</v>
      </c>
      <c r="AL57" s="1">
        <v>564</v>
      </c>
      <c r="AM57" s="1">
        <v>1471</v>
      </c>
      <c r="AN57" s="1">
        <v>1331</v>
      </c>
      <c r="AO57" s="1">
        <v>814</v>
      </c>
      <c r="AP57" s="1">
        <v>148</v>
      </c>
      <c r="AQ57" s="1">
        <v>199</v>
      </c>
      <c r="AR57" s="1">
        <v>263</v>
      </c>
      <c r="AS57" s="4">
        <v>504</v>
      </c>
      <c r="AT57" s="4">
        <v>995</v>
      </c>
      <c r="AU57" s="4">
        <v>1410</v>
      </c>
      <c r="AV57" s="9">
        <v>152</v>
      </c>
      <c r="AW57" s="9">
        <v>262</v>
      </c>
      <c r="AX57" s="5"/>
      <c r="AY57" s="5"/>
      <c r="AZ57" s="5"/>
      <c r="BA57" s="5"/>
      <c r="BB57" s="5"/>
    </row>
    <row r="58" spans="1:54" x14ac:dyDescent="0.2">
      <c r="A58" s="2">
        <v>44400</v>
      </c>
      <c r="B58" s="1">
        <v>249</v>
      </c>
      <c r="C58" s="1">
        <v>168</v>
      </c>
      <c r="D58" s="1">
        <v>13</v>
      </c>
      <c r="E58" s="1">
        <v>1416</v>
      </c>
      <c r="F58" s="1">
        <v>270</v>
      </c>
      <c r="G58" s="1">
        <v>83</v>
      </c>
      <c r="H58" s="1">
        <v>52</v>
      </c>
      <c r="I58" s="1">
        <v>636</v>
      </c>
      <c r="J58" s="1">
        <v>39</v>
      </c>
      <c r="K58" s="1">
        <v>327</v>
      </c>
      <c r="L58" s="1">
        <v>417</v>
      </c>
      <c r="M58" s="1">
        <v>50</v>
      </c>
      <c r="N58" s="1">
        <v>532</v>
      </c>
      <c r="O58" s="1">
        <v>588</v>
      </c>
      <c r="P58" s="1">
        <v>0</v>
      </c>
      <c r="Q58" s="1">
        <v>0</v>
      </c>
      <c r="R58" s="1">
        <v>0</v>
      </c>
      <c r="S58" s="1">
        <v>50</v>
      </c>
      <c r="T58" s="1">
        <v>3048</v>
      </c>
      <c r="U58" s="1">
        <v>0</v>
      </c>
      <c r="V58" s="1">
        <v>54</v>
      </c>
      <c r="W58" s="1">
        <v>608</v>
      </c>
      <c r="X58" s="1">
        <v>1812</v>
      </c>
      <c r="Y58" s="1">
        <v>145</v>
      </c>
      <c r="Z58" s="1">
        <v>10</v>
      </c>
      <c r="AA58" s="1">
        <v>40</v>
      </c>
      <c r="AB58" s="1">
        <v>139</v>
      </c>
      <c r="AC58" s="1">
        <v>9</v>
      </c>
      <c r="AD58" s="1">
        <v>152</v>
      </c>
      <c r="AE58" s="1">
        <v>85</v>
      </c>
      <c r="AF58" s="1">
        <v>972</v>
      </c>
      <c r="AG58" s="6">
        <v>0</v>
      </c>
      <c r="AH58" s="6">
        <v>0</v>
      </c>
      <c r="AI58" s="1">
        <v>87</v>
      </c>
      <c r="AJ58" s="1">
        <v>308</v>
      </c>
      <c r="AK58" s="1">
        <v>1777</v>
      </c>
      <c r="AL58" s="1">
        <v>702</v>
      </c>
      <c r="AM58" s="1">
        <v>859</v>
      </c>
      <c r="AN58" s="1">
        <v>825</v>
      </c>
      <c r="AO58" s="1">
        <v>937</v>
      </c>
      <c r="AP58" s="1">
        <v>201</v>
      </c>
      <c r="AQ58" s="1">
        <v>1595</v>
      </c>
      <c r="AR58" s="1">
        <v>195</v>
      </c>
      <c r="AS58" s="4">
        <v>1055</v>
      </c>
      <c r="AT58" s="4">
        <v>431</v>
      </c>
      <c r="AU58" s="4">
        <v>1913</v>
      </c>
      <c r="AV58" s="9">
        <v>317</v>
      </c>
      <c r="AW58" s="9">
        <v>337</v>
      </c>
      <c r="AX58" s="5"/>
      <c r="AY58" s="5"/>
      <c r="AZ58" s="5"/>
      <c r="BA58" s="5"/>
      <c r="BB58" s="5"/>
    </row>
    <row r="59" spans="1:54" x14ac:dyDescent="0.2">
      <c r="A59" s="2">
        <v>44401</v>
      </c>
      <c r="B59" s="1">
        <v>302</v>
      </c>
      <c r="C59" s="1">
        <v>247</v>
      </c>
      <c r="D59" s="1">
        <v>547</v>
      </c>
      <c r="E59" s="1">
        <v>239</v>
      </c>
      <c r="F59" s="1">
        <v>52</v>
      </c>
      <c r="G59" s="1">
        <v>8</v>
      </c>
      <c r="H59" s="1">
        <v>27</v>
      </c>
      <c r="I59" s="1">
        <v>30</v>
      </c>
      <c r="J59" s="1">
        <v>103</v>
      </c>
      <c r="K59" s="1">
        <v>1194</v>
      </c>
      <c r="L59" s="1">
        <v>258</v>
      </c>
      <c r="M59" s="1">
        <v>29</v>
      </c>
      <c r="N59" s="1">
        <v>1879</v>
      </c>
      <c r="O59" s="1">
        <v>1603</v>
      </c>
      <c r="P59" s="1">
        <v>53</v>
      </c>
      <c r="Q59" s="1">
        <v>0</v>
      </c>
      <c r="R59" s="1">
        <v>0</v>
      </c>
      <c r="S59" s="1">
        <v>30</v>
      </c>
      <c r="T59" s="1">
        <v>3402</v>
      </c>
      <c r="U59" s="1">
        <v>27</v>
      </c>
      <c r="V59" s="1">
        <v>4</v>
      </c>
      <c r="W59" s="1">
        <v>441</v>
      </c>
      <c r="X59" s="1">
        <v>1100</v>
      </c>
      <c r="Y59" s="1">
        <v>1129</v>
      </c>
      <c r="Z59" s="1">
        <v>251</v>
      </c>
      <c r="AA59" s="1">
        <v>693</v>
      </c>
      <c r="AB59" s="1">
        <v>132</v>
      </c>
      <c r="AC59" s="1">
        <v>542</v>
      </c>
      <c r="AD59" s="1">
        <v>69</v>
      </c>
      <c r="AE59" s="1">
        <v>354</v>
      </c>
      <c r="AF59" s="1">
        <v>400</v>
      </c>
      <c r="AG59" s="1">
        <v>438</v>
      </c>
      <c r="AH59" s="1">
        <v>501</v>
      </c>
      <c r="AI59" s="6">
        <v>0</v>
      </c>
      <c r="AJ59" s="1">
        <v>155</v>
      </c>
      <c r="AK59" s="1">
        <v>1212</v>
      </c>
      <c r="AL59" s="1">
        <v>562</v>
      </c>
      <c r="AM59" s="1">
        <v>630</v>
      </c>
      <c r="AN59" s="1">
        <v>529</v>
      </c>
      <c r="AO59" s="1">
        <v>1537</v>
      </c>
      <c r="AP59" s="1">
        <v>244</v>
      </c>
      <c r="AQ59" s="1">
        <v>788</v>
      </c>
      <c r="AR59" s="1">
        <v>96</v>
      </c>
      <c r="AS59" s="4">
        <v>1233</v>
      </c>
      <c r="AT59" s="4">
        <v>706</v>
      </c>
      <c r="AU59" s="4">
        <v>3096</v>
      </c>
      <c r="AV59" s="9">
        <v>0</v>
      </c>
      <c r="AW59" s="9">
        <v>431</v>
      </c>
      <c r="AX59" s="5"/>
      <c r="AY59" s="5"/>
      <c r="AZ59" s="5"/>
      <c r="BA59" s="5"/>
      <c r="BB59" s="5"/>
    </row>
    <row r="60" spans="1:54" x14ac:dyDescent="0.2">
      <c r="A60" s="2">
        <v>44402</v>
      </c>
      <c r="B60" s="1">
        <v>656</v>
      </c>
      <c r="C60" s="1">
        <v>919</v>
      </c>
      <c r="D60" s="1">
        <v>200</v>
      </c>
      <c r="E60" s="1">
        <v>103</v>
      </c>
      <c r="F60" s="1">
        <v>794</v>
      </c>
      <c r="G60" s="1">
        <v>451</v>
      </c>
      <c r="H60" s="1">
        <v>177</v>
      </c>
      <c r="I60" s="1">
        <v>193</v>
      </c>
      <c r="J60" s="1">
        <v>336</v>
      </c>
      <c r="K60" s="1">
        <v>473</v>
      </c>
      <c r="L60" s="1">
        <v>55</v>
      </c>
      <c r="M60" s="1">
        <v>503</v>
      </c>
      <c r="N60" s="1">
        <v>3062</v>
      </c>
      <c r="O60" s="1">
        <v>731</v>
      </c>
      <c r="P60" s="1">
        <v>1</v>
      </c>
      <c r="Q60" s="1">
        <v>2</v>
      </c>
      <c r="R60" s="1">
        <v>0</v>
      </c>
      <c r="S60" s="1">
        <v>193</v>
      </c>
      <c r="T60" s="1">
        <v>4218</v>
      </c>
      <c r="U60" s="1">
        <v>67</v>
      </c>
      <c r="V60" s="1">
        <v>923</v>
      </c>
      <c r="W60" s="1">
        <v>197</v>
      </c>
      <c r="X60" s="1">
        <v>446</v>
      </c>
      <c r="Y60" s="1">
        <v>54</v>
      </c>
      <c r="Z60" s="1">
        <v>13</v>
      </c>
      <c r="AA60" s="1">
        <v>887</v>
      </c>
      <c r="AB60" s="1">
        <v>73</v>
      </c>
      <c r="AC60" s="1">
        <v>146</v>
      </c>
      <c r="AD60" s="6">
        <v>0</v>
      </c>
      <c r="AE60" s="1">
        <v>770</v>
      </c>
      <c r="AF60" s="1">
        <v>1903</v>
      </c>
      <c r="AG60" s="1">
        <v>1381</v>
      </c>
      <c r="AH60" s="1">
        <v>279</v>
      </c>
      <c r="AI60" s="1">
        <v>13</v>
      </c>
      <c r="AJ60" s="1">
        <v>249</v>
      </c>
      <c r="AK60" s="1">
        <v>1798</v>
      </c>
      <c r="AL60" s="1">
        <v>527</v>
      </c>
      <c r="AM60" s="1">
        <v>273</v>
      </c>
      <c r="AN60" s="1">
        <v>470</v>
      </c>
      <c r="AO60" s="1">
        <v>657</v>
      </c>
      <c r="AP60" s="1">
        <v>78</v>
      </c>
      <c r="AQ60" s="1">
        <v>1690</v>
      </c>
      <c r="AR60" s="1">
        <v>13</v>
      </c>
      <c r="AS60" s="4">
        <v>167</v>
      </c>
      <c r="AT60" s="4">
        <v>514</v>
      </c>
      <c r="AU60" s="4">
        <v>2618</v>
      </c>
      <c r="AV60" s="9">
        <v>182</v>
      </c>
      <c r="AW60" s="9">
        <v>406</v>
      </c>
      <c r="AX60" s="5"/>
      <c r="AY60" s="5"/>
      <c r="AZ60" s="5"/>
      <c r="BA60" s="5"/>
      <c r="BB60" s="5"/>
    </row>
    <row r="61" spans="1:54" x14ac:dyDescent="0.2">
      <c r="A61" s="2">
        <v>44403</v>
      </c>
      <c r="B61" s="1">
        <v>652</v>
      </c>
      <c r="C61" s="1">
        <v>48</v>
      </c>
      <c r="D61" s="1">
        <v>583</v>
      </c>
      <c r="E61" s="1">
        <v>97</v>
      </c>
      <c r="F61" s="1">
        <v>10</v>
      </c>
      <c r="G61" s="1">
        <v>25</v>
      </c>
      <c r="H61" s="1">
        <v>329</v>
      </c>
      <c r="I61" s="1">
        <v>432</v>
      </c>
      <c r="J61" s="1">
        <v>453</v>
      </c>
      <c r="K61" s="1">
        <v>545</v>
      </c>
      <c r="L61" s="1">
        <v>5</v>
      </c>
      <c r="M61" s="1">
        <v>0</v>
      </c>
      <c r="N61" s="1">
        <v>1127</v>
      </c>
      <c r="O61" s="1">
        <v>1328</v>
      </c>
      <c r="P61" s="1">
        <v>92</v>
      </c>
      <c r="Q61" s="1">
        <v>18</v>
      </c>
      <c r="R61" s="1">
        <v>0</v>
      </c>
      <c r="S61" s="1">
        <v>75</v>
      </c>
      <c r="T61" s="1">
        <v>1368</v>
      </c>
      <c r="U61" s="1">
        <v>250</v>
      </c>
      <c r="V61" s="1">
        <v>1246</v>
      </c>
      <c r="W61" s="1">
        <v>334</v>
      </c>
      <c r="X61" s="1">
        <v>959</v>
      </c>
      <c r="Y61" s="1">
        <v>53</v>
      </c>
      <c r="Z61" s="1">
        <v>61</v>
      </c>
      <c r="AA61" s="1">
        <v>1039</v>
      </c>
      <c r="AB61" s="1">
        <v>177</v>
      </c>
      <c r="AC61" s="1">
        <v>61</v>
      </c>
      <c r="AD61" s="6">
        <v>0</v>
      </c>
      <c r="AE61" s="1">
        <v>421</v>
      </c>
      <c r="AF61" s="1">
        <v>2165</v>
      </c>
      <c r="AG61" s="1">
        <v>514</v>
      </c>
      <c r="AH61" s="1">
        <v>62</v>
      </c>
      <c r="AI61" s="1">
        <v>18</v>
      </c>
      <c r="AJ61" s="1">
        <v>6</v>
      </c>
      <c r="AK61" s="1">
        <v>1520</v>
      </c>
      <c r="AL61" s="1">
        <v>146</v>
      </c>
      <c r="AM61" s="1">
        <v>232</v>
      </c>
      <c r="AN61" s="1">
        <v>792</v>
      </c>
      <c r="AO61" s="1">
        <v>1265</v>
      </c>
      <c r="AP61" s="1">
        <v>2</v>
      </c>
      <c r="AQ61" s="1">
        <v>2183</v>
      </c>
      <c r="AR61" s="1">
        <v>141</v>
      </c>
      <c r="AS61" s="4">
        <v>796</v>
      </c>
      <c r="AT61" s="4">
        <v>325</v>
      </c>
      <c r="AU61" s="4">
        <v>1815</v>
      </c>
      <c r="AV61" s="9">
        <v>604</v>
      </c>
      <c r="AW61" s="9">
        <v>415</v>
      </c>
      <c r="AX61" s="5"/>
      <c r="AY61" s="5"/>
      <c r="AZ61" s="5"/>
      <c r="BA61" s="5"/>
      <c r="BB61" s="5"/>
    </row>
    <row r="62" spans="1:54" x14ac:dyDescent="0.2">
      <c r="A62" s="2">
        <v>44404</v>
      </c>
      <c r="B62" s="1">
        <v>89</v>
      </c>
      <c r="C62" s="1">
        <v>374</v>
      </c>
      <c r="D62" s="1">
        <v>647</v>
      </c>
      <c r="E62" s="1">
        <v>74</v>
      </c>
      <c r="F62" s="1">
        <v>121</v>
      </c>
      <c r="G62" s="1">
        <v>72</v>
      </c>
      <c r="H62" s="1">
        <v>64</v>
      </c>
      <c r="I62" s="1">
        <v>0</v>
      </c>
      <c r="J62" s="1">
        <v>1166</v>
      </c>
      <c r="K62" s="1">
        <v>300</v>
      </c>
      <c r="L62" s="1">
        <v>204</v>
      </c>
      <c r="M62" s="1">
        <v>1240</v>
      </c>
      <c r="N62" s="1">
        <v>1436</v>
      </c>
      <c r="O62" s="1">
        <v>670</v>
      </c>
      <c r="P62" s="1">
        <v>28</v>
      </c>
      <c r="Q62" s="1">
        <v>0</v>
      </c>
      <c r="R62" s="1">
        <v>0</v>
      </c>
      <c r="S62" s="1">
        <v>153</v>
      </c>
      <c r="T62" s="1">
        <v>2314</v>
      </c>
      <c r="U62" s="1">
        <v>1431</v>
      </c>
      <c r="V62" s="1">
        <v>514</v>
      </c>
      <c r="W62" s="1">
        <v>1201</v>
      </c>
      <c r="X62" s="1">
        <v>3404</v>
      </c>
      <c r="Y62" s="1">
        <v>17</v>
      </c>
      <c r="Z62" s="1">
        <v>38</v>
      </c>
      <c r="AA62" s="1">
        <v>1466</v>
      </c>
      <c r="AB62" s="1">
        <v>58</v>
      </c>
      <c r="AC62" s="1">
        <v>573</v>
      </c>
      <c r="AD62" s="1">
        <v>508</v>
      </c>
      <c r="AE62" s="1">
        <v>288</v>
      </c>
      <c r="AF62" s="1">
        <v>1267</v>
      </c>
      <c r="AG62" s="1">
        <v>65</v>
      </c>
      <c r="AH62" s="1">
        <v>1128</v>
      </c>
      <c r="AI62" s="1">
        <v>132</v>
      </c>
      <c r="AJ62" s="1">
        <v>256</v>
      </c>
      <c r="AK62" s="1">
        <v>616</v>
      </c>
      <c r="AL62" s="1">
        <v>624</v>
      </c>
      <c r="AM62" s="1">
        <v>547</v>
      </c>
      <c r="AN62" s="1">
        <v>1019</v>
      </c>
      <c r="AO62" s="1">
        <v>770</v>
      </c>
      <c r="AP62" s="1">
        <v>41</v>
      </c>
      <c r="AQ62" s="1">
        <v>559</v>
      </c>
      <c r="AR62" s="1">
        <v>1018</v>
      </c>
      <c r="AS62" s="4">
        <v>1197</v>
      </c>
      <c r="AT62" s="4">
        <v>472</v>
      </c>
      <c r="AU62" s="4">
        <v>3216</v>
      </c>
      <c r="AV62" s="9">
        <v>93</v>
      </c>
      <c r="AW62" s="9">
        <v>320</v>
      </c>
      <c r="AX62" s="5"/>
      <c r="AY62" s="5"/>
      <c r="AZ62" s="5"/>
      <c r="BA62" s="5"/>
      <c r="BB62" s="5"/>
    </row>
    <row r="63" spans="1:54" x14ac:dyDescent="0.2">
      <c r="A63" s="2">
        <v>44405</v>
      </c>
      <c r="B63" s="1">
        <v>0</v>
      </c>
      <c r="C63" s="1">
        <v>414</v>
      </c>
      <c r="D63" s="1">
        <v>616</v>
      </c>
      <c r="E63" s="1">
        <v>95</v>
      </c>
      <c r="F63" s="1">
        <v>143</v>
      </c>
      <c r="G63" s="1">
        <v>563</v>
      </c>
      <c r="H63" s="1">
        <v>14</v>
      </c>
      <c r="I63" s="1">
        <v>16</v>
      </c>
      <c r="J63" s="1">
        <v>1926</v>
      </c>
      <c r="K63" s="1">
        <v>300</v>
      </c>
      <c r="L63" s="1">
        <v>10</v>
      </c>
      <c r="M63" s="1">
        <v>0</v>
      </c>
      <c r="N63" s="1">
        <v>0</v>
      </c>
      <c r="O63" s="1">
        <v>160</v>
      </c>
      <c r="P63" s="1">
        <v>192</v>
      </c>
      <c r="Q63" s="1">
        <v>1</v>
      </c>
      <c r="R63" s="1">
        <v>1</v>
      </c>
      <c r="S63" s="1">
        <v>253</v>
      </c>
      <c r="T63" s="1">
        <v>1460</v>
      </c>
      <c r="U63" s="1">
        <v>602</v>
      </c>
      <c r="V63" s="1">
        <v>123</v>
      </c>
      <c r="W63" s="1">
        <v>138</v>
      </c>
      <c r="X63" s="1">
        <v>479</v>
      </c>
      <c r="Y63" s="1">
        <v>505</v>
      </c>
      <c r="Z63" s="1">
        <v>42</v>
      </c>
      <c r="AA63" s="1">
        <v>788</v>
      </c>
      <c r="AB63" s="1">
        <v>55</v>
      </c>
      <c r="AC63" s="1">
        <v>1732</v>
      </c>
      <c r="AD63" s="1">
        <v>127</v>
      </c>
      <c r="AE63" s="1">
        <v>1040</v>
      </c>
      <c r="AF63" s="1">
        <v>1110</v>
      </c>
      <c r="AG63" s="1">
        <v>110</v>
      </c>
      <c r="AH63" s="1">
        <v>232</v>
      </c>
      <c r="AI63" s="1">
        <v>178</v>
      </c>
      <c r="AJ63" s="1">
        <v>243</v>
      </c>
      <c r="AK63" s="1">
        <v>990</v>
      </c>
      <c r="AL63" s="1">
        <v>1161</v>
      </c>
      <c r="AM63" s="1">
        <v>306</v>
      </c>
      <c r="AN63" s="1">
        <v>1463</v>
      </c>
      <c r="AO63" s="1">
        <v>495</v>
      </c>
      <c r="AP63" s="1">
        <v>125</v>
      </c>
      <c r="AQ63" s="1">
        <v>838</v>
      </c>
      <c r="AR63" s="1">
        <v>580</v>
      </c>
      <c r="AS63" s="4">
        <v>1119</v>
      </c>
      <c r="AT63" s="4">
        <v>794</v>
      </c>
      <c r="AU63" s="4">
        <v>1541</v>
      </c>
      <c r="AV63" s="9">
        <v>899</v>
      </c>
      <c r="AW63" s="9">
        <v>650</v>
      </c>
      <c r="AX63" s="5"/>
      <c r="AY63" s="5"/>
      <c r="AZ63" s="5"/>
      <c r="BA63" s="5"/>
      <c r="BB63" s="5"/>
    </row>
    <row r="64" spans="1:54" x14ac:dyDescent="0.2">
      <c r="A64" s="2">
        <v>44406</v>
      </c>
      <c r="B64" s="1">
        <v>182</v>
      </c>
      <c r="C64" s="1">
        <v>503</v>
      </c>
      <c r="D64" s="1">
        <v>2</v>
      </c>
      <c r="E64" s="1">
        <v>71</v>
      </c>
      <c r="F64" s="1">
        <v>854</v>
      </c>
      <c r="G64" s="1">
        <v>1702</v>
      </c>
      <c r="H64" s="1">
        <v>0</v>
      </c>
      <c r="I64" s="1">
        <v>3</v>
      </c>
      <c r="J64" s="1">
        <v>605</v>
      </c>
      <c r="K64" s="1">
        <v>300</v>
      </c>
      <c r="L64" s="1">
        <v>53</v>
      </c>
      <c r="M64" s="1">
        <v>0</v>
      </c>
      <c r="N64" s="1">
        <v>1714</v>
      </c>
      <c r="O64" s="1">
        <v>0</v>
      </c>
      <c r="P64" s="1">
        <v>134</v>
      </c>
      <c r="Q64" s="1">
        <v>5</v>
      </c>
      <c r="R64" s="1">
        <v>0</v>
      </c>
      <c r="S64" s="1">
        <v>881</v>
      </c>
      <c r="T64" s="1">
        <v>0</v>
      </c>
      <c r="U64" s="1">
        <v>256</v>
      </c>
      <c r="V64" s="1">
        <v>336</v>
      </c>
      <c r="W64" s="1">
        <v>257</v>
      </c>
      <c r="X64" s="1">
        <v>4</v>
      </c>
      <c r="Y64" s="1">
        <v>434</v>
      </c>
      <c r="Z64" s="1">
        <v>97</v>
      </c>
      <c r="AA64" s="1">
        <v>2138</v>
      </c>
      <c r="AB64" s="1">
        <v>81</v>
      </c>
      <c r="AC64" s="1">
        <v>1510</v>
      </c>
      <c r="AD64" s="1">
        <v>669</v>
      </c>
      <c r="AE64" s="1">
        <v>546</v>
      </c>
      <c r="AF64" s="1">
        <v>4</v>
      </c>
      <c r="AG64" s="1">
        <v>74</v>
      </c>
      <c r="AH64" s="1">
        <v>376</v>
      </c>
      <c r="AI64" s="1">
        <v>145</v>
      </c>
      <c r="AJ64" s="1">
        <v>20</v>
      </c>
      <c r="AK64" s="1">
        <v>230</v>
      </c>
      <c r="AL64" s="1">
        <v>954</v>
      </c>
      <c r="AM64" s="1">
        <v>501</v>
      </c>
      <c r="AN64" s="1">
        <v>1150</v>
      </c>
      <c r="AO64" s="1">
        <v>561</v>
      </c>
      <c r="AP64" s="1">
        <v>474</v>
      </c>
      <c r="AQ64" s="1">
        <v>859</v>
      </c>
      <c r="AR64" s="1">
        <v>641</v>
      </c>
      <c r="AS64" s="4">
        <v>1393</v>
      </c>
      <c r="AT64" s="4">
        <v>491</v>
      </c>
      <c r="AU64" s="4">
        <v>1615</v>
      </c>
      <c r="AV64" s="9">
        <v>1307</v>
      </c>
      <c r="AW64" s="9">
        <v>762</v>
      </c>
      <c r="AX64" s="5"/>
      <c r="AY64" s="5"/>
      <c r="AZ64" s="5"/>
      <c r="BA64" s="5"/>
      <c r="BB64" s="5"/>
    </row>
    <row r="65" spans="1:54" x14ac:dyDescent="0.2">
      <c r="A65" s="2">
        <v>44407</v>
      </c>
      <c r="B65" s="1">
        <v>125</v>
      </c>
      <c r="C65" s="1">
        <v>197</v>
      </c>
      <c r="D65" s="1">
        <v>1</v>
      </c>
      <c r="E65" s="1">
        <v>2797</v>
      </c>
      <c r="F65" s="1">
        <v>16</v>
      </c>
      <c r="G65" s="1">
        <v>3</v>
      </c>
      <c r="H65" s="1">
        <v>100</v>
      </c>
      <c r="I65" s="1">
        <v>10</v>
      </c>
      <c r="J65" s="1">
        <v>284</v>
      </c>
      <c r="K65" s="1">
        <v>300</v>
      </c>
      <c r="L65" s="1">
        <v>48</v>
      </c>
      <c r="M65" s="1">
        <v>0</v>
      </c>
      <c r="N65" s="1">
        <v>1532</v>
      </c>
      <c r="O65" s="1">
        <v>174</v>
      </c>
      <c r="P65" s="1">
        <v>321</v>
      </c>
      <c r="Q65" s="1">
        <v>0</v>
      </c>
      <c r="R65" s="1">
        <v>0</v>
      </c>
      <c r="S65" s="1">
        <v>384</v>
      </c>
      <c r="T65" s="1">
        <v>0</v>
      </c>
      <c r="U65" s="1">
        <v>0</v>
      </c>
      <c r="V65" s="1">
        <v>353</v>
      </c>
      <c r="W65" s="1">
        <v>140</v>
      </c>
      <c r="X65" s="6">
        <v>0</v>
      </c>
      <c r="Y65" s="1">
        <v>424</v>
      </c>
      <c r="Z65" s="1">
        <v>1704</v>
      </c>
      <c r="AA65" s="1">
        <v>1971</v>
      </c>
      <c r="AB65" s="1">
        <v>18</v>
      </c>
      <c r="AC65" s="1">
        <v>775</v>
      </c>
      <c r="AD65" s="1">
        <v>754</v>
      </c>
      <c r="AE65" s="1">
        <v>429</v>
      </c>
      <c r="AF65" s="6">
        <v>0</v>
      </c>
      <c r="AG65" s="1">
        <v>658</v>
      </c>
      <c r="AH65" s="1">
        <v>230</v>
      </c>
      <c r="AI65" s="1">
        <v>91</v>
      </c>
      <c r="AJ65" s="1">
        <v>424</v>
      </c>
      <c r="AK65" s="1">
        <v>41</v>
      </c>
      <c r="AL65" s="1">
        <v>506</v>
      </c>
      <c r="AM65" s="1">
        <v>976</v>
      </c>
      <c r="AN65" s="1">
        <v>839</v>
      </c>
      <c r="AO65" s="1">
        <v>280</v>
      </c>
      <c r="AP65" s="1">
        <v>207</v>
      </c>
      <c r="AQ65" s="1">
        <v>1082</v>
      </c>
      <c r="AR65" s="1">
        <v>16</v>
      </c>
      <c r="AS65" s="4">
        <v>654</v>
      </c>
      <c r="AT65" s="4">
        <v>342</v>
      </c>
      <c r="AU65" s="4">
        <v>2306</v>
      </c>
      <c r="AV65" s="9">
        <v>755</v>
      </c>
      <c r="AW65" s="9">
        <v>153</v>
      </c>
      <c r="AX65" s="5"/>
      <c r="AY65" s="5"/>
      <c r="AZ65" s="5"/>
      <c r="BA65" s="5"/>
      <c r="BB65" s="5"/>
    </row>
    <row r="66" spans="1:54" x14ac:dyDescent="0.2">
      <c r="A66" s="2">
        <v>44408</v>
      </c>
      <c r="B66" s="1">
        <v>0</v>
      </c>
      <c r="C66" s="1">
        <v>275</v>
      </c>
      <c r="D66" s="1">
        <v>3</v>
      </c>
      <c r="E66" s="1">
        <v>499</v>
      </c>
      <c r="F66" s="1">
        <v>31</v>
      </c>
      <c r="G66" s="1">
        <v>0</v>
      </c>
      <c r="H66" s="1">
        <v>0</v>
      </c>
      <c r="I66" s="1">
        <v>1050</v>
      </c>
      <c r="J66" s="1">
        <v>143</v>
      </c>
      <c r="K66" s="1">
        <v>300</v>
      </c>
      <c r="L66" s="1">
        <v>0</v>
      </c>
      <c r="M66" s="1">
        <v>0</v>
      </c>
      <c r="N66" s="1">
        <v>664</v>
      </c>
      <c r="O66" s="1">
        <v>121</v>
      </c>
      <c r="P66" s="1">
        <v>17</v>
      </c>
      <c r="Q66" s="1">
        <v>0</v>
      </c>
      <c r="R66" s="1">
        <v>0</v>
      </c>
      <c r="S66" s="1">
        <v>623</v>
      </c>
      <c r="T66" s="1">
        <v>138</v>
      </c>
      <c r="U66" s="1">
        <v>0</v>
      </c>
      <c r="V66" s="1">
        <v>446</v>
      </c>
      <c r="W66" s="1">
        <v>40</v>
      </c>
      <c r="X66" s="1">
        <v>44</v>
      </c>
      <c r="Y66" s="1">
        <v>261</v>
      </c>
      <c r="Z66" s="1">
        <v>97</v>
      </c>
      <c r="AA66" s="1">
        <v>3007</v>
      </c>
      <c r="AB66" s="1">
        <v>30</v>
      </c>
      <c r="AC66" s="1">
        <v>1283</v>
      </c>
      <c r="AD66" s="1">
        <v>985</v>
      </c>
      <c r="AE66" s="1">
        <v>506</v>
      </c>
      <c r="AF66" s="1">
        <v>56</v>
      </c>
      <c r="AG66" s="1">
        <v>508</v>
      </c>
      <c r="AH66" s="1">
        <v>40</v>
      </c>
      <c r="AI66" s="1">
        <v>47</v>
      </c>
      <c r="AJ66" s="1">
        <v>210</v>
      </c>
      <c r="AK66" s="1">
        <v>6</v>
      </c>
      <c r="AL66" s="1">
        <v>426</v>
      </c>
      <c r="AM66" s="1">
        <v>1537</v>
      </c>
      <c r="AN66" s="1">
        <v>1414</v>
      </c>
      <c r="AO66" s="1">
        <v>1042</v>
      </c>
      <c r="AP66" s="1">
        <v>834</v>
      </c>
      <c r="AQ66" s="1">
        <v>1190</v>
      </c>
      <c r="AR66" s="1">
        <v>-1</v>
      </c>
      <c r="AS66" s="4">
        <v>1282</v>
      </c>
      <c r="AT66" s="4">
        <v>682</v>
      </c>
      <c r="AU66" s="4">
        <v>3923</v>
      </c>
      <c r="AV66" s="9">
        <v>379</v>
      </c>
      <c r="AW66" s="9">
        <v>67</v>
      </c>
      <c r="AX66" s="5"/>
      <c r="AY66" s="5"/>
      <c r="AZ66" s="5"/>
      <c r="BA66" s="5"/>
      <c r="BB66" s="5"/>
    </row>
    <row r="67" spans="1:54" x14ac:dyDescent="0.2">
      <c r="A67" s="2">
        <v>44409</v>
      </c>
      <c r="B67" s="1">
        <v>186</v>
      </c>
      <c r="C67" s="1">
        <v>980</v>
      </c>
      <c r="D67" s="1">
        <v>4</v>
      </c>
      <c r="E67" s="1">
        <v>192</v>
      </c>
      <c r="F67" s="1">
        <v>573</v>
      </c>
      <c r="G67" s="1">
        <v>0</v>
      </c>
      <c r="H67" s="1">
        <v>377</v>
      </c>
      <c r="I67" s="1">
        <v>754</v>
      </c>
      <c r="J67" s="1">
        <v>31</v>
      </c>
      <c r="K67" s="1">
        <v>300</v>
      </c>
      <c r="L67" s="1">
        <v>0</v>
      </c>
      <c r="M67" s="1">
        <v>2</v>
      </c>
      <c r="N67" s="1">
        <v>1356</v>
      </c>
      <c r="O67" s="1">
        <v>126</v>
      </c>
      <c r="P67" s="1">
        <v>12</v>
      </c>
      <c r="Q67" s="1">
        <v>8</v>
      </c>
      <c r="R67" s="1">
        <v>0</v>
      </c>
      <c r="S67" s="1">
        <v>1060</v>
      </c>
      <c r="T67" s="1">
        <v>784</v>
      </c>
      <c r="U67" s="1">
        <v>25</v>
      </c>
      <c r="V67" s="1">
        <v>58</v>
      </c>
      <c r="W67" s="1">
        <v>153</v>
      </c>
      <c r="X67" s="1">
        <v>772</v>
      </c>
      <c r="Y67" s="1">
        <v>27</v>
      </c>
      <c r="Z67" s="1">
        <v>303</v>
      </c>
      <c r="AA67" s="1">
        <v>492</v>
      </c>
      <c r="AB67" s="1">
        <v>37</v>
      </c>
      <c r="AC67" s="1">
        <v>207</v>
      </c>
      <c r="AD67" s="1">
        <v>522</v>
      </c>
      <c r="AE67" s="1">
        <v>54</v>
      </c>
      <c r="AF67" s="1">
        <v>418</v>
      </c>
      <c r="AG67" s="1">
        <v>489</v>
      </c>
      <c r="AH67" s="6">
        <v>0</v>
      </c>
      <c r="AI67" s="1">
        <v>74</v>
      </c>
      <c r="AJ67" s="1">
        <v>562</v>
      </c>
      <c r="AK67" s="1">
        <v>639</v>
      </c>
      <c r="AL67" s="1">
        <v>43</v>
      </c>
      <c r="AM67" s="1">
        <v>831</v>
      </c>
      <c r="AN67" s="1">
        <v>719</v>
      </c>
      <c r="AO67" s="1">
        <v>11</v>
      </c>
      <c r="AP67" s="1">
        <v>203</v>
      </c>
      <c r="AQ67" s="1">
        <v>1653</v>
      </c>
      <c r="AR67" s="1">
        <v>680</v>
      </c>
      <c r="AS67" s="4">
        <v>104</v>
      </c>
      <c r="AT67" s="4">
        <v>936</v>
      </c>
      <c r="AU67" s="4">
        <v>2555</v>
      </c>
      <c r="AV67" s="9">
        <v>89</v>
      </c>
      <c r="AW67" s="9">
        <v>189</v>
      </c>
      <c r="AX67" s="5"/>
      <c r="AY67" s="5"/>
      <c r="AZ67" s="5"/>
      <c r="BA67" s="5"/>
      <c r="BB67" s="5"/>
    </row>
    <row r="68" spans="1:54" x14ac:dyDescent="0.2">
      <c r="A68" s="2">
        <v>44410</v>
      </c>
      <c r="B68" s="1">
        <v>432</v>
      </c>
      <c r="C68" s="1">
        <v>27</v>
      </c>
      <c r="D68" s="1">
        <v>661</v>
      </c>
      <c r="E68" s="1">
        <v>86</v>
      </c>
      <c r="F68" s="1">
        <v>45</v>
      </c>
      <c r="G68" s="1">
        <v>0</v>
      </c>
      <c r="H68" s="1">
        <v>65</v>
      </c>
      <c r="I68" s="1">
        <v>0</v>
      </c>
      <c r="J68" s="1">
        <v>350</v>
      </c>
      <c r="K68" s="1">
        <v>300</v>
      </c>
      <c r="L68" s="1">
        <v>6</v>
      </c>
      <c r="M68" s="1">
        <v>341</v>
      </c>
      <c r="N68" s="1">
        <v>1081</v>
      </c>
      <c r="O68" s="1">
        <v>156</v>
      </c>
      <c r="P68" s="1">
        <v>136</v>
      </c>
      <c r="Q68" s="1">
        <v>10</v>
      </c>
      <c r="R68" s="1">
        <v>0</v>
      </c>
      <c r="S68" s="1">
        <v>58</v>
      </c>
      <c r="T68" s="1">
        <v>193</v>
      </c>
      <c r="U68" s="1">
        <v>571</v>
      </c>
      <c r="V68" s="1">
        <v>918</v>
      </c>
      <c r="W68" s="1">
        <v>721</v>
      </c>
      <c r="X68" s="1">
        <v>328</v>
      </c>
      <c r="Y68" s="1">
        <v>730</v>
      </c>
      <c r="Z68" s="1">
        <v>284</v>
      </c>
      <c r="AA68" s="1">
        <v>2127</v>
      </c>
      <c r="AB68" s="1">
        <v>39</v>
      </c>
      <c r="AC68" s="1">
        <v>892</v>
      </c>
      <c r="AD68" s="1">
        <v>749</v>
      </c>
      <c r="AE68" s="1">
        <v>480</v>
      </c>
      <c r="AF68" s="1">
        <v>378</v>
      </c>
      <c r="AG68" s="1">
        <v>173</v>
      </c>
      <c r="AH68" s="1">
        <v>62</v>
      </c>
      <c r="AI68" s="1">
        <v>1</v>
      </c>
      <c r="AJ68" s="1">
        <v>512</v>
      </c>
      <c r="AK68" s="1">
        <v>516</v>
      </c>
      <c r="AL68" s="1">
        <v>201</v>
      </c>
      <c r="AM68" s="1">
        <v>789</v>
      </c>
      <c r="AN68" s="1">
        <v>586</v>
      </c>
      <c r="AO68" s="1">
        <v>47</v>
      </c>
      <c r="AP68" s="1">
        <v>224</v>
      </c>
      <c r="AQ68" s="1">
        <v>1485</v>
      </c>
      <c r="AR68" s="1">
        <v>265</v>
      </c>
      <c r="AS68" s="4">
        <v>695</v>
      </c>
      <c r="AT68" s="4">
        <v>670</v>
      </c>
      <c r="AU68" s="4">
        <v>1924</v>
      </c>
      <c r="AV68" s="9">
        <v>277</v>
      </c>
      <c r="AW68" s="9">
        <v>16</v>
      </c>
      <c r="AX68" s="5"/>
      <c r="AY68" s="5"/>
      <c r="AZ68" s="5"/>
      <c r="BA68" s="5"/>
      <c r="BB68" s="5"/>
    </row>
    <row r="69" spans="1:54" x14ac:dyDescent="0.2">
      <c r="A69" s="2">
        <v>44411</v>
      </c>
      <c r="B69" s="1">
        <v>53</v>
      </c>
      <c r="C69" s="1">
        <v>102</v>
      </c>
      <c r="D69" s="1">
        <v>8</v>
      </c>
      <c r="E69" s="1">
        <v>712</v>
      </c>
      <c r="F69" s="1">
        <v>36</v>
      </c>
      <c r="G69" s="1">
        <v>0</v>
      </c>
      <c r="H69" s="1">
        <v>0</v>
      </c>
      <c r="I69" s="1">
        <v>0</v>
      </c>
      <c r="J69" s="1">
        <v>0</v>
      </c>
      <c r="K69" s="1">
        <v>300</v>
      </c>
      <c r="L69" s="1">
        <v>47</v>
      </c>
      <c r="M69" s="1">
        <v>477</v>
      </c>
      <c r="N69" s="1">
        <v>298</v>
      </c>
      <c r="O69" s="1">
        <v>352</v>
      </c>
      <c r="P69" s="1">
        <v>0</v>
      </c>
      <c r="Q69" s="1">
        <v>1</v>
      </c>
      <c r="R69" s="1">
        <v>0</v>
      </c>
      <c r="S69" s="1">
        <v>58</v>
      </c>
      <c r="T69" s="1">
        <v>225</v>
      </c>
      <c r="U69" s="1">
        <v>119</v>
      </c>
      <c r="V69" s="6">
        <v>0</v>
      </c>
      <c r="W69" s="1">
        <v>774</v>
      </c>
      <c r="X69" s="6">
        <v>0</v>
      </c>
      <c r="Y69" s="1">
        <v>566</v>
      </c>
      <c r="Z69" s="1">
        <v>199</v>
      </c>
      <c r="AA69" s="1">
        <v>66</v>
      </c>
      <c r="AB69" s="1">
        <v>70</v>
      </c>
      <c r="AC69" s="1">
        <v>942</v>
      </c>
      <c r="AD69" s="1">
        <v>403</v>
      </c>
      <c r="AE69" s="1">
        <v>26</v>
      </c>
      <c r="AF69" s="1">
        <v>142</v>
      </c>
      <c r="AG69" s="1">
        <v>464</v>
      </c>
      <c r="AH69" s="1">
        <v>995</v>
      </c>
      <c r="AI69" s="1">
        <v>31</v>
      </c>
      <c r="AJ69" s="1">
        <v>193</v>
      </c>
      <c r="AK69" s="1">
        <v>497</v>
      </c>
      <c r="AL69" s="1">
        <v>437</v>
      </c>
      <c r="AM69" s="1">
        <v>300</v>
      </c>
      <c r="AN69" s="1">
        <v>449</v>
      </c>
      <c r="AO69" s="1">
        <v>521</v>
      </c>
      <c r="AP69" s="1">
        <v>0</v>
      </c>
      <c r="AQ69" s="1">
        <v>1297</v>
      </c>
      <c r="AR69" s="1">
        <v>548</v>
      </c>
      <c r="AS69" s="4">
        <v>665</v>
      </c>
      <c r="AT69" s="4">
        <v>471</v>
      </c>
      <c r="AU69" s="4">
        <v>1332</v>
      </c>
      <c r="AV69" s="9">
        <v>711</v>
      </c>
      <c r="AW69" s="9">
        <v>433</v>
      </c>
      <c r="AX69" s="5"/>
      <c r="AY69" s="5"/>
      <c r="AZ69" s="5"/>
      <c r="BA69" s="5"/>
      <c r="BB69" s="5"/>
    </row>
    <row r="70" spans="1:54" x14ac:dyDescent="0.2">
      <c r="A70" s="2">
        <v>44412</v>
      </c>
      <c r="B70" s="1">
        <v>305</v>
      </c>
      <c r="C70" s="1">
        <v>0</v>
      </c>
      <c r="D70" s="1">
        <v>0</v>
      </c>
      <c r="E70" s="1">
        <v>251</v>
      </c>
      <c r="F70" s="1">
        <v>507</v>
      </c>
      <c r="G70" s="1">
        <v>10</v>
      </c>
      <c r="H70" s="1">
        <v>255</v>
      </c>
      <c r="I70" s="1">
        <v>0</v>
      </c>
      <c r="J70" s="1">
        <v>0</v>
      </c>
      <c r="K70" s="1">
        <v>300</v>
      </c>
      <c r="L70" s="1">
        <v>165</v>
      </c>
      <c r="M70" s="1">
        <v>729</v>
      </c>
      <c r="N70" s="1">
        <v>2640</v>
      </c>
      <c r="O70" s="1">
        <v>0</v>
      </c>
      <c r="P70" s="1">
        <v>23</v>
      </c>
      <c r="Q70" s="1">
        <v>0</v>
      </c>
      <c r="R70" s="1">
        <v>0</v>
      </c>
      <c r="S70" s="1">
        <v>90</v>
      </c>
      <c r="T70" s="1">
        <v>895</v>
      </c>
      <c r="U70" s="1">
        <v>478</v>
      </c>
      <c r="V70" s="6">
        <v>0</v>
      </c>
      <c r="W70" s="1">
        <v>54</v>
      </c>
      <c r="X70" s="1">
        <v>1600</v>
      </c>
      <c r="Y70" s="1">
        <v>211</v>
      </c>
      <c r="Z70" s="1">
        <v>1800</v>
      </c>
      <c r="AA70" s="1">
        <v>261</v>
      </c>
      <c r="AB70" s="1">
        <v>18</v>
      </c>
      <c r="AC70" s="1">
        <v>872</v>
      </c>
      <c r="AD70" s="1">
        <v>86</v>
      </c>
      <c r="AE70" s="1">
        <v>93</v>
      </c>
      <c r="AF70" s="1">
        <v>1150</v>
      </c>
      <c r="AG70" s="6">
        <v>195</v>
      </c>
      <c r="AH70" s="1">
        <v>1097</v>
      </c>
      <c r="AI70" s="1">
        <v>65</v>
      </c>
      <c r="AJ70" s="1">
        <v>997</v>
      </c>
      <c r="AK70" s="1">
        <v>797</v>
      </c>
      <c r="AL70" s="1">
        <v>547</v>
      </c>
      <c r="AM70" s="1">
        <v>964</v>
      </c>
      <c r="AN70" s="1">
        <v>1377</v>
      </c>
      <c r="AO70" s="1">
        <v>537</v>
      </c>
      <c r="AP70" s="1">
        <v>223</v>
      </c>
      <c r="AQ70" s="1">
        <v>1048</v>
      </c>
      <c r="AR70" s="1">
        <v>1638</v>
      </c>
      <c r="AS70" s="4">
        <v>2266</v>
      </c>
      <c r="AT70" s="4">
        <v>360</v>
      </c>
      <c r="AU70" s="4">
        <v>1767</v>
      </c>
      <c r="AV70" s="9">
        <v>788</v>
      </c>
      <c r="AW70" s="9">
        <v>433</v>
      </c>
      <c r="AX70" s="5"/>
      <c r="AY70" s="5"/>
      <c r="AZ70" s="5"/>
      <c r="BA70" s="5"/>
      <c r="BB70" s="5"/>
    </row>
    <row r="71" spans="1:54" x14ac:dyDescent="0.2">
      <c r="A71" s="2">
        <v>44413</v>
      </c>
      <c r="B71" s="1">
        <v>297</v>
      </c>
      <c r="C71" s="1">
        <v>7</v>
      </c>
      <c r="D71" s="1">
        <v>64</v>
      </c>
      <c r="E71" s="1">
        <v>883</v>
      </c>
      <c r="F71" s="1">
        <v>2</v>
      </c>
      <c r="G71" s="1">
        <v>0</v>
      </c>
      <c r="H71" s="1">
        <v>45</v>
      </c>
      <c r="I71" s="1">
        <v>0</v>
      </c>
      <c r="J71" s="1">
        <v>32</v>
      </c>
      <c r="K71" s="1">
        <v>300</v>
      </c>
      <c r="L71" s="1">
        <v>0</v>
      </c>
      <c r="M71" s="1">
        <v>467</v>
      </c>
      <c r="N71" s="1">
        <v>612</v>
      </c>
      <c r="O71" s="1">
        <v>0</v>
      </c>
      <c r="P71" s="1">
        <v>35</v>
      </c>
      <c r="Q71" s="1">
        <v>0</v>
      </c>
      <c r="R71" s="1">
        <v>8</v>
      </c>
      <c r="S71" s="1">
        <v>47</v>
      </c>
      <c r="T71" s="1">
        <v>926</v>
      </c>
      <c r="U71" s="1">
        <v>143</v>
      </c>
      <c r="V71" s="1">
        <v>13</v>
      </c>
      <c r="W71" s="1">
        <v>5</v>
      </c>
      <c r="X71" s="1">
        <v>469</v>
      </c>
      <c r="Y71" s="1">
        <v>34</v>
      </c>
      <c r="Z71" s="1">
        <v>173</v>
      </c>
      <c r="AA71" s="1">
        <v>2567</v>
      </c>
      <c r="AB71" s="1">
        <v>16</v>
      </c>
      <c r="AC71" s="1">
        <v>189</v>
      </c>
      <c r="AD71" s="1">
        <v>993</v>
      </c>
      <c r="AE71" s="1">
        <v>645</v>
      </c>
      <c r="AF71" s="1">
        <v>330</v>
      </c>
      <c r="AG71" s="1">
        <v>35</v>
      </c>
      <c r="AH71" s="1">
        <v>1384</v>
      </c>
      <c r="AI71" s="1">
        <v>102</v>
      </c>
      <c r="AJ71" s="1">
        <v>134</v>
      </c>
      <c r="AK71" s="1">
        <v>1541</v>
      </c>
      <c r="AL71" s="1">
        <v>447</v>
      </c>
      <c r="AM71" s="1">
        <v>398</v>
      </c>
      <c r="AN71" s="1">
        <v>2154</v>
      </c>
      <c r="AO71" s="1">
        <v>1671</v>
      </c>
      <c r="AP71" s="1">
        <v>55</v>
      </c>
      <c r="AQ71" s="1">
        <v>2111</v>
      </c>
      <c r="AR71" s="4">
        <v>993</v>
      </c>
      <c r="AS71" s="4">
        <v>205</v>
      </c>
      <c r="AT71" s="4">
        <v>396</v>
      </c>
      <c r="AU71" s="4">
        <v>2124</v>
      </c>
      <c r="AV71" s="9">
        <v>220</v>
      </c>
      <c r="AW71" s="9">
        <v>42</v>
      </c>
      <c r="AX71" s="5"/>
      <c r="AY71" s="5"/>
      <c r="AZ71" s="5"/>
      <c r="BA71" s="5"/>
      <c r="BB71" s="5"/>
    </row>
    <row r="72" spans="1:54" x14ac:dyDescent="0.2">
      <c r="A72" s="2">
        <v>44414</v>
      </c>
      <c r="B72" s="1">
        <v>97</v>
      </c>
      <c r="C72" s="1">
        <v>18</v>
      </c>
      <c r="D72" s="1">
        <v>133</v>
      </c>
      <c r="E72" s="1">
        <v>642</v>
      </c>
      <c r="F72" s="1">
        <v>8</v>
      </c>
      <c r="G72" s="1">
        <v>0</v>
      </c>
      <c r="H72" s="1">
        <v>442</v>
      </c>
      <c r="I72" s="1">
        <v>3</v>
      </c>
      <c r="J72" s="1">
        <v>8</v>
      </c>
      <c r="K72" s="1">
        <v>300</v>
      </c>
      <c r="L72" s="1">
        <v>0</v>
      </c>
      <c r="M72" s="1">
        <v>32</v>
      </c>
      <c r="N72" s="1">
        <v>114</v>
      </c>
      <c r="O72" s="1">
        <v>0</v>
      </c>
      <c r="P72" s="1">
        <v>598</v>
      </c>
      <c r="Q72" s="1">
        <v>0</v>
      </c>
      <c r="R72" s="1">
        <v>13</v>
      </c>
      <c r="S72" s="1">
        <v>29</v>
      </c>
      <c r="T72" s="1">
        <v>600</v>
      </c>
      <c r="U72" s="1">
        <v>978</v>
      </c>
      <c r="V72" s="1">
        <v>458</v>
      </c>
      <c r="W72" s="1">
        <v>924</v>
      </c>
      <c r="X72" s="6">
        <v>0</v>
      </c>
      <c r="Y72" s="1">
        <v>28</v>
      </c>
      <c r="Z72" s="1">
        <v>803</v>
      </c>
      <c r="AA72" s="6">
        <v>0</v>
      </c>
      <c r="AB72" s="1">
        <v>29</v>
      </c>
      <c r="AC72" s="1">
        <v>190</v>
      </c>
      <c r="AD72" s="1">
        <v>249</v>
      </c>
      <c r="AE72" s="1">
        <v>321</v>
      </c>
      <c r="AF72" s="1">
        <v>352</v>
      </c>
      <c r="AG72" s="1">
        <v>532</v>
      </c>
      <c r="AH72" s="1">
        <v>1653</v>
      </c>
      <c r="AI72" s="6">
        <v>0</v>
      </c>
      <c r="AJ72" s="1">
        <v>0</v>
      </c>
      <c r="AK72" s="1">
        <v>1839</v>
      </c>
      <c r="AL72" s="1">
        <v>576</v>
      </c>
      <c r="AM72" s="1">
        <v>786</v>
      </c>
      <c r="AN72" s="1">
        <v>1413</v>
      </c>
      <c r="AO72" s="1">
        <v>258</v>
      </c>
      <c r="AP72" s="1">
        <v>686</v>
      </c>
      <c r="AQ72" s="1">
        <v>975</v>
      </c>
      <c r="AR72" s="4">
        <v>785</v>
      </c>
      <c r="AS72" s="4">
        <v>158</v>
      </c>
      <c r="AT72" s="4">
        <v>1146</v>
      </c>
      <c r="AU72" s="4">
        <v>1317</v>
      </c>
      <c r="AV72" s="9">
        <v>549</v>
      </c>
      <c r="AW72" s="9">
        <v>54</v>
      </c>
      <c r="AX72" s="5"/>
      <c r="AY72" s="5"/>
      <c r="AZ72" s="5"/>
      <c r="BA72" s="5"/>
      <c r="BB72" s="5"/>
    </row>
    <row r="73" spans="1:54" x14ac:dyDescent="0.2">
      <c r="A73" s="2">
        <v>44415</v>
      </c>
      <c r="B73" s="1">
        <v>424</v>
      </c>
      <c r="C73" s="1">
        <v>133</v>
      </c>
      <c r="D73" s="1">
        <v>1037</v>
      </c>
      <c r="E73" s="1">
        <v>44</v>
      </c>
      <c r="F73" s="1">
        <v>0</v>
      </c>
      <c r="G73" s="1">
        <v>300</v>
      </c>
      <c r="H73" s="1">
        <v>107</v>
      </c>
      <c r="I73" s="1">
        <v>3</v>
      </c>
      <c r="J73" s="1">
        <v>4</v>
      </c>
      <c r="K73" s="1">
        <v>300</v>
      </c>
      <c r="L73" s="1">
        <v>0</v>
      </c>
      <c r="M73" s="1">
        <v>1448</v>
      </c>
      <c r="N73" s="1">
        <v>476</v>
      </c>
      <c r="O73" s="1">
        <v>0</v>
      </c>
      <c r="P73" s="1">
        <v>63</v>
      </c>
      <c r="Q73" s="1">
        <v>0</v>
      </c>
      <c r="R73" s="1">
        <v>2</v>
      </c>
      <c r="S73" s="1">
        <v>84</v>
      </c>
      <c r="T73" s="1">
        <v>1118</v>
      </c>
      <c r="U73" s="1">
        <v>523</v>
      </c>
      <c r="V73" s="1">
        <v>103</v>
      </c>
      <c r="W73" s="1">
        <v>1081</v>
      </c>
      <c r="X73" s="1">
        <v>3321</v>
      </c>
      <c r="Y73" s="6">
        <v>0</v>
      </c>
      <c r="Z73" s="1">
        <v>511</v>
      </c>
      <c r="AA73" s="1">
        <v>358</v>
      </c>
      <c r="AB73" s="1">
        <v>9</v>
      </c>
      <c r="AC73" s="1">
        <v>36</v>
      </c>
      <c r="AD73" s="6">
        <v>0</v>
      </c>
      <c r="AE73" s="1">
        <v>46</v>
      </c>
      <c r="AF73" s="1">
        <v>84</v>
      </c>
      <c r="AG73" s="1">
        <v>20</v>
      </c>
      <c r="AH73" s="1">
        <v>1563</v>
      </c>
      <c r="AI73" s="6">
        <v>0</v>
      </c>
      <c r="AJ73" s="1">
        <v>71</v>
      </c>
      <c r="AK73" s="1">
        <v>1628</v>
      </c>
      <c r="AL73" s="1">
        <v>325</v>
      </c>
      <c r="AM73" s="1">
        <v>832</v>
      </c>
      <c r="AN73" s="1">
        <v>925</v>
      </c>
      <c r="AO73" s="1">
        <v>1132</v>
      </c>
      <c r="AP73" s="1">
        <v>546</v>
      </c>
      <c r="AQ73" s="1">
        <v>896</v>
      </c>
      <c r="AR73" s="4">
        <v>632</v>
      </c>
      <c r="AS73" s="4">
        <v>624</v>
      </c>
      <c r="AT73" s="4">
        <v>707</v>
      </c>
      <c r="AU73" s="4">
        <v>409</v>
      </c>
      <c r="AV73" s="9">
        <v>635</v>
      </c>
      <c r="AW73" s="9">
        <v>332</v>
      </c>
      <c r="AX73" s="5"/>
      <c r="AY73" s="5"/>
      <c r="AZ73" s="5"/>
      <c r="BA73" s="5"/>
      <c r="BB73" s="5"/>
    </row>
    <row r="74" spans="1:54" x14ac:dyDescent="0.2">
      <c r="A74" s="2">
        <v>44416</v>
      </c>
      <c r="B74" s="1">
        <v>259</v>
      </c>
      <c r="C74" s="1">
        <v>84</v>
      </c>
      <c r="D74" s="1">
        <v>213</v>
      </c>
      <c r="E74" s="1">
        <v>193</v>
      </c>
      <c r="F74" s="1">
        <v>0</v>
      </c>
      <c r="G74" s="1">
        <v>4</v>
      </c>
      <c r="H74" s="1">
        <v>20</v>
      </c>
      <c r="I74" s="1">
        <v>0</v>
      </c>
      <c r="J74" s="1">
        <v>393</v>
      </c>
      <c r="K74" s="1">
        <v>300</v>
      </c>
      <c r="L74" s="1">
        <v>0</v>
      </c>
      <c r="M74" s="1">
        <v>6</v>
      </c>
      <c r="N74" s="1">
        <v>933</v>
      </c>
      <c r="O74" s="1">
        <v>20</v>
      </c>
      <c r="P74" s="1">
        <v>820</v>
      </c>
      <c r="Q74" s="1">
        <v>0</v>
      </c>
      <c r="R74" s="1">
        <v>100</v>
      </c>
      <c r="S74" s="1">
        <v>28</v>
      </c>
      <c r="T74" s="1">
        <v>142</v>
      </c>
      <c r="U74" s="1">
        <v>281</v>
      </c>
      <c r="V74" s="1">
        <v>2095</v>
      </c>
      <c r="W74" s="1">
        <v>20</v>
      </c>
      <c r="X74" s="1">
        <v>923</v>
      </c>
      <c r="Y74" s="6">
        <v>0</v>
      </c>
      <c r="Z74" s="1">
        <v>1463</v>
      </c>
      <c r="AA74" s="1">
        <v>296</v>
      </c>
      <c r="AB74" s="1">
        <v>17</v>
      </c>
      <c r="AC74" s="1">
        <v>578</v>
      </c>
      <c r="AD74" s="1">
        <v>738</v>
      </c>
      <c r="AE74" s="1">
        <v>12</v>
      </c>
      <c r="AF74" s="1">
        <v>167</v>
      </c>
      <c r="AG74" s="6">
        <v>0</v>
      </c>
      <c r="AH74" s="1">
        <v>407</v>
      </c>
      <c r="AI74" s="1">
        <v>9</v>
      </c>
      <c r="AJ74" s="1">
        <v>558</v>
      </c>
      <c r="AK74" s="1">
        <v>1425</v>
      </c>
      <c r="AL74" s="1">
        <v>284</v>
      </c>
      <c r="AM74" s="1">
        <v>503</v>
      </c>
      <c r="AN74" s="1">
        <v>1504</v>
      </c>
      <c r="AO74" s="1">
        <v>2119</v>
      </c>
      <c r="AP74" s="1">
        <v>368</v>
      </c>
      <c r="AQ74" s="1">
        <v>613</v>
      </c>
      <c r="AR74" s="4">
        <v>305</v>
      </c>
      <c r="AS74" s="4">
        <v>241</v>
      </c>
      <c r="AT74" s="4">
        <v>26</v>
      </c>
      <c r="AU74" s="4">
        <v>779</v>
      </c>
      <c r="AV74" s="9">
        <v>686</v>
      </c>
      <c r="AW74" s="9">
        <v>91</v>
      </c>
      <c r="AX74" s="5"/>
      <c r="AY74" s="5"/>
      <c r="AZ74" s="5"/>
      <c r="BA74" s="5"/>
      <c r="BB74" s="5"/>
    </row>
    <row r="75" spans="1:54" x14ac:dyDescent="0.2">
      <c r="A75" s="2">
        <v>44417</v>
      </c>
      <c r="B75" s="1">
        <v>300</v>
      </c>
      <c r="C75" s="1">
        <v>227</v>
      </c>
      <c r="D75" s="1">
        <v>76</v>
      </c>
      <c r="E75" s="1">
        <v>971</v>
      </c>
      <c r="F75" s="1">
        <v>1</v>
      </c>
      <c r="G75" s="1">
        <v>349</v>
      </c>
      <c r="H75" s="1">
        <v>143</v>
      </c>
      <c r="I75" s="1">
        <v>0</v>
      </c>
      <c r="J75" s="1">
        <v>87</v>
      </c>
      <c r="K75" s="1">
        <v>300</v>
      </c>
      <c r="L75" s="1">
        <v>0</v>
      </c>
      <c r="M75" s="1">
        <v>0</v>
      </c>
      <c r="N75" s="1">
        <v>152</v>
      </c>
      <c r="O75" s="1">
        <v>71</v>
      </c>
      <c r="P75" s="1">
        <v>327</v>
      </c>
      <c r="Q75" s="1">
        <v>0</v>
      </c>
      <c r="R75" s="1">
        <v>568</v>
      </c>
      <c r="S75" s="1">
        <v>24</v>
      </c>
      <c r="T75" s="1">
        <v>1034</v>
      </c>
      <c r="U75" s="1">
        <v>0</v>
      </c>
      <c r="V75" s="1">
        <v>125</v>
      </c>
      <c r="W75" s="1">
        <v>28</v>
      </c>
      <c r="X75" s="1">
        <v>3104</v>
      </c>
      <c r="Y75" s="1">
        <v>0</v>
      </c>
      <c r="Z75" s="1">
        <v>87</v>
      </c>
      <c r="AA75" s="1">
        <v>48</v>
      </c>
      <c r="AB75" s="1">
        <v>25</v>
      </c>
      <c r="AC75" s="1">
        <v>420</v>
      </c>
      <c r="AD75" s="1">
        <v>428</v>
      </c>
      <c r="AE75" s="1">
        <v>291</v>
      </c>
      <c r="AF75" s="1">
        <v>1963</v>
      </c>
      <c r="AG75" s="6">
        <v>0</v>
      </c>
      <c r="AH75" s="1">
        <v>128</v>
      </c>
      <c r="AI75" s="1">
        <v>116</v>
      </c>
      <c r="AJ75" s="1">
        <v>680</v>
      </c>
      <c r="AK75" s="1">
        <v>994</v>
      </c>
      <c r="AL75" s="1">
        <v>337</v>
      </c>
      <c r="AM75" s="1">
        <v>475</v>
      </c>
      <c r="AN75" s="1">
        <v>759</v>
      </c>
      <c r="AO75" s="1">
        <v>1193</v>
      </c>
      <c r="AP75" s="1">
        <v>441</v>
      </c>
      <c r="AQ75" s="1">
        <v>1820</v>
      </c>
      <c r="AR75" s="4">
        <v>422</v>
      </c>
      <c r="AS75" s="4">
        <v>636</v>
      </c>
      <c r="AT75" s="4">
        <v>258</v>
      </c>
      <c r="AU75" s="4">
        <v>847</v>
      </c>
      <c r="AV75" s="9">
        <v>303</v>
      </c>
      <c r="AW75" s="9">
        <v>107</v>
      </c>
      <c r="AX75" s="5"/>
      <c r="AY75" s="5"/>
      <c r="AZ75" s="5"/>
      <c r="BA75" s="5"/>
      <c r="BB75" s="5"/>
    </row>
    <row r="76" spans="1:54" x14ac:dyDescent="0.2">
      <c r="A76" s="2">
        <v>44418</v>
      </c>
      <c r="B76" s="1">
        <v>221</v>
      </c>
      <c r="C76" s="1">
        <v>71</v>
      </c>
      <c r="D76" s="1">
        <v>1155</v>
      </c>
      <c r="E76" s="1">
        <v>22</v>
      </c>
      <c r="F76" s="1">
        <v>2</v>
      </c>
      <c r="G76" s="1">
        <v>1001</v>
      </c>
      <c r="H76" s="1">
        <v>317</v>
      </c>
      <c r="I76" s="1">
        <v>0</v>
      </c>
      <c r="J76" s="1">
        <v>321</v>
      </c>
      <c r="K76" s="1">
        <v>300</v>
      </c>
      <c r="L76" s="1">
        <v>33</v>
      </c>
      <c r="M76" s="1">
        <v>30</v>
      </c>
      <c r="N76" s="1">
        <v>9</v>
      </c>
      <c r="O76" s="1">
        <v>3</v>
      </c>
      <c r="P76" s="1">
        <v>161</v>
      </c>
      <c r="Q76" s="1">
        <v>0</v>
      </c>
      <c r="R76" s="1">
        <v>839</v>
      </c>
      <c r="S76" s="1">
        <v>11</v>
      </c>
      <c r="T76" s="1">
        <v>306</v>
      </c>
      <c r="U76" s="1">
        <v>0</v>
      </c>
      <c r="V76" s="1">
        <v>930</v>
      </c>
      <c r="W76" s="1">
        <v>662</v>
      </c>
      <c r="X76" s="1">
        <v>1361</v>
      </c>
      <c r="Y76" s="1">
        <v>9</v>
      </c>
      <c r="Z76" s="1">
        <v>108</v>
      </c>
      <c r="AA76" s="1">
        <v>1272</v>
      </c>
      <c r="AB76" s="1">
        <v>9</v>
      </c>
      <c r="AC76" s="1">
        <v>113</v>
      </c>
      <c r="AD76" s="1">
        <v>135</v>
      </c>
      <c r="AE76" s="1">
        <v>937</v>
      </c>
      <c r="AF76" s="1">
        <v>1286</v>
      </c>
      <c r="AG76" s="6">
        <v>0</v>
      </c>
      <c r="AH76" s="1">
        <v>4</v>
      </c>
      <c r="AI76" s="1">
        <v>33</v>
      </c>
      <c r="AJ76" s="1">
        <v>554</v>
      </c>
      <c r="AK76" s="1">
        <v>2156</v>
      </c>
      <c r="AL76" s="1">
        <v>567</v>
      </c>
      <c r="AM76" s="1">
        <v>569</v>
      </c>
      <c r="AN76" s="1">
        <v>338</v>
      </c>
      <c r="AO76" s="1">
        <v>1354</v>
      </c>
      <c r="AP76" s="1">
        <v>70</v>
      </c>
      <c r="AQ76" s="1">
        <v>2295</v>
      </c>
      <c r="AR76" s="4">
        <v>4</v>
      </c>
      <c r="AS76" s="4">
        <v>711</v>
      </c>
      <c r="AT76" s="4">
        <v>673</v>
      </c>
      <c r="AU76" s="4">
        <v>499</v>
      </c>
      <c r="AV76" s="9">
        <v>237</v>
      </c>
      <c r="AW76" s="9">
        <v>204</v>
      </c>
      <c r="AX76" s="5"/>
      <c r="AY76" s="5"/>
      <c r="AZ76" s="5"/>
      <c r="BA76" s="5"/>
      <c r="BB76" s="5"/>
    </row>
    <row r="77" spans="1:54" x14ac:dyDescent="0.2">
      <c r="A77" s="2">
        <v>44419</v>
      </c>
      <c r="B77" s="1">
        <v>32</v>
      </c>
      <c r="C77" s="1">
        <v>134</v>
      </c>
      <c r="D77" s="1">
        <v>83</v>
      </c>
      <c r="E77" s="1">
        <v>1068</v>
      </c>
      <c r="F77" s="1">
        <v>208</v>
      </c>
      <c r="G77" s="1">
        <v>197</v>
      </c>
      <c r="H77" s="1">
        <v>137</v>
      </c>
      <c r="I77" s="1">
        <v>34</v>
      </c>
      <c r="J77" s="1">
        <v>1211</v>
      </c>
      <c r="K77" s="1">
        <v>300</v>
      </c>
      <c r="L77" s="1">
        <v>142</v>
      </c>
      <c r="M77" s="1">
        <v>7</v>
      </c>
      <c r="N77" s="1">
        <v>1459</v>
      </c>
      <c r="O77" s="1">
        <v>47</v>
      </c>
      <c r="P77" s="1">
        <v>0</v>
      </c>
      <c r="Q77" s="1">
        <v>0</v>
      </c>
      <c r="R77" s="1">
        <v>7</v>
      </c>
      <c r="S77" s="1">
        <v>19</v>
      </c>
      <c r="T77" s="1">
        <v>1140</v>
      </c>
      <c r="U77" s="1">
        <v>0</v>
      </c>
      <c r="V77" s="1">
        <v>720</v>
      </c>
      <c r="W77" s="1">
        <v>183</v>
      </c>
      <c r="X77" s="1">
        <v>3012</v>
      </c>
      <c r="Y77" s="1">
        <v>0</v>
      </c>
      <c r="Z77" s="1">
        <v>81</v>
      </c>
      <c r="AA77" s="1">
        <v>432</v>
      </c>
      <c r="AB77" s="1">
        <v>3</v>
      </c>
      <c r="AC77" s="1">
        <v>786</v>
      </c>
      <c r="AD77" s="1">
        <v>222</v>
      </c>
      <c r="AE77" s="1">
        <v>530</v>
      </c>
      <c r="AF77" s="1">
        <v>638</v>
      </c>
      <c r="AG77" s="1">
        <v>5</v>
      </c>
      <c r="AH77" s="6">
        <v>0</v>
      </c>
      <c r="AI77" s="6">
        <v>0</v>
      </c>
      <c r="AJ77" s="1">
        <v>221</v>
      </c>
      <c r="AK77" s="1">
        <v>1273</v>
      </c>
      <c r="AL77" s="1">
        <v>205</v>
      </c>
      <c r="AM77" s="1">
        <v>628</v>
      </c>
      <c r="AN77" s="1">
        <v>699</v>
      </c>
      <c r="AO77" s="1">
        <v>2294</v>
      </c>
      <c r="AP77" s="1">
        <v>0</v>
      </c>
      <c r="AQ77" s="1">
        <v>140</v>
      </c>
      <c r="AR77" s="4">
        <v>250</v>
      </c>
      <c r="AS77" s="4">
        <v>1547</v>
      </c>
      <c r="AT77" s="4">
        <v>629</v>
      </c>
      <c r="AU77" s="4">
        <v>682</v>
      </c>
      <c r="AV77" s="9">
        <v>953</v>
      </c>
      <c r="AW77" s="9">
        <v>208</v>
      </c>
      <c r="AX77" s="5"/>
      <c r="AY77" s="5"/>
      <c r="AZ77" s="5"/>
      <c r="BA77" s="5"/>
      <c r="BB77" s="5"/>
    </row>
    <row r="78" spans="1:54" x14ac:dyDescent="0.2">
      <c r="A78" s="2">
        <v>44420</v>
      </c>
      <c r="B78" s="1">
        <v>113</v>
      </c>
      <c r="C78" s="1">
        <v>15</v>
      </c>
      <c r="D78" s="1">
        <v>50</v>
      </c>
      <c r="E78" s="1">
        <v>2417</v>
      </c>
      <c r="F78" s="1">
        <v>369</v>
      </c>
      <c r="G78" s="1">
        <v>0</v>
      </c>
      <c r="H78" s="1">
        <v>0</v>
      </c>
      <c r="I78" s="1">
        <v>0</v>
      </c>
      <c r="J78" s="1">
        <v>1104</v>
      </c>
      <c r="K78" s="1">
        <v>300</v>
      </c>
      <c r="L78" s="1">
        <v>554</v>
      </c>
      <c r="M78" s="1">
        <v>34</v>
      </c>
      <c r="N78" s="1">
        <v>133</v>
      </c>
      <c r="O78" s="1">
        <v>38</v>
      </c>
      <c r="P78" s="1">
        <v>0</v>
      </c>
      <c r="Q78" s="1">
        <v>0</v>
      </c>
      <c r="R78" s="1">
        <v>247</v>
      </c>
      <c r="S78" s="1">
        <v>27</v>
      </c>
      <c r="T78" s="1">
        <v>0</v>
      </c>
      <c r="U78" s="1">
        <v>0</v>
      </c>
      <c r="V78" s="1">
        <v>905</v>
      </c>
      <c r="W78" s="1">
        <v>44</v>
      </c>
      <c r="X78" s="1">
        <v>1327</v>
      </c>
      <c r="Y78" s="1">
        <v>0</v>
      </c>
      <c r="Z78" s="1">
        <v>5</v>
      </c>
      <c r="AA78" s="1">
        <v>635</v>
      </c>
      <c r="AB78" s="1">
        <v>21</v>
      </c>
      <c r="AC78" s="1">
        <v>199</v>
      </c>
      <c r="AD78" s="1">
        <v>202</v>
      </c>
      <c r="AE78" s="1">
        <v>399</v>
      </c>
      <c r="AF78" s="1">
        <v>1264</v>
      </c>
      <c r="AG78" s="6">
        <v>0</v>
      </c>
      <c r="AH78" s="1">
        <v>197</v>
      </c>
      <c r="AI78" s="6">
        <v>0</v>
      </c>
      <c r="AJ78" s="1">
        <v>449</v>
      </c>
      <c r="AK78" s="1">
        <v>1465</v>
      </c>
      <c r="AL78" s="1">
        <v>416</v>
      </c>
      <c r="AM78" s="1">
        <v>461</v>
      </c>
      <c r="AN78" s="1">
        <v>854</v>
      </c>
      <c r="AO78" s="1">
        <v>299</v>
      </c>
      <c r="AP78" s="1">
        <v>0</v>
      </c>
      <c r="AQ78" s="1">
        <v>91</v>
      </c>
      <c r="AR78" s="4">
        <v>124</v>
      </c>
      <c r="AS78" s="4">
        <v>2043</v>
      </c>
      <c r="AT78" s="4">
        <v>1138</v>
      </c>
      <c r="AU78" s="4">
        <v>949</v>
      </c>
      <c r="AV78" s="9">
        <v>702</v>
      </c>
      <c r="AW78" s="9">
        <v>347</v>
      </c>
      <c r="AX78" s="5"/>
      <c r="AY78" s="5"/>
      <c r="AZ78" s="5"/>
      <c r="BA78" s="5"/>
      <c r="BB78" s="5"/>
    </row>
    <row r="79" spans="1:54" x14ac:dyDescent="0.2">
      <c r="A79" s="2">
        <v>44421</v>
      </c>
      <c r="B79" s="1">
        <v>0</v>
      </c>
      <c r="C79" s="1">
        <v>570</v>
      </c>
      <c r="D79" s="1">
        <v>140</v>
      </c>
      <c r="E79" s="1">
        <v>1883</v>
      </c>
      <c r="F79" s="1">
        <v>3</v>
      </c>
      <c r="G79" s="1">
        <v>567</v>
      </c>
      <c r="H79" s="1">
        <v>1</v>
      </c>
      <c r="I79" s="1">
        <v>0</v>
      </c>
      <c r="J79" s="1">
        <v>1361</v>
      </c>
      <c r="K79" s="1">
        <v>300</v>
      </c>
      <c r="L79" s="1">
        <v>422</v>
      </c>
      <c r="M79" s="1">
        <v>17</v>
      </c>
      <c r="N79" s="1">
        <v>1092</v>
      </c>
      <c r="O79" s="1">
        <v>92</v>
      </c>
      <c r="P79" s="1">
        <v>15</v>
      </c>
      <c r="Q79" s="1">
        <v>0</v>
      </c>
      <c r="R79" s="1">
        <v>113</v>
      </c>
      <c r="S79" s="1">
        <v>7</v>
      </c>
      <c r="T79" s="1">
        <v>0</v>
      </c>
      <c r="U79" s="1">
        <v>0</v>
      </c>
      <c r="V79" s="6">
        <v>0</v>
      </c>
      <c r="W79" s="1">
        <v>0</v>
      </c>
      <c r="X79" s="1">
        <v>1808</v>
      </c>
      <c r="Y79" s="1">
        <v>66</v>
      </c>
      <c r="Z79" s="1">
        <v>0</v>
      </c>
      <c r="AA79" s="1">
        <v>30</v>
      </c>
      <c r="AB79" s="1">
        <v>27</v>
      </c>
      <c r="AC79" s="1">
        <v>51</v>
      </c>
      <c r="AD79" s="6">
        <v>0</v>
      </c>
      <c r="AE79" s="1">
        <v>396</v>
      </c>
      <c r="AF79" s="1">
        <v>304</v>
      </c>
      <c r="AG79" s="6">
        <v>0</v>
      </c>
      <c r="AH79" s="6">
        <v>0</v>
      </c>
      <c r="AI79" s="1">
        <v>2</v>
      </c>
      <c r="AJ79" s="1">
        <v>494</v>
      </c>
      <c r="AK79" s="1">
        <v>1419</v>
      </c>
      <c r="AL79" s="1">
        <v>560</v>
      </c>
      <c r="AM79" s="1">
        <v>988</v>
      </c>
      <c r="AN79" s="1">
        <v>1483</v>
      </c>
      <c r="AO79" s="1">
        <v>199</v>
      </c>
      <c r="AP79" s="1">
        <v>0</v>
      </c>
      <c r="AQ79" s="1">
        <v>1097</v>
      </c>
      <c r="AR79" s="4">
        <v>46</v>
      </c>
      <c r="AS79" s="4">
        <v>1349</v>
      </c>
      <c r="AT79" s="4">
        <v>1083</v>
      </c>
      <c r="AU79" s="4">
        <v>4131</v>
      </c>
      <c r="AV79" s="9">
        <v>1088</v>
      </c>
      <c r="AW79" s="9">
        <v>13</v>
      </c>
      <c r="AX79" s="5"/>
      <c r="AY79" s="5"/>
      <c r="AZ79" s="5"/>
      <c r="BA79" s="5"/>
      <c r="BB79" s="5"/>
    </row>
    <row r="80" spans="1:54" x14ac:dyDescent="0.2">
      <c r="A80" s="2">
        <v>44422</v>
      </c>
      <c r="B80" s="1">
        <v>571</v>
      </c>
      <c r="C80" s="1">
        <v>315</v>
      </c>
      <c r="D80" s="1">
        <v>861</v>
      </c>
      <c r="E80" s="1">
        <v>192</v>
      </c>
      <c r="F80" s="1">
        <v>78</v>
      </c>
      <c r="G80" s="1">
        <v>622</v>
      </c>
      <c r="H80" s="1">
        <v>0</v>
      </c>
      <c r="I80" s="1">
        <v>683</v>
      </c>
      <c r="J80" s="1">
        <v>1246</v>
      </c>
      <c r="K80" s="1">
        <v>300</v>
      </c>
      <c r="L80" s="1">
        <v>1022</v>
      </c>
      <c r="M80" s="1">
        <v>415</v>
      </c>
      <c r="N80" s="1">
        <v>1044</v>
      </c>
      <c r="O80" s="1">
        <v>218</v>
      </c>
      <c r="P80" s="1">
        <v>0</v>
      </c>
      <c r="Q80" s="1">
        <v>0</v>
      </c>
      <c r="R80" s="1">
        <v>2</v>
      </c>
      <c r="S80" s="1">
        <v>28</v>
      </c>
      <c r="T80" s="1">
        <v>0</v>
      </c>
      <c r="U80" s="1">
        <v>0</v>
      </c>
      <c r="V80" s="6">
        <v>0</v>
      </c>
      <c r="W80" s="1">
        <v>129</v>
      </c>
      <c r="X80" s="1">
        <v>4002</v>
      </c>
      <c r="Y80" s="1">
        <v>214</v>
      </c>
      <c r="Z80" s="1">
        <v>4</v>
      </c>
      <c r="AA80" s="1">
        <v>153</v>
      </c>
      <c r="AB80" s="1">
        <v>130</v>
      </c>
      <c r="AC80" s="1">
        <v>1835</v>
      </c>
      <c r="AD80" s="6">
        <v>0</v>
      </c>
      <c r="AE80" s="1">
        <v>809</v>
      </c>
      <c r="AF80" s="1">
        <v>447</v>
      </c>
      <c r="AG80" s="6">
        <v>0</v>
      </c>
      <c r="AH80" s="1">
        <v>566</v>
      </c>
      <c r="AI80" s="1">
        <v>30</v>
      </c>
      <c r="AJ80" s="1">
        <v>128</v>
      </c>
      <c r="AK80" s="1">
        <v>2044</v>
      </c>
      <c r="AL80" s="1">
        <v>300</v>
      </c>
      <c r="AM80" s="1">
        <v>746</v>
      </c>
      <c r="AN80" s="1">
        <v>960</v>
      </c>
      <c r="AO80" s="1">
        <v>1348</v>
      </c>
      <c r="AP80" s="1">
        <v>0</v>
      </c>
      <c r="AQ80" s="1">
        <v>2240</v>
      </c>
      <c r="AR80" s="4">
        <v>77</v>
      </c>
      <c r="AS80" s="4">
        <v>66</v>
      </c>
      <c r="AT80" s="4">
        <v>774</v>
      </c>
      <c r="AU80" s="4">
        <v>3379</v>
      </c>
      <c r="AV80" s="9">
        <v>806</v>
      </c>
      <c r="AW80" s="9">
        <v>43</v>
      </c>
      <c r="AX80" s="5"/>
      <c r="AY80" s="5"/>
      <c r="AZ80" s="5"/>
      <c r="BA80" s="5"/>
      <c r="BB80" s="5"/>
    </row>
    <row r="81" spans="1:54" x14ac:dyDescent="0.2">
      <c r="A81" s="2">
        <v>44423</v>
      </c>
      <c r="B81" s="1">
        <v>353</v>
      </c>
      <c r="C81" s="1">
        <v>1015</v>
      </c>
      <c r="D81" s="1">
        <v>470</v>
      </c>
      <c r="E81" s="1">
        <v>0</v>
      </c>
      <c r="F81" s="1">
        <v>1012</v>
      </c>
      <c r="G81" s="1">
        <v>257</v>
      </c>
      <c r="H81" s="1">
        <v>154</v>
      </c>
      <c r="I81" s="1">
        <v>138</v>
      </c>
      <c r="J81" s="1">
        <v>1768</v>
      </c>
      <c r="K81" s="1">
        <v>300</v>
      </c>
      <c r="L81" s="1">
        <v>6</v>
      </c>
      <c r="M81" s="1">
        <v>90</v>
      </c>
      <c r="N81" s="1">
        <v>721</v>
      </c>
      <c r="O81" s="1">
        <v>158</v>
      </c>
      <c r="P81" s="1">
        <v>112</v>
      </c>
      <c r="Q81" s="1">
        <v>3</v>
      </c>
      <c r="R81" s="1">
        <v>0</v>
      </c>
      <c r="S81" s="1">
        <v>11</v>
      </c>
      <c r="T81" s="1">
        <v>0</v>
      </c>
      <c r="U81" s="1">
        <v>3</v>
      </c>
      <c r="V81" s="6">
        <v>0</v>
      </c>
      <c r="W81" s="1">
        <v>151</v>
      </c>
      <c r="X81" s="1">
        <v>2003</v>
      </c>
      <c r="Y81" s="1">
        <v>105</v>
      </c>
      <c r="Z81" s="1">
        <v>75</v>
      </c>
      <c r="AA81" s="1">
        <v>1330</v>
      </c>
      <c r="AB81" s="1">
        <v>10</v>
      </c>
      <c r="AC81" s="1">
        <v>14</v>
      </c>
      <c r="AD81" s="6">
        <v>0</v>
      </c>
      <c r="AE81" s="6">
        <v>0</v>
      </c>
      <c r="AF81" s="1">
        <v>1548</v>
      </c>
      <c r="AG81" s="6">
        <v>0</v>
      </c>
      <c r="AH81" s="1">
        <v>1440</v>
      </c>
      <c r="AI81" s="1">
        <v>287</v>
      </c>
      <c r="AJ81" s="1">
        <v>6</v>
      </c>
      <c r="AK81" s="1">
        <v>1435</v>
      </c>
      <c r="AL81" s="1">
        <v>157</v>
      </c>
      <c r="AM81" s="1">
        <v>505</v>
      </c>
      <c r="AN81" s="1">
        <v>1389</v>
      </c>
      <c r="AO81" s="1">
        <v>821</v>
      </c>
      <c r="AP81" s="1">
        <v>0</v>
      </c>
      <c r="AQ81" s="1">
        <v>1251</v>
      </c>
      <c r="AR81" s="4">
        <v>101</v>
      </c>
      <c r="AS81" s="4">
        <v>1684</v>
      </c>
      <c r="AT81" s="4">
        <v>997</v>
      </c>
      <c r="AU81" s="4">
        <v>744</v>
      </c>
      <c r="AV81" s="9">
        <v>836</v>
      </c>
      <c r="AW81" s="9">
        <v>150</v>
      </c>
      <c r="AX81" s="5"/>
      <c r="AY81" s="5"/>
      <c r="AZ81" s="5"/>
      <c r="BA81" s="5"/>
      <c r="BB81" s="5"/>
    </row>
    <row r="82" spans="1:54" x14ac:dyDescent="0.2">
      <c r="A82" s="2">
        <v>44424</v>
      </c>
      <c r="B82" s="1">
        <v>104</v>
      </c>
      <c r="C82" s="1">
        <v>606</v>
      </c>
      <c r="D82" s="1">
        <v>539</v>
      </c>
      <c r="E82" s="1">
        <v>0</v>
      </c>
      <c r="F82" s="1">
        <v>0</v>
      </c>
      <c r="G82" s="1">
        <v>126</v>
      </c>
      <c r="H82" s="1">
        <v>21</v>
      </c>
      <c r="I82" s="1">
        <v>241</v>
      </c>
      <c r="J82" s="1">
        <v>246</v>
      </c>
      <c r="K82" s="1">
        <v>300</v>
      </c>
      <c r="L82" s="1">
        <v>0</v>
      </c>
      <c r="M82" s="1">
        <v>2085</v>
      </c>
      <c r="N82" s="1">
        <v>866</v>
      </c>
      <c r="O82" s="1">
        <v>910</v>
      </c>
      <c r="P82" s="1">
        <v>0</v>
      </c>
      <c r="Q82" s="1">
        <v>0</v>
      </c>
      <c r="R82" s="1">
        <v>20</v>
      </c>
      <c r="S82" s="1">
        <v>8</v>
      </c>
      <c r="T82" s="1">
        <v>0</v>
      </c>
      <c r="U82" s="1">
        <v>47</v>
      </c>
      <c r="V82" s="6">
        <v>0</v>
      </c>
      <c r="W82" s="1">
        <v>163</v>
      </c>
      <c r="X82" s="1">
        <v>103</v>
      </c>
      <c r="Y82" s="1">
        <v>176</v>
      </c>
      <c r="Z82" s="1">
        <v>185</v>
      </c>
      <c r="AA82" s="1">
        <v>130</v>
      </c>
      <c r="AB82" s="1">
        <v>47</v>
      </c>
      <c r="AC82" s="1">
        <v>394</v>
      </c>
      <c r="AD82" s="1">
        <v>10</v>
      </c>
      <c r="AE82" s="6">
        <v>0</v>
      </c>
      <c r="AF82" s="1">
        <v>155</v>
      </c>
      <c r="AG82" s="1">
        <v>18</v>
      </c>
      <c r="AH82" s="1">
        <v>1413</v>
      </c>
      <c r="AI82" s="1">
        <v>421</v>
      </c>
      <c r="AJ82" s="1">
        <v>0</v>
      </c>
      <c r="AK82" s="1">
        <v>785</v>
      </c>
      <c r="AL82" s="1">
        <v>126</v>
      </c>
      <c r="AM82" s="1">
        <v>56</v>
      </c>
      <c r="AN82" s="1">
        <v>1162</v>
      </c>
      <c r="AO82" s="1">
        <v>1178</v>
      </c>
      <c r="AP82" s="1">
        <v>0</v>
      </c>
      <c r="AQ82" s="1">
        <v>851</v>
      </c>
      <c r="AR82" s="4">
        <v>488</v>
      </c>
      <c r="AS82" s="4">
        <v>1148</v>
      </c>
      <c r="AT82" s="4">
        <v>1137</v>
      </c>
      <c r="AU82" s="4">
        <v>2943</v>
      </c>
      <c r="AV82" s="9">
        <v>560</v>
      </c>
      <c r="AW82" s="9">
        <v>493</v>
      </c>
      <c r="AX82" s="5"/>
      <c r="AY82" s="5"/>
      <c r="AZ82" s="5"/>
      <c r="BA82" s="5"/>
      <c r="BB82" s="5"/>
    </row>
    <row r="83" spans="1:54" x14ac:dyDescent="0.2">
      <c r="A83" s="2">
        <v>44425</v>
      </c>
      <c r="B83" s="1">
        <v>222</v>
      </c>
      <c r="C83" s="1">
        <v>254</v>
      </c>
      <c r="D83" s="1">
        <v>0</v>
      </c>
      <c r="E83" s="1">
        <v>7</v>
      </c>
      <c r="F83" s="1">
        <v>0</v>
      </c>
      <c r="G83" s="1">
        <v>3916</v>
      </c>
      <c r="H83" s="1">
        <v>360</v>
      </c>
      <c r="I83" s="1">
        <v>0</v>
      </c>
      <c r="J83" s="1">
        <v>18</v>
      </c>
      <c r="K83" s="1">
        <v>300</v>
      </c>
      <c r="L83" s="1">
        <v>0</v>
      </c>
      <c r="M83" s="1">
        <v>696</v>
      </c>
      <c r="N83" s="1">
        <v>994</v>
      </c>
      <c r="O83" s="1">
        <v>1513</v>
      </c>
      <c r="P83" s="1">
        <v>30</v>
      </c>
      <c r="Q83" s="1">
        <v>0</v>
      </c>
      <c r="R83" s="1">
        <v>58</v>
      </c>
      <c r="S83" s="1">
        <v>38</v>
      </c>
      <c r="T83" s="1">
        <v>0</v>
      </c>
      <c r="U83" s="1">
        <v>7</v>
      </c>
      <c r="V83" s="1">
        <v>196</v>
      </c>
      <c r="W83" s="6">
        <v>0</v>
      </c>
      <c r="X83" s="1">
        <v>546</v>
      </c>
      <c r="Y83" s="1">
        <v>174</v>
      </c>
      <c r="Z83" s="1">
        <v>119</v>
      </c>
      <c r="AA83" s="1">
        <v>181</v>
      </c>
      <c r="AB83" s="1">
        <v>19</v>
      </c>
      <c r="AC83" s="1">
        <v>248</v>
      </c>
      <c r="AD83" s="1">
        <v>18</v>
      </c>
      <c r="AE83" s="6">
        <v>0</v>
      </c>
      <c r="AF83" s="6">
        <v>0</v>
      </c>
      <c r="AG83" s="1">
        <v>128</v>
      </c>
      <c r="AH83" s="1">
        <v>754</v>
      </c>
      <c r="AI83" s="1">
        <v>420</v>
      </c>
      <c r="AJ83" s="1">
        <v>622</v>
      </c>
      <c r="AK83" s="1">
        <v>39</v>
      </c>
      <c r="AL83" s="1">
        <v>789</v>
      </c>
      <c r="AM83" s="1">
        <v>557</v>
      </c>
      <c r="AN83" s="1">
        <v>769</v>
      </c>
      <c r="AO83" s="1">
        <v>1841</v>
      </c>
      <c r="AP83" s="1">
        <v>0</v>
      </c>
      <c r="AQ83" s="1">
        <v>14</v>
      </c>
      <c r="AR83" s="1">
        <v>1114</v>
      </c>
      <c r="AS83" s="4">
        <v>1718</v>
      </c>
      <c r="AT83" s="4">
        <v>1580</v>
      </c>
      <c r="AU83" s="4">
        <v>4548</v>
      </c>
      <c r="AV83" s="9">
        <v>1044</v>
      </c>
      <c r="AW83" s="9">
        <v>622</v>
      </c>
      <c r="AX83" s="5"/>
      <c r="AY83" s="5"/>
      <c r="AZ83" s="5"/>
      <c r="BA83" s="5"/>
      <c r="BB83" s="5"/>
    </row>
    <row r="84" spans="1:54" x14ac:dyDescent="0.2">
      <c r="A84" s="2">
        <v>44426</v>
      </c>
      <c r="B84" s="1">
        <v>1</v>
      </c>
      <c r="C84" s="1">
        <v>22</v>
      </c>
      <c r="D84" s="1">
        <v>1264</v>
      </c>
      <c r="E84" s="1">
        <v>57</v>
      </c>
      <c r="F84" s="1">
        <v>218</v>
      </c>
      <c r="G84" s="1">
        <v>2240</v>
      </c>
      <c r="H84" s="1">
        <v>155</v>
      </c>
      <c r="I84" s="1">
        <v>16</v>
      </c>
      <c r="J84" s="1">
        <v>152</v>
      </c>
      <c r="K84" s="1">
        <v>300</v>
      </c>
      <c r="L84" s="1">
        <v>0</v>
      </c>
      <c r="M84" s="1">
        <v>1</v>
      </c>
      <c r="N84" s="1">
        <v>221</v>
      </c>
      <c r="O84" s="1">
        <v>42</v>
      </c>
      <c r="P84" s="1">
        <v>18</v>
      </c>
      <c r="Q84" s="1">
        <v>0</v>
      </c>
      <c r="R84" s="1">
        <v>78</v>
      </c>
      <c r="S84" s="1">
        <v>189</v>
      </c>
      <c r="T84" s="1">
        <v>6</v>
      </c>
      <c r="U84" s="1">
        <v>323</v>
      </c>
      <c r="V84" s="6">
        <v>0</v>
      </c>
      <c r="W84" s="1">
        <v>646</v>
      </c>
      <c r="X84" s="6">
        <v>0</v>
      </c>
      <c r="Y84" s="1">
        <v>251</v>
      </c>
      <c r="Z84" s="1">
        <v>959</v>
      </c>
      <c r="AA84" s="1">
        <v>9</v>
      </c>
      <c r="AB84" s="1">
        <v>101</v>
      </c>
      <c r="AC84" s="1">
        <v>812</v>
      </c>
      <c r="AD84" s="1">
        <v>19</v>
      </c>
      <c r="AE84" s="6">
        <v>0</v>
      </c>
      <c r="AF84" s="6">
        <v>0</v>
      </c>
      <c r="AG84" s="1">
        <v>91</v>
      </c>
      <c r="AH84" s="1">
        <v>709</v>
      </c>
      <c r="AI84" s="1">
        <v>1046</v>
      </c>
      <c r="AJ84" s="1">
        <v>442</v>
      </c>
      <c r="AK84" s="1">
        <v>58</v>
      </c>
      <c r="AL84" s="1">
        <v>221</v>
      </c>
      <c r="AM84" s="1">
        <v>778</v>
      </c>
      <c r="AN84" s="1">
        <v>474</v>
      </c>
      <c r="AO84" s="1">
        <v>1457</v>
      </c>
      <c r="AP84" s="1">
        <v>0</v>
      </c>
      <c r="AQ84" s="1">
        <v>472</v>
      </c>
      <c r="AR84" s="1">
        <v>837</v>
      </c>
      <c r="AS84" s="4">
        <v>2897</v>
      </c>
      <c r="AT84" s="4">
        <v>1218</v>
      </c>
      <c r="AU84" s="4">
        <v>3554</v>
      </c>
      <c r="AV84" s="9">
        <v>1021</v>
      </c>
      <c r="AW84" s="9">
        <v>1038</v>
      </c>
      <c r="AX84" s="5"/>
      <c r="AY84" s="5"/>
      <c r="AZ84" s="5"/>
      <c r="BA84" s="5"/>
      <c r="BB84" s="5"/>
    </row>
    <row r="85" spans="1:54" x14ac:dyDescent="0.2">
      <c r="A85" s="2">
        <v>44427</v>
      </c>
      <c r="B85" s="1">
        <v>1</v>
      </c>
      <c r="C85" s="1">
        <v>4</v>
      </c>
      <c r="D85" s="1">
        <v>485</v>
      </c>
      <c r="E85" s="1">
        <v>89</v>
      </c>
      <c r="F85" s="1">
        <v>0</v>
      </c>
      <c r="G85" s="1">
        <v>1810</v>
      </c>
      <c r="H85" s="1">
        <v>155</v>
      </c>
      <c r="I85" s="1">
        <v>0</v>
      </c>
      <c r="J85" s="1">
        <v>834</v>
      </c>
      <c r="K85" s="1">
        <v>300</v>
      </c>
      <c r="L85" s="1">
        <v>0</v>
      </c>
      <c r="M85" s="1">
        <v>6</v>
      </c>
      <c r="N85" s="1">
        <v>1047</v>
      </c>
      <c r="O85" s="1">
        <v>56</v>
      </c>
      <c r="P85" s="1">
        <v>112</v>
      </c>
      <c r="Q85" s="1">
        <v>0</v>
      </c>
      <c r="R85" s="1">
        <v>277</v>
      </c>
      <c r="S85" s="1">
        <v>282</v>
      </c>
      <c r="T85" s="1">
        <v>5</v>
      </c>
      <c r="U85" s="1">
        <v>0</v>
      </c>
      <c r="V85" s="1">
        <v>315</v>
      </c>
      <c r="W85" s="1">
        <v>247</v>
      </c>
      <c r="X85" s="1">
        <v>920</v>
      </c>
      <c r="Y85" s="1">
        <v>133</v>
      </c>
      <c r="Z85" s="1">
        <v>2655</v>
      </c>
      <c r="AA85" s="1">
        <v>1657</v>
      </c>
      <c r="AB85" s="1">
        <v>429</v>
      </c>
      <c r="AC85" s="1">
        <v>1494</v>
      </c>
      <c r="AD85" s="1">
        <v>92</v>
      </c>
      <c r="AE85" s="6">
        <v>0</v>
      </c>
      <c r="AF85" s="1">
        <v>102</v>
      </c>
      <c r="AG85" s="1">
        <v>193</v>
      </c>
      <c r="AH85" s="1">
        <v>188</v>
      </c>
      <c r="AI85" s="1">
        <v>353</v>
      </c>
      <c r="AJ85" s="1">
        <v>36</v>
      </c>
      <c r="AK85" s="1">
        <v>757</v>
      </c>
      <c r="AL85" s="1">
        <v>215</v>
      </c>
      <c r="AM85" s="1">
        <v>437</v>
      </c>
      <c r="AN85" s="1">
        <v>1012</v>
      </c>
      <c r="AO85" s="1">
        <v>822</v>
      </c>
      <c r="AP85" s="1">
        <v>0</v>
      </c>
      <c r="AQ85" s="1">
        <v>820</v>
      </c>
      <c r="AR85" s="1">
        <v>884</v>
      </c>
      <c r="AS85" s="4">
        <v>1693</v>
      </c>
      <c r="AT85" s="4">
        <v>1064</v>
      </c>
      <c r="AU85" s="4">
        <v>2148</v>
      </c>
      <c r="AV85" s="9">
        <v>1038</v>
      </c>
      <c r="AW85" s="9">
        <v>1402</v>
      </c>
      <c r="AX85" s="5"/>
      <c r="AY85" s="5"/>
      <c r="AZ85" s="5"/>
      <c r="BA85" s="5"/>
      <c r="BB85" s="5"/>
    </row>
    <row r="86" spans="1:54" x14ac:dyDescent="0.2">
      <c r="A86" s="2">
        <v>44428</v>
      </c>
      <c r="B86" s="1">
        <v>0</v>
      </c>
      <c r="C86" s="1">
        <v>18</v>
      </c>
      <c r="D86" s="1">
        <v>654</v>
      </c>
      <c r="E86" s="1">
        <v>64</v>
      </c>
      <c r="F86" s="1">
        <v>2</v>
      </c>
      <c r="G86" s="1">
        <v>450</v>
      </c>
      <c r="H86" s="1">
        <v>123</v>
      </c>
      <c r="I86" s="1">
        <v>301</v>
      </c>
      <c r="J86" s="1">
        <v>3370</v>
      </c>
      <c r="K86" s="1">
        <v>300</v>
      </c>
      <c r="L86" s="1">
        <v>9</v>
      </c>
      <c r="M86" s="1">
        <v>82</v>
      </c>
      <c r="N86" s="1">
        <v>696</v>
      </c>
      <c r="O86" s="1">
        <v>7</v>
      </c>
      <c r="P86" s="1">
        <v>274</v>
      </c>
      <c r="Q86" s="1">
        <v>0</v>
      </c>
      <c r="R86" s="1">
        <v>947</v>
      </c>
      <c r="S86" s="1">
        <v>10</v>
      </c>
      <c r="T86" s="1">
        <v>19</v>
      </c>
      <c r="U86" s="1">
        <v>51</v>
      </c>
      <c r="V86" s="1">
        <v>10</v>
      </c>
      <c r="W86" s="1">
        <v>1222</v>
      </c>
      <c r="X86" s="1">
        <v>1508</v>
      </c>
      <c r="Y86" s="1">
        <v>35</v>
      </c>
      <c r="Z86" s="1">
        <v>2053</v>
      </c>
      <c r="AA86" s="1">
        <v>450</v>
      </c>
      <c r="AB86" s="1">
        <v>16</v>
      </c>
      <c r="AC86" s="1">
        <v>442</v>
      </c>
      <c r="AD86" s="1">
        <v>106</v>
      </c>
      <c r="AE86" s="6">
        <v>0</v>
      </c>
      <c r="AF86" s="1">
        <v>590</v>
      </c>
      <c r="AG86" s="1">
        <v>278</v>
      </c>
      <c r="AH86" s="1">
        <v>1177</v>
      </c>
      <c r="AI86" s="1">
        <v>102</v>
      </c>
      <c r="AJ86" s="1">
        <v>32</v>
      </c>
      <c r="AK86" s="1">
        <v>474</v>
      </c>
      <c r="AL86" s="1">
        <v>259</v>
      </c>
      <c r="AM86" s="1">
        <v>356</v>
      </c>
      <c r="AN86" s="1">
        <v>1520</v>
      </c>
      <c r="AO86" s="1">
        <v>2488</v>
      </c>
      <c r="AP86" s="1">
        <v>123</v>
      </c>
      <c r="AQ86" s="1">
        <v>1928</v>
      </c>
      <c r="AR86" s="1">
        <v>1099</v>
      </c>
      <c r="AS86" s="4">
        <v>1004</v>
      </c>
      <c r="AT86" s="4">
        <v>2987</v>
      </c>
      <c r="AU86" s="4">
        <v>2350</v>
      </c>
      <c r="AV86" s="9">
        <v>1499</v>
      </c>
      <c r="AW86" s="9">
        <v>1551</v>
      </c>
      <c r="AX86" s="5"/>
      <c r="AY86" s="5"/>
      <c r="AZ86" s="5"/>
      <c r="BA86" s="5"/>
      <c r="BB86" s="5"/>
    </row>
    <row r="87" spans="1:54" x14ac:dyDescent="0.2">
      <c r="A87" s="2">
        <v>44429</v>
      </c>
      <c r="B87" s="1">
        <v>116</v>
      </c>
      <c r="C87" s="1">
        <v>93</v>
      </c>
      <c r="D87" s="1">
        <v>816</v>
      </c>
      <c r="E87" s="1">
        <v>1817</v>
      </c>
      <c r="F87" s="1">
        <v>1</v>
      </c>
      <c r="G87" s="1">
        <v>1011</v>
      </c>
      <c r="H87" s="1">
        <v>0</v>
      </c>
      <c r="I87" s="1">
        <v>899</v>
      </c>
      <c r="J87" s="1">
        <v>4</v>
      </c>
      <c r="K87" s="1">
        <v>1439</v>
      </c>
      <c r="L87" s="1">
        <v>0</v>
      </c>
      <c r="M87" s="1">
        <v>1113</v>
      </c>
      <c r="N87" s="1">
        <v>1417</v>
      </c>
      <c r="O87" s="1">
        <v>567</v>
      </c>
      <c r="P87" s="1">
        <v>0</v>
      </c>
      <c r="Q87" s="1">
        <v>57</v>
      </c>
      <c r="R87" s="1">
        <v>440</v>
      </c>
      <c r="S87" s="1">
        <v>11</v>
      </c>
      <c r="T87" s="1">
        <v>19</v>
      </c>
      <c r="U87" s="1">
        <v>263</v>
      </c>
      <c r="V87" s="1">
        <v>17</v>
      </c>
      <c r="W87" s="1">
        <v>1651</v>
      </c>
      <c r="X87" s="1">
        <v>1563</v>
      </c>
      <c r="Y87" s="1">
        <v>46</v>
      </c>
      <c r="Z87" s="1">
        <v>235</v>
      </c>
      <c r="AA87" s="1">
        <v>78</v>
      </c>
      <c r="AB87" s="1">
        <v>11</v>
      </c>
      <c r="AC87" s="1">
        <v>55</v>
      </c>
      <c r="AD87" s="6">
        <v>0</v>
      </c>
      <c r="AE87" s="6">
        <v>0</v>
      </c>
      <c r="AF87" s="1">
        <v>85</v>
      </c>
      <c r="AG87" s="1">
        <v>104</v>
      </c>
      <c r="AH87" s="1">
        <v>90</v>
      </c>
      <c r="AI87" s="1">
        <v>69</v>
      </c>
      <c r="AJ87" s="1">
        <v>400</v>
      </c>
      <c r="AK87" s="1">
        <v>920</v>
      </c>
      <c r="AL87" s="1">
        <v>257</v>
      </c>
      <c r="AM87" s="1">
        <v>3</v>
      </c>
      <c r="AN87" s="1">
        <v>1567</v>
      </c>
      <c r="AO87" s="1">
        <v>2425</v>
      </c>
      <c r="AP87" s="1">
        <v>87</v>
      </c>
      <c r="AQ87" s="1">
        <v>1575</v>
      </c>
      <c r="AR87" s="1">
        <v>449</v>
      </c>
      <c r="AS87" s="4">
        <v>2373</v>
      </c>
      <c r="AT87" s="4">
        <v>1106</v>
      </c>
      <c r="AU87" s="4">
        <v>2733</v>
      </c>
      <c r="AV87" s="9">
        <v>176</v>
      </c>
      <c r="AW87" s="9">
        <v>1960</v>
      </c>
      <c r="AX87" s="5"/>
      <c r="AY87" s="5"/>
      <c r="AZ87" s="5"/>
      <c r="BA87" s="5"/>
      <c r="BB87" s="5"/>
    </row>
    <row r="88" spans="1:54" x14ac:dyDescent="0.2">
      <c r="A88" s="2">
        <v>44430</v>
      </c>
      <c r="B88" s="1">
        <v>8</v>
      </c>
      <c r="C88" s="1">
        <v>395</v>
      </c>
      <c r="D88" s="1">
        <v>20</v>
      </c>
      <c r="E88" s="1">
        <v>59</v>
      </c>
      <c r="F88" s="1">
        <v>0</v>
      </c>
      <c r="G88" s="1">
        <v>517</v>
      </c>
      <c r="H88" s="1">
        <v>1</v>
      </c>
      <c r="I88" s="1">
        <v>428</v>
      </c>
      <c r="J88" s="1">
        <v>187</v>
      </c>
      <c r="K88" s="1">
        <v>1418</v>
      </c>
      <c r="L88" s="1">
        <v>10</v>
      </c>
      <c r="M88" s="1">
        <v>206</v>
      </c>
      <c r="N88" s="1">
        <v>16</v>
      </c>
      <c r="O88" s="1">
        <v>637</v>
      </c>
      <c r="P88" s="1">
        <v>0</v>
      </c>
      <c r="Q88" s="1">
        <v>26</v>
      </c>
      <c r="R88" s="1">
        <v>55</v>
      </c>
      <c r="S88" s="1">
        <v>45</v>
      </c>
      <c r="T88" s="1">
        <v>219</v>
      </c>
      <c r="U88" s="1">
        <v>289</v>
      </c>
      <c r="V88" s="1">
        <v>811</v>
      </c>
      <c r="W88" s="1">
        <v>1839</v>
      </c>
      <c r="X88" s="1">
        <v>2444</v>
      </c>
      <c r="Y88" s="1">
        <v>35</v>
      </c>
      <c r="Z88" s="1">
        <v>403</v>
      </c>
      <c r="AA88" s="1">
        <v>431</v>
      </c>
      <c r="AB88" s="1">
        <v>118</v>
      </c>
      <c r="AC88" s="1">
        <v>44</v>
      </c>
      <c r="AD88" s="6">
        <v>0</v>
      </c>
      <c r="AE88" s="6">
        <v>0</v>
      </c>
      <c r="AF88" s="6">
        <v>0</v>
      </c>
      <c r="AG88" s="1">
        <v>824</v>
      </c>
      <c r="AH88" s="1">
        <v>152</v>
      </c>
      <c r="AI88" s="1">
        <v>47</v>
      </c>
      <c r="AJ88" s="1">
        <v>593</v>
      </c>
      <c r="AK88" s="1">
        <v>385</v>
      </c>
      <c r="AL88" s="1">
        <v>379</v>
      </c>
      <c r="AM88" s="1">
        <v>144</v>
      </c>
      <c r="AN88" s="1">
        <v>2803</v>
      </c>
      <c r="AO88" s="1">
        <v>2608</v>
      </c>
      <c r="AP88" s="1">
        <v>576</v>
      </c>
      <c r="AQ88" s="1">
        <v>738</v>
      </c>
      <c r="AR88" s="1">
        <v>1962</v>
      </c>
      <c r="AS88" s="4">
        <v>728</v>
      </c>
      <c r="AT88" s="4">
        <v>149</v>
      </c>
      <c r="AU88" s="4">
        <v>2675</v>
      </c>
      <c r="AV88" s="9">
        <v>4</v>
      </c>
      <c r="AW88" s="9">
        <v>1560</v>
      </c>
      <c r="AX88" s="5"/>
      <c r="AY88" s="5"/>
      <c r="AZ88" s="5"/>
      <c r="BA88" s="5"/>
      <c r="BB88" s="5"/>
    </row>
    <row r="89" spans="1:54" x14ac:dyDescent="0.2">
      <c r="A89" s="2">
        <v>44431</v>
      </c>
      <c r="B89" s="1">
        <v>68</v>
      </c>
      <c r="C89" s="1">
        <v>500</v>
      </c>
      <c r="D89" s="1">
        <v>237</v>
      </c>
      <c r="E89" s="1">
        <v>126</v>
      </c>
      <c r="F89" s="1">
        <v>0</v>
      </c>
      <c r="G89" s="1">
        <v>32</v>
      </c>
      <c r="H89" s="1">
        <v>0</v>
      </c>
      <c r="I89" s="1">
        <v>6</v>
      </c>
      <c r="J89" s="1">
        <v>71</v>
      </c>
      <c r="K89" s="1">
        <v>1609</v>
      </c>
      <c r="L89" s="1">
        <v>205</v>
      </c>
      <c r="M89" s="1">
        <v>621</v>
      </c>
      <c r="N89" s="1">
        <v>0</v>
      </c>
      <c r="O89" s="1">
        <v>135</v>
      </c>
      <c r="P89" s="1">
        <v>635</v>
      </c>
      <c r="Q89" s="1">
        <v>55</v>
      </c>
      <c r="R89" s="1">
        <v>423</v>
      </c>
      <c r="S89" s="1">
        <v>0</v>
      </c>
      <c r="T89" s="1">
        <v>0</v>
      </c>
      <c r="U89" s="1">
        <v>404</v>
      </c>
      <c r="V89" s="1">
        <v>107</v>
      </c>
      <c r="W89" s="1">
        <v>5606</v>
      </c>
      <c r="X89" s="1">
        <v>1988</v>
      </c>
      <c r="Y89" s="1">
        <v>175</v>
      </c>
      <c r="Z89" s="1">
        <v>255</v>
      </c>
      <c r="AA89" s="1">
        <v>1243</v>
      </c>
      <c r="AB89" s="1">
        <v>472</v>
      </c>
      <c r="AC89" s="1">
        <v>84</v>
      </c>
      <c r="AD89" s="6">
        <v>0</v>
      </c>
      <c r="AE89" s="6">
        <v>0</v>
      </c>
      <c r="AF89" s="6">
        <v>0</v>
      </c>
      <c r="AG89" s="1">
        <v>123</v>
      </c>
      <c r="AH89" s="1">
        <v>929</v>
      </c>
      <c r="AI89" s="1">
        <v>388</v>
      </c>
      <c r="AJ89" s="1">
        <v>140</v>
      </c>
      <c r="AK89" s="1">
        <v>451</v>
      </c>
      <c r="AL89" s="1">
        <v>560</v>
      </c>
      <c r="AM89" s="1">
        <v>284</v>
      </c>
      <c r="AN89" s="1">
        <v>1600</v>
      </c>
      <c r="AO89" s="1">
        <v>1891</v>
      </c>
      <c r="AP89" s="1">
        <v>581</v>
      </c>
      <c r="AQ89" s="1">
        <v>72</v>
      </c>
      <c r="AR89" s="1">
        <v>1526</v>
      </c>
      <c r="AS89" s="4">
        <v>3</v>
      </c>
      <c r="AT89" s="4">
        <v>414</v>
      </c>
      <c r="AU89" s="4">
        <v>1568</v>
      </c>
      <c r="AV89" s="9">
        <v>128</v>
      </c>
      <c r="AW89" s="9">
        <v>1002</v>
      </c>
      <c r="AX89" s="5"/>
      <c r="AY89" s="5"/>
      <c r="AZ89" s="5"/>
      <c r="BA89" s="5"/>
      <c r="BB89" s="5"/>
    </row>
    <row r="90" spans="1:54" x14ac:dyDescent="0.2">
      <c r="A90" s="2">
        <v>44432</v>
      </c>
      <c r="B90" s="1">
        <v>43</v>
      </c>
      <c r="C90" s="1">
        <v>500</v>
      </c>
      <c r="D90" s="1">
        <v>14</v>
      </c>
      <c r="E90" s="1">
        <v>3727</v>
      </c>
      <c r="F90" s="1">
        <v>254</v>
      </c>
      <c r="G90" s="1">
        <v>535</v>
      </c>
      <c r="H90" s="1">
        <v>64</v>
      </c>
      <c r="I90" s="1">
        <v>0</v>
      </c>
      <c r="J90" s="1">
        <v>5</v>
      </c>
      <c r="K90" s="1">
        <v>1359</v>
      </c>
      <c r="L90" s="1">
        <v>140</v>
      </c>
      <c r="M90" s="1">
        <v>1006</v>
      </c>
      <c r="N90" s="1">
        <v>0</v>
      </c>
      <c r="O90" s="1">
        <v>15</v>
      </c>
      <c r="P90" s="1">
        <v>516</v>
      </c>
      <c r="Q90" s="1">
        <v>12</v>
      </c>
      <c r="R90" s="1">
        <v>2130</v>
      </c>
      <c r="S90" s="1">
        <v>31</v>
      </c>
      <c r="T90" s="1">
        <v>693</v>
      </c>
      <c r="U90" s="1">
        <v>811</v>
      </c>
      <c r="V90" s="1">
        <v>3035</v>
      </c>
      <c r="W90" s="1">
        <v>2238</v>
      </c>
      <c r="X90" s="1">
        <v>3943</v>
      </c>
      <c r="Y90" s="1">
        <v>269</v>
      </c>
      <c r="Z90" s="1">
        <v>117</v>
      </c>
      <c r="AA90" s="1">
        <v>387</v>
      </c>
      <c r="AB90" s="1">
        <v>690</v>
      </c>
      <c r="AC90" s="1">
        <v>754</v>
      </c>
      <c r="AD90" s="6">
        <v>0</v>
      </c>
      <c r="AE90" s="1">
        <v>10</v>
      </c>
      <c r="AF90" s="1">
        <v>1011</v>
      </c>
      <c r="AG90" s="6">
        <v>0</v>
      </c>
      <c r="AH90" s="1">
        <v>755</v>
      </c>
      <c r="AI90" s="1">
        <v>237</v>
      </c>
      <c r="AJ90" s="1">
        <v>313</v>
      </c>
      <c r="AK90" s="1">
        <v>452</v>
      </c>
      <c r="AL90" s="1">
        <v>591</v>
      </c>
      <c r="AM90" s="1">
        <v>228</v>
      </c>
      <c r="AN90" s="1">
        <v>870</v>
      </c>
      <c r="AO90" s="1">
        <v>1379</v>
      </c>
      <c r="AP90" s="1">
        <v>671</v>
      </c>
      <c r="AQ90" s="1">
        <v>971</v>
      </c>
      <c r="AR90" s="1">
        <v>2132</v>
      </c>
      <c r="AS90" s="4">
        <v>1123</v>
      </c>
      <c r="AT90" s="4">
        <v>221</v>
      </c>
      <c r="AU90" s="4">
        <v>2082</v>
      </c>
      <c r="AV90" s="9">
        <v>238</v>
      </c>
      <c r="AW90" s="9">
        <v>770</v>
      </c>
      <c r="AX90" s="5"/>
      <c r="AY90" s="5"/>
      <c r="AZ90" s="5"/>
      <c r="BA90" s="5"/>
      <c r="BB90" s="5"/>
    </row>
    <row r="91" spans="1:54" x14ac:dyDescent="0.2">
      <c r="A91" s="2">
        <v>44433</v>
      </c>
      <c r="B91" s="1">
        <v>0</v>
      </c>
      <c r="C91" s="1">
        <v>254</v>
      </c>
      <c r="D91" s="1">
        <v>3</v>
      </c>
      <c r="E91" s="1">
        <v>1150</v>
      </c>
      <c r="F91" s="1">
        <v>2555</v>
      </c>
      <c r="G91" s="1">
        <v>1371</v>
      </c>
      <c r="H91" s="1">
        <v>29</v>
      </c>
      <c r="I91" s="1">
        <v>0</v>
      </c>
      <c r="J91" s="1">
        <v>2816</v>
      </c>
      <c r="K91" s="1">
        <v>894</v>
      </c>
      <c r="L91" s="1">
        <v>379</v>
      </c>
      <c r="M91" s="1">
        <v>16</v>
      </c>
      <c r="N91" s="1">
        <v>0</v>
      </c>
      <c r="O91" s="1">
        <v>0</v>
      </c>
      <c r="P91" s="1">
        <v>534</v>
      </c>
      <c r="Q91" s="1">
        <v>92</v>
      </c>
      <c r="R91" s="1">
        <v>121</v>
      </c>
      <c r="S91" s="1">
        <v>8</v>
      </c>
      <c r="T91" s="1">
        <v>579</v>
      </c>
      <c r="U91" s="1">
        <v>1130</v>
      </c>
      <c r="V91" s="1">
        <v>1040</v>
      </c>
      <c r="W91" s="6">
        <v>0</v>
      </c>
      <c r="X91" s="1">
        <v>4630</v>
      </c>
      <c r="Y91" s="1">
        <v>544</v>
      </c>
      <c r="Z91" s="1">
        <v>398</v>
      </c>
      <c r="AA91" s="1">
        <v>265</v>
      </c>
      <c r="AB91" s="1">
        <v>122</v>
      </c>
      <c r="AC91" s="1">
        <v>172</v>
      </c>
      <c r="AD91" s="1">
        <v>330</v>
      </c>
      <c r="AE91" s="1">
        <v>186</v>
      </c>
      <c r="AF91" s="1">
        <v>345</v>
      </c>
      <c r="AG91" s="6">
        <v>0</v>
      </c>
      <c r="AH91" s="6">
        <v>0</v>
      </c>
      <c r="AI91" s="1">
        <v>141</v>
      </c>
      <c r="AJ91" s="1">
        <v>15</v>
      </c>
      <c r="AK91" s="1">
        <v>1112</v>
      </c>
      <c r="AL91" s="1">
        <v>698</v>
      </c>
      <c r="AM91" s="1">
        <v>51</v>
      </c>
      <c r="AN91" s="1">
        <v>887</v>
      </c>
      <c r="AO91" s="1">
        <v>785</v>
      </c>
      <c r="AP91" s="1">
        <v>307</v>
      </c>
      <c r="AQ91" s="1">
        <v>1650</v>
      </c>
      <c r="AR91" s="1">
        <v>1117</v>
      </c>
      <c r="AS91" s="4">
        <v>43</v>
      </c>
      <c r="AT91" s="4">
        <v>233</v>
      </c>
      <c r="AU91" s="4">
        <v>2253</v>
      </c>
      <c r="AV91" s="9">
        <v>517</v>
      </c>
      <c r="AW91" s="9">
        <v>515</v>
      </c>
      <c r="AX91" s="5"/>
      <c r="AY91" s="5"/>
      <c r="AZ91" s="5"/>
      <c r="BA91" s="5"/>
      <c r="BB91" s="5"/>
    </row>
    <row r="92" spans="1:54" x14ac:dyDescent="0.2">
      <c r="A92" s="2">
        <v>44434</v>
      </c>
      <c r="B92" s="1">
        <v>341</v>
      </c>
      <c r="C92" s="1">
        <v>100</v>
      </c>
      <c r="D92" s="1">
        <v>304</v>
      </c>
      <c r="E92" s="1">
        <v>3428</v>
      </c>
      <c r="F92" s="1">
        <v>0</v>
      </c>
      <c r="G92" s="1">
        <v>407</v>
      </c>
      <c r="H92" s="1">
        <v>448</v>
      </c>
      <c r="I92" s="1">
        <v>0</v>
      </c>
      <c r="J92" s="1">
        <v>1677</v>
      </c>
      <c r="K92" s="1">
        <v>817</v>
      </c>
      <c r="L92" s="1">
        <v>32</v>
      </c>
      <c r="M92" s="1">
        <v>145</v>
      </c>
      <c r="N92" s="1">
        <v>0</v>
      </c>
      <c r="O92" s="1">
        <v>0</v>
      </c>
      <c r="P92" s="1">
        <v>244</v>
      </c>
      <c r="Q92" s="1">
        <v>393</v>
      </c>
      <c r="R92" s="1">
        <v>1021</v>
      </c>
      <c r="S92" s="1">
        <v>165</v>
      </c>
      <c r="T92" s="1">
        <v>1678</v>
      </c>
      <c r="U92" s="1">
        <v>1252</v>
      </c>
      <c r="V92" s="1">
        <v>1608</v>
      </c>
      <c r="W92" s="6">
        <v>0</v>
      </c>
      <c r="X92" s="1">
        <v>3808</v>
      </c>
      <c r="Y92" s="1">
        <v>1847</v>
      </c>
      <c r="Z92" s="1">
        <v>1919</v>
      </c>
      <c r="AA92" s="1">
        <v>807</v>
      </c>
      <c r="AB92" s="1">
        <v>461</v>
      </c>
      <c r="AC92" s="1">
        <v>512</v>
      </c>
      <c r="AD92" s="1">
        <v>636</v>
      </c>
      <c r="AE92" s="1">
        <v>795</v>
      </c>
      <c r="AF92" s="1">
        <v>578</v>
      </c>
      <c r="AG92" s="6">
        <v>0</v>
      </c>
      <c r="AH92" s="6">
        <v>0</v>
      </c>
      <c r="AI92" s="1">
        <v>423</v>
      </c>
      <c r="AJ92" s="1">
        <v>1102</v>
      </c>
      <c r="AK92" s="1">
        <v>738</v>
      </c>
      <c r="AL92" s="1">
        <v>1102</v>
      </c>
      <c r="AM92" s="1">
        <v>175</v>
      </c>
      <c r="AN92" s="1">
        <v>824</v>
      </c>
      <c r="AO92" s="1">
        <v>271</v>
      </c>
      <c r="AP92" s="1">
        <v>440</v>
      </c>
      <c r="AQ92" s="1">
        <v>2112</v>
      </c>
      <c r="AR92" s="1">
        <v>1258</v>
      </c>
      <c r="AS92" s="4">
        <v>405</v>
      </c>
      <c r="AT92" s="4">
        <v>1094</v>
      </c>
      <c r="AU92" s="4">
        <v>1604</v>
      </c>
      <c r="AV92" s="9">
        <v>536</v>
      </c>
      <c r="AW92" s="9">
        <v>370</v>
      </c>
      <c r="AX92" s="5"/>
      <c r="AY92" s="5"/>
      <c r="AZ92" s="5"/>
      <c r="BA92" s="5"/>
      <c r="BB92" s="5"/>
    </row>
    <row r="93" spans="1:54" x14ac:dyDescent="0.2">
      <c r="A93" s="2">
        <v>44435</v>
      </c>
      <c r="B93" s="1">
        <v>347</v>
      </c>
      <c r="C93" s="1">
        <v>184</v>
      </c>
      <c r="D93" s="1">
        <v>10</v>
      </c>
      <c r="E93" s="1">
        <v>3175</v>
      </c>
      <c r="F93" s="1">
        <v>2</v>
      </c>
      <c r="G93" s="1">
        <v>695</v>
      </c>
      <c r="H93" s="1">
        <v>727</v>
      </c>
      <c r="I93" s="1">
        <v>9</v>
      </c>
      <c r="J93" s="1">
        <v>2940</v>
      </c>
      <c r="K93" s="1">
        <v>765</v>
      </c>
      <c r="L93" s="1">
        <v>34</v>
      </c>
      <c r="M93" s="1">
        <v>3135</v>
      </c>
      <c r="N93" s="1">
        <v>0</v>
      </c>
      <c r="O93" s="1">
        <v>0</v>
      </c>
      <c r="P93" s="1">
        <v>1475</v>
      </c>
      <c r="Q93" s="1">
        <v>135</v>
      </c>
      <c r="R93" s="1">
        <v>337</v>
      </c>
      <c r="S93" s="1">
        <v>20</v>
      </c>
      <c r="T93" s="1">
        <v>2313</v>
      </c>
      <c r="U93" s="1">
        <v>86</v>
      </c>
      <c r="V93" s="1">
        <v>1410</v>
      </c>
      <c r="W93" s="1">
        <v>141</v>
      </c>
      <c r="X93" s="1">
        <v>2120</v>
      </c>
      <c r="Y93" s="1">
        <v>216</v>
      </c>
      <c r="Z93" s="1">
        <v>3227</v>
      </c>
      <c r="AA93" s="1">
        <v>1653</v>
      </c>
      <c r="AB93" s="1">
        <v>362</v>
      </c>
      <c r="AC93" s="1">
        <v>36</v>
      </c>
      <c r="AD93" s="1">
        <v>349</v>
      </c>
      <c r="AE93" s="1">
        <v>415</v>
      </c>
      <c r="AF93" s="1">
        <v>323</v>
      </c>
      <c r="AG93" s="6">
        <v>0</v>
      </c>
      <c r="AH93" s="6">
        <v>0</v>
      </c>
      <c r="AI93" s="1">
        <v>297</v>
      </c>
      <c r="AJ93" s="1">
        <v>470</v>
      </c>
      <c r="AK93" s="1">
        <v>786</v>
      </c>
      <c r="AL93" s="1">
        <v>1137</v>
      </c>
      <c r="AM93" s="1">
        <v>70</v>
      </c>
      <c r="AN93" s="1">
        <v>1157</v>
      </c>
      <c r="AO93" s="1">
        <v>1229</v>
      </c>
      <c r="AP93" s="1">
        <v>245</v>
      </c>
      <c r="AQ93" s="1">
        <v>910</v>
      </c>
      <c r="AR93" s="1">
        <v>766</v>
      </c>
      <c r="AS93" s="4">
        <v>15</v>
      </c>
      <c r="AT93" s="4">
        <v>607</v>
      </c>
      <c r="AU93" s="4">
        <v>631</v>
      </c>
      <c r="AV93" s="9">
        <v>306.52631578947364</v>
      </c>
      <c r="AW93" s="9">
        <v>160</v>
      </c>
      <c r="AX93" s="5"/>
      <c r="AY93" s="5"/>
      <c r="AZ93" s="5"/>
      <c r="BA93" s="5"/>
      <c r="BB93" s="5"/>
    </row>
    <row r="94" spans="1:54" x14ac:dyDescent="0.2">
      <c r="A94" s="2">
        <v>44436</v>
      </c>
      <c r="B94" s="1">
        <v>256</v>
      </c>
      <c r="C94" s="1">
        <v>300</v>
      </c>
      <c r="D94" s="1">
        <v>388</v>
      </c>
      <c r="E94" s="1">
        <v>3086</v>
      </c>
      <c r="F94" s="1">
        <v>2244</v>
      </c>
      <c r="G94" s="1">
        <v>726</v>
      </c>
      <c r="H94" s="1">
        <v>695</v>
      </c>
      <c r="I94" s="1">
        <v>0</v>
      </c>
      <c r="J94" s="1">
        <v>499</v>
      </c>
      <c r="K94" s="1">
        <v>707</v>
      </c>
      <c r="L94" s="1">
        <v>31</v>
      </c>
      <c r="M94" s="1">
        <v>22</v>
      </c>
      <c r="N94" s="1">
        <v>0</v>
      </c>
      <c r="O94" s="1">
        <v>432</v>
      </c>
      <c r="P94" s="1">
        <v>346</v>
      </c>
      <c r="Q94" s="1">
        <v>68</v>
      </c>
      <c r="R94" s="1">
        <v>753</v>
      </c>
      <c r="S94" s="1">
        <v>42</v>
      </c>
      <c r="T94" s="1">
        <v>1305</v>
      </c>
      <c r="U94" s="1">
        <v>79</v>
      </c>
      <c r="V94" s="1">
        <v>843</v>
      </c>
      <c r="W94" s="1">
        <v>616</v>
      </c>
      <c r="X94" s="1">
        <v>4660</v>
      </c>
      <c r="Y94" s="1">
        <v>938</v>
      </c>
      <c r="Z94" s="1">
        <v>194</v>
      </c>
      <c r="AA94" s="1">
        <v>1121</v>
      </c>
      <c r="AB94" s="1">
        <v>1035</v>
      </c>
      <c r="AC94" s="1">
        <v>229</v>
      </c>
      <c r="AD94" s="1">
        <v>60</v>
      </c>
      <c r="AE94" s="1">
        <v>228</v>
      </c>
      <c r="AF94" s="1">
        <v>1471</v>
      </c>
      <c r="AG94" s="6">
        <v>0</v>
      </c>
      <c r="AH94" s="1">
        <v>1044</v>
      </c>
      <c r="AI94" s="1">
        <v>231</v>
      </c>
      <c r="AJ94" s="1">
        <v>500</v>
      </c>
      <c r="AK94" s="1">
        <v>114</v>
      </c>
      <c r="AL94" s="1">
        <v>1120</v>
      </c>
      <c r="AM94" s="1">
        <v>151</v>
      </c>
      <c r="AN94" s="1">
        <v>1200</v>
      </c>
      <c r="AO94" s="1">
        <v>1298</v>
      </c>
      <c r="AP94" s="1">
        <v>336</v>
      </c>
      <c r="AQ94" s="1">
        <v>274</v>
      </c>
      <c r="AR94" s="1">
        <v>354</v>
      </c>
      <c r="AS94" s="4">
        <v>79</v>
      </c>
      <c r="AT94" s="4">
        <v>770</v>
      </c>
      <c r="AU94" s="4">
        <v>1157</v>
      </c>
      <c r="AV94" s="9">
        <v>292</v>
      </c>
      <c r="AW94" s="9">
        <v>50</v>
      </c>
      <c r="AX94" s="5"/>
      <c r="AY94" s="5"/>
      <c r="AZ94" s="5"/>
      <c r="BA94" s="5"/>
      <c r="BB94" s="5"/>
    </row>
    <row r="95" spans="1:54" x14ac:dyDescent="0.2">
      <c r="A95" s="2">
        <v>44437</v>
      </c>
      <c r="B95" s="1">
        <v>603</v>
      </c>
      <c r="C95" s="1">
        <v>8</v>
      </c>
      <c r="D95" s="1">
        <v>588</v>
      </c>
      <c r="E95" s="1">
        <v>2936</v>
      </c>
      <c r="F95" s="1">
        <v>1513</v>
      </c>
      <c r="G95" s="1">
        <v>329</v>
      </c>
      <c r="H95" s="1">
        <v>2050</v>
      </c>
      <c r="I95" s="1">
        <v>28</v>
      </c>
      <c r="J95" s="1">
        <v>2053</v>
      </c>
      <c r="K95" s="1">
        <v>1056</v>
      </c>
      <c r="L95" s="1">
        <v>801</v>
      </c>
      <c r="M95" s="1">
        <v>54</v>
      </c>
      <c r="N95" s="1">
        <v>578</v>
      </c>
      <c r="O95" s="1">
        <v>661</v>
      </c>
      <c r="P95" s="1">
        <v>1727</v>
      </c>
      <c r="Q95" s="1">
        <v>36</v>
      </c>
      <c r="R95" s="1">
        <v>1408</v>
      </c>
      <c r="S95" s="1">
        <v>234</v>
      </c>
      <c r="T95" s="1">
        <v>780</v>
      </c>
      <c r="U95" s="1">
        <v>21</v>
      </c>
      <c r="V95" s="1">
        <v>1786</v>
      </c>
      <c r="W95" s="1">
        <v>1756</v>
      </c>
      <c r="X95" s="1">
        <v>3191</v>
      </c>
      <c r="Y95" s="1">
        <v>244</v>
      </c>
      <c r="Z95" s="1">
        <v>4696</v>
      </c>
      <c r="AA95" s="1">
        <v>338</v>
      </c>
      <c r="AB95" s="1">
        <v>866</v>
      </c>
      <c r="AC95" s="1">
        <v>350</v>
      </c>
      <c r="AD95" s="1">
        <v>80</v>
      </c>
      <c r="AE95" s="1">
        <v>801</v>
      </c>
      <c r="AF95" s="1">
        <v>897</v>
      </c>
      <c r="AG95" s="1">
        <v>211</v>
      </c>
      <c r="AH95" s="1">
        <v>1030</v>
      </c>
      <c r="AI95" s="1">
        <v>331</v>
      </c>
      <c r="AJ95" s="1">
        <v>794</v>
      </c>
      <c r="AK95" s="1">
        <v>19</v>
      </c>
      <c r="AL95" s="1">
        <v>925</v>
      </c>
      <c r="AM95" s="1">
        <v>7</v>
      </c>
      <c r="AN95" s="1">
        <v>827</v>
      </c>
      <c r="AO95" s="1">
        <v>682</v>
      </c>
      <c r="AP95" s="1">
        <v>537</v>
      </c>
      <c r="AQ95" s="1">
        <v>2846</v>
      </c>
      <c r="AR95" s="1">
        <v>398</v>
      </c>
      <c r="AS95" s="4">
        <v>626</v>
      </c>
      <c r="AT95" s="4">
        <v>1337</v>
      </c>
      <c r="AU95" s="4">
        <v>1713</v>
      </c>
      <c r="AV95" s="9">
        <v>553</v>
      </c>
      <c r="AW95" s="9">
        <v>459</v>
      </c>
      <c r="AX95" s="5"/>
      <c r="AY95" s="5"/>
      <c r="AZ95" s="5"/>
      <c r="BA95" s="5"/>
      <c r="BB95" s="5"/>
    </row>
    <row r="96" spans="1:54" x14ac:dyDescent="0.2">
      <c r="A96" s="2">
        <v>44438</v>
      </c>
      <c r="B96" s="1">
        <v>788</v>
      </c>
      <c r="C96" s="1">
        <v>17</v>
      </c>
      <c r="D96" s="1">
        <v>20</v>
      </c>
      <c r="E96" s="1">
        <v>0</v>
      </c>
      <c r="F96" s="1">
        <v>2</v>
      </c>
      <c r="G96" s="1">
        <v>315</v>
      </c>
      <c r="H96" s="1">
        <v>2443</v>
      </c>
      <c r="I96" s="1">
        <v>452</v>
      </c>
      <c r="J96" s="1">
        <v>734</v>
      </c>
      <c r="K96" s="1">
        <v>1312</v>
      </c>
      <c r="L96" s="1">
        <v>166</v>
      </c>
      <c r="M96" s="1">
        <v>29</v>
      </c>
      <c r="N96" s="1">
        <v>767</v>
      </c>
      <c r="O96" s="1">
        <v>3785</v>
      </c>
      <c r="P96" s="1">
        <v>11</v>
      </c>
      <c r="Q96" s="1">
        <v>0</v>
      </c>
      <c r="R96" s="1">
        <v>135</v>
      </c>
      <c r="S96" s="1">
        <v>15</v>
      </c>
      <c r="T96" s="1">
        <v>454</v>
      </c>
      <c r="U96" s="1">
        <v>2612</v>
      </c>
      <c r="V96" s="1">
        <v>1462</v>
      </c>
      <c r="W96" s="1">
        <v>4675</v>
      </c>
      <c r="X96" s="1">
        <v>11790</v>
      </c>
      <c r="Y96" s="1">
        <v>938</v>
      </c>
      <c r="Z96" s="1">
        <v>1965</v>
      </c>
      <c r="AA96" s="1">
        <v>114</v>
      </c>
      <c r="AB96" s="1">
        <v>178</v>
      </c>
      <c r="AC96" s="1">
        <v>79</v>
      </c>
      <c r="AD96" s="1">
        <v>187</v>
      </c>
      <c r="AE96" s="1">
        <v>73</v>
      </c>
      <c r="AF96" s="1">
        <v>9</v>
      </c>
      <c r="AG96" s="1">
        <v>240</v>
      </c>
      <c r="AH96" s="1">
        <v>1322</v>
      </c>
      <c r="AI96" s="1">
        <v>91</v>
      </c>
      <c r="AJ96" s="1">
        <v>1792</v>
      </c>
      <c r="AK96" s="1">
        <v>36</v>
      </c>
      <c r="AL96" s="1">
        <v>1498</v>
      </c>
      <c r="AM96" s="1">
        <v>908</v>
      </c>
      <c r="AN96" s="1">
        <v>1100</v>
      </c>
      <c r="AO96" s="1">
        <v>1716</v>
      </c>
      <c r="AP96" s="1">
        <v>836</v>
      </c>
      <c r="AQ96" s="1">
        <v>1843</v>
      </c>
      <c r="AR96" s="1">
        <v>356</v>
      </c>
      <c r="AS96" s="4">
        <v>803</v>
      </c>
      <c r="AT96" s="4">
        <v>1667</v>
      </c>
      <c r="AU96" s="4">
        <v>509</v>
      </c>
      <c r="AV96" s="9">
        <v>505</v>
      </c>
      <c r="AW96" s="9">
        <v>857</v>
      </c>
      <c r="AX96" s="5"/>
      <c r="AY96" s="5"/>
      <c r="AZ96" s="5"/>
      <c r="BA96" s="5"/>
      <c r="BB96" s="5"/>
    </row>
    <row r="97" spans="1:54" x14ac:dyDescent="0.2">
      <c r="A97" s="2">
        <v>44439</v>
      </c>
      <c r="B97" s="1">
        <v>577</v>
      </c>
      <c r="C97" s="1">
        <v>1066</v>
      </c>
      <c r="D97" s="1">
        <v>636</v>
      </c>
      <c r="E97" s="1">
        <v>26</v>
      </c>
      <c r="F97" s="1">
        <v>2</v>
      </c>
      <c r="G97" s="1">
        <v>780</v>
      </c>
      <c r="H97" s="1">
        <v>2866</v>
      </c>
      <c r="I97" s="1">
        <v>4</v>
      </c>
      <c r="J97" s="1">
        <v>1661</v>
      </c>
      <c r="K97" s="1">
        <v>941</v>
      </c>
      <c r="L97" s="1">
        <v>771</v>
      </c>
      <c r="M97" s="1">
        <v>254</v>
      </c>
      <c r="N97" s="1">
        <v>705</v>
      </c>
      <c r="O97" s="1">
        <v>5209</v>
      </c>
      <c r="P97" s="1">
        <v>93</v>
      </c>
      <c r="Q97" s="1">
        <v>0</v>
      </c>
      <c r="R97" s="1">
        <v>435</v>
      </c>
      <c r="S97" s="1">
        <v>67</v>
      </c>
      <c r="T97" s="1">
        <v>1024</v>
      </c>
      <c r="U97" s="1">
        <v>723</v>
      </c>
      <c r="V97" s="1">
        <v>2583</v>
      </c>
      <c r="W97" s="1">
        <v>201</v>
      </c>
      <c r="X97" s="1">
        <v>3033</v>
      </c>
      <c r="Y97" s="1">
        <v>1653</v>
      </c>
      <c r="Z97" s="1">
        <v>246</v>
      </c>
      <c r="AA97" s="1">
        <v>419</v>
      </c>
      <c r="AB97" s="1">
        <v>4438</v>
      </c>
      <c r="AC97" s="1">
        <v>53</v>
      </c>
      <c r="AD97" s="1">
        <v>674</v>
      </c>
      <c r="AE97" s="6">
        <v>0</v>
      </c>
      <c r="AF97" s="1">
        <v>98</v>
      </c>
      <c r="AG97" s="1">
        <v>165</v>
      </c>
      <c r="AH97" s="1">
        <v>80</v>
      </c>
      <c r="AI97" s="1">
        <v>51</v>
      </c>
      <c r="AJ97" s="1">
        <v>1888</v>
      </c>
      <c r="AK97" s="1">
        <v>1058</v>
      </c>
      <c r="AL97" s="1">
        <v>1083</v>
      </c>
      <c r="AM97" s="1">
        <v>1859</v>
      </c>
      <c r="AN97" s="1">
        <v>1560</v>
      </c>
      <c r="AO97" s="1">
        <v>1651</v>
      </c>
      <c r="AP97" s="1">
        <v>945</v>
      </c>
      <c r="AQ97" s="1">
        <v>2648</v>
      </c>
      <c r="AR97" s="1">
        <v>811</v>
      </c>
      <c r="AS97" s="4">
        <v>1090</v>
      </c>
      <c r="AT97" s="4">
        <v>1558</v>
      </c>
      <c r="AU97" s="4">
        <v>591</v>
      </c>
      <c r="AV97" s="9">
        <v>451</v>
      </c>
      <c r="AW97" s="9">
        <v>875</v>
      </c>
      <c r="AX97" s="5"/>
      <c r="AY97" s="5"/>
      <c r="AZ97" s="5"/>
      <c r="BA97" s="5"/>
      <c r="BB97" s="5"/>
    </row>
    <row r="98" spans="1:54" x14ac:dyDescent="0.2">
      <c r="A98" s="2">
        <v>44440</v>
      </c>
      <c r="B98" s="1">
        <v>314</v>
      </c>
      <c r="C98" s="1">
        <v>676</v>
      </c>
      <c r="D98" s="1">
        <v>99</v>
      </c>
      <c r="E98" s="1">
        <v>0</v>
      </c>
      <c r="F98" s="1">
        <v>20</v>
      </c>
      <c r="G98" s="1">
        <v>1430</v>
      </c>
      <c r="H98" s="1">
        <v>5931</v>
      </c>
      <c r="I98" s="1">
        <v>715</v>
      </c>
      <c r="J98" s="1">
        <v>1648</v>
      </c>
      <c r="K98" s="1">
        <v>1482</v>
      </c>
      <c r="L98" s="1">
        <v>1300</v>
      </c>
      <c r="M98" s="1">
        <v>167</v>
      </c>
      <c r="N98" s="1">
        <v>2069</v>
      </c>
      <c r="O98" s="1">
        <v>4812</v>
      </c>
      <c r="P98" s="1">
        <v>242</v>
      </c>
      <c r="Q98" s="1">
        <v>8</v>
      </c>
      <c r="R98" s="1">
        <v>23</v>
      </c>
      <c r="S98" s="1">
        <v>24</v>
      </c>
      <c r="T98" s="1">
        <v>1207</v>
      </c>
      <c r="U98" s="1">
        <v>2394</v>
      </c>
      <c r="V98" s="1">
        <v>850</v>
      </c>
      <c r="W98" s="1">
        <v>1018</v>
      </c>
      <c r="X98" s="1">
        <v>1322</v>
      </c>
      <c r="Y98" s="1">
        <v>2956</v>
      </c>
      <c r="Z98" s="1">
        <v>55</v>
      </c>
      <c r="AA98" s="1">
        <v>1799</v>
      </c>
      <c r="AB98" s="1">
        <v>1098</v>
      </c>
      <c r="AC98" s="1">
        <v>842</v>
      </c>
      <c r="AD98" s="1">
        <v>169</v>
      </c>
      <c r="AE98" s="6">
        <v>0</v>
      </c>
      <c r="AF98" s="1">
        <v>1086</v>
      </c>
      <c r="AG98" s="1">
        <v>650</v>
      </c>
      <c r="AH98" s="6">
        <v>0</v>
      </c>
      <c r="AI98" s="1">
        <v>66</v>
      </c>
      <c r="AJ98" s="1">
        <v>1822</v>
      </c>
      <c r="AK98" s="1">
        <v>286</v>
      </c>
      <c r="AL98" s="1">
        <v>1338</v>
      </c>
      <c r="AM98" s="1">
        <v>1564</v>
      </c>
      <c r="AN98" s="1">
        <v>1160</v>
      </c>
      <c r="AO98" s="1">
        <v>1537</v>
      </c>
      <c r="AP98" s="1">
        <v>876</v>
      </c>
      <c r="AQ98" s="1">
        <v>4073</v>
      </c>
      <c r="AR98" s="1">
        <v>2363</v>
      </c>
      <c r="AS98" s="4">
        <v>95</v>
      </c>
      <c r="AT98" s="4">
        <v>1480</v>
      </c>
      <c r="AU98" s="4">
        <v>1218</v>
      </c>
      <c r="AV98" s="9">
        <v>38</v>
      </c>
      <c r="AW98" s="9">
        <v>771</v>
      </c>
      <c r="AX98" s="5"/>
      <c r="AY98" s="5"/>
      <c r="AZ98" s="5"/>
      <c r="BA98" s="5"/>
      <c r="BB98" s="5"/>
    </row>
    <row r="99" spans="1:54" x14ac:dyDescent="0.2">
      <c r="A99" s="2">
        <v>44441</v>
      </c>
      <c r="B99" s="1">
        <v>124</v>
      </c>
      <c r="C99" s="1">
        <v>161</v>
      </c>
      <c r="D99" s="1">
        <v>3</v>
      </c>
      <c r="E99" s="1">
        <v>24</v>
      </c>
      <c r="F99" s="1">
        <v>3290</v>
      </c>
      <c r="G99" s="1">
        <v>1683</v>
      </c>
      <c r="H99" s="1">
        <v>2370</v>
      </c>
      <c r="I99" s="1">
        <v>38</v>
      </c>
      <c r="J99" s="1">
        <v>1904</v>
      </c>
      <c r="K99" s="1">
        <v>1223</v>
      </c>
      <c r="L99" s="1">
        <v>1864</v>
      </c>
      <c r="M99" s="1">
        <v>863</v>
      </c>
      <c r="N99" s="1">
        <v>466</v>
      </c>
      <c r="O99" s="1">
        <v>2378</v>
      </c>
      <c r="P99" s="1">
        <v>1004</v>
      </c>
      <c r="Q99" s="1">
        <v>13</v>
      </c>
      <c r="R99" s="1">
        <v>610</v>
      </c>
      <c r="S99" s="1">
        <v>7</v>
      </c>
      <c r="T99" s="1">
        <v>499</v>
      </c>
      <c r="U99" s="1">
        <v>3368</v>
      </c>
      <c r="V99" s="1">
        <v>2610</v>
      </c>
      <c r="W99" s="1">
        <v>850</v>
      </c>
      <c r="X99" s="6">
        <v>0</v>
      </c>
      <c r="Y99" s="1">
        <v>4207</v>
      </c>
      <c r="Z99" s="1">
        <v>0</v>
      </c>
      <c r="AA99" s="1">
        <v>2888</v>
      </c>
      <c r="AB99" s="1">
        <v>291</v>
      </c>
      <c r="AC99" s="1">
        <v>387</v>
      </c>
      <c r="AD99" s="1">
        <v>502</v>
      </c>
      <c r="AE99" s="6">
        <v>0</v>
      </c>
      <c r="AF99" s="1">
        <v>1361</v>
      </c>
      <c r="AG99" s="1">
        <v>434</v>
      </c>
      <c r="AH99" s="6">
        <v>0</v>
      </c>
      <c r="AI99" s="1">
        <v>60</v>
      </c>
      <c r="AJ99" s="1">
        <v>1176</v>
      </c>
      <c r="AK99" s="1">
        <v>483</v>
      </c>
      <c r="AL99" s="1">
        <v>1343</v>
      </c>
      <c r="AM99" s="1">
        <v>1233</v>
      </c>
      <c r="AN99" s="1">
        <v>1159</v>
      </c>
      <c r="AO99" s="1">
        <v>1974</v>
      </c>
      <c r="AP99" s="1">
        <v>1309</v>
      </c>
      <c r="AQ99" s="1">
        <v>6820</v>
      </c>
      <c r="AR99" s="1">
        <v>2213</v>
      </c>
      <c r="AS99" s="4">
        <v>590</v>
      </c>
      <c r="AT99" s="4">
        <v>1951</v>
      </c>
      <c r="AU99" s="4">
        <v>1466</v>
      </c>
      <c r="AV99" s="9">
        <v>6</v>
      </c>
      <c r="AW99" s="9">
        <v>792</v>
      </c>
      <c r="AX99" s="5"/>
      <c r="AY99" s="5"/>
      <c r="AZ99" s="5"/>
      <c r="BA99" s="5"/>
      <c r="BB99" s="5"/>
    </row>
    <row r="100" spans="1:54" x14ac:dyDescent="0.2">
      <c r="A100" s="2">
        <v>44442</v>
      </c>
      <c r="B100" s="1">
        <v>45</v>
      </c>
      <c r="C100" s="1">
        <v>441</v>
      </c>
      <c r="D100" s="1">
        <v>303</v>
      </c>
      <c r="E100" s="1">
        <v>539</v>
      </c>
      <c r="F100" s="1">
        <v>3216</v>
      </c>
      <c r="G100" s="1">
        <v>18</v>
      </c>
      <c r="H100" s="1">
        <v>2356</v>
      </c>
      <c r="I100" s="1">
        <v>215</v>
      </c>
      <c r="J100" s="1">
        <v>0</v>
      </c>
      <c r="K100" s="1">
        <v>839</v>
      </c>
      <c r="L100" s="1">
        <v>6572</v>
      </c>
      <c r="M100" s="1">
        <v>12</v>
      </c>
      <c r="N100" s="1">
        <v>890</v>
      </c>
      <c r="O100" s="1">
        <v>3755</v>
      </c>
      <c r="P100" s="1">
        <v>151</v>
      </c>
      <c r="Q100" s="1">
        <v>14</v>
      </c>
      <c r="R100" s="1">
        <v>413</v>
      </c>
      <c r="S100" s="1">
        <v>80</v>
      </c>
      <c r="T100" s="1">
        <v>255</v>
      </c>
      <c r="U100" s="1">
        <v>4159</v>
      </c>
      <c r="V100" s="1">
        <v>1524</v>
      </c>
      <c r="W100" s="1">
        <v>534</v>
      </c>
      <c r="X100" s="6">
        <v>0</v>
      </c>
      <c r="Y100" s="1">
        <v>3985</v>
      </c>
      <c r="Z100" s="1">
        <v>0</v>
      </c>
      <c r="AA100" s="1">
        <v>754</v>
      </c>
      <c r="AB100" s="1">
        <v>2441</v>
      </c>
      <c r="AC100" s="1">
        <v>81</v>
      </c>
      <c r="AD100" s="1">
        <v>1656</v>
      </c>
      <c r="AE100" s="6">
        <v>0</v>
      </c>
      <c r="AF100" s="1">
        <v>1346</v>
      </c>
      <c r="AG100" s="1">
        <v>137</v>
      </c>
      <c r="AH100" s="6">
        <v>0</v>
      </c>
      <c r="AI100" s="1">
        <v>129</v>
      </c>
      <c r="AJ100" s="1">
        <v>1822</v>
      </c>
      <c r="AK100" s="1">
        <v>852</v>
      </c>
      <c r="AL100" s="1">
        <v>532</v>
      </c>
      <c r="AM100" s="1">
        <v>1063</v>
      </c>
      <c r="AN100" s="1">
        <v>1497</v>
      </c>
      <c r="AO100" s="1">
        <v>1680</v>
      </c>
      <c r="AP100" s="1">
        <v>363</v>
      </c>
      <c r="AQ100" s="1">
        <v>5151</v>
      </c>
      <c r="AR100" s="1">
        <v>2732</v>
      </c>
      <c r="AS100" s="4">
        <v>488</v>
      </c>
      <c r="AT100" s="4">
        <v>2228</v>
      </c>
      <c r="AU100" s="4">
        <v>982</v>
      </c>
      <c r="AV100" s="9">
        <v>8</v>
      </c>
      <c r="AW100" s="9">
        <v>337</v>
      </c>
      <c r="AX100" s="5"/>
      <c r="AY100" s="5"/>
      <c r="AZ100" s="5"/>
      <c r="BA100" s="5"/>
      <c r="BB100" s="5"/>
    </row>
    <row r="101" spans="1:54" x14ac:dyDescent="0.2">
      <c r="A101" s="2">
        <v>44443</v>
      </c>
      <c r="B101" s="1">
        <v>30</v>
      </c>
      <c r="C101" s="1">
        <v>5</v>
      </c>
      <c r="D101" s="1">
        <v>731</v>
      </c>
      <c r="E101" s="1">
        <v>3</v>
      </c>
      <c r="F101" s="1">
        <v>3625</v>
      </c>
      <c r="G101" s="1">
        <v>2244</v>
      </c>
      <c r="H101" s="1">
        <v>4053</v>
      </c>
      <c r="I101" s="1">
        <v>1287</v>
      </c>
      <c r="J101" s="1">
        <v>0</v>
      </c>
      <c r="K101" s="1">
        <v>1292</v>
      </c>
      <c r="L101" s="1">
        <v>9343</v>
      </c>
      <c r="M101" s="1">
        <v>196</v>
      </c>
      <c r="N101" s="1">
        <v>7</v>
      </c>
      <c r="O101" s="1">
        <v>478</v>
      </c>
      <c r="P101" s="1">
        <v>551</v>
      </c>
      <c r="Q101" s="1">
        <v>2</v>
      </c>
      <c r="R101" s="1">
        <v>2</v>
      </c>
      <c r="S101" s="1">
        <v>940</v>
      </c>
      <c r="T101" s="1">
        <v>6283</v>
      </c>
      <c r="U101" s="1">
        <v>1075</v>
      </c>
      <c r="V101" s="1">
        <v>308</v>
      </c>
      <c r="W101" s="1">
        <v>1261</v>
      </c>
      <c r="X101" s="1">
        <v>341</v>
      </c>
      <c r="Y101" s="1">
        <v>950</v>
      </c>
      <c r="Z101" s="1">
        <v>0</v>
      </c>
      <c r="AA101" s="1">
        <v>2904</v>
      </c>
      <c r="AB101" s="1">
        <v>575</v>
      </c>
      <c r="AC101" s="1">
        <v>68</v>
      </c>
      <c r="AD101" s="1">
        <v>316</v>
      </c>
      <c r="AE101" s="6">
        <v>0</v>
      </c>
      <c r="AF101" s="1">
        <v>209</v>
      </c>
      <c r="AG101" s="1">
        <v>344</v>
      </c>
      <c r="AH101" s="1">
        <v>588</v>
      </c>
      <c r="AI101" s="1">
        <v>553</v>
      </c>
      <c r="AJ101" s="1">
        <v>1598</v>
      </c>
      <c r="AK101" s="1">
        <v>745</v>
      </c>
      <c r="AL101" s="1">
        <v>572</v>
      </c>
      <c r="AM101" s="1">
        <v>220</v>
      </c>
      <c r="AN101" s="1">
        <v>2245</v>
      </c>
      <c r="AO101" s="1">
        <v>2212</v>
      </c>
      <c r="AP101" s="1">
        <v>511</v>
      </c>
      <c r="AQ101" s="1">
        <v>4801</v>
      </c>
      <c r="AR101" s="1">
        <v>2471</v>
      </c>
      <c r="AS101" s="4">
        <v>434</v>
      </c>
      <c r="AT101" s="4">
        <v>2938</v>
      </c>
      <c r="AU101" s="4">
        <v>1192</v>
      </c>
      <c r="AV101" s="9">
        <v>840</v>
      </c>
      <c r="AW101" s="9">
        <v>295</v>
      </c>
      <c r="AX101" s="5"/>
      <c r="AY101" s="5"/>
      <c r="AZ101" s="5"/>
      <c r="BA101" s="5"/>
      <c r="BB101" s="5"/>
    </row>
    <row r="102" spans="1:54" x14ac:dyDescent="0.2">
      <c r="A102" s="2">
        <v>44444</v>
      </c>
      <c r="B102" s="1">
        <v>189</v>
      </c>
      <c r="C102" s="1">
        <v>31</v>
      </c>
      <c r="D102" s="1">
        <v>2178</v>
      </c>
      <c r="E102" s="1">
        <v>1026</v>
      </c>
      <c r="F102" s="1">
        <v>1455</v>
      </c>
      <c r="G102" s="1">
        <v>2890</v>
      </c>
      <c r="H102" s="1">
        <v>3571</v>
      </c>
      <c r="I102" s="1">
        <v>2244</v>
      </c>
      <c r="J102" s="1">
        <v>956</v>
      </c>
      <c r="K102" s="1">
        <v>1779</v>
      </c>
      <c r="L102" s="1">
        <v>2137</v>
      </c>
      <c r="M102" s="1">
        <v>5068</v>
      </c>
      <c r="N102" s="1">
        <v>1685</v>
      </c>
      <c r="O102" s="1">
        <v>3037</v>
      </c>
      <c r="P102" s="1">
        <v>590</v>
      </c>
      <c r="Q102" s="1">
        <v>535</v>
      </c>
      <c r="R102" s="1">
        <v>26</v>
      </c>
      <c r="S102" s="1">
        <v>467</v>
      </c>
      <c r="T102" s="1">
        <v>895</v>
      </c>
      <c r="U102" s="1">
        <v>966</v>
      </c>
      <c r="V102" s="6">
        <v>0</v>
      </c>
      <c r="W102" s="1">
        <v>4633</v>
      </c>
      <c r="X102" s="1">
        <v>38</v>
      </c>
      <c r="Y102" s="1">
        <v>1768</v>
      </c>
      <c r="Z102" s="1">
        <v>2695</v>
      </c>
      <c r="AA102" s="1">
        <v>37</v>
      </c>
      <c r="AB102" s="1">
        <v>512</v>
      </c>
      <c r="AC102" s="1">
        <v>639</v>
      </c>
      <c r="AD102" s="1">
        <v>365</v>
      </c>
      <c r="AE102" s="6">
        <v>0</v>
      </c>
      <c r="AF102" s="1">
        <v>1297</v>
      </c>
      <c r="AG102" s="1">
        <v>502</v>
      </c>
      <c r="AH102" s="1">
        <v>9</v>
      </c>
      <c r="AI102" s="1">
        <v>573</v>
      </c>
      <c r="AJ102" s="1">
        <v>641</v>
      </c>
      <c r="AK102" s="1">
        <v>943</v>
      </c>
      <c r="AL102" s="1">
        <v>784</v>
      </c>
      <c r="AM102" s="1">
        <v>475</v>
      </c>
      <c r="AN102" s="1">
        <v>2056</v>
      </c>
      <c r="AO102" s="1">
        <v>1374</v>
      </c>
      <c r="AP102" s="1">
        <v>572</v>
      </c>
      <c r="AQ102" s="1">
        <v>3588</v>
      </c>
      <c r="AR102" s="1">
        <v>3462</v>
      </c>
      <c r="AS102" s="4">
        <v>125</v>
      </c>
      <c r="AT102" s="4">
        <v>3113</v>
      </c>
      <c r="AU102" s="4">
        <v>613</v>
      </c>
      <c r="AV102" s="9">
        <v>428</v>
      </c>
      <c r="AW102" s="9">
        <v>13</v>
      </c>
      <c r="AX102" s="5"/>
      <c r="AY102" s="5"/>
      <c r="AZ102" s="5"/>
      <c r="BA102" s="5"/>
      <c r="BB102" s="5"/>
    </row>
    <row r="103" spans="1:54" x14ac:dyDescent="0.2">
      <c r="A103" s="2">
        <v>44445</v>
      </c>
      <c r="B103" s="1">
        <v>455</v>
      </c>
      <c r="C103" s="1">
        <v>54</v>
      </c>
      <c r="D103" s="1">
        <v>173</v>
      </c>
      <c r="E103" s="1">
        <v>339</v>
      </c>
      <c r="F103" s="1">
        <v>1325</v>
      </c>
      <c r="G103" s="1">
        <v>3800</v>
      </c>
      <c r="H103" s="1">
        <v>1022</v>
      </c>
      <c r="I103" s="1">
        <v>691</v>
      </c>
      <c r="J103" s="1">
        <v>222</v>
      </c>
      <c r="K103" s="1">
        <v>2795</v>
      </c>
      <c r="L103" s="1">
        <v>150</v>
      </c>
      <c r="M103" s="1">
        <v>1020</v>
      </c>
      <c r="N103" s="1">
        <v>1522</v>
      </c>
      <c r="O103" s="1">
        <v>3585</v>
      </c>
      <c r="P103" s="1">
        <v>423</v>
      </c>
      <c r="Q103" s="1">
        <v>434</v>
      </c>
      <c r="R103" s="1">
        <v>26</v>
      </c>
      <c r="S103" s="1">
        <v>3796</v>
      </c>
      <c r="T103" s="1">
        <v>763</v>
      </c>
      <c r="U103" s="1">
        <v>0</v>
      </c>
      <c r="V103" s="6">
        <v>0</v>
      </c>
      <c r="W103" s="1">
        <v>3902</v>
      </c>
      <c r="X103" s="6">
        <v>0</v>
      </c>
      <c r="Y103" s="1">
        <v>3828</v>
      </c>
      <c r="Z103" s="1">
        <v>873</v>
      </c>
      <c r="AA103" s="1">
        <v>60</v>
      </c>
      <c r="AB103" s="1">
        <v>58</v>
      </c>
      <c r="AC103" s="1">
        <v>349</v>
      </c>
      <c r="AD103" s="1">
        <v>1296</v>
      </c>
      <c r="AE103" s="1">
        <v>121</v>
      </c>
      <c r="AF103" s="1">
        <v>1821</v>
      </c>
      <c r="AG103" s="1">
        <v>148</v>
      </c>
      <c r="AH103" s="1">
        <v>150</v>
      </c>
      <c r="AI103" s="1">
        <v>178</v>
      </c>
      <c r="AJ103" s="1">
        <v>1712</v>
      </c>
      <c r="AK103" s="1">
        <v>1911</v>
      </c>
      <c r="AL103" s="1">
        <v>287</v>
      </c>
      <c r="AM103" s="1">
        <v>19</v>
      </c>
      <c r="AN103" s="1">
        <v>1721</v>
      </c>
      <c r="AO103" s="1">
        <v>1951</v>
      </c>
      <c r="AP103" s="1">
        <v>87</v>
      </c>
      <c r="AQ103" s="1">
        <v>2741</v>
      </c>
      <c r="AR103" s="1">
        <v>2160</v>
      </c>
      <c r="AS103" s="4">
        <v>31</v>
      </c>
      <c r="AT103" s="4">
        <v>1971</v>
      </c>
      <c r="AU103" s="4">
        <v>817</v>
      </c>
      <c r="AV103" s="9">
        <v>41</v>
      </c>
      <c r="AW103" s="9">
        <v>174</v>
      </c>
      <c r="AX103" s="5"/>
      <c r="AY103" s="5"/>
      <c r="AZ103" s="5"/>
      <c r="BA103" s="5"/>
      <c r="BB103" s="5"/>
    </row>
    <row r="104" spans="1:54" x14ac:dyDescent="0.2">
      <c r="A104" s="2">
        <v>44446</v>
      </c>
      <c r="B104" s="1">
        <v>59</v>
      </c>
      <c r="C104" s="1">
        <v>7065</v>
      </c>
      <c r="D104" s="1">
        <v>337</v>
      </c>
      <c r="E104" s="1">
        <v>34</v>
      </c>
      <c r="F104" s="1">
        <v>214</v>
      </c>
      <c r="G104" s="1">
        <v>4267</v>
      </c>
      <c r="H104" s="1">
        <v>18</v>
      </c>
      <c r="I104" s="1">
        <v>870</v>
      </c>
      <c r="J104" s="1">
        <v>188</v>
      </c>
      <c r="K104" s="1">
        <v>6604</v>
      </c>
      <c r="L104" s="1">
        <v>150</v>
      </c>
      <c r="M104" s="1">
        <v>0</v>
      </c>
      <c r="N104" s="1">
        <v>3243</v>
      </c>
      <c r="O104" s="1">
        <v>1764</v>
      </c>
      <c r="P104" s="1">
        <v>240</v>
      </c>
      <c r="Q104" s="1">
        <v>348</v>
      </c>
      <c r="R104" s="1">
        <v>0</v>
      </c>
      <c r="S104" s="1">
        <v>162</v>
      </c>
      <c r="T104" s="1">
        <v>183</v>
      </c>
      <c r="U104" s="1">
        <v>60</v>
      </c>
      <c r="V104" s="1">
        <v>88</v>
      </c>
      <c r="W104" s="1">
        <v>920</v>
      </c>
      <c r="X104" s="6">
        <v>0</v>
      </c>
      <c r="Y104" s="1">
        <v>468</v>
      </c>
      <c r="Z104" s="1">
        <v>5</v>
      </c>
      <c r="AA104" s="1">
        <v>112</v>
      </c>
      <c r="AB104" s="1">
        <v>705</v>
      </c>
      <c r="AC104" s="1">
        <v>28</v>
      </c>
      <c r="AD104" s="1">
        <v>273</v>
      </c>
      <c r="AE104" s="6">
        <v>0</v>
      </c>
      <c r="AF104" s="1">
        <v>622</v>
      </c>
      <c r="AG104" s="6">
        <v>0</v>
      </c>
      <c r="AH104" s="1">
        <v>129</v>
      </c>
      <c r="AI104" s="1">
        <v>152</v>
      </c>
      <c r="AJ104" s="1">
        <v>1302</v>
      </c>
      <c r="AK104" s="1">
        <v>2102</v>
      </c>
      <c r="AL104" s="1">
        <v>168</v>
      </c>
      <c r="AM104" s="1">
        <v>128</v>
      </c>
      <c r="AN104" s="1">
        <v>1430</v>
      </c>
      <c r="AO104" s="1">
        <v>1235</v>
      </c>
      <c r="AP104" s="1">
        <v>540</v>
      </c>
      <c r="AQ104" s="1">
        <v>2172</v>
      </c>
      <c r="AR104" s="1">
        <v>2200</v>
      </c>
      <c r="AS104" s="4">
        <v>-1</v>
      </c>
      <c r="AT104" s="4">
        <v>1078</v>
      </c>
      <c r="AU104" s="4">
        <v>1685</v>
      </c>
      <c r="AV104" s="9">
        <v>1769</v>
      </c>
      <c r="AW104" s="9">
        <v>638</v>
      </c>
      <c r="AX104" s="5"/>
      <c r="AY104" s="5"/>
      <c r="AZ104" s="5"/>
      <c r="BA104" s="5"/>
      <c r="BB104" s="5"/>
    </row>
    <row r="105" spans="1:54" x14ac:dyDescent="0.2">
      <c r="A105" s="2">
        <v>44447</v>
      </c>
      <c r="B105" s="1">
        <v>5</v>
      </c>
      <c r="C105" s="1">
        <v>2</v>
      </c>
      <c r="D105" s="1">
        <v>9</v>
      </c>
      <c r="E105" s="1">
        <v>6103</v>
      </c>
      <c r="F105" s="1">
        <v>137</v>
      </c>
      <c r="G105" s="1">
        <v>2656</v>
      </c>
      <c r="H105" s="1">
        <v>0</v>
      </c>
      <c r="I105" s="1">
        <v>20</v>
      </c>
      <c r="J105" s="1">
        <v>369</v>
      </c>
      <c r="K105" s="1">
        <v>3019</v>
      </c>
      <c r="L105" s="1">
        <v>150</v>
      </c>
      <c r="M105" s="1">
        <v>2</v>
      </c>
      <c r="N105" s="1">
        <v>475</v>
      </c>
      <c r="O105" s="1">
        <v>3018</v>
      </c>
      <c r="P105" s="1">
        <v>1603</v>
      </c>
      <c r="Q105" s="1">
        <v>1108</v>
      </c>
      <c r="R105" s="1">
        <v>0</v>
      </c>
      <c r="S105" s="1">
        <v>1129</v>
      </c>
      <c r="T105" s="1">
        <v>0</v>
      </c>
      <c r="U105" s="1">
        <v>19</v>
      </c>
      <c r="V105" s="6">
        <v>0</v>
      </c>
      <c r="W105" s="1">
        <v>810</v>
      </c>
      <c r="X105" s="6">
        <v>0</v>
      </c>
      <c r="Y105" s="1">
        <v>5024</v>
      </c>
      <c r="Z105" s="1">
        <v>14</v>
      </c>
      <c r="AA105" s="1">
        <v>1938</v>
      </c>
      <c r="AB105" s="1">
        <v>73</v>
      </c>
      <c r="AC105" s="1">
        <v>220</v>
      </c>
      <c r="AD105" s="1">
        <v>148</v>
      </c>
      <c r="AE105" s="1">
        <v>39</v>
      </c>
      <c r="AF105" s="1">
        <v>2704</v>
      </c>
      <c r="AG105" s="1">
        <v>380</v>
      </c>
      <c r="AH105" s="1">
        <v>381</v>
      </c>
      <c r="AI105" s="1">
        <v>156</v>
      </c>
      <c r="AJ105" s="1">
        <v>1033</v>
      </c>
      <c r="AK105" s="1">
        <v>1859</v>
      </c>
      <c r="AL105" s="1">
        <v>372</v>
      </c>
      <c r="AM105" s="1">
        <v>8</v>
      </c>
      <c r="AN105" s="1">
        <v>887</v>
      </c>
      <c r="AO105" s="1">
        <v>306</v>
      </c>
      <c r="AP105" s="1">
        <v>546</v>
      </c>
      <c r="AQ105" s="1">
        <v>2125</v>
      </c>
      <c r="AR105" s="1">
        <v>1436</v>
      </c>
      <c r="AS105" s="4">
        <v>529</v>
      </c>
      <c r="AT105" s="4">
        <v>2838</v>
      </c>
      <c r="AU105" s="4">
        <v>1150</v>
      </c>
      <c r="AV105" s="9">
        <v>728</v>
      </c>
      <c r="AW105" s="9">
        <v>803</v>
      </c>
      <c r="AX105" s="5"/>
      <c r="AY105" s="5"/>
      <c r="AZ105" s="5"/>
      <c r="BA105" s="5"/>
      <c r="BB105" s="5"/>
    </row>
    <row r="106" spans="1:54" x14ac:dyDescent="0.2">
      <c r="A106" s="2">
        <v>44448</v>
      </c>
      <c r="B106" s="1">
        <v>48</v>
      </c>
      <c r="C106" s="1">
        <v>1089</v>
      </c>
      <c r="D106" s="1">
        <v>474</v>
      </c>
      <c r="E106" s="1">
        <v>2091</v>
      </c>
      <c r="F106" s="1">
        <v>5</v>
      </c>
      <c r="G106" s="1">
        <v>740</v>
      </c>
      <c r="H106" s="1">
        <v>0</v>
      </c>
      <c r="I106" s="1">
        <v>343</v>
      </c>
      <c r="J106" s="1">
        <v>268</v>
      </c>
      <c r="K106" s="1">
        <v>6189</v>
      </c>
      <c r="L106" s="1">
        <v>150</v>
      </c>
      <c r="M106" s="1">
        <v>0</v>
      </c>
      <c r="N106" s="1">
        <v>3541</v>
      </c>
      <c r="O106" s="1">
        <v>1838</v>
      </c>
      <c r="P106" s="1">
        <v>668</v>
      </c>
      <c r="Q106" s="1">
        <v>390</v>
      </c>
      <c r="R106" s="1">
        <v>0</v>
      </c>
      <c r="S106" s="1">
        <v>1459</v>
      </c>
      <c r="T106" s="1">
        <v>0</v>
      </c>
      <c r="U106" s="1">
        <v>0</v>
      </c>
      <c r="V106" s="6">
        <v>0</v>
      </c>
      <c r="W106" s="1">
        <v>18</v>
      </c>
      <c r="X106" s="6">
        <v>0</v>
      </c>
      <c r="Y106" s="1">
        <v>3306</v>
      </c>
      <c r="Z106" s="1">
        <v>0</v>
      </c>
      <c r="AA106" s="6">
        <v>542</v>
      </c>
      <c r="AB106" s="1">
        <v>1324</v>
      </c>
      <c r="AC106" s="1">
        <v>469</v>
      </c>
      <c r="AD106" s="1">
        <v>415</v>
      </c>
      <c r="AE106" s="1">
        <v>33</v>
      </c>
      <c r="AF106" s="1">
        <v>1965</v>
      </c>
      <c r="AG106" s="1">
        <v>10</v>
      </c>
      <c r="AH106" s="1">
        <v>204</v>
      </c>
      <c r="AI106" s="1">
        <v>497</v>
      </c>
      <c r="AJ106" s="1">
        <v>812</v>
      </c>
      <c r="AK106" s="1">
        <v>2146</v>
      </c>
      <c r="AL106" s="1">
        <v>254</v>
      </c>
      <c r="AM106" s="1">
        <v>2</v>
      </c>
      <c r="AN106" s="1">
        <v>1460</v>
      </c>
      <c r="AO106" s="1">
        <v>666</v>
      </c>
      <c r="AP106" s="1">
        <v>84</v>
      </c>
      <c r="AQ106" s="1">
        <v>1565</v>
      </c>
      <c r="AR106" s="1">
        <v>1141</v>
      </c>
      <c r="AS106" s="4">
        <v>310</v>
      </c>
      <c r="AT106" s="4">
        <v>1216</v>
      </c>
      <c r="AU106" s="4">
        <v>859</v>
      </c>
      <c r="AV106" s="9">
        <v>1368</v>
      </c>
      <c r="AW106" s="9">
        <v>1269</v>
      </c>
      <c r="AX106" s="5"/>
      <c r="AY106" s="5"/>
      <c r="AZ106" s="5"/>
      <c r="BA106" s="5"/>
      <c r="BB106" s="5"/>
    </row>
    <row r="107" spans="1:54" x14ac:dyDescent="0.2">
      <c r="A107" s="2">
        <v>44449</v>
      </c>
      <c r="B107" s="1">
        <v>176</v>
      </c>
      <c r="C107" s="1">
        <v>10</v>
      </c>
      <c r="D107" s="1">
        <v>683</v>
      </c>
      <c r="E107" s="1">
        <v>4144</v>
      </c>
      <c r="F107" s="1">
        <v>4</v>
      </c>
      <c r="G107" s="1">
        <v>600</v>
      </c>
      <c r="H107" s="1">
        <v>0</v>
      </c>
      <c r="I107" s="1">
        <v>1962</v>
      </c>
      <c r="J107" s="1">
        <v>4109</v>
      </c>
      <c r="K107" s="1">
        <v>5830</v>
      </c>
      <c r="L107" s="1">
        <v>150</v>
      </c>
      <c r="M107" s="1">
        <v>1</v>
      </c>
      <c r="N107" s="1">
        <v>53</v>
      </c>
      <c r="O107" s="1">
        <v>1619</v>
      </c>
      <c r="P107" s="1">
        <v>0</v>
      </c>
      <c r="Q107" s="1">
        <v>1252</v>
      </c>
      <c r="R107" s="1">
        <v>0</v>
      </c>
      <c r="S107" s="1">
        <v>106</v>
      </c>
      <c r="T107" s="1">
        <v>0</v>
      </c>
      <c r="U107" s="1">
        <v>135</v>
      </c>
      <c r="V107" s="6">
        <v>0</v>
      </c>
      <c r="W107" s="1">
        <v>46</v>
      </c>
      <c r="X107" s="1">
        <v>349</v>
      </c>
      <c r="Y107" s="1">
        <v>3121</v>
      </c>
      <c r="Z107" s="1">
        <v>0</v>
      </c>
      <c r="AA107" s="1">
        <v>583</v>
      </c>
      <c r="AB107" s="1">
        <v>179</v>
      </c>
      <c r="AC107" s="1">
        <v>1168</v>
      </c>
      <c r="AD107" s="1">
        <v>560</v>
      </c>
      <c r="AE107" s="1">
        <v>363</v>
      </c>
      <c r="AF107" s="1">
        <v>1426</v>
      </c>
      <c r="AG107" s="1">
        <v>188</v>
      </c>
      <c r="AH107" s="1">
        <v>633</v>
      </c>
      <c r="AI107" s="1">
        <v>307</v>
      </c>
      <c r="AJ107" s="1">
        <v>749</v>
      </c>
      <c r="AK107" s="1">
        <v>539</v>
      </c>
      <c r="AL107" s="1">
        <v>266</v>
      </c>
      <c r="AM107" s="1">
        <v>67</v>
      </c>
      <c r="AN107" s="1">
        <v>2422</v>
      </c>
      <c r="AO107" s="1">
        <v>952</v>
      </c>
      <c r="AP107" s="1">
        <v>456</v>
      </c>
      <c r="AQ107" s="1">
        <v>250</v>
      </c>
      <c r="AR107" s="1">
        <v>1253</v>
      </c>
      <c r="AS107" s="4">
        <v>482</v>
      </c>
      <c r="AT107" s="4">
        <v>2110</v>
      </c>
      <c r="AU107" s="4">
        <v>1229</v>
      </c>
      <c r="AV107" s="9">
        <v>419</v>
      </c>
      <c r="AW107" s="9">
        <v>1127</v>
      </c>
      <c r="AX107" s="5"/>
      <c r="AY107" s="5"/>
      <c r="AZ107" s="5"/>
      <c r="BA107" s="5"/>
      <c r="BB107" s="5"/>
    </row>
    <row r="108" spans="1:54" x14ac:dyDescent="0.2">
      <c r="A108" s="2">
        <v>44450</v>
      </c>
      <c r="B108" s="1">
        <v>151</v>
      </c>
      <c r="C108" s="1">
        <v>569</v>
      </c>
      <c r="D108" s="1">
        <v>4</v>
      </c>
      <c r="E108" s="1">
        <v>4667</v>
      </c>
      <c r="F108" s="1">
        <v>8</v>
      </c>
      <c r="G108" s="1">
        <v>2530</v>
      </c>
      <c r="H108" s="1">
        <v>0</v>
      </c>
      <c r="I108" s="1">
        <v>1633</v>
      </c>
      <c r="J108" s="1">
        <v>9113</v>
      </c>
      <c r="K108" s="1">
        <v>2600</v>
      </c>
      <c r="L108" s="1">
        <v>150</v>
      </c>
      <c r="M108" s="1">
        <v>0</v>
      </c>
      <c r="N108" s="1">
        <v>5719</v>
      </c>
      <c r="O108" s="1">
        <v>2312</v>
      </c>
      <c r="P108" s="1">
        <v>0</v>
      </c>
      <c r="Q108" s="1">
        <v>1241</v>
      </c>
      <c r="R108" s="1">
        <v>0</v>
      </c>
      <c r="S108" s="1">
        <v>11</v>
      </c>
      <c r="T108" s="1">
        <v>0</v>
      </c>
      <c r="U108" s="1">
        <v>26</v>
      </c>
      <c r="V108" s="1">
        <v>12</v>
      </c>
      <c r="W108" s="1">
        <v>53</v>
      </c>
      <c r="X108" s="1">
        <v>864</v>
      </c>
      <c r="Y108" s="1">
        <v>2354</v>
      </c>
      <c r="Z108" s="1">
        <v>0</v>
      </c>
      <c r="AA108" s="1">
        <v>2992</v>
      </c>
      <c r="AB108" s="1">
        <v>153</v>
      </c>
      <c r="AC108" s="1">
        <v>981</v>
      </c>
      <c r="AD108" s="1">
        <v>953</v>
      </c>
      <c r="AE108" s="1">
        <v>816</v>
      </c>
      <c r="AF108" s="1">
        <v>1892</v>
      </c>
      <c r="AG108" s="1">
        <v>68</v>
      </c>
      <c r="AH108" s="1">
        <v>426</v>
      </c>
      <c r="AI108" s="1">
        <v>10</v>
      </c>
      <c r="AJ108" s="1">
        <v>217</v>
      </c>
      <c r="AK108" s="1">
        <v>29</v>
      </c>
      <c r="AL108" s="1">
        <v>988</v>
      </c>
      <c r="AM108" s="1">
        <v>582</v>
      </c>
      <c r="AN108" s="1">
        <v>1224</v>
      </c>
      <c r="AO108" s="1">
        <v>408</v>
      </c>
      <c r="AP108" s="1">
        <v>554</v>
      </c>
      <c r="AQ108" s="1">
        <v>67</v>
      </c>
      <c r="AR108" s="1">
        <v>673</v>
      </c>
      <c r="AS108" s="4">
        <v>50</v>
      </c>
      <c r="AT108" s="4">
        <v>1356</v>
      </c>
      <c r="AU108" s="4">
        <v>184</v>
      </c>
      <c r="AV108" s="9">
        <v>15</v>
      </c>
      <c r="AW108" s="9">
        <v>375</v>
      </c>
      <c r="AX108" s="5"/>
      <c r="AY108" s="5"/>
      <c r="AZ108" s="5"/>
      <c r="BA108" s="5"/>
      <c r="BB108" s="5"/>
    </row>
    <row r="109" spans="1:54" x14ac:dyDescent="0.2">
      <c r="A109" s="2">
        <v>44451</v>
      </c>
      <c r="B109" s="1">
        <v>35</v>
      </c>
      <c r="C109" s="1">
        <v>99</v>
      </c>
      <c r="D109" s="1">
        <v>2575</v>
      </c>
      <c r="E109" s="1">
        <v>33</v>
      </c>
      <c r="F109" s="1">
        <v>0</v>
      </c>
      <c r="G109" s="1">
        <v>660</v>
      </c>
      <c r="H109" s="1">
        <v>0</v>
      </c>
      <c r="I109" s="1">
        <v>1478</v>
      </c>
      <c r="J109" s="1">
        <v>5974</v>
      </c>
      <c r="K109" s="1">
        <v>2830</v>
      </c>
      <c r="L109" s="1">
        <v>150</v>
      </c>
      <c r="M109" s="1">
        <v>4000</v>
      </c>
      <c r="N109" s="1">
        <v>5871</v>
      </c>
      <c r="O109" s="1">
        <v>4673</v>
      </c>
      <c r="P109" s="1">
        <v>143</v>
      </c>
      <c r="Q109" s="1">
        <v>62</v>
      </c>
      <c r="R109" s="1">
        <v>1</v>
      </c>
      <c r="S109" s="1">
        <v>0</v>
      </c>
      <c r="T109" s="1">
        <v>270</v>
      </c>
      <c r="U109" s="1">
        <v>6</v>
      </c>
      <c r="V109" s="1">
        <v>1250</v>
      </c>
      <c r="W109" s="1">
        <v>265</v>
      </c>
      <c r="X109" s="1">
        <v>2232</v>
      </c>
      <c r="Y109" s="1">
        <v>382</v>
      </c>
      <c r="Z109" s="1">
        <v>0</v>
      </c>
      <c r="AA109" s="6">
        <v>2669</v>
      </c>
      <c r="AB109" s="1">
        <v>246</v>
      </c>
      <c r="AC109" s="1">
        <v>382</v>
      </c>
      <c r="AD109" s="1">
        <v>1707</v>
      </c>
      <c r="AE109" s="1">
        <v>1143</v>
      </c>
      <c r="AF109" s="1">
        <v>1319</v>
      </c>
      <c r="AG109" s="1">
        <v>425</v>
      </c>
      <c r="AH109" s="1">
        <v>588</v>
      </c>
      <c r="AI109" s="6">
        <v>0</v>
      </c>
      <c r="AJ109" s="1">
        <v>632</v>
      </c>
      <c r="AK109" s="1">
        <v>28</v>
      </c>
      <c r="AL109" s="1">
        <v>400</v>
      </c>
      <c r="AM109" s="1">
        <v>712</v>
      </c>
      <c r="AN109" s="1">
        <v>1694</v>
      </c>
      <c r="AO109" s="1">
        <v>245</v>
      </c>
      <c r="AP109" s="1">
        <v>650</v>
      </c>
      <c r="AQ109" s="1">
        <v>145</v>
      </c>
      <c r="AR109" s="1">
        <v>777</v>
      </c>
      <c r="AS109" s="4">
        <v>1028</v>
      </c>
      <c r="AT109" s="4">
        <v>988</v>
      </c>
      <c r="AU109" s="4">
        <v>106</v>
      </c>
      <c r="AV109" s="9">
        <v>689</v>
      </c>
      <c r="AW109" s="9">
        <v>1710</v>
      </c>
      <c r="AX109" s="5"/>
      <c r="AY109" s="5"/>
      <c r="AZ109" s="5"/>
      <c r="BA109" s="5"/>
      <c r="BB109" s="5"/>
    </row>
    <row r="110" spans="1:54" x14ac:dyDescent="0.2">
      <c r="A110" s="2">
        <v>44452</v>
      </c>
      <c r="B110" s="1">
        <v>3409</v>
      </c>
      <c r="C110" s="1">
        <v>226</v>
      </c>
      <c r="D110" s="1">
        <v>496</v>
      </c>
      <c r="E110" s="1">
        <v>681</v>
      </c>
      <c r="F110" s="1">
        <v>0</v>
      </c>
      <c r="G110" s="1">
        <v>2650</v>
      </c>
      <c r="H110" s="1">
        <v>0</v>
      </c>
      <c r="I110" s="1">
        <v>0</v>
      </c>
      <c r="J110" s="1">
        <v>0</v>
      </c>
      <c r="K110" s="1">
        <v>2541</v>
      </c>
      <c r="L110" s="1">
        <v>150</v>
      </c>
      <c r="M110" s="1">
        <v>12300</v>
      </c>
      <c r="N110" s="1">
        <v>1636</v>
      </c>
      <c r="O110" s="1">
        <v>2586</v>
      </c>
      <c r="P110" s="1">
        <v>698</v>
      </c>
      <c r="Q110" s="1">
        <v>963</v>
      </c>
      <c r="R110" s="1">
        <v>0</v>
      </c>
      <c r="S110" s="1">
        <v>9</v>
      </c>
      <c r="T110" s="1">
        <v>423</v>
      </c>
      <c r="U110" s="1">
        <v>86</v>
      </c>
      <c r="V110" s="1">
        <v>743</v>
      </c>
      <c r="W110" s="1">
        <v>323</v>
      </c>
      <c r="X110" s="1">
        <v>20120</v>
      </c>
      <c r="Y110" s="1">
        <v>4695</v>
      </c>
      <c r="Z110" s="1">
        <v>25</v>
      </c>
      <c r="AA110" s="1">
        <v>3404</v>
      </c>
      <c r="AB110" s="1">
        <v>2207</v>
      </c>
      <c r="AC110" s="1">
        <v>204</v>
      </c>
      <c r="AD110" s="1">
        <v>921</v>
      </c>
      <c r="AE110" s="1">
        <v>1479</v>
      </c>
      <c r="AF110" s="1">
        <v>604</v>
      </c>
      <c r="AG110" s="1">
        <v>44</v>
      </c>
      <c r="AH110" s="1">
        <v>539</v>
      </c>
      <c r="AI110" s="1">
        <v>336</v>
      </c>
      <c r="AJ110" s="1">
        <v>578</v>
      </c>
      <c r="AK110" s="1">
        <v>615</v>
      </c>
      <c r="AL110" s="1">
        <v>681</v>
      </c>
      <c r="AM110" s="1">
        <v>1014</v>
      </c>
      <c r="AN110" s="1">
        <v>2191</v>
      </c>
      <c r="AO110" s="1">
        <v>570</v>
      </c>
      <c r="AP110" s="1">
        <v>697</v>
      </c>
      <c r="AQ110" s="1">
        <v>144</v>
      </c>
      <c r="AR110" s="1">
        <v>300</v>
      </c>
      <c r="AS110" s="4">
        <v>2944</v>
      </c>
      <c r="AT110" s="4">
        <v>1172</v>
      </c>
      <c r="AU110" s="4">
        <v>141</v>
      </c>
      <c r="AV110" s="9">
        <v>35</v>
      </c>
      <c r="AW110" s="9">
        <v>813</v>
      </c>
      <c r="AX110" s="5"/>
      <c r="AY110" s="5"/>
      <c r="AZ110" s="5"/>
      <c r="BA110" s="5"/>
      <c r="BB110" s="5"/>
    </row>
    <row r="111" spans="1:54" x14ac:dyDescent="0.2">
      <c r="A111" s="2">
        <v>44453</v>
      </c>
      <c r="B111" s="1">
        <v>87</v>
      </c>
      <c r="C111" s="1">
        <v>69</v>
      </c>
      <c r="D111" s="1">
        <v>346</v>
      </c>
      <c r="E111" s="1">
        <v>0</v>
      </c>
      <c r="F111" s="1">
        <v>0</v>
      </c>
      <c r="G111" s="1">
        <v>3</v>
      </c>
      <c r="H111" s="1">
        <v>0</v>
      </c>
      <c r="I111" s="1">
        <v>1032</v>
      </c>
      <c r="J111" s="1">
        <v>0</v>
      </c>
      <c r="K111" s="1">
        <v>3062</v>
      </c>
      <c r="L111" s="1">
        <v>150</v>
      </c>
      <c r="M111" s="1">
        <v>1685</v>
      </c>
      <c r="N111" s="1">
        <v>3781</v>
      </c>
      <c r="O111" s="1">
        <v>2241</v>
      </c>
      <c r="P111" s="1">
        <v>260</v>
      </c>
      <c r="Q111" s="1">
        <v>383</v>
      </c>
      <c r="R111" s="1">
        <v>0</v>
      </c>
      <c r="S111" s="1">
        <v>1158</v>
      </c>
      <c r="T111" s="1">
        <v>1154</v>
      </c>
      <c r="U111" s="1">
        <v>6</v>
      </c>
      <c r="V111" s="1">
        <v>255</v>
      </c>
      <c r="W111" s="1">
        <v>924</v>
      </c>
      <c r="X111" s="1">
        <v>20072</v>
      </c>
      <c r="Y111" s="1">
        <v>2058</v>
      </c>
      <c r="Z111" s="1">
        <v>38</v>
      </c>
      <c r="AA111" s="1">
        <v>1958</v>
      </c>
      <c r="AB111" s="1">
        <v>17</v>
      </c>
      <c r="AC111" s="6">
        <v>0</v>
      </c>
      <c r="AD111" s="1">
        <v>1629</v>
      </c>
      <c r="AE111" s="1">
        <v>229</v>
      </c>
      <c r="AF111" s="1">
        <v>2283</v>
      </c>
      <c r="AG111" s="1">
        <v>1470</v>
      </c>
      <c r="AH111" s="1">
        <v>605</v>
      </c>
      <c r="AI111" s="1">
        <v>74</v>
      </c>
      <c r="AJ111" s="1">
        <v>668</v>
      </c>
      <c r="AK111" s="1">
        <v>276</v>
      </c>
      <c r="AL111" s="1">
        <v>497</v>
      </c>
      <c r="AM111" s="1">
        <v>832</v>
      </c>
      <c r="AN111" s="1">
        <v>2575</v>
      </c>
      <c r="AO111" s="1">
        <v>915</v>
      </c>
      <c r="AP111" s="1">
        <v>742</v>
      </c>
      <c r="AQ111" s="1">
        <v>839</v>
      </c>
      <c r="AR111" s="1">
        <v>872</v>
      </c>
      <c r="AS111" s="4">
        <v>4519</v>
      </c>
      <c r="AT111" s="4">
        <v>809</v>
      </c>
      <c r="AU111" s="4">
        <v>-72</v>
      </c>
      <c r="AV111" s="9">
        <v>398</v>
      </c>
      <c r="AW111" s="9">
        <v>886</v>
      </c>
      <c r="AX111" s="5"/>
      <c r="AY111" s="5"/>
      <c r="AZ111" s="5"/>
      <c r="BA111" s="5"/>
      <c r="BB111" s="5"/>
    </row>
    <row r="112" spans="1:54" x14ac:dyDescent="0.2">
      <c r="A112" s="2">
        <v>44454</v>
      </c>
      <c r="B112" s="1">
        <v>0</v>
      </c>
      <c r="C112" s="1">
        <v>42</v>
      </c>
      <c r="D112" s="1">
        <v>3998</v>
      </c>
      <c r="E112" s="1">
        <v>0</v>
      </c>
      <c r="F112" s="1">
        <v>10</v>
      </c>
      <c r="G112" s="1">
        <v>30</v>
      </c>
      <c r="H112" s="1">
        <v>0</v>
      </c>
      <c r="I112" s="1">
        <v>0</v>
      </c>
      <c r="J112" s="1">
        <v>0</v>
      </c>
      <c r="K112" s="1">
        <v>4169</v>
      </c>
      <c r="L112" s="1">
        <v>150</v>
      </c>
      <c r="M112" s="1">
        <v>150</v>
      </c>
      <c r="N112" s="1">
        <v>1754</v>
      </c>
      <c r="O112" s="1">
        <v>3243</v>
      </c>
      <c r="P112" s="1">
        <v>20</v>
      </c>
      <c r="Q112" s="1">
        <v>1254</v>
      </c>
      <c r="R112" s="1">
        <v>0</v>
      </c>
      <c r="S112" s="1">
        <v>808</v>
      </c>
      <c r="T112" s="1">
        <v>9063</v>
      </c>
      <c r="U112" s="1">
        <v>0</v>
      </c>
      <c r="V112" s="1">
        <v>1021</v>
      </c>
      <c r="W112" s="1">
        <v>484</v>
      </c>
      <c r="X112" s="1">
        <v>7405</v>
      </c>
      <c r="Y112" s="6">
        <v>0</v>
      </c>
      <c r="Z112" s="1">
        <v>28</v>
      </c>
      <c r="AA112" s="1">
        <v>1155</v>
      </c>
      <c r="AB112" s="1">
        <v>692</v>
      </c>
      <c r="AC112" s="6">
        <v>0</v>
      </c>
      <c r="AD112" s="1">
        <v>866</v>
      </c>
      <c r="AE112" s="1">
        <v>2840</v>
      </c>
      <c r="AF112" s="1">
        <v>700</v>
      </c>
      <c r="AG112" s="1">
        <v>332</v>
      </c>
      <c r="AH112" s="1">
        <v>852</v>
      </c>
      <c r="AI112" s="6">
        <v>0</v>
      </c>
      <c r="AJ112" s="1">
        <v>819</v>
      </c>
      <c r="AK112" s="1">
        <v>882</v>
      </c>
      <c r="AL112" s="1">
        <v>684</v>
      </c>
      <c r="AM112" s="1">
        <v>196</v>
      </c>
      <c r="AN112" s="1">
        <v>2135</v>
      </c>
      <c r="AO112" s="1">
        <v>689</v>
      </c>
      <c r="AP112" s="1">
        <v>665</v>
      </c>
      <c r="AQ112" s="1">
        <v>1364</v>
      </c>
      <c r="AR112" s="1">
        <v>246</v>
      </c>
      <c r="AS112" s="4">
        <v>5181</v>
      </c>
      <c r="AT112" s="4">
        <v>843</v>
      </c>
      <c r="AU112" s="4">
        <v>-109</v>
      </c>
      <c r="AV112" s="9">
        <v>1064</v>
      </c>
      <c r="AW112" s="9">
        <v>1471</v>
      </c>
      <c r="AX112" s="5"/>
      <c r="AY112" s="5"/>
      <c r="AZ112" s="5"/>
      <c r="BA112" s="5"/>
      <c r="BB112" s="5"/>
    </row>
    <row r="113" spans="1:54" x14ac:dyDescent="0.2">
      <c r="A113" s="2">
        <v>44455</v>
      </c>
      <c r="B113" s="1">
        <v>11</v>
      </c>
      <c r="C113" s="1">
        <v>95</v>
      </c>
      <c r="D113" s="1">
        <v>5</v>
      </c>
      <c r="E113" s="1">
        <v>0</v>
      </c>
      <c r="F113" s="1">
        <v>0</v>
      </c>
      <c r="G113" s="1">
        <v>22</v>
      </c>
      <c r="H113" s="1">
        <v>0</v>
      </c>
      <c r="I113" s="1">
        <v>1</v>
      </c>
      <c r="J113" s="1">
        <v>0</v>
      </c>
      <c r="K113" s="1">
        <v>657</v>
      </c>
      <c r="L113" s="1">
        <v>213</v>
      </c>
      <c r="M113" s="1">
        <v>178</v>
      </c>
      <c r="N113" s="1">
        <v>1185</v>
      </c>
      <c r="O113" s="1">
        <v>913</v>
      </c>
      <c r="P113" s="1">
        <v>501</v>
      </c>
      <c r="Q113" s="1">
        <v>485</v>
      </c>
      <c r="R113" s="1">
        <v>0</v>
      </c>
      <c r="S113" s="1">
        <v>177</v>
      </c>
      <c r="T113" s="1">
        <v>4109</v>
      </c>
      <c r="U113" s="1">
        <v>0</v>
      </c>
      <c r="V113" s="1">
        <v>546</v>
      </c>
      <c r="W113" s="1">
        <v>579</v>
      </c>
      <c r="X113" s="1">
        <v>5556</v>
      </c>
      <c r="Y113" s="6">
        <v>0</v>
      </c>
      <c r="Z113" s="1">
        <v>292</v>
      </c>
      <c r="AA113" s="1">
        <v>2865</v>
      </c>
      <c r="AB113" s="1">
        <v>45</v>
      </c>
      <c r="AC113" s="6">
        <v>0</v>
      </c>
      <c r="AD113" s="1">
        <v>2774</v>
      </c>
      <c r="AE113" s="1">
        <v>3666</v>
      </c>
      <c r="AF113" s="1">
        <v>1978</v>
      </c>
      <c r="AG113" s="1">
        <v>334</v>
      </c>
      <c r="AH113" s="1">
        <v>1660</v>
      </c>
      <c r="AI113" s="6">
        <v>0</v>
      </c>
      <c r="AJ113" s="1">
        <v>751</v>
      </c>
      <c r="AK113" s="1">
        <v>1158</v>
      </c>
      <c r="AL113" s="1">
        <v>246</v>
      </c>
      <c r="AM113" s="1">
        <v>942</v>
      </c>
      <c r="AN113" s="1">
        <v>2219</v>
      </c>
      <c r="AO113" s="1">
        <v>243</v>
      </c>
      <c r="AP113" s="1">
        <v>0</v>
      </c>
      <c r="AQ113" s="1">
        <v>653</v>
      </c>
      <c r="AR113" s="1">
        <v>12</v>
      </c>
      <c r="AS113" s="4">
        <v>4818</v>
      </c>
      <c r="AT113" s="4">
        <v>1370</v>
      </c>
      <c r="AU113" s="4">
        <v>-143</v>
      </c>
      <c r="AV113" s="9">
        <v>1430</v>
      </c>
      <c r="AW113" s="9">
        <v>1390</v>
      </c>
      <c r="AX113" s="5"/>
      <c r="AY113" s="5"/>
      <c r="AZ113" s="5"/>
      <c r="BA113" s="5"/>
      <c r="BB113" s="5"/>
    </row>
    <row r="114" spans="1:54" x14ac:dyDescent="0.2">
      <c r="A114" s="2">
        <v>44456</v>
      </c>
      <c r="B114" s="1">
        <v>1481</v>
      </c>
      <c r="C114" s="1">
        <v>1385</v>
      </c>
      <c r="D114" s="1">
        <v>3609</v>
      </c>
      <c r="E114" s="1">
        <v>0</v>
      </c>
      <c r="F114" s="1">
        <v>1</v>
      </c>
      <c r="G114" s="1">
        <v>5950</v>
      </c>
      <c r="H114" s="1">
        <v>144</v>
      </c>
      <c r="I114" s="1">
        <v>0</v>
      </c>
      <c r="J114" s="1">
        <v>0</v>
      </c>
      <c r="K114" s="1">
        <v>792</v>
      </c>
      <c r="L114" s="1">
        <v>32</v>
      </c>
      <c r="M114" s="1">
        <v>0</v>
      </c>
      <c r="N114" s="1">
        <v>1151</v>
      </c>
      <c r="O114" s="1">
        <v>905</v>
      </c>
      <c r="P114" s="1">
        <v>1043</v>
      </c>
      <c r="Q114" s="1">
        <v>540</v>
      </c>
      <c r="R114" s="6">
        <v>0</v>
      </c>
      <c r="S114" s="1">
        <v>91</v>
      </c>
      <c r="T114" s="1">
        <v>9178</v>
      </c>
      <c r="U114" s="1">
        <v>138</v>
      </c>
      <c r="V114" s="1">
        <v>1591</v>
      </c>
      <c r="W114" s="1">
        <v>1440</v>
      </c>
      <c r="X114" s="1">
        <v>521</v>
      </c>
      <c r="Y114" s="6">
        <v>0</v>
      </c>
      <c r="Z114" s="1">
        <v>2268</v>
      </c>
      <c r="AA114" s="1">
        <v>1871</v>
      </c>
      <c r="AB114" s="1">
        <v>136</v>
      </c>
      <c r="AC114" s="1">
        <v>18</v>
      </c>
      <c r="AD114" s="1">
        <v>202</v>
      </c>
      <c r="AE114" s="1">
        <v>3468</v>
      </c>
      <c r="AF114" s="1">
        <v>1303</v>
      </c>
      <c r="AG114" s="6">
        <v>0</v>
      </c>
      <c r="AH114" s="1">
        <v>431</v>
      </c>
      <c r="AI114" s="1">
        <v>108</v>
      </c>
      <c r="AJ114" s="1">
        <v>482</v>
      </c>
      <c r="AK114" s="1">
        <v>674</v>
      </c>
      <c r="AL114" s="1">
        <v>579</v>
      </c>
      <c r="AM114" s="1">
        <v>938</v>
      </c>
      <c r="AN114" s="1">
        <v>1452</v>
      </c>
      <c r="AO114" s="1">
        <v>763</v>
      </c>
      <c r="AP114" s="1">
        <v>678</v>
      </c>
      <c r="AQ114" s="1">
        <v>521</v>
      </c>
      <c r="AR114" s="1">
        <v>75</v>
      </c>
      <c r="AS114" s="4">
        <v>3147</v>
      </c>
      <c r="AT114" s="4">
        <v>1285</v>
      </c>
      <c r="AU114" s="4">
        <v>283</v>
      </c>
      <c r="AV114" s="9">
        <v>2138</v>
      </c>
      <c r="AW114" s="9">
        <v>1057</v>
      </c>
      <c r="AX114" s="5"/>
      <c r="AY114" s="5"/>
      <c r="AZ114" s="5"/>
      <c r="BA114" s="5"/>
      <c r="BB114" s="5"/>
    </row>
    <row r="115" spans="1:54" x14ac:dyDescent="0.2">
      <c r="A115" s="2">
        <v>44457</v>
      </c>
      <c r="B115" s="1">
        <v>1303</v>
      </c>
      <c r="C115" s="1">
        <v>7068</v>
      </c>
      <c r="D115" s="1">
        <v>523</v>
      </c>
      <c r="E115" s="1">
        <v>2</v>
      </c>
      <c r="F115" s="1">
        <v>38</v>
      </c>
      <c r="G115" s="1">
        <v>340</v>
      </c>
      <c r="H115" s="1">
        <v>0</v>
      </c>
      <c r="I115" s="1">
        <v>0</v>
      </c>
      <c r="J115" s="1">
        <v>0</v>
      </c>
      <c r="K115" s="1">
        <v>651</v>
      </c>
      <c r="L115" s="1">
        <v>53</v>
      </c>
      <c r="M115" s="1">
        <v>2065</v>
      </c>
      <c r="N115" s="1">
        <v>594</v>
      </c>
      <c r="O115" s="1">
        <v>4553</v>
      </c>
      <c r="P115" s="1">
        <v>912</v>
      </c>
      <c r="Q115" s="1">
        <v>1649</v>
      </c>
      <c r="R115" s="1">
        <v>156</v>
      </c>
      <c r="S115" s="1">
        <v>218</v>
      </c>
      <c r="T115" s="1">
        <v>10774</v>
      </c>
      <c r="U115" s="1">
        <v>410</v>
      </c>
      <c r="V115" s="1">
        <v>71</v>
      </c>
      <c r="W115" s="1">
        <v>840</v>
      </c>
      <c r="X115" s="1">
        <v>5316</v>
      </c>
      <c r="Y115" s="6">
        <v>0</v>
      </c>
      <c r="Z115" s="1">
        <v>2839</v>
      </c>
      <c r="AA115" s="1">
        <v>1424</v>
      </c>
      <c r="AB115" s="1">
        <v>372</v>
      </c>
      <c r="AC115" s="1">
        <v>50</v>
      </c>
      <c r="AD115" s="1">
        <v>196</v>
      </c>
      <c r="AE115" s="1">
        <v>2616</v>
      </c>
      <c r="AF115" s="1">
        <v>1333</v>
      </c>
      <c r="AG115" s="6">
        <v>0</v>
      </c>
      <c r="AH115" s="1">
        <v>1430</v>
      </c>
      <c r="AI115" s="1">
        <v>39</v>
      </c>
      <c r="AJ115" s="1">
        <v>75</v>
      </c>
      <c r="AK115" s="1">
        <v>42</v>
      </c>
      <c r="AL115" s="1">
        <v>479</v>
      </c>
      <c r="AM115" s="1">
        <v>186</v>
      </c>
      <c r="AN115" s="1">
        <v>537</v>
      </c>
      <c r="AO115" s="1">
        <v>1185</v>
      </c>
      <c r="AP115" s="1">
        <v>441</v>
      </c>
      <c r="AQ115" s="1">
        <v>764</v>
      </c>
      <c r="AR115" s="1">
        <v>886</v>
      </c>
      <c r="AS115" s="4">
        <v>2271</v>
      </c>
      <c r="AT115" s="4">
        <v>2459</v>
      </c>
      <c r="AU115" s="4">
        <v>787</v>
      </c>
      <c r="AV115" s="9">
        <v>1306</v>
      </c>
      <c r="AW115" s="9">
        <v>783</v>
      </c>
      <c r="AX115" s="5"/>
      <c r="AY115" s="5"/>
      <c r="AZ115" s="5"/>
      <c r="BA115" s="5"/>
      <c r="BB115" s="5"/>
    </row>
    <row r="116" spans="1:54" x14ac:dyDescent="0.2">
      <c r="A116" s="2">
        <v>44458</v>
      </c>
      <c r="B116" s="1">
        <v>503</v>
      </c>
      <c r="C116" s="1">
        <v>0</v>
      </c>
      <c r="D116" s="1">
        <v>296</v>
      </c>
      <c r="E116" s="1">
        <v>0</v>
      </c>
      <c r="F116" s="1">
        <v>386</v>
      </c>
      <c r="G116" s="1">
        <v>14</v>
      </c>
      <c r="H116" s="1">
        <v>607</v>
      </c>
      <c r="I116" s="1">
        <v>0</v>
      </c>
      <c r="J116" s="1">
        <v>0</v>
      </c>
      <c r="K116" s="1">
        <v>704</v>
      </c>
      <c r="L116" s="1">
        <v>120</v>
      </c>
      <c r="M116" s="1">
        <v>6529</v>
      </c>
      <c r="N116" s="1">
        <v>4872</v>
      </c>
      <c r="O116" s="1">
        <v>2058</v>
      </c>
      <c r="P116" s="1">
        <v>0</v>
      </c>
      <c r="Q116" s="1">
        <v>668</v>
      </c>
      <c r="R116" s="1">
        <v>103</v>
      </c>
      <c r="S116" s="1">
        <v>732</v>
      </c>
      <c r="T116" s="1">
        <v>7053</v>
      </c>
      <c r="U116" s="1">
        <v>116</v>
      </c>
      <c r="V116" s="6">
        <v>0</v>
      </c>
      <c r="W116" s="1">
        <v>4189</v>
      </c>
      <c r="X116" s="1">
        <v>2510</v>
      </c>
      <c r="Y116" s="6">
        <v>0</v>
      </c>
      <c r="Z116" s="1">
        <v>1972</v>
      </c>
      <c r="AA116" s="1">
        <v>107</v>
      </c>
      <c r="AB116" s="1">
        <v>54</v>
      </c>
      <c r="AC116" s="1">
        <v>31</v>
      </c>
      <c r="AD116" s="1">
        <v>1061</v>
      </c>
      <c r="AE116" s="1">
        <v>4003</v>
      </c>
      <c r="AF116" s="1">
        <v>1636</v>
      </c>
      <c r="AG116" s="6">
        <v>0</v>
      </c>
      <c r="AH116" s="1">
        <v>200</v>
      </c>
      <c r="AI116" s="1">
        <v>667</v>
      </c>
      <c r="AJ116" s="1">
        <v>672</v>
      </c>
      <c r="AK116" s="1">
        <v>953</v>
      </c>
      <c r="AL116" s="1">
        <v>374</v>
      </c>
      <c r="AM116" s="1">
        <v>1105</v>
      </c>
      <c r="AN116" s="1">
        <v>1143</v>
      </c>
      <c r="AO116" s="1">
        <v>1216</v>
      </c>
      <c r="AP116" s="1">
        <v>379</v>
      </c>
      <c r="AQ116" s="1">
        <v>2785</v>
      </c>
      <c r="AR116" s="1">
        <v>663</v>
      </c>
      <c r="AS116" s="4">
        <v>240</v>
      </c>
      <c r="AT116" s="4">
        <v>1595</v>
      </c>
      <c r="AU116" s="4">
        <v>325</v>
      </c>
      <c r="AV116" s="9">
        <v>797</v>
      </c>
      <c r="AW116" s="9">
        <v>1400</v>
      </c>
      <c r="AX116" s="5"/>
      <c r="AY116" s="5"/>
      <c r="AZ116" s="5"/>
      <c r="BA116" s="5"/>
      <c r="BB116" s="5"/>
    </row>
    <row r="117" spans="1:54" x14ac:dyDescent="0.2">
      <c r="A117" s="2">
        <v>44459</v>
      </c>
      <c r="B117" s="1">
        <v>600</v>
      </c>
      <c r="C117" s="1">
        <v>590</v>
      </c>
      <c r="D117" s="1">
        <v>3367</v>
      </c>
      <c r="E117" s="1">
        <v>2</v>
      </c>
      <c r="F117" s="1">
        <v>424</v>
      </c>
      <c r="G117" s="1">
        <v>0</v>
      </c>
      <c r="H117" s="1">
        <v>1482</v>
      </c>
      <c r="I117" s="1">
        <v>347</v>
      </c>
      <c r="J117" s="1">
        <v>0</v>
      </c>
      <c r="K117" s="1">
        <v>704</v>
      </c>
      <c r="L117" s="1">
        <v>280</v>
      </c>
      <c r="M117" s="1">
        <v>1479</v>
      </c>
      <c r="N117" s="1">
        <v>3785</v>
      </c>
      <c r="O117" s="1">
        <v>4210</v>
      </c>
      <c r="P117" s="1">
        <v>2061</v>
      </c>
      <c r="Q117" s="1">
        <v>1964</v>
      </c>
      <c r="R117" s="1">
        <v>765</v>
      </c>
      <c r="S117" s="1">
        <v>95</v>
      </c>
      <c r="T117" s="1">
        <v>5321</v>
      </c>
      <c r="U117" s="1">
        <v>0</v>
      </c>
      <c r="V117" s="1">
        <v>8</v>
      </c>
      <c r="W117" s="1">
        <v>10420</v>
      </c>
      <c r="X117" s="1">
        <v>11637</v>
      </c>
      <c r="Y117" s="6">
        <v>0</v>
      </c>
      <c r="Z117" s="1">
        <v>1983</v>
      </c>
      <c r="AA117" s="1">
        <v>1355</v>
      </c>
      <c r="AB117" s="1">
        <v>35</v>
      </c>
      <c r="AC117" s="1">
        <v>12</v>
      </c>
      <c r="AD117" s="1">
        <v>2760</v>
      </c>
      <c r="AE117" s="1">
        <v>883</v>
      </c>
      <c r="AF117" s="1">
        <v>213</v>
      </c>
      <c r="AG117" s="6">
        <v>0</v>
      </c>
      <c r="AH117" s="1">
        <v>62</v>
      </c>
      <c r="AI117" s="1">
        <v>789</v>
      </c>
      <c r="AJ117" s="1">
        <v>291</v>
      </c>
      <c r="AK117" s="1">
        <v>1605</v>
      </c>
      <c r="AL117" s="1">
        <v>119</v>
      </c>
      <c r="AM117" s="1">
        <v>724</v>
      </c>
      <c r="AN117" s="1">
        <v>830</v>
      </c>
      <c r="AO117" s="1">
        <v>26</v>
      </c>
      <c r="AP117" s="1">
        <v>296</v>
      </c>
      <c r="AQ117" s="1">
        <v>3381</v>
      </c>
      <c r="AR117" s="1">
        <v>263</v>
      </c>
      <c r="AS117" s="4">
        <v>559</v>
      </c>
      <c r="AT117" s="4">
        <v>2149</v>
      </c>
      <c r="AU117" s="4">
        <v>489</v>
      </c>
      <c r="AV117" s="9">
        <v>1531</v>
      </c>
      <c r="AW117" s="9">
        <v>1553</v>
      </c>
      <c r="AX117" s="5"/>
      <c r="AY117" s="5"/>
      <c r="AZ117" s="5"/>
      <c r="BA117" s="5"/>
      <c r="BB117" s="5"/>
    </row>
    <row r="118" spans="1:54" x14ac:dyDescent="0.2">
      <c r="A118" s="2">
        <v>44460</v>
      </c>
      <c r="B118" s="1">
        <v>533</v>
      </c>
      <c r="C118" s="1">
        <v>563</v>
      </c>
      <c r="D118" s="1">
        <v>91</v>
      </c>
      <c r="E118" s="1">
        <v>1</v>
      </c>
      <c r="F118" s="1">
        <v>357</v>
      </c>
      <c r="G118" s="1">
        <v>2760</v>
      </c>
      <c r="H118" s="1">
        <v>0</v>
      </c>
      <c r="I118" s="1">
        <v>3754</v>
      </c>
      <c r="J118" s="6">
        <v>0</v>
      </c>
      <c r="K118" s="1">
        <v>704</v>
      </c>
      <c r="L118" s="1">
        <v>311</v>
      </c>
      <c r="M118" s="1">
        <v>132</v>
      </c>
      <c r="N118" s="1">
        <v>12</v>
      </c>
      <c r="O118" s="1">
        <v>3657</v>
      </c>
      <c r="P118" s="1">
        <v>8102</v>
      </c>
      <c r="Q118" s="1">
        <v>625</v>
      </c>
      <c r="R118" s="1">
        <v>1213</v>
      </c>
      <c r="S118" s="1">
        <v>43</v>
      </c>
      <c r="T118" s="1">
        <v>1829</v>
      </c>
      <c r="U118" s="1">
        <v>48</v>
      </c>
      <c r="V118" s="1">
        <v>27</v>
      </c>
      <c r="W118" s="1">
        <v>6641</v>
      </c>
      <c r="X118" s="1">
        <v>4355</v>
      </c>
      <c r="Y118" s="6">
        <v>0</v>
      </c>
      <c r="Z118" s="1">
        <v>203</v>
      </c>
      <c r="AA118" s="1">
        <v>1240</v>
      </c>
      <c r="AB118" s="1">
        <v>71</v>
      </c>
      <c r="AC118" s="1">
        <v>16</v>
      </c>
      <c r="AD118" s="1">
        <v>2777</v>
      </c>
      <c r="AE118" s="1">
        <v>310</v>
      </c>
      <c r="AF118" s="1">
        <v>1226</v>
      </c>
      <c r="AG118" s="1">
        <v>197</v>
      </c>
      <c r="AH118" s="1">
        <v>614</v>
      </c>
      <c r="AI118" s="1">
        <v>708</v>
      </c>
      <c r="AJ118" s="1">
        <v>439</v>
      </c>
      <c r="AK118" s="1">
        <v>65</v>
      </c>
      <c r="AL118" s="1">
        <v>262</v>
      </c>
      <c r="AM118" s="1">
        <v>31</v>
      </c>
      <c r="AN118" s="1">
        <v>2084</v>
      </c>
      <c r="AO118" s="1">
        <v>619</v>
      </c>
      <c r="AP118" s="1">
        <v>193</v>
      </c>
      <c r="AQ118" s="1">
        <v>5995</v>
      </c>
      <c r="AR118" s="1">
        <v>1026</v>
      </c>
      <c r="AS118" s="4">
        <v>234</v>
      </c>
      <c r="AT118" s="4">
        <v>2525</v>
      </c>
      <c r="AU118" s="4">
        <v>-18</v>
      </c>
      <c r="AV118" s="9">
        <v>1101</v>
      </c>
      <c r="AW118" s="9">
        <v>209</v>
      </c>
      <c r="AX118" s="5"/>
      <c r="AY118" s="5"/>
      <c r="AZ118" s="5"/>
      <c r="BA118" s="5"/>
      <c r="BB118" s="5"/>
    </row>
    <row r="119" spans="1:54" x14ac:dyDescent="0.2">
      <c r="A119" s="2">
        <v>44461</v>
      </c>
      <c r="B119" s="1">
        <v>87</v>
      </c>
      <c r="C119" s="1">
        <v>1451</v>
      </c>
      <c r="D119" s="1">
        <v>1499</v>
      </c>
      <c r="E119" s="1">
        <v>0</v>
      </c>
      <c r="F119" s="1">
        <v>578</v>
      </c>
      <c r="G119" s="1">
        <v>370</v>
      </c>
      <c r="H119" s="1">
        <v>734</v>
      </c>
      <c r="I119" s="1">
        <v>3285</v>
      </c>
      <c r="J119" s="1">
        <v>12</v>
      </c>
      <c r="K119" s="1">
        <v>704</v>
      </c>
      <c r="L119" s="1">
        <v>537</v>
      </c>
      <c r="M119" s="1">
        <v>169</v>
      </c>
      <c r="N119" s="1">
        <v>175</v>
      </c>
      <c r="O119" s="1">
        <v>4810</v>
      </c>
      <c r="P119" s="1">
        <v>12370</v>
      </c>
      <c r="Q119" s="1">
        <v>600</v>
      </c>
      <c r="R119" s="1">
        <v>2862</v>
      </c>
      <c r="S119" s="1">
        <v>36</v>
      </c>
      <c r="T119" s="1">
        <v>0</v>
      </c>
      <c r="U119" s="1">
        <v>0</v>
      </c>
      <c r="V119" s="1">
        <v>15</v>
      </c>
      <c r="W119" s="1">
        <v>2203</v>
      </c>
      <c r="X119" s="1">
        <v>10183</v>
      </c>
      <c r="Y119" s="1">
        <v>2</v>
      </c>
      <c r="Z119" s="1">
        <v>11</v>
      </c>
      <c r="AA119" s="6">
        <v>0</v>
      </c>
      <c r="AB119" s="1">
        <v>35</v>
      </c>
      <c r="AC119" s="1">
        <v>79</v>
      </c>
      <c r="AD119" s="1">
        <v>1979</v>
      </c>
      <c r="AE119" s="1">
        <v>3198</v>
      </c>
      <c r="AF119" s="1">
        <v>2147</v>
      </c>
      <c r="AG119" s="1">
        <v>1449</v>
      </c>
      <c r="AH119" s="1">
        <v>201</v>
      </c>
      <c r="AI119" s="1">
        <v>1019</v>
      </c>
      <c r="AJ119" s="1">
        <v>1377</v>
      </c>
      <c r="AK119" s="1">
        <v>343</v>
      </c>
      <c r="AL119" s="1">
        <v>307</v>
      </c>
      <c r="AM119" s="1">
        <v>438</v>
      </c>
      <c r="AN119" s="1">
        <v>2677</v>
      </c>
      <c r="AO119" s="1">
        <v>556</v>
      </c>
      <c r="AP119" s="1">
        <v>43</v>
      </c>
      <c r="AQ119" s="1">
        <v>5665</v>
      </c>
      <c r="AR119" s="1">
        <v>894</v>
      </c>
      <c r="AS119" s="4">
        <v>183</v>
      </c>
      <c r="AT119" s="4">
        <v>2991</v>
      </c>
      <c r="AU119" s="4">
        <v>194</v>
      </c>
      <c r="AV119" s="9">
        <v>895</v>
      </c>
      <c r="AW119" s="9">
        <v>-3</v>
      </c>
      <c r="AX119" s="5"/>
      <c r="AY119" s="5"/>
      <c r="AZ119" s="5"/>
      <c r="BA119" s="5"/>
      <c r="BB119" s="5"/>
    </row>
    <row r="120" spans="1:54" x14ac:dyDescent="0.2">
      <c r="A120" s="2">
        <v>44462</v>
      </c>
      <c r="B120" s="1">
        <v>170</v>
      </c>
      <c r="C120" s="1">
        <v>54</v>
      </c>
      <c r="D120" s="1">
        <v>504</v>
      </c>
      <c r="E120" s="1">
        <v>536</v>
      </c>
      <c r="F120" s="1">
        <v>15</v>
      </c>
      <c r="G120" s="1">
        <v>2440</v>
      </c>
      <c r="H120" s="1">
        <v>1996</v>
      </c>
      <c r="I120" s="1">
        <v>361</v>
      </c>
      <c r="J120" s="1">
        <v>68</v>
      </c>
      <c r="K120" s="1">
        <v>230</v>
      </c>
      <c r="L120" s="1">
        <v>4801</v>
      </c>
      <c r="M120" s="1">
        <v>9104</v>
      </c>
      <c r="N120" s="1">
        <v>17</v>
      </c>
      <c r="O120" s="1">
        <v>6619</v>
      </c>
      <c r="P120" s="1">
        <v>115</v>
      </c>
      <c r="Q120" s="1">
        <v>414</v>
      </c>
      <c r="R120" s="1">
        <v>6621</v>
      </c>
      <c r="S120" s="1">
        <v>1609</v>
      </c>
      <c r="T120" s="1">
        <v>0</v>
      </c>
      <c r="U120" s="1">
        <v>0</v>
      </c>
      <c r="V120" s="1">
        <v>11</v>
      </c>
      <c r="W120" s="1">
        <v>206</v>
      </c>
      <c r="X120" s="1">
        <v>1539</v>
      </c>
      <c r="Y120" s="1">
        <v>5</v>
      </c>
      <c r="Z120" s="1">
        <v>46</v>
      </c>
      <c r="AA120" s="6">
        <v>0</v>
      </c>
      <c r="AB120" s="1">
        <v>988</v>
      </c>
      <c r="AC120" s="1">
        <v>87</v>
      </c>
      <c r="AD120" s="1">
        <v>1512</v>
      </c>
      <c r="AE120" s="1">
        <v>1897</v>
      </c>
      <c r="AF120" s="1">
        <v>171</v>
      </c>
      <c r="AG120" s="1">
        <v>771</v>
      </c>
      <c r="AH120" s="1">
        <v>157</v>
      </c>
      <c r="AI120" s="1">
        <v>306</v>
      </c>
      <c r="AJ120" s="1">
        <v>34</v>
      </c>
      <c r="AK120" s="1">
        <v>222</v>
      </c>
      <c r="AL120" s="1">
        <v>577</v>
      </c>
      <c r="AM120" s="1">
        <v>739</v>
      </c>
      <c r="AN120" s="1">
        <v>1150</v>
      </c>
      <c r="AO120" s="1">
        <v>1098</v>
      </c>
      <c r="AP120" s="1">
        <v>675</v>
      </c>
      <c r="AQ120" s="1">
        <v>4043</v>
      </c>
      <c r="AR120" s="1">
        <v>1598</v>
      </c>
      <c r="AS120" s="4">
        <v>13</v>
      </c>
      <c r="AT120" s="4">
        <v>1263</v>
      </c>
      <c r="AU120" s="4">
        <v>1372</v>
      </c>
      <c r="AV120" s="9">
        <v>197</v>
      </c>
      <c r="AW120" s="9">
        <v>295</v>
      </c>
      <c r="AX120" s="5"/>
      <c r="AY120" s="5"/>
      <c r="AZ120" s="5"/>
      <c r="BA120" s="5"/>
      <c r="BB120" s="5"/>
    </row>
    <row r="121" spans="1:54" x14ac:dyDescent="0.2">
      <c r="A121" s="2">
        <v>44463</v>
      </c>
      <c r="B121" s="1">
        <v>59</v>
      </c>
      <c r="C121" s="1">
        <v>246</v>
      </c>
      <c r="D121" s="1">
        <v>3432</v>
      </c>
      <c r="E121" s="1">
        <v>172</v>
      </c>
      <c r="F121" s="1">
        <v>690</v>
      </c>
      <c r="G121" s="1">
        <v>0</v>
      </c>
      <c r="H121" s="1">
        <v>1002</v>
      </c>
      <c r="I121" s="1">
        <v>698</v>
      </c>
      <c r="J121" s="1">
        <v>18</v>
      </c>
      <c r="K121" s="1">
        <v>835</v>
      </c>
      <c r="L121" s="1">
        <v>2751</v>
      </c>
      <c r="M121" s="1">
        <v>4832</v>
      </c>
      <c r="N121" s="6">
        <v>0</v>
      </c>
      <c r="O121" s="1">
        <v>1922</v>
      </c>
      <c r="P121" s="1">
        <v>2683</v>
      </c>
      <c r="Q121" s="1">
        <v>833</v>
      </c>
      <c r="R121" s="1">
        <v>4052</v>
      </c>
      <c r="S121" s="1">
        <v>14</v>
      </c>
      <c r="T121" s="1">
        <v>0</v>
      </c>
      <c r="U121" s="1">
        <v>0</v>
      </c>
      <c r="V121" s="1">
        <v>234</v>
      </c>
      <c r="W121" s="1">
        <v>206</v>
      </c>
      <c r="X121" s="1">
        <v>1626</v>
      </c>
      <c r="Y121" s="1">
        <v>197</v>
      </c>
      <c r="Z121" s="1">
        <v>55</v>
      </c>
      <c r="AA121" s="1">
        <v>880</v>
      </c>
      <c r="AB121" s="1">
        <v>468</v>
      </c>
      <c r="AC121" s="1">
        <v>26</v>
      </c>
      <c r="AD121" s="1">
        <v>1604</v>
      </c>
      <c r="AE121" s="1">
        <v>8</v>
      </c>
      <c r="AF121" s="1">
        <v>768</v>
      </c>
      <c r="AG121" s="1">
        <v>677</v>
      </c>
      <c r="AH121" s="1">
        <v>243</v>
      </c>
      <c r="AI121" s="1">
        <v>381</v>
      </c>
      <c r="AJ121" s="1">
        <v>19</v>
      </c>
      <c r="AK121" s="1">
        <v>531</v>
      </c>
      <c r="AL121" s="1">
        <v>1098</v>
      </c>
      <c r="AM121" s="1">
        <v>1363</v>
      </c>
      <c r="AN121" s="1">
        <v>602</v>
      </c>
      <c r="AO121" s="1">
        <v>1015</v>
      </c>
      <c r="AP121" s="1">
        <v>790</v>
      </c>
      <c r="AQ121" s="1">
        <v>4390</v>
      </c>
      <c r="AR121" s="1">
        <v>1925</v>
      </c>
      <c r="AS121" s="4">
        <v>324</v>
      </c>
      <c r="AT121" s="4">
        <v>3878</v>
      </c>
      <c r="AU121" s="4">
        <v>1078</v>
      </c>
      <c r="AV121" s="9">
        <v>195</v>
      </c>
      <c r="AW121" s="9">
        <v>97</v>
      </c>
      <c r="AX121" s="5"/>
      <c r="AY121" s="5"/>
      <c r="AZ121" s="5"/>
      <c r="BA121" s="5"/>
      <c r="BB121" s="5"/>
    </row>
    <row r="122" spans="1:54" x14ac:dyDescent="0.2">
      <c r="A122" s="2">
        <v>44464</v>
      </c>
      <c r="B122" s="1">
        <v>3364</v>
      </c>
      <c r="C122" s="1">
        <v>1468</v>
      </c>
      <c r="D122" s="1">
        <v>0</v>
      </c>
      <c r="E122" s="1">
        <v>1</v>
      </c>
      <c r="F122" s="1">
        <v>15</v>
      </c>
      <c r="G122" s="1">
        <v>0</v>
      </c>
      <c r="H122" s="1">
        <v>187</v>
      </c>
      <c r="I122" s="1">
        <v>1859</v>
      </c>
      <c r="J122" s="1">
        <v>0</v>
      </c>
      <c r="K122" s="1">
        <v>836</v>
      </c>
      <c r="L122" s="1">
        <v>7409</v>
      </c>
      <c r="M122" s="1">
        <v>3271</v>
      </c>
      <c r="N122" s="1">
        <v>891</v>
      </c>
      <c r="O122" s="1">
        <v>3097</v>
      </c>
      <c r="P122" s="1">
        <v>1673</v>
      </c>
      <c r="Q122" s="1">
        <v>913</v>
      </c>
      <c r="R122" s="1">
        <v>2352</v>
      </c>
      <c r="S122" s="1">
        <v>1343</v>
      </c>
      <c r="T122" s="1">
        <v>0</v>
      </c>
      <c r="U122" s="1">
        <v>893</v>
      </c>
      <c r="V122" s="1">
        <v>751</v>
      </c>
      <c r="W122" s="1">
        <v>254</v>
      </c>
      <c r="X122" s="1">
        <v>473</v>
      </c>
      <c r="Y122" s="1">
        <v>22</v>
      </c>
      <c r="Z122" s="1">
        <v>146</v>
      </c>
      <c r="AA122" s="1">
        <v>750</v>
      </c>
      <c r="AB122" s="1">
        <v>598</v>
      </c>
      <c r="AC122" s="1">
        <v>3</v>
      </c>
      <c r="AD122" s="1">
        <v>2586</v>
      </c>
      <c r="AE122" s="1">
        <v>1178</v>
      </c>
      <c r="AF122" s="1">
        <v>919</v>
      </c>
      <c r="AG122" s="1">
        <v>1994</v>
      </c>
      <c r="AH122" s="1">
        <v>129</v>
      </c>
      <c r="AI122" s="1">
        <v>145</v>
      </c>
      <c r="AJ122" s="1">
        <v>1803</v>
      </c>
      <c r="AK122" s="1">
        <v>731</v>
      </c>
      <c r="AL122" s="1">
        <v>302</v>
      </c>
      <c r="AM122" s="1">
        <v>743</v>
      </c>
      <c r="AN122" s="1">
        <v>228</v>
      </c>
      <c r="AO122" s="1">
        <v>1547</v>
      </c>
      <c r="AP122" s="1">
        <v>717</v>
      </c>
      <c r="AQ122" s="1">
        <v>2665</v>
      </c>
      <c r="AR122" s="1">
        <v>1191</v>
      </c>
      <c r="AS122" s="4">
        <v>696</v>
      </c>
      <c r="AT122" s="4">
        <v>2901</v>
      </c>
      <c r="AU122" s="4">
        <v>1112</v>
      </c>
      <c r="AV122" s="9">
        <v>165</v>
      </c>
      <c r="AW122" s="9">
        <v>781</v>
      </c>
      <c r="AX122" s="5"/>
      <c r="AY122" s="5"/>
      <c r="AZ122" s="5"/>
      <c r="BA122" s="5"/>
      <c r="BB122" s="5"/>
    </row>
    <row r="123" spans="1:54" x14ac:dyDescent="0.2">
      <c r="A123" s="2">
        <v>44465</v>
      </c>
      <c r="B123" s="1">
        <v>35</v>
      </c>
      <c r="C123" s="1">
        <v>353</v>
      </c>
      <c r="D123" s="1">
        <v>0</v>
      </c>
      <c r="E123" s="1">
        <v>0</v>
      </c>
      <c r="F123" s="1">
        <v>0</v>
      </c>
      <c r="G123" s="1">
        <v>0</v>
      </c>
      <c r="H123" s="1">
        <v>47</v>
      </c>
      <c r="I123" s="1">
        <v>1077</v>
      </c>
      <c r="J123" s="1">
        <v>1398</v>
      </c>
      <c r="K123" s="1">
        <v>1659</v>
      </c>
      <c r="L123" s="1">
        <v>5016</v>
      </c>
      <c r="M123" s="1">
        <v>4086</v>
      </c>
      <c r="N123" s="1">
        <v>1785</v>
      </c>
      <c r="O123" s="1">
        <v>1254</v>
      </c>
      <c r="P123" s="1">
        <v>127</v>
      </c>
      <c r="Q123" s="1">
        <v>411</v>
      </c>
      <c r="R123" s="1">
        <v>178</v>
      </c>
      <c r="S123" s="1">
        <v>565</v>
      </c>
      <c r="T123" s="1">
        <v>0</v>
      </c>
      <c r="U123" s="1">
        <v>893</v>
      </c>
      <c r="V123" s="1">
        <v>853</v>
      </c>
      <c r="W123" s="1">
        <v>191</v>
      </c>
      <c r="X123" s="1">
        <v>98</v>
      </c>
      <c r="Y123" s="1">
        <v>168</v>
      </c>
      <c r="Z123" s="1">
        <v>112</v>
      </c>
      <c r="AA123" s="1">
        <v>551</v>
      </c>
      <c r="AB123" s="1">
        <v>331</v>
      </c>
      <c r="AC123" s="1">
        <v>60</v>
      </c>
      <c r="AD123" s="1">
        <v>765</v>
      </c>
      <c r="AE123" s="1">
        <v>1697</v>
      </c>
      <c r="AF123" s="6">
        <v>0</v>
      </c>
      <c r="AG123" s="1">
        <v>585</v>
      </c>
      <c r="AH123" s="1">
        <v>588</v>
      </c>
      <c r="AI123" s="1">
        <v>1212</v>
      </c>
      <c r="AJ123" s="1">
        <v>3691</v>
      </c>
      <c r="AK123" s="1">
        <v>539</v>
      </c>
      <c r="AL123" s="1">
        <v>549</v>
      </c>
      <c r="AM123" s="1">
        <v>667</v>
      </c>
      <c r="AN123" s="1">
        <v>304</v>
      </c>
      <c r="AO123" s="1">
        <v>2122</v>
      </c>
      <c r="AP123" s="1">
        <v>2212</v>
      </c>
      <c r="AQ123" s="1">
        <v>1877</v>
      </c>
      <c r="AR123" s="1">
        <v>590</v>
      </c>
      <c r="AS123" s="4">
        <v>875</v>
      </c>
      <c r="AT123" s="4">
        <v>1099</v>
      </c>
      <c r="AU123" s="4">
        <v>1549</v>
      </c>
      <c r="AV123" s="9">
        <v>467</v>
      </c>
      <c r="AW123" s="9">
        <v>498</v>
      </c>
      <c r="AX123" s="5"/>
      <c r="AY123" s="5"/>
      <c r="AZ123" s="5"/>
      <c r="BA123" s="5"/>
      <c r="BB123" s="5"/>
    </row>
    <row r="124" spans="1:54" x14ac:dyDescent="0.2">
      <c r="A124" s="2">
        <v>44466</v>
      </c>
      <c r="B124" s="1">
        <v>33</v>
      </c>
      <c r="C124" s="1">
        <v>1548</v>
      </c>
      <c r="D124" s="1">
        <v>95</v>
      </c>
      <c r="E124" s="1">
        <v>1521</v>
      </c>
      <c r="F124" s="1">
        <v>77</v>
      </c>
      <c r="G124" s="1">
        <v>0</v>
      </c>
      <c r="H124" s="1">
        <v>0</v>
      </c>
      <c r="I124" s="1">
        <v>3187</v>
      </c>
      <c r="J124" s="1">
        <v>689</v>
      </c>
      <c r="K124" s="1">
        <v>2047</v>
      </c>
      <c r="L124" s="1">
        <v>4281</v>
      </c>
      <c r="M124" s="1">
        <v>1599</v>
      </c>
      <c r="N124" s="1">
        <v>2195</v>
      </c>
      <c r="O124" s="1">
        <v>1727</v>
      </c>
      <c r="P124" s="1">
        <v>63</v>
      </c>
      <c r="Q124" s="1">
        <v>0</v>
      </c>
      <c r="R124" s="1">
        <v>378</v>
      </c>
      <c r="S124" s="1">
        <v>1050</v>
      </c>
      <c r="T124" s="1">
        <v>50</v>
      </c>
      <c r="U124" s="1">
        <v>893</v>
      </c>
      <c r="V124" s="1">
        <v>0</v>
      </c>
      <c r="W124" s="1">
        <v>2448</v>
      </c>
      <c r="X124" s="1">
        <v>14</v>
      </c>
      <c r="Y124" s="1">
        <v>184</v>
      </c>
      <c r="Z124" s="1">
        <v>267</v>
      </c>
      <c r="AA124" s="1">
        <v>3778</v>
      </c>
      <c r="AB124" s="1">
        <v>799</v>
      </c>
      <c r="AC124" s="1">
        <v>19</v>
      </c>
      <c r="AD124" s="1">
        <v>1403</v>
      </c>
      <c r="AE124" s="1">
        <v>105</v>
      </c>
      <c r="AF124" s="6">
        <v>0</v>
      </c>
      <c r="AG124" s="1">
        <v>178</v>
      </c>
      <c r="AH124" s="1">
        <v>79</v>
      </c>
      <c r="AI124" s="1">
        <v>613</v>
      </c>
      <c r="AJ124" s="1">
        <v>3971</v>
      </c>
      <c r="AK124" s="1">
        <v>527</v>
      </c>
      <c r="AL124" s="1">
        <v>1243</v>
      </c>
      <c r="AM124" s="1">
        <v>1496</v>
      </c>
      <c r="AN124" s="1">
        <v>242</v>
      </c>
      <c r="AO124" s="1">
        <v>1552</v>
      </c>
      <c r="AP124" s="1">
        <v>1439</v>
      </c>
      <c r="AQ124" s="1">
        <v>1894</v>
      </c>
      <c r="AR124" s="1">
        <v>1539</v>
      </c>
      <c r="AS124" s="4">
        <v>411</v>
      </c>
      <c r="AT124" s="4">
        <v>753</v>
      </c>
      <c r="AU124" s="4">
        <v>1125</v>
      </c>
      <c r="AV124" s="9">
        <v>20</v>
      </c>
      <c r="AW124" s="9">
        <v>1314</v>
      </c>
      <c r="AX124" s="5"/>
      <c r="AY124" s="5"/>
      <c r="AZ124" s="5"/>
      <c r="BA124" s="5"/>
      <c r="BB124" s="5"/>
    </row>
    <row r="125" spans="1:54" x14ac:dyDescent="0.2">
      <c r="A125" s="2">
        <v>44467</v>
      </c>
      <c r="B125" s="7">
        <v>1536</v>
      </c>
      <c r="C125" s="7">
        <v>675</v>
      </c>
      <c r="D125" s="7">
        <v>0</v>
      </c>
      <c r="E125" s="7">
        <v>770</v>
      </c>
      <c r="F125" s="7">
        <v>1626</v>
      </c>
      <c r="G125" s="7">
        <v>0</v>
      </c>
      <c r="H125" s="7"/>
      <c r="I125" s="7">
        <v>1037</v>
      </c>
      <c r="J125" s="7">
        <v>31</v>
      </c>
      <c r="K125" s="7">
        <v>884</v>
      </c>
      <c r="L125" s="7">
        <v>8441</v>
      </c>
      <c r="M125" s="7">
        <v>240</v>
      </c>
      <c r="N125" s="7">
        <v>0</v>
      </c>
      <c r="O125" s="7">
        <v>1103</v>
      </c>
      <c r="P125" s="7">
        <v>657</v>
      </c>
      <c r="Q125" s="7">
        <v>108</v>
      </c>
      <c r="R125" s="7">
        <v>1502</v>
      </c>
      <c r="S125" s="7">
        <v>1513</v>
      </c>
      <c r="T125" s="7">
        <v>919</v>
      </c>
      <c r="U125" s="7">
        <v>893</v>
      </c>
      <c r="V125" s="7">
        <v>9</v>
      </c>
      <c r="W125" s="7">
        <v>2027</v>
      </c>
      <c r="X125" s="7">
        <v>84</v>
      </c>
      <c r="Y125" s="7">
        <v>80</v>
      </c>
      <c r="Z125" s="7">
        <v>147</v>
      </c>
      <c r="AA125" s="7">
        <v>4422</v>
      </c>
      <c r="AB125" s="7">
        <v>133</v>
      </c>
      <c r="AC125" s="7">
        <v>37</v>
      </c>
      <c r="AD125" s="7">
        <v>2133</v>
      </c>
      <c r="AE125" s="7">
        <v>155</v>
      </c>
      <c r="AF125" s="6">
        <v>0</v>
      </c>
      <c r="AG125" s="7">
        <v>89</v>
      </c>
      <c r="AH125" s="6">
        <v>0</v>
      </c>
      <c r="AI125" s="7">
        <v>1382</v>
      </c>
      <c r="AJ125" s="7">
        <v>2863</v>
      </c>
      <c r="AK125" s="7">
        <v>1292</v>
      </c>
      <c r="AL125" s="7">
        <v>1062</v>
      </c>
      <c r="AM125" s="7">
        <v>2246</v>
      </c>
      <c r="AN125" s="7">
        <v>320</v>
      </c>
      <c r="AO125" s="7">
        <v>988</v>
      </c>
      <c r="AP125" s="7">
        <v>651</v>
      </c>
      <c r="AQ125" s="7">
        <v>1664</v>
      </c>
      <c r="AR125" s="1">
        <v>1839</v>
      </c>
      <c r="AS125" s="4">
        <v>50</v>
      </c>
      <c r="AT125" s="4">
        <v>827</v>
      </c>
      <c r="AU125" s="4">
        <v>1800</v>
      </c>
      <c r="AV125" s="9">
        <v>49</v>
      </c>
      <c r="AW125" s="9">
        <v>1509</v>
      </c>
      <c r="AX125" s="5"/>
      <c r="AY125" s="5"/>
      <c r="AZ125" s="5"/>
      <c r="BA125" s="5"/>
      <c r="BB125" s="5"/>
    </row>
    <row r="126" spans="1:54" x14ac:dyDescent="0.2">
      <c r="A126" s="2">
        <v>44468</v>
      </c>
      <c r="B126" s="7">
        <v>0</v>
      </c>
      <c r="C126" s="7">
        <v>1615</v>
      </c>
      <c r="D126" s="7">
        <v>91</v>
      </c>
      <c r="E126" s="6">
        <v>0</v>
      </c>
      <c r="F126" s="7">
        <v>1351</v>
      </c>
      <c r="G126" s="7">
        <v>0</v>
      </c>
      <c r="H126" s="7"/>
      <c r="I126" s="7">
        <v>1</v>
      </c>
      <c r="J126" s="7">
        <v>149</v>
      </c>
      <c r="K126" s="7">
        <v>575</v>
      </c>
      <c r="L126" s="7">
        <v>3597</v>
      </c>
      <c r="M126" s="7">
        <v>1539</v>
      </c>
      <c r="N126" s="7">
        <v>105</v>
      </c>
      <c r="O126" s="7">
        <v>1788</v>
      </c>
      <c r="P126" s="7">
        <v>1571</v>
      </c>
      <c r="Q126" s="7">
        <v>111</v>
      </c>
      <c r="R126" s="7">
        <v>106</v>
      </c>
      <c r="S126" s="7">
        <v>54</v>
      </c>
      <c r="T126" s="7">
        <v>228</v>
      </c>
      <c r="U126" s="7">
        <v>893</v>
      </c>
      <c r="V126" s="7">
        <v>30</v>
      </c>
      <c r="W126" s="7">
        <v>706</v>
      </c>
      <c r="X126" s="6">
        <v>0</v>
      </c>
      <c r="Y126" s="7">
        <v>293</v>
      </c>
      <c r="Z126" s="7">
        <v>195</v>
      </c>
      <c r="AA126" s="7">
        <v>1204</v>
      </c>
      <c r="AB126" s="6">
        <v>0</v>
      </c>
      <c r="AC126" s="7">
        <v>29</v>
      </c>
      <c r="AD126" s="7">
        <v>1044</v>
      </c>
      <c r="AE126" s="7">
        <v>2203</v>
      </c>
      <c r="AF126" s="7">
        <v>55</v>
      </c>
      <c r="AG126" s="7">
        <v>801</v>
      </c>
      <c r="AH126" s="6">
        <v>0</v>
      </c>
      <c r="AI126" s="6">
        <v>0</v>
      </c>
      <c r="AJ126" s="7">
        <v>3026</v>
      </c>
      <c r="AK126" s="7">
        <v>5724</v>
      </c>
      <c r="AL126" s="7">
        <v>485</v>
      </c>
      <c r="AM126" s="7">
        <v>1229</v>
      </c>
      <c r="AN126" s="7">
        <v>742</v>
      </c>
      <c r="AO126" s="7">
        <v>1811</v>
      </c>
      <c r="AP126" s="7">
        <v>862</v>
      </c>
      <c r="AQ126" s="7">
        <v>883</v>
      </c>
      <c r="AR126" s="1">
        <v>1477</v>
      </c>
      <c r="AS126" s="4">
        <v>103</v>
      </c>
      <c r="AT126" s="4">
        <v>517</v>
      </c>
      <c r="AU126" s="4">
        <v>1885</v>
      </c>
      <c r="AV126" s="9">
        <v>427</v>
      </c>
      <c r="AW126" s="9">
        <v>1121</v>
      </c>
      <c r="AX126" s="5"/>
      <c r="AY126" s="5"/>
      <c r="AZ126" s="5"/>
      <c r="BA126" s="5"/>
      <c r="BB126" s="5"/>
    </row>
    <row r="127" spans="1:54" x14ac:dyDescent="0.2">
      <c r="A127" s="2">
        <v>44469</v>
      </c>
      <c r="B127" s="7">
        <v>15</v>
      </c>
      <c r="C127" s="7">
        <v>384</v>
      </c>
      <c r="D127" s="7">
        <v>79</v>
      </c>
      <c r="E127" s="7">
        <v>2</v>
      </c>
      <c r="F127" s="7">
        <v>322</v>
      </c>
      <c r="G127" s="7">
        <v>0</v>
      </c>
      <c r="H127" s="7"/>
      <c r="I127" s="7">
        <v>1610</v>
      </c>
      <c r="J127" s="7">
        <v>1219</v>
      </c>
      <c r="K127" s="7">
        <v>721</v>
      </c>
      <c r="L127" s="7">
        <v>1021</v>
      </c>
      <c r="M127" s="7">
        <v>0</v>
      </c>
      <c r="N127" s="7">
        <v>2589</v>
      </c>
      <c r="O127" s="7">
        <v>565</v>
      </c>
      <c r="P127" s="7">
        <v>167</v>
      </c>
      <c r="Q127" s="7">
        <v>2138</v>
      </c>
      <c r="R127" s="7">
        <v>4179</v>
      </c>
      <c r="S127" s="7">
        <v>11</v>
      </c>
      <c r="T127" s="7">
        <v>1516</v>
      </c>
      <c r="U127" s="7">
        <v>893</v>
      </c>
      <c r="V127" s="7">
        <v>13</v>
      </c>
      <c r="W127" s="6">
        <v>768.5</v>
      </c>
      <c r="X127" s="6">
        <v>0</v>
      </c>
      <c r="Y127" s="7">
        <v>4010</v>
      </c>
      <c r="Z127" s="7">
        <v>164</v>
      </c>
      <c r="AA127" s="7">
        <v>4126</v>
      </c>
      <c r="AB127" s="7">
        <v>0</v>
      </c>
      <c r="AC127" s="7">
        <v>61</v>
      </c>
      <c r="AD127" s="7">
        <v>167</v>
      </c>
      <c r="AE127" s="7">
        <v>874</v>
      </c>
      <c r="AF127" s="7">
        <v>103</v>
      </c>
      <c r="AG127" s="7">
        <v>268</v>
      </c>
      <c r="AH127" s="6">
        <v>0</v>
      </c>
      <c r="AI127" s="7">
        <v>106</v>
      </c>
      <c r="AJ127" s="7">
        <v>227</v>
      </c>
      <c r="AK127" s="7">
        <v>5483</v>
      </c>
      <c r="AL127" s="7">
        <v>310</v>
      </c>
      <c r="AM127" s="7">
        <v>1005</v>
      </c>
      <c r="AN127" s="7">
        <v>832</v>
      </c>
      <c r="AO127" s="7">
        <v>1068</v>
      </c>
      <c r="AP127" s="7">
        <v>1184</v>
      </c>
      <c r="AQ127" s="7"/>
      <c r="AR127" s="1">
        <v>1592</v>
      </c>
      <c r="AS127" s="4">
        <v>360</v>
      </c>
      <c r="AT127" s="4">
        <v>606</v>
      </c>
      <c r="AU127" s="4">
        <v>1517</v>
      </c>
      <c r="AV127" s="9">
        <v>149</v>
      </c>
      <c r="AW127" s="9">
        <v>2157</v>
      </c>
      <c r="AX127" s="5"/>
      <c r="AY127" s="5"/>
      <c r="AZ127" s="5"/>
      <c r="BA127" s="5"/>
      <c r="BB127" s="5"/>
    </row>
    <row r="128" spans="1:54" x14ac:dyDescent="0.2">
      <c r="A128" s="2">
        <v>44470</v>
      </c>
      <c r="B128" s="7">
        <v>5398</v>
      </c>
      <c r="C128" s="7">
        <v>13</v>
      </c>
      <c r="D128" s="7">
        <v>0</v>
      </c>
      <c r="E128" s="7"/>
      <c r="F128" s="7">
        <v>2000</v>
      </c>
      <c r="G128" s="7">
        <v>0</v>
      </c>
      <c r="H128" s="7"/>
      <c r="I128" s="7">
        <v>78</v>
      </c>
      <c r="J128" s="7">
        <v>133</v>
      </c>
      <c r="K128" s="7">
        <v>729</v>
      </c>
      <c r="L128" s="7">
        <v>3554</v>
      </c>
      <c r="M128" s="6">
        <v>0</v>
      </c>
      <c r="N128" s="7">
        <v>1728</v>
      </c>
      <c r="O128" s="7">
        <v>58</v>
      </c>
      <c r="P128" s="7">
        <v>2231</v>
      </c>
      <c r="Q128" s="7">
        <v>366</v>
      </c>
      <c r="R128" s="7">
        <v>0</v>
      </c>
      <c r="S128" s="7">
        <v>15</v>
      </c>
      <c r="T128" s="7">
        <v>0</v>
      </c>
      <c r="U128" s="7">
        <v>893</v>
      </c>
      <c r="V128" s="7">
        <v>577</v>
      </c>
      <c r="W128" s="7">
        <v>194</v>
      </c>
      <c r="X128" s="6">
        <v>0</v>
      </c>
      <c r="Y128" s="7">
        <v>3274</v>
      </c>
      <c r="Z128" s="7">
        <v>1343</v>
      </c>
      <c r="AA128" s="7">
        <v>6260</v>
      </c>
      <c r="AB128" s="6">
        <v>0</v>
      </c>
      <c r="AC128" s="7">
        <v>134</v>
      </c>
      <c r="AD128" s="7">
        <v>87</v>
      </c>
      <c r="AE128" s="7">
        <v>88</v>
      </c>
      <c r="AF128" s="7">
        <v>458</v>
      </c>
      <c r="AG128" s="7">
        <v>1404</v>
      </c>
      <c r="AH128" s="6">
        <v>0</v>
      </c>
      <c r="AI128" s="7">
        <v>1146</v>
      </c>
      <c r="AJ128" s="7">
        <v>33</v>
      </c>
      <c r="AK128" s="7">
        <v>4696</v>
      </c>
      <c r="AL128" s="7">
        <v>885</v>
      </c>
      <c r="AM128" s="7">
        <v>451</v>
      </c>
      <c r="AN128" s="7">
        <v>379</v>
      </c>
      <c r="AO128" s="7">
        <v>2237</v>
      </c>
      <c r="AP128" s="7">
        <v>1100</v>
      </c>
      <c r="AQ128" s="7"/>
      <c r="AR128" s="1">
        <v>1381</v>
      </c>
      <c r="AS128" s="4">
        <v>16</v>
      </c>
      <c r="AT128" s="4">
        <v>1165</v>
      </c>
      <c r="AU128" s="4">
        <v>1003</v>
      </c>
      <c r="AV128" s="9">
        <v>118</v>
      </c>
      <c r="AW128" s="9">
        <v>1346</v>
      </c>
      <c r="AX128" s="5"/>
      <c r="AY128" s="5"/>
      <c r="AZ128" s="5"/>
      <c r="BA128" s="5"/>
      <c r="BB128" s="5"/>
    </row>
    <row r="129" spans="1:54" x14ac:dyDescent="0.2">
      <c r="A129" s="2">
        <v>44471</v>
      </c>
      <c r="B129" s="7">
        <v>33</v>
      </c>
      <c r="C129" s="7">
        <v>648</v>
      </c>
      <c r="D129" s="6">
        <v>0</v>
      </c>
      <c r="E129" s="7"/>
      <c r="F129" s="7">
        <v>105</v>
      </c>
      <c r="G129" s="7">
        <v>0</v>
      </c>
      <c r="H129" s="7"/>
      <c r="I129" s="7">
        <v>2</v>
      </c>
      <c r="J129" s="7">
        <v>0</v>
      </c>
      <c r="K129" s="7">
        <v>173</v>
      </c>
      <c r="L129" s="7">
        <v>1660</v>
      </c>
      <c r="M129" s="7">
        <v>3</v>
      </c>
      <c r="N129" s="7">
        <v>2780</v>
      </c>
      <c r="O129" s="7">
        <v>323</v>
      </c>
      <c r="P129" s="7">
        <v>63</v>
      </c>
      <c r="Q129" s="7">
        <v>463</v>
      </c>
      <c r="R129" s="7">
        <v>0</v>
      </c>
      <c r="S129" s="7">
        <v>158</v>
      </c>
      <c r="T129" s="7">
        <v>83</v>
      </c>
      <c r="U129" s="7">
        <v>716</v>
      </c>
      <c r="V129" s="7">
        <v>69</v>
      </c>
      <c r="W129" s="7">
        <v>147</v>
      </c>
      <c r="X129" s="7">
        <v>101</v>
      </c>
      <c r="Y129" s="7">
        <v>1682</v>
      </c>
      <c r="Z129" s="7">
        <v>1007</v>
      </c>
      <c r="AA129" s="7">
        <v>4724</v>
      </c>
      <c r="AB129" s="6">
        <v>0</v>
      </c>
      <c r="AC129" s="7">
        <v>34</v>
      </c>
      <c r="AD129" s="7">
        <v>174</v>
      </c>
      <c r="AE129" s="7">
        <v>833</v>
      </c>
      <c r="AF129" s="7">
        <v>1095</v>
      </c>
      <c r="AG129" s="7">
        <v>46</v>
      </c>
      <c r="AH129" s="7">
        <v>12</v>
      </c>
      <c r="AI129" s="7">
        <v>921</v>
      </c>
      <c r="AJ129" s="7">
        <v>18</v>
      </c>
      <c r="AK129" s="7">
        <v>4606</v>
      </c>
      <c r="AL129" s="7">
        <v>474</v>
      </c>
      <c r="AM129" s="7">
        <v>2077</v>
      </c>
      <c r="AN129" s="7"/>
      <c r="AO129" s="7">
        <v>773</v>
      </c>
      <c r="AP129" s="7">
        <v>504</v>
      </c>
      <c r="AQ129" s="7"/>
      <c r="AR129" s="1">
        <v>1137</v>
      </c>
      <c r="AS129" s="4">
        <v>7</v>
      </c>
      <c r="AT129" s="4">
        <v>1140</v>
      </c>
      <c r="AU129" s="4">
        <v>1400</v>
      </c>
      <c r="AV129" s="9">
        <v>94</v>
      </c>
      <c r="AW129" s="9">
        <v>1397</v>
      </c>
      <c r="AX129" s="5"/>
      <c r="AY129" s="5"/>
      <c r="AZ129" s="5"/>
      <c r="BA129" s="5"/>
      <c r="BB129" s="5"/>
    </row>
    <row r="130" spans="1:54" x14ac:dyDescent="0.2">
      <c r="A130" s="2">
        <v>44472</v>
      </c>
      <c r="B130" s="7">
        <v>5</v>
      </c>
      <c r="C130" s="6">
        <v>0</v>
      </c>
      <c r="D130" s="7">
        <v>176</v>
      </c>
      <c r="E130" s="7"/>
      <c r="F130" s="6">
        <v>0</v>
      </c>
      <c r="G130" s="7">
        <v>0</v>
      </c>
      <c r="H130" s="7"/>
      <c r="I130" s="7">
        <v>877</v>
      </c>
      <c r="J130" s="7">
        <v>1</v>
      </c>
      <c r="K130" s="7">
        <v>140</v>
      </c>
      <c r="L130" s="7">
        <v>0</v>
      </c>
      <c r="M130" s="7">
        <v>26</v>
      </c>
      <c r="N130" s="7">
        <v>1083</v>
      </c>
      <c r="O130" s="7">
        <v>657</v>
      </c>
      <c r="P130" s="7">
        <v>35</v>
      </c>
      <c r="Q130" s="7">
        <v>567</v>
      </c>
      <c r="R130" s="7">
        <v>0</v>
      </c>
      <c r="S130" s="7">
        <v>497</v>
      </c>
      <c r="T130" s="7">
        <v>1573</v>
      </c>
      <c r="U130" s="7">
        <v>505</v>
      </c>
      <c r="V130" s="7">
        <v>340</v>
      </c>
      <c r="W130" s="7">
        <v>49</v>
      </c>
      <c r="X130" s="6">
        <v>0</v>
      </c>
      <c r="Y130" s="7">
        <v>228</v>
      </c>
      <c r="Z130" s="7">
        <v>41</v>
      </c>
      <c r="AA130" s="7">
        <v>7697</v>
      </c>
      <c r="AB130" s="6">
        <v>0</v>
      </c>
      <c r="AC130" s="7">
        <v>173</v>
      </c>
      <c r="AD130" s="7">
        <v>40</v>
      </c>
      <c r="AE130" s="7">
        <v>150</v>
      </c>
      <c r="AF130" s="7">
        <v>930</v>
      </c>
      <c r="AG130" s="7">
        <v>116</v>
      </c>
      <c r="AH130" s="7">
        <v>54</v>
      </c>
      <c r="AI130" s="7">
        <v>600</v>
      </c>
      <c r="AJ130" s="7">
        <v>12</v>
      </c>
      <c r="AK130" s="7">
        <v>4288</v>
      </c>
      <c r="AL130" s="7">
        <v>515</v>
      </c>
      <c r="AM130" s="7">
        <v>71</v>
      </c>
      <c r="AN130" s="7"/>
      <c r="AO130" s="7">
        <v>638</v>
      </c>
      <c r="AP130" s="7">
        <v>502</v>
      </c>
      <c r="AQ130" s="7"/>
      <c r="AR130" s="1">
        <v>433</v>
      </c>
      <c r="AS130" s="4">
        <v>108</v>
      </c>
      <c r="AT130" s="4">
        <v>877</v>
      </c>
      <c r="AU130" s="4">
        <v>1002</v>
      </c>
      <c r="AV130" s="9">
        <v>51</v>
      </c>
      <c r="AW130" s="9">
        <v>883</v>
      </c>
      <c r="AX130" s="5"/>
      <c r="AY130" s="5"/>
      <c r="AZ130" s="5"/>
      <c r="BA130" s="5"/>
      <c r="BB130" s="5"/>
    </row>
    <row r="131" spans="1:54" x14ac:dyDescent="0.2">
      <c r="A131" s="2">
        <v>44473</v>
      </c>
      <c r="B131" s="7">
        <v>0</v>
      </c>
      <c r="C131" s="7">
        <v>85</v>
      </c>
      <c r="D131" s="7">
        <v>205</v>
      </c>
      <c r="E131" s="7"/>
      <c r="F131" s="7">
        <v>5</v>
      </c>
      <c r="G131" s="7">
        <v>0</v>
      </c>
      <c r="H131" s="7"/>
      <c r="I131" s="7">
        <v>2183</v>
      </c>
      <c r="J131" s="7">
        <v>29</v>
      </c>
      <c r="K131" s="7">
        <v>152</v>
      </c>
      <c r="L131" s="7">
        <v>0</v>
      </c>
      <c r="M131" s="7">
        <v>0</v>
      </c>
      <c r="N131" s="7">
        <v>1152</v>
      </c>
      <c r="O131" s="7">
        <v>327</v>
      </c>
      <c r="P131" s="7">
        <v>1145</v>
      </c>
      <c r="Q131" s="7">
        <v>9</v>
      </c>
      <c r="R131" s="7">
        <v>0</v>
      </c>
      <c r="S131" s="7">
        <v>0</v>
      </c>
      <c r="T131" s="7">
        <v>651</v>
      </c>
      <c r="U131" s="7">
        <v>175</v>
      </c>
      <c r="V131" s="7">
        <v>23</v>
      </c>
      <c r="W131" s="7">
        <v>313</v>
      </c>
      <c r="X131" s="6">
        <v>0</v>
      </c>
      <c r="Y131" s="7">
        <v>7</v>
      </c>
      <c r="Z131" s="7">
        <v>1110</v>
      </c>
      <c r="AA131" s="7">
        <v>3624</v>
      </c>
      <c r="AB131" s="7">
        <v>17</v>
      </c>
      <c r="AC131" s="7">
        <v>196</v>
      </c>
      <c r="AD131" s="7">
        <v>588</v>
      </c>
      <c r="AE131" s="6">
        <v>0</v>
      </c>
      <c r="AF131" s="7">
        <v>31</v>
      </c>
      <c r="AG131" s="7">
        <v>92</v>
      </c>
      <c r="AH131" s="6">
        <v>0</v>
      </c>
      <c r="AI131" s="7">
        <v>85</v>
      </c>
      <c r="AJ131" s="7">
        <v>96</v>
      </c>
      <c r="AK131" s="7">
        <v>2230</v>
      </c>
      <c r="AL131" s="7">
        <v>146</v>
      </c>
      <c r="AM131" s="7">
        <v>146</v>
      </c>
      <c r="AN131" s="7"/>
      <c r="AO131" s="7">
        <v>437</v>
      </c>
      <c r="AP131" s="7">
        <v>320</v>
      </c>
      <c r="AQ131" s="7"/>
      <c r="AR131" s="1">
        <v>749</v>
      </c>
      <c r="AS131" s="11">
        <v>216</v>
      </c>
      <c r="AT131" s="4">
        <v>613</v>
      </c>
      <c r="AU131" s="4">
        <v>410</v>
      </c>
      <c r="AV131" s="9">
        <v>82</v>
      </c>
      <c r="AW131" s="9">
        <v>425</v>
      </c>
      <c r="AX131" s="5"/>
      <c r="AY131" s="5"/>
      <c r="AZ131" s="5"/>
      <c r="BA131" s="5"/>
      <c r="BB131" s="5"/>
    </row>
    <row r="132" spans="1:54" x14ac:dyDescent="0.2">
      <c r="A132" s="2">
        <v>44474</v>
      </c>
      <c r="B132" s="7">
        <v>2604</v>
      </c>
      <c r="C132" s="7">
        <v>87</v>
      </c>
      <c r="D132" s="7">
        <v>0</v>
      </c>
      <c r="E132" s="7"/>
      <c r="F132" s="7">
        <v>0</v>
      </c>
      <c r="G132" s="7">
        <v>0</v>
      </c>
      <c r="H132" s="7"/>
      <c r="I132" s="7">
        <v>3194</v>
      </c>
      <c r="J132" s="7">
        <v>30</v>
      </c>
      <c r="K132" s="7">
        <v>215</v>
      </c>
      <c r="L132" s="7">
        <v>1940</v>
      </c>
      <c r="M132" s="7">
        <v>2</v>
      </c>
      <c r="N132" s="7">
        <v>1079</v>
      </c>
      <c r="O132" s="7">
        <v>108</v>
      </c>
      <c r="P132" s="7">
        <v>46</v>
      </c>
      <c r="Q132" s="7">
        <v>51</v>
      </c>
      <c r="R132" s="7">
        <v>0</v>
      </c>
      <c r="S132" s="7">
        <v>0</v>
      </c>
      <c r="T132" s="7">
        <v>569</v>
      </c>
      <c r="U132" s="7">
        <v>248</v>
      </c>
      <c r="V132" s="7">
        <v>39</v>
      </c>
      <c r="W132" s="7">
        <v>627</v>
      </c>
      <c r="X132" s="6">
        <v>0</v>
      </c>
      <c r="Y132" s="7">
        <v>26</v>
      </c>
      <c r="Z132" s="7">
        <v>486</v>
      </c>
      <c r="AA132" s="7">
        <v>2586</v>
      </c>
      <c r="AB132" s="7">
        <v>3</v>
      </c>
      <c r="AC132" s="7">
        <v>187</v>
      </c>
      <c r="AD132" s="7">
        <v>447</v>
      </c>
      <c r="AE132" s="7">
        <v>1560</v>
      </c>
      <c r="AF132" s="7">
        <v>199</v>
      </c>
      <c r="AG132" s="7">
        <v>77</v>
      </c>
      <c r="AH132" s="6">
        <v>0</v>
      </c>
      <c r="AI132" s="7">
        <v>136</v>
      </c>
      <c r="AJ132" s="7">
        <v>140</v>
      </c>
      <c r="AK132" s="7">
        <v>807</v>
      </c>
      <c r="AL132" s="7">
        <v>135</v>
      </c>
      <c r="AM132" s="7">
        <v>260</v>
      </c>
      <c r="AN132" s="7"/>
      <c r="AO132" s="7">
        <v>394</v>
      </c>
      <c r="AP132" s="7">
        <v>278</v>
      </c>
      <c r="AQ132" s="7"/>
      <c r="AR132" s="1">
        <v>682</v>
      </c>
      <c r="AS132" s="4">
        <v>207</v>
      </c>
      <c r="AT132" s="4">
        <v>725</v>
      </c>
      <c r="AU132" s="4">
        <v>212</v>
      </c>
      <c r="AV132" s="9">
        <v>103</v>
      </c>
      <c r="AW132" s="9">
        <v>185</v>
      </c>
      <c r="AX132" s="5"/>
      <c r="AY132" s="5"/>
      <c r="AZ132" s="5"/>
      <c r="BA132" s="5"/>
      <c r="BB132" s="5"/>
    </row>
    <row r="133" spans="1:54" x14ac:dyDescent="0.2">
      <c r="A133" s="2">
        <v>44475</v>
      </c>
      <c r="B133" s="7">
        <v>49</v>
      </c>
      <c r="C133" s="7">
        <v>100</v>
      </c>
      <c r="D133" s="7">
        <v>0</v>
      </c>
      <c r="E133" s="7"/>
      <c r="F133" s="7">
        <v>881</v>
      </c>
      <c r="G133" s="7">
        <v>0</v>
      </c>
      <c r="H133" s="7"/>
      <c r="I133" s="7">
        <v>0</v>
      </c>
      <c r="J133" s="7">
        <v>1</v>
      </c>
      <c r="K133" s="7">
        <v>186</v>
      </c>
      <c r="L133" s="7">
        <v>844</v>
      </c>
      <c r="M133" s="7">
        <v>7</v>
      </c>
      <c r="N133" s="7">
        <v>0</v>
      </c>
      <c r="O133" s="7">
        <v>214</v>
      </c>
      <c r="P133" s="7">
        <v>1614</v>
      </c>
      <c r="Q133" s="7">
        <v>416</v>
      </c>
      <c r="R133" s="7">
        <v>0</v>
      </c>
      <c r="S133" s="7">
        <v>0</v>
      </c>
      <c r="T133" s="7">
        <v>60</v>
      </c>
      <c r="U133" s="7">
        <v>122</v>
      </c>
      <c r="V133" s="7">
        <v>507</v>
      </c>
      <c r="W133" s="7">
        <v>6</v>
      </c>
      <c r="X133" s="7">
        <v>1293</v>
      </c>
      <c r="Y133" s="7">
        <v>71</v>
      </c>
      <c r="Z133" s="7">
        <v>59</v>
      </c>
      <c r="AA133" s="7">
        <v>1600</v>
      </c>
      <c r="AB133" s="7">
        <v>81</v>
      </c>
      <c r="AC133" s="7">
        <v>111</v>
      </c>
      <c r="AD133" s="7">
        <v>189</v>
      </c>
      <c r="AE133" s="7">
        <v>155</v>
      </c>
      <c r="AF133" s="7">
        <v>809</v>
      </c>
      <c r="AG133" s="7">
        <v>1</v>
      </c>
      <c r="AH133" s="7">
        <v>11</v>
      </c>
      <c r="AI133" s="7">
        <v>81</v>
      </c>
      <c r="AJ133" s="7">
        <v>140</v>
      </c>
      <c r="AK133" s="7">
        <v>1286</v>
      </c>
      <c r="AL133" s="7">
        <v>102</v>
      </c>
      <c r="AM133" s="7">
        <v>375</v>
      </c>
      <c r="AN133" s="7"/>
      <c r="AO133" s="7">
        <v>923</v>
      </c>
      <c r="AP133" s="7">
        <v>1683</v>
      </c>
      <c r="AQ133" s="7"/>
      <c r="AR133" s="1">
        <v>994</v>
      </c>
      <c r="AS133" s="4">
        <v>144</v>
      </c>
      <c r="AT133" s="4">
        <v>1017</v>
      </c>
      <c r="AU133" s="4">
        <v>254</v>
      </c>
      <c r="AV133" s="9">
        <v>99</v>
      </c>
      <c r="AW133" s="9">
        <v>557</v>
      </c>
      <c r="AX133" s="5"/>
      <c r="AY133" s="5"/>
      <c r="AZ133" s="5"/>
      <c r="BA133" s="5"/>
      <c r="BB133" s="5"/>
    </row>
    <row r="134" spans="1:54" x14ac:dyDescent="0.2">
      <c r="A134" s="2">
        <v>44476</v>
      </c>
      <c r="B134" s="7">
        <v>7</v>
      </c>
      <c r="C134" s="7">
        <v>407</v>
      </c>
      <c r="D134" s="7">
        <v>0</v>
      </c>
      <c r="E134" s="7"/>
      <c r="F134" s="7">
        <v>326</v>
      </c>
      <c r="G134" s="7">
        <v>3000</v>
      </c>
      <c r="H134" s="7"/>
      <c r="I134" s="7">
        <v>0</v>
      </c>
      <c r="J134" s="7">
        <v>130</v>
      </c>
      <c r="K134" s="7">
        <v>174</v>
      </c>
      <c r="L134" s="7">
        <v>2224</v>
      </c>
      <c r="M134" s="7">
        <v>43</v>
      </c>
      <c r="N134" s="7">
        <v>44</v>
      </c>
      <c r="O134" s="7">
        <v>424</v>
      </c>
      <c r="P134" s="7">
        <v>0</v>
      </c>
      <c r="Q134" s="7">
        <v>66</v>
      </c>
      <c r="R134" s="7">
        <v>0</v>
      </c>
      <c r="S134" s="7">
        <v>0</v>
      </c>
      <c r="T134" s="7">
        <v>0</v>
      </c>
      <c r="U134" s="7">
        <v>111</v>
      </c>
      <c r="V134" s="7">
        <v>13</v>
      </c>
      <c r="W134" s="7">
        <v>766</v>
      </c>
      <c r="X134" s="7">
        <v>93</v>
      </c>
      <c r="Y134" s="7"/>
      <c r="Z134" s="7">
        <v>62</v>
      </c>
      <c r="AA134" s="7">
        <v>1601</v>
      </c>
      <c r="AB134" s="7">
        <v>16</v>
      </c>
      <c r="AC134" s="7">
        <v>193</v>
      </c>
      <c r="AD134" s="7">
        <v>91</v>
      </c>
      <c r="AE134" s="7">
        <v>133</v>
      </c>
      <c r="AF134" s="7">
        <v>442</v>
      </c>
      <c r="AG134" s="7">
        <v>587</v>
      </c>
      <c r="AH134" s="7">
        <v>64</v>
      </c>
      <c r="AI134" s="7">
        <v>332</v>
      </c>
      <c r="AJ134" s="7">
        <v>138</v>
      </c>
      <c r="AK134" s="7">
        <v>1356</v>
      </c>
      <c r="AL134" s="7">
        <v>214</v>
      </c>
      <c r="AM134" s="7">
        <v>121</v>
      </c>
      <c r="AN134" s="7"/>
      <c r="AO134" s="7"/>
      <c r="AP134" s="7">
        <v>1710</v>
      </c>
      <c r="AQ134" s="7"/>
      <c r="AR134" s="1">
        <v>683</v>
      </c>
      <c r="AS134" s="4">
        <v>1126</v>
      </c>
      <c r="AT134" s="4">
        <v>988</v>
      </c>
      <c r="AU134" s="4">
        <v>94</v>
      </c>
      <c r="AV134" s="9">
        <v>106</v>
      </c>
      <c r="AW134" s="9">
        <v>876</v>
      </c>
      <c r="AX134" s="5"/>
      <c r="AY134" s="5"/>
      <c r="AZ134" s="5"/>
      <c r="BA134" s="5"/>
      <c r="BB134" s="5"/>
    </row>
    <row r="135" spans="1:54" x14ac:dyDescent="0.2">
      <c r="A135" s="2">
        <v>44477</v>
      </c>
      <c r="B135" s="7">
        <v>14</v>
      </c>
      <c r="C135" s="7">
        <v>0</v>
      </c>
      <c r="D135" s="7">
        <v>1725</v>
      </c>
      <c r="E135" s="7"/>
      <c r="F135" s="7">
        <v>1895</v>
      </c>
      <c r="G135" s="7">
        <v>1</v>
      </c>
      <c r="H135" s="7"/>
      <c r="I135" s="7">
        <v>0</v>
      </c>
      <c r="J135" s="7">
        <v>1045</v>
      </c>
      <c r="K135" s="7">
        <v>203</v>
      </c>
      <c r="L135" s="7">
        <v>324</v>
      </c>
      <c r="M135" s="7"/>
      <c r="N135" s="7">
        <v>1167</v>
      </c>
      <c r="O135" s="7"/>
      <c r="P135" s="7">
        <v>6</v>
      </c>
      <c r="Q135" s="7">
        <v>38</v>
      </c>
      <c r="R135" s="7">
        <v>0</v>
      </c>
      <c r="S135" s="7">
        <v>0</v>
      </c>
      <c r="T135" s="7">
        <v>1000</v>
      </c>
      <c r="U135" s="7">
        <v>667</v>
      </c>
      <c r="V135" s="7">
        <v>106</v>
      </c>
      <c r="W135" s="7">
        <v>6</v>
      </c>
      <c r="X135" s="7">
        <v>6</v>
      </c>
      <c r="Y135" s="7"/>
      <c r="Z135" s="7">
        <v>105</v>
      </c>
      <c r="AA135" s="7">
        <v>265</v>
      </c>
      <c r="AB135" s="6">
        <v>0</v>
      </c>
      <c r="AC135" s="7">
        <v>381</v>
      </c>
      <c r="AD135" s="7">
        <v>212</v>
      </c>
      <c r="AE135" s="7">
        <v>79</v>
      </c>
      <c r="AF135" s="7">
        <v>288</v>
      </c>
      <c r="AG135" s="7">
        <v>139</v>
      </c>
      <c r="AH135" s="7">
        <v>57</v>
      </c>
      <c r="AI135" s="7">
        <v>242</v>
      </c>
      <c r="AJ135" s="7">
        <v>176</v>
      </c>
      <c r="AK135" s="7">
        <v>1193</v>
      </c>
      <c r="AL135" s="7">
        <v>592</v>
      </c>
      <c r="AM135" s="7">
        <v>9</v>
      </c>
      <c r="AN135" s="7"/>
      <c r="AO135" s="7"/>
      <c r="AP135" s="7">
        <v>1575</v>
      </c>
      <c r="AQ135" s="7"/>
      <c r="AR135" s="1">
        <v>328</v>
      </c>
      <c r="AS135" s="4">
        <v>581</v>
      </c>
      <c r="AT135" s="4">
        <v>637</v>
      </c>
      <c r="AU135" s="4">
        <v>81</v>
      </c>
      <c r="AV135" s="9">
        <v>46</v>
      </c>
      <c r="AW135" s="9">
        <v>617</v>
      </c>
      <c r="AX135" s="5"/>
      <c r="AY135" s="5"/>
      <c r="AZ135" s="5"/>
      <c r="BA135" s="5"/>
      <c r="BB135" s="5"/>
    </row>
    <row r="136" spans="1:54" x14ac:dyDescent="0.2">
      <c r="A136" s="2">
        <v>44478</v>
      </c>
      <c r="B136" s="7">
        <v>1983</v>
      </c>
      <c r="C136" s="7">
        <v>500</v>
      </c>
      <c r="D136" s="7">
        <v>0</v>
      </c>
      <c r="E136" s="7"/>
      <c r="F136" s="7">
        <v>2869</v>
      </c>
      <c r="G136" s="7">
        <v>0</v>
      </c>
      <c r="H136" s="7"/>
      <c r="I136" s="7">
        <v>40</v>
      </c>
      <c r="J136" s="7">
        <v>6</v>
      </c>
      <c r="K136" s="7"/>
      <c r="L136" s="7">
        <v>2244</v>
      </c>
      <c r="M136" s="7"/>
      <c r="N136" s="7">
        <v>1</v>
      </c>
      <c r="O136" s="7"/>
      <c r="P136" s="7">
        <v>58</v>
      </c>
      <c r="Q136" s="7">
        <v>223</v>
      </c>
      <c r="R136" s="7">
        <v>0</v>
      </c>
      <c r="S136" s="7">
        <v>0</v>
      </c>
      <c r="T136" s="7">
        <v>424</v>
      </c>
      <c r="U136" s="7">
        <v>3191</v>
      </c>
      <c r="V136" s="7">
        <v>192</v>
      </c>
      <c r="W136" s="7">
        <v>34</v>
      </c>
      <c r="X136" s="7">
        <v>1555</v>
      </c>
      <c r="Y136" s="7"/>
      <c r="Z136" s="7">
        <v>40</v>
      </c>
      <c r="AA136" s="7">
        <v>537</v>
      </c>
      <c r="AB136" s="6">
        <v>0</v>
      </c>
      <c r="AC136" s="7">
        <v>179</v>
      </c>
      <c r="AD136" s="7">
        <v>1180</v>
      </c>
      <c r="AE136" s="7">
        <v>13</v>
      </c>
      <c r="AF136" s="7">
        <v>146</v>
      </c>
      <c r="AG136" s="7">
        <v>33</v>
      </c>
      <c r="AH136" s="7">
        <v>87</v>
      </c>
      <c r="AI136" s="7">
        <v>87</v>
      </c>
      <c r="AJ136" s="7">
        <v>95</v>
      </c>
      <c r="AK136" s="7">
        <v>795</v>
      </c>
      <c r="AL136" s="7">
        <v>243</v>
      </c>
      <c r="AM136" s="7">
        <v>2</v>
      </c>
      <c r="AN136" s="7"/>
      <c r="AO136" s="7"/>
      <c r="AP136" s="7">
        <v>2018</v>
      </c>
      <c r="AQ136" s="7"/>
      <c r="AR136" s="1">
        <v>294</v>
      </c>
      <c r="AS136" s="4">
        <v>924</v>
      </c>
      <c r="AT136" s="4">
        <v>312</v>
      </c>
      <c r="AU136" s="4">
        <v>8</v>
      </c>
      <c r="AV136" s="9">
        <v>80</v>
      </c>
      <c r="AW136" s="9">
        <v>437</v>
      </c>
      <c r="AX136" s="5"/>
      <c r="AY136" s="5"/>
      <c r="AZ136" s="5"/>
      <c r="BA136" s="5"/>
      <c r="BB136" s="5"/>
    </row>
    <row r="137" spans="1:54" x14ac:dyDescent="0.2">
      <c r="A137" s="2">
        <v>44479</v>
      </c>
      <c r="B137" s="7">
        <v>4</v>
      </c>
      <c r="C137" s="7">
        <v>3</v>
      </c>
      <c r="D137" s="7">
        <v>0</v>
      </c>
      <c r="E137" s="7"/>
      <c r="F137" s="7">
        <v>11</v>
      </c>
      <c r="G137" s="7">
        <v>0</v>
      </c>
      <c r="H137" s="7"/>
      <c r="I137" s="7">
        <v>40</v>
      </c>
      <c r="J137" s="7">
        <v>1</v>
      </c>
      <c r="K137" s="7"/>
      <c r="L137" s="7">
        <v>612</v>
      </c>
      <c r="M137" s="7"/>
      <c r="N137" s="7">
        <v>273</v>
      </c>
      <c r="O137" s="7"/>
      <c r="P137" s="7">
        <v>10</v>
      </c>
      <c r="Q137" s="7">
        <v>17</v>
      </c>
      <c r="R137" s="6">
        <v>0</v>
      </c>
      <c r="S137" s="7">
        <v>0</v>
      </c>
      <c r="T137" s="7">
        <v>155</v>
      </c>
      <c r="U137" s="7">
        <v>217</v>
      </c>
      <c r="V137" s="7">
        <v>10</v>
      </c>
      <c r="W137" s="7">
        <v>139</v>
      </c>
      <c r="X137" s="7">
        <v>2757</v>
      </c>
      <c r="Y137" s="7"/>
      <c r="Z137" s="7"/>
      <c r="AA137" s="7">
        <v>1771</v>
      </c>
      <c r="AB137" s="7">
        <v>55</v>
      </c>
      <c r="AC137" s="7">
        <v>134</v>
      </c>
      <c r="AD137" s="7">
        <v>125</v>
      </c>
      <c r="AE137" s="7">
        <v>75</v>
      </c>
      <c r="AF137" s="7">
        <v>340</v>
      </c>
      <c r="AG137" s="6">
        <v>0</v>
      </c>
      <c r="AH137" s="7">
        <v>5</v>
      </c>
      <c r="AI137" s="7">
        <v>38</v>
      </c>
      <c r="AJ137" s="7">
        <v>152</v>
      </c>
      <c r="AK137" s="7">
        <v>1195</v>
      </c>
      <c r="AL137" s="7">
        <v>55</v>
      </c>
      <c r="AM137" s="7">
        <v>61</v>
      </c>
      <c r="AN137" s="7"/>
      <c r="AO137" s="7"/>
      <c r="AP137" s="7">
        <v>978</v>
      </c>
      <c r="AQ137" s="7"/>
      <c r="AR137" s="1">
        <v>203</v>
      </c>
      <c r="AS137" s="4">
        <v>2</v>
      </c>
      <c r="AT137" s="4">
        <v>117</v>
      </c>
      <c r="AU137" s="4"/>
      <c r="AV137" s="9">
        <v>210</v>
      </c>
      <c r="AW137" s="9">
        <v>733</v>
      </c>
      <c r="AX137" s="5"/>
      <c r="AY137" s="5"/>
      <c r="AZ137" s="5"/>
      <c r="BA137" s="5"/>
      <c r="BB137" s="5"/>
    </row>
    <row r="138" spans="1:54" x14ac:dyDescent="0.2">
      <c r="A138" s="2">
        <v>44480</v>
      </c>
      <c r="B138" s="7">
        <v>6</v>
      </c>
      <c r="C138" s="7">
        <v>16</v>
      </c>
      <c r="D138" s="7">
        <v>0</v>
      </c>
      <c r="E138" s="7"/>
      <c r="F138" s="7">
        <v>443</v>
      </c>
      <c r="G138" s="7">
        <v>0</v>
      </c>
      <c r="H138" s="7"/>
      <c r="I138" s="6">
        <v>0</v>
      </c>
      <c r="J138" s="7">
        <v>31</v>
      </c>
      <c r="K138" s="7"/>
      <c r="L138" s="7">
        <v>1058</v>
      </c>
      <c r="M138" s="7"/>
      <c r="N138" s="7">
        <v>1014</v>
      </c>
      <c r="O138" s="7"/>
      <c r="P138" s="7">
        <v>208</v>
      </c>
      <c r="Q138" s="7">
        <v>20</v>
      </c>
      <c r="R138" s="7">
        <v>0</v>
      </c>
      <c r="S138" s="7">
        <v>0</v>
      </c>
      <c r="T138" s="7">
        <v>791</v>
      </c>
      <c r="U138" s="7">
        <v>137</v>
      </c>
      <c r="V138" s="7">
        <v>82</v>
      </c>
      <c r="W138" s="7">
        <v>137</v>
      </c>
      <c r="X138" s="7">
        <v>3565</v>
      </c>
      <c r="Y138" s="7"/>
      <c r="Z138" s="7"/>
      <c r="AA138" s="7">
        <v>892</v>
      </c>
      <c r="AB138" s="7">
        <v>320</v>
      </c>
      <c r="AC138" s="7">
        <v>196</v>
      </c>
      <c r="AD138" s="7">
        <v>316</v>
      </c>
      <c r="AE138" s="7"/>
      <c r="AF138" s="7">
        <v>576</v>
      </c>
      <c r="AG138" s="7">
        <v>107</v>
      </c>
      <c r="AH138" s="7"/>
      <c r="AI138" s="7">
        <v>273</v>
      </c>
      <c r="AJ138" s="7">
        <v>189</v>
      </c>
      <c r="AK138" s="7">
        <v>1028</v>
      </c>
      <c r="AL138" s="7">
        <v>294</v>
      </c>
      <c r="AM138" s="7">
        <v>34</v>
      </c>
      <c r="AN138" s="7"/>
      <c r="AO138" s="7"/>
      <c r="AP138" s="7">
        <v>535</v>
      </c>
      <c r="AQ138" s="7"/>
      <c r="AR138" s="4">
        <v>81</v>
      </c>
      <c r="AS138" s="3"/>
      <c r="AT138" s="4">
        <v>37</v>
      </c>
      <c r="AU138" s="4"/>
      <c r="AV138" s="9">
        <v>438</v>
      </c>
      <c r="AW138" s="9">
        <v>733</v>
      </c>
      <c r="AX138" s="5"/>
      <c r="AY138" s="5"/>
      <c r="AZ138" s="5"/>
      <c r="BA138" s="5"/>
      <c r="BB138" s="5"/>
    </row>
    <row r="139" spans="1:54" x14ac:dyDescent="0.2">
      <c r="A139" s="2">
        <v>44481</v>
      </c>
      <c r="B139" s="7">
        <v>22</v>
      </c>
      <c r="C139" s="7">
        <v>8</v>
      </c>
      <c r="D139" s="7">
        <v>1</v>
      </c>
      <c r="E139" s="7"/>
      <c r="F139" s="6">
        <v>0</v>
      </c>
      <c r="G139" s="7">
        <v>0</v>
      </c>
      <c r="H139" s="7"/>
      <c r="I139" s="7">
        <v>11</v>
      </c>
      <c r="J139" s="7">
        <v>114</v>
      </c>
      <c r="K139" s="7"/>
      <c r="L139" s="7">
        <v>200</v>
      </c>
      <c r="M139" s="7"/>
      <c r="N139" s="7">
        <v>685</v>
      </c>
      <c r="O139" s="7"/>
      <c r="P139" s="7">
        <v>113</v>
      </c>
      <c r="Q139" s="7">
        <v>7</v>
      </c>
      <c r="R139" s="7">
        <v>22</v>
      </c>
      <c r="S139" s="7">
        <v>0</v>
      </c>
      <c r="T139" s="7">
        <v>355</v>
      </c>
      <c r="U139" s="7">
        <v>74</v>
      </c>
      <c r="V139" s="7">
        <v>517</v>
      </c>
      <c r="W139" s="7">
        <v>25</v>
      </c>
      <c r="X139" s="7">
        <v>3991</v>
      </c>
      <c r="Y139" s="7"/>
      <c r="Z139" s="7"/>
      <c r="AA139" s="7">
        <v>817</v>
      </c>
      <c r="AB139" s="6">
        <v>0</v>
      </c>
      <c r="AC139" s="7">
        <v>170</v>
      </c>
      <c r="AD139" s="7">
        <v>14</v>
      </c>
      <c r="AE139" s="7"/>
      <c r="AF139" s="7">
        <v>261</v>
      </c>
      <c r="AG139" s="7">
        <v>171</v>
      </c>
      <c r="AH139" s="7"/>
      <c r="AI139" s="7">
        <v>123</v>
      </c>
      <c r="AJ139" s="7">
        <v>1480</v>
      </c>
      <c r="AK139" s="7">
        <v>238</v>
      </c>
      <c r="AL139" s="7">
        <v>479</v>
      </c>
      <c r="AM139" s="7">
        <v>28</v>
      </c>
      <c r="AN139" s="7"/>
      <c r="AO139" s="7"/>
      <c r="AP139" s="7">
        <v>945</v>
      </c>
      <c r="AQ139" s="7"/>
      <c r="AR139" s="3"/>
      <c r="AS139" s="3"/>
      <c r="AT139" s="4">
        <v>331</v>
      </c>
      <c r="AU139" s="4"/>
      <c r="AV139" s="4"/>
      <c r="AW139" s="4">
        <v>566</v>
      </c>
      <c r="AX139" s="5"/>
      <c r="AY139" s="5"/>
      <c r="AZ139" s="5"/>
      <c r="BA139" s="5"/>
      <c r="BB139" s="5"/>
    </row>
    <row r="140" spans="1:54" x14ac:dyDescent="0.2">
      <c r="A140" s="2">
        <v>44482</v>
      </c>
      <c r="B140" s="7">
        <v>7</v>
      </c>
      <c r="C140" s="7"/>
      <c r="D140" s="7">
        <v>1</v>
      </c>
      <c r="E140" s="7"/>
      <c r="F140" s="7">
        <v>8</v>
      </c>
      <c r="G140" s="6">
        <v>0</v>
      </c>
      <c r="H140" s="7"/>
      <c r="I140" s="7">
        <v>0</v>
      </c>
      <c r="J140" s="7">
        <v>798</v>
      </c>
      <c r="K140" s="7"/>
      <c r="L140" s="7">
        <v>0</v>
      </c>
      <c r="M140" s="7"/>
      <c r="N140" s="7">
        <v>95</v>
      </c>
      <c r="O140" s="7"/>
      <c r="P140" s="7">
        <v>87</v>
      </c>
      <c r="Q140" s="7">
        <v>5</v>
      </c>
      <c r="R140" s="6">
        <v>0</v>
      </c>
      <c r="S140" s="7">
        <v>0</v>
      </c>
      <c r="T140" s="7">
        <v>1087</v>
      </c>
      <c r="U140" s="7">
        <v>48</v>
      </c>
      <c r="V140" s="7">
        <v>27</v>
      </c>
      <c r="W140" s="7">
        <v>140</v>
      </c>
      <c r="X140" s="7">
        <v>1182</v>
      </c>
      <c r="Y140" s="7"/>
      <c r="Z140" s="7"/>
      <c r="AA140" s="7">
        <v>1144</v>
      </c>
      <c r="AB140" s="6">
        <v>0</v>
      </c>
      <c r="AC140" s="7">
        <v>267</v>
      </c>
      <c r="AD140" s="7">
        <v>287</v>
      </c>
      <c r="AE140" s="7"/>
      <c r="AF140" s="7">
        <v>330</v>
      </c>
      <c r="AG140" s="7"/>
      <c r="AH140" s="7"/>
      <c r="AI140" s="6">
        <v>0</v>
      </c>
      <c r="AJ140" s="7">
        <v>1179</v>
      </c>
      <c r="AK140" s="7"/>
      <c r="AL140" s="7">
        <v>424</v>
      </c>
      <c r="AM140" s="7">
        <v>10</v>
      </c>
      <c r="AN140" s="7"/>
      <c r="AO140" s="7"/>
      <c r="AP140" s="7">
        <v>1013</v>
      </c>
      <c r="AQ140" s="7"/>
      <c r="AR140" s="3"/>
      <c r="AS140" s="3"/>
      <c r="AT140" s="4"/>
      <c r="AU140" s="4"/>
      <c r="AV140" s="4"/>
      <c r="AW140" s="4">
        <v>240</v>
      </c>
      <c r="AX140" s="5"/>
      <c r="AY140" s="5"/>
      <c r="AZ140" s="5"/>
      <c r="BA140" s="5"/>
      <c r="BB140" s="5"/>
    </row>
    <row r="141" spans="1:54" x14ac:dyDescent="0.2">
      <c r="A141" s="2">
        <v>44483</v>
      </c>
      <c r="B141" s="7">
        <v>2000</v>
      </c>
      <c r="C141" s="7"/>
      <c r="D141" s="7">
        <v>1</v>
      </c>
      <c r="E141" s="7"/>
      <c r="F141" s="7">
        <v>676</v>
      </c>
      <c r="G141" s="7">
        <v>0</v>
      </c>
      <c r="H141" s="7"/>
      <c r="I141" s="7">
        <v>0</v>
      </c>
      <c r="J141" s="7">
        <v>126</v>
      </c>
      <c r="K141" s="7"/>
      <c r="L141" s="7">
        <v>0</v>
      </c>
      <c r="M141" s="7"/>
      <c r="N141" s="7">
        <v>0</v>
      </c>
      <c r="O141" s="7"/>
      <c r="P141" s="7">
        <v>7</v>
      </c>
      <c r="Q141" s="7">
        <v>0</v>
      </c>
      <c r="R141" s="7">
        <v>10</v>
      </c>
      <c r="S141" s="7">
        <v>12</v>
      </c>
      <c r="T141" s="7">
        <v>241</v>
      </c>
      <c r="U141" s="7">
        <v>30</v>
      </c>
      <c r="V141" s="7">
        <v>36</v>
      </c>
      <c r="W141" s="7">
        <v>5</v>
      </c>
      <c r="X141" s="7">
        <v>3135</v>
      </c>
      <c r="Y141" s="7"/>
      <c r="Z141" s="7"/>
      <c r="AA141" s="7">
        <v>354</v>
      </c>
      <c r="AB141" s="7">
        <v>12</v>
      </c>
      <c r="AC141" s="7"/>
      <c r="AD141" s="7">
        <v>71</v>
      </c>
      <c r="AE141" s="7"/>
      <c r="AF141" s="7"/>
      <c r="AG141" s="7"/>
      <c r="AH141" s="7"/>
      <c r="AI141" s="6">
        <v>0</v>
      </c>
      <c r="AJ141" s="7">
        <v>755</v>
      </c>
      <c r="AK141" s="7"/>
      <c r="AL141" s="7">
        <v>374</v>
      </c>
      <c r="AM141" s="7">
        <v>28</v>
      </c>
      <c r="AN141" s="7"/>
      <c r="AO141" s="7"/>
      <c r="AP141" s="7">
        <v>997</v>
      </c>
      <c r="AQ141" s="7"/>
      <c r="AR141" s="3"/>
      <c r="AS141" s="3"/>
      <c r="AT141" s="4"/>
      <c r="AU141" s="4"/>
      <c r="AV141" s="4"/>
      <c r="AW141" s="4"/>
      <c r="AX141" s="5"/>
      <c r="AY141" s="5"/>
      <c r="AZ141" s="5"/>
      <c r="BA141" s="5"/>
      <c r="BB141" s="5"/>
    </row>
    <row r="142" spans="1:54" x14ac:dyDescent="0.2">
      <c r="A142" s="2">
        <v>44484</v>
      </c>
      <c r="B142" s="7">
        <v>1256</v>
      </c>
      <c r="C142" s="7"/>
      <c r="D142" s="7">
        <v>4</v>
      </c>
      <c r="E142" s="7"/>
      <c r="F142" s="7">
        <v>0</v>
      </c>
      <c r="G142" s="6">
        <v>0</v>
      </c>
      <c r="H142" s="7"/>
      <c r="I142" s="7">
        <v>0</v>
      </c>
      <c r="J142" s="7">
        <v>5</v>
      </c>
      <c r="K142" s="7"/>
      <c r="L142" s="7">
        <v>0</v>
      </c>
      <c r="M142" s="7"/>
      <c r="N142" s="7">
        <v>0</v>
      </c>
      <c r="O142" s="7"/>
      <c r="P142" s="7">
        <v>8</v>
      </c>
      <c r="Q142" s="7">
        <v>0</v>
      </c>
      <c r="R142" s="7">
        <v>0</v>
      </c>
      <c r="S142" s="7">
        <v>36</v>
      </c>
      <c r="T142" s="7">
        <v>95</v>
      </c>
      <c r="U142" s="7">
        <v>42</v>
      </c>
      <c r="V142" s="7">
        <v>41</v>
      </c>
      <c r="W142" s="7">
        <v>35</v>
      </c>
      <c r="X142" s="6">
        <v>2000</v>
      </c>
      <c r="Y142" s="7"/>
      <c r="Z142" s="7"/>
      <c r="AA142" s="7">
        <v>1118</v>
      </c>
      <c r="AB142" s="6">
        <v>0</v>
      </c>
      <c r="AC142" s="7"/>
      <c r="AD142" s="7">
        <v>96</v>
      </c>
      <c r="AE142" s="7"/>
      <c r="AF142" s="7"/>
      <c r="AG142" s="7"/>
      <c r="AH142" s="7"/>
      <c r="AI142" s="7">
        <v>22</v>
      </c>
      <c r="AJ142" s="7">
        <v>790</v>
      </c>
      <c r="AK142" s="7"/>
      <c r="AL142" s="7">
        <v>465</v>
      </c>
      <c r="AM142" s="7">
        <v>210</v>
      </c>
      <c r="AN142" s="7"/>
      <c r="AO142" s="7"/>
      <c r="AP142" s="7">
        <v>1002</v>
      </c>
      <c r="AQ142" s="7"/>
      <c r="AR142" s="3"/>
      <c r="AS142" s="3"/>
      <c r="AT142" s="4"/>
      <c r="AU142" s="4"/>
      <c r="AV142" s="4"/>
      <c r="AW142" s="4"/>
      <c r="AX142" s="5"/>
      <c r="AY142" s="5"/>
      <c r="AZ142" s="5"/>
      <c r="BA142" s="5"/>
      <c r="BB142" s="5"/>
    </row>
    <row r="143" spans="1:54" x14ac:dyDescent="0.2">
      <c r="A143" s="2">
        <v>44485</v>
      </c>
      <c r="B143" s="7">
        <v>15</v>
      </c>
      <c r="C143" s="7"/>
      <c r="D143" s="7"/>
      <c r="E143" s="7"/>
      <c r="F143" s="7">
        <v>0</v>
      </c>
      <c r="G143" s="7">
        <v>180</v>
      </c>
      <c r="H143" s="7"/>
      <c r="I143" s="7">
        <v>0</v>
      </c>
      <c r="J143" s="6">
        <v>0</v>
      </c>
      <c r="K143" s="7"/>
      <c r="L143" s="7">
        <v>0</v>
      </c>
      <c r="M143" s="7"/>
      <c r="N143" s="7">
        <v>25</v>
      </c>
      <c r="O143" s="7"/>
      <c r="P143" s="7">
        <v>0</v>
      </c>
      <c r="Q143" s="7">
        <v>9</v>
      </c>
      <c r="R143" s="7">
        <v>2</v>
      </c>
      <c r="S143" s="7">
        <v>22</v>
      </c>
      <c r="T143" s="7">
        <v>1073</v>
      </c>
      <c r="U143" s="7">
        <v>48</v>
      </c>
      <c r="V143" s="7">
        <v>130</v>
      </c>
      <c r="W143" s="7"/>
      <c r="X143" s="7"/>
      <c r="Y143" s="7"/>
      <c r="Z143" s="7"/>
      <c r="AA143" s="7">
        <v>983</v>
      </c>
      <c r="AB143" s="7">
        <v>13</v>
      </c>
      <c r="AC143" s="7"/>
      <c r="AD143" s="7">
        <v>5</v>
      </c>
      <c r="AE143" s="7"/>
      <c r="AF143" s="7"/>
      <c r="AG143" s="7"/>
      <c r="AH143" s="7"/>
      <c r="AI143" s="7">
        <v>81</v>
      </c>
      <c r="AJ143" s="7">
        <v>853</v>
      </c>
      <c r="AK143" s="7"/>
      <c r="AL143" s="7">
        <v>305</v>
      </c>
      <c r="AM143" s="7">
        <v>51</v>
      </c>
      <c r="AN143" s="7"/>
      <c r="AO143" s="7"/>
      <c r="AP143" s="7">
        <v>321</v>
      </c>
      <c r="AQ143" s="7"/>
      <c r="AR143" s="3"/>
      <c r="AS143" s="3"/>
      <c r="AT143" s="4"/>
      <c r="AU143" s="4"/>
      <c r="AV143" s="4"/>
      <c r="AW143" s="4"/>
      <c r="AX143" s="5"/>
      <c r="AY143" s="5"/>
      <c r="AZ143" s="5"/>
      <c r="BA143" s="5"/>
      <c r="BB143" s="5"/>
    </row>
    <row r="144" spans="1:54" x14ac:dyDescent="0.2">
      <c r="A144" s="2">
        <v>44486</v>
      </c>
      <c r="B144" s="7">
        <v>9</v>
      </c>
      <c r="C144" s="7"/>
      <c r="D144" s="7"/>
      <c r="E144" s="7"/>
      <c r="F144" s="7">
        <v>0</v>
      </c>
      <c r="G144" s="7">
        <v>5</v>
      </c>
      <c r="H144" s="7"/>
      <c r="I144" s="7">
        <v>0</v>
      </c>
      <c r="J144" s="7">
        <v>2</v>
      </c>
      <c r="K144" s="7"/>
      <c r="L144" s="7">
        <v>35</v>
      </c>
      <c r="M144" s="7"/>
      <c r="N144" s="7">
        <v>32</v>
      </c>
      <c r="O144" s="7"/>
      <c r="P144" s="7">
        <v>0</v>
      </c>
      <c r="Q144" s="7">
        <v>2</v>
      </c>
      <c r="R144" s="7">
        <v>17</v>
      </c>
      <c r="S144" s="7">
        <v>25</v>
      </c>
      <c r="T144" s="7">
        <v>1051</v>
      </c>
      <c r="U144" s="7">
        <v>22</v>
      </c>
      <c r="V144" s="7">
        <v>2</v>
      </c>
      <c r="W144" s="7"/>
      <c r="X144" s="7"/>
      <c r="Y144" s="7"/>
      <c r="Z144" s="7"/>
      <c r="AA144" s="7">
        <v>802</v>
      </c>
      <c r="AB144" s="7"/>
      <c r="AC144" s="7"/>
      <c r="AD144" s="7">
        <v>216</v>
      </c>
      <c r="AE144" s="7"/>
      <c r="AF144" s="7"/>
      <c r="AG144" s="7"/>
      <c r="AH144" s="7"/>
      <c r="AI144" s="7">
        <v>9</v>
      </c>
      <c r="AJ144" s="7">
        <v>3330</v>
      </c>
      <c r="AK144" s="7"/>
      <c r="AL144" s="7">
        <v>307</v>
      </c>
      <c r="AM144" s="7"/>
      <c r="AN144" s="7"/>
      <c r="AO144" s="7"/>
      <c r="AP144" s="7"/>
      <c r="AQ144" s="7"/>
      <c r="AR144" s="3"/>
      <c r="AS144" s="3"/>
      <c r="AT144" s="1"/>
      <c r="AU144" s="1"/>
      <c r="AV144" s="1"/>
      <c r="AW144" s="1"/>
      <c r="AX144" s="5"/>
      <c r="AY144" s="5"/>
      <c r="AZ144" s="5"/>
      <c r="BA144" s="5"/>
      <c r="BB144" s="5"/>
    </row>
    <row r="145" spans="1:54" x14ac:dyDescent="0.2">
      <c r="A145" s="2">
        <v>44487</v>
      </c>
      <c r="B145" s="7">
        <v>4</v>
      </c>
      <c r="C145" s="7"/>
      <c r="D145" s="7"/>
      <c r="E145" s="7"/>
      <c r="F145" s="7">
        <v>0</v>
      </c>
      <c r="G145" s="7">
        <v>0</v>
      </c>
      <c r="H145" s="7"/>
      <c r="I145" s="7">
        <v>0</v>
      </c>
      <c r="J145" s="6">
        <v>0</v>
      </c>
      <c r="K145" s="7"/>
      <c r="L145" s="6">
        <v>0</v>
      </c>
      <c r="M145" s="7"/>
      <c r="N145" s="7">
        <v>0</v>
      </c>
      <c r="O145" s="7"/>
      <c r="P145" s="7">
        <v>0</v>
      </c>
      <c r="Q145" s="7">
        <v>1</v>
      </c>
      <c r="R145" s="7">
        <v>1</v>
      </c>
      <c r="S145" s="7">
        <v>3</v>
      </c>
      <c r="T145" s="7">
        <v>365</v>
      </c>
      <c r="U145" s="7">
        <v>22</v>
      </c>
      <c r="V145" s="7">
        <v>11</v>
      </c>
      <c r="W145" s="7"/>
      <c r="X145" s="7"/>
      <c r="Y145" s="7"/>
      <c r="Z145" s="7"/>
      <c r="AA145" s="7">
        <v>303</v>
      </c>
      <c r="AB145" s="7"/>
      <c r="AC145" s="7"/>
      <c r="AD145" s="7"/>
      <c r="AE145" s="7"/>
      <c r="AF145" s="7"/>
      <c r="AG145" s="7"/>
      <c r="AH145" s="7"/>
      <c r="AI145" s="7"/>
      <c r="AJ145" s="7">
        <v>2203</v>
      </c>
      <c r="AK145" s="7"/>
      <c r="AL145" s="7">
        <v>259</v>
      </c>
      <c r="AM145" s="7"/>
      <c r="AN145" s="7"/>
      <c r="AO145" s="7"/>
      <c r="AP145" s="7"/>
      <c r="AQ145" s="7"/>
      <c r="AR145" s="3"/>
      <c r="AS145" s="3"/>
      <c r="AT145" s="1"/>
      <c r="AU145" s="1"/>
      <c r="AV145" s="1"/>
      <c r="AW145" s="1"/>
      <c r="AX145" s="5"/>
      <c r="AY145" s="5"/>
      <c r="AZ145" s="5"/>
      <c r="BA145" s="5"/>
      <c r="BB145" s="5"/>
    </row>
    <row r="146" spans="1:54" x14ac:dyDescent="0.2">
      <c r="A146" s="2">
        <v>44488</v>
      </c>
      <c r="B146" s="7">
        <v>21</v>
      </c>
      <c r="C146" s="7"/>
      <c r="D146" s="7"/>
      <c r="E146" s="7"/>
      <c r="F146" s="7">
        <v>0</v>
      </c>
      <c r="G146" s="7">
        <v>33</v>
      </c>
      <c r="H146" s="7"/>
      <c r="I146" s="7">
        <v>0</v>
      </c>
      <c r="J146" s="7">
        <v>1</v>
      </c>
      <c r="K146" s="7"/>
      <c r="L146" s="7">
        <v>14</v>
      </c>
      <c r="M146" s="7"/>
      <c r="N146" s="7">
        <v>555</v>
      </c>
      <c r="O146" s="7"/>
      <c r="P146" s="7">
        <v>0</v>
      </c>
      <c r="Q146" s="7">
        <v>10</v>
      </c>
      <c r="R146" s="7">
        <v>61</v>
      </c>
      <c r="S146" s="7">
        <v>12</v>
      </c>
      <c r="T146" s="7">
        <v>837</v>
      </c>
      <c r="U146" s="7">
        <v>35</v>
      </c>
      <c r="V146" s="7">
        <v>707</v>
      </c>
      <c r="W146" s="7"/>
      <c r="X146" s="7"/>
      <c r="Y146" s="7"/>
      <c r="Z146" s="7"/>
      <c r="AA146" s="7">
        <v>13</v>
      </c>
      <c r="AB146" s="7"/>
      <c r="AC146" s="7"/>
      <c r="AD146" s="7"/>
      <c r="AE146" s="7"/>
      <c r="AF146" s="7"/>
      <c r="AG146" s="7"/>
      <c r="AH146" s="7"/>
      <c r="AI146" s="7"/>
      <c r="AJ146" s="7">
        <v>1405</v>
      </c>
      <c r="AK146" s="7"/>
      <c r="AL146" s="7">
        <v>612</v>
      </c>
      <c r="AM146" s="7"/>
      <c r="AN146" s="7"/>
      <c r="AO146" s="7"/>
      <c r="AP146" s="7"/>
      <c r="AQ146" s="7"/>
      <c r="AR146" s="3"/>
      <c r="AS146" s="3"/>
      <c r="AT146" s="1"/>
      <c r="AU146" s="1"/>
      <c r="AV146" s="1"/>
      <c r="AW146" s="1"/>
      <c r="AX146" s="5"/>
      <c r="AY146" s="5"/>
      <c r="AZ146" s="5"/>
      <c r="BA146" s="5"/>
      <c r="BB146" s="5"/>
    </row>
    <row r="147" spans="1:54" x14ac:dyDescent="0.2">
      <c r="A147" s="2">
        <v>44489</v>
      </c>
      <c r="B147" s="7">
        <v>50</v>
      </c>
      <c r="C147" s="7"/>
      <c r="D147" s="7"/>
      <c r="E147" s="7"/>
      <c r="F147" s="7">
        <v>0</v>
      </c>
      <c r="G147" s="7">
        <v>20</v>
      </c>
      <c r="H147" s="7"/>
      <c r="I147" s="7">
        <v>0</v>
      </c>
      <c r="J147" s="7">
        <v>2</v>
      </c>
      <c r="K147" s="7"/>
      <c r="L147" s="7">
        <v>0</v>
      </c>
      <c r="M147" s="7"/>
      <c r="N147" s="7">
        <v>0</v>
      </c>
      <c r="O147" s="7"/>
      <c r="P147" s="7">
        <v>1</v>
      </c>
      <c r="Q147" s="7">
        <v>14</v>
      </c>
      <c r="R147" s="7">
        <v>60</v>
      </c>
      <c r="S147" s="7">
        <v>34</v>
      </c>
      <c r="T147" s="7">
        <v>187</v>
      </c>
      <c r="U147" s="7">
        <v>18</v>
      </c>
      <c r="V147" s="7">
        <v>1037</v>
      </c>
      <c r="W147" s="7"/>
      <c r="X147" s="7"/>
      <c r="Y147" s="7"/>
      <c r="Z147" s="7"/>
      <c r="AA147" s="7">
        <v>917</v>
      </c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7">
        <v>69</v>
      </c>
      <c r="AM147" s="7"/>
      <c r="AN147" s="7"/>
      <c r="AO147" s="7"/>
      <c r="AP147" s="7"/>
      <c r="AQ147" s="7"/>
      <c r="AR147" s="3"/>
      <c r="AS147" s="3"/>
      <c r="AT147" s="1"/>
      <c r="AU147" s="1"/>
      <c r="AV147" s="1"/>
      <c r="AW147" s="1"/>
      <c r="AX147" s="5"/>
      <c r="AY147" s="5"/>
      <c r="AZ147" s="5"/>
      <c r="BA147" s="5"/>
      <c r="BB147" s="5"/>
    </row>
    <row r="148" spans="1:54" x14ac:dyDescent="0.2">
      <c r="A148" s="2">
        <v>44490</v>
      </c>
      <c r="B148" s="7">
        <v>1000</v>
      </c>
      <c r="C148" s="7"/>
      <c r="D148" s="7"/>
      <c r="E148" s="7"/>
      <c r="F148" s="7">
        <v>0</v>
      </c>
      <c r="G148" s="7"/>
      <c r="H148" s="7"/>
      <c r="I148" s="7">
        <v>0</v>
      </c>
      <c r="J148" s="7">
        <v>2</v>
      </c>
      <c r="K148" s="7"/>
      <c r="L148" s="6">
        <v>0</v>
      </c>
      <c r="M148" s="7"/>
      <c r="N148" s="7">
        <v>1085</v>
      </c>
      <c r="O148" s="7"/>
      <c r="P148" s="7">
        <v>0</v>
      </c>
      <c r="Q148" s="7">
        <v>16</v>
      </c>
      <c r="R148" s="7">
        <v>7</v>
      </c>
      <c r="S148" s="7">
        <v>36</v>
      </c>
      <c r="T148" s="7">
        <v>74</v>
      </c>
      <c r="U148" s="7">
        <v>93</v>
      </c>
      <c r="V148" s="7">
        <v>2051</v>
      </c>
      <c r="W148" s="7"/>
      <c r="X148" s="7"/>
      <c r="Y148" s="7"/>
      <c r="Z148" s="7"/>
      <c r="AA148" s="7">
        <v>534</v>
      </c>
      <c r="AB148" s="7"/>
      <c r="AC148" s="7"/>
      <c r="AD148" s="7"/>
      <c r="AE148" s="7"/>
      <c r="AF148" s="7"/>
      <c r="AG148" s="7"/>
      <c r="AH148" s="7"/>
      <c r="AI148" s="7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</row>
    <row r="149" spans="1:54" x14ac:dyDescent="0.2">
      <c r="A149" s="2">
        <v>44491</v>
      </c>
      <c r="B149" s="7">
        <v>103</v>
      </c>
      <c r="C149" s="7"/>
      <c r="D149" s="7"/>
      <c r="E149" s="7"/>
      <c r="F149" s="7">
        <v>0</v>
      </c>
      <c r="G149" s="7"/>
      <c r="H149" s="7"/>
      <c r="I149" s="7">
        <v>0</v>
      </c>
      <c r="J149" s="7">
        <v>5</v>
      </c>
      <c r="K149" s="7"/>
      <c r="L149" s="7">
        <v>15</v>
      </c>
      <c r="M149" s="7"/>
      <c r="N149" s="7">
        <v>0</v>
      </c>
      <c r="O149" s="7"/>
      <c r="P149" s="7">
        <v>1</v>
      </c>
      <c r="Q149" s="7">
        <v>26</v>
      </c>
      <c r="R149" s="7">
        <v>11</v>
      </c>
      <c r="S149" s="7">
        <v>34</v>
      </c>
      <c r="T149" s="7">
        <v>565</v>
      </c>
      <c r="U149" s="7">
        <v>114</v>
      </c>
      <c r="V149" s="7">
        <v>346</v>
      </c>
      <c r="W149" s="7"/>
      <c r="X149" s="7"/>
      <c r="Y149" s="7"/>
      <c r="Z149" s="7"/>
      <c r="AA149" s="7">
        <v>406</v>
      </c>
      <c r="AB149" s="7"/>
      <c r="AC149" s="7"/>
      <c r="AD149" s="7"/>
      <c r="AE149" s="7"/>
      <c r="AF149" s="7"/>
      <c r="AG149" s="7"/>
      <c r="AH149" s="7"/>
      <c r="AI149" s="7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</row>
    <row r="150" spans="1:54" x14ac:dyDescent="0.2">
      <c r="A150" s="2">
        <v>44492</v>
      </c>
      <c r="B150" s="7">
        <v>7</v>
      </c>
      <c r="C150" s="7"/>
      <c r="D150" s="7"/>
      <c r="E150" s="7"/>
      <c r="F150" s="7">
        <v>0</v>
      </c>
      <c r="G150" s="7"/>
      <c r="H150" s="7"/>
      <c r="I150" s="7">
        <v>0</v>
      </c>
      <c r="J150" s="7">
        <v>8</v>
      </c>
      <c r="K150" s="7"/>
      <c r="L150" s="7"/>
      <c r="M150" s="7"/>
      <c r="N150" s="7">
        <v>0</v>
      </c>
      <c r="O150" s="7"/>
      <c r="P150" s="7">
        <v>1500</v>
      </c>
      <c r="Q150" s="7">
        <v>20</v>
      </c>
      <c r="R150" s="7">
        <v>4</v>
      </c>
      <c r="S150" s="7">
        <v>26</v>
      </c>
      <c r="T150" s="7">
        <v>68</v>
      </c>
      <c r="U150" s="7">
        <v>135</v>
      </c>
      <c r="V150" s="7">
        <v>259</v>
      </c>
      <c r="W150" s="7"/>
      <c r="X150" s="7"/>
      <c r="Y150" s="7"/>
      <c r="Z150" s="7"/>
      <c r="AA150" s="7">
        <v>480</v>
      </c>
      <c r="AB150" s="7"/>
      <c r="AC150" s="7"/>
      <c r="AD150" s="7"/>
      <c r="AE150" s="7"/>
      <c r="AF150" s="7"/>
      <c r="AG150" s="7"/>
      <c r="AH150" s="7"/>
      <c r="AI150" s="7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</row>
    <row r="151" spans="1:54" x14ac:dyDescent="0.2">
      <c r="A151" s="2">
        <v>44493</v>
      </c>
      <c r="B151" s="7">
        <v>3</v>
      </c>
      <c r="C151" s="7"/>
      <c r="D151" s="7"/>
      <c r="E151" s="7"/>
      <c r="F151" s="7">
        <v>0</v>
      </c>
      <c r="G151" s="7"/>
      <c r="H151" s="7"/>
      <c r="I151" s="7">
        <v>0</v>
      </c>
      <c r="J151" s="7">
        <v>99</v>
      </c>
      <c r="K151" s="7"/>
      <c r="L151" s="7"/>
      <c r="M151" s="7"/>
      <c r="N151" s="7">
        <v>152</v>
      </c>
      <c r="O151" s="7"/>
      <c r="P151" s="7"/>
      <c r="Q151" s="7">
        <v>39</v>
      </c>
      <c r="R151" s="7">
        <v>11</v>
      </c>
      <c r="S151" s="7">
        <v>22</v>
      </c>
      <c r="T151" s="7">
        <v>26</v>
      </c>
      <c r="U151" s="7">
        <v>50</v>
      </c>
      <c r="V151" s="7">
        <v>4</v>
      </c>
      <c r="W151" s="7"/>
      <c r="X151" s="7"/>
      <c r="Y151" s="7"/>
      <c r="Z151" s="7"/>
      <c r="AA151" s="7">
        <v>117</v>
      </c>
      <c r="AB151" s="7"/>
      <c r="AC151" s="7"/>
      <c r="AD151" s="7"/>
      <c r="AE151" s="7"/>
      <c r="AF151" s="7"/>
      <c r="AG151" s="7"/>
      <c r="AH151" s="7"/>
      <c r="AI151" s="7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</row>
    <row r="152" spans="1:54" x14ac:dyDescent="0.2">
      <c r="A152" s="2">
        <v>44494</v>
      </c>
      <c r="B152" s="7">
        <v>9</v>
      </c>
      <c r="C152" s="7"/>
      <c r="D152" s="7"/>
      <c r="E152" s="7"/>
      <c r="F152" s="6">
        <v>0</v>
      </c>
      <c r="G152" s="7"/>
      <c r="H152" s="7"/>
      <c r="I152" s="6">
        <v>0</v>
      </c>
      <c r="J152" s="7">
        <v>18</v>
      </c>
      <c r="K152" s="7"/>
      <c r="L152" s="7"/>
      <c r="M152" s="7"/>
      <c r="N152" s="7">
        <v>9</v>
      </c>
      <c r="O152" s="7"/>
      <c r="P152" s="7"/>
      <c r="Q152" s="7">
        <v>26</v>
      </c>
      <c r="R152" s="7">
        <v>7</v>
      </c>
      <c r="S152" s="7">
        <v>31</v>
      </c>
      <c r="T152" s="7">
        <v>76</v>
      </c>
      <c r="U152" s="7">
        <v>29</v>
      </c>
      <c r="V152" s="7">
        <v>250</v>
      </c>
      <c r="W152" s="7"/>
      <c r="X152" s="7"/>
      <c r="Y152" s="7"/>
      <c r="Z152" s="7"/>
      <c r="AA152" s="7">
        <v>822</v>
      </c>
      <c r="AB152" s="7"/>
      <c r="AC152" s="7"/>
      <c r="AD152" s="7"/>
      <c r="AE152" s="7"/>
      <c r="AF152" s="7"/>
      <c r="AG152" s="7"/>
      <c r="AH152" s="7"/>
      <c r="AI152" s="7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</row>
    <row r="153" spans="1:54" x14ac:dyDescent="0.2">
      <c r="A153" s="2">
        <v>44495</v>
      </c>
      <c r="B153" s="7">
        <v>58</v>
      </c>
      <c r="C153" s="7"/>
      <c r="D153" s="7"/>
      <c r="E153" s="7"/>
      <c r="F153" s="7">
        <v>0</v>
      </c>
      <c r="G153" s="7"/>
      <c r="H153" s="7"/>
      <c r="I153" s="6">
        <v>0</v>
      </c>
      <c r="J153" s="7">
        <v>10</v>
      </c>
      <c r="K153" s="7"/>
      <c r="L153" s="7"/>
      <c r="M153" s="7"/>
      <c r="N153" s="7">
        <v>0</v>
      </c>
      <c r="O153" s="7"/>
      <c r="P153" s="7"/>
      <c r="Q153" s="7">
        <v>14</v>
      </c>
      <c r="R153" s="7">
        <v>25</v>
      </c>
      <c r="S153" s="7">
        <v>8</v>
      </c>
      <c r="T153" s="7">
        <v>77</v>
      </c>
      <c r="U153" s="7">
        <v>56</v>
      </c>
      <c r="V153" s="7"/>
      <c r="W153" s="7"/>
      <c r="X153" s="7"/>
      <c r="Y153" s="7"/>
      <c r="Z153" s="7"/>
      <c r="AA153" s="7">
        <v>910</v>
      </c>
      <c r="AB153" s="7"/>
      <c r="AC153" s="7"/>
      <c r="AD153" s="7"/>
      <c r="AE153" s="7"/>
      <c r="AF153" s="7"/>
      <c r="AG153" s="7"/>
      <c r="AH153" s="7"/>
      <c r="AI153" s="7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</row>
    <row r="154" spans="1:54" x14ac:dyDescent="0.2">
      <c r="A154" s="2">
        <v>44496</v>
      </c>
      <c r="B154" s="7">
        <v>34</v>
      </c>
      <c r="C154" s="7"/>
      <c r="D154" s="7"/>
      <c r="E154" s="7"/>
      <c r="F154" s="7">
        <v>4</v>
      </c>
      <c r="G154" s="7"/>
      <c r="H154" s="7"/>
      <c r="I154" s="7">
        <v>0</v>
      </c>
      <c r="J154" s="7">
        <v>3</v>
      </c>
      <c r="K154" s="7"/>
      <c r="L154" s="7"/>
      <c r="M154" s="7"/>
      <c r="N154" s="7">
        <v>41</v>
      </c>
      <c r="O154" s="7"/>
      <c r="P154" s="7"/>
      <c r="Q154" s="7">
        <v>1</v>
      </c>
      <c r="R154" s="7">
        <v>3</v>
      </c>
      <c r="S154" s="7">
        <v>31</v>
      </c>
      <c r="T154" s="7">
        <v>106</v>
      </c>
      <c r="U154" s="7">
        <v>25</v>
      </c>
      <c r="V154" s="7"/>
      <c r="W154" s="7"/>
      <c r="X154" s="7"/>
      <c r="Y154" s="7"/>
      <c r="Z154" s="7"/>
      <c r="AA154" s="7">
        <v>141</v>
      </c>
      <c r="AB154" s="7"/>
      <c r="AC154" s="7"/>
      <c r="AD154" s="7"/>
      <c r="AE154" s="7"/>
      <c r="AF154" s="7"/>
      <c r="AG154" s="7"/>
      <c r="AH154" s="7"/>
      <c r="AI154" s="7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</row>
    <row r="155" spans="1:54" x14ac:dyDescent="0.2">
      <c r="A155" s="2">
        <v>44497</v>
      </c>
      <c r="B155" s="7">
        <v>0</v>
      </c>
      <c r="C155" s="7"/>
      <c r="D155" s="7"/>
      <c r="E155" s="7"/>
      <c r="F155" s="7">
        <v>0</v>
      </c>
      <c r="G155" s="7"/>
      <c r="H155" s="7"/>
      <c r="I155" s="6">
        <v>0</v>
      </c>
      <c r="J155" s="7">
        <v>8</v>
      </c>
      <c r="K155" s="7"/>
      <c r="L155" s="7"/>
      <c r="M155" s="7"/>
      <c r="N155" s="7">
        <v>134</v>
      </c>
      <c r="O155" s="7"/>
      <c r="P155" s="7"/>
      <c r="Q155" s="7">
        <v>39</v>
      </c>
      <c r="R155" s="7">
        <v>3</v>
      </c>
      <c r="S155" s="7">
        <v>57</v>
      </c>
      <c r="T155" s="7">
        <v>0</v>
      </c>
      <c r="U155" s="7">
        <v>43</v>
      </c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</row>
    <row r="156" spans="1:54" x14ac:dyDescent="0.2">
      <c r="A156" s="2">
        <v>44498</v>
      </c>
      <c r="B156" s="7"/>
      <c r="C156" s="7"/>
      <c r="D156" s="7"/>
      <c r="E156" s="7"/>
      <c r="F156" s="7">
        <v>0</v>
      </c>
      <c r="G156" s="7"/>
      <c r="H156" s="7"/>
      <c r="I156" s="6">
        <v>0</v>
      </c>
      <c r="J156" s="7">
        <v>20</v>
      </c>
      <c r="K156" s="7"/>
      <c r="L156" s="7"/>
      <c r="M156" s="7"/>
      <c r="N156" s="7">
        <v>857</v>
      </c>
      <c r="O156" s="7"/>
      <c r="P156" s="7"/>
      <c r="Q156" s="7">
        <v>38</v>
      </c>
      <c r="R156" s="7">
        <v>5</v>
      </c>
      <c r="S156" s="7">
        <v>38</v>
      </c>
      <c r="T156" s="7"/>
      <c r="U156" s="7">
        <v>26</v>
      </c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</row>
    <row r="157" spans="1:54" x14ac:dyDescent="0.2">
      <c r="A157" s="2">
        <v>44499</v>
      </c>
      <c r="B157" s="7"/>
      <c r="C157" s="7"/>
      <c r="D157" s="7"/>
      <c r="E157" s="7"/>
      <c r="F157" s="7">
        <v>0</v>
      </c>
      <c r="G157" s="7"/>
      <c r="H157" s="7"/>
      <c r="I157" s="6">
        <v>0</v>
      </c>
      <c r="J157" s="7">
        <v>29</v>
      </c>
      <c r="K157" s="7"/>
      <c r="L157" s="7"/>
      <c r="M157" s="7"/>
      <c r="N157" s="7">
        <v>29</v>
      </c>
      <c r="O157" s="7"/>
      <c r="P157" s="7"/>
      <c r="Q157" s="7">
        <v>57</v>
      </c>
      <c r="R157" s="7">
        <v>6</v>
      </c>
      <c r="S157" s="7">
        <v>49</v>
      </c>
      <c r="T157" s="7"/>
      <c r="U157" s="7">
        <v>19</v>
      </c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</row>
    <row r="158" spans="1:54" x14ac:dyDescent="0.2">
      <c r="A158" s="2">
        <v>44500</v>
      </c>
      <c r="B158" s="7"/>
      <c r="C158" s="7"/>
      <c r="D158" s="7"/>
      <c r="E158" s="7"/>
      <c r="F158" s="7">
        <v>0</v>
      </c>
      <c r="G158" s="7"/>
      <c r="H158" s="7"/>
      <c r="I158" s="7">
        <v>0</v>
      </c>
      <c r="J158" s="7">
        <v>5</v>
      </c>
      <c r="K158" s="7"/>
      <c r="L158" s="7"/>
      <c r="M158" s="7"/>
      <c r="N158" s="7">
        <v>4</v>
      </c>
      <c r="O158" s="7"/>
      <c r="P158" s="7"/>
      <c r="Q158" s="7">
        <v>13</v>
      </c>
      <c r="R158" s="7">
        <v>7</v>
      </c>
      <c r="S158" s="7">
        <v>20</v>
      </c>
      <c r="T158" s="7"/>
      <c r="U158" s="7">
        <v>12</v>
      </c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</row>
    <row r="159" spans="1:54" x14ac:dyDescent="0.2">
      <c r="A159" s="2">
        <v>44501</v>
      </c>
      <c r="B159" s="7"/>
      <c r="C159" s="7"/>
      <c r="D159" s="7"/>
      <c r="E159" s="7"/>
      <c r="F159" s="7">
        <v>0</v>
      </c>
      <c r="G159" s="7"/>
      <c r="H159" s="7"/>
      <c r="I159" s="7">
        <v>0</v>
      </c>
      <c r="J159" s="7">
        <v>6</v>
      </c>
      <c r="K159" s="7"/>
      <c r="L159" s="7"/>
      <c r="M159" s="7"/>
      <c r="N159" s="7">
        <v>0</v>
      </c>
      <c r="O159" s="7"/>
      <c r="P159" s="7"/>
      <c r="Q159" s="7">
        <v>6</v>
      </c>
      <c r="R159" s="7">
        <v>5</v>
      </c>
      <c r="S159" s="7">
        <v>36</v>
      </c>
      <c r="T159" s="7"/>
      <c r="U159" s="7">
        <v>12</v>
      </c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</row>
    <row r="160" spans="1:54" x14ac:dyDescent="0.2">
      <c r="A160" s="2">
        <v>44502</v>
      </c>
      <c r="B160" s="7"/>
      <c r="C160" s="7"/>
      <c r="D160" s="7"/>
      <c r="E160" s="7"/>
      <c r="F160" s="7">
        <v>0</v>
      </c>
      <c r="G160" s="7"/>
      <c r="H160" s="7"/>
      <c r="I160" s="7">
        <v>0</v>
      </c>
      <c r="J160" s="6">
        <v>0</v>
      </c>
      <c r="K160" s="7"/>
      <c r="L160" s="7"/>
      <c r="M160" s="7"/>
      <c r="N160" s="7">
        <v>0</v>
      </c>
      <c r="O160" s="7"/>
      <c r="P160" s="7"/>
      <c r="Q160" s="7">
        <v>8</v>
      </c>
      <c r="R160" s="7">
        <v>6</v>
      </c>
      <c r="S160" s="7">
        <v>17</v>
      </c>
      <c r="T160" s="7"/>
      <c r="U160" s="7">
        <v>13</v>
      </c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</row>
    <row r="161" spans="1:54" x14ac:dyDescent="0.2">
      <c r="A161" s="2">
        <v>44503</v>
      </c>
      <c r="B161" s="7"/>
      <c r="C161" s="7"/>
      <c r="D161" s="7"/>
      <c r="E161" s="7"/>
      <c r="F161" s="7">
        <v>0</v>
      </c>
      <c r="G161" s="7"/>
      <c r="H161" s="7"/>
      <c r="I161" s="7">
        <v>0</v>
      </c>
      <c r="J161" s="7">
        <v>120</v>
      </c>
      <c r="K161" s="7"/>
      <c r="L161" s="7"/>
      <c r="M161" s="7"/>
      <c r="N161" s="7">
        <v>10</v>
      </c>
      <c r="O161" s="7"/>
      <c r="P161" s="7"/>
      <c r="Q161" s="7">
        <v>11</v>
      </c>
      <c r="R161" s="7">
        <v>5</v>
      </c>
      <c r="S161" s="7">
        <v>3</v>
      </c>
      <c r="T161" s="7"/>
      <c r="U161" s="7">
        <v>3</v>
      </c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</row>
    <row r="162" spans="1:54" x14ac:dyDescent="0.2">
      <c r="A162" s="2">
        <v>44504</v>
      </c>
      <c r="B162" s="7"/>
      <c r="C162" s="7"/>
      <c r="D162" s="7"/>
      <c r="E162" s="7"/>
      <c r="F162" s="7">
        <v>0</v>
      </c>
      <c r="G162" s="7"/>
      <c r="H162" s="7"/>
      <c r="I162" s="7">
        <v>0</v>
      </c>
      <c r="J162" s="7">
        <v>3</v>
      </c>
      <c r="K162" s="7"/>
      <c r="L162" s="7"/>
      <c r="M162" s="7"/>
      <c r="N162" s="7">
        <v>60</v>
      </c>
      <c r="O162" s="7"/>
      <c r="P162" s="7"/>
      <c r="Q162" s="7">
        <v>24</v>
      </c>
      <c r="R162" s="6">
        <v>0</v>
      </c>
      <c r="S162" s="7">
        <v>13</v>
      </c>
      <c r="T162" s="7"/>
      <c r="U162" s="7">
        <v>8</v>
      </c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</row>
    <row r="163" spans="1:54" x14ac:dyDescent="0.2">
      <c r="A163" s="2">
        <v>44505</v>
      </c>
      <c r="B163" s="7"/>
      <c r="C163" s="7"/>
      <c r="D163" s="7"/>
      <c r="E163" s="7"/>
      <c r="F163" s="7">
        <v>0</v>
      </c>
      <c r="G163" s="7"/>
      <c r="H163" s="7"/>
      <c r="I163" s="7">
        <v>0</v>
      </c>
      <c r="J163" s="7">
        <v>6</v>
      </c>
      <c r="K163" s="7"/>
      <c r="L163" s="7"/>
      <c r="M163" s="7"/>
      <c r="N163" s="7">
        <v>1</v>
      </c>
      <c r="O163" s="7"/>
      <c r="P163" s="7"/>
      <c r="Q163" s="7">
        <v>32</v>
      </c>
      <c r="R163" s="7">
        <v>1</v>
      </c>
      <c r="S163" s="7">
        <v>9</v>
      </c>
      <c r="T163" s="7"/>
      <c r="U163" s="7">
        <v>13</v>
      </c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</row>
    <row r="164" spans="1:54" x14ac:dyDescent="0.2">
      <c r="A164" s="2">
        <v>44506</v>
      </c>
      <c r="B164" s="7"/>
      <c r="C164" s="7"/>
      <c r="D164" s="7"/>
      <c r="E164" s="7"/>
      <c r="F164" s="7">
        <v>0</v>
      </c>
      <c r="G164" s="7"/>
      <c r="H164" s="7"/>
      <c r="I164" s="7"/>
      <c r="J164" s="7">
        <v>56</v>
      </c>
      <c r="K164" s="7"/>
      <c r="L164" s="7"/>
      <c r="M164" s="7"/>
      <c r="N164" s="7">
        <v>1</v>
      </c>
      <c r="O164" s="7"/>
      <c r="P164" s="7"/>
      <c r="Q164" s="7">
        <v>23</v>
      </c>
      <c r="R164" s="7">
        <v>8</v>
      </c>
      <c r="S164" s="7">
        <v>10</v>
      </c>
      <c r="T164" s="7"/>
      <c r="U164" s="7">
        <v>14</v>
      </c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</row>
    <row r="165" spans="1:54" x14ac:dyDescent="0.2">
      <c r="A165" s="2">
        <v>44507</v>
      </c>
      <c r="B165" s="7"/>
      <c r="C165" s="7"/>
      <c r="D165" s="7"/>
      <c r="E165" s="7"/>
      <c r="F165" s="7"/>
      <c r="G165" s="7"/>
      <c r="H165" s="7"/>
      <c r="I165" s="7"/>
      <c r="J165" s="7">
        <v>0</v>
      </c>
      <c r="K165" s="7"/>
      <c r="L165" s="7"/>
      <c r="M165" s="7"/>
      <c r="N165" s="7">
        <v>0</v>
      </c>
      <c r="O165" s="7"/>
      <c r="P165" s="7"/>
      <c r="Q165" s="7">
        <v>7</v>
      </c>
      <c r="R165" s="7">
        <v>7</v>
      </c>
      <c r="S165" s="7">
        <v>15</v>
      </c>
      <c r="T165" s="7"/>
      <c r="U165" s="7">
        <v>14</v>
      </c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</row>
    <row r="166" spans="1:54" x14ac:dyDescent="0.2">
      <c r="A166" s="2">
        <v>44508</v>
      </c>
      <c r="B166" s="7"/>
      <c r="C166" s="7"/>
      <c r="D166" s="7"/>
      <c r="E166" s="7"/>
      <c r="F166" s="7"/>
      <c r="G166" s="7"/>
      <c r="H166" s="7"/>
      <c r="I166" s="7"/>
      <c r="J166" s="7">
        <v>14</v>
      </c>
      <c r="K166" s="7"/>
      <c r="L166" s="7"/>
      <c r="M166" s="7"/>
      <c r="N166" s="7">
        <v>2</v>
      </c>
      <c r="O166" s="7"/>
      <c r="P166" s="7"/>
      <c r="Q166" s="7">
        <v>4</v>
      </c>
      <c r="R166" s="7">
        <v>1</v>
      </c>
      <c r="S166" s="7">
        <v>5</v>
      </c>
      <c r="T166" s="7"/>
      <c r="U166" s="7">
        <v>8</v>
      </c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</row>
    <row r="167" spans="1:54" x14ac:dyDescent="0.2">
      <c r="A167" s="2">
        <v>44509</v>
      </c>
      <c r="B167" s="7"/>
      <c r="C167" s="7"/>
      <c r="D167" s="7"/>
      <c r="E167" s="7"/>
      <c r="F167" s="7"/>
      <c r="G167" s="7"/>
      <c r="H167" s="7"/>
      <c r="I167" s="7"/>
      <c r="J167" s="7">
        <v>466</v>
      </c>
      <c r="K167" s="7"/>
      <c r="L167" s="7"/>
      <c r="M167" s="7"/>
      <c r="N167" s="7">
        <v>0</v>
      </c>
      <c r="O167" s="7"/>
      <c r="P167" s="7"/>
      <c r="Q167" s="7">
        <v>17</v>
      </c>
      <c r="R167" s="7">
        <v>5</v>
      </c>
      <c r="S167" s="7">
        <v>6</v>
      </c>
      <c r="T167" s="7"/>
      <c r="U167" s="6">
        <v>0</v>
      </c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</row>
    <row r="168" spans="1:54" x14ac:dyDescent="0.2">
      <c r="A168" s="2">
        <v>44510</v>
      </c>
      <c r="B168" s="7"/>
      <c r="C168" s="7"/>
      <c r="D168" s="7"/>
      <c r="E168" s="7"/>
      <c r="F168" s="7"/>
      <c r="G168" s="7"/>
      <c r="H168" s="7"/>
      <c r="I168" s="7"/>
      <c r="J168" s="7">
        <v>2</v>
      </c>
      <c r="K168" s="7"/>
      <c r="L168" s="7"/>
      <c r="M168" s="7"/>
      <c r="N168" s="7">
        <v>0</v>
      </c>
      <c r="O168" s="7"/>
      <c r="P168" s="7"/>
      <c r="Q168" s="7">
        <v>16</v>
      </c>
      <c r="R168" s="7">
        <v>9</v>
      </c>
      <c r="S168" s="7">
        <v>9</v>
      </c>
      <c r="T168" s="7"/>
      <c r="U168" s="7">
        <v>2</v>
      </c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</row>
    <row r="169" spans="1:54" x14ac:dyDescent="0.2">
      <c r="A169" s="2">
        <v>44511</v>
      </c>
      <c r="B169" s="7"/>
      <c r="C169" s="7"/>
      <c r="D169" s="7"/>
      <c r="E169" s="7"/>
      <c r="F169" s="7"/>
      <c r="G169" s="7"/>
      <c r="H169" s="7"/>
      <c r="I169" s="7"/>
      <c r="J169" s="7">
        <v>300</v>
      </c>
      <c r="K169" s="7"/>
      <c r="L169" s="7"/>
      <c r="M169" s="7"/>
      <c r="N169" s="7">
        <v>15</v>
      </c>
      <c r="O169" s="7"/>
      <c r="P169" s="7"/>
      <c r="Q169" s="7">
        <v>16</v>
      </c>
      <c r="R169" s="7">
        <v>4</v>
      </c>
      <c r="S169" s="7">
        <v>8</v>
      </c>
      <c r="T169" s="7"/>
      <c r="U169" s="6">
        <v>0</v>
      </c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</row>
    <row r="170" spans="1:54" x14ac:dyDescent="0.2">
      <c r="A170" s="2">
        <v>44512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7">
        <v>21</v>
      </c>
      <c r="O170" s="7"/>
      <c r="P170" s="7"/>
      <c r="Q170" s="7">
        <v>31</v>
      </c>
      <c r="R170" s="7">
        <v>22</v>
      </c>
      <c r="S170" s="7">
        <v>1</v>
      </c>
      <c r="T170" s="7"/>
      <c r="U170" s="7">
        <v>7</v>
      </c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</row>
    <row r="171" spans="1:54" x14ac:dyDescent="0.2">
      <c r="A171" s="2">
        <v>44513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7">
        <v>28</v>
      </c>
      <c r="R171" s="7">
        <v>4</v>
      </c>
      <c r="S171" s="7">
        <v>4</v>
      </c>
      <c r="T171" s="7"/>
      <c r="U171" s="7">
        <v>2</v>
      </c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</row>
    <row r="172" spans="1:54" x14ac:dyDescent="0.2">
      <c r="A172" s="2">
        <v>44514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7">
        <v>16</v>
      </c>
      <c r="R172" s="7">
        <v>2</v>
      </c>
      <c r="S172" s="7">
        <v>13</v>
      </c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</row>
    <row r="173" spans="1:54" x14ac:dyDescent="0.2">
      <c r="A173" s="2">
        <v>44515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7">
        <v>3</v>
      </c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</row>
    <row r="174" spans="1:54" x14ac:dyDescent="0.2">
      <c r="A174" s="2">
        <v>44516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6">
        <v>0</v>
      </c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</row>
    <row r="175" spans="1:54" x14ac:dyDescent="0.2">
      <c r="A175" s="2">
        <v>44517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7">
        <v>2</v>
      </c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</row>
    <row r="176" spans="1:54" x14ac:dyDescent="0.2">
      <c r="A176" s="2">
        <v>44518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7">
        <v>2</v>
      </c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</row>
    <row r="177" spans="1:54" x14ac:dyDescent="0.2">
      <c r="A177" s="2">
        <v>44519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7">
        <v>0</v>
      </c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</row>
    <row r="178" spans="1:54" x14ac:dyDescent="0.2">
      <c r="A178" s="2">
        <v>44520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7">
        <v>2</v>
      </c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</row>
    <row r="179" spans="1:54" x14ac:dyDescent="0.2">
      <c r="A179" s="13" t="s">
        <v>8</v>
      </c>
      <c r="B179" s="5">
        <f>SUM(B5:B178)</f>
        <v>49342</v>
      </c>
      <c r="C179" s="5">
        <f t="shared" ref="C179:AW179" si="0">SUM(C5:C178)</f>
        <v>51860</v>
      </c>
      <c r="D179" s="5">
        <f t="shared" si="0"/>
        <v>50527</v>
      </c>
      <c r="E179" s="5">
        <f t="shared" si="0"/>
        <v>84456</v>
      </c>
      <c r="F179" s="5">
        <f t="shared" si="0"/>
        <v>41520</v>
      </c>
      <c r="G179" s="5">
        <f t="shared" si="0"/>
        <v>69729</v>
      </c>
      <c r="H179" s="5">
        <f t="shared" si="0"/>
        <v>41044</v>
      </c>
      <c r="I179" s="5">
        <f t="shared" si="0"/>
        <v>67528</v>
      </c>
      <c r="J179" s="5">
        <f t="shared" si="0"/>
        <v>80588</v>
      </c>
      <c r="K179" s="5">
        <f t="shared" si="0"/>
        <v>95347</v>
      </c>
      <c r="L179" s="5">
        <f t="shared" si="0"/>
        <v>84097</v>
      </c>
      <c r="M179" s="5">
        <f t="shared" si="0"/>
        <v>80221</v>
      </c>
      <c r="N179" s="5">
        <f t="shared" si="0"/>
        <v>134022</v>
      </c>
      <c r="O179" s="5">
        <f t="shared" si="0"/>
        <v>115269</v>
      </c>
      <c r="P179" s="5">
        <f t="shared" si="0"/>
        <v>57649</v>
      </c>
      <c r="Q179" s="5">
        <f t="shared" si="0"/>
        <v>23947</v>
      </c>
      <c r="R179" s="5">
        <f t="shared" si="0"/>
        <v>48861</v>
      </c>
      <c r="S179" s="5">
        <f t="shared" si="0"/>
        <v>27662</v>
      </c>
      <c r="T179" s="5">
        <f t="shared" si="0"/>
        <v>141475</v>
      </c>
      <c r="U179" s="5">
        <f t="shared" si="0"/>
        <v>60230</v>
      </c>
      <c r="V179" s="5">
        <f t="shared" si="0"/>
        <v>51138</v>
      </c>
      <c r="W179" s="5">
        <f t="shared" si="0"/>
        <v>95879.5</v>
      </c>
      <c r="X179" s="5">
        <f t="shared" si="0"/>
        <v>212757</v>
      </c>
      <c r="Y179" s="5">
        <f t="shared" si="0"/>
        <v>80859</v>
      </c>
      <c r="Z179" s="5">
        <f t="shared" si="0"/>
        <v>59698</v>
      </c>
      <c r="AA179" s="5">
        <f t="shared" si="0"/>
        <v>129533</v>
      </c>
      <c r="AB179" s="5">
        <f t="shared" si="0"/>
        <v>47077</v>
      </c>
      <c r="AC179" s="5">
        <f t="shared" si="0"/>
        <v>51979</v>
      </c>
      <c r="AD179" s="5">
        <f t="shared" si="0"/>
        <v>65085</v>
      </c>
      <c r="AE179" s="5">
        <f t="shared" si="0"/>
        <v>52417</v>
      </c>
      <c r="AF179" s="5">
        <f t="shared" si="0"/>
        <v>75632</v>
      </c>
      <c r="AG179" s="5">
        <f t="shared" si="0"/>
        <v>30145</v>
      </c>
      <c r="AH179" s="5">
        <f t="shared" si="0"/>
        <v>37108</v>
      </c>
      <c r="AI179" s="5">
        <f t="shared" si="0"/>
        <v>21236</v>
      </c>
      <c r="AJ179" s="5">
        <f t="shared" si="0"/>
        <v>71735</v>
      </c>
      <c r="AK179" s="5">
        <f t="shared" si="0"/>
        <v>153033</v>
      </c>
      <c r="AL179" s="5">
        <f t="shared" si="0"/>
        <v>61906</v>
      </c>
      <c r="AM179" s="5">
        <f t="shared" si="0"/>
        <v>63628</v>
      </c>
      <c r="AN179" s="5">
        <f t="shared" si="0"/>
        <v>107723</v>
      </c>
      <c r="AO179" s="5">
        <f t="shared" si="0"/>
        <v>110979</v>
      </c>
      <c r="AP179" s="5">
        <f t="shared" si="0"/>
        <v>70470</v>
      </c>
      <c r="AQ179" s="5">
        <f t="shared" si="0"/>
        <v>135110</v>
      </c>
      <c r="AR179" s="5">
        <f t="shared" si="0"/>
        <v>85935</v>
      </c>
      <c r="AS179" s="5">
        <f t="shared" si="0"/>
        <v>88197</v>
      </c>
      <c r="AT179" s="5">
        <f t="shared" si="0"/>
        <v>108047</v>
      </c>
      <c r="AU179" s="5">
        <f t="shared" si="0"/>
        <v>134958</v>
      </c>
      <c r="AV179" s="5">
        <f t="shared" si="0"/>
        <v>50745.526315789473</v>
      </c>
      <c r="AW179" s="5">
        <f t="shared" si="0"/>
        <v>65022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3B9785-5C51-4820-8A44-BE0482A62DF7}">
  <dimension ref="A1:BB359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RowHeight="12.75" x14ac:dyDescent="0.2"/>
  <cols>
    <col min="1" max="1" width="7" style="13" bestFit="1" customWidth="1"/>
    <col min="2" max="2" width="6.42578125" style="13" bestFit="1" customWidth="1"/>
    <col min="3" max="13" width="6.5703125" style="13" bestFit="1" customWidth="1"/>
    <col min="14" max="15" width="7.5703125" style="13" bestFit="1" customWidth="1"/>
    <col min="16" max="19" width="6.5703125" style="13" bestFit="1" customWidth="1"/>
    <col min="20" max="20" width="7.5703125" style="13" bestFit="1" customWidth="1"/>
    <col min="21" max="23" width="6.5703125" style="13" bestFit="1" customWidth="1"/>
    <col min="24" max="24" width="7.5703125" style="13" bestFit="1" customWidth="1"/>
    <col min="25" max="26" width="6.5703125" style="13" bestFit="1" customWidth="1"/>
    <col min="27" max="27" width="7.5703125" style="13" bestFit="1" customWidth="1"/>
    <col min="28" max="36" width="6.5703125" style="13" bestFit="1" customWidth="1"/>
    <col min="37" max="37" width="7.5703125" style="13" bestFit="1" customWidth="1"/>
    <col min="38" max="39" width="6.5703125" style="13" bestFit="1" customWidth="1"/>
    <col min="40" max="41" width="7.5703125" style="13" bestFit="1" customWidth="1"/>
    <col min="42" max="42" width="6.5703125" style="13" bestFit="1" customWidth="1"/>
    <col min="43" max="43" width="7.5703125" style="13" bestFit="1" customWidth="1"/>
    <col min="44" max="45" width="6.5703125" style="13" bestFit="1" customWidth="1"/>
    <col min="46" max="47" width="7.5703125" style="13" bestFit="1" customWidth="1"/>
    <col min="48" max="49" width="6.5703125" style="13" bestFit="1" customWidth="1"/>
    <col min="50" max="16384" width="9.140625" style="13"/>
  </cols>
  <sheetData>
    <row r="1" spans="1:54" ht="18.75" x14ac:dyDescent="0.3">
      <c r="A1" s="14" t="s">
        <v>9</v>
      </c>
    </row>
    <row r="4" spans="1:54" x14ac:dyDescent="0.2">
      <c r="A4" s="12" t="s">
        <v>7</v>
      </c>
      <c r="B4" s="12">
        <v>1971</v>
      </c>
      <c r="C4" s="12">
        <v>1972</v>
      </c>
      <c r="D4" s="12">
        <v>1973</v>
      </c>
      <c r="E4" s="12">
        <v>1974</v>
      </c>
      <c r="F4" s="12">
        <v>1975</v>
      </c>
      <c r="G4" s="12">
        <v>1976</v>
      </c>
      <c r="H4" s="12">
        <v>1977</v>
      </c>
      <c r="I4" s="12">
        <v>1978</v>
      </c>
      <c r="J4" s="12">
        <v>1979</v>
      </c>
      <c r="K4" s="12">
        <v>1980</v>
      </c>
      <c r="L4" s="12">
        <v>1981</v>
      </c>
      <c r="M4" s="12">
        <v>1982</v>
      </c>
      <c r="N4" s="12">
        <v>1983</v>
      </c>
      <c r="O4" s="12">
        <v>1984</v>
      </c>
      <c r="P4" s="12">
        <v>1985</v>
      </c>
      <c r="Q4" s="12">
        <v>1986</v>
      </c>
      <c r="R4" s="12">
        <v>1987</v>
      </c>
      <c r="S4" s="12">
        <v>1988</v>
      </c>
      <c r="T4" s="12">
        <v>1989</v>
      </c>
      <c r="U4" s="12">
        <v>1990</v>
      </c>
      <c r="V4" s="12">
        <v>1991</v>
      </c>
      <c r="W4" s="12">
        <v>1992</v>
      </c>
      <c r="X4" s="12">
        <v>1993</v>
      </c>
      <c r="Y4" s="12">
        <v>1994</v>
      </c>
      <c r="Z4" s="12">
        <v>1995</v>
      </c>
      <c r="AA4" s="12">
        <v>1999</v>
      </c>
      <c r="AB4" s="12">
        <v>2000</v>
      </c>
      <c r="AC4" s="12">
        <v>2001</v>
      </c>
      <c r="AD4" s="12">
        <v>2002</v>
      </c>
      <c r="AE4" s="12">
        <v>2003</v>
      </c>
      <c r="AF4" s="12">
        <v>2004</v>
      </c>
      <c r="AG4" s="12">
        <v>2005</v>
      </c>
      <c r="AH4" s="12">
        <v>2006</v>
      </c>
      <c r="AI4" s="12">
        <v>2007</v>
      </c>
      <c r="AJ4" s="12">
        <v>2008</v>
      </c>
      <c r="AK4" s="12">
        <v>2009</v>
      </c>
      <c r="AL4" s="12">
        <v>2010</v>
      </c>
      <c r="AM4" s="12">
        <v>2011</v>
      </c>
      <c r="AN4" s="12">
        <v>2012</v>
      </c>
      <c r="AO4" s="12">
        <v>2013</v>
      </c>
      <c r="AP4" s="12">
        <v>2014</v>
      </c>
      <c r="AQ4" s="12">
        <v>2015</v>
      </c>
      <c r="AR4" s="12">
        <v>2016</v>
      </c>
      <c r="AS4" s="12">
        <v>2017</v>
      </c>
      <c r="AT4" s="12">
        <v>2018</v>
      </c>
      <c r="AU4" s="12">
        <v>2019</v>
      </c>
      <c r="AV4" s="12">
        <v>2020</v>
      </c>
      <c r="AW4" s="12">
        <v>2021</v>
      </c>
    </row>
    <row r="5" spans="1:54" x14ac:dyDescent="0.2">
      <c r="A5" s="2">
        <v>44347</v>
      </c>
      <c r="B5" s="1">
        <f>SUM('Daily Counts'!B$5:B5)</f>
        <v>1</v>
      </c>
      <c r="C5" s="1"/>
      <c r="D5" s="1"/>
      <c r="E5" s="1">
        <f>SUM('Daily Counts'!E$5:E5)</f>
        <v>0</v>
      </c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>
        <f>SUM('Daily Counts'!Y$5:Y5)</f>
        <v>0</v>
      </c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3"/>
      <c r="AT5" s="4"/>
      <c r="AU5" s="3"/>
      <c r="AV5" s="3"/>
      <c r="AW5" s="3"/>
      <c r="AX5" s="5"/>
      <c r="AY5" s="5"/>
      <c r="AZ5" s="5"/>
      <c r="BA5" s="5"/>
      <c r="BB5" s="5"/>
    </row>
    <row r="6" spans="1:54" x14ac:dyDescent="0.2">
      <c r="A6" s="2">
        <v>44348</v>
      </c>
      <c r="B6" s="1">
        <f>SUM('Daily Counts'!B$5:B6)</f>
        <v>1</v>
      </c>
      <c r="C6" s="1"/>
      <c r="D6" s="1"/>
      <c r="E6" s="1">
        <f>SUM('Daily Counts'!E$5:E6)</f>
        <v>0</v>
      </c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>
        <f>SUM('Daily Counts'!Y$5:Y6)</f>
        <v>0</v>
      </c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5"/>
      <c r="AS6" s="3"/>
      <c r="AT6" s="4"/>
      <c r="AU6" s="3"/>
      <c r="AV6" s="3"/>
      <c r="AW6" s="3"/>
      <c r="AX6" s="5"/>
      <c r="AY6" s="5"/>
      <c r="AZ6" s="5"/>
      <c r="BA6" s="5"/>
      <c r="BB6" s="5"/>
    </row>
    <row r="7" spans="1:54" x14ac:dyDescent="0.2">
      <c r="A7" s="2">
        <v>44349</v>
      </c>
      <c r="B7" s="1">
        <f>SUM('Daily Counts'!B$5:B7)</f>
        <v>1</v>
      </c>
      <c r="C7" s="1"/>
      <c r="D7" s="1"/>
      <c r="E7" s="1">
        <f>SUM('Daily Counts'!E$5:E7)</f>
        <v>0</v>
      </c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>
        <f>SUM('Daily Counts'!Y$5:Y7)</f>
        <v>2</v>
      </c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3"/>
      <c r="AT7" s="4"/>
      <c r="AU7" s="4"/>
      <c r="AV7" s="4"/>
      <c r="AW7" s="4"/>
      <c r="AX7" s="5"/>
      <c r="AY7" s="5"/>
      <c r="AZ7" s="5"/>
      <c r="BA7" s="5"/>
      <c r="BB7" s="5"/>
    </row>
    <row r="8" spans="1:54" x14ac:dyDescent="0.2">
      <c r="A8" s="2">
        <v>44350</v>
      </c>
      <c r="B8" s="1">
        <f>SUM('Daily Counts'!B$5:B8)</f>
        <v>1</v>
      </c>
      <c r="C8" s="1">
        <f>SUM('Daily Counts'!C$5:C8)</f>
        <v>3</v>
      </c>
      <c r="D8" s="1"/>
      <c r="E8" s="1">
        <f>SUM('Daily Counts'!E$5:E8)</f>
        <v>0</v>
      </c>
      <c r="F8" s="1"/>
      <c r="G8" s="1">
        <f>SUM('Daily Counts'!G$5:G8)</f>
        <v>0</v>
      </c>
      <c r="H8" s="1">
        <f>SUM('Daily Counts'!H$5:H8)</f>
        <v>0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>
        <f>SUM('Daily Counts'!Y$5:Y8)</f>
        <v>2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3"/>
      <c r="AT8" s="4"/>
      <c r="AU8" s="4"/>
      <c r="AV8" s="4"/>
      <c r="AW8" s="4"/>
      <c r="AX8" s="5"/>
      <c r="AY8" s="5"/>
      <c r="AZ8" s="5"/>
      <c r="BA8" s="5"/>
      <c r="BB8" s="5"/>
    </row>
    <row r="9" spans="1:54" x14ac:dyDescent="0.2">
      <c r="A9" s="2">
        <v>44351</v>
      </c>
      <c r="B9" s="1">
        <f>SUM('Daily Counts'!B$5:B9)</f>
        <v>1</v>
      </c>
      <c r="C9" s="1">
        <f>SUM('Daily Counts'!C$5:C9)</f>
        <v>3</v>
      </c>
      <c r="D9" s="1"/>
      <c r="E9" s="1">
        <f>SUM('Daily Counts'!E$5:E9)</f>
        <v>0</v>
      </c>
      <c r="F9" s="1">
        <f>SUM('Daily Counts'!F$5:F9)</f>
        <v>0</v>
      </c>
      <c r="G9" s="1">
        <f>SUM('Daily Counts'!G$5:G9)</f>
        <v>0</v>
      </c>
      <c r="H9" s="1">
        <f>SUM('Daily Counts'!H$5:H9)</f>
        <v>0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>
        <f>SUM('Daily Counts'!Y$5:Y9)</f>
        <v>2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3"/>
      <c r="AT9" s="4"/>
      <c r="AU9" s="4"/>
      <c r="AV9" s="4"/>
      <c r="AW9" s="4"/>
      <c r="AX9" s="5"/>
      <c r="AY9" s="5"/>
      <c r="AZ9" s="5"/>
      <c r="BA9" s="5"/>
      <c r="BB9" s="5"/>
    </row>
    <row r="10" spans="1:54" x14ac:dyDescent="0.2">
      <c r="A10" s="2">
        <v>44352</v>
      </c>
      <c r="B10" s="1">
        <f>SUM('Daily Counts'!B$5:B10)</f>
        <v>1</v>
      </c>
      <c r="C10" s="1">
        <f>SUM('Daily Counts'!C$5:C10)</f>
        <v>3</v>
      </c>
      <c r="D10" s="1"/>
      <c r="E10" s="1">
        <f>SUM('Daily Counts'!E$5:E10)</f>
        <v>0</v>
      </c>
      <c r="F10" s="1">
        <f>SUM('Daily Counts'!F$5:F10)</f>
        <v>2</v>
      </c>
      <c r="G10" s="1">
        <f>SUM('Daily Counts'!G$5:G10)</f>
        <v>0</v>
      </c>
      <c r="H10" s="1">
        <f>SUM('Daily Counts'!H$5:H10)</f>
        <v>0</v>
      </c>
      <c r="I10" s="1">
        <f>SUM('Daily Counts'!I$5:I10)</f>
        <v>0</v>
      </c>
      <c r="J10" s="1"/>
      <c r="K10" s="1"/>
      <c r="L10" s="1"/>
      <c r="M10" s="1"/>
      <c r="N10" s="1"/>
      <c r="O10" s="1"/>
      <c r="P10" s="1"/>
      <c r="Q10" s="1"/>
      <c r="R10" s="1"/>
      <c r="S10" s="1"/>
      <c r="T10" s="1">
        <f>SUM('Daily Counts'!T$5:T10)</f>
        <v>0</v>
      </c>
      <c r="U10" s="1"/>
      <c r="V10" s="1"/>
      <c r="W10" s="1"/>
      <c r="X10" s="1"/>
      <c r="Y10" s="1">
        <f>SUM('Daily Counts'!Y$5:Y10)</f>
        <v>2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3"/>
      <c r="AT10" s="4"/>
      <c r="AU10" s="4"/>
      <c r="AV10" s="4"/>
      <c r="AW10" s="4"/>
      <c r="AX10" s="5"/>
      <c r="AY10" s="5"/>
      <c r="AZ10" s="5"/>
      <c r="BA10" s="5"/>
      <c r="BB10" s="5"/>
    </row>
    <row r="11" spans="1:54" x14ac:dyDescent="0.2">
      <c r="A11" s="2">
        <v>44353</v>
      </c>
      <c r="B11" s="1">
        <f>SUM('Daily Counts'!B$5:B11)</f>
        <v>1</v>
      </c>
      <c r="C11" s="1">
        <f>SUM('Daily Counts'!C$5:C11)</f>
        <v>3</v>
      </c>
      <c r="D11" s="1"/>
      <c r="E11" s="1">
        <f>SUM('Daily Counts'!E$5:E11)</f>
        <v>0</v>
      </c>
      <c r="F11" s="1">
        <f>SUM('Daily Counts'!F$5:F11)</f>
        <v>2</v>
      </c>
      <c r="G11" s="1">
        <f>SUM('Daily Counts'!G$5:G11)</f>
        <v>0</v>
      </c>
      <c r="H11" s="1">
        <f>SUM('Daily Counts'!H$5:H11)</f>
        <v>0</v>
      </c>
      <c r="I11" s="1">
        <f>SUM('Daily Counts'!I$5:I11)</f>
        <v>0</v>
      </c>
      <c r="J11" s="1"/>
      <c r="K11" s="1"/>
      <c r="L11" s="1"/>
      <c r="M11" s="1"/>
      <c r="N11" s="1"/>
      <c r="O11" s="1"/>
      <c r="P11" s="1"/>
      <c r="Q11" s="1"/>
      <c r="R11" s="1"/>
      <c r="S11" s="1"/>
      <c r="T11" s="1">
        <f>SUM('Daily Counts'!T$5:T11)</f>
        <v>7</v>
      </c>
      <c r="U11" s="1">
        <f>SUM('Daily Counts'!U$5:U11)</f>
        <v>0</v>
      </c>
      <c r="V11" s="1"/>
      <c r="W11" s="1"/>
      <c r="X11" s="1"/>
      <c r="Y11" s="1">
        <f>SUM('Daily Counts'!Y$5:Y11)</f>
        <v>130</v>
      </c>
      <c r="Z11" s="1">
        <f>SUM('Daily Counts'!Z$5:Z11)</f>
        <v>2</v>
      </c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3"/>
      <c r="AT11" s="4"/>
      <c r="AU11" s="4"/>
      <c r="AV11" s="4"/>
      <c r="AW11" s="4"/>
      <c r="AX11" s="5"/>
      <c r="AY11" s="5"/>
      <c r="AZ11" s="5"/>
      <c r="BA11" s="5"/>
      <c r="BB11" s="5"/>
    </row>
    <row r="12" spans="1:54" x14ac:dyDescent="0.2">
      <c r="A12" s="2">
        <v>44354</v>
      </c>
      <c r="B12" s="1">
        <f>SUM('Daily Counts'!B$5:B12)</f>
        <v>1</v>
      </c>
      <c r="C12" s="1">
        <f>SUM('Daily Counts'!C$5:C12)</f>
        <v>3</v>
      </c>
      <c r="D12" s="1"/>
      <c r="E12" s="1">
        <f>SUM('Daily Counts'!E$5:E12)</f>
        <v>0</v>
      </c>
      <c r="F12" s="1">
        <f>SUM('Daily Counts'!F$5:F12)</f>
        <v>2</v>
      </c>
      <c r="G12" s="1">
        <f>SUM('Daily Counts'!G$5:G12)</f>
        <v>0</v>
      </c>
      <c r="H12" s="1">
        <f>SUM('Daily Counts'!H$5:H12)</f>
        <v>0</v>
      </c>
      <c r="I12" s="1">
        <f>SUM('Daily Counts'!I$5:I12)</f>
        <v>0</v>
      </c>
      <c r="J12" s="1"/>
      <c r="K12" s="1"/>
      <c r="L12" s="1"/>
      <c r="M12" s="1"/>
      <c r="N12" s="1"/>
      <c r="O12" s="1"/>
      <c r="P12" s="1"/>
      <c r="Q12" s="1"/>
      <c r="R12" s="1"/>
      <c r="S12" s="1"/>
      <c r="T12" s="1">
        <f>SUM('Daily Counts'!T$5:T12)</f>
        <v>7</v>
      </c>
      <c r="U12" s="1">
        <f>SUM('Daily Counts'!U$5:U12)</f>
        <v>0</v>
      </c>
      <c r="V12" s="1"/>
      <c r="W12" s="1"/>
      <c r="X12" s="1"/>
      <c r="Y12" s="1">
        <f>SUM('Daily Counts'!Y$5:Y12)</f>
        <v>130</v>
      </c>
      <c r="Z12" s="1">
        <f>SUM('Daily Counts'!Z$5:Z12)</f>
        <v>2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3"/>
      <c r="AT12" s="4"/>
      <c r="AU12" s="4"/>
      <c r="AV12" s="4"/>
      <c r="AW12" s="4"/>
      <c r="AX12" s="5"/>
      <c r="AY12" s="5"/>
      <c r="AZ12" s="5"/>
      <c r="BA12" s="5"/>
      <c r="BB12" s="5"/>
    </row>
    <row r="13" spans="1:54" x14ac:dyDescent="0.2">
      <c r="A13" s="2">
        <v>44355</v>
      </c>
      <c r="B13" s="1">
        <f>SUM('Daily Counts'!B$5:B13)</f>
        <v>1</v>
      </c>
      <c r="C13" s="1">
        <f>SUM('Daily Counts'!C$5:C13)</f>
        <v>4</v>
      </c>
      <c r="D13" s="1"/>
      <c r="E13" s="1">
        <f>SUM('Daily Counts'!E$5:E13)</f>
        <v>0</v>
      </c>
      <c r="F13" s="1">
        <f>SUM('Daily Counts'!F$5:F13)</f>
        <v>2</v>
      </c>
      <c r="G13" s="1">
        <f>SUM('Daily Counts'!G$5:G13)</f>
        <v>0</v>
      </c>
      <c r="H13" s="1">
        <f>SUM('Daily Counts'!H$5:H13)</f>
        <v>0</v>
      </c>
      <c r="I13" s="1">
        <f>SUM('Daily Counts'!I$5:I13)</f>
        <v>0</v>
      </c>
      <c r="J13" s="1"/>
      <c r="K13" s="1"/>
      <c r="L13" s="1"/>
      <c r="M13" s="1"/>
      <c r="N13" s="1"/>
      <c r="O13" s="1"/>
      <c r="P13" s="1"/>
      <c r="Q13" s="1"/>
      <c r="R13" s="1"/>
      <c r="S13" s="1"/>
      <c r="T13" s="1">
        <f>SUM('Daily Counts'!T$5:T13)</f>
        <v>9</v>
      </c>
      <c r="U13" s="1">
        <f>SUM('Daily Counts'!U$5:U13)</f>
        <v>0</v>
      </c>
      <c r="V13" s="1"/>
      <c r="W13" s="1">
        <f>SUM('Daily Counts'!W$5:W13)</f>
        <v>0</v>
      </c>
      <c r="X13" s="1"/>
      <c r="Y13" s="1">
        <f>SUM('Daily Counts'!Y$5:Y13)</f>
        <v>130</v>
      </c>
      <c r="Z13" s="1">
        <f>SUM('Daily Counts'!Z$5:Z13)</f>
        <v>2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>
        <f>SUM('Daily Counts'!AM$5:AM13)</f>
        <v>16</v>
      </c>
      <c r="AN13" s="1"/>
      <c r="AO13" s="1"/>
      <c r="AP13" s="1"/>
      <c r="AQ13" s="1"/>
      <c r="AR13" s="1"/>
      <c r="AS13" s="3"/>
      <c r="AT13" s="4"/>
      <c r="AU13" s="4"/>
      <c r="AV13" s="4"/>
      <c r="AW13" s="4"/>
      <c r="AX13" s="5"/>
      <c r="AY13" s="5"/>
      <c r="AZ13" s="5"/>
      <c r="BA13" s="5"/>
      <c r="BB13" s="5"/>
    </row>
    <row r="14" spans="1:54" x14ac:dyDescent="0.2">
      <c r="A14" s="2">
        <v>44356</v>
      </c>
      <c r="B14" s="1">
        <f>SUM('Daily Counts'!B$5:B14)</f>
        <v>1</v>
      </c>
      <c r="C14" s="1">
        <f>SUM('Daily Counts'!C$5:C14)</f>
        <v>4</v>
      </c>
      <c r="D14" s="1"/>
      <c r="E14" s="1">
        <f>SUM('Daily Counts'!E$5:E14)</f>
        <v>0</v>
      </c>
      <c r="F14" s="1">
        <f>SUM('Daily Counts'!F$5:F14)</f>
        <v>2</v>
      </c>
      <c r="G14" s="1">
        <f>SUM('Daily Counts'!G$5:G14)</f>
        <v>0</v>
      </c>
      <c r="H14" s="1">
        <f>SUM('Daily Counts'!H$5:H14)</f>
        <v>0</v>
      </c>
      <c r="I14" s="1">
        <f>SUM('Daily Counts'!I$5:I14)</f>
        <v>0</v>
      </c>
      <c r="J14" s="1">
        <f>SUM('Daily Counts'!J$5:J14)</f>
        <v>0</v>
      </c>
      <c r="K14" s="1"/>
      <c r="L14" s="1"/>
      <c r="M14" s="1"/>
      <c r="N14" s="1"/>
      <c r="O14" s="1">
        <f>SUM('Daily Counts'!O$5:O14)</f>
        <v>0</v>
      </c>
      <c r="P14" s="1"/>
      <c r="Q14" s="1"/>
      <c r="R14" s="1"/>
      <c r="S14" s="1"/>
      <c r="T14" s="1">
        <f>SUM('Daily Counts'!T$5:T14)</f>
        <v>37</v>
      </c>
      <c r="U14" s="1">
        <f>SUM('Daily Counts'!U$5:U14)</f>
        <v>0</v>
      </c>
      <c r="V14" s="1">
        <f>SUM('Daily Counts'!V$5:V14)</f>
        <v>1</v>
      </c>
      <c r="W14" s="1">
        <f>SUM('Daily Counts'!W$5:W14)</f>
        <v>0</v>
      </c>
      <c r="X14" s="1"/>
      <c r="Y14" s="1">
        <f>SUM('Daily Counts'!Y$5:Y14)</f>
        <v>142</v>
      </c>
      <c r="Z14" s="1">
        <f>SUM('Daily Counts'!Z$5:Z14)</f>
        <v>2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>
        <f>SUM('Daily Counts'!AM$5:AM14)</f>
        <v>35</v>
      </c>
      <c r="AN14" s="1"/>
      <c r="AO14" s="1"/>
      <c r="AP14" s="1"/>
      <c r="AQ14" s="1"/>
      <c r="AR14" s="1"/>
      <c r="AS14" s="3"/>
      <c r="AT14" s="4"/>
      <c r="AU14" s="4"/>
      <c r="AV14" s="4"/>
      <c r="AW14" s="4"/>
      <c r="AX14" s="5"/>
      <c r="AY14" s="5"/>
      <c r="AZ14" s="5"/>
      <c r="BA14" s="5"/>
      <c r="BB14" s="5"/>
    </row>
    <row r="15" spans="1:54" x14ac:dyDescent="0.2">
      <c r="A15" s="2">
        <v>44357</v>
      </c>
      <c r="B15" s="1">
        <f>SUM('Daily Counts'!B$5:B15)</f>
        <v>4</v>
      </c>
      <c r="C15" s="1">
        <f>SUM('Daily Counts'!C$5:C15)</f>
        <v>4</v>
      </c>
      <c r="D15" s="1"/>
      <c r="E15" s="1">
        <f>SUM('Daily Counts'!E$5:E15)</f>
        <v>0</v>
      </c>
      <c r="F15" s="1">
        <f>SUM('Daily Counts'!F$5:F15)</f>
        <v>2</v>
      </c>
      <c r="G15" s="1">
        <f>SUM('Daily Counts'!G$5:G15)</f>
        <v>0</v>
      </c>
      <c r="H15" s="1">
        <f>SUM('Daily Counts'!H$5:H15)</f>
        <v>0</v>
      </c>
      <c r="I15" s="1">
        <f>SUM('Daily Counts'!I$5:I15)</f>
        <v>0</v>
      </c>
      <c r="J15" s="1">
        <f>SUM('Daily Counts'!J$5:J15)</f>
        <v>0</v>
      </c>
      <c r="K15" s="1"/>
      <c r="L15" s="1"/>
      <c r="M15" s="1"/>
      <c r="N15" s="1"/>
      <c r="O15" s="1">
        <f>SUM('Daily Counts'!O$5:O15)</f>
        <v>0</v>
      </c>
      <c r="P15" s="1"/>
      <c r="Q15" s="1"/>
      <c r="R15" s="1"/>
      <c r="S15" s="1"/>
      <c r="T15" s="1">
        <f>SUM('Daily Counts'!T$5:T15)</f>
        <v>62</v>
      </c>
      <c r="U15" s="1">
        <f>SUM('Daily Counts'!U$5:U15)</f>
        <v>0</v>
      </c>
      <c r="V15" s="1">
        <f>SUM('Daily Counts'!V$5:V15)</f>
        <v>3</v>
      </c>
      <c r="W15" s="1">
        <f>SUM('Daily Counts'!W$5:W15)</f>
        <v>0</v>
      </c>
      <c r="X15" s="1"/>
      <c r="Y15" s="1">
        <f>SUM('Daily Counts'!Y$5:Y15)</f>
        <v>142</v>
      </c>
      <c r="Z15" s="1">
        <f>SUM('Daily Counts'!Z$5:Z15)</f>
        <v>2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>
        <f>SUM('Daily Counts'!AM$5:AM15)</f>
        <v>60</v>
      </c>
      <c r="AN15" s="1"/>
      <c r="AO15" s="1"/>
      <c r="AP15" s="1"/>
      <c r="AQ15" s="1"/>
      <c r="AR15" s="1"/>
      <c r="AS15" s="3"/>
      <c r="AT15" s="1">
        <f>SUM('Daily Counts'!AT$5:AT15)</f>
        <v>0</v>
      </c>
      <c r="AU15" s="1">
        <f>SUM('Daily Counts'!AU$5:AU15)</f>
        <v>9</v>
      </c>
      <c r="AV15" s="4"/>
      <c r="AW15" s="4"/>
      <c r="AX15" s="5"/>
      <c r="AY15" s="5"/>
      <c r="AZ15" s="5"/>
      <c r="BA15" s="5"/>
      <c r="BB15" s="5"/>
    </row>
    <row r="16" spans="1:54" x14ac:dyDescent="0.2">
      <c r="A16" s="2">
        <v>44358</v>
      </c>
      <c r="B16" s="1">
        <f>SUM('Daily Counts'!B$5:B16)</f>
        <v>9</v>
      </c>
      <c r="C16" s="1">
        <f>SUM('Daily Counts'!C$5:C16)</f>
        <v>11</v>
      </c>
      <c r="D16" s="1">
        <f>SUM('Daily Counts'!D$5:D16)</f>
        <v>0</v>
      </c>
      <c r="E16" s="1">
        <f>SUM('Daily Counts'!E$5:E16)</f>
        <v>0</v>
      </c>
      <c r="F16" s="1">
        <f>SUM('Daily Counts'!F$5:F16)</f>
        <v>6</v>
      </c>
      <c r="G16" s="1">
        <f>SUM('Daily Counts'!G$5:G16)</f>
        <v>0</v>
      </c>
      <c r="H16" s="1">
        <f>SUM('Daily Counts'!H$5:H16)</f>
        <v>0</v>
      </c>
      <c r="I16" s="1">
        <f>SUM('Daily Counts'!I$5:I16)</f>
        <v>0</v>
      </c>
      <c r="J16" s="1">
        <f>SUM('Daily Counts'!J$5:J16)</f>
        <v>0</v>
      </c>
      <c r="K16" s="1"/>
      <c r="L16" s="1">
        <f>SUM('Daily Counts'!L$5:L16)</f>
        <v>0</v>
      </c>
      <c r="M16" s="1"/>
      <c r="N16" s="1"/>
      <c r="O16" s="1">
        <f>SUM('Daily Counts'!O$5:O16)</f>
        <v>0</v>
      </c>
      <c r="P16" s="1"/>
      <c r="Q16" s="1"/>
      <c r="R16" s="1"/>
      <c r="S16" s="1"/>
      <c r="T16" s="1">
        <f>SUM('Daily Counts'!T$5:T16)</f>
        <v>116</v>
      </c>
      <c r="U16" s="1">
        <f>SUM('Daily Counts'!U$5:U16)</f>
        <v>0</v>
      </c>
      <c r="V16" s="1">
        <f>SUM('Daily Counts'!V$5:V16)</f>
        <v>5</v>
      </c>
      <c r="W16" s="1">
        <f>SUM('Daily Counts'!W$5:W16)</f>
        <v>5</v>
      </c>
      <c r="X16" s="1"/>
      <c r="Y16" s="1">
        <f>SUM('Daily Counts'!Y$5:Y16)</f>
        <v>142</v>
      </c>
      <c r="Z16" s="1">
        <f>SUM('Daily Counts'!Z$5:Z16)</f>
        <v>2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>
        <f>SUM('Daily Counts'!AM$5:AM16)</f>
        <v>79</v>
      </c>
      <c r="AN16" s="1"/>
      <c r="AO16" s="1"/>
      <c r="AP16" s="1"/>
      <c r="AQ16" s="1"/>
      <c r="AR16" s="1"/>
      <c r="AS16" s="3"/>
      <c r="AT16" s="1">
        <f>SUM('Daily Counts'!AT$5:AT16)</f>
        <v>2</v>
      </c>
      <c r="AU16" s="1">
        <f>SUM('Daily Counts'!AU$5:AU16)</f>
        <v>19</v>
      </c>
      <c r="AV16" s="4"/>
      <c r="AW16" s="4"/>
      <c r="AX16" s="5"/>
      <c r="AY16" s="5"/>
      <c r="AZ16" s="5"/>
      <c r="BA16" s="5"/>
      <c r="BB16" s="5"/>
    </row>
    <row r="17" spans="1:54" x14ac:dyDescent="0.2">
      <c r="A17" s="2">
        <v>44359</v>
      </c>
      <c r="B17" s="1">
        <f>SUM('Daily Counts'!B$5:B17)</f>
        <v>13</v>
      </c>
      <c r="C17" s="1">
        <f>SUM('Daily Counts'!C$5:C17)</f>
        <v>17</v>
      </c>
      <c r="D17" s="1">
        <f>SUM('Daily Counts'!D$5:D17)</f>
        <v>3</v>
      </c>
      <c r="E17" s="1">
        <f>SUM('Daily Counts'!E$5:E17)</f>
        <v>0</v>
      </c>
      <c r="F17" s="1">
        <f>SUM('Daily Counts'!F$5:F17)</f>
        <v>6</v>
      </c>
      <c r="G17" s="1">
        <f>SUM('Daily Counts'!G$5:G17)</f>
        <v>1</v>
      </c>
      <c r="H17" s="1">
        <f>SUM('Daily Counts'!H$5:H17)</f>
        <v>0</v>
      </c>
      <c r="I17" s="1">
        <f>SUM('Daily Counts'!I$5:I17)</f>
        <v>0</v>
      </c>
      <c r="J17" s="1">
        <f>SUM('Daily Counts'!J$5:J17)</f>
        <v>0</v>
      </c>
      <c r="K17" s="1"/>
      <c r="L17" s="1">
        <f>SUM('Daily Counts'!L$5:L17)</f>
        <v>0</v>
      </c>
      <c r="M17" s="1"/>
      <c r="N17" s="1"/>
      <c r="O17" s="1">
        <f>SUM('Daily Counts'!O$5:O17)</f>
        <v>0</v>
      </c>
      <c r="P17" s="1"/>
      <c r="Q17" s="1"/>
      <c r="R17" s="1"/>
      <c r="S17" s="1"/>
      <c r="T17" s="1">
        <f>SUM('Daily Counts'!T$5:T17)</f>
        <v>135</v>
      </c>
      <c r="U17" s="1">
        <f>SUM('Daily Counts'!U$5:U17)</f>
        <v>0</v>
      </c>
      <c r="V17" s="1">
        <f>SUM('Daily Counts'!V$5:V17)</f>
        <v>9</v>
      </c>
      <c r="W17" s="1">
        <f>SUM('Daily Counts'!W$5:W17)</f>
        <v>7</v>
      </c>
      <c r="X17" s="1"/>
      <c r="Y17" s="1">
        <f>SUM('Daily Counts'!Y$5:Y17)</f>
        <v>172</v>
      </c>
      <c r="Z17" s="1">
        <f>SUM('Daily Counts'!Z$5:Z17)</f>
        <v>5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>
        <f>SUM('Daily Counts'!AM$5:AM17)</f>
        <v>79</v>
      </c>
      <c r="AN17" s="1"/>
      <c r="AO17" s="1"/>
      <c r="AP17" s="1"/>
      <c r="AQ17" s="1"/>
      <c r="AR17" s="1"/>
      <c r="AS17" s="3"/>
      <c r="AT17" s="1">
        <f>SUM('Daily Counts'!AT$5:AT17)</f>
        <v>5</v>
      </c>
      <c r="AU17" s="1">
        <f>SUM('Daily Counts'!AU$5:AU17)</f>
        <v>19</v>
      </c>
      <c r="AV17" s="4"/>
      <c r="AW17" s="4"/>
      <c r="AX17" s="5"/>
      <c r="AY17" s="5"/>
      <c r="AZ17" s="5"/>
      <c r="BA17" s="5"/>
      <c r="BB17" s="5"/>
    </row>
    <row r="18" spans="1:54" x14ac:dyDescent="0.2">
      <c r="A18" s="2">
        <v>44360</v>
      </c>
      <c r="B18" s="1">
        <f>SUM('Daily Counts'!B$5:B18)</f>
        <v>106</v>
      </c>
      <c r="C18" s="1">
        <f>SUM('Daily Counts'!C$5:C18)</f>
        <v>17</v>
      </c>
      <c r="D18" s="1">
        <f>SUM('Daily Counts'!D$5:D18)</f>
        <v>6</v>
      </c>
      <c r="E18" s="1">
        <f>SUM('Daily Counts'!E$5:E18)</f>
        <v>59</v>
      </c>
      <c r="F18" s="1">
        <f>SUM('Daily Counts'!F$5:F18)</f>
        <v>6</v>
      </c>
      <c r="G18" s="1">
        <f>SUM('Daily Counts'!G$5:G18)</f>
        <v>1</v>
      </c>
      <c r="H18" s="1">
        <f>SUM('Daily Counts'!H$5:H18)</f>
        <v>0</v>
      </c>
      <c r="I18" s="1">
        <f>SUM('Daily Counts'!I$5:I18)</f>
        <v>0</v>
      </c>
      <c r="J18" s="1">
        <f>SUM('Daily Counts'!J$5:J18)</f>
        <v>0</v>
      </c>
      <c r="K18" s="1"/>
      <c r="L18" s="1">
        <f>SUM('Daily Counts'!L$5:L18)</f>
        <v>0</v>
      </c>
      <c r="M18" s="1"/>
      <c r="N18" s="1"/>
      <c r="O18" s="1">
        <f>SUM('Daily Counts'!O$5:O18)</f>
        <v>0</v>
      </c>
      <c r="P18" s="1"/>
      <c r="Q18" s="1"/>
      <c r="R18" s="1"/>
      <c r="S18" s="1"/>
      <c r="T18" s="1">
        <f>SUM('Daily Counts'!T$5:T18)</f>
        <v>147</v>
      </c>
      <c r="U18" s="1">
        <f>SUM('Daily Counts'!U$5:U18)</f>
        <v>0</v>
      </c>
      <c r="V18" s="1">
        <f>SUM('Daily Counts'!V$5:V18)</f>
        <v>18</v>
      </c>
      <c r="W18" s="1">
        <f>SUM('Daily Counts'!W$5:W18)</f>
        <v>10</v>
      </c>
      <c r="X18" s="1">
        <f>SUM('Daily Counts'!X$5:X18)</f>
        <v>0</v>
      </c>
      <c r="Y18" s="1">
        <f>SUM('Daily Counts'!Y$5:Y18)</f>
        <v>211</v>
      </c>
      <c r="Z18" s="1">
        <f>SUM('Daily Counts'!Z$5:Z18)</f>
        <v>13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>
        <f>SUM('Daily Counts'!AM$5:AM18)</f>
        <v>186</v>
      </c>
      <c r="AN18" s="1"/>
      <c r="AO18" s="1"/>
      <c r="AP18" s="1"/>
      <c r="AQ18" s="1"/>
      <c r="AR18" s="1"/>
      <c r="AS18" s="3"/>
      <c r="AT18" s="1">
        <f>SUM('Daily Counts'!AT$5:AT18)</f>
        <v>6</v>
      </c>
      <c r="AU18" s="1">
        <f>SUM('Daily Counts'!AU$5:AU18)</f>
        <v>105</v>
      </c>
      <c r="AV18" s="4"/>
      <c r="AW18" s="4"/>
      <c r="AX18" s="5"/>
      <c r="AY18" s="5"/>
      <c r="AZ18" s="5"/>
      <c r="BA18" s="5"/>
      <c r="BB18" s="5"/>
    </row>
    <row r="19" spans="1:54" x14ac:dyDescent="0.2">
      <c r="A19" s="2">
        <v>44361</v>
      </c>
      <c r="B19" s="1">
        <f>SUM('Daily Counts'!B$5:B19)</f>
        <v>108</v>
      </c>
      <c r="C19" s="1">
        <f>SUM('Daily Counts'!C$5:C19)</f>
        <v>17</v>
      </c>
      <c r="D19" s="1">
        <f>SUM('Daily Counts'!D$5:D19)</f>
        <v>17</v>
      </c>
      <c r="E19" s="1">
        <f>SUM('Daily Counts'!E$5:E19)</f>
        <v>118</v>
      </c>
      <c r="F19" s="1">
        <f>SUM('Daily Counts'!F$5:F19)</f>
        <v>14</v>
      </c>
      <c r="G19" s="1">
        <f>SUM('Daily Counts'!G$5:G19)</f>
        <v>1</v>
      </c>
      <c r="H19" s="1">
        <f>SUM('Daily Counts'!H$5:H19)</f>
        <v>13</v>
      </c>
      <c r="I19" s="1">
        <f>SUM('Daily Counts'!I$5:I19)</f>
        <v>0</v>
      </c>
      <c r="J19" s="1">
        <f>SUM('Daily Counts'!J$5:J19)</f>
        <v>2</v>
      </c>
      <c r="K19" s="1"/>
      <c r="L19" s="1">
        <f>SUM('Daily Counts'!L$5:L19)</f>
        <v>0</v>
      </c>
      <c r="M19" s="1"/>
      <c r="N19" s="1"/>
      <c r="O19" s="1">
        <f>SUM('Daily Counts'!O$5:O19)</f>
        <v>0</v>
      </c>
      <c r="P19" s="1"/>
      <c r="Q19" s="1"/>
      <c r="R19" s="1"/>
      <c r="S19" s="1"/>
      <c r="T19" s="1">
        <f>SUM('Daily Counts'!T$5:T19)</f>
        <v>254</v>
      </c>
      <c r="U19" s="1">
        <f>SUM('Daily Counts'!U$5:U19)</f>
        <v>1</v>
      </c>
      <c r="V19" s="1">
        <f>SUM('Daily Counts'!V$5:V19)</f>
        <v>30</v>
      </c>
      <c r="W19" s="1">
        <f>SUM('Daily Counts'!W$5:W19)</f>
        <v>11</v>
      </c>
      <c r="X19" s="1">
        <f>SUM('Daily Counts'!X$5:X19)</f>
        <v>3</v>
      </c>
      <c r="Y19" s="1">
        <f>SUM('Daily Counts'!Y$5:Y19)</f>
        <v>211</v>
      </c>
      <c r="Z19" s="1">
        <f>SUM('Daily Counts'!Z$5:Z19)</f>
        <v>21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>
        <f>SUM('Daily Counts'!AM$5:AM19)</f>
        <v>202</v>
      </c>
      <c r="AN19" s="1"/>
      <c r="AO19" s="1"/>
      <c r="AP19" s="1"/>
      <c r="AQ19" s="1"/>
      <c r="AR19" s="1"/>
      <c r="AS19" s="3"/>
      <c r="AT19" s="1">
        <f>SUM('Daily Counts'!AT$5:AT19)</f>
        <v>22</v>
      </c>
      <c r="AU19" s="1">
        <f>SUM('Daily Counts'!AU$5:AU19)</f>
        <v>119</v>
      </c>
      <c r="AV19" s="4"/>
      <c r="AW19" s="4"/>
      <c r="AX19" s="5"/>
      <c r="AY19" s="5"/>
      <c r="AZ19" s="5"/>
      <c r="BA19" s="5"/>
      <c r="BB19" s="5"/>
    </row>
    <row r="20" spans="1:54" x14ac:dyDescent="0.2">
      <c r="A20" s="2">
        <v>44362</v>
      </c>
      <c r="B20" s="1">
        <f>SUM('Daily Counts'!B$5:B20)</f>
        <v>108</v>
      </c>
      <c r="C20" s="1">
        <f>SUM('Daily Counts'!C$5:C20)</f>
        <v>48</v>
      </c>
      <c r="D20" s="1">
        <f>SUM('Daily Counts'!D$5:D20)</f>
        <v>18</v>
      </c>
      <c r="E20" s="1">
        <f>SUM('Daily Counts'!E$5:E20)</f>
        <v>375</v>
      </c>
      <c r="F20" s="1">
        <f>SUM('Daily Counts'!F$5:F20)</f>
        <v>18</v>
      </c>
      <c r="G20" s="1">
        <f>SUM('Daily Counts'!G$5:G20)</f>
        <v>1</v>
      </c>
      <c r="H20" s="1">
        <f>SUM('Daily Counts'!H$5:H20)</f>
        <v>13</v>
      </c>
      <c r="I20" s="1">
        <f>SUM('Daily Counts'!I$5:I20)</f>
        <v>0</v>
      </c>
      <c r="J20" s="1">
        <f>SUM('Daily Counts'!J$5:J20)</f>
        <v>6</v>
      </c>
      <c r="K20" s="1">
        <f>SUM('Daily Counts'!K$5:K20)</f>
        <v>13</v>
      </c>
      <c r="L20" s="1">
        <f>SUM('Daily Counts'!L$5:L20)</f>
        <v>0</v>
      </c>
      <c r="M20" s="1"/>
      <c r="N20" s="1"/>
      <c r="O20" s="1">
        <f>SUM('Daily Counts'!O$5:O20)</f>
        <v>0</v>
      </c>
      <c r="P20" s="1"/>
      <c r="Q20" s="1"/>
      <c r="R20" s="1"/>
      <c r="S20" s="1"/>
      <c r="T20" s="1">
        <f>SUM('Daily Counts'!T$5:T20)</f>
        <v>418</v>
      </c>
      <c r="U20" s="1">
        <f>SUM('Daily Counts'!U$5:U20)</f>
        <v>1</v>
      </c>
      <c r="V20" s="1">
        <f>SUM('Daily Counts'!V$5:V20)</f>
        <v>44</v>
      </c>
      <c r="W20" s="1">
        <f>SUM('Daily Counts'!W$5:W20)</f>
        <v>11</v>
      </c>
      <c r="X20" s="1">
        <f>SUM('Daily Counts'!X$5:X20)</f>
        <v>20</v>
      </c>
      <c r="Y20" s="1">
        <f>SUM('Daily Counts'!Y$5:Y20)</f>
        <v>234</v>
      </c>
      <c r="Z20" s="1">
        <f>SUM('Daily Counts'!Z$5:Z20)</f>
        <v>28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>
        <f>SUM('Daily Counts'!AK$5:AK20)</f>
        <v>93</v>
      </c>
      <c r="AL20" s="1"/>
      <c r="AM20" s="1">
        <f>SUM('Daily Counts'!AM$5:AM20)</f>
        <v>294</v>
      </c>
      <c r="AN20" s="1"/>
      <c r="AO20" s="1"/>
      <c r="AP20" s="1"/>
      <c r="AQ20" s="1"/>
      <c r="AR20" s="1"/>
      <c r="AS20" s="1">
        <f>SUM('Daily Counts'!AS$5:AS20)</f>
        <v>6</v>
      </c>
      <c r="AT20" s="1">
        <f>SUM('Daily Counts'!AT$5:AT20)</f>
        <v>41</v>
      </c>
      <c r="AU20" s="1">
        <f>SUM('Daily Counts'!AU$5:AU20)</f>
        <v>167</v>
      </c>
      <c r="AV20" s="4"/>
      <c r="AW20" s="4"/>
      <c r="AX20" s="5"/>
      <c r="AY20" s="5"/>
      <c r="AZ20" s="5"/>
      <c r="BA20" s="5"/>
      <c r="BB20" s="5"/>
    </row>
    <row r="21" spans="1:54" x14ac:dyDescent="0.2">
      <c r="A21" s="2">
        <v>44363</v>
      </c>
      <c r="B21" s="1">
        <f>SUM('Daily Counts'!B$5:B21)</f>
        <v>109</v>
      </c>
      <c r="C21" s="1">
        <f>SUM('Daily Counts'!C$5:C21)</f>
        <v>67</v>
      </c>
      <c r="D21" s="1">
        <f>SUM('Daily Counts'!D$5:D21)</f>
        <v>20</v>
      </c>
      <c r="E21" s="1">
        <f>SUM('Daily Counts'!E$5:E21)</f>
        <v>383</v>
      </c>
      <c r="F21" s="1">
        <f>SUM('Daily Counts'!F$5:F21)</f>
        <v>18</v>
      </c>
      <c r="G21" s="1">
        <f>SUM('Daily Counts'!G$5:G21)</f>
        <v>1</v>
      </c>
      <c r="H21" s="1">
        <f>SUM('Daily Counts'!H$5:H21)</f>
        <v>13</v>
      </c>
      <c r="I21" s="1">
        <f>SUM('Daily Counts'!I$5:I21)</f>
        <v>22</v>
      </c>
      <c r="J21" s="1">
        <f>SUM('Daily Counts'!J$5:J21)</f>
        <v>6</v>
      </c>
      <c r="K21" s="1">
        <f>SUM('Daily Counts'!K$5:K21)</f>
        <v>13</v>
      </c>
      <c r="L21" s="1">
        <f>SUM('Daily Counts'!L$5:L21)</f>
        <v>1</v>
      </c>
      <c r="M21" s="1"/>
      <c r="N21" s="1"/>
      <c r="O21" s="1">
        <f>SUM('Daily Counts'!O$5:O21)</f>
        <v>0</v>
      </c>
      <c r="P21" s="1"/>
      <c r="Q21" s="1">
        <f>SUM('Daily Counts'!Q$5:Q21)</f>
        <v>0</v>
      </c>
      <c r="R21" s="1"/>
      <c r="S21" s="1"/>
      <c r="T21" s="1">
        <f>SUM('Daily Counts'!T$5:T21)</f>
        <v>736</v>
      </c>
      <c r="U21" s="1">
        <f>SUM('Daily Counts'!U$5:U21)</f>
        <v>2</v>
      </c>
      <c r="V21" s="1">
        <f>SUM('Daily Counts'!V$5:V21)</f>
        <v>54</v>
      </c>
      <c r="W21" s="1">
        <f>SUM('Daily Counts'!W$5:W21)</f>
        <v>17</v>
      </c>
      <c r="X21" s="1">
        <f>SUM('Daily Counts'!X$5:X21)</f>
        <v>61</v>
      </c>
      <c r="Y21" s="1">
        <f>SUM('Daily Counts'!Y$5:Y21)</f>
        <v>245</v>
      </c>
      <c r="Z21" s="1">
        <f>SUM('Daily Counts'!Z$5:Z21)</f>
        <v>28</v>
      </c>
      <c r="AA21" s="1"/>
      <c r="AB21" s="1">
        <f>SUM('Daily Counts'!AB$5:AB21)</f>
        <v>2</v>
      </c>
      <c r="AC21" s="1"/>
      <c r="AD21" s="1"/>
      <c r="AE21" s="1"/>
      <c r="AF21" s="1"/>
      <c r="AG21" s="1"/>
      <c r="AH21" s="1"/>
      <c r="AI21" s="1"/>
      <c r="AJ21" s="1"/>
      <c r="AK21" s="1">
        <f>SUM('Daily Counts'!AK$5:AK21)</f>
        <v>982</v>
      </c>
      <c r="AL21" s="1"/>
      <c r="AM21" s="1">
        <f>SUM('Daily Counts'!AM$5:AM21)</f>
        <v>316</v>
      </c>
      <c r="AN21" s="7"/>
      <c r="AO21" s="1"/>
      <c r="AP21" s="1"/>
      <c r="AQ21" s="1"/>
      <c r="AR21" s="1"/>
      <c r="AS21" s="1">
        <f>SUM('Daily Counts'!AS$5:AS21)</f>
        <v>65</v>
      </c>
      <c r="AT21" s="1">
        <f>SUM('Daily Counts'!AT$5:AT21)</f>
        <v>58</v>
      </c>
      <c r="AU21" s="1">
        <f>SUM('Daily Counts'!AU$5:AU21)</f>
        <v>193</v>
      </c>
      <c r="AV21" s="4"/>
      <c r="AW21" s="4"/>
      <c r="AX21" s="5"/>
      <c r="AY21" s="5"/>
      <c r="AZ21" s="5"/>
      <c r="BA21" s="5"/>
      <c r="BB21" s="5"/>
    </row>
    <row r="22" spans="1:54" x14ac:dyDescent="0.2">
      <c r="A22" s="2">
        <v>44364</v>
      </c>
      <c r="B22" s="1">
        <f>SUM('Daily Counts'!B$5:B22)</f>
        <v>109</v>
      </c>
      <c r="C22" s="1">
        <f>SUM('Daily Counts'!C$5:C22)</f>
        <v>79</v>
      </c>
      <c r="D22" s="1">
        <f>SUM('Daily Counts'!D$5:D22)</f>
        <v>25</v>
      </c>
      <c r="E22" s="1">
        <f>SUM('Daily Counts'!E$5:E22)</f>
        <v>400</v>
      </c>
      <c r="F22" s="1">
        <f>SUM('Daily Counts'!F$5:F22)</f>
        <v>20</v>
      </c>
      <c r="G22" s="1">
        <f>SUM('Daily Counts'!G$5:G22)</f>
        <v>1</v>
      </c>
      <c r="H22" s="1">
        <f>SUM('Daily Counts'!H$5:H22)</f>
        <v>105</v>
      </c>
      <c r="I22" s="1">
        <f>SUM('Daily Counts'!I$5:I22)</f>
        <v>22</v>
      </c>
      <c r="J22" s="1">
        <f>SUM('Daily Counts'!J$5:J22)</f>
        <v>6</v>
      </c>
      <c r="K22" s="1">
        <f>SUM('Daily Counts'!K$5:K22)</f>
        <v>17</v>
      </c>
      <c r="L22" s="1">
        <f>SUM('Daily Counts'!L$5:L22)</f>
        <v>3</v>
      </c>
      <c r="M22" s="1"/>
      <c r="N22" s="1"/>
      <c r="O22" s="1">
        <f>SUM('Daily Counts'!O$5:O22)</f>
        <v>0</v>
      </c>
      <c r="P22" s="1"/>
      <c r="Q22" s="1">
        <f>SUM('Daily Counts'!Q$5:Q22)</f>
        <v>0</v>
      </c>
      <c r="R22" s="1"/>
      <c r="S22" s="1">
        <f>SUM('Daily Counts'!S$5:S22)</f>
        <v>0</v>
      </c>
      <c r="T22" s="1">
        <f>SUM('Daily Counts'!T$5:T22)</f>
        <v>751</v>
      </c>
      <c r="U22" s="1">
        <f>SUM('Daily Counts'!U$5:U22)</f>
        <v>202</v>
      </c>
      <c r="V22" s="1">
        <f>SUM('Daily Counts'!V$5:V22)</f>
        <v>64</v>
      </c>
      <c r="W22" s="1">
        <f>SUM('Daily Counts'!W$5:W22)</f>
        <v>39</v>
      </c>
      <c r="X22" s="1">
        <f>SUM('Daily Counts'!X$5:X22)</f>
        <v>61</v>
      </c>
      <c r="Y22" s="1">
        <f>SUM('Daily Counts'!Y$5:Y22)</f>
        <v>575</v>
      </c>
      <c r="Z22" s="1">
        <f>SUM('Daily Counts'!Z$5:Z22)</f>
        <v>40</v>
      </c>
      <c r="AA22" s="1"/>
      <c r="AB22" s="1">
        <f>SUM('Daily Counts'!AB$5:AB22)</f>
        <v>78</v>
      </c>
      <c r="AC22" s="1"/>
      <c r="AD22" s="1"/>
      <c r="AE22" s="1"/>
      <c r="AF22" s="1"/>
      <c r="AG22" s="1"/>
      <c r="AH22" s="1"/>
      <c r="AI22" s="1"/>
      <c r="AJ22" s="1"/>
      <c r="AK22" s="1">
        <f>SUM('Daily Counts'!AK$5:AK22)</f>
        <v>2231</v>
      </c>
      <c r="AL22" s="1"/>
      <c r="AM22" s="1">
        <f>SUM('Daily Counts'!AM$5:AM22)</f>
        <v>431</v>
      </c>
      <c r="AN22" s="1"/>
      <c r="AO22" s="1"/>
      <c r="AP22" s="1">
        <f>SUM('Daily Counts'!AP$5:AP22)</f>
        <v>24</v>
      </c>
      <c r="AQ22" s="1"/>
      <c r="AR22" s="1"/>
      <c r="AS22" s="1">
        <f>SUM('Daily Counts'!AS$5:AS22)</f>
        <v>106</v>
      </c>
      <c r="AT22" s="1">
        <f>SUM('Daily Counts'!AT$5:AT22)</f>
        <v>65</v>
      </c>
      <c r="AU22" s="1">
        <f>SUM('Daily Counts'!AU$5:AU22)</f>
        <v>196</v>
      </c>
      <c r="AV22" s="4"/>
      <c r="AW22" s="4"/>
      <c r="AX22" s="5"/>
      <c r="AY22" s="5"/>
      <c r="AZ22" s="5"/>
      <c r="BA22" s="5"/>
      <c r="BB22" s="5"/>
    </row>
    <row r="23" spans="1:54" x14ac:dyDescent="0.2">
      <c r="A23" s="2">
        <v>44365</v>
      </c>
      <c r="B23" s="1">
        <f>SUM('Daily Counts'!B$5:B23)</f>
        <v>110</v>
      </c>
      <c r="C23" s="1">
        <f>SUM('Daily Counts'!C$5:C23)</f>
        <v>87</v>
      </c>
      <c r="D23" s="1">
        <f>SUM('Daily Counts'!D$5:D23)</f>
        <v>27</v>
      </c>
      <c r="E23" s="1">
        <f>SUM('Daily Counts'!E$5:E23)</f>
        <v>507</v>
      </c>
      <c r="F23" s="1">
        <f>SUM('Daily Counts'!F$5:F23)</f>
        <v>34</v>
      </c>
      <c r="G23" s="1">
        <f>SUM('Daily Counts'!G$5:G23)</f>
        <v>1</v>
      </c>
      <c r="H23" s="1">
        <f>SUM('Daily Counts'!H$5:H23)</f>
        <v>214</v>
      </c>
      <c r="I23" s="1">
        <f>SUM('Daily Counts'!I$5:I23)</f>
        <v>24</v>
      </c>
      <c r="J23" s="1">
        <f>SUM('Daily Counts'!J$5:J23)</f>
        <v>6</v>
      </c>
      <c r="K23" s="1">
        <f>SUM('Daily Counts'!K$5:K23)</f>
        <v>17</v>
      </c>
      <c r="L23" s="1">
        <f>SUM('Daily Counts'!L$5:L23)</f>
        <v>3</v>
      </c>
      <c r="M23" s="1"/>
      <c r="N23" s="1"/>
      <c r="O23" s="1">
        <f>SUM('Daily Counts'!O$5:O23)</f>
        <v>16</v>
      </c>
      <c r="P23" s="1"/>
      <c r="Q23" s="1">
        <f>SUM('Daily Counts'!Q$5:Q23)</f>
        <v>0</v>
      </c>
      <c r="R23" s="1">
        <f>SUM('Daily Counts'!R$5:R23)</f>
        <v>0</v>
      </c>
      <c r="S23" s="1">
        <f>SUM('Daily Counts'!S$5:S23)</f>
        <v>0</v>
      </c>
      <c r="T23" s="1">
        <f>SUM('Daily Counts'!T$5:T23)</f>
        <v>785</v>
      </c>
      <c r="U23" s="1">
        <f>SUM('Daily Counts'!U$5:U23)</f>
        <v>213</v>
      </c>
      <c r="V23" s="1">
        <f>SUM('Daily Counts'!V$5:V23)</f>
        <v>75</v>
      </c>
      <c r="W23" s="1">
        <f>SUM('Daily Counts'!W$5:W23)</f>
        <v>47</v>
      </c>
      <c r="X23" s="1">
        <f>SUM('Daily Counts'!X$5:X23)</f>
        <v>69</v>
      </c>
      <c r="Y23" s="1">
        <f>SUM('Daily Counts'!Y$5:Y23)</f>
        <v>575</v>
      </c>
      <c r="Z23" s="1">
        <f>SUM('Daily Counts'!Z$5:Z23)</f>
        <v>44</v>
      </c>
      <c r="AA23" s="1"/>
      <c r="AB23" s="1">
        <f>SUM('Daily Counts'!AB$5:AB23)</f>
        <v>182</v>
      </c>
      <c r="AC23" s="1">
        <f>SUM('Daily Counts'!AC$5:AC23)</f>
        <v>0</v>
      </c>
      <c r="AD23" s="1"/>
      <c r="AE23" s="1"/>
      <c r="AF23" s="1"/>
      <c r="AG23" s="1"/>
      <c r="AH23" s="1"/>
      <c r="AI23" s="1"/>
      <c r="AJ23" s="1"/>
      <c r="AK23" s="1">
        <f>SUM('Daily Counts'!AK$5:AK23)</f>
        <v>3587</v>
      </c>
      <c r="AL23" s="1">
        <f>SUM('Daily Counts'!AL$5:AL23)</f>
        <v>74</v>
      </c>
      <c r="AM23" s="1">
        <f>SUM('Daily Counts'!AM$5:AM23)</f>
        <v>537</v>
      </c>
      <c r="AN23" s="1">
        <f>SUM('Daily Counts'!AN$5:AN23)</f>
        <v>76</v>
      </c>
      <c r="AO23" s="1"/>
      <c r="AP23" s="1">
        <f>SUM('Daily Counts'!AP$5:AP23)</f>
        <v>637</v>
      </c>
      <c r="AQ23" s="1"/>
      <c r="AR23" s="1"/>
      <c r="AS23" s="1">
        <f>SUM('Daily Counts'!AS$5:AS23)</f>
        <v>134</v>
      </c>
      <c r="AT23" s="1">
        <f>SUM('Daily Counts'!AT$5:AT23)</f>
        <v>69</v>
      </c>
      <c r="AU23" s="1">
        <f>SUM('Daily Counts'!AU$5:AU23)</f>
        <v>198</v>
      </c>
      <c r="AV23" s="1">
        <f>SUM('Daily Counts'!AV$5:AV23)</f>
        <v>-2</v>
      </c>
      <c r="AW23" s="1"/>
      <c r="AX23" s="5"/>
      <c r="AY23" s="5"/>
      <c r="AZ23" s="5"/>
      <c r="BA23" s="5"/>
      <c r="BB23" s="5"/>
    </row>
    <row r="24" spans="1:54" x14ac:dyDescent="0.2">
      <c r="A24" s="2">
        <v>44366</v>
      </c>
      <c r="B24" s="1">
        <f>SUM('Daily Counts'!B$5:B24)</f>
        <v>114</v>
      </c>
      <c r="C24" s="1">
        <f>SUM('Daily Counts'!C$5:C24)</f>
        <v>103</v>
      </c>
      <c r="D24" s="1">
        <f>SUM('Daily Counts'!D$5:D24)</f>
        <v>39</v>
      </c>
      <c r="E24" s="1">
        <f>SUM('Daily Counts'!E$5:E24)</f>
        <v>819</v>
      </c>
      <c r="F24" s="1">
        <f>SUM('Daily Counts'!F$5:F24)</f>
        <v>54</v>
      </c>
      <c r="G24" s="1">
        <f>SUM('Daily Counts'!G$5:G24)</f>
        <v>1</v>
      </c>
      <c r="H24" s="1">
        <f>SUM('Daily Counts'!H$5:H24)</f>
        <v>214</v>
      </c>
      <c r="I24" s="1">
        <f>SUM('Daily Counts'!I$5:I24)</f>
        <v>24</v>
      </c>
      <c r="J24" s="1">
        <f>SUM('Daily Counts'!J$5:J24)</f>
        <v>23</v>
      </c>
      <c r="K24" s="1">
        <f>SUM('Daily Counts'!K$5:K24)</f>
        <v>17</v>
      </c>
      <c r="L24" s="1">
        <f>SUM('Daily Counts'!L$5:L24)</f>
        <v>3</v>
      </c>
      <c r="M24" s="1"/>
      <c r="N24" s="1"/>
      <c r="O24" s="1">
        <f>SUM('Daily Counts'!O$5:O24)</f>
        <v>28</v>
      </c>
      <c r="P24" s="1"/>
      <c r="Q24" s="1">
        <f>SUM('Daily Counts'!Q$5:Q24)</f>
        <v>0</v>
      </c>
      <c r="R24" s="1">
        <f>SUM('Daily Counts'!R$5:R24)</f>
        <v>0</v>
      </c>
      <c r="S24" s="1">
        <f>SUM('Daily Counts'!S$5:S24)</f>
        <v>0</v>
      </c>
      <c r="T24" s="1">
        <f>SUM('Daily Counts'!T$5:T24)</f>
        <v>887</v>
      </c>
      <c r="U24" s="1">
        <f>SUM('Daily Counts'!U$5:U24)</f>
        <v>342</v>
      </c>
      <c r="V24" s="1">
        <f>SUM('Daily Counts'!V$5:V24)</f>
        <v>112</v>
      </c>
      <c r="W24" s="1">
        <f>SUM('Daily Counts'!W$5:W24)</f>
        <v>59</v>
      </c>
      <c r="X24" s="1">
        <f>SUM('Daily Counts'!X$5:X24)</f>
        <v>75</v>
      </c>
      <c r="Y24" s="1">
        <f>SUM('Daily Counts'!Y$5:Y24)</f>
        <v>575</v>
      </c>
      <c r="Z24" s="1">
        <f>SUM('Daily Counts'!Z$5:Z24)</f>
        <v>48</v>
      </c>
      <c r="AA24" s="1"/>
      <c r="AB24" s="1">
        <f>SUM('Daily Counts'!AB$5:AB24)</f>
        <v>869</v>
      </c>
      <c r="AC24" s="1">
        <f>SUM('Daily Counts'!AC$5:AC24)</f>
        <v>48</v>
      </c>
      <c r="AD24" s="1"/>
      <c r="AE24" s="1"/>
      <c r="AF24" s="1"/>
      <c r="AG24" s="1"/>
      <c r="AH24" s="1"/>
      <c r="AI24" s="1"/>
      <c r="AJ24" s="1"/>
      <c r="AK24" s="1">
        <f>SUM('Daily Counts'!AK$5:AK24)</f>
        <v>5103</v>
      </c>
      <c r="AL24" s="1">
        <f>SUM('Daily Counts'!AL$5:AL24)</f>
        <v>168</v>
      </c>
      <c r="AM24" s="1">
        <f>SUM('Daily Counts'!AM$5:AM24)</f>
        <v>788</v>
      </c>
      <c r="AN24" s="1">
        <f>SUM('Daily Counts'!AN$5:AN24)</f>
        <v>225</v>
      </c>
      <c r="AO24" s="1">
        <f>SUM('Daily Counts'!AO$5:AO24)</f>
        <v>80</v>
      </c>
      <c r="AP24" s="1">
        <f>SUM('Daily Counts'!AP$5:AP24)</f>
        <v>1042</v>
      </c>
      <c r="AQ24" s="1"/>
      <c r="AR24" s="1"/>
      <c r="AS24" s="1">
        <f>SUM('Daily Counts'!AS$5:AS24)</f>
        <v>260</v>
      </c>
      <c r="AT24" s="1">
        <f>SUM('Daily Counts'!AT$5:AT24)</f>
        <v>69</v>
      </c>
      <c r="AU24" s="1">
        <f>SUM('Daily Counts'!AU$5:AU24)</f>
        <v>234</v>
      </c>
      <c r="AV24" s="1">
        <f>SUM('Daily Counts'!AV$5:AV24)</f>
        <v>3</v>
      </c>
      <c r="AW24" s="1">
        <f>SUM('Daily Counts'!AW$5:AW24)</f>
        <v>0</v>
      </c>
      <c r="AX24" s="5"/>
      <c r="AY24" s="5"/>
      <c r="AZ24" s="5"/>
      <c r="BA24" s="5"/>
      <c r="BB24" s="5"/>
    </row>
    <row r="25" spans="1:54" x14ac:dyDescent="0.2">
      <c r="A25" s="2">
        <v>44367</v>
      </c>
      <c r="B25" s="1">
        <f>SUM('Daily Counts'!B$5:B25)</f>
        <v>572</v>
      </c>
      <c r="C25" s="1">
        <f>SUM('Daily Counts'!C$5:C25)</f>
        <v>148</v>
      </c>
      <c r="D25" s="1">
        <f>SUM('Daily Counts'!D$5:D25)</f>
        <v>76</v>
      </c>
      <c r="E25" s="1">
        <f>SUM('Daily Counts'!E$5:E25)</f>
        <v>2317</v>
      </c>
      <c r="F25" s="1">
        <f>SUM('Daily Counts'!F$5:F25)</f>
        <v>54</v>
      </c>
      <c r="G25" s="1">
        <f>SUM('Daily Counts'!G$5:G25)</f>
        <v>19</v>
      </c>
      <c r="H25" s="1">
        <f>SUM('Daily Counts'!H$5:H25)</f>
        <v>243</v>
      </c>
      <c r="I25" s="1">
        <f>SUM('Daily Counts'!I$5:I25)</f>
        <v>30</v>
      </c>
      <c r="J25" s="1">
        <f>SUM('Daily Counts'!J$5:J25)</f>
        <v>23</v>
      </c>
      <c r="K25" s="1">
        <f>SUM('Daily Counts'!K$5:K25)</f>
        <v>33</v>
      </c>
      <c r="L25" s="1">
        <f>SUM('Daily Counts'!L$5:L25)</f>
        <v>3</v>
      </c>
      <c r="M25" s="1"/>
      <c r="N25" s="1"/>
      <c r="O25" s="1">
        <f>SUM('Daily Counts'!O$5:O25)</f>
        <v>77</v>
      </c>
      <c r="P25" s="1"/>
      <c r="Q25" s="1">
        <f>SUM('Daily Counts'!Q$5:Q25)</f>
        <v>0</v>
      </c>
      <c r="R25" s="1">
        <f>SUM('Daily Counts'!R$5:R25)</f>
        <v>0</v>
      </c>
      <c r="S25" s="1">
        <f>SUM('Daily Counts'!S$5:S25)</f>
        <v>0</v>
      </c>
      <c r="T25" s="1">
        <f>SUM('Daily Counts'!T$5:T25)</f>
        <v>1174</v>
      </c>
      <c r="U25" s="1">
        <f>SUM('Daily Counts'!U$5:U25)</f>
        <v>655</v>
      </c>
      <c r="V25" s="1">
        <f>SUM('Daily Counts'!V$5:V25)</f>
        <v>171</v>
      </c>
      <c r="W25" s="1">
        <f>SUM('Daily Counts'!W$5:W25)</f>
        <v>63</v>
      </c>
      <c r="X25" s="1">
        <f>SUM('Daily Counts'!X$5:X25)</f>
        <v>113</v>
      </c>
      <c r="Y25" s="1">
        <f>SUM('Daily Counts'!Y$5:Y25)</f>
        <v>842</v>
      </c>
      <c r="Z25" s="1">
        <f>SUM('Daily Counts'!Z$5:Z25)</f>
        <v>48</v>
      </c>
      <c r="AA25" s="1"/>
      <c r="AB25" s="1">
        <f>SUM('Daily Counts'!AB$5:AB25)</f>
        <v>1587</v>
      </c>
      <c r="AC25" s="1">
        <f>SUM('Daily Counts'!AC$5:AC25)</f>
        <v>48</v>
      </c>
      <c r="AD25" s="1"/>
      <c r="AE25" s="1"/>
      <c r="AF25" s="1"/>
      <c r="AG25" s="1"/>
      <c r="AH25" s="1"/>
      <c r="AI25" s="1"/>
      <c r="AJ25" s="1"/>
      <c r="AK25" s="1">
        <f>SUM('Daily Counts'!AK$5:AK25)</f>
        <v>7432</v>
      </c>
      <c r="AL25" s="1">
        <f>SUM('Daily Counts'!AL$5:AL25)</f>
        <v>208</v>
      </c>
      <c r="AM25" s="1">
        <f>SUM('Daily Counts'!AM$5:AM25)</f>
        <v>1072</v>
      </c>
      <c r="AN25" s="1">
        <f>SUM('Daily Counts'!AN$5:AN25)</f>
        <v>423</v>
      </c>
      <c r="AO25" s="1">
        <f>SUM('Daily Counts'!AO$5:AO25)</f>
        <v>133</v>
      </c>
      <c r="AP25" s="1">
        <f>SUM('Daily Counts'!AP$5:AP25)</f>
        <v>1755</v>
      </c>
      <c r="AQ25" s="1"/>
      <c r="AR25" s="1"/>
      <c r="AS25" s="1">
        <f>SUM('Daily Counts'!AS$5:AS25)</f>
        <v>385</v>
      </c>
      <c r="AT25" s="1">
        <f>SUM('Daily Counts'!AT$5:AT25)</f>
        <v>72</v>
      </c>
      <c r="AU25" s="1">
        <f>SUM('Daily Counts'!AU$5:AU25)</f>
        <v>235</v>
      </c>
      <c r="AV25" s="1">
        <f>SUM('Daily Counts'!AV$5:AV25)</f>
        <v>27</v>
      </c>
      <c r="AW25" s="1">
        <f>SUM('Daily Counts'!AW$5:AW25)</f>
        <v>0</v>
      </c>
      <c r="AX25" s="5"/>
      <c r="AY25" s="5"/>
      <c r="AZ25" s="5"/>
      <c r="BA25" s="5"/>
      <c r="BB25" s="5"/>
    </row>
    <row r="26" spans="1:54" x14ac:dyDescent="0.2">
      <c r="A26" s="2">
        <v>44368</v>
      </c>
      <c r="B26" s="1">
        <f>SUM('Daily Counts'!B$5:B26)</f>
        <v>600</v>
      </c>
      <c r="C26" s="1">
        <f>SUM('Daily Counts'!C$5:C26)</f>
        <v>152</v>
      </c>
      <c r="D26" s="1">
        <f>SUM('Daily Counts'!D$5:D26)</f>
        <v>81</v>
      </c>
      <c r="E26" s="1">
        <f>SUM('Daily Counts'!E$5:E26)</f>
        <v>3551</v>
      </c>
      <c r="F26" s="1">
        <f>SUM('Daily Counts'!F$5:F26)</f>
        <v>54</v>
      </c>
      <c r="G26" s="1">
        <f>SUM('Daily Counts'!G$5:G26)</f>
        <v>39</v>
      </c>
      <c r="H26" s="1">
        <f>SUM('Daily Counts'!H$5:H26)</f>
        <v>486</v>
      </c>
      <c r="I26" s="1">
        <f>SUM('Daily Counts'!I$5:I26)</f>
        <v>116</v>
      </c>
      <c r="J26" s="1">
        <f>SUM('Daily Counts'!J$5:J26)</f>
        <v>23</v>
      </c>
      <c r="K26" s="1">
        <f>SUM('Daily Counts'!K$5:K26)</f>
        <v>72</v>
      </c>
      <c r="L26" s="1">
        <f>SUM('Daily Counts'!L$5:L26)</f>
        <v>3</v>
      </c>
      <c r="M26" s="1"/>
      <c r="N26" s="1">
        <f>SUM('Daily Counts'!N$5:N26)</f>
        <v>0</v>
      </c>
      <c r="O26" s="1">
        <f>SUM('Daily Counts'!O$5:O26)</f>
        <v>227</v>
      </c>
      <c r="P26" s="1"/>
      <c r="Q26" s="1">
        <f>SUM('Daily Counts'!Q$5:Q26)</f>
        <v>0</v>
      </c>
      <c r="R26" s="1">
        <f>SUM('Daily Counts'!R$5:R26)</f>
        <v>0</v>
      </c>
      <c r="S26" s="1">
        <f>SUM('Daily Counts'!S$5:S26)</f>
        <v>22</v>
      </c>
      <c r="T26" s="1">
        <f>SUM('Daily Counts'!T$5:T26)</f>
        <v>1511</v>
      </c>
      <c r="U26" s="1">
        <f>SUM('Daily Counts'!U$5:U26)</f>
        <v>655</v>
      </c>
      <c r="V26" s="1">
        <f>SUM('Daily Counts'!V$5:V26)</f>
        <v>256</v>
      </c>
      <c r="W26" s="1">
        <f>SUM('Daily Counts'!W$5:W26)</f>
        <v>113</v>
      </c>
      <c r="X26" s="1">
        <f>SUM('Daily Counts'!X$5:X26)</f>
        <v>160</v>
      </c>
      <c r="Y26" s="1">
        <f>SUM('Daily Counts'!Y$5:Y26)</f>
        <v>914</v>
      </c>
      <c r="Z26" s="1">
        <f>SUM('Daily Counts'!Z$5:Z26)</f>
        <v>66</v>
      </c>
      <c r="AA26" s="1"/>
      <c r="AB26" s="1">
        <f>SUM('Daily Counts'!AB$5:AB26)</f>
        <v>2133</v>
      </c>
      <c r="AC26" s="1">
        <f>SUM('Daily Counts'!AC$5:AC26)</f>
        <v>97</v>
      </c>
      <c r="AD26" s="1">
        <f>SUM('Daily Counts'!AD$5:AD26)</f>
        <v>0</v>
      </c>
      <c r="AE26" s="1"/>
      <c r="AF26" s="1"/>
      <c r="AG26" s="1"/>
      <c r="AH26" s="1"/>
      <c r="AI26" s="1"/>
      <c r="AJ26" s="1"/>
      <c r="AK26" s="1">
        <f>SUM('Daily Counts'!AK$5:AK26)</f>
        <v>9523</v>
      </c>
      <c r="AL26" s="1">
        <f>SUM('Daily Counts'!AL$5:AL26)</f>
        <v>518</v>
      </c>
      <c r="AM26" s="1">
        <f>SUM('Daily Counts'!AM$5:AM26)</f>
        <v>1238</v>
      </c>
      <c r="AN26" s="1">
        <f>SUM('Daily Counts'!AN$5:AN26)</f>
        <v>1028</v>
      </c>
      <c r="AO26" s="1">
        <f>SUM('Daily Counts'!AO$5:AO26)</f>
        <v>437</v>
      </c>
      <c r="AP26" s="1">
        <f>SUM('Daily Counts'!AP$5:AP26)</f>
        <v>1976</v>
      </c>
      <c r="AQ26" s="1"/>
      <c r="AR26" s="1"/>
      <c r="AS26" s="1">
        <f>SUM('Daily Counts'!AS$5:AS26)</f>
        <v>535</v>
      </c>
      <c r="AT26" s="1">
        <f>SUM('Daily Counts'!AT$5:AT26)</f>
        <v>78</v>
      </c>
      <c r="AU26" s="1">
        <f>SUM('Daily Counts'!AU$5:AU26)</f>
        <v>294</v>
      </c>
      <c r="AV26" s="1">
        <f>SUM('Daily Counts'!AV$5:AV26)</f>
        <v>48</v>
      </c>
      <c r="AW26" s="1">
        <f>SUM('Daily Counts'!AW$5:AW26)</f>
        <v>32</v>
      </c>
      <c r="AX26" s="5"/>
      <c r="AY26" s="5"/>
      <c r="AZ26" s="5"/>
      <c r="BA26" s="5"/>
      <c r="BB26" s="5"/>
    </row>
    <row r="27" spans="1:54" x14ac:dyDescent="0.2">
      <c r="A27" s="2">
        <v>44369</v>
      </c>
      <c r="B27" s="1">
        <f>SUM('Daily Counts'!B$5:B27)</f>
        <v>822</v>
      </c>
      <c r="C27" s="1">
        <f>SUM('Daily Counts'!C$5:C27)</f>
        <v>158</v>
      </c>
      <c r="D27" s="1">
        <f>SUM('Daily Counts'!D$5:D27)</f>
        <v>130</v>
      </c>
      <c r="E27" s="1">
        <f>SUM('Daily Counts'!E$5:E27)</f>
        <v>5362</v>
      </c>
      <c r="F27" s="1">
        <f>SUM('Daily Counts'!F$5:F27)</f>
        <v>54</v>
      </c>
      <c r="G27" s="1">
        <f>SUM('Daily Counts'!G$5:G27)</f>
        <v>40</v>
      </c>
      <c r="H27" s="1">
        <f>SUM('Daily Counts'!H$5:H27)</f>
        <v>486</v>
      </c>
      <c r="I27" s="1">
        <f>SUM('Daily Counts'!I$5:I27)</f>
        <v>487</v>
      </c>
      <c r="J27" s="1">
        <f>SUM('Daily Counts'!J$5:J27)</f>
        <v>24</v>
      </c>
      <c r="K27" s="1">
        <f>SUM('Daily Counts'!K$5:K27)</f>
        <v>100</v>
      </c>
      <c r="L27" s="1">
        <f>SUM('Daily Counts'!L$5:L27)</f>
        <v>3</v>
      </c>
      <c r="M27" s="1"/>
      <c r="N27" s="1">
        <f>SUM('Daily Counts'!N$5:N27)</f>
        <v>12</v>
      </c>
      <c r="O27" s="1">
        <f>SUM('Daily Counts'!O$5:O27)</f>
        <v>227</v>
      </c>
      <c r="P27" s="1">
        <f>SUM('Daily Counts'!P$5:P27)</f>
        <v>0</v>
      </c>
      <c r="Q27" s="1">
        <f>SUM('Daily Counts'!Q$5:Q27)</f>
        <v>0</v>
      </c>
      <c r="R27" s="1">
        <f>SUM('Daily Counts'!R$5:R27)</f>
        <v>0</v>
      </c>
      <c r="S27" s="1">
        <f>SUM('Daily Counts'!S$5:S27)</f>
        <v>22</v>
      </c>
      <c r="T27" s="1">
        <f>SUM('Daily Counts'!T$5:T27)</f>
        <v>2012</v>
      </c>
      <c r="U27" s="1">
        <f>SUM('Daily Counts'!U$5:U27)</f>
        <v>771</v>
      </c>
      <c r="V27" s="1">
        <f>SUM('Daily Counts'!V$5:V27)</f>
        <v>349</v>
      </c>
      <c r="W27" s="1">
        <f>SUM('Daily Counts'!W$5:W27)</f>
        <v>167</v>
      </c>
      <c r="X27" s="1">
        <f>SUM('Daily Counts'!X$5:X27)</f>
        <v>224</v>
      </c>
      <c r="Y27" s="1">
        <f>SUM('Daily Counts'!Y$5:Y27)</f>
        <v>914</v>
      </c>
      <c r="Z27" s="1">
        <f>SUM('Daily Counts'!Z$5:Z27)</f>
        <v>111</v>
      </c>
      <c r="AA27" s="1"/>
      <c r="AB27" s="1">
        <f>SUM('Daily Counts'!AB$5:AB27)</f>
        <v>2447</v>
      </c>
      <c r="AC27" s="1">
        <f>SUM('Daily Counts'!AC$5:AC27)</f>
        <v>119</v>
      </c>
      <c r="AD27" s="1">
        <f>SUM('Daily Counts'!AD$5:AD27)</f>
        <v>7</v>
      </c>
      <c r="AE27" s="1"/>
      <c r="AF27" s="1"/>
      <c r="AG27" s="1"/>
      <c r="AH27" s="1"/>
      <c r="AI27" s="1"/>
      <c r="AJ27" s="1"/>
      <c r="AK27" s="1">
        <f>SUM('Daily Counts'!AK$5:AK27)</f>
        <v>10699</v>
      </c>
      <c r="AL27" s="1">
        <f>SUM('Daily Counts'!AL$5:AL27)</f>
        <v>657</v>
      </c>
      <c r="AM27" s="1">
        <f>SUM('Daily Counts'!AM$5:AM27)</f>
        <v>1257</v>
      </c>
      <c r="AN27" s="1">
        <f>SUM('Daily Counts'!AN$5:AN27)</f>
        <v>1496</v>
      </c>
      <c r="AO27" s="1">
        <f>SUM('Daily Counts'!AO$5:AO27)</f>
        <v>444</v>
      </c>
      <c r="AP27" s="1">
        <f>SUM('Daily Counts'!AP$5:AP27)</f>
        <v>2336</v>
      </c>
      <c r="AQ27" s="1"/>
      <c r="AR27" s="1"/>
      <c r="AS27" s="1">
        <f>SUM('Daily Counts'!AS$5:AS27)</f>
        <v>686</v>
      </c>
      <c r="AT27" s="1">
        <f>SUM('Daily Counts'!AT$5:AT27)</f>
        <v>84</v>
      </c>
      <c r="AU27" s="1">
        <f>SUM('Daily Counts'!AU$5:AU27)</f>
        <v>406</v>
      </c>
      <c r="AV27" s="1">
        <f>SUM('Daily Counts'!AV$5:AV27)</f>
        <v>67</v>
      </c>
      <c r="AW27" s="1">
        <f>SUM('Daily Counts'!AW$5:AW27)</f>
        <v>32</v>
      </c>
      <c r="AX27" s="5"/>
      <c r="AY27" s="5"/>
      <c r="AZ27" s="5"/>
      <c r="BA27" s="5"/>
      <c r="BB27" s="5"/>
    </row>
    <row r="28" spans="1:54" x14ac:dyDescent="0.2">
      <c r="A28" s="2">
        <v>44370</v>
      </c>
      <c r="B28" s="1">
        <f>SUM('Daily Counts'!B$5:B28)</f>
        <v>890</v>
      </c>
      <c r="C28" s="1">
        <f>SUM('Daily Counts'!C$5:C28)</f>
        <v>181</v>
      </c>
      <c r="D28" s="1">
        <f>SUM('Daily Counts'!D$5:D28)</f>
        <v>475</v>
      </c>
      <c r="E28" s="1">
        <f>SUM('Daily Counts'!E$5:E28)</f>
        <v>5751</v>
      </c>
      <c r="F28" s="1">
        <f>SUM('Daily Counts'!F$5:F28)</f>
        <v>54</v>
      </c>
      <c r="G28" s="1">
        <f>SUM('Daily Counts'!G$5:G28)</f>
        <v>122</v>
      </c>
      <c r="H28" s="1">
        <f>SUM('Daily Counts'!H$5:H28)</f>
        <v>486</v>
      </c>
      <c r="I28" s="1">
        <f>SUM('Daily Counts'!I$5:I28)</f>
        <v>495</v>
      </c>
      <c r="J28" s="1">
        <f>SUM('Daily Counts'!J$5:J28)</f>
        <v>50</v>
      </c>
      <c r="K28" s="1">
        <f>SUM('Daily Counts'!K$5:K28)</f>
        <v>123</v>
      </c>
      <c r="L28" s="1">
        <f>SUM('Daily Counts'!L$5:L28)</f>
        <v>3</v>
      </c>
      <c r="M28" s="1">
        <f>SUM('Daily Counts'!M$5:M28)</f>
        <v>0</v>
      </c>
      <c r="N28" s="1">
        <f>SUM('Daily Counts'!N$5:N28)</f>
        <v>38</v>
      </c>
      <c r="O28" s="1">
        <f>SUM('Daily Counts'!O$5:O28)</f>
        <v>302</v>
      </c>
      <c r="P28" s="1">
        <f>SUM('Daily Counts'!P$5:P28)</f>
        <v>0</v>
      </c>
      <c r="Q28" s="1">
        <f>SUM('Daily Counts'!Q$5:Q28)</f>
        <v>3</v>
      </c>
      <c r="R28" s="1">
        <f>SUM('Daily Counts'!R$5:R28)</f>
        <v>0</v>
      </c>
      <c r="S28" s="1">
        <f>SUM('Daily Counts'!S$5:S28)</f>
        <v>22</v>
      </c>
      <c r="T28" s="1">
        <f>SUM('Daily Counts'!T$5:T28)</f>
        <v>4217</v>
      </c>
      <c r="U28" s="1">
        <f>SUM('Daily Counts'!U$5:U28)</f>
        <v>841</v>
      </c>
      <c r="V28" s="1">
        <f>SUM('Daily Counts'!V$5:V28)</f>
        <v>458</v>
      </c>
      <c r="W28" s="1">
        <f>SUM('Daily Counts'!W$5:W28)</f>
        <v>183</v>
      </c>
      <c r="X28" s="1">
        <f>SUM('Daily Counts'!X$5:X28)</f>
        <v>479</v>
      </c>
      <c r="Y28" s="1">
        <f>SUM('Daily Counts'!Y$5:Y28)</f>
        <v>954</v>
      </c>
      <c r="Z28" s="1">
        <f>SUM('Daily Counts'!Z$5:Z28)</f>
        <v>112</v>
      </c>
      <c r="AA28" s="1"/>
      <c r="AB28" s="1">
        <f>SUM('Daily Counts'!AB$5:AB28)</f>
        <v>2693</v>
      </c>
      <c r="AC28" s="1">
        <f>SUM('Daily Counts'!AC$5:AC28)</f>
        <v>352</v>
      </c>
      <c r="AD28" s="1">
        <f>SUM('Daily Counts'!AD$5:AD28)</f>
        <v>114</v>
      </c>
      <c r="AE28" s="1"/>
      <c r="AF28" s="1"/>
      <c r="AG28" s="1"/>
      <c r="AH28" s="1"/>
      <c r="AI28" s="1"/>
      <c r="AJ28" s="1"/>
      <c r="AK28" s="1">
        <f>SUM('Daily Counts'!AK$5:AK28)</f>
        <v>11830</v>
      </c>
      <c r="AL28" s="1">
        <f>SUM('Daily Counts'!AL$5:AL28)</f>
        <v>845</v>
      </c>
      <c r="AM28" s="1">
        <f>SUM('Daily Counts'!AM$5:AM28)</f>
        <v>1393</v>
      </c>
      <c r="AN28" s="1">
        <f>SUM('Daily Counts'!AN$5:AN28)</f>
        <v>1754</v>
      </c>
      <c r="AO28" s="1">
        <f>SUM('Daily Counts'!AO$5:AO28)</f>
        <v>974</v>
      </c>
      <c r="AP28" s="1">
        <f>SUM('Daily Counts'!AP$5:AP28)</f>
        <v>2356</v>
      </c>
      <c r="AQ28" s="1"/>
      <c r="AR28" s="1">
        <f>SUM('Daily Counts'!AR$5:AR28)</f>
        <v>0</v>
      </c>
      <c r="AS28" s="1">
        <f>SUM('Daily Counts'!AS$5:AS28)</f>
        <v>776</v>
      </c>
      <c r="AT28" s="1">
        <f>SUM('Daily Counts'!AT$5:AT28)</f>
        <v>97</v>
      </c>
      <c r="AU28" s="1">
        <f>SUM('Daily Counts'!AU$5:AU28)</f>
        <v>509</v>
      </c>
      <c r="AV28" s="1">
        <f>SUM('Daily Counts'!AV$5:AV28)</f>
        <v>121</v>
      </c>
      <c r="AW28" s="1">
        <f>SUM('Daily Counts'!AW$5:AW28)</f>
        <v>54</v>
      </c>
      <c r="AX28" s="5"/>
      <c r="AY28" s="5"/>
      <c r="AZ28" s="5"/>
      <c r="BA28" s="5"/>
      <c r="BB28" s="5"/>
    </row>
    <row r="29" spans="1:54" x14ac:dyDescent="0.2">
      <c r="A29" s="2">
        <v>44371</v>
      </c>
      <c r="B29" s="1">
        <f>SUM('Daily Counts'!B$5:B29)</f>
        <v>993</v>
      </c>
      <c r="C29" s="1">
        <f>SUM('Daily Counts'!C$5:C29)</f>
        <v>402</v>
      </c>
      <c r="D29" s="1">
        <f>SUM('Daily Counts'!D$5:D29)</f>
        <v>523</v>
      </c>
      <c r="E29" s="1">
        <f>SUM('Daily Counts'!E$5:E29)</f>
        <v>6721</v>
      </c>
      <c r="F29" s="1">
        <f>SUM('Daily Counts'!F$5:F29)</f>
        <v>54</v>
      </c>
      <c r="G29" s="1">
        <f>SUM('Daily Counts'!G$5:G29)</f>
        <v>122</v>
      </c>
      <c r="H29" s="1">
        <f>SUM('Daily Counts'!H$5:H29)</f>
        <v>502</v>
      </c>
      <c r="I29" s="1">
        <f>SUM('Daily Counts'!I$5:I29)</f>
        <v>498</v>
      </c>
      <c r="J29" s="1">
        <f>SUM('Daily Counts'!J$5:J29)</f>
        <v>50</v>
      </c>
      <c r="K29" s="1">
        <f>SUM('Daily Counts'!K$5:K29)</f>
        <v>135</v>
      </c>
      <c r="L29" s="1">
        <f>SUM('Daily Counts'!L$5:L29)</f>
        <v>3</v>
      </c>
      <c r="M29" s="1">
        <f>SUM('Daily Counts'!M$5:M29)</f>
        <v>0</v>
      </c>
      <c r="N29" s="1">
        <f>SUM('Daily Counts'!N$5:N29)</f>
        <v>264</v>
      </c>
      <c r="O29" s="1">
        <f>SUM('Daily Counts'!O$5:O29)</f>
        <v>373</v>
      </c>
      <c r="P29" s="1">
        <f>SUM('Daily Counts'!P$5:P29)</f>
        <v>0</v>
      </c>
      <c r="Q29" s="1">
        <f>SUM('Daily Counts'!Q$5:Q29)</f>
        <v>3</v>
      </c>
      <c r="R29" s="1">
        <f>SUM('Daily Counts'!R$5:R29)</f>
        <v>38</v>
      </c>
      <c r="S29" s="1">
        <f>SUM('Daily Counts'!S$5:S29)</f>
        <v>46</v>
      </c>
      <c r="T29" s="1">
        <f>SUM('Daily Counts'!T$5:T29)</f>
        <v>6553</v>
      </c>
      <c r="U29" s="1">
        <f>SUM('Daily Counts'!U$5:U29)</f>
        <v>959</v>
      </c>
      <c r="V29" s="1">
        <f>SUM('Daily Counts'!V$5:V29)</f>
        <v>573</v>
      </c>
      <c r="W29" s="1">
        <f>SUM('Daily Counts'!W$5:W29)</f>
        <v>210</v>
      </c>
      <c r="X29" s="1">
        <f>SUM('Daily Counts'!X$5:X29)</f>
        <v>802</v>
      </c>
      <c r="Y29" s="1">
        <f>SUM('Daily Counts'!Y$5:Y29)</f>
        <v>1370</v>
      </c>
      <c r="Z29" s="1">
        <f>SUM('Daily Counts'!Z$5:Z29)</f>
        <v>192</v>
      </c>
      <c r="AA29" s="1"/>
      <c r="AB29" s="1">
        <f>SUM('Daily Counts'!AB$5:AB29)</f>
        <v>2973</v>
      </c>
      <c r="AC29" s="1">
        <f>SUM('Daily Counts'!AC$5:AC29)</f>
        <v>502</v>
      </c>
      <c r="AD29" s="1">
        <f>SUM('Daily Counts'!AD$5:AD29)</f>
        <v>394</v>
      </c>
      <c r="AE29" s="1"/>
      <c r="AF29" s="1"/>
      <c r="AG29" s="1"/>
      <c r="AH29" s="1"/>
      <c r="AI29" s="1"/>
      <c r="AJ29" s="1"/>
      <c r="AK29" s="1">
        <f>SUM('Daily Counts'!AK$5:AK29)</f>
        <v>12747</v>
      </c>
      <c r="AL29" s="1">
        <f>SUM('Daily Counts'!AL$5:AL29)</f>
        <v>1134</v>
      </c>
      <c r="AM29" s="1">
        <f>SUM('Daily Counts'!AM$5:AM29)</f>
        <v>1943</v>
      </c>
      <c r="AN29" s="1">
        <f>SUM('Daily Counts'!AN$5:AN29)</f>
        <v>2062</v>
      </c>
      <c r="AO29" s="1">
        <f>SUM('Daily Counts'!AO$5:AO29)</f>
        <v>1286</v>
      </c>
      <c r="AP29" s="1">
        <f>SUM('Daily Counts'!AP$5:AP29)</f>
        <v>5143</v>
      </c>
      <c r="AQ29" s="1"/>
      <c r="AR29" s="1">
        <f>SUM('Daily Counts'!AR$5:AR29)</f>
        <v>115</v>
      </c>
      <c r="AS29" s="1">
        <f>SUM('Daily Counts'!AS$5:AS29)</f>
        <v>971</v>
      </c>
      <c r="AT29" s="1">
        <f>SUM('Daily Counts'!AT$5:AT29)</f>
        <v>116</v>
      </c>
      <c r="AU29" s="1">
        <f>SUM('Daily Counts'!AU$5:AU29)</f>
        <v>641</v>
      </c>
      <c r="AV29" s="1">
        <f>SUM('Daily Counts'!AV$5:AV29)</f>
        <v>170</v>
      </c>
      <c r="AW29" s="1">
        <f>SUM('Daily Counts'!AW$5:AW29)</f>
        <v>72</v>
      </c>
      <c r="AX29" s="5"/>
      <c r="AY29" s="5"/>
      <c r="AZ29" s="5"/>
      <c r="BA29" s="5"/>
      <c r="BB29" s="5"/>
    </row>
    <row r="30" spans="1:54" x14ac:dyDescent="0.2">
      <c r="A30" s="2">
        <v>44372</v>
      </c>
      <c r="B30" s="1">
        <f>SUM('Daily Counts'!B$5:B30)</f>
        <v>997</v>
      </c>
      <c r="C30" s="1">
        <f>SUM('Daily Counts'!C$5:C30)</f>
        <v>467</v>
      </c>
      <c r="D30" s="1">
        <f>SUM('Daily Counts'!D$5:D30)</f>
        <v>612</v>
      </c>
      <c r="E30" s="1">
        <f>SUM('Daily Counts'!E$5:E30)</f>
        <v>7155</v>
      </c>
      <c r="F30" s="1">
        <f>SUM('Daily Counts'!F$5:F30)</f>
        <v>54</v>
      </c>
      <c r="G30" s="1">
        <f>SUM('Daily Counts'!G$5:G30)</f>
        <v>122</v>
      </c>
      <c r="H30" s="1">
        <f>SUM('Daily Counts'!H$5:H30)</f>
        <v>519</v>
      </c>
      <c r="I30" s="1">
        <f>SUM('Daily Counts'!I$5:I30)</f>
        <v>513</v>
      </c>
      <c r="J30" s="1">
        <f>SUM('Daily Counts'!J$5:J30)</f>
        <v>50</v>
      </c>
      <c r="K30" s="1">
        <f>SUM('Daily Counts'!K$5:K30)</f>
        <v>675</v>
      </c>
      <c r="L30" s="1">
        <f>SUM('Daily Counts'!L$5:L30)</f>
        <v>4</v>
      </c>
      <c r="M30" s="1">
        <f>SUM('Daily Counts'!M$5:M30)</f>
        <v>8</v>
      </c>
      <c r="N30" s="1">
        <f>SUM('Daily Counts'!N$5:N30)</f>
        <v>368</v>
      </c>
      <c r="O30" s="1">
        <f>SUM('Daily Counts'!O$5:O30)</f>
        <v>373</v>
      </c>
      <c r="P30" s="1">
        <f>SUM('Daily Counts'!P$5:P30)</f>
        <v>0</v>
      </c>
      <c r="Q30" s="1">
        <f>SUM('Daily Counts'!Q$5:Q30)</f>
        <v>3</v>
      </c>
      <c r="R30" s="1">
        <f>SUM('Daily Counts'!R$5:R30)</f>
        <v>38</v>
      </c>
      <c r="S30" s="1">
        <f>SUM('Daily Counts'!S$5:S30)</f>
        <v>59</v>
      </c>
      <c r="T30" s="1">
        <f>SUM('Daily Counts'!T$5:T30)</f>
        <v>9260</v>
      </c>
      <c r="U30" s="1">
        <f>SUM('Daily Counts'!U$5:U30)</f>
        <v>1266</v>
      </c>
      <c r="V30" s="1">
        <f>SUM('Daily Counts'!V$5:V30)</f>
        <v>708</v>
      </c>
      <c r="W30" s="1">
        <f>SUM('Daily Counts'!W$5:W30)</f>
        <v>333</v>
      </c>
      <c r="X30" s="1">
        <f>SUM('Daily Counts'!X$5:X30)</f>
        <v>1614</v>
      </c>
      <c r="Y30" s="1">
        <f>SUM('Daily Counts'!Y$5:Y30)</f>
        <v>4076</v>
      </c>
      <c r="Z30" s="1">
        <f>SUM('Daily Counts'!Z$5:Z30)</f>
        <v>250</v>
      </c>
      <c r="AA30" s="1"/>
      <c r="AB30" s="1">
        <f>SUM('Daily Counts'!AB$5:AB30)</f>
        <v>3318</v>
      </c>
      <c r="AC30" s="1">
        <f>SUM('Daily Counts'!AC$5:AC30)</f>
        <v>915</v>
      </c>
      <c r="AD30" s="1">
        <f>SUM('Daily Counts'!AD$5:AD30)</f>
        <v>486</v>
      </c>
      <c r="AE30" s="1"/>
      <c r="AF30" s="1"/>
      <c r="AG30" s="1"/>
      <c r="AH30" s="1"/>
      <c r="AI30" s="1"/>
      <c r="AJ30" s="1"/>
      <c r="AK30" s="1">
        <f>SUM('Daily Counts'!AK$5:AK30)</f>
        <v>13979</v>
      </c>
      <c r="AL30" s="1">
        <f>SUM('Daily Counts'!AL$5:AL30)</f>
        <v>1363</v>
      </c>
      <c r="AM30" s="1">
        <f>SUM('Daily Counts'!AM$5:AM30)</f>
        <v>2430</v>
      </c>
      <c r="AN30" s="1">
        <f>SUM('Daily Counts'!AN$5:AN30)</f>
        <v>2479</v>
      </c>
      <c r="AO30" s="1">
        <f>SUM('Daily Counts'!AO$5:AO30)</f>
        <v>1923</v>
      </c>
      <c r="AP30" s="1">
        <f>SUM('Daily Counts'!AP$5:AP30)</f>
        <v>5167</v>
      </c>
      <c r="AQ30" s="1">
        <f>SUM('Daily Counts'!AQ$5:AQ30)</f>
        <v>0</v>
      </c>
      <c r="AR30" s="1">
        <f>SUM('Daily Counts'!AR$5:AR30)</f>
        <v>543</v>
      </c>
      <c r="AS30" s="1">
        <f>SUM('Daily Counts'!AS$5:AS30)</f>
        <v>1184</v>
      </c>
      <c r="AT30" s="1">
        <f>SUM('Daily Counts'!AT$5:AT30)</f>
        <v>116</v>
      </c>
      <c r="AU30" s="1">
        <f>SUM('Daily Counts'!AU$5:AU30)</f>
        <v>798</v>
      </c>
      <c r="AV30" s="1">
        <f>SUM('Daily Counts'!AV$5:AV30)</f>
        <v>256</v>
      </c>
      <c r="AW30" s="1">
        <f>SUM('Daily Counts'!AW$5:AW30)</f>
        <v>109</v>
      </c>
      <c r="AX30" s="5"/>
      <c r="AY30" s="5"/>
      <c r="AZ30" s="5"/>
      <c r="BA30" s="5"/>
      <c r="BB30" s="5"/>
    </row>
    <row r="31" spans="1:54" x14ac:dyDescent="0.2">
      <c r="A31" s="2">
        <v>44373</v>
      </c>
      <c r="B31" s="1">
        <f>SUM('Daily Counts'!B$5:B31)</f>
        <v>1180</v>
      </c>
      <c r="C31" s="1">
        <f>SUM('Daily Counts'!C$5:C31)</f>
        <v>1016</v>
      </c>
      <c r="D31" s="1">
        <f>SUM('Daily Counts'!D$5:D31)</f>
        <v>1742</v>
      </c>
      <c r="E31" s="1">
        <f>SUM('Daily Counts'!E$5:E31)</f>
        <v>7721</v>
      </c>
      <c r="F31" s="1">
        <f>SUM('Daily Counts'!F$5:F31)</f>
        <v>54</v>
      </c>
      <c r="G31" s="1">
        <f>SUM('Daily Counts'!G$5:G31)</f>
        <v>434</v>
      </c>
      <c r="H31" s="1">
        <f>SUM('Daily Counts'!H$5:H31)</f>
        <v>708</v>
      </c>
      <c r="I31" s="1">
        <f>SUM('Daily Counts'!I$5:I31)</f>
        <v>515</v>
      </c>
      <c r="J31" s="1">
        <f>SUM('Daily Counts'!J$5:J31)</f>
        <v>50</v>
      </c>
      <c r="K31" s="1">
        <f>SUM('Daily Counts'!K$5:K31)</f>
        <v>683</v>
      </c>
      <c r="L31" s="1">
        <f>SUM('Daily Counts'!L$5:L31)</f>
        <v>5</v>
      </c>
      <c r="M31" s="1">
        <f>SUM('Daily Counts'!M$5:M31)</f>
        <v>31</v>
      </c>
      <c r="N31" s="1">
        <f>SUM('Daily Counts'!N$5:N31)</f>
        <v>557</v>
      </c>
      <c r="O31" s="1">
        <f>SUM('Daily Counts'!O$5:O31)</f>
        <v>373</v>
      </c>
      <c r="P31" s="1">
        <f>SUM('Daily Counts'!P$5:P31)</f>
        <v>0</v>
      </c>
      <c r="Q31" s="1">
        <f>SUM('Daily Counts'!Q$5:Q31)</f>
        <v>3</v>
      </c>
      <c r="R31" s="1">
        <f>SUM('Daily Counts'!R$5:R31)</f>
        <v>71</v>
      </c>
      <c r="S31" s="1">
        <f>SUM('Daily Counts'!S$5:S31)</f>
        <v>59</v>
      </c>
      <c r="T31" s="1">
        <f>SUM('Daily Counts'!T$5:T31)</f>
        <v>11780</v>
      </c>
      <c r="U31" s="1">
        <f>SUM('Daily Counts'!U$5:U31)</f>
        <v>1584</v>
      </c>
      <c r="V31" s="1">
        <f>SUM('Daily Counts'!V$5:V31)</f>
        <v>844</v>
      </c>
      <c r="W31" s="1">
        <f>SUM('Daily Counts'!W$5:W31)</f>
        <v>475</v>
      </c>
      <c r="X31" s="1">
        <f>SUM('Daily Counts'!X$5:X31)</f>
        <v>1820</v>
      </c>
      <c r="Y31" s="1">
        <f>SUM('Daily Counts'!Y$5:Y31)</f>
        <v>4530</v>
      </c>
      <c r="Z31" s="1">
        <f>SUM('Daily Counts'!Z$5:Z31)</f>
        <v>310</v>
      </c>
      <c r="AA31" s="1"/>
      <c r="AB31" s="1">
        <f>SUM('Daily Counts'!AB$5:AB31)</f>
        <v>5498</v>
      </c>
      <c r="AC31" s="1">
        <f>SUM('Daily Counts'!AC$5:AC31)</f>
        <v>1530</v>
      </c>
      <c r="AD31" s="1">
        <f>SUM('Daily Counts'!AD$5:AD31)</f>
        <v>735</v>
      </c>
      <c r="AE31" s="1">
        <f>SUM('Daily Counts'!AE$5:AE31)</f>
        <v>0</v>
      </c>
      <c r="AF31" s="1"/>
      <c r="AG31" s="1"/>
      <c r="AH31" s="1">
        <f>SUM('Daily Counts'!AH$5:AH31)</f>
        <v>0</v>
      </c>
      <c r="AI31" s="1"/>
      <c r="AJ31" s="1">
        <f>SUM('Daily Counts'!AJ$5:AJ31)</f>
        <v>0</v>
      </c>
      <c r="AK31" s="1">
        <f>SUM('Daily Counts'!AK$5:AK31)</f>
        <v>15405</v>
      </c>
      <c r="AL31" s="1">
        <f>SUM('Daily Counts'!AL$5:AL31)</f>
        <v>1656</v>
      </c>
      <c r="AM31" s="1">
        <f>SUM('Daily Counts'!AM$5:AM31)</f>
        <v>2740</v>
      </c>
      <c r="AN31" s="1">
        <f>SUM('Daily Counts'!AN$5:AN31)</f>
        <v>2764</v>
      </c>
      <c r="AO31" s="1">
        <f>SUM('Daily Counts'!AO$5:AO31)</f>
        <v>3252</v>
      </c>
      <c r="AP31" s="1">
        <f>SUM('Daily Counts'!AP$5:AP31)</f>
        <v>5379</v>
      </c>
      <c r="AQ31" s="1">
        <f>SUM('Daily Counts'!AQ$5:AQ31)</f>
        <v>32</v>
      </c>
      <c r="AR31" s="1">
        <f>SUM('Daily Counts'!AR$5:AR31)</f>
        <v>1010</v>
      </c>
      <c r="AS31" s="1">
        <f>SUM('Daily Counts'!AS$5:AS31)</f>
        <v>1870</v>
      </c>
      <c r="AT31" s="1">
        <f>SUM('Daily Counts'!AT$5:AT31)</f>
        <v>116</v>
      </c>
      <c r="AU31" s="1">
        <f>SUM('Daily Counts'!AU$5:AU31)</f>
        <v>815</v>
      </c>
      <c r="AV31" s="1">
        <f>SUM('Daily Counts'!AV$5:AV31)</f>
        <v>282</v>
      </c>
      <c r="AW31" s="1">
        <f>SUM('Daily Counts'!AW$5:AW31)</f>
        <v>121</v>
      </c>
      <c r="AX31" s="5"/>
      <c r="AY31" s="5"/>
      <c r="AZ31" s="5"/>
      <c r="BA31" s="5"/>
      <c r="BB31" s="5"/>
    </row>
    <row r="32" spans="1:54" x14ac:dyDescent="0.2">
      <c r="A32" s="2">
        <v>44374</v>
      </c>
      <c r="B32" s="1">
        <f>SUM('Daily Counts'!B$5:B32)</f>
        <v>1485</v>
      </c>
      <c r="C32" s="1">
        <f>SUM('Daily Counts'!C$5:C32)</f>
        <v>1069</v>
      </c>
      <c r="D32" s="1">
        <f>SUM('Daily Counts'!D$5:D32)</f>
        <v>2071</v>
      </c>
      <c r="E32" s="1">
        <f>SUM('Daily Counts'!E$5:E32)</f>
        <v>9287</v>
      </c>
      <c r="F32" s="1">
        <f>SUM('Daily Counts'!F$5:F32)</f>
        <v>264</v>
      </c>
      <c r="G32" s="1">
        <f>SUM('Daily Counts'!G$5:G32)</f>
        <v>458</v>
      </c>
      <c r="H32" s="1">
        <f>SUM('Daily Counts'!H$5:H32)</f>
        <v>800</v>
      </c>
      <c r="I32" s="1">
        <f>SUM('Daily Counts'!I$5:I32)</f>
        <v>515</v>
      </c>
      <c r="J32" s="1">
        <f>SUM('Daily Counts'!J$5:J32)</f>
        <v>50</v>
      </c>
      <c r="K32" s="1">
        <f>SUM('Daily Counts'!K$5:K32)</f>
        <v>882</v>
      </c>
      <c r="L32" s="1">
        <f>SUM('Daily Counts'!L$5:L32)</f>
        <v>7</v>
      </c>
      <c r="M32" s="1">
        <f>SUM('Daily Counts'!M$5:M32)</f>
        <v>31</v>
      </c>
      <c r="N32" s="1">
        <f>SUM('Daily Counts'!N$5:N32)</f>
        <v>787</v>
      </c>
      <c r="O32" s="1">
        <f>SUM('Daily Counts'!O$5:O32)</f>
        <v>604</v>
      </c>
      <c r="P32" s="1">
        <f>SUM('Daily Counts'!P$5:P32)</f>
        <v>0</v>
      </c>
      <c r="Q32" s="1">
        <f>SUM('Daily Counts'!Q$5:Q32)</f>
        <v>3</v>
      </c>
      <c r="R32" s="1">
        <f>SUM('Daily Counts'!R$5:R32)</f>
        <v>88</v>
      </c>
      <c r="S32" s="1">
        <f>SUM('Daily Counts'!S$5:S32)</f>
        <v>82</v>
      </c>
      <c r="T32" s="1">
        <f>SUM('Daily Counts'!T$5:T32)</f>
        <v>12916</v>
      </c>
      <c r="U32" s="1">
        <f>SUM('Daily Counts'!U$5:U32)</f>
        <v>2422</v>
      </c>
      <c r="V32" s="1">
        <f>SUM('Daily Counts'!V$5:V32)</f>
        <v>982</v>
      </c>
      <c r="W32" s="1">
        <f>SUM('Daily Counts'!W$5:W32)</f>
        <v>1079</v>
      </c>
      <c r="X32" s="1">
        <f>SUM('Daily Counts'!X$5:X32)</f>
        <v>2853</v>
      </c>
      <c r="Y32" s="1">
        <f>SUM('Daily Counts'!Y$5:Y32)</f>
        <v>4703</v>
      </c>
      <c r="Z32" s="1">
        <f>SUM('Daily Counts'!Z$5:Z32)</f>
        <v>403</v>
      </c>
      <c r="AA32" s="1"/>
      <c r="AB32" s="1">
        <f>SUM('Daily Counts'!AB$5:AB32)</f>
        <v>7577</v>
      </c>
      <c r="AC32" s="1">
        <f>SUM('Daily Counts'!AC$5:AC32)</f>
        <v>1894</v>
      </c>
      <c r="AD32" s="1">
        <f>SUM('Daily Counts'!AD$5:AD32)</f>
        <v>902</v>
      </c>
      <c r="AE32" s="1">
        <f>SUM('Daily Counts'!AE$5:AE32)</f>
        <v>9</v>
      </c>
      <c r="AF32" s="1"/>
      <c r="AG32" s="1">
        <f>SUM('Daily Counts'!AG$5:AG32)</f>
        <v>0</v>
      </c>
      <c r="AH32" s="1">
        <f>SUM('Daily Counts'!AH$5:AH32)</f>
        <v>21</v>
      </c>
      <c r="AI32" s="1"/>
      <c r="AJ32" s="1">
        <f>SUM('Daily Counts'!AJ$5:AJ32)</f>
        <v>34</v>
      </c>
      <c r="AK32" s="1">
        <f>SUM('Daily Counts'!AK$5:AK32)</f>
        <v>16533</v>
      </c>
      <c r="AL32" s="1">
        <f>SUM('Daily Counts'!AL$5:AL32)</f>
        <v>1750</v>
      </c>
      <c r="AM32" s="1">
        <f>SUM('Daily Counts'!AM$5:AM32)</f>
        <v>3293</v>
      </c>
      <c r="AN32" s="1">
        <f>SUM('Daily Counts'!AN$5:AN32)</f>
        <v>2995</v>
      </c>
      <c r="AO32" s="1">
        <f>SUM('Daily Counts'!AO$5:AO32)</f>
        <v>3593</v>
      </c>
      <c r="AP32" s="1">
        <f>SUM('Daily Counts'!AP$5:AP32)</f>
        <v>5422</v>
      </c>
      <c r="AQ32" s="1">
        <f>SUM('Daily Counts'!AQ$5:AQ32)</f>
        <v>34</v>
      </c>
      <c r="AR32" s="1">
        <f>SUM('Daily Counts'!AR$5:AR32)</f>
        <v>1387</v>
      </c>
      <c r="AS32" s="1">
        <f>SUM('Daily Counts'!AS$5:AS32)</f>
        <v>2406</v>
      </c>
      <c r="AT32" s="1">
        <f>SUM('Daily Counts'!AT$5:AT32)</f>
        <v>171</v>
      </c>
      <c r="AU32" s="1">
        <f>SUM('Daily Counts'!AU$5:AU32)</f>
        <v>1026</v>
      </c>
      <c r="AV32" s="1">
        <f>SUM('Daily Counts'!AV$5:AV32)</f>
        <v>392</v>
      </c>
      <c r="AW32" s="1">
        <f>SUM('Daily Counts'!AW$5:AW32)</f>
        <v>175</v>
      </c>
      <c r="AX32" s="5"/>
      <c r="AY32" s="5"/>
      <c r="AZ32" s="5"/>
      <c r="BA32" s="5"/>
      <c r="BB32" s="5"/>
    </row>
    <row r="33" spans="1:54" x14ac:dyDescent="0.2">
      <c r="A33" s="2">
        <v>44375</v>
      </c>
      <c r="B33" s="1">
        <f>SUM('Daily Counts'!B$5:B33)</f>
        <v>1522</v>
      </c>
      <c r="C33" s="1">
        <f>SUM('Daily Counts'!C$5:C33)</f>
        <v>1167</v>
      </c>
      <c r="D33" s="1">
        <f>SUM('Daily Counts'!D$5:D33)</f>
        <v>2249</v>
      </c>
      <c r="E33" s="1">
        <f>SUM('Daily Counts'!E$5:E33)</f>
        <v>9800</v>
      </c>
      <c r="F33" s="1">
        <f>SUM('Daily Counts'!F$5:F33)</f>
        <v>351</v>
      </c>
      <c r="G33" s="1">
        <f>SUM('Daily Counts'!G$5:G33)</f>
        <v>878</v>
      </c>
      <c r="H33" s="1">
        <f>SUM('Daily Counts'!H$5:H33)</f>
        <v>833</v>
      </c>
      <c r="I33" s="1">
        <f>SUM('Daily Counts'!I$5:I33)</f>
        <v>516</v>
      </c>
      <c r="J33" s="1">
        <f>SUM('Daily Counts'!J$5:J33)</f>
        <v>50</v>
      </c>
      <c r="K33" s="1">
        <f>SUM('Daily Counts'!K$5:K33)</f>
        <v>959</v>
      </c>
      <c r="L33" s="1">
        <f>SUM('Daily Counts'!L$5:L33)</f>
        <v>7</v>
      </c>
      <c r="M33" s="1">
        <f>SUM('Daily Counts'!M$5:M33)</f>
        <v>96</v>
      </c>
      <c r="N33" s="1">
        <f>SUM('Daily Counts'!N$5:N33)</f>
        <v>998</v>
      </c>
      <c r="O33" s="1">
        <f>SUM('Daily Counts'!O$5:O33)</f>
        <v>641</v>
      </c>
      <c r="P33" s="1">
        <f>SUM('Daily Counts'!P$5:P33)</f>
        <v>0</v>
      </c>
      <c r="Q33" s="1">
        <f>SUM('Daily Counts'!Q$5:Q33)</f>
        <v>4</v>
      </c>
      <c r="R33" s="1">
        <f>SUM('Daily Counts'!R$5:R33)</f>
        <v>241</v>
      </c>
      <c r="S33" s="1">
        <f>SUM('Daily Counts'!S$5:S33)</f>
        <v>575</v>
      </c>
      <c r="T33" s="1">
        <f>SUM('Daily Counts'!T$5:T33)</f>
        <v>14690</v>
      </c>
      <c r="U33" s="1">
        <f>SUM('Daily Counts'!U$5:U33)</f>
        <v>2770</v>
      </c>
      <c r="V33" s="1">
        <f>SUM('Daily Counts'!V$5:V33)</f>
        <v>1115</v>
      </c>
      <c r="W33" s="1">
        <f>SUM('Daily Counts'!W$5:W33)</f>
        <v>1232</v>
      </c>
      <c r="X33" s="1">
        <f>SUM('Daily Counts'!X$5:X33)</f>
        <v>3539</v>
      </c>
      <c r="Y33" s="1">
        <f>SUM('Daily Counts'!Y$5:Y33)</f>
        <v>5169</v>
      </c>
      <c r="Z33" s="1">
        <f>SUM('Daily Counts'!Z$5:Z33)</f>
        <v>2048</v>
      </c>
      <c r="AA33" s="1"/>
      <c r="AB33" s="1">
        <f>SUM('Daily Counts'!AB$5:AB33)</f>
        <v>8963</v>
      </c>
      <c r="AC33" s="1">
        <f>SUM('Daily Counts'!AC$5:AC33)</f>
        <v>2324</v>
      </c>
      <c r="AD33" s="1">
        <f>SUM('Daily Counts'!AD$5:AD33)</f>
        <v>1041</v>
      </c>
      <c r="AE33" s="1">
        <f>SUM('Daily Counts'!AE$5:AE33)</f>
        <v>9</v>
      </c>
      <c r="AF33" s="1"/>
      <c r="AG33" s="1">
        <f>SUM('Daily Counts'!AG$5:AG33)</f>
        <v>219</v>
      </c>
      <c r="AH33" s="1">
        <f>SUM('Daily Counts'!AH$5:AH33)</f>
        <v>21</v>
      </c>
      <c r="AI33" s="1"/>
      <c r="AJ33" s="1">
        <f>SUM('Daily Counts'!AJ$5:AJ33)</f>
        <v>65</v>
      </c>
      <c r="AK33" s="1">
        <f>SUM('Daily Counts'!AK$5:AK33)</f>
        <v>18460</v>
      </c>
      <c r="AL33" s="1">
        <f>SUM('Daily Counts'!AL$5:AL33)</f>
        <v>1838</v>
      </c>
      <c r="AM33" s="1">
        <f>SUM('Daily Counts'!AM$5:AM33)</f>
        <v>3828</v>
      </c>
      <c r="AN33" s="1">
        <f>SUM('Daily Counts'!AN$5:AN33)</f>
        <v>3122</v>
      </c>
      <c r="AO33" s="1">
        <f>SUM('Daily Counts'!AO$5:AO33)</f>
        <v>4054</v>
      </c>
      <c r="AP33" s="1">
        <f>SUM('Daily Counts'!AP$5:AP33)</f>
        <v>5651</v>
      </c>
      <c r="AQ33" s="1">
        <f>SUM('Daily Counts'!AQ$5:AQ33)</f>
        <v>314</v>
      </c>
      <c r="AR33" s="1">
        <f>SUM('Daily Counts'!AR$5:AR33)</f>
        <v>2024</v>
      </c>
      <c r="AS33" s="1">
        <f>SUM('Daily Counts'!AS$5:AS33)</f>
        <v>2592</v>
      </c>
      <c r="AT33" s="1">
        <f>SUM('Daily Counts'!AT$5:AT33)</f>
        <v>177</v>
      </c>
      <c r="AU33" s="1">
        <f>SUM('Daily Counts'!AU$5:AU33)</f>
        <v>1051</v>
      </c>
      <c r="AV33" s="1">
        <f>SUM('Daily Counts'!AV$5:AV33)</f>
        <v>574</v>
      </c>
      <c r="AW33" s="1">
        <f>SUM('Daily Counts'!AW$5:AW33)</f>
        <v>250</v>
      </c>
      <c r="AX33" s="5"/>
      <c r="AY33" s="5"/>
      <c r="AZ33" s="5"/>
      <c r="BA33" s="5"/>
      <c r="BB33" s="5"/>
    </row>
    <row r="34" spans="1:54" x14ac:dyDescent="0.2">
      <c r="A34" s="2">
        <v>44376</v>
      </c>
      <c r="B34" s="1">
        <f>SUM('Daily Counts'!B$5:B34)</f>
        <v>1774</v>
      </c>
      <c r="C34" s="1">
        <f>SUM('Daily Counts'!C$5:C34)</f>
        <v>1208</v>
      </c>
      <c r="D34" s="1">
        <f>SUM('Daily Counts'!D$5:D34)</f>
        <v>2278</v>
      </c>
      <c r="E34" s="1">
        <f>SUM('Daily Counts'!E$5:E34)</f>
        <v>11549</v>
      </c>
      <c r="F34" s="1">
        <f>SUM('Daily Counts'!F$5:F34)</f>
        <v>484</v>
      </c>
      <c r="G34" s="1">
        <f>SUM('Daily Counts'!G$5:G34)</f>
        <v>1212</v>
      </c>
      <c r="H34" s="1">
        <f>SUM('Daily Counts'!H$5:H34)</f>
        <v>860</v>
      </c>
      <c r="I34" s="1">
        <f>SUM('Daily Counts'!I$5:I34)</f>
        <v>1403</v>
      </c>
      <c r="J34" s="1">
        <f>SUM('Daily Counts'!J$5:J34)</f>
        <v>50</v>
      </c>
      <c r="K34" s="1">
        <f>SUM('Daily Counts'!K$5:K34)</f>
        <v>967</v>
      </c>
      <c r="L34" s="1">
        <f>SUM('Daily Counts'!L$5:L34)</f>
        <v>7</v>
      </c>
      <c r="M34" s="1">
        <f>SUM('Daily Counts'!M$5:M34)</f>
        <v>137</v>
      </c>
      <c r="N34" s="1">
        <f>SUM('Daily Counts'!N$5:N34)</f>
        <v>1143</v>
      </c>
      <c r="O34" s="1">
        <f>SUM('Daily Counts'!O$5:O34)</f>
        <v>1052</v>
      </c>
      <c r="P34" s="1">
        <f>SUM('Daily Counts'!P$5:P34)</f>
        <v>7</v>
      </c>
      <c r="Q34" s="1">
        <f>SUM('Daily Counts'!Q$5:Q34)</f>
        <v>6</v>
      </c>
      <c r="R34" s="1">
        <f>SUM('Daily Counts'!R$5:R34)</f>
        <v>742</v>
      </c>
      <c r="S34" s="1">
        <f>SUM('Daily Counts'!S$5:S34)</f>
        <v>1150</v>
      </c>
      <c r="T34" s="1">
        <f>SUM('Daily Counts'!T$5:T34)</f>
        <v>14690</v>
      </c>
      <c r="U34" s="1">
        <f>SUM('Daily Counts'!U$5:U34)</f>
        <v>3364</v>
      </c>
      <c r="V34" s="1">
        <f>SUM('Daily Counts'!V$5:V34)</f>
        <v>1250</v>
      </c>
      <c r="W34" s="1">
        <f>SUM('Daily Counts'!W$5:W34)</f>
        <v>1583</v>
      </c>
      <c r="X34" s="1">
        <f>SUM('Daily Counts'!X$5:X34)</f>
        <v>4209</v>
      </c>
      <c r="Y34" s="1">
        <f>SUM('Daily Counts'!Y$5:Y34)</f>
        <v>5960</v>
      </c>
      <c r="Z34" s="1">
        <f>SUM('Daily Counts'!Z$5:Z34)</f>
        <v>2048</v>
      </c>
      <c r="AA34" s="1">
        <f>SUM('Daily Counts'!AA$5:AA34)</f>
        <v>0</v>
      </c>
      <c r="AB34" s="1">
        <f>SUM('Daily Counts'!AB$5:AB34)</f>
        <v>9493</v>
      </c>
      <c r="AC34" s="1">
        <f>SUM('Daily Counts'!AC$5:AC34)</f>
        <v>2626</v>
      </c>
      <c r="AD34" s="1">
        <f>SUM('Daily Counts'!AD$5:AD34)</f>
        <v>1244</v>
      </c>
      <c r="AE34" s="1">
        <f>SUM('Daily Counts'!AE$5:AE34)</f>
        <v>175</v>
      </c>
      <c r="AF34" s="1"/>
      <c r="AG34" s="1">
        <f>SUM('Daily Counts'!AG$5:AG34)</f>
        <v>443</v>
      </c>
      <c r="AH34" s="1">
        <f>SUM('Daily Counts'!AH$5:AH34)</f>
        <v>21</v>
      </c>
      <c r="AI34" s="1"/>
      <c r="AJ34" s="1">
        <f>SUM('Daily Counts'!AJ$5:AJ34)</f>
        <v>105</v>
      </c>
      <c r="AK34" s="1">
        <f>SUM('Daily Counts'!AK$5:AK34)</f>
        <v>20362</v>
      </c>
      <c r="AL34" s="1">
        <f>SUM('Daily Counts'!AL$5:AL34)</f>
        <v>1949</v>
      </c>
      <c r="AM34" s="1">
        <f>SUM('Daily Counts'!AM$5:AM34)</f>
        <v>4112</v>
      </c>
      <c r="AN34" s="1">
        <f>SUM('Daily Counts'!AN$5:AN34)</f>
        <v>3461</v>
      </c>
      <c r="AO34" s="1">
        <f>SUM('Daily Counts'!AO$5:AO34)</f>
        <v>4756</v>
      </c>
      <c r="AP34" s="1">
        <f>SUM('Daily Counts'!AP$5:AP34)</f>
        <v>5927</v>
      </c>
      <c r="AQ34" s="1">
        <f>SUM('Daily Counts'!AQ$5:AQ34)</f>
        <v>721</v>
      </c>
      <c r="AR34" s="1">
        <f>SUM('Daily Counts'!AR$5:AR34)</f>
        <v>2526</v>
      </c>
      <c r="AS34" s="1">
        <f>SUM('Daily Counts'!AS$5:AS34)</f>
        <v>2837</v>
      </c>
      <c r="AT34" s="1">
        <f>SUM('Daily Counts'!AT$5:AT34)</f>
        <v>371</v>
      </c>
      <c r="AU34" s="1">
        <f>SUM('Daily Counts'!AU$5:AU34)</f>
        <v>1102</v>
      </c>
      <c r="AV34" s="1">
        <f>SUM('Daily Counts'!AV$5:AV34)</f>
        <v>741</v>
      </c>
      <c r="AW34" s="1">
        <f>SUM('Daily Counts'!AW$5:AW34)</f>
        <v>309</v>
      </c>
      <c r="AX34" s="5"/>
      <c r="AY34" s="5"/>
      <c r="AZ34" s="5"/>
      <c r="BA34" s="5"/>
      <c r="BB34" s="5"/>
    </row>
    <row r="35" spans="1:54" x14ac:dyDescent="0.2">
      <c r="A35" s="2">
        <v>44377</v>
      </c>
      <c r="B35" s="1">
        <f>SUM('Daily Counts'!B$5:B35)</f>
        <v>2005</v>
      </c>
      <c r="C35" s="1">
        <f>SUM('Daily Counts'!C$5:C35)</f>
        <v>1255</v>
      </c>
      <c r="D35" s="1">
        <f>SUM('Daily Counts'!D$5:D35)</f>
        <v>2340</v>
      </c>
      <c r="E35" s="1">
        <f>SUM('Daily Counts'!E$5:E35)</f>
        <v>11747</v>
      </c>
      <c r="F35" s="1">
        <f>SUM('Daily Counts'!F$5:F35)</f>
        <v>492</v>
      </c>
      <c r="G35" s="1">
        <f>SUM('Daily Counts'!G$5:G35)</f>
        <v>1371</v>
      </c>
      <c r="H35" s="1">
        <f>SUM('Daily Counts'!H$5:H35)</f>
        <v>976</v>
      </c>
      <c r="I35" s="1">
        <f>SUM('Daily Counts'!I$5:I35)</f>
        <v>1782</v>
      </c>
      <c r="J35" s="1">
        <f>SUM('Daily Counts'!J$5:J35)</f>
        <v>748</v>
      </c>
      <c r="K35" s="1">
        <f>SUM('Daily Counts'!K$5:K35)</f>
        <v>1059</v>
      </c>
      <c r="L35" s="1">
        <f>SUM('Daily Counts'!L$5:L35)</f>
        <v>8</v>
      </c>
      <c r="M35" s="1">
        <f>SUM('Daily Counts'!M$5:M35)</f>
        <v>216</v>
      </c>
      <c r="N35" s="1">
        <f>SUM('Daily Counts'!N$5:N35)</f>
        <v>1168</v>
      </c>
      <c r="O35" s="1">
        <f>SUM('Daily Counts'!O$5:O35)</f>
        <v>1743</v>
      </c>
      <c r="P35" s="1">
        <f>SUM('Daily Counts'!P$5:P35)</f>
        <v>15</v>
      </c>
      <c r="Q35" s="1">
        <f>SUM('Daily Counts'!Q$5:Q35)</f>
        <v>6</v>
      </c>
      <c r="R35" s="1">
        <f>SUM('Daily Counts'!R$5:R35)</f>
        <v>1004</v>
      </c>
      <c r="S35" s="1">
        <f>SUM('Daily Counts'!S$5:S35)</f>
        <v>1653</v>
      </c>
      <c r="T35" s="1">
        <f>SUM('Daily Counts'!T$5:T35)</f>
        <v>15835</v>
      </c>
      <c r="U35" s="1">
        <f>SUM('Daily Counts'!U$5:U35)</f>
        <v>4456</v>
      </c>
      <c r="V35" s="1">
        <f>SUM('Daily Counts'!V$5:V35)</f>
        <v>1391</v>
      </c>
      <c r="W35" s="1">
        <f>SUM('Daily Counts'!W$5:W35)</f>
        <v>1714</v>
      </c>
      <c r="X35" s="1">
        <f>SUM('Daily Counts'!X$5:X35)</f>
        <v>4632</v>
      </c>
      <c r="Y35" s="1">
        <f>SUM('Daily Counts'!Y$5:Y35)</f>
        <v>7831</v>
      </c>
      <c r="Z35" s="1">
        <f>SUM('Daily Counts'!Z$5:Z35)</f>
        <v>2175</v>
      </c>
      <c r="AA35" s="1">
        <f>SUM('Daily Counts'!AA$5:AA35)</f>
        <v>121</v>
      </c>
      <c r="AB35" s="1">
        <f>SUM('Daily Counts'!AB$5:AB35)</f>
        <v>9770</v>
      </c>
      <c r="AC35" s="1">
        <f>SUM('Daily Counts'!AC$5:AC35)</f>
        <v>3247</v>
      </c>
      <c r="AD35" s="1">
        <f>SUM('Daily Counts'!AD$5:AD35)</f>
        <v>1244</v>
      </c>
      <c r="AE35" s="1">
        <f>SUM('Daily Counts'!AE$5:AE35)</f>
        <v>405</v>
      </c>
      <c r="AF35" s="1"/>
      <c r="AG35" s="1">
        <f>SUM('Daily Counts'!AG$5:AG35)</f>
        <v>914</v>
      </c>
      <c r="AH35" s="1">
        <f>SUM('Daily Counts'!AH$5:AH35)</f>
        <v>21</v>
      </c>
      <c r="AI35" s="1"/>
      <c r="AJ35" s="1">
        <f>SUM('Daily Counts'!AJ$5:AJ35)</f>
        <v>477</v>
      </c>
      <c r="AK35" s="1">
        <f>SUM('Daily Counts'!AK$5:AK35)</f>
        <v>22380</v>
      </c>
      <c r="AL35" s="1">
        <f>SUM('Daily Counts'!AL$5:AL35)</f>
        <v>2433</v>
      </c>
      <c r="AM35" s="1">
        <f>SUM('Daily Counts'!AM$5:AM35)</f>
        <v>4320</v>
      </c>
      <c r="AN35" s="1">
        <f>SUM('Daily Counts'!AN$5:AN35)</f>
        <v>3741</v>
      </c>
      <c r="AO35" s="1">
        <f>SUM('Daily Counts'!AO$5:AO35)</f>
        <v>4976</v>
      </c>
      <c r="AP35" s="1">
        <f>SUM('Daily Counts'!AP$5:AP35)</f>
        <v>7014</v>
      </c>
      <c r="AQ35" s="1">
        <f>SUM('Daily Counts'!AQ$5:AQ35)</f>
        <v>1101</v>
      </c>
      <c r="AR35" s="1">
        <f>SUM('Daily Counts'!AR$5:AR35)</f>
        <v>3211</v>
      </c>
      <c r="AS35" s="1">
        <f>SUM('Daily Counts'!AS$5:AS35)</f>
        <v>3170</v>
      </c>
      <c r="AT35" s="1">
        <f>SUM('Daily Counts'!AT$5:AT35)</f>
        <v>559</v>
      </c>
      <c r="AU35" s="1">
        <f>SUM('Daily Counts'!AU$5:AU35)</f>
        <v>1090</v>
      </c>
      <c r="AV35" s="1">
        <f>SUM('Daily Counts'!AV$5:AV35)</f>
        <v>1040</v>
      </c>
      <c r="AW35" s="1">
        <f>SUM('Daily Counts'!AW$5:AW35)</f>
        <v>345</v>
      </c>
      <c r="AX35" s="5"/>
      <c r="AY35" s="5"/>
      <c r="AZ35" s="5"/>
      <c r="BA35" s="5"/>
      <c r="BB35" s="5"/>
    </row>
    <row r="36" spans="1:54" x14ac:dyDescent="0.2">
      <c r="A36" s="2">
        <v>44378</v>
      </c>
      <c r="B36" s="1">
        <f>SUM('Daily Counts'!B$5:B36)</f>
        <v>2159</v>
      </c>
      <c r="C36" s="1">
        <f>SUM('Daily Counts'!C$5:C36)</f>
        <v>1507</v>
      </c>
      <c r="D36" s="1">
        <f>SUM('Daily Counts'!D$5:D36)</f>
        <v>2565</v>
      </c>
      <c r="E36" s="1">
        <f>SUM('Daily Counts'!E$5:E36)</f>
        <v>13421</v>
      </c>
      <c r="F36" s="1">
        <f>SUM('Daily Counts'!F$5:F36)</f>
        <v>498</v>
      </c>
      <c r="G36" s="1">
        <f>SUM('Daily Counts'!G$5:G36)</f>
        <v>1371</v>
      </c>
      <c r="H36" s="1">
        <f>SUM('Daily Counts'!H$5:H36)</f>
        <v>1055</v>
      </c>
      <c r="I36" s="1">
        <f>SUM('Daily Counts'!I$5:I36)</f>
        <v>1800</v>
      </c>
      <c r="J36" s="1">
        <f>SUM('Daily Counts'!J$5:J36)</f>
        <v>821</v>
      </c>
      <c r="K36" s="1">
        <f>SUM('Daily Counts'!K$5:K36)</f>
        <v>1059</v>
      </c>
      <c r="L36" s="1">
        <f>SUM('Daily Counts'!L$5:L36)</f>
        <v>8</v>
      </c>
      <c r="M36" s="1">
        <f>SUM('Daily Counts'!M$5:M36)</f>
        <v>217</v>
      </c>
      <c r="N36" s="1">
        <f>SUM('Daily Counts'!N$5:N36)</f>
        <v>1212</v>
      </c>
      <c r="O36" s="1">
        <f>SUM('Daily Counts'!O$5:O36)</f>
        <v>2109</v>
      </c>
      <c r="P36" s="1">
        <f>SUM('Daily Counts'!P$5:P36)</f>
        <v>15</v>
      </c>
      <c r="Q36" s="1">
        <f>SUM('Daily Counts'!Q$5:Q36)</f>
        <v>6</v>
      </c>
      <c r="R36" s="1">
        <f>SUM('Daily Counts'!R$5:R36)</f>
        <v>1265</v>
      </c>
      <c r="S36" s="1">
        <f>SUM('Daily Counts'!S$5:S36)</f>
        <v>1807</v>
      </c>
      <c r="T36" s="1">
        <f>SUM('Daily Counts'!T$5:T36)</f>
        <v>17243</v>
      </c>
      <c r="U36" s="1">
        <f>SUM('Daily Counts'!U$5:U36)</f>
        <v>4456</v>
      </c>
      <c r="V36" s="1">
        <f>SUM('Daily Counts'!V$5:V36)</f>
        <v>1553</v>
      </c>
      <c r="W36" s="1">
        <f>SUM('Daily Counts'!W$5:W36)</f>
        <v>2031</v>
      </c>
      <c r="X36" s="1">
        <f>SUM('Daily Counts'!X$5:X36)</f>
        <v>4703</v>
      </c>
      <c r="Y36" s="1">
        <f>SUM('Daily Counts'!Y$5:Y36)</f>
        <v>8842</v>
      </c>
      <c r="Z36" s="1">
        <f>SUM('Daily Counts'!Z$5:Z36)</f>
        <v>2338</v>
      </c>
      <c r="AA36" s="1">
        <f>SUM('Daily Counts'!AA$5:AA36)</f>
        <v>991</v>
      </c>
      <c r="AB36" s="1">
        <f>SUM('Daily Counts'!AB$5:AB36)</f>
        <v>9986</v>
      </c>
      <c r="AC36" s="1">
        <f>SUM('Daily Counts'!AC$5:AC36)</f>
        <v>4250</v>
      </c>
      <c r="AD36" s="1">
        <f>SUM('Daily Counts'!AD$5:AD36)</f>
        <v>1257</v>
      </c>
      <c r="AE36" s="1">
        <f>SUM('Daily Counts'!AE$5:AE36)</f>
        <v>426</v>
      </c>
      <c r="AF36" s="1"/>
      <c r="AG36" s="1">
        <f>SUM('Daily Counts'!AG$5:AG36)</f>
        <v>1089</v>
      </c>
      <c r="AH36" s="1">
        <f>SUM('Daily Counts'!AH$5:AH36)</f>
        <v>21</v>
      </c>
      <c r="AI36" s="1"/>
      <c r="AJ36" s="1">
        <f>SUM('Daily Counts'!AJ$5:AJ36)</f>
        <v>1652</v>
      </c>
      <c r="AK36" s="1">
        <f>SUM('Daily Counts'!AK$5:AK36)</f>
        <v>24950</v>
      </c>
      <c r="AL36" s="1">
        <f>SUM('Daily Counts'!AL$5:AL36)</f>
        <v>2880</v>
      </c>
      <c r="AM36" s="1">
        <f>SUM('Daily Counts'!AM$5:AM36)</f>
        <v>4716</v>
      </c>
      <c r="AN36" s="1">
        <f>SUM('Daily Counts'!AN$5:AN36)</f>
        <v>4169</v>
      </c>
      <c r="AO36" s="1">
        <f>SUM('Daily Counts'!AO$5:AO36)</f>
        <v>6126</v>
      </c>
      <c r="AP36" s="1">
        <f>SUM('Daily Counts'!AP$5:AP36)</f>
        <v>9249</v>
      </c>
      <c r="AQ36" s="1">
        <f>SUM('Daily Counts'!AQ$5:AQ36)</f>
        <v>1329</v>
      </c>
      <c r="AR36" s="1">
        <f>SUM('Daily Counts'!AR$5:AR36)</f>
        <v>3841</v>
      </c>
      <c r="AS36" s="1">
        <f>SUM('Daily Counts'!AS$5:AS36)</f>
        <v>3625</v>
      </c>
      <c r="AT36" s="1">
        <f>SUM('Daily Counts'!AT$5:AT36)</f>
        <v>1132</v>
      </c>
      <c r="AU36" s="1">
        <f>SUM('Daily Counts'!AU$5:AU36)</f>
        <v>1121</v>
      </c>
      <c r="AV36" s="1">
        <f>SUM('Daily Counts'!AV$5:AV36)</f>
        <v>1209</v>
      </c>
      <c r="AW36" s="1">
        <f>SUM('Daily Counts'!AW$5:AW36)</f>
        <v>543</v>
      </c>
      <c r="AX36" s="5"/>
      <c r="AY36" s="5"/>
      <c r="AZ36" s="5"/>
      <c r="BA36" s="5"/>
      <c r="BB36" s="5"/>
    </row>
    <row r="37" spans="1:54" x14ac:dyDescent="0.2">
      <c r="A37" s="2">
        <v>44379</v>
      </c>
      <c r="B37" s="1">
        <f>SUM('Daily Counts'!B$5:B37)</f>
        <v>2186</v>
      </c>
      <c r="C37" s="1">
        <f>SUM('Daily Counts'!C$5:C37)</f>
        <v>3050</v>
      </c>
      <c r="D37" s="1">
        <f>SUM('Daily Counts'!D$5:D37)</f>
        <v>2594</v>
      </c>
      <c r="E37" s="1">
        <f>SUM('Daily Counts'!E$5:E37)</f>
        <v>13567</v>
      </c>
      <c r="F37" s="1">
        <f>SUM('Daily Counts'!F$5:F37)</f>
        <v>498</v>
      </c>
      <c r="G37" s="1">
        <f>SUM('Daily Counts'!G$5:G37)</f>
        <v>1376</v>
      </c>
      <c r="H37" s="1">
        <f>SUM('Daily Counts'!H$5:H37)</f>
        <v>1091</v>
      </c>
      <c r="I37" s="1">
        <f>SUM('Daily Counts'!I$5:I37)</f>
        <v>1885</v>
      </c>
      <c r="J37" s="1">
        <f>SUM('Daily Counts'!J$5:J37)</f>
        <v>2354</v>
      </c>
      <c r="K37" s="1">
        <f>SUM('Daily Counts'!K$5:K37)</f>
        <v>1315</v>
      </c>
      <c r="L37" s="1">
        <f>SUM('Daily Counts'!L$5:L37)</f>
        <v>8</v>
      </c>
      <c r="M37" s="1">
        <f>SUM('Daily Counts'!M$5:M37)</f>
        <v>225</v>
      </c>
      <c r="N37" s="1">
        <f>SUM('Daily Counts'!N$5:N37)</f>
        <v>1616</v>
      </c>
      <c r="O37" s="1">
        <f>SUM('Daily Counts'!O$5:O37)</f>
        <v>4285</v>
      </c>
      <c r="P37" s="1">
        <f>SUM('Daily Counts'!P$5:P37)</f>
        <v>15</v>
      </c>
      <c r="Q37" s="1">
        <f>SUM('Daily Counts'!Q$5:Q37)</f>
        <v>6</v>
      </c>
      <c r="R37" s="1">
        <f>SUM('Daily Counts'!R$5:R37)</f>
        <v>1283</v>
      </c>
      <c r="S37" s="1">
        <f>SUM('Daily Counts'!S$5:S37)</f>
        <v>2074</v>
      </c>
      <c r="T37" s="1">
        <f>SUM('Daily Counts'!T$5:T37)</f>
        <v>18106</v>
      </c>
      <c r="U37" s="1">
        <f>SUM('Daily Counts'!U$5:U37)</f>
        <v>4456</v>
      </c>
      <c r="V37" s="1">
        <f>SUM('Daily Counts'!V$5:V37)</f>
        <v>1764</v>
      </c>
      <c r="W37" s="1">
        <f>SUM('Daily Counts'!W$5:W37)</f>
        <v>2198</v>
      </c>
      <c r="X37" s="1">
        <f>SUM('Daily Counts'!X$5:X37)</f>
        <v>5154</v>
      </c>
      <c r="Y37" s="1">
        <f>SUM('Daily Counts'!Y$5:Y37)</f>
        <v>9136</v>
      </c>
      <c r="Z37" s="1">
        <f>SUM('Daily Counts'!Z$5:Z37)</f>
        <v>2546</v>
      </c>
      <c r="AA37" s="1">
        <f>SUM('Daily Counts'!AA$5:AA37)</f>
        <v>1479</v>
      </c>
      <c r="AB37" s="1">
        <f>SUM('Daily Counts'!AB$5:AB37)</f>
        <v>10793</v>
      </c>
      <c r="AC37" s="1">
        <f>SUM('Daily Counts'!AC$5:AC37)</f>
        <v>4907</v>
      </c>
      <c r="AD37" s="1">
        <f>SUM('Daily Counts'!AD$5:AD37)</f>
        <v>1940</v>
      </c>
      <c r="AE37" s="1">
        <f>SUM('Daily Counts'!AE$5:AE37)</f>
        <v>426</v>
      </c>
      <c r="AF37" s="1"/>
      <c r="AG37" s="1">
        <f>SUM('Daily Counts'!AG$5:AG37)</f>
        <v>1171</v>
      </c>
      <c r="AH37" s="1">
        <f>SUM('Daily Counts'!AH$5:AH37)</f>
        <v>21</v>
      </c>
      <c r="AI37" s="1"/>
      <c r="AJ37" s="1">
        <f>SUM('Daily Counts'!AJ$5:AJ37)</f>
        <v>2041</v>
      </c>
      <c r="AK37" s="1">
        <f>SUM('Daily Counts'!AK$5:AK37)</f>
        <v>27996</v>
      </c>
      <c r="AL37" s="1">
        <f>SUM('Daily Counts'!AL$5:AL37)</f>
        <v>3339</v>
      </c>
      <c r="AM37" s="1">
        <f>SUM('Daily Counts'!AM$5:AM37)</f>
        <v>5220</v>
      </c>
      <c r="AN37" s="1">
        <f>SUM('Daily Counts'!AN$5:AN37)</f>
        <v>4454</v>
      </c>
      <c r="AO37" s="1">
        <f>SUM('Daily Counts'!AO$5:AO37)</f>
        <v>7386</v>
      </c>
      <c r="AP37" s="1">
        <f>SUM('Daily Counts'!AP$5:AP37)</f>
        <v>9831</v>
      </c>
      <c r="AQ37" s="1">
        <f>SUM('Daily Counts'!AQ$5:AQ37)</f>
        <v>1796</v>
      </c>
      <c r="AR37" s="1">
        <f>SUM('Daily Counts'!AR$5:AR37)</f>
        <v>4455</v>
      </c>
      <c r="AS37" s="1">
        <f>SUM('Daily Counts'!AS$5:AS37)</f>
        <v>3780</v>
      </c>
      <c r="AT37" s="1">
        <f>SUM('Daily Counts'!AT$5:AT37)</f>
        <v>1895</v>
      </c>
      <c r="AU37" s="1">
        <f>SUM('Daily Counts'!AU$5:AU37)</f>
        <v>1215</v>
      </c>
      <c r="AV37" s="1">
        <f>SUM('Daily Counts'!AV$5:AV37)</f>
        <v>1459</v>
      </c>
      <c r="AW37" s="1">
        <f>SUM('Daily Counts'!AW$5:AW37)</f>
        <v>733</v>
      </c>
      <c r="AX37" s="5"/>
      <c r="AY37" s="5"/>
      <c r="AZ37" s="5"/>
      <c r="BA37" s="5"/>
      <c r="BB37" s="5"/>
    </row>
    <row r="38" spans="1:54" x14ac:dyDescent="0.2">
      <c r="A38" s="2">
        <v>44380</v>
      </c>
      <c r="B38" s="1">
        <f>SUM('Daily Counts'!B$5:B38)</f>
        <v>2491</v>
      </c>
      <c r="C38" s="1">
        <f>SUM('Daily Counts'!C$5:C38)</f>
        <v>3887</v>
      </c>
      <c r="D38" s="1">
        <f>SUM('Daily Counts'!D$5:D38)</f>
        <v>2637</v>
      </c>
      <c r="E38" s="1">
        <f>SUM('Daily Counts'!E$5:E38)</f>
        <v>13989</v>
      </c>
      <c r="F38" s="1">
        <f>SUM('Daily Counts'!F$5:F38)</f>
        <v>498</v>
      </c>
      <c r="G38" s="1">
        <f>SUM('Daily Counts'!G$5:G38)</f>
        <v>1378</v>
      </c>
      <c r="H38" s="1">
        <f>SUM('Daily Counts'!H$5:H38)</f>
        <v>1152</v>
      </c>
      <c r="I38" s="1">
        <f>SUM('Daily Counts'!I$5:I38)</f>
        <v>2671</v>
      </c>
      <c r="J38" s="1">
        <f>SUM('Daily Counts'!J$5:J38)</f>
        <v>5220</v>
      </c>
      <c r="K38" s="1">
        <f>SUM('Daily Counts'!K$5:K38)</f>
        <v>1318</v>
      </c>
      <c r="L38" s="1">
        <f>SUM('Daily Counts'!L$5:L38)</f>
        <v>8</v>
      </c>
      <c r="M38" s="1">
        <f>SUM('Daily Counts'!M$5:M38)</f>
        <v>563</v>
      </c>
      <c r="N38" s="1">
        <f>SUM('Daily Counts'!N$5:N38)</f>
        <v>1750</v>
      </c>
      <c r="O38" s="1">
        <f>SUM('Daily Counts'!O$5:O38)</f>
        <v>4659</v>
      </c>
      <c r="P38" s="1">
        <f>SUM('Daily Counts'!P$5:P38)</f>
        <v>15</v>
      </c>
      <c r="Q38" s="1">
        <f>SUM('Daily Counts'!Q$5:Q38)</f>
        <v>6</v>
      </c>
      <c r="R38" s="1">
        <f>SUM('Daily Counts'!R$5:R38)</f>
        <v>1851</v>
      </c>
      <c r="S38" s="1">
        <f>SUM('Daily Counts'!S$5:S38)</f>
        <v>2565</v>
      </c>
      <c r="T38" s="1">
        <f>SUM('Daily Counts'!T$5:T38)</f>
        <v>20613</v>
      </c>
      <c r="U38" s="1">
        <f>SUM('Daily Counts'!U$5:U38)</f>
        <v>4903</v>
      </c>
      <c r="V38" s="1">
        <f>SUM('Daily Counts'!V$5:V38)</f>
        <v>2021</v>
      </c>
      <c r="W38" s="1">
        <f>SUM('Daily Counts'!W$5:W38)</f>
        <v>2530</v>
      </c>
      <c r="X38" s="1">
        <f>SUM('Daily Counts'!X$5:X38)</f>
        <v>5377</v>
      </c>
      <c r="Y38" s="1">
        <f>SUM('Daily Counts'!Y$5:Y38)</f>
        <v>9261</v>
      </c>
      <c r="Z38" s="1">
        <f>SUM('Daily Counts'!Z$5:Z38)</f>
        <v>2664</v>
      </c>
      <c r="AA38" s="1">
        <f>SUM('Daily Counts'!AA$5:AA38)</f>
        <v>2673</v>
      </c>
      <c r="AB38" s="1">
        <f>SUM('Daily Counts'!AB$5:AB38)</f>
        <v>12897</v>
      </c>
      <c r="AC38" s="1">
        <f>SUM('Daily Counts'!AC$5:AC38)</f>
        <v>6808</v>
      </c>
      <c r="AD38" s="1">
        <f>SUM('Daily Counts'!AD$5:AD38)</f>
        <v>2102</v>
      </c>
      <c r="AE38" s="1">
        <f>SUM('Daily Counts'!AE$5:AE38)</f>
        <v>467</v>
      </c>
      <c r="AF38" s="1"/>
      <c r="AG38" s="1">
        <f>SUM('Daily Counts'!AG$5:AG38)</f>
        <v>1218</v>
      </c>
      <c r="AH38" s="1">
        <f>SUM('Daily Counts'!AH$5:AH38)</f>
        <v>21</v>
      </c>
      <c r="AI38" s="1"/>
      <c r="AJ38" s="1">
        <f>SUM('Daily Counts'!AJ$5:AJ38)</f>
        <v>2898</v>
      </c>
      <c r="AK38" s="1">
        <f>SUM('Daily Counts'!AK$5:AK38)</f>
        <v>30209</v>
      </c>
      <c r="AL38" s="1">
        <f>SUM('Daily Counts'!AL$5:AL38)</f>
        <v>3671</v>
      </c>
      <c r="AM38" s="1">
        <f>SUM('Daily Counts'!AM$5:AM38)</f>
        <v>5644</v>
      </c>
      <c r="AN38" s="1">
        <f>SUM('Daily Counts'!AN$5:AN38)</f>
        <v>5430</v>
      </c>
      <c r="AO38" s="1">
        <f>SUM('Daily Counts'!AO$5:AO38)</f>
        <v>8556</v>
      </c>
      <c r="AP38" s="1">
        <f>SUM('Daily Counts'!AP$5:AP38)</f>
        <v>10142</v>
      </c>
      <c r="AQ38" s="1">
        <f>SUM('Daily Counts'!AQ$5:AQ38)</f>
        <v>2390</v>
      </c>
      <c r="AR38" s="1">
        <f>SUM('Daily Counts'!AR$5:AR38)</f>
        <v>4965</v>
      </c>
      <c r="AS38" s="1">
        <f>SUM('Daily Counts'!AS$5:AS38)</f>
        <v>3852</v>
      </c>
      <c r="AT38" s="1">
        <f>SUM('Daily Counts'!AT$5:AT38)</f>
        <v>2412</v>
      </c>
      <c r="AU38" s="1">
        <f>SUM('Daily Counts'!AU$5:AU38)</f>
        <v>1288</v>
      </c>
      <c r="AV38" s="1">
        <f>SUM('Daily Counts'!AV$5:AV38)</f>
        <v>1568</v>
      </c>
      <c r="AW38" s="1">
        <f>SUM('Daily Counts'!AW$5:AW38)</f>
        <v>932</v>
      </c>
      <c r="AX38" s="5"/>
      <c r="AY38" s="5"/>
      <c r="AZ38" s="5"/>
      <c r="BA38" s="5"/>
      <c r="BB38" s="5"/>
    </row>
    <row r="39" spans="1:54" x14ac:dyDescent="0.2">
      <c r="A39" s="2">
        <v>44381</v>
      </c>
      <c r="B39" s="1">
        <f>SUM('Daily Counts'!B$5:B39)</f>
        <v>2652</v>
      </c>
      <c r="C39" s="1">
        <f>SUM('Daily Counts'!C$5:C39)</f>
        <v>4728</v>
      </c>
      <c r="D39" s="1">
        <f>SUM('Daily Counts'!D$5:D39)</f>
        <v>2796</v>
      </c>
      <c r="E39" s="1">
        <f>SUM('Daily Counts'!E$5:E39)</f>
        <v>15161</v>
      </c>
      <c r="F39" s="1">
        <f>SUM('Daily Counts'!F$5:F39)</f>
        <v>579</v>
      </c>
      <c r="G39" s="1">
        <f>SUM('Daily Counts'!G$5:G39)</f>
        <v>1451</v>
      </c>
      <c r="H39" s="1">
        <f>SUM('Daily Counts'!H$5:H39)</f>
        <v>1195</v>
      </c>
      <c r="I39" s="1">
        <f>SUM('Daily Counts'!I$5:I39)</f>
        <v>3701</v>
      </c>
      <c r="J39" s="1">
        <f>SUM('Daily Counts'!J$5:J39)</f>
        <v>6928</v>
      </c>
      <c r="K39" s="1">
        <f>SUM('Daily Counts'!K$5:K39)</f>
        <v>1630</v>
      </c>
      <c r="L39" s="1">
        <f>SUM('Daily Counts'!L$5:L39)</f>
        <v>8</v>
      </c>
      <c r="M39" s="1">
        <f>SUM('Daily Counts'!M$5:M39)</f>
        <v>565</v>
      </c>
      <c r="N39" s="1">
        <f>SUM('Daily Counts'!N$5:N39)</f>
        <v>4356</v>
      </c>
      <c r="O39" s="1">
        <f>SUM('Daily Counts'!O$5:O39)</f>
        <v>5644</v>
      </c>
      <c r="P39" s="1">
        <f>SUM('Daily Counts'!P$5:P39)</f>
        <v>15</v>
      </c>
      <c r="Q39" s="1">
        <f>SUM('Daily Counts'!Q$5:Q39)</f>
        <v>6</v>
      </c>
      <c r="R39" s="1">
        <f>SUM('Daily Counts'!R$5:R39)</f>
        <v>1865</v>
      </c>
      <c r="S39" s="1">
        <f>SUM('Daily Counts'!S$5:S39)</f>
        <v>2570</v>
      </c>
      <c r="T39" s="1">
        <f>SUM('Daily Counts'!T$5:T39)</f>
        <v>21067</v>
      </c>
      <c r="U39" s="1">
        <f>SUM('Daily Counts'!U$5:U39)</f>
        <v>5048</v>
      </c>
      <c r="V39" s="1">
        <f>SUM('Daily Counts'!V$5:V39)</f>
        <v>2320</v>
      </c>
      <c r="W39" s="1">
        <f>SUM('Daily Counts'!W$5:W39)</f>
        <v>2732</v>
      </c>
      <c r="X39" s="1">
        <f>SUM('Daily Counts'!X$5:X39)</f>
        <v>5599</v>
      </c>
      <c r="Y39" s="1">
        <f>SUM('Daily Counts'!Y$5:Y39)</f>
        <v>9648</v>
      </c>
      <c r="Z39" s="1">
        <f>SUM('Daily Counts'!Z$5:Z39)</f>
        <v>2744</v>
      </c>
      <c r="AA39" s="1">
        <f>SUM('Daily Counts'!AA$5:AA39)</f>
        <v>2673</v>
      </c>
      <c r="AB39" s="1">
        <f>SUM('Daily Counts'!AB$5:AB39)</f>
        <v>13098</v>
      </c>
      <c r="AC39" s="1">
        <f>SUM('Daily Counts'!AC$5:AC39)</f>
        <v>6860</v>
      </c>
      <c r="AD39" s="1">
        <f>SUM('Daily Counts'!AD$5:AD39)</f>
        <v>2341</v>
      </c>
      <c r="AE39" s="1">
        <f>SUM('Daily Counts'!AE$5:AE39)</f>
        <v>481</v>
      </c>
      <c r="AF39" s="1"/>
      <c r="AG39" s="1">
        <f>SUM('Daily Counts'!AG$5:AG39)</f>
        <v>1255</v>
      </c>
      <c r="AH39" s="1">
        <f>SUM('Daily Counts'!AH$5:AH39)</f>
        <v>79</v>
      </c>
      <c r="AI39" s="1"/>
      <c r="AJ39" s="1">
        <f>SUM('Daily Counts'!AJ$5:AJ39)</f>
        <v>3207</v>
      </c>
      <c r="AK39" s="1">
        <f>SUM('Daily Counts'!AK$5:AK39)</f>
        <v>32286</v>
      </c>
      <c r="AL39" s="1">
        <f>SUM('Daily Counts'!AL$5:AL39)</f>
        <v>3953</v>
      </c>
      <c r="AM39" s="1">
        <f>SUM('Daily Counts'!AM$5:AM39)</f>
        <v>5903</v>
      </c>
      <c r="AN39" s="1">
        <f>SUM('Daily Counts'!AN$5:AN39)</f>
        <v>6134</v>
      </c>
      <c r="AO39" s="1">
        <f>SUM('Daily Counts'!AO$5:AO39)</f>
        <v>9778</v>
      </c>
      <c r="AP39" s="1">
        <f>SUM('Daily Counts'!AP$5:AP39)</f>
        <v>10180</v>
      </c>
      <c r="AQ39" s="1">
        <f>SUM('Daily Counts'!AQ$5:AQ39)</f>
        <v>2842</v>
      </c>
      <c r="AR39" s="1">
        <f>SUM('Daily Counts'!AR$5:AR39)</f>
        <v>5685</v>
      </c>
      <c r="AS39" s="1">
        <f>SUM('Daily Counts'!AS$5:AS39)</f>
        <v>3959</v>
      </c>
      <c r="AT39" s="1">
        <f>SUM('Daily Counts'!AT$5:AT39)</f>
        <v>2986</v>
      </c>
      <c r="AU39" s="1">
        <f>SUM('Daily Counts'!AU$5:AU39)</f>
        <v>1660</v>
      </c>
      <c r="AV39" s="1">
        <f>SUM('Daily Counts'!AV$5:AV39)</f>
        <v>1633</v>
      </c>
      <c r="AW39" s="1">
        <f>SUM('Daily Counts'!AW$5:AW39)</f>
        <v>1142</v>
      </c>
      <c r="AX39" s="5"/>
      <c r="AY39" s="5"/>
      <c r="AZ39" s="5"/>
      <c r="BA39" s="5"/>
      <c r="BB39" s="5"/>
    </row>
    <row r="40" spans="1:54" x14ac:dyDescent="0.2">
      <c r="A40" s="2">
        <v>44382</v>
      </c>
      <c r="B40" s="1">
        <f>SUM('Daily Counts'!B$5:B40)</f>
        <v>3445</v>
      </c>
      <c r="C40" s="1">
        <f>SUM('Daily Counts'!C$5:C40)</f>
        <v>6227</v>
      </c>
      <c r="D40" s="1">
        <f>SUM('Daily Counts'!D$5:D40)</f>
        <v>2805</v>
      </c>
      <c r="E40" s="1">
        <f>SUM('Daily Counts'!E$5:E40)</f>
        <v>15370</v>
      </c>
      <c r="F40" s="1">
        <f>SUM('Daily Counts'!F$5:F40)</f>
        <v>588</v>
      </c>
      <c r="G40" s="1">
        <f>SUM('Daily Counts'!G$5:G40)</f>
        <v>1461</v>
      </c>
      <c r="H40" s="1">
        <f>SUM('Daily Counts'!H$5:H40)</f>
        <v>1288</v>
      </c>
      <c r="I40" s="1">
        <f>SUM('Daily Counts'!I$5:I40)</f>
        <v>6136</v>
      </c>
      <c r="J40" s="1">
        <f>SUM('Daily Counts'!J$5:J40)</f>
        <v>7596</v>
      </c>
      <c r="K40" s="1">
        <f>SUM('Daily Counts'!K$5:K40)</f>
        <v>2111</v>
      </c>
      <c r="L40" s="1">
        <f>SUM('Daily Counts'!L$5:L40)</f>
        <v>12</v>
      </c>
      <c r="M40" s="1">
        <f>SUM('Daily Counts'!M$5:M40)</f>
        <v>583</v>
      </c>
      <c r="N40" s="1">
        <f>SUM('Daily Counts'!N$5:N40)</f>
        <v>7174</v>
      </c>
      <c r="O40" s="1">
        <f>SUM('Daily Counts'!O$5:O40)</f>
        <v>7135</v>
      </c>
      <c r="P40" s="1">
        <f>SUM('Daily Counts'!P$5:P40)</f>
        <v>105</v>
      </c>
      <c r="Q40" s="1">
        <f>SUM('Daily Counts'!Q$5:Q40)</f>
        <v>6</v>
      </c>
      <c r="R40" s="1">
        <f>SUM('Daily Counts'!R$5:R40)</f>
        <v>1932</v>
      </c>
      <c r="S40" s="1">
        <f>SUM('Daily Counts'!S$5:S40)</f>
        <v>2570</v>
      </c>
      <c r="T40" s="1">
        <f>SUM('Daily Counts'!T$5:T40)</f>
        <v>22047</v>
      </c>
      <c r="U40" s="1">
        <f>SUM('Daily Counts'!U$5:U40)</f>
        <v>5269</v>
      </c>
      <c r="V40" s="1">
        <f>SUM('Daily Counts'!V$5:V40)</f>
        <v>2599</v>
      </c>
      <c r="W40" s="1">
        <f>SUM('Daily Counts'!W$5:W40)</f>
        <v>3037</v>
      </c>
      <c r="X40" s="1">
        <f>SUM('Daily Counts'!X$5:X40)</f>
        <v>5847</v>
      </c>
      <c r="Y40" s="1">
        <f>SUM('Daily Counts'!Y$5:Y40)</f>
        <v>9923</v>
      </c>
      <c r="Z40" s="1">
        <f>SUM('Daily Counts'!Z$5:Z40)</f>
        <v>2790</v>
      </c>
      <c r="AA40" s="1">
        <f>SUM('Daily Counts'!AA$5:AA40)</f>
        <v>2673</v>
      </c>
      <c r="AB40" s="1">
        <f>SUM('Daily Counts'!AB$5:AB40)</f>
        <v>14205</v>
      </c>
      <c r="AC40" s="1">
        <f>SUM('Daily Counts'!AC$5:AC40)</f>
        <v>9099</v>
      </c>
      <c r="AD40" s="1">
        <f>SUM('Daily Counts'!AD$5:AD40)</f>
        <v>2681</v>
      </c>
      <c r="AE40" s="1">
        <f>SUM('Daily Counts'!AE$5:AE40)</f>
        <v>627</v>
      </c>
      <c r="AF40" s="1">
        <f>SUM('Daily Counts'!AF$5:AF40)</f>
        <v>0</v>
      </c>
      <c r="AG40" s="1">
        <f>SUM('Daily Counts'!AG$5:AG40)</f>
        <v>1406</v>
      </c>
      <c r="AH40" s="1">
        <f>SUM('Daily Counts'!AH$5:AH40)</f>
        <v>158</v>
      </c>
      <c r="AI40" s="1"/>
      <c r="AJ40" s="1">
        <f>SUM('Daily Counts'!AJ$5:AJ40)</f>
        <v>3494</v>
      </c>
      <c r="AK40" s="1">
        <f>SUM('Daily Counts'!AK$5:AK40)</f>
        <v>32931</v>
      </c>
      <c r="AL40" s="1">
        <f>SUM('Daily Counts'!AL$5:AL40)</f>
        <v>4277</v>
      </c>
      <c r="AM40" s="1">
        <f>SUM('Daily Counts'!AM$5:AM40)</f>
        <v>6312</v>
      </c>
      <c r="AN40" s="1">
        <f>SUM('Daily Counts'!AN$5:AN40)</f>
        <v>6708</v>
      </c>
      <c r="AO40" s="1">
        <f>SUM('Daily Counts'!AO$5:AO40)</f>
        <v>11222</v>
      </c>
      <c r="AP40" s="1">
        <f>SUM('Daily Counts'!AP$5:AP40)</f>
        <v>12617</v>
      </c>
      <c r="AQ40" s="1">
        <f>SUM('Daily Counts'!AQ$5:AQ40)</f>
        <v>2990</v>
      </c>
      <c r="AR40" s="1">
        <f>SUM('Daily Counts'!AR$5:AR40)</f>
        <v>6438</v>
      </c>
      <c r="AS40" s="1">
        <f>SUM('Daily Counts'!AS$5:AS40)</f>
        <v>3960</v>
      </c>
      <c r="AT40" s="1">
        <f>SUM('Daily Counts'!AT$5:AT40)</f>
        <v>3539</v>
      </c>
      <c r="AU40" s="1">
        <f>SUM('Daily Counts'!AU$5:AU40)</f>
        <v>1966</v>
      </c>
      <c r="AV40" s="1">
        <f>SUM('Daily Counts'!AV$5:AV40)</f>
        <v>1944</v>
      </c>
      <c r="AW40" s="1">
        <f>SUM('Daily Counts'!AW$5:AW40)</f>
        <v>1384</v>
      </c>
      <c r="AX40" s="5"/>
      <c r="AY40" s="5"/>
      <c r="AZ40" s="5"/>
      <c r="BA40" s="5"/>
      <c r="BB40" s="5"/>
    </row>
    <row r="41" spans="1:54" x14ac:dyDescent="0.2">
      <c r="A41" s="2">
        <v>44383</v>
      </c>
      <c r="B41" s="1">
        <f>SUM('Daily Counts'!B$5:B41)</f>
        <v>4487</v>
      </c>
      <c r="C41" s="1">
        <f>SUM('Daily Counts'!C$5:C41)</f>
        <v>6628</v>
      </c>
      <c r="D41" s="1">
        <f>SUM('Daily Counts'!D$5:D41)</f>
        <v>2861</v>
      </c>
      <c r="E41" s="1">
        <f>SUM('Daily Counts'!E$5:E41)</f>
        <v>15406</v>
      </c>
      <c r="F41" s="1">
        <f>SUM('Daily Counts'!F$5:F41)</f>
        <v>588</v>
      </c>
      <c r="G41" s="1">
        <f>SUM('Daily Counts'!G$5:G41)</f>
        <v>2056</v>
      </c>
      <c r="H41" s="1">
        <f>SUM('Daily Counts'!H$5:H41)</f>
        <v>1324</v>
      </c>
      <c r="I41" s="1">
        <f>SUM('Daily Counts'!I$5:I41)</f>
        <v>8590</v>
      </c>
      <c r="J41" s="1">
        <f>SUM('Daily Counts'!J$5:J41)</f>
        <v>7623</v>
      </c>
      <c r="K41" s="1">
        <f>SUM('Daily Counts'!K$5:K41)</f>
        <v>2732</v>
      </c>
      <c r="L41" s="1">
        <f>SUM('Daily Counts'!L$5:L41)</f>
        <v>20</v>
      </c>
      <c r="M41" s="1">
        <f>SUM('Daily Counts'!M$5:M41)</f>
        <v>673</v>
      </c>
      <c r="N41" s="1">
        <f>SUM('Daily Counts'!N$5:N41)</f>
        <v>8040</v>
      </c>
      <c r="O41" s="1">
        <f>SUM('Daily Counts'!O$5:O41)</f>
        <v>7138</v>
      </c>
      <c r="P41" s="1">
        <f>SUM('Daily Counts'!P$5:P41)</f>
        <v>105</v>
      </c>
      <c r="Q41" s="1">
        <f>SUM('Daily Counts'!Q$5:Q41)</f>
        <v>7</v>
      </c>
      <c r="R41" s="1">
        <f>SUM('Daily Counts'!R$5:R41)</f>
        <v>1956</v>
      </c>
      <c r="S41" s="1">
        <f>SUM('Daily Counts'!S$5:S41)</f>
        <v>2570</v>
      </c>
      <c r="T41" s="1">
        <f>SUM('Daily Counts'!T$5:T41)</f>
        <v>23427</v>
      </c>
      <c r="U41" s="1">
        <f>SUM('Daily Counts'!U$5:U41)</f>
        <v>5624</v>
      </c>
      <c r="V41" s="1">
        <f>SUM('Daily Counts'!V$5:V41)</f>
        <v>2850</v>
      </c>
      <c r="W41" s="1">
        <f>SUM('Daily Counts'!W$5:W41)</f>
        <v>3067</v>
      </c>
      <c r="X41" s="1">
        <f>SUM('Daily Counts'!X$5:X41)</f>
        <v>6467</v>
      </c>
      <c r="Y41" s="1">
        <f>SUM('Daily Counts'!Y$5:Y41)</f>
        <v>10723</v>
      </c>
      <c r="Z41" s="1">
        <f>SUM('Daily Counts'!Z$5:Z41)</f>
        <v>2896</v>
      </c>
      <c r="AA41" s="1">
        <f>SUM('Daily Counts'!AA$5:AA41)</f>
        <v>2690</v>
      </c>
      <c r="AB41" s="1">
        <f>SUM('Daily Counts'!AB$5:AB41)</f>
        <v>14539</v>
      </c>
      <c r="AC41" s="1">
        <f>SUM('Daily Counts'!AC$5:AC41)</f>
        <v>9684</v>
      </c>
      <c r="AD41" s="1">
        <f>SUM('Daily Counts'!AD$5:AD41)</f>
        <v>2969</v>
      </c>
      <c r="AE41" s="1">
        <f>SUM('Daily Counts'!AE$5:AE41)</f>
        <v>840</v>
      </c>
      <c r="AF41" s="1">
        <f>SUM('Daily Counts'!AF$5:AF41)</f>
        <v>58</v>
      </c>
      <c r="AG41" s="1">
        <f>SUM('Daily Counts'!AG$5:AG41)</f>
        <v>1991</v>
      </c>
      <c r="AH41" s="1">
        <f>SUM('Daily Counts'!AH$5:AH41)</f>
        <v>168</v>
      </c>
      <c r="AI41" s="1"/>
      <c r="AJ41" s="1">
        <f>SUM('Daily Counts'!AJ$5:AJ41)</f>
        <v>3621</v>
      </c>
      <c r="AK41" s="1">
        <f>SUM('Daily Counts'!AK$5:AK41)</f>
        <v>33324</v>
      </c>
      <c r="AL41" s="1">
        <f>SUM('Daily Counts'!AL$5:AL41)</f>
        <v>5024</v>
      </c>
      <c r="AM41" s="1">
        <f>SUM('Daily Counts'!AM$5:AM41)</f>
        <v>6861</v>
      </c>
      <c r="AN41" s="1">
        <f>SUM('Daily Counts'!AN$5:AN41)</f>
        <v>7239</v>
      </c>
      <c r="AO41" s="1">
        <f>SUM('Daily Counts'!AO$5:AO41)</f>
        <v>12230</v>
      </c>
      <c r="AP41" s="1">
        <f>SUM('Daily Counts'!AP$5:AP41)</f>
        <v>14655</v>
      </c>
      <c r="AQ41" s="1">
        <f>SUM('Daily Counts'!AQ$5:AQ41)</f>
        <v>3631</v>
      </c>
      <c r="AR41" s="1">
        <f>SUM('Daily Counts'!AR$5:AR41)</f>
        <v>7222</v>
      </c>
      <c r="AS41" s="1">
        <f>SUM('Daily Counts'!AS$5:AS41)</f>
        <v>3956</v>
      </c>
      <c r="AT41" s="1">
        <f>SUM('Daily Counts'!AT$5:AT41)</f>
        <v>3755</v>
      </c>
      <c r="AU41" s="1">
        <f>SUM('Daily Counts'!AU$5:AU41)</f>
        <v>2460</v>
      </c>
      <c r="AV41" s="1">
        <f>SUM('Daily Counts'!AV$5:AV41)</f>
        <v>2087</v>
      </c>
      <c r="AW41" s="1">
        <f>SUM('Daily Counts'!AW$5:AW41)</f>
        <v>1980</v>
      </c>
      <c r="AX41" s="5"/>
      <c r="AY41" s="5"/>
      <c r="AZ41" s="5"/>
      <c r="BA41" s="5"/>
      <c r="BB41" s="5"/>
    </row>
    <row r="42" spans="1:54" x14ac:dyDescent="0.2">
      <c r="A42" s="2">
        <v>44384</v>
      </c>
      <c r="B42" s="1">
        <f>SUM('Daily Counts'!B$5:B42)</f>
        <v>5294</v>
      </c>
      <c r="C42" s="1">
        <f>SUM('Daily Counts'!C$5:C42)</f>
        <v>7385</v>
      </c>
      <c r="D42" s="1">
        <f>SUM('Daily Counts'!D$5:D42)</f>
        <v>2873</v>
      </c>
      <c r="E42" s="1">
        <f>SUM('Daily Counts'!E$5:E42)</f>
        <v>15542</v>
      </c>
      <c r="F42" s="1">
        <f>SUM('Daily Counts'!F$5:F42)</f>
        <v>627</v>
      </c>
      <c r="G42" s="1">
        <f>SUM('Daily Counts'!G$5:G42)</f>
        <v>2552</v>
      </c>
      <c r="H42" s="1">
        <f>SUM('Daily Counts'!H$5:H42)</f>
        <v>1665</v>
      </c>
      <c r="I42" s="1">
        <f>SUM('Daily Counts'!I$5:I42)</f>
        <v>9403</v>
      </c>
      <c r="J42" s="1">
        <f>SUM('Daily Counts'!J$5:J42)</f>
        <v>7678</v>
      </c>
      <c r="K42" s="1">
        <f>SUM('Daily Counts'!K$5:K42)</f>
        <v>2973</v>
      </c>
      <c r="L42" s="1">
        <f>SUM('Daily Counts'!L$5:L42)</f>
        <v>103</v>
      </c>
      <c r="M42" s="1">
        <f>SUM('Daily Counts'!M$5:M42)</f>
        <v>1113</v>
      </c>
      <c r="N42" s="1">
        <f>SUM('Daily Counts'!N$5:N42)</f>
        <v>8108</v>
      </c>
      <c r="O42" s="1">
        <f>SUM('Daily Counts'!O$5:O42)</f>
        <v>7179</v>
      </c>
      <c r="P42" s="1">
        <f>SUM('Daily Counts'!P$5:P42)</f>
        <v>105</v>
      </c>
      <c r="Q42" s="1">
        <f>SUM('Daily Counts'!Q$5:Q42)</f>
        <v>10</v>
      </c>
      <c r="R42" s="1">
        <f>SUM('Daily Counts'!R$5:R42)</f>
        <v>2618</v>
      </c>
      <c r="S42" s="1">
        <f>SUM('Daily Counts'!S$5:S42)</f>
        <v>2570</v>
      </c>
      <c r="T42" s="1">
        <f>SUM('Daily Counts'!T$5:T42)</f>
        <v>25088</v>
      </c>
      <c r="U42" s="1">
        <f>SUM('Daily Counts'!U$5:U42)</f>
        <v>6066</v>
      </c>
      <c r="V42" s="1">
        <f>SUM('Daily Counts'!V$5:V42)</f>
        <v>3049</v>
      </c>
      <c r="W42" s="1">
        <f>SUM('Daily Counts'!W$5:W42)</f>
        <v>3168</v>
      </c>
      <c r="X42" s="1">
        <f>SUM('Daily Counts'!X$5:X42)</f>
        <v>7111</v>
      </c>
      <c r="Y42" s="1">
        <f>SUM('Daily Counts'!Y$5:Y42)</f>
        <v>11856</v>
      </c>
      <c r="Z42" s="1">
        <f>SUM('Daily Counts'!Z$5:Z42)</f>
        <v>3030</v>
      </c>
      <c r="AA42" s="1">
        <f>SUM('Daily Counts'!AA$5:AA42)</f>
        <v>2690</v>
      </c>
      <c r="AB42" s="1">
        <f>SUM('Daily Counts'!AB$5:AB42)</f>
        <v>15161</v>
      </c>
      <c r="AC42" s="1">
        <f>SUM('Daily Counts'!AC$5:AC42)</f>
        <v>10404</v>
      </c>
      <c r="AD42" s="1">
        <f>SUM('Daily Counts'!AD$5:AD42)</f>
        <v>4069</v>
      </c>
      <c r="AE42" s="1">
        <f>SUM('Daily Counts'!AE$5:AE42)</f>
        <v>840</v>
      </c>
      <c r="AF42" s="1">
        <f>SUM('Daily Counts'!AF$5:AF42)</f>
        <v>140</v>
      </c>
      <c r="AG42" s="1">
        <f>SUM('Daily Counts'!AG$5:AG42)</f>
        <v>2071</v>
      </c>
      <c r="AH42" s="1">
        <f>SUM('Daily Counts'!AH$5:AH42)</f>
        <v>217</v>
      </c>
      <c r="AI42" s="1"/>
      <c r="AJ42" s="1">
        <f>SUM('Daily Counts'!AJ$5:AJ42)</f>
        <v>3743</v>
      </c>
      <c r="AK42" s="1">
        <f>SUM('Daily Counts'!AK$5:AK42)</f>
        <v>33351</v>
      </c>
      <c r="AL42" s="1">
        <f>SUM('Daily Counts'!AL$5:AL42)</f>
        <v>5114</v>
      </c>
      <c r="AM42" s="1">
        <f>SUM('Daily Counts'!AM$5:AM42)</f>
        <v>7286</v>
      </c>
      <c r="AN42" s="1">
        <f>SUM('Daily Counts'!AN$5:AN42)</f>
        <v>9047</v>
      </c>
      <c r="AO42" s="1">
        <f>SUM('Daily Counts'!AO$5:AO42)</f>
        <v>13029</v>
      </c>
      <c r="AP42" s="1">
        <f>SUM('Daily Counts'!AP$5:AP42)</f>
        <v>15282</v>
      </c>
      <c r="AQ42" s="1">
        <f>SUM('Daily Counts'!AQ$5:AQ42)</f>
        <v>3719</v>
      </c>
      <c r="AR42" s="1">
        <f>SUM('Daily Counts'!AR$5:AR42)</f>
        <v>7317</v>
      </c>
      <c r="AS42" s="1">
        <f>SUM('Daily Counts'!AS$5:AS42)</f>
        <v>5553</v>
      </c>
      <c r="AT42" s="1">
        <f>SUM('Daily Counts'!AT$5:AT42)</f>
        <v>4125</v>
      </c>
      <c r="AU42" s="1">
        <f>SUM('Daily Counts'!AU$5:AU42)</f>
        <v>3115</v>
      </c>
      <c r="AV42" s="1">
        <f>SUM('Daily Counts'!AV$5:AV42)</f>
        <v>2237</v>
      </c>
      <c r="AW42" s="1">
        <f>SUM('Daily Counts'!AW$5:AW42)</f>
        <v>2593</v>
      </c>
      <c r="AX42" s="5"/>
      <c r="AY42" s="5"/>
      <c r="AZ42" s="5"/>
      <c r="BA42" s="5"/>
      <c r="BB42" s="5"/>
    </row>
    <row r="43" spans="1:54" x14ac:dyDescent="0.2">
      <c r="A43" s="2">
        <v>44385</v>
      </c>
      <c r="B43" s="1">
        <f>SUM('Daily Counts'!B$5:B43)</f>
        <v>5319</v>
      </c>
      <c r="C43" s="1">
        <f>SUM('Daily Counts'!C$5:C43)</f>
        <v>7399</v>
      </c>
      <c r="D43" s="1">
        <f>SUM('Daily Counts'!D$5:D43)</f>
        <v>2888</v>
      </c>
      <c r="E43" s="1">
        <f>SUM('Daily Counts'!E$5:E43)</f>
        <v>16569</v>
      </c>
      <c r="F43" s="1">
        <f>SUM('Daily Counts'!F$5:F43)</f>
        <v>643</v>
      </c>
      <c r="G43" s="1">
        <f>SUM('Daily Counts'!G$5:G43)</f>
        <v>3251</v>
      </c>
      <c r="H43" s="1">
        <f>SUM('Daily Counts'!H$5:H43)</f>
        <v>1798</v>
      </c>
      <c r="I43" s="1">
        <f>SUM('Daily Counts'!I$5:I43)</f>
        <v>10422</v>
      </c>
      <c r="J43" s="1">
        <f>SUM('Daily Counts'!J$5:J43)</f>
        <v>7843</v>
      </c>
      <c r="K43" s="1">
        <f>SUM('Daily Counts'!K$5:K43)</f>
        <v>3180</v>
      </c>
      <c r="L43" s="1">
        <f>SUM('Daily Counts'!L$5:L43)</f>
        <v>149</v>
      </c>
      <c r="M43" s="1">
        <f>SUM('Daily Counts'!M$5:M43)</f>
        <v>1121</v>
      </c>
      <c r="N43" s="1">
        <f>SUM('Daily Counts'!N$5:N43)</f>
        <v>10855</v>
      </c>
      <c r="O43" s="1">
        <f>SUM('Daily Counts'!O$5:O43)</f>
        <v>7179</v>
      </c>
      <c r="P43" s="1">
        <f>SUM('Daily Counts'!P$5:P43)</f>
        <v>297</v>
      </c>
      <c r="Q43" s="1">
        <f>SUM('Daily Counts'!Q$5:Q43)</f>
        <v>12</v>
      </c>
      <c r="R43" s="1">
        <f>SUM('Daily Counts'!R$5:R43)</f>
        <v>2674</v>
      </c>
      <c r="S43" s="1">
        <f>SUM('Daily Counts'!S$5:S43)</f>
        <v>2570</v>
      </c>
      <c r="T43" s="1">
        <f>SUM('Daily Counts'!T$5:T43)</f>
        <v>25088</v>
      </c>
      <c r="U43" s="1">
        <f>SUM('Daily Counts'!U$5:U43)</f>
        <v>6638</v>
      </c>
      <c r="V43" s="1">
        <f>SUM('Daily Counts'!V$5:V43)</f>
        <v>3247</v>
      </c>
      <c r="W43" s="1">
        <f>SUM('Daily Counts'!W$5:W43)</f>
        <v>3273</v>
      </c>
      <c r="X43" s="1">
        <f>SUM('Daily Counts'!X$5:X43)</f>
        <v>7699</v>
      </c>
      <c r="Y43" s="1">
        <f>SUM('Daily Counts'!Y$5:Y43)</f>
        <v>13289</v>
      </c>
      <c r="Z43" s="1">
        <f>SUM('Daily Counts'!Z$5:Z43)</f>
        <v>3195</v>
      </c>
      <c r="AA43" s="1">
        <f>SUM('Daily Counts'!AA$5:AA43)</f>
        <v>2690</v>
      </c>
      <c r="AB43" s="1">
        <f>SUM('Daily Counts'!AB$5:AB43)</f>
        <v>16161</v>
      </c>
      <c r="AC43" s="1">
        <f>SUM('Daily Counts'!AC$5:AC43)</f>
        <v>11103</v>
      </c>
      <c r="AD43" s="1">
        <f>SUM('Daily Counts'!AD$5:AD43)</f>
        <v>4231</v>
      </c>
      <c r="AE43" s="1">
        <f>SUM('Daily Counts'!AE$5:AE43)</f>
        <v>843</v>
      </c>
      <c r="AF43" s="1">
        <f>SUM('Daily Counts'!AF$5:AF43)</f>
        <v>140</v>
      </c>
      <c r="AG43" s="1">
        <f>SUM('Daily Counts'!AG$5:AG43)</f>
        <v>2209</v>
      </c>
      <c r="AH43" s="1">
        <f>SUM('Daily Counts'!AH$5:AH43)</f>
        <v>227</v>
      </c>
      <c r="AI43" s="1"/>
      <c r="AJ43" s="1">
        <f>SUM('Daily Counts'!AJ$5:AJ43)</f>
        <v>3922</v>
      </c>
      <c r="AK43" s="1">
        <f>SUM('Daily Counts'!AK$5:AK43)</f>
        <v>33378</v>
      </c>
      <c r="AL43" s="1">
        <f>SUM('Daily Counts'!AL$5:AL43)</f>
        <v>6157</v>
      </c>
      <c r="AM43" s="1">
        <f>SUM('Daily Counts'!AM$5:AM43)</f>
        <v>8271</v>
      </c>
      <c r="AN43" s="1">
        <f>SUM('Daily Counts'!AN$5:AN43)</f>
        <v>9841</v>
      </c>
      <c r="AO43" s="1">
        <f>SUM('Daily Counts'!AO$5:AO43)</f>
        <v>13668</v>
      </c>
      <c r="AP43" s="1">
        <f>SUM('Daily Counts'!AP$5:AP43)</f>
        <v>15288</v>
      </c>
      <c r="AQ43" s="1">
        <f>SUM('Daily Counts'!AQ$5:AQ43)</f>
        <v>3787</v>
      </c>
      <c r="AR43" s="1">
        <f>SUM('Daily Counts'!AR$5:AR43)</f>
        <v>8732</v>
      </c>
      <c r="AS43" s="1">
        <f>SUM('Daily Counts'!AS$5:AS43)</f>
        <v>6660</v>
      </c>
      <c r="AT43" s="1">
        <f>SUM('Daily Counts'!AT$5:AT43)</f>
        <v>4590</v>
      </c>
      <c r="AU43" s="1">
        <f>SUM('Daily Counts'!AU$5:AU43)</f>
        <v>3351</v>
      </c>
      <c r="AV43" s="1">
        <f>SUM('Daily Counts'!AV$5:AV43)</f>
        <v>2437</v>
      </c>
      <c r="AW43" s="1">
        <f>SUM('Daily Counts'!AW$5:AW43)</f>
        <v>3281</v>
      </c>
      <c r="AX43" s="5"/>
      <c r="AY43" s="5"/>
      <c r="AZ43" s="5"/>
      <c r="BA43" s="5"/>
      <c r="BB43" s="5"/>
    </row>
    <row r="44" spans="1:54" x14ac:dyDescent="0.2">
      <c r="A44" s="2">
        <v>44386</v>
      </c>
      <c r="B44" s="1">
        <f>SUM('Daily Counts'!B$5:B44)</f>
        <v>5870</v>
      </c>
      <c r="C44" s="1">
        <f>SUM('Daily Counts'!C$5:C44)</f>
        <v>7899</v>
      </c>
      <c r="D44" s="1">
        <f>SUM('Daily Counts'!D$5:D44)</f>
        <v>3434</v>
      </c>
      <c r="E44" s="1">
        <f>SUM('Daily Counts'!E$5:E44)</f>
        <v>17669</v>
      </c>
      <c r="F44" s="1">
        <f>SUM('Daily Counts'!F$5:F44)</f>
        <v>650</v>
      </c>
      <c r="G44" s="1">
        <f>SUM('Daily Counts'!G$5:G44)</f>
        <v>3258</v>
      </c>
      <c r="H44" s="1">
        <f>SUM('Daily Counts'!H$5:H44)</f>
        <v>1864</v>
      </c>
      <c r="I44" s="1">
        <f>SUM('Daily Counts'!I$5:I44)</f>
        <v>10976</v>
      </c>
      <c r="J44" s="1">
        <f>SUM('Daily Counts'!J$5:J44)</f>
        <v>7843</v>
      </c>
      <c r="K44" s="1">
        <f>SUM('Daily Counts'!K$5:K44)</f>
        <v>3511</v>
      </c>
      <c r="L44" s="1">
        <f>SUM('Daily Counts'!L$5:L44)</f>
        <v>252</v>
      </c>
      <c r="M44" s="1">
        <f>SUM('Daily Counts'!M$5:M44)</f>
        <v>1156</v>
      </c>
      <c r="N44" s="1">
        <f>SUM('Daily Counts'!N$5:N44)</f>
        <v>12760</v>
      </c>
      <c r="O44" s="1">
        <f>SUM('Daily Counts'!O$5:O44)</f>
        <v>7179</v>
      </c>
      <c r="P44" s="1">
        <f>SUM('Daily Counts'!P$5:P44)</f>
        <v>920</v>
      </c>
      <c r="Q44" s="1">
        <f>SUM('Daily Counts'!Q$5:Q44)</f>
        <v>91</v>
      </c>
      <c r="R44" s="1">
        <f>SUM('Daily Counts'!R$5:R44)</f>
        <v>3700</v>
      </c>
      <c r="S44" s="1">
        <f>SUM('Daily Counts'!S$5:S44)</f>
        <v>2570</v>
      </c>
      <c r="T44" s="1">
        <f>SUM('Daily Counts'!T$5:T44)</f>
        <v>25118</v>
      </c>
      <c r="U44" s="1">
        <f>SUM('Daily Counts'!U$5:U44)</f>
        <v>7004</v>
      </c>
      <c r="V44" s="1">
        <f>SUM('Daily Counts'!V$5:V44)</f>
        <v>3452</v>
      </c>
      <c r="W44" s="1">
        <f>SUM('Daily Counts'!W$5:W44)</f>
        <v>3281</v>
      </c>
      <c r="X44" s="1">
        <f>SUM('Daily Counts'!X$5:X44)</f>
        <v>9117</v>
      </c>
      <c r="Y44" s="1">
        <f>SUM('Daily Counts'!Y$5:Y44)</f>
        <v>16697</v>
      </c>
      <c r="Z44" s="1">
        <f>SUM('Daily Counts'!Z$5:Z44)</f>
        <v>4187</v>
      </c>
      <c r="AA44" s="1">
        <f>SUM('Daily Counts'!AA$5:AA44)</f>
        <v>2690</v>
      </c>
      <c r="AB44" s="1">
        <f>SUM('Daily Counts'!AB$5:AB44)</f>
        <v>16925</v>
      </c>
      <c r="AC44" s="1">
        <f>SUM('Daily Counts'!AC$5:AC44)</f>
        <v>11702</v>
      </c>
      <c r="AD44" s="1">
        <f>SUM('Daily Counts'!AD$5:AD44)</f>
        <v>5831</v>
      </c>
      <c r="AE44" s="1">
        <f>SUM('Daily Counts'!AE$5:AE44)</f>
        <v>843</v>
      </c>
      <c r="AF44" s="1">
        <f>SUM('Daily Counts'!AF$5:AF44)</f>
        <v>170</v>
      </c>
      <c r="AG44" s="1">
        <f>SUM('Daily Counts'!AG$5:AG44)</f>
        <v>2525</v>
      </c>
      <c r="AH44" s="1">
        <f>SUM('Daily Counts'!AH$5:AH44)</f>
        <v>256</v>
      </c>
      <c r="AI44" s="1"/>
      <c r="AJ44" s="1">
        <f>SUM('Daily Counts'!AJ$5:AJ44)</f>
        <v>3965</v>
      </c>
      <c r="AK44" s="1">
        <f>SUM('Daily Counts'!AK$5:AK44)</f>
        <v>33378</v>
      </c>
      <c r="AL44" s="1">
        <f>SUM('Daily Counts'!AL$5:AL44)</f>
        <v>6825</v>
      </c>
      <c r="AM44" s="1">
        <f>SUM('Daily Counts'!AM$5:AM44)</f>
        <v>8965</v>
      </c>
      <c r="AN44" s="1">
        <f>SUM('Daily Counts'!AN$5:AN44)</f>
        <v>10588</v>
      </c>
      <c r="AO44" s="1">
        <f>SUM('Daily Counts'!AO$5:AO44)</f>
        <v>13727</v>
      </c>
      <c r="AP44" s="1">
        <f>SUM('Daily Counts'!AP$5:AP44)</f>
        <v>16537</v>
      </c>
      <c r="AQ44" s="1">
        <f>SUM('Daily Counts'!AQ$5:AQ44)</f>
        <v>4000</v>
      </c>
      <c r="AR44" s="1">
        <f>SUM('Daily Counts'!AR$5:AR44)</f>
        <v>9043</v>
      </c>
      <c r="AS44" s="1">
        <f>SUM('Daily Counts'!AS$5:AS44)</f>
        <v>7162</v>
      </c>
      <c r="AT44" s="1">
        <f>SUM('Daily Counts'!AT$5:AT44)</f>
        <v>5070</v>
      </c>
      <c r="AU44" s="1">
        <f>SUM('Daily Counts'!AU$5:AU44)</f>
        <v>3865</v>
      </c>
      <c r="AV44" s="1">
        <f>SUM('Daily Counts'!AV$5:AV44)</f>
        <v>2527</v>
      </c>
      <c r="AW44" s="1">
        <f>SUM('Daily Counts'!AW$5:AW44)</f>
        <v>3686</v>
      </c>
      <c r="AX44" s="5"/>
      <c r="AY44" s="5"/>
      <c r="AZ44" s="5"/>
      <c r="BA44" s="5"/>
      <c r="BB44" s="5"/>
    </row>
    <row r="45" spans="1:54" x14ac:dyDescent="0.2">
      <c r="A45" s="2">
        <v>44387</v>
      </c>
      <c r="B45" s="1">
        <f>SUM('Daily Counts'!B$5:B45)</f>
        <v>5889</v>
      </c>
      <c r="C45" s="1">
        <f>SUM('Daily Counts'!C$5:C45)</f>
        <v>8399</v>
      </c>
      <c r="D45" s="1">
        <f>SUM('Daily Counts'!D$5:D45)</f>
        <v>3568</v>
      </c>
      <c r="E45" s="1">
        <f>SUM('Daily Counts'!E$5:E45)</f>
        <v>20328</v>
      </c>
      <c r="F45" s="1">
        <f>SUM('Daily Counts'!F$5:F45)</f>
        <v>652</v>
      </c>
      <c r="G45" s="1">
        <f>SUM('Daily Counts'!G$5:G45)</f>
        <v>3815</v>
      </c>
      <c r="H45" s="1">
        <f>SUM('Daily Counts'!H$5:H45)</f>
        <v>1864</v>
      </c>
      <c r="I45" s="1">
        <f>SUM('Daily Counts'!I$5:I45)</f>
        <v>11810</v>
      </c>
      <c r="J45" s="1">
        <f>SUM('Daily Counts'!J$5:J45)</f>
        <v>8225</v>
      </c>
      <c r="K45" s="1">
        <f>SUM('Daily Counts'!K$5:K45)</f>
        <v>3974</v>
      </c>
      <c r="L45" s="1">
        <f>SUM('Daily Counts'!L$5:L45)</f>
        <v>289</v>
      </c>
      <c r="M45" s="1">
        <f>SUM('Daily Counts'!M$5:M45)</f>
        <v>1168</v>
      </c>
      <c r="N45" s="1">
        <f>SUM('Daily Counts'!N$5:N45)</f>
        <v>13537</v>
      </c>
      <c r="O45" s="1">
        <f>SUM('Daily Counts'!O$5:O45)</f>
        <v>7179</v>
      </c>
      <c r="P45" s="1">
        <f>SUM('Daily Counts'!P$5:P45)</f>
        <v>1209</v>
      </c>
      <c r="Q45" s="1">
        <f>SUM('Daily Counts'!Q$5:Q45)</f>
        <v>94</v>
      </c>
      <c r="R45" s="1">
        <f>SUM('Daily Counts'!R$5:R45)</f>
        <v>3940</v>
      </c>
      <c r="S45" s="1">
        <f>SUM('Daily Counts'!S$5:S45)</f>
        <v>2570</v>
      </c>
      <c r="T45" s="1">
        <f>SUM('Daily Counts'!T$5:T45)</f>
        <v>25696</v>
      </c>
      <c r="U45" s="1">
        <f>SUM('Daily Counts'!U$5:U45)</f>
        <v>7004</v>
      </c>
      <c r="V45" s="1">
        <f>SUM('Daily Counts'!V$5:V45)</f>
        <v>3578</v>
      </c>
      <c r="W45" s="1">
        <f>SUM('Daily Counts'!W$5:W45)</f>
        <v>3483</v>
      </c>
      <c r="X45" s="1">
        <f>SUM('Daily Counts'!X$5:X45)</f>
        <v>9644</v>
      </c>
      <c r="Y45" s="1">
        <f>SUM('Daily Counts'!Y$5:Y45)</f>
        <v>16901</v>
      </c>
      <c r="Z45" s="1">
        <f>SUM('Daily Counts'!Z$5:Z45)</f>
        <v>4267</v>
      </c>
      <c r="AA45" s="1">
        <f>SUM('Daily Counts'!AA$5:AA45)</f>
        <v>2690</v>
      </c>
      <c r="AB45" s="1">
        <f>SUM('Daily Counts'!AB$5:AB45)</f>
        <v>17168</v>
      </c>
      <c r="AC45" s="1">
        <f>SUM('Daily Counts'!AC$5:AC45)</f>
        <v>12334</v>
      </c>
      <c r="AD45" s="1">
        <f>SUM('Daily Counts'!AD$5:AD45)</f>
        <v>6993</v>
      </c>
      <c r="AE45" s="1">
        <f>SUM('Daily Counts'!AE$5:AE45)</f>
        <v>843</v>
      </c>
      <c r="AF45" s="1">
        <f>SUM('Daily Counts'!AF$5:AF45)</f>
        <v>1048</v>
      </c>
      <c r="AG45" s="1">
        <f>SUM('Daily Counts'!AG$5:AG45)</f>
        <v>2996</v>
      </c>
      <c r="AH45" s="1">
        <f>SUM('Daily Counts'!AH$5:AH45)</f>
        <v>365</v>
      </c>
      <c r="AI45" s="1"/>
      <c r="AJ45" s="1">
        <f>SUM('Daily Counts'!AJ$5:AJ45)</f>
        <v>3972</v>
      </c>
      <c r="AK45" s="1">
        <f>SUM('Daily Counts'!AK$5:AK45)</f>
        <v>33854</v>
      </c>
      <c r="AL45" s="1">
        <f>SUM('Daily Counts'!AL$5:AL45)</f>
        <v>7888</v>
      </c>
      <c r="AM45" s="1">
        <f>SUM('Daily Counts'!AM$5:AM45)</f>
        <v>9622</v>
      </c>
      <c r="AN45" s="1">
        <f>SUM('Daily Counts'!AN$5:AN45)</f>
        <v>11194</v>
      </c>
      <c r="AO45" s="1">
        <f>SUM('Daily Counts'!AO$5:AO45)</f>
        <v>14540</v>
      </c>
      <c r="AP45" s="1">
        <f>SUM('Daily Counts'!AP$5:AP45)</f>
        <v>17470</v>
      </c>
      <c r="AQ45" s="1">
        <f>SUM('Daily Counts'!AQ$5:AQ45)</f>
        <v>4385</v>
      </c>
      <c r="AR45" s="1">
        <f>SUM('Daily Counts'!AR$5:AR45)</f>
        <v>8916</v>
      </c>
      <c r="AS45" s="1">
        <f>SUM('Daily Counts'!AS$5:AS45)</f>
        <v>8108</v>
      </c>
      <c r="AT45" s="1">
        <f>SUM('Daily Counts'!AT$5:AT45)</f>
        <v>5521</v>
      </c>
      <c r="AU45" s="1">
        <f>SUM('Daily Counts'!AU$5:AU45)</f>
        <v>4130</v>
      </c>
      <c r="AV45" s="1">
        <f>SUM('Daily Counts'!AV$5:AV45)</f>
        <v>2849</v>
      </c>
      <c r="AW45" s="1">
        <f>SUM('Daily Counts'!AW$5:AW45)</f>
        <v>4317</v>
      </c>
      <c r="AX45" s="5"/>
      <c r="AY45" s="5"/>
      <c r="AZ45" s="5"/>
      <c r="BA45" s="5"/>
      <c r="BB45" s="5"/>
    </row>
    <row r="46" spans="1:54" x14ac:dyDescent="0.2">
      <c r="A46" s="2">
        <v>44388</v>
      </c>
      <c r="B46" s="1">
        <f>SUM('Daily Counts'!B$5:B46)</f>
        <v>7235</v>
      </c>
      <c r="C46" s="1">
        <f>SUM('Daily Counts'!C$5:C46)</f>
        <v>8411</v>
      </c>
      <c r="D46" s="1">
        <f>SUM('Daily Counts'!D$5:D46)</f>
        <v>3887</v>
      </c>
      <c r="E46" s="1">
        <f>SUM('Daily Counts'!E$5:E46)</f>
        <v>21772</v>
      </c>
      <c r="F46" s="1">
        <f>SUM('Daily Counts'!F$5:F46)</f>
        <v>654</v>
      </c>
      <c r="G46" s="1">
        <f>SUM('Daily Counts'!G$5:G46)</f>
        <v>3815</v>
      </c>
      <c r="H46" s="1">
        <f>SUM('Daily Counts'!H$5:H46)</f>
        <v>2041</v>
      </c>
      <c r="I46" s="1">
        <f>SUM('Daily Counts'!I$5:I46)</f>
        <v>12732</v>
      </c>
      <c r="J46" s="1">
        <f>SUM('Daily Counts'!J$5:J46)</f>
        <v>8236</v>
      </c>
      <c r="K46" s="1">
        <f>SUM('Daily Counts'!K$5:K46)</f>
        <v>4805</v>
      </c>
      <c r="L46" s="1">
        <f>SUM('Daily Counts'!L$5:L46)</f>
        <v>368</v>
      </c>
      <c r="M46" s="1">
        <f>SUM('Daily Counts'!M$5:M46)</f>
        <v>1417</v>
      </c>
      <c r="N46" s="1">
        <f>SUM('Daily Counts'!N$5:N46)</f>
        <v>15136</v>
      </c>
      <c r="O46" s="1">
        <f>SUM('Daily Counts'!O$5:O46)</f>
        <v>7179</v>
      </c>
      <c r="P46" s="1">
        <f>SUM('Daily Counts'!P$5:P46)</f>
        <v>1410</v>
      </c>
      <c r="Q46" s="1">
        <f>SUM('Daily Counts'!Q$5:Q46)</f>
        <v>514</v>
      </c>
      <c r="R46" s="1">
        <f>SUM('Daily Counts'!R$5:R46)</f>
        <v>4062</v>
      </c>
      <c r="S46" s="1">
        <f>SUM('Daily Counts'!S$5:S46)</f>
        <v>2570</v>
      </c>
      <c r="T46" s="1">
        <f>SUM('Daily Counts'!T$5:T46)</f>
        <v>26441</v>
      </c>
      <c r="U46" s="1">
        <f>SUM('Daily Counts'!U$5:U46)</f>
        <v>7675</v>
      </c>
      <c r="V46" s="1">
        <f>SUM('Daily Counts'!V$5:V46)</f>
        <v>4156</v>
      </c>
      <c r="W46" s="1">
        <f>SUM('Daily Counts'!W$5:W46)</f>
        <v>4494</v>
      </c>
      <c r="X46" s="1">
        <f>SUM('Daily Counts'!X$5:X46)</f>
        <v>10295</v>
      </c>
      <c r="Y46" s="1">
        <f>SUM('Daily Counts'!Y$5:Y46)</f>
        <v>17489</v>
      </c>
      <c r="Z46" s="1">
        <f>SUM('Daily Counts'!Z$5:Z46)</f>
        <v>4314</v>
      </c>
      <c r="AA46" s="1">
        <f>SUM('Daily Counts'!AA$5:AA46)</f>
        <v>2804</v>
      </c>
      <c r="AB46" s="1">
        <f>SUM('Daily Counts'!AB$5:AB46)</f>
        <v>17516</v>
      </c>
      <c r="AC46" s="1">
        <f>SUM('Daily Counts'!AC$5:AC46)</f>
        <v>13041</v>
      </c>
      <c r="AD46" s="1">
        <f>SUM('Daily Counts'!AD$5:AD46)</f>
        <v>7516</v>
      </c>
      <c r="AE46" s="1">
        <f>SUM('Daily Counts'!AE$5:AE46)</f>
        <v>843</v>
      </c>
      <c r="AF46" s="1">
        <f>SUM('Daily Counts'!AF$5:AF46)</f>
        <v>1548</v>
      </c>
      <c r="AG46" s="1">
        <f>SUM('Daily Counts'!AG$5:AG46)</f>
        <v>3293</v>
      </c>
      <c r="AH46" s="1">
        <f>SUM('Daily Counts'!AH$5:AH46)</f>
        <v>924</v>
      </c>
      <c r="AI46" s="1"/>
      <c r="AJ46" s="1">
        <f>SUM('Daily Counts'!AJ$5:AJ46)</f>
        <v>4052</v>
      </c>
      <c r="AK46" s="1">
        <f>SUM('Daily Counts'!AK$5:AK46)</f>
        <v>34611</v>
      </c>
      <c r="AL46" s="1">
        <f>SUM('Daily Counts'!AL$5:AL46)</f>
        <v>8482</v>
      </c>
      <c r="AM46" s="1">
        <f>SUM('Daily Counts'!AM$5:AM46)</f>
        <v>9963</v>
      </c>
      <c r="AN46" s="1">
        <f>SUM('Daily Counts'!AN$5:AN46)</f>
        <v>11773</v>
      </c>
      <c r="AO46" s="1">
        <f>SUM('Daily Counts'!AO$5:AO46)</f>
        <v>15277</v>
      </c>
      <c r="AP46" s="1">
        <f>SUM('Daily Counts'!AP$5:AP46)</f>
        <v>18003</v>
      </c>
      <c r="AQ46" s="1">
        <f>SUM('Daily Counts'!AQ$5:AQ46)</f>
        <v>5027</v>
      </c>
      <c r="AR46" s="1">
        <f>SUM('Daily Counts'!AR$5:AR46)</f>
        <v>9457</v>
      </c>
      <c r="AS46" s="1">
        <f>SUM('Daily Counts'!AS$5:AS46)</f>
        <v>8951</v>
      </c>
      <c r="AT46" s="1">
        <f>SUM('Daily Counts'!AT$5:AT46)</f>
        <v>5550</v>
      </c>
      <c r="AU46" s="1">
        <f>SUM('Daily Counts'!AU$5:AU46)</f>
        <v>6564</v>
      </c>
      <c r="AV46" s="1">
        <f>SUM('Daily Counts'!AV$5:AV46)</f>
        <v>3354</v>
      </c>
      <c r="AW46" s="1">
        <f>SUM('Daily Counts'!AW$5:AW46)</f>
        <v>4884</v>
      </c>
      <c r="AX46" s="5"/>
      <c r="AY46" s="5"/>
      <c r="AZ46" s="5"/>
      <c r="BA46" s="5"/>
      <c r="BB46" s="5"/>
    </row>
    <row r="47" spans="1:54" x14ac:dyDescent="0.2">
      <c r="A47" s="2">
        <v>44389</v>
      </c>
      <c r="B47" s="1">
        <f>SUM('Daily Counts'!B$5:B47)</f>
        <v>7984</v>
      </c>
      <c r="C47" s="1">
        <f>SUM('Daily Counts'!C$5:C47)</f>
        <v>8458</v>
      </c>
      <c r="D47" s="1">
        <f>SUM('Daily Counts'!D$5:D47)</f>
        <v>3962</v>
      </c>
      <c r="E47" s="1">
        <f>SUM('Daily Counts'!E$5:E47)</f>
        <v>22851</v>
      </c>
      <c r="F47" s="1">
        <f>SUM('Daily Counts'!F$5:F47)</f>
        <v>658</v>
      </c>
      <c r="G47" s="1">
        <f>SUM('Daily Counts'!G$5:G47)</f>
        <v>4031</v>
      </c>
      <c r="H47" s="1">
        <f>SUM('Daily Counts'!H$5:H47)</f>
        <v>2041</v>
      </c>
      <c r="I47" s="1">
        <f>SUM('Daily Counts'!I$5:I47)</f>
        <v>12824</v>
      </c>
      <c r="J47" s="1">
        <f>SUM('Daily Counts'!J$5:J47)</f>
        <v>8956</v>
      </c>
      <c r="K47" s="1">
        <f>SUM('Daily Counts'!K$5:K47)</f>
        <v>5671</v>
      </c>
      <c r="L47" s="1">
        <f>SUM('Daily Counts'!L$5:L47)</f>
        <v>446</v>
      </c>
      <c r="M47" s="1">
        <f>SUM('Daily Counts'!M$5:M47)</f>
        <v>1528</v>
      </c>
      <c r="N47" s="1">
        <f>SUM('Daily Counts'!N$5:N47)</f>
        <v>17262</v>
      </c>
      <c r="O47" s="1">
        <f>SUM('Daily Counts'!O$5:O47)</f>
        <v>7322</v>
      </c>
      <c r="P47" s="1">
        <f>SUM('Daily Counts'!P$5:P47)</f>
        <v>1422</v>
      </c>
      <c r="Q47" s="1">
        <f>SUM('Daily Counts'!Q$5:Q47)</f>
        <v>608</v>
      </c>
      <c r="R47" s="1">
        <f>SUM('Daily Counts'!R$5:R47)</f>
        <v>4255</v>
      </c>
      <c r="S47" s="1">
        <f>SUM('Daily Counts'!S$5:S47)</f>
        <v>2573</v>
      </c>
      <c r="T47" s="1">
        <f>SUM('Daily Counts'!T$5:T47)</f>
        <v>26528</v>
      </c>
      <c r="U47" s="1">
        <f>SUM('Daily Counts'!U$5:U47)</f>
        <v>8285</v>
      </c>
      <c r="V47" s="1">
        <f>SUM('Daily Counts'!V$5:V47)</f>
        <v>4608</v>
      </c>
      <c r="W47" s="1">
        <f>SUM('Daily Counts'!W$5:W47)</f>
        <v>5402</v>
      </c>
      <c r="X47" s="1">
        <f>SUM('Daily Counts'!X$5:X47)</f>
        <v>10902</v>
      </c>
      <c r="Y47" s="1">
        <f>SUM('Daily Counts'!Y$5:Y47)</f>
        <v>17694</v>
      </c>
      <c r="Z47" s="1">
        <f>SUM('Daily Counts'!Z$5:Z47)</f>
        <v>5107</v>
      </c>
      <c r="AA47" s="1">
        <f>SUM('Daily Counts'!AA$5:AA47)</f>
        <v>2982</v>
      </c>
      <c r="AB47" s="1">
        <f>SUM('Daily Counts'!AB$5:AB47)</f>
        <v>17713</v>
      </c>
      <c r="AC47" s="1">
        <f>SUM('Daily Counts'!AC$5:AC47)</f>
        <v>14320</v>
      </c>
      <c r="AD47" s="1">
        <f>SUM('Daily Counts'!AD$5:AD47)</f>
        <v>8413</v>
      </c>
      <c r="AE47" s="1">
        <f>SUM('Daily Counts'!AE$5:AE47)</f>
        <v>875</v>
      </c>
      <c r="AF47" s="1">
        <f>SUM('Daily Counts'!AF$5:AF47)</f>
        <v>2074</v>
      </c>
      <c r="AG47" s="1">
        <f>SUM('Daily Counts'!AG$5:AG47)</f>
        <v>3851</v>
      </c>
      <c r="AH47" s="1">
        <f>SUM('Daily Counts'!AH$5:AH47)</f>
        <v>1410</v>
      </c>
      <c r="AI47" s="1">
        <f>SUM('Daily Counts'!AI$5:AI47)</f>
        <v>0</v>
      </c>
      <c r="AJ47" s="1">
        <f>SUM('Daily Counts'!AJ$5:AJ47)</f>
        <v>4214</v>
      </c>
      <c r="AK47" s="1">
        <f>SUM('Daily Counts'!AK$5:AK47)</f>
        <v>36233</v>
      </c>
      <c r="AL47" s="1">
        <f>SUM('Daily Counts'!AL$5:AL47)</f>
        <v>9282</v>
      </c>
      <c r="AM47" s="1">
        <f>SUM('Daily Counts'!AM$5:AM47)</f>
        <v>10526</v>
      </c>
      <c r="AN47" s="1">
        <f>SUM('Daily Counts'!AN$5:AN47)</f>
        <v>12298</v>
      </c>
      <c r="AO47" s="1">
        <f>SUM('Daily Counts'!AO$5:AO47)</f>
        <v>16018</v>
      </c>
      <c r="AP47" s="1">
        <f>SUM('Daily Counts'!AP$5:AP47)</f>
        <v>18853</v>
      </c>
      <c r="AQ47" s="1">
        <f>SUM('Daily Counts'!AQ$5:AQ47)</f>
        <v>6098</v>
      </c>
      <c r="AR47" s="1">
        <f>SUM('Daily Counts'!AR$5:AR47)</f>
        <v>9821</v>
      </c>
      <c r="AS47" s="1">
        <f>SUM('Daily Counts'!AS$5:AS47)</f>
        <v>9805</v>
      </c>
      <c r="AT47" s="1">
        <f>SUM('Daily Counts'!AT$5:AT47)</f>
        <v>5550</v>
      </c>
      <c r="AU47" s="1">
        <f>SUM('Daily Counts'!AU$5:AU47)</f>
        <v>9778</v>
      </c>
      <c r="AV47" s="1">
        <f>SUM('Daily Counts'!AV$5:AV47)</f>
        <v>4014</v>
      </c>
      <c r="AW47" s="1">
        <f>SUM('Daily Counts'!AW$5:AW47)</f>
        <v>5658</v>
      </c>
      <c r="AX47" s="5"/>
      <c r="AY47" s="5"/>
      <c r="AZ47" s="5"/>
      <c r="BA47" s="5"/>
      <c r="BB47" s="5"/>
    </row>
    <row r="48" spans="1:54" x14ac:dyDescent="0.2">
      <c r="A48" s="2">
        <v>44390</v>
      </c>
      <c r="B48" s="1">
        <f>SUM('Daily Counts'!B$5:B48)</f>
        <v>8555</v>
      </c>
      <c r="C48" s="1">
        <f>SUM('Daily Counts'!C$5:C48)</f>
        <v>8475</v>
      </c>
      <c r="D48" s="1">
        <f>SUM('Daily Counts'!D$5:D48)</f>
        <v>4047</v>
      </c>
      <c r="E48" s="1">
        <f>SUM('Daily Counts'!E$5:E48)</f>
        <v>24606</v>
      </c>
      <c r="F48" s="1">
        <f>SUM('Daily Counts'!F$5:F48)</f>
        <v>658</v>
      </c>
      <c r="G48" s="1">
        <f>SUM('Daily Counts'!G$5:G48)</f>
        <v>4038</v>
      </c>
      <c r="H48" s="1">
        <f>SUM('Daily Counts'!H$5:H48)</f>
        <v>2041</v>
      </c>
      <c r="I48" s="1">
        <f>SUM('Daily Counts'!I$5:I48)</f>
        <v>12835</v>
      </c>
      <c r="J48" s="1">
        <f>SUM('Daily Counts'!J$5:J48)</f>
        <v>9131</v>
      </c>
      <c r="K48" s="1">
        <f>SUM('Daily Counts'!K$5:K48)</f>
        <v>6848</v>
      </c>
      <c r="L48" s="1">
        <f>SUM('Daily Counts'!L$5:L48)</f>
        <v>496</v>
      </c>
      <c r="M48" s="1">
        <f>SUM('Daily Counts'!M$5:M48)</f>
        <v>1558</v>
      </c>
      <c r="N48" s="1">
        <f>SUM('Daily Counts'!N$5:N48)</f>
        <v>18736</v>
      </c>
      <c r="O48" s="1">
        <f>SUM('Daily Counts'!O$5:O48)</f>
        <v>7631</v>
      </c>
      <c r="P48" s="1">
        <f>SUM('Daily Counts'!P$5:P48)</f>
        <v>1422</v>
      </c>
      <c r="Q48" s="1">
        <f>SUM('Daily Counts'!Q$5:Q48)</f>
        <v>609</v>
      </c>
      <c r="R48" s="1">
        <f>SUM('Daily Counts'!R$5:R48)</f>
        <v>4356</v>
      </c>
      <c r="S48" s="1">
        <f>SUM('Daily Counts'!S$5:S48)</f>
        <v>2575</v>
      </c>
      <c r="T48" s="1">
        <f>SUM('Daily Counts'!T$5:T48)</f>
        <v>26677</v>
      </c>
      <c r="U48" s="1">
        <f>SUM('Daily Counts'!U$5:U48)</f>
        <v>9213</v>
      </c>
      <c r="V48" s="1">
        <f>SUM('Daily Counts'!V$5:V48)</f>
        <v>4821</v>
      </c>
      <c r="W48" s="1">
        <f>SUM('Daily Counts'!W$5:W48)</f>
        <v>7006</v>
      </c>
      <c r="X48" s="1">
        <f>SUM('Daily Counts'!X$5:X48)</f>
        <v>11961</v>
      </c>
      <c r="Y48" s="1">
        <f>SUM('Daily Counts'!Y$5:Y48)</f>
        <v>17731</v>
      </c>
      <c r="Z48" s="1">
        <f>SUM('Daily Counts'!Z$5:Z48)</f>
        <v>5527</v>
      </c>
      <c r="AA48" s="1">
        <f>SUM('Daily Counts'!AA$5:AA48)</f>
        <v>3831</v>
      </c>
      <c r="AB48" s="1">
        <f>SUM('Daily Counts'!AB$5:AB48)</f>
        <v>17903</v>
      </c>
      <c r="AC48" s="1">
        <f>SUM('Daily Counts'!AC$5:AC48)</f>
        <v>15001</v>
      </c>
      <c r="AD48" s="1">
        <f>SUM('Daily Counts'!AD$5:AD48)</f>
        <v>8659</v>
      </c>
      <c r="AE48" s="1">
        <f>SUM('Daily Counts'!AE$5:AE48)</f>
        <v>964</v>
      </c>
      <c r="AF48" s="1">
        <f>SUM('Daily Counts'!AF$5:AF48)</f>
        <v>2317</v>
      </c>
      <c r="AG48" s="1">
        <f>SUM('Daily Counts'!AG$5:AG48)</f>
        <v>4220</v>
      </c>
      <c r="AH48" s="1">
        <f>SUM('Daily Counts'!AH$5:AH48)</f>
        <v>1522</v>
      </c>
      <c r="AI48" s="1">
        <f>SUM('Daily Counts'!AI$5:AI48)</f>
        <v>77</v>
      </c>
      <c r="AJ48" s="1">
        <f>SUM('Daily Counts'!AJ$5:AJ48)</f>
        <v>4278</v>
      </c>
      <c r="AK48" s="1">
        <f>SUM('Daily Counts'!AK$5:AK48)</f>
        <v>36485</v>
      </c>
      <c r="AL48" s="1">
        <f>SUM('Daily Counts'!AL$5:AL48)</f>
        <v>9690</v>
      </c>
      <c r="AM48" s="1">
        <f>SUM('Daily Counts'!AM$5:AM48)</f>
        <v>11303</v>
      </c>
      <c r="AN48" s="1">
        <f>SUM('Daily Counts'!AN$5:AN48)</f>
        <v>12826</v>
      </c>
      <c r="AO48" s="1">
        <f>SUM('Daily Counts'!AO$5:AO48)</f>
        <v>17855</v>
      </c>
      <c r="AP48" s="1">
        <f>SUM('Daily Counts'!AP$5:AP48)</f>
        <v>19386</v>
      </c>
      <c r="AQ48" s="1">
        <f>SUM('Daily Counts'!AQ$5:AQ48)</f>
        <v>6623</v>
      </c>
      <c r="AR48" s="1">
        <f>SUM('Daily Counts'!AR$5:AR48)</f>
        <v>9835</v>
      </c>
      <c r="AS48" s="1">
        <f>SUM('Daily Counts'!AS$5:AS48)</f>
        <v>10229</v>
      </c>
      <c r="AT48" s="1">
        <f>SUM('Daily Counts'!AT$5:AT48)</f>
        <v>5720</v>
      </c>
      <c r="AU48" s="1">
        <f>SUM('Daily Counts'!AU$5:AU48)</f>
        <v>12541</v>
      </c>
      <c r="AV48" s="1">
        <f>SUM('Daily Counts'!AV$5:AV48)</f>
        <v>4857</v>
      </c>
      <c r="AW48" s="1">
        <f>SUM('Daily Counts'!AW$5:AW48)</f>
        <v>6269</v>
      </c>
      <c r="AX48" s="5"/>
      <c r="AY48" s="5"/>
      <c r="AZ48" s="5"/>
      <c r="BA48" s="5"/>
      <c r="BB48" s="5"/>
    </row>
    <row r="49" spans="1:54" x14ac:dyDescent="0.2">
      <c r="A49" s="2">
        <v>44391</v>
      </c>
      <c r="B49" s="1">
        <f>SUM('Daily Counts'!B$5:B49)</f>
        <v>8590</v>
      </c>
      <c r="C49" s="1">
        <f>SUM('Daily Counts'!C$5:C49)</f>
        <v>8486</v>
      </c>
      <c r="D49" s="1">
        <f>SUM('Daily Counts'!D$5:D49)</f>
        <v>4383</v>
      </c>
      <c r="E49" s="1">
        <f>SUM('Daily Counts'!E$5:E49)</f>
        <v>24778</v>
      </c>
      <c r="F49" s="1">
        <f>SUM('Daily Counts'!F$5:F49)</f>
        <v>658</v>
      </c>
      <c r="G49" s="1">
        <f>SUM('Daily Counts'!G$5:G49)</f>
        <v>4268</v>
      </c>
      <c r="H49" s="1">
        <f>SUM('Daily Counts'!H$5:H49)</f>
        <v>2071</v>
      </c>
      <c r="I49" s="1">
        <f>SUM('Daily Counts'!I$5:I49)</f>
        <v>13049</v>
      </c>
      <c r="J49" s="1">
        <f>SUM('Daily Counts'!J$5:J49)</f>
        <v>9759</v>
      </c>
      <c r="K49" s="1">
        <f>SUM('Daily Counts'!K$5:K49)</f>
        <v>7842</v>
      </c>
      <c r="L49" s="1">
        <f>SUM('Daily Counts'!L$5:L49)</f>
        <v>558</v>
      </c>
      <c r="M49" s="1">
        <f>SUM('Daily Counts'!M$5:M49)</f>
        <v>1597</v>
      </c>
      <c r="N49" s="1">
        <f>SUM('Daily Counts'!N$5:N49)</f>
        <v>23137</v>
      </c>
      <c r="O49" s="1">
        <f>SUM('Daily Counts'!O$5:O49)</f>
        <v>7802</v>
      </c>
      <c r="P49" s="1">
        <f>SUM('Daily Counts'!P$5:P49)</f>
        <v>1422</v>
      </c>
      <c r="Q49" s="1">
        <f>SUM('Daily Counts'!Q$5:Q49)</f>
        <v>659</v>
      </c>
      <c r="R49" s="1">
        <f>SUM('Daily Counts'!R$5:R49)</f>
        <v>4533</v>
      </c>
      <c r="S49" s="1">
        <f>SUM('Daily Counts'!S$5:S49)</f>
        <v>2578</v>
      </c>
      <c r="T49" s="1">
        <f>SUM('Daily Counts'!T$5:T49)</f>
        <v>26778</v>
      </c>
      <c r="U49" s="1">
        <f>SUM('Daily Counts'!U$5:U49)</f>
        <v>10419</v>
      </c>
      <c r="V49" s="1">
        <f>SUM('Daily Counts'!V$5:V49)</f>
        <v>4861</v>
      </c>
      <c r="W49" s="1">
        <f>SUM('Daily Counts'!W$5:W49)</f>
        <v>7491</v>
      </c>
      <c r="X49" s="1">
        <f>SUM('Daily Counts'!X$5:X49)</f>
        <v>11999</v>
      </c>
      <c r="Y49" s="1">
        <f>SUM('Daily Counts'!Y$5:Y49)</f>
        <v>17749</v>
      </c>
      <c r="Z49" s="1">
        <f>SUM('Daily Counts'!Z$5:Z49)</f>
        <v>5925</v>
      </c>
      <c r="AA49" s="1">
        <f>SUM('Daily Counts'!AA$5:AA49)</f>
        <v>3895</v>
      </c>
      <c r="AB49" s="1">
        <f>SUM('Daily Counts'!AB$5:AB49)</f>
        <v>18942</v>
      </c>
      <c r="AC49" s="1">
        <f>SUM('Daily Counts'!AC$5:AC49)</f>
        <v>16281</v>
      </c>
      <c r="AD49" s="1">
        <f>SUM('Daily Counts'!AD$5:AD49)</f>
        <v>9743</v>
      </c>
      <c r="AE49" s="1">
        <f>SUM('Daily Counts'!AE$5:AE49)</f>
        <v>1066</v>
      </c>
      <c r="AF49" s="1">
        <f>SUM('Daily Counts'!AF$5:AF49)</f>
        <v>4235</v>
      </c>
      <c r="AG49" s="1">
        <f>SUM('Daily Counts'!AG$5:AG49)</f>
        <v>4613</v>
      </c>
      <c r="AH49" s="1">
        <f>SUM('Daily Counts'!AH$5:AH49)</f>
        <v>1589</v>
      </c>
      <c r="AI49" s="1">
        <f>SUM('Daily Counts'!AI$5:AI49)</f>
        <v>123</v>
      </c>
      <c r="AJ49" s="1">
        <f>SUM('Daily Counts'!AJ$5:AJ49)</f>
        <v>4760</v>
      </c>
      <c r="AK49" s="1">
        <f>SUM('Daily Counts'!AK$5:AK49)</f>
        <v>38983</v>
      </c>
      <c r="AL49" s="1">
        <f>SUM('Daily Counts'!AL$5:AL49)</f>
        <v>10138</v>
      </c>
      <c r="AM49" s="1">
        <f>SUM('Daily Counts'!AM$5:AM49)</f>
        <v>11825</v>
      </c>
      <c r="AN49" s="1">
        <f>SUM('Daily Counts'!AN$5:AN49)</f>
        <v>13665</v>
      </c>
      <c r="AO49" s="1">
        <f>SUM('Daily Counts'!AO$5:AO49)</f>
        <v>19994</v>
      </c>
      <c r="AP49" s="1">
        <f>SUM('Daily Counts'!AP$5:AP49)</f>
        <v>19954</v>
      </c>
      <c r="AQ49" s="1">
        <f>SUM('Daily Counts'!AQ$5:AQ49)</f>
        <v>7019</v>
      </c>
      <c r="AR49" s="1">
        <f>SUM('Daily Counts'!AR$5:AR49)</f>
        <v>9947</v>
      </c>
      <c r="AS49" s="1">
        <f>SUM('Daily Counts'!AS$5:AS49)</f>
        <v>11655</v>
      </c>
      <c r="AT49" s="1">
        <f>SUM('Daily Counts'!AT$5:AT49)</f>
        <v>6131</v>
      </c>
      <c r="AU49" s="1">
        <f>SUM('Daily Counts'!AU$5:AU49)</f>
        <v>14659</v>
      </c>
      <c r="AV49" s="1">
        <f>SUM('Daily Counts'!AV$5:AV49)</f>
        <v>5138</v>
      </c>
      <c r="AW49" s="1">
        <f>SUM('Daily Counts'!AW$5:AW49)</f>
        <v>6996</v>
      </c>
      <c r="AX49" s="5"/>
      <c r="AY49" s="5"/>
      <c r="AZ49" s="5"/>
      <c r="BA49" s="5"/>
      <c r="BB49" s="5"/>
    </row>
    <row r="50" spans="1:54" x14ac:dyDescent="0.2">
      <c r="A50" s="2">
        <v>44392</v>
      </c>
      <c r="B50" s="1">
        <f>SUM('Daily Counts'!B$5:B50)</f>
        <v>8639</v>
      </c>
      <c r="C50" s="1">
        <f>SUM('Daily Counts'!C$5:C50)</f>
        <v>8563</v>
      </c>
      <c r="D50" s="1">
        <f>SUM('Daily Counts'!D$5:D50)</f>
        <v>4490</v>
      </c>
      <c r="E50" s="1">
        <f>SUM('Daily Counts'!E$5:E50)</f>
        <v>25535</v>
      </c>
      <c r="F50" s="1">
        <f>SUM('Daily Counts'!F$5:F50)</f>
        <v>685</v>
      </c>
      <c r="G50" s="1">
        <f>SUM('Daily Counts'!G$5:G50)</f>
        <v>4747</v>
      </c>
      <c r="H50" s="1">
        <f>SUM('Daily Counts'!H$5:H50)</f>
        <v>2071</v>
      </c>
      <c r="I50" s="1">
        <f>SUM('Daily Counts'!I$5:I50)</f>
        <v>13173</v>
      </c>
      <c r="J50" s="1">
        <f>SUM('Daily Counts'!J$5:J50)</f>
        <v>11861</v>
      </c>
      <c r="K50" s="1">
        <f>SUM('Daily Counts'!K$5:K50)</f>
        <v>8444</v>
      </c>
      <c r="L50" s="1">
        <f>SUM('Daily Counts'!L$5:L50)</f>
        <v>698</v>
      </c>
      <c r="M50" s="1">
        <f>SUM('Daily Counts'!M$5:M50)</f>
        <v>1598</v>
      </c>
      <c r="N50" s="1">
        <f>SUM('Daily Counts'!N$5:N50)</f>
        <v>24746</v>
      </c>
      <c r="O50" s="1">
        <f>SUM('Daily Counts'!O$5:O50)</f>
        <v>7805</v>
      </c>
      <c r="P50" s="1">
        <f>SUM('Daily Counts'!P$5:P50)</f>
        <v>1742</v>
      </c>
      <c r="Q50" s="1">
        <f>SUM('Daily Counts'!Q$5:Q50)</f>
        <v>702</v>
      </c>
      <c r="R50" s="1">
        <f>SUM('Daily Counts'!R$5:R50)</f>
        <v>5384</v>
      </c>
      <c r="S50" s="1">
        <f>SUM('Daily Counts'!S$5:S50)</f>
        <v>2578</v>
      </c>
      <c r="T50" s="1">
        <f>SUM('Daily Counts'!T$5:T50)</f>
        <v>27383</v>
      </c>
      <c r="U50" s="1">
        <f>SUM('Daily Counts'!U$5:U50)</f>
        <v>13516</v>
      </c>
      <c r="V50" s="1">
        <f>SUM('Daily Counts'!V$5:V50)</f>
        <v>5153</v>
      </c>
      <c r="W50" s="1">
        <f>SUM('Daily Counts'!W$5:W50)</f>
        <v>8277</v>
      </c>
      <c r="X50" s="1">
        <f>SUM('Daily Counts'!X$5:X50)</f>
        <v>12521</v>
      </c>
      <c r="Y50" s="1">
        <f>SUM('Daily Counts'!Y$5:Y50)</f>
        <v>18576</v>
      </c>
      <c r="Z50" s="1">
        <f>SUM('Daily Counts'!Z$5:Z50)</f>
        <v>5987</v>
      </c>
      <c r="AA50" s="1">
        <f>SUM('Daily Counts'!AA$5:AA50)</f>
        <v>3996</v>
      </c>
      <c r="AB50" s="1">
        <f>SUM('Daily Counts'!AB$5:AB50)</f>
        <v>19155</v>
      </c>
      <c r="AC50" s="1">
        <f>SUM('Daily Counts'!AC$5:AC50)</f>
        <v>16766</v>
      </c>
      <c r="AD50" s="1">
        <f>SUM('Daily Counts'!AD$5:AD50)</f>
        <v>10404</v>
      </c>
      <c r="AE50" s="1">
        <f>SUM('Daily Counts'!AE$5:AE50)</f>
        <v>1434</v>
      </c>
      <c r="AF50" s="1">
        <f>SUM('Daily Counts'!AF$5:AF50)</f>
        <v>4423</v>
      </c>
      <c r="AG50" s="1">
        <f>SUM('Daily Counts'!AG$5:AG50)</f>
        <v>4739</v>
      </c>
      <c r="AH50" s="1">
        <f>SUM('Daily Counts'!AH$5:AH50)</f>
        <v>1668</v>
      </c>
      <c r="AI50" s="1">
        <f>SUM('Daily Counts'!AI$5:AI50)</f>
        <v>283</v>
      </c>
      <c r="AJ50" s="1">
        <f>SUM('Daily Counts'!AJ$5:AJ50)</f>
        <v>5501</v>
      </c>
      <c r="AK50" s="1">
        <f>SUM('Daily Counts'!AK$5:AK50)</f>
        <v>41515</v>
      </c>
      <c r="AL50" s="1">
        <f>SUM('Daily Counts'!AL$5:AL50)</f>
        <v>10602</v>
      </c>
      <c r="AM50" s="1">
        <f>SUM('Daily Counts'!AM$5:AM50)</f>
        <v>11918</v>
      </c>
      <c r="AN50" s="1">
        <f>SUM('Daily Counts'!AN$5:AN50)</f>
        <v>15694</v>
      </c>
      <c r="AO50" s="1">
        <f>SUM('Daily Counts'!AO$5:AO50)</f>
        <v>20959</v>
      </c>
      <c r="AP50" s="1">
        <f>SUM('Daily Counts'!AP$5:AP50)</f>
        <v>20510</v>
      </c>
      <c r="AQ50" s="1">
        <f>SUM('Daily Counts'!AQ$5:AQ50)</f>
        <v>7489</v>
      </c>
      <c r="AR50" s="1">
        <f>SUM('Daily Counts'!AR$5:AR50)</f>
        <v>10538</v>
      </c>
      <c r="AS50" s="1">
        <f>SUM('Daily Counts'!AS$5:AS50)</f>
        <v>11870</v>
      </c>
      <c r="AT50" s="1">
        <f>SUM('Daily Counts'!AT$5:AT50)</f>
        <v>7820</v>
      </c>
      <c r="AU50" s="1">
        <f>SUM('Daily Counts'!AU$5:AU50)</f>
        <v>16986</v>
      </c>
      <c r="AV50" s="1">
        <f>SUM('Daily Counts'!AV$5:AV50)</f>
        <v>5353</v>
      </c>
      <c r="AW50" s="1">
        <f>SUM('Daily Counts'!AW$5:AW50)</f>
        <v>7771</v>
      </c>
      <c r="AX50" s="5"/>
      <c r="AY50" s="5"/>
      <c r="AZ50" s="5"/>
      <c r="BA50" s="5"/>
      <c r="BB50" s="5"/>
    </row>
    <row r="51" spans="1:54" x14ac:dyDescent="0.2">
      <c r="A51" s="2">
        <v>44393</v>
      </c>
      <c r="B51" s="1">
        <f>SUM('Daily Counts'!B$5:B51)</f>
        <v>8674</v>
      </c>
      <c r="C51" s="1">
        <f>SUM('Daily Counts'!C$5:C51)</f>
        <v>8674</v>
      </c>
      <c r="D51" s="1">
        <f>SUM('Daily Counts'!D$5:D51)</f>
        <v>5633</v>
      </c>
      <c r="E51" s="1">
        <f>SUM('Daily Counts'!E$5:E51)</f>
        <v>25893</v>
      </c>
      <c r="F51" s="1">
        <f>SUM('Daily Counts'!F$5:F51)</f>
        <v>685</v>
      </c>
      <c r="G51" s="1">
        <f>SUM('Daily Counts'!G$5:G51)</f>
        <v>4789</v>
      </c>
      <c r="H51" s="1">
        <f>SUM('Daily Counts'!H$5:H51)</f>
        <v>2071</v>
      </c>
      <c r="I51" s="1">
        <f>SUM('Daily Counts'!I$5:I51)</f>
        <v>13178</v>
      </c>
      <c r="J51" s="1">
        <f>SUM('Daily Counts'!J$5:J51)</f>
        <v>13886</v>
      </c>
      <c r="K51" s="1">
        <f>SUM('Daily Counts'!K$5:K51)</f>
        <v>8843</v>
      </c>
      <c r="L51" s="1">
        <f>SUM('Daily Counts'!L$5:L51)</f>
        <v>814</v>
      </c>
      <c r="M51" s="1">
        <f>SUM('Daily Counts'!M$5:M51)</f>
        <v>1598</v>
      </c>
      <c r="N51" s="1">
        <f>SUM('Daily Counts'!N$5:N51)</f>
        <v>28044</v>
      </c>
      <c r="O51" s="1">
        <f>SUM('Daily Counts'!O$5:O51)</f>
        <v>7808</v>
      </c>
      <c r="P51" s="1">
        <f>SUM('Daily Counts'!P$5:P51)</f>
        <v>1790</v>
      </c>
      <c r="Q51" s="1">
        <f>SUM('Daily Counts'!Q$5:Q51)</f>
        <v>742</v>
      </c>
      <c r="R51" s="1">
        <f>SUM('Daily Counts'!R$5:R51)</f>
        <v>5632</v>
      </c>
      <c r="S51" s="1">
        <f>SUM('Daily Counts'!S$5:S51)</f>
        <v>2579</v>
      </c>
      <c r="T51" s="1">
        <f>SUM('Daily Counts'!T$5:T51)</f>
        <v>27547</v>
      </c>
      <c r="U51" s="1">
        <f>SUM('Daily Counts'!U$5:U51)</f>
        <v>15359</v>
      </c>
      <c r="V51" s="1">
        <f>SUM('Daily Counts'!V$5:V51)</f>
        <v>5153</v>
      </c>
      <c r="W51" s="1">
        <f>SUM('Daily Counts'!W$5:W51)</f>
        <v>9058</v>
      </c>
      <c r="X51" s="1">
        <f>SUM('Daily Counts'!X$5:X51)</f>
        <v>12941</v>
      </c>
      <c r="Y51" s="1">
        <f>SUM('Daily Counts'!Y$5:Y51)</f>
        <v>18710</v>
      </c>
      <c r="Z51" s="1">
        <f>SUM('Daily Counts'!Z$5:Z51)</f>
        <v>6585</v>
      </c>
      <c r="AA51" s="1">
        <f>SUM('Daily Counts'!AA$5:AA51)</f>
        <v>4406</v>
      </c>
      <c r="AB51" s="1">
        <f>SUM('Daily Counts'!AB$5:AB51)</f>
        <v>19278</v>
      </c>
      <c r="AC51" s="1">
        <f>SUM('Daily Counts'!AC$5:AC51)</f>
        <v>18967</v>
      </c>
      <c r="AD51" s="1">
        <f>SUM('Daily Counts'!AD$5:AD51)</f>
        <v>10725</v>
      </c>
      <c r="AE51" s="1">
        <f>SUM('Daily Counts'!AE$5:AE51)</f>
        <v>1678</v>
      </c>
      <c r="AF51" s="1">
        <f>SUM('Daily Counts'!AF$5:AF51)</f>
        <v>4551</v>
      </c>
      <c r="AG51" s="1">
        <f>SUM('Daily Counts'!AG$5:AG51)</f>
        <v>4975</v>
      </c>
      <c r="AH51" s="1">
        <f>SUM('Daily Counts'!AH$5:AH51)</f>
        <v>1722</v>
      </c>
      <c r="AI51" s="1">
        <f>SUM('Daily Counts'!AI$5:AI51)</f>
        <v>283</v>
      </c>
      <c r="AJ51" s="1">
        <f>SUM('Daily Counts'!AJ$5:AJ51)</f>
        <v>5571</v>
      </c>
      <c r="AK51" s="1">
        <f>SUM('Daily Counts'!AK$5:AK51)</f>
        <v>43582</v>
      </c>
      <c r="AL51" s="1">
        <f>SUM('Daily Counts'!AL$5:AL51)</f>
        <v>10880</v>
      </c>
      <c r="AM51" s="1">
        <f>SUM('Daily Counts'!AM$5:AM51)</f>
        <v>12314</v>
      </c>
      <c r="AN51" s="1">
        <f>SUM('Daily Counts'!AN$5:AN51)</f>
        <v>17017</v>
      </c>
      <c r="AO51" s="1">
        <f>SUM('Daily Counts'!AO$5:AO51)</f>
        <v>22233</v>
      </c>
      <c r="AP51" s="1">
        <f>SUM('Daily Counts'!AP$5:AP51)</f>
        <v>20721</v>
      </c>
      <c r="AQ51" s="1">
        <f>SUM('Daily Counts'!AQ$5:AQ51)</f>
        <v>8920</v>
      </c>
      <c r="AR51" s="1">
        <f>SUM('Daily Counts'!AR$5:AR51)</f>
        <v>11016</v>
      </c>
      <c r="AS51" s="1">
        <f>SUM('Daily Counts'!AS$5:AS51)</f>
        <v>12676</v>
      </c>
      <c r="AT51" s="1">
        <f>SUM('Daily Counts'!AT$5:AT51)</f>
        <v>8449</v>
      </c>
      <c r="AU51" s="1">
        <f>SUM('Daily Counts'!AU$5:AU51)</f>
        <v>19463</v>
      </c>
      <c r="AV51" s="1">
        <f>SUM('Daily Counts'!AV$5:AV51)</f>
        <v>5964</v>
      </c>
      <c r="AW51" s="1">
        <f>SUM('Daily Counts'!AW$5:AW51)</f>
        <v>8008</v>
      </c>
      <c r="AX51" s="5"/>
      <c r="AY51" s="5"/>
      <c r="AZ51" s="5"/>
      <c r="BA51" s="5"/>
      <c r="BB51" s="5"/>
    </row>
    <row r="52" spans="1:54" x14ac:dyDescent="0.2">
      <c r="A52" s="2">
        <v>44394</v>
      </c>
      <c r="B52" s="1">
        <f>SUM('Daily Counts'!B$5:B52)</f>
        <v>8725</v>
      </c>
      <c r="C52" s="1">
        <f>SUM('Daily Counts'!C$5:C52)</f>
        <v>9518</v>
      </c>
      <c r="D52" s="1">
        <f>SUM('Daily Counts'!D$5:D52)</f>
        <v>6651</v>
      </c>
      <c r="E52" s="1">
        <f>SUM('Daily Counts'!E$5:E52)</f>
        <v>26111</v>
      </c>
      <c r="F52" s="1">
        <f>SUM('Daily Counts'!F$5:F52)</f>
        <v>696</v>
      </c>
      <c r="G52" s="1">
        <f>SUM('Daily Counts'!G$5:G52)</f>
        <v>4955</v>
      </c>
      <c r="H52" s="1">
        <f>SUM('Daily Counts'!H$5:H52)</f>
        <v>2071</v>
      </c>
      <c r="I52" s="1">
        <f>SUM('Daily Counts'!I$5:I52)</f>
        <v>14955</v>
      </c>
      <c r="J52" s="1">
        <f>SUM('Daily Counts'!J$5:J52)</f>
        <v>15348</v>
      </c>
      <c r="K52" s="1">
        <f>SUM('Daily Counts'!K$5:K52)</f>
        <v>9690</v>
      </c>
      <c r="L52" s="1">
        <f>SUM('Daily Counts'!L$5:L52)</f>
        <v>924</v>
      </c>
      <c r="M52" s="1">
        <f>SUM('Daily Counts'!M$5:M52)</f>
        <v>1629</v>
      </c>
      <c r="N52" s="1">
        <f>SUM('Daily Counts'!N$5:N52)</f>
        <v>28054</v>
      </c>
      <c r="O52" s="1">
        <f>SUM('Daily Counts'!O$5:O52)</f>
        <v>8075</v>
      </c>
      <c r="P52" s="1">
        <f>SUM('Daily Counts'!P$5:P52)</f>
        <v>1843</v>
      </c>
      <c r="Q52" s="1">
        <f>SUM('Daily Counts'!Q$5:Q52)</f>
        <v>742</v>
      </c>
      <c r="R52" s="1">
        <f>SUM('Daily Counts'!R$5:R52)</f>
        <v>7855</v>
      </c>
      <c r="S52" s="1">
        <f>SUM('Daily Counts'!S$5:S52)</f>
        <v>2597</v>
      </c>
      <c r="T52" s="1">
        <f>SUM('Daily Counts'!T$5:T52)</f>
        <v>28381</v>
      </c>
      <c r="U52" s="1">
        <f>SUM('Daily Counts'!U$5:U52)</f>
        <v>17587</v>
      </c>
      <c r="V52" s="1">
        <f>SUM('Daily Counts'!V$5:V52)</f>
        <v>5239</v>
      </c>
      <c r="W52" s="1">
        <f>SUM('Daily Counts'!W$5:W52)</f>
        <v>10265</v>
      </c>
      <c r="X52" s="1">
        <f>SUM('Daily Counts'!X$5:X52)</f>
        <v>13196</v>
      </c>
      <c r="Y52" s="1">
        <f>SUM('Daily Counts'!Y$5:Y52)</f>
        <v>18749</v>
      </c>
      <c r="Z52" s="1">
        <f>SUM('Daily Counts'!Z$5:Z52)</f>
        <v>7815</v>
      </c>
      <c r="AA52" s="1">
        <f>SUM('Daily Counts'!AA$5:AA52)</f>
        <v>5177</v>
      </c>
      <c r="AB52" s="1">
        <f>SUM('Daily Counts'!AB$5:AB52)</f>
        <v>19688</v>
      </c>
      <c r="AC52" s="1">
        <f>SUM('Daily Counts'!AC$5:AC52)</f>
        <v>19588</v>
      </c>
      <c r="AD52" s="1">
        <f>SUM('Daily Counts'!AD$5:AD52)</f>
        <v>11241</v>
      </c>
      <c r="AE52" s="1">
        <f>SUM('Daily Counts'!AE$5:AE52)</f>
        <v>1732</v>
      </c>
      <c r="AF52" s="1">
        <f>SUM('Daily Counts'!AF$5:AF52)</f>
        <v>6177</v>
      </c>
      <c r="AG52" s="1">
        <f>SUM('Daily Counts'!AG$5:AG52)</f>
        <v>5274</v>
      </c>
      <c r="AH52" s="1">
        <f>SUM('Daily Counts'!AH$5:AH52)</f>
        <v>1722</v>
      </c>
      <c r="AI52" s="1">
        <f>SUM('Daily Counts'!AI$5:AI52)</f>
        <v>293</v>
      </c>
      <c r="AJ52" s="1">
        <f>SUM('Daily Counts'!AJ$5:AJ52)</f>
        <v>5588</v>
      </c>
      <c r="AK52" s="1">
        <f>SUM('Daily Counts'!AK$5:AK52)</f>
        <v>46158</v>
      </c>
      <c r="AL52" s="1">
        <f>SUM('Daily Counts'!AL$5:AL52)</f>
        <v>11857</v>
      </c>
      <c r="AM52" s="1">
        <f>SUM('Daily Counts'!AM$5:AM52)</f>
        <v>12508</v>
      </c>
      <c r="AN52" s="1">
        <f>SUM('Daily Counts'!AN$5:AN52)</f>
        <v>17702</v>
      </c>
      <c r="AO52" s="1">
        <f>SUM('Daily Counts'!AO$5:AO52)</f>
        <v>22874</v>
      </c>
      <c r="AP52" s="1">
        <f>SUM('Daily Counts'!AP$5:AP52)</f>
        <v>21261</v>
      </c>
      <c r="AQ52" s="1">
        <f>SUM('Daily Counts'!AQ$5:AQ52)</f>
        <v>10063</v>
      </c>
      <c r="AR52" s="1">
        <f>SUM('Daily Counts'!AR$5:AR52)</f>
        <v>11346</v>
      </c>
      <c r="AS52" s="1">
        <f>SUM('Daily Counts'!AS$5:AS52)</f>
        <v>13071</v>
      </c>
      <c r="AT52" s="1">
        <f>SUM('Daily Counts'!AT$5:AT52)</f>
        <v>9700</v>
      </c>
      <c r="AU52" s="1">
        <f>SUM('Daily Counts'!AU$5:AU52)</f>
        <v>20596</v>
      </c>
      <c r="AV52" s="1">
        <f>SUM('Daily Counts'!AV$5:AV52)</f>
        <v>6598</v>
      </c>
      <c r="AW52" s="1">
        <f>SUM('Daily Counts'!AW$5:AW52)</f>
        <v>8682</v>
      </c>
      <c r="AX52" s="5"/>
      <c r="AY52" s="5"/>
      <c r="AZ52" s="5"/>
      <c r="BA52" s="5"/>
      <c r="BB52" s="5"/>
    </row>
    <row r="53" spans="1:54" x14ac:dyDescent="0.2">
      <c r="A53" s="2">
        <v>44395</v>
      </c>
      <c r="B53" s="1">
        <f>SUM('Daily Counts'!B$5:B53)</f>
        <v>9145</v>
      </c>
      <c r="C53" s="1">
        <f>SUM('Daily Counts'!C$5:C53)</f>
        <v>9673</v>
      </c>
      <c r="D53" s="1">
        <f>SUM('Daily Counts'!D$5:D53)</f>
        <v>7186</v>
      </c>
      <c r="E53" s="1">
        <f>SUM('Daily Counts'!E$5:E53)</f>
        <v>26134</v>
      </c>
      <c r="F53" s="1">
        <f>SUM('Daily Counts'!F$5:F53)</f>
        <v>1062</v>
      </c>
      <c r="G53" s="1">
        <f>SUM('Daily Counts'!G$5:G53)</f>
        <v>5094</v>
      </c>
      <c r="H53" s="1">
        <f>SUM('Daily Counts'!H$5:H53)</f>
        <v>2077</v>
      </c>
      <c r="I53" s="1">
        <f>SUM('Daily Counts'!I$5:I53)</f>
        <v>16337</v>
      </c>
      <c r="J53" s="1">
        <f>SUM('Daily Counts'!J$5:J53)</f>
        <v>15365</v>
      </c>
      <c r="K53" s="1">
        <f>SUM('Daily Counts'!K$5:K53)</f>
        <v>9811</v>
      </c>
      <c r="L53" s="1">
        <f>SUM('Daily Counts'!L$5:L53)</f>
        <v>1055</v>
      </c>
      <c r="M53" s="1">
        <f>SUM('Daily Counts'!M$5:M53)</f>
        <v>1852</v>
      </c>
      <c r="N53" s="1">
        <f>SUM('Daily Counts'!N$5:N53)</f>
        <v>28054</v>
      </c>
      <c r="O53" s="1">
        <f>SUM('Daily Counts'!O$5:O53)</f>
        <v>8745</v>
      </c>
      <c r="P53" s="1">
        <f>SUM('Daily Counts'!P$5:P53)</f>
        <v>2183</v>
      </c>
      <c r="Q53" s="1">
        <f>SUM('Daily Counts'!Q$5:Q53)</f>
        <v>747</v>
      </c>
      <c r="R53" s="1">
        <f>SUM('Daily Counts'!R$5:R53)</f>
        <v>9863</v>
      </c>
      <c r="S53" s="1">
        <f>SUM('Daily Counts'!S$5:S53)</f>
        <v>2645</v>
      </c>
      <c r="T53" s="1">
        <f>SUM('Daily Counts'!T$5:T53)</f>
        <v>29388</v>
      </c>
      <c r="U53" s="1">
        <f>SUM('Daily Counts'!U$5:U53)</f>
        <v>18723</v>
      </c>
      <c r="V53" s="1">
        <f>SUM('Daily Counts'!V$5:V53)</f>
        <v>5262</v>
      </c>
      <c r="W53" s="1">
        <f>SUM('Daily Counts'!W$5:W53)</f>
        <v>11023</v>
      </c>
      <c r="X53" s="1">
        <f>SUM('Daily Counts'!X$5:X53)</f>
        <v>13325</v>
      </c>
      <c r="Y53" s="1">
        <f>SUM('Daily Counts'!Y$5:Y53)</f>
        <v>18761</v>
      </c>
      <c r="Z53" s="1">
        <f>SUM('Daily Counts'!Z$5:Z53)</f>
        <v>9173</v>
      </c>
      <c r="AA53" s="1">
        <f>SUM('Daily Counts'!AA$5:AA53)</f>
        <v>5237</v>
      </c>
      <c r="AB53" s="1">
        <f>SUM('Daily Counts'!AB$5:AB53)</f>
        <v>20428</v>
      </c>
      <c r="AC53" s="1">
        <f>SUM('Daily Counts'!AC$5:AC53)</f>
        <v>20055</v>
      </c>
      <c r="AD53" s="1">
        <f>SUM('Daily Counts'!AD$5:AD53)</f>
        <v>11647</v>
      </c>
      <c r="AE53" s="1">
        <f>SUM('Daily Counts'!AE$5:AE53)</f>
        <v>2087</v>
      </c>
      <c r="AF53" s="1">
        <f>SUM('Daily Counts'!AF$5:AF53)</f>
        <v>7894</v>
      </c>
      <c r="AG53" s="1">
        <f>SUM('Daily Counts'!AG$5:AG53)</f>
        <v>5448</v>
      </c>
      <c r="AH53" s="1">
        <f>SUM('Daily Counts'!AH$5:AH53)</f>
        <v>2216</v>
      </c>
      <c r="AI53" s="1">
        <f>SUM('Daily Counts'!AI$5:AI53)</f>
        <v>293</v>
      </c>
      <c r="AJ53" s="1">
        <f>SUM('Daily Counts'!AJ$5:AJ53)</f>
        <v>5855</v>
      </c>
      <c r="AK53" s="1">
        <f>SUM('Daily Counts'!AK$5:AK53)</f>
        <v>49197</v>
      </c>
      <c r="AL53" s="1">
        <f>SUM('Daily Counts'!AL$5:AL53)</f>
        <v>12342</v>
      </c>
      <c r="AM53" s="1">
        <f>SUM('Daily Counts'!AM$5:AM53)</f>
        <v>13223</v>
      </c>
      <c r="AN53" s="1">
        <f>SUM('Daily Counts'!AN$5:AN53)</f>
        <v>18745</v>
      </c>
      <c r="AO53" s="1">
        <f>SUM('Daily Counts'!AO$5:AO53)</f>
        <v>23584</v>
      </c>
      <c r="AP53" s="1">
        <f>SUM('Daily Counts'!AP$5:AP53)</f>
        <v>22067</v>
      </c>
      <c r="AQ53" s="1">
        <f>SUM('Daily Counts'!AQ$5:AQ53)</f>
        <v>11738</v>
      </c>
      <c r="AR53" s="1">
        <f>SUM('Daily Counts'!AR$5:AR53)</f>
        <v>11405</v>
      </c>
      <c r="AS53" s="1">
        <f>SUM('Daily Counts'!AS$5:AS53)</f>
        <v>14447</v>
      </c>
      <c r="AT53" s="1">
        <f>SUM('Daily Counts'!AT$5:AT53)</f>
        <v>11209</v>
      </c>
      <c r="AU53" s="1">
        <f>SUM('Daily Counts'!AU$5:AU53)</f>
        <v>22309</v>
      </c>
      <c r="AV53" s="1">
        <f>SUM('Daily Counts'!AV$5:AV53)</f>
        <v>7147</v>
      </c>
      <c r="AW53" s="1">
        <f>SUM('Daily Counts'!AW$5:AW53)</f>
        <v>9158</v>
      </c>
      <c r="AX53" s="5"/>
      <c r="AY53" s="5"/>
      <c r="AZ53" s="5"/>
      <c r="BA53" s="5"/>
      <c r="BB53" s="5"/>
    </row>
    <row r="54" spans="1:54" x14ac:dyDescent="0.2">
      <c r="A54" s="2">
        <v>44396</v>
      </c>
      <c r="B54" s="1">
        <f>SUM('Daily Counts'!B$5:B54)</f>
        <v>9190</v>
      </c>
      <c r="C54" s="1">
        <f>SUM('Daily Counts'!C$5:C54)</f>
        <v>9696</v>
      </c>
      <c r="D54" s="1">
        <f>SUM('Daily Counts'!D$5:D54)</f>
        <v>7563</v>
      </c>
      <c r="E54" s="1">
        <f>SUM('Daily Counts'!E$5:E54)</f>
        <v>26250</v>
      </c>
      <c r="F54" s="1">
        <f>SUM('Daily Counts'!F$5:F54)</f>
        <v>1134</v>
      </c>
      <c r="G54" s="1">
        <f>SUM('Daily Counts'!G$5:G54)</f>
        <v>5272</v>
      </c>
      <c r="H54" s="1">
        <f>SUM('Daily Counts'!H$5:H54)</f>
        <v>2278</v>
      </c>
      <c r="I54" s="1">
        <f>SUM('Daily Counts'!I$5:I54)</f>
        <v>20404</v>
      </c>
      <c r="J54" s="1">
        <f>SUM('Daily Counts'!J$5:J54)</f>
        <v>17611</v>
      </c>
      <c r="K54" s="1">
        <f>SUM('Daily Counts'!K$5:K54)</f>
        <v>10026</v>
      </c>
      <c r="L54" s="1">
        <f>SUM('Daily Counts'!L$5:L54)</f>
        <v>1390</v>
      </c>
      <c r="M54" s="1">
        <f>SUM('Daily Counts'!M$5:M54)</f>
        <v>3026</v>
      </c>
      <c r="N54" s="1">
        <f>SUM('Daily Counts'!N$5:N54)</f>
        <v>32645</v>
      </c>
      <c r="O54" s="1">
        <f>SUM('Daily Counts'!O$5:O54)</f>
        <v>9317</v>
      </c>
      <c r="P54" s="1">
        <f>SUM('Daily Counts'!P$5:P54)</f>
        <v>2527</v>
      </c>
      <c r="Q54" s="1">
        <f>SUM('Daily Counts'!Q$5:Q54)</f>
        <v>747</v>
      </c>
      <c r="R54" s="1">
        <f>SUM('Daily Counts'!R$5:R54)</f>
        <v>11142</v>
      </c>
      <c r="S54" s="1">
        <f>SUM('Daily Counts'!S$5:S54)</f>
        <v>2814</v>
      </c>
      <c r="T54" s="1">
        <f>SUM('Daily Counts'!T$5:T54)</f>
        <v>32001</v>
      </c>
      <c r="U54" s="1">
        <f>SUM('Daily Counts'!U$5:U54)</f>
        <v>19816</v>
      </c>
      <c r="V54" s="1">
        <f>SUM('Daily Counts'!V$5:V54)</f>
        <v>5302</v>
      </c>
      <c r="W54" s="1">
        <f>SUM('Daily Counts'!W$5:W54)</f>
        <v>13275</v>
      </c>
      <c r="X54" s="1">
        <f>SUM('Daily Counts'!X$5:X54)</f>
        <v>13698</v>
      </c>
      <c r="Y54" s="1">
        <f>SUM('Daily Counts'!Y$5:Y54)</f>
        <v>18761</v>
      </c>
      <c r="Z54" s="1">
        <f>SUM('Daily Counts'!Z$5:Z54)</f>
        <v>10249</v>
      </c>
      <c r="AA54" s="1">
        <f>SUM('Daily Counts'!AA$5:AA54)</f>
        <v>5841</v>
      </c>
      <c r="AB54" s="1">
        <f>SUM('Daily Counts'!AB$5:AB54)</f>
        <v>20604</v>
      </c>
      <c r="AC54" s="1">
        <f>SUM('Daily Counts'!AC$5:AC54)</f>
        <v>20752</v>
      </c>
      <c r="AD54" s="1">
        <f>SUM('Daily Counts'!AD$5:AD54)</f>
        <v>12431</v>
      </c>
      <c r="AE54" s="1">
        <f>SUM('Daily Counts'!AE$5:AE54)</f>
        <v>3048</v>
      </c>
      <c r="AF54" s="1">
        <f>SUM('Daily Counts'!AF$5:AF54)</f>
        <v>9234</v>
      </c>
      <c r="AG54" s="1">
        <f>SUM('Daily Counts'!AG$5:AG54)</f>
        <v>5985</v>
      </c>
      <c r="AH54" s="1">
        <f>SUM('Daily Counts'!AH$5:AH54)</f>
        <v>2775</v>
      </c>
      <c r="AI54" s="1">
        <f>SUM('Daily Counts'!AI$5:AI54)</f>
        <v>305</v>
      </c>
      <c r="AJ54" s="1">
        <f>SUM('Daily Counts'!AJ$5:AJ54)</f>
        <v>6114</v>
      </c>
      <c r="AK54" s="1">
        <f>SUM('Daily Counts'!AK$5:AK54)</f>
        <v>52535</v>
      </c>
      <c r="AL54" s="1">
        <f>SUM('Daily Counts'!AL$5:AL54)</f>
        <v>13191</v>
      </c>
      <c r="AM54" s="1">
        <f>SUM('Daily Counts'!AM$5:AM54)</f>
        <v>13521</v>
      </c>
      <c r="AN54" s="1">
        <f>SUM('Daily Counts'!AN$5:AN54)</f>
        <v>19502</v>
      </c>
      <c r="AO54" s="1">
        <f>SUM('Daily Counts'!AO$5:AO54)</f>
        <v>25543</v>
      </c>
      <c r="AP54" s="1">
        <f>SUM('Daily Counts'!AP$5:AP54)</f>
        <v>23953</v>
      </c>
      <c r="AQ54" s="1">
        <f>SUM('Daily Counts'!AQ$5:AQ54)</f>
        <v>11921</v>
      </c>
      <c r="AR54" s="1">
        <f>SUM('Daily Counts'!AR$5:AR54)</f>
        <v>12192</v>
      </c>
      <c r="AS54" s="1">
        <f>SUM('Daily Counts'!AS$5:AS54)</f>
        <v>14555</v>
      </c>
      <c r="AT54" s="1">
        <f>SUM('Daily Counts'!AT$5:AT54)</f>
        <v>12334</v>
      </c>
      <c r="AU54" s="1">
        <f>SUM('Daily Counts'!AU$5:AU54)</f>
        <v>23014</v>
      </c>
      <c r="AV54" s="1">
        <f>SUM('Daily Counts'!AV$5:AV54)</f>
        <v>7595</v>
      </c>
      <c r="AW54" s="1">
        <f>SUM('Daily Counts'!AW$5:AW54)</f>
        <v>9517</v>
      </c>
      <c r="AX54" s="5"/>
      <c r="AY54" s="5"/>
      <c r="AZ54" s="5"/>
      <c r="BA54" s="5"/>
      <c r="BB54" s="5"/>
    </row>
    <row r="55" spans="1:54" x14ac:dyDescent="0.2">
      <c r="A55" s="2">
        <v>44397</v>
      </c>
      <c r="B55" s="1">
        <f>SUM('Daily Counts'!B$5:B55)</f>
        <v>9739</v>
      </c>
      <c r="C55" s="1">
        <f>SUM('Daily Counts'!C$5:C55)</f>
        <v>9945</v>
      </c>
      <c r="D55" s="1">
        <f>SUM('Daily Counts'!D$5:D55)</f>
        <v>7609</v>
      </c>
      <c r="E55" s="1">
        <f>SUM('Daily Counts'!E$5:E55)</f>
        <v>26489</v>
      </c>
      <c r="F55" s="1">
        <f>SUM('Daily Counts'!F$5:F55)</f>
        <v>1140</v>
      </c>
      <c r="G55" s="1">
        <f>SUM('Daily Counts'!G$5:G55)</f>
        <v>6383</v>
      </c>
      <c r="H55" s="1">
        <f>SUM('Daily Counts'!H$5:H55)</f>
        <v>2400</v>
      </c>
      <c r="I55" s="1">
        <f>SUM('Daily Counts'!I$5:I55)</f>
        <v>22169</v>
      </c>
      <c r="J55" s="1">
        <f>SUM('Daily Counts'!J$5:J55)</f>
        <v>18270</v>
      </c>
      <c r="K55" s="1">
        <f>SUM('Daily Counts'!K$5:K55)</f>
        <v>10771</v>
      </c>
      <c r="L55" s="1">
        <f>SUM('Daily Counts'!L$5:L55)</f>
        <v>1506</v>
      </c>
      <c r="M55" s="1">
        <f>SUM('Daily Counts'!M$5:M55)</f>
        <v>3551</v>
      </c>
      <c r="N55" s="1">
        <f>SUM('Daily Counts'!N$5:N55)</f>
        <v>34053</v>
      </c>
      <c r="O55" s="1">
        <f>SUM('Daily Counts'!O$5:O55)</f>
        <v>10387</v>
      </c>
      <c r="P55" s="1">
        <f>SUM('Daily Counts'!P$5:P55)</f>
        <v>2563</v>
      </c>
      <c r="Q55" s="1">
        <f>SUM('Daily Counts'!Q$5:Q55)</f>
        <v>747</v>
      </c>
      <c r="R55" s="1">
        <f>SUM('Daily Counts'!R$5:R55)</f>
        <v>11702</v>
      </c>
      <c r="S55" s="1">
        <f>SUM('Daily Counts'!S$5:S55)</f>
        <v>2982</v>
      </c>
      <c r="T55" s="1">
        <f>SUM('Daily Counts'!T$5:T55)</f>
        <v>32846</v>
      </c>
      <c r="U55" s="1">
        <f>SUM('Daily Counts'!U$5:U55)</f>
        <v>19958</v>
      </c>
      <c r="V55" s="1">
        <f>SUM('Daily Counts'!V$5:V55)</f>
        <v>5324</v>
      </c>
      <c r="W55" s="1">
        <f>SUM('Daily Counts'!W$5:W55)</f>
        <v>14094</v>
      </c>
      <c r="X55" s="1">
        <f>SUM('Daily Counts'!X$5:X55)</f>
        <v>15414</v>
      </c>
      <c r="Y55" s="1">
        <f>SUM('Daily Counts'!Y$5:Y55)</f>
        <v>18761</v>
      </c>
      <c r="Z55" s="1">
        <f>SUM('Daily Counts'!Z$5:Z55)</f>
        <v>11573</v>
      </c>
      <c r="AA55" s="1">
        <f>SUM('Daily Counts'!AA$5:AA55)</f>
        <v>5972</v>
      </c>
      <c r="AB55" s="1">
        <f>SUM('Daily Counts'!AB$5:AB55)</f>
        <v>20846</v>
      </c>
      <c r="AC55" s="1">
        <f>SUM('Daily Counts'!AC$5:AC55)</f>
        <v>21999</v>
      </c>
      <c r="AD55" s="1">
        <f>SUM('Daily Counts'!AD$5:AD55)</f>
        <v>13579</v>
      </c>
      <c r="AE55" s="1">
        <f>SUM('Daily Counts'!AE$5:AE55)</f>
        <v>3089</v>
      </c>
      <c r="AF55" s="1">
        <f>SUM('Daily Counts'!AF$5:AF55)</f>
        <v>9445</v>
      </c>
      <c r="AG55" s="1">
        <f>SUM('Daily Counts'!AG$5:AG55)</f>
        <v>6535</v>
      </c>
      <c r="AH55" s="1">
        <f>SUM('Daily Counts'!AH$5:AH55)</f>
        <v>2990</v>
      </c>
      <c r="AI55" s="1">
        <f>SUM('Daily Counts'!AI$5:AI55)</f>
        <v>351</v>
      </c>
      <c r="AJ55" s="1">
        <f>SUM('Daily Counts'!AJ$5:AJ55)</f>
        <v>6295</v>
      </c>
      <c r="AK55" s="1">
        <f>SUM('Daily Counts'!AK$5:AK55)</f>
        <v>55494</v>
      </c>
      <c r="AL55" s="1">
        <f>SUM('Daily Counts'!AL$5:AL55)</f>
        <v>14328</v>
      </c>
      <c r="AM55" s="1">
        <f>SUM('Daily Counts'!AM$5:AM55)</f>
        <v>14037</v>
      </c>
      <c r="AN55" s="1">
        <f>SUM('Daily Counts'!AN$5:AN55)</f>
        <v>20286</v>
      </c>
      <c r="AO55" s="1">
        <f>SUM('Daily Counts'!AO$5:AO55)</f>
        <v>26380</v>
      </c>
      <c r="AP55" s="1">
        <f>SUM('Daily Counts'!AP$5:AP55)</f>
        <v>24795</v>
      </c>
      <c r="AQ55" s="1">
        <f>SUM('Daily Counts'!AQ$5:AQ55)</f>
        <v>12253</v>
      </c>
      <c r="AR55" s="1">
        <f>SUM('Daily Counts'!AR$5:AR55)</f>
        <v>13047</v>
      </c>
      <c r="AS55" s="1">
        <f>SUM('Daily Counts'!AS$5:AS55)</f>
        <v>14933</v>
      </c>
      <c r="AT55" s="1">
        <f>SUM('Daily Counts'!AT$5:AT55)</f>
        <v>13745</v>
      </c>
      <c r="AU55" s="1">
        <f>SUM('Daily Counts'!AU$5:AU55)</f>
        <v>25120</v>
      </c>
      <c r="AV55" s="1">
        <f>SUM('Daily Counts'!AV$5:AV55)</f>
        <v>8010</v>
      </c>
      <c r="AW55" s="1">
        <f>SUM('Daily Counts'!AW$5:AW55)</f>
        <v>9843</v>
      </c>
      <c r="AX55" s="5"/>
      <c r="AY55" s="5"/>
      <c r="AZ55" s="5"/>
      <c r="BA55" s="5"/>
      <c r="BB55" s="5"/>
    </row>
    <row r="56" spans="1:54" x14ac:dyDescent="0.2">
      <c r="A56" s="2">
        <v>44398</v>
      </c>
      <c r="B56" s="1">
        <f>SUM('Daily Counts'!B$5:B56)</f>
        <v>9802</v>
      </c>
      <c r="C56" s="1">
        <f>SUM('Daily Counts'!C$5:C56)</f>
        <v>10496</v>
      </c>
      <c r="D56" s="1">
        <f>SUM('Daily Counts'!D$5:D56)</f>
        <v>8788</v>
      </c>
      <c r="E56" s="1">
        <f>SUM('Daily Counts'!E$5:E56)</f>
        <v>27008</v>
      </c>
      <c r="F56" s="1">
        <f>SUM('Daily Counts'!F$5:F56)</f>
        <v>1140</v>
      </c>
      <c r="G56" s="1">
        <f>SUM('Daily Counts'!G$5:G56)</f>
        <v>6428</v>
      </c>
      <c r="H56" s="1">
        <f>SUM('Daily Counts'!H$5:H56)</f>
        <v>2470</v>
      </c>
      <c r="I56" s="1">
        <f>SUM('Daily Counts'!I$5:I56)</f>
        <v>23948</v>
      </c>
      <c r="J56" s="1">
        <f>SUM('Daily Counts'!J$5:J56)</f>
        <v>18335</v>
      </c>
      <c r="K56" s="1">
        <f>SUM('Daily Counts'!K$5:K56)</f>
        <v>11053</v>
      </c>
      <c r="L56" s="1">
        <f>SUM('Daily Counts'!L$5:L56)</f>
        <v>1532</v>
      </c>
      <c r="M56" s="1">
        <f>SUM('Daily Counts'!M$5:M56)</f>
        <v>3730</v>
      </c>
      <c r="N56" s="1">
        <f>SUM('Daily Counts'!N$5:N56)</f>
        <v>34859</v>
      </c>
      <c r="O56" s="1">
        <f>SUM('Daily Counts'!O$5:O56)</f>
        <v>11082</v>
      </c>
      <c r="P56" s="1">
        <f>SUM('Daily Counts'!P$5:P56)</f>
        <v>2686</v>
      </c>
      <c r="Q56" s="1">
        <f>SUM('Daily Counts'!Q$5:Q56)</f>
        <v>747</v>
      </c>
      <c r="R56" s="1">
        <f>SUM('Daily Counts'!R$5:R56)</f>
        <v>12405</v>
      </c>
      <c r="S56" s="1">
        <f>SUM('Daily Counts'!S$5:S56)</f>
        <v>3088</v>
      </c>
      <c r="T56" s="1">
        <f>SUM('Daily Counts'!T$5:T56)</f>
        <v>34450</v>
      </c>
      <c r="U56" s="1">
        <f>SUM('Daily Counts'!U$5:U56)</f>
        <v>19986</v>
      </c>
      <c r="V56" s="1">
        <f>SUM('Daily Counts'!V$5:V56)</f>
        <v>5361</v>
      </c>
      <c r="W56" s="1">
        <f>SUM('Daily Counts'!W$5:W56)</f>
        <v>14380</v>
      </c>
      <c r="X56" s="1">
        <f>SUM('Daily Counts'!X$5:X56)</f>
        <v>16179</v>
      </c>
      <c r="Y56" s="1">
        <f>SUM('Daily Counts'!Y$5:Y56)</f>
        <v>18776</v>
      </c>
      <c r="Z56" s="1">
        <f>SUM('Daily Counts'!Z$5:Z56)</f>
        <v>13158</v>
      </c>
      <c r="AA56" s="1">
        <f>SUM('Daily Counts'!AA$5:AA56)</f>
        <v>7099</v>
      </c>
      <c r="AB56" s="1">
        <f>SUM('Daily Counts'!AB$5:AB56)</f>
        <v>21171</v>
      </c>
      <c r="AC56" s="1">
        <f>SUM('Daily Counts'!AC$5:AC56)</f>
        <v>22564</v>
      </c>
      <c r="AD56" s="1">
        <f>SUM('Daily Counts'!AD$5:AD56)</f>
        <v>14059</v>
      </c>
      <c r="AE56" s="1">
        <f>SUM('Daily Counts'!AE$5:AE56)</f>
        <v>3402</v>
      </c>
      <c r="AF56" s="1">
        <f>SUM('Daily Counts'!AF$5:AF56)</f>
        <v>11765</v>
      </c>
      <c r="AG56" s="1">
        <f>SUM('Daily Counts'!AG$5:AG56)</f>
        <v>6861</v>
      </c>
      <c r="AH56" s="1">
        <f>SUM('Daily Counts'!AH$5:AH56)</f>
        <v>3730</v>
      </c>
      <c r="AI56" s="1">
        <f>SUM('Daily Counts'!AI$5:AI56)</f>
        <v>385</v>
      </c>
      <c r="AJ56" s="1">
        <f>SUM('Daily Counts'!AJ$5:AJ56)</f>
        <v>6474</v>
      </c>
      <c r="AK56" s="1">
        <f>SUM('Daily Counts'!AK$5:AK56)</f>
        <v>57139</v>
      </c>
      <c r="AL56" s="1">
        <f>SUM('Daily Counts'!AL$5:AL56)</f>
        <v>15265</v>
      </c>
      <c r="AM56" s="1">
        <f>SUM('Daily Counts'!AM$5:AM56)</f>
        <v>14556</v>
      </c>
      <c r="AN56" s="1">
        <f>SUM('Daily Counts'!AN$5:AN56)</f>
        <v>21353</v>
      </c>
      <c r="AO56" s="1">
        <f>SUM('Daily Counts'!AO$5:AO56)</f>
        <v>27171</v>
      </c>
      <c r="AP56" s="1">
        <f>SUM('Daily Counts'!AP$5:AP56)</f>
        <v>24923</v>
      </c>
      <c r="AQ56" s="1">
        <f>SUM('Daily Counts'!AQ$5:AQ56)</f>
        <v>12366</v>
      </c>
      <c r="AR56" s="1">
        <f>SUM('Daily Counts'!AR$5:AR56)</f>
        <v>13718</v>
      </c>
      <c r="AS56" s="1">
        <f>SUM('Daily Counts'!AS$5:AS56)</f>
        <v>15635</v>
      </c>
      <c r="AT56" s="1">
        <f>SUM('Daily Counts'!AT$5:AT56)</f>
        <v>14621</v>
      </c>
      <c r="AU56" s="1">
        <f>SUM('Daily Counts'!AU$5:AU56)</f>
        <v>25728</v>
      </c>
      <c r="AV56" s="1">
        <f>SUM('Daily Counts'!AV$5:AV56)</f>
        <v>8169</v>
      </c>
      <c r="AW56" s="1">
        <f>SUM('Daily Counts'!AW$5:AW56)</f>
        <v>10243</v>
      </c>
      <c r="AX56" s="5"/>
      <c r="AY56" s="5"/>
      <c r="AZ56" s="5"/>
      <c r="BA56" s="5"/>
      <c r="BB56" s="5"/>
    </row>
    <row r="57" spans="1:54" x14ac:dyDescent="0.2">
      <c r="A57" s="2">
        <v>44399</v>
      </c>
      <c r="B57" s="1">
        <f>SUM('Daily Counts'!B$5:B57)</f>
        <v>10411</v>
      </c>
      <c r="C57" s="1">
        <f>SUM('Daily Counts'!C$5:C57)</f>
        <v>10795</v>
      </c>
      <c r="D57" s="1">
        <f>SUM('Daily Counts'!D$5:D57)</f>
        <v>8869</v>
      </c>
      <c r="E57" s="1">
        <f>SUM('Daily Counts'!E$5:E57)</f>
        <v>27071</v>
      </c>
      <c r="F57" s="1">
        <f>SUM('Daily Counts'!F$5:F57)</f>
        <v>1180</v>
      </c>
      <c r="G57" s="1">
        <f>SUM('Daily Counts'!G$5:G57)</f>
        <v>6919</v>
      </c>
      <c r="H57" s="1">
        <f>SUM('Daily Counts'!H$5:H57)</f>
        <v>2561</v>
      </c>
      <c r="I57" s="1">
        <f>SUM('Daily Counts'!I$5:I57)</f>
        <v>24989</v>
      </c>
      <c r="J57" s="1">
        <f>SUM('Daily Counts'!J$5:J57)</f>
        <v>18380</v>
      </c>
      <c r="K57" s="1">
        <f>SUM('Daily Counts'!K$5:K57)</f>
        <v>12062</v>
      </c>
      <c r="L57" s="1">
        <f>SUM('Daily Counts'!L$5:L57)</f>
        <v>1769</v>
      </c>
      <c r="M57" s="1">
        <f>SUM('Daily Counts'!M$5:M57)</f>
        <v>4065</v>
      </c>
      <c r="N57" s="1">
        <f>SUM('Daily Counts'!N$5:N57)</f>
        <v>36447</v>
      </c>
      <c r="O57" s="1">
        <f>SUM('Daily Counts'!O$5:O57)</f>
        <v>12013</v>
      </c>
      <c r="P57" s="1">
        <f>SUM('Daily Counts'!P$5:P57)</f>
        <v>2723</v>
      </c>
      <c r="Q57" s="1">
        <f>SUM('Daily Counts'!Q$5:Q57)</f>
        <v>747</v>
      </c>
      <c r="R57" s="1">
        <f>SUM('Daily Counts'!R$5:R57)</f>
        <v>12405</v>
      </c>
      <c r="S57" s="1">
        <f>SUM('Daily Counts'!S$5:S57)</f>
        <v>3252</v>
      </c>
      <c r="T57" s="1">
        <f>SUM('Daily Counts'!T$5:T57)</f>
        <v>35509</v>
      </c>
      <c r="U57" s="1">
        <f>SUM('Daily Counts'!U$5:U57)</f>
        <v>19989</v>
      </c>
      <c r="V57" s="1">
        <f>SUM('Daily Counts'!V$5:V57)</f>
        <v>5395</v>
      </c>
      <c r="W57" s="1">
        <f>SUM('Daily Counts'!W$5:W57)</f>
        <v>14811</v>
      </c>
      <c r="X57" s="1">
        <f>SUM('Daily Counts'!X$5:X57)</f>
        <v>17899</v>
      </c>
      <c r="Y57" s="1">
        <f>SUM('Daily Counts'!Y$5:Y57)</f>
        <v>18822</v>
      </c>
      <c r="Z57" s="1">
        <f>SUM('Daily Counts'!Z$5:Z57)</f>
        <v>13177</v>
      </c>
      <c r="AA57" s="1">
        <f>SUM('Daily Counts'!AA$5:AA57)</f>
        <v>8368</v>
      </c>
      <c r="AB57" s="1">
        <f>SUM('Daily Counts'!AB$5:AB57)</f>
        <v>21336</v>
      </c>
      <c r="AC57" s="1">
        <f>SUM('Daily Counts'!AC$5:AC57)</f>
        <v>23565</v>
      </c>
      <c r="AD57" s="1">
        <f>SUM('Daily Counts'!AD$5:AD57)</f>
        <v>15656</v>
      </c>
      <c r="AE57" s="1">
        <f>SUM('Daily Counts'!AE$5:AE57)</f>
        <v>4021</v>
      </c>
      <c r="AF57" s="1">
        <f>SUM('Daily Counts'!AF$5:AF57)</f>
        <v>13228</v>
      </c>
      <c r="AG57" s="1">
        <f>SUM('Daily Counts'!AG$5:AG57)</f>
        <v>6861</v>
      </c>
      <c r="AH57" s="1">
        <f>SUM('Daily Counts'!AH$5:AH57)</f>
        <v>3933</v>
      </c>
      <c r="AI57" s="1">
        <f>SUM('Daily Counts'!AI$5:AI57)</f>
        <v>385</v>
      </c>
      <c r="AJ57" s="1">
        <f>SUM('Daily Counts'!AJ$5:AJ57)</f>
        <v>6680</v>
      </c>
      <c r="AK57" s="1">
        <f>SUM('Daily Counts'!AK$5:AK57)</f>
        <v>59688</v>
      </c>
      <c r="AL57" s="1">
        <f>SUM('Daily Counts'!AL$5:AL57)</f>
        <v>15829</v>
      </c>
      <c r="AM57" s="1">
        <f>SUM('Daily Counts'!AM$5:AM57)</f>
        <v>16027</v>
      </c>
      <c r="AN57" s="1">
        <f>SUM('Daily Counts'!AN$5:AN57)</f>
        <v>22684</v>
      </c>
      <c r="AO57" s="1">
        <f>SUM('Daily Counts'!AO$5:AO57)</f>
        <v>27985</v>
      </c>
      <c r="AP57" s="1">
        <f>SUM('Daily Counts'!AP$5:AP57)</f>
        <v>25071</v>
      </c>
      <c r="AQ57" s="1">
        <f>SUM('Daily Counts'!AQ$5:AQ57)</f>
        <v>12565</v>
      </c>
      <c r="AR57" s="1">
        <f>SUM('Daily Counts'!AR$5:AR57)</f>
        <v>13981</v>
      </c>
      <c r="AS57" s="1">
        <f>SUM('Daily Counts'!AS$5:AS57)</f>
        <v>16139</v>
      </c>
      <c r="AT57" s="1">
        <f>SUM('Daily Counts'!AT$5:AT57)</f>
        <v>15616</v>
      </c>
      <c r="AU57" s="1">
        <f>SUM('Daily Counts'!AU$5:AU57)</f>
        <v>27138</v>
      </c>
      <c r="AV57" s="1">
        <f>SUM('Daily Counts'!AV$5:AV57)</f>
        <v>8321</v>
      </c>
      <c r="AW57" s="1">
        <f>SUM('Daily Counts'!AW$5:AW57)</f>
        <v>10505</v>
      </c>
      <c r="AX57" s="5"/>
      <c r="AY57" s="5"/>
      <c r="AZ57" s="5"/>
      <c r="BA57" s="5"/>
      <c r="BB57" s="5"/>
    </row>
    <row r="58" spans="1:54" x14ac:dyDescent="0.2">
      <c r="A58" s="2">
        <v>44400</v>
      </c>
      <c r="B58" s="1">
        <f>SUM('Daily Counts'!B$5:B58)</f>
        <v>10660</v>
      </c>
      <c r="C58" s="1">
        <f>SUM('Daily Counts'!C$5:C58)</f>
        <v>10963</v>
      </c>
      <c r="D58" s="1">
        <f>SUM('Daily Counts'!D$5:D58)</f>
        <v>8882</v>
      </c>
      <c r="E58" s="1">
        <f>SUM('Daily Counts'!E$5:E58)</f>
        <v>28487</v>
      </c>
      <c r="F58" s="1">
        <f>SUM('Daily Counts'!F$5:F58)</f>
        <v>1450</v>
      </c>
      <c r="G58" s="1">
        <f>SUM('Daily Counts'!G$5:G58)</f>
        <v>7002</v>
      </c>
      <c r="H58" s="1">
        <f>SUM('Daily Counts'!H$5:H58)</f>
        <v>2613</v>
      </c>
      <c r="I58" s="1">
        <f>SUM('Daily Counts'!I$5:I58)</f>
        <v>25625</v>
      </c>
      <c r="J58" s="1">
        <f>SUM('Daily Counts'!J$5:J58)</f>
        <v>18419</v>
      </c>
      <c r="K58" s="1">
        <f>SUM('Daily Counts'!K$5:K58)</f>
        <v>12389</v>
      </c>
      <c r="L58" s="1">
        <f>SUM('Daily Counts'!L$5:L58)</f>
        <v>2186</v>
      </c>
      <c r="M58" s="1">
        <f>SUM('Daily Counts'!M$5:M58)</f>
        <v>4115</v>
      </c>
      <c r="N58" s="1">
        <f>SUM('Daily Counts'!N$5:N58)</f>
        <v>36979</v>
      </c>
      <c r="O58" s="1">
        <f>SUM('Daily Counts'!O$5:O58)</f>
        <v>12601</v>
      </c>
      <c r="P58" s="1">
        <f>SUM('Daily Counts'!P$5:P58)</f>
        <v>2723</v>
      </c>
      <c r="Q58" s="1">
        <f>SUM('Daily Counts'!Q$5:Q58)</f>
        <v>747</v>
      </c>
      <c r="R58" s="1">
        <f>SUM('Daily Counts'!R$5:R58)</f>
        <v>12405</v>
      </c>
      <c r="S58" s="1">
        <f>SUM('Daily Counts'!S$5:S58)</f>
        <v>3302</v>
      </c>
      <c r="T58" s="1">
        <f>SUM('Daily Counts'!T$5:T58)</f>
        <v>38557</v>
      </c>
      <c r="U58" s="1">
        <f>SUM('Daily Counts'!U$5:U58)</f>
        <v>19989</v>
      </c>
      <c r="V58" s="1">
        <f>SUM('Daily Counts'!V$5:V58)</f>
        <v>5449</v>
      </c>
      <c r="W58" s="1">
        <f>SUM('Daily Counts'!W$5:W58)</f>
        <v>15419</v>
      </c>
      <c r="X58" s="1">
        <f>SUM('Daily Counts'!X$5:X58)</f>
        <v>19711</v>
      </c>
      <c r="Y58" s="1">
        <f>SUM('Daily Counts'!Y$5:Y58)</f>
        <v>18967</v>
      </c>
      <c r="Z58" s="1">
        <f>SUM('Daily Counts'!Z$5:Z58)</f>
        <v>13187</v>
      </c>
      <c r="AA58" s="1">
        <f>SUM('Daily Counts'!AA$5:AA58)</f>
        <v>8408</v>
      </c>
      <c r="AB58" s="1">
        <f>SUM('Daily Counts'!AB$5:AB58)</f>
        <v>21475</v>
      </c>
      <c r="AC58" s="1">
        <f>SUM('Daily Counts'!AC$5:AC58)</f>
        <v>23574</v>
      </c>
      <c r="AD58" s="1">
        <f>SUM('Daily Counts'!AD$5:AD58)</f>
        <v>15808</v>
      </c>
      <c r="AE58" s="1">
        <f>SUM('Daily Counts'!AE$5:AE58)</f>
        <v>4106</v>
      </c>
      <c r="AF58" s="1">
        <f>SUM('Daily Counts'!AF$5:AF58)</f>
        <v>14200</v>
      </c>
      <c r="AG58" s="1">
        <f>SUM('Daily Counts'!AG$5:AG58)</f>
        <v>6861</v>
      </c>
      <c r="AH58" s="1">
        <f>SUM('Daily Counts'!AH$5:AH58)</f>
        <v>3933</v>
      </c>
      <c r="AI58" s="1">
        <f>SUM('Daily Counts'!AI$5:AI58)</f>
        <v>472</v>
      </c>
      <c r="AJ58" s="1">
        <f>SUM('Daily Counts'!AJ$5:AJ58)</f>
        <v>6988</v>
      </c>
      <c r="AK58" s="1">
        <f>SUM('Daily Counts'!AK$5:AK58)</f>
        <v>61465</v>
      </c>
      <c r="AL58" s="1">
        <f>SUM('Daily Counts'!AL$5:AL58)</f>
        <v>16531</v>
      </c>
      <c r="AM58" s="1">
        <f>SUM('Daily Counts'!AM$5:AM58)</f>
        <v>16886</v>
      </c>
      <c r="AN58" s="1">
        <f>SUM('Daily Counts'!AN$5:AN58)</f>
        <v>23509</v>
      </c>
      <c r="AO58" s="1">
        <f>SUM('Daily Counts'!AO$5:AO58)</f>
        <v>28922</v>
      </c>
      <c r="AP58" s="1">
        <f>SUM('Daily Counts'!AP$5:AP58)</f>
        <v>25272</v>
      </c>
      <c r="AQ58" s="1">
        <f>SUM('Daily Counts'!AQ$5:AQ58)</f>
        <v>14160</v>
      </c>
      <c r="AR58" s="1">
        <f>SUM('Daily Counts'!AR$5:AR58)</f>
        <v>14176</v>
      </c>
      <c r="AS58" s="1">
        <f>SUM('Daily Counts'!AS$5:AS58)</f>
        <v>17194</v>
      </c>
      <c r="AT58" s="1">
        <f>SUM('Daily Counts'!AT$5:AT58)</f>
        <v>16047</v>
      </c>
      <c r="AU58" s="1">
        <f>SUM('Daily Counts'!AU$5:AU58)</f>
        <v>29051</v>
      </c>
      <c r="AV58" s="1">
        <f>SUM('Daily Counts'!AV$5:AV58)</f>
        <v>8638</v>
      </c>
      <c r="AW58" s="1">
        <f>SUM('Daily Counts'!AW$5:AW58)</f>
        <v>10842</v>
      </c>
      <c r="AX58" s="5"/>
      <c r="AY58" s="5"/>
      <c r="AZ58" s="5"/>
      <c r="BA58" s="5"/>
      <c r="BB58" s="5"/>
    </row>
    <row r="59" spans="1:54" x14ac:dyDescent="0.2">
      <c r="A59" s="2">
        <v>44401</v>
      </c>
      <c r="B59" s="1">
        <f>SUM('Daily Counts'!B$5:B59)</f>
        <v>10962</v>
      </c>
      <c r="C59" s="1">
        <f>SUM('Daily Counts'!C$5:C59)</f>
        <v>11210</v>
      </c>
      <c r="D59" s="1">
        <f>SUM('Daily Counts'!D$5:D59)</f>
        <v>9429</v>
      </c>
      <c r="E59" s="1">
        <f>SUM('Daily Counts'!E$5:E59)</f>
        <v>28726</v>
      </c>
      <c r="F59" s="1">
        <f>SUM('Daily Counts'!F$5:F59)</f>
        <v>1502</v>
      </c>
      <c r="G59" s="1">
        <f>SUM('Daily Counts'!G$5:G59)</f>
        <v>7010</v>
      </c>
      <c r="H59" s="1">
        <f>SUM('Daily Counts'!H$5:H59)</f>
        <v>2640</v>
      </c>
      <c r="I59" s="1">
        <f>SUM('Daily Counts'!I$5:I59)</f>
        <v>25655</v>
      </c>
      <c r="J59" s="1">
        <f>SUM('Daily Counts'!J$5:J59)</f>
        <v>18522</v>
      </c>
      <c r="K59" s="1">
        <f>SUM('Daily Counts'!K$5:K59)</f>
        <v>13583</v>
      </c>
      <c r="L59" s="1">
        <f>SUM('Daily Counts'!L$5:L59)</f>
        <v>2444</v>
      </c>
      <c r="M59" s="1">
        <f>SUM('Daily Counts'!M$5:M59)</f>
        <v>4144</v>
      </c>
      <c r="N59" s="1">
        <f>SUM('Daily Counts'!N$5:N59)</f>
        <v>38858</v>
      </c>
      <c r="O59" s="1">
        <f>SUM('Daily Counts'!O$5:O59)</f>
        <v>14204</v>
      </c>
      <c r="P59" s="1">
        <f>SUM('Daily Counts'!P$5:P59)</f>
        <v>2776</v>
      </c>
      <c r="Q59" s="1">
        <f>SUM('Daily Counts'!Q$5:Q59)</f>
        <v>747</v>
      </c>
      <c r="R59" s="1">
        <f>SUM('Daily Counts'!R$5:R59)</f>
        <v>12405</v>
      </c>
      <c r="S59" s="1">
        <f>SUM('Daily Counts'!S$5:S59)</f>
        <v>3332</v>
      </c>
      <c r="T59" s="1">
        <f>SUM('Daily Counts'!T$5:T59)</f>
        <v>41959</v>
      </c>
      <c r="U59" s="1">
        <f>SUM('Daily Counts'!U$5:U59)</f>
        <v>20016</v>
      </c>
      <c r="V59" s="1">
        <f>SUM('Daily Counts'!V$5:V59)</f>
        <v>5453</v>
      </c>
      <c r="W59" s="1">
        <f>SUM('Daily Counts'!W$5:W59)</f>
        <v>15860</v>
      </c>
      <c r="X59" s="1">
        <f>SUM('Daily Counts'!X$5:X59)</f>
        <v>20811</v>
      </c>
      <c r="Y59" s="1">
        <f>SUM('Daily Counts'!Y$5:Y59)</f>
        <v>20096</v>
      </c>
      <c r="Z59" s="1">
        <f>SUM('Daily Counts'!Z$5:Z59)</f>
        <v>13438</v>
      </c>
      <c r="AA59" s="1">
        <f>SUM('Daily Counts'!AA$5:AA59)</f>
        <v>9101</v>
      </c>
      <c r="AB59" s="1">
        <f>SUM('Daily Counts'!AB$5:AB59)</f>
        <v>21607</v>
      </c>
      <c r="AC59" s="1">
        <f>SUM('Daily Counts'!AC$5:AC59)</f>
        <v>24116</v>
      </c>
      <c r="AD59" s="1">
        <f>SUM('Daily Counts'!AD$5:AD59)</f>
        <v>15877</v>
      </c>
      <c r="AE59" s="1">
        <f>SUM('Daily Counts'!AE$5:AE59)</f>
        <v>4460</v>
      </c>
      <c r="AF59" s="1">
        <f>SUM('Daily Counts'!AF$5:AF59)</f>
        <v>14600</v>
      </c>
      <c r="AG59" s="1">
        <f>SUM('Daily Counts'!AG$5:AG59)</f>
        <v>7299</v>
      </c>
      <c r="AH59" s="1">
        <f>SUM('Daily Counts'!AH$5:AH59)</f>
        <v>4434</v>
      </c>
      <c r="AI59" s="1">
        <f>SUM('Daily Counts'!AI$5:AI59)</f>
        <v>472</v>
      </c>
      <c r="AJ59" s="1">
        <f>SUM('Daily Counts'!AJ$5:AJ59)</f>
        <v>7143</v>
      </c>
      <c r="AK59" s="1">
        <f>SUM('Daily Counts'!AK$5:AK59)</f>
        <v>62677</v>
      </c>
      <c r="AL59" s="1">
        <f>SUM('Daily Counts'!AL$5:AL59)</f>
        <v>17093</v>
      </c>
      <c r="AM59" s="1">
        <f>SUM('Daily Counts'!AM$5:AM59)</f>
        <v>17516</v>
      </c>
      <c r="AN59" s="1">
        <f>SUM('Daily Counts'!AN$5:AN59)</f>
        <v>24038</v>
      </c>
      <c r="AO59" s="1">
        <f>SUM('Daily Counts'!AO$5:AO59)</f>
        <v>30459</v>
      </c>
      <c r="AP59" s="1">
        <f>SUM('Daily Counts'!AP$5:AP59)</f>
        <v>25516</v>
      </c>
      <c r="AQ59" s="1">
        <f>SUM('Daily Counts'!AQ$5:AQ59)</f>
        <v>14948</v>
      </c>
      <c r="AR59" s="1">
        <f>SUM('Daily Counts'!AR$5:AR59)</f>
        <v>14272</v>
      </c>
      <c r="AS59" s="1">
        <f>SUM('Daily Counts'!AS$5:AS59)</f>
        <v>18427</v>
      </c>
      <c r="AT59" s="1">
        <f>SUM('Daily Counts'!AT$5:AT59)</f>
        <v>16753</v>
      </c>
      <c r="AU59" s="1">
        <f>SUM('Daily Counts'!AU$5:AU59)</f>
        <v>32147</v>
      </c>
      <c r="AV59" s="1">
        <f>SUM('Daily Counts'!AV$5:AV59)</f>
        <v>8638</v>
      </c>
      <c r="AW59" s="1">
        <f>SUM('Daily Counts'!AW$5:AW59)</f>
        <v>11273</v>
      </c>
      <c r="AX59" s="5"/>
      <c r="AY59" s="5"/>
      <c r="AZ59" s="5"/>
      <c r="BA59" s="5"/>
      <c r="BB59" s="5"/>
    </row>
    <row r="60" spans="1:54" x14ac:dyDescent="0.2">
      <c r="A60" s="2">
        <v>44402</v>
      </c>
      <c r="B60" s="1">
        <f>SUM('Daily Counts'!B$5:B60)</f>
        <v>11618</v>
      </c>
      <c r="C60" s="1">
        <f>SUM('Daily Counts'!C$5:C60)</f>
        <v>12129</v>
      </c>
      <c r="D60" s="1">
        <f>SUM('Daily Counts'!D$5:D60)</f>
        <v>9629</v>
      </c>
      <c r="E60" s="1">
        <f>SUM('Daily Counts'!E$5:E60)</f>
        <v>28829</v>
      </c>
      <c r="F60" s="1">
        <f>SUM('Daily Counts'!F$5:F60)</f>
        <v>2296</v>
      </c>
      <c r="G60" s="1">
        <f>SUM('Daily Counts'!G$5:G60)</f>
        <v>7461</v>
      </c>
      <c r="H60" s="1">
        <f>SUM('Daily Counts'!H$5:H60)</f>
        <v>2817</v>
      </c>
      <c r="I60" s="1">
        <f>SUM('Daily Counts'!I$5:I60)</f>
        <v>25848</v>
      </c>
      <c r="J60" s="1">
        <f>SUM('Daily Counts'!J$5:J60)</f>
        <v>18858</v>
      </c>
      <c r="K60" s="1">
        <f>SUM('Daily Counts'!K$5:K60)</f>
        <v>14056</v>
      </c>
      <c r="L60" s="1">
        <f>SUM('Daily Counts'!L$5:L60)</f>
        <v>2499</v>
      </c>
      <c r="M60" s="1">
        <f>SUM('Daily Counts'!M$5:M60)</f>
        <v>4647</v>
      </c>
      <c r="N60" s="1">
        <f>SUM('Daily Counts'!N$5:N60)</f>
        <v>41920</v>
      </c>
      <c r="O60" s="1">
        <f>SUM('Daily Counts'!O$5:O60)</f>
        <v>14935</v>
      </c>
      <c r="P60" s="1">
        <f>SUM('Daily Counts'!P$5:P60)</f>
        <v>2777</v>
      </c>
      <c r="Q60" s="1">
        <f>SUM('Daily Counts'!Q$5:Q60)</f>
        <v>749</v>
      </c>
      <c r="R60" s="1">
        <f>SUM('Daily Counts'!R$5:R60)</f>
        <v>12405</v>
      </c>
      <c r="S60" s="1">
        <f>SUM('Daily Counts'!S$5:S60)</f>
        <v>3525</v>
      </c>
      <c r="T60" s="1">
        <f>SUM('Daily Counts'!T$5:T60)</f>
        <v>46177</v>
      </c>
      <c r="U60" s="1">
        <f>SUM('Daily Counts'!U$5:U60)</f>
        <v>20083</v>
      </c>
      <c r="V60" s="1">
        <f>SUM('Daily Counts'!V$5:V60)</f>
        <v>6376</v>
      </c>
      <c r="W60" s="1">
        <f>SUM('Daily Counts'!W$5:W60)</f>
        <v>16057</v>
      </c>
      <c r="X60" s="1">
        <f>SUM('Daily Counts'!X$5:X60)</f>
        <v>21257</v>
      </c>
      <c r="Y60" s="1">
        <f>SUM('Daily Counts'!Y$5:Y60)</f>
        <v>20150</v>
      </c>
      <c r="Z60" s="1">
        <f>SUM('Daily Counts'!Z$5:Z60)</f>
        <v>13451</v>
      </c>
      <c r="AA60" s="1">
        <f>SUM('Daily Counts'!AA$5:AA60)</f>
        <v>9988</v>
      </c>
      <c r="AB60" s="1">
        <f>SUM('Daily Counts'!AB$5:AB60)</f>
        <v>21680</v>
      </c>
      <c r="AC60" s="1">
        <f>SUM('Daily Counts'!AC$5:AC60)</f>
        <v>24262</v>
      </c>
      <c r="AD60" s="1">
        <f>SUM('Daily Counts'!AD$5:AD60)</f>
        <v>15877</v>
      </c>
      <c r="AE60" s="1">
        <f>SUM('Daily Counts'!AE$5:AE60)</f>
        <v>5230</v>
      </c>
      <c r="AF60" s="1">
        <f>SUM('Daily Counts'!AF$5:AF60)</f>
        <v>16503</v>
      </c>
      <c r="AG60" s="1">
        <f>SUM('Daily Counts'!AG$5:AG60)</f>
        <v>8680</v>
      </c>
      <c r="AH60" s="1">
        <f>SUM('Daily Counts'!AH$5:AH60)</f>
        <v>4713</v>
      </c>
      <c r="AI60" s="1">
        <f>SUM('Daily Counts'!AI$5:AI60)</f>
        <v>485</v>
      </c>
      <c r="AJ60" s="1">
        <f>SUM('Daily Counts'!AJ$5:AJ60)</f>
        <v>7392</v>
      </c>
      <c r="AK60" s="1">
        <f>SUM('Daily Counts'!AK$5:AK60)</f>
        <v>64475</v>
      </c>
      <c r="AL60" s="1">
        <f>SUM('Daily Counts'!AL$5:AL60)</f>
        <v>17620</v>
      </c>
      <c r="AM60" s="1">
        <f>SUM('Daily Counts'!AM$5:AM60)</f>
        <v>17789</v>
      </c>
      <c r="AN60" s="1">
        <f>SUM('Daily Counts'!AN$5:AN60)</f>
        <v>24508</v>
      </c>
      <c r="AO60" s="1">
        <f>SUM('Daily Counts'!AO$5:AO60)</f>
        <v>31116</v>
      </c>
      <c r="AP60" s="1">
        <f>SUM('Daily Counts'!AP$5:AP60)</f>
        <v>25594</v>
      </c>
      <c r="AQ60" s="1">
        <f>SUM('Daily Counts'!AQ$5:AQ60)</f>
        <v>16638</v>
      </c>
      <c r="AR60" s="1">
        <f>SUM('Daily Counts'!AR$5:AR60)</f>
        <v>14285</v>
      </c>
      <c r="AS60" s="1">
        <f>SUM('Daily Counts'!AS$5:AS60)</f>
        <v>18594</v>
      </c>
      <c r="AT60" s="1">
        <f>SUM('Daily Counts'!AT$5:AT60)</f>
        <v>17267</v>
      </c>
      <c r="AU60" s="1">
        <f>SUM('Daily Counts'!AU$5:AU60)</f>
        <v>34765</v>
      </c>
      <c r="AV60" s="1">
        <f>SUM('Daily Counts'!AV$5:AV60)</f>
        <v>8820</v>
      </c>
      <c r="AW60" s="1">
        <f>SUM('Daily Counts'!AW$5:AW60)</f>
        <v>11679</v>
      </c>
      <c r="AX60" s="5"/>
      <c r="AY60" s="5"/>
      <c r="AZ60" s="5"/>
      <c r="BA60" s="5"/>
      <c r="BB60" s="5"/>
    </row>
    <row r="61" spans="1:54" x14ac:dyDescent="0.2">
      <c r="A61" s="2">
        <v>44403</v>
      </c>
      <c r="B61" s="1">
        <f>SUM('Daily Counts'!B$5:B61)</f>
        <v>12270</v>
      </c>
      <c r="C61" s="1">
        <f>SUM('Daily Counts'!C$5:C61)</f>
        <v>12177</v>
      </c>
      <c r="D61" s="1">
        <f>SUM('Daily Counts'!D$5:D61)</f>
        <v>10212</v>
      </c>
      <c r="E61" s="1">
        <f>SUM('Daily Counts'!E$5:E61)</f>
        <v>28926</v>
      </c>
      <c r="F61" s="1">
        <f>SUM('Daily Counts'!F$5:F61)</f>
        <v>2306</v>
      </c>
      <c r="G61" s="1">
        <f>SUM('Daily Counts'!G$5:G61)</f>
        <v>7486</v>
      </c>
      <c r="H61" s="1">
        <f>SUM('Daily Counts'!H$5:H61)</f>
        <v>3146</v>
      </c>
      <c r="I61" s="1">
        <f>SUM('Daily Counts'!I$5:I61)</f>
        <v>26280</v>
      </c>
      <c r="J61" s="1">
        <f>SUM('Daily Counts'!J$5:J61)</f>
        <v>19311</v>
      </c>
      <c r="K61" s="1">
        <f>SUM('Daily Counts'!K$5:K61)</f>
        <v>14601</v>
      </c>
      <c r="L61" s="1">
        <f>SUM('Daily Counts'!L$5:L61)</f>
        <v>2504</v>
      </c>
      <c r="M61" s="1">
        <f>SUM('Daily Counts'!M$5:M61)</f>
        <v>4647</v>
      </c>
      <c r="N61" s="1">
        <f>SUM('Daily Counts'!N$5:N61)</f>
        <v>43047</v>
      </c>
      <c r="O61" s="1">
        <f>SUM('Daily Counts'!O$5:O61)</f>
        <v>16263</v>
      </c>
      <c r="P61" s="1">
        <f>SUM('Daily Counts'!P$5:P61)</f>
        <v>2869</v>
      </c>
      <c r="Q61" s="1">
        <f>SUM('Daily Counts'!Q$5:Q61)</f>
        <v>767</v>
      </c>
      <c r="R61" s="1">
        <f>SUM('Daily Counts'!R$5:R61)</f>
        <v>12405</v>
      </c>
      <c r="S61" s="1">
        <f>SUM('Daily Counts'!S$5:S61)</f>
        <v>3600</v>
      </c>
      <c r="T61" s="1">
        <f>SUM('Daily Counts'!T$5:T61)</f>
        <v>47545</v>
      </c>
      <c r="U61" s="1">
        <f>SUM('Daily Counts'!U$5:U61)</f>
        <v>20333</v>
      </c>
      <c r="V61" s="1">
        <f>SUM('Daily Counts'!V$5:V61)</f>
        <v>7622</v>
      </c>
      <c r="W61" s="1">
        <f>SUM('Daily Counts'!W$5:W61)</f>
        <v>16391</v>
      </c>
      <c r="X61" s="1">
        <f>SUM('Daily Counts'!X$5:X61)</f>
        <v>22216</v>
      </c>
      <c r="Y61" s="1">
        <f>SUM('Daily Counts'!Y$5:Y61)</f>
        <v>20203</v>
      </c>
      <c r="Z61" s="1">
        <f>SUM('Daily Counts'!Z$5:Z61)</f>
        <v>13512</v>
      </c>
      <c r="AA61" s="1">
        <f>SUM('Daily Counts'!AA$5:AA61)</f>
        <v>11027</v>
      </c>
      <c r="AB61" s="1">
        <f>SUM('Daily Counts'!AB$5:AB61)</f>
        <v>21857</v>
      </c>
      <c r="AC61" s="1">
        <f>SUM('Daily Counts'!AC$5:AC61)</f>
        <v>24323</v>
      </c>
      <c r="AD61" s="1">
        <f>SUM('Daily Counts'!AD$5:AD61)</f>
        <v>15877</v>
      </c>
      <c r="AE61" s="1">
        <f>SUM('Daily Counts'!AE$5:AE61)</f>
        <v>5651</v>
      </c>
      <c r="AF61" s="1">
        <f>SUM('Daily Counts'!AF$5:AF61)</f>
        <v>18668</v>
      </c>
      <c r="AG61" s="1">
        <f>SUM('Daily Counts'!AG$5:AG61)</f>
        <v>9194</v>
      </c>
      <c r="AH61" s="1">
        <f>SUM('Daily Counts'!AH$5:AH61)</f>
        <v>4775</v>
      </c>
      <c r="AI61" s="1">
        <f>SUM('Daily Counts'!AI$5:AI61)</f>
        <v>503</v>
      </c>
      <c r="AJ61" s="1">
        <f>SUM('Daily Counts'!AJ$5:AJ61)</f>
        <v>7398</v>
      </c>
      <c r="AK61" s="1">
        <f>SUM('Daily Counts'!AK$5:AK61)</f>
        <v>65995</v>
      </c>
      <c r="AL61" s="1">
        <f>SUM('Daily Counts'!AL$5:AL61)</f>
        <v>17766</v>
      </c>
      <c r="AM61" s="1">
        <f>SUM('Daily Counts'!AM$5:AM61)</f>
        <v>18021</v>
      </c>
      <c r="AN61" s="1">
        <f>SUM('Daily Counts'!AN$5:AN61)</f>
        <v>25300</v>
      </c>
      <c r="AO61" s="1">
        <f>SUM('Daily Counts'!AO$5:AO61)</f>
        <v>32381</v>
      </c>
      <c r="AP61" s="1">
        <f>SUM('Daily Counts'!AP$5:AP61)</f>
        <v>25596</v>
      </c>
      <c r="AQ61" s="1">
        <f>SUM('Daily Counts'!AQ$5:AQ61)</f>
        <v>18821</v>
      </c>
      <c r="AR61" s="1">
        <f>SUM('Daily Counts'!AR$5:AR61)</f>
        <v>14426</v>
      </c>
      <c r="AS61" s="1">
        <f>SUM('Daily Counts'!AS$5:AS61)</f>
        <v>19390</v>
      </c>
      <c r="AT61" s="1">
        <f>SUM('Daily Counts'!AT$5:AT61)</f>
        <v>17592</v>
      </c>
      <c r="AU61" s="1">
        <f>SUM('Daily Counts'!AU$5:AU61)</f>
        <v>36580</v>
      </c>
      <c r="AV61" s="1">
        <f>SUM('Daily Counts'!AV$5:AV61)</f>
        <v>9424</v>
      </c>
      <c r="AW61" s="1">
        <f>SUM('Daily Counts'!AW$5:AW61)</f>
        <v>12094</v>
      </c>
      <c r="AX61" s="5"/>
      <c r="AY61" s="5"/>
      <c r="AZ61" s="5"/>
      <c r="BA61" s="5"/>
      <c r="BB61" s="5"/>
    </row>
    <row r="62" spans="1:54" x14ac:dyDescent="0.2">
      <c r="A62" s="2">
        <v>44404</v>
      </c>
      <c r="B62" s="1">
        <f>SUM('Daily Counts'!B$5:B62)</f>
        <v>12359</v>
      </c>
      <c r="C62" s="1">
        <f>SUM('Daily Counts'!C$5:C62)</f>
        <v>12551</v>
      </c>
      <c r="D62" s="1">
        <f>SUM('Daily Counts'!D$5:D62)</f>
        <v>10859</v>
      </c>
      <c r="E62" s="1">
        <f>SUM('Daily Counts'!E$5:E62)</f>
        <v>29000</v>
      </c>
      <c r="F62" s="1">
        <f>SUM('Daily Counts'!F$5:F62)</f>
        <v>2427</v>
      </c>
      <c r="G62" s="1">
        <f>SUM('Daily Counts'!G$5:G62)</f>
        <v>7558</v>
      </c>
      <c r="H62" s="1">
        <f>SUM('Daily Counts'!H$5:H62)</f>
        <v>3210</v>
      </c>
      <c r="I62" s="1">
        <f>SUM('Daily Counts'!I$5:I62)</f>
        <v>26280</v>
      </c>
      <c r="J62" s="1">
        <f>SUM('Daily Counts'!J$5:J62)</f>
        <v>20477</v>
      </c>
      <c r="K62" s="1">
        <f>SUM('Daily Counts'!K$5:K62)</f>
        <v>14901</v>
      </c>
      <c r="L62" s="1">
        <f>SUM('Daily Counts'!L$5:L62)</f>
        <v>2708</v>
      </c>
      <c r="M62" s="1">
        <f>SUM('Daily Counts'!M$5:M62)</f>
        <v>5887</v>
      </c>
      <c r="N62" s="1">
        <f>SUM('Daily Counts'!N$5:N62)</f>
        <v>44483</v>
      </c>
      <c r="O62" s="1">
        <f>SUM('Daily Counts'!O$5:O62)</f>
        <v>16933</v>
      </c>
      <c r="P62" s="1">
        <f>SUM('Daily Counts'!P$5:P62)</f>
        <v>2897</v>
      </c>
      <c r="Q62" s="1">
        <f>SUM('Daily Counts'!Q$5:Q62)</f>
        <v>767</v>
      </c>
      <c r="R62" s="1">
        <f>SUM('Daily Counts'!R$5:R62)</f>
        <v>12405</v>
      </c>
      <c r="S62" s="1">
        <f>SUM('Daily Counts'!S$5:S62)</f>
        <v>3753</v>
      </c>
      <c r="T62" s="1">
        <f>SUM('Daily Counts'!T$5:T62)</f>
        <v>49859</v>
      </c>
      <c r="U62" s="1">
        <f>SUM('Daily Counts'!U$5:U62)</f>
        <v>21764</v>
      </c>
      <c r="V62" s="1">
        <f>SUM('Daily Counts'!V$5:V62)</f>
        <v>8136</v>
      </c>
      <c r="W62" s="1">
        <f>SUM('Daily Counts'!W$5:W62)</f>
        <v>17592</v>
      </c>
      <c r="X62" s="1">
        <f>SUM('Daily Counts'!X$5:X62)</f>
        <v>25620</v>
      </c>
      <c r="Y62" s="1">
        <f>SUM('Daily Counts'!Y$5:Y62)</f>
        <v>20220</v>
      </c>
      <c r="Z62" s="1">
        <f>SUM('Daily Counts'!Z$5:Z62)</f>
        <v>13550</v>
      </c>
      <c r="AA62" s="1">
        <f>SUM('Daily Counts'!AA$5:AA62)</f>
        <v>12493</v>
      </c>
      <c r="AB62" s="1">
        <f>SUM('Daily Counts'!AB$5:AB62)</f>
        <v>21915</v>
      </c>
      <c r="AC62" s="1">
        <f>SUM('Daily Counts'!AC$5:AC62)</f>
        <v>24896</v>
      </c>
      <c r="AD62" s="1">
        <f>SUM('Daily Counts'!AD$5:AD62)</f>
        <v>16385</v>
      </c>
      <c r="AE62" s="1">
        <f>SUM('Daily Counts'!AE$5:AE62)</f>
        <v>5939</v>
      </c>
      <c r="AF62" s="1">
        <f>SUM('Daily Counts'!AF$5:AF62)</f>
        <v>19935</v>
      </c>
      <c r="AG62" s="1">
        <f>SUM('Daily Counts'!AG$5:AG62)</f>
        <v>9259</v>
      </c>
      <c r="AH62" s="1">
        <f>SUM('Daily Counts'!AH$5:AH62)</f>
        <v>5903</v>
      </c>
      <c r="AI62" s="1">
        <f>SUM('Daily Counts'!AI$5:AI62)</f>
        <v>635</v>
      </c>
      <c r="AJ62" s="1">
        <f>SUM('Daily Counts'!AJ$5:AJ62)</f>
        <v>7654</v>
      </c>
      <c r="AK62" s="1">
        <f>SUM('Daily Counts'!AK$5:AK62)</f>
        <v>66611</v>
      </c>
      <c r="AL62" s="1">
        <f>SUM('Daily Counts'!AL$5:AL62)</f>
        <v>18390</v>
      </c>
      <c r="AM62" s="1">
        <f>SUM('Daily Counts'!AM$5:AM62)</f>
        <v>18568</v>
      </c>
      <c r="AN62" s="1">
        <f>SUM('Daily Counts'!AN$5:AN62)</f>
        <v>26319</v>
      </c>
      <c r="AO62" s="1">
        <f>SUM('Daily Counts'!AO$5:AO62)</f>
        <v>33151</v>
      </c>
      <c r="AP62" s="1">
        <f>SUM('Daily Counts'!AP$5:AP62)</f>
        <v>25637</v>
      </c>
      <c r="AQ62" s="1">
        <f>SUM('Daily Counts'!AQ$5:AQ62)</f>
        <v>19380</v>
      </c>
      <c r="AR62" s="1">
        <f>SUM('Daily Counts'!AR$5:AR62)</f>
        <v>15444</v>
      </c>
      <c r="AS62" s="1">
        <f>SUM('Daily Counts'!AS$5:AS62)</f>
        <v>20587</v>
      </c>
      <c r="AT62" s="1">
        <f>SUM('Daily Counts'!AT$5:AT62)</f>
        <v>18064</v>
      </c>
      <c r="AU62" s="1">
        <f>SUM('Daily Counts'!AU$5:AU62)</f>
        <v>39796</v>
      </c>
      <c r="AV62" s="1">
        <f>SUM('Daily Counts'!AV$5:AV62)</f>
        <v>9517</v>
      </c>
      <c r="AW62" s="1">
        <f>SUM('Daily Counts'!AW$5:AW62)</f>
        <v>12414</v>
      </c>
      <c r="AX62" s="5"/>
      <c r="AY62" s="5"/>
      <c r="AZ62" s="5"/>
      <c r="BA62" s="5"/>
      <c r="BB62" s="5"/>
    </row>
    <row r="63" spans="1:54" x14ac:dyDescent="0.2">
      <c r="A63" s="2">
        <v>44405</v>
      </c>
      <c r="B63" s="1">
        <f>SUM('Daily Counts'!B$5:B63)</f>
        <v>12359</v>
      </c>
      <c r="C63" s="1">
        <f>SUM('Daily Counts'!C$5:C63)</f>
        <v>12965</v>
      </c>
      <c r="D63" s="1">
        <f>SUM('Daily Counts'!D$5:D63)</f>
        <v>11475</v>
      </c>
      <c r="E63" s="1">
        <f>SUM('Daily Counts'!E$5:E63)</f>
        <v>29095</v>
      </c>
      <c r="F63" s="1">
        <f>SUM('Daily Counts'!F$5:F63)</f>
        <v>2570</v>
      </c>
      <c r="G63" s="1">
        <f>SUM('Daily Counts'!G$5:G63)</f>
        <v>8121</v>
      </c>
      <c r="H63" s="1">
        <f>SUM('Daily Counts'!H$5:H63)</f>
        <v>3224</v>
      </c>
      <c r="I63" s="1">
        <f>SUM('Daily Counts'!I$5:I63)</f>
        <v>26296</v>
      </c>
      <c r="J63" s="1">
        <f>SUM('Daily Counts'!J$5:J63)</f>
        <v>22403</v>
      </c>
      <c r="K63" s="1">
        <f>SUM('Daily Counts'!K$5:K63)</f>
        <v>15201</v>
      </c>
      <c r="L63" s="1">
        <f>SUM('Daily Counts'!L$5:L63)</f>
        <v>2718</v>
      </c>
      <c r="M63" s="1">
        <f>SUM('Daily Counts'!M$5:M63)</f>
        <v>5887</v>
      </c>
      <c r="N63" s="1">
        <f>SUM('Daily Counts'!N$5:N63)</f>
        <v>44483</v>
      </c>
      <c r="O63" s="1">
        <f>SUM('Daily Counts'!O$5:O63)</f>
        <v>17093</v>
      </c>
      <c r="P63" s="1">
        <f>SUM('Daily Counts'!P$5:P63)</f>
        <v>3089</v>
      </c>
      <c r="Q63" s="1">
        <f>SUM('Daily Counts'!Q$5:Q63)</f>
        <v>768</v>
      </c>
      <c r="R63" s="1">
        <f>SUM('Daily Counts'!R$5:R63)</f>
        <v>12406</v>
      </c>
      <c r="S63" s="1">
        <f>SUM('Daily Counts'!S$5:S63)</f>
        <v>4006</v>
      </c>
      <c r="T63" s="1">
        <f>SUM('Daily Counts'!T$5:T63)</f>
        <v>51319</v>
      </c>
      <c r="U63" s="1">
        <f>SUM('Daily Counts'!U$5:U63)</f>
        <v>22366</v>
      </c>
      <c r="V63" s="1">
        <f>SUM('Daily Counts'!V$5:V63)</f>
        <v>8259</v>
      </c>
      <c r="W63" s="1">
        <f>SUM('Daily Counts'!W$5:W63)</f>
        <v>17730</v>
      </c>
      <c r="X63" s="1">
        <f>SUM('Daily Counts'!X$5:X63)</f>
        <v>26099</v>
      </c>
      <c r="Y63" s="1">
        <f>SUM('Daily Counts'!Y$5:Y63)</f>
        <v>20725</v>
      </c>
      <c r="Z63" s="1">
        <f>SUM('Daily Counts'!Z$5:Z63)</f>
        <v>13592</v>
      </c>
      <c r="AA63" s="1">
        <f>SUM('Daily Counts'!AA$5:AA63)</f>
        <v>13281</v>
      </c>
      <c r="AB63" s="1">
        <f>SUM('Daily Counts'!AB$5:AB63)</f>
        <v>21970</v>
      </c>
      <c r="AC63" s="1">
        <f>SUM('Daily Counts'!AC$5:AC63)</f>
        <v>26628</v>
      </c>
      <c r="AD63" s="1">
        <f>SUM('Daily Counts'!AD$5:AD63)</f>
        <v>16512</v>
      </c>
      <c r="AE63" s="1">
        <f>SUM('Daily Counts'!AE$5:AE63)</f>
        <v>6979</v>
      </c>
      <c r="AF63" s="1">
        <f>SUM('Daily Counts'!AF$5:AF63)</f>
        <v>21045</v>
      </c>
      <c r="AG63" s="1">
        <f>SUM('Daily Counts'!AG$5:AG63)</f>
        <v>9369</v>
      </c>
      <c r="AH63" s="1">
        <f>SUM('Daily Counts'!AH$5:AH63)</f>
        <v>6135</v>
      </c>
      <c r="AI63" s="1">
        <f>SUM('Daily Counts'!AI$5:AI63)</f>
        <v>813</v>
      </c>
      <c r="AJ63" s="1">
        <f>SUM('Daily Counts'!AJ$5:AJ63)</f>
        <v>7897</v>
      </c>
      <c r="AK63" s="1">
        <f>SUM('Daily Counts'!AK$5:AK63)</f>
        <v>67601</v>
      </c>
      <c r="AL63" s="1">
        <f>SUM('Daily Counts'!AL$5:AL63)</f>
        <v>19551</v>
      </c>
      <c r="AM63" s="1">
        <f>SUM('Daily Counts'!AM$5:AM63)</f>
        <v>18874</v>
      </c>
      <c r="AN63" s="1">
        <f>SUM('Daily Counts'!AN$5:AN63)</f>
        <v>27782</v>
      </c>
      <c r="AO63" s="1">
        <f>SUM('Daily Counts'!AO$5:AO63)</f>
        <v>33646</v>
      </c>
      <c r="AP63" s="1">
        <f>SUM('Daily Counts'!AP$5:AP63)</f>
        <v>25762</v>
      </c>
      <c r="AQ63" s="1">
        <f>SUM('Daily Counts'!AQ$5:AQ63)</f>
        <v>20218</v>
      </c>
      <c r="AR63" s="1">
        <f>SUM('Daily Counts'!AR$5:AR63)</f>
        <v>16024</v>
      </c>
      <c r="AS63" s="1">
        <f>SUM('Daily Counts'!AS$5:AS63)</f>
        <v>21706</v>
      </c>
      <c r="AT63" s="1">
        <f>SUM('Daily Counts'!AT$5:AT63)</f>
        <v>18858</v>
      </c>
      <c r="AU63" s="1">
        <f>SUM('Daily Counts'!AU$5:AU63)</f>
        <v>41337</v>
      </c>
      <c r="AV63" s="1">
        <f>SUM('Daily Counts'!AV$5:AV63)</f>
        <v>10416</v>
      </c>
      <c r="AW63" s="1">
        <f>SUM('Daily Counts'!AW$5:AW63)</f>
        <v>13064</v>
      </c>
      <c r="AX63" s="5"/>
      <c r="AY63" s="5"/>
      <c r="AZ63" s="5"/>
      <c r="BA63" s="5"/>
      <c r="BB63" s="5"/>
    </row>
    <row r="64" spans="1:54" x14ac:dyDescent="0.2">
      <c r="A64" s="2">
        <v>44406</v>
      </c>
      <c r="B64" s="1">
        <f>SUM('Daily Counts'!B$5:B64)</f>
        <v>12541</v>
      </c>
      <c r="C64" s="1">
        <f>SUM('Daily Counts'!C$5:C64)</f>
        <v>13468</v>
      </c>
      <c r="D64" s="1">
        <f>SUM('Daily Counts'!D$5:D64)</f>
        <v>11477</v>
      </c>
      <c r="E64" s="1">
        <f>SUM('Daily Counts'!E$5:E64)</f>
        <v>29166</v>
      </c>
      <c r="F64" s="1">
        <f>SUM('Daily Counts'!F$5:F64)</f>
        <v>3424</v>
      </c>
      <c r="G64" s="1">
        <f>SUM('Daily Counts'!G$5:G64)</f>
        <v>9823</v>
      </c>
      <c r="H64" s="1">
        <f>SUM('Daily Counts'!H$5:H64)</f>
        <v>3224</v>
      </c>
      <c r="I64" s="1">
        <f>SUM('Daily Counts'!I$5:I64)</f>
        <v>26299</v>
      </c>
      <c r="J64" s="1">
        <f>SUM('Daily Counts'!J$5:J64)</f>
        <v>23008</v>
      </c>
      <c r="K64" s="1">
        <f>SUM('Daily Counts'!K$5:K64)</f>
        <v>15501</v>
      </c>
      <c r="L64" s="1">
        <f>SUM('Daily Counts'!L$5:L64)</f>
        <v>2771</v>
      </c>
      <c r="M64" s="1">
        <f>SUM('Daily Counts'!M$5:M64)</f>
        <v>5887</v>
      </c>
      <c r="N64" s="1">
        <f>SUM('Daily Counts'!N$5:N64)</f>
        <v>46197</v>
      </c>
      <c r="O64" s="1">
        <f>SUM('Daily Counts'!O$5:O64)</f>
        <v>17093</v>
      </c>
      <c r="P64" s="1">
        <f>SUM('Daily Counts'!P$5:P64)</f>
        <v>3223</v>
      </c>
      <c r="Q64" s="1">
        <f>SUM('Daily Counts'!Q$5:Q64)</f>
        <v>773</v>
      </c>
      <c r="R64" s="1">
        <f>SUM('Daily Counts'!R$5:R64)</f>
        <v>12406</v>
      </c>
      <c r="S64" s="1">
        <f>SUM('Daily Counts'!S$5:S64)</f>
        <v>4887</v>
      </c>
      <c r="T64" s="1">
        <f>SUM('Daily Counts'!T$5:T64)</f>
        <v>51319</v>
      </c>
      <c r="U64" s="1">
        <f>SUM('Daily Counts'!U$5:U64)</f>
        <v>22622</v>
      </c>
      <c r="V64" s="1">
        <f>SUM('Daily Counts'!V$5:V64)</f>
        <v>8595</v>
      </c>
      <c r="W64" s="1">
        <f>SUM('Daily Counts'!W$5:W64)</f>
        <v>17987</v>
      </c>
      <c r="X64" s="1">
        <f>SUM('Daily Counts'!X$5:X64)</f>
        <v>26103</v>
      </c>
      <c r="Y64" s="1">
        <f>SUM('Daily Counts'!Y$5:Y64)</f>
        <v>21159</v>
      </c>
      <c r="Z64" s="1">
        <f>SUM('Daily Counts'!Z$5:Z64)</f>
        <v>13689</v>
      </c>
      <c r="AA64" s="1">
        <f>SUM('Daily Counts'!AA$5:AA64)</f>
        <v>15419</v>
      </c>
      <c r="AB64" s="1">
        <f>SUM('Daily Counts'!AB$5:AB64)</f>
        <v>22051</v>
      </c>
      <c r="AC64" s="1">
        <f>SUM('Daily Counts'!AC$5:AC64)</f>
        <v>28138</v>
      </c>
      <c r="AD64" s="1">
        <f>SUM('Daily Counts'!AD$5:AD64)</f>
        <v>17181</v>
      </c>
      <c r="AE64" s="1">
        <f>SUM('Daily Counts'!AE$5:AE64)</f>
        <v>7525</v>
      </c>
      <c r="AF64" s="1">
        <f>SUM('Daily Counts'!AF$5:AF64)</f>
        <v>21049</v>
      </c>
      <c r="AG64" s="1">
        <f>SUM('Daily Counts'!AG$5:AG64)</f>
        <v>9443</v>
      </c>
      <c r="AH64" s="1">
        <f>SUM('Daily Counts'!AH$5:AH64)</f>
        <v>6511</v>
      </c>
      <c r="AI64" s="1">
        <f>SUM('Daily Counts'!AI$5:AI64)</f>
        <v>958</v>
      </c>
      <c r="AJ64" s="1">
        <f>SUM('Daily Counts'!AJ$5:AJ64)</f>
        <v>7917</v>
      </c>
      <c r="AK64" s="1">
        <f>SUM('Daily Counts'!AK$5:AK64)</f>
        <v>67831</v>
      </c>
      <c r="AL64" s="1">
        <f>SUM('Daily Counts'!AL$5:AL64)</f>
        <v>20505</v>
      </c>
      <c r="AM64" s="1">
        <f>SUM('Daily Counts'!AM$5:AM64)</f>
        <v>19375</v>
      </c>
      <c r="AN64" s="1">
        <f>SUM('Daily Counts'!AN$5:AN64)</f>
        <v>28932</v>
      </c>
      <c r="AO64" s="1">
        <f>SUM('Daily Counts'!AO$5:AO64)</f>
        <v>34207</v>
      </c>
      <c r="AP64" s="1">
        <f>SUM('Daily Counts'!AP$5:AP64)</f>
        <v>26236</v>
      </c>
      <c r="AQ64" s="1">
        <f>SUM('Daily Counts'!AQ$5:AQ64)</f>
        <v>21077</v>
      </c>
      <c r="AR64" s="1">
        <f>SUM('Daily Counts'!AR$5:AR64)</f>
        <v>16665</v>
      </c>
      <c r="AS64" s="1">
        <f>SUM('Daily Counts'!AS$5:AS64)</f>
        <v>23099</v>
      </c>
      <c r="AT64" s="1">
        <f>SUM('Daily Counts'!AT$5:AT64)</f>
        <v>19349</v>
      </c>
      <c r="AU64" s="1">
        <f>SUM('Daily Counts'!AU$5:AU64)</f>
        <v>42952</v>
      </c>
      <c r="AV64" s="1">
        <f>SUM('Daily Counts'!AV$5:AV64)</f>
        <v>11723</v>
      </c>
      <c r="AW64" s="1">
        <f>SUM('Daily Counts'!AW$5:AW64)</f>
        <v>13826</v>
      </c>
      <c r="AX64" s="5"/>
      <c r="AY64" s="5"/>
      <c r="AZ64" s="5"/>
      <c r="BA64" s="5"/>
      <c r="BB64" s="5"/>
    </row>
    <row r="65" spans="1:54" x14ac:dyDescent="0.2">
      <c r="A65" s="2">
        <v>44407</v>
      </c>
      <c r="B65" s="1">
        <f>SUM('Daily Counts'!B$5:B65)</f>
        <v>12666</v>
      </c>
      <c r="C65" s="1">
        <f>SUM('Daily Counts'!C$5:C65)</f>
        <v>13665</v>
      </c>
      <c r="D65" s="1">
        <f>SUM('Daily Counts'!D$5:D65)</f>
        <v>11478</v>
      </c>
      <c r="E65" s="1">
        <f>SUM('Daily Counts'!E$5:E65)</f>
        <v>31963</v>
      </c>
      <c r="F65" s="1">
        <f>SUM('Daily Counts'!F$5:F65)</f>
        <v>3440</v>
      </c>
      <c r="G65" s="1">
        <f>SUM('Daily Counts'!G$5:G65)</f>
        <v>9826</v>
      </c>
      <c r="H65" s="1">
        <f>SUM('Daily Counts'!H$5:H65)</f>
        <v>3324</v>
      </c>
      <c r="I65" s="1">
        <f>SUM('Daily Counts'!I$5:I65)</f>
        <v>26309</v>
      </c>
      <c r="J65" s="1">
        <f>SUM('Daily Counts'!J$5:J65)</f>
        <v>23292</v>
      </c>
      <c r="K65" s="1">
        <f>SUM('Daily Counts'!K$5:K65)</f>
        <v>15801</v>
      </c>
      <c r="L65" s="1">
        <f>SUM('Daily Counts'!L$5:L65)</f>
        <v>2819</v>
      </c>
      <c r="M65" s="1">
        <f>SUM('Daily Counts'!M$5:M65)</f>
        <v>5887</v>
      </c>
      <c r="N65" s="1">
        <f>SUM('Daily Counts'!N$5:N65)</f>
        <v>47729</v>
      </c>
      <c r="O65" s="1">
        <f>SUM('Daily Counts'!O$5:O65)</f>
        <v>17267</v>
      </c>
      <c r="P65" s="1">
        <f>SUM('Daily Counts'!P$5:P65)</f>
        <v>3544</v>
      </c>
      <c r="Q65" s="1">
        <f>SUM('Daily Counts'!Q$5:Q65)</f>
        <v>773</v>
      </c>
      <c r="R65" s="1">
        <f>SUM('Daily Counts'!R$5:R65)</f>
        <v>12406</v>
      </c>
      <c r="S65" s="1">
        <f>SUM('Daily Counts'!S$5:S65)</f>
        <v>5271</v>
      </c>
      <c r="T65" s="1">
        <f>SUM('Daily Counts'!T$5:T65)</f>
        <v>51319</v>
      </c>
      <c r="U65" s="1">
        <f>SUM('Daily Counts'!U$5:U65)</f>
        <v>22622</v>
      </c>
      <c r="V65" s="1">
        <f>SUM('Daily Counts'!V$5:V65)</f>
        <v>8948</v>
      </c>
      <c r="W65" s="1">
        <f>SUM('Daily Counts'!W$5:W65)</f>
        <v>18127</v>
      </c>
      <c r="X65" s="1">
        <f>SUM('Daily Counts'!X$5:X65)</f>
        <v>26103</v>
      </c>
      <c r="Y65" s="1">
        <f>SUM('Daily Counts'!Y$5:Y65)</f>
        <v>21583</v>
      </c>
      <c r="Z65" s="1">
        <f>SUM('Daily Counts'!Z$5:Z65)</f>
        <v>15393</v>
      </c>
      <c r="AA65" s="1">
        <f>SUM('Daily Counts'!AA$5:AA65)</f>
        <v>17390</v>
      </c>
      <c r="AB65" s="1">
        <f>SUM('Daily Counts'!AB$5:AB65)</f>
        <v>22069</v>
      </c>
      <c r="AC65" s="1">
        <f>SUM('Daily Counts'!AC$5:AC65)</f>
        <v>28913</v>
      </c>
      <c r="AD65" s="1">
        <f>SUM('Daily Counts'!AD$5:AD65)</f>
        <v>17935</v>
      </c>
      <c r="AE65" s="1">
        <f>SUM('Daily Counts'!AE$5:AE65)</f>
        <v>7954</v>
      </c>
      <c r="AF65" s="1">
        <f>SUM('Daily Counts'!AF$5:AF65)</f>
        <v>21049</v>
      </c>
      <c r="AG65" s="1">
        <f>SUM('Daily Counts'!AG$5:AG65)</f>
        <v>10101</v>
      </c>
      <c r="AH65" s="1">
        <f>SUM('Daily Counts'!AH$5:AH65)</f>
        <v>6741</v>
      </c>
      <c r="AI65" s="1">
        <f>SUM('Daily Counts'!AI$5:AI65)</f>
        <v>1049</v>
      </c>
      <c r="AJ65" s="1">
        <f>SUM('Daily Counts'!AJ$5:AJ65)</f>
        <v>8341</v>
      </c>
      <c r="AK65" s="1">
        <f>SUM('Daily Counts'!AK$5:AK65)</f>
        <v>67872</v>
      </c>
      <c r="AL65" s="1">
        <f>SUM('Daily Counts'!AL$5:AL65)</f>
        <v>21011</v>
      </c>
      <c r="AM65" s="1">
        <f>SUM('Daily Counts'!AM$5:AM65)</f>
        <v>20351</v>
      </c>
      <c r="AN65" s="1">
        <f>SUM('Daily Counts'!AN$5:AN65)</f>
        <v>29771</v>
      </c>
      <c r="AO65" s="1">
        <f>SUM('Daily Counts'!AO$5:AO65)</f>
        <v>34487</v>
      </c>
      <c r="AP65" s="1">
        <f>SUM('Daily Counts'!AP$5:AP65)</f>
        <v>26443</v>
      </c>
      <c r="AQ65" s="1">
        <f>SUM('Daily Counts'!AQ$5:AQ65)</f>
        <v>22159</v>
      </c>
      <c r="AR65" s="1">
        <f>SUM('Daily Counts'!AR$5:AR65)</f>
        <v>16681</v>
      </c>
      <c r="AS65" s="1">
        <f>SUM('Daily Counts'!AS$5:AS65)</f>
        <v>23753</v>
      </c>
      <c r="AT65" s="1">
        <f>SUM('Daily Counts'!AT$5:AT65)</f>
        <v>19691</v>
      </c>
      <c r="AU65" s="1">
        <f>SUM('Daily Counts'!AU$5:AU65)</f>
        <v>45258</v>
      </c>
      <c r="AV65" s="1">
        <f>SUM('Daily Counts'!AV$5:AV65)</f>
        <v>12478</v>
      </c>
      <c r="AW65" s="1">
        <f>SUM('Daily Counts'!AW$5:AW65)</f>
        <v>13979</v>
      </c>
      <c r="AX65" s="5"/>
      <c r="AY65" s="5"/>
      <c r="AZ65" s="5"/>
      <c r="BA65" s="5"/>
      <c r="BB65" s="5"/>
    </row>
    <row r="66" spans="1:54" x14ac:dyDescent="0.2">
      <c r="A66" s="2">
        <v>44408</v>
      </c>
      <c r="B66" s="1">
        <f>SUM('Daily Counts'!B$5:B66)</f>
        <v>12666</v>
      </c>
      <c r="C66" s="1">
        <f>SUM('Daily Counts'!C$5:C66)</f>
        <v>13940</v>
      </c>
      <c r="D66" s="1">
        <f>SUM('Daily Counts'!D$5:D66)</f>
        <v>11481</v>
      </c>
      <c r="E66" s="1">
        <f>SUM('Daily Counts'!E$5:E66)</f>
        <v>32462</v>
      </c>
      <c r="F66" s="1">
        <f>SUM('Daily Counts'!F$5:F66)</f>
        <v>3471</v>
      </c>
      <c r="G66" s="1">
        <f>SUM('Daily Counts'!G$5:G66)</f>
        <v>9826</v>
      </c>
      <c r="H66" s="1">
        <f>SUM('Daily Counts'!H$5:H66)</f>
        <v>3324</v>
      </c>
      <c r="I66" s="1">
        <f>SUM('Daily Counts'!I$5:I66)</f>
        <v>27359</v>
      </c>
      <c r="J66" s="1">
        <f>SUM('Daily Counts'!J$5:J66)</f>
        <v>23435</v>
      </c>
      <c r="K66" s="1">
        <f>SUM('Daily Counts'!K$5:K66)</f>
        <v>16101</v>
      </c>
      <c r="L66" s="1">
        <f>SUM('Daily Counts'!L$5:L66)</f>
        <v>2819</v>
      </c>
      <c r="M66" s="1">
        <f>SUM('Daily Counts'!M$5:M66)</f>
        <v>5887</v>
      </c>
      <c r="N66" s="1">
        <f>SUM('Daily Counts'!N$5:N66)</f>
        <v>48393</v>
      </c>
      <c r="O66" s="1">
        <f>SUM('Daily Counts'!O$5:O66)</f>
        <v>17388</v>
      </c>
      <c r="P66" s="1">
        <f>SUM('Daily Counts'!P$5:P66)</f>
        <v>3561</v>
      </c>
      <c r="Q66" s="1">
        <f>SUM('Daily Counts'!Q$5:Q66)</f>
        <v>773</v>
      </c>
      <c r="R66" s="1">
        <f>SUM('Daily Counts'!R$5:R66)</f>
        <v>12406</v>
      </c>
      <c r="S66" s="1">
        <f>SUM('Daily Counts'!S$5:S66)</f>
        <v>5894</v>
      </c>
      <c r="T66" s="1">
        <f>SUM('Daily Counts'!T$5:T66)</f>
        <v>51457</v>
      </c>
      <c r="U66" s="1">
        <f>SUM('Daily Counts'!U$5:U66)</f>
        <v>22622</v>
      </c>
      <c r="V66" s="1">
        <f>SUM('Daily Counts'!V$5:V66)</f>
        <v>9394</v>
      </c>
      <c r="W66" s="1">
        <f>SUM('Daily Counts'!W$5:W66)</f>
        <v>18167</v>
      </c>
      <c r="X66" s="1">
        <f>SUM('Daily Counts'!X$5:X66)</f>
        <v>26147</v>
      </c>
      <c r="Y66" s="1">
        <f>SUM('Daily Counts'!Y$5:Y66)</f>
        <v>21844</v>
      </c>
      <c r="Z66" s="1">
        <f>SUM('Daily Counts'!Z$5:Z66)</f>
        <v>15490</v>
      </c>
      <c r="AA66" s="1">
        <f>SUM('Daily Counts'!AA$5:AA66)</f>
        <v>20397</v>
      </c>
      <c r="AB66" s="1">
        <f>SUM('Daily Counts'!AB$5:AB66)</f>
        <v>22099</v>
      </c>
      <c r="AC66" s="1">
        <f>SUM('Daily Counts'!AC$5:AC66)</f>
        <v>30196</v>
      </c>
      <c r="AD66" s="1">
        <f>SUM('Daily Counts'!AD$5:AD66)</f>
        <v>18920</v>
      </c>
      <c r="AE66" s="1">
        <f>SUM('Daily Counts'!AE$5:AE66)</f>
        <v>8460</v>
      </c>
      <c r="AF66" s="1">
        <f>SUM('Daily Counts'!AF$5:AF66)</f>
        <v>21105</v>
      </c>
      <c r="AG66" s="1">
        <f>SUM('Daily Counts'!AG$5:AG66)</f>
        <v>10609</v>
      </c>
      <c r="AH66" s="1">
        <f>SUM('Daily Counts'!AH$5:AH66)</f>
        <v>6781</v>
      </c>
      <c r="AI66" s="1">
        <f>SUM('Daily Counts'!AI$5:AI66)</f>
        <v>1096</v>
      </c>
      <c r="AJ66" s="1">
        <f>SUM('Daily Counts'!AJ$5:AJ66)</f>
        <v>8551</v>
      </c>
      <c r="AK66" s="1">
        <f>SUM('Daily Counts'!AK$5:AK66)</f>
        <v>67878</v>
      </c>
      <c r="AL66" s="1">
        <f>SUM('Daily Counts'!AL$5:AL66)</f>
        <v>21437</v>
      </c>
      <c r="AM66" s="1">
        <f>SUM('Daily Counts'!AM$5:AM66)</f>
        <v>21888</v>
      </c>
      <c r="AN66" s="1">
        <f>SUM('Daily Counts'!AN$5:AN66)</f>
        <v>31185</v>
      </c>
      <c r="AO66" s="1">
        <f>SUM('Daily Counts'!AO$5:AO66)</f>
        <v>35529</v>
      </c>
      <c r="AP66" s="1">
        <f>SUM('Daily Counts'!AP$5:AP66)</f>
        <v>27277</v>
      </c>
      <c r="AQ66" s="1">
        <f>SUM('Daily Counts'!AQ$5:AQ66)</f>
        <v>23349</v>
      </c>
      <c r="AR66" s="1">
        <f>SUM('Daily Counts'!AR$5:AR66)</f>
        <v>16680</v>
      </c>
      <c r="AS66" s="1">
        <f>SUM('Daily Counts'!AS$5:AS66)</f>
        <v>25035</v>
      </c>
      <c r="AT66" s="1">
        <f>SUM('Daily Counts'!AT$5:AT66)</f>
        <v>20373</v>
      </c>
      <c r="AU66" s="1">
        <f>SUM('Daily Counts'!AU$5:AU66)</f>
        <v>49181</v>
      </c>
      <c r="AV66" s="1">
        <f>SUM('Daily Counts'!AV$5:AV66)</f>
        <v>12857</v>
      </c>
      <c r="AW66" s="1">
        <f>SUM('Daily Counts'!AW$5:AW66)</f>
        <v>14046</v>
      </c>
      <c r="AX66" s="5"/>
      <c r="AY66" s="5"/>
      <c r="AZ66" s="5"/>
      <c r="BA66" s="5"/>
      <c r="BB66" s="5"/>
    </row>
    <row r="67" spans="1:54" x14ac:dyDescent="0.2">
      <c r="A67" s="2">
        <v>44409</v>
      </c>
      <c r="B67" s="1">
        <f>SUM('Daily Counts'!B$5:B67)</f>
        <v>12852</v>
      </c>
      <c r="C67" s="1">
        <f>SUM('Daily Counts'!C$5:C67)</f>
        <v>14920</v>
      </c>
      <c r="D67" s="1">
        <f>SUM('Daily Counts'!D$5:D67)</f>
        <v>11485</v>
      </c>
      <c r="E67" s="1">
        <f>SUM('Daily Counts'!E$5:E67)</f>
        <v>32654</v>
      </c>
      <c r="F67" s="1">
        <f>SUM('Daily Counts'!F$5:F67)</f>
        <v>4044</v>
      </c>
      <c r="G67" s="1">
        <f>SUM('Daily Counts'!G$5:G67)</f>
        <v>9826</v>
      </c>
      <c r="H67" s="1">
        <f>SUM('Daily Counts'!H$5:H67)</f>
        <v>3701</v>
      </c>
      <c r="I67" s="1">
        <f>SUM('Daily Counts'!I$5:I67)</f>
        <v>28113</v>
      </c>
      <c r="J67" s="1">
        <f>SUM('Daily Counts'!J$5:J67)</f>
        <v>23466</v>
      </c>
      <c r="K67" s="1">
        <f>SUM('Daily Counts'!K$5:K67)</f>
        <v>16401</v>
      </c>
      <c r="L67" s="1">
        <f>SUM('Daily Counts'!L$5:L67)</f>
        <v>2819</v>
      </c>
      <c r="M67" s="1">
        <f>SUM('Daily Counts'!M$5:M67)</f>
        <v>5889</v>
      </c>
      <c r="N67" s="1">
        <f>SUM('Daily Counts'!N$5:N67)</f>
        <v>49749</v>
      </c>
      <c r="O67" s="1">
        <f>SUM('Daily Counts'!O$5:O67)</f>
        <v>17514</v>
      </c>
      <c r="P67" s="1">
        <f>SUM('Daily Counts'!P$5:P67)</f>
        <v>3573</v>
      </c>
      <c r="Q67" s="1">
        <f>SUM('Daily Counts'!Q$5:Q67)</f>
        <v>781</v>
      </c>
      <c r="R67" s="1">
        <f>SUM('Daily Counts'!R$5:R67)</f>
        <v>12406</v>
      </c>
      <c r="S67" s="1">
        <f>SUM('Daily Counts'!S$5:S67)</f>
        <v>6954</v>
      </c>
      <c r="T67" s="1">
        <f>SUM('Daily Counts'!T$5:T67)</f>
        <v>52241</v>
      </c>
      <c r="U67" s="1">
        <f>SUM('Daily Counts'!U$5:U67)</f>
        <v>22647</v>
      </c>
      <c r="V67" s="1">
        <f>SUM('Daily Counts'!V$5:V67)</f>
        <v>9452</v>
      </c>
      <c r="W67" s="1">
        <f>SUM('Daily Counts'!W$5:W67)</f>
        <v>18320</v>
      </c>
      <c r="X67" s="1">
        <f>SUM('Daily Counts'!X$5:X67)</f>
        <v>26919</v>
      </c>
      <c r="Y67" s="1">
        <f>SUM('Daily Counts'!Y$5:Y67)</f>
        <v>21871</v>
      </c>
      <c r="Z67" s="1">
        <f>SUM('Daily Counts'!Z$5:Z67)</f>
        <v>15793</v>
      </c>
      <c r="AA67" s="1">
        <f>SUM('Daily Counts'!AA$5:AA67)</f>
        <v>20889</v>
      </c>
      <c r="AB67" s="1">
        <f>SUM('Daily Counts'!AB$5:AB67)</f>
        <v>22136</v>
      </c>
      <c r="AC67" s="1">
        <f>SUM('Daily Counts'!AC$5:AC67)</f>
        <v>30403</v>
      </c>
      <c r="AD67" s="1">
        <f>SUM('Daily Counts'!AD$5:AD67)</f>
        <v>19442</v>
      </c>
      <c r="AE67" s="1">
        <f>SUM('Daily Counts'!AE$5:AE67)</f>
        <v>8514</v>
      </c>
      <c r="AF67" s="1">
        <f>SUM('Daily Counts'!AF$5:AF67)</f>
        <v>21523</v>
      </c>
      <c r="AG67" s="1">
        <f>SUM('Daily Counts'!AG$5:AG67)</f>
        <v>11098</v>
      </c>
      <c r="AH67" s="1">
        <f>SUM('Daily Counts'!AH$5:AH67)</f>
        <v>6781</v>
      </c>
      <c r="AI67" s="1">
        <f>SUM('Daily Counts'!AI$5:AI67)</f>
        <v>1170</v>
      </c>
      <c r="AJ67" s="1">
        <f>SUM('Daily Counts'!AJ$5:AJ67)</f>
        <v>9113</v>
      </c>
      <c r="AK67" s="1">
        <f>SUM('Daily Counts'!AK$5:AK67)</f>
        <v>68517</v>
      </c>
      <c r="AL67" s="1">
        <f>SUM('Daily Counts'!AL$5:AL67)</f>
        <v>21480</v>
      </c>
      <c r="AM67" s="1">
        <f>SUM('Daily Counts'!AM$5:AM67)</f>
        <v>22719</v>
      </c>
      <c r="AN67" s="1">
        <f>SUM('Daily Counts'!AN$5:AN67)</f>
        <v>31904</v>
      </c>
      <c r="AO67" s="1">
        <f>SUM('Daily Counts'!AO$5:AO67)</f>
        <v>35540</v>
      </c>
      <c r="AP67" s="1">
        <f>SUM('Daily Counts'!AP$5:AP67)</f>
        <v>27480</v>
      </c>
      <c r="AQ67" s="1">
        <f>SUM('Daily Counts'!AQ$5:AQ67)</f>
        <v>25002</v>
      </c>
      <c r="AR67" s="1">
        <f>SUM('Daily Counts'!AR$5:AR67)</f>
        <v>17360</v>
      </c>
      <c r="AS67" s="1">
        <f>SUM('Daily Counts'!AS$5:AS67)</f>
        <v>25139</v>
      </c>
      <c r="AT67" s="1">
        <f>SUM('Daily Counts'!AT$5:AT67)</f>
        <v>21309</v>
      </c>
      <c r="AU67" s="1">
        <f>SUM('Daily Counts'!AU$5:AU67)</f>
        <v>51736</v>
      </c>
      <c r="AV67" s="1">
        <f>SUM('Daily Counts'!AV$5:AV67)</f>
        <v>12946</v>
      </c>
      <c r="AW67" s="1">
        <f>SUM('Daily Counts'!AW$5:AW67)</f>
        <v>14235</v>
      </c>
      <c r="AX67" s="5"/>
      <c r="AY67" s="5"/>
      <c r="AZ67" s="5"/>
      <c r="BA67" s="5"/>
      <c r="BB67" s="5"/>
    </row>
    <row r="68" spans="1:54" x14ac:dyDescent="0.2">
      <c r="A68" s="2">
        <v>44410</v>
      </c>
      <c r="B68" s="1">
        <f>SUM('Daily Counts'!B$5:B68)</f>
        <v>13284</v>
      </c>
      <c r="C68" s="1">
        <f>SUM('Daily Counts'!C$5:C68)</f>
        <v>14947</v>
      </c>
      <c r="D68" s="1">
        <f>SUM('Daily Counts'!D$5:D68)</f>
        <v>12146</v>
      </c>
      <c r="E68" s="1">
        <f>SUM('Daily Counts'!E$5:E68)</f>
        <v>32740</v>
      </c>
      <c r="F68" s="1">
        <f>SUM('Daily Counts'!F$5:F68)</f>
        <v>4089</v>
      </c>
      <c r="G68" s="1">
        <f>SUM('Daily Counts'!G$5:G68)</f>
        <v>9826</v>
      </c>
      <c r="H68" s="1">
        <f>SUM('Daily Counts'!H$5:H68)</f>
        <v>3766</v>
      </c>
      <c r="I68" s="1">
        <f>SUM('Daily Counts'!I$5:I68)</f>
        <v>28113</v>
      </c>
      <c r="J68" s="1">
        <f>SUM('Daily Counts'!J$5:J68)</f>
        <v>23816</v>
      </c>
      <c r="K68" s="1">
        <f>SUM('Daily Counts'!K$5:K68)</f>
        <v>16701</v>
      </c>
      <c r="L68" s="1">
        <f>SUM('Daily Counts'!L$5:L68)</f>
        <v>2825</v>
      </c>
      <c r="M68" s="1">
        <f>SUM('Daily Counts'!M$5:M68)</f>
        <v>6230</v>
      </c>
      <c r="N68" s="1">
        <f>SUM('Daily Counts'!N$5:N68)</f>
        <v>50830</v>
      </c>
      <c r="O68" s="1">
        <f>SUM('Daily Counts'!O$5:O68)</f>
        <v>17670</v>
      </c>
      <c r="P68" s="1">
        <f>SUM('Daily Counts'!P$5:P68)</f>
        <v>3709</v>
      </c>
      <c r="Q68" s="1">
        <f>SUM('Daily Counts'!Q$5:Q68)</f>
        <v>791</v>
      </c>
      <c r="R68" s="1">
        <f>SUM('Daily Counts'!R$5:R68)</f>
        <v>12406</v>
      </c>
      <c r="S68" s="1">
        <f>SUM('Daily Counts'!S$5:S68)</f>
        <v>7012</v>
      </c>
      <c r="T68" s="1">
        <f>SUM('Daily Counts'!T$5:T68)</f>
        <v>52434</v>
      </c>
      <c r="U68" s="1">
        <f>SUM('Daily Counts'!U$5:U68)</f>
        <v>23218</v>
      </c>
      <c r="V68" s="1">
        <f>SUM('Daily Counts'!V$5:V68)</f>
        <v>10370</v>
      </c>
      <c r="W68" s="1">
        <f>SUM('Daily Counts'!W$5:W68)</f>
        <v>19041</v>
      </c>
      <c r="X68" s="1">
        <f>SUM('Daily Counts'!X$5:X68)</f>
        <v>27247</v>
      </c>
      <c r="Y68" s="1">
        <f>SUM('Daily Counts'!Y$5:Y68)</f>
        <v>22601</v>
      </c>
      <c r="Z68" s="1">
        <f>SUM('Daily Counts'!Z$5:Z68)</f>
        <v>16077</v>
      </c>
      <c r="AA68" s="1">
        <f>SUM('Daily Counts'!AA$5:AA68)</f>
        <v>23016</v>
      </c>
      <c r="AB68" s="1">
        <f>SUM('Daily Counts'!AB$5:AB68)</f>
        <v>22175</v>
      </c>
      <c r="AC68" s="1">
        <f>SUM('Daily Counts'!AC$5:AC68)</f>
        <v>31295</v>
      </c>
      <c r="AD68" s="1">
        <f>SUM('Daily Counts'!AD$5:AD68)</f>
        <v>20191</v>
      </c>
      <c r="AE68" s="1">
        <f>SUM('Daily Counts'!AE$5:AE68)</f>
        <v>8994</v>
      </c>
      <c r="AF68" s="1">
        <f>SUM('Daily Counts'!AF$5:AF68)</f>
        <v>21901</v>
      </c>
      <c r="AG68" s="1">
        <f>SUM('Daily Counts'!AG$5:AG68)</f>
        <v>11271</v>
      </c>
      <c r="AH68" s="1">
        <f>SUM('Daily Counts'!AH$5:AH68)</f>
        <v>6843</v>
      </c>
      <c r="AI68" s="1">
        <f>SUM('Daily Counts'!AI$5:AI68)</f>
        <v>1171</v>
      </c>
      <c r="AJ68" s="1">
        <f>SUM('Daily Counts'!AJ$5:AJ68)</f>
        <v>9625</v>
      </c>
      <c r="AK68" s="1">
        <f>SUM('Daily Counts'!AK$5:AK68)</f>
        <v>69033</v>
      </c>
      <c r="AL68" s="1">
        <f>SUM('Daily Counts'!AL$5:AL68)</f>
        <v>21681</v>
      </c>
      <c r="AM68" s="1">
        <f>SUM('Daily Counts'!AM$5:AM68)</f>
        <v>23508</v>
      </c>
      <c r="AN68" s="1">
        <f>SUM('Daily Counts'!AN$5:AN68)</f>
        <v>32490</v>
      </c>
      <c r="AO68" s="1">
        <f>SUM('Daily Counts'!AO$5:AO68)</f>
        <v>35587</v>
      </c>
      <c r="AP68" s="1">
        <f>SUM('Daily Counts'!AP$5:AP68)</f>
        <v>27704</v>
      </c>
      <c r="AQ68" s="1">
        <f>SUM('Daily Counts'!AQ$5:AQ68)</f>
        <v>26487</v>
      </c>
      <c r="AR68" s="1">
        <f>SUM('Daily Counts'!AR$5:AR68)</f>
        <v>17625</v>
      </c>
      <c r="AS68" s="1">
        <f>SUM('Daily Counts'!AS$5:AS68)</f>
        <v>25834</v>
      </c>
      <c r="AT68" s="1">
        <f>SUM('Daily Counts'!AT$5:AT68)</f>
        <v>21979</v>
      </c>
      <c r="AU68" s="1">
        <f>SUM('Daily Counts'!AU$5:AU68)</f>
        <v>53660</v>
      </c>
      <c r="AV68" s="1">
        <f>SUM('Daily Counts'!AV$5:AV68)</f>
        <v>13223</v>
      </c>
      <c r="AW68" s="1">
        <f>SUM('Daily Counts'!AW$5:AW68)</f>
        <v>14251</v>
      </c>
      <c r="AX68" s="5"/>
      <c r="AY68" s="5"/>
      <c r="AZ68" s="5"/>
      <c r="BA68" s="5"/>
      <c r="BB68" s="5"/>
    </row>
    <row r="69" spans="1:54" x14ac:dyDescent="0.2">
      <c r="A69" s="2">
        <v>44411</v>
      </c>
      <c r="B69" s="1">
        <f>SUM('Daily Counts'!B$5:B69)</f>
        <v>13337</v>
      </c>
      <c r="C69" s="1">
        <f>SUM('Daily Counts'!C$5:C69)</f>
        <v>15049</v>
      </c>
      <c r="D69" s="1">
        <f>SUM('Daily Counts'!D$5:D69)</f>
        <v>12154</v>
      </c>
      <c r="E69" s="1">
        <f>SUM('Daily Counts'!E$5:E69)</f>
        <v>33452</v>
      </c>
      <c r="F69" s="1">
        <f>SUM('Daily Counts'!F$5:F69)</f>
        <v>4125</v>
      </c>
      <c r="G69" s="1">
        <f>SUM('Daily Counts'!G$5:G69)</f>
        <v>9826</v>
      </c>
      <c r="H69" s="1">
        <f>SUM('Daily Counts'!H$5:H69)</f>
        <v>3766</v>
      </c>
      <c r="I69" s="1">
        <f>SUM('Daily Counts'!I$5:I69)</f>
        <v>28113</v>
      </c>
      <c r="J69" s="1">
        <f>SUM('Daily Counts'!J$5:J69)</f>
        <v>23816</v>
      </c>
      <c r="K69" s="1">
        <f>SUM('Daily Counts'!K$5:K69)</f>
        <v>17001</v>
      </c>
      <c r="L69" s="1">
        <f>SUM('Daily Counts'!L$5:L69)</f>
        <v>2872</v>
      </c>
      <c r="M69" s="1">
        <f>SUM('Daily Counts'!M$5:M69)</f>
        <v>6707</v>
      </c>
      <c r="N69" s="1">
        <f>SUM('Daily Counts'!N$5:N69)</f>
        <v>51128</v>
      </c>
      <c r="O69" s="1">
        <f>SUM('Daily Counts'!O$5:O69)</f>
        <v>18022</v>
      </c>
      <c r="P69" s="1">
        <f>SUM('Daily Counts'!P$5:P69)</f>
        <v>3709</v>
      </c>
      <c r="Q69" s="1">
        <f>SUM('Daily Counts'!Q$5:Q69)</f>
        <v>792</v>
      </c>
      <c r="R69" s="1">
        <f>SUM('Daily Counts'!R$5:R69)</f>
        <v>12406</v>
      </c>
      <c r="S69" s="1">
        <f>SUM('Daily Counts'!S$5:S69)</f>
        <v>7070</v>
      </c>
      <c r="T69" s="1">
        <f>SUM('Daily Counts'!T$5:T69)</f>
        <v>52659</v>
      </c>
      <c r="U69" s="1">
        <f>SUM('Daily Counts'!U$5:U69)</f>
        <v>23337</v>
      </c>
      <c r="V69" s="1">
        <f>SUM('Daily Counts'!V$5:V69)</f>
        <v>10370</v>
      </c>
      <c r="W69" s="1">
        <f>SUM('Daily Counts'!W$5:W69)</f>
        <v>19815</v>
      </c>
      <c r="X69" s="1">
        <f>SUM('Daily Counts'!X$5:X69)</f>
        <v>27247</v>
      </c>
      <c r="Y69" s="1">
        <f>SUM('Daily Counts'!Y$5:Y69)</f>
        <v>23167</v>
      </c>
      <c r="Z69" s="1">
        <f>SUM('Daily Counts'!Z$5:Z69)</f>
        <v>16276</v>
      </c>
      <c r="AA69" s="1">
        <f>SUM('Daily Counts'!AA$5:AA69)</f>
        <v>23082</v>
      </c>
      <c r="AB69" s="1">
        <f>SUM('Daily Counts'!AB$5:AB69)</f>
        <v>22245</v>
      </c>
      <c r="AC69" s="1">
        <f>SUM('Daily Counts'!AC$5:AC69)</f>
        <v>32237</v>
      </c>
      <c r="AD69" s="1">
        <f>SUM('Daily Counts'!AD$5:AD69)</f>
        <v>20594</v>
      </c>
      <c r="AE69" s="1">
        <f>SUM('Daily Counts'!AE$5:AE69)</f>
        <v>9020</v>
      </c>
      <c r="AF69" s="1">
        <f>SUM('Daily Counts'!AF$5:AF69)</f>
        <v>22043</v>
      </c>
      <c r="AG69" s="1">
        <f>SUM('Daily Counts'!AG$5:AG69)</f>
        <v>11735</v>
      </c>
      <c r="AH69" s="1">
        <f>SUM('Daily Counts'!AH$5:AH69)</f>
        <v>7838</v>
      </c>
      <c r="AI69" s="1">
        <f>SUM('Daily Counts'!AI$5:AI69)</f>
        <v>1202</v>
      </c>
      <c r="AJ69" s="1">
        <f>SUM('Daily Counts'!AJ$5:AJ69)</f>
        <v>9818</v>
      </c>
      <c r="AK69" s="1">
        <f>SUM('Daily Counts'!AK$5:AK69)</f>
        <v>69530</v>
      </c>
      <c r="AL69" s="1">
        <f>SUM('Daily Counts'!AL$5:AL69)</f>
        <v>22118</v>
      </c>
      <c r="AM69" s="1">
        <f>SUM('Daily Counts'!AM$5:AM69)</f>
        <v>23808</v>
      </c>
      <c r="AN69" s="1">
        <f>SUM('Daily Counts'!AN$5:AN69)</f>
        <v>32939</v>
      </c>
      <c r="AO69" s="1">
        <f>SUM('Daily Counts'!AO$5:AO69)</f>
        <v>36108</v>
      </c>
      <c r="AP69" s="1">
        <f>SUM('Daily Counts'!AP$5:AP69)</f>
        <v>27704</v>
      </c>
      <c r="AQ69" s="1">
        <f>SUM('Daily Counts'!AQ$5:AQ69)</f>
        <v>27784</v>
      </c>
      <c r="AR69" s="1">
        <f>SUM('Daily Counts'!AR$5:AR69)</f>
        <v>18173</v>
      </c>
      <c r="AS69" s="1">
        <f>SUM('Daily Counts'!AS$5:AS69)</f>
        <v>26499</v>
      </c>
      <c r="AT69" s="1">
        <f>SUM('Daily Counts'!AT$5:AT69)</f>
        <v>22450</v>
      </c>
      <c r="AU69" s="1">
        <f>SUM('Daily Counts'!AU$5:AU69)</f>
        <v>54992</v>
      </c>
      <c r="AV69" s="1">
        <f>SUM('Daily Counts'!AV$5:AV69)</f>
        <v>13934</v>
      </c>
      <c r="AW69" s="1">
        <f>SUM('Daily Counts'!AW$5:AW69)</f>
        <v>14684</v>
      </c>
      <c r="AX69" s="5"/>
      <c r="AY69" s="5"/>
      <c r="AZ69" s="5"/>
      <c r="BA69" s="5"/>
      <c r="BB69" s="5"/>
    </row>
    <row r="70" spans="1:54" x14ac:dyDescent="0.2">
      <c r="A70" s="2">
        <v>44412</v>
      </c>
      <c r="B70" s="1">
        <f>SUM('Daily Counts'!B$5:B70)</f>
        <v>13642</v>
      </c>
      <c r="C70" s="1">
        <f>SUM('Daily Counts'!C$5:C70)</f>
        <v>15049</v>
      </c>
      <c r="D70" s="1">
        <f>SUM('Daily Counts'!D$5:D70)</f>
        <v>12154</v>
      </c>
      <c r="E70" s="1">
        <f>SUM('Daily Counts'!E$5:E70)</f>
        <v>33703</v>
      </c>
      <c r="F70" s="1">
        <f>SUM('Daily Counts'!F$5:F70)</f>
        <v>4632</v>
      </c>
      <c r="G70" s="1">
        <f>SUM('Daily Counts'!G$5:G70)</f>
        <v>9836</v>
      </c>
      <c r="H70" s="1">
        <f>SUM('Daily Counts'!H$5:H70)</f>
        <v>4021</v>
      </c>
      <c r="I70" s="1">
        <f>SUM('Daily Counts'!I$5:I70)</f>
        <v>28113</v>
      </c>
      <c r="J70" s="1">
        <f>SUM('Daily Counts'!J$5:J70)</f>
        <v>23816</v>
      </c>
      <c r="K70" s="1">
        <f>SUM('Daily Counts'!K$5:K70)</f>
        <v>17301</v>
      </c>
      <c r="L70" s="1">
        <f>SUM('Daily Counts'!L$5:L70)</f>
        <v>3037</v>
      </c>
      <c r="M70" s="1">
        <f>SUM('Daily Counts'!M$5:M70)</f>
        <v>7436</v>
      </c>
      <c r="N70" s="1">
        <f>SUM('Daily Counts'!N$5:N70)</f>
        <v>53768</v>
      </c>
      <c r="O70" s="1">
        <f>SUM('Daily Counts'!O$5:O70)</f>
        <v>18022</v>
      </c>
      <c r="P70" s="1">
        <f>SUM('Daily Counts'!P$5:P70)</f>
        <v>3732</v>
      </c>
      <c r="Q70" s="1">
        <f>SUM('Daily Counts'!Q$5:Q70)</f>
        <v>792</v>
      </c>
      <c r="R70" s="1">
        <f>SUM('Daily Counts'!R$5:R70)</f>
        <v>12406</v>
      </c>
      <c r="S70" s="1">
        <f>SUM('Daily Counts'!S$5:S70)</f>
        <v>7160</v>
      </c>
      <c r="T70" s="1">
        <f>SUM('Daily Counts'!T$5:T70)</f>
        <v>53554</v>
      </c>
      <c r="U70" s="1">
        <f>SUM('Daily Counts'!U$5:U70)</f>
        <v>23815</v>
      </c>
      <c r="V70" s="1">
        <f>SUM('Daily Counts'!V$5:V70)</f>
        <v>10370</v>
      </c>
      <c r="W70" s="1">
        <f>SUM('Daily Counts'!W$5:W70)</f>
        <v>19869</v>
      </c>
      <c r="X70" s="1">
        <f>SUM('Daily Counts'!X$5:X70)</f>
        <v>28847</v>
      </c>
      <c r="Y70" s="1">
        <f>SUM('Daily Counts'!Y$5:Y70)</f>
        <v>23378</v>
      </c>
      <c r="Z70" s="1">
        <f>SUM('Daily Counts'!Z$5:Z70)</f>
        <v>18076</v>
      </c>
      <c r="AA70" s="1">
        <f>SUM('Daily Counts'!AA$5:AA70)</f>
        <v>23343</v>
      </c>
      <c r="AB70" s="1">
        <f>SUM('Daily Counts'!AB$5:AB70)</f>
        <v>22263</v>
      </c>
      <c r="AC70" s="1">
        <f>SUM('Daily Counts'!AC$5:AC70)</f>
        <v>33109</v>
      </c>
      <c r="AD70" s="1">
        <f>SUM('Daily Counts'!AD$5:AD70)</f>
        <v>20680</v>
      </c>
      <c r="AE70" s="1">
        <f>SUM('Daily Counts'!AE$5:AE70)</f>
        <v>9113</v>
      </c>
      <c r="AF70" s="1">
        <f>SUM('Daily Counts'!AF$5:AF70)</f>
        <v>23193</v>
      </c>
      <c r="AG70" s="1">
        <f>SUM('Daily Counts'!AG$5:AG70)</f>
        <v>11930</v>
      </c>
      <c r="AH70" s="1">
        <f>SUM('Daily Counts'!AH$5:AH70)</f>
        <v>8935</v>
      </c>
      <c r="AI70" s="1">
        <f>SUM('Daily Counts'!AI$5:AI70)</f>
        <v>1267</v>
      </c>
      <c r="AJ70" s="1">
        <f>SUM('Daily Counts'!AJ$5:AJ70)</f>
        <v>10815</v>
      </c>
      <c r="AK70" s="1">
        <f>SUM('Daily Counts'!AK$5:AK70)</f>
        <v>70327</v>
      </c>
      <c r="AL70" s="1">
        <f>SUM('Daily Counts'!AL$5:AL70)</f>
        <v>22665</v>
      </c>
      <c r="AM70" s="1">
        <f>SUM('Daily Counts'!AM$5:AM70)</f>
        <v>24772</v>
      </c>
      <c r="AN70" s="1">
        <f>SUM('Daily Counts'!AN$5:AN70)</f>
        <v>34316</v>
      </c>
      <c r="AO70" s="1">
        <f>SUM('Daily Counts'!AO$5:AO70)</f>
        <v>36645</v>
      </c>
      <c r="AP70" s="1">
        <f>SUM('Daily Counts'!AP$5:AP70)</f>
        <v>27927</v>
      </c>
      <c r="AQ70" s="1">
        <f>SUM('Daily Counts'!AQ$5:AQ70)</f>
        <v>28832</v>
      </c>
      <c r="AR70" s="1">
        <f>SUM('Daily Counts'!AR$5:AR70)</f>
        <v>19811</v>
      </c>
      <c r="AS70" s="1">
        <f>SUM('Daily Counts'!AS$5:AS70)</f>
        <v>28765</v>
      </c>
      <c r="AT70" s="1">
        <f>SUM('Daily Counts'!AT$5:AT70)</f>
        <v>22810</v>
      </c>
      <c r="AU70" s="1">
        <f>SUM('Daily Counts'!AU$5:AU70)</f>
        <v>56759</v>
      </c>
      <c r="AV70" s="1">
        <f>SUM('Daily Counts'!AV$5:AV70)</f>
        <v>14722</v>
      </c>
      <c r="AW70" s="1">
        <f>SUM('Daily Counts'!AW$5:AW70)</f>
        <v>15117</v>
      </c>
      <c r="AX70" s="5"/>
      <c r="AY70" s="5"/>
      <c r="AZ70" s="5"/>
      <c r="BA70" s="5"/>
      <c r="BB70" s="5"/>
    </row>
    <row r="71" spans="1:54" x14ac:dyDescent="0.2">
      <c r="A71" s="2">
        <v>44413</v>
      </c>
      <c r="B71" s="1">
        <f>SUM('Daily Counts'!B$5:B71)</f>
        <v>13939</v>
      </c>
      <c r="C71" s="1">
        <f>SUM('Daily Counts'!C$5:C71)</f>
        <v>15056</v>
      </c>
      <c r="D71" s="1">
        <f>SUM('Daily Counts'!D$5:D71)</f>
        <v>12218</v>
      </c>
      <c r="E71" s="1">
        <f>SUM('Daily Counts'!E$5:E71)</f>
        <v>34586</v>
      </c>
      <c r="F71" s="1">
        <f>SUM('Daily Counts'!F$5:F71)</f>
        <v>4634</v>
      </c>
      <c r="G71" s="1">
        <f>SUM('Daily Counts'!G$5:G71)</f>
        <v>9836</v>
      </c>
      <c r="H71" s="1">
        <f>SUM('Daily Counts'!H$5:H71)</f>
        <v>4066</v>
      </c>
      <c r="I71" s="1">
        <f>SUM('Daily Counts'!I$5:I71)</f>
        <v>28113</v>
      </c>
      <c r="J71" s="1">
        <f>SUM('Daily Counts'!J$5:J71)</f>
        <v>23848</v>
      </c>
      <c r="K71" s="1">
        <f>SUM('Daily Counts'!K$5:K71)</f>
        <v>17601</v>
      </c>
      <c r="L71" s="1">
        <f>SUM('Daily Counts'!L$5:L71)</f>
        <v>3037</v>
      </c>
      <c r="M71" s="1">
        <f>SUM('Daily Counts'!M$5:M71)</f>
        <v>7903</v>
      </c>
      <c r="N71" s="1">
        <f>SUM('Daily Counts'!N$5:N71)</f>
        <v>54380</v>
      </c>
      <c r="O71" s="1">
        <f>SUM('Daily Counts'!O$5:O71)</f>
        <v>18022</v>
      </c>
      <c r="P71" s="1">
        <f>SUM('Daily Counts'!P$5:P71)</f>
        <v>3767</v>
      </c>
      <c r="Q71" s="1">
        <f>SUM('Daily Counts'!Q$5:Q71)</f>
        <v>792</v>
      </c>
      <c r="R71" s="1">
        <f>SUM('Daily Counts'!R$5:R71)</f>
        <v>12414</v>
      </c>
      <c r="S71" s="1">
        <f>SUM('Daily Counts'!S$5:S71)</f>
        <v>7207</v>
      </c>
      <c r="T71" s="1">
        <f>SUM('Daily Counts'!T$5:T71)</f>
        <v>54480</v>
      </c>
      <c r="U71" s="1">
        <f>SUM('Daily Counts'!U$5:U71)</f>
        <v>23958</v>
      </c>
      <c r="V71" s="1">
        <f>SUM('Daily Counts'!V$5:V71)</f>
        <v>10383</v>
      </c>
      <c r="W71" s="1">
        <f>SUM('Daily Counts'!W$5:W71)</f>
        <v>19874</v>
      </c>
      <c r="X71" s="1">
        <f>SUM('Daily Counts'!X$5:X71)</f>
        <v>29316</v>
      </c>
      <c r="Y71" s="1">
        <f>SUM('Daily Counts'!Y$5:Y71)</f>
        <v>23412</v>
      </c>
      <c r="Z71" s="1">
        <f>SUM('Daily Counts'!Z$5:Z71)</f>
        <v>18249</v>
      </c>
      <c r="AA71" s="1">
        <f>SUM('Daily Counts'!AA$5:AA71)</f>
        <v>25910</v>
      </c>
      <c r="AB71" s="1">
        <f>SUM('Daily Counts'!AB$5:AB71)</f>
        <v>22279</v>
      </c>
      <c r="AC71" s="1">
        <f>SUM('Daily Counts'!AC$5:AC71)</f>
        <v>33298</v>
      </c>
      <c r="AD71" s="1">
        <f>SUM('Daily Counts'!AD$5:AD71)</f>
        <v>21673</v>
      </c>
      <c r="AE71" s="1">
        <f>SUM('Daily Counts'!AE$5:AE71)</f>
        <v>9758</v>
      </c>
      <c r="AF71" s="1">
        <f>SUM('Daily Counts'!AF$5:AF71)</f>
        <v>23523</v>
      </c>
      <c r="AG71" s="1">
        <f>SUM('Daily Counts'!AG$5:AG71)</f>
        <v>11965</v>
      </c>
      <c r="AH71" s="1">
        <f>SUM('Daily Counts'!AH$5:AH71)</f>
        <v>10319</v>
      </c>
      <c r="AI71" s="1">
        <f>SUM('Daily Counts'!AI$5:AI71)</f>
        <v>1369</v>
      </c>
      <c r="AJ71" s="1">
        <f>SUM('Daily Counts'!AJ$5:AJ71)</f>
        <v>10949</v>
      </c>
      <c r="AK71" s="1">
        <f>SUM('Daily Counts'!AK$5:AK71)</f>
        <v>71868</v>
      </c>
      <c r="AL71" s="1">
        <f>SUM('Daily Counts'!AL$5:AL71)</f>
        <v>23112</v>
      </c>
      <c r="AM71" s="1">
        <f>SUM('Daily Counts'!AM$5:AM71)</f>
        <v>25170</v>
      </c>
      <c r="AN71" s="1">
        <f>SUM('Daily Counts'!AN$5:AN71)</f>
        <v>36470</v>
      </c>
      <c r="AO71" s="1">
        <f>SUM('Daily Counts'!AO$5:AO71)</f>
        <v>38316</v>
      </c>
      <c r="AP71" s="1">
        <f>SUM('Daily Counts'!AP$5:AP71)</f>
        <v>27982</v>
      </c>
      <c r="AQ71" s="1">
        <f>SUM('Daily Counts'!AQ$5:AQ71)</f>
        <v>30943</v>
      </c>
      <c r="AR71" s="1">
        <f>SUM('Daily Counts'!AR$5:AR71)</f>
        <v>20804</v>
      </c>
      <c r="AS71" s="1">
        <f>SUM('Daily Counts'!AS$5:AS71)</f>
        <v>28970</v>
      </c>
      <c r="AT71" s="1">
        <f>SUM('Daily Counts'!AT$5:AT71)</f>
        <v>23206</v>
      </c>
      <c r="AU71" s="1">
        <f>SUM('Daily Counts'!AU$5:AU71)</f>
        <v>58883</v>
      </c>
      <c r="AV71" s="1">
        <f>SUM('Daily Counts'!AV$5:AV71)</f>
        <v>14942</v>
      </c>
      <c r="AW71" s="1">
        <f>SUM('Daily Counts'!AW$5:AW71)</f>
        <v>15159</v>
      </c>
      <c r="AX71" s="5"/>
      <c r="AY71" s="5"/>
      <c r="AZ71" s="5"/>
      <c r="BA71" s="5"/>
      <c r="BB71" s="5"/>
    </row>
    <row r="72" spans="1:54" x14ac:dyDescent="0.2">
      <c r="A72" s="2">
        <v>44414</v>
      </c>
      <c r="B72" s="1">
        <f>SUM('Daily Counts'!B$5:B72)</f>
        <v>14036</v>
      </c>
      <c r="C72" s="1">
        <f>SUM('Daily Counts'!C$5:C72)</f>
        <v>15074</v>
      </c>
      <c r="D72" s="1">
        <f>SUM('Daily Counts'!D$5:D72)</f>
        <v>12351</v>
      </c>
      <c r="E72" s="1">
        <f>SUM('Daily Counts'!E$5:E72)</f>
        <v>35228</v>
      </c>
      <c r="F72" s="1">
        <f>SUM('Daily Counts'!F$5:F72)</f>
        <v>4642</v>
      </c>
      <c r="G72" s="1">
        <f>SUM('Daily Counts'!G$5:G72)</f>
        <v>9836</v>
      </c>
      <c r="H72" s="1">
        <f>SUM('Daily Counts'!H$5:H72)</f>
        <v>4508</v>
      </c>
      <c r="I72" s="1">
        <f>SUM('Daily Counts'!I$5:I72)</f>
        <v>28116</v>
      </c>
      <c r="J72" s="1">
        <f>SUM('Daily Counts'!J$5:J72)</f>
        <v>23856</v>
      </c>
      <c r="K72" s="1">
        <f>SUM('Daily Counts'!K$5:K72)</f>
        <v>17901</v>
      </c>
      <c r="L72" s="1">
        <f>SUM('Daily Counts'!L$5:L72)</f>
        <v>3037</v>
      </c>
      <c r="M72" s="1">
        <f>SUM('Daily Counts'!M$5:M72)</f>
        <v>7935</v>
      </c>
      <c r="N72" s="1">
        <f>SUM('Daily Counts'!N$5:N72)</f>
        <v>54494</v>
      </c>
      <c r="O72" s="1">
        <f>SUM('Daily Counts'!O$5:O72)</f>
        <v>18022</v>
      </c>
      <c r="P72" s="1">
        <f>SUM('Daily Counts'!P$5:P72)</f>
        <v>4365</v>
      </c>
      <c r="Q72" s="1">
        <f>SUM('Daily Counts'!Q$5:Q72)</f>
        <v>792</v>
      </c>
      <c r="R72" s="1">
        <f>SUM('Daily Counts'!R$5:R72)</f>
        <v>12427</v>
      </c>
      <c r="S72" s="1">
        <f>SUM('Daily Counts'!S$5:S72)</f>
        <v>7236</v>
      </c>
      <c r="T72" s="1">
        <f>SUM('Daily Counts'!T$5:T72)</f>
        <v>55080</v>
      </c>
      <c r="U72" s="1">
        <f>SUM('Daily Counts'!U$5:U72)</f>
        <v>24936</v>
      </c>
      <c r="V72" s="1">
        <f>SUM('Daily Counts'!V$5:V72)</f>
        <v>10841</v>
      </c>
      <c r="W72" s="1">
        <f>SUM('Daily Counts'!W$5:W72)</f>
        <v>20798</v>
      </c>
      <c r="X72" s="1">
        <f>SUM('Daily Counts'!X$5:X72)</f>
        <v>29316</v>
      </c>
      <c r="Y72" s="1">
        <f>SUM('Daily Counts'!Y$5:Y72)</f>
        <v>23440</v>
      </c>
      <c r="Z72" s="1">
        <f>SUM('Daily Counts'!Z$5:Z72)</f>
        <v>19052</v>
      </c>
      <c r="AA72" s="1">
        <f>SUM('Daily Counts'!AA$5:AA72)</f>
        <v>25910</v>
      </c>
      <c r="AB72" s="1">
        <f>SUM('Daily Counts'!AB$5:AB72)</f>
        <v>22308</v>
      </c>
      <c r="AC72" s="1">
        <f>SUM('Daily Counts'!AC$5:AC72)</f>
        <v>33488</v>
      </c>
      <c r="AD72" s="1">
        <f>SUM('Daily Counts'!AD$5:AD72)</f>
        <v>21922</v>
      </c>
      <c r="AE72" s="1">
        <f>SUM('Daily Counts'!AE$5:AE72)</f>
        <v>10079</v>
      </c>
      <c r="AF72" s="1">
        <f>SUM('Daily Counts'!AF$5:AF72)</f>
        <v>23875</v>
      </c>
      <c r="AG72" s="1">
        <f>SUM('Daily Counts'!AG$5:AG72)</f>
        <v>12497</v>
      </c>
      <c r="AH72" s="1">
        <f>SUM('Daily Counts'!AH$5:AH72)</f>
        <v>11972</v>
      </c>
      <c r="AI72" s="1">
        <f>SUM('Daily Counts'!AI$5:AI72)</f>
        <v>1369</v>
      </c>
      <c r="AJ72" s="1">
        <f>SUM('Daily Counts'!AJ$5:AJ72)</f>
        <v>10949</v>
      </c>
      <c r="AK72" s="1">
        <f>SUM('Daily Counts'!AK$5:AK72)</f>
        <v>73707</v>
      </c>
      <c r="AL72" s="1">
        <f>SUM('Daily Counts'!AL$5:AL72)</f>
        <v>23688</v>
      </c>
      <c r="AM72" s="1">
        <f>SUM('Daily Counts'!AM$5:AM72)</f>
        <v>25956</v>
      </c>
      <c r="AN72" s="1">
        <f>SUM('Daily Counts'!AN$5:AN72)</f>
        <v>37883</v>
      </c>
      <c r="AO72" s="1">
        <f>SUM('Daily Counts'!AO$5:AO72)</f>
        <v>38574</v>
      </c>
      <c r="AP72" s="1">
        <f>SUM('Daily Counts'!AP$5:AP72)</f>
        <v>28668</v>
      </c>
      <c r="AQ72" s="1">
        <f>SUM('Daily Counts'!AQ$5:AQ72)</f>
        <v>31918</v>
      </c>
      <c r="AR72" s="1">
        <f>SUM('Daily Counts'!AR$5:AR72)</f>
        <v>21589</v>
      </c>
      <c r="AS72" s="1">
        <f>SUM('Daily Counts'!AS$5:AS72)</f>
        <v>29128</v>
      </c>
      <c r="AT72" s="1">
        <f>SUM('Daily Counts'!AT$5:AT72)</f>
        <v>24352</v>
      </c>
      <c r="AU72" s="1">
        <f>SUM('Daily Counts'!AU$5:AU72)</f>
        <v>60200</v>
      </c>
      <c r="AV72" s="1">
        <f>SUM('Daily Counts'!AV$5:AV72)</f>
        <v>15491</v>
      </c>
      <c r="AW72" s="1">
        <f>SUM('Daily Counts'!AW$5:AW72)</f>
        <v>15213</v>
      </c>
      <c r="AX72" s="5"/>
      <c r="AY72" s="5"/>
      <c r="AZ72" s="5"/>
      <c r="BA72" s="5"/>
      <c r="BB72" s="5"/>
    </row>
    <row r="73" spans="1:54" x14ac:dyDescent="0.2">
      <c r="A73" s="2">
        <v>44415</v>
      </c>
      <c r="B73" s="1">
        <f>SUM('Daily Counts'!B$5:B73)</f>
        <v>14460</v>
      </c>
      <c r="C73" s="1">
        <f>SUM('Daily Counts'!C$5:C73)</f>
        <v>15207</v>
      </c>
      <c r="D73" s="1">
        <f>SUM('Daily Counts'!D$5:D73)</f>
        <v>13388</v>
      </c>
      <c r="E73" s="1">
        <f>SUM('Daily Counts'!E$5:E73)</f>
        <v>35272</v>
      </c>
      <c r="F73" s="1">
        <f>SUM('Daily Counts'!F$5:F73)</f>
        <v>4642</v>
      </c>
      <c r="G73" s="1">
        <f>SUM('Daily Counts'!G$5:G73)</f>
        <v>10136</v>
      </c>
      <c r="H73" s="1">
        <f>SUM('Daily Counts'!H$5:H73)</f>
        <v>4615</v>
      </c>
      <c r="I73" s="1">
        <f>SUM('Daily Counts'!I$5:I73)</f>
        <v>28119</v>
      </c>
      <c r="J73" s="1">
        <f>SUM('Daily Counts'!J$5:J73)</f>
        <v>23860</v>
      </c>
      <c r="K73" s="1">
        <f>SUM('Daily Counts'!K$5:K73)</f>
        <v>18201</v>
      </c>
      <c r="L73" s="1">
        <f>SUM('Daily Counts'!L$5:L73)</f>
        <v>3037</v>
      </c>
      <c r="M73" s="1">
        <f>SUM('Daily Counts'!M$5:M73)</f>
        <v>9383</v>
      </c>
      <c r="N73" s="1">
        <f>SUM('Daily Counts'!N$5:N73)</f>
        <v>54970</v>
      </c>
      <c r="O73" s="1">
        <f>SUM('Daily Counts'!O$5:O73)</f>
        <v>18022</v>
      </c>
      <c r="P73" s="1">
        <f>SUM('Daily Counts'!P$5:P73)</f>
        <v>4428</v>
      </c>
      <c r="Q73" s="1">
        <f>SUM('Daily Counts'!Q$5:Q73)</f>
        <v>792</v>
      </c>
      <c r="R73" s="1">
        <f>SUM('Daily Counts'!R$5:R73)</f>
        <v>12429</v>
      </c>
      <c r="S73" s="1">
        <f>SUM('Daily Counts'!S$5:S73)</f>
        <v>7320</v>
      </c>
      <c r="T73" s="1">
        <f>SUM('Daily Counts'!T$5:T73)</f>
        <v>56198</v>
      </c>
      <c r="U73" s="1">
        <f>SUM('Daily Counts'!U$5:U73)</f>
        <v>25459</v>
      </c>
      <c r="V73" s="1">
        <f>SUM('Daily Counts'!V$5:V73)</f>
        <v>10944</v>
      </c>
      <c r="W73" s="1">
        <f>SUM('Daily Counts'!W$5:W73)</f>
        <v>21879</v>
      </c>
      <c r="X73" s="1">
        <f>SUM('Daily Counts'!X$5:X73)</f>
        <v>32637</v>
      </c>
      <c r="Y73" s="1">
        <f>SUM('Daily Counts'!Y$5:Y73)</f>
        <v>23440</v>
      </c>
      <c r="Z73" s="1">
        <f>SUM('Daily Counts'!Z$5:Z73)</f>
        <v>19563</v>
      </c>
      <c r="AA73" s="1">
        <f>SUM('Daily Counts'!AA$5:AA73)</f>
        <v>26268</v>
      </c>
      <c r="AB73" s="1">
        <f>SUM('Daily Counts'!AB$5:AB73)</f>
        <v>22317</v>
      </c>
      <c r="AC73" s="1">
        <f>SUM('Daily Counts'!AC$5:AC73)</f>
        <v>33524</v>
      </c>
      <c r="AD73" s="1">
        <f>SUM('Daily Counts'!AD$5:AD73)</f>
        <v>21922</v>
      </c>
      <c r="AE73" s="1">
        <f>SUM('Daily Counts'!AE$5:AE73)</f>
        <v>10125</v>
      </c>
      <c r="AF73" s="1">
        <f>SUM('Daily Counts'!AF$5:AF73)</f>
        <v>23959</v>
      </c>
      <c r="AG73" s="1">
        <f>SUM('Daily Counts'!AG$5:AG73)</f>
        <v>12517</v>
      </c>
      <c r="AH73" s="1">
        <f>SUM('Daily Counts'!AH$5:AH73)</f>
        <v>13535</v>
      </c>
      <c r="AI73" s="1">
        <f>SUM('Daily Counts'!AI$5:AI73)</f>
        <v>1369</v>
      </c>
      <c r="AJ73" s="1">
        <f>SUM('Daily Counts'!AJ$5:AJ73)</f>
        <v>11020</v>
      </c>
      <c r="AK73" s="1">
        <f>SUM('Daily Counts'!AK$5:AK73)</f>
        <v>75335</v>
      </c>
      <c r="AL73" s="1">
        <f>SUM('Daily Counts'!AL$5:AL73)</f>
        <v>24013</v>
      </c>
      <c r="AM73" s="1">
        <f>SUM('Daily Counts'!AM$5:AM73)</f>
        <v>26788</v>
      </c>
      <c r="AN73" s="1">
        <f>SUM('Daily Counts'!AN$5:AN73)</f>
        <v>38808</v>
      </c>
      <c r="AO73" s="1">
        <f>SUM('Daily Counts'!AO$5:AO73)</f>
        <v>39706</v>
      </c>
      <c r="AP73" s="1">
        <f>SUM('Daily Counts'!AP$5:AP73)</f>
        <v>29214</v>
      </c>
      <c r="AQ73" s="1">
        <f>SUM('Daily Counts'!AQ$5:AQ73)</f>
        <v>32814</v>
      </c>
      <c r="AR73" s="1">
        <f>SUM('Daily Counts'!AR$5:AR73)</f>
        <v>22221</v>
      </c>
      <c r="AS73" s="1">
        <f>SUM('Daily Counts'!AS$5:AS73)</f>
        <v>29752</v>
      </c>
      <c r="AT73" s="1">
        <f>SUM('Daily Counts'!AT$5:AT73)</f>
        <v>25059</v>
      </c>
      <c r="AU73" s="1">
        <f>SUM('Daily Counts'!AU$5:AU73)</f>
        <v>60609</v>
      </c>
      <c r="AV73" s="1">
        <f>SUM('Daily Counts'!AV$5:AV73)</f>
        <v>16126</v>
      </c>
      <c r="AW73" s="1">
        <f>SUM('Daily Counts'!AW$5:AW73)</f>
        <v>15545</v>
      </c>
      <c r="AX73" s="5"/>
      <c r="AY73" s="5"/>
      <c r="AZ73" s="5"/>
      <c r="BA73" s="5"/>
      <c r="BB73" s="5"/>
    </row>
    <row r="74" spans="1:54" x14ac:dyDescent="0.2">
      <c r="A74" s="2">
        <v>44416</v>
      </c>
      <c r="B74" s="1">
        <f>SUM('Daily Counts'!B$5:B74)</f>
        <v>14719</v>
      </c>
      <c r="C74" s="1">
        <f>SUM('Daily Counts'!C$5:C74)</f>
        <v>15291</v>
      </c>
      <c r="D74" s="1">
        <f>SUM('Daily Counts'!D$5:D74)</f>
        <v>13601</v>
      </c>
      <c r="E74" s="1">
        <f>SUM('Daily Counts'!E$5:E74)</f>
        <v>35465</v>
      </c>
      <c r="F74" s="1">
        <f>SUM('Daily Counts'!F$5:F74)</f>
        <v>4642</v>
      </c>
      <c r="G74" s="1">
        <f>SUM('Daily Counts'!G$5:G74)</f>
        <v>10140</v>
      </c>
      <c r="H74" s="1">
        <f>SUM('Daily Counts'!H$5:H74)</f>
        <v>4635</v>
      </c>
      <c r="I74" s="1">
        <f>SUM('Daily Counts'!I$5:I74)</f>
        <v>28119</v>
      </c>
      <c r="J74" s="1">
        <f>SUM('Daily Counts'!J$5:J74)</f>
        <v>24253</v>
      </c>
      <c r="K74" s="1">
        <f>SUM('Daily Counts'!K$5:K74)</f>
        <v>18501</v>
      </c>
      <c r="L74" s="1">
        <f>SUM('Daily Counts'!L$5:L74)</f>
        <v>3037</v>
      </c>
      <c r="M74" s="1">
        <f>SUM('Daily Counts'!M$5:M74)</f>
        <v>9389</v>
      </c>
      <c r="N74" s="1">
        <f>SUM('Daily Counts'!N$5:N74)</f>
        <v>55903</v>
      </c>
      <c r="O74" s="1">
        <f>SUM('Daily Counts'!O$5:O74)</f>
        <v>18042</v>
      </c>
      <c r="P74" s="1">
        <f>SUM('Daily Counts'!P$5:P74)</f>
        <v>5248</v>
      </c>
      <c r="Q74" s="1">
        <f>SUM('Daily Counts'!Q$5:Q74)</f>
        <v>792</v>
      </c>
      <c r="R74" s="1">
        <f>SUM('Daily Counts'!R$5:R74)</f>
        <v>12529</v>
      </c>
      <c r="S74" s="1">
        <f>SUM('Daily Counts'!S$5:S74)</f>
        <v>7348</v>
      </c>
      <c r="T74" s="1">
        <f>SUM('Daily Counts'!T$5:T74)</f>
        <v>56340</v>
      </c>
      <c r="U74" s="1">
        <f>SUM('Daily Counts'!U$5:U74)</f>
        <v>25740</v>
      </c>
      <c r="V74" s="1">
        <f>SUM('Daily Counts'!V$5:V74)</f>
        <v>13039</v>
      </c>
      <c r="W74" s="1">
        <f>SUM('Daily Counts'!W$5:W74)</f>
        <v>21899</v>
      </c>
      <c r="X74" s="1">
        <f>SUM('Daily Counts'!X$5:X74)</f>
        <v>33560</v>
      </c>
      <c r="Y74" s="1">
        <f>SUM('Daily Counts'!Y$5:Y74)</f>
        <v>23440</v>
      </c>
      <c r="Z74" s="1">
        <f>SUM('Daily Counts'!Z$5:Z74)</f>
        <v>21026</v>
      </c>
      <c r="AA74" s="1">
        <f>SUM('Daily Counts'!AA$5:AA74)</f>
        <v>26564</v>
      </c>
      <c r="AB74" s="1">
        <f>SUM('Daily Counts'!AB$5:AB74)</f>
        <v>22334</v>
      </c>
      <c r="AC74" s="1">
        <f>SUM('Daily Counts'!AC$5:AC74)</f>
        <v>34102</v>
      </c>
      <c r="AD74" s="1">
        <f>SUM('Daily Counts'!AD$5:AD74)</f>
        <v>22660</v>
      </c>
      <c r="AE74" s="1">
        <f>SUM('Daily Counts'!AE$5:AE74)</f>
        <v>10137</v>
      </c>
      <c r="AF74" s="1">
        <f>SUM('Daily Counts'!AF$5:AF74)</f>
        <v>24126</v>
      </c>
      <c r="AG74" s="1">
        <f>SUM('Daily Counts'!AG$5:AG74)</f>
        <v>12517</v>
      </c>
      <c r="AH74" s="1">
        <f>SUM('Daily Counts'!AH$5:AH74)</f>
        <v>13942</v>
      </c>
      <c r="AI74" s="1">
        <f>SUM('Daily Counts'!AI$5:AI74)</f>
        <v>1378</v>
      </c>
      <c r="AJ74" s="1">
        <f>SUM('Daily Counts'!AJ$5:AJ74)</f>
        <v>11578</v>
      </c>
      <c r="AK74" s="1">
        <f>SUM('Daily Counts'!AK$5:AK74)</f>
        <v>76760</v>
      </c>
      <c r="AL74" s="1">
        <f>SUM('Daily Counts'!AL$5:AL74)</f>
        <v>24297</v>
      </c>
      <c r="AM74" s="1">
        <f>SUM('Daily Counts'!AM$5:AM74)</f>
        <v>27291</v>
      </c>
      <c r="AN74" s="1">
        <f>SUM('Daily Counts'!AN$5:AN74)</f>
        <v>40312</v>
      </c>
      <c r="AO74" s="1">
        <f>SUM('Daily Counts'!AO$5:AO74)</f>
        <v>41825</v>
      </c>
      <c r="AP74" s="1">
        <f>SUM('Daily Counts'!AP$5:AP74)</f>
        <v>29582</v>
      </c>
      <c r="AQ74" s="1">
        <f>SUM('Daily Counts'!AQ$5:AQ74)</f>
        <v>33427</v>
      </c>
      <c r="AR74" s="1">
        <f>SUM('Daily Counts'!AR$5:AR74)</f>
        <v>22526</v>
      </c>
      <c r="AS74" s="1">
        <f>SUM('Daily Counts'!AS$5:AS74)</f>
        <v>29993</v>
      </c>
      <c r="AT74" s="1">
        <f>SUM('Daily Counts'!AT$5:AT74)</f>
        <v>25085</v>
      </c>
      <c r="AU74" s="1">
        <f>SUM('Daily Counts'!AU$5:AU74)</f>
        <v>61388</v>
      </c>
      <c r="AV74" s="1">
        <f>SUM('Daily Counts'!AV$5:AV74)</f>
        <v>16812</v>
      </c>
      <c r="AW74" s="1">
        <f>SUM('Daily Counts'!AW$5:AW74)</f>
        <v>15636</v>
      </c>
      <c r="AX74" s="5"/>
      <c r="AY74" s="5"/>
      <c r="AZ74" s="5"/>
      <c r="BA74" s="5"/>
      <c r="BB74" s="5"/>
    </row>
    <row r="75" spans="1:54" x14ac:dyDescent="0.2">
      <c r="A75" s="2">
        <v>44417</v>
      </c>
      <c r="B75" s="1">
        <f>SUM('Daily Counts'!B$5:B75)</f>
        <v>15019</v>
      </c>
      <c r="C75" s="1">
        <f>SUM('Daily Counts'!C$5:C75)</f>
        <v>15518</v>
      </c>
      <c r="D75" s="1">
        <f>SUM('Daily Counts'!D$5:D75)</f>
        <v>13677</v>
      </c>
      <c r="E75" s="1">
        <f>SUM('Daily Counts'!E$5:E75)</f>
        <v>36436</v>
      </c>
      <c r="F75" s="1">
        <f>SUM('Daily Counts'!F$5:F75)</f>
        <v>4643</v>
      </c>
      <c r="G75" s="1">
        <f>SUM('Daily Counts'!G$5:G75)</f>
        <v>10489</v>
      </c>
      <c r="H75" s="1">
        <f>SUM('Daily Counts'!H$5:H75)</f>
        <v>4778</v>
      </c>
      <c r="I75" s="1">
        <f>SUM('Daily Counts'!I$5:I75)</f>
        <v>28119</v>
      </c>
      <c r="J75" s="1">
        <f>SUM('Daily Counts'!J$5:J75)</f>
        <v>24340</v>
      </c>
      <c r="K75" s="1">
        <f>SUM('Daily Counts'!K$5:K75)</f>
        <v>18801</v>
      </c>
      <c r="L75" s="1">
        <f>SUM('Daily Counts'!L$5:L75)</f>
        <v>3037</v>
      </c>
      <c r="M75" s="1">
        <f>SUM('Daily Counts'!M$5:M75)</f>
        <v>9389</v>
      </c>
      <c r="N75" s="1">
        <f>SUM('Daily Counts'!N$5:N75)</f>
        <v>56055</v>
      </c>
      <c r="O75" s="1">
        <f>SUM('Daily Counts'!O$5:O75)</f>
        <v>18113</v>
      </c>
      <c r="P75" s="1">
        <f>SUM('Daily Counts'!P$5:P75)</f>
        <v>5575</v>
      </c>
      <c r="Q75" s="1">
        <f>SUM('Daily Counts'!Q$5:Q75)</f>
        <v>792</v>
      </c>
      <c r="R75" s="1">
        <f>SUM('Daily Counts'!R$5:R75)</f>
        <v>13097</v>
      </c>
      <c r="S75" s="1">
        <f>SUM('Daily Counts'!S$5:S75)</f>
        <v>7372</v>
      </c>
      <c r="T75" s="1">
        <f>SUM('Daily Counts'!T$5:T75)</f>
        <v>57374</v>
      </c>
      <c r="U75" s="1">
        <f>SUM('Daily Counts'!U$5:U75)</f>
        <v>25740</v>
      </c>
      <c r="V75" s="1">
        <f>SUM('Daily Counts'!V$5:V75)</f>
        <v>13164</v>
      </c>
      <c r="W75" s="1">
        <f>SUM('Daily Counts'!W$5:W75)</f>
        <v>21927</v>
      </c>
      <c r="X75" s="1">
        <f>SUM('Daily Counts'!X$5:X75)</f>
        <v>36664</v>
      </c>
      <c r="Y75" s="1">
        <f>SUM('Daily Counts'!Y$5:Y75)</f>
        <v>23440</v>
      </c>
      <c r="Z75" s="1">
        <f>SUM('Daily Counts'!Z$5:Z75)</f>
        <v>21113</v>
      </c>
      <c r="AA75" s="1">
        <f>SUM('Daily Counts'!AA$5:AA75)</f>
        <v>26612</v>
      </c>
      <c r="AB75" s="1">
        <f>SUM('Daily Counts'!AB$5:AB75)</f>
        <v>22359</v>
      </c>
      <c r="AC75" s="1">
        <f>SUM('Daily Counts'!AC$5:AC75)</f>
        <v>34522</v>
      </c>
      <c r="AD75" s="1">
        <f>SUM('Daily Counts'!AD$5:AD75)</f>
        <v>23088</v>
      </c>
      <c r="AE75" s="1">
        <f>SUM('Daily Counts'!AE$5:AE75)</f>
        <v>10428</v>
      </c>
      <c r="AF75" s="1">
        <f>SUM('Daily Counts'!AF$5:AF75)</f>
        <v>26089</v>
      </c>
      <c r="AG75" s="1">
        <f>SUM('Daily Counts'!AG$5:AG75)</f>
        <v>12517</v>
      </c>
      <c r="AH75" s="1">
        <f>SUM('Daily Counts'!AH$5:AH75)</f>
        <v>14070</v>
      </c>
      <c r="AI75" s="1">
        <f>SUM('Daily Counts'!AI$5:AI75)</f>
        <v>1494</v>
      </c>
      <c r="AJ75" s="1">
        <f>SUM('Daily Counts'!AJ$5:AJ75)</f>
        <v>12258</v>
      </c>
      <c r="AK75" s="1">
        <f>SUM('Daily Counts'!AK$5:AK75)</f>
        <v>77754</v>
      </c>
      <c r="AL75" s="1">
        <f>SUM('Daily Counts'!AL$5:AL75)</f>
        <v>24634</v>
      </c>
      <c r="AM75" s="1">
        <f>SUM('Daily Counts'!AM$5:AM75)</f>
        <v>27766</v>
      </c>
      <c r="AN75" s="1">
        <f>SUM('Daily Counts'!AN$5:AN75)</f>
        <v>41071</v>
      </c>
      <c r="AO75" s="1">
        <f>SUM('Daily Counts'!AO$5:AO75)</f>
        <v>43018</v>
      </c>
      <c r="AP75" s="1">
        <f>SUM('Daily Counts'!AP$5:AP75)</f>
        <v>30023</v>
      </c>
      <c r="AQ75" s="1">
        <f>SUM('Daily Counts'!AQ$5:AQ75)</f>
        <v>35247</v>
      </c>
      <c r="AR75" s="1">
        <f>SUM('Daily Counts'!AR$5:AR75)</f>
        <v>22948</v>
      </c>
      <c r="AS75" s="1">
        <f>SUM('Daily Counts'!AS$5:AS75)</f>
        <v>30629</v>
      </c>
      <c r="AT75" s="1">
        <f>SUM('Daily Counts'!AT$5:AT75)</f>
        <v>25343</v>
      </c>
      <c r="AU75" s="1">
        <f>SUM('Daily Counts'!AU$5:AU75)</f>
        <v>62235</v>
      </c>
      <c r="AV75" s="1">
        <f>SUM('Daily Counts'!AV$5:AV75)</f>
        <v>17115</v>
      </c>
      <c r="AW75" s="1">
        <f>SUM('Daily Counts'!AW$5:AW75)</f>
        <v>15743</v>
      </c>
      <c r="AX75" s="5"/>
      <c r="AY75" s="5"/>
      <c r="AZ75" s="5"/>
      <c r="BA75" s="5"/>
      <c r="BB75" s="5"/>
    </row>
    <row r="76" spans="1:54" x14ac:dyDescent="0.2">
      <c r="A76" s="2">
        <v>44418</v>
      </c>
      <c r="B76" s="1">
        <f>SUM('Daily Counts'!B$5:B76)</f>
        <v>15240</v>
      </c>
      <c r="C76" s="1">
        <f>SUM('Daily Counts'!C$5:C76)</f>
        <v>15589</v>
      </c>
      <c r="D76" s="1">
        <f>SUM('Daily Counts'!D$5:D76)</f>
        <v>14832</v>
      </c>
      <c r="E76" s="1">
        <f>SUM('Daily Counts'!E$5:E76)</f>
        <v>36458</v>
      </c>
      <c r="F76" s="1">
        <f>SUM('Daily Counts'!F$5:F76)</f>
        <v>4645</v>
      </c>
      <c r="G76" s="1">
        <f>SUM('Daily Counts'!G$5:G76)</f>
        <v>11490</v>
      </c>
      <c r="H76" s="1">
        <f>SUM('Daily Counts'!H$5:H76)</f>
        <v>5095</v>
      </c>
      <c r="I76" s="1">
        <f>SUM('Daily Counts'!I$5:I76)</f>
        <v>28119</v>
      </c>
      <c r="J76" s="1">
        <f>SUM('Daily Counts'!J$5:J76)</f>
        <v>24661</v>
      </c>
      <c r="K76" s="1">
        <f>SUM('Daily Counts'!K$5:K76)</f>
        <v>19101</v>
      </c>
      <c r="L76" s="1">
        <f>SUM('Daily Counts'!L$5:L76)</f>
        <v>3070</v>
      </c>
      <c r="M76" s="1">
        <f>SUM('Daily Counts'!M$5:M76)</f>
        <v>9419</v>
      </c>
      <c r="N76" s="1">
        <f>SUM('Daily Counts'!N$5:N76)</f>
        <v>56064</v>
      </c>
      <c r="O76" s="1">
        <f>SUM('Daily Counts'!O$5:O76)</f>
        <v>18116</v>
      </c>
      <c r="P76" s="1">
        <f>SUM('Daily Counts'!P$5:P76)</f>
        <v>5736</v>
      </c>
      <c r="Q76" s="1">
        <f>SUM('Daily Counts'!Q$5:Q76)</f>
        <v>792</v>
      </c>
      <c r="R76" s="1">
        <f>SUM('Daily Counts'!R$5:R76)</f>
        <v>13936</v>
      </c>
      <c r="S76" s="1">
        <f>SUM('Daily Counts'!S$5:S76)</f>
        <v>7383</v>
      </c>
      <c r="T76" s="1">
        <f>SUM('Daily Counts'!T$5:T76)</f>
        <v>57680</v>
      </c>
      <c r="U76" s="1">
        <f>SUM('Daily Counts'!U$5:U76)</f>
        <v>25740</v>
      </c>
      <c r="V76" s="1">
        <f>SUM('Daily Counts'!V$5:V76)</f>
        <v>14094</v>
      </c>
      <c r="W76" s="1">
        <f>SUM('Daily Counts'!W$5:W76)</f>
        <v>22589</v>
      </c>
      <c r="X76" s="1">
        <f>SUM('Daily Counts'!X$5:X76)</f>
        <v>38025</v>
      </c>
      <c r="Y76" s="1">
        <f>SUM('Daily Counts'!Y$5:Y76)</f>
        <v>23449</v>
      </c>
      <c r="Z76" s="1">
        <f>SUM('Daily Counts'!Z$5:Z76)</f>
        <v>21221</v>
      </c>
      <c r="AA76" s="1">
        <f>SUM('Daily Counts'!AA$5:AA76)</f>
        <v>27884</v>
      </c>
      <c r="AB76" s="1">
        <f>SUM('Daily Counts'!AB$5:AB76)</f>
        <v>22368</v>
      </c>
      <c r="AC76" s="1">
        <f>SUM('Daily Counts'!AC$5:AC76)</f>
        <v>34635</v>
      </c>
      <c r="AD76" s="1">
        <f>SUM('Daily Counts'!AD$5:AD76)</f>
        <v>23223</v>
      </c>
      <c r="AE76" s="1">
        <f>SUM('Daily Counts'!AE$5:AE76)</f>
        <v>11365</v>
      </c>
      <c r="AF76" s="1">
        <f>SUM('Daily Counts'!AF$5:AF76)</f>
        <v>27375</v>
      </c>
      <c r="AG76" s="1">
        <f>SUM('Daily Counts'!AG$5:AG76)</f>
        <v>12517</v>
      </c>
      <c r="AH76" s="1">
        <f>SUM('Daily Counts'!AH$5:AH76)</f>
        <v>14074</v>
      </c>
      <c r="AI76" s="1">
        <f>SUM('Daily Counts'!AI$5:AI76)</f>
        <v>1527</v>
      </c>
      <c r="AJ76" s="1">
        <f>SUM('Daily Counts'!AJ$5:AJ76)</f>
        <v>12812</v>
      </c>
      <c r="AK76" s="1">
        <f>SUM('Daily Counts'!AK$5:AK76)</f>
        <v>79910</v>
      </c>
      <c r="AL76" s="1">
        <f>SUM('Daily Counts'!AL$5:AL76)</f>
        <v>25201</v>
      </c>
      <c r="AM76" s="1">
        <f>SUM('Daily Counts'!AM$5:AM76)</f>
        <v>28335</v>
      </c>
      <c r="AN76" s="1">
        <f>SUM('Daily Counts'!AN$5:AN76)</f>
        <v>41409</v>
      </c>
      <c r="AO76" s="1">
        <f>SUM('Daily Counts'!AO$5:AO76)</f>
        <v>44372</v>
      </c>
      <c r="AP76" s="1">
        <f>SUM('Daily Counts'!AP$5:AP76)</f>
        <v>30093</v>
      </c>
      <c r="AQ76" s="1">
        <f>SUM('Daily Counts'!AQ$5:AQ76)</f>
        <v>37542</v>
      </c>
      <c r="AR76" s="1">
        <f>SUM('Daily Counts'!AR$5:AR76)</f>
        <v>22952</v>
      </c>
      <c r="AS76" s="1">
        <f>SUM('Daily Counts'!AS$5:AS76)</f>
        <v>31340</v>
      </c>
      <c r="AT76" s="1">
        <f>SUM('Daily Counts'!AT$5:AT76)</f>
        <v>26016</v>
      </c>
      <c r="AU76" s="1">
        <f>SUM('Daily Counts'!AU$5:AU76)</f>
        <v>62734</v>
      </c>
      <c r="AV76" s="1">
        <f>SUM('Daily Counts'!AV$5:AV76)</f>
        <v>17352</v>
      </c>
      <c r="AW76" s="1">
        <f>SUM('Daily Counts'!AW$5:AW76)</f>
        <v>15947</v>
      </c>
      <c r="AX76" s="5"/>
      <c r="AY76" s="5"/>
      <c r="AZ76" s="5"/>
      <c r="BA76" s="5"/>
      <c r="BB76" s="5"/>
    </row>
    <row r="77" spans="1:54" x14ac:dyDescent="0.2">
      <c r="A77" s="2">
        <v>44419</v>
      </c>
      <c r="B77" s="1">
        <f>SUM('Daily Counts'!B$5:B77)</f>
        <v>15272</v>
      </c>
      <c r="C77" s="1">
        <f>SUM('Daily Counts'!C$5:C77)</f>
        <v>15723</v>
      </c>
      <c r="D77" s="1">
        <f>SUM('Daily Counts'!D$5:D77)</f>
        <v>14915</v>
      </c>
      <c r="E77" s="1">
        <f>SUM('Daily Counts'!E$5:E77)</f>
        <v>37526</v>
      </c>
      <c r="F77" s="1">
        <f>SUM('Daily Counts'!F$5:F77)</f>
        <v>4853</v>
      </c>
      <c r="G77" s="1">
        <f>SUM('Daily Counts'!G$5:G77)</f>
        <v>11687</v>
      </c>
      <c r="H77" s="1">
        <f>SUM('Daily Counts'!H$5:H77)</f>
        <v>5232</v>
      </c>
      <c r="I77" s="1">
        <f>SUM('Daily Counts'!I$5:I77)</f>
        <v>28153</v>
      </c>
      <c r="J77" s="1">
        <f>SUM('Daily Counts'!J$5:J77)</f>
        <v>25872</v>
      </c>
      <c r="K77" s="1">
        <f>SUM('Daily Counts'!K$5:K77)</f>
        <v>19401</v>
      </c>
      <c r="L77" s="1">
        <f>SUM('Daily Counts'!L$5:L77)</f>
        <v>3212</v>
      </c>
      <c r="M77" s="1">
        <f>SUM('Daily Counts'!M$5:M77)</f>
        <v>9426</v>
      </c>
      <c r="N77" s="1">
        <f>SUM('Daily Counts'!N$5:N77)</f>
        <v>57523</v>
      </c>
      <c r="O77" s="1">
        <f>SUM('Daily Counts'!O$5:O77)</f>
        <v>18163</v>
      </c>
      <c r="P77" s="1">
        <f>SUM('Daily Counts'!P$5:P77)</f>
        <v>5736</v>
      </c>
      <c r="Q77" s="1">
        <f>SUM('Daily Counts'!Q$5:Q77)</f>
        <v>792</v>
      </c>
      <c r="R77" s="1">
        <f>SUM('Daily Counts'!R$5:R77)</f>
        <v>13943</v>
      </c>
      <c r="S77" s="1">
        <f>SUM('Daily Counts'!S$5:S77)</f>
        <v>7402</v>
      </c>
      <c r="T77" s="1">
        <f>SUM('Daily Counts'!T$5:T77)</f>
        <v>58820</v>
      </c>
      <c r="U77" s="1">
        <f>SUM('Daily Counts'!U$5:U77)</f>
        <v>25740</v>
      </c>
      <c r="V77" s="1">
        <f>SUM('Daily Counts'!V$5:V77)</f>
        <v>14814</v>
      </c>
      <c r="W77" s="1">
        <f>SUM('Daily Counts'!W$5:W77)</f>
        <v>22772</v>
      </c>
      <c r="X77" s="1">
        <f>SUM('Daily Counts'!X$5:X77)</f>
        <v>41037</v>
      </c>
      <c r="Y77" s="1">
        <f>SUM('Daily Counts'!Y$5:Y77)</f>
        <v>23449</v>
      </c>
      <c r="Z77" s="1">
        <f>SUM('Daily Counts'!Z$5:Z77)</f>
        <v>21302</v>
      </c>
      <c r="AA77" s="1">
        <f>SUM('Daily Counts'!AA$5:AA77)</f>
        <v>28316</v>
      </c>
      <c r="AB77" s="1">
        <f>SUM('Daily Counts'!AB$5:AB77)</f>
        <v>22371</v>
      </c>
      <c r="AC77" s="1">
        <f>SUM('Daily Counts'!AC$5:AC77)</f>
        <v>35421</v>
      </c>
      <c r="AD77" s="1">
        <f>SUM('Daily Counts'!AD$5:AD77)</f>
        <v>23445</v>
      </c>
      <c r="AE77" s="1">
        <f>SUM('Daily Counts'!AE$5:AE77)</f>
        <v>11895</v>
      </c>
      <c r="AF77" s="1">
        <f>SUM('Daily Counts'!AF$5:AF77)</f>
        <v>28013</v>
      </c>
      <c r="AG77" s="1">
        <f>SUM('Daily Counts'!AG$5:AG77)</f>
        <v>12522</v>
      </c>
      <c r="AH77" s="1">
        <f>SUM('Daily Counts'!AH$5:AH77)</f>
        <v>14074</v>
      </c>
      <c r="AI77" s="1">
        <f>SUM('Daily Counts'!AI$5:AI77)</f>
        <v>1527</v>
      </c>
      <c r="AJ77" s="1">
        <f>SUM('Daily Counts'!AJ$5:AJ77)</f>
        <v>13033</v>
      </c>
      <c r="AK77" s="1">
        <f>SUM('Daily Counts'!AK$5:AK77)</f>
        <v>81183</v>
      </c>
      <c r="AL77" s="1">
        <f>SUM('Daily Counts'!AL$5:AL77)</f>
        <v>25406</v>
      </c>
      <c r="AM77" s="1">
        <f>SUM('Daily Counts'!AM$5:AM77)</f>
        <v>28963</v>
      </c>
      <c r="AN77" s="1">
        <f>SUM('Daily Counts'!AN$5:AN77)</f>
        <v>42108</v>
      </c>
      <c r="AO77" s="1">
        <f>SUM('Daily Counts'!AO$5:AO77)</f>
        <v>46666</v>
      </c>
      <c r="AP77" s="1">
        <f>SUM('Daily Counts'!AP$5:AP77)</f>
        <v>30093</v>
      </c>
      <c r="AQ77" s="1">
        <f>SUM('Daily Counts'!AQ$5:AQ77)</f>
        <v>37682</v>
      </c>
      <c r="AR77" s="1">
        <f>SUM('Daily Counts'!AR$5:AR77)</f>
        <v>23202</v>
      </c>
      <c r="AS77" s="1">
        <f>SUM('Daily Counts'!AS$5:AS77)</f>
        <v>32887</v>
      </c>
      <c r="AT77" s="1">
        <f>SUM('Daily Counts'!AT$5:AT77)</f>
        <v>26645</v>
      </c>
      <c r="AU77" s="1">
        <f>SUM('Daily Counts'!AU$5:AU77)</f>
        <v>63416</v>
      </c>
      <c r="AV77" s="1">
        <f>SUM('Daily Counts'!AV$5:AV77)</f>
        <v>18305</v>
      </c>
      <c r="AW77" s="1">
        <f>SUM('Daily Counts'!AW$5:AW77)</f>
        <v>16155</v>
      </c>
      <c r="AX77" s="5"/>
      <c r="AY77" s="5"/>
      <c r="AZ77" s="5"/>
      <c r="BA77" s="5"/>
      <c r="BB77" s="5"/>
    </row>
    <row r="78" spans="1:54" x14ac:dyDescent="0.2">
      <c r="A78" s="2">
        <v>44420</v>
      </c>
      <c r="B78" s="1">
        <f>SUM('Daily Counts'!B$5:B78)</f>
        <v>15385</v>
      </c>
      <c r="C78" s="1">
        <f>SUM('Daily Counts'!C$5:C78)</f>
        <v>15738</v>
      </c>
      <c r="D78" s="1">
        <f>SUM('Daily Counts'!D$5:D78)</f>
        <v>14965</v>
      </c>
      <c r="E78" s="1">
        <f>SUM('Daily Counts'!E$5:E78)</f>
        <v>39943</v>
      </c>
      <c r="F78" s="1">
        <f>SUM('Daily Counts'!F$5:F78)</f>
        <v>5222</v>
      </c>
      <c r="G78" s="1">
        <f>SUM('Daily Counts'!G$5:G78)</f>
        <v>11687</v>
      </c>
      <c r="H78" s="1">
        <f>SUM('Daily Counts'!H$5:H78)</f>
        <v>5232</v>
      </c>
      <c r="I78" s="1">
        <f>SUM('Daily Counts'!I$5:I78)</f>
        <v>28153</v>
      </c>
      <c r="J78" s="1">
        <f>SUM('Daily Counts'!J$5:J78)</f>
        <v>26976</v>
      </c>
      <c r="K78" s="1">
        <f>SUM('Daily Counts'!K$5:K78)</f>
        <v>19701</v>
      </c>
      <c r="L78" s="1">
        <f>SUM('Daily Counts'!L$5:L78)</f>
        <v>3766</v>
      </c>
      <c r="M78" s="1">
        <f>SUM('Daily Counts'!M$5:M78)</f>
        <v>9460</v>
      </c>
      <c r="N78" s="1">
        <f>SUM('Daily Counts'!N$5:N78)</f>
        <v>57656</v>
      </c>
      <c r="O78" s="1">
        <f>SUM('Daily Counts'!O$5:O78)</f>
        <v>18201</v>
      </c>
      <c r="P78" s="1">
        <f>SUM('Daily Counts'!P$5:P78)</f>
        <v>5736</v>
      </c>
      <c r="Q78" s="1">
        <f>SUM('Daily Counts'!Q$5:Q78)</f>
        <v>792</v>
      </c>
      <c r="R78" s="1">
        <f>SUM('Daily Counts'!R$5:R78)</f>
        <v>14190</v>
      </c>
      <c r="S78" s="1">
        <f>SUM('Daily Counts'!S$5:S78)</f>
        <v>7429</v>
      </c>
      <c r="T78" s="1">
        <f>SUM('Daily Counts'!T$5:T78)</f>
        <v>58820</v>
      </c>
      <c r="U78" s="1">
        <f>SUM('Daily Counts'!U$5:U78)</f>
        <v>25740</v>
      </c>
      <c r="V78" s="1">
        <f>SUM('Daily Counts'!V$5:V78)</f>
        <v>15719</v>
      </c>
      <c r="W78" s="1">
        <f>SUM('Daily Counts'!W$5:W78)</f>
        <v>22816</v>
      </c>
      <c r="X78" s="1">
        <f>SUM('Daily Counts'!X$5:X78)</f>
        <v>42364</v>
      </c>
      <c r="Y78" s="1">
        <f>SUM('Daily Counts'!Y$5:Y78)</f>
        <v>23449</v>
      </c>
      <c r="Z78" s="1">
        <f>SUM('Daily Counts'!Z$5:Z78)</f>
        <v>21307</v>
      </c>
      <c r="AA78" s="1">
        <f>SUM('Daily Counts'!AA$5:AA78)</f>
        <v>28951</v>
      </c>
      <c r="AB78" s="1">
        <f>SUM('Daily Counts'!AB$5:AB78)</f>
        <v>22392</v>
      </c>
      <c r="AC78" s="1">
        <f>SUM('Daily Counts'!AC$5:AC78)</f>
        <v>35620</v>
      </c>
      <c r="AD78" s="1">
        <f>SUM('Daily Counts'!AD$5:AD78)</f>
        <v>23647</v>
      </c>
      <c r="AE78" s="1">
        <f>SUM('Daily Counts'!AE$5:AE78)</f>
        <v>12294</v>
      </c>
      <c r="AF78" s="1">
        <f>SUM('Daily Counts'!AF$5:AF78)</f>
        <v>29277</v>
      </c>
      <c r="AG78" s="1">
        <f>SUM('Daily Counts'!AG$5:AG78)</f>
        <v>12522</v>
      </c>
      <c r="AH78" s="1">
        <f>SUM('Daily Counts'!AH$5:AH78)</f>
        <v>14271</v>
      </c>
      <c r="AI78" s="1">
        <f>SUM('Daily Counts'!AI$5:AI78)</f>
        <v>1527</v>
      </c>
      <c r="AJ78" s="1">
        <f>SUM('Daily Counts'!AJ$5:AJ78)</f>
        <v>13482</v>
      </c>
      <c r="AK78" s="1">
        <f>SUM('Daily Counts'!AK$5:AK78)</f>
        <v>82648</v>
      </c>
      <c r="AL78" s="1">
        <f>SUM('Daily Counts'!AL$5:AL78)</f>
        <v>25822</v>
      </c>
      <c r="AM78" s="1">
        <f>SUM('Daily Counts'!AM$5:AM78)</f>
        <v>29424</v>
      </c>
      <c r="AN78" s="1">
        <f>SUM('Daily Counts'!AN$5:AN78)</f>
        <v>42962</v>
      </c>
      <c r="AO78" s="1">
        <f>SUM('Daily Counts'!AO$5:AO78)</f>
        <v>46965</v>
      </c>
      <c r="AP78" s="1">
        <f>SUM('Daily Counts'!AP$5:AP78)</f>
        <v>30093</v>
      </c>
      <c r="AQ78" s="1">
        <f>SUM('Daily Counts'!AQ$5:AQ78)</f>
        <v>37773</v>
      </c>
      <c r="AR78" s="1">
        <f>SUM('Daily Counts'!AR$5:AR78)</f>
        <v>23326</v>
      </c>
      <c r="AS78" s="1">
        <f>SUM('Daily Counts'!AS$5:AS78)</f>
        <v>34930</v>
      </c>
      <c r="AT78" s="1">
        <f>SUM('Daily Counts'!AT$5:AT78)</f>
        <v>27783</v>
      </c>
      <c r="AU78" s="1">
        <f>SUM('Daily Counts'!AU$5:AU78)</f>
        <v>64365</v>
      </c>
      <c r="AV78" s="1">
        <f>SUM('Daily Counts'!AV$5:AV78)</f>
        <v>19007</v>
      </c>
      <c r="AW78" s="1">
        <f>SUM('Daily Counts'!AW$5:AW78)</f>
        <v>16502</v>
      </c>
      <c r="AX78" s="5"/>
      <c r="AY78" s="5"/>
      <c r="AZ78" s="5"/>
      <c r="BA78" s="5"/>
      <c r="BB78" s="5"/>
    </row>
    <row r="79" spans="1:54" x14ac:dyDescent="0.2">
      <c r="A79" s="2">
        <v>44421</v>
      </c>
      <c r="B79" s="1">
        <f>SUM('Daily Counts'!B$5:B79)</f>
        <v>15385</v>
      </c>
      <c r="C79" s="1">
        <f>SUM('Daily Counts'!C$5:C79)</f>
        <v>16308</v>
      </c>
      <c r="D79" s="1">
        <f>SUM('Daily Counts'!D$5:D79)</f>
        <v>15105</v>
      </c>
      <c r="E79" s="1">
        <f>SUM('Daily Counts'!E$5:E79)</f>
        <v>41826</v>
      </c>
      <c r="F79" s="1">
        <f>SUM('Daily Counts'!F$5:F79)</f>
        <v>5225</v>
      </c>
      <c r="G79" s="1">
        <f>SUM('Daily Counts'!G$5:G79)</f>
        <v>12254</v>
      </c>
      <c r="H79" s="1">
        <f>SUM('Daily Counts'!H$5:H79)</f>
        <v>5233</v>
      </c>
      <c r="I79" s="1">
        <f>SUM('Daily Counts'!I$5:I79)</f>
        <v>28153</v>
      </c>
      <c r="J79" s="1">
        <f>SUM('Daily Counts'!J$5:J79)</f>
        <v>28337</v>
      </c>
      <c r="K79" s="1">
        <f>SUM('Daily Counts'!K$5:K79)</f>
        <v>20001</v>
      </c>
      <c r="L79" s="1">
        <f>SUM('Daily Counts'!L$5:L79)</f>
        <v>4188</v>
      </c>
      <c r="M79" s="1">
        <f>SUM('Daily Counts'!M$5:M79)</f>
        <v>9477</v>
      </c>
      <c r="N79" s="1">
        <f>SUM('Daily Counts'!N$5:N79)</f>
        <v>58748</v>
      </c>
      <c r="O79" s="1">
        <f>SUM('Daily Counts'!O$5:O79)</f>
        <v>18293</v>
      </c>
      <c r="P79" s="1">
        <f>SUM('Daily Counts'!P$5:P79)</f>
        <v>5751</v>
      </c>
      <c r="Q79" s="1">
        <f>SUM('Daily Counts'!Q$5:Q79)</f>
        <v>792</v>
      </c>
      <c r="R79" s="1">
        <f>SUM('Daily Counts'!R$5:R79)</f>
        <v>14303</v>
      </c>
      <c r="S79" s="1">
        <f>SUM('Daily Counts'!S$5:S79)</f>
        <v>7436</v>
      </c>
      <c r="T79" s="1">
        <f>SUM('Daily Counts'!T$5:T79)</f>
        <v>58820</v>
      </c>
      <c r="U79" s="1">
        <f>SUM('Daily Counts'!U$5:U79)</f>
        <v>25740</v>
      </c>
      <c r="V79" s="1">
        <f>SUM('Daily Counts'!V$5:V79)</f>
        <v>15719</v>
      </c>
      <c r="W79" s="1">
        <f>SUM('Daily Counts'!W$5:W79)</f>
        <v>22816</v>
      </c>
      <c r="X79" s="1">
        <f>SUM('Daily Counts'!X$5:X79)</f>
        <v>44172</v>
      </c>
      <c r="Y79" s="1">
        <f>SUM('Daily Counts'!Y$5:Y79)</f>
        <v>23515</v>
      </c>
      <c r="Z79" s="1">
        <f>SUM('Daily Counts'!Z$5:Z79)</f>
        <v>21307</v>
      </c>
      <c r="AA79" s="1">
        <f>SUM('Daily Counts'!AA$5:AA79)</f>
        <v>28981</v>
      </c>
      <c r="AB79" s="1">
        <f>SUM('Daily Counts'!AB$5:AB79)</f>
        <v>22419</v>
      </c>
      <c r="AC79" s="1">
        <f>SUM('Daily Counts'!AC$5:AC79)</f>
        <v>35671</v>
      </c>
      <c r="AD79" s="1">
        <f>SUM('Daily Counts'!AD$5:AD79)</f>
        <v>23647</v>
      </c>
      <c r="AE79" s="1">
        <f>SUM('Daily Counts'!AE$5:AE79)</f>
        <v>12690</v>
      </c>
      <c r="AF79" s="1">
        <f>SUM('Daily Counts'!AF$5:AF79)</f>
        <v>29581</v>
      </c>
      <c r="AG79" s="1">
        <f>SUM('Daily Counts'!AG$5:AG79)</f>
        <v>12522</v>
      </c>
      <c r="AH79" s="1">
        <f>SUM('Daily Counts'!AH$5:AH79)</f>
        <v>14271</v>
      </c>
      <c r="AI79" s="1">
        <f>SUM('Daily Counts'!AI$5:AI79)</f>
        <v>1529</v>
      </c>
      <c r="AJ79" s="1">
        <f>SUM('Daily Counts'!AJ$5:AJ79)</f>
        <v>13976</v>
      </c>
      <c r="AK79" s="1">
        <f>SUM('Daily Counts'!AK$5:AK79)</f>
        <v>84067</v>
      </c>
      <c r="AL79" s="1">
        <f>SUM('Daily Counts'!AL$5:AL79)</f>
        <v>26382</v>
      </c>
      <c r="AM79" s="1">
        <f>SUM('Daily Counts'!AM$5:AM79)</f>
        <v>30412</v>
      </c>
      <c r="AN79" s="1">
        <f>SUM('Daily Counts'!AN$5:AN79)</f>
        <v>44445</v>
      </c>
      <c r="AO79" s="1">
        <f>SUM('Daily Counts'!AO$5:AO79)</f>
        <v>47164</v>
      </c>
      <c r="AP79" s="1">
        <f>SUM('Daily Counts'!AP$5:AP79)</f>
        <v>30093</v>
      </c>
      <c r="AQ79" s="1">
        <f>SUM('Daily Counts'!AQ$5:AQ79)</f>
        <v>38870</v>
      </c>
      <c r="AR79" s="1">
        <f>SUM('Daily Counts'!AR$5:AR79)</f>
        <v>23372</v>
      </c>
      <c r="AS79" s="1">
        <f>SUM('Daily Counts'!AS$5:AS79)</f>
        <v>36279</v>
      </c>
      <c r="AT79" s="1">
        <f>SUM('Daily Counts'!AT$5:AT79)</f>
        <v>28866</v>
      </c>
      <c r="AU79" s="1">
        <f>SUM('Daily Counts'!AU$5:AU79)</f>
        <v>68496</v>
      </c>
      <c r="AV79" s="1">
        <f>SUM('Daily Counts'!AV$5:AV79)</f>
        <v>20095</v>
      </c>
      <c r="AW79" s="1">
        <f>SUM('Daily Counts'!AW$5:AW79)</f>
        <v>16515</v>
      </c>
      <c r="AX79" s="5"/>
      <c r="AY79" s="5"/>
      <c r="AZ79" s="5"/>
      <c r="BA79" s="5"/>
      <c r="BB79" s="5"/>
    </row>
    <row r="80" spans="1:54" x14ac:dyDescent="0.2">
      <c r="A80" s="2">
        <v>44422</v>
      </c>
      <c r="B80" s="1">
        <f>SUM('Daily Counts'!B$5:B80)</f>
        <v>15956</v>
      </c>
      <c r="C80" s="1">
        <f>SUM('Daily Counts'!C$5:C80)</f>
        <v>16623</v>
      </c>
      <c r="D80" s="1">
        <f>SUM('Daily Counts'!D$5:D80)</f>
        <v>15966</v>
      </c>
      <c r="E80" s="1">
        <f>SUM('Daily Counts'!E$5:E80)</f>
        <v>42018</v>
      </c>
      <c r="F80" s="1">
        <f>SUM('Daily Counts'!F$5:F80)</f>
        <v>5303</v>
      </c>
      <c r="G80" s="1">
        <f>SUM('Daily Counts'!G$5:G80)</f>
        <v>12876</v>
      </c>
      <c r="H80" s="1">
        <f>SUM('Daily Counts'!H$5:H80)</f>
        <v>5233</v>
      </c>
      <c r="I80" s="1">
        <f>SUM('Daily Counts'!I$5:I80)</f>
        <v>28836</v>
      </c>
      <c r="J80" s="1">
        <f>SUM('Daily Counts'!J$5:J80)</f>
        <v>29583</v>
      </c>
      <c r="K80" s="1">
        <f>SUM('Daily Counts'!K$5:K80)</f>
        <v>20301</v>
      </c>
      <c r="L80" s="1">
        <f>SUM('Daily Counts'!L$5:L80)</f>
        <v>5210</v>
      </c>
      <c r="M80" s="1">
        <f>SUM('Daily Counts'!M$5:M80)</f>
        <v>9892</v>
      </c>
      <c r="N80" s="1">
        <f>SUM('Daily Counts'!N$5:N80)</f>
        <v>59792</v>
      </c>
      <c r="O80" s="1">
        <f>SUM('Daily Counts'!O$5:O80)</f>
        <v>18511</v>
      </c>
      <c r="P80" s="1">
        <f>SUM('Daily Counts'!P$5:P80)</f>
        <v>5751</v>
      </c>
      <c r="Q80" s="1">
        <f>SUM('Daily Counts'!Q$5:Q80)</f>
        <v>792</v>
      </c>
      <c r="R80" s="1">
        <f>SUM('Daily Counts'!R$5:R80)</f>
        <v>14305</v>
      </c>
      <c r="S80" s="1">
        <f>SUM('Daily Counts'!S$5:S80)</f>
        <v>7464</v>
      </c>
      <c r="T80" s="1">
        <f>SUM('Daily Counts'!T$5:T80)</f>
        <v>58820</v>
      </c>
      <c r="U80" s="1">
        <f>SUM('Daily Counts'!U$5:U80)</f>
        <v>25740</v>
      </c>
      <c r="V80" s="1">
        <f>SUM('Daily Counts'!V$5:V80)</f>
        <v>15719</v>
      </c>
      <c r="W80" s="1">
        <f>SUM('Daily Counts'!W$5:W80)</f>
        <v>22945</v>
      </c>
      <c r="X80" s="1">
        <f>SUM('Daily Counts'!X$5:X80)</f>
        <v>48174</v>
      </c>
      <c r="Y80" s="1">
        <f>SUM('Daily Counts'!Y$5:Y80)</f>
        <v>23729</v>
      </c>
      <c r="Z80" s="1">
        <f>SUM('Daily Counts'!Z$5:Z80)</f>
        <v>21311</v>
      </c>
      <c r="AA80" s="1">
        <f>SUM('Daily Counts'!AA$5:AA80)</f>
        <v>29134</v>
      </c>
      <c r="AB80" s="1">
        <f>SUM('Daily Counts'!AB$5:AB80)</f>
        <v>22549</v>
      </c>
      <c r="AC80" s="1">
        <f>SUM('Daily Counts'!AC$5:AC80)</f>
        <v>37506</v>
      </c>
      <c r="AD80" s="1">
        <f>SUM('Daily Counts'!AD$5:AD80)</f>
        <v>23647</v>
      </c>
      <c r="AE80" s="1">
        <f>SUM('Daily Counts'!AE$5:AE80)</f>
        <v>13499</v>
      </c>
      <c r="AF80" s="1">
        <f>SUM('Daily Counts'!AF$5:AF80)</f>
        <v>30028</v>
      </c>
      <c r="AG80" s="1">
        <f>SUM('Daily Counts'!AG$5:AG80)</f>
        <v>12522</v>
      </c>
      <c r="AH80" s="1">
        <f>SUM('Daily Counts'!AH$5:AH80)</f>
        <v>14837</v>
      </c>
      <c r="AI80" s="1">
        <f>SUM('Daily Counts'!AI$5:AI80)</f>
        <v>1559</v>
      </c>
      <c r="AJ80" s="1">
        <f>SUM('Daily Counts'!AJ$5:AJ80)</f>
        <v>14104</v>
      </c>
      <c r="AK80" s="1">
        <f>SUM('Daily Counts'!AK$5:AK80)</f>
        <v>86111</v>
      </c>
      <c r="AL80" s="1">
        <f>SUM('Daily Counts'!AL$5:AL80)</f>
        <v>26682</v>
      </c>
      <c r="AM80" s="1">
        <f>SUM('Daily Counts'!AM$5:AM80)</f>
        <v>31158</v>
      </c>
      <c r="AN80" s="1">
        <f>SUM('Daily Counts'!AN$5:AN80)</f>
        <v>45405</v>
      </c>
      <c r="AO80" s="1">
        <f>SUM('Daily Counts'!AO$5:AO80)</f>
        <v>48512</v>
      </c>
      <c r="AP80" s="1">
        <f>SUM('Daily Counts'!AP$5:AP80)</f>
        <v>30093</v>
      </c>
      <c r="AQ80" s="1">
        <f>SUM('Daily Counts'!AQ$5:AQ80)</f>
        <v>41110</v>
      </c>
      <c r="AR80" s="1">
        <f>SUM('Daily Counts'!AR$5:AR80)</f>
        <v>23449</v>
      </c>
      <c r="AS80" s="1">
        <f>SUM('Daily Counts'!AS$5:AS80)</f>
        <v>36345</v>
      </c>
      <c r="AT80" s="1">
        <f>SUM('Daily Counts'!AT$5:AT80)</f>
        <v>29640</v>
      </c>
      <c r="AU80" s="1">
        <f>SUM('Daily Counts'!AU$5:AU80)</f>
        <v>71875</v>
      </c>
      <c r="AV80" s="1">
        <f>SUM('Daily Counts'!AV$5:AV80)</f>
        <v>20901</v>
      </c>
      <c r="AW80" s="1">
        <f>SUM('Daily Counts'!AW$5:AW80)</f>
        <v>16558</v>
      </c>
      <c r="AX80" s="5"/>
      <c r="AY80" s="5"/>
      <c r="AZ80" s="5"/>
      <c r="BA80" s="5"/>
      <c r="BB80" s="5"/>
    </row>
    <row r="81" spans="1:54" x14ac:dyDescent="0.2">
      <c r="A81" s="2">
        <v>44423</v>
      </c>
      <c r="B81" s="1">
        <f>SUM('Daily Counts'!B$5:B81)</f>
        <v>16309</v>
      </c>
      <c r="C81" s="1">
        <f>SUM('Daily Counts'!C$5:C81)</f>
        <v>17638</v>
      </c>
      <c r="D81" s="1">
        <f>SUM('Daily Counts'!D$5:D81)</f>
        <v>16436</v>
      </c>
      <c r="E81" s="1">
        <f>SUM('Daily Counts'!E$5:E81)</f>
        <v>42018</v>
      </c>
      <c r="F81" s="1">
        <f>SUM('Daily Counts'!F$5:F81)</f>
        <v>6315</v>
      </c>
      <c r="G81" s="1">
        <f>SUM('Daily Counts'!G$5:G81)</f>
        <v>13133</v>
      </c>
      <c r="H81" s="1">
        <f>SUM('Daily Counts'!H$5:H81)</f>
        <v>5387</v>
      </c>
      <c r="I81" s="1">
        <f>SUM('Daily Counts'!I$5:I81)</f>
        <v>28974</v>
      </c>
      <c r="J81" s="1">
        <f>SUM('Daily Counts'!J$5:J81)</f>
        <v>31351</v>
      </c>
      <c r="K81" s="1">
        <f>SUM('Daily Counts'!K$5:K81)</f>
        <v>20601</v>
      </c>
      <c r="L81" s="1">
        <f>SUM('Daily Counts'!L$5:L81)</f>
        <v>5216</v>
      </c>
      <c r="M81" s="1">
        <f>SUM('Daily Counts'!M$5:M81)</f>
        <v>9982</v>
      </c>
      <c r="N81" s="1">
        <f>SUM('Daily Counts'!N$5:N81)</f>
        <v>60513</v>
      </c>
      <c r="O81" s="1">
        <f>SUM('Daily Counts'!O$5:O81)</f>
        <v>18669</v>
      </c>
      <c r="P81" s="1">
        <f>SUM('Daily Counts'!P$5:P81)</f>
        <v>5863</v>
      </c>
      <c r="Q81" s="1">
        <f>SUM('Daily Counts'!Q$5:Q81)</f>
        <v>795</v>
      </c>
      <c r="R81" s="1">
        <f>SUM('Daily Counts'!R$5:R81)</f>
        <v>14305</v>
      </c>
      <c r="S81" s="1">
        <f>SUM('Daily Counts'!S$5:S81)</f>
        <v>7475</v>
      </c>
      <c r="T81" s="1">
        <f>SUM('Daily Counts'!T$5:T81)</f>
        <v>58820</v>
      </c>
      <c r="U81" s="1">
        <f>SUM('Daily Counts'!U$5:U81)</f>
        <v>25743</v>
      </c>
      <c r="V81" s="1">
        <f>SUM('Daily Counts'!V$5:V81)</f>
        <v>15719</v>
      </c>
      <c r="W81" s="1">
        <f>SUM('Daily Counts'!W$5:W81)</f>
        <v>23096</v>
      </c>
      <c r="X81" s="1">
        <f>SUM('Daily Counts'!X$5:X81)</f>
        <v>50177</v>
      </c>
      <c r="Y81" s="1">
        <f>SUM('Daily Counts'!Y$5:Y81)</f>
        <v>23834</v>
      </c>
      <c r="Z81" s="1">
        <f>SUM('Daily Counts'!Z$5:Z81)</f>
        <v>21386</v>
      </c>
      <c r="AA81" s="1">
        <f>SUM('Daily Counts'!AA$5:AA81)</f>
        <v>30464</v>
      </c>
      <c r="AB81" s="1">
        <f>SUM('Daily Counts'!AB$5:AB81)</f>
        <v>22559</v>
      </c>
      <c r="AC81" s="1">
        <f>SUM('Daily Counts'!AC$5:AC81)</f>
        <v>37520</v>
      </c>
      <c r="AD81" s="1">
        <f>SUM('Daily Counts'!AD$5:AD81)</f>
        <v>23647</v>
      </c>
      <c r="AE81" s="1">
        <f>SUM('Daily Counts'!AE$5:AE81)</f>
        <v>13499</v>
      </c>
      <c r="AF81" s="1">
        <f>SUM('Daily Counts'!AF$5:AF81)</f>
        <v>31576</v>
      </c>
      <c r="AG81" s="1">
        <f>SUM('Daily Counts'!AG$5:AG81)</f>
        <v>12522</v>
      </c>
      <c r="AH81" s="1">
        <f>SUM('Daily Counts'!AH$5:AH81)</f>
        <v>16277</v>
      </c>
      <c r="AI81" s="1">
        <f>SUM('Daily Counts'!AI$5:AI81)</f>
        <v>1846</v>
      </c>
      <c r="AJ81" s="1">
        <f>SUM('Daily Counts'!AJ$5:AJ81)</f>
        <v>14110</v>
      </c>
      <c r="AK81" s="1">
        <f>SUM('Daily Counts'!AK$5:AK81)</f>
        <v>87546</v>
      </c>
      <c r="AL81" s="1">
        <f>SUM('Daily Counts'!AL$5:AL81)</f>
        <v>26839</v>
      </c>
      <c r="AM81" s="1">
        <f>SUM('Daily Counts'!AM$5:AM81)</f>
        <v>31663</v>
      </c>
      <c r="AN81" s="1">
        <f>SUM('Daily Counts'!AN$5:AN81)</f>
        <v>46794</v>
      </c>
      <c r="AO81" s="1">
        <f>SUM('Daily Counts'!AO$5:AO81)</f>
        <v>49333</v>
      </c>
      <c r="AP81" s="1">
        <f>SUM('Daily Counts'!AP$5:AP81)</f>
        <v>30093</v>
      </c>
      <c r="AQ81" s="1">
        <f>SUM('Daily Counts'!AQ$5:AQ81)</f>
        <v>42361</v>
      </c>
      <c r="AR81" s="1">
        <f>SUM('Daily Counts'!AR$5:AR81)</f>
        <v>23550</v>
      </c>
      <c r="AS81" s="1">
        <f>SUM('Daily Counts'!AS$5:AS81)</f>
        <v>38029</v>
      </c>
      <c r="AT81" s="1">
        <f>SUM('Daily Counts'!AT$5:AT81)</f>
        <v>30637</v>
      </c>
      <c r="AU81" s="1">
        <f>SUM('Daily Counts'!AU$5:AU81)</f>
        <v>72619</v>
      </c>
      <c r="AV81" s="1">
        <f>SUM('Daily Counts'!AV$5:AV81)</f>
        <v>21737</v>
      </c>
      <c r="AW81" s="1">
        <f>SUM('Daily Counts'!AW$5:AW81)</f>
        <v>16708</v>
      </c>
      <c r="AX81" s="5"/>
      <c r="AY81" s="5"/>
      <c r="AZ81" s="5"/>
      <c r="BA81" s="5"/>
      <c r="BB81" s="5"/>
    </row>
    <row r="82" spans="1:54" x14ac:dyDescent="0.2">
      <c r="A82" s="2">
        <v>44424</v>
      </c>
      <c r="B82" s="1">
        <f>SUM('Daily Counts'!B$5:B82)</f>
        <v>16413</v>
      </c>
      <c r="C82" s="1">
        <f>SUM('Daily Counts'!C$5:C82)</f>
        <v>18244</v>
      </c>
      <c r="D82" s="1">
        <f>SUM('Daily Counts'!D$5:D82)</f>
        <v>16975</v>
      </c>
      <c r="E82" s="1">
        <f>SUM('Daily Counts'!E$5:E82)</f>
        <v>42018</v>
      </c>
      <c r="F82" s="1">
        <f>SUM('Daily Counts'!F$5:F82)</f>
        <v>6315</v>
      </c>
      <c r="G82" s="1">
        <f>SUM('Daily Counts'!G$5:G82)</f>
        <v>13259</v>
      </c>
      <c r="H82" s="1">
        <f>SUM('Daily Counts'!H$5:H82)</f>
        <v>5408</v>
      </c>
      <c r="I82" s="1">
        <f>SUM('Daily Counts'!I$5:I82)</f>
        <v>29215</v>
      </c>
      <c r="J82" s="1">
        <f>SUM('Daily Counts'!J$5:J82)</f>
        <v>31597</v>
      </c>
      <c r="K82" s="1">
        <f>SUM('Daily Counts'!K$5:K82)</f>
        <v>20901</v>
      </c>
      <c r="L82" s="1">
        <f>SUM('Daily Counts'!L$5:L82)</f>
        <v>5216</v>
      </c>
      <c r="M82" s="1">
        <f>SUM('Daily Counts'!M$5:M82)</f>
        <v>12067</v>
      </c>
      <c r="N82" s="1">
        <f>SUM('Daily Counts'!N$5:N82)</f>
        <v>61379</v>
      </c>
      <c r="O82" s="1">
        <f>SUM('Daily Counts'!O$5:O82)</f>
        <v>19579</v>
      </c>
      <c r="P82" s="1">
        <f>SUM('Daily Counts'!P$5:P82)</f>
        <v>5863</v>
      </c>
      <c r="Q82" s="1">
        <f>SUM('Daily Counts'!Q$5:Q82)</f>
        <v>795</v>
      </c>
      <c r="R82" s="1">
        <f>SUM('Daily Counts'!R$5:R82)</f>
        <v>14325</v>
      </c>
      <c r="S82" s="1">
        <f>SUM('Daily Counts'!S$5:S82)</f>
        <v>7483</v>
      </c>
      <c r="T82" s="1">
        <f>SUM('Daily Counts'!T$5:T82)</f>
        <v>58820</v>
      </c>
      <c r="U82" s="1">
        <f>SUM('Daily Counts'!U$5:U82)</f>
        <v>25790</v>
      </c>
      <c r="V82" s="1">
        <f>SUM('Daily Counts'!V$5:V82)</f>
        <v>15719</v>
      </c>
      <c r="W82" s="1">
        <f>SUM('Daily Counts'!W$5:W82)</f>
        <v>23259</v>
      </c>
      <c r="X82" s="1">
        <f>SUM('Daily Counts'!X$5:X82)</f>
        <v>50280</v>
      </c>
      <c r="Y82" s="1">
        <f>SUM('Daily Counts'!Y$5:Y82)</f>
        <v>24010</v>
      </c>
      <c r="Z82" s="1">
        <f>SUM('Daily Counts'!Z$5:Z82)</f>
        <v>21571</v>
      </c>
      <c r="AA82" s="1">
        <f>SUM('Daily Counts'!AA$5:AA82)</f>
        <v>30594</v>
      </c>
      <c r="AB82" s="1">
        <f>SUM('Daily Counts'!AB$5:AB82)</f>
        <v>22606</v>
      </c>
      <c r="AC82" s="1">
        <f>SUM('Daily Counts'!AC$5:AC82)</f>
        <v>37914</v>
      </c>
      <c r="AD82" s="1">
        <f>SUM('Daily Counts'!AD$5:AD82)</f>
        <v>23657</v>
      </c>
      <c r="AE82" s="1">
        <f>SUM('Daily Counts'!AE$5:AE82)</f>
        <v>13499</v>
      </c>
      <c r="AF82" s="1">
        <f>SUM('Daily Counts'!AF$5:AF82)</f>
        <v>31731</v>
      </c>
      <c r="AG82" s="1">
        <f>SUM('Daily Counts'!AG$5:AG82)</f>
        <v>12540</v>
      </c>
      <c r="AH82" s="1">
        <f>SUM('Daily Counts'!AH$5:AH82)</f>
        <v>17690</v>
      </c>
      <c r="AI82" s="1">
        <f>SUM('Daily Counts'!AI$5:AI82)</f>
        <v>2267</v>
      </c>
      <c r="AJ82" s="1">
        <f>SUM('Daily Counts'!AJ$5:AJ82)</f>
        <v>14110</v>
      </c>
      <c r="AK82" s="1">
        <f>SUM('Daily Counts'!AK$5:AK82)</f>
        <v>88331</v>
      </c>
      <c r="AL82" s="1">
        <f>SUM('Daily Counts'!AL$5:AL82)</f>
        <v>26965</v>
      </c>
      <c r="AM82" s="1">
        <f>SUM('Daily Counts'!AM$5:AM82)</f>
        <v>31719</v>
      </c>
      <c r="AN82" s="1">
        <f>SUM('Daily Counts'!AN$5:AN82)</f>
        <v>47956</v>
      </c>
      <c r="AO82" s="1">
        <f>SUM('Daily Counts'!AO$5:AO82)</f>
        <v>50511</v>
      </c>
      <c r="AP82" s="1">
        <f>SUM('Daily Counts'!AP$5:AP82)</f>
        <v>30093</v>
      </c>
      <c r="AQ82" s="1">
        <f>SUM('Daily Counts'!AQ$5:AQ82)</f>
        <v>43212</v>
      </c>
      <c r="AR82" s="1">
        <f>SUM('Daily Counts'!AR$5:AR82)</f>
        <v>24038</v>
      </c>
      <c r="AS82" s="1">
        <f>SUM('Daily Counts'!AS$5:AS82)</f>
        <v>39177</v>
      </c>
      <c r="AT82" s="1">
        <f>SUM('Daily Counts'!AT$5:AT82)</f>
        <v>31774</v>
      </c>
      <c r="AU82" s="1">
        <f>SUM('Daily Counts'!AU$5:AU82)</f>
        <v>75562</v>
      </c>
      <c r="AV82" s="1">
        <f>SUM('Daily Counts'!AV$5:AV82)</f>
        <v>22297</v>
      </c>
      <c r="AW82" s="1">
        <f>SUM('Daily Counts'!AW$5:AW82)</f>
        <v>17201</v>
      </c>
      <c r="AX82" s="5"/>
      <c r="AY82" s="5"/>
      <c r="AZ82" s="5"/>
      <c r="BA82" s="5"/>
      <c r="BB82" s="5"/>
    </row>
    <row r="83" spans="1:54" x14ac:dyDescent="0.2">
      <c r="A83" s="2">
        <v>44425</v>
      </c>
      <c r="B83" s="1">
        <f>SUM('Daily Counts'!B$5:B83)</f>
        <v>16635</v>
      </c>
      <c r="C83" s="1">
        <f>SUM('Daily Counts'!C$5:C83)</f>
        <v>18498</v>
      </c>
      <c r="D83" s="1">
        <f>SUM('Daily Counts'!D$5:D83)</f>
        <v>16975</v>
      </c>
      <c r="E83" s="1">
        <f>SUM('Daily Counts'!E$5:E83)</f>
        <v>42025</v>
      </c>
      <c r="F83" s="1">
        <f>SUM('Daily Counts'!F$5:F83)</f>
        <v>6315</v>
      </c>
      <c r="G83" s="1">
        <f>SUM('Daily Counts'!G$5:G83)</f>
        <v>17175</v>
      </c>
      <c r="H83" s="1">
        <f>SUM('Daily Counts'!H$5:H83)</f>
        <v>5768</v>
      </c>
      <c r="I83" s="1">
        <f>SUM('Daily Counts'!I$5:I83)</f>
        <v>29215</v>
      </c>
      <c r="J83" s="1">
        <f>SUM('Daily Counts'!J$5:J83)</f>
        <v>31615</v>
      </c>
      <c r="K83" s="1">
        <f>SUM('Daily Counts'!K$5:K83)</f>
        <v>21201</v>
      </c>
      <c r="L83" s="1">
        <f>SUM('Daily Counts'!L$5:L83)</f>
        <v>5216</v>
      </c>
      <c r="M83" s="1">
        <f>SUM('Daily Counts'!M$5:M83)</f>
        <v>12763</v>
      </c>
      <c r="N83" s="1">
        <f>SUM('Daily Counts'!N$5:N83)</f>
        <v>62373</v>
      </c>
      <c r="O83" s="1">
        <f>SUM('Daily Counts'!O$5:O83)</f>
        <v>21092</v>
      </c>
      <c r="P83" s="1">
        <f>SUM('Daily Counts'!P$5:P83)</f>
        <v>5893</v>
      </c>
      <c r="Q83" s="1">
        <f>SUM('Daily Counts'!Q$5:Q83)</f>
        <v>795</v>
      </c>
      <c r="R83" s="1">
        <f>SUM('Daily Counts'!R$5:R83)</f>
        <v>14383</v>
      </c>
      <c r="S83" s="1">
        <f>SUM('Daily Counts'!S$5:S83)</f>
        <v>7521</v>
      </c>
      <c r="T83" s="1">
        <f>SUM('Daily Counts'!T$5:T83)</f>
        <v>58820</v>
      </c>
      <c r="U83" s="1">
        <f>SUM('Daily Counts'!U$5:U83)</f>
        <v>25797</v>
      </c>
      <c r="V83" s="1">
        <f>SUM('Daily Counts'!V$5:V83)</f>
        <v>15915</v>
      </c>
      <c r="W83" s="1">
        <f>SUM('Daily Counts'!W$5:W83)</f>
        <v>23259</v>
      </c>
      <c r="X83" s="1">
        <f>SUM('Daily Counts'!X$5:X83)</f>
        <v>50826</v>
      </c>
      <c r="Y83" s="1">
        <f>SUM('Daily Counts'!Y$5:Y83)</f>
        <v>24184</v>
      </c>
      <c r="Z83" s="1">
        <f>SUM('Daily Counts'!Z$5:Z83)</f>
        <v>21690</v>
      </c>
      <c r="AA83" s="1">
        <f>SUM('Daily Counts'!AA$5:AA83)</f>
        <v>30775</v>
      </c>
      <c r="AB83" s="1">
        <f>SUM('Daily Counts'!AB$5:AB83)</f>
        <v>22625</v>
      </c>
      <c r="AC83" s="1">
        <f>SUM('Daily Counts'!AC$5:AC83)</f>
        <v>38162</v>
      </c>
      <c r="AD83" s="1">
        <f>SUM('Daily Counts'!AD$5:AD83)</f>
        <v>23675</v>
      </c>
      <c r="AE83" s="1">
        <f>SUM('Daily Counts'!AE$5:AE83)</f>
        <v>13499</v>
      </c>
      <c r="AF83" s="1">
        <f>SUM('Daily Counts'!AF$5:AF83)</f>
        <v>31731</v>
      </c>
      <c r="AG83" s="1">
        <f>SUM('Daily Counts'!AG$5:AG83)</f>
        <v>12668</v>
      </c>
      <c r="AH83" s="1">
        <f>SUM('Daily Counts'!AH$5:AH83)</f>
        <v>18444</v>
      </c>
      <c r="AI83" s="1">
        <f>SUM('Daily Counts'!AI$5:AI83)</f>
        <v>2687</v>
      </c>
      <c r="AJ83" s="1">
        <f>SUM('Daily Counts'!AJ$5:AJ83)</f>
        <v>14732</v>
      </c>
      <c r="AK83" s="1">
        <f>SUM('Daily Counts'!AK$5:AK83)</f>
        <v>88370</v>
      </c>
      <c r="AL83" s="1">
        <f>SUM('Daily Counts'!AL$5:AL83)</f>
        <v>27754</v>
      </c>
      <c r="AM83" s="1">
        <f>SUM('Daily Counts'!AM$5:AM83)</f>
        <v>32276</v>
      </c>
      <c r="AN83" s="1">
        <f>SUM('Daily Counts'!AN$5:AN83)</f>
        <v>48725</v>
      </c>
      <c r="AO83" s="1">
        <f>SUM('Daily Counts'!AO$5:AO83)</f>
        <v>52352</v>
      </c>
      <c r="AP83" s="1">
        <f>SUM('Daily Counts'!AP$5:AP83)</f>
        <v>30093</v>
      </c>
      <c r="AQ83" s="1">
        <f>SUM('Daily Counts'!AQ$5:AQ83)</f>
        <v>43226</v>
      </c>
      <c r="AR83" s="1">
        <f>SUM('Daily Counts'!AR$5:AR83)</f>
        <v>25152</v>
      </c>
      <c r="AS83" s="1">
        <f>SUM('Daily Counts'!AS$5:AS83)</f>
        <v>40895</v>
      </c>
      <c r="AT83" s="1">
        <f>SUM('Daily Counts'!AT$5:AT83)</f>
        <v>33354</v>
      </c>
      <c r="AU83" s="1">
        <f>SUM('Daily Counts'!AU$5:AU83)</f>
        <v>80110</v>
      </c>
      <c r="AV83" s="1">
        <f>SUM('Daily Counts'!AV$5:AV83)</f>
        <v>23341</v>
      </c>
      <c r="AW83" s="1">
        <f>SUM('Daily Counts'!AW$5:AW83)</f>
        <v>17823</v>
      </c>
      <c r="AX83" s="5"/>
      <c r="AY83" s="5"/>
      <c r="AZ83" s="5"/>
      <c r="BA83" s="5"/>
      <c r="BB83" s="5"/>
    </row>
    <row r="84" spans="1:54" x14ac:dyDescent="0.2">
      <c r="A84" s="2">
        <v>44426</v>
      </c>
      <c r="B84" s="1">
        <f>SUM('Daily Counts'!B$5:B84)</f>
        <v>16636</v>
      </c>
      <c r="C84" s="1">
        <f>SUM('Daily Counts'!C$5:C84)</f>
        <v>18520</v>
      </c>
      <c r="D84" s="1">
        <f>SUM('Daily Counts'!D$5:D84)</f>
        <v>18239</v>
      </c>
      <c r="E84" s="1">
        <f>SUM('Daily Counts'!E$5:E84)</f>
        <v>42082</v>
      </c>
      <c r="F84" s="1">
        <f>SUM('Daily Counts'!F$5:F84)</f>
        <v>6533</v>
      </c>
      <c r="G84" s="1">
        <f>SUM('Daily Counts'!G$5:G84)</f>
        <v>19415</v>
      </c>
      <c r="H84" s="1">
        <f>SUM('Daily Counts'!H$5:H84)</f>
        <v>5923</v>
      </c>
      <c r="I84" s="1">
        <f>SUM('Daily Counts'!I$5:I84)</f>
        <v>29231</v>
      </c>
      <c r="J84" s="1">
        <f>SUM('Daily Counts'!J$5:J84)</f>
        <v>31767</v>
      </c>
      <c r="K84" s="1">
        <f>SUM('Daily Counts'!K$5:K84)</f>
        <v>21501</v>
      </c>
      <c r="L84" s="1">
        <f>SUM('Daily Counts'!L$5:L84)</f>
        <v>5216</v>
      </c>
      <c r="M84" s="1">
        <f>SUM('Daily Counts'!M$5:M84)</f>
        <v>12764</v>
      </c>
      <c r="N84" s="1">
        <f>SUM('Daily Counts'!N$5:N84)</f>
        <v>62594</v>
      </c>
      <c r="O84" s="1">
        <f>SUM('Daily Counts'!O$5:O84)</f>
        <v>21134</v>
      </c>
      <c r="P84" s="1">
        <f>SUM('Daily Counts'!P$5:P84)</f>
        <v>5911</v>
      </c>
      <c r="Q84" s="1">
        <f>SUM('Daily Counts'!Q$5:Q84)</f>
        <v>795</v>
      </c>
      <c r="R84" s="1">
        <f>SUM('Daily Counts'!R$5:R84)</f>
        <v>14461</v>
      </c>
      <c r="S84" s="1">
        <f>SUM('Daily Counts'!S$5:S84)</f>
        <v>7710</v>
      </c>
      <c r="T84" s="1">
        <f>SUM('Daily Counts'!T$5:T84)</f>
        <v>58826</v>
      </c>
      <c r="U84" s="1">
        <f>SUM('Daily Counts'!U$5:U84)</f>
        <v>26120</v>
      </c>
      <c r="V84" s="1">
        <f>SUM('Daily Counts'!V$5:V84)</f>
        <v>15915</v>
      </c>
      <c r="W84" s="1">
        <f>SUM('Daily Counts'!W$5:W84)</f>
        <v>23905</v>
      </c>
      <c r="X84" s="1">
        <f>SUM('Daily Counts'!X$5:X84)</f>
        <v>50826</v>
      </c>
      <c r="Y84" s="1">
        <f>SUM('Daily Counts'!Y$5:Y84)</f>
        <v>24435</v>
      </c>
      <c r="Z84" s="1">
        <f>SUM('Daily Counts'!Z$5:Z84)</f>
        <v>22649</v>
      </c>
      <c r="AA84" s="1">
        <f>SUM('Daily Counts'!AA$5:AA84)</f>
        <v>30784</v>
      </c>
      <c r="AB84" s="1">
        <f>SUM('Daily Counts'!AB$5:AB84)</f>
        <v>22726</v>
      </c>
      <c r="AC84" s="1">
        <f>SUM('Daily Counts'!AC$5:AC84)</f>
        <v>38974</v>
      </c>
      <c r="AD84" s="1">
        <f>SUM('Daily Counts'!AD$5:AD84)</f>
        <v>23694</v>
      </c>
      <c r="AE84" s="1">
        <f>SUM('Daily Counts'!AE$5:AE84)</f>
        <v>13499</v>
      </c>
      <c r="AF84" s="1">
        <f>SUM('Daily Counts'!AF$5:AF84)</f>
        <v>31731</v>
      </c>
      <c r="AG84" s="1">
        <f>SUM('Daily Counts'!AG$5:AG84)</f>
        <v>12759</v>
      </c>
      <c r="AH84" s="1">
        <f>SUM('Daily Counts'!AH$5:AH84)</f>
        <v>19153</v>
      </c>
      <c r="AI84" s="1">
        <f>SUM('Daily Counts'!AI$5:AI84)</f>
        <v>3733</v>
      </c>
      <c r="AJ84" s="1">
        <f>SUM('Daily Counts'!AJ$5:AJ84)</f>
        <v>15174</v>
      </c>
      <c r="AK84" s="1">
        <f>SUM('Daily Counts'!AK$5:AK84)</f>
        <v>88428</v>
      </c>
      <c r="AL84" s="1">
        <f>SUM('Daily Counts'!AL$5:AL84)</f>
        <v>27975</v>
      </c>
      <c r="AM84" s="1">
        <f>SUM('Daily Counts'!AM$5:AM84)</f>
        <v>33054</v>
      </c>
      <c r="AN84" s="1">
        <f>SUM('Daily Counts'!AN$5:AN84)</f>
        <v>49199</v>
      </c>
      <c r="AO84" s="1">
        <f>SUM('Daily Counts'!AO$5:AO84)</f>
        <v>53809</v>
      </c>
      <c r="AP84" s="1">
        <f>SUM('Daily Counts'!AP$5:AP84)</f>
        <v>30093</v>
      </c>
      <c r="AQ84" s="1">
        <f>SUM('Daily Counts'!AQ$5:AQ84)</f>
        <v>43698</v>
      </c>
      <c r="AR84" s="1">
        <f>SUM('Daily Counts'!AR$5:AR84)</f>
        <v>25989</v>
      </c>
      <c r="AS84" s="1">
        <f>SUM('Daily Counts'!AS$5:AS84)</f>
        <v>43792</v>
      </c>
      <c r="AT84" s="1">
        <f>SUM('Daily Counts'!AT$5:AT84)</f>
        <v>34572</v>
      </c>
      <c r="AU84" s="1">
        <f>SUM('Daily Counts'!AU$5:AU84)</f>
        <v>83664</v>
      </c>
      <c r="AV84" s="1">
        <f>SUM('Daily Counts'!AV$5:AV84)</f>
        <v>24362</v>
      </c>
      <c r="AW84" s="1">
        <f>SUM('Daily Counts'!AW$5:AW84)</f>
        <v>18861</v>
      </c>
      <c r="AX84" s="5"/>
      <c r="AY84" s="5"/>
      <c r="AZ84" s="5"/>
      <c r="BA84" s="5"/>
      <c r="BB84" s="5"/>
    </row>
    <row r="85" spans="1:54" x14ac:dyDescent="0.2">
      <c r="A85" s="2">
        <v>44427</v>
      </c>
      <c r="B85" s="1">
        <f>SUM('Daily Counts'!B$5:B85)</f>
        <v>16637</v>
      </c>
      <c r="C85" s="1">
        <f>SUM('Daily Counts'!C$5:C85)</f>
        <v>18524</v>
      </c>
      <c r="D85" s="1">
        <f>SUM('Daily Counts'!D$5:D85)</f>
        <v>18724</v>
      </c>
      <c r="E85" s="1">
        <f>SUM('Daily Counts'!E$5:E85)</f>
        <v>42171</v>
      </c>
      <c r="F85" s="1">
        <f>SUM('Daily Counts'!F$5:F85)</f>
        <v>6533</v>
      </c>
      <c r="G85" s="1">
        <f>SUM('Daily Counts'!G$5:G85)</f>
        <v>21225</v>
      </c>
      <c r="H85" s="1">
        <f>SUM('Daily Counts'!H$5:H85)</f>
        <v>6078</v>
      </c>
      <c r="I85" s="1">
        <f>SUM('Daily Counts'!I$5:I85)</f>
        <v>29231</v>
      </c>
      <c r="J85" s="1">
        <f>SUM('Daily Counts'!J$5:J85)</f>
        <v>32601</v>
      </c>
      <c r="K85" s="1">
        <f>SUM('Daily Counts'!K$5:K85)</f>
        <v>21801</v>
      </c>
      <c r="L85" s="1">
        <f>SUM('Daily Counts'!L$5:L85)</f>
        <v>5216</v>
      </c>
      <c r="M85" s="1">
        <f>SUM('Daily Counts'!M$5:M85)</f>
        <v>12770</v>
      </c>
      <c r="N85" s="1">
        <f>SUM('Daily Counts'!N$5:N85)</f>
        <v>63641</v>
      </c>
      <c r="O85" s="1">
        <f>SUM('Daily Counts'!O$5:O85)</f>
        <v>21190</v>
      </c>
      <c r="P85" s="1">
        <f>SUM('Daily Counts'!P$5:P85)</f>
        <v>6023</v>
      </c>
      <c r="Q85" s="1">
        <f>SUM('Daily Counts'!Q$5:Q85)</f>
        <v>795</v>
      </c>
      <c r="R85" s="1">
        <f>SUM('Daily Counts'!R$5:R85)</f>
        <v>14738</v>
      </c>
      <c r="S85" s="1">
        <f>SUM('Daily Counts'!S$5:S85)</f>
        <v>7992</v>
      </c>
      <c r="T85" s="1">
        <f>SUM('Daily Counts'!T$5:T85)</f>
        <v>58831</v>
      </c>
      <c r="U85" s="1">
        <f>SUM('Daily Counts'!U$5:U85)</f>
        <v>26120</v>
      </c>
      <c r="V85" s="1">
        <f>SUM('Daily Counts'!V$5:V85)</f>
        <v>16230</v>
      </c>
      <c r="W85" s="1">
        <f>SUM('Daily Counts'!W$5:W85)</f>
        <v>24152</v>
      </c>
      <c r="X85" s="1">
        <f>SUM('Daily Counts'!X$5:X85)</f>
        <v>51746</v>
      </c>
      <c r="Y85" s="1">
        <f>SUM('Daily Counts'!Y$5:Y85)</f>
        <v>24568</v>
      </c>
      <c r="Z85" s="1">
        <f>SUM('Daily Counts'!Z$5:Z85)</f>
        <v>25304</v>
      </c>
      <c r="AA85" s="1">
        <f>SUM('Daily Counts'!AA$5:AA85)</f>
        <v>32441</v>
      </c>
      <c r="AB85" s="1">
        <f>SUM('Daily Counts'!AB$5:AB85)</f>
        <v>23155</v>
      </c>
      <c r="AC85" s="1">
        <f>SUM('Daily Counts'!AC$5:AC85)</f>
        <v>40468</v>
      </c>
      <c r="AD85" s="1">
        <f>SUM('Daily Counts'!AD$5:AD85)</f>
        <v>23786</v>
      </c>
      <c r="AE85" s="1">
        <f>SUM('Daily Counts'!AE$5:AE85)</f>
        <v>13499</v>
      </c>
      <c r="AF85" s="1">
        <f>SUM('Daily Counts'!AF$5:AF85)</f>
        <v>31833</v>
      </c>
      <c r="AG85" s="1">
        <f>SUM('Daily Counts'!AG$5:AG85)</f>
        <v>12952</v>
      </c>
      <c r="AH85" s="1">
        <f>SUM('Daily Counts'!AH$5:AH85)</f>
        <v>19341</v>
      </c>
      <c r="AI85" s="1">
        <f>SUM('Daily Counts'!AI$5:AI85)</f>
        <v>4086</v>
      </c>
      <c r="AJ85" s="1">
        <f>SUM('Daily Counts'!AJ$5:AJ85)</f>
        <v>15210</v>
      </c>
      <c r="AK85" s="1">
        <f>SUM('Daily Counts'!AK$5:AK85)</f>
        <v>89185</v>
      </c>
      <c r="AL85" s="1">
        <f>SUM('Daily Counts'!AL$5:AL85)</f>
        <v>28190</v>
      </c>
      <c r="AM85" s="1">
        <f>SUM('Daily Counts'!AM$5:AM85)</f>
        <v>33491</v>
      </c>
      <c r="AN85" s="1">
        <f>SUM('Daily Counts'!AN$5:AN85)</f>
        <v>50211</v>
      </c>
      <c r="AO85" s="1">
        <f>SUM('Daily Counts'!AO$5:AO85)</f>
        <v>54631</v>
      </c>
      <c r="AP85" s="1">
        <f>SUM('Daily Counts'!AP$5:AP85)</f>
        <v>30093</v>
      </c>
      <c r="AQ85" s="1">
        <f>SUM('Daily Counts'!AQ$5:AQ85)</f>
        <v>44518</v>
      </c>
      <c r="AR85" s="1">
        <f>SUM('Daily Counts'!AR$5:AR85)</f>
        <v>26873</v>
      </c>
      <c r="AS85" s="1">
        <f>SUM('Daily Counts'!AS$5:AS85)</f>
        <v>45485</v>
      </c>
      <c r="AT85" s="1">
        <f>SUM('Daily Counts'!AT$5:AT85)</f>
        <v>35636</v>
      </c>
      <c r="AU85" s="1">
        <f>SUM('Daily Counts'!AU$5:AU85)</f>
        <v>85812</v>
      </c>
      <c r="AV85" s="1">
        <f>SUM('Daily Counts'!AV$5:AV85)</f>
        <v>25400</v>
      </c>
      <c r="AW85" s="1">
        <f>SUM('Daily Counts'!AW$5:AW85)</f>
        <v>20263</v>
      </c>
      <c r="AX85" s="5"/>
      <c r="AY85" s="5"/>
      <c r="AZ85" s="5"/>
      <c r="BA85" s="5"/>
      <c r="BB85" s="5"/>
    </row>
    <row r="86" spans="1:54" x14ac:dyDescent="0.2">
      <c r="A86" s="2">
        <v>44428</v>
      </c>
      <c r="B86" s="1">
        <f>SUM('Daily Counts'!B$5:B86)</f>
        <v>16637</v>
      </c>
      <c r="C86" s="1">
        <f>SUM('Daily Counts'!C$5:C86)</f>
        <v>18542</v>
      </c>
      <c r="D86" s="1">
        <f>SUM('Daily Counts'!D$5:D86)</f>
        <v>19378</v>
      </c>
      <c r="E86" s="1">
        <f>SUM('Daily Counts'!E$5:E86)</f>
        <v>42235</v>
      </c>
      <c r="F86" s="1">
        <f>SUM('Daily Counts'!F$5:F86)</f>
        <v>6535</v>
      </c>
      <c r="G86" s="1">
        <f>SUM('Daily Counts'!G$5:G86)</f>
        <v>21675</v>
      </c>
      <c r="H86" s="1">
        <f>SUM('Daily Counts'!H$5:H86)</f>
        <v>6201</v>
      </c>
      <c r="I86" s="1">
        <f>SUM('Daily Counts'!I$5:I86)</f>
        <v>29532</v>
      </c>
      <c r="J86" s="1">
        <f>SUM('Daily Counts'!J$5:J86)</f>
        <v>35971</v>
      </c>
      <c r="K86" s="1">
        <f>SUM('Daily Counts'!K$5:K86)</f>
        <v>22101</v>
      </c>
      <c r="L86" s="1">
        <f>SUM('Daily Counts'!L$5:L86)</f>
        <v>5225</v>
      </c>
      <c r="M86" s="1">
        <f>SUM('Daily Counts'!M$5:M86)</f>
        <v>12852</v>
      </c>
      <c r="N86" s="1">
        <f>SUM('Daily Counts'!N$5:N86)</f>
        <v>64337</v>
      </c>
      <c r="O86" s="1">
        <f>SUM('Daily Counts'!O$5:O86)</f>
        <v>21197</v>
      </c>
      <c r="P86" s="1">
        <f>SUM('Daily Counts'!P$5:P86)</f>
        <v>6297</v>
      </c>
      <c r="Q86" s="1">
        <f>SUM('Daily Counts'!Q$5:Q86)</f>
        <v>795</v>
      </c>
      <c r="R86" s="1">
        <f>SUM('Daily Counts'!R$5:R86)</f>
        <v>15685</v>
      </c>
      <c r="S86" s="1">
        <f>SUM('Daily Counts'!S$5:S86)</f>
        <v>8002</v>
      </c>
      <c r="T86" s="1">
        <f>SUM('Daily Counts'!T$5:T86)</f>
        <v>58850</v>
      </c>
      <c r="U86" s="1">
        <f>SUM('Daily Counts'!U$5:U86)</f>
        <v>26171</v>
      </c>
      <c r="V86" s="1">
        <f>SUM('Daily Counts'!V$5:V86)</f>
        <v>16240</v>
      </c>
      <c r="W86" s="1">
        <f>SUM('Daily Counts'!W$5:W86)</f>
        <v>25374</v>
      </c>
      <c r="X86" s="1">
        <f>SUM('Daily Counts'!X$5:X86)</f>
        <v>53254</v>
      </c>
      <c r="Y86" s="1">
        <f>SUM('Daily Counts'!Y$5:Y86)</f>
        <v>24603</v>
      </c>
      <c r="Z86" s="1">
        <f>SUM('Daily Counts'!Z$5:Z86)</f>
        <v>27357</v>
      </c>
      <c r="AA86" s="1">
        <f>SUM('Daily Counts'!AA$5:AA86)</f>
        <v>32891</v>
      </c>
      <c r="AB86" s="1">
        <f>SUM('Daily Counts'!AB$5:AB86)</f>
        <v>23171</v>
      </c>
      <c r="AC86" s="1">
        <f>SUM('Daily Counts'!AC$5:AC86)</f>
        <v>40910</v>
      </c>
      <c r="AD86" s="1">
        <f>SUM('Daily Counts'!AD$5:AD86)</f>
        <v>23892</v>
      </c>
      <c r="AE86" s="1">
        <f>SUM('Daily Counts'!AE$5:AE86)</f>
        <v>13499</v>
      </c>
      <c r="AF86" s="1">
        <f>SUM('Daily Counts'!AF$5:AF86)</f>
        <v>32423</v>
      </c>
      <c r="AG86" s="1">
        <f>SUM('Daily Counts'!AG$5:AG86)</f>
        <v>13230</v>
      </c>
      <c r="AH86" s="1">
        <f>SUM('Daily Counts'!AH$5:AH86)</f>
        <v>20518</v>
      </c>
      <c r="AI86" s="1">
        <f>SUM('Daily Counts'!AI$5:AI86)</f>
        <v>4188</v>
      </c>
      <c r="AJ86" s="1">
        <f>SUM('Daily Counts'!AJ$5:AJ86)</f>
        <v>15242</v>
      </c>
      <c r="AK86" s="1">
        <f>SUM('Daily Counts'!AK$5:AK86)</f>
        <v>89659</v>
      </c>
      <c r="AL86" s="1">
        <f>SUM('Daily Counts'!AL$5:AL86)</f>
        <v>28449</v>
      </c>
      <c r="AM86" s="1">
        <f>SUM('Daily Counts'!AM$5:AM86)</f>
        <v>33847</v>
      </c>
      <c r="AN86" s="1">
        <f>SUM('Daily Counts'!AN$5:AN86)</f>
        <v>51731</v>
      </c>
      <c r="AO86" s="1">
        <f>SUM('Daily Counts'!AO$5:AO86)</f>
        <v>57119</v>
      </c>
      <c r="AP86" s="1">
        <f>SUM('Daily Counts'!AP$5:AP86)</f>
        <v>30216</v>
      </c>
      <c r="AQ86" s="1">
        <f>SUM('Daily Counts'!AQ$5:AQ86)</f>
        <v>46446</v>
      </c>
      <c r="AR86" s="1">
        <f>SUM('Daily Counts'!AR$5:AR86)</f>
        <v>27972</v>
      </c>
      <c r="AS86" s="1">
        <f>SUM('Daily Counts'!AS$5:AS86)</f>
        <v>46489</v>
      </c>
      <c r="AT86" s="1">
        <f>SUM('Daily Counts'!AT$5:AT86)</f>
        <v>38623</v>
      </c>
      <c r="AU86" s="1">
        <f>SUM('Daily Counts'!AU$5:AU86)</f>
        <v>88162</v>
      </c>
      <c r="AV86" s="1">
        <f>SUM('Daily Counts'!AV$5:AV86)</f>
        <v>26899</v>
      </c>
      <c r="AW86" s="1">
        <f>SUM('Daily Counts'!AW$5:AW86)</f>
        <v>21814</v>
      </c>
      <c r="AX86" s="5"/>
      <c r="AY86" s="5"/>
      <c r="AZ86" s="5"/>
      <c r="BA86" s="5"/>
      <c r="BB86" s="5"/>
    </row>
    <row r="87" spans="1:54" x14ac:dyDescent="0.2">
      <c r="A87" s="2">
        <v>44429</v>
      </c>
      <c r="B87" s="1">
        <f>SUM('Daily Counts'!B$5:B87)</f>
        <v>16753</v>
      </c>
      <c r="C87" s="1">
        <f>SUM('Daily Counts'!C$5:C87)</f>
        <v>18635</v>
      </c>
      <c r="D87" s="1">
        <f>SUM('Daily Counts'!D$5:D87)</f>
        <v>20194</v>
      </c>
      <c r="E87" s="1">
        <f>SUM('Daily Counts'!E$5:E87)</f>
        <v>44052</v>
      </c>
      <c r="F87" s="1">
        <f>SUM('Daily Counts'!F$5:F87)</f>
        <v>6536</v>
      </c>
      <c r="G87" s="1">
        <f>SUM('Daily Counts'!G$5:G87)</f>
        <v>22686</v>
      </c>
      <c r="H87" s="1">
        <f>SUM('Daily Counts'!H$5:H87)</f>
        <v>6201</v>
      </c>
      <c r="I87" s="1">
        <f>SUM('Daily Counts'!I$5:I87)</f>
        <v>30431</v>
      </c>
      <c r="J87" s="1">
        <f>SUM('Daily Counts'!J$5:J87)</f>
        <v>35975</v>
      </c>
      <c r="K87" s="1">
        <f>SUM('Daily Counts'!K$5:K87)</f>
        <v>23540</v>
      </c>
      <c r="L87" s="1">
        <f>SUM('Daily Counts'!L$5:L87)</f>
        <v>5225</v>
      </c>
      <c r="M87" s="1">
        <f>SUM('Daily Counts'!M$5:M87)</f>
        <v>13965</v>
      </c>
      <c r="N87" s="1">
        <f>SUM('Daily Counts'!N$5:N87)</f>
        <v>65754</v>
      </c>
      <c r="O87" s="1">
        <f>SUM('Daily Counts'!O$5:O87)</f>
        <v>21764</v>
      </c>
      <c r="P87" s="1">
        <f>SUM('Daily Counts'!P$5:P87)</f>
        <v>6297</v>
      </c>
      <c r="Q87" s="1">
        <f>SUM('Daily Counts'!Q$5:Q87)</f>
        <v>852</v>
      </c>
      <c r="R87" s="1">
        <f>SUM('Daily Counts'!R$5:R87)</f>
        <v>16125</v>
      </c>
      <c r="S87" s="1">
        <f>SUM('Daily Counts'!S$5:S87)</f>
        <v>8013</v>
      </c>
      <c r="T87" s="1">
        <f>SUM('Daily Counts'!T$5:T87)</f>
        <v>58869</v>
      </c>
      <c r="U87" s="1">
        <f>SUM('Daily Counts'!U$5:U87)</f>
        <v>26434</v>
      </c>
      <c r="V87" s="1">
        <f>SUM('Daily Counts'!V$5:V87)</f>
        <v>16257</v>
      </c>
      <c r="W87" s="1">
        <f>SUM('Daily Counts'!W$5:W87)</f>
        <v>27025</v>
      </c>
      <c r="X87" s="1">
        <f>SUM('Daily Counts'!X$5:X87)</f>
        <v>54817</v>
      </c>
      <c r="Y87" s="1">
        <f>SUM('Daily Counts'!Y$5:Y87)</f>
        <v>24649</v>
      </c>
      <c r="Z87" s="1">
        <f>SUM('Daily Counts'!Z$5:Z87)</f>
        <v>27592</v>
      </c>
      <c r="AA87" s="1">
        <f>SUM('Daily Counts'!AA$5:AA87)</f>
        <v>32969</v>
      </c>
      <c r="AB87" s="1">
        <f>SUM('Daily Counts'!AB$5:AB87)</f>
        <v>23182</v>
      </c>
      <c r="AC87" s="1">
        <f>SUM('Daily Counts'!AC$5:AC87)</f>
        <v>40965</v>
      </c>
      <c r="AD87" s="1">
        <f>SUM('Daily Counts'!AD$5:AD87)</f>
        <v>23892</v>
      </c>
      <c r="AE87" s="1">
        <f>SUM('Daily Counts'!AE$5:AE87)</f>
        <v>13499</v>
      </c>
      <c r="AF87" s="1">
        <f>SUM('Daily Counts'!AF$5:AF87)</f>
        <v>32508</v>
      </c>
      <c r="AG87" s="1">
        <f>SUM('Daily Counts'!AG$5:AG87)</f>
        <v>13334</v>
      </c>
      <c r="AH87" s="1">
        <f>SUM('Daily Counts'!AH$5:AH87)</f>
        <v>20608</v>
      </c>
      <c r="AI87" s="1">
        <f>SUM('Daily Counts'!AI$5:AI87)</f>
        <v>4257</v>
      </c>
      <c r="AJ87" s="1">
        <f>SUM('Daily Counts'!AJ$5:AJ87)</f>
        <v>15642</v>
      </c>
      <c r="AK87" s="1">
        <f>SUM('Daily Counts'!AK$5:AK87)</f>
        <v>90579</v>
      </c>
      <c r="AL87" s="1">
        <f>SUM('Daily Counts'!AL$5:AL87)</f>
        <v>28706</v>
      </c>
      <c r="AM87" s="1">
        <f>SUM('Daily Counts'!AM$5:AM87)</f>
        <v>33850</v>
      </c>
      <c r="AN87" s="1">
        <f>SUM('Daily Counts'!AN$5:AN87)</f>
        <v>53298</v>
      </c>
      <c r="AO87" s="1">
        <f>SUM('Daily Counts'!AO$5:AO87)</f>
        <v>59544</v>
      </c>
      <c r="AP87" s="1">
        <f>SUM('Daily Counts'!AP$5:AP87)</f>
        <v>30303</v>
      </c>
      <c r="AQ87" s="1">
        <f>SUM('Daily Counts'!AQ$5:AQ87)</f>
        <v>48021</v>
      </c>
      <c r="AR87" s="1">
        <f>SUM('Daily Counts'!AR$5:AR87)</f>
        <v>28421</v>
      </c>
      <c r="AS87" s="1">
        <f>SUM('Daily Counts'!AS$5:AS87)</f>
        <v>48862</v>
      </c>
      <c r="AT87" s="1">
        <f>SUM('Daily Counts'!AT$5:AT87)</f>
        <v>39729</v>
      </c>
      <c r="AU87" s="1">
        <f>SUM('Daily Counts'!AU$5:AU87)</f>
        <v>90895</v>
      </c>
      <c r="AV87" s="1">
        <f>SUM('Daily Counts'!AV$5:AV87)</f>
        <v>27075</v>
      </c>
      <c r="AW87" s="1">
        <f>SUM('Daily Counts'!AW$5:AW87)</f>
        <v>23774</v>
      </c>
      <c r="AX87" s="5"/>
      <c r="AY87" s="5"/>
      <c r="AZ87" s="5"/>
      <c r="BA87" s="5"/>
      <c r="BB87" s="5"/>
    </row>
    <row r="88" spans="1:54" x14ac:dyDescent="0.2">
      <c r="A88" s="2">
        <v>44430</v>
      </c>
      <c r="B88" s="1">
        <f>SUM('Daily Counts'!B$5:B88)</f>
        <v>16761</v>
      </c>
      <c r="C88" s="1">
        <f>SUM('Daily Counts'!C$5:C88)</f>
        <v>19030</v>
      </c>
      <c r="D88" s="1">
        <f>SUM('Daily Counts'!D$5:D88)</f>
        <v>20214</v>
      </c>
      <c r="E88" s="1">
        <f>SUM('Daily Counts'!E$5:E88)</f>
        <v>44111</v>
      </c>
      <c r="F88" s="1">
        <f>SUM('Daily Counts'!F$5:F88)</f>
        <v>6536</v>
      </c>
      <c r="G88" s="1">
        <f>SUM('Daily Counts'!G$5:G88)</f>
        <v>23203</v>
      </c>
      <c r="H88" s="1">
        <f>SUM('Daily Counts'!H$5:H88)</f>
        <v>6202</v>
      </c>
      <c r="I88" s="1">
        <f>SUM('Daily Counts'!I$5:I88)</f>
        <v>30859</v>
      </c>
      <c r="J88" s="1">
        <f>SUM('Daily Counts'!J$5:J88)</f>
        <v>36162</v>
      </c>
      <c r="K88" s="1">
        <f>SUM('Daily Counts'!K$5:K88)</f>
        <v>24958</v>
      </c>
      <c r="L88" s="1">
        <f>SUM('Daily Counts'!L$5:L88)</f>
        <v>5235</v>
      </c>
      <c r="M88" s="1">
        <f>SUM('Daily Counts'!M$5:M88)</f>
        <v>14171</v>
      </c>
      <c r="N88" s="1">
        <f>SUM('Daily Counts'!N$5:N88)</f>
        <v>65770</v>
      </c>
      <c r="O88" s="1">
        <f>SUM('Daily Counts'!O$5:O88)</f>
        <v>22401</v>
      </c>
      <c r="P88" s="1">
        <f>SUM('Daily Counts'!P$5:P88)</f>
        <v>6297</v>
      </c>
      <c r="Q88" s="1">
        <f>SUM('Daily Counts'!Q$5:Q88)</f>
        <v>878</v>
      </c>
      <c r="R88" s="1">
        <f>SUM('Daily Counts'!R$5:R88)</f>
        <v>16180</v>
      </c>
      <c r="S88" s="1">
        <f>SUM('Daily Counts'!S$5:S88)</f>
        <v>8058</v>
      </c>
      <c r="T88" s="1">
        <f>SUM('Daily Counts'!T$5:T88)</f>
        <v>59088</v>
      </c>
      <c r="U88" s="1">
        <f>SUM('Daily Counts'!U$5:U88)</f>
        <v>26723</v>
      </c>
      <c r="V88" s="1">
        <f>SUM('Daily Counts'!V$5:V88)</f>
        <v>17068</v>
      </c>
      <c r="W88" s="1">
        <f>SUM('Daily Counts'!W$5:W88)</f>
        <v>28864</v>
      </c>
      <c r="X88" s="1">
        <f>SUM('Daily Counts'!X$5:X88)</f>
        <v>57261</v>
      </c>
      <c r="Y88" s="1">
        <f>SUM('Daily Counts'!Y$5:Y88)</f>
        <v>24684</v>
      </c>
      <c r="Z88" s="1">
        <f>SUM('Daily Counts'!Z$5:Z88)</f>
        <v>27995</v>
      </c>
      <c r="AA88" s="1">
        <f>SUM('Daily Counts'!AA$5:AA88)</f>
        <v>33400</v>
      </c>
      <c r="AB88" s="1">
        <f>SUM('Daily Counts'!AB$5:AB88)</f>
        <v>23300</v>
      </c>
      <c r="AC88" s="1">
        <f>SUM('Daily Counts'!AC$5:AC88)</f>
        <v>41009</v>
      </c>
      <c r="AD88" s="1">
        <f>SUM('Daily Counts'!AD$5:AD88)</f>
        <v>23892</v>
      </c>
      <c r="AE88" s="1">
        <f>SUM('Daily Counts'!AE$5:AE88)</f>
        <v>13499</v>
      </c>
      <c r="AF88" s="1">
        <f>SUM('Daily Counts'!AF$5:AF88)</f>
        <v>32508</v>
      </c>
      <c r="AG88" s="1">
        <f>SUM('Daily Counts'!AG$5:AG88)</f>
        <v>14158</v>
      </c>
      <c r="AH88" s="1">
        <f>SUM('Daily Counts'!AH$5:AH88)</f>
        <v>20760</v>
      </c>
      <c r="AI88" s="1">
        <f>SUM('Daily Counts'!AI$5:AI88)</f>
        <v>4304</v>
      </c>
      <c r="AJ88" s="1">
        <f>SUM('Daily Counts'!AJ$5:AJ88)</f>
        <v>16235</v>
      </c>
      <c r="AK88" s="1">
        <f>SUM('Daily Counts'!AK$5:AK88)</f>
        <v>90964</v>
      </c>
      <c r="AL88" s="1">
        <f>SUM('Daily Counts'!AL$5:AL88)</f>
        <v>29085</v>
      </c>
      <c r="AM88" s="1">
        <f>SUM('Daily Counts'!AM$5:AM88)</f>
        <v>33994</v>
      </c>
      <c r="AN88" s="1">
        <f>SUM('Daily Counts'!AN$5:AN88)</f>
        <v>56101</v>
      </c>
      <c r="AO88" s="1">
        <f>SUM('Daily Counts'!AO$5:AO88)</f>
        <v>62152</v>
      </c>
      <c r="AP88" s="1">
        <f>SUM('Daily Counts'!AP$5:AP88)</f>
        <v>30879</v>
      </c>
      <c r="AQ88" s="1">
        <f>SUM('Daily Counts'!AQ$5:AQ88)</f>
        <v>48759</v>
      </c>
      <c r="AR88" s="1">
        <f>SUM('Daily Counts'!AR$5:AR88)</f>
        <v>30383</v>
      </c>
      <c r="AS88" s="1">
        <f>SUM('Daily Counts'!AS$5:AS88)</f>
        <v>49590</v>
      </c>
      <c r="AT88" s="1">
        <f>SUM('Daily Counts'!AT$5:AT88)</f>
        <v>39878</v>
      </c>
      <c r="AU88" s="1">
        <f>SUM('Daily Counts'!AU$5:AU88)</f>
        <v>93570</v>
      </c>
      <c r="AV88" s="1">
        <f>SUM('Daily Counts'!AV$5:AV88)</f>
        <v>27079</v>
      </c>
      <c r="AW88" s="1">
        <f>SUM('Daily Counts'!AW$5:AW88)</f>
        <v>25334</v>
      </c>
      <c r="AX88" s="5"/>
      <c r="AY88" s="5"/>
      <c r="AZ88" s="5"/>
      <c r="BA88" s="5"/>
      <c r="BB88" s="5"/>
    </row>
    <row r="89" spans="1:54" x14ac:dyDescent="0.2">
      <c r="A89" s="2">
        <v>44431</v>
      </c>
      <c r="B89" s="1">
        <f>SUM('Daily Counts'!B$5:B89)</f>
        <v>16829</v>
      </c>
      <c r="C89" s="1">
        <f>SUM('Daily Counts'!C$5:C89)</f>
        <v>19530</v>
      </c>
      <c r="D89" s="1">
        <f>SUM('Daily Counts'!D$5:D89)</f>
        <v>20451</v>
      </c>
      <c r="E89" s="1">
        <f>SUM('Daily Counts'!E$5:E89)</f>
        <v>44237</v>
      </c>
      <c r="F89" s="1">
        <f>SUM('Daily Counts'!F$5:F89)</f>
        <v>6536</v>
      </c>
      <c r="G89" s="1">
        <f>SUM('Daily Counts'!G$5:G89)</f>
        <v>23235</v>
      </c>
      <c r="H89" s="1">
        <f>SUM('Daily Counts'!H$5:H89)</f>
        <v>6202</v>
      </c>
      <c r="I89" s="1">
        <f>SUM('Daily Counts'!I$5:I89)</f>
        <v>30865</v>
      </c>
      <c r="J89" s="1">
        <f>SUM('Daily Counts'!J$5:J89)</f>
        <v>36233</v>
      </c>
      <c r="K89" s="1">
        <f>SUM('Daily Counts'!K$5:K89)</f>
        <v>26567</v>
      </c>
      <c r="L89" s="1">
        <f>SUM('Daily Counts'!L$5:L89)</f>
        <v>5440</v>
      </c>
      <c r="M89" s="1">
        <f>SUM('Daily Counts'!M$5:M89)</f>
        <v>14792</v>
      </c>
      <c r="N89" s="1">
        <f>SUM('Daily Counts'!N$5:N89)</f>
        <v>65770</v>
      </c>
      <c r="O89" s="1">
        <f>SUM('Daily Counts'!O$5:O89)</f>
        <v>22536</v>
      </c>
      <c r="P89" s="1">
        <f>SUM('Daily Counts'!P$5:P89)</f>
        <v>6932</v>
      </c>
      <c r="Q89" s="1">
        <f>SUM('Daily Counts'!Q$5:Q89)</f>
        <v>933</v>
      </c>
      <c r="R89" s="1">
        <f>SUM('Daily Counts'!R$5:R89)</f>
        <v>16603</v>
      </c>
      <c r="S89" s="1">
        <f>SUM('Daily Counts'!S$5:S89)</f>
        <v>8058</v>
      </c>
      <c r="T89" s="1">
        <f>SUM('Daily Counts'!T$5:T89)</f>
        <v>59088</v>
      </c>
      <c r="U89" s="1">
        <f>SUM('Daily Counts'!U$5:U89)</f>
        <v>27127</v>
      </c>
      <c r="V89" s="1">
        <f>SUM('Daily Counts'!V$5:V89)</f>
        <v>17175</v>
      </c>
      <c r="W89" s="1">
        <f>SUM('Daily Counts'!W$5:W89)</f>
        <v>34470</v>
      </c>
      <c r="X89" s="1">
        <f>SUM('Daily Counts'!X$5:X89)</f>
        <v>59249</v>
      </c>
      <c r="Y89" s="1">
        <f>SUM('Daily Counts'!Y$5:Y89)</f>
        <v>24859</v>
      </c>
      <c r="Z89" s="1">
        <f>SUM('Daily Counts'!Z$5:Z89)</f>
        <v>28250</v>
      </c>
      <c r="AA89" s="1">
        <f>SUM('Daily Counts'!AA$5:AA89)</f>
        <v>34643</v>
      </c>
      <c r="AB89" s="1">
        <f>SUM('Daily Counts'!AB$5:AB89)</f>
        <v>23772</v>
      </c>
      <c r="AC89" s="1">
        <f>SUM('Daily Counts'!AC$5:AC89)</f>
        <v>41093</v>
      </c>
      <c r="AD89" s="1">
        <f>SUM('Daily Counts'!AD$5:AD89)</f>
        <v>23892</v>
      </c>
      <c r="AE89" s="1">
        <f>SUM('Daily Counts'!AE$5:AE89)</f>
        <v>13499</v>
      </c>
      <c r="AF89" s="1">
        <f>SUM('Daily Counts'!AF$5:AF89)</f>
        <v>32508</v>
      </c>
      <c r="AG89" s="1">
        <f>SUM('Daily Counts'!AG$5:AG89)</f>
        <v>14281</v>
      </c>
      <c r="AH89" s="1">
        <f>SUM('Daily Counts'!AH$5:AH89)</f>
        <v>21689</v>
      </c>
      <c r="AI89" s="1">
        <f>SUM('Daily Counts'!AI$5:AI89)</f>
        <v>4692</v>
      </c>
      <c r="AJ89" s="1">
        <f>SUM('Daily Counts'!AJ$5:AJ89)</f>
        <v>16375</v>
      </c>
      <c r="AK89" s="1">
        <f>SUM('Daily Counts'!AK$5:AK89)</f>
        <v>91415</v>
      </c>
      <c r="AL89" s="1">
        <f>SUM('Daily Counts'!AL$5:AL89)</f>
        <v>29645</v>
      </c>
      <c r="AM89" s="1">
        <f>SUM('Daily Counts'!AM$5:AM89)</f>
        <v>34278</v>
      </c>
      <c r="AN89" s="1">
        <f>SUM('Daily Counts'!AN$5:AN89)</f>
        <v>57701</v>
      </c>
      <c r="AO89" s="1">
        <f>SUM('Daily Counts'!AO$5:AO89)</f>
        <v>64043</v>
      </c>
      <c r="AP89" s="1">
        <f>SUM('Daily Counts'!AP$5:AP89)</f>
        <v>31460</v>
      </c>
      <c r="AQ89" s="1">
        <f>SUM('Daily Counts'!AQ$5:AQ89)</f>
        <v>48831</v>
      </c>
      <c r="AR89" s="1">
        <f>SUM('Daily Counts'!AR$5:AR89)</f>
        <v>31909</v>
      </c>
      <c r="AS89" s="1">
        <f>SUM('Daily Counts'!AS$5:AS89)</f>
        <v>49593</v>
      </c>
      <c r="AT89" s="1">
        <f>SUM('Daily Counts'!AT$5:AT89)</f>
        <v>40292</v>
      </c>
      <c r="AU89" s="1">
        <f>SUM('Daily Counts'!AU$5:AU89)</f>
        <v>95138</v>
      </c>
      <c r="AV89" s="1">
        <f>SUM('Daily Counts'!AV$5:AV89)</f>
        <v>27207</v>
      </c>
      <c r="AW89" s="1">
        <f>SUM('Daily Counts'!AW$5:AW89)</f>
        <v>26336</v>
      </c>
      <c r="AX89" s="5"/>
      <c r="AY89" s="5"/>
      <c r="AZ89" s="5"/>
      <c r="BA89" s="5"/>
      <c r="BB89" s="5"/>
    </row>
    <row r="90" spans="1:54" x14ac:dyDescent="0.2">
      <c r="A90" s="2">
        <v>44432</v>
      </c>
      <c r="B90" s="1">
        <f>SUM('Daily Counts'!B$5:B90)</f>
        <v>16872</v>
      </c>
      <c r="C90" s="1">
        <f>SUM('Daily Counts'!C$5:C90)</f>
        <v>20030</v>
      </c>
      <c r="D90" s="1">
        <f>SUM('Daily Counts'!D$5:D90)</f>
        <v>20465</v>
      </c>
      <c r="E90" s="1">
        <f>SUM('Daily Counts'!E$5:E90)</f>
        <v>47964</v>
      </c>
      <c r="F90" s="1">
        <f>SUM('Daily Counts'!F$5:F90)</f>
        <v>6790</v>
      </c>
      <c r="G90" s="1">
        <f>SUM('Daily Counts'!G$5:G90)</f>
        <v>23770</v>
      </c>
      <c r="H90" s="1">
        <f>SUM('Daily Counts'!H$5:H90)</f>
        <v>6266</v>
      </c>
      <c r="I90" s="1">
        <f>SUM('Daily Counts'!I$5:I90)</f>
        <v>30865</v>
      </c>
      <c r="J90" s="1">
        <f>SUM('Daily Counts'!J$5:J90)</f>
        <v>36238</v>
      </c>
      <c r="K90" s="1">
        <f>SUM('Daily Counts'!K$5:K90)</f>
        <v>27926</v>
      </c>
      <c r="L90" s="1">
        <f>SUM('Daily Counts'!L$5:L90)</f>
        <v>5580</v>
      </c>
      <c r="M90" s="1">
        <f>SUM('Daily Counts'!M$5:M90)</f>
        <v>15798</v>
      </c>
      <c r="N90" s="1">
        <f>SUM('Daily Counts'!N$5:N90)</f>
        <v>65770</v>
      </c>
      <c r="O90" s="1">
        <f>SUM('Daily Counts'!O$5:O90)</f>
        <v>22551</v>
      </c>
      <c r="P90" s="1">
        <f>SUM('Daily Counts'!P$5:P90)</f>
        <v>7448</v>
      </c>
      <c r="Q90" s="1">
        <f>SUM('Daily Counts'!Q$5:Q90)</f>
        <v>945</v>
      </c>
      <c r="R90" s="1">
        <f>SUM('Daily Counts'!R$5:R90)</f>
        <v>18733</v>
      </c>
      <c r="S90" s="1">
        <f>SUM('Daily Counts'!S$5:S90)</f>
        <v>8089</v>
      </c>
      <c r="T90" s="1">
        <f>SUM('Daily Counts'!T$5:T90)</f>
        <v>59781</v>
      </c>
      <c r="U90" s="1">
        <f>SUM('Daily Counts'!U$5:U90)</f>
        <v>27938</v>
      </c>
      <c r="V90" s="1">
        <f>SUM('Daily Counts'!V$5:V90)</f>
        <v>20210</v>
      </c>
      <c r="W90" s="1">
        <f>SUM('Daily Counts'!W$5:W90)</f>
        <v>36708</v>
      </c>
      <c r="X90" s="1">
        <f>SUM('Daily Counts'!X$5:X90)</f>
        <v>63192</v>
      </c>
      <c r="Y90" s="1">
        <f>SUM('Daily Counts'!Y$5:Y90)</f>
        <v>25128</v>
      </c>
      <c r="Z90" s="1">
        <f>SUM('Daily Counts'!Z$5:Z90)</f>
        <v>28367</v>
      </c>
      <c r="AA90" s="1">
        <f>SUM('Daily Counts'!AA$5:AA90)</f>
        <v>35030</v>
      </c>
      <c r="AB90" s="1">
        <f>SUM('Daily Counts'!AB$5:AB90)</f>
        <v>24462</v>
      </c>
      <c r="AC90" s="1">
        <f>SUM('Daily Counts'!AC$5:AC90)</f>
        <v>41847</v>
      </c>
      <c r="AD90" s="1">
        <f>SUM('Daily Counts'!AD$5:AD90)</f>
        <v>23892</v>
      </c>
      <c r="AE90" s="1">
        <f>SUM('Daily Counts'!AE$5:AE90)</f>
        <v>13509</v>
      </c>
      <c r="AF90" s="1">
        <f>SUM('Daily Counts'!AF$5:AF90)</f>
        <v>33519</v>
      </c>
      <c r="AG90" s="1">
        <f>SUM('Daily Counts'!AG$5:AG90)</f>
        <v>14281</v>
      </c>
      <c r="AH90" s="1">
        <f>SUM('Daily Counts'!AH$5:AH90)</f>
        <v>22444</v>
      </c>
      <c r="AI90" s="1">
        <f>SUM('Daily Counts'!AI$5:AI90)</f>
        <v>4929</v>
      </c>
      <c r="AJ90" s="1">
        <f>SUM('Daily Counts'!AJ$5:AJ90)</f>
        <v>16688</v>
      </c>
      <c r="AK90" s="1">
        <f>SUM('Daily Counts'!AK$5:AK90)</f>
        <v>91867</v>
      </c>
      <c r="AL90" s="1">
        <f>SUM('Daily Counts'!AL$5:AL90)</f>
        <v>30236</v>
      </c>
      <c r="AM90" s="1">
        <f>SUM('Daily Counts'!AM$5:AM90)</f>
        <v>34506</v>
      </c>
      <c r="AN90" s="1">
        <f>SUM('Daily Counts'!AN$5:AN90)</f>
        <v>58571</v>
      </c>
      <c r="AO90" s="1">
        <f>SUM('Daily Counts'!AO$5:AO90)</f>
        <v>65422</v>
      </c>
      <c r="AP90" s="1">
        <f>SUM('Daily Counts'!AP$5:AP90)</f>
        <v>32131</v>
      </c>
      <c r="AQ90" s="1">
        <f>SUM('Daily Counts'!AQ$5:AQ90)</f>
        <v>49802</v>
      </c>
      <c r="AR90" s="1">
        <f>SUM('Daily Counts'!AR$5:AR90)</f>
        <v>34041</v>
      </c>
      <c r="AS90" s="1">
        <f>SUM('Daily Counts'!AS$5:AS90)</f>
        <v>50716</v>
      </c>
      <c r="AT90" s="1">
        <f>SUM('Daily Counts'!AT$5:AT90)</f>
        <v>40513</v>
      </c>
      <c r="AU90" s="1">
        <f>SUM('Daily Counts'!AU$5:AU90)</f>
        <v>97220</v>
      </c>
      <c r="AV90" s="1">
        <f>SUM('Daily Counts'!AV$5:AV90)</f>
        <v>27445</v>
      </c>
      <c r="AW90" s="1">
        <f>SUM('Daily Counts'!AW$5:AW90)</f>
        <v>27106</v>
      </c>
      <c r="AX90" s="5"/>
      <c r="AY90" s="5"/>
      <c r="AZ90" s="5"/>
      <c r="BA90" s="5"/>
      <c r="BB90" s="5"/>
    </row>
    <row r="91" spans="1:54" x14ac:dyDescent="0.2">
      <c r="A91" s="2">
        <v>44433</v>
      </c>
      <c r="B91" s="1">
        <f>SUM('Daily Counts'!B$5:B91)</f>
        <v>16872</v>
      </c>
      <c r="C91" s="1">
        <f>SUM('Daily Counts'!C$5:C91)</f>
        <v>20284</v>
      </c>
      <c r="D91" s="1">
        <f>SUM('Daily Counts'!D$5:D91)</f>
        <v>20468</v>
      </c>
      <c r="E91" s="1">
        <f>SUM('Daily Counts'!E$5:E91)</f>
        <v>49114</v>
      </c>
      <c r="F91" s="1">
        <f>SUM('Daily Counts'!F$5:F91)</f>
        <v>9345</v>
      </c>
      <c r="G91" s="1">
        <f>SUM('Daily Counts'!G$5:G91)</f>
        <v>25141</v>
      </c>
      <c r="H91" s="1">
        <f>SUM('Daily Counts'!H$5:H91)</f>
        <v>6295</v>
      </c>
      <c r="I91" s="1">
        <f>SUM('Daily Counts'!I$5:I91)</f>
        <v>30865</v>
      </c>
      <c r="J91" s="1">
        <f>SUM('Daily Counts'!J$5:J91)</f>
        <v>39054</v>
      </c>
      <c r="K91" s="1">
        <f>SUM('Daily Counts'!K$5:K91)</f>
        <v>28820</v>
      </c>
      <c r="L91" s="1">
        <f>SUM('Daily Counts'!L$5:L91)</f>
        <v>5959</v>
      </c>
      <c r="M91" s="1">
        <f>SUM('Daily Counts'!M$5:M91)</f>
        <v>15814</v>
      </c>
      <c r="N91" s="1">
        <f>SUM('Daily Counts'!N$5:N91)</f>
        <v>65770</v>
      </c>
      <c r="O91" s="1">
        <f>SUM('Daily Counts'!O$5:O91)</f>
        <v>22551</v>
      </c>
      <c r="P91" s="1">
        <f>SUM('Daily Counts'!P$5:P91)</f>
        <v>7982</v>
      </c>
      <c r="Q91" s="1">
        <f>SUM('Daily Counts'!Q$5:Q91)</f>
        <v>1037</v>
      </c>
      <c r="R91" s="1">
        <f>SUM('Daily Counts'!R$5:R91)</f>
        <v>18854</v>
      </c>
      <c r="S91" s="1">
        <f>SUM('Daily Counts'!S$5:S91)</f>
        <v>8097</v>
      </c>
      <c r="T91" s="1">
        <f>SUM('Daily Counts'!T$5:T91)</f>
        <v>60360</v>
      </c>
      <c r="U91" s="1">
        <f>SUM('Daily Counts'!U$5:U91)</f>
        <v>29068</v>
      </c>
      <c r="V91" s="1">
        <f>SUM('Daily Counts'!V$5:V91)</f>
        <v>21250</v>
      </c>
      <c r="W91" s="1">
        <f>SUM('Daily Counts'!W$5:W91)</f>
        <v>36708</v>
      </c>
      <c r="X91" s="1">
        <f>SUM('Daily Counts'!X$5:X91)</f>
        <v>67822</v>
      </c>
      <c r="Y91" s="1">
        <f>SUM('Daily Counts'!Y$5:Y91)</f>
        <v>25672</v>
      </c>
      <c r="Z91" s="1">
        <f>SUM('Daily Counts'!Z$5:Z91)</f>
        <v>28765</v>
      </c>
      <c r="AA91" s="1">
        <f>SUM('Daily Counts'!AA$5:AA91)</f>
        <v>35295</v>
      </c>
      <c r="AB91" s="1">
        <f>SUM('Daily Counts'!AB$5:AB91)</f>
        <v>24584</v>
      </c>
      <c r="AC91" s="1">
        <f>SUM('Daily Counts'!AC$5:AC91)</f>
        <v>42019</v>
      </c>
      <c r="AD91" s="1">
        <f>SUM('Daily Counts'!AD$5:AD91)</f>
        <v>24222</v>
      </c>
      <c r="AE91" s="1">
        <f>SUM('Daily Counts'!AE$5:AE91)</f>
        <v>13695</v>
      </c>
      <c r="AF91" s="1">
        <f>SUM('Daily Counts'!AF$5:AF91)</f>
        <v>33864</v>
      </c>
      <c r="AG91" s="1">
        <f>SUM('Daily Counts'!AG$5:AG91)</f>
        <v>14281</v>
      </c>
      <c r="AH91" s="1">
        <f>SUM('Daily Counts'!AH$5:AH91)</f>
        <v>22444</v>
      </c>
      <c r="AI91" s="1">
        <f>SUM('Daily Counts'!AI$5:AI91)</f>
        <v>5070</v>
      </c>
      <c r="AJ91" s="1">
        <f>SUM('Daily Counts'!AJ$5:AJ91)</f>
        <v>16703</v>
      </c>
      <c r="AK91" s="1">
        <f>SUM('Daily Counts'!AK$5:AK91)</f>
        <v>92979</v>
      </c>
      <c r="AL91" s="1">
        <f>SUM('Daily Counts'!AL$5:AL91)</f>
        <v>30934</v>
      </c>
      <c r="AM91" s="1">
        <f>SUM('Daily Counts'!AM$5:AM91)</f>
        <v>34557</v>
      </c>
      <c r="AN91" s="1">
        <f>SUM('Daily Counts'!AN$5:AN91)</f>
        <v>59458</v>
      </c>
      <c r="AO91" s="1">
        <f>SUM('Daily Counts'!AO$5:AO91)</f>
        <v>66207</v>
      </c>
      <c r="AP91" s="1">
        <f>SUM('Daily Counts'!AP$5:AP91)</f>
        <v>32438</v>
      </c>
      <c r="AQ91" s="1">
        <f>SUM('Daily Counts'!AQ$5:AQ91)</f>
        <v>51452</v>
      </c>
      <c r="AR91" s="1">
        <f>SUM('Daily Counts'!AR$5:AR91)</f>
        <v>35158</v>
      </c>
      <c r="AS91" s="1">
        <f>SUM('Daily Counts'!AS$5:AS91)</f>
        <v>50759</v>
      </c>
      <c r="AT91" s="1">
        <f>SUM('Daily Counts'!AT$5:AT91)</f>
        <v>40746</v>
      </c>
      <c r="AU91" s="1">
        <f>SUM('Daily Counts'!AU$5:AU91)</f>
        <v>99473</v>
      </c>
      <c r="AV91" s="1">
        <f>SUM('Daily Counts'!AV$5:AV91)</f>
        <v>27962</v>
      </c>
      <c r="AW91" s="1">
        <f>SUM('Daily Counts'!AW$5:AW91)</f>
        <v>27621</v>
      </c>
      <c r="AX91" s="5"/>
      <c r="AY91" s="5"/>
      <c r="AZ91" s="5"/>
      <c r="BA91" s="5"/>
      <c r="BB91" s="5"/>
    </row>
    <row r="92" spans="1:54" x14ac:dyDescent="0.2">
      <c r="A92" s="2">
        <v>44434</v>
      </c>
      <c r="B92" s="1">
        <f>SUM('Daily Counts'!B$5:B92)</f>
        <v>17213</v>
      </c>
      <c r="C92" s="1">
        <f>SUM('Daily Counts'!C$5:C92)</f>
        <v>20384</v>
      </c>
      <c r="D92" s="1">
        <f>SUM('Daily Counts'!D$5:D92)</f>
        <v>20772</v>
      </c>
      <c r="E92" s="1">
        <f>SUM('Daily Counts'!E$5:E92)</f>
        <v>52542</v>
      </c>
      <c r="F92" s="1">
        <f>SUM('Daily Counts'!F$5:F92)</f>
        <v>9345</v>
      </c>
      <c r="G92" s="1">
        <f>SUM('Daily Counts'!G$5:G92)</f>
        <v>25548</v>
      </c>
      <c r="H92" s="1">
        <f>SUM('Daily Counts'!H$5:H92)</f>
        <v>6743</v>
      </c>
      <c r="I92" s="1">
        <f>SUM('Daily Counts'!I$5:I92)</f>
        <v>30865</v>
      </c>
      <c r="J92" s="1">
        <f>SUM('Daily Counts'!J$5:J92)</f>
        <v>40731</v>
      </c>
      <c r="K92" s="1">
        <f>SUM('Daily Counts'!K$5:K92)</f>
        <v>29637</v>
      </c>
      <c r="L92" s="1">
        <f>SUM('Daily Counts'!L$5:L92)</f>
        <v>5991</v>
      </c>
      <c r="M92" s="1">
        <f>SUM('Daily Counts'!M$5:M92)</f>
        <v>15959</v>
      </c>
      <c r="N92" s="1">
        <f>SUM('Daily Counts'!N$5:N92)</f>
        <v>65770</v>
      </c>
      <c r="O92" s="1">
        <f>SUM('Daily Counts'!O$5:O92)</f>
        <v>22551</v>
      </c>
      <c r="P92" s="1">
        <f>SUM('Daily Counts'!P$5:P92)</f>
        <v>8226</v>
      </c>
      <c r="Q92" s="1">
        <f>SUM('Daily Counts'!Q$5:Q92)</f>
        <v>1430</v>
      </c>
      <c r="R92" s="1">
        <f>SUM('Daily Counts'!R$5:R92)</f>
        <v>19875</v>
      </c>
      <c r="S92" s="1">
        <f>SUM('Daily Counts'!S$5:S92)</f>
        <v>8262</v>
      </c>
      <c r="T92" s="1">
        <f>SUM('Daily Counts'!T$5:T92)</f>
        <v>62038</v>
      </c>
      <c r="U92" s="1">
        <f>SUM('Daily Counts'!U$5:U92)</f>
        <v>30320</v>
      </c>
      <c r="V92" s="1">
        <f>SUM('Daily Counts'!V$5:V92)</f>
        <v>22858</v>
      </c>
      <c r="W92" s="1">
        <f>SUM('Daily Counts'!W$5:W92)</f>
        <v>36708</v>
      </c>
      <c r="X92" s="1">
        <f>SUM('Daily Counts'!X$5:X92)</f>
        <v>71630</v>
      </c>
      <c r="Y92" s="1">
        <f>SUM('Daily Counts'!Y$5:Y92)</f>
        <v>27519</v>
      </c>
      <c r="Z92" s="1">
        <f>SUM('Daily Counts'!Z$5:Z92)</f>
        <v>30684</v>
      </c>
      <c r="AA92" s="1">
        <f>SUM('Daily Counts'!AA$5:AA92)</f>
        <v>36102</v>
      </c>
      <c r="AB92" s="1">
        <f>SUM('Daily Counts'!AB$5:AB92)</f>
        <v>25045</v>
      </c>
      <c r="AC92" s="1">
        <f>SUM('Daily Counts'!AC$5:AC92)</f>
        <v>42531</v>
      </c>
      <c r="AD92" s="1">
        <f>SUM('Daily Counts'!AD$5:AD92)</f>
        <v>24858</v>
      </c>
      <c r="AE92" s="1">
        <f>SUM('Daily Counts'!AE$5:AE92)</f>
        <v>14490</v>
      </c>
      <c r="AF92" s="1">
        <f>SUM('Daily Counts'!AF$5:AF92)</f>
        <v>34442</v>
      </c>
      <c r="AG92" s="1">
        <f>SUM('Daily Counts'!AG$5:AG92)</f>
        <v>14281</v>
      </c>
      <c r="AH92" s="1">
        <f>SUM('Daily Counts'!AH$5:AH92)</f>
        <v>22444</v>
      </c>
      <c r="AI92" s="1">
        <f>SUM('Daily Counts'!AI$5:AI92)</f>
        <v>5493</v>
      </c>
      <c r="AJ92" s="1">
        <f>SUM('Daily Counts'!AJ$5:AJ92)</f>
        <v>17805</v>
      </c>
      <c r="AK92" s="1">
        <f>SUM('Daily Counts'!AK$5:AK92)</f>
        <v>93717</v>
      </c>
      <c r="AL92" s="1">
        <f>SUM('Daily Counts'!AL$5:AL92)</f>
        <v>32036</v>
      </c>
      <c r="AM92" s="1">
        <f>SUM('Daily Counts'!AM$5:AM92)</f>
        <v>34732</v>
      </c>
      <c r="AN92" s="1">
        <f>SUM('Daily Counts'!AN$5:AN92)</f>
        <v>60282</v>
      </c>
      <c r="AO92" s="1">
        <f>SUM('Daily Counts'!AO$5:AO92)</f>
        <v>66478</v>
      </c>
      <c r="AP92" s="1">
        <f>SUM('Daily Counts'!AP$5:AP92)</f>
        <v>32878</v>
      </c>
      <c r="AQ92" s="1">
        <f>SUM('Daily Counts'!AQ$5:AQ92)</f>
        <v>53564</v>
      </c>
      <c r="AR92" s="1">
        <f>SUM('Daily Counts'!AR$5:AR92)</f>
        <v>36416</v>
      </c>
      <c r="AS92" s="1">
        <f>SUM('Daily Counts'!AS$5:AS92)</f>
        <v>51164</v>
      </c>
      <c r="AT92" s="1">
        <f>SUM('Daily Counts'!AT$5:AT92)</f>
        <v>41840</v>
      </c>
      <c r="AU92" s="1">
        <f>SUM('Daily Counts'!AU$5:AU92)</f>
        <v>101077</v>
      </c>
      <c r="AV92" s="1">
        <f>SUM('Daily Counts'!AV$5:AV92)</f>
        <v>28498</v>
      </c>
      <c r="AW92" s="1">
        <f>SUM('Daily Counts'!AW$5:AW92)</f>
        <v>27991</v>
      </c>
      <c r="AX92" s="5"/>
      <c r="AY92" s="5"/>
      <c r="AZ92" s="5"/>
      <c r="BA92" s="5"/>
      <c r="BB92" s="5"/>
    </row>
    <row r="93" spans="1:54" x14ac:dyDescent="0.2">
      <c r="A93" s="2">
        <v>44435</v>
      </c>
      <c r="B93" s="1">
        <f>SUM('Daily Counts'!B$5:B93)</f>
        <v>17560</v>
      </c>
      <c r="C93" s="1">
        <f>SUM('Daily Counts'!C$5:C93)</f>
        <v>20568</v>
      </c>
      <c r="D93" s="1">
        <f>SUM('Daily Counts'!D$5:D93)</f>
        <v>20782</v>
      </c>
      <c r="E93" s="1">
        <f>SUM('Daily Counts'!E$5:E93)</f>
        <v>55717</v>
      </c>
      <c r="F93" s="1">
        <f>SUM('Daily Counts'!F$5:F93)</f>
        <v>9347</v>
      </c>
      <c r="G93" s="1">
        <f>SUM('Daily Counts'!G$5:G93)</f>
        <v>26243</v>
      </c>
      <c r="H93" s="1">
        <f>SUM('Daily Counts'!H$5:H93)</f>
        <v>7470</v>
      </c>
      <c r="I93" s="1">
        <f>SUM('Daily Counts'!I$5:I93)</f>
        <v>30874</v>
      </c>
      <c r="J93" s="1">
        <f>SUM('Daily Counts'!J$5:J93)</f>
        <v>43671</v>
      </c>
      <c r="K93" s="1">
        <f>SUM('Daily Counts'!K$5:K93)</f>
        <v>30402</v>
      </c>
      <c r="L93" s="1">
        <f>SUM('Daily Counts'!L$5:L93)</f>
        <v>6025</v>
      </c>
      <c r="M93" s="1">
        <f>SUM('Daily Counts'!M$5:M93)</f>
        <v>19094</v>
      </c>
      <c r="N93" s="1">
        <f>SUM('Daily Counts'!N$5:N93)</f>
        <v>65770</v>
      </c>
      <c r="O93" s="1">
        <f>SUM('Daily Counts'!O$5:O93)</f>
        <v>22551</v>
      </c>
      <c r="P93" s="1">
        <f>SUM('Daily Counts'!P$5:P93)</f>
        <v>9701</v>
      </c>
      <c r="Q93" s="1">
        <f>SUM('Daily Counts'!Q$5:Q93)</f>
        <v>1565</v>
      </c>
      <c r="R93" s="1">
        <f>SUM('Daily Counts'!R$5:R93)</f>
        <v>20212</v>
      </c>
      <c r="S93" s="1">
        <f>SUM('Daily Counts'!S$5:S93)</f>
        <v>8282</v>
      </c>
      <c r="T93" s="1">
        <f>SUM('Daily Counts'!T$5:T93)</f>
        <v>64351</v>
      </c>
      <c r="U93" s="1">
        <f>SUM('Daily Counts'!U$5:U93)</f>
        <v>30406</v>
      </c>
      <c r="V93" s="1">
        <f>SUM('Daily Counts'!V$5:V93)</f>
        <v>24268</v>
      </c>
      <c r="W93" s="1">
        <f>SUM('Daily Counts'!W$5:W93)</f>
        <v>36849</v>
      </c>
      <c r="X93" s="1">
        <f>SUM('Daily Counts'!X$5:X93)</f>
        <v>73750</v>
      </c>
      <c r="Y93" s="1">
        <f>SUM('Daily Counts'!Y$5:Y93)</f>
        <v>27735</v>
      </c>
      <c r="Z93" s="1">
        <f>SUM('Daily Counts'!Z$5:Z93)</f>
        <v>33911</v>
      </c>
      <c r="AA93" s="1">
        <f>SUM('Daily Counts'!AA$5:AA93)</f>
        <v>37755</v>
      </c>
      <c r="AB93" s="1">
        <f>SUM('Daily Counts'!AB$5:AB93)</f>
        <v>25407</v>
      </c>
      <c r="AC93" s="1">
        <f>SUM('Daily Counts'!AC$5:AC93)</f>
        <v>42567</v>
      </c>
      <c r="AD93" s="1">
        <f>SUM('Daily Counts'!AD$5:AD93)</f>
        <v>25207</v>
      </c>
      <c r="AE93" s="1">
        <f>SUM('Daily Counts'!AE$5:AE93)</f>
        <v>14905</v>
      </c>
      <c r="AF93" s="1">
        <f>SUM('Daily Counts'!AF$5:AF93)</f>
        <v>34765</v>
      </c>
      <c r="AG93" s="1">
        <f>SUM('Daily Counts'!AG$5:AG93)</f>
        <v>14281</v>
      </c>
      <c r="AH93" s="1">
        <f>SUM('Daily Counts'!AH$5:AH93)</f>
        <v>22444</v>
      </c>
      <c r="AI93" s="1">
        <f>SUM('Daily Counts'!AI$5:AI93)</f>
        <v>5790</v>
      </c>
      <c r="AJ93" s="1">
        <f>SUM('Daily Counts'!AJ$5:AJ93)</f>
        <v>18275</v>
      </c>
      <c r="AK93" s="1">
        <f>SUM('Daily Counts'!AK$5:AK93)</f>
        <v>94503</v>
      </c>
      <c r="AL93" s="1">
        <f>SUM('Daily Counts'!AL$5:AL93)</f>
        <v>33173</v>
      </c>
      <c r="AM93" s="1">
        <f>SUM('Daily Counts'!AM$5:AM93)</f>
        <v>34802</v>
      </c>
      <c r="AN93" s="1">
        <f>SUM('Daily Counts'!AN$5:AN93)</f>
        <v>61439</v>
      </c>
      <c r="AO93" s="1">
        <f>SUM('Daily Counts'!AO$5:AO93)</f>
        <v>67707</v>
      </c>
      <c r="AP93" s="1">
        <f>SUM('Daily Counts'!AP$5:AP93)</f>
        <v>33123</v>
      </c>
      <c r="AQ93" s="1">
        <f>SUM('Daily Counts'!AQ$5:AQ93)</f>
        <v>54474</v>
      </c>
      <c r="AR93" s="1">
        <f>SUM('Daily Counts'!AR$5:AR93)</f>
        <v>37182</v>
      </c>
      <c r="AS93" s="1">
        <f>SUM('Daily Counts'!AS$5:AS93)</f>
        <v>51179</v>
      </c>
      <c r="AT93" s="1">
        <f>SUM('Daily Counts'!AT$5:AT93)</f>
        <v>42447</v>
      </c>
      <c r="AU93" s="1">
        <f>SUM('Daily Counts'!AU$5:AU93)</f>
        <v>101708</v>
      </c>
      <c r="AV93" s="1">
        <f>SUM('Daily Counts'!AV$5:AV93)</f>
        <v>28804.526315789473</v>
      </c>
      <c r="AW93" s="1">
        <f>SUM('Daily Counts'!AW$5:AW93)</f>
        <v>28151</v>
      </c>
      <c r="AX93" s="5"/>
      <c r="AY93" s="5"/>
      <c r="AZ93" s="5"/>
      <c r="BA93" s="5"/>
      <c r="BB93" s="5"/>
    </row>
    <row r="94" spans="1:54" x14ac:dyDescent="0.2">
      <c r="A94" s="2">
        <v>44436</v>
      </c>
      <c r="B94" s="1">
        <f>SUM('Daily Counts'!B$5:B94)</f>
        <v>17816</v>
      </c>
      <c r="C94" s="1">
        <f>SUM('Daily Counts'!C$5:C94)</f>
        <v>20868</v>
      </c>
      <c r="D94" s="1">
        <f>SUM('Daily Counts'!D$5:D94)</f>
        <v>21170</v>
      </c>
      <c r="E94" s="1">
        <f>SUM('Daily Counts'!E$5:E94)</f>
        <v>58803</v>
      </c>
      <c r="F94" s="1">
        <f>SUM('Daily Counts'!F$5:F94)</f>
        <v>11591</v>
      </c>
      <c r="G94" s="1">
        <f>SUM('Daily Counts'!G$5:G94)</f>
        <v>26969</v>
      </c>
      <c r="H94" s="1">
        <f>SUM('Daily Counts'!H$5:H94)</f>
        <v>8165</v>
      </c>
      <c r="I94" s="1">
        <f>SUM('Daily Counts'!I$5:I94)</f>
        <v>30874</v>
      </c>
      <c r="J94" s="1">
        <f>SUM('Daily Counts'!J$5:J94)</f>
        <v>44170</v>
      </c>
      <c r="K94" s="1">
        <f>SUM('Daily Counts'!K$5:K94)</f>
        <v>31109</v>
      </c>
      <c r="L94" s="1">
        <f>SUM('Daily Counts'!L$5:L94)</f>
        <v>6056</v>
      </c>
      <c r="M94" s="1">
        <f>SUM('Daily Counts'!M$5:M94)</f>
        <v>19116</v>
      </c>
      <c r="N94" s="1">
        <f>SUM('Daily Counts'!N$5:N94)</f>
        <v>65770</v>
      </c>
      <c r="O94" s="1">
        <f>SUM('Daily Counts'!O$5:O94)</f>
        <v>22983</v>
      </c>
      <c r="P94" s="1">
        <f>SUM('Daily Counts'!P$5:P94)</f>
        <v>10047</v>
      </c>
      <c r="Q94" s="1">
        <f>SUM('Daily Counts'!Q$5:Q94)</f>
        <v>1633</v>
      </c>
      <c r="R94" s="1">
        <f>SUM('Daily Counts'!R$5:R94)</f>
        <v>20965</v>
      </c>
      <c r="S94" s="1">
        <f>SUM('Daily Counts'!S$5:S94)</f>
        <v>8324</v>
      </c>
      <c r="T94" s="1">
        <f>SUM('Daily Counts'!T$5:T94)</f>
        <v>65656</v>
      </c>
      <c r="U94" s="1">
        <f>SUM('Daily Counts'!U$5:U94)</f>
        <v>30485</v>
      </c>
      <c r="V94" s="1">
        <f>SUM('Daily Counts'!V$5:V94)</f>
        <v>25111</v>
      </c>
      <c r="W94" s="1">
        <f>SUM('Daily Counts'!W$5:W94)</f>
        <v>37465</v>
      </c>
      <c r="X94" s="1">
        <f>SUM('Daily Counts'!X$5:X94)</f>
        <v>78410</v>
      </c>
      <c r="Y94" s="1">
        <f>SUM('Daily Counts'!Y$5:Y94)</f>
        <v>28673</v>
      </c>
      <c r="Z94" s="1">
        <f>SUM('Daily Counts'!Z$5:Z94)</f>
        <v>34105</v>
      </c>
      <c r="AA94" s="1">
        <f>SUM('Daily Counts'!AA$5:AA94)</f>
        <v>38876</v>
      </c>
      <c r="AB94" s="1">
        <f>SUM('Daily Counts'!AB$5:AB94)</f>
        <v>26442</v>
      </c>
      <c r="AC94" s="1">
        <f>SUM('Daily Counts'!AC$5:AC94)</f>
        <v>42796</v>
      </c>
      <c r="AD94" s="1">
        <f>SUM('Daily Counts'!AD$5:AD94)</f>
        <v>25267</v>
      </c>
      <c r="AE94" s="1">
        <f>SUM('Daily Counts'!AE$5:AE94)</f>
        <v>15133</v>
      </c>
      <c r="AF94" s="1">
        <f>SUM('Daily Counts'!AF$5:AF94)</f>
        <v>36236</v>
      </c>
      <c r="AG94" s="1">
        <f>SUM('Daily Counts'!AG$5:AG94)</f>
        <v>14281</v>
      </c>
      <c r="AH94" s="1">
        <f>SUM('Daily Counts'!AH$5:AH94)</f>
        <v>23488</v>
      </c>
      <c r="AI94" s="1">
        <f>SUM('Daily Counts'!AI$5:AI94)</f>
        <v>6021</v>
      </c>
      <c r="AJ94" s="1">
        <f>SUM('Daily Counts'!AJ$5:AJ94)</f>
        <v>18775</v>
      </c>
      <c r="AK94" s="1">
        <f>SUM('Daily Counts'!AK$5:AK94)</f>
        <v>94617</v>
      </c>
      <c r="AL94" s="1">
        <f>SUM('Daily Counts'!AL$5:AL94)</f>
        <v>34293</v>
      </c>
      <c r="AM94" s="1">
        <f>SUM('Daily Counts'!AM$5:AM94)</f>
        <v>34953</v>
      </c>
      <c r="AN94" s="1">
        <f>SUM('Daily Counts'!AN$5:AN94)</f>
        <v>62639</v>
      </c>
      <c r="AO94" s="1">
        <f>SUM('Daily Counts'!AO$5:AO94)</f>
        <v>69005</v>
      </c>
      <c r="AP94" s="1">
        <f>SUM('Daily Counts'!AP$5:AP94)</f>
        <v>33459</v>
      </c>
      <c r="AQ94" s="1">
        <f>SUM('Daily Counts'!AQ$5:AQ94)</f>
        <v>54748</v>
      </c>
      <c r="AR94" s="1">
        <f>SUM('Daily Counts'!AR$5:AR94)</f>
        <v>37536</v>
      </c>
      <c r="AS94" s="1">
        <f>SUM('Daily Counts'!AS$5:AS94)</f>
        <v>51258</v>
      </c>
      <c r="AT94" s="1">
        <f>SUM('Daily Counts'!AT$5:AT94)</f>
        <v>43217</v>
      </c>
      <c r="AU94" s="1">
        <f>SUM('Daily Counts'!AU$5:AU94)</f>
        <v>102865</v>
      </c>
      <c r="AV94" s="1">
        <f>SUM('Daily Counts'!AV$5:AV94)</f>
        <v>29096.526315789473</v>
      </c>
      <c r="AW94" s="1">
        <f>SUM('Daily Counts'!AW$5:AW94)</f>
        <v>28201</v>
      </c>
      <c r="AX94" s="5"/>
      <c r="AY94" s="5"/>
      <c r="AZ94" s="5"/>
      <c r="BA94" s="5"/>
      <c r="BB94" s="5"/>
    </row>
    <row r="95" spans="1:54" x14ac:dyDescent="0.2">
      <c r="A95" s="2">
        <v>44437</v>
      </c>
      <c r="B95" s="1">
        <f>SUM('Daily Counts'!B$5:B95)</f>
        <v>18419</v>
      </c>
      <c r="C95" s="1">
        <f>SUM('Daily Counts'!C$5:C95)</f>
        <v>20876</v>
      </c>
      <c r="D95" s="1">
        <f>SUM('Daily Counts'!D$5:D95)</f>
        <v>21758</v>
      </c>
      <c r="E95" s="1">
        <f>SUM('Daily Counts'!E$5:E95)</f>
        <v>61739</v>
      </c>
      <c r="F95" s="1">
        <f>SUM('Daily Counts'!F$5:F95)</f>
        <v>13104</v>
      </c>
      <c r="G95" s="1">
        <f>SUM('Daily Counts'!G$5:G95)</f>
        <v>27298</v>
      </c>
      <c r="H95" s="1">
        <f>SUM('Daily Counts'!H$5:H95)</f>
        <v>10215</v>
      </c>
      <c r="I95" s="1">
        <f>SUM('Daily Counts'!I$5:I95)</f>
        <v>30902</v>
      </c>
      <c r="J95" s="1">
        <f>SUM('Daily Counts'!J$5:J95)</f>
        <v>46223</v>
      </c>
      <c r="K95" s="1">
        <f>SUM('Daily Counts'!K$5:K95)</f>
        <v>32165</v>
      </c>
      <c r="L95" s="1">
        <f>SUM('Daily Counts'!L$5:L95)</f>
        <v>6857</v>
      </c>
      <c r="M95" s="1">
        <f>SUM('Daily Counts'!M$5:M95)</f>
        <v>19170</v>
      </c>
      <c r="N95" s="1">
        <f>SUM('Daily Counts'!N$5:N95)</f>
        <v>66348</v>
      </c>
      <c r="O95" s="1">
        <f>SUM('Daily Counts'!O$5:O95)</f>
        <v>23644</v>
      </c>
      <c r="P95" s="1">
        <f>SUM('Daily Counts'!P$5:P95)</f>
        <v>11774</v>
      </c>
      <c r="Q95" s="1">
        <f>SUM('Daily Counts'!Q$5:Q95)</f>
        <v>1669</v>
      </c>
      <c r="R95" s="1">
        <f>SUM('Daily Counts'!R$5:R95)</f>
        <v>22373</v>
      </c>
      <c r="S95" s="1">
        <f>SUM('Daily Counts'!S$5:S95)</f>
        <v>8558</v>
      </c>
      <c r="T95" s="1">
        <f>SUM('Daily Counts'!T$5:T95)</f>
        <v>66436</v>
      </c>
      <c r="U95" s="1">
        <f>SUM('Daily Counts'!U$5:U95)</f>
        <v>30506</v>
      </c>
      <c r="V95" s="1">
        <f>SUM('Daily Counts'!V$5:V95)</f>
        <v>26897</v>
      </c>
      <c r="W95" s="1">
        <f>SUM('Daily Counts'!W$5:W95)</f>
        <v>39221</v>
      </c>
      <c r="X95" s="1">
        <f>SUM('Daily Counts'!X$5:X95)</f>
        <v>81601</v>
      </c>
      <c r="Y95" s="1">
        <f>SUM('Daily Counts'!Y$5:Y95)</f>
        <v>28917</v>
      </c>
      <c r="Z95" s="1">
        <f>SUM('Daily Counts'!Z$5:Z95)</f>
        <v>38801</v>
      </c>
      <c r="AA95" s="1">
        <f>SUM('Daily Counts'!AA$5:AA95)</f>
        <v>39214</v>
      </c>
      <c r="AB95" s="1">
        <f>SUM('Daily Counts'!AB$5:AB95)</f>
        <v>27308</v>
      </c>
      <c r="AC95" s="1">
        <f>SUM('Daily Counts'!AC$5:AC95)</f>
        <v>43146</v>
      </c>
      <c r="AD95" s="1">
        <f>SUM('Daily Counts'!AD$5:AD95)</f>
        <v>25347</v>
      </c>
      <c r="AE95" s="1">
        <f>SUM('Daily Counts'!AE$5:AE95)</f>
        <v>15934</v>
      </c>
      <c r="AF95" s="1">
        <f>SUM('Daily Counts'!AF$5:AF95)</f>
        <v>37133</v>
      </c>
      <c r="AG95" s="1">
        <f>SUM('Daily Counts'!AG$5:AG95)</f>
        <v>14492</v>
      </c>
      <c r="AH95" s="1">
        <f>SUM('Daily Counts'!AH$5:AH95)</f>
        <v>24518</v>
      </c>
      <c r="AI95" s="1">
        <f>SUM('Daily Counts'!AI$5:AI95)</f>
        <v>6352</v>
      </c>
      <c r="AJ95" s="1">
        <f>SUM('Daily Counts'!AJ$5:AJ95)</f>
        <v>19569</v>
      </c>
      <c r="AK95" s="1">
        <f>SUM('Daily Counts'!AK$5:AK95)</f>
        <v>94636</v>
      </c>
      <c r="AL95" s="1">
        <f>SUM('Daily Counts'!AL$5:AL95)</f>
        <v>35218</v>
      </c>
      <c r="AM95" s="1">
        <f>SUM('Daily Counts'!AM$5:AM95)</f>
        <v>34960</v>
      </c>
      <c r="AN95" s="1">
        <f>SUM('Daily Counts'!AN$5:AN95)</f>
        <v>63466</v>
      </c>
      <c r="AO95" s="1">
        <f>SUM('Daily Counts'!AO$5:AO95)</f>
        <v>69687</v>
      </c>
      <c r="AP95" s="1">
        <f>SUM('Daily Counts'!AP$5:AP95)</f>
        <v>33996</v>
      </c>
      <c r="AQ95" s="1">
        <f>SUM('Daily Counts'!AQ$5:AQ95)</f>
        <v>57594</v>
      </c>
      <c r="AR95" s="1">
        <f>SUM('Daily Counts'!AR$5:AR95)</f>
        <v>37934</v>
      </c>
      <c r="AS95" s="1">
        <f>SUM('Daily Counts'!AS$5:AS95)</f>
        <v>51884</v>
      </c>
      <c r="AT95" s="1">
        <f>SUM('Daily Counts'!AT$5:AT95)</f>
        <v>44554</v>
      </c>
      <c r="AU95" s="1">
        <f>SUM('Daily Counts'!AU$5:AU95)</f>
        <v>104578</v>
      </c>
      <c r="AV95" s="1">
        <f>SUM('Daily Counts'!AV$5:AV95)</f>
        <v>29649.526315789473</v>
      </c>
      <c r="AW95" s="1">
        <f>SUM('Daily Counts'!AW$5:AW95)</f>
        <v>28660</v>
      </c>
      <c r="AX95" s="5"/>
      <c r="AY95" s="5"/>
      <c r="AZ95" s="5"/>
      <c r="BA95" s="5"/>
      <c r="BB95" s="5"/>
    </row>
    <row r="96" spans="1:54" x14ac:dyDescent="0.2">
      <c r="A96" s="2">
        <v>44438</v>
      </c>
      <c r="B96" s="1">
        <f>SUM('Daily Counts'!B$5:B96)</f>
        <v>19207</v>
      </c>
      <c r="C96" s="1">
        <f>SUM('Daily Counts'!C$5:C96)</f>
        <v>20893</v>
      </c>
      <c r="D96" s="1">
        <f>SUM('Daily Counts'!D$5:D96)</f>
        <v>21778</v>
      </c>
      <c r="E96" s="1">
        <f>SUM('Daily Counts'!E$5:E96)</f>
        <v>61739</v>
      </c>
      <c r="F96" s="1">
        <f>SUM('Daily Counts'!F$5:F96)</f>
        <v>13106</v>
      </c>
      <c r="G96" s="1">
        <f>SUM('Daily Counts'!G$5:G96)</f>
        <v>27613</v>
      </c>
      <c r="H96" s="1">
        <f>SUM('Daily Counts'!H$5:H96)</f>
        <v>12658</v>
      </c>
      <c r="I96" s="1">
        <f>SUM('Daily Counts'!I$5:I96)</f>
        <v>31354</v>
      </c>
      <c r="J96" s="1">
        <f>SUM('Daily Counts'!J$5:J96)</f>
        <v>46957</v>
      </c>
      <c r="K96" s="1">
        <f>SUM('Daily Counts'!K$5:K96)</f>
        <v>33477</v>
      </c>
      <c r="L96" s="1">
        <f>SUM('Daily Counts'!L$5:L96)</f>
        <v>7023</v>
      </c>
      <c r="M96" s="1">
        <f>SUM('Daily Counts'!M$5:M96)</f>
        <v>19199</v>
      </c>
      <c r="N96" s="1">
        <f>SUM('Daily Counts'!N$5:N96)</f>
        <v>67115</v>
      </c>
      <c r="O96" s="1">
        <f>SUM('Daily Counts'!O$5:O96)</f>
        <v>27429</v>
      </c>
      <c r="P96" s="1">
        <f>SUM('Daily Counts'!P$5:P96)</f>
        <v>11785</v>
      </c>
      <c r="Q96" s="1">
        <f>SUM('Daily Counts'!Q$5:Q96)</f>
        <v>1669</v>
      </c>
      <c r="R96" s="1">
        <f>SUM('Daily Counts'!R$5:R96)</f>
        <v>22508</v>
      </c>
      <c r="S96" s="1">
        <f>SUM('Daily Counts'!S$5:S96)</f>
        <v>8573</v>
      </c>
      <c r="T96" s="1">
        <f>SUM('Daily Counts'!T$5:T96)</f>
        <v>66890</v>
      </c>
      <c r="U96" s="1">
        <f>SUM('Daily Counts'!U$5:U96)</f>
        <v>33118</v>
      </c>
      <c r="V96" s="1">
        <f>SUM('Daily Counts'!V$5:V96)</f>
        <v>28359</v>
      </c>
      <c r="W96" s="1">
        <f>SUM('Daily Counts'!W$5:W96)</f>
        <v>43896</v>
      </c>
      <c r="X96" s="1">
        <f>SUM('Daily Counts'!X$5:X96)</f>
        <v>93391</v>
      </c>
      <c r="Y96" s="1">
        <f>SUM('Daily Counts'!Y$5:Y96)</f>
        <v>29855</v>
      </c>
      <c r="Z96" s="1">
        <f>SUM('Daily Counts'!Z$5:Z96)</f>
        <v>40766</v>
      </c>
      <c r="AA96" s="1">
        <f>SUM('Daily Counts'!AA$5:AA96)</f>
        <v>39328</v>
      </c>
      <c r="AB96" s="1">
        <f>SUM('Daily Counts'!AB$5:AB96)</f>
        <v>27486</v>
      </c>
      <c r="AC96" s="1">
        <f>SUM('Daily Counts'!AC$5:AC96)</f>
        <v>43225</v>
      </c>
      <c r="AD96" s="1">
        <f>SUM('Daily Counts'!AD$5:AD96)</f>
        <v>25534</v>
      </c>
      <c r="AE96" s="1">
        <f>SUM('Daily Counts'!AE$5:AE96)</f>
        <v>16007</v>
      </c>
      <c r="AF96" s="1">
        <f>SUM('Daily Counts'!AF$5:AF96)</f>
        <v>37142</v>
      </c>
      <c r="AG96" s="1">
        <f>SUM('Daily Counts'!AG$5:AG96)</f>
        <v>14732</v>
      </c>
      <c r="AH96" s="1">
        <f>SUM('Daily Counts'!AH$5:AH96)</f>
        <v>25840</v>
      </c>
      <c r="AI96" s="1">
        <f>SUM('Daily Counts'!AI$5:AI96)</f>
        <v>6443</v>
      </c>
      <c r="AJ96" s="1">
        <f>SUM('Daily Counts'!AJ$5:AJ96)</f>
        <v>21361</v>
      </c>
      <c r="AK96" s="1">
        <f>SUM('Daily Counts'!AK$5:AK96)</f>
        <v>94672</v>
      </c>
      <c r="AL96" s="1">
        <f>SUM('Daily Counts'!AL$5:AL96)</f>
        <v>36716</v>
      </c>
      <c r="AM96" s="1">
        <f>SUM('Daily Counts'!AM$5:AM96)</f>
        <v>35868</v>
      </c>
      <c r="AN96" s="1">
        <f>SUM('Daily Counts'!AN$5:AN96)</f>
        <v>64566</v>
      </c>
      <c r="AO96" s="1">
        <f>SUM('Daily Counts'!AO$5:AO96)</f>
        <v>71403</v>
      </c>
      <c r="AP96" s="1">
        <f>SUM('Daily Counts'!AP$5:AP96)</f>
        <v>34832</v>
      </c>
      <c r="AQ96" s="1">
        <f>SUM('Daily Counts'!AQ$5:AQ96)</f>
        <v>59437</v>
      </c>
      <c r="AR96" s="1">
        <f>SUM('Daily Counts'!AR$5:AR96)</f>
        <v>38290</v>
      </c>
      <c r="AS96" s="1">
        <f>SUM('Daily Counts'!AS$5:AS96)</f>
        <v>52687</v>
      </c>
      <c r="AT96" s="1">
        <f>SUM('Daily Counts'!AT$5:AT96)</f>
        <v>46221</v>
      </c>
      <c r="AU96" s="1">
        <f>SUM('Daily Counts'!AU$5:AU96)</f>
        <v>105087</v>
      </c>
      <c r="AV96" s="1">
        <f>SUM('Daily Counts'!AV$5:AV96)</f>
        <v>30154.526315789473</v>
      </c>
      <c r="AW96" s="1">
        <f>SUM('Daily Counts'!AW$5:AW96)</f>
        <v>29517</v>
      </c>
      <c r="AX96" s="5"/>
      <c r="AY96" s="5"/>
      <c r="AZ96" s="5"/>
      <c r="BA96" s="5"/>
      <c r="BB96" s="5"/>
    </row>
    <row r="97" spans="1:54" x14ac:dyDescent="0.2">
      <c r="A97" s="2">
        <v>44439</v>
      </c>
      <c r="B97" s="1">
        <f>SUM('Daily Counts'!B$5:B97)</f>
        <v>19784</v>
      </c>
      <c r="C97" s="1">
        <f>SUM('Daily Counts'!C$5:C97)</f>
        <v>21959</v>
      </c>
      <c r="D97" s="1">
        <f>SUM('Daily Counts'!D$5:D97)</f>
        <v>22414</v>
      </c>
      <c r="E97" s="1">
        <f>SUM('Daily Counts'!E$5:E97)</f>
        <v>61765</v>
      </c>
      <c r="F97" s="1">
        <f>SUM('Daily Counts'!F$5:F97)</f>
        <v>13108</v>
      </c>
      <c r="G97" s="1">
        <f>SUM('Daily Counts'!G$5:G97)</f>
        <v>28393</v>
      </c>
      <c r="H97" s="1">
        <f>SUM('Daily Counts'!H$5:H97)</f>
        <v>15524</v>
      </c>
      <c r="I97" s="1">
        <f>SUM('Daily Counts'!I$5:I97)</f>
        <v>31358</v>
      </c>
      <c r="J97" s="1">
        <f>SUM('Daily Counts'!J$5:J97)</f>
        <v>48618</v>
      </c>
      <c r="K97" s="1">
        <f>SUM('Daily Counts'!K$5:K97)</f>
        <v>34418</v>
      </c>
      <c r="L97" s="1">
        <f>SUM('Daily Counts'!L$5:L97)</f>
        <v>7794</v>
      </c>
      <c r="M97" s="1">
        <f>SUM('Daily Counts'!M$5:M97)</f>
        <v>19453</v>
      </c>
      <c r="N97" s="1">
        <f>SUM('Daily Counts'!N$5:N97)</f>
        <v>67820</v>
      </c>
      <c r="O97" s="1">
        <f>SUM('Daily Counts'!O$5:O97)</f>
        <v>32638</v>
      </c>
      <c r="P97" s="1">
        <f>SUM('Daily Counts'!P$5:P97)</f>
        <v>11878</v>
      </c>
      <c r="Q97" s="1">
        <f>SUM('Daily Counts'!Q$5:Q97)</f>
        <v>1669</v>
      </c>
      <c r="R97" s="1">
        <f>SUM('Daily Counts'!R$5:R97)</f>
        <v>22943</v>
      </c>
      <c r="S97" s="1">
        <f>SUM('Daily Counts'!S$5:S97)</f>
        <v>8640</v>
      </c>
      <c r="T97" s="1">
        <f>SUM('Daily Counts'!T$5:T97)</f>
        <v>67914</v>
      </c>
      <c r="U97" s="1">
        <f>SUM('Daily Counts'!U$5:U97)</f>
        <v>33841</v>
      </c>
      <c r="V97" s="1">
        <f>SUM('Daily Counts'!V$5:V97)</f>
        <v>30942</v>
      </c>
      <c r="W97" s="1">
        <f>SUM('Daily Counts'!W$5:W97)</f>
        <v>44097</v>
      </c>
      <c r="X97" s="1">
        <f>SUM('Daily Counts'!X$5:X97)</f>
        <v>96424</v>
      </c>
      <c r="Y97" s="1">
        <f>SUM('Daily Counts'!Y$5:Y97)</f>
        <v>31508</v>
      </c>
      <c r="Z97" s="1">
        <f>SUM('Daily Counts'!Z$5:Z97)</f>
        <v>41012</v>
      </c>
      <c r="AA97" s="1">
        <f>SUM('Daily Counts'!AA$5:AA97)</f>
        <v>39747</v>
      </c>
      <c r="AB97" s="1">
        <f>SUM('Daily Counts'!AB$5:AB97)</f>
        <v>31924</v>
      </c>
      <c r="AC97" s="1">
        <f>SUM('Daily Counts'!AC$5:AC97)</f>
        <v>43278</v>
      </c>
      <c r="AD97" s="1">
        <f>SUM('Daily Counts'!AD$5:AD97)</f>
        <v>26208</v>
      </c>
      <c r="AE97" s="1">
        <f>SUM('Daily Counts'!AE$5:AE97)</f>
        <v>16007</v>
      </c>
      <c r="AF97" s="1">
        <f>SUM('Daily Counts'!AF$5:AF97)</f>
        <v>37240</v>
      </c>
      <c r="AG97" s="1">
        <f>SUM('Daily Counts'!AG$5:AG97)</f>
        <v>14897</v>
      </c>
      <c r="AH97" s="1">
        <f>SUM('Daily Counts'!AH$5:AH97)</f>
        <v>25920</v>
      </c>
      <c r="AI97" s="1">
        <f>SUM('Daily Counts'!AI$5:AI97)</f>
        <v>6494</v>
      </c>
      <c r="AJ97" s="1">
        <f>SUM('Daily Counts'!AJ$5:AJ97)</f>
        <v>23249</v>
      </c>
      <c r="AK97" s="1">
        <f>SUM('Daily Counts'!AK$5:AK97)</f>
        <v>95730</v>
      </c>
      <c r="AL97" s="1">
        <f>SUM('Daily Counts'!AL$5:AL97)</f>
        <v>37799</v>
      </c>
      <c r="AM97" s="1">
        <f>SUM('Daily Counts'!AM$5:AM97)</f>
        <v>37727</v>
      </c>
      <c r="AN97" s="1">
        <f>SUM('Daily Counts'!AN$5:AN97)</f>
        <v>66126</v>
      </c>
      <c r="AO97" s="1">
        <f>SUM('Daily Counts'!AO$5:AO97)</f>
        <v>73054</v>
      </c>
      <c r="AP97" s="1">
        <f>SUM('Daily Counts'!AP$5:AP97)</f>
        <v>35777</v>
      </c>
      <c r="AQ97" s="1">
        <f>SUM('Daily Counts'!AQ$5:AQ97)</f>
        <v>62085</v>
      </c>
      <c r="AR97" s="1">
        <f>SUM('Daily Counts'!AR$5:AR97)</f>
        <v>39101</v>
      </c>
      <c r="AS97" s="1">
        <f>SUM('Daily Counts'!AS$5:AS97)</f>
        <v>53777</v>
      </c>
      <c r="AT97" s="1">
        <f>SUM('Daily Counts'!AT$5:AT97)</f>
        <v>47779</v>
      </c>
      <c r="AU97" s="1">
        <f>SUM('Daily Counts'!AU$5:AU97)</f>
        <v>105678</v>
      </c>
      <c r="AV97" s="1">
        <f>SUM('Daily Counts'!AV$5:AV97)</f>
        <v>30605.526315789473</v>
      </c>
      <c r="AW97" s="1">
        <f>SUM('Daily Counts'!AW$5:AW97)</f>
        <v>30392</v>
      </c>
      <c r="AX97" s="5"/>
      <c r="AY97" s="5"/>
      <c r="AZ97" s="5"/>
      <c r="BA97" s="5"/>
      <c r="BB97" s="5"/>
    </row>
    <row r="98" spans="1:54" x14ac:dyDescent="0.2">
      <c r="A98" s="2">
        <v>44440</v>
      </c>
      <c r="B98" s="1">
        <f>SUM('Daily Counts'!B$5:B98)</f>
        <v>20098</v>
      </c>
      <c r="C98" s="1">
        <f>SUM('Daily Counts'!C$5:C98)</f>
        <v>22635</v>
      </c>
      <c r="D98" s="1">
        <f>SUM('Daily Counts'!D$5:D98)</f>
        <v>22513</v>
      </c>
      <c r="E98" s="1">
        <f>SUM('Daily Counts'!E$5:E98)</f>
        <v>61765</v>
      </c>
      <c r="F98" s="1">
        <f>SUM('Daily Counts'!F$5:F98)</f>
        <v>13128</v>
      </c>
      <c r="G98" s="1">
        <f>SUM('Daily Counts'!G$5:G98)</f>
        <v>29823</v>
      </c>
      <c r="H98" s="1">
        <f>SUM('Daily Counts'!H$5:H98)</f>
        <v>21455</v>
      </c>
      <c r="I98" s="1">
        <f>SUM('Daily Counts'!I$5:I98)</f>
        <v>32073</v>
      </c>
      <c r="J98" s="1">
        <f>SUM('Daily Counts'!J$5:J98)</f>
        <v>50266</v>
      </c>
      <c r="K98" s="1">
        <f>SUM('Daily Counts'!K$5:K98)</f>
        <v>35900</v>
      </c>
      <c r="L98" s="1">
        <f>SUM('Daily Counts'!L$5:L98)</f>
        <v>9094</v>
      </c>
      <c r="M98" s="1">
        <f>SUM('Daily Counts'!M$5:M98)</f>
        <v>19620</v>
      </c>
      <c r="N98" s="1">
        <f>SUM('Daily Counts'!N$5:N98)</f>
        <v>69889</v>
      </c>
      <c r="O98" s="1">
        <f>SUM('Daily Counts'!O$5:O98)</f>
        <v>37450</v>
      </c>
      <c r="P98" s="1">
        <f>SUM('Daily Counts'!P$5:P98)</f>
        <v>12120</v>
      </c>
      <c r="Q98" s="1">
        <f>SUM('Daily Counts'!Q$5:Q98)</f>
        <v>1677</v>
      </c>
      <c r="R98" s="1">
        <f>SUM('Daily Counts'!R$5:R98)</f>
        <v>22966</v>
      </c>
      <c r="S98" s="1">
        <f>SUM('Daily Counts'!S$5:S98)</f>
        <v>8664</v>
      </c>
      <c r="T98" s="1">
        <f>SUM('Daily Counts'!T$5:T98)</f>
        <v>69121</v>
      </c>
      <c r="U98" s="1">
        <f>SUM('Daily Counts'!U$5:U98)</f>
        <v>36235</v>
      </c>
      <c r="V98" s="1">
        <f>SUM('Daily Counts'!V$5:V98)</f>
        <v>31792</v>
      </c>
      <c r="W98" s="1">
        <f>SUM('Daily Counts'!W$5:W98)</f>
        <v>45115</v>
      </c>
      <c r="X98" s="1">
        <f>SUM('Daily Counts'!X$5:X98)</f>
        <v>97746</v>
      </c>
      <c r="Y98" s="1">
        <f>SUM('Daily Counts'!Y$5:Y98)</f>
        <v>34464</v>
      </c>
      <c r="Z98" s="1">
        <f>SUM('Daily Counts'!Z$5:Z98)</f>
        <v>41067</v>
      </c>
      <c r="AA98" s="1">
        <f>SUM('Daily Counts'!AA$5:AA98)</f>
        <v>41546</v>
      </c>
      <c r="AB98" s="1">
        <f>SUM('Daily Counts'!AB$5:AB98)</f>
        <v>33022</v>
      </c>
      <c r="AC98" s="1">
        <f>SUM('Daily Counts'!AC$5:AC98)</f>
        <v>44120</v>
      </c>
      <c r="AD98" s="1">
        <f>SUM('Daily Counts'!AD$5:AD98)</f>
        <v>26377</v>
      </c>
      <c r="AE98" s="1">
        <f>SUM('Daily Counts'!AE$5:AE98)</f>
        <v>16007</v>
      </c>
      <c r="AF98" s="1">
        <f>SUM('Daily Counts'!AF$5:AF98)</f>
        <v>38326</v>
      </c>
      <c r="AG98" s="1">
        <f>SUM('Daily Counts'!AG$5:AG98)</f>
        <v>15547</v>
      </c>
      <c r="AH98" s="1">
        <f>SUM('Daily Counts'!AH$5:AH98)</f>
        <v>25920</v>
      </c>
      <c r="AI98" s="1">
        <f>SUM('Daily Counts'!AI$5:AI98)</f>
        <v>6560</v>
      </c>
      <c r="AJ98" s="1">
        <f>SUM('Daily Counts'!AJ$5:AJ98)</f>
        <v>25071</v>
      </c>
      <c r="AK98" s="1">
        <f>SUM('Daily Counts'!AK$5:AK98)</f>
        <v>96016</v>
      </c>
      <c r="AL98" s="1">
        <f>SUM('Daily Counts'!AL$5:AL98)</f>
        <v>39137</v>
      </c>
      <c r="AM98" s="1">
        <f>SUM('Daily Counts'!AM$5:AM98)</f>
        <v>39291</v>
      </c>
      <c r="AN98" s="1">
        <f>SUM('Daily Counts'!AN$5:AN98)</f>
        <v>67286</v>
      </c>
      <c r="AO98" s="1">
        <f>SUM('Daily Counts'!AO$5:AO98)</f>
        <v>74591</v>
      </c>
      <c r="AP98" s="1">
        <f>SUM('Daily Counts'!AP$5:AP98)</f>
        <v>36653</v>
      </c>
      <c r="AQ98" s="1">
        <f>SUM('Daily Counts'!AQ$5:AQ98)</f>
        <v>66158</v>
      </c>
      <c r="AR98" s="1">
        <f>SUM('Daily Counts'!AR$5:AR98)</f>
        <v>41464</v>
      </c>
      <c r="AS98" s="1">
        <f>SUM('Daily Counts'!AS$5:AS98)</f>
        <v>53872</v>
      </c>
      <c r="AT98" s="1">
        <f>SUM('Daily Counts'!AT$5:AT98)</f>
        <v>49259</v>
      </c>
      <c r="AU98" s="1">
        <f>SUM('Daily Counts'!AU$5:AU98)</f>
        <v>106896</v>
      </c>
      <c r="AV98" s="1">
        <f>SUM('Daily Counts'!AV$5:AV98)</f>
        <v>30643.526315789473</v>
      </c>
      <c r="AW98" s="1">
        <f>SUM('Daily Counts'!AW$5:AW98)</f>
        <v>31163</v>
      </c>
      <c r="AX98" s="5"/>
      <c r="AY98" s="5"/>
      <c r="AZ98" s="5"/>
      <c r="BA98" s="5"/>
      <c r="BB98" s="5"/>
    </row>
    <row r="99" spans="1:54" x14ac:dyDescent="0.2">
      <c r="A99" s="2">
        <v>44441</v>
      </c>
      <c r="B99" s="1">
        <f>SUM('Daily Counts'!B$5:B99)</f>
        <v>20222</v>
      </c>
      <c r="C99" s="1">
        <f>SUM('Daily Counts'!C$5:C99)</f>
        <v>22796</v>
      </c>
      <c r="D99" s="1">
        <f>SUM('Daily Counts'!D$5:D99)</f>
        <v>22516</v>
      </c>
      <c r="E99" s="1">
        <f>SUM('Daily Counts'!E$5:E99)</f>
        <v>61789</v>
      </c>
      <c r="F99" s="1">
        <f>SUM('Daily Counts'!F$5:F99)</f>
        <v>16418</v>
      </c>
      <c r="G99" s="1">
        <f>SUM('Daily Counts'!G$5:G99)</f>
        <v>31506</v>
      </c>
      <c r="H99" s="1">
        <f>SUM('Daily Counts'!H$5:H99)</f>
        <v>23825</v>
      </c>
      <c r="I99" s="1">
        <f>SUM('Daily Counts'!I$5:I99)</f>
        <v>32111</v>
      </c>
      <c r="J99" s="1">
        <f>SUM('Daily Counts'!J$5:J99)</f>
        <v>52170</v>
      </c>
      <c r="K99" s="1">
        <f>SUM('Daily Counts'!K$5:K99)</f>
        <v>37123</v>
      </c>
      <c r="L99" s="1">
        <f>SUM('Daily Counts'!L$5:L99)</f>
        <v>10958</v>
      </c>
      <c r="M99" s="1">
        <f>SUM('Daily Counts'!M$5:M99)</f>
        <v>20483</v>
      </c>
      <c r="N99" s="1">
        <f>SUM('Daily Counts'!N$5:N99)</f>
        <v>70355</v>
      </c>
      <c r="O99" s="1">
        <f>SUM('Daily Counts'!O$5:O99)</f>
        <v>39828</v>
      </c>
      <c r="P99" s="1">
        <f>SUM('Daily Counts'!P$5:P99)</f>
        <v>13124</v>
      </c>
      <c r="Q99" s="1">
        <f>SUM('Daily Counts'!Q$5:Q99)</f>
        <v>1690</v>
      </c>
      <c r="R99" s="1">
        <f>SUM('Daily Counts'!R$5:R99)</f>
        <v>23576</v>
      </c>
      <c r="S99" s="1">
        <f>SUM('Daily Counts'!S$5:S99)</f>
        <v>8671</v>
      </c>
      <c r="T99" s="1">
        <f>SUM('Daily Counts'!T$5:T99)</f>
        <v>69620</v>
      </c>
      <c r="U99" s="1">
        <f>SUM('Daily Counts'!U$5:U99)</f>
        <v>39603</v>
      </c>
      <c r="V99" s="1">
        <f>SUM('Daily Counts'!V$5:V99)</f>
        <v>34402</v>
      </c>
      <c r="W99" s="1">
        <f>SUM('Daily Counts'!W$5:W99)</f>
        <v>45965</v>
      </c>
      <c r="X99" s="1">
        <f>SUM('Daily Counts'!X$5:X99)</f>
        <v>97746</v>
      </c>
      <c r="Y99" s="1">
        <f>SUM('Daily Counts'!Y$5:Y99)</f>
        <v>38671</v>
      </c>
      <c r="Z99" s="1">
        <f>SUM('Daily Counts'!Z$5:Z99)</f>
        <v>41067</v>
      </c>
      <c r="AA99" s="1">
        <f>SUM('Daily Counts'!AA$5:AA99)</f>
        <v>44434</v>
      </c>
      <c r="AB99" s="1">
        <f>SUM('Daily Counts'!AB$5:AB99)</f>
        <v>33313</v>
      </c>
      <c r="AC99" s="1">
        <f>SUM('Daily Counts'!AC$5:AC99)</f>
        <v>44507</v>
      </c>
      <c r="AD99" s="1">
        <f>SUM('Daily Counts'!AD$5:AD99)</f>
        <v>26879</v>
      </c>
      <c r="AE99" s="1">
        <f>SUM('Daily Counts'!AE$5:AE99)</f>
        <v>16007</v>
      </c>
      <c r="AF99" s="1">
        <f>SUM('Daily Counts'!AF$5:AF99)</f>
        <v>39687</v>
      </c>
      <c r="AG99" s="1">
        <f>SUM('Daily Counts'!AG$5:AG99)</f>
        <v>15981</v>
      </c>
      <c r="AH99" s="1">
        <f>SUM('Daily Counts'!AH$5:AH99)</f>
        <v>25920</v>
      </c>
      <c r="AI99" s="1">
        <f>SUM('Daily Counts'!AI$5:AI99)</f>
        <v>6620</v>
      </c>
      <c r="AJ99" s="1">
        <f>SUM('Daily Counts'!AJ$5:AJ99)</f>
        <v>26247</v>
      </c>
      <c r="AK99" s="1">
        <f>SUM('Daily Counts'!AK$5:AK99)</f>
        <v>96499</v>
      </c>
      <c r="AL99" s="1">
        <f>SUM('Daily Counts'!AL$5:AL99)</f>
        <v>40480</v>
      </c>
      <c r="AM99" s="1">
        <f>SUM('Daily Counts'!AM$5:AM99)</f>
        <v>40524</v>
      </c>
      <c r="AN99" s="1">
        <f>SUM('Daily Counts'!AN$5:AN99)</f>
        <v>68445</v>
      </c>
      <c r="AO99" s="1">
        <f>SUM('Daily Counts'!AO$5:AO99)</f>
        <v>76565</v>
      </c>
      <c r="AP99" s="1">
        <f>SUM('Daily Counts'!AP$5:AP99)</f>
        <v>37962</v>
      </c>
      <c r="AQ99" s="1">
        <f>SUM('Daily Counts'!AQ$5:AQ99)</f>
        <v>72978</v>
      </c>
      <c r="AR99" s="1">
        <f>SUM('Daily Counts'!AR$5:AR99)</f>
        <v>43677</v>
      </c>
      <c r="AS99" s="1">
        <f>SUM('Daily Counts'!AS$5:AS99)</f>
        <v>54462</v>
      </c>
      <c r="AT99" s="1">
        <f>SUM('Daily Counts'!AT$5:AT99)</f>
        <v>51210</v>
      </c>
      <c r="AU99" s="1">
        <f>SUM('Daily Counts'!AU$5:AU99)</f>
        <v>108362</v>
      </c>
      <c r="AV99" s="1">
        <f>SUM('Daily Counts'!AV$5:AV99)</f>
        <v>30649.526315789473</v>
      </c>
      <c r="AW99" s="1">
        <f>SUM('Daily Counts'!AW$5:AW99)</f>
        <v>31955</v>
      </c>
      <c r="AX99" s="5"/>
      <c r="AY99" s="5"/>
      <c r="AZ99" s="5"/>
      <c r="BA99" s="5"/>
      <c r="BB99" s="5"/>
    </row>
    <row r="100" spans="1:54" x14ac:dyDescent="0.2">
      <c r="A100" s="2">
        <v>44442</v>
      </c>
      <c r="B100" s="1">
        <f>SUM('Daily Counts'!B$5:B100)</f>
        <v>20267</v>
      </c>
      <c r="C100" s="1">
        <f>SUM('Daily Counts'!C$5:C100)</f>
        <v>23237</v>
      </c>
      <c r="D100" s="1">
        <f>SUM('Daily Counts'!D$5:D100)</f>
        <v>22819</v>
      </c>
      <c r="E100" s="1">
        <f>SUM('Daily Counts'!E$5:E100)</f>
        <v>62328</v>
      </c>
      <c r="F100" s="1">
        <f>SUM('Daily Counts'!F$5:F100)</f>
        <v>19634</v>
      </c>
      <c r="G100" s="1">
        <f>SUM('Daily Counts'!G$5:G100)</f>
        <v>31524</v>
      </c>
      <c r="H100" s="1">
        <f>SUM('Daily Counts'!H$5:H100)</f>
        <v>26181</v>
      </c>
      <c r="I100" s="1">
        <f>SUM('Daily Counts'!I$5:I100)</f>
        <v>32326</v>
      </c>
      <c r="J100" s="1">
        <f>SUM('Daily Counts'!J$5:J100)</f>
        <v>52170</v>
      </c>
      <c r="K100" s="1">
        <f>SUM('Daily Counts'!K$5:K100)</f>
        <v>37962</v>
      </c>
      <c r="L100" s="1">
        <f>SUM('Daily Counts'!L$5:L100)</f>
        <v>17530</v>
      </c>
      <c r="M100" s="1">
        <f>SUM('Daily Counts'!M$5:M100)</f>
        <v>20495</v>
      </c>
      <c r="N100" s="1">
        <f>SUM('Daily Counts'!N$5:N100)</f>
        <v>71245</v>
      </c>
      <c r="O100" s="1">
        <f>SUM('Daily Counts'!O$5:O100)</f>
        <v>43583</v>
      </c>
      <c r="P100" s="1">
        <f>SUM('Daily Counts'!P$5:P100)</f>
        <v>13275</v>
      </c>
      <c r="Q100" s="1">
        <f>SUM('Daily Counts'!Q$5:Q100)</f>
        <v>1704</v>
      </c>
      <c r="R100" s="1">
        <f>SUM('Daily Counts'!R$5:R100)</f>
        <v>23989</v>
      </c>
      <c r="S100" s="1">
        <f>SUM('Daily Counts'!S$5:S100)</f>
        <v>8751</v>
      </c>
      <c r="T100" s="1">
        <f>SUM('Daily Counts'!T$5:T100)</f>
        <v>69875</v>
      </c>
      <c r="U100" s="1">
        <f>SUM('Daily Counts'!U$5:U100)</f>
        <v>43762</v>
      </c>
      <c r="V100" s="1">
        <f>SUM('Daily Counts'!V$5:V100)</f>
        <v>35926</v>
      </c>
      <c r="W100" s="1">
        <f>SUM('Daily Counts'!W$5:W100)</f>
        <v>46499</v>
      </c>
      <c r="X100" s="1">
        <f>SUM('Daily Counts'!X$5:X100)</f>
        <v>97746</v>
      </c>
      <c r="Y100" s="1">
        <f>SUM('Daily Counts'!Y$5:Y100)</f>
        <v>42656</v>
      </c>
      <c r="Z100" s="1">
        <f>SUM('Daily Counts'!Z$5:Z100)</f>
        <v>41067</v>
      </c>
      <c r="AA100" s="1">
        <f>SUM('Daily Counts'!AA$5:AA100)</f>
        <v>45188</v>
      </c>
      <c r="AB100" s="1">
        <f>SUM('Daily Counts'!AB$5:AB100)</f>
        <v>35754</v>
      </c>
      <c r="AC100" s="1">
        <f>SUM('Daily Counts'!AC$5:AC100)</f>
        <v>44588</v>
      </c>
      <c r="AD100" s="1">
        <f>SUM('Daily Counts'!AD$5:AD100)</f>
        <v>28535</v>
      </c>
      <c r="AE100" s="1">
        <f>SUM('Daily Counts'!AE$5:AE100)</f>
        <v>16007</v>
      </c>
      <c r="AF100" s="1">
        <f>SUM('Daily Counts'!AF$5:AF100)</f>
        <v>41033</v>
      </c>
      <c r="AG100" s="1">
        <f>SUM('Daily Counts'!AG$5:AG100)</f>
        <v>16118</v>
      </c>
      <c r="AH100" s="1">
        <f>SUM('Daily Counts'!AH$5:AH100)</f>
        <v>25920</v>
      </c>
      <c r="AI100" s="1">
        <f>SUM('Daily Counts'!AI$5:AI100)</f>
        <v>6749</v>
      </c>
      <c r="AJ100" s="1">
        <f>SUM('Daily Counts'!AJ$5:AJ100)</f>
        <v>28069</v>
      </c>
      <c r="AK100" s="1">
        <f>SUM('Daily Counts'!AK$5:AK100)</f>
        <v>97351</v>
      </c>
      <c r="AL100" s="1">
        <f>SUM('Daily Counts'!AL$5:AL100)</f>
        <v>41012</v>
      </c>
      <c r="AM100" s="1">
        <f>SUM('Daily Counts'!AM$5:AM100)</f>
        <v>41587</v>
      </c>
      <c r="AN100" s="1">
        <f>SUM('Daily Counts'!AN$5:AN100)</f>
        <v>69942</v>
      </c>
      <c r="AO100" s="1">
        <f>SUM('Daily Counts'!AO$5:AO100)</f>
        <v>78245</v>
      </c>
      <c r="AP100" s="1">
        <f>SUM('Daily Counts'!AP$5:AP100)</f>
        <v>38325</v>
      </c>
      <c r="AQ100" s="1">
        <f>SUM('Daily Counts'!AQ$5:AQ100)</f>
        <v>78129</v>
      </c>
      <c r="AR100" s="1">
        <f>SUM('Daily Counts'!AR$5:AR100)</f>
        <v>46409</v>
      </c>
      <c r="AS100" s="1">
        <f>SUM('Daily Counts'!AS$5:AS100)</f>
        <v>54950</v>
      </c>
      <c r="AT100" s="1">
        <f>SUM('Daily Counts'!AT$5:AT100)</f>
        <v>53438</v>
      </c>
      <c r="AU100" s="1">
        <f>SUM('Daily Counts'!AU$5:AU100)</f>
        <v>109344</v>
      </c>
      <c r="AV100" s="1">
        <f>SUM('Daily Counts'!AV$5:AV100)</f>
        <v>30657.526315789473</v>
      </c>
      <c r="AW100" s="1">
        <f>SUM('Daily Counts'!AW$5:AW100)</f>
        <v>32292</v>
      </c>
      <c r="AX100" s="5"/>
      <c r="AY100" s="5"/>
      <c r="AZ100" s="5"/>
      <c r="BA100" s="5"/>
      <c r="BB100" s="5"/>
    </row>
    <row r="101" spans="1:54" x14ac:dyDescent="0.2">
      <c r="A101" s="2">
        <v>44443</v>
      </c>
      <c r="B101" s="1">
        <f>SUM('Daily Counts'!B$5:B101)</f>
        <v>20297</v>
      </c>
      <c r="C101" s="1">
        <f>SUM('Daily Counts'!C$5:C101)</f>
        <v>23242</v>
      </c>
      <c r="D101" s="1">
        <f>SUM('Daily Counts'!D$5:D101)</f>
        <v>23550</v>
      </c>
      <c r="E101" s="1">
        <f>SUM('Daily Counts'!E$5:E101)</f>
        <v>62331</v>
      </c>
      <c r="F101" s="1">
        <f>SUM('Daily Counts'!F$5:F101)</f>
        <v>23259</v>
      </c>
      <c r="G101" s="1">
        <f>SUM('Daily Counts'!G$5:G101)</f>
        <v>33768</v>
      </c>
      <c r="H101" s="1">
        <f>SUM('Daily Counts'!H$5:H101)</f>
        <v>30234</v>
      </c>
      <c r="I101" s="1">
        <f>SUM('Daily Counts'!I$5:I101)</f>
        <v>33613</v>
      </c>
      <c r="J101" s="1">
        <f>SUM('Daily Counts'!J$5:J101)</f>
        <v>52170</v>
      </c>
      <c r="K101" s="1">
        <f>SUM('Daily Counts'!K$5:K101)</f>
        <v>39254</v>
      </c>
      <c r="L101" s="1">
        <f>SUM('Daily Counts'!L$5:L101)</f>
        <v>26873</v>
      </c>
      <c r="M101" s="1">
        <f>SUM('Daily Counts'!M$5:M101)</f>
        <v>20691</v>
      </c>
      <c r="N101" s="1">
        <f>SUM('Daily Counts'!N$5:N101)</f>
        <v>71252</v>
      </c>
      <c r="O101" s="1">
        <f>SUM('Daily Counts'!O$5:O101)</f>
        <v>44061</v>
      </c>
      <c r="P101" s="1">
        <f>SUM('Daily Counts'!P$5:P101)</f>
        <v>13826</v>
      </c>
      <c r="Q101" s="1">
        <f>SUM('Daily Counts'!Q$5:Q101)</f>
        <v>1706</v>
      </c>
      <c r="R101" s="1">
        <f>SUM('Daily Counts'!R$5:R101)</f>
        <v>23991</v>
      </c>
      <c r="S101" s="1">
        <f>SUM('Daily Counts'!S$5:S101)</f>
        <v>9691</v>
      </c>
      <c r="T101" s="1">
        <f>SUM('Daily Counts'!T$5:T101)</f>
        <v>76158</v>
      </c>
      <c r="U101" s="1">
        <f>SUM('Daily Counts'!U$5:U101)</f>
        <v>44837</v>
      </c>
      <c r="V101" s="1">
        <f>SUM('Daily Counts'!V$5:V101)</f>
        <v>36234</v>
      </c>
      <c r="W101" s="1">
        <f>SUM('Daily Counts'!W$5:W101)</f>
        <v>47760</v>
      </c>
      <c r="X101" s="1">
        <f>SUM('Daily Counts'!X$5:X101)</f>
        <v>98087</v>
      </c>
      <c r="Y101" s="1">
        <f>SUM('Daily Counts'!Y$5:Y101)</f>
        <v>43606</v>
      </c>
      <c r="Z101" s="1">
        <f>SUM('Daily Counts'!Z$5:Z101)</f>
        <v>41067</v>
      </c>
      <c r="AA101" s="1">
        <f>SUM('Daily Counts'!AA$5:AA101)</f>
        <v>48092</v>
      </c>
      <c r="AB101" s="1">
        <f>SUM('Daily Counts'!AB$5:AB101)</f>
        <v>36329</v>
      </c>
      <c r="AC101" s="1">
        <f>SUM('Daily Counts'!AC$5:AC101)</f>
        <v>44656</v>
      </c>
      <c r="AD101" s="1">
        <f>SUM('Daily Counts'!AD$5:AD101)</f>
        <v>28851</v>
      </c>
      <c r="AE101" s="1">
        <f>SUM('Daily Counts'!AE$5:AE101)</f>
        <v>16007</v>
      </c>
      <c r="AF101" s="1">
        <f>SUM('Daily Counts'!AF$5:AF101)</f>
        <v>41242</v>
      </c>
      <c r="AG101" s="1">
        <f>SUM('Daily Counts'!AG$5:AG101)</f>
        <v>16462</v>
      </c>
      <c r="AH101" s="1">
        <f>SUM('Daily Counts'!AH$5:AH101)</f>
        <v>26508</v>
      </c>
      <c r="AI101" s="1">
        <f>SUM('Daily Counts'!AI$5:AI101)</f>
        <v>7302</v>
      </c>
      <c r="AJ101" s="1">
        <f>SUM('Daily Counts'!AJ$5:AJ101)</f>
        <v>29667</v>
      </c>
      <c r="AK101" s="1">
        <f>SUM('Daily Counts'!AK$5:AK101)</f>
        <v>98096</v>
      </c>
      <c r="AL101" s="1">
        <f>SUM('Daily Counts'!AL$5:AL101)</f>
        <v>41584</v>
      </c>
      <c r="AM101" s="1">
        <f>SUM('Daily Counts'!AM$5:AM101)</f>
        <v>41807</v>
      </c>
      <c r="AN101" s="1">
        <f>SUM('Daily Counts'!AN$5:AN101)</f>
        <v>72187</v>
      </c>
      <c r="AO101" s="1">
        <f>SUM('Daily Counts'!AO$5:AO101)</f>
        <v>80457</v>
      </c>
      <c r="AP101" s="1">
        <f>SUM('Daily Counts'!AP$5:AP101)</f>
        <v>38836</v>
      </c>
      <c r="AQ101" s="1">
        <f>SUM('Daily Counts'!AQ$5:AQ101)</f>
        <v>82930</v>
      </c>
      <c r="AR101" s="1">
        <f>SUM('Daily Counts'!AR$5:AR101)</f>
        <v>48880</v>
      </c>
      <c r="AS101" s="1">
        <f>SUM('Daily Counts'!AS$5:AS101)</f>
        <v>55384</v>
      </c>
      <c r="AT101" s="1">
        <f>SUM('Daily Counts'!AT$5:AT101)</f>
        <v>56376</v>
      </c>
      <c r="AU101" s="1">
        <f>SUM('Daily Counts'!AU$5:AU101)</f>
        <v>110536</v>
      </c>
      <c r="AV101" s="1">
        <f>SUM('Daily Counts'!AV$5:AV101)</f>
        <v>31497.526315789473</v>
      </c>
      <c r="AW101" s="1">
        <f>SUM('Daily Counts'!AW$5:AW101)</f>
        <v>32587</v>
      </c>
      <c r="AX101" s="5"/>
      <c r="AY101" s="5"/>
      <c r="AZ101" s="5"/>
      <c r="BA101" s="5"/>
      <c r="BB101" s="5"/>
    </row>
    <row r="102" spans="1:54" x14ac:dyDescent="0.2">
      <c r="A102" s="2">
        <v>44444</v>
      </c>
      <c r="B102" s="1">
        <f>SUM('Daily Counts'!B$5:B102)</f>
        <v>20486</v>
      </c>
      <c r="C102" s="1">
        <f>SUM('Daily Counts'!C$5:C102)</f>
        <v>23273</v>
      </c>
      <c r="D102" s="1">
        <f>SUM('Daily Counts'!D$5:D102)</f>
        <v>25728</v>
      </c>
      <c r="E102" s="1">
        <f>SUM('Daily Counts'!E$5:E102)</f>
        <v>63357</v>
      </c>
      <c r="F102" s="1">
        <f>SUM('Daily Counts'!F$5:F102)</f>
        <v>24714</v>
      </c>
      <c r="G102" s="1">
        <f>SUM('Daily Counts'!G$5:G102)</f>
        <v>36658</v>
      </c>
      <c r="H102" s="1">
        <f>SUM('Daily Counts'!H$5:H102)</f>
        <v>33805</v>
      </c>
      <c r="I102" s="1">
        <f>SUM('Daily Counts'!I$5:I102)</f>
        <v>35857</v>
      </c>
      <c r="J102" s="1">
        <f>SUM('Daily Counts'!J$5:J102)</f>
        <v>53126</v>
      </c>
      <c r="K102" s="1">
        <f>SUM('Daily Counts'!K$5:K102)</f>
        <v>41033</v>
      </c>
      <c r="L102" s="1">
        <f>SUM('Daily Counts'!L$5:L102)</f>
        <v>29010</v>
      </c>
      <c r="M102" s="1">
        <f>SUM('Daily Counts'!M$5:M102)</f>
        <v>25759</v>
      </c>
      <c r="N102" s="1">
        <f>SUM('Daily Counts'!N$5:N102)</f>
        <v>72937</v>
      </c>
      <c r="O102" s="1">
        <f>SUM('Daily Counts'!O$5:O102)</f>
        <v>47098</v>
      </c>
      <c r="P102" s="1">
        <f>SUM('Daily Counts'!P$5:P102)</f>
        <v>14416</v>
      </c>
      <c r="Q102" s="1">
        <f>SUM('Daily Counts'!Q$5:Q102)</f>
        <v>2241</v>
      </c>
      <c r="R102" s="1">
        <f>SUM('Daily Counts'!R$5:R102)</f>
        <v>24017</v>
      </c>
      <c r="S102" s="1">
        <f>SUM('Daily Counts'!S$5:S102)</f>
        <v>10158</v>
      </c>
      <c r="T102" s="1">
        <f>SUM('Daily Counts'!T$5:T102)</f>
        <v>77053</v>
      </c>
      <c r="U102" s="1">
        <f>SUM('Daily Counts'!U$5:U102)</f>
        <v>45803</v>
      </c>
      <c r="V102" s="1">
        <f>SUM('Daily Counts'!V$5:V102)</f>
        <v>36234</v>
      </c>
      <c r="W102" s="1">
        <f>SUM('Daily Counts'!W$5:W102)</f>
        <v>52393</v>
      </c>
      <c r="X102" s="1">
        <f>SUM('Daily Counts'!X$5:X102)</f>
        <v>98125</v>
      </c>
      <c r="Y102" s="1">
        <f>SUM('Daily Counts'!Y$5:Y102)</f>
        <v>45374</v>
      </c>
      <c r="Z102" s="1">
        <f>SUM('Daily Counts'!Z$5:Z102)</f>
        <v>43762</v>
      </c>
      <c r="AA102" s="1">
        <f>SUM('Daily Counts'!AA$5:AA102)</f>
        <v>48129</v>
      </c>
      <c r="AB102" s="1">
        <f>SUM('Daily Counts'!AB$5:AB102)</f>
        <v>36841</v>
      </c>
      <c r="AC102" s="1">
        <f>SUM('Daily Counts'!AC$5:AC102)</f>
        <v>45295</v>
      </c>
      <c r="AD102" s="1">
        <f>SUM('Daily Counts'!AD$5:AD102)</f>
        <v>29216</v>
      </c>
      <c r="AE102" s="1">
        <f>SUM('Daily Counts'!AE$5:AE102)</f>
        <v>16007</v>
      </c>
      <c r="AF102" s="1">
        <f>SUM('Daily Counts'!AF$5:AF102)</f>
        <v>42539</v>
      </c>
      <c r="AG102" s="1">
        <f>SUM('Daily Counts'!AG$5:AG102)</f>
        <v>16964</v>
      </c>
      <c r="AH102" s="1">
        <f>SUM('Daily Counts'!AH$5:AH102)</f>
        <v>26517</v>
      </c>
      <c r="AI102" s="1">
        <f>SUM('Daily Counts'!AI$5:AI102)</f>
        <v>7875</v>
      </c>
      <c r="AJ102" s="1">
        <f>SUM('Daily Counts'!AJ$5:AJ102)</f>
        <v>30308</v>
      </c>
      <c r="AK102" s="1">
        <f>SUM('Daily Counts'!AK$5:AK102)</f>
        <v>99039</v>
      </c>
      <c r="AL102" s="1">
        <f>SUM('Daily Counts'!AL$5:AL102)</f>
        <v>42368</v>
      </c>
      <c r="AM102" s="1">
        <f>SUM('Daily Counts'!AM$5:AM102)</f>
        <v>42282</v>
      </c>
      <c r="AN102" s="1">
        <f>SUM('Daily Counts'!AN$5:AN102)</f>
        <v>74243</v>
      </c>
      <c r="AO102" s="1">
        <f>SUM('Daily Counts'!AO$5:AO102)</f>
        <v>81831</v>
      </c>
      <c r="AP102" s="1">
        <f>SUM('Daily Counts'!AP$5:AP102)</f>
        <v>39408</v>
      </c>
      <c r="AQ102" s="1">
        <f>SUM('Daily Counts'!AQ$5:AQ102)</f>
        <v>86518</v>
      </c>
      <c r="AR102" s="1">
        <f>SUM('Daily Counts'!AR$5:AR102)</f>
        <v>52342</v>
      </c>
      <c r="AS102" s="1">
        <f>SUM('Daily Counts'!AS$5:AS102)</f>
        <v>55509</v>
      </c>
      <c r="AT102" s="1">
        <f>SUM('Daily Counts'!AT$5:AT102)</f>
        <v>59489</v>
      </c>
      <c r="AU102" s="1">
        <f>SUM('Daily Counts'!AU$5:AU102)</f>
        <v>111149</v>
      </c>
      <c r="AV102" s="1">
        <f>SUM('Daily Counts'!AV$5:AV102)</f>
        <v>31925.526315789473</v>
      </c>
      <c r="AW102" s="1">
        <f>SUM('Daily Counts'!AW$5:AW102)</f>
        <v>32600</v>
      </c>
      <c r="AX102" s="5"/>
      <c r="AY102" s="5"/>
      <c r="AZ102" s="5"/>
      <c r="BA102" s="5"/>
      <c r="BB102" s="5"/>
    </row>
    <row r="103" spans="1:54" x14ac:dyDescent="0.2">
      <c r="A103" s="2">
        <v>44445</v>
      </c>
      <c r="B103" s="1">
        <f>SUM('Daily Counts'!B$5:B103)</f>
        <v>20941</v>
      </c>
      <c r="C103" s="1">
        <f>SUM('Daily Counts'!C$5:C103)</f>
        <v>23327</v>
      </c>
      <c r="D103" s="1">
        <f>SUM('Daily Counts'!D$5:D103)</f>
        <v>25901</v>
      </c>
      <c r="E103" s="1">
        <f>SUM('Daily Counts'!E$5:E103)</f>
        <v>63696</v>
      </c>
      <c r="F103" s="1">
        <f>SUM('Daily Counts'!F$5:F103)</f>
        <v>26039</v>
      </c>
      <c r="G103" s="1">
        <f>SUM('Daily Counts'!G$5:G103)</f>
        <v>40458</v>
      </c>
      <c r="H103" s="1">
        <f>SUM('Daily Counts'!H$5:H103)</f>
        <v>34827</v>
      </c>
      <c r="I103" s="1">
        <f>SUM('Daily Counts'!I$5:I103)</f>
        <v>36548</v>
      </c>
      <c r="J103" s="1">
        <f>SUM('Daily Counts'!J$5:J103)</f>
        <v>53348</v>
      </c>
      <c r="K103" s="1">
        <f>SUM('Daily Counts'!K$5:K103)</f>
        <v>43828</v>
      </c>
      <c r="L103" s="1">
        <f>SUM('Daily Counts'!L$5:L103)</f>
        <v>29160</v>
      </c>
      <c r="M103" s="1">
        <f>SUM('Daily Counts'!M$5:M103)</f>
        <v>26779</v>
      </c>
      <c r="N103" s="1">
        <f>SUM('Daily Counts'!N$5:N103)</f>
        <v>74459</v>
      </c>
      <c r="O103" s="1">
        <f>SUM('Daily Counts'!O$5:O103)</f>
        <v>50683</v>
      </c>
      <c r="P103" s="1">
        <f>SUM('Daily Counts'!P$5:P103)</f>
        <v>14839</v>
      </c>
      <c r="Q103" s="1">
        <f>SUM('Daily Counts'!Q$5:Q103)</f>
        <v>2675</v>
      </c>
      <c r="R103" s="1">
        <f>SUM('Daily Counts'!R$5:R103)</f>
        <v>24043</v>
      </c>
      <c r="S103" s="1">
        <f>SUM('Daily Counts'!S$5:S103)</f>
        <v>13954</v>
      </c>
      <c r="T103" s="1">
        <f>SUM('Daily Counts'!T$5:T103)</f>
        <v>77816</v>
      </c>
      <c r="U103" s="1">
        <f>SUM('Daily Counts'!U$5:U103)</f>
        <v>45803</v>
      </c>
      <c r="V103" s="1">
        <f>SUM('Daily Counts'!V$5:V103)</f>
        <v>36234</v>
      </c>
      <c r="W103" s="1">
        <f>SUM('Daily Counts'!W$5:W103)</f>
        <v>56295</v>
      </c>
      <c r="X103" s="1">
        <f>SUM('Daily Counts'!X$5:X103)</f>
        <v>98125</v>
      </c>
      <c r="Y103" s="1">
        <f>SUM('Daily Counts'!Y$5:Y103)</f>
        <v>49202</v>
      </c>
      <c r="Z103" s="1">
        <f>SUM('Daily Counts'!Z$5:Z103)</f>
        <v>44635</v>
      </c>
      <c r="AA103" s="1">
        <f>SUM('Daily Counts'!AA$5:AA103)</f>
        <v>48189</v>
      </c>
      <c r="AB103" s="1">
        <f>SUM('Daily Counts'!AB$5:AB103)</f>
        <v>36899</v>
      </c>
      <c r="AC103" s="1">
        <f>SUM('Daily Counts'!AC$5:AC103)</f>
        <v>45644</v>
      </c>
      <c r="AD103" s="1">
        <f>SUM('Daily Counts'!AD$5:AD103)</f>
        <v>30512</v>
      </c>
      <c r="AE103" s="1">
        <f>SUM('Daily Counts'!AE$5:AE103)</f>
        <v>16128</v>
      </c>
      <c r="AF103" s="1">
        <f>SUM('Daily Counts'!AF$5:AF103)</f>
        <v>44360</v>
      </c>
      <c r="AG103" s="1">
        <f>SUM('Daily Counts'!AG$5:AG103)</f>
        <v>17112</v>
      </c>
      <c r="AH103" s="1">
        <f>SUM('Daily Counts'!AH$5:AH103)</f>
        <v>26667</v>
      </c>
      <c r="AI103" s="1">
        <f>SUM('Daily Counts'!AI$5:AI103)</f>
        <v>8053</v>
      </c>
      <c r="AJ103" s="1">
        <f>SUM('Daily Counts'!AJ$5:AJ103)</f>
        <v>32020</v>
      </c>
      <c r="AK103" s="1">
        <f>SUM('Daily Counts'!AK$5:AK103)</f>
        <v>100950</v>
      </c>
      <c r="AL103" s="1">
        <f>SUM('Daily Counts'!AL$5:AL103)</f>
        <v>42655</v>
      </c>
      <c r="AM103" s="1">
        <f>SUM('Daily Counts'!AM$5:AM103)</f>
        <v>42301</v>
      </c>
      <c r="AN103" s="1">
        <f>SUM('Daily Counts'!AN$5:AN103)</f>
        <v>75964</v>
      </c>
      <c r="AO103" s="1">
        <f>SUM('Daily Counts'!AO$5:AO103)</f>
        <v>83782</v>
      </c>
      <c r="AP103" s="1">
        <f>SUM('Daily Counts'!AP$5:AP103)</f>
        <v>39495</v>
      </c>
      <c r="AQ103" s="1">
        <f>SUM('Daily Counts'!AQ$5:AQ103)</f>
        <v>89259</v>
      </c>
      <c r="AR103" s="1">
        <f>SUM('Daily Counts'!AR$5:AR103)</f>
        <v>54502</v>
      </c>
      <c r="AS103" s="1">
        <f>SUM('Daily Counts'!AS$5:AS103)</f>
        <v>55540</v>
      </c>
      <c r="AT103" s="1">
        <f>SUM('Daily Counts'!AT$5:AT103)</f>
        <v>61460</v>
      </c>
      <c r="AU103" s="1">
        <f>SUM('Daily Counts'!AU$5:AU103)</f>
        <v>111966</v>
      </c>
      <c r="AV103" s="1">
        <f>SUM('Daily Counts'!AV$5:AV103)</f>
        <v>31966.526315789473</v>
      </c>
      <c r="AW103" s="1">
        <f>SUM('Daily Counts'!AW$5:AW103)</f>
        <v>32774</v>
      </c>
      <c r="AX103" s="5"/>
      <c r="AY103" s="5"/>
      <c r="AZ103" s="5"/>
      <c r="BA103" s="5"/>
      <c r="BB103" s="5"/>
    </row>
    <row r="104" spans="1:54" x14ac:dyDescent="0.2">
      <c r="A104" s="2">
        <v>44446</v>
      </c>
      <c r="B104" s="1">
        <f>SUM('Daily Counts'!B$5:B104)</f>
        <v>21000</v>
      </c>
      <c r="C104" s="1">
        <f>SUM('Daily Counts'!C$5:C104)</f>
        <v>30392</v>
      </c>
      <c r="D104" s="1">
        <f>SUM('Daily Counts'!D$5:D104)</f>
        <v>26238</v>
      </c>
      <c r="E104" s="1">
        <f>SUM('Daily Counts'!E$5:E104)</f>
        <v>63730</v>
      </c>
      <c r="F104" s="1">
        <f>SUM('Daily Counts'!F$5:F104)</f>
        <v>26253</v>
      </c>
      <c r="G104" s="1">
        <f>SUM('Daily Counts'!G$5:G104)</f>
        <v>44725</v>
      </c>
      <c r="H104" s="1">
        <f>SUM('Daily Counts'!H$5:H104)</f>
        <v>34845</v>
      </c>
      <c r="I104" s="1">
        <f>SUM('Daily Counts'!I$5:I104)</f>
        <v>37418</v>
      </c>
      <c r="J104" s="1">
        <f>SUM('Daily Counts'!J$5:J104)</f>
        <v>53536</v>
      </c>
      <c r="K104" s="1">
        <f>SUM('Daily Counts'!K$5:K104)</f>
        <v>50432</v>
      </c>
      <c r="L104" s="1">
        <f>SUM('Daily Counts'!L$5:L104)</f>
        <v>29310</v>
      </c>
      <c r="M104" s="1">
        <f>SUM('Daily Counts'!M$5:M104)</f>
        <v>26779</v>
      </c>
      <c r="N104" s="1">
        <f>SUM('Daily Counts'!N$5:N104)</f>
        <v>77702</v>
      </c>
      <c r="O104" s="1">
        <f>SUM('Daily Counts'!O$5:O104)</f>
        <v>52447</v>
      </c>
      <c r="P104" s="1">
        <f>SUM('Daily Counts'!P$5:P104)</f>
        <v>15079</v>
      </c>
      <c r="Q104" s="1">
        <f>SUM('Daily Counts'!Q$5:Q104)</f>
        <v>3023</v>
      </c>
      <c r="R104" s="1">
        <f>SUM('Daily Counts'!R$5:R104)</f>
        <v>24043</v>
      </c>
      <c r="S104" s="1">
        <f>SUM('Daily Counts'!S$5:S104)</f>
        <v>14116</v>
      </c>
      <c r="T104" s="1">
        <f>SUM('Daily Counts'!T$5:T104)</f>
        <v>77999</v>
      </c>
      <c r="U104" s="1">
        <f>SUM('Daily Counts'!U$5:U104)</f>
        <v>45863</v>
      </c>
      <c r="V104" s="1">
        <f>SUM('Daily Counts'!V$5:V104)</f>
        <v>36322</v>
      </c>
      <c r="W104" s="1">
        <f>SUM('Daily Counts'!W$5:W104)</f>
        <v>57215</v>
      </c>
      <c r="X104" s="1">
        <f>SUM('Daily Counts'!X$5:X104)</f>
        <v>98125</v>
      </c>
      <c r="Y104" s="1">
        <f>SUM('Daily Counts'!Y$5:Y104)</f>
        <v>49670</v>
      </c>
      <c r="Z104" s="1">
        <f>SUM('Daily Counts'!Z$5:Z104)</f>
        <v>44640</v>
      </c>
      <c r="AA104" s="1">
        <f>SUM('Daily Counts'!AA$5:AA104)</f>
        <v>48301</v>
      </c>
      <c r="AB104" s="1">
        <f>SUM('Daily Counts'!AB$5:AB104)</f>
        <v>37604</v>
      </c>
      <c r="AC104" s="1">
        <f>SUM('Daily Counts'!AC$5:AC104)</f>
        <v>45672</v>
      </c>
      <c r="AD104" s="1">
        <f>SUM('Daily Counts'!AD$5:AD104)</f>
        <v>30785</v>
      </c>
      <c r="AE104" s="1">
        <f>SUM('Daily Counts'!AE$5:AE104)</f>
        <v>16128</v>
      </c>
      <c r="AF104" s="1">
        <f>SUM('Daily Counts'!AF$5:AF104)</f>
        <v>44982</v>
      </c>
      <c r="AG104" s="1">
        <f>SUM('Daily Counts'!AG$5:AG104)</f>
        <v>17112</v>
      </c>
      <c r="AH104" s="1">
        <f>SUM('Daily Counts'!AH$5:AH104)</f>
        <v>26796</v>
      </c>
      <c r="AI104" s="1">
        <f>SUM('Daily Counts'!AI$5:AI104)</f>
        <v>8205</v>
      </c>
      <c r="AJ104" s="1">
        <f>SUM('Daily Counts'!AJ$5:AJ104)</f>
        <v>33322</v>
      </c>
      <c r="AK104" s="1">
        <f>SUM('Daily Counts'!AK$5:AK104)</f>
        <v>103052</v>
      </c>
      <c r="AL104" s="1">
        <f>SUM('Daily Counts'!AL$5:AL104)</f>
        <v>42823</v>
      </c>
      <c r="AM104" s="1">
        <f>SUM('Daily Counts'!AM$5:AM104)</f>
        <v>42429</v>
      </c>
      <c r="AN104" s="1">
        <f>SUM('Daily Counts'!AN$5:AN104)</f>
        <v>77394</v>
      </c>
      <c r="AO104" s="1">
        <f>SUM('Daily Counts'!AO$5:AO104)</f>
        <v>85017</v>
      </c>
      <c r="AP104" s="1">
        <f>SUM('Daily Counts'!AP$5:AP104)</f>
        <v>40035</v>
      </c>
      <c r="AQ104" s="1">
        <f>SUM('Daily Counts'!AQ$5:AQ104)</f>
        <v>91431</v>
      </c>
      <c r="AR104" s="1">
        <f>SUM('Daily Counts'!AR$5:AR104)</f>
        <v>56702</v>
      </c>
      <c r="AS104" s="1">
        <f>SUM('Daily Counts'!AS$5:AS104)</f>
        <v>55539</v>
      </c>
      <c r="AT104" s="1">
        <f>SUM('Daily Counts'!AT$5:AT104)</f>
        <v>62538</v>
      </c>
      <c r="AU104" s="1">
        <f>SUM('Daily Counts'!AU$5:AU104)</f>
        <v>113651</v>
      </c>
      <c r="AV104" s="1">
        <f>SUM('Daily Counts'!AV$5:AV104)</f>
        <v>33735.526315789473</v>
      </c>
      <c r="AW104" s="1">
        <f>SUM('Daily Counts'!AW$5:AW104)</f>
        <v>33412</v>
      </c>
      <c r="AX104" s="5"/>
      <c r="AY104" s="5"/>
      <c r="AZ104" s="5"/>
      <c r="BA104" s="5"/>
      <c r="BB104" s="5"/>
    </row>
    <row r="105" spans="1:54" x14ac:dyDescent="0.2">
      <c r="A105" s="2">
        <v>44447</v>
      </c>
      <c r="B105" s="1">
        <f>SUM('Daily Counts'!B$5:B105)</f>
        <v>21005</v>
      </c>
      <c r="C105" s="1">
        <f>SUM('Daily Counts'!C$5:C105)</f>
        <v>30394</v>
      </c>
      <c r="D105" s="1">
        <f>SUM('Daily Counts'!D$5:D105)</f>
        <v>26247</v>
      </c>
      <c r="E105" s="1">
        <f>SUM('Daily Counts'!E$5:E105)</f>
        <v>69833</v>
      </c>
      <c r="F105" s="1">
        <f>SUM('Daily Counts'!F$5:F105)</f>
        <v>26390</v>
      </c>
      <c r="G105" s="1">
        <f>SUM('Daily Counts'!G$5:G105)</f>
        <v>47381</v>
      </c>
      <c r="H105" s="1">
        <f>SUM('Daily Counts'!H$5:H105)</f>
        <v>34845</v>
      </c>
      <c r="I105" s="1">
        <f>SUM('Daily Counts'!I$5:I105)</f>
        <v>37438</v>
      </c>
      <c r="J105" s="1">
        <f>SUM('Daily Counts'!J$5:J105)</f>
        <v>53905</v>
      </c>
      <c r="K105" s="1">
        <f>SUM('Daily Counts'!K$5:K105)</f>
        <v>53451</v>
      </c>
      <c r="L105" s="1">
        <f>SUM('Daily Counts'!L$5:L105)</f>
        <v>29460</v>
      </c>
      <c r="M105" s="1">
        <f>SUM('Daily Counts'!M$5:M105)</f>
        <v>26781</v>
      </c>
      <c r="N105" s="1">
        <f>SUM('Daily Counts'!N$5:N105)</f>
        <v>78177</v>
      </c>
      <c r="O105" s="1">
        <f>SUM('Daily Counts'!O$5:O105)</f>
        <v>55465</v>
      </c>
      <c r="P105" s="1">
        <f>SUM('Daily Counts'!P$5:P105)</f>
        <v>16682</v>
      </c>
      <c r="Q105" s="1">
        <f>SUM('Daily Counts'!Q$5:Q105)</f>
        <v>4131</v>
      </c>
      <c r="R105" s="1">
        <f>SUM('Daily Counts'!R$5:R105)</f>
        <v>24043</v>
      </c>
      <c r="S105" s="1">
        <f>SUM('Daily Counts'!S$5:S105)</f>
        <v>15245</v>
      </c>
      <c r="T105" s="1">
        <f>SUM('Daily Counts'!T$5:T105)</f>
        <v>77999</v>
      </c>
      <c r="U105" s="1">
        <f>SUM('Daily Counts'!U$5:U105)</f>
        <v>45882</v>
      </c>
      <c r="V105" s="1">
        <f>SUM('Daily Counts'!V$5:V105)</f>
        <v>36322</v>
      </c>
      <c r="W105" s="1">
        <f>SUM('Daily Counts'!W$5:W105)</f>
        <v>58025</v>
      </c>
      <c r="X105" s="1">
        <f>SUM('Daily Counts'!X$5:X105)</f>
        <v>98125</v>
      </c>
      <c r="Y105" s="1">
        <f>SUM('Daily Counts'!Y$5:Y105)</f>
        <v>54694</v>
      </c>
      <c r="Z105" s="1">
        <f>SUM('Daily Counts'!Z$5:Z105)</f>
        <v>44654</v>
      </c>
      <c r="AA105" s="1">
        <f>SUM('Daily Counts'!AA$5:AA105)</f>
        <v>50239</v>
      </c>
      <c r="AB105" s="1">
        <f>SUM('Daily Counts'!AB$5:AB105)</f>
        <v>37677</v>
      </c>
      <c r="AC105" s="1">
        <f>SUM('Daily Counts'!AC$5:AC105)</f>
        <v>45892</v>
      </c>
      <c r="AD105" s="1">
        <f>SUM('Daily Counts'!AD$5:AD105)</f>
        <v>30933</v>
      </c>
      <c r="AE105" s="1">
        <f>SUM('Daily Counts'!AE$5:AE105)</f>
        <v>16167</v>
      </c>
      <c r="AF105" s="1">
        <f>SUM('Daily Counts'!AF$5:AF105)</f>
        <v>47686</v>
      </c>
      <c r="AG105" s="1">
        <f>SUM('Daily Counts'!AG$5:AG105)</f>
        <v>17492</v>
      </c>
      <c r="AH105" s="1">
        <f>SUM('Daily Counts'!AH$5:AH105)</f>
        <v>27177</v>
      </c>
      <c r="AI105" s="1">
        <f>SUM('Daily Counts'!AI$5:AI105)</f>
        <v>8361</v>
      </c>
      <c r="AJ105" s="1">
        <f>SUM('Daily Counts'!AJ$5:AJ105)</f>
        <v>34355</v>
      </c>
      <c r="AK105" s="1">
        <f>SUM('Daily Counts'!AK$5:AK105)</f>
        <v>104911</v>
      </c>
      <c r="AL105" s="1">
        <f>SUM('Daily Counts'!AL$5:AL105)</f>
        <v>43195</v>
      </c>
      <c r="AM105" s="1">
        <f>SUM('Daily Counts'!AM$5:AM105)</f>
        <v>42437</v>
      </c>
      <c r="AN105" s="1">
        <f>SUM('Daily Counts'!AN$5:AN105)</f>
        <v>78281</v>
      </c>
      <c r="AO105" s="1">
        <f>SUM('Daily Counts'!AO$5:AO105)</f>
        <v>85323</v>
      </c>
      <c r="AP105" s="1">
        <f>SUM('Daily Counts'!AP$5:AP105)</f>
        <v>40581</v>
      </c>
      <c r="AQ105" s="1">
        <f>SUM('Daily Counts'!AQ$5:AQ105)</f>
        <v>93556</v>
      </c>
      <c r="AR105" s="1">
        <f>SUM('Daily Counts'!AR$5:AR105)</f>
        <v>58138</v>
      </c>
      <c r="AS105" s="1">
        <f>SUM('Daily Counts'!AS$5:AS105)</f>
        <v>56068</v>
      </c>
      <c r="AT105" s="1">
        <f>SUM('Daily Counts'!AT$5:AT105)</f>
        <v>65376</v>
      </c>
      <c r="AU105" s="1">
        <f>SUM('Daily Counts'!AU$5:AU105)</f>
        <v>114801</v>
      </c>
      <c r="AV105" s="1">
        <f>SUM('Daily Counts'!AV$5:AV105)</f>
        <v>34463.526315789473</v>
      </c>
      <c r="AW105" s="1">
        <f>SUM('Daily Counts'!AW$5:AW105)</f>
        <v>34215</v>
      </c>
      <c r="AX105" s="5"/>
      <c r="AY105" s="5"/>
      <c r="AZ105" s="5"/>
      <c r="BA105" s="5"/>
      <c r="BB105" s="5"/>
    </row>
    <row r="106" spans="1:54" x14ac:dyDescent="0.2">
      <c r="A106" s="2">
        <v>44448</v>
      </c>
      <c r="B106" s="1">
        <f>SUM('Daily Counts'!B$5:B106)</f>
        <v>21053</v>
      </c>
      <c r="C106" s="1">
        <f>SUM('Daily Counts'!C$5:C106)</f>
        <v>31483</v>
      </c>
      <c r="D106" s="1">
        <f>SUM('Daily Counts'!D$5:D106)</f>
        <v>26721</v>
      </c>
      <c r="E106" s="1">
        <f>SUM('Daily Counts'!E$5:E106)</f>
        <v>71924</v>
      </c>
      <c r="F106" s="1">
        <f>SUM('Daily Counts'!F$5:F106)</f>
        <v>26395</v>
      </c>
      <c r="G106" s="1">
        <f>SUM('Daily Counts'!G$5:G106)</f>
        <v>48121</v>
      </c>
      <c r="H106" s="1">
        <f>SUM('Daily Counts'!H$5:H106)</f>
        <v>34845</v>
      </c>
      <c r="I106" s="1">
        <f>SUM('Daily Counts'!I$5:I106)</f>
        <v>37781</v>
      </c>
      <c r="J106" s="1">
        <f>SUM('Daily Counts'!J$5:J106)</f>
        <v>54173</v>
      </c>
      <c r="K106" s="1">
        <f>SUM('Daily Counts'!K$5:K106)</f>
        <v>59640</v>
      </c>
      <c r="L106" s="1">
        <f>SUM('Daily Counts'!L$5:L106)</f>
        <v>29610</v>
      </c>
      <c r="M106" s="1">
        <f>SUM('Daily Counts'!M$5:M106)</f>
        <v>26781</v>
      </c>
      <c r="N106" s="1">
        <f>SUM('Daily Counts'!N$5:N106)</f>
        <v>81718</v>
      </c>
      <c r="O106" s="1">
        <f>SUM('Daily Counts'!O$5:O106)</f>
        <v>57303</v>
      </c>
      <c r="P106" s="1">
        <f>SUM('Daily Counts'!P$5:P106)</f>
        <v>17350</v>
      </c>
      <c r="Q106" s="1">
        <f>SUM('Daily Counts'!Q$5:Q106)</f>
        <v>4521</v>
      </c>
      <c r="R106" s="1">
        <f>SUM('Daily Counts'!R$5:R106)</f>
        <v>24043</v>
      </c>
      <c r="S106" s="1">
        <f>SUM('Daily Counts'!S$5:S106)</f>
        <v>16704</v>
      </c>
      <c r="T106" s="1">
        <f>SUM('Daily Counts'!T$5:T106)</f>
        <v>77999</v>
      </c>
      <c r="U106" s="1">
        <f>SUM('Daily Counts'!U$5:U106)</f>
        <v>45882</v>
      </c>
      <c r="V106" s="1">
        <f>SUM('Daily Counts'!V$5:V106)</f>
        <v>36322</v>
      </c>
      <c r="W106" s="1">
        <f>SUM('Daily Counts'!W$5:W106)</f>
        <v>58043</v>
      </c>
      <c r="X106" s="1">
        <f>SUM('Daily Counts'!X$5:X106)</f>
        <v>98125</v>
      </c>
      <c r="Y106" s="1">
        <f>SUM('Daily Counts'!Y$5:Y106)</f>
        <v>58000</v>
      </c>
      <c r="Z106" s="1">
        <f>SUM('Daily Counts'!Z$5:Z106)</f>
        <v>44654</v>
      </c>
      <c r="AA106" s="1">
        <f>SUM('Daily Counts'!AA$5:AA106)</f>
        <v>50781</v>
      </c>
      <c r="AB106" s="1">
        <f>SUM('Daily Counts'!AB$5:AB106)</f>
        <v>39001</v>
      </c>
      <c r="AC106" s="1">
        <f>SUM('Daily Counts'!AC$5:AC106)</f>
        <v>46361</v>
      </c>
      <c r="AD106" s="1">
        <f>SUM('Daily Counts'!AD$5:AD106)</f>
        <v>31348</v>
      </c>
      <c r="AE106" s="1">
        <f>SUM('Daily Counts'!AE$5:AE106)</f>
        <v>16200</v>
      </c>
      <c r="AF106" s="1">
        <f>SUM('Daily Counts'!AF$5:AF106)</f>
        <v>49651</v>
      </c>
      <c r="AG106" s="1">
        <f>SUM('Daily Counts'!AG$5:AG106)</f>
        <v>17502</v>
      </c>
      <c r="AH106" s="1">
        <f>SUM('Daily Counts'!AH$5:AH106)</f>
        <v>27381</v>
      </c>
      <c r="AI106" s="1">
        <f>SUM('Daily Counts'!AI$5:AI106)</f>
        <v>8858</v>
      </c>
      <c r="AJ106" s="1">
        <f>SUM('Daily Counts'!AJ$5:AJ106)</f>
        <v>35167</v>
      </c>
      <c r="AK106" s="1">
        <f>SUM('Daily Counts'!AK$5:AK106)</f>
        <v>107057</v>
      </c>
      <c r="AL106" s="1">
        <f>SUM('Daily Counts'!AL$5:AL106)</f>
        <v>43449</v>
      </c>
      <c r="AM106" s="1">
        <f>SUM('Daily Counts'!AM$5:AM106)</f>
        <v>42439</v>
      </c>
      <c r="AN106" s="1">
        <f>SUM('Daily Counts'!AN$5:AN106)</f>
        <v>79741</v>
      </c>
      <c r="AO106" s="1">
        <f>SUM('Daily Counts'!AO$5:AO106)</f>
        <v>85989</v>
      </c>
      <c r="AP106" s="1">
        <f>SUM('Daily Counts'!AP$5:AP106)</f>
        <v>40665</v>
      </c>
      <c r="AQ106" s="1">
        <f>SUM('Daily Counts'!AQ$5:AQ106)</f>
        <v>95121</v>
      </c>
      <c r="AR106" s="1">
        <f>SUM('Daily Counts'!AR$5:AR106)</f>
        <v>59279</v>
      </c>
      <c r="AS106" s="1">
        <f>SUM('Daily Counts'!AS$5:AS106)</f>
        <v>56378</v>
      </c>
      <c r="AT106" s="1">
        <f>SUM('Daily Counts'!AT$5:AT106)</f>
        <v>66592</v>
      </c>
      <c r="AU106" s="1">
        <f>SUM('Daily Counts'!AU$5:AU106)</f>
        <v>115660</v>
      </c>
      <c r="AV106" s="1">
        <f>SUM('Daily Counts'!AV$5:AV106)</f>
        <v>35831.526315789473</v>
      </c>
      <c r="AW106" s="1">
        <f>SUM('Daily Counts'!AW$5:AW106)</f>
        <v>35484</v>
      </c>
      <c r="AX106" s="5"/>
      <c r="AY106" s="5"/>
      <c r="AZ106" s="5"/>
      <c r="BA106" s="5"/>
      <c r="BB106" s="5"/>
    </row>
    <row r="107" spans="1:54" x14ac:dyDescent="0.2">
      <c r="A107" s="2">
        <v>44449</v>
      </c>
      <c r="B107" s="1">
        <f>SUM('Daily Counts'!B$5:B107)</f>
        <v>21229</v>
      </c>
      <c r="C107" s="1">
        <f>SUM('Daily Counts'!C$5:C107)</f>
        <v>31493</v>
      </c>
      <c r="D107" s="1">
        <f>SUM('Daily Counts'!D$5:D107)</f>
        <v>27404</v>
      </c>
      <c r="E107" s="1">
        <f>SUM('Daily Counts'!E$5:E107)</f>
        <v>76068</v>
      </c>
      <c r="F107" s="1">
        <f>SUM('Daily Counts'!F$5:F107)</f>
        <v>26399</v>
      </c>
      <c r="G107" s="1">
        <f>SUM('Daily Counts'!G$5:G107)</f>
        <v>48721</v>
      </c>
      <c r="H107" s="1">
        <f>SUM('Daily Counts'!H$5:H107)</f>
        <v>34845</v>
      </c>
      <c r="I107" s="1">
        <f>SUM('Daily Counts'!I$5:I107)</f>
        <v>39743</v>
      </c>
      <c r="J107" s="1">
        <f>SUM('Daily Counts'!J$5:J107)</f>
        <v>58282</v>
      </c>
      <c r="K107" s="1">
        <f>SUM('Daily Counts'!K$5:K107)</f>
        <v>65470</v>
      </c>
      <c r="L107" s="1">
        <f>SUM('Daily Counts'!L$5:L107)</f>
        <v>29760</v>
      </c>
      <c r="M107" s="1">
        <f>SUM('Daily Counts'!M$5:M107)</f>
        <v>26782</v>
      </c>
      <c r="N107" s="1">
        <f>SUM('Daily Counts'!N$5:N107)</f>
        <v>81771</v>
      </c>
      <c r="O107" s="1">
        <f>SUM('Daily Counts'!O$5:O107)</f>
        <v>58922</v>
      </c>
      <c r="P107" s="1">
        <f>SUM('Daily Counts'!P$5:P107)</f>
        <v>17350</v>
      </c>
      <c r="Q107" s="1">
        <f>SUM('Daily Counts'!Q$5:Q107)</f>
        <v>5773</v>
      </c>
      <c r="R107" s="1">
        <f>SUM('Daily Counts'!R$5:R107)</f>
        <v>24043</v>
      </c>
      <c r="S107" s="1">
        <f>SUM('Daily Counts'!S$5:S107)</f>
        <v>16810</v>
      </c>
      <c r="T107" s="1">
        <f>SUM('Daily Counts'!T$5:T107)</f>
        <v>77999</v>
      </c>
      <c r="U107" s="1">
        <f>SUM('Daily Counts'!U$5:U107)</f>
        <v>46017</v>
      </c>
      <c r="V107" s="1">
        <f>SUM('Daily Counts'!V$5:V107)</f>
        <v>36322</v>
      </c>
      <c r="W107" s="1">
        <f>SUM('Daily Counts'!W$5:W107)</f>
        <v>58089</v>
      </c>
      <c r="X107" s="1">
        <f>SUM('Daily Counts'!X$5:X107)</f>
        <v>98474</v>
      </c>
      <c r="Y107" s="1">
        <f>SUM('Daily Counts'!Y$5:Y107)</f>
        <v>61121</v>
      </c>
      <c r="Z107" s="1">
        <f>SUM('Daily Counts'!Z$5:Z107)</f>
        <v>44654</v>
      </c>
      <c r="AA107" s="1">
        <f>SUM('Daily Counts'!AA$5:AA107)</f>
        <v>51364</v>
      </c>
      <c r="AB107" s="1">
        <f>SUM('Daily Counts'!AB$5:AB107)</f>
        <v>39180</v>
      </c>
      <c r="AC107" s="1">
        <f>SUM('Daily Counts'!AC$5:AC107)</f>
        <v>47529</v>
      </c>
      <c r="AD107" s="1">
        <f>SUM('Daily Counts'!AD$5:AD107)</f>
        <v>31908</v>
      </c>
      <c r="AE107" s="1">
        <f>SUM('Daily Counts'!AE$5:AE107)</f>
        <v>16563</v>
      </c>
      <c r="AF107" s="1">
        <f>SUM('Daily Counts'!AF$5:AF107)</f>
        <v>51077</v>
      </c>
      <c r="AG107" s="1">
        <f>SUM('Daily Counts'!AG$5:AG107)</f>
        <v>17690</v>
      </c>
      <c r="AH107" s="1">
        <f>SUM('Daily Counts'!AH$5:AH107)</f>
        <v>28014</v>
      </c>
      <c r="AI107" s="1">
        <f>SUM('Daily Counts'!AI$5:AI107)</f>
        <v>9165</v>
      </c>
      <c r="AJ107" s="1">
        <f>SUM('Daily Counts'!AJ$5:AJ107)</f>
        <v>35916</v>
      </c>
      <c r="AK107" s="1">
        <f>SUM('Daily Counts'!AK$5:AK107)</f>
        <v>107596</v>
      </c>
      <c r="AL107" s="1">
        <f>SUM('Daily Counts'!AL$5:AL107)</f>
        <v>43715</v>
      </c>
      <c r="AM107" s="1">
        <f>SUM('Daily Counts'!AM$5:AM107)</f>
        <v>42506</v>
      </c>
      <c r="AN107" s="1">
        <f>SUM('Daily Counts'!AN$5:AN107)</f>
        <v>82163</v>
      </c>
      <c r="AO107" s="1">
        <f>SUM('Daily Counts'!AO$5:AO107)</f>
        <v>86941</v>
      </c>
      <c r="AP107" s="1">
        <f>SUM('Daily Counts'!AP$5:AP107)</f>
        <v>41121</v>
      </c>
      <c r="AQ107" s="1">
        <f>SUM('Daily Counts'!AQ$5:AQ107)</f>
        <v>95371</v>
      </c>
      <c r="AR107" s="1">
        <f>SUM('Daily Counts'!AR$5:AR107)</f>
        <v>60532</v>
      </c>
      <c r="AS107" s="1">
        <f>SUM('Daily Counts'!AS$5:AS107)</f>
        <v>56860</v>
      </c>
      <c r="AT107" s="1">
        <f>SUM('Daily Counts'!AT$5:AT107)</f>
        <v>68702</v>
      </c>
      <c r="AU107" s="1">
        <f>SUM('Daily Counts'!AU$5:AU107)</f>
        <v>116889</v>
      </c>
      <c r="AV107" s="1">
        <f>SUM('Daily Counts'!AV$5:AV107)</f>
        <v>36250.526315789473</v>
      </c>
      <c r="AW107" s="1">
        <f>SUM('Daily Counts'!AW$5:AW107)</f>
        <v>36611</v>
      </c>
      <c r="AX107" s="5"/>
      <c r="AY107" s="5"/>
      <c r="AZ107" s="5"/>
      <c r="BA107" s="5"/>
      <c r="BB107" s="5"/>
    </row>
    <row r="108" spans="1:54" x14ac:dyDescent="0.2">
      <c r="A108" s="2">
        <v>44450</v>
      </c>
      <c r="B108" s="1">
        <f>SUM('Daily Counts'!B$5:B108)</f>
        <v>21380</v>
      </c>
      <c r="C108" s="1">
        <f>SUM('Daily Counts'!C$5:C108)</f>
        <v>32062</v>
      </c>
      <c r="D108" s="1">
        <f>SUM('Daily Counts'!D$5:D108)</f>
        <v>27408</v>
      </c>
      <c r="E108" s="1">
        <f>SUM('Daily Counts'!E$5:E108)</f>
        <v>80735</v>
      </c>
      <c r="F108" s="1">
        <f>SUM('Daily Counts'!F$5:F108)</f>
        <v>26407</v>
      </c>
      <c r="G108" s="1">
        <f>SUM('Daily Counts'!G$5:G108)</f>
        <v>51251</v>
      </c>
      <c r="H108" s="1">
        <f>SUM('Daily Counts'!H$5:H108)</f>
        <v>34845</v>
      </c>
      <c r="I108" s="1">
        <f>SUM('Daily Counts'!I$5:I108)</f>
        <v>41376</v>
      </c>
      <c r="J108" s="1">
        <f>SUM('Daily Counts'!J$5:J108)</f>
        <v>67395</v>
      </c>
      <c r="K108" s="1">
        <f>SUM('Daily Counts'!K$5:K108)</f>
        <v>68070</v>
      </c>
      <c r="L108" s="1">
        <f>SUM('Daily Counts'!L$5:L108)</f>
        <v>29910</v>
      </c>
      <c r="M108" s="1">
        <f>SUM('Daily Counts'!M$5:M108)</f>
        <v>26782</v>
      </c>
      <c r="N108" s="1">
        <f>SUM('Daily Counts'!N$5:N108)</f>
        <v>87490</v>
      </c>
      <c r="O108" s="1">
        <f>SUM('Daily Counts'!O$5:O108)</f>
        <v>61234</v>
      </c>
      <c r="P108" s="1">
        <f>SUM('Daily Counts'!P$5:P108)</f>
        <v>17350</v>
      </c>
      <c r="Q108" s="1">
        <f>SUM('Daily Counts'!Q$5:Q108)</f>
        <v>7014</v>
      </c>
      <c r="R108" s="1">
        <f>SUM('Daily Counts'!R$5:R108)</f>
        <v>24043</v>
      </c>
      <c r="S108" s="1">
        <f>SUM('Daily Counts'!S$5:S108)</f>
        <v>16821</v>
      </c>
      <c r="T108" s="1">
        <f>SUM('Daily Counts'!T$5:T108)</f>
        <v>77999</v>
      </c>
      <c r="U108" s="1">
        <f>SUM('Daily Counts'!U$5:U108)</f>
        <v>46043</v>
      </c>
      <c r="V108" s="1">
        <f>SUM('Daily Counts'!V$5:V108)</f>
        <v>36334</v>
      </c>
      <c r="W108" s="1">
        <f>SUM('Daily Counts'!W$5:W108)</f>
        <v>58142</v>
      </c>
      <c r="X108" s="1">
        <f>SUM('Daily Counts'!X$5:X108)</f>
        <v>99338</v>
      </c>
      <c r="Y108" s="1">
        <f>SUM('Daily Counts'!Y$5:Y108)</f>
        <v>63475</v>
      </c>
      <c r="Z108" s="1">
        <f>SUM('Daily Counts'!Z$5:Z108)</f>
        <v>44654</v>
      </c>
      <c r="AA108" s="1">
        <f>SUM('Daily Counts'!AA$5:AA108)</f>
        <v>54356</v>
      </c>
      <c r="AB108" s="1">
        <f>SUM('Daily Counts'!AB$5:AB108)</f>
        <v>39333</v>
      </c>
      <c r="AC108" s="1">
        <f>SUM('Daily Counts'!AC$5:AC108)</f>
        <v>48510</v>
      </c>
      <c r="AD108" s="1">
        <f>SUM('Daily Counts'!AD$5:AD108)</f>
        <v>32861</v>
      </c>
      <c r="AE108" s="1">
        <f>SUM('Daily Counts'!AE$5:AE108)</f>
        <v>17379</v>
      </c>
      <c r="AF108" s="1">
        <f>SUM('Daily Counts'!AF$5:AF108)</f>
        <v>52969</v>
      </c>
      <c r="AG108" s="1">
        <f>SUM('Daily Counts'!AG$5:AG108)</f>
        <v>17758</v>
      </c>
      <c r="AH108" s="1">
        <f>SUM('Daily Counts'!AH$5:AH108)</f>
        <v>28440</v>
      </c>
      <c r="AI108" s="1">
        <f>SUM('Daily Counts'!AI$5:AI108)</f>
        <v>9175</v>
      </c>
      <c r="AJ108" s="1">
        <f>SUM('Daily Counts'!AJ$5:AJ108)</f>
        <v>36133</v>
      </c>
      <c r="AK108" s="1">
        <f>SUM('Daily Counts'!AK$5:AK108)</f>
        <v>107625</v>
      </c>
      <c r="AL108" s="1">
        <f>SUM('Daily Counts'!AL$5:AL108)</f>
        <v>44703</v>
      </c>
      <c r="AM108" s="1">
        <f>SUM('Daily Counts'!AM$5:AM108)</f>
        <v>43088</v>
      </c>
      <c r="AN108" s="1">
        <f>SUM('Daily Counts'!AN$5:AN108)</f>
        <v>83387</v>
      </c>
      <c r="AO108" s="1">
        <f>SUM('Daily Counts'!AO$5:AO108)</f>
        <v>87349</v>
      </c>
      <c r="AP108" s="1">
        <f>SUM('Daily Counts'!AP$5:AP108)</f>
        <v>41675</v>
      </c>
      <c r="AQ108" s="1">
        <f>SUM('Daily Counts'!AQ$5:AQ108)</f>
        <v>95438</v>
      </c>
      <c r="AR108" s="1">
        <f>SUM('Daily Counts'!AR$5:AR108)</f>
        <v>61205</v>
      </c>
      <c r="AS108" s="1">
        <f>SUM('Daily Counts'!AS$5:AS108)</f>
        <v>56910</v>
      </c>
      <c r="AT108" s="1">
        <f>SUM('Daily Counts'!AT$5:AT108)</f>
        <v>70058</v>
      </c>
      <c r="AU108" s="1">
        <f>SUM('Daily Counts'!AU$5:AU108)</f>
        <v>117073</v>
      </c>
      <c r="AV108" s="1">
        <f>SUM('Daily Counts'!AV$5:AV108)</f>
        <v>36265.526315789473</v>
      </c>
      <c r="AW108" s="1">
        <f>SUM('Daily Counts'!AW$5:AW108)</f>
        <v>36986</v>
      </c>
      <c r="AX108" s="5"/>
      <c r="AY108" s="5"/>
      <c r="AZ108" s="5"/>
      <c r="BA108" s="5"/>
      <c r="BB108" s="5"/>
    </row>
    <row r="109" spans="1:54" x14ac:dyDescent="0.2">
      <c r="A109" s="2">
        <v>44451</v>
      </c>
      <c r="B109" s="1">
        <f>SUM('Daily Counts'!B$5:B109)</f>
        <v>21415</v>
      </c>
      <c r="C109" s="1">
        <f>SUM('Daily Counts'!C$5:C109)</f>
        <v>32161</v>
      </c>
      <c r="D109" s="1">
        <f>SUM('Daily Counts'!D$5:D109)</f>
        <v>29983</v>
      </c>
      <c r="E109" s="1">
        <f>SUM('Daily Counts'!E$5:E109)</f>
        <v>80768</v>
      </c>
      <c r="F109" s="1">
        <f>SUM('Daily Counts'!F$5:F109)</f>
        <v>26407</v>
      </c>
      <c r="G109" s="1">
        <f>SUM('Daily Counts'!G$5:G109)</f>
        <v>51911</v>
      </c>
      <c r="H109" s="1">
        <f>SUM('Daily Counts'!H$5:H109)</f>
        <v>34845</v>
      </c>
      <c r="I109" s="1">
        <f>SUM('Daily Counts'!I$5:I109)</f>
        <v>42854</v>
      </c>
      <c r="J109" s="1">
        <f>SUM('Daily Counts'!J$5:J109)</f>
        <v>73369</v>
      </c>
      <c r="K109" s="1">
        <f>SUM('Daily Counts'!K$5:K109)</f>
        <v>70900</v>
      </c>
      <c r="L109" s="1">
        <f>SUM('Daily Counts'!L$5:L109)</f>
        <v>30060</v>
      </c>
      <c r="M109" s="1">
        <f>SUM('Daily Counts'!M$5:M109)</f>
        <v>30782</v>
      </c>
      <c r="N109" s="1">
        <f>SUM('Daily Counts'!N$5:N109)</f>
        <v>93361</v>
      </c>
      <c r="O109" s="1">
        <f>SUM('Daily Counts'!O$5:O109)</f>
        <v>65907</v>
      </c>
      <c r="P109" s="1">
        <f>SUM('Daily Counts'!P$5:P109)</f>
        <v>17493</v>
      </c>
      <c r="Q109" s="1">
        <f>SUM('Daily Counts'!Q$5:Q109)</f>
        <v>7076</v>
      </c>
      <c r="R109" s="1">
        <f>SUM('Daily Counts'!R$5:R109)</f>
        <v>24044</v>
      </c>
      <c r="S109" s="1">
        <f>SUM('Daily Counts'!S$5:S109)</f>
        <v>16821</v>
      </c>
      <c r="T109" s="1">
        <f>SUM('Daily Counts'!T$5:T109)</f>
        <v>78269</v>
      </c>
      <c r="U109" s="1">
        <f>SUM('Daily Counts'!U$5:U109)</f>
        <v>46049</v>
      </c>
      <c r="V109" s="1">
        <f>SUM('Daily Counts'!V$5:V109)</f>
        <v>37584</v>
      </c>
      <c r="W109" s="1">
        <f>SUM('Daily Counts'!W$5:W109)</f>
        <v>58407</v>
      </c>
      <c r="X109" s="1">
        <f>SUM('Daily Counts'!X$5:X109)</f>
        <v>101570</v>
      </c>
      <c r="Y109" s="1">
        <f>SUM('Daily Counts'!Y$5:Y109)</f>
        <v>63857</v>
      </c>
      <c r="Z109" s="1">
        <f>SUM('Daily Counts'!Z$5:Z109)</f>
        <v>44654</v>
      </c>
      <c r="AA109" s="1">
        <f>SUM('Daily Counts'!AA$5:AA109)</f>
        <v>57025</v>
      </c>
      <c r="AB109" s="1">
        <f>SUM('Daily Counts'!AB$5:AB109)</f>
        <v>39579</v>
      </c>
      <c r="AC109" s="1">
        <f>SUM('Daily Counts'!AC$5:AC109)</f>
        <v>48892</v>
      </c>
      <c r="AD109" s="1">
        <f>SUM('Daily Counts'!AD$5:AD109)</f>
        <v>34568</v>
      </c>
      <c r="AE109" s="1">
        <f>SUM('Daily Counts'!AE$5:AE109)</f>
        <v>18522</v>
      </c>
      <c r="AF109" s="1">
        <f>SUM('Daily Counts'!AF$5:AF109)</f>
        <v>54288</v>
      </c>
      <c r="AG109" s="1">
        <f>SUM('Daily Counts'!AG$5:AG109)</f>
        <v>18183</v>
      </c>
      <c r="AH109" s="1">
        <f>SUM('Daily Counts'!AH$5:AH109)</f>
        <v>29028</v>
      </c>
      <c r="AI109" s="1">
        <f>SUM('Daily Counts'!AI$5:AI109)</f>
        <v>9175</v>
      </c>
      <c r="AJ109" s="1">
        <f>SUM('Daily Counts'!AJ$5:AJ109)</f>
        <v>36765</v>
      </c>
      <c r="AK109" s="1">
        <f>SUM('Daily Counts'!AK$5:AK109)</f>
        <v>107653</v>
      </c>
      <c r="AL109" s="1">
        <f>SUM('Daily Counts'!AL$5:AL109)</f>
        <v>45103</v>
      </c>
      <c r="AM109" s="1">
        <f>SUM('Daily Counts'!AM$5:AM109)</f>
        <v>43800</v>
      </c>
      <c r="AN109" s="1">
        <f>SUM('Daily Counts'!AN$5:AN109)</f>
        <v>85081</v>
      </c>
      <c r="AO109" s="1">
        <f>SUM('Daily Counts'!AO$5:AO109)</f>
        <v>87594</v>
      </c>
      <c r="AP109" s="1">
        <f>SUM('Daily Counts'!AP$5:AP109)</f>
        <v>42325</v>
      </c>
      <c r="AQ109" s="1">
        <f>SUM('Daily Counts'!AQ$5:AQ109)</f>
        <v>95583</v>
      </c>
      <c r="AR109" s="1">
        <f>SUM('Daily Counts'!AR$5:AR109)</f>
        <v>61982</v>
      </c>
      <c r="AS109" s="1">
        <f>SUM('Daily Counts'!AS$5:AS109)</f>
        <v>57938</v>
      </c>
      <c r="AT109" s="1">
        <f>SUM('Daily Counts'!AT$5:AT109)</f>
        <v>71046</v>
      </c>
      <c r="AU109" s="1">
        <f>SUM('Daily Counts'!AU$5:AU109)</f>
        <v>117179</v>
      </c>
      <c r="AV109" s="1">
        <f>SUM('Daily Counts'!AV$5:AV109)</f>
        <v>36954.526315789473</v>
      </c>
      <c r="AW109" s="1">
        <f>SUM('Daily Counts'!AW$5:AW109)</f>
        <v>38696</v>
      </c>
      <c r="AX109" s="5"/>
      <c r="AY109" s="5"/>
      <c r="AZ109" s="5"/>
      <c r="BA109" s="5"/>
      <c r="BB109" s="5"/>
    </row>
    <row r="110" spans="1:54" x14ac:dyDescent="0.2">
      <c r="A110" s="2">
        <v>44452</v>
      </c>
      <c r="B110" s="1">
        <f>SUM('Daily Counts'!B$5:B110)</f>
        <v>24824</v>
      </c>
      <c r="C110" s="1">
        <f>SUM('Daily Counts'!C$5:C110)</f>
        <v>32387</v>
      </c>
      <c r="D110" s="1">
        <f>SUM('Daily Counts'!D$5:D110)</f>
        <v>30479</v>
      </c>
      <c r="E110" s="1">
        <f>SUM('Daily Counts'!E$5:E110)</f>
        <v>81449</v>
      </c>
      <c r="F110" s="1">
        <f>SUM('Daily Counts'!F$5:F110)</f>
        <v>26407</v>
      </c>
      <c r="G110" s="1">
        <f>SUM('Daily Counts'!G$5:G110)</f>
        <v>54561</v>
      </c>
      <c r="H110" s="1">
        <f>SUM('Daily Counts'!H$5:H110)</f>
        <v>34845</v>
      </c>
      <c r="I110" s="1">
        <f>SUM('Daily Counts'!I$5:I110)</f>
        <v>42854</v>
      </c>
      <c r="J110" s="1">
        <f>SUM('Daily Counts'!J$5:J110)</f>
        <v>73369</v>
      </c>
      <c r="K110" s="1">
        <f>SUM('Daily Counts'!K$5:K110)</f>
        <v>73441</v>
      </c>
      <c r="L110" s="1">
        <f>SUM('Daily Counts'!L$5:L110)</f>
        <v>30210</v>
      </c>
      <c r="M110" s="1">
        <f>SUM('Daily Counts'!M$5:M110)</f>
        <v>43082</v>
      </c>
      <c r="N110" s="1">
        <f>SUM('Daily Counts'!N$5:N110)</f>
        <v>94997</v>
      </c>
      <c r="O110" s="1">
        <f>SUM('Daily Counts'!O$5:O110)</f>
        <v>68493</v>
      </c>
      <c r="P110" s="1">
        <f>SUM('Daily Counts'!P$5:P110)</f>
        <v>18191</v>
      </c>
      <c r="Q110" s="1">
        <f>SUM('Daily Counts'!Q$5:Q110)</f>
        <v>8039</v>
      </c>
      <c r="R110" s="1">
        <f>SUM('Daily Counts'!R$5:R110)</f>
        <v>24044</v>
      </c>
      <c r="S110" s="1">
        <f>SUM('Daily Counts'!S$5:S110)</f>
        <v>16830</v>
      </c>
      <c r="T110" s="1">
        <f>SUM('Daily Counts'!T$5:T110)</f>
        <v>78692</v>
      </c>
      <c r="U110" s="1">
        <f>SUM('Daily Counts'!U$5:U110)</f>
        <v>46135</v>
      </c>
      <c r="V110" s="1">
        <f>SUM('Daily Counts'!V$5:V110)</f>
        <v>38327</v>
      </c>
      <c r="W110" s="1">
        <f>SUM('Daily Counts'!W$5:W110)</f>
        <v>58730</v>
      </c>
      <c r="X110" s="1">
        <f>SUM('Daily Counts'!X$5:X110)</f>
        <v>121690</v>
      </c>
      <c r="Y110" s="1">
        <f>SUM('Daily Counts'!Y$5:Y110)</f>
        <v>68552</v>
      </c>
      <c r="Z110" s="1">
        <f>SUM('Daily Counts'!Z$5:Z110)</f>
        <v>44679</v>
      </c>
      <c r="AA110" s="1">
        <f>SUM('Daily Counts'!AA$5:AA110)</f>
        <v>60429</v>
      </c>
      <c r="AB110" s="1">
        <f>SUM('Daily Counts'!AB$5:AB110)</f>
        <v>41786</v>
      </c>
      <c r="AC110" s="1">
        <f>SUM('Daily Counts'!AC$5:AC110)</f>
        <v>49096</v>
      </c>
      <c r="AD110" s="1">
        <f>SUM('Daily Counts'!AD$5:AD110)</f>
        <v>35489</v>
      </c>
      <c r="AE110" s="1">
        <f>SUM('Daily Counts'!AE$5:AE110)</f>
        <v>20001</v>
      </c>
      <c r="AF110" s="1">
        <f>SUM('Daily Counts'!AF$5:AF110)</f>
        <v>54892</v>
      </c>
      <c r="AG110" s="1">
        <f>SUM('Daily Counts'!AG$5:AG110)</f>
        <v>18227</v>
      </c>
      <c r="AH110" s="1">
        <f>SUM('Daily Counts'!AH$5:AH110)</f>
        <v>29567</v>
      </c>
      <c r="AI110" s="1">
        <f>SUM('Daily Counts'!AI$5:AI110)</f>
        <v>9511</v>
      </c>
      <c r="AJ110" s="1">
        <f>SUM('Daily Counts'!AJ$5:AJ110)</f>
        <v>37343</v>
      </c>
      <c r="AK110" s="1">
        <f>SUM('Daily Counts'!AK$5:AK110)</f>
        <v>108268</v>
      </c>
      <c r="AL110" s="1">
        <f>SUM('Daily Counts'!AL$5:AL110)</f>
        <v>45784</v>
      </c>
      <c r="AM110" s="1">
        <f>SUM('Daily Counts'!AM$5:AM110)</f>
        <v>44814</v>
      </c>
      <c r="AN110" s="1">
        <f>SUM('Daily Counts'!AN$5:AN110)</f>
        <v>87272</v>
      </c>
      <c r="AO110" s="1">
        <f>SUM('Daily Counts'!AO$5:AO110)</f>
        <v>88164</v>
      </c>
      <c r="AP110" s="1">
        <f>SUM('Daily Counts'!AP$5:AP110)</f>
        <v>43022</v>
      </c>
      <c r="AQ110" s="1">
        <f>SUM('Daily Counts'!AQ$5:AQ110)</f>
        <v>95727</v>
      </c>
      <c r="AR110" s="1">
        <f>SUM('Daily Counts'!AR$5:AR110)</f>
        <v>62282</v>
      </c>
      <c r="AS110" s="1">
        <f>SUM('Daily Counts'!AS$5:AS110)</f>
        <v>60882</v>
      </c>
      <c r="AT110" s="1">
        <f>SUM('Daily Counts'!AT$5:AT110)</f>
        <v>72218</v>
      </c>
      <c r="AU110" s="1">
        <f>SUM('Daily Counts'!AU$5:AU110)</f>
        <v>117320</v>
      </c>
      <c r="AV110" s="1">
        <f>SUM('Daily Counts'!AV$5:AV110)</f>
        <v>36989.526315789473</v>
      </c>
      <c r="AW110" s="1">
        <f>SUM('Daily Counts'!AW$5:AW110)</f>
        <v>39509</v>
      </c>
      <c r="AX110" s="5"/>
      <c r="AY110" s="5"/>
      <c r="AZ110" s="5"/>
      <c r="BA110" s="5"/>
      <c r="BB110" s="5"/>
    </row>
    <row r="111" spans="1:54" x14ac:dyDescent="0.2">
      <c r="A111" s="2">
        <v>44453</v>
      </c>
      <c r="B111" s="1">
        <f>SUM('Daily Counts'!B$5:B111)</f>
        <v>24911</v>
      </c>
      <c r="C111" s="1">
        <f>SUM('Daily Counts'!C$5:C111)</f>
        <v>32456</v>
      </c>
      <c r="D111" s="1">
        <f>SUM('Daily Counts'!D$5:D111)</f>
        <v>30825</v>
      </c>
      <c r="E111" s="1">
        <f>SUM('Daily Counts'!E$5:E111)</f>
        <v>81449</v>
      </c>
      <c r="F111" s="1">
        <f>SUM('Daily Counts'!F$5:F111)</f>
        <v>26407</v>
      </c>
      <c r="G111" s="1">
        <f>SUM('Daily Counts'!G$5:G111)</f>
        <v>54564</v>
      </c>
      <c r="H111" s="1">
        <f>SUM('Daily Counts'!H$5:H111)</f>
        <v>34845</v>
      </c>
      <c r="I111" s="1">
        <f>SUM('Daily Counts'!I$5:I111)</f>
        <v>43886</v>
      </c>
      <c r="J111" s="1">
        <f>SUM('Daily Counts'!J$5:J111)</f>
        <v>73369</v>
      </c>
      <c r="K111" s="1">
        <f>SUM('Daily Counts'!K$5:K111)</f>
        <v>76503</v>
      </c>
      <c r="L111" s="1">
        <f>SUM('Daily Counts'!L$5:L111)</f>
        <v>30360</v>
      </c>
      <c r="M111" s="1">
        <f>SUM('Daily Counts'!M$5:M111)</f>
        <v>44767</v>
      </c>
      <c r="N111" s="1">
        <f>SUM('Daily Counts'!N$5:N111)</f>
        <v>98778</v>
      </c>
      <c r="O111" s="1">
        <f>SUM('Daily Counts'!O$5:O111)</f>
        <v>70734</v>
      </c>
      <c r="P111" s="1">
        <f>SUM('Daily Counts'!P$5:P111)</f>
        <v>18451</v>
      </c>
      <c r="Q111" s="1">
        <f>SUM('Daily Counts'!Q$5:Q111)</f>
        <v>8422</v>
      </c>
      <c r="R111" s="1">
        <f>SUM('Daily Counts'!R$5:R111)</f>
        <v>24044</v>
      </c>
      <c r="S111" s="1">
        <f>SUM('Daily Counts'!S$5:S111)</f>
        <v>17988</v>
      </c>
      <c r="T111" s="1">
        <f>SUM('Daily Counts'!T$5:T111)</f>
        <v>79846</v>
      </c>
      <c r="U111" s="1">
        <f>SUM('Daily Counts'!U$5:U111)</f>
        <v>46141</v>
      </c>
      <c r="V111" s="1">
        <f>SUM('Daily Counts'!V$5:V111)</f>
        <v>38582</v>
      </c>
      <c r="W111" s="1">
        <f>SUM('Daily Counts'!W$5:W111)</f>
        <v>59654</v>
      </c>
      <c r="X111" s="1">
        <f>SUM('Daily Counts'!X$5:X111)</f>
        <v>141762</v>
      </c>
      <c r="Y111" s="1">
        <f>SUM('Daily Counts'!Y$5:Y111)</f>
        <v>70610</v>
      </c>
      <c r="Z111" s="1">
        <f>SUM('Daily Counts'!Z$5:Z111)</f>
        <v>44717</v>
      </c>
      <c r="AA111" s="1">
        <f>SUM('Daily Counts'!AA$5:AA111)</f>
        <v>62387</v>
      </c>
      <c r="AB111" s="1">
        <f>SUM('Daily Counts'!AB$5:AB111)</f>
        <v>41803</v>
      </c>
      <c r="AC111" s="1">
        <f>SUM('Daily Counts'!AC$5:AC111)</f>
        <v>49096</v>
      </c>
      <c r="AD111" s="1">
        <f>SUM('Daily Counts'!AD$5:AD111)</f>
        <v>37118</v>
      </c>
      <c r="AE111" s="1">
        <f>SUM('Daily Counts'!AE$5:AE111)</f>
        <v>20230</v>
      </c>
      <c r="AF111" s="1">
        <f>SUM('Daily Counts'!AF$5:AF111)</f>
        <v>57175</v>
      </c>
      <c r="AG111" s="1">
        <f>SUM('Daily Counts'!AG$5:AG111)</f>
        <v>19697</v>
      </c>
      <c r="AH111" s="1">
        <f>SUM('Daily Counts'!AH$5:AH111)</f>
        <v>30172</v>
      </c>
      <c r="AI111" s="1">
        <f>SUM('Daily Counts'!AI$5:AI111)</f>
        <v>9585</v>
      </c>
      <c r="AJ111" s="1">
        <f>SUM('Daily Counts'!AJ$5:AJ111)</f>
        <v>38011</v>
      </c>
      <c r="AK111" s="1">
        <f>SUM('Daily Counts'!AK$5:AK111)</f>
        <v>108544</v>
      </c>
      <c r="AL111" s="1">
        <f>SUM('Daily Counts'!AL$5:AL111)</f>
        <v>46281</v>
      </c>
      <c r="AM111" s="1">
        <f>SUM('Daily Counts'!AM$5:AM111)</f>
        <v>45646</v>
      </c>
      <c r="AN111" s="1">
        <f>SUM('Daily Counts'!AN$5:AN111)</f>
        <v>89847</v>
      </c>
      <c r="AO111" s="1">
        <f>SUM('Daily Counts'!AO$5:AO111)</f>
        <v>89079</v>
      </c>
      <c r="AP111" s="1">
        <f>SUM('Daily Counts'!AP$5:AP111)</f>
        <v>43764</v>
      </c>
      <c r="AQ111" s="1">
        <f>SUM('Daily Counts'!AQ$5:AQ111)</f>
        <v>96566</v>
      </c>
      <c r="AR111" s="1">
        <f>SUM('Daily Counts'!AR$5:AR111)</f>
        <v>63154</v>
      </c>
      <c r="AS111" s="1">
        <f>SUM('Daily Counts'!AS$5:AS111)</f>
        <v>65401</v>
      </c>
      <c r="AT111" s="1">
        <f>SUM('Daily Counts'!AT$5:AT111)</f>
        <v>73027</v>
      </c>
      <c r="AU111" s="1">
        <f>SUM('Daily Counts'!AU$5:AU111)</f>
        <v>117248</v>
      </c>
      <c r="AV111" s="1">
        <f>SUM('Daily Counts'!AV$5:AV111)</f>
        <v>37387.526315789473</v>
      </c>
      <c r="AW111" s="1">
        <f>SUM('Daily Counts'!AW$5:AW111)</f>
        <v>40395</v>
      </c>
      <c r="AX111" s="5"/>
      <c r="AY111" s="5"/>
      <c r="AZ111" s="5"/>
      <c r="BA111" s="5"/>
      <c r="BB111" s="5"/>
    </row>
    <row r="112" spans="1:54" x14ac:dyDescent="0.2">
      <c r="A112" s="2">
        <v>44454</v>
      </c>
      <c r="B112" s="1">
        <f>SUM('Daily Counts'!B$5:B112)</f>
        <v>24911</v>
      </c>
      <c r="C112" s="1">
        <f>SUM('Daily Counts'!C$5:C112)</f>
        <v>32498</v>
      </c>
      <c r="D112" s="1">
        <f>SUM('Daily Counts'!D$5:D112)</f>
        <v>34823</v>
      </c>
      <c r="E112" s="1">
        <f>SUM('Daily Counts'!E$5:E112)</f>
        <v>81449</v>
      </c>
      <c r="F112" s="1">
        <f>SUM('Daily Counts'!F$5:F112)</f>
        <v>26417</v>
      </c>
      <c r="G112" s="1">
        <f>SUM('Daily Counts'!G$5:G112)</f>
        <v>54594</v>
      </c>
      <c r="H112" s="1">
        <f>SUM('Daily Counts'!H$5:H112)</f>
        <v>34845</v>
      </c>
      <c r="I112" s="1">
        <f>SUM('Daily Counts'!I$5:I112)</f>
        <v>43886</v>
      </c>
      <c r="J112" s="1">
        <f>SUM('Daily Counts'!J$5:J112)</f>
        <v>73369</v>
      </c>
      <c r="K112" s="1">
        <f>SUM('Daily Counts'!K$5:K112)</f>
        <v>80672</v>
      </c>
      <c r="L112" s="1">
        <f>SUM('Daily Counts'!L$5:L112)</f>
        <v>30510</v>
      </c>
      <c r="M112" s="1">
        <f>SUM('Daily Counts'!M$5:M112)</f>
        <v>44917</v>
      </c>
      <c r="N112" s="1">
        <f>SUM('Daily Counts'!N$5:N112)</f>
        <v>100532</v>
      </c>
      <c r="O112" s="1">
        <f>SUM('Daily Counts'!O$5:O112)</f>
        <v>73977</v>
      </c>
      <c r="P112" s="1">
        <f>SUM('Daily Counts'!P$5:P112)</f>
        <v>18471</v>
      </c>
      <c r="Q112" s="1">
        <f>SUM('Daily Counts'!Q$5:Q112)</f>
        <v>9676</v>
      </c>
      <c r="R112" s="1">
        <f>SUM('Daily Counts'!R$5:R112)</f>
        <v>24044</v>
      </c>
      <c r="S112" s="1">
        <f>SUM('Daily Counts'!S$5:S112)</f>
        <v>18796</v>
      </c>
      <c r="T112" s="1">
        <f>SUM('Daily Counts'!T$5:T112)</f>
        <v>88909</v>
      </c>
      <c r="U112" s="1">
        <f>SUM('Daily Counts'!U$5:U112)</f>
        <v>46141</v>
      </c>
      <c r="V112" s="1">
        <f>SUM('Daily Counts'!V$5:V112)</f>
        <v>39603</v>
      </c>
      <c r="W112" s="1">
        <f>SUM('Daily Counts'!W$5:W112)</f>
        <v>60138</v>
      </c>
      <c r="X112" s="1">
        <f>SUM('Daily Counts'!X$5:X112)</f>
        <v>149167</v>
      </c>
      <c r="Y112" s="1">
        <f>SUM('Daily Counts'!Y$5:Y112)</f>
        <v>70610</v>
      </c>
      <c r="Z112" s="1">
        <f>SUM('Daily Counts'!Z$5:Z112)</f>
        <v>44745</v>
      </c>
      <c r="AA112" s="1">
        <f>SUM('Daily Counts'!AA$5:AA112)</f>
        <v>63542</v>
      </c>
      <c r="AB112" s="1">
        <f>SUM('Daily Counts'!AB$5:AB112)</f>
        <v>42495</v>
      </c>
      <c r="AC112" s="1">
        <f>SUM('Daily Counts'!AC$5:AC112)</f>
        <v>49096</v>
      </c>
      <c r="AD112" s="1">
        <f>SUM('Daily Counts'!AD$5:AD112)</f>
        <v>37984</v>
      </c>
      <c r="AE112" s="1">
        <f>SUM('Daily Counts'!AE$5:AE112)</f>
        <v>23070</v>
      </c>
      <c r="AF112" s="1">
        <f>SUM('Daily Counts'!AF$5:AF112)</f>
        <v>57875</v>
      </c>
      <c r="AG112" s="1">
        <f>SUM('Daily Counts'!AG$5:AG112)</f>
        <v>20029</v>
      </c>
      <c r="AH112" s="1">
        <f>SUM('Daily Counts'!AH$5:AH112)</f>
        <v>31024</v>
      </c>
      <c r="AI112" s="1">
        <f>SUM('Daily Counts'!AI$5:AI112)</f>
        <v>9585</v>
      </c>
      <c r="AJ112" s="1">
        <f>SUM('Daily Counts'!AJ$5:AJ112)</f>
        <v>38830</v>
      </c>
      <c r="AK112" s="1">
        <f>SUM('Daily Counts'!AK$5:AK112)</f>
        <v>109426</v>
      </c>
      <c r="AL112" s="1">
        <f>SUM('Daily Counts'!AL$5:AL112)</f>
        <v>46965</v>
      </c>
      <c r="AM112" s="1">
        <f>SUM('Daily Counts'!AM$5:AM112)</f>
        <v>45842</v>
      </c>
      <c r="AN112" s="1">
        <f>SUM('Daily Counts'!AN$5:AN112)</f>
        <v>91982</v>
      </c>
      <c r="AO112" s="1">
        <f>SUM('Daily Counts'!AO$5:AO112)</f>
        <v>89768</v>
      </c>
      <c r="AP112" s="1">
        <f>SUM('Daily Counts'!AP$5:AP112)</f>
        <v>44429</v>
      </c>
      <c r="AQ112" s="1">
        <f>SUM('Daily Counts'!AQ$5:AQ112)</f>
        <v>97930</v>
      </c>
      <c r="AR112" s="1">
        <f>SUM('Daily Counts'!AR$5:AR112)</f>
        <v>63400</v>
      </c>
      <c r="AS112" s="1">
        <f>SUM('Daily Counts'!AS$5:AS112)</f>
        <v>70582</v>
      </c>
      <c r="AT112" s="1">
        <f>SUM('Daily Counts'!AT$5:AT112)</f>
        <v>73870</v>
      </c>
      <c r="AU112" s="1">
        <f>SUM('Daily Counts'!AU$5:AU112)</f>
        <v>117139</v>
      </c>
      <c r="AV112" s="1">
        <f>SUM('Daily Counts'!AV$5:AV112)</f>
        <v>38451.526315789473</v>
      </c>
      <c r="AW112" s="1">
        <f>SUM('Daily Counts'!AW$5:AW112)</f>
        <v>41866</v>
      </c>
      <c r="AX112" s="5"/>
      <c r="AY112" s="5"/>
      <c r="AZ112" s="5"/>
      <c r="BA112" s="5"/>
      <c r="BB112" s="5"/>
    </row>
    <row r="113" spans="1:54" x14ac:dyDescent="0.2">
      <c r="A113" s="2">
        <v>44455</v>
      </c>
      <c r="B113" s="1">
        <f>SUM('Daily Counts'!B$5:B113)</f>
        <v>24922</v>
      </c>
      <c r="C113" s="1">
        <f>SUM('Daily Counts'!C$5:C113)</f>
        <v>32593</v>
      </c>
      <c r="D113" s="1">
        <f>SUM('Daily Counts'!D$5:D113)</f>
        <v>34828</v>
      </c>
      <c r="E113" s="1">
        <f>SUM('Daily Counts'!E$5:E113)</f>
        <v>81449</v>
      </c>
      <c r="F113" s="1">
        <f>SUM('Daily Counts'!F$5:F113)</f>
        <v>26417</v>
      </c>
      <c r="G113" s="1">
        <f>SUM('Daily Counts'!G$5:G113)</f>
        <v>54616</v>
      </c>
      <c r="H113" s="1">
        <f>SUM('Daily Counts'!H$5:H113)</f>
        <v>34845</v>
      </c>
      <c r="I113" s="1">
        <f>SUM('Daily Counts'!I$5:I113)</f>
        <v>43887</v>
      </c>
      <c r="J113" s="1">
        <f>SUM('Daily Counts'!J$5:J113)</f>
        <v>73369</v>
      </c>
      <c r="K113" s="1">
        <f>SUM('Daily Counts'!K$5:K113)</f>
        <v>81329</v>
      </c>
      <c r="L113" s="1">
        <f>SUM('Daily Counts'!L$5:L113)</f>
        <v>30723</v>
      </c>
      <c r="M113" s="1">
        <f>SUM('Daily Counts'!M$5:M113)</f>
        <v>45095</v>
      </c>
      <c r="N113" s="1">
        <f>SUM('Daily Counts'!N$5:N113)</f>
        <v>101717</v>
      </c>
      <c r="O113" s="1">
        <f>SUM('Daily Counts'!O$5:O113)</f>
        <v>74890</v>
      </c>
      <c r="P113" s="1">
        <f>SUM('Daily Counts'!P$5:P113)</f>
        <v>18972</v>
      </c>
      <c r="Q113" s="1">
        <f>SUM('Daily Counts'!Q$5:Q113)</f>
        <v>10161</v>
      </c>
      <c r="R113" s="1">
        <f>SUM('Daily Counts'!R$5:R113)</f>
        <v>24044</v>
      </c>
      <c r="S113" s="1">
        <f>SUM('Daily Counts'!S$5:S113)</f>
        <v>18973</v>
      </c>
      <c r="T113" s="1">
        <f>SUM('Daily Counts'!T$5:T113)</f>
        <v>93018</v>
      </c>
      <c r="U113" s="1">
        <f>SUM('Daily Counts'!U$5:U113)</f>
        <v>46141</v>
      </c>
      <c r="V113" s="1">
        <f>SUM('Daily Counts'!V$5:V113)</f>
        <v>40149</v>
      </c>
      <c r="W113" s="1">
        <f>SUM('Daily Counts'!W$5:W113)</f>
        <v>60717</v>
      </c>
      <c r="X113" s="1">
        <f>SUM('Daily Counts'!X$5:X113)</f>
        <v>154723</v>
      </c>
      <c r="Y113" s="1">
        <f>SUM('Daily Counts'!Y$5:Y113)</f>
        <v>70610</v>
      </c>
      <c r="Z113" s="1">
        <f>SUM('Daily Counts'!Z$5:Z113)</f>
        <v>45037</v>
      </c>
      <c r="AA113" s="1">
        <f>SUM('Daily Counts'!AA$5:AA113)</f>
        <v>66407</v>
      </c>
      <c r="AB113" s="1">
        <f>SUM('Daily Counts'!AB$5:AB113)</f>
        <v>42540</v>
      </c>
      <c r="AC113" s="1">
        <f>SUM('Daily Counts'!AC$5:AC113)</f>
        <v>49096</v>
      </c>
      <c r="AD113" s="1">
        <f>SUM('Daily Counts'!AD$5:AD113)</f>
        <v>40758</v>
      </c>
      <c r="AE113" s="1">
        <f>SUM('Daily Counts'!AE$5:AE113)</f>
        <v>26736</v>
      </c>
      <c r="AF113" s="1">
        <f>SUM('Daily Counts'!AF$5:AF113)</f>
        <v>59853</v>
      </c>
      <c r="AG113" s="1">
        <f>SUM('Daily Counts'!AG$5:AG113)</f>
        <v>20363</v>
      </c>
      <c r="AH113" s="1">
        <f>SUM('Daily Counts'!AH$5:AH113)</f>
        <v>32684</v>
      </c>
      <c r="AI113" s="1">
        <f>SUM('Daily Counts'!AI$5:AI113)</f>
        <v>9585</v>
      </c>
      <c r="AJ113" s="1">
        <f>SUM('Daily Counts'!AJ$5:AJ113)</f>
        <v>39581</v>
      </c>
      <c r="AK113" s="1">
        <f>SUM('Daily Counts'!AK$5:AK113)</f>
        <v>110584</v>
      </c>
      <c r="AL113" s="1">
        <f>SUM('Daily Counts'!AL$5:AL113)</f>
        <v>47211</v>
      </c>
      <c r="AM113" s="1">
        <f>SUM('Daily Counts'!AM$5:AM113)</f>
        <v>46784</v>
      </c>
      <c r="AN113" s="1">
        <f>SUM('Daily Counts'!AN$5:AN113)</f>
        <v>94201</v>
      </c>
      <c r="AO113" s="1">
        <f>SUM('Daily Counts'!AO$5:AO113)</f>
        <v>90011</v>
      </c>
      <c r="AP113" s="1">
        <f>SUM('Daily Counts'!AP$5:AP113)</f>
        <v>44429</v>
      </c>
      <c r="AQ113" s="1">
        <f>SUM('Daily Counts'!AQ$5:AQ113)</f>
        <v>98583</v>
      </c>
      <c r="AR113" s="1">
        <f>SUM('Daily Counts'!AR$5:AR113)</f>
        <v>63412</v>
      </c>
      <c r="AS113" s="1">
        <f>SUM('Daily Counts'!AS$5:AS113)</f>
        <v>75400</v>
      </c>
      <c r="AT113" s="1">
        <f>SUM('Daily Counts'!AT$5:AT113)</f>
        <v>75240</v>
      </c>
      <c r="AU113" s="1">
        <f>SUM('Daily Counts'!AU$5:AU113)</f>
        <v>116996</v>
      </c>
      <c r="AV113" s="1">
        <f>SUM('Daily Counts'!AV$5:AV113)</f>
        <v>39881.526315789473</v>
      </c>
      <c r="AW113" s="1">
        <f>SUM('Daily Counts'!AW$5:AW113)</f>
        <v>43256</v>
      </c>
      <c r="AX113" s="5"/>
      <c r="AY113" s="5"/>
      <c r="AZ113" s="5"/>
      <c r="BA113" s="5"/>
      <c r="BB113" s="5"/>
    </row>
    <row r="114" spans="1:54" x14ac:dyDescent="0.2">
      <c r="A114" s="2">
        <v>44456</v>
      </c>
      <c r="B114" s="1">
        <f>SUM('Daily Counts'!B$5:B114)</f>
        <v>26403</v>
      </c>
      <c r="C114" s="1">
        <f>SUM('Daily Counts'!C$5:C114)</f>
        <v>33978</v>
      </c>
      <c r="D114" s="1">
        <f>SUM('Daily Counts'!D$5:D114)</f>
        <v>38437</v>
      </c>
      <c r="E114" s="1">
        <f>SUM('Daily Counts'!E$5:E114)</f>
        <v>81449</v>
      </c>
      <c r="F114" s="1">
        <f>SUM('Daily Counts'!F$5:F114)</f>
        <v>26418</v>
      </c>
      <c r="G114" s="1">
        <f>SUM('Daily Counts'!G$5:G114)</f>
        <v>60566</v>
      </c>
      <c r="H114" s="1">
        <f>SUM('Daily Counts'!H$5:H114)</f>
        <v>34989</v>
      </c>
      <c r="I114" s="1">
        <f>SUM('Daily Counts'!I$5:I114)</f>
        <v>43887</v>
      </c>
      <c r="J114" s="1">
        <f>SUM('Daily Counts'!J$5:J114)</f>
        <v>73369</v>
      </c>
      <c r="K114" s="1">
        <f>SUM('Daily Counts'!K$5:K114)</f>
        <v>82121</v>
      </c>
      <c r="L114" s="1">
        <f>SUM('Daily Counts'!L$5:L114)</f>
        <v>30755</v>
      </c>
      <c r="M114" s="1">
        <f>SUM('Daily Counts'!M$5:M114)</f>
        <v>45095</v>
      </c>
      <c r="N114" s="1">
        <f>SUM('Daily Counts'!N$5:N114)</f>
        <v>102868</v>
      </c>
      <c r="O114" s="1">
        <f>SUM('Daily Counts'!O$5:O114)</f>
        <v>75795</v>
      </c>
      <c r="P114" s="1">
        <f>SUM('Daily Counts'!P$5:P114)</f>
        <v>20015</v>
      </c>
      <c r="Q114" s="1">
        <f>SUM('Daily Counts'!Q$5:Q114)</f>
        <v>10701</v>
      </c>
      <c r="R114" s="1">
        <f>SUM('Daily Counts'!R$5:R114)</f>
        <v>24044</v>
      </c>
      <c r="S114" s="1">
        <f>SUM('Daily Counts'!S$5:S114)</f>
        <v>19064</v>
      </c>
      <c r="T114" s="1">
        <f>SUM('Daily Counts'!T$5:T114)</f>
        <v>102196</v>
      </c>
      <c r="U114" s="1">
        <f>SUM('Daily Counts'!U$5:U114)</f>
        <v>46279</v>
      </c>
      <c r="V114" s="1">
        <f>SUM('Daily Counts'!V$5:V114)</f>
        <v>41740</v>
      </c>
      <c r="W114" s="1">
        <f>SUM('Daily Counts'!W$5:W114)</f>
        <v>62157</v>
      </c>
      <c r="X114" s="1">
        <f>SUM('Daily Counts'!X$5:X114)</f>
        <v>155244</v>
      </c>
      <c r="Y114" s="1">
        <f>SUM('Daily Counts'!Y$5:Y114)</f>
        <v>70610</v>
      </c>
      <c r="Z114" s="1">
        <f>SUM('Daily Counts'!Z$5:Z114)</f>
        <v>47305</v>
      </c>
      <c r="AA114" s="1">
        <f>SUM('Daily Counts'!AA$5:AA114)</f>
        <v>68278</v>
      </c>
      <c r="AB114" s="1">
        <f>SUM('Daily Counts'!AB$5:AB114)</f>
        <v>42676</v>
      </c>
      <c r="AC114" s="1">
        <f>SUM('Daily Counts'!AC$5:AC114)</f>
        <v>49114</v>
      </c>
      <c r="AD114" s="1">
        <f>SUM('Daily Counts'!AD$5:AD114)</f>
        <v>40960</v>
      </c>
      <c r="AE114" s="1">
        <f>SUM('Daily Counts'!AE$5:AE114)</f>
        <v>30204</v>
      </c>
      <c r="AF114" s="1">
        <f>SUM('Daily Counts'!AF$5:AF114)</f>
        <v>61156</v>
      </c>
      <c r="AG114" s="1">
        <f>SUM('Daily Counts'!AG$5:AG114)</f>
        <v>20363</v>
      </c>
      <c r="AH114" s="1">
        <f>SUM('Daily Counts'!AH$5:AH114)</f>
        <v>33115</v>
      </c>
      <c r="AI114" s="1">
        <f>SUM('Daily Counts'!AI$5:AI114)</f>
        <v>9693</v>
      </c>
      <c r="AJ114" s="1">
        <f>SUM('Daily Counts'!AJ$5:AJ114)</f>
        <v>40063</v>
      </c>
      <c r="AK114" s="1">
        <f>SUM('Daily Counts'!AK$5:AK114)</f>
        <v>111258</v>
      </c>
      <c r="AL114" s="1">
        <f>SUM('Daily Counts'!AL$5:AL114)</f>
        <v>47790</v>
      </c>
      <c r="AM114" s="1">
        <f>SUM('Daily Counts'!AM$5:AM114)</f>
        <v>47722</v>
      </c>
      <c r="AN114" s="1">
        <f>SUM('Daily Counts'!AN$5:AN114)</f>
        <v>95653</v>
      </c>
      <c r="AO114" s="1">
        <f>SUM('Daily Counts'!AO$5:AO114)</f>
        <v>90774</v>
      </c>
      <c r="AP114" s="1">
        <f>SUM('Daily Counts'!AP$5:AP114)</f>
        <v>45107</v>
      </c>
      <c r="AQ114" s="1">
        <f>SUM('Daily Counts'!AQ$5:AQ114)</f>
        <v>99104</v>
      </c>
      <c r="AR114" s="1">
        <f>SUM('Daily Counts'!AR$5:AR114)</f>
        <v>63487</v>
      </c>
      <c r="AS114" s="1">
        <f>SUM('Daily Counts'!AS$5:AS114)</f>
        <v>78547</v>
      </c>
      <c r="AT114" s="1">
        <f>SUM('Daily Counts'!AT$5:AT114)</f>
        <v>76525</v>
      </c>
      <c r="AU114" s="1">
        <f>SUM('Daily Counts'!AU$5:AU114)</f>
        <v>117279</v>
      </c>
      <c r="AV114" s="1">
        <f>SUM('Daily Counts'!AV$5:AV114)</f>
        <v>42019.526315789473</v>
      </c>
      <c r="AW114" s="1">
        <f>SUM('Daily Counts'!AW$5:AW114)</f>
        <v>44313</v>
      </c>
      <c r="AX114" s="5"/>
      <c r="AY114" s="5"/>
      <c r="AZ114" s="5"/>
      <c r="BA114" s="5"/>
      <c r="BB114" s="5"/>
    </row>
    <row r="115" spans="1:54" x14ac:dyDescent="0.2">
      <c r="A115" s="2">
        <v>44457</v>
      </c>
      <c r="B115" s="1">
        <f>SUM('Daily Counts'!B$5:B115)</f>
        <v>27706</v>
      </c>
      <c r="C115" s="1">
        <f>SUM('Daily Counts'!C$5:C115)</f>
        <v>41046</v>
      </c>
      <c r="D115" s="1">
        <f>SUM('Daily Counts'!D$5:D115)</f>
        <v>38960</v>
      </c>
      <c r="E115" s="1">
        <f>SUM('Daily Counts'!E$5:E115)</f>
        <v>81451</v>
      </c>
      <c r="F115" s="1">
        <f>SUM('Daily Counts'!F$5:F115)</f>
        <v>26456</v>
      </c>
      <c r="G115" s="1">
        <f>SUM('Daily Counts'!G$5:G115)</f>
        <v>60906</v>
      </c>
      <c r="H115" s="1">
        <f>SUM('Daily Counts'!H$5:H115)</f>
        <v>34989</v>
      </c>
      <c r="I115" s="1">
        <f>SUM('Daily Counts'!I$5:I115)</f>
        <v>43887</v>
      </c>
      <c r="J115" s="1">
        <f>SUM('Daily Counts'!J$5:J115)</f>
        <v>73369</v>
      </c>
      <c r="K115" s="1">
        <f>SUM('Daily Counts'!K$5:K115)</f>
        <v>82772</v>
      </c>
      <c r="L115" s="1">
        <f>SUM('Daily Counts'!L$5:L115)</f>
        <v>30808</v>
      </c>
      <c r="M115" s="1">
        <f>SUM('Daily Counts'!M$5:M115)</f>
        <v>47160</v>
      </c>
      <c r="N115" s="1">
        <f>SUM('Daily Counts'!N$5:N115)</f>
        <v>103462</v>
      </c>
      <c r="O115" s="1">
        <f>SUM('Daily Counts'!O$5:O115)</f>
        <v>80348</v>
      </c>
      <c r="P115" s="1">
        <f>SUM('Daily Counts'!P$5:P115)</f>
        <v>20927</v>
      </c>
      <c r="Q115" s="1">
        <f>SUM('Daily Counts'!Q$5:Q115)</f>
        <v>12350</v>
      </c>
      <c r="R115" s="1">
        <f>SUM('Daily Counts'!R$5:R115)</f>
        <v>24200</v>
      </c>
      <c r="S115" s="1">
        <f>SUM('Daily Counts'!S$5:S115)</f>
        <v>19282</v>
      </c>
      <c r="T115" s="1">
        <f>SUM('Daily Counts'!T$5:T115)</f>
        <v>112970</v>
      </c>
      <c r="U115" s="1">
        <f>SUM('Daily Counts'!U$5:U115)</f>
        <v>46689</v>
      </c>
      <c r="V115" s="1">
        <f>SUM('Daily Counts'!V$5:V115)</f>
        <v>41811</v>
      </c>
      <c r="W115" s="1">
        <f>SUM('Daily Counts'!W$5:W115)</f>
        <v>62997</v>
      </c>
      <c r="X115" s="1">
        <f>SUM('Daily Counts'!X$5:X115)</f>
        <v>160560</v>
      </c>
      <c r="Y115" s="1">
        <f>SUM('Daily Counts'!Y$5:Y115)</f>
        <v>70610</v>
      </c>
      <c r="Z115" s="1">
        <f>SUM('Daily Counts'!Z$5:Z115)</f>
        <v>50144</v>
      </c>
      <c r="AA115" s="1">
        <f>SUM('Daily Counts'!AA$5:AA115)</f>
        <v>69702</v>
      </c>
      <c r="AB115" s="1">
        <f>SUM('Daily Counts'!AB$5:AB115)</f>
        <v>43048</v>
      </c>
      <c r="AC115" s="1">
        <f>SUM('Daily Counts'!AC$5:AC115)</f>
        <v>49164</v>
      </c>
      <c r="AD115" s="1">
        <f>SUM('Daily Counts'!AD$5:AD115)</f>
        <v>41156</v>
      </c>
      <c r="AE115" s="1">
        <f>SUM('Daily Counts'!AE$5:AE115)</f>
        <v>32820</v>
      </c>
      <c r="AF115" s="1">
        <f>SUM('Daily Counts'!AF$5:AF115)</f>
        <v>62489</v>
      </c>
      <c r="AG115" s="1">
        <f>SUM('Daily Counts'!AG$5:AG115)</f>
        <v>20363</v>
      </c>
      <c r="AH115" s="1">
        <f>SUM('Daily Counts'!AH$5:AH115)</f>
        <v>34545</v>
      </c>
      <c r="AI115" s="1">
        <f>SUM('Daily Counts'!AI$5:AI115)</f>
        <v>9732</v>
      </c>
      <c r="AJ115" s="1">
        <f>SUM('Daily Counts'!AJ$5:AJ115)</f>
        <v>40138</v>
      </c>
      <c r="AK115" s="1">
        <f>SUM('Daily Counts'!AK$5:AK115)</f>
        <v>111300</v>
      </c>
      <c r="AL115" s="1">
        <f>SUM('Daily Counts'!AL$5:AL115)</f>
        <v>48269</v>
      </c>
      <c r="AM115" s="1">
        <f>SUM('Daily Counts'!AM$5:AM115)</f>
        <v>47908</v>
      </c>
      <c r="AN115" s="1">
        <f>SUM('Daily Counts'!AN$5:AN115)</f>
        <v>96190</v>
      </c>
      <c r="AO115" s="1">
        <f>SUM('Daily Counts'!AO$5:AO115)</f>
        <v>91959</v>
      </c>
      <c r="AP115" s="1">
        <f>SUM('Daily Counts'!AP$5:AP115)</f>
        <v>45548</v>
      </c>
      <c r="AQ115" s="1">
        <f>SUM('Daily Counts'!AQ$5:AQ115)</f>
        <v>99868</v>
      </c>
      <c r="AR115" s="1">
        <f>SUM('Daily Counts'!AR$5:AR115)</f>
        <v>64373</v>
      </c>
      <c r="AS115" s="1">
        <f>SUM('Daily Counts'!AS$5:AS115)</f>
        <v>80818</v>
      </c>
      <c r="AT115" s="1">
        <f>SUM('Daily Counts'!AT$5:AT115)</f>
        <v>78984</v>
      </c>
      <c r="AU115" s="1">
        <f>SUM('Daily Counts'!AU$5:AU115)</f>
        <v>118066</v>
      </c>
      <c r="AV115" s="1">
        <f>SUM('Daily Counts'!AV$5:AV115)</f>
        <v>43325.526315789473</v>
      </c>
      <c r="AW115" s="1">
        <f>SUM('Daily Counts'!AW$5:AW115)</f>
        <v>45096</v>
      </c>
      <c r="AX115" s="5"/>
      <c r="AY115" s="5"/>
      <c r="AZ115" s="5"/>
      <c r="BA115" s="5"/>
      <c r="BB115" s="5"/>
    </row>
    <row r="116" spans="1:54" x14ac:dyDescent="0.2">
      <c r="A116" s="2">
        <v>44458</v>
      </c>
      <c r="B116" s="1">
        <f>SUM('Daily Counts'!B$5:B116)</f>
        <v>28209</v>
      </c>
      <c r="C116" s="1">
        <f>SUM('Daily Counts'!C$5:C116)</f>
        <v>41046</v>
      </c>
      <c r="D116" s="1">
        <f>SUM('Daily Counts'!D$5:D116)</f>
        <v>39256</v>
      </c>
      <c r="E116" s="1">
        <f>SUM('Daily Counts'!E$5:E116)</f>
        <v>81451</v>
      </c>
      <c r="F116" s="1">
        <f>SUM('Daily Counts'!F$5:F116)</f>
        <v>26842</v>
      </c>
      <c r="G116" s="1">
        <f>SUM('Daily Counts'!G$5:G116)</f>
        <v>60920</v>
      </c>
      <c r="H116" s="1">
        <f>SUM('Daily Counts'!H$5:H116)</f>
        <v>35596</v>
      </c>
      <c r="I116" s="1">
        <f>SUM('Daily Counts'!I$5:I116)</f>
        <v>43887</v>
      </c>
      <c r="J116" s="1">
        <f>SUM('Daily Counts'!J$5:J116)</f>
        <v>73369</v>
      </c>
      <c r="K116" s="1">
        <f>SUM('Daily Counts'!K$5:K116)</f>
        <v>83476</v>
      </c>
      <c r="L116" s="1">
        <f>SUM('Daily Counts'!L$5:L116)</f>
        <v>30928</v>
      </c>
      <c r="M116" s="1">
        <f>SUM('Daily Counts'!M$5:M116)</f>
        <v>53689</v>
      </c>
      <c r="N116" s="1">
        <f>SUM('Daily Counts'!N$5:N116)</f>
        <v>108334</v>
      </c>
      <c r="O116" s="1">
        <f>SUM('Daily Counts'!O$5:O116)</f>
        <v>82406</v>
      </c>
      <c r="P116" s="1">
        <f>SUM('Daily Counts'!P$5:P116)</f>
        <v>20927</v>
      </c>
      <c r="Q116" s="1">
        <f>SUM('Daily Counts'!Q$5:Q116)</f>
        <v>13018</v>
      </c>
      <c r="R116" s="1">
        <f>SUM('Daily Counts'!R$5:R116)</f>
        <v>24303</v>
      </c>
      <c r="S116" s="1">
        <f>SUM('Daily Counts'!S$5:S116)</f>
        <v>20014</v>
      </c>
      <c r="T116" s="1">
        <f>SUM('Daily Counts'!T$5:T116)</f>
        <v>120023</v>
      </c>
      <c r="U116" s="1">
        <f>SUM('Daily Counts'!U$5:U116)</f>
        <v>46805</v>
      </c>
      <c r="V116" s="1">
        <f>SUM('Daily Counts'!V$5:V116)</f>
        <v>41811</v>
      </c>
      <c r="W116" s="1">
        <f>SUM('Daily Counts'!W$5:W116)</f>
        <v>67186</v>
      </c>
      <c r="X116" s="1">
        <f>SUM('Daily Counts'!X$5:X116)</f>
        <v>163070</v>
      </c>
      <c r="Y116" s="1">
        <f>SUM('Daily Counts'!Y$5:Y116)</f>
        <v>70610</v>
      </c>
      <c r="Z116" s="1">
        <f>SUM('Daily Counts'!Z$5:Z116)</f>
        <v>52116</v>
      </c>
      <c r="AA116" s="1">
        <f>SUM('Daily Counts'!AA$5:AA116)</f>
        <v>69809</v>
      </c>
      <c r="AB116" s="1">
        <f>SUM('Daily Counts'!AB$5:AB116)</f>
        <v>43102</v>
      </c>
      <c r="AC116" s="1">
        <f>SUM('Daily Counts'!AC$5:AC116)</f>
        <v>49195</v>
      </c>
      <c r="AD116" s="1">
        <f>SUM('Daily Counts'!AD$5:AD116)</f>
        <v>42217</v>
      </c>
      <c r="AE116" s="1">
        <f>SUM('Daily Counts'!AE$5:AE116)</f>
        <v>36823</v>
      </c>
      <c r="AF116" s="1">
        <f>SUM('Daily Counts'!AF$5:AF116)</f>
        <v>64125</v>
      </c>
      <c r="AG116" s="1">
        <f>SUM('Daily Counts'!AG$5:AG116)</f>
        <v>20363</v>
      </c>
      <c r="AH116" s="1">
        <f>SUM('Daily Counts'!AH$5:AH116)</f>
        <v>34745</v>
      </c>
      <c r="AI116" s="1">
        <f>SUM('Daily Counts'!AI$5:AI116)</f>
        <v>10399</v>
      </c>
      <c r="AJ116" s="1">
        <f>SUM('Daily Counts'!AJ$5:AJ116)</f>
        <v>40810</v>
      </c>
      <c r="AK116" s="1">
        <f>SUM('Daily Counts'!AK$5:AK116)</f>
        <v>112253</v>
      </c>
      <c r="AL116" s="1">
        <f>SUM('Daily Counts'!AL$5:AL116)</f>
        <v>48643</v>
      </c>
      <c r="AM116" s="1">
        <f>SUM('Daily Counts'!AM$5:AM116)</f>
        <v>49013</v>
      </c>
      <c r="AN116" s="1">
        <f>SUM('Daily Counts'!AN$5:AN116)</f>
        <v>97333</v>
      </c>
      <c r="AO116" s="1">
        <f>SUM('Daily Counts'!AO$5:AO116)</f>
        <v>93175</v>
      </c>
      <c r="AP116" s="1">
        <f>SUM('Daily Counts'!AP$5:AP116)</f>
        <v>45927</v>
      </c>
      <c r="AQ116" s="1">
        <f>SUM('Daily Counts'!AQ$5:AQ116)</f>
        <v>102653</v>
      </c>
      <c r="AR116" s="1">
        <f>SUM('Daily Counts'!AR$5:AR116)</f>
        <v>65036</v>
      </c>
      <c r="AS116" s="1">
        <f>SUM('Daily Counts'!AS$5:AS116)</f>
        <v>81058</v>
      </c>
      <c r="AT116" s="1">
        <f>SUM('Daily Counts'!AT$5:AT116)</f>
        <v>80579</v>
      </c>
      <c r="AU116" s="1">
        <f>SUM('Daily Counts'!AU$5:AU116)</f>
        <v>118391</v>
      </c>
      <c r="AV116" s="1">
        <f>SUM('Daily Counts'!AV$5:AV116)</f>
        <v>44122.526315789473</v>
      </c>
      <c r="AW116" s="1">
        <f>SUM('Daily Counts'!AW$5:AW116)</f>
        <v>46496</v>
      </c>
      <c r="AX116" s="5"/>
      <c r="AY116" s="5"/>
      <c r="AZ116" s="5"/>
      <c r="BA116" s="5"/>
      <c r="BB116" s="5"/>
    </row>
    <row r="117" spans="1:54" x14ac:dyDescent="0.2">
      <c r="A117" s="2">
        <v>44459</v>
      </c>
      <c r="B117" s="1">
        <f>SUM('Daily Counts'!B$5:B117)</f>
        <v>28809</v>
      </c>
      <c r="C117" s="1">
        <f>SUM('Daily Counts'!C$5:C117)</f>
        <v>41636</v>
      </c>
      <c r="D117" s="1">
        <f>SUM('Daily Counts'!D$5:D117)</f>
        <v>42623</v>
      </c>
      <c r="E117" s="1">
        <f>SUM('Daily Counts'!E$5:E117)</f>
        <v>81453</v>
      </c>
      <c r="F117" s="1">
        <f>SUM('Daily Counts'!F$5:F117)</f>
        <v>27266</v>
      </c>
      <c r="G117" s="1">
        <f>SUM('Daily Counts'!G$5:G117)</f>
        <v>60920</v>
      </c>
      <c r="H117" s="1">
        <f>SUM('Daily Counts'!H$5:H117)</f>
        <v>37078</v>
      </c>
      <c r="I117" s="1">
        <f>SUM('Daily Counts'!I$5:I117)</f>
        <v>44234</v>
      </c>
      <c r="J117" s="1">
        <f>SUM('Daily Counts'!J$5:J117)</f>
        <v>73369</v>
      </c>
      <c r="K117" s="1">
        <f>SUM('Daily Counts'!K$5:K117)</f>
        <v>84180</v>
      </c>
      <c r="L117" s="1">
        <f>SUM('Daily Counts'!L$5:L117)</f>
        <v>31208</v>
      </c>
      <c r="M117" s="1">
        <f>SUM('Daily Counts'!M$5:M117)</f>
        <v>55168</v>
      </c>
      <c r="N117" s="1">
        <f>SUM('Daily Counts'!N$5:N117)</f>
        <v>112119</v>
      </c>
      <c r="O117" s="1">
        <f>SUM('Daily Counts'!O$5:O117)</f>
        <v>86616</v>
      </c>
      <c r="P117" s="1">
        <f>SUM('Daily Counts'!P$5:P117)</f>
        <v>22988</v>
      </c>
      <c r="Q117" s="1">
        <f>SUM('Daily Counts'!Q$5:Q117)</f>
        <v>14982</v>
      </c>
      <c r="R117" s="1">
        <f>SUM('Daily Counts'!R$5:R117)</f>
        <v>25068</v>
      </c>
      <c r="S117" s="1">
        <f>SUM('Daily Counts'!S$5:S117)</f>
        <v>20109</v>
      </c>
      <c r="T117" s="1">
        <f>SUM('Daily Counts'!T$5:T117)</f>
        <v>125344</v>
      </c>
      <c r="U117" s="1">
        <f>SUM('Daily Counts'!U$5:U117)</f>
        <v>46805</v>
      </c>
      <c r="V117" s="1">
        <f>SUM('Daily Counts'!V$5:V117)</f>
        <v>41819</v>
      </c>
      <c r="W117" s="1">
        <f>SUM('Daily Counts'!W$5:W117)</f>
        <v>77606</v>
      </c>
      <c r="X117" s="1">
        <f>SUM('Daily Counts'!X$5:X117)</f>
        <v>174707</v>
      </c>
      <c r="Y117" s="1">
        <f>SUM('Daily Counts'!Y$5:Y117)</f>
        <v>70610</v>
      </c>
      <c r="Z117" s="1">
        <f>SUM('Daily Counts'!Z$5:Z117)</f>
        <v>54099</v>
      </c>
      <c r="AA117" s="1">
        <f>SUM('Daily Counts'!AA$5:AA117)</f>
        <v>71164</v>
      </c>
      <c r="AB117" s="1">
        <f>SUM('Daily Counts'!AB$5:AB117)</f>
        <v>43137</v>
      </c>
      <c r="AC117" s="1">
        <f>SUM('Daily Counts'!AC$5:AC117)</f>
        <v>49207</v>
      </c>
      <c r="AD117" s="1">
        <f>SUM('Daily Counts'!AD$5:AD117)</f>
        <v>44977</v>
      </c>
      <c r="AE117" s="1">
        <f>SUM('Daily Counts'!AE$5:AE117)</f>
        <v>37706</v>
      </c>
      <c r="AF117" s="1">
        <f>SUM('Daily Counts'!AF$5:AF117)</f>
        <v>64338</v>
      </c>
      <c r="AG117" s="1">
        <f>SUM('Daily Counts'!AG$5:AG117)</f>
        <v>20363</v>
      </c>
      <c r="AH117" s="1">
        <f>SUM('Daily Counts'!AH$5:AH117)</f>
        <v>34807</v>
      </c>
      <c r="AI117" s="1">
        <f>SUM('Daily Counts'!AI$5:AI117)</f>
        <v>11188</v>
      </c>
      <c r="AJ117" s="1">
        <f>SUM('Daily Counts'!AJ$5:AJ117)</f>
        <v>41101</v>
      </c>
      <c r="AK117" s="1">
        <f>SUM('Daily Counts'!AK$5:AK117)</f>
        <v>113858</v>
      </c>
      <c r="AL117" s="1">
        <f>SUM('Daily Counts'!AL$5:AL117)</f>
        <v>48762</v>
      </c>
      <c r="AM117" s="1">
        <f>SUM('Daily Counts'!AM$5:AM117)</f>
        <v>49737</v>
      </c>
      <c r="AN117" s="1">
        <f>SUM('Daily Counts'!AN$5:AN117)</f>
        <v>98163</v>
      </c>
      <c r="AO117" s="1">
        <f>SUM('Daily Counts'!AO$5:AO117)</f>
        <v>93201</v>
      </c>
      <c r="AP117" s="1">
        <f>SUM('Daily Counts'!AP$5:AP117)</f>
        <v>46223</v>
      </c>
      <c r="AQ117" s="1">
        <f>SUM('Daily Counts'!AQ$5:AQ117)</f>
        <v>106034</v>
      </c>
      <c r="AR117" s="1">
        <f>SUM('Daily Counts'!AR$5:AR117)</f>
        <v>65299</v>
      </c>
      <c r="AS117" s="1">
        <f>SUM('Daily Counts'!AS$5:AS117)</f>
        <v>81617</v>
      </c>
      <c r="AT117" s="1">
        <f>SUM('Daily Counts'!AT$5:AT117)</f>
        <v>82728</v>
      </c>
      <c r="AU117" s="1">
        <f>SUM('Daily Counts'!AU$5:AU117)</f>
        <v>118880</v>
      </c>
      <c r="AV117" s="1">
        <f>SUM('Daily Counts'!AV$5:AV117)</f>
        <v>45653.526315789473</v>
      </c>
      <c r="AW117" s="1">
        <f>SUM('Daily Counts'!AW$5:AW117)</f>
        <v>48049</v>
      </c>
      <c r="AX117" s="5"/>
      <c r="AY117" s="5"/>
      <c r="AZ117" s="5"/>
      <c r="BA117" s="5"/>
      <c r="BB117" s="5"/>
    </row>
    <row r="118" spans="1:54" x14ac:dyDescent="0.2">
      <c r="A118" s="2">
        <v>44460</v>
      </c>
      <c r="B118" s="1">
        <f>SUM('Daily Counts'!B$5:B118)</f>
        <v>29342</v>
      </c>
      <c r="C118" s="1">
        <f>SUM('Daily Counts'!C$5:C118)</f>
        <v>42199</v>
      </c>
      <c r="D118" s="1">
        <f>SUM('Daily Counts'!D$5:D118)</f>
        <v>42714</v>
      </c>
      <c r="E118" s="1">
        <f>SUM('Daily Counts'!E$5:E118)</f>
        <v>81454</v>
      </c>
      <c r="F118" s="1">
        <f>SUM('Daily Counts'!F$5:F118)</f>
        <v>27623</v>
      </c>
      <c r="G118" s="1">
        <f>SUM('Daily Counts'!G$5:G118)</f>
        <v>63680</v>
      </c>
      <c r="H118" s="1">
        <f>SUM('Daily Counts'!H$5:H118)</f>
        <v>37078</v>
      </c>
      <c r="I118" s="1">
        <f>SUM('Daily Counts'!I$5:I118)</f>
        <v>47988</v>
      </c>
      <c r="J118" s="1">
        <f>SUM('Daily Counts'!J$5:J118)</f>
        <v>73369</v>
      </c>
      <c r="K118" s="1">
        <f>SUM('Daily Counts'!K$5:K118)</f>
        <v>84884</v>
      </c>
      <c r="L118" s="1">
        <f>SUM('Daily Counts'!L$5:L118)</f>
        <v>31519</v>
      </c>
      <c r="M118" s="1">
        <f>SUM('Daily Counts'!M$5:M118)</f>
        <v>55300</v>
      </c>
      <c r="N118" s="1">
        <f>SUM('Daily Counts'!N$5:N118)</f>
        <v>112131</v>
      </c>
      <c r="O118" s="1">
        <f>SUM('Daily Counts'!O$5:O118)</f>
        <v>90273</v>
      </c>
      <c r="P118" s="1">
        <f>SUM('Daily Counts'!P$5:P118)</f>
        <v>31090</v>
      </c>
      <c r="Q118" s="1">
        <f>SUM('Daily Counts'!Q$5:Q118)</f>
        <v>15607</v>
      </c>
      <c r="R118" s="1">
        <f>SUM('Daily Counts'!R$5:R118)</f>
        <v>26281</v>
      </c>
      <c r="S118" s="1">
        <f>SUM('Daily Counts'!S$5:S118)</f>
        <v>20152</v>
      </c>
      <c r="T118" s="1">
        <f>SUM('Daily Counts'!T$5:T118)</f>
        <v>127173</v>
      </c>
      <c r="U118" s="1">
        <f>SUM('Daily Counts'!U$5:U118)</f>
        <v>46853</v>
      </c>
      <c r="V118" s="1">
        <f>SUM('Daily Counts'!V$5:V118)</f>
        <v>41846</v>
      </c>
      <c r="W118" s="1">
        <f>SUM('Daily Counts'!W$5:W118)</f>
        <v>84247</v>
      </c>
      <c r="X118" s="1">
        <f>SUM('Daily Counts'!X$5:X118)</f>
        <v>179062</v>
      </c>
      <c r="Y118" s="1">
        <f>SUM('Daily Counts'!Y$5:Y118)</f>
        <v>70610</v>
      </c>
      <c r="Z118" s="1">
        <f>SUM('Daily Counts'!Z$5:Z118)</f>
        <v>54302</v>
      </c>
      <c r="AA118" s="1">
        <f>SUM('Daily Counts'!AA$5:AA118)</f>
        <v>72404</v>
      </c>
      <c r="AB118" s="1">
        <f>SUM('Daily Counts'!AB$5:AB118)</f>
        <v>43208</v>
      </c>
      <c r="AC118" s="1">
        <f>SUM('Daily Counts'!AC$5:AC118)</f>
        <v>49223</v>
      </c>
      <c r="AD118" s="1">
        <f>SUM('Daily Counts'!AD$5:AD118)</f>
        <v>47754</v>
      </c>
      <c r="AE118" s="1">
        <f>SUM('Daily Counts'!AE$5:AE118)</f>
        <v>38016</v>
      </c>
      <c r="AF118" s="1">
        <f>SUM('Daily Counts'!AF$5:AF118)</f>
        <v>65564</v>
      </c>
      <c r="AG118" s="1">
        <f>SUM('Daily Counts'!AG$5:AG118)</f>
        <v>20560</v>
      </c>
      <c r="AH118" s="1">
        <f>SUM('Daily Counts'!AH$5:AH118)</f>
        <v>35421</v>
      </c>
      <c r="AI118" s="1">
        <f>SUM('Daily Counts'!AI$5:AI118)</f>
        <v>11896</v>
      </c>
      <c r="AJ118" s="1">
        <f>SUM('Daily Counts'!AJ$5:AJ118)</f>
        <v>41540</v>
      </c>
      <c r="AK118" s="1">
        <f>SUM('Daily Counts'!AK$5:AK118)</f>
        <v>113923</v>
      </c>
      <c r="AL118" s="1">
        <f>SUM('Daily Counts'!AL$5:AL118)</f>
        <v>49024</v>
      </c>
      <c r="AM118" s="1">
        <f>SUM('Daily Counts'!AM$5:AM118)</f>
        <v>49768</v>
      </c>
      <c r="AN118" s="1">
        <f>SUM('Daily Counts'!AN$5:AN118)</f>
        <v>100247</v>
      </c>
      <c r="AO118" s="1">
        <f>SUM('Daily Counts'!AO$5:AO118)</f>
        <v>93820</v>
      </c>
      <c r="AP118" s="1">
        <f>SUM('Daily Counts'!AP$5:AP118)</f>
        <v>46416</v>
      </c>
      <c r="AQ118" s="1">
        <f>SUM('Daily Counts'!AQ$5:AQ118)</f>
        <v>112029</v>
      </c>
      <c r="AR118" s="1">
        <f>SUM('Daily Counts'!AR$5:AR118)</f>
        <v>66325</v>
      </c>
      <c r="AS118" s="1">
        <f>SUM('Daily Counts'!AS$5:AS118)</f>
        <v>81851</v>
      </c>
      <c r="AT118" s="1">
        <f>SUM('Daily Counts'!AT$5:AT118)</f>
        <v>85253</v>
      </c>
      <c r="AU118" s="1">
        <f>SUM('Daily Counts'!AU$5:AU118)</f>
        <v>118862</v>
      </c>
      <c r="AV118" s="1">
        <f>SUM('Daily Counts'!AV$5:AV118)</f>
        <v>46754.526315789473</v>
      </c>
      <c r="AW118" s="1">
        <f>SUM('Daily Counts'!AW$5:AW118)</f>
        <v>48258</v>
      </c>
      <c r="AX118" s="5"/>
      <c r="AY118" s="5"/>
      <c r="AZ118" s="5"/>
      <c r="BA118" s="5"/>
      <c r="BB118" s="5"/>
    </row>
    <row r="119" spans="1:54" x14ac:dyDescent="0.2">
      <c r="A119" s="2">
        <v>44461</v>
      </c>
      <c r="B119" s="1">
        <f>SUM('Daily Counts'!B$5:B119)</f>
        <v>29429</v>
      </c>
      <c r="C119" s="1">
        <f>SUM('Daily Counts'!C$5:C119)</f>
        <v>43650</v>
      </c>
      <c r="D119" s="1">
        <f>SUM('Daily Counts'!D$5:D119)</f>
        <v>44213</v>
      </c>
      <c r="E119" s="1">
        <f>SUM('Daily Counts'!E$5:E119)</f>
        <v>81454</v>
      </c>
      <c r="F119" s="1">
        <f>SUM('Daily Counts'!F$5:F119)</f>
        <v>28201</v>
      </c>
      <c r="G119" s="1">
        <f>SUM('Daily Counts'!G$5:G119)</f>
        <v>64050</v>
      </c>
      <c r="H119" s="1">
        <f>SUM('Daily Counts'!H$5:H119)</f>
        <v>37812</v>
      </c>
      <c r="I119" s="1">
        <f>SUM('Daily Counts'!I$5:I119)</f>
        <v>51273</v>
      </c>
      <c r="J119" s="1">
        <f>SUM('Daily Counts'!J$5:J119)</f>
        <v>73381</v>
      </c>
      <c r="K119" s="1">
        <f>SUM('Daily Counts'!K$5:K119)</f>
        <v>85588</v>
      </c>
      <c r="L119" s="1">
        <f>SUM('Daily Counts'!L$5:L119)</f>
        <v>32056</v>
      </c>
      <c r="M119" s="1">
        <f>SUM('Daily Counts'!M$5:M119)</f>
        <v>55469</v>
      </c>
      <c r="N119" s="1">
        <f>SUM('Daily Counts'!N$5:N119)</f>
        <v>112306</v>
      </c>
      <c r="O119" s="1">
        <f>SUM('Daily Counts'!O$5:O119)</f>
        <v>95083</v>
      </c>
      <c r="P119" s="1">
        <f>SUM('Daily Counts'!P$5:P119)</f>
        <v>43460</v>
      </c>
      <c r="Q119" s="1">
        <f>SUM('Daily Counts'!Q$5:Q119)</f>
        <v>16207</v>
      </c>
      <c r="R119" s="1">
        <f>SUM('Daily Counts'!R$5:R119)</f>
        <v>29143</v>
      </c>
      <c r="S119" s="1">
        <f>SUM('Daily Counts'!S$5:S119)</f>
        <v>20188</v>
      </c>
      <c r="T119" s="1">
        <f>SUM('Daily Counts'!T$5:T119)</f>
        <v>127173</v>
      </c>
      <c r="U119" s="1">
        <f>SUM('Daily Counts'!U$5:U119)</f>
        <v>46853</v>
      </c>
      <c r="V119" s="1">
        <f>SUM('Daily Counts'!V$5:V119)</f>
        <v>41861</v>
      </c>
      <c r="W119" s="1">
        <f>SUM('Daily Counts'!W$5:W119)</f>
        <v>86450</v>
      </c>
      <c r="X119" s="1">
        <f>SUM('Daily Counts'!X$5:X119)</f>
        <v>189245</v>
      </c>
      <c r="Y119" s="1">
        <f>SUM('Daily Counts'!Y$5:Y119)</f>
        <v>70612</v>
      </c>
      <c r="Z119" s="1">
        <f>SUM('Daily Counts'!Z$5:Z119)</f>
        <v>54313</v>
      </c>
      <c r="AA119" s="1">
        <f>SUM('Daily Counts'!AA$5:AA119)</f>
        <v>72404</v>
      </c>
      <c r="AB119" s="1">
        <f>SUM('Daily Counts'!AB$5:AB119)</f>
        <v>43243</v>
      </c>
      <c r="AC119" s="1">
        <f>SUM('Daily Counts'!AC$5:AC119)</f>
        <v>49302</v>
      </c>
      <c r="AD119" s="1">
        <f>SUM('Daily Counts'!AD$5:AD119)</f>
        <v>49733</v>
      </c>
      <c r="AE119" s="1">
        <f>SUM('Daily Counts'!AE$5:AE119)</f>
        <v>41214</v>
      </c>
      <c r="AF119" s="1">
        <f>SUM('Daily Counts'!AF$5:AF119)</f>
        <v>67711</v>
      </c>
      <c r="AG119" s="1">
        <f>SUM('Daily Counts'!AG$5:AG119)</f>
        <v>22009</v>
      </c>
      <c r="AH119" s="1">
        <f>SUM('Daily Counts'!AH$5:AH119)</f>
        <v>35622</v>
      </c>
      <c r="AI119" s="1">
        <f>SUM('Daily Counts'!AI$5:AI119)</f>
        <v>12915</v>
      </c>
      <c r="AJ119" s="1">
        <f>SUM('Daily Counts'!AJ$5:AJ119)</f>
        <v>42917</v>
      </c>
      <c r="AK119" s="1">
        <f>SUM('Daily Counts'!AK$5:AK119)</f>
        <v>114266</v>
      </c>
      <c r="AL119" s="1">
        <f>SUM('Daily Counts'!AL$5:AL119)</f>
        <v>49331</v>
      </c>
      <c r="AM119" s="1">
        <f>SUM('Daily Counts'!AM$5:AM119)</f>
        <v>50206</v>
      </c>
      <c r="AN119" s="1">
        <f>SUM('Daily Counts'!AN$5:AN119)</f>
        <v>102924</v>
      </c>
      <c r="AO119" s="1">
        <f>SUM('Daily Counts'!AO$5:AO119)</f>
        <v>94376</v>
      </c>
      <c r="AP119" s="1">
        <f>SUM('Daily Counts'!AP$5:AP119)</f>
        <v>46459</v>
      </c>
      <c r="AQ119" s="1">
        <f>SUM('Daily Counts'!AQ$5:AQ119)</f>
        <v>117694</v>
      </c>
      <c r="AR119" s="1">
        <f>SUM('Daily Counts'!AR$5:AR119)</f>
        <v>67219</v>
      </c>
      <c r="AS119" s="1">
        <f>SUM('Daily Counts'!AS$5:AS119)</f>
        <v>82034</v>
      </c>
      <c r="AT119" s="1">
        <f>SUM('Daily Counts'!AT$5:AT119)</f>
        <v>88244</v>
      </c>
      <c r="AU119" s="1">
        <f>SUM('Daily Counts'!AU$5:AU119)</f>
        <v>119056</v>
      </c>
      <c r="AV119" s="1">
        <f>SUM('Daily Counts'!AV$5:AV119)</f>
        <v>47649.526315789473</v>
      </c>
      <c r="AW119" s="1">
        <f>SUM('Daily Counts'!AW$5:AW119)</f>
        <v>48255</v>
      </c>
      <c r="AX119" s="5"/>
      <c r="AY119" s="5"/>
      <c r="AZ119" s="5"/>
      <c r="BA119" s="5"/>
      <c r="BB119" s="5"/>
    </row>
    <row r="120" spans="1:54" x14ac:dyDescent="0.2">
      <c r="A120" s="2">
        <v>44462</v>
      </c>
      <c r="B120" s="1">
        <f>SUM('Daily Counts'!B$5:B120)</f>
        <v>29599</v>
      </c>
      <c r="C120" s="1">
        <f>SUM('Daily Counts'!C$5:C120)</f>
        <v>43704</v>
      </c>
      <c r="D120" s="1">
        <f>SUM('Daily Counts'!D$5:D120)</f>
        <v>44717</v>
      </c>
      <c r="E120" s="1">
        <f>SUM('Daily Counts'!E$5:E120)</f>
        <v>81990</v>
      </c>
      <c r="F120" s="1">
        <f>SUM('Daily Counts'!F$5:F120)</f>
        <v>28216</v>
      </c>
      <c r="G120" s="1">
        <f>SUM('Daily Counts'!G$5:G120)</f>
        <v>66490</v>
      </c>
      <c r="H120" s="1">
        <f>SUM('Daily Counts'!H$5:H120)</f>
        <v>39808</v>
      </c>
      <c r="I120" s="1">
        <f>SUM('Daily Counts'!I$5:I120)</f>
        <v>51634</v>
      </c>
      <c r="J120" s="1">
        <f>SUM('Daily Counts'!J$5:J120)</f>
        <v>73449</v>
      </c>
      <c r="K120" s="1">
        <f>SUM('Daily Counts'!K$5:K120)</f>
        <v>85818</v>
      </c>
      <c r="L120" s="1">
        <f>SUM('Daily Counts'!L$5:L120)</f>
        <v>36857</v>
      </c>
      <c r="M120" s="1">
        <f>SUM('Daily Counts'!M$5:M120)</f>
        <v>64573</v>
      </c>
      <c r="N120" s="1">
        <f>SUM('Daily Counts'!N$5:N120)</f>
        <v>112323</v>
      </c>
      <c r="O120" s="1">
        <f>SUM('Daily Counts'!O$5:O120)</f>
        <v>101702</v>
      </c>
      <c r="P120" s="1">
        <f>SUM('Daily Counts'!P$5:P120)</f>
        <v>43575</v>
      </c>
      <c r="Q120" s="1">
        <f>SUM('Daily Counts'!Q$5:Q120)</f>
        <v>16621</v>
      </c>
      <c r="R120" s="1">
        <f>SUM('Daily Counts'!R$5:R120)</f>
        <v>35764</v>
      </c>
      <c r="S120" s="1">
        <f>SUM('Daily Counts'!S$5:S120)</f>
        <v>21797</v>
      </c>
      <c r="T120" s="1">
        <f>SUM('Daily Counts'!T$5:T120)</f>
        <v>127173</v>
      </c>
      <c r="U120" s="1">
        <f>SUM('Daily Counts'!U$5:U120)</f>
        <v>46853</v>
      </c>
      <c r="V120" s="1">
        <f>SUM('Daily Counts'!V$5:V120)</f>
        <v>41872</v>
      </c>
      <c r="W120" s="1">
        <f>SUM('Daily Counts'!W$5:W120)</f>
        <v>86656</v>
      </c>
      <c r="X120" s="1">
        <f>SUM('Daily Counts'!X$5:X120)</f>
        <v>190784</v>
      </c>
      <c r="Y120" s="1">
        <f>SUM('Daily Counts'!Y$5:Y120)</f>
        <v>70617</v>
      </c>
      <c r="Z120" s="1">
        <f>SUM('Daily Counts'!Z$5:Z120)</f>
        <v>54359</v>
      </c>
      <c r="AA120" s="1">
        <f>SUM('Daily Counts'!AA$5:AA120)</f>
        <v>72404</v>
      </c>
      <c r="AB120" s="1">
        <f>SUM('Daily Counts'!AB$5:AB120)</f>
        <v>44231</v>
      </c>
      <c r="AC120" s="1">
        <f>SUM('Daily Counts'!AC$5:AC120)</f>
        <v>49389</v>
      </c>
      <c r="AD120" s="1">
        <f>SUM('Daily Counts'!AD$5:AD120)</f>
        <v>51245</v>
      </c>
      <c r="AE120" s="1">
        <f>SUM('Daily Counts'!AE$5:AE120)</f>
        <v>43111</v>
      </c>
      <c r="AF120" s="1">
        <f>SUM('Daily Counts'!AF$5:AF120)</f>
        <v>67882</v>
      </c>
      <c r="AG120" s="1">
        <f>SUM('Daily Counts'!AG$5:AG120)</f>
        <v>22780</v>
      </c>
      <c r="AH120" s="1">
        <f>SUM('Daily Counts'!AH$5:AH120)</f>
        <v>35779</v>
      </c>
      <c r="AI120" s="1">
        <f>SUM('Daily Counts'!AI$5:AI120)</f>
        <v>13221</v>
      </c>
      <c r="AJ120" s="1">
        <f>SUM('Daily Counts'!AJ$5:AJ120)</f>
        <v>42951</v>
      </c>
      <c r="AK120" s="1">
        <f>SUM('Daily Counts'!AK$5:AK120)</f>
        <v>114488</v>
      </c>
      <c r="AL120" s="1">
        <f>SUM('Daily Counts'!AL$5:AL120)</f>
        <v>49908</v>
      </c>
      <c r="AM120" s="1">
        <f>SUM('Daily Counts'!AM$5:AM120)</f>
        <v>50945</v>
      </c>
      <c r="AN120" s="1">
        <f>SUM('Daily Counts'!AN$5:AN120)</f>
        <v>104074</v>
      </c>
      <c r="AO120" s="1">
        <f>SUM('Daily Counts'!AO$5:AO120)</f>
        <v>95474</v>
      </c>
      <c r="AP120" s="1">
        <f>SUM('Daily Counts'!AP$5:AP120)</f>
        <v>47134</v>
      </c>
      <c r="AQ120" s="1">
        <f>SUM('Daily Counts'!AQ$5:AQ120)</f>
        <v>121737</v>
      </c>
      <c r="AR120" s="1">
        <f>SUM('Daily Counts'!AR$5:AR120)</f>
        <v>68817</v>
      </c>
      <c r="AS120" s="1">
        <f>SUM('Daily Counts'!AS$5:AS120)</f>
        <v>82047</v>
      </c>
      <c r="AT120" s="1">
        <f>SUM('Daily Counts'!AT$5:AT120)</f>
        <v>89507</v>
      </c>
      <c r="AU120" s="1">
        <f>SUM('Daily Counts'!AU$5:AU120)</f>
        <v>120428</v>
      </c>
      <c r="AV120" s="1">
        <f>SUM('Daily Counts'!AV$5:AV120)</f>
        <v>47846.526315789473</v>
      </c>
      <c r="AW120" s="1">
        <f>SUM('Daily Counts'!AW$5:AW120)</f>
        <v>48550</v>
      </c>
      <c r="AX120" s="5"/>
      <c r="AY120" s="5"/>
      <c r="AZ120" s="5"/>
      <c r="BA120" s="5"/>
      <c r="BB120" s="5"/>
    </row>
    <row r="121" spans="1:54" x14ac:dyDescent="0.2">
      <c r="A121" s="2">
        <v>44463</v>
      </c>
      <c r="B121" s="1">
        <f>SUM('Daily Counts'!B$5:B121)</f>
        <v>29658</v>
      </c>
      <c r="C121" s="1">
        <f>SUM('Daily Counts'!C$5:C121)</f>
        <v>43950</v>
      </c>
      <c r="D121" s="1">
        <f>SUM('Daily Counts'!D$5:D121)</f>
        <v>48149</v>
      </c>
      <c r="E121" s="1">
        <f>SUM('Daily Counts'!E$5:E121)</f>
        <v>82162</v>
      </c>
      <c r="F121" s="1">
        <f>SUM('Daily Counts'!F$5:F121)</f>
        <v>28906</v>
      </c>
      <c r="G121" s="1">
        <f>SUM('Daily Counts'!G$5:G121)</f>
        <v>66490</v>
      </c>
      <c r="H121" s="1">
        <f>SUM('Daily Counts'!H$5:H121)</f>
        <v>40810</v>
      </c>
      <c r="I121" s="1">
        <f>SUM('Daily Counts'!I$5:I121)</f>
        <v>52332</v>
      </c>
      <c r="J121" s="1">
        <f>SUM('Daily Counts'!J$5:J121)</f>
        <v>73467</v>
      </c>
      <c r="K121" s="1">
        <f>SUM('Daily Counts'!K$5:K121)</f>
        <v>86653</v>
      </c>
      <c r="L121" s="1">
        <f>SUM('Daily Counts'!L$5:L121)</f>
        <v>39608</v>
      </c>
      <c r="M121" s="1">
        <f>SUM('Daily Counts'!M$5:M121)</f>
        <v>69405</v>
      </c>
      <c r="N121" s="1">
        <f>SUM('Daily Counts'!N$5:N121)</f>
        <v>112323</v>
      </c>
      <c r="O121" s="1">
        <f>SUM('Daily Counts'!O$5:O121)</f>
        <v>103624</v>
      </c>
      <c r="P121" s="1">
        <f>SUM('Daily Counts'!P$5:P121)</f>
        <v>46258</v>
      </c>
      <c r="Q121" s="1">
        <f>SUM('Daily Counts'!Q$5:Q121)</f>
        <v>17454</v>
      </c>
      <c r="R121" s="1">
        <f>SUM('Daily Counts'!R$5:R121)</f>
        <v>39816</v>
      </c>
      <c r="S121" s="1">
        <f>SUM('Daily Counts'!S$5:S121)</f>
        <v>21811</v>
      </c>
      <c r="T121" s="1">
        <f>SUM('Daily Counts'!T$5:T121)</f>
        <v>127173</v>
      </c>
      <c r="U121" s="1">
        <f>SUM('Daily Counts'!U$5:U121)</f>
        <v>46853</v>
      </c>
      <c r="V121" s="1">
        <f>SUM('Daily Counts'!V$5:V121)</f>
        <v>42106</v>
      </c>
      <c r="W121" s="1">
        <f>SUM('Daily Counts'!W$5:W121)</f>
        <v>86862</v>
      </c>
      <c r="X121" s="1">
        <f>SUM('Daily Counts'!X$5:X121)</f>
        <v>192410</v>
      </c>
      <c r="Y121" s="1">
        <f>SUM('Daily Counts'!Y$5:Y121)</f>
        <v>70814</v>
      </c>
      <c r="Z121" s="1">
        <f>SUM('Daily Counts'!Z$5:Z121)</f>
        <v>54414</v>
      </c>
      <c r="AA121" s="1">
        <f>SUM('Daily Counts'!AA$5:AA121)</f>
        <v>73284</v>
      </c>
      <c r="AB121" s="1">
        <f>SUM('Daily Counts'!AB$5:AB121)</f>
        <v>44699</v>
      </c>
      <c r="AC121" s="1">
        <f>SUM('Daily Counts'!AC$5:AC121)</f>
        <v>49415</v>
      </c>
      <c r="AD121" s="1">
        <f>SUM('Daily Counts'!AD$5:AD121)</f>
        <v>52849</v>
      </c>
      <c r="AE121" s="1">
        <f>SUM('Daily Counts'!AE$5:AE121)</f>
        <v>43119</v>
      </c>
      <c r="AF121" s="1">
        <f>SUM('Daily Counts'!AF$5:AF121)</f>
        <v>68650</v>
      </c>
      <c r="AG121" s="1">
        <f>SUM('Daily Counts'!AG$5:AG121)</f>
        <v>23457</v>
      </c>
      <c r="AH121" s="1">
        <f>SUM('Daily Counts'!AH$5:AH121)</f>
        <v>36022</v>
      </c>
      <c r="AI121" s="1">
        <f>SUM('Daily Counts'!AI$5:AI121)</f>
        <v>13602</v>
      </c>
      <c r="AJ121" s="1">
        <f>SUM('Daily Counts'!AJ$5:AJ121)</f>
        <v>42970</v>
      </c>
      <c r="AK121" s="1">
        <f>SUM('Daily Counts'!AK$5:AK121)</f>
        <v>115019</v>
      </c>
      <c r="AL121" s="1">
        <f>SUM('Daily Counts'!AL$5:AL121)</f>
        <v>51006</v>
      </c>
      <c r="AM121" s="1">
        <f>SUM('Daily Counts'!AM$5:AM121)</f>
        <v>52308</v>
      </c>
      <c r="AN121" s="1">
        <f>SUM('Daily Counts'!AN$5:AN121)</f>
        <v>104676</v>
      </c>
      <c r="AO121" s="1">
        <f>SUM('Daily Counts'!AO$5:AO121)</f>
        <v>96489</v>
      </c>
      <c r="AP121" s="1">
        <f>SUM('Daily Counts'!AP$5:AP121)</f>
        <v>47924</v>
      </c>
      <c r="AQ121" s="1">
        <f>SUM('Daily Counts'!AQ$5:AQ121)</f>
        <v>126127</v>
      </c>
      <c r="AR121" s="1">
        <f>SUM('Daily Counts'!AR$5:AR121)</f>
        <v>70742</v>
      </c>
      <c r="AS121" s="1">
        <f>SUM('Daily Counts'!AS$5:AS121)</f>
        <v>82371</v>
      </c>
      <c r="AT121" s="1">
        <f>SUM('Daily Counts'!AT$5:AT121)</f>
        <v>93385</v>
      </c>
      <c r="AU121" s="1">
        <f>SUM('Daily Counts'!AU$5:AU121)</f>
        <v>121506</v>
      </c>
      <c r="AV121" s="1">
        <f>SUM('Daily Counts'!AV$5:AV121)</f>
        <v>48041.526315789473</v>
      </c>
      <c r="AW121" s="1">
        <f>SUM('Daily Counts'!AW$5:AW121)</f>
        <v>48647</v>
      </c>
      <c r="AX121" s="5"/>
      <c r="AY121" s="5"/>
      <c r="AZ121" s="5"/>
      <c r="BA121" s="5"/>
      <c r="BB121" s="5"/>
    </row>
    <row r="122" spans="1:54" x14ac:dyDescent="0.2">
      <c r="A122" s="2">
        <v>44464</v>
      </c>
      <c r="B122" s="1">
        <f>SUM('Daily Counts'!B$5:B122)</f>
        <v>33022</v>
      </c>
      <c r="C122" s="1">
        <f>SUM('Daily Counts'!C$5:C122)</f>
        <v>45418</v>
      </c>
      <c r="D122" s="1">
        <f>SUM('Daily Counts'!D$5:D122)</f>
        <v>48149</v>
      </c>
      <c r="E122" s="1">
        <f>SUM('Daily Counts'!E$5:E122)</f>
        <v>82163</v>
      </c>
      <c r="F122" s="1">
        <f>SUM('Daily Counts'!F$5:F122)</f>
        <v>28921</v>
      </c>
      <c r="G122" s="1">
        <f>SUM('Daily Counts'!G$5:G122)</f>
        <v>66490</v>
      </c>
      <c r="H122" s="1">
        <f>SUM('Daily Counts'!H$5:H122)</f>
        <v>40997</v>
      </c>
      <c r="I122" s="1">
        <f>SUM('Daily Counts'!I$5:I122)</f>
        <v>54191</v>
      </c>
      <c r="J122" s="1">
        <f>SUM('Daily Counts'!J$5:J122)</f>
        <v>73467</v>
      </c>
      <c r="K122" s="1">
        <f>SUM('Daily Counts'!K$5:K122)</f>
        <v>87489</v>
      </c>
      <c r="L122" s="1">
        <f>SUM('Daily Counts'!L$5:L122)</f>
        <v>47017</v>
      </c>
      <c r="M122" s="1">
        <f>SUM('Daily Counts'!M$5:M122)</f>
        <v>72676</v>
      </c>
      <c r="N122" s="1">
        <f>SUM('Daily Counts'!N$5:N122)</f>
        <v>113214</v>
      </c>
      <c r="O122" s="1">
        <f>SUM('Daily Counts'!O$5:O122)</f>
        <v>106721</v>
      </c>
      <c r="P122" s="1">
        <f>SUM('Daily Counts'!P$5:P122)</f>
        <v>47931</v>
      </c>
      <c r="Q122" s="1">
        <f>SUM('Daily Counts'!Q$5:Q122)</f>
        <v>18367</v>
      </c>
      <c r="R122" s="1">
        <f>SUM('Daily Counts'!R$5:R122)</f>
        <v>42168</v>
      </c>
      <c r="S122" s="1">
        <f>SUM('Daily Counts'!S$5:S122)</f>
        <v>23154</v>
      </c>
      <c r="T122" s="1">
        <f>SUM('Daily Counts'!T$5:T122)</f>
        <v>127173</v>
      </c>
      <c r="U122" s="1">
        <f>SUM('Daily Counts'!U$5:U122)</f>
        <v>47746</v>
      </c>
      <c r="V122" s="1">
        <f>SUM('Daily Counts'!V$5:V122)</f>
        <v>42857</v>
      </c>
      <c r="W122" s="1">
        <f>SUM('Daily Counts'!W$5:W122)</f>
        <v>87116</v>
      </c>
      <c r="X122" s="1">
        <f>SUM('Daily Counts'!X$5:X122)</f>
        <v>192883</v>
      </c>
      <c r="Y122" s="1">
        <f>SUM('Daily Counts'!Y$5:Y122)</f>
        <v>70836</v>
      </c>
      <c r="Z122" s="1">
        <f>SUM('Daily Counts'!Z$5:Z122)</f>
        <v>54560</v>
      </c>
      <c r="AA122" s="1">
        <f>SUM('Daily Counts'!AA$5:AA122)</f>
        <v>74034</v>
      </c>
      <c r="AB122" s="1">
        <f>SUM('Daily Counts'!AB$5:AB122)</f>
        <v>45297</v>
      </c>
      <c r="AC122" s="1">
        <f>SUM('Daily Counts'!AC$5:AC122)</f>
        <v>49418</v>
      </c>
      <c r="AD122" s="1">
        <f>SUM('Daily Counts'!AD$5:AD122)</f>
        <v>55435</v>
      </c>
      <c r="AE122" s="1">
        <f>SUM('Daily Counts'!AE$5:AE122)</f>
        <v>44297</v>
      </c>
      <c r="AF122" s="1">
        <f>SUM('Daily Counts'!AF$5:AF122)</f>
        <v>69569</v>
      </c>
      <c r="AG122" s="1">
        <f>SUM('Daily Counts'!AG$5:AG122)</f>
        <v>25451</v>
      </c>
      <c r="AH122" s="1">
        <f>SUM('Daily Counts'!AH$5:AH122)</f>
        <v>36151</v>
      </c>
      <c r="AI122" s="1">
        <f>SUM('Daily Counts'!AI$5:AI122)</f>
        <v>13747</v>
      </c>
      <c r="AJ122" s="1">
        <f>SUM('Daily Counts'!AJ$5:AJ122)</f>
        <v>44773</v>
      </c>
      <c r="AK122" s="1">
        <f>SUM('Daily Counts'!AK$5:AK122)</f>
        <v>115750</v>
      </c>
      <c r="AL122" s="1">
        <f>SUM('Daily Counts'!AL$5:AL122)</f>
        <v>51308</v>
      </c>
      <c r="AM122" s="1">
        <f>SUM('Daily Counts'!AM$5:AM122)</f>
        <v>53051</v>
      </c>
      <c r="AN122" s="1">
        <f>SUM('Daily Counts'!AN$5:AN122)</f>
        <v>104904</v>
      </c>
      <c r="AO122" s="1">
        <f>SUM('Daily Counts'!AO$5:AO122)</f>
        <v>98036</v>
      </c>
      <c r="AP122" s="1">
        <f>SUM('Daily Counts'!AP$5:AP122)</f>
        <v>48641</v>
      </c>
      <c r="AQ122" s="1">
        <f>SUM('Daily Counts'!AQ$5:AQ122)</f>
        <v>128792</v>
      </c>
      <c r="AR122" s="1">
        <f>SUM('Daily Counts'!AR$5:AR122)</f>
        <v>71933</v>
      </c>
      <c r="AS122" s="1">
        <f>SUM('Daily Counts'!AS$5:AS122)</f>
        <v>83067</v>
      </c>
      <c r="AT122" s="1">
        <f>SUM('Daily Counts'!AT$5:AT122)</f>
        <v>96286</v>
      </c>
      <c r="AU122" s="1">
        <f>SUM('Daily Counts'!AU$5:AU122)</f>
        <v>122618</v>
      </c>
      <c r="AV122" s="1">
        <f>SUM('Daily Counts'!AV$5:AV122)</f>
        <v>48206.526315789473</v>
      </c>
      <c r="AW122" s="1">
        <f>SUM('Daily Counts'!AW$5:AW122)</f>
        <v>49428</v>
      </c>
      <c r="AX122" s="5"/>
      <c r="AY122" s="5"/>
      <c r="AZ122" s="5"/>
      <c r="BA122" s="5"/>
      <c r="BB122" s="5"/>
    </row>
    <row r="123" spans="1:54" x14ac:dyDescent="0.2">
      <c r="A123" s="2">
        <v>44465</v>
      </c>
      <c r="B123" s="1">
        <f>SUM('Daily Counts'!B$5:B123)</f>
        <v>33057</v>
      </c>
      <c r="C123" s="1">
        <f>SUM('Daily Counts'!C$5:C123)</f>
        <v>45771</v>
      </c>
      <c r="D123" s="1">
        <f>SUM('Daily Counts'!D$5:D123)</f>
        <v>48149</v>
      </c>
      <c r="E123" s="1">
        <f>SUM('Daily Counts'!E$5:E123)</f>
        <v>82163</v>
      </c>
      <c r="F123" s="1">
        <f>SUM('Daily Counts'!F$5:F123)</f>
        <v>28921</v>
      </c>
      <c r="G123" s="1">
        <f>SUM('Daily Counts'!G$5:G123)</f>
        <v>66490</v>
      </c>
      <c r="H123" s="1">
        <f>SUM('Daily Counts'!H$5:H123)</f>
        <v>41044</v>
      </c>
      <c r="I123" s="1">
        <f>SUM('Daily Counts'!I$5:I123)</f>
        <v>55268</v>
      </c>
      <c r="J123" s="1">
        <f>SUM('Daily Counts'!J$5:J123)</f>
        <v>74865</v>
      </c>
      <c r="K123" s="1">
        <f>SUM('Daily Counts'!K$5:K123)</f>
        <v>89148</v>
      </c>
      <c r="L123" s="1">
        <f>SUM('Daily Counts'!L$5:L123)</f>
        <v>52033</v>
      </c>
      <c r="M123" s="1">
        <f>SUM('Daily Counts'!M$5:M123)</f>
        <v>76762</v>
      </c>
      <c r="N123" s="1">
        <f>SUM('Daily Counts'!N$5:N123)</f>
        <v>114999</v>
      </c>
      <c r="O123" s="1">
        <f>SUM('Daily Counts'!O$5:O123)</f>
        <v>107975</v>
      </c>
      <c r="P123" s="1">
        <f>SUM('Daily Counts'!P$5:P123)</f>
        <v>48058</v>
      </c>
      <c r="Q123" s="1">
        <f>SUM('Daily Counts'!Q$5:Q123)</f>
        <v>18778</v>
      </c>
      <c r="R123" s="1">
        <f>SUM('Daily Counts'!R$5:R123)</f>
        <v>42346</v>
      </c>
      <c r="S123" s="1">
        <f>SUM('Daily Counts'!S$5:S123)</f>
        <v>23719</v>
      </c>
      <c r="T123" s="1">
        <f>SUM('Daily Counts'!T$5:T123)</f>
        <v>127173</v>
      </c>
      <c r="U123" s="1">
        <f>SUM('Daily Counts'!U$5:U123)</f>
        <v>48639</v>
      </c>
      <c r="V123" s="1">
        <f>SUM('Daily Counts'!V$5:V123)</f>
        <v>43710</v>
      </c>
      <c r="W123" s="1">
        <f>SUM('Daily Counts'!W$5:W123)</f>
        <v>87307</v>
      </c>
      <c r="X123" s="1">
        <f>SUM('Daily Counts'!X$5:X123)</f>
        <v>192981</v>
      </c>
      <c r="Y123" s="1">
        <f>SUM('Daily Counts'!Y$5:Y123)</f>
        <v>71004</v>
      </c>
      <c r="Z123" s="1">
        <f>SUM('Daily Counts'!Z$5:Z123)</f>
        <v>54672</v>
      </c>
      <c r="AA123" s="1">
        <f>SUM('Daily Counts'!AA$5:AA123)</f>
        <v>74585</v>
      </c>
      <c r="AB123" s="1">
        <f>SUM('Daily Counts'!AB$5:AB123)</f>
        <v>45628</v>
      </c>
      <c r="AC123" s="1">
        <f>SUM('Daily Counts'!AC$5:AC123)</f>
        <v>49478</v>
      </c>
      <c r="AD123" s="1">
        <f>SUM('Daily Counts'!AD$5:AD123)</f>
        <v>56200</v>
      </c>
      <c r="AE123" s="1">
        <f>SUM('Daily Counts'!AE$5:AE123)</f>
        <v>45994</v>
      </c>
      <c r="AF123" s="1">
        <f>SUM('Daily Counts'!AF$5:AF123)</f>
        <v>69569</v>
      </c>
      <c r="AG123" s="1">
        <f>SUM('Daily Counts'!AG$5:AG123)</f>
        <v>26036</v>
      </c>
      <c r="AH123" s="1">
        <f>SUM('Daily Counts'!AH$5:AH123)</f>
        <v>36739</v>
      </c>
      <c r="AI123" s="1">
        <f>SUM('Daily Counts'!AI$5:AI123)</f>
        <v>14959</v>
      </c>
      <c r="AJ123" s="1">
        <f>SUM('Daily Counts'!AJ$5:AJ123)</f>
        <v>48464</v>
      </c>
      <c r="AK123" s="1">
        <f>SUM('Daily Counts'!AK$5:AK123)</f>
        <v>116289</v>
      </c>
      <c r="AL123" s="1">
        <f>SUM('Daily Counts'!AL$5:AL123)</f>
        <v>51857</v>
      </c>
      <c r="AM123" s="1">
        <f>SUM('Daily Counts'!AM$5:AM123)</f>
        <v>53718</v>
      </c>
      <c r="AN123" s="1">
        <f>SUM('Daily Counts'!AN$5:AN123)</f>
        <v>105208</v>
      </c>
      <c r="AO123" s="1">
        <f>SUM('Daily Counts'!AO$5:AO123)</f>
        <v>100158</v>
      </c>
      <c r="AP123" s="1">
        <f>SUM('Daily Counts'!AP$5:AP123)</f>
        <v>50853</v>
      </c>
      <c r="AQ123" s="1">
        <f>SUM('Daily Counts'!AQ$5:AQ123)</f>
        <v>130669</v>
      </c>
      <c r="AR123" s="1">
        <f>SUM('Daily Counts'!AR$5:AR123)</f>
        <v>72523</v>
      </c>
      <c r="AS123" s="1">
        <f>SUM('Daily Counts'!AS$5:AS123)</f>
        <v>83942</v>
      </c>
      <c r="AT123" s="1">
        <f>SUM('Daily Counts'!AT$5:AT123)</f>
        <v>97385</v>
      </c>
      <c r="AU123" s="1">
        <f>SUM('Daily Counts'!AU$5:AU123)</f>
        <v>124167</v>
      </c>
      <c r="AV123" s="1">
        <f>SUM('Daily Counts'!AV$5:AV123)</f>
        <v>48673.526315789473</v>
      </c>
      <c r="AW123" s="1">
        <f>SUM('Daily Counts'!AW$5:AW123)</f>
        <v>49926</v>
      </c>
      <c r="AX123" s="5"/>
      <c r="AY123" s="5"/>
      <c r="AZ123" s="5"/>
      <c r="BA123" s="5"/>
      <c r="BB123" s="5"/>
    </row>
    <row r="124" spans="1:54" x14ac:dyDescent="0.2">
      <c r="A124" s="2">
        <v>44466</v>
      </c>
      <c r="B124" s="1">
        <f>SUM('Daily Counts'!B$5:B124)</f>
        <v>33090</v>
      </c>
      <c r="C124" s="1">
        <f>SUM('Daily Counts'!C$5:C124)</f>
        <v>47319</v>
      </c>
      <c r="D124" s="1">
        <f>SUM('Daily Counts'!D$5:D124)</f>
        <v>48244</v>
      </c>
      <c r="E124" s="1">
        <f>SUM('Daily Counts'!E$5:E124)</f>
        <v>83684</v>
      </c>
      <c r="F124" s="1">
        <f>SUM('Daily Counts'!F$5:F124)</f>
        <v>28998</v>
      </c>
      <c r="G124" s="1">
        <f>SUM('Daily Counts'!G$5:G124)</f>
        <v>66490</v>
      </c>
      <c r="H124" s="1">
        <f>SUM('Daily Counts'!H$5:H124)</f>
        <v>41044</v>
      </c>
      <c r="I124" s="1">
        <f>SUM('Daily Counts'!I$5:I124)</f>
        <v>58455</v>
      </c>
      <c r="J124" s="1">
        <f>SUM('Daily Counts'!J$5:J124)</f>
        <v>75554</v>
      </c>
      <c r="K124" s="1">
        <f>SUM('Daily Counts'!K$5:K124)</f>
        <v>91195</v>
      </c>
      <c r="L124" s="1">
        <f>SUM('Daily Counts'!L$5:L124)</f>
        <v>56314</v>
      </c>
      <c r="M124" s="1">
        <f>SUM('Daily Counts'!M$5:M124)</f>
        <v>78361</v>
      </c>
      <c r="N124" s="1">
        <f>SUM('Daily Counts'!N$5:N124)</f>
        <v>117194</v>
      </c>
      <c r="O124" s="1">
        <f>SUM('Daily Counts'!O$5:O124)</f>
        <v>109702</v>
      </c>
      <c r="P124" s="1">
        <f>SUM('Daily Counts'!P$5:P124)</f>
        <v>48121</v>
      </c>
      <c r="Q124" s="1">
        <f>SUM('Daily Counts'!Q$5:Q124)</f>
        <v>18778</v>
      </c>
      <c r="R124" s="1">
        <f>SUM('Daily Counts'!R$5:R124)</f>
        <v>42724</v>
      </c>
      <c r="S124" s="1">
        <f>SUM('Daily Counts'!S$5:S124)</f>
        <v>24769</v>
      </c>
      <c r="T124" s="1">
        <f>SUM('Daily Counts'!T$5:T124)</f>
        <v>127223</v>
      </c>
      <c r="U124" s="1">
        <f>SUM('Daily Counts'!U$5:U124)</f>
        <v>49532</v>
      </c>
      <c r="V124" s="1">
        <f>SUM('Daily Counts'!V$5:V124)</f>
        <v>43710</v>
      </c>
      <c r="W124" s="1">
        <f>SUM('Daily Counts'!W$5:W124)</f>
        <v>89755</v>
      </c>
      <c r="X124" s="1">
        <f>SUM('Daily Counts'!X$5:X124)</f>
        <v>192995</v>
      </c>
      <c r="Y124" s="1">
        <f>SUM('Daily Counts'!Y$5:Y124)</f>
        <v>71188</v>
      </c>
      <c r="Z124" s="1">
        <f>SUM('Daily Counts'!Z$5:Z124)</f>
        <v>54939</v>
      </c>
      <c r="AA124" s="1">
        <f>SUM('Daily Counts'!AA$5:AA124)</f>
        <v>78363</v>
      </c>
      <c r="AB124" s="1">
        <f>SUM('Daily Counts'!AB$5:AB124)</f>
        <v>46427</v>
      </c>
      <c r="AC124" s="1">
        <f>SUM('Daily Counts'!AC$5:AC124)</f>
        <v>49497</v>
      </c>
      <c r="AD124" s="1">
        <f>SUM('Daily Counts'!AD$5:AD124)</f>
        <v>57603</v>
      </c>
      <c r="AE124" s="1">
        <f>SUM('Daily Counts'!AE$5:AE124)</f>
        <v>46099</v>
      </c>
      <c r="AF124" s="1">
        <f>SUM('Daily Counts'!AF$5:AF124)</f>
        <v>69569</v>
      </c>
      <c r="AG124" s="1">
        <f>SUM('Daily Counts'!AG$5:AG124)</f>
        <v>26214</v>
      </c>
      <c r="AH124" s="1">
        <f>SUM('Daily Counts'!AH$5:AH124)</f>
        <v>36818</v>
      </c>
      <c r="AI124" s="1">
        <f>SUM('Daily Counts'!AI$5:AI124)</f>
        <v>15572</v>
      </c>
      <c r="AJ124" s="1">
        <f>SUM('Daily Counts'!AJ$5:AJ124)</f>
        <v>52435</v>
      </c>
      <c r="AK124" s="1">
        <f>SUM('Daily Counts'!AK$5:AK124)</f>
        <v>116816</v>
      </c>
      <c r="AL124" s="1">
        <f>SUM('Daily Counts'!AL$5:AL124)</f>
        <v>53100</v>
      </c>
      <c r="AM124" s="1">
        <f>SUM('Daily Counts'!AM$5:AM124)</f>
        <v>55214</v>
      </c>
      <c r="AN124" s="1">
        <f>SUM('Daily Counts'!AN$5:AN124)</f>
        <v>105450</v>
      </c>
      <c r="AO124" s="1">
        <f>SUM('Daily Counts'!AO$5:AO124)</f>
        <v>101710</v>
      </c>
      <c r="AP124" s="1">
        <f>SUM('Daily Counts'!AP$5:AP124)</f>
        <v>52292</v>
      </c>
      <c r="AQ124" s="1">
        <f>SUM('Daily Counts'!AQ$5:AQ124)</f>
        <v>132563</v>
      </c>
      <c r="AR124" s="1">
        <f>SUM('Daily Counts'!AR$5:AR124)</f>
        <v>74062</v>
      </c>
      <c r="AS124" s="1">
        <f>SUM('Daily Counts'!AS$5:AS124)</f>
        <v>84353</v>
      </c>
      <c r="AT124" s="1">
        <f>SUM('Daily Counts'!AT$5:AT124)</f>
        <v>98138</v>
      </c>
      <c r="AU124" s="1">
        <f>SUM('Daily Counts'!AU$5:AU124)</f>
        <v>125292</v>
      </c>
      <c r="AV124" s="1">
        <f>SUM('Daily Counts'!AV$5:AV124)</f>
        <v>48693.526315789473</v>
      </c>
      <c r="AW124" s="1">
        <f>SUM('Daily Counts'!AW$5:AW124)</f>
        <v>51240</v>
      </c>
      <c r="AX124" s="5"/>
      <c r="AY124" s="5"/>
      <c r="AZ124" s="5"/>
      <c r="BA124" s="5"/>
      <c r="BB124" s="5"/>
    </row>
    <row r="125" spans="1:54" x14ac:dyDescent="0.2">
      <c r="A125" s="2">
        <v>44467</v>
      </c>
      <c r="B125" s="1">
        <f>SUM('Daily Counts'!B$5:B125)</f>
        <v>34626</v>
      </c>
      <c r="C125" s="1">
        <f>SUM('Daily Counts'!C$5:C125)</f>
        <v>47994</v>
      </c>
      <c r="D125" s="1">
        <f>SUM('Daily Counts'!D$5:D125)</f>
        <v>48244</v>
      </c>
      <c r="E125" s="1">
        <f>SUM('Daily Counts'!E$5:E125)</f>
        <v>84454</v>
      </c>
      <c r="F125" s="1">
        <f>SUM('Daily Counts'!F$5:F125)</f>
        <v>30624</v>
      </c>
      <c r="G125" s="1">
        <f>SUM('Daily Counts'!G$5:G125)</f>
        <v>66490</v>
      </c>
      <c r="H125" s="7"/>
      <c r="I125" s="1">
        <f>SUM('Daily Counts'!I$5:I125)</f>
        <v>59492</v>
      </c>
      <c r="J125" s="1">
        <f>SUM('Daily Counts'!J$5:J125)</f>
        <v>75585</v>
      </c>
      <c r="K125" s="1">
        <f>SUM('Daily Counts'!K$5:K125)</f>
        <v>92079</v>
      </c>
      <c r="L125" s="1">
        <f>SUM('Daily Counts'!L$5:L125)</f>
        <v>64755</v>
      </c>
      <c r="M125" s="1">
        <f>SUM('Daily Counts'!M$5:M125)</f>
        <v>78601</v>
      </c>
      <c r="N125" s="1">
        <f>SUM('Daily Counts'!N$5:N125)</f>
        <v>117194</v>
      </c>
      <c r="O125" s="1">
        <f>SUM('Daily Counts'!O$5:O125)</f>
        <v>110805</v>
      </c>
      <c r="P125" s="1">
        <f>SUM('Daily Counts'!P$5:P125)</f>
        <v>48778</v>
      </c>
      <c r="Q125" s="1">
        <f>SUM('Daily Counts'!Q$5:Q125)</f>
        <v>18886</v>
      </c>
      <c r="R125" s="1">
        <f>SUM('Daily Counts'!R$5:R125)</f>
        <v>44226</v>
      </c>
      <c r="S125" s="1">
        <f>SUM('Daily Counts'!S$5:S125)</f>
        <v>26282</v>
      </c>
      <c r="T125" s="1">
        <f>SUM('Daily Counts'!T$5:T125)</f>
        <v>128142</v>
      </c>
      <c r="U125" s="1">
        <f>SUM('Daily Counts'!U$5:U125)</f>
        <v>50425</v>
      </c>
      <c r="V125" s="1">
        <f>SUM('Daily Counts'!V$5:V125)</f>
        <v>43719</v>
      </c>
      <c r="W125" s="1">
        <f>SUM('Daily Counts'!W$5:W125)</f>
        <v>91782</v>
      </c>
      <c r="X125" s="1">
        <f>SUM('Daily Counts'!X$5:X125)</f>
        <v>193079</v>
      </c>
      <c r="Y125" s="1">
        <f>SUM('Daily Counts'!Y$5:Y125)</f>
        <v>71268</v>
      </c>
      <c r="Z125" s="1">
        <f>SUM('Daily Counts'!Z$5:Z125)</f>
        <v>55086</v>
      </c>
      <c r="AA125" s="1">
        <f>SUM('Daily Counts'!AA$5:AA125)</f>
        <v>82785</v>
      </c>
      <c r="AB125" s="1">
        <f>SUM('Daily Counts'!AB$5:AB125)</f>
        <v>46560</v>
      </c>
      <c r="AC125" s="1">
        <f>SUM('Daily Counts'!AC$5:AC125)</f>
        <v>49534</v>
      </c>
      <c r="AD125" s="1">
        <f>SUM('Daily Counts'!AD$5:AD125)</f>
        <v>59736</v>
      </c>
      <c r="AE125" s="1">
        <f>SUM('Daily Counts'!AE$5:AE125)</f>
        <v>46254</v>
      </c>
      <c r="AF125" s="1">
        <f>SUM('Daily Counts'!AF$5:AF125)</f>
        <v>69569</v>
      </c>
      <c r="AG125" s="1">
        <f>SUM('Daily Counts'!AG$5:AG125)</f>
        <v>26303</v>
      </c>
      <c r="AH125" s="1">
        <f>SUM('Daily Counts'!AH$5:AH125)</f>
        <v>36818</v>
      </c>
      <c r="AI125" s="1">
        <f>SUM('Daily Counts'!AI$5:AI125)</f>
        <v>16954</v>
      </c>
      <c r="AJ125" s="1">
        <f>SUM('Daily Counts'!AJ$5:AJ125)</f>
        <v>55298</v>
      </c>
      <c r="AK125" s="1">
        <f>SUM('Daily Counts'!AK$5:AK125)</f>
        <v>118108</v>
      </c>
      <c r="AL125" s="1">
        <f>SUM('Daily Counts'!AL$5:AL125)</f>
        <v>54162</v>
      </c>
      <c r="AM125" s="1">
        <f>SUM('Daily Counts'!AM$5:AM125)</f>
        <v>57460</v>
      </c>
      <c r="AN125" s="1">
        <f>SUM('Daily Counts'!AN$5:AN125)</f>
        <v>105770</v>
      </c>
      <c r="AO125" s="1">
        <f>SUM('Daily Counts'!AO$5:AO125)</f>
        <v>102698</v>
      </c>
      <c r="AP125" s="1">
        <f>SUM('Daily Counts'!AP$5:AP125)</f>
        <v>52943</v>
      </c>
      <c r="AQ125" s="1">
        <f>SUM('Daily Counts'!AQ$5:AQ125)</f>
        <v>134227</v>
      </c>
      <c r="AR125" s="1">
        <f>SUM('Daily Counts'!AR$5:AR125)</f>
        <v>75901</v>
      </c>
      <c r="AS125" s="1">
        <f>SUM('Daily Counts'!AS$5:AS125)</f>
        <v>84403</v>
      </c>
      <c r="AT125" s="1">
        <f>SUM('Daily Counts'!AT$5:AT125)</f>
        <v>98965</v>
      </c>
      <c r="AU125" s="1">
        <f>SUM('Daily Counts'!AU$5:AU125)</f>
        <v>127092</v>
      </c>
      <c r="AV125" s="1">
        <f>SUM('Daily Counts'!AV$5:AV125)</f>
        <v>48742.526315789473</v>
      </c>
      <c r="AW125" s="1">
        <f>SUM('Daily Counts'!AW$5:AW125)</f>
        <v>52749</v>
      </c>
      <c r="AX125" s="5"/>
      <c r="AY125" s="5"/>
      <c r="AZ125" s="5"/>
      <c r="BA125" s="5"/>
      <c r="BB125" s="5"/>
    </row>
    <row r="126" spans="1:54" x14ac:dyDescent="0.2">
      <c r="A126" s="2">
        <v>44468</v>
      </c>
      <c r="B126" s="1">
        <f>SUM('Daily Counts'!B$5:B126)</f>
        <v>34626</v>
      </c>
      <c r="C126" s="1">
        <f>SUM('Daily Counts'!C$5:C126)</f>
        <v>49609</v>
      </c>
      <c r="D126" s="1">
        <f>SUM('Daily Counts'!D$5:D126)</f>
        <v>48335</v>
      </c>
      <c r="E126" s="1">
        <f>SUM('Daily Counts'!E$5:E126)</f>
        <v>84454</v>
      </c>
      <c r="F126" s="1">
        <f>SUM('Daily Counts'!F$5:F126)</f>
        <v>31975</v>
      </c>
      <c r="G126" s="1">
        <f>SUM('Daily Counts'!G$5:G126)</f>
        <v>66490</v>
      </c>
      <c r="H126" s="7"/>
      <c r="I126" s="1">
        <f>SUM('Daily Counts'!I$5:I126)</f>
        <v>59493</v>
      </c>
      <c r="J126" s="1">
        <f>SUM('Daily Counts'!J$5:J126)</f>
        <v>75734</v>
      </c>
      <c r="K126" s="1">
        <f>SUM('Daily Counts'!K$5:K126)</f>
        <v>92654</v>
      </c>
      <c r="L126" s="1">
        <f>SUM('Daily Counts'!L$5:L126)</f>
        <v>68352</v>
      </c>
      <c r="M126" s="1">
        <f>SUM('Daily Counts'!M$5:M126)</f>
        <v>80140</v>
      </c>
      <c r="N126" s="1">
        <f>SUM('Daily Counts'!N$5:N126)</f>
        <v>117299</v>
      </c>
      <c r="O126" s="1">
        <f>SUM('Daily Counts'!O$5:O126)</f>
        <v>112593</v>
      </c>
      <c r="P126" s="1">
        <f>SUM('Daily Counts'!P$5:P126)</f>
        <v>50349</v>
      </c>
      <c r="Q126" s="1">
        <f>SUM('Daily Counts'!Q$5:Q126)</f>
        <v>18997</v>
      </c>
      <c r="R126" s="1">
        <f>SUM('Daily Counts'!R$5:R126)</f>
        <v>44332</v>
      </c>
      <c r="S126" s="1">
        <f>SUM('Daily Counts'!S$5:S126)</f>
        <v>26336</v>
      </c>
      <c r="T126" s="1">
        <f>SUM('Daily Counts'!T$5:T126)</f>
        <v>128370</v>
      </c>
      <c r="U126" s="1">
        <f>SUM('Daily Counts'!U$5:U126)</f>
        <v>51318</v>
      </c>
      <c r="V126" s="1">
        <f>SUM('Daily Counts'!V$5:V126)</f>
        <v>43749</v>
      </c>
      <c r="W126" s="1">
        <f>SUM('Daily Counts'!W$5:W126)</f>
        <v>92488</v>
      </c>
      <c r="X126" s="1">
        <f>SUM('Daily Counts'!X$5:X126)</f>
        <v>193079</v>
      </c>
      <c r="Y126" s="1">
        <f>SUM('Daily Counts'!Y$5:Y126)</f>
        <v>71561</v>
      </c>
      <c r="Z126" s="1">
        <f>SUM('Daily Counts'!Z$5:Z126)</f>
        <v>55281</v>
      </c>
      <c r="AA126" s="1">
        <f>SUM('Daily Counts'!AA$5:AA126)</f>
        <v>83989</v>
      </c>
      <c r="AB126" s="1">
        <f>SUM('Daily Counts'!AB$5:AB126)</f>
        <v>46560</v>
      </c>
      <c r="AC126" s="1">
        <f>SUM('Daily Counts'!AC$5:AC126)</f>
        <v>49563</v>
      </c>
      <c r="AD126" s="1">
        <f>SUM('Daily Counts'!AD$5:AD126)</f>
        <v>60780</v>
      </c>
      <c r="AE126" s="1">
        <f>SUM('Daily Counts'!AE$5:AE126)</f>
        <v>48457</v>
      </c>
      <c r="AF126" s="1">
        <f>SUM('Daily Counts'!AF$5:AF126)</f>
        <v>69624</v>
      </c>
      <c r="AG126" s="1">
        <f>SUM('Daily Counts'!AG$5:AG126)</f>
        <v>27104</v>
      </c>
      <c r="AH126" s="1">
        <f>SUM('Daily Counts'!AH$5:AH126)</f>
        <v>36818</v>
      </c>
      <c r="AI126" s="1">
        <f>SUM('Daily Counts'!AI$5:AI126)</f>
        <v>16954</v>
      </c>
      <c r="AJ126" s="1">
        <f>SUM('Daily Counts'!AJ$5:AJ126)</f>
        <v>58324</v>
      </c>
      <c r="AK126" s="1">
        <f>SUM('Daily Counts'!AK$5:AK126)</f>
        <v>123832</v>
      </c>
      <c r="AL126" s="1">
        <f>SUM('Daily Counts'!AL$5:AL126)</f>
        <v>54647</v>
      </c>
      <c r="AM126" s="1">
        <f>SUM('Daily Counts'!AM$5:AM126)</f>
        <v>58689</v>
      </c>
      <c r="AN126" s="1">
        <f>SUM('Daily Counts'!AN$5:AN126)</f>
        <v>106512</v>
      </c>
      <c r="AO126" s="1">
        <f>SUM('Daily Counts'!AO$5:AO126)</f>
        <v>104509</v>
      </c>
      <c r="AP126" s="1">
        <f>SUM('Daily Counts'!AP$5:AP126)</f>
        <v>53805</v>
      </c>
      <c r="AQ126" s="1">
        <f>SUM('Daily Counts'!AQ$5:AQ126)</f>
        <v>135110</v>
      </c>
      <c r="AR126" s="1">
        <f>SUM('Daily Counts'!AR$5:AR126)</f>
        <v>77378</v>
      </c>
      <c r="AS126" s="1">
        <f>SUM('Daily Counts'!AS$5:AS126)</f>
        <v>84506</v>
      </c>
      <c r="AT126" s="1">
        <f>SUM('Daily Counts'!AT$5:AT126)</f>
        <v>99482</v>
      </c>
      <c r="AU126" s="1">
        <f>SUM('Daily Counts'!AU$5:AU126)</f>
        <v>128977</v>
      </c>
      <c r="AV126" s="1">
        <f>SUM('Daily Counts'!AV$5:AV126)</f>
        <v>49169.526315789473</v>
      </c>
      <c r="AW126" s="1">
        <f>SUM('Daily Counts'!AW$5:AW126)</f>
        <v>53870</v>
      </c>
      <c r="AX126" s="5"/>
      <c r="AY126" s="5"/>
      <c r="AZ126" s="5"/>
      <c r="BA126" s="5"/>
      <c r="BB126" s="5"/>
    </row>
    <row r="127" spans="1:54" x14ac:dyDescent="0.2">
      <c r="A127" s="2">
        <v>44469</v>
      </c>
      <c r="B127" s="1">
        <f>SUM('Daily Counts'!B$5:B127)</f>
        <v>34641</v>
      </c>
      <c r="C127" s="1">
        <f>SUM('Daily Counts'!C$5:C127)</f>
        <v>49993</v>
      </c>
      <c r="D127" s="1">
        <f>SUM('Daily Counts'!D$5:D127)</f>
        <v>48414</v>
      </c>
      <c r="E127" s="1">
        <f>SUM('Daily Counts'!E$5:E127)</f>
        <v>84456</v>
      </c>
      <c r="F127" s="1">
        <f>SUM('Daily Counts'!F$5:F127)</f>
        <v>32297</v>
      </c>
      <c r="G127" s="1">
        <f>SUM('Daily Counts'!G$5:G127)</f>
        <v>66490</v>
      </c>
      <c r="H127" s="7"/>
      <c r="I127" s="1">
        <f>SUM('Daily Counts'!I$5:I127)</f>
        <v>61103</v>
      </c>
      <c r="J127" s="1">
        <f>SUM('Daily Counts'!J$5:J127)</f>
        <v>76953</v>
      </c>
      <c r="K127" s="1">
        <f>SUM('Daily Counts'!K$5:K127)</f>
        <v>93375</v>
      </c>
      <c r="L127" s="1">
        <f>SUM('Daily Counts'!L$5:L127)</f>
        <v>69373</v>
      </c>
      <c r="M127" s="1">
        <f>SUM('Daily Counts'!M$5:M127)</f>
        <v>80140</v>
      </c>
      <c r="N127" s="1">
        <f>SUM('Daily Counts'!N$5:N127)</f>
        <v>119888</v>
      </c>
      <c r="O127" s="1">
        <f>SUM('Daily Counts'!O$5:O127)</f>
        <v>113158</v>
      </c>
      <c r="P127" s="1">
        <f>SUM('Daily Counts'!P$5:P127)</f>
        <v>50516</v>
      </c>
      <c r="Q127" s="1">
        <f>SUM('Daily Counts'!Q$5:Q127)</f>
        <v>21135</v>
      </c>
      <c r="R127" s="1">
        <f>SUM('Daily Counts'!R$5:R127)</f>
        <v>48511</v>
      </c>
      <c r="S127" s="1">
        <f>SUM('Daily Counts'!S$5:S127)</f>
        <v>26347</v>
      </c>
      <c r="T127" s="1">
        <f>SUM('Daily Counts'!T$5:T127)</f>
        <v>129886</v>
      </c>
      <c r="U127" s="1">
        <f>SUM('Daily Counts'!U$5:U127)</f>
        <v>52211</v>
      </c>
      <c r="V127" s="1">
        <f>SUM('Daily Counts'!V$5:V127)</f>
        <v>43762</v>
      </c>
      <c r="W127" s="1">
        <f>SUM('Daily Counts'!W$5:W127)</f>
        <v>93256.5</v>
      </c>
      <c r="X127" s="1">
        <f>SUM('Daily Counts'!X$5:X127)</f>
        <v>193079</v>
      </c>
      <c r="Y127" s="1">
        <f>SUM('Daily Counts'!Y$5:Y127)</f>
        <v>75571</v>
      </c>
      <c r="Z127" s="1">
        <f>SUM('Daily Counts'!Z$5:Z127)</f>
        <v>55445</v>
      </c>
      <c r="AA127" s="1">
        <f>SUM('Daily Counts'!AA$5:AA127)</f>
        <v>88115</v>
      </c>
      <c r="AB127" s="1">
        <f>SUM('Daily Counts'!AB$5:AB127)</f>
        <v>46560</v>
      </c>
      <c r="AC127" s="1">
        <f>SUM('Daily Counts'!AC$5:AC127)</f>
        <v>49624</v>
      </c>
      <c r="AD127" s="1">
        <f>SUM('Daily Counts'!AD$5:AD127)</f>
        <v>60947</v>
      </c>
      <c r="AE127" s="1">
        <f>SUM('Daily Counts'!AE$5:AE127)</f>
        <v>49331</v>
      </c>
      <c r="AF127" s="1">
        <f>SUM('Daily Counts'!AF$5:AF127)</f>
        <v>69727</v>
      </c>
      <c r="AG127" s="1">
        <f>SUM('Daily Counts'!AG$5:AG127)</f>
        <v>27372</v>
      </c>
      <c r="AH127" s="1">
        <f>SUM('Daily Counts'!AH$5:AH127)</f>
        <v>36818</v>
      </c>
      <c r="AI127" s="1">
        <f>SUM('Daily Counts'!AI$5:AI127)</f>
        <v>17060</v>
      </c>
      <c r="AJ127" s="1">
        <f>SUM('Daily Counts'!AJ$5:AJ127)</f>
        <v>58551</v>
      </c>
      <c r="AK127" s="1">
        <f>SUM('Daily Counts'!AK$5:AK127)</f>
        <v>129315</v>
      </c>
      <c r="AL127" s="1">
        <f>SUM('Daily Counts'!AL$5:AL127)</f>
        <v>54957</v>
      </c>
      <c r="AM127" s="1">
        <f>SUM('Daily Counts'!AM$5:AM127)</f>
        <v>59694</v>
      </c>
      <c r="AN127" s="1">
        <f>SUM('Daily Counts'!AN$5:AN127)</f>
        <v>107344</v>
      </c>
      <c r="AO127" s="1">
        <f>SUM('Daily Counts'!AO$5:AO127)</f>
        <v>105577</v>
      </c>
      <c r="AP127" s="1">
        <f>SUM('Daily Counts'!AP$5:AP127)</f>
        <v>54989</v>
      </c>
      <c r="AQ127" s="7"/>
      <c r="AR127" s="1">
        <f>SUM('Daily Counts'!AR$5:AR127)</f>
        <v>78970</v>
      </c>
      <c r="AS127" s="1">
        <f>SUM('Daily Counts'!AS$5:AS127)</f>
        <v>84866</v>
      </c>
      <c r="AT127" s="1">
        <f>SUM('Daily Counts'!AT$5:AT127)</f>
        <v>100088</v>
      </c>
      <c r="AU127" s="1">
        <f>SUM('Daily Counts'!AU$5:AU127)</f>
        <v>130494</v>
      </c>
      <c r="AV127" s="1">
        <f>SUM('Daily Counts'!AV$5:AV127)</f>
        <v>49318.526315789473</v>
      </c>
      <c r="AW127" s="1">
        <f>SUM('Daily Counts'!AW$5:AW127)</f>
        <v>56027</v>
      </c>
      <c r="AX127" s="5"/>
      <c r="AY127" s="5"/>
      <c r="AZ127" s="5"/>
      <c r="BA127" s="5"/>
      <c r="BB127" s="5"/>
    </row>
    <row r="128" spans="1:54" x14ac:dyDescent="0.2">
      <c r="A128" s="2">
        <v>44470</v>
      </c>
      <c r="B128" s="1">
        <f>SUM('Daily Counts'!B$5:B128)</f>
        <v>40039</v>
      </c>
      <c r="C128" s="1">
        <f>SUM('Daily Counts'!C$5:C128)</f>
        <v>50006</v>
      </c>
      <c r="D128" s="1">
        <f>SUM('Daily Counts'!D$5:D128)</f>
        <v>48414</v>
      </c>
      <c r="E128" s="7"/>
      <c r="F128" s="1">
        <f>SUM('Daily Counts'!F$5:F128)</f>
        <v>34297</v>
      </c>
      <c r="G128" s="1">
        <f>SUM('Daily Counts'!G$5:G128)</f>
        <v>66490</v>
      </c>
      <c r="H128" s="7"/>
      <c r="I128" s="1">
        <f>SUM('Daily Counts'!I$5:I128)</f>
        <v>61181</v>
      </c>
      <c r="J128" s="1">
        <f>SUM('Daily Counts'!J$5:J128)</f>
        <v>77086</v>
      </c>
      <c r="K128" s="1">
        <f>SUM('Daily Counts'!K$5:K128)</f>
        <v>94104</v>
      </c>
      <c r="L128" s="1">
        <f>SUM('Daily Counts'!L$5:L128)</f>
        <v>72927</v>
      </c>
      <c r="M128" s="1">
        <f>SUM('Daily Counts'!M$5:M128)</f>
        <v>80140</v>
      </c>
      <c r="N128" s="1">
        <f>SUM('Daily Counts'!N$5:N128)</f>
        <v>121616</v>
      </c>
      <c r="O128" s="1">
        <f>SUM('Daily Counts'!O$5:O128)</f>
        <v>113216</v>
      </c>
      <c r="P128" s="1">
        <f>SUM('Daily Counts'!P$5:P128)</f>
        <v>52747</v>
      </c>
      <c r="Q128" s="1">
        <f>SUM('Daily Counts'!Q$5:Q128)</f>
        <v>21501</v>
      </c>
      <c r="R128" s="1">
        <f>SUM('Daily Counts'!R$5:R128)</f>
        <v>48511</v>
      </c>
      <c r="S128" s="1">
        <f>SUM('Daily Counts'!S$5:S128)</f>
        <v>26362</v>
      </c>
      <c r="T128" s="1">
        <f>SUM('Daily Counts'!T$5:T128)</f>
        <v>129886</v>
      </c>
      <c r="U128" s="1">
        <f>SUM('Daily Counts'!U$5:U128)</f>
        <v>53104</v>
      </c>
      <c r="V128" s="1">
        <f>SUM('Daily Counts'!V$5:V128)</f>
        <v>44339</v>
      </c>
      <c r="W128" s="1">
        <f>SUM('Daily Counts'!W$5:W128)</f>
        <v>93450.5</v>
      </c>
      <c r="X128" s="1">
        <f>SUM('Daily Counts'!X$5:X128)</f>
        <v>193079</v>
      </c>
      <c r="Y128" s="1">
        <f>SUM('Daily Counts'!Y$5:Y128)</f>
        <v>78845</v>
      </c>
      <c r="Z128" s="1">
        <f>SUM('Daily Counts'!Z$5:Z128)</f>
        <v>56788</v>
      </c>
      <c r="AA128" s="1">
        <f>SUM('Daily Counts'!AA$5:AA128)</f>
        <v>94375</v>
      </c>
      <c r="AB128" s="1">
        <f>SUM('Daily Counts'!AB$5:AB128)</f>
        <v>46560</v>
      </c>
      <c r="AC128" s="1">
        <f>SUM('Daily Counts'!AC$5:AC128)</f>
        <v>49758</v>
      </c>
      <c r="AD128" s="1">
        <f>SUM('Daily Counts'!AD$5:AD128)</f>
        <v>61034</v>
      </c>
      <c r="AE128" s="1">
        <f>SUM('Daily Counts'!AE$5:AE128)</f>
        <v>49419</v>
      </c>
      <c r="AF128" s="1">
        <f>SUM('Daily Counts'!AF$5:AF128)</f>
        <v>70185</v>
      </c>
      <c r="AG128" s="1">
        <f>SUM('Daily Counts'!AG$5:AG128)</f>
        <v>28776</v>
      </c>
      <c r="AH128" s="1">
        <f>SUM('Daily Counts'!AH$5:AH128)</f>
        <v>36818</v>
      </c>
      <c r="AI128" s="1">
        <f>SUM('Daily Counts'!AI$5:AI128)</f>
        <v>18206</v>
      </c>
      <c r="AJ128" s="1">
        <f>SUM('Daily Counts'!AJ$5:AJ128)</f>
        <v>58584</v>
      </c>
      <c r="AK128" s="1">
        <f>SUM('Daily Counts'!AK$5:AK128)</f>
        <v>134011</v>
      </c>
      <c r="AL128" s="1">
        <f>SUM('Daily Counts'!AL$5:AL128)</f>
        <v>55842</v>
      </c>
      <c r="AM128" s="1">
        <f>SUM('Daily Counts'!AM$5:AM128)</f>
        <v>60145</v>
      </c>
      <c r="AN128" s="1">
        <f>SUM('Daily Counts'!AN$5:AN128)</f>
        <v>107723</v>
      </c>
      <c r="AO128" s="1">
        <f>SUM('Daily Counts'!AO$5:AO128)</f>
        <v>107814</v>
      </c>
      <c r="AP128" s="1">
        <f>SUM('Daily Counts'!AP$5:AP128)</f>
        <v>56089</v>
      </c>
      <c r="AQ128" s="7"/>
      <c r="AR128" s="1">
        <f>SUM('Daily Counts'!AR$5:AR128)</f>
        <v>80351</v>
      </c>
      <c r="AS128" s="1">
        <f>SUM('Daily Counts'!AS$5:AS128)</f>
        <v>84882</v>
      </c>
      <c r="AT128" s="1">
        <f>SUM('Daily Counts'!AT$5:AT128)</f>
        <v>101253</v>
      </c>
      <c r="AU128" s="1">
        <f>SUM('Daily Counts'!AU$5:AU128)</f>
        <v>131497</v>
      </c>
      <c r="AV128" s="1">
        <f>SUM('Daily Counts'!AV$5:AV128)</f>
        <v>49436.526315789473</v>
      </c>
      <c r="AW128" s="1">
        <f>SUM('Daily Counts'!AW$5:AW128)</f>
        <v>57373</v>
      </c>
      <c r="AX128" s="5"/>
      <c r="AY128" s="5"/>
      <c r="AZ128" s="5"/>
      <c r="BA128" s="5"/>
      <c r="BB128" s="5"/>
    </row>
    <row r="129" spans="1:54" x14ac:dyDescent="0.2">
      <c r="A129" s="2">
        <v>44471</v>
      </c>
      <c r="B129" s="1">
        <f>SUM('Daily Counts'!B$5:B129)</f>
        <v>40072</v>
      </c>
      <c r="C129" s="1">
        <f>SUM('Daily Counts'!C$5:C129)</f>
        <v>50654</v>
      </c>
      <c r="D129" s="1">
        <f>SUM('Daily Counts'!D$5:D129)</f>
        <v>48414</v>
      </c>
      <c r="E129" s="7"/>
      <c r="F129" s="1">
        <f>SUM('Daily Counts'!F$5:F129)</f>
        <v>34402</v>
      </c>
      <c r="G129" s="1">
        <f>SUM('Daily Counts'!G$5:G129)</f>
        <v>66490</v>
      </c>
      <c r="H129" s="7"/>
      <c r="I129" s="1">
        <f>SUM('Daily Counts'!I$5:I129)</f>
        <v>61183</v>
      </c>
      <c r="J129" s="1">
        <f>SUM('Daily Counts'!J$5:J129)</f>
        <v>77086</v>
      </c>
      <c r="K129" s="1">
        <f>SUM('Daily Counts'!K$5:K129)</f>
        <v>94277</v>
      </c>
      <c r="L129" s="1">
        <f>SUM('Daily Counts'!L$5:L129)</f>
        <v>74587</v>
      </c>
      <c r="M129" s="1">
        <f>SUM('Daily Counts'!M$5:M129)</f>
        <v>80143</v>
      </c>
      <c r="N129" s="1">
        <f>SUM('Daily Counts'!N$5:N129)</f>
        <v>124396</v>
      </c>
      <c r="O129" s="1">
        <f>SUM('Daily Counts'!O$5:O129)</f>
        <v>113539</v>
      </c>
      <c r="P129" s="1">
        <f>SUM('Daily Counts'!P$5:P129)</f>
        <v>52810</v>
      </c>
      <c r="Q129" s="1">
        <f>SUM('Daily Counts'!Q$5:Q129)</f>
        <v>21964</v>
      </c>
      <c r="R129" s="1">
        <f>SUM('Daily Counts'!R$5:R129)</f>
        <v>48511</v>
      </c>
      <c r="S129" s="1">
        <f>SUM('Daily Counts'!S$5:S129)</f>
        <v>26520</v>
      </c>
      <c r="T129" s="1">
        <f>SUM('Daily Counts'!T$5:T129)</f>
        <v>129969</v>
      </c>
      <c r="U129" s="1">
        <f>SUM('Daily Counts'!U$5:U129)</f>
        <v>53820</v>
      </c>
      <c r="V129" s="1">
        <f>SUM('Daily Counts'!V$5:V129)</f>
        <v>44408</v>
      </c>
      <c r="W129" s="1">
        <f>SUM('Daily Counts'!W$5:W129)</f>
        <v>93597.5</v>
      </c>
      <c r="X129" s="1">
        <f>SUM('Daily Counts'!X$5:X129)</f>
        <v>193180</v>
      </c>
      <c r="Y129" s="1">
        <f>SUM('Daily Counts'!Y$5:Y129)</f>
        <v>80527</v>
      </c>
      <c r="Z129" s="1">
        <f>SUM('Daily Counts'!Z$5:Z129)</f>
        <v>57795</v>
      </c>
      <c r="AA129" s="1">
        <f>SUM('Daily Counts'!AA$5:AA129)</f>
        <v>99099</v>
      </c>
      <c r="AB129" s="1">
        <f>SUM('Daily Counts'!AB$5:AB129)</f>
        <v>46560</v>
      </c>
      <c r="AC129" s="1">
        <f>SUM('Daily Counts'!AC$5:AC129)</f>
        <v>49792</v>
      </c>
      <c r="AD129" s="1">
        <f>SUM('Daily Counts'!AD$5:AD129)</f>
        <v>61208</v>
      </c>
      <c r="AE129" s="1">
        <f>SUM('Daily Counts'!AE$5:AE129)</f>
        <v>50252</v>
      </c>
      <c r="AF129" s="1">
        <f>SUM('Daily Counts'!AF$5:AF129)</f>
        <v>71280</v>
      </c>
      <c r="AG129" s="1">
        <f>SUM('Daily Counts'!AG$5:AG129)</f>
        <v>28822</v>
      </c>
      <c r="AH129" s="1">
        <f>SUM('Daily Counts'!AH$5:AH129)</f>
        <v>36830</v>
      </c>
      <c r="AI129" s="1">
        <f>SUM('Daily Counts'!AI$5:AI129)</f>
        <v>19127</v>
      </c>
      <c r="AJ129" s="1">
        <f>SUM('Daily Counts'!AJ$5:AJ129)</f>
        <v>58602</v>
      </c>
      <c r="AK129" s="1">
        <f>SUM('Daily Counts'!AK$5:AK129)</f>
        <v>138617</v>
      </c>
      <c r="AL129" s="1">
        <f>SUM('Daily Counts'!AL$5:AL129)</f>
        <v>56316</v>
      </c>
      <c r="AM129" s="1">
        <f>SUM('Daily Counts'!AM$5:AM129)</f>
        <v>62222</v>
      </c>
      <c r="AN129" s="7"/>
      <c r="AO129" s="1">
        <f>SUM('Daily Counts'!AO$5:AO129)</f>
        <v>108587</v>
      </c>
      <c r="AP129" s="1">
        <f>SUM('Daily Counts'!AP$5:AP129)</f>
        <v>56593</v>
      </c>
      <c r="AQ129" s="7"/>
      <c r="AR129" s="1">
        <f>SUM('Daily Counts'!AR$5:AR129)</f>
        <v>81488</v>
      </c>
      <c r="AS129" s="1">
        <f>SUM('Daily Counts'!AS$5:AS129)</f>
        <v>84889</v>
      </c>
      <c r="AT129" s="1">
        <f>SUM('Daily Counts'!AT$5:AT129)</f>
        <v>102393</v>
      </c>
      <c r="AU129" s="1">
        <f>SUM('Daily Counts'!AU$5:AU129)</f>
        <v>132897</v>
      </c>
      <c r="AV129" s="1">
        <f>SUM('Daily Counts'!AV$5:AV129)</f>
        <v>49530.526315789473</v>
      </c>
      <c r="AW129" s="1">
        <f>SUM('Daily Counts'!AW$5:AW129)</f>
        <v>58770</v>
      </c>
      <c r="AX129" s="5"/>
      <c r="AY129" s="5"/>
      <c r="AZ129" s="5"/>
      <c r="BA129" s="5"/>
      <c r="BB129" s="5"/>
    </row>
    <row r="130" spans="1:54" x14ac:dyDescent="0.2">
      <c r="A130" s="2">
        <v>44472</v>
      </c>
      <c r="B130" s="1">
        <f>SUM('Daily Counts'!B$5:B130)</f>
        <v>40077</v>
      </c>
      <c r="C130" s="1">
        <f>SUM('Daily Counts'!C$5:C130)</f>
        <v>50654</v>
      </c>
      <c r="D130" s="1">
        <f>SUM('Daily Counts'!D$5:D130)</f>
        <v>48590</v>
      </c>
      <c r="E130" s="7"/>
      <c r="F130" s="1">
        <f>SUM('Daily Counts'!F$5:F130)</f>
        <v>34402</v>
      </c>
      <c r="G130" s="1">
        <f>SUM('Daily Counts'!G$5:G130)</f>
        <v>66490</v>
      </c>
      <c r="H130" s="7"/>
      <c r="I130" s="1">
        <f>SUM('Daily Counts'!I$5:I130)</f>
        <v>62060</v>
      </c>
      <c r="J130" s="1">
        <f>SUM('Daily Counts'!J$5:J130)</f>
        <v>77087</v>
      </c>
      <c r="K130" s="1">
        <f>SUM('Daily Counts'!K$5:K130)</f>
        <v>94417</v>
      </c>
      <c r="L130" s="1">
        <f>SUM('Daily Counts'!L$5:L130)</f>
        <v>74587</v>
      </c>
      <c r="M130" s="1">
        <f>SUM('Daily Counts'!M$5:M130)</f>
        <v>80169</v>
      </c>
      <c r="N130" s="1">
        <f>SUM('Daily Counts'!N$5:N130)</f>
        <v>125479</v>
      </c>
      <c r="O130" s="1">
        <f>SUM('Daily Counts'!O$5:O130)</f>
        <v>114196</v>
      </c>
      <c r="P130" s="1">
        <f>SUM('Daily Counts'!P$5:P130)</f>
        <v>52845</v>
      </c>
      <c r="Q130" s="1">
        <f>SUM('Daily Counts'!Q$5:Q130)</f>
        <v>22531</v>
      </c>
      <c r="R130" s="1">
        <f>SUM('Daily Counts'!R$5:R130)</f>
        <v>48511</v>
      </c>
      <c r="S130" s="1">
        <f>SUM('Daily Counts'!S$5:S130)</f>
        <v>27017</v>
      </c>
      <c r="T130" s="1">
        <f>SUM('Daily Counts'!T$5:T130)</f>
        <v>131542</v>
      </c>
      <c r="U130" s="1">
        <f>SUM('Daily Counts'!U$5:U130)</f>
        <v>54325</v>
      </c>
      <c r="V130" s="1">
        <f>SUM('Daily Counts'!V$5:V130)</f>
        <v>44748</v>
      </c>
      <c r="W130" s="1">
        <f>SUM('Daily Counts'!W$5:W130)</f>
        <v>93646.5</v>
      </c>
      <c r="X130" s="1">
        <f>SUM('Daily Counts'!X$5:X130)</f>
        <v>193180</v>
      </c>
      <c r="Y130" s="1">
        <f>SUM('Daily Counts'!Y$5:Y130)</f>
        <v>80755</v>
      </c>
      <c r="Z130" s="1">
        <f>SUM('Daily Counts'!Z$5:Z130)</f>
        <v>57836</v>
      </c>
      <c r="AA130" s="1">
        <f>SUM('Daily Counts'!AA$5:AA130)</f>
        <v>106796</v>
      </c>
      <c r="AB130" s="1">
        <f>SUM('Daily Counts'!AB$5:AB130)</f>
        <v>46560</v>
      </c>
      <c r="AC130" s="1">
        <f>SUM('Daily Counts'!AC$5:AC130)</f>
        <v>49965</v>
      </c>
      <c r="AD130" s="1">
        <f>SUM('Daily Counts'!AD$5:AD130)</f>
        <v>61248</v>
      </c>
      <c r="AE130" s="1">
        <f>SUM('Daily Counts'!AE$5:AE130)</f>
        <v>50402</v>
      </c>
      <c r="AF130" s="1">
        <f>SUM('Daily Counts'!AF$5:AF130)</f>
        <v>72210</v>
      </c>
      <c r="AG130" s="1">
        <f>SUM('Daily Counts'!AG$5:AG130)</f>
        <v>28938</v>
      </c>
      <c r="AH130" s="1">
        <f>SUM('Daily Counts'!AH$5:AH130)</f>
        <v>36884</v>
      </c>
      <c r="AI130" s="1">
        <f>SUM('Daily Counts'!AI$5:AI130)</f>
        <v>19727</v>
      </c>
      <c r="AJ130" s="1">
        <f>SUM('Daily Counts'!AJ$5:AJ130)</f>
        <v>58614</v>
      </c>
      <c r="AK130" s="1">
        <f>SUM('Daily Counts'!AK$5:AK130)</f>
        <v>142905</v>
      </c>
      <c r="AL130" s="1">
        <f>SUM('Daily Counts'!AL$5:AL130)</f>
        <v>56831</v>
      </c>
      <c r="AM130" s="1">
        <f>SUM('Daily Counts'!AM$5:AM130)</f>
        <v>62293</v>
      </c>
      <c r="AN130" s="7"/>
      <c r="AO130" s="1">
        <f>SUM('Daily Counts'!AO$5:AO130)</f>
        <v>109225</v>
      </c>
      <c r="AP130" s="1">
        <f>SUM('Daily Counts'!AP$5:AP130)</f>
        <v>57095</v>
      </c>
      <c r="AQ130" s="7"/>
      <c r="AR130" s="1">
        <f>SUM('Daily Counts'!AR$5:AR130)</f>
        <v>81921</v>
      </c>
      <c r="AS130" s="1">
        <f>SUM('Daily Counts'!AS$5:AS130)</f>
        <v>84997</v>
      </c>
      <c r="AT130" s="1">
        <f>SUM('Daily Counts'!AT$5:AT130)</f>
        <v>103270</v>
      </c>
      <c r="AU130" s="1">
        <f>SUM('Daily Counts'!AU$5:AU130)</f>
        <v>133899</v>
      </c>
      <c r="AV130" s="1">
        <f>SUM('Daily Counts'!AV$5:AV130)</f>
        <v>49581.526315789473</v>
      </c>
      <c r="AW130" s="1">
        <f>SUM('Daily Counts'!AW$5:AW130)</f>
        <v>59653</v>
      </c>
      <c r="AX130" s="5"/>
      <c r="AY130" s="5"/>
      <c r="AZ130" s="5"/>
      <c r="BA130" s="5"/>
      <c r="BB130" s="5"/>
    </row>
    <row r="131" spans="1:54" x14ac:dyDescent="0.2">
      <c r="A131" s="2">
        <v>44473</v>
      </c>
      <c r="B131" s="1">
        <f>SUM('Daily Counts'!B$5:B131)</f>
        <v>40077</v>
      </c>
      <c r="C131" s="1">
        <f>SUM('Daily Counts'!C$5:C131)</f>
        <v>50739</v>
      </c>
      <c r="D131" s="1">
        <f>SUM('Daily Counts'!D$5:D131)</f>
        <v>48795</v>
      </c>
      <c r="E131" s="7"/>
      <c r="F131" s="1">
        <f>SUM('Daily Counts'!F$5:F131)</f>
        <v>34407</v>
      </c>
      <c r="G131" s="1">
        <f>SUM('Daily Counts'!G$5:G131)</f>
        <v>66490</v>
      </c>
      <c r="H131" s="7"/>
      <c r="I131" s="1">
        <f>SUM('Daily Counts'!I$5:I131)</f>
        <v>64243</v>
      </c>
      <c r="J131" s="1">
        <f>SUM('Daily Counts'!J$5:J131)</f>
        <v>77116</v>
      </c>
      <c r="K131" s="1">
        <f>SUM('Daily Counts'!K$5:K131)</f>
        <v>94569</v>
      </c>
      <c r="L131" s="1">
        <f>SUM('Daily Counts'!L$5:L131)</f>
        <v>74587</v>
      </c>
      <c r="M131" s="1">
        <f>SUM('Daily Counts'!M$5:M131)</f>
        <v>80169</v>
      </c>
      <c r="N131" s="1">
        <f>SUM('Daily Counts'!N$5:N131)</f>
        <v>126631</v>
      </c>
      <c r="O131" s="1">
        <f>SUM('Daily Counts'!O$5:O131)</f>
        <v>114523</v>
      </c>
      <c r="P131" s="1">
        <f>SUM('Daily Counts'!P$5:P131)</f>
        <v>53990</v>
      </c>
      <c r="Q131" s="1">
        <f>SUM('Daily Counts'!Q$5:Q131)</f>
        <v>22540</v>
      </c>
      <c r="R131" s="1">
        <f>SUM('Daily Counts'!R$5:R131)</f>
        <v>48511</v>
      </c>
      <c r="S131" s="1">
        <f>SUM('Daily Counts'!S$5:S131)</f>
        <v>27017</v>
      </c>
      <c r="T131" s="1">
        <f>SUM('Daily Counts'!T$5:T131)</f>
        <v>132193</v>
      </c>
      <c r="U131" s="1">
        <f>SUM('Daily Counts'!U$5:U131)</f>
        <v>54500</v>
      </c>
      <c r="V131" s="1">
        <f>SUM('Daily Counts'!V$5:V131)</f>
        <v>44771</v>
      </c>
      <c r="W131" s="1">
        <f>SUM('Daily Counts'!W$5:W131)</f>
        <v>93959.5</v>
      </c>
      <c r="X131" s="1">
        <f>SUM('Daily Counts'!X$5:X131)</f>
        <v>193180</v>
      </c>
      <c r="Y131" s="1">
        <f>SUM('Daily Counts'!Y$5:Y131)</f>
        <v>80762</v>
      </c>
      <c r="Z131" s="1">
        <f>SUM('Daily Counts'!Z$5:Z131)</f>
        <v>58946</v>
      </c>
      <c r="AA131" s="1">
        <f>SUM('Daily Counts'!AA$5:AA131)</f>
        <v>110420</v>
      </c>
      <c r="AB131" s="1">
        <f>SUM('Daily Counts'!AB$5:AB131)</f>
        <v>46577</v>
      </c>
      <c r="AC131" s="1">
        <f>SUM('Daily Counts'!AC$5:AC131)</f>
        <v>50161</v>
      </c>
      <c r="AD131" s="1">
        <f>SUM('Daily Counts'!AD$5:AD131)</f>
        <v>61836</v>
      </c>
      <c r="AE131" s="1">
        <f>SUM('Daily Counts'!AE$5:AE131)</f>
        <v>50402</v>
      </c>
      <c r="AF131" s="1">
        <f>SUM('Daily Counts'!AF$5:AF131)</f>
        <v>72241</v>
      </c>
      <c r="AG131" s="1">
        <f>SUM('Daily Counts'!AG$5:AG131)</f>
        <v>29030</v>
      </c>
      <c r="AH131" s="1">
        <f>SUM('Daily Counts'!AH$5:AH131)</f>
        <v>36884</v>
      </c>
      <c r="AI131" s="1">
        <f>SUM('Daily Counts'!AI$5:AI131)</f>
        <v>19812</v>
      </c>
      <c r="AJ131" s="1">
        <f>SUM('Daily Counts'!AJ$5:AJ131)</f>
        <v>58710</v>
      </c>
      <c r="AK131" s="1">
        <f>SUM('Daily Counts'!AK$5:AK131)</f>
        <v>145135</v>
      </c>
      <c r="AL131" s="1">
        <f>SUM('Daily Counts'!AL$5:AL131)</f>
        <v>56977</v>
      </c>
      <c r="AM131" s="1">
        <f>SUM('Daily Counts'!AM$5:AM131)</f>
        <v>62439</v>
      </c>
      <c r="AN131" s="7"/>
      <c r="AO131" s="1">
        <f>SUM('Daily Counts'!AO$5:AO131)</f>
        <v>109662</v>
      </c>
      <c r="AP131" s="1">
        <f>SUM('Daily Counts'!AP$5:AP131)</f>
        <v>57415</v>
      </c>
      <c r="AQ131" s="7"/>
      <c r="AR131" s="1">
        <f>SUM('Daily Counts'!AR$5:AR131)</f>
        <v>82670</v>
      </c>
      <c r="AS131" s="1">
        <f>SUM('Daily Counts'!AS$5:AS131)</f>
        <v>85213</v>
      </c>
      <c r="AT131" s="1">
        <f>SUM('Daily Counts'!AT$5:AT131)</f>
        <v>103883</v>
      </c>
      <c r="AU131" s="1">
        <f>SUM('Daily Counts'!AU$5:AU131)</f>
        <v>134309</v>
      </c>
      <c r="AV131" s="1">
        <f>SUM('Daily Counts'!AV$5:AV131)</f>
        <v>49663.526315789473</v>
      </c>
      <c r="AW131" s="1">
        <f>SUM('Daily Counts'!AW$5:AW131)</f>
        <v>60078</v>
      </c>
      <c r="AX131" s="5"/>
      <c r="AY131" s="5"/>
      <c r="AZ131" s="5"/>
      <c r="BA131" s="5"/>
      <c r="BB131" s="5"/>
    </row>
    <row r="132" spans="1:54" x14ac:dyDescent="0.2">
      <c r="A132" s="2">
        <v>44474</v>
      </c>
      <c r="B132" s="1">
        <f>SUM('Daily Counts'!B$5:B132)</f>
        <v>42681</v>
      </c>
      <c r="C132" s="1">
        <f>SUM('Daily Counts'!C$5:C132)</f>
        <v>50826</v>
      </c>
      <c r="D132" s="1">
        <f>SUM('Daily Counts'!D$5:D132)</f>
        <v>48795</v>
      </c>
      <c r="E132" s="7"/>
      <c r="F132" s="1">
        <f>SUM('Daily Counts'!F$5:F132)</f>
        <v>34407</v>
      </c>
      <c r="G132" s="1">
        <f>SUM('Daily Counts'!G$5:G132)</f>
        <v>66490</v>
      </c>
      <c r="H132" s="7"/>
      <c r="I132" s="1">
        <f>SUM('Daily Counts'!I$5:I132)</f>
        <v>67437</v>
      </c>
      <c r="J132" s="1">
        <f>SUM('Daily Counts'!J$5:J132)</f>
        <v>77146</v>
      </c>
      <c r="K132" s="1">
        <f>SUM('Daily Counts'!K$5:K132)</f>
        <v>94784</v>
      </c>
      <c r="L132" s="1">
        <f>SUM('Daily Counts'!L$5:L132)</f>
        <v>76527</v>
      </c>
      <c r="M132" s="1">
        <f>SUM('Daily Counts'!M$5:M132)</f>
        <v>80171</v>
      </c>
      <c r="N132" s="1">
        <f>SUM('Daily Counts'!N$5:N132)</f>
        <v>127710</v>
      </c>
      <c r="O132" s="1">
        <f>SUM('Daily Counts'!O$5:O132)</f>
        <v>114631</v>
      </c>
      <c r="P132" s="1">
        <f>SUM('Daily Counts'!P$5:P132)</f>
        <v>54036</v>
      </c>
      <c r="Q132" s="1">
        <f>SUM('Daily Counts'!Q$5:Q132)</f>
        <v>22591</v>
      </c>
      <c r="R132" s="1">
        <f>SUM('Daily Counts'!R$5:R132)</f>
        <v>48511</v>
      </c>
      <c r="S132" s="1">
        <f>SUM('Daily Counts'!S$5:S132)</f>
        <v>27017</v>
      </c>
      <c r="T132" s="1">
        <f>SUM('Daily Counts'!T$5:T132)</f>
        <v>132762</v>
      </c>
      <c r="U132" s="1">
        <f>SUM('Daily Counts'!U$5:U132)</f>
        <v>54748</v>
      </c>
      <c r="V132" s="1">
        <f>SUM('Daily Counts'!V$5:V132)</f>
        <v>44810</v>
      </c>
      <c r="W132" s="1">
        <f>SUM('Daily Counts'!W$5:W132)</f>
        <v>94586.5</v>
      </c>
      <c r="X132" s="1">
        <f>SUM('Daily Counts'!X$5:X132)</f>
        <v>193180</v>
      </c>
      <c r="Y132" s="1">
        <f>SUM('Daily Counts'!Y$5:Y132)</f>
        <v>80788</v>
      </c>
      <c r="Z132" s="1">
        <f>SUM('Daily Counts'!Z$5:Z132)</f>
        <v>59432</v>
      </c>
      <c r="AA132" s="1">
        <f>SUM('Daily Counts'!AA$5:AA132)</f>
        <v>113006</v>
      </c>
      <c r="AB132" s="1">
        <f>SUM('Daily Counts'!AB$5:AB132)</f>
        <v>46580</v>
      </c>
      <c r="AC132" s="1">
        <f>SUM('Daily Counts'!AC$5:AC132)</f>
        <v>50348</v>
      </c>
      <c r="AD132" s="1">
        <f>SUM('Daily Counts'!AD$5:AD132)</f>
        <v>62283</v>
      </c>
      <c r="AE132" s="1">
        <f>SUM('Daily Counts'!AE$5:AE132)</f>
        <v>51962</v>
      </c>
      <c r="AF132" s="1">
        <f>SUM('Daily Counts'!AF$5:AF132)</f>
        <v>72440</v>
      </c>
      <c r="AG132" s="1">
        <f>SUM('Daily Counts'!AG$5:AG132)</f>
        <v>29107</v>
      </c>
      <c r="AH132" s="1">
        <f>SUM('Daily Counts'!AH$5:AH132)</f>
        <v>36884</v>
      </c>
      <c r="AI132" s="1">
        <f>SUM('Daily Counts'!AI$5:AI132)</f>
        <v>19948</v>
      </c>
      <c r="AJ132" s="1">
        <f>SUM('Daily Counts'!AJ$5:AJ132)</f>
        <v>58850</v>
      </c>
      <c r="AK132" s="1">
        <f>SUM('Daily Counts'!AK$5:AK132)</f>
        <v>145942</v>
      </c>
      <c r="AL132" s="1">
        <f>SUM('Daily Counts'!AL$5:AL132)</f>
        <v>57112</v>
      </c>
      <c r="AM132" s="1">
        <f>SUM('Daily Counts'!AM$5:AM132)</f>
        <v>62699</v>
      </c>
      <c r="AN132" s="7"/>
      <c r="AO132" s="1">
        <f>SUM('Daily Counts'!AO$5:AO132)</f>
        <v>110056</v>
      </c>
      <c r="AP132" s="1">
        <f>SUM('Daily Counts'!AP$5:AP132)</f>
        <v>57693</v>
      </c>
      <c r="AQ132" s="7"/>
      <c r="AR132" s="1">
        <f>SUM('Daily Counts'!AR$5:AR132)</f>
        <v>83352</v>
      </c>
      <c r="AS132" s="1">
        <f>SUM('Daily Counts'!AS$5:AS132)</f>
        <v>85420</v>
      </c>
      <c r="AT132" s="1">
        <f>SUM('Daily Counts'!AT$5:AT132)</f>
        <v>104608</v>
      </c>
      <c r="AU132" s="1">
        <f>SUM('Daily Counts'!AU$5:AU132)</f>
        <v>134521</v>
      </c>
      <c r="AV132" s="1">
        <f>SUM('Daily Counts'!AV$5:AV132)</f>
        <v>49766.526315789473</v>
      </c>
      <c r="AW132" s="1">
        <f>SUM('Daily Counts'!AW$5:AW132)</f>
        <v>60263</v>
      </c>
      <c r="AX132" s="5"/>
      <c r="AY132" s="5"/>
      <c r="AZ132" s="5"/>
      <c r="BA132" s="5"/>
      <c r="BB132" s="5"/>
    </row>
    <row r="133" spans="1:54" x14ac:dyDescent="0.2">
      <c r="A133" s="2">
        <v>44475</v>
      </c>
      <c r="B133" s="1">
        <f>SUM('Daily Counts'!B$5:B133)</f>
        <v>42730</v>
      </c>
      <c r="C133" s="1">
        <f>SUM('Daily Counts'!C$5:C133)</f>
        <v>50926</v>
      </c>
      <c r="D133" s="1">
        <f>SUM('Daily Counts'!D$5:D133)</f>
        <v>48795</v>
      </c>
      <c r="E133" s="7"/>
      <c r="F133" s="1">
        <f>SUM('Daily Counts'!F$5:F133)</f>
        <v>35288</v>
      </c>
      <c r="G133" s="1">
        <f>SUM('Daily Counts'!G$5:G133)</f>
        <v>66490</v>
      </c>
      <c r="H133" s="7"/>
      <c r="I133" s="1">
        <f>SUM('Daily Counts'!I$5:I133)</f>
        <v>67437</v>
      </c>
      <c r="J133" s="1">
        <f>SUM('Daily Counts'!J$5:J133)</f>
        <v>77147</v>
      </c>
      <c r="K133" s="1">
        <f>SUM('Daily Counts'!K$5:K133)</f>
        <v>94970</v>
      </c>
      <c r="L133" s="1">
        <f>SUM('Daily Counts'!L$5:L133)</f>
        <v>77371</v>
      </c>
      <c r="M133" s="1">
        <f>SUM('Daily Counts'!M$5:M133)</f>
        <v>80178</v>
      </c>
      <c r="N133" s="1">
        <f>SUM('Daily Counts'!N$5:N133)</f>
        <v>127710</v>
      </c>
      <c r="O133" s="1">
        <f>SUM('Daily Counts'!O$5:O133)</f>
        <v>114845</v>
      </c>
      <c r="P133" s="1">
        <f>SUM('Daily Counts'!P$5:P133)</f>
        <v>55650</v>
      </c>
      <c r="Q133" s="1">
        <f>SUM('Daily Counts'!Q$5:Q133)</f>
        <v>23007</v>
      </c>
      <c r="R133" s="1">
        <f>SUM('Daily Counts'!R$5:R133)</f>
        <v>48511</v>
      </c>
      <c r="S133" s="1">
        <f>SUM('Daily Counts'!S$5:S133)</f>
        <v>27017</v>
      </c>
      <c r="T133" s="1">
        <f>SUM('Daily Counts'!T$5:T133)</f>
        <v>132822</v>
      </c>
      <c r="U133" s="1">
        <f>SUM('Daily Counts'!U$5:U133)</f>
        <v>54870</v>
      </c>
      <c r="V133" s="1">
        <f>SUM('Daily Counts'!V$5:V133)</f>
        <v>45317</v>
      </c>
      <c r="W133" s="1">
        <f>SUM('Daily Counts'!W$5:W133)</f>
        <v>94592.5</v>
      </c>
      <c r="X133" s="1">
        <f>SUM('Daily Counts'!X$5:X133)</f>
        <v>194473</v>
      </c>
      <c r="Y133" s="1">
        <f>SUM('Daily Counts'!Y$5:Y133)</f>
        <v>80859</v>
      </c>
      <c r="Z133" s="1">
        <f>SUM('Daily Counts'!Z$5:Z133)</f>
        <v>59491</v>
      </c>
      <c r="AA133" s="1">
        <f>SUM('Daily Counts'!AA$5:AA133)</f>
        <v>114606</v>
      </c>
      <c r="AB133" s="1">
        <f>SUM('Daily Counts'!AB$5:AB133)</f>
        <v>46661</v>
      </c>
      <c r="AC133" s="1">
        <f>SUM('Daily Counts'!AC$5:AC133)</f>
        <v>50459</v>
      </c>
      <c r="AD133" s="1">
        <f>SUM('Daily Counts'!AD$5:AD133)</f>
        <v>62472</v>
      </c>
      <c r="AE133" s="1">
        <f>SUM('Daily Counts'!AE$5:AE133)</f>
        <v>52117</v>
      </c>
      <c r="AF133" s="1">
        <f>SUM('Daily Counts'!AF$5:AF133)</f>
        <v>73249</v>
      </c>
      <c r="AG133" s="1">
        <f>SUM('Daily Counts'!AG$5:AG133)</f>
        <v>29108</v>
      </c>
      <c r="AH133" s="1">
        <f>SUM('Daily Counts'!AH$5:AH133)</f>
        <v>36895</v>
      </c>
      <c r="AI133" s="1">
        <f>SUM('Daily Counts'!AI$5:AI133)</f>
        <v>20029</v>
      </c>
      <c r="AJ133" s="1">
        <f>SUM('Daily Counts'!AJ$5:AJ133)</f>
        <v>58990</v>
      </c>
      <c r="AK133" s="1">
        <f>SUM('Daily Counts'!AK$5:AK133)</f>
        <v>147228</v>
      </c>
      <c r="AL133" s="1">
        <f>SUM('Daily Counts'!AL$5:AL133)</f>
        <v>57214</v>
      </c>
      <c r="AM133" s="1">
        <f>SUM('Daily Counts'!AM$5:AM133)</f>
        <v>63074</v>
      </c>
      <c r="AN133" s="7"/>
      <c r="AO133" s="1">
        <f>SUM('Daily Counts'!AO$5:AO133)</f>
        <v>110979</v>
      </c>
      <c r="AP133" s="1">
        <f>SUM('Daily Counts'!AP$5:AP133)</f>
        <v>59376</v>
      </c>
      <c r="AQ133" s="7"/>
      <c r="AR133" s="1">
        <f>SUM('Daily Counts'!AR$5:AR133)</f>
        <v>84346</v>
      </c>
      <c r="AS133" s="1">
        <f>SUM('Daily Counts'!AS$5:AS133)</f>
        <v>85564</v>
      </c>
      <c r="AT133" s="1">
        <f>SUM('Daily Counts'!AT$5:AT133)</f>
        <v>105625</v>
      </c>
      <c r="AU133" s="1">
        <f>SUM('Daily Counts'!AU$5:AU133)</f>
        <v>134775</v>
      </c>
      <c r="AV133" s="1">
        <f>SUM('Daily Counts'!AV$5:AV133)</f>
        <v>49865.526315789473</v>
      </c>
      <c r="AW133" s="1">
        <f>SUM('Daily Counts'!AW$5:AW133)</f>
        <v>60820</v>
      </c>
      <c r="AX133" s="5"/>
      <c r="AY133" s="5"/>
      <c r="AZ133" s="5"/>
      <c r="BA133" s="5"/>
      <c r="BB133" s="5"/>
    </row>
    <row r="134" spans="1:54" x14ac:dyDescent="0.2">
      <c r="A134" s="2">
        <v>44476</v>
      </c>
      <c r="B134" s="1">
        <f>SUM('Daily Counts'!B$5:B134)</f>
        <v>42737</v>
      </c>
      <c r="C134" s="1">
        <f>SUM('Daily Counts'!C$5:C134)</f>
        <v>51333</v>
      </c>
      <c r="D134" s="1">
        <f>SUM('Daily Counts'!D$5:D134)</f>
        <v>48795</v>
      </c>
      <c r="E134" s="7"/>
      <c r="F134" s="1">
        <f>SUM('Daily Counts'!F$5:F134)</f>
        <v>35614</v>
      </c>
      <c r="G134" s="1">
        <f>SUM('Daily Counts'!G$5:G134)</f>
        <v>69490</v>
      </c>
      <c r="H134" s="7"/>
      <c r="I134" s="1">
        <f>SUM('Daily Counts'!I$5:I134)</f>
        <v>67437</v>
      </c>
      <c r="J134" s="1">
        <f>SUM('Daily Counts'!J$5:J134)</f>
        <v>77277</v>
      </c>
      <c r="K134" s="1">
        <f>SUM('Daily Counts'!K$5:K134)</f>
        <v>95144</v>
      </c>
      <c r="L134" s="1">
        <f>SUM('Daily Counts'!L$5:L134)</f>
        <v>79595</v>
      </c>
      <c r="M134" s="1">
        <f>SUM('Daily Counts'!M$5:M134)</f>
        <v>80221</v>
      </c>
      <c r="N134" s="1">
        <f>SUM('Daily Counts'!N$5:N134)</f>
        <v>127754</v>
      </c>
      <c r="O134" s="1">
        <f>SUM('Daily Counts'!O$5:O134)</f>
        <v>115269</v>
      </c>
      <c r="P134" s="1">
        <f>SUM('Daily Counts'!P$5:P134)</f>
        <v>55650</v>
      </c>
      <c r="Q134" s="1">
        <f>SUM('Daily Counts'!Q$5:Q134)</f>
        <v>23073</v>
      </c>
      <c r="R134" s="1">
        <f>SUM('Daily Counts'!R$5:R134)</f>
        <v>48511</v>
      </c>
      <c r="S134" s="1">
        <f>SUM('Daily Counts'!S$5:S134)</f>
        <v>27017</v>
      </c>
      <c r="T134" s="1">
        <f>SUM('Daily Counts'!T$5:T134)</f>
        <v>132822</v>
      </c>
      <c r="U134" s="1">
        <f>SUM('Daily Counts'!U$5:U134)</f>
        <v>54981</v>
      </c>
      <c r="V134" s="1">
        <f>SUM('Daily Counts'!V$5:V134)</f>
        <v>45330</v>
      </c>
      <c r="W134" s="1">
        <f>SUM('Daily Counts'!W$5:W134)</f>
        <v>95358.5</v>
      </c>
      <c r="X134" s="1">
        <f>SUM('Daily Counts'!X$5:X134)</f>
        <v>194566</v>
      </c>
      <c r="Y134" s="7"/>
      <c r="Z134" s="1">
        <f>SUM('Daily Counts'!Z$5:Z134)</f>
        <v>59553</v>
      </c>
      <c r="AA134" s="1">
        <f>SUM('Daily Counts'!AA$5:AA134)</f>
        <v>116207</v>
      </c>
      <c r="AB134" s="1">
        <f>SUM('Daily Counts'!AB$5:AB134)</f>
        <v>46677</v>
      </c>
      <c r="AC134" s="1">
        <f>SUM('Daily Counts'!AC$5:AC134)</f>
        <v>50652</v>
      </c>
      <c r="AD134" s="1">
        <f>SUM('Daily Counts'!AD$5:AD134)</f>
        <v>62563</v>
      </c>
      <c r="AE134" s="1">
        <f>SUM('Daily Counts'!AE$5:AE134)</f>
        <v>52250</v>
      </c>
      <c r="AF134" s="1">
        <f>SUM('Daily Counts'!AF$5:AF134)</f>
        <v>73691</v>
      </c>
      <c r="AG134" s="1">
        <f>SUM('Daily Counts'!AG$5:AG134)</f>
        <v>29695</v>
      </c>
      <c r="AH134" s="1">
        <f>SUM('Daily Counts'!AH$5:AH134)</f>
        <v>36959</v>
      </c>
      <c r="AI134" s="1">
        <f>SUM('Daily Counts'!AI$5:AI134)</f>
        <v>20361</v>
      </c>
      <c r="AJ134" s="1">
        <f>SUM('Daily Counts'!AJ$5:AJ134)</f>
        <v>59128</v>
      </c>
      <c r="AK134" s="1">
        <f>SUM('Daily Counts'!AK$5:AK134)</f>
        <v>148584</v>
      </c>
      <c r="AL134" s="1">
        <f>SUM('Daily Counts'!AL$5:AL134)</f>
        <v>57428</v>
      </c>
      <c r="AM134" s="1">
        <f>SUM('Daily Counts'!AM$5:AM134)</f>
        <v>63195</v>
      </c>
      <c r="AN134" s="7"/>
      <c r="AO134" s="7"/>
      <c r="AP134" s="1">
        <f>SUM('Daily Counts'!AP$5:AP134)</f>
        <v>61086</v>
      </c>
      <c r="AQ134" s="7"/>
      <c r="AR134" s="1">
        <f>SUM('Daily Counts'!AR$5:AR134)</f>
        <v>85029</v>
      </c>
      <c r="AS134" s="1">
        <f>SUM('Daily Counts'!AS$5:AS134)</f>
        <v>86690</v>
      </c>
      <c r="AT134" s="1">
        <f>SUM('Daily Counts'!AT$5:AT134)</f>
        <v>106613</v>
      </c>
      <c r="AU134" s="1">
        <f>SUM('Daily Counts'!AU$5:AU134)</f>
        <v>134869</v>
      </c>
      <c r="AV134" s="1">
        <f>SUM('Daily Counts'!AV$5:AV134)</f>
        <v>49971.526315789473</v>
      </c>
      <c r="AW134" s="1">
        <f>SUM('Daily Counts'!AW$5:AW134)</f>
        <v>61696</v>
      </c>
      <c r="AX134" s="5"/>
      <c r="AY134" s="5"/>
      <c r="AZ134" s="5"/>
      <c r="BA134" s="5"/>
      <c r="BB134" s="5"/>
    </row>
    <row r="135" spans="1:54" x14ac:dyDescent="0.2">
      <c r="A135" s="2">
        <v>44477</v>
      </c>
      <c r="B135" s="1">
        <f>SUM('Daily Counts'!B$5:B135)</f>
        <v>42751</v>
      </c>
      <c r="C135" s="1">
        <f>SUM('Daily Counts'!C$5:C135)</f>
        <v>51333</v>
      </c>
      <c r="D135" s="1">
        <f>SUM('Daily Counts'!D$5:D135)</f>
        <v>50520</v>
      </c>
      <c r="E135" s="7"/>
      <c r="F135" s="1">
        <f>SUM('Daily Counts'!F$5:F135)</f>
        <v>37509</v>
      </c>
      <c r="G135" s="1">
        <f>SUM('Daily Counts'!G$5:G135)</f>
        <v>69491</v>
      </c>
      <c r="H135" s="7"/>
      <c r="I135" s="1">
        <f>SUM('Daily Counts'!I$5:I135)</f>
        <v>67437</v>
      </c>
      <c r="J135" s="1">
        <f>SUM('Daily Counts'!J$5:J135)</f>
        <v>78322</v>
      </c>
      <c r="K135" s="1">
        <f>SUM('Daily Counts'!K$5:K135)</f>
        <v>95347</v>
      </c>
      <c r="L135" s="1">
        <f>SUM('Daily Counts'!L$5:L135)</f>
        <v>79919</v>
      </c>
      <c r="M135" s="7"/>
      <c r="N135" s="1">
        <f>SUM('Daily Counts'!N$5:N135)</f>
        <v>128921</v>
      </c>
      <c r="O135" s="7"/>
      <c r="P135" s="1">
        <f>SUM('Daily Counts'!P$5:P135)</f>
        <v>55656</v>
      </c>
      <c r="Q135" s="1">
        <f>SUM('Daily Counts'!Q$5:Q135)</f>
        <v>23111</v>
      </c>
      <c r="R135" s="1">
        <f>SUM('Daily Counts'!R$5:R135)</f>
        <v>48511</v>
      </c>
      <c r="S135" s="1">
        <f>SUM('Daily Counts'!S$5:S135)</f>
        <v>27017</v>
      </c>
      <c r="T135" s="1">
        <f>SUM('Daily Counts'!T$5:T135)</f>
        <v>133822</v>
      </c>
      <c r="U135" s="1">
        <f>SUM('Daily Counts'!U$5:U135)</f>
        <v>55648</v>
      </c>
      <c r="V135" s="1">
        <f>SUM('Daily Counts'!V$5:V135)</f>
        <v>45436</v>
      </c>
      <c r="W135" s="1">
        <f>SUM('Daily Counts'!W$5:W135)</f>
        <v>95364.5</v>
      </c>
      <c r="X135" s="1">
        <f>SUM('Daily Counts'!X$5:X135)</f>
        <v>194572</v>
      </c>
      <c r="Y135" s="7"/>
      <c r="Z135" s="1">
        <f>SUM('Daily Counts'!Z$5:Z135)</f>
        <v>59658</v>
      </c>
      <c r="AA135" s="1">
        <f>SUM('Daily Counts'!AA$5:AA135)</f>
        <v>116472</v>
      </c>
      <c r="AB135" s="1">
        <f>SUM('Daily Counts'!AB$5:AB135)</f>
        <v>46677</v>
      </c>
      <c r="AC135" s="1">
        <f>SUM('Daily Counts'!AC$5:AC135)</f>
        <v>51033</v>
      </c>
      <c r="AD135" s="1">
        <f>SUM('Daily Counts'!AD$5:AD135)</f>
        <v>62775</v>
      </c>
      <c r="AE135" s="1">
        <f>SUM('Daily Counts'!AE$5:AE135)</f>
        <v>52329</v>
      </c>
      <c r="AF135" s="1">
        <f>SUM('Daily Counts'!AF$5:AF135)</f>
        <v>73979</v>
      </c>
      <c r="AG135" s="1">
        <f>SUM('Daily Counts'!AG$5:AG135)</f>
        <v>29834</v>
      </c>
      <c r="AH135" s="1">
        <f>SUM('Daily Counts'!AH$5:AH135)</f>
        <v>37016</v>
      </c>
      <c r="AI135" s="1">
        <f>SUM('Daily Counts'!AI$5:AI135)</f>
        <v>20603</v>
      </c>
      <c r="AJ135" s="1">
        <f>SUM('Daily Counts'!AJ$5:AJ135)</f>
        <v>59304</v>
      </c>
      <c r="AK135" s="1">
        <f>SUM('Daily Counts'!AK$5:AK135)</f>
        <v>149777</v>
      </c>
      <c r="AL135" s="1">
        <f>SUM('Daily Counts'!AL$5:AL135)</f>
        <v>58020</v>
      </c>
      <c r="AM135" s="1">
        <f>SUM('Daily Counts'!AM$5:AM135)</f>
        <v>63204</v>
      </c>
      <c r="AN135" s="7"/>
      <c r="AO135" s="7"/>
      <c r="AP135" s="1">
        <f>SUM('Daily Counts'!AP$5:AP135)</f>
        <v>62661</v>
      </c>
      <c r="AQ135" s="7"/>
      <c r="AR135" s="1">
        <f>SUM('Daily Counts'!AR$5:AR135)</f>
        <v>85357</v>
      </c>
      <c r="AS135" s="1">
        <f>SUM('Daily Counts'!AS$5:AS135)</f>
        <v>87271</v>
      </c>
      <c r="AT135" s="1">
        <f>SUM('Daily Counts'!AT$5:AT135)</f>
        <v>107250</v>
      </c>
      <c r="AU135" s="1">
        <f>SUM('Daily Counts'!AU$5:AU135)</f>
        <v>134950</v>
      </c>
      <c r="AV135" s="1">
        <f>SUM('Daily Counts'!AV$5:AV135)</f>
        <v>50017.526315789473</v>
      </c>
      <c r="AW135" s="1">
        <f>SUM('Daily Counts'!AW$5:AW135)</f>
        <v>62313</v>
      </c>
      <c r="AX135" s="5"/>
      <c r="AY135" s="5"/>
      <c r="AZ135" s="5"/>
      <c r="BA135" s="5"/>
      <c r="BB135" s="5"/>
    </row>
    <row r="136" spans="1:54" x14ac:dyDescent="0.2">
      <c r="A136" s="2">
        <v>44478</v>
      </c>
      <c r="B136" s="1">
        <f>SUM('Daily Counts'!B$5:B136)</f>
        <v>44734</v>
      </c>
      <c r="C136" s="1">
        <f>SUM('Daily Counts'!C$5:C136)</f>
        <v>51833</v>
      </c>
      <c r="D136" s="1">
        <f>SUM('Daily Counts'!D$5:D136)</f>
        <v>50520</v>
      </c>
      <c r="E136" s="7"/>
      <c r="F136" s="1">
        <f>SUM('Daily Counts'!F$5:F136)</f>
        <v>40378</v>
      </c>
      <c r="G136" s="1">
        <f>SUM('Daily Counts'!G$5:G136)</f>
        <v>69491</v>
      </c>
      <c r="H136" s="7"/>
      <c r="I136" s="1">
        <f>SUM('Daily Counts'!I$5:I136)</f>
        <v>67477</v>
      </c>
      <c r="J136" s="1">
        <f>SUM('Daily Counts'!J$5:J136)</f>
        <v>78328</v>
      </c>
      <c r="K136" s="7"/>
      <c r="L136" s="1">
        <f>SUM('Daily Counts'!L$5:L136)</f>
        <v>82163</v>
      </c>
      <c r="M136" s="7"/>
      <c r="N136" s="1">
        <f>SUM('Daily Counts'!N$5:N136)</f>
        <v>128922</v>
      </c>
      <c r="O136" s="7"/>
      <c r="P136" s="1">
        <f>SUM('Daily Counts'!P$5:P136)</f>
        <v>55714</v>
      </c>
      <c r="Q136" s="1">
        <f>SUM('Daily Counts'!Q$5:Q136)</f>
        <v>23334</v>
      </c>
      <c r="R136" s="1">
        <f>SUM('Daily Counts'!R$5:R136)</f>
        <v>48511</v>
      </c>
      <c r="S136" s="1">
        <f>SUM('Daily Counts'!S$5:S136)</f>
        <v>27017</v>
      </c>
      <c r="T136" s="1">
        <f>SUM('Daily Counts'!T$5:T136)</f>
        <v>134246</v>
      </c>
      <c r="U136" s="1">
        <f>SUM('Daily Counts'!U$5:U136)</f>
        <v>58839</v>
      </c>
      <c r="V136" s="1">
        <f>SUM('Daily Counts'!V$5:V136)</f>
        <v>45628</v>
      </c>
      <c r="W136" s="1">
        <f>SUM('Daily Counts'!W$5:W136)</f>
        <v>95398.5</v>
      </c>
      <c r="X136" s="1">
        <f>SUM('Daily Counts'!X$5:X136)</f>
        <v>196127</v>
      </c>
      <c r="Y136" s="7"/>
      <c r="Z136" s="1">
        <f>SUM('Daily Counts'!Z$5:Z136)</f>
        <v>59698</v>
      </c>
      <c r="AA136" s="1">
        <f>SUM('Daily Counts'!AA$5:AA136)</f>
        <v>117009</v>
      </c>
      <c r="AB136" s="1">
        <f>SUM('Daily Counts'!AB$5:AB136)</f>
        <v>46677</v>
      </c>
      <c r="AC136" s="1">
        <f>SUM('Daily Counts'!AC$5:AC136)</f>
        <v>51212</v>
      </c>
      <c r="AD136" s="1">
        <f>SUM('Daily Counts'!AD$5:AD136)</f>
        <v>63955</v>
      </c>
      <c r="AE136" s="1">
        <f>SUM('Daily Counts'!AE$5:AE136)</f>
        <v>52342</v>
      </c>
      <c r="AF136" s="1">
        <f>SUM('Daily Counts'!AF$5:AF136)</f>
        <v>74125</v>
      </c>
      <c r="AG136" s="1">
        <f>SUM('Daily Counts'!AG$5:AG136)</f>
        <v>29867</v>
      </c>
      <c r="AH136" s="1">
        <f>SUM('Daily Counts'!AH$5:AH136)</f>
        <v>37103</v>
      </c>
      <c r="AI136" s="1">
        <f>SUM('Daily Counts'!AI$5:AI136)</f>
        <v>20690</v>
      </c>
      <c r="AJ136" s="1">
        <f>SUM('Daily Counts'!AJ$5:AJ136)</f>
        <v>59399</v>
      </c>
      <c r="AK136" s="1">
        <f>SUM('Daily Counts'!AK$5:AK136)</f>
        <v>150572</v>
      </c>
      <c r="AL136" s="1">
        <f>SUM('Daily Counts'!AL$5:AL136)</f>
        <v>58263</v>
      </c>
      <c r="AM136" s="1">
        <f>SUM('Daily Counts'!AM$5:AM136)</f>
        <v>63206</v>
      </c>
      <c r="AN136" s="7"/>
      <c r="AO136" s="7"/>
      <c r="AP136" s="1">
        <f>SUM('Daily Counts'!AP$5:AP136)</f>
        <v>64679</v>
      </c>
      <c r="AQ136" s="7"/>
      <c r="AR136" s="1">
        <f>SUM('Daily Counts'!AR$5:AR136)</f>
        <v>85651</v>
      </c>
      <c r="AS136" s="1">
        <f>SUM('Daily Counts'!AS$5:AS136)</f>
        <v>88195</v>
      </c>
      <c r="AT136" s="1">
        <f>SUM('Daily Counts'!AT$5:AT136)</f>
        <v>107562</v>
      </c>
      <c r="AU136" s="1">
        <f>SUM('Daily Counts'!AU$5:AU136)</f>
        <v>134958</v>
      </c>
      <c r="AV136" s="1">
        <f>SUM('Daily Counts'!AV$5:AV136)</f>
        <v>50097.526315789473</v>
      </c>
      <c r="AW136" s="1">
        <f>SUM('Daily Counts'!AW$5:AW136)</f>
        <v>62750</v>
      </c>
      <c r="AX136" s="5"/>
      <c r="AY136" s="5"/>
      <c r="AZ136" s="5"/>
      <c r="BA136" s="5"/>
      <c r="BB136" s="5"/>
    </row>
    <row r="137" spans="1:54" x14ac:dyDescent="0.2">
      <c r="A137" s="2">
        <v>44479</v>
      </c>
      <c r="B137" s="1">
        <f>SUM('Daily Counts'!B$5:B137)</f>
        <v>44738</v>
      </c>
      <c r="C137" s="1">
        <f>SUM('Daily Counts'!C$5:C137)</f>
        <v>51836</v>
      </c>
      <c r="D137" s="1">
        <f>SUM('Daily Counts'!D$5:D137)</f>
        <v>50520</v>
      </c>
      <c r="E137" s="7"/>
      <c r="F137" s="1">
        <f>SUM('Daily Counts'!F$5:F137)</f>
        <v>40389</v>
      </c>
      <c r="G137" s="1">
        <f>SUM('Daily Counts'!G$5:G137)</f>
        <v>69491</v>
      </c>
      <c r="H137" s="7"/>
      <c r="I137" s="1">
        <f>SUM('Daily Counts'!I$5:I137)</f>
        <v>67517</v>
      </c>
      <c r="J137" s="1">
        <f>SUM('Daily Counts'!J$5:J137)</f>
        <v>78329</v>
      </c>
      <c r="K137" s="7"/>
      <c r="L137" s="1">
        <f>SUM('Daily Counts'!L$5:L137)</f>
        <v>82775</v>
      </c>
      <c r="M137" s="7"/>
      <c r="N137" s="1">
        <f>SUM('Daily Counts'!N$5:N137)</f>
        <v>129195</v>
      </c>
      <c r="O137" s="7"/>
      <c r="P137" s="1">
        <f>SUM('Daily Counts'!P$5:P137)</f>
        <v>55724</v>
      </c>
      <c r="Q137" s="1">
        <f>SUM('Daily Counts'!Q$5:Q137)</f>
        <v>23351</v>
      </c>
      <c r="R137" s="1">
        <f>SUM('Daily Counts'!R$5:R137)</f>
        <v>48511</v>
      </c>
      <c r="S137" s="1">
        <f>SUM('Daily Counts'!S$5:S137)</f>
        <v>27017</v>
      </c>
      <c r="T137" s="1">
        <f>SUM('Daily Counts'!T$5:T137)</f>
        <v>134401</v>
      </c>
      <c r="U137" s="1">
        <f>SUM('Daily Counts'!U$5:U137)</f>
        <v>59056</v>
      </c>
      <c r="V137" s="1">
        <f>SUM('Daily Counts'!V$5:V137)</f>
        <v>45638</v>
      </c>
      <c r="W137" s="1">
        <f>SUM('Daily Counts'!W$5:W137)</f>
        <v>95537.5</v>
      </c>
      <c r="X137" s="1">
        <f>SUM('Daily Counts'!X$5:X137)</f>
        <v>198884</v>
      </c>
      <c r="Y137" s="7"/>
      <c r="Z137" s="7"/>
      <c r="AA137" s="1">
        <f>SUM('Daily Counts'!AA$5:AA137)</f>
        <v>118780</v>
      </c>
      <c r="AB137" s="1">
        <f>SUM('Daily Counts'!AB$5:AB137)</f>
        <v>46732</v>
      </c>
      <c r="AC137" s="1">
        <f>SUM('Daily Counts'!AC$5:AC137)</f>
        <v>51346</v>
      </c>
      <c r="AD137" s="1">
        <f>SUM('Daily Counts'!AD$5:AD137)</f>
        <v>64080</v>
      </c>
      <c r="AE137" s="1">
        <f>SUM('Daily Counts'!AE$5:AE137)</f>
        <v>52417</v>
      </c>
      <c r="AF137" s="1">
        <f>SUM('Daily Counts'!AF$5:AF137)</f>
        <v>74465</v>
      </c>
      <c r="AG137" s="1">
        <f>SUM('Daily Counts'!AG$5:AG137)</f>
        <v>29867</v>
      </c>
      <c r="AH137" s="1">
        <f>SUM('Daily Counts'!AH$5:AH137)</f>
        <v>37108</v>
      </c>
      <c r="AI137" s="1">
        <f>SUM('Daily Counts'!AI$5:AI137)</f>
        <v>20728</v>
      </c>
      <c r="AJ137" s="1">
        <f>SUM('Daily Counts'!AJ$5:AJ137)</f>
        <v>59551</v>
      </c>
      <c r="AK137" s="1">
        <f>SUM('Daily Counts'!AK$5:AK137)</f>
        <v>151767</v>
      </c>
      <c r="AL137" s="1">
        <f>SUM('Daily Counts'!AL$5:AL137)</f>
        <v>58318</v>
      </c>
      <c r="AM137" s="1">
        <f>SUM('Daily Counts'!AM$5:AM137)</f>
        <v>63267</v>
      </c>
      <c r="AN137" s="7"/>
      <c r="AO137" s="7"/>
      <c r="AP137" s="1">
        <f>SUM('Daily Counts'!AP$5:AP137)</f>
        <v>65657</v>
      </c>
      <c r="AQ137" s="7"/>
      <c r="AR137" s="1">
        <f>SUM('Daily Counts'!AR$5:AR137)</f>
        <v>85854</v>
      </c>
      <c r="AS137" s="1">
        <f>SUM('Daily Counts'!AS$5:AS137)</f>
        <v>88197</v>
      </c>
      <c r="AT137" s="1">
        <f>SUM('Daily Counts'!AT$5:AT137)</f>
        <v>107679</v>
      </c>
      <c r="AU137" s="4"/>
      <c r="AV137" s="1">
        <f>SUM('Daily Counts'!AV$5:AV137)</f>
        <v>50307.526315789473</v>
      </c>
      <c r="AW137" s="1">
        <f>SUM('Daily Counts'!AW$5:AW137)</f>
        <v>63483</v>
      </c>
      <c r="AX137" s="5"/>
      <c r="AY137" s="5"/>
      <c r="AZ137" s="5"/>
      <c r="BA137" s="5"/>
      <c r="BB137" s="5"/>
    </row>
    <row r="138" spans="1:54" x14ac:dyDescent="0.2">
      <c r="A138" s="2">
        <v>44480</v>
      </c>
      <c r="B138" s="1">
        <f>SUM('Daily Counts'!B$5:B138)</f>
        <v>44744</v>
      </c>
      <c r="C138" s="1">
        <f>SUM('Daily Counts'!C$5:C138)</f>
        <v>51852</v>
      </c>
      <c r="D138" s="1">
        <f>SUM('Daily Counts'!D$5:D138)</f>
        <v>50520</v>
      </c>
      <c r="E138" s="7"/>
      <c r="F138" s="1">
        <f>SUM('Daily Counts'!F$5:F138)</f>
        <v>40832</v>
      </c>
      <c r="G138" s="1">
        <f>SUM('Daily Counts'!G$5:G138)</f>
        <v>69491</v>
      </c>
      <c r="H138" s="7"/>
      <c r="I138" s="1">
        <f>SUM('Daily Counts'!I$5:I138)</f>
        <v>67517</v>
      </c>
      <c r="J138" s="1">
        <f>SUM('Daily Counts'!J$5:J138)</f>
        <v>78360</v>
      </c>
      <c r="K138" s="7"/>
      <c r="L138" s="1">
        <f>SUM('Daily Counts'!L$5:L138)</f>
        <v>83833</v>
      </c>
      <c r="M138" s="7"/>
      <c r="N138" s="1">
        <f>SUM('Daily Counts'!N$5:N138)</f>
        <v>130209</v>
      </c>
      <c r="O138" s="7"/>
      <c r="P138" s="1">
        <f>SUM('Daily Counts'!P$5:P138)</f>
        <v>55932</v>
      </c>
      <c r="Q138" s="1">
        <f>SUM('Daily Counts'!Q$5:Q138)</f>
        <v>23371</v>
      </c>
      <c r="R138" s="1">
        <f>SUM('Daily Counts'!R$5:R138)</f>
        <v>48511</v>
      </c>
      <c r="S138" s="1">
        <f>SUM('Daily Counts'!S$5:S138)</f>
        <v>27017</v>
      </c>
      <c r="T138" s="1">
        <f>SUM('Daily Counts'!T$5:T138)</f>
        <v>135192</v>
      </c>
      <c r="U138" s="1">
        <f>SUM('Daily Counts'!U$5:U138)</f>
        <v>59193</v>
      </c>
      <c r="V138" s="1">
        <f>SUM('Daily Counts'!V$5:V138)</f>
        <v>45720</v>
      </c>
      <c r="W138" s="1">
        <f>SUM('Daily Counts'!W$5:W138)</f>
        <v>95674.5</v>
      </c>
      <c r="X138" s="1">
        <f>SUM('Daily Counts'!X$5:X138)</f>
        <v>202449</v>
      </c>
      <c r="Y138" s="7"/>
      <c r="Z138" s="7"/>
      <c r="AA138" s="1">
        <f>SUM('Daily Counts'!AA$5:AA138)</f>
        <v>119672</v>
      </c>
      <c r="AB138" s="1">
        <f>SUM('Daily Counts'!AB$5:AB138)</f>
        <v>47052</v>
      </c>
      <c r="AC138" s="1">
        <f>SUM('Daily Counts'!AC$5:AC138)</f>
        <v>51542</v>
      </c>
      <c r="AD138" s="1">
        <f>SUM('Daily Counts'!AD$5:AD138)</f>
        <v>64396</v>
      </c>
      <c r="AE138" s="7"/>
      <c r="AF138" s="1">
        <f>SUM('Daily Counts'!AF$5:AF138)</f>
        <v>75041</v>
      </c>
      <c r="AG138" s="1">
        <f>SUM('Daily Counts'!AG$5:AG138)</f>
        <v>29974</v>
      </c>
      <c r="AH138" s="7"/>
      <c r="AI138" s="1">
        <f>SUM('Daily Counts'!AI$5:AI138)</f>
        <v>21001</v>
      </c>
      <c r="AJ138" s="1">
        <f>SUM('Daily Counts'!AJ$5:AJ138)</f>
        <v>59740</v>
      </c>
      <c r="AK138" s="1">
        <f>SUM('Daily Counts'!AK$5:AK138)</f>
        <v>152795</v>
      </c>
      <c r="AL138" s="1">
        <f>SUM('Daily Counts'!AL$5:AL138)</f>
        <v>58612</v>
      </c>
      <c r="AM138" s="1">
        <f>SUM('Daily Counts'!AM$5:AM138)</f>
        <v>63301</v>
      </c>
      <c r="AN138" s="7"/>
      <c r="AO138" s="7"/>
      <c r="AP138" s="1">
        <f>SUM('Daily Counts'!AP$5:AP138)</f>
        <v>66192</v>
      </c>
      <c r="AQ138" s="7"/>
      <c r="AR138" s="1">
        <f>SUM('Daily Counts'!AR$5:AR138)</f>
        <v>85935</v>
      </c>
      <c r="AS138" s="3"/>
      <c r="AT138" s="1">
        <f>SUM('Daily Counts'!AT$5:AT138)</f>
        <v>107716</v>
      </c>
      <c r="AU138" s="4"/>
      <c r="AV138" s="1">
        <f>SUM('Daily Counts'!AV$5:AV138)</f>
        <v>50745.526315789473</v>
      </c>
      <c r="AW138" s="1">
        <f>SUM('Daily Counts'!AW$5:AW138)</f>
        <v>64216</v>
      </c>
      <c r="AX138" s="5"/>
      <c r="AY138" s="5"/>
      <c r="AZ138" s="5"/>
      <c r="BA138" s="5"/>
      <c r="BB138" s="5"/>
    </row>
    <row r="139" spans="1:54" x14ac:dyDescent="0.2">
      <c r="A139" s="2">
        <v>44481</v>
      </c>
      <c r="B139" s="1">
        <f>SUM('Daily Counts'!B$5:B139)</f>
        <v>44766</v>
      </c>
      <c r="C139" s="1">
        <f>SUM('Daily Counts'!C$5:C139)</f>
        <v>51860</v>
      </c>
      <c r="D139" s="1">
        <f>SUM('Daily Counts'!D$5:D139)</f>
        <v>50521</v>
      </c>
      <c r="E139" s="7"/>
      <c r="F139" s="1">
        <f>SUM('Daily Counts'!F$5:F139)</f>
        <v>40832</v>
      </c>
      <c r="G139" s="1">
        <f>SUM('Daily Counts'!G$5:G139)</f>
        <v>69491</v>
      </c>
      <c r="H139" s="7"/>
      <c r="I139" s="1">
        <f>SUM('Daily Counts'!I$5:I139)</f>
        <v>67528</v>
      </c>
      <c r="J139" s="1">
        <f>SUM('Daily Counts'!J$5:J139)</f>
        <v>78474</v>
      </c>
      <c r="K139" s="7"/>
      <c r="L139" s="1">
        <f>SUM('Daily Counts'!L$5:L139)</f>
        <v>84033</v>
      </c>
      <c r="M139" s="7"/>
      <c r="N139" s="1">
        <f>SUM('Daily Counts'!N$5:N139)</f>
        <v>130894</v>
      </c>
      <c r="O139" s="7"/>
      <c r="P139" s="1">
        <f>SUM('Daily Counts'!P$5:P139)</f>
        <v>56045</v>
      </c>
      <c r="Q139" s="1">
        <f>SUM('Daily Counts'!Q$5:Q139)</f>
        <v>23378</v>
      </c>
      <c r="R139" s="1">
        <f>SUM('Daily Counts'!R$5:R139)</f>
        <v>48533</v>
      </c>
      <c r="S139" s="1">
        <f>SUM('Daily Counts'!S$5:S139)</f>
        <v>27017</v>
      </c>
      <c r="T139" s="1">
        <f>SUM('Daily Counts'!T$5:T139)</f>
        <v>135547</v>
      </c>
      <c r="U139" s="1">
        <f>SUM('Daily Counts'!U$5:U139)</f>
        <v>59267</v>
      </c>
      <c r="V139" s="1">
        <f>SUM('Daily Counts'!V$5:V139)</f>
        <v>46237</v>
      </c>
      <c r="W139" s="1">
        <f>SUM('Daily Counts'!W$5:W139)</f>
        <v>95699.5</v>
      </c>
      <c r="X139" s="1">
        <f>SUM('Daily Counts'!X$5:X139)</f>
        <v>206440</v>
      </c>
      <c r="Y139" s="7"/>
      <c r="Z139" s="7"/>
      <c r="AA139" s="1">
        <f>SUM('Daily Counts'!AA$5:AA139)</f>
        <v>120489</v>
      </c>
      <c r="AB139" s="1">
        <f>SUM('Daily Counts'!AB$5:AB139)</f>
        <v>47052</v>
      </c>
      <c r="AC139" s="1">
        <f>SUM('Daily Counts'!AC$5:AC139)</f>
        <v>51712</v>
      </c>
      <c r="AD139" s="1">
        <f>SUM('Daily Counts'!AD$5:AD139)</f>
        <v>64410</v>
      </c>
      <c r="AE139" s="7"/>
      <c r="AF139" s="1">
        <f>SUM('Daily Counts'!AF$5:AF139)</f>
        <v>75302</v>
      </c>
      <c r="AG139" s="1">
        <f>SUM('Daily Counts'!AG$5:AG139)</f>
        <v>30145</v>
      </c>
      <c r="AH139" s="7"/>
      <c r="AI139" s="1">
        <f>SUM('Daily Counts'!AI$5:AI139)</f>
        <v>21124</v>
      </c>
      <c r="AJ139" s="1">
        <f>SUM('Daily Counts'!AJ$5:AJ139)</f>
        <v>61220</v>
      </c>
      <c r="AK139" s="1">
        <f>SUM('Daily Counts'!AK$5:AK139)</f>
        <v>153033</v>
      </c>
      <c r="AL139" s="1">
        <f>SUM('Daily Counts'!AL$5:AL139)</f>
        <v>59091</v>
      </c>
      <c r="AM139" s="1">
        <f>SUM('Daily Counts'!AM$5:AM139)</f>
        <v>63329</v>
      </c>
      <c r="AN139" s="7"/>
      <c r="AO139" s="7"/>
      <c r="AP139" s="1">
        <f>SUM('Daily Counts'!AP$5:AP139)</f>
        <v>67137</v>
      </c>
      <c r="AQ139" s="7"/>
      <c r="AR139" s="3"/>
      <c r="AS139" s="3"/>
      <c r="AT139" s="1">
        <f>SUM('Daily Counts'!AT$5:AT139)</f>
        <v>108047</v>
      </c>
      <c r="AU139" s="4"/>
      <c r="AV139" s="4"/>
      <c r="AW139" s="4"/>
      <c r="AX139" s="5"/>
      <c r="AY139" s="5"/>
      <c r="AZ139" s="5"/>
      <c r="BA139" s="5"/>
      <c r="BB139" s="5"/>
    </row>
    <row r="140" spans="1:54" x14ac:dyDescent="0.2">
      <c r="A140" s="2">
        <v>44482</v>
      </c>
      <c r="B140" s="1">
        <f>SUM('Daily Counts'!B$5:B140)</f>
        <v>44773</v>
      </c>
      <c r="C140" s="7"/>
      <c r="D140" s="1">
        <f>SUM('Daily Counts'!D$5:D140)</f>
        <v>50522</v>
      </c>
      <c r="E140" s="7"/>
      <c r="F140" s="1">
        <f>SUM('Daily Counts'!F$5:F140)</f>
        <v>40840</v>
      </c>
      <c r="G140" s="1">
        <f>SUM('Daily Counts'!G$5:G140)</f>
        <v>69491</v>
      </c>
      <c r="H140" s="7"/>
      <c r="I140" s="1">
        <f>SUM('Daily Counts'!I$5:I140)</f>
        <v>67528</v>
      </c>
      <c r="J140" s="1">
        <f>SUM('Daily Counts'!J$5:J140)</f>
        <v>79272</v>
      </c>
      <c r="K140" s="7"/>
      <c r="L140" s="1">
        <f>SUM('Daily Counts'!L$5:L140)</f>
        <v>84033</v>
      </c>
      <c r="M140" s="7"/>
      <c r="N140" s="1">
        <f>SUM('Daily Counts'!N$5:N140)</f>
        <v>130989</v>
      </c>
      <c r="O140" s="7"/>
      <c r="P140" s="1">
        <f>SUM('Daily Counts'!P$5:P140)</f>
        <v>56132</v>
      </c>
      <c r="Q140" s="1">
        <f>SUM('Daily Counts'!Q$5:Q140)</f>
        <v>23383</v>
      </c>
      <c r="R140" s="1">
        <f>SUM('Daily Counts'!R$5:R140)</f>
        <v>48533</v>
      </c>
      <c r="S140" s="1">
        <f>SUM('Daily Counts'!S$5:S140)</f>
        <v>27017</v>
      </c>
      <c r="T140" s="1">
        <f>SUM('Daily Counts'!T$5:T140)</f>
        <v>136634</v>
      </c>
      <c r="U140" s="1">
        <f>SUM('Daily Counts'!U$5:U140)</f>
        <v>59315</v>
      </c>
      <c r="V140" s="1">
        <f>SUM('Daily Counts'!V$5:V140)</f>
        <v>46264</v>
      </c>
      <c r="W140" s="1">
        <f>SUM('Daily Counts'!W$5:W140)</f>
        <v>95839.5</v>
      </c>
      <c r="X140" s="1">
        <f>SUM('Daily Counts'!X$5:X140)</f>
        <v>207622</v>
      </c>
      <c r="Y140" s="7"/>
      <c r="Z140" s="7"/>
      <c r="AA140" s="1">
        <f>SUM('Daily Counts'!AA$5:AA140)</f>
        <v>121633</v>
      </c>
      <c r="AB140" s="1">
        <f>SUM('Daily Counts'!AB$5:AB140)</f>
        <v>47052</v>
      </c>
      <c r="AC140" s="1">
        <f>SUM('Daily Counts'!AC$5:AC140)</f>
        <v>51979</v>
      </c>
      <c r="AD140" s="1">
        <f>SUM('Daily Counts'!AD$5:AD140)</f>
        <v>64697</v>
      </c>
      <c r="AE140" s="7"/>
      <c r="AF140" s="1">
        <f>SUM('Daily Counts'!AF$5:AF140)</f>
        <v>75632</v>
      </c>
      <c r="AG140" s="7"/>
      <c r="AH140" s="7"/>
      <c r="AI140" s="1">
        <f>SUM('Daily Counts'!AI$5:AI140)</f>
        <v>21124</v>
      </c>
      <c r="AJ140" s="1">
        <f>SUM('Daily Counts'!AJ$5:AJ140)</f>
        <v>62399</v>
      </c>
      <c r="AK140" s="7"/>
      <c r="AL140" s="1">
        <f>SUM('Daily Counts'!AL$5:AL140)</f>
        <v>59515</v>
      </c>
      <c r="AM140" s="1">
        <f>SUM('Daily Counts'!AM$5:AM140)</f>
        <v>63339</v>
      </c>
      <c r="AN140" s="7"/>
      <c r="AO140" s="7"/>
      <c r="AP140" s="1">
        <f>SUM('Daily Counts'!AP$5:AP140)</f>
        <v>68150</v>
      </c>
      <c r="AQ140" s="7"/>
      <c r="AR140" s="3"/>
      <c r="AS140" s="3"/>
      <c r="AT140" s="4"/>
      <c r="AU140" s="4"/>
      <c r="AV140" s="4"/>
      <c r="AW140" s="4"/>
      <c r="AX140" s="5"/>
      <c r="AY140" s="5"/>
      <c r="AZ140" s="5"/>
      <c r="BA140" s="5"/>
      <c r="BB140" s="5"/>
    </row>
    <row r="141" spans="1:54" x14ac:dyDescent="0.2">
      <c r="A141" s="2">
        <v>44483</v>
      </c>
      <c r="B141" s="1">
        <f>SUM('Daily Counts'!B$5:B141)</f>
        <v>46773</v>
      </c>
      <c r="C141" s="7"/>
      <c r="D141" s="1">
        <f>SUM('Daily Counts'!D$5:D141)</f>
        <v>50523</v>
      </c>
      <c r="E141" s="7"/>
      <c r="F141" s="1">
        <f>SUM('Daily Counts'!F$5:F141)</f>
        <v>41516</v>
      </c>
      <c r="G141" s="1">
        <f>SUM('Daily Counts'!G$5:G141)</f>
        <v>69491</v>
      </c>
      <c r="H141" s="7"/>
      <c r="I141" s="1">
        <f>SUM('Daily Counts'!I$5:I141)</f>
        <v>67528</v>
      </c>
      <c r="J141" s="1">
        <f>SUM('Daily Counts'!J$5:J141)</f>
        <v>79398</v>
      </c>
      <c r="K141" s="7"/>
      <c r="L141" s="1">
        <f>SUM('Daily Counts'!L$5:L141)</f>
        <v>84033</v>
      </c>
      <c r="M141" s="7"/>
      <c r="N141" s="1">
        <f>SUM('Daily Counts'!N$5:N141)</f>
        <v>130989</v>
      </c>
      <c r="O141" s="7"/>
      <c r="P141" s="1">
        <f>SUM('Daily Counts'!P$5:P141)</f>
        <v>56139</v>
      </c>
      <c r="Q141" s="1">
        <f>SUM('Daily Counts'!Q$5:Q141)</f>
        <v>23383</v>
      </c>
      <c r="R141" s="1">
        <f>SUM('Daily Counts'!R$5:R141)</f>
        <v>48543</v>
      </c>
      <c r="S141" s="1">
        <f>SUM('Daily Counts'!S$5:S141)</f>
        <v>27029</v>
      </c>
      <c r="T141" s="1">
        <f>SUM('Daily Counts'!T$5:T141)</f>
        <v>136875</v>
      </c>
      <c r="U141" s="1">
        <f>SUM('Daily Counts'!U$5:U141)</f>
        <v>59345</v>
      </c>
      <c r="V141" s="1">
        <f>SUM('Daily Counts'!V$5:V141)</f>
        <v>46300</v>
      </c>
      <c r="W141" s="1">
        <f>SUM('Daily Counts'!W$5:W141)</f>
        <v>95844.5</v>
      </c>
      <c r="X141" s="1">
        <f>SUM('Daily Counts'!X$5:X141)</f>
        <v>210757</v>
      </c>
      <c r="Y141" s="7"/>
      <c r="Z141" s="7"/>
      <c r="AA141" s="1">
        <f>SUM('Daily Counts'!AA$5:AA141)</f>
        <v>121987</v>
      </c>
      <c r="AB141" s="1">
        <f>SUM('Daily Counts'!AB$5:AB141)</f>
        <v>47064</v>
      </c>
      <c r="AC141" s="7"/>
      <c r="AD141" s="1">
        <f>SUM('Daily Counts'!AD$5:AD141)</f>
        <v>64768</v>
      </c>
      <c r="AE141" s="7"/>
      <c r="AF141" s="7"/>
      <c r="AG141" s="7"/>
      <c r="AH141" s="7"/>
      <c r="AI141" s="1">
        <f>SUM('Daily Counts'!AI$5:AI141)</f>
        <v>21124</v>
      </c>
      <c r="AJ141" s="1">
        <f>SUM('Daily Counts'!AJ$5:AJ141)</f>
        <v>63154</v>
      </c>
      <c r="AK141" s="7"/>
      <c r="AL141" s="1">
        <f>SUM('Daily Counts'!AL$5:AL141)</f>
        <v>59889</v>
      </c>
      <c r="AM141" s="1">
        <f>SUM('Daily Counts'!AM$5:AM141)</f>
        <v>63367</v>
      </c>
      <c r="AN141" s="7"/>
      <c r="AO141" s="7"/>
      <c r="AP141" s="1">
        <f>SUM('Daily Counts'!AP$5:AP141)</f>
        <v>69147</v>
      </c>
      <c r="AQ141" s="7"/>
      <c r="AR141" s="3"/>
      <c r="AS141" s="3"/>
      <c r="AT141" s="4"/>
      <c r="AU141" s="4"/>
      <c r="AV141" s="4"/>
      <c r="AW141" s="4"/>
      <c r="AX141" s="5"/>
      <c r="AY141" s="5"/>
      <c r="AZ141" s="5"/>
      <c r="BA141" s="5"/>
      <c r="BB141" s="5"/>
    </row>
    <row r="142" spans="1:54" x14ac:dyDescent="0.2">
      <c r="A142" s="2">
        <v>44484</v>
      </c>
      <c r="B142" s="1">
        <f>SUM('Daily Counts'!B$5:B142)</f>
        <v>48029</v>
      </c>
      <c r="C142" s="7"/>
      <c r="D142" s="1">
        <f>SUM('Daily Counts'!D$5:D142)</f>
        <v>50527</v>
      </c>
      <c r="E142" s="7"/>
      <c r="F142" s="1">
        <f>SUM('Daily Counts'!F$5:F142)</f>
        <v>41516</v>
      </c>
      <c r="G142" s="1">
        <f>SUM('Daily Counts'!G$5:G142)</f>
        <v>69491</v>
      </c>
      <c r="H142" s="7"/>
      <c r="I142" s="1">
        <f>SUM('Daily Counts'!I$5:I142)</f>
        <v>67528</v>
      </c>
      <c r="J142" s="1">
        <f>SUM('Daily Counts'!J$5:J142)</f>
        <v>79403</v>
      </c>
      <c r="K142" s="7"/>
      <c r="L142" s="1">
        <f>SUM('Daily Counts'!L$5:L142)</f>
        <v>84033</v>
      </c>
      <c r="M142" s="7"/>
      <c r="N142" s="1">
        <f>SUM('Daily Counts'!N$5:N142)</f>
        <v>130989</v>
      </c>
      <c r="O142" s="7"/>
      <c r="P142" s="1">
        <f>SUM('Daily Counts'!P$5:P142)</f>
        <v>56147</v>
      </c>
      <c r="Q142" s="1">
        <f>SUM('Daily Counts'!Q$5:Q142)</f>
        <v>23383</v>
      </c>
      <c r="R142" s="1">
        <f>SUM('Daily Counts'!R$5:R142)</f>
        <v>48543</v>
      </c>
      <c r="S142" s="1">
        <f>SUM('Daily Counts'!S$5:S142)</f>
        <v>27065</v>
      </c>
      <c r="T142" s="1">
        <f>SUM('Daily Counts'!T$5:T142)</f>
        <v>136970</v>
      </c>
      <c r="U142" s="1">
        <f>SUM('Daily Counts'!U$5:U142)</f>
        <v>59387</v>
      </c>
      <c r="V142" s="1">
        <f>SUM('Daily Counts'!V$5:V142)</f>
        <v>46341</v>
      </c>
      <c r="W142" s="1">
        <f>SUM('Daily Counts'!W$5:W142)</f>
        <v>95879.5</v>
      </c>
      <c r="X142" s="1">
        <f>SUM('Daily Counts'!X$5:X142)</f>
        <v>212757</v>
      </c>
      <c r="Y142" s="7"/>
      <c r="Z142" s="7"/>
      <c r="AA142" s="1">
        <f>SUM('Daily Counts'!AA$5:AA142)</f>
        <v>123105</v>
      </c>
      <c r="AB142" s="1">
        <f>SUM('Daily Counts'!AB$5:AB142)</f>
        <v>47064</v>
      </c>
      <c r="AC142" s="7"/>
      <c r="AD142" s="1">
        <f>SUM('Daily Counts'!AD$5:AD142)</f>
        <v>64864</v>
      </c>
      <c r="AE142" s="7"/>
      <c r="AF142" s="7"/>
      <c r="AG142" s="7"/>
      <c r="AH142" s="7"/>
      <c r="AI142" s="1">
        <f>SUM('Daily Counts'!AI$5:AI142)</f>
        <v>21146</v>
      </c>
      <c r="AJ142" s="1">
        <f>SUM('Daily Counts'!AJ$5:AJ142)</f>
        <v>63944</v>
      </c>
      <c r="AK142" s="7"/>
      <c r="AL142" s="1">
        <f>SUM('Daily Counts'!AL$5:AL142)</f>
        <v>60354</v>
      </c>
      <c r="AM142" s="1">
        <f>SUM('Daily Counts'!AM$5:AM142)</f>
        <v>63577</v>
      </c>
      <c r="AN142" s="7"/>
      <c r="AO142" s="7"/>
      <c r="AP142" s="1">
        <f>SUM('Daily Counts'!AP$5:AP142)</f>
        <v>70149</v>
      </c>
      <c r="AQ142" s="7"/>
      <c r="AR142" s="3"/>
      <c r="AS142" s="3"/>
      <c r="AT142" s="4"/>
      <c r="AU142" s="4"/>
      <c r="AV142" s="4"/>
      <c r="AW142" s="4"/>
      <c r="AX142" s="5"/>
      <c r="AY142" s="5"/>
      <c r="AZ142" s="5"/>
      <c r="BA142" s="5"/>
      <c r="BB142" s="5"/>
    </row>
    <row r="143" spans="1:54" x14ac:dyDescent="0.2">
      <c r="A143" s="2">
        <v>44485</v>
      </c>
      <c r="B143" s="1">
        <f>SUM('Daily Counts'!B$5:B143)</f>
        <v>48044</v>
      </c>
      <c r="C143" s="7"/>
      <c r="D143" s="7"/>
      <c r="E143" s="7"/>
      <c r="F143" s="1">
        <f>SUM('Daily Counts'!F$5:F143)</f>
        <v>41516</v>
      </c>
      <c r="G143" s="1">
        <f>SUM('Daily Counts'!G$5:G143)</f>
        <v>69671</v>
      </c>
      <c r="H143" s="7"/>
      <c r="I143" s="1">
        <f>SUM('Daily Counts'!I$5:I143)</f>
        <v>67528</v>
      </c>
      <c r="J143" s="1">
        <f>SUM('Daily Counts'!J$5:J143)</f>
        <v>79403</v>
      </c>
      <c r="K143" s="7"/>
      <c r="L143" s="1">
        <f>SUM('Daily Counts'!L$5:L143)</f>
        <v>84033</v>
      </c>
      <c r="M143" s="7"/>
      <c r="N143" s="1">
        <f>SUM('Daily Counts'!N$5:N143)</f>
        <v>131014</v>
      </c>
      <c r="O143" s="7"/>
      <c r="P143" s="1">
        <f>SUM('Daily Counts'!P$5:P143)</f>
        <v>56147</v>
      </c>
      <c r="Q143" s="1">
        <f>SUM('Daily Counts'!Q$5:Q143)</f>
        <v>23392</v>
      </c>
      <c r="R143" s="1">
        <f>SUM('Daily Counts'!R$5:R143)</f>
        <v>48545</v>
      </c>
      <c r="S143" s="1">
        <f>SUM('Daily Counts'!S$5:S143)</f>
        <v>27087</v>
      </c>
      <c r="T143" s="1">
        <f>SUM('Daily Counts'!T$5:T143)</f>
        <v>138043</v>
      </c>
      <c r="U143" s="1">
        <f>SUM('Daily Counts'!U$5:U143)</f>
        <v>59435</v>
      </c>
      <c r="V143" s="1">
        <f>SUM('Daily Counts'!V$5:V143)</f>
        <v>46471</v>
      </c>
      <c r="W143" s="7"/>
      <c r="X143" s="7"/>
      <c r="Y143" s="7"/>
      <c r="Z143" s="7"/>
      <c r="AA143" s="1">
        <f>SUM('Daily Counts'!AA$5:AA143)</f>
        <v>124088</v>
      </c>
      <c r="AB143" s="1">
        <f>SUM('Daily Counts'!AB$5:AB143)</f>
        <v>47077</v>
      </c>
      <c r="AC143" s="7"/>
      <c r="AD143" s="1">
        <f>SUM('Daily Counts'!AD$5:AD143)</f>
        <v>64869</v>
      </c>
      <c r="AE143" s="7"/>
      <c r="AF143" s="7"/>
      <c r="AG143" s="7"/>
      <c r="AH143" s="7"/>
      <c r="AI143" s="1">
        <f>SUM('Daily Counts'!AI$5:AI143)</f>
        <v>21227</v>
      </c>
      <c r="AJ143" s="1">
        <f>SUM('Daily Counts'!AJ$5:AJ143)</f>
        <v>64797</v>
      </c>
      <c r="AK143" s="7"/>
      <c r="AL143" s="1">
        <f>SUM('Daily Counts'!AL$5:AL143)</f>
        <v>60659</v>
      </c>
      <c r="AM143" s="1">
        <f>SUM('Daily Counts'!AM$5:AM143)</f>
        <v>63628</v>
      </c>
      <c r="AN143" s="7"/>
      <c r="AO143" s="7"/>
      <c r="AP143" s="1">
        <f>SUM('Daily Counts'!AP$5:AP143)</f>
        <v>70470</v>
      </c>
      <c r="AQ143" s="7"/>
      <c r="AR143" s="3"/>
      <c r="AS143" s="3"/>
      <c r="AT143" s="4"/>
      <c r="AU143" s="4"/>
      <c r="AV143" s="4"/>
      <c r="AW143" s="4"/>
      <c r="AX143" s="5"/>
      <c r="AY143" s="5"/>
      <c r="AZ143" s="5"/>
      <c r="BA143" s="5"/>
      <c r="BB143" s="5"/>
    </row>
    <row r="144" spans="1:54" x14ac:dyDescent="0.2">
      <c r="A144" s="2">
        <v>44486</v>
      </c>
      <c r="B144" s="1">
        <f>SUM('Daily Counts'!B$5:B144)</f>
        <v>48053</v>
      </c>
      <c r="C144" s="7"/>
      <c r="D144" s="7"/>
      <c r="E144" s="7"/>
      <c r="F144" s="1">
        <f>SUM('Daily Counts'!F$5:F144)</f>
        <v>41516</v>
      </c>
      <c r="G144" s="1">
        <f>SUM('Daily Counts'!G$5:G144)</f>
        <v>69676</v>
      </c>
      <c r="H144" s="7"/>
      <c r="I144" s="1">
        <f>SUM('Daily Counts'!I$5:I144)</f>
        <v>67528</v>
      </c>
      <c r="J144" s="1">
        <f>SUM('Daily Counts'!J$5:J144)</f>
        <v>79405</v>
      </c>
      <c r="K144" s="7"/>
      <c r="L144" s="1">
        <f>SUM('Daily Counts'!L$5:L144)</f>
        <v>84068</v>
      </c>
      <c r="M144" s="7"/>
      <c r="N144" s="1">
        <f>SUM('Daily Counts'!N$5:N144)</f>
        <v>131046</v>
      </c>
      <c r="O144" s="7"/>
      <c r="P144" s="1">
        <f>SUM('Daily Counts'!P$5:P144)</f>
        <v>56147</v>
      </c>
      <c r="Q144" s="1">
        <f>SUM('Daily Counts'!Q$5:Q144)</f>
        <v>23394</v>
      </c>
      <c r="R144" s="1">
        <f>SUM('Daily Counts'!R$5:R144)</f>
        <v>48562</v>
      </c>
      <c r="S144" s="1">
        <f>SUM('Daily Counts'!S$5:S144)</f>
        <v>27112</v>
      </c>
      <c r="T144" s="1">
        <f>SUM('Daily Counts'!T$5:T144)</f>
        <v>139094</v>
      </c>
      <c r="U144" s="1">
        <f>SUM('Daily Counts'!U$5:U144)</f>
        <v>59457</v>
      </c>
      <c r="V144" s="1">
        <f>SUM('Daily Counts'!V$5:V144)</f>
        <v>46473</v>
      </c>
      <c r="W144" s="7"/>
      <c r="X144" s="7"/>
      <c r="Y144" s="7"/>
      <c r="Z144" s="7"/>
      <c r="AA144" s="1">
        <f>SUM('Daily Counts'!AA$5:AA144)</f>
        <v>124890</v>
      </c>
      <c r="AB144" s="7"/>
      <c r="AC144" s="7"/>
      <c r="AD144" s="1">
        <f>SUM('Daily Counts'!AD$5:AD144)</f>
        <v>65085</v>
      </c>
      <c r="AE144" s="7"/>
      <c r="AF144" s="7"/>
      <c r="AG144" s="7"/>
      <c r="AH144" s="7"/>
      <c r="AI144" s="1">
        <f>SUM('Daily Counts'!AI$5:AI144)</f>
        <v>21236</v>
      </c>
      <c r="AJ144" s="1">
        <f>SUM('Daily Counts'!AJ$5:AJ144)</f>
        <v>68127</v>
      </c>
      <c r="AK144" s="7"/>
      <c r="AL144" s="1">
        <f>SUM('Daily Counts'!AL$5:AL144)</f>
        <v>60966</v>
      </c>
      <c r="AM144" s="7"/>
      <c r="AN144" s="7"/>
      <c r="AO144" s="7"/>
      <c r="AP144" s="7"/>
      <c r="AQ144" s="7"/>
      <c r="AR144" s="3"/>
      <c r="AS144" s="3"/>
      <c r="AT144" s="1"/>
      <c r="AU144" s="1"/>
      <c r="AV144" s="1"/>
      <c r="AW144" s="1"/>
      <c r="AX144" s="5"/>
      <c r="AY144" s="5"/>
      <c r="AZ144" s="5"/>
      <c r="BA144" s="5"/>
      <c r="BB144" s="5"/>
    </row>
    <row r="145" spans="1:54" x14ac:dyDescent="0.2">
      <c r="A145" s="2">
        <v>44487</v>
      </c>
      <c r="B145" s="1">
        <f>SUM('Daily Counts'!B$5:B145)</f>
        <v>48057</v>
      </c>
      <c r="C145" s="7"/>
      <c r="D145" s="7"/>
      <c r="E145" s="7"/>
      <c r="F145" s="1">
        <f>SUM('Daily Counts'!F$5:F145)</f>
        <v>41516</v>
      </c>
      <c r="G145" s="1">
        <f>SUM('Daily Counts'!G$5:G145)</f>
        <v>69676</v>
      </c>
      <c r="H145" s="7"/>
      <c r="I145" s="1">
        <f>SUM('Daily Counts'!I$5:I145)</f>
        <v>67528</v>
      </c>
      <c r="J145" s="1">
        <f>SUM('Daily Counts'!J$5:J145)</f>
        <v>79405</v>
      </c>
      <c r="K145" s="7"/>
      <c r="L145" s="1">
        <f>SUM('Daily Counts'!L$5:L145)</f>
        <v>84068</v>
      </c>
      <c r="M145" s="7"/>
      <c r="N145" s="1">
        <f>SUM('Daily Counts'!N$5:N145)</f>
        <v>131046</v>
      </c>
      <c r="O145" s="7"/>
      <c r="P145" s="1">
        <f>SUM('Daily Counts'!P$5:P145)</f>
        <v>56147</v>
      </c>
      <c r="Q145" s="1">
        <f>SUM('Daily Counts'!Q$5:Q145)</f>
        <v>23395</v>
      </c>
      <c r="R145" s="1">
        <f>SUM('Daily Counts'!R$5:R145)</f>
        <v>48563</v>
      </c>
      <c r="S145" s="1">
        <f>SUM('Daily Counts'!S$5:S145)</f>
        <v>27115</v>
      </c>
      <c r="T145" s="1">
        <f>SUM('Daily Counts'!T$5:T145)</f>
        <v>139459</v>
      </c>
      <c r="U145" s="1">
        <f>SUM('Daily Counts'!U$5:U145)</f>
        <v>59479</v>
      </c>
      <c r="V145" s="1">
        <f>SUM('Daily Counts'!V$5:V145)</f>
        <v>46484</v>
      </c>
      <c r="W145" s="7"/>
      <c r="X145" s="7"/>
      <c r="Y145" s="7"/>
      <c r="Z145" s="7"/>
      <c r="AA145" s="1">
        <f>SUM('Daily Counts'!AA$5:AA145)</f>
        <v>125193</v>
      </c>
      <c r="AB145" s="7"/>
      <c r="AC145" s="7"/>
      <c r="AD145" s="7"/>
      <c r="AE145" s="7"/>
      <c r="AF145" s="7"/>
      <c r="AG145" s="7"/>
      <c r="AH145" s="7"/>
      <c r="AI145" s="7"/>
      <c r="AJ145" s="1">
        <f>SUM('Daily Counts'!AJ$5:AJ145)</f>
        <v>70330</v>
      </c>
      <c r="AK145" s="7"/>
      <c r="AL145" s="1">
        <f>SUM('Daily Counts'!AL$5:AL145)</f>
        <v>61225</v>
      </c>
      <c r="AM145" s="7"/>
      <c r="AN145" s="7"/>
      <c r="AO145" s="7"/>
      <c r="AP145" s="7"/>
      <c r="AQ145" s="7"/>
      <c r="AR145" s="3"/>
      <c r="AS145" s="3"/>
      <c r="AT145" s="1"/>
      <c r="AU145" s="1"/>
      <c r="AV145" s="1"/>
      <c r="AW145" s="1"/>
      <c r="AX145" s="5"/>
      <c r="AY145" s="5"/>
      <c r="AZ145" s="5"/>
      <c r="BA145" s="5"/>
      <c r="BB145" s="5"/>
    </row>
    <row r="146" spans="1:54" x14ac:dyDescent="0.2">
      <c r="A146" s="2">
        <v>44488</v>
      </c>
      <c r="B146" s="1">
        <f>SUM('Daily Counts'!B$5:B146)</f>
        <v>48078</v>
      </c>
      <c r="C146" s="7"/>
      <c r="D146" s="7"/>
      <c r="E146" s="7"/>
      <c r="F146" s="1">
        <f>SUM('Daily Counts'!F$5:F146)</f>
        <v>41516</v>
      </c>
      <c r="G146" s="1">
        <f>SUM('Daily Counts'!G$5:G146)</f>
        <v>69709</v>
      </c>
      <c r="H146" s="7"/>
      <c r="I146" s="1">
        <f>SUM('Daily Counts'!I$5:I146)</f>
        <v>67528</v>
      </c>
      <c r="J146" s="1">
        <f>SUM('Daily Counts'!J$5:J146)</f>
        <v>79406</v>
      </c>
      <c r="K146" s="7"/>
      <c r="L146" s="1">
        <f>SUM('Daily Counts'!L$5:L146)</f>
        <v>84082</v>
      </c>
      <c r="M146" s="7"/>
      <c r="N146" s="1">
        <f>SUM('Daily Counts'!N$5:N146)</f>
        <v>131601</v>
      </c>
      <c r="O146" s="7"/>
      <c r="P146" s="1">
        <f>SUM('Daily Counts'!P$5:P146)</f>
        <v>56147</v>
      </c>
      <c r="Q146" s="1">
        <f>SUM('Daily Counts'!Q$5:Q146)</f>
        <v>23405</v>
      </c>
      <c r="R146" s="1">
        <f>SUM('Daily Counts'!R$5:R146)</f>
        <v>48624</v>
      </c>
      <c r="S146" s="1">
        <f>SUM('Daily Counts'!S$5:S146)</f>
        <v>27127</v>
      </c>
      <c r="T146" s="1">
        <f>SUM('Daily Counts'!T$5:T146)</f>
        <v>140296</v>
      </c>
      <c r="U146" s="1">
        <f>SUM('Daily Counts'!U$5:U146)</f>
        <v>59514</v>
      </c>
      <c r="V146" s="1">
        <f>SUM('Daily Counts'!V$5:V146)</f>
        <v>47191</v>
      </c>
      <c r="W146" s="7"/>
      <c r="X146" s="7"/>
      <c r="Y146" s="7"/>
      <c r="Z146" s="7"/>
      <c r="AA146" s="1">
        <f>SUM('Daily Counts'!AA$5:AA146)</f>
        <v>125206</v>
      </c>
      <c r="AB146" s="7"/>
      <c r="AC146" s="7"/>
      <c r="AD146" s="7"/>
      <c r="AE146" s="7"/>
      <c r="AF146" s="7"/>
      <c r="AG146" s="7"/>
      <c r="AH146" s="7"/>
      <c r="AI146" s="7"/>
      <c r="AJ146" s="1">
        <f>SUM('Daily Counts'!AJ$5:AJ146)</f>
        <v>71735</v>
      </c>
      <c r="AK146" s="7"/>
      <c r="AL146" s="1">
        <f>SUM('Daily Counts'!AL$5:AL146)</f>
        <v>61837</v>
      </c>
      <c r="AM146" s="7"/>
      <c r="AN146" s="7"/>
      <c r="AO146" s="7"/>
      <c r="AP146" s="7"/>
      <c r="AQ146" s="7"/>
      <c r="AR146" s="3"/>
      <c r="AS146" s="3"/>
      <c r="AT146" s="1"/>
      <c r="AU146" s="1"/>
      <c r="AV146" s="1"/>
      <c r="AW146" s="1"/>
      <c r="AX146" s="5"/>
      <c r="AY146" s="5"/>
      <c r="AZ146" s="5"/>
      <c r="BA146" s="5"/>
      <c r="BB146" s="5"/>
    </row>
    <row r="147" spans="1:54" x14ac:dyDescent="0.2">
      <c r="A147" s="2">
        <v>44489</v>
      </c>
      <c r="B147" s="1">
        <f>SUM('Daily Counts'!B$5:B147)</f>
        <v>48128</v>
      </c>
      <c r="C147" s="7"/>
      <c r="D147" s="7"/>
      <c r="E147" s="7"/>
      <c r="F147" s="1">
        <f>SUM('Daily Counts'!F$5:F147)</f>
        <v>41516</v>
      </c>
      <c r="G147" s="1">
        <f>SUM('Daily Counts'!G$5:G147)</f>
        <v>69729</v>
      </c>
      <c r="H147" s="7"/>
      <c r="I147" s="1">
        <f>SUM('Daily Counts'!I$5:I147)</f>
        <v>67528</v>
      </c>
      <c r="J147" s="1">
        <f>SUM('Daily Counts'!J$5:J147)</f>
        <v>79408</v>
      </c>
      <c r="K147" s="7"/>
      <c r="L147" s="1">
        <f>SUM('Daily Counts'!L$5:L147)</f>
        <v>84082</v>
      </c>
      <c r="M147" s="7"/>
      <c r="N147" s="1">
        <f>SUM('Daily Counts'!N$5:N147)</f>
        <v>131601</v>
      </c>
      <c r="O147" s="7"/>
      <c r="P147" s="1">
        <f>SUM('Daily Counts'!P$5:P147)</f>
        <v>56148</v>
      </c>
      <c r="Q147" s="1">
        <f>SUM('Daily Counts'!Q$5:Q147)</f>
        <v>23419</v>
      </c>
      <c r="R147" s="1">
        <f>SUM('Daily Counts'!R$5:R147)</f>
        <v>48684</v>
      </c>
      <c r="S147" s="1">
        <f>SUM('Daily Counts'!S$5:S147)</f>
        <v>27161</v>
      </c>
      <c r="T147" s="1">
        <f>SUM('Daily Counts'!T$5:T147)</f>
        <v>140483</v>
      </c>
      <c r="U147" s="1">
        <f>SUM('Daily Counts'!U$5:U147)</f>
        <v>59532</v>
      </c>
      <c r="V147" s="1">
        <f>SUM('Daily Counts'!V$5:V147)</f>
        <v>48228</v>
      </c>
      <c r="W147" s="7"/>
      <c r="X147" s="7"/>
      <c r="Y147" s="7"/>
      <c r="Z147" s="7"/>
      <c r="AA147" s="1">
        <f>SUM('Daily Counts'!AA$5:AA147)</f>
        <v>126123</v>
      </c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1">
        <f>SUM('Daily Counts'!AL$5:AL147)</f>
        <v>61906</v>
      </c>
      <c r="AM147" s="7"/>
      <c r="AN147" s="7"/>
      <c r="AO147" s="7"/>
      <c r="AP147" s="7"/>
      <c r="AQ147" s="7"/>
      <c r="AR147" s="3"/>
      <c r="AS147" s="3"/>
      <c r="AT147" s="1"/>
      <c r="AU147" s="1"/>
      <c r="AV147" s="1"/>
      <c r="AW147" s="1"/>
      <c r="AX147" s="5"/>
      <c r="AY147" s="5"/>
      <c r="AZ147" s="5"/>
      <c r="BA147" s="5"/>
      <c r="BB147" s="5"/>
    </row>
    <row r="148" spans="1:54" x14ac:dyDescent="0.2">
      <c r="A148" s="2">
        <v>44490</v>
      </c>
      <c r="B148" s="1">
        <f>SUM('Daily Counts'!B$5:B148)</f>
        <v>49128</v>
      </c>
      <c r="C148" s="7"/>
      <c r="D148" s="7"/>
      <c r="E148" s="7"/>
      <c r="F148" s="1">
        <f>SUM('Daily Counts'!F$5:F148)</f>
        <v>41516</v>
      </c>
      <c r="G148" s="7"/>
      <c r="H148" s="7"/>
      <c r="I148" s="1">
        <f>SUM('Daily Counts'!I$5:I148)</f>
        <v>67528</v>
      </c>
      <c r="J148" s="1">
        <f>SUM('Daily Counts'!J$5:J148)</f>
        <v>79410</v>
      </c>
      <c r="K148" s="7"/>
      <c r="L148" s="1">
        <f>SUM('Daily Counts'!L$5:L148)</f>
        <v>84082</v>
      </c>
      <c r="M148" s="7"/>
      <c r="N148" s="1">
        <f>SUM('Daily Counts'!N$5:N148)</f>
        <v>132686</v>
      </c>
      <c r="O148" s="7"/>
      <c r="P148" s="1">
        <f>SUM('Daily Counts'!P$5:P148)</f>
        <v>56148</v>
      </c>
      <c r="Q148" s="1">
        <f>SUM('Daily Counts'!Q$5:Q148)</f>
        <v>23435</v>
      </c>
      <c r="R148" s="1">
        <f>SUM('Daily Counts'!R$5:R148)</f>
        <v>48691</v>
      </c>
      <c r="S148" s="1">
        <f>SUM('Daily Counts'!S$5:S148)</f>
        <v>27197</v>
      </c>
      <c r="T148" s="1">
        <f>SUM('Daily Counts'!T$5:T148)</f>
        <v>140557</v>
      </c>
      <c r="U148" s="1">
        <f>SUM('Daily Counts'!U$5:U148)</f>
        <v>59625</v>
      </c>
      <c r="V148" s="1">
        <f>SUM('Daily Counts'!V$5:V148)</f>
        <v>50279</v>
      </c>
      <c r="W148" s="7"/>
      <c r="X148" s="7"/>
      <c r="Y148" s="7"/>
      <c r="Z148" s="7"/>
      <c r="AA148" s="1">
        <f>SUM('Daily Counts'!AA$5:AA148)</f>
        <v>126657</v>
      </c>
      <c r="AB148" s="7"/>
      <c r="AC148" s="7"/>
      <c r="AD148" s="7"/>
      <c r="AE148" s="7"/>
      <c r="AF148" s="7"/>
      <c r="AG148" s="7"/>
      <c r="AH148" s="7"/>
      <c r="AI148" s="7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</row>
    <row r="149" spans="1:54" x14ac:dyDescent="0.2">
      <c r="A149" s="2">
        <v>44491</v>
      </c>
      <c r="B149" s="1">
        <f>SUM('Daily Counts'!B$5:B149)</f>
        <v>49231</v>
      </c>
      <c r="C149" s="7"/>
      <c r="D149" s="7"/>
      <c r="E149" s="7"/>
      <c r="F149" s="1">
        <f>SUM('Daily Counts'!F$5:F149)</f>
        <v>41516</v>
      </c>
      <c r="G149" s="7"/>
      <c r="H149" s="7"/>
      <c r="I149" s="1">
        <f>SUM('Daily Counts'!I$5:I149)</f>
        <v>67528</v>
      </c>
      <c r="J149" s="1">
        <f>SUM('Daily Counts'!J$5:J149)</f>
        <v>79415</v>
      </c>
      <c r="K149" s="7"/>
      <c r="L149" s="1">
        <f>SUM('Daily Counts'!L$5:L149)</f>
        <v>84097</v>
      </c>
      <c r="M149" s="7"/>
      <c r="N149" s="1">
        <f>SUM('Daily Counts'!N$5:N149)</f>
        <v>132686</v>
      </c>
      <c r="O149" s="7"/>
      <c r="P149" s="1">
        <f>SUM('Daily Counts'!P$5:P149)</f>
        <v>56149</v>
      </c>
      <c r="Q149" s="1">
        <f>SUM('Daily Counts'!Q$5:Q149)</f>
        <v>23461</v>
      </c>
      <c r="R149" s="1">
        <f>SUM('Daily Counts'!R$5:R149)</f>
        <v>48702</v>
      </c>
      <c r="S149" s="1">
        <f>SUM('Daily Counts'!S$5:S149)</f>
        <v>27231</v>
      </c>
      <c r="T149" s="1">
        <f>SUM('Daily Counts'!T$5:T149)</f>
        <v>141122</v>
      </c>
      <c r="U149" s="1">
        <f>SUM('Daily Counts'!U$5:U149)</f>
        <v>59739</v>
      </c>
      <c r="V149" s="1">
        <f>SUM('Daily Counts'!V$5:V149)</f>
        <v>50625</v>
      </c>
      <c r="W149" s="7"/>
      <c r="X149" s="7"/>
      <c r="Y149" s="7"/>
      <c r="Z149" s="7"/>
      <c r="AA149" s="1">
        <f>SUM('Daily Counts'!AA$5:AA149)</f>
        <v>127063</v>
      </c>
      <c r="AB149" s="7"/>
      <c r="AC149" s="7"/>
      <c r="AD149" s="7"/>
      <c r="AE149" s="7"/>
      <c r="AF149" s="7"/>
      <c r="AG149" s="7"/>
      <c r="AH149" s="7"/>
      <c r="AI149" s="7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</row>
    <row r="150" spans="1:54" x14ac:dyDescent="0.2">
      <c r="A150" s="2">
        <v>44492</v>
      </c>
      <c r="B150" s="1">
        <f>SUM('Daily Counts'!B$5:B150)</f>
        <v>49238</v>
      </c>
      <c r="C150" s="7"/>
      <c r="D150" s="7"/>
      <c r="E150" s="7"/>
      <c r="F150" s="1">
        <f>SUM('Daily Counts'!F$5:F150)</f>
        <v>41516</v>
      </c>
      <c r="G150" s="7"/>
      <c r="H150" s="7"/>
      <c r="I150" s="1">
        <f>SUM('Daily Counts'!I$5:I150)</f>
        <v>67528</v>
      </c>
      <c r="J150" s="1">
        <f>SUM('Daily Counts'!J$5:J150)</f>
        <v>79423</v>
      </c>
      <c r="K150" s="7"/>
      <c r="L150" s="7"/>
      <c r="M150" s="7"/>
      <c r="N150" s="1">
        <f>SUM('Daily Counts'!N$5:N150)</f>
        <v>132686</v>
      </c>
      <c r="O150" s="7"/>
      <c r="P150" s="1">
        <f>SUM('Daily Counts'!P$5:P150)</f>
        <v>57649</v>
      </c>
      <c r="Q150" s="1">
        <f>SUM('Daily Counts'!Q$5:Q150)</f>
        <v>23481</v>
      </c>
      <c r="R150" s="1">
        <f>SUM('Daily Counts'!R$5:R150)</f>
        <v>48706</v>
      </c>
      <c r="S150" s="1">
        <f>SUM('Daily Counts'!S$5:S150)</f>
        <v>27257</v>
      </c>
      <c r="T150" s="1">
        <f>SUM('Daily Counts'!T$5:T150)</f>
        <v>141190</v>
      </c>
      <c r="U150" s="1">
        <f>SUM('Daily Counts'!U$5:U150)</f>
        <v>59874</v>
      </c>
      <c r="V150" s="1">
        <f>SUM('Daily Counts'!V$5:V150)</f>
        <v>50884</v>
      </c>
      <c r="W150" s="7"/>
      <c r="X150" s="7"/>
      <c r="Y150" s="7"/>
      <c r="Z150" s="7"/>
      <c r="AA150" s="1">
        <f>SUM('Daily Counts'!AA$5:AA150)</f>
        <v>127543</v>
      </c>
      <c r="AB150" s="7"/>
      <c r="AC150" s="7"/>
      <c r="AD150" s="7"/>
      <c r="AE150" s="7"/>
      <c r="AF150" s="7"/>
      <c r="AG150" s="7"/>
      <c r="AH150" s="7"/>
      <c r="AI150" s="7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</row>
    <row r="151" spans="1:54" x14ac:dyDescent="0.2">
      <c r="A151" s="2">
        <v>44493</v>
      </c>
      <c r="B151" s="1">
        <f>SUM('Daily Counts'!B$5:B151)</f>
        <v>49241</v>
      </c>
      <c r="C151" s="7"/>
      <c r="D151" s="7"/>
      <c r="E151" s="7"/>
      <c r="F151" s="1">
        <f>SUM('Daily Counts'!F$5:F151)</f>
        <v>41516</v>
      </c>
      <c r="G151" s="7"/>
      <c r="H151" s="7"/>
      <c r="I151" s="1">
        <f>SUM('Daily Counts'!I$5:I151)</f>
        <v>67528</v>
      </c>
      <c r="J151" s="1">
        <f>SUM('Daily Counts'!J$5:J151)</f>
        <v>79522</v>
      </c>
      <c r="K151" s="7"/>
      <c r="L151" s="7"/>
      <c r="M151" s="7"/>
      <c r="N151" s="1">
        <f>SUM('Daily Counts'!N$5:N151)</f>
        <v>132838</v>
      </c>
      <c r="O151" s="7"/>
      <c r="P151" s="7"/>
      <c r="Q151" s="1">
        <f>SUM('Daily Counts'!Q$5:Q151)</f>
        <v>23520</v>
      </c>
      <c r="R151" s="1">
        <f>SUM('Daily Counts'!R$5:R151)</f>
        <v>48717</v>
      </c>
      <c r="S151" s="1">
        <f>SUM('Daily Counts'!S$5:S151)</f>
        <v>27279</v>
      </c>
      <c r="T151" s="1">
        <f>SUM('Daily Counts'!T$5:T151)</f>
        <v>141216</v>
      </c>
      <c r="U151" s="1">
        <f>SUM('Daily Counts'!U$5:U151)</f>
        <v>59924</v>
      </c>
      <c r="V151" s="1">
        <f>SUM('Daily Counts'!V$5:V151)</f>
        <v>50888</v>
      </c>
      <c r="W151" s="7"/>
      <c r="X151" s="7"/>
      <c r="Y151" s="7"/>
      <c r="Z151" s="7"/>
      <c r="AA151" s="1">
        <f>SUM('Daily Counts'!AA$5:AA151)</f>
        <v>127660</v>
      </c>
      <c r="AB151" s="7"/>
      <c r="AC151" s="7"/>
      <c r="AD151" s="7"/>
      <c r="AE151" s="7"/>
      <c r="AF151" s="7"/>
      <c r="AG151" s="7"/>
      <c r="AH151" s="7"/>
      <c r="AI151" s="7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</row>
    <row r="152" spans="1:54" x14ac:dyDescent="0.2">
      <c r="A152" s="2">
        <v>44494</v>
      </c>
      <c r="B152" s="1">
        <f>SUM('Daily Counts'!B$5:B152)</f>
        <v>49250</v>
      </c>
      <c r="C152" s="7"/>
      <c r="D152" s="7"/>
      <c r="E152" s="7"/>
      <c r="F152" s="1">
        <f>SUM('Daily Counts'!F$5:F152)</f>
        <v>41516</v>
      </c>
      <c r="G152" s="7"/>
      <c r="H152" s="7"/>
      <c r="I152" s="1">
        <f>SUM('Daily Counts'!I$5:I152)</f>
        <v>67528</v>
      </c>
      <c r="J152" s="1">
        <f>SUM('Daily Counts'!J$5:J152)</f>
        <v>79540</v>
      </c>
      <c r="K152" s="7"/>
      <c r="L152" s="7"/>
      <c r="M152" s="7"/>
      <c r="N152" s="1">
        <f>SUM('Daily Counts'!N$5:N152)</f>
        <v>132847</v>
      </c>
      <c r="O152" s="7"/>
      <c r="P152" s="7"/>
      <c r="Q152" s="1">
        <f>SUM('Daily Counts'!Q$5:Q152)</f>
        <v>23546</v>
      </c>
      <c r="R152" s="1">
        <f>SUM('Daily Counts'!R$5:R152)</f>
        <v>48724</v>
      </c>
      <c r="S152" s="1">
        <f>SUM('Daily Counts'!S$5:S152)</f>
        <v>27310</v>
      </c>
      <c r="T152" s="1">
        <f>SUM('Daily Counts'!T$5:T152)</f>
        <v>141292</v>
      </c>
      <c r="U152" s="1">
        <f>SUM('Daily Counts'!U$5:U152)</f>
        <v>59953</v>
      </c>
      <c r="V152" s="1">
        <f>SUM('Daily Counts'!V$5:V152)</f>
        <v>51138</v>
      </c>
      <c r="W152" s="7"/>
      <c r="X152" s="7"/>
      <c r="Y152" s="7"/>
      <c r="Z152" s="7"/>
      <c r="AA152" s="1">
        <f>SUM('Daily Counts'!AA$5:AA152)</f>
        <v>128482</v>
      </c>
      <c r="AB152" s="7"/>
      <c r="AC152" s="7"/>
      <c r="AD152" s="7"/>
      <c r="AE152" s="7"/>
      <c r="AF152" s="7"/>
      <c r="AG152" s="7"/>
      <c r="AH152" s="7"/>
      <c r="AI152" s="7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</row>
    <row r="153" spans="1:54" x14ac:dyDescent="0.2">
      <c r="A153" s="2">
        <v>44495</v>
      </c>
      <c r="B153" s="1">
        <f>SUM('Daily Counts'!B$5:B153)</f>
        <v>49308</v>
      </c>
      <c r="C153" s="7"/>
      <c r="D153" s="7"/>
      <c r="E153" s="7"/>
      <c r="F153" s="1">
        <f>SUM('Daily Counts'!F$5:F153)</f>
        <v>41516</v>
      </c>
      <c r="G153" s="7"/>
      <c r="H153" s="7"/>
      <c r="I153" s="1">
        <f>SUM('Daily Counts'!I$5:I153)</f>
        <v>67528</v>
      </c>
      <c r="J153" s="1">
        <f>SUM('Daily Counts'!J$5:J153)</f>
        <v>79550</v>
      </c>
      <c r="K153" s="7"/>
      <c r="L153" s="7"/>
      <c r="M153" s="7"/>
      <c r="N153" s="1">
        <f>SUM('Daily Counts'!N$5:N153)</f>
        <v>132847</v>
      </c>
      <c r="O153" s="7"/>
      <c r="P153" s="7"/>
      <c r="Q153" s="1">
        <f>SUM('Daily Counts'!Q$5:Q153)</f>
        <v>23560</v>
      </c>
      <c r="R153" s="1">
        <f>SUM('Daily Counts'!R$5:R153)</f>
        <v>48749</v>
      </c>
      <c r="S153" s="1">
        <f>SUM('Daily Counts'!S$5:S153)</f>
        <v>27318</v>
      </c>
      <c r="T153" s="1">
        <f>SUM('Daily Counts'!T$5:T153)</f>
        <v>141369</v>
      </c>
      <c r="U153" s="1">
        <f>SUM('Daily Counts'!U$5:U153)</f>
        <v>60009</v>
      </c>
      <c r="V153" s="7"/>
      <c r="W153" s="7"/>
      <c r="X153" s="7"/>
      <c r="Y153" s="7"/>
      <c r="Z153" s="7"/>
      <c r="AA153" s="1">
        <f>SUM('Daily Counts'!AA$5:AA153)</f>
        <v>129392</v>
      </c>
      <c r="AB153" s="7"/>
      <c r="AC153" s="7"/>
      <c r="AD153" s="7"/>
      <c r="AE153" s="7"/>
      <c r="AF153" s="7"/>
      <c r="AG153" s="7"/>
      <c r="AH153" s="7"/>
      <c r="AI153" s="7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</row>
    <row r="154" spans="1:54" x14ac:dyDescent="0.2">
      <c r="A154" s="2">
        <v>44496</v>
      </c>
      <c r="B154" s="1">
        <f>SUM('Daily Counts'!B$5:B154)</f>
        <v>49342</v>
      </c>
      <c r="C154" s="7"/>
      <c r="D154" s="7"/>
      <c r="E154" s="7"/>
      <c r="F154" s="1">
        <f>SUM('Daily Counts'!F$5:F154)</f>
        <v>41520</v>
      </c>
      <c r="G154" s="7"/>
      <c r="H154" s="7"/>
      <c r="I154" s="1">
        <f>SUM('Daily Counts'!I$5:I154)</f>
        <v>67528</v>
      </c>
      <c r="J154" s="1">
        <f>SUM('Daily Counts'!J$5:J154)</f>
        <v>79553</v>
      </c>
      <c r="K154" s="7"/>
      <c r="L154" s="7"/>
      <c r="M154" s="7"/>
      <c r="N154" s="1">
        <f>SUM('Daily Counts'!N$5:N154)</f>
        <v>132888</v>
      </c>
      <c r="O154" s="7"/>
      <c r="P154" s="7"/>
      <c r="Q154" s="1">
        <f>SUM('Daily Counts'!Q$5:Q154)</f>
        <v>23561</v>
      </c>
      <c r="R154" s="1">
        <f>SUM('Daily Counts'!R$5:R154)</f>
        <v>48752</v>
      </c>
      <c r="S154" s="1">
        <f>SUM('Daily Counts'!S$5:S154)</f>
        <v>27349</v>
      </c>
      <c r="T154" s="1">
        <f>SUM('Daily Counts'!T$5:T154)</f>
        <v>141475</v>
      </c>
      <c r="U154" s="1">
        <f>SUM('Daily Counts'!U$5:U154)</f>
        <v>60034</v>
      </c>
      <c r="V154" s="7"/>
      <c r="W154" s="7"/>
      <c r="X154" s="7"/>
      <c r="Y154" s="7"/>
      <c r="Z154" s="7"/>
      <c r="AA154" s="1">
        <f>SUM('Daily Counts'!AA$5:AA154)</f>
        <v>129533</v>
      </c>
      <c r="AB154" s="7"/>
      <c r="AC154" s="7"/>
      <c r="AD154" s="7"/>
      <c r="AE154" s="7"/>
      <c r="AF154" s="7"/>
      <c r="AG154" s="7"/>
      <c r="AH154" s="7"/>
      <c r="AI154" s="7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</row>
    <row r="155" spans="1:54" x14ac:dyDescent="0.2">
      <c r="A155" s="2">
        <v>44497</v>
      </c>
      <c r="B155" s="1">
        <f>SUM('Daily Counts'!B$5:B155)</f>
        <v>49342</v>
      </c>
      <c r="C155" s="7"/>
      <c r="D155" s="7"/>
      <c r="E155" s="7"/>
      <c r="F155" s="1">
        <f>SUM('Daily Counts'!F$5:F155)</f>
        <v>41520</v>
      </c>
      <c r="G155" s="7"/>
      <c r="H155" s="7"/>
      <c r="I155" s="1">
        <f>SUM('Daily Counts'!I$5:I155)</f>
        <v>67528</v>
      </c>
      <c r="J155" s="1">
        <f>SUM('Daily Counts'!J$5:J155)</f>
        <v>79561</v>
      </c>
      <c r="K155" s="7"/>
      <c r="L155" s="7"/>
      <c r="M155" s="7"/>
      <c r="N155" s="1">
        <f>SUM('Daily Counts'!N$5:N155)</f>
        <v>133022</v>
      </c>
      <c r="O155" s="7"/>
      <c r="P155" s="7"/>
      <c r="Q155" s="1">
        <f>SUM('Daily Counts'!Q$5:Q155)</f>
        <v>23600</v>
      </c>
      <c r="R155" s="1">
        <f>SUM('Daily Counts'!R$5:R155)</f>
        <v>48755</v>
      </c>
      <c r="S155" s="1">
        <f>SUM('Daily Counts'!S$5:S155)</f>
        <v>27406</v>
      </c>
      <c r="T155" s="1">
        <f>SUM('Daily Counts'!T$5:T155)</f>
        <v>141475</v>
      </c>
      <c r="U155" s="1">
        <f>SUM('Daily Counts'!U$5:U155)</f>
        <v>60077</v>
      </c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</row>
    <row r="156" spans="1:54" x14ac:dyDescent="0.2">
      <c r="A156" s="2">
        <v>44498</v>
      </c>
      <c r="B156" s="7"/>
      <c r="C156" s="7"/>
      <c r="D156" s="7"/>
      <c r="E156" s="7"/>
      <c r="F156" s="1">
        <f>SUM('Daily Counts'!F$5:F156)</f>
        <v>41520</v>
      </c>
      <c r="G156" s="7"/>
      <c r="H156" s="7"/>
      <c r="I156" s="1">
        <f>SUM('Daily Counts'!I$5:I156)</f>
        <v>67528</v>
      </c>
      <c r="J156" s="1">
        <f>SUM('Daily Counts'!J$5:J156)</f>
        <v>79581</v>
      </c>
      <c r="K156" s="7"/>
      <c r="L156" s="7"/>
      <c r="M156" s="7"/>
      <c r="N156" s="1">
        <f>SUM('Daily Counts'!N$5:N156)</f>
        <v>133879</v>
      </c>
      <c r="O156" s="7"/>
      <c r="P156" s="7"/>
      <c r="Q156" s="1">
        <f>SUM('Daily Counts'!Q$5:Q156)</f>
        <v>23638</v>
      </c>
      <c r="R156" s="1">
        <f>SUM('Daily Counts'!R$5:R156)</f>
        <v>48760</v>
      </c>
      <c r="S156" s="1">
        <f>SUM('Daily Counts'!S$5:S156)</f>
        <v>27444</v>
      </c>
      <c r="T156" s="7"/>
      <c r="U156" s="1">
        <f>SUM('Daily Counts'!U$5:U156)</f>
        <v>60103</v>
      </c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</row>
    <row r="157" spans="1:54" x14ac:dyDescent="0.2">
      <c r="A157" s="2">
        <v>44499</v>
      </c>
      <c r="B157" s="7"/>
      <c r="C157" s="7"/>
      <c r="D157" s="7"/>
      <c r="E157" s="7"/>
      <c r="F157" s="1">
        <f>SUM('Daily Counts'!F$5:F157)</f>
        <v>41520</v>
      </c>
      <c r="G157" s="7"/>
      <c r="H157" s="7"/>
      <c r="I157" s="1">
        <f>SUM('Daily Counts'!I$5:I157)</f>
        <v>67528</v>
      </c>
      <c r="J157" s="1">
        <f>SUM('Daily Counts'!J$5:J157)</f>
        <v>79610</v>
      </c>
      <c r="K157" s="7"/>
      <c r="L157" s="7"/>
      <c r="M157" s="7"/>
      <c r="N157" s="1">
        <f>SUM('Daily Counts'!N$5:N157)</f>
        <v>133908</v>
      </c>
      <c r="O157" s="7"/>
      <c r="P157" s="7"/>
      <c r="Q157" s="1">
        <f>SUM('Daily Counts'!Q$5:Q157)</f>
        <v>23695</v>
      </c>
      <c r="R157" s="1">
        <f>SUM('Daily Counts'!R$5:R157)</f>
        <v>48766</v>
      </c>
      <c r="S157" s="1">
        <f>SUM('Daily Counts'!S$5:S157)</f>
        <v>27493</v>
      </c>
      <c r="T157" s="7"/>
      <c r="U157" s="1">
        <f>SUM('Daily Counts'!U$5:U157)</f>
        <v>60122</v>
      </c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</row>
    <row r="158" spans="1:54" x14ac:dyDescent="0.2">
      <c r="A158" s="2">
        <v>44500</v>
      </c>
      <c r="B158" s="7"/>
      <c r="C158" s="7"/>
      <c r="D158" s="7"/>
      <c r="E158" s="7"/>
      <c r="F158" s="1">
        <f>SUM('Daily Counts'!F$5:F158)</f>
        <v>41520</v>
      </c>
      <c r="G158" s="7"/>
      <c r="H158" s="7"/>
      <c r="I158" s="1">
        <f>SUM('Daily Counts'!I$5:I158)</f>
        <v>67528</v>
      </c>
      <c r="J158" s="1">
        <f>SUM('Daily Counts'!J$5:J158)</f>
        <v>79615</v>
      </c>
      <c r="K158" s="7"/>
      <c r="L158" s="7"/>
      <c r="M158" s="7"/>
      <c r="N158" s="1">
        <f>SUM('Daily Counts'!N$5:N158)</f>
        <v>133912</v>
      </c>
      <c r="O158" s="7"/>
      <c r="P158" s="7"/>
      <c r="Q158" s="1">
        <f>SUM('Daily Counts'!Q$5:Q158)</f>
        <v>23708</v>
      </c>
      <c r="R158" s="1">
        <f>SUM('Daily Counts'!R$5:R158)</f>
        <v>48773</v>
      </c>
      <c r="S158" s="1">
        <f>SUM('Daily Counts'!S$5:S158)</f>
        <v>27513</v>
      </c>
      <c r="T158" s="7"/>
      <c r="U158" s="1">
        <f>SUM('Daily Counts'!U$5:U158)</f>
        <v>60134</v>
      </c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</row>
    <row r="159" spans="1:54" x14ac:dyDescent="0.2">
      <c r="A159" s="2">
        <v>44501</v>
      </c>
      <c r="B159" s="7"/>
      <c r="C159" s="7"/>
      <c r="D159" s="7"/>
      <c r="E159" s="7"/>
      <c r="F159" s="1">
        <f>SUM('Daily Counts'!F$5:F159)</f>
        <v>41520</v>
      </c>
      <c r="G159" s="7"/>
      <c r="H159" s="7"/>
      <c r="I159" s="1">
        <f>SUM('Daily Counts'!I$5:I159)</f>
        <v>67528</v>
      </c>
      <c r="J159" s="1">
        <f>SUM('Daily Counts'!J$5:J159)</f>
        <v>79621</v>
      </c>
      <c r="K159" s="7"/>
      <c r="L159" s="7"/>
      <c r="M159" s="7"/>
      <c r="N159" s="1">
        <f>SUM('Daily Counts'!N$5:N159)</f>
        <v>133912</v>
      </c>
      <c r="O159" s="7"/>
      <c r="P159" s="7"/>
      <c r="Q159" s="1">
        <f>SUM('Daily Counts'!Q$5:Q159)</f>
        <v>23714</v>
      </c>
      <c r="R159" s="1">
        <f>SUM('Daily Counts'!R$5:R159)</f>
        <v>48778</v>
      </c>
      <c r="S159" s="1">
        <f>SUM('Daily Counts'!S$5:S159)</f>
        <v>27549</v>
      </c>
      <c r="T159" s="7"/>
      <c r="U159" s="1">
        <f>SUM('Daily Counts'!U$5:U159)</f>
        <v>60146</v>
      </c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</row>
    <row r="160" spans="1:54" x14ac:dyDescent="0.2">
      <c r="A160" s="2">
        <v>44502</v>
      </c>
      <c r="B160" s="7"/>
      <c r="C160" s="7"/>
      <c r="D160" s="7"/>
      <c r="E160" s="7"/>
      <c r="F160" s="1">
        <f>SUM('Daily Counts'!F$5:F160)</f>
        <v>41520</v>
      </c>
      <c r="G160" s="7"/>
      <c r="H160" s="7"/>
      <c r="I160" s="1">
        <f>SUM('Daily Counts'!I$5:I160)</f>
        <v>67528</v>
      </c>
      <c r="J160" s="1">
        <f>SUM('Daily Counts'!J$5:J160)</f>
        <v>79621</v>
      </c>
      <c r="K160" s="7"/>
      <c r="L160" s="7"/>
      <c r="M160" s="7"/>
      <c r="N160" s="1">
        <f>SUM('Daily Counts'!N$5:N160)</f>
        <v>133912</v>
      </c>
      <c r="O160" s="7"/>
      <c r="P160" s="7"/>
      <c r="Q160" s="1">
        <f>SUM('Daily Counts'!Q$5:Q160)</f>
        <v>23722</v>
      </c>
      <c r="R160" s="1">
        <f>SUM('Daily Counts'!R$5:R160)</f>
        <v>48784</v>
      </c>
      <c r="S160" s="1">
        <f>SUM('Daily Counts'!S$5:S160)</f>
        <v>27566</v>
      </c>
      <c r="T160" s="7"/>
      <c r="U160" s="1">
        <f>SUM('Daily Counts'!U$5:U160)</f>
        <v>60159</v>
      </c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</row>
    <row r="161" spans="1:54" x14ac:dyDescent="0.2">
      <c r="A161" s="2">
        <v>44503</v>
      </c>
      <c r="B161" s="7"/>
      <c r="C161" s="7"/>
      <c r="D161" s="7"/>
      <c r="E161" s="7"/>
      <c r="F161" s="1">
        <f>SUM('Daily Counts'!F$5:F161)</f>
        <v>41520</v>
      </c>
      <c r="G161" s="7"/>
      <c r="H161" s="7"/>
      <c r="I161" s="1">
        <f>SUM('Daily Counts'!I$5:I161)</f>
        <v>67528</v>
      </c>
      <c r="J161" s="1">
        <f>SUM('Daily Counts'!J$5:J161)</f>
        <v>79741</v>
      </c>
      <c r="K161" s="7"/>
      <c r="L161" s="7"/>
      <c r="M161" s="7"/>
      <c r="N161" s="1">
        <f>SUM('Daily Counts'!N$5:N161)</f>
        <v>133922</v>
      </c>
      <c r="O161" s="7"/>
      <c r="P161" s="7"/>
      <c r="Q161" s="1">
        <f>SUM('Daily Counts'!Q$5:Q161)</f>
        <v>23733</v>
      </c>
      <c r="R161" s="1">
        <f>SUM('Daily Counts'!R$5:R161)</f>
        <v>48789</v>
      </c>
      <c r="S161" s="1">
        <f>SUM('Daily Counts'!S$5:S161)</f>
        <v>27569</v>
      </c>
      <c r="T161" s="7"/>
      <c r="U161" s="1">
        <f>SUM('Daily Counts'!U$5:U161)</f>
        <v>60162</v>
      </c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</row>
    <row r="162" spans="1:54" x14ac:dyDescent="0.2">
      <c r="A162" s="2">
        <v>44504</v>
      </c>
      <c r="B162" s="7"/>
      <c r="C162" s="7"/>
      <c r="D162" s="7"/>
      <c r="E162" s="7"/>
      <c r="F162" s="1">
        <f>SUM('Daily Counts'!F$5:F162)</f>
        <v>41520</v>
      </c>
      <c r="G162" s="7"/>
      <c r="H162" s="7"/>
      <c r="I162" s="1">
        <f>SUM('Daily Counts'!I$5:I162)</f>
        <v>67528</v>
      </c>
      <c r="J162" s="1">
        <f>SUM('Daily Counts'!J$5:J162)</f>
        <v>79744</v>
      </c>
      <c r="K162" s="7"/>
      <c r="L162" s="7"/>
      <c r="M162" s="7"/>
      <c r="N162" s="1">
        <f>SUM('Daily Counts'!N$5:N162)</f>
        <v>133982</v>
      </c>
      <c r="O162" s="7"/>
      <c r="P162" s="7"/>
      <c r="Q162" s="1">
        <f>SUM('Daily Counts'!Q$5:Q162)</f>
        <v>23757</v>
      </c>
      <c r="R162" s="1">
        <f>SUM('Daily Counts'!R$5:R162)</f>
        <v>48789</v>
      </c>
      <c r="S162" s="1">
        <f>SUM('Daily Counts'!S$5:S162)</f>
        <v>27582</v>
      </c>
      <c r="T162" s="7"/>
      <c r="U162" s="1">
        <f>SUM('Daily Counts'!U$5:U162)</f>
        <v>60170</v>
      </c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</row>
    <row r="163" spans="1:54" x14ac:dyDescent="0.2">
      <c r="A163" s="2">
        <v>44505</v>
      </c>
      <c r="B163" s="7"/>
      <c r="C163" s="7"/>
      <c r="D163" s="7"/>
      <c r="E163" s="7"/>
      <c r="F163" s="1">
        <f>SUM('Daily Counts'!F$5:F163)</f>
        <v>41520</v>
      </c>
      <c r="G163" s="7"/>
      <c r="H163" s="7"/>
      <c r="I163" s="1">
        <f>SUM('Daily Counts'!I$5:I163)</f>
        <v>67528</v>
      </c>
      <c r="J163" s="1">
        <f>SUM('Daily Counts'!J$5:J163)</f>
        <v>79750</v>
      </c>
      <c r="K163" s="7"/>
      <c r="L163" s="7"/>
      <c r="M163" s="7"/>
      <c r="N163" s="1">
        <f>SUM('Daily Counts'!N$5:N163)</f>
        <v>133983</v>
      </c>
      <c r="O163" s="7"/>
      <c r="P163" s="7"/>
      <c r="Q163" s="1">
        <f>SUM('Daily Counts'!Q$5:Q163)</f>
        <v>23789</v>
      </c>
      <c r="R163" s="1">
        <f>SUM('Daily Counts'!R$5:R163)</f>
        <v>48790</v>
      </c>
      <c r="S163" s="1">
        <f>SUM('Daily Counts'!S$5:S163)</f>
        <v>27591</v>
      </c>
      <c r="T163" s="7"/>
      <c r="U163" s="1">
        <f>SUM('Daily Counts'!U$5:U163)</f>
        <v>60183</v>
      </c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</row>
    <row r="164" spans="1:54" x14ac:dyDescent="0.2">
      <c r="A164" s="2">
        <v>44506</v>
      </c>
      <c r="B164" s="7"/>
      <c r="C164" s="7"/>
      <c r="D164" s="7"/>
      <c r="E164" s="7"/>
      <c r="F164" s="1">
        <f>SUM('Daily Counts'!F$5:F164)</f>
        <v>41520</v>
      </c>
      <c r="G164" s="7"/>
      <c r="H164" s="7"/>
      <c r="I164" s="7"/>
      <c r="J164" s="1">
        <f>SUM('Daily Counts'!J$5:J164)</f>
        <v>79806</v>
      </c>
      <c r="K164" s="7"/>
      <c r="L164" s="7"/>
      <c r="M164" s="7"/>
      <c r="N164" s="1">
        <f>SUM('Daily Counts'!N$5:N164)</f>
        <v>133984</v>
      </c>
      <c r="O164" s="7"/>
      <c r="P164" s="7"/>
      <c r="Q164" s="1">
        <f>SUM('Daily Counts'!Q$5:Q164)</f>
        <v>23812</v>
      </c>
      <c r="R164" s="1">
        <f>SUM('Daily Counts'!R$5:R164)</f>
        <v>48798</v>
      </c>
      <c r="S164" s="1">
        <f>SUM('Daily Counts'!S$5:S164)</f>
        <v>27601</v>
      </c>
      <c r="T164" s="7"/>
      <c r="U164" s="1">
        <f>SUM('Daily Counts'!U$5:U164)</f>
        <v>60197</v>
      </c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</row>
    <row r="165" spans="1:54" x14ac:dyDescent="0.2">
      <c r="A165" s="2">
        <v>44507</v>
      </c>
      <c r="B165" s="7"/>
      <c r="C165" s="7"/>
      <c r="D165" s="7"/>
      <c r="E165" s="7"/>
      <c r="F165" s="7"/>
      <c r="G165" s="7"/>
      <c r="H165" s="7"/>
      <c r="I165" s="7"/>
      <c r="J165" s="1">
        <f>SUM('Daily Counts'!J$5:J165)</f>
        <v>79806</v>
      </c>
      <c r="K165" s="7"/>
      <c r="L165" s="7"/>
      <c r="M165" s="7"/>
      <c r="N165" s="1">
        <f>SUM('Daily Counts'!N$5:N165)</f>
        <v>133984</v>
      </c>
      <c r="O165" s="7"/>
      <c r="P165" s="7"/>
      <c r="Q165" s="1">
        <f>SUM('Daily Counts'!Q$5:Q165)</f>
        <v>23819</v>
      </c>
      <c r="R165" s="1">
        <f>SUM('Daily Counts'!R$5:R165)</f>
        <v>48805</v>
      </c>
      <c r="S165" s="1">
        <f>SUM('Daily Counts'!S$5:S165)</f>
        <v>27616</v>
      </c>
      <c r="T165" s="7"/>
      <c r="U165" s="1">
        <f>SUM('Daily Counts'!U$5:U165)</f>
        <v>60211</v>
      </c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</row>
    <row r="166" spans="1:54" x14ac:dyDescent="0.2">
      <c r="A166" s="2">
        <v>44508</v>
      </c>
      <c r="B166" s="7"/>
      <c r="C166" s="7"/>
      <c r="D166" s="7"/>
      <c r="E166" s="7"/>
      <c r="F166" s="7"/>
      <c r="G166" s="7"/>
      <c r="H166" s="7"/>
      <c r="I166" s="7"/>
      <c r="J166" s="1">
        <f>SUM('Daily Counts'!J$5:J166)</f>
        <v>79820</v>
      </c>
      <c r="K166" s="7"/>
      <c r="L166" s="7"/>
      <c r="M166" s="7"/>
      <c r="N166" s="1">
        <f>SUM('Daily Counts'!N$5:N166)</f>
        <v>133986</v>
      </c>
      <c r="O166" s="7"/>
      <c r="P166" s="7"/>
      <c r="Q166" s="1">
        <f>SUM('Daily Counts'!Q$5:Q166)</f>
        <v>23823</v>
      </c>
      <c r="R166" s="1">
        <f>SUM('Daily Counts'!R$5:R166)</f>
        <v>48806</v>
      </c>
      <c r="S166" s="1">
        <f>SUM('Daily Counts'!S$5:S166)</f>
        <v>27621</v>
      </c>
      <c r="T166" s="7"/>
      <c r="U166" s="1">
        <f>SUM('Daily Counts'!U$5:U166)</f>
        <v>60219</v>
      </c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</row>
    <row r="167" spans="1:54" x14ac:dyDescent="0.2">
      <c r="A167" s="2">
        <v>44509</v>
      </c>
      <c r="B167" s="7"/>
      <c r="C167" s="7"/>
      <c r="D167" s="7"/>
      <c r="E167" s="7"/>
      <c r="F167" s="7"/>
      <c r="G167" s="7"/>
      <c r="H167" s="7"/>
      <c r="I167" s="7"/>
      <c r="J167" s="1">
        <f>SUM('Daily Counts'!J$5:J167)</f>
        <v>80286</v>
      </c>
      <c r="K167" s="7"/>
      <c r="L167" s="7"/>
      <c r="M167" s="7"/>
      <c r="N167" s="1">
        <f>SUM('Daily Counts'!N$5:N167)</f>
        <v>133986</v>
      </c>
      <c r="O167" s="7"/>
      <c r="P167" s="7"/>
      <c r="Q167" s="1">
        <f>SUM('Daily Counts'!Q$5:Q167)</f>
        <v>23840</v>
      </c>
      <c r="R167" s="1">
        <f>SUM('Daily Counts'!R$5:R167)</f>
        <v>48811</v>
      </c>
      <c r="S167" s="1">
        <f>SUM('Daily Counts'!S$5:S167)</f>
        <v>27627</v>
      </c>
      <c r="T167" s="7"/>
      <c r="U167" s="1">
        <f>SUM('Daily Counts'!U$5:U167)</f>
        <v>60219</v>
      </c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</row>
    <row r="168" spans="1:54" x14ac:dyDescent="0.2">
      <c r="A168" s="2">
        <v>44510</v>
      </c>
      <c r="B168" s="7"/>
      <c r="C168" s="7"/>
      <c r="D168" s="7"/>
      <c r="E168" s="7"/>
      <c r="F168" s="7"/>
      <c r="G168" s="7"/>
      <c r="H168" s="7"/>
      <c r="I168" s="7"/>
      <c r="J168" s="1">
        <f>SUM('Daily Counts'!J$5:J168)</f>
        <v>80288</v>
      </c>
      <c r="K168" s="7"/>
      <c r="L168" s="7"/>
      <c r="M168" s="7"/>
      <c r="N168" s="1">
        <f>SUM('Daily Counts'!N$5:N168)</f>
        <v>133986</v>
      </c>
      <c r="O168" s="7"/>
      <c r="P168" s="7"/>
      <c r="Q168" s="1">
        <f>SUM('Daily Counts'!Q$5:Q168)</f>
        <v>23856</v>
      </c>
      <c r="R168" s="1">
        <f>SUM('Daily Counts'!R$5:R168)</f>
        <v>48820</v>
      </c>
      <c r="S168" s="1">
        <f>SUM('Daily Counts'!S$5:S168)</f>
        <v>27636</v>
      </c>
      <c r="T168" s="7"/>
      <c r="U168" s="1">
        <f>SUM('Daily Counts'!U$5:U168)</f>
        <v>60221</v>
      </c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</row>
    <row r="169" spans="1:54" x14ac:dyDescent="0.2">
      <c r="A169" s="2">
        <v>44511</v>
      </c>
      <c r="B169" s="7"/>
      <c r="C169" s="7"/>
      <c r="D169" s="7"/>
      <c r="E169" s="7"/>
      <c r="F169" s="7"/>
      <c r="G169" s="7"/>
      <c r="H169" s="7"/>
      <c r="I169" s="7"/>
      <c r="J169" s="1">
        <f>SUM('Daily Counts'!J$5:J169)</f>
        <v>80588</v>
      </c>
      <c r="K169" s="7"/>
      <c r="L169" s="7"/>
      <c r="M169" s="7"/>
      <c r="N169" s="1">
        <f>SUM('Daily Counts'!N$5:N169)</f>
        <v>134001</v>
      </c>
      <c r="O169" s="7"/>
      <c r="P169" s="7"/>
      <c r="Q169" s="1">
        <f>SUM('Daily Counts'!Q$5:Q169)</f>
        <v>23872</v>
      </c>
      <c r="R169" s="1">
        <f>SUM('Daily Counts'!R$5:R169)</f>
        <v>48824</v>
      </c>
      <c r="S169" s="1">
        <f>SUM('Daily Counts'!S$5:S169)</f>
        <v>27644</v>
      </c>
      <c r="T169" s="7"/>
      <c r="U169" s="1">
        <f>SUM('Daily Counts'!U$5:U169)</f>
        <v>60221</v>
      </c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</row>
    <row r="170" spans="1:54" x14ac:dyDescent="0.2">
      <c r="A170" s="2">
        <v>44512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1">
        <f>SUM('Daily Counts'!N$5:N170)</f>
        <v>134022</v>
      </c>
      <c r="O170" s="7"/>
      <c r="P170" s="7"/>
      <c r="Q170" s="1">
        <f>SUM('Daily Counts'!Q$5:Q170)</f>
        <v>23903</v>
      </c>
      <c r="R170" s="1">
        <f>SUM('Daily Counts'!R$5:R170)</f>
        <v>48846</v>
      </c>
      <c r="S170" s="1">
        <f>SUM('Daily Counts'!S$5:S170)</f>
        <v>27645</v>
      </c>
      <c r="T170" s="7"/>
      <c r="U170" s="1">
        <f>SUM('Daily Counts'!U$5:U170)</f>
        <v>60228</v>
      </c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</row>
    <row r="171" spans="1:54" x14ac:dyDescent="0.2">
      <c r="A171" s="2">
        <v>44513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1">
        <f>SUM('Daily Counts'!Q$5:Q171)</f>
        <v>23931</v>
      </c>
      <c r="R171" s="1">
        <f>SUM('Daily Counts'!R$5:R171)</f>
        <v>48850</v>
      </c>
      <c r="S171" s="1">
        <f>SUM('Daily Counts'!S$5:S171)</f>
        <v>27649</v>
      </c>
      <c r="T171" s="7"/>
      <c r="U171" s="1">
        <f>SUM('Daily Counts'!U$5:U171)</f>
        <v>60230</v>
      </c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</row>
    <row r="172" spans="1:54" x14ac:dyDescent="0.2">
      <c r="A172" s="2">
        <v>44514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1">
        <f>SUM('Daily Counts'!Q$5:Q172)</f>
        <v>23947</v>
      </c>
      <c r="R172" s="1">
        <f>SUM('Daily Counts'!R$5:R172)</f>
        <v>48852</v>
      </c>
      <c r="S172" s="1">
        <f>SUM('Daily Counts'!S$5:S172)</f>
        <v>27662</v>
      </c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</row>
    <row r="173" spans="1:54" x14ac:dyDescent="0.2">
      <c r="A173" s="2">
        <v>44515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1">
        <f>SUM('Daily Counts'!R$5:R173)</f>
        <v>48855</v>
      </c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</row>
    <row r="174" spans="1:54" x14ac:dyDescent="0.2">
      <c r="A174" s="2">
        <v>44516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1">
        <f>SUM('Daily Counts'!R$5:R174)</f>
        <v>48855</v>
      </c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</row>
    <row r="175" spans="1:54" x14ac:dyDescent="0.2">
      <c r="A175" s="2">
        <v>44517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1">
        <f>SUM('Daily Counts'!R$5:R175)</f>
        <v>48857</v>
      </c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</row>
    <row r="176" spans="1:54" x14ac:dyDescent="0.2">
      <c r="A176" s="2">
        <v>44518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1">
        <f>SUM('Daily Counts'!R$5:R176)</f>
        <v>48859</v>
      </c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</row>
    <row r="177" spans="1:54" x14ac:dyDescent="0.2">
      <c r="A177" s="2">
        <v>44519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1">
        <f>SUM('Daily Counts'!R$5:R177)</f>
        <v>48859</v>
      </c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</row>
    <row r="178" spans="1:54" x14ac:dyDescent="0.2">
      <c r="A178" s="2">
        <v>44520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1">
        <f>SUM('Daily Counts'!R$5:R178)</f>
        <v>48861</v>
      </c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</row>
    <row r="179" spans="1:54" x14ac:dyDescent="0.2">
      <c r="A179" s="13" t="s">
        <v>8</v>
      </c>
      <c r="B179" s="5">
        <f>'Daily Counts'!B179</f>
        <v>49342</v>
      </c>
      <c r="C179" s="5">
        <f>'Daily Counts'!C179</f>
        <v>51860</v>
      </c>
      <c r="D179" s="5">
        <f>'Daily Counts'!D179</f>
        <v>50527</v>
      </c>
      <c r="E179" s="5">
        <f>'Daily Counts'!E179</f>
        <v>84456</v>
      </c>
      <c r="F179" s="5">
        <f>'Daily Counts'!F179</f>
        <v>41520</v>
      </c>
      <c r="G179" s="5">
        <f>'Daily Counts'!G179</f>
        <v>69729</v>
      </c>
      <c r="H179" s="5">
        <f>'Daily Counts'!H179</f>
        <v>41044</v>
      </c>
      <c r="I179" s="5">
        <f>'Daily Counts'!I179</f>
        <v>67528</v>
      </c>
      <c r="J179" s="5">
        <f>'Daily Counts'!J179</f>
        <v>80588</v>
      </c>
      <c r="K179" s="5">
        <f>'Daily Counts'!K179</f>
        <v>95347</v>
      </c>
      <c r="L179" s="5">
        <f>'Daily Counts'!L179</f>
        <v>84097</v>
      </c>
      <c r="M179" s="5">
        <f>'Daily Counts'!M179</f>
        <v>80221</v>
      </c>
      <c r="N179" s="5">
        <f>'Daily Counts'!N179</f>
        <v>134022</v>
      </c>
      <c r="O179" s="5">
        <f>'Daily Counts'!O179</f>
        <v>115269</v>
      </c>
      <c r="P179" s="5">
        <f>'Daily Counts'!P179</f>
        <v>57649</v>
      </c>
      <c r="Q179" s="5">
        <f>'Daily Counts'!Q179</f>
        <v>23947</v>
      </c>
      <c r="R179" s="5">
        <f>'Daily Counts'!R179</f>
        <v>48861</v>
      </c>
      <c r="S179" s="5">
        <f>'Daily Counts'!S179</f>
        <v>27662</v>
      </c>
      <c r="T179" s="5">
        <f>'Daily Counts'!T179</f>
        <v>141475</v>
      </c>
      <c r="U179" s="5">
        <f>'Daily Counts'!U179</f>
        <v>60230</v>
      </c>
      <c r="V179" s="5">
        <f>'Daily Counts'!V179</f>
        <v>51138</v>
      </c>
      <c r="W179" s="5">
        <f>'Daily Counts'!W179</f>
        <v>95879.5</v>
      </c>
      <c r="X179" s="5">
        <f>'Daily Counts'!X179</f>
        <v>212757</v>
      </c>
      <c r="Y179" s="5">
        <f>'Daily Counts'!Y179</f>
        <v>80859</v>
      </c>
      <c r="Z179" s="5">
        <f>'Daily Counts'!Z179</f>
        <v>59698</v>
      </c>
      <c r="AA179" s="5">
        <f>'Daily Counts'!AA179</f>
        <v>129533</v>
      </c>
      <c r="AB179" s="5">
        <f>'Daily Counts'!AB179</f>
        <v>47077</v>
      </c>
      <c r="AC179" s="5">
        <f>'Daily Counts'!AC179</f>
        <v>51979</v>
      </c>
      <c r="AD179" s="5">
        <f>'Daily Counts'!AD179</f>
        <v>65085</v>
      </c>
      <c r="AE179" s="5">
        <f>'Daily Counts'!AE179</f>
        <v>52417</v>
      </c>
      <c r="AF179" s="5">
        <f>'Daily Counts'!AF179</f>
        <v>75632</v>
      </c>
      <c r="AG179" s="5">
        <f>'Daily Counts'!AG179</f>
        <v>30145</v>
      </c>
      <c r="AH179" s="5">
        <f>'Daily Counts'!AH179</f>
        <v>37108</v>
      </c>
      <c r="AI179" s="5">
        <f>'Daily Counts'!AI179</f>
        <v>21236</v>
      </c>
      <c r="AJ179" s="5">
        <f>'Daily Counts'!AJ179</f>
        <v>71735</v>
      </c>
      <c r="AK179" s="5">
        <f>'Daily Counts'!AK179</f>
        <v>153033</v>
      </c>
      <c r="AL179" s="5">
        <f>'Daily Counts'!AL179</f>
        <v>61906</v>
      </c>
      <c r="AM179" s="5">
        <f>'Daily Counts'!AM179</f>
        <v>63628</v>
      </c>
      <c r="AN179" s="5">
        <f>'Daily Counts'!AN179</f>
        <v>107723</v>
      </c>
      <c r="AO179" s="5">
        <f>'Daily Counts'!AO179</f>
        <v>110979</v>
      </c>
      <c r="AP179" s="5">
        <f>'Daily Counts'!AP179</f>
        <v>70470</v>
      </c>
      <c r="AQ179" s="5">
        <f>'Daily Counts'!AQ179</f>
        <v>135110</v>
      </c>
      <c r="AR179" s="5">
        <f>'Daily Counts'!AR179</f>
        <v>85935</v>
      </c>
      <c r="AS179" s="5">
        <f>'Daily Counts'!AS179</f>
        <v>88197</v>
      </c>
      <c r="AT179" s="5">
        <f>'Daily Counts'!AT179</f>
        <v>108047</v>
      </c>
      <c r="AU179" s="5">
        <f>'Daily Counts'!AU179</f>
        <v>134958</v>
      </c>
      <c r="AV179" s="5">
        <f>'Daily Counts'!AV179</f>
        <v>50745.526315789473</v>
      </c>
      <c r="AW179" s="5">
        <f>'Daily Counts'!AW179</f>
        <v>65022</v>
      </c>
    </row>
    <row r="181" spans="1:54" x14ac:dyDescent="0.2">
      <c r="A181" s="12" t="s">
        <v>7</v>
      </c>
      <c r="B181" s="12">
        <v>1971</v>
      </c>
      <c r="C181" s="12">
        <v>1972</v>
      </c>
      <c r="D181" s="12">
        <v>1973</v>
      </c>
      <c r="E181" s="12">
        <v>1974</v>
      </c>
      <c r="F181" s="12">
        <v>1975</v>
      </c>
      <c r="G181" s="12">
        <v>1976</v>
      </c>
      <c r="H181" s="12">
        <v>1977</v>
      </c>
      <c r="I181" s="12">
        <v>1978</v>
      </c>
      <c r="J181" s="12">
        <v>1979</v>
      </c>
      <c r="K181" s="12">
        <v>1980</v>
      </c>
      <c r="L181" s="12">
        <v>1981</v>
      </c>
      <c r="M181" s="12">
        <v>1982</v>
      </c>
      <c r="N181" s="12">
        <v>1983</v>
      </c>
      <c r="O181" s="12">
        <v>1984</v>
      </c>
      <c r="P181" s="12">
        <v>1985</v>
      </c>
      <c r="Q181" s="12">
        <v>1986</v>
      </c>
      <c r="R181" s="12">
        <v>1987</v>
      </c>
      <c r="S181" s="12">
        <v>1988</v>
      </c>
      <c r="T181" s="12">
        <v>1989</v>
      </c>
      <c r="U181" s="12">
        <v>1990</v>
      </c>
      <c r="V181" s="12">
        <v>1991</v>
      </c>
      <c r="W181" s="12">
        <v>1992</v>
      </c>
      <c r="X181" s="12">
        <v>1993</v>
      </c>
      <c r="Y181" s="12">
        <v>1994</v>
      </c>
      <c r="Z181" s="12">
        <v>1995</v>
      </c>
      <c r="AA181" s="12">
        <v>1999</v>
      </c>
      <c r="AB181" s="12">
        <v>2000</v>
      </c>
      <c r="AC181" s="12">
        <v>2001</v>
      </c>
      <c r="AD181" s="12">
        <v>2002</v>
      </c>
      <c r="AE181" s="12">
        <v>2003</v>
      </c>
      <c r="AF181" s="12">
        <v>2004</v>
      </c>
      <c r="AG181" s="12">
        <v>2005</v>
      </c>
      <c r="AH181" s="12">
        <v>2006</v>
      </c>
      <c r="AI181" s="12">
        <v>2007</v>
      </c>
      <c r="AJ181" s="12">
        <v>2008</v>
      </c>
      <c r="AK181" s="12">
        <v>2009</v>
      </c>
      <c r="AL181" s="12">
        <v>2010</v>
      </c>
      <c r="AM181" s="12">
        <v>2011</v>
      </c>
      <c r="AN181" s="12">
        <v>2012</v>
      </c>
      <c r="AO181" s="12">
        <v>2013</v>
      </c>
      <c r="AP181" s="12">
        <v>2014</v>
      </c>
      <c r="AQ181" s="12">
        <v>2015</v>
      </c>
      <c r="AR181" s="12">
        <v>2016</v>
      </c>
      <c r="AS181" s="12">
        <v>2017</v>
      </c>
      <c r="AT181" s="12">
        <v>2018</v>
      </c>
      <c r="AU181" s="12">
        <v>2019</v>
      </c>
      <c r="AV181" s="12">
        <v>2020</v>
      </c>
      <c r="AW181" s="12">
        <v>2021</v>
      </c>
    </row>
    <row r="182" spans="1:54" x14ac:dyDescent="0.2">
      <c r="A182" s="2">
        <v>44347</v>
      </c>
      <c r="B182" s="15">
        <f>B5/B$179</f>
        <v>2.0266709902314459E-5</v>
      </c>
      <c r="E182" s="15">
        <f t="shared" ref="E182:F245" si="0">E5/E$179</f>
        <v>0</v>
      </c>
      <c r="Y182" s="15">
        <f t="shared" ref="Y182:AA245" si="1">Y5/Y$179</f>
        <v>0</v>
      </c>
    </row>
    <row r="183" spans="1:54" x14ac:dyDescent="0.2">
      <c r="A183" s="2">
        <v>44348</v>
      </c>
      <c r="B183" s="15">
        <f t="shared" ref="B183:F246" si="2">B6/B$179</f>
        <v>2.0266709902314459E-5</v>
      </c>
      <c r="E183" s="15">
        <f t="shared" si="0"/>
        <v>0</v>
      </c>
      <c r="Y183" s="15">
        <f t="shared" si="1"/>
        <v>0</v>
      </c>
    </row>
    <row r="184" spans="1:54" x14ac:dyDescent="0.2">
      <c r="A184" s="2">
        <v>44349</v>
      </c>
      <c r="B184" s="15">
        <f t="shared" si="2"/>
        <v>2.0266709902314459E-5</v>
      </c>
      <c r="E184" s="15">
        <f t="shared" si="0"/>
        <v>0</v>
      </c>
      <c r="Y184" s="15">
        <f t="shared" si="1"/>
        <v>2.4734414227235063E-5</v>
      </c>
    </row>
    <row r="185" spans="1:54" x14ac:dyDescent="0.2">
      <c r="A185" s="2">
        <v>44350</v>
      </c>
      <c r="B185" s="15">
        <f t="shared" si="2"/>
        <v>2.0266709902314459E-5</v>
      </c>
      <c r="C185" s="15">
        <f t="shared" si="2"/>
        <v>5.7848052448900887E-5</v>
      </c>
      <c r="E185" s="15">
        <f t="shared" si="0"/>
        <v>0</v>
      </c>
      <c r="G185" s="15">
        <f t="shared" ref="G185:K248" si="3">G8/G$179</f>
        <v>0</v>
      </c>
      <c r="H185" s="15">
        <f t="shared" si="3"/>
        <v>0</v>
      </c>
      <c r="Y185" s="15">
        <f t="shared" si="1"/>
        <v>2.4734414227235063E-5</v>
      </c>
    </row>
    <row r="186" spans="1:54" x14ac:dyDescent="0.2">
      <c r="A186" s="2">
        <v>44351</v>
      </c>
      <c r="B186" s="15">
        <f t="shared" si="2"/>
        <v>2.0266709902314459E-5</v>
      </c>
      <c r="C186" s="15">
        <f t="shared" si="2"/>
        <v>5.7848052448900887E-5</v>
      </c>
      <c r="E186" s="15">
        <f t="shared" si="0"/>
        <v>0</v>
      </c>
      <c r="F186" s="15">
        <f t="shared" si="0"/>
        <v>0</v>
      </c>
      <c r="G186" s="15">
        <f t="shared" si="3"/>
        <v>0</v>
      </c>
      <c r="H186" s="15">
        <f t="shared" si="3"/>
        <v>0</v>
      </c>
      <c r="Y186" s="15">
        <f t="shared" si="1"/>
        <v>2.4734414227235063E-5</v>
      </c>
    </row>
    <row r="187" spans="1:54" x14ac:dyDescent="0.2">
      <c r="A187" s="2">
        <v>44352</v>
      </c>
      <c r="B187" s="15">
        <f t="shared" si="2"/>
        <v>2.0266709902314459E-5</v>
      </c>
      <c r="C187" s="15">
        <f t="shared" si="2"/>
        <v>5.7848052448900887E-5</v>
      </c>
      <c r="E187" s="15">
        <f t="shared" si="0"/>
        <v>0</v>
      </c>
      <c r="F187" s="15">
        <f t="shared" si="0"/>
        <v>4.8169556840077072E-5</v>
      </c>
      <c r="G187" s="15">
        <f t="shared" si="3"/>
        <v>0</v>
      </c>
      <c r="H187" s="15">
        <f t="shared" si="3"/>
        <v>0</v>
      </c>
      <c r="I187" s="15">
        <f t="shared" si="3"/>
        <v>0</v>
      </c>
      <c r="T187" s="15">
        <f t="shared" ref="T187:V250" si="4">T10/T$179</f>
        <v>0</v>
      </c>
      <c r="Y187" s="15">
        <f t="shared" si="1"/>
        <v>2.4734414227235063E-5</v>
      </c>
    </row>
    <row r="188" spans="1:54" x14ac:dyDescent="0.2">
      <c r="A188" s="2">
        <v>44353</v>
      </c>
      <c r="B188" s="15">
        <f t="shared" si="2"/>
        <v>2.0266709902314459E-5</v>
      </c>
      <c r="C188" s="15">
        <f t="shared" si="2"/>
        <v>5.7848052448900887E-5</v>
      </c>
      <c r="E188" s="15">
        <f t="shared" si="0"/>
        <v>0</v>
      </c>
      <c r="F188" s="15">
        <f t="shared" si="0"/>
        <v>4.8169556840077072E-5</v>
      </c>
      <c r="G188" s="15">
        <f t="shared" si="3"/>
        <v>0</v>
      </c>
      <c r="H188" s="15">
        <f t="shared" si="3"/>
        <v>0</v>
      </c>
      <c r="I188" s="15">
        <f t="shared" si="3"/>
        <v>0</v>
      </c>
      <c r="T188" s="15">
        <f t="shared" si="4"/>
        <v>4.9478706485244746E-5</v>
      </c>
      <c r="U188" s="15">
        <f t="shared" si="4"/>
        <v>0</v>
      </c>
      <c r="Y188" s="15">
        <f t="shared" si="1"/>
        <v>1.607736924770279E-3</v>
      </c>
      <c r="Z188" s="15">
        <f t="shared" si="1"/>
        <v>3.350195986465208E-5</v>
      </c>
    </row>
    <row r="189" spans="1:54" x14ac:dyDescent="0.2">
      <c r="A189" s="2">
        <v>44354</v>
      </c>
      <c r="B189" s="15">
        <f t="shared" si="2"/>
        <v>2.0266709902314459E-5</v>
      </c>
      <c r="C189" s="15">
        <f t="shared" si="2"/>
        <v>5.7848052448900887E-5</v>
      </c>
      <c r="E189" s="15">
        <f t="shared" si="0"/>
        <v>0</v>
      </c>
      <c r="F189" s="15">
        <f t="shared" si="0"/>
        <v>4.8169556840077072E-5</v>
      </c>
      <c r="G189" s="15">
        <f t="shared" si="3"/>
        <v>0</v>
      </c>
      <c r="H189" s="15">
        <f t="shared" si="3"/>
        <v>0</v>
      </c>
      <c r="I189" s="15">
        <f t="shared" si="3"/>
        <v>0</v>
      </c>
      <c r="T189" s="15">
        <f t="shared" si="4"/>
        <v>4.9478706485244746E-5</v>
      </c>
      <c r="U189" s="15">
        <f t="shared" si="4"/>
        <v>0</v>
      </c>
      <c r="Y189" s="15">
        <f t="shared" si="1"/>
        <v>1.607736924770279E-3</v>
      </c>
      <c r="Z189" s="15">
        <f t="shared" si="1"/>
        <v>3.350195986465208E-5</v>
      </c>
    </row>
    <row r="190" spans="1:54" x14ac:dyDescent="0.2">
      <c r="A190" s="2">
        <v>44355</v>
      </c>
      <c r="B190" s="15">
        <f t="shared" si="2"/>
        <v>2.0266709902314459E-5</v>
      </c>
      <c r="C190" s="15">
        <f t="shared" si="2"/>
        <v>7.7130736598534516E-5</v>
      </c>
      <c r="E190" s="15">
        <f t="shared" si="0"/>
        <v>0</v>
      </c>
      <c r="F190" s="15">
        <f t="shared" si="0"/>
        <v>4.8169556840077072E-5</v>
      </c>
      <c r="G190" s="15">
        <f t="shared" si="3"/>
        <v>0</v>
      </c>
      <c r="H190" s="15">
        <f t="shared" si="3"/>
        <v>0</v>
      </c>
      <c r="I190" s="15">
        <f t="shared" si="3"/>
        <v>0</v>
      </c>
      <c r="T190" s="15">
        <f t="shared" si="4"/>
        <v>6.361547976674324E-5</v>
      </c>
      <c r="U190" s="15">
        <f t="shared" si="4"/>
        <v>0</v>
      </c>
      <c r="W190" s="15">
        <f t="shared" ref="W190:AA253" si="5">W13/W$179</f>
        <v>0</v>
      </c>
      <c r="Y190" s="15">
        <f t="shared" si="1"/>
        <v>1.607736924770279E-3</v>
      </c>
      <c r="Z190" s="15">
        <f t="shared" si="1"/>
        <v>3.350195986465208E-5</v>
      </c>
      <c r="AM190" s="15">
        <f t="shared" ref="AM190:AO253" si="6">AM13/AM$179</f>
        <v>2.5146162067014524E-4</v>
      </c>
    </row>
    <row r="191" spans="1:54" x14ac:dyDescent="0.2">
      <c r="A191" s="2">
        <v>44356</v>
      </c>
      <c r="B191" s="15">
        <f t="shared" si="2"/>
        <v>2.0266709902314459E-5</v>
      </c>
      <c r="C191" s="15">
        <f t="shared" si="2"/>
        <v>7.7130736598534516E-5</v>
      </c>
      <c r="E191" s="15">
        <f t="shared" si="0"/>
        <v>0</v>
      </c>
      <c r="F191" s="15">
        <f t="shared" si="0"/>
        <v>4.8169556840077072E-5</v>
      </c>
      <c r="G191" s="15">
        <f t="shared" si="3"/>
        <v>0</v>
      </c>
      <c r="H191" s="15">
        <f t="shared" si="3"/>
        <v>0</v>
      </c>
      <c r="I191" s="15">
        <f t="shared" si="3"/>
        <v>0</v>
      </c>
      <c r="J191" s="15">
        <f t="shared" si="3"/>
        <v>0</v>
      </c>
      <c r="O191" s="15">
        <f t="shared" ref="O191:P254" si="7">O14/O$179</f>
        <v>0</v>
      </c>
      <c r="T191" s="15">
        <f t="shared" si="4"/>
        <v>2.6153030570772221E-4</v>
      </c>
      <c r="U191" s="15">
        <f t="shared" si="4"/>
        <v>0</v>
      </c>
      <c r="V191" s="15">
        <f t="shared" si="4"/>
        <v>1.9554929797802024E-5</v>
      </c>
      <c r="W191" s="15">
        <f t="shared" si="5"/>
        <v>0</v>
      </c>
      <c r="Y191" s="15">
        <f t="shared" si="1"/>
        <v>1.7561434101336895E-3</v>
      </c>
      <c r="Z191" s="15">
        <f t="shared" si="1"/>
        <v>3.350195986465208E-5</v>
      </c>
      <c r="AM191" s="15">
        <f t="shared" si="6"/>
        <v>5.500722952159427E-4</v>
      </c>
    </row>
    <row r="192" spans="1:54" x14ac:dyDescent="0.2">
      <c r="A192" s="2">
        <v>44357</v>
      </c>
      <c r="B192" s="15">
        <f t="shared" si="2"/>
        <v>8.1066839609257837E-5</v>
      </c>
      <c r="C192" s="15">
        <f t="shared" si="2"/>
        <v>7.7130736598534516E-5</v>
      </c>
      <c r="E192" s="15">
        <f t="shared" si="0"/>
        <v>0</v>
      </c>
      <c r="F192" s="15">
        <f t="shared" si="0"/>
        <v>4.8169556840077072E-5</v>
      </c>
      <c r="G192" s="15">
        <f t="shared" si="3"/>
        <v>0</v>
      </c>
      <c r="H192" s="15">
        <f t="shared" si="3"/>
        <v>0</v>
      </c>
      <c r="I192" s="15">
        <f t="shared" si="3"/>
        <v>0</v>
      </c>
      <c r="J192" s="15">
        <f t="shared" si="3"/>
        <v>0</v>
      </c>
      <c r="O192" s="15">
        <f t="shared" si="7"/>
        <v>0</v>
      </c>
      <c r="T192" s="15">
        <f t="shared" si="4"/>
        <v>4.3823997172645342E-4</v>
      </c>
      <c r="U192" s="15">
        <f t="shared" si="4"/>
        <v>0</v>
      </c>
      <c r="V192" s="15">
        <f t="shared" si="4"/>
        <v>5.8664789393406076E-5</v>
      </c>
      <c r="W192" s="15">
        <f t="shared" si="5"/>
        <v>0</v>
      </c>
      <c r="Y192" s="15">
        <f t="shared" si="1"/>
        <v>1.7561434101336895E-3</v>
      </c>
      <c r="Z192" s="15">
        <f t="shared" si="1"/>
        <v>3.350195986465208E-5</v>
      </c>
      <c r="AM192" s="15">
        <f t="shared" si="6"/>
        <v>9.4298107751304456E-4</v>
      </c>
      <c r="AT192" s="15">
        <f t="shared" ref="AT192:AW255" si="8">AT15/AT$179</f>
        <v>0</v>
      </c>
      <c r="AU192" s="15">
        <f t="shared" si="8"/>
        <v>6.6687413862090425E-5</v>
      </c>
    </row>
    <row r="193" spans="1:49" x14ac:dyDescent="0.2">
      <c r="A193" s="2">
        <v>44358</v>
      </c>
      <c r="B193" s="15">
        <f t="shared" si="2"/>
        <v>1.8240038912083014E-4</v>
      </c>
      <c r="C193" s="15">
        <f t="shared" si="2"/>
        <v>2.1210952564596993E-4</v>
      </c>
      <c r="D193" s="15">
        <f t="shared" si="2"/>
        <v>0</v>
      </c>
      <c r="E193" s="15">
        <f t="shared" si="0"/>
        <v>0</v>
      </c>
      <c r="F193" s="15">
        <f t="shared" si="0"/>
        <v>1.4450867052023122E-4</v>
      </c>
      <c r="G193" s="15">
        <f t="shared" si="3"/>
        <v>0</v>
      </c>
      <c r="H193" s="15">
        <f t="shared" si="3"/>
        <v>0</v>
      </c>
      <c r="I193" s="15">
        <f t="shared" si="3"/>
        <v>0</v>
      </c>
      <c r="J193" s="15">
        <f t="shared" si="3"/>
        <v>0</v>
      </c>
      <c r="L193" s="15">
        <f t="shared" ref="L193:P256" si="9">L16/L$179</f>
        <v>0</v>
      </c>
      <c r="O193" s="15">
        <f t="shared" si="7"/>
        <v>0</v>
      </c>
      <c r="T193" s="15">
        <f t="shared" si="4"/>
        <v>8.1993285032691283E-4</v>
      </c>
      <c r="U193" s="15">
        <f t="shared" si="4"/>
        <v>0</v>
      </c>
      <c r="V193" s="15">
        <f t="shared" si="4"/>
        <v>9.7774648989010132E-5</v>
      </c>
      <c r="W193" s="15">
        <f t="shared" si="5"/>
        <v>5.2148790930282283E-5</v>
      </c>
      <c r="Y193" s="15">
        <f t="shared" si="1"/>
        <v>1.7561434101336895E-3</v>
      </c>
      <c r="Z193" s="15">
        <f t="shared" si="1"/>
        <v>3.350195986465208E-5</v>
      </c>
      <c r="AM193" s="15">
        <f t="shared" si="6"/>
        <v>1.2415917520588421E-3</v>
      </c>
      <c r="AT193" s="15">
        <f t="shared" si="8"/>
        <v>1.8510463039232927E-5</v>
      </c>
      <c r="AU193" s="15">
        <f t="shared" si="8"/>
        <v>1.4078454037552425E-4</v>
      </c>
    </row>
    <row r="194" spans="1:49" x14ac:dyDescent="0.2">
      <c r="A194" s="2">
        <v>44359</v>
      </c>
      <c r="B194" s="15">
        <f t="shared" si="2"/>
        <v>2.6346722873008796E-4</v>
      </c>
      <c r="C194" s="15">
        <f t="shared" si="2"/>
        <v>3.2780563054377168E-4</v>
      </c>
      <c r="D194" s="15">
        <f t="shared" si="2"/>
        <v>5.9374195974429512E-5</v>
      </c>
      <c r="E194" s="15">
        <f t="shared" si="0"/>
        <v>0</v>
      </c>
      <c r="F194" s="15">
        <f t="shared" si="0"/>
        <v>1.4450867052023122E-4</v>
      </c>
      <c r="G194" s="15">
        <f t="shared" si="3"/>
        <v>1.4341235354013395E-5</v>
      </c>
      <c r="H194" s="15">
        <f t="shared" si="3"/>
        <v>0</v>
      </c>
      <c r="I194" s="15">
        <f t="shared" si="3"/>
        <v>0</v>
      </c>
      <c r="J194" s="15">
        <f t="shared" si="3"/>
        <v>0</v>
      </c>
      <c r="L194" s="15">
        <f t="shared" si="9"/>
        <v>0</v>
      </c>
      <c r="O194" s="15">
        <f t="shared" si="7"/>
        <v>0</v>
      </c>
      <c r="T194" s="15">
        <f t="shared" si="4"/>
        <v>9.5423219650114864E-4</v>
      </c>
      <c r="U194" s="15">
        <f t="shared" si="4"/>
        <v>0</v>
      </c>
      <c r="V194" s="15">
        <f t="shared" si="4"/>
        <v>1.7599436818021823E-4</v>
      </c>
      <c r="W194" s="15">
        <f t="shared" si="5"/>
        <v>7.300830730239519E-5</v>
      </c>
      <c r="Y194" s="15">
        <f t="shared" si="1"/>
        <v>2.1271596235422153E-3</v>
      </c>
      <c r="Z194" s="15">
        <f t="shared" si="1"/>
        <v>8.3754899661630199E-5</v>
      </c>
      <c r="AM194" s="15">
        <f t="shared" si="6"/>
        <v>1.2415917520588421E-3</v>
      </c>
      <c r="AT194" s="15">
        <f t="shared" si="8"/>
        <v>4.6276157598082319E-5</v>
      </c>
      <c r="AU194" s="15">
        <f t="shared" si="8"/>
        <v>1.4078454037552425E-4</v>
      </c>
    </row>
    <row r="195" spans="1:49" x14ac:dyDescent="0.2">
      <c r="A195" s="2">
        <v>44360</v>
      </c>
      <c r="B195" s="15">
        <f t="shared" si="2"/>
        <v>2.1482712496453324E-3</v>
      </c>
      <c r="C195" s="15">
        <f t="shared" si="2"/>
        <v>3.2780563054377168E-4</v>
      </c>
      <c r="D195" s="15">
        <f t="shared" si="2"/>
        <v>1.1874839194885902E-4</v>
      </c>
      <c r="E195" s="15">
        <f t="shared" si="0"/>
        <v>6.9858861418963718E-4</v>
      </c>
      <c r="F195" s="15">
        <f t="shared" si="0"/>
        <v>1.4450867052023122E-4</v>
      </c>
      <c r="G195" s="15">
        <f t="shared" si="3"/>
        <v>1.4341235354013395E-5</v>
      </c>
      <c r="H195" s="15">
        <f t="shared" si="3"/>
        <v>0</v>
      </c>
      <c r="I195" s="15">
        <f t="shared" si="3"/>
        <v>0</v>
      </c>
      <c r="J195" s="15">
        <f t="shared" si="3"/>
        <v>0</v>
      </c>
      <c r="L195" s="15">
        <f t="shared" si="9"/>
        <v>0</v>
      </c>
      <c r="O195" s="15">
        <f t="shared" si="7"/>
        <v>0</v>
      </c>
      <c r="T195" s="15">
        <f t="shared" si="4"/>
        <v>1.0390528361901396E-3</v>
      </c>
      <c r="U195" s="15">
        <f t="shared" si="4"/>
        <v>0</v>
      </c>
      <c r="V195" s="15">
        <f t="shared" si="4"/>
        <v>3.5198873636043646E-4</v>
      </c>
      <c r="W195" s="15">
        <f t="shared" si="5"/>
        <v>1.0429758186056457E-4</v>
      </c>
      <c r="X195" s="15">
        <f t="shared" si="5"/>
        <v>0</v>
      </c>
      <c r="Y195" s="15">
        <f t="shared" si="1"/>
        <v>2.6094807009732993E-3</v>
      </c>
      <c r="Z195" s="15">
        <f t="shared" si="1"/>
        <v>2.1776273912023854E-4</v>
      </c>
      <c r="AM195" s="15">
        <f t="shared" si="6"/>
        <v>2.9232413402904382E-3</v>
      </c>
      <c r="AT195" s="15">
        <f t="shared" si="8"/>
        <v>5.5531389117698777E-5</v>
      </c>
      <c r="AU195" s="15">
        <f t="shared" si="8"/>
        <v>7.7801982839105499E-4</v>
      </c>
    </row>
    <row r="196" spans="1:49" x14ac:dyDescent="0.2">
      <c r="A196" s="2">
        <v>44361</v>
      </c>
      <c r="B196" s="15">
        <f t="shared" si="2"/>
        <v>2.1888046694499615E-3</v>
      </c>
      <c r="C196" s="15">
        <f t="shared" si="2"/>
        <v>3.2780563054377168E-4</v>
      </c>
      <c r="D196" s="15">
        <f t="shared" si="2"/>
        <v>3.364537771884339E-4</v>
      </c>
      <c r="E196" s="15">
        <f t="shared" si="0"/>
        <v>1.3971772283792744E-3</v>
      </c>
      <c r="F196" s="15">
        <f t="shared" si="0"/>
        <v>3.3718689788053951E-4</v>
      </c>
      <c r="G196" s="15">
        <f t="shared" si="3"/>
        <v>1.4341235354013395E-5</v>
      </c>
      <c r="H196" s="15">
        <f t="shared" si="3"/>
        <v>3.1673326186531527E-4</v>
      </c>
      <c r="I196" s="15">
        <f t="shared" si="3"/>
        <v>0</v>
      </c>
      <c r="J196" s="15">
        <f t="shared" si="3"/>
        <v>2.481759070829404E-5</v>
      </c>
      <c r="L196" s="15">
        <f t="shared" si="9"/>
        <v>0</v>
      </c>
      <c r="O196" s="15">
        <f t="shared" si="7"/>
        <v>0</v>
      </c>
      <c r="T196" s="15">
        <f t="shared" si="4"/>
        <v>1.7953702067503093E-3</v>
      </c>
      <c r="U196" s="15">
        <f t="shared" si="4"/>
        <v>1.6603021749958493E-5</v>
      </c>
      <c r="V196" s="15">
        <f t="shared" si="4"/>
        <v>5.8664789393406082E-4</v>
      </c>
      <c r="W196" s="15">
        <f t="shared" si="5"/>
        <v>1.1472734004662102E-4</v>
      </c>
      <c r="X196" s="15">
        <f t="shared" si="5"/>
        <v>1.4100593634992033E-5</v>
      </c>
      <c r="Y196" s="15">
        <f t="shared" si="1"/>
        <v>2.6094807009732993E-3</v>
      </c>
      <c r="Z196" s="15">
        <f t="shared" si="1"/>
        <v>3.5177057857884689E-4</v>
      </c>
      <c r="AM196" s="15">
        <f t="shared" si="6"/>
        <v>3.1747029609605834E-3</v>
      </c>
      <c r="AT196" s="15">
        <f t="shared" si="8"/>
        <v>2.0361509343156219E-4</v>
      </c>
      <c r="AU196" s="15">
        <f t="shared" si="8"/>
        <v>8.8175580550986228E-4</v>
      </c>
    </row>
    <row r="197" spans="1:49" x14ac:dyDescent="0.2">
      <c r="A197" s="2">
        <v>44362</v>
      </c>
      <c r="B197" s="15">
        <f t="shared" si="2"/>
        <v>2.1888046694499615E-3</v>
      </c>
      <c r="C197" s="15">
        <f t="shared" si="2"/>
        <v>9.2556883918241419E-4</v>
      </c>
      <c r="D197" s="15">
        <f t="shared" si="2"/>
        <v>3.5624517584657709E-4</v>
      </c>
      <c r="E197" s="15">
        <f t="shared" si="0"/>
        <v>4.4401818698493892E-3</v>
      </c>
      <c r="F197" s="15">
        <f t="shared" si="0"/>
        <v>4.3352601156069364E-4</v>
      </c>
      <c r="G197" s="15">
        <f t="shared" si="3"/>
        <v>1.4341235354013395E-5</v>
      </c>
      <c r="H197" s="15">
        <f t="shared" si="3"/>
        <v>3.1673326186531527E-4</v>
      </c>
      <c r="I197" s="15">
        <f t="shared" si="3"/>
        <v>0</v>
      </c>
      <c r="J197" s="15">
        <f t="shared" si="3"/>
        <v>7.4452772124882123E-5</v>
      </c>
      <c r="K197" s="15">
        <f t="shared" si="3"/>
        <v>1.3634409053247612E-4</v>
      </c>
      <c r="L197" s="15">
        <f t="shared" si="9"/>
        <v>0</v>
      </c>
      <c r="O197" s="15">
        <f t="shared" si="7"/>
        <v>0</v>
      </c>
      <c r="T197" s="15">
        <f t="shared" si="4"/>
        <v>2.9545856158331861E-3</v>
      </c>
      <c r="U197" s="15">
        <f t="shared" si="4"/>
        <v>1.6603021749958493E-5</v>
      </c>
      <c r="V197" s="15">
        <f t="shared" si="4"/>
        <v>8.6041691110328919E-4</v>
      </c>
      <c r="W197" s="15">
        <f t="shared" si="5"/>
        <v>1.1472734004662102E-4</v>
      </c>
      <c r="X197" s="15">
        <f t="shared" si="5"/>
        <v>9.4003957566613555E-5</v>
      </c>
      <c r="Y197" s="15">
        <f t="shared" si="1"/>
        <v>2.8939264645865023E-3</v>
      </c>
      <c r="Z197" s="15">
        <f t="shared" si="1"/>
        <v>4.6902743810512917E-4</v>
      </c>
      <c r="AK197" s="15">
        <f t="shared" ref="AK197:AO260" si="10">AK20/AK$179</f>
        <v>6.0771206210425202E-4</v>
      </c>
      <c r="AM197" s="15">
        <f t="shared" si="6"/>
        <v>4.6206072798139182E-3</v>
      </c>
      <c r="AS197" s="15">
        <f t="shared" ref="AS197:AW260" si="11">AS20/AS$179</f>
        <v>6.802952481376918E-5</v>
      </c>
      <c r="AT197" s="15">
        <f t="shared" si="8"/>
        <v>3.7946449230427497E-4</v>
      </c>
      <c r="AU197" s="15">
        <f t="shared" si="8"/>
        <v>1.2374220127743447E-3</v>
      </c>
    </row>
    <row r="198" spans="1:49" x14ac:dyDescent="0.2">
      <c r="A198" s="2">
        <v>44363</v>
      </c>
      <c r="B198" s="15">
        <f t="shared" si="2"/>
        <v>2.2090713793522761E-3</v>
      </c>
      <c r="C198" s="15">
        <f t="shared" si="2"/>
        <v>1.291939838025453E-3</v>
      </c>
      <c r="D198" s="15">
        <f t="shared" si="2"/>
        <v>3.9582797316286341E-4</v>
      </c>
      <c r="E198" s="15">
        <f t="shared" si="0"/>
        <v>4.5349057497395097E-3</v>
      </c>
      <c r="F198" s="15">
        <f t="shared" si="0"/>
        <v>4.3352601156069364E-4</v>
      </c>
      <c r="G198" s="15">
        <f t="shared" si="3"/>
        <v>1.4341235354013395E-5</v>
      </c>
      <c r="H198" s="15">
        <f t="shared" si="3"/>
        <v>3.1673326186531527E-4</v>
      </c>
      <c r="I198" s="15">
        <f t="shared" si="3"/>
        <v>3.2579078308257313E-4</v>
      </c>
      <c r="J198" s="15">
        <f t="shared" si="3"/>
        <v>7.4452772124882123E-5</v>
      </c>
      <c r="K198" s="15">
        <f t="shared" si="3"/>
        <v>1.3634409053247612E-4</v>
      </c>
      <c r="L198" s="15">
        <f t="shared" si="9"/>
        <v>1.1891030595621722E-5</v>
      </c>
      <c r="O198" s="15">
        <f t="shared" si="7"/>
        <v>0</v>
      </c>
      <c r="Q198" s="15">
        <f t="shared" ref="Q198:R261" si="12">Q21/Q$179</f>
        <v>0</v>
      </c>
      <c r="T198" s="15">
        <f t="shared" si="4"/>
        <v>5.2023325675914474E-3</v>
      </c>
      <c r="U198" s="15">
        <f t="shared" si="4"/>
        <v>3.3206043499916987E-5</v>
      </c>
      <c r="V198" s="15">
        <f t="shared" si="4"/>
        <v>1.0559662090813093E-3</v>
      </c>
      <c r="W198" s="15">
        <f t="shared" si="5"/>
        <v>1.7730588916295976E-4</v>
      </c>
      <c r="X198" s="15">
        <f t="shared" si="5"/>
        <v>2.8671207057817135E-4</v>
      </c>
      <c r="Y198" s="15">
        <f t="shared" si="1"/>
        <v>3.0299657428362954E-3</v>
      </c>
      <c r="Z198" s="15">
        <f t="shared" si="1"/>
        <v>4.6902743810512917E-4</v>
      </c>
      <c r="AB198" s="15">
        <f t="shared" ref="AB198:AF261" si="13">AB21/AB$179</f>
        <v>4.2483590713087067E-5</v>
      </c>
      <c r="AK198" s="15">
        <f t="shared" si="10"/>
        <v>6.4169166127567255E-3</v>
      </c>
      <c r="AM198" s="15">
        <f t="shared" si="6"/>
        <v>4.9663670082353683E-3</v>
      </c>
      <c r="AS198" s="15">
        <f t="shared" si="11"/>
        <v>7.3698651881583276E-4</v>
      </c>
      <c r="AT198" s="15">
        <f t="shared" si="8"/>
        <v>5.3680342813775483E-4</v>
      </c>
      <c r="AU198" s="15">
        <f t="shared" si="8"/>
        <v>1.4300745417092724E-3</v>
      </c>
    </row>
    <row r="199" spans="1:49" x14ac:dyDescent="0.2">
      <c r="A199" s="2">
        <v>44364</v>
      </c>
      <c r="B199" s="15">
        <f t="shared" si="2"/>
        <v>2.2090713793522761E-3</v>
      </c>
      <c r="C199" s="15">
        <f t="shared" si="2"/>
        <v>1.5233320478210566E-3</v>
      </c>
      <c r="D199" s="15">
        <f t="shared" si="2"/>
        <v>4.9478496645357923E-4</v>
      </c>
      <c r="E199" s="15">
        <f t="shared" si="0"/>
        <v>4.7361939945060154E-3</v>
      </c>
      <c r="F199" s="15">
        <f t="shared" si="0"/>
        <v>4.8169556840077071E-4</v>
      </c>
      <c r="G199" s="15">
        <f t="shared" si="3"/>
        <v>1.4341235354013395E-5</v>
      </c>
      <c r="H199" s="15">
        <f t="shared" si="3"/>
        <v>2.5582301919890851E-3</v>
      </c>
      <c r="I199" s="15">
        <f t="shared" si="3"/>
        <v>3.2579078308257313E-4</v>
      </c>
      <c r="J199" s="15">
        <f t="shared" si="3"/>
        <v>7.4452772124882123E-5</v>
      </c>
      <c r="K199" s="15">
        <f t="shared" si="3"/>
        <v>1.782961183886226E-4</v>
      </c>
      <c r="L199" s="15">
        <f t="shared" si="9"/>
        <v>3.5673091786865166E-5</v>
      </c>
      <c r="O199" s="15">
        <f t="shared" si="7"/>
        <v>0</v>
      </c>
      <c r="Q199" s="15">
        <f t="shared" si="12"/>
        <v>0</v>
      </c>
      <c r="S199" s="15">
        <f t="shared" ref="S199:AE262" si="14">S22/S$179</f>
        <v>0</v>
      </c>
      <c r="T199" s="15">
        <f t="shared" si="4"/>
        <v>5.3083583672026858E-3</v>
      </c>
      <c r="U199" s="15">
        <f t="shared" si="4"/>
        <v>3.3538103934916156E-3</v>
      </c>
      <c r="V199" s="15">
        <f t="shared" si="4"/>
        <v>1.2515155070593296E-3</v>
      </c>
      <c r="W199" s="15">
        <f t="shared" si="5"/>
        <v>4.0676056925620179E-4</v>
      </c>
      <c r="X199" s="15">
        <f t="shared" si="5"/>
        <v>2.8671207057817135E-4</v>
      </c>
      <c r="Y199" s="15">
        <f t="shared" si="1"/>
        <v>7.1111440903300809E-3</v>
      </c>
      <c r="Z199" s="15">
        <f t="shared" si="1"/>
        <v>6.7003919729304159E-4</v>
      </c>
      <c r="AB199" s="15">
        <f t="shared" si="13"/>
        <v>1.6568600378103957E-3</v>
      </c>
      <c r="AK199" s="15">
        <f t="shared" si="10"/>
        <v>1.4578554952199852E-2</v>
      </c>
      <c r="AM199" s="15">
        <f t="shared" si="6"/>
        <v>6.7737474068020366E-3</v>
      </c>
      <c r="AP199" s="15">
        <f t="shared" ref="AP199:AQ262" si="15">AP22/AP$179</f>
        <v>3.4057045551298427E-4</v>
      </c>
      <c r="AS199" s="15">
        <f t="shared" si="11"/>
        <v>1.2018549383765887E-3</v>
      </c>
      <c r="AT199" s="15">
        <f t="shared" si="8"/>
        <v>6.0159004877507007E-4</v>
      </c>
      <c r="AU199" s="15">
        <f t="shared" si="8"/>
        <v>1.4523036796633027E-3</v>
      </c>
    </row>
    <row r="200" spans="1:49" x14ac:dyDescent="0.2">
      <c r="A200" s="2">
        <v>44365</v>
      </c>
      <c r="B200" s="15">
        <f t="shared" si="2"/>
        <v>2.2293380892545902E-3</v>
      </c>
      <c r="C200" s="15">
        <f t="shared" si="2"/>
        <v>1.6775935210181258E-3</v>
      </c>
      <c r="D200" s="15">
        <f t="shared" si="2"/>
        <v>5.3436776376986561E-4</v>
      </c>
      <c r="E200" s="15">
        <f t="shared" si="0"/>
        <v>6.0031258880363743E-3</v>
      </c>
      <c r="F200" s="15">
        <f t="shared" si="0"/>
        <v>8.1888246628131016E-4</v>
      </c>
      <c r="G200" s="15">
        <f t="shared" si="3"/>
        <v>1.4341235354013395E-5</v>
      </c>
      <c r="H200" s="15">
        <f t="shared" si="3"/>
        <v>5.2139167722444211E-3</v>
      </c>
      <c r="I200" s="15">
        <f t="shared" si="3"/>
        <v>3.5540812699917071E-4</v>
      </c>
      <c r="J200" s="15">
        <f t="shared" si="3"/>
        <v>7.4452772124882123E-5</v>
      </c>
      <c r="K200" s="15">
        <f t="shared" si="3"/>
        <v>1.782961183886226E-4</v>
      </c>
      <c r="L200" s="15">
        <f t="shared" si="9"/>
        <v>3.5673091786865166E-5</v>
      </c>
      <c r="O200" s="15">
        <f t="shared" si="7"/>
        <v>1.3880575002819492E-4</v>
      </c>
      <c r="Q200" s="15">
        <f t="shared" si="12"/>
        <v>0</v>
      </c>
      <c r="R200" s="15">
        <f t="shared" si="12"/>
        <v>0</v>
      </c>
      <c r="S200" s="15">
        <f t="shared" si="14"/>
        <v>0</v>
      </c>
      <c r="T200" s="15">
        <f t="shared" si="4"/>
        <v>5.5486835129881602E-3</v>
      </c>
      <c r="U200" s="15">
        <f t="shared" si="4"/>
        <v>3.5364436327411587E-3</v>
      </c>
      <c r="V200" s="15">
        <f t="shared" si="4"/>
        <v>1.4666197348351519E-3</v>
      </c>
      <c r="W200" s="15">
        <f t="shared" si="5"/>
        <v>4.901986347446535E-4</v>
      </c>
      <c r="X200" s="15">
        <f t="shared" si="5"/>
        <v>3.2431365360481676E-4</v>
      </c>
      <c r="Y200" s="15">
        <f t="shared" si="1"/>
        <v>7.1111440903300809E-3</v>
      </c>
      <c r="Z200" s="15">
        <f t="shared" si="1"/>
        <v>7.3704311702234586E-4</v>
      </c>
      <c r="AB200" s="15">
        <f t="shared" si="13"/>
        <v>3.8660067548909232E-3</v>
      </c>
      <c r="AC200" s="15">
        <f t="shared" si="13"/>
        <v>0</v>
      </c>
      <c r="AK200" s="15">
        <f t="shared" si="10"/>
        <v>2.3439388889977979E-2</v>
      </c>
      <c r="AL200" s="15">
        <f t="shared" si="10"/>
        <v>1.1953607081704519E-3</v>
      </c>
      <c r="AM200" s="15">
        <f t="shared" si="6"/>
        <v>8.4396806437417489E-3</v>
      </c>
      <c r="AN200" s="15">
        <f t="shared" si="6"/>
        <v>7.0551321444816794E-4</v>
      </c>
      <c r="AP200" s="15">
        <f t="shared" si="15"/>
        <v>9.0393075067404568E-3</v>
      </c>
      <c r="AS200" s="15">
        <f t="shared" si="11"/>
        <v>1.5193260541741783E-3</v>
      </c>
      <c r="AT200" s="15">
        <f t="shared" si="8"/>
        <v>6.3861097485353596E-4</v>
      </c>
      <c r="AU200" s="15">
        <f t="shared" si="8"/>
        <v>1.4671231049659893E-3</v>
      </c>
      <c r="AV200" s="15">
        <f t="shared" si="8"/>
        <v>-3.9412341248645201E-5</v>
      </c>
      <c r="AW200" s="15"/>
    </row>
    <row r="201" spans="1:49" x14ac:dyDescent="0.2">
      <c r="A201" s="2">
        <v>44366</v>
      </c>
      <c r="B201" s="15">
        <f t="shared" si="2"/>
        <v>2.3104049288638481E-3</v>
      </c>
      <c r="C201" s="15">
        <f t="shared" si="2"/>
        <v>1.9861164674122639E-3</v>
      </c>
      <c r="D201" s="15">
        <f t="shared" si="2"/>
        <v>7.7186454766758363E-4</v>
      </c>
      <c r="E201" s="15">
        <f t="shared" si="0"/>
        <v>9.6973572037510648E-3</v>
      </c>
      <c r="F201" s="15">
        <f t="shared" si="0"/>
        <v>1.3005780346820809E-3</v>
      </c>
      <c r="G201" s="15">
        <f t="shared" si="3"/>
        <v>1.4341235354013395E-5</v>
      </c>
      <c r="H201" s="15">
        <f t="shared" si="3"/>
        <v>5.2139167722444211E-3</v>
      </c>
      <c r="I201" s="15">
        <f t="shared" si="3"/>
        <v>3.5540812699917071E-4</v>
      </c>
      <c r="J201" s="15">
        <f t="shared" si="3"/>
        <v>2.8540229314538143E-4</v>
      </c>
      <c r="K201" s="15">
        <f t="shared" si="3"/>
        <v>1.782961183886226E-4</v>
      </c>
      <c r="L201" s="15">
        <f t="shared" si="9"/>
        <v>3.5673091786865166E-5</v>
      </c>
      <c r="O201" s="15">
        <f t="shared" si="7"/>
        <v>2.429100625493411E-4</v>
      </c>
      <c r="Q201" s="15">
        <f t="shared" si="12"/>
        <v>0</v>
      </c>
      <c r="R201" s="15">
        <f t="shared" si="12"/>
        <v>0</v>
      </c>
      <c r="S201" s="15">
        <f t="shared" si="14"/>
        <v>0</v>
      </c>
      <c r="T201" s="15">
        <f t="shared" si="4"/>
        <v>6.2696589503445843E-3</v>
      </c>
      <c r="U201" s="15">
        <f t="shared" si="4"/>
        <v>5.6782334384858045E-3</v>
      </c>
      <c r="V201" s="15">
        <f t="shared" si="4"/>
        <v>2.190152137353827E-3</v>
      </c>
      <c r="W201" s="15">
        <f t="shared" si="5"/>
        <v>6.153557329773309E-4</v>
      </c>
      <c r="X201" s="15">
        <f t="shared" si="5"/>
        <v>3.5251484087480084E-4</v>
      </c>
      <c r="Y201" s="15">
        <f t="shared" si="1"/>
        <v>7.1111440903300809E-3</v>
      </c>
      <c r="Z201" s="15">
        <f t="shared" si="1"/>
        <v>8.0404703675165002E-4</v>
      </c>
      <c r="AB201" s="15">
        <f t="shared" si="13"/>
        <v>1.8459120164836331E-2</v>
      </c>
      <c r="AC201" s="15">
        <f t="shared" si="13"/>
        <v>9.2344985474903329E-4</v>
      </c>
      <c r="AK201" s="15">
        <f t="shared" si="10"/>
        <v>3.3345748956107507E-2</v>
      </c>
      <c r="AL201" s="15">
        <f t="shared" si="10"/>
        <v>2.7137918780085935E-3</v>
      </c>
      <c r="AM201" s="15">
        <f t="shared" si="6"/>
        <v>1.2384484818004651E-2</v>
      </c>
      <c r="AN201" s="15">
        <f t="shared" si="6"/>
        <v>2.0886904375110238E-3</v>
      </c>
      <c r="AO201" s="15">
        <f t="shared" si="6"/>
        <v>7.2085709909081898E-4</v>
      </c>
      <c r="AP201" s="15">
        <f t="shared" si="15"/>
        <v>1.4786433943522066E-2</v>
      </c>
      <c r="AS201" s="15">
        <f t="shared" si="11"/>
        <v>2.9479460752633311E-3</v>
      </c>
      <c r="AT201" s="15">
        <f t="shared" si="8"/>
        <v>6.3861097485353596E-4</v>
      </c>
      <c r="AU201" s="15">
        <f t="shared" si="8"/>
        <v>1.7338727604143511E-3</v>
      </c>
      <c r="AV201" s="15">
        <f t="shared" si="8"/>
        <v>5.9118511872967798E-5</v>
      </c>
      <c r="AW201" s="15">
        <f t="shared" si="8"/>
        <v>0</v>
      </c>
    </row>
    <row r="202" spans="1:49" x14ac:dyDescent="0.2">
      <c r="A202" s="2">
        <v>44367</v>
      </c>
      <c r="B202" s="15">
        <f t="shared" si="2"/>
        <v>1.159255806412387E-2</v>
      </c>
      <c r="C202" s="15">
        <f t="shared" si="2"/>
        <v>2.853837254145777E-3</v>
      </c>
      <c r="D202" s="15">
        <f t="shared" si="2"/>
        <v>1.5041462980188811E-3</v>
      </c>
      <c r="E202" s="15">
        <f t="shared" si="0"/>
        <v>2.7434403713176091E-2</v>
      </c>
      <c r="F202" s="15">
        <f t="shared" si="0"/>
        <v>1.3005780346820809E-3</v>
      </c>
      <c r="G202" s="15">
        <f t="shared" si="3"/>
        <v>2.7248347172625448E-4</v>
      </c>
      <c r="H202" s="15">
        <f t="shared" si="3"/>
        <v>5.9204755871747391E-3</v>
      </c>
      <c r="I202" s="15">
        <f t="shared" si="3"/>
        <v>4.4426015874896339E-4</v>
      </c>
      <c r="J202" s="15">
        <f t="shared" si="3"/>
        <v>2.8540229314538143E-4</v>
      </c>
      <c r="K202" s="15">
        <f t="shared" si="3"/>
        <v>3.4610422981320858E-4</v>
      </c>
      <c r="L202" s="15">
        <f t="shared" si="9"/>
        <v>3.5673091786865166E-5</v>
      </c>
      <c r="O202" s="15">
        <f t="shared" si="7"/>
        <v>6.680026720106881E-4</v>
      </c>
      <c r="Q202" s="15">
        <f t="shared" si="12"/>
        <v>0</v>
      </c>
      <c r="R202" s="15">
        <f t="shared" si="12"/>
        <v>0</v>
      </c>
      <c r="S202" s="15">
        <f t="shared" si="14"/>
        <v>0</v>
      </c>
      <c r="T202" s="15">
        <f t="shared" si="4"/>
        <v>8.2982859162396179E-3</v>
      </c>
      <c r="U202" s="15">
        <f t="shared" si="4"/>
        <v>1.0874979246222813E-2</v>
      </c>
      <c r="V202" s="15">
        <f t="shared" si="4"/>
        <v>3.3438929954241465E-3</v>
      </c>
      <c r="W202" s="15">
        <f t="shared" si="5"/>
        <v>6.570747657215567E-4</v>
      </c>
      <c r="X202" s="15">
        <f t="shared" si="5"/>
        <v>5.3112236025136658E-4</v>
      </c>
      <c r="Y202" s="15">
        <f t="shared" si="1"/>
        <v>1.0413188389665961E-2</v>
      </c>
      <c r="Z202" s="15">
        <f t="shared" si="1"/>
        <v>8.0404703675165002E-4</v>
      </c>
      <c r="AB202" s="15">
        <f t="shared" si="13"/>
        <v>3.3710729230834589E-2</v>
      </c>
      <c r="AC202" s="15">
        <f t="shared" si="13"/>
        <v>9.2344985474903329E-4</v>
      </c>
      <c r="AK202" s="15">
        <f t="shared" si="10"/>
        <v>4.8564688661922595E-2</v>
      </c>
      <c r="AL202" s="15">
        <f t="shared" si="10"/>
        <v>3.3599328013439733E-3</v>
      </c>
      <c r="AM202" s="15">
        <f t="shared" si="6"/>
        <v>1.6847928584899731E-2</v>
      </c>
      <c r="AN202" s="15">
        <f t="shared" si="6"/>
        <v>3.9267380225207248E-3</v>
      </c>
      <c r="AO202" s="15">
        <f t="shared" si="6"/>
        <v>1.1984249272384865E-3</v>
      </c>
      <c r="AP202" s="15">
        <f t="shared" si="15"/>
        <v>2.4904214559386972E-2</v>
      </c>
      <c r="AS202" s="15">
        <f t="shared" si="11"/>
        <v>4.3652278422168555E-3</v>
      </c>
      <c r="AT202" s="15">
        <f t="shared" si="8"/>
        <v>6.6637666941238532E-4</v>
      </c>
      <c r="AU202" s="15">
        <f t="shared" si="8"/>
        <v>1.7412824730656945E-3</v>
      </c>
      <c r="AV202" s="15">
        <f t="shared" si="8"/>
        <v>5.3206660685671027E-4</v>
      </c>
      <c r="AW202" s="15">
        <f t="shared" ref="AW202" si="16">AW25/AW$179</f>
        <v>0</v>
      </c>
    </row>
    <row r="203" spans="1:49" x14ac:dyDescent="0.2">
      <c r="A203" s="2">
        <v>44368</v>
      </c>
      <c r="B203" s="15">
        <f t="shared" si="2"/>
        <v>1.2160025941388675E-2</v>
      </c>
      <c r="C203" s="15">
        <f t="shared" si="2"/>
        <v>2.9309679907443117E-3</v>
      </c>
      <c r="D203" s="15">
        <f t="shared" si="2"/>
        <v>1.6031032913095969E-3</v>
      </c>
      <c r="E203" s="15">
        <f t="shared" si="0"/>
        <v>4.2045562186227146E-2</v>
      </c>
      <c r="F203" s="15">
        <f t="shared" si="0"/>
        <v>1.3005780346820809E-3</v>
      </c>
      <c r="G203" s="15">
        <f t="shared" si="3"/>
        <v>5.5930817880652244E-4</v>
      </c>
      <c r="H203" s="15">
        <f t="shared" si="3"/>
        <v>1.1840951174349478E-2</v>
      </c>
      <c r="I203" s="15">
        <f t="shared" si="3"/>
        <v>1.7178059471626584E-3</v>
      </c>
      <c r="J203" s="15">
        <f t="shared" si="3"/>
        <v>2.8540229314538143E-4</v>
      </c>
      <c r="K203" s="15">
        <f t="shared" si="3"/>
        <v>7.5513650141063697E-4</v>
      </c>
      <c r="L203" s="15">
        <f t="shared" si="9"/>
        <v>3.5673091786865166E-5</v>
      </c>
      <c r="N203" s="15">
        <f t="shared" ref="N203:N205" si="17">N26/N$179</f>
        <v>0</v>
      </c>
      <c r="O203" s="15">
        <f t="shared" si="7"/>
        <v>1.9693065785250153E-3</v>
      </c>
      <c r="Q203" s="15">
        <f t="shared" si="12"/>
        <v>0</v>
      </c>
      <c r="R203" s="15">
        <f t="shared" si="12"/>
        <v>0</v>
      </c>
      <c r="S203" s="15">
        <f t="shared" si="14"/>
        <v>7.9531487238811366E-4</v>
      </c>
      <c r="T203" s="15">
        <f t="shared" si="4"/>
        <v>1.0680332214172115E-2</v>
      </c>
      <c r="U203" s="15">
        <f t="shared" si="4"/>
        <v>1.0874979246222813E-2</v>
      </c>
      <c r="V203" s="15">
        <f t="shared" si="4"/>
        <v>5.0060620282373182E-3</v>
      </c>
      <c r="W203" s="15">
        <f t="shared" si="5"/>
        <v>1.1785626750243795E-3</v>
      </c>
      <c r="X203" s="15">
        <f t="shared" si="5"/>
        <v>7.5203166053290844E-4</v>
      </c>
      <c r="Y203" s="15">
        <f t="shared" si="1"/>
        <v>1.1303627301846425E-2</v>
      </c>
      <c r="Z203" s="15">
        <f t="shared" si="1"/>
        <v>1.1055646755335187E-3</v>
      </c>
      <c r="AB203" s="15">
        <f t="shared" si="13"/>
        <v>4.530874949550736E-2</v>
      </c>
      <c r="AC203" s="15">
        <f t="shared" si="13"/>
        <v>1.8661382481386713E-3</v>
      </c>
      <c r="AD203" s="15">
        <f t="shared" si="13"/>
        <v>0</v>
      </c>
      <c r="AK203" s="15">
        <f t="shared" si="10"/>
        <v>6.2228408251814971E-2</v>
      </c>
      <c r="AL203" s="15">
        <f t="shared" si="10"/>
        <v>8.3675249571931645E-3</v>
      </c>
      <c r="AM203" s="15">
        <f t="shared" si="6"/>
        <v>1.9456842899352487E-2</v>
      </c>
      <c r="AN203" s="15">
        <f t="shared" si="6"/>
        <v>9.5429945322725879E-3</v>
      </c>
      <c r="AO203" s="15">
        <f t="shared" si="6"/>
        <v>3.9376819037835985E-3</v>
      </c>
      <c r="AP203" s="15">
        <f t="shared" si="15"/>
        <v>2.8040300837235702E-2</v>
      </c>
      <c r="AS203" s="15">
        <f t="shared" si="11"/>
        <v>6.0659659625610851E-3</v>
      </c>
      <c r="AT203" s="15">
        <f t="shared" si="8"/>
        <v>7.2190805853008415E-4</v>
      </c>
      <c r="AU203" s="15">
        <f t="shared" si="8"/>
        <v>2.1784555194949541E-3</v>
      </c>
      <c r="AV203" s="15">
        <f t="shared" si="8"/>
        <v>9.4589618996748477E-4</v>
      </c>
      <c r="AW203" s="15">
        <f t="shared" ref="AW203" si="18">AW26/AW$179</f>
        <v>4.9214112146658058E-4</v>
      </c>
    </row>
    <row r="204" spans="1:49" x14ac:dyDescent="0.2">
      <c r="A204" s="2">
        <v>44369</v>
      </c>
      <c r="B204" s="15">
        <f t="shared" si="2"/>
        <v>1.6659235539702485E-2</v>
      </c>
      <c r="C204" s="15">
        <f t="shared" si="2"/>
        <v>3.0466640956421133E-3</v>
      </c>
      <c r="D204" s="15">
        <f t="shared" si="2"/>
        <v>2.5728818255586123E-3</v>
      </c>
      <c r="E204" s="15">
        <f t="shared" si="0"/>
        <v>6.3488680496353131E-2</v>
      </c>
      <c r="F204" s="15">
        <f t="shared" si="0"/>
        <v>1.3005780346820809E-3</v>
      </c>
      <c r="G204" s="15">
        <f t="shared" si="3"/>
        <v>5.736494141605358E-4</v>
      </c>
      <c r="H204" s="15">
        <f t="shared" si="3"/>
        <v>1.1840951174349478E-2</v>
      </c>
      <c r="I204" s="15">
        <f t="shared" si="3"/>
        <v>7.2118232436915054E-3</v>
      </c>
      <c r="J204" s="15">
        <f t="shared" si="3"/>
        <v>2.9781108849952849E-4</v>
      </c>
      <c r="K204" s="15">
        <f t="shared" ref="K204:Z267" si="19">K27/K$179</f>
        <v>1.0488006964036625E-3</v>
      </c>
      <c r="L204" s="15">
        <f t="shared" si="9"/>
        <v>3.5673091786865166E-5</v>
      </c>
      <c r="N204" s="15">
        <f t="shared" si="17"/>
        <v>8.9537538613063526E-5</v>
      </c>
      <c r="O204" s="15">
        <f t="shared" si="7"/>
        <v>1.9693065785250153E-3</v>
      </c>
      <c r="P204" s="15">
        <f t="shared" si="7"/>
        <v>0</v>
      </c>
      <c r="Q204" s="15">
        <f t="shared" si="12"/>
        <v>0</v>
      </c>
      <c r="R204" s="15">
        <f t="shared" si="12"/>
        <v>0</v>
      </c>
      <c r="S204" s="15">
        <f t="shared" si="14"/>
        <v>7.9531487238811366E-4</v>
      </c>
      <c r="T204" s="15">
        <f t="shared" si="4"/>
        <v>1.4221593921187489E-2</v>
      </c>
      <c r="U204" s="15">
        <f t="shared" si="4"/>
        <v>1.2800929769217997E-2</v>
      </c>
      <c r="V204" s="15">
        <f t="shared" si="4"/>
        <v>6.8246704994329071E-3</v>
      </c>
      <c r="W204" s="15">
        <f t="shared" si="5"/>
        <v>1.7417696170714282E-3</v>
      </c>
      <c r="X204" s="15">
        <f t="shared" si="5"/>
        <v>1.0528443247460719E-3</v>
      </c>
      <c r="Y204" s="15">
        <f t="shared" si="1"/>
        <v>1.1303627301846425E-2</v>
      </c>
      <c r="Z204" s="15">
        <f t="shared" si="1"/>
        <v>1.8593587724881906E-3</v>
      </c>
      <c r="AB204" s="15">
        <f t="shared" si="13"/>
        <v>5.1978673237462032E-2</v>
      </c>
      <c r="AC204" s="15">
        <f t="shared" si="13"/>
        <v>2.2893860982319781E-3</v>
      </c>
      <c r="AD204" s="15">
        <f t="shared" si="13"/>
        <v>1.0755166320964892E-4</v>
      </c>
      <c r="AK204" s="15">
        <f t="shared" si="10"/>
        <v>6.9913025295197773E-2</v>
      </c>
      <c r="AL204" s="15">
        <f t="shared" si="10"/>
        <v>1.0612864665783607E-2</v>
      </c>
      <c r="AM204" s="15">
        <f t="shared" si="6"/>
        <v>1.9755453573898282E-2</v>
      </c>
      <c r="AN204" s="15">
        <f t="shared" si="6"/>
        <v>1.3887470642295518E-2</v>
      </c>
      <c r="AO204" s="15">
        <f t="shared" si="6"/>
        <v>4.0007568999540456E-3</v>
      </c>
      <c r="AP204" s="15">
        <f t="shared" si="15"/>
        <v>3.3148857669930469E-2</v>
      </c>
      <c r="AS204" s="15">
        <f t="shared" si="11"/>
        <v>7.7780423370409427E-3</v>
      </c>
      <c r="AT204" s="15">
        <f t="shared" si="8"/>
        <v>7.7743944764778288E-4</v>
      </c>
      <c r="AU204" s="15">
        <f t="shared" si="8"/>
        <v>3.0083433364454125E-3</v>
      </c>
      <c r="AV204" s="15">
        <f t="shared" si="8"/>
        <v>1.3203134318296142E-3</v>
      </c>
      <c r="AW204" s="15">
        <f t="shared" ref="AW204" si="20">AW27/AW$179</f>
        <v>4.9214112146658058E-4</v>
      </c>
    </row>
    <row r="205" spans="1:49" x14ac:dyDescent="0.2">
      <c r="A205" s="2">
        <v>44370</v>
      </c>
      <c r="B205" s="15">
        <f t="shared" si="2"/>
        <v>1.8037371813059869E-2</v>
      </c>
      <c r="C205" s="15">
        <f t="shared" si="2"/>
        <v>3.490165831083687E-3</v>
      </c>
      <c r="D205" s="15">
        <f t="shared" si="2"/>
        <v>9.4009143626180066E-3</v>
      </c>
      <c r="E205" s="15">
        <f t="shared" si="0"/>
        <v>6.8094629156010236E-2</v>
      </c>
      <c r="F205" s="15">
        <f t="shared" si="0"/>
        <v>1.3005780346820809E-3</v>
      </c>
      <c r="G205" s="15">
        <f t="shared" si="3"/>
        <v>1.7496307131896342E-3</v>
      </c>
      <c r="H205" s="15">
        <f t="shared" si="3"/>
        <v>1.1840951174349478E-2</v>
      </c>
      <c r="I205" s="15">
        <f t="shared" si="3"/>
        <v>7.3302926193578961E-3</v>
      </c>
      <c r="J205" s="15">
        <f t="shared" si="3"/>
        <v>6.2043976770735101E-4</v>
      </c>
      <c r="K205" s="15">
        <f t="shared" si="19"/>
        <v>1.2900248565765047E-3</v>
      </c>
      <c r="L205" s="15">
        <f t="shared" si="9"/>
        <v>3.5673091786865166E-5</v>
      </c>
      <c r="M205" s="15">
        <f t="shared" si="9"/>
        <v>0</v>
      </c>
      <c r="N205" s="15">
        <f t="shared" si="17"/>
        <v>2.8353553894136784E-4</v>
      </c>
      <c r="O205" s="15">
        <f t="shared" si="7"/>
        <v>2.619958531782179E-3</v>
      </c>
      <c r="P205" s="15">
        <f t="shared" si="7"/>
        <v>0</v>
      </c>
      <c r="Q205" s="15">
        <f t="shared" si="12"/>
        <v>1.2527665260784232E-4</v>
      </c>
      <c r="R205" s="15">
        <f t="shared" si="12"/>
        <v>0</v>
      </c>
      <c r="S205" s="15">
        <f t="shared" si="14"/>
        <v>7.9531487238811366E-4</v>
      </c>
      <c r="T205" s="15">
        <f t="shared" si="4"/>
        <v>2.9807386464039583E-2</v>
      </c>
      <c r="U205" s="15">
        <f t="shared" si="4"/>
        <v>1.3963141291715091E-2</v>
      </c>
      <c r="V205" s="15">
        <f t="shared" si="4"/>
        <v>8.9561578473933284E-3</v>
      </c>
      <c r="W205" s="15">
        <f t="shared" si="5"/>
        <v>1.9086457480483314E-3</v>
      </c>
      <c r="X205" s="15">
        <f t="shared" si="5"/>
        <v>2.2513947837203944E-3</v>
      </c>
      <c r="Y205" s="15">
        <f t="shared" si="1"/>
        <v>1.1798315586391125E-2</v>
      </c>
      <c r="Z205" s="15">
        <f t="shared" si="1"/>
        <v>1.8761097524205167E-3</v>
      </c>
      <c r="AB205" s="15">
        <f t="shared" si="13"/>
        <v>5.7204154895171742E-2</v>
      </c>
      <c r="AC205" s="15">
        <f t="shared" si="13"/>
        <v>6.7719656014929106E-3</v>
      </c>
      <c r="AD205" s="15">
        <f t="shared" si="13"/>
        <v>1.751555657985711E-3</v>
      </c>
      <c r="AK205" s="15">
        <f t="shared" si="10"/>
        <v>7.7303588114981739E-2</v>
      </c>
      <c r="AL205" s="15">
        <f t="shared" si="10"/>
        <v>1.3649727005459892E-2</v>
      </c>
      <c r="AM205" s="15">
        <f t="shared" si="6"/>
        <v>2.1892877349594518E-2</v>
      </c>
      <c r="AN205" s="15">
        <f t="shared" si="6"/>
        <v>1.6282502343974825E-2</v>
      </c>
      <c r="AO205" s="15">
        <f t="shared" si="6"/>
        <v>8.776435181430722E-3</v>
      </c>
      <c r="AP205" s="15">
        <f t="shared" si="15"/>
        <v>3.3432666382857953E-2</v>
      </c>
      <c r="AR205" s="15">
        <f t="shared" ref="AR205:AW268" si="21">AR28/AR$179</f>
        <v>0</v>
      </c>
      <c r="AS205" s="15">
        <f t="shared" si="11"/>
        <v>8.7984852092474804E-3</v>
      </c>
      <c r="AT205" s="15">
        <f t="shared" si="8"/>
        <v>8.9775745740279696E-4</v>
      </c>
      <c r="AU205" s="15">
        <f t="shared" si="8"/>
        <v>3.771543739533781E-3</v>
      </c>
      <c r="AV205" s="15">
        <f t="shared" si="8"/>
        <v>2.3844466455430345E-3</v>
      </c>
      <c r="AW205" s="15">
        <f t="shared" ref="AW205" si="22">AW28/AW$179</f>
        <v>8.3048814247485472E-4</v>
      </c>
    </row>
    <row r="206" spans="1:49" x14ac:dyDescent="0.2">
      <c r="A206" s="2">
        <v>44371</v>
      </c>
      <c r="B206" s="15">
        <f t="shared" si="2"/>
        <v>2.0124842932998255E-2</v>
      </c>
      <c r="C206" s="15">
        <f t="shared" si="2"/>
        <v>7.7516390281527191E-3</v>
      </c>
      <c r="D206" s="15">
        <f t="shared" si="2"/>
        <v>1.0350901498208878E-2</v>
      </c>
      <c r="E206" s="15">
        <f t="shared" si="0"/>
        <v>7.9579899592687312E-2</v>
      </c>
      <c r="F206" s="15">
        <f t="shared" si="0"/>
        <v>1.3005780346820809E-3</v>
      </c>
      <c r="G206" s="15">
        <f t="shared" si="3"/>
        <v>1.7496307131896342E-3</v>
      </c>
      <c r="H206" s="15">
        <f t="shared" si="3"/>
        <v>1.2230776727414482E-2</v>
      </c>
      <c r="I206" s="15">
        <f t="shared" si="3"/>
        <v>7.3747186352327923E-3</v>
      </c>
      <c r="J206" s="15">
        <f t="shared" si="3"/>
        <v>6.2043976770735101E-4</v>
      </c>
      <c r="K206" s="15">
        <f t="shared" si="19"/>
        <v>1.4158809401449443E-3</v>
      </c>
      <c r="L206" s="15">
        <f t="shared" si="9"/>
        <v>3.5673091786865166E-5</v>
      </c>
      <c r="M206" s="15">
        <f t="shared" si="9"/>
        <v>0</v>
      </c>
      <c r="N206" s="15">
        <f t="shared" si="9"/>
        <v>1.9698258494873977E-3</v>
      </c>
      <c r="O206" s="15">
        <f t="shared" si="7"/>
        <v>3.235909047532294E-3</v>
      </c>
      <c r="P206" s="15">
        <f t="shared" si="7"/>
        <v>0</v>
      </c>
      <c r="Q206" s="15">
        <f t="shared" si="12"/>
        <v>1.2527665260784232E-4</v>
      </c>
      <c r="R206" s="15">
        <f t="shared" si="12"/>
        <v>7.7771637911626856E-4</v>
      </c>
      <c r="S206" s="15">
        <f t="shared" si="14"/>
        <v>1.6629310968115103E-3</v>
      </c>
      <c r="T206" s="15">
        <f t="shared" si="4"/>
        <v>4.631913765682983E-2</v>
      </c>
      <c r="U206" s="15">
        <f t="shared" si="4"/>
        <v>1.5922297858210196E-2</v>
      </c>
      <c r="V206" s="15">
        <f t="shared" si="4"/>
        <v>1.120497477414056E-2</v>
      </c>
      <c r="W206" s="15">
        <f t="shared" si="5"/>
        <v>2.1902492190718557E-3</v>
      </c>
      <c r="X206" s="15">
        <f t="shared" si="5"/>
        <v>3.7695586984212034E-3</v>
      </c>
      <c r="Y206" s="15">
        <f t="shared" si="1"/>
        <v>1.6943073745656019E-2</v>
      </c>
      <c r="Z206" s="15">
        <f t="shared" si="1"/>
        <v>3.2161881470066001E-3</v>
      </c>
      <c r="AB206" s="15">
        <f t="shared" si="13"/>
        <v>6.3151857595003927E-2</v>
      </c>
      <c r="AC206" s="15">
        <f t="shared" si="13"/>
        <v>9.6577463975836397E-3</v>
      </c>
      <c r="AD206" s="15">
        <f t="shared" si="13"/>
        <v>6.0536221863716679E-3</v>
      </c>
      <c r="AK206" s="15">
        <f t="shared" si="10"/>
        <v>8.3295759738095707E-2</v>
      </c>
      <c r="AL206" s="15">
        <f t="shared" si="10"/>
        <v>1.8318095176558007E-2</v>
      </c>
      <c r="AM206" s="15">
        <f t="shared" si="6"/>
        <v>3.0536870560130758E-2</v>
      </c>
      <c r="AN206" s="15">
        <f t="shared" si="6"/>
        <v>1.9141687476212137E-2</v>
      </c>
      <c r="AO206" s="15">
        <f t="shared" si="6"/>
        <v>1.1587777867884915E-2</v>
      </c>
      <c r="AP206" s="15">
        <f t="shared" si="15"/>
        <v>7.2981410529303251E-2</v>
      </c>
      <c r="AR206" s="15">
        <f t="shared" si="21"/>
        <v>1.3382207482399487E-3</v>
      </c>
      <c r="AS206" s="15">
        <f t="shared" si="11"/>
        <v>1.1009444765694978E-2</v>
      </c>
      <c r="AT206" s="15">
        <f t="shared" si="8"/>
        <v>1.0736068562755097E-3</v>
      </c>
      <c r="AU206" s="15">
        <f t="shared" si="8"/>
        <v>4.749625809511107E-3</v>
      </c>
      <c r="AV206" s="15">
        <f t="shared" si="8"/>
        <v>3.3500490061348421E-3</v>
      </c>
      <c r="AW206" s="15">
        <f t="shared" ref="AW206" si="23">AW29/AW$179</f>
        <v>1.1073175232998063E-3</v>
      </c>
    </row>
    <row r="207" spans="1:49" x14ac:dyDescent="0.2">
      <c r="A207" s="2">
        <v>44372</v>
      </c>
      <c r="B207" s="15">
        <f t="shared" si="2"/>
        <v>2.0205909772607514E-2</v>
      </c>
      <c r="C207" s="15">
        <f t="shared" si="2"/>
        <v>9.005013497878904E-3</v>
      </c>
      <c r="D207" s="15">
        <f t="shared" si="2"/>
        <v>1.211233597878362E-2</v>
      </c>
      <c r="E207" s="15">
        <f t="shared" si="0"/>
        <v>8.4718670076726343E-2</v>
      </c>
      <c r="F207" s="15">
        <f t="shared" si="0"/>
        <v>1.3005780346820809E-3</v>
      </c>
      <c r="G207" s="15">
        <f t="shared" si="3"/>
        <v>1.7496307131896342E-3</v>
      </c>
      <c r="H207" s="15">
        <f t="shared" si="3"/>
        <v>1.2644966377546049E-2</v>
      </c>
      <c r="I207" s="15">
        <f t="shared" si="3"/>
        <v>7.5968487146072742E-3</v>
      </c>
      <c r="J207" s="15">
        <f t="shared" si="3"/>
        <v>6.2043976770735101E-4</v>
      </c>
      <c r="K207" s="15">
        <f t="shared" si="19"/>
        <v>7.0794047007247214E-3</v>
      </c>
      <c r="L207" s="15">
        <f t="shared" si="9"/>
        <v>4.756412238248689E-5</v>
      </c>
      <c r="M207" s="15">
        <f t="shared" si="9"/>
        <v>9.972451103825682E-5</v>
      </c>
      <c r="N207" s="15">
        <f t="shared" si="9"/>
        <v>2.7458178508006146E-3</v>
      </c>
      <c r="O207" s="15">
        <f t="shared" si="7"/>
        <v>3.235909047532294E-3</v>
      </c>
      <c r="P207" s="15">
        <f t="shared" si="7"/>
        <v>0</v>
      </c>
      <c r="Q207" s="15">
        <f t="shared" si="12"/>
        <v>1.2527665260784232E-4</v>
      </c>
      <c r="R207" s="15">
        <f t="shared" si="12"/>
        <v>7.7771637911626856E-4</v>
      </c>
      <c r="S207" s="15">
        <f t="shared" si="14"/>
        <v>2.1328898850408503E-3</v>
      </c>
      <c r="T207" s="15">
        <f t="shared" si="4"/>
        <v>6.5453260293338048E-2</v>
      </c>
      <c r="U207" s="15">
        <f t="shared" si="4"/>
        <v>2.1019425535447452E-2</v>
      </c>
      <c r="V207" s="15">
        <f t="shared" si="4"/>
        <v>1.3844890296843835E-2</v>
      </c>
      <c r="W207" s="15">
        <f t="shared" si="5"/>
        <v>3.4731094759567998E-3</v>
      </c>
      <c r="X207" s="15">
        <f t="shared" si="5"/>
        <v>7.5861193756257142E-3</v>
      </c>
      <c r="Y207" s="15">
        <f t="shared" si="1"/>
        <v>5.040873619510506E-2</v>
      </c>
      <c r="Z207" s="15">
        <f t="shared" si="1"/>
        <v>4.1877449830815105E-3</v>
      </c>
      <c r="AB207" s="15">
        <f t="shared" si="13"/>
        <v>7.0480276993011445E-2</v>
      </c>
      <c r="AC207" s="15">
        <f t="shared" si="13"/>
        <v>1.7603262856153448E-2</v>
      </c>
      <c r="AD207" s="15">
        <f t="shared" si="13"/>
        <v>7.4671583314127677E-3</v>
      </c>
      <c r="AK207" s="15">
        <f t="shared" si="10"/>
        <v>9.1346310926401497E-2</v>
      </c>
      <c r="AL207" s="15">
        <f t="shared" si="10"/>
        <v>2.2017251962653056E-2</v>
      </c>
      <c r="AM207" s="15">
        <f t="shared" si="6"/>
        <v>3.8190733639278308E-2</v>
      </c>
      <c r="AN207" s="15">
        <f t="shared" si="6"/>
        <v>2.30127270870659E-2</v>
      </c>
      <c r="AO207" s="15">
        <f t="shared" si="6"/>
        <v>1.7327602519395562E-2</v>
      </c>
      <c r="AP207" s="15">
        <f t="shared" si="15"/>
        <v>7.3321980984816237E-2</v>
      </c>
      <c r="AQ207" s="15">
        <f t="shared" si="15"/>
        <v>0</v>
      </c>
      <c r="AR207" s="15">
        <f t="shared" si="21"/>
        <v>6.3187292721242801E-3</v>
      </c>
      <c r="AS207" s="15">
        <f t="shared" si="11"/>
        <v>1.3424492896583784E-2</v>
      </c>
      <c r="AT207" s="15">
        <f t="shared" si="8"/>
        <v>1.0736068562755097E-3</v>
      </c>
      <c r="AU207" s="15">
        <f t="shared" si="8"/>
        <v>5.9129506957720183E-3</v>
      </c>
      <c r="AV207" s="15">
        <f t="shared" si="8"/>
        <v>5.0447796798265858E-3</v>
      </c>
      <c r="AW207" s="15">
        <f t="shared" ref="AW207" si="24">AW30/AW$179</f>
        <v>1.6763556949955399E-3</v>
      </c>
    </row>
    <row r="208" spans="1:49" x14ac:dyDescent="0.2">
      <c r="A208" s="2">
        <v>44373</v>
      </c>
      <c r="B208" s="15">
        <f t="shared" si="2"/>
        <v>2.3914717684731062E-2</v>
      </c>
      <c r="C208" s="15">
        <f t="shared" si="2"/>
        <v>1.9591207096027768E-2</v>
      </c>
      <c r="D208" s="15">
        <f t="shared" si="2"/>
        <v>3.4476616462485406E-2</v>
      </c>
      <c r="E208" s="15">
        <f t="shared" si="0"/>
        <v>9.1420384578952352E-2</v>
      </c>
      <c r="F208" s="15">
        <f t="shared" si="0"/>
        <v>1.3005780346820809E-3</v>
      </c>
      <c r="G208" s="15">
        <f t="shared" si="3"/>
        <v>6.224096143641813E-3</v>
      </c>
      <c r="H208" s="15">
        <f t="shared" si="3"/>
        <v>1.7249780723126402E-2</v>
      </c>
      <c r="I208" s="15">
        <f t="shared" si="3"/>
        <v>7.6264660585238717E-3</v>
      </c>
      <c r="J208" s="15">
        <f t="shared" si="3"/>
        <v>6.2043976770735101E-4</v>
      </c>
      <c r="K208" s="15">
        <f t="shared" si="19"/>
        <v>7.1633087564370139E-3</v>
      </c>
      <c r="L208" s="15">
        <f t="shared" si="9"/>
        <v>5.9455152978108614E-5</v>
      </c>
      <c r="M208" s="15">
        <f t="shared" si="9"/>
        <v>3.8643248027324514E-4</v>
      </c>
      <c r="N208" s="15">
        <f t="shared" si="9"/>
        <v>4.1560340839563656E-3</v>
      </c>
      <c r="O208" s="15">
        <f t="shared" si="7"/>
        <v>3.235909047532294E-3</v>
      </c>
      <c r="P208" s="15">
        <f t="shared" si="7"/>
        <v>0</v>
      </c>
      <c r="Q208" s="15">
        <f t="shared" si="12"/>
        <v>1.2527665260784232E-4</v>
      </c>
      <c r="R208" s="15">
        <f t="shared" si="12"/>
        <v>1.4531016557172388E-3</v>
      </c>
      <c r="S208" s="15">
        <f t="shared" si="14"/>
        <v>2.1328898850408503E-3</v>
      </c>
      <c r="T208" s="15">
        <f t="shared" si="4"/>
        <v>8.3265594628026157E-2</v>
      </c>
      <c r="U208" s="15">
        <f t="shared" si="4"/>
        <v>2.6299186451934253E-2</v>
      </c>
      <c r="V208" s="15">
        <f t="shared" si="4"/>
        <v>1.6504360749344908E-2</v>
      </c>
      <c r="W208" s="15">
        <f t="shared" si="5"/>
        <v>4.9541351383768171E-3</v>
      </c>
      <c r="X208" s="15">
        <f t="shared" si="5"/>
        <v>8.5543601385618343E-3</v>
      </c>
      <c r="Y208" s="15">
        <f t="shared" si="1"/>
        <v>5.6023448224687418E-2</v>
      </c>
      <c r="Z208" s="15">
        <f t="shared" si="1"/>
        <v>5.1928037790210727E-3</v>
      </c>
      <c r="AB208" s="15">
        <f t="shared" si="13"/>
        <v>0.11678739087027636</v>
      </c>
      <c r="AC208" s="15">
        <f t="shared" si="13"/>
        <v>2.9434964120125435E-2</v>
      </c>
      <c r="AD208" s="15">
        <f t="shared" si="13"/>
        <v>1.1292924637013136E-2</v>
      </c>
      <c r="AE208" s="15">
        <f t="shared" si="13"/>
        <v>0</v>
      </c>
      <c r="AH208" s="15">
        <f t="shared" ref="AH208:AI271" si="25">AH31/AH$179</f>
        <v>0</v>
      </c>
      <c r="AJ208" s="15">
        <f t="shared" ref="AJ208:AW271" si="26">AJ31/AJ$179</f>
        <v>0</v>
      </c>
      <c r="AK208" s="15">
        <f t="shared" si="10"/>
        <v>0.10066456254533336</v>
      </c>
      <c r="AL208" s="15">
        <f t="shared" si="10"/>
        <v>2.6750234226084708E-2</v>
      </c>
      <c r="AM208" s="15">
        <f t="shared" si="6"/>
        <v>4.3062802539762371E-2</v>
      </c>
      <c r="AN208" s="15">
        <f t="shared" si="6"/>
        <v>2.5658401641246529E-2</v>
      </c>
      <c r="AO208" s="15">
        <f t="shared" si="6"/>
        <v>2.9302841078041791E-2</v>
      </c>
      <c r="AP208" s="15">
        <f t="shared" si="15"/>
        <v>7.6330353341847595E-2</v>
      </c>
      <c r="AQ208" s="15">
        <f t="shared" si="15"/>
        <v>2.3684405299385686E-4</v>
      </c>
      <c r="AR208" s="15">
        <f t="shared" si="21"/>
        <v>1.1753069180194333E-2</v>
      </c>
      <c r="AS208" s="15">
        <f t="shared" si="11"/>
        <v>2.1202535233624725E-2</v>
      </c>
      <c r="AT208" s="15">
        <f t="shared" si="8"/>
        <v>1.0736068562755097E-3</v>
      </c>
      <c r="AU208" s="15">
        <f t="shared" si="8"/>
        <v>6.0389158108448554E-3</v>
      </c>
      <c r="AV208" s="15">
        <f t="shared" si="8"/>
        <v>5.5571401160589735E-3</v>
      </c>
      <c r="AW208" s="15">
        <f t="shared" ref="AW208" si="27">AW31/AW$179</f>
        <v>1.8609086155455077E-3</v>
      </c>
    </row>
    <row r="209" spans="1:49" x14ac:dyDescent="0.2">
      <c r="A209" s="2">
        <v>44374</v>
      </c>
      <c r="B209" s="15">
        <f t="shared" si="2"/>
        <v>3.0096064204936969E-2</v>
      </c>
      <c r="C209" s="15">
        <f t="shared" si="2"/>
        <v>2.061318935595835E-2</v>
      </c>
      <c r="D209" s="15">
        <f t="shared" si="2"/>
        <v>4.0987986621014508E-2</v>
      </c>
      <c r="E209" s="15">
        <f t="shared" si="0"/>
        <v>0.1099625840674434</v>
      </c>
      <c r="F209" s="15">
        <f t="shared" si="0"/>
        <v>6.3583815028901737E-3</v>
      </c>
      <c r="G209" s="15">
        <f t="shared" si="3"/>
        <v>6.5682857921381347E-3</v>
      </c>
      <c r="H209" s="15">
        <f t="shared" si="3"/>
        <v>1.9491277653250171E-2</v>
      </c>
      <c r="I209" s="15">
        <f t="shared" si="3"/>
        <v>7.6264660585238717E-3</v>
      </c>
      <c r="J209" s="15">
        <f t="shared" si="3"/>
        <v>6.2043976770735101E-4</v>
      </c>
      <c r="K209" s="15">
        <f t="shared" si="19"/>
        <v>9.2504221422803033E-3</v>
      </c>
      <c r="L209" s="15">
        <f t="shared" si="9"/>
        <v>8.3237214169352056E-5</v>
      </c>
      <c r="M209" s="15">
        <f t="shared" si="9"/>
        <v>3.8643248027324514E-4</v>
      </c>
      <c r="N209" s="15">
        <f t="shared" si="9"/>
        <v>5.87217024070675E-3</v>
      </c>
      <c r="O209" s="15">
        <f t="shared" si="7"/>
        <v>5.239917063564358E-3</v>
      </c>
      <c r="P209" s="15">
        <f t="shared" si="7"/>
        <v>0</v>
      </c>
      <c r="Q209" s="15">
        <f t="shared" si="12"/>
        <v>1.2527665260784232E-4</v>
      </c>
      <c r="R209" s="15">
        <f t="shared" si="12"/>
        <v>1.8010274042692537E-3</v>
      </c>
      <c r="S209" s="15">
        <f t="shared" si="14"/>
        <v>2.9643554334466055E-3</v>
      </c>
      <c r="T209" s="15">
        <f t="shared" si="4"/>
        <v>9.1295281851917306E-2</v>
      </c>
      <c r="U209" s="15">
        <f t="shared" si="4"/>
        <v>4.0212518678399471E-2</v>
      </c>
      <c r="V209" s="15">
        <f t="shared" si="4"/>
        <v>1.9202941061441589E-2</v>
      </c>
      <c r="W209" s="15">
        <f t="shared" si="5"/>
        <v>1.1253709082754916E-2</v>
      </c>
      <c r="X209" s="15">
        <f t="shared" si="5"/>
        <v>1.3409664546877424E-2</v>
      </c>
      <c r="Y209" s="15">
        <f t="shared" si="1"/>
        <v>5.816297505534325E-2</v>
      </c>
      <c r="Z209" s="15">
        <f t="shared" si="1"/>
        <v>6.7506449127273946E-3</v>
      </c>
      <c r="AB209" s="15">
        <f t="shared" si="13"/>
        <v>0.16094908341653036</v>
      </c>
      <c r="AC209" s="15">
        <f t="shared" si="13"/>
        <v>3.6437792185305601E-2</v>
      </c>
      <c r="AD209" s="15">
        <f t="shared" si="13"/>
        <v>1.3858800030729047E-2</v>
      </c>
      <c r="AE209" s="15">
        <f t="shared" si="13"/>
        <v>1.7170002098555813E-4</v>
      </c>
      <c r="AG209" s="15">
        <f t="shared" ref="AG209:AV272" si="28">AG32/AG$179</f>
        <v>0</v>
      </c>
      <c r="AH209" s="15">
        <f t="shared" si="25"/>
        <v>5.6591570550824618E-4</v>
      </c>
      <c r="AJ209" s="15">
        <f t="shared" si="26"/>
        <v>4.7396668293022933E-4</v>
      </c>
      <c r="AK209" s="15">
        <f t="shared" si="10"/>
        <v>0.10803552175021074</v>
      </c>
      <c r="AL209" s="15">
        <f t="shared" si="10"/>
        <v>2.8268665395922852E-2</v>
      </c>
      <c r="AM209" s="15">
        <f t="shared" si="6"/>
        <v>5.1753944804174265E-2</v>
      </c>
      <c r="AN209" s="15">
        <f t="shared" si="6"/>
        <v>2.7802790490424514E-2</v>
      </c>
      <c r="AO209" s="15">
        <f t="shared" si="6"/>
        <v>3.2375494462916404E-2</v>
      </c>
      <c r="AP209" s="15">
        <f t="shared" si="15"/>
        <v>7.6940542074641696E-2</v>
      </c>
      <c r="AQ209" s="15">
        <f t="shared" si="15"/>
        <v>2.516468063059729E-4</v>
      </c>
      <c r="AR209" s="15">
        <f t="shared" si="21"/>
        <v>1.6140105893989645E-2</v>
      </c>
      <c r="AS209" s="15">
        <f t="shared" si="11"/>
        <v>2.727983945032144E-2</v>
      </c>
      <c r="AT209" s="15">
        <f t="shared" si="8"/>
        <v>1.5826445898544151E-3</v>
      </c>
      <c r="AU209" s="15">
        <f t="shared" si="8"/>
        <v>7.6023651802783086E-3</v>
      </c>
      <c r="AV209" s="15">
        <f t="shared" si="8"/>
        <v>7.7248188847344598E-3</v>
      </c>
      <c r="AW209" s="15">
        <f t="shared" ref="AW209" si="29">AW32/AW$179</f>
        <v>2.6913967580203622E-3</v>
      </c>
    </row>
    <row r="210" spans="1:49" x14ac:dyDescent="0.2">
      <c r="A210" s="2">
        <v>44375</v>
      </c>
      <c r="B210" s="15">
        <f t="shared" si="2"/>
        <v>3.0845932471322605E-2</v>
      </c>
      <c r="C210" s="15">
        <f t="shared" si="2"/>
        <v>2.2502892402622446E-2</v>
      </c>
      <c r="D210" s="15">
        <f t="shared" si="2"/>
        <v>4.4510855582163993E-2</v>
      </c>
      <c r="E210" s="15">
        <f t="shared" si="0"/>
        <v>0.11603675286539737</v>
      </c>
      <c r="F210" s="15">
        <f t="shared" si="0"/>
        <v>8.4537572254335253E-3</v>
      </c>
      <c r="G210" s="15">
        <f t="shared" si="3"/>
        <v>1.2591604640823761E-2</v>
      </c>
      <c r="H210" s="15">
        <f t="shared" si="3"/>
        <v>2.0295292856446739E-2</v>
      </c>
      <c r="I210" s="15">
        <f t="shared" si="3"/>
        <v>7.6412747304821704E-3</v>
      </c>
      <c r="J210" s="15">
        <f t="shared" si="3"/>
        <v>6.2043976770735101E-4</v>
      </c>
      <c r="K210" s="15">
        <f t="shared" si="19"/>
        <v>1.0057998678511123E-2</v>
      </c>
      <c r="L210" s="15">
        <f t="shared" si="9"/>
        <v>8.3237214169352056E-5</v>
      </c>
      <c r="M210" s="15">
        <f t="shared" si="9"/>
        <v>1.1966941324590818E-3</v>
      </c>
      <c r="N210" s="15">
        <f t="shared" si="9"/>
        <v>7.4465386279864501E-3</v>
      </c>
      <c r="O210" s="15">
        <f t="shared" si="7"/>
        <v>5.560905360504559E-3</v>
      </c>
      <c r="P210" s="15">
        <f t="shared" si="7"/>
        <v>0</v>
      </c>
      <c r="Q210" s="15">
        <f t="shared" si="12"/>
        <v>1.6703553681045641E-4</v>
      </c>
      <c r="R210" s="15">
        <f t="shared" si="12"/>
        <v>4.932359141237388E-3</v>
      </c>
      <c r="S210" s="15">
        <f t="shared" si="14"/>
        <v>2.0786638710143881E-2</v>
      </c>
      <c r="T210" s="15">
        <f t="shared" si="4"/>
        <v>0.10383459975260646</v>
      </c>
      <c r="U210" s="15">
        <f t="shared" si="4"/>
        <v>4.5990370247385025E-2</v>
      </c>
      <c r="V210" s="15">
        <f t="shared" si="4"/>
        <v>2.180374672454926E-2</v>
      </c>
      <c r="W210" s="15">
        <f t="shared" si="5"/>
        <v>1.2849462085221555E-2</v>
      </c>
      <c r="X210" s="15">
        <f t="shared" si="5"/>
        <v>1.6634000291412269E-2</v>
      </c>
      <c r="Y210" s="15">
        <f t="shared" si="1"/>
        <v>6.3926093570289028E-2</v>
      </c>
      <c r="Z210" s="15">
        <f t="shared" si="1"/>
        <v>3.4306006901403729E-2</v>
      </c>
      <c r="AB210" s="15">
        <f t="shared" si="13"/>
        <v>0.1903902117806997</v>
      </c>
      <c r="AC210" s="15">
        <f t="shared" si="13"/>
        <v>4.4710363800765693E-2</v>
      </c>
      <c r="AD210" s="15">
        <f t="shared" si="13"/>
        <v>1.599446877160636E-2</v>
      </c>
      <c r="AE210" s="15">
        <f t="shared" si="13"/>
        <v>1.7170002098555813E-4</v>
      </c>
      <c r="AG210" s="15">
        <f t="shared" si="28"/>
        <v>7.2648863824846576E-3</v>
      </c>
      <c r="AH210" s="15">
        <f t="shared" si="25"/>
        <v>5.6591570550824618E-4</v>
      </c>
      <c r="AJ210" s="15">
        <f t="shared" si="26"/>
        <v>9.0611277619014432E-4</v>
      </c>
      <c r="AK210" s="15">
        <f t="shared" si="10"/>
        <v>0.12062757705854293</v>
      </c>
      <c r="AL210" s="15">
        <f t="shared" si="10"/>
        <v>2.9690175427260684E-2</v>
      </c>
      <c r="AM210" s="15">
        <f t="shared" si="6"/>
        <v>6.0162192745332244E-2</v>
      </c>
      <c r="AN210" s="15">
        <f t="shared" si="6"/>
        <v>2.8981740204041848E-2</v>
      </c>
      <c r="AO210" s="15">
        <f t="shared" si="6"/>
        <v>3.6529433496427254E-2</v>
      </c>
      <c r="AP210" s="15">
        <f t="shared" si="15"/>
        <v>8.0190151837661414E-2</v>
      </c>
      <c r="AQ210" s="15">
        <f t="shared" si="15"/>
        <v>2.3240322700022204E-3</v>
      </c>
      <c r="AR210" s="15">
        <f t="shared" si="21"/>
        <v>2.3552685169023098E-2</v>
      </c>
      <c r="AS210" s="15">
        <f t="shared" si="11"/>
        <v>2.9388754719548285E-2</v>
      </c>
      <c r="AT210" s="15">
        <f t="shared" si="8"/>
        <v>1.6381759789721141E-3</v>
      </c>
      <c r="AU210" s="15">
        <f t="shared" si="8"/>
        <v>7.7876079965618931E-3</v>
      </c>
      <c r="AV210" s="15">
        <f t="shared" si="8"/>
        <v>1.1311341938361173E-2</v>
      </c>
      <c r="AW210" s="15">
        <f t="shared" ref="AW210" si="30">AW33/AW$179</f>
        <v>3.8448525114576607E-3</v>
      </c>
    </row>
    <row r="211" spans="1:49" x14ac:dyDescent="0.2">
      <c r="A211" s="2">
        <v>44376</v>
      </c>
      <c r="B211" s="15">
        <f t="shared" si="2"/>
        <v>3.5953143366705846E-2</v>
      </c>
      <c r="C211" s="15">
        <f t="shared" si="2"/>
        <v>2.3293482452757423E-2</v>
      </c>
      <c r="D211" s="15">
        <f t="shared" si="2"/>
        <v>4.5084806143250146E-2</v>
      </c>
      <c r="E211" s="15">
        <f t="shared" si="0"/>
        <v>0.13674576110637493</v>
      </c>
      <c r="F211" s="15">
        <f t="shared" si="0"/>
        <v>1.1657032755298651E-2</v>
      </c>
      <c r="G211" s="15">
        <f t="shared" si="3"/>
        <v>1.7381577249064233E-2</v>
      </c>
      <c r="H211" s="15">
        <f t="shared" si="3"/>
        <v>2.0953123477243932E-2</v>
      </c>
      <c r="I211" s="15">
        <f t="shared" si="3"/>
        <v>2.0776566757493189E-2</v>
      </c>
      <c r="J211" s="15">
        <f t="shared" si="3"/>
        <v>6.2043976770735101E-4</v>
      </c>
      <c r="K211" s="15">
        <f t="shared" si="19"/>
        <v>1.0141902734223416E-2</v>
      </c>
      <c r="L211" s="15">
        <f t="shared" si="9"/>
        <v>8.3237214169352056E-5</v>
      </c>
      <c r="M211" s="15">
        <f t="shared" si="9"/>
        <v>1.707782251530148E-3</v>
      </c>
      <c r="N211" s="15">
        <f t="shared" si="9"/>
        <v>8.5284505528943014E-3</v>
      </c>
      <c r="O211" s="15">
        <f t="shared" si="7"/>
        <v>9.126478064353816E-3</v>
      </c>
      <c r="P211" s="15">
        <f t="shared" si="7"/>
        <v>1.2142448264497216E-4</v>
      </c>
      <c r="Q211" s="15">
        <f t="shared" si="12"/>
        <v>2.5055330521568463E-4</v>
      </c>
      <c r="R211" s="15">
        <f t="shared" si="12"/>
        <v>1.5185935613270297E-2</v>
      </c>
      <c r="S211" s="15">
        <f t="shared" si="14"/>
        <v>4.1573277420287762E-2</v>
      </c>
      <c r="T211" s="15">
        <f t="shared" si="4"/>
        <v>0.10383459975260646</v>
      </c>
      <c r="U211" s="15">
        <f t="shared" si="4"/>
        <v>5.5852565166860366E-2</v>
      </c>
      <c r="V211" s="15">
        <f t="shared" si="4"/>
        <v>2.4443662247252532E-2</v>
      </c>
      <c r="W211" s="15">
        <f t="shared" si="5"/>
        <v>1.6510307208527371E-2</v>
      </c>
      <c r="X211" s="15">
        <f t="shared" si="5"/>
        <v>1.9783132869893822E-2</v>
      </c>
      <c r="Y211" s="15">
        <f t="shared" si="1"/>
        <v>7.3708554397160495E-2</v>
      </c>
      <c r="Z211" s="15">
        <f t="shared" si="1"/>
        <v>3.4306006901403729E-2</v>
      </c>
      <c r="AA211" s="15">
        <f t="shared" si="1"/>
        <v>0</v>
      </c>
      <c r="AB211" s="15">
        <f t="shared" si="13"/>
        <v>0.20164836331966779</v>
      </c>
      <c r="AC211" s="15">
        <f t="shared" si="13"/>
        <v>5.0520402470228362E-2</v>
      </c>
      <c r="AD211" s="15">
        <f t="shared" si="13"/>
        <v>1.9113467004686181E-2</v>
      </c>
      <c r="AE211" s="15">
        <f t="shared" si="13"/>
        <v>3.3386115191636301E-3</v>
      </c>
      <c r="AG211" s="15">
        <f t="shared" si="28"/>
        <v>1.4695637750870792E-2</v>
      </c>
      <c r="AH211" s="15">
        <f t="shared" si="25"/>
        <v>5.6591570550824618E-4</v>
      </c>
      <c r="AJ211" s="15">
        <f t="shared" si="26"/>
        <v>1.4637206384610023E-3</v>
      </c>
      <c r="AK211" s="15">
        <f t="shared" si="10"/>
        <v>0.13305626890932021</v>
      </c>
      <c r="AL211" s="15">
        <f t="shared" si="10"/>
        <v>3.1483216489516366E-2</v>
      </c>
      <c r="AM211" s="15">
        <f t="shared" si="6"/>
        <v>6.4625636512227316E-2</v>
      </c>
      <c r="AN211" s="15">
        <f t="shared" si="6"/>
        <v>3.2128700463225121E-2</v>
      </c>
      <c r="AO211" s="15">
        <f t="shared" si="6"/>
        <v>4.2854954540949189E-2</v>
      </c>
      <c r="AP211" s="15">
        <f t="shared" si="15"/>
        <v>8.4106712076060741E-2</v>
      </c>
      <c r="AQ211" s="15">
        <f t="shared" si="15"/>
        <v>5.3363925690178369E-3</v>
      </c>
      <c r="AR211" s="15">
        <f t="shared" si="21"/>
        <v>2.9394309652644439E-2</v>
      </c>
      <c r="AS211" s="15">
        <f t="shared" si="11"/>
        <v>3.216662698277719E-2</v>
      </c>
      <c r="AT211" s="15">
        <f t="shared" si="8"/>
        <v>3.4336908937777078E-3</v>
      </c>
      <c r="AU211" s="15">
        <f t="shared" si="8"/>
        <v>8.1655033417804054E-3</v>
      </c>
      <c r="AV211" s="15">
        <f t="shared" si="8"/>
        <v>1.4602272432623046E-2</v>
      </c>
      <c r="AW211" s="15">
        <f t="shared" ref="AW211" si="31">AW34/AW$179</f>
        <v>4.7522377041616685E-3</v>
      </c>
    </row>
    <row r="212" spans="1:49" x14ac:dyDescent="0.2">
      <c r="A212" s="2">
        <v>44377</v>
      </c>
      <c r="B212" s="15">
        <f t="shared" si="2"/>
        <v>4.063475335414049E-2</v>
      </c>
      <c r="C212" s="15">
        <f t="shared" si="2"/>
        <v>2.4199768607790204E-2</v>
      </c>
      <c r="D212" s="15">
        <f t="shared" si="2"/>
        <v>4.6311872860055017E-2</v>
      </c>
      <c r="E212" s="15">
        <f t="shared" si="0"/>
        <v>0.1390901771336554</v>
      </c>
      <c r="F212" s="15">
        <f t="shared" si="0"/>
        <v>1.1849710982658959E-2</v>
      </c>
      <c r="G212" s="15">
        <f t="shared" si="3"/>
        <v>1.9661833670352364E-2</v>
      </c>
      <c r="H212" s="15">
        <f t="shared" si="3"/>
        <v>2.3779358736965208E-2</v>
      </c>
      <c r="I212" s="15">
        <f t="shared" si="3"/>
        <v>2.6389053429688426E-2</v>
      </c>
      <c r="J212" s="15">
        <f t="shared" si="3"/>
        <v>9.2817789249019702E-3</v>
      </c>
      <c r="K212" s="15">
        <f t="shared" si="19"/>
        <v>1.1106799374914786E-2</v>
      </c>
      <c r="L212" s="15">
        <f t="shared" si="9"/>
        <v>9.512824476497378E-5</v>
      </c>
      <c r="M212" s="15">
        <f t="shared" si="9"/>
        <v>2.692561798032934E-3</v>
      </c>
      <c r="N212" s="15">
        <f t="shared" si="9"/>
        <v>8.7149870916715163E-3</v>
      </c>
      <c r="O212" s="15">
        <f t="shared" si="7"/>
        <v>1.5121151393696484E-2</v>
      </c>
      <c r="P212" s="15">
        <f t="shared" si="7"/>
        <v>2.6019531995351178E-4</v>
      </c>
      <c r="Q212" s="15">
        <f t="shared" si="12"/>
        <v>2.5055330521568463E-4</v>
      </c>
      <c r="R212" s="15">
        <f t="shared" si="12"/>
        <v>2.054808538507194E-2</v>
      </c>
      <c r="S212" s="15">
        <f t="shared" si="14"/>
        <v>5.9757067457161452E-2</v>
      </c>
      <c r="T212" s="15">
        <f t="shared" si="4"/>
        <v>0.11192790245626436</v>
      </c>
      <c r="U212" s="15">
        <f t="shared" si="4"/>
        <v>7.3983064917815047E-2</v>
      </c>
      <c r="V212" s="15">
        <f t="shared" si="4"/>
        <v>2.7200907348742618E-2</v>
      </c>
      <c r="W212" s="15">
        <f t="shared" si="5"/>
        <v>1.7876605530900765E-2</v>
      </c>
      <c r="X212" s="15">
        <f t="shared" si="5"/>
        <v>2.1771316572427698E-2</v>
      </c>
      <c r="Y212" s="15">
        <f t="shared" si="1"/>
        <v>9.6847598906738885E-2</v>
      </c>
      <c r="Z212" s="15">
        <f t="shared" si="1"/>
        <v>3.6433381352809137E-2</v>
      </c>
      <c r="AA212" s="15">
        <f t="shared" si="1"/>
        <v>9.3412489481444882E-4</v>
      </c>
      <c r="AB212" s="15">
        <f t="shared" si="13"/>
        <v>0.20753234063343035</v>
      </c>
      <c r="AC212" s="15">
        <f t="shared" si="13"/>
        <v>6.2467534966043979E-2</v>
      </c>
      <c r="AD212" s="15">
        <f t="shared" si="13"/>
        <v>1.9113467004686181E-2</v>
      </c>
      <c r="AE212" s="15">
        <f t="shared" si="13"/>
        <v>7.7265009443501153E-3</v>
      </c>
      <c r="AG212" s="15">
        <f t="shared" si="28"/>
        <v>3.0320119422789848E-2</v>
      </c>
      <c r="AH212" s="15">
        <f t="shared" si="25"/>
        <v>5.6591570550824618E-4</v>
      </c>
      <c r="AJ212" s="15">
        <f t="shared" si="26"/>
        <v>6.6494737575799817E-3</v>
      </c>
      <c r="AK212" s="15">
        <f t="shared" si="10"/>
        <v>0.14624296720315227</v>
      </c>
      <c r="AL212" s="15">
        <f t="shared" si="10"/>
        <v>3.9301521661874457E-2</v>
      </c>
      <c r="AM212" s="15">
        <f t="shared" si="6"/>
        <v>6.7894637580939207E-2</v>
      </c>
      <c r="AN212" s="15">
        <f t="shared" si="6"/>
        <v>3.4727959674349954E-2</v>
      </c>
      <c r="AO212" s="15">
        <f t="shared" si="6"/>
        <v>4.4837311563448938E-2</v>
      </c>
      <c r="AP212" s="15">
        <f t="shared" si="15"/>
        <v>9.953171562366965E-2</v>
      </c>
      <c r="AQ212" s="15">
        <f t="shared" si="15"/>
        <v>8.1489156983198877E-3</v>
      </c>
      <c r="AR212" s="15">
        <f t="shared" si="21"/>
        <v>3.736545063129109E-2</v>
      </c>
      <c r="AS212" s="15">
        <f t="shared" si="11"/>
        <v>3.5942265609941383E-2</v>
      </c>
      <c r="AT212" s="15">
        <f t="shared" si="8"/>
        <v>5.1736744194656025E-3</v>
      </c>
      <c r="AU212" s="15">
        <f t="shared" si="8"/>
        <v>8.0765867899642851E-3</v>
      </c>
      <c r="AV212" s="15">
        <f t="shared" si="8"/>
        <v>2.0494417449295504E-2</v>
      </c>
      <c r="AW212" s="15">
        <f t="shared" ref="AW212" si="32">AW35/AW$179</f>
        <v>5.3058964658115717E-3</v>
      </c>
    </row>
    <row r="213" spans="1:49" x14ac:dyDescent="0.2">
      <c r="A213" s="2">
        <v>44378</v>
      </c>
      <c r="B213" s="15">
        <f t="shared" si="2"/>
        <v>4.3755826679096915E-2</v>
      </c>
      <c r="C213" s="15">
        <f t="shared" si="2"/>
        <v>2.9059005013497879E-2</v>
      </c>
      <c r="D213" s="15">
        <f t="shared" si="2"/>
        <v>5.0764937558137234E-2</v>
      </c>
      <c r="E213" s="15">
        <f t="shared" si="0"/>
        <v>0.15891114900066305</v>
      </c>
      <c r="F213" s="15">
        <f t="shared" si="0"/>
        <v>1.199421965317919E-2</v>
      </c>
      <c r="G213" s="15">
        <f t="shared" si="3"/>
        <v>1.9661833670352364E-2</v>
      </c>
      <c r="H213" s="15">
        <f t="shared" si="3"/>
        <v>2.5704122405223663E-2</v>
      </c>
      <c r="I213" s="15">
        <f t="shared" si="3"/>
        <v>2.6655609524937805E-2</v>
      </c>
      <c r="J213" s="15">
        <f t="shared" si="3"/>
        <v>1.0187620985754703E-2</v>
      </c>
      <c r="K213" s="15">
        <f t="shared" si="19"/>
        <v>1.1106799374914786E-2</v>
      </c>
      <c r="L213" s="15">
        <f t="shared" si="9"/>
        <v>9.512824476497378E-5</v>
      </c>
      <c r="M213" s="15">
        <f t="shared" si="9"/>
        <v>2.705027361912716E-3</v>
      </c>
      <c r="N213" s="15">
        <f t="shared" si="9"/>
        <v>9.0432913999194155E-3</v>
      </c>
      <c r="O213" s="15">
        <f t="shared" si="7"/>
        <v>1.8296332925591442E-2</v>
      </c>
      <c r="P213" s="15">
        <f t="shared" si="7"/>
        <v>2.6019531995351178E-4</v>
      </c>
      <c r="Q213" s="15">
        <f t="shared" si="12"/>
        <v>2.5055330521568463E-4</v>
      </c>
      <c r="R213" s="15">
        <f t="shared" si="12"/>
        <v>2.588976893637052E-2</v>
      </c>
      <c r="S213" s="15">
        <f t="shared" si="14"/>
        <v>6.5324271563878239E-2</v>
      </c>
      <c r="T213" s="15">
        <f t="shared" si="4"/>
        <v>0.12188019084643931</v>
      </c>
      <c r="U213" s="15">
        <f t="shared" si="4"/>
        <v>7.3983064917815047E-2</v>
      </c>
      <c r="V213" s="15">
        <f t="shared" si="4"/>
        <v>3.0368805975986547E-2</v>
      </c>
      <c r="W213" s="15">
        <f t="shared" si="5"/>
        <v>2.1182838875880662E-2</v>
      </c>
      <c r="X213" s="15">
        <f t="shared" si="5"/>
        <v>2.2105030621789177E-2</v>
      </c>
      <c r="Y213" s="15">
        <f t="shared" si="1"/>
        <v>0.10935084529860621</v>
      </c>
      <c r="Z213" s="15">
        <f t="shared" si="1"/>
        <v>3.9163791081778282E-2</v>
      </c>
      <c r="AA213" s="15">
        <f t="shared" si="1"/>
        <v>7.6505600889348662E-3</v>
      </c>
      <c r="AB213" s="15">
        <f t="shared" si="13"/>
        <v>0.21212056843044375</v>
      </c>
      <c r="AC213" s="15">
        <f t="shared" si="13"/>
        <v>8.176378922257066E-2</v>
      </c>
      <c r="AD213" s="15">
        <f t="shared" si="13"/>
        <v>1.9313205807789814E-2</v>
      </c>
      <c r="AE213" s="15">
        <f t="shared" si="13"/>
        <v>8.1271343266497518E-3</v>
      </c>
      <c r="AG213" s="15">
        <f t="shared" si="28"/>
        <v>3.6125393929341519E-2</v>
      </c>
      <c r="AH213" s="15">
        <f t="shared" si="25"/>
        <v>5.6591570550824618E-4</v>
      </c>
      <c r="AJ213" s="15">
        <f t="shared" si="26"/>
        <v>2.3029204711786436E-2</v>
      </c>
      <c r="AK213" s="15">
        <f t="shared" si="10"/>
        <v>0.16303673063979665</v>
      </c>
      <c r="AL213" s="15">
        <f t="shared" si="10"/>
        <v>4.6522146480147318E-2</v>
      </c>
      <c r="AM213" s="15">
        <f t="shared" si="6"/>
        <v>7.4118312692525307E-2</v>
      </c>
      <c r="AN213" s="15">
        <f t="shared" si="6"/>
        <v>3.8701113039926481E-2</v>
      </c>
      <c r="AO213" s="15">
        <f t="shared" si="6"/>
        <v>5.5199632362879461E-2</v>
      </c>
      <c r="AP213" s="15">
        <f t="shared" si="15"/>
        <v>0.13124733929331631</v>
      </c>
      <c r="AQ213" s="15">
        <f t="shared" si="15"/>
        <v>9.8364295759011174E-3</v>
      </c>
      <c r="AR213" s="15">
        <f t="shared" si="21"/>
        <v>4.4696572991214288E-2</v>
      </c>
      <c r="AS213" s="15">
        <f t="shared" si="11"/>
        <v>4.1101171241652211E-2</v>
      </c>
      <c r="AT213" s="15">
        <f t="shared" si="8"/>
        <v>1.0476922080205836E-2</v>
      </c>
      <c r="AU213" s="15">
        <f t="shared" si="8"/>
        <v>8.3062878821559306E-3</v>
      </c>
      <c r="AV213" s="15">
        <f t="shared" si="8"/>
        <v>2.3824760284806023E-2</v>
      </c>
      <c r="AW213" s="15">
        <f t="shared" ref="AW213" si="33">AW36/AW$179</f>
        <v>8.351019654886039E-3</v>
      </c>
    </row>
    <row r="214" spans="1:49" x14ac:dyDescent="0.2">
      <c r="A214" s="2">
        <v>44379</v>
      </c>
      <c r="B214" s="15">
        <f t="shared" si="2"/>
        <v>4.4303027846459404E-2</v>
      </c>
      <c r="C214" s="15">
        <f t="shared" si="2"/>
        <v>5.8812186656382569E-2</v>
      </c>
      <c r="D214" s="15">
        <f t="shared" si="2"/>
        <v>5.1338888119223387E-2</v>
      </c>
      <c r="E214" s="15">
        <f t="shared" si="0"/>
        <v>0.16063985980865778</v>
      </c>
      <c r="F214" s="15">
        <f t="shared" si="0"/>
        <v>1.199421965317919E-2</v>
      </c>
      <c r="G214" s="15">
        <f t="shared" si="3"/>
        <v>1.9733539847122433E-2</v>
      </c>
      <c r="H214" s="15">
        <f t="shared" si="3"/>
        <v>2.6581229899619922E-2</v>
      </c>
      <c r="I214" s="15">
        <f t="shared" si="3"/>
        <v>2.7914346641393199E-2</v>
      </c>
      <c r="J214" s="15">
        <f t="shared" si="3"/>
        <v>2.9210304263662085E-2</v>
      </c>
      <c r="K214" s="15">
        <f t="shared" si="19"/>
        <v>1.379172915770816E-2</v>
      </c>
      <c r="L214" s="15">
        <f t="shared" si="9"/>
        <v>9.512824476497378E-5</v>
      </c>
      <c r="M214" s="15">
        <f t="shared" si="9"/>
        <v>2.8047518729509731E-3</v>
      </c>
      <c r="N214" s="15">
        <f t="shared" si="9"/>
        <v>1.2057721866559222E-2</v>
      </c>
      <c r="O214" s="15">
        <f t="shared" si="7"/>
        <v>3.7173914929425948E-2</v>
      </c>
      <c r="P214" s="15">
        <f t="shared" si="7"/>
        <v>2.6019531995351178E-4</v>
      </c>
      <c r="Q214" s="15">
        <f t="shared" si="12"/>
        <v>2.5055330521568463E-4</v>
      </c>
      <c r="R214" s="15">
        <f t="shared" si="12"/>
        <v>2.6258160905425595E-2</v>
      </c>
      <c r="S214" s="15">
        <f t="shared" si="14"/>
        <v>7.4976502060588535E-2</v>
      </c>
      <c r="T214" s="15">
        <f t="shared" si="4"/>
        <v>0.12798020851740591</v>
      </c>
      <c r="U214" s="15">
        <f t="shared" si="4"/>
        <v>7.3983064917815047E-2</v>
      </c>
      <c r="V214" s="15">
        <f t="shared" si="4"/>
        <v>3.4494896163322776E-2</v>
      </c>
      <c r="W214" s="15">
        <f t="shared" si="5"/>
        <v>2.2924608492952091E-2</v>
      </c>
      <c r="X214" s="15">
        <f t="shared" si="5"/>
        <v>2.4224819864916314E-2</v>
      </c>
      <c r="Y214" s="15">
        <f t="shared" si="1"/>
        <v>0.11298680419000977</v>
      </c>
      <c r="Z214" s="15">
        <f t="shared" si="1"/>
        <v>4.2647994907702103E-2</v>
      </c>
      <c r="AA214" s="15">
        <f t="shared" si="1"/>
        <v>1.1417939830004709E-2</v>
      </c>
      <c r="AB214" s="15">
        <f t="shared" si="13"/>
        <v>0.22926269728317436</v>
      </c>
      <c r="AC214" s="15">
        <f t="shared" si="13"/>
        <v>9.4403509109448044E-2</v>
      </c>
      <c r="AD214" s="15">
        <f t="shared" si="13"/>
        <v>2.9807175232388416E-2</v>
      </c>
      <c r="AE214" s="15">
        <f t="shared" si="13"/>
        <v>8.1271343266497518E-3</v>
      </c>
      <c r="AG214" s="15">
        <f t="shared" si="28"/>
        <v>3.8845579698125729E-2</v>
      </c>
      <c r="AH214" s="15">
        <f t="shared" si="25"/>
        <v>5.6591570550824618E-4</v>
      </c>
      <c r="AJ214" s="15">
        <f t="shared" si="26"/>
        <v>2.8451941172370529E-2</v>
      </c>
      <c r="AK214" s="15">
        <f t="shared" si="10"/>
        <v>0.18294093430828645</v>
      </c>
      <c r="AL214" s="15">
        <f t="shared" si="10"/>
        <v>5.3936613575420803E-2</v>
      </c>
      <c r="AM214" s="15">
        <f t="shared" si="6"/>
        <v>8.2039353743634871E-2</v>
      </c>
      <c r="AN214" s="15">
        <f t="shared" si="6"/>
        <v>4.1346787594107107E-2</v>
      </c>
      <c r="AO214" s="15">
        <f t="shared" si="6"/>
        <v>6.6553131673559862E-2</v>
      </c>
      <c r="AP214" s="15">
        <f t="shared" si="15"/>
        <v>0.13950617283950617</v>
      </c>
      <c r="AQ214" s="15">
        <f t="shared" si="15"/>
        <v>1.3292872474280217E-2</v>
      </c>
      <c r="AR214" s="15">
        <f t="shared" si="21"/>
        <v>5.1841508116599759E-2</v>
      </c>
      <c r="AS214" s="15">
        <f t="shared" si="11"/>
        <v>4.2858600632674583E-2</v>
      </c>
      <c r="AT214" s="15">
        <f t="shared" si="8"/>
        <v>1.7538663729673196E-2</v>
      </c>
      <c r="AU214" s="15">
        <f t="shared" si="8"/>
        <v>9.0028008713822077E-3</v>
      </c>
      <c r="AV214" s="15">
        <f t="shared" si="8"/>
        <v>2.8751302940886674E-2</v>
      </c>
      <c r="AW214" s="15">
        <f t="shared" ref="AW214" si="34">AW37/AW$179</f>
        <v>1.127310756359386E-2</v>
      </c>
    </row>
    <row r="215" spans="1:49" x14ac:dyDescent="0.2">
      <c r="A215" s="2">
        <v>44380</v>
      </c>
      <c r="B215" s="15">
        <f t="shared" si="2"/>
        <v>5.0484374366665315E-2</v>
      </c>
      <c r="C215" s="15">
        <f t="shared" si="2"/>
        <v>7.4951793289625909E-2</v>
      </c>
      <c r="D215" s="15">
        <f t="shared" si="2"/>
        <v>5.2189918261523541E-2</v>
      </c>
      <c r="E215" s="15">
        <f t="shared" si="0"/>
        <v>0.16563654447286161</v>
      </c>
      <c r="F215" s="15">
        <f t="shared" si="0"/>
        <v>1.199421965317919E-2</v>
      </c>
      <c r="G215" s="15">
        <f t="shared" si="3"/>
        <v>1.9762222317830459E-2</v>
      </c>
      <c r="H215" s="15">
        <f t="shared" si="3"/>
        <v>2.8067439820680246E-2</v>
      </c>
      <c r="I215" s="15">
        <f t="shared" si="3"/>
        <v>3.9553962800616044E-2</v>
      </c>
      <c r="J215" s="15">
        <f t="shared" si="3"/>
        <v>6.4773911748647439E-2</v>
      </c>
      <c r="K215" s="15">
        <f t="shared" si="19"/>
        <v>1.3823193178600271E-2</v>
      </c>
      <c r="L215" s="15">
        <f t="shared" si="9"/>
        <v>9.512824476497378E-5</v>
      </c>
      <c r="M215" s="15">
        <f t="shared" si="9"/>
        <v>7.0181124643173233E-3</v>
      </c>
      <c r="N215" s="15">
        <f t="shared" si="9"/>
        <v>1.3057557714405098E-2</v>
      </c>
      <c r="O215" s="15">
        <f t="shared" si="7"/>
        <v>4.0418499336335005E-2</v>
      </c>
      <c r="P215" s="15">
        <f t="shared" si="7"/>
        <v>2.6019531995351178E-4</v>
      </c>
      <c r="Q215" s="15">
        <f t="shared" si="12"/>
        <v>2.5055330521568463E-4</v>
      </c>
      <c r="R215" s="15">
        <f t="shared" si="12"/>
        <v>3.7882974151163505E-2</v>
      </c>
      <c r="S215" s="15">
        <f t="shared" si="14"/>
        <v>9.2726483985250518E-2</v>
      </c>
      <c r="T215" s="15">
        <f t="shared" si="4"/>
        <v>0.14570065382576428</v>
      </c>
      <c r="U215" s="15">
        <f t="shared" si="4"/>
        <v>8.1404615640046488E-2</v>
      </c>
      <c r="V215" s="15">
        <f t="shared" si="4"/>
        <v>3.9520513121357896E-2</v>
      </c>
      <c r="W215" s="15">
        <f t="shared" si="5"/>
        <v>2.6387288210722833E-2</v>
      </c>
      <c r="X215" s="15">
        <f t="shared" si="5"/>
        <v>2.5272963991784053E-2</v>
      </c>
      <c r="Y215" s="15">
        <f t="shared" si="1"/>
        <v>0.11453270507921195</v>
      </c>
      <c r="Z215" s="15">
        <f t="shared" si="1"/>
        <v>4.4624610539716572E-2</v>
      </c>
      <c r="AA215" s="15">
        <f t="shared" si="1"/>
        <v>2.0635668130901005E-2</v>
      </c>
      <c r="AB215" s="15">
        <f t="shared" si="13"/>
        <v>0.27395543471334199</v>
      </c>
      <c r="AC215" s="15">
        <f t="shared" si="13"/>
        <v>0.1309759710652379</v>
      </c>
      <c r="AD215" s="15">
        <f t="shared" si="13"/>
        <v>3.2296228009526001E-2</v>
      </c>
      <c r="AE215" s="15">
        <f t="shared" si="13"/>
        <v>8.9093233111395154E-3</v>
      </c>
      <c r="AG215" s="15">
        <f t="shared" si="28"/>
        <v>4.0404710565599605E-2</v>
      </c>
      <c r="AH215" s="15">
        <f t="shared" si="25"/>
        <v>5.6591570550824618E-4</v>
      </c>
      <c r="AJ215" s="15">
        <f t="shared" si="26"/>
        <v>4.039868962152366E-2</v>
      </c>
      <c r="AK215" s="15">
        <f t="shared" si="10"/>
        <v>0.19740186757104677</v>
      </c>
      <c r="AL215" s="15">
        <f t="shared" si="10"/>
        <v>5.9299583239104448E-2</v>
      </c>
      <c r="AM215" s="15">
        <f t="shared" si="6"/>
        <v>8.870308669139372E-2</v>
      </c>
      <c r="AN215" s="15">
        <f t="shared" si="6"/>
        <v>5.0407062558599371E-2</v>
      </c>
      <c r="AO215" s="15">
        <f t="shared" si="6"/>
        <v>7.7095666747763095E-2</v>
      </c>
      <c r="AP215" s="15">
        <f t="shared" si="15"/>
        <v>0.14391939832552858</v>
      </c>
      <c r="AQ215" s="15">
        <f t="shared" si="15"/>
        <v>1.7689290207978683E-2</v>
      </c>
      <c r="AR215" s="15">
        <f t="shared" si="21"/>
        <v>5.7776226217489964E-2</v>
      </c>
      <c r="AS215" s="15">
        <f t="shared" si="11"/>
        <v>4.367495493043981E-2</v>
      </c>
      <c r="AT215" s="15">
        <f t="shared" si="8"/>
        <v>2.2323618425314908E-2</v>
      </c>
      <c r="AU215" s="15">
        <f t="shared" si="8"/>
        <v>9.5437098949302749E-3</v>
      </c>
      <c r="AV215" s="15">
        <f t="shared" si="8"/>
        <v>3.0899275538937839E-2</v>
      </c>
      <c r="AW215" s="15">
        <f t="shared" ref="AW215" si="35">AW38/AW$179</f>
        <v>1.4333610162714158E-2</v>
      </c>
    </row>
    <row r="216" spans="1:49" x14ac:dyDescent="0.2">
      <c r="A216" s="2">
        <v>44381</v>
      </c>
      <c r="B216" s="15">
        <f t="shared" si="2"/>
        <v>5.3747314660937941E-2</v>
      </c>
      <c r="C216" s="15">
        <f t="shared" si="2"/>
        <v>9.1168530659467797E-2</v>
      </c>
      <c r="D216" s="15">
        <f t="shared" si="2"/>
        <v>5.5336750648168308E-2</v>
      </c>
      <c r="E216" s="15">
        <f t="shared" si="0"/>
        <v>0.17951359287676424</v>
      </c>
      <c r="F216" s="15">
        <f t="shared" si="0"/>
        <v>1.3945086705202312E-2</v>
      </c>
      <c r="G216" s="15">
        <f t="shared" si="3"/>
        <v>2.0809132498673437E-2</v>
      </c>
      <c r="H216" s="15">
        <f t="shared" si="3"/>
        <v>2.9115095994542442E-2</v>
      </c>
      <c r="I216" s="15">
        <f t="shared" si="3"/>
        <v>5.4806894917663787E-2</v>
      </c>
      <c r="J216" s="15">
        <f t="shared" si="3"/>
        <v>8.5968134213530556E-2</v>
      </c>
      <c r="K216" s="15">
        <f t="shared" si="19"/>
        <v>1.7095451351379697E-2</v>
      </c>
      <c r="L216" s="15">
        <f t="shared" si="9"/>
        <v>9.512824476497378E-5</v>
      </c>
      <c r="M216" s="15">
        <f t="shared" si="9"/>
        <v>7.0430435920768872E-3</v>
      </c>
      <c r="N216" s="15">
        <f t="shared" si="9"/>
        <v>3.2502126516542058E-2</v>
      </c>
      <c r="O216" s="15">
        <f t="shared" si="7"/>
        <v>4.8963728322445756E-2</v>
      </c>
      <c r="P216" s="15">
        <f t="shared" si="7"/>
        <v>2.6019531995351178E-4</v>
      </c>
      <c r="Q216" s="15">
        <f t="shared" si="12"/>
        <v>2.5055330521568463E-4</v>
      </c>
      <c r="R216" s="15">
        <f t="shared" si="12"/>
        <v>3.8169501238206338E-2</v>
      </c>
      <c r="S216" s="15">
        <f t="shared" si="14"/>
        <v>9.2907237365338735E-2</v>
      </c>
      <c r="T216" s="15">
        <f t="shared" si="4"/>
        <v>0.14890970136066442</v>
      </c>
      <c r="U216" s="15">
        <f t="shared" si="4"/>
        <v>8.3812053793790475E-2</v>
      </c>
      <c r="V216" s="15">
        <f t="shared" si="4"/>
        <v>4.5367437130900704E-2</v>
      </c>
      <c r="W216" s="15">
        <f t="shared" si="5"/>
        <v>2.849409936430624E-2</v>
      </c>
      <c r="X216" s="15">
        <f t="shared" si="5"/>
        <v>2.6316407920773464E-2</v>
      </c>
      <c r="Y216" s="15">
        <f t="shared" si="1"/>
        <v>0.11931881423218195</v>
      </c>
      <c r="Z216" s="15">
        <f t="shared" si="1"/>
        <v>4.596468893430266E-2</v>
      </c>
      <c r="AA216" s="15">
        <f t="shared" si="1"/>
        <v>2.0635668130901005E-2</v>
      </c>
      <c r="AB216" s="15">
        <f t="shared" si="13"/>
        <v>0.27822503558000722</v>
      </c>
      <c r="AC216" s="15">
        <f t="shared" si="13"/>
        <v>0.13197637507454935</v>
      </c>
      <c r="AD216" s="15">
        <f t="shared" si="13"/>
        <v>3.5968349081969733E-2</v>
      </c>
      <c r="AE216" s="15">
        <f t="shared" si="13"/>
        <v>9.176412232672607E-3</v>
      </c>
      <c r="AG216" s="15">
        <f t="shared" si="28"/>
        <v>4.1632111461270528E-2</v>
      </c>
      <c r="AH216" s="15">
        <f t="shared" si="25"/>
        <v>2.1289209873881641E-3</v>
      </c>
      <c r="AJ216" s="15">
        <f t="shared" si="26"/>
        <v>4.4706210357566042E-2</v>
      </c>
      <c r="AK216" s="15">
        <f t="shared" si="10"/>
        <v>0.21097410362470839</v>
      </c>
      <c r="AL216" s="15">
        <f t="shared" si="10"/>
        <v>6.385487674861888E-2</v>
      </c>
      <c r="AM216" s="15">
        <f t="shared" si="6"/>
        <v>9.2773621675991708E-2</v>
      </c>
      <c r="AN216" s="15">
        <f t="shared" si="6"/>
        <v>5.6942342860856088E-2</v>
      </c>
      <c r="AO216" s="15">
        <f t="shared" si="6"/>
        <v>8.8106758936375346E-2</v>
      </c>
      <c r="AP216" s="15">
        <f t="shared" si="15"/>
        <v>0.14445863488009081</v>
      </c>
      <c r="AQ216" s="15">
        <f t="shared" si="15"/>
        <v>2.1034712456516912E-2</v>
      </c>
      <c r="AR216" s="15">
        <f t="shared" si="21"/>
        <v>6.6154651771687903E-2</v>
      </c>
      <c r="AS216" s="15">
        <f t="shared" si="11"/>
        <v>4.4888148122952026E-2</v>
      </c>
      <c r="AT216" s="15">
        <f t="shared" si="8"/>
        <v>2.7636121317574758E-2</v>
      </c>
      <c r="AU216" s="15">
        <f t="shared" si="8"/>
        <v>1.2300123001230012E-2</v>
      </c>
      <c r="AV216" s="15">
        <f t="shared" si="8"/>
        <v>3.218017662951881E-2</v>
      </c>
      <c r="AW216" s="15">
        <f t="shared" ref="AW216" si="36">AW39/AW$179</f>
        <v>1.7563286272338594E-2</v>
      </c>
    </row>
    <row r="217" spans="1:49" x14ac:dyDescent="0.2">
      <c r="A217" s="2">
        <v>44382</v>
      </c>
      <c r="B217" s="15">
        <f t="shared" si="2"/>
        <v>6.9818815613473306E-2</v>
      </c>
      <c r="C217" s="15">
        <f t="shared" si="2"/>
        <v>0.12007327419976861</v>
      </c>
      <c r="D217" s="15">
        <f t="shared" si="2"/>
        <v>5.5514873236091597E-2</v>
      </c>
      <c r="E217" s="15">
        <f t="shared" si="0"/>
        <v>0.18198825423889362</v>
      </c>
      <c r="F217" s="15">
        <f t="shared" si="0"/>
        <v>1.4161849710982659E-2</v>
      </c>
      <c r="G217" s="15">
        <f t="shared" si="3"/>
        <v>2.0952544852213571E-2</v>
      </c>
      <c r="H217" s="15">
        <f t="shared" si="3"/>
        <v>3.1380957021732776E-2</v>
      </c>
      <c r="I217" s="15">
        <f t="shared" si="3"/>
        <v>9.0866011136121319E-2</v>
      </c>
      <c r="J217" s="15">
        <f t="shared" si="3"/>
        <v>9.4257209510100762E-2</v>
      </c>
      <c r="K217" s="15">
        <f t="shared" si="19"/>
        <v>2.2140182701081312E-2</v>
      </c>
      <c r="L217" s="15">
        <f t="shared" si="9"/>
        <v>1.4269236714746066E-4</v>
      </c>
      <c r="M217" s="15">
        <f t="shared" si="9"/>
        <v>7.2674237419129654E-3</v>
      </c>
      <c r="N217" s="15">
        <f t="shared" si="9"/>
        <v>5.3528525167509812E-2</v>
      </c>
      <c r="O217" s="15">
        <f t="shared" si="7"/>
        <v>6.1898689153198169E-2</v>
      </c>
      <c r="P217" s="15">
        <f t="shared" si="7"/>
        <v>1.8213672396745824E-3</v>
      </c>
      <c r="Q217" s="15">
        <f t="shared" si="12"/>
        <v>2.5055330521568463E-4</v>
      </c>
      <c r="R217" s="15">
        <f t="shared" si="12"/>
        <v>3.9540738011911339E-2</v>
      </c>
      <c r="S217" s="15">
        <f t="shared" si="14"/>
        <v>9.2907237365338735E-2</v>
      </c>
      <c r="T217" s="15">
        <f t="shared" si="4"/>
        <v>0.15583672026859868</v>
      </c>
      <c r="U217" s="15">
        <f t="shared" si="4"/>
        <v>8.7481321600531292E-2</v>
      </c>
      <c r="V217" s="15">
        <f t="shared" si="4"/>
        <v>5.0823262544487463E-2</v>
      </c>
      <c r="W217" s="15">
        <f t="shared" si="5"/>
        <v>3.1675175611053458E-2</v>
      </c>
      <c r="X217" s="15">
        <f t="shared" si="5"/>
        <v>2.7482056994599473E-2</v>
      </c>
      <c r="Y217" s="15">
        <f t="shared" si="1"/>
        <v>0.12271979618842677</v>
      </c>
      <c r="Z217" s="15">
        <f t="shared" si="1"/>
        <v>4.6735234011189654E-2</v>
      </c>
      <c r="AA217" s="15">
        <f t="shared" si="1"/>
        <v>2.0635668130901005E-2</v>
      </c>
      <c r="AB217" s="15">
        <f t="shared" si="13"/>
        <v>0.30173970303970093</v>
      </c>
      <c r="AC217" s="15">
        <f t="shared" si="13"/>
        <v>0.17505146309086361</v>
      </c>
      <c r="AD217" s="15">
        <f t="shared" si="13"/>
        <v>4.1192287009295538E-2</v>
      </c>
      <c r="AE217" s="15">
        <f t="shared" si="13"/>
        <v>1.1961768128660549E-2</v>
      </c>
      <c r="AF217" s="15">
        <f t="shared" si="13"/>
        <v>0</v>
      </c>
      <c r="AG217" s="15">
        <f t="shared" si="28"/>
        <v>4.6641234035495104E-2</v>
      </c>
      <c r="AH217" s="15">
        <f t="shared" si="25"/>
        <v>4.2578419747763283E-3</v>
      </c>
      <c r="AJ217" s="15">
        <f t="shared" si="26"/>
        <v>4.8707046769359448E-2</v>
      </c>
      <c r="AK217" s="15">
        <f t="shared" si="10"/>
        <v>0.21518888082962498</v>
      </c>
      <c r="AL217" s="15">
        <f t="shared" si="10"/>
        <v>6.9088618227635443E-2</v>
      </c>
      <c r="AM217" s="15">
        <f t="shared" si="6"/>
        <v>9.9201609354372292E-2</v>
      </c>
      <c r="AN217" s="15">
        <f t="shared" si="6"/>
        <v>6.2270824243661982E-2</v>
      </c>
      <c r="AO217" s="15">
        <f t="shared" si="6"/>
        <v>0.10111822957496464</v>
      </c>
      <c r="AP217" s="15">
        <f t="shared" si="15"/>
        <v>0.17904072655030509</v>
      </c>
      <c r="AQ217" s="15">
        <f t="shared" si="15"/>
        <v>2.2130116201613498E-2</v>
      </c>
      <c r="AR217" s="15">
        <f t="shared" si="21"/>
        <v>7.4917088497119921E-2</v>
      </c>
      <c r="AS217" s="15">
        <f t="shared" si="11"/>
        <v>4.4899486377087655E-2</v>
      </c>
      <c r="AT217" s="15">
        <f t="shared" si="8"/>
        <v>3.2754264347922661E-2</v>
      </c>
      <c r="AU217" s="15">
        <f t="shared" si="8"/>
        <v>1.4567495072541087E-2</v>
      </c>
      <c r="AV217" s="15">
        <f t="shared" si="8"/>
        <v>3.8308795693683138E-2</v>
      </c>
      <c r="AW217" s="15">
        <f t="shared" ref="AW217" si="37">AW40/AW$179</f>
        <v>2.128510350342961E-2</v>
      </c>
    </row>
    <row r="218" spans="1:49" x14ac:dyDescent="0.2">
      <c r="A218" s="2">
        <v>44383</v>
      </c>
      <c r="B218" s="15">
        <f t="shared" si="2"/>
        <v>9.093672733168498E-2</v>
      </c>
      <c r="C218" s="15">
        <f t="shared" si="2"/>
        <v>0.1278056305437717</v>
      </c>
      <c r="D218" s="15">
        <f t="shared" si="2"/>
        <v>5.6623191560947611E-2</v>
      </c>
      <c r="E218" s="15">
        <f t="shared" si="0"/>
        <v>0.18241451169839917</v>
      </c>
      <c r="F218" s="15">
        <f t="shared" si="0"/>
        <v>1.4161849710982659E-2</v>
      </c>
      <c r="G218" s="15">
        <f t="shared" si="3"/>
        <v>2.948557988785154E-2</v>
      </c>
      <c r="H218" s="15">
        <f t="shared" si="3"/>
        <v>3.2258064516129031E-2</v>
      </c>
      <c r="I218" s="15">
        <f t="shared" si="3"/>
        <v>0.12720649212178653</v>
      </c>
      <c r="J218" s="15">
        <f t="shared" si="3"/>
        <v>9.4592246984662731E-2</v>
      </c>
      <c r="K218" s="15">
        <f t="shared" si="19"/>
        <v>2.8653235025748056E-2</v>
      </c>
      <c r="L218" s="15">
        <f t="shared" si="9"/>
        <v>2.3782061191243446E-4</v>
      </c>
      <c r="M218" s="15">
        <f t="shared" si="9"/>
        <v>8.3893244910933553E-3</v>
      </c>
      <c r="N218" s="15">
        <f t="shared" si="9"/>
        <v>5.9990150870752566E-2</v>
      </c>
      <c r="O218" s="15">
        <f t="shared" si="7"/>
        <v>6.1924715231328455E-2</v>
      </c>
      <c r="P218" s="15">
        <f t="shared" si="7"/>
        <v>1.8213672396745824E-3</v>
      </c>
      <c r="Q218" s="15">
        <f t="shared" si="12"/>
        <v>2.9231218941829873E-4</v>
      </c>
      <c r="R218" s="15">
        <f t="shared" si="12"/>
        <v>4.003192730398477E-2</v>
      </c>
      <c r="S218" s="15">
        <f t="shared" si="14"/>
        <v>9.2907237365338735E-2</v>
      </c>
      <c r="T218" s="15">
        <f t="shared" si="4"/>
        <v>0.16559109383283266</v>
      </c>
      <c r="U218" s="15">
        <f t="shared" si="4"/>
        <v>9.3375394321766558E-2</v>
      </c>
      <c r="V218" s="15">
        <f t="shared" si="4"/>
        <v>5.5731549923735774E-2</v>
      </c>
      <c r="W218" s="15">
        <f t="shared" si="5"/>
        <v>3.1988068356635153E-2</v>
      </c>
      <c r="X218" s="15">
        <f t="shared" si="5"/>
        <v>3.0396179679164494E-2</v>
      </c>
      <c r="Y218" s="15">
        <f t="shared" si="1"/>
        <v>0.1326135618793208</v>
      </c>
      <c r="Z218" s="15">
        <f t="shared" si="1"/>
        <v>4.8510837884016215E-2</v>
      </c>
      <c r="AA218" s="15">
        <f t="shared" si="1"/>
        <v>2.0766908818602211E-2</v>
      </c>
      <c r="AB218" s="15">
        <f t="shared" si="13"/>
        <v>0.30883446268878645</v>
      </c>
      <c r="AC218" s="15">
        <f t="shared" si="13"/>
        <v>0.18630600819561746</v>
      </c>
      <c r="AD218" s="15">
        <f t="shared" si="13"/>
        <v>4.5617269724206808E-2</v>
      </c>
      <c r="AE218" s="15">
        <f t="shared" si="13"/>
        <v>1.6025335291985424E-2</v>
      </c>
      <c r="AF218" s="15">
        <f t="shared" si="13"/>
        <v>7.668711656441718E-4</v>
      </c>
      <c r="AG218" s="15">
        <f t="shared" si="28"/>
        <v>6.6047437385967828E-2</v>
      </c>
      <c r="AH218" s="15">
        <f t="shared" si="25"/>
        <v>4.5273256440659694E-3</v>
      </c>
      <c r="AJ218" s="15">
        <f t="shared" si="26"/>
        <v>5.0477451732069425E-2</v>
      </c>
      <c r="AK218" s="15">
        <f t="shared" si="10"/>
        <v>0.21775695438238812</v>
      </c>
      <c r="AL218" s="15">
        <f t="shared" si="10"/>
        <v>8.1155299970923661E-2</v>
      </c>
      <c r="AM218" s="15">
        <f t="shared" si="6"/>
        <v>0.10782988621361665</v>
      </c>
      <c r="AN218" s="15">
        <f t="shared" si="6"/>
        <v>6.7200133676188004E-2</v>
      </c>
      <c r="AO218" s="15">
        <f t="shared" si="6"/>
        <v>0.11020102902350895</v>
      </c>
      <c r="AP218" s="15">
        <f t="shared" si="15"/>
        <v>0.20796083439761601</v>
      </c>
      <c r="AQ218" s="15">
        <f t="shared" si="15"/>
        <v>2.6874398638146696E-2</v>
      </c>
      <c r="AR218" s="15">
        <f t="shared" si="21"/>
        <v>8.4040262989468789E-2</v>
      </c>
      <c r="AS218" s="15">
        <f t="shared" si="11"/>
        <v>4.4854133360545147E-2</v>
      </c>
      <c r="AT218" s="15">
        <f t="shared" si="8"/>
        <v>3.4753394356159817E-2</v>
      </c>
      <c r="AU218" s="15">
        <f t="shared" si="8"/>
        <v>1.8227893122304717E-2</v>
      </c>
      <c r="AV218" s="15">
        <f t="shared" si="8"/>
        <v>4.1126778092961266E-2</v>
      </c>
      <c r="AW218" s="15">
        <f t="shared" ref="AW218" si="38">AW41/AW$179</f>
        <v>3.0451231890744671E-2</v>
      </c>
    </row>
    <row r="219" spans="1:49" x14ac:dyDescent="0.2">
      <c r="A219" s="2">
        <v>44384</v>
      </c>
      <c r="B219" s="15">
        <f t="shared" si="2"/>
        <v>0.10729196222285274</v>
      </c>
      <c r="C219" s="15">
        <f t="shared" si="2"/>
        <v>0.14240262244504434</v>
      </c>
      <c r="D219" s="15">
        <f t="shared" si="2"/>
        <v>5.6860688344845332E-2</v>
      </c>
      <c r="E219" s="15">
        <f t="shared" si="0"/>
        <v>0.1840248176565312</v>
      </c>
      <c r="F219" s="15">
        <f t="shared" si="0"/>
        <v>1.5101156069364161E-2</v>
      </c>
      <c r="G219" s="15">
        <f t="shared" si="3"/>
        <v>3.6598832623442185E-2</v>
      </c>
      <c r="H219" s="15">
        <f t="shared" si="3"/>
        <v>4.0566221615826917E-2</v>
      </c>
      <c r="I219" s="15">
        <f t="shared" si="3"/>
        <v>0.13924594242388344</v>
      </c>
      <c r="J219" s="15">
        <f t="shared" si="3"/>
        <v>9.5274730729140819E-2</v>
      </c>
      <c r="K219" s="15">
        <f t="shared" si="19"/>
        <v>3.1180844704080883E-2</v>
      </c>
      <c r="L219" s="15">
        <f t="shared" si="9"/>
        <v>1.2247761513490374E-3</v>
      </c>
      <c r="M219" s="15">
        <f t="shared" si="9"/>
        <v>1.387417259819748E-2</v>
      </c>
      <c r="N219" s="15">
        <f t="shared" si="9"/>
        <v>6.0497530256226589E-2</v>
      </c>
      <c r="O219" s="15">
        <f t="shared" si="7"/>
        <v>6.2280404965775707E-2</v>
      </c>
      <c r="P219" s="15">
        <f t="shared" si="7"/>
        <v>1.8213672396745824E-3</v>
      </c>
      <c r="Q219" s="15">
        <f t="shared" si="12"/>
        <v>4.1758884202614107E-4</v>
      </c>
      <c r="R219" s="15">
        <f t="shared" si="12"/>
        <v>5.3580565277010293E-2</v>
      </c>
      <c r="S219" s="15">
        <f t="shared" si="14"/>
        <v>9.2907237365338735E-2</v>
      </c>
      <c r="T219" s="15">
        <f t="shared" si="4"/>
        <v>0.17733168404311717</v>
      </c>
      <c r="U219" s="15">
        <f t="shared" si="4"/>
        <v>0.10071392993524822</v>
      </c>
      <c r="V219" s="15">
        <f t="shared" si="4"/>
        <v>5.9622980953498377E-2</v>
      </c>
      <c r="W219" s="15">
        <f t="shared" si="5"/>
        <v>3.3041473933426851E-2</v>
      </c>
      <c r="X219" s="15">
        <f t="shared" si="5"/>
        <v>3.342310711280945E-2</v>
      </c>
      <c r="Y219" s="15">
        <f t="shared" si="1"/>
        <v>0.14662560753904946</v>
      </c>
      <c r="Z219" s="15">
        <f t="shared" si="1"/>
        <v>5.0755469194947903E-2</v>
      </c>
      <c r="AA219" s="15">
        <f t="shared" si="1"/>
        <v>2.0766908818602211E-2</v>
      </c>
      <c r="AB219" s="15">
        <f t="shared" si="13"/>
        <v>0.32204685940055655</v>
      </c>
      <c r="AC219" s="15">
        <f t="shared" si="13"/>
        <v>0.20015775601685296</v>
      </c>
      <c r="AD219" s="15">
        <f t="shared" si="13"/>
        <v>6.2518245371437353E-2</v>
      </c>
      <c r="AE219" s="15">
        <f t="shared" si="13"/>
        <v>1.6025335291985424E-2</v>
      </c>
      <c r="AF219" s="15">
        <f t="shared" si="13"/>
        <v>1.8510683308652423E-3</v>
      </c>
      <c r="AG219" s="15">
        <f t="shared" si="28"/>
        <v>6.8701277160391441E-2</v>
      </c>
      <c r="AH219" s="15">
        <f t="shared" si="25"/>
        <v>5.8477956235852106E-3</v>
      </c>
      <c r="AJ219" s="15">
        <f t="shared" si="26"/>
        <v>5.2178155711995536E-2</v>
      </c>
      <c r="AK219" s="15">
        <f t="shared" si="10"/>
        <v>0.2179333869165474</v>
      </c>
      <c r="AL219" s="15">
        <f t="shared" si="10"/>
        <v>8.2609117048428257E-2</v>
      </c>
      <c r="AM219" s="15">
        <f t="shared" si="6"/>
        <v>0.11450933551266738</v>
      </c>
      <c r="AN219" s="15">
        <f t="shared" si="6"/>
        <v>8.3983921725165472E-2</v>
      </c>
      <c r="AO219" s="15">
        <f t="shared" si="6"/>
        <v>0.11740058930067851</v>
      </c>
      <c r="AP219" s="15">
        <f t="shared" si="15"/>
        <v>0.21685823754789271</v>
      </c>
      <c r="AQ219" s="15">
        <f t="shared" si="15"/>
        <v>2.7525719783879802E-2</v>
      </c>
      <c r="AR219" s="15">
        <f t="shared" si="21"/>
        <v>8.5145749694536574E-2</v>
      </c>
      <c r="AS219" s="15">
        <f t="shared" si="11"/>
        <v>6.2961325215143374E-2</v>
      </c>
      <c r="AT219" s="15">
        <f t="shared" si="8"/>
        <v>3.8177830018417909E-2</v>
      </c>
      <c r="AU219" s="15">
        <f t="shared" si="8"/>
        <v>2.3081254908934631E-2</v>
      </c>
      <c r="AV219" s="15">
        <f t="shared" si="8"/>
        <v>4.4082703686609659E-2</v>
      </c>
      <c r="AW219" s="15">
        <f t="shared" ref="AW219" si="39">AW42/AW$179</f>
        <v>3.9878810248838853E-2</v>
      </c>
    </row>
    <row r="220" spans="1:49" x14ac:dyDescent="0.2">
      <c r="A220" s="2">
        <v>44385</v>
      </c>
      <c r="B220" s="15">
        <f t="shared" si="2"/>
        <v>0.10779862997041061</v>
      </c>
      <c r="C220" s="15">
        <f t="shared" si="2"/>
        <v>0.14267258002313923</v>
      </c>
      <c r="D220" s="15">
        <f t="shared" si="2"/>
        <v>5.7157559324717479E-2</v>
      </c>
      <c r="E220" s="15">
        <f t="shared" si="0"/>
        <v>0.1961849957374254</v>
      </c>
      <c r="F220" s="15">
        <f t="shared" si="0"/>
        <v>1.5486512524084778E-2</v>
      </c>
      <c r="G220" s="15">
        <f t="shared" si="3"/>
        <v>4.6623356135897548E-2</v>
      </c>
      <c r="H220" s="15">
        <f t="shared" si="3"/>
        <v>4.3806646525679761E-2</v>
      </c>
      <c r="I220" s="15">
        <f t="shared" si="3"/>
        <v>0.15433597914938987</v>
      </c>
      <c r="J220" s="15">
        <f t="shared" si="3"/>
        <v>9.7322181962575069E-2</v>
      </c>
      <c r="K220" s="15">
        <f t="shared" si="19"/>
        <v>3.3351862145636464E-2</v>
      </c>
      <c r="L220" s="15">
        <f t="shared" si="9"/>
        <v>1.7717635587476367E-3</v>
      </c>
      <c r="M220" s="15">
        <f t="shared" si="9"/>
        <v>1.3973897109235736E-2</v>
      </c>
      <c r="N220" s="15">
        <f t="shared" si="9"/>
        <v>8.0994165137067045E-2</v>
      </c>
      <c r="O220" s="15">
        <f t="shared" si="7"/>
        <v>6.2280404965775707E-2</v>
      </c>
      <c r="P220" s="15">
        <f t="shared" si="7"/>
        <v>5.1518673350795328E-3</v>
      </c>
      <c r="Q220" s="15">
        <f t="shared" si="12"/>
        <v>5.0110661043136927E-4</v>
      </c>
      <c r="R220" s="15">
        <f t="shared" si="12"/>
        <v>5.4726673625181639E-2</v>
      </c>
      <c r="S220" s="15">
        <f t="shared" si="14"/>
        <v>9.2907237365338735E-2</v>
      </c>
      <c r="T220" s="15">
        <f t="shared" si="4"/>
        <v>0.17733168404311717</v>
      </c>
      <c r="U220" s="15">
        <f t="shared" si="4"/>
        <v>0.11021085837622448</v>
      </c>
      <c r="V220" s="15">
        <f t="shared" si="4"/>
        <v>6.349485705346318E-2</v>
      </c>
      <c r="W220" s="15">
        <f t="shared" si="5"/>
        <v>3.4136598542962783E-2</v>
      </c>
      <c r="X220" s="15">
        <f t="shared" si="5"/>
        <v>3.6186823465267887E-2</v>
      </c>
      <c r="Y220" s="15">
        <f t="shared" si="1"/>
        <v>0.16434781533286338</v>
      </c>
      <c r="Z220" s="15">
        <f t="shared" si="1"/>
        <v>5.3519380883781699E-2</v>
      </c>
      <c r="AA220" s="15">
        <f t="shared" si="1"/>
        <v>2.0766908818602211E-2</v>
      </c>
      <c r="AB220" s="15">
        <f t="shared" si="13"/>
        <v>0.34328865475710008</v>
      </c>
      <c r="AC220" s="15">
        <f t="shared" si="13"/>
        <v>0.21360549452663577</v>
      </c>
      <c r="AD220" s="15">
        <f t="shared" si="13"/>
        <v>6.5007298148574935E-2</v>
      </c>
      <c r="AE220" s="15">
        <f t="shared" si="13"/>
        <v>1.6082568632313943E-2</v>
      </c>
      <c r="AF220" s="15">
        <f t="shared" si="13"/>
        <v>1.8510683308652423E-3</v>
      </c>
      <c r="AG220" s="15">
        <f t="shared" si="28"/>
        <v>7.3279150771272186E-2</v>
      </c>
      <c r="AH220" s="15">
        <f t="shared" si="25"/>
        <v>6.1172792928748517E-3</v>
      </c>
      <c r="AJ220" s="15">
        <f t="shared" si="26"/>
        <v>5.467345089565763E-2</v>
      </c>
      <c r="AK220" s="15">
        <f t="shared" si="10"/>
        <v>0.2181098194507067</v>
      </c>
      <c r="AL220" s="15">
        <f t="shared" si="10"/>
        <v>9.9457241624398285E-2</v>
      </c>
      <c r="AM220" s="15">
        <f t="shared" si="6"/>
        <v>0.12998994153517318</v>
      </c>
      <c r="AN220" s="15">
        <f t="shared" si="6"/>
        <v>9.1354678202426598E-2</v>
      </c>
      <c r="AO220" s="15">
        <f t="shared" si="6"/>
        <v>0.12315843537966642</v>
      </c>
      <c r="AP220" s="15">
        <f t="shared" si="15"/>
        <v>0.21694338016177098</v>
      </c>
      <c r="AQ220" s="15">
        <f t="shared" si="15"/>
        <v>2.8029013396491748E-2</v>
      </c>
      <c r="AR220" s="15">
        <f t="shared" si="21"/>
        <v>0.10161168324896724</v>
      </c>
      <c r="AS220" s="15">
        <f t="shared" si="11"/>
        <v>7.5512772543283785E-2</v>
      </c>
      <c r="AT220" s="15">
        <f t="shared" si="8"/>
        <v>4.2481512675039565E-2</v>
      </c>
      <c r="AU220" s="15">
        <f t="shared" si="8"/>
        <v>2.482994709465167E-2</v>
      </c>
      <c r="AV220" s="15">
        <f t="shared" si="8"/>
        <v>4.8023937811474175E-2</v>
      </c>
      <c r="AW220" s="15">
        <f t="shared" ref="AW220" si="40">AW43/AW$179</f>
        <v>5.0459844360370334E-2</v>
      </c>
    </row>
    <row r="221" spans="1:49" x14ac:dyDescent="0.2">
      <c r="A221" s="2">
        <v>44386</v>
      </c>
      <c r="B221" s="15">
        <f t="shared" si="2"/>
        <v>0.11896558712658586</v>
      </c>
      <c r="C221" s="15">
        <f t="shared" si="2"/>
        <v>0.15231392209795602</v>
      </c>
      <c r="D221" s="15">
        <f t="shared" si="2"/>
        <v>6.7963662992063648E-2</v>
      </c>
      <c r="E221" s="15">
        <f t="shared" si="0"/>
        <v>0.20920952922231695</v>
      </c>
      <c r="F221" s="15">
        <f t="shared" si="0"/>
        <v>1.5655105973025048E-2</v>
      </c>
      <c r="G221" s="15">
        <f t="shared" si="3"/>
        <v>4.672374478337564E-2</v>
      </c>
      <c r="H221" s="15">
        <f t="shared" si="3"/>
        <v>4.5414676932072899E-2</v>
      </c>
      <c r="I221" s="15">
        <f t="shared" si="3"/>
        <v>0.16253998341428741</v>
      </c>
      <c r="J221" s="15">
        <f t="shared" si="3"/>
        <v>9.7322181962575069E-2</v>
      </c>
      <c r="K221" s="15">
        <f t="shared" si="19"/>
        <v>3.6823392450732587E-2</v>
      </c>
      <c r="L221" s="15">
        <f t="shared" si="9"/>
        <v>2.9965397100966741E-3</v>
      </c>
      <c r="M221" s="15">
        <f t="shared" si="9"/>
        <v>1.4410191845028109E-2</v>
      </c>
      <c r="N221" s="15">
        <f t="shared" si="9"/>
        <v>9.520824939189089E-2</v>
      </c>
      <c r="O221" s="15">
        <f t="shared" si="7"/>
        <v>6.2280404965775707E-2</v>
      </c>
      <c r="P221" s="15">
        <f t="shared" si="7"/>
        <v>1.5958646290482055E-2</v>
      </c>
      <c r="Q221" s="15">
        <f t="shared" si="12"/>
        <v>3.8000584624378838E-3</v>
      </c>
      <c r="R221" s="15">
        <f t="shared" si="12"/>
        <v>7.5725015861320896E-2</v>
      </c>
      <c r="S221" s="15">
        <f t="shared" si="14"/>
        <v>9.2907237365338735E-2</v>
      </c>
      <c r="T221" s="15">
        <f t="shared" si="4"/>
        <v>0.17754373564233963</v>
      </c>
      <c r="U221" s="15">
        <f t="shared" si="4"/>
        <v>0.11628756433670928</v>
      </c>
      <c r="V221" s="15">
        <f t="shared" si="4"/>
        <v>6.7503617662012599E-2</v>
      </c>
      <c r="W221" s="15">
        <f t="shared" si="5"/>
        <v>3.4220036608451236E-2</v>
      </c>
      <c r="X221" s="15">
        <f t="shared" si="5"/>
        <v>4.285170405674079E-2</v>
      </c>
      <c r="Y221" s="15">
        <f t="shared" si="1"/>
        <v>0.20649525717607192</v>
      </c>
      <c r="Z221" s="15">
        <f t="shared" si="1"/>
        <v>7.0136352976649136E-2</v>
      </c>
      <c r="AA221" s="15">
        <f t="shared" si="1"/>
        <v>2.0766908818602211E-2</v>
      </c>
      <c r="AB221" s="15">
        <f t="shared" si="13"/>
        <v>0.35951738640949932</v>
      </c>
      <c r="AC221" s="15">
        <f t="shared" si="13"/>
        <v>0.22512937917235806</v>
      </c>
      <c r="AD221" s="15">
        <f t="shared" si="13"/>
        <v>8.9590535453637557E-2</v>
      </c>
      <c r="AE221" s="15">
        <f t="shared" si="13"/>
        <v>1.6082568632313943E-2</v>
      </c>
      <c r="AF221" s="15">
        <f t="shared" si="13"/>
        <v>2.2477258303363655E-3</v>
      </c>
      <c r="AG221" s="15">
        <f t="shared" si="28"/>
        <v>8.3761817880245476E-2</v>
      </c>
      <c r="AH221" s="15">
        <f t="shared" si="25"/>
        <v>6.8987819338148107E-3</v>
      </c>
      <c r="AJ221" s="15">
        <f t="shared" si="26"/>
        <v>5.5272879347598801E-2</v>
      </c>
      <c r="AK221" s="15">
        <f t="shared" si="10"/>
        <v>0.2181098194507067</v>
      </c>
      <c r="AL221" s="15">
        <f t="shared" si="10"/>
        <v>0.11024779504409912</v>
      </c>
      <c r="AM221" s="15">
        <f t="shared" si="6"/>
        <v>0.14089708933174075</v>
      </c>
      <c r="AN221" s="15">
        <f t="shared" si="6"/>
        <v>9.8289130454963194E-2</v>
      </c>
      <c r="AO221" s="15">
        <f t="shared" si="6"/>
        <v>0.1236900674902459</v>
      </c>
      <c r="AP221" s="15">
        <f t="shared" si="15"/>
        <v>0.23466723428409253</v>
      </c>
      <c r="AQ221" s="15">
        <f t="shared" si="15"/>
        <v>2.9605506624232107E-2</v>
      </c>
      <c r="AR221" s="15">
        <f t="shared" si="21"/>
        <v>0.10523069762029441</v>
      </c>
      <c r="AS221" s="15">
        <f t="shared" si="11"/>
        <v>8.120457611936914E-2</v>
      </c>
      <c r="AT221" s="15">
        <f t="shared" si="8"/>
        <v>4.692402380445547E-2</v>
      </c>
      <c r="AU221" s="15">
        <f t="shared" si="8"/>
        <v>2.8638539397442167E-2</v>
      </c>
      <c r="AV221" s="15">
        <f t="shared" si="8"/>
        <v>4.9797493167663215E-2</v>
      </c>
      <c r="AW221" s="15">
        <f t="shared" ref="AW221" si="41">AW44/AW$179</f>
        <v>5.6688505428931744E-2</v>
      </c>
    </row>
    <row r="222" spans="1:49" x14ac:dyDescent="0.2">
      <c r="A222" s="2">
        <v>44387</v>
      </c>
      <c r="B222" s="15">
        <f t="shared" si="2"/>
        <v>0.11935065461472985</v>
      </c>
      <c r="C222" s="15">
        <f t="shared" si="2"/>
        <v>0.16195526417277284</v>
      </c>
      <c r="D222" s="15">
        <f t="shared" si="2"/>
        <v>7.061571041225484E-2</v>
      </c>
      <c r="E222" s="15">
        <f t="shared" si="0"/>
        <v>0.24069337880079569</v>
      </c>
      <c r="F222" s="15">
        <f t="shared" si="0"/>
        <v>1.5703275529865127E-2</v>
      </c>
      <c r="G222" s="15">
        <f t="shared" si="3"/>
        <v>5.4711812875561101E-2</v>
      </c>
      <c r="H222" s="15">
        <f t="shared" si="3"/>
        <v>4.5414676932072899E-2</v>
      </c>
      <c r="I222" s="15">
        <f t="shared" si="3"/>
        <v>0.17489041582750858</v>
      </c>
      <c r="J222" s="15">
        <f t="shared" si="3"/>
        <v>0.10206234178785924</v>
      </c>
      <c r="K222" s="15">
        <f t="shared" si="19"/>
        <v>4.1679339675081542E-2</v>
      </c>
      <c r="L222" s="15">
        <f t="shared" si="9"/>
        <v>3.4365078421346776E-3</v>
      </c>
      <c r="M222" s="15">
        <f t="shared" si="9"/>
        <v>1.4559778611585495E-2</v>
      </c>
      <c r="N222" s="15">
        <f t="shared" si="9"/>
        <v>0.10100580501708675</v>
      </c>
      <c r="O222" s="15">
        <f t="shared" si="7"/>
        <v>6.2280404965775707E-2</v>
      </c>
      <c r="P222" s="15">
        <f t="shared" si="7"/>
        <v>2.0971742788253048E-2</v>
      </c>
      <c r="Q222" s="15">
        <f t="shared" si="12"/>
        <v>3.9253351150457258E-3</v>
      </c>
      <c r="R222" s="15">
        <f t="shared" si="12"/>
        <v>8.0636908782055219E-2</v>
      </c>
      <c r="S222" s="15">
        <f t="shared" si="14"/>
        <v>9.2907237365338735E-2</v>
      </c>
      <c r="T222" s="15">
        <f t="shared" si="4"/>
        <v>0.18162926312069269</v>
      </c>
      <c r="U222" s="15">
        <f t="shared" si="4"/>
        <v>0.11628756433670928</v>
      </c>
      <c r="V222" s="15">
        <f t="shared" si="4"/>
        <v>6.9967538816535654E-2</v>
      </c>
      <c r="W222" s="15">
        <f t="shared" si="5"/>
        <v>3.6326847762034639E-2</v>
      </c>
      <c r="X222" s="15">
        <f t="shared" si="5"/>
        <v>4.5328708338621057E-2</v>
      </c>
      <c r="Y222" s="15">
        <f t="shared" si="1"/>
        <v>0.20901816742724991</v>
      </c>
      <c r="Z222" s="15">
        <f t="shared" si="1"/>
        <v>7.1476431371235216E-2</v>
      </c>
      <c r="AA222" s="15">
        <f t="shared" si="1"/>
        <v>2.0766908818602211E-2</v>
      </c>
      <c r="AB222" s="15">
        <f t="shared" si="13"/>
        <v>0.36467914268113943</v>
      </c>
      <c r="AC222" s="15">
        <f t="shared" si="13"/>
        <v>0.23728813559322035</v>
      </c>
      <c r="AD222" s="15">
        <f t="shared" si="13"/>
        <v>0.10744411154643928</v>
      </c>
      <c r="AE222" s="15">
        <f t="shared" si="13"/>
        <v>1.6082568632313943E-2</v>
      </c>
      <c r="AF222" s="15">
        <f t="shared" si="13"/>
        <v>1.3856568648191242E-2</v>
      </c>
      <c r="AG222" s="15">
        <f t="shared" si="28"/>
        <v>9.9386299552164534E-2</v>
      </c>
      <c r="AH222" s="15">
        <f t="shared" si="25"/>
        <v>9.8361539290718978E-3</v>
      </c>
      <c r="AJ222" s="15">
        <f t="shared" si="26"/>
        <v>5.5370460723496204E-2</v>
      </c>
      <c r="AK222" s="15">
        <f t="shared" si="10"/>
        <v>0.22122025968255213</v>
      </c>
      <c r="AL222" s="15">
        <f t="shared" si="10"/>
        <v>0.12741899008173682</v>
      </c>
      <c r="AM222" s="15">
        <f t="shared" si="6"/>
        <v>0.15122273213050857</v>
      </c>
      <c r="AN222" s="15">
        <f t="shared" si="6"/>
        <v>0.10391467003332622</v>
      </c>
      <c r="AO222" s="15">
        <f t="shared" si="6"/>
        <v>0.13101577775975634</v>
      </c>
      <c r="AP222" s="15">
        <f t="shared" si="15"/>
        <v>0.24790691074215979</v>
      </c>
      <c r="AQ222" s="15">
        <f t="shared" si="15"/>
        <v>3.2455036636814448E-2</v>
      </c>
      <c r="AR222" s="15">
        <f t="shared" si="21"/>
        <v>0.10375283644615116</v>
      </c>
      <c r="AS222" s="15">
        <f t="shared" si="11"/>
        <v>9.1930564531673406E-2</v>
      </c>
      <c r="AT222" s="15">
        <f t="shared" si="8"/>
        <v>5.1098133219802493E-2</v>
      </c>
      <c r="AU222" s="15">
        <f t="shared" si="8"/>
        <v>3.0602113250048163E-2</v>
      </c>
      <c r="AV222" s="15">
        <f t="shared" si="8"/>
        <v>5.6142880108695087E-2</v>
      </c>
      <c r="AW222" s="15">
        <f t="shared" ref="AW222" si="42">AW45/AW$179</f>
        <v>6.6392913167850884E-2</v>
      </c>
    </row>
    <row r="223" spans="1:49" x14ac:dyDescent="0.2">
      <c r="A223" s="2">
        <v>44388</v>
      </c>
      <c r="B223" s="15">
        <f t="shared" si="2"/>
        <v>0.14662964614324511</v>
      </c>
      <c r="C223" s="15">
        <f t="shared" si="2"/>
        <v>0.16218665638256846</v>
      </c>
      <c r="D223" s="15">
        <f t="shared" si="2"/>
        <v>7.6929166584202499E-2</v>
      </c>
      <c r="E223" s="15">
        <f t="shared" si="0"/>
        <v>0.25779103912096241</v>
      </c>
      <c r="F223" s="15">
        <f t="shared" si="0"/>
        <v>1.5751445086705201E-2</v>
      </c>
      <c r="G223" s="15">
        <f t="shared" si="3"/>
        <v>5.4711812875561101E-2</v>
      </c>
      <c r="H223" s="15">
        <f t="shared" si="3"/>
        <v>4.9727122112854495E-2</v>
      </c>
      <c r="I223" s="15">
        <f t="shared" si="3"/>
        <v>0.18854401137306007</v>
      </c>
      <c r="J223" s="15">
        <f t="shared" si="3"/>
        <v>0.10219883853675485</v>
      </c>
      <c r="K223" s="15">
        <f t="shared" si="19"/>
        <v>5.0394873462195976E-2</v>
      </c>
      <c r="L223" s="15">
        <f t="shared" si="9"/>
        <v>4.3758992591887936E-3</v>
      </c>
      <c r="M223" s="15">
        <f t="shared" si="9"/>
        <v>1.7663704017651237E-2</v>
      </c>
      <c r="N223" s="15">
        <f t="shared" si="9"/>
        <v>0.11293668203727746</v>
      </c>
      <c r="O223" s="15">
        <f t="shared" si="7"/>
        <v>6.2280404965775707E-2</v>
      </c>
      <c r="P223" s="15">
        <f t="shared" si="7"/>
        <v>2.4458360075630105E-2</v>
      </c>
      <c r="Q223" s="15">
        <f t="shared" si="12"/>
        <v>2.1464066480143651E-2</v>
      </c>
      <c r="R223" s="15">
        <f t="shared" si="12"/>
        <v>8.3133787683428495E-2</v>
      </c>
      <c r="S223" s="15">
        <f t="shared" si="14"/>
        <v>9.2907237365338735E-2</v>
      </c>
      <c r="T223" s="15">
        <f t="shared" si="4"/>
        <v>0.18689521116805088</v>
      </c>
      <c r="U223" s="15">
        <f t="shared" si="4"/>
        <v>0.12742819193093144</v>
      </c>
      <c r="V223" s="15">
        <f t="shared" si="4"/>
        <v>8.1270288239665214E-2</v>
      </c>
      <c r="W223" s="15">
        <f t="shared" si="5"/>
        <v>4.6871333288137716E-2</v>
      </c>
      <c r="X223" s="15">
        <f t="shared" si="5"/>
        <v>4.8388537157414327E-2</v>
      </c>
      <c r="Y223" s="15">
        <f t="shared" si="1"/>
        <v>0.21629008521005702</v>
      </c>
      <c r="Z223" s="15">
        <f t="shared" si="1"/>
        <v>7.2263727428054536E-2</v>
      </c>
      <c r="AA223" s="15">
        <f t="shared" si="1"/>
        <v>2.1646993430245575E-2</v>
      </c>
      <c r="AB223" s="15">
        <f t="shared" si="13"/>
        <v>0.37207128746521656</v>
      </c>
      <c r="AC223" s="15">
        <f t="shared" si="13"/>
        <v>0.25088978241212795</v>
      </c>
      <c r="AD223" s="15">
        <f t="shared" si="13"/>
        <v>0.11547975724053161</v>
      </c>
      <c r="AE223" s="15">
        <f t="shared" si="13"/>
        <v>1.6082568632313943E-2</v>
      </c>
      <c r="AF223" s="15">
        <f t="shared" si="13"/>
        <v>2.0467526972709964E-2</v>
      </c>
      <c r="AG223" s="15">
        <f t="shared" si="28"/>
        <v>0.10923867971471223</v>
      </c>
      <c r="AH223" s="15">
        <f t="shared" si="25"/>
        <v>2.4900291042362833E-2</v>
      </c>
      <c r="AJ223" s="15">
        <f t="shared" si="26"/>
        <v>5.6485676448037918E-2</v>
      </c>
      <c r="AK223" s="15">
        <f t="shared" si="10"/>
        <v>0.22616690517731469</v>
      </c>
      <c r="AL223" s="15">
        <f t="shared" si="10"/>
        <v>0.13701418279326721</v>
      </c>
      <c r="AM223" s="15">
        <f t="shared" si="6"/>
        <v>0.15658200792104104</v>
      </c>
      <c r="AN223" s="15">
        <f t="shared" si="6"/>
        <v>0.10928956675918791</v>
      </c>
      <c r="AO223" s="15">
        <f t="shared" si="6"/>
        <v>0.13765667378513052</v>
      </c>
      <c r="AP223" s="15">
        <f t="shared" si="15"/>
        <v>0.25547041294167733</v>
      </c>
      <c r="AQ223" s="15">
        <f t="shared" si="15"/>
        <v>3.72067204500037E-2</v>
      </c>
      <c r="AR223" s="15">
        <f t="shared" si="21"/>
        <v>0.11004829231395823</v>
      </c>
      <c r="AS223" s="15">
        <f t="shared" si="11"/>
        <v>0.10148871276800799</v>
      </c>
      <c r="AT223" s="15">
        <f t="shared" si="8"/>
        <v>5.1366534933871368E-2</v>
      </c>
      <c r="AU223" s="15">
        <f t="shared" si="8"/>
        <v>4.8637353843417955E-2</v>
      </c>
      <c r="AV223" s="15">
        <f t="shared" si="8"/>
        <v>6.6094496273977996E-2</v>
      </c>
      <c r="AW223" s="15">
        <f t="shared" ref="AW223" si="43">AW46/AW$179</f>
        <v>7.5113038663836854E-2</v>
      </c>
    </row>
    <row r="224" spans="1:49" x14ac:dyDescent="0.2">
      <c r="A224" s="2">
        <v>44389</v>
      </c>
      <c r="B224" s="15">
        <f t="shared" si="2"/>
        <v>0.16180941186007863</v>
      </c>
      <c r="C224" s="15">
        <f t="shared" si="2"/>
        <v>0.16309294253760123</v>
      </c>
      <c r="D224" s="15">
        <f t="shared" si="2"/>
        <v>7.8413521483563245E-2</v>
      </c>
      <c r="E224" s="15">
        <f t="shared" si="0"/>
        <v>0.27056692242114239</v>
      </c>
      <c r="F224" s="15">
        <f t="shared" si="0"/>
        <v>1.5847784200385358E-2</v>
      </c>
      <c r="G224" s="15">
        <f t="shared" si="3"/>
        <v>5.7809519712027996E-2</v>
      </c>
      <c r="H224" s="15">
        <f t="shared" si="3"/>
        <v>4.9727122112854495E-2</v>
      </c>
      <c r="I224" s="15">
        <f t="shared" si="3"/>
        <v>0.18990640919322355</v>
      </c>
      <c r="J224" s="15">
        <f t="shared" si="3"/>
        <v>0.11113317119174071</v>
      </c>
      <c r="K224" s="15">
        <f t="shared" si="19"/>
        <v>5.9477487493051692E-2</v>
      </c>
      <c r="L224" s="15">
        <f t="shared" si="9"/>
        <v>5.3033996456472885E-3</v>
      </c>
      <c r="M224" s="15">
        <f t="shared" si="9"/>
        <v>1.9047381608307053E-2</v>
      </c>
      <c r="N224" s="15">
        <f t="shared" si="9"/>
        <v>0.12879974929489188</v>
      </c>
      <c r="O224" s="15">
        <f t="shared" si="7"/>
        <v>6.3520981356652698E-2</v>
      </c>
      <c r="P224" s="15">
        <f t="shared" si="7"/>
        <v>2.4666516331592916E-2</v>
      </c>
      <c r="Q224" s="15">
        <f t="shared" si="12"/>
        <v>2.5389401595189376E-2</v>
      </c>
      <c r="R224" s="15">
        <f t="shared" si="12"/>
        <v>8.7083768240519027E-2</v>
      </c>
      <c r="S224" s="15">
        <f t="shared" si="14"/>
        <v>9.3015689393391651E-2</v>
      </c>
      <c r="T224" s="15">
        <f t="shared" si="4"/>
        <v>0.18751016080579608</v>
      </c>
      <c r="U224" s="15">
        <f t="shared" si="4"/>
        <v>0.13755603519840612</v>
      </c>
      <c r="V224" s="15">
        <f t="shared" si="4"/>
        <v>9.0109116508271733E-2</v>
      </c>
      <c r="W224" s="15">
        <f t="shared" si="5"/>
        <v>5.6341553721076978E-2</v>
      </c>
      <c r="X224" s="15">
        <f t="shared" si="5"/>
        <v>5.1241557269561047E-2</v>
      </c>
      <c r="Y224" s="15">
        <f t="shared" si="1"/>
        <v>0.21882536266834859</v>
      </c>
      <c r="Z224" s="15">
        <f t="shared" si="1"/>
        <v>8.554725451438909E-2</v>
      </c>
      <c r="AA224" s="15">
        <f t="shared" si="1"/>
        <v>2.3021160630881707E-2</v>
      </c>
      <c r="AB224" s="15">
        <f t="shared" si="13"/>
        <v>0.37625592115045564</v>
      </c>
      <c r="AC224" s="15">
        <f t="shared" si="13"/>
        <v>0.27549587333346159</v>
      </c>
      <c r="AD224" s="15">
        <f t="shared" si="13"/>
        <v>0.12926173465468233</v>
      </c>
      <c r="AE224" s="15">
        <f t="shared" si="13"/>
        <v>1.6693057595818149E-2</v>
      </c>
      <c r="AF224" s="15">
        <f t="shared" si="13"/>
        <v>2.742225513010366E-2</v>
      </c>
      <c r="AG224" s="15">
        <f t="shared" si="28"/>
        <v>0.12774921214131696</v>
      </c>
      <c r="AH224" s="15">
        <f t="shared" si="25"/>
        <v>3.7997197369839385E-2</v>
      </c>
      <c r="AI224" s="15">
        <f t="shared" si="25"/>
        <v>0</v>
      </c>
      <c r="AJ224" s="15">
        <f t="shared" si="26"/>
        <v>5.8743988290234896E-2</v>
      </c>
      <c r="AK224" s="15">
        <f t="shared" si="10"/>
        <v>0.23676592630347704</v>
      </c>
      <c r="AL224" s="15">
        <f t="shared" si="10"/>
        <v>0.14993700125997481</v>
      </c>
      <c r="AM224" s="15">
        <f t="shared" si="6"/>
        <v>0.16543031369837177</v>
      </c>
      <c r="AN224" s="15">
        <f t="shared" si="6"/>
        <v>0.11416317778004698</v>
      </c>
      <c r="AO224" s="15">
        <f t="shared" si="6"/>
        <v>0.14433361266545924</v>
      </c>
      <c r="AP224" s="15">
        <f t="shared" si="15"/>
        <v>0.26753228324109551</v>
      </c>
      <c r="AQ224" s="15">
        <f t="shared" si="15"/>
        <v>4.513359484864185E-2</v>
      </c>
      <c r="AR224" s="15">
        <f t="shared" si="21"/>
        <v>0.11428405189969162</v>
      </c>
      <c r="AS224" s="15">
        <f t="shared" si="11"/>
        <v>0.11117158179983447</v>
      </c>
      <c r="AT224" s="15">
        <f t="shared" si="8"/>
        <v>5.1366534933871368E-2</v>
      </c>
      <c r="AU224" s="15">
        <f t="shared" si="8"/>
        <v>7.2452170304835584E-2</v>
      </c>
      <c r="AV224" s="15">
        <f t="shared" si="8"/>
        <v>7.9100568886030925E-2</v>
      </c>
      <c r="AW224" s="15">
        <f t="shared" ref="AW224" si="44">AW47/AW$179</f>
        <v>8.7016702039309779E-2</v>
      </c>
    </row>
    <row r="225" spans="1:49" x14ac:dyDescent="0.2">
      <c r="A225" s="2">
        <v>44390</v>
      </c>
      <c r="B225" s="15">
        <f t="shared" si="2"/>
        <v>0.17338170321430019</v>
      </c>
      <c r="C225" s="15">
        <f t="shared" si="2"/>
        <v>0.163420748168145</v>
      </c>
      <c r="D225" s="15">
        <f t="shared" si="2"/>
        <v>8.0095790369505412E-2</v>
      </c>
      <c r="E225" s="15">
        <f t="shared" si="0"/>
        <v>0.29134697357203754</v>
      </c>
      <c r="F225" s="15">
        <f t="shared" si="0"/>
        <v>1.5847784200385358E-2</v>
      </c>
      <c r="G225" s="15">
        <f t="shared" si="3"/>
        <v>5.7909908359506088E-2</v>
      </c>
      <c r="H225" s="15">
        <f t="shared" si="3"/>
        <v>4.9727122112854495E-2</v>
      </c>
      <c r="I225" s="15">
        <f t="shared" si="3"/>
        <v>0.19006930458476484</v>
      </c>
      <c r="J225" s="15">
        <f t="shared" si="3"/>
        <v>0.11330471037871644</v>
      </c>
      <c r="K225" s="15">
        <f t="shared" si="19"/>
        <v>7.1821871689722802E-2</v>
      </c>
      <c r="L225" s="15">
        <f t="shared" si="9"/>
        <v>5.8979511754283743E-3</v>
      </c>
      <c r="M225" s="15">
        <f t="shared" si="9"/>
        <v>1.9421348524700514E-2</v>
      </c>
      <c r="N225" s="15">
        <f t="shared" si="9"/>
        <v>0.13979794362119652</v>
      </c>
      <c r="O225" s="15">
        <f t="shared" si="7"/>
        <v>6.6201667404072212E-2</v>
      </c>
      <c r="P225" s="15">
        <f t="shared" si="7"/>
        <v>2.4666516331592916E-2</v>
      </c>
      <c r="Q225" s="15">
        <f t="shared" si="12"/>
        <v>2.5431160479391989E-2</v>
      </c>
      <c r="R225" s="15">
        <f t="shared" si="12"/>
        <v>8.915085651132805E-2</v>
      </c>
      <c r="S225" s="15">
        <f t="shared" si="14"/>
        <v>9.3087990745426938E-2</v>
      </c>
      <c r="T225" s="15">
        <f t="shared" si="4"/>
        <v>0.18856335041526773</v>
      </c>
      <c r="U225" s="15">
        <f t="shared" si="4"/>
        <v>0.15296363938236759</v>
      </c>
      <c r="V225" s="15">
        <f t="shared" si="4"/>
        <v>9.4274316555203561E-2</v>
      </c>
      <c r="W225" s="15">
        <f t="shared" si="5"/>
        <v>7.307088585151153E-2</v>
      </c>
      <c r="X225" s="15">
        <f t="shared" si="5"/>
        <v>5.6219066822713236E-2</v>
      </c>
      <c r="Y225" s="15">
        <f t="shared" si="1"/>
        <v>0.21928294933155246</v>
      </c>
      <c r="Z225" s="15">
        <f t="shared" si="1"/>
        <v>9.2582666085966034E-2</v>
      </c>
      <c r="AA225" s="15">
        <f t="shared" si="1"/>
        <v>2.9575474975488871E-2</v>
      </c>
      <c r="AB225" s="15">
        <f t="shared" si="13"/>
        <v>0.38029186226819889</v>
      </c>
      <c r="AC225" s="15">
        <f t="shared" si="13"/>
        <v>0.2885973181477135</v>
      </c>
      <c r="AD225" s="15">
        <f t="shared" si="13"/>
        <v>0.13304140739033571</v>
      </c>
      <c r="AE225" s="15">
        <f t="shared" si="13"/>
        <v>1.8390980025564226E-2</v>
      </c>
      <c r="AF225" s="15">
        <f t="shared" si="13"/>
        <v>3.0635180875819758E-2</v>
      </c>
      <c r="AG225" s="15">
        <f t="shared" si="28"/>
        <v>0.13999004810084592</v>
      </c>
      <c r="AH225" s="15">
        <f t="shared" si="25"/>
        <v>4.1015414465883367E-2</v>
      </c>
      <c r="AI225" s="15">
        <f t="shared" si="25"/>
        <v>3.6259182520248633E-3</v>
      </c>
      <c r="AJ225" s="15">
        <f t="shared" si="26"/>
        <v>5.9636160869868268E-2</v>
      </c>
      <c r="AK225" s="15">
        <f t="shared" si="10"/>
        <v>0.23841262995563048</v>
      </c>
      <c r="AL225" s="15">
        <f t="shared" si="10"/>
        <v>0.15652763867799568</v>
      </c>
      <c r="AM225" s="15">
        <f t="shared" si="6"/>
        <v>0.17764191865216572</v>
      </c>
      <c r="AN225" s="15">
        <f t="shared" si="6"/>
        <v>0.11906463800673951</v>
      </c>
      <c r="AO225" s="15">
        <f t="shared" si="6"/>
        <v>0.16088629380333216</v>
      </c>
      <c r="AP225" s="15">
        <f t="shared" si="15"/>
        <v>0.27509578544061303</v>
      </c>
      <c r="AQ225" s="15">
        <f t="shared" si="15"/>
        <v>4.9019317593072313E-2</v>
      </c>
      <c r="AR225" s="15">
        <f t="shared" si="21"/>
        <v>0.11444696572991214</v>
      </c>
      <c r="AS225" s="15">
        <f t="shared" si="11"/>
        <v>0.11597900155334082</v>
      </c>
      <c r="AT225" s="15">
        <f t="shared" si="8"/>
        <v>5.2939924292206168E-2</v>
      </c>
      <c r="AU225" s="15">
        <f t="shared" si="8"/>
        <v>9.2925206360497337E-2</v>
      </c>
      <c r="AV225" s="15">
        <f t="shared" si="8"/>
        <v>9.5712870722334864E-2</v>
      </c>
      <c r="AW225" s="15">
        <f t="shared" ref="AW225" si="45">AW48/AW$179</f>
        <v>9.6413521577312297E-2</v>
      </c>
    </row>
    <row r="226" spans="1:49" x14ac:dyDescent="0.2">
      <c r="A226" s="2">
        <v>44391</v>
      </c>
      <c r="B226" s="15">
        <f t="shared" si="2"/>
        <v>0.17409103806088119</v>
      </c>
      <c r="C226" s="15">
        <f t="shared" si="2"/>
        <v>0.16363285769379099</v>
      </c>
      <c r="D226" s="15">
        <f t="shared" si="2"/>
        <v>8.6745700318641525E-2</v>
      </c>
      <c r="E226" s="15">
        <f t="shared" si="0"/>
        <v>0.29338353698967512</v>
      </c>
      <c r="F226" s="15">
        <f t="shared" si="0"/>
        <v>1.5847784200385358E-2</v>
      </c>
      <c r="G226" s="15">
        <f t="shared" si="3"/>
        <v>6.1208392490929166E-2</v>
      </c>
      <c r="H226" s="15">
        <f t="shared" si="3"/>
        <v>5.0458045024851378E-2</v>
      </c>
      <c r="I226" s="15">
        <f t="shared" si="3"/>
        <v>0.19323836038384079</v>
      </c>
      <c r="J226" s="15">
        <f t="shared" si="3"/>
        <v>0.12109743386112076</v>
      </c>
      <c r="K226" s="15">
        <f t="shared" si="19"/>
        <v>8.2246950611975206E-2</v>
      </c>
      <c r="L226" s="15">
        <f t="shared" si="9"/>
        <v>6.6351950723569208E-3</v>
      </c>
      <c r="M226" s="15">
        <f t="shared" si="9"/>
        <v>1.9907505516012017E-2</v>
      </c>
      <c r="N226" s="15">
        <f t="shared" si="9"/>
        <v>0.17263583590753756</v>
      </c>
      <c r="O226" s="15">
        <f t="shared" si="7"/>
        <v>6.7685153857498542E-2</v>
      </c>
      <c r="P226" s="15">
        <f t="shared" si="7"/>
        <v>2.4666516331592916E-2</v>
      </c>
      <c r="Q226" s="15">
        <f t="shared" si="12"/>
        <v>2.7519104689522695E-2</v>
      </c>
      <c r="R226" s="15">
        <f t="shared" si="12"/>
        <v>9.2773377540369614E-2</v>
      </c>
      <c r="S226" s="15">
        <f t="shared" si="14"/>
        <v>9.3196442773479868E-2</v>
      </c>
      <c r="T226" s="15">
        <f t="shared" si="4"/>
        <v>0.1892772574659834</v>
      </c>
      <c r="U226" s="15">
        <f t="shared" si="4"/>
        <v>0.17298688361281753</v>
      </c>
      <c r="V226" s="15">
        <f t="shared" si="4"/>
        <v>9.5056513747115642E-2</v>
      </c>
      <c r="W226" s="15">
        <f t="shared" si="5"/>
        <v>7.8129318571748915E-2</v>
      </c>
      <c r="X226" s="15">
        <f t="shared" si="5"/>
        <v>5.6397674342089803E-2</v>
      </c>
      <c r="Y226" s="15">
        <f t="shared" si="1"/>
        <v>0.21950555905959757</v>
      </c>
      <c r="Z226" s="15">
        <f t="shared" si="1"/>
        <v>9.9249556099031799E-2</v>
      </c>
      <c r="AA226" s="15">
        <f t="shared" si="1"/>
        <v>3.0069557564481639E-2</v>
      </c>
      <c r="AB226" s="15">
        <f t="shared" si="13"/>
        <v>0.40236208764364761</v>
      </c>
      <c r="AC226" s="15">
        <f t="shared" si="13"/>
        <v>0.3132226476076877</v>
      </c>
      <c r="AD226" s="15">
        <f t="shared" si="13"/>
        <v>0.14969655066451562</v>
      </c>
      <c r="AE226" s="15">
        <f t="shared" si="13"/>
        <v>2.0336913596733883E-2</v>
      </c>
      <c r="AF226" s="15">
        <f t="shared" si="13"/>
        <v>5.5994817008673578E-2</v>
      </c>
      <c r="AG226" s="15">
        <f t="shared" si="28"/>
        <v>0.15302703599270195</v>
      </c>
      <c r="AH226" s="15">
        <f t="shared" si="25"/>
        <v>4.2820955050123961E-2</v>
      </c>
      <c r="AI226" s="15">
        <f t="shared" si="25"/>
        <v>5.7920512337540026E-3</v>
      </c>
      <c r="AJ226" s="15">
        <f t="shared" si="26"/>
        <v>6.6355335610232102E-2</v>
      </c>
      <c r="AK226" s="15">
        <f t="shared" si="10"/>
        <v>0.25473590663451673</v>
      </c>
      <c r="AL226" s="15">
        <f t="shared" si="10"/>
        <v>0.16376441701935193</v>
      </c>
      <c r="AM226" s="15">
        <f t="shared" si="6"/>
        <v>0.1858458540265292</v>
      </c>
      <c r="AN226" s="15">
        <f t="shared" si="6"/>
        <v>0.12685313257150282</v>
      </c>
      <c r="AO226" s="15">
        <f t="shared" si="6"/>
        <v>0.18016021049027292</v>
      </c>
      <c r="AP226" s="15">
        <f t="shared" si="15"/>
        <v>0.28315595288775364</v>
      </c>
      <c r="AQ226" s="15">
        <f t="shared" si="15"/>
        <v>5.1950262748871288E-2</v>
      </c>
      <c r="AR226" s="15">
        <f t="shared" si="21"/>
        <v>0.11575027637167627</v>
      </c>
      <c r="AS226" s="15">
        <f t="shared" si="11"/>
        <v>0.13214735195074662</v>
      </c>
      <c r="AT226" s="15">
        <f t="shared" si="8"/>
        <v>5.6743824446768537E-2</v>
      </c>
      <c r="AU226" s="15">
        <f t="shared" si="8"/>
        <v>0.10861897775604262</v>
      </c>
      <c r="AV226" s="15">
        <f t="shared" si="8"/>
        <v>0.10125030466776952</v>
      </c>
      <c r="AW226" s="15">
        <f t="shared" ref="AW226" si="46">AW49/AW$179</f>
        <v>0.10759435268063117</v>
      </c>
    </row>
    <row r="227" spans="1:49" x14ac:dyDescent="0.2">
      <c r="A227" s="2">
        <v>44392</v>
      </c>
      <c r="B227" s="15">
        <f t="shared" si="2"/>
        <v>0.1750841068460946</v>
      </c>
      <c r="C227" s="15">
        <f t="shared" si="2"/>
        <v>0.16511762437331276</v>
      </c>
      <c r="D227" s="15">
        <f t="shared" si="2"/>
        <v>8.8863379975062842E-2</v>
      </c>
      <c r="E227" s="15">
        <f t="shared" si="0"/>
        <v>0.30234678412427773</v>
      </c>
      <c r="F227" s="15">
        <f t="shared" si="0"/>
        <v>1.6498073217726398E-2</v>
      </c>
      <c r="G227" s="15">
        <f t="shared" si="3"/>
        <v>6.8077844225501588E-2</v>
      </c>
      <c r="H227" s="15">
        <f t="shared" si="3"/>
        <v>5.0458045024851378E-2</v>
      </c>
      <c r="I227" s="15">
        <f t="shared" si="3"/>
        <v>0.19507463570666983</v>
      </c>
      <c r="J227" s="15">
        <f t="shared" si="3"/>
        <v>0.14718072169553781</v>
      </c>
      <c r="K227" s="15">
        <f t="shared" si="19"/>
        <v>8.8560730804325249E-2</v>
      </c>
      <c r="L227" s="15">
        <f t="shared" si="9"/>
        <v>8.299939355743963E-3</v>
      </c>
      <c r="M227" s="15">
        <f t="shared" si="9"/>
        <v>1.99199710798918E-2</v>
      </c>
      <c r="N227" s="15">
        <f t="shared" si="9"/>
        <v>0.18464132754323917</v>
      </c>
      <c r="O227" s="15">
        <f t="shared" si="7"/>
        <v>6.7711179935628835E-2</v>
      </c>
      <c r="P227" s="15">
        <f t="shared" si="7"/>
        <v>3.0217349823934501E-2</v>
      </c>
      <c r="Q227" s="15">
        <f t="shared" si="12"/>
        <v>2.9314736710235101E-2</v>
      </c>
      <c r="R227" s="15">
        <f t="shared" si="12"/>
        <v>0.11019013118847343</v>
      </c>
      <c r="S227" s="15">
        <f t="shared" si="14"/>
        <v>9.3196442773479868E-2</v>
      </c>
      <c r="T227" s="15">
        <f t="shared" si="4"/>
        <v>0.19355363138363668</v>
      </c>
      <c r="U227" s="15">
        <f t="shared" si="4"/>
        <v>0.22440644197243897</v>
      </c>
      <c r="V227" s="15">
        <f t="shared" si="4"/>
        <v>0.10076655324807383</v>
      </c>
      <c r="W227" s="15">
        <f t="shared" si="5"/>
        <v>8.6327108505989292E-2</v>
      </c>
      <c r="X227" s="15">
        <f t="shared" si="5"/>
        <v>5.8851177634578415E-2</v>
      </c>
      <c r="Y227" s="15">
        <f t="shared" si="1"/>
        <v>0.22973323934255926</v>
      </c>
      <c r="Z227" s="15">
        <f t="shared" si="1"/>
        <v>0.100288116854836</v>
      </c>
      <c r="AA227" s="15">
        <f t="shared" si="1"/>
        <v>3.0849281650235847E-2</v>
      </c>
      <c r="AB227" s="15">
        <f t="shared" si="13"/>
        <v>0.40688659005459143</v>
      </c>
      <c r="AC227" s="15">
        <f t="shared" si="13"/>
        <v>0.32255333884838105</v>
      </c>
      <c r="AD227" s="15">
        <f t="shared" si="13"/>
        <v>0.15985250057616962</v>
      </c>
      <c r="AE227" s="15">
        <f t="shared" si="13"/>
        <v>2.7357536677032262E-2</v>
      </c>
      <c r="AF227" s="15">
        <f t="shared" si="13"/>
        <v>5.8480537338692615E-2</v>
      </c>
      <c r="AG227" s="15">
        <f t="shared" si="28"/>
        <v>0.15720683363741914</v>
      </c>
      <c r="AH227" s="15">
        <f t="shared" si="25"/>
        <v>4.4949876037512125E-2</v>
      </c>
      <c r="AI227" s="15">
        <f t="shared" si="25"/>
        <v>1.3326426822377096E-2</v>
      </c>
      <c r="AJ227" s="15">
        <f t="shared" si="26"/>
        <v>7.6685021258799752E-2</v>
      </c>
      <c r="AK227" s="15">
        <f t="shared" si="10"/>
        <v>0.27128135761567768</v>
      </c>
      <c r="AL227" s="15">
        <f t="shared" si="10"/>
        <v>0.17125965173004232</v>
      </c>
      <c r="AM227" s="15">
        <f t="shared" si="6"/>
        <v>0.18730747469667441</v>
      </c>
      <c r="AN227" s="15">
        <f t="shared" si="6"/>
        <v>0.14568847878354668</v>
      </c>
      <c r="AO227" s="15">
        <f t="shared" si="6"/>
        <v>0.18885554924805595</v>
      </c>
      <c r="AP227" s="15">
        <f t="shared" si="15"/>
        <v>0.29104583510713777</v>
      </c>
      <c r="AQ227" s="15">
        <f t="shared" si="15"/>
        <v>5.5428909777218566E-2</v>
      </c>
      <c r="AR227" s="15">
        <f t="shared" si="21"/>
        <v>0.12262756734741374</v>
      </c>
      <c r="AS227" s="15">
        <f t="shared" si="11"/>
        <v>0.13458507658990668</v>
      </c>
      <c r="AT227" s="15">
        <f t="shared" si="8"/>
        <v>7.2375910483400738E-2</v>
      </c>
      <c r="AU227" s="15">
        <f t="shared" si="8"/>
        <v>0.12586137909571868</v>
      </c>
      <c r="AV227" s="15">
        <f t="shared" si="8"/>
        <v>0.10548713135199889</v>
      </c>
      <c r="AW227" s="15">
        <f t="shared" ref="AW227" si="47">AW50/AW$179</f>
        <v>0.11951339546614992</v>
      </c>
    </row>
    <row r="228" spans="1:49" x14ac:dyDescent="0.2">
      <c r="A228" s="2">
        <v>44393</v>
      </c>
      <c r="B228" s="15">
        <f t="shared" si="2"/>
        <v>0.17579344169267561</v>
      </c>
      <c r="C228" s="15">
        <f t="shared" si="2"/>
        <v>0.1672580023139221</v>
      </c>
      <c r="D228" s="15">
        <f t="shared" si="2"/>
        <v>0.11148494864132048</v>
      </c>
      <c r="E228" s="15">
        <f t="shared" si="0"/>
        <v>0.30658567774936063</v>
      </c>
      <c r="F228" s="15">
        <f t="shared" si="0"/>
        <v>1.6498073217726398E-2</v>
      </c>
      <c r="G228" s="15">
        <f t="shared" si="3"/>
        <v>6.8680176110370153E-2</v>
      </c>
      <c r="H228" s="15">
        <f t="shared" si="3"/>
        <v>5.0458045024851378E-2</v>
      </c>
      <c r="I228" s="15">
        <f t="shared" si="3"/>
        <v>0.19514867906646133</v>
      </c>
      <c r="J228" s="15">
        <f t="shared" si="3"/>
        <v>0.1723085322876855</v>
      </c>
      <c r="K228" s="15">
        <f t="shared" si="19"/>
        <v>9.2745445582975872E-2</v>
      </c>
      <c r="L228" s="15">
        <f t="shared" si="9"/>
        <v>9.6792989048360822E-3</v>
      </c>
      <c r="M228" s="15">
        <f t="shared" si="9"/>
        <v>1.99199710798918E-2</v>
      </c>
      <c r="N228" s="15">
        <f t="shared" si="9"/>
        <v>0.20924922773872945</v>
      </c>
      <c r="O228" s="15">
        <f t="shared" si="7"/>
        <v>6.7737206013759113E-2</v>
      </c>
      <c r="P228" s="15">
        <f t="shared" si="7"/>
        <v>3.1049974847785738E-2</v>
      </c>
      <c r="Q228" s="15">
        <f t="shared" si="12"/>
        <v>3.0985092078339667E-2</v>
      </c>
      <c r="R228" s="15">
        <f t="shared" si="12"/>
        <v>0.11526575387323224</v>
      </c>
      <c r="S228" s="15">
        <f t="shared" si="14"/>
        <v>9.3232593449497511E-2</v>
      </c>
      <c r="T228" s="15">
        <f t="shared" si="4"/>
        <v>0.19471284679271955</v>
      </c>
      <c r="U228" s="15">
        <f t="shared" si="4"/>
        <v>0.2550058110576125</v>
      </c>
      <c r="V228" s="15">
        <f t="shared" si="4"/>
        <v>0.10076655324807383</v>
      </c>
      <c r="W228" s="15">
        <f t="shared" si="5"/>
        <v>9.4472749649299387E-2</v>
      </c>
      <c r="X228" s="15">
        <f t="shared" si="5"/>
        <v>6.08252607434773E-2</v>
      </c>
      <c r="Y228" s="15">
        <f t="shared" si="1"/>
        <v>0.23139044509578402</v>
      </c>
      <c r="Z228" s="15">
        <f t="shared" si="1"/>
        <v>0.11030520285436698</v>
      </c>
      <c r="AA228" s="15">
        <f t="shared" si="1"/>
        <v>3.4014498235970754E-2</v>
      </c>
      <c r="AB228" s="15">
        <f t="shared" si="13"/>
        <v>0.40949933088344626</v>
      </c>
      <c r="AC228" s="15">
        <f t="shared" si="13"/>
        <v>0.3648973623963524</v>
      </c>
      <c r="AD228" s="15">
        <f t="shared" si="13"/>
        <v>0.16478451256049781</v>
      </c>
      <c r="AE228" s="15">
        <f t="shared" si="13"/>
        <v>3.2012515023751839E-2</v>
      </c>
      <c r="AF228" s="15">
        <f t="shared" si="13"/>
        <v>6.0172942669769407E-2</v>
      </c>
      <c r="AG228" s="15">
        <f t="shared" si="28"/>
        <v>0.16503566097196881</v>
      </c>
      <c r="AH228" s="15">
        <f t="shared" si="25"/>
        <v>4.6405087851676186E-2</v>
      </c>
      <c r="AI228" s="15">
        <f t="shared" si="25"/>
        <v>1.3326426822377096E-2</v>
      </c>
      <c r="AJ228" s="15">
        <f t="shared" si="26"/>
        <v>7.7660835017773752E-2</v>
      </c>
      <c r="AK228" s="15">
        <f t="shared" si="10"/>
        <v>0.28478824828631732</v>
      </c>
      <c r="AL228" s="15">
        <f t="shared" si="10"/>
        <v>0.17575033114722322</v>
      </c>
      <c r="AM228" s="15">
        <f t="shared" si="6"/>
        <v>0.19353114980826053</v>
      </c>
      <c r="AN228" s="15">
        <f t="shared" si="6"/>
        <v>0.1579699785561115</v>
      </c>
      <c r="AO228" s="15">
        <f t="shared" si="6"/>
        <v>0.20033519855107723</v>
      </c>
      <c r="AP228" s="15">
        <f t="shared" si="15"/>
        <v>0.29404001702852278</v>
      </c>
      <c r="AQ228" s="15">
        <f t="shared" si="15"/>
        <v>6.6020279772037602E-2</v>
      </c>
      <c r="AR228" s="15">
        <f t="shared" si="21"/>
        <v>0.12818991097922849</v>
      </c>
      <c r="AS228" s="15">
        <f t="shared" si="11"/>
        <v>0.14372370942322302</v>
      </c>
      <c r="AT228" s="15">
        <f t="shared" si="8"/>
        <v>7.8197451109239494E-2</v>
      </c>
      <c r="AU228" s="15">
        <f t="shared" si="8"/>
        <v>0.14421523733309621</v>
      </c>
      <c r="AV228" s="15">
        <f t="shared" si="8"/>
        <v>0.11752760160345999</v>
      </c>
      <c r="AW228" s="15">
        <f t="shared" ref="AW228" si="48">AW51/AW$179</f>
        <v>0.12315831564701178</v>
      </c>
    </row>
    <row r="229" spans="1:49" x14ac:dyDescent="0.2">
      <c r="A229" s="2">
        <v>44394</v>
      </c>
      <c r="B229" s="15">
        <f t="shared" si="2"/>
        <v>0.17682704389769366</v>
      </c>
      <c r="C229" s="15">
        <f t="shared" si="2"/>
        <v>0.18353258773621289</v>
      </c>
      <c r="D229" s="15">
        <f t="shared" si="2"/>
        <v>0.13163259247531023</v>
      </c>
      <c r="E229" s="15">
        <f t="shared" si="0"/>
        <v>0.30916690347636638</v>
      </c>
      <c r="F229" s="15">
        <f t="shared" si="0"/>
        <v>1.6763005780346819E-2</v>
      </c>
      <c r="G229" s="15">
        <f t="shared" si="3"/>
        <v>7.1060821179136369E-2</v>
      </c>
      <c r="H229" s="15">
        <f t="shared" si="3"/>
        <v>5.0458045024851378E-2</v>
      </c>
      <c r="I229" s="15">
        <f t="shared" si="3"/>
        <v>0.22146368913635825</v>
      </c>
      <c r="J229" s="15">
        <f t="shared" si="3"/>
        <v>0.19045019109544845</v>
      </c>
      <c r="K229" s="15">
        <f t="shared" si="19"/>
        <v>0.10162878748151488</v>
      </c>
      <c r="L229" s="15">
        <f t="shared" si="9"/>
        <v>1.0987312270354472E-2</v>
      </c>
      <c r="M229" s="15">
        <f t="shared" si="9"/>
        <v>2.0306403560165043E-2</v>
      </c>
      <c r="N229" s="15">
        <f t="shared" si="9"/>
        <v>0.20932384235424034</v>
      </c>
      <c r="O229" s="15">
        <f t="shared" si="7"/>
        <v>7.0053526967354618E-2</v>
      </c>
      <c r="P229" s="15">
        <f t="shared" si="7"/>
        <v>3.1969331644954815E-2</v>
      </c>
      <c r="Q229" s="15">
        <f t="shared" si="12"/>
        <v>3.0985092078339667E-2</v>
      </c>
      <c r="R229" s="15">
        <f t="shared" si="12"/>
        <v>0.16076216205153393</v>
      </c>
      <c r="S229" s="15">
        <f t="shared" si="14"/>
        <v>9.3883305617815049E-2</v>
      </c>
      <c r="T229" s="15">
        <f t="shared" si="4"/>
        <v>0.20060788125110443</v>
      </c>
      <c r="U229" s="15">
        <f t="shared" si="4"/>
        <v>0.29199734351652001</v>
      </c>
      <c r="V229" s="15">
        <f t="shared" si="4"/>
        <v>0.10244827721068481</v>
      </c>
      <c r="W229" s="15">
        <f t="shared" si="5"/>
        <v>0.10706146777986952</v>
      </c>
      <c r="X229" s="15">
        <f t="shared" si="5"/>
        <v>6.2023811202451623E-2</v>
      </c>
      <c r="Y229" s="15">
        <f t="shared" si="1"/>
        <v>0.23187276617321509</v>
      </c>
      <c r="Z229" s="15">
        <f t="shared" si="1"/>
        <v>0.13090890817112802</v>
      </c>
      <c r="AA229" s="15">
        <f t="shared" si="1"/>
        <v>3.9966649425242987E-2</v>
      </c>
      <c r="AB229" s="15">
        <f t="shared" si="13"/>
        <v>0.4182084669796291</v>
      </c>
      <c r="AC229" s="15">
        <f t="shared" si="13"/>
        <v>0.37684449489216798</v>
      </c>
      <c r="AD229" s="15">
        <f t="shared" si="13"/>
        <v>0.17271260659138049</v>
      </c>
      <c r="AE229" s="15">
        <f t="shared" si="13"/>
        <v>3.3042715149665183E-2</v>
      </c>
      <c r="AF229" s="15">
        <f t="shared" si="13"/>
        <v>8.1671779141104295E-2</v>
      </c>
      <c r="AG229" s="15">
        <f t="shared" si="28"/>
        <v>0.17495438712887709</v>
      </c>
      <c r="AH229" s="15">
        <f t="shared" si="25"/>
        <v>4.6405087851676186E-2</v>
      </c>
      <c r="AI229" s="15">
        <f t="shared" si="25"/>
        <v>1.3797325296666038E-2</v>
      </c>
      <c r="AJ229" s="15">
        <f t="shared" si="26"/>
        <v>7.7897818359238868E-2</v>
      </c>
      <c r="AK229" s="15">
        <f t="shared" si="10"/>
        <v>0.30162121895277488</v>
      </c>
      <c r="AL229" s="15">
        <f t="shared" si="10"/>
        <v>0.19153232319968985</v>
      </c>
      <c r="AM229" s="15">
        <f t="shared" si="6"/>
        <v>0.19658012195888602</v>
      </c>
      <c r="AN229" s="15">
        <f t="shared" si="6"/>
        <v>0.16432888055475617</v>
      </c>
      <c r="AO229" s="15">
        <f t="shared" si="6"/>
        <v>0.20611106605754242</v>
      </c>
      <c r="AP229" s="15">
        <f t="shared" si="15"/>
        <v>0.30170285227756494</v>
      </c>
      <c r="AQ229" s="15">
        <f t="shared" si="15"/>
        <v>7.4480053289911918E-2</v>
      </c>
      <c r="AR229" s="15">
        <f t="shared" si="21"/>
        <v>0.13203002269156922</v>
      </c>
      <c r="AS229" s="15">
        <f t="shared" si="11"/>
        <v>0.14820231980679616</v>
      </c>
      <c r="AT229" s="15">
        <f t="shared" si="8"/>
        <v>8.9775745740279689E-2</v>
      </c>
      <c r="AU229" s="15">
        <f t="shared" si="8"/>
        <v>0.15261044176706828</v>
      </c>
      <c r="AV229" s="15">
        <f t="shared" si="8"/>
        <v>0.13002131377928053</v>
      </c>
      <c r="AW229" s="15">
        <f t="shared" ref="AW229" si="49">AW52/AW$179</f>
        <v>0.13352403801790164</v>
      </c>
    </row>
    <row r="230" spans="1:49" x14ac:dyDescent="0.2">
      <c r="A230" s="2">
        <v>44395</v>
      </c>
      <c r="B230" s="15">
        <f t="shared" si="2"/>
        <v>0.18533906205666573</v>
      </c>
      <c r="C230" s="15">
        <f t="shared" si="2"/>
        <v>0.1865214037794061</v>
      </c>
      <c r="D230" s="15">
        <f t="shared" si="2"/>
        <v>0.14222099075741682</v>
      </c>
      <c r="E230" s="15">
        <f t="shared" si="0"/>
        <v>0.3094392346310505</v>
      </c>
      <c r="F230" s="15">
        <f t="shared" si="0"/>
        <v>2.5578034682080926E-2</v>
      </c>
      <c r="G230" s="15">
        <f t="shared" si="3"/>
        <v>7.3054252893344232E-2</v>
      </c>
      <c r="H230" s="15">
        <f t="shared" si="3"/>
        <v>5.0604229607250757E-2</v>
      </c>
      <c r="I230" s="15">
        <f t="shared" si="3"/>
        <v>0.24192927378272716</v>
      </c>
      <c r="J230" s="15">
        <f t="shared" si="3"/>
        <v>0.19066114061646897</v>
      </c>
      <c r="K230" s="15">
        <f t="shared" si="19"/>
        <v>0.10289783632416331</v>
      </c>
      <c r="L230" s="15">
        <f t="shared" si="9"/>
        <v>1.2545037278380917E-2</v>
      </c>
      <c r="M230" s="15">
        <f t="shared" si="9"/>
        <v>2.3086224305356454E-2</v>
      </c>
      <c r="N230" s="15">
        <f t="shared" si="9"/>
        <v>0.20932384235424034</v>
      </c>
      <c r="O230" s="15">
        <f t="shared" si="7"/>
        <v>7.5866017749785283E-2</v>
      </c>
      <c r="P230" s="15">
        <f t="shared" si="7"/>
        <v>3.7867092230567743E-2</v>
      </c>
      <c r="Q230" s="15">
        <f t="shared" si="12"/>
        <v>3.1193886499352737E-2</v>
      </c>
      <c r="R230" s="15">
        <f t="shared" si="12"/>
        <v>0.20185833282167781</v>
      </c>
      <c r="S230" s="15">
        <f t="shared" si="14"/>
        <v>9.5618538066661846E-2</v>
      </c>
      <c r="T230" s="15">
        <f t="shared" si="4"/>
        <v>0.20772574659833892</v>
      </c>
      <c r="U230" s="15">
        <f t="shared" si="4"/>
        <v>0.31085837622447288</v>
      </c>
      <c r="V230" s="15">
        <f t="shared" si="4"/>
        <v>0.10289804059603426</v>
      </c>
      <c r="W230" s="15">
        <f t="shared" si="5"/>
        <v>0.11496722448490032</v>
      </c>
      <c r="X230" s="15">
        <f t="shared" si="5"/>
        <v>6.263013672875628E-2</v>
      </c>
      <c r="Y230" s="15">
        <f t="shared" si="1"/>
        <v>0.23202117265857852</v>
      </c>
      <c r="Z230" s="15">
        <f t="shared" si="1"/>
        <v>0.15365673891922677</v>
      </c>
      <c r="AA230" s="15">
        <f t="shared" si="1"/>
        <v>4.0429851852423704E-2</v>
      </c>
      <c r="AB230" s="15">
        <f t="shared" si="13"/>
        <v>0.43392739554347132</v>
      </c>
      <c r="AC230" s="15">
        <f t="shared" si="13"/>
        <v>0.38582889243733048</v>
      </c>
      <c r="AD230" s="15">
        <f t="shared" si="13"/>
        <v>0.17895060305754015</v>
      </c>
      <c r="AE230" s="15">
        <f t="shared" si="13"/>
        <v>3.9815327088539978E-2</v>
      </c>
      <c r="AF230" s="15">
        <f t="shared" si="13"/>
        <v>0.10437381002750158</v>
      </c>
      <c r="AG230" s="15">
        <f t="shared" si="28"/>
        <v>0.18072648863824847</v>
      </c>
      <c r="AH230" s="15">
        <f t="shared" si="25"/>
        <v>5.9717581114584459E-2</v>
      </c>
      <c r="AI230" s="15">
        <f t="shared" si="25"/>
        <v>1.3797325296666038E-2</v>
      </c>
      <c r="AJ230" s="15">
        <f t="shared" si="26"/>
        <v>8.161985083989684E-2</v>
      </c>
      <c r="AK230" s="15">
        <f t="shared" si="10"/>
        <v>0.32147968085314932</v>
      </c>
      <c r="AL230" s="15">
        <f t="shared" si="10"/>
        <v>0.19936678189513132</v>
      </c>
      <c r="AM230" s="15">
        <f t="shared" si="6"/>
        <v>0.20781731313258314</v>
      </c>
      <c r="AN230" s="15">
        <f t="shared" si="6"/>
        <v>0.17401112111619618</v>
      </c>
      <c r="AO230" s="15">
        <f t="shared" si="6"/>
        <v>0.21250867281197344</v>
      </c>
      <c r="AP230" s="15">
        <f t="shared" si="15"/>
        <v>0.31314034340854263</v>
      </c>
      <c r="AQ230" s="15">
        <f t="shared" si="15"/>
        <v>8.6877359188809122E-2</v>
      </c>
      <c r="AR230" s="15">
        <f t="shared" si="21"/>
        <v>0.13271658811892709</v>
      </c>
      <c r="AS230" s="15">
        <f t="shared" si="11"/>
        <v>0.16380375749742054</v>
      </c>
      <c r="AT230" s="15">
        <f t="shared" si="8"/>
        <v>0.10374189010338093</v>
      </c>
      <c r="AU230" s="15">
        <f t="shared" si="8"/>
        <v>0.16530327953881949</v>
      </c>
      <c r="AV230" s="15">
        <f t="shared" si="8"/>
        <v>0.14084000145203363</v>
      </c>
      <c r="AW230" s="15">
        <f t="shared" ref="AW230" si="50">AW53/AW$179</f>
        <v>0.14084463719971702</v>
      </c>
    </row>
    <row r="231" spans="1:49" x14ac:dyDescent="0.2">
      <c r="A231" s="2">
        <v>44396</v>
      </c>
      <c r="B231" s="15">
        <f t="shared" si="2"/>
        <v>0.18625106400226987</v>
      </c>
      <c r="C231" s="15">
        <f t="shared" si="2"/>
        <v>0.18696490551484768</v>
      </c>
      <c r="D231" s="15">
        <f t="shared" si="2"/>
        <v>0.1496823480515368</v>
      </c>
      <c r="E231" s="15">
        <f t="shared" si="0"/>
        <v>0.31081273088945721</v>
      </c>
      <c r="F231" s="15">
        <f t="shared" si="0"/>
        <v>2.73121387283237E-2</v>
      </c>
      <c r="G231" s="15">
        <f t="shared" si="3"/>
        <v>7.5606992786358615E-2</v>
      </c>
      <c r="H231" s="15">
        <f t="shared" si="3"/>
        <v>5.5501413117629864E-2</v>
      </c>
      <c r="I231" s="15">
        <f t="shared" si="3"/>
        <v>0.30215614263712831</v>
      </c>
      <c r="J231" s="15">
        <f t="shared" si="3"/>
        <v>0.21853129498188315</v>
      </c>
      <c r="K231" s="15">
        <f t="shared" si="19"/>
        <v>0.1051527578214312</v>
      </c>
      <c r="L231" s="15">
        <f t="shared" si="9"/>
        <v>1.6528532527914194E-2</v>
      </c>
      <c r="M231" s="15">
        <f t="shared" si="9"/>
        <v>3.7720796300220641E-2</v>
      </c>
      <c r="N231" s="15">
        <f t="shared" si="9"/>
        <v>0.24357941233528824</v>
      </c>
      <c r="O231" s="15">
        <f t="shared" si="7"/>
        <v>8.082832331329326E-2</v>
      </c>
      <c r="P231" s="15">
        <f t="shared" si="7"/>
        <v>4.3834238234834948E-2</v>
      </c>
      <c r="Q231" s="15">
        <f t="shared" si="12"/>
        <v>3.1193886499352737E-2</v>
      </c>
      <c r="R231" s="15">
        <f t="shared" si="12"/>
        <v>0.22803462884509118</v>
      </c>
      <c r="S231" s="15">
        <f t="shared" si="14"/>
        <v>0.10172800231364326</v>
      </c>
      <c r="T231" s="15">
        <f t="shared" si="4"/>
        <v>0.22619544089061672</v>
      </c>
      <c r="U231" s="15">
        <f t="shared" si="4"/>
        <v>0.32900547899717747</v>
      </c>
      <c r="V231" s="15">
        <f t="shared" si="4"/>
        <v>0.10368023778794634</v>
      </c>
      <c r="W231" s="15">
        <f t="shared" si="5"/>
        <v>0.13845503991989946</v>
      </c>
      <c r="X231" s="15">
        <f t="shared" si="5"/>
        <v>6.4383310537373617E-2</v>
      </c>
      <c r="Y231" s="15">
        <f t="shared" si="1"/>
        <v>0.23202117265857852</v>
      </c>
      <c r="Z231" s="15">
        <f t="shared" si="1"/>
        <v>0.17168079332640959</v>
      </c>
      <c r="AA231" s="15">
        <f t="shared" si="1"/>
        <v>4.5092756286042937E-2</v>
      </c>
      <c r="AB231" s="15">
        <f t="shared" si="13"/>
        <v>0.43766595152622301</v>
      </c>
      <c r="AC231" s="15">
        <f t="shared" si="13"/>
        <v>0.39923815386983202</v>
      </c>
      <c r="AD231" s="15">
        <f t="shared" si="13"/>
        <v>0.19099638933702082</v>
      </c>
      <c r="AE231" s="15">
        <f t="shared" si="13"/>
        <v>5.8149073773775685E-2</v>
      </c>
      <c r="AF231" s="15">
        <f t="shared" si="13"/>
        <v>0.12209117833721177</v>
      </c>
      <c r="AG231" s="15">
        <f t="shared" si="28"/>
        <v>0.19854038812406702</v>
      </c>
      <c r="AH231" s="15">
        <f t="shared" si="25"/>
        <v>7.4781718227875396E-2</v>
      </c>
      <c r="AI231" s="15">
        <f t="shared" si="25"/>
        <v>1.4362403465812771E-2</v>
      </c>
      <c r="AJ231" s="15">
        <f t="shared" si="26"/>
        <v>8.5230361748100641E-2</v>
      </c>
      <c r="AK231" s="15">
        <f t="shared" si="10"/>
        <v>0.34329196970588044</v>
      </c>
      <c r="AL231" s="15">
        <f t="shared" si="10"/>
        <v>0.21308112299292475</v>
      </c>
      <c r="AM231" s="15">
        <f t="shared" si="6"/>
        <v>0.2125007858175646</v>
      </c>
      <c r="AN231" s="15">
        <f t="shared" si="6"/>
        <v>0.18103840405484437</v>
      </c>
      <c r="AO231" s="15">
        <f t="shared" si="6"/>
        <v>0.23016066102595986</v>
      </c>
      <c r="AP231" s="15">
        <f t="shared" si="15"/>
        <v>0.33990350503760464</v>
      </c>
      <c r="AQ231" s="15">
        <f t="shared" si="15"/>
        <v>8.8231811116867731E-2</v>
      </c>
      <c r="AR231" s="15">
        <f t="shared" si="21"/>
        <v>0.14187467271775178</v>
      </c>
      <c r="AS231" s="15">
        <f t="shared" si="11"/>
        <v>0.1650282889440684</v>
      </c>
      <c r="AT231" s="15">
        <f t="shared" si="8"/>
        <v>0.11415402556294946</v>
      </c>
      <c r="AU231" s="15">
        <f t="shared" si="8"/>
        <v>0.17052712695801656</v>
      </c>
      <c r="AV231" s="15">
        <f t="shared" si="8"/>
        <v>0.14966836589173016</v>
      </c>
      <c r="AW231" s="15">
        <f t="shared" ref="AW231" si="51">AW54/AW$179</f>
        <v>0.14636584540617023</v>
      </c>
    </row>
    <row r="232" spans="1:49" x14ac:dyDescent="0.2">
      <c r="A232" s="2">
        <v>44397</v>
      </c>
      <c r="B232" s="15">
        <f t="shared" si="2"/>
        <v>0.1973774877386405</v>
      </c>
      <c r="C232" s="15">
        <f t="shared" si="2"/>
        <v>0.19176629386810645</v>
      </c>
      <c r="D232" s="15">
        <f t="shared" si="2"/>
        <v>0.1505927523898114</v>
      </c>
      <c r="E232" s="15">
        <f t="shared" si="0"/>
        <v>0.31364260680117456</v>
      </c>
      <c r="F232" s="15">
        <f t="shared" si="0"/>
        <v>2.7456647398843931E-2</v>
      </c>
      <c r="G232" s="15">
        <f t="shared" si="3"/>
        <v>9.1540105264667493E-2</v>
      </c>
      <c r="H232" s="15">
        <f t="shared" si="3"/>
        <v>5.8473832959750512E-2</v>
      </c>
      <c r="I232" s="15">
        <f t="shared" si="3"/>
        <v>0.32829344864352566</v>
      </c>
      <c r="J232" s="15">
        <f t="shared" si="3"/>
        <v>0.22670869112026604</v>
      </c>
      <c r="K232" s="15">
        <f t="shared" si="19"/>
        <v>0.11296632300963848</v>
      </c>
      <c r="L232" s="15">
        <f t="shared" si="9"/>
        <v>1.7907892077006313E-2</v>
      </c>
      <c r="M232" s="15">
        <f t="shared" si="9"/>
        <v>4.4265217337106241E-2</v>
      </c>
      <c r="N232" s="15">
        <f t="shared" si="9"/>
        <v>0.25408515019922101</v>
      </c>
      <c r="O232" s="15">
        <f t="shared" si="7"/>
        <v>9.0110957846428794E-2</v>
      </c>
      <c r="P232" s="15">
        <f t="shared" si="7"/>
        <v>4.4458707002723377E-2</v>
      </c>
      <c r="Q232" s="15">
        <f t="shared" si="12"/>
        <v>3.1193886499352737E-2</v>
      </c>
      <c r="R232" s="15">
        <f t="shared" si="12"/>
        <v>0.23949571232680461</v>
      </c>
      <c r="S232" s="15">
        <f t="shared" si="14"/>
        <v>0.10780131588460705</v>
      </c>
      <c r="T232" s="15">
        <f t="shared" si="4"/>
        <v>0.23216822760204983</v>
      </c>
      <c r="U232" s="15">
        <f t="shared" si="4"/>
        <v>0.3313631080856716</v>
      </c>
      <c r="V232" s="15">
        <f t="shared" si="4"/>
        <v>0.10411044624349798</v>
      </c>
      <c r="W232" s="15">
        <f t="shared" si="5"/>
        <v>0.14699701187427969</v>
      </c>
      <c r="X232" s="15">
        <f t="shared" si="5"/>
        <v>7.2448850096589065E-2</v>
      </c>
      <c r="Y232" s="15">
        <f t="shared" si="1"/>
        <v>0.23202117265857852</v>
      </c>
      <c r="Z232" s="15">
        <f t="shared" si="1"/>
        <v>0.19385909075680927</v>
      </c>
      <c r="AA232" s="15">
        <f t="shared" si="1"/>
        <v>4.6104081585387507E-2</v>
      </c>
      <c r="AB232" s="15">
        <f t="shared" si="13"/>
        <v>0.4428064660025065</v>
      </c>
      <c r="AC232" s="15">
        <f t="shared" si="13"/>
        <v>0.42322861155466629</v>
      </c>
      <c r="AD232" s="15">
        <f t="shared" si="13"/>
        <v>0.20863486210340323</v>
      </c>
      <c r="AE232" s="15">
        <f t="shared" si="13"/>
        <v>5.8931262758265449E-2</v>
      </c>
      <c r="AF232" s="15">
        <f t="shared" si="13"/>
        <v>0.12488100275015866</v>
      </c>
      <c r="AG232" s="15">
        <f t="shared" si="28"/>
        <v>0.21678553657322938</v>
      </c>
      <c r="AH232" s="15">
        <f t="shared" si="25"/>
        <v>8.057561711760268E-2</v>
      </c>
      <c r="AI232" s="15">
        <f t="shared" si="25"/>
        <v>1.652853644754191E-2</v>
      </c>
      <c r="AJ232" s="15">
        <f t="shared" si="26"/>
        <v>8.7753537324876285E-2</v>
      </c>
      <c r="AK232" s="15">
        <f t="shared" si="10"/>
        <v>0.36262766854207917</v>
      </c>
      <c r="AL232" s="15">
        <f t="shared" si="10"/>
        <v>0.23144767873873293</v>
      </c>
      <c r="AM232" s="15">
        <f t="shared" si="6"/>
        <v>0.22061042308417678</v>
      </c>
      <c r="AN232" s="15">
        <f t="shared" si="6"/>
        <v>0.18831632984599389</v>
      </c>
      <c r="AO232" s="15">
        <f t="shared" si="6"/>
        <v>0.23770262842519757</v>
      </c>
      <c r="AP232" s="15">
        <f t="shared" si="15"/>
        <v>0.35185185185185186</v>
      </c>
      <c r="AQ232" s="15">
        <f t="shared" si="15"/>
        <v>9.0689068166679002E-2</v>
      </c>
      <c r="AR232" s="15">
        <f t="shared" si="21"/>
        <v>0.15182405306336183</v>
      </c>
      <c r="AS232" s="15">
        <f t="shared" si="11"/>
        <v>0.16931414900733585</v>
      </c>
      <c r="AT232" s="15">
        <f t="shared" si="8"/>
        <v>0.12721315723712828</v>
      </c>
      <c r="AU232" s="15">
        <f t="shared" si="8"/>
        <v>0.18613198180174573</v>
      </c>
      <c r="AV232" s="15">
        <f t="shared" si="8"/>
        <v>0.15784642670082402</v>
      </c>
      <c r="AW232" s="15">
        <f t="shared" ref="AW232" si="52">AW55/AW$179</f>
        <v>0.15137953308111102</v>
      </c>
    </row>
    <row r="233" spans="1:49" x14ac:dyDescent="0.2">
      <c r="A233" s="2">
        <v>44398</v>
      </c>
      <c r="B233" s="15">
        <f t="shared" si="2"/>
        <v>0.19865429046248631</v>
      </c>
      <c r="C233" s="15">
        <f t="shared" si="2"/>
        <v>0.20239105283455458</v>
      </c>
      <c r="D233" s="15">
        <f t="shared" si="2"/>
        <v>0.1739268114077622</v>
      </c>
      <c r="E233" s="15">
        <f t="shared" si="0"/>
        <v>0.31978781850904614</v>
      </c>
      <c r="F233" s="15">
        <f t="shared" si="0"/>
        <v>2.7456647398843931E-2</v>
      </c>
      <c r="G233" s="15">
        <f t="shared" si="3"/>
        <v>9.2185460855598103E-2</v>
      </c>
      <c r="H233" s="15">
        <f t="shared" si="3"/>
        <v>6.0179319754409905E-2</v>
      </c>
      <c r="I233" s="15">
        <f t="shared" si="3"/>
        <v>0.35463807605733916</v>
      </c>
      <c r="J233" s="15">
        <f t="shared" si="3"/>
        <v>0.2275152628182856</v>
      </c>
      <c r="K233" s="15">
        <f t="shared" si="19"/>
        <v>0.1159239409734968</v>
      </c>
      <c r="L233" s="15">
        <f t="shared" si="9"/>
        <v>1.8217058872492479E-2</v>
      </c>
      <c r="M233" s="15">
        <f t="shared" si="9"/>
        <v>4.6496553271587242E-2</v>
      </c>
      <c r="N233" s="15">
        <f t="shared" si="9"/>
        <v>0.26009908820939848</v>
      </c>
      <c r="O233" s="15">
        <f t="shared" si="7"/>
        <v>9.6140332613278506E-2</v>
      </c>
      <c r="P233" s="15">
        <f t="shared" si="7"/>
        <v>4.6592308626342172E-2</v>
      </c>
      <c r="Q233" s="15">
        <f t="shared" si="12"/>
        <v>3.1193886499352737E-2</v>
      </c>
      <c r="R233" s="15">
        <f t="shared" si="12"/>
        <v>0.25388346534045558</v>
      </c>
      <c r="S233" s="15">
        <f t="shared" si="14"/>
        <v>0.11163328754247705</v>
      </c>
      <c r="T233" s="15">
        <f t="shared" si="4"/>
        <v>0.24350591977381164</v>
      </c>
      <c r="U233" s="15">
        <f t="shared" si="4"/>
        <v>0.33182799269467045</v>
      </c>
      <c r="V233" s="15">
        <f t="shared" si="4"/>
        <v>0.10483397864601667</v>
      </c>
      <c r="W233" s="15">
        <f t="shared" si="5"/>
        <v>0.14997992271549185</v>
      </c>
      <c r="X233" s="15">
        <f t="shared" si="5"/>
        <v>7.6044501473512036E-2</v>
      </c>
      <c r="Y233" s="15">
        <f t="shared" si="1"/>
        <v>0.23220668076528278</v>
      </c>
      <c r="Z233" s="15">
        <f t="shared" si="1"/>
        <v>0.22040939394954606</v>
      </c>
      <c r="AA233" s="15">
        <f t="shared" si="1"/>
        <v>5.4804567175932004E-2</v>
      </c>
      <c r="AB233" s="15">
        <f t="shared" si="13"/>
        <v>0.44971004949338317</v>
      </c>
      <c r="AC233" s="15">
        <f t="shared" si="13"/>
        <v>0.43409838588660804</v>
      </c>
      <c r="AD233" s="15">
        <f t="shared" si="13"/>
        <v>0.21600983329492202</v>
      </c>
      <c r="AE233" s="15">
        <f t="shared" si="13"/>
        <v>6.4902607932540976E-2</v>
      </c>
      <c r="AF233" s="15">
        <f t="shared" ref="AF233:AN296" si="53">AF56/AF$179</f>
        <v>0.15555584937592554</v>
      </c>
      <c r="AG233" s="15">
        <f t="shared" si="28"/>
        <v>0.22759993365400563</v>
      </c>
      <c r="AH233" s="15">
        <f t="shared" si="25"/>
        <v>0.10051740864503611</v>
      </c>
      <c r="AI233" s="15">
        <f t="shared" si="25"/>
        <v>1.8129591260124318E-2</v>
      </c>
      <c r="AJ233" s="15">
        <f t="shared" si="26"/>
        <v>9.0248832508538365E-2</v>
      </c>
      <c r="AK233" s="15">
        <f t="shared" si="10"/>
        <v>0.37337698404919201</v>
      </c>
      <c r="AL233" s="15">
        <f t="shared" si="10"/>
        <v>0.24658352986786419</v>
      </c>
      <c r="AM233" s="15">
        <f t="shared" si="6"/>
        <v>0.22876720940466461</v>
      </c>
      <c r="AN233" s="15">
        <f t="shared" si="6"/>
        <v>0.19822136405410173</v>
      </c>
      <c r="AO233" s="15">
        <f t="shared" si="6"/>
        <v>0.24483010299245803</v>
      </c>
      <c r="AP233" s="15">
        <f t="shared" si="15"/>
        <v>0.35366822761458777</v>
      </c>
      <c r="AQ233" s="15">
        <f t="shared" si="15"/>
        <v>9.152542372881356E-2</v>
      </c>
      <c r="AR233" s="15">
        <f t="shared" si="21"/>
        <v>0.15963228021178799</v>
      </c>
      <c r="AS233" s="15">
        <f t="shared" si="11"/>
        <v>0.17727360341054685</v>
      </c>
      <c r="AT233" s="15">
        <f t="shared" si="8"/>
        <v>0.13532074004831232</v>
      </c>
      <c r="AU233" s="15">
        <f t="shared" si="8"/>
        <v>0.19063708709376251</v>
      </c>
      <c r="AV233" s="15">
        <f t="shared" si="8"/>
        <v>0.16097970783009133</v>
      </c>
      <c r="AW233" s="15">
        <f t="shared" ref="AW233" si="54">AW56/AW$179</f>
        <v>0.15753129709944327</v>
      </c>
    </row>
    <row r="234" spans="1:49" x14ac:dyDescent="0.2">
      <c r="A234" s="2">
        <v>44399</v>
      </c>
      <c r="B234" s="15">
        <f t="shared" si="2"/>
        <v>0.21099671679299584</v>
      </c>
      <c r="C234" s="15">
        <f t="shared" si="2"/>
        <v>0.20815657539529503</v>
      </c>
      <c r="D234" s="15">
        <f t="shared" si="2"/>
        <v>0.17552991469907178</v>
      </c>
      <c r="E234" s="15">
        <f t="shared" si="0"/>
        <v>0.32053376906318082</v>
      </c>
      <c r="F234" s="15">
        <f t="shared" si="0"/>
        <v>2.8420038535645471E-2</v>
      </c>
      <c r="G234" s="15">
        <f t="shared" si="3"/>
        <v>9.9227007414418672E-2</v>
      </c>
      <c r="H234" s="15">
        <f t="shared" si="3"/>
        <v>6.2396452587467108E-2</v>
      </c>
      <c r="I234" s="15">
        <f t="shared" si="3"/>
        <v>0.37005390356592821</v>
      </c>
      <c r="J234" s="15">
        <f t="shared" si="3"/>
        <v>0.22807365860922221</v>
      </c>
      <c r="K234" s="15">
        <f t="shared" si="19"/>
        <v>0.12650634000020977</v>
      </c>
      <c r="L234" s="15">
        <f t="shared" si="9"/>
        <v>2.1035233123654826E-2</v>
      </c>
      <c r="M234" s="15">
        <f t="shared" si="9"/>
        <v>5.0672517171314248E-2</v>
      </c>
      <c r="N234" s="15">
        <f t="shared" si="9"/>
        <v>0.27194788915252721</v>
      </c>
      <c r="O234" s="15">
        <f t="shared" si="7"/>
        <v>0.10421709219304409</v>
      </c>
      <c r="P234" s="15">
        <f t="shared" si="7"/>
        <v>4.7234123748894172E-2</v>
      </c>
      <c r="Q234" s="15">
        <f t="shared" si="12"/>
        <v>3.1193886499352737E-2</v>
      </c>
      <c r="R234" s="15">
        <f t="shared" si="12"/>
        <v>0.25388346534045558</v>
      </c>
      <c r="S234" s="15">
        <f t="shared" si="14"/>
        <v>0.11756199840937026</v>
      </c>
      <c r="T234" s="15">
        <f t="shared" si="4"/>
        <v>0.25099134122636507</v>
      </c>
      <c r="U234" s="15">
        <f t="shared" si="4"/>
        <v>0.33187780175992032</v>
      </c>
      <c r="V234" s="15">
        <f t="shared" si="4"/>
        <v>0.10549884625914192</v>
      </c>
      <c r="W234" s="15">
        <f t="shared" si="5"/>
        <v>0.15447514849368219</v>
      </c>
      <c r="X234" s="15">
        <f t="shared" si="5"/>
        <v>8.4128841824240796E-2</v>
      </c>
      <c r="Y234" s="15">
        <f t="shared" si="1"/>
        <v>0.23277557229250917</v>
      </c>
      <c r="Z234" s="15">
        <f t="shared" si="1"/>
        <v>0.22072766256826024</v>
      </c>
      <c r="AA234" s="15">
        <f t="shared" si="1"/>
        <v>6.4601298510804192E-2</v>
      </c>
      <c r="AB234" s="15">
        <f t="shared" si="13"/>
        <v>0.45321494572721288</v>
      </c>
      <c r="AC234" s="15">
        <f t="shared" si="13"/>
        <v>0.45335616306585352</v>
      </c>
      <c r="AD234" s="15">
        <f t="shared" si="13"/>
        <v>0.24054697703003763</v>
      </c>
      <c r="AE234" s="15">
        <f t="shared" si="13"/>
        <v>7.6711753820325468E-2</v>
      </c>
      <c r="AF234" s="15">
        <f t="shared" si="53"/>
        <v>0.17489951343346732</v>
      </c>
      <c r="AG234" s="15">
        <f t="shared" si="28"/>
        <v>0.22759993365400563</v>
      </c>
      <c r="AH234" s="15">
        <f t="shared" si="25"/>
        <v>0.10598792713161583</v>
      </c>
      <c r="AI234" s="15">
        <f t="shared" si="25"/>
        <v>1.8129591260124318E-2</v>
      </c>
      <c r="AJ234" s="15">
        <f t="shared" si="26"/>
        <v>9.3120512999233296E-2</v>
      </c>
      <c r="AK234" s="15">
        <f t="shared" si="10"/>
        <v>0.39003352218149029</v>
      </c>
      <c r="AL234" s="15">
        <f t="shared" si="10"/>
        <v>0.25569411688689303</v>
      </c>
      <c r="AM234" s="15">
        <f t="shared" si="6"/>
        <v>0.25188596215502607</v>
      </c>
      <c r="AN234" s="15">
        <f t="shared" si="6"/>
        <v>0.21057712837555581</v>
      </c>
      <c r="AO234" s="15">
        <f t="shared" si="6"/>
        <v>0.25216482397570711</v>
      </c>
      <c r="AP234" s="15">
        <f t="shared" si="15"/>
        <v>0.35576841209025117</v>
      </c>
      <c r="AQ234" s="15">
        <f t="shared" si="15"/>
        <v>9.2998297683369105E-2</v>
      </c>
      <c r="AR234" s="15">
        <f t="shared" si="21"/>
        <v>0.16269273287950195</v>
      </c>
      <c r="AS234" s="15">
        <f t="shared" si="11"/>
        <v>0.18298808349490345</v>
      </c>
      <c r="AT234" s="15">
        <f t="shared" si="8"/>
        <v>0.1445296954103307</v>
      </c>
      <c r="AU234" s="15">
        <f t="shared" si="8"/>
        <v>0.20108478193215668</v>
      </c>
      <c r="AV234" s="15">
        <f t="shared" si="8"/>
        <v>0.16397504576498836</v>
      </c>
      <c r="AW234" s="15">
        <f t="shared" ref="AW234" si="55">AW57/AW$179</f>
        <v>0.16156070253145088</v>
      </c>
    </row>
    <row r="235" spans="1:49" x14ac:dyDescent="0.2">
      <c r="A235" s="2">
        <v>44400</v>
      </c>
      <c r="B235" s="15">
        <f t="shared" si="2"/>
        <v>0.21604312755867214</v>
      </c>
      <c r="C235" s="15">
        <f t="shared" si="2"/>
        <v>0.21139606633243346</v>
      </c>
      <c r="D235" s="15">
        <f t="shared" si="2"/>
        <v>0.17578720288162764</v>
      </c>
      <c r="E235" s="15">
        <f t="shared" si="0"/>
        <v>0.3372998958037321</v>
      </c>
      <c r="F235" s="15">
        <f t="shared" si="0"/>
        <v>3.4922928709055875E-2</v>
      </c>
      <c r="G235" s="15">
        <f t="shared" si="3"/>
        <v>0.10041732994880179</v>
      </c>
      <c r="H235" s="15">
        <f t="shared" si="3"/>
        <v>6.3663385634928363E-2</v>
      </c>
      <c r="I235" s="15">
        <f t="shared" si="3"/>
        <v>0.37947221893140626</v>
      </c>
      <c r="J235" s="15">
        <f t="shared" si="3"/>
        <v>0.22855760162803396</v>
      </c>
      <c r="K235" s="15">
        <f t="shared" si="19"/>
        <v>0.12993591827744974</v>
      </c>
      <c r="L235" s="15">
        <f t="shared" si="9"/>
        <v>2.5993792882029087E-2</v>
      </c>
      <c r="M235" s="15">
        <f t="shared" si="9"/>
        <v>5.1295795365303348E-2</v>
      </c>
      <c r="N235" s="15">
        <f t="shared" si="9"/>
        <v>0.27591738669770632</v>
      </c>
      <c r="O235" s="15">
        <f t="shared" si="7"/>
        <v>0.10931820350658027</v>
      </c>
      <c r="P235" s="15">
        <f t="shared" si="7"/>
        <v>4.7234123748894172E-2</v>
      </c>
      <c r="Q235" s="15">
        <f t="shared" si="12"/>
        <v>3.1193886499352737E-2</v>
      </c>
      <c r="R235" s="15">
        <f t="shared" si="12"/>
        <v>0.25388346534045558</v>
      </c>
      <c r="S235" s="15">
        <f t="shared" si="14"/>
        <v>0.11936953221025233</v>
      </c>
      <c r="T235" s="15">
        <f t="shared" si="4"/>
        <v>0.27253578370736881</v>
      </c>
      <c r="U235" s="15">
        <f t="shared" si="4"/>
        <v>0.33187780175992032</v>
      </c>
      <c r="V235" s="15">
        <f t="shared" si="4"/>
        <v>0.10655481246822324</v>
      </c>
      <c r="W235" s="15">
        <f t="shared" si="5"/>
        <v>0.16081644147080451</v>
      </c>
      <c r="X235" s="15">
        <f t="shared" si="5"/>
        <v>9.2645600379775983E-2</v>
      </c>
      <c r="Y235" s="15">
        <f t="shared" si="1"/>
        <v>0.23456881732398371</v>
      </c>
      <c r="Z235" s="15">
        <f t="shared" si="1"/>
        <v>0.22089517236758349</v>
      </c>
      <c r="AA235" s="15">
        <f t="shared" si="1"/>
        <v>6.4910100128924675E-2</v>
      </c>
      <c r="AB235" s="15">
        <f t="shared" si="13"/>
        <v>0.45616755528177244</v>
      </c>
      <c r="AC235" s="15">
        <f t="shared" si="13"/>
        <v>0.45352930991361895</v>
      </c>
      <c r="AD235" s="15">
        <f t="shared" si="13"/>
        <v>0.24288238457401859</v>
      </c>
      <c r="AE235" s="15">
        <f t="shared" si="13"/>
        <v>7.8333365129633514E-2</v>
      </c>
      <c r="AF235" s="15">
        <f t="shared" si="53"/>
        <v>0.18775121641633172</v>
      </c>
      <c r="AG235" s="15">
        <f t="shared" si="28"/>
        <v>0.22759993365400563</v>
      </c>
      <c r="AH235" s="15">
        <f t="shared" si="25"/>
        <v>0.10598792713161583</v>
      </c>
      <c r="AI235" s="15">
        <f t="shared" si="25"/>
        <v>2.2226407986438122E-2</v>
      </c>
      <c r="AJ235" s="15">
        <f t="shared" si="26"/>
        <v>9.7414093538718896E-2</v>
      </c>
      <c r="AK235" s="15">
        <f t="shared" si="10"/>
        <v>0.40164539674449301</v>
      </c>
      <c r="AL235" s="15">
        <f t="shared" si="10"/>
        <v>0.26703389009142892</v>
      </c>
      <c r="AM235" s="15">
        <f t="shared" si="6"/>
        <v>0.26538630791475454</v>
      </c>
      <c r="AN235" s="15">
        <f t="shared" si="6"/>
        <v>0.21823565997976291</v>
      </c>
      <c r="AO235" s="15">
        <f t="shared" si="6"/>
        <v>0.26060786274880832</v>
      </c>
      <c r="AP235" s="15">
        <f t="shared" si="15"/>
        <v>0.35862068965517241</v>
      </c>
      <c r="AQ235" s="15">
        <f t="shared" si="15"/>
        <v>0.10480349344978165</v>
      </c>
      <c r="AR235" s="15">
        <f t="shared" si="21"/>
        <v>0.16496188980043056</v>
      </c>
      <c r="AS235" s="15">
        <f t="shared" si="11"/>
        <v>0.1949499416079912</v>
      </c>
      <c r="AT235" s="15">
        <f t="shared" si="8"/>
        <v>0.14851870019528537</v>
      </c>
      <c r="AU235" s="15">
        <f t="shared" si="8"/>
        <v>0.21525956223417655</v>
      </c>
      <c r="AV235" s="15">
        <f t="shared" si="8"/>
        <v>0.17022190185289862</v>
      </c>
      <c r="AW235" s="15">
        <f t="shared" ref="AW235" si="56">AW58/AW$179</f>
        <v>0.16674356371689583</v>
      </c>
    </row>
    <row r="236" spans="1:49" x14ac:dyDescent="0.2">
      <c r="A236" s="2">
        <v>44401</v>
      </c>
      <c r="B236" s="15">
        <f t="shared" si="2"/>
        <v>0.22216367394917108</v>
      </c>
      <c r="C236" s="15">
        <f t="shared" si="2"/>
        <v>0.21615888931739299</v>
      </c>
      <c r="D236" s="15">
        <f t="shared" si="2"/>
        <v>0.18661309794763195</v>
      </c>
      <c r="E236" s="15">
        <f t="shared" si="0"/>
        <v>0.34012977171544945</v>
      </c>
      <c r="F236" s="15">
        <f t="shared" si="0"/>
        <v>3.6175337186897881E-2</v>
      </c>
      <c r="G236" s="15">
        <f t="shared" si="3"/>
        <v>0.10053205983163389</v>
      </c>
      <c r="H236" s="15">
        <f t="shared" si="3"/>
        <v>6.4321216255725566E-2</v>
      </c>
      <c r="I236" s="15">
        <f t="shared" si="3"/>
        <v>0.37991647909015519</v>
      </c>
      <c r="J236" s="15">
        <f t="shared" si="3"/>
        <v>0.2298357075495111</v>
      </c>
      <c r="K236" s="15">
        <f t="shared" si="19"/>
        <v>0.14245859859250948</v>
      </c>
      <c r="L236" s="15">
        <f t="shared" si="9"/>
        <v>2.9061678775699491E-2</v>
      </c>
      <c r="M236" s="15">
        <f t="shared" si="9"/>
        <v>5.1657296717817033E-2</v>
      </c>
      <c r="N236" s="15">
        <f t="shared" si="9"/>
        <v>0.2899374729522019</v>
      </c>
      <c r="O236" s="15">
        <f t="shared" si="7"/>
        <v>0.12322480458753003</v>
      </c>
      <c r="P236" s="15">
        <f t="shared" si="7"/>
        <v>4.8153480546063242E-2</v>
      </c>
      <c r="Q236" s="15">
        <f t="shared" si="12"/>
        <v>3.1193886499352737E-2</v>
      </c>
      <c r="R236" s="15">
        <f t="shared" si="12"/>
        <v>0.25388346534045558</v>
      </c>
      <c r="S236" s="15">
        <f t="shared" si="14"/>
        <v>0.12045405249078157</v>
      </c>
      <c r="T236" s="15">
        <f t="shared" si="4"/>
        <v>0.29658243505919774</v>
      </c>
      <c r="U236" s="15">
        <f t="shared" si="4"/>
        <v>0.33232608334716918</v>
      </c>
      <c r="V236" s="15">
        <f t="shared" si="4"/>
        <v>0.10663303218741445</v>
      </c>
      <c r="W236" s="15">
        <f t="shared" si="5"/>
        <v>0.16541596483085538</v>
      </c>
      <c r="X236" s="15">
        <f t="shared" si="5"/>
        <v>9.7815818045939737E-2</v>
      </c>
      <c r="Y236" s="15">
        <f t="shared" si="1"/>
        <v>0.24853139415525791</v>
      </c>
      <c r="Z236" s="15">
        <f t="shared" si="1"/>
        <v>0.22509966833059733</v>
      </c>
      <c r="AA236" s="15">
        <f t="shared" si="1"/>
        <v>7.0260088162861972E-2</v>
      </c>
      <c r="AB236" s="15">
        <f t="shared" si="13"/>
        <v>0.45897147226883617</v>
      </c>
      <c r="AC236" s="15">
        <f t="shared" si="13"/>
        <v>0.4639565978568268</v>
      </c>
      <c r="AD236" s="15">
        <f t="shared" si="13"/>
        <v>0.24394253668279942</v>
      </c>
      <c r="AE236" s="15">
        <f t="shared" si="13"/>
        <v>8.5086899288398798E-2</v>
      </c>
      <c r="AF236" s="15">
        <f t="shared" si="53"/>
        <v>0.19303998307594669</v>
      </c>
      <c r="AG236" s="15">
        <f t="shared" si="28"/>
        <v>0.24212970641897497</v>
      </c>
      <c r="AH236" s="15">
        <f t="shared" si="25"/>
        <v>0.11948905896302683</v>
      </c>
      <c r="AI236" s="15">
        <f t="shared" si="25"/>
        <v>2.2226407986438122E-2</v>
      </c>
      <c r="AJ236" s="15">
        <f t="shared" si="26"/>
        <v>9.9574824005018464E-2</v>
      </c>
      <c r="AK236" s="15">
        <f t="shared" si="10"/>
        <v>0.4095652571667549</v>
      </c>
      <c r="AL236" s="15">
        <f t="shared" si="10"/>
        <v>0.27611217006429101</v>
      </c>
      <c r="AM236" s="15">
        <f t="shared" si="6"/>
        <v>0.27528760922864148</v>
      </c>
      <c r="AN236" s="15">
        <f t="shared" si="6"/>
        <v>0.2231464032750666</v>
      </c>
      <c r="AO236" s="15">
        <f t="shared" si="6"/>
        <v>0.27445732976509069</v>
      </c>
      <c r="AP236" s="15">
        <f t="shared" si="15"/>
        <v>0.36208315595288776</v>
      </c>
      <c r="AQ236" s="15">
        <f t="shared" si="15"/>
        <v>0.11063577825475539</v>
      </c>
      <c r="AR236" s="15">
        <f t="shared" si="21"/>
        <v>0.16607901320765694</v>
      </c>
      <c r="AS236" s="15">
        <f t="shared" si="11"/>
        <v>0.20893000895722078</v>
      </c>
      <c r="AT236" s="15">
        <f t="shared" si="8"/>
        <v>0.1550528936481346</v>
      </c>
      <c r="AU236" s="15">
        <f t="shared" si="8"/>
        <v>0.23820003260273567</v>
      </c>
      <c r="AV236" s="15">
        <f t="shared" si="8"/>
        <v>0.17022190185289862</v>
      </c>
      <c r="AW236" s="15">
        <f t="shared" ref="AW236" si="57">AW59/AW$179</f>
        <v>0.17337208944664884</v>
      </c>
    </row>
    <row r="237" spans="1:49" x14ac:dyDescent="0.2">
      <c r="A237" s="2">
        <v>44402</v>
      </c>
      <c r="B237" s="15">
        <f t="shared" si="2"/>
        <v>0.23545863564508937</v>
      </c>
      <c r="C237" s="15">
        <f t="shared" si="2"/>
        <v>0.23387967605090629</v>
      </c>
      <c r="D237" s="15">
        <f t="shared" si="2"/>
        <v>0.19057137767926061</v>
      </c>
      <c r="E237" s="15">
        <f t="shared" si="0"/>
        <v>0.34134934166903474</v>
      </c>
      <c r="F237" s="15">
        <f t="shared" si="0"/>
        <v>5.529865125240848E-2</v>
      </c>
      <c r="G237" s="15">
        <f t="shared" si="3"/>
        <v>0.10699995697629394</v>
      </c>
      <c r="H237" s="15">
        <f t="shared" si="3"/>
        <v>6.8633661436507162E-2</v>
      </c>
      <c r="I237" s="15">
        <f t="shared" si="3"/>
        <v>0.38277455277810685</v>
      </c>
      <c r="J237" s="15">
        <f t="shared" si="3"/>
        <v>0.2340050627885045</v>
      </c>
      <c r="K237" s="15">
        <f t="shared" si="19"/>
        <v>0.14741942588649878</v>
      </c>
      <c r="L237" s="15">
        <f t="shared" si="9"/>
        <v>2.9715685458458686E-2</v>
      </c>
      <c r="M237" s="15">
        <f t="shared" si="9"/>
        <v>5.7927475349347425E-2</v>
      </c>
      <c r="N237" s="15">
        <f t="shared" si="9"/>
        <v>0.31278446822163525</v>
      </c>
      <c r="O237" s="15">
        <f t="shared" si="7"/>
        <v>0.1295664922919432</v>
      </c>
      <c r="P237" s="15">
        <f t="shared" si="7"/>
        <v>4.8170826900726813E-2</v>
      </c>
      <c r="Q237" s="15">
        <f t="shared" si="12"/>
        <v>3.1277404267757963E-2</v>
      </c>
      <c r="R237" s="15">
        <f t="shared" si="12"/>
        <v>0.25388346534045558</v>
      </c>
      <c r="S237" s="15">
        <f t="shared" si="14"/>
        <v>0.12743113296218639</v>
      </c>
      <c r="T237" s="15">
        <f t="shared" si="4"/>
        <v>0.32639688990987809</v>
      </c>
      <c r="U237" s="15">
        <f t="shared" si="4"/>
        <v>0.33343848580441643</v>
      </c>
      <c r="V237" s="15">
        <f t="shared" si="4"/>
        <v>0.12468223239078571</v>
      </c>
      <c r="W237" s="15">
        <f t="shared" si="5"/>
        <v>0.16747062719350853</v>
      </c>
      <c r="X237" s="15">
        <f t="shared" si="5"/>
        <v>9.9912106299675216E-2</v>
      </c>
      <c r="Y237" s="15">
        <f t="shared" si="1"/>
        <v>0.24919922333939326</v>
      </c>
      <c r="Z237" s="15">
        <f t="shared" si="1"/>
        <v>0.22531743106971758</v>
      </c>
      <c r="AA237" s="15">
        <f t="shared" si="1"/>
        <v>7.7107764044683599E-2</v>
      </c>
      <c r="AB237" s="15">
        <f t="shared" si="13"/>
        <v>0.46052212332986386</v>
      </c>
      <c r="AC237" s="15">
        <f t="shared" si="13"/>
        <v>0.46676542449835512</v>
      </c>
      <c r="AD237" s="15">
        <f t="shared" si="13"/>
        <v>0.24394253668279942</v>
      </c>
      <c r="AE237" s="15">
        <f t="shared" si="13"/>
        <v>9.9776789972718771E-2</v>
      </c>
      <c r="AF237" s="15">
        <f t="shared" si="53"/>
        <v>0.21820129045906494</v>
      </c>
      <c r="AG237" s="15">
        <f t="shared" si="28"/>
        <v>0.28794161552496267</v>
      </c>
      <c r="AH237" s="15">
        <f t="shared" si="25"/>
        <v>0.12700765333620784</v>
      </c>
      <c r="AI237" s="15">
        <f t="shared" si="25"/>
        <v>2.2838576003013752E-2</v>
      </c>
      <c r="AJ237" s="15">
        <f t="shared" si="26"/>
        <v>0.10304593294765456</v>
      </c>
      <c r="AK237" s="15">
        <f t="shared" si="10"/>
        <v>0.42131435703410375</v>
      </c>
      <c r="AL237" s="15">
        <f t="shared" si="10"/>
        <v>0.28462507672923465</v>
      </c>
      <c r="AM237" s="15">
        <f t="shared" si="6"/>
        <v>0.27957817313132582</v>
      </c>
      <c r="AN237" s="15">
        <f t="shared" si="6"/>
        <v>0.22750944552231187</v>
      </c>
      <c r="AO237" s="15">
        <f t="shared" si="6"/>
        <v>0.28037736869137403</v>
      </c>
      <c r="AP237" s="15">
        <f t="shared" si="15"/>
        <v>0.36319000993330497</v>
      </c>
      <c r="AQ237" s="15">
        <f t="shared" si="15"/>
        <v>0.12314410480349346</v>
      </c>
      <c r="AR237" s="15">
        <f t="shared" si="21"/>
        <v>0.16623029033571884</v>
      </c>
      <c r="AS237" s="15">
        <f t="shared" si="11"/>
        <v>0.21082349739787068</v>
      </c>
      <c r="AT237" s="15">
        <f t="shared" si="8"/>
        <v>0.15981008264921748</v>
      </c>
      <c r="AU237" s="15">
        <f t="shared" si="8"/>
        <v>0.25759866032395262</v>
      </c>
      <c r="AV237" s="15">
        <f t="shared" si="8"/>
        <v>0.17380842490652534</v>
      </c>
      <c r="AW237" s="15">
        <f t="shared" ref="AW237" si="58">AW60/AW$179</f>
        <v>0.17961612992525608</v>
      </c>
    </row>
    <row r="238" spans="1:49" x14ac:dyDescent="0.2">
      <c r="A238" s="2">
        <v>44403</v>
      </c>
      <c r="B238" s="15">
        <f t="shared" si="2"/>
        <v>0.2486725305013984</v>
      </c>
      <c r="C238" s="15">
        <f t="shared" si="2"/>
        <v>0.23480524489008869</v>
      </c>
      <c r="D238" s="15">
        <f t="shared" si="2"/>
        <v>0.20210976309695805</v>
      </c>
      <c r="E238" s="15">
        <f t="shared" si="0"/>
        <v>0.34249786871270249</v>
      </c>
      <c r="F238" s="15">
        <f t="shared" si="0"/>
        <v>5.5539499036608861E-2</v>
      </c>
      <c r="G238" s="15">
        <f t="shared" si="3"/>
        <v>0.10735848786014428</v>
      </c>
      <c r="H238" s="15">
        <f t="shared" si="3"/>
        <v>7.6649449371406289E-2</v>
      </c>
      <c r="I238" s="15">
        <f t="shared" si="3"/>
        <v>0.38917189906409194</v>
      </c>
      <c r="J238" s="15">
        <f t="shared" si="3"/>
        <v>0.2396262470839331</v>
      </c>
      <c r="K238" s="15">
        <f t="shared" si="19"/>
        <v>0.15313538968189874</v>
      </c>
      <c r="L238" s="15">
        <f t="shared" si="9"/>
        <v>2.9775140611436792E-2</v>
      </c>
      <c r="M238" s="15">
        <f t="shared" si="9"/>
        <v>5.7927475349347425E-2</v>
      </c>
      <c r="N238" s="15">
        <f t="shared" si="9"/>
        <v>0.32119353538971213</v>
      </c>
      <c r="O238" s="15">
        <f t="shared" si="7"/>
        <v>0.14108736954428336</v>
      </c>
      <c r="P238" s="15">
        <f t="shared" si="7"/>
        <v>4.9766691529775017E-2</v>
      </c>
      <c r="Q238" s="15">
        <f t="shared" si="12"/>
        <v>3.2029064183405016E-2</v>
      </c>
      <c r="R238" s="15">
        <f t="shared" si="12"/>
        <v>0.25388346534045558</v>
      </c>
      <c r="S238" s="15">
        <f t="shared" si="14"/>
        <v>0.1301424336635095</v>
      </c>
      <c r="T238" s="15">
        <f t="shared" si="4"/>
        <v>0.33606644283442305</v>
      </c>
      <c r="U238" s="15">
        <f t="shared" si="4"/>
        <v>0.33758924124190604</v>
      </c>
      <c r="V238" s="15">
        <f t="shared" si="4"/>
        <v>0.14904767491884705</v>
      </c>
      <c r="W238" s="15">
        <f t="shared" si="5"/>
        <v>0.17095416642765138</v>
      </c>
      <c r="X238" s="15">
        <f t="shared" si="5"/>
        <v>0.10441959606499433</v>
      </c>
      <c r="Y238" s="15">
        <f t="shared" si="1"/>
        <v>0.249854685316415</v>
      </c>
      <c r="Z238" s="15">
        <f t="shared" si="1"/>
        <v>0.22633924084558946</v>
      </c>
      <c r="AA238" s="15">
        <f t="shared" si="1"/>
        <v>8.5128886075363036E-2</v>
      </c>
      <c r="AB238" s="15">
        <f t="shared" si="13"/>
        <v>0.46428192110797206</v>
      </c>
      <c r="AC238" s="15">
        <f t="shared" si="13"/>
        <v>0.467938975355432</v>
      </c>
      <c r="AD238" s="15">
        <f t="shared" si="13"/>
        <v>0.24394253668279942</v>
      </c>
      <c r="AE238" s="15">
        <f t="shared" si="13"/>
        <v>0.10780853539882099</v>
      </c>
      <c r="AF238" s="15">
        <f t="shared" si="53"/>
        <v>0.24682674000423102</v>
      </c>
      <c r="AG238" s="15">
        <f t="shared" si="28"/>
        <v>0.30499253607563442</v>
      </c>
      <c r="AH238" s="15">
        <f t="shared" si="25"/>
        <v>0.12867845208580361</v>
      </c>
      <c r="AI238" s="15">
        <f t="shared" si="25"/>
        <v>2.3686193256733847E-2</v>
      </c>
      <c r="AJ238" s="15">
        <f t="shared" si="26"/>
        <v>0.10312957412699519</v>
      </c>
      <c r="AK238" s="15">
        <f t="shared" si="10"/>
        <v>0.43124685525344209</v>
      </c>
      <c r="AL238" s="15">
        <f t="shared" si="10"/>
        <v>0.28698349109940879</v>
      </c>
      <c r="AM238" s="15">
        <f t="shared" si="6"/>
        <v>0.28322436663104295</v>
      </c>
      <c r="AN238" s="15">
        <f t="shared" si="6"/>
        <v>0.23486163586235065</v>
      </c>
      <c r="AO238" s="15">
        <f t="shared" si="6"/>
        <v>0.29177592157074761</v>
      </c>
      <c r="AP238" s="15">
        <f t="shared" si="15"/>
        <v>0.36321839080459772</v>
      </c>
      <c r="AQ238" s="15">
        <f t="shared" si="15"/>
        <v>0.13930131004366811</v>
      </c>
      <c r="AR238" s="15">
        <f t="shared" si="21"/>
        <v>0.16787106534008261</v>
      </c>
      <c r="AS238" s="15">
        <f t="shared" si="11"/>
        <v>0.21984874768983073</v>
      </c>
      <c r="AT238" s="15">
        <f t="shared" si="8"/>
        <v>0.16281803289309282</v>
      </c>
      <c r="AU238" s="15">
        <f t="shared" si="8"/>
        <v>0.27104728878614087</v>
      </c>
      <c r="AV238" s="15">
        <f t="shared" si="8"/>
        <v>0.1857109519636162</v>
      </c>
      <c r="AW238" s="15">
        <f t="shared" ref="AW238" si="59">AW61/AW$179</f>
        <v>0.18599858509427578</v>
      </c>
    </row>
    <row r="239" spans="1:49" x14ac:dyDescent="0.2">
      <c r="A239" s="2">
        <v>44404</v>
      </c>
      <c r="B239" s="15">
        <f t="shared" si="2"/>
        <v>0.25047626768270437</v>
      </c>
      <c r="C239" s="15">
        <f t="shared" si="2"/>
        <v>0.24201696876205167</v>
      </c>
      <c r="D239" s="15">
        <f t="shared" si="2"/>
        <v>0.21491479802877669</v>
      </c>
      <c r="E239" s="15">
        <f t="shared" si="0"/>
        <v>0.34337406460168607</v>
      </c>
      <c r="F239" s="15">
        <f t="shared" si="0"/>
        <v>5.8453757225433528E-2</v>
      </c>
      <c r="G239" s="15">
        <f t="shared" si="3"/>
        <v>0.10839105680563324</v>
      </c>
      <c r="H239" s="15">
        <f t="shared" si="3"/>
        <v>7.8208751583666303E-2</v>
      </c>
      <c r="I239" s="15">
        <f t="shared" si="3"/>
        <v>0.38917189906409194</v>
      </c>
      <c r="J239" s="15">
        <f t="shared" si="3"/>
        <v>0.2540949024668685</v>
      </c>
      <c r="K239" s="15">
        <f t="shared" si="19"/>
        <v>0.15628179177110973</v>
      </c>
      <c r="L239" s="15">
        <f t="shared" si="9"/>
        <v>3.2200910852943625E-2</v>
      </c>
      <c r="M239" s="15">
        <f t="shared" si="9"/>
        <v>7.3384774560277227E-2</v>
      </c>
      <c r="N239" s="15">
        <f t="shared" si="9"/>
        <v>0.3319081941770754</v>
      </c>
      <c r="O239" s="15">
        <f t="shared" si="7"/>
        <v>0.14689986032671404</v>
      </c>
      <c r="P239" s="15">
        <f t="shared" si="7"/>
        <v>5.0252389460354908E-2</v>
      </c>
      <c r="Q239" s="15">
        <f t="shared" si="12"/>
        <v>3.2029064183405016E-2</v>
      </c>
      <c r="R239" s="15">
        <f t="shared" si="12"/>
        <v>0.25388346534045558</v>
      </c>
      <c r="S239" s="15">
        <f t="shared" si="14"/>
        <v>0.13567348709420865</v>
      </c>
      <c r="T239" s="15">
        <f t="shared" si="4"/>
        <v>0.35242268952111683</v>
      </c>
      <c r="U239" s="15">
        <f t="shared" si="4"/>
        <v>0.36134816536609665</v>
      </c>
      <c r="V239" s="15">
        <f t="shared" si="4"/>
        <v>0.15909890883491729</v>
      </c>
      <c r="W239" s="15">
        <f t="shared" si="5"/>
        <v>0.18348030600910517</v>
      </c>
      <c r="X239" s="15">
        <f t="shared" si="5"/>
        <v>0.12041906964283196</v>
      </c>
      <c r="Y239" s="15">
        <f t="shared" si="1"/>
        <v>0.25006492783734652</v>
      </c>
      <c r="Z239" s="15">
        <f t="shared" si="1"/>
        <v>0.22697577808301786</v>
      </c>
      <c r="AA239" s="15">
        <f t="shared" si="1"/>
        <v>9.6446465379478583E-2</v>
      </c>
      <c r="AB239" s="15">
        <f t="shared" si="13"/>
        <v>0.46551394523865158</v>
      </c>
      <c r="AC239" s="15">
        <f t="shared" si="13"/>
        <v>0.47896265799649856</v>
      </c>
      <c r="AD239" s="15">
        <f t="shared" si="13"/>
        <v>0.25174771452715677</v>
      </c>
      <c r="AE239" s="15">
        <f t="shared" si="13"/>
        <v>0.11330293607035885</v>
      </c>
      <c r="AF239" s="15">
        <f t="shared" si="53"/>
        <v>0.26357890839856146</v>
      </c>
      <c r="AG239" s="15">
        <f t="shared" si="28"/>
        <v>0.30714878089235365</v>
      </c>
      <c r="AH239" s="15">
        <f t="shared" si="25"/>
        <v>0.1590762099816751</v>
      </c>
      <c r="AI239" s="15">
        <f t="shared" si="25"/>
        <v>2.99020531173479E-2</v>
      </c>
      <c r="AJ239" s="15">
        <f t="shared" si="26"/>
        <v>0.10669826444552868</v>
      </c>
      <c r="AK239" s="15">
        <f t="shared" si="10"/>
        <v>0.43527213084759497</v>
      </c>
      <c r="AL239" s="15">
        <f t="shared" si="10"/>
        <v>0.29706328950344069</v>
      </c>
      <c r="AM239" s="15">
        <f t="shared" si="6"/>
        <v>0.29182121078770351</v>
      </c>
      <c r="AN239" s="15">
        <f t="shared" si="6"/>
        <v>0.24432108277712281</v>
      </c>
      <c r="AO239" s="15">
        <f t="shared" si="6"/>
        <v>0.29871417114949678</v>
      </c>
      <c r="AP239" s="15">
        <f t="shared" si="15"/>
        <v>0.36380019866609903</v>
      </c>
      <c r="AQ239" s="15">
        <f t="shared" si="15"/>
        <v>0.14343867959440457</v>
      </c>
      <c r="AR239" s="15">
        <f t="shared" si="21"/>
        <v>0.17971722813754581</v>
      </c>
      <c r="AS239" s="15">
        <f t="shared" si="11"/>
        <v>0.23342063789017767</v>
      </c>
      <c r="AT239" s="15">
        <f t="shared" si="8"/>
        <v>0.1671865021703518</v>
      </c>
      <c r="AU239" s="15">
        <f t="shared" si="8"/>
        <v>0.2948769246728612</v>
      </c>
      <c r="AV239" s="15">
        <f t="shared" si="8"/>
        <v>0.18754362583167819</v>
      </c>
      <c r="AW239" s="15">
        <f t="shared" ref="AW239" si="60">AW62/AW$179</f>
        <v>0.19091999630894158</v>
      </c>
    </row>
    <row r="240" spans="1:49" x14ac:dyDescent="0.2">
      <c r="A240" s="2">
        <v>44405</v>
      </c>
      <c r="B240" s="15">
        <f t="shared" si="2"/>
        <v>0.25047626768270437</v>
      </c>
      <c r="C240" s="15">
        <f t="shared" si="2"/>
        <v>0.25</v>
      </c>
      <c r="D240" s="15">
        <f t="shared" si="2"/>
        <v>0.22710629960219289</v>
      </c>
      <c r="E240" s="15">
        <f t="shared" si="0"/>
        <v>0.34449891067538124</v>
      </c>
      <c r="F240" s="15">
        <f t="shared" si="0"/>
        <v>6.1897880539499038E-2</v>
      </c>
      <c r="G240" s="15">
        <f t="shared" si="3"/>
        <v>0.11646517230994277</v>
      </c>
      <c r="H240" s="15">
        <f t="shared" si="3"/>
        <v>7.8549848942598186E-2</v>
      </c>
      <c r="I240" s="15">
        <f t="shared" si="3"/>
        <v>0.38940883781542474</v>
      </c>
      <c r="J240" s="15">
        <f t="shared" si="3"/>
        <v>0.2779942423189557</v>
      </c>
      <c r="K240" s="15">
        <f t="shared" si="19"/>
        <v>0.15942819386032073</v>
      </c>
      <c r="L240" s="15">
        <f t="shared" si="9"/>
        <v>3.2319821158899843E-2</v>
      </c>
      <c r="M240" s="15">
        <f t="shared" si="9"/>
        <v>7.3384774560277227E-2</v>
      </c>
      <c r="N240" s="15">
        <f t="shared" si="9"/>
        <v>0.3319081941770754</v>
      </c>
      <c r="O240" s="15">
        <f t="shared" si="7"/>
        <v>0.14828791782699599</v>
      </c>
      <c r="P240" s="15">
        <f t="shared" si="7"/>
        <v>5.3582889555759856E-2</v>
      </c>
      <c r="Q240" s="15">
        <f t="shared" si="12"/>
        <v>3.2070823067607633E-2</v>
      </c>
      <c r="R240" s="15">
        <f t="shared" si="12"/>
        <v>0.25390393156095864</v>
      </c>
      <c r="S240" s="15">
        <f t="shared" si="14"/>
        <v>0.14481960812667197</v>
      </c>
      <c r="T240" s="15">
        <f t="shared" si="4"/>
        <v>0.36274253401661072</v>
      </c>
      <c r="U240" s="15">
        <f t="shared" si="4"/>
        <v>0.37134318445957165</v>
      </c>
      <c r="V240" s="15">
        <f t="shared" si="4"/>
        <v>0.16150416520004693</v>
      </c>
      <c r="W240" s="15">
        <f t="shared" si="5"/>
        <v>0.18491961263878098</v>
      </c>
      <c r="X240" s="15">
        <f t="shared" si="5"/>
        <v>0.12267046442655236</v>
      </c>
      <c r="Y240" s="15">
        <f t="shared" si="1"/>
        <v>0.25631036742972335</v>
      </c>
      <c r="Z240" s="15">
        <f t="shared" si="1"/>
        <v>0.22767931924017554</v>
      </c>
      <c r="AA240" s="15">
        <f t="shared" si="1"/>
        <v>0.10252985725645203</v>
      </c>
      <c r="AB240" s="15">
        <f t="shared" si="13"/>
        <v>0.46668224398326147</v>
      </c>
      <c r="AC240" s="15">
        <f t="shared" si="13"/>
        <v>0.51228380692202624</v>
      </c>
      <c r="AD240" s="15">
        <f t="shared" si="13"/>
        <v>0.25369900898824616</v>
      </c>
      <c r="AE240" s="15">
        <f t="shared" si="13"/>
        <v>0.13314382738424557</v>
      </c>
      <c r="AF240" s="15">
        <f t="shared" si="53"/>
        <v>0.27825523587899303</v>
      </c>
      <c r="AG240" s="15">
        <f t="shared" si="28"/>
        <v>0.31079781058218608</v>
      </c>
      <c r="AH240" s="15">
        <f t="shared" si="25"/>
        <v>0.16532823110919478</v>
      </c>
      <c r="AI240" s="15">
        <f t="shared" si="25"/>
        <v>3.8284045959691093E-2</v>
      </c>
      <c r="AJ240" s="15">
        <f t="shared" si="26"/>
        <v>0.11008573220882414</v>
      </c>
      <c r="AK240" s="15">
        <f t="shared" si="10"/>
        <v>0.44174132376676928</v>
      </c>
      <c r="AL240" s="15">
        <f t="shared" si="10"/>
        <v>0.31581752980325006</v>
      </c>
      <c r="AM240" s="15">
        <f t="shared" si="6"/>
        <v>0.29663041428302006</v>
      </c>
      <c r="AN240" s="15">
        <f t="shared" si="6"/>
        <v>0.25790221215525005</v>
      </c>
      <c r="AO240" s="15">
        <f t="shared" si="6"/>
        <v>0.30317447445012119</v>
      </c>
      <c r="AP240" s="15">
        <f t="shared" si="15"/>
        <v>0.36557400312189586</v>
      </c>
      <c r="AQ240" s="15">
        <f t="shared" si="15"/>
        <v>0.1496410332321812</v>
      </c>
      <c r="AR240" s="15">
        <f t="shared" si="21"/>
        <v>0.1864665153895386</v>
      </c>
      <c r="AS240" s="15">
        <f t="shared" si="11"/>
        <v>0.24610814426794561</v>
      </c>
      <c r="AT240" s="15">
        <f t="shared" si="8"/>
        <v>0.17453515599692726</v>
      </c>
      <c r="AU240" s="15">
        <f t="shared" si="8"/>
        <v>0.30629529186858134</v>
      </c>
      <c r="AV240" s="15">
        <f t="shared" si="8"/>
        <v>0.20525947322294422</v>
      </c>
      <c r="AW240" s="15">
        <f t="shared" ref="AW240" si="61">AW63/AW$179</f>
        <v>0.2009166128387315</v>
      </c>
    </row>
    <row r="241" spans="1:49" x14ac:dyDescent="0.2">
      <c r="A241" s="2">
        <v>44406</v>
      </c>
      <c r="B241" s="15">
        <f t="shared" si="2"/>
        <v>0.2541648088849256</v>
      </c>
      <c r="C241" s="15">
        <f t="shared" si="2"/>
        <v>0.25969919012726572</v>
      </c>
      <c r="D241" s="15">
        <f t="shared" si="2"/>
        <v>0.22714588239950917</v>
      </c>
      <c r="E241" s="15">
        <f t="shared" si="0"/>
        <v>0.3453395851094061</v>
      </c>
      <c r="F241" s="15">
        <f t="shared" si="0"/>
        <v>8.2466281310211942E-2</v>
      </c>
      <c r="G241" s="15">
        <f t="shared" si="3"/>
        <v>0.14087395488247359</v>
      </c>
      <c r="H241" s="15">
        <f t="shared" si="3"/>
        <v>7.8549848942598186E-2</v>
      </c>
      <c r="I241" s="15">
        <f t="shared" si="3"/>
        <v>0.38945326383129963</v>
      </c>
      <c r="J241" s="15">
        <f t="shared" si="3"/>
        <v>0.2855015635082146</v>
      </c>
      <c r="K241" s="15">
        <f t="shared" si="19"/>
        <v>0.16257459594953172</v>
      </c>
      <c r="L241" s="15">
        <f t="shared" si="9"/>
        <v>3.2950045780467792E-2</v>
      </c>
      <c r="M241" s="15">
        <f t="shared" si="9"/>
        <v>7.3384774560277227E-2</v>
      </c>
      <c r="N241" s="15">
        <f t="shared" si="9"/>
        <v>0.34469713927564133</v>
      </c>
      <c r="O241" s="15">
        <f t="shared" si="7"/>
        <v>0.14828791782699599</v>
      </c>
      <c r="P241" s="15">
        <f t="shared" si="7"/>
        <v>5.5907301080677894E-2</v>
      </c>
      <c r="Q241" s="15">
        <f t="shared" si="12"/>
        <v>3.2279617488620703E-2</v>
      </c>
      <c r="R241" s="15">
        <f t="shared" si="12"/>
        <v>0.25390393156095864</v>
      </c>
      <c r="S241" s="15">
        <f t="shared" si="14"/>
        <v>0.17666835369821415</v>
      </c>
      <c r="T241" s="15">
        <f t="shared" si="4"/>
        <v>0.36274253401661072</v>
      </c>
      <c r="U241" s="15">
        <f t="shared" si="4"/>
        <v>0.375593558027561</v>
      </c>
      <c r="V241" s="15">
        <f t="shared" si="4"/>
        <v>0.1680746216121084</v>
      </c>
      <c r="W241" s="15">
        <f t="shared" si="5"/>
        <v>0.18760006049259748</v>
      </c>
      <c r="X241" s="15">
        <f t="shared" si="5"/>
        <v>0.12268926521806568</v>
      </c>
      <c r="Y241" s="15">
        <f t="shared" si="1"/>
        <v>0.26167773531703337</v>
      </c>
      <c r="Z241" s="15">
        <f t="shared" si="1"/>
        <v>0.22930416429361117</v>
      </c>
      <c r="AA241" s="15">
        <f t="shared" si="1"/>
        <v>0.11903530374499162</v>
      </c>
      <c r="AB241" s="15">
        <f t="shared" si="13"/>
        <v>0.46840282940714151</v>
      </c>
      <c r="AC241" s="15">
        <f t="shared" si="13"/>
        <v>0.54133400026933953</v>
      </c>
      <c r="AD241" s="15">
        <f t="shared" si="13"/>
        <v>0.26397787508642545</v>
      </c>
      <c r="AE241" s="15">
        <f t="shared" si="13"/>
        <v>0.14356029532403611</v>
      </c>
      <c r="AF241" s="15">
        <f t="shared" si="53"/>
        <v>0.27830812354558915</v>
      </c>
      <c r="AG241" s="15">
        <f t="shared" si="28"/>
        <v>0.31325261237352797</v>
      </c>
      <c r="AH241" s="15">
        <f t="shared" si="25"/>
        <v>0.1754608170744853</v>
      </c>
      <c r="AI241" s="15">
        <f t="shared" si="25"/>
        <v>4.5112073836880769E-2</v>
      </c>
      <c r="AJ241" s="15">
        <f t="shared" si="26"/>
        <v>0.11036453613995957</v>
      </c>
      <c r="AK241" s="15">
        <f t="shared" si="10"/>
        <v>0.44324426757627439</v>
      </c>
      <c r="AL241" s="15">
        <f t="shared" si="10"/>
        <v>0.33122799082479887</v>
      </c>
      <c r="AM241" s="15">
        <f t="shared" si="6"/>
        <v>0.30450430628025399</v>
      </c>
      <c r="AN241" s="15">
        <f t="shared" si="6"/>
        <v>0.26857774105808419</v>
      </c>
      <c r="AO241" s="15">
        <f t="shared" si="6"/>
        <v>0.30822948485749557</v>
      </c>
      <c r="AP241" s="15">
        <f t="shared" si="15"/>
        <v>0.37230026961827728</v>
      </c>
      <c r="AQ241" s="15">
        <f t="shared" si="15"/>
        <v>0.15599881577973504</v>
      </c>
      <c r="AR241" s="15">
        <f t="shared" si="21"/>
        <v>0.19392564147320648</v>
      </c>
      <c r="AS241" s="15">
        <f t="shared" si="11"/>
        <v>0.26190233227887572</v>
      </c>
      <c r="AT241" s="15">
        <f t="shared" si="8"/>
        <v>0.17907947467305896</v>
      </c>
      <c r="AU241" s="15">
        <f t="shared" si="8"/>
        <v>0.31826197780050092</v>
      </c>
      <c r="AV241" s="15">
        <f t="shared" si="8"/>
        <v>0.23101543822893383</v>
      </c>
      <c r="AW241" s="15">
        <f t="shared" ref="AW241" si="62">AW64/AW$179</f>
        <v>0.21263572329365446</v>
      </c>
    </row>
    <row r="242" spans="1:49" x14ac:dyDescent="0.2">
      <c r="A242" s="2">
        <v>44407</v>
      </c>
      <c r="B242" s="15">
        <f t="shared" si="2"/>
        <v>0.25669814762271492</v>
      </c>
      <c r="C242" s="15">
        <f t="shared" si="2"/>
        <v>0.26349787890474352</v>
      </c>
      <c r="D242" s="15">
        <f t="shared" si="2"/>
        <v>0.22716567379816732</v>
      </c>
      <c r="E242" s="15">
        <f t="shared" si="0"/>
        <v>0.37845742161598939</v>
      </c>
      <c r="F242" s="15">
        <f t="shared" si="0"/>
        <v>8.2851637764932567E-2</v>
      </c>
      <c r="G242" s="15">
        <f t="shared" si="3"/>
        <v>0.14091697858853561</v>
      </c>
      <c r="H242" s="15">
        <f t="shared" si="3"/>
        <v>8.0986258649254461E-2</v>
      </c>
      <c r="I242" s="15">
        <f t="shared" si="3"/>
        <v>0.38960135055088257</v>
      </c>
      <c r="J242" s="15">
        <f t="shared" si="3"/>
        <v>0.28902566138879238</v>
      </c>
      <c r="K242" s="15">
        <f t="shared" si="19"/>
        <v>0.16572099803874268</v>
      </c>
      <c r="L242" s="15">
        <f t="shared" si="9"/>
        <v>3.3520815249057638E-2</v>
      </c>
      <c r="M242" s="15">
        <f t="shared" si="9"/>
        <v>7.3384774560277227E-2</v>
      </c>
      <c r="N242" s="15">
        <f t="shared" si="9"/>
        <v>0.35612809837190906</v>
      </c>
      <c r="O242" s="15">
        <f t="shared" si="7"/>
        <v>0.14979743035855261</v>
      </c>
      <c r="P242" s="15">
        <f t="shared" si="7"/>
        <v>6.1475480927683047E-2</v>
      </c>
      <c r="Q242" s="15">
        <f t="shared" si="12"/>
        <v>3.2279617488620703E-2</v>
      </c>
      <c r="R242" s="15">
        <f t="shared" si="12"/>
        <v>0.25390393156095864</v>
      </c>
      <c r="S242" s="15">
        <f t="shared" si="14"/>
        <v>0.1905502132889885</v>
      </c>
      <c r="T242" s="15">
        <f t="shared" si="4"/>
        <v>0.36274253401661072</v>
      </c>
      <c r="U242" s="15">
        <f t="shared" si="4"/>
        <v>0.375593558027561</v>
      </c>
      <c r="V242" s="15">
        <f t="shared" si="4"/>
        <v>0.17497751183073254</v>
      </c>
      <c r="W242" s="15">
        <f t="shared" si="5"/>
        <v>0.18906022663864538</v>
      </c>
      <c r="X242" s="15">
        <f t="shared" si="5"/>
        <v>0.12268926521806568</v>
      </c>
      <c r="Y242" s="15">
        <f t="shared" si="1"/>
        <v>0.26692143113320721</v>
      </c>
      <c r="Z242" s="15">
        <f t="shared" si="1"/>
        <v>0.25784783409829476</v>
      </c>
      <c r="AA242" s="15">
        <f t="shared" si="1"/>
        <v>0.13425150347787823</v>
      </c>
      <c r="AB242" s="15">
        <f t="shared" si="13"/>
        <v>0.46878518172355926</v>
      </c>
      <c r="AC242" s="15">
        <f t="shared" si="13"/>
        <v>0.55624386771580836</v>
      </c>
      <c r="AD242" s="15">
        <f t="shared" si="13"/>
        <v>0.27556272566643619</v>
      </c>
      <c r="AE242" s="15">
        <f t="shared" si="13"/>
        <v>0.15174466299101436</v>
      </c>
      <c r="AF242" s="15">
        <f t="shared" si="53"/>
        <v>0.27830812354558915</v>
      </c>
      <c r="AG242" s="15">
        <f t="shared" si="28"/>
        <v>0.33508044451816221</v>
      </c>
      <c r="AH242" s="15">
        <f t="shared" si="25"/>
        <v>0.18165894146814704</v>
      </c>
      <c r="AI242" s="15">
        <f t="shared" si="25"/>
        <v>4.9397249952910151E-2</v>
      </c>
      <c r="AJ242" s="15">
        <f t="shared" si="26"/>
        <v>0.11627517948003067</v>
      </c>
      <c r="AK242" s="15">
        <f t="shared" si="10"/>
        <v>0.44351218364666445</v>
      </c>
      <c r="AL242" s="15">
        <f t="shared" si="10"/>
        <v>0.33940167350499145</v>
      </c>
      <c r="AM242" s="15">
        <f t="shared" si="6"/>
        <v>0.31984346514113282</v>
      </c>
      <c r="AN242" s="15">
        <f t="shared" si="6"/>
        <v>0.27636623562284751</v>
      </c>
      <c r="AO242" s="15">
        <f t="shared" si="6"/>
        <v>0.31075248470431344</v>
      </c>
      <c r="AP242" s="15">
        <f t="shared" si="15"/>
        <v>0.37523768979707678</v>
      </c>
      <c r="AQ242" s="15">
        <f t="shared" si="15"/>
        <v>0.16400710532158982</v>
      </c>
      <c r="AR242" s="15">
        <f t="shared" si="21"/>
        <v>0.19411182870774424</v>
      </c>
      <c r="AS242" s="15">
        <f t="shared" si="11"/>
        <v>0.26931755048357653</v>
      </c>
      <c r="AT242" s="15">
        <f t="shared" si="8"/>
        <v>0.18224476385276778</v>
      </c>
      <c r="AU242" s="15">
        <f t="shared" si="8"/>
        <v>0.33534877517449874</v>
      </c>
      <c r="AV242" s="15">
        <f t="shared" si="8"/>
        <v>0.2458935970502974</v>
      </c>
      <c r="AW242" s="15">
        <f t="shared" ref="AW242" si="63">AW65/AW$179</f>
        <v>0.21498877303066655</v>
      </c>
    </row>
    <row r="243" spans="1:49" x14ac:dyDescent="0.2">
      <c r="A243" s="2">
        <v>44408</v>
      </c>
      <c r="B243" s="15">
        <f t="shared" si="2"/>
        <v>0.25669814762271492</v>
      </c>
      <c r="C243" s="15">
        <f t="shared" si="2"/>
        <v>0.26880061704589281</v>
      </c>
      <c r="D243" s="15">
        <f t="shared" si="2"/>
        <v>0.22722504799414175</v>
      </c>
      <c r="E243" s="15">
        <f t="shared" si="0"/>
        <v>0.38436582362413563</v>
      </c>
      <c r="F243" s="15">
        <f t="shared" si="0"/>
        <v>8.3598265895953761E-2</v>
      </c>
      <c r="G243" s="15">
        <f t="shared" si="3"/>
        <v>0.14091697858853561</v>
      </c>
      <c r="H243" s="15">
        <f t="shared" si="3"/>
        <v>8.0986258649254461E-2</v>
      </c>
      <c r="I243" s="15">
        <f t="shared" si="3"/>
        <v>0.40515045610709632</v>
      </c>
      <c r="J243" s="15">
        <f t="shared" si="3"/>
        <v>0.29080011912443537</v>
      </c>
      <c r="K243" s="15">
        <f t="shared" si="19"/>
        <v>0.16886740012795368</v>
      </c>
      <c r="L243" s="15">
        <f t="shared" si="9"/>
        <v>3.3520815249057638E-2</v>
      </c>
      <c r="M243" s="15">
        <f t="shared" si="9"/>
        <v>7.3384774560277227E-2</v>
      </c>
      <c r="N243" s="15">
        <f t="shared" si="9"/>
        <v>0.36108250884183196</v>
      </c>
      <c r="O243" s="15">
        <f t="shared" si="7"/>
        <v>0.15084714884314082</v>
      </c>
      <c r="P243" s="15">
        <f t="shared" si="7"/>
        <v>6.1770368956963695E-2</v>
      </c>
      <c r="Q243" s="15">
        <f t="shared" si="12"/>
        <v>3.2279617488620703E-2</v>
      </c>
      <c r="R243" s="15">
        <f t="shared" si="12"/>
        <v>0.25390393156095864</v>
      </c>
      <c r="S243" s="15">
        <f t="shared" si="14"/>
        <v>0.21307208444797918</v>
      </c>
      <c r="T243" s="15">
        <f t="shared" si="4"/>
        <v>0.36371797137303413</v>
      </c>
      <c r="U243" s="15">
        <f t="shared" si="4"/>
        <v>0.375593558027561</v>
      </c>
      <c r="V243" s="15">
        <f t="shared" si="4"/>
        <v>0.18369901052055224</v>
      </c>
      <c r="W243" s="15">
        <f t="shared" si="5"/>
        <v>0.18947741696608764</v>
      </c>
      <c r="X243" s="15">
        <f t="shared" si="5"/>
        <v>0.12289607392471223</v>
      </c>
      <c r="Y243" s="15">
        <f t="shared" si="1"/>
        <v>0.27014927218986134</v>
      </c>
      <c r="Z243" s="15">
        <f t="shared" si="1"/>
        <v>0.25947267915173039</v>
      </c>
      <c r="AA243" s="15">
        <f t="shared" si="1"/>
        <v>0.15746566512008522</v>
      </c>
      <c r="AB243" s="15">
        <f t="shared" si="13"/>
        <v>0.46942243558425556</v>
      </c>
      <c r="AC243" s="15">
        <f t="shared" si="13"/>
        <v>0.58092691279170439</v>
      </c>
      <c r="AD243" s="15">
        <f t="shared" si="13"/>
        <v>0.29069678113236536</v>
      </c>
      <c r="AE243" s="15">
        <f t="shared" si="13"/>
        <v>0.16139801972642465</v>
      </c>
      <c r="AF243" s="15">
        <f t="shared" si="53"/>
        <v>0.27904855087793529</v>
      </c>
      <c r="AG243" s="15">
        <f t="shared" si="28"/>
        <v>0.35193232708575217</v>
      </c>
      <c r="AH243" s="15">
        <f t="shared" si="25"/>
        <v>0.18273687614530559</v>
      </c>
      <c r="AI243" s="15">
        <f t="shared" si="25"/>
        <v>5.1610472782068186E-2</v>
      </c>
      <c r="AJ243" s="15">
        <f t="shared" si="26"/>
        <v>0.11920262075695268</v>
      </c>
      <c r="AK243" s="15">
        <f t="shared" si="10"/>
        <v>0.4435513908764776</v>
      </c>
      <c r="AL243" s="15">
        <f t="shared" si="10"/>
        <v>0.34628307433851324</v>
      </c>
      <c r="AM243" s="15">
        <f t="shared" si="6"/>
        <v>0.34399949707675864</v>
      </c>
      <c r="AN243" s="15">
        <f t="shared" si="6"/>
        <v>0.28949249463902788</v>
      </c>
      <c r="AO243" s="15">
        <f t="shared" si="6"/>
        <v>0.32014164841997134</v>
      </c>
      <c r="AP243" s="15">
        <f t="shared" si="15"/>
        <v>0.38707251312615298</v>
      </c>
      <c r="AQ243" s="15">
        <f t="shared" si="15"/>
        <v>0.17281474354229887</v>
      </c>
      <c r="AR243" s="15">
        <f t="shared" si="21"/>
        <v>0.19410019200558562</v>
      </c>
      <c r="AS243" s="15">
        <f t="shared" si="11"/>
        <v>0.28385319228545186</v>
      </c>
      <c r="AT243" s="15">
        <f t="shared" si="8"/>
        <v>0.1885568317491462</v>
      </c>
      <c r="AU243" s="15">
        <f t="shared" si="8"/>
        <v>0.36441707790571881</v>
      </c>
      <c r="AV243" s="15">
        <f t="shared" si="8"/>
        <v>0.25336223571691568</v>
      </c>
      <c r="AW243" s="15">
        <f t="shared" ref="AW243" si="64">AW66/AW$179</f>
        <v>0.21601919350373719</v>
      </c>
    </row>
    <row r="244" spans="1:49" x14ac:dyDescent="0.2">
      <c r="A244" s="2">
        <v>44409</v>
      </c>
      <c r="B244" s="15">
        <f t="shared" si="2"/>
        <v>0.26046775566454544</v>
      </c>
      <c r="C244" s="15">
        <f t="shared" si="2"/>
        <v>0.28769764751253374</v>
      </c>
      <c r="D244" s="15">
        <f t="shared" si="2"/>
        <v>0.22730421358877431</v>
      </c>
      <c r="E244" s="15">
        <f t="shared" si="0"/>
        <v>0.38663919674149855</v>
      </c>
      <c r="F244" s="15">
        <f t="shared" si="0"/>
        <v>9.7398843930635845E-2</v>
      </c>
      <c r="G244" s="15">
        <f t="shared" si="3"/>
        <v>0.14091697858853561</v>
      </c>
      <c r="H244" s="15">
        <f t="shared" si="3"/>
        <v>9.0171523243348595E-2</v>
      </c>
      <c r="I244" s="15">
        <f t="shared" si="3"/>
        <v>0.41631619476365361</v>
      </c>
      <c r="J244" s="15">
        <f t="shared" si="3"/>
        <v>0.29118479178041395</v>
      </c>
      <c r="K244" s="15">
        <f t="shared" si="19"/>
        <v>0.17201380221716467</v>
      </c>
      <c r="L244" s="15">
        <f t="shared" si="9"/>
        <v>3.3520815249057638E-2</v>
      </c>
      <c r="M244" s="15">
        <f t="shared" si="9"/>
        <v>7.34097056880368E-2</v>
      </c>
      <c r="N244" s="15">
        <f t="shared" si="9"/>
        <v>0.37120025070510809</v>
      </c>
      <c r="O244" s="15">
        <f t="shared" si="7"/>
        <v>0.15194024412461285</v>
      </c>
      <c r="P244" s="15">
        <f t="shared" si="7"/>
        <v>6.1978525212926502E-2</v>
      </c>
      <c r="Q244" s="15">
        <f t="shared" si="12"/>
        <v>3.2613688562241616E-2</v>
      </c>
      <c r="R244" s="15">
        <f t="shared" si="12"/>
        <v>0.25390393156095864</v>
      </c>
      <c r="S244" s="15">
        <f t="shared" si="14"/>
        <v>0.25139180102667918</v>
      </c>
      <c r="T244" s="15">
        <f t="shared" si="4"/>
        <v>0.36925958649938151</v>
      </c>
      <c r="U244" s="15">
        <f t="shared" si="4"/>
        <v>0.37600863357130998</v>
      </c>
      <c r="V244" s="15">
        <f t="shared" si="4"/>
        <v>0.18483319644882476</v>
      </c>
      <c r="W244" s="15">
        <f t="shared" si="5"/>
        <v>0.19107316996855428</v>
      </c>
      <c r="X244" s="15">
        <f t="shared" si="5"/>
        <v>0.12652462668678352</v>
      </c>
      <c r="Y244" s="15">
        <f t="shared" si="1"/>
        <v>0.27048318678192906</v>
      </c>
      <c r="Z244" s="15">
        <f t="shared" si="1"/>
        <v>0.26454822607122519</v>
      </c>
      <c r="AA244" s="15">
        <f t="shared" si="1"/>
        <v>0.16126392502296713</v>
      </c>
      <c r="AB244" s="15">
        <f t="shared" si="13"/>
        <v>0.47020838201244769</v>
      </c>
      <c r="AC244" s="15">
        <f t="shared" si="13"/>
        <v>0.58490929029030958</v>
      </c>
      <c r="AD244" s="15">
        <f t="shared" si="13"/>
        <v>0.29871706230314204</v>
      </c>
      <c r="AE244" s="15">
        <f t="shared" si="13"/>
        <v>0.16242821985233799</v>
      </c>
      <c r="AF244" s="15">
        <f t="shared" si="53"/>
        <v>0.28457531203723291</v>
      </c>
      <c r="AG244" s="15">
        <f t="shared" si="28"/>
        <v>0.36815392270691655</v>
      </c>
      <c r="AH244" s="15">
        <f t="shared" si="25"/>
        <v>0.18273687614530559</v>
      </c>
      <c r="AI244" s="15">
        <f t="shared" si="25"/>
        <v>5.5095121491806363E-2</v>
      </c>
      <c r="AJ244" s="15">
        <f t="shared" si="26"/>
        <v>0.12703701122185823</v>
      </c>
      <c r="AK244" s="15">
        <f t="shared" si="10"/>
        <v>0.44772696085158104</v>
      </c>
      <c r="AL244" s="15">
        <f t="shared" si="10"/>
        <v>0.34697767583109879</v>
      </c>
      <c r="AM244" s="15">
        <f t="shared" si="6"/>
        <v>0.35705978500031432</v>
      </c>
      <c r="AN244" s="15">
        <f t="shared" si="6"/>
        <v>0.296167020970452</v>
      </c>
      <c r="AO244" s="15">
        <f t="shared" si="6"/>
        <v>0.32024076627109632</v>
      </c>
      <c r="AP244" s="15">
        <f t="shared" si="15"/>
        <v>0.38995317156236697</v>
      </c>
      <c r="AQ244" s="15">
        <f t="shared" si="15"/>
        <v>0.18504921915476277</v>
      </c>
      <c r="AR244" s="15">
        <f t="shared" si="21"/>
        <v>0.20201314947343924</v>
      </c>
      <c r="AS244" s="15">
        <f t="shared" si="11"/>
        <v>0.2850323707155572</v>
      </c>
      <c r="AT244" s="15">
        <f t="shared" si="8"/>
        <v>0.1972197284515072</v>
      </c>
      <c r="AU244" s="15">
        <f t="shared" si="8"/>
        <v>0.38334889372990116</v>
      </c>
      <c r="AV244" s="15">
        <f t="shared" si="8"/>
        <v>0.25511608490248039</v>
      </c>
      <c r="AW244" s="15">
        <f t="shared" ref="AW244" si="65">AW67/AW$179</f>
        <v>0.2189259020023992</v>
      </c>
    </row>
    <row r="245" spans="1:49" x14ac:dyDescent="0.2">
      <c r="A245" s="2">
        <v>44410</v>
      </c>
      <c r="B245" s="15">
        <f t="shared" si="2"/>
        <v>0.26922297434234527</v>
      </c>
      <c r="C245" s="15">
        <f t="shared" si="2"/>
        <v>0.28821827998457383</v>
      </c>
      <c r="D245" s="15">
        <f t="shared" si="2"/>
        <v>0.24038632810180696</v>
      </c>
      <c r="E245" s="15">
        <f t="shared" si="0"/>
        <v>0.38765747845031734</v>
      </c>
      <c r="F245" s="15">
        <f t="shared" si="0"/>
        <v>9.8482658959537575E-2</v>
      </c>
      <c r="G245" s="15">
        <f t="shared" si="3"/>
        <v>0.14091697858853561</v>
      </c>
      <c r="H245" s="15">
        <f t="shared" si="3"/>
        <v>9.1755189552675184E-2</v>
      </c>
      <c r="I245" s="15">
        <f t="shared" si="3"/>
        <v>0.41631619476365361</v>
      </c>
      <c r="J245" s="15">
        <f t="shared" si="3"/>
        <v>0.29552787015436544</v>
      </c>
      <c r="K245" s="15">
        <f t="shared" si="19"/>
        <v>0.17516020430637566</v>
      </c>
      <c r="L245" s="15">
        <f t="shared" si="9"/>
        <v>3.3592161432631364E-2</v>
      </c>
      <c r="M245" s="15">
        <f t="shared" si="9"/>
        <v>7.7660462971042496E-2</v>
      </c>
      <c r="N245" s="15">
        <f t="shared" si="9"/>
        <v>0.37926609064183492</v>
      </c>
      <c r="O245" s="15">
        <f t="shared" si="7"/>
        <v>0.15329360018738777</v>
      </c>
      <c r="P245" s="15">
        <f t="shared" si="7"/>
        <v>6.4337629447171682E-2</v>
      </c>
      <c r="Q245" s="15">
        <f t="shared" si="12"/>
        <v>3.3031277404267756E-2</v>
      </c>
      <c r="R245" s="15">
        <f t="shared" si="12"/>
        <v>0.25390393156095864</v>
      </c>
      <c r="S245" s="15">
        <f t="shared" si="14"/>
        <v>0.25348854023570239</v>
      </c>
      <c r="T245" s="15">
        <f t="shared" si="4"/>
        <v>0.3706237851210461</v>
      </c>
      <c r="U245" s="15">
        <f t="shared" si="4"/>
        <v>0.38548895899053626</v>
      </c>
      <c r="V245" s="15">
        <f t="shared" si="4"/>
        <v>0.20278462200320702</v>
      </c>
      <c r="W245" s="15">
        <f t="shared" si="5"/>
        <v>0.198593025620701</v>
      </c>
      <c r="X245" s="15">
        <f t="shared" si="5"/>
        <v>0.12806629159087599</v>
      </c>
      <c r="Y245" s="15">
        <f t="shared" si="1"/>
        <v>0.27951124797486981</v>
      </c>
      <c r="Z245" s="15">
        <f t="shared" si="1"/>
        <v>0.26930550437200579</v>
      </c>
      <c r="AA245" s="15">
        <f t="shared" si="1"/>
        <v>0.17768445106652359</v>
      </c>
      <c r="AB245" s="15">
        <f t="shared" si="13"/>
        <v>0.47103681203135289</v>
      </c>
      <c r="AC245" s="15">
        <f t="shared" si="13"/>
        <v>0.60207006675772912</v>
      </c>
      <c r="AD245" s="15">
        <f t="shared" si="13"/>
        <v>0.31022509026657447</v>
      </c>
      <c r="AE245" s="15">
        <f t="shared" si="13"/>
        <v>0.17158555430490108</v>
      </c>
      <c r="AF245" s="15">
        <f t="shared" si="53"/>
        <v>0.28957319653056907</v>
      </c>
      <c r="AG245" s="15">
        <f t="shared" si="28"/>
        <v>0.37389285121910765</v>
      </c>
      <c r="AH245" s="15">
        <f t="shared" si="25"/>
        <v>0.18440767489490137</v>
      </c>
      <c r="AI245" s="15">
        <f t="shared" si="25"/>
        <v>5.5142211339235261E-2</v>
      </c>
      <c r="AJ245" s="15">
        <f t="shared" si="26"/>
        <v>0.13417439185892521</v>
      </c>
      <c r="AK245" s="15">
        <f t="shared" si="10"/>
        <v>0.45109878261551428</v>
      </c>
      <c r="AL245" s="15">
        <f t="shared" si="10"/>
        <v>0.35022453397085906</v>
      </c>
      <c r="AM245" s="15">
        <f t="shared" si="6"/>
        <v>0.36945998616961084</v>
      </c>
      <c r="AN245" s="15">
        <f t="shared" si="6"/>
        <v>0.30160689917659184</v>
      </c>
      <c r="AO245" s="15">
        <f t="shared" si="6"/>
        <v>0.32066426981681218</v>
      </c>
      <c r="AP245" s="15">
        <f t="shared" si="15"/>
        <v>0.39313182914715483</v>
      </c>
      <c r="AQ245" s="15">
        <f t="shared" si="15"/>
        <v>0.19604026348900896</v>
      </c>
      <c r="AR245" s="15">
        <f t="shared" si="21"/>
        <v>0.2050968755454704</v>
      </c>
      <c r="AS245" s="15">
        <f t="shared" si="11"/>
        <v>0.2929124573398188</v>
      </c>
      <c r="AT245" s="15">
        <f t="shared" si="8"/>
        <v>0.20342073356965024</v>
      </c>
      <c r="AU245" s="15">
        <f t="shared" si="8"/>
        <v>0.39760518087108582</v>
      </c>
      <c r="AV245" s="15">
        <f t="shared" si="8"/>
        <v>0.26057469416541773</v>
      </c>
      <c r="AW245" s="15">
        <f t="shared" ref="AW245" si="66">AW68/AW$179</f>
        <v>0.21917197256313248</v>
      </c>
    </row>
    <row r="246" spans="1:49" x14ac:dyDescent="0.2">
      <c r="A246" s="2">
        <v>44411</v>
      </c>
      <c r="B246" s="15">
        <f t="shared" si="2"/>
        <v>0.27029710996716794</v>
      </c>
      <c r="C246" s="15">
        <f t="shared" si="2"/>
        <v>0.29018511376783646</v>
      </c>
      <c r="D246" s="15">
        <f t="shared" si="2"/>
        <v>0.2405446592910721</v>
      </c>
      <c r="E246" s="15">
        <f t="shared" si="2"/>
        <v>0.39608790376053804</v>
      </c>
      <c r="F246" s="15">
        <f t="shared" si="2"/>
        <v>9.9349710982658962E-2</v>
      </c>
      <c r="G246" s="15">
        <f t="shared" si="3"/>
        <v>0.14091697858853561</v>
      </c>
      <c r="H246" s="15">
        <f t="shared" si="3"/>
        <v>9.1755189552675184E-2</v>
      </c>
      <c r="I246" s="15">
        <f t="shared" si="3"/>
        <v>0.41631619476365361</v>
      </c>
      <c r="J246" s="15">
        <f t="shared" si="3"/>
        <v>0.29552787015436544</v>
      </c>
      <c r="K246" s="15">
        <f t="shared" si="19"/>
        <v>0.17830660639558665</v>
      </c>
      <c r="L246" s="15">
        <f t="shared" si="9"/>
        <v>3.4151039870625587E-2</v>
      </c>
      <c r="M246" s="15">
        <f t="shared" si="9"/>
        <v>8.3606536941698562E-2</v>
      </c>
      <c r="N246" s="15">
        <f t="shared" si="9"/>
        <v>0.38148960618405936</v>
      </c>
      <c r="O246" s="15">
        <f t="shared" si="7"/>
        <v>0.15634732668800805</v>
      </c>
      <c r="P246" s="15">
        <f t="shared" si="7"/>
        <v>6.4337629447171682E-2</v>
      </c>
      <c r="Q246" s="15">
        <f t="shared" si="12"/>
        <v>3.3073036288470373E-2</v>
      </c>
      <c r="R246" s="15">
        <f t="shared" si="12"/>
        <v>0.25390393156095864</v>
      </c>
      <c r="S246" s="15">
        <f t="shared" si="14"/>
        <v>0.25558527944472564</v>
      </c>
      <c r="T246" s="15">
        <f t="shared" si="4"/>
        <v>0.37221417211521468</v>
      </c>
      <c r="U246" s="15">
        <f t="shared" si="4"/>
        <v>0.38746471857878134</v>
      </c>
      <c r="V246" s="15">
        <f t="shared" si="4"/>
        <v>0.20278462200320702</v>
      </c>
      <c r="W246" s="15">
        <f t="shared" si="5"/>
        <v>0.20666565845670867</v>
      </c>
      <c r="X246" s="15">
        <f t="shared" si="5"/>
        <v>0.12806629159087599</v>
      </c>
      <c r="Y246" s="15">
        <f t="shared" si="5"/>
        <v>0.28651108720117735</v>
      </c>
      <c r="Z246" s="15">
        <f t="shared" si="5"/>
        <v>0.27263894937853866</v>
      </c>
      <c r="AA246" s="15">
        <f t="shared" si="5"/>
        <v>0.17819397373642237</v>
      </c>
      <c r="AB246" s="15">
        <f t="shared" si="13"/>
        <v>0.47252373770631095</v>
      </c>
      <c r="AC246" s="15">
        <f t="shared" si="13"/>
        <v>0.62019277015717889</v>
      </c>
      <c r="AD246" s="15">
        <f t="shared" si="13"/>
        <v>0.3164169931627871</v>
      </c>
      <c r="AE246" s="15">
        <f t="shared" si="13"/>
        <v>0.17208157658774825</v>
      </c>
      <c r="AF246" s="15">
        <f t="shared" si="53"/>
        <v>0.29145070869473239</v>
      </c>
      <c r="AG246" s="15">
        <f t="shared" si="28"/>
        <v>0.38928512191076464</v>
      </c>
      <c r="AH246" s="15">
        <f t="shared" si="25"/>
        <v>0.21122129998922065</v>
      </c>
      <c r="AI246" s="15">
        <f t="shared" si="25"/>
        <v>5.6601996609530983E-2</v>
      </c>
      <c r="AJ246" s="15">
        <f t="shared" si="26"/>
        <v>0.1368648497943821</v>
      </c>
      <c r="AK246" s="15">
        <f t="shared" si="10"/>
        <v>0.45434644815170583</v>
      </c>
      <c r="AL246" s="15">
        <f t="shared" si="10"/>
        <v>0.35728362355829807</v>
      </c>
      <c r="AM246" s="15">
        <f t="shared" si="6"/>
        <v>0.37417489155717609</v>
      </c>
      <c r="AN246" s="15">
        <f t="shared" si="6"/>
        <v>0.3057749969830027</v>
      </c>
      <c r="AO246" s="15">
        <f t="shared" si="6"/>
        <v>0.32535885167464113</v>
      </c>
      <c r="AP246" s="15">
        <f t="shared" si="15"/>
        <v>0.39313182914715483</v>
      </c>
      <c r="AQ246" s="15">
        <f t="shared" si="15"/>
        <v>0.2056398490119162</v>
      </c>
      <c r="AR246" s="15">
        <f t="shared" si="21"/>
        <v>0.21147378832838773</v>
      </c>
      <c r="AS246" s="15">
        <f t="shared" si="11"/>
        <v>0.30045239634001158</v>
      </c>
      <c r="AT246" s="15">
        <f t="shared" si="8"/>
        <v>0.20777994761538959</v>
      </c>
      <c r="AU246" s="15">
        <f t="shared" si="8"/>
        <v>0.40747491812267522</v>
      </c>
      <c r="AV246" s="15">
        <f t="shared" si="8"/>
        <v>0.27458578147931112</v>
      </c>
      <c r="AW246" s="15">
        <f t="shared" ref="AW246" si="67">AW69/AW$179</f>
        <v>0.22583125711297714</v>
      </c>
    </row>
    <row r="247" spans="1:49" x14ac:dyDescent="0.2">
      <c r="A247" s="2">
        <v>44412</v>
      </c>
      <c r="B247" s="15">
        <f t="shared" ref="B247:F310" si="68">B70/B$179</f>
        <v>0.27647845648737385</v>
      </c>
      <c r="C247" s="15">
        <f t="shared" si="68"/>
        <v>0.29018511376783646</v>
      </c>
      <c r="D247" s="15">
        <f t="shared" si="68"/>
        <v>0.2405446592910721</v>
      </c>
      <c r="E247" s="15">
        <f t="shared" si="68"/>
        <v>0.39905986549209055</v>
      </c>
      <c r="F247" s="15">
        <f t="shared" si="68"/>
        <v>0.1115606936416185</v>
      </c>
      <c r="G247" s="15">
        <f t="shared" si="3"/>
        <v>0.14106039094207576</v>
      </c>
      <c r="H247" s="15">
        <f t="shared" si="3"/>
        <v>9.7968034304648663E-2</v>
      </c>
      <c r="I247" s="15">
        <f t="shared" si="3"/>
        <v>0.41631619476365361</v>
      </c>
      <c r="J247" s="15">
        <f t="shared" si="3"/>
        <v>0.29552787015436544</v>
      </c>
      <c r="K247" s="15">
        <f t="shared" si="19"/>
        <v>0.18145300848479765</v>
      </c>
      <c r="L247" s="15">
        <f t="shared" si="9"/>
        <v>3.6113059918903172E-2</v>
      </c>
      <c r="M247" s="15">
        <f t="shared" si="9"/>
        <v>9.2693933010059709E-2</v>
      </c>
      <c r="N247" s="15">
        <f t="shared" si="9"/>
        <v>0.4011878646789333</v>
      </c>
      <c r="O247" s="15">
        <f t="shared" si="7"/>
        <v>0.15634732668800805</v>
      </c>
      <c r="P247" s="15">
        <f t="shared" si="7"/>
        <v>6.4736595604433733E-2</v>
      </c>
      <c r="Q247" s="15">
        <f t="shared" si="12"/>
        <v>3.3073036288470373E-2</v>
      </c>
      <c r="R247" s="15">
        <f t="shared" si="12"/>
        <v>0.25390393156095864</v>
      </c>
      <c r="S247" s="15">
        <f t="shared" si="14"/>
        <v>0.25883884028631338</v>
      </c>
      <c r="T247" s="15">
        <f t="shared" si="4"/>
        <v>0.3785403781586853</v>
      </c>
      <c r="U247" s="15">
        <f t="shared" si="4"/>
        <v>0.39540096297526151</v>
      </c>
      <c r="V247" s="15">
        <f t="shared" si="4"/>
        <v>0.20278462200320702</v>
      </c>
      <c r="W247" s="15">
        <f t="shared" si="5"/>
        <v>0.20722886539875573</v>
      </c>
      <c r="X247" s="15">
        <f t="shared" si="5"/>
        <v>0.13558660819620505</v>
      </c>
      <c r="Y247" s="15">
        <f t="shared" si="5"/>
        <v>0.28912056790215068</v>
      </c>
      <c r="Z247" s="15">
        <f t="shared" si="5"/>
        <v>0.30279071325672552</v>
      </c>
      <c r="AA247" s="15">
        <f t="shared" si="5"/>
        <v>0.1802089042946585</v>
      </c>
      <c r="AB247" s="15">
        <f t="shared" si="13"/>
        <v>0.47290609002272871</v>
      </c>
      <c r="AC247" s="15">
        <f t="shared" si="13"/>
        <v>0.63696877585178635</v>
      </c>
      <c r="AD247" s="15">
        <f t="shared" si="13"/>
        <v>0.31773834216793423</v>
      </c>
      <c r="AE247" s="15">
        <f t="shared" si="13"/>
        <v>0.17385581013793236</v>
      </c>
      <c r="AF247" s="15">
        <f t="shared" si="53"/>
        <v>0.30665591284112542</v>
      </c>
      <c r="AG247" s="15">
        <f t="shared" si="28"/>
        <v>0.3957538563609222</v>
      </c>
      <c r="AH247" s="15">
        <f t="shared" si="25"/>
        <v>0.24078365851029426</v>
      </c>
      <c r="AI247" s="15">
        <f t="shared" si="25"/>
        <v>5.966283669240912E-2</v>
      </c>
      <c r="AJ247" s="15">
        <f t="shared" si="26"/>
        <v>0.15076322576148324</v>
      </c>
      <c r="AK247" s="15">
        <f t="shared" si="10"/>
        <v>0.45955447517855624</v>
      </c>
      <c r="AL247" s="15">
        <f t="shared" si="10"/>
        <v>0.3661196006849094</v>
      </c>
      <c r="AM247" s="15">
        <f t="shared" si="6"/>
        <v>0.38932545420255232</v>
      </c>
      <c r="AN247" s="15">
        <f t="shared" si="6"/>
        <v>0.31855778246057015</v>
      </c>
      <c r="AO247" s="15">
        <f t="shared" si="6"/>
        <v>0.33019760495228828</v>
      </c>
      <c r="AP247" s="15">
        <f t="shared" si="15"/>
        <v>0.39629629629629631</v>
      </c>
      <c r="AQ247" s="15">
        <f t="shared" si="15"/>
        <v>0.21339649174746503</v>
      </c>
      <c r="AR247" s="15">
        <f t="shared" si="21"/>
        <v>0.23053470646418806</v>
      </c>
      <c r="AS247" s="15">
        <f t="shared" si="11"/>
        <v>0.32614488021134508</v>
      </c>
      <c r="AT247" s="15">
        <f t="shared" si="8"/>
        <v>0.21111183096245154</v>
      </c>
      <c r="AU247" s="15">
        <f t="shared" si="8"/>
        <v>0.42056788037759896</v>
      </c>
      <c r="AV247" s="15">
        <f t="shared" si="8"/>
        <v>0.29011424393127733</v>
      </c>
      <c r="AW247" s="15">
        <f t="shared" ref="AW247" si="69">AW70/AW$179</f>
        <v>0.23249054166282182</v>
      </c>
    </row>
    <row r="248" spans="1:49" x14ac:dyDescent="0.2">
      <c r="A248" s="2">
        <v>44413</v>
      </c>
      <c r="B248" s="15">
        <f t="shared" si="68"/>
        <v>0.28249766932836123</v>
      </c>
      <c r="C248" s="15">
        <f t="shared" si="68"/>
        <v>0.2903200925568839</v>
      </c>
      <c r="D248" s="15">
        <f t="shared" si="68"/>
        <v>0.24181130880519328</v>
      </c>
      <c r="E248" s="15">
        <f t="shared" si="68"/>
        <v>0.40951501373496257</v>
      </c>
      <c r="F248" s="15">
        <f t="shared" si="68"/>
        <v>0.11160886319845857</v>
      </c>
      <c r="G248" s="15">
        <f t="shared" si="3"/>
        <v>0.14106039094207576</v>
      </c>
      <c r="H248" s="15">
        <f t="shared" si="3"/>
        <v>9.9064418672643997E-2</v>
      </c>
      <c r="I248" s="15">
        <f t="shared" si="3"/>
        <v>0.41631619476365361</v>
      </c>
      <c r="J248" s="15">
        <f t="shared" si="3"/>
        <v>0.29592495160569809</v>
      </c>
      <c r="K248" s="15">
        <f t="shared" si="19"/>
        <v>0.18459941057400861</v>
      </c>
      <c r="L248" s="15">
        <f t="shared" si="9"/>
        <v>3.6113059918903172E-2</v>
      </c>
      <c r="M248" s="15">
        <f t="shared" si="9"/>
        <v>9.8515351341917953E-2</v>
      </c>
      <c r="N248" s="15">
        <f t="shared" si="9"/>
        <v>0.40575427914819956</v>
      </c>
      <c r="O248" s="15">
        <f t="shared" si="7"/>
        <v>0.15634732668800805</v>
      </c>
      <c r="P248" s="15">
        <f t="shared" si="7"/>
        <v>6.5343718017658592E-2</v>
      </c>
      <c r="Q248" s="15">
        <f t="shared" si="12"/>
        <v>3.3073036288470373E-2</v>
      </c>
      <c r="R248" s="15">
        <f t="shared" si="12"/>
        <v>0.2540676613249831</v>
      </c>
      <c r="S248" s="15">
        <f t="shared" si="14"/>
        <v>0.2605379220591425</v>
      </c>
      <c r="T248" s="15">
        <f t="shared" si="4"/>
        <v>0.38508570418801907</v>
      </c>
      <c r="U248" s="15">
        <f t="shared" si="4"/>
        <v>0.39777519508550557</v>
      </c>
      <c r="V248" s="15">
        <f t="shared" si="4"/>
        <v>0.20303883609057843</v>
      </c>
      <c r="W248" s="15">
        <f t="shared" si="5"/>
        <v>0.207281014189686</v>
      </c>
      <c r="X248" s="15">
        <f t="shared" si="5"/>
        <v>0.13779100100114214</v>
      </c>
      <c r="Y248" s="15">
        <f t="shared" si="5"/>
        <v>0.28954105294401367</v>
      </c>
      <c r="Z248" s="15">
        <f t="shared" si="5"/>
        <v>0.3056886327850179</v>
      </c>
      <c r="AA248" s="15">
        <f t="shared" si="5"/>
        <v>0.20002624813754025</v>
      </c>
      <c r="AB248" s="15">
        <f t="shared" si="13"/>
        <v>0.47324595874843339</v>
      </c>
      <c r="AC248" s="15">
        <f t="shared" si="13"/>
        <v>0.64060485965486058</v>
      </c>
      <c r="AD248" s="15">
        <f t="shared" si="13"/>
        <v>0.33299531382038872</v>
      </c>
      <c r="AE248" s="15">
        <f t="shared" si="13"/>
        <v>0.18616097830856401</v>
      </c>
      <c r="AF248" s="15">
        <f t="shared" si="53"/>
        <v>0.31101914533530783</v>
      </c>
      <c r="AG248" s="15">
        <f t="shared" si="28"/>
        <v>0.39691491126223255</v>
      </c>
      <c r="AH248" s="15">
        <f t="shared" si="25"/>
        <v>0.2780801983399806</v>
      </c>
      <c r="AI248" s="15">
        <f t="shared" si="25"/>
        <v>6.4466001130156339E-2</v>
      </c>
      <c r="AJ248" s="15">
        <f t="shared" si="26"/>
        <v>0.15263121210009062</v>
      </c>
      <c r="AK248" s="15">
        <f t="shared" si="10"/>
        <v>0.4696241987022407</v>
      </c>
      <c r="AL248" s="15">
        <f t="shared" si="10"/>
        <v>0.37334022550318224</v>
      </c>
      <c r="AM248" s="15">
        <f t="shared" si="6"/>
        <v>0.3955805620167222</v>
      </c>
      <c r="AN248" s="15">
        <f t="shared" si="6"/>
        <v>0.33855351224900904</v>
      </c>
      <c r="AO248" s="15">
        <f t="shared" si="6"/>
        <v>0.34525450760954773</v>
      </c>
      <c r="AP248" s="15">
        <f t="shared" si="15"/>
        <v>0.3970767702568469</v>
      </c>
      <c r="AQ248" s="15">
        <f t="shared" si="15"/>
        <v>0.22902079786840351</v>
      </c>
      <c r="AR248" s="15">
        <f t="shared" si="21"/>
        <v>0.24208995170768605</v>
      </c>
      <c r="AS248" s="15">
        <f t="shared" si="11"/>
        <v>0.32846922230914882</v>
      </c>
      <c r="AT248" s="15">
        <f t="shared" si="8"/>
        <v>0.21477690264421964</v>
      </c>
      <c r="AU248" s="15">
        <f t="shared" si="8"/>
        <v>0.43630611004905229</v>
      </c>
      <c r="AV248" s="15">
        <f t="shared" si="8"/>
        <v>0.29444960146862831</v>
      </c>
      <c r="AW248" s="15">
        <f t="shared" ref="AW248" si="70">AW71/AW$179</f>
        <v>0.2331364768847467</v>
      </c>
    </row>
    <row r="249" spans="1:49" x14ac:dyDescent="0.2">
      <c r="A249" s="2">
        <v>44414</v>
      </c>
      <c r="B249" s="15">
        <f t="shared" si="68"/>
        <v>0.28446354018888576</v>
      </c>
      <c r="C249" s="15">
        <f t="shared" si="68"/>
        <v>0.29066718087157734</v>
      </c>
      <c r="D249" s="15">
        <f t="shared" si="68"/>
        <v>0.2444435648267263</v>
      </c>
      <c r="E249" s="15">
        <f t="shared" si="68"/>
        <v>0.41711660509614473</v>
      </c>
      <c r="F249" s="15">
        <f t="shared" si="68"/>
        <v>0.11180154142581888</v>
      </c>
      <c r="G249" s="15">
        <f t="shared" ref="G249:K312" si="71">G72/G$179</f>
        <v>0.14106039094207576</v>
      </c>
      <c r="H249" s="15">
        <f t="shared" si="71"/>
        <v>0.10983334957606471</v>
      </c>
      <c r="I249" s="15">
        <f t="shared" si="71"/>
        <v>0.41636062077952851</v>
      </c>
      <c r="J249" s="15">
        <f t="shared" si="71"/>
        <v>0.29602422196853129</v>
      </c>
      <c r="K249" s="15">
        <f t="shared" si="19"/>
        <v>0.1877458126632196</v>
      </c>
      <c r="L249" s="15">
        <f t="shared" si="9"/>
        <v>3.6113059918903172E-2</v>
      </c>
      <c r="M249" s="15">
        <f t="shared" si="9"/>
        <v>9.8914249386070976E-2</v>
      </c>
      <c r="N249" s="15">
        <f t="shared" si="9"/>
        <v>0.40660488576502363</v>
      </c>
      <c r="O249" s="15">
        <f t="shared" si="7"/>
        <v>0.15634732668800805</v>
      </c>
      <c r="P249" s="15">
        <f t="shared" si="7"/>
        <v>7.5716838106471923E-2</v>
      </c>
      <c r="Q249" s="15">
        <f t="shared" si="12"/>
        <v>3.3073036288470373E-2</v>
      </c>
      <c r="R249" s="15">
        <f t="shared" si="12"/>
        <v>0.25433372219152289</v>
      </c>
      <c r="S249" s="15">
        <f t="shared" si="14"/>
        <v>0.2615862916636541</v>
      </c>
      <c r="T249" s="15">
        <f t="shared" si="4"/>
        <v>0.38932673617246866</v>
      </c>
      <c r="U249" s="15">
        <f t="shared" si="4"/>
        <v>0.41401295035696495</v>
      </c>
      <c r="V249" s="15">
        <f t="shared" si="4"/>
        <v>0.21199499393797178</v>
      </c>
      <c r="W249" s="15">
        <f t="shared" si="5"/>
        <v>0.21691811075360218</v>
      </c>
      <c r="X249" s="15">
        <f t="shared" si="5"/>
        <v>0.13779100100114214</v>
      </c>
      <c r="Y249" s="15">
        <f t="shared" si="5"/>
        <v>0.28988733474319495</v>
      </c>
      <c r="Z249" s="15">
        <f t="shared" si="5"/>
        <v>0.31913966967067575</v>
      </c>
      <c r="AA249" s="15">
        <f t="shared" si="5"/>
        <v>0.20002624813754025</v>
      </c>
      <c r="AB249" s="15">
        <f t="shared" si="13"/>
        <v>0.47386197081377318</v>
      </c>
      <c r="AC249" s="15">
        <f t="shared" si="13"/>
        <v>0.64426018199657553</v>
      </c>
      <c r="AD249" s="15">
        <f t="shared" si="13"/>
        <v>0.3368210801259891</v>
      </c>
      <c r="AE249" s="15">
        <f t="shared" si="13"/>
        <v>0.1922849457237156</v>
      </c>
      <c r="AF249" s="15">
        <f t="shared" si="53"/>
        <v>0.31567325999576901</v>
      </c>
      <c r="AG249" s="15">
        <f t="shared" si="28"/>
        <v>0.41456294576214964</v>
      </c>
      <c r="AH249" s="15">
        <f t="shared" si="25"/>
        <v>0.32262584887355827</v>
      </c>
      <c r="AI249" s="15">
        <f t="shared" si="25"/>
        <v>6.4466001130156339E-2</v>
      </c>
      <c r="AJ249" s="15">
        <f t="shared" si="26"/>
        <v>0.15263121210009062</v>
      </c>
      <c r="AK249" s="15">
        <f t="shared" si="10"/>
        <v>0.48164121463997961</v>
      </c>
      <c r="AL249" s="15">
        <f t="shared" si="10"/>
        <v>0.38264465479921173</v>
      </c>
      <c r="AM249" s="15">
        <f t="shared" si="6"/>
        <v>0.40793361413214307</v>
      </c>
      <c r="AN249" s="15">
        <f t="shared" si="6"/>
        <v>0.35167048819657826</v>
      </c>
      <c r="AO249" s="15">
        <f t="shared" si="6"/>
        <v>0.34757927175411563</v>
      </c>
      <c r="AP249" s="15">
        <f t="shared" si="15"/>
        <v>0.4068114091102597</v>
      </c>
      <c r="AQ249" s="15">
        <f t="shared" si="15"/>
        <v>0.2362371401080601</v>
      </c>
      <c r="AR249" s="15">
        <f t="shared" si="21"/>
        <v>0.25122476290219353</v>
      </c>
      <c r="AS249" s="15">
        <f t="shared" si="11"/>
        <v>0.33026066646257807</v>
      </c>
      <c r="AT249" s="15">
        <f t="shared" si="8"/>
        <v>0.22538339796570012</v>
      </c>
      <c r="AU249" s="15">
        <f t="shared" si="8"/>
        <v>0.44606470161087153</v>
      </c>
      <c r="AV249" s="15">
        <f t="shared" si="8"/>
        <v>0.30526828914138143</v>
      </c>
      <c r="AW249" s="15">
        <f t="shared" ref="AW249" si="72">AW72/AW$179</f>
        <v>0.23396696502722156</v>
      </c>
    </row>
    <row r="250" spans="1:49" x14ac:dyDescent="0.2">
      <c r="A250" s="2">
        <v>44415</v>
      </c>
      <c r="B250" s="15">
        <f t="shared" si="68"/>
        <v>0.29305662518746706</v>
      </c>
      <c r="C250" s="15">
        <f t="shared" si="68"/>
        <v>0.29323177786347859</v>
      </c>
      <c r="D250" s="15">
        <f t="shared" si="68"/>
        <v>0.26496724523522075</v>
      </c>
      <c r="E250" s="15">
        <f t="shared" si="68"/>
        <v>0.41763758643554039</v>
      </c>
      <c r="F250" s="15">
        <f t="shared" si="68"/>
        <v>0.11180154142581888</v>
      </c>
      <c r="G250" s="15">
        <f t="shared" si="71"/>
        <v>0.14536276154827976</v>
      </c>
      <c r="H250" s="15">
        <f t="shared" si="71"/>
        <v>0.11244030796218692</v>
      </c>
      <c r="I250" s="15">
        <f t="shared" si="71"/>
        <v>0.41640504679540341</v>
      </c>
      <c r="J250" s="15">
        <f t="shared" si="71"/>
        <v>0.29607385714994788</v>
      </c>
      <c r="K250" s="15">
        <f t="shared" si="19"/>
        <v>0.19089221475243059</v>
      </c>
      <c r="L250" s="15">
        <f t="shared" si="9"/>
        <v>3.6113059918903172E-2</v>
      </c>
      <c r="M250" s="15">
        <f t="shared" si="9"/>
        <v>0.11696438588399546</v>
      </c>
      <c r="N250" s="15">
        <f t="shared" si="9"/>
        <v>0.41015654146334185</v>
      </c>
      <c r="O250" s="15">
        <f t="shared" si="7"/>
        <v>0.15634732668800805</v>
      </c>
      <c r="P250" s="15">
        <f t="shared" si="7"/>
        <v>7.680965845027668E-2</v>
      </c>
      <c r="Q250" s="15">
        <f t="shared" si="12"/>
        <v>3.3073036288470373E-2</v>
      </c>
      <c r="R250" s="15">
        <f t="shared" si="12"/>
        <v>0.25437465463252901</v>
      </c>
      <c r="S250" s="15">
        <f t="shared" si="14"/>
        <v>0.26462294844913598</v>
      </c>
      <c r="T250" s="15">
        <f t="shared" si="4"/>
        <v>0.39722919243682631</v>
      </c>
      <c r="U250" s="15">
        <f t="shared" si="4"/>
        <v>0.42269633073219326</v>
      </c>
      <c r="V250" s="15">
        <f t="shared" si="4"/>
        <v>0.21400915170714538</v>
      </c>
      <c r="W250" s="15">
        <f t="shared" si="5"/>
        <v>0.22819267935272922</v>
      </c>
      <c r="X250" s="15">
        <f t="shared" si="5"/>
        <v>0.15340035815507833</v>
      </c>
      <c r="Y250" s="15">
        <f t="shared" si="5"/>
        <v>0.28988733474319495</v>
      </c>
      <c r="Z250" s="15">
        <f t="shared" si="5"/>
        <v>0.32769942041609434</v>
      </c>
      <c r="AA250" s="15">
        <f t="shared" si="5"/>
        <v>0.20279002261971854</v>
      </c>
      <c r="AB250" s="15">
        <f t="shared" si="13"/>
        <v>0.47405314697198209</v>
      </c>
      <c r="AC250" s="15">
        <f t="shared" si="13"/>
        <v>0.64495276938763735</v>
      </c>
      <c r="AD250" s="15">
        <f t="shared" si="13"/>
        <v>0.3368210801259891</v>
      </c>
      <c r="AE250" s="15">
        <f t="shared" si="13"/>
        <v>0.19316252360875288</v>
      </c>
      <c r="AF250" s="15">
        <f t="shared" si="53"/>
        <v>0.31678390099428816</v>
      </c>
      <c r="AG250" s="15">
        <f t="shared" si="28"/>
        <v>0.41522640570575553</v>
      </c>
      <c r="AH250" s="15">
        <f t="shared" si="25"/>
        <v>0.36474614638352915</v>
      </c>
      <c r="AI250" s="15">
        <f t="shared" si="25"/>
        <v>6.4466001130156339E-2</v>
      </c>
      <c r="AJ250" s="15">
        <f t="shared" si="26"/>
        <v>0.15362096605562139</v>
      </c>
      <c r="AK250" s="15">
        <f t="shared" si="10"/>
        <v>0.49227944299595511</v>
      </c>
      <c r="AL250" s="15">
        <f t="shared" si="10"/>
        <v>0.38789454980131166</v>
      </c>
      <c r="AM250" s="15">
        <f t="shared" si="6"/>
        <v>0.42100961840699064</v>
      </c>
      <c r="AN250" s="15">
        <f t="shared" si="6"/>
        <v>0.36025732666190136</v>
      </c>
      <c r="AO250" s="15">
        <f t="shared" si="6"/>
        <v>0.35777939970625072</v>
      </c>
      <c r="AP250" s="15">
        <f t="shared" si="15"/>
        <v>0.41455938697318007</v>
      </c>
      <c r="AQ250" s="15">
        <f t="shared" si="15"/>
        <v>0.2428687735918881</v>
      </c>
      <c r="AR250" s="15">
        <f t="shared" si="21"/>
        <v>0.25857915866643394</v>
      </c>
      <c r="AS250" s="15">
        <f t="shared" si="11"/>
        <v>0.33733573704321007</v>
      </c>
      <c r="AT250" s="15">
        <f t="shared" si="8"/>
        <v>0.23192684665006896</v>
      </c>
      <c r="AU250" s="15">
        <f t="shared" si="8"/>
        <v>0.44909527408527095</v>
      </c>
      <c r="AV250" s="15">
        <f t="shared" si="8"/>
        <v>0.31778170748782625</v>
      </c>
      <c r="AW250" s="15">
        <f t="shared" ref="AW250" si="73">AW73/AW$179</f>
        <v>0.23907292916243733</v>
      </c>
    </row>
    <row r="251" spans="1:49" x14ac:dyDescent="0.2">
      <c r="A251" s="2">
        <v>44416</v>
      </c>
      <c r="B251" s="15">
        <f t="shared" si="68"/>
        <v>0.29830570305216653</v>
      </c>
      <c r="C251" s="15">
        <f t="shared" si="68"/>
        <v>0.29485152333204784</v>
      </c>
      <c r="D251" s="15">
        <f t="shared" si="68"/>
        <v>0.26918281314940529</v>
      </c>
      <c r="E251" s="15">
        <f t="shared" si="68"/>
        <v>0.41992280003788957</v>
      </c>
      <c r="F251" s="15">
        <f t="shared" si="68"/>
        <v>0.11180154142581888</v>
      </c>
      <c r="G251" s="15">
        <f t="shared" si="71"/>
        <v>0.14542012648969582</v>
      </c>
      <c r="H251" s="15">
        <f t="shared" si="71"/>
        <v>0.11292758990351817</v>
      </c>
      <c r="I251" s="15">
        <f t="shared" si="71"/>
        <v>0.41640504679540341</v>
      </c>
      <c r="J251" s="15">
        <f t="shared" si="71"/>
        <v>0.30095051372412768</v>
      </c>
      <c r="K251" s="15">
        <f t="shared" si="19"/>
        <v>0.19403861684164159</v>
      </c>
      <c r="L251" s="15">
        <f t="shared" si="9"/>
        <v>3.6113059918903172E-2</v>
      </c>
      <c r="M251" s="15">
        <f t="shared" si="9"/>
        <v>0.11703917926727415</v>
      </c>
      <c r="N251" s="15">
        <f t="shared" si="9"/>
        <v>0.41711808509050752</v>
      </c>
      <c r="O251" s="15">
        <f t="shared" si="7"/>
        <v>0.1565208338755433</v>
      </c>
      <c r="P251" s="15">
        <f t="shared" si="7"/>
        <v>9.1033669274401985E-2</v>
      </c>
      <c r="Q251" s="15">
        <f t="shared" si="12"/>
        <v>3.3073036288470373E-2</v>
      </c>
      <c r="R251" s="15">
        <f t="shared" si="12"/>
        <v>0.25642127668283499</v>
      </c>
      <c r="S251" s="15">
        <f t="shared" si="14"/>
        <v>0.26563516737762999</v>
      </c>
      <c r="T251" s="15">
        <f t="shared" si="14"/>
        <v>0.3982329033398127</v>
      </c>
      <c r="U251" s="15">
        <f t="shared" si="14"/>
        <v>0.42736177984393159</v>
      </c>
      <c r="V251" s="15">
        <f t="shared" si="14"/>
        <v>0.25497672963354062</v>
      </c>
      <c r="W251" s="15">
        <f t="shared" si="5"/>
        <v>0.22840127451645034</v>
      </c>
      <c r="X251" s="15">
        <f t="shared" si="5"/>
        <v>0.15773864079677755</v>
      </c>
      <c r="Y251" s="15">
        <f t="shared" si="5"/>
        <v>0.28988733474319495</v>
      </c>
      <c r="Z251" s="15">
        <f t="shared" si="5"/>
        <v>0.35220610405708735</v>
      </c>
      <c r="AA251" s="15">
        <f t="shared" si="5"/>
        <v>0.20507515459381007</v>
      </c>
      <c r="AB251" s="15">
        <f t="shared" si="13"/>
        <v>0.47441425749304333</v>
      </c>
      <c r="AC251" s="15">
        <f t="shared" si="13"/>
        <v>0.65607264472190696</v>
      </c>
      <c r="AD251" s="15">
        <f t="shared" si="13"/>
        <v>0.3481600983329492</v>
      </c>
      <c r="AE251" s="15">
        <f t="shared" si="13"/>
        <v>0.19339145697006696</v>
      </c>
      <c r="AF251" s="15">
        <f t="shared" si="53"/>
        <v>0.31899196107467737</v>
      </c>
      <c r="AG251" s="15">
        <f t="shared" si="28"/>
        <v>0.41522640570575553</v>
      </c>
      <c r="AH251" s="15">
        <f t="shared" si="25"/>
        <v>0.37571413172361756</v>
      </c>
      <c r="AI251" s="15">
        <f t="shared" si="25"/>
        <v>6.4889809757016387E-2</v>
      </c>
      <c r="AJ251" s="15">
        <f t="shared" si="26"/>
        <v>0.16139959573429985</v>
      </c>
      <c r="AK251" s="15">
        <f t="shared" si="10"/>
        <v>0.50159116007658477</v>
      </c>
      <c r="AL251" s="15">
        <f t="shared" si="10"/>
        <v>0.39248215035699285</v>
      </c>
      <c r="AM251" s="15">
        <f t="shared" si="6"/>
        <v>0.42891494310680833</v>
      </c>
      <c r="AN251" s="15">
        <f t="shared" si="6"/>
        <v>0.37421906185308618</v>
      </c>
      <c r="AO251" s="15">
        <f t="shared" si="6"/>
        <v>0.37687310211841879</v>
      </c>
      <c r="AP251" s="15">
        <f t="shared" si="15"/>
        <v>0.41978146729104582</v>
      </c>
      <c r="AQ251" s="15">
        <f t="shared" si="15"/>
        <v>0.24740581748205165</v>
      </c>
      <c r="AR251" s="15">
        <f t="shared" si="21"/>
        <v>0.26212835282480945</v>
      </c>
      <c r="AS251" s="15">
        <f t="shared" si="11"/>
        <v>0.34006825628989651</v>
      </c>
      <c r="AT251" s="15">
        <f t="shared" si="8"/>
        <v>0.23216748266957898</v>
      </c>
      <c r="AU251" s="15">
        <f t="shared" si="8"/>
        <v>0.45486744024066744</v>
      </c>
      <c r="AV251" s="15">
        <f t="shared" si="8"/>
        <v>0.33130014053611156</v>
      </c>
      <c r="AW251" s="15">
        <f t="shared" ref="AW251" si="74">AW74/AW$179</f>
        <v>0.24047245547660792</v>
      </c>
    </row>
    <row r="252" spans="1:49" x14ac:dyDescent="0.2">
      <c r="A252" s="2">
        <v>44417</v>
      </c>
      <c r="B252" s="15">
        <f t="shared" si="68"/>
        <v>0.30438571602286085</v>
      </c>
      <c r="C252" s="15">
        <f t="shared" si="68"/>
        <v>0.29922869263401464</v>
      </c>
      <c r="D252" s="15">
        <f t="shared" si="68"/>
        <v>0.27068695944742416</v>
      </c>
      <c r="E252" s="15">
        <f t="shared" si="68"/>
        <v>0.4314199109595529</v>
      </c>
      <c r="F252" s="15">
        <f t="shared" ref="F252:G315" si="75">F75/F$179</f>
        <v>0.11182562620423891</v>
      </c>
      <c r="G252" s="15">
        <f t="shared" si="71"/>
        <v>0.15042521762824651</v>
      </c>
      <c r="H252" s="15">
        <f t="shared" si="71"/>
        <v>0.11641165578403664</v>
      </c>
      <c r="I252" s="15">
        <f t="shared" si="71"/>
        <v>0.41640504679540341</v>
      </c>
      <c r="J252" s="15">
        <f t="shared" si="71"/>
        <v>0.30203007891993844</v>
      </c>
      <c r="K252" s="15">
        <f t="shared" si="19"/>
        <v>0.19718501893085258</v>
      </c>
      <c r="L252" s="15">
        <f t="shared" si="9"/>
        <v>3.6113059918903172E-2</v>
      </c>
      <c r="M252" s="15">
        <f t="shared" si="9"/>
        <v>0.11703917926727415</v>
      </c>
      <c r="N252" s="15">
        <f t="shared" si="9"/>
        <v>0.41825222724627298</v>
      </c>
      <c r="O252" s="15">
        <f t="shared" si="7"/>
        <v>0.15713678439129342</v>
      </c>
      <c r="P252" s="15">
        <f t="shared" si="7"/>
        <v>9.6705927249388535E-2</v>
      </c>
      <c r="Q252" s="15">
        <f t="shared" si="12"/>
        <v>3.3073036288470373E-2</v>
      </c>
      <c r="R252" s="15">
        <f t="shared" si="12"/>
        <v>0.26804608992857287</v>
      </c>
      <c r="S252" s="15">
        <f t="shared" si="14"/>
        <v>0.26650278360205337</v>
      </c>
      <c r="T252" s="15">
        <f t="shared" si="14"/>
        <v>0.4055416151263474</v>
      </c>
      <c r="U252" s="15">
        <f t="shared" si="14"/>
        <v>0.42736177984393159</v>
      </c>
      <c r="V252" s="15">
        <f t="shared" si="14"/>
        <v>0.25742109585826589</v>
      </c>
      <c r="W252" s="15">
        <f t="shared" si="5"/>
        <v>0.22869330774565991</v>
      </c>
      <c r="X252" s="15">
        <f t="shared" si="5"/>
        <v>0.17232805501111598</v>
      </c>
      <c r="Y252" s="15">
        <f t="shared" si="5"/>
        <v>0.28988733474319495</v>
      </c>
      <c r="Z252" s="15">
        <f t="shared" si="5"/>
        <v>0.3536634393111997</v>
      </c>
      <c r="AA252" s="15">
        <f t="shared" si="5"/>
        <v>0.20544571653555466</v>
      </c>
      <c r="AB252" s="15">
        <f t="shared" si="13"/>
        <v>0.47494530237695692</v>
      </c>
      <c r="AC252" s="15">
        <f t="shared" si="13"/>
        <v>0.664152830950961</v>
      </c>
      <c r="AD252" s="15">
        <f t="shared" si="13"/>
        <v>0.35473611431205349</v>
      </c>
      <c r="AE252" s="15">
        <f t="shared" si="13"/>
        <v>0.19894309098193333</v>
      </c>
      <c r="AF252" s="15">
        <f t="shared" si="53"/>
        <v>0.3449465834567379</v>
      </c>
      <c r="AG252" s="15">
        <f t="shared" si="28"/>
        <v>0.41522640570575553</v>
      </c>
      <c r="AH252" s="15">
        <f t="shared" si="25"/>
        <v>0.37916352269052495</v>
      </c>
      <c r="AI252" s="15">
        <f t="shared" si="25"/>
        <v>7.035223205876813E-2</v>
      </c>
      <c r="AJ252" s="15">
        <f t="shared" si="26"/>
        <v>0.17087892939290444</v>
      </c>
      <c r="AK252" s="15">
        <f t="shared" si="10"/>
        <v>0.50808649114896787</v>
      </c>
      <c r="AL252" s="15">
        <f t="shared" si="10"/>
        <v>0.39792588763609343</v>
      </c>
      <c r="AM252" s="15">
        <f t="shared" si="6"/>
        <v>0.43638020997045324</v>
      </c>
      <c r="AN252" s="15">
        <f t="shared" si="6"/>
        <v>0.3812649109289567</v>
      </c>
      <c r="AO252" s="15">
        <f t="shared" si="6"/>
        <v>0.38762288360861064</v>
      </c>
      <c r="AP252" s="15">
        <f t="shared" si="15"/>
        <v>0.42603944941109689</v>
      </c>
      <c r="AQ252" s="15">
        <f t="shared" si="15"/>
        <v>0.26087632299607727</v>
      </c>
      <c r="AR252" s="15">
        <f t="shared" si="21"/>
        <v>0.26703904113574212</v>
      </c>
      <c r="AS252" s="15">
        <f t="shared" si="11"/>
        <v>0.347279385920156</v>
      </c>
      <c r="AT252" s="15">
        <f t="shared" si="8"/>
        <v>0.23455533240164003</v>
      </c>
      <c r="AU252" s="15">
        <f t="shared" si="8"/>
        <v>0.46114346685635532</v>
      </c>
      <c r="AV252" s="15">
        <f t="shared" si="8"/>
        <v>0.33727111023528134</v>
      </c>
      <c r="AW252" s="15">
        <f t="shared" ref="AW252" si="76">AW75/AW$179</f>
        <v>0.24211805235151179</v>
      </c>
    </row>
    <row r="253" spans="1:49" x14ac:dyDescent="0.2">
      <c r="A253" s="2">
        <v>44418</v>
      </c>
      <c r="B253" s="15">
        <f t="shared" si="68"/>
        <v>0.30886465891127235</v>
      </c>
      <c r="C253" s="15">
        <f t="shared" si="68"/>
        <v>0.30059776320863862</v>
      </c>
      <c r="D253" s="15">
        <f t="shared" si="68"/>
        <v>0.29354602489757953</v>
      </c>
      <c r="E253" s="15">
        <f t="shared" si="68"/>
        <v>0.43168040162925075</v>
      </c>
      <c r="F253" s="15">
        <f t="shared" si="75"/>
        <v>0.111873795761079</v>
      </c>
      <c r="G253" s="15">
        <f t="shared" si="71"/>
        <v>0.16478079421761391</v>
      </c>
      <c r="H253" s="15">
        <f t="shared" si="71"/>
        <v>0.12413507455413703</v>
      </c>
      <c r="I253" s="15">
        <f t="shared" si="71"/>
        <v>0.41640504679540341</v>
      </c>
      <c r="J253" s="15">
        <f t="shared" si="71"/>
        <v>0.30601330222861967</v>
      </c>
      <c r="K253" s="15">
        <f t="shared" si="19"/>
        <v>0.20033142102006354</v>
      </c>
      <c r="L253" s="15">
        <f t="shared" si="9"/>
        <v>3.650546392855869E-2</v>
      </c>
      <c r="M253" s="15">
        <f t="shared" si="9"/>
        <v>0.11741314618366762</v>
      </c>
      <c r="N253" s="15">
        <f t="shared" si="9"/>
        <v>0.41831938040023281</v>
      </c>
      <c r="O253" s="15">
        <f t="shared" si="7"/>
        <v>0.15716281046942371</v>
      </c>
      <c r="P253" s="15">
        <f t="shared" si="7"/>
        <v>9.9498690350222907E-2</v>
      </c>
      <c r="Q253" s="15">
        <f t="shared" si="12"/>
        <v>3.3073036288470373E-2</v>
      </c>
      <c r="R253" s="15">
        <f t="shared" si="12"/>
        <v>0.28521724893063999</v>
      </c>
      <c r="S253" s="15">
        <f t="shared" si="14"/>
        <v>0.26690044103824739</v>
      </c>
      <c r="T253" s="15">
        <f t="shared" si="14"/>
        <v>0.40770454143841667</v>
      </c>
      <c r="U253" s="15">
        <f t="shared" si="14"/>
        <v>0.42736177984393159</v>
      </c>
      <c r="V253" s="15">
        <f t="shared" si="14"/>
        <v>0.27560718057022177</v>
      </c>
      <c r="W253" s="15">
        <f t="shared" si="5"/>
        <v>0.2355978076648293</v>
      </c>
      <c r="X253" s="15">
        <f t="shared" si="5"/>
        <v>0.17872502432352402</v>
      </c>
      <c r="Y253" s="15">
        <f t="shared" si="5"/>
        <v>0.2899986396072175</v>
      </c>
      <c r="Z253" s="15">
        <f t="shared" si="5"/>
        <v>0.35547254514389093</v>
      </c>
      <c r="AA253" s="15">
        <f t="shared" si="5"/>
        <v>0.21526560799178587</v>
      </c>
      <c r="AB253" s="15">
        <f t="shared" si="13"/>
        <v>0.47513647853516577</v>
      </c>
      <c r="AC253" s="15">
        <f t="shared" si="13"/>
        <v>0.66632678581734928</v>
      </c>
      <c r="AD253" s="15">
        <f t="shared" si="13"/>
        <v>0.35681032495966813</v>
      </c>
      <c r="AE253" s="15">
        <f t="shared" si="13"/>
        <v>0.21681897094454089</v>
      </c>
      <c r="AF253" s="15">
        <f t="shared" si="53"/>
        <v>0.36194996826740006</v>
      </c>
      <c r="AG253" s="15">
        <f t="shared" si="28"/>
        <v>0.41522640570575553</v>
      </c>
      <c r="AH253" s="15">
        <f t="shared" si="25"/>
        <v>0.37927131615824083</v>
      </c>
      <c r="AI253" s="15">
        <f t="shared" si="25"/>
        <v>7.1906197023921647E-2</v>
      </c>
      <c r="AJ253" s="15">
        <f t="shared" si="26"/>
        <v>0.17860179828535583</v>
      </c>
      <c r="AK253" s="15">
        <f t="shared" si="10"/>
        <v>0.52217495572850303</v>
      </c>
      <c r="AL253" s="15">
        <f t="shared" si="10"/>
        <v>0.40708493522437245</v>
      </c>
      <c r="AM253" s="15">
        <f t="shared" si="6"/>
        <v>0.44532281385553529</v>
      </c>
      <c r="AN253" s="15">
        <f t="shared" si="6"/>
        <v>0.38440258811952877</v>
      </c>
      <c r="AO253" s="15">
        <f t="shared" si="6"/>
        <v>0.39982339001072276</v>
      </c>
      <c r="AP253" s="15">
        <f t="shared" si="15"/>
        <v>0.42703277990634314</v>
      </c>
      <c r="AQ253" s="15">
        <f t="shared" si="15"/>
        <v>0.27786248242173045</v>
      </c>
      <c r="AR253" s="15">
        <f t="shared" si="21"/>
        <v>0.26708558794437659</v>
      </c>
      <c r="AS253" s="15">
        <f t="shared" si="11"/>
        <v>0.35534088461058766</v>
      </c>
      <c r="AT253" s="15">
        <f t="shared" si="8"/>
        <v>0.2407841032143419</v>
      </c>
      <c r="AU253" s="15">
        <f t="shared" si="8"/>
        <v>0.46484091346937567</v>
      </c>
      <c r="AV253" s="15">
        <f t="shared" si="8"/>
        <v>0.34194147267324576</v>
      </c>
      <c r="AW253" s="15">
        <f t="shared" ref="AW253" si="77">AW76/AW$179</f>
        <v>0.24525545200086124</v>
      </c>
    </row>
    <row r="254" spans="1:49" x14ac:dyDescent="0.2">
      <c r="A254" s="2">
        <v>44419</v>
      </c>
      <c r="B254" s="15">
        <f t="shared" si="68"/>
        <v>0.30951319362814639</v>
      </c>
      <c r="C254" s="15">
        <f t="shared" si="68"/>
        <v>0.30318164288468957</v>
      </c>
      <c r="D254" s="15">
        <f t="shared" si="68"/>
        <v>0.29518871098620542</v>
      </c>
      <c r="E254" s="15">
        <f t="shared" si="68"/>
        <v>0.44432603959458178</v>
      </c>
      <c r="F254" s="15">
        <f t="shared" si="75"/>
        <v>0.11688342967244701</v>
      </c>
      <c r="G254" s="15">
        <f t="shared" si="71"/>
        <v>0.16760601758235455</v>
      </c>
      <c r="H254" s="15">
        <f t="shared" si="71"/>
        <v>0.12747295585225613</v>
      </c>
      <c r="I254" s="15">
        <f t="shared" si="71"/>
        <v>0.41690854164198554</v>
      </c>
      <c r="J254" s="15">
        <f t="shared" si="71"/>
        <v>0.32104035340249171</v>
      </c>
      <c r="K254" s="15">
        <f t="shared" si="19"/>
        <v>0.20347782310927454</v>
      </c>
      <c r="L254" s="15">
        <f t="shared" si="9"/>
        <v>3.8193990273136975E-2</v>
      </c>
      <c r="M254" s="15">
        <f t="shared" si="9"/>
        <v>0.11750040513082609</v>
      </c>
      <c r="N254" s="15">
        <f t="shared" si="9"/>
        <v>0.42920565280327111</v>
      </c>
      <c r="O254" s="15">
        <f t="shared" si="7"/>
        <v>0.15757055236013151</v>
      </c>
      <c r="P254" s="15">
        <f t="shared" si="7"/>
        <v>9.9498690350222907E-2</v>
      </c>
      <c r="Q254" s="15">
        <f t="shared" si="12"/>
        <v>3.3073036288470373E-2</v>
      </c>
      <c r="R254" s="15">
        <f t="shared" si="12"/>
        <v>0.28536051247416139</v>
      </c>
      <c r="S254" s="15">
        <f t="shared" si="14"/>
        <v>0.26758730388258262</v>
      </c>
      <c r="T254" s="15">
        <f t="shared" si="14"/>
        <v>0.41576250220887084</v>
      </c>
      <c r="U254" s="15">
        <f t="shared" si="14"/>
        <v>0.42736177984393159</v>
      </c>
      <c r="V254" s="15">
        <f t="shared" si="14"/>
        <v>0.28968673002463924</v>
      </c>
      <c r="W254" s="15">
        <f t="shared" si="14"/>
        <v>0.23750645341287763</v>
      </c>
      <c r="X254" s="15">
        <f t="shared" si="14"/>
        <v>0.19288202033305601</v>
      </c>
      <c r="Y254" s="15">
        <f t="shared" si="14"/>
        <v>0.2899986396072175</v>
      </c>
      <c r="Z254" s="15">
        <f t="shared" si="14"/>
        <v>0.35682937451840935</v>
      </c>
      <c r="AA254" s="15">
        <f t="shared" si="14"/>
        <v>0.21860066546748705</v>
      </c>
      <c r="AB254" s="15">
        <f t="shared" si="13"/>
        <v>0.47520020392123541</v>
      </c>
      <c r="AC254" s="15">
        <f t="shared" si="13"/>
        <v>0.68144827718886469</v>
      </c>
      <c r="AD254" s="15">
        <f t="shared" si="13"/>
        <v>0.36022124913574555</v>
      </c>
      <c r="AE254" s="15">
        <f t="shared" si="13"/>
        <v>0.2269301944025793</v>
      </c>
      <c r="AF254" s="15">
        <f t="shared" si="53"/>
        <v>0.37038555108948595</v>
      </c>
      <c r="AG254" s="15">
        <f t="shared" si="28"/>
        <v>0.41539227069165702</v>
      </c>
      <c r="AH254" s="15">
        <f t="shared" si="25"/>
        <v>0.37927131615824083</v>
      </c>
      <c r="AI254" s="15">
        <f t="shared" si="25"/>
        <v>7.1906197023921647E-2</v>
      </c>
      <c r="AJ254" s="15">
        <f t="shared" si="26"/>
        <v>0.18168258172440233</v>
      </c>
      <c r="AK254" s="15">
        <f t="shared" si="10"/>
        <v>0.53049342298719881</v>
      </c>
      <c r="AL254" s="15">
        <f t="shared" si="10"/>
        <v>0.41039640745646627</v>
      </c>
      <c r="AM254" s="15">
        <f t="shared" si="10"/>
        <v>0.45519268246683847</v>
      </c>
      <c r="AN254" s="15">
        <f t="shared" si="10"/>
        <v>0.39089145307872969</v>
      </c>
      <c r="AO254" s="15">
        <f t="shared" si="10"/>
        <v>0.420493967327152</v>
      </c>
      <c r="AP254" s="15">
        <f t="shared" si="15"/>
        <v>0.42703277990634314</v>
      </c>
      <c r="AQ254" s="15">
        <f t="shared" si="15"/>
        <v>0.27889867515357858</v>
      </c>
      <c r="AR254" s="15">
        <f t="shared" si="21"/>
        <v>0.26999476348402862</v>
      </c>
      <c r="AS254" s="15">
        <f t="shared" si="11"/>
        <v>0.37288116375840447</v>
      </c>
      <c r="AT254" s="15">
        <f t="shared" si="8"/>
        <v>0.24660564384018066</v>
      </c>
      <c r="AU254" s="15">
        <f t="shared" si="8"/>
        <v>0.46989433749759185</v>
      </c>
      <c r="AV254" s="15">
        <f t="shared" si="8"/>
        <v>0.36072145327822519</v>
      </c>
      <c r="AW254" s="15">
        <f t="shared" ref="AW254" si="78">AW77/AW$179</f>
        <v>0.24845436929039402</v>
      </c>
    </row>
    <row r="255" spans="1:49" x14ac:dyDescent="0.2">
      <c r="A255" s="2">
        <v>44420</v>
      </c>
      <c r="B255" s="15">
        <f t="shared" si="68"/>
        <v>0.31180333184710796</v>
      </c>
      <c r="C255" s="15">
        <f t="shared" si="68"/>
        <v>0.30347088314693405</v>
      </c>
      <c r="D255" s="15">
        <f t="shared" si="68"/>
        <v>0.29617828091911258</v>
      </c>
      <c r="E255" s="15">
        <f t="shared" si="68"/>
        <v>0.47294449180638437</v>
      </c>
      <c r="F255" s="15">
        <f t="shared" si="75"/>
        <v>0.12577071290944122</v>
      </c>
      <c r="G255" s="15">
        <f t="shared" si="71"/>
        <v>0.16760601758235455</v>
      </c>
      <c r="H255" s="15">
        <f t="shared" si="71"/>
        <v>0.12747295585225613</v>
      </c>
      <c r="I255" s="15">
        <f t="shared" si="71"/>
        <v>0.41690854164198554</v>
      </c>
      <c r="J255" s="15">
        <f t="shared" si="71"/>
        <v>0.33473966347347001</v>
      </c>
      <c r="K255" s="15">
        <f t="shared" si="19"/>
        <v>0.20662422519848553</v>
      </c>
      <c r="L255" s="15">
        <f t="shared" si="9"/>
        <v>4.4781621223111405E-2</v>
      </c>
      <c r="M255" s="15">
        <f t="shared" si="9"/>
        <v>0.11792423430273868</v>
      </c>
      <c r="N255" s="15">
        <f t="shared" si="9"/>
        <v>0.4301980271895659</v>
      </c>
      <c r="O255" s="15">
        <f t="shared" si="9"/>
        <v>0.15790021601644849</v>
      </c>
      <c r="P255" s="15">
        <f t="shared" si="9"/>
        <v>9.9498690350222907E-2</v>
      </c>
      <c r="Q255" s="15">
        <f t="shared" si="12"/>
        <v>3.3073036288470373E-2</v>
      </c>
      <c r="R255" s="15">
        <f t="shared" si="12"/>
        <v>0.29041566893841714</v>
      </c>
      <c r="S255" s="15">
        <f t="shared" si="14"/>
        <v>0.26856337213505893</v>
      </c>
      <c r="T255" s="15">
        <f t="shared" si="14"/>
        <v>0.41576250220887084</v>
      </c>
      <c r="U255" s="15">
        <f t="shared" si="14"/>
        <v>0.42736177984393159</v>
      </c>
      <c r="V255" s="15">
        <f t="shared" si="14"/>
        <v>0.30738394149165005</v>
      </c>
      <c r="W255" s="15">
        <f t="shared" si="14"/>
        <v>0.2379653627730641</v>
      </c>
      <c r="X255" s="15">
        <f t="shared" si="14"/>
        <v>0.19911918291760083</v>
      </c>
      <c r="Y255" s="15">
        <f t="shared" si="14"/>
        <v>0.2899986396072175</v>
      </c>
      <c r="Z255" s="15">
        <f t="shared" si="14"/>
        <v>0.35691312941807096</v>
      </c>
      <c r="AA255" s="15">
        <f t="shared" si="14"/>
        <v>0.22350289115514965</v>
      </c>
      <c r="AB255" s="15">
        <f t="shared" si="13"/>
        <v>0.47564628162372286</v>
      </c>
      <c r="AC255" s="15">
        <f t="shared" si="13"/>
        <v>0.68527674637834513</v>
      </c>
      <c r="AD255" s="15">
        <f t="shared" si="13"/>
        <v>0.36332488284550973</v>
      </c>
      <c r="AE255" s="15">
        <f t="shared" si="13"/>
        <v>0.23454222866627239</v>
      </c>
      <c r="AF255" s="15">
        <f t="shared" si="53"/>
        <v>0.38709805373386924</v>
      </c>
      <c r="AG255" s="15">
        <f t="shared" si="28"/>
        <v>0.41539227069165702</v>
      </c>
      <c r="AH255" s="15">
        <f t="shared" si="25"/>
        <v>0.38458014444324673</v>
      </c>
      <c r="AI255" s="15">
        <f t="shared" si="25"/>
        <v>7.1906197023921647E-2</v>
      </c>
      <c r="AJ255" s="15">
        <f t="shared" si="26"/>
        <v>0.1879417299783927</v>
      </c>
      <c r="AK255" s="15">
        <f t="shared" si="10"/>
        <v>0.5400665215999163</v>
      </c>
      <c r="AL255" s="15">
        <f t="shared" si="10"/>
        <v>0.41711627305915422</v>
      </c>
      <c r="AM255" s="15">
        <f t="shared" si="10"/>
        <v>0.46243792041239706</v>
      </c>
      <c r="AN255" s="15">
        <f t="shared" si="10"/>
        <v>0.39881919367266044</v>
      </c>
      <c r="AO255" s="15">
        <f t="shared" si="10"/>
        <v>0.42318817073500392</v>
      </c>
      <c r="AP255" s="15">
        <f t="shared" si="15"/>
        <v>0.42703277990634314</v>
      </c>
      <c r="AQ255" s="15">
        <f t="shared" si="15"/>
        <v>0.27957220042927983</v>
      </c>
      <c r="AR255" s="15">
        <f t="shared" si="21"/>
        <v>0.27143771455169607</v>
      </c>
      <c r="AS255" s="15">
        <f t="shared" si="11"/>
        <v>0.3960452169574929</v>
      </c>
      <c r="AT255" s="15">
        <f t="shared" si="8"/>
        <v>0.25713809730950421</v>
      </c>
      <c r="AU255" s="15">
        <f t="shared" si="8"/>
        <v>0.4769261548037167</v>
      </c>
      <c r="AV255" s="15">
        <f t="shared" si="8"/>
        <v>0.37455518505649965</v>
      </c>
      <c r="AW255" s="15">
        <f t="shared" ref="AW255" si="79">AW78/AW$179</f>
        <v>0.25379102457629726</v>
      </c>
    </row>
    <row r="256" spans="1:49" x14ac:dyDescent="0.2">
      <c r="A256" s="2">
        <v>44421</v>
      </c>
      <c r="B256" s="15">
        <f t="shared" si="68"/>
        <v>0.31180333184710796</v>
      </c>
      <c r="C256" s="15">
        <f t="shared" si="68"/>
        <v>0.31446201311222521</v>
      </c>
      <c r="D256" s="15">
        <f t="shared" si="68"/>
        <v>0.29894907673125259</v>
      </c>
      <c r="E256" s="15">
        <f t="shared" si="68"/>
        <v>0.49524012503552145</v>
      </c>
      <c r="F256" s="15">
        <f t="shared" si="75"/>
        <v>0.12584296724470134</v>
      </c>
      <c r="G256" s="15">
        <f t="shared" si="71"/>
        <v>0.17573749802808014</v>
      </c>
      <c r="H256" s="15">
        <f t="shared" si="71"/>
        <v>0.12749731994932267</v>
      </c>
      <c r="I256" s="15">
        <f t="shared" si="71"/>
        <v>0.41690854164198554</v>
      </c>
      <c r="J256" s="15">
        <f t="shared" si="71"/>
        <v>0.3516280339504641</v>
      </c>
      <c r="K256" s="15">
        <f t="shared" si="19"/>
        <v>0.20977062728769652</v>
      </c>
      <c r="L256" s="15">
        <f t="shared" si="9"/>
        <v>4.9799636134463775E-2</v>
      </c>
      <c r="M256" s="15">
        <f t="shared" si="9"/>
        <v>0.11813614888869498</v>
      </c>
      <c r="N256" s="15">
        <f t="shared" si="9"/>
        <v>0.43834594320335468</v>
      </c>
      <c r="O256" s="15">
        <f t="shared" si="9"/>
        <v>0.1586983490791106</v>
      </c>
      <c r="P256" s="15">
        <f t="shared" si="9"/>
        <v>9.9758885670176406E-2</v>
      </c>
      <c r="Q256" s="15">
        <f t="shared" si="12"/>
        <v>3.3073036288470373E-2</v>
      </c>
      <c r="R256" s="15">
        <f t="shared" si="12"/>
        <v>0.29272835185526291</v>
      </c>
      <c r="S256" s="15">
        <f t="shared" si="14"/>
        <v>0.26881642686718243</v>
      </c>
      <c r="T256" s="15">
        <f t="shared" si="14"/>
        <v>0.41576250220887084</v>
      </c>
      <c r="U256" s="15">
        <f t="shared" si="14"/>
        <v>0.42736177984393159</v>
      </c>
      <c r="V256" s="15">
        <f t="shared" si="14"/>
        <v>0.30738394149165005</v>
      </c>
      <c r="W256" s="15">
        <f t="shared" si="14"/>
        <v>0.2379653627730641</v>
      </c>
      <c r="X256" s="15">
        <f t="shared" si="14"/>
        <v>0.20761714068162271</v>
      </c>
      <c r="Y256" s="15">
        <f t="shared" si="14"/>
        <v>0.29081487527671623</v>
      </c>
      <c r="Z256" s="15">
        <f t="shared" si="14"/>
        <v>0.35691312941807096</v>
      </c>
      <c r="AA256" s="15">
        <f t="shared" si="14"/>
        <v>0.22373449236874002</v>
      </c>
      <c r="AB256" s="15">
        <f t="shared" si="13"/>
        <v>0.47621981009834952</v>
      </c>
      <c r="AC256" s="15">
        <f t="shared" si="13"/>
        <v>0.68625791184901597</v>
      </c>
      <c r="AD256" s="15">
        <f t="shared" si="13"/>
        <v>0.36332488284550973</v>
      </c>
      <c r="AE256" s="15">
        <f t="shared" si="13"/>
        <v>0.24209702958963694</v>
      </c>
      <c r="AF256" s="15">
        <f t="shared" si="53"/>
        <v>0.39111751639517667</v>
      </c>
      <c r="AG256" s="15">
        <f t="shared" si="28"/>
        <v>0.41539227069165702</v>
      </c>
      <c r="AH256" s="15">
        <f t="shared" si="25"/>
        <v>0.38458014444324673</v>
      </c>
      <c r="AI256" s="15">
        <f t="shared" si="25"/>
        <v>7.200037671877943E-2</v>
      </c>
      <c r="AJ256" s="15">
        <f t="shared" si="26"/>
        <v>0.19482818707743779</v>
      </c>
      <c r="AK256" s="15">
        <f t="shared" si="10"/>
        <v>0.54933903145073282</v>
      </c>
      <c r="AL256" s="15">
        <f t="shared" si="10"/>
        <v>0.42616224598584951</v>
      </c>
      <c r="AM256" s="15">
        <f t="shared" si="10"/>
        <v>0.47796567548877855</v>
      </c>
      <c r="AN256" s="15">
        <f t="shared" si="10"/>
        <v>0.41258598442301087</v>
      </c>
      <c r="AO256" s="15">
        <f t="shared" si="10"/>
        <v>0.42498130276899232</v>
      </c>
      <c r="AP256" s="15">
        <f t="shared" si="15"/>
        <v>0.42703277990634314</v>
      </c>
      <c r="AQ256" s="15">
        <f t="shared" si="15"/>
        <v>0.28769151062097548</v>
      </c>
      <c r="AR256" s="15">
        <f t="shared" si="21"/>
        <v>0.27197300285099202</v>
      </c>
      <c r="AS256" s="15">
        <f t="shared" si="11"/>
        <v>0.4113405217864553</v>
      </c>
      <c r="AT256" s="15">
        <f t="shared" si="11"/>
        <v>0.26716151304524882</v>
      </c>
      <c r="AU256" s="15">
        <f t="shared" si="11"/>
        <v>0.50753567776641617</v>
      </c>
      <c r="AV256" s="15">
        <f t="shared" si="11"/>
        <v>0.39599549869576267</v>
      </c>
      <c r="AW256" s="15">
        <f t="shared" si="11"/>
        <v>0.25399095690689305</v>
      </c>
    </row>
    <row r="257" spans="1:49" x14ac:dyDescent="0.2">
      <c r="A257" s="2">
        <v>44422</v>
      </c>
      <c r="B257" s="15">
        <f t="shared" si="68"/>
        <v>0.32337562320132951</v>
      </c>
      <c r="C257" s="15">
        <f t="shared" si="68"/>
        <v>0.3205360586193598</v>
      </c>
      <c r="D257" s="15">
        <f t="shared" si="68"/>
        <v>0.31598947097591384</v>
      </c>
      <c r="E257" s="15">
        <f t="shared" si="68"/>
        <v>0.49751349815288431</v>
      </c>
      <c r="F257" s="15">
        <f t="shared" si="75"/>
        <v>0.12772157996146435</v>
      </c>
      <c r="G257" s="15">
        <f t="shared" si="71"/>
        <v>0.18465774641827648</v>
      </c>
      <c r="H257" s="15">
        <f t="shared" si="71"/>
        <v>0.12749731994932267</v>
      </c>
      <c r="I257" s="15">
        <f t="shared" si="71"/>
        <v>0.42702286458950361</v>
      </c>
      <c r="J257" s="15">
        <f t="shared" si="71"/>
        <v>0.36708939296173126</v>
      </c>
      <c r="K257" s="15">
        <f t="shared" si="19"/>
        <v>0.21291702937690751</v>
      </c>
      <c r="L257" s="15">
        <f t="shared" si="19"/>
        <v>6.1952269403189174E-2</v>
      </c>
      <c r="M257" s="15">
        <f t="shared" si="19"/>
        <v>0.12330935789880455</v>
      </c>
      <c r="N257" s="15">
        <f t="shared" si="19"/>
        <v>0.44613570906269118</v>
      </c>
      <c r="O257" s="15">
        <f t="shared" si="19"/>
        <v>0.16058957742324476</v>
      </c>
      <c r="P257" s="15">
        <f t="shared" si="19"/>
        <v>9.9758885670176406E-2</v>
      </c>
      <c r="Q257" s="15">
        <f t="shared" si="12"/>
        <v>3.3073036288470373E-2</v>
      </c>
      <c r="R257" s="15">
        <f t="shared" si="12"/>
        <v>0.29276928429626903</v>
      </c>
      <c r="S257" s="15">
        <f t="shared" si="14"/>
        <v>0.26982864579567639</v>
      </c>
      <c r="T257" s="15">
        <f t="shared" si="14"/>
        <v>0.41576250220887084</v>
      </c>
      <c r="U257" s="15">
        <f t="shared" si="14"/>
        <v>0.42736177984393159</v>
      </c>
      <c r="V257" s="15">
        <f t="shared" si="14"/>
        <v>0.30738394149165005</v>
      </c>
      <c r="W257" s="15">
        <f t="shared" si="14"/>
        <v>0.2393108015790654</v>
      </c>
      <c r="X257" s="15">
        <f t="shared" si="14"/>
        <v>0.22642733259070208</v>
      </c>
      <c r="Y257" s="15">
        <f t="shared" si="14"/>
        <v>0.29346145759903042</v>
      </c>
      <c r="Z257" s="15">
        <f t="shared" si="14"/>
        <v>0.35698013333780027</v>
      </c>
      <c r="AA257" s="15">
        <f t="shared" si="14"/>
        <v>0.22491565855805085</v>
      </c>
      <c r="AB257" s="15">
        <f t="shared" si="13"/>
        <v>0.47898124349470017</v>
      </c>
      <c r="AC257" s="15">
        <f t="shared" si="13"/>
        <v>0.72156063025452588</v>
      </c>
      <c r="AD257" s="15">
        <f t="shared" si="13"/>
        <v>0.36332488284550973</v>
      </c>
      <c r="AE257" s="15">
        <f t="shared" si="13"/>
        <v>0.25753095369822765</v>
      </c>
      <c r="AF257" s="15">
        <f t="shared" si="53"/>
        <v>0.3970277131372964</v>
      </c>
      <c r="AG257" s="15">
        <f t="shared" si="28"/>
        <v>0.41539227069165702</v>
      </c>
      <c r="AH257" s="15">
        <f t="shared" si="25"/>
        <v>0.3998329201250404</v>
      </c>
      <c r="AI257" s="15">
        <f t="shared" si="25"/>
        <v>7.341307214164626E-2</v>
      </c>
      <c r="AJ257" s="15">
        <f t="shared" si="26"/>
        <v>0.19661253223670455</v>
      </c>
      <c r="AK257" s="15">
        <f t="shared" si="10"/>
        <v>0.56269562774042203</v>
      </c>
      <c r="AL257" s="15">
        <f t="shared" si="10"/>
        <v>0.43100830291086484</v>
      </c>
      <c r="AM257" s="15">
        <f t="shared" si="10"/>
        <v>0.48969007355252403</v>
      </c>
      <c r="AN257" s="15">
        <f t="shared" si="10"/>
        <v>0.42149773028972459</v>
      </c>
      <c r="AO257" s="15">
        <f t="shared" si="10"/>
        <v>0.43712774488867262</v>
      </c>
      <c r="AP257" s="15">
        <f t="shared" si="15"/>
        <v>0.42703277990634314</v>
      </c>
      <c r="AQ257" s="15">
        <f t="shared" si="15"/>
        <v>0.30427059433054549</v>
      </c>
      <c r="AR257" s="15">
        <f t="shared" si="21"/>
        <v>0.27286902891720488</v>
      </c>
      <c r="AS257" s="15">
        <f t="shared" si="11"/>
        <v>0.41208884655940681</v>
      </c>
      <c r="AT257" s="15">
        <f t="shared" si="11"/>
        <v>0.27432506224143199</v>
      </c>
      <c r="AU257" s="15">
        <f t="shared" si="11"/>
        <v>0.53257309681530551</v>
      </c>
      <c r="AV257" s="15">
        <f t="shared" si="11"/>
        <v>0.41187867221896668</v>
      </c>
      <c r="AW257" s="15">
        <f t="shared" si="11"/>
        <v>0.25465227153886377</v>
      </c>
    </row>
    <row r="258" spans="1:49" x14ac:dyDescent="0.2">
      <c r="A258" s="2">
        <v>44423</v>
      </c>
      <c r="B258" s="15">
        <f t="shared" si="68"/>
        <v>0.33052977179684651</v>
      </c>
      <c r="C258" s="15">
        <f t="shared" si="68"/>
        <v>0.34010798303123796</v>
      </c>
      <c r="D258" s="15">
        <f t="shared" si="68"/>
        <v>0.32529142834524116</v>
      </c>
      <c r="E258" s="15">
        <f t="shared" si="68"/>
        <v>0.49751349815288431</v>
      </c>
      <c r="F258" s="15">
        <f t="shared" si="75"/>
        <v>0.15209537572254336</v>
      </c>
      <c r="G258" s="15">
        <f t="shared" si="71"/>
        <v>0.18834344390425792</v>
      </c>
      <c r="H258" s="15">
        <f t="shared" si="71"/>
        <v>0.13124939089757334</v>
      </c>
      <c r="I258" s="15">
        <f t="shared" si="71"/>
        <v>0.42906646131974885</v>
      </c>
      <c r="J258" s="15">
        <f t="shared" si="71"/>
        <v>0.38902814314786321</v>
      </c>
      <c r="K258" s="15">
        <f t="shared" si="19"/>
        <v>0.21606343146611851</v>
      </c>
      <c r="L258" s="15">
        <f t="shared" si="19"/>
        <v>6.2023615586762906E-2</v>
      </c>
      <c r="M258" s="15">
        <f t="shared" si="19"/>
        <v>0.12443125864798495</v>
      </c>
      <c r="N258" s="15">
        <f t="shared" si="19"/>
        <v>0.45151542284102608</v>
      </c>
      <c r="O258" s="15">
        <f t="shared" si="19"/>
        <v>0.16196028420477318</v>
      </c>
      <c r="P258" s="15">
        <f t="shared" si="19"/>
        <v>0.10170167739249597</v>
      </c>
      <c r="Q258" s="15">
        <f t="shared" si="12"/>
        <v>3.3198312941078216E-2</v>
      </c>
      <c r="R258" s="15">
        <f t="shared" si="12"/>
        <v>0.29276928429626903</v>
      </c>
      <c r="S258" s="15">
        <f t="shared" si="14"/>
        <v>0.27022630323187041</v>
      </c>
      <c r="T258" s="15">
        <f t="shared" si="14"/>
        <v>0.41576250220887084</v>
      </c>
      <c r="U258" s="15">
        <f t="shared" si="14"/>
        <v>0.42741158890918146</v>
      </c>
      <c r="V258" s="15">
        <f t="shared" si="14"/>
        <v>0.30738394149165005</v>
      </c>
      <c r="W258" s="15">
        <f t="shared" si="14"/>
        <v>0.24088569506515992</v>
      </c>
      <c r="X258" s="15">
        <f t="shared" si="14"/>
        <v>0.23584182894099842</v>
      </c>
      <c r="Y258" s="15">
        <f t="shared" si="14"/>
        <v>0.29476001434596028</v>
      </c>
      <c r="Z258" s="15">
        <f t="shared" si="14"/>
        <v>0.3582364568327247</v>
      </c>
      <c r="AA258" s="15">
        <f t="shared" si="14"/>
        <v>0.23518331236055676</v>
      </c>
      <c r="AB258" s="15">
        <f t="shared" si="13"/>
        <v>0.47919366144826558</v>
      </c>
      <c r="AC258" s="15">
        <f t="shared" si="13"/>
        <v>0.7218299697954943</v>
      </c>
      <c r="AD258" s="15">
        <f t="shared" si="13"/>
        <v>0.36332488284550973</v>
      </c>
      <c r="AE258" s="15">
        <f t="shared" si="13"/>
        <v>0.25753095369822765</v>
      </c>
      <c r="AF258" s="15">
        <f t="shared" si="53"/>
        <v>0.41749524011000633</v>
      </c>
      <c r="AG258" s="15">
        <f t="shared" si="28"/>
        <v>0.41539227069165702</v>
      </c>
      <c r="AH258" s="15">
        <f t="shared" si="25"/>
        <v>0.43863856850274874</v>
      </c>
      <c r="AI258" s="15">
        <f t="shared" si="25"/>
        <v>8.6927858353738938E-2</v>
      </c>
      <c r="AJ258" s="15">
        <f t="shared" si="26"/>
        <v>0.19669617341604517</v>
      </c>
      <c r="AK258" s="15">
        <f t="shared" si="10"/>
        <v>0.57207269020407359</v>
      </c>
      <c r="AL258" s="15">
        <f t="shared" si="10"/>
        <v>0.4335444060349562</v>
      </c>
      <c r="AM258" s="15">
        <f t="shared" si="10"/>
        <v>0.49762683095492549</v>
      </c>
      <c r="AN258" s="15">
        <f t="shared" si="10"/>
        <v>0.43439191259062598</v>
      </c>
      <c r="AO258" s="15">
        <f t="shared" si="10"/>
        <v>0.44452554086809215</v>
      </c>
      <c r="AP258" s="15">
        <f t="shared" si="15"/>
        <v>0.42703277990634314</v>
      </c>
      <c r="AQ258" s="15">
        <f t="shared" si="15"/>
        <v>0.31352971652727407</v>
      </c>
      <c r="AR258" s="15">
        <f t="shared" si="21"/>
        <v>0.27404433583522431</v>
      </c>
      <c r="AS258" s="15">
        <f t="shared" si="11"/>
        <v>0.43118246652380465</v>
      </c>
      <c r="AT258" s="15">
        <f t="shared" si="11"/>
        <v>0.28355252806648956</v>
      </c>
      <c r="AU258" s="15">
        <f t="shared" si="11"/>
        <v>0.53808592302790503</v>
      </c>
      <c r="AV258" s="15">
        <f t="shared" si="11"/>
        <v>0.42835303086090037</v>
      </c>
      <c r="AW258" s="15">
        <f t="shared" si="11"/>
        <v>0.25695918304573839</v>
      </c>
    </row>
    <row r="259" spans="1:49" x14ac:dyDescent="0.2">
      <c r="A259" s="2">
        <v>44424</v>
      </c>
      <c r="B259" s="15">
        <f t="shared" si="68"/>
        <v>0.3326375096266872</v>
      </c>
      <c r="C259" s="15">
        <f t="shared" si="68"/>
        <v>0.35179328962591594</v>
      </c>
      <c r="D259" s="15">
        <f t="shared" si="68"/>
        <v>0.33595899222198033</v>
      </c>
      <c r="E259" s="15">
        <f t="shared" si="68"/>
        <v>0.49751349815288431</v>
      </c>
      <c r="F259" s="15">
        <f t="shared" si="75"/>
        <v>0.15209537572254336</v>
      </c>
      <c r="G259" s="15">
        <f t="shared" si="71"/>
        <v>0.1901504395588636</v>
      </c>
      <c r="H259" s="15">
        <f t="shared" si="71"/>
        <v>0.13176103693597116</v>
      </c>
      <c r="I259" s="15">
        <f t="shared" si="71"/>
        <v>0.43263535126169883</v>
      </c>
      <c r="J259" s="15">
        <f t="shared" si="71"/>
        <v>0.39208070680498336</v>
      </c>
      <c r="K259" s="15">
        <f t="shared" si="19"/>
        <v>0.21920983355532947</v>
      </c>
      <c r="L259" s="15">
        <f t="shared" si="19"/>
        <v>6.2023615586762906E-2</v>
      </c>
      <c r="M259" s="15">
        <f t="shared" si="19"/>
        <v>0.15042195933733063</v>
      </c>
      <c r="N259" s="15">
        <f t="shared" si="19"/>
        <v>0.45797704854426885</v>
      </c>
      <c r="O259" s="15">
        <f t="shared" si="19"/>
        <v>0.16985486123762678</v>
      </c>
      <c r="P259" s="15">
        <f t="shared" si="19"/>
        <v>0.10170167739249597</v>
      </c>
      <c r="Q259" s="15">
        <f t="shared" si="12"/>
        <v>3.3198312941078216E-2</v>
      </c>
      <c r="R259" s="15">
        <f t="shared" si="12"/>
        <v>0.29317860870633022</v>
      </c>
      <c r="S259" s="15">
        <f t="shared" si="14"/>
        <v>0.27051550864001156</v>
      </c>
      <c r="T259" s="15">
        <f t="shared" si="14"/>
        <v>0.41576250220887084</v>
      </c>
      <c r="U259" s="15">
        <f t="shared" si="14"/>
        <v>0.42819193093142954</v>
      </c>
      <c r="V259" s="15">
        <f t="shared" si="14"/>
        <v>0.30738394149165005</v>
      </c>
      <c r="W259" s="15">
        <f t="shared" si="14"/>
        <v>0.24258574564948712</v>
      </c>
      <c r="X259" s="15">
        <f t="shared" si="14"/>
        <v>0.23632594932246648</v>
      </c>
      <c r="Y259" s="15">
        <f t="shared" si="14"/>
        <v>0.29693664279795695</v>
      </c>
      <c r="Z259" s="15">
        <f t="shared" si="14"/>
        <v>0.36133538812020505</v>
      </c>
      <c r="AA259" s="15">
        <f t="shared" si="14"/>
        <v>0.23618691761944832</v>
      </c>
      <c r="AB259" s="15">
        <f t="shared" si="13"/>
        <v>0.48019202583002313</v>
      </c>
      <c r="AC259" s="15">
        <f t="shared" si="13"/>
        <v>0.72940995401989261</v>
      </c>
      <c r="AD259" s="15">
        <f t="shared" si="13"/>
        <v>0.36347852807866637</v>
      </c>
      <c r="AE259" s="15">
        <f t="shared" si="13"/>
        <v>0.25753095369822765</v>
      </c>
      <c r="AF259" s="15">
        <f t="shared" si="53"/>
        <v>0.41954463719060714</v>
      </c>
      <c r="AG259" s="15">
        <f t="shared" si="28"/>
        <v>0.41598938464090229</v>
      </c>
      <c r="AH259" s="15">
        <f t="shared" si="25"/>
        <v>0.47671661097337503</v>
      </c>
      <c r="AI259" s="15">
        <f t="shared" si="25"/>
        <v>0.10675268412130345</v>
      </c>
      <c r="AJ259" s="15">
        <f t="shared" si="26"/>
        <v>0.19669617341604517</v>
      </c>
      <c r="AK259" s="15">
        <f t="shared" si="10"/>
        <v>0.57720230277129769</v>
      </c>
      <c r="AL259" s="15">
        <f t="shared" si="10"/>
        <v>0.43557974994346266</v>
      </c>
      <c r="AM259" s="15">
        <f t="shared" si="10"/>
        <v>0.49850694662727102</v>
      </c>
      <c r="AN259" s="15">
        <f t="shared" si="10"/>
        <v>0.445178838316794</v>
      </c>
      <c r="AO259" s="15">
        <f t="shared" si="10"/>
        <v>0.45514016165220444</v>
      </c>
      <c r="AP259" s="15">
        <f t="shared" si="15"/>
        <v>0.42703277990634314</v>
      </c>
      <c r="AQ259" s="15">
        <f t="shared" si="15"/>
        <v>0.31982828806157948</v>
      </c>
      <c r="AR259" s="15">
        <f t="shared" si="21"/>
        <v>0.27972304648862512</v>
      </c>
      <c r="AS259" s="15">
        <f t="shared" si="11"/>
        <v>0.44419878227150583</v>
      </c>
      <c r="AT259" s="15">
        <f t="shared" si="11"/>
        <v>0.29407572630429352</v>
      </c>
      <c r="AU259" s="15">
        <f t="shared" si="11"/>
        <v>0.55989270736080854</v>
      </c>
      <c r="AV259" s="15">
        <f t="shared" si="11"/>
        <v>0.43938848641052103</v>
      </c>
      <c r="AW259" s="15">
        <f t="shared" si="11"/>
        <v>0.26454123219833287</v>
      </c>
    </row>
    <row r="260" spans="1:49" x14ac:dyDescent="0.2">
      <c r="A260" s="2">
        <v>44425</v>
      </c>
      <c r="B260" s="15">
        <f t="shared" si="68"/>
        <v>0.33713671922500099</v>
      </c>
      <c r="C260" s="15">
        <f t="shared" si="68"/>
        <v>0.35669109139992289</v>
      </c>
      <c r="D260" s="15">
        <f t="shared" si="68"/>
        <v>0.33595899222198033</v>
      </c>
      <c r="E260" s="15">
        <f t="shared" si="68"/>
        <v>0.49759638154778818</v>
      </c>
      <c r="F260" s="15">
        <f t="shared" si="75"/>
        <v>0.15209537572254336</v>
      </c>
      <c r="G260" s="15">
        <f t="shared" si="71"/>
        <v>0.24631071720518005</v>
      </c>
      <c r="H260" s="15">
        <f t="shared" si="71"/>
        <v>0.14053211187993372</v>
      </c>
      <c r="I260" s="15">
        <f t="shared" si="71"/>
        <v>0.43263535126169883</v>
      </c>
      <c r="J260" s="15">
        <f t="shared" si="71"/>
        <v>0.39230406512135801</v>
      </c>
      <c r="K260" s="15">
        <f t="shared" si="19"/>
        <v>0.22235623564454046</v>
      </c>
      <c r="L260" s="15">
        <f t="shared" si="19"/>
        <v>6.2023615586762906E-2</v>
      </c>
      <c r="M260" s="15">
        <f t="shared" si="19"/>
        <v>0.15909799179765896</v>
      </c>
      <c r="N260" s="15">
        <f t="shared" si="19"/>
        <v>0.46539374132605094</v>
      </c>
      <c r="O260" s="15">
        <f t="shared" si="19"/>
        <v>0.18298067997466794</v>
      </c>
      <c r="P260" s="15">
        <f t="shared" si="19"/>
        <v>0.102222068032403</v>
      </c>
      <c r="Q260" s="15">
        <f t="shared" si="12"/>
        <v>3.3198312941078216E-2</v>
      </c>
      <c r="R260" s="15">
        <f t="shared" si="12"/>
        <v>0.29436564949550764</v>
      </c>
      <c r="S260" s="15">
        <f t="shared" si="14"/>
        <v>0.27188923432868195</v>
      </c>
      <c r="T260" s="15">
        <f t="shared" si="14"/>
        <v>0.41576250220887084</v>
      </c>
      <c r="U260" s="15">
        <f t="shared" si="14"/>
        <v>0.42830815208367923</v>
      </c>
      <c r="V260" s="15">
        <f t="shared" si="14"/>
        <v>0.31121670773201926</v>
      </c>
      <c r="W260" s="15">
        <f t="shared" si="14"/>
        <v>0.24258574564948712</v>
      </c>
      <c r="X260" s="15">
        <f t="shared" si="14"/>
        <v>0.23889225736403502</v>
      </c>
      <c r="Y260" s="15">
        <f t="shared" si="14"/>
        <v>0.29908853683572639</v>
      </c>
      <c r="Z260" s="15">
        <f t="shared" si="14"/>
        <v>0.36332875473215182</v>
      </c>
      <c r="AA260" s="15">
        <f t="shared" si="14"/>
        <v>0.23758424494144351</v>
      </c>
      <c r="AB260" s="15">
        <f t="shared" si="13"/>
        <v>0.4805956199417975</v>
      </c>
      <c r="AC260" s="15">
        <f t="shared" si="13"/>
        <v>0.73418111160276267</v>
      </c>
      <c r="AD260" s="15">
        <f t="shared" si="13"/>
        <v>0.36375508949834834</v>
      </c>
      <c r="AE260" s="15">
        <f t="shared" si="13"/>
        <v>0.25753095369822765</v>
      </c>
      <c r="AF260" s="15">
        <f t="shared" si="53"/>
        <v>0.41954463719060714</v>
      </c>
      <c r="AG260" s="15">
        <f t="shared" si="28"/>
        <v>0.42023552827998012</v>
      </c>
      <c r="AH260" s="15">
        <f t="shared" si="25"/>
        <v>0.49703567963781392</v>
      </c>
      <c r="AI260" s="15">
        <f t="shared" si="25"/>
        <v>0.12653042004143908</v>
      </c>
      <c r="AJ260" s="15">
        <f t="shared" si="26"/>
        <v>0.20536697567435702</v>
      </c>
      <c r="AK260" s="15">
        <f t="shared" si="10"/>
        <v>0.57745714976508333</v>
      </c>
      <c r="AL260" s="15">
        <f t="shared" si="10"/>
        <v>0.44832487965625301</v>
      </c>
      <c r="AM260" s="15">
        <f t="shared" si="10"/>
        <v>0.50726095429685047</v>
      </c>
      <c r="AN260" s="15">
        <f t="shared" si="10"/>
        <v>0.45231751807877613</v>
      </c>
      <c r="AO260" s="15">
        <f t="shared" si="10"/>
        <v>0.47172888564503196</v>
      </c>
      <c r="AP260" s="15">
        <f t="shared" si="15"/>
        <v>0.42703277990634314</v>
      </c>
      <c r="AQ260" s="15">
        <f t="shared" si="15"/>
        <v>0.31993190733476429</v>
      </c>
      <c r="AR260" s="15">
        <f t="shared" si="21"/>
        <v>0.29268633269331473</v>
      </c>
      <c r="AS260" s="15">
        <f t="shared" si="11"/>
        <v>0.46367790287651506</v>
      </c>
      <c r="AT260" s="15">
        <f t="shared" si="11"/>
        <v>0.30869899210528751</v>
      </c>
      <c r="AU260" s="15">
        <f t="shared" si="11"/>
        <v>0.59359208049911827</v>
      </c>
      <c r="AV260" s="15">
        <f t="shared" si="11"/>
        <v>0.45996172854231382</v>
      </c>
      <c r="AW260" s="15">
        <f t="shared" si="11"/>
        <v>0.27410722524683956</v>
      </c>
    </row>
    <row r="261" spans="1:49" x14ac:dyDescent="0.2">
      <c r="A261" s="2">
        <v>44426</v>
      </c>
      <c r="B261" s="15">
        <f t="shared" si="68"/>
        <v>0.33715698593490334</v>
      </c>
      <c r="C261" s="15">
        <f t="shared" si="68"/>
        <v>0.35711531045121481</v>
      </c>
      <c r="D261" s="15">
        <f t="shared" si="68"/>
        <v>0.3609753201258733</v>
      </c>
      <c r="E261" s="15">
        <f t="shared" si="68"/>
        <v>0.49827128919200531</v>
      </c>
      <c r="F261" s="15">
        <f t="shared" si="75"/>
        <v>0.15734585741811175</v>
      </c>
      <c r="G261" s="15">
        <f t="shared" si="71"/>
        <v>0.27843508439817005</v>
      </c>
      <c r="H261" s="15">
        <f t="shared" si="71"/>
        <v>0.14430854692525094</v>
      </c>
      <c r="I261" s="15">
        <f t="shared" si="71"/>
        <v>0.43287229001303162</v>
      </c>
      <c r="J261" s="15">
        <f t="shared" si="71"/>
        <v>0.39419020201518834</v>
      </c>
      <c r="K261" s="15">
        <f t="shared" si="19"/>
        <v>0.22550263773375145</v>
      </c>
      <c r="L261" s="15">
        <f t="shared" si="19"/>
        <v>6.2023615586762906E-2</v>
      </c>
      <c r="M261" s="15">
        <f t="shared" si="19"/>
        <v>0.15911045736153875</v>
      </c>
      <c r="N261" s="15">
        <f t="shared" si="19"/>
        <v>0.46704272432884153</v>
      </c>
      <c r="O261" s="15">
        <f t="shared" si="19"/>
        <v>0.18334504506849197</v>
      </c>
      <c r="P261" s="15">
        <f t="shared" si="19"/>
        <v>0.1025343024163472</v>
      </c>
      <c r="Q261" s="15">
        <f t="shared" si="12"/>
        <v>3.3198312941078216E-2</v>
      </c>
      <c r="R261" s="15">
        <f t="shared" si="12"/>
        <v>0.29596201469474631</v>
      </c>
      <c r="S261" s="15">
        <f t="shared" si="14"/>
        <v>0.27872171209601621</v>
      </c>
      <c r="T261" s="15">
        <f t="shared" si="14"/>
        <v>0.41580491252871532</v>
      </c>
      <c r="U261" s="15">
        <f t="shared" si="14"/>
        <v>0.43367092810891583</v>
      </c>
      <c r="V261" s="15">
        <f t="shared" si="14"/>
        <v>0.31121670773201926</v>
      </c>
      <c r="W261" s="15">
        <f t="shared" si="14"/>
        <v>0.24932336943767958</v>
      </c>
      <c r="X261" s="15">
        <f t="shared" si="14"/>
        <v>0.23889225736403502</v>
      </c>
      <c r="Y261" s="15">
        <f t="shared" si="14"/>
        <v>0.30219270582124441</v>
      </c>
      <c r="Z261" s="15">
        <f t="shared" si="14"/>
        <v>0.37939294448725253</v>
      </c>
      <c r="AA261" s="15">
        <f t="shared" si="14"/>
        <v>0.23765372530552059</v>
      </c>
      <c r="AB261" s="15">
        <f t="shared" si="13"/>
        <v>0.48274104127280837</v>
      </c>
      <c r="AC261" s="15">
        <f t="shared" si="13"/>
        <v>0.74980280497893381</v>
      </c>
      <c r="AD261" s="15">
        <f t="shared" si="13"/>
        <v>0.36404701544134593</v>
      </c>
      <c r="AE261" s="15">
        <f t="shared" si="13"/>
        <v>0.25753095369822765</v>
      </c>
      <c r="AF261" s="15">
        <f t="shared" si="53"/>
        <v>0.41954463719060714</v>
      </c>
      <c r="AG261" s="15">
        <f t="shared" si="28"/>
        <v>0.42325427102338697</v>
      </c>
      <c r="AH261" s="15">
        <f t="shared" si="25"/>
        <v>0.51614207179044946</v>
      </c>
      <c r="AI261" s="15">
        <f t="shared" si="25"/>
        <v>0.17578640045206254</v>
      </c>
      <c r="AJ261" s="15">
        <f t="shared" si="26"/>
        <v>0.21152854255244999</v>
      </c>
      <c r="AK261" s="15">
        <f t="shared" si="26"/>
        <v>0.57783615298661073</v>
      </c>
      <c r="AL261" s="15">
        <f t="shared" si="26"/>
        <v>0.45189480825768102</v>
      </c>
      <c r="AM261" s="15">
        <f t="shared" si="26"/>
        <v>0.51948827560193622</v>
      </c>
      <c r="AN261" s="15">
        <f t="shared" si="26"/>
        <v>0.45671769260046602</v>
      </c>
      <c r="AO261" s="15">
        <f t="shared" si="26"/>
        <v>0.48485749556222346</v>
      </c>
      <c r="AP261" s="15">
        <f t="shared" si="15"/>
        <v>0.42703277990634314</v>
      </c>
      <c r="AQ261" s="15">
        <f t="shared" si="15"/>
        <v>0.32342535711642367</v>
      </c>
      <c r="AR261" s="15">
        <f t="shared" si="21"/>
        <v>0.30242625240006982</v>
      </c>
      <c r="AS261" s="15">
        <f t="shared" si="21"/>
        <v>0.49652482510742996</v>
      </c>
      <c r="AT261" s="15">
        <f t="shared" si="21"/>
        <v>0.31997186409618039</v>
      </c>
      <c r="AU261" s="15">
        <f t="shared" si="21"/>
        <v>0.61992619926199266</v>
      </c>
      <c r="AV261" s="15">
        <f t="shared" si="21"/>
        <v>0.48008172874974719</v>
      </c>
      <c r="AW261" s="15">
        <f t="shared" si="21"/>
        <v>0.29007105287441176</v>
      </c>
    </row>
    <row r="262" spans="1:49" x14ac:dyDescent="0.2">
      <c r="A262" s="2">
        <v>44427</v>
      </c>
      <c r="B262" s="15">
        <f t="shared" si="68"/>
        <v>0.33717725264480564</v>
      </c>
      <c r="C262" s="15">
        <f t="shared" si="68"/>
        <v>0.35719244118781335</v>
      </c>
      <c r="D262" s="15">
        <f t="shared" si="68"/>
        <v>0.37057414847507275</v>
      </c>
      <c r="E262" s="15">
        <f t="shared" si="68"/>
        <v>0.49932509235578287</v>
      </c>
      <c r="F262" s="15">
        <f t="shared" si="75"/>
        <v>0.15734585741811175</v>
      </c>
      <c r="G262" s="15">
        <f t="shared" si="71"/>
        <v>0.30439272038893428</v>
      </c>
      <c r="H262" s="15">
        <f t="shared" si="71"/>
        <v>0.14808498197056816</v>
      </c>
      <c r="I262" s="15">
        <f t="shared" si="71"/>
        <v>0.43287229001303162</v>
      </c>
      <c r="J262" s="15">
        <f t="shared" si="71"/>
        <v>0.40453913734054697</v>
      </c>
      <c r="K262" s="15">
        <f t="shared" si="19"/>
        <v>0.22864903982296245</v>
      </c>
      <c r="L262" s="15">
        <f t="shared" si="19"/>
        <v>6.2023615586762906E-2</v>
      </c>
      <c r="M262" s="15">
        <f t="shared" si="19"/>
        <v>0.15918525074481743</v>
      </c>
      <c r="N262" s="15">
        <f t="shared" si="19"/>
        <v>0.47485487457283132</v>
      </c>
      <c r="O262" s="15">
        <f t="shared" si="19"/>
        <v>0.18383086519359065</v>
      </c>
      <c r="P262" s="15">
        <f t="shared" si="19"/>
        <v>0.10447709413866677</v>
      </c>
      <c r="Q262" s="15">
        <f t="shared" si="19"/>
        <v>3.3198312941078216E-2</v>
      </c>
      <c r="R262" s="15">
        <f t="shared" si="19"/>
        <v>0.30163115777409388</v>
      </c>
      <c r="S262" s="15">
        <f t="shared" si="14"/>
        <v>0.28891620273299112</v>
      </c>
      <c r="T262" s="15">
        <f t="shared" si="14"/>
        <v>0.41584025446191908</v>
      </c>
      <c r="U262" s="15">
        <f t="shared" si="14"/>
        <v>0.43367092810891583</v>
      </c>
      <c r="V262" s="15">
        <f t="shared" si="14"/>
        <v>0.31737651061832689</v>
      </c>
      <c r="W262" s="15">
        <f t="shared" si="14"/>
        <v>0.25189951970963553</v>
      </c>
      <c r="X262" s="15">
        <f t="shared" si="14"/>
        <v>0.24321643941209925</v>
      </c>
      <c r="Y262" s="15">
        <f t="shared" si="14"/>
        <v>0.30383754436735549</v>
      </c>
      <c r="Z262" s="15">
        <f t="shared" si="14"/>
        <v>0.42386679620757817</v>
      </c>
      <c r="AA262" s="15">
        <f t="shared" si="14"/>
        <v>0.25044583233616147</v>
      </c>
      <c r="AB262" s="15">
        <f t="shared" si="14"/>
        <v>0.49185377148076553</v>
      </c>
      <c r="AC262" s="15">
        <f t="shared" si="14"/>
        <v>0.77854518170799747</v>
      </c>
      <c r="AD262" s="15">
        <f t="shared" si="14"/>
        <v>0.36546055158638702</v>
      </c>
      <c r="AE262" s="15">
        <f t="shared" si="14"/>
        <v>0.25753095369822765</v>
      </c>
      <c r="AF262" s="15">
        <f t="shared" si="53"/>
        <v>0.42089327268880899</v>
      </c>
      <c r="AG262" s="15">
        <f t="shared" si="28"/>
        <v>0.42965665947918397</v>
      </c>
      <c r="AH262" s="15">
        <f t="shared" si="25"/>
        <v>0.52120836477309473</v>
      </c>
      <c r="AI262" s="15">
        <f t="shared" si="25"/>
        <v>0.19240911659446222</v>
      </c>
      <c r="AJ262" s="15">
        <f t="shared" si="26"/>
        <v>0.21203038962849377</v>
      </c>
      <c r="AK262" s="15">
        <f t="shared" si="26"/>
        <v>0.58278279848137327</v>
      </c>
      <c r="AL262" s="15">
        <f t="shared" si="26"/>
        <v>0.45536781572060864</v>
      </c>
      <c r="AM262" s="15">
        <f t="shared" si="26"/>
        <v>0.52635632111648956</v>
      </c>
      <c r="AN262" s="15">
        <f t="shared" si="26"/>
        <v>0.46611215803496003</v>
      </c>
      <c r="AO262" s="15">
        <f t="shared" si="26"/>
        <v>0.49226430225538165</v>
      </c>
      <c r="AP262" s="15">
        <f t="shared" si="15"/>
        <v>0.42703277990634314</v>
      </c>
      <c r="AQ262" s="15">
        <f t="shared" si="15"/>
        <v>0.32949448597439124</v>
      </c>
      <c r="AR262" s="15">
        <f t="shared" si="21"/>
        <v>0.31271309710827949</v>
      </c>
      <c r="AS262" s="15">
        <f t="shared" si="21"/>
        <v>0.51572048935904846</v>
      </c>
      <c r="AT262" s="15">
        <f t="shared" si="21"/>
        <v>0.32981943043305229</v>
      </c>
      <c r="AU262" s="15">
        <f t="shared" si="21"/>
        <v>0.63584226203707817</v>
      </c>
      <c r="AV262" s="15">
        <f t="shared" si="21"/>
        <v>0.50053673385779407</v>
      </c>
      <c r="AW262" s="15">
        <f t="shared" si="21"/>
        <v>0.31163298575866627</v>
      </c>
    </row>
    <row r="263" spans="1:49" x14ac:dyDescent="0.2">
      <c r="A263" s="2">
        <v>44428</v>
      </c>
      <c r="B263" s="15">
        <f t="shared" si="68"/>
        <v>0.33717725264480564</v>
      </c>
      <c r="C263" s="15">
        <f t="shared" si="68"/>
        <v>0.35753952950250673</v>
      </c>
      <c r="D263" s="15">
        <f t="shared" si="68"/>
        <v>0.38351772319749838</v>
      </c>
      <c r="E263" s="15">
        <f t="shared" si="68"/>
        <v>0.50008288339490381</v>
      </c>
      <c r="F263" s="15">
        <f t="shared" si="75"/>
        <v>0.15739402697495183</v>
      </c>
      <c r="G263" s="15">
        <f t="shared" si="71"/>
        <v>0.31084627629824035</v>
      </c>
      <c r="H263" s="15">
        <f t="shared" si="71"/>
        <v>0.15108176590975539</v>
      </c>
      <c r="I263" s="15">
        <f t="shared" si="71"/>
        <v>0.43732970027247958</v>
      </c>
      <c r="J263" s="15">
        <f t="shared" si="71"/>
        <v>0.44635677768402243</v>
      </c>
      <c r="K263" s="15">
        <f t="shared" si="19"/>
        <v>0.23179544191217344</v>
      </c>
      <c r="L263" s="15">
        <f t="shared" si="19"/>
        <v>6.2130634862123502E-2</v>
      </c>
      <c r="M263" s="15">
        <f t="shared" si="19"/>
        <v>0.16020742698295956</v>
      </c>
      <c r="N263" s="15">
        <f t="shared" si="19"/>
        <v>0.48004805181238902</v>
      </c>
      <c r="O263" s="15">
        <f t="shared" si="19"/>
        <v>0.18389159270922797</v>
      </c>
      <c r="P263" s="15">
        <f t="shared" si="19"/>
        <v>0.10922999531648424</v>
      </c>
      <c r="Q263" s="15">
        <f t="shared" si="19"/>
        <v>3.3198312941078216E-2</v>
      </c>
      <c r="R263" s="15">
        <f t="shared" si="19"/>
        <v>0.32101266859049138</v>
      </c>
      <c r="S263" s="15">
        <f t="shared" si="19"/>
        <v>0.2892777094931675</v>
      </c>
      <c r="T263" s="15">
        <f t="shared" si="19"/>
        <v>0.41597455380809328</v>
      </c>
      <c r="U263" s="15">
        <f t="shared" si="19"/>
        <v>0.43451768221816373</v>
      </c>
      <c r="V263" s="15">
        <f t="shared" si="19"/>
        <v>0.31757205991630488</v>
      </c>
      <c r="W263" s="15">
        <f t="shared" si="19"/>
        <v>0.26464468421299653</v>
      </c>
      <c r="X263" s="15">
        <f t="shared" si="19"/>
        <v>0.2503043378126219</v>
      </c>
      <c r="Y263" s="15">
        <f t="shared" si="19"/>
        <v>0.30427039661633215</v>
      </c>
      <c r="Z263" s="15">
        <f t="shared" si="19"/>
        <v>0.45825655800864351</v>
      </c>
      <c r="AA263" s="15">
        <f t="shared" ref="AA263:AE326" si="80">AA86/AA$179</f>
        <v>0.25391985054001681</v>
      </c>
      <c r="AB263" s="15">
        <f t="shared" si="80"/>
        <v>0.49219364020647027</v>
      </c>
      <c r="AC263" s="15">
        <f t="shared" si="80"/>
        <v>0.7870486157871448</v>
      </c>
      <c r="AD263" s="15">
        <f t="shared" si="80"/>
        <v>0.36708919105784743</v>
      </c>
      <c r="AE263" s="15">
        <f t="shared" si="80"/>
        <v>0.25753095369822765</v>
      </c>
      <c r="AF263" s="15">
        <f t="shared" si="53"/>
        <v>0.42869420351174103</v>
      </c>
      <c r="AG263" s="15">
        <f t="shared" si="28"/>
        <v>0.43887875269530602</v>
      </c>
      <c r="AH263" s="15">
        <f t="shared" si="25"/>
        <v>0.55292659264848554</v>
      </c>
      <c r="AI263" s="15">
        <f t="shared" si="25"/>
        <v>0.19721228103220945</v>
      </c>
      <c r="AJ263" s="15">
        <f t="shared" si="26"/>
        <v>0.21247647591831045</v>
      </c>
      <c r="AK263" s="15">
        <f t="shared" si="26"/>
        <v>0.58588016963661438</v>
      </c>
      <c r="AL263" s="15">
        <f t="shared" si="26"/>
        <v>0.45955157819920522</v>
      </c>
      <c r="AM263" s="15">
        <f t="shared" si="26"/>
        <v>0.53195134217640028</v>
      </c>
      <c r="AN263" s="15">
        <f t="shared" si="26"/>
        <v>0.48022242232392337</v>
      </c>
      <c r="AO263" s="15">
        <f t="shared" si="26"/>
        <v>0.51468295803710606</v>
      </c>
      <c r="AP263" s="15">
        <f t="shared" si="26"/>
        <v>0.42877820349084717</v>
      </c>
      <c r="AQ263" s="15">
        <f t="shared" si="26"/>
        <v>0.34376434016727109</v>
      </c>
      <c r="AR263" s="15">
        <f t="shared" si="21"/>
        <v>0.32550183278058997</v>
      </c>
      <c r="AS263" s="15">
        <f t="shared" si="21"/>
        <v>0.52710409651121926</v>
      </c>
      <c r="AT263" s="15">
        <f t="shared" si="21"/>
        <v>0.35746480698214667</v>
      </c>
      <c r="AU263" s="15">
        <f t="shared" si="21"/>
        <v>0.65325508676773514</v>
      </c>
      <c r="AV263" s="15">
        <f t="shared" si="21"/>
        <v>0.53007628362365367</v>
      </c>
      <c r="AW263" s="15">
        <f t="shared" si="21"/>
        <v>0.33548645073974964</v>
      </c>
    </row>
    <row r="264" spans="1:49" x14ac:dyDescent="0.2">
      <c r="A264" s="2">
        <v>44429</v>
      </c>
      <c r="B264" s="15">
        <f t="shared" si="68"/>
        <v>0.33952819099347414</v>
      </c>
      <c r="C264" s="15">
        <f t="shared" si="68"/>
        <v>0.35933281912842269</v>
      </c>
      <c r="D264" s="15">
        <f t="shared" si="68"/>
        <v>0.39966750450254318</v>
      </c>
      <c r="E264" s="15">
        <f t="shared" si="68"/>
        <v>0.52159704461494738</v>
      </c>
      <c r="F264" s="15">
        <f t="shared" si="75"/>
        <v>0.15741811175337186</v>
      </c>
      <c r="G264" s="15">
        <f t="shared" si="71"/>
        <v>0.32534526524114787</v>
      </c>
      <c r="H264" s="15">
        <f t="shared" si="71"/>
        <v>0.15108176590975539</v>
      </c>
      <c r="I264" s="15">
        <f t="shared" si="71"/>
        <v>0.45064269636299015</v>
      </c>
      <c r="J264" s="15">
        <f t="shared" si="71"/>
        <v>0.44640641286543903</v>
      </c>
      <c r="K264" s="15">
        <f t="shared" si="19"/>
        <v>0.24688768393342214</v>
      </c>
      <c r="L264" s="15">
        <f t="shared" si="19"/>
        <v>6.2130634862123502E-2</v>
      </c>
      <c r="M264" s="15">
        <f t="shared" si="19"/>
        <v>0.17408159958115704</v>
      </c>
      <c r="N264" s="15">
        <f t="shared" si="19"/>
        <v>0.49062094283028157</v>
      </c>
      <c r="O264" s="15">
        <f t="shared" si="19"/>
        <v>0.18881052147585214</v>
      </c>
      <c r="P264" s="15">
        <f t="shared" si="19"/>
        <v>0.10922999531648424</v>
      </c>
      <c r="Q264" s="15">
        <f t="shared" si="19"/>
        <v>3.5578569340627218E-2</v>
      </c>
      <c r="R264" s="15">
        <f t="shared" si="19"/>
        <v>0.33001780561183769</v>
      </c>
      <c r="S264" s="15">
        <f t="shared" si="19"/>
        <v>0.28967536692936158</v>
      </c>
      <c r="T264" s="15">
        <f t="shared" si="19"/>
        <v>0.41610885315426754</v>
      </c>
      <c r="U264" s="15">
        <f t="shared" si="19"/>
        <v>0.43888427693840276</v>
      </c>
      <c r="V264" s="15">
        <f t="shared" si="19"/>
        <v>0.31790449372286755</v>
      </c>
      <c r="W264" s="15">
        <f t="shared" si="19"/>
        <v>0.28186421497817571</v>
      </c>
      <c r="X264" s="15">
        <f t="shared" si="19"/>
        <v>0.25765074709645275</v>
      </c>
      <c r="Y264" s="15">
        <f t="shared" si="19"/>
        <v>0.30483928814355854</v>
      </c>
      <c r="Z264" s="15">
        <f t="shared" si="19"/>
        <v>0.46219303829274011</v>
      </c>
      <c r="AA264" s="15">
        <f t="shared" si="80"/>
        <v>0.25452201369535177</v>
      </c>
      <c r="AB264" s="15">
        <f t="shared" si="80"/>
        <v>0.49242729995539225</v>
      </c>
      <c r="AC264" s="15">
        <f t="shared" si="80"/>
        <v>0.78810673541237808</v>
      </c>
      <c r="AD264" s="15">
        <f t="shared" si="80"/>
        <v>0.36708919105784743</v>
      </c>
      <c r="AE264" s="15">
        <f t="shared" si="80"/>
        <v>0.25753095369822765</v>
      </c>
      <c r="AF264" s="15">
        <f t="shared" si="53"/>
        <v>0.42981806642690923</v>
      </c>
      <c r="AG264" s="15">
        <f t="shared" si="28"/>
        <v>0.44232874440205672</v>
      </c>
      <c r="AH264" s="15">
        <f t="shared" si="25"/>
        <v>0.55535194567209223</v>
      </c>
      <c r="AI264" s="15">
        <f t="shared" si="25"/>
        <v>0.20046148050480317</v>
      </c>
      <c r="AJ264" s="15">
        <f t="shared" si="26"/>
        <v>0.21805255454101902</v>
      </c>
      <c r="AK264" s="15">
        <f t="shared" si="26"/>
        <v>0.59189194487463492</v>
      </c>
      <c r="AL264" s="15">
        <f t="shared" si="26"/>
        <v>0.46370303363163506</v>
      </c>
      <c r="AM264" s="15">
        <f t="shared" si="26"/>
        <v>0.53199849123027598</v>
      </c>
      <c r="AN264" s="15">
        <f t="shared" si="26"/>
        <v>0.49476899083761128</v>
      </c>
      <c r="AO264" s="15">
        <f t="shared" si="26"/>
        <v>0.53653393885329659</v>
      </c>
      <c r="AP264" s="15">
        <f t="shared" si="26"/>
        <v>0.43001277139208172</v>
      </c>
      <c r="AQ264" s="15">
        <f t="shared" si="26"/>
        <v>0.35542150840056252</v>
      </c>
      <c r="AR264" s="15">
        <f t="shared" si="21"/>
        <v>0.33072671204980508</v>
      </c>
      <c r="AS264" s="15">
        <f t="shared" si="21"/>
        <v>0.55400977357506487</v>
      </c>
      <c r="AT264" s="15">
        <f t="shared" si="21"/>
        <v>0.36770109304284249</v>
      </c>
      <c r="AU264" s="15">
        <f t="shared" si="21"/>
        <v>0.67350583144385656</v>
      </c>
      <c r="AV264" s="15">
        <f t="shared" si="21"/>
        <v>0.53354456965353436</v>
      </c>
      <c r="AW264" s="15">
        <f t="shared" si="21"/>
        <v>0.36563009442957767</v>
      </c>
    </row>
    <row r="265" spans="1:49" x14ac:dyDescent="0.2">
      <c r="A265" s="2">
        <v>44430</v>
      </c>
      <c r="B265" s="15">
        <f t="shared" si="68"/>
        <v>0.33969032467269261</v>
      </c>
      <c r="C265" s="15">
        <f t="shared" si="68"/>
        <v>0.36694947936752798</v>
      </c>
      <c r="D265" s="15">
        <f t="shared" si="68"/>
        <v>0.40006333247570608</v>
      </c>
      <c r="E265" s="15">
        <f t="shared" si="68"/>
        <v>0.52229563322913708</v>
      </c>
      <c r="F265" s="15">
        <f t="shared" si="75"/>
        <v>0.15741811175337186</v>
      </c>
      <c r="G265" s="15">
        <f t="shared" si="71"/>
        <v>0.33275968391917282</v>
      </c>
      <c r="H265" s="15">
        <f t="shared" si="71"/>
        <v>0.15110613000682194</v>
      </c>
      <c r="I265" s="15">
        <f t="shared" si="71"/>
        <v>0.45698080796114204</v>
      </c>
      <c r="J265" s="15">
        <f t="shared" si="71"/>
        <v>0.44872685759666453</v>
      </c>
      <c r="K265" s="15">
        <f t="shared" si="19"/>
        <v>0.26175967780842607</v>
      </c>
      <c r="L265" s="15">
        <f t="shared" si="19"/>
        <v>6.224954516807972E-2</v>
      </c>
      <c r="M265" s="15">
        <f t="shared" si="19"/>
        <v>0.17664950574039218</v>
      </c>
      <c r="N265" s="15">
        <f t="shared" si="19"/>
        <v>0.490740326215099</v>
      </c>
      <c r="O265" s="15">
        <f t="shared" si="19"/>
        <v>0.19433672539884964</v>
      </c>
      <c r="P265" s="15">
        <f t="shared" si="19"/>
        <v>0.10922999531648424</v>
      </c>
      <c r="Q265" s="15">
        <f t="shared" si="19"/>
        <v>3.6664300329895184E-2</v>
      </c>
      <c r="R265" s="15">
        <f t="shared" si="19"/>
        <v>0.33114344773950594</v>
      </c>
      <c r="S265" s="15">
        <f t="shared" si="19"/>
        <v>0.29130214735015547</v>
      </c>
      <c r="T265" s="15">
        <f t="shared" si="19"/>
        <v>0.41765682982859165</v>
      </c>
      <c r="U265" s="15">
        <f t="shared" si="19"/>
        <v>0.44368255022414077</v>
      </c>
      <c r="V265" s="15">
        <f t="shared" si="19"/>
        <v>0.33376354178888495</v>
      </c>
      <c r="W265" s="15">
        <f t="shared" si="19"/>
        <v>0.30104454028233357</v>
      </c>
      <c r="X265" s="15">
        <f t="shared" si="19"/>
        <v>0.26913803071109293</v>
      </c>
      <c r="Y265" s="15">
        <f t="shared" si="19"/>
        <v>0.30527214039253514</v>
      </c>
      <c r="Z265" s="15">
        <f t="shared" si="19"/>
        <v>0.46894368320546753</v>
      </c>
      <c r="AA265" s="15">
        <f t="shared" si="80"/>
        <v>0.25784935113059992</v>
      </c>
      <c r="AB265" s="15">
        <f t="shared" si="80"/>
        <v>0.49493383180746436</v>
      </c>
      <c r="AC265" s="15">
        <f t="shared" si="80"/>
        <v>0.78895323111256466</v>
      </c>
      <c r="AD265" s="15">
        <f t="shared" si="80"/>
        <v>0.36708919105784743</v>
      </c>
      <c r="AE265" s="15">
        <f t="shared" si="80"/>
        <v>0.25753095369822765</v>
      </c>
      <c r="AF265" s="15">
        <f t="shared" si="53"/>
        <v>0.42981806642690923</v>
      </c>
      <c r="AG265" s="15">
        <f t="shared" si="28"/>
        <v>0.46966329407862001</v>
      </c>
      <c r="AH265" s="15">
        <f t="shared" si="25"/>
        <v>0.55944809744529478</v>
      </c>
      <c r="AI265" s="15">
        <f t="shared" si="25"/>
        <v>0.2026747033339612</v>
      </c>
      <c r="AJ265" s="15">
        <f t="shared" si="26"/>
        <v>0.22631909109918449</v>
      </c>
      <c r="AK265" s="15">
        <f t="shared" si="26"/>
        <v>0.59440774212098046</v>
      </c>
      <c r="AL265" s="15">
        <f t="shared" si="26"/>
        <v>0.46982521888023776</v>
      </c>
      <c r="AM265" s="15">
        <f t="shared" si="26"/>
        <v>0.53426164581630731</v>
      </c>
      <c r="AN265" s="15">
        <f t="shared" si="26"/>
        <v>0.52078943215469309</v>
      </c>
      <c r="AO265" s="15">
        <f t="shared" si="26"/>
        <v>0.5600338802836573</v>
      </c>
      <c r="AP265" s="15">
        <f t="shared" si="26"/>
        <v>0.43818646232439334</v>
      </c>
      <c r="AQ265" s="15">
        <f t="shared" si="26"/>
        <v>0.36088372437273331</v>
      </c>
      <c r="AR265" s="15">
        <f t="shared" si="21"/>
        <v>0.35355792168499445</v>
      </c>
      <c r="AS265" s="15">
        <f t="shared" si="21"/>
        <v>0.56226402258580221</v>
      </c>
      <c r="AT265" s="15">
        <f t="shared" si="21"/>
        <v>0.36908012253926531</v>
      </c>
      <c r="AU265" s="15">
        <f t="shared" si="21"/>
        <v>0.69332681278620012</v>
      </c>
      <c r="AV265" s="15">
        <f t="shared" si="21"/>
        <v>0.53362339433603168</v>
      </c>
      <c r="AW265" s="15">
        <f t="shared" si="21"/>
        <v>0.38962197410107346</v>
      </c>
    </row>
    <row r="266" spans="1:49" x14ac:dyDescent="0.2">
      <c r="A266" s="2">
        <v>44431</v>
      </c>
      <c r="B266" s="15">
        <f t="shared" si="68"/>
        <v>0.34106846094605003</v>
      </c>
      <c r="C266" s="15">
        <f t="shared" si="68"/>
        <v>0.37659082144234479</v>
      </c>
      <c r="D266" s="15">
        <f t="shared" si="68"/>
        <v>0.40475389395768602</v>
      </c>
      <c r="E266" s="15">
        <f t="shared" si="68"/>
        <v>0.52378753433740644</v>
      </c>
      <c r="F266" s="15">
        <f t="shared" si="75"/>
        <v>0.15741811175337186</v>
      </c>
      <c r="G266" s="15">
        <f t="shared" si="71"/>
        <v>0.33321860345050125</v>
      </c>
      <c r="H266" s="15">
        <f t="shared" si="71"/>
        <v>0.15110613000682194</v>
      </c>
      <c r="I266" s="15">
        <f t="shared" si="71"/>
        <v>0.45706965999289184</v>
      </c>
      <c r="J266" s="15">
        <f t="shared" si="71"/>
        <v>0.44960788206680896</v>
      </c>
      <c r="K266" s="15">
        <f t="shared" si="19"/>
        <v>0.27863488101356099</v>
      </c>
      <c r="L266" s="15">
        <f t="shared" si="19"/>
        <v>6.4687206440182166E-2</v>
      </c>
      <c r="M266" s="15">
        <f t="shared" si="19"/>
        <v>0.18439062090973685</v>
      </c>
      <c r="N266" s="15">
        <f t="shared" si="19"/>
        <v>0.490740326215099</v>
      </c>
      <c r="O266" s="15">
        <f t="shared" si="19"/>
        <v>0.19550789891471254</v>
      </c>
      <c r="P266" s="15">
        <f t="shared" si="19"/>
        <v>0.12024493052784957</v>
      </c>
      <c r="Q266" s="15">
        <f t="shared" si="19"/>
        <v>3.896103896103896E-2</v>
      </c>
      <c r="R266" s="15">
        <f t="shared" si="19"/>
        <v>0.33980065901230022</v>
      </c>
      <c r="S266" s="15">
        <f t="shared" si="19"/>
        <v>0.29130214735015547</v>
      </c>
      <c r="T266" s="15">
        <f t="shared" si="19"/>
        <v>0.41765682982859165</v>
      </c>
      <c r="U266" s="15">
        <f t="shared" si="19"/>
        <v>0.45039017101112405</v>
      </c>
      <c r="V266" s="15">
        <f t="shared" si="19"/>
        <v>0.33585591927724978</v>
      </c>
      <c r="W266" s="15">
        <f t="shared" si="19"/>
        <v>0.35951376467336604</v>
      </c>
      <c r="X266" s="15">
        <f t="shared" si="19"/>
        <v>0.27848202409321432</v>
      </c>
      <c r="Y266" s="15">
        <f t="shared" si="19"/>
        <v>0.3074364016374182</v>
      </c>
      <c r="Z266" s="15">
        <f t="shared" si="19"/>
        <v>0.47321518308821064</v>
      </c>
      <c r="AA266" s="15">
        <f t="shared" si="80"/>
        <v>0.26744536141369379</v>
      </c>
      <c r="AB266" s="15">
        <f t="shared" si="80"/>
        <v>0.50495995921575287</v>
      </c>
      <c r="AC266" s="15">
        <f t="shared" si="80"/>
        <v>0.79056926835837549</v>
      </c>
      <c r="AD266" s="15">
        <f t="shared" si="80"/>
        <v>0.36708919105784743</v>
      </c>
      <c r="AE266" s="15">
        <f t="shared" si="80"/>
        <v>0.25753095369822765</v>
      </c>
      <c r="AF266" s="15">
        <f t="shared" si="53"/>
        <v>0.42981806642690923</v>
      </c>
      <c r="AG266" s="15">
        <f t="shared" si="28"/>
        <v>0.47374357273179629</v>
      </c>
      <c r="AH266" s="15">
        <f t="shared" si="25"/>
        <v>0.58448313032230248</v>
      </c>
      <c r="AI266" s="15">
        <f t="shared" si="25"/>
        <v>0.2209455641363722</v>
      </c>
      <c r="AJ266" s="15">
        <f t="shared" si="26"/>
        <v>0.2282707186171325</v>
      </c>
      <c r="AK266" s="15">
        <f t="shared" si="26"/>
        <v>0.59735481889527098</v>
      </c>
      <c r="AL266" s="15">
        <f t="shared" si="26"/>
        <v>0.47887119180693311</v>
      </c>
      <c r="AM266" s="15">
        <f t="shared" si="26"/>
        <v>0.53872508958320231</v>
      </c>
      <c r="AN266" s="15">
        <f t="shared" si="26"/>
        <v>0.53564234193254923</v>
      </c>
      <c r="AO266" s="15">
        <f t="shared" si="26"/>
        <v>0.57707313996341647</v>
      </c>
      <c r="AP266" s="15">
        <f t="shared" si="26"/>
        <v>0.44643110543493686</v>
      </c>
      <c r="AQ266" s="15">
        <f t="shared" si="26"/>
        <v>0.36141662349196951</v>
      </c>
      <c r="AR266" s="15">
        <f t="shared" si="21"/>
        <v>0.37131552917903066</v>
      </c>
      <c r="AS266" s="15">
        <f t="shared" si="21"/>
        <v>0.56229803734820916</v>
      </c>
      <c r="AT266" s="15">
        <f t="shared" si="21"/>
        <v>0.37291178838838651</v>
      </c>
      <c r="AU266" s="15">
        <f t="shared" si="21"/>
        <v>0.70494524222350652</v>
      </c>
      <c r="AV266" s="15">
        <f t="shared" si="21"/>
        <v>0.53614578417594494</v>
      </c>
      <c r="AW266" s="15">
        <f t="shared" si="21"/>
        <v>0.4050321429669958</v>
      </c>
    </row>
    <row r="267" spans="1:49" x14ac:dyDescent="0.2">
      <c r="A267" s="2">
        <v>44432</v>
      </c>
      <c r="B267" s="15">
        <f t="shared" si="68"/>
        <v>0.34193992947184954</v>
      </c>
      <c r="C267" s="15">
        <f t="shared" si="68"/>
        <v>0.38623216351716161</v>
      </c>
      <c r="D267" s="15">
        <f t="shared" si="68"/>
        <v>0.4050309735389</v>
      </c>
      <c r="E267" s="15">
        <f t="shared" si="68"/>
        <v>0.56791702188121629</v>
      </c>
      <c r="F267" s="15">
        <f t="shared" si="75"/>
        <v>0.16353564547206165</v>
      </c>
      <c r="G267" s="15">
        <f t="shared" si="71"/>
        <v>0.34089116436489841</v>
      </c>
      <c r="H267" s="15">
        <f t="shared" si="71"/>
        <v>0.15266543221908196</v>
      </c>
      <c r="I267" s="15">
        <f t="shared" si="71"/>
        <v>0.45706965999289184</v>
      </c>
      <c r="J267" s="15">
        <f t="shared" si="71"/>
        <v>0.44966992604357969</v>
      </c>
      <c r="K267" s="15">
        <f t="shared" si="19"/>
        <v>0.29288808247768677</v>
      </c>
      <c r="L267" s="15">
        <f t="shared" si="19"/>
        <v>6.6351950723569211E-2</v>
      </c>
      <c r="M267" s="15">
        <f t="shared" si="19"/>
        <v>0.19693097817279764</v>
      </c>
      <c r="N267" s="15">
        <f t="shared" si="19"/>
        <v>0.490740326215099</v>
      </c>
      <c r="O267" s="15">
        <f t="shared" si="19"/>
        <v>0.19563802930536398</v>
      </c>
      <c r="P267" s="15">
        <f t="shared" si="19"/>
        <v>0.12919564953425039</v>
      </c>
      <c r="Q267" s="15">
        <f t="shared" si="19"/>
        <v>3.9462145571470333E-2</v>
      </c>
      <c r="R267" s="15">
        <f t="shared" si="19"/>
        <v>0.38339370868381734</v>
      </c>
      <c r="S267" s="15">
        <f t="shared" si="19"/>
        <v>0.29242281830670236</v>
      </c>
      <c r="T267" s="15">
        <f t="shared" si="19"/>
        <v>0.42255522177063087</v>
      </c>
      <c r="U267" s="15">
        <f t="shared" si="19"/>
        <v>0.46385522165034038</v>
      </c>
      <c r="V267" s="15">
        <f t="shared" si="19"/>
        <v>0.39520513121357892</v>
      </c>
      <c r="W267" s="15">
        <f t="shared" si="19"/>
        <v>0.38285556349376038</v>
      </c>
      <c r="X267" s="15">
        <f t="shared" si="19"/>
        <v>0.29701490432747218</v>
      </c>
      <c r="Y267" s="15">
        <f t="shared" si="19"/>
        <v>0.31076318035098133</v>
      </c>
      <c r="Z267" s="15">
        <f t="shared" si="19"/>
        <v>0.47517504774029279</v>
      </c>
      <c r="AA267" s="15">
        <f t="shared" si="80"/>
        <v>0.27043301706900946</v>
      </c>
      <c r="AB267" s="15">
        <f t="shared" si="80"/>
        <v>0.51961679801176797</v>
      </c>
      <c r="AC267" s="15">
        <f t="shared" si="80"/>
        <v>0.80507512649339152</v>
      </c>
      <c r="AD267" s="15">
        <f t="shared" si="80"/>
        <v>0.36708919105784743</v>
      </c>
      <c r="AE267" s="15">
        <f t="shared" si="80"/>
        <v>0.25772173149932276</v>
      </c>
      <c r="AF267" s="15">
        <f t="shared" si="53"/>
        <v>0.44318542415908613</v>
      </c>
      <c r="AG267" s="15">
        <f t="shared" si="28"/>
        <v>0.47374357273179629</v>
      </c>
      <c r="AH267" s="15">
        <f t="shared" si="25"/>
        <v>0.60482914735367033</v>
      </c>
      <c r="AI267" s="15">
        <f t="shared" si="25"/>
        <v>0.23210585797702016</v>
      </c>
      <c r="AJ267" s="15">
        <f t="shared" si="26"/>
        <v>0.23263400013940197</v>
      </c>
      <c r="AK267" s="15">
        <f t="shared" si="26"/>
        <v>0.60030843020786362</v>
      </c>
      <c r="AL267" s="15">
        <f t="shared" si="26"/>
        <v>0.48841792394921335</v>
      </c>
      <c r="AM267" s="15">
        <f t="shared" si="26"/>
        <v>0.54230841767775195</v>
      </c>
      <c r="AN267" s="15">
        <f t="shared" si="26"/>
        <v>0.5437186116242585</v>
      </c>
      <c r="AO267" s="15">
        <f t="shared" si="26"/>
        <v>0.58949891420899447</v>
      </c>
      <c r="AP267" s="15">
        <f t="shared" si="26"/>
        <v>0.45595288775365406</v>
      </c>
      <c r="AQ267" s="15">
        <f t="shared" si="26"/>
        <v>0.36860336022500184</v>
      </c>
      <c r="AR267" s="15">
        <f t="shared" si="21"/>
        <v>0.39612497818118347</v>
      </c>
      <c r="AS267" s="15">
        <f t="shared" si="21"/>
        <v>0.57503089674251961</v>
      </c>
      <c r="AT267" s="15">
        <f t="shared" si="21"/>
        <v>0.37495719455422177</v>
      </c>
      <c r="AU267" s="15">
        <f t="shared" si="21"/>
        <v>0.72037226396360354</v>
      </c>
      <c r="AV267" s="15">
        <f t="shared" si="21"/>
        <v>0.54083585278453372</v>
      </c>
      <c r="AW267" s="15">
        <f t="shared" si="21"/>
        <v>0.41687428870228538</v>
      </c>
    </row>
    <row r="268" spans="1:49" x14ac:dyDescent="0.2">
      <c r="A268" s="2">
        <v>44433</v>
      </c>
      <c r="B268" s="15">
        <f t="shared" si="68"/>
        <v>0.34193992947184954</v>
      </c>
      <c r="C268" s="15">
        <f t="shared" si="68"/>
        <v>0.39112996529116856</v>
      </c>
      <c r="D268" s="15">
        <f t="shared" si="68"/>
        <v>0.4050903477348744</v>
      </c>
      <c r="E268" s="15">
        <f t="shared" si="68"/>
        <v>0.58153357961542107</v>
      </c>
      <c r="F268" s="15">
        <f t="shared" si="75"/>
        <v>0.22507225433526012</v>
      </c>
      <c r="G268" s="15">
        <f t="shared" si="71"/>
        <v>0.36055299803525076</v>
      </c>
      <c r="H268" s="15">
        <f t="shared" si="71"/>
        <v>0.15337199103401228</v>
      </c>
      <c r="I268" s="15">
        <f t="shared" si="71"/>
        <v>0.45706965999289184</v>
      </c>
      <c r="J268" s="15">
        <f t="shared" si="71"/>
        <v>0.4846130937608577</v>
      </c>
      <c r="K268" s="15">
        <f t="shared" si="71"/>
        <v>0.30226436070353552</v>
      </c>
      <c r="L268" s="15">
        <f t="shared" ref="L268:P326" si="81">L91/L$179</f>
        <v>7.0858651319309851E-2</v>
      </c>
      <c r="M268" s="15">
        <f t="shared" si="81"/>
        <v>0.19713042719487417</v>
      </c>
      <c r="N268" s="15">
        <f t="shared" si="81"/>
        <v>0.490740326215099</v>
      </c>
      <c r="O268" s="15">
        <f t="shared" si="81"/>
        <v>0.19563802930536398</v>
      </c>
      <c r="P268" s="15">
        <f t="shared" si="81"/>
        <v>0.13845860292459539</v>
      </c>
      <c r="Q268" s="15">
        <f t="shared" ref="Q268:T331" si="82">Q91/Q$179</f>
        <v>4.3303962918110825E-2</v>
      </c>
      <c r="R268" s="15">
        <f t="shared" si="82"/>
        <v>0.38587012136468757</v>
      </c>
      <c r="S268" s="15">
        <f t="shared" si="82"/>
        <v>0.29271202371484345</v>
      </c>
      <c r="T268" s="15">
        <f t="shared" si="82"/>
        <v>0.42664781763562465</v>
      </c>
      <c r="U268" s="15">
        <f t="shared" ref="U268:Y331" si="83">U91/U$179</f>
        <v>0.48261663622779344</v>
      </c>
      <c r="V268" s="15">
        <f t="shared" si="83"/>
        <v>0.41554225820329305</v>
      </c>
      <c r="W268" s="15">
        <f t="shared" si="83"/>
        <v>0.38285556349376038</v>
      </c>
      <c r="X268" s="15">
        <f t="shared" si="83"/>
        <v>0.31877682050414324</v>
      </c>
      <c r="Y268" s="15">
        <f t="shared" si="83"/>
        <v>0.31749094102078929</v>
      </c>
      <c r="Z268" s="15">
        <f t="shared" ref="Z268:Z313" si="84">Z91/Z$179</f>
        <v>0.4818419377533586</v>
      </c>
      <c r="AA268" s="15">
        <f t="shared" si="80"/>
        <v>0.27247882778905763</v>
      </c>
      <c r="AB268" s="15">
        <f t="shared" si="80"/>
        <v>0.52220829704526628</v>
      </c>
      <c r="AC268" s="15">
        <f t="shared" si="80"/>
        <v>0.80838415513957562</v>
      </c>
      <c r="AD268" s="15">
        <f t="shared" si="80"/>
        <v>0.37215948375201657</v>
      </c>
      <c r="AE268" s="15">
        <f t="shared" si="80"/>
        <v>0.26127019859969092</v>
      </c>
      <c r="AF268" s="15">
        <f t="shared" si="53"/>
        <v>0.44774698540300401</v>
      </c>
      <c r="AG268" s="15">
        <f t="shared" si="28"/>
        <v>0.47374357273179629</v>
      </c>
      <c r="AH268" s="15">
        <f t="shared" si="25"/>
        <v>0.60482914735367033</v>
      </c>
      <c r="AI268" s="15">
        <f t="shared" si="25"/>
        <v>0.23874552646449426</v>
      </c>
      <c r="AJ268" s="15">
        <f t="shared" si="26"/>
        <v>0.23284310308775355</v>
      </c>
      <c r="AK268" s="15">
        <f t="shared" si="26"/>
        <v>0.60757483679990587</v>
      </c>
      <c r="AL268" s="15">
        <f t="shared" si="26"/>
        <v>0.49969308306141569</v>
      </c>
      <c r="AM268" s="15">
        <f t="shared" si="26"/>
        <v>0.54310995159363806</v>
      </c>
      <c r="AN268" s="15">
        <f t="shared" si="26"/>
        <v>0.55195269348235754</v>
      </c>
      <c r="AO268" s="15">
        <f t="shared" si="26"/>
        <v>0.59657232449382314</v>
      </c>
      <c r="AP268" s="15">
        <f t="shared" si="26"/>
        <v>0.46030935149709096</v>
      </c>
      <c r="AQ268" s="15">
        <f t="shared" si="26"/>
        <v>0.3808156317074976</v>
      </c>
      <c r="AR268" s="15">
        <f t="shared" si="21"/>
        <v>0.40912317449234886</v>
      </c>
      <c r="AS268" s="15">
        <f t="shared" si="21"/>
        <v>0.5755184416703516</v>
      </c>
      <c r="AT268" s="15">
        <f t="shared" si="21"/>
        <v>0.3771136634982924</v>
      </c>
      <c r="AU268" s="15">
        <f t="shared" si="21"/>
        <v>0.73706634656708014</v>
      </c>
      <c r="AV268" s="15">
        <f t="shared" si="21"/>
        <v>0.5510239429973085</v>
      </c>
      <c r="AW268" s="15">
        <f t="shared" si="21"/>
        <v>0.42479468487588817</v>
      </c>
    </row>
    <row r="269" spans="1:49" x14ac:dyDescent="0.2">
      <c r="A269" s="2">
        <v>44434</v>
      </c>
      <c r="B269" s="15">
        <f t="shared" si="68"/>
        <v>0.34885087754853877</v>
      </c>
      <c r="C269" s="15">
        <f t="shared" si="68"/>
        <v>0.39305823370613191</v>
      </c>
      <c r="D269" s="15">
        <f t="shared" si="68"/>
        <v>0.41110693292694994</v>
      </c>
      <c r="E269" s="15">
        <f t="shared" si="68"/>
        <v>0.62212276214833762</v>
      </c>
      <c r="F269" s="15">
        <f t="shared" si="75"/>
        <v>0.22507225433526012</v>
      </c>
      <c r="G269" s="15">
        <f t="shared" si="71"/>
        <v>0.36638988082433421</v>
      </c>
      <c r="H269" s="15">
        <f t="shared" si="71"/>
        <v>0.16428710651983239</v>
      </c>
      <c r="I269" s="15">
        <f t="shared" si="71"/>
        <v>0.45706965999289184</v>
      </c>
      <c r="J269" s="15">
        <f t="shared" si="71"/>
        <v>0.5054226435697623</v>
      </c>
      <c r="K269" s="15">
        <f t="shared" si="71"/>
        <v>0.31083306239315345</v>
      </c>
      <c r="L269" s="15">
        <f t="shared" si="81"/>
        <v>7.1239164298369739E-2</v>
      </c>
      <c r="M269" s="15">
        <f t="shared" si="81"/>
        <v>0.19893793395744255</v>
      </c>
      <c r="N269" s="15">
        <f t="shared" si="81"/>
        <v>0.490740326215099</v>
      </c>
      <c r="O269" s="15">
        <f t="shared" si="81"/>
        <v>0.19563802930536398</v>
      </c>
      <c r="P269" s="15">
        <f t="shared" si="81"/>
        <v>0.14269111346250585</v>
      </c>
      <c r="Q269" s="15">
        <f t="shared" si="82"/>
        <v>5.9715204409738175E-2</v>
      </c>
      <c r="R269" s="15">
        <f t="shared" si="82"/>
        <v>0.40676613249831156</v>
      </c>
      <c r="S269" s="15">
        <f t="shared" si="82"/>
        <v>0.29867688525775432</v>
      </c>
      <c r="T269" s="15">
        <f t="shared" si="82"/>
        <v>0.43850857041880192</v>
      </c>
      <c r="U269" s="15">
        <f t="shared" si="83"/>
        <v>0.50340361945874146</v>
      </c>
      <c r="V269" s="15">
        <f t="shared" si="83"/>
        <v>0.44698658531815871</v>
      </c>
      <c r="W269" s="15">
        <f t="shared" si="83"/>
        <v>0.38285556349376038</v>
      </c>
      <c r="X269" s="15">
        <f t="shared" si="83"/>
        <v>0.33667517402482644</v>
      </c>
      <c r="Y269" s="15">
        <f t="shared" si="83"/>
        <v>0.34033317255964085</v>
      </c>
      <c r="Z269" s="15">
        <f t="shared" si="84"/>
        <v>0.51398706824349227</v>
      </c>
      <c r="AA269" s="15">
        <f t="shared" si="80"/>
        <v>0.27870890043463825</v>
      </c>
      <c r="AB269" s="15">
        <f t="shared" si="80"/>
        <v>0.53200076470463287</v>
      </c>
      <c r="AC269" s="15">
        <f t="shared" si="80"/>
        <v>0.81823428692356526</v>
      </c>
      <c r="AD269" s="15">
        <f t="shared" si="80"/>
        <v>0.381931320580779</v>
      </c>
      <c r="AE269" s="15">
        <f t="shared" si="80"/>
        <v>0.27643703378674855</v>
      </c>
      <c r="AF269" s="15">
        <f t="shared" si="53"/>
        <v>0.45538925322614765</v>
      </c>
      <c r="AG269" s="15">
        <f t="shared" si="28"/>
        <v>0.47374357273179629</v>
      </c>
      <c r="AH269" s="15">
        <f t="shared" si="25"/>
        <v>0.60482914735367033</v>
      </c>
      <c r="AI269" s="15">
        <f t="shared" si="25"/>
        <v>0.25866453192691657</v>
      </c>
      <c r="AJ269" s="15">
        <f t="shared" si="26"/>
        <v>0.24820519969331567</v>
      </c>
      <c r="AK269" s="15">
        <f t="shared" si="26"/>
        <v>0.61239732606692676</v>
      </c>
      <c r="AL269" s="15">
        <f t="shared" si="26"/>
        <v>0.51749426549930544</v>
      </c>
      <c r="AM269" s="15">
        <f t="shared" si="26"/>
        <v>0.54586031306971772</v>
      </c>
      <c r="AN269" s="15">
        <f t="shared" si="26"/>
        <v>0.55960194201795344</v>
      </c>
      <c r="AO269" s="15">
        <f t="shared" si="26"/>
        <v>0.59901422791699332</v>
      </c>
      <c r="AP269" s="15">
        <f t="shared" si="26"/>
        <v>0.46655314318149566</v>
      </c>
      <c r="AQ269" s="15">
        <f t="shared" si="26"/>
        <v>0.39644733920509212</v>
      </c>
      <c r="AR269" s="15">
        <f t="shared" si="26"/>
        <v>0.42376214580787802</v>
      </c>
      <c r="AS269" s="15">
        <f t="shared" si="26"/>
        <v>0.580110434595281</v>
      </c>
      <c r="AT269" s="15">
        <f t="shared" si="26"/>
        <v>0.3872388867807528</v>
      </c>
      <c r="AU269" s="15">
        <f t="shared" si="26"/>
        <v>0.74895152565983492</v>
      </c>
      <c r="AV269" s="15">
        <f t="shared" si="26"/>
        <v>0.56158645045194544</v>
      </c>
      <c r="AW269" s="15">
        <f t="shared" si="26"/>
        <v>0.43048506659284552</v>
      </c>
    </row>
    <row r="270" spans="1:49" x14ac:dyDescent="0.2">
      <c r="A270" s="2">
        <v>44435</v>
      </c>
      <c r="B270" s="15">
        <f t="shared" si="68"/>
        <v>0.35588342588464189</v>
      </c>
      <c r="C270" s="15">
        <f t="shared" si="68"/>
        <v>0.39660624758966451</v>
      </c>
      <c r="D270" s="15">
        <f t="shared" si="68"/>
        <v>0.41130484691353136</v>
      </c>
      <c r="E270" s="15">
        <f t="shared" si="68"/>
        <v>0.65971630197972908</v>
      </c>
      <c r="F270" s="15">
        <f t="shared" si="75"/>
        <v>0.22512042389210019</v>
      </c>
      <c r="G270" s="15">
        <f t="shared" si="71"/>
        <v>0.37635703939537352</v>
      </c>
      <c r="H270" s="15">
        <f t="shared" si="71"/>
        <v>0.18199980508722347</v>
      </c>
      <c r="I270" s="15">
        <f t="shared" si="71"/>
        <v>0.45720293804051654</v>
      </c>
      <c r="J270" s="15">
        <f t="shared" si="71"/>
        <v>0.54190450191095452</v>
      </c>
      <c r="K270" s="15">
        <f t="shared" si="71"/>
        <v>0.31885638772064145</v>
      </c>
      <c r="L270" s="15">
        <f t="shared" si="81"/>
        <v>7.1643459338620874E-2</v>
      </c>
      <c r="M270" s="15">
        <f t="shared" si="81"/>
        <v>0.23801747672055945</v>
      </c>
      <c r="N270" s="15">
        <f t="shared" si="81"/>
        <v>0.490740326215099</v>
      </c>
      <c r="O270" s="15">
        <f t="shared" si="81"/>
        <v>0.19563802930536398</v>
      </c>
      <c r="P270" s="15">
        <f t="shared" si="81"/>
        <v>0.16827698659126786</v>
      </c>
      <c r="Q270" s="15">
        <f t="shared" si="82"/>
        <v>6.5352653777091083E-2</v>
      </c>
      <c r="R270" s="15">
        <f t="shared" si="82"/>
        <v>0.41366324880784267</v>
      </c>
      <c r="S270" s="15">
        <f t="shared" si="82"/>
        <v>0.29939989877810713</v>
      </c>
      <c r="T270" s="15">
        <f t="shared" si="82"/>
        <v>0.45485774871885493</v>
      </c>
      <c r="U270" s="15">
        <f t="shared" si="83"/>
        <v>0.50483147932923789</v>
      </c>
      <c r="V270" s="15">
        <f t="shared" si="83"/>
        <v>0.47455903633305957</v>
      </c>
      <c r="W270" s="15">
        <f t="shared" si="83"/>
        <v>0.38432615939799436</v>
      </c>
      <c r="X270" s="15">
        <f t="shared" si="83"/>
        <v>0.3466395935268875</v>
      </c>
      <c r="Y270" s="15">
        <f t="shared" si="83"/>
        <v>0.34300448929618227</v>
      </c>
      <c r="Z270" s="15">
        <f t="shared" si="84"/>
        <v>0.56804248048510841</v>
      </c>
      <c r="AA270" s="15">
        <f t="shared" si="80"/>
        <v>0.29147012730346705</v>
      </c>
      <c r="AB270" s="15">
        <f t="shared" si="80"/>
        <v>0.53969029462370155</v>
      </c>
      <c r="AC270" s="15">
        <f t="shared" si="80"/>
        <v>0.81892687431462707</v>
      </c>
      <c r="AD270" s="15">
        <f t="shared" si="80"/>
        <v>0.38729353921794574</v>
      </c>
      <c r="AE270" s="15">
        <f t="shared" si="80"/>
        <v>0.28435431253219373</v>
      </c>
      <c r="AF270" s="15">
        <f t="shared" si="53"/>
        <v>0.45965993230378677</v>
      </c>
      <c r="AG270" s="15">
        <f t="shared" si="28"/>
        <v>0.47374357273179629</v>
      </c>
      <c r="AH270" s="15">
        <f t="shared" si="25"/>
        <v>0.60482914735367033</v>
      </c>
      <c r="AI270" s="15">
        <f t="shared" si="25"/>
        <v>0.27265021661329819</v>
      </c>
      <c r="AJ270" s="15">
        <f t="shared" si="26"/>
        <v>0.25475709207499825</v>
      </c>
      <c r="AK270" s="15">
        <f t="shared" si="26"/>
        <v>0.617533473172453</v>
      </c>
      <c r="AL270" s="15">
        <f t="shared" si="26"/>
        <v>0.53586082124511358</v>
      </c>
      <c r="AM270" s="15">
        <f t="shared" si="26"/>
        <v>0.54696045766014967</v>
      </c>
      <c r="AN270" s="15">
        <f t="shared" si="26"/>
        <v>0.57034245240106574</v>
      </c>
      <c r="AO270" s="15">
        <f t="shared" si="26"/>
        <v>0.61008839510177604</v>
      </c>
      <c r="AP270" s="15">
        <f t="shared" si="26"/>
        <v>0.47002979991485738</v>
      </c>
      <c r="AQ270" s="15">
        <f t="shared" si="26"/>
        <v>0.40318259196210493</v>
      </c>
      <c r="AR270" s="15">
        <f t="shared" si="26"/>
        <v>0.43267585966137195</v>
      </c>
      <c r="AS270" s="15">
        <f t="shared" si="26"/>
        <v>0.58028050840731549</v>
      </c>
      <c r="AT270" s="15">
        <f t="shared" si="26"/>
        <v>0.39285681231316</v>
      </c>
      <c r="AU270" s="15">
        <f t="shared" si="26"/>
        <v>0.75362705434283261</v>
      </c>
      <c r="AV270" s="15">
        <f t="shared" si="26"/>
        <v>0.56762691033173784</v>
      </c>
      <c r="AW270" s="15">
        <f t="shared" si="26"/>
        <v>0.43294577220017838</v>
      </c>
    </row>
    <row r="271" spans="1:49" x14ac:dyDescent="0.2">
      <c r="A271" s="2">
        <v>44436</v>
      </c>
      <c r="B271" s="15">
        <f t="shared" si="68"/>
        <v>0.36107170361963437</v>
      </c>
      <c r="C271" s="15">
        <f t="shared" si="68"/>
        <v>0.40239105283455456</v>
      </c>
      <c r="D271" s="15">
        <f t="shared" si="68"/>
        <v>0.41898390959289095</v>
      </c>
      <c r="E271" s="15">
        <f t="shared" si="68"/>
        <v>0.69625603864734298</v>
      </c>
      <c r="F271" s="15">
        <f t="shared" si="75"/>
        <v>0.27916666666666667</v>
      </c>
      <c r="G271" s="15">
        <f t="shared" si="71"/>
        <v>0.38676877626238726</v>
      </c>
      <c r="H271" s="15">
        <f t="shared" si="71"/>
        <v>0.19893285254848456</v>
      </c>
      <c r="I271" s="15">
        <f t="shared" si="71"/>
        <v>0.45720293804051654</v>
      </c>
      <c r="J271" s="15">
        <f t="shared" si="71"/>
        <v>0.54809649079267386</v>
      </c>
      <c r="K271" s="15">
        <f t="shared" si="71"/>
        <v>0.32627140864421533</v>
      </c>
      <c r="L271" s="15">
        <f t="shared" si="81"/>
        <v>7.2012081287085153E-2</v>
      </c>
      <c r="M271" s="15">
        <f t="shared" si="81"/>
        <v>0.23829171912591465</v>
      </c>
      <c r="N271" s="15">
        <f t="shared" si="81"/>
        <v>0.490740326215099</v>
      </c>
      <c r="O271" s="15">
        <f t="shared" si="81"/>
        <v>0.19938578455612524</v>
      </c>
      <c r="P271" s="15">
        <f t="shared" si="81"/>
        <v>0.17427882530486219</v>
      </c>
      <c r="Q271" s="15">
        <f t="shared" si="82"/>
        <v>6.8192257902868841E-2</v>
      </c>
      <c r="R271" s="15">
        <f t="shared" si="82"/>
        <v>0.4290743128466466</v>
      </c>
      <c r="S271" s="15">
        <f t="shared" si="82"/>
        <v>0.3009182271708481</v>
      </c>
      <c r="T271" s="15">
        <f t="shared" si="82"/>
        <v>0.46408199328503269</v>
      </c>
      <c r="U271" s="15">
        <f t="shared" si="83"/>
        <v>0.50614311804748469</v>
      </c>
      <c r="V271" s="15">
        <f t="shared" si="83"/>
        <v>0.49104384215260666</v>
      </c>
      <c r="W271" s="15">
        <f t="shared" si="83"/>
        <v>0.39075089044060513</v>
      </c>
      <c r="X271" s="15">
        <f t="shared" si="83"/>
        <v>0.36854251563990842</v>
      </c>
      <c r="Y271" s="15">
        <f t="shared" si="83"/>
        <v>0.3546049295687555</v>
      </c>
      <c r="Z271" s="15">
        <f t="shared" si="84"/>
        <v>0.57129217059197968</v>
      </c>
      <c r="AA271" s="15">
        <f t="shared" si="80"/>
        <v>0.30012429265129348</v>
      </c>
      <c r="AB271" s="15">
        <f t="shared" si="80"/>
        <v>0.56167555281772419</v>
      </c>
      <c r="AC271" s="15">
        <f t="shared" si="80"/>
        <v>0.82333249966332556</v>
      </c>
      <c r="AD271" s="15">
        <f t="shared" si="80"/>
        <v>0.38821541061688564</v>
      </c>
      <c r="AE271" s="15">
        <f t="shared" si="80"/>
        <v>0.28870404639716124</v>
      </c>
      <c r="AF271" s="15">
        <f t="shared" si="53"/>
        <v>0.47910937169452084</v>
      </c>
      <c r="AG271" s="15">
        <f t="shared" si="28"/>
        <v>0.47374357273179629</v>
      </c>
      <c r="AH271" s="15">
        <f t="shared" si="25"/>
        <v>0.6329632424275089</v>
      </c>
      <c r="AI271" s="15">
        <f t="shared" si="25"/>
        <v>0.28352797136937274</v>
      </c>
      <c r="AJ271" s="15">
        <f t="shared" si="26"/>
        <v>0.26172719035338399</v>
      </c>
      <c r="AK271" s="15">
        <f t="shared" si="26"/>
        <v>0.61827841053890342</v>
      </c>
      <c r="AL271" s="15">
        <f t="shared" si="26"/>
        <v>0.55395276709850416</v>
      </c>
      <c r="AM271" s="15">
        <f t="shared" si="26"/>
        <v>0.54933362670522412</v>
      </c>
      <c r="AN271" s="15">
        <f t="shared" si="26"/>
        <v>0.58148213473445787</v>
      </c>
      <c r="AO271" s="15">
        <f t="shared" si="26"/>
        <v>0.62178430153452457</v>
      </c>
      <c r="AP271" s="15">
        <f t="shared" si="26"/>
        <v>0.47479778629203917</v>
      </c>
      <c r="AQ271" s="15">
        <f t="shared" si="26"/>
        <v>0.40521056916586484</v>
      </c>
      <c r="AR271" s="15">
        <f t="shared" si="26"/>
        <v>0.43679525222551929</v>
      </c>
      <c r="AS271" s="15">
        <f t="shared" si="26"/>
        <v>0.58117623048403011</v>
      </c>
      <c r="AT271" s="15">
        <f t="shared" si="26"/>
        <v>0.39998334058326468</v>
      </c>
      <c r="AU271" s="15">
        <f t="shared" si="26"/>
        <v>0.76220009188043691</v>
      </c>
      <c r="AV271" s="15">
        <f t="shared" si="26"/>
        <v>0.57338111215403997</v>
      </c>
      <c r="AW271" s="15">
        <f t="shared" si="26"/>
        <v>0.43371474270246996</v>
      </c>
    </row>
    <row r="272" spans="1:49" x14ac:dyDescent="0.2">
      <c r="A272" s="2">
        <v>44437</v>
      </c>
      <c r="B272" s="15">
        <f t="shared" si="68"/>
        <v>0.37329252969073001</v>
      </c>
      <c r="C272" s="15">
        <f t="shared" si="68"/>
        <v>0.40254531430775164</v>
      </c>
      <c r="D272" s="15">
        <f t="shared" si="68"/>
        <v>0.43062125200387913</v>
      </c>
      <c r="E272" s="15">
        <f t="shared" si="68"/>
        <v>0.73101970256701709</v>
      </c>
      <c r="F272" s="15">
        <f t="shared" si="75"/>
        <v>0.31560693641618498</v>
      </c>
      <c r="G272" s="15">
        <f t="shared" si="71"/>
        <v>0.39148704269385765</v>
      </c>
      <c r="H272" s="15">
        <f t="shared" si="71"/>
        <v>0.24887925153493812</v>
      </c>
      <c r="I272" s="15">
        <f t="shared" si="71"/>
        <v>0.45761758085534887</v>
      </c>
      <c r="J272" s="15">
        <f t="shared" si="71"/>
        <v>0.57357174765473773</v>
      </c>
      <c r="K272" s="15">
        <f t="shared" si="71"/>
        <v>0.337346743998238</v>
      </c>
      <c r="L272" s="15">
        <f t="shared" si="81"/>
        <v>8.1536796794178149E-2</v>
      </c>
      <c r="M272" s="15">
        <f t="shared" si="81"/>
        <v>0.23896485957542291</v>
      </c>
      <c r="N272" s="15">
        <f t="shared" si="81"/>
        <v>0.49505305099162822</v>
      </c>
      <c r="O272" s="15">
        <f t="shared" si="81"/>
        <v>0.20512019710416504</v>
      </c>
      <c r="P272" s="15">
        <f t="shared" si="81"/>
        <v>0.20423597980884317</v>
      </c>
      <c r="Q272" s="15">
        <f t="shared" si="82"/>
        <v>6.9695577734162947E-2</v>
      </c>
      <c r="R272" s="15">
        <f t="shared" si="82"/>
        <v>0.45789075131495466</v>
      </c>
      <c r="S272" s="15">
        <f t="shared" si="82"/>
        <v>0.30937748535897619</v>
      </c>
      <c r="T272" s="15">
        <f t="shared" si="82"/>
        <v>0.46959533486481708</v>
      </c>
      <c r="U272" s="15">
        <f t="shared" si="83"/>
        <v>0.5064917815042338</v>
      </c>
      <c r="V272" s="15">
        <f t="shared" si="83"/>
        <v>0.52596894677148109</v>
      </c>
      <c r="W272" s="15">
        <f t="shared" si="83"/>
        <v>0.40906554581532029</v>
      </c>
      <c r="X272" s="15">
        <f t="shared" si="83"/>
        <v>0.38354084706966163</v>
      </c>
      <c r="Y272" s="15">
        <f t="shared" si="83"/>
        <v>0.35762252810447814</v>
      </c>
      <c r="Z272" s="15">
        <f t="shared" si="84"/>
        <v>0.64995477235418275</v>
      </c>
      <c r="AA272" s="15">
        <f t="shared" si="80"/>
        <v>0.30273366632441157</v>
      </c>
      <c r="AB272" s="15">
        <f t="shared" si="80"/>
        <v>0.5800709475964908</v>
      </c>
      <c r="AC272" s="15">
        <f t="shared" si="80"/>
        <v>0.8300659881875373</v>
      </c>
      <c r="AD272" s="15">
        <f t="shared" si="80"/>
        <v>0.38944457248213876</v>
      </c>
      <c r="AE272" s="15">
        <f t="shared" si="80"/>
        <v>0.30398534826487589</v>
      </c>
      <c r="AF272" s="15">
        <f t="shared" si="53"/>
        <v>0.49096943092870743</v>
      </c>
      <c r="AG272" s="15">
        <f t="shared" si="28"/>
        <v>0.48074307513683862</v>
      </c>
      <c r="AH272" s="15">
        <f t="shared" si="28"/>
        <v>0.66072006036434194</v>
      </c>
      <c r="AI272" s="15">
        <f t="shared" si="28"/>
        <v>0.2991147108683368</v>
      </c>
      <c r="AJ272" s="15">
        <f t="shared" si="28"/>
        <v>0.27279570641946049</v>
      </c>
      <c r="AK272" s="15">
        <f t="shared" si="28"/>
        <v>0.61840256676664507</v>
      </c>
      <c r="AL272" s="15">
        <f t="shared" si="28"/>
        <v>0.56889477595063487</v>
      </c>
      <c r="AM272" s="15">
        <f t="shared" si="28"/>
        <v>0.54944364116426725</v>
      </c>
      <c r="AN272" s="15">
        <f t="shared" si="28"/>
        <v>0.5891592324758872</v>
      </c>
      <c r="AO272" s="15">
        <f t="shared" si="28"/>
        <v>0.6279296083042738</v>
      </c>
      <c r="AP272" s="15">
        <f t="shared" si="28"/>
        <v>0.48241805023414219</v>
      </c>
      <c r="AQ272" s="15">
        <f t="shared" si="28"/>
        <v>0.42627488712900602</v>
      </c>
      <c r="AR272" s="15">
        <f t="shared" si="28"/>
        <v>0.44142665968464539</v>
      </c>
      <c r="AS272" s="15">
        <f t="shared" si="28"/>
        <v>0.58827397757293332</v>
      </c>
      <c r="AT272" s="15">
        <f t="shared" si="28"/>
        <v>0.41235758512499188</v>
      </c>
      <c r="AU272" s="15">
        <f t="shared" si="28"/>
        <v>0.77489292965218803</v>
      </c>
      <c r="AV272" s="15">
        <f t="shared" si="28"/>
        <v>0.58427862450929047</v>
      </c>
      <c r="AW272" s="15">
        <f t="shared" ref="AW272" si="85">AW95/AW$179</f>
        <v>0.44077389191350619</v>
      </c>
    </row>
    <row r="273" spans="1:49" x14ac:dyDescent="0.2">
      <c r="A273" s="2">
        <v>44438</v>
      </c>
      <c r="B273" s="15">
        <f t="shared" si="68"/>
        <v>0.38926269709375377</v>
      </c>
      <c r="C273" s="15">
        <f t="shared" si="68"/>
        <v>0.40287311993829539</v>
      </c>
      <c r="D273" s="15">
        <f t="shared" si="68"/>
        <v>0.43101707997704197</v>
      </c>
      <c r="E273" s="15">
        <f t="shared" si="68"/>
        <v>0.73101970256701709</v>
      </c>
      <c r="F273" s="15">
        <f t="shared" si="75"/>
        <v>0.31565510597302504</v>
      </c>
      <c r="G273" s="15">
        <f t="shared" si="71"/>
        <v>0.39600453183037188</v>
      </c>
      <c r="H273" s="15">
        <f t="shared" si="71"/>
        <v>0.30840074066855083</v>
      </c>
      <c r="I273" s="15">
        <f t="shared" si="71"/>
        <v>0.46431110058049996</v>
      </c>
      <c r="J273" s="15">
        <f t="shared" si="71"/>
        <v>0.58267980344468162</v>
      </c>
      <c r="K273" s="15">
        <f t="shared" si="71"/>
        <v>0.35110700913505405</v>
      </c>
      <c r="L273" s="15">
        <f t="shared" si="81"/>
        <v>8.3510707873051357E-2</v>
      </c>
      <c r="M273" s="15">
        <f t="shared" si="81"/>
        <v>0.23932636092793658</v>
      </c>
      <c r="N273" s="15">
        <f t="shared" si="81"/>
        <v>0.50077599200131317</v>
      </c>
      <c r="O273" s="15">
        <f t="shared" si="81"/>
        <v>0.23795643234520991</v>
      </c>
      <c r="P273" s="15">
        <f t="shared" si="81"/>
        <v>0.20442678971014241</v>
      </c>
      <c r="Q273" s="15">
        <f t="shared" si="82"/>
        <v>6.9695577734162947E-2</v>
      </c>
      <c r="R273" s="15">
        <f t="shared" si="82"/>
        <v>0.46065369108286774</v>
      </c>
      <c r="S273" s="15">
        <f t="shared" si="82"/>
        <v>0.30991974549924084</v>
      </c>
      <c r="T273" s="15">
        <f t="shared" si="82"/>
        <v>0.47280438239971728</v>
      </c>
      <c r="U273" s="15">
        <f t="shared" si="83"/>
        <v>0.54985887431512537</v>
      </c>
      <c r="V273" s="15">
        <f t="shared" si="83"/>
        <v>0.55455825413586768</v>
      </c>
      <c r="W273" s="15">
        <f t="shared" si="83"/>
        <v>0.45782466533513422</v>
      </c>
      <c r="X273" s="15">
        <f t="shared" si="83"/>
        <v>0.43895618005518033</v>
      </c>
      <c r="Y273" s="15">
        <f t="shared" si="83"/>
        <v>0.36922296837705143</v>
      </c>
      <c r="Z273" s="15">
        <f t="shared" si="84"/>
        <v>0.68287044792120344</v>
      </c>
      <c r="AA273" s="15">
        <f t="shared" si="80"/>
        <v>0.30361375093605492</v>
      </c>
      <c r="AB273" s="15">
        <f t="shared" si="80"/>
        <v>0.58385198716995557</v>
      </c>
      <c r="AC273" s="15">
        <f t="shared" si="80"/>
        <v>0.83158583274014508</v>
      </c>
      <c r="AD273" s="15">
        <f t="shared" si="80"/>
        <v>0.39231773834216793</v>
      </c>
      <c r="AE273" s="15">
        <f t="shared" si="80"/>
        <v>0.30537802621286986</v>
      </c>
      <c r="AF273" s="15">
        <f t="shared" si="53"/>
        <v>0.49108842817854875</v>
      </c>
      <c r="AG273" s="15">
        <f t="shared" si="53"/>
        <v>0.4887045944601095</v>
      </c>
      <c r="AH273" s="15">
        <f t="shared" si="53"/>
        <v>0.69634580144443248</v>
      </c>
      <c r="AI273" s="15">
        <f t="shared" si="53"/>
        <v>0.30339988698436615</v>
      </c>
      <c r="AJ273" s="15">
        <f t="shared" si="53"/>
        <v>0.29777653864919496</v>
      </c>
      <c r="AK273" s="15">
        <f t="shared" si="53"/>
        <v>0.61863781014552421</v>
      </c>
      <c r="AL273" s="15">
        <f t="shared" si="53"/>
        <v>0.59309275352954482</v>
      </c>
      <c r="AM273" s="15">
        <f t="shared" si="53"/>
        <v>0.56371408813729806</v>
      </c>
      <c r="AN273" s="15">
        <f t="shared" si="53"/>
        <v>0.59937060794816333</v>
      </c>
      <c r="AO273" s="15">
        <f t="shared" ref="AO273:AU310" si="86">AO96/AO$179</f>
        <v>0.6433919930797718</v>
      </c>
      <c r="AP273" s="15">
        <f t="shared" si="86"/>
        <v>0.49428125443451115</v>
      </c>
      <c r="AQ273" s="15">
        <f t="shared" si="86"/>
        <v>0.43991562430612091</v>
      </c>
      <c r="AR273" s="15">
        <f t="shared" si="86"/>
        <v>0.44556932565310992</v>
      </c>
      <c r="AS273" s="15">
        <f t="shared" si="86"/>
        <v>0.59737859564384277</v>
      </c>
      <c r="AT273" s="15">
        <f t="shared" si="86"/>
        <v>0.42778605606819253</v>
      </c>
      <c r="AU273" s="15">
        <f t="shared" si="86"/>
        <v>0.77866447339172185</v>
      </c>
      <c r="AV273" s="15">
        <f t="shared" ref="AV273:AW315" si="87">AV96/AV$179</f>
        <v>0.59423024067457331</v>
      </c>
      <c r="AW273" s="15">
        <f t="shared" si="87"/>
        <v>0.45395404632278308</v>
      </c>
    </row>
    <row r="274" spans="1:49" x14ac:dyDescent="0.2">
      <c r="A274" s="2">
        <v>44439</v>
      </c>
      <c r="B274" s="15">
        <f t="shared" si="68"/>
        <v>0.40095658870738926</v>
      </c>
      <c r="C274" s="15">
        <f t="shared" si="68"/>
        <v>0.42342846124180483</v>
      </c>
      <c r="D274" s="15">
        <f t="shared" si="68"/>
        <v>0.44360440952362101</v>
      </c>
      <c r="E274" s="15">
        <f t="shared" si="68"/>
        <v>0.73132755517666004</v>
      </c>
      <c r="F274" s="15">
        <f t="shared" si="75"/>
        <v>0.3157032755298651</v>
      </c>
      <c r="G274" s="15">
        <f t="shared" si="71"/>
        <v>0.40719069540650232</v>
      </c>
      <c r="H274" s="15">
        <f t="shared" si="71"/>
        <v>0.37822824286131956</v>
      </c>
      <c r="I274" s="15">
        <f t="shared" si="71"/>
        <v>0.46437033526833316</v>
      </c>
      <c r="J274" s="15">
        <f t="shared" si="71"/>
        <v>0.60329081252791983</v>
      </c>
      <c r="K274" s="15">
        <f t="shared" si="71"/>
        <v>0.36097622368821253</v>
      </c>
      <c r="L274" s="15">
        <f t="shared" si="81"/>
        <v>9.2678692462275711E-2</v>
      </c>
      <c r="M274" s="15">
        <f t="shared" si="81"/>
        <v>0.24249261415340123</v>
      </c>
      <c r="N274" s="15">
        <f t="shared" si="81"/>
        <v>0.50603632239483065</v>
      </c>
      <c r="O274" s="15">
        <f t="shared" si="81"/>
        <v>0.28314637933876413</v>
      </c>
      <c r="P274" s="15">
        <f t="shared" si="81"/>
        <v>0.2060400006938542</v>
      </c>
      <c r="Q274" s="15">
        <f t="shared" si="82"/>
        <v>6.9695577734162947E-2</v>
      </c>
      <c r="R274" s="15">
        <f t="shared" si="82"/>
        <v>0.46955649700169871</v>
      </c>
      <c r="S274" s="15">
        <f t="shared" si="82"/>
        <v>0.31234184079242283</v>
      </c>
      <c r="T274" s="15">
        <f t="shared" si="82"/>
        <v>0.48004241031984451</v>
      </c>
      <c r="U274" s="15">
        <f t="shared" si="83"/>
        <v>0.56186285904034539</v>
      </c>
      <c r="V274" s="15">
        <f t="shared" si="83"/>
        <v>0.60506863780359033</v>
      </c>
      <c r="W274" s="15">
        <f t="shared" si="83"/>
        <v>0.45992104673053158</v>
      </c>
      <c r="X274" s="15">
        <f t="shared" si="83"/>
        <v>0.45321188022015729</v>
      </c>
      <c r="Y274" s="15">
        <f t="shared" si="83"/>
        <v>0.38966596173586121</v>
      </c>
      <c r="Z274" s="15">
        <f t="shared" si="84"/>
        <v>0.68699118898455558</v>
      </c>
      <c r="AA274" s="15">
        <f t="shared" si="80"/>
        <v>0.3068484478858669</v>
      </c>
      <c r="AB274" s="15">
        <f t="shared" si="80"/>
        <v>0.67812307496229585</v>
      </c>
      <c r="AC274" s="15">
        <f t="shared" si="80"/>
        <v>0.83260547528809714</v>
      </c>
      <c r="AD274" s="15">
        <f t="shared" si="80"/>
        <v>0.40267342705692555</v>
      </c>
      <c r="AE274" s="15">
        <f t="shared" si="80"/>
        <v>0.30537802621286986</v>
      </c>
      <c r="AF274" s="15">
        <f t="shared" si="53"/>
        <v>0.49238417601015444</v>
      </c>
      <c r="AG274" s="15">
        <f t="shared" si="53"/>
        <v>0.49417813899485818</v>
      </c>
      <c r="AH274" s="15">
        <f t="shared" si="53"/>
        <v>0.69850167079874959</v>
      </c>
      <c r="AI274" s="15">
        <f t="shared" si="53"/>
        <v>0.30580146920323981</v>
      </c>
      <c r="AJ274" s="15">
        <f t="shared" si="53"/>
        <v>0.32409562974837947</v>
      </c>
      <c r="AK274" s="15">
        <f t="shared" si="53"/>
        <v>0.6255513516692478</v>
      </c>
      <c r="AL274" s="15">
        <f t="shared" si="53"/>
        <v>0.61058701902885015</v>
      </c>
      <c r="AM274" s="15">
        <f t="shared" si="53"/>
        <v>0.59293078518891051</v>
      </c>
      <c r="AN274" s="15">
        <f t="shared" si="53"/>
        <v>0.61385219498157306</v>
      </c>
      <c r="AO274" s="15">
        <f t="shared" si="86"/>
        <v>0.65826868146225859</v>
      </c>
      <c r="AP274" s="15">
        <f t="shared" si="86"/>
        <v>0.50769121612033485</v>
      </c>
      <c r="AQ274" s="15">
        <f t="shared" si="86"/>
        <v>0.45951446969136261</v>
      </c>
      <c r="AR274" s="15">
        <f t="shared" si="86"/>
        <v>0.4550066911037412</v>
      </c>
      <c r="AS274" s="15">
        <f t="shared" si="86"/>
        <v>0.60973729265167753</v>
      </c>
      <c r="AT274" s="15">
        <f t="shared" si="86"/>
        <v>0.44220570677575499</v>
      </c>
      <c r="AU274" s="15">
        <f t="shared" si="86"/>
        <v>0.78304361356866581</v>
      </c>
      <c r="AV274" s="15">
        <f t="shared" si="87"/>
        <v>0.6031177236261428</v>
      </c>
      <c r="AW274" s="15">
        <f t="shared" si="87"/>
        <v>0.46741103011288487</v>
      </c>
    </row>
    <row r="275" spans="1:49" x14ac:dyDescent="0.2">
      <c r="A275" s="2">
        <v>44440</v>
      </c>
      <c r="B275" s="15">
        <f t="shared" si="68"/>
        <v>0.40732033561671599</v>
      </c>
      <c r="C275" s="15">
        <f t="shared" si="68"/>
        <v>0.43646355572695722</v>
      </c>
      <c r="D275" s="15">
        <f t="shared" si="68"/>
        <v>0.44556375799077719</v>
      </c>
      <c r="E275" s="15">
        <f t="shared" si="68"/>
        <v>0.73132755517666004</v>
      </c>
      <c r="F275" s="15">
        <f t="shared" si="75"/>
        <v>0.31618497109826588</v>
      </c>
      <c r="G275" s="15">
        <f t="shared" si="71"/>
        <v>0.42769866196274148</v>
      </c>
      <c r="H275" s="15">
        <f t="shared" si="71"/>
        <v>0.52273170256310297</v>
      </c>
      <c r="I275" s="15">
        <f t="shared" si="71"/>
        <v>0.47495853571851676</v>
      </c>
      <c r="J275" s="15">
        <f t="shared" si="71"/>
        <v>0.62374050727155406</v>
      </c>
      <c r="K275" s="15">
        <f t="shared" si="71"/>
        <v>0.37651945000891479</v>
      </c>
      <c r="L275" s="15">
        <f t="shared" si="81"/>
        <v>0.10813703223658394</v>
      </c>
      <c r="M275" s="15">
        <f t="shared" si="81"/>
        <v>0.24457436332132484</v>
      </c>
      <c r="N275" s="15">
        <f t="shared" si="81"/>
        <v>0.52147408634403303</v>
      </c>
      <c r="O275" s="15">
        <f t="shared" si="81"/>
        <v>0.32489220865974372</v>
      </c>
      <c r="P275" s="15">
        <f t="shared" si="81"/>
        <v>0.2102378185224375</v>
      </c>
      <c r="Q275" s="15">
        <f t="shared" si="82"/>
        <v>7.0029648807783854E-2</v>
      </c>
      <c r="R275" s="15">
        <f t="shared" si="82"/>
        <v>0.47002722007326908</v>
      </c>
      <c r="S275" s="15">
        <f t="shared" si="82"/>
        <v>0.31320945701684622</v>
      </c>
      <c r="T275" s="15">
        <f t="shared" si="82"/>
        <v>0.48857395299522882</v>
      </c>
      <c r="U275" s="15">
        <f t="shared" si="83"/>
        <v>0.60161049310974601</v>
      </c>
      <c r="V275" s="15">
        <f t="shared" si="83"/>
        <v>0.62169032813172198</v>
      </c>
      <c r="W275" s="15">
        <f t="shared" si="83"/>
        <v>0.47053854056393701</v>
      </c>
      <c r="X275" s="15">
        <f t="shared" si="83"/>
        <v>0.45942554181531042</v>
      </c>
      <c r="Y275" s="15">
        <f t="shared" si="83"/>
        <v>0.4262234259637146</v>
      </c>
      <c r="Z275" s="15">
        <f t="shared" si="84"/>
        <v>0.68791249288083356</v>
      </c>
      <c r="AA275" s="15">
        <f t="shared" si="80"/>
        <v>0.32073680066083549</v>
      </c>
      <c r="AB275" s="15">
        <f t="shared" si="80"/>
        <v>0.70144656626378066</v>
      </c>
      <c r="AC275" s="15">
        <f t="shared" si="80"/>
        <v>0.84880432482348644</v>
      </c>
      <c r="AD275" s="15">
        <f t="shared" si="80"/>
        <v>0.40527003149727281</v>
      </c>
      <c r="AE275" s="15">
        <f t="shared" si="80"/>
        <v>0.30537802621286986</v>
      </c>
      <c r="AF275" s="15">
        <f t="shared" si="53"/>
        <v>0.50674317749100906</v>
      </c>
      <c r="AG275" s="15">
        <f t="shared" si="53"/>
        <v>0.51574058716205007</v>
      </c>
      <c r="AH275" s="15">
        <f t="shared" si="53"/>
        <v>0.69850167079874959</v>
      </c>
      <c r="AI275" s="15">
        <f t="shared" si="53"/>
        <v>0.30890939913354681</v>
      </c>
      <c r="AJ275" s="15">
        <f t="shared" si="53"/>
        <v>0.34949466787481703</v>
      </c>
      <c r="AK275" s="15">
        <f t="shared" si="53"/>
        <v>0.62742022962367594</v>
      </c>
      <c r="AL275" s="15">
        <f t="shared" si="53"/>
        <v>0.63220043291441863</v>
      </c>
      <c r="AM275" s="15">
        <f t="shared" si="53"/>
        <v>0.61751115860941719</v>
      </c>
      <c r="AN275" s="15">
        <f t="shared" si="53"/>
        <v>0.62462055457051879</v>
      </c>
      <c r="AO275" s="15">
        <f t="shared" si="86"/>
        <v>0.67211814847854101</v>
      </c>
      <c r="AP275" s="15">
        <f t="shared" si="86"/>
        <v>0.52012203774655885</v>
      </c>
      <c r="AQ275" s="15">
        <f t="shared" si="86"/>
        <v>0.48966027681148694</v>
      </c>
      <c r="AR275" s="15">
        <f t="shared" si="86"/>
        <v>0.4825042183045325</v>
      </c>
      <c r="AS275" s="15">
        <f t="shared" si="86"/>
        <v>0.61081442679456222</v>
      </c>
      <c r="AT275" s="15">
        <f t="shared" si="86"/>
        <v>0.45590344942478739</v>
      </c>
      <c r="AU275" s="15">
        <f t="shared" si="86"/>
        <v>0.792068643578002</v>
      </c>
      <c r="AV275" s="15">
        <f t="shared" si="87"/>
        <v>0.60386655810986711</v>
      </c>
      <c r="AW275" s="15">
        <f t="shared" si="87"/>
        <v>0.47926855525822032</v>
      </c>
    </row>
    <row r="276" spans="1:49" x14ac:dyDescent="0.2">
      <c r="A276" s="2">
        <v>44441</v>
      </c>
      <c r="B276" s="15">
        <f t="shared" si="68"/>
        <v>0.40983340764460297</v>
      </c>
      <c r="C276" s="15">
        <f t="shared" si="68"/>
        <v>0.43956806787504821</v>
      </c>
      <c r="D276" s="15">
        <f t="shared" si="68"/>
        <v>0.44562313218675165</v>
      </c>
      <c r="E276" s="15">
        <f t="shared" si="68"/>
        <v>0.73161172681633035</v>
      </c>
      <c r="F276" s="15">
        <f t="shared" si="75"/>
        <v>0.39542389210019269</v>
      </c>
      <c r="G276" s="15">
        <f t="shared" si="71"/>
        <v>0.45183496106354604</v>
      </c>
      <c r="H276" s="15">
        <f t="shared" si="71"/>
        <v>0.58047461261085664</v>
      </c>
      <c r="I276" s="15">
        <f t="shared" si="71"/>
        <v>0.47552126525293209</v>
      </c>
      <c r="J276" s="15">
        <f t="shared" si="71"/>
        <v>0.64736685362585</v>
      </c>
      <c r="K276" s="15">
        <f t="shared" si="71"/>
        <v>0.38934628252593162</v>
      </c>
      <c r="L276" s="15">
        <f t="shared" si="81"/>
        <v>0.13030191326682283</v>
      </c>
      <c r="M276" s="15">
        <f t="shared" si="81"/>
        <v>0.25533214494957679</v>
      </c>
      <c r="N276" s="15">
        <f t="shared" si="81"/>
        <v>0.52495112742684036</v>
      </c>
      <c r="O276" s="15">
        <f t="shared" si="81"/>
        <v>0.34552221325768417</v>
      </c>
      <c r="P276" s="15">
        <f t="shared" si="81"/>
        <v>0.22765355860465922</v>
      </c>
      <c r="Q276" s="15">
        <f t="shared" si="82"/>
        <v>7.0572514302417844E-2</v>
      </c>
      <c r="R276" s="15">
        <f t="shared" si="82"/>
        <v>0.48251161458013547</v>
      </c>
      <c r="S276" s="15">
        <f t="shared" si="82"/>
        <v>0.31346251174896972</v>
      </c>
      <c r="T276" s="15">
        <f t="shared" si="82"/>
        <v>0.49210107792896274</v>
      </c>
      <c r="U276" s="15">
        <f t="shared" si="83"/>
        <v>0.65752947036360621</v>
      </c>
      <c r="V276" s="15">
        <f t="shared" si="83"/>
        <v>0.67272869490398535</v>
      </c>
      <c r="W276" s="15">
        <f t="shared" si="83"/>
        <v>0.479403835022085</v>
      </c>
      <c r="X276" s="15">
        <f t="shared" si="83"/>
        <v>0.45942554181531042</v>
      </c>
      <c r="Y276" s="15">
        <f t="shared" si="83"/>
        <v>0.47825226629070355</v>
      </c>
      <c r="Z276" s="15">
        <f t="shared" si="84"/>
        <v>0.68791249288083356</v>
      </c>
      <c r="AA276" s="15">
        <f t="shared" si="80"/>
        <v>0.34303227748913406</v>
      </c>
      <c r="AB276" s="15">
        <f t="shared" si="80"/>
        <v>0.70762792871253477</v>
      </c>
      <c r="AC276" s="15">
        <f t="shared" si="80"/>
        <v>0.8562496392774005</v>
      </c>
      <c r="AD276" s="15">
        <f t="shared" si="80"/>
        <v>0.41298302220173622</v>
      </c>
      <c r="AE276" s="15">
        <f t="shared" si="80"/>
        <v>0.30537802621286986</v>
      </c>
      <c r="AF276" s="15">
        <f t="shared" si="53"/>
        <v>0.52473820605034904</v>
      </c>
      <c r="AG276" s="15">
        <f t="shared" si="53"/>
        <v>0.5301376679382982</v>
      </c>
      <c r="AH276" s="15">
        <f t="shared" si="53"/>
        <v>0.69850167079874959</v>
      </c>
      <c r="AI276" s="15">
        <f t="shared" si="53"/>
        <v>0.31173478997928045</v>
      </c>
      <c r="AJ276" s="15">
        <f t="shared" si="53"/>
        <v>0.36588833902558027</v>
      </c>
      <c r="AK276" s="15">
        <f t="shared" si="53"/>
        <v>0.63057641162363676</v>
      </c>
      <c r="AL276" s="15">
        <f t="shared" si="53"/>
        <v>0.65389461441540397</v>
      </c>
      <c r="AM276" s="15">
        <f t="shared" si="53"/>
        <v>0.63688941975231028</v>
      </c>
      <c r="AN276" s="15">
        <f t="shared" si="53"/>
        <v>0.63537963109085338</v>
      </c>
      <c r="AO276" s="15">
        <f t="shared" si="86"/>
        <v>0.68990529739860695</v>
      </c>
      <c r="AP276" s="15">
        <f t="shared" si="86"/>
        <v>0.53869731800766285</v>
      </c>
      <c r="AQ276" s="15">
        <f t="shared" si="86"/>
        <v>0.54013766560580267</v>
      </c>
      <c r="AR276" s="15">
        <f t="shared" si="86"/>
        <v>0.50825624018153259</v>
      </c>
      <c r="AS276" s="15">
        <f t="shared" si="86"/>
        <v>0.61750399673458278</v>
      </c>
      <c r="AT276" s="15">
        <f t="shared" si="86"/>
        <v>0.47396040611955909</v>
      </c>
      <c r="AU276" s="15">
        <f t="shared" si="86"/>
        <v>0.80293128232487143</v>
      </c>
      <c r="AV276" s="15">
        <f t="shared" si="87"/>
        <v>0.60398479513361303</v>
      </c>
      <c r="AW276" s="15">
        <f t="shared" si="87"/>
        <v>0.49144904801451816</v>
      </c>
    </row>
    <row r="277" spans="1:49" x14ac:dyDescent="0.2">
      <c r="A277" s="2">
        <v>44442</v>
      </c>
      <c r="B277" s="15">
        <f t="shared" si="68"/>
        <v>0.41074540959020711</v>
      </c>
      <c r="C277" s="15">
        <f t="shared" si="68"/>
        <v>0.44807173158503666</v>
      </c>
      <c r="D277" s="15">
        <f t="shared" si="68"/>
        <v>0.45161992598016903</v>
      </c>
      <c r="E277" s="15">
        <f t="shared" si="68"/>
        <v>0.73799374822392727</v>
      </c>
      <c r="F277" s="15">
        <f t="shared" si="75"/>
        <v>0.47288053949903663</v>
      </c>
      <c r="G277" s="15">
        <f t="shared" si="71"/>
        <v>0.45209310329991825</v>
      </c>
      <c r="H277" s="15">
        <f t="shared" si="71"/>
        <v>0.63787642529967836</v>
      </c>
      <c r="I277" s="15">
        <f t="shared" si="71"/>
        <v>0.47870512972396634</v>
      </c>
      <c r="J277" s="15">
        <f t="shared" si="71"/>
        <v>0.64736685362585</v>
      </c>
      <c r="K277" s="15">
        <f t="shared" si="71"/>
        <v>0.39814572036875834</v>
      </c>
      <c r="L277" s="15">
        <f t="shared" si="81"/>
        <v>0.20844976634124879</v>
      </c>
      <c r="M277" s="15">
        <f t="shared" si="81"/>
        <v>0.2554817317161342</v>
      </c>
      <c r="N277" s="15">
        <f t="shared" si="81"/>
        <v>0.53159182820730921</v>
      </c>
      <c r="O277" s="15">
        <f t="shared" si="81"/>
        <v>0.3780981877174262</v>
      </c>
      <c r="P277" s="15">
        <f t="shared" si="81"/>
        <v>0.23027285815885792</v>
      </c>
      <c r="Q277" s="15">
        <f t="shared" si="82"/>
        <v>7.1157138681254437E-2</v>
      </c>
      <c r="R277" s="15">
        <f t="shared" si="82"/>
        <v>0.49096416364789913</v>
      </c>
      <c r="S277" s="15">
        <f t="shared" si="82"/>
        <v>0.31635456583038102</v>
      </c>
      <c r="T277" s="15">
        <f t="shared" si="82"/>
        <v>0.49390351652235376</v>
      </c>
      <c r="U277" s="15">
        <f t="shared" si="83"/>
        <v>0.7265814378216835</v>
      </c>
      <c r="V277" s="15">
        <f t="shared" si="83"/>
        <v>0.70253040791583554</v>
      </c>
      <c r="W277" s="15">
        <f t="shared" si="83"/>
        <v>0.48497332589343917</v>
      </c>
      <c r="X277" s="15">
        <f t="shared" si="83"/>
        <v>0.45942554181531042</v>
      </c>
      <c r="Y277" s="15">
        <f t="shared" si="83"/>
        <v>0.52753558663846944</v>
      </c>
      <c r="Z277" s="15">
        <f t="shared" si="84"/>
        <v>0.68791249288083356</v>
      </c>
      <c r="AA277" s="15">
        <f t="shared" si="80"/>
        <v>0.34885318799070508</v>
      </c>
      <c r="AB277" s="15">
        <f t="shared" si="80"/>
        <v>0.75947915117785758</v>
      </c>
      <c r="AC277" s="15">
        <f t="shared" si="80"/>
        <v>0.8578079609072895</v>
      </c>
      <c r="AD277" s="15">
        <f t="shared" si="80"/>
        <v>0.43842667281247599</v>
      </c>
      <c r="AE277" s="15">
        <f t="shared" si="80"/>
        <v>0.30537802621286986</v>
      </c>
      <c r="AF277" s="15">
        <f t="shared" si="53"/>
        <v>0.54253490585995345</v>
      </c>
      <c r="AG277" s="15">
        <f t="shared" si="53"/>
        <v>0.53468236855199869</v>
      </c>
      <c r="AH277" s="15">
        <f t="shared" si="53"/>
        <v>0.69850167079874959</v>
      </c>
      <c r="AI277" s="15">
        <f t="shared" si="53"/>
        <v>0.31780938029760786</v>
      </c>
      <c r="AJ277" s="15">
        <f t="shared" si="53"/>
        <v>0.39128737715201783</v>
      </c>
      <c r="AK277" s="15">
        <f t="shared" si="53"/>
        <v>0.63614383825710796</v>
      </c>
      <c r="AL277" s="15">
        <f t="shared" si="53"/>
        <v>0.66248828869576459</v>
      </c>
      <c r="AM277" s="15">
        <f t="shared" si="53"/>
        <v>0.65359590117558308</v>
      </c>
      <c r="AN277" s="15">
        <f t="shared" si="53"/>
        <v>0.64927638480176009</v>
      </c>
      <c r="AO277" s="15">
        <f t="shared" si="86"/>
        <v>0.70504329647951414</v>
      </c>
      <c r="AP277" s="15">
        <f t="shared" si="86"/>
        <v>0.54384844614729677</v>
      </c>
      <c r="AQ277" s="15">
        <f t="shared" si="86"/>
        <v>0.57826215676115755</v>
      </c>
      <c r="AR277" s="15">
        <f t="shared" si="86"/>
        <v>0.54004771047885025</v>
      </c>
      <c r="AS277" s="15">
        <f t="shared" si="86"/>
        <v>0.62303706475276932</v>
      </c>
      <c r="AT277" s="15">
        <f t="shared" si="86"/>
        <v>0.49458106194526458</v>
      </c>
      <c r="AU277" s="15">
        <f t="shared" si="86"/>
        <v>0.81020762014849068</v>
      </c>
      <c r="AV277" s="15">
        <f t="shared" si="87"/>
        <v>0.60414244449860766</v>
      </c>
      <c r="AW277" s="15">
        <f t="shared" si="87"/>
        <v>0.49663190919996308</v>
      </c>
    </row>
    <row r="278" spans="1:49" x14ac:dyDescent="0.2">
      <c r="A278" s="2">
        <v>44443</v>
      </c>
      <c r="B278" s="15">
        <f t="shared" si="68"/>
        <v>0.41135341088727656</v>
      </c>
      <c r="C278" s="15">
        <f t="shared" si="68"/>
        <v>0.44816814500578478</v>
      </c>
      <c r="D278" s="15">
        <f t="shared" si="68"/>
        <v>0.46608743839927169</v>
      </c>
      <c r="E278" s="15">
        <f t="shared" si="68"/>
        <v>0.73802926967888605</v>
      </c>
      <c r="F278" s="15">
        <f t="shared" si="75"/>
        <v>0.5601878612716763</v>
      </c>
      <c r="G278" s="15">
        <f t="shared" si="71"/>
        <v>0.48427483543432431</v>
      </c>
      <c r="H278" s="15">
        <f t="shared" si="71"/>
        <v>0.73662411071045708</v>
      </c>
      <c r="I278" s="15">
        <f t="shared" si="71"/>
        <v>0.49776389053429687</v>
      </c>
      <c r="J278" s="15">
        <f t="shared" si="71"/>
        <v>0.64736685362585</v>
      </c>
      <c r="K278" s="15">
        <f t="shared" ref="K278:K312" si="88">K101/K$179</f>
        <v>0.41169622536629363</v>
      </c>
      <c r="L278" s="15">
        <f t="shared" si="81"/>
        <v>0.31954766519614253</v>
      </c>
      <c r="M278" s="15">
        <f t="shared" si="81"/>
        <v>0.25792498223657145</v>
      </c>
      <c r="N278" s="15">
        <f t="shared" si="81"/>
        <v>0.53164405843816687</v>
      </c>
      <c r="O278" s="15">
        <f t="shared" si="81"/>
        <v>0.38224500949951851</v>
      </c>
      <c r="P278" s="15">
        <f t="shared" si="81"/>
        <v>0.23983069957848357</v>
      </c>
      <c r="Q278" s="15">
        <f t="shared" si="82"/>
        <v>7.124065644965967E-2</v>
      </c>
      <c r="R278" s="15">
        <f t="shared" si="82"/>
        <v>0.49100509608890525</v>
      </c>
      <c r="S278" s="15">
        <f t="shared" si="82"/>
        <v>0.35033620128696408</v>
      </c>
      <c r="T278" s="15">
        <f t="shared" si="82"/>
        <v>0.53831418978618129</v>
      </c>
      <c r="U278" s="15">
        <f t="shared" si="83"/>
        <v>0.74442968620288896</v>
      </c>
      <c r="V278" s="15">
        <f t="shared" si="83"/>
        <v>0.70855332629355861</v>
      </c>
      <c r="W278" s="15">
        <f t="shared" si="83"/>
        <v>0.49812525096605637</v>
      </c>
      <c r="X278" s="15">
        <f t="shared" si="83"/>
        <v>0.4610283092918212</v>
      </c>
      <c r="Y278" s="15">
        <f t="shared" si="83"/>
        <v>0.53928443339640608</v>
      </c>
      <c r="Z278" s="15">
        <f t="shared" si="84"/>
        <v>0.68791249288083356</v>
      </c>
      <c r="AA278" s="15">
        <f t="shared" si="80"/>
        <v>0.37127218546625185</v>
      </c>
      <c r="AB278" s="15">
        <f t="shared" si="80"/>
        <v>0.77169318350787008</v>
      </c>
      <c r="AC278" s="15">
        <f t="shared" si="80"/>
        <v>0.85911618153485059</v>
      </c>
      <c r="AD278" s="15">
        <f t="shared" si="80"/>
        <v>0.44328186218022586</v>
      </c>
      <c r="AE278" s="15">
        <f t="shared" si="80"/>
        <v>0.30537802621286986</v>
      </c>
      <c r="AF278" s="15">
        <f t="shared" si="53"/>
        <v>0.54529828643960232</v>
      </c>
      <c r="AG278" s="15">
        <f t="shared" si="53"/>
        <v>0.54609387958202027</v>
      </c>
      <c r="AH278" s="15">
        <f t="shared" si="53"/>
        <v>0.71434731055298051</v>
      </c>
      <c r="AI278" s="15">
        <f t="shared" si="53"/>
        <v>0.34385006592578637</v>
      </c>
      <c r="AJ278" s="15">
        <f t="shared" si="53"/>
        <v>0.41356381124973862</v>
      </c>
      <c r="AK278" s="15">
        <f t="shared" si="53"/>
        <v>0.64101206929224419</v>
      </c>
      <c r="AL278" s="15">
        <f t="shared" si="53"/>
        <v>0.67172810389946047</v>
      </c>
      <c r="AM278" s="15">
        <f t="shared" si="53"/>
        <v>0.65705349845979755</v>
      </c>
      <c r="AN278" s="15">
        <f t="shared" si="53"/>
        <v>0.67011687383381446</v>
      </c>
      <c r="AO278" s="15">
        <f t="shared" si="86"/>
        <v>0.72497499526937526</v>
      </c>
      <c r="AP278" s="15">
        <f t="shared" si="86"/>
        <v>0.55109975876259398</v>
      </c>
      <c r="AQ278" s="15">
        <f t="shared" si="86"/>
        <v>0.61379616608689214</v>
      </c>
      <c r="AR278" s="15">
        <f t="shared" si="86"/>
        <v>0.56880200151277127</v>
      </c>
      <c r="AS278" s="15">
        <f t="shared" si="86"/>
        <v>0.62795786704763201</v>
      </c>
      <c r="AT278" s="15">
        <f t="shared" si="86"/>
        <v>0.52177293214989773</v>
      </c>
      <c r="AU278" s="15">
        <f t="shared" si="86"/>
        <v>0.8190399976288919</v>
      </c>
      <c r="AV278" s="15">
        <f t="shared" si="87"/>
        <v>0.62069562782303855</v>
      </c>
      <c r="AW278" s="15">
        <f t="shared" si="87"/>
        <v>0.5011688351634831</v>
      </c>
    </row>
    <row r="279" spans="1:49" x14ac:dyDescent="0.2">
      <c r="A279" s="2">
        <v>44444</v>
      </c>
      <c r="B279" s="15">
        <f t="shared" si="68"/>
        <v>0.41518381905881402</v>
      </c>
      <c r="C279" s="15">
        <f t="shared" si="68"/>
        <v>0.44876590821442347</v>
      </c>
      <c r="D279" s="15">
        <f t="shared" si="68"/>
        <v>0.50919310467670753</v>
      </c>
      <c r="E279" s="15">
        <f t="shared" si="68"/>
        <v>0.75017760727479399</v>
      </c>
      <c r="F279" s="15">
        <f t="shared" si="75"/>
        <v>0.5952312138728324</v>
      </c>
      <c r="G279" s="15">
        <f t="shared" si="71"/>
        <v>0.52572100560742308</v>
      </c>
      <c r="H279" s="15">
        <f t="shared" si="71"/>
        <v>0.82362830133515252</v>
      </c>
      <c r="I279" s="15">
        <f t="shared" si="71"/>
        <v>0.53099455040871935</v>
      </c>
      <c r="J279" s="15">
        <f t="shared" si="71"/>
        <v>0.65922966198441457</v>
      </c>
      <c r="K279" s="15">
        <f t="shared" si="88"/>
        <v>0.43035438975531481</v>
      </c>
      <c r="L279" s="15">
        <f t="shared" si="81"/>
        <v>0.34495879757898618</v>
      </c>
      <c r="M279" s="15">
        <f t="shared" si="81"/>
        <v>0.32110045997930714</v>
      </c>
      <c r="N279" s="15">
        <f t="shared" si="81"/>
        <v>0.54421662115175118</v>
      </c>
      <c r="O279" s="15">
        <f t="shared" si="81"/>
        <v>0.40859207592674529</v>
      </c>
      <c r="P279" s="15">
        <f t="shared" si="81"/>
        <v>0.25006504882998837</v>
      </c>
      <c r="Q279" s="15">
        <f t="shared" si="82"/>
        <v>9.3581659498058217E-2</v>
      </c>
      <c r="R279" s="15">
        <f t="shared" si="82"/>
        <v>0.49153721782198484</v>
      </c>
      <c r="S279" s="15">
        <f t="shared" si="82"/>
        <v>0.36721856698720268</v>
      </c>
      <c r="T279" s="15">
        <f t="shared" si="82"/>
        <v>0.54464039582965185</v>
      </c>
      <c r="U279" s="15">
        <f t="shared" si="83"/>
        <v>0.76046820521334879</v>
      </c>
      <c r="V279" s="15">
        <f t="shared" si="83"/>
        <v>0.70855332629355861</v>
      </c>
      <c r="W279" s="15">
        <f t="shared" si="83"/>
        <v>0.54644632064205589</v>
      </c>
      <c r="X279" s="15">
        <f t="shared" si="83"/>
        <v>0.46120691681119774</v>
      </c>
      <c r="Y279" s="15">
        <f t="shared" si="83"/>
        <v>0.56114965557328189</v>
      </c>
      <c r="Z279" s="15">
        <f t="shared" si="84"/>
        <v>0.73305638379845217</v>
      </c>
      <c r="AA279" s="15">
        <f t="shared" si="80"/>
        <v>0.37155782696301326</v>
      </c>
      <c r="AB279" s="15">
        <f t="shared" si="80"/>
        <v>0.78256898273042041</v>
      </c>
      <c r="AC279" s="15">
        <f t="shared" si="80"/>
        <v>0.87140960772619713</v>
      </c>
      <c r="AD279" s="15">
        <f t="shared" si="80"/>
        <v>0.44888991319044325</v>
      </c>
      <c r="AE279" s="15">
        <f t="shared" si="80"/>
        <v>0.30537802621286986</v>
      </c>
      <c r="AF279" s="15">
        <f t="shared" si="53"/>
        <v>0.56244711233340383</v>
      </c>
      <c r="AG279" s="15">
        <f t="shared" si="53"/>
        <v>0.56274672416652849</v>
      </c>
      <c r="AH279" s="15">
        <f t="shared" si="53"/>
        <v>0.71458984585534113</v>
      </c>
      <c r="AI279" s="15">
        <f t="shared" si="53"/>
        <v>0.37083254850254282</v>
      </c>
      <c r="AJ279" s="15">
        <f t="shared" si="53"/>
        <v>0.4224994772426291</v>
      </c>
      <c r="AK279" s="15">
        <f t="shared" si="53"/>
        <v>0.64717413891121522</v>
      </c>
      <c r="AL279" s="15">
        <f t="shared" si="53"/>
        <v>0.6843924659968339</v>
      </c>
      <c r="AM279" s="15">
        <f t="shared" si="53"/>
        <v>0.66451876532344256</v>
      </c>
      <c r="AN279" s="15">
        <f t="shared" si="53"/>
        <v>0.68920286289835964</v>
      </c>
      <c r="AO279" s="15">
        <f t="shared" si="86"/>
        <v>0.73735571594626015</v>
      </c>
      <c r="AP279" s="15">
        <f t="shared" si="86"/>
        <v>0.55921668795232016</v>
      </c>
      <c r="AQ279" s="15">
        <f t="shared" si="86"/>
        <v>0.64035230552882838</v>
      </c>
      <c r="AR279" s="15">
        <f t="shared" si="86"/>
        <v>0.60908826438587305</v>
      </c>
      <c r="AS279" s="15">
        <f t="shared" si="86"/>
        <v>0.62937514881458556</v>
      </c>
      <c r="AT279" s="15">
        <f t="shared" si="86"/>
        <v>0.55058446787046378</v>
      </c>
      <c r="AU279" s="15">
        <f t="shared" si="86"/>
        <v>0.82358215148416547</v>
      </c>
      <c r="AV279" s="15">
        <f t="shared" si="87"/>
        <v>0.62912986885024869</v>
      </c>
      <c r="AW279" s="15">
        <f t="shared" si="87"/>
        <v>0.50136876749407888</v>
      </c>
    </row>
    <row r="280" spans="1:49" x14ac:dyDescent="0.2">
      <c r="A280" s="2">
        <v>44445</v>
      </c>
      <c r="B280" s="15">
        <f t="shared" si="68"/>
        <v>0.42440517206436706</v>
      </c>
      <c r="C280" s="15">
        <f t="shared" si="68"/>
        <v>0.44980717315850366</v>
      </c>
      <c r="D280" s="15">
        <f t="shared" si="68"/>
        <v>0.51261701664456627</v>
      </c>
      <c r="E280" s="15">
        <f t="shared" si="68"/>
        <v>0.75419153168513786</v>
      </c>
      <c r="F280" s="15">
        <f t="shared" si="75"/>
        <v>0.62714354527938343</v>
      </c>
      <c r="G280" s="15">
        <f t="shared" si="71"/>
        <v>0.58021769995267392</v>
      </c>
      <c r="H280" s="15">
        <f t="shared" si="71"/>
        <v>0.84852840853717959</v>
      </c>
      <c r="I280" s="15">
        <f t="shared" si="71"/>
        <v>0.54122734273190376</v>
      </c>
      <c r="J280" s="15">
        <f t="shared" si="71"/>
        <v>0.66198441455303514</v>
      </c>
      <c r="K280" s="15">
        <f t="shared" si="88"/>
        <v>0.45966836921979715</v>
      </c>
      <c r="L280" s="15">
        <f t="shared" si="81"/>
        <v>0.34674245216832944</v>
      </c>
      <c r="M280" s="15">
        <f t="shared" si="81"/>
        <v>0.33381533513668493</v>
      </c>
      <c r="N280" s="15">
        <f t="shared" si="81"/>
        <v>0.55557296563250813</v>
      </c>
      <c r="O280" s="15">
        <f t="shared" si="81"/>
        <v>0.4396932392924377</v>
      </c>
      <c r="P280" s="15">
        <f t="shared" si="81"/>
        <v>0.25740255685267743</v>
      </c>
      <c r="Q280" s="15">
        <f t="shared" si="82"/>
        <v>0.11170501524199274</v>
      </c>
      <c r="R280" s="15">
        <f t="shared" si="82"/>
        <v>0.49206933955506438</v>
      </c>
      <c r="S280" s="15">
        <f t="shared" si="82"/>
        <v>0.50444653315016996</v>
      </c>
      <c r="T280" s="15">
        <f t="shared" si="82"/>
        <v>0.55003357483654358</v>
      </c>
      <c r="U280" s="15">
        <f t="shared" si="83"/>
        <v>0.76046820521334879</v>
      </c>
      <c r="V280" s="15">
        <f t="shared" si="83"/>
        <v>0.70855332629355861</v>
      </c>
      <c r="W280" s="15">
        <f t="shared" si="83"/>
        <v>0.58714323708404825</v>
      </c>
      <c r="X280" s="15">
        <f t="shared" si="83"/>
        <v>0.46120691681119774</v>
      </c>
      <c r="Y280" s="15">
        <f t="shared" si="83"/>
        <v>0.60849132440420983</v>
      </c>
      <c r="Z280" s="15">
        <f t="shared" si="84"/>
        <v>0.74767998927937285</v>
      </c>
      <c r="AA280" s="15">
        <f t="shared" si="80"/>
        <v>0.37202102939019399</v>
      </c>
      <c r="AB280" s="15">
        <f t="shared" si="80"/>
        <v>0.78380100686109988</v>
      </c>
      <c r="AC280" s="15">
        <f t="shared" si="80"/>
        <v>0.87812385771176826</v>
      </c>
      <c r="AD280" s="15">
        <f t="shared" si="80"/>
        <v>0.46880233540754396</v>
      </c>
      <c r="AE280" s="15">
        <f t="shared" si="80"/>
        <v>0.30768643760612013</v>
      </c>
      <c r="AF280" s="15">
        <f t="shared" si="53"/>
        <v>0.58652422255130099</v>
      </c>
      <c r="AG280" s="15">
        <f t="shared" si="53"/>
        <v>0.56765632774921215</v>
      </c>
      <c r="AH280" s="15">
        <f t="shared" si="53"/>
        <v>0.71863210089468577</v>
      </c>
      <c r="AI280" s="15">
        <f t="shared" si="53"/>
        <v>0.37921454134488602</v>
      </c>
      <c r="AJ280" s="15">
        <f t="shared" si="53"/>
        <v>0.44636509374782185</v>
      </c>
      <c r="AK280" s="15">
        <f t="shared" si="53"/>
        <v>0.65966164160671226</v>
      </c>
      <c r="AL280" s="15">
        <f t="shared" si="53"/>
        <v>0.68902852712176521</v>
      </c>
      <c r="AM280" s="15">
        <f t="shared" si="53"/>
        <v>0.66481737599798829</v>
      </c>
      <c r="AN280" s="15">
        <f t="shared" si="53"/>
        <v>0.70517902397816623</v>
      </c>
      <c r="AO280" s="15">
        <f t="shared" si="86"/>
        <v>0.75493561845033741</v>
      </c>
      <c r="AP280" s="15">
        <f t="shared" si="86"/>
        <v>0.56045125585355471</v>
      </c>
      <c r="AQ280" s="15">
        <f t="shared" si="86"/>
        <v>0.66063947894308339</v>
      </c>
      <c r="AR280" s="15">
        <f t="shared" si="86"/>
        <v>0.6342235410484669</v>
      </c>
      <c r="AS280" s="15">
        <f t="shared" si="86"/>
        <v>0.62972663469279</v>
      </c>
      <c r="AT280" s="15">
        <f t="shared" si="86"/>
        <v>0.56882652919562782</v>
      </c>
      <c r="AU280" s="15">
        <f t="shared" si="86"/>
        <v>0.82963588672031297</v>
      </c>
      <c r="AV280" s="15">
        <f t="shared" si="87"/>
        <v>0.6299378218458459</v>
      </c>
      <c r="AW280" s="15">
        <f t="shared" si="87"/>
        <v>0.50404478484205351</v>
      </c>
    </row>
    <row r="281" spans="1:49" x14ac:dyDescent="0.2">
      <c r="A281" s="2">
        <v>44446</v>
      </c>
      <c r="B281" s="15">
        <f t="shared" si="68"/>
        <v>0.42560090794860361</v>
      </c>
      <c r="C281" s="15">
        <f t="shared" si="68"/>
        <v>0.58603933667566521</v>
      </c>
      <c r="D281" s="15">
        <f t="shared" si="68"/>
        <v>0.51928671799236048</v>
      </c>
      <c r="E281" s="15">
        <f t="shared" si="68"/>
        <v>0.75459410817467087</v>
      </c>
      <c r="F281" s="15">
        <f t="shared" si="75"/>
        <v>0.63229768786127172</v>
      </c>
      <c r="G281" s="15">
        <f t="shared" si="71"/>
        <v>0.64141175120824911</v>
      </c>
      <c r="H281" s="15">
        <f t="shared" si="71"/>
        <v>0.84896696228437774</v>
      </c>
      <c r="I281" s="15">
        <f t="shared" si="71"/>
        <v>0.55411088733562375</v>
      </c>
      <c r="J281" s="15">
        <f t="shared" si="71"/>
        <v>0.66431726807961478</v>
      </c>
      <c r="K281" s="15">
        <f t="shared" si="88"/>
        <v>0.52893116721029498</v>
      </c>
      <c r="L281" s="15">
        <f t="shared" si="81"/>
        <v>0.3485261067576727</v>
      </c>
      <c r="M281" s="15">
        <f t="shared" si="81"/>
        <v>0.33381533513668493</v>
      </c>
      <c r="N281" s="15">
        <f t="shared" si="81"/>
        <v>0.5797704854426885</v>
      </c>
      <c r="O281" s="15">
        <f t="shared" si="81"/>
        <v>0.45499657323304615</v>
      </c>
      <c r="P281" s="15">
        <f t="shared" si="81"/>
        <v>0.26156568197193358</v>
      </c>
      <c r="Q281" s="15">
        <f t="shared" si="82"/>
        <v>0.12623710694450244</v>
      </c>
      <c r="R281" s="15">
        <f t="shared" si="82"/>
        <v>0.49206933955506438</v>
      </c>
      <c r="S281" s="15">
        <f t="shared" si="82"/>
        <v>0.51030294266502785</v>
      </c>
      <c r="T281" s="15">
        <f t="shared" si="82"/>
        <v>0.55132708959180066</v>
      </c>
      <c r="U281" s="15">
        <f t="shared" si="83"/>
        <v>0.76146438651834636</v>
      </c>
      <c r="V281" s="15">
        <f t="shared" si="83"/>
        <v>0.71027416011576516</v>
      </c>
      <c r="W281" s="15">
        <f t="shared" si="83"/>
        <v>0.59673861461522015</v>
      </c>
      <c r="X281" s="15">
        <f t="shared" si="83"/>
        <v>0.46120691681119774</v>
      </c>
      <c r="Y281" s="15">
        <f t="shared" si="83"/>
        <v>0.61427917733338278</v>
      </c>
      <c r="Z281" s="15">
        <f t="shared" si="84"/>
        <v>0.74776374417903446</v>
      </c>
      <c r="AA281" s="15">
        <f t="shared" si="80"/>
        <v>0.37288567392093136</v>
      </c>
      <c r="AB281" s="15">
        <f t="shared" si="80"/>
        <v>0.79877647258746309</v>
      </c>
      <c r="AC281" s="15">
        <f t="shared" si="80"/>
        <v>0.8786625367937051</v>
      </c>
      <c r="AD281" s="15">
        <f t="shared" si="80"/>
        <v>0.47299685027272032</v>
      </c>
      <c r="AE281" s="15">
        <f t="shared" si="80"/>
        <v>0.30768643760612013</v>
      </c>
      <c r="AF281" s="15">
        <f t="shared" si="53"/>
        <v>0.59474825470700232</v>
      </c>
      <c r="AG281" s="15">
        <f t="shared" si="53"/>
        <v>0.56765632774921215</v>
      </c>
      <c r="AH281" s="15">
        <f t="shared" si="53"/>
        <v>0.72210844022852216</v>
      </c>
      <c r="AI281" s="15">
        <f t="shared" si="53"/>
        <v>0.38637219815407797</v>
      </c>
      <c r="AJ281" s="15">
        <f t="shared" si="53"/>
        <v>0.46451522966473829</v>
      </c>
      <c r="AK281" s="15">
        <f t="shared" si="53"/>
        <v>0.67339724111792876</v>
      </c>
      <c r="AL281" s="15">
        <f t="shared" si="53"/>
        <v>0.6917423189997739</v>
      </c>
      <c r="AM281" s="15">
        <f t="shared" si="53"/>
        <v>0.66682906896334948</v>
      </c>
      <c r="AN281" s="15">
        <f t="shared" si="53"/>
        <v>0.71845381209212522</v>
      </c>
      <c r="AO281" s="15">
        <f t="shared" si="86"/>
        <v>0.76606384991755194</v>
      </c>
      <c r="AP281" s="15">
        <f t="shared" si="86"/>
        <v>0.56811409110259681</v>
      </c>
      <c r="AQ281" s="15">
        <f t="shared" si="86"/>
        <v>0.67671526904004142</v>
      </c>
      <c r="AR281" s="15">
        <f t="shared" si="86"/>
        <v>0.65982428579740504</v>
      </c>
      <c r="AS281" s="15">
        <f t="shared" si="86"/>
        <v>0.62971529643865443</v>
      </c>
      <c r="AT281" s="15">
        <f t="shared" si="86"/>
        <v>0.57880366877377443</v>
      </c>
      <c r="AU281" s="15">
        <f t="shared" si="86"/>
        <v>0.84212125253782655</v>
      </c>
      <c r="AV281" s="15">
        <f t="shared" si="87"/>
        <v>0.66479803768027257</v>
      </c>
      <c r="AW281" s="15">
        <f t="shared" si="87"/>
        <v>0.51385684845129342</v>
      </c>
    </row>
    <row r="282" spans="1:49" x14ac:dyDescent="0.2">
      <c r="A282" s="2">
        <v>44447</v>
      </c>
      <c r="B282" s="15">
        <f t="shared" si="68"/>
        <v>0.4257022414981152</v>
      </c>
      <c r="C282" s="15">
        <f t="shared" si="68"/>
        <v>0.58607790204396448</v>
      </c>
      <c r="D282" s="15">
        <f t="shared" si="68"/>
        <v>0.51946484058028386</v>
      </c>
      <c r="E282" s="15">
        <f t="shared" si="68"/>
        <v>0.82685658804584639</v>
      </c>
      <c r="F282" s="15">
        <f t="shared" si="75"/>
        <v>0.63559730250481694</v>
      </c>
      <c r="G282" s="15">
        <f t="shared" si="71"/>
        <v>0.67950207230850868</v>
      </c>
      <c r="H282" s="15">
        <f t="shared" si="71"/>
        <v>0.84896696228437774</v>
      </c>
      <c r="I282" s="15">
        <f t="shared" si="71"/>
        <v>0.55440706077478974</v>
      </c>
      <c r="J282" s="15">
        <f t="shared" si="71"/>
        <v>0.6688961135652951</v>
      </c>
      <c r="K282" s="15">
        <f t="shared" si="88"/>
        <v>0.56059446023472159</v>
      </c>
      <c r="L282" s="15">
        <f t="shared" si="81"/>
        <v>0.35030976134701597</v>
      </c>
      <c r="M282" s="15">
        <f t="shared" si="81"/>
        <v>0.33384026626444446</v>
      </c>
      <c r="N282" s="15">
        <f t="shared" si="81"/>
        <v>0.58331467967945561</v>
      </c>
      <c r="O282" s="15">
        <f t="shared" si="81"/>
        <v>0.48117880783211442</v>
      </c>
      <c r="P282" s="15">
        <f t="shared" si="81"/>
        <v>0.28937188849763223</v>
      </c>
      <c r="Q282" s="15">
        <f t="shared" si="82"/>
        <v>0.17250595064099888</v>
      </c>
      <c r="R282" s="15">
        <f t="shared" si="82"/>
        <v>0.49206933955506438</v>
      </c>
      <c r="S282" s="15">
        <f t="shared" si="82"/>
        <v>0.55111705588894511</v>
      </c>
      <c r="T282" s="15">
        <f t="shared" si="82"/>
        <v>0.55132708959180066</v>
      </c>
      <c r="U282" s="15">
        <f t="shared" si="83"/>
        <v>0.76177984393159559</v>
      </c>
      <c r="V282" s="15">
        <f t="shared" si="83"/>
        <v>0.71027416011576516</v>
      </c>
      <c r="W282" s="15">
        <f t="shared" si="83"/>
        <v>0.60518671874592589</v>
      </c>
      <c r="X282" s="15">
        <f t="shared" si="83"/>
        <v>0.46120691681119774</v>
      </c>
      <c r="Y282" s="15">
        <f t="shared" si="83"/>
        <v>0.67641202587219729</v>
      </c>
      <c r="Z282" s="15">
        <f t="shared" si="84"/>
        <v>0.74799825789808705</v>
      </c>
      <c r="AA282" s="15">
        <f t="shared" si="80"/>
        <v>0.38784711231886854</v>
      </c>
      <c r="AB282" s="15">
        <f t="shared" si="80"/>
        <v>0.80032712364849079</v>
      </c>
      <c r="AC282" s="15">
        <f t="shared" si="80"/>
        <v>0.88289501529463821</v>
      </c>
      <c r="AD282" s="15">
        <f t="shared" si="80"/>
        <v>0.47527079972343855</v>
      </c>
      <c r="AE282" s="15">
        <f t="shared" ref="AE282:AM314" si="89">AE105/AE$179</f>
        <v>0.3084304710303909</v>
      </c>
      <c r="AF282" s="15">
        <f t="shared" si="53"/>
        <v>0.63050031732599954</v>
      </c>
      <c r="AG282" s="15">
        <f t="shared" si="53"/>
        <v>0.58026206667772429</v>
      </c>
      <c r="AH282" s="15">
        <f t="shared" si="53"/>
        <v>0.7323757680284575</v>
      </c>
      <c r="AI282" s="15">
        <f t="shared" si="53"/>
        <v>0.39371821435298548</v>
      </c>
      <c r="AJ282" s="15">
        <f t="shared" si="53"/>
        <v>0.47891545270788316</v>
      </c>
      <c r="AK282" s="15">
        <f t="shared" si="53"/>
        <v>0.6855449478217116</v>
      </c>
      <c r="AL282" s="15">
        <f t="shared" si="53"/>
        <v>0.69775142958679293</v>
      </c>
      <c r="AM282" s="15">
        <f t="shared" si="53"/>
        <v>0.66695479977368455</v>
      </c>
      <c r="AN282" s="15">
        <f t="shared" si="53"/>
        <v>0.72668789395022415</v>
      </c>
      <c r="AO282" s="15">
        <f t="shared" si="86"/>
        <v>0.76882112832157434</v>
      </c>
      <c r="AP282" s="15">
        <f t="shared" si="86"/>
        <v>0.57586206896551728</v>
      </c>
      <c r="AQ282" s="15">
        <f t="shared" si="86"/>
        <v>0.6924431944341648</v>
      </c>
      <c r="AR282" s="15">
        <f t="shared" si="86"/>
        <v>0.67653459009716643</v>
      </c>
      <c r="AS282" s="15">
        <f t="shared" si="86"/>
        <v>0.63571323287640169</v>
      </c>
      <c r="AT282" s="15">
        <f t="shared" si="86"/>
        <v>0.60507001582644593</v>
      </c>
      <c r="AU282" s="15">
        <f t="shared" si="86"/>
        <v>0.85064242208687146</v>
      </c>
      <c r="AV282" s="15">
        <f t="shared" si="87"/>
        <v>0.67914412989477946</v>
      </c>
      <c r="AW282" s="15">
        <f t="shared" si="87"/>
        <v>0.52620651471809543</v>
      </c>
    </row>
    <row r="283" spans="1:49" x14ac:dyDescent="0.2">
      <c r="A283" s="2">
        <v>44448</v>
      </c>
      <c r="B283" s="15">
        <f t="shared" si="68"/>
        <v>0.42667504357342628</v>
      </c>
      <c r="C283" s="15">
        <f t="shared" si="68"/>
        <v>0.60707674508291554</v>
      </c>
      <c r="D283" s="15">
        <f t="shared" si="68"/>
        <v>0.52884596354424362</v>
      </c>
      <c r="E283" s="15">
        <f t="shared" si="68"/>
        <v>0.85161504215212658</v>
      </c>
      <c r="F283" s="15">
        <f t="shared" si="75"/>
        <v>0.63571772639691715</v>
      </c>
      <c r="G283" s="15">
        <f t="shared" si="71"/>
        <v>0.69011458647047852</v>
      </c>
      <c r="H283" s="15">
        <f t="shared" si="71"/>
        <v>0.84896696228437774</v>
      </c>
      <c r="I283" s="15">
        <f t="shared" si="71"/>
        <v>0.55948643525648623</v>
      </c>
      <c r="J283" s="15">
        <f t="shared" si="71"/>
        <v>0.67222167072020644</v>
      </c>
      <c r="K283" s="15">
        <f t="shared" si="88"/>
        <v>0.62550473533514428</v>
      </c>
      <c r="L283" s="15">
        <f t="shared" si="81"/>
        <v>0.35209341593635918</v>
      </c>
      <c r="M283" s="15">
        <f t="shared" si="81"/>
        <v>0.33384026626444446</v>
      </c>
      <c r="N283" s="15">
        <f t="shared" si="81"/>
        <v>0.60973571503186041</v>
      </c>
      <c r="O283" s="15">
        <f t="shared" si="81"/>
        <v>0.49712411836660336</v>
      </c>
      <c r="P283" s="15">
        <f t="shared" si="81"/>
        <v>0.30095925341289526</v>
      </c>
      <c r="Q283" s="15">
        <f t="shared" si="82"/>
        <v>0.18879191548001836</v>
      </c>
      <c r="R283" s="15">
        <f t="shared" si="82"/>
        <v>0.49206933955506438</v>
      </c>
      <c r="S283" s="15">
        <f t="shared" si="82"/>
        <v>0.60386089219868411</v>
      </c>
      <c r="T283" s="15">
        <f t="shared" si="82"/>
        <v>0.55132708959180066</v>
      </c>
      <c r="U283" s="15">
        <f t="shared" si="83"/>
        <v>0.76177984393159559</v>
      </c>
      <c r="V283" s="15">
        <f t="shared" si="83"/>
        <v>0.71027416011576516</v>
      </c>
      <c r="W283" s="15">
        <f t="shared" si="83"/>
        <v>0.60537445439327486</v>
      </c>
      <c r="X283" s="15">
        <f t="shared" si="83"/>
        <v>0.46120691681119774</v>
      </c>
      <c r="Y283" s="15">
        <f t="shared" si="83"/>
        <v>0.71729801258981685</v>
      </c>
      <c r="Z283" s="15">
        <f t="shared" si="84"/>
        <v>0.74799825789808705</v>
      </c>
      <c r="AA283" s="15">
        <f t="shared" si="80"/>
        <v>0.39203137424440104</v>
      </c>
      <c r="AB283" s="15">
        <f t="shared" si="80"/>
        <v>0.82845126070055441</v>
      </c>
      <c r="AC283" s="15">
        <f t="shared" si="80"/>
        <v>0.89191788991708187</v>
      </c>
      <c r="AD283" s="15">
        <f t="shared" si="80"/>
        <v>0.4816470768994392</v>
      </c>
      <c r="AE283" s="15">
        <f t="shared" si="89"/>
        <v>0.30906003777400459</v>
      </c>
      <c r="AF283" s="15">
        <f t="shared" si="53"/>
        <v>0.65648138354135821</v>
      </c>
      <c r="AG283" s="15">
        <f t="shared" si="53"/>
        <v>0.58059379664952726</v>
      </c>
      <c r="AH283" s="15">
        <f t="shared" si="53"/>
        <v>0.7378732348819661</v>
      </c>
      <c r="AI283" s="15">
        <f t="shared" si="53"/>
        <v>0.41712186852514599</v>
      </c>
      <c r="AJ283" s="15">
        <f t="shared" si="53"/>
        <v>0.49023489231198158</v>
      </c>
      <c r="AK283" s="15">
        <f t="shared" si="53"/>
        <v>0.69956806701822483</v>
      </c>
      <c r="AL283" s="15">
        <f t="shared" si="53"/>
        <v>0.70185442444997259</v>
      </c>
      <c r="AM283" s="15">
        <f t="shared" si="53"/>
        <v>0.66698623247626831</v>
      </c>
      <c r="AN283" s="15">
        <f t="shared" si="53"/>
        <v>0.74024117412251789</v>
      </c>
      <c r="AO283" s="15">
        <f t="shared" si="86"/>
        <v>0.77482226367150542</v>
      </c>
      <c r="AP283" s="15">
        <f t="shared" si="86"/>
        <v>0.57705406555981265</v>
      </c>
      <c r="AQ283" s="15">
        <f t="shared" si="86"/>
        <v>0.70402634890089555</v>
      </c>
      <c r="AR283" s="15">
        <f t="shared" si="86"/>
        <v>0.68981206726013844</v>
      </c>
      <c r="AS283" s="15">
        <f t="shared" si="86"/>
        <v>0.63922809165844641</v>
      </c>
      <c r="AT283" s="15">
        <f t="shared" si="86"/>
        <v>0.61632437735429957</v>
      </c>
      <c r="AU283" s="15">
        <f t="shared" si="86"/>
        <v>0.85700736525437549</v>
      </c>
      <c r="AV283" s="15">
        <f t="shared" si="87"/>
        <v>0.70610217130885278</v>
      </c>
      <c r="AW283" s="15">
        <f t="shared" si="87"/>
        <v>0.54572298606625447</v>
      </c>
    </row>
    <row r="284" spans="1:49" x14ac:dyDescent="0.2">
      <c r="A284" s="2">
        <v>44449</v>
      </c>
      <c r="B284" s="15">
        <f t="shared" si="68"/>
        <v>0.43024198451623363</v>
      </c>
      <c r="C284" s="15">
        <f t="shared" si="68"/>
        <v>0.60726957192441189</v>
      </c>
      <c r="D284" s="15">
        <f t="shared" si="68"/>
        <v>0.54236348882775542</v>
      </c>
      <c r="E284" s="15">
        <f t="shared" si="68"/>
        <v>0.90068201193520891</v>
      </c>
      <c r="F284" s="15">
        <f t="shared" si="75"/>
        <v>0.63581406551059727</v>
      </c>
      <c r="G284" s="15">
        <f t="shared" si="71"/>
        <v>0.69871932768288658</v>
      </c>
      <c r="H284" s="15">
        <f t="shared" si="71"/>
        <v>0.84896696228437774</v>
      </c>
      <c r="I284" s="15">
        <f t="shared" si="71"/>
        <v>0.58854104963866838</v>
      </c>
      <c r="J284" s="15">
        <f t="shared" si="71"/>
        <v>0.72320941083039658</v>
      </c>
      <c r="K284" s="15">
        <f t="shared" si="88"/>
        <v>0.6866498159354778</v>
      </c>
      <c r="L284" s="15">
        <f t="shared" si="81"/>
        <v>0.35387707052570244</v>
      </c>
      <c r="M284" s="15">
        <f t="shared" si="81"/>
        <v>0.33385273182832426</v>
      </c>
      <c r="N284" s="15">
        <f t="shared" si="81"/>
        <v>0.61013117249406812</v>
      </c>
      <c r="O284" s="15">
        <f t="shared" si="81"/>
        <v>0.5111695251975813</v>
      </c>
      <c r="P284" s="15">
        <f t="shared" si="81"/>
        <v>0.30095925341289526</v>
      </c>
      <c r="Q284" s="15">
        <f t="shared" si="82"/>
        <v>0.24107403850169123</v>
      </c>
      <c r="R284" s="15">
        <f t="shared" si="82"/>
        <v>0.49206933955506438</v>
      </c>
      <c r="S284" s="15">
        <f t="shared" si="82"/>
        <v>0.60769286385655408</v>
      </c>
      <c r="T284" s="15">
        <f t="shared" si="82"/>
        <v>0.55132708959180066</v>
      </c>
      <c r="U284" s="15">
        <f t="shared" si="83"/>
        <v>0.76402125186783998</v>
      </c>
      <c r="V284" s="15">
        <f t="shared" si="83"/>
        <v>0.71027416011576516</v>
      </c>
      <c r="W284" s="15">
        <f t="shared" si="83"/>
        <v>0.60585422326983351</v>
      </c>
      <c r="X284" s="15">
        <f t="shared" si="83"/>
        <v>0.46284728587073515</v>
      </c>
      <c r="Y284" s="15">
        <f t="shared" si="83"/>
        <v>0.75589606599141712</v>
      </c>
      <c r="Z284" s="15">
        <f t="shared" si="84"/>
        <v>0.74799825789808705</v>
      </c>
      <c r="AA284" s="15">
        <f t="shared" si="80"/>
        <v>0.39653215782850704</v>
      </c>
      <c r="AB284" s="15">
        <f t="shared" si="80"/>
        <v>0.83225354206937574</v>
      </c>
      <c r="AC284" s="15">
        <f t="shared" si="80"/>
        <v>0.91438850304930841</v>
      </c>
      <c r="AD284" s="15">
        <f t="shared" si="80"/>
        <v>0.49025120995621113</v>
      </c>
      <c r="AE284" s="15">
        <f t="shared" si="89"/>
        <v>0.31598527195375548</v>
      </c>
      <c r="AF284" s="15">
        <f t="shared" si="53"/>
        <v>0.67533583668288555</v>
      </c>
      <c r="AG284" s="15">
        <f t="shared" si="53"/>
        <v>0.58683032011942282</v>
      </c>
      <c r="AH284" s="15">
        <f t="shared" si="53"/>
        <v>0.75493155114800048</v>
      </c>
      <c r="AI284" s="15">
        <f t="shared" si="53"/>
        <v>0.43157845168581654</v>
      </c>
      <c r="AJ284" s="15">
        <f t="shared" si="53"/>
        <v>0.5006760995330034</v>
      </c>
      <c r="AK284" s="15">
        <f t="shared" si="53"/>
        <v>0.70309018316310856</v>
      </c>
      <c r="AL284" s="15">
        <f t="shared" si="53"/>
        <v>0.70615126159015285</v>
      </c>
      <c r="AM284" s="15">
        <f t="shared" si="53"/>
        <v>0.66803922801282456</v>
      </c>
      <c r="AN284" s="15">
        <f t="shared" si="53"/>
        <v>0.76272476629874775</v>
      </c>
      <c r="AO284" s="15">
        <f t="shared" si="86"/>
        <v>0.78340046315068612</v>
      </c>
      <c r="AP284" s="15">
        <f t="shared" si="86"/>
        <v>0.58352490421455938</v>
      </c>
      <c r="AQ284" s="15">
        <f t="shared" si="86"/>
        <v>0.70587669306491008</v>
      </c>
      <c r="AR284" s="15">
        <f t="shared" si="86"/>
        <v>0.70439285506487459</v>
      </c>
      <c r="AS284" s="15">
        <f t="shared" si="86"/>
        <v>0.64469313015181917</v>
      </c>
      <c r="AT284" s="15">
        <f t="shared" si="86"/>
        <v>0.63585291586069026</v>
      </c>
      <c r="AU284" s="15">
        <f t="shared" si="86"/>
        <v>0.86611390210287642</v>
      </c>
      <c r="AV284" s="15">
        <f t="shared" si="87"/>
        <v>0.71435905680044387</v>
      </c>
      <c r="AW284" s="15">
        <f t="shared" si="87"/>
        <v>0.56305558118790566</v>
      </c>
    </row>
    <row r="285" spans="1:49" x14ac:dyDescent="0.2">
      <c r="A285" s="2">
        <v>44450</v>
      </c>
      <c r="B285" s="15">
        <f t="shared" si="68"/>
        <v>0.43330225771148312</v>
      </c>
      <c r="C285" s="15">
        <f t="shared" si="68"/>
        <v>0.61824141920555342</v>
      </c>
      <c r="D285" s="15">
        <f t="shared" si="68"/>
        <v>0.54244265442238804</v>
      </c>
      <c r="E285" s="16">
        <f t="shared" si="68"/>
        <v>0.95594155536610781</v>
      </c>
      <c r="F285" s="15">
        <f t="shared" si="75"/>
        <v>0.63600674373795762</v>
      </c>
      <c r="G285" s="15">
        <f t="shared" si="71"/>
        <v>0.73500265312854052</v>
      </c>
      <c r="H285" s="15">
        <f t="shared" si="71"/>
        <v>0.84896696228437774</v>
      </c>
      <c r="I285" s="15">
        <f t="shared" si="71"/>
        <v>0.61272361094657035</v>
      </c>
      <c r="J285" s="15">
        <f t="shared" si="71"/>
        <v>0.8362907628927384</v>
      </c>
      <c r="K285" s="15">
        <f t="shared" si="88"/>
        <v>0.71391863404197298</v>
      </c>
      <c r="L285" s="15">
        <f t="shared" si="81"/>
        <v>0.35566072511504571</v>
      </c>
      <c r="M285" s="15">
        <f t="shared" si="81"/>
        <v>0.33385273182832426</v>
      </c>
      <c r="N285" s="15">
        <f t="shared" si="81"/>
        <v>0.65280327110474401</v>
      </c>
      <c r="O285" s="15">
        <f t="shared" si="81"/>
        <v>0.53122695607665549</v>
      </c>
      <c r="P285" s="15">
        <f t="shared" si="81"/>
        <v>0.30095925341289526</v>
      </c>
      <c r="Q285" s="15">
        <f t="shared" si="82"/>
        <v>0.29289681379713534</v>
      </c>
      <c r="R285" s="15">
        <f t="shared" si="82"/>
        <v>0.49206933955506438</v>
      </c>
      <c r="S285" s="15">
        <f t="shared" si="82"/>
        <v>0.60809052129274821</v>
      </c>
      <c r="T285" s="15">
        <f t="shared" si="82"/>
        <v>0.55132708959180066</v>
      </c>
      <c r="U285" s="15">
        <f t="shared" si="83"/>
        <v>0.76445293043333884</v>
      </c>
      <c r="V285" s="15">
        <f t="shared" si="83"/>
        <v>0.71050881927333875</v>
      </c>
      <c r="W285" s="15">
        <f t="shared" si="83"/>
        <v>0.60640700045369444</v>
      </c>
      <c r="X285" s="15">
        <f t="shared" si="83"/>
        <v>0.46690825683761289</v>
      </c>
      <c r="Y285" s="15">
        <f t="shared" si="83"/>
        <v>0.78500847153687281</v>
      </c>
      <c r="Z285" s="15">
        <f t="shared" si="84"/>
        <v>0.74799825789808705</v>
      </c>
      <c r="AA285" s="15">
        <f t="shared" si="80"/>
        <v>0.41963051886391883</v>
      </c>
      <c r="AB285" s="15">
        <f t="shared" si="80"/>
        <v>0.83550353675892686</v>
      </c>
      <c r="AC285" s="15">
        <f t="shared" si="80"/>
        <v>0.93326150945574171</v>
      </c>
      <c r="AD285" s="15">
        <f t="shared" si="80"/>
        <v>0.50489360067603906</v>
      </c>
      <c r="AE285" s="15">
        <f t="shared" si="89"/>
        <v>0.33155274052311273</v>
      </c>
      <c r="AF285" s="15">
        <f t="shared" si="53"/>
        <v>0.70035170298286442</v>
      </c>
      <c r="AG285" s="15">
        <f t="shared" si="53"/>
        <v>0.58908608392768291</v>
      </c>
      <c r="AH285" s="15">
        <f t="shared" si="53"/>
        <v>0.76641155545973916</v>
      </c>
      <c r="AI285" s="15">
        <f t="shared" si="53"/>
        <v>0.43204935016010548</v>
      </c>
      <c r="AJ285" s="15">
        <f t="shared" si="53"/>
        <v>0.50370112218582286</v>
      </c>
      <c r="AK285" s="15">
        <f t="shared" si="53"/>
        <v>0.70327968477387226</v>
      </c>
      <c r="AL285" s="15">
        <f t="shared" si="53"/>
        <v>0.72211094239653673</v>
      </c>
      <c r="AM285" s="15">
        <f t="shared" si="53"/>
        <v>0.67718614446470105</v>
      </c>
      <c r="AN285" s="15">
        <f t="shared" si="53"/>
        <v>0.77408724227880765</v>
      </c>
      <c r="AO285" s="15">
        <f t="shared" si="86"/>
        <v>0.78707683435604936</v>
      </c>
      <c r="AP285" s="15">
        <f t="shared" si="86"/>
        <v>0.59138640556265076</v>
      </c>
      <c r="AQ285" s="15">
        <f t="shared" si="86"/>
        <v>0.706372585300866</v>
      </c>
      <c r="AR285" s="15">
        <f t="shared" si="86"/>
        <v>0.71222435561761799</v>
      </c>
      <c r="AS285" s="15">
        <f t="shared" si="86"/>
        <v>0.64526004285860061</v>
      </c>
      <c r="AT285" s="15">
        <f t="shared" si="86"/>
        <v>0.64840300980129018</v>
      </c>
      <c r="AU285" s="15">
        <f t="shared" si="86"/>
        <v>0.86747728923072365</v>
      </c>
      <c r="AV285" s="15">
        <f t="shared" si="87"/>
        <v>0.71465464935980871</v>
      </c>
      <c r="AW285" s="15">
        <f t="shared" si="87"/>
        <v>0.56882285995509207</v>
      </c>
    </row>
    <row r="286" spans="1:49" x14ac:dyDescent="0.2">
      <c r="A286" s="2">
        <v>44451</v>
      </c>
      <c r="B286" s="15">
        <f t="shared" si="68"/>
        <v>0.4340115925580641</v>
      </c>
      <c r="C286" s="15">
        <f t="shared" si="68"/>
        <v>0.62015040493636719</v>
      </c>
      <c r="D286" s="15">
        <f t="shared" si="68"/>
        <v>0.59340550596710673</v>
      </c>
      <c r="E286" s="15">
        <f t="shared" si="68"/>
        <v>0.95633229137065456</v>
      </c>
      <c r="F286" s="15">
        <f t="shared" si="75"/>
        <v>0.63600674373795762</v>
      </c>
      <c r="G286" s="15">
        <f t="shared" si="71"/>
        <v>0.74446786846218937</v>
      </c>
      <c r="H286" s="15">
        <f t="shared" si="71"/>
        <v>0.84896696228437774</v>
      </c>
      <c r="I286" s="15">
        <f t="shared" si="71"/>
        <v>0.63461082810093594</v>
      </c>
      <c r="J286" s="15">
        <f t="shared" si="71"/>
        <v>0.91042090633841266</v>
      </c>
      <c r="K286" s="15">
        <f t="shared" si="88"/>
        <v>0.74359969375019663</v>
      </c>
      <c r="L286" s="15">
        <f t="shared" si="81"/>
        <v>0.35744437970438897</v>
      </c>
      <c r="M286" s="15">
        <f t="shared" si="81"/>
        <v>0.38371498734745269</v>
      </c>
      <c r="N286" s="15">
        <f t="shared" si="81"/>
        <v>0.69660951187118536</v>
      </c>
      <c r="O286" s="15">
        <f t="shared" si="81"/>
        <v>0.5717669104442652</v>
      </c>
      <c r="P286" s="15">
        <f t="shared" si="81"/>
        <v>0.30343978212978545</v>
      </c>
      <c r="Q286" s="15">
        <f t="shared" si="82"/>
        <v>0.29548586461769744</v>
      </c>
      <c r="R286" s="15">
        <f t="shared" si="82"/>
        <v>0.49208980577556743</v>
      </c>
      <c r="S286" s="15">
        <f t="shared" si="82"/>
        <v>0.60809052129274821</v>
      </c>
      <c r="T286" s="15">
        <f t="shared" si="82"/>
        <v>0.55323555398480295</v>
      </c>
      <c r="U286" s="15">
        <f t="shared" si="83"/>
        <v>0.76455254856383859</v>
      </c>
      <c r="V286" s="15">
        <f t="shared" si="83"/>
        <v>0.73495248152059134</v>
      </c>
      <c r="W286" s="15">
        <f t="shared" si="83"/>
        <v>0.60917088637299943</v>
      </c>
      <c r="X286" s="15">
        <f t="shared" si="83"/>
        <v>0.47739909850204693</v>
      </c>
      <c r="Y286" s="15">
        <f t="shared" si="83"/>
        <v>0.78973274465427468</v>
      </c>
      <c r="Z286" s="15">
        <f t="shared" si="84"/>
        <v>0.74799825789808705</v>
      </c>
      <c r="AA286" s="15">
        <f t="shared" si="80"/>
        <v>0.44023530683300782</v>
      </c>
      <c r="AB286" s="15">
        <f t="shared" si="80"/>
        <v>0.84072901841663661</v>
      </c>
      <c r="AC286" s="15">
        <f t="shared" si="80"/>
        <v>0.94061063121645283</v>
      </c>
      <c r="AD286" s="15">
        <f t="shared" si="80"/>
        <v>0.53112084197587772</v>
      </c>
      <c r="AE286" s="15">
        <f t="shared" si="89"/>
        <v>0.35335864318827859</v>
      </c>
      <c r="AF286" s="15">
        <f t="shared" si="53"/>
        <v>0.71779141104294475</v>
      </c>
      <c r="AG286" s="15">
        <f t="shared" si="53"/>
        <v>0.60318460772930838</v>
      </c>
      <c r="AH286" s="15">
        <f t="shared" si="53"/>
        <v>0.78225719521397008</v>
      </c>
      <c r="AI286" s="15">
        <f t="shared" si="53"/>
        <v>0.43204935016010548</v>
      </c>
      <c r="AJ286" s="15">
        <f t="shared" si="53"/>
        <v>0.51251132640970243</v>
      </c>
      <c r="AK286" s="15">
        <f t="shared" si="53"/>
        <v>0.70346265184633383</v>
      </c>
      <c r="AL286" s="15">
        <f t="shared" si="53"/>
        <v>0.72857235162989042</v>
      </c>
      <c r="AM286" s="15">
        <f t="shared" si="53"/>
        <v>0.68837618658452249</v>
      </c>
      <c r="AN286" s="15">
        <f t="shared" si="53"/>
        <v>0.78981276050611293</v>
      </c>
      <c r="AO286" s="15">
        <f t="shared" si="86"/>
        <v>0.78928445922201496</v>
      </c>
      <c r="AP286" s="15">
        <f t="shared" si="86"/>
        <v>0.60061018873279415</v>
      </c>
      <c r="AQ286" s="15">
        <f t="shared" si="86"/>
        <v>0.70744578491599441</v>
      </c>
      <c r="AR286" s="15">
        <f t="shared" si="86"/>
        <v>0.72126607319485658</v>
      </c>
      <c r="AS286" s="15">
        <f t="shared" si="86"/>
        <v>0.65691576811002639</v>
      </c>
      <c r="AT286" s="15">
        <f t="shared" si="86"/>
        <v>0.6575471785426712</v>
      </c>
      <c r="AU286" s="15">
        <f t="shared" si="86"/>
        <v>0.86826271877176608</v>
      </c>
      <c r="AV286" s="15">
        <f t="shared" si="87"/>
        <v>0.72823220091996699</v>
      </c>
      <c r="AW286" s="15">
        <f t="shared" si="87"/>
        <v>0.59512165113346249</v>
      </c>
    </row>
    <row r="287" spans="1:49" x14ac:dyDescent="0.2">
      <c r="A287" s="2">
        <v>44452</v>
      </c>
      <c r="B287" s="15">
        <f t="shared" si="68"/>
        <v>0.50310080661505407</v>
      </c>
      <c r="C287" s="15">
        <f t="shared" si="68"/>
        <v>0.6245082915541843</v>
      </c>
      <c r="D287" s="15">
        <f t="shared" si="68"/>
        <v>0.60322203970154575</v>
      </c>
      <c r="E287" s="15">
        <f t="shared" si="68"/>
        <v>0.96439566164630108</v>
      </c>
      <c r="F287" s="15">
        <f t="shared" si="75"/>
        <v>0.63600674373795762</v>
      </c>
      <c r="G287" s="15">
        <f t="shared" si="71"/>
        <v>0.78247214215032479</v>
      </c>
      <c r="H287" s="15">
        <f t="shared" si="71"/>
        <v>0.84896696228437774</v>
      </c>
      <c r="I287" s="15">
        <f t="shared" si="71"/>
        <v>0.63461082810093594</v>
      </c>
      <c r="J287" s="15">
        <f t="shared" si="71"/>
        <v>0.91042090633841266</v>
      </c>
      <c r="K287" s="15">
        <f t="shared" si="88"/>
        <v>0.77024971944581366</v>
      </c>
      <c r="L287" s="15">
        <f t="shared" si="81"/>
        <v>0.35922803429373223</v>
      </c>
      <c r="M287" s="15">
        <f t="shared" si="81"/>
        <v>0.53704142306877256</v>
      </c>
      <c r="N287" s="15">
        <f t="shared" si="81"/>
        <v>0.70881646296876633</v>
      </c>
      <c r="O287" s="15">
        <f t="shared" si="81"/>
        <v>0.5942013897925722</v>
      </c>
      <c r="P287" s="15">
        <f t="shared" si="81"/>
        <v>0.31554753768495553</v>
      </c>
      <c r="Q287" s="15">
        <f t="shared" si="82"/>
        <v>0.33569967010481477</v>
      </c>
      <c r="R287" s="15">
        <f t="shared" si="82"/>
        <v>0.49208980577556743</v>
      </c>
      <c r="S287" s="15">
        <f t="shared" si="82"/>
        <v>0.60841587737690694</v>
      </c>
      <c r="T287" s="15">
        <f t="shared" si="82"/>
        <v>0.55622548153383988</v>
      </c>
      <c r="U287" s="15">
        <f t="shared" si="83"/>
        <v>0.76598040843433501</v>
      </c>
      <c r="V287" s="15">
        <f t="shared" si="83"/>
        <v>0.74948179436035822</v>
      </c>
      <c r="W287" s="15">
        <f t="shared" si="83"/>
        <v>0.61253969826709564</v>
      </c>
      <c r="X287" s="15">
        <f t="shared" si="83"/>
        <v>0.57196707981406014</v>
      </c>
      <c r="Y287" s="15">
        <f t="shared" si="83"/>
        <v>0.84779678205270903</v>
      </c>
      <c r="Z287" s="15">
        <f t="shared" si="84"/>
        <v>0.74841703239639523</v>
      </c>
      <c r="AA287" s="15">
        <f t="shared" si="80"/>
        <v>0.46651432453506059</v>
      </c>
      <c r="AB287" s="15">
        <f t="shared" si="80"/>
        <v>0.88760966076852821</v>
      </c>
      <c r="AC287" s="15">
        <f t="shared" si="80"/>
        <v>0.9445352930991362</v>
      </c>
      <c r="AD287" s="15">
        <f t="shared" si="80"/>
        <v>0.54527156794960441</v>
      </c>
      <c r="AE287" s="15">
        <f t="shared" si="89"/>
        <v>0.38157467997023864</v>
      </c>
      <c r="AF287" s="15">
        <f t="shared" si="53"/>
        <v>0.72577744869896343</v>
      </c>
      <c r="AG287" s="15">
        <f t="shared" si="53"/>
        <v>0.60464421960524128</v>
      </c>
      <c r="AH287" s="15">
        <f t="shared" si="53"/>
        <v>0.79678236498868171</v>
      </c>
      <c r="AI287" s="15">
        <f t="shared" si="53"/>
        <v>0.44787153889621395</v>
      </c>
      <c r="AJ287" s="15">
        <f t="shared" si="53"/>
        <v>0.52056876001951624</v>
      </c>
      <c r="AK287" s="15">
        <f t="shared" si="53"/>
        <v>0.70748139290218448</v>
      </c>
      <c r="AL287" s="15">
        <f t="shared" si="53"/>
        <v>0.73957290084967531</v>
      </c>
      <c r="AM287" s="15">
        <f t="shared" si="53"/>
        <v>0.70431256679449294</v>
      </c>
      <c r="AN287" s="15">
        <f t="shared" si="53"/>
        <v>0.81015196383316468</v>
      </c>
      <c r="AO287" s="15">
        <f t="shared" si="86"/>
        <v>0.79442056605303701</v>
      </c>
      <c r="AP287" s="15">
        <f t="shared" si="86"/>
        <v>0.61050092237831699</v>
      </c>
      <c r="AQ287" s="15">
        <f t="shared" si="86"/>
        <v>0.70851158315446672</v>
      </c>
      <c r="AR287" s="15">
        <f t="shared" si="86"/>
        <v>0.72475708384243909</v>
      </c>
      <c r="AS287" s="15">
        <f t="shared" si="86"/>
        <v>0.69029558828531579</v>
      </c>
      <c r="AT287" s="15">
        <f t="shared" si="86"/>
        <v>0.66839430988366177</v>
      </c>
      <c r="AU287" s="15">
        <f t="shared" si="86"/>
        <v>0.86930748825560544</v>
      </c>
      <c r="AV287" s="15">
        <f t="shared" si="87"/>
        <v>0.72892191689181829</v>
      </c>
      <c r="AW287" s="15">
        <f t="shared" si="87"/>
        <v>0.60762511150072285</v>
      </c>
    </row>
    <row r="288" spans="1:49" x14ac:dyDescent="0.2">
      <c r="A288" s="2">
        <v>44453</v>
      </c>
      <c r="B288" s="15">
        <f t="shared" si="68"/>
        <v>0.50486401037655548</v>
      </c>
      <c r="C288" s="15">
        <f t="shared" si="68"/>
        <v>0.62583879676050902</v>
      </c>
      <c r="D288" s="15">
        <f t="shared" si="68"/>
        <v>0.61006986363726323</v>
      </c>
      <c r="E288" s="15">
        <f t="shared" si="68"/>
        <v>0.96439566164630108</v>
      </c>
      <c r="F288" s="15">
        <f t="shared" si="75"/>
        <v>0.63600674373795762</v>
      </c>
      <c r="G288" s="15">
        <f t="shared" si="71"/>
        <v>0.78251516585638692</v>
      </c>
      <c r="H288" s="15">
        <f t="shared" si="71"/>
        <v>0.84896696228437774</v>
      </c>
      <c r="I288" s="15">
        <f t="shared" si="71"/>
        <v>0.64989337756190024</v>
      </c>
      <c r="J288" s="15">
        <f t="shared" si="71"/>
        <v>0.91042090633841266</v>
      </c>
      <c r="K288" s="15">
        <f t="shared" si="88"/>
        <v>0.80236399676969383</v>
      </c>
      <c r="L288" s="15">
        <f t="shared" si="81"/>
        <v>0.3610116888830755</v>
      </c>
      <c r="M288" s="15">
        <f t="shared" si="81"/>
        <v>0.55804589820620532</v>
      </c>
      <c r="N288" s="15">
        <f t="shared" si="81"/>
        <v>0.73702824909343245</v>
      </c>
      <c r="O288" s="15">
        <f t="shared" si="81"/>
        <v>0.61364287015589625</v>
      </c>
      <c r="P288" s="15">
        <f t="shared" si="81"/>
        <v>0.32005758989748306</v>
      </c>
      <c r="Q288" s="15">
        <f t="shared" si="82"/>
        <v>0.351693322754416</v>
      </c>
      <c r="R288" s="15">
        <f t="shared" si="82"/>
        <v>0.49208980577556743</v>
      </c>
      <c r="S288" s="15">
        <f t="shared" si="82"/>
        <v>0.6502783602053358</v>
      </c>
      <c r="T288" s="15">
        <f t="shared" si="82"/>
        <v>0.56438239971726456</v>
      </c>
      <c r="U288" s="15">
        <f t="shared" si="83"/>
        <v>0.76608002656483476</v>
      </c>
      <c r="V288" s="15">
        <f t="shared" si="83"/>
        <v>0.75446830145879773</v>
      </c>
      <c r="W288" s="15">
        <f t="shared" si="83"/>
        <v>0.62217679483101185</v>
      </c>
      <c r="X288" s="15">
        <f t="shared" si="83"/>
        <v>0.66630945162791355</v>
      </c>
      <c r="Y288" s="15">
        <f t="shared" si="83"/>
        <v>0.87324849429253393</v>
      </c>
      <c r="Z288" s="15">
        <f t="shared" si="84"/>
        <v>0.74905356963382352</v>
      </c>
      <c r="AA288" s="15">
        <f t="shared" si="80"/>
        <v>0.48163016374205803</v>
      </c>
      <c r="AB288" s="15">
        <f t="shared" si="80"/>
        <v>0.88797077128958934</v>
      </c>
      <c r="AC288" s="15">
        <f t="shared" si="80"/>
        <v>0.9445352930991362</v>
      </c>
      <c r="AD288" s="15">
        <f t="shared" si="80"/>
        <v>0.57030037643082121</v>
      </c>
      <c r="AE288" s="15">
        <f t="shared" si="89"/>
        <v>0.38594349161531566</v>
      </c>
      <c r="AF288" s="15">
        <f t="shared" si="53"/>
        <v>0.75596308440871585</v>
      </c>
      <c r="AG288" s="15">
        <f t="shared" si="53"/>
        <v>0.65340852546027539</v>
      </c>
      <c r="AH288" s="15">
        <f t="shared" si="53"/>
        <v>0.81308612698070493</v>
      </c>
      <c r="AI288" s="15">
        <f t="shared" si="53"/>
        <v>0.45135618760595214</v>
      </c>
      <c r="AJ288" s="15">
        <f t="shared" si="53"/>
        <v>0.52988081131943965</v>
      </c>
      <c r="AK288" s="15">
        <f t="shared" si="53"/>
        <v>0.70928492547359068</v>
      </c>
      <c r="AL288" s="15">
        <f t="shared" si="53"/>
        <v>0.74760120182211742</v>
      </c>
      <c r="AM288" s="15">
        <f t="shared" si="53"/>
        <v>0.71738857106934051</v>
      </c>
      <c r="AN288" s="15">
        <f t="shared" si="53"/>
        <v>0.83405586550690192</v>
      </c>
      <c r="AO288" s="15">
        <f t="shared" si="86"/>
        <v>0.80266536912388831</v>
      </c>
      <c r="AP288" s="15">
        <f t="shared" si="86"/>
        <v>0.62103022562792676</v>
      </c>
      <c r="AQ288" s="15">
        <f t="shared" si="86"/>
        <v>0.71472133816889938</v>
      </c>
      <c r="AR288" s="15">
        <f t="shared" si="86"/>
        <v>0.7349042881247454</v>
      </c>
      <c r="AS288" s="15">
        <f t="shared" si="86"/>
        <v>0.74153315872421965</v>
      </c>
      <c r="AT288" s="15">
        <f t="shared" si="86"/>
        <v>0.67588179218303146</v>
      </c>
      <c r="AU288" s="15">
        <f t="shared" si="86"/>
        <v>0.8687739889447087</v>
      </c>
      <c r="AV288" s="15">
        <f t="shared" si="87"/>
        <v>0.73676497280029873</v>
      </c>
      <c r="AW288" s="15">
        <f t="shared" si="87"/>
        <v>0.62125126880132875</v>
      </c>
    </row>
    <row r="289" spans="1:49" x14ac:dyDescent="0.2">
      <c r="A289" s="2">
        <v>44454</v>
      </c>
      <c r="B289" s="15">
        <f t="shared" si="68"/>
        <v>0.50486401037655548</v>
      </c>
      <c r="C289" s="15">
        <f t="shared" si="68"/>
        <v>0.6266486694947937</v>
      </c>
      <c r="D289" s="15">
        <f t="shared" si="68"/>
        <v>0.68919587547251959</v>
      </c>
      <c r="E289" s="15">
        <f t="shared" si="68"/>
        <v>0.96439566164630108</v>
      </c>
      <c r="F289" s="15">
        <f t="shared" si="75"/>
        <v>0.63624759152215804</v>
      </c>
      <c r="G289" s="15">
        <f t="shared" si="71"/>
        <v>0.78294540291700732</v>
      </c>
      <c r="H289" s="15">
        <f t="shared" si="71"/>
        <v>0.84896696228437774</v>
      </c>
      <c r="I289" s="15">
        <f t="shared" si="71"/>
        <v>0.64989337756190024</v>
      </c>
      <c r="J289" s="15">
        <f t="shared" si="71"/>
        <v>0.91042090633841266</v>
      </c>
      <c r="K289" s="15">
        <f t="shared" si="88"/>
        <v>0.84608849780276252</v>
      </c>
      <c r="L289" s="15">
        <f t="shared" si="81"/>
        <v>0.36279534347241876</v>
      </c>
      <c r="M289" s="15">
        <f t="shared" si="81"/>
        <v>0.55991573278817264</v>
      </c>
      <c r="N289" s="15">
        <f t="shared" si="81"/>
        <v>0.7501156526540419</v>
      </c>
      <c r="O289" s="15">
        <f t="shared" si="81"/>
        <v>0.64177706061473594</v>
      </c>
      <c r="P289" s="15">
        <f t="shared" si="81"/>
        <v>0.3204045169907544</v>
      </c>
      <c r="Q289" s="15">
        <f t="shared" si="82"/>
        <v>0.40405896354449411</v>
      </c>
      <c r="R289" s="15">
        <f t="shared" si="82"/>
        <v>0.49208980577556743</v>
      </c>
      <c r="S289" s="15">
        <f t="shared" si="82"/>
        <v>0.67948810642759017</v>
      </c>
      <c r="T289" s="15">
        <f t="shared" si="82"/>
        <v>0.62844318784237496</v>
      </c>
      <c r="U289" s="15">
        <f t="shared" si="83"/>
        <v>0.76608002656483476</v>
      </c>
      <c r="V289" s="15">
        <f t="shared" si="83"/>
        <v>0.77443388478235364</v>
      </c>
      <c r="W289" s="15">
        <f t="shared" si="83"/>
        <v>0.62722479779306317</v>
      </c>
      <c r="X289" s="15">
        <f t="shared" si="83"/>
        <v>0.7011144169169522</v>
      </c>
      <c r="Y289" s="15">
        <f t="shared" si="83"/>
        <v>0.87324849429253393</v>
      </c>
      <c r="Z289" s="15">
        <f t="shared" si="84"/>
        <v>0.7495225970719287</v>
      </c>
      <c r="AA289" s="15">
        <f t="shared" si="80"/>
        <v>0.49054681046528686</v>
      </c>
      <c r="AB289" s="15">
        <f t="shared" si="80"/>
        <v>0.90267009367631756</v>
      </c>
      <c r="AC289" s="15">
        <f t="shared" si="80"/>
        <v>0.9445352930991362</v>
      </c>
      <c r="AD289" s="15">
        <f t="shared" si="80"/>
        <v>0.58360605362218643</v>
      </c>
      <c r="AE289" s="15">
        <f t="shared" si="89"/>
        <v>0.44012438712631397</v>
      </c>
      <c r="AF289" s="15">
        <f t="shared" si="53"/>
        <v>0.76521842606304213</v>
      </c>
      <c r="AG289" s="15">
        <f t="shared" si="53"/>
        <v>0.66442196052413338</v>
      </c>
      <c r="AH289" s="15">
        <f t="shared" si="53"/>
        <v>0.83604613560418239</v>
      </c>
      <c r="AI289" s="15">
        <f t="shared" si="53"/>
        <v>0.45135618760595214</v>
      </c>
      <c r="AJ289" s="15">
        <f t="shared" si="53"/>
        <v>0.5412978322994354</v>
      </c>
      <c r="AK289" s="15">
        <f t="shared" si="53"/>
        <v>0.71504838825612771</v>
      </c>
      <c r="AL289" s="15">
        <f t="shared" si="53"/>
        <v>0.75865021161115243</v>
      </c>
      <c r="AM289" s="15">
        <f t="shared" si="53"/>
        <v>0.72046897592254977</v>
      </c>
      <c r="AN289" s="15">
        <f t="shared" si="53"/>
        <v>0.85387521699172875</v>
      </c>
      <c r="AO289" s="15">
        <f t="shared" si="86"/>
        <v>0.80887375088980795</v>
      </c>
      <c r="AP289" s="15">
        <f t="shared" si="86"/>
        <v>0.63046686533276575</v>
      </c>
      <c r="AQ289" s="15">
        <f t="shared" si="86"/>
        <v>0.72481681592776259</v>
      </c>
      <c r="AR289" s="15">
        <f t="shared" si="86"/>
        <v>0.73776691685576312</v>
      </c>
      <c r="AS289" s="15">
        <f t="shared" si="86"/>
        <v>0.80027665340090937</v>
      </c>
      <c r="AT289" s="15">
        <f t="shared" si="86"/>
        <v>0.68368395235406809</v>
      </c>
      <c r="AU289" s="15">
        <f t="shared" si="86"/>
        <v>0.86796633026571235</v>
      </c>
      <c r="AV289" s="15">
        <f t="shared" si="87"/>
        <v>0.75773233834457798</v>
      </c>
      <c r="AW289" s="15">
        <f t="shared" si="87"/>
        <v>0.64387438097874561</v>
      </c>
    </row>
    <row r="290" spans="1:49" x14ac:dyDescent="0.2">
      <c r="A290" s="2">
        <v>44455</v>
      </c>
      <c r="B290" s="15">
        <f t="shared" si="68"/>
        <v>0.50508694418548095</v>
      </c>
      <c r="C290" s="15">
        <f t="shared" si="68"/>
        <v>0.62848052448900882</v>
      </c>
      <c r="D290" s="15">
        <f t="shared" si="68"/>
        <v>0.68929483246581036</v>
      </c>
      <c r="E290" s="15">
        <f t="shared" si="68"/>
        <v>0.96439566164630108</v>
      </c>
      <c r="F290" s="15">
        <f t="shared" si="75"/>
        <v>0.63624759152215804</v>
      </c>
      <c r="G290" s="15">
        <f t="shared" si="71"/>
        <v>0.78326091009479559</v>
      </c>
      <c r="H290" s="15">
        <f t="shared" si="71"/>
        <v>0.84896696228437774</v>
      </c>
      <c r="I290" s="15">
        <f t="shared" si="71"/>
        <v>0.6499081862338586</v>
      </c>
      <c r="J290" s="15">
        <f t="shared" si="71"/>
        <v>0.91042090633841266</v>
      </c>
      <c r="K290" s="15">
        <f t="shared" si="88"/>
        <v>0.85297911837813456</v>
      </c>
      <c r="L290" s="15">
        <f t="shared" si="81"/>
        <v>0.36532813298928618</v>
      </c>
      <c r="M290" s="15">
        <f t="shared" si="81"/>
        <v>0.56213460315877384</v>
      </c>
      <c r="N290" s="15">
        <f t="shared" si="81"/>
        <v>0.7589574845920819</v>
      </c>
      <c r="O290" s="15">
        <f t="shared" si="81"/>
        <v>0.6496976637257198</v>
      </c>
      <c r="P290" s="15">
        <f t="shared" si="81"/>
        <v>0.32909504067720169</v>
      </c>
      <c r="Q290" s="15">
        <f t="shared" si="82"/>
        <v>0.42431202238276194</v>
      </c>
      <c r="R290" s="15">
        <f t="shared" si="82"/>
        <v>0.49208980577556743</v>
      </c>
      <c r="S290" s="15">
        <f t="shared" si="82"/>
        <v>0.68588677608271276</v>
      </c>
      <c r="T290" s="15">
        <f t="shared" si="82"/>
        <v>0.65748718854921362</v>
      </c>
      <c r="U290" s="15">
        <f t="shared" si="83"/>
        <v>0.76608002656483476</v>
      </c>
      <c r="V290" s="15">
        <f t="shared" si="83"/>
        <v>0.78511087645195354</v>
      </c>
      <c r="W290" s="15">
        <f t="shared" si="83"/>
        <v>0.63326362778278988</v>
      </c>
      <c r="X290" s="15">
        <f t="shared" si="83"/>
        <v>0.72722871632895747</v>
      </c>
      <c r="Y290" s="15">
        <f t="shared" si="83"/>
        <v>0.87324849429253393</v>
      </c>
      <c r="Z290" s="15">
        <f t="shared" si="84"/>
        <v>0.75441388321216796</v>
      </c>
      <c r="AA290" s="15">
        <f t="shared" si="80"/>
        <v>0.51266472636316618</v>
      </c>
      <c r="AB290" s="15">
        <f t="shared" si="80"/>
        <v>0.90362597446736204</v>
      </c>
      <c r="AC290" s="15">
        <f t="shared" si="80"/>
        <v>0.9445352930991362</v>
      </c>
      <c r="AD290" s="15">
        <f t="shared" si="80"/>
        <v>0.62622724129983864</v>
      </c>
      <c r="AE290" s="15">
        <f t="shared" si="89"/>
        <v>0.51006352900776464</v>
      </c>
      <c r="AF290" s="15">
        <f t="shared" si="53"/>
        <v>0.79137137719483819</v>
      </c>
      <c r="AG290" s="15">
        <f t="shared" si="53"/>
        <v>0.67550174158235199</v>
      </c>
      <c r="AH290" s="15">
        <f t="shared" si="53"/>
        <v>0.88078042470626283</v>
      </c>
      <c r="AI290" s="15">
        <f t="shared" si="53"/>
        <v>0.45135618760595214</v>
      </c>
      <c r="AJ290" s="15">
        <f t="shared" si="53"/>
        <v>0.55176691991357074</v>
      </c>
      <c r="AK290" s="15">
        <f t="shared" si="53"/>
        <v>0.72261538361007105</v>
      </c>
      <c r="AL290" s="15">
        <f t="shared" si="53"/>
        <v>0.76262397828966499</v>
      </c>
      <c r="AM290" s="15">
        <f t="shared" si="53"/>
        <v>0.73527377883950462</v>
      </c>
      <c r="AN290" s="15">
        <f t="shared" si="53"/>
        <v>0.87447434623989306</v>
      </c>
      <c r="AO290" s="15">
        <f t="shared" si="86"/>
        <v>0.81106335432829635</v>
      </c>
      <c r="AP290" s="15">
        <f t="shared" si="86"/>
        <v>0.63046686533276575</v>
      </c>
      <c r="AQ290" s="15">
        <f t="shared" si="86"/>
        <v>0.72964991488416842</v>
      </c>
      <c r="AR290" s="15">
        <f t="shared" si="86"/>
        <v>0.73790655728166643</v>
      </c>
      <c r="AS290" s="15">
        <f t="shared" si="86"/>
        <v>0.85490436182636598</v>
      </c>
      <c r="AT290" s="15">
        <f t="shared" si="86"/>
        <v>0.69636361953594272</v>
      </c>
      <c r="AU290" s="15">
        <f t="shared" si="86"/>
        <v>0.8669067413565702</v>
      </c>
      <c r="AV290" s="15">
        <f t="shared" si="87"/>
        <v>0.78591216233735928</v>
      </c>
      <c r="AW290" s="15">
        <f t="shared" si="87"/>
        <v>0.6652517609424502</v>
      </c>
    </row>
    <row r="291" spans="1:49" x14ac:dyDescent="0.2">
      <c r="A291" s="2">
        <v>44456</v>
      </c>
      <c r="B291" s="15">
        <f t="shared" si="68"/>
        <v>0.53510194155080859</v>
      </c>
      <c r="C291" s="15">
        <f t="shared" si="68"/>
        <v>0.65518704203625144</v>
      </c>
      <c r="D291" s="15">
        <f t="shared" si="68"/>
        <v>0.76072199022304909</v>
      </c>
      <c r="E291" s="15">
        <f t="shared" si="68"/>
        <v>0.96439566164630108</v>
      </c>
      <c r="F291" s="15">
        <f t="shared" si="75"/>
        <v>0.63627167630057802</v>
      </c>
      <c r="G291" s="15">
        <f t="shared" si="71"/>
        <v>0.8685912604511753</v>
      </c>
      <c r="H291" s="15">
        <f t="shared" si="71"/>
        <v>0.85247539226196278</v>
      </c>
      <c r="I291" s="15">
        <f t="shared" si="71"/>
        <v>0.6499081862338586</v>
      </c>
      <c r="J291" s="15">
        <f t="shared" si="71"/>
        <v>0.91042090633841266</v>
      </c>
      <c r="K291" s="15">
        <f t="shared" si="88"/>
        <v>0.8612856198936516</v>
      </c>
      <c r="L291" s="15">
        <f t="shared" si="81"/>
        <v>0.36570864596834607</v>
      </c>
      <c r="M291" s="15">
        <f t="shared" si="81"/>
        <v>0.56213460315877384</v>
      </c>
      <c r="N291" s="15">
        <f t="shared" si="81"/>
        <v>0.76754562683738492</v>
      </c>
      <c r="O291" s="15">
        <f t="shared" si="81"/>
        <v>0.65754886396168966</v>
      </c>
      <c r="P291" s="15">
        <f t="shared" si="81"/>
        <v>0.34718728859130255</v>
      </c>
      <c r="Q291" s="15">
        <f t="shared" si="82"/>
        <v>0.44686181985217355</v>
      </c>
      <c r="R291" s="15">
        <f t="shared" si="82"/>
        <v>0.49208980577556743</v>
      </c>
      <c r="S291" s="15">
        <f t="shared" si="82"/>
        <v>0.68917648760031813</v>
      </c>
      <c r="T291" s="15">
        <f t="shared" si="82"/>
        <v>0.72236084113801025</v>
      </c>
      <c r="U291" s="15">
        <f t="shared" si="83"/>
        <v>0.76837124356632902</v>
      </c>
      <c r="V291" s="15">
        <f t="shared" si="83"/>
        <v>0.81622276976025654</v>
      </c>
      <c r="W291" s="15">
        <f t="shared" si="83"/>
        <v>0.64828247957071117</v>
      </c>
      <c r="X291" s="15">
        <f t="shared" si="83"/>
        <v>0.72967751942356773</v>
      </c>
      <c r="Y291" s="15">
        <f t="shared" si="83"/>
        <v>0.87324849429253393</v>
      </c>
      <c r="Z291" s="15">
        <f t="shared" si="84"/>
        <v>0.79240510569868339</v>
      </c>
      <c r="AA291" s="15">
        <f t="shared" si="80"/>
        <v>0.52710892205075155</v>
      </c>
      <c r="AB291" s="15">
        <f t="shared" si="80"/>
        <v>0.90651485863585191</v>
      </c>
      <c r="AC291" s="16">
        <f t="shared" si="80"/>
        <v>0.94488158679466705</v>
      </c>
      <c r="AD291" s="15">
        <f t="shared" si="80"/>
        <v>0.62933087500960283</v>
      </c>
      <c r="AE291" s="15">
        <f t="shared" si="89"/>
        <v>0.57622527042753302</v>
      </c>
      <c r="AF291" s="15">
        <f t="shared" si="53"/>
        <v>0.80859953458853395</v>
      </c>
      <c r="AG291" s="15">
        <f t="shared" si="53"/>
        <v>0.67550174158235199</v>
      </c>
      <c r="AH291" s="15">
        <f t="shared" si="53"/>
        <v>0.8923951708526463</v>
      </c>
      <c r="AI291" s="15">
        <f t="shared" si="53"/>
        <v>0.45644189112827277</v>
      </c>
      <c r="AJ291" s="15">
        <f t="shared" si="53"/>
        <v>0.55848609465393462</v>
      </c>
      <c r="AK291" s="15">
        <f t="shared" si="53"/>
        <v>0.72701966242575133</v>
      </c>
      <c r="AL291" s="15">
        <f t="shared" si="53"/>
        <v>0.7719768681549446</v>
      </c>
      <c r="AM291" s="15">
        <f t="shared" si="53"/>
        <v>0.75001571635129194</v>
      </c>
      <c r="AN291" s="15">
        <f t="shared" si="53"/>
        <v>0.88795336186329754</v>
      </c>
      <c r="AO291" s="15">
        <f t="shared" si="86"/>
        <v>0.81793852891087504</v>
      </c>
      <c r="AP291" s="15">
        <f t="shared" si="86"/>
        <v>0.64008798070100748</v>
      </c>
      <c r="AQ291" s="15">
        <f t="shared" si="86"/>
        <v>0.73350603212197474</v>
      </c>
      <c r="AR291" s="15">
        <f t="shared" si="86"/>
        <v>0.738779309943562</v>
      </c>
      <c r="AS291" s="15">
        <f t="shared" si="86"/>
        <v>0.89058584759118786</v>
      </c>
      <c r="AT291" s="15">
        <f t="shared" si="86"/>
        <v>0.70825659203864988</v>
      </c>
      <c r="AU291" s="15">
        <f t="shared" si="86"/>
        <v>0.86900369003690037</v>
      </c>
      <c r="AV291" s="15">
        <f t="shared" si="87"/>
        <v>0.828043955132161</v>
      </c>
      <c r="AW291" s="15">
        <f t="shared" si="87"/>
        <v>0.68150779736089329</v>
      </c>
    </row>
    <row r="292" spans="1:49" x14ac:dyDescent="0.2">
      <c r="A292" s="2">
        <v>44457</v>
      </c>
      <c r="B292" s="15">
        <f t="shared" si="68"/>
        <v>0.56150946455352435</v>
      </c>
      <c r="C292" s="15">
        <f t="shared" si="68"/>
        <v>0.79147705360586196</v>
      </c>
      <c r="D292" s="15">
        <f t="shared" si="68"/>
        <v>0.77107289172125792</v>
      </c>
      <c r="E292" s="15">
        <f t="shared" si="68"/>
        <v>0.9644193426162736</v>
      </c>
      <c r="F292" s="15">
        <f t="shared" si="75"/>
        <v>0.6371868978805395</v>
      </c>
      <c r="G292" s="15">
        <f t="shared" si="71"/>
        <v>0.87346728047153976</v>
      </c>
      <c r="H292" s="15">
        <f t="shared" si="71"/>
        <v>0.85247539226196278</v>
      </c>
      <c r="I292" s="15">
        <f t="shared" si="71"/>
        <v>0.6499081862338586</v>
      </c>
      <c r="J292" s="15">
        <f t="shared" si="71"/>
        <v>0.91042090633841266</v>
      </c>
      <c r="K292" s="15">
        <f t="shared" si="88"/>
        <v>0.86811331242723944</v>
      </c>
      <c r="L292" s="15">
        <f t="shared" si="81"/>
        <v>0.36633887058991405</v>
      </c>
      <c r="M292" s="15">
        <f t="shared" si="81"/>
        <v>0.58787599257052392</v>
      </c>
      <c r="N292" s="15">
        <f t="shared" si="81"/>
        <v>0.77197773499873157</v>
      </c>
      <c r="O292" s="15">
        <f t="shared" si="81"/>
        <v>0.69704777520408778</v>
      </c>
      <c r="P292" s="15">
        <f t="shared" si="81"/>
        <v>0.36300716404447603</v>
      </c>
      <c r="Q292" s="15">
        <f t="shared" si="82"/>
        <v>0.51572221990228417</v>
      </c>
      <c r="R292" s="15">
        <f t="shared" si="82"/>
        <v>0.49528253617404472</v>
      </c>
      <c r="S292" s="15">
        <f t="shared" si="82"/>
        <v>0.69705733497216393</v>
      </c>
      <c r="T292" s="15">
        <f t="shared" si="82"/>
        <v>0.79851563880544263</v>
      </c>
      <c r="U292" s="15">
        <f t="shared" si="83"/>
        <v>0.77517848248381205</v>
      </c>
      <c r="V292" s="15">
        <f t="shared" si="83"/>
        <v>0.81761116977590054</v>
      </c>
      <c r="W292" s="15">
        <f t="shared" si="83"/>
        <v>0.65704347644699856</v>
      </c>
      <c r="X292" s="15">
        <f t="shared" si="83"/>
        <v>0.75466377134477358</v>
      </c>
      <c r="Y292" s="15">
        <f t="shared" si="83"/>
        <v>0.87324849429253393</v>
      </c>
      <c r="Z292" s="15">
        <f t="shared" si="84"/>
        <v>0.83996113772655701</v>
      </c>
      <c r="AA292" s="15">
        <f t="shared" si="80"/>
        <v>0.53810225965584058</v>
      </c>
      <c r="AB292" s="15">
        <f t="shared" si="80"/>
        <v>0.91441680650848611</v>
      </c>
      <c r="AC292" s="15">
        <f t="shared" si="80"/>
        <v>0.94584351372669728</v>
      </c>
      <c r="AD292" s="15">
        <f t="shared" si="80"/>
        <v>0.63234232157947301</v>
      </c>
      <c r="AE292" s="15">
        <f t="shared" si="89"/>
        <v>0.62613274319400192</v>
      </c>
      <c r="AF292" s="15">
        <f t="shared" si="53"/>
        <v>0.82622434948170087</v>
      </c>
      <c r="AG292" s="15">
        <f t="shared" si="53"/>
        <v>0.67550174158235199</v>
      </c>
      <c r="AH292" s="15">
        <f t="shared" si="53"/>
        <v>0.930931335561065</v>
      </c>
      <c r="AI292" s="15">
        <f t="shared" si="53"/>
        <v>0.45827839517799962</v>
      </c>
      <c r="AJ292" s="15">
        <f t="shared" si="53"/>
        <v>0.55953160939569246</v>
      </c>
      <c r="AK292" s="15">
        <f t="shared" si="53"/>
        <v>0.72729411303444358</v>
      </c>
      <c r="AL292" s="15">
        <f t="shared" si="53"/>
        <v>0.77971440571188577</v>
      </c>
      <c r="AM292" s="15">
        <f t="shared" si="53"/>
        <v>0.75293895769158237</v>
      </c>
      <c r="AN292" s="15">
        <f t="shared" si="53"/>
        <v>0.89293836970749052</v>
      </c>
      <c r="AO292" s="15">
        <f t="shared" si="86"/>
        <v>0.82861622469115781</v>
      </c>
      <c r="AP292" s="15">
        <f t="shared" si="86"/>
        <v>0.64634596282105861</v>
      </c>
      <c r="AQ292" s="15">
        <f t="shared" si="86"/>
        <v>0.73916068388720302</v>
      </c>
      <c r="AR292" s="15">
        <f t="shared" si="86"/>
        <v>0.74908942805608891</v>
      </c>
      <c r="AS292" s="15">
        <f t="shared" si="86"/>
        <v>0.91633502273319956</v>
      </c>
      <c r="AT292" s="15">
        <f t="shared" si="86"/>
        <v>0.73101520634538675</v>
      </c>
      <c r="AU292" s="15">
        <f t="shared" si="86"/>
        <v>0.87483513389350764</v>
      </c>
      <c r="AV292" s="15">
        <f t="shared" si="87"/>
        <v>0.85378021396752635</v>
      </c>
      <c r="AW292" s="15">
        <f t="shared" si="87"/>
        <v>0.69354987542677859</v>
      </c>
    </row>
    <row r="293" spans="1:49" x14ac:dyDescent="0.2">
      <c r="A293" s="2">
        <v>44458</v>
      </c>
      <c r="B293" s="15">
        <f t="shared" si="68"/>
        <v>0.57170361963438854</v>
      </c>
      <c r="C293" s="15">
        <f t="shared" si="68"/>
        <v>0.79147705360586196</v>
      </c>
      <c r="D293" s="15">
        <f t="shared" si="68"/>
        <v>0.77693114572406829</v>
      </c>
      <c r="E293" s="15">
        <f t="shared" si="68"/>
        <v>0.9644193426162736</v>
      </c>
      <c r="F293" s="15">
        <f t="shared" si="75"/>
        <v>0.64648362235067436</v>
      </c>
      <c r="G293" s="15">
        <f t="shared" si="71"/>
        <v>0.87366805776649603</v>
      </c>
      <c r="H293" s="15">
        <f t="shared" si="71"/>
        <v>0.86726439918136633</v>
      </c>
      <c r="I293" s="15">
        <f t="shared" si="71"/>
        <v>0.6499081862338586</v>
      </c>
      <c r="J293" s="15">
        <f t="shared" si="71"/>
        <v>0.91042090633841266</v>
      </c>
      <c r="K293" s="15">
        <f t="shared" si="88"/>
        <v>0.87549686932992121</v>
      </c>
      <c r="L293" s="15">
        <f t="shared" si="81"/>
        <v>0.36776579426138861</v>
      </c>
      <c r="M293" s="15">
        <f t="shared" si="81"/>
        <v>0.66926365914162123</v>
      </c>
      <c r="N293" s="15">
        <f t="shared" si="81"/>
        <v>0.80832997567563536</v>
      </c>
      <c r="O293" s="15">
        <f t="shared" si="81"/>
        <v>0.71490166480146444</v>
      </c>
      <c r="P293" s="15">
        <f t="shared" si="81"/>
        <v>0.36300716404447603</v>
      </c>
      <c r="Q293" s="15">
        <f t="shared" si="82"/>
        <v>0.54361715454963044</v>
      </c>
      <c r="R293" s="15">
        <f t="shared" si="82"/>
        <v>0.49739055688585987</v>
      </c>
      <c r="S293" s="15">
        <f t="shared" si="82"/>
        <v>0.72351962981707763</v>
      </c>
      <c r="T293" s="15">
        <f t="shared" si="82"/>
        <v>0.84836896978264709</v>
      </c>
      <c r="U293" s="15">
        <f t="shared" si="83"/>
        <v>0.7771044330068072</v>
      </c>
      <c r="V293" s="15">
        <f t="shared" si="83"/>
        <v>0.81761116977590054</v>
      </c>
      <c r="W293" s="15">
        <f t="shared" si="83"/>
        <v>0.70073373348838908</v>
      </c>
      <c r="X293" s="15">
        <f t="shared" si="83"/>
        <v>0.76646126801938363</v>
      </c>
      <c r="Y293" s="15">
        <f t="shared" ref="Y293:Y310" si="90">Y116/Y$179</f>
        <v>0.87324849429253393</v>
      </c>
      <c r="Z293" s="15">
        <f t="shared" si="84"/>
        <v>0.87299407015310393</v>
      </c>
      <c r="AA293" s="15">
        <f t="shared" si="80"/>
        <v>0.53892830398431291</v>
      </c>
      <c r="AB293" s="15">
        <f t="shared" si="80"/>
        <v>0.91556386345773944</v>
      </c>
      <c r="AC293" s="15">
        <f t="shared" si="80"/>
        <v>0.94643990842455605</v>
      </c>
      <c r="AD293" s="15">
        <f t="shared" si="80"/>
        <v>0.64864408081739267</v>
      </c>
      <c r="AE293" s="15">
        <f t="shared" si="89"/>
        <v>0.7025010969723563</v>
      </c>
      <c r="AF293" s="15">
        <f t="shared" si="53"/>
        <v>0.84785540511952617</v>
      </c>
      <c r="AG293" s="15">
        <f t="shared" si="53"/>
        <v>0.67550174158235199</v>
      </c>
      <c r="AH293" s="15">
        <f t="shared" si="53"/>
        <v>0.93632100894685777</v>
      </c>
      <c r="AI293" s="15">
        <f t="shared" si="53"/>
        <v>0.48968732341307214</v>
      </c>
      <c r="AJ293" s="15">
        <f t="shared" si="53"/>
        <v>0.56889942148184292</v>
      </c>
      <c r="AK293" s="15">
        <f t="shared" si="53"/>
        <v>0.73352152803643655</v>
      </c>
      <c r="AL293" s="15">
        <f t="shared" si="53"/>
        <v>0.78575582334507155</v>
      </c>
      <c r="AM293" s="15">
        <f t="shared" si="53"/>
        <v>0.77030552586911427</v>
      </c>
      <c r="AN293" s="15">
        <f t="shared" si="53"/>
        <v>0.90354891713004648</v>
      </c>
      <c r="AO293" s="15">
        <f t="shared" si="86"/>
        <v>0.83957325259733828</v>
      </c>
      <c r="AP293" s="15">
        <f t="shared" si="86"/>
        <v>0.65172413793103445</v>
      </c>
      <c r="AQ293" s="15">
        <f t="shared" si="86"/>
        <v>0.75977351787432468</v>
      </c>
      <c r="AR293" s="15">
        <f t="shared" si="86"/>
        <v>0.75680456158724618</v>
      </c>
      <c r="AS293" s="15">
        <f t="shared" si="86"/>
        <v>0.91905620372575025</v>
      </c>
      <c r="AT293" s="15">
        <f t="shared" si="86"/>
        <v>0.74577730061917502</v>
      </c>
      <c r="AU293" s="15">
        <f t="shared" si="86"/>
        <v>0.87724329050519423</v>
      </c>
      <c r="AV293" s="15">
        <f t="shared" si="87"/>
        <v>0.86948603195511143</v>
      </c>
      <c r="AW293" s="15">
        <f t="shared" si="87"/>
        <v>0.71508104949094153</v>
      </c>
    </row>
    <row r="294" spans="1:49" x14ac:dyDescent="0.2">
      <c r="A294" s="2">
        <v>44459</v>
      </c>
      <c r="B294" s="15">
        <f t="shared" si="68"/>
        <v>0.58386364557577719</v>
      </c>
      <c r="C294" s="15">
        <f t="shared" si="68"/>
        <v>0.80285383725414583</v>
      </c>
      <c r="D294" s="15">
        <f t="shared" si="68"/>
        <v>0.84356878500603638</v>
      </c>
      <c r="E294" s="15">
        <f t="shared" si="68"/>
        <v>0.96444302358624612</v>
      </c>
      <c r="F294" s="15">
        <f t="shared" si="75"/>
        <v>0.6566955684007707</v>
      </c>
      <c r="G294" s="15">
        <f t="shared" si="71"/>
        <v>0.87366805776649603</v>
      </c>
      <c r="H294" s="15">
        <f t="shared" si="71"/>
        <v>0.90337199103401233</v>
      </c>
      <c r="I294" s="15">
        <f t="shared" si="71"/>
        <v>0.65504679540338817</v>
      </c>
      <c r="J294" s="15">
        <f t="shared" si="71"/>
        <v>0.91042090633841266</v>
      </c>
      <c r="K294" s="15">
        <f t="shared" si="88"/>
        <v>0.88288042623260299</v>
      </c>
      <c r="L294" s="15">
        <f t="shared" si="81"/>
        <v>0.37109528282816273</v>
      </c>
      <c r="M294" s="15">
        <f t="shared" si="81"/>
        <v>0.68770022811981901</v>
      </c>
      <c r="N294" s="15">
        <f t="shared" si="81"/>
        <v>0.83657160764650584</v>
      </c>
      <c r="O294" s="15">
        <f t="shared" si="81"/>
        <v>0.75142492777763314</v>
      </c>
      <c r="P294" s="15">
        <f t="shared" si="81"/>
        <v>0.39875800100608855</v>
      </c>
      <c r="Q294" s="15">
        <f t="shared" si="82"/>
        <v>0.62563160312356458</v>
      </c>
      <c r="R294" s="15">
        <f t="shared" si="82"/>
        <v>0.51304721557070054</v>
      </c>
      <c r="S294" s="15">
        <f t="shared" si="82"/>
        <v>0.72695394403875357</v>
      </c>
      <c r="T294" s="15">
        <f t="shared" si="82"/>
        <v>0.88597985509807387</v>
      </c>
      <c r="U294" s="15">
        <f t="shared" si="83"/>
        <v>0.7771044330068072</v>
      </c>
      <c r="V294" s="15">
        <f t="shared" si="83"/>
        <v>0.81776760921428293</v>
      </c>
      <c r="W294" s="15">
        <f t="shared" si="83"/>
        <v>0.80941181378709737</v>
      </c>
      <c r="X294" s="15">
        <f t="shared" si="83"/>
        <v>0.82115747072951772</v>
      </c>
      <c r="Y294" s="15">
        <f t="shared" si="90"/>
        <v>0.87324849429253393</v>
      </c>
      <c r="Z294" s="15">
        <f t="shared" si="84"/>
        <v>0.90621126335890645</v>
      </c>
      <c r="AA294" s="15">
        <f t="shared" si="80"/>
        <v>0.54938895879814409</v>
      </c>
      <c r="AB294" s="15">
        <f t="shared" si="80"/>
        <v>0.91630732629521849</v>
      </c>
      <c r="AC294" s="15">
        <f t="shared" si="80"/>
        <v>0.94667077088824336</v>
      </c>
      <c r="AD294" s="15">
        <f t="shared" si="80"/>
        <v>0.69105016516862561</v>
      </c>
      <c r="AE294" s="15">
        <f t="shared" si="89"/>
        <v>0.71934677680905046</v>
      </c>
      <c r="AF294" s="15">
        <f t="shared" si="53"/>
        <v>0.8506716733657711</v>
      </c>
      <c r="AG294" s="15">
        <f t="shared" si="53"/>
        <v>0.67550174158235199</v>
      </c>
      <c r="AH294" s="15">
        <f t="shared" si="53"/>
        <v>0.93799180769645363</v>
      </c>
      <c r="AI294" s="15">
        <f t="shared" si="53"/>
        <v>0.52684121303446974</v>
      </c>
      <c r="AJ294" s="15">
        <f t="shared" si="53"/>
        <v>0.57295601867986334</v>
      </c>
      <c r="AK294" s="15">
        <f t="shared" si="53"/>
        <v>0.74400946201146156</v>
      </c>
      <c r="AL294" s="15">
        <f t="shared" si="53"/>
        <v>0.78767809259199428</v>
      </c>
      <c r="AM294" s="15">
        <f t="shared" si="53"/>
        <v>0.78168416420443831</v>
      </c>
      <c r="AN294" s="15">
        <f t="shared" si="53"/>
        <v>0.91125386407730935</v>
      </c>
      <c r="AO294" s="15">
        <f t="shared" si="86"/>
        <v>0.83980753115454276</v>
      </c>
      <c r="AP294" s="15">
        <f t="shared" si="86"/>
        <v>0.65592450688236126</v>
      </c>
      <c r="AQ294" s="15">
        <f t="shared" si="86"/>
        <v>0.78479757234845682</v>
      </c>
      <c r="AR294" s="15">
        <f t="shared" si="86"/>
        <v>0.75986501425496011</v>
      </c>
      <c r="AS294" s="15">
        <f t="shared" si="86"/>
        <v>0.92539428778756649</v>
      </c>
      <c r="AT294" s="15">
        <f t="shared" si="86"/>
        <v>0.76566679315483077</v>
      </c>
      <c r="AU294" s="15">
        <f t="shared" si="86"/>
        <v>0.88086663999170112</v>
      </c>
      <c r="AV294" s="15">
        <f t="shared" si="87"/>
        <v>0.89965617918094931</v>
      </c>
      <c r="AW294" s="15">
        <f t="shared" si="87"/>
        <v>0.73896527329211648</v>
      </c>
    </row>
    <row r="295" spans="1:49" x14ac:dyDescent="0.2">
      <c r="A295" s="2">
        <v>44460</v>
      </c>
      <c r="B295" s="15">
        <f t="shared" si="68"/>
        <v>0.59466580195371088</v>
      </c>
      <c r="C295" s="15">
        <f t="shared" si="68"/>
        <v>0.81370998843038955</v>
      </c>
      <c r="D295" s="15">
        <f t="shared" si="68"/>
        <v>0.84536980228392744</v>
      </c>
      <c r="E295" s="15">
        <f t="shared" si="68"/>
        <v>0.96445486407123238</v>
      </c>
      <c r="F295" s="15">
        <f t="shared" si="75"/>
        <v>0.66529383429672451</v>
      </c>
      <c r="G295" s="15">
        <f t="shared" si="71"/>
        <v>0.91324986734357294</v>
      </c>
      <c r="H295" s="15">
        <f t="shared" si="71"/>
        <v>0.90337199103401233</v>
      </c>
      <c r="I295" s="15">
        <f t="shared" si="71"/>
        <v>0.71063854993484188</v>
      </c>
      <c r="J295" s="15">
        <f t="shared" si="71"/>
        <v>0.91042090633841266</v>
      </c>
      <c r="K295" s="15">
        <f t="shared" si="88"/>
        <v>0.89026398313528476</v>
      </c>
      <c r="L295" s="15">
        <f t="shared" si="81"/>
        <v>0.37479339334340106</v>
      </c>
      <c r="M295" s="15">
        <f t="shared" si="81"/>
        <v>0.68934568255195028</v>
      </c>
      <c r="N295" s="15">
        <f t="shared" si="81"/>
        <v>0.83666114518511892</v>
      </c>
      <c r="O295" s="15">
        <f t="shared" si="81"/>
        <v>0.78315071701845251</v>
      </c>
      <c r="P295" s="15">
        <f t="shared" si="81"/>
        <v>0.53929816649031204</v>
      </c>
      <c r="Q295" s="15">
        <f t="shared" si="82"/>
        <v>0.65173090575019832</v>
      </c>
      <c r="R295" s="15">
        <f t="shared" si="82"/>
        <v>0.53787274104091198</v>
      </c>
      <c r="S295" s="15">
        <f t="shared" si="82"/>
        <v>0.72850842310751207</v>
      </c>
      <c r="T295" s="15">
        <f t="shared" si="82"/>
        <v>0.89890793426400428</v>
      </c>
      <c r="U295" s="15">
        <f t="shared" si="83"/>
        <v>0.77790137805080528</v>
      </c>
      <c r="V295" s="15">
        <f t="shared" si="83"/>
        <v>0.81829559231882354</v>
      </c>
      <c r="W295" s="15">
        <f t="shared" si="83"/>
        <v>0.87867583790069825</v>
      </c>
      <c r="X295" s="15">
        <f t="shared" si="83"/>
        <v>0.84162683248964787</v>
      </c>
      <c r="Y295" s="15">
        <f t="shared" si="90"/>
        <v>0.87324849429253393</v>
      </c>
      <c r="Z295" s="15">
        <f t="shared" si="84"/>
        <v>0.90961171228516868</v>
      </c>
      <c r="AA295" s="15">
        <f t="shared" si="80"/>
        <v>0.5589618089598789</v>
      </c>
      <c r="AB295" s="15">
        <f t="shared" si="80"/>
        <v>0.91781549376553306</v>
      </c>
      <c r="AC295" s="15">
        <f t="shared" si="80"/>
        <v>0.946978587506493</v>
      </c>
      <c r="AD295" s="15">
        <f t="shared" si="80"/>
        <v>0.73371744641622494</v>
      </c>
      <c r="AE295" s="15">
        <f t="shared" si="89"/>
        <v>0.72526088864299754</v>
      </c>
      <c r="AF295" s="15">
        <f t="shared" si="53"/>
        <v>0.866881743177491</v>
      </c>
      <c r="AG295" s="15">
        <f t="shared" si="53"/>
        <v>0.6820368220268701</v>
      </c>
      <c r="AH295" s="16">
        <f t="shared" si="53"/>
        <v>0.95453810499083758</v>
      </c>
      <c r="AI295" s="15">
        <f t="shared" si="53"/>
        <v>0.56018082501412692</v>
      </c>
      <c r="AJ295" s="15">
        <f t="shared" si="53"/>
        <v>0.57907576496828606</v>
      </c>
      <c r="AK295" s="15">
        <f t="shared" si="53"/>
        <v>0.7444342070011043</v>
      </c>
      <c r="AL295" s="15">
        <f t="shared" si="53"/>
        <v>0.79191031563984104</v>
      </c>
      <c r="AM295" s="15">
        <f t="shared" si="53"/>
        <v>0.78217137109448676</v>
      </c>
      <c r="AN295" s="15">
        <f t="shared" si="53"/>
        <v>0.93059977906296709</v>
      </c>
      <c r="AO295" s="15">
        <f t="shared" si="86"/>
        <v>0.84538516295875799</v>
      </c>
      <c r="AP295" s="15">
        <f t="shared" si="86"/>
        <v>0.65866326096211159</v>
      </c>
      <c r="AQ295" s="15">
        <f t="shared" si="86"/>
        <v>0.8291688254015247</v>
      </c>
      <c r="AR295" s="15">
        <f t="shared" si="86"/>
        <v>0.77180427066969226</v>
      </c>
      <c r="AS295" s="15">
        <f t="shared" si="86"/>
        <v>0.92804743925530342</v>
      </c>
      <c r="AT295" s="15">
        <f t="shared" si="86"/>
        <v>0.78903625274186229</v>
      </c>
      <c r="AU295" s="15">
        <f t="shared" si="86"/>
        <v>0.88073326516397699</v>
      </c>
      <c r="AV295" s="15">
        <f t="shared" si="87"/>
        <v>0.92135267303832846</v>
      </c>
      <c r="AW295" s="15">
        <f t="shared" si="87"/>
        <v>0.7421795699916951</v>
      </c>
    </row>
    <row r="296" spans="1:49" x14ac:dyDescent="0.2">
      <c r="A296" s="2">
        <v>44461</v>
      </c>
      <c r="B296" s="15">
        <f t="shared" si="68"/>
        <v>0.59642900571521218</v>
      </c>
      <c r="C296" s="15">
        <f t="shared" si="68"/>
        <v>0.84168916313150788</v>
      </c>
      <c r="D296" s="15">
        <f t="shared" si="68"/>
        <v>0.87503710887248398</v>
      </c>
      <c r="E296" s="15">
        <f t="shared" si="68"/>
        <v>0.96445486407123238</v>
      </c>
      <c r="F296" s="15">
        <f t="shared" si="75"/>
        <v>0.67921483622350676</v>
      </c>
      <c r="G296" s="15">
        <f t="shared" si="71"/>
        <v>0.91855612442455792</v>
      </c>
      <c r="H296" s="15">
        <f t="shared" si="71"/>
        <v>0.9212552382808693</v>
      </c>
      <c r="I296" s="15">
        <f t="shared" si="71"/>
        <v>0.75928503731785335</v>
      </c>
      <c r="J296" s="15">
        <f t="shared" si="71"/>
        <v>0.91056981188266239</v>
      </c>
      <c r="K296" s="15">
        <f t="shared" si="88"/>
        <v>0.89764754003796654</v>
      </c>
      <c r="L296" s="15">
        <f t="shared" si="81"/>
        <v>0.38117887677324996</v>
      </c>
      <c r="M296" s="15">
        <f t="shared" si="81"/>
        <v>0.69145236284763345</v>
      </c>
      <c r="N296" s="15">
        <f t="shared" si="81"/>
        <v>0.83796690095655935</v>
      </c>
      <c r="O296" s="15">
        <f t="shared" si="81"/>
        <v>0.82487919562067857</v>
      </c>
      <c r="P296" s="15">
        <f t="shared" si="81"/>
        <v>0.75387257367864147</v>
      </c>
      <c r="Q296" s="15">
        <f t="shared" si="82"/>
        <v>0.67678623627176682</v>
      </c>
      <c r="R296" s="15">
        <f t="shared" si="82"/>
        <v>0.59644706412066884</v>
      </c>
      <c r="S296" s="15">
        <f t="shared" si="82"/>
        <v>0.72980984744414723</v>
      </c>
      <c r="T296" s="15">
        <f t="shared" si="82"/>
        <v>0.89890793426400428</v>
      </c>
      <c r="U296" s="15">
        <f t="shared" si="83"/>
        <v>0.77790137805080528</v>
      </c>
      <c r="V296" s="15">
        <f t="shared" si="83"/>
        <v>0.81858891626579056</v>
      </c>
      <c r="W296" s="15">
        <f t="shared" si="83"/>
        <v>0.90165259518458063</v>
      </c>
      <c r="X296" s="15">
        <f t="shared" si="83"/>
        <v>0.8894889474846891</v>
      </c>
      <c r="Y296" s="15">
        <f t="shared" si="90"/>
        <v>0.87327322870676116</v>
      </c>
      <c r="Z296" s="15">
        <f t="shared" si="84"/>
        <v>0.90979597306442428</v>
      </c>
      <c r="AA296" s="15">
        <f t="shared" si="80"/>
        <v>0.5589618089598789</v>
      </c>
      <c r="AB296" s="15">
        <f t="shared" si="80"/>
        <v>0.91855895660301212</v>
      </c>
      <c r="AC296" s="15">
        <f t="shared" si="80"/>
        <v>0.94849843205910078</v>
      </c>
      <c r="AD296" s="15">
        <f t="shared" si="80"/>
        <v>0.76412383805792428</v>
      </c>
      <c r="AE296" s="15">
        <f t="shared" si="89"/>
        <v>0.78627162943319917</v>
      </c>
      <c r="AF296" s="15">
        <f t="shared" si="53"/>
        <v>0.89526919822297435</v>
      </c>
      <c r="AG296" s="15">
        <f t="shared" si="53"/>
        <v>0.73010449494111795</v>
      </c>
      <c r="AH296" s="15">
        <f t="shared" si="53"/>
        <v>0.95995472674355931</v>
      </c>
      <c r="AI296" s="15">
        <f t="shared" si="53"/>
        <v>0.60816537954417027</v>
      </c>
      <c r="AJ296" s="15">
        <f t="shared" si="53"/>
        <v>0.59827141562696029</v>
      </c>
      <c r="AK296" s="15">
        <f t="shared" si="53"/>
        <v>0.74667555363875771</v>
      </c>
      <c r="AL296" s="15">
        <f t="shared" si="53"/>
        <v>0.79686944722644004</v>
      </c>
      <c r="AM296" s="15">
        <f t="shared" si="53"/>
        <v>0.78905513296033192</v>
      </c>
      <c r="AN296" s="16">
        <f t="shared" ref="AN296:AN305" si="91">AN119/AN$179</f>
        <v>0.95545055373504262</v>
      </c>
      <c r="AO296" s="15">
        <f t="shared" si="86"/>
        <v>0.8503951197974392</v>
      </c>
      <c r="AP296" s="15">
        <f t="shared" si="86"/>
        <v>0.65927344969490564</v>
      </c>
      <c r="AQ296" s="15">
        <f t="shared" si="86"/>
        <v>0.87109762415809344</v>
      </c>
      <c r="AR296" s="15">
        <f t="shared" si="86"/>
        <v>0.78220748239948801</v>
      </c>
      <c r="AS296" s="15">
        <f t="shared" si="86"/>
        <v>0.93012233976212344</v>
      </c>
      <c r="AT296" s="15">
        <f t="shared" si="86"/>
        <v>0.81671865021703516</v>
      </c>
      <c r="AU296" s="15">
        <f t="shared" si="86"/>
        <v>0.88217074941833751</v>
      </c>
      <c r="AV296" s="15">
        <f t="shared" si="87"/>
        <v>0.93898969574709723</v>
      </c>
      <c r="AW296" s="15">
        <f t="shared" si="87"/>
        <v>0.74213343176155766</v>
      </c>
    </row>
    <row r="297" spans="1:49" x14ac:dyDescent="0.2">
      <c r="A297" s="2">
        <v>44462</v>
      </c>
      <c r="B297" s="15">
        <f t="shared" si="68"/>
        <v>0.5998743463986056</v>
      </c>
      <c r="C297" s="15">
        <f t="shared" si="68"/>
        <v>0.84273042807558807</v>
      </c>
      <c r="D297" s="15">
        <f t="shared" si="68"/>
        <v>0.88501197379618812</v>
      </c>
      <c r="E297" s="15">
        <f t="shared" si="68"/>
        <v>0.97080136402387041</v>
      </c>
      <c r="F297" s="15">
        <f t="shared" si="75"/>
        <v>0.67957610789980727</v>
      </c>
      <c r="G297" s="16">
        <f t="shared" si="71"/>
        <v>0.95354873868835066</v>
      </c>
      <c r="H297" s="16">
        <f t="shared" si="71"/>
        <v>0.96988597602572846</v>
      </c>
      <c r="I297" s="15">
        <f t="shared" si="71"/>
        <v>0.76463096789479923</v>
      </c>
      <c r="J297" s="15">
        <f t="shared" si="71"/>
        <v>0.91141360996674448</v>
      </c>
      <c r="K297" s="15">
        <f t="shared" si="88"/>
        <v>0.90005978163969502</v>
      </c>
      <c r="L297" s="15">
        <f t="shared" si="81"/>
        <v>0.43826771466282982</v>
      </c>
      <c r="M297" s="15">
        <f t="shared" si="81"/>
        <v>0.80493885640916962</v>
      </c>
      <c r="N297" s="15">
        <f t="shared" si="81"/>
        <v>0.83809374580292784</v>
      </c>
      <c r="O297" s="15">
        <f t="shared" si="81"/>
        <v>0.88230139933546747</v>
      </c>
      <c r="P297" s="15">
        <f t="shared" si="81"/>
        <v>0.75586740446495171</v>
      </c>
      <c r="Q297" s="15">
        <f t="shared" si="82"/>
        <v>0.69407441433164907</v>
      </c>
      <c r="R297" s="15">
        <f t="shared" si="82"/>
        <v>0.73195391007142707</v>
      </c>
      <c r="S297" s="15">
        <f t="shared" si="82"/>
        <v>0.7879762851565324</v>
      </c>
      <c r="T297" s="15">
        <f t="shared" si="82"/>
        <v>0.89890793426400428</v>
      </c>
      <c r="U297" s="15">
        <f t="shared" si="83"/>
        <v>0.77790137805080528</v>
      </c>
      <c r="V297" s="15">
        <f t="shared" si="83"/>
        <v>0.81880402049356638</v>
      </c>
      <c r="W297" s="15">
        <f t="shared" si="83"/>
        <v>0.90380112537090829</v>
      </c>
      <c r="X297" s="15">
        <f t="shared" si="83"/>
        <v>0.89672255201944007</v>
      </c>
      <c r="Y297" s="15">
        <f t="shared" si="90"/>
        <v>0.87333506474232925</v>
      </c>
      <c r="Z297" s="15">
        <f t="shared" si="84"/>
        <v>0.91056651814131129</v>
      </c>
      <c r="AA297" s="15">
        <f t="shared" si="80"/>
        <v>0.5589618089598789</v>
      </c>
      <c r="AB297" s="15">
        <f t="shared" si="80"/>
        <v>0.93954585041527705</v>
      </c>
      <c r="AC297" s="15">
        <f t="shared" si="80"/>
        <v>0.95017218492083344</v>
      </c>
      <c r="AD297" s="15">
        <f t="shared" si="80"/>
        <v>0.78735499731120839</v>
      </c>
      <c r="AE297" s="15">
        <f t="shared" si="89"/>
        <v>0.82246217830093293</v>
      </c>
      <c r="AF297" s="15">
        <f t="shared" si="89"/>
        <v>0.89753014596995984</v>
      </c>
      <c r="AG297" s="15">
        <f t="shared" si="89"/>
        <v>0.75568087576712561</v>
      </c>
      <c r="AH297" s="15">
        <f t="shared" si="89"/>
        <v>0.96418562035140676</v>
      </c>
      <c r="AI297" s="15">
        <f t="shared" si="89"/>
        <v>0.62257487285741198</v>
      </c>
      <c r="AJ297" s="15">
        <f t="shared" si="89"/>
        <v>0.59874538230989061</v>
      </c>
      <c r="AK297" s="15">
        <f t="shared" si="89"/>
        <v>0.74812622114184524</v>
      </c>
      <c r="AL297" s="15">
        <f t="shared" si="89"/>
        <v>0.8061900300455529</v>
      </c>
      <c r="AM297" s="15">
        <f t="shared" si="89"/>
        <v>0.80066951656503427</v>
      </c>
      <c r="AN297" s="15">
        <f t="shared" si="91"/>
        <v>0.9661260826378768</v>
      </c>
      <c r="AO297" s="15">
        <f t="shared" si="86"/>
        <v>0.86028888348246069</v>
      </c>
      <c r="AP297" s="15">
        <f t="shared" si="86"/>
        <v>0.6688519937562083</v>
      </c>
      <c r="AQ297" s="15">
        <f t="shared" si="86"/>
        <v>0.90102138997853598</v>
      </c>
      <c r="AR297" s="15">
        <f t="shared" si="86"/>
        <v>0.80080293244894396</v>
      </c>
      <c r="AS297" s="15">
        <f t="shared" si="86"/>
        <v>0.93026973706588656</v>
      </c>
      <c r="AT297" s="15">
        <f t="shared" si="86"/>
        <v>0.82840800762631073</v>
      </c>
      <c r="AU297" s="15">
        <f t="shared" si="86"/>
        <v>0.8923368751759807</v>
      </c>
      <c r="AV297" s="15">
        <f t="shared" si="87"/>
        <v>0.9428718113600888</v>
      </c>
      <c r="AW297" s="15">
        <f t="shared" si="87"/>
        <v>0.74667035772507762</v>
      </c>
    </row>
    <row r="298" spans="1:49" x14ac:dyDescent="0.2">
      <c r="A298" s="2">
        <v>44463</v>
      </c>
      <c r="B298" s="15">
        <f t="shared" si="68"/>
        <v>0.6010700822828422</v>
      </c>
      <c r="C298" s="15">
        <f t="shared" si="68"/>
        <v>0.84747396837639799</v>
      </c>
      <c r="D298" s="16">
        <f t="shared" si="68"/>
        <v>0.95293605399093551</v>
      </c>
      <c r="E298" s="15">
        <f t="shared" si="68"/>
        <v>0.97283792744150799</v>
      </c>
      <c r="F298" s="15">
        <f t="shared" si="75"/>
        <v>0.69619460500963393</v>
      </c>
      <c r="G298" s="15">
        <f t="shared" si="71"/>
        <v>0.95354873868835066</v>
      </c>
      <c r="H298" s="15">
        <f t="shared" si="71"/>
        <v>0.99429880128642434</v>
      </c>
      <c r="I298" s="15">
        <f t="shared" si="71"/>
        <v>0.7749674209216918</v>
      </c>
      <c r="J298" s="15">
        <f t="shared" si="71"/>
        <v>0.91163696828311902</v>
      </c>
      <c r="K298" s="15">
        <f t="shared" si="88"/>
        <v>0.90881726745466562</v>
      </c>
      <c r="L298" s="15">
        <f t="shared" si="81"/>
        <v>0.4709799398313852</v>
      </c>
      <c r="M298" s="15">
        <f t="shared" si="81"/>
        <v>0.86517246107627677</v>
      </c>
      <c r="N298" s="15">
        <f t="shared" si="81"/>
        <v>0.83809374580292784</v>
      </c>
      <c r="O298" s="15">
        <f t="shared" si="81"/>
        <v>0.89897544005760444</v>
      </c>
      <c r="P298" s="15">
        <f t="shared" si="81"/>
        <v>0.80240767402730317</v>
      </c>
      <c r="Q298" s="15">
        <f t="shared" si="82"/>
        <v>0.72885956487242665</v>
      </c>
      <c r="R298" s="15">
        <f t="shared" si="82"/>
        <v>0.814883035549825</v>
      </c>
      <c r="S298" s="15">
        <f t="shared" si="82"/>
        <v>0.7884823946207794</v>
      </c>
      <c r="T298" s="15">
        <f t="shared" si="82"/>
        <v>0.89890793426400428</v>
      </c>
      <c r="U298" s="15">
        <f t="shared" si="83"/>
        <v>0.77790137805080528</v>
      </c>
      <c r="V298" s="15">
        <f t="shared" si="83"/>
        <v>0.82337987406625213</v>
      </c>
      <c r="W298" s="15">
        <f t="shared" si="83"/>
        <v>0.90594965555723594</v>
      </c>
      <c r="X298" s="15">
        <f t="shared" si="83"/>
        <v>0.90436507376960573</v>
      </c>
      <c r="Y298" s="15">
        <f t="shared" si="90"/>
        <v>0.87577140454371194</v>
      </c>
      <c r="Z298" s="15">
        <f t="shared" si="84"/>
        <v>0.91148782203758916</v>
      </c>
      <c r="AA298" s="15">
        <f t="shared" si="80"/>
        <v>0.56575544455852944</v>
      </c>
      <c r="AB298" s="16">
        <f t="shared" si="80"/>
        <v>0.94948701064213947</v>
      </c>
      <c r="AC298" s="15">
        <f t="shared" si="80"/>
        <v>0.95067238692548917</v>
      </c>
      <c r="AD298" s="15">
        <f t="shared" si="80"/>
        <v>0.81199969270953365</v>
      </c>
      <c r="AE298" s="15">
        <f t="shared" si="89"/>
        <v>0.82261480054180891</v>
      </c>
      <c r="AF298" s="15">
        <f t="shared" si="89"/>
        <v>0.90768457795642055</v>
      </c>
      <c r="AG298" s="15">
        <f t="shared" si="89"/>
        <v>0.77813899485818538</v>
      </c>
      <c r="AH298" s="15">
        <f t="shared" si="89"/>
        <v>0.97073407351514496</v>
      </c>
      <c r="AI298" s="15">
        <f t="shared" si="89"/>
        <v>0.64051610472782072</v>
      </c>
      <c r="AJ298" s="15">
        <f t="shared" si="89"/>
        <v>0.59901024604446917</v>
      </c>
      <c r="AK298" s="15">
        <f t="shared" si="89"/>
        <v>0.7515960609803114</v>
      </c>
      <c r="AL298" s="15">
        <f t="shared" si="89"/>
        <v>0.82392659839110916</v>
      </c>
      <c r="AM298" s="15">
        <f t="shared" si="89"/>
        <v>0.82209090337587221</v>
      </c>
      <c r="AN298" s="15">
        <f t="shared" si="91"/>
        <v>0.97171448994179521</v>
      </c>
      <c r="AO298" s="15">
        <f t="shared" si="86"/>
        <v>0.86943475792717539</v>
      </c>
      <c r="AP298" s="15">
        <f t="shared" si="86"/>
        <v>0.68006243791684406</v>
      </c>
      <c r="AQ298" s="15">
        <f t="shared" si="86"/>
        <v>0.9335134334986307</v>
      </c>
      <c r="AR298" s="15">
        <f t="shared" si="86"/>
        <v>0.82320358410426486</v>
      </c>
      <c r="AS298" s="15">
        <f t="shared" si="86"/>
        <v>0.93394333140583008</v>
      </c>
      <c r="AT298" s="15">
        <f t="shared" si="86"/>
        <v>0.8642997954593834</v>
      </c>
      <c r="AU298" s="15">
        <f t="shared" si="86"/>
        <v>0.90032454541412887</v>
      </c>
      <c r="AV298" s="16">
        <f t="shared" si="87"/>
        <v>0.94671451463183165</v>
      </c>
      <c r="AW298" s="15">
        <f t="shared" si="87"/>
        <v>0.74816216049952322</v>
      </c>
    </row>
    <row r="299" spans="1:49" x14ac:dyDescent="0.2">
      <c r="A299" s="2">
        <v>44464</v>
      </c>
      <c r="B299" s="15">
        <f t="shared" si="68"/>
        <v>0.66924729439422803</v>
      </c>
      <c r="C299" s="15">
        <f t="shared" si="68"/>
        <v>0.87578094870806011</v>
      </c>
      <c r="D299" s="15">
        <f t="shared" si="68"/>
        <v>0.95293605399093551</v>
      </c>
      <c r="E299" s="15">
        <f t="shared" si="68"/>
        <v>0.97284976792649425</v>
      </c>
      <c r="F299" s="15">
        <f t="shared" si="75"/>
        <v>0.69655587668593444</v>
      </c>
      <c r="G299" s="15">
        <f t="shared" si="71"/>
        <v>0.95354873868835066</v>
      </c>
      <c r="H299" s="15">
        <f t="shared" si="71"/>
        <v>0.99885488743787154</v>
      </c>
      <c r="I299" s="15">
        <f t="shared" si="71"/>
        <v>0.80249674209216915</v>
      </c>
      <c r="J299" s="15">
        <f t="shared" si="71"/>
        <v>0.91163696828311902</v>
      </c>
      <c r="K299" s="15">
        <f t="shared" si="88"/>
        <v>0.91758524127660024</v>
      </c>
      <c r="L299" s="15">
        <f t="shared" si="81"/>
        <v>0.55908058551434647</v>
      </c>
      <c r="M299" s="15">
        <f t="shared" si="81"/>
        <v>0.90594732052704408</v>
      </c>
      <c r="N299" s="15">
        <f t="shared" si="81"/>
        <v>0.84474190804494786</v>
      </c>
      <c r="O299" s="15">
        <f t="shared" si="81"/>
        <v>0.9258430280474369</v>
      </c>
      <c r="P299" s="15">
        <f t="shared" si="81"/>
        <v>0.83142812537945154</v>
      </c>
      <c r="Q299" s="15">
        <f t="shared" si="82"/>
        <v>0.76698542614941334</v>
      </c>
      <c r="R299" s="15">
        <f t="shared" si="82"/>
        <v>0.86301958617302144</v>
      </c>
      <c r="S299" s="15">
        <f t="shared" si="82"/>
        <v>0.837032752512472</v>
      </c>
      <c r="T299" s="15">
        <f t="shared" si="82"/>
        <v>0.89890793426400428</v>
      </c>
      <c r="U299" s="15">
        <f t="shared" si="83"/>
        <v>0.79272787647351817</v>
      </c>
      <c r="V299" s="15">
        <f t="shared" si="83"/>
        <v>0.8380656263444014</v>
      </c>
      <c r="W299" s="15">
        <f t="shared" si="83"/>
        <v>0.90859881413649424</v>
      </c>
      <c r="X299" s="15">
        <f t="shared" si="83"/>
        <v>0.90658826736605613</v>
      </c>
      <c r="Y299" s="15">
        <f t="shared" si="90"/>
        <v>0.87604348310021152</v>
      </c>
      <c r="Z299" s="15">
        <f t="shared" si="84"/>
        <v>0.91393346510770879</v>
      </c>
      <c r="AA299" s="15">
        <f t="shared" si="80"/>
        <v>0.57154547489828844</v>
      </c>
      <c r="AB299" s="15">
        <f t="shared" si="80"/>
        <v>0.96218960426535249</v>
      </c>
      <c r="AC299" s="15">
        <f t="shared" si="80"/>
        <v>0.95073010254141099</v>
      </c>
      <c r="AD299" s="15">
        <f t="shared" si="80"/>
        <v>0.85173235000384118</v>
      </c>
      <c r="AE299" s="15">
        <f t="shared" si="89"/>
        <v>0.84508842551080754</v>
      </c>
      <c r="AF299" s="15">
        <f t="shared" si="89"/>
        <v>0.91983551935688601</v>
      </c>
      <c r="AG299" s="15">
        <f t="shared" si="89"/>
        <v>0.84428595123569417</v>
      </c>
      <c r="AH299" s="15">
        <f t="shared" si="89"/>
        <v>0.97421041284898136</v>
      </c>
      <c r="AI299" s="15">
        <f t="shared" si="89"/>
        <v>0.64734413260501034</v>
      </c>
      <c r="AJ299" s="15">
        <f t="shared" si="89"/>
        <v>0.62414442043632812</v>
      </c>
      <c r="AK299" s="15">
        <f t="shared" si="89"/>
        <v>0.75637280847921695</v>
      </c>
      <c r="AL299" s="15">
        <f t="shared" si="89"/>
        <v>0.82880496236229118</v>
      </c>
      <c r="AM299" s="15">
        <f t="shared" si="89"/>
        <v>0.83376815238574209</v>
      </c>
      <c r="AN299" s="15">
        <f t="shared" si="91"/>
        <v>0.97383102958513967</v>
      </c>
      <c r="AO299" s="15">
        <f t="shared" si="86"/>
        <v>0.88337433208084415</v>
      </c>
      <c r="AP299" s="15">
        <f t="shared" si="86"/>
        <v>0.69023698027529445</v>
      </c>
      <c r="AQ299" s="16">
        <f t="shared" si="86"/>
        <v>0.95323810228702544</v>
      </c>
      <c r="AR299" s="15">
        <f t="shared" si="86"/>
        <v>0.83706289637516729</v>
      </c>
      <c r="AS299" s="15">
        <f t="shared" si="86"/>
        <v>0.9418347562842273</v>
      </c>
      <c r="AT299" s="15">
        <f t="shared" si="86"/>
        <v>0.89114922209779079</v>
      </c>
      <c r="AU299" s="15">
        <f t="shared" si="86"/>
        <v>0.90856414588242262</v>
      </c>
      <c r="AV299" s="15">
        <f t="shared" si="87"/>
        <v>0.94996603278484493</v>
      </c>
      <c r="AW299" s="15">
        <f t="shared" si="87"/>
        <v>0.76017347974531702</v>
      </c>
    </row>
    <row r="300" spans="1:49" x14ac:dyDescent="0.2">
      <c r="A300" s="2">
        <v>44465</v>
      </c>
      <c r="B300" s="15">
        <f t="shared" si="68"/>
        <v>0.66995662924080901</v>
      </c>
      <c r="C300" s="15">
        <f t="shared" si="68"/>
        <v>0.88258773621288078</v>
      </c>
      <c r="D300" s="15">
        <f t="shared" si="68"/>
        <v>0.95293605399093551</v>
      </c>
      <c r="E300" s="15">
        <f t="shared" si="68"/>
        <v>0.97284976792649425</v>
      </c>
      <c r="F300" s="15">
        <f t="shared" si="75"/>
        <v>0.69655587668593444</v>
      </c>
      <c r="G300" s="15">
        <f t="shared" si="71"/>
        <v>0.95354873868835066</v>
      </c>
      <c r="H300" s="15">
        <f t="shared" si="71"/>
        <v>1</v>
      </c>
      <c r="I300" s="15">
        <f t="shared" si="71"/>
        <v>0.81844568179125698</v>
      </c>
      <c r="J300" s="15">
        <f t="shared" si="71"/>
        <v>0.92898446418821656</v>
      </c>
      <c r="K300" s="15">
        <f t="shared" si="88"/>
        <v>0.93498484482993693</v>
      </c>
      <c r="L300" s="15">
        <f t="shared" si="81"/>
        <v>0.61872599498198511</v>
      </c>
      <c r="M300" s="16">
        <f t="shared" si="81"/>
        <v>0.95688161453983367</v>
      </c>
      <c r="N300" s="15">
        <f t="shared" si="81"/>
        <v>0.85806061691364099</v>
      </c>
      <c r="O300" s="15">
        <f t="shared" si="81"/>
        <v>0.93672192870589666</v>
      </c>
      <c r="P300" s="15">
        <f t="shared" si="81"/>
        <v>0.83363111242172461</v>
      </c>
      <c r="Q300" s="15">
        <f t="shared" si="82"/>
        <v>0.78414832755668773</v>
      </c>
      <c r="R300" s="15">
        <f t="shared" si="82"/>
        <v>0.86666257342256603</v>
      </c>
      <c r="S300" s="15">
        <f t="shared" si="82"/>
        <v>0.85745788446243942</v>
      </c>
      <c r="T300" s="15">
        <f t="shared" si="82"/>
        <v>0.89890793426400428</v>
      </c>
      <c r="U300" s="15">
        <f t="shared" si="83"/>
        <v>0.80755437489623116</v>
      </c>
      <c r="V300" s="15">
        <f t="shared" si="83"/>
        <v>0.8547459814619266</v>
      </c>
      <c r="W300" s="15">
        <f t="shared" si="83"/>
        <v>0.91059089795003101</v>
      </c>
      <c r="X300" s="15">
        <f t="shared" si="83"/>
        <v>0.90704888675813256</v>
      </c>
      <c r="Y300" s="15">
        <f t="shared" si="90"/>
        <v>0.8781211738952992</v>
      </c>
      <c r="Z300" s="15">
        <f t="shared" si="84"/>
        <v>0.91580957486012937</v>
      </c>
      <c r="AA300" s="15">
        <f t="shared" si="80"/>
        <v>0.57579921718789806</v>
      </c>
      <c r="AB300" s="15">
        <f t="shared" si="80"/>
        <v>0.96922063852836837</v>
      </c>
      <c r="AC300" s="15">
        <f t="shared" si="80"/>
        <v>0.95188441485984721</v>
      </c>
      <c r="AD300" s="15">
        <f t="shared" si="80"/>
        <v>0.86348621034032425</v>
      </c>
      <c r="AE300" s="15">
        <f t="shared" si="89"/>
        <v>0.87746341835663999</v>
      </c>
      <c r="AF300" s="15">
        <f t="shared" si="89"/>
        <v>0.91983551935688601</v>
      </c>
      <c r="AG300" s="15">
        <f t="shared" si="89"/>
        <v>0.86369215458616688</v>
      </c>
      <c r="AH300" s="15">
        <f t="shared" si="89"/>
        <v>0.99005605260321228</v>
      </c>
      <c r="AI300" s="15">
        <f t="shared" si="89"/>
        <v>0.7044170276888303</v>
      </c>
      <c r="AJ300" s="15">
        <f t="shared" si="89"/>
        <v>0.67559768592737157</v>
      </c>
      <c r="AK300" s="15">
        <f t="shared" si="89"/>
        <v>0.75989492462410069</v>
      </c>
      <c r="AL300" s="15">
        <f t="shared" si="89"/>
        <v>0.83767324653506925</v>
      </c>
      <c r="AM300" s="15">
        <f t="shared" si="89"/>
        <v>0.84425095869742883</v>
      </c>
      <c r="AN300" s="15">
        <f t="shared" si="91"/>
        <v>0.97665308244293236</v>
      </c>
      <c r="AO300" s="15">
        <f t="shared" si="86"/>
        <v>0.90249506663422807</v>
      </c>
      <c r="AP300" s="15">
        <f t="shared" si="86"/>
        <v>0.72162622392507447</v>
      </c>
      <c r="AQ300" s="15">
        <f t="shared" si="86"/>
        <v>0.96713048627044629</v>
      </c>
      <c r="AR300" s="15">
        <f t="shared" si="86"/>
        <v>0.84392855064874617</v>
      </c>
      <c r="AS300" s="16">
        <f t="shared" si="86"/>
        <v>0.95175572865290203</v>
      </c>
      <c r="AT300" s="15">
        <f t="shared" si="86"/>
        <v>0.90132072153784926</v>
      </c>
      <c r="AU300" s="15">
        <f t="shared" si="86"/>
        <v>0.92004179077935355</v>
      </c>
      <c r="AV300" s="15">
        <f t="shared" si="87"/>
        <v>0.95916881446640356</v>
      </c>
      <c r="AW300" s="15">
        <f t="shared" si="87"/>
        <v>0.76783242594814061</v>
      </c>
    </row>
    <row r="301" spans="1:49" x14ac:dyDescent="0.2">
      <c r="A301" s="2">
        <v>44466</v>
      </c>
      <c r="B301" s="15">
        <f t="shared" si="68"/>
        <v>0.6706254306675854</v>
      </c>
      <c r="C301" s="15">
        <f t="shared" si="68"/>
        <v>0.91243733127651372</v>
      </c>
      <c r="D301" s="15">
        <f t="shared" si="68"/>
        <v>0.95481623686345918</v>
      </c>
      <c r="E301" s="15">
        <f t="shared" si="68"/>
        <v>0.9908591455906034</v>
      </c>
      <c r="F301" s="15">
        <f t="shared" si="75"/>
        <v>0.6984104046242775</v>
      </c>
      <c r="G301" s="15">
        <f t="shared" si="71"/>
        <v>0.95354873868835066</v>
      </c>
      <c r="H301" s="15">
        <f t="shared" si="71"/>
        <v>1</v>
      </c>
      <c r="I301" s="15">
        <f t="shared" si="71"/>
        <v>0.86564091932235521</v>
      </c>
      <c r="J301" s="15">
        <f t="shared" si="71"/>
        <v>0.93753412418722393</v>
      </c>
      <c r="K301" s="16">
        <f t="shared" si="88"/>
        <v>0.95645379508531991</v>
      </c>
      <c r="L301" s="15">
        <f t="shared" si="81"/>
        <v>0.66963149696184165</v>
      </c>
      <c r="M301" s="15">
        <f t="shared" si="81"/>
        <v>0.97681405118360531</v>
      </c>
      <c r="N301" s="15">
        <f t="shared" si="81"/>
        <v>0.87443852501828057</v>
      </c>
      <c r="O301" s="16">
        <f t="shared" si="81"/>
        <v>0.95170427434956495</v>
      </c>
      <c r="P301" s="15">
        <f t="shared" si="81"/>
        <v>0.83472393276552936</v>
      </c>
      <c r="Q301" s="15">
        <f t="shared" si="82"/>
        <v>0.78414832755668773</v>
      </c>
      <c r="R301" s="15">
        <f t="shared" si="82"/>
        <v>0.87439880477272258</v>
      </c>
      <c r="S301" s="15">
        <f t="shared" si="82"/>
        <v>0.89541609428096303</v>
      </c>
      <c r="T301" s="15">
        <f t="shared" si="82"/>
        <v>0.89926135359604176</v>
      </c>
      <c r="U301" s="15">
        <f t="shared" si="83"/>
        <v>0.82238087331894405</v>
      </c>
      <c r="V301" s="15">
        <f t="shared" si="83"/>
        <v>0.8547459814619266</v>
      </c>
      <c r="W301" s="15">
        <f t="shared" si="83"/>
        <v>0.93612294598949719</v>
      </c>
      <c r="X301" s="15">
        <f t="shared" si="83"/>
        <v>0.90711468952842911</v>
      </c>
      <c r="Y301" s="15">
        <f t="shared" si="90"/>
        <v>0.88039674000420487</v>
      </c>
      <c r="Z301" s="15">
        <f t="shared" si="84"/>
        <v>0.92028208650206034</v>
      </c>
      <c r="AA301" s="15">
        <f t="shared" si="80"/>
        <v>0.60496553001937725</v>
      </c>
      <c r="AB301" s="15">
        <f t="shared" si="80"/>
        <v>0.98619283301824667</v>
      </c>
      <c r="AC301" s="15">
        <f t="shared" si="80"/>
        <v>0.95224994709401878</v>
      </c>
      <c r="AD301" s="15">
        <f t="shared" si="80"/>
        <v>0.88504263655220095</v>
      </c>
      <c r="AE301" s="15">
        <f t="shared" si="89"/>
        <v>0.87946658526813815</v>
      </c>
      <c r="AF301" s="15">
        <f t="shared" si="89"/>
        <v>0.91983551935688601</v>
      </c>
      <c r="AG301" s="15">
        <f t="shared" si="89"/>
        <v>0.86959694808425936</v>
      </c>
      <c r="AH301" s="15">
        <f t="shared" si="89"/>
        <v>0.99218497359060043</v>
      </c>
      <c r="AI301" s="15">
        <f t="shared" si="89"/>
        <v>0.73328310416274256</v>
      </c>
      <c r="AJ301" s="15">
        <f t="shared" si="89"/>
        <v>0.73095420645431097</v>
      </c>
      <c r="AK301" s="15">
        <f t="shared" si="89"/>
        <v>0.76333862630935811</v>
      </c>
      <c r="AL301" s="15">
        <f t="shared" si="89"/>
        <v>0.85775207572771617</v>
      </c>
      <c r="AM301" s="15">
        <f t="shared" si="89"/>
        <v>0.86776262023008743</v>
      </c>
      <c r="AN301" s="15">
        <f t="shared" si="91"/>
        <v>0.97889958504683305</v>
      </c>
      <c r="AO301" s="15">
        <f t="shared" si="86"/>
        <v>0.91647969435658994</v>
      </c>
      <c r="AP301" s="15">
        <f t="shared" si="86"/>
        <v>0.74204626082020719</v>
      </c>
      <c r="AQ301" s="15">
        <f t="shared" si="86"/>
        <v>0.98114869365702018</v>
      </c>
      <c r="AR301" s="15">
        <f t="shared" si="86"/>
        <v>0.86183743527084422</v>
      </c>
      <c r="AS301" s="15">
        <f t="shared" si="86"/>
        <v>0.95641575110264521</v>
      </c>
      <c r="AT301" s="15">
        <f t="shared" si="86"/>
        <v>0.90828991087212052</v>
      </c>
      <c r="AU301" s="15">
        <f t="shared" si="86"/>
        <v>0.92837771751211484</v>
      </c>
      <c r="AV301" s="15">
        <f t="shared" si="87"/>
        <v>0.95956293787889002</v>
      </c>
      <c r="AW301" s="15">
        <f t="shared" si="87"/>
        <v>0.7880409707483621</v>
      </c>
    </row>
    <row r="302" spans="1:49" x14ac:dyDescent="0.2">
      <c r="A302" s="2">
        <v>44467</v>
      </c>
      <c r="B302" s="15">
        <f t="shared" si="68"/>
        <v>0.70175509707754047</v>
      </c>
      <c r="C302" s="15">
        <f t="shared" si="68"/>
        <v>0.92545314307751636</v>
      </c>
      <c r="D302" s="15">
        <f t="shared" si="68"/>
        <v>0.95481623686345918</v>
      </c>
      <c r="E302" s="15">
        <f t="shared" si="68"/>
        <v>0.99997631903002748</v>
      </c>
      <c r="F302" s="15">
        <f t="shared" si="75"/>
        <v>0.73757225433526008</v>
      </c>
      <c r="G302" s="15">
        <f t="shared" si="71"/>
        <v>0.95354873868835066</v>
      </c>
      <c r="I302" s="15">
        <f t="shared" si="71"/>
        <v>0.88099751214311106</v>
      </c>
      <c r="J302" s="15">
        <f t="shared" si="71"/>
        <v>0.93791879684320245</v>
      </c>
      <c r="K302" s="15">
        <f t="shared" si="88"/>
        <v>0.96572519324152828</v>
      </c>
      <c r="L302" s="15">
        <f t="shared" si="81"/>
        <v>0.77000368621948467</v>
      </c>
      <c r="M302" s="15">
        <f t="shared" si="81"/>
        <v>0.97980578651475303</v>
      </c>
      <c r="N302" s="15">
        <f t="shared" si="81"/>
        <v>0.87443852501828057</v>
      </c>
      <c r="O302" s="15">
        <f t="shared" si="81"/>
        <v>0.96127319574213366</v>
      </c>
      <c r="P302" s="15">
        <f t="shared" si="81"/>
        <v>0.84612048777949311</v>
      </c>
      <c r="Q302" s="15">
        <f t="shared" si="82"/>
        <v>0.78865828705057006</v>
      </c>
      <c r="R302" s="15">
        <f t="shared" si="82"/>
        <v>0.90513906796831833</v>
      </c>
      <c r="S302" s="16">
        <f t="shared" si="82"/>
        <v>0.95011206709565466</v>
      </c>
      <c r="T302" s="15">
        <f t="shared" si="82"/>
        <v>0.90575720091889023</v>
      </c>
      <c r="U302" s="15">
        <f t="shared" si="83"/>
        <v>0.83720737174165694</v>
      </c>
      <c r="V302" s="15">
        <f t="shared" si="83"/>
        <v>0.85492197583010676</v>
      </c>
      <c r="W302" s="16">
        <f t="shared" si="83"/>
        <v>0.95726406583263368</v>
      </c>
      <c r="X302" s="15">
        <f t="shared" si="83"/>
        <v>0.90750950615020898</v>
      </c>
      <c r="Y302" s="15">
        <f t="shared" si="90"/>
        <v>0.88138611657329424</v>
      </c>
      <c r="Z302" s="15">
        <f t="shared" si="84"/>
        <v>0.92274448055211233</v>
      </c>
      <c r="AA302" s="15">
        <f t="shared" si="80"/>
        <v>0.63910354890259624</v>
      </c>
      <c r="AB302" s="15">
        <f t="shared" si="80"/>
        <v>0.98901799180066696</v>
      </c>
      <c r="AC302" s="15">
        <f t="shared" si="80"/>
        <v>0.95296177302372109</v>
      </c>
      <c r="AD302" s="15">
        <f t="shared" si="80"/>
        <v>0.91781516478451253</v>
      </c>
      <c r="AE302" s="15">
        <f t="shared" si="89"/>
        <v>0.88242364118511174</v>
      </c>
      <c r="AF302" s="15">
        <f t="shared" si="89"/>
        <v>0.91983551935688601</v>
      </c>
      <c r="AG302" s="15">
        <f t="shared" si="89"/>
        <v>0.87254934483330571</v>
      </c>
      <c r="AH302" s="15">
        <f t="shared" si="89"/>
        <v>0.99218497359060043</v>
      </c>
      <c r="AI302" s="15">
        <f t="shared" si="89"/>
        <v>0.79836127330947448</v>
      </c>
      <c r="AJ302" s="15">
        <f t="shared" si="89"/>
        <v>0.77086498919634772</v>
      </c>
      <c r="AK302" s="15">
        <f t="shared" si="89"/>
        <v>0.77178124979579565</v>
      </c>
      <c r="AL302" s="15">
        <f t="shared" si="89"/>
        <v>0.87490711724227055</v>
      </c>
      <c r="AM302" s="15">
        <f t="shared" si="89"/>
        <v>0.90306154523165905</v>
      </c>
      <c r="AN302" s="15">
        <f t="shared" si="91"/>
        <v>0.98187016700240426</v>
      </c>
      <c r="AO302" s="15">
        <f t="shared" si="86"/>
        <v>0.92538227953036156</v>
      </c>
      <c r="AP302" s="15">
        <f t="shared" si="86"/>
        <v>0.7512842344259969</v>
      </c>
      <c r="AQ302" s="15">
        <f t="shared" si="86"/>
        <v>0.9934645844127008</v>
      </c>
      <c r="AR302" s="15">
        <f t="shared" si="86"/>
        <v>0.88323733054052478</v>
      </c>
      <c r="AS302" s="15">
        <f t="shared" si="86"/>
        <v>0.95698266380942665</v>
      </c>
      <c r="AT302" s="15">
        <f t="shared" si="86"/>
        <v>0.9159439873388433</v>
      </c>
      <c r="AU302" s="15">
        <f t="shared" si="86"/>
        <v>0.94171520028453293</v>
      </c>
      <c r="AV302" s="15">
        <f t="shared" si="87"/>
        <v>0.96052854023948187</v>
      </c>
      <c r="AW302" s="15">
        <f t="shared" si="87"/>
        <v>0.81124850050752051</v>
      </c>
    </row>
    <row r="303" spans="1:49" x14ac:dyDescent="0.2">
      <c r="A303" s="2">
        <v>44468</v>
      </c>
      <c r="B303" s="15">
        <f t="shared" si="68"/>
        <v>0.70175509707754047</v>
      </c>
      <c r="C303" s="16">
        <f t="shared" si="68"/>
        <v>0.95659467797917475</v>
      </c>
      <c r="D303" s="15">
        <f t="shared" si="68"/>
        <v>0.95661725414135013</v>
      </c>
      <c r="E303" s="15">
        <f t="shared" si="68"/>
        <v>0.99997631903002748</v>
      </c>
      <c r="F303" s="15">
        <f t="shared" si="75"/>
        <v>0.77011078998073212</v>
      </c>
      <c r="G303" s="15">
        <f t="shared" si="71"/>
        <v>0.95354873868835066</v>
      </c>
      <c r="I303" s="15">
        <f t="shared" si="71"/>
        <v>0.88101232081506931</v>
      </c>
      <c r="J303" s="15">
        <f t="shared" si="71"/>
        <v>0.93976770735097037</v>
      </c>
      <c r="K303" s="15">
        <f t="shared" si="88"/>
        <v>0.97175579724584937</v>
      </c>
      <c r="L303" s="15">
        <f t="shared" si="81"/>
        <v>0.81277572327193592</v>
      </c>
      <c r="M303" s="15">
        <f t="shared" si="81"/>
        <v>0.99899028932573763</v>
      </c>
      <c r="N303" s="15">
        <f t="shared" si="81"/>
        <v>0.87522197848114491</v>
      </c>
      <c r="O303" s="15">
        <f t="shared" si="81"/>
        <v>0.97678473830778445</v>
      </c>
      <c r="P303" s="15">
        <f t="shared" si="81"/>
        <v>0.87337161095595761</v>
      </c>
      <c r="Q303" s="15">
        <f t="shared" si="82"/>
        <v>0.79329352319706015</v>
      </c>
      <c r="R303" s="15">
        <f t="shared" si="82"/>
        <v>0.9073084873416426</v>
      </c>
      <c r="S303" s="15">
        <f t="shared" si="82"/>
        <v>0.95206420360060728</v>
      </c>
      <c r="T303" s="15">
        <f t="shared" si="82"/>
        <v>0.90736879307298113</v>
      </c>
      <c r="U303" s="15">
        <f t="shared" si="83"/>
        <v>0.85203387016436993</v>
      </c>
      <c r="V303" s="15">
        <f t="shared" si="83"/>
        <v>0.8555086237240408</v>
      </c>
      <c r="W303" s="15">
        <f t="shared" si="83"/>
        <v>0.96462747511198954</v>
      </c>
      <c r="X303" s="15">
        <f t="shared" si="83"/>
        <v>0.90750950615020898</v>
      </c>
      <c r="Y303" s="15">
        <f t="shared" si="90"/>
        <v>0.88500970825758418</v>
      </c>
      <c r="Z303" s="15">
        <f t="shared" si="84"/>
        <v>0.92601092163891585</v>
      </c>
      <c r="AA303" s="15">
        <f t="shared" si="80"/>
        <v>0.64839847760802272</v>
      </c>
      <c r="AB303" s="15">
        <f t="shared" si="80"/>
        <v>0.98901799180066696</v>
      </c>
      <c r="AC303" s="15">
        <f t="shared" si="80"/>
        <v>0.95351969064429865</v>
      </c>
      <c r="AD303" s="15">
        <f t="shared" si="80"/>
        <v>0.9338557271260659</v>
      </c>
      <c r="AE303" s="15">
        <f t="shared" si="89"/>
        <v>0.92445199076635443</v>
      </c>
      <c r="AF303" s="15">
        <f t="shared" si="89"/>
        <v>0.92056272477258305</v>
      </c>
      <c r="AG303" s="15">
        <f t="shared" si="89"/>
        <v>0.89912091557472218</v>
      </c>
      <c r="AH303" s="15">
        <f t="shared" si="89"/>
        <v>0.99218497359060043</v>
      </c>
      <c r="AI303" s="15">
        <f t="shared" si="89"/>
        <v>0.79836127330947448</v>
      </c>
      <c r="AJ303" s="15">
        <f t="shared" si="89"/>
        <v>0.81304802397713805</v>
      </c>
      <c r="AK303" s="15">
        <f t="shared" si="89"/>
        <v>0.80918494703756705</v>
      </c>
      <c r="AL303" s="15">
        <f t="shared" si="89"/>
        <v>0.88274157593771196</v>
      </c>
      <c r="AM303" s="15">
        <f t="shared" si="89"/>
        <v>0.9223769409693845</v>
      </c>
      <c r="AN303" s="15">
        <f t="shared" si="91"/>
        <v>0.98875820391188507</v>
      </c>
      <c r="AO303" s="15">
        <f t="shared" si="86"/>
        <v>0.94170068211102997</v>
      </c>
      <c r="AP303" s="15">
        <f t="shared" si="86"/>
        <v>0.76351638995317161</v>
      </c>
      <c r="AQ303" s="15">
        <f t="shared" si="86"/>
        <v>1</v>
      </c>
      <c r="AR303" s="15">
        <f t="shared" si="86"/>
        <v>0.90042473962878922</v>
      </c>
      <c r="AS303" s="15">
        <f t="shared" si="86"/>
        <v>0.95815050398539636</v>
      </c>
      <c r="AT303" s="15">
        <f t="shared" si="86"/>
        <v>0.92072894203448497</v>
      </c>
      <c r="AU303" s="16">
        <f t="shared" si="86"/>
        <v>0.95568250863231519</v>
      </c>
      <c r="AV303" s="15">
        <f t="shared" si="87"/>
        <v>0.96894307509606759</v>
      </c>
      <c r="AW303" s="15">
        <f t="shared" si="87"/>
        <v>0.82848881916889672</v>
      </c>
    </row>
    <row r="304" spans="1:49" x14ac:dyDescent="0.2">
      <c r="A304" s="2">
        <v>44469</v>
      </c>
      <c r="B304" s="15">
        <f t="shared" si="68"/>
        <v>0.70205909772607511</v>
      </c>
      <c r="C304" s="15">
        <f t="shared" si="68"/>
        <v>0.96399922869263399</v>
      </c>
      <c r="D304" s="15">
        <f t="shared" si="68"/>
        <v>0.95818077463534346</v>
      </c>
      <c r="E304" s="15">
        <f t="shared" si="68"/>
        <v>1</v>
      </c>
      <c r="F304" s="15">
        <f t="shared" si="75"/>
        <v>0.77786608863198459</v>
      </c>
      <c r="G304" s="15">
        <f t="shared" si="71"/>
        <v>0.95354873868835066</v>
      </c>
      <c r="I304" s="15">
        <f t="shared" si="71"/>
        <v>0.90485428266793033</v>
      </c>
      <c r="J304" s="16">
        <f t="shared" si="71"/>
        <v>0.95489402888767561</v>
      </c>
      <c r="K304" s="15">
        <f t="shared" si="88"/>
        <v>0.97931765026691975</v>
      </c>
      <c r="L304" s="15">
        <f t="shared" si="81"/>
        <v>0.82491646551006581</v>
      </c>
      <c r="M304" s="15">
        <f t="shared" si="81"/>
        <v>0.99899028932573763</v>
      </c>
      <c r="N304" s="15">
        <f t="shared" si="81"/>
        <v>0.89453970243691339</v>
      </c>
      <c r="O304" s="15">
        <f t="shared" si="81"/>
        <v>0.98168631635565506</v>
      </c>
      <c r="P304" s="15">
        <f t="shared" si="81"/>
        <v>0.87626845218477334</v>
      </c>
      <c r="Q304" s="15">
        <f t="shared" si="82"/>
        <v>0.88257401762224919</v>
      </c>
      <c r="R304" s="16">
        <f t="shared" si="82"/>
        <v>0.99283682282392915</v>
      </c>
      <c r="S304" s="15">
        <f t="shared" si="82"/>
        <v>0.95246186103680142</v>
      </c>
      <c r="T304" s="15">
        <f t="shared" si="82"/>
        <v>0.91808446722035697</v>
      </c>
      <c r="U304" s="15">
        <f t="shared" si="83"/>
        <v>0.86686036858708282</v>
      </c>
      <c r="V304" s="15">
        <f t="shared" si="83"/>
        <v>0.85576283781141227</v>
      </c>
      <c r="W304" s="15">
        <f t="shared" si="83"/>
        <v>0.97264274427797393</v>
      </c>
      <c r="X304" s="15">
        <f t="shared" si="83"/>
        <v>0.90750950615020898</v>
      </c>
      <c r="Y304" s="15">
        <f t="shared" si="90"/>
        <v>0.93460220878319045</v>
      </c>
      <c r="Z304" s="15">
        <f t="shared" si="84"/>
        <v>0.92875808234781732</v>
      </c>
      <c r="AA304" s="15">
        <f t="shared" si="80"/>
        <v>0.68025136451715007</v>
      </c>
      <c r="AB304" s="15">
        <f t="shared" si="80"/>
        <v>0.98901799180066696</v>
      </c>
      <c r="AC304" s="15">
        <f t="shared" si="80"/>
        <v>0.95469324150137558</v>
      </c>
      <c r="AD304" s="15">
        <f t="shared" si="80"/>
        <v>0.93642160251978179</v>
      </c>
      <c r="AE304" s="15">
        <f t="shared" si="89"/>
        <v>0.94112597058206304</v>
      </c>
      <c r="AF304" s="15">
        <f t="shared" si="89"/>
        <v>0.92192458218743389</v>
      </c>
      <c r="AG304" s="15">
        <f t="shared" si="89"/>
        <v>0.90801127881904131</v>
      </c>
      <c r="AH304" s="15">
        <f t="shared" si="89"/>
        <v>0.99218497359060043</v>
      </c>
      <c r="AI304" s="15">
        <f t="shared" si="89"/>
        <v>0.8033527971369373</v>
      </c>
      <c r="AJ304" s="15">
        <f t="shared" si="89"/>
        <v>0.81621244859552522</v>
      </c>
      <c r="AK304" s="15">
        <f t="shared" si="89"/>
        <v>0.84501382054850915</v>
      </c>
      <c r="AL304" s="15">
        <f t="shared" si="89"/>
        <v>0.88774916809356119</v>
      </c>
      <c r="AM304" s="15">
        <f t="shared" si="89"/>
        <v>0.93817187401772806</v>
      </c>
      <c r="AN304" s="15">
        <f t="shared" si="91"/>
        <v>0.99648171699637034</v>
      </c>
      <c r="AO304" s="16">
        <f t="shared" si="86"/>
        <v>0.95132412438389247</v>
      </c>
      <c r="AP304" s="15">
        <f t="shared" si="86"/>
        <v>0.78031786575847883</v>
      </c>
      <c r="AR304" s="15">
        <f t="shared" si="86"/>
        <v>0.91895036946529352</v>
      </c>
      <c r="AS304" s="15">
        <f t="shared" si="86"/>
        <v>0.96223227547422252</v>
      </c>
      <c r="AT304" s="15">
        <f t="shared" si="86"/>
        <v>0.9263376123353726</v>
      </c>
      <c r="AU304" s="15">
        <f t="shared" si="86"/>
        <v>0.9669230427244031</v>
      </c>
      <c r="AV304" s="15">
        <f t="shared" si="87"/>
        <v>0.97187929451909161</v>
      </c>
      <c r="AW304" s="15">
        <f t="shared" si="87"/>
        <v>0.86166220663775339</v>
      </c>
    </row>
    <row r="305" spans="1:49" x14ac:dyDescent="0.2">
      <c r="A305" s="2">
        <v>44470</v>
      </c>
      <c r="B305" s="15">
        <f t="shared" si="68"/>
        <v>0.81145879777876861</v>
      </c>
      <c r="C305" s="15">
        <f t="shared" si="68"/>
        <v>0.96424990358657925</v>
      </c>
      <c r="D305" s="15">
        <f t="shared" si="68"/>
        <v>0.95818077463534346</v>
      </c>
      <c r="F305" s="15">
        <f t="shared" si="75"/>
        <v>0.82603564547206165</v>
      </c>
      <c r="G305" s="15">
        <f t="shared" si="71"/>
        <v>0.95354873868835066</v>
      </c>
      <c r="I305" s="15">
        <f t="shared" si="71"/>
        <v>0.90600935908067759</v>
      </c>
      <c r="J305" s="15">
        <f t="shared" si="71"/>
        <v>0.95654439866977714</v>
      </c>
      <c r="K305" s="15">
        <f t="shared" si="88"/>
        <v>0.98696340734370247</v>
      </c>
      <c r="L305" s="15">
        <f t="shared" si="81"/>
        <v>0.86717718824690537</v>
      </c>
      <c r="M305" s="15">
        <f t="shared" si="81"/>
        <v>0.99899028932573763</v>
      </c>
      <c r="N305" s="15">
        <f t="shared" si="81"/>
        <v>0.90743310799719445</v>
      </c>
      <c r="O305" s="15">
        <f t="shared" si="81"/>
        <v>0.98218948719950727</v>
      </c>
      <c r="P305" s="15">
        <f t="shared" si="81"/>
        <v>0.91496816943919235</v>
      </c>
      <c r="Q305" s="15">
        <f t="shared" si="82"/>
        <v>0.89785776924040595</v>
      </c>
      <c r="R305" s="15">
        <f t="shared" si="82"/>
        <v>0.99283682282392915</v>
      </c>
      <c r="S305" s="15">
        <f t="shared" si="82"/>
        <v>0.95300412117706601</v>
      </c>
      <c r="T305" s="15">
        <f t="shared" si="82"/>
        <v>0.91808446722035697</v>
      </c>
      <c r="U305" s="15">
        <f t="shared" si="83"/>
        <v>0.88168686700979582</v>
      </c>
      <c r="V305" s="15">
        <f t="shared" si="83"/>
        <v>0.86704603230474397</v>
      </c>
      <c r="W305" s="15">
        <f t="shared" si="83"/>
        <v>0.9746661173660689</v>
      </c>
      <c r="X305" s="15">
        <f t="shared" si="83"/>
        <v>0.90750950615020898</v>
      </c>
      <c r="Y305" s="16">
        <f t="shared" si="90"/>
        <v>0.97509244487317426</v>
      </c>
      <c r="Z305" s="16">
        <f t="shared" si="84"/>
        <v>0.95125464839693119</v>
      </c>
      <c r="AA305" s="15">
        <f t="shared" si="80"/>
        <v>0.72857881775300504</v>
      </c>
      <c r="AB305" s="15">
        <f t="shared" si="80"/>
        <v>0.98901799180066696</v>
      </c>
      <c r="AC305" s="15">
        <f t="shared" si="80"/>
        <v>0.95727120567921664</v>
      </c>
      <c r="AD305" s="15">
        <f t="shared" si="80"/>
        <v>0.93775831604824456</v>
      </c>
      <c r="AE305" s="15">
        <f t="shared" si="89"/>
        <v>0.94280481523169968</v>
      </c>
      <c r="AF305" s="15">
        <f t="shared" si="89"/>
        <v>0.92798022001269309</v>
      </c>
      <c r="AG305" s="16">
        <f t="shared" si="89"/>
        <v>0.95458616686017583</v>
      </c>
      <c r="AH305" s="15">
        <f t="shared" si="89"/>
        <v>0.99218497359060043</v>
      </c>
      <c r="AI305" s="15">
        <f t="shared" si="89"/>
        <v>0.8573177622904502</v>
      </c>
      <c r="AJ305" s="15">
        <f t="shared" si="89"/>
        <v>0.81667247508189866</v>
      </c>
      <c r="AK305" s="15">
        <f t="shared" si="89"/>
        <v>0.87570001241562279</v>
      </c>
      <c r="AL305" s="15">
        <f t="shared" si="89"/>
        <v>0.90204503602235653</v>
      </c>
      <c r="AM305" s="16">
        <f t="shared" si="89"/>
        <v>0.94525994845036776</v>
      </c>
      <c r="AN305" s="15">
        <f t="shared" si="91"/>
        <v>1</v>
      </c>
      <c r="AO305" s="15">
        <f t="shared" si="86"/>
        <v>0.97148109101721947</v>
      </c>
      <c r="AP305" s="15">
        <f t="shared" si="86"/>
        <v>0.79592734496949058</v>
      </c>
      <c r="AR305" s="15">
        <f t="shared" si="86"/>
        <v>0.93502065514633148</v>
      </c>
      <c r="AS305" s="15">
        <f t="shared" si="86"/>
        <v>0.96241368754039258</v>
      </c>
      <c r="AT305" s="15">
        <f t="shared" si="86"/>
        <v>0.93711995705572571</v>
      </c>
      <c r="AU305" s="15">
        <f t="shared" si="86"/>
        <v>0.97435498451370051</v>
      </c>
      <c r="AV305" s="15">
        <f t="shared" si="87"/>
        <v>0.97420462265276175</v>
      </c>
      <c r="AW305" s="15">
        <f t="shared" si="87"/>
        <v>0.88236289255944145</v>
      </c>
    </row>
    <row r="306" spans="1:49" x14ac:dyDescent="0.2">
      <c r="A306" s="2">
        <v>44471</v>
      </c>
      <c r="B306" s="15">
        <f t="shared" si="68"/>
        <v>0.812127599205545</v>
      </c>
      <c r="C306" s="15">
        <f t="shared" si="68"/>
        <v>0.97674508291554185</v>
      </c>
      <c r="D306" s="15">
        <f t="shared" si="68"/>
        <v>0.95818077463534346</v>
      </c>
      <c r="F306" s="15">
        <f t="shared" si="75"/>
        <v>0.82856454720616568</v>
      </c>
      <c r="G306" s="15">
        <f t="shared" si="71"/>
        <v>0.95354873868835066</v>
      </c>
      <c r="I306" s="15">
        <f t="shared" si="71"/>
        <v>0.90603897642459419</v>
      </c>
      <c r="J306" s="15">
        <f t="shared" si="71"/>
        <v>0.95654439866977714</v>
      </c>
      <c r="K306" s="15">
        <f t="shared" si="88"/>
        <v>0.98877783254848084</v>
      </c>
      <c r="L306" s="15">
        <f t="shared" si="81"/>
        <v>0.8869162990356374</v>
      </c>
      <c r="M306" s="15">
        <f t="shared" si="81"/>
        <v>0.99902768601737701</v>
      </c>
      <c r="N306" s="15">
        <f t="shared" si="81"/>
        <v>0.9281759711092209</v>
      </c>
      <c r="O306" s="15">
        <f t="shared" si="81"/>
        <v>0.98499162827820141</v>
      </c>
      <c r="P306" s="15">
        <f t="shared" si="81"/>
        <v>0.9160609897829971</v>
      </c>
      <c r="Q306" s="15">
        <f t="shared" si="82"/>
        <v>0.91719213262621624</v>
      </c>
      <c r="R306" s="15">
        <f t="shared" si="82"/>
        <v>0.99283682282392915</v>
      </c>
      <c r="S306" s="15">
        <f t="shared" si="82"/>
        <v>0.95871592798785332</v>
      </c>
      <c r="T306" s="15">
        <f t="shared" si="82"/>
        <v>0.9186711433115391</v>
      </c>
      <c r="U306" s="15">
        <f t="shared" si="83"/>
        <v>0.89357463058276609</v>
      </c>
      <c r="V306" s="15">
        <f t="shared" si="83"/>
        <v>0.86839532246079232</v>
      </c>
      <c r="W306" s="15">
        <f t="shared" si="83"/>
        <v>0.97619929181941911</v>
      </c>
      <c r="X306" s="15">
        <f t="shared" si="83"/>
        <v>0.90798422613592034</v>
      </c>
      <c r="Y306" s="15">
        <f t="shared" si="90"/>
        <v>0.99589408723827899</v>
      </c>
      <c r="Z306" s="15">
        <f t="shared" si="84"/>
        <v>0.96812288518878353</v>
      </c>
      <c r="AA306" s="15">
        <f t="shared" si="80"/>
        <v>0.76504828885303355</v>
      </c>
      <c r="AB306" s="15">
        <f t="shared" si="80"/>
        <v>0.98901799180066696</v>
      </c>
      <c r="AC306" s="15">
        <f t="shared" si="80"/>
        <v>0.95792531599299713</v>
      </c>
      <c r="AD306" s="15">
        <f t="shared" si="80"/>
        <v>0.94043174310517019</v>
      </c>
      <c r="AE306" s="16">
        <f t="shared" si="89"/>
        <v>0.95869660606291851</v>
      </c>
      <c r="AF306" s="16">
        <f t="shared" si="89"/>
        <v>0.94245821874338909</v>
      </c>
      <c r="AG306" s="15">
        <f t="shared" si="89"/>
        <v>0.95611212473046936</v>
      </c>
      <c r="AH306" s="15">
        <f t="shared" si="89"/>
        <v>0.99250835399374793</v>
      </c>
      <c r="AI306" s="15">
        <f t="shared" si="89"/>
        <v>0.90068751177246187</v>
      </c>
      <c r="AJ306" s="15">
        <f t="shared" si="89"/>
        <v>0.81692339861992058</v>
      </c>
      <c r="AK306" s="15">
        <f t="shared" si="89"/>
        <v>0.90579809583553872</v>
      </c>
      <c r="AL306" s="15">
        <f t="shared" si="89"/>
        <v>0.90970180596388073</v>
      </c>
      <c r="AM306" s="15">
        <f t="shared" si="89"/>
        <v>0.97790281008361102</v>
      </c>
      <c r="AO306" s="15">
        <f t="shared" si="86"/>
        <v>0.97844637273718449</v>
      </c>
      <c r="AP306" s="15">
        <f t="shared" si="86"/>
        <v>0.80307932453526321</v>
      </c>
      <c r="AR306" s="16">
        <f t="shared" si="86"/>
        <v>0.94825158550066913</v>
      </c>
      <c r="AS306" s="15">
        <f t="shared" si="86"/>
        <v>0.96249305531934193</v>
      </c>
      <c r="AT306" s="16">
        <f t="shared" si="86"/>
        <v>0.94767092098808847</v>
      </c>
      <c r="AU306" s="15">
        <f t="shared" si="86"/>
        <v>0.98472858222558124</v>
      </c>
      <c r="AV306" s="15">
        <f t="shared" si="87"/>
        <v>0.97605700269144802</v>
      </c>
      <c r="AW306" s="15">
        <f t="shared" si="87"/>
        <v>0.90384792839346684</v>
      </c>
    </row>
    <row r="307" spans="1:49" x14ac:dyDescent="0.2">
      <c r="A307" s="2">
        <v>44472</v>
      </c>
      <c r="B307" s="15">
        <f t="shared" si="68"/>
        <v>0.81222893275505659</v>
      </c>
      <c r="C307" s="15">
        <f t="shared" si="68"/>
        <v>0.97674508291554185</v>
      </c>
      <c r="D307" s="15">
        <f t="shared" si="68"/>
        <v>0.96166406079917666</v>
      </c>
      <c r="F307" s="15">
        <f t="shared" si="75"/>
        <v>0.82856454720616568</v>
      </c>
      <c r="G307" s="15">
        <f t="shared" si="71"/>
        <v>0.95354873868835066</v>
      </c>
      <c r="I307" s="15">
        <f t="shared" si="71"/>
        <v>0.91902618173202222</v>
      </c>
      <c r="J307" s="15">
        <f t="shared" si="71"/>
        <v>0.95655680746513128</v>
      </c>
      <c r="K307" s="15">
        <f t="shared" si="88"/>
        <v>0.99024615352344592</v>
      </c>
      <c r="L307" s="15">
        <f t="shared" si="81"/>
        <v>0.8869162990356374</v>
      </c>
      <c r="M307" s="15">
        <f t="shared" si="81"/>
        <v>0.99935179067825131</v>
      </c>
      <c r="N307" s="15">
        <f t="shared" si="81"/>
        <v>0.93625673396904985</v>
      </c>
      <c r="O307" s="15">
        <f t="shared" si="81"/>
        <v>0.99069133938873422</v>
      </c>
      <c r="P307" s="15">
        <f t="shared" si="81"/>
        <v>0.91666811219622202</v>
      </c>
      <c r="Q307" s="15">
        <f t="shared" si="82"/>
        <v>0.94086941996909845</v>
      </c>
      <c r="R307" s="15">
        <f t="shared" si="82"/>
        <v>0.99283682282392915</v>
      </c>
      <c r="S307" s="15">
        <f t="shared" si="82"/>
        <v>0.97668281396862122</v>
      </c>
      <c r="T307" s="15">
        <f t="shared" si="82"/>
        <v>0.92978971549743772</v>
      </c>
      <c r="U307" s="15">
        <f t="shared" si="83"/>
        <v>0.90195915656649506</v>
      </c>
      <c r="V307" s="15">
        <f t="shared" si="83"/>
        <v>0.87504399859204507</v>
      </c>
      <c r="W307" s="15">
        <f t="shared" si="83"/>
        <v>0.97671034997053596</v>
      </c>
      <c r="X307" s="15">
        <f t="shared" si="83"/>
        <v>0.90798422613592034</v>
      </c>
      <c r="Y307" s="15">
        <f t="shared" si="90"/>
        <v>0.99871381046018382</v>
      </c>
      <c r="Z307" s="15">
        <f t="shared" si="84"/>
        <v>0.96880967536600893</v>
      </c>
      <c r="AA307" s="15">
        <f t="shared" si="80"/>
        <v>0.82446944021986679</v>
      </c>
      <c r="AB307" s="15">
        <f t="shared" si="80"/>
        <v>0.98901799180066696</v>
      </c>
      <c r="AC307" s="15">
        <f t="shared" si="80"/>
        <v>0.96125358317782184</v>
      </c>
      <c r="AD307" s="15">
        <f t="shared" si="80"/>
        <v>0.94104632403779676</v>
      </c>
      <c r="AE307" s="15">
        <f t="shared" si="89"/>
        <v>0.96155827307934449</v>
      </c>
      <c r="AF307" s="15">
        <f t="shared" si="89"/>
        <v>0.95475460122699385</v>
      </c>
      <c r="AG307" s="15">
        <f t="shared" si="89"/>
        <v>0.95996019240338359</v>
      </c>
      <c r="AH307" s="15">
        <f t="shared" si="89"/>
        <v>0.99396356580791201</v>
      </c>
      <c r="AI307" s="16">
        <f t="shared" si="89"/>
        <v>0.92894142022979842</v>
      </c>
      <c r="AJ307" s="15">
        <f t="shared" si="89"/>
        <v>0.81709068097860182</v>
      </c>
      <c r="AK307" s="15">
        <f t="shared" si="89"/>
        <v>0.93381819607535632</v>
      </c>
      <c r="AL307" s="15">
        <f t="shared" si="89"/>
        <v>0.91802087035182378</v>
      </c>
      <c r="AM307" s="15">
        <f t="shared" si="89"/>
        <v>0.9790186710253348</v>
      </c>
      <c r="AO307" s="15">
        <f t="shared" si="86"/>
        <v>0.98419520810243377</v>
      </c>
      <c r="AP307" s="15">
        <f t="shared" si="86"/>
        <v>0.81020292322974319</v>
      </c>
      <c r="AR307" s="15">
        <f t="shared" si="86"/>
        <v>0.95329027753534645</v>
      </c>
      <c r="AS307" s="15">
        <f t="shared" si="86"/>
        <v>0.96371758676598973</v>
      </c>
      <c r="AT307" s="15">
        <f t="shared" si="86"/>
        <v>0.95578775903079216</v>
      </c>
      <c r="AU307" s="15">
        <f t="shared" ref="AU307:AU313" si="92">AU130/AU$179</f>
        <v>0.99215311430222741</v>
      </c>
      <c r="AV307" s="15">
        <f t="shared" si="87"/>
        <v>0.97706201739328846</v>
      </c>
      <c r="AW307" s="15">
        <f t="shared" si="87"/>
        <v>0.9174279474639353</v>
      </c>
    </row>
    <row r="308" spans="1:49" x14ac:dyDescent="0.2">
      <c r="A308" s="2">
        <v>44473</v>
      </c>
      <c r="B308" s="15">
        <f t="shared" si="68"/>
        <v>0.81222893275505659</v>
      </c>
      <c r="C308" s="15">
        <f t="shared" si="68"/>
        <v>0.97838411106826073</v>
      </c>
      <c r="D308" s="15">
        <f t="shared" si="68"/>
        <v>0.96572129752409608</v>
      </c>
      <c r="F308" s="15">
        <f t="shared" si="75"/>
        <v>0.82868497109826589</v>
      </c>
      <c r="G308" s="15">
        <f t="shared" si="71"/>
        <v>0.95354873868835066</v>
      </c>
      <c r="I308" s="16">
        <f t="shared" si="71"/>
        <v>0.95135351261698853</v>
      </c>
      <c r="J308" s="15">
        <f t="shared" si="71"/>
        <v>0.95691666253040153</v>
      </c>
      <c r="K308" s="15">
        <f t="shared" si="88"/>
        <v>0.99184033058197951</v>
      </c>
      <c r="L308" s="15">
        <f t="shared" si="81"/>
        <v>0.8869162990356374</v>
      </c>
      <c r="M308" s="15">
        <f t="shared" si="81"/>
        <v>0.99935179067825131</v>
      </c>
      <c r="N308" s="16">
        <f t="shared" si="81"/>
        <v>0.94485233767590393</v>
      </c>
      <c r="O308" s="15">
        <f t="shared" si="81"/>
        <v>0.99352818190493541</v>
      </c>
      <c r="P308" s="15">
        <f t="shared" si="81"/>
        <v>0.93652968828600669</v>
      </c>
      <c r="Q308" s="15">
        <f t="shared" si="82"/>
        <v>0.94124524992692193</v>
      </c>
      <c r="R308" s="15">
        <f t="shared" si="82"/>
        <v>0.99283682282392915</v>
      </c>
      <c r="S308" s="15">
        <f t="shared" si="82"/>
        <v>0.97668281396862122</v>
      </c>
      <c r="T308" s="15">
        <f t="shared" si="82"/>
        <v>0.93439123520056544</v>
      </c>
      <c r="U308" s="15">
        <f t="shared" si="83"/>
        <v>0.90486468537273779</v>
      </c>
      <c r="V308" s="15">
        <f t="shared" si="83"/>
        <v>0.87549376197739448</v>
      </c>
      <c r="W308" s="15">
        <f t="shared" si="83"/>
        <v>0.97997486428277158</v>
      </c>
      <c r="X308" s="15">
        <f t="shared" si="83"/>
        <v>0.90798422613592034</v>
      </c>
      <c r="Y308" s="15">
        <f t="shared" si="90"/>
        <v>0.99880038090997914</v>
      </c>
      <c r="Z308" s="15">
        <f t="shared" si="84"/>
        <v>0.98740326309089077</v>
      </c>
      <c r="AA308" s="15">
        <f t="shared" si="80"/>
        <v>0.85244686682158211</v>
      </c>
      <c r="AB308" s="15">
        <f t="shared" si="80"/>
        <v>0.98937910232172821</v>
      </c>
      <c r="AC308" s="15">
        <f t="shared" si="80"/>
        <v>0.96502433675138033</v>
      </c>
      <c r="AD308" s="16">
        <f t="shared" si="80"/>
        <v>0.95008066374740718</v>
      </c>
      <c r="AE308" s="15">
        <f t="shared" si="89"/>
        <v>0.96155827307934449</v>
      </c>
      <c r="AF308" s="15">
        <f t="shared" si="89"/>
        <v>0.95516448064311399</v>
      </c>
      <c r="AG308" s="15">
        <f t="shared" si="89"/>
        <v>0.96301210814397076</v>
      </c>
      <c r="AH308" s="15">
        <f t="shared" si="89"/>
        <v>0.99396356580791201</v>
      </c>
      <c r="AI308" s="15">
        <f t="shared" si="89"/>
        <v>0.93294405726125451</v>
      </c>
      <c r="AJ308" s="15">
        <f t="shared" si="89"/>
        <v>0.81842893984805187</v>
      </c>
      <c r="AK308" s="16">
        <f t="shared" si="89"/>
        <v>0.94839021648925392</v>
      </c>
      <c r="AL308" s="15">
        <f t="shared" si="89"/>
        <v>0.92037928472199781</v>
      </c>
      <c r="AM308" s="15">
        <f t="shared" si="89"/>
        <v>0.98131325831394989</v>
      </c>
      <c r="AO308" s="15">
        <f t="shared" si="86"/>
        <v>0.9881328900062174</v>
      </c>
      <c r="AP308" s="15">
        <f t="shared" si="86"/>
        <v>0.81474386263658294</v>
      </c>
      <c r="AR308" s="15">
        <f t="shared" si="86"/>
        <v>0.96200616745214407</v>
      </c>
      <c r="AS308" s="15">
        <f t="shared" si="86"/>
        <v>0.96616664965928545</v>
      </c>
      <c r="AT308" s="15">
        <f t="shared" si="86"/>
        <v>0.96146121595231704</v>
      </c>
      <c r="AU308" s="15">
        <f t="shared" si="92"/>
        <v>0.99519109648927817</v>
      </c>
      <c r="AV308" s="15">
        <f t="shared" si="87"/>
        <v>0.9786779233844829</v>
      </c>
      <c r="AW308" s="15">
        <f t="shared" si="87"/>
        <v>0.92396419673341335</v>
      </c>
    </row>
    <row r="309" spans="1:49" x14ac:dyDescent="0.2">
      <c r="A309" s="2">
        <v>44474</v>
      </c>
      <c r="B309" s="15">
        <f t="shared" si="68"/>
        <v>0.86500344534068341</v>
      </c>
      <c r="C309" s="15">
        <f t="shared" si="68"/>
        <v>0.98006170458927888</v>
      </c>
      <c r="D309" s="15">
        <f t="shared" si="68"/>
        <v>0.96572129752409608</v>
      </c>
      <c r="F309" s="15">
        <f t="shared" si="75"/>
        <v>0.82868497109826589</v>
      </c>
      <c r="G309" s="15">
        <f t="shared" si="71"/>
        <v>0.95354873868835066</v>
      </c>
      <c r="I309" s="15">
        <f t="shared" si="71"/>
        <v>0.99865241085179479</v>
      </c>
      <c r="J309" s="15">
        <f t="shared" si="71"/>
        <v>0.95728892639102592</v>
      </c>
      <c r="K309" s="15">
        <f t="shared" si="88"/>
        <v>0.99409525207924743</v>
      </c>
      <c r="L309" s="15">
        <f t="shared" si="81"/>
        <v>0.9099848983911436</v>
      </c>
      <c r="M309" s="15">
        <f t="shared" si="81"/>
        <v>0.99937672180601089</v>
      </c>
      <c r="N309" s="15">
        <f t="shared" si="81"/>
        <v>0.95290325468952863</v>
      </c>
      <c r="O309" s="15">
        <f t="shared" si="81"/>
        <v>0.99446512071762572</v>
      </c>
      <c r="P309" s="15">
        <f t="shared" si="81"/>
        <v>0.93732762060053076</v>
      </c>
      <c r="Q309" s="15">
        <f t="shared" si="82"/>
        <v>0.94337495302125529</v>
      </c>
      <c r="R309" s="15">
        <f t="shared" si="82"/>
        <v>0.99283682282392915</v>
      </c>
      <c r="S309" s="15">
        <f t="shared" si="82"/>
        <v>0.97668281396862122</v>
      </c>
      <c r="T309" s="15">
        <f t="shared" si="82"/>
        <v>0.93841314719915181</v>
      </c>
      <c r="U309" s="15">
        <f t="shared" si="83"/>
        <v>0.90898223476672757</v>
      </c>
      <c r="V309" s="15">
        <f t="shared" si="83"/>
        <v>0.87625640423950879</v>
      </c>
      <c r="W309" s="15">
        <f t="shared" si="83"/>
        <v>0.98651432266542904</v>
      </c>
      <c r="X309" s="15">
        <f t="shared" si="83"/>
        <v>0.90798422613592034</v>
      </c>
      <c r="Y309" s="15">
        <f t="shared" si="90"/>
        <v>0.99912192829493318</v>
      </c>
      <c r="Z309" s="15">
        <f t="shared" si="84"/>
        <v>0.99554423933800129</v>
      </c>
      <c r="AA309" s="15">
        <f t="shared" si="80"/>
        <v>0.87241089143307116</v>
      </c>
      <c r="AB309" s="15">
        <f t="shared" si="80"/>
        <v>0.9894428277077979</v>
      </c>
      <c r="AC309" s="15">
        <f t="shared" si="80"/>
        <v>0.96862194347717345</v>
      </c>
      <c r="AD309" s="15">
        <f t="shared" si="80"/>
        <v>0.95694860566950912</v>
      </c>
      <c r="AE309" s="15">
        <f t="shared" si="89"/>
        <v>0.99131961005017455</v>
      </c>
      <c r="AF309" s="15">
        <f t="shared" si="89"/>
        <v>0.95779564205627243</v>
      </c>
      <c r="AG309" s="15">
        <f t="shared" si="89"/>
        <v>0.96556642892685351</v>
      </c>
      <c r="AH309" s="15">
        <f t="shared" si="89"/>
        <v>0.99396356580791201</v>
      </c>
      <c r="AI309" s="15">
        <f t="shared" si="89"/>
        <v>0.93934827651158415</v>
      </c>
      <c r="AJ309" s="15">
        <f t="shared" si="89"/>
        <v>0.82038056736599985</v>
      </c>
      <c r="AK309" s="15">
        <f t="shared" si="89"/>
        <v>0.95366358889912628</v>
      </c>
      <c r="AL309" s="15">
        <f t="shared" si="89"/>
        <v>0.92256001033825474</v>
      </c>
      <c r="AM309" s="15">
        <f t="shared" si="89"/>
        <v>0.98539950964983969</v>
      </c>
      <c r="AO309" s="15">
        <f t="shared" si="86"/>
        <v>0.99168311121923969</v>
      </c>
      <c r="AP309" s="15">
        <f t="shared" si="86"/>
        <v>0.81868880374627506</v>
      </c>
      <c r="AR309" s="15">
        <f t="shared" si="86"/>
        <v>0.96994239832431484</v>
      </c>
      <c r="AS309" s="15">
        <f t="shared" si="86"/>
        <v>0.96851366826536045</v>
      </c>
      <c r="AT309" s="15">
        <f t="shared" si="86"/>
        <v>0.96817125880403898</v>
      </c>
      <c r="AU309" s="15">
        <f t="shared" si="92"/>
        <v>0.99676195557136293</v>
      </c>
      <c r="AV309" s="15">
        <f t="shared" si="87"/>
        <v>0.9807076589587882</v>
      </c>
      <c r="AW309" s="15">
        <f t="shared" si="87"/>
        <v>0.92680938759189202</v>
      </c>
    </row>
    <row r="310" spans="1:49" x14ac:dyDescent="0.2">
      <c r="A310" s="2">
        <v>44475</v>
      </c>
      <c r="B310" s="15">
        <f t="shared" si="68"/>
        <v>0.86599651412589684</v>
      </c>
      <c r="C310" s="15">
        <f t="shared" si="68"/>
        <v>0.98198997300424218</v>
      </c>
      <c r="D310" s="15">
        <f t="shared" si="68"/>
        <v>0.96572129752409608</v>
      </c>
      <c r="F310" s="15">
        <f t="shared" si="75"/>
        <v>0.84990366088631986</v>
      </c>
      <c r="G310" s="15">
        <f t="shared" si="71"/>
        <v>0.95354873868835066</v>
      </c>
      <c r="I310" s="15">
        <f t="shared" si="71"/>
        <v>0.99865241085179479</v>
      </c>
      <c r="J310" s="15">
        <f t="shared" si="71"/>
        <v>0.95730133518638005</v>
      </c>
      <c r="K310" s="15">
        <f t="shared" si="88"/>
        <v>0.99604602137455822</v>
      </c>
      <c r="L310" s="15">
        <f t="shared" si="81"/>
        <v>0.92002092821384829</v>
      </c>
      <c r="M310" s="15">
        <f t="shared" si="81"/>
        <v>0.99946398075316933</v>
      </c>
      <c r="N310" s="15">
        <f t="shared" si="81"/>
        <v>0.95290325468952863</v>
      </c>
      <c r="O310" s="15">
        <f t="shared" si="81"/>
        <v>0.99632164762425279</v>
      </c>
      <c r="P310" s="16">
        <f t="shared" si="81"/>
        <v>0.96532463702752869</v>
      </c>
      <c r="Q310" s="16">
        <f t="shared" si="82"/>
        <v>0.96074664884954275</v>
      </c>
      <c r="R310" s="15">
        <f t="shared" si="82"/>
        <v>0.99283682282392915</v>
      </c>
      <c r="S310" s="15">
        <f t="shared" si="82"/>
        <v>0.97668281396862122</v>
      </c>
      <c r="T310" s="15">
        <f t="shared" si="82"/>
        <v>0.9388372503975968</v>
      </c>
      <c r="U310" s="15">
        <f t="shared" si="83"/>
        <v>0.91100780342022247</v>
      </c>
      <c r="V310" s="15">
        <f t="shared" si="83"/>
        <v>0.88617075364699438</v>
      </c>
      <c r="W310" s="15">
        <f t="shared" si="83"/>
        <v>0.98657690121454533</v>
      </c>
      <c r="X310" s="15">
        <f t="shared" si="83"/>
        <v>0.9140615819926019</v>
      </c>
      <c r="Y310" s="15">
        <f t="shared" si="90"/>
        <v>1</v>
      </c>
      <c r="Z310" s="15">
        <f t="shared" si="84"/>
        <v>0.99653254715400852</v>
      </c>
      <c r="AA310" s="15">
        <f t="shared" si="80"/>
        <v>0.88476295615789025</v>
      </c>
      <c r="AB310" s="15">
        <f t="shared" si="80"/>
        <v>0.99116341313167788</v>
      </c>
      <c r="AC310" s="15">
        <f t="shared" si="80"/>
        <v>0.97075742126628062</v>
      </c>
      <c r="AD310" s="15">
        <f t="shared" si="80"/>
        <v>0.95985250057616966</v>
      </c>
      <c r="AE310" s="15">
        <f t="shared" si="89"/>
        <v>0.99427666596714803</v>
      </c>
      <c r="AF310" s="15">
        <f t="shared" si="89"/>
        <v>0.96849217262534382</v>
      </c>
      <c r="AG310" s="15">
        <f t="shared" si="89"/>
        <v>0.96559960192403382</v>
      </c>
      <c r="AH310" s="15">
        <f t="shared" si="89"/>
        <v>0.99425999784413066</v>
      </c>
      <c r="AI310" s="15">
        <f t="shared" si="89"/>
        <v>0.94316255415332451</v>
      </c>
      <c r="AJ310" s="15">
        <f t="shared" si="89"/>
        <v>0.82233219488394782</v>
      </c>
      <c r="AK310" s="15">
        <f t="shared" si="89"/>
        <v>0.96206700515575072</v>
      </c>
      <c r="AL310" s="15">
        <f t="shared" si="89"/>
        <v>0.92420766969276003</v>
      </c>
      <c r="AM310" s="15">
        <f t="shared" si="89"/>
        <v>0.99129314138429625</v>
      </c>
      <c r="AO310" s="15">
        <f t="shared" si="86"/>
        <v>1</v>
      </c>
      <c r="AP310" s="15">
        <f t="shared" si="86"/>
        <v>0.84257130693912308</v>
      </c>
      <c r="AR310" s="15">
        <f t="shared" si="86"/>
        <v>0.98150928026997153</v>
      </c>
      <c r="AS310" s="15">
        <f t="shared" si="86"/>
        <v>0.970146376860891</v>
      </c>
      <c r="AT310" s="15">
        <f t="shared" si="86"/>
        <v>0.97758382925948895</v>
      </c>
      <c r="AU310" s="15">
        <f t="shared" si="92"/>
        <v>0.99864402258480411</v>
      </c>
      <c r="AV310" s="15">
        <f t="shared" si="87"/>
        <v>0.98265856985059608</v>
      </c>
      <c r="AW310" s="16">
        <f t="shared" si="87"/>
        <v>0.93537571898741967</v>
      </c>
    </row>
    <row r="311" spans="1:49" x14ac:dyDescent="0.2">
      <c r="A311" s="2">
        <v>44476</v>
      </c>
      <c r="B311" s="15">
        <f t="shared" ref="B311:B332" si="93">B134/B$179</f>
        <v>0.86613838109521302</v>
      </c>
      <c r="C311" s="15">
        <f t="shared" ref="C311:D319" si="94">C134/C$179</f>
        <v>0.98983802545314303</v>
      </c>
      <c r="D311" s="15">
        <f t="shared" si="94"/>
        <v>0.96572129752409608</v>
      </c>
      <c r="F311" s="15">
        <f t="shared" si="75"/>
        <v>0.85775529865125244</v>
      </c>
      <c r="G311" s="15">
        <f t="shared" si="71"/>
        <v>0.99657244475039075</v>
      </c>
      <c r="I311" s="15">
        <f t="shared" si="71"/>
        <v>0.99865241085179479</v>
      </c>
      <c r="J311" s="15">
        <f t="shared" si="71"/>
        <v>0.95891447858241918</v>
      </c>
      <c r="K311" s="15">
        <f t="shared" si="88"/>
        <v>0.99787093458630061</v>
      </c>
      <c r="L311" s="15">
        <f t="shared" si="81"/>
        <v>0.94646658025851105</v>
      </c>
      <c r="M311" s="15">
        <f t="shared" si="81"/>
        <v>1</v>
      </c>
      <c r="N311" s="15">
        <f t="shared" si="81"/>
        <v>0.95323155899777645</v>
      </c>
      <c r="O311" s="15">
        <f t="shared" si="81"/>
        <v>1</v>
      </c>
      <c r="P311" s="15">
        <f t="shared" si="81"/>
        <v>0.96532463702752869</v>
      </c>
      <c r="Q311" s="15">
        <f t="shared" si="82"/>
        <v>0.96350273520691532</v>
      </c>
      <c r="R311" s="15">
        <f t="shared" si="82"/>
        <v>0.99283682282392915</v>
      </c>
      <c r="S311" s="15">
        <f t="shared" si="82"/>
        <v>0.97668281396862122</v>
      </c>
      <c r="T311" s="15">
        <f t="shared" si="82"/>
        <v>0.9388372503975968</v>
      </c>
      <c r="U311" s="15">
        <f t="shared" si="83"/>
        <v>0.91285073883446788</v>
      </c>
      <c r="V311" s="15">
        <f t="shared" si="83"/>
        <v>0.88642496773436585</v>
      </c>
      <c r="W311" s="15">
        <f t="shared" si="83"/>
        <v>0.99456609598506462</v>
      </c>
      <c r="X311" s="15">
        <f t="shared" si="83"/>
        <v>0.91449870039528669</v>
      </c>
      <c r="Z311" s="15">
        <f t="shared" si="84"/>
        <v>0.99757110790981274</v>
      </c>
      <c r="AA311" s="15">
        <f t="shared" si="80"/>
        <v>0.89712274092316246</v>
      </c>
      <c r="AB311" s="15">
        <f t="shared" si="80"/>
        <v>0.99150328185738257</v>
      </c>
      <c r="AC311" s="15">
        <f t="shared" si="80"/>
        <v>0.9744704592239174</v>
      </c>
      <c r="AD311" s="15">
        <f t="shared" si="80"/>
        <v>0.96125067219789506</v>
      </c>
      <c r="AE311" s="15">
        <f t="shared" si="89"/>
        <v>0.99681401072171238</v>
      </c>
      <c r="AF311" s="15">
        <f t="shared" si="89"/>
        <v>0.97433625978421834</v>
      </c>
      <c r="AG311" s="15">
        <f t="shared" si="89"/>
        <v>0.98507215126886716</v>
      </c>
      <c r="AH311" s="15">
        <f t="shared" si="89"/>
        <v>0.99598469332758433</v>
      </c>
      <c r="AI311" s="15">
        <f t="shared" si="89"/>
        <v>0.95879638349971741</v>
      </c>
      <c r="AJ311" s="15">
        <f t="shared" si="89"/>
        <v>0.82425594200878227</v>
      </c>
      <c r="AK311" s="15">
        <f t="shared" si="89"/>
        <v>0.97092783909352887</v>
      </c>
      <c r="AL311" s="15">
        <f t="shared" si="89"/>
        <v>0.92766452363260432</v>
      </c>
      <c r="AM311" s="15">
        <f t="shared" si="89"/>
        <v>0.9931948198906142</v>
      </c>
      <c r="AP311" s="15">
        <f t="shared" ref="AP311:AP320" si="95">AP134/AP$179</f>
        <v>0.86683695189442311</v>
      </c>
      <c r="AR311" s="15">
        <f t="shared" ref="AR311:AT316" si="96">AR134/AR$179</f>
        <v>0.98945714784430094</v>
      </c>
      <c r="AS311" s="15">
        <f t="shared" si="96"/>
        <v>0.98291325101760829</v>
      </c>
      <c r="AT311" s="15">
        <f t="shared" si="96"/>
        <v>0.98672799800086997</v>
      </c>
      <c r="AU311" s="15">
        <f t="shared" si="92"/>
        <v>0.99934053557403046</v>
      </c>
      <c r="AV311" s="15">
        <f t="shared" si="87"/>
        <v>0.98474742393677428</v>
      </c>
      <c r="AW311" s="15">
        <f t="shared" si="87"/>
        <v>0.94884808218756733</v>
      </c>
    </row>
    <row r="312" spans="1:49" x14ac:dyDescent="0.2">
      <c r="A312" s="2">
        <v>44477</v>
      </c>
      <c r="B312" s="15">
        <f t="shared" si="93"/>
        <v>0.86642211503384536</v>
      </c>
      <c r="C312" s="15">
        <f t="shared" si="94"/>
        <v>0.98983802545314303</v>
      </c>
      <c r="D312" s="15">
        <f t="shared" si="94"/>
        <v>0.99986146020939304</v>
      </c>
      <c r="F312" s="15">
        <f t="shared" si="75"/>
        <v>0.90339595375722548</v>
      </c>
      <c r="G312" s="15">
        <f t="shared" si="71"/>
        <v>0.99658678598574479</v>
      </c>
      <c r="I312" s="15">
        <f t="shared" si="71"/>
        <v>0.99865241085179479</v>
      </c>
      <c r="J312" s="15">
        <f t="shared" si="71"/>
        <v>0.97188166972750289</v>
      </c>
      <c r="K312" s="15">
        <f t="shared" si="88"/>
        <v>1</v>
      </c>
      <c r="L312" s="16">
        <f t="shared" si="81"/>
        <v>0.95031927417149242</v>
      </c>
      <c r="N312" s="15">
        <f t="shared" si="81"/>
        <v>0.9619390846278969</v>
      </c>
      <c r="P312" s="15">
        <f t="shared" si="81"/>
        <v>0.9654287151555101</v>
      </c>
      <c r="Q312" s="15">
        <f t="shared" si="82"/>
        <v>0.96508957280661456</v>
      </c>
      <c r="R312" s="15">
        <f t="shared" si="82"/>
        <v>0.99283682282392915</v>
      </c>
      <c r="S312" s="15">
        <f t="shared" si="82"/>
        <v>0.97668281396862122</v>
      </c>
      <c r="T312" s="16">
        <f t="shared" si="82"/>
        <v>0.94590563703834596</v>
      </c>
      <c r="U312" s="15">
        <f t="shared" si="83"/>
        <v>0.9239249543416902</v>
      </c>
      <c r="V312" s="15">
        <f t="shared" si="83"/>
        <v>0.88849779029293285</v>
      </c>
      <c r="W312" s="15">
        <f t="shared" si="83"/>
        <v>0.99462867453418091</v>
      </c>
      <c r="X312" s="15">
        <f t="shared" si="83"/>
        <v>0.91452690158255667</v>
      </c>
      <c r="Z312" s="15">
        <f t="shared" si="84"/>
        <v>0.99932996080270697</v>
      </c>
      <c r="AA312" s="15">
        <f t="shared" si="80"/>
        <v>0.89916855164321063</v>
      </c>
      <c r="AB312" s="15">
        <f t="shared" si="80"/>
        <v>0.99150328185738257</v>
      </c>
      <c r="AC312" s="15">
        <f t="shared" si="80"/>
        <v>0.98180034244598779</v>
      </c>
      <c r="AD312" s="15">
        <f t="shared" si="80"/>
        <v>0.96450795114081589</v>
      </c>
      <c r="AE312" s="15">
        <f t="shared" si="89"/>
        <v>0.99832115535036348</v>
      </c>
      <c r="AF312" s="15">
        <f t="shared" si="89"/>
        <v>0.97814417177914115</v>
      </c>
      <c r="AG312" s="15">
        <f t="shared" si="89"/>
        <v>0.98968319787692816</v>
      </c>
      <c r="AH312" s="15">
        <f t="shared" si="89"/>
        <v>0.99752075024253528</v>
      </c>
      <c r="AI312" s="15">
        <f t="shared" si="89"/>
        <v>0.97019212657750986</v>
      </c>
      <c r="AJ312" s="15">
        <f t="shared" si="89"/>
        <v>0.82670941660277408</v>
      </c>
      <c r="AK312" s="15">
        <f t="shared" si="89"/>
        <v>0.978723543288049</v>
      </c>
      <c r="AL312" s="15">
        <f t="shared" si="89"/>
        <v>0.93722740929796788</v>
      </c>
      <c r="AM312" s="15">
        <f t="shared" si="89"/>
        <v>0.99333626705224121</v>
      </c>
      <c r="AP312" s="15">
        <f t="shared" si="95"/>
        <v>0.88918688803746271</v>
      </c>
      <c r="AR312" s="15">
        <f t="shared" si="96"/>
        <v>0.99327398615232443</v>
      </c>
      <c r="AS312" s="15">
        <f t="shared" si="96"/>
        <v>0.98950077667040826</v>
      </c>
      <c r="AT312" s="15">
        <f t="shared" si="96"/>
        <v>0.99262358047886567</v>
      </c>
      <c r="AU312" s="15">
        <f t="shared" si="92"/>
        <v>0.99994072229878928</v>
      </c>
      <c r="AV312" s="15">
        <f t="shared" si="87"/>
        <v>0.98565390778549311</v>
      </c>
      <c r="AW312" s="15">
        <f t="shared" si="87"/>
        <v>0.95833717818584474</v>
      </c>
    </row>
    <row r="313" spans="1:49" x14ac:dyDescent="0.2">
      <c r="A313" s="2">
        <v>44478</v>
      </c>
      <c r="B313" s="15">
        <f t="shared" si="93"/>
        <v>0.90661100077013501</v>
      </c>
      <c r="C313" s="15">
        <f t="shared" si="94"/>
        <v>0.99947936752795985</v>
      </c>
      <c r="D313" s="15">
        <f t="shared" si="94"/>
        <v>0.99986146020939304</v>
      </c>
      <c r="F313" s="16">
        <f t="shared" si="75"/>
        <v>0.97249518304431604</v>
      </c>
      <c r="G313" s="15">
        <f t="shared" si="75"/>
        <v>0.99658678598574479</v>
      </c>
      <c r="I313" s="15">
        <f t="shared" ref="I313:J340" si="97">I136/I$179</f>
        <v>0.99924475773012678</v>
      </c>
      <c r="J313" s="15">
        <f t="shared" si="97"/>
        <v>0.97195612249962771</v>
      </c>
      <c r="L313" s="15">
        <f t="shared" si="81"/>
        <v>0.97700274682806754</v>
      </c>
      <c r="N313" s="15">
        <f t="shared" si="81"/>
        <v>0.96194654608944796</v>
      </c>
      <c r="P313" s="15">
        <f t="shared" si="81"/>
        <v>0.96643480372599699</v>
      </c>
      <c r="Q313" s="15">
        <f t="shared" si="82"/>
        <v>0.9744018039837975</v>
      </c>
      <c r="R313" s="15">
        <f t="shared" si="82"/>
        <v>0.99283682282392915</v>
      </c>
      <c r="S313" s="15">
        <f t="shared" si="82"/>
        <v>0.97668281396862122</v>
      </c>
      <c r="T313" s="15">
        <f t="shared" si="82"/>
        <v>0.94890263297402366</v>
      </c>
      <c r="U313" s="16">
        <f t="shared" si="83"/>
        <v>0.97690519674580778</v>
      </c>
      <c r="V313" s="15">
        <f t="shared" si="83"/>
        <v>0.89225233681411087</v>
      </c>
      <c r="W313" s="15">
        <f t="shared" si="83"/>
        <v>0.99498328631250688</v>
      </c>
      <c r="X313" s="15">
        <f t="shared" si="83"/>
        <v>0.92183570928336078</v>
      </c>
      <c r="Z313" s="15">
        <f t="shared" si="84"/>
        <v>1</v>
      </c>
      <c r="AA313" s="15">
        <f t="shared" si="80"/>
        <v>0.90331421336647799</v>
      </c>
      <c r="AB313" s="15">
        <f t="shared" si="80"/>
        <v>0.99150328185738257</v>
      </c>
      <c r="AC313" s="15">
        <f t="shared" si="80"/>
        <v>0.98524404086265605</v>
      </c>
      <c r="AD313" s="15">
        <f t="shared" si="80"/>
        <v>0.98263808865329949</v>
      </c>
      <c r="AE313" s="15">
        <f t="shared" si="89"/>
        <v>0.99856916649178706</v>
      </c>
      <c r="AF313" s="15">
        <f t="shared" si="89"/>
        <v>0.98007457160990052</v>
      </c>
      <c r="AG313" s="15">
        <f t="shared" si="89"/>
        <v>0.99077790678387789</v>
      </c>
      <c r="AH313" s="15">
        <f t="shared" si="89"/>
        <v>0.99986525816535521</v>
      </c>
      <c r="AI313" s="15">
        <f t="shared" si="89"/>
        <v>0.97428894330382365</v>
      </c>
      <c r="AJ313" s="15">
        <f t="shared" si="89"/>
        <v>0.82803373527566737</v>
      </c>
      <c r="AK313" s="15">
        <f t="shared" si="89"/>
        <v>0.98391850123829505</v>
      </c>
      <c r="AL313" s="15">
        <f t="shared" si="89"/>
        <v>0.94115271540723033</v>
      </c>
      <c r="AM313" s="15">
        <f t="shared" si="89"/>
        <v>0.99336769975482497</v>
      </c>
      <c r="AP313" s="15">
        <f t="shared" si="95"/>
        <v>0.91782318717184619</v>
      </c>
      <c r="AR313" s="15">
        <f t="shared" si="96"/>
        <v>0.99669517658695528</v>
      </c>
      <c r="AS313" s="15">
        <f t="shared" si="96"/>
        <v>0.99997732349172874</v>
      </c>
      <c r="AT313" s="15">
        <f t="shared" si="96"/>
        <v>0.99551121271298604</v>
      </c>
      <c r="AU313" s="15">
        <f t="shared" si="92"/>
        <v>1</v>
      </c>
      <c r="AV313" s="15">
        <f t="shared" si="87"/>
        <v>0.98723040143543894</v>
      </c>
      <c r="AW313" s="15">
        <f t="shared" si="87"/>
        <v>0.96505798037587276</v>
      </c>
    </row>
    <row r="314" spans="1:49" x14ac:dyDescent="0.2">
      <c r="A314" s="2">
        <v>44479</v>
      </c>
      <c r="B314" s="15">
        <f t="shared" si="93"/>
        <v>0.90669206760974419</v>
      </c>
      <c r="C314" s="15">
        <f t="shared" si="94"/>
        <v>0.99953721558040876</v>
      </c>
      <c r="D314" s="15">
        <f t="shared" si="94"/>
        <v>0.99986146020939304</v>
      </c>
      <c r="F314" s="15">
        <f t="shared" si="75"/>
        <v>0.97276011560693643</v>
      </c>
      <c r="G314" s="15">
        <f t="shared" si="75"/>
        <v>0.99658678598574479</v>
      </c>
      <c r="I314" s="15">
        <f t="shared" si="97"/>
        <v>0.99983710460845876</v>
      </c>
      <c r="J314" s="15">
        <f t="shared" si="97"/>
        <v>0.97196853129498184</v>
      </c>
      <c r="L314" s="15">
        <f t="shared" si="81"/>
        <v>0.98428005755258807</v>
      </c>
      <c r="N314" s="15">
        <f t="shared" si="81"/>
        <v>0.9639835250928952</v>
      </c>
      <c r="P314" s="15">
        <f t="shared" si="81"/>
        <v>0.9666082672726326</v>
      </c>
      <c r="Q314" s="15">
        <f t="shared" si="82"/>
        <v>0.97511170501524203</v>
      </c>
      <c r="R314" s="15">
        <f t="shared" si="82"/>
        <v>0.99283682282392915</v>
      </c>
      <c r="S314" s="15">
        <f t="shared" si="82"/>
        <v>0.97668281396862122</v>
      </c>
      <c r="T314" s="15">
        <f t="shared" si="82"/>
        <v>0.94999823290333985</v>
      </c>
      <c r="U314" s="15">
        <f t="shared" si="83"/>
        <v>0.98050805246554873</v>
      </c>
      <c r="V314" s="15">
        <f t="shared" si="83"/>
        <v>0.89244788611208881</v>
      </c>
      <c r="W314" s="15">
        <f t="shared" si="83"/>
        <v>0.99643302270036871</v>
      </c>
      <c r="X314" s="15">
        <f t="shared" si="83"/>
        <v>0.93479415483391848</v>
      </c>
      <c r="AA314" s="15">
        <f t="shared" si="80"/>
        <v>0.91698640500876227</v>
      </c>
      <c r="AB314" s="15">
        <f t="shared" si="80"/>
        <v>0.99267158060199245</v>
      </c>
      <c r="AC314" s="15">
        <f t="shared" si="80"/>
        <v>0.98782200504049711</v>
      </c>
      <c r="AD314" s="15">
        <f t="shared" si="80"/>
        <v>0.98455865406775755</v>
      </c>
      <c r="AE314" s="15">
        <f t="shared" si="89"/>
        <v>1</v>
      </c>
      <c r="AF314" s="15">
        <f t="shared" si="89"/>
        <v>0.9845700232705733</v>
      </c>
      <c r="AG314" s="15">
        <f t="shared" si="89"/>
        <v>0.99077790678387789</v>
      </c>
      <c r="AH314" s="15">
        <f t="shared" si="89"/>
        <v>1</v>
      </c>
      <c r="AI314" s="15">
        <f t="shared" si="89"/>
        <v>0.97607835750612171</v>
      </c>
      <c r="AJ314" s="15">
        <f t="shared" si="89"/>
        <v>0.8301526451522967</v>
      </c>
      <c r="AK314" s="15">
        <f t="shared" si="89"/>
        <v>0.99172727450941955</v>
      </c>
      <c r="AL314" s="15">
        <f t="shared" si="89"/>
        <v>0.94204115917681641</v>
      </c>
      <c r="AM314" s="15">
        <f t="shared" si="89"/>
        <v>0.99432639718362981</v>
      </c>
      <c r="AP314" s="15">
        <f t="shared" si="95"/>
        <v>0.93170143323400023</v>
      </c>
      <c r="AR314" s="15">
        <f t="shared" si="96"/>
        <v>0.99905742712515277</v>
      </c>
      <c r="AS314" s="15">
        <f t="shared" si="96"/>
        <v>1</v>
      </c>
      <c r="AT314" s="15">
        <f t="shared" si="96"/>
        <v>0.9965940748007811</v>
      </c>
      <c r="AV314" s="15">
        <f t="shared" si="87"/>
        <v>0.99136869726654675</v>
      </c>
      <c r="AW314" s="15">
        <f t="shared" si="87"/>
        <v>0.97633108793946666</v>
      </c>
    </row>
    <row r="315" spans="1:49" x14ac:dyDescent="0.2">
      <c r="A315" s="2">
        <v>44480</v>
      </c>
      <c r="B315" s="15">
        <f t="shared" si="93"/>
        <v>0.90681366786915807</v>
      </c>
      <c r="C315" s="15">
        <f t="shared" si="94"/>
        <v>0.99984573852680292</v>
      </c>
      <c r="D315" s="15">
        <f t="shared" si="94"/>
        <v>0.99986146020939304</v>
      </c>
      <c r="F315" s="15">
        <f t="shared" si="75"/>
        <v>0.98342967244701351</v>
      </c>
      <c r="G315" s="15">
        <f t="shared" si="75"/>
        <v>0.99658678598574479</v>
      </c>
      <c r="I315" s="15">
        <f t="shared" si="97"/>
        <v>0.99983710460845876</v>
      </c>
      <c r="J315" s="15">
        <f t="shared" si="97"/>
        <v>0.97235320395096048</v>
      </c>
      <c r="L315" s="15">
        <f t="shared" si="81"/>
        <v>0.99686076792275591</v>
      </c>
      <c r="N315" s="15">
        <f t="shared" si="81"/>
        <v>0.97154944710569902</v>
      </c>
      <c r="P315" s="15">
        <f t="shared" si="81"/>
        <v>0.97021630904265466</v>
      </c>
      <c r="Q315" s="15">
        <f t="shared" si="82"/>
        <v>0.9759468826992943</v>
      </c>
      <c r="R315" s="15">
        <f t="shared" si="82"/>
        <v>0.99283682282392915</v>
      </c>
      <c r="S315" s="15">
        <f t="shared" si="82"/>
        <v>0.97668281396862122</v>
      </c>
      <c r="T315" s="15">
        <f t="shared" si="82"/>
        <v>0.95558932673617247</v>
      </c>
      <c r="U315" s="15">
        <f t="shared" si="83"/>
        <v>0.982782666445293</v>
      </c>
      <c r="V315" s="15">
        <f t="shared" si="83"/>
        <v>0.89405139035550862</v>
      </c>
      <c r="W315" s="15">
        <f t="shared" si="83"/>
        <v>0.99786189957185845</v>
      </c>
      <c r="X315" s="16">
        <f t="shared" si="83"/>
        <v>0.95155036027016737</v>
      </c>
      <c r="AA315" s="15">
        <f t="shared" si="80"/>
        <v>0.92387268109284892</v>
      </c>
      <c r="AB315" s="15">
        <f t="shared" si="80"/>
        <v>0.99946895511608647</v>
      </c>
      <c r="AC315" s="15">
        <f t="shared" si="80"/>
        <v>0.99159275861405571</v>
      </c>
      <c r="AD315" s="15">
        <f t="shared" si="80"/>
        <v>0.98941384343550742</v>
      </c>
      <c r="AF315" s="15">
        <f t="shared" ref="AF315:AG317" si="98">AF138/AF$179</f>
        <v>0.99218584726041892</v>
      </c>
      <c r="AG315" s="15">
        <f t="shared" si="98"/>
        <v>0.99432741748216946</v>
      </c>
      <c r="AI315" s="15">
        <f t="shared" ref="AI315:AM324" si="99">AI138/AI$179</f>
        <v>0.98893388585420983</v>
      </c>
      <c r="AJ315" s="15">
        <f t="shared" si="99"/>
        <v>0.8327873423015264</v>
      </c>
      <c r="AK315" s="15">
        <f t="shared" si="99"/>
        <v>0.99844477988407732</v>
      </c>
      <c r="AL315" s="16">
        <f t="shared" si="99"/>
        <v>0.94679029496333156</v>
      </c>
      <c r="AM315" s="15">
        <f t="shared" si="99"/>
        <v>0.99486075312755395</v>
      </c>
      <c r="AP315" s="15">
        <f t="shared" si="95"/>
        <v>0.93929331630481061</v>
      </c>
      <c r="AR315" s="15">
        <f t="shared" si="96"/>
        <v>1</v>
      </c>
      <c r="AT315" s="15">
        <f t="shared" si="96"/>
        <v>0.99693651836700692</v>
      </c>
      <c r="AV315" s="15">
        <f t="shared" si="87"/>
        <v>1</v>
      </c>
      <c r="AW315" s="15">
        <f t="shared" si="87"/>
        <v>0.98760419550306056</v>
      </c>
    </row>
    <row r="316" spans="1:49" x14ac:dyDescent="0.2">
      <c r="A316" s="2">
        <v>44481</v>
      </c>
      <c r="B316" s="15">
        <f t="shared" si="93"/>
        <v>0.90725953548700899</v>
      </c>
      <c r="C316" s="15">
        <f t="shared" si="94"/>
        <v>1</v>
      </c>
      <c r="D316" s="15">
        <f t="shared" si="94"/>
        <v>0.99988125160805119</v>
      </c>
      <c r="F316" s="15">
        <f t="shared" ref="F316:G341" si="100">F139/F$179</f>
        <v>0.98342967244701351</v>
      </c>
      <c r="G316" s="15">
        <f t="shared" si="100"/>
        <v>0.99658678598574479</v>
      </c>
      <c r="I316" s="15">
        <f t="shared" si="97"/>
        <v>1</v>
      </c>
      <c r="J316" s="15">
        <f t="shared" si="97"/>
        <v>0.97376780662133322</v>
      </c>
      <c r="L316" s="15">
        <f t="shared" si="81"/>
        <v>0.99923897404188022</v>
      </c>
      <c r="N316" s="15">
        <f t="shared" si="81"/>
        <v>0.97666054826819482</v>
      </c>
      <c r="P316" s="15">
        <f t="shared" si="81"/>
        <v>0.9721764471196378</v>
      </c>
      <c r="Q316" s="15">
        <f t="shared" si="82"/>
        <v>0.97623919488871258</v>
      </c>
      <c r="R316" s="15">
        <f t="shared" si="82"/>
        <v>0.99328707967499641</v>
      </c>
      <c r="S316" s="15">
        <f t="shared" si="82"/>
        <v>0.97668281396862122</v>
      </c>
      <c r="T316" s="15">
        <f t="shared" si="82"/>
        <v>0.95809860399363844</v>
      </c>
      <c r="U316" s="15">
        <f t="shared" si="83"/>
        <v>0.98401129005478993</v>
      </c>
      <c r="V316" s="15">
        <f t="shared" si="83"/>
        <v>0.90416128906097226</v>
      </c>
      <c r="W316" s="15">
        <f t="shared" si="83"/>
        <v>0.99812264352650981</v>
      </c>
      <c r="X316" s="15">
        <f t="shared" si="83"/>
        <v>0.97030885000258515</v>
      </c>
      <c r="AA316" s="15">
        <f t="shared" si="80"/>
        <v>0.93017995414295973</v>
      </c>
      <c r="AB316" s="15">
        <f t="shared" si="80"/>
        <v>0.99946895511608647</v>
      </c>
      <c r="AC316" s="15">
        <f t="shared" si="80"/>
        <v>0.99486331018295848</v>
      </c>
      <c r="AD316" s="15">
        <f t="shared" si="80"/>
        <v>0.9896289467619267</v>
      </c>
      <c r="AF316" s="15">
        <f t="shared" si="98"/>
        <v>0.99563676750581764</v>
      </c>
      <c r="AG316" s="15">
        <f t="shared" si="98"/>
        <v>1</v>
      </c>
      <c r="AI316" s="15">
        <f t="shared" si="99"/>
        <v>0.99472593708796386</v>
      </c>
      <c r="AJ316" s="15">
        <f t="shared" si="99"/>
        <v>0.85341883320554823</v>
      </c>
      <c r="AK316" s="15">
        <f t="shared" si="99"/>
        <v>1</v>
      </c>
      <c r="AL316" s="15">
        <f t="shared" si="99"/>
        <v>0.95452783252027262</v>
      </c>
      <c r="AM316" s="15">
        <f t="shared" si="99"/>
        <v>0.99530081096372669</v>
      </c>
      <c r="AP316" s="16">
        <f t="shared" si="95"/>
        <v>0.95270327799063437</v>
      </c>
      <c r="AT316" s="15">
        <f t="shared" si="96"/>
        <v>1</v>
      </c>
    </row>
    <row r="317" spans="1:49" x14ac:dyDescent="0.2">
      <c r="A317" s="2">
        <v>44482</v>
      </c>
      <c r="B317" s="15">
        <f t="shared" si="93"/>
        <v>0.90740140245632528</v>
      </c>
      <c r="D317" s="15">
        <f t="shared" si="94"/>
        <v>0.99990104300670923</v>
      </c>
      <c r="F317" s="15">
        <f t="shared" si="100"/>
        <v>0.98362235067437376</v>
      </c>
      <c r="G317" s="15">
        <f t="shared" si="100"/>
        <v>0.99658678598574479</v>
      </c>
      <c r="I317" s="15">
        <f t="shared" si="97"/>
        <v>1</v>
      </c>
      <c r="J317" s="15">
        <f t="shared" si="97"/>
        <v>0.98367002531394254</v>
      </c>
      <c r="L317" s="15">
        <f t="shared" si="81"/>
        <v>0.99923897404188022</v>
      </c>
      <c r="N317" s="15">
        <f t="shared" si="81"/>
        <v>0.97736938711554822</v>
      </c>
      <c r="P317" s="15">
        <f t="shared" ref="P317:P327" si="101">P140/P$179</f>
        <v>0.9736855799753682</v>
      </c>
      <c r="Q317" s="15">
        <f t="shared" si="82"/>
        <v>0.97644798930972565</v>
      </c>
      <c r="R317" s="15">
        <f t="shared" si="82"/>
        <v>0.99328707967499641</v>
      </c>
      <c r="S317" s="15">
        <f t="shared" si="82"/>
        <v>0.97668281396862122</v>
      </c>
      <c r="T317" s="15">
        <f t="shared" si="82"/>
        <v>0.96578194027213293</v>
      </c>
      <c r="U317" s="15">
        <f t="shared" si="83"/>
        <v>0.98480823509878801</v>
      </c>
      <c r="V317" s="15">
        <f t="shared" si="83"/>
        <v>0.90468927216551298</v>
      </c>
      <c r="W317" s="15">
        <f t="shared" si="83"/>
        <v>0.99958280967255775</v>
      </c>
      <c r="X317" s="15">
        <f t="shared" si="83"/>
        <v>0.97586448389477198</v>
      </c>
      <c r="AA317" s="15">
        <f t="shared" si="80"/>
        <v>0.93901168042120542</v>
      </c>
      <c r="AB317" s="15">
        <f t="shared" si="80"/>
        <v>0.99946895511608647</v>
      </c>
      <c r="AC317" s="15">
        <f t="shared" si="80"/>
        <v>1</v>
      </c>
      <c r="AD317" s="15">
        <f t="shared" si="80"/>
        <v>0.99403856495352227</v>
      </c>
      <c r="AF317" s="15">
        <f t="shared" si="98"/>
        <v>1</v>
      </c>
      <c r="AI317" s="15">
        <f t="shared" si="99"/>
        <v>0.99472593708796386</v>
      </c>
      <c r="AJ317" s="15">
        <f t="shared" si="99"/>
        <v>0.86985432494598169</v>
      </c>
      <c r="AL317" s="15">
        <f t="shared" si="99"/>
        <v>0.96137692630762772</v>
      </c>
      <c r="AM317" s="15">
        <f t="shared" si="99"/>
        <v>0.99545797447664552</v>
      </c>
      <c r="AP317" s="15">
        <f t="shared" si="95"/>
        <v>0.96707818930041156</v>
      </c>
    </row>
    <row r="318" spans="1:49" x14ac:dyDescent="0.2">
      <c r="A318" s="2">
        <v>44483</v>
      </c>
      <c r="B318" s="16">
        <f t="shared" si="93"/>
        <v>0.94793482226095416</v>
      </c>
      <c r="D318" s="15">
        <f t="shared" si="94"/>
        <v>0.99992083440536739</v>
      </c>
      <c r="F318" s="15">
        <f t="shared" si="100"/>
        <v>0.99990366088631988</v>
      </c>
      <c r="G318" s="15">
        <f t="shared" si="100"/>
        <v>0.99658678598574479</v>
      </c>
      <c r="I318" s="15">
        <f t="shared" si="97"/>
        <v>1</v>
      </c>
      <c r="J318" s="15">
        <f t="shared" si="97"/>
        <v>0.98523353352856502</v>
      </c>
      <c r="L318" s="15">
        <f t="shared" si="81"/>
        <v>0.99923897404188022</v>
      </c>
      <c r="N318" s="15">
        <f t="shared" si="81"/>
        <v>0.97736938711554822</v>
      </c>
      <c r="P318" s="15">
        <f t="shared" si="101"/>
        <v>0.97380700445801316</v>
      </c>
      <c r="Q318" s="15">
        <f t="shared" si="82"/>
        <v>0.97644798930972565</v>
      </c>
      <c r="R318" s="15">
        <f t="shared" si="82"/>
        <v>0.99349174188002698</v>
      </c>
      <c r="S318" s="15">
        <f t="shared" si="82"/>
        <v>0.97711662208083294</v>
      </c>
      <c r="T318" s="15">
        <f t="shared" si="82"/>
        <v>0.96748542145255345</v>
      </c>
      <c r="U318" s="15">
        <f t="shared" si="83"/>
        <v>0.98530632575128674</v>
      </c>
      <c r="V318" s="15">
        <f t="shared" si="83"/>
        <v>0.90539324963823375</v>
      </c>
      <c r="W318" s="15">
        <f t="shared" si="83"/>
        <v>0.99963495846348804</v>
      </c>
      <c r="X318" s="15">
        <f t="shared" si="83"/>
        <v>0.99059960424333859</v>
      </c>
      <c r="AA318" s="15">
        <f t="shared" si="80"/>
        <v>0.94174457474157169</v>
      </c>
      <c r="AB318" s="15">
        <f t="shared" si="80"/>
        <v>0.9997238566603649</v>
      </c>
      <c r="AD318" s="15">
        <f t="shared" si="80"/>
        <v>0.9951294461089345</v>
      </c>
      <c r="AI318" s="15">
        <f t="shared" si="99"/>
        <v>0.99472593708796386</v>
      </c>
      <c r="AJ318" s="15">
        <f t="shared" si="99"/>
        <v>0.88037917334634419</v>
      </c>
      <c r="AL318" s="15">
        <f t="shared" si="99"/>
        <v>0.9674183439408135</v>
      </c>
      <c r="AM318" s="15">
        <f t="shared" si="99"/>
        <v>0.99589803231281826</v>
      </c>
      <c r="AP318" s="15">
        <f t="shared" si="95"/>
        <v>0.98122605363984672</v>
      </c>
    </row>
    <row r="319" spans="1:49" x14ac:dyDescent="0.2">
      <c r="A319" s="2">
        <v>44484</v>
      </c>
      <c r="B319" s="15">
        <f t="shared" si="93"/>
        <v>0.97338980989826107</v>
      </c>
      <c r="D319" s="15">
        <f t="shared" si="94"/>
        <v>1</v>
      </c>
      <c r="F319" s="15">
        <f t="shared" si="100"/>
        <v>0.99990366088631988</v>
      </c>
      <c r="G319" s="15">
        <f t="shared" si="100"/>
        <v>0.99658678598574479</v>
      </c>
      <c r="I319" s="15">
        <f t="shared" si="97"/>
        <v>1</v>
      </c>
      <c r="J319" s="15">
        <f t="shared" si="97"/>
        <v>0.98529557750533581</v>
      </c>
      <c r="L319" s="15">
        <f t="shared" si="81"/>
        <v>0.99923897404188022</v>
      </c>
      <c r="N319" s="15">
        <f t="shared" si="81"/>
        <v>0.97736938711554822</v>
      </c>
      <c r="P319" s="15">
        <f t="shared" si="101"/>
        <v>0.97394577529532167</v>
      </c>
      <c r="Q319" s="15">
        <f t="shared" si="82"/>
        <v>0.97644798930972565</v>
      </c>
      <c r="R319" s="15">
        <f t="shared" si="82"/>
        <v>0.99349174188002698</v>
      </c>
      <c r="S319" s="15">
        <f t="shared" si="82"/>
        <v>0.97841804641746799</v>
      </c>
      <c r="T319" s="15">
        <f t="shared" si="82"/>
        <v>0.96815691818342464</v>
      </c>
      <c r="U319" s="15">
        <f t="shared" si="83"/>
        <v>0.98600365266478496</v>
      </c>
      <c r="V319" s="15">
        <f t="shared" si="83"/>
        <v>0.90619500175994372</v>
      </c>
      <c r="W319" s="15">
        <f t="shared" si="83"/>
        <v>1</v>
      </c>
      <c r="X319" s="15">
        <f t="shared" si="83"/>
        <v>1</v>
      </c>
      <c r="AA319" s="16">
        <f t="shared" si="80"/>
        <v>0.95037557996803901</v>
      </c>
      <c r="AB319" s="15">
        <f t="shared" si="80"/>
        <v>0.9997238566603649</v>
      </c>
      <c r="AD319" s="15">
        <f t="shared" si="80"/>
        <v>0.99660444034723827</v>
      </c>
      <c r="AI319" s="15">
        <f t="shared" si="99"/>
        <v>0.99576191373139955</v>
      </c>
      <c r="AJ319" s="15">
        <f t="shared" si="99"/>
        <v>0.89139192862619365</v>
      </c>
      <c r="AL319" s="15">
        <f t="shared" si="99"/>
        <v>0.97492973217458723</v>
      </c>
      <c r="AM319" s="15">
        <f t="shared" si="99"/>
        <v>0.99919846608411389</v>
      </c>
      <c r="AP319" s="15">
        <f t="shared" si="95"/>
        <v>0.99544487015751382</v>
      </c>
    </row>
    <row r="320" spans="1:49" x14ac:dyDescent="0.2">
      <c r="A320" s="2">
        <v>44485</v>
      </c>
      <c r="B320" s="15">
        <f t="shared" si="93"/>
        <v>0.97369381054679582</v>
      </c>
      <c r="F320" s="15">
        <f t="shared" si="100"/>
        <v>0.99990366088631988</v>
      </c>
      <c r="G320" s="15">
        <f t="shared" si="100"/>
        <v>0.99916820834946718</v>
      </c>
      <c r="I320" s="15">
        <f t="shared" si="97"/>
        <v>1</v>
      </c>
      <c r="J320" s="15">
        <f t="shared" si="97"/>
        <v>0.98529557750533581</v>
      </c>
      <c r="L320" s="15">
        <f t="shared" si="81"/>
        <v>0.99923897404188022</v>
      </c>
      <c r="N320" s="15">
        <f t="shared" si="81"/>
        <v>0.97755592365432542</v>
      </c>
      <c r="P320" s="15">
        <f t="shared" si="101"/>
        <v>0.97394577529532167</v>
      </c>
      <c r="Q320" s="15">
        <f t="shared" si="82"/>
        <v>0.97682381926754913</v>
      </c>
      <c r="R320" s="15">
        <f t="shared" si="82"/>
        <v>0.99353267432103309</v>
      </c>
      <c r="S320" s="15">
        <f t="shared" si="82"/>
        <v>0.97921336128985614</v>
      </c>
      <c r="T320" s="15">
        <f t="shared" si="82"/>
        <v>0.97574129704894863</v>
      </c>
      <c r="U320" s="15">
        <f t="shared" si="83"/>
        <v>0.98680059770878303</v>
      </c>
      <c r="V320" s="15">
        <f t="shared" si="83"/>
        <v>0.9087371426336579</v>
      </c>
      <c r="AA320" s="15">
        <f t="shared" si="80"/>
        <v>0.9579643797333498</v>
      </c>
      <c r="AB320" s="15">
        <f t="shared" si="80"/>
        <v>1</v>
      </c>
      <c r="AD320" s="15">
        <f t="shared" si="80"/>
        <v>0.99668126296381654</v>
      </c>
      <c r="AI320" s="15">
        <f t="shared" si="99"/>
        <v>0.99957619137313991</v>
      </c>
      <c r="AJ320" s="15">
        <f t="shared" si="99"/>
        <v>0.90328291628911972</v>
      </c>
      <c r="AL320" s="15">
        <f t="shared" si="99"/>
        <v>0.97985655671501959</v>
      </c>
      <c r="AM320" s="15">
        <f t="shared" si="99"/>
        <v>1</v>
      </c>
      <c r="AP320" s="15">
        <f t="shared" si="95"/>
        <v>1</v>
      </c>
    </row>
    <row r="321" spans="1:38" x14ac:dyDescent="0.2">
      <c r="A321" s="2">
        <v>44486</v>
      </c>
      <c r="B321" s="15">
        <f t="shared" si="93"/>
        <v>0.9738762109359167</v>
      </c>
      <c r="F321" s="15">
        <f t="shared" si="100"/>
        <v>0.99990366088631988</v>
      </c>
      <c r="G321" s="15">
        <f t="shared" si="100"/>
        <v>0.99923991452623728</v>
      </c>
      <c r="I321" s="15">
        <f t="shared" si="97"/>
        <v>1</v>
      </c>
      <c r="J321" s="15">
        <f t="shared" si="97"/>
        <v>0.98532039509604408</v>
      </c>
      <c r="L321" s="15">
        <f t="shared" si="81"/>
        <v>0.99965516011272693</v>
      </c>
      <c r="N321" s="15">
        <f t="shared" si="81"/>
        <v>0.97779469042396028</v>
      </c>
      <c r="P321" s="15">
        <f t="shared" si="101"/>
        <v>0.97394577529532167</v>
      </c>
      <c r="Q321" s="15">
        <f t="shared" si="82"/>
        <v>0.97690733703595445</v>
      </c>
      <c r="R321" s="15">
        <f t="shared" si="82"/>
        <v>0.99388060006958512</v>
      </c>
      <c r="S321" s="15">
        <f t="shared" si="82"/>
        <v>0.98011712819029717</v>
      </c>
      <c r="T321" s="15">
        <f t="shared" si="82"/>
        <v>0.98317017140837604</v>
      </c>
      <c r="U321" s="15">
        <f t="shared" si="83"/>
        <v>0.98716586418728214</v>
      </c>
      <c r="V321" s="15">
        <f t="shared" si="83"/>
        <v>0.90877625249325356</v>
      </c>
      <c r="AA321" s="15">
        <f t="shared" si="80"/>
        <v>0.96415585217666544</v>
      </c>
      <c r="AD321" s="15">
        <f t="shared" si="80"/>
        <v>1</v>
      </c>
      <c r="AI321" s="15">
        <f t="shared" si="99"/>
        <v>1</v>
      </c>
      <c r="AJ321" s="16">
        <f t="shared" si="99"/>
        <v>0.94970377082316859</v>
      </c>
      <c r="AL321" s="15">
        <f t="shared" si="99"/>
        <v>0.98481568830161859</v>
      </c>
    </row>
    <row r="322" spans="1:38" x14ac:dyDescent="0.2">
      <c r="A322" s="2">
        <v>44487</v>
      </c>
      <c r="B322" s="15">
        <f t="shared" si="93"/>
        <v>0.97395727777552588</v>
      </c>
      <c r="F322" s="15">
        <f t="shared" si="100"/>
        <v>0.99990366088631988</v>
      </c>
      <c r="G322" s="15">
        <f t="shared" si="100"/>
        <v>0.99923991452623728</v>
      </c>
      <c r="I322" s="15">
        <f t="shared" si="97"/>
        <v>1</v>
      </c>
      <c r="J322" s="15">
        <f t="shared" si="97"/>
        <v>0.98532039509604408</v>
      </c>
      <c r="L322" s="15">
        <f t="shared" si="81"/>
        <v>0.99965516011272693</v>
      </c>
      <c r="N322" s="15">
        <f t="shared" si="81"/>
        <v>0.97779469042396028</v>
      </c>
      <c r="P322" s="15">
        <f t="shared" si="101"/>
        <v>0.97394577529532167</v>
      </c>
      <c r="Q322" s="15">
        <f t="shared" si="82"/>
        <v>0.976949095920157</v>
      </c>
      <c r="R322" s="15">
        <f t="shared" si="82"/>
        <v>0.99390106629008823</v>
      </c>
      <c r="S322" s="15">
        <f t="shared" si="82"/>
        <v>0.98022558021835005</v>
      </c>
      <c r="T322" s="15">
        <f t="shared" si="82"/>
        <v>0.98575013253224952</v>
      </c>
      <c r="U322" s="15">
        <f t="shared" si="83"/>
        <v>0.98753113066578113</v>
      </c>
      <c r="V322" s="15">
        <f t="shared" si="83"/>
        <v>0.90899135672102938</v>
      </c>
      <c r="AA322" s="15">
        <f t="shared" si="80"/>
        <v>0.96649502443392799</v>
      </c>
      <c r="AJ322" s="15">
        <f t="shared" si="99"/>
        <v>0.98041402383773613</v>
      </c>
      <c r="AL322" s="15">
        <f t="shared" si="99"/>
        <v>0.98899945078021512</v>
      </c>
    </row>
    <row r="323" spans="1:38" x14ac:dyDescent="0.2">
      <c r="A323" s="2">
        <v>44488</v>
      </c>
      <c r="B323" s="15">
        <f t="shared" si="93"/>
        <v>0.97438287868347451</v>
      </c>
      <c r="F323" s="15">
        <f t="shared" si="100"/>
        <v>0.99990366088631988</v>
      </c>
      <c r="G323" s="15">
        <f t="shared" si="100"/>
        <v>0.9997131752929197</v>
      </c>
      <c r="I323" s="15">
        <f t="shared" si="97"/>
        <v>1</v>
      </c>
      <c r="J323" s="15">
        <f t="shared" si="97"/>
        <v>0.98533280389139821</v>
      </c>
      <c r="L323" s="15">
        <f t="shared" si="81"/>
        <v>0.99982163454106565</v>
      </c>
      <c r="N323" s="15">
        <f t="shared" si="81"/>
        <v>0.98193580158481442</v>
      </c>
      <c r="P323" s="15">
        <f t="shared" si="101"/>
        <v>0.97394577529532167</v>
      </c>
      <c r="Q323" s="15">
        <f t="shared" si="82"/>
        <v>0.97736668476218314</v>
      </c>
      <c r="R323" s="15">
        <f t="shared" si="82"/>
        <v>0.99514950574077488</v>
      </c>
      <c r="S323" s="15">
        <f t="shared" si="82"/>
        <v>0.98065938833056177</v>
      </c>
      <c r="T323" s="15">
        <f t="shared" si="82"/>
        <v>0.99166637215055664</v>
      </c>
      <c r="U323" s="15">
        <f t="shared" si="83"/>
        <v>0.98811223642702972</v>
      </c>
      <c r="V323" s="15">
        <f t="shared" si="83"/>
        <v>0.92281669208807537</v>
      </c>
      <c r="AA323" s="15">
        <f t="shared" si="80"/>
        <v>0.96659538495981723</v>
      </c>
      <c r="AJ323" s="15">
        <f t="shared" si="99"/>
        <v>1</v>
      </c>
      <c r="AL323" s="15">
        <f t="shared" si="99"/>
        <v>0.99888540690724648</v>
      </c>
    </row>
    <row r="324" spans="1:38" x14ac:dyDescent="0.2">
      <c r="A324" s="2">
        <v>44489</v>
      </c>
      <c r="B324" s="15">
        <f t="shared" si="93"/>
        <v>0.97539621417859024</v>
      </c>
      <c r="F324" s="15">
        <f t="shared" si="100"/>
        <v>0.99990366088631988</v>
      </c>
      <c r="G324" s="15">
        <f t="shared" si="100"/>
        <v>1</v>
      </c>
      <c r="I324" s="15">
        <f t="shared" si="97"/>
        <v>1</v>
      </c>
      <c r="J324" s="15">
        <f t="shared" si="97"/>
        <v>0.98535762148210648</v>
      </c>
      <c r="L324" s="15">
        <f t="shared" si="81"/>
        <v>0.99982163454106565</v>
      </c>
      <c r="N324" s="15">
        <f t="shared" si="81"/>
        <v>0.98193580158481442</v>
      </c>
      <c r="P324" s="15">
        <f t="shared" si="101"/>
        <v>0.97396312164998522</v>
      </c>
      <c r="Q324" s="15">
        <f t="shared" si="82"/>
        <v>0.9779513091410198</v>
      </c>
      <c r="R324" s="15">
        <f t="shared" si="82"/>
        <v>0.99637747897095841</v>
      </c>
      <c r="S324" s="15">
        <f t="shared" si="82"/>
        <v>0.98188851131516164</v>
      </c>
      <c r="T324" s="15">
        <f t="shared" si="82"/>
        <v>0.9929881604523767</v>
      </c>
      <c r="U324" s="15">
        <f t="shared" si="83"/>
        <v>0.98841109081852896</v>
      </c>
      <c r="V324" s="15">
        <f t="shared" si="83"/>
        <v>0.94309515428839608</v>
      </c>
      <c r="AA324" s="15">
        <f t="shared" si="80"/>
        <v>0.97367466205522912</v>
      </c>
      <c r="AL324" s="15">
        <f t="shared" si="99"/>
        <v>1</v>
      </c>
    </row>
    <row r="325" spans="1:38" x14ac:dyDescent="0.2">
      <c r="A325" s="2">
        <v>44490</v>
      </c>
      <c r="B325" s="15">
        <f t="shared" si="93"/>
        <v>0.99566292408090473</v>
      </c>
      <c r="F325" s="15">
        <f t="shared" si="100"/>
        <v>0.99990366088631988</v>
      </c>
      <c r="I325" s="15">
        <f t="shared" si="97"/>
        <v>1</v>
      </c>
      <c r="J325" s="15">
        <f t="shared" si="97"/>
        <v>0.98538243907281486</v>
      </c>
      <c r="L325" s="15">
        <f t="shared" si="81"/>
        <v>0.99982163454106565</v>
      </c>
      <c r="N325" s="15">
        <f t="shared" si="81"/>
        <v>0.9900314873677456</v>
      </c>
      <c r="P325" s="15">
        <f t="shared" si="101"/>
        <v>0.97396312164998522</v>
      </c>
      <c r="Q325" s="15">
        <f t="shared" si="82"/>
        <v>0.97861945128826155</v>
      </c>
      <c r="R325" s="15">
        <f t="shared" si="82"/>
        <v>0.99652074251447986</v>
      </c>
      <c r="S325" s="15">
        <f t="shared" si="82"/>
        <v>0.98318993565179669</v>
      </c>
      <c r="T325" s="15">
        <f t="shared" si="82"/>
        <v>0.99351122106379219</v>
      </c>
      <c r="U325" s="15">
        <f t="shared" si="83"/>
        <v>0.98995517184127513</v>
      </c>
      <c r="V325" s="16">
        <f t="shared" si="83"/>
        <v>0.98320231530368807</v>
      </c>
      <c r="AA325" s="15">
        <f t="shared" si="80"/>
        <v>0.97779716365713754</v>
      </c>
    </row>
    <row r="326" spans="1:38" x14ac:dyDescent="0.2">
      <c r="A326" s="2">
        <v>44491</v>
      </c>
      <c r="B326" s="15">
        <f t="shared" si="93"/>
        <v>0.99775039520084308</v>
      </c>
      <c r="F326" s="15">
        <f t="shared" si="100"/>
        <v>0.99990366088631988</v>
      </c>
      <c r="I326" s="15">
        <f t="shared" si="97"/>
        <v>1</v>
      </c>
      <c r="J326" s="15">
        <f t="shared" si="97"/>
        <v>0.98544448304958554</v>
      </c>
      <c r="L326" s="15">
        <f t="shared" si="81"/>
        <v>1</v>
      </c>
      <c r="N326" s="15">
        <f t="shared" si="81"/>
        <v>0.9900314873677456</v>
      </c>
      <c r="P326" s="15">
        <f t="shared" si="101"/>
        <v>0.97398046800464877</v>
      </c>
      <c r="Q326" s="15">
        <f t="shared" si="82"/>
        <v>0.97970518227752956</v>
      </c>
      <c r="R326" s="15">
        <f t="shared" si="82"/>
        <v>0.99674587094001355</v>
      </c>
      <c r="S326" s="15">
        <f t="shared" si="82"/>
        <v>0.98441905863639645</v>
      </c>
      <c r="T326" s="15">
        <f t="shared" si="82"/>
        <v>0.99750485951581547</v>
      </c>
      <c r="U326" s="15">
        <f t="shared" si="83"/>
        <v>0.99184791632077041</v>
      </c>
      <c r="V326" s="15">
        <f t="shared" si="83"/>
        <v>0.98996832101372756</v>
      </c>
      <c r="AA326" s="15">
        <f t="shared" si="80"/>
        <v>0.98093150008106045</v>
      </c>
    </row>
    <row r="327" spans="1:38" x14ac:dyDescent="0.2">
      <c r="A327" s="2">
        <v>44492</v>
      </c>
      <c r="B327" s="15">
        <f t="shared" si="93"/>
        <v>0.99789226217015925</v>
      </c>
      <c r="F327" s="15">
        <f t="shared" si="100"/>
        <v>0.99990366088631988</v>
      </c>
      <c r="I327" s="15">
        <f t="shared" si="97"/>
        <v>1</v>
      </c>
      <c r="J327" s="15">
        <f t="shared" si="97"/>
        <v>0.98554375341241873</v>
      </c>
      <c r="N327" s="15">
        <f t="shared" ref="N327:N347" si="102">N150/N$179</f>
        <v>0.9900314873677456</v>
      </c>
      <c r="P327" s="15">
        <f t="shared" si="101"/>
        <v>1</v>
      </c>
      <c r="Q327" s="15">
        <f t="shared" si="82"/>
        <v>0.98054035996158184</v>
      </c>
      <c r="R327" s="15">
        <f t="shared" si="82"/>
        <v>0.99682773582202577</v>
      </c>
      <c r="S327" s="15">
        <f t="shared" si="82"/>
        <v>0.98535897621285518</v>
      </c>
      <c r="T327" s="15">
        <f t="shared" si="82"/>
        <v>0.99798550980738643</v>
      </c>
      <c r="U327" s="15">
        <f t="shared" si="83"/>
        <v>0.99408932425701479</v>
      </c>
      <c r="V327" s="15">
        <f t="shared" si="83"/>
        <v>0.99503304783135826</v>
      </c>
      <c r="AA327" s="15">
        <f t="shared" ref="AA327:AA331" si="103">AA150/AA$179</f>
        <v>0.98463711949850619</v>
      </c>
    </row>
    <row r="328" spans="1:38" x14ac:dyDescent="0.2">
      <c r="A328" s="2">
        <v>44493</v>
      </c>
      <c r="B328" s="15">
        <f t="shared" si="93"/>
        <v>0.99795306229986624</v>
      </c>
      <c r="F328" s="15">
        <f t="shared" si="100"/>
        <v>0.99990366088631988</v>
      </c>
      <c r="I328" s="15">
        <f t="shared" si="97"/>
        <v>1</v>
      </c>
      <c r="J328" s="15">
        <f t="shared" si="97"/>
        <v>0.98677222415247923</v>
      </c>
      <c r="N328" s="15">
        <f t="shared" si="102"/>
        <v>0.99116562952351106</v>
      </c>
      <c r="Q328" s="15">
        <f t="shared" si="82"/>
        <v>0.98216895644548374</v>
      </c>
      <c r="R328" s="15">
        <f t="shared" si="82"/>
        <v>0.99705286424755946</v>
      </c>
      <c r="S328" s="15">
        <f t="shared" si="82"/>
        <v>0.98615429108524333</v>
      </c>
      <c r="T328" s="15">
        <f t="shared" si="82"/>
        <v>0.998169287860046</v>
      </c>
      <c r="U328" s="15">
        <f t="shared" si="83"/>
        <v>0.99491947534451275</v>
      </c>
      <c r="V328" s="15">
        <f t="shared" si="83"/>
        <v>0.99511126755054946</v>
      </c>
      <c r="AA328" s="15">
        <f t="shared" si="103"/>
        <v>0.98554036423150859</v>
      </c>
    </row>
    <row r="329" spans="1:38" x14ac:dyDescent="0.2">
      <c r="A329" s="2">
        <v>44494</v>
      </c>
      <c r="B329" s="15">
        <f t="shared" si="93"/>
        <v>0.99813546268898712</v>
      </c>
      <c r="F329" s="15">
        <f t="shared" si="100"/>
        <v>0.99990366088631988</v>
      </c>
      <c r="I329" s="15">
        <f t="shared" si="97"/>
        <v>1</v>
      </c>
      <c r="J329" s="15">
        <f t="shared" si="97"/>
        <v>0.98699558246885388</v>
      </c>
      <c r="N329" s="15">
        <f t="shared" si="102"/>
        <v>0.99123278267747084</v>
      </c>
      <c r="Q329" s="15">
        <f t="shared" si="82"/>
        <v>0.98325468743475175</v>
      </c>
      <c r="R329" s="15">
        <f t="shared" si="82"/>
        <v>0.9971961277910808</v>
      </c>
      <c r="S329" s="15">
        <f t="shared" si="82"/>
        <v>0.98727496204179022</v>
      </c>
      <c r="T329" s="15">
        <f t="shared" si="82"/>
        <v>0.99870648524474293</v>
      </c>
      <c r="U329" s="15">
        <f t="shared" si="83"/>
        <v>0.99540096297526148</v>
      </c>
      <c r="V329" s="15">
        <f t="shared" si="83"/>
        <v>1</v>
      </c>
      <c r="AA329" s="15">
        <f t="shared" si="103"/>
        <v>0.99188623748388438</v>
      </c>
    </row>
    <row r="330" spans="1:38" x14ac:dyDescent="0.2">
      <c r="A330" s="2">
        <v>44495</v>
      </c>
      <c r="B330" s="15">
        <f t="shared" si="93"/>
        <v>0.99931093186332132</v>
      </c>
      <c r="F330" s="15">
        <f t="shared" si="100"/>
        <v>0.99990366088631988</v>
      </c>
      <c r="I330" s="15">
        <f t="shared" si="97"/>
        <v>1</v>
      </c>
      <c r="J330" s="15">
        <f t="shared" si="97"/>
        <v>0.98711967042239535</v>
      </c>
      <c r="N330" s="15">
        <f t="shared" si="102"/>
        <v>0.99123278267747084</v>
      </c>
      <c r="Q330" s="15">
        <f t="shared" si="82"/>
        <v>0.9838393118135883</v>
      </c>
      <c r="R330" s="15">
        <f t="shared" si="82"/>
        <v>0.99770778330365728</v>
      </c>
      <c r="S330" s="15">
        <f t="shared" si="82"/>
        <v>0.98756416744993136</v>
      </c>
      <c r="T330" s="15">
        <f t="shared" si="82"/>
        <v>0.99925075101608063</v>
      </c>
      <c r="U330" s="15">
        <f t="shared" si="83"/>
        <v>0.99633073219325918</v>
      </c>
      <c r="AA330" s="15">
        <f t="shared" si="103"/>
        <v>0.99891147429612526</v>
      </c>
    </row>
    <row r="331" spans="1:38" x14ac:dyDescent="0.2">
      <c r="A331" s="2">
        <v>44496</v>
      </c>
      <c r="B331" s="15">
        <f t="shared" si="93"/>
        <v>1</v>
      </c>
      <c r="F331" s="15">
        <f t="shared" si="100"/>
        <v>1</v>
      </c>
      <c r="I331" s="15">
        <f t="shared" si="97"/>
        <v>1</v>
      </c>
      <c r="J331" s="15">
        <f t="shared" si="97"/>
        <v>0.98715689680845786</v>
      </c>
      <c r="N331" s="15">
        <f t="shared" si="102"/>
        <v>0.99153870260106547</v>
      </c>
      <c r="Q331" s="15">
        <f t="shared" si="82"/>
        <v>0.98388107069779096</v>
      </c>
      <c r="R331" s="15">
        <f t="shared" si="82"/>
        <v>0.99776918196516651</v>
      </c>
      <c r="S331" s="15">
        <f t="shared" si="82"/>
        <v>0.98868483840647825</v>
      </c>
      <c r="T331" s="15">
        <f t="shared" ref="T331:U346" si="104">T154/T$179</f>
        <v>1</v>
      </c>
      <c r="U331" s="15">
        <f t="shared" si="83"/>
        <v>0.99674580773700816</v>
      </c>
      <c r="AA331" s="15">
        <f t="shared" si="103"/>
        <v>1</v>
      </c>
    </row>
    <row r="332" spans="1:38" x14ac:dyDescent="0.2">
      <c r="A332" s="2">
        <v>44497</v>
      </c>
      <c r="B332" s="15">
        <f t="shared" si="93"/>
        <v>1</v>
      </c>
      <c r="F332" s="15">
        <f t="shared" si="100"/>
        <v>1</v>
      </c>
      <c r="I332" s="15">
        <f t="shared" si="97"/>
        <v>1</v>
      </c>
      <c r="J332" s="15">
        <f t="shared" si="97"/>
        <v>0.98725616717129105</v>
      </c>
      <c r="N332" s="15">
        <f t="shared" si="102"/>
        <v>0.99253853844891138</v>
      </c>
      <c r="Q332" s="15">
        <f t="shared" ref="Q332:S349" si="105">Q155/Q$179</f>
        <v>0.98550966718169286</v>
      </c>
      <c r="R332" s="15">
        <f t="shared" si="105"/>
        <v>0.99783058062667562</v>
      </c>
      <c r="S332" s="15">
        <f t="shared" si="105"/>
        <v>0.99074542693948375</v>
      </c>
      <c r="T332" s="15">
        <f t="shared" si="104"/>
        <v>1</v>
      </c>
      <c r="U332" s="15">
        <f t="shared" si="104"/>
        <v>0.99745973767225637</v>
      </c>
    </row>
    <row r="333" spans="1:38" x14ac:dyDescent="0.2">
      <c r="A333" s="2">
        <v>44498</v>
      </c>
      <c r="F333" s="15">
        <f t="shared" si="100"/>
        <v>1</v>
      </c>
      <c r="I333" s="15">
        <f t="shared" si="97"/>
        <v>1</v>
      </c>
      <c r="J333" s="15">
        <f t="shared" si="97"/>
        <v>0.98750434307837398</v>
      </c>
      <c r="N333" s="15">
        <f t="shared" si="102"/>
        <v>0.99893301099819432</v>
      </c>
      <c r="Q333" s="15">
        <f t="shared" si="105"/>
        <v>0.98709650478139221</v>
      </c>
      <c r="R333" s="15">
        <f t="shared" si="105"/>
        <v>0.99793291172919096</v>
      </c>
      <c r="S333" s="15">
        <f t="shared" si="105"/>
        <v>0.9921191526281542</v>
      </c>
      <c r="U333" s="15">
        <f t="shared" si="104"/>
        <v>0.99789141623775524</v>
      </c>
    </row>
    <row r="334" spans="1:38" x14ac:dyDescent="0.2">
      <c r="A334" s="2">
        <v>44499</v>
      </c>
      <c r="F334" s="15">
        <f t="shared" si="100"/>
        <v>1</v>
      </c>
      <c r="I334" s="15">
        <f t="shared" si="97"/>
        <v>1</v>
      </c>
      <c r="J334" s="15">
        <f t="shared" si="97"/>
        <v>0.98786419814364423</v>
      </c>
      <c r="N334" s="15">
        <f t="shared" si="102"/>
        <v>0.99914939338317588</v>
      </c>
      <c r="Q334" s="15">
        <f t="shared" si="105"/>
        <v>0.9894767611809413</v>
      </c>
      <c r="R334" s="15">
        <f t="shared" si="105"/>
        <v>0.99805570905220931</v>
      </c>
      <c r="S334" s="15">
        <f t="shared" si="105"/>
        <v>0.99389053575301856</v>
      </c>
      <c r="U334" s="15">
        <f t="shared" si="104"/>
        <v>0.99820687365100447</v>
      </c>
    </row>
    <row r="335" spans="1:38" x14ac:dyDescent="0.2">
      <c r="A335" s="2">
        <v>44500</v>
      </c>
      <c r="F335" s="15">
        <f t="shared" si="100"/>
        <v>1</v>
      </c>
      <c r="I335" s="15">
        <f t="shared" si="97"/>
        <v>1</v>
      </c>
      <c r="J335" s="15">
        <f t="shared" si="97"/>
        <v>0.98792624212041491</v>
      </c>
      <c r="N335" s="15">
        <f t="shared" si="102"/>
        <v>0.99917923922938023</v>
      </c>
      <c r="Q335" s="15">
        <f t="shared" si="105"/>
        <v>0.99001962667557519</v>
      </c>
      <c r="R335" s="15">
        <f t="shared" si="105"/>
        <v>0.99819897259573076</v>
      </c>
      <c r="S335" s="15">
        <f t="shared" si="105"/>
        <v>0.99461354927337142</v>
      </c>
      <c r="U335" s="15">
        <f t="shared" si="104"/>
        <v>0.99840610991200396</v>
      </c>
    </row>
    <row r="336" spans="1:38" x14ac:dyDescent="0.2">
      <c r="A336" s="2">
        <v>44501</v>
      </c>
      <c r="F336" s="15">
        <f t="shared" si="100"/>
        <v>1</v>
      </c>
      <c r="I336" s="15">
        <f t="shared" si="97"/>
        <v>1</v>
      </c>
      <c r="J336" s="15">
        <f t="shared" si="97"/>
        <v>0.98800069489253983</v>
      </c>
      <c r="N336" s="15">
        <f t="shared" si="102"/>
        <v>0.99917923922938023</v>
      </c>
      <c r="Q336" s="15">
        <f t="shared" si="105"/>
        <v>0.99027017998079092</v>
      </c>
      <c r="R336" s="15">
        <f t="shared" si="105"/>
        <v>0.99830130369824599</v>
      </c>
      <c r="S336" s="15">
        <f t="shared" si="105"/>
        <v>0.99591497361000647</v>
      </c>
      <c r="U336" s="15">
        <f t="shared" si="104"/>
        <v>0.99860534617300345</v>
      </c>
    </row>
    <row r="337" spans="1:21" x14ac:dyDescent="0.2">
      <c r="A337" s="2">
        <v>44502</v>
      </c>
      <c r="F337" s="15">
        <f t="shared" si="100"/>
        <v>1</v>
      </c>
      <c r="I337" s="15">
        <f t="shared" si="97"/>
        <v>1</v>
      </c>
      <c r="J337" s="15">
        <f t="shared" si="97"/>
        <v>0.98800069489253983</v>
      </c>
      <c r="N337" s="15">
        <f t="shared" si="102"/>
        <v>0.99917923922938023</v>
      </c>
      <c r="Q337" s="15">
        <f t="shared" si="105"/>
        <v>0.99060425105441186</v>
      </c>
      <c r="R337" s="15">
        <f t="shared" si="105"/>
        <v>0.99842410102126444</v>
      </c>
      <c r="S337" s="15">
        <f t="shared" si="105"/>
        <v>0.99652953510230646</v>
      </c>
      <c r="U337" s="15">
        <f t="shared" si="104"/>
        <v>0.99882118545575294</v>
      </c>
    </row>
    <row r="338" spans="1:21" x14ac:dyDescent="0.2">
      <c r="A338" s="2">
        <v>44503</v>
      </c>
      <c r="F338" s="15">
        <f t="shared" si="100"/>
        <v>1</v>
      </c>
      <c r="I338" s="15">
        <f t="shared" si="97"/>
        <v>1</v>
      </c>
      <c r="J338" s="15">
        <f t="shared" si="97"/>
        <v>0.9894897503350375</v>
      </c>
      <c r="N338" s="15">
        <f t="shared" si="102"/>
        <v>0.99925385384489118</v>
      </c>
      <c r="Q338" s="15">
        <f t="shared" si="105"/>
        <v>0.99106359878064054</v>
      </c>
      <c r="R338" s="15">
        <f t="shared" si="105"/>
        <v>0.99852643212377967</v>
      </c>
      <c r="S338" s="15">
        <f t="shared" si="105"/>
        <v>0.99663798713035934</v>
      </c>
      <c r="U338" s="15">
        <f t="shared" si="104"/>
        <v>0.99887099452100281</v>
      </c>
    </row>
    <row r="339" spans="1:21" x14ac:dyDescent="0.2">
      <c r="A339" s="2">
        <v>44504</v>
      </c>
      <c r="F339" s="15">
        <f t="shared" si="100"/>
        <v>1</v>
      </c>
      <c r="I339" s="15">
        <f t="shared" si="97"/>
        <v>1</v>
      </c>
      <c r="J339" s="15">
        <f t="shared" si="97"/>
        <v>0.9895269767210999</v>
      </c>
      <c r="N339" s="15">
        <f t="shared" si="102"/>
        <v>0.99970154153795643</v>
      </c>
      <c r="Q339" s="15">
        <f t="shared" si="105"/>
        <v>0.99206581200150334</v>
      </c>
      <c r="R339" s="15">
        <f t="shared" si="105"/>
        <v>0.99852643212377967</v>
      </c>
      <c r="S339" s="15">
        <f t="shared" si="105"/>
        <v>0.99710794591858865</v>
      </c>
      <c r="U339" s="15">
        <f t="shared" si="104"/>
        <v>0.99900381869500254</v>
      </c>
    </row>
    <row r="340" spans="1:21" x14ac:dyDescent="0.2">
      <c r="A340" s="2">
        <v>44505</v>
      </c>
      <c r="F340" s="15">
        <f t="shared" si="100"/>
        <v>1</v>
      </c>
      <c r="I340" s="15">
        <f t="shared" si="97"/>
        <v>1</v>
      </c>
      <c r="J340" s="15">
        <f t="shared" si="97"/>
        <v>0.98960142949322483</v>
      </c>
      <c r="N340" s="15">
        <f t="shared" si="102"/>
        <v>0.99970900299950749</v>
      </c>
      <c r="Q340" s="15">
        <f t="shared" si="105"/>
        <v>0.99340209629598697</v>
      </c>
      <c r="R340" s="15">
        <f t="shared" si="105"/>
        <v>0.99854689834428279</v>
      </c>
      <c r="S340" s="15">
        <f t="shared" si="105"/>
        <v>0.99743330200274749</v>
      </c>
      <c r="U340" s="15">
        <f t="shared" si="104"/>
        <v>0.99921965797775192</v>
      </c>
    </row>
    <row r="341" spans="1:21" x14ac:dyDescent="0.2">
      <c r="A341" s="2">
        <v>44506</v>
      </c>
      <c r="F341" s="15">
        <f t="shared" si="100"/>
        <v>1</v>
      </c>
      <c r="J341" s="15">
        <f t="shared" ref="J341:J346" si="106">J164/J$179</f>
        <v>0.99029632203305706</v>
      </c>
      <c r="N341" s="15">
        <f t="shared" si="102"/>
        <v>0.99971646446105866</v>
      </c>
      <c r="Q341" s="15">
        <f t="shared" si="105"/>
        <v>0.99436255063264711</v>
      </c>
      <c r="R341" s="15">
        <f t="shared" si="105"/>
        <v>0.99871062810830724</v>
      </c>
      <c r="S341" s="15">
        <f t="shared" si="105"/>
        <v>0.99779480876292381</v>
      </c>
      <c r="U341" s="15">
        <f t="shared" si="104"/>
        <v>0.9994521002822514</v>
      </c>
    </row>
    <row r="342" spans="1:21" x14ac:dyDescent="0.2">
      <c r="A342" s="2">
        <v>44507</v>
      </c>
      <c r="J342" s="15">
        <f t="shared" si="106"/>
        <v>0.99029632203305706</v>
      </c>
      <c r="N342" s="15">
        <f t="shared" si="102"/>
        <v>0.99971646446105866</v>
      </c>
      <c r="Q342" s="15">
        <f t="shared" si="105"/>
        <v>0.99465486282206539</v>
      </c>
      <c r="R342" s="15">
        <f t="shared" si="105"/>
        <v>0.9988538916518287</v>
      </c>
      <c r="S342" s="15">
        <f t="shared" si="105"/>
        <v>0.99833706890318852</v>
      </c>
      <c r="U342" s="15">
        <f t="shared" si="104"/>
        <v>0.99968454258675077</v>
      </c>
    </row>
    <row r="343" spans="1:21" x14ac:dyDescent="0.2">
      <c r="A343" s="2">
        <v>44508</v>
      </c>
      <c r="J343" s="15">
        <f t="shared" si="106"/>
        <v>0.99047004516801507</v>
      </c>
      <c r="N343" s="15">
        <f t="shared" si="102"/>
        <v>0.99973138738416079</v>
      </c>
      <c r="Q343" s="15">
        <f t="shared" si="105"/>
        <v>0.9948218983588758</v>
      </c>
      <c r="R343" s="15">
        <f t="shared" si="105"/>
        <v>0.9988743578723317</v>
      </c>
      <c r="S343" s="15">
        <f t="shared" si="105"/>
        <v>0.99851782228327668</v>
      </c>
      <c r="U343" s="15">
        <f t="shared" si="104"/>
        <v>0.9998173667607505</v>
      </c>
    </row>
    <row r="344" spans="1:21" x14ac:dyDescent="0.2">
      <c r="A344" s="2">
        <v>44509</v>
      </c>
      <c r="J344" s="15">
        <f t="shared" si="106"/>
        <v>0.99625254380304762</v>
      </c>
      <c r="N344" s="15">
        <f t="shared" si="102"/>
        <v>0.99973138738416079</v>
      </c>
      <c r="Q344" s="15">
        <f t="shared" si="105"/>
        <v>0.99553179939032033</v>
      </c>
      <c r="R344" s="15">
        <f t="shared" si="105"/>
        <v>0.99897668897484704</v>
      </c>
      <c r="S344" s="15">
        <f t="shared" si="105"/>
        <v>0.99873472633938254</v>
      </c>
      <c r="U344" s="15">
        <f t="shared" si="104"/>
        <v>0.9998173667607505</v>
      </c>
    </row>
    <row r="345" spans="1:21" x14ac:dyDescent="0.2">
      <c r="A345" s="2">
        <v>44510</v>
      </c>
      <c r="J345" s="15">
        <f t="shared" si="106"/>
        <v>0.99627736139375589</v>
      </c>
      <c r="N345" s="15">
        <f t="shared" si="102"/>
        <v>0.99973138738416079</v>
      </c>
      <c r="Q345" s="15">
        <f t="shared" si="105"/>
        <v>0.99619994153756208</v>
      </c>
      <c r="R345" s="15">
        <f t="shared" si="105"/>
        <v>0.99916088495937461</v>
      </c>
      <c r="S345" s="15">
        <f t="shared" si="105"/>
        <v>0.99906008242354127</v>
      </c>
      <c r="U345" s="15">
        <f t="shared" si="104"/>
        <v>0.99985057280425038</v>
      </c>
    </row>
    <row r="346" spans="1:21" x14ac:dyDescent="0.2">
      <c r="A346" s="2">
        <v>44511</v>
      </c>
      <c r="J346" s="15">
        <f t="shared" si="106"/>
        <v>1</v>
      </c>
      <c r="N346" s="15">
        <f t="shared" si="102"/>
        <v>0.99984330930742715</v>
      </c>
      <c r="Q346" s="15">
        <f t="shared" si="105"/>
        <v>0.99686808368480395</v>
      </c>
      <c r="R346" s="15">
        <f t="shared" si="105"/>
        <v>0.99924274984138683</v>
      </c>
      <c r="S346" s="15">
        <f t="shared" si="105"/>
        <v>0.99934928783168242</v>
      </c>
      <c r="U346" s="15">
        <f t="shared" si="104"/>
        <v>0.99985057280425038</v>
      </c>
    </row>
    <row r="347" spans="1:21" x14ac:dyDescent="0.2">
      <c r="A347" s="2">
        <v>44512</v>
      </c>
      <c r="N347" s="15">
        <f t="shared" si="102"/>
        <v>1</v>
      </c>
      <c r="Q347" s="15">
        <f t="shared" si="105"/>
        <v>0.99816260909508503</v>
      </c>
      <c r="R347" s="15">
        <f t="shared" si="105"/>
        <v>0.99969300669245409</v>
      </c>
      <c r="S347" s="15">
        <f t="shared" si="105"/>
        <v>0.99938543850770012</v>
      </c>
      <c r="U347" s="15">
        <f t="shared" ref="U347:U348" si="107">U170/U$179</f>
        <v>0.99996679395650012</v>
      </c>
    </row>
    <row r="348" spans="1:21" x14ac:dyDescent="0.2">
      <c r="A348" s="2">
        <v>44513</v>
      </c>
      <c r="Q348" s="15">
        <f t="shared" si="105"/>
        <v>0.99933185785275813</v>
      </c>
      <c r="R348" s="15">
        <f t="shared" si="105"/>
        <v>0.99977487157446632</v>
      </c>
      <c r="S348" s="15">
        <f t="shared" si="105"/>
        <v>0.99953004121177069</v>
      </c>
      <c r="U348" s="15">
        <f t="shared" si="107"/>
        <v>1</v>
      </c>
    </row>
    <row r="349" spans="1:21" x14ac:dyDescent="0.2">
      <c r="A349" s="2">
        <v>44514</v>
      </c>
      <c r="Q349" s="15">
        <f t="shared" si="105"/>
        <v>1</v>
      </c>
      <c r="R349" s="15">
        <f t="shared" si="105"/>
        <v>0.99981580401547243</v>
      </c>
      <c r="S349" s="15">
        <f t="shared" si="105"/>
        <v>1</v>
      </c>
    </row>
    <row r="350" spans="1:21" x14ac:dyDescent="0.2">
      <c r="A350" s="2">
        <v>44515</v>
      </c>
      <c r="R350" s="15">
        <f t="shared" ref="R350:R355" si="108">R173/R$179</f>
        <v>0.99987720267698166</v>
      </c>
    </row>
    <row r="351" spans="1:21" x14ac:dyDescent="0.2">
      <c r="A351" s="2">
        <v>44516</v>
      </c>
      <c r="R351" s="15">
        <f t="shared" si="108"/>
        <v>0.99987720267698166</v>
      </c>
    </row>
    <row r="352" spans="1:21" x14ac:dyDescent="0.2">
      <c r="A352" s="2">
        <v>44517</v>
      </c>
      <c r="R352" s="15">
        <f t="shared" si="108"/>
        <v>0.99991813511798777</v>
      </c>
    </row>
    <row r="353" spans="1:49" x14ac:dyDescent="0.2">
      <c r="A353" s="2">
        <v>44518</v>
      </c>
      <c r="R353" s="15">
        <f t="shared" si="108"/>
        <v>0.99995906755899389</v>
      </c>
    </row>
    <row r="354" spans="1:49" x14ac:dyDescent="0.2">
      <c r="A354" s="2">
        <v>44519</v>
      </c>
      <c r="R354" s="15">
        <f t="shared" si="108"/>
        <v>0.99995906755899389</v>
      </c>
    </row>
    <row r="355" spans="1:49" x14ac:dyDescent="0.2">
      <c r="A355" s="2">
        <v>44520</v>
      </c>
      <c r="R355" s="15">
        <f t="shared" si="108"/>
        <v>1</v>
      </c>
    </row>
    <row r="357" spans="1:49" x14ac:dyDescent="0.2">
      <c r="A357" s="13" t="s">
        <v>20</v>
      </c>
      <c r="B357" s="18">
        <v>44483</v>
      </c>
      <c r="C357" s="18">
        <v>44468</v>
      </c>
      <c r="D357" s="18">
        <v>44463</v>
      </c>
      <c r="E357" s="18">
        <v>44450</v>
      </c>
      <c r="F357" s="18">
        <v>44478</v>
      </c>
      <c r="G357" s="18">
        <v>44462</v>
      </c>
      <c r="H357" s="18">
        <v>44462</v>
      </c>
      <c r="I357" s="18">
        <v>44473</v>
      </c>
      <c r="J357" s="18">
        <v>44469</v>
      </c>
      <c r="K357" s="18">
        <v>44466</v>
      </c>
      <c r="L357" s="18">
        <v>44477</v>
      </c>
      <c r="M357" s="18">
        <v>44465</v>
      </c>
      <c r="N357" s="18">
        <v>44473</v>
      </c>
      <c r="O357" s="18">
        <v>44466</v>
      </c>
      <c r="P357" s="18">
        <v>44475</v>
      </c>
      <c r="Q357" s="18">
        <v>44475</v>
      </c>
      <c r="R357" s="18">
        <v>44469</v>
      </c>
      <c r="S357" s="18">
        <v>44467</v>
      </c>
      <c r="T357" s="18">
        <v>44477</v>
      </c>
      <c r="U357" s="18">
        <v>44478</v>
      </c>
      <c r="V357" s="18">
        <v>44490</v>
      </c>
      <c r="W357" s="18">
        <v>44467</v>
      </c>
      <c r="X357" s="18">
        <v>44480</v>
      </c>
      <c r="Y357" s="18">
        <v>44470</v>
      </c>
      <c r="Z357" s="18">
        <v>44470</v>
      </c>
      <c r="AA357" s="18">
        <v>44484</v>
      </c>
      <c r="AB357" s="18">
        <v>44463</v>
      </c>
      <c r="AC357" s="18">
        <v>44456</v>
      </c>
      <c r="AD357" s="18">
        <v>44473</v>
      </c>
      <c r="AE357" s="18">
        <v>44471</v>
      </c>
      <c r="AF357" s="18">
        <v>44471</v>
      </c>
      <c r="AG357" s="18">
        <v>44470</v>
      </c>
      <c r="AH357" s="18">
        <v>44460</v>
      </c>
      <c r="AI357" s="18">
        <v>44472</v>
      </c>
      <c r="AJ357" s="18">
        <v>44486</v>
      </c>
      <c r="AK357" s="18">
        <v>44473</v>
      </c>
      <c r="AL357" s="18">
        <v>44480</v>
      </c>
      <c r="AM357" s="18">
        <v>44470</v>
      </c>
      <c r="AN357" s="18">
        <v>44461</v>
      </c>
      <c r="AO357" s="18">
        <v>44469</v>
      </c>
      <c r="AP357" s="18">
        <v>44481</v>
      </c>
      <c r="AQ357" s="18">
        <v>44464</v>
      </c>
      <c r="AR357" s="18">
        <v>44471</v>
      </c>
      <c r="AS357" s="18">
        <v>44465</v>
      </c>
      <c r="AT357" s="18">
        <v>44471</v>
      </c>
      <c r="AU357" s="18">
        <v>44468</v>
      </c>
      <c r="AV357" s="18">
        <v>44462</v>
      </c>
      <c r="AW357" s="18">
        <v>44475</v>
      </c>
    </row>
    <row r="358" spans="1:49" x14ac:dyDescent="0.2">
      <c r="A358" s="17" t="s">
        <v>11</v>
      </c>
      <c r="B358" s="18">
        <v>44483</v>
      </c>
      <c r="D358" s="18">
        <v>44463</v>
      </c>
      <c r="F358" s="18">
        <v>44478</v>
      </c>
      <c r="G358" s="18">
        <v>44462</v>
      </c>
      <c r="I358" s="18">
        <v>44473</v>
      </c>
      <c r="J358" s="18">
        <v>44469</v>
      </c>
      <c r="L358" s="18">
        <v>44477</v>
      </c>
      <c r="N358" s="18">
        <v>44473</v>
      </c>
      <c r="P358" s="18">
        <v>44475</v>
      </c>
      <c r="Q358" s="18">
        <v>44475</v>
      </c>
      <c r="R358" s="18">
        <v>44469</v>
      </c>
      <c r="S358" s="18">
        <v>44467</v>
      </c>
      <c r="T358" s="18">
        <v>44477</v>
      </c>
      <c r="U358" s="18">
        <v>44478</v>
      </c>
      <c r="V358" s="18">
        <v>44490</v>
      </c>
      <c r="W358" s="18">
        <v>44467</v>
      </c>
      <c r="X358" s="18">
        <v>44480</v>
      </c>
      <c r="AA358" s="18">
        <v>44484</v>
      </c>
      <c r="AB358" s="18">
        <v>44463</v>
      </c>
      <c r="AD358" s="18">
        <v>44473</v>
      </c>
      <c r="AI358" s="18">
        <v>44472</v>
      </c>
      <c r="AJ358" s="18">
        <v>44486</v>
      </c>
      <c r="AL358" s="18">
        <v>44480</v>
      </c>
      <c r="AM358" s="18">
        <v>44470</v>
      </c>
      <c r="AP358" s="18">
        <v>44481</v>
      </c>
    </row>
    <row r="359" spans="1:49" x14ac:dyDescent="0.2">
      <c r="A359" s="13" t="s">
        <v>21</v>
      </c>
      <c r="E359" s="18">
        <v>44450</v>
      </c>
      <c r="H359" s="18">
        <v>44462</v>
      </c>
      <c r="K359" s="18">
        <v>44466</v>
      </c>
      <c r="M359" s="18">
        <v>44465</v>
      </c>
      <c r="O359" s="18">
        <v>44466</v>
      </c>
      <c r="Y359" s="18">
        <v>44470</v>
      </c>
      <c r="Z359" s="18">
        <v>44470</v>
      </c>
      <c r="AE359" s="18"/>
      <c r="AH359" s="18"/>
      <c r="AN359" s="18">
        <v>44461</v>
      </c>
      <c r="AO359" s="18">
        <v>44469</v>
      </c>
      <c r="AQ359" s="18">
        <v>44464</v>
      </c>
      <c r="AU359" s="18">
        <v>44468</v>
      </c>
    </row>
  </sheetData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54007F9-BC60-4709-9DD0-3A8CB63A2B7B}">
  <dimension ref="A1:BB359"/>
  <sheetViews>
    <sheetView zoomScaleNormal="100" workbookViewId="0">
      <pane xSplit="1" ySplit="4" topLeftCell="B35" activePane="bottomRight" state="frozen"/>
      <selection pane="topRight" activeCell="B1" sqref="B1"/>
      <selection pane="bottomLeft" activeCell="A5" sqref="A5"/>
      <selection pane="bottomRight" activeCell="I11" sqref="I11"/>
    </sheetView>
  </sheetViews>
  <sheetFormatPr defaultRowHeight="12.75" x14ac:dyDescent="0.2"/>
  <cols>
    <col min="1" max="1" width="7" style="13" bestFit="1" customWidth="1"/>
    <col min="2" max="2" width="6.42578125" style="13" bestFit="1" customWidth="1"/>
    <col min="3" max="13" width="6.5703125" style="13" bestFit="1" customWidth="1"/>
    <col min="14" max="15" width="7.5703125" style="13" bestFit="1" customWidth="1"/>
    <col min="16" max="19" width="6.5703125" style="13" bestFit="1" customWidth="1"/>
    <col min="20" max="20" width="7.5703125" style="13" bestFit="1" customWidth="1"/>
    <col min="21" max="21" width="6.5703125" style="13" customWidth="1"/>
    <col min="22" max="23" width="6.5703125" style="13" bestFit="1" customWidth="1"/>
    <col min="24" max="24" width="7.5703125" style="13" bestFit="1" customWidth="1"/>
    <col min="25" max="26" width="6.5703125" style="13" bestFit="1" customWidth="1"/>
    <col min="27" max="27" width="7.5703125" style="13" bestFit="1" customWidth="1"/>
    <col min="28" max="36" width="6.5703125" style="13" bestFit="1" customWidth="1"/>
    <col min="37" max="37" width="7.5703125" style="13" bestFit="1" customWidth="1"/>
    <col min="38" max="39" width="6.5703125" style="13" bestFit="1" customWidth="1"/>
    <col min="40" max="41" width="7.5703125" style="13" bestFit="1" customWidth="1"/>
    <col min="42" max="42" width="6.5703125" style="13" bestFit="1" customWidth="1"/>
    <col min="43" max="43" width="7.5703125" style="13" bestFit="1" customWidth="1"/>
    <col min="44" max="45" width="6.5703125" style="13" bestFit="1" customWidth="1"/>
    <col min="46" max="47" width="7.5703125" style="13" bestFit="1" customWidth="1"/>
    <col min="48" max="48" width="6.5703125" style="13" bestFit="1" customWidth="1"/>
    <col min="49" max="16384" width="9.140625" style="13"/>
  </cols>
  <sheetData>
    <row r="1" spans="1:54" ht="18.75" x14ac:dyDescent="0.3">
      <c r="A1" s="14" t="s">
        <v>9</v>
      </c>
    </row>
    <row r="2" spans="1:54" x14ac:dyDescent="0.2">
      <c r="A2" s="13" t="s">
        <v>10</v>
      </c>
    </row>
    <row r="4" spans="1:54" x14ac:dyDescent="0.2">
      <c r="A4" s="12" t="s">
        <v>7</v>
      </c>
      <c r="B4" s="12">
        <v>1971</v>
      </c>
      <c r="C4" s="12">
        <v>1972</v>
      </c>
      <c r="D4" s="12">
        <v>1973</v>
      </c>
      <c r="E4" s="12">
        <v>1974</v>
      </c>
      <c r="F4" s="12">
        <v>1975</v>
      </c>
      <c r="G4" s="12">
        <v>1976</v>
      </c>
      <c r="H4" s="12">
        <v>1977</v>
      </c>
      <c r="I4" s="12">
        <v>1978</v>
      </c>
      <c r="J4" s="12">
        <v>1979</v>
      </c>
      <c r="K4" s="12">
        <v>1980</v>
      </c>
      <c r="L4" s="12">
        <v>1981</v>
      </c>
      <c r="M4" s="12">
        <v>1982</v>
      </c>
      <c r="N4" s="12">
        <v>1983</v>
      </c>
      <c r="O4" s="12">
        <v>1984</v>
      </c>
      <c r="P4" s="12">
        <v>1985</v>
      </c>
      <c r="Q4" s="12">
        <v>1986</v>
      </c>
      <c r="R4" s="12">
        <v>1987</v>
      </c>
      <c r="S4" s="12">
        <v>1988</v>
      </c>
      <c r="T4" s="12">
        <v>1989</v>
      </c>
      <c r="U4" s="12">
        <v>1990</v>
      </c>
      <c r="V4" s="12">
        <v>1991</v>
      </c>
      <c r="W4" s="12">
        <v>1992</v>
      </c>
      <c r="X4" s="12">
        <v>1993</v>
      </c>
      <c r="Y4" s="12">
        <v>1994</v>
      </c>
      <c r="Z4" s="12">
        <v>1995</v>
      </c>
      <c r="AA4" s="12">
        <v>1999</v>
      </c>
      <c r="AB4" s="12">
        <v>2000</v>
      </c>
      <c r="AC4" s="12">
        <v>2001</v>
      </c>
      <c r="AD4" s="12">
        <v>2002</v>
      </c>
      <c r="AE4" s="12">
        <v>2003</v>
      </c>
      <c r="AF4" s="12">
        <v>2004</v>
      </c>
      <c r="AG4" s="12">
        <v>2005</v>
      </c>
      <c r="AH4" s="12">
        <v>2006</v>
      </c>
      <c r="AI4" s="12">
        <v>2007</v>
      </c>
      <c r="AJ4" s="12">
        <v>2008</v>
      </c>
      <c r="AK4" s="12">
        <v>2009</v>
      </c>
      <c r="AL4" s="12">
        <v>2010</v>
      </c>
      <c r="AM4" s="12">
        <v>2011</v>
      </c>
      <c r="AN4" s="12">
        <v>2012</v>
      </c>
      <c r="AO4" s="12">
        <v>2013</v>
      </c>
      <c r="AP4" s="12">
        <v>2014</v>
      </c>
      <c r="AQ4" s="12">
        <v>2015</v>
      </c>
      <c r="AR4" s="12">
        <v>2016</v>
      </c>
      <c r="AS4" s="12">
        <v>2017</v>
      </c>
      <c r="AT4" s="12">
        <v>2018</v>
      </c>
      <c r="AU4" s="12">
        <v>2019</v>
      </c>
      <c r="AV4" s="12">
        <v>2020</v>
      </c>
    </row>
    <row r="5" spans="1:54" x14ac:dyDescent="0.2">
      <c r="A5" s="2">
        <v>44347</v>
      </c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3"/>
      <c r="AT5" s="4"/>
      <c r="AU5" s="3"/>
      <c r="AV5" s="3"/>
      <c r="AW5" s="5"/>
      <c r="AX5" s="5"/>
      <c r="AY5" s="5"/>
      <c r="AZ5" s="5"/>
      <c r="BA5" s="5"/>
      <c r="BB5" s="5"/>
    </row>
    <row r="6" spans="1:54" x14ac:dyDescent="0.2">
      <c r="A6" s="2">
        <v>44348</v>
      </c>
      <c r="B6" s="36">
        <f>'Daily Counts'!B6/SUM('Daily Counts'!B$5:B5)</f>
        <v>0</v>
      </c>
      <c r="C6" s="1"/>
      <c r="D6" s="1"/>
      <c r="E6" s="36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36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5"/>
      <c r="AS6" s="3"/>
      <c r="AT6" s="4"/>
      <c r="AU6" s="3"/>
      <c r="AV6" s="3"/>
      <c r="AW6" s="5"/>
      <c r="AX6" s="5"/>
      <c r="AY6" s="5"/>
      <c r="AZ6" s="5"/>
      <c r="BA6" s="5"/>
      <c r="BB6" s="5"/>
    </row>
    <row r="7" spans="1:54" x14ac:dyDescent="0.2">
      <c r="A7" s="2">
        <v>44349</v>
      </c>
      <c r="B7" s="36">
        <f>'Daily Counts'!B7/SUM('Daily Counts'!B$5:B6)</f>
        <v>0</v>
      </c>
      <c r="C7" s="1"/>
      <c r="D7" s="1"/>
      <c r="E7" s="36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36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3"/>
      <c r="AT7" s="4"/>
      <c r="AU7" s="4"/>
      <c r="AV7" s="4"/>
      <c r="AW7" s="5"/>
      <c r="AX7" s="5"/>
      <c r="AY7" s="5"/>
      <c r="AZ7" s="5"/>
      <c r="BA7" s="5"/>
      <c r="BB7" s="5"/>
    </row>
    <row r="8" spans="1:54" x14ac:dyDescent="0.2">
      <c r="A8" s="2">
        <v>44350</v>
      </c>
      <c r="B8" s="36">
        <f>'Daily Counts'!B8/SUM('Daily Counts'!B$5:B7)</f>
        <v>0</v>
      </c>
      <c r="C8" s="1"/>
      <c r="D8" s="1"/>
      <c r="E8" s="36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36">
        <f>'Daily Counts'!Y8/SUM('Daily Counts'!Y$5:Y7)</f>
        <v>0</v>
      </c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3"/>
      <c r="AT8" s="4"/>
      <c r="AU8" s="4"/>
      <c r="AV8" s="4"/>
      <c r="AW8" s="5"/>
      <c r="AX8" s="5"/>
      <c r="AY8" s="5"/>
      <c r="AZ8" s="5"/>
      <c r="BA8" s="5"/>
      <c r="BB8" s="5"/>
    </row>
    <row r="9" spans="1:54" x14ac:dyDescent="0.2">
      <c r="A9" s="2">
        <v>44351</v>
      </c>
      <c r="B9" s="36">
        <f>'Daily Counts'!B9/SUM('Daily Counts'!B$5:B8)</f>
        <v>0</v>
      </c>
      <c r="C9" s="36">
        <f>'Daily Counts'!C9/SUM('Daily Counts'!C$5:C8)</f>
        <v>0</v>
      </c>
      <c r="D9" s="1"/>
      <c r="E9" s="36"/>
      <c r="F9" s="1"/>
      <c r="G9" s="36"/>
      <c r="H9" s="36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36">
        <f>'Daily Counts'!Y9/SUM('Daily Counts'!Y$5:Y8)</f>
        <v>0</v>
      </c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3"/>
      <c r="AT9" s="4"/>
      <c r="AU9" s="4"/>
      <c r="AV9" s="4"/>
      <c r="AW9" s="5"/>
      <c r="AX9" s="5"/>
      <c r="AY9" s="5"/>
      <c r="AZ9" s="5"/>
      <c r="BA9" s="5"/>
      <c r="BB9" s="5"/>
    </row>
    <row r="10" spans="1:54" x14ac:dyDescent="0.2">
      <c r="A10" s="2">
        <v>44352</v>
      </c>
      <c r="B10" s="36">
        <f>'Daily Counts'!B10/SUM('Daily Counts'!B$5:B9)</f>
        <v>0</v>
      </c>
      <c r="C10" s="36">
        <f>'Daily Counts'!C10/SUM('Daily Counts'!C$5:C9)</f>
        <v>0</v>
      </c>
      <c r="D10" s="1"/>
      <c r="E10" s="36"/>
      <c r="F10" s="36"/>
      <c r="G10" s="36"/>
      <c r="H10" s="36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36">
        <f>'Daily Counts'!Y10/SUM('Daily Counts'!Y$5:Y9)</f>
        <v>0</v>
      </c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3"/>
      <c r="AT10" s="4"/>
      <c r="AU10" s="4"/>
      <c r="AV10" s="4"/>
      <c r="AW10" s="5"/>
      <c r="AX10" s="5"/>
      <c r="AY10" s="5"/>
      <c r="AZ10" s="5"/>
      <c r="BA10" s="5"/>
      <c r="BB10" s="5"/>
    </row>
    <row r="11" spans="1:54" x14ac:dyDescent="0.2">
      <c r="A11" s="2">
        <v>44353</v>
      </c>
      <c r="B11" s="36">
        <f>'Daily Counts'!B11/SUM('Daily Counts'!B$5:B10)</f>
        <v>0</v>
      </c>
      <c r="C11" s="36">
        <f>'Daily Counts'!C11/SUM('Daily Counts'!C$5:C10)</f>
        <v>0</v>
      </c>
      <c r="D11" s="1"/>
      <c r="E11" s="36"/>
      <c r="F11" s="36">
        <f>'Daily Counts'!F11/SUM('Daily Counts'!F$5:F10)</f>
        <v>0</v>
      </c>
      <c r="G11" s="36"/>
      <c r="H11" s="36"/>
      <c r="I11" s="36"/>
      <c r="J11" s="1"/>
      <c r="K11" s="1"/>
      <c r="L11" s="1"/>
      <c r="M11" s="1"/>
      <c r="N11" s="1"/>
      <c r="O11" s="1"/>
      <c r="P11" s="1"/>
      <c r="Q11" s="1"/>
      <c r="R11" s="1"/>
      <c r="S11" s="1"/>
      <c r="T11" s="36"/>
      <c r="U11" s="1"/>
      <c r="V11" s="1"/>
      <c r="W11" s="1"/>
      <c r="X11" s="1"/>
      <c r="Y11" s="36">
        <f>'Daily Counts'!Y11/SUM('Daily Counts'!Y$5:Y10)</f>
        <v>64</v>
      </c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3"/>
      <c r="AT11" s="4"/>
      <c r="AU11" s="4"/>
      <c r="AV11" s="4"/>
      <c r="AW11" s="5"/>
      <c r="AX11" s="5"/>
      <c r="AY11" s="5"/>
      <c r="AZ11" s="5"/>
      <c r="BA11" s="5"/>
      <c r="BB11" s="5"/>
    </row>
    <row r="12" spans="1:54" x14ac:dyDescent="0.2">
      <c r="A12" s="2">
        <v>44354</v>
      </c>
      <c r="B12" s="36">
        <f>'Daily Counts'!B12/SUM('Daily Counts'!B$5:B11)</f>
        <v>0</v>
      </c>
      <c r="C12" s="36">
        <f>'Daily Counts'!C12/SUM('Daily Counts'!C$5:C11)</f>
        <v>0</v>
      </c>
      <c r="D12" s="1"/>
      <c r="E12" s="36"/>
      <c r="F12" s="36">
        <f>'Daily Counts'!F12/SUM('Daily Counts'!F$5:F11)</f>
        <v>0</v>
      </c>
      <c r="G12" s="36"/>
      <c r="H12" s="36"/>
      <c r="I12" s="36"/>
      <c r="J12" s="1"/>
      <c r="K12" s="1"/>
      <c r="L12" s="1"/>
      <c r="M12" s="1"/>
      <c r="N12" s="1"/>
      <c r="O12" s="1"/>
      <c r="P12" s="1"/>
      <c r="Q12" s="1"/>
      <c r="R12" s="1"/>
      <c r="S12" s="1"/>
      <c r="T12" s="36">
        <f>'Daily Counts'!T12/SUM('Daily Counts'!T$5:T11)</f>
        <v>0</v>
      </c>
      <c r="U12" s="36"/>
      <c r="V12" s="1"/>
      <c r="W12" s="1"/>
      <c r="X12" s="1"/>
      <c r="Y12" s="36">
        <f>'Daily Counts'!Y12/SUM('Daily Counts'!Y$5:Y11)</f>
        <v>0</v>
      </c>
      <c r="Z12" s="36">
        <f>'Daily Counts'!Z12/SUM('Daily Counts'!Z$5:Z11)</f>
        <v>0</v>
      </c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3"/>
      <c r="AT12" s="4"/>
      <c r="AU12" s="4"/>
      <c r="AV12" s="4"/>
      <c r="AW12" s="5"/>
      <c r="AX12" s="5"/>
      <c r="AY12" s="5"/>
      <c r="AZ12" s="5"/>
      <c r="BA12" s="5"/>
      <c r="BB12" s="5"/>
    </row>
    <row r="13" spans="1:54" x14ac:dyDescent="0.2">
      <c r="A13" s="2">
        <v>44355</v>
      </c>
      <c r="B13" s="36">
        <f>'Daily Counts'!B13/SUM('Daily Counts'!B$5:B12)</f>
        <v>0</v>
      </c>
      <c r="C13" s="36">
        <f>'Daily Counts'!C13/SUM('Daily Counts'!C$5:C12)</f>
        <v>0.33333333333333331</v>
      </c>
      <c r="D13" s="1"/>
      <c r="E13" s="36"/>
      <c r="F13" s="36">
        <f>'Daily Counts'!F13/SUM('Daily Counts'!F$5:F12)</f>
        <v>0</v>
      </c>
      <c r="G13" s="36"/>
      <c r="H13" s="36"/>
      <c r="I13" s="36"/>
      <c r="J13" s="1"/>
      <c r="K13" s="1"/>
      <c r="L13" s="1"/>
      <c r="M13" s="1"/>
      <c r="N13" s="1"/>
      <c r="O13" s="1"/>
      <c r="P13" s="1"/>
      <c r="Q13" s="1"/>
      <c r="R13" s="1"/>
      <c r="S13" s="1"/>
      <c r="T13" s="36">
        <f>'Daily Counts'!T13/SUM('Daily Counts'!T$5:T12)</f>
        <v>0.2857142857142857</v>
      </c>
      <c r="U13" s="36"/>
      <c r="V13" s="1"/>
      <c r="W13" s="1"/>
      <c r="X13" s="1"/>
      <c r="Y13" s="36">
        <f>'Daily Counts'!Y13/SUM('Daily Counts'!Y$5:Y12)</f>
        <v>0</v>
      </c>
      <c r="Z13" s="36">
        <f>'Daily Counts'!Z13/SUM('Daily Counts'!Z$5:Z12)</f>
        <v>0</v>
      </c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3"/>
      <c r="AT13" s="4"/>
      <c r="AU13" s="4"/>
      <c r="AV13" s="4"/>
      <c r="AW13" s="5"/>
      <c r="AX13" s="5"/>
      <c r="AY13" s="5"/>
      <c r="AZ13" s="5"/>
      <c r="BA13" s="5"/>
      <c r="BB13" s="5"/>
    </row>
    <row r="14" spans="1:54" x14ac:dyDescent="0.2">
      <c r="A14" s="2">
        <v>44356</v>
      </c>
      <c r="B14" s="36">
        <f>'Daily Counts'!B14/SUM('Daily Counts'!B$5:B13)</f>
        <v>0</v>
      </c>
      <c r="C14" s="36">
        <f>'Daily Counts'!C14/SUM('Daily Counts'!C$5:C13)</f>
        <v>0</v>
      </c>
      <c r="D14" s="1"/>
      <c r="E14" s="36"/>
      <c r="F14" s="36">
        <f>'Daily Counts'!F14/SUM('Daily Counts'!F$5:F13)</f>
        <v>0</v>
      </c>
      <c r="G14" s="36"/>
      <c r="H14" s="36"/>
      <c r="I14" s="36"/>
      <c r="J14" s="1"/>
      <c r="K14" s="1"/>
      <c r="L14" s="1"/>
      <c r="M14" s="1"/>
      <c r="N14" s="1"/>
      <c r="O14" s="1"/>
      <c r="P14" s="1"/>
      <c r="Q14" s="1"/>
      <c r="R14" s="1"/>
      <c r="S14" s="1"/>
      <c r="T14" s="36">
        <f>'Daily Counts'!T14/SUM('Daily Counts'!T$5:T13)</f>
        <v>3.1111111111111112</v>
      </c>
      <c r="U14" s="36"/>
      <c r="V14" s="1"/>
      <c r="W14" s="36"/>
      <c r="X14" s="1"/>
      <c r="Y14" s="36">
        <f>'Daily Counts'!Y14/SUM('Daily Counts'!Y$5:Y13)</f>
        <v>9.2307692307692313E-2</v>
      </c>
      <c r="Z14" s="36">
        <f>'Daily Counts'!Z14/SUM('Daily Counts'!Z$5:Z13)</f>
        <v>0</v>
      </c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>
        <f>SUM('Daily Counts'!AM$5:AM14)</f>
        <v>35</v>
      </c>
      <c r="AN14" s="1"/>
      <c r="AO14" s="1"/>
      <c r="AP14" s="1"/>
      <c r="AQ14" s="1"/>
      <c r="AR14" s="1"/>
      <c r="AS14" s="3"/>
      <c r="AT14" s="4"/>
      <c r="AU14" s="4"/>
      <c r="AV14" s="4"/>
      <c r="AW14" s="5"/>
      <c r="AX14" s="5"/>
      <c r="AY14" s="5"/>
      <c r="AZ14" s="5"/>
      <c r="BA14" s="5"/>
      <c r="BB14" s="5"/>
    </row>
    <row r="15" spans="1:54" x14ac:dyDescent="0.2">
      <c r="A15" s="2">
        <v>44357</v>
      </c>
      <c r="B15" s="36">
        <f>'Daily Counts'!B15/SUM('Daily Counts'!B$5:B14)</f>
        <v>3</v>
      </c>
      <c r="C15" s="36">
        <f>'Daily Counts'!C15/SUM('Daily Counts'!C$5:C14)</f>
        <v>0</v>
      </c>
      <c r="D15" s="1"/>
      <c r="E15" s="36"/>
      <c r="F15" s="36">
        <f>'Daily Counts'!F15/SUM('Daily Counts'!F$5:F14)</f>
        <v>0</v>
      </c>
      <c r="G15" s="36"/>
      <c r="H15" s="36"/>
      <c r="I15" s="36"/>
      <c r="J15" s="36"/>
      <c r="K15" s="1"/>
      <c r="L15" s="1"/>
      <c r="M15" s="1"/>
      <c r="N15" s="1"/>
      <c r="O15" s="36"/>
      <c r="P15" s="1"/>
      <c r="Q15" s="1"/>
      <c r="R15" s="1"/>
      <c r="S15" s="1"/>
      <c r="T15" s="36">
        <f>'Daily Counts'!T15/SUM('Daily Counts'!T$5:T14)</f>
        <v>0.67567567567567566</v>
      </c>
      <c r="U15" s="36"/>
      <c r="V15" s="36">
        <f>'Daily Counts'!V15/SUM('Daily Counts'!V$5:V14)</f>
        <v>2</v>
      </c>
      <c r="W15" s="36"/>
      <c r="X15" s="1"/>
      <c r="Y15" s="36">
        <f>'Daily Counts'!Y15/SUM('Daily Counts'!Y$5:Y14)</f>
        <v>0</v>
      </c>
      <c r="Z15" s="36">
        <f>'Daily Counts'!Z15/SUM('Daily Counts'!Z$5:Z14)</f>
        <v>0</v>
      </c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>
        <f>SUM('Daily Counts'!AM$5:AM15)</f>
        <v>60</v>
      </c>
      <c r="AN15" s="1"/>
      <c r="AO15" s="1"/>
      <c r="AP15" s="1"/>
      <c r="AQ15" s="1"/>
      <c r="AR15" s="1"/>
      <c r="AS15" s="3"/>
      <c r="AT15" s="1"/>
      <c r="AU15" s="1"/>
      <c r="AV15" s="4"/>
      <c r="AW15" s="5"/>
      <c r="AX15" s="5"/>
      <c r="AY15" s="5"/>
      <c r="AZ15" s="5"/>
      <c r="BA15" s="5"/>
      <c r="BB15" s="5"/>
    </row>
    <row r="16" spans="1:54" x14ac:dyDescent="0.2">
      <c r="A16" s="2">
        <v>44358</v>
      </c>
      <c r="B16" s="36">
        <f>'Daily Counts'!B16/SUM('Daily Counts'!B$5:B15)</f>
        <v>1.25</v>
      </c>
      <c r="C16" s="36">
        <f>'Daily Counts'!C16/SUM('Daily Counts'!C$5:C15)</f>
        <v>1.75</v>
      </c>
      <c r="D16" s="1"/>
      <c r="E16" s="36"/>
      <c r="F16" s="36">
        <f>'Daily Counts'!F16/SUM('Daily Counts'!F$5:F15)</f>
        <v>2</v>
      </c>
      <c r="G16" s="36"/>
      <c r="H16" s="36"/>
      <c r="I16" s="36"/>
      <c r="J16" s="36"/>
      <c r="K16" s="1"/>
      <c r="L16" s="1"/>
      <c r="M16" s="1"/>
      <c r="N16" s="1"/>
      <c r="O16" s="36"/>
      <c r="P16" s="1"/>
      <c r="Q16" s="1"/>
      <c r="R16" s="1"/>
      <c r="S16" s="1"/>
      <c r="T16" s="36">
        <f>'Daily Counts'!T16/SUM('Daily Counts'!T$5:T15)</f>
        <v>0.87096774193548387</v>
      </c>
      <c r="U16" s="36"/>
      <c r="V16" s="36">
        <f>'Daily Counts'!V16/SUM('Daily Counts'!V$5:V15)</f>
        <v>0.66666666666666663</v>
      </c>
      <c r="W16" s="36"/>
      <c r="X16" s="1"/>
      <c r="Y16" s="36">
        <f>'Daily Counts'!Y16/SUM('Daily Counts'!Y$5:Y15)</f>
        <v>0</v>
      </c>
      <c r="Z16" s="36">
        <f>'Daily Counts'!Z16/SUM('Daily Counts'!Z$5:Z15)</f>
        <v>0</v>
      </c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36">
        <f>'Daily Counts'!AM16/SUM('Daily Counts'!AM$5:AM15)</f>
        <v>0.31666666666666665</v>
      </c>
      <c r="AN16" s="1"/>
      <c r="AO16" s="1"/>
      <c r="AP16" s="1"/>
      <c r="AQ16" s="1"/>
      <c r="AR16" s="1"/>
      <c r="AS16" s="3"/>
      <c r="AT16" s="36" t="e">
        <f>'Daily Counts'!AT16/SUM('Daily Counts'!AT$5:AT15)</f>
        <v>#DIV/0!</v>
      </c>
      <c r="AU16" s="36">
        <f>'Daily Counts'!AU16/SUM('Daily Counts'!AU$5:AU15)</f>
        <v>1.1111111111111112</v>
      </c>
      <c r="AV16" s="4"/>
      <c r="AW16" s="5"/>
      <c r="AX16" s="5"/>
      <c r="AY16" s="5"/>
      <c r="AZ16" s="5"/>
      <c r="BA16" s="5"/>
      <c r="BB16" s="5"/>
    </row>
    <row r="17" spans="1:54" x14ac:dyDescent="0.2">
      <c r="A17" s="2">
        <v>44359</v>
      </c>
      <c r="B17" s="36">
        <f>'Daily Counts'!B17/SUM('Daily Counts'!B$5:B16)</f>
        <v>0.44444444444444442</v>
      </c>
      <c r="C17" s="36">
        <f>'Daily Counts'!C17/SUM('Daily Counts'!C$5:C16)</f>
        <v>0.54545454545454541</v>
      </c>
      <c r="D17" s="36"/>
      <c r="E17" s="36"/>
      <c r="F17" s="36">
        <f>'Daily Counts'!F17/SUM('Daily Counts'!F$5:F16)</f>
        <v>0</v>
      </c>
      <c r="G17" s="36"/>
      <c r="H17" s="36"/>
      <c r="I17" s="36"/>
      <c r="J17" s="36"/>
      <c r="K17" s="1"/>
      <c r="L17" s="36"/>
      <c r="M17" s="1"/>
      <c r="N17" s="1"/>
      <c r="O17" s="36"/>
      <c r="P17" s="1"/>
      <c r="Q17" s="1"/>
      <c r="R17" s="1"/>
      <c r="S17" s="1"/>
      <c r="T17" s="36">
        <f>'Daily Counts'!T17/SUM('Daily Counts'!T$5:T16)</f>
        <v>0.16379310344827586</v>
      </c>
      <c r="U17" s="36"/>
      <c r="V17" s="36">
        <f>'Daily Counts'!V17/SUM('Daily Counts'!V$5:V16)</f>
        <v>0.8</v>
      </c>
      <c r="W17" s="36">
        <f>'Daily Counts'!W17/SUM('Daily Counts'!W$5:W16)</f>
        <v>0.4</v>
      </c>
      <c r="X17" s="1"/>
      <c r="Y17" s="36">
        <f>'Daily Counts'!Y17/SUM('Daily Counts'!Y$5:Y16)</f>
        <v>0.21126760563380281</v>
      </c>
      <c r="Z17" s="36">
        <f>'Daily Counts'!Z17/SUM('Daily Counts'!Z$5:Z16)</f>
        <v>1.5</v>
      </c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36">
        <f>'Daily Counts'!AM17/SUM('Daily Counts'!AM$5:AM16)</f>
        <v>0</v>
      </c>
      <c r="AN17" s="1"/>
      <c r="AO17" s="1"/>
      <c r="AP17" s="1"/>
      <c r="AQ17" s="1"/>
      <c r="AR17" s="1"/>
      <c r="AS17" s="3"/>
      <c r="AT17" s="36">
        <f>'Daily Counts'!AT17/SUM('Daily Counts'!AT$5:AT16)</f>
        <v>1.5</v>
      </c>
      <c r="AU17" s="36">
        <f>'Daily Counts'!AU17/SUM('Daily Counts'!AU$5:AU16)</f>
        <v>0</v>
      </c>
      <c r="AV17" s="4"/>
      <c r="AW17" s="5"/>
      <c r="AX17" s="5"/>
      <c r="AY17" s="5"/>
      <c r="AZ17" s="5"/>
      <c r="BA17" s="5"/>
      <c r="BB17" s="5"/>
    </row>
    <row r="18" spans="1:54" x14ac:dyDescent="0.2">
      <c r="A18" s="2">
        <v>44360</v>
      </c>
      <c r="B18" s="36">
        <f>'Daily Counts'!B18/SUM('Daily Counts'!B$5:B17)</f>
        <v>7.1538461538461542</v>
      </c>
      <c r="C18" s="36">
        <f>'Daily Counts'!C18/SUM('Daily Counts'!C$5:C17)</f>
        <v>0</v>
      </c>
      <c r="D18" s="36">
        <f>'Daily Counts'!D18/SUM('Daily Counts'!D$5:D17)</f>
        <v>1</v>
      </c>
      <c r="E18" s="36"/>
      <c r="F18" s="36">
        <f>'Daily Counts'!F18/SUM('Daily Counts'!F$5:F17)</f>
        <v>0</v>
      </c>
      <c r="G18" s="36">
        <f>'Daily Counts'!G18/SUM('Daily Counts'!G$5:G17)</f>
        <v>0</v>
      </c>
      <c r="H18" s="36"/>
      <c r="I18" s="36"/>
      <c r="J18" s="36"/>
      <c r="K18" s="1"/>
      <c r="L18" s="36"/>
      <c r="M18" s="1"/>
      <c r="N18" s="1"/>
      <c r="O18" s="36"/>
      <c r="P18" s="1"/>
      <c r="Q18" s="1"/>
      <c r="R18" s="1"/>
      <c r="S18" s="1"/>
      <c r="T18" s="36">
        <f>'Daily Counts'!T18/SUM('Daily Counts'!T$5:T17)</f>
        <v>8.8888888888888892E-2</v>
      </c>
      <c r="U18" s="36"/>
      <c r="V18" s="36">
        <f>'Daily Counts'!V18/SUM('Daily Counts'!V$5:V17)</f>
        <v>1</v>
      </c>
      <c r="W18" s="36">
        <f>'Daily Counts'!W18/SUM('Daily Counts'!W$5:W17)</f>
        <v>0.42857142857142855</v>
      </c>
      <c r="X18" s="1"/>
      <c r="Y18" s="36">
        <f>'Daily Counts'!Y18/SUM('Daily Counts'!Y$5:Y17)</f>
        <v>0.22674418604651161</v>
      </c>
      <c r="Z18" s="36">
        <f>'Daily Counts'!Z18/SUM('Daily Counts'!Z$5:Z17)</f>
        <v>1.6</v>
      </c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36">
        <f>'Daily Counts'!AM18/SUM('Daily Counts'!AM$5:AM17)</f>
        <v>1.3544303797468353</v>
      </c>
      <c r="AN18" s="1"/>
      <c r="AO18" s="1"/>
      <c r="AP18" s="1"/>
      <c r="AQ18" s="1"/>
      <c r="AR18" s="1"/>
      <c r="AS18" s="3"/>
      <c r="AT18" s="36">
        <f>'Daily Counts'!AT18/SUM('Daily Counts'!AT$5:AT17)</f>
        <v>0.2</v>
      </c>
      <c r="AU18" s="36">
        <f>'Daily Counts'!AU18/SUM('Daily Counts'!AU$5:AU17)</f>
        <v>4.5263157894736841</v>
      </c>
      <c r="AV18" s="4"/>
      <c r="AW18" s="5"/>
      <c r="AX18" s="5"/>
      <c r="AY18" s="5"/>
      <c r="AZ18" s="5"/>
      <c r="BA18" s="5"/>
      <c r="BB18" s="5"/>
    </row>
    <row r="19" spans="1:54" x14ac:dyDescent="0.2">
      <c r="A19" s="2">
        <v>44361</v>
      </c>
      <c r="B19" s="36">
        <f>'Daily Counts'!B19/SUM('Daily Counts'!B$5:B18)</f>
        <v>1.8867924528301886E-2</v>
      </c>
      <c r="C19" s="36">
        <f>'Daily Counts'!C19/SUM('Daily Counts'!C$5:C18)</f>
        <v>0</v>
      </c>
      <c r="D19" s="36">
        <f>'Daily Counts'!D19/SUM('Daily Counts'!D$5:D18)</f>
        <v>1.8333333333333333</v>
      </c>
      <c r="E19" s="36">
        <f>'Daily Counts'!E19/SUM('Daily Counts'!E$5:E18)</f>
        <v>1</v>
      </c>
      <c r="F19" s="36">
        <f>'Daily Counts'!F19/SUM('Daily Counts'!F$5:F18)</f>
        <v>1.3333333333333333</v>
      </c>
      <c r="G19" s="36">
        <f>'Daily Counts'!G19/SUM('Daily Counts'!G$5:G18)</f>
        <v>0</v>
      </c>
      <c r="H19" s="36"/>
      <c r="I19" s="36"/>
      <c r="J19" s="36"/>
      <c r="K19" s="1"/>
      <c r="L19" s="36"/>
      <c r="M19" s="1"/>
      <c r="N19" s="1"/>
      <c r="O19" s="36"/>
      <c r="P19" s="1"/>
      <c r="Q19" s="1"/>
      <c r="R19" s="1"/>
      <c r="S19" s="1"/>
      <c r="T19" s="36">
        <f>'Daily Counts'!T19/SUM('Daily Counts'!T$5:T18)</f>
        <v>0.72789115646258506</v>
      </c>
      <c r="U19" s="36"/>
      <c r="V19" s="36">
        <f>'Daily Counts'!V19/SUM('Daily Counts'!V$5:V18)</f>
        <v>0.66666666666666663</v>
      </c>
      <c r="W19" s="36">
        <f>'Daily Counts'!W19/SUM('Daily Counts'!W$5:W18)</f>
        <v>0.1</v>
      </c>
      <c r="X19" s="36"/>
      <c r="Y19" s="36">
        <f>'Daily Counts'!Y19/SUM('Daily Counts'!Y$5:Y18)</f>
        <v>0</v>
      </c>
      <c r="Z19" s="36">
        <f>'Daily Counts'!Z19/SUM('Daily Counts'!Z$5:Z18)</f>
        <v>0.61538461538461542</v>
      </c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36">
        <f>'Daily Counts'!AM19/SUM('Daily Counts'!AM$5:AM18)</f>
        <v>8.6021505376344093E-2</v>
      </c>
      <c r="AN19" s="1"/>
      <c r="AO19" s="1"/>
      <c r="AP19" s="1"/>
      <c r="AQ19" s="1"/>
      <c r="AR19" s="1"/>
      <c r="AS19" s="3"/>
      <c r="AT19" s="36">
        <f>'Daily Counts'!AT19/SUM('Daily Counts'!AT$5:AT18)</f>
        <v>2.6666666666666665</v>
      </c>
      <c r="AU19" s="36">
        <f>'Daily Counts'!AU19/SUM('Daily Counts'!AU$5:AU18)</f>
        <v>0.13333333333333333</v>
      </c>
      <c r="AV19" s="4"/>
      <c r="AW19" s="5"/>
      <c r="AX19" s="5"/>
      <c r="AY19" s="5"/>
      <c r="AZ19" s="5"/>
      <c r="BA19" s="5"/>
      <c r="BB19" s="5"/>
    </row>
    <row r="20" spans="1:54" x14ac:dyDescent="0.2">
      <c r="A20" s="2">
        <v>44362</v>
      </c>
      <c r="B20" s="36">
        <f>'Daily Counts'!B20/SUM('Daily Counts'!B$5:B19)</f>
        <v>0</v>
      </c>
      <c r="C20" s="36">
        <f>'Daily Counts'!C20/SUM('Daily Counts'!C$5:C19)</f>
        <v>1.8235294117647058</v>
      </c>
      <c r="D20" s="36">
        <f>'Daily Counts'!D20/SUM('Daily Counts'!D$5:D19)</f>
        <v>5.8823529411764705E-2</v>
      </c>
      <c r="E20" s="36">
        <f>'Daily Counts'!E20/SUM('Daily Counts'!E$5:E19)</f>
        <v>2.1779661016949152</v>
      </c>
      <c r="F20" s="36">
        <f>'Daily Counts'!F20/SUM('Daily Counts'!F$5:F19)</f>
        <v>0.2857142857142857</v>
      </c>
      <c r="G20" s="36">
        <f>'Daily Counts'!G20/SUM('Daily Counts'!G$5:G19)</f>
        <v>0</v>
      </c>
      <c r="H20" s="36">
        <f>'Daily Counts'!H20/SUM('Daily Counts'!H$5:H19)</f>
        <v>0</v>
      </c>
      <c r="I20" s="36"/>
      <c r="J20" s="36">
        <f>'Daily Counts'!J20/SUM('Daily Counts'!J$5:J19)</f>
        <v>2</v>
      </c>
      <c r="K20" s="1"/>
      <c r="L20" s="36"/>
      <c r="M20" s="1"/>
      <c r="N20" s="1"/>
      <c r="O20" s="36"/>
      <c r="P20" s="1"/>
      <c r="Q20" s="1"/>
      <c r="R20" s="1"/>
      <c r="S20" s="1"/>
      <c r="T20" s="36">
        <f>'Daily Counts'!T20/SUM('Daily Counts'!T$5:T19)</f>
        <v>0.64566929133858264</v>
      </c>
      <c r="U20" s="36">
        <f>'Daily Counts'!U20/SUM('Daily Counts'!U$5:U19)</f>
        <v>0</v>
      </c>
      <c r="V20" s="36">
        <f>'Daily Counts'!V20/SUM('Daily Counts'!V$5:V19)</f>
        <v>0.46666666666666667</v>
      </c>
      <c r="W20" s="36">
        <f>'Daily Counts'!W20/SUM('Daily Counts'!W$5:W19)</f>
        <v>0</v>
      </c>
      <c r="X20" s="36">
        <f>'Daily Counts'!X20/SUM('Daily Counts'!X$5:X19)</f>
        <v>5.666666666666667</v>
      </c>
      <c r="Y20" s="36">
        <f>'Daily Counts'!Y20/SUM('Daily Counts'!Y$5:Y19)</f>
        <v>0.10900473933649289</v>
      </c>
      <c r="Z20" s="36">
        <f>'Daily Counts'!Z20/SUM('Daily Counts'!Z$5:Z19)</f>
        <v>0.33333333333333331</v>
      </c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36">
        <f>'Daily Counts'!AM20/SUM('Daily Counts'!AM$5:AM19)</f>
        <v>0.45544554455445546</v>
      </c>
      <c r="AN20" s="1"/>
      <c r="AO20" s="1"/>
      <c r="AP20" s="1"/>
      <c r="AQ20" s="1"/>
      <c r="AR20" s="1"/>
      <c r="AS20" s="1"/>
      <c r="AT20" s="36">
        <f>'Daily Counts'!AT20/SUM('Daily Counts'!AT$5:AT19)</f>
        <v>0.86363636363636365</v>
      </c>
      <c r="AU20" s="36">
        <f>'Daily Counts'!AU20/SUM('Daily Counts'!AU$5:AU19)</f>
        <v>0.40336134453781514</v>
      </c>
      <c r="AV20" s="4"/>
      <c r="AW20" s="5"/>
      <c r="AX20" s="5"/>
      <c r="AY20" s="5"/>
      <c r="AZ20" s="5"/>
      <c r="BA20" s="5"/>
      <c r="BB20" s="5"/>
    </row>
    <row r="21" spans="1:54" x14ac:dyDescent="0.2">
      <c r="A21" s="2">
        <v>44363</v>
      </c>
      <c r="B21" s="36">
        <f>'Daily Counts'!B21/SUM('Daily Counts'!B$5:B20)</f>
        <v>9.2592592592592587E-3</v>
      </c>
      <c r="C21" s="36">
        <f>'Daily Counts'!C21/SUM('Daily Counts'!C$5:C20)</f>
        <v>0.39583333333333331</v>
      </c>
      <c r="D21" s="36">
        <f>'Daily Counts'!D21/SUM('Daily Counts'!D$5:D20)</f>
        <v>0.1111111111111111</v>
      </c>
      <c r="E21" s="36">
        <f>'Daily Counts'!E21/SUM('Daily Counts'!E$5:E20)</f>
        <v>2.1333333333333333E-2</v>
      </c>
      <c r="F21" s="36">
        <f>'Daily Counts'!F21/SUM('Daily Counts'!F$5:F20)</f>
        <v>0</v>
      </c>
      <c r="G21" s="36">
        <f>'Daily Counts'!G21/SUM('Daily Counts'!G$5:G20)</f>
        <v>0</v>
      </c>
      <c r="H21" s="36">
        <f>'Daily Counts'!H21/SUM('Daily Counts'!H$5:H20)</f>
        <v>0</v>
      </c>
      <c r="I21" s="36"/>
      <c r="J21" s="36">
        <f>'Daily Counts'!J21/SUM('Daily Counts'!J$5:J20)</f>
        <v>0</v>
      </c>
      <c r="K21" s="36">
        <f>'Daily Counts'!K21/SUM('Daily Counts'!K$5:K20)</f>
        <v>0</v>
      </c>
      <c r="L21" s="36"/>
      <c r="M21" s="1"/>
      <c r="N21" s="1"/>
      <c r="O21" s="36"/>
      <c r="P21" s="1"/>
      <c r="Q21" s="1"/>
      <c r="R21" s="1"/>
      <c r="S21" s="1"/>
      <c r="T21" s="36">
        <f>'Daily Counts'!T21/SUM('Daily Counts'!T$5:T20)</f>
        <v>0.76076555023923442</v>
      </c>
      <c r="U21" s="36">
        <f>'Daily Counts'!U21/SUM('Daily Counts'!U$5:U20)</f>
        <v>1</v>
      </c>
      <c r="V21" s="36">
        <f>'Daily Counts'!V21/SUM('Daily Counts'!V$5:V20)</f>
        <v>0.22727272727272727</v>
      </c>
      <c r="W21" s="36">
        <f>'Daily Counts'!W21/SUM('Daily Counts'!W$5:W20)</f>
        <v>0.54545454545454541</v>
      </c>
      <c r="X21" s="36">
        <f>'Daily Counts'!X21/SUM('Daily Counts'!X$5:X20)</f>
        <v>2.0499999999999998</v>
      </c>
      <c r="Y21" s="36">
        <f>'Daily Counts'!Y21/SUM('Daily Counts'!Y$5:Y20)</f>
        <v>4.7008547008547008E-2</v>
      </c>
      <c r="Z21" s="36">
        <f>'Daily Counts'!Z21/SUM('Daily Counts'!Z$5:Z20)</f>
        <v>0</v>
      </c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36">
        <f>'Daily Counts'!AK21/SUM('Daily Counts'!AK$5:AK20)</f>
        <v>9.5591397849462361</v>
      </c>
      <c r="AL21" s="1"/>
      <c r="AM21" s="36">
        <f>'Daily Counts'!AM21/SUM('Daily Counts'!AM$5:AM20)</f>
        <v>7.4829931972789115E-2</v>
      </c>
      <c r="AN21" s="7"/>
      <c r="AO21" s="1"/>
      <c r="AP21" s="1"/>
      <c r="AQ21" s="1"/>
      <c r="AR21" s="1"/>
      <c r="AS21" s="36">
        <f>'Daily Counts'!AS21/SUM('Daily Counts'!AS$5:AS20)</f>
        <v>9.8333333333333339</v>
      </c>
      <c r="AT21" s="36">
        <f>'Daily Counts'!AT21/SUM('Daily Counts'!AT$5:AT20)</f>
        <v>0.41463414634146339</v>
      </c>
      <c r="AU21" s="36">
        <f>'Daily Counts'!AU21/SUM('Daily Counts'!AU$5:AU20)</f>
        <v>0.15568862275449102</v>
      </c>
      <c r="AV21" s="4"/>
      <c r="AW21" s="5"/>
      <c r="AX21" s="5"/>
      <c r="AY21" s="5"/>
      <c r="AZ21" s="5"/>
      <c r="BA21" s="5"/>
      <c r="BB21" s="5"/>
    </row>
    <row r="22" spans="1:54" x14ac:dyDescent="0.2">
      <c r="A22" s="2">
        <v>44364</v>
      </c>
      <c r="B22" s="36">
        <f>'Daily Counts'!B22/SUM('Daily Counts'!B$5:B21)</f>
        <v>0</v>
      </c>
      <c r="C22" s="36">
        <f>'Daily Counts'!C22/SUM('Daily Counts'!C$5:C21)</f>
        <v>0.17910447761194029</v>
      </c>
      <c r="D22" s="36">
        <f>'Daily Counts'!D22/SUM('Daily Counts'!D$5:D21)</f>
        <v>0.25</v>
      </c>
      <c r="E22" s="36">
        <f>'Daily Counts'!E22/SUM('Daily Counts'!E$5:E21)</f>
        <v>4.4386422976501305E-2</v>
      </c>
      <c r="F22" s="36">
        <f>'Daily Counts'!F22/SUM('Daily Counts'!F$5:F21)</f>
        <v>0.1111111111111111</v>
      </c>
      <c r="G22" s="36">
        <f>'Daily Counts'!G22/SUM('Daily Counts'!G$5:G21)</f>
        <v>0</v>
      </c>
      <c r="H22" s="36">
        <f>'Daily Counts'!H22/SUM('Daily Counts'!H$5:H21)</f>
        <v>7.0769230769230766</v>
      </c>
      <c r="I22" s="36">
        <f>'Daily Counts'!I22/SUM('Daily Counts'!I$5:I21)</f>
        <v>0</v>
      </c>
      <c r="J22" s="36">
        <f>'Daily Counts'!J22/SUM('Daily Counts'!J$5:J21)</f>
        <v>0</v>
      </c>
      <c r="K22" s="36">
        <f>'Daily Counts'!K22/SUM('Daily Counts'!K$5:K21)</f>
        <v>0.30769230769230771</v>
      </c>
      <c r="L22" s="36">
        <f>'Daily Counts'!L22/SUM('Daily Counts'!L$5:L21)</f>
        <v>2</v>
      </c>
      <c r="M22" s="1"/>
      <c r="N22" s="1"/>
      <c r="O22" s="36"/>
      <c r="P22" s="1"/>
      <c r="Q22" s="36"/>
      <c r="R22" s="1"/>
      <c r="S22" s="1"/>
      <c r="T22" s="36">
        <f>'Daily Counts'!T22/SUM('Daily Counts'!T$5:T21)</f>
        <v>2.0380434782608696E-2</v>
      </c>
      <c r="U22" s="36">
        <f>'Daily Counts'!U22/SUM('Daily Counts'!U$5:U21)</f>
        <v>100</v>
      </c>
      <c r="V22" s="36">
        <f>'Daily Counts'!V22/SUM('Daily Counts'!V$5:V21)</f>
        <v>0.18518518518518517</v>
      </c>
      <c r="W22" s="36">
        <f>'Daily Counts'!W22/SUM('Daily Counts'!W$5:W21)</f>
        <v>1.2941176470588236</v>
      </c>
      <c r="X22" s="36">
        <f>'Daily Counts'!X22/SUM('Daily Counts'!X$5:X21)</f>
        <v>0</v>
      </c>
      <c r="Y22" s="36">
        <f>'Daily Counts'!Y22/SUM('Daily Counts'!Y$5:Y21)</f>
        <v>1.346938775510204</v>
      </c>
      <c r="Z22" s="36">
        <f>'Daily Counts'!Z22/SUM('Daily Counts'!Z$5:Z21)</f>
        <v>0.42857142857142855</v>
      </c>
      <c r="AA22" s="1"/>
      <c r="AB22" s="36">
        <f>'Daily Counts'!AB22/SUM('Daily Counts'!AB$5:AB21)</f>
        <v>38</v>
      </c>
      <c r="AC22" s="1"/>
      <c r="AD22" s="1"/>
      <c r="AE22" s="1"/>
      <c r="AF22" s="1"/>
      <c r="AG22" s="1"/>
      <c r="AH22" s="1"/>
      <c r="AI22" s="1"/>
      <c r="AJ22" s="1"/>
      <c r="AK22" s="36">
        <f>'Daily Counts'!AK22/SUM('Daily Counts'!AK$5:AK21)</f>
        <v>1.2718940936863543</v>
      </c>
      <c r="AL22" s="1"/>
      <c r="AM22" s="36">
        <f>'Daily Counts'!AM22/SUM('Daily Counts'!AM$5:AM21)</f>
        <v>0.36392405063291139</v>
      </c>
      <c r="AN22" s="1"/>
      <c r="AO22" s="1"/>
      <c r="AP22" s="1"/>
      <c r="AQ22" s="1"/>
      <c r="AR22" s="1"/>
      <c r="AS22" s="36">
        <f>'Daily Counts'!AS22/SUM('Daily Counts'!AS$5:AS21)</f>
        <v>0.63076923076923075</v>
      </c>
      <c r="AT22" s="36">
        <f>'Daily Counts'!AT22/SUM('Daily Counts'!AT$5:AT21)</f>
        <v>0.1206896551724138</v>
      </c>
      <c r="AU22" s="36">
        <f>'Daily Counts'!AU22/SUM('Daily Counts'!AU$5:AU21)</f>
        <v>1.5544041450777202E-2</v>
      </c>
      <c r="AV22" s="4"/>
      <c r="AW22" s="5"/>
      <c r="AX22" s="5"/>
      <c r="AY22" s="5"/>
      <c r="AZ22" s="5"/>
      <c r="BA22" s="5"/>
      <c r="BB22" s="5"/>
    </row>
    <row r="23" spans="1:54" x14ac:dyDescent="0.2">
      <c r="A23" s="2">
        <v>44365</v>
      </c>
      <c r="B23" s="36">
        <f>'Daily Counts'!B23/SUM('Daily Counts'!B$5:B22)</f>
        <v>9.1743119266055051E-3</v>
      </c>
      <c r="C23" s="36">
        <f>'Daily Counts'!C23/SUM('Daily Counts'!C$5:C22)</f>
        <v>0.10126582278481013</v>
      </c>
      <c r="D23" s="36">
        <f>'Daily Counts'!D23/SUM('Daily Counts'!D$5:D22)</f>
        <v>0.08</v>
      </c>
      <c r="E23" s="36">
        <f>'Daily Counts'!E23/SUM('Daily Counts'!E$5:E22)</f>
        <v>0.26750000000000002</v>
      </c>
      <c r="F23" s="36">
        <f>'Daily Counts'!F23/SUM('Daily Counts'!F$5:F22)</f>
        <v>0.7</v>
      </c>
      <c r="G23" s="36">
        <f>'Daily Counts'!G23/SUM('Daily Counts'!G$5:G22)</f>
        <v>0</v>
      </c>
      <c r="H23" s="36">
        <f>'Daily Counts'!H23/SUM('Daily Counts'!H$5:H22)</f>
        <v>1.0380952380952382</v>
      </c>
      <c r="I23" s="36">
        <f>'Daily Counts'!I23/SUM('Daily Counts'!I$5:I22)</f>
        <v>9.0909090909090912E-2</v>
      </c>
      <c r="J23" s="36">
        <f>'Daily Counts'!J23/SUM('Daily Counts'!J$5:J22)</f>
        <v>0</v>
      </c>
      <c r="K23" s="36">
        <f>'Daily Counts'!K23/SUM('Daily Counts'!K$5:K22)</f>
        <v>0</v>
      </c>
      <c r="L23" s="36">
        <f>'Daily Counts'!L23/SUM('Daily Counts'!L$5:L22)</f>
        <v>0</v>
      </c>
      <c r="M23" s="1"/>
      <c r="N23" s="1"/>
      <c r="O23" s="36"/>
      <c r="P23" s="1"/>
      <c r="Q23" s="36"/>
      <c r="R23" s="1"/>
      <c r="S23" s="36" t="e">
        <f>'Daily Counts'!S23/SUM('Daily Counts'!S$5:S22)</f>
        <v>#DIV/0!</v>
      </c>
      <c r="T23" s="36">
        <f>'Daily Counts'!T23/SUM('Daily Counts'!T$5:T22)</f>
        <v>4.5272969374167776E-2</v>
      </c>
      <c r="U23" s="36">
        <f>'Daily Counts'!U23/SUM('Daily Counts'!U$5:U22)</f>
        <v>5.4455445544554455E-2</v>
      </c>
      <c r="V23" s="36">
        <f>'Daily Counts'!V23/SUM('Daily Counts'!V$5:V22)</f>
        <v>0.171875</v>
      </c>
      <c r="W23" s="36">
        <f>'Daily Counts'!W23/SUM('Daily Counts'!W$5:W22)</f>
        <v>0.20512820512820512</v>
      </c>
      <c r="X23" s="36">
        <f>'Daily Counts'!X23/SUM('Daily Counts'!X$5:X22)</f>
        <v>0.13114754098360656</v>
      </c>
      <c r="Y23" s="36">
        <f>'Daily Counts'!Y23/SUM('Daily Counts'!Y$5:Y22)</f>
        <v>0</v>
      </c>
      <c r="Z23" s="36">
        <f>'Daily Counts'!Z23/SUM('Daily Counts'!Z$5:Z22)</f>
        <v>0.1</v>
      </c>
      <c r="AA23" s="1"/>
      <c r="AB23" s="36">
        <f>'Daily Counts'!AB23/SUM('Daily Counts'!AB$5:AB22)</f>
        <v>1.3333333333333333</v>
      </c>
      <c r="AC23" s="1"/>
      <c r="AD23" s="1"/>
      <c r="AE23" s="1"/>
      <c r="AF23" s="1"/>
      <c r="AG23" s="1"/>
      <c r="AH23" s="1"/>
      <c r="AI23" s="1"/>
      <c r="AJ23" s="1"/>
      <c r="AK23" s="36">
        <f>'Daily Counts'!AK23/SUM('Daily Counts'!AK$5:AK22)</f>
        <v>0.60779919318691167</v>
      </c>
      <c r="AL23" s="1"/>
      <c r="AM23" s="36">
        <f>'Daily Counts'!AM23/SUM('Daily Counts'!AM$5:AM22)</f>
        <v>0.24593967517401391</v>
      </c>
      <c r="AN23" s="1"/>
      <c r="AO23" s="1"/>
      <c r="AP23" s="36">
        <f>'Daily Counts'!AP23/SUM('Daily Counts'!AP$5:AP22)</f>
        <v>25.541666666666668</v>
      </c>
      <c r="AQ23" s="1"/>
      <c r="AR23" s="1"/>
      <c r="AS23" s="36">
        <f>'Daily Counts'!AS23/SUM('Daily Counts'!AS$5:AS22)</f>
        <v>0.26415094339622641</v>
      </c>
      <c r="AT23" s="36">
        <f>'Daily Counts'!AT23/SUM('Daily Counts'!AT$5:AT22)</f>
        <v>6.1538461538461542E-2</v>
      </c>
      <c r="AU23" s="36">
        <f>'Daily Counts'!AU23/SUM('Daily Counts'!AU$5:AU22)</f>
        <v>1.020408163265306E-2</v>
      </c>
      <c r="AV23" s="1"/>
      <c r="AW23" s="5"/>
      <c r="AX23" s="5"/>
      <c r="AY23" s="5"/>
      <c r="AZ23" s="5"/>
      <c r="BA23" s="5"/>
      <c r="BB23" s="5"/>
    </row>
    <row r="24" spans="1:54" x14ac:dyDescent="0.2">
      <c r="A24" s="2">
        <v>44366</v>
      </c>
      <c r="B24" s="36">
        <f>'Daily Counts'!B24/SUM('Daily Counts'!B$5:B23)</f>
        <v>3.6363636363636362E-2</v>
      </c>
      <c r="C24" s="36">
        <f>'Daily Counts'!C24/SUM('Daily Counts'!C$5:C23)</f>
        <v>0.18390804597701149</v>
      </c>
      <c r="D24" s="36">
        <f>'Daily Counts'!D24/SUM('Daily Counts'!D$5:D23)</f>
        <v>0.44444444444444442</v>
      </c>
      <c r="E24" s="36">
        <f>'Daily Counts'!E24/SUM('Daily Counts'!E$5:E23)</f>
        <v>0.61538461538461542</v>
      </c>
      <c r="F24" s="36">
        <f>'Daily Counts'!F24/SUM('Daily Counts'!F$5:F23)</f>
        <v>0.58823529411764708</v>
      </c>
      <c r="G24" s="36">
        <f>'Daily Counts'!G24/SUM('Daily Counts'!G$5:G23)</f>
        <v>0</v>
      </c>
      <c r="H24" s="36">
        <f>'Daily Counts'!H24/SUM('Daily Counts'!H$5:H23)</f>
        <v>0</v>
      </c>
      <c r="I24" s="36">
        <f>'Daily Counts'!I24/SUM('Daily Counts'!I$5:I23)</f>
        <v>0</v>
      </c>
      <c r="J24" s="36">
        <f>'Daily Counts'!J24/SUM('Daily Counts'!J$5:J23)</f>
        <v>2.8333333333333335</v>
      </c>
      <c r="K24" s="36">
        <f>'Daily Counts'!K24/SUM('Daily Counts'!K$5:K23)</f>
        <v>0</v>
      </c>
      <c r="L24" s="36">
        <f>'Daily Counts'!L24/SUM('Daily Counts'!L$5:L23)</f>
        <v>0</v>
      </c>
      <c r="M24" s="1"/>
      <c r="N24" s="1"/>
      <c r="O24" s="36">
        <f>'Daily Counts'!O24/SUM('Daily Counts'!O$5:O23)</f>
        <v>0.75</v>
      </c>
      <c r="P24" s="1"/>
      <c r="Q24" s="36"/>
      <c r="R24" s="36" t="e">
        <f>'Daily Counts'!R24/SUM('Daily Counts'!R$5:R23)</f>
        <v>#DIV/0!</v>
      </c>
      <c r="S24" s="36" t="e">
        <f>'Daily Counts'!S24/SUM('Daily Counts'!S$5:S23)</f>
        <v>#DIV/0!</v>
      </c>
      <c r="T24" s="36">
        <f>'Daily Counts'!T24/SUM('Daily Counts'!T$5:T23)</f>
        <v>0.12993630573248408</v>
      </c>
      <c r="U24" s="36">
        <f>'Daily Counts'!U24/SUM('Daily Counts'!U$5:U23)</f>
        <v>0.60563380281690138</v>
      </c>
      <c r="V24" s="36">
        <f>'Daily Counts'!V24/SUM('Daily Counts'!V$5:V23)</f>
        <v>0.49333333333333335</v>
      </c>
      <c r="W24" s="36">
        <f>'Daily Counts'!W24/SUM('Daily Counts'!W$5:W23)</f>
        <v>0.25531914893617019</v>
      </c>
      <c r="X24" s="36">
        <f>'Daily Counts'!X24/SUM('Daily Counts'!X$5:X23)</f>
        <v>8.6956521739130432E-2</v>
      </c>
      <c r="Y24" s="36">
        <f>'Daily Counts'!Y24/SUM('Daily Counts'!Y$5:Y23)</f>
        <v>0</v>
      </c>
      <c r="Z24" s="36">
        <f>'Daily Counts'!Z24/SUM('Daily Counts'!Z$5:Z23)</f>
        <v>9.0909090909090912E-2</v>
      </c>
      <c r="AA24" s="1"/>
      <c r="AB24" s="36">
        <f>'Daily Counts'!AB24/SUM('Daily Counts'!AB$5:AB23)</f>
        <v>3.7747252747252746</v>
      </c>
      <c r="AC24" s="36" t="e">
        <f>'Daily Counts'!AC24/SUM('Daily Counts'!AC$5:AC23)</f>
        <v>#DIV/0!</v>
      </c>
      <c r="AD24" s="1"/>
      <c r="AE24" s="1"/>
      <c r="AF24" s="1"/>
      <c r="AG24" s="1"/>
      <c r="AH24" s="1"/>
      <c r="AI24" s="1"/>
      <c r="AJ24" s="1"/>
      <c r="AK24" s="36">
        <f>'Daily Counts'!AK24/SUM('Daily Counts'!AK$5:AK23)</f>
        <v>0.42263730136604405</v>
      </c>
      <c r="AL24" s="36">
        <f>'Daily Counts'!AL24/SUM('Daily Counts'!AL$5:AL23)</f>
        <v>1.2702702702702702</v>
      </c>
      <c r="AM24" s="36">
        <f>'Daily Counts'!AM24/SUM('Daily Counts'!AM$5:AM23)</f>
        <v>0.46741154562383613</v>
      </c>
      <c r="AN24" s="36">
        <f>'Daily Counts'!AN24/SUM('Daily Counts'!AN$5:AN23)</f>
        <v>1.9605263157894737</v>
      </c>
      <c r="AO24" s="1"/>
      <c r="AP24" s="36">
        <f>'Daily Counts'!AP24/SUM('Daily Counts'!AP$5:AP23)</f>
        <v>0.63579277864992145</v>
      </c>
      <c r="AQ24" s="1"/>
      <c r="AR24" s="1"/>
      <c r="AS24" s="36">
        <f>'Daily Counts'!AS24/SUM('Daily Counts'!AS$5:AS23)</f>
        <v>0.94029850746268662</v>
      </c>
      <c r="AT24" s="36">
        <f>'Daily Counts'!AT24/SUM('Daily Counts'!AT$5:AT23)</f>
        <v>0</v>
      </c>
      <c r="AU24" s="36">
        <f>'Daily Counts'!AU24/SUM('Daily Counts'!AU$5:AU23)</f>
        <v>0.18181818181818182</v>
      </c>
      <c r="AV24" s="36">
        <f>'Daily Counts'!AV24/SUM('Daily Counts'!AV$5:AV23)</f>
        <v>-2.5</v>
      </c>
      <c r="AW24" s="5"/>
      <c r="AX24" s="5"/>
      <c r="AY24" s="5"/>
      <c r="AZ24" s="5"/>
      <c r="BA24" s="5"/>
      <c r="BB24" s="5"/>
    </row>
    <row r="25" spans="1:54" x14ac:dyDescent="0.2">
      <c r="A25" s="2">
        <v>44367</v>
      </c>
      <c r="B25" s="36">
        <f>'Daily Counts'!B25/SUM('Daily Counts'!B$5:B24)</f>
        <v>4.0175438596491224</v>
      </c>
      <c r="C25" s="36">
        <f>'Daily Counts'!C25/SUM('Daily Counts'!C$5:C24)</f>
        <v>0.43689320388349512</v>
      </c>
      <c r="D25" s="36">
        <f>'Daily Counts'!D25/SUM('Daily Counts'!D$5:D24)</f>
        <v>0.94871794871794868</v>
      </c>
      <c r="E25" s="36">
        <f>'Daily Counts'!E25/SUM('Daily Counts'!E$5:E24)</f>
        <v>1.829059829059829</v>
      </c>
      <c r="F25" s="36">
        <f>'Daily Counts'!F25/SUM('Daily Counts'!F$5:F24)</f>
        <v>0</v>
      </c>
      <c r="G25" s="36">
        <f>'Daily Counts'!G25/SUM('Daily Counts'!G$5:G24)</f>
        <v>18</v>
      </c>
      <c r="H25" s="36">
        <f>'Daily Counts'!H25/SUM('Daily Counts'!H$5:H24)</f>
        <v>0.13551401869158877</v>
      </c>
      <c r="I25" s="36">
        <f>'Daily Counts'!I25/SUM('Daily Counts'!I$5:I24)</f>
        <v>0.25</v>
      </c>
      <c r="J25" s="36">
        <f>'Daily Counts'!J25/SUM('Daily Counts'!J$5:J24)</f>
        <v>0</v>
      </c>
      <c r="K25" s="36">
        <f>'Daily Counts'!K25/SUM('Daily Counts'!K$5:K24)</f>
        <v>0.94117647058823528</v>
      </c>
      <c r="L25" s="36">
        <f>'Daily Counts'!L25/SUM('Daily Counts'!L$5:L24)</f>
        <v>0</v>
      </c>
      <c r="M25" s="1"/>
      <c r="N25" s="1"/>
      <c r="O25" s="36">
        <f>'Daily Counts'!O25/SUM('Daily Counts'!O$5:O24)</f>
        <v>1.75</v>
      </c>
      <c r="P25" s="1"/>
      <c r="Q25" s="36"/>
      <c r="R25" s="36" t="e">
        <f>'Daily Counts'!R25/SUM('Daily Counts'!R$5:R24)</f>
        <v>#DIV/0!</v>
      </c>
      <c r="S25" s="36" t="e">
        <f>'Daily Counts'!S25/SUM('Daily Counts'!S$5:S24)</f>
        <v>#DIV/0!</v>
      </c>
      <c r="T25" s="36">
        <f>'Daily Counts'!T25/SUM('Daily Counts'!T$5:T24)</f>
        <v>0.32356257046223225</v>
      </c>
      <c r="U25" s="36">
        <f>'Daily Counts'!U25/SUM('Daily Counts'!U$5:U24)</f>
        <v>0.91520467836257313</v>
      </c>
      <c r="V25" s="36">
        <f>'Daily Counts'!V25/SUM('Daily Counts'!V$5:V24)</f>
        <v>0.5267857142857143</v>
      </c>
      <c r="W25" s="36">
        <f>'Daily Counts'!W25/SUM('Daily Counts'!W$5:W24)</f>
        <v>6.7796610169491525E-2</v>
      </c>
      <c r="X25" s="36">
        <f>'Daily Counts'!X25/SUM('Daily Counts'!X$5:X24)</f>
        <v>0.50666666666666671</v>
      </c>
      <c r="Y25" s="36">
        <f>'Daily Counts'!Y25/SUM('Daily Counts'!Y$5:Y24)</f>
        <v>0.46434782608695652</v>
      </c>
      <c r="Z25" s="36">
        <f>'Daily Counts'!Z25/SUM('Daily Counts'!Z$5:Z24)</f>
        <v>0</v>
      </c>
      <c r="AA25" s="1"/>
      <c r="AB25" s="36">
        <f>'Daily Counts'!AB25/SUM('Daily Counts'!AB$5:AB24)</f>
        <v>0.82623705408515535</v>
      </c>
      <c r="AC25" s="36">
        <f>'Daily Counts'!AC25/SUM('Daily Counts'!AC$5:AC24)</f>
        <v>0</v>
      </c>
      <c r="AD25" s="1"/>
      <c r="AE25" s="1"/>
      <c r="AF25" s="1"/>
      <c r="AG25" s="1"/>
      <c r="AH25" s="1"/>
      <c r="AI25" s="1"/>
      <c r="AJ25" s="1"/>
      <c r="AK25" s="36">
        <f>'Daily Counts'!AK25/SUM('Daily Counts'!AK$5:AK24)</f>
        <v>0.45639819713893787</v>
      </c>
      <c r="AL25" s="36">
        <f>'Daily Counts'!AL25/SUM('Daily Counts'!AL$5:AL24)</f>
        <v>0.23809523809523808</v>
      </c>
      <c r="AM25" s="36">
        <f>'Daily Counts'!AM25/SUM('Daily Counts'!AM$5:AM24)</f>
        <v>0.3604060913705584</v>
      </c>
      <c r="AN25" s="36">
        <f>'Daily Counts'!AN25/SUM('Daily Counts'!AN$5:AN24)</f>
        <v>0.88</v>
      </c>
      <c r="AO25" s="36">
        <f>'Daily Counts'!AO25/SUM('Daily Counts'!AO$5:AO24)</f>
        <v>0.66249999999999998</v>
      </c>
      <c r="AP25" s="36">
        <f>'Daily Counts'!AP25/SUM('Daily Counts'!AP$5:AP24)</f>
        <v>0.68426103646833014</v>
      </c>
      <c r="AQ25" s="1"/>
      <c r="AR25" s="1"/>
      <c r="AS25" s="36">
        <f>'Daily Counts'!AS25/SUM('Daily Counts'!AS$5:AS24)</f>
        <v>0.48076923076923078</v>
      </c>
      <c r="AT25" s="36">
        <f>'Daily Counts'!AT25/SUM('Daily Counts'!AT$5:AT24)</f>
        <v>4.3478260869565216E-2</v>
      </c>
      <c r="AU25" s="36">
        <f>'Daily Counts'!AU25/SUM('Daily Counts'!AU$5:AU24)</f>
        <v>4.2735042735042739E-3</v>
      </c>
      <c r="AV25" s="36">
        <f>'Daily Counts'!AV25/SUM('Daily Counts'!AV$5:AV24)</f>
        <v>8</v>
      </c>
      <c r="AW25" s="5"/>
      <c r="AX25" s="5"/>
      <c r="AY25" s="5"/>
      <c r="AZ25" s="5"/>
      <c r="BA25" s="5"/>
      <c r="BB25" s="5"/>
    </row>
    <row r="26" spans="1:54" x14ac:dyDescent="0.2">
      <c r="A26" s="2">
        <v>44368</v>
      </c>
      <c r="B26" s="36">
        <f>'Daily Counts'!B26/SUM('Daily Counts'!B$5:B25)</f>
        <v>4.8951048951048952E-2</v>
      </c>
      <c r="C26" s="36">
        <f>'Daily Counts'!C26/SUM('Daily Counts'!C$5:C25)</f>
        <v>2.7027027027027029E-2</v>
      </c>
      <c r="D26" s="36">
        <f>'Daily Counts'!D26/SUM('Daily Counts'!D$5:D25)</f>
        <v>6.5789473684210523E-2</v>
      </c>
      <c r="E26" s="36">
        <f>'Daily Counts'!E26/SUM('Daily Counts'!E$5:E25)</f>
        <v>0.53258523953388004</v>
      </c>
      <c r="F26" s="36">
        <f>'Daily Counts'!F26/SUM('Daily Counts'!F$5:F25)</f>
        <v>0</v>
      </c>
      <c r="G26" s="36">
        <f>'Daily Counts'!G26/SUM('Daily Counts'!G$5:G25)</f>
        <v>1.0526315789473684</v>
      </c>
      <c r="H26" s="36">
        <f>'Daily Counts'!H26/SUM('Daily Counts'!H$5:H25)</f>
        <v>1</v>
      </c>
      <c r="I26" s="36">
        <f>'Daily Counts'!I26/SUM('Daily Counts'!I$5:I25)</f>
        <v>2.8666666666666667</v>
      </c>
      <c r="J26" s="36">
        <f>'Daily Counts'!J26/SUM('Daily Counts'!J$5:J25)</f>
        <v>0</v>
      </c>
      <c r="K26" s="36">
        <f>'Daily Counts'!K26/SUM('Daily Counts'!K$5:K25)</f>
        <v>1.1818181818181819</v>
      </c>
      <c r="L26" s="36">
        <f>'Daily Counts'!L26/SUM('Daily Counts'!L$5:L25)</f>
        <v>0</v>
      </c>
      <c r="M26" s="1"/>
      <c r="N26" s="1"/>
      <c r="O26" s="36">
        <f>'Daily Counts'!O26/SUM('Daily Counts'!O$5:O25)</f>
        <v>1.948051948051948</v>
      </c>
      <c r="P26" s="1"/>
      <c r="Q26" s="36"/>
      <c r="R26" s="36" t="e">
        <f>'Daily Counts'!R26/SUM('Daily Counts'!R$5:R25)</f>
        <v>#DIV/0!</v>
      </c>
      <c r="S26" s="36" t="e">
        <f>'Daily Counts'!S26/SUM('Daily Counts'!S$5:S25)</f>
        <v>#DIV/0!</v>
      </c>
      <c r="T26" s="36">
        <f>'Daily Counts'!T26/SUM('Daily Counts'!T$5:T25)</f>
        <v>0.28705281090289608</v>
      </c>
      <c r="U26" s="36">
        <f>'Daily Counts'!U26/SUM('Daily Counts'!U$5:U25)</f>
        <v>0</v>
      </c>
      <c r="V26" s="36">
        <f>'Daily Counts'!V26/SUM('Daily Counts'!V$5:V25)</f>
        <v>0.49707602339181284</v>
      </c>
      <c r="W26" s="36">
        <f>'Daily Counts'!W26/SUM('Daily Counts'!W$5:W25)</f>
        <v>0.79365079365079361</v>
      </c>
      <c r="X26" s="36">
        <f>'Daily Counts'!X26/SUM('Daily Counts'!X$5:X25)</f>
        <v>0.41592920353982299</v>
      </c>
      <c r="Y26" s="36">
        <f>'Daily Counts'!Y26/SUM('Daily Counts'!Y$5:Y25)</f>
        <v>8.5510688836104506E-2</v>
      </c>
      <c r="Z26" s="36">
        <f>'Daily Counts'!Z26/SUM('Daily Counts'!Z$5:Z25)</f>
        <v>0.375</v>
      </c>
      <c r="AA26" s="1"/>
      <c r="AB26" s="36">
        <f>'Daily Counts'!AB26/SUM('Daily Counts'!AB$5:AB25)</f>
        <v>0.34404536862003782</v>
      </c>
      <c r="AC26" s="36">
        <f>'Daily Counts'!AC26/SUM('Daily Counts'!AC$5:AC25)</f>
        <v>1.0208333333333333</v>
      </c>
      <c r="AD26" s="1"/>
      <c r="AE26" s="1"/>
      <c r="AF26" s="1"/>
      <c r="AG26" s="1"/>
      <c r="AH26" s="1"/>
      <c r="AI26" s="1"/>
      <c r="AJ26" s="1"/>
      <c r="AK26" s="36">
        <f>'Daily Counts'!AK26/SUM('Daily Counts'!AK$5:AK25)</f>
        <v>0.28135091496232506</v>
      </c>
      <c r="AL26" s="36">
        <f>'Daily Counts'!AL26/SUM('Daily Counts'!AL$5:AL25)</f>
        <v>1.4903846153846154</v>
      </c>
      <c r="AM26" s="36">
        <f>'Daily Counts'!AM26/SUM('Daily Counts'!AM$5:AM25)</f>
        <v>0.15485074626865672</v>
      </c>
      <c r="AN26" s="36">
        <f>'Daily Counts'!AN26/SUM('Daily Counts'!AN$5:AN25)</f>
        <v>1.4302600472813238</v>
      </c>
      <c r="AO26" s="36">
        <f>'Daily Counts'!AO26/SUM('Daily Counts'!AO$5:AO25)</f>
        <v>2.2857142857142856</v>
      </c>
      <c r="AP26" s="36">
        <f>'Daily Counts'!AP26/SUM('Daily Counts'!AP$5:AP25)</f>
        <v>0.12592592592592591</v>
      </c>
      <c r="AQ26" s="1"/>
      <c r="AR26" s="1"/>
      <c r="AS26" s="36">
        <f>'Daily Counts'!AS26/SUM('Daily Counts'!AS$5:AS25)</f>
        <v>0.38961038961038963</v>
      </c>
      <c r="AT26" s="36">
        <f>'Daily Counts'!AT26/SUM('Daily Counts'!AT$5:AT25)</f>
        <v>8.3333333333333329E-2</v>
      </c>
      <c r="AU26" s="36">
        <f>'Daily Counts'!AU26/SUM('Daily Counts'!AU$5:AU25)</f>
        <v>0.25106382978723402</v>
      </c>
      <c r="AV26" s="36">
        <f>'Daily Counts'!AV26/SUM('Daily Counts'!AV$5:AV25)</f>
        <v>0.77777777777777779</v>
      </c>
      <c r="AW26" s="5"/>
      <c r="AX26" s="5"/>
      <c r="AY26" s="5"/>
      <c r="AZ26" s="5"/>
      <c r="BA26" s="5"/>
      <c r="BB26" s="5"/>
    </row>
    <row r="27" spans="1:54" x14ac:dyDescent="0.2">
      <c r="A27" s="2">
        <v>44369</v>
      </c>
      <c r="B27" s="36">
        <f>'Daily Counts'!B27/SUM('Daily Counts'!B$5:B26)</f>
        <v>0.37</v>
      </c>
      <c r="C27" s="36">
        <f>'Daily Counts'!C27/SUM('Daily Counts'!C$5:C26)</f>
        <v>3.9473684210526314E-2</v>
      </c>
      <c r="D27" s="36">
        <f>'Daily Counts'!D27/SUM('Daily Counts'!D$5:D26)</f>
        <v>0.60493827160493829</v>
      </c>
      <c r="E27" s="36">
        <f>'Daily Counts'!E27/SUM('Daily Counts'!E$5:E26)</f>
        <v>0.50999718389186144</v>
      </c>
      <c r="F27" s="36">
        <f>'Daily Counts'!F27/SUM('Daily Counts'!F$5:F26)</f>
        <v>0</v>
      </c>
      <c r="G27" s="36">
        <f>'Daily Counts'!G27/SUM('Daily Counts'!G$5:G26)</f>
        <v>2.564102564102564E-2</v>
      </c>
      <c r="H27" s="36">
        <f>'Daily Counts'!H27/SUM('Daily Counts'!H$5:H26)</f>
        <v>0</v>
      </c>
      <c r="I27" s="36">
        <f>'Daily Counts'!I27/SUM('Daily Counts'!I$5:I26)</f>
        <v>3.1982758620689653</v>
      </c>
      <c r="J27" s="36">
        <f>'Daily Counts'!J27/SUM('Daily Counts'!J$5:J26)</f>
        <v>4.3478260869565216E-2</v>
      </c>
      <c r="K27" s="36">
        <f>'Daily Counts'!K27/SUM('Daily Counts'!K$5:K26)</f>
        <v>0.3888888888888889</v>
      </c>
      <c r="L27" s="36">
        <f>'Daily Counts'!L27/SUM('Daily Counts'!L$5:L26)</f>
        <v>0</v>
      </c>
      <c r="M27" s="1"/>
      <c r="N27" s="36" t="e">
        <f>'Daily Counts'!N27/SUM('Daily Counts'!N$5:N26)</f>
        <v>#DIV/0!</v>
      </c>
      <c r="O27" s="36">
        <f>'Daily Counts'!O27/SUM('Daily Counts'!O$5:O26)</f>
        <v>0</v>
      </c>
      <c r="P27" s="1"/>
      <c r="Q27" s="36"/>
      <c r="R27" s="36" t="e">
        <f>'Daily Counts'!R27/SUM('Daily Counts'!R$5:R26)</f>
        <v>#DIV/0!</v>
      </c>
      <c r="S27" s="36">
        <f>'Daily Counts'!S27/SUM('Daily Counts'!S$5:S26)</f>
        <v>0</v>
      </c>
      <c r="T27" s="36">
        <f>'Daily Counts'!T27/SUM('Daily Counts'!T$5:T26)</f>
        <v>0.33156849768365321</v>
      </c>
      <c r="U27" s="36">
        <f>'Daily Counts'!U27/SUM('Daily Counts'!U$5:U26)</f>
        <v>0.17709923664122137</v>
      </c>
      <c r="V27" s="36">
        <f>'Daily Counts'!V27/SUM('Daily Counts'!V$5:V26)</f>
        <v>0.36328125</v>
      </c>
      <c r="W27" s="36">
        <f>'Daily Counts'!W27/SUM('Daily Counts'!W$5:W26)</f>
        <v>0.47787610619469029</v>
      </c>
      <c r="X27" s="36">
        <f>'Daily Counts'!X27/SUM('Daily Counts'!X$5:X26)</f>
        <v>0.4</v>
      </c>
      <c r="Y27" s="36">
        <f>'Daily Counts'!Y27/SUM('Daily Counts'!Y$5:Y26)</f>
        <v>0</v>
      </c>
      <c r="Z27" s="36">
        <f>'Daily Counts'!Z27/SUM('Daily Counts'!Z$5:Z26)</f>
        <v>0.68181818181818177</v>
      </c>
      <c r="AA27" s="1"/>
      <c r="AB27" s="36">
        <f>'Daily Counts'!AB27/SUM('Daily Counts'!AB$5:AB26)</f>
        <v>0.1472105016408814</v>
      </c>
      <c r="AC27" s="36">
        <f>'Daily Counts'!AC27/SUM('Daily Counts'!AC$5:AC26)</f>
        <v>0.22680412371134021</v>
      </c>
      <c r="AD27" s="36" t="e">
        <f>'Daily Counts'!AD27/SUM('Daily Counts'!AD$5:AD26)</f>
        <v>#DIV/0!</v>
      </c>
      <c r="AE27" s="1"/>
      <c r="AF27" s="1"/>
      <c r="AG27" s="1"/>
      <c r="AH27" s="1"/>
      <c r="AI27" s="1"/>
      <c r="AJ27" s="1"/>
      <c r="AK27" s="36">
        <f>'Daily Counts'!AK27/SUM('Daily Counts'!AK$5:AK26)</f>
        <v>0.12349049669221884</v>
      </c>
      <c r="AL27" s="36">
        <f>'Daily Counts'!AL27/SUM('Daily Counts'!AL$5:AL26)</f>
        <v>0.26833976833976836</v>
      </c>
      <c r="AM27" s="36">
        <f>'Daily Counts'!AM27/SUM('Daily Counts'!AM$5:AM26)</f>
        <v>1.5347334410339256E-2</v>
      </c>
      <c r="AN27" s="36">
        <f>'Daily Counts'!AN27/SUM('Daily Counts'!AN$5:AN26)</f>
        <v>0.45525291828793774</v>
      </c>
      <c r="AO27" s="36">
        <f>'Daily Counts'!AO27/SUM('Daily Counts'!AO$5:AO26)</f>
        <v>1.6018306636155607E-2</v>
      </c>
      <c r="AP27" s="36">
        <f>'Daily Counts'!AP27/SUM('Daily Counts'!AP$5:AP26)</f>
        <v>0.18218623481781376</v>
      </c>
      <c r="AQ27" s="1"/>
      <c r="AR27" s="1"/>
      <c r="AS27" s="36">
        <f>'Daily Counts'!AS27/SUM('Daily Counts'!AS$5:AS26)</f>
        <v>0.28224299065420561</v>
      </c>
      <c r="AT27" s="36">
        <f>'Daily Counts'!AT27/SUM('Daily Counts'!AT$5:AT26)</f>
        <v>7.6923076923076927E-2</v>
      </c>
      <c r="AU27" s="36">
        <f>'Daily Counts'!AU27/SUM('Daily Counts'!AU$5:AU26)</f>
        <v>0.38095238095238093</v>
      </c>
      <c r="AV27" s="36">
        <f>'Daily Counts'!AV27/SUM('Daily Counts'!AV$5:AV26)</f>
        <v>0.39583333333333331</v>
      </c>
      <c r="AW27" s="5"/>
      <c r="AX27" s="5"/>
      <c r="AY27" s="5"/>
      <c r="AZ27" s="5"/>
      <c r="BA27" s="5"/>
      <c r="BB27" s="5"/>
    </row>
    <row r="28" spans="1:54" x14ac:dyDescent="0.2">
      <c r="A28" s="2">
        <v>44370</v>
      </c>
      <c r="B28" s="36">
        <f>'Daily Counts'!B28/SUM('Daily Counts'!B$5:B27)</f>
        <v>8.2725060827250604E-2</v>
      </c>
      <c r="C28" s="36">
        <f>'Daily Counts'!C28/SUM('Daily Counts'!C$5:C27)</f>
        <v>0.14556962025316456</v>
      </c>
      <c r="D28" s="36">
        <f>'Daily Counts'!D28/SUM('Daily Counts'!D$5:D27)</f>
        <v>2.6538461538461537</v>
      </c>
      <c r="E28" s="36">
        <f>'Daily Counts'!E28/SUM('Daily Counts'!E$5:E27)</f>
        <v>7.2547556881760539E-2</v>
      </c>
      <c r="F28" s="36">
        <f>'Daily Counts'!F28/SUM('Daily Counts'!F$5:F27)</f>
        <v>0</v>
      </c>
      <c r="G28" s="36">
        <f>'Daily Counts'!G28/SUM('Daily Counts'!G$5:G27)</f>
        <v>2.0499999999999998</v>
      </c>
      <c r="H28" s="36">
        <f>'Daily Counts'!H28/SUM('Daily Counts'!H$5:H27)</f>
        <v>0</v>
      </c>
      <c r="I28" s="36">
        <f>'Daily Counts'!I28/SUM('Daily Counts'!I$5:I27)</f>
        <v>1.6427104722792608E-2</v>
      </c>
      <c r="J28" s="36">
        <f>'Daily Counts'!J28/SUM('Daily Counts'!J$5:J27)</f>
        <v>1.0833333333333333</v>
      </c>
      <c r="K28" s="36">
        <f>'Daily Counts'!K28/SUM('Daily Counts'!K$5:K27)</f>
        <v>0.23</v>
      </c>
      <c r="L28" s="36">
        <f>'Daily Counts'!L28/SUM('Daily Counts'!L$5:L27)</f>
        <v>0</v>
      </c>
      <c r="M28" s="1"/>
      <c r="N28" s="36">
        <f>'Daily Counts'!N28/SUM('Daily Counts'!N$5:N27)</f>
        <v>2.1666666666666665</v>
      </c>
      <c r="O28" s="36">
        <f>'Daily Counts'!O28/SUM('Daily Counts'!O$5:O27)</f>
        <v>0.33039647577092512</v>
      </c>
      <c r="P28" s="36" t="e">
        <f>'Daily Counts'!P28/SUM('Daily Counts'!P$5:P27)</f>
        <v>#DIV/0!</v>
      </c>
      <c r="Q28" s="36"/>
      <c r="R28" s="36" t="e">
        <f>'Daily Counts'!R28/SUM('Daily Counts'!R$5:R27)</f>
        <v>#DIV/0!</v>
      </c>
      <c r="S28" s="36">
        <f>'Daily Counts'!S28/SUM('Daily Counts'!S$5:S27)</f>
        <v>0</v>
      </c>
      <c r="T28" s="36">
        <f>'Daily Counts'!T28/SUM('Daily Counts'!T$5:T27)</f>
        <v>1.0959244532803181</v>
      </c>
      <c r="U28" s="36">
        <f>'Daily Counts'!U28/SUM('Daily Counts'!U$5:U27)</f>
        <v>9.0791180285343706E-2</v>
      </c>
      <c r="V28" s="36">
        <f>'Daily Counts'!V28/SUM('Daily Counts'!V$5:V27)</f>
        <v>0.31232091690544411</v>
      </c>
      <c r="W28" s="36">
        <f>'Daily Counts'!W28/SUM('Daily Counts'!W$5:W27)</f>
        <v>9.580838323353294E-2</v>
      </c>
      <c r="X28" s="36">
        <f>'Daily Counts'!X28/SUM('Daily Counts'!X$5:X27)</f>
        <v>1.1383928571428572</v>
      </c>
      <c r="Y28" s="36">
        <f>'Daily Counts'!Y28/SUM('Daily Counts'!Y$5:Y27)</f>
        <v>4.3763676148796497E-2</v>
      </c>
      <c r="Z28" s="36">
        <f>'Daily Counts'!Z28/SUM('Daily Counts'!Z$5:Z27)</f>
        <v>9.0090090090090089E-3</v>
      </c>
      <c r="AA28" s="1"/>
      <c r="AB28" s="36">
        <f>'Daily Counts'!AB28/SUM('Daily Counts'!AB$5:AB27)</f>
        <v>0.10053126277073968</v>
      </c>
      <c r="AC28" s="36">
        <f>'Daily Counts'!AC28/SUM('Daily Counts'!AC$5:AC27)</f>
        <v>1.9579831932773109</v>
      </c>
      <c r="AD28" s="36">
        <f>'Daily Counts'!AD28/SUM('Daily Counts'!AD$5:AD27)</f>
        <v>15.285714285714286</v>
      </c>
      <c r="AE28" s="1"/>
      <c r="AF28" s="1"/>
      <c r="AG28" s="1"/>
      <c r="AH28" s="1"/>
      <c r="AI28" s="1"/>
      <c r="AJ28" s="1"/>
      <c r="AK28" s="36">
        <f>'Daily Counts'!AK28/SUM('Daily Counts'!AK$5:AK27)</f>
        <v>0.10571081409477522</v>
      </c>
      <c r="AL28" s="36">
        <f>'Daily Counts'!AL28/SUM('Daily Counts'!AL$5:AL27)</f>
        <v>0.28614916286149161</v>
      </c>
      <c r="AM28" s="36">
        <f>'Daily Counts'!AM28/SUM('Daily Counts'!AM$5:AM27)</f>
        <v>0.10819411296738266</v>
      </c>
      <c r="AN28" s="36">
        <f>'Daily Counts'!AN28/SUM('Daily Counts'!AN$5:AN27)</f>
        <v>0.17245989304812834</v>
      </c>
      <c r="AO28" s="36">
        <f>'Daily Counts'!AO28/SUM('Daily Counts'!AO$5:AO27)</f>
        <v>1.1936936936936937</v>
      </c>
      <c r="AP28" s="36">
        <f>'Daily Counts'!AP28/SUM('Daily Counts'!AP$5:AP27)</f>
        <v>8.5616438356164379E-3</v>
      </c>
      <c r="AQ28" s="1"/>
      <c r="AR28" s="1"/>
      <c r="AS28" s="36">
        <f>'Daily Counts'!AS28/SUM('Daily Counts'!AS$5:AS27)</f>
        <v>0.13119533527696792</v>
      </c>
      <c r="AT28" s="36">
        <f>'Daily Counts'!AT28/SUM('Daily Counts'!AT$5:AT27)</f>
        <v>0.15476190476190477</v>
      </c>
      <c r="AU28" s="36">
        <f>'Daily Counts'!AU28/SUM('Daily Counts'!AU$5:AU27)</f>
        <v>0.2536945812807882</v>
      </c>
      <c r="AV28" s="36">
        <f>'Daily Counts'!AV28/SUM('Daily Counts'!AV$5:AV27)</f>
        <v>0.80597014925373134</v>
      </c>
      <c r="AW28" s="5"/>
      <c r="AX28" s="5"/>
      <c r="AY28" s="5"/>
      <c r="AZ28" s="5"/>
      <c r="BA28" s="5"/>
      <c r="BB28" s="5"/>
    </row>
    <row r="29" spans="1:54" x14ac:dyDescent="0.2">
      <c r="A29" s="2">
        <v>44371</v>
      </c>
      <c r="B29" s="36">
        <f>'Daily Counts'!B29/SUM('Daily Counts'!B$5:B28)</f>
        <v>0.11573033707865168</v>
      </c>
      <c r="C29" s="36">
        <f>'Daily Counts'!C29/SUM('Daily Counts'!C$5:C28)</f>
        <v>1.2209944751381216</v>
      </c>
      <c r="D29" s="36">
        <f>'Daily Counts'!D29/SUM('Daily Counts'!D$5:D28)</f>
        <v>0.10105263157894737</v>
      </c>
      <c r="E29" s="36">
        <f>'Daily Counts'!E29/SUM('Daily Counts'!E$5:E28)</f>
        <v>0.16866631890106068</v>
      </c>
      <c r="F29" s="36">
        <f>'Daily Counts'!F29/SUM('Daily Counts'!F$5:F28)</f>
        <v>0</v>
      </c>
      <c r="G29" s="36">
        <f>'Daily Counts'!G29/SUM('Daily Counts'!G$5:G28)</f>
        <v>0</v>
      </c>
      <c r="H29" s="36">
        <f>'Daily Counts'!H29/SUM('Daily Counts'!H$5:H28)</f>
        <v>3.292181069958848E-2</v>
      </c>
      <c r="I29" s="36">
        <f>'Daily Counts'!I29/SUM('Daily Counts'!I$5:I28)</f>
        <v>6.0606060606060606E-3</v>
      </c>
      <c r="J29" s="36">
        <f>'Daily Counts'!J29/SUM('Daily Counts'!J$5:J28)</f>
        <v>0</v>
      </c>
      <c r="K29" s="36">
        <f>'Daily Counts'!K29/SUM('Daily Counts'!K$5:K28)</f>
        <v>9.7560975609756101E-2</v>
      </c>
      <c r="L29" s="36">
        <f>'Daily Counts'!L29/SUM('Daily Counts'!L$5:L28)</f>
        <v>0</v>
      </c>
      <c r="M29" s="36" t="e">
        <f>'Daily Counts'!M29/SUM('Daily Counts'!M$5:M28)</f>
        <v>#DIV/0!</v>
      </c>
      <c r="N29" s="36">
        <f>'Daily Counts'!N29/SUM('Daily Counts'!N$5:N28)</f>
        <v>5.9473684210526319</v>
      </c>
      <c r="O29" s="36">
        <f>'Daily Counts'!O29/SUM('Daily Counts'!O$5:O28)</f>
        <v>0.23509933774834438</v>
      </c>
      <c r="P29" s="36" t="e">
        <f>'Daily Counts'!P29/SUM('Daily Counts'!P$5:P28)</f>
        <v>#DIV/0!</v>
      </c>
      <c r="Q29" s="36">
        <f>'Daily Counts'!Q29/SUM('Daily Counts'!Q$5:Q28)</f>
        <v>0</v>
      </c>
      <c r="R29" s="36" t="e">
        <f>'Daily Counts'!R29/SUM('Daily Counts'!R$5:R28)</f>
        <v>#DIV/0!</v>
      </c>
      <c r="S29" s="36">
        <f>'Daily Counts'!S29/SUM('Daily Counts'!S$5:S28)</f>
        <v>1.0909090909090908</v>
      </c>
      <c r="T29" s="36">
        <f>'Daily Counts'!T29/SUM('Daily Counts'!T$5:T28)</f>
        <v>0.55394830448185917</v>
      </c>
      <c r="U29" s="36">
        <f>'Daily Counts'!U29/SUM('Daily Counts'!U$5:U28)</f>
        <v>0.14030915576694411</v>
      </c>
      <c r="V29" s="36">
        <f>'Daily Counts'!V29/SUM('Daily Counts'!V$5:V28)</f>
        <v>0.25109170305676853</v>
      </c>
      <c r="W29" s="36">
        <f>'Daily Counts'!W29/SUM('Daily Counts'!W$5:W28)</f>
        <v>0.14754098360655737</v>
      </c>
      <c r="X29" s="36">
        <f>'Daily Counts'!X29/SUM('Daily Counts'!X$5:X28)</f>
        <v>0.67432150313152406</v>
      </c>
      <c r="Y29" s="36">
        <f>'Daily Counts'!Y29/SUM('Daily Counts'!Y$5:Y28)</f>
        <v>0.4360587002096436</v>
      </c>
      <c r="Z29" s="36">
        <f>'Daily Counts'!Z29/SUM('Daily Counts'!Z$5:Z28)</f>
        <v>0.7142857142857143</v>
      </c>
      <c r="AA29" s="1"/>
      <c r="AB29" s="36">
        <f>'Daily Counts'!AB29/SUM('Daily Counts'!AB$5:AB28)</f>
        <v>0.10397326401782399</v>
      </c>
      <c r="AC29" s="36">
        <f>'Daily Counts'!AC29/SUM('Daily Counts'!AC$5:AC28)</f>
        <v>0.42613636363636365</v>
      </c>
      <c r="AD29" s="36">
        <f>'Daily Counts'!AD29/SUM('Daily Counts'!AD$5:AD28)</f>
        <v>2.4561403508771931</v>
      </c>
      <c r="AE29" s="1"/>
      <c r="AF29" s="1"/>
      <c r="AG29" s="1"/>
      <c r="AH29" s="1"/>
      <c r="AI29" s="1"/>
      <c r="AJ29" s="1"/>
      <c r="AK29" s="36">
        <f>'Daily Counts'!AK29/SUM('Daily Counts'!AK$5:AK28)</f>
        <v>7.7514792899408283E-2</v>
      </c>
      <c r="AL29" s="36">
        <f>'Daily Counts'!AL29/SUM('Daily Counts'!AL$5:AL28)</f>
        <v>0.34201183431952664</v>
      </c>
      <c r="AM29" s="36">
        <f>'Daily Counts'!AM29/SUM('Daily Counts'!AM$5:AM28)</f>
        <v>0.39483129935391242</v>
      </c>
      <c r="AN29" s="36">
        <f>'Daily Counts'!AN29/SUM('Daily Counts'!AN$5:AN28)</f>
        <v>0.17559863169897377</v>
      </c>
      <c r="AO29" s="36">
        <f>'Daily Counts'!AO29/SUM('Daily Counts'!AO$5:AO28)</f>
        <v>0.32032854209445583</v>
      </c>
      <c r="AP29" s="36">
        <f>'Daily Counts'!AP29/SUM('Daily Counts'!AP$5:AP28)</f>
        <v>1.182937181663837</v>
      </c>
      <c r="AQ29" s="1"/>
      <c r="AR29" s="36" t="e">
        <f>'Daily Counts'!AR29/SUM('Daily Counts'!AR$5:AR28)</f>
        <v>#DIV/0!</v>
      </c>
      <c r="AS29" s="36">
        <f>'Daily Counts'!AS29/SUM('Daily Counts'!AS$5:AS28)</f>
        <v>0.25128865979381443</v>
      </c>
      <c r="AT29" s="36">
        <f>'Daily Counts'!AT29/SUM('Daily Counts'!AT$5:AT28)</f>
        <v>0.19587628865979381</v>
      </c>
      <c r="AU29" s="36">
        <f>'Daily Counts'!AU29/SUM('Daily Counts'!AU$5:AU28)</f>
        <v>0.2593320235756385</v>
      </c>
      <c r="AV29" s="36">
        <f>'Daily Counts'!AV29/SUM('Daily Counts'!AV$5:AV28)</f>
        <v>0.4049586776859504</v>
      </c>
      <c r="AW29" s="5"/>
      <c r="AX29" s="5"/>
      <c r="AY29" s="5"/>
      <c r="AZ29" s="5"/>
      <c r="BA29" s="5"/>
      <c r="BB29" s="5"/>
    </row>
    <row r="30" spans="1:54" x14ac:dyDescent="0.2">
      <c r="A30" s="2">
        <v>44372</v>
      </c>
      <c r="B30" s="36">
        <f>'Daily Counts'!B30/SUM('Daily Counts'!B$5:B29)</f>
        <v>4.0281973816717019E-3</v>
      </c>
      <c r="C30" s="36">
        <f>'Daily Counts'!C30/SUM('Daily Counts'!C$5:C29)</f>
        <v>0.16169154228855723</v>
      </c>
      <c r="D30" s="36">
        <f>'Daily Counts'!D30/SUM('Daily Counts'!D$5:D29)</f>
        <v>0.17017208413001911</v>
      </c>
      <c r="E30" s="36">
        <f>'Daily Counts'!E30/SUM('Daily Counts'!E$5:E29)</f>
        <v>6.4573724148192235E-2</v>
      </c>
      <c r="F30" s="36">
        <f>'Daily Counts'!F30/SUM('Daily Counts'!F$5:F29)</f>
        <v>0</v>
      </c>
      <c r="G30" s="36">
        <f>'Daily Counts'!G30/SUM('Daily Counts'!G$5:G29)</f>
        <v>0</v>
      </c>
      <c r="H30" s="36">
        <f>'Daily Counts'!H30/SUM('Daily Counts'!H$5:H29)</f>
        <v>3.386454183266932E-2</v>
      </c>
      <c r="I30" s="36">
        <f>'Daily Counts'!I30/SUM('Daily Counts'!I$5:I29)</f>
        <v>3.0120481927710843E-2</v>
      </c>
      <c r="J30" s="36">
        <f>'Daily Counts'!J30/SUM('Daily Counts'!J$5:J29)</f>
        <v>0</v>
      </c>
      <c r="K30" s="36">
        <f>'Daily Counts'!K30/SUM('Daily Counts'!K$5:K29)</f>
        <v>4</v>
      </c>
      <c r="L30" s="36">
        <f>'Daily Counts'!L30/SUM('Daily Counts'!L$5:L29)</f>
        <v>0.33333333333333331</v>
      </c>
      <c r="M30" s="36" t="e">
        <f>'Daily Counts'!M30/SUM('Daily Counts'!M$5:M29)</f>
        <v>#DIV/0!</v>
      </c>
      <c r="N30" s="36">
        <f>'Daily Counts'!N30/SUM('Daily Counts'!N$5:N29)</f>
        <v>0.39393939393939392</v>
      </c>
      <c r="O30" s="36">
        <f>'Daily Counts'!O30/SUM('Daily Counts'!O$5:O29)</f>
        <v>0</v>
      </c>
      <c r="P30" s="36" t="e">
        <f>'Daily Counts'!P30/SUM('Daily Counts'!P$5:P29)</f>
        <v>#DIV/0!</v>
      </c>
      <c r="Q30" s="36">
        <f>'Daily Counts'!Q30/SUM('Daily Counts'!Q$5:Q29)</f>
        <v>0</v>
      </c>
      <c r="R30" s="36">
        <f>'Daily Counts'!R30/SUM('Daily Counts'!R$5:R29)</f>
        <v>0</v>
      </c>
      <c r="S30" s="36">
        <f>'Daily Counts'!S30/SUM('Daily Counts'!S$5:S29)</f>
        <v>0.28260869565217389</v>
      </c>
      <c r="T30" s="36">
        <f>'Daily Counts'!T30/SUM('Daily Counts'!T$5:T29)</f>
        <v>0.41309323973752482</v>
      </c>
      <c r="U30" s="36">
        <f>'Daily Counts'!U30/SUM('Daily Counts'!U$5:U29)</f>
        <v>0.32012513034410844</v>
      </c>
      <c r="V30" s="36">
        <f>'Daily Counts'!V30/SUM('Daily Counts'!V$5:V29)</f>
        <v>0.2356020942408377</v>
      </c>
      <c r="W30" s="36">
        <f>'Daily Counts'!W30/SUM('Daily Counts'!W$5:W29)</f>
        <v>0.58571428571428574</v>
      </c>
      <c r="X30" s="36">
        <f>'Daily Counts'!X30/SUM('Daily Counts'!X$5:X29)</f>
        <v>1.0124688279301746</v>
      </c>
      <c r="Y30" s="36">
        <f>'Daily Counts'!Y30/SUM('Daily Counts'!Y$5:Y29)</f>
        <v>1.9751824817518249</v>
      </c>
      <c r="Z30" s="36">
        <f>'Daily Counts'!Z30/SUM('Daily Counts'!Z$5:Z29)</f>
        <v>0.30208333333333331</v>
      </c>
      <c r="AA30" s="1"/>
      <c r="AB30" s="36">
        <f>'Daily Counts'!AB30/SUM('Daily Counts'!AB$5:AB29)</f>
        <v>0.11604439959636731</v>
      </c>
      <c r="AC30" s="36">
        <f>'Daily Counts'!AC30/SUM('Daily Counts'!AC$5:AC29)</f>
        <v>0.82270916334661359</v>
      </c>
      <c r="AD30" s="36">
        <f>'Daily Counts'!AD30/SUM('Daily Counts'!AD$5:AD29)</f>
        <v>0.233502538071066</v>
      </c>
      <c r="AE30" s="1"/>
      <c r="AF30" s="1"/>
      <c r="AG30" s="1"/>
      <c r="AH30" s="1"/>
      <c r="AI30" s="1"/>
      <c r="AJ30" s="1"/>
      <c r="AK30" s="36">
        <f>'Daily Counts'!AK30/SUM('Daily Counts'!AK$5:AK29)</f>
        <v>9.665019220208676E-2</v>
      </c>
      <c r="AL30" s="36">
        <f>'Daily Counts'!AL30/SUM('Daily Counts'!AL$5:AL29)</f>
        <v>0.2019400352733686</v>
      </c>
      <c r="AM30" s="36">
        <f>'Daily Counts'!AM30/SUM('Daily Counts'!AM$5:AM29)</f>
        <v>0.25064333504889347</v>
      </c>
      <c r="AN30" s="36">
        <f>'Daily Counts'!AN30/SUM('Daily Counts'!AN$5:AN29)</f>
        <v>0.20223084384093112</v>
      </c>
      <c r="AO30" s="36">
        <f>'Daily Counts'!AO30/SUM('Daily Counts'!AO$5:AO29)</f>
        <v>0.49533437013996889</v>
      </c>
      <c r="AP30" s="36">
        <f>'Daily Counts'!AP30/SUM('Daily Counts'!AP$5:AP29)</f>
        <v>4.6665370406377598E-3</v>
      </c>
      <c r="AQ30" s="1"/>
      <c r="AR30" s="36">
        <f>'Daily Counts'!AR30/SUM('Daily Counts'!AR$5:AR29)</f>
        <v>3.7217391304347824</v>
      </c>
      <c r="AS30" s="36">
        <f>'Daily Counts'!AS30/SUM('Daily Counts'!AS$5:AS29)</f>
        <v>0.21936148300720906</v>
      </c>
      <c r="AT30" s="36">
        <f>'Daily Counts'!AT30/SUM('Daily Counts'!AT$5:AT29)</f>
        <v>0</v>
      </c>
      <c r="AU30" s="36">
        <f>'Daily Counts'!AU30/SUM('Daily Counts'!AU$5:AU29)</f>
        <v>0.24492979719188768</v>
      </c>
      <c r="AV30" s="36">
        <f>'Daily Counts'!AV30/SUM('Daily Counts'!AV$5:AV29)</f>
        <v>0.50588235294117645</v>
      </c>
      <c r="AW30" s="5"/>
      <c r="AX30" s="5"/>
      <c r="AY30" s="5"/>
      <c r="AZ30" s="5"/>
      <c r="BA30" s="5"/>
      <c r="BB30" s="5"/>
    </row>
    <row r="31" spans="1:54" x14ac:dyDescent="0.2">
      <c r="A31" s="2">
        <v>44373</v>
      </c>
      <c r="B31" s="36">
        <f>'Daily Counts'!B31/SUM('Daily Counts'!B$5:B30)</f>
        <v>0.18355065195586762</v>
      </c>
      <c r="C31" s="36">
        <f>'Daily Counts'!C31/SUM('Daily Counts'!C$5:C30)</f>
        <v>1.1755888650963597</v>
      </c>
      <c r="D31" s="36">
        <f>'Daily Counts'!D31/SUM('Daily Counts'!D$5:D30)</f>
        <v>1.84640522875817</v>
      </c>
      <c r="E31" s="36">
        <f>'Daily Counts'!E31/SUM('Daily Counts'!E$5:E30)</f>
        <v>7.9105520614954572E-2</v>
      </c>
      <c r="F31" s="36">
        <f>'Daily Counts'!F31/SUM('Daily Counts'!F$5:F30)</f>
        <v>0</v>
      </c>
      <c r="G31" s="36">
        <f>'Daily Counts'!G31/SUM('Daily Counts'!G$5:G30)</f>
        <v>2.557377049180328</v>
      </c>
      <c r="H31" s="36">
        <f>'Daily Counts'!H31/SUM('Daily Counts'!H$5:H30)</f>
        <v>0.36416184971098264</v>
      </c>
      <c r="I31" s="36">
        <f>'Daily Counts'!I31/SUM('Daily Counts'!I$5:I30)</f>
        <v>3.8986354775828458E-3</v>
      </c>
      <c r="J31" s="36">
        <f>'Daily Counts'!J31/SUM('Daily Counts'!J$5:J30)</f>
        <v>0</v>
      </c>
      <c r="K31" s="36">
        <f>'Daily Counts'!K31/SUM('Daily Counts'!K$5:K30)</f>
        <v>1.1851851851851851E-2</v>
      </c>
      <c r="L31" s="36">
        <f>'Daily Counts'!L31/SUM('Daily Counts'!L$5:L30)</f>
        <v>0.25</v>
      </c>
      <c r="M31" s="36">
        <f>'Daily Counts'!M31/SUM('Daily Counts'!M$5:M30)</f>
        <v>2.875</v>
      </c>
      <c r="N31" s="36">
        <f>'Daily Counts'!N31/SUM('Daily Counts'!N$5:N30)</f>
        <v>0.51358695652173914</v>
      </c>
      <c r="O31" s="36">
        <f>'Daily Counts'!O31/SUM('Daily Counts'!O$5:O30)</f>
        <v>0</v>
      </c>
      <c r="P31" s="36" t="e">
        <f>'Daily Counts'!P31/SUM('Daily Counts'!P$5:P30)</f>
        <v>#DIV/0!</v>
      </c>
      <c r="Q31" s="36">
        <f>'Daily Counts'!Q31/SUM('Daily Counts'!Q$5:Q30)</f>
        <v>0</v>
      </c>
      <c r="R31" s="36">
        <f>'Daily Counts'!R31/SUM('Daily Counts'!R$5:R30)</f>
        <v>0.86842105263157898</v>
      </c>
      <c r="S31" s="36">
        <f>'Daily Counts'!S31/SUM('Daily Counts'!S$5:S30)</f>
        <v>0</v>
      </c>
      <c r="T31" s="36">
        <f>'Daily Counts'!T31/SUM('Daily Counts'!T$5:T30)</f>
        <v>0.27213822894168466</v>
      </c>
      <c r="U31" s="36">
        <f>'Daily Counts'!U31/SUM('Daily Counts'!U$5:U30)</f>
        <v>0.25118483412322273</v>
      </c>
      <c r="V31" s="36">
        <f>'Daily Counts'!V31/SUM('Daily Counts'!V$5:V30)</f>
        <v>0.19209039548022599</v>
      </c>
      <c r="W31" s="36">
        <f>'Daily Counts'!W31/SUM('Daily Counts'!W$5:W30)</f>
        <v>0.42642642642642642</v>
      </c>
      <c r="X31" s="36">
        <f>'Daily Counts'!X31/SUM('Daily Counts'!X$5:X30)</f>
        <v>0.12763320941759604</v>
      </c>
      <c r="Y31" s="36">
        <f>'Daily Counts'!Y31/SUM('Daily Counts'!Y$5:Y30)</f>
        <v>0.11138370951913641</v>
      </c>
      <c r="Z31" s="36">
        <f>'Daily Counts'!Z31/SUM('Daily Counts'!Z$5:Z30)</f>
        <v>0.24</v>
      </c>
      <c r="AA31" s="1"/>
      <c r="AB31" s="36">
        <f>'Daily Counts'!AB31/SUM('Daily Counts'!AB$5:AB30)</f>
        <v>0.65702230259192285</v>
      </c>
      <c r="AC31" s="36">
        <f>'Daily Counts'!AC31/SUM('Daily Counts'!AC$5:AC30)</f>
        <v>0.67213114754098358</v>
      </c>
      <c r="AD31" s="36">
        <f>'Daily Counts'!AD31/SUM('Daily Counts'!AD$5:AD30)</f>
        <v>0.51234567901234573</v>
      </c>
      <c r="AE31" s="1"/>
      <c r="AF31" s="1"/>
      <c r="AG31" s="1"/>
      <c r="AH31" s="1"/>
      <c r="AI31" s="1"/>
      <c r="AJ31" s="1"/>
      <c r="AK31" s="36">
        <f>'Daily Counts'!AK31/SUM('Daily Counts'!AK$5:AK30)</f>
        <v>0.10201015809428428</v>
      </c>
      <c r="AL31" s="36">
        <f>'Daily Counts'!AL31/SUM('Daily Counts'!AL$5:AL30)</f>
        <v>0.21496698459280997</v>
      </c>
      <c r="AM31" s="36">
        <f>'Daily Counts'!AM31/SUM('Daily Counts'!AM$5:AM30)</f>
        <v>0.12757201646090535</v>
      </c>
      <c r="AN31" s="36">
        <f>'Daily Counts'!AN31/SUM('Daily Counts'!AN$5:AN30)</f>
        <v>0.11496571198063735</v>
      </c>
      <c r="AO31" s="36">
        <f>'Daily Counts'!AO31/SUM('Daily Counts'!AO$5:AO30)</f>
        <v>0.69110764430577221</v>
      </c>
      <c r="AP31" s="36">
        <f>'Daily Counts'!AP31/SUM('Daily Counts'!AP$5:AP30)</f>
        <v>4.1029610992839173E-2</v>
      </c>
      <c r="AQ31" s="36" t="e">
        <f>'Daily Counts'!AQ31/SUM('Daily Counts'!AQ$5:AQ30)</f>
        <v>#DIV/0!</v>
      </c>
      <c r="AR31" s="36">
        <f>'Daily Counts'!AR31/SUM('Daily Counts'!AR$5:AR30)</f>
        <v>0.86003683241252304</v>
      </c>
      <c r="AS31" s="36">
        <f>'Daily Counts'!AS31/SUM('Daily Counts'!AS$5:AS30)</f>
        <v>0.57939189189189189</v>
      </c>
      <c r="AT31" s="36">
        <f>'Daily Counts'!AT31/SUM('Daily Counts'!AT$5:AT30)</f>
        <v>0</v>
      </c>
      <c r="AU31" s="36">
        <f>'Daily Counts'!AU31/SUM('Daily Counts'!AU$5:AU30)</f>
        <v>2.1303258145363407E-2</v>
      </c>
      <c r="AV31" s="36">
        <f>'Daily Counts'!AV31/SUM('Daily Counts'!AV$5:AV30)</f>
        <v>0.1015625</v>
      </c>
      <c r="AW31" s="5"/>
      <c r="AX31" s="5"/>
      <c r="AY31" s="5"/>
      <c r="AZ31" s="5"/>
      <c r="BA31" s="5"/>
      <c r="BB31" s="5"/>
    </row>
    <row r="32" spans="1:54" x14ac:dyDescent="0.2">
      <c r="A32" s="2">
        <v>44374</v>
      </c>
      <c r="B32" s="36">
        <f>'Daily Counts'!B32/SUM('Daily Counts'!B$5:B31)</f>
        <v>0.25847457627118642</v>
      </c>
      <c r="C32" s="36">
        <f>'Daily Counts'!C32/SUM('Daily Counts'!C$5:C31)</f>
        <v>5.2165354330708659E-2</v>
      </c>
      <c r="D32" s="36">
        <f>'Daily Counts'!D32/SUM('Daily Counts'!D$5:D31)</f>
        <v>0.1888633754305396</v>
      </c>
      <c r="E32" s="36">
        <f>'Daily Counts'!E32/SUM('Daily Counts'!E$5:E31)</f>
        <v>0.20282346846263438</v>
      </c>
      <c r="F32" s="36">
        <f>'Daily Counts'!F32/SUM('Daily Counts'!F$5:F31)</f>
        <v>3.8888888888888888</v>
      </c>
      <c r="G32" s="36">
        <f>'Daily Counts'!G32/SUM('Daily Counts'!G$5:G31)</f>
        <v>5.5299539170506916E-2</v>
      </c>
      <c r="H32" s="36">
        <f>'Daily Counts'!H32/SUM('Daily Counts'!H$5:H31)</f>
        <v>0.12994350282485875</v>
      </c>
      <c r="I32" s="36">
        <f>'Daily Counts'!I32/SUM('Daily Counts'!I$5:I31)</f>
        <v>0</v>
      </c>
      <c r="J32" s="36">
        <f>'Daily Counts'!J32/SUM('Daily Counts'!J$5:J31)</f>
        <v>0</v>
      </c>
      <c r="K32" s="36">
        <f>'Daily Counts'!K32/SUM('Daily Counts'!K$5:K31)</f>
        <v>0.29136163982430452</v>
      </c>
      <c r="L32" s="36">
        <f>'Daily Counts'!L32/SUM('Daily Counts'!L$5:L31)</f>
        <v>0.4</v>
      </c>
      <c r="M32" s="36">
        <f>'Daily Counts'!M32/SUM('Daily Counts'!M$5:M31)</f>
        <v>0</v>
      </c>
      <c r="N32" s="36">
        <f>'Daily Counts'!N32/SUM('Daily Counts'!N$5:N31)</f>
        <v>0.41292639138240572</v>
      </c>
      <c r="O32" s="36">
        <f>'Daily Counts'!O32/SUM('Daily Counts'!O$5:O31)</f>
        <v>0.61930294906166217</v>
      </c>
      <c r="P32" s="36" t="e">
        <f>'Daily Counts'!P32/SUM('Daily Counts'!P$5:P31)</f>
        <v>#DIV/0!</v>
      </c>
      <c r="Q32" s="36">
        <f>'Daily Counts'!Q32/SUM('Daily Counts'!Q$5:Q31)</f>
        <v>0</v>
      </c>
      <c r="R32" s="36">
        <f>'Daily Counts'!R32/SUM('Daily Counts'!R$5:R31)</f>
        <v>0.23943661971830985</v>
      </c>
      <c r="S32" s="36">
        <f>'Daily Counts'!S32/SUM('Daily Counts'!S$5:S31)</f>
        <v>0.38983050847457629</v>
      </c>
      <c r="T32" s="36">
        <f>'Daily Counts'!T32/SUM('Daily Counts'!T$5:T31)</f>
        <v>9.6434634974533112E-2</v>
      </c>
      <c r="U32" s="36">
        <f>'Daily Counts'!U32/SUM('Daily Counts'!U$5:U31)</f>
        <v>0.52904040404040409</v>
      </c>
      <c r="V32" s="36">
        <f>'Daily Counts'!V32/SUM('Daily Counts'!V$5:V31)</f>
        <v>0.16350710900473933</v>
      </c>
      <c r="W32" s="36">
        <f>'Daily Counts'!W32/SUM('Daily Counts'!W$5:W31)</f>
        <v>1.2715789473684211</v>
      </c>
      <c r="X32" s="36">
        <f>'Daily Counts'!X32/SUM('Daily Counts'!X$5:X31)</f>
        <v>0.56758241758241756</v>
      </c>
      <c r="Y32" s="36">
        <f>'Daily Counts'!Y32/SUM('Daily Counts'!Y$5:Y31)</f>
        <v>3.8189845474613689E-2</v>
      </c>
      <c r="Z32" s="36">
        <f>'Daily Counts'!Z32/SUM('Daily Counts'!Z$5:Z31)</f>
        <v>0.3</v>
      </c>
      <c r="AA32" s="1"/>
      <c r="AB32" s="36">
        <f>'Daily Counts'!AB32/SUM('Daily Counts'!AB$5:AB31)</f>
        <v>0.37813750454710804</v>
      </c>
      <c r="AC32" s="36">
        <f>'Daily Counts'!AC32/SUM('Daily Counts'!AC$5:AC31)</f>
        <v>0.23790849673202613</v>
      </c>
      <c r="AD32" s="36">
        <f>'Daily Counts'!AD32/SUM('Daily Counts'!AD$5:AD31)</f>
        <v>0.22721088435374151</v>
      </c>
      <c r="AE32" s="36" t="e">
        <f>'Daily Counts'!AE32/SUM('Daily Counts'!AE$5:AE31)</f>
        <v>#DIV/0!</v>
      </c>
      <c r="AF32" s="1"/>
      <c r="AG32" s="1"/>
      <c r="AH32" s="36" t="e">
        <f>'Daily Counts'!AH32/SUM('Daily Counts'!AH$5:AH31)</f>
        <v>#DIV/0!</v>
      </c>
      <c r="AI32" s="1"/>
      <c r="AJ32" s="36" t="e">
        <f>'Daily Counts'!AJ32/SUM('Daily Counts'!AJ$5:AJ31)</f>
        <v>#DIV/0!</v>
      </c>
      <c r="AK32" s="36">
        <f>'Daily Counts'!AK32/SUM('Daily Counts'!AK$5:AK31)</f>
        <v>7.3222979552093476E-2</v>
      </c>
      <c r="AL32" s="36">
        <f>'Daily Counts'!AL32/SUM('Daily Counts'!AL$5:AL31)</f>
        <v>5.6763285024154592E-2</v>
      </c>
      <c r="AM32" s="36">
        <f>'Daily Counts'!AM32/SUM('Daily Counts'!AM$5:AM31)</f>
        <v>0.20182481751824818</v>
      </c>
      <c r="AN32" s="36">
        <f>'Daily Counts'!AN32/SUM('Daily Counts'!AN$5:AN31)</f>
        <v>8.3574529667149053E-2</v>
      </c>
      <c r="AO32" s="36">
        <f>'Daily Counts'!AO32/SUM('Daily Counts'!AO$5:AO31)</f>
        <v>0.10485854858548585</v>
      </c>
      <c r="AP32" s="36">
        <f>'Daily Counts'!AP32/SUM('Daily Counts'!AP$5:AP31)</f>
        <v>7.9940509388362144E-3</v>
      </c>
      <c r="AQ32" s="36">
        <f>'Daily Counts'!AQ32/SUM('Daily Counts'!AQ$5:AQ31)</f>
        <v>6.25E-2</v>
      </c>
      <c r="AR32" s="36">
        <f>'Daily Counts'!AR32/SUM('Daily Counts'!AR$5:AR31)</f>
        <v>0.37326732673267327</v>
      </c>
      <c r="AS32" s="36">
        <f>'Daily Counts'!AS32/SUM('Daily Counts'!AS$5:AS31)</f>
        <v>0.28663101604278074</v>
      </c>
      <c r="AT32" s="36">
        <f>'Daily Counts'!AT32/SUM('Daily Counts'!AT$5:AT31)</f>
        <v>0.47413793103448276</v>
      </c>
      <c r="AU32" s="36">
        <f>'Daily Counts'!AU32/SUM('Daily Counts'!AU$5:AU31)</f>
        <v>0.2588957055214724</v>
      </c>
      <c r="AV32" s="36">
        <f>'Daily Counts'!AV32/SUM('Daily Counts'!AV$5:AV31)</f>
        <v>0.39007092198581561</v>
      </c>
      <c r="AW32" s="5"/>
      <c r="AX32" s="5"/>
      <c r="AY32" s="5"/>
      <c r="AZ32" s="5"/>
      <c r="BA32" s="5"/>
      <c r="BB32" s="5"/>
    </row>
    <row r="33" spans="1:54" x14ac:dyDescent="0.2">
      <c r="A33" s="2">
        <v>44375</v>
      </c>
      <c r="B33" s="36">
        <f>'Daily Counts'!B33/SUM('Daily Counts'!B$5:B32)</f>
        <v>2.4915824915824916E-2</v>
      </c>
      <c r="C33" s="36">
        <f>'Daily Counts'!C33/SUM('Daily Counts'!C$5:C32)</f>
        <v>9.1674462114125346E-2</v>
      </c>
      <c r="D33" s="36">
        <f>'Daily Counts'!D33/SUM('Daily Counts'!D$5:D32)</f>
        <v>8.5948816996619992E-2</v>
      </c>
      <c r="E33" s="36">
        <f>'Daily Counts'!E33/SUM('Daily Counts'!E$5:E32)</f>
        <v>5.5238505437708627E-2</v>
      </c>
      <c r="F33" s="36">
        <f>'Daily Counts'!F33/SUM('Daily Counts'!F$5:F32)</f>
        <v>0.32954545454545453</v>
      </c>
      <c r="G33" s="36">
        <f>'Daily Counts'!G33/SUM('Daily Counts'!G$5:G32)</f>
        <v>0.91703056768558955</v>
      </c>
      <c r="H33" s="36">
        <f>'Daily Counts'!H33/SUM('Daily Counts'!H$5:H32)</f>
        <v>4.1250000000000002E-2</v>
      </c>
      <c r="I33" s="36">
        <f>'Daily Counts'!I33/SUM('Daily Counts'!I$5:I32)</f>
        <v>1.9417475728155339E-3</v>
      </c>
      <c r="J33" s="36">
        <f>'Daily Counts'!J33/SUM('Daily Counts'!J$5:J32)</f>
        <v>0</v>
      </c>
      <c r="K33" s="36">
        <f>'Daily Counts'!K33/SUM('Daily Counts'!K$5:K32)</f>
        <v>8.7301587301587297E-2</v>
      </c>
      <c r="L33" s="36">
        <f>'Daily Counts'!L33/SUM('Daily Counts'!L$5:L32)</f>
        <v>0</v>
      </c>
      <c r="M33" s="36">
        <f>'Daily Counts'!M33/SUM('Daily Counts'!M$5:M32)</f>
        <v>2.096774193548387</v>
      </c>
      <c r="N33" s="36">
        <f>'Daily Counts'!N33/SUM('Daily Counts'!N$5:N32)</f>
        <v>0.26810673443456162</v>
      </c>
      <c r="O33" s="36">
        <f>'Daily Counts'!O33/SUM('Daily Counts'!O$5:O32)</f>
        <v>6.1258278145695365E-2</v>
      </c>
      <c r="P33" s="36" t="e">
        <f>'Daily Counts'!P33/SUM('Daily Counts'!P$5:P32)</f>
        <v>#DIV/0!</v>
      </c>
      <c r="Q33" s="36">
        <f>'Daily Counts'!Q33/SUM('Daily Counts'!Q$5:Q32)</f>
        <v>0.33333333333333331</v>
      </c>
      <c r="R33" s="36">
        <f>'Daily Counts'!R33/SUM('Daily Counts'!R$5:R32)</f>
        <v>1.7386363636363635</v>
      </c>
      <c r="S33" s="36">
        <f>'Daily Counts'!S33/SUM('Daily Counts'!S$5:S32)</f>
        <v>6.0121951219512191</v>
      </c>
      <c r="T33" s="36">
        <f>'Daily Counts'!T33/SUM('Daily Counts'!T$5:T32)</f>
        <v>0.13734902446577887</v>
      </c>
      <c r="U33" s="36">
        <f>'Daily Counts'!U33/SUM('Daily Counts'!U$5:U32)</f>
        <v>0.14368290668868702</v>
      </c>
      <c r="V33" s="36">
        <f>'Daily Counts'!V33/SUM('Daily Counts'!V$5:V32)</f>
        <v>0.1354378818737271</v>
      </c>
      <c r="W33" s="36">
        <f>'Daily Counts'!W33/SUM('Daily Counts'!W$5:W32)</f>
        <v>0.14179796107506951</v>
      </c>
      <c r="X33" s="36">
        <f>'Daily Counts'!X33/SUM('Daily Counts'!X$5:X32)</f>
        <v>0.24044865054328776</v>
      </c>
      <c r="Y33" s="36">
        <f>'Daily Counts'!Y33/SUM('Daily Counts'!Y$5:Y32)</f>
        <v>9.9085689985115882E-2</v>
      </c>
      <c r="Z33" s="36">
        <f>'Daily Counts'!Z33/SUM('Daily Counts'!Z$5:Z32)</f>
        <v>4.0818858560794045</v>
      </c>
      <c r="AA33" s="1"/>
      <c r="AB33" s="36">
        <f>'Daily Counts'!AB33/SUM('Daily Counts'!AB$5:AB32)</f>
        <v>0.18292200079187013</v>
      </c>
      <c r="AC33" s="36">
        <f>'Daily Counts'!AC33/SUM('Daily Counts'!AC$5:AC32)</f>
        <v>0.22703273495248152</v>
      </c>
      <c r="AD33" s="36">
        <f>'Daily Counts'!AD33/SUM('Daily Counts'!AD$5:AD32)</f>
        <v>0.15410199556541021</v>
      </c>
      <c r="AE33" s="36">
        <f>'Daily Counts'!AE33/SUM('Daily Counts'!AE$5:AE32)</f>
        <v>0</v>
      </c>
      <c r="AF33" s="1"/>
      <c r="AG33" s="36" t="e">
        <f>'Daily Counts'!AG33/SUM('Daily Counts'!AG$5:AG32)</f>
        <v>#DIV/0!</v>
      </c>
      <c r="AH33" s="36">
        <f>'Daily Counts'!AH33/SUM('Daily Counts'!AH$5:AH32)</f>
        <v>0</v>
      </c>
      <c r="AI33" s="1"/>
      <c r="AJ33" s="36">
        <f>'Daily Counts'!AJ33/SUM('Daily Counts'!AJ$5:AJ32)</f>
        <v>0.91176470588235292</v>
      </c>
      <c r="AK33" s="36">
        <f>'Daily Counts'!AK33/SUM('Daily Counts'!AK$5:AK32)</f>
        <v>0.11655476924938003</v>
      </c>
      <c r="AL33" s="36">
        <f>'Daily Counts'!AL33/SUM('Daily Counts'!AL$5:AL32)</f>
        <v>5.0285714285714288E-2</v>
      </c>
      <c r="AM33" s="36">
        <f>'Daily Counts'!AM33/SUM('Daily Counts'!AM$5:AM32)</f>
        <v>0.16246583662313999</v>
      </c>
      <c r="AN33" s="36">
        <f>'Daily Counts'!AN33/SUM('Daily Counts'!AN$5:AN32)</f>
        <v>4.2404006677796327E-2</v>
      </c>
      <c r="AO33" s="36">
        <f>'Daily Counts'!AO33/SUM('Daily Counts'!AO$5:AO32)</f>
        <v>0.12830503757305872</v>
      </c>
      <c r="AP33" s="36">
        <f>'Daily Counts'!AP33/SUM('Daily Counts'!AP$5:AP32)</f>
        <v>4.2235337513832537E-2</v>
      </c>
      <c r="AQ33" s="36">
        <f>'Daily Counts'!AQ33/SUM('Daily Counts'!AQ$5:AQ32)</f>
        <v>8.235294117647058</v>
      </c>
      <c r="AR33" s="36">
        <f>'Daily Counts'!AR33/SUM('Daily Counts'!AR$5:AR32)</f>
        <v>0.45926459985580387</v>
      </c>
      <c r="AS33" s="36">
        <f>'Daily Counts'!AS33/SUM('Daily Counts'!AS$5:AS32)</f>
        <v>7.7306733167082295E-2</v>
      </c>
      <c r="AT33" s="36">
        <f>'Daily Counts'!AT33/SUM('Daily Counts'!AT$5:AT32)</f>
        <v>3.5087719298245612E-2</v>
      </c>
      <c r="AU33" s="36">
        <f>'Daily Counts'!AU33/SUM('Daily Counts'!AU$5:AU32)</f>
        <v>2.4366471734892786E-2</v>
      </c>
      <c r="AV33" s="36">
        <f>'Daily Counts'!AV33/SUM('Daily Counts'!AV$5:AV32)</f>
        <v>0.4642857142857143</v>
      </c>
      <c r="AW33" s="5"/>
      <c r="AX33" s="5"/>
      <c r="AY33" s="5"/>
      <c r="AZ33" s="5"/>
      <c r="BA33" s="5"/>
      <c r="BB33" s="5"/>
    </row>
    <row r="34" spans="1:54" x14ac:dyDescent="0.2">
      <c r="A34" s="2">
        <v>44376</v>
      </c>
      <c r="B34" s="36">
        <f>'Daily Counts'!B34/SUM('Daily Counts'!B$5:B33)</f>
        <v>0.16557161629434955</v>
      </c>
      <c r="C34" s="36">
        <f>'Daily Counts'!C34/SUM('Daily Counts'!C$5:C33)</f>
        <v>3.5132819194515851E-2</v>
      </c>
      <c r="D34" s="36">
        <f>'Daily Counts'!D34/SUM('Daily Counts'!D$5:D33)</f>
        <v>1.2894619831036016E-2</v>
      </c>
      <c r="E34" s="36">
        <f>'Daily Counts'!E34/SUM('Daily Counts'!E$5:E33)</f>
        <v>0.17846938775510204</v>
      </c>
      <c r="F34" s="36">
        <f>'Daily Counts'!F34/SUM('Daily Counts'!F$5:F33)</f>
        <v>0.37891737891737892</v>
      </c>
      <c r="G34" s="36">
        <f>'Daily Counts'!G34/SUM('Daily Counts'!G$5:G33)</f>
        <v>0.38041002277904329</v>
      </c>
      <c r="H34" s="36">
        <f>'Daily Counts'!H34/SUM('Daily Counts'!H$5:H33)</f>
        <v>3.2412965186074429E-2</v>
      </c>
      <c r="I34" s="36">
        <f>'Daily Counts'!I34/SUM('Daily Counts'!I$5:I33)</f>
        <v>1.7189922480620154</v>
      </c>
      <c r="J34" s="36">
        <f>'Daily Counts'!J34/SUM('Daily Counts'!J$5:J33)</f>
        <v>0</v>
      </c>
      <c r="K34" s="36">
        <f>'Daily Counts'!K34/SUM('Daily Counts'!K$5:K33)</f>
        <v>8.3420229405630868E-3</v>
      </c>
      <c r="L34" s="36">
        <f>'Daily Counts'!L34/SUM('Daily Counts'!L$5:L33)</f>
        <v>0</v>
      </c>
      <c r="M34" s="36">
        <f>'Daily Counts'!M34/SUM('Daily Counts'!M$5:M33)</f>
        <v>0.42708333333333331</v>
      </c>
      <c r="N34" s="36">
        <f>'Daily Counts'!N34/SUM('Daily Counts'!N$5:N33)</f>
        <v>0.14529058116232466</v>
      </c>
      <c r="O34" s="36">
        <f>'Daily Counts'!O34/SUM('Daily Counts'!O$5:O33)</f>
        <v>0.64118564742589701</v>
      </c>
      <c r="P34" s="36" t="e">
        <f>'Daily Counts'!P34/SUM('Daily Counts'!P$5:P33)</f>
        <v>#DIV/0!</v>
      </c>
      <c r="Q34" s="36">
        <f>'Daily Counts'!Q34/SUM('Daily Counts'!Q$5:Q33)</f>
        <v>0.5</v>
      </c>
      <c r="R34" s="36">
        <f>'Daily Counts'!R34/SUM('Daily Counts'!R$5:R33)</f>
        <v>2.0788381742738591</v>
      </c>
      <c r="S34" s="36">
        <f>'Daily Counts'!S34/SUM('Daily Counts'!S$5:S33)</f>
        <v>1</v>
      </c>
      <c r="T34" s="36">
        <f>'Daily Counts'!T34/SUM('Daily Counts'!T$5:T33)</f>
        <v>0</v>
      </c>
      <c r="U34" s="36">
        <f>'Daily Counts'!U34/SUM('Daily Counts'!U$5:U33)</f>
        <v>0.21444043321299638</v>
      </c>
      <c r="V34" s="36">
        <f>'Daily Counts'!V34/SUM('Daily Counts'!V$5:V33)</f>
        <v>0.1210762331838565</v>
      </c>
      <c r="W34" s="36">
        <f>'Daily Counts'!W34/SUM('Daily Counts'!W$5:W33)</f>
        <v>0.28490259740259738</v>
      </c>
      <c r="X34" s="36">
        <f>'Daily Counts'!X34/SUM('Daily Counts'!X$5:X33)</f>
        <v>0.1893190166713761</v>
      </c>
      <c r="Y34" s="36">
        <f>'Daily Counts'!Y34/SUM('Daily Counts'!Y$5:Y33)</f>
        <v>0.1530276649255175</v>
      </c>
      <c r="Z34" s="36">
        <f>'Daily Counts'!Z34/SUM('Daily Counts'!Z$5:Z33)</f>
        <v>0</v>
      </c>
      <c r="AA34" s="1"/>
      <c r="AB34" s="36">
        <f>'Daily Counts'!AB34/SUM('Daily Counts'!AB$5:AB33)</f>
        <v>5.913198705790472E-2</v>
      </c>
      <c r="AC34" s="36">
        <f>'Daily Counts'!AC34/SUM('Daily Counts'!AC$5:AC33)</f>
        <v>0.12994836488812392</v>
      </c>
      <c r="AD34" s="36">
        <f>'Daily Counts'!AD34/SUM('Daily Counts'!AD$5:AD33)</f>
        <v>0.19500480307396734</v>
      </c>
      <c r="AE34" s="36">
        <f>'Daily Counts'!AE34/SUM('Daily Counts'!AE$5:AE33)</f>
        <v>18.444444444444443</v>
      </c>
      <c r="AF34" s="1"/>
      <c r="AG34" s="36">
        <f>'Daily Counts'!AG34/SUM('Daily Counts'!AG$5:AG33)</f>
        <v>1.0228310502283104</v>
      </c>
      <c r="AH34" s="36">
        <f>'Daily Counts'!AH34/SUM('Daily Counts'!AH$5:AH33)</f>
        <v>0</v>
      </c>
      <c r="AI34" s="1"/>
      <c r="AJ34" s="36">
        <f>'Daily Counts'!AJ34/SUM('Daily Counts'!AJ$5:AJ33)</f>
        <v>0.61538461538461542</v>
      </c>
      <c r="AK34" s="36">
        <f>'Daily Counts'!AK34/SUM('Daily Counts'!AK$5:AK33)</f>
        <v>0.10303358613217768</v>
      </c>
      <c r="AL34" s="36">
        <f>'Daily Counts'!AL34/SUM('Daily Counts'!AL$5:AL33)</f>
        <v>6.0391730141458107E-2</v>
      </c>
      <c r="AM34" s="36">
        <f>'Daily Counts'!AM34/SUM('Daily Counts'!AM$5:AM33)</f>
        <v>7.4190177638453494E-2</v>
      </c>
      <c r="AN34" s="36">
        <f>'Daily Counts'!AN34/SUM('Daily Counts'!AN$5:AN33)</f>
        <v>0.10858424087123639</v>
      </c>
      <c r="AO34" s="36">
        <f>'Daily Counts'!AO34/SUM('Daily Counts'!AO$5:AO33)</f>
        <v>0.1731623088307844</v>
      </c>
      <c r="AP34" s="36">
        <f>'Daily Counts'!AP34/SUM('Daily Counts'!AP$5:AP33)</f>
        <v>4.8840913112723414E-2</v>
      </c>
      <c r="AQ34" s="36">
        <f>'Daily Counts'!AQ34/SUM('Daily Counts'!AQ$5:AQ33)</f>
        <v>1.2961783439490446</v>
      </c>
      <c r="AR34" s="36">
        <f>'Daily Counts'!AR34/SUM('Daily Counts'!AR$5:AR33)</f>
        <v>0.24802371541501977</v>
      </c>
      <c r="AS34" s="36">
        <f>'Daily Counts'!AS34/SUM('Daily Counts'!AS$5:AS33)</f>
        <v>9.4521604938271608E-2</v>
      </c>
      <c r="AT34" s="36">
        <f>'Daily Counts'!AT34/SUM('Daily Counts'!AT$5:AT33)</f>
        <v>1.0960451977401129</v>
      </c>
      <c r="AU34" s="36">
        <f>'Daily Counts'!AU34/SUM('Daily Counts'!AU$5:AU33)</f>
        <v>4.8525214081826834E-2</v>
      </c>
      <c r="AV34" s="36">
        <f>'Daily Counts'!AV34/SUM('Daily Counts'!AV$5:AV33)</f>
        <v>0.29094076655052264</v>
      </c>
      <c r="AW34" s="5"/>
      <c r="AX34" s="5"/>
      <c r="AY34" s="5"/>
      <c r="AZ34" s="5"/>
      <c r="BA34" s="5"/>
      <c r="BB34" s="5"/>
    </row>
    <row r="35" spans="1:54" x14ac:dyDescent="0.2">
      <c r="A35" s="2">
        <v>44377</v>
      </c>
      <c r="B35" s="36">
        <f>'Daily Counts'!B35/SUM('Daily Counts'!B$5:B34)</f>
        <v>0.13021420518602028</v>
      </c>
      <c r="C35" s="36">
        <f>'Daily Counts'!C35/SUM('Daily Counts'!C$5:C34)</f>
        <v>3.8907284768211918E-2</v>
      </c>
      <c r="D35" s="36">
        <f>'Daily Counts'!D35/SUM('Daily Counts'!D$5:D34)</f>
        <v>2.7216856892010536E-2</v>
      </c>
      <c r="E35" s="36">
        <f>'Daily Counts'!E35/SUM('Daily Counts'!E$5:E34)</f>
        <v>1.7144341501428694E-2</v>
      </c>
      <c r="F35" s="36">
        <f>'Daily Counts'!F35/SUM('Daily Counts'!F$5:F34)</f>
        <v>1.6528925619834711E-2</v>
      </c>
      <c r="G35" s="36">
        <f>'Daily Counts'!G35/SUM('Daily Counts'!G$5:G34)</f>
        <v>0.13118811881188119</v>
      </c>
      <c r="H35" s="36">
        <f>'Daily Counts'!H35/SUM('Daily Counts'!H$5:H34)</f>
        <v>0.13488372093023257</v>
      </c>
      <c r="I35" s="36">
        <f>'Daily Counts'!I35/SUM('Daily Counts'!I$5:I34)</f>
        <v>0.27013542409123309</v>
      </c>
      <c r="J35" s="36">
        <f>'Daily Counts'!J35/SUM('Daily Counts'!J$5:J34)</f>
        <v>13.96</v>
      </c>
      <c r="K35" s="36">
        <f>'Daily Counts'!K35/SUM('Daily Counts'!K$5:K34)</f>
        <v>9.5139607032057913E-2</v>
      </c>
      <c r="L35" s="36">
        <f>'Daily Counts'!L35/SUM('Daily Counts'!L$5:L34)</f>
        <v>0.14285714285714285</v>
      </c>
      <c r="M35" s="36">
        <f>'Daily Counts'!M35/SUM('Daily Counts'!M$5:M34)</f>
        <v>0.57664233576642332</v>
      </c>
      <c r="N35" s="36">
        <f>'Daily Counts'!N35/SUM('Daily Counts'!N$5:N34)</f>
        <v>2.1872265966754154E-2</v>
      </c>
      <c r="O35" s="36">
        <f>'Daily Counts'!O35/SUM('Daily Counts'!O$5:O34)</f>
        <v>0.65684410646387836</v>
      </c>
      <c r="P35" s="36">
        <f>'Daily Counts'!P35/SUM('Daily Counts'!P$5:P34)</f>
        <v>1.1428571428571428</v>
      </c>
      <c r="Q35" s="36">
        <f>'Daily Counts'!Q35/SUM('Daily Counts'!Q$5:Q34)</f>
        <v>0</v>
      </c>
      <c r="R35" s="36">
        <f>'Daily Counts'!R35/SUM('Daily Counts'!R$5:R34)</f>
        <v>0.35309973045822102</v>
      </c>
      <c r="S35" s="36">
        <f>'Daily Counts'!S35/SUM('Daily Counts'!S$5:S34)</f>
        <v>0.43739130434782608</v>
      </c>
      <c r="T35" s="36">
        <f>'Daily Counts'!T35/SUM('Daily Counts'!T$5:T34)</f>
        <v>7.7944179714091219E-2</v>
      </c>
      <c r="U35" s="36">
        <f>'Daily Counts'!U35/SUM('Daily Counts'!U$5:U34)</f>
        <v>0.32461355529131986</v>
      </c>
      <c r="V35" s="36">
        <f>'Daily Counts'!V35/SUM('Daily Counts'!V$5:V34)</f>
        <v>0.1128</v>
      </c>
      <c r="W35" s="36">
        <f>'Daily Counts'!W35/SUM('Daily Counts'!W$5:W34)</f>
        <v>8.2754264055590651E-2</v>
      </c>
      <c r="X35" s="36">
        <f>'Daily Counts'!X35/SUM('Daily Counts'!X$5:X34)</f>
        <v>0.10049893086243764</v>
      </c>
      <c r="Y35" s="36">
        <f>'Daily Counts'!Y35/SUM('Daily Counts'!Y$5:Y34)</f>
        <v>0.31392617449664428</v>
      </c>
      <c r="Z35" s="36">
        <f>'Daily Counts'!Z35/SUM('Daily Counts'!Z$5:Z34)</f>
        <v>6.201171875E-2</v>
      </c>
      <c r="AA35" s="36" t="e">
        <f>'Daily Counts'!AA35/SUM('Daily Counts'!AA$5:AA34)</f>
        <v>#DIV/0!</v>
      </c>
      <c r="AB35" s="36">
        <f>'Daily Counts'!AB35/SUM('Daily Counts'!AB$5:AB34)</f>
        <v>2.9179395343937639E-2</v>
      </c>
      <c r="AC35" s="36">
        <f>'Daily Counts'!AC35/SUM('Daily Counts'!AC$5:AC34)</f>
        <v>0.23648134044173649</v>
      </c>
      <c r="AD35" s="36">
        <f>'Daily Counts'!AD35/SUM('Daily Counts'!AD$5:AD34)</f>
        <v>0</v>
      </c>
      <c r="AE35" s="36">
        <f>'Daily Counts'!AE35/SUM('Daily Counts'!AE$5:AE34)</f>
        <v>1.3142857142857143</v>
      </c>
      <c r="AF35" s="1"/>
      <c r="AG35" s="36">
        <f>'Daily Counts'!AG35/SUM('Daily Counts'!AG$5:AG34)</f>
        <v>1.0632054176072234</v>
      </c>
      <c r="AH35" s="36">
        <f>'Daily Counts'!AH35/SUM('Daily Counts'!AH$5:AH34)</f>
        <v>0</v>
      </c>
      <c r="AI35" s="1"/>
      <c r="AJ35" s="36">
        <f>'Daily Counts'!AJ35/SUM('Daily Counts'!AJ$5:AJ34)</f>
        <v>3.5428571428571427</v>
      </c>
      <c r="AK35" s="36">
        <f>'Daily Counts'!AK35/SUM('Daily Counts'!AK$5:AK34)</f>
        <v>9.9106178175031923E-2</v>
      </c>
      <c r="AL35" s="36">
        <f>'Daily Counts'!AL35/SUM('Daily Counts'!AL$5:AL34)</f>
        <v>0.2483324781939456</v>
      </c>
      <c r="AM35" s="36">
        <f>'Daily Counts'!AM35/SUM('Daily Counts'!AM$5:AM34)</f>
        <v>5.0583657587548639E-2</v>
      </c>
      <c r="AN35" s="36">
        <f>'Daily Counts'!AN35/SUM('Daily Counts'!AN$5:AN34)</f>
        <v>8.0901473562554171E-2</v>
      </c>
      <c r="AO35" s="36">
        <f>'Daily Counts'!AO35/SUM('Daily Counts'!AO$5:AO34)</f>
        <v>4.6257359125315388E-2</v>
      </c>
      <c r="AP35" s="36">
        <f>'Daily Counts'!AP35/SUM('Daily Counts'!AP$5:AP34)</f>
        <v>0.18339800911084866</v>
      </c>
      <c r="AQ35" s="36">
        <f>'Daily Counts'!AQ35/SUM('Daily Counts'!AQ$5:AQ34)</f>
        <v>0.52704576976421635</v>
      </c>
      <c r="AR35" s="36">
        <f>'Daily Counts'!AR35/SUM('Daily Counts'!AR$5:AR34)</f>
        <v>0.27117973079968327</v>
      </c>
      <c r="AS35" s="36">
        <f>'Daily Counts'!AS35/SUM('Daily Counts'!AS$5:AS34)</f>
        <v>0.11737751145576313</v>
      </c>
      <c r="AT35" s="36">
        <f>'Daily Counts'!AT35/SUM('Daily Counts'!AT$5:AT34)</f>
        <v>0.50673854447439348</v>
      </c>
      <c r="AU35" s="36">
        <f>'Daily Counts'!AU35/SUM('Daily Counts'!AU$5:AU34)</f>
        <v>-1.0889292196007259E-2</v>
      </c>
      <c r="AV35" s="36">
        <f>'Daily Counts'!AV35/SUM('Daily Counts'!AV$5:AV34)</f>
        <v>0.40350877192982454</v>
      </c>
      <c r="AW35" s="5"/>
      <c r="AX35" s="5"/>
      <c r="AY35" s="5"/>
      <c r="AZ35" s="5"/>
      <c r="BA35" s="5"/>
      <c r="BB35" s="5"/>
    </row>
    <row r="36" spans="1:54" x14ac:dyDescent="0.2">
      <c r="A36" s="2">
        <v>44378</v>
      </c>
      <c r="B36" s="36">
        <f>'Daily Counts'!B36/SUM('Daily Counts'!B$5:B35)</f>
        <v>7.680798004987531E-2</v>
      </c>
      <c r="C36" s="36">
        <f>'Daily Counts'!C36/SUM('Daily Counts'!C$5:C35)</f>
        <v>0.20079681274900399</v>
      </c>
      <c r="D36" s="36">
        <f>'Daily Counts'!D36/SUM('Daily Counts'!D$5:D35)</f>
        <v>9.6153846153846159E-2</v>
      </c>
      <c r="E36" s="36">
        <f>'Daily Counts'!E36/SUM('Daily Counts'!E$5:E35)</f>
        <v>0.1425044692261854</v>
      </c>
      <c r="F36" s="36">
        <f>'Daily Counts'!F36/SUM('Daily Counts'!F$5:F35)</f>
        <v>1.2195121951219513E-2</v>
      </c>
      <c r="G36" s="36">
        <f>'Daily Counts'!G36/SUM('Daily Counts'!G$5:G35)</f>
        <v>0</v>
      </c>
      <c r="H36" s="36">
        <f>'Daily Counts'!H36/SUM('Daily Counts'!H$5:H35)</f>
        <v>8.0942622950819679E-2</v>
      </c>
      <c r="I36" s="36">
        <f>'Daily Counts'!I36/SUM('Daily Counts'!I$5:I35)</f>
        <v>1.0101010101010102E-2</v>
      </c>
      <c r="J36" s="36">
        <f>'Daily Counts'!J36/SUM('Daily Counts'!J$5:J35)</f>
        <v>9.7593582887700536E-2</v>
      </c>
      <c r="K36" s="36">
        <f>'Daily Counts'!K36/SUM('Daily Counts'!K$5:K35)</f>
        <v>0</v>
      </c>
      <c r="L36" s="36">
        <f>'Daily Counts'!L36/SUM('Daily Counts'!L$5:L35)</f>
        <v>0</v>
      </c>
      <c r="M36" s="36">
        <f>'Daily Counts'!M36/SUM('Daily Counts'!M$5:M35)</f>
        <v>4.6296296296296294E-3</v>
      </c>
      <c r="N36" s="36">
        <f>'Daily Counts'!N36/SUM('Daily Counts'!N$5:N35)</f>
        <v>3.7671232876712327E-2</v>
      </c>
      <c r="O36" s="36">
        <f>'Daily Counts'!O36/SUM('Daily Counts'!O$5:O35)</f>
        <v>0.20998278829604131</v>
      </c>
      <c r="P36" s="36">
        <f>'Daily Counts'!P36/SUM('Daily Counts'!P$5:P35)</f>
        <v>0</v>
      </c>
      <c r="Q36" s="36">
        <f>'Daily Counts'!Q36/SUM('Daily Counts'!Q$5:Q35)</f>
        <v>0</v>
      </c>
      <c r="R36" s="36">
        <f>'Daily Counts'!R36/SUM('Daily Counts'!R$5:R35)</f>
        <v>0.25996015936254979</v>
      </c>
      <c r="S36" s="36">
        <f>'Daily Counts'!S36/SUM('Daily Counts'!S$5:S35)</f>
        <v>9.3163944343617661E-2</v>
      </c>
      <c r="T36" s="36">
        <f>'Daily Counts'!T36/SUM('Daily Counts'!T$5:T35)</f>
        <v>8.8916956109883163E-2</v>
      </c>
      <c r="U36" s="36">
        <f>'Daily Counts'!U36/SUM('Daily Counts'!U$5:U35)</f>
        <v>0</v>
      </c>
      <c r="V36" s="36">
        <f>'Daily Counts'!V36/SUM('Daily Counts'!V$5:V35)</f>
        <v>0.11646297627606039</v>
      </c>
      <c r="W36" s="36">
        <f>'Daily Counts'!W36/SUM('Daily Counts'!W$5:W35)</f>
        <v>0.18494749124854143</v>
      </c>
      <c r="X36" s="36">
        <f>'Daily Counts'!X36/SUM('Daily Counts'!X$5:X35)</f>
        <v>1.5328151986183074E-2</v>
      </c>
      <c r="Y36" s="36">
        <f>'Daily Counts'!Y36/SUM('Daily Counts'!Y$5:Y35)</f>
        <v>0.12910228578725577</v>
      </c>
      <c r="Z36" s="36">
        <f>'Daily Counts'!Z36/SUM('Daily Counts'!Z$5:Z35)</f>
        <v>7.4942528735632188E-2</v>
      </c>
      <c r="AA36" s="36">
        <f>'Daily Counts'!AA36/SUM('Daily Counts'!AA$5:AA35)</f>
        <v>7.1900826446280988</v>
      </c>
      <c r="AB36" s="36">
        <f>'Daily Counts'!AB36/SUM('Daily Counts'!AB$5:AB35)</f>
        <v>2.2108495394063461E-2</v>
      </c>
      <c r="AC36" s="36">
        <f>'Daily Counts'!AC36/SUM('Daily Counts'!AC$5:AC35)</f>
        <v>0.30890052356020942</v>
      </c>
      <c r="AD36" s="36">
        <f>'Daily Counts'!AD36/SUM('Daily Counts'!AD$5:AD35)</f>
        <v>1.045016077170418E-2</v>
      </c>
      <c r="AE36" s="36">
        <f>'Daily Counts'!AE36/SUM('Daily Counts'!AE$5:AE35)</f>
        <v>5.185185185185185E-2</v>
      </c>
      <c r="AF36" s="1"/>
      <c r="AG36" s="36">
        <f>'Daily Counts'!AG36/SUM('Daily Counts'!AG$5:AG35)</f>
        <v>0.19146608315098468</v>
      </c>
      <c r="AH36" s="36">
        <f>'Daily Counts'!AH36/SUM('Daily Counts'!AH$5:AH35)</f>
        <v>0</v>
      </c>
      <c r="AI36" s="1"/>
      <c r="AJ36" s="36">
        <f>'Daily Counts'!AJ36/SUM('Daily Counts'!AJ$5:AJ35)</f>
        <v>2.4633123689727463</v>
      </c>
      <c r="AK36" s="36">
        <f>'Daily Counts'!AK36/SUM('Daily Counts'!AK$5:AK35)</f>
        <v>0.11483467381590706</v>
      </c>
      <c r="AL36" s="36">
        <f>'Daily Counts'!AL36/SUM('Daily Counts'!AL$5:AL35)</f>
        <v>0.18372379778051787</v>
      </c>
      <c r="AM36" s="36">
        <f>'Daily Counts'!AM36/SUM('Daily Counts'!AM$5:AM35)</f>
        <v>9.166666666666666E-2</v>
      </c>
      <c r="AN36" s="36">
        <f>'Daily Counts'!AN36/SUM('Daily Counts'!AN$5:AN35)</f>
        <v>0.11440791232290831</v>
      </c>
      <c r="AO36" s="36">
        <f>'Daily Counts'!AO36/SUM('Daily Counts'!AO$5:AO35)</f>
        <v>0.23110932475884244</v>
      </c>
      <c r="AP36" s="36">
        <f>'Daily Counts'!AP36/SUM('Daily Counts'!AP$5:AP35)</f>
        <v>0.31864841745081268</v>
      </c>
      <c r="AQ36" s="36">
        <f>'Daily Counts'!AQ36/SUM('Daily Counts'!AQ$5:AQ35)</f>
        <v>0.20708446866485014</v>
      </c>
      <c r="AR36" s="36">
        <f>'Daily Counts'!AR36/SUM('Daily Counts'!AR$5:AR35)</f>
        <v>0.1962005605730302</v>
      </c>
      <c r="AS36" s="36">
        <f>'Daily Counts'!AS36/SUM('Daily Counts'!AS$5:AS35)</f>
        <v>0.14353312302839116</v>
      </c>
      <c r="AT36" s="36">
        <f>'Daily Counts'!AT36/SUM('Daily Counts'!AT$5:AT35)</f>
        <v>1.0250447227191413</v>
      </c>
      <c r="AU36" s="36">
        <f>'Daily Counts'!AU36/SUM('Daily Counts'!AU$5:AU35)</f>
        <v>2.8440366972477066E-2</v>
      </c>
      <c r="AV36" s="36">
        <f>'Daily Counts'!AV36/SUM('Daily Counts'!AV$5:AV35)</f>
        <v>0.16250000000000001</v>
      </c>
      <c r="AW36" s="5"/>
      <c r="AX36" s="5"/>
      <c r="AY36" s="5"/>
      <c r="AZ36" s="5"/>
      <c r="BA36" s="5"/>
      <c r="BB36" s="5"/>
    </row>
    <row r="37" spans="1:54" x14ac:dyDescent="0.2">
      <c r="A37" s="2">
        <v>44379</v>
      </c>
      <c r="B37" s="36">
        <f>'Daily Counts'!B37/SUM('Daily Counts'!B$5:B36)</f>
        <v>1.2505789717461788E-2</v>
      </c>
      <c r="C37" s="36">
        <f>'Daily Counts'!C37/SUM('Daily Counts'!C$5:C36)</f>
        <v>1.0238885202388852</v>
      </c>
      <c r="D37" s="36">
        <f>'Daily Counts'!D37/SUM('Daily Counts'!D$5:D36)</f>
        <v>1.1306042884990253E-2</v>
      </c>
      <c r="E37" s="36">
        <f>'Daily Counts'!E37/SUM('Daily Counts'!E$5:E36)</f>
        <v>1.0878474033231503E-2</v>
      </c>
      <c r="F37" s="36">
        <f>'Daily Counts'!F37/SUM('Daily Counts'!F$5:F36)</f>
        <v>0</v>
      </c>
      <c r="G37" s="36">
        <f>'Daily Counts'!G37/SUM('Daily Counts'!G$5:G36)</f>
        <v>3.6469730123997084E-3</v>
      </c>
      <c r="H37" s="36">
        <f>'Daily Counts'!H37/SUM('Daily Counts'!H$5:H36)</f>
        <v>3.4123222748815164E-2</v>
      </c>
      <c r="I37" s="36">
        <f>'Daily Counts'!I37/SUM('Daily Counts'!I$5:I36)</f>
        <v>4.7222222222222221E-2</v>
      </c>
      <c r="J37" s="36">
        <f>'Daily Counts'!J37/SUM('Daily Counts'!J$5:J36)</f>
        <v>1.8672350791717418</v>
      </c>
      <c r="K37" s="36">
        <f>'Daily Counts'!K37/SUM('Daily Counts'!K$5:K36)</f>
        <v>0.24173748819641172</v>
      </c>
      <c r="L37" s="36">
        <f>'Daily Counts'!L37/SUM('Daily Counts'!L$5:L36)</f>
        <v>0</v>
      </c>
      <c r="M37" s="36">
        <f>'Daily Counts'!M37/SUM('Daily Counts'!M$5:M36)</f>
        <v>3.6866359447004608E-2</v>
      </c>
      <c r="N37" s="36">
        <f>'Daily Counts'!N37/SUM('Daily Counts'!N$5:N36)</f>
        <v>0.33333333333333331</v>
      </c>
      <c r="O37" s="36">
        <f>'Daily Counts'!O37/SUM('Daily Counts'!O$5:O36)</f>
        <v>1.0317686107159791</v>
      </c>
      <c r="P37" s="36">
        <f>'Daily Counts'!P37/SUM('Daily Counts'!P$5:P36)</f>
        <v>0</v>
      </c>
      <c r="Q37" s="36">
        <f>'Daily Counts'!Q37/SUM('Daily Counts'!Q$5:Q36)</f>
        <v>0</v>
      </c>
      <c r="R37" s="36">
        <f>'Daily Counts'!R37/SUM('Daily Counts'!R$5:R36)</f>
        <v>1.4229249011857707E-2</v>
      </c>
      <c r="S37" s="36">
        <f>'Daily Counts'!S37/SUM('Daily Counts'!S$5:S36)</f>
        <v>0.14775871610403984</v>
      </c>
      <c r="T37" s="36">
        <f>'Daily Counts'!T37/SUM('Daily Counts'!T$5:T36)</f>
        <v>5.0049295366235577E-2</v>
      </c>
      <c r="U37" s="36">
        <f>'Daily Counts'!U37/SUM('Daily Counts'!U$5:U36)</f>
        <v>0</v>
      </c>
      <c r="V37" s="36">
        <f>'Daily Counts'!V37/SUM('Daily Counts'!V$5:V36)</f>
        <v>0.13586606567933032</v>
      </c>
      <c r="W37" s="36">
        <f>'Daily Counts'!W37/SUM('Daily Counts'!W$5:W36)</f>
        <v>8.222550467749877E-2</v>
      </c>
      <c r="X37" s="36">
        <f>'Daily Counts'!X37/SUM('Daily Counts'!X$5:X36)</f>
        <v>9.5896236444822452E-2</v>
      </c>
      <c r="Y37" s="36">
        <f>'Daily Counts'!Y37/SUM('Daily Counts'!Y$5:Y36)</f>
        <v>3.325039583804569E-2</v>
      </c>
      <c r="Z37" s="36">
        <f>'Daily Counts'!Z37/SUM('Daily Counts'!Z$5:Z36)</f>
        <v>8.8964927288280579E-2</v>
      </c>
      <c r="AA37" s="36">
        <f>'Daily Counts'!AA37/SUM('Daily Counts'!AA$5:AA36)</f>
        <v>0.49243188698284562</v>
      </c>
      <c r="AB37" s="36">
        <f>'Daily Counts'!AB37/SUM('Daily Counts'!AB$5:AB36)</f>
        <v>8.0813138393751247E-2</v>
      </c>
      <c r="AC37" s="36">
        <f>'Daily Counts'!AC37/SUM('Daily Counts'!AC$5:AC36)</f>
        <v>0.15458823529411764</v>
      </c>
      <c r="AD37" s="36">
        <f>'Daily Counts'!AD37/SUM('Daily Counts'!AD$5:AD36)</f>
        <v>0.54335719968178198</v>
      </c>
      <c r="AE37" s="36">
        <f>'Daily Counts'!AE37/SUM('Daily Counts'!AE$5:AE36)</f>
        <v>0</v>
      </c>
      <c r="AF37" s="1"/>
      <c r="AG37" s="36">
        <f>'Daily Counts'!AG37/SUM('Daily Counts'!AG$5:AG36)</f>
        <v>7.5298438934802578E-2</v>
      </c>
      <c r="AH37" s="36">
        <f>'Daily Counts'!AH37/SUM('Daily Counts'!AH$5:AH36)</f>
        <v>0</v>
      </c>
      <c r="AI37" s="1"/>
      <c r="AJ37" s="36">
        <f>'Daily Counts'!AJ37/SUM('Daily Counts'!AJ$5:AJ36)</f>
        <v>0.23547215496368037</v>
      </c>
      <c r="AK37" s="36">
        <f>'Daily Counts'!AK37/SUM('Daily Counts'!AK$5:AK36)</f>
        <v>0.12208416833667335</v>
      </c>
      <c r="AL37" s="36">
        <f>'Daily Counts'!AL37/SUM('Daily Counts'!AL$5:AL36)</f>
        <v>0.15937499999999999</v>
      </c>
      <c r="AM37" s="36">
        <f>'Daily Counts'!AM37/SUM('Daily Counts'!AM$5:AM36)</f>
        <v>0.10687022900763359</v>
      </c>
      <c r="AN37" s="36">
        <f>'Daily Counts'!AN37/SUM('Daily Counts'!AN$5:AN36)</f>
        <v>6.836171743823459E-2</v>
      </c>
      <c r="AO37" s="36">
        <f>'Daily Counts'!AO37/SUM('Daily Counts'!AO$5:AO36)</f>
        <v>0.20568070519098922</v>
      </c>
      <c r="AP37" s="36">
        <f>'Daily Counts'!AP37/SUM('Daily Counts'!AP$5:AP36)</f>
        <v>6.2925721699643208E-2</v>
      </c>
      <c r="AQ37" s="36">
        <f>'Daily Counts'!AQ37/SUM('Daily Counts'!AQ$5:AQ36)</f>
        <v>0.35139202407825432</v>
      </c>
      <c r="AR37" s="36">
        <f>'Daily Counts'!AR37/SUM('Daily Counts'!AR$5:AR36)</f>
        <v>0.15985420463420985</v>
      </c>
      <c r="AS37" s="36">
        <f>'Daily Counts'!AS37/SUM('Daily Counts'!AS$5:AS36)</f>
        <v>4.275862068965517E-2</v>
      </c>
      <c r="AT37" s="36">
        <f>'Daily Counts'!AT37/SUM('Daily Counts'!AT$5:AT36)</f>
        <v>0.67402826855123676</v>
      </c>
      <c r="AU37" s="36">
        <f>'Daily Counts'!AU37/SUM('Daily Counts'!AU$5:AU36)</f>
        <v>8.3853702051739518E-2</v>
      </c>
      <c r="AV37" s="36">
        <f>'Daily Counts'!AV37/SUM('Daily Counts'!AV$5:AV36)</f>
        <v>0.20678246484698098</v>
      </c>
      <c r="AW37" s="5"/>
      <c r="AX37" s="5"/>
      <c r="AY37" s="5"/>
      <c r="AZ37" s="5"/>
      <c r="BA37" s="5"/>
      <c r="BB37" s="5"/>
    </row>
    <row r="38" spans="1:54" x14ac:dyDescent="0.2">
      <c r="A38" s="2">
        <v>44380</v>
      </c>
      <c r="B38" s="36">
        <f>'Daily Counts'!B38/SUM('Daily Counts'!B$5:B37)</f>
        <v>0.13952424519670631</v>
      </c>
      <c r="C38" s="36">
        <f>'Daily Counts'!C38/SUM('Daily Counts'!C$5:C37)</f>
        <v>0.27442622950819673</v>
      </c>
      <c r="D38" s="36">
        <f>'Daily Counts'!D38/SUM('Daily Counts'!D$5:D37)</f>
        <v>1.6576715497301466E-2</v>
      </c>
      <c r="E38" s="36">
        <f>'Daily Counts'!E38/SUM('Daily Counts'!E$5:E37)</f>
        <v>3.110488685781676E-2</v>
      </c>
      <c r="F38" s="36">
        <f>'Daily Counts'!F38/SUM('Daily Counts'!F$5:F37)</f>
        <v>0</v>
      </c>
      <c r="G38" s="36">
        <f>'Daily Counts'!G38/SUM('Daily Counts'!G$5:G37)</f>
        <v>1.4534883720930232E-3</v>
      </c>
      <c r="H38" s="36">
        <f>'Daily Counts'!H38/SUM('Daily Counts'!H$5:H37)</f>
        <v>5.5912007332722273E-2</v>
      </c>
      <c r="I38" s="36">
        <f>'Daily Counts'!I38/SUM('Daily Counts'!I$5:I37)</f>
        <v>0.4169761273209549</v>
      </c>
      <c r="J38" s="36">
        <f>'Daily Counts'!J38/SUM('Daily Counts'!J$5:J37)</f>
        <v>1.2175021240441801</v>
      </c>
      <c r="K38" s="36">
        <f>'Daily Counts'!K38/SUM('Daily Counts'!K$5:K37)</f>
        <v>2.2813688212927757E-3</v>
      </c>
      <c r="L38" s="36">
        <f>'Daily Counts'!L38/SUM('Daily Counts'!L$5:L37)</f>
        <v>0</v>
      </c>
      <c r="M38" s="36">
        <f>'Daily Counts'!M38/SUM('Daily Counts'!M$5:M37)</f>
        <v>1.5022222222222221</v>
      </c>
      <c r="N38" s="36">
        <f>'Daily Counts'!N38/SUM('Daily Counts'!N$5:N37)</f>
        <v>8.2920792079207925E-2</v>
      </c>
      <c r="O38" s="36">
        <f>'Daily Counts'!O38/SUM('Daily Counts'!O$5:O37)</f>
        <v>8.7281213535589264E-2</v>
      </c>
      <c r="P38" s="36">
        <f>'Daily Counts'!P38/SUM('Daily Counts'!P$5:P37)</f>
        <v>0</v>
      </c>
      <c r="Q38" s="36">
        <f>'Daily Counts'!Q38/SUM('Daily Counts'!Q$5:Q37)</f>
        <v>0</v>
      </c>
      <c r="R38" s="36">
        <f>'Daily Counts'!R38/SUM('Daily Counts'!R$5:R37)</f>
        <v>0.4427123928293063</v>
      </c>
      <c r="S38" s="36">
        <f>'Daily Counts'!S38/SUM('Daily Counts'!S$5:S37)</f>
        <v>0.23674059787849566</v>
      </c>
      <c r="T38" s="36">
        <f>'Daily Counts'!T38/SUM('Daily Counts'!T$5:T37)</f>
        <v>0.13846238815862144</v>
      </c>
      <c r="U38" s="36">
        <f>'Daily Counts'!U38/SUM('Daily Counts'!U$5:U37)</f>
        <v>0.10031418312387792</v>
      </c>
      <c r="V38" s="36">
        <f>'Daily Counts'!V38/SUM('Daily Counts'!V$5:V37)</f>
        <v>0.14569160997732428</v>
      </c>
      <c r="W38" s="36">
        <f>'Daily Counts'!W38/SUM('Daily Counts'!W$5:W37)</f>
        <v>0.15104640582347589</v>
      </c>
      <c r="X38" s="36">
        <f>'Daily Counts'!X38/SUM('Daily Counts'!X$5:X37)</f>
        <v>4.326736515327901E-2</v>
      </c>
      <c r="Y38" s="36">
        <f>'Daily Counts'!Y38/SUM('Daily Counts'!Y$5:Y37)</f>
        <v>1.3682136602451839E-2</v>
      </c>
      <c r="Z38" s="36">
        <f>'Daily Counts'!Z38/SUM('Daily Counts'!Z$5:Z37)</f>
        <v>4.6347211311861744E-2</v>
      </c>
      <c r="AA38" s="36">
        <f>'Daily Counts'!AA38/SUM('Daily Counts'!AA$5:AA37)</f>
        <v>0.80730223123732248</v>
      </c>
      <c r="AB38" s="36">
        <f>'Daily Counts'!AB38/SUM('Daily Counts'!AB$5:AB37)</f>
        <v>0.19494116557027702</v>
      </c>
      <c r="AC38" s="36">
        <f>'Daily Counts'!AC38/SUM('Daily Counts'!AC$5:AC37)</f>
        <v>0.38740574689219481</v>
      </c>
      <c r="AD38" s="36">
        <f>'Daily Counts'!AD38/SUM('Daily Counts'!AD$5:AD37)</f>
        <v>8.3505154639175252E-2</v>
      </c>
      <c r="AE38" s="36">
        <f>'Daily Counts'!AE38/SUM('Daily Counts'!AE$5:AE37)</f>
        <v>9.6244131455399062E-2</v>
      </c>
      <c r="AF38" s="1"/>
      <c r="AG38" s="36">
        <f>'Daily Counts'!AG38/SUM('Daily Counts'!AG$5:AG37)</f>
        <v>4.0136635354397952E-2</v>
      </c>
      <c r="AH38" s="36">
        <f>'Daily Counts'!AH38/SUM('Daily Counts'!AH$5:AH37)</f>
        <v>0</v>
      </c>
      <c r="AI38" s="1"/>
      <c r="AJ38" s="36">
        <f>'Daily Counts'!AJ38/SUM('Daily Counts'!AJ$5:AJ37)</f>
        <v>0.4198922097011269</v>
      </c>
      <c r="AK38" s="36">
        <f>'Daily Counts'!AK38/SUM('Daily Counts'!AK$5:AK37)</f>
        <v>7.9047006715245033E-2</v>
      </c>
      <c r="AL38" s="36">
        <f>'Daily Counts'!AL38/SUM('Daily Counts'!AL$5:AL37)</f>
        <v>9.9430967355495656E-2</v>
      </c>
      <c r="AM38" s="36">
        <f>'Daily Counts'!AM38/SUM('Daily Counts'!AM$5:AM37)</f>
        <v>8.1226053639846738E-2</v>
      </c>
      <c r="AN38" s="36">
        <f>'Daily Counts'!AN38/SUM('Daily Counts'!AN$5:AN37)</f>
        <v>0.21912887292321509</v>
      </c>
      <c r="AO38" s="36">
        <f>'Daily Counts'!AO38/SUM('Daily Counts'!AO$5:AO37)</f>
        <v>0.15840779853777417</v>
      </c>
      <c r="AP38" s="36">
        <f>'Daily Counts'!AP38/SUM('Daily Counts'!AP$5:AP37)</f>
        <v>3.1634625165293459E-2</v>
      </c>
      <c r="AQ38" s="36">
        <f>'Daily Counts'!AQ38/SUM('Daily Counts'!AQ$5:AQ37)</f>
        <v>0.33073496659242763</v>
      </c>
      <c r="AR38" s="36">
        <f>'Daily Counts'!AR38/SUM('Daily Counts'!AR$5:AR37)</f>
        <v>0.11447811447811448</v>
      </c>
      <c r="AS38" s="36">
        <f>'Daily Counts'!AS38/SUM('Daily Counts'!AS$5:AS37)</f>
        <v>1.9047619047619049E-2</v>
      </c>
      <c r="AT38" s="36">
        <f>'Daily Counts'!AT38/SUM('Daily Counts'!AT$5:AT37)</f>
        <v>0.27282321899736151</v>
      </c>
      <c r="AU38" s="36">
        <f>'Daily Counts'!AU38/SUM('Daily Counts'!AU$5:AU37)</f>
        <v>6.0082304526748974E-2</v>
      </c>
      <c r="AV38" s="36">
        <f>'Daily Counts'!AV38/SUM('Daily Counts'!AV$5:AV37)</f>
        <v>7.4708704592186426E-2</v>
      </c>
      <c r="AW38" s="5"/>
      <c r="AX38" s="5"/>
      <c r="AY38" s="5"/>
      <c r="AZ38" s="5"/>
      <c r="BA38" s="5"/>
      <c r="BB38" s="5"/>
    </row>
    <row r="39" spans="1:54" x14ac:dyDescent="0.2">
      <c r="A39" s="2">
        <v>44381</v>
      </c>
      <c r="B39" s="36">
        <f>'Daily Counts'!B39/SUM('Daily Counts'!B$5:B38)</f>
        <v>6.4632677639502215E-2</v>
      </c>
      <c r="C39" s="36">
        <f>'Daily Counts'!C39/SUM('Daily Counts'!C$5:C38)</f>
        <v>0.21636223308464111</v>
      </c>
      <c r="D39" s="36">
        <f>'Daily Counts'!D39/SUM('Daily Counts'!D$5:D38)</f>
        <v>6.0295790671217292E-2</v>
      </c>
      <c r="E39" s="36">
        <f>'Daily Counts'!E39/SUM('Daily Counts'!E$5:E38)</f>
        <v>8.3780112945886054E-2</v>
      </c>
      <c r="F39" s="36">
        <f>'Daily Counts'!F39/SUM('Daily Counts'!F$5:F38)</f>
        <v>0.16265060240963855</v>
      </c>
      <c r="G39" s="36">
        <f>'Daily Counts'!G39/SUM('Daily Counts'!G$5:G38)</f>
        <v>5.2975326560232218E-2</v>
      </c>
      <c r="H39" s="36">
        <f>'Daily Counts'!H39/SUM('Daily Counts'!H$5:H38)</f>
        <v>3.7326388888888888E-2</v>
      </c>
      <c r="I39" s="36">
        <f>'Daily Counts'!I39/SUM('Daily Counts'!I$5:I38)</f>
        <v>0.3856233620366904</v>
      </c>
      <c r="J39" s="36">
        <f>'Daily Counts'!J39/SUM('Daily Counts'!J$5:J38)</f>
        <v>0.32720306513409964</v>
      </c>
      <c r="K39" s="36">
        <f>'Daily Counts'!K39/SUM('Daily Counts'!K$5:K38)</f>
        <v>0.23672230652503792</v>
      </c>
      <c r="L39" s="36">
        <f>'Daily Counts'!L39/SUM('Daily Counts'!L$5:L38)</f>
        <v>0</v>
      </c>
      <c r="M39" s="36">
        <f>'Daily Counts'!M39/SUM('Daily Counts'!M$5:M38)</f>
        <v>3.552397868561279E-3</v>
      </c>
      <c r="N39" s="36">
        <f>'Daily Counts'!N39/SUM('Daily Counts'!N$5:N38)</f>
        <v>1.4891428571428571</v>
      </c>
      <c r="O39" s="36">
        <f>'Daily Counts'!O39/SUM('Daily Counts'!O$5:O38)</f>
        <v>0.21141875939042712</v>
      </c>
      <c r="P39" s="36">
        <f>'Daily Counts'!P39/SUM('Daily Counts'!P$5:P38)</f>
        <v>0</v>
      </c>
      <c r="Q39" s="36">
        <f>'Daily Counts'!Q39/SUM('Daily Counts'!Q$5:Q38)</f>
        <v>0</v>
      </c>
      <c r="R39" s="36">
        <f>'Daily Counts'!R39/SUM('Daily Counts'!R$5:R38)</f>
        <v>7.5634792004321992E-3</v>
      </c>
      <c r="S39" s="36">
        <f>'Daily Counts'!S39/SUM('Daily Counts'!S$5:S38)</f>
        <v>1.9493177387914229E-3</v>
      </c>
      <c r="T39" s="36">
        <f>'Daily Counts'!T39/SUM('Daily Counts'!T$5:T38)</f>
        <v>2.2024935720176587E-2</v>
      </c>
      <c r="U39" s="36">
        <f>'Daily Counts'!U39/SUM('Daily Counts'!U$5:U38)</f>
        <v>2.9573730369161739E-2</v>
      </c>
      <c r="V39" s="36">
        <f>'Daily Counts'!V39/SUM('Daily Counts'!V$5:V38)</f>
        <v>0.14794656110836218</v>
      </c>
      <c r="W39" s="36">
        <f>'Daily Counts'!W39/SUM('Daily Counts'!W$5:W38)</f>
        <v>7.9841897233201578E-2</v>
      </c>
      <c r="X39" s="36">
        <f>'Daily Counts'!X39/SUM('Daily Counts'!X$5:X38)</f>
        <v>4.1286962990515159E-2</v>
      </c>
      <c r="Y39" s="36">
        <f>'Daily Counts'!Y39/SUM('Daily Counts'!Y$5:Y38)</f>
        <v>4.1788143828960157E-2</v>
      </c>
      <c r="Z39" s="36">
        <f>'Daily Counts'!Z39/SUM('Daily Counts'!Z$5:Z38)</f>
        <v>3.003003003003003E-2</v>
      </c>
      <c r="AA39" s="36">
        <f>'Daily Counts'!AA39/SUM('Daily Counts'!AA$5:AA38)</f>
        <v>0</v>
      </c>
      <c r="AB39" s="36">
        <f>'Daily Counts'!AB39/SUM('Daily Counts'!AB$5:AB38)</f>
        <v>1.5585019772040009E-2</v>
      </c>
      <c r="AC39" s="36">
        <f>'Daily Counts'!AC39/SUM('Daily Counts'!AC$5:AC38)</f>
        <v>7.6380728554641597E-3</v>
      </c>
      <c r="AD39" s="36">
        <f>'Daily Counts'!AD39/SUM('Daily Counts'!AD$5:AD38)</f>
        <v>0.1137012369172217</v>
      </c>
      <c r="AE39" s="36">
        <f>'Daily Counts'!AE39/SUM('Daily Counts'!AE$5:AE38)</f>
        <v>2.9978586723768737E-2</v>
      </c>
      <c r="AF39" s="1"/>
      <c r="AG39" s="36">
        <f>'Daily Counts'!AG39/SUM('Daily Counts'!AG$5:AG38)</f>
        <v>3.0377668308702793E-2</v>
      </c>
      <c r="AH39" s="36">
        <f>'Daily Counts'!AH39/SUM('Daily Counts'!AH$5:AH38)</f>
        <v>2.7619047619047619</v>
      </c>
      <c r="AI39" s="1"/>
      <c r="AJ39" s="36">
        <f>'Daily Counts'!AJ39/SUM('Daily Counts'!AJ$5:AJ38)</f>
        <v>0.10662525879917184</v>
      </c>
      <c r="AK39" s="36">
        <f>'Daily Counts'!AK39/SUM('Daily Counts'!AK$5:AK38)</f>
        <v>6.8754344731702471E-2</v>
      </c>
      <c r="AL39" s="36">
        <f>'Daily Counts'!AL39/SUM('Daily Counts'!AL$5:AL38)</f>
        <v>7.6818305638790524E-2</v>
      </c>
      <c r="AM39" s="36">
        <f>'Daily Counts'!AM39/SUM('Daily Counts'!AM$5:AM38)</f>
        <v>4.5889440113394755E-2</v>
      </c>
      <c r="AN39" s="36">
        <f>'Daily Counts'!AN39/SUM('Daily Counts'!AN$5:AN38)</f>
        <v>0.12965009208103132</v>
      </c>
      <c r="AO39" s="36">
        <f>'Daily Counts'!AO39/SUM('Daily Counts'!AO$5:AO38)</f>
        <v>0.14282374941561476</v>
      </c>
      <c r="AP39" s="36">
        <f>'Daily Counts'!AP39/SUM('Daily Counts'!AP$5:AP38)</f>
        <v>3.7467955038453953E-3</v>
      </c>
      <c r="AQ39" s="36">
        <f>'Daily Counts'!AQ39/SUM('Daily Counts'!AQ$5:AQ38)</f>
        <v>0.1891213389121339</v>
      </c>
      <c r="AR39" s="36">
        <f>'Daily Counts'!AR39/SUM('Daily Counts'!AR$5:AR38)</f>
        <v>0.14501510574018128</v>
      </c>
      <c r="AS39" s="36">
        <f>'Daily Counts'!AS39/SUM('Daily Counts'!AS$5:AS38)</f>
        <v>2.7777777777777776E-2</v>
      </c>
      <c r="AT39" s="36">
        <f>'Daily Counts'!AT39/SUM('Daily Counts'!AT$5:AT38)</f>
        <v>0.23797678275290216</v>
      </c>
      <c r="AU39" s="36">
        <f>'Daily Counts'!AU39/SUM('Daily Counts'!AU$5:AU38)</f>
        <v>0.28881987577639751</v>
      </c>
      <c r="AV39" s="36">
        <f>'Daily Counts'!AV39/SUM('Daily Counts'!AV$5:AV38)</f>
        <v>4.1454081632653059E-2</v>
      </c>
      <c r="AW39" s="5"/>
      <c r="AX39" s="5"/>
      <c r="AY39" s="5"/>
      <c r="AZ39" s="5"/>
      <c r="BA39" s="5"/>
      <c r="BB39" s="5"/>
    </row>
    <row r="40" spans="1:54" x14ac:dyDescent="0.2">
      <c r="A40" s="2">
        <v>44382</v>
      </c>
      <c r="B40" s="36">
        <f>'Daily Counts'!B40/SUM('Daily Counts'!B$5:B39)</f>
        <v>0.29901960784313725</v>
      </c>
      <c r="C40" s="36">
        <f>'Daily Counts'!C40/SUM('Daily Counts'!C$5:C39)</f>
        <v>0.31704737732656513</v>
      </c>
      <c r="D40" s="36">
        <f>'Daily Counts'!D40/SUM('Daily Counts'!D$5:D39)</f>
        <v>3.2188841201716738E-3</v>
      </c>
      <c r="E40" s="36">
        <f>'Daily Counts'!E40/SUM('Daily Counts'!E$5:E39)</f>
        <v>1.3785370358155795E-2</v>
      </c>
      <c r="F40" s="36">
        <f>'Daily Counts'!F40/SUM('Daily Counts'!F$5:F39)</f>
        <v>1.5544041450777202E-2</v>
      </c>
      <c r="G40" s="36">
        <f>'Daily Counts'!G40/SUM('Daily Counts'!G$5:G39)</f>
        <v>6.8917987594762234E-3</v>
      </c>
      <c r="H40" s="36">
        <f>'Daily Counts'!H40/SUM('Daily Counts'!H$5:H39)</f>
        <v>7.7824267782426779E-2</v>
      </c>
      <c r="I40" s="36">
        <f>'Daily Counts'!I40/SUM('Daily Counts'!I$5:I39)</f>
        <v>0.65793028911105111</v>
      </c>
      <c r="J40" s="36">
        <f>'Daily Counts'!J40/SUM('Daily Counts'!J$5:J39)</f>
        <v>9.6420323325635104E-2</v>
      </c>
      <c r="K40" s="36">
        <f>'Daily Counts'!K40/SUM('Daily Counts'!K$5:K39)</f>
        <v>0.29509202453987732</v>
      </c>
      <c r="L40" s="36">
        <f>'Daily Counts'!L40/SUM('Daily Counts'!L$5:L39)</f>
        <v>0.5</v>
      </c>
      <c r="M40" s="36">
        <f>'Daily Counts'!M40/SUM('Daily Counts'!M$5:M39)</f>
        <v>3.1858407079646017E-2</v>
      </c>
      <c r="N40" s="36">
        <f>'Daily Counts'!N40/SUM('Daily Counts'!N$5:N39)</f>
        <v>0.64692378328741962</v>
      </c>
      <c r="O40" s="36">
        <f>'Daily Counts'!O40/SUM('Daily Counts'!O$5:O39)</f>
        <v>0.26417434443656979</v>
      </c>
      <c r="P40" s="36">
        <f>'Daily Counts'!P40/SUM('Daily Counts'!P$5:P39)</f>
        <v>6</v>
      </c>
      <c r="Q40" s="36">
        <f>'Daily Counts'!Q40/SUM('Daily Counts'!Q$5:Q39)</f>
        <v>0</v>
      </c>
      <c r="R40" s="36">
        <f>'Daily Counts'!R40/SUM('Daily Counts'!R$5:R39)</f>
        <v>3.5924932975871314E-2</v>
      </c>
      <c r="S40" s="36">
        <f>'Daily Counts'!S40/SUM('Daily Counts'!S$5:S39)</f>
        <v>0</v>
      </c>
      <c r="T40" s="36">
        <f>'Daily Counts'!T40/SUM('Daily Counts'!T$5:T39)</f>
        <v>4.6518251293492192E-2</v>
      </c>
      <c r="U40" s="36">
        <f>'Daily Counts'!U40/SUM('Daily Counts'!U$5:U39)</f>
        <v>4.3779714738510299E-2</v>
      </c>
      <c r="V40" s="36">
        <f>'Daily Counts'!V40/SUM('Daily Counts'!V$5:V39)</f>
        <v>0.12025862068965518</v>
      </c>
      <c r="W40" s="36">
        <f>'Daily Counts'!W40/SUM('Daily Counts'!W$5:W39)</f>
        <v>0.1116398243045388</v>
      </c>
      <c r="X40" s="36">
        <f>'Daily Counts'!X40/SUM('Daily Counts'!X$5:X39)</f>
        <v>4.4293623861403821E-2</v>
      </c>
      <c r="Y40" s="36">
        <f>'Daily Counts'!Y40/SUM('Daily Counts'!Y$5:Y39)</f>
        <v>2.8503316749585405E-2</v>
      </c>
      <c r="Z40" s="36">
        <f>'Daily Counts'!Z40/SUM('Daily Counts'!Z$5:Z39)</f>
        <v>1.6763848396501458E-2</v>
      </c>
      <c r="AA40" s="36">
        <f>'Daily Counts'!AA40/SUM('Daily Counts'!AA$5:AA39)</f>
        <v>0</v>
      </c>
      <c r="AB40" s="36">
        <f>'Daily Counts'!AB40/SUM('Daily Counts'!AB$5:AB39)</f>
        <v>8.4516720109940449E-2</v>
      </c>
      <c r="AC40" s="36">
        <f>'Daily Counts'!AC40/SUM('Daily Counts'!AC$5:AC39)</f>
        <v>0.32638483965014575</v>
      </c>
      <c r="AD40" s="36">
        <f>'Daily Counts'!AD40/SUM('Daily Counts'!AD$5:AD39)</f>
        <v>0.14523707817172149</v>
      </c>
      <c r="AE40" s="36">
        <f>'Daily Counts'!AE40/SUM('Daily Counts'!AE$5:AE39)</f>
        <v>0.30353430353430355</v>
      </c>
      <c r="AF40" s="1"/>
      <c r="AG40" s="36">
        <f>'Daily Counts'!AG40/SUM('Daily Counts'!AG$5:AG39)</f>
        <v>0.12031872509960159</v>
      </c>
      <c r="AH40" s="36">
        <f>'Daily Counts'!AH40/SUM('Daily Counts'!AH$5:AH39)</f>
        <v>1</v>
      </c>
      <c r="AI40" s="1"/>
      <c r="AJ40" s="36">
        <f>'Daily Counts'!AJ40/SUM('Daily Counts'!AJ$5:AJ39)</f>
        <v>8.9491736825693793E-2</v>
      </c>
      <c r="AK40" s="36">
        <f>'Daily Counts'!AK40/SUM('Daily Counts'!AK$5:AK39)</f>
        <v>1.9977699312395465E-2</v>
      </c>
      <c r="AL40" s="36">
        <f>'Daily Counts'!AL40/SUM('Daily Counts'!AL$5:AL39)</f>
        <v>8.1963066025803194E-2</v>
      </c>
      <c r="AM40" s="36">
        <f>'Daily Counts'!AM40/SUM('Daily Counts'!AM$5:AM39)</f>
        <v>6.9286803320345591E-2</v>
      </c>
      <c r="AN40" s="36">
        <f>'Daily Counts'!AN40/SUM('Daily Counts'!AN$5:AN39)</f>
        <v>9.3576785132050866E-2</v>
      </c>
      <c r="AO40" s="36">
        <f>'Daily Counts'!AO40/SUM('Daily Counts'!AO$5:AO39)</f>
        <v>0.14767846185313971</v>
      </c>
      <c r="AP40" s="36">
        <f>'Daily Counts'!AP40/SUM('Daily Counts'!AP$5:AP39)</f>
        <v>0.23939096267190571</v>
      </c>
      <c r="AQ40" s="36">
        <f>'Daily Counts'!AQ40/SUM('Daily Counts'!AQ$5:AQ39)</f>
        <v>5.2076002814919073E-2</v>
      </c>
      <c r="AR40" s="36">
        <f>'Daily Counts'!AR40/SUM('Daily Counts'!AR$5:AR39)</f>
        <v>0.1324538258575198</v>
      </c>
      <c r="AS40" s="36">
        <f>'Daily Counts'!AS40/SUM('Daily Counts'!AS$5:AS39)</f>
        <v>2.5258903763576663E-4</v>
      </c>
      <c r="AT40" s="36">
        <f>'Daily Counts'!AT40/SUM('Daily Counts'!AT$5:AT39)</f>
        <v>0.18519758874748829</v>
      </c>
      <c r="AU40" s="36">
        <f>'Daily Counts'!AU40/SUM('Daily Counts'!AU$5:AU39)</f>
        <v>0.18433734939759036</v>
      </c>
      <c r="AV40" s="36">
        <f>'Daily Counts'!AV40/SUM('Daily Counts'!AV$5:AV39)</f>
        <v>0.1904470300061237</v>
      </c>
      <c r="AW40" s="5"/>
      <c r="AX40" s="5"/>
      <c r="AY40" s="5"/>
      <c r="AZ40" s="5"/>
      <c r="BA40" s="5"/>
      <c r="BB40" s="5"/>
    </row>
    <row r="41" spans="1:54" x14ac:dyDescent="0.2">
      <c r="A41" s="2">
        <v>44383</v>
      </c>
      <c r="B41" s="36">
        <f>'Daily Counts'!B41/SUM('Daily Counts'!B$5:B40)</f>
        <v>0.30246734397677794</v>
      </c>
      <c r="C41" s="36">
        <f>'Daily Counts'!C41/SUM('Daily Counts'!C$5:C40)</f>
        <v>6.4396980889673994E-2</v>
      </c>
      <c r="D41" s="36">
        <f>'Daily Counts'!D41/SUM('Daily Counts'!D$5:D40)</f>
        <v>1.9964349376114084E-2</v>
      </c>
      <c r="E41" s="36">
        <f>'Daily Counts'!E41/SUM('Daily Counts'!E$5:E40)</f>
        <v>2.3422251138581654E-3</v>
      </c>
      <c r="F41" s="36">
        <f>'Daily Counts'!F41/SUM('Daily Counts'!F$5:F40)</f>
        <v>0</v>
      </c>
      <c r="G41" s="36">
        <f>'Daily Counts'!G41/SUM('Daily Counts'!G$5:G40)</f>
        <v>0.40725530458590009</v>
      </c>
      <c r="H41" s="36">
        <f>'Daily Counts'!H41/SUM('Daily Counts'!H$5:H40)</f>
        <v>2.7950310559006212E-2</v>
      </c>
      <c r="I41" s="36">
        <f>'Daily Counts'!I41/SUM('Daily Counts'!I$5:I40)</f>
        <v>0.39993481095176009</v>
      </c>
      <c r="J41" s="36">
        <f>'Daily Counts'!J41/SUM('Daily Counts'!J$5:J40)</f>
        <v>3.5545023696682463E-3</v>
      </c>
      <c r="K41" s="36">
        <f>'Daily Counts'!K41/SUM('Daily Counts'!K$5:K40)</f>
        <v>0.29417337754618667</v>
      </c>
      <c r="L41" s="36">
        <f>'Daily Counts'!L41/SUM('Daily Counts'!L$5:L40)</f>
        <v>0.66666666666666663</v>
      </c>
      <c r="M41" s="36">
        <f>'Daily Counts'!M41/SUM('Daily Counts'!M$5:M40)</f>
        <v>0.15437392795883362</v>
      </c>
      <c r="N41" s="36">
        <f>'Daily Counts'!N41/SUM('Daily Counts'!N$5:N40)</f>
        <v>0.12071368831892947</v>
      </c>
      <c r="O41" s="36">
        <f>'Daily Counts'!O41/SUM('Daily Counts'!O$5:O40)</f>
        <v>4.2046250875963558E-4</v>
      </c>
      <c r="P41" s="36">
        <f>'Daily Counts'!P41/SUM('Daily Counts'!P$5:P40)</f>
        <v>0</v>
      </c>
      <c r="Q41" s="36">
        <f>'Daily Counts'!Q41/SUM('Daily Counts'!Q$5:Q40)</f>
        <v>0.16666666666666666</v>
      </c>
      <c r="R41" s="36">
        <f>'Daily Counts'!R41/SUM('Daily Counts'!R$5:R40)</f>
        <v>1.2422360248447204E-2</v>
      </c>
      <c r="S41" s="36">
        <f>'Daily Counts'!S41/SUM('Daily Counts'!S$5:S40)</f>
        <v>0</v>
      </c>
      <c r="T41" s="36">
        <f>'Daily Counts'!T41/SUM('Daily Counts'!T$5:T40)</f>
        <v>6.2593550142876583E-2</v>
      </c>
      <c r="U41" s="36">
        <f>'Daily Counts'!U41/SUM('Daily Counts'!U$5:U40)</f>
        <v>6.7375213513000576E-2</v>
      </c>
      <c r="V41" s="36">
        <f>'Daily Counts'!V41/SUM('Daily Counts'!V$5:V40)</f>
        <v>9.6575606002308578E-2</v>
      </c>
      <c r="W41" s="36">
        <f>'Daily Counts'!W41/SUM('Daily Counts'!W$5:W40)</f>
        <v>9.8781692459664148E-3</v>
      </c>
      <c r="X41" s="36">
        <f>'Daily Counts'!X41/SUM('Daily Counts'!X$5:X40)</f>
        <v>0.1060372840773046</v>
      </c>
      <c r="Y41" s="36">
        <f>'Daily Counts'!Y41/SUM('Daily Counts'!Y$5:Y40)</f>
        <v>8.0620780006046555E-2</v>
      </c>
      <c r="Z41" s="36">
        <f>'Daily Counts'!Z41/SUM('Daily Counts'!Z$5:Z40)</f>
        <v>3.7992831541218637E-2</v>
      </c>
      <c r="AA41" s="36">
        <f>'Daily Counts'!AA41/SUM('Daily Counts'!AA$5:AA40)</f>
        <v>6.3598952487841373E-3</v>
      </c>
      <c r="AB41" s="36">
        <f>'Daily Counts'!AB41/SUM('Daily Counts'!AB$5:AB40)</f>
        <v>2.3512847588877155E-2</v>
      </c>
      <c r="AC41" s="36">
        <f>'Daily Counts'!AC41/SUM('Daily Counts'!AC$5:AC40)</f>
        <v>6.4292779426310578E-2</v>
      </c>
      <c r="AD41" s="36">
        <f>'Daily Counts'!AD41/SUM('Daily Counts'!AD$5:AD40)</f>
        <v>0.10742260350615442</v>
      </c>
      <c r="AE41" s="36">
        <f>'Daily Counts'!AE41/SUM('Daily Counts'!AE$5:AE40)</f>
        <v>0.33971291866028708</v>
      </c>
      <c r="AF41" s="36" t="e">
        <f>'Daily Counts'!AF41/SUM('Daily Counts'!AF$5:AF40)</f>
        <v>#DIV/0!</v>
      </c>
      <c r="AG41" s="36">
        <f>'Daily Counts'!AG41/SUM('Daily Counts'!AG$5:AG40)</f>
        <v>0.41607396870554764</v>
      </c>
      <c r="AH41" s="36">
        <f>'Daily Counts'!AH41/SUM('Daily Counts'!AH$5:AH40)</f>
        <v>6.3291139240506333E-2</v>
      </c>
      <c r="AI41" s="1"/>
      <c r="AJ41" s="36">
        <f>'Daily Counts'!AJ41/SUM('Daily Counts'!AJ$5:AJ40)</f>
        <v>3.6348025186033202E-2</v>
      </c>
      <c r="AK41" s="36">
        <f>'Daily Counts'!AK41/SUM('Daily Counts'!AK$5:AK40)</f>
        <v>1.1934043909993622E-2</v>
      </c>
      <c r="AL41" s="36">
        <f>'Daily Counts'!AL41/SUM('Daily Counts'!AL$5:AL40)</f>
        <v>0.17465513210194061</v>
      </c>
      <c r="AM41" s="36">
        <f>'Daily Counts'!AM41/SUM('Daily Counts'!AM$5:AM40)</f>
        <v>8.6977186311787066E-2</v>
      </c>
      <c r="AN41" s="36">
        <f>'Daily Counts'!AN41/SUM('Daily Counts'!AN$5:AN40)</f>
        <v>7.9159212880143118E-2</v>
      </c>
      <c r="AO41" s="36">
        <f>'Daily Counts'!AO41/SUM('Daily Counts'!AO$5:AO40)</f>
        <v>8.9823560862591342E-2</v>
      </c>
      <c r="AP41" s="36">
        <f>'Daily Counts'!AP41/SUM('Daily Counts'!AP$5:AP40)</f>
        <v>0.16152809701196799</v>
      </c>
      <c r="AQ41" s="36">
        <f>'Daily Counts'!AQ41/SUM('Daily Counts'!AQ$5:AQ40)</f>
        <v>0.21438127090301004</v>
      </c>
      <c r="AR41" s="36">
        <f>'Daily Counts'!AR41/SUM('Daily Counts'!AR$5:AR40)</f>
        <v>0.12177694936315626</v>
      </c>
      <c r="AS41" s="36">
        <f>'Daily Counts'!AS41/SUM('Daily Counts'!AS$5:AS40)</f>
        <v>-1.0101010101010101E-3</v>
      </c>
      <c r="AT41" s="36">
        <f>'Daily Counts'!AT41/SUM('Daily Counts'!AT$5:AT40)</f>
        <v>6.1034190449279456E-2</v>
      </c>
      <c r="AU41" s="36">
        <f>'Daily Counts'!AU41/SUM('Daily Counts'!AU$5:AU40)</f>
        <v>0.25127161749745675</v>
      </c>
      <c r="AV41" s="36">
        <f>'Daily Counts'!AV41/SUM('Daily Counts'!AV$5:AV40)</f>
        <v>7.3559670781893002E-2</v>
      </c>
      <c r="AW41" s="5"/>
      <c r="AX41" s="5"/>
      <c r="AY41" s="5"/>
      <c r="AZ41" s="5"/>
      <c r="BA41" s="5"/>
      <c r="BB41" s="5"/>
    </row>
    <row r="42" spans="1:54" x14ac:dyDescent="0.2">
      <c r="A42" s="2">
        <v>44384</v>
      </c>
      <c r="B42" s="36">
        <f>'Daily Counts'!B42/SUM('Daily Counts'!B$5:B41)</f>
        <v>0.17985290840205037</v>
      </c>
      <c r="C42" s="36">
        <f>'Daily Counts'!C42/SUM('Daily Counts'!C$5:C41)</f>
        <v>0.11421243210621605</v>
      </c>
      <c r="D42" s="36">
        <f>'Daily Counts'!D42/SUM('Daily Counts'!D$5:D41)</f>
        <v>4.1943376441803569E-3</v>
      </c>
      <c r="E42" s="36">
        <f>'Daily Counts'!E42/SUM('Daily Counts'!E$5:E41)</f>
        <v>8.8277294560560812E-3</v>
      </c>
      <c r="F42" s="36">
        <f>'Daily Counts'!F42/SUM('Daily Counts'!F$5:F41)</f>
        <v>6.6326530612244902E-2</v>
      </c>
      <c r="G42" s="36">
        <f>'Daily Counts'!G42/SUM('Daily Counts'!G$5:G41)</f>
        <v>0.24124513618677043</v>
      </c>
      <c r="H42" s="36">
        <f>'Daily Counts'!H42/SUM('Daily Counts'!H$5:H41)</f>
        <v>0.25755287009063443</v>
      </c>
      <c r="I42" s="36">
        <f>'Daily Counts'!I42/SUM('Daily Counts'!I$5:I41)</f>
        <v>9.4644935972060529E-2</v>
      </c>
      <c r="J42" s="36">
        <f>'Daily Counts'!J42/SUM('Daily Counts'!J$5:J41)</f>
        <v>7.215007215007215E-3</v>
      </c>
      <c r="K42" s="36">
        <f>'Daily Counts'!K42/SUM('Daily Counts'!K$5:K41)</f>
        <v>8.8213762811127375E-2</v>
      </c>
      <c r="L42" s="36">
        <f>'Daily Counts'!L42/SUM('Daily Counts'!L$5:L41)</f>
        <v>4.1500000000000004</v>
      </c>
      <c r="M42" s="36">
        <f>'Daily Counts'!M42/SUM('Daily Counts'!M$5:M41)</f>
        <v>0.65378900445765231</v>
      </c>
      <c r="N42" s="36">
        <f>'Daily Counts'!N42/SUM('Daily Counts'!N$5:N41)</f>
        <v>8.4577114427860697E-3</v>
      </c>
      <c r="O42" s="36">
        <f>'Daily Counts'!O42/SUM('Daily Counts'!O$5:O41)</f>
        <v>5.7439058559820679E-3</v>
      </c>
      <c r="P42" s="36">
        <f>'Daily Counts'!P42/SUM('Daily Counts'!P$5:P41)</f>
        <v>0</v>
      </c>
      <c r="Q42" s="36">
        <f>'Daily Counts'!Q42/SUM('Daily Counts'!Q$5:Q41)</f>
        <v>0.42857142857142855</v>
      </c>
      <c r="R42" s="36">
        <f>'Daily Counts'!R42/SUM('Daily Counts'!R$5:R41)</f>
        <v>0.33844580777096117</v>
      </c>
      <c r="S42" s="36">
        <f>'Daily Counts'!S42/SUM('Daily Counts'!S$5:S41)</f>
        <v>0</v>
      </c>
      <c r="T42" s="36">
        <f>'Daily Counts'!T42/SUM('Daily Counts'!T$5:T41)</f>
        <v>7.090109702480045E-2</v>
      </c>
      <c r="U42" s="36">
        <f>'Daily Counts'!U42/SUM('Daily Counts'!U$5:U41)</f>
        <v>7.8591749644381217E-2</v>
      </c>
      <c r="V42" s="36">
        <f>'Daily Counts'!V42/SUM('Daily Counts'!V$5:V41)</f>
        <v>6.9824561403508775E-2</v>
      </c>
      <c r="W42" s="36">
        <f>'Daily Counts'!W42/SUM('Daily Counts'!W$5:W41)</f>
        <v>3.2931203130094552E-2</v>
      </c>
      <c r="X42" s="36">
        <f>'Daily Counts'!X42/SUM('Daily Counts'!X$5:X41)</f>
        <v>9.9582495747641872E-2</v>
      </c>
      <c r="Y42" s="36">
        <f>'Daily Counts'!Y42/SUM('Daily Counts'!Y$5:Y41)</f>
        <v>0.1056607292735242</v>
      </c>
      <c r="Z42" s="36">
        <f>'Daily Counts'!Z42/SUM('Daily Counts'!Z$5:Z41)</f>
        <v>4.6270718232044199E-2</v>
      </c>
      <c r="AA42" s="36">
        <f>'Daily Counts'!AA42/SUM('Daily Counts'!AA$5:AA41)</f>
        <v>0</v>
      </c>
      <c r="AB42" s="36">
        <f>'Daily Counts'!AB42/SUM('Daily Counts'!AB$5:AB41)</f>
        <v>4.2781484283650868E-2</v>
      </c>
      <c r="AC42" s="36">
        <f>'Daily Counts'!AC42/SUM('Daily Counts'!AC$5:AC41)</f>
        <v>7.434944237918216E-2</v>
      </c>
      <c r="AD42" s="36">
        <f>'Daily Counts'!AD42/SUM('Daily Counts'!AD$5:AD41)</f>
        <v>0.37049511620074099</v>
      </c>
      <c r="AE42" s="36">
        <f>'Daily Counts'!AE42/SUM('Daily Counts'!AE$5:AE41)</f>
        <v>0</v>
      </c>
      <c r="AF42" s="36">
        <f>'Daily Counts'!AF42/SUM('Daily Counts'!AF$5:AF41)</f>
        <v>1.4137931034482758</v>
      </c>
      <c r="AG42" s="36">
        <f>'Daily Counts'!AG42/SUM('Daily Counts'!AG$5:AG41)</f>
        <v>4.0180813661476647E-2</v>
      </c>
      <c r="AH42" s="36">
        <f>'Daily Counts'!AH42/SUM('Daily Counts'!AH$5:AH41)</f>
        <v>0.29166666666666669</v>
      </c>
      <c r="AI42" s="1"/>
      <c r="AJ42" s="36">
        <f>'Daily Counts'!AJ42/SUM('Daily Counts'!AJ$5:AJ41)</f>
        <v>3.3692350179508425E-2</v>
      </c>
      <c r="AK42" s="36">
        <f>'Daily Counts'!AK42/SUM('Daily Counts'!AK$5:AK41)</f>
        <v>8.1022686352178613E-4</v>
      </c>
      <c r="AL42" s="36">
        <f>'Daily Counts'!AL42/SUM('Daily Counts'!AL$5:AL41)</f>
        <v>1.7914012738853503E-2</v>
      </c>
      <c r="AM42" s="36">
        <f>'Daily Counts'!AM42/SUM('Daily Counts'!AM$5:AM41)</f>
        <v>6.1944322984987608E-2</v>
      </c>
      <c r="AN42" s="36">
        <f>'Daily Counts'!AN42/SUM('Daily Counts'!AN$5:AN41)</f>
        <v>0.24975825390247272</v>
      </c>
      <c r="AO42" s="36">
        <f>'Daily Counts'!AO42/SUM('Daily Counts'!AO$5:AO41)</f>
        <v>6.5331152902698281E-2</v>
      </c>
      <c r="AP42" s="36">
        <f>'Daily Counts'!AP42/SUM('Daily Counts'!AP$5:AP41)</f>
        <v>4.2784032753326512E-2</v>
      </c>
      <c r="AQ42" s="36">
        <f>'Daily Counts'!AQ42/SUM('Daily Counts'!AQ$5:AQ41)</f>
        <v>2.423574772789865E-2</v>
      </c>
      <c r="AR42" s="36">
        <f>'Daily Counts'!AR42/SUM('Daily Counts'!AR$5:AR41)</f>
        <v>1.3154250900027694E-2</v>
      </c>
      <c r="AS42" s="36">
        <f>'Daily Counts'!AS42/SUM('Daily Counts'!AS$5:AS41)</f>
        <v>0.40369059656218403</v>
      </c>
      <c r="AT42" s="36">
        <f>'Daily Counts'!AT42/SUM('Daily Counts'!AT$5:AT41)</f>
        <v>9.8535286284953394E-2</v>
      </c>
      <c r="AU42" s="36">
        <f>'Daily Counts'!AU42/SUM('Daily Counts'!AU$5:AU41)</f>
        <v>0.26626016260162599</v>
      </c>
      <c r="AV42" s="36">
        <f>'Daily Counts'!AV42/SUM('Daily Counts'!AV$5:AV41)</f>
        <v>7.1873502635361769E-2</v>
      </c>
      <c r="AW42" s="5"/>
      <c r="AX42" s="5"/>
      <c r="AY42" s="5"/>
      <c r="AZ42" s="5"/>
      <c r="BA42" s="5"/>
      <c r="BB42" s="5"/>
    </row>
    <row r="43" spans="1:54" x14ac:dyDescent="0.2">
      <c r="A43" s="2">
        <v>44385</v>
      </c>
      <c r="B43" s="36">
        <f>'Daily Counts'!B43/SUM('Daily Counts'!B$5:B42)</f>
        <v>4.7223271628258406E-3</v>
      </c>
      <c r="C43" s="36">
        <f>'Daily Counts'!C43/SUM('Daily Counts'!C$5:C42)</f>
        <v>1.8957345971563982E-3</v>
      </c>
      <c r="D43" s="36">
        <f>'Daily Counts'!D43/SUM('Daily Counts'!D$5:D42)</f>
        <v>5.221023320570832E-3</v>
      </c>
      <c r="E43" s="36">
        <f>'Daily Counts'!E43/SUM('Daily Counts'!E$5:E42)</f>
        <v>6.607901171020461E-2</v>
      </c>
      <c r="F43" s="36">
        <f>'Daily Counts'!F43/SUM('Daily Counts'!F$5:F42)</f>
        <v>2.5518341307814992E-2</v>
      </c>
      <c r="G43" s="36">
        <f>'Daily Counts'!G43/SUM('Daily Counts'!G$5:G42)</f>
        <v>0.27390282131661442</v>
      </c>
      <c r="H43" s="36">
        <f>'Daily Counts'!H43/SUM('Daily Counts'!H$5:H42)</f>
        <v>7.9879879879879878E-2</v>
      </c>
      <c r="I43" s="36">
        <f>'Daily Counts'!I43/SUM('Daily Counts'!I$5:I42)</f>
        <v>0.10836966925449325</v>
      </c>
      <c r="J43" s="36">
        <f>'Daily Counts'!J43/SUM('Daily Counts'!J$5:J42)</f>
        <v>2.148997134670487E-2</v>
      </c>
      <c r="K43" s="36">
        <f>'Daily Counts'!K43/SUM('Daily Counts'!K$5:K42)</f>
        <v>6.962663975782038E-2</v>
      </c>
      <c r="L43" s="36">
        <f>'Daily Counts'!L43/SUM('Daily Counts'!L$5:L42)</f>
        <v>0.44660194174757284</v>
      </c>
      <c r="M43" s="36">
        <f>'Daily Counts'!M43/SUM('Daily Counts'!M$5:M42)</f>
        <v>7.1877807726864335E-3</v>
      </c>
      <c r="N43" s="36">
        <f>'Daily Counts'!N43/SUM('Daily Counts'!N$5:N42)</f>
        <v>0.3388011840157869</v>
      </c>
      <c r="O43" s="36">
        <f>'Daily Counts'!O43/SUM('Daily Counts'!O$5:O42)</f>
        <v>0</v>
      </c>
      <c r="P43" s="36">
        <f>'Daily Counts'!P43/SUM('Daily Counts'!P$5:P42)</f>
        <v>1.8285714285714285</v>
      </c>
      <c r="Q43" s="36">
        <f>'Daily Counts'!Q43/SUM('Daily Counts'!Q$5:Q42)</f>
        <v>0.2</v>
      </c>
      <c r="R43" s="36">
        <f>'Daily Counts'!R43/SUM('Daily Counts'!R$5:R42)</f>
        <v>2.1390374331550801E-2</v>
      </c>
      <c r="S43" s="36">
        <f>'Daily Counts'!S43/SUM('Daily Counts'!S$5:S42)</f>
        <v>0</v>
      </c>
      <c r="T43" s="36">
        <f>'Daily Counts'!T43/SUM('Daily Counts'!T$5:T42)</f>
        <v>0</v>
      </c>
      <c r="U43" s="36">
        <f>'Daily Counts'!U43/SUM('Daily Counts'!U$5:U42)</f>
        <v>9.429607649192219E-2</v>
      </c>
      <c r="V43" s="36">
        <f>'Daily Counts'!V43/SUM('Daily Counts'!V$5:V42)</f>
        <v>6.4939324368645454E-2</v>
      </c>
      <c r="W43" s="36">
        <f>'Daily Counts'!W43/SUM('Daily Counts'!W$5:W42)</f>
        <v>3.3143939393939392E-2</v>
      </c>
      <c r="X43" s="36">
        <f>'Daily Counts'!X43/SUM('Daily Counts'!X$5:X42)</f>
        <v>8.2688792012375195E-2</v>
      </c>
      <c r="Y43" s="36">
        <f>'Daily Counts'!Y43/SUM('Daily Counts'!Y$5:Y42)</f>
        <v>0.12086707152496626</v>
      </c>
      <c r="Z43" s="36">
        <f>'Daily Counts'!Z43/SUM('Daily Counts'!Z$5:Z42)</f>
        <v>5.4455445544554455E-2</v>
      </c>
      <c r="AA43" s="36">
        <f>'Daily Counts'!AA43/SUM('Daily Counts'!AA$5:AA42)</f>
        <v>0</v>
      </c>
      <c r="AB43" s="36">
        <f>'Daily Counts'!AB43/SUM('Daily Counts'!AB$5:AB42)</f>
        <v>6.5958709847635383E-2</v>
      </c>
      <c r="AC43" s="36">
        <f>'Daily Counts'!AC43/SUM('Daily Counts'!AC$5:AC42)</f>
        <v>6.7185697808535172E-2</v>
      </c>
      <c r="AD43" s="36">
        <f>'Daily Counts'!AD43/SUM('Daily Counts'!AD$5:AD42)</f>
        <v>3.9813221921848121E-2</v>
      </c>
      <c r="AE43" s="36">
        <f>'Daily Counts'!AE43/SUM('Daily Counts'!AE$5:AE42)</f>
        <v>3.5714285714285713E-3</v>
      </c>
      <c r="AF43" s="36">
        <f>'Daily Counts'!AF43/SUM('Daily Counts'!AF$5:AF42)</f>
        <v>0</v>
      </c>
      <c r="AG43" s="36">
        <f>'Daily Counts'!AG43/SUM('Daily Counts'!AG$5:AG42)</f>
        <v>6.6634476098503134E-2</v>
      </c>
      <c r="AH43" s="36">
        <f>'Daily Counts'!AH43/SUM('Daily Counts'!AH$5:AH42)</f>
        <v>4.6082949308755762E-2</v>
      </c>
      <c r="AI43" s="1"/>
      <c r="AJ43" s="36">
        <f>'Daily Counts'!AJ43/SUM('Daily Counts'!AJ$5:AJ42)</f>
        <v>4.7822602190756076E-2</v>
      </c>
      <c r="AK43" s="36">
        <f>'Daily Counts'!AK43/SUM('Daily Counts'!AK$5:AK42)</f>
        <v>8.0957092740847349E-4</v>
      </c>
      <c r="AL43" s="36">
        <f>'Daily Counts'!AL43/SUM('Daily Counts'!AL$5:AL42)</f>
        <v>0.20394994133750488</v>
      </c>
      <c r="AM43" s="36">
        <f>'Daily Counts'!AM43/SUM('Daily Counts'!AM$5:AM42)</f>
        <v>0.13519077683228109</v>
      </c>
      <c r="AN43" s="36">
        <f>'Daily Counts'!AN43/SUM('Daily Counts'!AN$5:AN42)</f>
        <v>8.7763899635238202E-2</v>
      </c>
      <c r="AO43" s="36">
        <f>'Daily Counts'!AO43/SUM('Daily Counts'!AO$5:AO42)</f>
        <v>4.9044439327653698E-2</v>
      </c>
      <c r="AP43" s="36">
        <f>'Daily Counts'!AP43/SUM('Daily Counts'!AP$5:AP42)</f>
        <v>3.9261876717707107E-4</v>
      </c>
      <c r="AQ43" s="36">
        <f>'Daily Counts'!AQ43/SUM('Daily Counts'!AQ$5:AQ42)</f>
        <v>1.8284485076633505E-2</v>
      </c>
      <c r="AR43" s="36">
        <f>'Daily Counts'!AR43/SUM('Daily Counts'!AR$5:AR42)</f>
        <v>0.19338526718600518</v>
      </c>
      <c r="AS43" s="36">
        <f>'Daily Counts'!AS43/SUM('Daily Counts'!AS$5:AS42)</f>
        <v>0.19935170178282011</v>
      </c>
      <c r="AT43" s="36">
        <f>'Daily Counts'!AT43/SUM('Daily Counts'!AT$5:AT42)</f>
        <v>0.11272727272727273</v>
      </c>
      <c r="AU43" s="36">
        <f>'Daily Counts'!AU43/SUM('Daily Counts'!AU$5:AU42)</f>
        <v>7.5762439807383633E-2</v>
      </c>
      <c r="AV43" s="36">
        <f>'Daily Counts'!AV43/SUM('Daily Counts'!AV$5:AV42)</f>
        <v>8.9405453732677692E-2</v>
      </c>
      <c r="AW43" s="5"/>
      <c r="AX43" s="5"/>
      <c r="AY43" s="5"/>
      <c r="AZ43" s="5"/>
      <c r="BA43" s="5"/>
      <c r="BB43" s="5"/>
    </row>
    <row r="44" spans="1:54" x14ac:dyDescent="0.2">
      <c r="A44" s="2">
        <v>44386</v>
      </c>
      <c r="B44" s="36">
        <f>'Daily Counts'!B44/SUM('Daily Counts'!B$5:B43)</f>
        <v>0.10359090054521526</v>
      </c>
      <c r="C44" s="36">
        <f>'Daily Counts'!C44/SUM('Daily Counts'!C$5:C43)</f>
        <v>6.7576699553993785E-2</v>
      </c>
      <c r="D44" s="36">
        <f>'Daily Counts'!D44/SUM('Daily Counts'!D$5:D43)</f>
        <v>0.18905817174515235</v>
      </c>
      <c r="E44" s="36">
        <f>'Daily Counts'!E44/SUM('Daily Counts'!E$5:E43)</f>
        <v>6.6389039773070188E-2</v>
      </c>
      <c r="F44" s="36">
        <f>'Daily Counts'!F44/SUM('Daily Counts'!F$5:F43)</f>
        <v>1.088646967340591E-2</v>
      </c>
      <c r="G44" s="36">
        <f>'Daily Counts'!G44/SUM('Daily Counts'!G$5:G43)</f>
        <v>2.1531836358043678E-3</v>
      </c>
      <c r="H44" s="36">
        <f>'Daily Counts'!H44/SUM('Daily Counts'!H$5:H43)</f>
        <v>3.6707452725250278E-2</v>
      </c>
      <c r="I44" s="36">
        <f>'Daily Counts'!I44/SUM('Daily Counts'!I$5:I43)</f>
        <v>5.315678372673191E-2</v>
      </c>
      <c r="J44" s="36">
        <f>'Daily Counts'!J44/SUM('Daily Counts'!J$5:J43)</f>
        <v>0</v>
      </c>
      <c r="K44" s="36">
        <f>'Daily Counts'!K44/SUM('Daily Counts'!K$5:K43)</f>
        <v>0.10408805031446541</v>
      </c>
      <c r="L44" s="36">
        <f>'Daily Counts'!L44/SUM('Daily Counts'!L$5:L43)</f>
        <v>0.6912751677852349</v>
      </c>
      <c r="M44" s="36">
        <f>'Daily Counts'!M44/SUM('Daily Counts'!M$5:M43)</f>
        <v>3.1222123104371096E-2</v>
      </c>
      <c r="N44" s="36">
        <f>'Daily Counts'!N44/SUM('Daily Counts'!N$5:N43)</f>
        <v>0.17549516351911562</v>
      </c>
      <c r="O44" s="36">
        <f>'Daily Counts'!O44/SUM('Daily Counts'!O$5:O43)</f>
        <v>0</v>
      </c>
      <c r="P44" s="36">
        <f>'Daily Counts'!P44/SUM('Daily Counts'!P$5:P43)</f>
        <v>2.0976430976430978</v>
      </c>
      <c r="Q44" s="36">
        <f>'Daily Counts'!Q44/SUM('Daily Counts'!Q$5:Q43)</f>
        <v>6.583333333333333</v>
      </c>
      <c r="R44" s="36">
        <f>'Daily Counts'!R44/SUM('Daily Counts'!R$5:R43)</f>
        <v>0.38369483919222142</v>
      </c>
      <c r="S44" s="36">
        <f>'Daily Counts'!S44/SUM('Daily Counts'!S$5:S43)</f>
        <v>0</v>
      </c>
      <c r="T44" s="36">
        <f>'Daily Counts'!T44/SUM('Daily Counts'!T$5:T43)</f>
        <v>1.1957908163265306E-3</v>
      </c>
      <c r="U44" s="36">
        <f>'Daily Counts'!U44/SUM('Daily Counts'!U$5:U43)</f>
        <v>5.5137089484784574E-2</v>
      </c>
      <c r="V44" s="36">
        <f>'Daily Counts'!V44/SUM('Daily Counts'!V$5:V43)</f>
        <v>6.3135201724668924E-2</v>
      </c>
      <c r="W44" s="36">
        <f>'Daily Counts'!W44/SUM('Daily Counts'!W$5:W43)</f>
        <v>2.4442407577146348E-3</v>
      </c>
      <c r="X44" s="36">
        <f>'Daily Counts'!X44/SUM('Daily Counts'!X$5:X43)</f>
        <v>0.18417976360566307</v>
      </c>
      <c r="Y44" s="36">
        <f>'Daily Counts'!Y44/SUM('Daily Counts'!Y$5:Y43)</f>
        <v>0.25645270524493941</v>
      </c>
      <c r="Z44" s="36">
        <f>'Daily Counts'!Z44/SUM('Daily Counts'!Z$5:Z43)</f>
        <v>0.31048513302034431</v>
      </c>
      <c r="AA44" s="36">
        <f>'Daily Counts'!AA44/SUM('Daily Counts'!AA$5:AA43)</f>
        <v>0</v>
      </c>
      <c r="AB44" s="36">
        <f>'Daily Counts'!AB44/SUM('Daily Counts'!AB$5:AB43)</f>
        <v>4.7274302332776436E-2</v>
      </c>
      <c r="AC44" s="36">
        <f>'Daily Counts'!AC44/SUM('Daily Counts'!AC$5:AC43)</f>
        <v>5.394938304962623E-2</v>
      </c>
      <c r="AD44" s="36">
        <f>'Daily Counts'!AD44/SUM('Daily Counts'!AD$5:AD43)</f>
        <v>0.37816119120775232</v>
      </c>
      <c r="AE44" s="36">
        <f>'Daily Counts'!AE44/SUM('Daily Counts'!AE$5:AE43)</f>
        <v>0</v>
      </c>
      <c r="AF44" s="36">
        <f>'Daily Counts'!AF44/SUM('Daily Counts'!AF$5:AF43)</f>
        <v>0.21428571428571427</v>
      </c>
      <c r="AG44" s="36">
        <f>'Daily Counts'!AG44/SUM('Daily Counts'!AG$5:AG43)</f>
        <v>0.14305115436849253</v>
      </c>
      <c r="AH44" s="36">
        <f>'Daily Counts'!AH44/SUM('Daily Counts'!AH$5:AH43)</f>
        <v>0.1277533039647577</v>
      </c>
      <c r="AI44" s="1"/>
      <c r="AJ44" s="36">
        <f>'Daily Counts'!AJ44/SUM('Daily Counts'!AJ$5:AJ43)</f>
        <v>1.0963793982661908E-2</v>
      </c>
      <c r="AK44" s="36">
        <f>'Daily Counts'!AK44/SUM('Daily Counts'!AK$5:AK43)</f>
        <v>0</v>
      </c>
      <c r="AL44" s="36">
        <f>'Daily Counts'!AL44/SUM('Daily Counts'!AL$5:AL43)</f>
        <v>0.10849439662173137</v>
      </c>
      <c r="AM44" s="36">
        <f>'Daily Counts'!AM44/SUM('Daily Counts'!AM$5:AM43)</f>
        <v>8.3907629065409259E-2</v>
      </c>
      <c r="AN44" s="36">
        <f>'Daily Counts'!AN44/SUM('Daily Counts'!AN$5:AN43)</f>
        <v>7.5906920028452396E-2</v>
      </c>
      <c r="AO44" s="36">
        <f>'Daily Counts'!AO44/SUM('Daily Counts'!AO$5:AO43)</f>
        <v>4.3166520339479077E-3</v>
      </c>
      <c r="AP44" s="36">
        <f>'Daily Counts'!AP44/SUM('Daily Counts'!AP$5:AP43)</f>
        <v>8.1698063840920987E-2</v>
      </c>
      <c r="AQ44" s="36">
        <f>'Daily Counts'!AQ44/SUM('Daily Counts'!AQ$5:AQ43)</f>
        <v>5.624504885133351E-2</v>
      </c>
      <c r="AR44" s="36">
        <f>'Daily Counts'!AR44/SUM('Daily Counts'!AR$5:AR43)</f>
        <v>3.5616124599175444E-2</v>
      </c>
      <c r="AS44" s="36">
        <f>'Daily Counts'!AS44/SUM('Daily Counts'!AS$5:AS43)</f>
        <v>7.5375375375375378E-2</v>
      </c>
      <c r="AT44" s="36">
        <f>'Daily Counts'!AT44/SUM('Daily Counts'!AT$5:AT43)</f>
        <v>0.10457516339869281</v>
      </c>
      <c r="AU44" s="36">
        <f>'Daily Counts'!AU44/SUM('Daily Counts'!AU$5:AU43)</f>
        <v>0.15338704864219635</v>
      </c>
      <c r="AV44" s="36">
        <f>'Daily Counts'!AV44/SUM('Daily Counts'!AV$5:AV43)</f>
        <v>3.6930652441526469E-2</v>
      </c>
      <c r="AW44" s="5"/>
      <c r="AX44" s="5"/>
      <c r="AY44" s="5"/>
      <c r="AZ44" s="5"/>
      <c r="BA44" s="5"/>
      <c r="BB44" s="5"/>
    </row>
    <row r="45" spans="1:54" x14ac:dyDescent="0.2">
      <c r="A45" s="2">
        <v>44387</v>
      </c>
      <c r="B45" s="36">
        <f>'Daily Counts'!B45/SUM('Daily Counts'!B$5:B44)</f>
        <v>3.2367972742759796E-3</v>
      </c>
      <c r="C45" s="36">
        <f>'Daily Counts'!C45/SUM('Daily Counts'!C$5:C44)</f>
        <v>6.3299151791365998E-2</v>
      </c>
      <c r="D45" s="36">
        <f>'Daily Counts'!D45/SUM('Daily Counts'!D$5:D44)</f>
        <v>3.9021549213744906E-2</v>
      </c>
      <c r="E45" s="36">
        <f>'Daily Counts'!E45/SUM('Daily Counts'!E$5:E44)</f>
        <v>0.15048955798290792</v>
      </c>
      <c r="F45" s="36">
        <f>'Daily Counts'!F45/SUM('Daily Counts'!F$5:F44)</f>
        <v>3.0769230769230769E-3</v>
      </c>
      <c r="G45" s="36">
        <f>'Daily Counts'!G45/SUM('Daily Counts'!G$5:G44)</f>
        <v>0.17096378146101904</v>
      </c>
      <c r="H45" s="36">
        <f>'Daily Counts'!H45/SUM('Daily Counts'!H$5:H44)</f>
        <v>0</v>
      </c>
      <c r="I45" s="36">
        <f>'Daily Counts'!I45/SUM('Daily Counts'!I$5:I44)</f>
        <v>7.5983965014577257E-2</v>
      </c>
      <c r="J45" s="36">
        <f>'Daily Counts'!J45/SUM('Daily Counts'!J$5:J44)</f>
        <v>4.8705852352416167E-2</v>
      </c>
      <c r="K45" s="36">
        <f>'Daily Counts'!K45/SUM('Daily Counts'!K$5:K44)</f>
        <v>0.13187126174878952</v>
      </c>
      <c r="L45" s="36">
        <f>'Daily Counts'!L45/SUM('Daily Counts'!L$5:L44)</f>
        <v>0.14682539682539683</v>
      </c>
      <c r="M45" s="36">
        <f>'Daily Counts'!M45/SUM('Daily Counts'!M$5:M44)</f>
        <v>1.0380622837370242E-2</v>
      </c>
      <c r="N45" s="36">
        <f>'Daily Counts'!N45/SUM('Daily Counts'!N$5:N44)</f>
        <v>6.0893416927899686E-2</v>
      </c>
      <c r="O45" s="36">
        <f>'Daily Counts'!O45/SUM('Daily Counts'!O$5:O44)</f>
        <v>0</v>
      </c>
      <c r="P45" s="36">
        <f>'Daily Counts'!P45/SUM('Daily Counts'!P$5:P44)</f>
        <v>0.31413043478260871</v>
      </c>
      <c r="Q45" s="36">
        <f>'Daily Counts'!Q45/SUM('Daily Counts'!Q$5:Q44)</f>
        <v>3.2967032967032968E-2</v>
      </c>
      <c r="R45" s="36">
        <f>'Daily Counts'!R45/SUM('Daily Counts'!R$5:R44)</f>
        <v>6.4864864864864868E-2</v>
      </c>
      <c r="S45" s="36">
        <f>'Daily Counts'!S45/SUM('Daily Counts'!S$5:S44)</f>
        <v>0</v>
      </c>
      <c r="T45" s="36">
        <f>'Daily Counts'!T45/SUM('Daily Counts'!T$5:T44)</f>
        <v>2.3011386256867584E-2</v>
      </c>
      <c r="U45" s="36">
        <f>'Daily Counts'!U45/SUM('Daily Counts'!U$5:U44)</f>
        <v>0</v>
      </c>
      <c r="V45" s="36">
        <f>'Daily Counts'!V45/SUM('Daily Counts'!V$5:V44)</f>
        <v>3.6500579374275782E-2</v>
      </c>
      <c r="W45" s="36">
        <f>'Daily Counts'!W45/SUM('Daily Counts'!W$5:W44)</f>
        <v>6.1566595550137153E-2</v>
      </c>
      <c r="X45" s="36">
        <f>'Daily Counts'!X45/SUM('Daily Counts'!X$5:X44)</f>
        <v>5.780410222660963E-2</v>
      </c>
      <c r="Y45" s="36">
        <f>'Daily Counts'!Y45/SUM('Daily Counts'!Y$5:Y44)</f>
        <v>1.2217763670120381E-2</v>
      </c>
      <c r="Z45" s="36">
        <f>'Daily Counts'!Z45/SUM('Daily Counts'!Z$5:Z44)</f>
        <v>1.9106759016001909E-2</v>
      </c>
      <c r="AA45" s="36">
        <f>'Daily Counts'!AA45/SUM('Daily Counts'!AA$5:AA44)</f>
        <v>0</v>
      </c>
      <c r="AB45" s="36">
        <f>'Daily Counts'!AB45/SUM('Daily Counts'!AB$5:AB44)</f>
        <v>1.4357459379615953E-2</v>
      </c>
      <c r="AC45" s="36">
        <f>'Daily Counts'!AC45/SUM('Daily Counts'!AC$5:AC44)</f>
        <v>5.4007861903948046E-2</v>
      </c>
      <c r="AD45" s="36">
        <f>'Daily Counts'!AD45/SUM('Daily Counts'!AD$5:AD44)</f>
        <v>0.19927971188475391</v>
      </c>
      <c r="AE45" s="36">
        <f>'Daily Counts'!AE45/SUM('Daily Counts'!AE$5:AE44)</f>
        <v>0</v>
      </c>
      <c r="AF45" s="36">
        <f>'Daily Counts'!AF45/SUM('Daily Counts'!AF$5:AF44)</f>
        <v>5.1647058823529415</v>
      </c>
      <c r="AG45" s="36">
        <f>'Daily Counts'!AG45/SUM('Daily Counts'!AG$5:AG44)</f>
        <v>0.18653465346534653</v>
      </c>
      <c r="AH45" s="36">
        <f>'Daily Counts'!AH45/SUM('Daily Counts'!AH$5:AH44)</f>
        <v>0.42578125</v>
      </c>
      <c r="AI45" s="1"/>
      <c r="AJ45" s="36">
        <f>'Daily Counts'!AJ45/SUM('Daily Counts'!AJ$5:AJ44)</f>
        <v>1.7654476670870113E-3</v>
      </c>
      <c r="AK45" s="36">
        <f>'Daily Counts'!AK45/SUM('Daily Counts'!AK$5:AK44)</f>
        <v>1.4260890406854814E-2</v>
      </c>
      <c r="AL45" s="36">
        <f>'Daily Counts'!AL45/SUM('Daily Counts'!AL$5:AL44)</f>
        <v>0.15575091575091576</v>
      </c>
      <c r="AM45" s="36">
        <f>'Daily Counts'!AM45/SUM('Daily Counts'!AM$5:AM44)</f>
        <v>7.3284997211377573E-2</v>
      </c>
      <c r="AN45" s="36">
        <f>'Daily Counts'!AN45/SUM('Daily Counts'!AN$5:AN44)</f>
        <v>5.723460521344919E-2</v>
      </c>
      <c r="AO45" s="36">
        <f>'Daily Counts'!AO45/SUM('Daily Counts'!AO$5:AO44)</f>
        <v>5.9226342245210173E-2</v>
      </c>
      <c r="AP45" s="36">
        <f>'Daily Counts'!AP45/SUM('Daily Counts'!AP$5:AP44)</f>
        <v>5.6418939348128437E-2</v>
      </c>
      <c r="AQ45" s="36">
        <f>'Daily Counts'!AQ45/SUM('Daily Counts'!AQ$5:AQ44)</f>
        <v>9.6250000000000002E-2</v>
      </c>
      <c r="AR45" s="36">
        <f>'Daily Counts'!AR45/SUM('Daily Counts'!AR$5:AR44)</f>
        <v>-1.4044011942939289E-2</v>
      </c>
      <c r="AS45" s="36">
        <f>'Daily Counts'!AS45/SUM('Daily Counts'!AS$5:AS44)</f>
        <v>0.1320860094945546</v>
      </c>
      <c r="AT45" s="36">
        <f>'Daily Counts'!AT45/SUM('Daily Counts'!AT$5:AT44)</f>
        <v>8.8954635108481256E-2</v>
      </c>
      <c r="AU45" s="36">
        <f>'Daily Counts'!AU45/SUM('Daily Counts'!AU$5:AU44)</f>
        <v>6.85640362225097E-2</v>
      </c>
      <c r="AV45" s="36">
        <f>'Daily Counts'!AV45/SUM('Daily Counts'!AV$5:AV44)</f>
        <v>0.12742382271468145</v>
      </c>
      <c r="AW45" s="5"/>
      <c r="AX45" s="5"/>
      <c r="AY45" s="5"/>
      <c r="AZ45" s="5"/>
      <c r="BA45" s="5"/>
      <c r="BB45" s="5"/>
    </row>
    <row r="46" spans="1:54" x14ac:dyDescent="0.2">
      <c r="A46" s="2">
        <v>44388</v>
      </c>
      <c r="B46" s="36">
        <f>'Daily Counts'!B46/SUM('Daily Counts'!B$5:B45)</f>
        <v>0.22856172525046697</v>
      </c>
      <c r="C46" s="36">
        <f>'Daily Counts'!C46/SUM('Daily Counts'!C$5:C45)</f>
        <v>1.4287415168472437E-3</v>
      </c>
      <c r="D46" s="36">
        <f>'Daily Counts'!D46/SUM('Daily Counts'!D$5:D45)</f>
        <v>8.940582959641255E-2</v>
      </c>
      <c r="E46" s="36">
        <f>'Daily Counts'!E46/SUM('Daily Counts'!E$5:E45)</f>
        <v>7.1035025580480124E-2</v>
      </c>
      <c r="F46" s="36">
        <f>'Daily Counts'!F46/SUM('Daily Counts'!F$5:F45)</f>
        <v>3.0674846625766872E-3</v>
      </c>
      <c r="G46" s="36">
        <f>'Daily Counts'!G46/SUM('Daily Counts'!G$5:G45)</f>
        <v>0</v>
      </c>
      <c r="H46" s="36">
        <f>'Daily Counts'!H46/SUM('Daily Counts'!H$5:H45)</f>
        <v>9.4957081545064381E-2</v>
      </c>
      <c r="I46" s="36">
        <f>'Daily Counts'!I46/SUM('Daily Counts'!I$5:I45)</f>
        <v>7.8069432684165954E-2</v>
      </c>
      <c r="J46" s="36">
        <f>'Daily Counts'!J46/SUM('Daily Counts'!J$5:J45)</f>
        <v>1.3373860182370821E-3</v>
      </c>
      <c r="K46" s="36">
        <f>'Daily Counts'!K46/SUM('Daily Counts'!K$5:K45)</f>
        <v>0.20910920986411677</v>
      </c>
      <c r="L46" s="36">
        <f>'Daily Counts'!L46/SUM('Daily Counts'!L$5:L45)</f>
        <v>0.27335640138408307</v>
      </c>
      <c r="M46" s="36">
        <f>'Daily Counts'!M46/SUM('Daily Counts'!M$5:M45)</f>
        <v>0.21318493150684931</v>
      </c>
      <c r="N46" s="36">
        <f>'Daily Counts'!N46/SUM('Daily Counts'!N$5:N45)</f>
        <v>0.1181207062126025</v>
      </c>
      <c r="O46" s="36">
        <f>'Daily Counts'!O46/SUM('Daily Counts'!O$5:O45)</f>
        <v>0</v>
      </c>
      <c r="P46" s="36">
        <f>'Daily Counts'!P46/SUM('Daily Counts'!P$5:P45)</f>
        <v>0.16625310173697269</v>
      </c>
      <c r="Q46" s="36">
        <f>'Daily Counts'!Q46/SUM('Daily Counts'!Q$5:Q45)</f>
        <v>4.4680851063829783</v>
      </c>
      <c r="R46" s="36">
        <f>'Daily Counts'!R46/SUM('Daily Counts'!R$5:R45)</f>
        <v>3.0964467005076143E-2</v>
      </c>
      <c r="S46" s="36">
        <f>'Daily Counts'!S46/SUM('Daily Counts'!S$5:S45)</f>
        <v>0</v>
      </c>
      <c r="T46" s="36">
        <f>'Daily Counts'!T46/SUM('Daily Counts'!T$5:T45)</f>
        <v>2.8992839352428395E-2</v>
      </c>
      <c r="U46" s="36">
        <f>'Daily Counts'!U46/SUM('Daily Counts'!U$5:U45)</f>
        <v>9.5802398629354649E-2</v>
      </c>
      <c r="V46" s="36">
        <f>'Daily Counts'!V46/SUM('Daily Counts'!V$5:V45)</f>
        <v>0.16154276131917272</v>
      </c>
      <c r="W46" s="36">
        <f>'Daily Counts'!W46/SUM('Daily Counts'!W$5:W45)</f>
        <v>0.29026701119724374</v>
      </c>
      <c r="X46" s="36">
        <f>'Daily Counts'!X46/SUM('Daily Counts'!X$5:X45)</f>
        <v>6.7503110742430525E-2</v>
      </c>
      <c r="Y46" s="36">
        <f>'Daily Counts'!Y46/SUM('Daily Counts'!Y$5:Y45)</f>
        <v>3.4790840778652153E-2</v>
      </c>
      <c r="Z46" s="36">
        <f>'Daily Counts'!Z46/SUM('Daily Counts'!Z$5:Z45)</f>
        <v>1.1014764471525662E-2</v>
      </c>
      <c r="AA46" s="36">
        <f>'Daily Counts'!AA46/SUM('Daily Counts'!AA$5:AA45)</f>
        <v>4.2379182156133829E-2</v>
      </c>
      <c r="AB46" s="36">
        <f>'Daily Counts'!AB46/SUM('Daily Counts'!AB$5:AB45)</f>
        <v>2.0270270270270271E-2</v>
      </c>
      <c r="AC46" s="36">
        <f>'Daily Counts'!AC46/SUM('Daily Counts'!AC$5:AC45)</f>
        <v>5.7321225879682178E-2</v>
      </c>
      <c r="AD46" s="36">
        <f>'Daily Counts'!AD46/SUM('Daily Counts'!AD$5:AD45)</f>
        <v>7.4789074789074789E-2</v>
      </c>
      <c r="AE46" s="36">
        <f>'Daily Counts'!AE46/SUM('Daily Counts'!AE$5:AE45)</f>
        <v>0</v>
      </c>
      <c r="AF46" s="36">
        <f>'Daily Counts'!AF46/SUM('Daily Counts'!AF$5:AF45)</f>
        <v>0.47709923664122139</v>
      </c>
      <c r="AG46" s="36">
        <f>'Daily Counts'!AG46/SUM('Daily Counts'!AG$5:AG45)</f>
        <v>9.9132176234979968E-2</v>
      </c>
      <c r="AH46" s="36">
        <f>'Daily Counts'!AH46/SUM('Daily Counts'!AH$5:AH45)</f>
        <v>1.5315068493150685</v>
      </c>
      <c r="AI46" s="1"/>
      <c r="AJ46" s="36">
        <f>'Daily Counts'!AJ46/SUM('Daily Counts'!AJ$5:AJ45)</f>
        <v>2.014098690835851E-2</v>
      </c>
      <c r="AK46" s="36">
        <f>'Daily Counts'!AK46/SUM('Daily Counts'!AK$5:AK45)</f>
        <v>2.2360725468186921E-2</v>
      </c>
      <c r="AL46" s="36">
        <f>'Daily Counts'!AL46/SUM('Daily Counts'!AL$5:AL45)</f>
        <v>7.5304259634888432E-2</v>
      </c>
      <c r="AM46" s="36">
        <f>'Daily Counts'!AM46/SUM('Daily Counts'!AM$5:AM45)</f>
        <v>3.5439617543130325E-2</v>
      </c>
      <c r="AN46" s="36">
        <f>'Daily Counts'!AN46/SUM('Daily Counts'!AN$5:AN45)</f>
        <v>5.1724137931034482E-2</v>
      </c>
      <c r="AO46" s="36">
        <f>'Daily Counts'!AO46/SUM('Daily Counts'!AO$5:AO45)</f>
        <v>5.0687757909215959E-2</v>
      </c>
      <c r="AP46" s="36">
        <f>'Daily Counts'!AP46/SUM('Daily Counts'!AP$5:AP45)</f>
        <v>3.0509444762449916E-2</v>
      </c>
      <c r="AQ46" s="36">
        <f>'Daily Counts'!AQ46/SUM('Daily Counts'!AQ$5:AQ45)</f>
        <v>0.14640820980615735</v>
      </c>
      <c r="AR46" s="36">
        <f>'Daily Counts'!AR46/SUM('Daily Counts'!AR$5:AR45)</f>
        <v>6.0677433826828171E-2</v>
      </c>
      <c r="AS46" s="36">
        <f>'Daily Counts'!AS46/SUM('Daily Counts'!AS$5:AS45)</f>
        <v>0.10397138628515047</v>
      </c>
      <c r="AT46" s="36">
        <f>'Daily Counts'!AT46/SUM('Daily Counts'!AT$5:AT45)</f>
        <v>5.2526716174606048E-3</v>
      </c>
      <c r="AU46" s="36">
        <f>'Daily Counts'!AU46/SUM('Daily Counts'!AU$5:AU45)</f>
        <v>0.58934624697336557</v>
      </c>
      <c r="AV46" s="36">
        <f>'Daily Counts'!AV46/SUM('Daily Counts'!AV$5:AV45)</f>
        <v>0.17725517725517725</v>
      </c>
      <c r="AW46" s="5"/>
      <c r="AX46" s="5"/>
      <c r="AY46" s="5"/>
      <c r="AZ46" s="5"/>
      <c r="BA46" s="5"/>
      <c r="BB46" s="5"/>
    </row>
    <row r="47" spans="1:54" x14ac:dyDescent="0.2">
      <c r="A47" s="2">
        <v>44389</v>
      </c>
      <c r="B47" s="36">
        <f>'Daily Counts'!B47/SUM('Daily Counts'!B$5:B46)</f>
        <v>0.10352453351762267</v>
      </c>
      <c r="C47" s="36">
        <f>'Daily Counts'!C47/SUM('Daily Counts'!C$5:C46)</f>
        <v>5.5879205801926046E-3</v>
      </c>
      <c r="D47" s="36">
        <f>'Daily Counts'!D47/SUM('Daily Counts'!D$5:D46)</f>
        <v>1.9295086184718292E-2</v>
      </c>
      <c r="E47" s="36">
        <f>'Daily Counts'!E47/SUM('Daily Counts'!E$5:E46)</f>
        <v>4.9559066691162959E-2</v>
      </c>
      <c r="F47" s="36">
        <f>'Daily Counts'!F47/SUM('Daily Counts'!F$5:F46)</f>
        <v>6.1162079510703364E-3</v>
      </c>
      <c r="G47" s="36">
        <f>'Daily Counts'!G47/SUM('Daily Counts'!G$5:G46)</f>
        <v>5.6618610747051115E-2</v>
      </c>
      <c r="H47" s="36">
        <f>'Daily Counts'!H47/SUM('Daily Counts'!H$5:H46)</f>
        <v>0</v>
      </c>
      <c r="I47" s="36">
        <f>'Daily Counts'!I47/SUM('Daily Counts'!I$5:I46)</f>
        <v>7.2258875274897891E-3</v>
      </c>
      <c r="J47" s="36">
        <f>'Daily Counts'!J47/SUM('Daily Counts'!J$5:J46)</f>
        <v>8.742107819329771E-2</v>
      </c>
      <c r="K47" s="36">
        <f>'Daily Counts'!K47/SUM('Daily Counts'!K$5:K46)</f>
        <v>0.18022892819979189</v>
      </c>
      <c r="L47" s="36">
        <f>'Daily Counts'!L47/SUM('Daily Counts'!L$5:L46)</f>
        <v>0.21195652173913043</v>
      </c>
      <c r="M47" s="36">
        <f>'Daily Counts'!M47/SUM('Daily Counts'!M$5:M46)</f>
        <v>7.8334509527170082E-2</v>
      </c>
      <c r="N47" s="36">
        <f>'Daily Counts'!N47/SUM('Daily Counts'!N$5:N46)</f>
        <v>0.14045983086680761</v>
      </c>
      <c r="O47" s="36">
        <f>'Daily Counts'!O47/SUM('Daily Counts'!O$5:O46)</f>
        <v>1.9919208803454519E-2</v>
      </c>
      <c r="P47" s="36">
        <f>'Daily Counts'!P47/SUM('Daily Counts'!P$5:P46)</f>
        <v>8.5106382978723406E-3</v>
      </c>
      <c r="Q47" s="36">
        <f>'Daily Counts'!Q47/SUM('Daily Counts'!Q$5:Q46)</f>
        <v>0.1828793774319066</v>
      </c>
      <c r="R47" s="36">
        <f>'Daily Counts'!R47/SUM('Daily Counts'!R$5:R46)</f>
        <v>4.7513540128015758E-2</v>
      </c>
      <c r="S47" s="36">
        <f>'Daily Counts'!S47/SUM('Daily Counts'!S$5:S46)</f>
        <v>1.1673151750972762E-3</v>
      </c>
      <c r="T47" s="36">
        <f>'Daily Counts'!T47/SUM('Daily Counts'!T$5:T46)</f>
        <v>3.2903445406754659E-3</v>
      </c>
      <c r="U47" s="36">
        <f>'Daily Counts'!U47/SUM('Daily Counts'!U$5:U46)</f>
        <v>7.9478827361563517E-2</v>
      </c>
      <c r="V47" s="36">
        <f>'Daily Counts'!V47/SUM('Daily Counts'!V$5:V46)</f>
        <v>0.10875842155919153</v>
      </c>
      <c r="W47" s="36">
        <f>'Daily Counts'!W47/SUM('Daily Counts'!W$5:W46)</f>
        <v>0.20204717400979083</v>
      </c>
      <c r="X47" s="36">
        <f>'Daily Counts'!X47/SUM('Daily Counts'!X$5:X46)</f>
        <v>5.8960660514813017E-2</v>
      </c>
      <c r="Y47" s="36">
        <f>'Daily Counts'!Y47/SUM('Daily Counts'!Y$5:Y46)</f>
        <v>1.17216536108411E-2</v>
      </c>
      <c r="Z47" s="36">
        <f>'Daily Counts'!Z47/SUM('Daily Counts'!Z$5:Z46)</f>
        <v>0.18382012053778396</v>
      </c>
      <c r="AA47" s="36">
        <f>'Daily Counts'!AA47/SUM('Daily Counts'!AA$5:AA46)</f>
        <v>6.3480741797432239E-2</v>
      </c>
      <c r="AB47" s="36">
        <f>'Daily Counts'!AB47/SUM('Daily Counts'!AB$5:AB46)</f>
        <v>1.1246860013701758E-2</v>
      </c>
      <c r="AC47" s="36">
        <f>'Daily Counts'!AC47/SUM('Daily Counts'!AC$5:AC46)</f>
        <v>9.8075300973851698E-2</v>
      </c>
      <c r="AD47" s="36">
        <f>'Daily Counts'!AD47/SUM('Daily Counts'!AD$5:AD46)</f>
        <v>0.11934539648749334</v>
      </c>
      <c r="AE47" s="36">
        <f>'Daily Counts'!AE47/SUM('Daily Counts'!AE$5:AE46)</f>
        <v>3.795966785290629E-2</v>
      </c>
      <c r="AF47" s="36">
        <f>'Daily Counts'!AF47/SUM('Daily Counts'!AF$5:AF46)</f>
        <v>0.33979328165374678</v>
      </c>
      <c r="AG47" s="36">
        <f>'Daily Counts'!AG47/SUM('Daily Counts'!AG$5:AG46)</f>
        <v>0.16945034922563013</v>
      </c>
      <c r="AH47" s="36">
        <f>'Daily Counts'!AH47/SUM('Daily Counts'!AH$5:AH46)</f>
        <v>0.52597402597402598</v>
      </c>
      <c r="AI47" s="1"/>
      <c r="AJ47" s="36">
        <f>'Daily Counts'!AJ47/SUM('Daily Counts'!AJ$5:AJ46)</f>
        <v>3.998025666337611E-2</v>
      </c>
      <c r="AK47" s="36">
        <f>'Daily Counts'!AK47/SUM('Daily Counts'!AK$5:AK46)</f>
        <v>4.6863713848198547E-2</v>
      </c>
      <c r="AL47" s="36">
        <f>'Daily Counts'!AL47/SUM('Daily Counts'!AL$5:AL46)</f>
        <v>9.4317377976892242E-2</v>
      </c>
      <c r="AM47" s="36">
        <f>'Daily Counts'!AM47/SUM('Daily Counts'!AM$5:AM46)</f>
        <v>5.650908360935461E-2</v>
      </c>
      <c r="AN47" s="36">
        <f>'Daily Counts'!AN47/SUM('Daily Counts'!AN$5:AN46)</f>
        <v>4.4593561539114923E-2</v>
      </c>
      <c r="AO47" s="36">
        <f>'Daily Counts'!AO47/SUM('Daily Counts'!AO$5:AO46)</f>
        <v>4.850428749099954E-2</v>
      </c>
      <c r="AP47" s="36">
        <f>'Daily Counts'!AP47/SUM('Daily Counts'!AP$5:AP46)</f>
        <v>4.7214353163361665E-2</v>
      </c>
      <c r="AQ47" s="36">
        <f>'Daily Counts'!AQ47/SUM('Daily Counts'!AQ$5:AQ46)</f>
        <v>0.21304953252436842</v>
      </c>
      <c r="AR47" s="36">
        <f>'Daily Counts'!AR47/SUM('Daily Counts'!AR$5:AR46)</f>
        <v>3.84900074019245E-2</v>
      </c>
      <c r="AS47" s="36">
        <f>'Daily Counts'!AS47/SUM('Daily Counts'!AS$5:AS46)</f>
        <v>9.5408334264328001E-2</v>
      </c>
      <c r="AT47" s="36">
        <f>'Daily Counts'!AT47/SUM('Daily Counts'!AT$5:AT46)</f>
        <v>0</v>
      </c>
      <c r="AU47" s="36">
        <f>'Daily Counts'!AU47/SUM('Daily Counts'!AU$5:AU46)</f>
        <v>0.48964046313223641</v>
      </c>
      <c r="AV47" s="36">
        <f>'Daily Counts'!AV47/SUM('Daily Counts'!AV$5:AV46)</f>
        <v>0.1967799642218247</v>
      </c>
      <c r="AW47" s="5"/>
      <c r="AX47" s="5"/>
      <c r="AY47" s="5"/>
      <c r="AZ47" s="5"/>
      <c r="BA47" s="5"/>
      <c r="BB47" s="5"/>
    </row>
    <row r="48" spans="1:54" x14ac:dyDescent="0.2">
      <c r="A48" s="2">
        <v>44390</v>
      </c>
      <c r="B48" s="36">
        <f>'Daily Counts'!B48/SUM('Daily Counts'!B$5:B47)</f>
        <v>7.1518036072144284E-2</v>
      </c>
      <c r="C48" s="36">
        <f>'Daily Counts'!C48/SUM('Daily Counts'!C$5:C47)</f>
        <v>2.0099314258689997E-3</v>
      </c>
      <c r="D48" s="36">
        <f>'Daily Counts'!D48/SUM('Daily Counts'!D$5:D47)</f>
        <v>2.1453811206461382E-2</v>
      </c>
      <c r="E48" s="36">
        <f>'Daily Counts'!E48/SUM('Daily Counts'!E$5:E47)</f>
        <v>7.6801890508074039E-2</v>
      </c>
      <c r="F48" s="36">
        <f>'Daily Counts'!F48/SUM('Daily Counts'!F$5:F47)</f>
        <v>0</v>
      </c>
      <c r="G48" s="36">
        <f>'Daily Counts'!G48/SUM('Daily Counts'!G$5:G47)</f>
        <v>1.7365418010419251E-3</v>
      </c>
      <c r="H48" s="36">
        <f>'Daily Counts'!H48/SUM('Daily Counts'!H$5:H47)</f>
        <v>0</v>
      </c>
      <c r="I48" s="36">
        <f>'Daily Counts'!I48/SUM('Daily Counts'!I$5:I47)</f>
        <v>8.5776668746101058E-4</v>
      </c>
      <c r="J48" s="36">
        <f>'Daily Counts'!J48/SUM('Daily Counts'!J$5:J47)</f>
        <v>1.9539973202322466E-2</v>
      </c>
      <c r="K48" s="36">
        <f>'Daily Counts'!K48/SUM('Daily Counts'!K$5:K47)</f>
        <v>0.20754716981132076</v>
      </c>
      <c r="L48" s="36">
        <f>'Daily Counts'!L48/SUM('Daily Counts'!L$5:L47)</f>
        <v>0.11210762331838565</v>
      </c>
      <c r="M48" s="36">
        <f>'Daily Counts'!M48/SUM('Daily Counts'!M$5:M47)</f>
        <v>1.9633507853403141E-2</v>
      </c>
      <c r="N48" s="36">
        <f>'Daily Counts'!N48/SUM('Daily Counts'!N$5:N47)</f>
        <v>8.5389873711041592E-2</v>
      </c>
      <c r="O48" s="36">
        <f>'Daily Counts'!O48/SUM('Daily Counts'!O$5:O47)</f>
        <v>4.2201584266593824E-2</v>
      </c>
      <c r="P48" s="36">
        <f>'Daily Counts'!P48/SUM('Daily Counts'!P$5:P47)</f>
        <v>0</v>
      </c>
      <c r="Q48" s="36">
        <f>'Daily Counts'!Q48/SUM('Daily Counts'!Q$5:Q47)</f>
        <v>1.6447368421052631E-3</v>
      </c>
      <c r="R48" s="36">
        <f>'Daily Counts'!R48/SUM('Daily Counts'!R$5:R47)</f>
        <v>2.3736780258519389E-2</v>
      </c>
      <c r="S48" s="36">
        <f>'Daily Counts'!S48/SUM('Daily Counts'!S$5:S47)</f>
        <v>7.7730275942479595E-4</v>
      </c>
      <c r="T48" s="36">
        <f>'Daily Counts'!T48/SUM('Daily Counts'!T$5:T47)</f>
        <v>5.6167068757539207E-3</v>
      </c>
      <c r="U48" s="36">
        <f>'Daily Counts'!U48/SUM('Daily Counts'!U$5:U47)</f>
        <v>0.112009656004828</v>
      </c>
      <c r="V48" s="36">
        <f>'Daily Counts'!V48/SUM('Daily Counts'!V$5:V47)</f>
        <v>4.6223958333333336E-2</v>
      </c>
      <c r="W48" s="36">
        <f>'Daily Counts'!W48/SUM('Daily Counts'!W$5:W47)</f>
        <v>0.29692706405035174</v>
      </c>
      <c r="X48" s="36">
        <f>'Daily Counts'!X48/SUM('Daily Counts'!X$5:X47)</f>
        <v>9.7138139790864067E-2</v>
      </c>
      <c r="Y48" s="36">
        <f>'Daily Counts'!Y48/SUM('Daily Counts'!Y$5:Y47)</f>
        <v>2.0911043291511246E-3</v>
      </c>
      <c r="Z48" s="36">
        <f>'Daily Counts'!Z48/SUM('Daily Counts'!Z$5:Z47)</f>
        <v>8.2240062659095364E-2</v>
      </c>
      <c r="AA48" s="36">
        <f>'Daily Counts'!AA48/SUM('Daily Counts'!AA$5:AA47)</f>
        <v>0.28470824949698187</v>
      </c>
      <c r="AB48" s="36">
        <f>'Daily Counts'!AB48/SUM('Daily Counts'!AB$5:AB47)</f>
        <v>1.072658499407215E-2</v>
      </c>
      <c r="AC48" s="36">
        <f>'Daily Counts'!AC48/SUM('Daily Counts'!AC$5:AC47)</f>
        <v>4.7555865921787711E-2</v>
      </c>
      <c r="AD48" s="36">
        <f>'Daily Counts'!AD48/SUM('Daily Counts'!AD$5:AD47)</f>
        <v>2.9240461191013908E-2</v>
      </c>
      <c r="AE48" s="36">
        <f>'Daily Counts'!AE48/SUM('Daily Counts'!AE$5:AE47)</f>
        <v>0.10171428571428572</v>
      </c>
      <c r="AF48" s="36">
        <f>'Daily Counts'!AF48/SUM('Daily Counts'!AF$5:AF47)</f>
        <v>0.11716489874638381</v>
      </c>
      <c r="AG48" s="36">
        <f>'Daily Counts'!AG48/SUM('Daily Counts'!AG$5:AG47)</f>
        <v>9.5819267722669438E-2</v>
      </c>
      <c r="AH48" s="36">
        <f>'Daily Counts'!AH48/SUM('Daily Counts'!AH$5:AH47)</f>
        <v>7.9432624113475181E-2</v>
      </c>
      <c r="AI48" s="36" t="e">
        <f>'Daily Counts'!AI48/SUM('Daily Counts'!AI$5:AI47)</f>
        <v>#DIV/0!</v>
      </c>
      <c r="AJ48" s="36">
        <f>'Daily Counts'!AJ48/SUM('Daily Counts'!AJ$5:AJ47)</f>
        <v>1.5187470336971999E-2</v>
      </c>
      <c r="AK48" s="36">
        <f>'Daily Counts'!AK48/SUM('Daily Counts'!AK$5:AK47)</f>
        <v>6.9549857864377781E-3</v>
      </c>
      <c r="AL48" s="36">
        <f>'Daily Counts'!AL48/SUM('Daily Counts'!AL$5:AL47)</f>
        <v>4.3956043956043959E-2</v>
      </c>
      <c r="AM48" s="36">
        <f>'Daily Counts'!AM48/SUM('Daily Counts'!AM$5:AM47)</f>
        <v>7.3817214516435498E-2</v>
      </c>
      <c r="AN48" s="36">
        <f>'Daily Counts'!AN48/SUM('Daily Counts'!AN$5:AN47)</f>
        <v>4.2933810375670838E-2</v>
      </c>
      <c r="AO48" s="36">
        <f>'Daily Counts'!AO48/SUM('Daily Counts'!AO$5:AO47)</f>
        <v>0.11468348108378075</v>
      </c>
      <c r="AP48" s="36">
        <f>'Daily Counts'!AP48/SUM('Daily Counts'!AP$5:AP47)</f>
        <v>2.8271362647854452E-2</v>
      </c>
      <c r="AQ48" s="36">
        <f>'Daily Counts'!AQ48/SUM('Daily Counts'!AQ$5:AQ47)</f>
        <v>8.6093801246310261E-2</v>
      </c>
      <c r="AR48" s="36">
        <f>'Daily Counts'!AR48/SUM('Daily Counts'!AR$5:AR47)</f>
        <v>1.4255167498218105E-3</v>
      </c>
      <c r="AS48" s="36">
        <f>'Daily Counts'!AS48/SUM('Daily Counts'!AS$5:AS47)</f>
        <v>4.3243243243243246E-2</v>
      </c>
      <c r="AT48" s="36">
        <f>'Daily Counts'!AT48/SUM('Daily Counts'!AT$5:AT47)</f>
        <v>3.063063063063063E-2</v>
      </c>
      <c r="AU48" s="36">
        <f>'Daily Counts'!AU48/SUM('Daily Counts'!AU$5:AU47)</f>
        <v>0.28257312333810597</v>
      </c>
      <c r="AV48" s="36">
        <f>'Daily Counts'!AV48/SUM('Daily Counts'!AV$5:AV47)</f>
        <v>0.2100149476831091</v>
      </c>
      <c r="AW48" s="5"/>
      <c r="AX48" s="5"/>
      <c r="AY48" s="5"/>
      <c r="AZ48" s="5"/>
      <c r="BA48" s="5"/>
      <c r="BB48" s="5"/>
    </row>
    <row r="49" spans="1:54" x14ac:dyDescent="0.2">
      <c r="A49" s="2">
        <v>44391</v>
      </c>
      <c r="B49" s="36">
        <f>'Daily Counts'!B49/SUM('Daily Counts'!B$5:B48)</f>
        <v>4.0911747516072473E-3</v>
      </c>
      <c r="C49" s="36">
        <f>'Daily Counts'!C49/SUM('Daily Counts'!C$5:C48)</f>
        <v>1.2979351032448377E-3</v>
      </c>
      <c r="D49" s="36">
        <f>'Daily Counts'!D49/SUM('Daily Counts'!D$5:D48)</f>
        <v>8.3024462564862858E-2</v>
      </c>
      <c r="E49" s="36">
        <f>'Daily Counts'!E49/SUM('Daily Counts'!E$5:E48)</f>
        <v>6.9901650004064045E-3</v>
      </c>
      <c r="F49" s="36">
        <f>'Daily Counts'!F49/SUM('Daily Counts'!F$5:F48)</f>
        <v>0</v>
      </c>
      <c r="G49" s="36">
        <f>'Daily Counts'!G49/SUM('Daily Counts'!G$5:G48)</f>
        <v>5.6958890539871222E-2</v>
      </c>
      <c r="H49" s="36">
        <f>'Daily Counts'!H49/SUM('Daily Counts'!H$5:H48)</f>
        <v>1.4698677119059285E-2</v>
      </c>
      <c r="I49" s="36">
        <f>'Daily Counts'!I49/SUM('Daily Counts'!I$5:I48)</f>
        <v>1.6673159329957148E-2</v>
      </c>
      <c r="J49" s="36">
        <f>'Daily Counts'!J49/SUM('Daily Counts'!J$5:J48)</f>
        <v>6.8776694776037678E-2</v>
      </c>
      <c r="K49" s="36">
        <f>'Daily Counts'!K49/SUM('Daily Counts'!K$5:K48)</f>
        <v>0.14515186915887851</v>
      </c>
      <c r="L49" s="36">
        <f>'Daily Counts'!L49/SUM('Daily Counts'!L$5:L48)</f>
        <v>0.125</v>
      </c>
      <c r="M49" s="36">
        <f>'Daily Counts'!M49/SUM('Daily Counts'!M$5:M48)</f>
        <v>2.5032092426187421E-2</v>
      </c>
      <c r="N49" s="36">
        <f>'Daily Counts'!N49/SUM('Daily Counts'!N$5:N48)</f>
        <v>0.23489538855678907</v>
      </c>
      <c r="O49" s="36">
        <f>'Daily Counts'!O49/SUM('Daily Counts'!O$5:O48)</f>
        <v>2.240859651421832E-2</v>
      </c>
      <c r="P49" s="36">
        <f>'Daily Counts'!P49/SUM('Daily Counts'!P$5:P48)</f>
        <v>0</v>
      </c>
      <c r="Q49" s="36">
        <f>'Daily Counts'!Q49/SUM('Daily Counts'!Q$5:Q48)</f>
        <v>8.2101806239737271E-2</v>
      </c>
      <c r="R49" s="36">
        <f>'Daily Counts'!R49/SUM('Daily Counts'!R$5:R48)</f>
        <v>4.0633608815426998E-2</v>
      </c>
      <c r="S49" s="36">
        <f>'Daily Counts'!S49/SUM('Daily Counts'!S$5:S48)</f>
        <v>1.1650485436893205E-3</v>
      </c>
      <c r="T49" s="36">
        <f>'Daily Counts'!T49/SUM('Daily Counts'!T$5:T48)</f>
        <v>3.7860329122465044E-3</v>
      </c>
      <c r="U49" s="36">
        <f>'Daily Counts'!U49/SUM('Daily Counts'!U$5:U48)</f>
        <v>0.13090198632367306</v>
      </c>
      <c r="V49" s="36">
        <f>'Daily Counts'!V49/SUM('Daily Counts'!V$5:V48)</f>
        <v>8.2970338104127773E-3</v>
      </c>
      <c r="W49" s="36">
        <f>'Daily Counts'!W49/SUM('Daily Counts'!W$5:W48)</f>
        <v>6.9226377390807878E-2</v>
      </c>
      <c r="X49" s="36">
        <f>'Daily Counts'!X49/SUM('Daily Counts'!X$5:X48)</f>
        <v>3.1769918903101746E-3</v>
      </c>
      <c r="Y49" s="36">
        <f>'Daily Counts'!Y49/SUM('Daily Counts'!Y$5:Y48)</f>
        <v>1.0151711691387965E-3</v>
      </c>
      <c r="Z49" s="36">
        <f>'Daily Counts'!Z49/SUM('Daily Counts'!Z$5:Z48)</f>
        <v>7.2010132078885472E-2</v>
      </c>
      <c r="AA49" s="36">
        <f>'Daily Counts'!AA49/SUM('Daily Counts'!AA$5:AA48)</f>
        <v>1.670582093448186E-2</v>
      </c>
      <c r="AB49" s="36">
        <f>'Daily Counts'!AB49/SUM('Daily Counts'!AB$5:AB48)</f>
        <v>5.8034966206780988E-2</v>
      </c>
      <c r="AC49" s="36">
        <f>'Daily Counts'!AC49/SUM('Daily Counts'!AC$5:AC48)</f>
        <v>8.5327644823678425E-2</v>
      </c>
      <c r="AD49" s="36">
        <f>'Daily Counts'!AD49/SUM('Daily Counts'!AD$5:AD48)</f>
        <v>0.1251876660122416</v>
      </c>
      <c r="AE49" s="36">
        <f>'Daily Counts'!AE49/SUM('Daily Counts'!AE$5:AE48)</f>
        <v>0.10580912863070539</v>
      </c>
      <c r="AF49" s="36">
        <f>'Daily Counts'!AF49/SUM('Daily Counts'!AF$5:AF48)</f>
        <v>0.82779456193353473</v>
      </c>
      <c r="AG49" s="36">
        <f>'Daily Counts'!AG49/SUM('Daily Counts'!AG$5:AG48)</f>
        <v>9.3127962085308061E-2</v>
      </c>
      <c r="AH49" s="36">
        <f>'Daily Counts'!AH49/SUM('Daily Counts'!AH$5:AH48)</f>
        <v>4.4021024967148492E-2</v>
      </c>
      <c r="AI49" s="36">
        <f>'Daily Counts'!AI49/SUM('Daily Counts'!AI$5:AI48)</f>
        <v>0.59740259740259738</v>
      </c>
      <c r="AJ49" s="36">
        <f>'Daily Counts'!AJ49/SUM('Daily Counts'!AJ$5:AJ48)</f>
        <v>0.11266947171575503</v>
      </c>
      <c r="AK49" s="36">
        <f>'Daily Counts'!AK49/SUM('Daily Counts'!AK$5:AK48)</f>
        <v>6.8466493079347671E-2</v>
      </c>
      <c r="AL49" s="36">
        <f>'Daily Counts'!AL49/SUM('Daily Counts'!AL$5:AL48)</f>
        <v>4.6233230134158927E-2</v>
      </c>
      <c r="AM49" s="36">
        <f>'Daily Counts'!AM49/SUM('Daily Counts'!AM$5:AM48)</f>
        <v>4.6182429443510573E-2</v>
      </c>
      <c r="AN49" s="36">
        <f>'Daily Counts'!AN49/SUM('Daily Counts'!AN$5:AN48)</f>
        <v>6.5414002806798696E-2</v>
      </c>
      <c r="AO49" s="36">
        <f>'Daily Counts'!AO49/SUM('Daily Counts'!AO$5:AO48)</f>
        <v>0.11979837580509661</v>
      </c>
      <c r="AP49" s="36">
        <f>'Daily Counts'!AP49/SUM('Daily Counts'!AP$5:AP48)</f>
        <v>2.9299494480552975E-2</v>
      </c>
      <c r="AQ49" s="36">
        <f>'Daily Counts'!AQ49/SUM('Daily Counts'!AQ$5:AQ48)</f>
        <v>5.9791635210629621E-2</v>
      </c>
      <c r="AR49" s="36">
        <f>'Daily Counts'!AR49/SUM('Daily Counts'!AR$5:AR48)</f>
        <v>1.1387900355871887E-2</v>
      </c>
      <c r="AS49" s="36">
        <f>'Daily Counts'!AS49/SUM('Daily Counts'!AS$5:AS48)</f>
        <v>0.13940756672206472</v>
      </c>
      <c r="AT49" s="36">
        <f>'Daily Counts'!AT49/SUM('Daily Counts'!AT$5:AT48)</f>
        <v>7.1853146853146851E-2</v>
      </c>
      <c r="AU49" s="36">
        <f>'Daily Counts'!AU49/SUM('Daily Counts'!AU$5:AU48)</f>
        <v>0.16888605374372059</v>
      </c>
      <c r="AV49" s="36">
        <f>'Daily Counts'!AV49/SUM('Daily Counts'!AV$5:AV48)</f>
        <v>5.7854642783611285E-2</v>
      </c>
      <c r="AW49" s="5"/>
      <c r="AX49" s="5"/>
      <c r="AY49" s="5"/>
      <c r="AZ49" s="5"/>
      <c r="BA49" s="5"/>
      <c r="BB49" s="5"/>
    </row>
    <row r="50" spans="1:54" x14ac:dyDescent="0.2">
      <c r="A50" s="2">
        <v>44392</v>
      </c>
      <c r="B50" s="36">
        <f>'Daily Counts'!B50/SUM('Daily Counts'!B$5:B49)</f>
        <v>5.7043073341094298E-3</v>
      </c>
      <c r="C50" s="36">
        <f>'Daily Counts'!C50/SUM('Daily Counts'!C$5:C49)</f>
        <v>9.0737685599811459E-3</v>
      </c>
      <c r="D50" s="36">
        <f>'Daily Counts'!D50/SUM('Daily Counts'!D$5:D49)</f>
        <v>2.4412502851927902E-2</v>
      </c>
      <c r="E50" s="36">
        <f>'Daily Counts'!E50/SUM('Daily Counts'!E$5:E49)</f>
        <v>3.0551295504076197E-2</v>
      </c>
      <c r="F50" s="36">
        <f>'Daily Counts'!F50/SUM('Daily Counts'!F$5:F49)</f>
        <v>4.1033434650455926E-2</v>
      </c>
      <c r="G50" s="36">
        <f>'Daily Counts'!G50/SUM('Daily Counts'!G$5:G49)</f>
        <v>0.11223055295220244</v>
      </c>
      <c r="H50" s="36">
        <f>'Daily Counts'!H50/SUM('Daily Counts'!H$5:H49)</f>
        <v>0</v>
      </c>
      <c r="I50" s="36">
        <f>'Daily Counts'!I50/SUM('Daily Counts'!I$5:I49)</f>
        <v>9.5026438807571459E-3</v>
      </c>
      <c r="J50" s="36">
        <f>'Daily Counts'!J50/SUM('Daily Counts'!J$5:J49)</f>
        <v>0.21539092120094272</v>
      </c>
      <c r="K50" s="36">
        <f>'Daily Counts'!K50/SUM('Daily Counts'!K$5:K49)</f>
        <v>7.67661310890079E-2</v>
      </c>
      <c r="L50" s="36">
        <f>'Daily Counts'!L50/SUM('Daily Counts'!L$5:L49)</f>
        <v>0.25089605734767023</v>
      </c>
      <c r="M50" s="36">
        <f>'Daily Counts'!M50/SUM('Daily Counts'!M$5:M49)</f>
        <v>6.2617407639323729E-4</v>
      </c>
      <c r="N50" s="36">
        <f>'Daily Counts'!N50/SUM('Daily Counts'!N$5:N49)</f>
        <v>6.9542291567618972E-2</v>
      </c>
      <c r="O50" s="36">
        <f>'Daily Counts'!O50/SUM('Daily Counts'!O$5:O49)</f>
        <v>3.8451679056652143E-4</v>
      </c>
      <c r="P50" s="36">
        <f>'Daily Counts'!P50/SUM('Daily Counts'!P$5:P49)</f>
        <v>0.22503516174402249</v>
      </c>
      <c r="Q50" s="36">
        <f>'Daily Counts'!Q50/SUM('Daily Counts'!Q$5:Q49)</f>
        <v>6.525037936267071E-2</v>
      </c>
      <c r="R50" s="36">
        <f>'Daily Counts'!R50/SUM('Daily Counts'!R$5:R49)</f>
        <v>0.18773439223472313</v>
      </c>
      <c r="S50" s="36">
        <f>'Daily Counts'!S50/SUM('Daily Counts'!S$5:S49)</f>
        <v>0</v>
      </c>
      <c r="T50" s="36">
        <f>'Daily Counts'!T50/SUM('Daily Counts'!T$5:T49)</f>
        <v>2.2593173500634851E-2</v>
      </c>
      <c r="U50" s="36">
        <f>'Daily Counts'!U50/SUM('Daily Counts'!U$5:U49)</f>
        <v>0.29724541702658602</v>
      </c>
      <c r="V50" s="36">
        <f>'Daily Counts'!V50/SUM('Daily Counts'!V$5:V49)</f>
        <v>6.0069944455873277E-2</v>
      </c>
      <c r="W50" s="36">
        <f>'Daily Counts'!W50/SUM('Daily Counts'!W$5:W49)</f>
        <v>0.10492591109331198</v>
      </c>
      <c r="X50" s="36">
        <f>'Daily Counts'!X50/SUM('Daily Counts'!X$5:X49)</f>
        <v>4.3503625302108509E-2</v>
      </c>
      <c r="Y50" s="36">
        <f>'Daily Counts'!Y50/SUM('Daily Counts'!Y$5:Y49)</f>
        <v>4.6594174319679979E-2</v>
      </c>
      <c r="Z50" s="36">
        <f>'Daily Counts'!Z50/SUM('Daily Counts'!Z$5:Z49)</f>
        <v>1.0464135021097047E-2</v>
      </c>
      <c r="AA50" s="36">
        <f>'Daily Counts'!AA50/SUM('Daily Counts'!AA$5:AA49)</f>
        <v>2.5930680359435174E-2</v>
      </c>
      <c r="AB50" s="36">
        <f>'Daily Counts'!AB50/SUM('Daily Counts'!AB$5:AB49)</f>
        <v>1.1244852708267342E-2</v>
      </c>
      <c r="AC50" s="36">
        <f>'Daily Counts'!AC50/SUM('Daily Counts'!AC$5:AC49)</f>
        <v>2.9789324980038081E-2</v>
      </c>
      <c r="AD50" s="36">
        <f>'Daily Counts'!AD50/SUM('Daily Counts'!AD$5:AD49)</f>
        <v>6.7843580006158269E-2</v>
      </c>
      <c r="AE50" s="36">
        <f>'Daily Counts'!AE50/SUM('Daily Counts'!AE$5:AE49)</f>
        <v>0.34521575984990621</v>
      </c>
      <c r="AF50" s="36">
        <f>'Daily Counts'!AF50/SUM('Daily Counts'!AF$5:AF49)</f>
        <v>4.4391971664698937E-2</v>
      </c>
      <c r="AG50" s="36">
        <f>'Daily Counts'!AG50/SUM('Daily Counts'!AG$5:AG49)</f>
        <v>2.7314112291350532E-2</v>
      </c>
      <c r="AH50" s="36">
        <f>'Daily Counts'!AH50/SUM('Daily Counts'!AH$5:AH49)</f>
        <v>4.971680302076778E-2</v>
      </c>
      <c r="AI50" s="36">
        <f>'Daily Counts'!AI50/SUM('Daily Counts'!AI$5:AI49)</f>
        <v>1.3008130081300813</v>
      </c>
      <c r="AJ50" s="36">
        <f>'Daily Counts'!AJ50/SUM('Daily Counts'!AJ$5:AJ49)</f>
        <v>0.15567226890756303</v>
      </c>
      <c r="AK50" s="36">
        <f>'Daily Counts'!AK50/SUM('Daily Counts'!AK$5:AK49)</f>
        <v>6.4951389067029214E-2</v>
      </c>
      <c r="AL50" s="36">
        <f>'Daily Counts'!AL50/SUM('Daily Counts'!AL$5:AL49)</f>
        <v>4.5768396133359639E-2</v>
      </c>
      <c r="AM50" s="36">
        <f>'Daily Counts'!AM50/SUM('Daily Counts'!AM$5:AM49)</f>
        <v>7.8646934460887951E-3</v>
      </c>
      <c r="AN50" s="36">
        <f>'Daily Counts'!AN50/SUM('Daily Counts'!AN$5:AN49)</f>
        <v>0.14848152213684596</v>
      </c>
      <c r="AO50" s="36">
        <f>'Daily Counts'!AO50/SUM('Daily Counts'!AO$5:AO49)</f>
        <v>4.8264479343803138E-2</v>
      </c>
      <c r="AP50" s="36">
        <f>'Daily Counts'!AP50/SUM('Daily Counts'!AP$5:AP49)</f>
        <v>2.786408740102235E-2</v>
      </c>
      <c r="AQ50" s="36">
        <f>'Daily Counts'!AQ50/SUM('Daily Counts'!AQ$5:AQ49)</f>
        <v>6.6961105570594107E-2</v>
      </c>
      <c r="AR50" s="36">
        <f>'Daily Counts'!AR50/SUM('Daily Counts'!AR$5:AR49)</f>
        <v>5.9414898964511915E-2</v>
      </c>
      <c r="AS50" s="36">
        <f>'Daily Counts'!AS50/SUM('Daily Counts'!AS$5:AS49)</f>
        <v>1.8447018447018446E-2</v>
      </c>
      <c r="AT50" s="36">
        <f>'Daily Counts'!AT50/SUM('Daily Counts'!AT$5:AT49)</f>
        <v>0.27548523894960036</v>
      </c>
      <c r="AU50" s="36">
        <f>'Daily Counts'!AU50/SUM('Daily Counts'!AU$5:AU49)</f>
        <v>0.15874206971826182</v>
      </c>
      <c r="AV50" s="36">
        <f>'Daily Counts'!AV50/SUM('Daily Counts'!AV$5:AV49)</f>
        <v>4.1845075905021407E-2</v>
      </c>
      <c r="AW50" s="5"/>
      <c r="AX50" s="5"/>
      <c r="AY50" s="5"/>
      <c r="AZ50" s="5"/>
      <c r="BA50" s="5"/>
      <c r="BB50" s="5"/>
    </row>
    <row r="51" spans="1:54" x14ac:dyDescent="0.2">
      <c r="A51" s="2">
        <v>44393</v>
      </c>
      <c r="B51" s="36">
        <f>'Daily Counts'!B51/SUM('Daily Counts'!B$5:B50)</f>
        <v>4.0513948373654355E-3</v>
      </c>
      <c r="C51" s="36">
        <f>'Daily Counts'!C51/SUM('Daily Counts'!C$5:C50)</f>
        <v>1.2962746700922574E-2</v>
      </c>
      <c r="D51" s="36">
        <f>'Daily Counts'!D51/SUM('Daily Counts'!D$5:D50)</f>
        <v>0.25456570155902003</v>
      </c>
      <c r="E51" s="36">
        <f>'Daily Counts'!E51/SUM('Daily Counts'!E$5:E50)</f>
        <v>1.4019972586645781E-2</v>
      </c>
      <c r="F51" s="36">
        <f>'Daily Counts'!F51/SUM('Daily Counts'!F$5:F50)</f>
        <v>0</v>
      </c>
      <c r="G51" s="36">
        <f>'Daily Counts'!G51/SUM('Daily Counts'!G$5:G50)</f>
        <v>8.8476932799662952E-3</v>
      </c>
      <c r="H51" s="36">
        <f>'Daily Counts'!H51/SUM('Daily Counts'!H$5:H50)</f>
        <v>0</v>
      </c>
      <c r="I51" s="36">
        <f>'Daily Counts'!I51/SUM('Daily Counts'!I$5:I50)</f>
        <v>3.795642602292568E-4</v>
      </c>
      <c r="J51" s="36">
        <f>'Daily Counts'!J51/SUM('Daily Counts'!J$5:J50)</f>
        <v>0.17072759463788889</v>
      </c>
      <c r="K51" s="36">
        <f>'Daily Counts'!K51/SUM('Daily Counts'!K$5:K50)</f>
        <v>4.7252486972998581E-2</v>
      </c>
      <c r="L51" s="36">
        <f>'Daily Counts'!L51/SUM('Daily Counts'!L$5:L50)</f>
        <v>0.166189111747851</v>
      </c>
      <c r="M51" s="36">
        <f>'Daily Counts'!M51/SUM('Daily Counts'!M$5:M50)</f>
        <v>0</v>
      </c>
      <c r="N51" s="36">
        <f>'Daily Counts'!N51/SUM('Daily Counts'!N$5:N50)</f>
        <v>0.13327406449527196</v>
      </c>
      <c r="O51" s="36">
        <f>'Daily Counts'!O51/SUM('Daily Counts'!O$5:O50)</f>
        <v>3.8436899423446511E-4</v>
      </c>
      <c r="P51" s="36">
        <f>'Daily Counts'!P51/SUM('Daily Counts'!P$5:P50)</f>
        <v>2.7554535017221583E-2</v>
      </c>
      <c r="Q51" s="36">
        <f>'Daily Counts'!Q51/SUM('Daily Counts'!Q$5:Q50)</f>
        <v>5.6980056980056981E-2</v>
      </c>
      <c r="R51" s="36">
        <f>'Daily Counts'!R51/SUM('Daily Counts'!R$5:R50)</f>
        <v>4.6062407132243688E-2</v>
      </c>
      <c r="S51" s="36">
        <f>'Daily Counts'!S51/SUM('Daily Counts'!S$5:S50)</f>
        <v>3.8789759503491078E-4</v>
      </c>
      <c r="T51" s="36">
        <f>'Daily Counts'!T51/SUM('Daily Counts'!T$5:T50)</f>
        <v>5.989117335573166E-3</v>
      </c>
      <c r="U51" s="36">
        <f>'Daily Counts'!U51/SUM('Daily Counts'!U$5:U50)</f>
        <v>0.13635691032849956</v>
      </c>
      <c r="V51" s="36">
        <f>'Daily Counts'!V51/SUM('Daily Counts'!V$5:V50)</f>
        <v>0</v>
      </c>
      <c r="W51" s="36">
        <f>'Daily Counts'!W51/SUM('Daily Counts'!W$5:W50)</f>
        <v>9.4357859127703281E-2</v>
      </c>
      <c r="X51" s="36">
        <f>'Daily Counts'!X51/SUM('Daily Counts'!X$5:X50)</f>
        <v>3.3543646673588369E-2</v>
      </c>
      <c r="Y51" s="36">
        <f>'Daily Counts'!Y51/SUM('Daily Counts'!Y$5:Y50)</f>
        <v>7.2136089577950046E-3</v>
      </c>
      <c r="Z51" s="36">
        <f>'Daily Counts'!Z51/SUM('Daily Counts'!Z$5:Z50)</f>
        <v>9.9883080006681141E-2</v>
      </c>
      <c r="AA51" s="36">
        <f>'Daily Counts'!AA51/SUM('Daily Counts'!AA$5:AA50)</f>
        <v>0.10260260260260261</v>
      </c>
      <c r="AB51" s="36">
        <f>'Daily Counts'!AB51/SUM('Daily Counts'!AB$5:AB50)</f>
        <v>6.4212999216914646E-3</v>
      </c>
      <c r="AC51" s="36">
        <f>'Daily Counts'!AC51/SUM('Daily Counts'!AC$5:AC50)</f>
        <v>0.13127758558988428</v>
      </c>
      <c r="AD51" s="36">
        <f>'Daily Counts'!AD51/SUM('Daily Counts'!AD$5:AD50)</f>
        <v>3.085351787773933E-2</v>
      </c>
      <c r="AE51" s="36">
        <f>'Daily Counts'!AE51/SUM('Daily Counts'!AE$5:AE50)</f>
        <v>0.1701534170153417</v>
      </c>
      <c r="AF51" s="36">
        <f>'Daily Counts'!AF51/SUM('Daily Counts'!AF$5:AF50)</f>
        <v>2.893963373276057E-2</v>
      </c>
      <c r="AG51" s="36">
        <f>'Daily Counts'!AG51/SUM('Daily Counts'!AG$5:AG50)</f>
        <v>4.9799535767039459E-2</v>
      </c>
      <c r="AH51" s="36">
        <f>'Daily Counts'!AH51/SUM('Daily Counts'!AH$5:AH50)</f>
        <v>3.237410071942446E-2</v>
      </c>
      <c r="AI51" s="36">
        <f>'Daily Counts'!AI51/SUM('Daily Counts'!AI$5:AI50)</f>
        <v>0</v>
      </c>
      <c r="AJ51" s="36">
        <f>'Daily Counts'!AJ51/SUM('Daily Counts'!AJ$5:AJ50)</f>
        <v>1.2724959098345756E-2</v>
      </c>
      <c r="AK51" s="36">
        <f>'Daily Counts'!AK51/SUM('Daily Counts'!AK$5:AK50)</f>
        <v>4.9789232807419002E-2</v>
      </c>
      <c r="AL51" s="36">
        <f>'Daily Counts'!AL51/SUM('Daily Counts'!AL$5:AL50)</f>
        <v>2.6221467647613659E-2</v>
      </c>
      <c r="AM51" s="36">
        <f>'Daily Counts'!AM51/SUM('Daily Counts'!AM$5:AM50)</f>
        <v>3.3227051518711193E-2</v>
      </c>
      <c r="AN51" s="36">
        <f>'Daily Counts'!AN51/SUM('Daily Counts'!AN$5:AN50)</f>
        <v>8.4299732381801967E-2</v>
      </c>
      <c r="AO51" s="36">
        <f>'Daily Counts'!AO51/SUM('Daily Counts'!AO$5:AO50)</f>
        <v>6.078534281215707E-2</v>
      </c>
      <c r="AP51" s="36">
        <f>'Daily Counts'!AP51/SUM('Daily Counts'!AP$5:AP50)</f>
        <v>1.0287664553876159E-2</v>
      </c>
      <c r="AQ51" s="36">
        <f>'Daily Counts'!AQ51/SUM('Daily Counts'!AQ$5:AQ50)</f>
        <v>0.19108025103485113</v>
      </c>
      <c r="AR51" s="36">
        <f>'Daily Counts'!AR51/SUM('Daily Counts'!AR$5:AR50)</f>
        <v>4.5359650787625737E-2</v>
      </c>
      <c r="AS51" s="36">
        <f>'Daily Counts'!AS51/SUM('Daily Counts'!AS$5:AS50)</f>
        <v>6.7902274641954502E-2</v>
      </c>
      <c r="AT51" s="36">
        <f>'Daily Counts'!AT51/SUM('Daily Counts'!AT$5:AT50)</f>
        <v>8.0434782608695646E-2</v>
      </c>
      <c r="AU51" s="36">
        <f>'Daily Counts'!AU51/SUM('Daily Counts'!AU$5:AU50)</f>
        <v>0.14582597433180267</v>
      </c>
      <c r="AV51" s="36">
        <f>'Daily Counts'!AV51/SUM('Daily Counts'!AV$5:AV50)</f>
        <v>0.11414160283952923</v>
      </c>
      <c r="AW51" s="5"/>
      <c r="AX51" s="5"/>
      <c r="AY51" s="5"/>
      <c r="AZ51" s="5"/>
      <c r="BA51" s="5"/>
      <c r="BB51" s="5"/>
    </row>
    <row r="52" spans="1:54" x14ac:dyDescent="0.2">
      <c r="A52" s="2">
        <v>44394</v>
      </c>
      <c r="B52" s="36">
        <f>'Daily Counts'!B52/SUM('Daily Counts'!B$5:B51)</f>
        <v>5.8796403043578508E-3</v>
      </c>
      <c r="C52" s="36">
        <f>'Daily Counts'!C52/SUM('Daily Counts'!C$5:C51)</f>
        <v>9.7302282683882871E-2</v>
      </c>
      <c r="D52" s="36">
        <f>'Daily Counts'!D52/SUM('Daily Counts'!D$5:D51)</f>
        <v>0.18072075270726079</v>
      </c>
      <c r="E52" s="36">
        <f>'Daily Counts'!E52/SUM('Daily Counts'!E$5:E51)</f>
        <v>8.4192638937164478E-3</v>
      </c>
      <c r="F52" s="36">
        <f>'Daily Counts'!F52/SUM('Daily Counts'!F$5:F51)</f>
        <v>1.6058394160583942E-2</v>
      </c>
      <c r="G52" s="36">
        <f>'Daily Counts'!G52/SUM('Daily Counts'!G$5:G51)</f>
        <v>3.4662768845270413E-2</v>
      </c>
      <c r="H52" s="36">
        <f>'Daily Counts'!H52/SUM('Daily Counts'!H$5:H51)</f>
        <v>0</v>
      </c>
      <c r="I52" s="36">
        <f>'Daily Counts'!I52/SUM('Daily Counts'!I$5:I51)</f>
        <v>0.1348459553801791</v>
      </c>
      <c r="J52" s="36">
        <f>'Daily Counts'!J52/SUM('Daily Counts'!J$5:J51)</f>
        <v>0.10528589946708916</v>
      </c>
      <c r="K52" s="36">
        <f>'Daily Counts'!K52/SUM('Daily Counts'!K$5:K51)</f>
        <v>9.5781974443062315E-2</v>
      </c>
      <c r="L52" s="36">
        <f>'Daily Counts'!L52/SUM('Daily Counts'!L$5:L51)</f>
        <v>0.13513513513513514</v>
      </c>
      <c r="M52" s="36">
        <f>'Daily Counts'!M52/SUM('Daily Counts'!M$5:M51)</f>
        <v>1.9399249061326659E-2</v>
      </c>
      <c r="N52" s="36">
        <f>'Daily Counts'!N52/SUM('Daily Counts'!N$5:N51)</f>
        <v>3.5658251319355301E-4</v>
      </c>
      <c r="O52" s="36">
        <f>'Daily Counts'!O52/SUM('Daily Counts'!O$5:O51)</f>
        <v>3.4195696721311473E-2</v>
      </c>
      <c r="P52" s="36">
        <f>'Daily Counts'!P52/SUM('Daily Counts'!P$5:P51)</f>
        <v>2.9608938547486034E-2</v>
      </c>
      <c r="Q52" s="36">
        <f>'Daily Counts'!Q52/SUM('Daily Counts'!Q$5:Q51)</f>
        <v>0</v>
      </c>
      <c r="R52" s="36">
        <f>'Daily Counts'!R52/SUM('Daily Counts'!R$5:R51)</f>
        <v>0.39470880681818182</v>
      </c>
      <c r="S52" s="36">
        <f>'Daily Counts'!S52/SUM('Daily Counts'!S$5:S51)</f>
        <v>6.9794493989918573E-3</v>
      </c>
      <c r="T52" s="36">
        <f>'Daily Counts'!T52/SUM('Daily Counts'!T$5:T51)</f>
        <v>3.0275529095727303E-2</v>
      </c>
      <c r="U52" s="36">
        <f>'Daily Counts'!U52/SUM('Daily Counts'!U$5:U51)</f>
        <v>0.14506152744319292</v>
      </c>
      <c r="V52" s="36">
        <f>'Daily Counts'!V52/SUM('Daily Counts'!V$5:V51)</f>
        <v>1.6689307199689501E-2</v>
      </c>
      <c r="W52" s="36">
        <f>'Daily Counts'!W52/SUM('Daily Counts'!W$5:W51)</f>
        <v>0.13325237359240449</v>
      </c>
      <c r="X52" s="36">
        <f>'Daily Counts'!X52/SUM('Daily Counts'!X$5:X51)</f>
        <v>1.9704814156556682E-2</v>
      </c>
      <c r="Y52" s="36">
        <f>'Daily Counts'!Y52/SUM('Daily Counts'!Y$5:Y51)</f>
        <v>2.0844468198824156E-3</v>
      </c>
      <c r="Z52" s="36">
        <f>'Daily Counts'!Z52/SUM('Daily Counts'!Z$5:Z51)</f>
        <v>0.18678815489749431</v>
      </c>
      <c r="AA52" s="36">
        <f>'Daily Counts'!AA52/SUM('Daily Counts'!AA$5:AA51)</f>
        <v>0.17498865183840218</v>
      </c>
      <c r="AB52" s="36">
        <f>'Daily Counts'!AB52/SUM('Daily Counts'!AB$5:AB51)</f>
        <v>2.1267766365805581E-2</v>
      </c>
      <c r="AC52" s="36">
        <f>'Daily Counts'!AC52/SUM('Daily Counts'!AC$5:AC51)</f>
        <v>3.2741076606738022E-2</v>
      </c>
      <c r="AD52" s="36">
        <f>'Daily Counts'!AD52/SUM('Daily Counts'!AD$5:AD51)</f>
        <v>4.8111888111888115E-2</v>
      </c>
      <c r="AE52" s="36">
        <f>'Daily Counts'!AE52/SUM('Daily Counts'!AE$5:AE51)</f>
        <v>3.2181168057210968E-2</v>
      </c>
      <c r="AF52" s="36">
        <f>'Daily Counts'!AF52/SUM('Daily Counts'!AF$5:AF51)</f>
        <v>0.35728411338167437</v>
      </c>
      <c r="AG52" s="36">
        <f>'Daily Counts'!AG52/SUM('Daily Counts'!AG$5:AG51)</f>
        <v>6.0100502512562812E-2</v>
      </c>
      <c r="AH52" s="36">
        <f>'Daily Counts'!AH52/SUM('Daily Counts'!AH$5:AH51)</f>
        <v>0</v>
      </c>
      <c r="AI52" s="36">
        <f>'Daily Counts'!AI52/SUM('Daily Counts'!AI$5:AI51)</f>
        <v>3.5335689045936397E-2</v>
      </c>
      <c r="AJ52" s="36">
        <f>'Daily Counts'!AJ52/SUM('Daily Counts'!AJ$5:AJ51)</f>
        <v>3.0515167833423083E-3</v>
      </c>
      <c r="AK52" s="36">
        <f>'Daily Counts'!AK52/SUM('Daily Counts'!AK$5:AK51)</f>
        <v>5.9106970767748152E-2</v>
      </c>
      <c r="AL52" s="36">
        <f>'Daily Counts'!AL52/SUM('Daily Counts'!AL$5:AL51)</f>
        <v>8.9797794117647059E-2</v>
      </c>
      <c r="AM52" s="36">
        <f>'Daily Counts'!AM52/SUM('Daily Counts'!AM$5:AM51)</f>
        <v>1.5754425856748418E-2</v>
      </c>
      <c r="AN52" s="36">
        <f>'Daily Counts'!AN52/SUM('Daily Counts'!AN$5:AN51)</f>
        <v>4.0253863783275549E-2</v>
      </c>
      <c r="AO52" s="36">
        <f>'Daily Counts'!AO52/SUM('Daily Counts'!AO$5:AO51)</f>
        <v>2.8831016956775965E-2</v>
      </c>
      <c r="AP52" s="36">
        <f>'Daily Counts'!AP52/SUM('Daily Counts'!AP$5:AP51)</f>
        <v>2.6060518314753148E-2</v>
      </c>
      <c r="AQ52" s="36">
        <f>'Daily Counts'!AQ52/SUM('Daily Counts'!AQ$5:AQ51)</f>
        <v>0.12813901345291479</v>
      </c>
      <c r="AR52" s="36">
        <f>'Daily Counts'!AR52/SUM('Daily Counts'!AR$5:AR51)</f>
        <v>2.9956427015250545E-2</v>
      </c>
      <c r="AS52" s="36">
        <f>'Daily Counts'!AS52/SUM('Daily Counts'!AS$5:AS51)</f>
        <v>3.1161249605553804E-2</v>
      </c>
      <c r="AT52" s="36">
        <f>'Daily Counts'!AT52/SUM('Daily Counts'!AT$5:AT51)</f>
        <v>0.1480648597467156</v>
      </c>
      <c r="AU52" s="36">
        <f>'Daily Counts'!AU52/SUM('Daily Counts'!AU$5:AU51)</f>
        <v>5.8213019575604992E-2</v>
      </c>
      <c r="AV52" s="36">
        <f>'Daily Counts'!AV52/SUM('Daily Counts'!AV$5:AV51)</f>
        <v>0.10630449362843729</v>
      </c>
      <c r="AW52" s="5"/>
      <c r="AX52" s="5"/>
      <c r="AY52" s="5"/>
      <c r="AZ52" s="5"/>
      <c r="BA52" s="5"/>
      <c r="BB52" s="5"/>
    </row>
    <row r="53" spans="1:54" x14ac:dyDescent="0.2">
      <c r="A53" s="2">
        <v>44395</v>
      </c>
      <c r="B53" s="36">
        <f>'Daily Counts'!B53/SUM('Daily Counts'!B$5:B52)</f>
        <v>4.8137535816618914E-2</v>
      </c>
      <c r="C53" s="36">
        <f>'Daily Counts'!C53/SUM('Daily Counts'!C$5:C52)</f>
        <v>1.6284933809623869E-2</v>
      </c>
      <c r="D53" s="36">
        <f>'Daily Counts'!D53/SUM('Daily Counts'!D$5:D52)</f>
        <v>8.0439031724552704E-2</v>
      </c>
      <c r="E53" s="36">
        <f>'Daily Counts'!E53/SUM('Daily Counts'!E$5:E52)</f>
        <v>8.8085481214813675E-4</v>
      </c>
      <c r="F53" s="36">
        <f>'Daily Counts'!F53/SUM('Daily Counts'!F$5:F52)</f>
        <v>0.52586206896551724</v>
      </c>
      <c r="G53" s="36">
        <f>'Daily Counts'!G53/SUM('Daily Counts'!G$5:G52)</f>
        <v>2.8052472250252269E-2</v>
      </c>
      <c r="H53" s="36">
        <f>'Daily Counts'!H53/SUM('Daily Counts'!H$5:H52)</f>
        <v>2.8971511347175277E-3</v>
      </c>
      <c r="I53" s="36">
        <f>'Daily Counts'!I53/SUM('Daily Counts'!I$5:I52)</f>
        <v>9.2410565028418587E-2</v>
      </c>
      <c r="J53" s="36">
        <f>'Daily Counts'!J53/SUM('Daily Counts'!J$5:J52)</f>
        <v>1.1076361740943446E-3</v>
      </c>
      <c r="K53" s="36">
        <f>'Daily Counts'!K53/SUM('Daily Counts'!K$5:K52)</f>
        <v>1.2487100103199174E-2</v>
      </c>
      <c r="L53" s="36">
        <f>'Daily Counts'!L53/SUM('Daily Counts'!L$5:L52)</f>
        <v>0.14177489177489178</v>
      </c>
      <c r="M53" s="36">
        <f>'Daily Counts'!M53/SUM('Daily Counts'!M$5:M52)</f>
        <v>0.1368937998772253</v>
      </c>
      <c r="N53" s="36">
        <f>'Daily Counts'!N53/SUM('Daily Counts'!N$5:N52)</f>
        <v>0</v>
      </c>
      <c r="O53" s="36">
        <f>'Daily Counts'!O53/SUM('Daily Counts'!O$5:O52)</f>
        <v>8.297213622291022E-2</v>
      </c>
      <c r="P53" s="36">
        <f>'Daily Counts'!P53/SUM('Daily Counts'!P$5:P52)</f>
        <v>0.18448182311448724</v>
      </c>
      <c r="Q53" s="36">
        <f>'Daily Counts'!Q53/SUM('Daily Counts'!Q$5:Q52)</f>
        <v>6.7385444743935314E-3</v>
      </c>
      <c r="R53" s="36">
        <f>'Daily Counts'!R53/SUM('Daily Counts'!R$5:R52)</f>
        <v>0.25563335455124125</v>
      </c>
      <c r="S53" s="36">
        <f>'Daily Counts'!S53/SUM('Daily Counts'!S$5:S52)</f>
        <v>1.8482864844050827E-2</v>
      </c>
      <c r="T53" s="36">
        <f>'Daily Counts'!T53/SUM('Daily Counts'!T$5:T52)</f>
        <v>3.5481484091469645E-2</v>
      </c>
      <c r="U53" s="36">
        <f>'Daily Counts'!U53/SUM('Daily Counts'!U$5:U52)</f>
        <v>6.4593165406265987E-2</v>
      </c>
      <c r="V53" s="36">
        <f>'Daily Counts'!V53/SUM('Daily Counts'!V$5:V52)</f>
        <v>4.3901507921359035E-3</v>
      </c>
      <c r="W53" s="36">
        <f>'Daily Counts'!W53/SUM('Daily Counts'!W$5:W52)</f>
        <v>7.3843156356551393E-2</v>
      </c>
      <c r="X53" s="36">
        <f>'Daily Counts'!X53/SUM('Daily Counts'!X$5:X52)</f>
        <v>9.7756896029099725E-3</v>
      </c>
      <c r="Y53" s="36">
        <f>'Daily Counts'!Y53/SUM('Daily Counts'!Y$5:Y52)</f>
        <v>6.400341351538749E-4</v>
      </c>
      <c r="Z53" s="36">
        <f>'Daily Counts'!Z53/SUM('Daily Counts'!Z$5:Z52)</f>
        <v>0.17376839411388356</v>
      </c>
      <c r="AA53" s="36">
        <f>'Daily Counts'!AA53/SUM('Daily Counts'!AA$5:AA52)</f>
        <v>1.1589723778249952E-2</v>
      </c>
      <c r="AB53" s="36">
        <f>'Daily Counts'!AB53/SUM('Daily Counts'!AB$5:AB52)</f>
        <v>3.7586347013409183E-2</v>
      </c>
      <c r="AC53" s="36">
        <f>'Daily Counts'!AC53/SUM('Daily Counts'!AC$5:AC52)</f>
        <v>2.3841127220747396E-2</v>
      </c>
      <c r="AD53" s="36">
        <f>'Daily Counts'!AD53/SUM('Daily Counts'!AD$5:AD52)</f>
        <v>3.6117783115381191E-2</v>
      </c>
      <c r="AE53" s="36">
        <f>'Daily Counts'!AE53/SUM('Daily Counts'!AE$5:AE52)</f>
        <v>0.20496535796766743</v>
      </c>
      <c r="AF53" s="36">
        <f>'Daily Counts'!AF53/SUM('Daily Counts'!AF$5:AF52)</f>
        <v>0.27796665047757813</v>
      </c>
      <c r="AG53" s="36">
        <f>'Daily Counts'!AG53/SUM('Daily Counts'!AG$5:AG52)</f>
        <v>3.2992036405005691E-2</v>
      </c>
      <c r="AH53" s="36">
        <f>'Daily Counts'!AH53/SUM('Daily Counts'!AH$5:AH52)</f>
        <v>0.28687572590011612</v>
      </c>
      <c r="AI53" s="36">
        <f>'Daily Counts'!AI53/SUM('Daily Counts'!AI$5:AI52)</f>
        <v>0</v>
      </c>
      <c r="AJ53" s="36">
        <f>'Daily Counts'!AJ53/SUM('Daily Counts'!AJ$5:AJ52)</f>
        <v>4.7780959198282034E-2</v>
      </c>
      <c r="AK53" s="36">
        <f>'Daily Counts'!AK53/SUM('Daily Counts'!AK$5:AK52)</f>
        <v>6.5839074483296497E-2</v>
      </c>
      <c r="AL53" s="36">
        <f>'Daily Counts'!AL53/SUM('Daily Counts'!AL$5:AL52)</f>
        <v>4.0904107278400943E-2</v>
      </c>
      <c r="AM53" s="36">
        <f>'Daily Counts'!AM53/SUM('Daily Counts'!AM$5:AM52)</f>
        <v>5.7163415414134951E-2</v>
      </c>
      <c r="AN53" s="36">
        <f>'Daily Counts'!AN53/SUM('Daily Counts'!AN$5:AN52)</f>
        <v>5.8919896056942721E-2</v>
      </c>
      <c r="AO53" s="36">
        <f>'Daily Counts'!AO53/SUM('Daily Counts'!AO$5:AO52)</f>
        <v>3.1039608288886945E-2</v>
      </c>
      <c r="AP53" s="36">
        <f>'Daily Counts'!AP53/SUM('Daily Counts'!AP$5:AP52)</f>
        <v>3.7909787874512019E-2</v>
      </c>
      <c r="AQ53" s="36">
        <f>'Daily Counts'!AQ53/SUM('Daily Counts'!AQ$5:AQ52)</f>
        <v>0.16645135645433767</v>
      </c>
      <c r="AR53" s="36">
        <f>'Daily Counts'!AR53/SUM('Daily Counts'!AR$5:AR52)</f>
        <v>5.2000705094306368E-3</v>
      </c>
      <c r="AS53" s="36">
        <f>'Daily Counts'!AS53/SUM('Daily Counts'!AS$5:AS52)</f>
        <v>0.10527121107795884</v>
      </c>
      <c r="AT53" s="36">
        <f>'Daily Counts'!AT53/SUM('Daily Counts'!AT$5:AT52)</f>
        <v>0.15556701030927836</v>
      </c>
      <c r="AU53" s="36">
        <f>'Daily Counts'!AU53/SUM('Daily Counts'!AU$5:AU52)</f>
        <v>8.3171489609632943E-2</v>
      </c>
      <c r="AV53" s="36">
        <f>'Daily Counts'!AV53/SUM('Daily Counts'!AV$5:AV52)</f>
        <v>8.3207032434070932E-2</v>
      </c>
      <c r="AW53" s="5"/>
      <c r="AX53" s="5"/>
      <c r="AY53" s="5"/>
      <c r="AZ53" s="5"/>
      <c r="BA53" s="5"/>
      <c r="BB53" s="5"/>
    </row>
    <row r="54" spans="1:54" x14ac:dyDescent="0.2">
      <c r="A54" s="2">
        <v>44396</v>
      </c>
      <c r="B54" s="36">
        <f>'Daily Counts'!B54/SUM('Daily Counts'!B$5:B53)</f>
        <v>4.9207217058501911E-3</v>
      </c>
      <c r="C54" s="36">
        <f>'Daily Counts'!C54/SUM('Daily Counts'!C$5:C53)</f>
        <v>2.3777525069781868E-3</v>
      </c>
      <c r="D54" s="36">
        <f>'Daily Counts'!D54/SUM('Daily Counts'!D$5:D53)</f>
        <v>5.2463122738658503E-2</v>
      </c>
      <c r="E54" s="36">
        <f>'Daily Counts'!E54/SUM('Daily Counts'!E$5:E53)</f>
        <v>4.4386622790234939E-3</v>
      </c>
      <c r="F54" s="36">
        <f>'Daily Counts'!F54/SUM('Daily Counts'!F$5:F53)</f>
        <v>6.7796610169491525E-2</v>
      </c>
      <c r="G54" s="36">
        <f>'Daily Counts'!G54/SUM('Daily Counts'!G$5:G53)</f>
        <v>3.4943070278759328E-2</v>
      </c>
      <c r="H54" s="36">
        <f>'Daily Counts'!H54/SUM('Daily Counts'!H$5:H53)</f>
        <v>9.6774193548387094E-2</v>
      </c>
      <c r="I54" s="36">
        <f>'Daily Counts'!I54/SUM('Daily Counts'!I$5:I53)</f>
        <v>0.24894411458652138</v>
      </c>
      <c r="J54" s="36">
        <f>'Daily Counts'!J54/SUM('Daily Counts'!J$5:J53)</f>
        <v>0.14617637487796942</v>
      </c>
      <c r="K54" s="36">
        <f>'Daily Counts'!K54/SUM('Daily Counts'!K$5:K53)</f>
        <v>2.1914177963510344E-2</v>
      </c>
      <c r="L54" s="36">
        <f>'Daily Counts'!L54/SUM('Daily Counts'!L$5:L53)</f>
        <v>0.31753554502369669</v>
      </c>
      <c r="M54" s="36">
        <f>'Daily Counts'!M54/SUM('Daily Counts'!M$5:M53)</f>
        <v>0.63390928725701945</v>
      </c>
      <c r="N54" s="36">
        <f>'Daily Counts'!N54/SUM('Daily Counts'!N$5:N53)</f>
        <v>0.16364867755043844</v>
      </c>
      <c r="O54" s="36">
        <f>'Daily Counts'!O54/SUM('Daily Counts'!O$5:O53)</f>
        <v>6.540880503144654E-2</v>
      </c>
      <c r="P54" s="36">
        <f>'Daily Counts'!P54/SUM('Daily Counts'!P$5:P53)</f>
        <v>0.15758131012368301</v>
      </c>
      <c r="Q54" s="36">
        <f>'Daily Counts'!Q54/SUM('Daily Counts'!Q$5:Q53)</f>
        <v>0</v>
      </c>
      <c r="R54" s="36">
        <f>'Daily Counts'!R54/SUM('Daily Counts'!R$5:R53)</f>
        <v>0.12967656899523472</v>
      </c>
      <c r="S54" s="36">
        <f>'Daily Counts'!S54/SUM('Daily Counts'!S$5:S53)</f>
        <v>6.3894139886578452E-2</v>
      </c>
      <c r="T54" s="36">
        <f>'Daily Counts'!T54/SUM('Daily Counts'!T$5:T53)</f>
        <v>8.8913842384646793E-2</v>
      </c>
      <c r="U54" s="36">
        <f>'Daily Counts'!U54/SUM('Daily Counts'!U$5:U53)</f>
        <v>5.8377396784703307E-2</v>
      </c>
      <c r="V54" s="36">
        <f>'Daily Counts'!V54/SUM('Daily Counts'!V$5:V53)</f>
        <v>7.6016723679209423E-3</v>
      </c>
      <c r="W54" s="36">
        <f>'Daily Counts'!W54/SUM('Daily Counts'!W$5:W53)</f>
        <v>0.20430009979134536</v>
      </c>
      <c r="X54" s="36">
        <f>'Daily Counts'!X54/SUM('Daily Counts'!X$5:X53)</f>
        <v>2.7992495309568481E-2</v>
      </c>
      <c r="Y54" s="36">
        <f>'Daily Counts'!Y54/SUM('Daily Counts'!Y$5:Y53)</f>
        <v>0</v>
      </c>
      <c r="Z54" s="36">
        <f>'Daily Counts'!Z54/SUM('Daily Counts'!Z$5:Z53)</f>
        <v>0.11730077401068353</v>
      </c>
      <c r="AA54" s="36">
        <f>'Daily Counts'!AA54/SUM('Daily Counts'!AA$5:AA53)</f>
        <v>0.11533320603398893</v>
      </c>
      <c r="AB54" s="36">
        <f>'Daily Counts'!AB54/SUM('Daily Counts'!AB$5:AB53)</f>
        <v>8.6156256119052279E-3</v>
      </c>
      <c r="AC54" s="36">
        <f>'Daily Counts'!AC54/SUM('Daily Counts'!AC$5:AC53)</f>
        <v>3.4754425330341558E-2</v>
      </c>
      <c r="AD54" s="36">
        <f>'Daily Counts'!AD54/SUM('Daily Counts'!AD$5:AD53)</f>
        <v>6.731347128015798E-2</v>
      </c>
      <c r="AE54" s="36">
        <f>'Daily Counts'!AE54/SUM('Daily Counts'!AE$5:AE53)</f>
        <v>0.46046957355055101</v>
      </c>
      <c r="AF54" s="36">
        <f>'Daily Counts'!AF54/SUM('Daily Counts'!AF$5:AF53)</f>
        <v>0.16974917658981506</v>
      </c>
      <c r="AG54" s="36">
        <f>'Daily Counts'!AG54/SUM('Daily Counts'!AG$5:AG53)</f>
        <v>9.8568281938325994E-2</v>
      </c>
      <c r="AH54" s="36">
        <f>'Daily Counts'!AH54/SUM('Daily Counts'!AH$5:AH53)</f>
        <v>0.25225631768953066</v>
      </c>
      <c r="AI54" s="36">
        <f>'Daily Counts'!AI54/SUM('Daily Counts'!AI$5:AI53)</f>
        <v>4.0955631399317405E-2</v>
      </c>
      <c r="AJ54" s="36">
        <f>'Daily Counts'!AJ54/SUM('Daily Counts'!AJ$5:AJ53)</f>
        <v>4.4235695986336462E-2</v>
      </c>
      <c r="AK54" s="36">
        <f>'Daily Counts'!AK54/SUM('Daily Counts'!AK$5:AK53)</f>
        <v>6.7849665630018097E-2</v>
      </c>
      <c r="AL54" s="36">
        <f>'Daily Counts'!AL54/SUM('Daily Counts'!AL$5:AL53)</f>
        <v>6.8789499270782692E-2</v>
      </c>
      <c r="AM54" s="36">
        <f>'Daily Counts'!AM54/SUM('Daily Counts'!AM$5:AM53)</f>
        <v>2.2536489450200408E-2</v>
      </c>
      <c r="AN54" s="36">
        <f>'Daily Counts'!AN54/SUM('Daily Counts'!AN$5:AN53)</f>
        <v>4.0384102427313953E-2</v>
      </c>
      <c r="AO54" s="36">
        <f>'Daily Counts'!AO54/SUM('Daily Counts'!AO$5:AO53)</f>
        <v>8.3064789687924009E-2</v>
      </c>
      <c r="AP54" s="36">
        <f>'Daily Counts'!AP54/SUM('Daily Counts'!AP$5:AP53)</f>
        <v>8.54669869035211E-2</v>
      </c>
      <c r="AQ54" s="36">
        <f>'Daily Counts'!AQ54/SUM('Daily Counts'!AQ$5:AQ53)</f>
        <v>1.5590390185721588E-2</v>
      </c>
      <c r="AR54" s="36">
        <f>'Daily Counts'!AR54/SUM('Daily Counts'!AR$5:AR53)</f>
        <v>6.900482244629548E-2</v>
      </c>
      <c r="AS54" s="36">
        <f>'Daily Counts'!AS54/SUM('Daily Counts'!AS$5:AS53)</f>
        <v>7.4756004706859553E-3</v>
      </c>
      <c r="AT54" s="36">
        <f>'Daily Counts'!AT54/SUM('Daily Counts'!AT$5:AT53)</f>
        <v>0.10036577750022303</v>
      </c>
      <c r="AU54" s="36">
        <f>'Daily Counts'!AU54/SUM('Daily Counts'!AU$5:AU53)</f>
        <v>3.1601595768523914E-2</v>
      </c>
      <c r="AV54" s="36">
        <f>'Daily Counts'!AV54/SUM('Daily Counts'!AV$5:AV53)</f>
        <v>6.2683643486777671E-2</v>
      </c>
      <c r="AW54" s="5"/>
      <c r="AX54" s="5"/>
      <c r="AY54" s="5"/>
      <c r="AZ54" s="5"/>
      <c r="BA54" s="5"/>
      <c r="BB54" s="5"/>
    </row>
    <row r="55" spans="1:54" x14ac:dyDescent="0.2">
      <c r="A55" s="2">
        <v>44397</v>
      </c>
      <c r="B55" s="36">
        <f>'Daily Counts'!B55/SUM('Daily Counts'!B$5:B54)</f>
        <v>5.9738846572361261E-2</v>
      </c>
      <c r="C55" s="36">
        <f>'Daily Counts'!C55/SUM('Daily Counts'!C$5:C54)</f>
        <v>2.5680693069306929E-2</v>
      </c>
      <c r="D55" s="36">
        <f>'Daily Counts'!D55/SUM('Daily Counts'!D$5:D54)</f>
        <v>6.0822424963638769E-3</v>
      </c>
      <c r="E55" s="36">
        <f>'Daily Counts'!E55/SUM('Daily Counts'!E$5:E54)</f>
        <v>9.1047619047619054E-3</v>
      </c>
      <c r="F55" s="36">
        <f>'Daily Counts'!F55/SUM('Daily Counts'!F$5:F54)</f>
        <v>5.2910052910052907E-3</v>
      </c>
      <c r="G55" s="36">
        <f>'Daily Counts'!G55/SUM('Daily Counts'!G$5:G54)</f>
        <v>0.2107359635811836</v>
      </c>
      <c r="H55" s="36">
        <f>'Daily Counts'!H55/SUM('Daily Counts'!H$5:H54)</f>
        <v>5.3555750658472345E-2</v>
      </c>
      <c r="I55" s="36">
        <f>'Daily Counts'!I55/SUM('Daily Counts'!I$5:I54)</f>
        <v>8.6502646539894132E-2</v>
      </c>
      <c r="J55" s="36">
        <f>'Daily Counts'!J55/SUM('Daily Counts'!J$5:J54)</f>
        <v>3.7419794446652659E-2</v>
      </c>
      <c r="K55" s="36">
        <f>'Daily Counts'!K55/SUM('Daily Counts'!K$5:K54)</f>
        <v>7.4306802313983636E-2</v>
      </c>
      <c r="L55" s="36">
        <f>'Daily Counts'!L55/SUM('Daily Counts'!L$5:L54)</f>
        <v>8.3453237410071948E-2</v>
      </c>
      <c r="M55" s="36">
        <f>'Daily Counts'!M55/SUM('Daily Counts'!M$5:M54)</f>
        <v>0.17349636483807007</v>
      </c>
      <c r="N55" s="36">
        <f>'Daily Counts'!N55/SUM('Daily Counts'!N$5:N54)</f>
        <v>4.3130647878695055E-2</v>
      </c>
      <c r="O55" s="36">
        <f>'Daily Counts'!O55/SUM('Daily Counts'!O$5:O54)</f>
        <v>0.11484383385209831</v>
      </c>
      <c r="P55" s="36">
        <f>'Daily Counts'!P55/SUM('Daily Counts'!P$5:P54)</f>
        <v>1.4246141669964385E-2</v>
      </c>
      <c r="Q55" s="36">
        <f>'Daily Counts'!Q55/SUM('Daily Counts'!Q$5:Q54)</f>
        <v>0</v>
      </c>
      <c r="R55" s="36">
        <f>'Daily Counts'!R55/SUM('Daily Counts'!R$5:R54)</f>
        <v>5.0260276431520375E-2</v>
      </c>
      <c r="S55" s="36">
        <f>'Daily Counts'!S55/SUM('Daily Counts'!S$5:S54)</f>
        <v>5.9701492537313432E-2</v>
      </c>
      <c r="T55" s="36">
        <f>'Daily Counts'!T55/SUM('Daily Counts'!T$5:T54)</f>
        <v>2.6405424830474047E-2</v>
      </c>
      <c r="U55" s="36">
        <f>'Daily Counts'!U55/SUM('Daily Counts'!U$5:U54)</f>
        <v>7.1659265240209928E-3</v>
      </c>
      <c r="V55" s="36">
        <f>'Daily Counts'!V55/SUM('Daily Counts'!V$5:V54)</f>
        <v>4.1493775933609959E-3</v>
      </c>
      <c r="W55" s="36">
        <f>'Daily Counts'!W55/SUM('Daily Counts'!W$5:W54)</f>
        <v>6.1694915254237287E-2</v>
      </c>
      <c r="X55" s="36">
        <f>'Daily Counts'!X55/SUM('Daily Counts'!X$5:X54)</f>
        <v>0.12527376259307929</v>
      </c>
      <c r="Y55" s="36">
        <f>'Daily Counts'!Y55/SUM('Daily Counts'!Y$5:Y54)</f>
        <v>0</v>
      </c>
      <c r="Z55" s="36">
        <f>'Daily Counts'!Z55/SUM('Daily Counts'!Z$5:Z54)</f>
        <v>0.12918333495950823</v>
      </c>
      <c r="AA55" s="36">
        <f>'Daily Counts'!AA55/SUM('Daily Counts'!AA$5:AA54)</f>
        <v>2.2427666495463107E-2</v>
      </c>
      <c r="AB55" s="36">
        <f>'Daily Counts'!AB55/SUM('Daily Counts'!AB$5:AB54)</f>
        <v>1.1745292176276451E-2</v>
      </c>
      <c r="AC55" s="36">
        <f>'Daily Counts'!AC55/SUM('Daily Counts'!AC$5:AC54)</f>
        <v>6.009059367771781E-2</v>
      </c>
      <c r="AD55" s="36">
        <f>'Daily Counts'!AD55/SUM('Daily Counts'!AD$5:AD54)</f>
        <v>9.234977073445419E-2</v>
      </c>
      <c r="AE55" s="36">
        <f>'Daily Counts'!AE55/SUM('Daily Counts'!AE$5:AE54)</f>
        <v>1.3451443569553806E-2</v>
      </c>
      <c r="AF55" s="36">
        <f>'Daily Counts'!AF55/SUM('Daily Counts'!AF$5:AF54)</f>
        <v>2.2850335715832792E-2</v>
      </c>
      <c r="AG55" s="36">
        <f>'Daily Counts'!AG55/SUM('Daily Counts'!AG$5:AG54)</f>
        <v>9.1896407685881365E-2</v>
      </c>
      <c r="AH55" s="36">
        <f>'Daily Counts'!AH55/SUM('Daily Counts'!AH$5:AH54)</f>
        <v>7.7477477477477477E-2</v>
      </c>
      <c r="AI55" s="36">
        <f>'Daily Counts'!AI55/SUM('Daily Counts'!AI$5:AI54)</f>
        <v>0.15081967213114755</v>
      </c>
      <c r="AJ55" s="36">
        <f>'Daily Counts'!AJ55/SUM('Daily Counts'!AJ$5:AJ54)</f>
        <v>2.9604187111547269E-2</v>
      </c>
      <c r="AK55" s="36">
        <f>'Daily Counts'!AK55/SUM('Daily Counts'!AK$5:AK54)</f>
        <v>5.6324355191776913E-2</v>
      </c>
      <c r="AL55" s="36">
        <f>'Daily Counts'!AL55/SUM('Daily Counts'!AL$5:AL54)</f>
        <v>8.6195133045258124E-2</v>
      </c>
      <c r="AM55" s="36">
        <f>'Daily Counts'!AM55/SUM('Daily Counts'!AM$5:AM54)</f>
        <v>3.816285777679166E-2</v>
      </c>
      <c r="AN55" s="36">
        <f>'Daily Counts'!AN55/SUM('Daily Counts'!AN$5:AN54)</f>
        <v>4.0201005025125629E-2</v>
      </c>
      <c r="AO55" s="36">
        <f>'Daily Counts'!AO55/SUM('Daily Counts'!AO$5:AO54)</f>
        <v>3.2768273108092237E-2</v>
      </c>
      <c r="AP55" s="36">
        <f>'Daily Counts'!AP55/SUM('Daily Counts'!AP$5:AP54)</f>
        <v>3.5152173005469044E-2</v>
      </c>
      <c r="AQ55" s="36">
        <f>'Daily Counts'!AQ55/SUM('Daily Counts'!AQ$5:AQ54)</f>
        <v>2.7850012582837012E-2</v>
      </c>
      <c r="AR55" s="36">
        <f>'Daily Counts'!AR55/SUM('Daily Counts'!AR$5:AR54)</f>
        <v>7.0127952755905512E-2</v>
      </c>
      <c r="AS55" s="36">
        <f>'Daily Counts'!AS55/SUM('Daily Counts'!AS$5:AS54)</f>
        <v>2.5970456887667467E-2</v>
      </c>
      <c r="AT55" s="36">
        <f>'Daily Counts'!AT55/SUM('Daily Counts'!AT$5:AT54)</f>
        <v>0.11439922166369386</v>
      </c>
      <c r="AU55" s="36">
        <f>'Daily Counts'!AU55/SUM('Daily Counts'!AU$5:AU54)</f>
        <v>9.1509515946814987E-2</v>
      </c>
      <c r="AV55" s="36">
        <f>'Daily Counts'!AV55/SUM('Daily Counts'!AV$5:AV54)</f>
        <v>5.4641211323238972E-2</v>
      </c>
      <c r="AW55" s="5"/>
      <c r="AX55" s="5"/>
      <c r="AY55" s="5"/>
      <c r="AZ55" s="5"/>
      <c r="BA55" s="5"/>
      <c r="BB55" s="5"/>
    </row>
    <row r="56" spans="1:54" x14ac:dyDescent="0.2">
      <c r="A56" s="2">
        <v>44398</v>
      </c>
      <c r="B56" s="36">
        <f>'Daily Counts'!B56/SUM('Daily Counts'!B$5:B55)</f>
        <v>6.4688366362049493E-3</v>
      </c>
      <c r="C56" s="36">
        <f>'Daily Counts'!C56/SUM('Daily Counts'!C$5:C55)</f>
        <v>5.5404725992961285E-2</v>
      </c>
      <c r="D56" s="36">
        <f>'Daily Counts'!D56/SUM('Daily Counts'!D$5:D55)</f>
        <v>0.15494808779077407</v>
      </c>
      <c r="E56" s="36">
        <f>'Daily Counts'!E56/SUM('Daily Counts'!E$5:E55)</f>
        <v>1.9593038619804447E-2</v>
      </c>
      <c r="F56" s="36">
        <f>'Daily Counts'!F56/SUM('Daily Counts'!F$5:F55)</f>
        <v>0</v>
      </c>
      <c r="G56" s="36">
        <f>'Daily Counts'!G56/SUM('Daily Counts'!G$5:G55)</f>
        <v>7.0499765000783332E-3</v>
      </c>
      <c r="H56" s="36">
        <f>'Daily Counts'!H56/SUM('Daily Counts'!H$5:H55)</f>
        <v>2.9166666666666667E-2</v>
      </c>
      <c r="I56" s="36">
        <f>'Daily Counts'!I56/SUM('Daily Counts'!I$5:I55)</f>
        <v>8.0247192024899633E-2</v>
      </c>
      <c r="J56" s="36">
        <f>'Daily Counts'!J56/SUM('Daily Counts'!J$5:J55)</f>
        <v>3.5577449370552817E-3</v>
      </c>
      <c r="K56" s="36">
        <f>'Daily Counts'!K56/SUM('Daily Counts'!K$5:K55)</f>
        <v>2.6181413053569771E-2</v>
      </c>
      <c r="L56" s="36">
        <f>'Daily Counts'!L56/SUM('Daily Counts'!L$5:L55)</f>
        <v>1.7264276228419653E-2</v>
      </c>
      <c r="M56" s="36">
        <f>'Daily Counts'!M56/SUM('Daily Counts'!M$5:M55)</f>
        <v>5.0408335680090115E-2</v>
      </c>
      <c r="N56" s="36">
        <f>'Daily Counts'!N56/SUM('Daily Counts'!N$5:N55)</f>
        <v>2.366898657974334E-2</v>
      </c>
      <c r="O56" s="36">
        <f>'Daily Counts'!O56/SUM('Daily Counts'!O$5:O55)</f>
        <v>6.6910561278521227E-2</v>
      </c>
      <c r="P56" s="36">
        <f>'Daily Counts'!P56/SUM('Daily Counts'!P$5:P55)</f>
        <v>4.7990635973468594E-2</v>
      </c>
      <c r="Q56" s="36">
        <f>'Daily Counts'!Q56/SUM('Daily Counts'!Q$5:Q55)</f>
        <v>0</v>
      </c>
      <c r="R56" s="36">
        <f>'Daily Counts'!R56/SUM('Daily Counts'!R$5:R55)</f>
        <v>6.0075200820372585E-2</v>
      </c>
      <c r="S56" s="36">
        <f>'Daily Counts'!S56/SUM('Daily Counts'!S$5:S55)</f>
        <v>3.5546613011401745E-2</v>
      </c>
      <c r="T56" s="36">
        <f>'Daily Counts'!T56/SUM('Daily Counts'!T$5:T55)</f>
        <v>4.8833952383851915E-2</v>
      </c>
      <c r="U56" s="36">
        <f>'Daily Counts'!U56/SUM('Daily Counts'!U$5:U55)</f>
        <v>1.4029461869926845E-3</v>
      </c>
      <c r="V56" s="36">
        <f>'Daily Counts'!V56/SUM('Daily Counts'!V$5:V55)</f>
        <v>6.9496619083395947E-3</v>
      </c>
      <c r="W56" s="36">
        <f>'Daily Counts'!W56/SUM('Daily Counts'!W$5:W55)</f>
        <v>2.0292322974315311E-2</v>
      </c>
      <c r="X56" s="36">
        <f>'Daily Counts'!X56/SUM('Daily Counts'!X$5:X55)</f>
        <v>4.9630206305955625E-2</v>
      </c>
      <c r="Y56" s="36">
        <f>'Daily Counts'!Y56/SUM('Daily Counts'!Y$5:Y55)</f>
        <v>7.9953094184744954E-4</v>
      </c>
      <c r="Z56" s="36">
        <f>'Daily Counts'!Z56/SUM('Daily Counts'!Z$5:Z55)</f>
        <v>0.13695670958264927</v>
      </c>
      <c r="AA56" s="36">
        <f>'Daily Counts'!AA56/SUM('Daily Counts'!AA$5:AA55)</f>
        <v>0.18871399866041527</v>
      </c>
      <c r="AB56" s="36">
        <f>'Daily Counts'!AB56/SUM('Daily Counts'!AB$5:AB55)</f>
        <v>1.5590520963254341E-2</v>
      </c>
      <c r="AC56" s="36">
        <f>'Daily Counts'!AC56/SUM('Daily Counts'!AC$5:AC55)</f>
        <v>2.5682985590254101E-2</v>
      </c>
      <c r="AD56" s="36">
        <f>'Daily Counts'!AD56/SUM('Daily Counts'!AD$5:AD55)</f>
        <v>3.5348700198836437E-2</v>
      </c>
      <c r="AE56" s="36">
        <f>'Daily Counts'!AE56/SUM('Daily Counts'!AE$5:AE55)</f>
        <v>0.10132729038523794</v>
      </c>
      <c r="AF56" s="36">
        <f>'Daily Counts'!AF56/SUM('Daily Counts'!AF$5:AF55)</f>
        <v>0.24563260984647961</v>
      </c>
      <c r="AG56" s="36">
        <f>'Daily Counts'!AG56/SUM('Daily Counts'!AG$5:AG55)</f>
        <v>4.9885233358837031E-2</v>
      </c>
      <c r="AH56" s="36">
        <f>'Daily Counts'!AH56/SUM('Daily Counts'!AH$5:AH55)</f>
        <v>0.24749163879598662</v>
      </c>
      <c r="AI56" s="36">
        <f>'Daily Counts'!AI56/SUM('Daily Counts'!AI$5:AI55)</f>
        <v>9.686609686609686E-2</v>
      </c>
      <c r="AJ56" s="36">
        <f>'Daily Counts'!AJ56/SUM('Daily Counts'!AJ$5:AJ55)</f>
        <v>2.8435266084193805E-2</v>
      </c>
      <c r="AK56" s="36">
        <f>'Daily Counts'!AK56/SUM('Daily Counts'!AK$5:AK55)</f>
        <v>2.9642844271452768E-2</v>
      </c>
      <c r="AL56" s="36">
        <f>'Daily Counts'!AL56/SUM('Daily Counts'!AL$5:AL55)</f>
        <v>6.5396426577331093E-2</v>
      </c>
      <c r="AM56" s="36">
        <f>'Daily Counts'!AM56/SUM('Daily Counts'!AM$5:AM55)</f>
        <v>3.6973712331694809E-2</v>
      </c>
      <c r="AN56" s="36">
        <f>'Daily Counts'!AN56/SUM('Daily Counts'!AN$5:AN55)</f>
        <v>5.2597850734496694E-2</v>
      </c>
      <c r="AO56" s="36">
        <f>'Daily Counts'!AO56/SUM('Daily Counts'!AO$5:AO55)</f>
        <v>2.9984836997725549E-2</v>
      </c>
      <c r="AP56" s="36">
        <f>'Daily Counts'!AP56/SUM('Daily Counts'!AP$5:AP55)</f>
        <v>5.1623311151441824E-3</v>
      </c>
      <c r="AQ56" s="36">
        <f>'Daily Counts'!AQ56/SUM('Daily Counts'!AQ$5:AQ55)</f>
        <v>9.2222312902962532E-3</v>
      </c>
      <c r="AR56" s="36">
        <f>'Daily Counts'!AR56/SUM('Daily Counts'!AR$5:AR55)</f>
        <v>5.1429447382540044E-2</v>
      </c>
      <c r="AS56" s="36">
        <f>'Daily Counts'!AS56/SUM('Daily Counts'!AS$5:AS55)</f>
        <v>4.7009977901292438E-2</v>
      </c>
      <c r="AT56" s="36">
        <f>'Daily Counts'!AT56/SUM('Daily Counts'!AT$5:AT55)</f>
        <v>6.3732266278646782E-2</v>
      </c>
      <c r="AU56" s="36">
        <f>'Daily Counts'!AU56/SUM('Daily Counts'!AU$5:AU55)</f>
        <v>2.4203821656050957E-2</v>
      </c>
      <c r="AV56" s="36">
        <f>'Daily Counts'!AV56/SUM('Daily Counts'!AV$5:AV55)</f>
        <v>1.9850187265917602E-2</v>
      </c>
      <c r="AW56" s="5"/>
      <c r="AX56" s="5"/>
      <c r="AY56" s="5"/>
      <c r="AZ56" s="5"/>
      <c r="BA56" s="5"/>
      <c r="BB56" s="5"/>
    </row>
    <row r="57" spans="1:54" x14ac:dyDescent="0.2">
      <c r="A57" s="2">
        <v>44399</v>
      </c>
      <c r="B57" s="36">
        <f>'Daily Counts'!B57/SUM('Daily Counts'!B$5:B56)</f>
        <v>6.2130177514792898E-2</v>
      </c>
      <c r="C57" s="36">
        <f>'Daily Counts'!C57/SUM('Daily Counts'!C$5:C56)</f>
        <v>2.848704268292683E-2</v>
      </c>
      <c r="D57" s="36">
        <f>'Daily Counts'!D57/SUM('Daily Counts'!D$5:D56)</f>
        <v>9.217114246700046E-3</v>
      </c>
      <c r="E57" s="36">
        <f>'Daily Counts'!E57/SUM('Daily Counts'!E$5:E56)</f>
        <v>2.3326421800947865E-3</v>
      </c>
      <c r="F57" s="36">
        <f>'Daily Counts'!F57/SUM('Daily Counts'!F$5:F56)</f>
        <v>3.5087719298245612E-2</v>
      </c>
      <c r="G57" s="36">
        <f>'Daily Counts'!G57/SUM('Daily Counts'!G$5:G56)</f>
        <v>7.6384567517112631E-2</v>
      </c>
      <c r="H57" s="36">
        <f>'Daily Counts'!H57/SUM('Daily Counts'!H$5:H56)</f>
        <v>3.6842105263157891E-2</v>
      </c>
      <c r="I57" s="36">
        <f>'Daily Counts'!I57/SUM('Daily Counts'!I$5:I56)</f>
        <v>4.3469183230332387E-2</v>
      </c>
      <c r="J57" s="36">
        <f>'Daily Counts'!J57/SUM('Daily Counts'!J$5:J56)</f>
        <v>2.4543223343332426E-3</v>
      </c>
      <c r="K57" s="36">
        <f>'Daily Counts'!K57/SUM('Daily Counts'!K$5:K56)</f>
        <v>9.1287433276033655E-2</v>
      </c>
      <c r="L57" s="36">
        <f>'Daily Counts'!L57/SUM('Daily Counts'!L$5:L56)</f>
        <v>0.15469973890339425</v>
      </c>
      <c r="M57" s="36">
        <f>'Daily Counts'!M57/SUM('Daily Counts'!M$5:M56)</f>
        <v>8.9812332439678288E-2</v>
      </c>
      <c r="N57" s="36">
        <f>'Daily Counts'!N57/SUM('Daily Counts'!N$5:N56)</f>
        <v>4.5554949941191657E-2</v>
      </c>
      <c r="O57" s="36">
        <f>'Daily Counts'!O57/SUM('Daily Counts'!O$5:O56)</f>
        <v>8.4010106478974916E-2</v>
      </c>
      <c r="P57" s="36">
        <f>'Daily Counts'!P57/SUM('Daily Counts'!P$5:P56)</f>
        <v>1.3775130305286671E-2</v>
      </c>
      <c r="Q57" s="36">
        <f>'Daily Counts'!Q57/SUM('Daily Counts'!Q$5:Q56)</f>
        <v>0</v>
      </c>
      <c r="R57" s="36">
        <f>'Daily Counts'!R57/SUM('Daily Counts'!R$5:R56)</f>
        <v>0</v>
      </c>
      <c r="S57" s="36">
        <f>'Daily Counts'!S57/SUM('Daily Counts'!S$5:S56)</f>
        <v>5.3108808290155442E-2</v>
      </c>
      <c r="T57" s="36">
        <f>'Daily Counts'!T57/SUM('Daily Counts'!T$5:T56)</f>
        <v>3.0740203193033382E-2</v>
      </c>
      <c r="U57" s="36">
        <f>'Daily Counts'!U57/SUM('Daily Counts'!U$5:U56)</f>
        <v>1.5010507355148604E-4</v>
      </c>
      <c r="V57" s="36">
        <f>'Daily Counts'!V57/SUM('Daily Counts'!V$5:V56)</f>
        <v>6.3421003544114904E-3</v>
      </c>
      <c r="W57" s="36">
        <f>'Daily Counts'!W57/SUM('Daily Counts'!W$5:W56)</f>
        <v>2.9972183588317106E-2</v>
      </c>
      <c r="X57" s="36">
        <f>'Daily Counts'!X57/SUM('Daily Counts'!X$5:X56)</f>
        <v>0.10631064960751592</v>
      </c>
      <c r="Y57" s="36">
        <f>'Daily Counts'!Y57/SUM('Daily Counts'!Y$5:Y56)</f>
        <v>2.4499360886237752E-3</v>
      </c>
      <c r="Z57" s="36">
        <f>'Daily Counts'!Z57/SUM('Daily Counts'!Z$5:Z56)</f>
        <v>1.4439884480924152E-3</v>
      </c>
      <c r="AA57" s="36">
        <f>'Daily Counts'!AA57/SUM('Daily Counts'!AA$5:AA56)</f>
        <v>0.17875757148894211</v>
      </c>
      <c r="AB57" s="36">
        <f>'Daily Counts'!AB57/SUM('Daily Counts'!AB$5:AB56)</f>
        <v>7.7936800340087852E-3</v>
      </c>
      <c r="AC57" s="36">
        <f>'Daily Counts'!AC57/SUM('Daily Counts'!AC$5:AC56)</f>
        <v>4.4362701648643858E-2</v>
      </c>
      <c r="AD57" s="36">
        <f>'Daily Counts'!AD57/SUM('Daily Counts'!AD$5:AD56)</f>
        <v>0.11359271640941745</v>
      </c>
      <c r="AE57" s="36">
        <f>'Daily Counts'!AE57/SUM('Daily Counts'!AE$5:AE56)</f>
        <v>0.18195179306290418</v>
      </c>
      <c r="AF57" s="36">
        <f>'Daily Counts'!AF57/SUM('Daily Counts'!AF$5:AF56)</f>
        <v>0.12435189120271993</v>
      </c>
      <c r="AG57" s="36">
        <f>'Daily Counts'!AG57/SUM('Daily Counts'!AG$5:AG56)</f>
        <v>0</v>
      </c>
      <c r="AH57" s="36">
        <f>'Daily Counts'!AH57/SUM('Daily Counts'!AH$5:AH56)</f>
        <v>5.442359249329759E-2</v>
      </c>
      <c r="AI57" s="36">
        <f>'Daily Counts'!AI57/SUM('Daily Counts'!AI$5:AI56)</f>
        <v>0</v>
      </c>
      <c r="AJ57" s="36">
        <f>'Daily Counts'!AJ57/SUM('Daily Counts'!AJ$5:AJ56)</f>
        <v>3.1819586036453504E-2</v>
      </c>
      <c r="AK57" s="36">
        <f>'Daily Counts'!AK57/SUM('Daily Counts'!AK$5:AK56)</f>
        <v>4.461051120950664E-2</v>
      </c>
      <c r="AL57" s="36">
        <f>'Daily Counts'!AL57/SUM('Daily Counts'!AL$5:AL56)</f>
        <v>3.6947264985260402E-2</v>
      </c>
      <c r="AM57" s="36">
        <f>'Daily Counts'!AM57/SUM('Daily Counts'!AM$5:AM56)</f>
        <v>0.1010579829623523</v>
      </c>
      <c r="AN57" s="36">
        <f>'Daily Counts'!AN57/SUM('Daily Counts'!AN$5:AN56)</f>
        <v>6.2333161616634665E-2</v>
      </c>
      <c r="AO57" s="36">
        <f>'Daily Counts'!AO57/SUM('Daily Counts'!AO$5:AO56)</f>
        <v>2.9958411541717272E-2</v>
      </c>
      <c r="AP57" s="36">
        <f>'Daily Counts'!AP57/SUM('Daily Counts'!AP$5:AP56)</f>
        <v>5.9382899329936201E-3</v>
      </c>
      <c r="AQ57" s="36">
        <f>'Daily Counts'!AQ57/SUM('Daily Counts'!AQ$5:AQ56)</f>
        <v>1.6092511725699497E-2</v>
      </c>
      <c r="AR57" s="36">
        <f>'Daily Counts'!AR57/SUM('Daily Counts'!AR$5:AR56)</f>
        <v>1.9171890946202069E-2</v>
      </c>
      <c r="AS57" s="36">
        <f>'Daily Counts'!AS57/SUM('Daily Counts'!AS$5:AS56)</f>
        <v>3.223536936360729E-2</v>
      </c>
      <c r="AT57" s="36">
        <f>'Daily Counts'!AT57/SUM('Daily Counts'!AT$5:AT56)</f>
        <v>6.8052800766021479E-2</v>
      </c>
      <c r="AU57" s="36">
        <f>'Daily Counts'!AU57/SUM('Daily Counts'!AU$5:AU56)</f>
        <v>5.4804104477611942E-2</v>
      </c>
      <c r="AV57" s="36">
        <f>'Daily Counts'!AV57/SUM('Daily Counts'!AV$5:AV56)</f>
        <v>1.8606928632635574E-2</v>
      </c>
      <c r="AW57" s="5"/>
      <c r="AX57" s="5"/>
      <c r="AY57" s="5"/>
      <c r="AZ57" s="5"/>
      <c r="BA57" s="5"/>
      <c r="BB57" s="5"/>
    </row>
    <row r="58" spans="1:54" x14ac:dyDescent="0.2">
      <c r="A58" s="2">
        <v>44400</v>
      </c>
      <c r="B58" s="36">
        <f>'Daily Counts'!B58/SUM('Daily Counts'!B$5:B57)</f>
        <v>2.3917010853904522E-2</v>
      </c>
      <c r="C58" s="36">
        <f>'Daily Counts'!C58/SUM('Daily Counts'!C$5:C57)</f>
        <v>1.556276053728578E-2</v>
      </c>
      <c r="D58" s="36">
        <f>'Daily Counts'!D58/SUM('Daily Counts'!D$5:D57)</f>
        <v>1.4657796820385612E-3</v>
      </c>
      <c r="E58" s="36">
        <f>'Daily Counts'!E58/SUM('Daily Counts'!E$5:E57)</f>
        <v>5.2306896679103099E-2</v>
      </c>
      <c r="F58" s="36">
        <f>'Daily Counts'!F58/SUM('Daily Counts'!F$5:F57)</f>
        <v>0.2288135593220339</v>
      </c>
      <c r="G58" s="36">
        <f>'Daily Counts'!G58/SUM('Daily Counts'!G$5:G57)</f>
        <v>1.1995953172423761E-2</v>
      </c>
      <c r="H58" s="36">
        <f>'Daily Counts'!H58/SUM('Daily Counts'!H$5:H57)</f>
        <v>2.030456852791878E-2</v>
      </c>
      <c r="I58" s="36">
        <f>'Daily Counts'!I58/SUM('Daily Counts'!I$5:I57)</f>
        <v>2.5451198527352035E-2</v>
      </c>
      <c r="J58" s="36">
        <f>'Daily Counts'!J58/SUM('Daily Counts'!J$5:J57)</f>
        <v>2.1218715995647442E-3</v>
      </c>
      <c r="K58" s="36">
        <f>'Daily Counts'!K58/SUM('Daily Counts'!K$5:K57)</f>
        <v>2.7109932017907477E-2</v>
      </c>
      <c r="L58" s="36">
        <f>'Daily Counts'!L58/SUM('Daily Counts'!L$5:L57)</f>
        <v>0.23572639909553419</v>
      </c>
      <c r="M58" s="36">
        <f>'Daily Counts'!M58/SUM('Daily Counts'!M$5:M57)</f>
        <v>1.2300123001230012E-2</v>
      </c>
      <c r="N58" s="36">
        <f>'Daily Counts'!N58/SUM('Daily Counts'!N$5:N57)</f>
        <v>1.459653743792356E-2</v>
      </c>
      <c r="O58" s="36">
        <f>'Daily Counts'!O58/SUM('Daily Counts'!O$5:O57)</f>
        <v>4.8946974111379341E-2</v>
      </c>
      <c r="P58" s="36">
        <f>'Daily Counts'!P58/SUM('Daily Counts'!P$5:P57)</f>
        <v>0</v>
      </c>
      <c r="Q58" s="36">
        <f>'Daily Counts'!Q58/SUM('Daily Counts'!Q$5:Q57)</f>
        <v>0</v>
      </c>
      <c r="R58" s="36">
        <f>'Daily Counts'!R58/SUM('Daily Counts'!R$5:R57)</f>
        <v>0</v>
      </c>
      <c r="S58" s="36">
        <f>'Daily Counts'!S58/SUM('Daily Counts'!S$5:S57)</f>
        <v>1.5375153751537515E-2</v>
      </c>
      <c r="T58" s="36">
        <f>'Daily Counts'!T58/SUM('Daily Counts'!T$5:T57)</f>
        <v>8.5837393336900505E-2</v>
      </c>
      <c r="U58" s="36">
        <f>'Daily Counts'!U58/SUM('Daily Counts'!U$5:U57)</f>
        <v>0</v>
      </c>
      <c r="V58" s="36">
        <f>'Daily Counts'!V58/SUM('Daily Counts'!V$5:V57)</f>
        <v>1.0009267840593142E-2</v>
      </c>
      <c r="W58" s="36">
        <f>'Daily Counts'!W58/SUM('Daily Counts'!W$5:W57)</f>
        <v>4.1050570521909392E-2</v>
      </c>
      <c r="X58" s="36">
        <f>'Daily Counts'!X58/SUM('Daily Counts'!X$5:X57)</f>
        <v>0.10123470584948879</v>
      </c>
      <c r="Y58" s="36">
        <f>'Daily Counts'!Y58/SUM('Daily Counts'!Y$5:Y57)</f>
        <v>7.7037509297630431E-3</v>
      </c>
      <c r="Z58" s="36">
        <f>'Daily Counts'!Z58/SUM('Daily Counts'!Z$5:Z57)</f>
        <v>7.5889807998785763E-4</v>
      </c>
      <c r="AA58" s="36">
        <f>'Daily Counts'!AA58/SUM('Daily Counts'!AA$5:AA57)</f>
        <v>4.7801147227533461E-3</v>
      </c>
      <c r="AB58" s="36">
        <f>'Daily Counts'!AB58/SUM('Daily Counts'!AB$5:AB57)</f>
        <v>6.5148106486689165E-3</v>
      </c>
      <c r="AC58" s="36">
        <f>'Daily Counts'!AC58/SUM('Daily Counts'!AC$5:AC57)</f>
        <v>3.8192234245703374E-4</v>
      </c>
      <c r="AD58" s="36">
        <f>'Daily Counts'!AD58/SUM('Daily Counts'!AD$5:AD57)</f>
        <v>9.7087378640776691E-3</v>
      </c>
      <c r="AE58" s="36">
        <f>'Daily Counts'!AE58/SUM('Daily Counts'!AE$5:AE57)</f>
        <v>2.1139020144242727E-2</v>
      </c>
      <c r="AF58" s="36">
        <f>'Daily Counts'!AF58/SUM('Daily Counts'!AF$5:AF57)</f>
        <v>7.348049591775023E-2</v>
      </c>
      <c r="AG58" s="36">
        <f>'Daily Counts'!AG58/SUM('Daily Counts'!AG$5:AG57)</f>
        <v>0</v>
      </c>
      <c r="AH58" s="36">
        <f>'Daily Counts'!AH58/SUM('Daily Counts'!AH$5:AH57)</f>
        <v>0</v>
      </c>
      <c r="AI58" s="36">
        <f>'Daily Counts'!AI58/SUM('Daily Counts'!AI$5:AI57)</f>
        <v>0.22597402597402597</v>
      </c>
      <c r="AJ58" s="36">
        <f>'Daily Counts'!AJ58/SUM('Daily Counts'!AJ$5:AJ57)</f>
        <v>4.6107784431137722E-2</v>
      </c>
      <c r="AK58" s="36">
        <f>'Daily Counts'!AK58/SUM('Daily Counts'!AK$5:AK57)</f>
        <v>2.9771478354108028E-2</v>
      </c>
      <c r="AL58" s="36">
        <f>'Daily Counts'!AL58/SUM('Daily Counts'!AL$5:AL57)</f>
        <v>4.434897972076568E-2</v>
      </c>
      <c r="AM58" s="36">
        <f>'Daily Counts'!AM58/SUM('Daily Counts'!AM$5:AM57)</f>
        <v>5.3597054969738565E-2</v>
      </c>
      <c r="AN58" s="36">
        <f>'Daily Counts'!AN58/SUM('Daily Counts'!AN$5:AN57)</f>
        <v>3.6369247046376299E-2</v>
      </c>
      <c r="AO58" s="36">
        <f>'Daily Counts'!AO58/SUM('Daily Counts'!AO$5:AO57)</f>
        <v>3.3482222619260316E-2</v>
      </c>
      <c r="AP58" s="36">
        <f>'Daily Counts'!AP58/SUM('Daily Counts'!AP$5:AP57)</f>
        <v>8.0172310637788673E-3</v>
      </c>
      <c r="AQ58" s="36">
        <f>'Daily Counts'!AQ58/SUM('Daily Counts'!AQ$5:AQ57)</f>
        <v>0.12693991245523278</v>
      </c>
      <c r="AR58" s="36">
        <f>'Daily Counts'!AR58/SUM('Daily Counts'!AR$5:AR57)</f>
        <v>1.3947500178814106E-2</v>
      </c>
      <c r="AS58" s="36">
        <f>'Daily Counts'!AS58/SUM('Daily Counts'!AS$5:AS57)</f>
        <v>6.5369601586219711E-2</v>
      </c>
      <c r="AT58" s="36">
        <f>'Daily Counts'!AT58/SUM('Daily Counts'!AT$5:AT57)</f>
        <v>2.7599897540983607E-2</v>
      </c>
      <c r="AU58" s="36">
        <f>'Daily Counts'!AU58/SUM('Daily Counts'!AU$5:AU57)</f>
        <v>7.0491561647873832E-2</v>
      </c>
      <c r="AV58" s="36">
        <f>'Daily Counts'!AV58/SUM('Daily Counts'!AV$5:AV57)</f>
        <v>3.8096382646316547E-2</v>
      </c>
      <c r="AW58" s="5"/>
      <c r="AX58" s="5"/>
      <c r="AY58" s="5"/>
      <c r="AZ58" s="5"/>
      <c r="BA58" s="5"/>
      <c r="BB58" s="5"/>
    </row>
    <row r="59" spans="1:54" x14ac:dyDescent="0.2">
      <c r="A59" s="2">
        <v>44401</v>
      </c>
      <c r="B59" s="36">
        <f>'Daily Counts'!B59/SUM('Daily Counts'!B$5:B58)</f>
        <v>2.8330206378986866E-2</v>
      </c>
      <c r="C59" s="36">
        <f>'Daily Counts'!C59/SUM('Daily Counts'!C$5:C58)</f>
        <v>2.2530329289428077E-2</v>
      </c>
      <c r="D59" s="36">
        <f>'Daily Counts'!D59/SUM('Daily Counts'!D$5:D58)</f>
        <v>6.1585228552127898E-2</v>
      </c>
      <c r="E59" s="36">
        <f>'Daily Counts'!E59/SUM('Daily Counts'!E$5:E58)</f>
        <v>8.3897918348720471E-3</v>
      </c>
      <c r="F59" s="36">
        <f>'Daily Counts'!F59/SUM('Daily Counts'!F$5:F58)</f>
        <v>3.5862068965517239E-2</v>
      </c>
      <c r="G59" s="36">
        <f>'Daily Counts'!G59/SUM('Daily Counts'!G$5:G58)</f>
        <v>1.1425307055127106E-3</v>
      </c>
      <c r="H59" s="36">
        <f>'Daily Counts'!H59/SUM('Daily Counts'!H$5:H58)</f>
        <v>1.0332950631458095E-2</v>
      </c>
      <c r="I59" s="36">
        <f>'Daily Counts'!I59/SUM('Daily Counts'!I$5:I58)</f>
        <v>1.1707317073170731E-3</v>
      </c>
      <c r="J59" s="36">
        <f>'Daily Counts'!J59/SUM('Daily Counts'!J$5:J58)</f>
        <v>5.5920516857592703E-3</v>
      </c>
      <c r="K59" s="36">
        <f>'Daily Counts'!K59/SUM('Daily Counts'!K$5:K58)</f>
        <v>9.6375817257244326E-2</v>
      </c>
      <c r="L59" s="36">
        <f>'Daily Counts'!L59/SUM('Daily Counts'!L$5:L58)</f>
        <v>0.11802378774016468</v>
      </c>
      <c r="M59" s="36">
        <f>'Daily Counts'!M59/SUM('Daily Counts'!M$5:M58)</f>
        <v>7.0473876063183475E-3</v>
      </c>
      <c r="N59" s="36">
        <f>'Daily Counts'!N59/SUM('Daily Counts'!N$5:N58)</f>
        <v>5.0812623380837772E-2</v>
      </c>
      <c r="O59" s="36">
        <f>'Daily Counts'!O59/SUM('Daily Counts'!O$5:O58)</f>
        <v>0.12721212602174431</v>
      </c>
      <c r="P59" s="36">
        <f>'Daily Counts'!P59/SUM('Daily Counts'!P$5:P58)</f>
        <v>1.9463826661770108E-2</v>
      </c>
      <c r="Q59" s="36">
        <f>'Daily Counts'!Q59/SUM('Daily Counts'!Q$5:Q58)</f>
        <v>0</v>
      </c>
      <c r="R59" s="36">
        <f>'Daily Counts'!R59/SUM('Daily Counts'!R$5:R58)</f>
        <v>0</v>
      </c>
      <c r="S59" s="36">
        <f>'Daily Counts'!S59/SUM('Daily Counts'!S$5:S58)</f>
        <v>9.085402786190187E-3</v>
      </c>
      <c r="T59" s="36">
        <f>'Daily Counts'!T59/SUM('Daily Counts'!T$5:T58)</f>
        <v>8.8233005679902485E-2</v>
      </c>
      <c r="U59" s="36">
        <f>'Daily Counts'!U59/SUM('Daily Counts'!U$5:U58)</f>
        <v>1.3507429085997298E-3</v>
      </c>
      <c r="V59" s="36">
        <f>'Daily Counts'!V59/SUM('Daily Counts'!V$5:V58)</f>
        <v>7.340796476417691E-4</v>
      </c>
      <c r="W59" s="36">
        <f>'Daily Counts'!W59/SUM('Daily Counts'!W$5:W58)</f>
        <v>2.8601076593812828E-2</v>
      </c>
      <c r="X59" s="36">
        <f>'Daily Counts'!X59/SUM('Daily Counts'!X$5:X58)</f>
        <v>5.5806402516361424E-2</v>
      </c>
      <c r="Y59" s="36">
        <f>'Daily Counts'!Y59/SUM('Daily Counts'!Y$5:Y58)</f>
        <v>5.9524437180365895E-2</v>
      </c>
      <c r="Z59" s="36">
        <f>'Daily Counts'!Z59/SUM('Daily Counts'!Z$5:Z58)</f>
        <v>1.9033897019792221E-2</v>
      </c>
      <c r="AA59" s="36">
        <f>'Daily Counts'!AA59/SUM('Daily Counts'!AA$5:AA58)</f>
        <v>8.2421503330161752E-2</v>
      </c>
      <c r="AB59" s="36">
        <f>'Daily Counts'!AB59/SUM('Daily Counts'!AB$5:AB58)</f>
        <v>6.1466821885913852E-3</v>
      </c>
      <c r="AC59" s="36">
        <f>'Daily Counts'!AC59/SUM('Daily Counts'!AC$5:AC58)</f>
        <v>2.2991431237804359E-2</v>
      </c>
      <c r="AD59" s="36">
        <f>'Daily Counts'!AD59/SUM('Daily Counts'!AD$5:AD58)</f>
        <v>4.3648785425101219E-3</v>
      </c>
      <c r="AE59" s="36">
        <f>'Daily Counts'!AE59/SUM('Daily Counts'!AE$5:AE58)</f>
        <v>8.621529469069654E-2</v>
      </c>
      <c r="AF59" s="36">
        <f>'Daily Counts'!AF59/SUM('Daily Counts'!AF$5:AF58)</f>
        <v>2.8169014084507043E-2</v>
      </c>
      <c r="AG59" s="36">
        <f>'Daily Counts'!AG59/SUM('Daily Counts'!AG$5:AG58)</f>
        <v>6.3839090511587232E-2</v>
      </c>
      <c r="AH59" s="36">
        <f>'Daily Counts'!AH59/SUM('Daily Counts'!AH$5:AH58)</f>
        <v>0.12738367658276126</v>
      </c>
      <c r="AI59" s="36">
        <f>'Daily Counts'!AI59/SUM('Daily Counts'!AI$5:AI58)</f>
        <v>0</v>
      </c>
      <c r="AJ59" s="36">
        <f>'Daily Counts'!AJ59/SUM('Daily Counts'!AJ$5:AJ58)</f>
        <v>2.2180881511161991E-2</v>
      </c>
      <c r="AK59" s="36">
        <f>'Daily Counts'!AK59/SUM('Daily Counts'!AK$5:AK58)</f>
        <v>1.971853900593834E-2</v>
      </c>
      <c r="AL59" s="36">
        <f>'Daily Counts'!AL59/SUM('Daily Counts'!AL$5:AL58)</f>
        <v>3.3996733409957049E-2</v>
      </c>
      <c r="AM59" s="36">
        <f>'Daily Counts'!AM59/SUM('Daily Counts'!AM$5:AM58)</f>
        <v>3.7309013383868293E-2</v>
      </c>
      <c r="AN59" s="36">
        <f>'Daily Counts'!AN59/SUM('Daily Counts'!AN$5:AN58)</f>
        <v>2.2502020502786168E-2</v>
      </c>
      <c r="AO59" s="36">
        <f>'Daily Counts'!AO59/SUM('Daily Counts'!AO$5:AO58)</f>
        <v>5.3142936173155381E-2</v>
      </c>
      <c r="AP59" s="36">
        <f>'Daily Counts'!AP59/SUM('Daily Counts'!AP$5:AP58)</f>
        <v>9.6549540993985435E-3</v>
      </c>
      <c r="AQ59" s="36">
        <f>'Daily Counts'!AQ59/SUM('Daily Counts'!AQ$5:AQ58)</f>
        <v>5.5649717514124293E-2</v>
      </c>
      <c r="AR59" s="36">
        <f>'Daily Counts'!AR59/SUM('Daily Counts'!AR$5:AR58)</f>
        <v>6.7720090293453723E-3</v>
      </c>
      <c r="AS59" s="36">
        <f>'Daily Counts'!AS59/SUM('Daily Counts'!AS$5:AS58)</f>
        <v>7.1711061998371531E-2</v>
      </c>
      <c r="AT59" s="36">
        <f>'Daily Counts'!AT59/SUM('Daily Counts'!AT$5:AT58)</f>
        <v>4.3995762447809561E-2</v>
      </c>
      <c r="AU59" s="36">
        <f>'Daily Counts'!AU59/SUM('Daily Counts'!AU$5:AU58)</f>
        <v>0.10657120236824894</v>
      </c>
      <c r="AV59" s="36">
        <f>'Daily Counts'!AV59/SUM('Daily Counts'!AV$5:AV58)</f>
        <v>0</v>
      </c>
      <c r="AW59" s="5"/>
      <c r="AX59" s="5"/>
      <c r="AY59" s="5"/>
      <c r="AZ59" s="5"/>
      <c r="BA59" s="5"/>
      <c r="BB59" s="5"/>
    </row>
    <row r="60" spans="1:54" x14ac:dyDescent="0.2">
      <c r="A60" s="2">
        <v>44402</v>
      </c>
      <c r="B60" s="36">
        <f>'Daily Counts'!B60/SUM('Daily Counts'!B$5:B59)</f>
        <v>5.9843094325852948E-2</v>
      </c>
      <c r="C60" s="36">
        <f>'Daily Counts'!C60/SUM('Daily Counts'!C$5:C59)</f>
        <v>8.1980374665477251E-2</v>
      </c>
      <c r="D60" s="36">
        <f>'Daily Counts'!D60/SUM('Daily Counts'!D$5:D59)</f>
        <v>2.1211157068618092E-2</v>
      </c>
      <c r="E60" s="36">
        <f>'Daily Counts'!E60/SUM('Daily Counts'!E$5:E59)</f>
        <v>3.5856018937547867E-3</v>
      </c>
      <c r="F60" s="36">
        <f>'Daily Counts'!F60/SUM('Daily Counts'!F$5:F59)</f>
        <v>0.52862849533954726</v>
      </c>
      <c r="G60" s="36">
        <f>'Daily Counts'!G60/SUM('Daily Counts'!G$5:G59)</f>
        <v>6.4336661911554918E-2</v>
      </c>
      <c r="H60" s="36">
        <f>'Daily Counts'!H60/SUM('Daily Counts'!H$5:H59)</f>
        <v>6.7045454545454547E-2</v>
      </c>
      <c r="I60" s="36">
        <f>'Daily Counts'!I60/SUM('Daily Counts'!I$5:I59)</f>
        <v>7.5229000194893779E-3</v>
      </c>
      <c r="J60" s="36">
        <f>'Daily Counts'!J60/SUM('Daily Counts'!J$5:J59)</f>
        <v>1.8140589569160998E-2</v>
      </c>
      <c r="K60" s="36">
        <f>'Daily Counts'!K60/SUM('Daily Counts'!K$5:K59)</f>
        <v>3.4822940440256203E-2</v>
      </c>
      <c r="L60" s="36">
        <f>'Daily Counts'!L60/SUM('Daily Counts'!L$5:L59)</f>
        <v>2.2504091653027823E-2</v>
      </c>
      <c r="M60" s="36">
        <f>'Daily Counts'!M60/SUM('Daily Counts'!M$5:M59)</f>
        <v>0.12138030888030887</v>
      </c>
      <c r="N60" s="36">
        <f>'Daily Counts'!N60/SUM('Daily Counts'!N$5:N59)</f>
        <v>7.879973235884502E-2</v>
      </c>
      <c r="O60" s="36">
        <f>'Daily Counts'!O60/SUM('Daily Counts'!O$5:O59)</f>
        <v>5.1464376232047311E-2</v>
      </c>
      <c r="P60" s="36">
        <f>'Daily Counts'!P60/SUM('Daily Counts'!P$5:P59)</f>
        <v>3.6023054755043225E-4</v>
      </c>
      <c r="Q60" s="36">
        <f>'Daily Counts'!Q60/SUM('Daily Counts'!Q$5:Q59)</f>
        <v>2.6773761713520749E-3</v>
      </c>
      <c r="R60" s="36">
        <f>'Daily Counts'!R60/SUM('Daily Counts'!R$5:R59)</f>
        <v>0</v>
      </c>
      <c r="S60" s="36">
        <f>'Daily Counts'!S60/SUM('Daily Counts'!S$5:S59)</f>
        <v>5.7923169267707082E-2</v>
      </c>
      <c r="T60" s="36">
        <f>'Daily Counts'!T60/SUM('Daily Counts'!T$5:T59)</f>
        <v>0.10052670464024405</v>
      </c>
      <c r="U60" s="36">
        <f>'Daily Counts'!U60/SUM('Daily Counts'!U$5:U59)</f>
        <v>3.3473221422861709E-3</v>
      </c>
      <c r="V60" s="36">
        <f>'Daily Counts'!V60/SUM('Daily Counts'!V$5:V59)</f>
        <v>0.16926462497707684</v>
      </c>
      <c r="W60" s="36">
        <f>'Daily Counts'!W60/SUM('Daily Counts'!W$5:W59)</f>
        <v>1.2421185372005044E-2</v>
      </c>
      <c r="X60" s="36">
        <f>'Daily Counts'!X60/SUM('Daily Counts'!X$5:X59)</f>
        <v>2.1430974004132429E-2</v>
      </c>
      <c r="Y60" s="36">
        <f>'Daily Counts'!Y60/SUM('Daily Counts'!Y$5:Y59)</f>
        <v>2.6871019108280253E-3</v>
      </c>
      <c r="Z60" s="36">
        <f>'Daily Counts'!Z60/SUM('Daily Counts'!Z$5:Z59)</f>
        <v>9.674058639678524E-4</v>
      </c>
      <c r="AA60" s="36">
        <f>'Daily Counts'!AA60/SUM('Daily Counts'!AA$5:AA59)</f>
        <v>9.7461817382705193E-2</v>
      </c>
      <c r="AB60" s="36">
        <f>'Daily Counts'!AB60/SUM('Daily Counts'!AB$5:AB59)</f>
        <v>3.3785347341139444E-3</v>
      </c>
      <c r="AC60" s="36">
        <f>'Daily Counts'!AC60/SUM('Daily Counts'!AC$5:AC59)</f>
        <v>6.0540719854038812E-3</v>
      </c>
      <c r="AD60" s="36">
        <f>'Daily Counts'!AD60/SUM('Daily Counts'!AD$5:AD59)</f>
        <v>0</v>
      </c>
      <c r="AE60" s="36">
        <f>'Daily Counts'!AE60/SUM('Daily Counts'!AE$5:AE59)</f>
        <v>0.1726457399103139</v>
      </c>
      <c r="AF60" s="36">
        <f>'Daily Counts'!AF60/SUM('Daily Counts'!AF$5:AF59)</f>
        <v>0.13034246575342465</v>
      </c>
      <c r="AG60" s="36">
        <f>'Daily Counts'!AG60/SUM('Daily Counts'!AG$5:AG59)</f>
        <v>0.18920400054802028</v>
      </c>
      <c r="AH60" s="36">
        <f>'Daily Counts'!AH60/SUM('Daily Counts'!AH$5:AH59)</f>
        <v>6.2922868741542626E-2</v>
      </c>
      <c r="AI60" s="36">
        <f>'Daily Counts'!AI60/SUM('Daily Counts'!AI$5:AI59)</f>
        <v>2.7542372881355932E-2</v>
      </c>
      <c r="AJ60" s="36">
        <f>'Daily Counts'!AJ60/SUM('Daily Counts'!AJ$5:AJ59)</f>
        <v>3.485930281394372E-2</v>
      </c>
      <c r="AK60" s="36">
        <f>'Daily Counts'!AK60/SUM('Daily Counts'!AK$5:AK59)</f>
        <v>2.8686759098233802E-2</v>
      </c>
      <c r="AL60" s="36">
        <f>'Daily Counts'!AL60/SUM('Daily Counts'!AL$5:AL59)</f>
        <v>3.0831334464400631E-2</v>
      </c>
      <c r="AM60" s="36">
        <f>'Daily Counts'!AM60/SUM('Daily Counts'!AM$5:AM59)</f>
        <v>1.558575017127198E-2</v>
      </c>
      <c r="AN60" s="36">
        <f>'Daily Counts'!AN60/SUM('Daily Counts'!AN$5:AN59)</f>
        <v>1.9552375405607787E-2</v>
      </c>
      <c r="AO60" s="36">
        <f>'Daily Counts'!AO60/SUM('Daily Counts'!AO$5:AO59)</f>
        <v>2.1569979316458189E-2</v>
      </c>
      <c r="AP60" s="36">
        <f>'Daily Counts'!AP60/SUM('Daily Counts'!AP$5:AP59)</f>
        <v>3.0569054710769712E-3</v>
      </c>
      <c r="AQ60" s="36">
        <f>'Daily Counts'!AQ60/SUM('Daily Counts'!AQ$5:AQ59)</f>
        <v>0.11305860315761306</v>
      </c>
      <c r="AR60" s="36">
        <f>'Daily Counts'!AR60/SUM('Daily Counts'!AR$5:AR59)</f>
        <v>9.1087443946188344E-4</v>
      </c>
      <c r="AS60" s="36">
        <f>'Daily Counts'!AS60/SUM('Daily Counts'!AS$5:AS59)</f>
        <v>9.0627882997775001E-3</v>
      </c>
      <c r="AT60" s="36">
        <f>'Daily Counts'!AT60/SUM('Daily Counts'!AT$5:AT59)</f>
        <v>3.0681072046797587E-2</v>
      </c>
      <c r="AU60" s="36">
        <f>'Daily Counts'!AU60/SUM('Daily Counts'!AU$5:AU59)</f>
        <v>8.1438392384981489E-2</v>
      </c>
      <c r="AV60" s="36">
        <f>'Daily Counts'!AV60/SUM('Daily Counts'!AV$5:AV59)</f>
        <v>2.1069692058346839E-2</v>
      </c>
      <c r="AW60" s="5"/>
      <c r="AX60" s="5"/>
      <c r="AY60" s="5"/>
      <c r="AZ60" s="5"/>
      <c r="BA60" s="5"/>
      <c r="BB60" s="5"/>
    </row>
    <row r="61" spans="1:54" x14ac:dyDescent="0.2">
      <c r="A61" s="2">
        <v>44403</v>
      </c>
      <c r="B61" s="36">
        <f>'Daily Counts'!B61/SUM('Daily Counts'!B$5:B60)</f>
        <v>5.6119814081597524E-2</v>
      </c>
      <c r="C61" s="36">
        <f>'Daily Counts'!C61/SUM('Daily Counts'!C$5:C60)</f>
        <v>3.9574573336631216E-3</v>
      </c>
      <c r="D61" s="36">
        <f>'Daily Counts'!D61/SUM('Daily Counts'!D$5:D60)</f>
        <v>6.0546266486654898E-2</v>
      </c>
      <c r="E61" s="36">
        <f>'Daily Counts'!E61/SUM('Daily Counts'!E$5:E60)</f>
        <v>3.3646675222865864E-3</v>
      </c>
      <c r="F61" s="36">
        <f>'Daily Counts'!F61/SUM('Daily Counts'!F$5:F60)</f>
        <v>4.3554006968641113E-3</v>
      </c>
      <c r="G61" s="36">
        <f>'Daily Counts'!G61/SUM('Daily Counts'!G$5:G60)</f>
        <v>3.3507572711432782E-3</v>
      </c>
      <c r="H61" s="36">
        <f>'Daily Counts'!H61/SUM('Daily Counts'!H$5:H60)</f>
        <v>0.11679091231806887</v>
      </c>
      <c r="I61" s="36">
        <f>'Daily Counts'!I61/SUM('Daily Counts'!I$5:I60)</f>
        <v>1.6713091922005572E-2</v>
      </c>
      <c r="J61" s="36">
        <f>'Daily Counts'!J61/SUM('Daily Counts'!J$5:J60)</f>
        <v>2.4021635380209991E-2</v>
      </c>
      <c r="K61" s="36">
        <f>'Daily Counts'!K61/SUM('Daily Counts'!K$5:K60)</f>
        <v>3.877347751849744E-2</v>
      </c>
      <c r="L61" s="36">
        <f>'Daily Counts'!L61/SUM('Daily Counts'!L$5:L60)</f>
        <v>2.0008003201280513E-3</v>
      </c>
      <c r="M61" s="36">
        <f>'Daily Counts'!M61/SUM('Daily Counts'!M$5:M60)</f>
        <v>0</v>
      </c>
      <c r="N61" s="36">
        <f>'Daily Counts'!N61/SUM('Daily Counts'!N$5:N60)</f>
        <v>2.6884541984732824E-2</v>
      </c>
      <c r="O61" s="36">
        <f>'Daily Counts'!O61/SUM('Daily Counts'!O$5:O60)</f>
        <v>8.8918647472380319E-2</v>
      </c>
      <c r="P61" s="36">
        <f>'Daily Counts'!P61/SUM('Daily Counts'!P$5:P60)</f>
        <v>3.3129276197335251E-2</v>
      </c>
      <c r="Q61" s="36">
        <f>'Daily Counts'!Q61/SUM('Daily Counts'!Q$5:Q60)</f>
        <v>2.4032042723631509E-2</v>
      </c>
      <c r="R61" s="36">
        <f>'Daily Counts'!R61/SUM('Daily Counts'!R$5:R60)</f>
        <v>0</v>
      </c>
      <c r="S61" s="36">
        <f>'Daily Counts'!S61/SUM('Daily Counts'!S$5:S60)</f>
        <v>2.1276595744680851E-2</v>
      </c>
      <c r="T61" s="36">
        <f>'Daily Counts'!T61/SUM('Daily Counts'!T$5:T60)</f>
        <v>2.9625138055742035E-2</v>
      </c>
      <c r="U61" s="36">
        <f>'Daily Counts'!U61/SUM('Daily Counts'!U$5:U60)</f>
        <v>1.2448339391525171E-2</v>
      </c>
      <c r="V61" s="36">
        <f>'Daily Counts'!V61/SUM('Daily Counts'!V$5:V60)</f>
        <v>0.19542032622333752</v>
      </c>
      <c r="W61" s="36">
        <f>'Daily Counts'!W61/SUM('Daily Counts'!W$5:W60)</f>
        <v>2.0800896805131718E-2</v>
      </c>
      <c r="X61" s="36">
        <f>'Daily Counts'!X61/SUM('Daily Counts'!X$5:X60)</f>
        <v>4.511455050101143E-2</v>
      </c>
      <c r="Y61" s="36">
        <f>'Daily Counts'!Y61/SUM('Daily Counts'!Y$5:Y60)</f>
        <v>2.630272952853598E-3</v>
      </c>
      <c r="Z61" s="36">
        <f>'Daily Counts'!Z61/SUM('Daily Counts'!Z$5:Z60)</f>
        <v>4.5349788119842388E-3</v>
      </c>
      <c r="AA61" s="36">
        <f>'Daily Counts'!AA61/SUM('Daily Counts'!AA$5:AA60)</f>
        <v>0.10402482979575491</v>
      </c>
      <c r="AB61" s="36">
        <f>'Daily Counts'!AB61/SUM('Daily Counts'!AB$5:AB60)</f>
        <v>8.1642066420664211E-3</v>
      </c>
      <c r="AC61" s="36">
        <f>'Daily Counts'!AC61/SUM('Daily Counts'!AC$5:AC60)</f>
        <v>2.5142197675377133E-3</v>
      </c>
      <c r="AD61" s="36">
        <f>'Daily Counts'!AD61/SUM('Daily Counts'!AD$5:AD60)</f>
        <v>0</v>
      </c>
      <c r="AE61" s="36">
        <f>'Daily Counts'!AE61/SUM('Daily Counts'!AE$5:AE60)</f>
        <v>8.0497131931166352E-2</v>
      </c>
      <c r="AF61" s="36">
        <f>'Daily Counts'!AF61/SUM('Daily Counts'!AF$5:AF60)</f>
        <v>0.13118826879961218</v>
      </c>
      <c r="AG61" s="36">
        <f>'Daily Counts'!AG61/SUM('Daily Counts'!AG$5:AG60)</f>
        <v>5.921658986175115E-2</v>
      </c>
      <c r="AH61" s="36">
        <f>'Daily Counts'!AH61/SUM('Daily Counts'!AH$5:AH60)</f>
        <v>1.3155102906853384E-2</v>
      </c>
      <c r="AI61" s="36">
        <f>'Daily Counts'!AI61/SUM('Daily Counts'!AI$5:AI60)</f>
        <v>3.711340206185567E-2</v>
      </c>
      <c r="AJ61" s="36">
        <f>'Daily Counts'!AJ61/SUM('Daily Counts'!AJ$5:AJ60)</f>
        <v>8.1168831168831174E-4</v>
      </c>
      <c r="AK61" s="36">
        <f>'Daily Counts'!AK61/SUM('Daily Counts'!AK$5:AK60)</f>
        <v>2.3575029081039162E-2</v>
      </c>
      <c r="AL61" s="36">
        <f>'Daily Counts'!AL61/SUM('Daily Counts'!AL$5:AL60)</f>
        <v>8.2860385925085135E-3</v>
      </c>
      <c r="AM61" s="36">
        <f>'Daily Counts'!AM61/SUM('Daily Counts'!AM$5:AM60)</f>
        <v>1.3041767384338637E-2</v>
      </c>
      <c r="AN61" s="36">
        <f>'Daily Counts'!AN61/SUM('Daily Counts'!AN$5:AN60)</f>
        <v>3.231597845601436E-2</v>
      </c>
      <c r="AO61" s="36">
        <f>'Daily Counts'!AO61/SUM('Daily Counts'!AO$5:AO60)</f>
        <v>4.06543257488109E-2</v>
      </c>
      <c r="AP61" s="36">
        <f>'Daily Counts'!AP61/SUM('Daily Counts'!AP$5:AP60)</f>
        <v>7.8143314839415484E-5</v>
      </c>
      <c r="AQ61" s="36">
        <f>'Daily Counts'!AQ61/SUM('Daily Counts'!AQ$5:AQ60)</f>
        <v>0.13120567375886524</v>
      </c>
      <c r="AR61" s="36">
        <f>'Daily Counts'!AR61/SUM('Daily Counts'!AR$5:AR60)</f>
        <v>9.870493524676234E-3</v>
      </c>
      <c r="AS61" s="36">
        <f>'Daily Counts'!AS61/SUM('Daily Counts'!AS$5:AS60)</f>
        <v>4.280950844358395E-2</v>
      </c>
      <c r="AT61" s="36">
        <f>'Daily Counts'!AT61/SUM('Daily Counts'!AT$5:AT60)</f>
        <v>1.882203046273238E-2</v>
      </c>
      <c r="AU61" s="36">
        <f>'Daily Counts'!AU61/SUM('Daily Counts'!AU$5:AU60)</f>
        <v>5.2207680138069895E-2</v>
      </c>
      <c r="AV61" s="36">
        <f>'Daily Counts'!AV61/SUM('Daily Counts'!AV$5:AV60)</f>
        <v>6.8480725623582761E-2</v>
      </c>
      <c r="AW61" s="5"/>
      <c r="AX61" s="5"/>
      <c r="AY61" s="5"/>
      <c r="AZ61" s="5"/>
      <c r="BA61" s="5"/>
      <c r="BB61" s="5"/>
    </row>
    <row r="62" spans="1:54" x14ac:dyDescent="0.2">
      <c r="A62" s="2">
        <v>44404</v>
      </c>
      <c r="B62" s="36">
        <f>'Daily Counts'!B62/SUM('Daily Counts'!B$5:B61)</f>
        <v>7.2534637326813365E-3</v>
      </c>
      <c r="C62" s="36">
        <f>'Daily Counts'!C62/SUM('Daily Counts'!C$5:C61)</f>
        <v>3.071364046973803E-2</v>
      </c>
      <c r="D62" s="36">
        <f>'Daily Counts'!D62/SUM('Daily Counts'!D$5:D61)</f>
        <v>6.3356835095965527E-2</v>
      </c>
      <c r="E62" s="36">
        <f>'Daily Counts'!E62/SUM('Daily Counts'!E$5:E61)</f>
        <v>2.5582520915439395E-3</v>
      </c>
      <c r="F62" s="36">
        <f>'Daily Counts'!F62/SUM('Daily Counts'!F$5:F61)</f>
        <v>5.2471812662619251E-2</v>
      </c>
      <c r="G62" s="36">
        <f>'Daily Counts'!G62/SUM('Daily Counts'!G$5:G61)</f>
        <v>9.6179535132246852E-3</v>
      </c>
      <c r="H62" s="36">
        <f>'Daily Counts'!H62/SUM('Daily Counts'!H$5:H61)</f>
        <v>2.0343293070565798E-2</v>
      </c>
      <c r="I62" s="36">
        <f>'Daily Counts'!I62/SUM('Daily Counts'!I$5:I61)</f>
        <v>0</v>
      </c>
      <c r="J62" s="36">
        <f>'Daily Counts'!J62/SUM('Daily Counts'!J$5:J61)</f>
        <v>6.0380094246802338E-2</v>
      </c>
      <c r="K62" s="36">
        <f>'Daily Counts'!K62/SUM('Daily Counts'!K$5:K61)</f>
        <v>2.0546537908362441E-2</v>
      </c>
      <c r="L62" s="36">
        <f>'Daily Counts'!L62/SUM('Daily Counts'!L$5:L61)</f>
        <v>8.1469648562300323E-2</v>
      </c>
      <c r="M62" s="36">
        <f>'Daily Counts'!M62/SUM('Daily Counts'!M$5:M61)</f>
        <v>0.26683882074456639</v>
      </c>
      <c r="N62" s="36">
        <f>'Daily Counts'!N62/SUM('Daily Counts'!N$5:N61)</f>
        <v>3.3358886798150855E-2</v>
      </c>
      <c r="O62" s="36">
        <f>'Daily Counts'!O62/SUM('Daily Counts'!O$5:O61)</f>
        <v>4.1197810981983642E-2</v>
      </c>
      <c r="P62" s="36">
        <f>'Daily Counts'!P62/SUM('Daily Counts'!P$5:P61)</f>
        <v>9.7594980829557344E-3</v>
      </c>
      <c r="Q62" s="36">
        <f>'Daily Counts'!Q62/SUM('Daily Counts'!Q$5:Q61)</f>
        <v>0</v>
      </c>
      <c r="R62" s="36">
        <f>'Daily Counts'!R62/SUM('Daily Counts'!R$5:R61)</f>
        <v>0</v>
      </c>
      <c r="S62" s="36">
        <f>'Daily Counts'!S62/SUM('Daily Counts'!S$5:S61)</f>
        <v>4.2500000000000003E-2</v>
      </c>
      <c r="T62" s="36">
        <f>'Daily Counts'!T62/SUM('Daily Counts'!T$5:T61)</f>
        <v>4.8669681354506257E-2</v>
      </c>
      <c r="U62" s="36">
        <f>'Daily Counts'!U62/SUM('Daily Counts'!U$5:U61)</f>
        <v>7.0378202921359365E-2</v>
      </c>
      <c r="V62" s="36">
        <f>'Daily Counts'!V62/SUM('Daily Counts'!V$5:V61)</f>
        <v>6.7436368407242195E-2</v>
      </c>
      <c r="W62" s="36">
        <f>'Daily Counts'!W62/SUM('Daily Counts'!W$5:W61)</f>
        <v>7.3271917515709842E-2</v>
      </c>
      <c r="X62" s="36">
        <f>'Daily Counts'!X62/SUM('Daily Counts'!X$5:X61)</f>
        <v>0.15322290241267555</v>
      </c>
      <c r="Y62" s="36">
        <f>'Daily Counts'!Y62/SUM('Daily Counts'!Y$5:Y61)</f>
        <v>8.4145918922932234E-4</v>
      </c>
      <c r="Z62" s="36">
        <f>'Daily Counts'!Z62/SUM('Daily Counts'!Z$5:Z61)</f>
        <v>2.8123149792776791E-3</v>
      </c>
      <c r="AA62" s="36">
        <f>'Daily Counts'!AA62/SUM('Daily Counts'!AA$5:AA61)</f>
        <v>0.13294640428040264</v>
      </c>
      <c r="AB62" s="36">
        <f>'Daily Counts'!AB62/SUM('Daily Counts'!AB$5:AB61)</f>
        <v>2.6536121151118637E-3</v>
      </c>
      <c r="AC62" s="36">
        <f>'Daily Counts'!AC62/SUM('Daily Counts'!AC$5:AC61)</f>
        <v>2.3557949266126713E-2</v>
      </c>
      <c r="AD62" s="36">
        <f>'Daily Counts'!AD62/SUM('Daily Counts'!AD$5:AD61)</f>
        <v>3.1995969011778043E-2</v>
      </c>
      <c r="AE62" s="36">
        <f>'Daily Counts'!AE62/SUM('Daily Counts'!AE$5:AE61)</f>
        <v>5.0964431074146166E-2</v>
      </c>
      <c r="AF62" s="36">
        <f>'Daily Counts'!AF62/SUM('Daily Counts'!AF$5:AF61)</f>
        <v>6.7870152131990574E-2</v>
      </c>
      <c r="AG62" s="36">
        <f>'Daily Counts'!AG62/SUM('Daily Counts'!AG$5:AG61)</f>
        <v>7.0698281487926911E-3</v>
      </c>
      <c r="AH62" s="36">
        <f>'Daily Counts'!AH62/SUM('Daily Counts'!AH$5:AH61)</f>
        <v>0.2362303664921466</v>
      </c>
      <c r="AI62" s="36">
        <f>'Daily Counts'!AI62/SUM('Daily Counts'!AI$5:AI61)</f>
        <v>0.2624254473161034</v>
      </c>
      <c r="AJ62" s="36">
        <f>'Daily Counts'!AJ62/SUM('Daily Counts'!AJ$5:AJ61)</f>
        <v>3.4603947012706138E-2</v>
      </c>
      <c r="AK62" s="36">
        <f>'Daily Counts'!AK62/SUM('Daily Counts'!AK$5:AK61)</f>
        <v>9.3340404576104253E-3</v>
      </c>
      <c r="AL62" s="36">
        <f>'Daily Counts'!AL62/SUM('Daily Counts'!AL$5:AL61)</f>
        <v>3.5123269165822354E-2</v>
      </c>
      <c r="AM62" s="36">
        <f>'Daily Counts'!AM62/SUM('Daily Counts'!AM$5:AM61)</f>
        <v>3.035347649963931E-2</v>
      </c>
      <c r="AN62" s="36">
        <f>'Daily Counts'!AN62/SUM('Daily Counts'!AN$5:AN61)</f>
        <v>4.0276679841897235E-2</v>
      </c>
      <c r="AO62" s="36">
        <f>'Daily Counts'!AO62/SUM('Daily Counts'!AO$5:AO61)</f>
        <v>2.3779376795034123E-2</v>
      </c>
      <c r="AP62" s="36">
        <f>'Daily Counts'!AP62/SUM('Daily Counts'!AP$5:AP61)</f>
        <v>1.6018127832473823E-3</v>
      </c>
      <c r="AQ62" s="36">
        <f>'Daily Counts'!AQ62/SUM('Daily Counts'!AQ$5:AQ61)</f>
        <v>2.970086605387599E-2</v>
      </c>
      <c r="AR62" s="36">
        <f>'Daily Counts'!AR62/SUM('Daily Counts'!AR$5:AR61)</f>
        <v>7.0567031748232353E-2</v>
      </c>
      <c r="AS62" s="36">
        <f>'Daily Counts'!AS62/SUM('Daily Counts'!AS$5:AS61)</f>
        <v>6.173285198555957E-2</v>
      </c>
      <c r="AT62" s="36">
        <f>'Daily Counts'!AT62/SUM('Daily Counts'!AT$5:AT61)</f>
        <v>2.6830377444292862E-2</v>
      </c>
      <c r="AU62" s="36">
        <f>'Daily Counts'!AU62/SUM('Daily Counts'!AU$5:AU61)</f>
        <v>8.791689447785675E-2</v>
      </c>
      <c r="AV62" s="36">
        <f>'Daily Counts'!AV62/SUM('Daily Counts'!AV$5:AV61)</f>
        <v>9.8684210526315784E-3</v>
      </c>
      <c r="AW62" s="5"/>
      <c r="AX62" s="5"/>
      <c r="AY62" s="5"/>
      <c r="AZ62" s="5"/>
      <c r="BA62" s="5"/>
      <c r="BB62" s="5"/>
    </row>
    <row r="63" spans="1:54" x14ac:dyDescent="0.2">
      <c r="A63" s="2">
        <v>44405</v>
      </c>
      <c r="B63" s="36">
        <f>'Daily Counts'!B63/SUM('Daily Counts'!B$5:B62)</f>
        <v>0</v>
      </c>
      <c r="C63" s="36">
        <f>'Daily Counts'!C63/SUM('Daily Counts'!C$5:C62)</f>
        <v>3.2985419488486975E-2</v>
      </c>
      <c r="D63" s="36">
        <f>'Daily Counts'!D63/SUM('Daily Counts'!D$5:D62)</f>
        <v>5.6727138778893085E-2</v>
      </c>
      <c r="E63" s="36">
        <f>'Daily Counts'!E63/SUM('Daily Counts'!E$5:E62)</f>
        <v>3.2758620689655174E-3</v>
      </c>
      <c r="F63" s="36">
        <f>'Daily Counts'!F63/SUM('Daily Counts'!F$5:F62)</f>
        <v>5.8920477956324678E-2</v>
      </c>
      <c r="G63" s="36">
        <f>'Daily Counts'!G63/SUM('Daily Counts'!G$5:G62)</f>
        <v>7.4490605980418095E-2</v>
      </c>
      <c r="H63" s="36">
        <f>'Daily Counts'!H63/SUM('Daily Counts'!H$5:H62)</f>
        <v>4.3613707165109034E-3</v>
      </c>
      <c r="I63" s="36">
        <f>'Daily Counts'!I63/SUM('Daily Counts'!I$5:I62)</f>
        <v>6.0882800608828011E-4</v>
      </c>
      <c r="J63" s="36">
        <f>'Daily Counts'!J63/SUM('Daily Counts'!J$5:J62)</f>
        <v>9.4056746593739318E-2</v>
      </c>
      <c r="K63" s="36">
        <f>'Daily Counts'!K63/SUM('Daily Counts'!K$5:K62)</f>
        <v>2.0132876988121603E-2</v>
      </c>
      <c r="L63" s="36">
        <f>'Daily Counts'!L63/SUM('Daily Counts'!L$5:L62)</f>
        <v>3.692762186115214E-3</v>
      </c>
      <c r="M63" s="36">
        <f>'Daily Counts'!M63/SUM('Daily Counts'!M$5:M62)</f>
        <v>0</v>
      </c>
      <c r="N63" s="36">
        <f>'Daily Counts'!N63/SUM('Daily Counts'!N$5:N62)</f>
        <v>0</v>
      </c>
      <c r="O63" s="36">
        <f>'Daily Counts'!O63/SUM('Daily Counts'!O$5:O62)</f>
        <v>9.4490049016712919E-3</v>
      </c>
      <c r="P63" s="36">
        <f>'Daily Counts'!P63/SUM('Daily Counts'!P$5:P62)</f>
        <v>6.6275457369692786E-2</v>
      </c>
      <c r="Q63" s="36">
        <f>'Daily Counts'!Q63/SUM('Daily Counts'!Q$5:Q62)</f>
        <v>1.3037809647979139E-3</v>
      </c>
      <c r="R63" s="36">
        <f>'Daily Counts'!R63/SUM('Daily Counts'!R$5:R62)</f>
        <v>8.0612656187021366E-5</v>
      </c>
      <c r="S63" s="36">
        <f>'Daily Counts'!S63/SUM('Daily Counts'!S$5:S62)</f>
        <v>6.7412736477484678E-2</v>
      </c>
      <c r="T63" s="36">
        <f>'Daily Counts'!T63/SUM('Daily Counts'!T$5:T62)</f>
        <v>2.9282576866764276E-2</v>
      </c>
      <c r="U63" s="36">
        <f>'Daily Counts'!U63/SUM('Daily Counts'!U$5:U62)</f>
        <v>2.7660356552104394E-2</v>
      </c>
      <c r="V63" s="36">
        <f>'Daily Counts'!V63/SUM('Daily Counts'!V$5:V62)</f>
        <v>1.5117994100294985E-2</v>
      </c>
      <c r="W63" s="36">
        <f>'Daily Counts'!W63/SUM('Daily Counts'!W$5:W62)</f>
        <v>7.8444747612551168E-3</v>
      </c>
      <c r="X63" s="36">
        <f>'Daily Counts'!X63/SUM('Daily Counts'!X$5:X62)</f>
        <v>1.8696330991412959E-2</v>
      </c>
      <c r="Y63" s="36">
        <f>'Daily Counts'!Y63/SUM('Daily Counts'!Y$5:Y62)</f>
        <v>2.4975272007912958E-2</v>
      </c>
      <c r="Z63" s="36">
        <f>'Daily Counts'!Z63/SUM('Daily Counts'!Z$5:Z62)</f>
        <v>3.0996309963099633E-3</v>
      </c>
      <c r="AA63" s="36">
        <f>'Daily Counts'!AA63/SUM('Daily Counts'!AA$5:AA62)</f>
        <v>6.3075322180421042E-2</v>
      </c>
      <c r="AB63" s="36">
        <f>'Daily Counts'!AB63/SUM('Daily Counts'!AB$5:AB62)</f>
        <v>2.5096965548710927E-3</v>
      </c>
      <c r="AC63" s="36">
        <f>'Daily Counts'!AC63/SUM('Daily Counts'!AC$5:AC62)</f>
        <v>6.9569408740359898E-2</v>
      </c>
      <c r="AD63" s="36">
        <f>'Daily Counts'!AD63/SUM('Daily Counts'!AD$5:AD62)</f>
        <v>7.7509917607567896E-3</v>
      </c>
      <c r="AE63" s="36">
        <f>'Daily Counts'!AE63/SUM('Daily Counts'!AE$5:AE62)</f>
        <v>0.1751136554975585</v>
      </c>
      <c r="AF63" s="36">
        <f>'Daily Counts'!AF63/SUM('Daily Counts'!AF$5:AF62)</f>
        <v>5.568096313017306E-2</v>
      </c>
      <c r="AG63" s="36">
        <f>'Daily Counts'!AG63/SUM('Daily Counts'!AG$5:AG62)</f>
        <v>1.1880332649314181E-2</v>
      </c>
      <c r="AH63" s="36">
        <f>'Daily Counts'!AH63/SUM('Daily Counts'!AH$5:AH62)</f>
        <v>3.9302049805183807E-2</v>
      </c>
      <c r="AI63" s="36">
        <f>'Daily Counts'!AI63/SUM('Daily Counts'!AI$5:AI62)</f>
        <v>0.28031496062992128</v>
      </c>
      <c r="AJ63" s="36">
        <f>'Daily Counts'!AJ63/SUM('Daily Counts'!AJ$5:AJ62)</f>
        <v>3.174810556571727E-2</v>
      </c>
      <c r="AK63" s="36">
        <f>'Daily Counts'!AK63/SUM('Daily Counts'!AK$5:AK62)</f>
        <v>1.4862410112443891E-2</v>
      </c>
      <c r="AL63" s="36">
        <f>'Daily Counts'!AL63/SUM('Daily Counts'!AL$5:AL62)</f>
        <v>6.31321370309951E-2</v>
      </c>
      <c r="AM63" s="36">
        <f>'Daily Counts'!AM63/SUM('Daily Counts'!AM$5:AM62)</f>
        <v>1.6479965532098233E-2</v>
      </c>
      <c r="AN63" s="36">
        <f>'Daily Counts'!AN63/SUM('Daily Counts'!AN$5:AN62)</f>
        <v>5.558721835936016E-2</v>
      </c>
      <c r="AO63" s="36">
        <f>'Daily Counts'!AO63/SUM('Daily Counts'!AO$5:AO62)</f>
        <v>1.4931676269192482E-2</v>
      </c>
      <c r="AP63" s="36">
        <f>'Daily Counts'!AP63/SUM('Daily Counts'!AP$5:AP62)</f>
        <v>4.8757654951827436E-3</v>
      </c>
      <c r="AQ63" s="36">
        <f>'Daily Counts'!AQ63/SUM('Daily Counts'!AQ$5:AQ62)</f>
        <v>4.3240454076367389E-2</v>
      </c>
      <c r="AR63" s="36">
        <f>'Daily Counts'!AR63/SUM('Daily Counts'!AR$5:AR62)</f>
        <v>3.7555037555037557E-2</v>
      </c>
      <c r="AS63" s="36">
        <f>'Daily Counts'!AS63/SUM('Daily Counts'!AS$5:AS62)</f>
        <v>5.4354689852819743E-2</v>
      </c>
      <c r="AT63" s="36">
        <f>'Daily Counts'!AT63/SUM('Daily Counts'!AT$5:AT62)</f>
        <v>4.395482728077945E-2</v>
      </c>
      <c r="AU63" s="36">
        <f>'Daily Counts'!AU63/SUM('Daily Counts'!AU$5:AU62)</f>
        <v>3.8722484671826311E-2</v>
      </c>
      <c r="AV63" s="36">
        <f>'Daily Counts'!AV63/SUM('Daily Counts'!AV$5:AV62)</f>
        <v>9.4462540716612378E-2</v>
      </c>
      <c r="AW63" s="5"/>
      <c r="AX63" s="5"/>
      <c r="AY63" s="5"/>
      <c r="AZ63" s="5"/>
      <c r="BA63" s="5"/>
      <c r="BB63" s="5"/>
    </row>
    <row r="64" spans="1:54" x14ac:dyDescent="0.2">
      <c r="A64" s="2">
        <v>44406</v>
      </c>
      <c r="B64" s="36">
        <f>'Daily Counts'!B64/SUM('Daily Counts'!B$5:B63)</f>
        <v>1.4726110526741646E-2</v>
      </c>
      <c r="C64" s="36">
        <f>'Daily Counts'!C64/SUM('Daily Counts'!C$5:C63)</f>
        <v>3.8796760509062861E-2</v>
      </c>
      <c r="D64" s="36">
        <f>'Daily Counts'!D64/SUM('Daily Counts'!D$5:D63)</f>
        <v>1.7429193899782134E-4</v>
      </c>
      <c r="E64" s="36">
        <f>'Daily Counts'!E64/SUM('Daily Counts'!E$5:E63)</f>
        <v>2.4402818353669014E-3</v>
      </c>
      <c r="F64" s="36">
        <f>'Daily Counts'!F64/SUM('Daily Counts'!F$5:F63)</f>
        <v>0.33229571984435796</v>
      </c>
      <c r="G64" s="36">
        <f>'Daily Counts'!G64/SUM('Daily Counts'!G$5:G63)</f>
        <v>0.20958010097278659</v>
      </c>
      <c r="H64" s="36">
        <f>'Daily Counts'!H64/SUM('Daily Counts'!H$5:H63)</f>
        <v>0</v>
      </c>
      <c r="I64" s="36">
        <f>'Daily Counts'!I64/SUM('Daily Counts'!I$5:I63)</f>
        <v>1.1408579251597201E-4</v>
      </c>
      <c r="J64" s="36">
        <f>'Daily Counts'!J64/SUM('Daily Counts'!J$5:J63)</f>
        <v>2.7005311788599742E-2</v>
      </c>
      <c r="K64" s="36">
        <f>'Daily Counts'!K64/SUM('Daily Counts'!K$5:K63)</f>
        <v>1.9735543714229326E-2</v>
      </c>
      <c r="L64" s="36">
        <f>'Daily Counts'!L64/SUM('Daily Counts'!L$5:L63)</f>
        <v>1.9499632082413541E-2</v>
      </c>
      <c r="M64" s="36">
        <f>'Daily Counts'!M64/SUM('Daily Counts'!M$5:M63)</f>
        <v>0</v>
      </c>
      <c r="N64" s="36">
        <f>'Daily Counts'!N64/SUM('Daily Counts'!N$5:N63)</f>
        <v>3.8531573859676732E-2</v>
      </c>
      <c r="O64" s="36">
        <f>'Daily Counts'!O64/SUM('Daily Counts'!O$5:O63)</f>
        <v>0</v>
      </c>
      <c r="P64" s="36">
        <f>'Daily Counts'!P64/SUM('Daily Counts'!P$5:P63)</f>
        <v>4.3379734541922954E-2</v>
      </c>
      <c r="Q64" s="36">
        <f>'Daily Counts'!Q64/SUM('Daily Counts'!Q$5:Q63)</f>
        <v>6.510416666666667E-3</v>
      </c>
      <c r="R64" s="36">
        <f>'Daily Counts'!R64/SUM('Daily Counts'!R$5:R63)</f>
        <v>0</v>
      </c>
      <c r="S64" s="36">
        <f>'Daily Counts'!S64/SUM('Daily Counts'!S$5:S63)</f>
        <v>0.2199201198202696</v>
      </c>
      <c r="T64" s="36">
        <f>'Daily Counts'!T64/SUM('Daily Counts'!T$5:T63)</f>
        <v>0</v>
      </c>
      <c r="U64" s="36">
        <f>'Daily Counts'!U64/SUM('Daily Counts'!U$5:U63)</f>
        <v>1.1445944737548064E-2</v>
      </c>
      <c r="V64" s="36">
        <f>'Daily Counts'!V64/SUM('Daily Counts'!V$5:V63)</f>
        <v>4.0682891391209591E-2</v>
      </c>
      <c r="W64" s="36">
        <f>'Daily Counts'!W64/SUM('Daily Counts'!W$5:W63)</f>
        <v>1.4495205865764242E-2</v>
      </c>
      <c r="X64" s="36">
        <f>'Daily Counts'!X64/SUM('Daily Counts'!X$5:X63)</f>
        <v>1.532625771102341E-4</v>
      </c>
      <c r="Y64" s="36">
        <f>'Daily Counts'!Y64/SUM('Daily Counts'!Y$5:Y63)</f>
        <v>2.0940892641737034E-2</v>
      </c>
      <c r="Z64" s="36">
        <f>'Daily Counts'!Z64/SUM('Daily Counts'!Z$5:Z63)</f>
        <v>7.1365509123013536E-3</v>
      </c>
      <c r="AA64" s="36">
        <f>'Daily Counts'!AA64/SUM('Daily Counts'!AA$5:AA63)</f>
        <v>0.16098185377607108</v>
      </c>
      <c r="AB64" s="36">
        <f>'Daily Counts'!AB64/SUM('Daily Counts'!AB$5:AB63)</f>
        <v>3.6868456986800181E-3</v>
      </c>
      <c r="AC64" s="36">
        <f>'Daily Counts'!AC64/SUM('Daily Counts'!AC$5:AC63)</f>
        <v>5.6707225476941563E-2</v>
      </c>
      <c r="AD64" s="36">
        <f>'Daily Counts'!AD64/SUM('Daily Counts'!AD$5:AD63)</f>
        <v>4.0515988372093026E-2</v>
      </c>
      <c r="AE64" s="36">
        <f>'Daily Counts'!AE64/SUM('Daily Counts'!AE$5:AE63)</f>
        <v>7.8234704112337017E-2</v>
      </c>
      <c r="AF64" s="36">
        <f>'Daily Counts'!AF64/SUM('Daily Counts'!AF$5:AF63)</f>
        <v>1.900688999762414E-4</v>
      </c>
      <c r="AG64" s="36">
        <f>'Daily Counts'!AG64/SUM('Daily Counts'!AG$5:AG63)</f>
        <v>7.8983883018465158E-3</v>
      </c>
      <c r="AH64" s="36">
        <f>'Daily Counts'!AH64/SUM('Daily Counts'!AH$5:AH63)</f>
        <v>6.1287693561532193E-2</v>
      </c>
      <c r="AI64" s="36">
        <f>'Daily Counts'!AI64/SUM('Daily Counts'!AI$5:AI63)</f>
        <v>0.17835178351783518</v>
      </c>
      <c r="AJ64" s="36">
        <f>'Daily Counts'!AJ64/SUM('Daily Counts'!AJ$5:AJ63)</f>
        <v>2.5326073192351527E-3</v>
      </c>
      <c r="AK64" s="36">
        <f>'Daily Counts'!AK64/SUM('Daily Counts'!AK$5:AK63)</f>
        <v>3.4023165337790863E-3</v>
      </c>
      <c r="AL64" s="36">
        <f>'Daily Counts'!AL64/SUM('Daily Counts'!AL$5:AL63)</f>
        <v>4.8795458032837198E-2</v>
      </c>
      <c r="AM64" s="36">
        <f>'Daily Counts'!AM64/SUM('Daily Counts'!AM$5:AM63)</f>
        <v>2.6544452686235034E-2</v>
      </c>
      <c r="AN64" s="36">
        <f>'Daily Counts'!AN64/SUM('Daily Counts'!AN$5:AN63)</f>
        <v>4.1393708156360232E-2</v>
      </c>
      <c r="AO64" s="36">
        <f>'Daily Counts'!AO64/SUM('Daily Counts'!AO$5:AO63)</f>
        <v>1.6673601616834097E-2</v>
      </c>
      <c r="AP64" s="36">
        <f>'Daily Counts'!AP64/SUM('Daily Counts'!AP$5:AP63)</f>
        <v>1.8399192609269466E-2</v>
      </c>
      <c r="AQ64" s="36">
        <f>'Daily Counts'!AQ64/SUM('Daily Counts'!AQ$5:AQ63)</f>
        <v>4.2486892867741613E-2</v>
      </c>
      <c r="AR64" s="36">
        <f>'Daily Counts'!AR64/SUM('Daily Counts'!AR$5:AR63)</f>
        <v>4.0002496255616575E-2</v>
      </c>
      <c r="AS64" s="36">
        <f>'Daily Counts'!AS64/SUM('Daily Counts'!AS$5:AS63)</f>
        <v>6.4175803925181976E-2</v>
      </c>
      <c r="AT64" s="36">
        <f>'Daily Counts'!AT64/SUM('Daily Counts'!AT$5:AT63)</f>
        <v>2.603669530172871E-2</v>
      </c>
      <c r="AU64" s="36">
        <f>'Daily Counts'!AU64/SUM('Daily Counts'!AU$5:AU63)</f>
        <v>3.9069114836587079E-2</v>
      </c>
      <c r="AV64" s="36">
        <f>'Daily Counts'!AV64/SUM('Daily Counts'!AV$5:AV63)</f>
        <v>0.1254800307219662</v>
      </c>
      <c r="AW64" s="5"/>
      <c r="AX64" s="5"/>
      <c r="AY64" s="5"/>
      <c r="AZ64" s="5"/>
      <c r="BA64" s="5"/>
      <c r="BB64" s="5"/>
    </row>
    <row r="65" spans="1:54" x14ac:dyDescent="0.2">
      <c r="A65" s="2">
        <v>44407</v>
      </c>
      <c r="B65" s="36">
        <f>'Daily Counts'!B65/SUM('Daily Counts'!B$5:B64)</f>
        <v>9.9673072322781272E-3</v>
      </c>
      <c r="C65" s="36">
        <f>'Daily Counts'!C65/SUM('Daily Counts'!C$5:C64)</f>
        <v>1.4627264627264627E-2</v>
      </c>
      <c r="D65" s="36">
        <f>'Daily Counts'!D65/SUM('Daily Counts'!D$5:D64)</f>
        <v>8.7130783305741912E-5</v>
      </c>
      <c r="E65" s="36">
        <f>'Daily Counts'!E65/SUM('Daily Counts'!E$5:E64)</f>
        <v>9.5899334841939243E-2</v>
      </c>
      <c r="F65" s="36">
        <f>'Daily Counts'!F65/SUM('Daily Counts'!F$5:F64)</f>
        <v>4.6728971962616819E-3</v>
      </c>
      <c r="G65" s="36">
        <f>'Daily Counts'!G65/SUM('Daily Counts'!G$5:G64)</f>
        <v>3.0540568054565815E-4</v>
      </c>
      <c r="H65" s="36">
        <f>'Daily Counts'!H65/SUM('Daily Counts'!H$5:H64)</f>
        <v>3.1017369727047148E-2</v>
      </c>
      <c r="I65" s="36">
        <f>'Daily Counts'!I65/SUM('Daily Counts'!I$5:I64)</f>
        <v>3.8024259477546676E-4</v>
      </c>
      <c r="J65" s="36">
        <f>'Daily Counts'!J65/SUM('Daily Counts'!J$5:J64)</f>
        <v>1.2343532684283728E-2</v>
      </c>
      <c r="K65" s="36">
        <f>'Daily Counts'!K65/SUM('Daily Counts'!K$5:K64)</f>
        <v>1.9353590090961874E-2</v>
      </c>
      <c r="L65" s="36">
        <f>'Daily Counts'!L65/SUM('Daily Counts'!L$5:L64)</f>
        <v>1.7322266329844821E-2</v>
      </c>
      <c r="M65" s="36">
        <f>'Daily Counts'!M65/SUM('Daily Counts'!M$5:M64)</f>
        <v>0</v>
      </c>
      <c r="N65" s="36">
        <f>'Daily Counts'!N65/SUM('Daily Counts'!N$5:N64)</f>
        <v>3.3162326558001602E-2</v>
      </c>
      <c r="O65" s="36">
        <f>'Daily Counts'!O65/SUM('Daily Counts'!O$5:O64)</f>
        <v>1.0179605686538348E-2</v>
      </c>
      <c r="P65" s="36">
        <f>'Daily Counts'!P65/SUM('Daily Counts'!P$5:P64)</f>
        <v>9.9596649084703698E-2</v>
      </c>
      <c r="Q65" s="36">
        <f>'Daily Counts'!Q65/SUM('Daily Counts'!Q$5:Q64)</f>
        <v>0</v>
      </c>
      <c r="R65" s="36">
        <f>'Daily Counts'!R65/SUM('Daily Counts'!R$5:R64)</f>
        <v>0</v>
      </c>
      <c r="S65" s="36">
        <f>'Daily Counts'!S65/SUM('Daily Counts'!S$5:S64)</f>
        <v>7.857581338244321E-2</v>
      </c>
      <c r="T65" s="36">
        <f>'Daily Counts'!T65/SUM('Daily Counts'!T$5:T64)</f>
        <v>0</v>
      </c>
      <c r="U65" s="36">
        <f>'Daily Counts'!U65/SUM('Daily Counts'!U$5:U64)</f>
        <v>0</v>
      </c>
      <c r="V65" s="36">
        <f>'Daily Counts'!V65/SUM('Daily Counts'!V$5:V64)</f>
        <v>4.1070389761489239E-2</v>
      </c>
      <c r="W65" s="36">
        <f>'Daily Counts'!W65/SUM('Daily Counts'!W$5:W64)</f>
        <v>7.7833991215878135E-3</v>
      </c>
      <c r="X65" s="36">
        <f>'Daily Counts'!X65/SUM('Daily Counts'!X$5:X64)</f>
        <v>0</v>
      </c>
      <c r="Y65" s="36">
        <f>'Daily Counts'!Y65/SUM('Daily Counts'!Y$5:Y64)</f>
        <v>2.0038754194432629E-2</v>
      </c>
      <c r="Z65" s="36">
        <f>'Daily Counts'!Z65/SUM('Daily Counts'!Z$5:Z64)</f>
        <v>0.12447950909489371</v>
      </c>
      <c r="AA65" s="36">
        <f>'Daily Counts'!AA65/SUM('Daily Counts'!AA$5:AA64)</f>
        <v>0.12782930151112265</v>
      </c>
      <c r="AB65" s="36">
        <f>'Daily Counts'!AB65/SUM('Daily Counts'!AB$5:AB64)</f>
        <v>8.1628951067978773E-4</v>
      </c>
      <c r="AC65" s="36">
        <f>'Daily Counts'!AC65/SUM('Daily Counts'!AC$5:AC64)</f>
        <v>2.7542824649939582E-2</v>
      </c>
      <c r="AD65" s="36">
        <f>'Daily Counts'!AD65/SUM('Daily Counts'!AD$5:AD64)</f>
        <v>4.3885687678249227E-2</v>
      </c>
      <c r="AE65" s="36">
        <f>'Daily Counts'!AE65/SUM('Daily Counts'!AE$5:AE64)</f>
        <v>5.700996677740864E-2</v>
      </c>
      <c r="AF65" s="36">
        <f>'Daily Counts'!AF65/SUM('Daily Counts'!AF$5:AF64)</f>
        <v>0</v>
      </c>
      <c r="AG65" s="36">
        <f>'Daily Counts'!AG65/SUM('Daily Counts'!AG$5:AG64)</f>
        <v>6.9681245366938468E-2</v>
      </c>
      <c r="AH65" s="36">
        <f>'Daily Counts'!AH65/SUM('Daily Counts'!AH$5:AH64)</f>
        <v>3.5324834894793426E-2</v>
      </c>
      <c r="AI65" s="36">
        <f>'Daily Counts'!AI65/SUM('Daily Counts'!AI$5:AI64)</f>
        <v>9.4989561586638835E-2</v>
      </c>
      <c r="AJ65" s="36">
        <f>'Daily Counts'!AJ65/SUM('Daily Counts'!AJ$5:AJ64)</f>
        <v>5.3555639762536314E-2</v>
      </c>
      <c r="AK65" s="36">
        <f>'Daily Counts'!AK65/SUM('Daily Counts'!AK$5:AK64)</f>
        <v>6.0444339608733467E-4</v>
      </c>
      <c r="AL65" s="36">
        <f>'Daily Counts'!AL65/SUM('Daily Counts'!AL$5:AL64)</f>
        <v>2.4676908071202146E-2</v>
      </c>
      <c r="AM65" s="36">
        <f>'Daily Counts'!AM65/SUM('Daily Counts'!AM$5:AM64)</f>
        <v>5.0374193548387097E-2</v>
      </c>
      <c r="AN65" s="36">
        <f>'Daily Counts'!AN65/SUM('Daily Counts'!AN$5:AN64)</f>
        <v>2.8999032213466058E-2</v>
      </c>
      <c r="AO65" s="36">
        <f>'Daily Counts'!AO65/SUM('Daily Counts'!AO$5:AO64)</f>
        <v>8.1854591165550911E-3</v>
      </c>
      <c r="AP65" s="36">
        <f>'Daily Counts'!AP65/SUM('Daily Counts'!AP$5:AP64)</f>
        <v>7.8899222442445488E-3</v>
      </c>
      <c r="AQ65" s="36">
        <f>'Daily Counts'!AQ65/SUM('Daily Counts'!AQ$5:AQ64)</f>
        <v>5.1335579067229679E-2</v>
      </c>
      <c r="AR65" s="36">
        <f>'Daily Counts'!AR65/SUM('Daily Counts'!AR$5:AR64)</f>
        <v>9.6009600960096013E-4</v>
      </c>
      <c r="AS65" s="36">
        <f>'Daily Counts'!AS65/SUM('Daily Counts'!AS$5:AS64)</f>
        <v>2.8312913978960127E-2</v>
      </c>
      <c r="AT65" s="36">
        <f>'Daily Counts'!AT65/SUM('Daily Counts'!AT$5:AT64)</f>
        <v>1.7675332058504314E-2</v>
      </c>
      <c r="AU65" s="36">
        <f>'Daily Counts'!AU65/SUM('Daily Counts'!AU$5:AU64)</f>
        <v>5.3687837586142671E-2</v>
      </c>
      <c r="AV65" s="36">
        <f>'Daily Counts'!AV65/SUM('Daily Counts'!AV$5:AV64)</f>
        <v>6.4403309733003497E-2</v>
      </c>
      <c r="AW65" s="5"/>
      <c r="AX65" s="5"/>
      <c r="AY65" s="5"/>
      <c r="AZ65" s="5"/>
      <c r="BA65" s="5"/>
      <c r="BB65" s="5"/>
    </row>
    <row r="66" spans="1:54" x14ac:dyDescent="0.2">
      <c r="A66" s="2">
        <v>44408</v>
      </c>
      <c r="B66" s="36">
        <f>'Daily Counts'!B66/SUM('Daily Counts'!B$5:B65)</f>
        <v>0</v>
      </c>
      <c r="C66" s="36">
        <f>'Daily Counts'!C66/SUM('Daily Counts'!C$5:C65)</f>
        <v>2.0124405415294547E-2</v>
      </c>
      <c r="D66" s="36">
        <f>'Daily Counts'!D66/SUM('Daily Counts'!D$5:D65)</f>
        <v>2.6136957658128593E-4</v>
      </c>
      <c r="E66" s="36">
        <f>'Daily Counts'!E66/SUM('Daily Counts'!E$5:E65)</f>
        <v>1.5611801145073993E-2</v>
      </c>
      <c r="F66" s="36">
        <f>'Daily Counts'!F66/SUM('Daily Counts'!F$5:F65)</f>
        <v>9.0116279069767449E-3</v>
      </c>
      <c r="G66" s="36">
        <f>'Daily Counts'!G66/SUM('Daily Counts'!G$5:G65)</f>
        <v>0</v>
      </c>
      <c r="H66" s="36">
        <f>'Daily Counts'!H66/SUM('Daily Counts'!H$5:H65)</f>
        <v>0</v>
      </c>
      <c r="I66" s="36">
        <f>'Daily Counts'!I66/SUM('Daily Counts'!I$5:I65)</f>
        <v>3.9910296856588999E-2</v>
      </c>
      <c r="J66" s="36">
        <f>'Daily Counts'!J66/SUM('Daily Counts'!J$5:J65)</f>
        <v>6.1394470204362015E-3</v>
      </c>
      <c r="K66" s="36">
        <f>'Daily Counts'!K66/SUM('Daily Counts'!K$5:K65)</f>
        <v>1.898614011771407E-2</v>
      </c>
      <c r="L66" s="36">
        <f>'Daily Counts'!L66/SUM('Daily Counts'!L$5:L65)</f>
        <v>0</v>
      </c>
      <c r="M66" s="36">
        <f>'Daily Counts'!M66/SUM('Daily Counts'!M$5:M65)</f>
        <v>0</v>
      </c>
      <c r="N66" s="36">
        <f>'Daily Counts'!N66/SUM('Daily Counts'!N$5:N65)</f>
        <v>1.3911877474910432E-2</v>
      </c>
      <c r="O66" s="36">
        <f>'Daily Counts'!O66/SUM('Daily Counts'!O$5:O65)</f>
        <v>7.0075867261249784E-3</v>
      </c>
      <c r="P66" s="36">
        <f>'Daily Counts'!P66/SUM('Daily Counts'!P$5:P65)</f>
        <v>4.7968397291196386E-3</v>
      </c>
      <c r="Q66" s="36">
        <f>'Daily Counts'!Q66/SUM('Daily Counts'!Q$5:Q65)</f>
        <v>0</v>
      </c>
      <c r="R66" s="36">
        <f>'Daily Counts'!R66/SUM('Daily Counts'!R$5:R65)</f>
        <v>0</v>
      </c>
      <c r="S66" s="36">
        <f>'Daily Counts'!S66/SUM('Daily Counts'!S$5:S65)</f>
        <v>0.11819389110225764</v>
      </c>
      <c r="T66" s="36">
        <f>'Daily Counts'!T66/SUM('Daily Counts'!T$5:T65)</f>
        <v>2.6890625304468131E-3</v>
      </c>
      <c r="U66" s="36">
        <f>'Daily Counts'!U66/SUM('Daily Counts'!U$5:U65)</f>
        <v>0</v>
      </c>
      <c r="V66" s="36">
        <f>'Daily Counts'!V66/SUM('Daily Counts'!V$5:V65)</f>
        <v>4.9843540455967811E-2</v>
      </c>
      <c r="W66" s="36">
        <f>'Daily Counts'!W66/SUM('Daily Counts'!W$5:W65)</f>
        <v>2.206653058972803E-3</v>
      </c>
      <c r="X66" s="36">
        <f>'Daily Counts'!X66/SUM('Daily Counts'!X$5:X65)</f>
        <v>1.6856300042140751E-3</v>
      </c>
      <c r="Y66" s="36">
        <f>'Daily Counts'!Y66/SUM('Daily Counts'!Y$5:Y65)</f>
        <v>1.2092850854839457E-2</v>
      </c>
      <c r="Z66" s="36">
        <f>'Daily Counts'!Z66/SUM('Daily Counts'!Z$5:Z65)</f>
        <v>6.3015656467225361E-3</v>
      </c>
      <c r="AA66" s="36">
        <f>'Daily Counts'!AA66/SUM('Daily Counts'!AA$5:AA65)</f>
        <v>0.17291546866014951</v>
      </c>
      <c r="AB66" s="36">
        <f>'Daily Counts'!AB66/SUM('Daily Counts'!AB$5:AB65)</f>
        <v>1.3593728759798813E-3</v>
      </c>
      <c r="AC66" s="36">
        <f>'Daily Counts'!AC66/SUM('Daily Counts'!AC$5:AC65)</f>
        <v>4.4374502818801231E-2</v>
      </c>
      <c r="AD66" s="36">
        <f>'Daily Counts'!AD66/SUM('Daily Counts'!AD$5:AD65)</f>
        <v>5.4920546417619183E-2</v>
      </c>
      <c r="AE66" s="36">
        <f>'Daily Counts'!AE66/SUM('Daily Counts'!AE$5:AE65)</f>
        <v>6.3615790797083224E-2</v>
      </c>
      <c r="AF66" s="36">
        <f>'Daily Counts'!AF66/SUM('Daily Counts'!AF$5:AF65)</f>
        <v>2.6604589291652808E-3</v>
      </c>
      <c r="AG66" s="36">
        <f>'Daily Counts'!AG66/SUM('Daily Counts'!AG$5:AG65)</f>
        <v>5.0292050292050292E-2</v>
      </c>
      <c r="AH66" s="36">
        <f>'Daily Counts'!AH66/SUM('Daily Counts'!AH$5:AH65)</f>
        <v>5.933837709538644E-3</v>
      </c>
      <c r="AI66" s="36">
        <f>'Daily Counts'!AI66/SUM('Daily Counts'!AI$5:AI65)</f>
        <v>4.4804575786463297E-2</v>
      </c>
      <c r="AJ66" s="36">
        <f>'Daily Counts'!AJ66/SUM('Daily Counts'!AJ$5:AJ65)</f>
        <v>2.5176837309675099E-2</v>
      </c>
      <c r="AK66" s="36">
        <f>'Daily Counts'!AK66/SUM('Daily Counts'!AK$5:AK65)</f>
        <v>8.8401697312588405E-5</v>
      </c>
      <c r="AL66" s="36">
        <f>'Daily Counts'!AL66/SUM('Daily Counts'!AL$5:AL65)</f>
        <v>2.0275093998381798E-2</v>
      </c>
      <c r="AM66" s="36">
        <f>'Daily Counts'!AM66/SUM('Daily Counts'!AM$5:AM65)</f>
        <v>7.5524544248439879E-2</v>
      </c>
      <c r="AN66" s="36">
        <f>'Daily Counts'!AN66/SUM('Daily Counts'!AN$5:AN65)</f>
        <v>4.7495885257465321E-2</v>
      </c>
      <c r="AO66" s="36">
        <f>'Daily Counts'!AO66/SUM('Daily Counts'!AO$5:AO65)</f>
        <v>3.0214283643111899E-2</v>
      </c>
      <c r="AP66" s="36">
        <f>'Daily Counts'!AP66/SUM('Daily Counts'!AP$5:AP65)</f>
        <v>3.1539537873917479E-2</v>
      </c>
      <c r="AQ66" s="36">
        <f>'Daily Counts'!AQ66/SUM('Daily Counts'!AQ$5:AQ65)</f>
        <v>5.3702784421679681E-2</v>
      </c>
      <c r="AR66" s="36">
        <f>'Daily Counts'!AR66/SUM('Daily Counts'!AR$5:AR65)</f>
        <v>-5.9948444337869432E-5</v>
      </c>
      <c r="AS66" s="36">
        <f>'Daily Counts'!AS66/SUM('Daily Counts'!AS$5:AS65)</f>
        <v>5.397212983623121E-2</v>
      </c>
      <c r="AT66" s="36">
        <f>'Daily Counts'!AT66/SUM('Daily Counts'!AT$5:AT65)</f>
        <v>3.463511248793865E-2</v>
      </c>
      <c r="AU66" s="36">
        <f>'Daily Counts'!AU66/SUM('Daily Counts'!AU$5:AU65)</f>
        <v>8.6680807812983346E-2</v>
      </c>
      <c r="AV66" s="36">
        <f>'Daily Counts'!AV66/SUM('Daily Counts'!AV$5:AV65)</f>
        <v>3.0373457284821284E-2</v>
      </c>
      <c r="AW66" s="5"/>
      <c r="AX66" s="5"/>
      <c r="AY66" s="5"/>
      <c r="AZ66" s="5"/>
      <c r="BA66" s="5"/>
      <c r="BB66" s="5"/>
    </row>
    <row r="67" spans="1:54" x14ac:dyDescent="0.2">
      <c r="A67" s="2">
        <v>44409</v>
      </c>
      <c r="B67" s="36">
        <f>'Daily Counts'!B67/SUM('Daily Counts'!B$5:B66)</f>
        <v>1.4684983420180009E-2</v>
      </c>
      <c r="C67" s="36">
        <f>'Daily Counts'!C67/SUM('Daily Counts'!C$5:C66)</f>
        <v>7.0301291248206596E-2</v>
      </c>
      <c r="D67" s="36">
        <f>'Daily Counts'!D67/SUM('Daily Counts'!D$5:D66)</f>
        <v>3.4840170716836513E-4</v>
      </c>
      <c r="E67" s="36">
        <f>'Daily Counts'!E67/SUM('Daily Counts'!E$5:E66)</f>
        <v>5.9146078491774997E-3</v>
      </c>
      <c r="F67" s="36">
        <f>'Daily Counts'!F67/SUM('Daily Counts'!F$5:F66)</f>
        <v>0.16508210890233363</v>
      </c>
      <c r="G67" s="36">
        <f>'Daily Counts'!G67/SUM('Daily Counts'!G$5:G66)</f>
        <v>0</v>
      </c>
      <c r="H67" s="36">
        <f>'Daily Counts'!H67/SUM('Daily Counts'!H$5:H66)</f>
        <v>0.11341756919374248</v>
      </c>
      <c r="I67" s="36">
        <f>'Daily Counts'!I67/SUM('Daily Counts'!I$5:I66)</f>
        <v>2.7559486823348807E-2</v>
      </c>
      <c r="J67" s="36">
        <f>'Daily Counts'!J67/SUM('Daily Counts'!J$5:J66)</f>
        <v>1.322807766161724E-3</v>
      </c>
      <c r="K67" s="36">
        <f>'Daily Counts'!K67/SUM('Daily Counts'!K$5:K66)</f>
        <v>1.8632383081796162E-2</v>
      </c>
      <c r="L67" s="36">
        <f>'Daily Counts'!L67/SUM('Daily Counts'!L$5:L66)</f>
        <v>0</v>
      </c>
      <c r="M67" s="36">
        <f>'Daily Counts'!M67/SUM('Daily Counts'!M$5:M66)</f>
        <v>3.3973161202649905E-4</v>
      </c>
      <c r="N67" s="36">
        <f>'Daily Counts'!N67/SUM('Daily Counts'!N$5:N66)</f>
        <v>2.8020581489058335E-2</v>
      </c>
      <c r="O67" s="36">
        <f>'Daily Counts'!O67/SUM('Daily Counts'!O$5:O66)</f>
        <v>7.246376811594203E-3</v>
      </c>
      <c r="P67" s="36">
        <f>'Daily Counts'!P67/SUM('Daily Counts'!P$5:P66)</f>
        <v>3.3698399326032012E-3</v>
      </c>
      <c r="Q67" s="36">
        <f>'Daily Counts'!Q67/SUM('Daily Counts'!Q$5:Q66)</f>
        <v>1.034928848641656E-2</v>
      </c>
      <c r="R67" s="36">
        <f>'Daily Counts'!R67/SUM('Daily Counts'!R$5:R66)</f>
        <v>0</v>
      </c>
      <c r="S67" s="36">
        <f>'Daily Counts'!S67/SUM('Daily Counts'!S$5:S66)</f>
        <v>0.17984390906006109</v>
      </c>
      <c r="T67" s="36">
        <f>'Daily Counts'!T67/SUM('Daily Counts'!T$5:T66)</f>
        <v>1.523602230988981E-2</v>
      </c>
      <c r="U67" s="36">
        <f>'Daily Counts'!U67/SUM('Daily Counts'!U$5:U66)</f>
        <v>1.1051189107948015E-3</v>
      </c>
      <c r="V67" s="36">
        <f>'Daily Counts'!V67/SUM('Daily Counts'!V$5:V66)</f>
        <v>6.1741537151373217E-3</v>
      </c>
      <c r="W67" s="36">
        <f>'Daily Counts'!W67/SUM('Daily Counts'!W$5:W66)</f>
        <v>8.4218638190124949E-3</v>
      </c>
      <c r="X67" s="36">
        <f>'Daily Counts'!X67/SUM('Daily Counts'!X$5:X66)</f>
        <v>2.9525375760125445E-2</v>
      </c>
      <c r="Y67" s="36">
        <f>'Daily Counts'!Y67/SUM('Daily Counts'!Y$5:Y66)</f>
        <v>1.2360373557956418E-3</v>
      </c>
      <c r="Z67" s="36">
        <f>'Daily Counts'!Z67/SUM('Daily Counts'!Z$5:Z66)</f>
        <v>1.9561007101355714E-2</v>
      </c>
      <c r="AA67" s="36">
        <f>'Daily Counts'!AA67/SUM('Daily Counts'!AA$5:AA66)</f>
        <v>2.4121194293278424E-2</v>
      </c>
      <c r="AB67" s="36">
        <f>'Daily Counts'!AB67/SUM('Daily Counts'!AB$5:AB66)</f>
        <v>1.674283904249061E-3</v>
      </c>
      <c r="AC67" s="36">
        <f>'Daily Counts'!AC67/SUM('Daily Counts'!AC$5:AC66)</f>
        <v>6.8552126109418469E-3</v>
      </c>
      <c r="AD67" s="36">
        <f>'Daily Counts'!AD67/SUM('Daily Counts'!AD$5:AD66)</f>
        <v>2.758985200845666E-2</v>
      </c>
      <c r="AE67" s="36">
        <f>'Daily Counts'!AE67/SUM('Daily Counts'!AE$5:AE66)</f>
        <v>6.382978723404255E-3</v>
      </c>
      <c r="AF67" s="36">
        <f>'Daily Counts'!AF67/SUM('Daily Counts'!AF$5:AF66)</f>
        <v>1.9805733238569059E-2</v>
      </c>
      <c r="AG67" s="36">
        <f>'Daily Counts'!AG67/SUM('Daily Counts'!AG$5:AG66)</f>
        <v>4.6092939956640586E-2</v>
      </c>
      <c r="AH67" s="36">
        <f>'Daily Counts'!AH67/SUM('Daily Counts'!AH$5:AH66)</f>
        <v>0</v>
      </c>
      <c r="AI67" s="36">
        <f>'Daily Counts'!AI67/SUM('Daily Counts'!AI$5:AI66)</f>
        <v>6.7518248175182483E-2</v>
      </c>
      <c r="AJ67" s="36">
        <f>'Daily Counts'!AJ67/SUM('Daily Counts'!AJ$5:AJ66)</f>
        <v>6.5723307215530352E-2</v>
      </c>
      <c r="AK67" s="36">
        <f>'Daily Counts'!AK67/SUM('Daily Counts'!AK$5:AK66)</f>
        <v>9.4139485547600106E-3</v>
      </c>
      <c r="AL67" s="36">
        <f>'Daily Counts'!AL67/SUM('Daily Counts'!AL$5:AL66)</f>
        <v>2.0058776881093435E-3</v>
      </c>
      <c r="AM67" s="36">
        <f>'Daily Counts'!AM67/SUM('Daily Counts'!AM$5:AM66)</f>
        <v>3.7966008771929821E-2</v>
      </c>
      <c r="AN67" s="36">
        <f>'Daily Counts'!AN67/SUM('Daily Counts'!AN$5:AN66)</f>
        <v>2.3055956389289721E-2</v>
      </c>
      <c r="AO67" s="36">
        <f>'Daily Counts'!AO67/SUM('Daily Counts'!AO$5:AO66)</f>
        <v>3.0960623715837766E-4</v>
      </c>
      <c r="AP67" s="36">
        <f>'Daily Counts'!AP67/SUM('Daily Counts'!AP$5:AP66)</f>
        <v>7.4421673937749748E-3</v>
      </c>
      <c r="AQ67" s="36">
        <f>'Daily Counts'!AQ67/SUM('Daily Counts'!AQ$5:AQ66)</f>
        <v>7.0795323140177308E-2</v>
      </c>
      <c r="AR67" s="36">
        <f>'Daily Counts'!AR67/SUM('Daily Counts'!AR$5:AR66)</f>
        <v>4.0767386091127102E-2</v>
      </c>
      <c r="AS67" s="36">
        <f>'Daily Counts'!AS67/SUM('Daily Counts'!AS$5:AS66)</f>
        <v>4.1541841422009186E-3</v>
      </c>
      <c r="AT67" s="36">
        <f>'Daily Counts'!AT67/SUM('Daily Counts'!AT$5:AT66)</f>
        <v>4.5943160064791634E-2</v>
      </c>
      <c r="AU67" s="36">
        <f>'Daily Counts'!AU67/SUM('Daily Counts'!AU$5:AU66)</f>
        <v>5.1950956670258841E-2</v>
      </c>
      <c r="AV67" s="36">
        <f>'Daily Counts'!AV67/SUM('Daily Counts'!AV$5:AV66)</f>
        <v>6.9222991366570744E-3</v>
      </c>
      <c r="AW67" s="5"/>
      <c r="AX67" s="5"/>
      <c r="AY67" s="5"/>
      <c r="AZ67" s="5"/>
      <c r="BA67" s="5"/>
      <c r="BB67" s="5"/>
    </row>
    <row r="68" spans="1:54" x14ac:dyDescent="0.2">
      <c r="A68" s="2">
        <v>44410</v>
      </c>
      <c r="B68" s="36">
        <f>'Daily Counts'!B68/SUM('Daily Counts'!B$5:B67)</f>
        <v>3.3613445378151259E-2</v>
      </c>
      <c r="C68" s="36">
        <f>'Daily Counts'!C68/SUM('Daily Counts'!C$5:C67)</f>
        <v>1.8096514745308311E-3</v>
      </c>
      <c r="D68" s="36">
        <f>'Daily Counts'!D68/SUM('Daily Counts'!D$5:D67)</f>
        <v>5.7553330430996953E-2</v>
      </c>
      <c r="E68" s="36">
        <f>'Daily Counts'!E68/SUM('Daily Counts'!E$5:E67)</f>
        <v>2.6336742818643963E-3</v>
      </c>
      <c r="F68" s="36">
        <f>'Daily Counts'!F68/SUM('Daily Counts'!F$5:F67)</f>
        <v>1.112759643916914E-2</v>
      </c>
      <c r="G68" s="36">
        <f>'Daily Counts'!G68/SUM('Daily Counts'!G$5:G67)</f>
        <v>0</v>
      </c>
      <c r="H68" s="36">
        <f>'Daily Counts'!H68/SUM('Daily Counts'!H$5:H67)</f>
        <v>1.7562820859227234E-2</v>
      </c>
      <c r="I68" s="36">
        <f>'Daily Counts'!I68/SUM('Daily Counts'!I$5:I67)</f>
        <v>0</v>
      </c>
      <c r="J68" s="36">
        <f>'Daily Counts'!J68/SUM('Daily Counts'!J$5:J67)</f>
        <v>1.4915196454444729E-2</v>
      </c>
      <c r="K68" s="36">
        <f>'Daily Counts'!K68/SUM('Daily Counts'!K$5:K67)</f>
        <v>1.8291567587342236E-2</v>
      </c>
      <c r="L68" s="36">
        <f>'Daily Counts'!L68/SUM('Daily Counts'!L$5:L67)</f>
        <v>2.1284143313231641E-3</v>
      </c>
      <c r="M68" s="36">
        <f>'Daily Counts'!M68/SUM('Daily Counts'!M$5:M67)</f>
        <v>5.790456783834267E-2</v>
      </c>
      <c r="N68" s="36">
        <f>'Daily Counts'!N68/SUM('Daily Counts'!N$5:N67)</f>
        <v>2.1729079981507166E-2</v>
      </c>
      <c r="O68" s="36">
        <f>'Daily Counts'!O68/SUM('Daily Counts'!O$5:O67)</f>
        <v>8.9071599862966776E-3</v>
      </c>
      <c r="P68" s="36">
        <f>'Daily Counts'!P68/SUM('Daily Counts'!P$5:P67)</f>
        <v>3.8063252169045617E-2</v>
      </c>
      <c r="Q68" s="36">
        <f>'Daily Counts'!Q68/SUM('Daily Counts'!Q$5:Q67)</f>
        <v>1.2804097311139564E-2</v>
      </c>
      <c r="R68" s="36">
        <f>'Daily Counts'!R68/SUM('Daily Counts'!R$5:R67)</f>
        <v>0</v>
      </c>
      <c r="S68" s="36">
        <f>'Daily Counts'!S68/SUM('Daily Counts'!S$5:S67)</f>
        <v>8.340523439746908E-3</v>
      </c>
      <c r="T68" s="36">
        <f>'Daily Counts'!T68/SUM('Daily Counts'!T$5:T67)</f>
        <v>3.6944162630883791E-3</v>
      </c>
      <c r="U68" s="36">
        <f>'Daily Counts'!U68/SUM('Daily Counts'!U$5:U67)</f>
        <v>2.521305250143507E-2</v>
      </c>
      <c r="V68" s="36">
        <f>'Daily Counts'!V68/SUM('Daily Counts'!V$5:V67)</f>
        <v>9.7122302158273388E-2</v>
      </c>
      <c r="W68" s="36">
        <f>'Daily Counts'!W68/SUM('Daily Counts'!W$5:W67)</f>
        <v>3.9355895196506549E-2</v>
      </c>
      <c r="X68" s="36">
        <f>'Daily Counts'!X68/SUM('Daily Counts'!X$5:X67)</f>
        <v>1.2184702254912886E-2</v>
      </c>
      <c r="Y68" s="36">
        <f>'Daily Counts'!Y68/SUM('Daily Counts'!Y$5:Y67)</f>
        <v>3.3377531891545881E-2</v>
      </c>
      <c r="Z68" s="36">
        <f>'Daily Counts'!Z68/SUM('Daily Counts'!Z$5:Z67)</f>
        <v>1.7982650541379094E-2</v>
      </c>
      <c r="AA68" s="36">
        <f>'Daily Counts'!AA68/SUM('Daily Counts'!AA$5:AA67)</f>
        <v>0.10182392646847623</v>
      </c>
      <c r="AB68" s="36">
        <f>'Daily Counts'!AB68/SUM('Daily Counts'!AB$5:AB67)</f>
        <v>1.7618359233827249E-3</v>
      </c>
      <c r="AC68" s="36">
        <f>'Daily Counts'!AC68/SUM('Daily Counts'!AC$5:AC67)</f>
        <v>2.933920994638687E-2</v>
      </c>
      <c r="AD68" s="36">
        <f>'Daily Counts'!AD68/SUM('Daily Counts'!AD$5:AD67)</f>
        <v>3.8524843123135477E-2</v>
      </c>
      <c r="AE68" s="36">
        <f>'Daily Counts'!AE68/SUM('Daily Counts'!AE$5:AE67)</f>
        <v>5.637773079633545E-2</v>
      </c>
      <c r="AF68" s="36">
        <f>'Daily Counts'!AF68/SUM('Daily Counts'!AF$5:AF67)</f>
        <v>1.7562607443200297E-2</v>
      </c>
      <c r="AG68" s="36">
        <f>'Daily Counts'!AG68/SUM('Daily Counts'!AG$5:AG67)</f>
        <v>1.558839430528023E-2</v>
      </c>
      <c r="AH68" s="36">
        <f>'Daily Counts'!AH68/SUM('Daily Counts'!AH$5:AH67)</f>
        <v>9.143194219141719E-3</v>
      </c>
      <c r="AI68" s="36">
        <f>'Daily Counts'!AI68/SUM('Daily Counts'!AI$5:AI67)</f>
        <v>8.547008547008547E-4</v>
      </c>
      <c r="AJ68" s="36">
        <f>'Daily Counts'!AJ68/SUM('Daily Counts'!AJ$5:AJ67)</f>
        <v>5.6183474157796558E-2</v>
      </c>
      <c r="AK68" s="36">
        <f>'Daily Counts'!AK68/SUM('Daily Counts'!AK$5:AK67)</f>
        <v>7.5309777135601384E-3</v>
      </c>
      <c r="AL68" s="36">
        <f>'Daily Counts'!AL68/SUM('Daily Counts'!AL$5:AL67)</f>
        <v>9.3575418994413413E-3</v>
      </c>
      <c r="AM68" s="36">
        <f>'Daily Counts'!AM68/SUM('Daily Counts'!AM$5:AM67)</f>
        <v>3.4728641225406046E-2</v>
      </c>
      <c r="AN68" s="36">
        <f>'Daily Counts'!AN68/SUM('Daily Counts'!AN$5:AN67)</f>
        <v>1.8367602808425275E-2</v>
      </c>
      <c r="AO68" s="36">
        <f>'Daily Counts'!AO68/SUM('Daily Counts'!AO$5:AO67)</f>
        <v>1.3224535734383794E-3</v>
      </c>
      <c r="AP68" s="36">
        <f>'Daily Counts'!AP68/SUM('Daily Counts'!AP$5:AP67)</f>
        <v>8.1513828238719069E-3</v>
      </c>
      <c r="AQ68" s="36">
        <f>'Daily Counts'!AQ68/SUM('Daily Counts'!AQ$5:AQ67)</f>
        <v>5.9395248380129592E-2</v>
      </c>
      <c r="AR68" s="36">
        <f>'Daily Counts'!AR68/SUM('Daily Counts'!AR$5:AR67)</f>
        <v>1.5264976958525345E-2</v>
      </c>
      <c r="AS68" s="36">
        <f>'Daily Counts'!AS68/SUM('Daily Counts'!AS$5:AS67)</f>
        <v>2.7646286646246868E-2</v>
      </c>
      <c r="AT68" s="36">
        <f>'Daily Counts'!AT68/SUM('Daily Counts'!AT$5:AT67)</f>
        <v>3.1442113660894458E-2</v>
      </c>
      <c r="AU68" s="36">
        <f>'Daily Counts'!AU68/SUM('Daily Counts'!AU$5:AU67)</f>
        <v>3.718880470078862E-2</v>
      </c>
      <c r="AV68" s="36">
        <f>'Daily Counts'!AV68/SUM('Daily Counts'!AV$5:AV67)</f>
        <v>2.1396570369226015E-2</v>
      </c>
      <c r="AW68" s="5"/>
      <c r="AX68" s="5"/>
      <c r="AY68" s="5"/>
      <c r="AZ68" s="5"/>
      <c r="BA68" s="5"/>
      <c r="BB68" s="5"/>
    </row>
    <row r="69" spans="1:54" x14ac:dyDescent="0.2">
      <c r="A69" s="2">
        <v>44411</v>
      </c>
      <c r="B69" s="36">
        <f>'Daily Counts'!B69/SUM('Daily Counts'!B$5:B68)</f>
        <v>3.9897621198434208E-3</v>
      </c>
      <c r="C69" s="36">
        <f>'Daily Counts'!C69/SUM('Daily Counts'!C$5:C68)</f>
        <v>6.8241118619120893E-3</v>
      </c>
      <c r="D69" s="36">
        <f>'Daily Counts'!D69/SUM('Daily Counts'!D$5:D68)</f>
        <v>6.5865305450354028E-4</v>
      </c>
      <c r="E69" s="36">
        <f>'Daily Counts'!E69/SUM('Daily Counts'!E$5:E68)</f>
        <v>2.1747098350641418E-2</v>
      </c>
      <c r="F69" s="36">
        <f>'Daily Counts'!F69/SUM('Daily Counts'!F$5:F68)</f>
        <v>8.8041085840058694E-3</v>
      </c>
      <c r="G69" s="36">
        <f>'Daily Counts'!G69/SUM('Daily Counts'!G$5:G68)</f>
        <v>0</v>
      </c>
      <c r="H69" s="36">
        <f>'Daily Counts'!H69/SUM('Daily Counts'!H$5:H68)</f>
        <v>0</v>
      </c>
      <c r="I69" s="36">
        <f>'Daily Counts'!I69/SUM('Daily Counts'!I$5:I68)</f>
        <v>0</v>
      </c>
      <c r="J69" s="36">
        <f>'Daily Counts'!J69/SUM('Daily Counts'!J$5:J68)</f>
        <v>0</v>
      </c>
      <c r="K69" s="36">
        <f>'Daily Counts'!K69/SUM('Daily Counts'!K$5:K68)</f>
        <v>1.7962996227770794E-2</v>
      </c>
      <c r="L69" s="36">
        <f>'Daily Counts'!L69/SUM('Daily Counts'!L$5:L68)</f>
        <v>1.6637168141592919E-2</v>
      </c>
      <c r="M69" s="36">
        <f>'Daily Counts'!M69/SUM('Daily Counts'!M$5:M68)</f>
        <v>7.6565008025682182E-2</v>
      </c>
      <c r="N69" s="36">
        <f>'Daily Counts'!N69/SUM('Daily Counts'!N$5:N68)</f>
        <v>5.8626795199685222E-3</v>
      </c>
      <c r="O69" s="36">
        <f>'Daily Counts'!O69/SUM('Daily Counts'!O$5:O68)</f>
        <v>1.9920769666100735E-2</v>
      </c>
      <c r="P69" s="36">
        <f>'Daily Counts'!P69/SUM('Daily Counts'!P$5:P68)</f>
        <v>0</v>
      </c>
      <c r="Q69" s="36">
        <f>'Daily Counts'!Q69/SUM('Daily Counts'!Q$5:Q68)</f>
        <v>1.2642225031605564E-3</v>
      </c>
      <c r="R69" s="36">
        <f>'Daily Counts'!R69/SUM('Daily Counts'!R$5:R68)</f>
        <v>0</v>
      </c>
      <c r="S69" s="36">
        <f>'Daily Counts'!S69/SUM('Daily Counts'!S$5:S68)</f>
        <v>8.2715345122646895E-3</v>
      </c>
      <c r="T69" s="36">
        <f>'Daily Counts'!T69/SUM('Daily Counts'!T$5:T68)</f>
        <v>4.291108822519739E-3</v>
      </c>
      <c r="U69" s="36">
        <f>'Daily Counts'!U69/SUM('Daily Counts'!U$5:U68)</f>
        <v>5.1253337927470062E-3</v>
      </c>
      <c r="V69" s="36">
        <f>'Daily Counts'!V69/SUM('Daily Counts'!V$5:V68)</f>
        <v>0</v>
      </c>
      <c r="W69" s="36">
        <f>'Daily Counts'!W69/SUM('Daily Counts'!W$5:W68)</f>
        <v>4.0649125571135973E-2</v>
      </c>
      <c r="X69" s="36">
        <f>'Daily Counts'!X69/SUM('Daily Counts'!X$5:X68)</f>
        <v>0</v>
      </c>
      <c r="Y69" s="36">
        <f>'Daily Counts'!Y69/SUM('Daily Counts'!Y$5:Y68)</f>
        <v>2.5043139684084774E-2</v>
      </c>
      <c r="Z69" s="36">
        <f>'Daily Counts'!Z69/SUM('Daily Counts'!Z$5:Z68)</f>
        <v>1.2377931206070784E-2</v>
      </c>
      <c r="AA69" s="36">
        <f>'Daily Counts'!AA69/SUM('Daily Counts'!AA$5:AA68)</f>
        <v>2.867570385818561E-3</v>
      </c>
      <c r="AB69" s="36">
        <f>'Daily Counts'!AB69/SUM('Daily Counts'!AB$5:AB68)</f>
        <v>3.1567080045095831E-3</v>
      </c>
      <c r="AC69" s="36">
        <f>'Daily Counts'!AC69/SUM('Daily Counts'!AC$5:AC68)</f>
        <v>3.0100655056718325E-2</v>
      </c>
      <c r="AD69" s="36">
        <f>'Daily Counts'!AD69/SUM('Daily Counts'!AD$5:AD68)</f>
        <v>1.9959387846070032E-2</v>
      </c>
      <c r="AE69" s="36">
        <f>'Daily Counts'!AE69/SUM('Daily Counts'!AE$5:AE68)</f>
        <v>2.89081609962197E-3</v>
      </c>
      <c r="AF69" s="36">
        <f>'Daily Counts'!AF69/SUM('Daily Counts'!AF$5:AF68)</f>
        <v>6.4837222044655494E-3</v>
      </c>
      <c r="AG69" s="36">
        <f>'Daily Counts'!AG69/SUM('Daily Counts'!AG$5:AG68)</f>
        <v>4.1167598261023869E-2</v>
      </c>
      <c r="AH69" s="36">
        <f>'Daily Counts'!AH69/SUM('Daily Counts'!AH$5:AH68)</f>
        <v>0.1454040625456671</v>
      </c>
      <c r="AI69" s="36">
        <f>'Daily Counts'!AI69/SUM('Daily Counts'!AI$5:AI68)</f>
        <v>2.6473099914602904E-2</v>
      </c>
      <c r="AJ69" s="36">
        <f>'Daily Counts'!AJ69/SUM('Daily Counts'!AJ$5:AJ68)</f>
        <v>2.0051948051948053E-2</v>
      </c>
      <c r="AK69" s="36">
        <f>'Daily Counts'!AK69/SUM('Daily Counts'!AK$5:AK68)</f>
        <v>7.1994553329567017E-3</v>
      </c>
      <c r="AL69" s="36">
        <f>'Daily Counts'!AL69/SUM('Daily Counts'!AL$5:AL68)</f>
        <v>2.0155896868225637E-2</v>
      </c>
      <c r="AM69" s="36">
        <f>'Daily Counts'!AM69/SUM('Daily Counts'!AM$5:AM68)</f>
        <v>1.2761613067891782E-2</v>
      </c>
      <c r="AN69" s="36">
        <f>'Daily Counts'!AN69/SUM('Daily Counts'!AN$5:AN68)</f>
        <v>1.3819636811326561E-2</v>
      </c>
      <c r="AO69" s="36">
        <f>'Daily Counts'!AO69/SUM('Daily Counts'!AO$5:AO68)</f>
        <v>1.4640177592941242E-2</v>
      </c>
      <c r="AP69" s="36">
        <f>'Daily Counts'!AP69/SUM('Daily Counts'!AP$5:AP68)</f>
        <v>0</v>
      </c>
      <c r="AQ69" s="36">
        <f>'Daily Counts'!AQ69/SUM('Daily Counts'!AQ$5:AQ68)</f>
        <v>4.896741797863103E-2</v>
      </c>
      <c r="AR69" s="36">
        <f>'Daily Counts'!AR69/SUM('Daily Counts'!AR$5:AR68)</f>
        <v>3.1092198581560284E-2</v>
      </c>
      <c r="AS69" s="36">
        <f>'Daily Counts'!AS69/SUM('Daily Counts'!AS$5:AS68)</f>
        <v>2.5741271193001472E-2</v>
      </c>
      <c r="AT69" s="36">
        <f>'Daily Counts'!AT69/SUM('Daily Counts'!AT$5:AT68)</f>
        <v>2.142954638518586E-2</v>
      </c>
      <c r="AU69" s="36">
        <f>'Daily Counts'!AU69/SUM('Daily Counts'!AU$5:AU68)</f>
        <v>2.482295937383526E-2</v>
      </c>
      <c r="AV69" s="36">
        <f>'Daily Counts'!AV69/SUM('Daily Counts'!AV$5:AV68)</f>
        <v>5.3769946305679495E-2</v>
      </c>
      <c r="AW69" s="5"/>
      <c r="AX69" s="5"/>
      <c r="AY69" s="5"/>
      <c r="AZ69" s="5"/>
      <c r="BA69" s="5"/>
      <c r="BB69" s="5"/>
    </row>
    <row r="70" spans="1:54" x14ac:dyDescent="0.2">
      <c r="A70" s="2">
        <v>44412</v>
      </c>
      <c r="B70" s="36">
        <f>'Daily Counts'!B70/SUM('Daily Counts'!B$5:B69)</f>
        <v>2.2868711104446278E-2</v>
      </c>
      <c r="C70" s="36">
        <f>'Daily Counts'!C70/SUM('Daily Counts'!C$5:C69)</f>
        <v>0</v>
      </c>
      <c r="D70" s="36">
        <f>'Daily Counts'!D70/SUM('Daily Counts'!D$5:D69)</f>
        <v>0</v>
      </c>
      <c r="E70" s="36">
        <f>'Daily Counts'!E70/SUM('Daily Counts'!E$5:E69)</f>
        <v>7.503288293674519E-3</v>
      </c>
      <c r="F70" s="36">
        <f>'Daily Counts'!F70/SUM('Daily Counts'!F$5:F69)</f>
        <v>0.12290909090909091</v>
      </c>
      <c r="G70" s="36">
        <f>'Daily Counts'!G70/SUM('Daily Counts'!G$5:G69)</f>
        <v>1.0177081213108082E-3</v>
      </c>
      <c r="H70" s="36">
        <f>'Daily Counts'!H70/SUM('Daily Counts'!H$5:H69)</f>
        <v>6.7711099309612319E-2</v>
      </c>
      <c r="I70" s="36">
        <f>'Daily Counts'!I70/SUM('Daily Counts'!I$5:I69)</f>
        <v>0</v>
      </c>
      <c r="J70" s="36">
        <f>'Daily Counts'!J70/SUM('Daily Counts'!J$5:J69)</f>
        <v>0</v>
      </c>
      <c r="K70" s="36">
        <f>'Daily Counts'!K70/SUM('Daily Counts'!K$5:K69)</f>
        <v>1.764602082230457E-2</v>
      </c>
      <c r="L70" s="36">
        <f>'Daily Counts'!L70/SUM('Daily Counts'!L$5:L69)</f>
        <v>5.745125348189415E-2</v>
      </c>
      <c r="M70" s="36">
        <f>'Daily Counts'!M70/SUM('Daily Counts'!M$5:M69)</f>
        <v>0.10869241091397047</v>
      </c>
      <c r="N70" s="36">
        <f>'Daily Counts'!N70/SUM('Daily Counts'!N$5:N69)</f>
        <v>5.163511187607573E-2</v>
      </c>
      <c r="O70" s="36">
        <f>'Daily Counts'!O70/SUM('Daily Counts'!O$5:O69)</f>
        <v>0</v>
      </c>
      <c r="P70" s="36">
        <f>'Daily Counts'!P70/SUM('Daily Counts'!P$5:P69)</f>
        <v>6.2011323806956051E-3</v>
      </c>
      <c r="Q70" s="36">
        <f>'Daily Counts'!Q70/SUM('Daily Counts'!Q$5:Q69)</f>
        <v>0</v>
      </c>
      <c r="R70" s="36">
        <f>'Daily Counts'!R70/SUM('Daily Counts'!R$5:R69)</f>
        <v>0</v>
      </c>
      <c r="S70" s="36">
        <f>'Daily Counts'!S70/SUM('Daily Counts'!S$5:S69)</f>
        <v>1.272984441301273E-2</v>
      </c>
      <c r="T70" s="36">
        <f>'Daily Counts'!T70/SUM('Daily Counts'!T$5:T69)</f>
        <v>1.6996145008450599E-2</v>
      </c>
      <c r="U70" s="36">
        <f>'Daily Counts'!U70/SUM('Daily Counts'!U$5:U69)</f>
        <v>2.0482495607833055E-2</v>
      </c>
      <c r="V70" s="36">
        <f>'Daily Counts'!V70/SUM('Daily Counts'!V$5:V69)</f>
        <v>0</v>
      </c>
      <c r="W70" s="36">
        <f>'Daily Counts'!W70/SUM('Daily Counts'!W$5:W69)</f>
        <v>2.7252081756245269E-3</v>
      </c>
      <c r="X70" s="36">
        <f>'Daily Counts'!X70/SUM('Daily Counts'!X$5:X69)</f>
        <v>5.8722061144346166E-2</v>
      </c>
      <c r="Y70" s="36">
        <f>'Daily Counts'!Y70/SUM('Daily Counts'!Y$5:Y69)</f>
        <v>9.1077826218327797E-3</v>
      </c>
      <c r="Z70" s="36">
        <f>'Daily Counts'!Z70/SUM('Daily Counts'!Z$5:Z69)</f>
        <v>0.11059228311624478</v>
      </c>
      <c r="AA70" s="36">
        <f>'Daily Counts'!AA70/SUM('Daily Counts'!AA$5:AA69)</f>
        <v>1.1307512347283598E-2</v>
      </c>
      <c r="AB70" s="36">
        <f>'Daily Counts'!AB70/SUM('Daily Counts'!AB$5:AB69)</f>
        <v>8.0917060013486173E-4</v>
      </c>
      <c r="AC70" s="36">
        <f>'Daily Counts'!AC70/SUM('Daily Counts'!AC$5:AC69)</f>
        <v>2.7049663430219934E-2</v>
      </c>
      <c r="AD70" s="36">
        <f>'Daily Counts'!AD70/SUM('Daily Counts'!AD$5:AD69)</f>
        <v>4.1759735845391865E-3</v>
      </c>
      <c r="AE70" s="36">
        <f>'Daily Counts'!AE70/SUM('Daily Counts'!AE$5:AE69)</f>
        <v>1.0310421286031043E-2</v>
      </c>
      <c r="AF70" s="36">
        <f>'Daily Counts'!AF70/SUM('Daily Counts'!AF$5:AF69)</f>
        <v>5.2170757156466907E-2</v>
      </c>
      <c r="AG70" s="36">
        <f>'Daily Counts'!AG70/SUM('Daily Counts'!AG$5:AG69)</f>
        <v>1.6616957818491693E-2</v>
      </c>
      <c r="AH70" s="36">
        <f>'Daily Counts'!AH70/SUM('Daily Counts'!AH$5:AH69)</f>
        <v>0.13995917325848431</v>
      </c>
      <c r="AI70" s="36">
        <f>'Daily Counts'!AI70/SUM('Daily Counts'!AI$5:AI69)</f>
        <v>5.4076539101497505E-2</v>
      </c>
      <c r="AJ70" s="36">
        <f>'Daily Counts'!AJ70/SUM('Daily Counts'!AJ$5:AJ69)</f>
        <v>0.10154817681808923</v>
      </c>
      <c r="AK70" s="36">
        <f>'Daily Counts'!AK70/SUM('Daily Counts'!AK$5:AK69)</f>
        <v>1.1462677980727743E-2</v>
      </c>
      <c r="AL70" s="36">
        <f>'Daily Counts'!AL70/SUM('Daily Counts'!AL$5:AL69)</f>
        <v>2.4730988335292522E-2</v>
      </c>
      <c r="AM70" s="36">
        <f>'Daily Counts'!AM70/SUM('Daily Counts'!AM$5:AM69)</f>
        <v>4.0490591397849461E-2</v>
      </c>
      <c r="AN70" s="36">
        <f>'Daily Counts'!AN70/SUM('Daily Counts'!AN$5:AN69)</f>
        <v>4.1804547800479673E-2</v>
      </c>
      <c r="AO70" s="36">
        <f>'Daily Counts'!AO70/SUM('Daily Counts'!AO$5:AO69)</f>
        <v>1.4872050515121303E-2</v>
      </c>
      <c r="AP70" s="36">
        <f>'Daily Counts'!AP70/SUM('Daily Counts'!AP$5:AP69)</f>
        <v>8.0493791510251236E-3</v>
      </c>
      <c r="AQ70" s="36">
        <f>'Daily Counts'!AQ70/SUM('Daily Counts'!AQ$5:AQ69)</f>
        <v>3.7719550820616184E-2</v>
      </c>
      <c r="AR70" s="36">
        <f>'Daily Counts'!AR70/SUM('Daily Counts'!AR$5:AR69)</f>
        <v>9.0133714851703073E-2</v>
      </c>
      <c r="AS70" s="36">
        <f>'Daily Counts'!AS70/SUM('Daily Counts'!AS$5:AS69)</f>
        <v>8.5512660855126613E-2</v>
      </c>
      <c r="AT70" s="36">
        <f>'Daily Counts'!AT70/SUM('Daily Counts'!AT$5:AT69)</f>
        <v>1.6035634743875277E-2</v>
      </c>
      <c r="AU70" s="36">
        <f>'Daily Counts'!AU70/SUM('Daily Counts'!AU$5:AU69)</f>
        <v>3.2131946464940352E-2</v>
      </c>
      <c r="AV70" s="36">
        <f>'Daily Counts'!AV70/SUM('Daily Counts'!AV$5:AV69)</f>
        <v>5.6552318070905695E-2</v>
      </c>
      <c r="AW70" s="5"/>
      <c r="AX70" s="5"/>
      <c r="AY70" s="5"/>
      <c r="AZ70" s="5"/>
      <c r="BA70" s="5"/>
      <c r="BB70" s="5"/>
    </row>
    <row r="71" spans="1:54" x14ac:dyDescent="0.2">
      <c r="A71" s="2">
        <v>44413</v>
      </c>
      <c r="B71" s="36">
        <f>'Daily Counts'!B71/SUM('Daily Counts'!B$5:B70)</f>
        <v>2.1771001319454624E-2</v>
      </c>
      <c r="C71" s="36">
        <f>'Daily Counts'!C71/SUM('Daily Counts'!C$5:C70)</f>
        <v>4.6514718585952553E-4</v>
      </c>
      <c r="D71" s="36">
        <f>'Daily Counts'!D71/SUM('Daily Counts'!D$5:D70)</f>
        <v>5.2657561296692449E-3</v>
      </c>
      <c r="E71" s="36">
        <f>'Daily Counts'!E71/SUM('Daily Counts'!E$5:E70)</f>
        <v>2.6199448120345369E-2</v>
      </c>
      <c r="F71" s="36">
        <f>'Daily Counts'!F71/SUM('Daily Counts'!F$5:F70)</f>
        <v>4.3177892918825559E-4</v>
      </c>
      <c r="G71" s="36">
        <f>'Daily Counts'!G71/SUM('Daily Counts'!G$5:G70)</f>
        <v>0</v>
      </c>
      <c r="H71" s="36">
        <f>'Daily Counts'!H71/SUM('Daily Counts'!H$5:H70)</f>
        <v>1.1191245958716737E-2</v>
      </c>
      <c r="I71" s="36">
        <f>'Daily Counts'!I71/SUM('Daily Counts'!I$5:I70)</f>
        <v>0</v>
      </c>
      <c r="J71" s="36">
        <f>'Daily Counts'!J71/SUM('Daily Counts'!J$5:J70)</f>
        <v>1.3436345314074571E-3</v>
      </c>
      <c r="K71" s="36">
        <f>'Daily Counts'!K71/SUM('Daily Counts'!K$5:K70)</f>
        <v>1.7340038148083926E-2</v>
      </c>
      <c r="L71" s="36">
        <f>'Daily Counts'!L71/SUM('Daily Counts'!L$5:L70)</f>
        <v>0</v>
      </c>
      <c r="M71" s="36">
        <f>'Daily Counts'!M71/SUM('Daily Counts'!M$5:M70)</f>
        <v>6.2802582033351262E-2</v>
      </c>
      <c r="N71" s="36">
        <f>'Daily Counts'!N71/SUM('Daily Counts'!N$5:N70)</f>
        <v>1.1382234786490105E-2</v>
      </c>
      <c r="O71" s="36">
        <f>'Daily Counts'!O71/SUM('Daily Counts'!O$5:O70)</f>
        <v>0</v>
      </c>
      <c r="P71" s="36">
        <f>'Daily Counts'!P71/SUM('Daily Counts'!P$5:P70)</f>
        <v>9.3783494105037519E-3</v>
      </c>
      <c r="Q71" s="36">
        <f>'Daily Counts'!Q71/SUM('Daily Counts'!Q$5:Q70)</f>
        <v>0</v>
      </c>
      <c r="R71" s="36">
        <f>'Daily Counts'!R71/SUM('Daily Counts'!R$5:R70)</f>
        <v>6.4484926648395932E-4</v>
      </c>
      <c r="S71" s="36">
        <f>'Daily Counts'!S71/SUM('Daily Counts'!S$5:S70)</f>
        <v>6.5642458100558659E-3</v>
      </c>
      <c r="T71" s="36">
        <f>'Daily Counts'!T71/SUM('Daily Counts'!T$5:T70)</f>
        <v>1.7290958658550248E-2</v>
      </c>
      <c r="U71" s="36">
        <f>'Daily Counts'!U71/SUM('Daily Counts'!U$5:U70)</f>
        <v>6.0046189376443421E-3</v>
      </c>
      <c r="V71" s="36">
        <f>'Daily Counts'!V71/SUM('Daily Counts'!V$5:V70)</f>
        <v>1.2536162005785921E-3</v>
      </c>
      <c r="W71" s="36">
        <f>'Daily Counts'!W71/SUM('Daily Counts'!W$5:W70)</f>
        <v>2.5164829634103378E-4</v>
      </c>
      <c r="X71" s="36">
        <f>'Daily Counts'!X71/SUM('Daily Counts'!X$5:X70)</f>
        <v>1.6258189759767047E-2</v>
      </c>
      <c r="Y71" s="36">
        <f>'Daily Counts'!Y71/SUM('Daily Counts'!Y$5:Y70)</f>
        <v>1.4543587988707332E-3</v>
      </c>
      <c r="Z71" s="36">
        <f>'Daily Counts'!Z71/SUM('Daily Counts'!Z$5:Z70)</f>
        <v>9.5707014826288996E-3</v>
      </c>
      <c r="AA71" s="36">
        <f>'Daily Counts'!AA71/SUM('Daily Counts'!AA$5:AA70)</f>
        <v>0.10996872724157135</v>
      </c>
      <c r="AB71" s="36">
        <f>'Daily Counts'!AB71/SUM('Daily Counts'!AB$5:AB70)</f>
        <v>7.1868121996137093E-4</v>
      </c>
      <c r="AC71" s="36">
        <f>'Daily Counts'!AC71/SUM('Daily Counts'!AC$5:AC70)</f>
        <v>5.7084176507898156E-3</v>
      </c>
      <c r="AD71" s="36">
        <f>'Daily Counts'!AD71/SUM('Daily Counts'!AD$5:AD70)</f>
        <v>4.80174081237911E-2</v>
      </c>
      <c r="AE71" s="36">
        <f>'Daily Counts'!AE71/SUM('Daily Counts'!AE$5:AE70)</f>
        <v>7.0778009437067926E-2</v>
      </c>
      <c r="AF71" s="36">
        <f>'Daily Counts'!AF71/SUM('Daily Counts'!AF$5:AF70)</f>
        <v>1.4228430992109688E-2</v>
      </c>
      <c r="AG71" s="36">
        <f>'Daily Counts'!AG71/SUM('Daily Counts'!AG$5:AG70)</f>
        <v>2.933780385582565E-3</v>
      </c>
      <c r="AH71" s="36">
        <f>'Daily Counts'!AH71/SUM('Daily Counts'!AH$5:AH70)</f>
        <v>0.15489647453833241</v>
      </c>
      <c r="AI71" s="36">
        <f>'Daily Counts'!AI71/SUM('Daily Counts'!AI$5:AI70)</f>
        <v>8.050513022888714E-2</v>
      </c>
      <c r="AJ71" s="36">
        <f>'Daily Counts'!AJ71/SUM('Daily Counts'!AJ$5:AJ70)</f>
        <v>1.2390198797965789E-2</v>
      </c>
      <c r="AK71" s="36">
        <f>'Daily Counts'!AK71/SUM('Daily Counts'!AK$5:AK70)</f>
        <v>2.191192571842962E-2</v>
      </c>
      <c r="AL71" s="36">
        <f>'Daily Counts'!AL71/SUM('Daily Counts'!AL$5:AL70)</f>
        <v>1.9722038385175382E-2</v>
      </c>
      <c r="AM71" s="36">
        <f>'Daily Counts'!AM71/SUM('Daily Counts'!AM$5:AM70)</f>
        <v>1.6066526723720328E-2</v>
      </c>
      <c r="AN71" s="36">
        <f>'Daily Counts'!AN71/SUM('Daily Counts'!AN$5:AN70)</f>
        <v>6.2769553561021096E-2</v>
      </c>
      <c r="AO71" s="36">
        <f>'Daily Counts'!AO71/SUM('Daily Counts'!AO$5:AO70)</f>
        <v>4.5599672533769953E-2</v>
      </c>
      <c r="AP71" s="36">
        <f>'Daily Counts'!AP71/SUM('Daily Counts'!AP$5:AP70)</f>
        <v>1.9694202742865327E-3</v>
      </c>
      <c r="AQ71" s="36">
        <f>'Daily Counts'!AQ71/SUM('Daily Counts'!AQ$5:AQ70)</f>
        <v>7.3217258601553828E-2</v>
      </c>
      <c r="AR71" s="36">
        <f>'Daily Counts'!AR71/SUM('Daily Counts'!AR$5:AR70)</f>
        <v>5.0123668668921303E-2</v>
      </c>
      <c r="AS71" s="36">
        <f>'Daily Counts'!AS71/SUM('Daily Counts'!AS$5:AS70)</f>
        <v>7.1267164957413524E-3</v>
      </c>
      <c r="AT71" s="36">
        <f>'Daily Counts'!AT71/SUM('Daily Counts'!AT$5:AT70)</f>
        <v>1.7360806663743972E-2</v>
      </c>
      <c r="AU71" s="36">
        <f>'Daily Counts'!AU71/SUM('Daily Counts'!AU$5:AU70)</f>
        <v>3.7421378107436704E-2</v>
      </c>
      <c r="AV71" s="36">
        <f>'Daily Counts'!AV71/SUM('Daily Counts'!AV$5:AV70)</f>
        <v>1.4943621790517593E-2</v>
      </c>
      <c r="AW71" s="5"/>
      <c r="AX71" s="5"/>
      <c r="AY71" s="5"/>
      <c r="AZ71" s="5"/>
      <c r="BA71" s="5"/>
      <c r="BB71" s="5"/>
    </row>
    <row r="72" spans="1:54" x14ac:dyDescent="0.2">
      <c r="A72" s="2">
        <v>44414</v>
      </c>
      <c r="B72" s="36">
        <f>'Daily Counts'!B72/SUM('Daily Counts'!B$5:B71)</f>
        <v>6.9588923165219887E-3</v>
      </c>
      <c r="C72" s="36">
        <f>'Daily Counts'!C72/SUM('Daily Counts'!C$5:C71)</f>
        <v>1.1955366631243359E-3</v>
      </c>
      <c r="D72" s="36">
        <f>'Daily Counts'!D72/SUM('Daily Counts'!D$5:D71)</f>
        <v>1.0885578654444263E-2</v>
      </c>
      <c r="E72" s="36">
        <f>'Daily Counts'!E72/SUM('Daily Counts'!E$5:E71)</f>
        <v>1.85624241022379E-2</v>
      </c>
      <c r="F72" s="36">
        <f>'Daily Counts'!F72/SUM('Daily Counts'!F$5:F71)</f>
        <v>1.7263703064307294E-3</v>
      </c>
      <c r="G72" s="36">
        <f>'Daily Counts'!G72/SUM('Daily Counts'!G$5:G71)</f>
        <v>0</v>
      </c>
      <c r="H72" s="36">
        <f>'Daily Counts'!H72/SUM('Daily Counts'!H$5:H71)</f>
        <v>0.10870634530250861</v>
      </c>
      <c r="I72" s="36">
        <f>'Daily Counts'!I72/SUM('Daily Counts'!I$5:I71)</f>
        <v>1.0671219720414043E-4</v>
      </c>
      <c r="J72" s="36">
        <f>'Daily Counts'!J72/SUM('Daily Counts'!J$5:J71)</f>
        <v>3.3545790003354579E-4</v>
      </c>
      <c r="K72" s="36">
        <f>'Daily Counts'!K72/SUM('Daily Counts'!K$5:K71)</f>
        <v>1.7044486108743821E-2</v>
      </c>
      <c r="L72" s="36">
        <f>'Daily Counts'!L72/SUM('Daily Counts'!L$5:L71)</f>
        <v>0</v>
      </c>
      <c r="M72" s="36">
        <f>'Daily Counts'!M72/SUM('Daily Counts'!M$5:M71)</f>
        <v>4.0490952802733141E-3</v>
      </c>
      <c r="N72" s="36">
        <f>'Daily Counts'!N72/SUM('Daily Counts'!N$5:N71)</f>
        <v>2.0963589554983449E-3</v>
      </c>
      <c r="O72" s="36">
        <f>'Daily Counts'!O72/SUM('Daily Counts'!O$5:O71)</f>
        <v>0</v>
      </c>
      <c r="P72" s="36">
        <f>'Daily Counts'!P72/SUM('Daily Counts'!P$5:P71)</f>
        <v>0.15874701353862489</v>
      </c>
      <c r="Q72" s="36">
        <f>'Daily Counts'!Q72/SUM('Daily Counts'!Q$5:Q71)</f>
        <v>0</v>
      </c>
      <c r="R72" s="36">
        <f>'Daily Counts'!R72/SUM('Daily Counts'!R$5:R71)</f>
        <v>1.0472047688094086E-3</v>
      </c>
      <c r="S72" s="36">
        <f>'Daily Counts'!S72/SUM('Daily Counts'!S$5:S71)</f>
        <v>4.0238656861384765E-3</v>
      </c>
      <c r="T72" s="36">
        <f>'Daily Counts'!T72/SUM('Daily Counts'!T$5:T71)</f>
        <v>1.1013215859030838E-2</v>
      </c>
      <c r="U72" s="36">
        <f>'Daily Counts'!U72/SUM('Daily Counts'!U$5:U71)</f>
        <v>4.0821437515652391E-2</v>
      </c>
      <c r="V72" s="36">
        <f>'Daily Counts'!V72/SUM('Daily Counts'!V$5:V71)</f>
        <v>4.411056534720216E-2</v>
      </c>
      <c r="W72" s="36">
        <f>'Daily Counts'!W72/SUM('Daily Counts'!W$5:W71)</f>
        <v>4.6492905303411491E-2</v>
      </c>
      <c r="X72" s="36">
        <f>'Daily Counts'!X72/SUM('Daily Counts'!X$5:X71)</f>
        <v>0</v>
      </c>
      <c r="Y72" s="36">
        <f>'Daily Counts'!Y72/SUM('Daily Counts'!Y$5:Y71)</f>
        <v>1.1959678797198018E-3</v>
      </c>
      <c r="Z72" s="36">
        <f>'Daily Counts'!Z72/SUM('Daily Counts'!Z$5:Z71)</f>
        <v>4.4002411091018684E-2</v>
      </c>
      <c r="AA72" s="36">
        <f>'Daily Counts'!AA72/SUM('Daily Counts'!AA$5:AA71)</f>
        <v>0</v>
      </c>
      <c r="AB72" s="36">
        <f>'Daily Counts'!AB72/SUM('Daily Counts'!AB$5:AB71)</f>
        <v>1.3016742223618655E-3</v>
      </c>
      <c r="AC72" s="36">
        <f>'Daily Counts'!AC72/SUM('Daily Counts'!AC$5:AC71)</f>
        <v>5.7060484113159952E-3</v>
      </c>
      <c r="AD72" s="36">
        <f>'Daily Counts'!AD72/SUM('Daily Counts'!AD$5:AD71)</f>
        <v>1.1488949384026208E-2</v>
      </c>
      <c r="AE72" s="36">
        <f>'Daily Counts'!AE72/SUM('Daily Counts'!AE$5:AE71)</f>
        <v>3.2896085263373641E-2</v>
      </c>
      <c r="AF72" s="36">
        <f>'Daily Counts'!AF72/SUM('Daily Counts'!AF$5:AF71)</f>
        <v>1.4964077711176296E-2</v>
      </c>
      <c r="AG72" s="36">
        <f>'Daily Counts'!AG72/SUM('Daily Counts'!AG$5:AG71)</f>
        <v>4.4463017133305471E-2</v>
      </c>
      <c r="AH72" s="36">
        <f>'Daily Counts'!AH72/SUM('Daily Counts'!AH$5:AH71)</f>
        <v>0.16018994088574473</v>
      </c>
      <c r="AI72" s="36">
        <f>'Daily Counts'!AI72/SUM('Daily Counts'!AI$5:AI71)</f>
        <v>0</v>
      </c>
      <c r="AJ72" s="36">
        <f>'Daily Counts'!AJ72/SUM('Daily Counts'!AJ$5:AJ71)</f>
        <v>0</v>
      </c>
      <c r="AK72" s="36">
        <f>'Daily Counts'!AK72/SUM('Daily Counts'!AK$5:AK71)</f>
        <v>2.5588579061612958E-2</v>
      </c>
      <c r="AL72" s="36">
        <f>'Daily Counts'!AL72/SUM('Daily Counts'!AL$5:AL71)</f>
        <v>2.4922118380062305E-2</v>
      </c>
      <c r="AM72" s="36">
        <f>'Daily Counts'!AM72/SUM('Daily Counts'!AM$5:AM71)</f>
        <v>3.1227651966626937E-2</v>
      </c>
      <c r="AN72" s="36">
        <f>'Daily Counts'!AN72/SUM('Daily Counts'!AN$5:AN71)</f>
        <v>3.8744173293117634E-2</v>
      </c>
      <c r="AO72" s="36">
        <f>'Daily Counts'!AO72/SUM('Daily Counts'!AO$5:AO71)</f>
        <v>6.7334794863764483E-3</v>
      </c>
      <c r="AP72" s="36">
        <f>'Daily Counts'!AP72/SUM('Daily Counts'!AP$5:AP71)</f>
        <v>2.4515760131513114E-2</v>
      </c>
      <c r="AQ72" s="36">
        <f>'Daily Counts'!AQ72/SUM('Daily Counts'!AQ$5:AQ71)</f>
        <v>3.1509549817406196E-2</v>
      </c>
      <c r="AR72" s="36">
        <f>'Daily Counts'!AR72/SUM('Daily Counts'!AR$5:AR71)</f>
        <v>3.7733128244568349E-2</v>
      </c>
      <c r="AS72" s="36">
        <f>'Daily Counts'!AS72/SUM('Daily Counts'!AS$5:AS71)</f>
        <v>5.4539178460476356E-3</v>
      </c>
      <c r="AT72" s="36">
        <f>'Daily Counts'!AT72/SUM('Daily Counts'!AT$5:AT71)</f>
        <v>4.9383780056881842E-2</v>
      </c>
      <c r="AU72" s="36">
        <f>'Daily Counts'!AU72/SUM('Daily Counts'!AU$5:AU71)</f>
        <v>2.2366387582154441E-2</v>
      </c>
      <c r="AV72" s="36">
        <f>'Daily Counts'!AV72/SUM('Daily Counts'!AV$5:AV71)</f>
        <v>3.6742069334761075E-2</v>
      </c>
      <c r="AW72" s="5"/>
      <c r="AX72" s="5"/>
      <c r="AY72" s="5"/>
      <c r="AZ72" s="5"/>
      <c r="BA72" s="5"/>
      <c r="BB72" s="5"/>
    </row>
    <row r="73" spans="1:54" x14ac:dyDescent="0.2">
      <c r="A73" s="2">
        <v>44415</v>
      </c>
      <c r="B73" s="36">
        <f>'Daily Counts'!B73/SUM('Daily Counts'!B$5:B72)</f>
        <v>3.0208036477628954E-2</v>
      </c>
      <c r="C73" s="36">
        <f>'Daily Counts'!C73/SUM('Daily Counts'!C$5:C72)</f>
        <v>8.8231391800451114E-3</v>
      </c>
      <c r="D73" s="36">
        <f>'Daily Counts'!D73/SUM('Daily Counts'!D$5:D72)</f>
        <v>8.3960812889644562E-2</v>
      </c>
      <c r="E73" s="36">
        <f>'Daily Counts'!E73/SUM('Daily Counts'!E$5:E72)</f>
        <v>1.2490064721244465E-3</v>
      </c>
      <c r="F73" s="36">
        <f>'Daily Counts'!F73/SUM('Daily Counts'!F$5:F72)</f>
        <v>0</v>
      </c>
      <c r="G73" s="36">
        <f>'Daily Counts'!G73/SUM('Daily Counts'!G$5:G72)</f>
        <v>3.0500203334688898E-2</v>
      </c>
      <c r="H73" s="36">
        <f>'Daily Counts'!H73/SUM('Daily Counts'!H$5:H72)</f>
        <v>2.3735581188997337E-2</v>
      </c>
      <c r="I73" s="36">
        <f>'Daily Counts'!I73/SUM('Daily Counts'!I$5:I72)</f>
        <v>1.0670081092616304E-4</v>
      </c>
      <c r="J73" s="36">
        <f>'Daily Counts'!J73/SUM('Daily Counts'!J$5:J72)</f>
        <v>1.6767270288397049E-4</v>
      </c>
      <c r="K73" s="36">
        <f>'Daily Counts'!K73/SUM('Daily Counts'!K$5:K72)</f>
        <v>1.6758840288252051E-2</v>
      </c>
      <c r="L73" s="36">
        <f>'Daily Counts'!L73/SUM('Daily Counts'!L$5:L72)</f>
        <v>0</v>
      </c>
      <c r="M73" s="36">
        <f>'Daily Counts'!M73/SUM('Daily Counts'!M$5:M72)</f>
        <v>0.18248267170762444</v>
      </c>
      <c r="N73" s="36">
        <f>'Daily Counts'!N73/SUM('Daily Counts'!N$5:N72)</f>
        <v>8.7349065952214925E-3</v>
      </c>
      <c r="O73" s="36">
        <f>'Daily Counts'!O73/SUM('Daily Counts'!O$5:O72)</f>
        <v>0</v>
      </c>
      <c r="P73" s="36">
        <f>'Daily Counts'!P73/SUM('Daily Counts'!P$5:P72)</f>
        <v>1.443298969072165E-2</v>
      </c>
      <c r="Q73" s="36">
        <f>'Daily Counts'!Q73/SUM('Daily Counts'!Q$5:Q72)</f>
        <v>0</v>
      </c>
      <c r="R73" s="36">
        <f>'Daily Counts'!R73/SUM('Daily Counts'!R$5:R72)</f>
        <v>1.6093988895147661E-4</v>
      </c>
      <c r="S73" s="36">
        <f>'Daily Counts'!S73/SUM('Daily Counts'!S$5:S72)</f>
        <v>1.1608623548922056E-2</v>
      </c>
      <c r="T73" s="36">
        <f>'Daily Counts'!T73/SUM('Daily Counts'!T$5:T72)</f>
        <v>2.0297748729121278E-2</v>
      </c>
      <c r="U73" s="36">
        <f>'Daily Counts'!U73/SUM('Daily Counts'!U$5:U72)</f>
        <v>2.0973692653192173E-2</v>
      </c>
      <c r="V73" s="36">
        <f>'Daily Counts'!V73/SUM('Daily Counts'!V$5:V72)</f>
        <v>9.5009685453371455E-3</v>
      </c>
      <c r="W73" s="36">
        <f>'Daily Counts'!W73/SUM('Daily Counts'!W$5:W72)</f>
        <v>5.1976151553033943E-2</v>
      </c>
      <c r="X73" s="36">
        <f>'Daily Counts'!X73/SUM('Daily Counts'!X$5:X72)</f>
        <v>0.11328284895620139</v>
      </c>
      <c r="Y73" s="36">
        <f>'Daily Counts'!Y73/SUM('Daily Counts'!Y$5:Y72)</f>
        <v>0</v>
      </c>
      <c r="Z73" s="36">
        <f>'Daily Counts'!Z73/SUM('Daily Counts'!Z$5:Z72)</f>
        <v>2.6821331093848415E-2</v>
      </c>
      <c r="AA73" s="36">
        <f>'Daily Counts'!AA73/SUM('Daily Counts'!AA$5:AA72)</f>
        <v>1.3817059050559629E-2</v>
      </c>
      <c r="AB73" s="36">
        <f>'Daily Counts'!AB73/SUM('Daily Counts'!AB$5:AB72)</f>
        <v>4.0344271113501882E-4</v>
      </c>
      <c r="AC73" s="36">
        <f>'Daily Counts'!AC73/SUM('Daily Counts'!AC$5:AC72)</f>
        <v>1.075011944577162E-3</v>
      </c>
      <c r="AD73" s="36">
        <f>'Daily Counts'!AD73/SUM('Daily Counts'!AD$5:AD72)</f>
        <v>0</v>
      </c>
      <c r="AE73" s="36">
        <f>'Daily Counts'!AE73/SUM('Daily Counts'!AE$5:AE72)</f>
        <v>4.5639448357972017E-3</v>
      </c>
      <c r="AF73" s="36">
        <f>'Daily Counts'!AF73/SUM('Daily Counts'!AF$5:AF72)</f>
        <v>3.5183246073298429E-3</v>
      </c>
      <c r="AG73" s="36">
        <f>'Daily Counts'!AG73/SUM('Daily Counts'!AG$5:AG72)</f>
        <v>1.6003840921821237E-3</v>
      </c>
      <c r="AH73" s="36">
        <f>'Daily Counts'!AH73/SUM('Daily Counts'!AH$5:AH72)</f>
        <v>0.13055462746408286</v>
      </c>
      <c r="AI73" s="36">
        <f>'Daily Counts'!AI73/SUM('Daily Counts'!AI$5:AI72)</f>
        <v>0</v>
      </c>
      <c r="AJ73" s="36">
        <f>'Daily Counts'!AJ73/SUM('Daily Counts'!AJ$5:AJ72)</f>
        <v>6.4846104667092884E-3</v>
      </c>
      <c r="AK73" s="36">
        <f>'Daily Counts'!AK73/SUM('Daily Counts'!AK$5:AK72)</f>
        <v>2.2087454380180987E-2</v>
      </c>
      <c r="AL73" s="36">
        <f>'Daily Counts'!AL73/SUM('Daily Counts'!AL$5:AL72)</f>
        <v>1.3720027017899358E-2</v>
      </c>
      <c r="AM73" s="36">
        <f>'Daily Counts'!AM73/SUM('Daily Counts'!AM$5:AM72)</f>
        <v>3.2054245646478657E-2</v>
      </c>
      <c r="AN73" s="36">
        <f>'Daily Counts'!AN73/SUM('Daily Counts'!AN$5:AN72)</f>
        <v>2.4417284797930469E-2</v>
      </c>
      <c r="AO73" s="36">
        <f>'Daily Counts'!AO73/SUM('Daily Counts'!AO$5:AO72)</f>
        <v>2.934619173536579E-2</v>
      </c>
      <c r="AP73" s="36">
        <f>'Daily Counts'!AP73/SUM('Daily Counts'!AP$5:AP72)</f>
        <v>1.9045625784847215E-2</v>
      </c>
      <c r="AQ73" s="36">
        <f>'Daily Counts'!AQ73/SUM('Daily Counts'!AQ$5:AQ72)</f>
        <v>2.8071934331725047E-2</v>
      </c>
      <c r="AR73" s="36">
        <f>'Daily Counts'!AR73/SUM('Daily Counts'!AR$5:AR72)</f>
        <v>2.927416740006485E-2</v>
      </c>
      <c r="AS73" s="36">
        <f>'Daily Counts'!AS73/SUM('Daily Counts'!AS$5:AS72)</f>
        <v>2.1422686075254053E-2</v>
      </c>
      <c r="AT73" s="36">
        <f>'Daily Counts'!AT73/SUM('Daily Counts'!AT$5:AT72)</f>
        <v>2.9032522996057818E-2</v>
      </c>
      <c r="AU73" s="36">
        <f>'Daily Counts'!AU73/SUM('Daily Counts'!AU$5:AU72)</f>
        <v>6.7940199335548169E-3</v>
      </c>
      <c r="AV73" s="36">
        <f>'Daily Counts'!AV73/SUM('Daily Counts'!AV$5:AV72)</f>
        <v>4.0991543476857531E-2</v>
      </c>
      <c r="AW73" s="5"/>
      <c r="AX73" s="5"/>
      <c r="AY73" s="5"/>
      <c r="AZ73" s="5"/>
      <c r="BA73" s="5"/>
      <c r="BB73" s="5"/>
    </row>
    <row r="74" spans="1:54" x14ac:dyDescent="0.2">
      <c r="A74" s="2">
        <v>44416</v>
      </c>
      <c r="B74" s="36">
        <f>'Daily Counts'!B74/SUM('Daily Counts'!B$5:B73)</f>
        <v>1.7911479944674964E-2</v>
      </c>
      <c r="C74" s="36">
        <f>'Daily Counts'!C74/SUM('Daily Counts'!C$5:C73)</f>
        <v>5.5237719471296111E-3</v>
      </c>
      <c r="D74" s="36">
        <f>'Daily Counts'!D74/SUM('Daily Counts'!D$5:D73)</f>
        <v>1.5909769943232746E-2</v>
      </c>
      <c r="E74" s="36">
        <f>'Daily Counts'!E74/SUM('Daily Counts'!E$5:E73)</f>
        <v>5.4717623043774102E-3</v>
      </c>
      <c r="F74" s="36">
        <f>'Daily Counts'!F74/SUM('Daily Counts'!F$5:F73)</f>
        <v>0</v>
      </c>
      <c r="G74" s="36">
        <f>'Daily Counts'!G74/SUM('Daily Counts'!G$5:G73)</f>
        <v>3.9463299131807419E-4</v>
      </c>
      <c r="H74" s="36">
        <f>'Daily Counts'!H74/SUM('Daily Counts'!H$5:H73)</f>
        <v>4.3336944745395447E-3</v>
      </c>
      <c r="I74" s="36">
        <f>'Daily Counts'!I74/SUM('Daily Counts'!I$5:I73)</f>
        <v>0</v>
      </c>
      <c r="J74" s="36">
        <f>'Daily Counts'!J74/SUM('Daily Counts'!J$5:J73)</f>
        <v>1.6471081307627828E-2</v>
      </c>
      <c r="K74" s="36">
        <f>'Daily Counts'!K74/SUM('Daily Counts'!K$5:K73)</f>
        <v>1.6482610845557938E-2</v>
      </c>
      <c r="L74" s="36">
        <f>'Daily Counts'!L74/SUM('Daily Counts'!L$5:L73)</f>
        <v>0</v>
      </c>
      <c r="M74" s="36">
        <f>'Daily Counts'!M74/SUM('Daily Counts'!M$5:M73)</f>
        <v>6.394543323031014E-4</v>
      </c>
      <c r="N74" s="36">
        <f>'Daily Counts'!N74/SUM('Daily Counts'!N$5:N73)</f>
        <v>1.6972894305985083E-2</v>
      </c>
      <c r="O74" s="36">
        <f>'Daily Counts'!O74/SUM('Daily Counts'!O$5:O73)</f>
        <v>1.1097547442015315E-3</v>
      </c>
      <c r="P74" s="36">
        <f>'Daily Counts'!P74/SUM('Daily Counts'!P$5:P73)</f>
        <v>0.18518518518518517</v>
      </c>
      <c r="Q74" s="36">
        <f>'Daily Counts'!Q74/SUM('Daily Counts'!Q$5:Q73)</f>
        <v>0</v>
      </c>
      <c r="R74" s="36">
        <f>'Daily Counts'!R74/SUM('Daily Counts'!R$5:R73)</f>
        <v>8.0456995735779229E-3</v>
      </c>
      <c r="S74" s="36">
        <f>'Daily Counts'!S74/SUM('Daily Counts'!S$5:S73)</f>
        <v>3.8251366120218579E-3</v>
      </c>
      <c r="T74" s="36">
        <f>'Daily Counts'!T74/SUM('Daily Counts'!T$5:T73)</f>
        <v>2.5267803124666356E-3</v>
      </c>
      <c r="U74" s="36">
        <f>'Daily Counts'!U74/SUM('Daily Counts'!U$5:U73)</f>
        <v>1.1037354177304686E-2</v>
      </c>
      <c r="V74" s="36">
        <f>'Daily Counts'!V74/SUM('Daily Counts'!V$5:V73)</f>
        <v>0.19142909356725146</v>
      </c>
      <c r="W74" s="36">
        <f>'Daily Counts'!W74/SUM('Daily Counts'!W$5:W73)</f>
        <v>9.1411856117738473E-4</v>
      </c>
      <c r="X74" s="36">
        <f>'Daily Counts'!X74/SUM('Daily Counts'!X$5:X73)</f>
        <v>2.828078561142262E-2</v>
      </c>
      <c r="Y74" s="36">
        <f>'Daily Counts'!Y74/SUM('Daily Counts'!Y$5:Y73)</f>
        <v>0</v>
      </c>
      <c r="Z74" s="36">
        <f>'Daily Counts'!Z74/SUM('Daily Counts'!Z$5:Z73)</f>
        <v>7.4784031079077856E-2</v>
      </c>
      <c r="AA74" s="36">
        <f>'Daily Counts'!AA74/SUM('Daily Counts'!AA$5:AA73)</f>
        <v>1.1268463529770062E-2</v>
      </c>
      <c r="AB74" s="36">
        <f>'Daily Counts'!AB74/SUM('Daily Counts'!AB$5:AB73)</f>
        <v>7.6175113142447457E-4</v>
      </c>
      <c r="AC74" s="36">
        <f>'Daily Counts'!AC74/SUM('Daily Counts'!AC$5:AC73)</f>
        <v>1.7241379310344827E-2</v>
      </c>
      <c r="AD74" s="36">
        <f>'Daily Counts'!AD74/SUM('Daily Counts'!AD$5:AD73)</f>
        <v>3.3664811604780583E-2</v>
      </c>
      <c r="AE74" s="36">
        <f>'Daily Counts'!AE74/SUM('Daily Counts'!AE$5:AE73)</f>
        <v>1.1851851851851852E-3</v>
      </c>
      <c r="AF74" s="36">
        <f>'Daily Counts'!AF74/SUM('Daily Counts'!AF$5:AF73)</f>
        <v>6.9702408280813057E-3</v>
      </c>
      <c r="AG74" s="36">
        <f>'Daily Counts'!AG74/SUM('Daily Counts'!AG$5:AG73)</f>
        <v>0</v>
      </c>
      <c r="AH74" s="36">
        <f>'Daily Counts'!AH74/SUM('Daily Counts'!AH$5:AH73)</f>
        <v>3.0070188400443294E-2</v>
      </c>
      <c r="AI74" s="36">
        <f>'Daily Counts'!AI74/SUM('Daily Counts'!AI$5:AI73)</f>
        <v>6.5741417092768442E-3</v>
      </c>
      <c r="AJ74" s="36">
        <f>'Daily Counts'!AJ74/SUM('Daily Counts'!AJ$5:AJ73)</f>
        <v>5.063520871143376E-2</v>
      </c>
      <c r="AK74" s="36">
        <f>'Daily Counts'!AK74/SUM('Daily Counts'!AK$5:AK73)</f>
        <v>1.8915510718789406E-2</v>
      </c>
      <c r="AL74" s="36">
        <f>'Daily Counts'!AL74/SUM('Daily Counts'!AL$5:AL73)</f>
        <v>1.182692708116437E-2</v>
      </c>
      <c r="AM74" s="36">
        <f>'Daily Counts'!AM74/SUM('Daily Counts'!AM$5:AM73)</f>
        <v>1.8777064357174855E-2</v>
      </c>
      <c r="AN74" s="36">
        <f>'Daily Counts'!AN74/SUM('Daily Counts'!AN$5:AN73)</f>
        <v>3.8754895897753043E-2</v>
      </c>
      <c r="AO74" s="36">
        <f>'Daily Counts'!AO74/SUM('Daily Counts'!AO$5:AO73)</f>
        <v>5.3367249282224347E-2</v>
      </c>
      <c r="AP74" s="36">
        <f>'Daily Counts'!AP74/SUM('Daily Counts'!AP$5:AP73)</f>
        <v>1.2596700212227014E-2</v>
      </c>
      <c r="AQ74" s="36">
        <f>'Daily Counts'!AQ74/SUM('Daily Counts'!AQ$5:AQ73)</f>
        <v>1.8681050771012373E-2</v>
      </c>
      <c r="AR74" s="36">
        <f>'Daily Counts'!AR74/SUM('Daily Counts'!AR$5:AR73)</f>
        <v>1.3725754916520408E-2</v>
      </c>
      <c r="AS74" s="36">
        <f>'Daily Counts'!AS74/SUM('Daily Counts'!AS$5:AS73)</f>
        <v>8.1002957784350633E-3</v>
      </c>
      <c r="AT74" s="36">
        <f>'Daily Counts'!AT74/SUM('Daily Counts'!AT$5:AT73)</f>
        <v>1.0375513787461591E-3</v>
      </c>
      <c r="AU74" s="36">
        <f>'Daily Counts'!AU74/SUM('Daily Counts'!AU$5:AU73)</f>
        <v>1.2852876635483179E-2</v>
      </c>
      <c r="AV74" s="36">
        <f>'Daily Counts'!AV74/SUM('Daily Counts'!AV$5:AV73)</f>
        <v>4.2539997519533669E-2</v>
      </c>
      <c r="AW74" s="5"/>
      <c r="AX74" s="5"/>
      <c r="AY74" s="5"/>
      <c r="AZ74" s="5"/>
      <c r="BA74" s="5"/>
      <c r="BB74" s="5"/>
    </row>
    <row r="75" spans="1:54" x14ac:dyDescent="0.2">
      <c r="A75" s="2">
        <v>44417</v>
      </c>
      <c r="B75" s="36">
        <f>'Daily Counts'!B75/SUM('Daily Counts'!B$5:B74)</f>
        <v>2.0381819417079963E-2</v>
      </c>
      <c r="C75" s="36">
        <f>'Daily Counts'!C75/SUM('Daily Counts'!C$5:C74)</f>
        <v>1.4845333856516905E-2</v>
      </c>
      <c r="D75" s="36">
        <f>'Daily Counts'!D75/SUM('Daily Counts'!D$5:D74)</f>
        <v>5.5878244246746565E-3</v>
      </c>
      <c r="E75" s="36">
        <f>'Daily Counts'!E75/SUM('Daily Counts'!E$5:E74)</f>
        <v>2.7379106161003808E-2</v>
      </c>
      <c r="F75" s="36">
        <f>'Daily Counts'!F75/SUM('Daily Counts'!F$5:F74)</f>
        <v>2.1542438604049978E-4</v>
      </c>
      <c r="G75" s="36">
        <f>'Daily Counts'!G75/SUM('Daily Counts'!G$5:G74)</f>
        <v>3.4418145956607492E-2</v>
      </c>
      <c r="H75" s="36">
        <f>'Daily Counts'!H75/SUM('Daily Counts'!H$5:H74)</f>
        <v>3.0852211434735707E-2</v>
      </c>
      <c r="I75" s="36">
        <f>'Daily Counts'!I75/SUM('Daily Counts'!I$5:I74)</f>
        <v>0</v>
      </c>
      <c r="J75" s="36">
        <f>'Daily Counts'!J75/SUM('Daily Counts'!J$5:J74)</f>
        <v>3.5871850905042674E-3</v>
      </c>
      <c r="K75" s="36">
        <f>'Daily Counts'!K75/SUM('Daily Counts'!K$5:K74)</f>
        <v>1.6215339711366954E-2</v>
      </c>
      <c r="L75" s="36">
        <f>'Daily Counts'!L75/SUM('Daily Counts'!L$5:L74)</f>
        <v>0</v>
      </c>
      <c r="M75" s="36">
        <f>'Daily Counts'!M75/SUM('Daily Counts'!M$5:M74)</f>
        <v>0</v>
      </c>
      <c r="N75" s="36">
        <f>'Daily Counts'!N75/SUM('Daily Counts'!N$5:N74)</f>
        <v>2.718995402751194E-3</v>
      </c>
      <c r="O75" s="36">
        <f>'Daily Counts'!O75/SUM('Daily Counts'!O$5:O74)</f>
        <v>3.9352621660569782E-3</v>
      </c>
      <c r="P75" s="36">
        <f>'Daily Counts'!P75/SUM('Daily Counts'!P$5:P74)</f>
        <v>6.2309451219512195E-2</v>
      </c>
      <c r="Q75" s="36">
        <f>'Daily Counts'!Q75/SUM('Daily Counts'!Q$5:Q74)</f>
        <v>0</v>
      </c>
      <c r="R75" s="36">
        <f>'Daily Counts'!R75/SUM('Daily Counts'!R$5:R74)</f>
        <v>4.5334823210152447E-2</v>
      </c>
      <c r="S75" s="36">
        <f>'Daily Counts'!S75/SUM('Daily Counts'!S$5:S74)</f>
        <v>3.2661948829613499E-3</v>
      </c>
      <c r="T75" s="36">
        <f>'Daily Counts'!T75/SUM('Daily Counts'!T$5:T74)</f>
        <v>1.8352857649982252E-2</v>
      </c>
      <c r="U75" s="36">
        <f>'Daily Counts'!U75/SUM('Daily Counts'!U$5:U74)</f>
        <v>0</v>
      </c>
      <c r="V75" s="36">
        <f>'Daily Counts'!V75/SUM('Daily Counts'!V$5:V74)</f>
        <v>9.5866247411611327E-3</v>
      </c>
      <c r="W75" s="36">
        <f>'Daily Counts'!W75/SUM('Daily Counts'!W$5:W74)</f>
        <v>1.2785971962190055E-3</v>
      </c>
      <c r="X75" s="36">
        <f>'Daily Counts'!X75/SUM('Daily Counts'!X$5:X74)</f>
        <v>9.2491060786650772E-2</v>
      </c>
      <c r="Y75" s="36">
        <f>'Daily Counts'!Y75/SUM('Daily Counts'!Y$5:Y74)</f>
        <v>0</v>
      </c>
      <c r="Z75" s="36">
        <f>'Daily Counts'!Z75/SUM('Daily Counts'!Z$5:Z74)</f>
        <v>4.1377342338057644E-3</v>
      </c>
      <c r="AA75" s="36">
        <f>'Daily Counts'!AA75/SUM('Daily Counts'!AA$5:AA74)</f>
        <v>1.8069567836169252E-3</v>
      </c>
      <c r="AB75" s="36">
        <f>'Daily Counts'!AB75/SUM('Daily Counts'!AB$5:AB74)</f>
        <v>1.1193695710575804E-3</v>
      </c>
      <c r="AC75" s="36">
        <f>'Daily Counts'!AC75/SUM('Daily Counts'!AC$5:AC74)</f>
        <v>1.2315993196879949E-2</v>
      </c>
      <c r="AD75" s="36">
        <f>'Daily Counts'!AD75/SUM('Daily Counts'!AD$5:AD74)</f>
        <v>1.8887908208296559E-2</v>
      </c>
      <c r="AE75" s="36">
        <f>'Daily Counts'!AE75/SUM('Daily Counts'!AE$5:AE74)</f>
        <v>2.8706717963894644E-2</v>
      </c>
      <c r="AF75" s="36">
        <f>'Daily Counts'!AF75/SUM('Daily Counts'!AF$5:AF74)</f>
        <v>8.1364503025781312E-2</v>
      </c>
      <c r="AG75" s="36">
        <f>'Daily Counts'!AG75/SUM('Daily Counts'!AG$5:AG74)</f>
        <v>0</v>
      </c>
      <c r="AH75" s="36">
        <f>'Daily Counts'!AH75/SUM('Daily Counts'!AH$5:AH74)</f>
        <v>9.1808922679672937E-3</v>
      </c>
      <c r="AI75" s="36">
        <f>'Daily Counts'!AI75/SUM('Daily Counts'!AI$5:AI74)</f>
        <v>8.4179970972423801E-2</v>
      </c>
      <c r="AJ75" s="36">
        <f>'Daily Counts'!AJ75/SUM('Daily Counts'!AJ$5:AJ74)</f>
        <v>5.8732078079115561E-2</v>
      </c>
      <c r="AK75" s="36">
        <f>'Daily Counts'!AK75/SUM('Daily Counts'!AK$5:AK74)</f>
        <v>1.2949452840020845E-2</v>
      </c>
      <c r="AL75" s="36">
        <f>'Daily Counts'!AL75/SUM('Daily Counts'!AL$5:AL74)</f>
        <v>1.3870025105980162E-2</v>
      </c>
      <c r="AM75" s="36">
        <f>'Daily Counts'!AM75/SUM('Daily Counts'!AM$5:AM74)</f>
        <v>1.7405005313106885E-2</v>
      </c>
      <c r="AN75" s="36">
        <f>'Daily Counts'!AN75/SUM('Daily Counts'!AN$5:AN74)</f>
        <v>1.8828140504068266E-2</v>
      </c>
      <c r="AO75" s="36">
        <f>'Daily Counts'!AO75/SUM('Daily Counts'!AO$5:AO74)</f>
        <v>2.8523610280932456E-2</v>
      </c>
      <c r="AP75" s="36">
        <f>'Daily Counts'!AP75/SUM('Daily Counts'!AP$5:AP74)</f>
        <v>1.4907714150496923E-2</v>
      </c>
      <c r="AQ75" s="36">
        <f>'Daily Counts'!AQ75/SUM('Daily Counts'!AQ$5:AQ74)</f>
        <v>5.4447003918987644E-2</v>
      </c>
      <c r="AR75" s="36">
        <f>'Daily Counts'!AR75/SUM('Daily Counts'!AR$5:AR74)</f>
        <v>1.8733907484684363E-2</v>
      </c>
      <c r="AS75" s="36">
        <f>'Daily Counts'!AS75/SUM('Daily Counts'!AS$5:AS74)</f>
        <v>2.1204947821158272E-2</v>
      </c>
      <c r="AT75" s="36">
        <f>'Daily Counts'!AT75/SUM('Daily Counts'!AT$5:AT74)</f>
        <v>1.0285030894957145E-2</v>
      </c>
      <c r="AU75" s="36">
        <f>'Daily Counts'!AU75/SUM('Daily Counts'!AU$5:AU74)</f>
        <v>1.3797484850459374E-2</v>
      </c>
      <c r="AV75" s="36">
        <f>'Daily Counts'!AV75/SUM('Daily Counts'!AV$5:AV74)</f>
        <v>1.8022840827980013E-2</v>
      </c>
      <c r="AW75" s="5"/>
      <c r="AX75" s="5"/>
      <c r="AY75" s="5"/>
      <c r="AZ75" s="5"/>
      <c r="BA75" s="5"/>
      <c r="BB75" s="5"/>
    </row>
    <row r="76" spans="1:54" x14ac:dyDescent="0.2">
      <c r="A76" s="2">
        <v>44418</v>
      </c>
      <c r="B76" s="36">
        <f>'Daily Counts'!B76/SUM('Daily Counts'!B$5:B75)</f>
        <v>1.4714694720021307E-2</v>
      </c>
      <c r="C76" s="36">
        <f>'Daily Counts'!C76/SUM('Daily Counts'!C$5:C75)</f>
        <v>4.5753318726640029E-3</v>
      </c>
      <c r="D76" s="36">
        <f>'Daily Counts'!D76/SUM('Daily Counts'!D$5:D75)</f>
        <v>8.4448343935073486E-2</v>
      </c>
      <c r="E76" s="36">
        <f>'Daily Counts'!E76/SUM('Daily Counts'!E$5:E75)</f>
        <v>6.0379844110220664E-4</v>
      </c>
      <c r="F76" s="36">
        <f>'Daily Counts'!F76/SUM('Daily Counts'!F$5:F75)</f>
        <v>4.3075597673917728E-4</v>
      </c>
      <c r="G76" s="36">
        <f>'Daily Counts'!G76/SUM('Daily Counts'!G$5:G75)</f>
        <v>9.5433311087806269E-2</v>
      </c>
      <c r="H76" s="36">
        <f>'Daily Counts'!H76/SUM('Daily Counts'!H$5:H75)</f>
        <v>6.6345751360401842E-2</v>
      </c>
      <c r="I76" s="36">
        <f>'Daily Counts'!I76/SUM('Daily Counts'!I$5:I75)</f>
        <v>0</v>
      </c>
      <c r="J76" s="36">
        <f>'Daily Counts'!J76/SUM('Daily Counts'!J$5:J75)</f>
        <v>1.3188167625308134E-2</v>
      </c>
      <c r="K76" s="36">
        <f>'Daily Counts'!K76/SUM('Daily Counts'!K$5:K75)</f>
        <v>1.5956598053295037E-2</v>
      </c>
      <c r="L76" s="36">
        <f>'Daily Counts'!L76/SUM('Daily Counts'!L$5:L75)</f>
        <v>1.0865986170563056E-2</v>
      </c>
      <c r="M76" s="36">
        <f>'Daily Counts'!M76/SUM('Daily Counts'!M$5:M75)</f>
        <v>3.1952284588348066E-3</v>
      </c>
      <c r="N76" s="36">
        <f>'Daily Counts'!N76/SUM('Daily Counts'!N$5:N75)</f>
        <v>1.6055659620016057E-4</v>
      </c>
      <c r="O76" s="36">
        <f>'Daily Counts'!O76/SUM('Daily Counts'!O$5:O75)</f>
        <v>1.6562689780820405E-4</v>
      </c>
      <c r="P76" s="36">
        <f>'Daily Counts'!P76/SUM('Daily Counts'!P$5:P75)</f>
        <v>2.8878923766816143E-2</v>
      </c>
      <c r="Q76" s="36">
        <f>'Daily Counts'!Q76/SUM('Daily Counts'!Q$5:Q75)</f>
        <v>0</v>
      </c>
      <c r="R76" s="36">
        <f>'Daily Counts'!R76/SUM('Daily Counts'!R$5:R75)</f>
        <v>6.4060471863785606E-2</v>
      </c>
      <c r="S76" s="36">
        <f>'Daily Counts'!S76/SUM('Daily Counts'!S$5:S75)</f>
        <v>1.4921323928377645E-3</v>
      </c>
      <c r="T76" s="36">
        <f>'Daily Counts'!T76/SUM('Daily Counts'!T$5:T75)</f>
        <v>5.3334262906543032E-3</v>
      </c>
      <c r="U76" s="36">
        <f>'Daily Counts'!U76/SUM('Daily Counts'!U$5:U75)</f>
        <v>0</v>
      </c>
      <c r="V76" s="36">
        <f>'Daily Counts'!V76/SUM('Daily Counts'!V$5:V75)</f>
        <v>7.0647219690063809E-2</v>
      </c>
      <c r="W76" s="36">
        <f>'Daily Counts'!W76/SUM('Daily Counts'!W$5:W75)</f>
        <v>3.0191088612213254E-2</v>
      </c>
      <c r="X76" s="36">
        <f>'Daily Counts'!X76/SUM('Daily Counts'!X$5:X75)</f>
        <v>3.7120881518655904E-2</v>
      </c>
      <c r="Y76" s="36">
        <f>'Daily Counts'!Y76/SUM('Daily Counts'!Y$5:Y75)</f>
        <v>3.8395904436860066E-4</v>
      </c>
      <c r="Z76" s="36">
        <f>'Daily Counts'!Z76/SUM('Daily Counts'!Z$5:Z75)</f>
        <v>5.115331786103349E-3</v>
      </c>
      <c r="AA76" s="36">
        <f>'Daily Counts'!AA76/SUM('Daily Counts'!AA$5:AA75)</f>
        <v>4.779798587103562E-2</v>
      </c>
      <c r="AB76" s="36">
        <f>'Daily Counts'!AB76/SUM('Daily Counts'!AB$5:AB75)</f>
        <v>4.0252247417147459E-4</v>
      </c>
      <c r="AC76" s="36">
        <f>'Daily Counts'!AC76/SUM('Daily Counts'!AC$5:AC75)</f>
        <v>3.2732750130351658E-3</v>
      </c>
      <c r="AD76" s="36">
        <f>'Daily Counts'!AD76/SUM('Daily Counts'!AD$5:AD75)</f>
        <v>5.8471933471933475E-3</v>
      </c>
      <c r="AE76" s="36">
        <f>'Daily Counts'!AE76/SUM('Daily Counts'!AE$5:AE75)</f>
        <v>8.9854238588415805E-2</v>
      </c>
      <c r="AF76" s="36">
        <f>'Daily Counts'!AF76/SUM('Daily Counts'!AF$5:AF75)</f>
        <v>4.9292805396910576E-2</v>
      </c>
      <c r="AG76" s="36">
        <f>'Daily Counts'!AG76/SUM('Daily Counts'!AG$5:AG75)</f>
        <v>0</v>
      </c>
      <c r="AH76" s="36">
        <f>'Daily Counts'!AH76/SUM('Daily Counts'!AH$5:AH75)</f>
        <v>2.8429282160625445E-4</v>
      </c>
      <c r="AI76" s="36">
        <f>'Daily Counts'!AI76/SUM('Daily Counts'!AI$5:AI75)</f>
        <v>2.2088353413654619E-2</v>
      </c>
      <c r="AJ76" s="36">
        <f>'Daily Counts'!AJ76/SUM('Daily Counts'!AJ$5:AJ75)</f>
        <v>4.5194974710393215E-2</v>
      </c>
      <c r="AK76" s="36">
        <f>'Daily Counts'!AK76/SUM('Daily Counts'!AK$5:AK75)</f>
        <v>2.7728476991537413E-2</v>
      </c>
      <c r="AL76" s="36">
        <f>'Daily Counts'!AL76/SUM('Daily Counts'!AL$5:AL75)</f>
        <v>2.3016968417634166E-2</v>
      </c>
      <c r="AM76" s="36">
        <f>'Daily Counts'!AM76/SUM('Daily Counts'!AM$5:AM75)</f>
        <v>2.049268890009364E-2</v>
      </c>
      <c r="AN76" s="36">
        <f>'Daily Counts'!AN76/SUM('Daily Counts'!AN$5:AN75)</f>
        <v>8.2296510920113943E-3</v>
      </c>
      <c r="AO76" s="36">
        <f>'Daily Counts'!AO76/SUM('Daily Counts'!AO$5:AO75)</f>
        <v>3.1475196429401643E-2</v>
      </c>
      <c r="AP76" s="36">
        <f>'Daily Counts'!AP76/SUM('Daily Counts'!AP$5:AP75)</f>
        <v>2.3315458148752623E-3</v>
      </c>
      <c r="AQ76" s="36">
        <f>'Daily Counts'!AQ76/SUM('Daily Counts'!AQ$5:AQ75)</f>
        <v>6.5111924419099493E-2</v>
      </c>
      <c r="AR76" s="36">
        <f>'Daily Counts'!AR76/SUM('Daily Counts'!AR$5:AR75)</f>
        <v>1.743071291615827E-4</v>
      </c>
      <c r="AS76" s="36">
        <f>'Daily Counts'!AS76/SUM('Daily Counts'!AS$5:AS75)</f>
        <v>2.3213294590094354E-2</v>
      </c>
      <c r="AT76" s="36">
        <f>'Daily Counts'!AT76/SUM('Daily Counts'!AT$5:AT75)</f>
        <v>2.6555656394270606E-2</v>
      </c>
      <c r="AU76" s="36">
        <f>'Daily Counts'!AU76/SUM('Daily Counts'!AU$5:AU75)</f>
        <v>8.0179963043303607E-3</v>
      </c>
      <c r="AV76" s="36">
        <f>'Daily Counts'!AV76/SUM('Daily Counts'!AV$5:AV75)</f>
        <v>1.3847502191060474E-2</v>
      </c>
      <c r="AW76" s="5"/>
      <c r="AX76" s="5"/>
      <c r="AY76" s="5"/>
      <c r="AZ76" s="5"/>
      <c r="BA76" s="5"/>
      <c r="BB76" s="5"/>
    </row>
    <row r="77" spans="1:54" x14ac:dyDescent="0.2">
      <c r="A77" s="2">
        <v>44419</v>
      </c>
      <c r="B77" s="36">
        <f>'Daily Counts'!B77/SUM('Daily Counts'!B$5:B76)</f>
        <v>2.0997375328083989E-3</v>
      </c>
      <c r="C77" s="36">
        <f>'Daily Counts'!C77/SUM('Daily Counts'!C$5:C76)</f>
        <v>8.5958047341073828E-3</v>
      </c>
      <c r="D77" s="36">
        <f>'Daily Counts'!D77/SUM('Daily Counts'!D$5:D76)</f>
        <v>5.5960086299892122E-3</v>
      </c>
      <c r="E77" s="36">
        <f>'Daily Counts'!E77/SUM('Daily Counts'!E$5:E76)</f>
        <v>2.9293982116407921E-2</v>
      </c>
      <c r="F77" s="36">
        <f>'Daily Counts'!F77/SUM('Daily Counts'!F$5:F76)</f>
        <v>4.4779332615715824E-2</v>
      </c>
      <c r="G77" s="36">
        <f>'Daily Counts'!G77/SUM('Daily Counts'!G$5:G76)</f>
        <v>1.7145343777197564E-2</v>
      </c>
      <c r="H77" s="36">
        <f>'Daily Counts'!H77/SUM('Daily Counts'!H$5:H76)</f>
        <v>2.688910696761531E-2</v>
      </c>
      <c r="I77" s="36">
        <f>'Daily Counts'!I77/SUM('Daily Counts'!I$5:I76)</f>
        <v>1.2091468402148013E-3</v>
      </c>
      <c r="J77" s="36">
        <f>'Daily Counts'!J77/SUM('Daily Counts'!J$5:J76)</f>
        <v>4.9105875674141354E-2</v>
      </c>
      <c r="K77" s="36">
        <f>'Daily Counts'!K77/SUM('Daily Counts'!K$5:K76)</f>
        <v>1.5705983979896341E-2</v>
      </c>
      <c r="L77" s="36">
        <f>'Daily Counts'!L77/SUM('Daily Counts'!L$5:L76)</f>
        <v>4.6254071661237788E-2</v>
      </c>
      <c r="M77" s="36">
        <f>'Daily Counts'!M77/SUM('Daily Counts'!M$5:M76)</f>
        <v>7.431786813886825E-4</v>
      </c>
      <c r="N77" s="36">
        <f>'Daily Counts'!N77/SUM('Daily Counts'!N$5:N76)</f>
        <v>2.60238299086758E-2</v>
      </c>
      <c r="O77" s="36">
        <f>'Daily Counts'!O77/SUM('Daily Counts'!O$5:O76)</f>
        <v>2.5943916979465666E-3</v>
      </c>
      <c r="P77" s="36">
        <f>'Daily Counts'!P77/SUM('Daily Counts'!P$5:P76)</f>
        <v>0</v>
      </c>
      <c r="Q77" s="36">
        <f>'Daily Counts'!Q77/SUM('Daily Counts'!Q$5:Q76)</f>
        <v>0</v>
      </c>
      <c r="R77" s="36">
        <f>'Daily Counts'!R77/SUM('Daily Counts'!R$5:R76)</f>
        <v>5.0229621125143513E-4</v>
      </c>
      <c r="S77" s="36">
        <f>'Daily Counts'!S77/SUM('Daily Counts'!S$5:S76)</f>
        <v>2.5734796153325207E-3</v>
      </c>
      <c r="T77" s="36">
        <f>'Daily Counts'!T77/SUM('Daily Counts'!T$5:T76)</f>
        <v>1.9764216366158115E-2</v>
      </c>
      <c r="U77" s="36">
        <f>'Daily Counts'!U77/SUM('Daily Counts'!U$5:U76)</f>
        <v>0</v>
      </c>
      <c r="V77" s="36">
        <f>'Daily Counts'!V77/SUM('Daily Counts'!V$5:V76)</f>
        <v>5.108556832694764E-2</v>
      </c>
      <c r="W77" s="36">
        <f>'Daily Counts'!W77/SUM('Daily Counts'!W$5:W76)</f>
        <v>8.1012882376377878E-3</v>
      </c>
      <c r="X77" s="36">
        <f>'Daily Counts'!X77/SUM('Daily Counts'!X$5:X76)</f>
        <v>7.9211045364891514E-2</v>
      </c>
      <c r="Y77" s="36">
        <f>'Daily Counts'!Y77/SUM('Daily Counts'!Y$5:Y76)</f>
        <v>0</v>
      </c>
      <c r="Z77" s="36">
        <f>'Daily Counts'!Z77/SUM('Daily Counts'!Z$5:Z76)</f>
        <v>3.8169737524150604E-3</v>
      </c>
      <c r="AA77" s="36">
        <f>'Daily Counts'!AA77/SUM('Daily Counts'!AA$5:AA76)</f>
        <v>1.5492755702194808E-2</v>
      </c>
      <c r="AB77" s="36">
        <f>'Daily Counts'!AB77/SUM('Daily Counts'!AB$5:AB76)</f>
        <v>1.3412017167381974E-4</v>
      </c>
      <c r="AC77" s="36">
        <f>'Daily Counts'!AC77/SUM('Daily Counts'!AC$5:AC76)</f>
        <v>2.2693806842789085E-2</v>
      </c>
      <c r="AD77" s="36">
        <f>'Daily Counts'!AD77/SUM('Daily Counts'!AD$5:AD76)</f>
        <v>9.5594884381862803E-3</v>
      </c>
      <c r="AE77" s="36">
        <f>'Daily Counts'!AE77/SUM('Daily Counts'!AE$5:AE76)</f>
        <v>4.6634403871535418E-2</v>
      </c>
      <c r="AF77" s="36">
        <f>'Daily Counts'!AF77/SUM('Daily Counts'!AF$5:AF76)</f>
        <v>2.330593607305936E-2</v>
      </c>
      <c r="AG77" s="36">
        <f>'Daily Counts'!AG77/SUM('Daily Counts'!AG$5:AG76)</f>
        <v>3.9945673883518413E-4</v>
      </c>
      <c r="AH77" s="36">
        <f>'Daily Counts'!AH77/SUM('Daily Counts'!AH$5:AH76)</f>
        <v>0</v>
      </c>
      <c r="AI77" s="36">
        <f>'Daily Counts'!AI77/SUM('Daily Counts'!AI$5:AI76)</f>
        <v>0</v>
      </c>
      <c r="AJ77" s="36">
        <f>'Daily Counts'!AJ77/SUM('Daily Counts'!AJ$5:AJ76)</f>
        <v>1.7249453637215112E-2</v>
      </c>
      <c r="AK77" s="36">
        <f>'Daily Counts'!AK77/SUM('Daily Counts'!AK$5:AK76)</f>
        <v>1.5930421724439994E-2</v>
      </c>
      <c r="AL77" s="36">
        <f>'Daily Counts'!AL77/SUM('Daily Counts'!AL$5:AL76)</f>
        <v>8.1345978334193096E-3</v>
      </c>
      <c r="AM77" s="36">
        <f>'Daily Counts'!AM77/SUM('Daily Counts'!AM$5:AM76)</f>
        <v>2.2163402152814541E-2</v>
      </c>
      <c r="AN77" s="36">
        <f>'Daily Counts'!AN77/SUM('Daily Counts'!AN$5:AN76)</f>
        <v>1.6880388321379409E-2</v>
      </c>
      <c r="AO77" s="36">
        <f>'Daily Counts'!AO77/SUM('Daily Counts'!AO$5:AO76)</f>
        <v>5.1699269809789956E-2</v>
      </c>
      <c r="AP77" s="36">
        <f>'Daily Counts'!AP77/SUM('Daily Counts'!AP$5:AP76)</f>
        <v>0</v>
      </c>
      <c r="AQ77" s="36">
        <f>'Daily Counts'!AQ77/SUM('Daily Counts'!AQ$5:AQ76)</f>
        <v>3.7291566778541365E-3</v>
      </c>
      <c r="AR77" s="36">
        <f>'Daily Counts'!AR77/SUM('Daily Counts'!AR$5:AR76)</f>
        <v>1.0892296967584524E-2</v>
      </c>
      <c r="AS77" s="36">
        <f>'Daily Counts'!AS77/SUM('Daily Counts'!AS$5:AS76)</f>
        <v>4.9361837906828333E-2</v>
      </c>
      <c r="AT77" s="36">
        <f>'Daily Counts'!AT77/SUM('Daily Counts'!AT$5:AT76)</f>
        <v>2.4177429274292742E-2</v>
      </c>
      <c r="AU77" s="36">
        <f>'Daily Counts'!AU77/SUM('Daily Counts'!AU$5:AU76)</f>
        <v>1.0871297860809131E-2</v>
      </c>
      <c r="AV77" s="36">
        <f>'Daily Counts'!AV77/SUM('Daily Counts'!AV$5:AV76)</f>
        <v>5.4921622867680958E-2</v>
      </c>
      <c r="AW77" s="5"/>
      <c r="AX77" s="5"/>
      <c r="AY77" s="5"/>
      <c r="AZ77" s="5"/>
      <c r="BA77" s="5"/>
      <c r="BB77" s="5"/>
    </row>
    <row r="78" spans="1:54" x14ac:dyDescent="0.2">
      <c r="A78" s="2">
        <v>44420</v>
      </c>
      <c r="B78" s="36">
        <f>'Daily Counts'!B78/SUM('Daily Counts'!B$5:B77)</f>
        <v>7.3991618648507071E-3</v>
      </c>
      <c r="C78" s="36">
        <f>'Daily Counts'!C78/SUM('Daily Counts'!C$5:C77)</f>
        <v>9.5401640908223621E-4</v>
      </c>
      <c r="D78" s="36">
        <f>'Daily Counts'!D78/SUM('Daily Counts'!D$5:D77)</f>
        <v>3.352329869259135E-3</v>
      </c>
      <c r="E78" s="36">
        <f>'Daily Counts'!E78/SUM('Daily Counts'!E$5:E77)</f>
        <v>6.4408676650855409E-2</v>
      </c>
      <c r="F78" s="36">
        <f>'Daily Counts'!F78/SUM('Daily Counts'!F$5:F77)</f>
        <v>7.6035441994642489E-2</v>
      </c>
      <c r="G78" s="36">
        <f>'Daily Counts'!G78/SUM('Daily Counts'!G$5:G77)</f>
        <v>0</v>
      </c>
      <c r="H78" s="36">
        <f>'Daily Counts'!H78/SUM('Daily Counts'!H$5:H77)</f>
        <v>0</v>
      </c>
      <c r="I78" s="36">
        <f>'Daily Counts'!I78/SUM('Daily Counts'!I$5:I77)</f>
        <v>0</v>
      </c>
      <c r="J78" s="36">
        <f>'Daily Counts'!J78/SUM('Daily Counts'!J$5:J77)</f>
        <v>4.267161410018553E-2</v>
      </c>
      <c r="K78" s="36">
        <f>'Daily Counts'!K78/SUM('Daily Counts'!K$5:K77)</f>
        <v>1.5463120457708366E-2</v>
      </c>
      <c r="L78" s="36">
        <f>'Daily Counts'!L78/SUM('Daily Counts'!L$5:L77)</f>
        <v>0.17247820672478206</v>
      </c>
      <c r="M78" s="36">
        <f>'Daily Counts'!M78/SUM('Daily Counts'!M$5:M77)</f>
        <v>3.607044345427541E-3</v>
      </c>
      <c r="N78" s="36">
        <f>'Daily Counts'!N78/SUM('Daily Counts'!N$5:N77)</f>
        <v>2.3121186308085462E-3</v>
      </c>
      <c r="O78" s="36">
        <f>'Daily Counts'!O78/SUM('Daily Counts'!O$5:O77)</f>
        <v>2.092165391179871E-3</v>
      </c>
      <c r="P78" s="36">
        <f>'Daily Counts'!P78/SUM('Daily Counts'!P$5:P77)</f>
        <v>0</v>
      </c>
      <c r="Q78" s="36">
        <f>'Daily Counts'!Q78/SUM('Daily Counts'!Q$5:Q77)</f>
        <v>0</v>
      </c>
      <c r="R78" s="36">
        <f>'Daily Counts'!R78/SUM('Daily Counts'!R$5:R77)</f>
        <v>1.7714982428458724E-2</v>
      </c>
      <c r="S78" s="36">
        <f>'Daily Counts'!S78/SUM('Daily Counts'!S$5:S77)</f>
        <v>3.6476627938395027E-3</v>
      </c>
      <c r="T78" s="36">
        <f>'Daily Counts'!T78/SUM('Daily Counts'!T$5:T77)</f>
        <v>0</v>
      </c>
      <c r="U78" s="36">
        <f>'Daily Counts'!U78/SUM('Daily Counts'!U$5:U77)</f>
        <v>0</v>
      </c>
      <c r="V78" s="36">
        <f>'Daily Counts'!V78/SUM('Daily Counts'!V$5:V77)</f>
        <v>6.1090859997299851E-2</v>
      </c>
      <c r="W78" s="36">
        <f>'Daily Counts'!W78/SUM('Daily Counts'!W$5:W77)</f>
        <v>1.9321974354470403E-3</v>
      </c>
      <c r="X78" s="36">
        <f>'Daily Counts'!X78/SUM('Daily Counts'!X$5:X77)</f>
        <v>3.2336671783999807E-2</v>
      </c>
      <c r="Y78" s="36">
        <f>'Daily Counts'!Y78/SUM('Daily Counts'!Y$5:Y77)</f>
        <v>0</v>
      </c>
      <c r="Z78" s="36">
        <f>'Daily Counts'!Z78/SUM('Daily Counts'!Z$5:Z77)</f>
        <v>2.3471974462491784E-4</v>
      </c>
      <c r="AA78" s="36">
        <f>'Daily Counts'!AA78/SUM('Daily Counts'!AA$5:AA77)</f>
        <v>2.2425483825399068E-2</v>
      </c>
      <c r="AB78" s="36">
        <f>'Daily Counts'!AB78/SUM('Daily Counts'!AB$5:AB77)</f>
        <v>9.3871530105940724E-4</v>
      </c>
      <c r="AC78" s="36">
        <f>'Daily Counts'!AC78/SUM('Daily Counts'!AC$5:AC77)</f>
        <v>5.6181361339318484E-3</v>
      </c>
      <c r="AD78" s="36">
        <f>'Daily Counts'!AD78/SUM('Daily Counts'!AD$5:AD77)</f>
        <v>8.6159095756024734E-3</v>
      </c>
      <c r="AE78" s="36">
        <f>'Daily Counts'!AE78/SUM('Daily Counts'!AE$5:AE77)</f>
        <v>3.3543505674653216E-2</v>
      </c>
      <c r="AF78" s="36">
        <f>'Daily Counts'!AF78/SUM('Daily Counts'!AF$5:AF77)</f>
        <v>4.5121907685717347E-2</v>
      </c>
      <c r="AG78" s="36">
        <f>'Daily Counts'!AG78/SUM('Daily Counts'!AG$5:AG77)</f>
        <v>0</v>
      </c>
      <c r="AH78" s="36">
        <f>'Daily Counts'!AH78/SUM('Daily Counts'!AH$5:AH77)</f>
        <v>1.3997442091800483E-2</v>
      </c>
      <c r="AI78" s="36">
        <f>'Daily Counts'!AI78/SUM('Daily Counts'!AI$5:AI77)</f>
        <v>0</v>
      </c>
      <c r="AJ78" s="36">
        <f>'Daily Counts'!AJ78/SUM('Daily Counts'!AJ$5:AJ77)</f>
        <v>3.4451008977211692E-2</v>
      </c>
      <c r="AK78" s="36">
        <f>'Daily Counts'!AK78/SUM('Daily Counts'!AK$5:AK77)</f>
        <v>1.8045649951344493E-2</v>
      </c>
      <c r="AL78" s="36">
        <f>'Daily Counts'!AL78/SUM('Daily Counts'!AL$5:AL77)</f>
        <v>1.6374084861843659E-2</v>
      </c>
      <c r="AM78" s="36">
        <f>'Daily Counts'!AM78/SUM('Daily Counts'!AM$5:AM77)</f>
        <v>1.5916859441356214E-2</v>
      </c>
      <c r="AN78" s="36">
        <f>'Daily Counts'!AN78/SUM('Daily Counts'!AN$5:AN77)</f>
        <v>2.0281181723187994E-2</v>
      </c>
      <c r="AO78" s="36">
        <f>'Daily Counts'!AO78/SUM('Daily Counts'!AO$5:AO77)</f>
        <v>6.4072343890627008E-3</v>
      </c>
      <c r="AP78" s="36">
        <f>'Daily Counts'!AP78/SUM('Daily Counts'!AP$5:AP77)</f>
        <v>0</v>
      </c>
      <c r="AQ78" s="36">
        <f>'Daily Counts'!AQ78/SUM('Daily Counts'!AQ$5:AQ77)</f>
        <v>2.4149461281248339E-3</v>
      </c>
      <c r="AR78" s="36">
        <f>'Daily Counts'!AR78/SUM('Daily Counts'!AR$5:AR77)</f>
        <v>5.3443668649254374E-3</v>
      </c>
      <c r="AS78" s="36">
        <f>'Daily Counts'!AS78/SUM('Daily Counts'!AS$5:AS77)</f>
        <v>6.2121811049958953E-2</v>
      </c>
      <c r="AT78" s="36">
        <f>'Daily Counts'!AT78/SUM('Daily Counts'!AT$5:AT77)</f>
        <v>4.2709701632576466E-2</v>
      </c>
      <c r="AU78" s="36">
        <f>'Daily Counts'!AU78/SUM('Daily Counts'!AU$5:AU77)</f>
        <v>1.4964677683865271E-2</v>
      </c>
      <c r="AV78" s="36">
        <f>'Daily Counts'!AV78/SUM('Daily Counts'!AV$5:AV77)</f>
        <v>3.8350177547118273E-2</v>
      </c>
      <c r="AW78" s="5"/>
      <c r="AX78" s="5"/>
      <c r="AY78" s="5"/>
      <c r="AZ78" s="5"/>
      <c r="BA78" s="5"/>
      <c r="BB78" s="5"/>
    </row>
    <row r="79" spans="1:54" x14ac:dyDescent="0.2">
      <c r="A79" s="2">
        <v>44421</v>
      </c>
      <c r="B79" s="36">
        <f>'Daily Counts'!B79/SUM('Daily Counts'!B$5:B78)</f>
        <v>0</v>
      </c>
      <c r="C79" s="36">
        <f>'Daily Counts'!C79/SUM('Daily Counts'!C$5:C78)</f>
        <v>3.6218070911170415E-2</v>
      </c>
      <c r="D79" s="36">
        <f>'Daily Counts'!D79/SUM('Daily Counts'!D$5:D78)</f>
        <v>9.3551620447711332E-3</v>
      </c>
      <c r="E79" s="36">
        <f>'Daily Counts'!E79/SUM('Daily Counts'!E$5:E78)</f>
        <v>4.7142177603084395E-2</v>
      </c>
      <c r="F79" s="36">
        <f>'Daily Counts'!F79/SUM('Daily Counts'!F$5:F78)</f>
        <v>5.7449253159708928E-4</v>
      </c>
      <c r="G79" s="36">
        <f>'Daily Counts'!G79/SUM('Daily Counts'!G$5:G78)</f>
        <v>4.8515444510995126E-2</v>
      </c>
      <c r="H79" s="36">
        <f>'Daily Counts'!H79/SUM('Daily Counts'!H$5:H78)</f>
        <v>1.9113149847094801E-4</v>
      </c>
      <c r="I79" s="36">
        <f>'Daily Counts'!I79/SUM('Daily Counts'!I$5:I78)</f>
        <v>0</v>
      </c>
      <c r="J79" s="36">
        <f>'Daily Counts'!J79/SUM('Daily Counts'!J$5:J78)</f>
        <v>5.0452253855278767E-2</v>
      </c>
      <c r="K79" s="36">
        <f>'Daily Counts'!K79/SUM('Daily Counts'!K$5:K78)</f>
        <v>1.5227653418608192E-2</v>
      </c>
      <c r="L79" s="36">
        <f>'Daily Counts'!L79/SUM('Daily Counts'!L$5:L78)</f>
        <v>0.11205523101433883</v>
      </c>
      <c r="M79" s="36">
        <f>'Daily Counts'!M79/SUM('Daily Counts'!M$5:M78)</f>
        <v>1.7970401691331924E-3</v>
      </c>
      <c r="N79" s="36">
        <f>'Daily Counts'!N79/SUM('Daily Counts'!N$5:N78)</f>
        <v>1.8939919522686276E-2</v>
      </c>
      <c r="O79" s="36">
        <f>'Daily Counts'!O79/SUM('Daily Counts'!O$5:O78)</f>
        <v>5.0546673259711005E-3</v>
      </c>
      <c r="P79" s="36">
        <f>'Daily Counts'!P79/SUM('Daily Counts'!P$5:P78)</f>
        <v>2.615062761506276E-3</v>
      </c>
      <c r="Q79" s="36">
        <f>'Daily Counts'!Q79/SUM('Daily Counts'!Q$5:Q78)</f>
        <v>0</v>
      </c>
      <c r="R79" s="36">
        <f>'Daily Counts'!R79/SUM('Daily Counts'!R$5:R78)</f>
        <v>7.9633544749823822E-3</v>
      </c>
      <c r="S79" s="36">
        <f>'Daily Counts'!S79/SUM('Daily Counts'!S$5:S78)</f>
        <v>9.4225333153856504E-4</v>
      </c>
      <c r="T79" s="36">
        <f>'Daily Counts'!T79/SUM('Daily Counts'!T$5:T78)</f>
        <v>0</v>
      </c>
      <c r="U79" s="36">
        <f>'Daily Counts'!U79/SUM('Daily Counts'!U$5:U78)</f>
        <v>0</v>
      </c>
      <c r="V79" s="36">
        <f>'Daily Counts'!V79/SUM('Daily Counts'!V$5:V78)</f>
        <v>0</v>
      </c>
      <c r="W79" s="36">
        <f>'Daily Counts'!W79/SUM('Daily Counts'!W$5:W78)</f>
        <v>0</v>
      </c>
      <c r="X79" s="36">
        <f>'Daily Counts'!X79/SUM('Daily Counts'!X$5:X78)</f>
        <v>4.2677745255405533E-2</v>
      </c>
      <c r="Y79" s="36">
        <f>'Daily Counts'!Y79/SUM('Daily Counts'!Y$5:Y78)</f>
        <v>2.8146189602968144E-3</v>
      </c>
      <c r="Z79" s="36">
        <f>'Daily Counts'!Z79/SUM('Daily Counts'!Z$5:Z78)</f>
        <v>0</v>
      </c>
      <c r="AA79" s="36">
        <f>'Daily Counts'!AA79/SUM('Daily Counts'!AA$5:AA78)</f>
        <v>1.0362336361438291E-3</v>
      </c>
      <c r="AB79" s="36">
        <f>'Daily Counts'!AB79/SUM('Daily Counts'!AB$5:AB78)</f>
        <v>1.2057877813504824E-3</v>
      </c>
      <c r="AC79" s="36">
        <f>'Daily Counts'!AC79/SUM('Daily Counts'!AC$5:AC78)</f>
        <v>1.4317798989331835E-3</v>
      </c>
      <c r="AD79" s="36">
        <f>'Daily Counts'!AD79/SUM('Daily Counts'!AD$5:AD78)</f>
        <v>0</v>
      </c>
      <c r="AE79" s="36">
        <f>'Daily Counts'!AE79/SUM('Daily Counts'!AE$5:AE78)</f>
        <v>3.2210834553440704E-2</v>
      </c>
      <c r="AF79" s="36">
        <f>'Daily Counts'!AF79/SUM('Daily Counts'!AF$5:AF78)</f>
        <v>1.0383577552344843E-2</v>
      </c>
      <c r="AG79" s="36">
        <f>'Daily Counts'!AG79/SUM('Daily Counts'!AG$5:AG78)</f>
        <v>0</v>
      </c>
      <c r="AH79" s="36">
        <f>'Daily Counts'!AH79/SUM('Daily Counts'!AH$5:AH78)</f>
        <v>0</v>
      </c>
      <c r="AI79" s="36">
        <f>'Daily Counts'!AI79/SUM('Daily Counts'!AI$5:AI78)</f>
        <v>1.3097576948264572E-3</v>
      </c>
      <c r="AJ79" s="36">
        <f>'Daily Counts'!AJ79/SUM('Daily Counts'!AJ$5:AJ78)</f>
        <v>3.6641447856401124E-2</v>
      </c>
      <c r="AK79" s="36">
        <f>'Daily Counts'!AK79/SUM('Daily Counts'!AK$5:AK78)</f>
        <v>1.7169199496660535E-2</v>
      </c>
      <c r="AL79" s="36">
        <f>'Daily Counts'!AL79/SUM('Daily Counts'!AL$5:AL78)</f>
        <v>2.1686933622492448E-2</v>
      </c>
      <c r="AM79" s="36">
        <f>'Daily Counts'!AM79/SUM('Daily Counts'!AM$5:AM78)</f>
        <v>3.3578031538879824E-2</v>
      </c>
      <c r="AN79" s="36">
        <f>'Daily Counts'!AN79/SUM('Daily Counts'!AN$5:AN78)</f>
        <v>3.4518877147246406E-2</v>
      </c>
      <c r="AO79" s="36">
        <f>'Daily Counts'!AO79/SUM('Daily Counts'!AO$5:AO78)</f>
        <v>4.2371979133397214E-3</v>
      </c>
      <c r="AP79" s="36">
        <f>'Daily Counts'!AP79/SUM('Daily Counts'!AP$5:AP78)</f>
        <v>0</v>
      </c>
      <c r="AQ79" s="36">
        <f>'Daily Counts'!AQ79/SUM('Daily Counts'!AQ$5:AQ78)</f>
        <v>2.9041908241336404E-2</v>
      </c>
      <c r="AR79" s="36">
        <f>'Daily Counts'!AR79/SUM('Daily Counts'!AR$5:AR78)</f>
        <v>1.9720483580553888E-3</v>
      </c>
      <c r="AS79" s="36">
        <f>'Daily Counts'!AS79/SUM('Daily Counts'!AS$5:AS78)</f>
        <v>3.862009733753221E-2</v>
      </c>
      <c r="AT79" s="36">
        <f>'Daily Counts'!AT79/SUM('Daily Counts'!AT$5:AT78)</f>
        <v>3.8980671633732859E-2</v>
      </c>
      <c r="AU79" s="36">
        <f>'Daily Counts'!AU79/SUM('Daily Counts'!AU$5:AU78)</f>
        <v>6.4180843626194362E-2</v>
      </c>
      <c r="AV79" s="36">
        <f>'Daily Counts'!AV79/SUM('Daily Counts'!AV$5:AV78)</f>
        <v>5.724206871152733E-2</v>
      </c>
      <c r="AW79" s="5"/>
      <c r="AX79" s="5"/>
      <c r="AY79" s="5"/>
      <c r="AZ79" s="5"/>
      <c r="BA79" s="5"/>
      <c r="BB79" s="5"/>
    </row>
    <row r="80" spans="1:54" x14ac:dyDescent="0.2">
      <c r="A80" s="2">
        <v>44422</v>
      </c>
      <c r="B80" s="36">
        <f>'Daily Counts'!B80/SUM('Daily Counts'!B$5:B79)</f>
        <v>3.7114072148196293E-2</v>
      </c>
      <c r="C80" s="36">
        <f>'Daily Counts'!C80/SUM('Daily Counts'!C$5:C79)</f>
        <v>1.9315673289183224E-2</v>
      </c>
      <c r="D80" s="36">
        <f>'Daily Counts'!D80/SUM('Daily Counts'!D$5:D79)</f>
        <v>5.7000993048659382E-2</v>
      </c>
      <c r="E80" s="36">
        <f>'Daily Counts'!E80/SUM('Daily Counts'!E$5:E79)</f>
        <v>4.5904461339836469E-3</v>
      </c>
      <c r="F80" s="36">
        <f>'Daily Counts'!F80/SUM('Daily Counts'!F$5:F79)</f>
        <v>1.492822966507177E-2</v>
      </c>
      <c r="G80" s="36">
        <f>'Daily Counts'!G80/SUM('Daily Counts'!G$5:G79)</f>
        <v>5.0758935857679127E-2</v>
      </c>
      <c r="H80" s="36">
        <f>'Daily Counts'!H80/SUM('Daily Counts'!H$5:H79)</f>
        <v>0</v>
      </c>
      <c r="I80" s="36">
        <f>'Daily Counts'!I80/SUM('Daily Counts'!I$5:I79)</f>
        <v>2.4260291975988349E-2</v>
      </c>
      <c r="J80" s="36">
        <f>'Daily Counts'!J80/SUM('Daily Counts'!J$5:J79)</f>
        <v>4.3970780251967392E-2</v>
      </c>
      <c r="K80" s="36">
        <f>'Daily Counts'!K80/SUM('Daily Counts'!K$5:K79)</f>
        <v>1.4999250037498125E-2</v>
      </c>
      <c r="L80" s="36">
        <f>'Daily Counts'!L80/SUM('Daily Counts'!L$5:L79)</f>
        <v>0.24403056351480421</v>
      </c>
      <c r="M80" s="36">
        <f>'Daily Counts'!M80/SUM('Daily Counts'!M$5:M79)</f>
        <v>4.379022897541416E-2</v>
      </c>
      <c r="N80" s="36">
        <f>'Daily Counts'!N80/SUM('Daily Counts'!N$5:N79)</f>
        <v>1.7770817729965277E-2</v>
      </c>
      <c r="O80" s="36">
        <f>'Daily Counts'!O80/SUM('Daily Counts'!O$5:O79)</f>
        <v>1.1917126769802657E-2</v>
      </c>
      <c r="P80" s="36">
        <f>'Daily Counts'!P80/SUM('Daily Counts'!P$5:P79)</f>
        <v>0</v>
      </c>
      <c r="Q80" s="36">
        <f>'Daily Counts'!Q80/SUM('Daily Counts'!Q$5:Q79)</f>
        <v>0</v>
      </c>
      <c r="R80" s="36">
        <f>'Daily Counts'!R80/SUM('Daily Counts'!R$5:R79)</f>
        <v>1.3983080472628121E-4</v>
      </c>
      <c r="S80" s="36">
        <f>'Daily Counts'!S80/SUM('Daily Counts'!S$5:S79)</f>
        <v>3.7654653039268424E-3</v>
      </c>
      <c r="T80" s="36">
        <f>'Daily Counts'!T80/SUM('Daily Counts'!T$5:T79)</f>
        <v>0</v>
      </c>
      <c r="U80" s="36">
        <f>'Daily Counts'!U80/SUM('Daily Counts'!U$5:U79)</f>
        <v>0</v>
      </c>
      <c r="V80" s="36">
        <f>'Daily Counts'!V80/SUM('Daily Counts'!V$5:V79)</f>
        <v>0</v>
      </c>
      <c r="W80" s="36">
        <f>'Daily Counts'!W80/SUM('Daily Counts'!W$5:W79)</f>
        <v>5.6539270687237025E-3</v>
      </c>
      <c r="X80" s="36">
        <f>'Daily Counts'!X80/SUM('Daily Counts'!X$5:X79)</f>
        <v>9.0600380331431682E-2</v>
      </c>
      <c r="Y80" s="36">
        <f>'Daily Counts'!Y80/SUM('Daily Counts'!Y$5:Y79)</f>
        <v>9.1005741016372526E-3</v>
      </c>
      <c r="Z80" s="36">
        <f>'Daily Counts'!Z80/SUM('Daily Counts'!Z$5:Z79)</f>
        <v>1.8773173135589244E-4</v>
      </c>
      <c r="AA80" s="36">
        <f>'Daily Counts'!AA80/SUM('Daily Counts'!AA$5:AA79)</f>
        <v>5.2793209344053002E-3</v>
      </c>
      <c r="AB80" s="36">
        <f>'Daily Counts'!AB80/SUM('Daily Counts'!AB$5:AB79)</f>
        <v>5.7986529283197289E-3</v>
      </c>
      <c r="AC80" s="36">
        <f>'Daily Counts'!AC80/SUM('Daily Counts'!AC$5:AC79)</f>
        <v>5.1442348125928627E-2</v>
      </c>
      <c r="AD80" s="36">
        <f>'Daily Counts'!AD80/SUM('Daily Counts'!AD$5:AD79)</f>
        <v>0</v>
      </c>
      <c r="AE80" s="36">
        <f>'Daily Counts'!AE80/SUM('Daily Counts'!AE$5:AE79)</f>
        <v>6.3750985027580767E-2</v>
      </c>
      <c r="AF80" s="36">
        <f>'Daily Counts'!AF80/SUM('Daily Counts'!AF$5:AF79)</f>
        <v>1.5111051012474223E-2</v>
      </c>
      <c r="AG80" s="36">
        <f>'Daily Counts'!AG80/SUM('Daily Counts'!AG$5:AG79)</f>
        <v>0</v>
      </c>
      <c r="AH80" s="36">
        <f>'Daily Counts'!AH80/SUM('Daily Counts'!AH$5:AH79)</f>
        <v>3.9660850676196485E-2</v>
      </c>
      <c r="AI80" s="36">
        <f>'Daily Counts'!AI80/SUM('Daily Counts'!AI$5:AI79)</f>
        <v>1.962066710268149E-2</v>
      </c>
      <c r="AJ80" s="36">
        <f>'Daily Counts'!AJ80/SUM('Daily Counts'!AJ$5:AJ79)</f>
        <v>9.1585575271894669E-3</v>
      </c>
      <c r="AK80" s="36">
        <f>'Daily Counts'!AK80/SUM('Daily Counts'!AK$5:AK79)</f>
        <v>2.4313940071609551E-2</v>
      </c>
      <c r="AL80" s="36">
        <f>'Daily Counts'!AL80/SUM('Daily Counts'!AL$5:AL79)</f>
        <v>1.1371389583807141E-2</v>
      </c>
      <c r="AM80" s="36">
        <f>'Daily Counts'!AM80/SUM('Daily Counts'!AM$5:AM79)</f>
        <v>2.4529790872024202E-2</v>
      </c>
      <c r="AN80" s="36">
        <f>'Daily Counts'!AN80/SUM('Daily Counts'!AN$5:AN79)</f>
        <v>2.1599730003374958E-2</v>
      </c>
      <c r="AO80" s="36">
        <f>'Daily Counts'!AO80/SUM('Daily Counts'!AO$5:AO79)</f>
        <v>2.8581121194131118E-2</v>
      </c>
      <c r="AP80" s="36">
        <f>'Daily Counts'!AP80/SUM('Daily Counts'!AP$5:AP79)</f>
        <v>0</v>
      </c>
      <c r="AQ80" s="36">
        <f>'Daily Counts'!AQ80/SUM('Daily Counts'!AQ$5:AQ79)</f>
        <v>5.7627990738358628E-2</v>
      </c>
      <c r="AR80" s="36">
        <f>'Daily Counts'!AR80/SUM('Daily Counts'!AR$5:AR79)</f>
        <v>3.294540475782988E-3</v>
      </c>
      <c r="AS80" s="36">
        <f>'Daily Counts'!AS80/SUM('Daily Counts'!AS$5:AS79)</f>
        <v>1.8192342677582072E-3</v>
      </c>
      <c r="AT80" s="36">
        <f>'Daily Counts'!AT80/SUM('Daily Counts'!AT$5:AT79)</f>
        <v>2.6813552276034089E-2</v>
      </c>
      <c r="AU80" s="36">
        <f>'Daily Counts'!AU80/SUM('Daily Counts'!AU$5:AU79)</f>
        <v>4.9331347815930855E-2</v>
      </c>
      <c r="AV80" s="36">
        <f>'Daily Counts'!AV80/SUM('Daily Counts'!AV$5:AV79)</f>
        <v>4.0109479970141824E-2</v>
      </c>
      <c r="AW80" s="5"/>
      <c r="AX80" s="5"/>
      <c r="AY80" s="5"/>
      <c r="AZ80" s="5"/>
      <c r="BA80" s="5"/>
      <c r="BB80" s="5"/>
    </row>
    <row r="81" spans="1:54" x14ac:dyDescent="0.2">
      <c r="A81" s="2">
        <v>44423</v>
      </c>
      <c r="B81" s="36">
        <f>'Daily Counts'!B81/SUM('Daily Counts'!B$5:B80)</f>
        <v>2.2123339182752569E-2</v>
      </c>
      <c r="C81" s="36">
        <f>'Daily Counts'!C81/SUM('Daily Counts'!C$5:C80)</f>
        <v>6.105997714010708E-2</v>
      </c>
      <c r="D81" s="36">
        <f>'Daily Counts'!D81/SUM('Daily Counts'!D$5:D80)</f>
        <v>2.9437554803958411E-2</v>
      </c>
      <c r="E81" s="36">
        <f>'Daily Counts'!E81/SUM('Daily Counts'!E$5:E80)</f>
        <v>0</v>
      </c>
      <c r="F81" s="36">
        <f>'Daily Counts'!F81/SUM('Daily Counts'!F$5:F80)</f>
        <v>0.19083537620214971</v>
      </c>
      <c r="G81" s="36">
        <f>'Daily Counts'!G81/SUM('Daily Counts'!G$5:G80)</f>
        <v>1.9959614787200992E-2</v>
      </c>
      <c r="H81" s="36">
        <f>'Daily Counts'!H81/SUM('Daily Counts'!H$5:H80)</f>
        <v>2.9428626027135488E-2</v>
      </c>
      <c r="I81" s="36">
        <f>'Daily Counts'!I81/SUM('Daily Counts'!I$5:I80)</f>
        <v>4.78568456096546E-3</v>
      </c>
      <c r="J81" s="36">
        <f>'Daily Counts'!J81/SUM('Daily Counts'!J$5:J80)</f>
        <v>5.9764053679478076E-2</v>
      </c>
      <c r="K81" s="36">
        <f>'Daily Counts'!K81/SUM('Daily Counts'!K$5:K80)</f>
        <v>1.4777597162701345E-2</v>
      </c>
      <c r="L81" s="36">
        <f>'Daily Counts'!L81/SUM('Daily Counts'!L$5:L80)</f>
        <v>1.1516314779270633E-3</v>
      </c>
      <c r="M81" s="36">
        <f>'Daily Counts'!M81/SUM('Daily Counts'!M$5:M80)</f>
        <v>9.0982612211888397E-3</v>
      </c>
      <c r="N81" s="36">
        <f>'Daily Counts'!N81/SUM('Daily Counts'!N$5:N80)</f>
        <v>1.2058469360449558E-2</v>
      </c>
      <c r="O81" s="36">
        <f>'Daily Counts'!O81/SUM('Daily Counts'!O$5:O80)</f>
        <v>8.5354653989519746E-3</v>
      </c>
      <c r="P81" s="36">
        <f>'Daily Counts'!P81/SUM('Daily Counts'!P$5:P80)</f>
        <v>1.9474873934967833E-2</v>
      </c>
      <c r="Q81" s="36">
        <f>'Daily Counts'!Q81/SUM('Daily Counts'!Q$5:Q80)</f>
        <v>3.787878787878788E-3</v>
      </c>
      <c r="R81" s="36">
        <f>'Daily Counts'!R81/SUM('Daily Counts'!R$5:R80)</f>
        <v>0</v>
      </c>
      <c r="S81" s="36">
        <f>'Daily Counts'!S81/SUM('Daily Counts'!S$5:S80)</f>
        <v>1.4737406216505896E-3</v>
      </c>
      <c r="T81" s="36">
        <f>'Daily Counts'!T81/SUM('Daily Counts'!T$5:T80)</f>
        <v>0</v>
      </c>
      <c r="U81" s="36">
        <f>'Daily Counts'!U81/SUM('Daily Counts'!U$5:U80)</f>
        <v>1.1655011655011655E-4</v>
      </c>
      <c r="V81" s="36">
        <f>'Daily Counts'!V81/SUM('Daily Counts'!V$5:V80)</f>
        <v>0</v>
      </c>
      <c r="W81" s="36">
        <f>'Daily Counts'!W81/SUM('Daily Counts'!W$5:W80)</f>
        <v>6.5809544563085638E-3</v>
      </c>
      <c r="X81" s="36">
        <f>'Daily Counts'!X81/SUM('Daily Counts'!X$5:X80)</f>
        <v>4.1578444804251255E-2</v>
      </c>
      <c r="Y81" s="36">
        <f>'Daily Counts'!Y81/SUM('Daily Counts'!Y$5:Y80)</f>
        <v>4.4249652324160312E-3</v>
      </c>
      <c r="Z81" s="36">
        <f>'Daily Counts'!Z81/SUM('Daily Counts'!Z$5:Z80)</f>
        <v>3.5193092768992539E-3</v>
      </c>
      <c r="AA81" s="36">
        <f>'Daily Counts'!AA81/SUM('Daily Counts'!AA$5:AA80)</f>
        <v>4.5651129264776547E-2</v>
      </c>
      <c r="AB81" s="36">
        <f>'Daily Counts'!AB81/SUM('Daily Counts'!AB$5:AB80)</f>
        <v>4.4347864650317085E-4</v>
      </c>
      <c r="AC81" s="36">
        <f>'Daily Counts'!AC81/SUM('Daily Counts'!AC$5:AC80)</f>
        <v>3.7327360955580441E-4</v>
      </c>
      <c r="AD81" s="36">
        <f>'Daily Counts'!AD81/SUM('Daily Counts'!AD$5:AD80)</f>
        <v>0</v>
      </c>
      <c r="AE81" s="36">
        <f>'Daily Counts'!AE81/SUM('Daily Counts'!AE$5:AE80)</f>
        <v>0</v>
      </c>
      <c r="AF81" s="36">
        <f>'Daily Counts'!AF81/SUM('Daily Counts'!AF$5:AF80)</f>
        <v>5.1551884907419743E-2</v>
      </c>
      <c r="AG81" s="36">
        <f>'Daily Counts'!AG81/SUM('Daily Counts'!AG$5:AG80)</f>
        <v>0</v>
      </c>
      <c r="AH81" s="36">
        <f>'Daily Counts'!AH81/SUM('Daily Counts'!AH$5:AH80)</f>
        <v>9.7054660645683091E-2</v>
      </c>
      <c r="AI81" s="36">
        <f>'Daily Counts'!AI81/SUM('Daily Counts'!AI$5:AI80)</f>
        <v>0.18409236690186018</v>
      </c>
      <c r="AJ81" s="36">
        <f>'Daily Counts'!AJ81/SUM('Daily Counts'!AJ$5:AJ80)</f>
        <v>4.2541123085649462E-4</v>
      </c>
      <c r="AK81" s="36">
        <f>'Daily Counts'!AK81/SUM('Daily Counts'!AK$5:AK80)</f>
        <v>1.6664537631661459E-2</v>
      </c>
      <c r="AL81" s="36">
        <f>'Daily Counts'!AL81/SUM('Daily Counts'!AL$5:AL80)</f>
        <v>5.8841166329360621E-3</v>
      </c>
      <c r="AM81" s="36">
        <f>'Daily Counts'!AM81/SUM('Daily Counts'!AM$5:AM80)</f>
        <v>1.6207715514474613E-2</v>
      </c>
      <c r="AN81" s="36">
        <f>'Daily Counts'!AN81/SUM('Daily Counts'!AN$5:AN80)</f>
        <v>3.0591344565576477E-2</v>
      </c>
      <c r="AO81" s="36">
        <f>'Daily Counts'!AO81/SUM('Daily Counts'!AO$5:AO80)</f>
        <v>1.6923647757255935E-2</v>
      </c>
      <c r="AP81" s="36">
        <f>'Daily Counts'!AP81/SUM('Daily Counts'!AP$5:AP80)</f>
        <v>0</v>
      </c>
      <c r="AQ81" s="36">
        <f>'Daily Counts'!AQ81/SUM('Daily Counts'!AQ$5:AQ80)</f>
        <v>3.0430552177085866E-2</v>
      </c>
      <c r="AR81" s="36">
        <f>'Daily Counts'!AR81/SUM('Daily Counts'!AR$5:AR80)</f>
        <v>4.3072199240905794E-3</v>
      </c>
      <c r="AS81" s="36">
        <f>'Daily Counts'!AS81/SUM('Daily Counts'!AS$5:AS80)</f>
        <v>4.6333746044847982E-2</v>
      </c>
      <c r="AT81" s="36">
        <f>'Daily Counts'!AT81/SUM('Daily Counts'!AT$5:AT80)</f>
        <v>3.3636977058029691E-2</v>
      </c>
      <c r="AU81" s="36">
        <f>'Daily Counts'!AU81/SUM('Daily Counts'!AU$5:AU80)</f>
        <v>1.0351304347826088E-2</v>
      </c>
      <c r="AV81" s="36">
        <f>'Daily Counts'!AV81/SUM('Daily Counts'!AV$5:AV80)</f>
        <v>3.9998086215970528E-2</v>
      </c>
      <c r="AW81" s="5"/>
      <c r="AX81" s="5"/>
      <c r="AY81" s="5"/>
      <c r="AZ81" s="5"/>
      <c r="BA81" s="5"/>
      <c r="BB81" s="5"/>
    </row>
    <row r="82" spans="1:54" x14ac:dyDescent="0.2">
      <c r="A82" s="2">
        <v>44424</v>
      </c>
      <c r="B82" s="36">
        <f>'Daily Counts'!B82/SUM('Daily Counts'!B$5:B81)</f>
        <v>6.376847139616163E-3</v>
      </c>
      <c r="C82" s="36">
        <f>'Daily Counts'!C82/SUM('Daily Counts'!C$5:C81)</f>
        <v>3.4357636920285747E-2</v>
      </c>
      <c r="D82" s="36">
        <f>'Daily Counts'!D82/SUM('Daily Counts'!D$5:D81)</f>
        <v>3.2793867120954001E-2</v>
      </c>
      <c r="E82" s="36">
        <f>'Daily Counts'!E82/SUM('Daily Counts'!E$5:E81)</f>
        <v>0</v>
      </c>
      <c r="F82" s="36">
        <f>'Daily Counts'!F82/SUM('Daily Counts'!F$5:F81)</f>
        <v>0</v>
      </c>
      <c r="G82" s="36">
        <f>'Daily Counts'!G82/SUM('Daily Counts'!G$5:G81)</f>
        <v>9.5941521358410119E-3</v>
      </c>
      <c r="H82" s="36">
        <f>'Daily Counts'!H82/SUM('Daily Counts'!H$5:H81)</f>
        <v>3.8982736216818265E-3</v>
      </c>
      <c r="I82" s="36">
        <f>'Daily Counts'!I82/SUM('Daily Counts'!I$5:I81)</f>
        <v>8.3178021674604821E-3</v>
      </c>
      <c r="J82" s="36">
        <f>'Daily Counts'!J82/SUM('Daily Counts'!J$5:J81)</f>
        <v>7.8466396606168866E-3</v>
      </c>
      <c r="K82" s="36">
        <f>'Daily Counts'!K82/SUM('Daily Counts'!K$5:K81)</f>
        <v>1.45623998835008E-2</v>
      </c>
      <c r="L82" s="36">
        <f>'Daily Counts'!L82/SUM('Daily Counts'!L$5:L81)</f>
        <v>0</v>
      </c>
      <c r="M82" s="36">
        <f>'Daily Counts'!M82/SUM('Daily Counts'!M$5:M81)</f>
        <v>0.20887597675816469</v>
      </c>
      <c r="N82" s="36">
        <f>'Daily Counts'!N82/SUM('Daily Counts'!N$5:N81)</f>
        <v>1.4310974501346819E-2</v>
      </c>
      <c r="O82" s="36">
        <f>'Daily Counts'!O82/SUM('Daily Counts'!O$5:O81)</f>
        <v>4.8743907011623545E-2</v>
      </c>
      <c r="P82" s="36">
        <f>'Daily Counts'!P82/SUM('Daily Counts'!P$5:P81)</f>
        <v>0</v>
      </c>
      <c r="Q82" s="36">
        <f>'Daily Counts'!Q82/SUM('Daily Counts'!Q$5:Q81)</f>
        <v>0</v>
      </c>
      <c r="R82" s="36">
        <f>'Daily Counts'!R82/SUM('Daily Counts'!R$5:R81)</f>
        <v>1.3981125480601187E-3</v>
      </c>
      <c r="S82" s="36">
        <f>'Daily Counts'!S82/SUM('Daily Counts'!S$5:S81)</f>
        <v>1.0702341137123746E-3</v>
      </c>
      <c r="T82" s="36">
        <f>'Daily Counts'!T82/SUM('Daily Counts'!T$5:T81)</f>
        <v>0</v>
      </c>
      <c r="U82" s="36">
        <f>'Daily Counts'!U82/SUM('Daily Counts'!U$5:U81)</f>
        <v>1.825739035854407E-3</v>
      </c>
      <c r="V82" s="36">
        <f>'Daily Counts'!V82/SUM('Daily Counts'!V$5:V81)</f>
        <v>0</v>
      </c>
      <c r="W82" s="36">
        <f>'Daily Counts'!W82/SUM('Daily Counts'!W$5:W81)</f>
        <v>7.0574991340491859E-3</v>
      </c>
      <c r="X82" s="36">
        <f>'Daily Counts'!X82/SUM('Daily Counts'!X$5:X81)</f>
        <v>2.0527333240329235E-3</v>
      </c>
      <c r="Y82" s="36">
        <f>'Daily Counts'!Y82/SUM('Daily Counts'!Y$5:Y81)</f>
        <v>7.3844088277250988E-3</v>
      </c>
      <c r="Z82" s="36">
        <f>'Daily Counts'!Z82/SUM('Daily Counts'!Z$5:Z81)</f>
        <v>8.6505190311418692E-3</v>
      </c>
      <c r="AA82" s="36">
        <f>'Daily Counts'!AA82/SUM('Daily Counts'!AA$5:AA81)</f>
        <v>4.2673319327731088E-3</v>
      </c>
      <c r="AB82" s="36">
        <f>'Daily Counts'!AB82/SUM('Daily Counts'!AB$5:AB81)</f>
        <v>2.0834256837625781E-3</v>
      </c>
      <c r="AC82" s="36">
        <f>'Daily Counts'!AC82/SUM('Daily Counts'!AC$5:AC81)</f>
        <v>1.0501066098081024E-2</v>
      </c>
      <c r="AD82" s="36">
        <f>'Daily Counts'!AD82/SUM('Daily Counts'!AD$5:AD81)</f>
        <v>4.2288662409607986E-4</v>
      </c>
      <c r="AE82" s="36">
        <f>'Daily Counts'!AE82/SUM('Daily Counts'!AE$5:AE81)</f>
        <v>0</v>
      </c>
      <c r="AF82" s="36">
        <f>'Daily Counts'!AF82/SUM('Daily Counts'!AF$5:AF81)</f>
        <v>4.9087914872054722E-3</v>
      </c>
      <c r="AG82" s="36">
        <f>'Daily Counts'!AG82/SUM('Daily Counts'!AG$5:AG81)</f>
        <v>1.4374700527072352E-3</v>
      </c>
      <c r="AH82" s="36">
        <f>'Daily Counts'!AH82/SUM('Daily Counts'!AH$5:AH81)</f>
        <v>8.6809608650242676E-2</v>
      </c>
      <c r="AI82" s="36">
        <f>'Daily Counts'!AI82/SUM('Daily Counts'!AI$5:AI81)</f>
        <v>0.22806067172264355</v>
      </c>
      <c r="AJ82" s="36">
        <f>'Daily Counts'!AJ82/SUM('Daily Counts'!AJ$5:AJ81)</f>
        <v>0</v>
      </c>
      <c r="AK82" s="36">
        <f>'Daily Counts'!AK82/SUM('Daily Counts'!AK$5:AK81)</f>
        <v>8.9667146414456403E-3</v>
      </c>
      <c r="AL82" s="36">
        <f>'Daily Counts'!AL82/SUM('Daily Counts'!AL$5:AL81)</f>
        <v>4.6946607548716424E-3</v>
      </c>
      <c r="AM82" s="36">
        <f>'Daily Counts'!AM82/SUM('Daily Counts'!AM$5:AM81)</f>
        <v>1.7686258408868396E-3</v>
      </c>
      <c r="AN82" s="36">
        <f>'Daily Counts'!AN82/SUM('Daily Counts'!AN$5:AN81)</f>
        <v>2.483224345001496E-2</v>
      </c>
      <c r="AO82" s="36">
        <f>'Daily Counts'!AO82/SUM('Daily Counts'!AO$5:AO81)</f>
        <v>2.3878539719862972E-2</v>
      </c>
      <c r="AP82" s="36">
        <f>'Daily Counts'!AP82/SUM('Daily Counts'!AP$5:AP81)</f>
        <v>0</v>
      </c>
      <c r="AQ82" s="36">
        <f>'Daily Counts'!AQ82/SUM('Daily Counts'!AQ$5:AQ81)</f>
        <v>2.0089233020939071E-2</v>
      </c>
      <c r="AR82" s="36">
        <f>'Daily Counts'!AR82/SUM('Daily Counts'!AR$5:AR81)</f>
        <v>2.0721868365180467E-2</v>
      </c>
      <c r="AS82" s="36">
        <f>'Daily Counts'!AS82/SUM('Daily Counts'!AS$5:AS81)</f>
        <v>3.0187488495621761E-2</v>
      </c>
      <c r="AT82" s="36">
        <f>'Daily Counts'!AT82/SUM('Daily Counts'!AT$5:AT81)</f>
        <v>3.7111988771746582E-2</v>
      </c>
      <c r="AU82" s="36">
        <f>'Daily Counts'!AU82/SUM('Daily Counts'!AU$5:AU81)</f>
        <v>4.0526583951858326E-2</v>
      </c>
      <c r="AV82" s="36">
        <f>'Daily Counts'!AV82/SUM('Daily Counts'!AV$5:AV81)</f>
        <v>2.5762524727423287E-2</v>
      </c>
      <c r="AW82" s="5"/>
      <c r="AX82" s="5"/>
      <c r="AY82" s="5"/>
      <c r="AZ82" s="5"/>
      <c r="BA82" s="5"/>
      <c r="BB82" s="5"/>
    </row>
    <row r="83" spans="1:54" x14ac:dyDescent="0.2">
      <c r="A83" s="2">
        <v>44425</v>
      </c>
      <c r="B83" s="36">
        <f>'Daily Counts'!B83/SUM('Daily Counts'!B$5:B82)</f>
        <v>1.3525863644671907E-2</v>
      </c>
      <c r="C83" s="36">
        <f>'Daily Counts'!C83/SUM('Daily Counts'!C$5:C82)</f>
        <v>1.3922385441789082E-2</v>
      </c>
      <c r="D83" s="36">
        <f>'Daily Counts'!D83/SUM('Daily Counts'!D$5:D82)</f>
        <v>0</v>
      </c>
      <c r="E83" s="36">
        <f>'Daily Counts'!E83/SUM('Daily Counts'!E$5:E82)</f>
        <v>1.6659526869436907E-4</v>
      </c>
      <c r="F83" s="36">
        <f>'Daily Counts'!F83/SUM('Daily Counts'!F$5:F82)</f>
        <v>0</v>
      </c>
      <c r="G83" s="36">
        <f>'Daily Counts'!G83/SUM('Daily Counts'!G$5:G82)</f>
        <v>0.29534655705558488</v>
      </c>
      <c r="H83" s="36">
        <f>'Daily Counts'!H83/SUM('Daily Counts'!H$5:H82)</f>
        <v>6.6568047337278113E-2</v>
      </c>
      <c r="I83" s="36">
        <f>'Daily Counts'!I83/SUM('Daily Counts'!I$5:I82)</f>
        <v>0</v>
      </c>
      <c r="J83" s="36">
        <f>'Daily Counts'!J83/SUM('Daily Counts'!J$5:J82)</f>
        <v>5.6967433617115552E-4</v>
      </c>
      <c r="K83" s="36">
        <f>'Daily Counts'!K83/SUM('Daily Counts'!K$5:K82)</f>
        <v>1.4353380221042055E-2</v>
      </c>
      <c r="L83" s="36">
        <f>'Daily Counts'!L83/SUM('Daily Counts'!L$5:L82)</f>
        <v>0</v>
      </c>
      <c r="M83" s="36">
        <f>'Daily Counts'!M83/SUM('Daily Counts'!M$5:M82)</f>
        <v>5.7677964697107814E-2</v>
      </c>
      <c r="N83" s="36">
        <f>'Daily Counts'!N83/SUM('Daily Counts'!N$5:N82)</f>
        <v>1.6194463904592775E-2</v>
      </c>
      <c r="O83" s="36">
        <f>'Daily Counts'!O83/SUM('Daily Counts'!O$5:O82)</f>
        <v>7.7276673987435512E-2</v>
      </c>
      <c r="P83" s="36">
        <f>'Daily Counts'!P83/SUM('Daily Counts'!P$5:P82)</f>
        <v>5.116834385127068E-3</v>
      </c>
      <c r="Q83" s="36">
        <f>'Daily Counts'!Q83/SUM('Daily Counts'!Q$5:Q82)</f>
        <v>0</v>
      </c>
      <c r="R83" s="36">
        <f>'Daily Counts'!R83/SUM('Daily Counts'!R$5:R82)</f>
        <v>4.0488656195462481E-3</v>
      </c>
      <c r="S83" s="36">
        <f>'Daily Counts'!S83/SUM('Daily Counts'!S$5:S82)</f>
        <v>5.0781772016570892E-3</v>
      </c>
      <c r="T83" s="36">
        <f>'Daily Counts'!T83/SUM('Daily Counts'!T$5:T82)</f>
        <v>0</v>
      </c>
      <c r="U83" s="36">
        <f>'Daily Counts'!U83/SUM('Daily Counts'!U$5:U82)</f>
        <v>2.7142303218301669E-4</v>
      </c>
      <c r="V83" s="36">
        <f>'Daily Counts'!V83/SUM('Daily Counts'!V$5:V82)</f>
        <v>1.2468986576754246E-2</v>
      </c>
      <c r="W83" s="36">
        <f>'Daily Counts'!W83/SUM('Daily Counts'!W$5:W82)</f>
        <v>0</v>
      </c>
      <c r="X83" s="36">
        <f>'Daily Counts'!X83/SUM('Daily Counts'!X$5:X82)</f>
        <v>1.0859188544152744E-2</v>
      </c>
      <c r="Y83" s="36">
        <f>'Daily Counts'!Y83/SUM('Daily Counts'!Y$5:Y82)</f>
        <v>7.2469804248229902E-3</v>
      </c>
      <c r="Z83" s="36">
        <f>'Daily Counts'!Z83/SUM('Daily Counts'!Z$5:Z82)</f>
        <v>5.5166658940243845E-3</v>
      </c>
      <c r="AA83" s="36">
        <f>'Daily Counts'!AA83/SUM('Daily Counts'!AA$5:AA82)</f>
        <v>5.9161927175263125E-3</v>
      </c>
      <c r="AB83" s="36">
        <f>'Daily Counts'!AB83/SUM('Daily Counts'!AB$5:AB82)</f>
        <v>8.4048482703706975E-4</v>
      </c>
      <c r="AC83" s="36">
        <f>'Daily Counts'!AC83/SUM('Daily Counts'!AC$5:AC82)</f>
        <v>6.5411193754286012E-3</v>
      </c>
      <c r="AD83" s="36">
        <f>'Daily Counts'!AD83/SUM('Daily Counts'!AD$5:AD82)</f>
        <v>7.608741598681152E-4</v>
      </c>
      <c r="AE83" s="36">
        <f>'Daily Counts'!AE83/SUM('Daily Counts'!AE$5:AE82)</f>
        <v>0</v>
      </c>
      <c r="AF83" s="36">
        <f>'Daily Counts'!AF83/SUM('Daily Counts'!AF$5:AF82)</f>
        <v>0</v>
      </c>
      <c r="AG83" s="36">
        <f>'Daily Counts'!AG83/SUM('Daily Counts'!AG$5:AG82)</f>
        <v>1.0207336523125997E-2</v>
      </c>
      <c r="AH83" s="36">
        <f>'Daily Counts'!AH83/SUM('Daily Counts'!AH$5:AH82)</f>
        <v>4.2622950819672129E-2</v>
      </c>
      <c r="AI83" s="36">
        <f>'Daily Counts'!AI83/SUM('Daily Counts'!AI$5:AI82)</f>
        <v>0.18526687251874724</v>
      </c>
      <c r="AJ83" s="36">
        <f>'Daily Counts'!AJ83/SUM('Daily Counts'!AJ$5:AJ82)</f>
        <v>4.4082211197732105E-2</v>
      </c>
      <c r="AK83" s="36">
        <f>'Daily Counts'!AK83/SUM('Daily Counts'!AK$5:AK82)</f>
        <v>4.4152109678368865E-4</v>
      </c>
      <c r="AL83" s="36">
        <f>'Daily Counts'!AL83/SUM('Daily Counts'!AL$5:AL82)</f>
        <v>2.9260152048952347E-2</v>
      </c>
      <c r="AM83" s="36">
        <f>'Daily Counts'!AM83/SUM('Daily Counts'!AM$5:AM82)</f>
        <v>1.7560452725495758E-2</v>
      </c>
      <c r="AN83" s="36">
        <f>'Daily Counts'!AN83/SUM('Daily Counts'!AN$5:AN82)</f>
        <v>1.6035532571523896E-2</v>
      </c>
      <c r="AO83" s="36">
        <f>'Daily Counts'!AO83/SUM('Daily Counts'!AO$5:AO82)</f>
        <v>3.6447506483736215E-2</v>
      </c>
      <c r="AP83" s="36">
        <f>'Daily Counts'!AP83/SUM('Daily Counts'!AP$5:AP82)</f>
        <v>0</v>
      </c>
      <c r="AQ83" s="36">
        <f>'Daily Counts'!AQ83/SUM('Daily Counts'!AQ$5:AQ82)</f>
        <v>3.2398407849671388E-4</v>
      </c>
      <c r="AR83" s="36">
        <f>'Daily Counts'!AR83/SUM('Daily Counts'!AR$5:AR82)</f>
        <v>4.6343289791163991E-2</v>
      </c>
      <c r="AS83" s="36">
        <f>'Daily Counts'!AS83/SUM('Daily Counts'!AS$5:AS82)</f>
        <v>4.3852260254741302E-2</v>
      </c>
      <c r="AT83" s="36">
        <f>'Daily Counts'!AT83/SUM('Daily Counts'!AT$5:AT82)</f>
        <v>4.9726191225530306E-2</v>
      </c>
      <c r="AU83" s="36">
        <f>'Daily Counts'!AU83/SUM('Daily Counts'!AU$5:AU82)</f>
        <v>6.018898388078664E-2</v>
      </c>
      <c r="AV83" s="36">
        <f>'Daily Counts'!AV83/SUM('Daily Counts'!AV$5:AV82)</f>
        <v>4.682244248105126E-2</v>
      </c>
      <c r="AW83" s="5"/>
      <c r="AX83" s="5"/>
      <c r="AY83" s="5"/>
      <c r="AZ83" s="5"/>
      <c r="BA83" s="5"/>
      <c r="BB83" s="5"/>
    </row>
    <row r="84" spans="1:54" x14ac:dyDescent="0.2">
      <c r="A84" s="2">
        <v>44426</v>
      </c>
      <c r="B84" s="36">
        <f>'Daily Counts'!B84/SUM('Daily Counts'!B$5:B83)</f>
        <v>6.0114217012323416E-5</v>
      </c>
      <c r="C84" s="36">
        <f>'Daily Counts'!C84/SUM('Daily Counts'!C$5:C83)</f>
        <v>1.1893177640826035E-3</v>
      </c>
      <c r="D84" s="36">
        <f>'Daily Counts'!D84/SUM('Daily Counts'!D$5:D83)</f>
        <v>7.4462444771723119E-2</v>
      </c>
      <c r="E84" s="36">
        <f>'Daily Counts'!E84/SUM('Daily Counts'!E$5:E83)</f>
        <v>1.356335514574658E-3</v>
      </c>
      <c r="F84" s="36">
        <f>'Daily Counts'!F84/SUM('Daily Counts'!F$5:F83)</f>
        <v>3.4520981789390337E-2</v>
      </c>
      <c r="G84" s="36">
        <f>'Daily Counts'!G84/SUM('Daily Counts'!G$5:G83)</f>
        <v>0.13042212518195051</v>
      </c>
      <c r="H84" s="36">
        <f>'Daily Counts'!H84/SUM('Daily Counts'!H$5:H83)</f>
        <v>2.6872399445214978E-2</v>
      </c>
      <c r="I84" s="36">
        <f>'Daily Counts'!I84/SUM('Daily Counts'!I$5:I83)</f>
        <v>5.476638712989902E-4</v>
      </c>
      <c r="J84" s="36">
        <f>'Daily Counts'!J84/SUM('Daily Counts'!J$5:J83)</f>
        <v>4.807844377668828E-3</v>
      </c>
      <c r="K84" s="36">
        <f>'Daily Counts'!K84/SUM('Daily Counts'!K$5:K83)</f>
        <v>1.4150275930380643E-2</v>
      </c>
      <c r="L84" s="36">
        <f>'Daily Counts'!L84/SUM('Daily Counts'!L$5:L83)</f>
        <v>0</v>
      </c>
      <c r="M84" s="36">
        <f>'Daily Counts'!M84/SUM('Daily Counts'!M$5:M83)</f>
        <v>7.835148476063621E-5</v>
      </c>
      <c r="N84" s="36">
        <f>'Daily Counts'!N84/SUM('Daily Counts'!N$5:N83)</f>
        <v>3.5431997819569366E-3</v>
      </c>
      <c r="O84" s="36">
        <f>'Daily Counts'!O84/SUM('Daily Counts'!O$5:O83)</f>
        <v>1.9912763132941399E-3</v>
      </c>
      <c r="P84" s="36">
        <f>'Daily Counts'!P84/SUM('Daily Counts'!P$5:P83)</f>
        <v>3.0544714067537756E-3</v>
      </c>
      <c r="Q84" s="36">
        <f>'Daily Counts'!Q84/SUM('Daily Counts'!Q$5:Q83)</f>
        <v>0</v>
      </c>
      <c r="R84" s="36">
        <f>'Daily Counts'!R84/SUM('Daily Counts'!R$5:R83)</f>
        <v>5.4230689007856497E-3</v>
      </c>
      <c r="S84" s="36">
        <f>'Daily Counts'!S84/SUM('Daily Counts'!S$5:S83)</f>
        <v>2.5129637016354209E-2</v>
      </c>
      <c r="T84" s="36">
        <f>'Daily Counts'!T84/SUM('Daily Counts'!T$5:T83)</f>
        <v>1.0200612036722203E-4</v>
      </c>
      <c r="U84" s="36">
        <f>'Daily Counts'!U84/SUM('Daily Counts'!U$5:U83)</f>
        <v>1.252083575609567E-2</v>
      </c>
      <c r="V84" s="36">
        <f>'Daily Counts'!V84/SUM('Daily Counts'!V$5:V83)</f>
        <v>0</v>
      </c>
      <c r="W84" s="36">
        <f>'Daily Counts'!W84/SUM('Daily Counts'!W$5:W83)</f>
        <v>2.7774194935293865E-2</v>
      </c>
      <c r="X84" s="36">
        <f>'Daily Counts'!X84/SUM('Daily Counts'!X$5:X83)</f>
        <v>0</v>
      </c>
      <c r="Y84" s="36">
        <f>'Daily Counts'!Y84/SUM('Daily Counts'!Y$5:Y83)</f>
        <v>1.0378762818392326E-2</v>
      </c>
      <c r="Z84" s="36">
        <f>'Daily Counts'!Z84/SUM('Daily Counts'!Z$5:Z83)</f>
        <v>4.4213923467035503E-2</v>
      </c>
      <c r="AA84" s="36">
        <f>'Daily Counts'!AA84/SUM('Daily Counts'!AA$5:AA83)</f>
        <v>2.9244516653127538E-4</v>
      </c>
      <c r="AB84" s="36">
        <f>'Daily Counts'!AB84/SUM('Daily Counts'!AB$5:AB83)</f>
        <v>4.464088397790055E-3</v>
      </c>
      <c r="AC84" s="36">
        <f>'Daily Counts'!AC84/SUM('Daily Counts'!AC$5:AC83)</f>
        <v>2.1277710811802318E-2</v>
      </c>
      <c r="AD84" s="36">
        <f>'Daily Counts'!AD84/SUM('Daily Counts'!AD$5:AD83)</f>
        <v>8.0253431890179509E-4</v>
      </c>
      <c r="AE84" s="36">
        <f>'Daily Counts'!AE84/SUM('Daily Counts'!AE$5:AE83)</f>
        <v>0</v>
      </c>
      <c r="AF84" s="36">
        <f>'Daily Counts'!AF84/SUM('Daily Counts'!AF$5:AF83)</f>
        <v>0</v>
      </c>
      <c r="AG84" s="36">
        <f>'Daily Counts'!AG84/SUM('Daily Counts'!AG$5:AG83)</f>
        <v>7.1834543732238708E-3</v>
      </c>
      <c r="AH84" s="36">
        <f>'Daily Counts'!AH84/SUM('Daily Counts'!AH$5:AH83)</f>
        <v>3.84406853177185E-2</v>
      </c>
      <c r="AI84" s="36">
        <f>'Daily Counts'!AI84/SUM('Daily Counts'!AI$5:AI83)</f>
        <v>0.38928172683289913</v>
      </c>
      <c r="AJ84" s="36">
        <f>'Daily Counts'!AJ84/SUM('Daily Counts'!AJ$5:AJ83)</f>
        <v>3.0002715177844148E-2</v>
      </c>
      <c r="AK84" s="36">
        <f>'Daily Counts'!AK84/SUM('Daily Counts'!AK$5:AK83)</f>
        <v>6.563313341631775E-4</v>
      </c>
      <c r="AL84" s="36">
        <f>'Daily Counts'!AL84/SUM('Daily Counts'!AL$5:AL83)</f>
        <v>7.9628161706420692E-3</v>
      </c>
      <c r="AM84" s="36">
        <f>'Daily Counts'!AM84/SUM('Daily Counts'!AM$5:AM83)</f>
        <v>2.410459784359896E-2</v>
      </c>
      <c r="AN84" s="36">
        <f>'Daily Counts'!AN84/SUM('Daily Counts'!AN$5:AN83)</f>
        <v>9.7280656747049769E-3</v>
      </c>
      <c r="AO84" s="36">
        <f>'Daily Counts'!AO84/SUM('Daily Counts'!AO$5:AO83)</f>
        <v>2.7830837408312957E-2</v>
      </c>
      <c r="AP84" s="36">
        <f>'Daily Counts'!AP84/SUM('Daily Counts'!AP$5:AP83)</f>
        <v>0</v>
      </c>
      <c r="AQ84" s="36">
        <f>'Daily Counts'!AQ84/SUM('Daily Counts'!AQ$5:AQ83)</f>
        <v>1.0919354092444362E-2</v>
      </c>
      <c r="AR84" s="36">
        <f>'Daily Counts'!AR84/SUM('Daily Counts'!AR$5:AR83)</f>
        <v>3.3277671755725192E-2</v>
      </c>
      <c r="AS84" s="36">
        <f>'Daily Counts'!AS84/SUM('Daily Counts'!AS$5:AS83)</f>
        <v>7.083995598483922E-2</v>
      </c>
      <c r="AT84" s="36">
        <f>'Daily Counts'!AT84/SUM('Daily Counts'!AT$5:AT83)</f>
        <v>3.6517359237272888E-2</v>
      </c>
      <c r="AU84" s="36">
        <f>'Daily Counts'!AU84/SUM('Daily Counts'!AU$5:AU83)</f>
        <v>4.4363999500686556E-2</v>
      </c>
      <c r="AV84" s="36">
        <f>'Daily Counts'!AV84/SUM('Daily Counts'!AV$5:AV83)</f>
        <v>4.3742770232637847E-2</v>
      </c>
      <c r="AW84" s="5"/>
      <c r="AX84" s="5"/>
      <c r="AY84" s="5"/>
      <c r="AZ84" s="5"/>
      <c r="BA84" s="5"/>
      <c r="BB84" s="5"/>
    </row>
    <row r="85" spans="1:54" x14ac:dyDescent="0.2">
      <c r="A85" s="2">
        <v>44427</v>
      </c>
      <c r="B85" s="36">
        <f>'Daily Counts'!B85/SUM('Daily Counts'!B$5:B84)</f>
        <v>6.0110603510459244E-5</v>
      </c>
      <c r="C85" s="36">
        <f>'Daily Counts'!C85/SUM('Daily Counts'!C$5:C84)</f>
        <v>2.1598272138228941E-4</v>
      </c>
      <c r="D85" s="36">
        <f>'Daily Counts'!D85/SUM('Daily Counts'!D$5:D84)</f>
        <v>2.6591370140906848E-2</v>
      </c>
      <c r="E85" s="36">
        <f>'Daily Counts'!E85/SUM('Daily Counts'!E$5:E84)</f>
        <v>2.1149184924670879E-3</v>
      </c>
      <c r="F85" s="36">
        <f>'Daily Counts'!F85/SUM('Daily Counts'!F$5:F84)</f>
        <v>0</v>
      </c>
      <c r="G85" s="36">
        <f>'Daily Counts'!G85/SUM('Daily Counts'!G$5:G84)</f>
        <v>9.3226886428019573E-2</v>
      </c>
      <c r="H85" s="36">
        <f>'Daily Counts'!H85/SUM('Daily Counts'!H$5:H84)</f>
        <v>2.616917102819517E-2</v>
      </c>
      <c r="I85" s="36">
        <f>'Daily Counts'!I85/SUM('Daily Counts'!I$5:I84)</f>
        <v>0</v>
      </c>
      <c r="J85" s="36">
        <f>'Daily Counts'!J85/SUM('Daily Counts'!J$5:J84)</f>
        <v>2.6253659457928038E-2</v>
      </c>
      <c r="K85" s="36">
        <f>'Daily Counts'!K85/SUM('Daily Counts'!K$5:K84)</f>
        <v>1.3952839402818473E-2</v>
      </c>
      <c r="L85" s="36">
        <f>'Daily Counts'!L85/SUM('Daily Counts'!L$5:L84)</f>
        <v>0</v>
      </c>
      <c r="M85" s="36">
        <f>'Daily Counts'!M85/SUM('Daily Counts'!M$5:M84)</f>
        <v>4.700720777185835E-4</v>
      </c>
      <c r="N85" s="36">
        <f>'Daily Counts'!N85/SUM('Daily Counts'!N$5:N84)</f>
        <v>1.6726842828386108E-2</v>
      </c>
      <c r="O85" s="36">
        <f>'Daily Counts'!O85/SUM('Daily Counts'!O$5:O84)</f>
        <v>2.6497586826913977E-3</v>
      </c>
      <c r="P85" s="36">
        <f>'Daily Counts'!P85/SUM('Daily Counts'!P$5:P84)</f>
        <v>1.8947724581289124E-2</v>
      </c>
      <c r="Q85" s="36">
        <f>'Daily Counts'!Q85/SUM('Daily Counts'!Q$5:Q84)</f>
        <v>0</v>
      </c>
      <c r="R85" s="36">
        <f>'Daily Counts'!R85/SUM('Daily Counts'!R$5:R84)</f>
        <v>1.9154968536062512E-2</v>
      </c>
      <c r="S85" s="36">
        <f>'Daily Counts'!S85/SUM('Daily Counts'!S$5:S84)</f>
        <v>3.6575875486381325E-2</v>
      </c>
      <c r="T85" s="36">
        <f>'Daily Counts'!T85/SUM('Daily Counts'!T$5:T84)</f>
        <v>8.4996430149933709E-5</v>
      </c>
      <c r="U85" s="36">
        <f>'Daily Counts'!U85/SUM('Daily Counts'!U$5:U84)</f>
        <v>0</v>
      </c>
      <c r="V85" s="36">
        <f>'Daily Counts'!V85/SUM('Daily Counts'!V$5:V84)</f>
        <v>1.9792648444863337E-2</v>
      </c>
      <c r="W85" s="36">
        <f>'Daily Counts'!W85/SUM('Daily Counts'!W$5:W84)</f>
        <v>1.0332566408701109E-2</v>
      </c>
      <c r="X85" s="36">
        <f>'Daily Counts'!X85/SUM('Daily Counts'!X$5:X84)</f>
        <v>1.8100971943493489E-2</v>
      </c>
      <c r="Y85" s="36">
        <f>'Daily Counts'!Y85/SUM('Daily Counts'!Y$5:Y84)</f>
        <v>5.4430120728463267E-3</v>
      </c>
      <c r="Z85" s="36">
        <f>'Daily Counts'!Z85/SUM('Daily Counts'!Z$5:Z84)</f>
        <v>0.1172237184864674</v>
      </c>
      <c r="AA85" s="36">
        <f>'Daily Counts'!AA85/SUM('Daily Counts'!AA$5:AA84)</f>
        <v>5.3826663201663204E-2</v>
      </c>
      <c r="AB85" s="36">
        <f>'Daily Counts'!AB85/SUM('Daily Counts'!AB$5:AB84)</f>
        <v>1.8877057115198451E-2</v>
      </c>
      <c r="AC85" s="36">
        <f>'Daily Counts'!AC85/SUM('Daily Counts'!AC$5:AC84)</f>
        <v>3.8333247806229792E-2</v>
      </c>
      <c r="AD85" s="36">
        <f>'Daily Counts'!AD85/SUM('Daily Counts'!AD$5:AD84)</f>
        <v>3.8828395374356376E-3</v>
      </c>
      <c r="AE85" s="36">
        <f>'Daily Counts'!AE85/SUM('Daily Counts'!AE$5:AE84)</f>
        <v>0</v>
      </c>
      <c r="AF85" s="36">
        <f>'Daily Counts'!AF85/SUM('Daily Counts'!AF$5:AF84)</f>
        <v>3.2145220762030821E-3</v>
      </c>
      <c r="AG85" s="36">
        <f>'Daily Counts'!AG85/SUM('Daily Counts'!AG$5:AG84)</f>
        <v>1.5126577317971629E-2</v>
      </c>
      <c r="AH85" s="36">
        <f>'Daily Counts'!AH85/SUM('Daily Counts'!AH$5:AH84)</f>
        <v>9.8156946692424165E-3</v>
      </c>
      <c r="AI85" s="36">
        <f>'Daily Counts'!AI85/SUM('Daily Counts'!AI$5:AI84)</f>
        <v>9.4562014465577285E-2</v>
      </c>
      <c r="AJ85" s="36">
        <f>'Daily Counts'!AJ85/SUM('Daily Counts'!AJ$5:AJ84)</f>
        <v>2.3724792408066431E-3</v>
      </c>
      <c r="AK85" s="36">
        <f>'Daily Counts'!AK85/SUM('Daily Counts'!AK$5:AK84)</f>
        <v>8.5606369023386256E-3</v>
      </c>
      <c r="AL85" s="36">
        <f>'Daily Counts'!AL85/SUM('Daily Counts'!AL$5:AL84)</f>
        <v>7.6854334226988379E-3</v>
      </c>
      <c r="AM85" s="36">
        <f>'Daily Counts'!AM85/SUM('Daily Counts'!AM$5:AM84)</f>
        <v>1.3220790222060869E-2</v>
      </c>
      <c r="AN85" s="36">
        <f>'Daily Counts'!AN85/SUM('Daily Counts'!AN$5:AN84)</f>
        <v>2.056952377080835E-2</v>
      </c>
      <c r="AO85" s="36">
        <f>'Daily Counts'!AO85/SUM('Daily Counts'!AO$5:AO84)</f>
        <v>1.5276254901596387E-2</v>
      </c>
      <c r="AP85" s="36">
        <f>'Daily Counts'!AP85/SUM('Daily Counts'!AP$5:AP84)</f>
        <v>0</v>
      </c>
      <c r="AQ85" s="36">
        <f>'Daily Counts'!AQ85/SUM('Daily Counts'!AQ$5:AQ84)</f>
        <v>1.8765160876928005E-2</v>
      </c>
      <c r="AR85" s="36">
        <f>'Daily Counts'!AR85/SUM('Daily Counts'!AR$5:AR84)</f>
        <v>3.4014390703759285E-2</v>
      </c>
      <c r="AS85" s="36">
        <f>'Daily Counts'!AS85/SUM('Daily Counts'!AS$5:AS84)</f>
        <v>3.8660029229082939E-2</v>
      </c>
      <c r="AT85" s="36">
        <f>'Daily Counts'!AT85/SUM('Daily Counts'!AT$5:AT84)</f>
        <v>3.0776350804118939E-2</v>
      </c>
      <c r="AU85" s="36">
        <f>'Daily Counts'!AU85/SUM('Daily Counts'!AU$5:AU84)</f>
        <v>2.5674125071715435E-2</v>
      </c>
      <c r="AV85" s="36">
        <f>'Daily Counts'!AV85/SUM('Daily Counts'!AV$5:AV84)</f>
        <v>4.2607339298908135E-2</v>
      </c>
      <c r="AW85" s="5"/>
      <c r="AX85" s="5"/>
      <c r="AY85" s="5"/>
      <c r="AZ85" s="5"/>
      <c r="BA85" s="5"/>
      <c r="BB85" s="5"/>
    </row>
    <row r="86" spans="1:54" x14ac:dyDescent="0.2">
      <c r="A86" s="2">
        <v>44428</v>
      </c>
      <c r="B86" s="36">
        <f>'Daily Counts'!B86/SUM('Daily Counts'!B$5:B85)</f>
        <v>0</v>
      </c>
      <c r="C86" s="36">
        <f>'Daily Counts'!C86/SUM('Daily Counts'!C$5:C85)</f>
        <v>9.7171237313755125E-4</v>
      </c>
      <c r="D86" s="36">
        <f>'Daily Counts'!D86/SUM('Daily Counts'!D$5:D85)</f>
        <v>3.4928434095278786E-2</v>
      </c>
      <c r="E86" s="36">
        <f>'Daily Counts'!E86/SUM('Daily Counts'!E$5:E85)</f>
        <v>1.517630599226957E-3</v>
      </c>
      <c r="F86" s="36">
        <f>'Daily Counts'!F86/SUM('Daily Counts'!F$5:F85)</f>
        <v>3.0613806826878924E-4</v>
      </c>
      <c r="G86" s="36">
        <f>'Daily Counts'!G86/SUM('Daily Counts'!G$5:G85)</f>
        <v>2.1201413427561839E-2</v>
      </c>
      <c r="H86" s="36">
        <f>'Daily Counts'!H86/SUM('Daily Counts'!H$5:H85)</f>
        <v>2.0236920039486673E-2</v>
      </c>
      <c r="I86" s="36">
        <f>'Daily Counts'!I86/SUM('Daily Counts'!I$5:I85)</f>
        <v>1.029728712668058E-2</v>
      </c>
      <c r="J86" s="36">
        <f>'Daily Counts'!J86/SUM('Daily Counts'!J$5:J85)</f>
        <v>0.10337106223735468</v>
      </c>
      <c r="K86" s="36">
        <f>'Daily Counts'!K86/SUM('Daily Counts'!K$5:K85)</f>
        <v>1.3760836658868859E-2</v>
      </c>
      <c r="L86" s="36">
        <f>'Daily Counts'!L86/SUM('Daily Counts'!L$5:L85)</f>
        <v>1.7254601226993865E-3</v>
      </c>
      <c r="M86" s="36">
        <f>'Daily Counts'!M86/SUM('Daily Counts'!M$5:M85)</f>
        <v>6.4212999216914646E-3</v>
      </c>
      <c r="N86" s="36">
        <f>'Daily Counts'!N86/SUM('Daily Counts'!N$5:N85)</f>
        <v>1.0936346066215175E-2</v>
      </c>
      <c r="O86" s="36">
        <f>'Daily Counts'!O86/SUM('Daily Counts'!O$5:O85)</f>
        <v>3.3034450212364322E-4</v>
      </c>
      <c r="P86" s="36">
        <f>'Daily Counts'!P86/SUM('Daily Counts'!P$5:P85)</f>
        <v>4.5492279594886269E-2</v>
      </c>
      <c r="Q86" s="36">
        <f>'Daily Counts'!Q86/SUM('Daily Counts'!Q$5:Q85)</f>
        <v>0</v>
      </c>
      <c r="R86" s="36">
        <f>'Daily Counts'!R86/SUM('Daily Counts'!R$5:R85)</f>
        <v>6.4255665626272218E-2</v>
      </c>
      <c r="S86" s="36">
        <f>'Daily Counts'!S86/SUM('Daily Counts'!S$5:S85)</f>
        <v>1.2512512512512512E-3</v>
      </c>
      <c r="T86" s="36">
        <f>'Daily Counts'!T86/SUM('Daily Counts'!T$5:T85)</f>
        <v>3.2295898420900545E-4</v>
      </c>
      <c r="U86" s="36">
        <f>'Daily Counts'!U86/SUM('Daily Counts'!U$5:U85)</f>
        <v>1.9525267993874425E-3</v>
      </c>
      <c r="V86" s="36">
        <f>'Daily Counts'!V86/SUM('Daily Counts'!V$5:V85)</f>
        <v>6.1614294516327791E-4</v>
      </c>
      <c r="W86" s="36">
        <f>'Daily Counts'!W86/SUM('Daily Counts'!W$5:W85)</f>
        <v>5.0596223915203707E-2</v>
      </c>
      <c r="X86" s="36">
        <f>'Daily Counts'!X86/SUM('Daily Counts'!X$5:X85)</f>
        <v>2.9142349167085378E-2</v>
      </c>
      <c r="Y86" s="36">
        <f>'Daily Counts'!Y86/SUM('Daily Counts'!Y$5:Y85)</f>
        <v>1.4246173884728101E-3</v>
      </c>
      <c r="Z86" s="36">
        <f>'Daily Counts'!Z86/SUM('Daily Counts'!Z$5:Z85)</f>
        <v>8.1133417641479605E-2</v>
      </c>
      <c r="AA86" s="36">
        <f>'Daily Counts'!AA86/SUM('Daily Counts'!AA$5:AA85)</f>
        <v>1.3871335655497672E-2</v>
      </c>
      <c r="AB86" s="36">
        <f>'Daily Counts'!AB86/SUM('Daily Counts'!AB$5:AB85)</f>
        <v>6.9099546534225867E-4</v>
      </c>
      <c r="AC86" s="36">
        <f>'Daily Counts'!AC86/SUM('Daily Counts'!AC$5:AC85)</f>
        <v>1.0922210141346249E-2</v>
      </c>
      <c r="AD86" s="36">
        <f>'Daily Counts'!AD86/SUM('Daily Counts'!AD$5:AD85)</f>
        <v>4.4564029260909781E-3</v>
      </c>
      <c r="AE86" s="36">
        <f>'Daily Counts'!AE86/SUM('Daily Counts'!AE$5:AE85)</f>
        <v>0</v>
      </c>
      <c r="AF86" s="36">
        <f>'Daily Counts'!AF86/SUM('Daily Counts'!AF$5:AF85)</f>
        <v>1.8534225489272138E-2</v>
      </c>
      <c r="AG86" s="36">
        <f>'Daily Counts'!AG86/SUM('Daily Counts'!AG$5:AG85)</f>
        <v>2.1463866584311302E-2</v>
      </c>
      <c r="AH86" s="36">
        <f>'Daily Counts'!AH86/SUM('Daily Counts'!AH$5:AH85)</f>
        <v>6.0855178119021767E-2</v>
      </c>
      <c r="AI86" s="36">
        <f>'Daily Counts'!AI86/SUM('Daily Counts'!AI$5:AI85)</f>
        <v>2.4963289280469897E-2</v>
      </c>
      <c r="AJ86" s="36">
        <f>'Daily Counts'!AJ86/SUM('Daily Counts'!AJ$5:AJ85)</f>
        <v>2.10387902695595E-3</v>
      </c>
      <c r="AK86" s="36">
        <f>'Daily Counts'!AK86/SUM('Daily Counts'!AK$5:AK85)</f>
        <v>5.314795088860234E-3</v>
      </c>
      <c r="AL86" s="36">
        <f>'Daily Counts'!AL86/SUM('Daily Counts'!AL$5:AL85)</f>
        <v>9.1876551968783256E-3</v>
      </c>
      <c r="AM86" s="36">
        <f>'Daily Counts'!AM86/SUM('Daily Counts'!AM$5:AM85)</f>
        <v>1.0629721417694306E-2</v>
      </c>
      <c r="AN86" s="36">
        <f>'Daily Counts'!AN86/SUM('Daily Counts'!AN$5:AN85)</f>
        <v>3.0272251100356494E-2</v>
      </c>
      <c r="AO86" s="36">
        <f>'Daily Counts'!AO86/SUM('Daily Counts'!AO$5:AO85)</f>
        <v>4.5541908440262853E-2</v>
      </c>
      <c r="AP86" s="36">
        <f>'Daily Counts'!AP86/SUM('Daily Counts'!AP$5:AP85)</f>
        <v>4.0873292792343733E-3</v>
      </c>
      <c r="AQ86" s="36">
        <f>'Daily Counts'!AQ86/SUM('Daily Counts'!AQ$5:AQ85)</f>
        <v>4.3308324722584127E-2</v>
      </c>
      <c r="AR86" s="36">
        <f>'Daily Counts'!AR86/SUM('Daily Counts'!AR$5:AR85)</f>
        <v>4.0896066684032298E-2</v>
      </c>
      <c r="AS86" s="36">
        <f>'Daily Counts'!AS86/SUM('Daily Counts'!AS$5:AS85)</f>
        <v>2.2073210948664396E-2</v>
      </c>
      <c r="AT86" s="36">
        <f>'Daily Counts'!AT86/SUM('Daily Counts'!AT$5:AT85)</f>
        <v>8.3819732854416878E-2</v>
      </c>
      <c r="AU86" s="36">
        <f>'Daily Counts'!AU86/SUM('Daily Counts'!AU$5:AU85)</f>
        <v>2.7385447256793923E-2</v>
      </c>
      <c r="AV86" s="36">
        <f>'Daily Counts'!AV86/SUM('Daily Counts'!AV$5:AV85)</f>
        <v>5.9015748031496063E-2</v>
      </c>
      <c r="AW86" s="5"/>
      <c r="AX86" s="5"/>
      <c r="AY86" s="5"/>
      <c r="AZ86" s="5"/>
      <c r="BA86" s="5"/>
      <c r="BB86" s="5"/>
    </row>
    <row r="87" spans="1:54" x14ac:dyDescent="0.2">
      <c r="A87" s="2">
        <v>44429</v>
      </c>
      <c r="B87" s="36">
        <f>'Daily Counts'!B87/SUM('Daily Counts'!B$5:B86)</f>
        <v>6.9724108913866685E-3</v>
      </c>
      <c r="C87" s="36">
        <f>'Daily Counts'!C87/SUM('Daily Counts'!C$5:C86)</f>
        <v>5.0156401682666376E-3</v>
      </c>
      <c r="D87" s="36">
        <f>'Daily Counts'!D87/SUM('Daily Counts'!D$5:D86)</f>
        <v>4.2109608834761073E-2</v>
      </c>
      <c r="E87" s="36">
        <f>'Daily Counts'!E87/SUM('Daily Counts'!E$5:E86)</f>
        <v>4.3021190955368771E-2</v>
      </c>
      <c r="F87" s="36">
        <f>'Daily Counts'!F87/SUM('Daily Counts'!F$5:F86)</f>
        <v>1.530221882172915E-4</v>
      </c>
      <c r="G87" s="36">
        <f>'Daily Counts'!G87/SUM('Daily Counts'!G$5:G86)</f>
        <v>4.6643598615916958E-2</v>
      </c>
      <c r="H87" s="36">
        <f>'Daily Counts'!H87/SUM('Daily Counts'!H$5:H86)</f>
        <v>0</v>
      </c>
      <c r="I87" s="36">
        <f>'Daily Counts'!I87/SUM('Daily Counts'!I$5:I86)</f>
        <v>3.0441554923472842E-2</v>
      </c>
      <c r="J87" s="36">
        <f>'Daily Counts'!J87/SUM('Daily Counts'!J$5:J86)</f>
        <v>1.1120068944427456E-4</v>
      </c>
      <c r="K87" s="36">
        <f>'Daily Counts'!K87/SUM('Daily Counts'!K$5:K86)</f>
        <v>6.5110176010135287E-2</v>
      </c>
      <c r="L87" s="36">
        <f>'Daily Counts'!L87/SUM('Daily Counts'!L$5:L86)</f>
        <v>0</v>
      </c>
      <c r="M87" s="36">
        <f>'Daily Counts'!M87/SUM('Daily Counts'!M$5:M86)</f>
        <v>8.6601307189542481E-2</v>
      </c>
      <c r="N87" s="36">
        <f>'Daily Counts'!N87/SUM('Daily Counts'!N$5:N86)</f>
        <v>2.202465144473631E-2</v>
      </c>
      <c r="O87" s="36">
        <f>'Daily Counts'!O87/SUM('Daily Counts'!O$5:O86)</f>
        <v>2.6749068264377035E-2</v>
      </c>
      <c r="P87" s="36">
        <f>'Daily Counts'!P87/SUM('Daily Counts'!P$5:P86)</f>
        <v>0</v>
      </c>
      <c r="Q87" s="36">
        <f>'Daily Counts'!Q87/SUM('Daily Counts'!Q$5:Q86)</f>
        <v>7.1698113207547168E-2</v>
      </c>
      <c r="R87" s="36">
        <f>'Daily Counts'!R87/SUM('Daily Counts'!R$5:R86)</f>
        <v>2.8052279247688876E-2</v>
      </c>
      <c r="S87" s="36">
        <f>'Daily Counts'!S87/SUM('Daily Counts'!S$5:S86)</f>
        <v>1.3746563359160211E-3</v>
      </c>
      <c r="T87" s="36">
        <f>'Daily Counts'!T87/SUM('Daily Counts'!T$5:T86)</f>
        <v>3.2285471537807988E-4</v>
      </c>
      <c r="U87" s="36">
        <f>'Daily Counts'!U87/SUM('Daily Counts'!U$5:U86)</f>
        <v>1.004929120018341E-2</v>
      </c>
      <c r="V87" s="36">
        <f>'Daily Counts'!V87/SUM('Daily Counts'!V$5:V86)</f>
        <v>1.0467980295566501E-3</v>
      </c>
      <c r="W87" s="36">
        <f>'Daily Counts'!W87/SUM('Daily Counts'!W$5:W86)</f>
        <v>6.5066603609994486E-2</v>
      </c>
      <c r="X87" s="36">
        <f>'Daily Counts'!X87/SUM('Daily Counts'!X$5:X86)</f>
        <v>2.9349907988132348E-2</v>
      </c>
      <c r="Y87" s="36">
        <f>'Daily Counts'!Y87/SUM('Daily Counts'!Y$5:Y86)</f>
        <v>1.8696906881274641E-3</v>
      </c>
      <c r="Z87" s="36">
        <f>'Daily Counts'!Z87/SUM('Daily Counts'!Z$5:Z86)</f>
        <v>8.5901231860218592E-3</v>
      </c>
      <c r="AA87" s="36">
        <f>'Daily Counts'!AA87/SUM('Daily Counts'!AA$5:AA86)</f>
        <v>2.3714693989237176E-3</v>
      </c>
      <c r="AB87" s="36">
        <f>'Daily Counts'!AB87/SUM('Daily Counts'!AB$5:AB86)</f>
        <v>4.7473134521600275E-4</v>
      </c>
      <c r="AC87" s="36">
        <f>'Daily Counts'!AC87/SUM('Daily Counts'!AC$5:AC86)</f>
        <v>1.344414568565143E-3</v>
      </c>
      <c r="AD87" s="36">
        <f>'Daily Counts'!AD87/SUM('Daily Counts'!AD$5:AD86)</f>
        <v>0</v>
      </c>
      <c r="AE87" s="36">
        <f>'Daily Counts'!AE87/SUM('Daily Counts'!AE$5:AE86)</f>
        <v>0</v>
      </c>
      <c r="AF87" s="36">
        <f>'Daily Counts'!AF87/SUM('Daily Counts'!AF$5:AF86)</f>
        <v>2.6215957807729081E-3</v>
      </c>
      <c r="AG87" s="36">
        <f>'Daily Counts'!AG87/SUM('Daily Counts'!AG$5:AG86)</f>
        <v>7.8609221466364315E-3</v>
      </c>
      <c r="AH87" s="36">
        <f>'Daily Counts'!AH87/SUM('Daily Counts'!AH$5:AH86)</f>
        <v>4.3863924359099325E-3</v>
      </c>
      <c r="AI87" s="36">
        <f>'Daily Counts'!AI87/SUM('Daily Counts'!AI$5:AI86)</f>
        <v>1.6475644699140399E-2</v>
      </c>
      <c r="AJ87" s="36">
        <f>'Daily Counts'!AJ87/SUM('Daily Counts'!AJ$5:AJ86)</f>
        <v>2.624327516074006E-2</v>
      </c>
      <c r="AK87" s="36">
        <f>'Daily Counts'!AK87/SUM('Daily Counts'!AK$5:AK86)</f>
        <v>1.0261100391483287E-2</v>
      </c>
      <c r="AL87" s="36">
        <f>'Daily Counts'!AL87/SUM('Daily Counts'!AL$5:AL86)</f>
        <v>9.0337094449717045E-3</v>
      </c>
      <c r="AM87" s="36">
        <f>'Daily Counts'!AM87/SUM('Daily Counts'!AM$5:AM86)</f>
        <v>8.8634147782669069E-5</v>
      </c>
      <c r="AN87" s="36">
        <f>'Daily Counts'!AN87/SUM('Daily Counts'!AN$5:AN86)</f>
        <v>3.0291314685585047E-2</v>
      </c>
      <c r="AO87" s="36">
        <f>'Daily Counts'!AO87/SUM('Daily Counts'!AO$5:AO86)</f>
        <v>4.2455225056461071E-2</v>
      </c>
      <c r="AP87" s="36">
        <f>'Daily Counts'!AP87/SUM('Daily Counts'!AP$5:AP86)</f>
        <v>2.8792692613185066E-3</v>
      </c>
      <c r="AQ87" s="36">
        <f>'Daily Counts'!AQ87/SUM('Daily Counts'!AQ$5:AQ86)</f>
        <v>3.3910347500322957E-2</v>
      </c>
      <c r="AR87" s="36">
        <f>'Daily Counts'!AR87/SUM('Daily Counts'!AR$5:AR86)</f>
        <v>1.6051766051766052E-2</v>
      </c>
      <c r="AS87" s="36">
        <f>'Daily Counts'!AS87/SUM('Daily Counts'!AS$5:AS86)</f>
        <v>5.1044333068037601E-2</v>
      </c>
      <c r="AT87" s="36">
        <f>'Daily Counts'!AT87/SUM('Daily Counts'!AT$5:AT86)</f>
        <v>2.863578696631541E-2</v>
      </c>
      <c r="AU87" s="36">
        <f>'Daily Counts'!AU87/SUM('Daily Counts'!AU$5:AU86)</f>
        <v>3.0999750459381591E-2</v>
      </c>
      <c r="AV87" s="36">
        <f>'Daily Counts'!AV87/SUM('Daily Counts'!AV$5:AV86)</f>
        <v>6.5429941633517973E-3</v>
      </c>
      <c r="AW87" s="5"/>
      <c r="AX87" s="5"/>
      <c r="AY87" s="5"/>
      <c r="AZ87" s="5"/>
      <c r="BA87" s="5"/>
      <c r="BB87" s="5"/>
    </row>
    <row r="88" spans="1:54" x14ac:dyDescent="0.2">
      <c r="A88" s="2">
        <v>44430</v>
      </c>
      <c r="B88" s="36">
        <f>'Daily Counts'!B88/SUM('Daily Counts'!B$5:B87)</f>
        <v>4.7752641317972902E-4</v>
      </c>
      <c r="C88" s="36">
        <f>'Daily Counts'!C88/SUM('Daily Counts'!C$5:C87)</f>
        <v>2.1196672927287361E-2</v>
      </c>
      <c r="D88" s="36">
        <f>'Daily Counts'!D88/SUM('Daily Counts'!D$5:D87)</f>
        <v>9.9039318609487974E-4</v>
      </c>
      <c r="E88" s="36">
        <f>'Daily Counts'!E88/SUM('Daily Counts'!E$5:E87)</f>
        <v>1.3393262507945156E-3</v>
      </c>
      <c r="F88" s="36">
        <f>'Daily Counts'!F88/SUM('Daily Counts'!F$5:F87)</f>
        <v>0</v>
      </c>
      <c r="G88" s="36">
        <f>'Daily Counts'!G88/SUM('Daily Counts'!G$5:G87)</f>
        <v>2.2789385524111788E-2</v>
      </c>
      <c r="H88" s="36">
        <f>'Daily Counts'!H88/SUM('Daily Counts'!H$5:H87)</f>
        <v>1.6126431220770844E-4</v>
      </c>
      <c r="I88" s="36">
        <f>'Daily Counts'!I88/SUM('Daily Counts'!I$5:I87)</f>
        <v>1.4064605172357136E-2</v>
      </c>
      <c r="J88" s="36">
        <f>'Daily Counts'!J88/SUM('Daily Counts'!J$5:J87)</f>
        <v>5.1980542043085472E-3</v>
      </c>
      <c r="K88" s="36">
        <f>'Daily Counts'!K88/SUM('Daily Counts'!K$5:K87)</f>
        <v>6.0237892948173319E-2</v>
      </c>
      <c r="L88" s="36">
        <f>'Daily Counts'!L88/SUM('Daily Counts'!L$5:L87)</f>
        <v>1.9138755980861245E-3</v>
      </c>
      <c r="M88" s="36">
        <f>'Daily Counts'!M88/SUM('Daily Counts'!M$5:M87)</f>
        <v>1.4751163623344074E-2</v>
      </c>
      <c r="N88" s="36">
        <f>'Daily Counts'!N88/SUM('Daily Counts'!N$5:N87)</f>
        <v>2.4333120418529671E-4</v>
      </c>
      <c r="O88" s="36">
        <f>'Daily Counts'!O88/SUM('Daily Counts'!O$5:O87)</f>
        <v>2.9268516816761625E-2</v>
      </c>
      <c r="P88" s="36">
        <f>'Daily Counts'!P88/SUM('Daily Counts'!P$5:P87)</f>
        <v>0</v>
      </c>
      <c r="Q88" s="36">
        <f>'Daily Counts'!Q88/SUM('Daily Counts'!Q$5:Q87)</f>
        <v>3.0516431924882629E-2</v>
      </c>
      <c r="R88" s="36">
        <f>'Daily Counts'!R88/SUM('Daily Counts'!R$5:R87)</f>
        <v>3.4108527131782944E-3</v>
      </c>
      <c r="S88" s="36">
        <f>'Daily Counts'!S88/SUM('Daily Counts'!S$5:S87)</f>
        <v>5.6158742044178211E-3</v>
      </c>
      <c r="T88" s="36">
        <f>'Daily Counts'!T88/SUM('Daily Counts'!T$5:T87)</f>
        <v>3.7201243438821792E-3</v>
      </c>
      <c r="U88" s="36">
        <f>'Daily Counts'!U88/SUM('Daily Counts'!U$5:U87)</f>
        <v>1.093288946054324E-2</v>
      </c>
      <c r="V88" s="36">
        <f>'Daily Counts'!V88/SUM('Daily Counts'!V$5:V87)</f>
        <v>4.9886202866457528E-2</v>
      </c>
      <c r="W88" s="36">
        <f>'Daily Counts'!W88/SUM('Daily Counts'!W$5:W87)</f>
        <v>6.8048103607770583E-2</v>
      </c>
      <c r="X88" s="36">
        <f>'Daily Counts'!X88/SUM('Daily Counts'!X$5:X87)</f>
        <v>4.4584709123082253E-2</v>
      </c>
      <c r="Y88" s="36">
        <f>'Daily Counts'!Y88/SUM('Daily Counts'!Y$5:Y87)</f>
        <v>1.4199359000365125E-3</v>
      </c>
      <c r="Z88" s="36">
        <f>'Daily Counts'!Z88/SUM('Daily Counts'!Z$5:Z87)</f>
        <v>1.4605682806610612E-2</v>
      </c>
      <c r="AA88" s="36">
        <f>'Daily Counts'!AA88/SUM('Daily Counts'!AA$5:AA87)</f>
        <v>1.3072886651096485E-2</v>
      </c>
      <c r="AB88" s="36">
        <f>'Daily Counts'!AB88/SUM('Daily Counts'!AB$5:AB87)</f>
        <v>5.0901561556379949E-3</v>
      </c>
      <c r="AC88" s="36">
        <f>'Daily Counts'!AC88/SUM('Daily Counts'!AC$5:AC87)</f>
        <v>1.0740876357866471E-3</v>
      </c>
      <c r="AD88" s="36">
        <f>'Daily Counts'!AD88/SUM('Daily Counts'!AD$5:AD87)</f>
        <v>0</v>
      </c>
      <c r="AE88" s="36">
        <f>'Daily Counts'!AE88/SUM('Daily Counts'!AE$5:AE87)</f>
        <v>0</v>
      </c>
      <c r="AF88" s="36">
        <f>'Daily Counts'!AF88/SUM('Daily Counts'!AF$5:AF87)</f>
        <v>0</v>
      </c>
      <c r="AG88" s="36">
        <f>'Daily Counts'!AG88/SUM('Daily Counts'!AG$5:AG87)</f>
        <v>6.1796910154492277E-2</v>
      </c>
      <c r="AH88" s="36">
        <f>'Daily Counts'!AH88/SUM('Daily Counts'!AH$5:AH87)</f>
        <v>7.375776397515528E-3</v>
      </c>
      <c r="AI88" s="36">
        <f>'Daily Counts'!AI88/SUM('Daily Counts'!AI$5:AI87)</f>
        <v>1.1040638947615691E-2</v>
      </c>
      <c r="AJ88" s="36">
        <f>'Daily Counts'!AJ88/SUM('Daily Counts'!AJ$5:AJ87)</f>
        <v>3.7910753100626519E-2</v>
      </c>
      <c r="AK88" s="36">
        <f>'Daily Counts'!AK88/SUM('Daily Counts'!AK$5:AK87)</f>
        <v>4.2504333233972557E-3</v>
      </c>
      <c r="AL88" s="36">
        <f>'Daily Counts'!AL88/SUM('Daily Counts'!AL$5:AL87)</f>
        <v>1.3202814742562531E-2</v>
      </c>
      <c r="AM88" s="36">
        <f>'Daily Counts'!AM88/SUM('Daily Counts'!AM$5:AM87)</f>
        <v>4.2540620384047267E-3</v>
      </c>
      <c r="AN88" s="36">
        <f>'Daily Counts'!AN88/SUM('Daily Counts'!AN$5:AN87)</f>
        <v>5.2591091598183794E-2</v>
      </c>
      <c r="AO88" s="36">
        <f>'Daily Counts'!AO88/SUM('Daily Counts'!AO$5:AO87)</f>
        <v>4.3799543194948276E-2</v>
      </c>
      <c r="AP88" s="36">
        <f>'Daily Counts'!AP88/SUM('Daily Counts'!AP$5:AP87)</f>
        <v>1.9008019008019007E-2</v>
      </c>
      <c r="AQ88" s="36">
        <f>'Daily Counts'!AQ88/SUM('Daily Counts'!AQ$5:AQ87)</f>
        <v>1.5368276379084151E-2</v>
      </c>
      <c r="AR88" s="36">
        <f>'Daily Counts'!AR88/SUM('Daily Counts'!AR$5:AR87)</f>
        <v>6.9033461173076252E-2</v>
      </c>
      <c r="AS88" s="36">
        <f>'Daily Counts'!AS88/SUM('Daily Counts'!AS$5:AS87)</f>
        <v>1.4899103597887929E-2</v>
      </c>
      <c r="AT88" s="36">
        <f>'Daily Counts'!AT88/SUM('Daily Counts'!AT$5:AT87)</f>
        <v>3.7504090211180749E-3</v>
      </c>
      <c r="AU88" s="36">
        <f>'Daily Counts'!AU88/SUM('Daily Counts'!AU$5:AU87)</f>
        <v>2.9429561582045217E-2</v>
      </c>
      <c r="AV88" s="36">
        <f>'Daily Counts'!AV88/SUM('Daily Counts'!AV$5:AV87)</f>
        <v>1.4773776546629733E-4</v>
      </c>
      <c r="AW88" s="5"/>
      <c r="AX88" s="5"/>
      <c r="AY88" s="5"/>
      <c r="AZ88" s="5"/>
      <c r="BA88" s="5"/>
      <c r="BB88" s="5"/>
    </row>
    <row r="89" spans="1:54" x14ac:dyDescent="0.2">
      <c r="A89" s="2">
        <v>44431</v>
      </c>
      <c r="B89" s="36">
        <f>'Daily Counts'!B89/SUM('Daily Counts'!B$5:B88)</f>
        <v>4.0570371696199512E-3</v>
      </c>
      <c r="C89" s="36">
        <f>'Daily Counts'!C89/SUM('Daily Counts'!C$5:C88)</f>
        <v>2.6274303730951128E-2</v>
      </c>
      <c r="D89" s="36">
        <f>'Daily Counts'!D89/SUM('Daily Counts'!D$5:D88)</f>
        <v>1.1724547343425349E-2</v>
      </c>
      <c r="E89" s="36">
        <f>'Daily Counts'!E89/SUM('Daily Counts'!E$5:E88)</f>
        <v>2.8564303688422389E-3</v>
      </c>
      <c r="F89" s="36">
        <f>'Daily Counts'!F89/SUM('Daily Counts'!F$5:F88)</f>
        <v>0</v>
      </c>
      <c r="G89" s="36">
        <f>'Daily Counts'!G89/SUM('Daily Counts'!G$5:G88)</f>
        <v>1.3791320087919666E-3</v>
      </c>
      <c r="H89" s="36">
        <f>'Daily Counts'!H89/SUM('Daily Counts'!H$5:H88)</f>
        <v>0</v>
      </c>
      <c r="I89" s="36">
        <f>'Daily Counts'!I89/SUM('Daily Counts'!I$5:I88)</f>
        <v>1.944327424738326E-4</v>
      </c>
      <c r="J89" s="36">
        <f>'Daily Counts'!J89/SUM('Daily Counts'!J$5:J88)</f>
        <v>1.9633869808085838E-3</v>
      </c>
      <c r="K89" s="36">
        <f>'Daily Counts'!K89/SUM('Daily Counts'!K$5:K88)</f>
        <v>6.4468306755348981E-2</v>
      </c>
      <c r="L89" s="36">
        <f>'Daily Counts'!L89/SUM('Daily Counts'!L$5:L88)</f>
        <v>3.9159503342884434E-2</v>
      </c>
      <c r="M89" s="36">
        <f>'Daily Counts'!M89/SUM('Daily Counts'!M$5:M88)</f>
        <v>4.3821889774892389E-2</v>
      </c>
      <c r="N89" s="36">
        <f>'Daily Counts'!N89/SUM('Daily Counts'!N$5:N88)</f>
        <v>0</v>
      </c>
      <c r="O89" s="36">
        <f>'Daily Counts'!O89/SUM('Daily Counts'!O$5:O88)</f>
        <v>6.0265166733627961E-3</v>
      </c>
      <c r="P89" s="36">
        <f>'Daily Counts'!P89/SUM('Daily Counts'!P$5:P88)</f>
        <v>0.10084167063681118</v>
      </c>
      <c r="Q89" s="36">
        <f>'Daily Counts'!Q89/SUM('Daily Counts'!Q$5:Q88)</f>
        <v>6.2642369020501146E-2</v>
      </c>
      <c r="R89" s="36">
        <f>'Daily Counts'!R89/SUM('Daily Counts'!R$5:R88)</f>
        <v>2.6143386897404204E-2</v>
      </c>
      <c r="S89" s="36">
        <f>'Daily Counts'!S89/SUM('Daily Counts'!S$5:S88)</f>
        <v>0</v>
      </c>
      <c r="T89" s="36">
        <f>'Daily Counts'!T89/SUM('Daily Counts'!T$5:T88)</f>
        <v>0</v>
      </c>
      <c r="U89" s="36">
        <f>'Daily Counts'!U89/SUM('Daily Counts'!U$5:U88)</f>
        <v>1.5118063091718745E-2</v>
      </c>
      <c r="V89" s="36">
        <f>'Daily Counts'!V89/SUM('Daily Counts'!V$5:V88)</f>
        <v>6.2690414811342864E-3</v>
      </c>
      <c r="W89" s="36">
        <f>'Daily Counts'!W89/SUM('Daily Counts'!W$5:W88)</f>
        <v>0.19422117516629711</v>
      </c>
      <c r="X89" s="36">
        <f>'Daily Counts'!X89/SUM('Daily Counts'!X$5:X88)</f>
        <v>3.4718220079984631E-2</v>
      </c>
      <c r="Y89" s="36">
        <f>'Daily Counts'!Y89/SUM('Daily Counts'!Y$5:Y88)</f>
        <v>7.0896127045859663E-3</v>
      </c>
      <c r="Z89" s="36">
        <f>'Daily Counts'!Z89/SUM('Daily Counts'!Z$5:Z88)</f>
        <v>9.1087694231112692E-3</v>
      </c>
      <c r="AA89" s="36">
        <f>'Daily Counts'!AA89/SUM('Daily Counts'!AA$5:AA88)</f>
        <v>3.721556886227545E-2</v>
      </c>
      <c r="AB89" s="36">
        <f>'Daily Counts'!AB89/SUM('Daily Counts'!AB$5:AB88)</f>
        <v>2.0257510729613733E-2</v>
      </c>
      <c r="AC89" s="36">
        <f>'Daily Counts'!AC89/SUM('Daily Counts'!AC$5:AC88)</f>
        <v>2.048330854202736E-3</v>
      </c>
      <c r="AD89" s="36">
        <f>'Daily Counts'!AD89/SUM('Daily Counts'!AD$5:AD88)</f>
        <v>0</v>
      </c>
      <c r="AE89" s="36">
        <f>'Daily Counts'!AE89/SUM('Daily Counts'!AE$5:AE88)</f>
        <v>0</v>
      </c>
      <c r="AF89" s="36">
        <f>'Daily Counts'!AF89/SUM('Daily Counts'!AF$5:AF88)</f>
        <v>0</v>
      </c>
      <c r="AG89" s="36">
        <f>'Daily Counts'!AG89/SUM('Daily Counts'!AG$5:AG88)</f>
        <v>8.687667749682158E-3</v>
      </c>
      <c r="AH89" s="36">
        <f>'Daily Counts'!AH89/SUM('Daily Counts'!AH$5:AH88)</f>
        <v>4.47495183044316E-2</v>
      </c>
      <c r="AI89" s="36">
        <f>'Daily Counts'!AI89/SUM('Daily Counts'!AI$5:AI88)</f>
        <v>9.0148698884758363E-2</v>
      </c>
      <c r="AJ89" s="36">
        <f>'Daily Counts'!AJ89/SUM('Daily Counts'!AJ$5:AJ88)</f>
        <v>8.6233446258084379E-3</v>
      </c>
      <c r="AK89" s="36">
        <f>'Daily Counts'!AK89/SUM('Daily Counts'!AK$5:AK88)</f>
        <v>4.9580053647596848E-3</v>
      </c>
      <c r="AL89" s="36">
        <f>'Daily Counts'!AL89/SUM('Daily Counts'!AL$5:AL88)</f>
        <v>1.9253910950661854E-2</v>
      </c>
      <c r="AM89" s="36">
        <f>'Daily Counts'!AM89/SUM('Daily Counts'!AM$5:AM88)</f>
        <v>8.3544154850856041E-3</v>
      </c>
      <c r="AN89" s="36">
        <f>'Daily Counts'!AN89/SUM('Daily Counts'!AN$5:AN88)</f>
        <v>2.8519990731003014E-2</v>
      </c>
      <c r="AO89" s="36">
        <f>'Daily Counts'!AO89/SUM('Daily Counts'!AO$5:AO88)</f>
        <v>3.0425408675505212E-2</v>
      </c>
      <c r="AP89" s="36">
        <f>'Daily Counts'!AP89/SUM('Daily Counts'!AP$5:AP88)</f>
        <v>1.8815376145600572E-2</v>
      </c>
      <c r="AQ89" s="36">
        <f>'Daily Counts'!AQ89/SUM('Daily Counts'!AQ$5:AQ88)</f>
        <v>1.4766504645296252E-3</v>
      </c>
      <c r="AR89" s="36">
        <f>'Daily Counts'!AR89/SUM('Daily Counts'!AR$5:AR88)</f>
        <v>5.0225455024191158E-2</v>
      </c>
      <c r="AS89" s="36">
        <f>'Daily Counts'!AS89/SUM('Daily Counts'!AS$5:AS88)</f>
        <v>6.0496067755595884E-5</v>
      </c>
      <c r="AT89" s="36">
        <f>'Daily Counts'!AT89/SUM('Daily Counts'!AT$5:AT88)</f>
        <v>1.0381664075430062E-2</v>
      </c>
      <c r="AU89" s="36">
        <f>'Daily Counts'!AU89/SUM('Daily Counts'!AU$5:AU88)</f>
        <v>1.6757507748209895E-2</v>
      </c>
      <c r="AV89" s="36">
        <f>'Daily Counts'!AV89/SUM('Daily Counts'!AV$5:AV88)</f>
        <v>4.7269101517781308E-3</v>
      </c>
      <c r="AW89" s="5"/>
      <c r="AX89" s="5"/>
      <c r="AY89" s="5"/>
      <c r="AZ89" s="5"/>
      <c r="BA89" s="5"/>
      <c r="BB89" s="5"/>
    </row>
    <row r="90" spans="1:54" x14ac:dyDescent="0.2">
      <c r="A90" s="2">
        <v>44432</v>
      </c>
      <c r="B90" s="36">
        <f>'Daily Counts'!B90/SUM('Daily Counts'!B$5:B89)</f>
        <v>2.5551131974567709E-3</v>
      </c>
      <c r="C90" s="36">
        <f>'Daily Counts'!C90/SUM('Daily Counts'!C$5:C89)</f>
        <v>2.5601638504864313E-2</v>
      </c>
      <c r="D90" s="36">
        <f>'Daily Counts'!D90/SUM('Daily Counts'!D$5:D89)</f>
        <v>6.8456310204879954E-4</v>
      </c>
      <c r="E90" s="36">
        <f>'Daily Counts'!E90/SUM('Daily Counts'!E$5:E89)</f>
        <v>8.4250740330492568E-2</v>
      </c>
      <c r="F90" s="36">
        <f>'Daily Counts'!F90/SUM('Daily Counts'!F$5:F89)</f>
        <v>3.886168910648715E-2</v>
      </c>
      <c r="G90" s="36">
        <f>'Daily Counts'!G90/SUM('Daily Counts'!G$5:G89)</f>
        <v>2.3025607919087584E-2</v>
      </c>
      <c r="H90" s="36">
        <f>'Daily Counts'!H90/SUM('Daily Counts'!H$5:H89)</f>
        <v>1.0319251854240567E-2</v>
      </c>
      <c r="I90" s="36">
        <f>'Daily Counts'!I90/SUM('Daily Counts'!I$5:I89)</f>
        <v>0</v>
      </c>
      <c r="J90" s="36">
        <f>'Daily Counts'!J90/SUM('Daily Counts'!J$5:J89)</f>
        <v>1.3799574973090829E-4</v>
      </c>
      <c r="K90" s="36">
        <f>'Daily Counts'!K90/SUM('Daily Counts'!K$5:K89)</f>
        <v>5.1153686904806712E-2</v>
      </c>
      <c r="L90" s="36">
        <f>'Daily Counts'!L90/SUM('Daily Counts'!L$5:L89)</f>
        <v>2.5735294117647058E-2</v>
      </c>
      <c r="M90" s="36">
        <f>'Daily Counts'!M90/SUM('Daily Counts'!M$5:M89)</f>
        <v>6.8009734991887505E-2</v>
      </c>
      <c r="N90" s="36">
        <f>'Daily Counts'!N90/SUM('Daily Counts'!N$5:N89)</f>
        <v>0</v>
      </c>
      <c r="O90" s="36">
        <f>'Daily Counts'!O90/SUM('Daily Counts'!O$5:O89)</f>
        <v>6.656017039403621E-4</v>
      </c>
      <c r="P90" s="36">
        <f>'Daily Counts'!P90/SUM('Daily Counts'!P$5:P89)</f>
        <v>7.4437391806116554E-2</v>
      </c>
      <c r="Q90" s="36">
        <f>'Daily Counts'!Q90/SUM('Daily Counts'!Q$5:Q89)</f>
        <v>1.2861736334405145E-2</v>
      </c>
      <c r="R90" s="36">
        <f>'Daily Counts'!R90/SUM('Daily Counts'!R$5:R89)</f>
        <v>0.12829006805998916</v>
      </c>
      <c r="S90" s="36">
        <f>'Daily Counts'!S90/SUM('Daily Counts'!S$5:S89)</f>
        <v>3.8471084636386198E-3</v>
      </c>
      <c r="T90" s="36">
        <f>'Daily Counts'!T90/SUM('Daily Counts'!T$5:T89)</f>
        <v>1.1728269699431356E-2</v>
      </c>
      <c r="U90" s="36">
        <f>'Daily Counts'!U90/SUM('Daily Counts'!U$5:U89)</f>
        <v>2.9896413167692704E-2</v>
      </c>
      <c r="V90" s="36">
        <f>'Daily Counts'!V90/SUM('Daily Counts'!V$5:V89)</f>
        <v>0.17671033478893741</v>
      </c>
      <c r="W90" s="36">
        <f>'Daily Counts'!W90/SUM('Daily Counts'!W$5:W89)</f>
        <v>6.4926022628372493E-2</v>
      </c>
      <c r="X90" s="36">
        <f>'Daily Counts'!X90/SUM('Daily Counts'!X$5:X89)</f>
        <v>6.6549646407534302E-2</v>
      </c>
      <c r="Y90" s="36">
        <f>'Daily Counts'!Y90/SUM('Daily Counts'!Y$5:Y89)</f>
        <v>1.0821030612655377E-2</v>
      </c>
      <c r="Z90" s="36">
        <f>'Daily Counts'!Z90/SUM('Daily Counts'!Z$5:Z89)</f>
        <v>4.1415929203539826E-3</v>
      </c>
      <c r="AA90" s="36">
        <f>'Daily Counts'!AA90/SUM('Daily Counts'!AA$5:AA89)</f>
        <v>1.1171087954276477E-2</v>
      </c>
      <c r="AB90" s="36">
        <f>'Daily Counts'!AB90/SUM('Daily Counts'!AB$5:AB89)</f>
        <v>2.9025744573447754E-2</v>
      </c>
      <c r="AC90" s="36">
        <f>'Daily Counts'!AC90/SUM('Daily Counts'!AC$5:AC89)</f>
        <v>1.834862385321101E-2</v>
      </c>
      <c r="AD90" s="36">
        <f>'Daily Counts'!AD90/SUM('Daily Counts'!AD$5:AD89)</f>
        <v>0</v>
      </c>
      <c r="AE90" s="36">
        <f>'Daily Counts'!AE90/SUM('Daily Counts'!AE$5:AE89)</f>
        <v>7.4079561448996221E-4</v>
      </c>
      <c r="AF90" s="36">
        <f>'Daily Counts'!AF90/SUM('Daily Counts'!AF$5:AF89)</f>
        <v>3.1100036913990402E-2</v>
      </c>
      <c r="AG90" s="36">
        <f>'Daily Counts'!AG90/SUM('Daily Counts'!AG$5:AG89)</f>
        <v>0</v>
      </c>
      <c r="AH90" s="36">
        <f>'Daily Counts'!AH90/SUM('Daily Counts'!AH$5:AH89)</f>
        <v>3.4810272488358156E-2</v>
      </c>
      <c r="AI90" s="36">
        <f>'Daily Counts'!AI90/SUM('Daily Counts'!AI$5:AI89)</f>
        <v>5.0511508951406651E-2</v>
      </c>
      <c r="AJ90" s="36">
        <f>'Daily Counts'!AJ90/SUM('Daily Counts'!AJ$5:AJ89)</f>
        <v>1.9114503816793894E-2</v>
      </c>
      <c r="AK90" s="36">
        <f>'Daily Counts'!AK90/SUM('Daily Counts'!AK$5:AK89)</f>
        <v>4.9444839468358584E-3</v>
      </c>
      <c r="AL90" s="36">
        <f>'Daily Counts'!AL90/SUM('Daily Counts'!AL$5:AL89)</f>
        <v>1.993590824759656E-2</v>
      </c>
      <c r="AM90" s="36">
        <f>'Daily Counts'!AM90/SUM('Daily Counts'!AM$5:AM89)</f>
        <v>6.6514965867320143E-3</v>
      </c>
      <c r="AN90" s="36">
        <f>'Daily Counts'!AN90/SUM('Daily Counts'!AN$5:AN89)</f>
        <v>1.5077728288937799E-2</v>
      </c>
      <c r="AO90" s="36">
        <f>'Daily Counts'!AO90/SUM('Daily Counts'!AO$5:AO89)</f>
        <v>2.1532407913433162E-2</v>
      </c>
      <c r="AP90" s="36">
        <f>'Daily Counts'!AP90/SUM('Daily Counts'!AP$5:AP89)</f>
        <v>2.132867132867133E-2</v>
      </c>
      <c r="AQ90" s="36">
        <f>'Daily Counts'!AQ90/SUM('Daily Counts'!AQ$5:AQ89)</f>
        <v>1.9884909176547685E-2</v>
      </c>
      <c r="AR90" s="36">
        <f>'Daily Counts'!AR90/SUM('Daily Counts'!AR$5:AR89)</f>
        <v>6.68150051709549E-2</v>
      </c>
      <c r="AS90" s="36">
        <f>'Daily Counts'!AS90/SUM('Daily Counts'!AS$5:AS89)</f>
        <v>2.2644324803903777E-2</v>
      </c>
      <c r="AT90" s="36">
        <f>'Daily Counts'!AT90/SUM('Daily Counts'!AT$5:AT89)</f>
        <v>5.4849597935073963E-3</v>
      </c>
      <c r="AU90" s="36">
        <f>'Daily Counts'!AU90/SUM('Daily Counts'!AU$5:AU89)</f>
        <v>2.1884000084088376E-2</v>
      </c>
      <c r="AV90" s="36">
        <f>'Daily Counts'!AV90/SUM('Daily Counts'!AV$5:AV89)</f>
        <v>8.7477487411327971E-3</v>
      </c>
      <c r="AW90" s="5"/>
      <c r="AX90" s="5"/>
      <c r="AY90" s="5"/>
      <c r="AZ90" s="5"/>
      <c r="BA90" s="5"/>
      <c r="BB90" s="5"/>
    </row>
    <row r="91" spans="1:54" x14ac:dyDescent="0.2">
      <c r="A91" s="2">
        <v>44433</v>
      </c>
      <c r="B91" s="36">
        <f>'Daily Counts'!B91/SUM('Daily Counts'!B$5:B90)</f>
        <v>0</v>
      </c>
      <c r="C91" s="36">
        <f>'Daily Counts'!C91/SUM('Daily Counts'!C$5:C90)</f>
        <v>1.2680978532201697E-2</v>
      </c>
      <c r="D91" s="36">
        <f>'Daily Counts'!D91/SUM('Daily Counts'!D$5:D90)</f>
        <v>1.4659174199853407E-4</v>
      </c>
      <c r="E91" s="36">
        <f>'Daily Counts'!E91/SUM('Daily Counts'!E$5:E90)</f>
        <v>2.3976315570010842E-2</v>
      </c>
      <c r="F91" s="36">
        <f>'Daily Counts'!F91/SUM('Daily Counts'!F$5:F90)</f>
        <v>0.37628865979381443</v>
      </c>
      <c r="G91" s="36">
        <f>'Daily Counts'!G91/SUM('Daily Counts'!G$5:G90)</f>
        <v>5.767774505679428E-2</v>
      </c>
      <c r="H91" s="36">
        <f>'Daily Counts'!H91/SUM('Daily Counts'!H$5:H90)</f>
        <v>4.6281519310564954E-3</v>
      </c>
      <c r="I91" s="36">
        <f>'Daily Counts'!I91/SUM('Daily Counts'!I$5:I90)</f>
        <v>0</v>
      </c>
      <c r="J91" s="36">
        <f>'Daily Counts'!J91/SUM('Daily Counts'!J$5:J90)</f>
        <v>7.7708482808101997E-2</v>
      </c>
      <c r="K91" s="36">
        <f>'Daily Counts'!K91/SUM('Daily Counts'!K$5:K90)</f>
        <v>3.2013177683878825E-2</v>
      </c>
      <c r="L91" s="36">
        <f>'Daily Counts'!L91/SUM('Daily Counts'!L$5:L90)</f>
        <v>6.7921146953405023E-2</v>
      </c>
      <c r="M91" s="36">
        <f>'Daily Counts'!M91/SUM('Daily Counts'!M$5:M90)</f>
        <v>1.0127864286618559E-3</v>
      </c>
      <c r="N91" s="36">
        <f>'Daily Counts'!N91/SUM('Daily Counts'!N$5:N90)</f>
        <v>0</v>
      </c>
      <c r="O91" s="36">
        <f>'Daily Counts'!O91/SUM('Daily Counts'!O$5:O90)</f>
        <v>0</v>
      </c>
      <c r="P91" s="36">
        <f>'Daily Counts'!P91/SUM('Daily Counts'!P$5:P90)</f>
        <v>7.1697099892588614E-2</v>
      </c>
      <c r="Q91" s="36">
        <f>'Daily Counts'!Q91/SUM('Daily Counts'!Q$5:Q90)</f>
        <v>9.735449735449736E-2</v>
      </c>
      <c r="R91" s="36">
        <f>'Daily Counts'!R91/SUM('Daily Counts'!R$5:R90)</f>
        <v>6.4591896652965355E-3</v>
      </c>
      <c r="S91" s="36">
        <f>'Daily Counts'!S91/SUM('Daily Counts'!S$5:S90)</f>
        <v>9.8899740388181485E-4</v>
      </c>
      <c r="T91" s="36">
        <f>'Daily Counts'!T91/SUM('Daily Counts'!T$5:T90)</f>
        <v>9.6853515330958002E-3</v>
      </c>
      <c r="U91" s="36">
        <f>'Daily Counts'!U91/SUM('Daily Counts'!U$5:U90)</f>
        <v>4.0446703414703987E-2</v>
      </c>
      <c r="V91" s="36">
        <f>'Daily Counts'!V91/SUM('Daily Counts'!V$5:V90)</f>
        <v>5.1459673428995545E-2</v>
      </c>
      <c r="W91" s="36">
        <f>'Daily Counts'!W91/SUM('Daily Counts'!W$5:W90)</f>
        <v>0</v>
      </c>
      <c r="X91" s="36">
        <f>'Daily Counts'!X91/SUM('Daily Counts'!X$5:X90)</f>
        <v>7.326876819850614E-2</v>
      </c>
      <c r="Y91" s="36">
        <f>'Daily Counts'!Y91/SUM('Daily Counts'!Y$5:Y90)</f>
        <v>2.1649156319643426E-2</v>
      </c>
      <c r="Z91" s="36">
        <f>'Daily Counts'!Z91/SUM('Daily Counts'!Z$5:Z90)</f>
        <v>1.4030387422004442E-2</v>
      </c>
      <c r="AA91" s="36">
        <f>'Daily Counts'!AA91/SUM('Daily Counts'!AA$5:AA90)</f>
        <v>7.5649443334284902E-3</v>
      </c>
      <c r="AB91" s="36">
        <f>'Daily Counts'!AB91/SUM('Daily Counts'!AB$5:AB90)</f>
        <v>4.9873272831330228E-3</v>
      </c>
      <c r="AC91" s="36">
        <f>'Daily Counts'!AC91/SUM('Daily Counts'!AC$5:AC90)</f>
        <v>4.1102110067627309E-3</v>
      </c>
      <c r="AD91" s="36">
        <f>'Daily Counts'!AD91/SUM('Daily Counts'!AD$5:AD90)</f>
        <v>1.3812154696132596E-2</v>
      </c>
      <c r="AE91" s="36">
        <f>'Daily Counts'!AE91/SUM('Daily Counts'!AE$5:AE90)</f>
        <v>1.3768598711969797E-2</v>
      </c>
      <c r="AF91" s="36">
        <f>'Daily Counts'!AF91/SUM('Daily Counts'!AF$5:AF90)</f>
        <v>1.029266982905218E-2</v>
      </c>
      <c r="AG91" s="36">
        <f>'Daily Counts'!AG91/SUM('Daily Counts'!AG$5:AG90)</f>
        <v>0</v>
      </c>
      <c r="AH91" s="36">
        <f>'Daily Counts'!AH91/SUM('Daily Counts'!AH$5:AH90)</f>
        <v>0</v>
      </c>
      <c r="AI91" s="36">
        <f>'Daily Counts'!AI91/SUM('Daily Counts'!AI$5:AI90)</f>
        <v>2.8606208155812538E-2</v>
      </c>
      <c r="AJ91" s="36">
        <f>'Daily Counts'!AJ91/SUM('Daily Counts'!AJ$5:AJ90)</f>
        <v>8.9884947267497605E-4</v>
      </c>
      <c r="AK91" s="36">
        <f>'Daily Counts'!AK91/SUM('Daily Counts'!AK$5:AK90)</f>
        <v>1.2104455353935581E-2</v>
      </c>
      <c r="AL91" s="36">
        <f>'Daily Counts'!AL91/SUM('Daily Counts'!AL$5:AL90)</f>
        <v>2.308506416192618E-2</v>
      </c>
      <c r="AM91" s="36">
        <f>'Daily Counts'!AM91/SUM('Daily Counts'!AM$5:AM90)</f>
        <v>1.4780038254216658E-3</v>
      </c>
      <c r="AN91" s="36">
        <f>'Daily Counts'!AN91/SUM('Daily Counts'!AN$5:AN90)</f>
        <v>1.514401324887743E-2</v>
      </c>
      <c r="AO91" s="36">
        <f>'Daily Counts'!AO91/SUM('Daily Counts'!AO$5:AO90)</f>
        <v>1.1999021735807526E-2</v>
      </c>
      <c r="AP91" s="36">
        <f>'Daily Counts'!AP91/SUM('Daily Counts'!AP$5:AP90)</f>
        <v>9.5546357100619334E-3</v>
      </c>
      <c r="AQ91" s="36">
        <f>'Daily Counts'!AQ91/SUM('Daily Counts'!AQ$5:AQ90)</f>
        <v>3.3131199550218864E-2</v>
      </c>
      <c r="AR91" s="36">
        <f>'Daily Counts'!AR91/SUM('Daily Counts'!AR$5:AR90)</f>
        <v>3.2813372110102525E-2</v>
      </c>
      <c r="AS91" s="36">
        <f>'Daily Counts'!AS91/SUM('Daily Counts'!AS$5:AS90)</f>
        <v>8.4785866393248684E-4</v>
      </c>
      <c r="AT91" s="36">
        <f>'Daily Counts'!AT91/SUM('Daily Counts'!AT$5:AT90)</f>
        <v>5.7512403426060767E-3</v>
      </c>
      <c r="AU91" s="36">
        <f>'Daily Counts'!AU91/SUM('Daily Counts'!AU$5:AU90)</f>
        <v>2.3174243982719604E-2</v>
      </c>
      <c r="AV91" s="36">
        <f>'Daily Counts'!AV91/SUM('Daily Counts'!AV$5:AV90)</f>
        <v>1.8837675350701404E-2</v>
      </c>
      <c r="AW91" s="5"/>
      <c r="AX91" s="5"/>
      <c r="AY91" s="5"/>
      <c r="AZ91" s="5"/>
      <c r="BA91" s="5"/>
      <c r="BB91" s="5"/>
    </row>
    <row r="92" spans="1:54" x14ac:dyDescent="0.2">
      <c r="A92" s="2">
        <v>44434</v>
      </c>
      <c r="B92" s="36">
        <f>'Daily Counts'!B92/SUM('Daily Counts'!B$5:B91)</f>
        <v>2.0211000474158369E-2</v>
      </c>
      <c r="C92" s="36">
        <f>'Daily Counts'!C92/SUM('Daily Counts'!C$5:C91)</f>
        <v>4.9299940840070991E-3</v>
      </c>
      <c r="D92" s="36">
        <f>'Daily Counts'!D92/SUM('Daily Counts'!D$5:D91)</f>
        <v>1.4852452608950557E-2</v>
      </c>
      <c r="E92" s="36">
        <f>'Daily Counts'!E92/SUM('Daily Counts'!E$5:E91)</f>
        <v>6.9796799283300071E-2</v>
      </c>
      <c r="F92" s="36">
        <f>'Daily Counts'!F92/SUM('Daily Counts'!F$5:F91)</f>
        <v>0</v>
      </c>
      <c r="G92" s="36">
        <f>'Daily Counts'!G92/SUM('Daily Counts'!G$5:G91)</f>
        <v>1.6188695755936518E-2</v>
      </c>
      <c r="H92" s="36">
        <f>'Daily Counts'!H92/SUM('Daily Counts'!H$5:H91)</f>
        <v>7.1167593328038126E-2</v>
      </c>
      <c r="I92" s="36">
        <f>'Daily Counts'!I92/SUM('Daily Counts'!I$5:I91)</f>
        <v>0</v>
      </c>
      <c r="J92" s="36">
        <f>'Daily Counts'!J92/SUM('Daily Counts'!J$5:J91)</f>
        <v>4.2940543862344444E-2</v>
      </c>
      <c r="K92" s="36">
        <f>'Daily Counts'!K92/SUM('Daily Counts'!K$5:K91)</f>
        <v>2.8348369188063844E-2</v>
      </c>
      <c r="L92" s="36">
        <f>'Daily Counts'!L92/SUM('Daily Counts'!L$5:L91)</f>
        <v>5.3700285282765568E-3</v>
      </c>
      <c r="M92" s="36">
        <f>'Daily Counts'!M92/SUM('Daily Counts'!M$5:M91)</f>
        <v>9.1690906791450609E-3</v>
      </c>
      <c r="N92" s="36">
        <f>'Daily Counts'!N92/SUM('Daily Counts'!N$5:N91)</f>
        <v>0</v>
      </c>
      <c r="O92" s="36">
        <f>'Daily Counts'!O92/SUM('Daily Counts'!O$5:O91)</f>
        <v>0</v>
      </c>
      <c r="P92" s="36">
        <f>'Daily Counts'!P92/SUM('Daily Counts'!P$5:P91)</f>
        <v>3.0568779754447505E-2</v>
      </c>
      <c r="Q92" s="36">
        <f>'Daily Counts'!Q92/SUM('Daily Counts'!Q$5:Q91)</f>
        <v>0.3789778206364513</v>
      </c>
      <c r="R92" s="36">
        <f>'Daily Counts'!R92/SUM('Daily Counts'!R$5:R91)</f>
        <v>5.4152964888087407E-2</v>
      </c>
      <c r="S92" s="36">
        <f>'Daily Counts'!S92/SUM('Daily Counts'!S$5:S91)</f>
        <v>2.0377917747313821E-2</v>
      </c>
      <c r="T92" s="36">
        <f>'Daily Counts'!T92/SUM('Daily Counts'!T$5:T91)</f>
        <v>2.7799867461895295E-2</v>
      </c>
      <c r="U92" s="36">
        <f>'Daily Counts'!U92/SUM('Daily Counts'!U$5:U91)</f>
        <v>4.3071418742259532E-2</v>
      </c>
      <c r="V92" s="36">
        <f>'Daily Counts'!V92/SUM('Daily Counts'!V$5:V91)</f>
        <v>7.5670588235294114E-2</v>
      </c>
      <c r="W92" s="36">
        <f>'Daily Counts'!W92/SUM('Daily Counts'!W$5:W91)</f>
        <v>0</v>
      </c>
      <c r="X92" s="36">
        <f>'Daily Counts'!X92/SUM('Daily Counts'!X$5:X91)</f>
        <v>5.6146972958626994E-2</v>
      </c>
      <c r="Y92" s="36">
        <f>'Daily Counts'!Y92/SUM('Daily Counts'!Y$5:Y91)</f>
        <v>7.1946089124337795E-2</v>
      </c>
      <c r="Z92" s="36">
        <f>'Daily Counts'!Z92/SUM('Daily Counts'!Z$5:Z91)</f>
        <v>6.6713019294281251E-2</v>
      </c>
      <c r="AA92" s="36">
        <f>'Daily Counts'!AA92/SUM('Daily Counts'!AA$5:AA91)</f>
        <v>2.2864428389290269E-2</v>
      </c>
      <c r="AB92" s="36">
        <f>'Daily Counts'!AB92/SUM('Daily Counts'!AB$5:AB91)</f>
        <v>1.8752033843150016E-2</v>
      </c>
      <c r="AC92" s="36">
        <f>'Daily Counts'!AC92/SUM('Daily Counts'!AC$5:AC91)</f>
        <v>1.2184963944882077E-2</v>
      </c>
      <c r="AD92" s="36">
        <f>'Daily Counts'!AD92/SUM('Daily Counts'!AD$5:AD91)</f>
        <v>2.6257121624969036E-2</v>
      </c>
      <c r="AE92" s="36">
        <f>'Daily Counts'!AE92/SUM('Daily Counts'!AE$5:AE91)</f>
        <v>5.8050383351588172E-2</v>
      </c>
      <c r="AF92" s="36">
        <f>'Daily Counts'!AF92/SUM('Daily Counts'!AF$5:AF91)</f>
        <v>1.7068273092369479E-2</v>
      </c>
      <c r="AG92" s="36">
        <f>'Daily Counts'!AG92/SUM('Daily Counts'!AG$5:AG91)</f>
        <v>0</v>
      </c>
      <c r="AH92" s="36">
        <f>'Daily Counts'!AH92/SUM('Daily Counts'!AH$5:AH91)</f>
        <v>0</v>
      </c>
      <c r="AI92" s="36">
        <f>'Daily Counts'!AI92/SUM('Daily Counts'!AI$5:AI91)</f>
        <v>8.3431952662721895E-2</v>
      </c>
      <c r="AJ92" s="36">
        <f>'Daily Counts'!AJ92/SUM('Daily Counts'!AJ$5:AJ91)</f>
        <v>6.5976171945159548E-2</v>
      </c>
      <c r="AK92" s="36">
        <f>'Daily Counts'!AK92/SUM('Daily Counts'!AK$5:AK91)</f>
        <v>7.9372761591327071E-3</v>
      </c>
      <c r="AL92" s="36">
        <f>'Daily Counts'!AL92/SUM('Daily Counts'!AL$5:AL91)</f>
        <v>3.5624232236374218E-2</v>
      </c>
      <c r="AM92" s="36">
        <f>'Daily Counts'!AM92/SUM('Daily Counts'!AM$5:AM91)</f>
        <v>5.0640969991608067E-3</v>
      </c>
      <c r="AN92" s="36">
        <f>'Daily Counts'!AN92/SUM('Daily Counts'!AN$5:AN91)</f>
        <v>1.3858521981903193E-2</v>
      </c>
      <c r="AO92" s="36">
        <f>'Daily Counts'!AO92/SUM('Daily Counts'!AO$5:AO91)</f>
        <v>4.0932227710060868E-3</v>
      </c>
      <c r="AP92" s="36">
        <f>'Daily Counts'!AP92/SUM('Daily Counts'!AP$5:AP91)</f>
        <v>1.3564338121955731E-2</v>
      </c>
      <c r="AQ92" s="36">
        <f>'Daily Counts'!AQ92/SUM('Daily Counts'!AQ$5:AQ91)</f>
        <v>4.1047967037238592E-2</v>
      </c>
      <c r="AR92" s="36">
        <f>'Daily Counts'!AR92/SUM('Daily Counts'!AR$5:AR91)</f>
        <v>3.5781329996017977E-2</v>
      </c>
      <c r="AS92" s="36">
        <f>'Daily Counts'!AS92/SUM('Daily Counts'!AS$5:AS91)</f>
        <v>7.9788805926042667E-3</v>
      </c>
      <c r="AT92" s="36">
        <f>'Daily Counts'!AT92/SUM('Daily Counts'!AT$5:AT91)</f>
        <v>2.6849261277180583E-2</v>
      </c>
      <c r="AU92" s="36">
        <f>'Daily Counts'!AU92/SUM('Daily Counts'!AU$5:AU91)</f>
        <v>1.6124978637419199E-2</v>
      </c>
      <c r="AV92" s="36">
        <f>'Daily Counts'!AV92/SUM('Daily Counts'!AV$5:AV91)</f>
        <v>1.9168872040626565E-2</v>
      </c>
      <c r="AW92" s="5"/>
      <c r="AX92" s="5"/>
      <c r="AY92" s="5"/>
      <c r="AZ92" s="5"/>
      <c r="BA92" s="5"/>
      <c r="BB92" s="5"/>
    </row>
    <row r="93" spans="1:54" x14ac:dyDescent="0.2">
      <c r="A93" s="2">
        <v>44435</v>
      </c>
      <c r="B93" s="36">
        <f>'Daily Counts'!B93/SUM('Daily Counts'!B$5:B92)</f>
        <v>2.0159182013594377E-2</v>
      </c>
      <c r="C93" s="36">
        <f>'Daily Counts'!C93/SUM('Daily Counts'!C$5:C92)</f>
        <v>9.0266875981161697E-3</v>
      </c>
      <c r="D93" s="36">
        <f>'Daily Counts'!D93/SUM('Daily Counts'!D$5:D92)</f>
        <v>4.8141729250914694E-4</v>
      </c>
      <c r="E93" s="36">
        <f>'Daily Counts'!E93/SUM('Daily Counts'!E$5:E92)</f>
        <v>6.0427848197632368E-2</v>
      </c>
      <c r="F93" s="36">
        <f>'Daily Counts'!F93/SUM('Daily Counts'!F$5:F92)</f>
        <v>2.1401819154628142E-4</v>
      </c>
      <c r="G93" s="36">
        <f>'Daily Counts'!G93/SUM('Daily Counts'!G$5:G92)</f>
        <v>2.720369500547988E-2</v>
      </c>
      <c r="H93" s="36">
        <f>'Daily Counts'!H93/SUM('Daily Counts'!H$5:H92)</f>
        <v>0.10781551238321221</v>
      </c>
      <c r="I93" s="36">
        <f>'Daily Counts'!I93/SUM('Daily Counts'!I$5:I92)</f>
        <v>2.9159241859711647E-4</v>
      </c>
      <c r="J93" s="36">
        <f>'Daily Counts'!J93/SUM('Daily Counts'!J$5:J92)</f>
        <v>7.2180894159239894E-2</v>
      </c>
      <c r="K93" s="36">
        <f>'Daily Counts'!K93/SUM('Daily Counts'!K$5:K92)</f>
        <v>2.5812329183115702E-2</v>
      </c>
      <c r="L93" s="36">
        <f>'Daily Counts'!L93/SUM('Daily Counts'!L$5:L92)</f>
        <v>5.6751794358203969E-3</v>
      </c>
      <c r="M93" s="36">
        <f>'Daily Counts'!M93/SUM('Daily Counts'!M$5:M92)</f>
        <v>0.19644087975437058</v>
      </c>
      <c r="N93" s="36">
        <f>'Daily Counts'!N93/SUM('Daily Counts'!N$5:N92)</f>
        <v>0</v>
      </c>
      <c r="O93" s="36">
        <f>'Daily Counts'!O93/SUM('Daily Counts'!O$5:O92)</f>
        <v>0</v>
      </c>
      <c r="P93" s="36">
        <f>'Daily Counts'!P93/SUM('Daily Counts'!P$5:P92)</f>
        <v>0.17930950644298566</v>
      </c>
      <c r="Q93" s="36">
        <f>'Daily Counts'!Q93/SUM('Daily Counts'!Q$5:Q92)</f>
        <v>9.4405594405594401E-2</v>
      </c>
      <c r="R93" s="36">
        <f>'Daily Counts'!R93/SUM('Daily Counts'!R$5:R92)</f>
        <v>1.6955974842767296E-2</v>
      </c>
      <c r="S93" s="36">
        <f>'Daily Counts'!S93/SUM('Daily Counts'!S$5:S92)</f>
        <v>2.4207213749697408E-3</v>
      </c>
      <c r="T93" s="36">
        <f>'Daily Counts'!T93/SUM('Daily Counts'!T$5:T92)</f>
        <v>3.7283600373964346E-2</v>
      </c>
      <c r="U93" s="36">
        <f>'Daily Counts'!U93/SUM('Daily Counts'!U$5:U92)</f>
        <v>2.8364116094986807E-3</v>
      </c>
      <c r="V93" s="36">
        <f>'Daily Counts'!V93/SUM('Daily Counts'!V$5:V92)</f>
        <v>6.1685186805494792E-2</v>
      </c>
      <c r="W93" s="36">
        <f>'Daily Counts'!W93/SUM('Daily Counts'!W$5:W92)</f>
        <v>3.8411245505067014E-3</v>
      </c>
      <c r="X93" s="36">
        <f>'Daily Counts'!X93/SUM('Daily Counts'!X$5:X92)</f>
        <v>2.959653776350691E-2</v>
      </c>
      <c r="Y93" s="36">
        <f>'Daily Counts'!Y93/SUM('Daily Counts'!Y$5:Y92)</f>
        <v>7.8491224245067041E-3</v>
      </c>
      <c r="Z93" s="36">
        <f>'Daily Counts'!Z93/SUM('Daily Counts'!Z$5:Z92)</f>
        <v>0.10516881762482075</v>
      </c>
      <c r="AA93" s="36">
        <f>'Daily Counts'!AA93/SUM('Daily Counts'!AA$5:AA92)</f>
        <v>4.5786937011799901E-2</v>
      </c>
      <c r="AB93" s="36">
        <f>'Daily Counts'!AB93/SUM('Daily Counts'!AB$5:AB92)</f>
        <v>1.4453982830904372E-2</v>
      </c>
      <c r="AC93" s="36">
        <f>'Daily Counts'!AC93/SUM('Daily Counts'!AC$5:AC92)</f>
        <v>8.4644141920011285E-4</v>
      </c>
      <c r="AD93" s="36">
        <f>'Daily Counts'!AD93/SUM('Daily Counts'!AD$5:AD92)</f>
        <v>1.4039745755893476E-2</v>
      </c>
      <c r="AE93" s="36">
        <f>'Daily Counts'!AE93/SUM('Daily Counts'!AE$5:AE92)</f>
        <v>2.8640441683919944E-2</v>
      </c>
      <c r="AF93" s="36">
        <f>'Daily Counts'!AF93/SUM('Daily Counts'!AF$5:AF92)</f>
        <v>9.3780848963474824E-3</v>
      </c>
      <c r="AG93" s="36">
        <f>'Daily Counts'!AG93/SUM('Daily Counts'!AG$5:AG92)</f>
        <v>0</v>
      </c>
      <c r="AH93" s="36">
        <f>'Daily Counts'!AH93/SUM('Daily Counts'!AH$5:AH92)</f>
        <v>0</v>
      </c>
      <c r="AI93" s="36">
        <f>'Daily Counts'!AI93/SUM('Daily Counts'!AI$5:AI92)</f>
        <v>5.4068814855270347E-2</v>
      </c>
      <c r="AJ93" s="36">
        <f>'Daily Counts'!AJ93/SUM('Daily Counts'!AJ$5:AJ92)</f>
        <v>2.639707947205841E-2</v>
      </c>
      <c r="AK93" s="36">
        <f>'Daily Counts'!AK93/SUM('Daily Counts'!AK$5:AK92)</f>
        <v>8.3869522071769263E-3</v>
      </c>
      <c r="AL93" s="36">
        <f>'Daily Counts'!AL93/SUM('Daily Counts'!AL$5:AL92)</f>
        <v>3.5491322262454737E-2</v>
      </c>
      <c r="AM93" s="36">
        <f>'Daily Counts'!AM93/SUM('Daily Counts'!AM$5:AM92)</f>
        <v>2.0154324542208915E-3</v>
      </c>
      <c r="AN93" s="36">
        <f>'Daily Counts'!AN93/SUM('Daily Counts'!AN$5:AN92)</f>
        <v>1.9193125642812118E-2</v>
      </c>
      <c r="AO93" s="36">
        <f>'Daily Counts'!AO93/SUM('Daily Counts'!AO$5:AO92)</f>
        <v>1.8487319113090046E-2</v>
      </c>
      <c r="AP93" s="36">
        <f>'Daily Counts'!AP93/SUM('Daily Counts'!AP$5:AP92)</f>
        <v>7.4517914715006997E-3</v>
      </c>
      <c r="AQ93" s="36">
        <f>'Daily Counts'!AQ93/SUM('Daily Counts'!AQ$5:AQ92)</f>
        <v>1.6989022477783586E-2</v>
      </c>
      <c r="AR93" s="36">
        <f>'Daily Counts'!AR93/SUM('Daily Counts'!AR$5:AR92)</f>
        <v>2.1034710017574693E-2</v>
      </c>
      <c r="AS93" s="36">
        <f>'Daily Counts'!AS93/SUM('Daily Counts'!AS$5:AS92)</f>
        <v>2.9317488859354233E-4</v>
      </c>
      <c r="AT93" s="36">
        <f>'Daily Counts'!AT93/SUM('Daily Counts'!AT$5:AT92)</f>
        <v>1.4507648183556406E-2</v>
      </c>
      <c r="AU93" s="36">
        <f>'Daily Counts'!AU93/SUM('Daily Counts'!AU$5:AU92)</f>
        <v>6.2427654164646752E-3</v>
      </c>
      <c r="AV93" s="36">
        <f>'Daily Counts'!AV93/SUM('Daily Counts'!AV$5:AV92)</f>
        <v>1.0756064137464862E-2</v>
      </c>
      <c r="AW93" s="5"/>
      <c r="AX93" s="5"/>
      <c r="AY93" s="5"/>
      <c r="AZ93" s="5"/>
      <c r="BA93" s="5"/>
      <c r="BB93" s="5"/>
    </row>
    <row r="94" spans="1:54" x14ac:dyDescent="0.2">
      <c r="A94" s="2">
        <v>44436</v>
      </c>
      <c r="B94" s="36">
        <f>'Daily Counts'!B94/SUM('Daily Counts'!B$5:B93)</f>
        <v>1.4578587699316629E-2</v>
      </c>
      <c r="C94" s="36">
        <f>'Daily Counts'!C94/SUM('Daily Counts'!C$5:C93)</f>
        <v>1.4585764294049008E-2</v>
      </c>
      <c r="D94" s="36">
        <f>'Daily Counts'!D94/SUM('Daily Counts'!D$5:D93)</f>
        <v>1.8670002887113849E-2</v>
      </c>
      <c r="E94" s="36">
        <f>'Daily Counts'!E94/SUM('Daily Counts'!E$5:E93)</f>
        <v>5.5387045246513632E-2</v>
      </c>
      <c r="F94" s="36">
        <f>'Daily Counts'!F94/SUM('Daily Counts'!F$5:F93)</f>
        <v>0.24007703006312187</v>
      </c>
      <c r="G94" s="36">
        <f>'Daily Counts'!G94/SUM('Daily Counts'!G$5:G93)</f>
        <v>2.7664520062492856E-2</v>
      </c>
      <c r="H94" s="36">
        <f>'Daily Counts'!H94/SUM('Daily Counts'!H$5:H93)</f>
        <v>9.303882195448461E-2</v>
      </c>
      <c r="I94" s="36">
        <f>'Daily Counts'!I94/SUM('Daily Counts'!I$5:I93)</f>
        <v>0</v>
      </c>
      <c r="J94" s="36">
        <f>'Daily Counts'!J94/SUM('Daily Counts'!J$5:J93)</f>
        <v>1.1426347003732453E-2</v>
      </c>
      <c r="K94" s="36">
        <f>'Daily Counts'!K94/SUM('Daily Counts'!K$5:K93)</f>
        <v>2.3255049009933557E-2</v>
      </c>
      <c r="L94" s="36">
        <f>'Daily Counts'!L94/SUM('Daily Counts'!L$5:L93)</f>
        <v>5.1452282157676346E-3</v>
      </c>
      <c r="M94" s="36">
        <f>'Daily Counts'!M94/SUM('Daily Counts'!M$5:M93)</f>
        <v>1.1521944066198806E-3</v>
      </c>
      <c r="N94" s="36">
        <f>'Daily Counts'!N94/SUM('Daily Counts'!N$5:N93)</f>
        <v>0</v>
      </c>
      <c r="O94" s="36">
        <f>'Daily Counts'!O94/SUM('Daily Counts'!O$5:O93)</f>
        <v>1.9156578422242915E-2</v>
      </c>
      <c r="P94" s="36">
        <f>'Daily Counts'!P94/SUM('Daily Counts'!P$5:P93)</f>
        <v>3.5666426141634885E-2</v>
      </c>
      <c r="Q94" s="36">
        <f>'Daily Counts'!Q94/SUM('Daily Counts'!Q$5:Q93)</f>
        <v>4.3450479233226834E-2</v>
      </c>
      <c r="R94" s="36">
        <f>'Daily Counts'!R94/SUM('Daily Counts'!R$5:R93)</f>
        <v>3.7255095982584606E-2</v>
      </c>
      <c r="S94" s="36">
        <f>'Daily Counts'!S94/SUM('Daily Counts'!S$5:S93)</f>
        <v>5.0712388312001934E-3</v>
      </c>
      <c r="T94" s="36">
        <f>'Daily Counts'!T94/SUM('Daily Counts'!T$5:T93)</f>
        <v>2.0279405137449302E-2</v>
      </c>
      <c r="U94" s="36">
        <f>'Daily Counts'!U94/SUM('Daily Counts'!U$5:U93)</f>
        <v>2.5981714135368018E-3</v>
      </c>
      <c r="V94" s="36">
        <f>'Daily Counts'!V94/SUM('Daily Counts'!V$5:V93)</f>
        <v>3.4737102357013348E-2</v>
      </c>
      <c r="W94" s="36">
        <f>'Daily Counts'!W94/SUM('Daily Counts'!W$5:W93)</f>
        <v>1.6716871556894351E-2</v>
      </c>
      <c r="X94" s="36">
        <f>'Daily Counts'!X94/SUM('Daily Counts'!X$5:X93)</f>
        <v>6.3186440677966096E-2</v>
      </c>
      <c r="Y94" s="36">
        <f>'Daily Counts'!Y94/SUM('Daily Counts'!Y$5:Y93)</f>
        <v>3.3820082927708668E-2</v>
      </c>
      <c r="Z94" s="36">
        <f>'Daily Counts'!Z94/SUM('Daily Counts'!Z$5:Z93)</f>
        <v>5.7208575388517004E-3</v>
      </c>
      <c r="AA94" s="36">
        <f>'Daily Counts'!AA94/SUM('Daily Counts'!AA$5:AA93)</f>
        <v>2.9691431598463779E-2</v>
      </c>
      <c r="AB94" s="36">
        <f>'Daily Counts'!AB94/SUM('Daily Counts'!AB$5:AB93)</f>
        <v>4.0736804817569958E-2</v>
      </c>
      <c r="AC94" s="36">
        <f>'Daily Counts'!AC94/SUM('Daily Counts'!AC$5:AC93)</f>
        <v>5.37975426973947E-3</v>
      </c>
      <c r="AD94" s="36">
        <f>'Daily Counts'!AD94/SUM('Daily Counts'!AD$5:AD93)</f>
        <v>2.380291188955449E-3</v>
      </c>
      <c r="AE94" s="36">
        <f>'Daily Counts'!AE94/SUM('Daily Counts'!AE$5:AE93)</f>
        <v>1.5296880241529687E-2</v>
      </c>
      <c r="AF94" s="36">
        <f>'Daily Counts'!AF94/SUM('Daily Counts'!AF$5:AF93)</f>
        <v>4.2312670789587226E-2</v>
      </c>
      <c r="AG94" s="36">
        <f>'Daily Counts'!AG94/SUM('Daily Counts'!AG$5:AG93)</f>
        <v>0</v>
      </c>
      <c r="AH94" s="36">
        <f>'Daily Counts'!AH94/SUM('Daily Counts'!AH$5:AH93)</f>
        <v>4.6515772589556227E-2</v>
      </c>
      <c r="AI94" s="36">
        <f>'Daily Counts'!AI94/SUM('Daily Counts'!AI$5:AI93)</f>
        <v>3.9896373056994817E-2</v>
      </c>
      <c r="AJ94" s="36">
        <f>'Daily Counts'!AJ94/SUM('Daily Counts'!AJ$5:AJ93)</f>
        <v>2.7359781121751026E-2</v>
      </c>
      <c r="AK94" s="36">
        <f>'Daily Counts'!AK94/SUM('Daily Counts'!AK$5:AK93)</f>
        <v>1.2063109107647377E-3</v>
      </c>
      <c r="AL94" s="36">
        <f>'Daily Counts'!AL94/SUM('Daily Counts'!AL$5:AL93)</f>
        <v>3.3762397130196242E-2</v>
      </c>
      <c r="AM94" s="36">
        <f>'Daily Counts'!AM94/SUM('Daily Counts'!AM$5:AM93)</f>
        <v>4.3388311016608243E-3</v>
      </c>
      <c r="AN94" s="36">
        <f>'Daily Counts'!AN94/SUM('Daily Counts'!AN$5:AN93)</f>
        <v>1.9531567896612902E-2</v>
      </c>
      <c r="AO94" s="36">
        <f>'Daily Counts'!AO94/SUM('Daily Counts'!AO$5:AO93)</f>
        <v>1.9170839056522958E-2</v>
      </c>
      <c r="AP94" s="36">
        <f>'Daily Counts'!AP94/SUM('Daily Counts'!AP$5:AP93)</f>
        <v>1.0144008694864596E-2</v>
      </c>
      <c r="AQ94" s="36">
        <f>'Daily Counts'!AQ94/SUM('Daily Counts'!AQ$5:AQ93)</f>
        <v>5.0299225318500571E-3</v>
      </c>
      <c r="AR94" s="36">
        <f>'Daily Counts'!AR94/SUM('Daily Counts'!AR$5:AR93)</f>
        <v>9.5207358399225436E-3</v>
      </c>
      <c r="AS94" s="36">
        <f>'Daily Counts'!AS94/SUM('Daily Counts'!AS$5:AS93)</f>
        <v>1.5436018679536529E-3</v>
      </c>
      <c r="AT94" s="36">
        <f>'Daily Counts'!AT94/SUM('Daily Counts'!AT$5:AT93)</f>
        <v>1.8140269041392796E-2</v>
      </c>
      <c r="AU94" s="36">
        <f>'Daily Counts'!AU94/SUM('Daily Counts'!AU$5:AU93)</f>
        <v>1.1375702992881582E-2</v>
      </c>
      <c r="AV94" s="36">
        <f>'Daily Counts'!AV94/SUM('Daily Counts'!AV$5:AV93)</f>
        <v>1.0137295673560077E-2</v>
      </c>
      <c r="AW94" s="5"/>
      <c r="AX94" s="5"/>
      <c r="AY94" s="5"/>
      <c r="AZ94" s="5"/>
      <c r="BA94" s="5"/>
      <c r="BB94" s="5"/>
    </row>
    <row r="95" spans="1:54" x14ac:dyDescent="0.2">
      <c r="A95" s="2">
        <v>44437</v>
      </c>
      <c r="B95" s="36">
        <f>'Daily Counts'!B95/SUM('Daily Counts'!B$5:B94)</f>
        <v>3.3845981140547821E-2</v>
      </c>
      <c r="C95" s="36">
        <f>'Daily Counts'!C95/SUM('Daily Counts'!C$5:C94)</f>
        <v>3.8336208548974505E-4</v>
      </c>
      <c r="D95" s="36">
        <f>'Daily Counts'!D95/SUM('Daily Counts'!D$5:D94)</f>
        <v>2.7775153519130846E-2</v>
      </c>
      <c r="E95" s="36">
        <f>'Daily Counts'!E95/SUM('Daily Counts'!E$5:E94)</f>
        <v>4.9929425369453939E-2</v>
      </c>
      <c r="F95" s="36">
        <f>'Daily Counts'!F95/SUM('Daily Counts'!F$5:F94)</f>
        <v>0.13053230955051334</v>
      </c>
      <c r="G95" s="36">
        <f>'Daily Counts'!G95/SUM('Daily Counts'!G$5:G94)</f>
        <v>1.219919166450369E-2</v>
      </c>
      <c r="H95" s="36">
        <f>'Daily Counts'!H95/SUM('Daily Counts'!H$5:H94)</f>
        <v>0.25107164727495407</v>
      </c>
      <c r="I95" s="36">
        <f>'Daily Counts'!I95/SUM('Daily Counts'!I$5:I94)</f>
        <v>9.0691196475999221E-4</v>
      </c>
      <c r="J95" s="36">
        <f>'Daily Counts'!J95/SUM('Daily Counts'!J$5:J94)</f>
        <v>4.6479510980303375E-2</v>
      </c>
      <c r="K95" s="36">
        <f>'Daily Counts'!K95/SUM('Daily Counts'!K$5:K94)</f>
        <v>3.3945160564466871E-2</v>
      </c>
      <c r="L95" s="36">
        <f>'Daily Counts'!L95/SUM('Daily Counts'!L$5:L94)</f>
        <v>0.13226552179656539</v>
      </c>
      <c r="M95" s="36">
        <f>'Daily Counts'!M95/SUM('Daily Counts'!M$5:M94)</f>
        <v>2.8248587570621469E-3</v>
      </c>
      <c r="N95" s="36">
        <f>'Daily Counts'!N95/SUM('Daily Counts'!N$5:N94)</f>
        <v>8.7882013075870451E-3</v>
      </c>
      <c r="O95" s="36">
        <f>'Daily Counts'!O95/SUM('Daily Counts'!O$5:O94)</f>
        <v>2.8760388112953051E-2</v>
      </c>
      <c r="P95" s="36">
        <f>'Daily Counts'!P95/SUM('Daily Counts'!P$5:P94)</f>
        <v>0.17189210709664576</v>
      </c>
      <c r="Q95" s="36">
        <f>'Daily Counts'!Q95/SUM('Daily Counts'!Q$5:Q94)</f>
        <v>2.2045315370483771E-2</v>
      </c>
      <c r="R95" s="36">
        <f>'Daily Counts'!R95/SUM('Daily Counts'!R$5:R94)</f>
        <v>6.715955163367518E-2</v>
      </c>
      <c r="S95" s="36">
        <f>'Daily Counts'!S95/SUM('Daily Counts'!S$5:S94)</f>
        <v>2.8111484863046612E-2</v>
      </c>
      <c r="T95" s="36">
        <f>'Daily Counts'!T95/SUM('Daily Counts'!T$5:T94)</f>
        <v>1.1880102351651029E-2</v>
      </c>
      <c r="U95" s="36">
        <f>'Daily Counts'!U95/SUM('Daily Counts'!U$5:U94)</f>
        <v>6.8886337543053958E-4</v>
      </c>
      <c r="V95" s="36">
        <f>'Daily Counts'!V95/SUM('Daily Counts'!V$5:V94)</f>
        <v>7.1124208514196971E-2</v>
      </c>
      <c r="W95" s="36">
        <f>'Daily Counts'!W95/SUM('Daily Counts'!W$5:W94)</f>
        <v>4.6870412384892569E-2</v>
      </c>
      <c r="X95" s="36">
        <f>'Daily Counts'!X95/SUM('Daily Counts'!X$5:X94)</f>
        <v>4.0696339752582578E-2</v>
      </c>
      <c r="Y95" s="36">
        <f>'Daily Counts'!Y95/SUM('Daily Counts'!Y$5:Y94)</f>
        <v>8.5097478464060267E-3</v>
      </c>
      <c r="Z95" s="36">
        <f>'Daily Counts'!Z95/SUM('Daily Counts'!Z$5:Z94)</f>
        <v>0.1376924204662073</v>
      </c>
      <c r="AA95" s="36">
        <f>'Daily Counts'!AA95/SUM('Daily Counts'!AA$5:AA94)</f>
        <v>8.6943101142092812E-3</v>
      </c>
      <c r="AB95" s="36">
        <f>'Daily Counts'!AB95/SUM('Daily Counts'!AB$5:AB94)</f>
        <v>3.2750926556236293E-2</v>
      </c>
      <c r="AC95" s="36">
        <f>'Daily Counts'!AC95/SUM('Daily Counts'!AC$5:AC94)</f>
        <v>8.1783344237779231E-3</v>
      </c>
      <c r="AD95" s="36">
        <f>'Daily Counts'!AD95/SUM('Daily Counts'!AD$5:AD94)</f>
        <v>3.1661851426762178E-3</v>
      </c>
      <c r="AE95" s="36">
        <f>'Daily Counts'!AE95/SUM('Daily Counts'!AE$5:AE94)</f>
        <v>5.2930681292539486E-2</v>
      </c>
      <c r="AF95" s="36">
        <f>'Daily Counts'!AF95/SUM('Daily Counts'!AF$5:AF94)</f>
        <v>2.4754387901534385E-2</v>
      </c>
      <c r="AG95" s="36">
        <f>'Daily Counts'!AG95/SUM('Daily Counts'!AG$5:AG94)</f>
        <v>1.4774875708983965E-2</v>
      </c>
      <c r="AH95" s="36">
        <f>'Daily Counts'!AH95/SUM('Daily Counts'!AH$5:AH94)</f>
        <v>4.385217983651226E-2</v>
      </c>
      <c r="AI95" s="36">
        <f>'Daily Counts'!AI95/SUM('Daily Counts'!AI$5:AI94)</f>
        <v>5.4974256767978742E-2</v>
      </c>
      <c r="AJ95" s="36">
        <f>'Daily Counts'!AJ95/SUM('Daily Counts'!AJ$5:AJ94)</f>
        <v>4.2290279627163779E-2</v>
      </c>
      <c r="AK95" s="36">
        <f>'Daily Counts'!AK95/SUM('Daily Counts'!AK$5:AK94)</f>
        <v>2.0080957967384298E-4</v>
      </c>
      <c r="AL95" s="36">
        <f>'Daily Counts'!AL95/SUM('Daily Counts'!AL$5:AL94)</f>
        <v>2.6973434811769167E-2</v>
      </c>
      <c r="AM95" s="36">
        <f>'Daily Counts'!AM95/SUM('Daily Counts'!AM$5:AM94)</f>
        <v>2.0026893256658941E-4</v>
      </c>
      <c r="AN95" s="36">
        <f>'Daily Counts'!AN95/SUM('Daily Counts'!AN$5:AN94)</f>
        <v>1.3202637334567922E-2</v>
      </c>
      <c r="AO95" s="36">
        <f>'Daily Counts'!AO95/SUM('Daily Counts'!AO$5:AO94)</f>
        <v>9.8833417868270414E-3</v>
      </c>
      <c r="AP95" s="36">
        <f>'Daily Counts'!AP95/SUM('Daily Counts'!AP$5:AP94)</f>
        <v>1.6049493409844885E-2</v>
      </c>
      <c r="AQ95" s="36">
        <f>'Daily Counts'!AQ95/SUM('Daily Counts'!AQ$5:AQ94)</f>
        <v>5.1983634105355447E-2</v>
      </c>
      <c r="AR95" s="36">
        <f>'Daily Counts'!AR95/SUM('Daily Counts'!AR$5:AR94)</f>
        <v>1.0603154305200341E-2</v>
      </c>
      <c r="AS95" s="36">
        <f>'Daily Counts'!AS95/SUM('Daily Counts'!AS$5:AS94)</f>
        <v>1.2212727769323813E-2</v>
      </c>
      <c r="AT95" s="36">
        <f>'Daily Counts'!AT95/SUM('Daily Counts'!AT$5:AT94)</f>
        <v>3.0936899831084989E-2</v>
      </c>
      <c r="AU95" s="36">
        <f>'Daily Counts'!AU95/SUM('Daily Counts'!AU$5:AU94)</f>
        <v>1.6652894570553637E-2</v>
      </c>
      <c r="AV95" s="36">
        <f>'Daily Counts'!AV95/SUM('Daily Counts'!AV$5:AV94)</f>
        <v>1.9005705148380889E-2</v>
      </c>
      <c r="AW95" s="5"/>
      <c r="AX95" s="5"/>
      <c r="AY95" s="5"/>
      <c r="AZ95" s="5"/>
      <c r="BA95" s="5"/>
      <c r="BB95" s="5"/>
    </row>
    <row r="96" spans="1:54" x14ac:dyDescent="0.2">
      <c r="A96" s="2">
        <v>44438</v>
      </c>
      <c r="B96" s="36">
        <f>'Daily Counts'!B96/SUM('Daily Counts'!B$5:B95)</f>
        <v>4.2781909984255385E-2</v>
      </c>
      <c r="C96" s="36">
        <f>'Daily Counts'!C96/SUM('Daily Counts'!C$5:C95)</f>
        <v>8.1433224755700329E-4</v>
      </c>
      <c r="D96" s="36">
        <f>'Daily Counts'!D96/SUM('Daily Counts'!D$5:D95)</f>
        <v>9.1920213254894755E-4</v>
      </c>
      <c r="E96" s="36">
        <f>'Daily Counts'!E96/SUM('Daily Counts'!E$5:E95)</f>
        <v>0</v>
      </c>
      <c r="F96" s="36">
        <f>'Daily Counts'!F96/SUM('Daily Counts'!F$5:F95)</f>
        <v>1.5262515262515263E-4</v>
      </c>
      <c r="G96" s="36">
        <f>'Daily Counts'!G96/SUM('Daily Counts'!G$5:G95)</f>
        <v>1.1539306908931058E-2</v>
      </c>
      <c r="H96" s="36">
        <f>'Daily Counts'!H96/SUM('Daily Counts'!H$5:H95)</f>
        <v>0.23915810083210964</v>
      </c>
      <c r="I96" s="36">
        <f>'Daily Counts'!I96/SUM('Daily Counts'!I$5:I95)</f>
        <v>1.4626884991262702E-2</v>
      </c>
      <c r="J96" s="36">
        <f>'Daily Counts'!J96/SUM('Daily Counts'!J$5:J95)</f>
        <v>1.5879540488501397E-2</v>
      </c>
      <c r="K96" s="36">
        <f>'Daily Counts'!K96/SUM('Daily Counts'!K$5:K95)</f>
        <v>4.0789678221669519E-2</v>
      </c>
      <c r="L96" s="36">
        <f>'Daily Counts'!L96/SUM('Daily Counts'!L$5:L95)</f>
        <v>2.4208837684118419E-2</v>
      </c>
      <c r="M96" s="36">
        <f>'Daily Counts'!M96/SUM('Daily Counts'!M$5:M95)</f>
        <v>1.5127803860198227E-3</v>
      </c>
      <c r="N96" s="36">
        <f>'Daily Counts'!N96/SUM('Daily Counts'!N$5:N95)</f>
        <v>1.156025803339965E-2</v>
      </c>
      <c r="O96" s="36">
        <f>'Daily Counts'!O96/SUM('Daily Counts'!O$5:O95)</f>
        <v>0.16008289629504313</v>
      </c>
      <c r="P96" s="36">
        <f>'Daily Counts'!P96/SUM('Daily Counts'!P$5:P95)</f>
        <v>9.3426193307287247E-4</v>
      </c>
      <c r="Q96" s="36">
        <f>'Daily Counts'!Q96/SUM('Daily Counts'!Q$5:Q95)</f>
        <v>0</v>
      </c>
      <c r="R96" s="36">
        <f>'Daily Counts'!R96/SUM('Daily Counts'!R$5:R95)</f>
        <v>6.0340589102936574E-3</v>
      </c>
      <c r="S96" s="36">
        <f>'Daily Counts'!S96/SUM('Daily Counts'!S$5:S95)</f>
        <v>1.7527459686842721E-3</v>
      </c>
      <c r="T96" s="36">
        <f>'Daily Counts'!T96/SUM('Daily Counts'!T$5:T95)</f>
        <v>6.8336444096574146E-3</v>
      </c>
      <c r="U96" s="36">
        <f>'Daily Counts'!U96/SUM('Daily Counts'!U$5:U95)</f>
        <v>8.5622500491706555E-2</v>
      </c>
      <c r="V96" s="36">
        <f>'Daily Counts'!V96/SUM('Daily Counts'!V$5:V95)</f>
        <v>5.4355504331338067E-2</v>
      </c>
      <c r="W96" s="36">
        <f>'Daily Counts'!W96/SUM('Daily Counts'!W$5:W95)</f>
        <v>0.11919634889472476</v>
      </c>
      <c r="X96" s="36">
        <f>'Daily Counts'!X96/SUM('Daily Counts'!X$5:X95)</f>
        <v>0.14448352348623178</v>
      </c>
      <c r="Y96" s="36">
        <f>'Daily Counts'!Y96/SUM('Daily Counts'!Y$5:Y95)</f>
        <v>3.243766642459453E-2</v>
      </c>
      <c r="Z96" s="36">
        <f>'Daily Counts'!Z96/SUM('Daily Counts'!Z$5:Z95)</f>
        <v>5.0643024664312773E-2</v>
      </c>
      <c r="AA96" s="36">
        <f>'Daily Counts'!AA96/SUM('Daily Counts'!AA$5:AA95)</f>
        <v>2.907125006375274E-3</v>
      </c>
      <c r="AB96" s="36">
        <f>'Daily Counts'!AB96/SUM('Daily Counts'!AB$5:AB95)</f>
        <v>6.5182364142375862E-3</v>
      </c>
      <c r="AC96" s="36">
        <f>'Daily Counts'!AC96/SUM('Daily Counts'!AC$5:AC95)</f>
        <v>1.8309924442590274E-3</v>
      </c>
      <c r="AD96" s="36">
        <f>'Daily Counts'!AD96/SUM('Daily Counts'!AD$5:AD95)</f>
        <v>7.3775989268947016E-3</v>
      </c>
      <c r="AE96" s="36">
        <f>'Daily Counts'!AE96/SUM('Daily Counts'!AE$5:AE95)</f>
        <v>4.5813982678549019E-3</v>
      </c>
      <c r="AF96" s="36">
        <f>'Daily Counts'!AF96/SUM('Daily Counts'!AF$5:AF95)</f>
        <v>2.4237201411143726E-4</v>
      </c>
      <c r="AG96" s="36">
        <f>'Daily Counts'!AG96/SUM('Daily Counts'!AG$5:AG95)</f>
        <v>1.6560861164780567E-2</v>
      </c>
      <c r="AH96" s="36">
        <f>'Daily Counts'!AH96/SUM('Daily Counts'!AH$5:AH95)</f>
        <v>5.3919569296027411E-2</v>
      </c>
      <c r="AI96" s="36">
        <f>'Daily Counts'!AI96/SUM('Daily Counts'!AI$5:AI95)</f>
        <v>1.4326196473551637E-2</v>
      </c>
      <c r="AJ96" s="36">
        <f>'Daily Counts'!AJ96/SUM('Daily Counts'!AJ$5:AJ95)</f>
        <v>9.1573406919106745E-2</v>
      </c>
      <c r="AK96" s="36">
        <f>'Daily Counts'!AK96/SUM('Daily Counts'!AK$5:AK95)</f>
        <v>3.8040491990363074E-4</v>
      </c>
      <c r="AL96" s="36">
        <f>'Daily Counts'!AL96/SUM('Daily Counts'!AL$5:AL95)</f>
        <v>4.2535067295133171E-2</v>
      </c>
      <c r="AM96" s="36">
        <f>'Daily Counts'!AM96/SUM('Daily Counts'!AM$5:AM95)</f>
        <v>2.5972540045766591E-2</v>
      </c>
      <c r="AN96" s="36">
        <f>'Daily Counts'!AN96/SUM('Daily Counts'!AN$5:AN95)</f>
        <v>1.7332114833139005E-2</v>
      </c>
      <c r="AO96" s="36">
        <f>'Daily Counts'!AO96/SUM('Daily Counts'!AO$5:AO95)</f>
        <v>2.4624391923888243E-2</v>
      </c>
      <c r="AP96" s="36">
        <f>'Daily Counts'!AP96/SUM('Daily Counts'!AP$5:AP95)</f>
        <v>2.4591128368043298E-2</v>
      </c>
      <c r="AQ96" s="36">
        <f>'Daily Counts'!AQ96/SUM('Daily Counts'!AQ$5:AQ95)</f>
        <v>3.1999861096642011E-2</v>
      </c>
      <c r="AR96" s="36">
        <f>'Daily Counts'!AR96/SUM('Daily Counts'!AR$5:AR95)</f>
        <v>9.3847208309168553E-3</v>
      </c>
      <c r="AS96" s="36">
        <f>'Daily Counts'!AS96/SUM('Daily Counts'!AS$5:AS95)</f>
        <v>1.5476832935008867E-2</v>
      </c>
      <c r="AT96" s="36">
        <f>'Daily Counts'!AT96/SUM('Daily Counts'!AT$5:AT95)</f>
        <v>3.7415271356107199E-2</v>
      </c>
      <c r="AU96" s="36">
        <f>'Daily Counts'!AU96/SUM('Daily Counts'!AU$5:AU95)</f>
        <v>4.8671804777295413E-3</v>
      </c>
      <c r="AV96" s="36">
        <f>'Daily Counts'!AV96/SUM('Daily Counts'!AV$5:AV95)</f>
        <v>1.70323125779945E-2</v>
      </c>
      <c r="AW96" s="5"/>
      <c r="AX96" s="5"/>
      <c r="AY96" s="5"/>
      <c r="AZ96" s="5"/>
      <c r="BA96" s="5"/>
      <c r="BB96" s="5"/>
    </row>
    <row r="97" spans="1:54" x14ac:dyDescent="0.2">
      <c r="A97" s="2">
        <v>44439</v>
      </c>
      <c r="B97" s="36">
        <f>'Daily Counts'!B97/SUM('Daily Counts'!B$5:B96)</f>
        <v>3.0041130837715417E-2</v>
      </c>
      <c r="C97" s="36">
        <f>'Daily Counts'!C97/SUM('Daily Counts'!C$5:C96)</f>
        <v>5.1021873354712102E-2</v>
      </c>
      <c r="D97" s="36">
        <f>'Daily Counts'!D97/SUM('Daily Counts'!D$5:D96)</f>
        <v>2.9203783634860869E-2</v>
      </c>
      <c r="E97" s="36">
        <f>'Daily Counts'!E97/SUM('Daily Counts'!E$5:E96)</f>
        <v>4.2112765026968368E-4</v>
      </c>
      <c r="F97" s="36">
        <f>'Daily Counts'!F97/SUM('Daily Counts'!F$5:F96)</f>
        <v>1.5260186174271325E-4</v>
      </c>
      <c r="G97" s="36">
        <f>'Daily Counts'!G97/SUM('Daily Counts'!G$5:G96)</f>
        <v>2.824756455292797E-2</v>
      </c>
      <c r="H97" s="36">
        <f>'Daily Counts'!H97/SUM('Daily Counts'!H$5:H96)</f>
        <v>0.22641807552535945</v>
      </c>
      <c r="I97" s="36">
        <f>'Daily Counts'!I97/SUM('Daily Counts'!I$5:I96)</f>
        <v>1.2757542897237991E-4</v>
      </c>
      <c r="J97" s="36">
        <f>'Daily Counts'!J97/SUM('Daily Counts'!J$5:J96)</f>
        <v>3.5372787869753175E-2</v>
      </c>
      <c r="K97" s="36">
        <f>'Daily Counts'!K97/SUM('Daily Counts'!K$5:K96)</f>
        <v>2.8108850852824326E-2</v>
      </c>
      <c r="L97" s="36">
        <f>'Daily Counts'!L97/SUM('Daily Counts'!L$5:L96)</f>
        <v>0.10978214438274242</v>
      </c>
      <c r="M97" s="36">
        <f>'Daily Counts'!M97/SUM('Daily Counts'!M$5:M96)</f>
        <v>1.3229855721652169E-2</v>
      </c>
      <c r="N97" s="36">
        <f>'Daily Counts'!N97/SUM('Daily Counts'!N$5:N96)</f>
        <v>1.0504358191164419E-2</v>
      </c>
      <c r="O97" s="36">
        <f>'Daily Counts'!O97/SUM('Daily Counts'!O$5:O96)</f>
        <v>0.18990849101316126</v>
      </c>
      <c r="P97" s="36">
        <f>'Daily Counts'!P97/SUM('Daily Counts'!P$5:P96)</f>
        <v>7.8913873568095035E-3</v>
      </c>
      <c r="Q97" s="36">
        <f>'Daily Counts'!Q97/SUM('Daily Counts'!Q$5:Q96)</f>
        <v>0</v>
      </c>
      <c r="R97" s="36">
        <f>'Daily Counts'!R97/SUM('Daily Counts'!R$5:R96)</f>
        <v>1.9326461702505775E-2</v>
      </c>
      <c r="S97" s="36">
        <f>'Daily Counts'!S97/SUM('Daily Counts'!S$5:S96)</f>
        <v>7.8152338737898057E-3</v>
      </c>
      <c r="T97" s="36">
        <f>'Daily Counts'!T97/SUM('Daily Counts'!T$5:T96)</f>
        <v>1.5308715802063088E-2</v>
      </c>
      <c r="U97" s="36">
        <f>'Daily Counts'!U97/SUM('Daily Counts'!U$5:U96)</f>
        <v>2.1831028443746604E-2</v>
      </c>
      <c r="V97" s="36">
        <f>'Daily Counts'!V97/SUM('Daily Counts'!V$5:V96)</f>
        <v>9.1082196128213264E-2</v>
      </c>
      <c r="W97" s="36">
        <f>'Daily Counts'!W97/SUM('Daily Counts'!W$5:W96)</f>
        <v>4.5790049207217057E-3</v>
      </c>
      <c r="X97" s="36">
        <f>'Daily Counts'!X97/SUM('Daily Counts'!X$5:X96)</f>
        <v>3.2476362818687023E-2</v>
      </c>
      <c r="Y97" s="36">
        <f>'Daily Counts'!Y97/SUM('Daily Counts'!Y$5:Y96)</f>
        <v>5.5367610115558533E-2</v>
      </c>
      <c r="Z97" s="36">
        <f>'Daily Counts'!Z97/SUM('Daily Counts'!Z$5:Z96)</f>
        <v>6.0344404650934606E-3</v>
      </c>
      <c r="AA97" s="36">
        <f>'Daily Counts'!AA97/SUM('Daily Counts'!AA$5:AA96)</f>
        <v>1.0653986981285599E-2</v>
      </c>
      <c r="AB97" s="36">
        <f>'Daily Counts'!AB97/SUM('Daily Counts'!AB$5:AB96)</f>
        <v>0.16146401804555047</v>
      </c>
      <c r="AC97" s="36">
        <f>'Daily Counts'!AC97/SUM('Daily Counts'!AC$5:AC96)</f>
        <v>1.2261422787738577E-3</v>
      </c>
      <c r="AD97" s="36">
        <f>'Daily Counts'!AD97/SUM('Daily Counts'!AD$5:AD96)</f>
        <v>2.6396177645492284E-2</v>
      </c>
      <c r="AE97" s="36">
        <f>'Daily Counts'!AE97/SUM('Daily Counts'!AE$5:AE96)</f>
        <v>0</v>
      </c>
      <c r="AF97" s="36">
        <f>'Daily Counts'!AF97/SUM('Daily Counts'!AF$5:AF96)</f>
        <v>2.6385224274406332E-3</v>
      </c>
      <c r="AG97" s="36">
        <f>'Daily Counts'!AG97/SUM('Daily Counts'!AG$5:AG96)</f>
        <v>1.1200108607113766E-2</v>
      </c>
      <c r="AH97" s="36">
        <f>'Daily Counts'!AH97/SUM('Daily Counts'!AH$5:AH96)</f>
        <v>3.0959752321981426E-3</v>
      </c>
      <c r="AI97" s="36">
        <f>'Daily Counts'!AI97/SUM('Daily Counts'!AI$5:AI96)</f>
        <v>7.9155672823219003E-3</v>
      </c>
      <c r="AJ97" s="36">
        <f>'Daily Counts'!AJ97/SUM('Daily Counts'!AJ$5:AJ96)</f>
        <v>8.8385375216516085E-2</v>
      </c>
      <c r="AK97" s="36">
        <f>'Daily Counts'!AK97/SUM('Daily Counts'!AK$5:AK96)</f>
        <v>1.1175426736521886E-2</v>
      </c>
      <c r="AL97" s="36">
        <f>'Daily Counts'!AL97/SUM('Daily Counts'!AL$5:AL96)</f>
        <v>2.9496677197951848E-2</v>
      </c>
      <c r="AM97" s="36">
        <f>'Daily Counts'!AM97/SUM('Daily Counts'!AM$5:AM96)</f>
        <v>5.1828928292628529E-2</v>
      </c>
      <c r="AN97" s="36">
        <f>'Daily Counts'!AN97/SUM('Daily Counts'!AN$5:AN96)</f>
        <v>2.416132329709135E-2</v>
      </c>
      <c r="AO97" s="36">
        <f>'Daily Counts'!AO97/SUM('Daily Counts'!AO$5:AO96)</f>
        <v>2.3122277775443609E-2</v>
      </c>
      <c r="AP97" s="36">
        <f>'Daily Counts'!AP97/SUM('Daily Counts'!AP$5:AP96)</f>
        <v>2.7130225080385852E-2</v>
      </c>
      <c r="AQ97" s="36">
        <f>'Daily Counts'!AQ97/SUM('Daily Counts'!AQ$5:AQ96)</f>
        <v>4.4551373723438259E-2</v>
      </c>
      <c r="AR97" s="36">
        <f>'Daily Counts'!AR97/SUM('Daily Counts'!AR$5:AR96)</f>
        <v>2.1180464873335074E-2</v>
      </c>
      <c r="AS97" s="36">
        <f>'Daily Counts'!AS97/SUM('Daily Counts'!AS$5:AS96)</f>
        <v>2.0688215309279327E-2</v>
      </c>
      <c r="AT97" s="36">
        <f>'Daily Counts'!AT97/SUM('Daily Counts'!AT$5:AT96)</f>
        <v>3.3707622076545291E-2</v>
      </c>
      <c r="AU97" s="36">
        <f>'Daily Counts'!AU97/SUM('Daily Counts'!AU$5:AU96)</f>
        <v>5.6239116160895254E-3</v>
      </c>
      <c r="AV97" s="36">
        <f>'Daily Counts'!AV97/SUM('Daily Counts'!AV$5:AV96)</f>
        <v>1.4956295293017022E-2</v>
      </c>
      <c r="AW97" s="5"/>
      <c r="AX97" s="5"/>
      <c r="AY97" s="5"/>
      <c r="AZ97" s="5"/>
      <c r="BA97" s="5"/>
      <c r="BB97" s="5"/>
    </row>
    <row r="98" spans="1:54" x14ac:dyDescent="0.2">
      <c r="A98" s="2">
        <v>44440</v>
      </c>
      <c r="B98" s="36">
        <f>'Daily Counts'!B98/SUM('Daily Counts'!B$5:B97)</f>
        <v>1.5871411241407198E-2</v>
      </c>
      <c r="C98" s="36">
        <f>'Daily Counts'!C98/SUM('Daily Counts'!C$5:C97)</f>
        <v>3.078464410947675E-2</v>
      </c>
      <c r="D98" s="36">
        <f>'Daily Counts'!D98/SUM('Daily Counts'!D$5:D97)</f>
        <v>4.4168823057017933E-3</v>
      </c>
      <c r="E98" s="36">
        <f>'Daily Counts'!E98/SUM('Daily Counts'!E$5:E97)</f>
        <v>0</v>
      </c>
      <c r="F98" s="36">
        <f>'Daily Counts'!F98/SUM('Daily Counts'!F$5:F97)</f>
        <v>1.5257857796765334E-3</v>
      </c>
      <c r="G98" s="36">
        <f>'Daily Counts'!G98/SUM('Daily Counts'!G$5:G97)</f>
        <v>5.0364526467791354E-2</v>
      </c>
      <c r="H98" s="36">
        <f>'Daily Counts'!H98/SUM('Daily Counts'!H$5:H97)</f>
        <v>0.3820535944344241</v>
      </c>
      <c r="I98" s="36">
        <f>'Daily Counts'!I98/SUM('Daily Counts'!I$5:I97)</f>
        <v>2.280119905606225E-2</v>
      </c>
      <c r="J98" s="36">
        <f>'Daily Counts'!J98/SUM('Daily Counts'!J$5:J97)</f>
        <v>3.3896910609239377E-2</v>
      </c>
      <c r="K98" s="36">
        <f>'Daily Counts'!K98/SUM('Daily Counts'!K$5:K97)</f>
        <v>4.305886454762043E-2</v>
      </c>
      <c r="L98" s="36">
        <f>'Daily Counts'!L98/SUM('Daily Counts'!L$5:L97)</f>
        <v>0.1667949704901206</v>
      </c>
      <c r="M98" s="36">
        <f>'Daily Counts'!M98/SUM('Daily Counts'!M$5:M97)</f>
        <v>8.5847941191589984E-3</v>
      </c>
      <c r="N98" s="36">
        <f>'Daily Counts'!N98/SUM('Daily Counts'!N$5:N97)</f>
        <v>3.0507225007372456E-2</v>
      </c>
      <c r="O98" s="36">
        <f>'Daily Counts'!O98/SUM('Daily Counts'!O$5:O97)</f>
        <v>0.14743550462650898</v>
      </c>
      <c r="P98" s="36">
        <f>'Daily Counts'!P98/SUM('Daily Counts'!P$5:P97)</f>
        <v>2.0373800303081328E-2</v>
      </c>
      <c r="Q98" s="36">
        <f>'Daily Counts'!Q98/SUM('Daily Counts'!Q$5:Q97)</f>
        <v>4.793289394847214E-3</v>
      </c>
      <c r="R98" s="36">
        <f>'Daily Counts'!R98/SUM('Daily Counts'!R$5:R97)</f>
        <v>1.0024844179052435E-3</v>
      </c>
      <c r="S98" s="36">
        <f>'Daily Counts'!S98/SUM('Daily Counts'!S$5:S97)</f>
        <v>2.7777777777777779E-3</v>
      </c>
      <c r="T98" s="36">
        <f>'Daily Counts'!T98/SUM('Daily Counts'!T$5:T97)</f>
        <v>1.7772476956150425E-2</v>
      </c>
      <c r="U98" s="36">
        <f>'Daily Counts'!U98/SUM('Daily Counts'!U$5:U97)</f>
        <v>7.074259034898496E-2</v>
      </c>
      <c r="V98" s="36">
        <f>'Daily Counts'!V98/SUM('Daily Counts'!V$5:V97)</f>
        <v>2.7470751729041433E-2</v>
      </c>
      <c r="W98" s="36">
        <f>'Daily Counts'!W98/SUM('Daily Counts'!W$5:W97)</f>
        <v>2.3085470666938793E-2</v>
      </c>
      <c r="X98" s="36">
        <f>'Daily Counts'!X98/SUM('Daily Counts'!X$5:X97)</f>
        <v>1.3710279598440222E-2</v>
      </c>
      <c r="Y98" s="36">
        <f>'Daily Counts'!Y98/SUM('Daily Counts'!Y$5:Y97)</f>
        <v>9.381744318903136E-2</v>
      </c>
      <c r="Z98" s="36">
        <f>'Daily Counts'!Z98/SUM('Daily Counts'!Z$5:Z97)</f>
        <v>1.3410709060762704E-3</v>
      </c>
      <c r="AA98" s="36">
        <f>'Daily Counts'!AA98/SUM('Daily Counts'!AA$5:AA97)</f>
        <v>4.5261277580697916E-2</v>
      </c>
      <c r="AB98" s="36">
        <f>'Daily Counts'!AB98/SUM('Daily Counts'!AB$5:AB97)</f>
        <v>3.4394186192206487E-2</v>
      </c>
      <c r="AC98" s="36">
        <f>'Daily Counts'!AC98/SUM('Daily Counts'!AC$5:AC97)</f>
        <v>1.9455612551411802E-2</v>
      </c>
      <c r="AD98" s="36">
        <f>'Daily Counts'!AD98/SUM('Daily Counts'!AD$5:AD97)</f>
        <v>6.4484126984126981E-3</v>
      </c>
      <c r="AE98" s="36">
        <f>'Daily Counts'!AE98/SUM('Daily Counts'!AE$5:AE97)</f>
        <v>0</v>
      </c>
      <c r="AF98" s="36">
        <f>'Daily Counts'!AF98/SUM('Daily Counts'!AF$5:AF97)</f>
        <v>2.916219119226638E-2</v>
      </c>
      <c r="AG98" s="36">
        <f>'Daily Counts'!AG98/SUM('Daily Counts'!AG$5:AG97)</f>
        <v>4.3632946230784724E-2</v>
      </c>
      <c r="AH98" s="36">
        <f>'Daily Counts'!AH98/SUM('Daily Counts'!AH$5:AH97)</f>
        <v>0</v>
      </c>
      <c r="AI98" s="36">
        <f>'Daily Counts'!AI98/SUM('Daily Counts'!AI$5:AI97)</f>
        <v>1.0163227594702803E-2</v>
      </c>
      <c r="AJ98" s="36">
        <f>'Daily Counts'!AJ98/SUM('Daily Counts'!AJ$5:AJ97)</f>
        <v>7.8368962105897028E-2</v>
      </c>
      <c r="AK98" s="36">
        <f>'Daily Counts'!AK98/SUM('Daily Counts'!AK$5:AK97)</f>
        <v>2.9875692050558861E-3</v>
      </c>
      <c r="AL98" s="36">
        <f>'Daily Counts'!AL98/SUM('Daily Counts'!AL$5:AL97)</f>
        <v>3.5397761845551469E-2</v>
      </c>
      <c r="AM98" s="36">
        <f>'Daily Counts'!AM98/SUM('Daily Counts'!AM$5:AM97)</f>
        <v>4.1455721366660481E-2</v>
      </c>
      <c r="AN98" s="36">
        <f>'Daily Counts'!AN98/SUM('Daily Counts'!AN$5:AN97)</f>
        <v>1.7542267791791428E-2</v>
      </c>
      <c r="AO98" s="36">
        <f>'Daily Counts'!AO98/SUM('Daily Counts'!AO$5:AO97)</f>
        <v>2.1039231253593232E-2</v>
      </c>
      <c r="AP98" s="36">
        <f>'Daily Counts'!AP98/SUM('Daily Counts'!AP$5:AP97)</f>
        <v>2.448500433239232E-2</v>
      </c>
      <c r="AQ98" s="36">
        <f>'Daily Counts'!AQ98/SUM('Daily Counts'!AQ$5:AQ97)</f>
        <v>6.5603607956833371E-2</v>
      </c>
      <c r="AR98" s="36">
        <f>'Daily Counts'!AR98/SUM('Daily Counts'!AR$5:AR97)</f>
        <v>6.0433237001611212E-2</v>
      </c>
      <c r="AS98" s="36">
        <f>'Daily Counts'!AS98/SUM('Daily Counts'!AS$5:AS97)</f>
        <v>1.7665544749614146E-3</v>
      </c>
      <c r="AT98" s="36">
        <f>'Daily Counts'!AT98/SUM('Daily Counts'!AT$5:AT97)</f>
        <v>3.0975951777977774E-2</v>
      </c>
      <c r="AU98" s="36">
        <f>'Daily Counts'!AU98/SUM('Daily Counts'!AU$5:AU97)</f>
        <v>1.1525577698291035E-2</v>
      </c>
      <c r="AV98" s="36">
        <f>'Daily Counts'!AV98/SUM('Daily Counts'!AV$5:AV97)</f>
        <v>1.2416058331398698E-3</v>
      </c>
      <c r="AW98" s="5"/>
      <c r="AX98" s="5"/>
      <c r="AY98" s="5"/>
      <c r="AZ98" s="5"/>
      <c r="BA98" s="5"/>
      <c r="BB98" s="5"/>
    </row>
    <row r="99" spans="1:54" x14ac:dyDescent="0.2">
      <c r="A99" s="2">
        <v>44441</v>
      </c>
      <c r="B99" s="36">
        <f>'Daily Counts'!B99/SUM('Daily Counts'!B$5:B98)</f>
        <v>6.1697681361329486E-3</v>
      </c>
      <c r="C99" s="36">
        <f>'Daily Counts'!C99/SUM('Daily Counts'!C$5:C98)</f>
        <v>7.1128782858405123E-3</v>
      </c>
      <c r="D99" s="36">
        <f>'Daily Counts'!D99/SUM('Daily Counts'!D$5:D98)</f>
        <v>1.3325634078088216E-4</v>
      </c>
      <c r="E99" s="36">
        <f>'Daily Counts'!E99/SUM('Daily Counts'!E$5:E98)</f>
        <v>3.885695782401036E-4</v>
      </c>
      <c r="F99" s="36">
        <f>'Daily Counts'!F99/SUM('Daily Counts'!F$5:F98)</f>
        <v>0.25060938452163317</v>
      </c>
      <c r="G99" s="36">
        <f>'Daily Counts'!G99/SUM('Daily Counts'!G$5:G98)</f>
        <v>5.6432954431143746E-2</v>
      </c>
      <c r="H99" s="36">
        <f>'Daily Counts'!H99/SUM('Daily Counts'!H$5:H98)</f>
        <v>0.11046376136098811</v>
      </c>
      <c r="I99" s="36">
        <f>'Daily Counts'!I99/SUM('Daily Counts'!I$5:I98)</f>
        <v>1.1847971814298631E-3</v>
      </c>
      <c r="J99" s="36">
        <f>'Daily Counts'!J99/SUM('Daily Counts'!J$5:J98)</f>
        <v>3.7878486452074964E-2</v>
      </c>
      <c r="K99" s="36">
        <f>'Daily Counts'!K99/SUM('Daily Counts'!K$5:K98)</f>
        <v>3.4066852367688021E-2</v>
      </c>
      <c r="L99" s="36">
        <f>'Daily Counts'!L99/SUM('Daily Counts'!L$5:L98)</f>
        <v>0.20497031009456784</v>
      </c>
      <c r="M99" s="36">
        <f>'Daily Counts'!M99/SUM('Daily Counts'!M$5:M98)</f>
        <v>4.3985728848114171E-2</v>
      </c>
      <c r="N99" s="36">
        <f>'Daily Counts'!N99/SUM('Daily Counts'!N$5:N98)</f>
        <v>6.6677159495771863E-3</v>
      </c>
      <c r="O99" s="36">
        <f>'Daily Counts'!O99/SUM('Daily Counts'!O$5:O98)</f>
        <v>6.3497997329773029E-2</v>
      </c>
      <c r="P99" s="36">
        <f>'Daily Counts'!P99/SUM('Daily Counts'!P$5:P98)</f>
        <v>8.2838283828382833E-2</v>
      </c>
      <c r="Q99" s="36">
        <f>'Daily Counts'!Q99/SUM('Daily Counts'!Q$5:Q98)</f>
        <v>7.7519379844961239E-3</v>
      </c>
      <c r="R99" s="36">
        <f>'Daily Counts'!R99/SUM('Daily Counts'!R$5:R98)</f>
        <v>2.6561003222154489E-2</v>
      </c>
      <c r="S99" s="36">
        <f>'Daily Counts'!S99/SUM('Daily Counts'!S$5:S98)</f>
        <v>8.0794090489381346E-4</v>
      </c>
      <c r="T99" s="36">
        <f>'Daily Counts'!T99/SUM('Daily Counts'!T$5:T98)</f>
        <v>7.2192242589082913E-3</v>
      </c>
      <c r="U99" s="36">
        <f>'Daily Counts'!U99/SUM('Daily Counts'!U$5:U98)</f>
        <v>9.2948806402649367E-2</v>
      </c>
      <c r="V99" s="36">
        <f>'Daily Counts'!V99/SUM('Daily Counts'!V$5:V98)</f>
        <v>8.2096124811273277E-2</v>
      </c>
      <c r="W99" s="36">
        <f>'Daily Counts'!W99/SUM('Daily Counts'!W$5:W98)</f>
        <v>1.8840740330267097E-2</v>
      </c>
      <c r="X99" s="36">
        <f>'Daily Counts'!X99/SUM('Daily Counts'!X$5:X98)</f>
        <v>0</v>
      </c>
      <c r="Y99" s="36">
        <f>'Daily Counts'!Y99/SUM('Daily Counts'!Y$5:Y98)</f>
        <v>0.12206940575673166</v>
      </c>
      <c r="Z99" s="36">
        <f>'Daily Counts'!Z99/SUM('Daily Counts'!Z$5:Z98)</f>
        <v>0</v>
      </c>
      <c r="AA99" s="36">
        <f>'Daily Counts'!AA99/SUM('Daily Counts'!AA$5:AA98)</f>
        <v>6.9513310547345109E-2</v>
      </c>
      <c r="AB99" s="36">
        <f>'Daily Counts'!AB99/SUM('Daily Counts'!AB$5:AB98)</f>
        <v>8.8123069468838949E-3</v>
      </c>
      <c r="AC99" s="36">
        <f>'Daily Counts'!AC99/SUM('Daily Counts'!AC$5:AC98)</f>
        <v>8.7715321849501354E-3</v>
      </c>
      <c r="AD99" s="36">
        <f>'Daily Counts'!AD99/SUM('Daily Counts'!AD$5:AD98)</f>
        <v>1.9031732190923911E-2</v>
      </c>
      <c r="AE99" s="36">
        <f>'Daily Counts'!AE99/SUM('Daily Counts'!AE$5:AE98)</f>
        <v>0</v>
      </c>
      <c r="AF99" s="36">
        <f>'Daily Counts'!AF99/SUM('Daily Counts'!AF$5:AF98)</f>
        <v>3.5511141261806607E-2</v>
      </c>
      <c r="AG99" s="36">
        <f>'Daily Counts'!AG99/SUM('Daily Counts'!AG$5:AG98)</f>
        <v>2.7915353444394417E-2</v>
      </c>
      <c r="AH99" s="36">
        <f>'Daily Counts'!AH99/SUM('Daily Counts'!AH$5:AH98)</f>
        <v>0</v>
      </c>
      <c r="AI99" s="36">
        <f>'Daily Counts'!AI99/SUM('Daily Counts'!AI$5:AI98)</f>
        <v>9.1463414634146336E-3</v>
      </c>
      <c r="AJ99" s="36">
        <f>'Daily Counts'!AJ99/SUM('Daily Counts'!AJ$5:AJ98)</f>
        <v>4.6906784731362929E-2</v>
      </c>
      <c r="AK99" s="36">
        <f>'Daily Counts'!AK99/SUM('Daily Counts'!AK$5:AK98)</f>
        <v>5.0304115980669886E-3</v>
      </c>
      <c r="AL99" s="36">
        <f>'Daily Counts'!AL99/SUM('Daily Counts'!AL$5:AL98)</f>
        <v>3.4315353757314052E-2</v>
      </c>
      <c r="AM99" s="36">
        <f>'Daily Counts'!AM99/SUM('Daily Counts'!AM$5:AM98)</f>
        <v>3.1381232343284722E-2</v>
      </c>
      <c r="AN99" s="36">
        <f>'Daily Counts'!AN99/SUM('Daily Counts'!AN$5:AN98)</f>
        <v>1.7224979936390928E-2</v>
      </c>
      <c r="AO99" s="36">
        <f>'Daily Counts'!AO99/SUM('Daily Counts'!AO$5:AO98)</f>
        <v>2.6464318751592015E-2</v>
      </c>
      <c r="AP99" s="36">
        <f>'Daily Counts'!AP99/SUM('Daily Counts'!AP$5:AP98)</f>
        <v>3.5713311325130274E-2</v>
      </c>
      <c r="AQ99" s="36">
        <f>'Daily Counts'!AQ99/SUM('Daily Counts'!AQ$5:AQ98)</f>
        <v>0.10308655037939478</v>
      </c>
      <c r="AR99" s="36">
        <f>'Daily Counts'!AR99/SUM('Daily Counts'!AR$5:AR98)</f>
        <v>5.337159945977233E-2</v>
      </c>
      <c r="AS99" s="36">
        <f>'Daily Counts'!AS99/SUM('Daily Counts'!AS$5:AS98)</f>
        <v>1.0951885951885952E-2</v>
      </c>
      <c r="AT99" s="36">
        <f>'Daily Counts'!AT99/SUM('Daily Counts'!AT$5:AT98)</f>
        <v>3.9606975375058362E-2</v>
      </c>
      <c r="AU99" s="36">
        <f>'Daily Counts'!AU99/SUM('Daily Counts'!AU$5:AU98)</f>
        <v>1.3714264331686873E-2</v>
      </c>
      <c r="AV99" s="36">
        <f>'Daily Counts'!AV99/SUM('Daily Counts'!AV$5:AV98)</f>
        <v>1.9579991996248886E-4</v>
      </c>
      <c r="AW99" s="5"/>
      <c r="AX99" s="5"/>
      <c r="AY99" s="5"/>
      <c r="AZ99" s="5"/>
      <c r="BA99" s="5"/>
      <c r="BB99" s="5"/>
    </row>
    <row r="100" spans="1:54" x14ac:dyDescent="0.2">
      <c r="A100" s="2">
        <v>44442</v>
      </c>
      <c r="B100" s="36">
        <f>'Daily Counts'!B100/SUM('Daily Counts'!B$5:B99)</f>
        <v>2.2252991791118582E-3</v>
      </c>
      <c r="C100" s="36">
        <f>'Daily Counts'!C100/SUM('Daily Counts'!C$5:C99)</f>
        <v>1.9345499210387786E-2</v>
      </c>
      <c r="D100" s="36">
        <f>'Daily Counts'!D100/SUM('Daily Counts'!D$5:D99)</f>
        <v>1.3457097175341978E-2</v>
      </c>
      <c r="E100" s="36">
        <f>'Daily Counts'!E100/SUM('Daily Counts'!E$5:E99)</f>
        <v>8.7232355273592389E-3</v>
      </c>
      <c r="F100" s="36">
        <f>'Daily Counts'!F100/SUM('Daily Counts'!F$5:F99)</f>
        <v>0.19588256791326591</v>
      </c>
      <c r="G100" s="36">
        <f>'Daily Counts'!G100/SUM('Daily Counts'!G$5:G99)</f>
        <v>5.7131974861931057E-4</v>
      </c>
      <c r="H100" s="36">
        <f>'Daily Counts'!H100/SUM('Daily Counts'!H$5:H99)</f>
        <v>9.8887722980062959E-2</v>
      </c>
      <c r="I100" s="36">
        <f>'Daily Counts'!I100/SUM('Daily Counts'!I$5:I99)</f>
        <v>6.6955248980100279E-3</v>
      </c>
      <c r="J100" s="36">
        <f>'Daily Counts'!J100/SUM('Daily Counts'!J$5:J99)</f>
        <v>0</v>
      </c>
      <c r="K100" s="36">
        <f>'Daily Counts'!K100/SUM('Daily Counts'!K$5:K99)</f>
        <v>2.260054413705789E-2</v>
      </c>
      <c r="L100" s="36">
        <f>'Daily Counts'!L100/SUM('Daily Counts'!L$5:L99)</f>
        <v>0.59974447891951088</v>
      </c>
      <c r="M100" s="36">
        <f>'Daily Counts'!M100/SUM('Daily Counts'!M$5:M99)</f>
        <v>5.8585168188253673E-4</v>
      </c>
      <c r="N100" s="36">
        <f>'Daily Counts'!N100/SUM('Daily Counts'!N$5:N99)</f>
        <v>1.2650131476085565E-2</v>
      </c>
      <c r="O100" s="36">
        <f>'Daily Counts'!O100/SUM('Daily Counts'!O$5:O99)</f>
        <v>9.4280405744702214E-2</v>
      </c>
      <c r="P100" s="36">
        <f>'Daily Counts'!P100/SUM('Daily Counts'!P$5:P99)</f>
        <v>1.1505638524839988E-2</v>
      </c>
      <c r="Q100" s="36">
        <f>'Daily Counts'!Q100/SUM('Daily Counts'!Q$5:Q99)</f>
        <v>8.2840236686390536E-3</v>
      </c>
      <c r="R100" s="36">
        <f>'Daily Counts'!R100/SUM('Daily Counts'!R$5:R99)</f>
        <v>1.7517814726840854E-2</v>
      </c>
      <c r="S100" s="36">
        <f>'Daily Counts'!S100/SUM('Daily Counts'!S$5:S99)</f>
        <v>9.2261561526928836E-3</v>
      </c>
      <c r="T100" s="36">
        <f>'Daily Counts'!T100/SUM('Daily Counts'!T$5:T99)</f>
        <v>3.6627405917839702E-3</v>
      </c>
      <c r="U100" s="36">
        <f>'Daily Counts'!U100/SUM('Daily Counts'!U$5:U99)</f>
        <v>0.10501729666944423</v>
      </c>
      <c r="V100" s="36">
        <f>'Daily Counts'!V100/SUM('Daily Counts'!V$5:V99)</f>
        <v>4.4299750014534039E-2</v>
      </c>
      <c r="W100" s="36">
        <f>'Daily Counts'!W100/SUM('Daily Counts'!W$5:W99)</f>
        <v>1.1617535081039921E-2</v>
      </c>
      <c r="X100" s="36">
        <f>'Daily Counts'!X100/SUM('Daily Counts'!X$5:X99)</f>
        <v>0</v>
      </c>
      <c r="Y100" s="36">
        <f>'Daily Counts'!Y100/SUM('Daily Counts'!Y$5:Y99)</f>
        <v>0.10304879625559205</v>
      </c>
      <c r="Z100" s="36">
        <f>'Daily Counts'!Z100/SUM('Daily Counts'!Z$5:Z99)</f>
        <v>0</v>
      </c>
      <c r="AA100" s="36">
        <f>'Daily Counts'!AA100/SUM('Daily Counts'!AA$5:AA99)</f>
        <v>1.6968987712112346E-2</v>
      </c>
      <c r="AB100" s="36">
        <f>'Daily Counts'!AB100/SUM('Daily Counts'!AB$5:AB99)</f>
        <v>7.3274697565514968E-2</v>
      </c>
      <c r="AC100" s="36">
        <f>'Daily Counts'!AC100/SUM('Daily Counts'!AC$5:AC99)</f>
        <v>1.8199384366504145E-3</v>
      </c>
      <c r="AD100" s="36">
        <f>'Daily Counts'!AD100/SUM('Daily Counts'!AD$5:AD99)</f>
        <v>6.1609434874809334E-2</v>
      </c>
      <c r="AE100" s="36">
        <f>'Daily Counts'!AE100/SUM('Daily Counts'!AE$5:AE99)</f>
        <v>0</v>
      </c>
      <c r="AF100" s="36">
        <f>'Daily Counts'!AF100/SUM('Daily Counts'!AF$5:AF99)</f>
        <v>3.3915387910398873E-2</v>
      </c>
      <c r="AG100" s="36">
        <f>'Daily Counts'!AG100/SUM('Daily Counts'!AG$5:AG99)</f>
        <v>8.5726800575683625E-3</v>
      </c>
      <c r="AH100" s="36">
        <f>'Daily Counts'!AH100/SUM('Daily Counts'!AH$5:AH99)</f>
        <v>0</v>
      </c>
      <c r="AI100" s="36">
        <f>'Daily Counts'!AI100/SUM('Daily Counts'!AI$5:AI99)</f>
        <v>1.948640483383686E-2</v>
      </c>
      <c r="AJ100" s="36">
        <f>'Daily Counts'!AJ100/SUM('Daily Counts'!AJ$5:AJ99)</f>
        <v>6.9417457233207608E-2</v>
      </c>
      <c r="AK100" s="36">
        <f>'Daily Counts'!AK100/SUM('Daily Counts'!AK$5:AK99)</f>
        <v>8.8291070373786255E-3</v>
      </c>
      <c r="AL100" s="36">
        <f>'Daily Counts'!AL100/SUM('Daily Counts'!AL$5:AL99)</f>
        <v>1.3142292490118578E-2</v>
      </c>
      <c r="AM100" s="36">
        <f>'Daily Counts'!AM100/SUM('Daily Counts'!AM$5:AM99)</f>
        <v>2.6231369065245286E-2</v>
      </c>
      <c r="AN100" s="36">
        <f>'Daily Counts'!AN100/SUM('Daily Counts'!AN$5:AN99)</f>
        <v>2.1871575717729564E-2</v>
      </c>
      <c r="AO100" s="36">
        <f>'Daily Counts'!AO100/SUM('Daily Counts'!AO$5:AO99)</f>
        <v>2.1942140664794618E-2</v>
      </c>
      <c r="AP100" s="36">
        <f>'Daily Counts'!AP100/SUM('Daily Counts'!AP$5:AP99)</f>
        <v>9.5621937727200877E-3</v>
      </c>
      <c r="AQ100" s="36">
        <f>'Daily Counts'!AQ100/SUM('Daily Counts'!AQ$5:AQ99)</f>
        <v>7.0582915399161394E-2</v>
      </c>
      <c r="AR100" s="36">
        <f>'Daily Counts'!AR100/SUM('Daily Counts'!AR$5:AR99)</f>
        <v>6.2550083568010617E-2</v>
      </c>
      <c r="AS100" s="36">
        <f>'Daily Counts'!AS100/SUM('Daily Counts'!AS$5:AS99)</f>
        <v>8.9603760420109441E-3</v>
      </c>
      <c r="AT100" s="36">
        <f>'Daily Counts'!AT100/SUM('Daily Counts'!AT$5:AT99)</f>
        <v>4.350712751415739E-2</v>
      </c>
      <c r="AU100" s="36">
        <f>'Daily Counts'!AU100/SUM('Daily Counts'!AU$5:AU99)</f>
        <v>9.0622173824772521E-3</v>
      </c>
      <c r="AV100" s="36">
        <f>'Daily Counts'!AV100/SUM('Daily Counts'!AV$5:AV99)</f>
        <v>2.6101545314515033E-4</v>
      </c>
      <c r="AW100" s="5"/>
      <c r="AX100" s="5"/>
      <c r="AY100" s="5"/>
      <c r="AZ100" s="5"/>
      <c r="BA100" s="5"/>
      <c r="BB100" s="5"/>
    </row>
    <row r="101" spans="1:54" x14ac:dyDescent="0.2">
      <c r="A101" s="2">
        <v>44443</v>
      </c>
      <c r="B101" s="36">
        <f>'Daily Counts'!B101/SUM('Daily Counts'!B$5:B100)</f>
        <v>1.480238811861647E-3</v>
      </c>
      <c r="C101" s="36">
        <f>'Daily Counts'!C101/SUM('Daily Counts'!C$5:C100)</f>
        <v>2.1517407582734432E-4</v>
      </c>
      <c r="D101" s="36">
        <f>'Daily Counts'!D101/SUM('Daily Counts'!D$5:D100)</f>
        <v>3.2034707918839563E-2</v>
      </c>
      <c r="E101" s="36">
        <f>'Daily Counts'!E101/SUM('Daily Counts'!E$5:E100)</f>
        <v>4.8132460531382363E-5</v>
      </c>
      <c r="F101" s="36">
        <f>'Daily Counts'!F101/SUM('Daily Counts'!F$5:F100)</f>
        <v>0.18462870530712031</v>
      </c>
      <c r="G101" s="36">
        <f>'Daily Counts'!G101/SUM('Daily Counts'!G$5:G100)</f>
        <v>7.1183859916254283E-2</v>
      </c>
      <c r="H101" s="36">
        <f>'Daily Counts'!H101/SUM('Daily Counts'!H$5:H100)</f>
        <v>0.15480692104961613</v>
      </c>
      <c r="I101" s="36">
        <f>'Daily Counts'!I101/SUM('Daily Counts'!I$5:I100)</f>
        <v>3.9813153498731671E-2</v>
      </c>
      <c r="J101" s="36">
        <f>'Daily Counts'!J101/SUM('Daily Counts'!J$5:J100)</f>
        <v>0</v>
      </c>
      <c r="K101" s="36">
        <f>'Daily Counts'!K101/SUM('Daily Counts'!K$5:K100)</f>
        <v>3.4034034034034037E-2</v>
      </c>
      <c r="L101" s="36">
        <f>'Daily Counts'!L101/SUM('Daily Counts'!L$5:L100)</f>
        <v>0.53297204791785513</v>
      </c>
      <c r="M101" s="36">
        <f>'Daily Counts'!M101/SUM('Daily Counts'!M$5:M100)</f>
        <v>9.5633081239326657E-3</v>
      </c>
      <c r="N101" s="36">
        <f>'Daily Counts'!N101/SUM('Daily Counts'!N$5:N100)</f>
        <v>9.8252508947996344E-5</v>
      </c>
      <c r="O101" s="36">
        <f>'Daily Counts'!O101/SUM('Daily Counts'!O$5:O100)</f>
        <v>1.0967579101943419E-2</v>
      </c>
      <c r="P101" s="36">
        <f>'Daily Counts'!P101/SUM('Daily Counts'!P$5:P100)</f>
        <v>4.1506591337099809E-2</v>
      </c>
      <c r="Q101" s="36">
        <f>'Daily Counts'!Q101/SUM('Daily Counts'!Q$5:Q100)</f>
        <v>1.1737089201877935E-3</v>
      </c>
      <c r="R101" s="36">
        <f>'Daily Counts'!R101/SUM('Daily Counts'!R$5:R100)</f>
        <v>8.3371545291591976E-5</v>
      </c>
      <c r="S101" s="36">
        <f>'Daily Counts'!S101/SUM('Daily Counts'!S$5:S100)</f>
        <v>0.10741629528053936</v>
      </c>
      <c r="T101" s="36">
        <f>'Daily Counts'!T101/SUM('Daily Counts'!T$5:T100)</f>
        <v>8.9917710196779965E-2</v>
      </c>
      <c r="U101" s="36">
        <f>'Daily Counts'!U101/SUM('Daily Counts'!U$5:U100)</f>
        <v>2.4564690827658699E-2</v>
      </c>
      <c r="V101" s="36">
        <f>'Daily Counts'!V101/SUM('Daily Counts'!V$5:V100)</f>
        <v>8.5731781996325786E-3</v>
      </c>
      <c r="W101" s="36">
        <f>'Daily Counts'!W101/SUM('Daily Counts'!W$5:W100)</f>
        <v>2.7118862771242393E-2</v>
      </c>
      <c r="X101" s="36">
        <f>'Daily Counts'!X101/SUM('Daily Counts'!X$5:X100)</f>
        <v>3.4886338059869457E-3</v>
      </c>
      <c r="Y101" s="36">
        <f>'Daily Counts'!Y101/SUM('Daily Counts'!Y$5:Y100)</f>
        <v>2.227119279819955E-2</v>
      </c>
      <c r="Z101" s="36">
        <f>'Daily Counts'!Z101/SUM('Daily Counts'!Z$5:Z100)</f>
        <v>0</v>
      </c>
      <c r="AA101" s="36">
        <f>'Daily Counts'!AA101/SUM('Daily Counts'!AA$5:AA100)</f>
        <v>6.4264849074975663E-2</v>
      </c>
      <c r="AB101" s="36">
        <f>'Daily Counts'!AB101/SUM('Daily Counts'!AB$5:AB100)</f>
        <v>1.6082116686244895E-2</v>
      </c>
      <c r="AC101" s="36">
        <f>'Daily Counts'!AC101/SUM('Daily Counts'!AC$5:AC100)</f>
        <v>1.5250740109446488E-3</v>
      </c>
      <c r="AD101" s="36">
        <f>'Daily Counts'!AD101/SUM('Daily Counts'!AD$5:AD100)</f>
        <v>1.1074119502365516E-2</v>
      </c>
      <c r="AE101" s="36">
        <f>'Daily Counts'!AE101/SUM('Daily Counts'!AE$5:AE100)</f>
        <v>0</v>
      </c>
      <c r="AF101" s="36">
        <f>'Daily Counts'!AF101/SUM('Daily Counts'!AF$5:AF100)</f>
        <v>5.0934613603684838E-3</v>
      </c>
      <c r="AG101" s="36">
        <f>'Daily Counts'!AG101/SUM('Daily Counts'!AG$5:AG100)</f>
        <v>2.1342598337262687E-2</v>
      </c>
      <c r="AH101" s="36">
        <f>'Daily Counts'!AH101/SUM('Daily Counts'!AH$5:AH100)</f>
        <v>2.2685185185185187E-2</v>
      </c>
      <c r="AI101" s="36">
        <f>'Daily Counts'!AI101/SUM('Daily Counts'!AI$5:AI100)</f>
        <v>8.1938064898503485E-2</v>
      </c>
      <c r="AJ101" s="36">
        <f>'Daily Counts'!AJ101/SUM('Daily Counts'!AJ$5:AJ100)</f>
        <v>5.693113399123588E-2</v>
      </c>
      <c r="AK101" s="36">
        <f>'Daily Counts'!AK101/SUM('Daily Counts'!AK$5:AK100)</f>
        <v>7.6527205678421379E-3</v>
      </c>
      <c r="AL101" s="36">
        <f>'Daily Counts'!AL101/SUM('Daily Counts'!AL$5:AL100)</f>
        <v>1.3947137423193211E-2</v>
      </c>
      <c r="AM101" s="36">
        <f>'Daily Counts'!AM101/SUM('Daily Counts'!AM$5:AM100)</f>
        <v>5.2901146993050716E-3</v>
      </c>
      <c r="AN101" s="36">
        <f>'Daily Counts'!AN101/SUM('Daily Counts'!AN$5:AN100)</f>
        <v>3.2098024077092446E-2</v>
      </c>
      <c r="AO101" s="36">
        <f>'Daily Counts'!AO101/SUM('Daily Counts'!AO$5:AO100)</f>
        <v>2.8270177008115533E-2</v>
      </c>
      <c r="AP101" s="36">
        <f>'Daily Counts'!AP101/SUM('Daily Counts'!AP$5:AP100)</f>
        <v>1.3333333333333334E-2</v>
      </c>
      <c r="AQ101" s="36">
        <f>'Daily Counts'!AQ101/SUM('Daily Counts'!AQ$5:AQ100)</f>
        <v>6.1449653777726577E-2</v>
      </c>
      <c r="AR101" s="36">
        <f>'Daily Counts'!AR101/SUM('Daily Counts'!AR$5:AR100)</f>
        <v>5.3243982848154452E-2</v>
      </c>
      <c r="AS101" s="36">
        <f>'Daily Counts'!AS101/SUM('Daily Counts'!AS$5:AS100)</f>
        <v>7.8980891719745219E-3</v>
      </c>
      <c r="AT101" s="36">
        <f>'Daily Counts'!AT101/SUM('Daily Counts'!AT$5:AT100)</f>
        <v>5.497960253003481E-2</v>
      </c>
      <c r="AU101" s="36">
        <f>'Daily Counts'!AU101/SUM('Daily Counts'!AU$5:AU100)</f>
        <v>1.0901375475563359E-2</v>
      </c>
      <c r="AV101" s="36">
        <f>'Daily Counts'!AV101/SUM('Daily Counts'!AV$5:AV100)</f>
        <v>2.7399470894929209E-2</v>
      </c>
      <c r="AW101" s="5"/>
      <c r="AX101" s="5"/>
      <c r="AY101" s="5"/>
      <c r="AZ101" s="5"/>
      <c r="BA101" s="5"/>
      <c r="BB101" s="5"/>
    </row>
    <row r="102" spans="1:54" x14ac:dyDescent="0.2">
      <c r="A102" s="2">
        <v>44444</v>
      </c>
      <c r="B102" s="36">
        <f>'Daily Counts'!B102/SUM('Daily Counts'!B$5:B101)</f>
        <v>9.3117209439818691E-3</v>
      </c>
      <c r="C102" s="36">
        <f>'Daily Counts'!C102/SUM('Daily Counts'!C$5:C101)</f>
        <v>1.3337922726099304E-3</v>
      </c>
      <c r="D102" s="36">
        <f>'Daily Counts'!D102/SUM('Daily Counts'!D$5:D101)</f>
        <v>9.2484076433121024E-2</v>
      </c>
      <c r="E102" s="36">
        <f>'Daily Counts'!E102/SUM('Daily Counts'!E$5:E101)</f>
        <v>1.6460509216922558E-2</v>
      </c>
      <c r="F102" s="36">
        <f>'Daily Counts'!F102/SUM('Daily Counts'!F$5:F101)</f>
        <v>6.2556429769121624E-2</v>
      </c>
      <c r="G102" s="36">
        <f>'Daily Counts'!G102/SUM('Daily Counts'!G$5:G101)</f>
        <v>8.5583984837716176E-2</v>
      </c>
      <c r="H102" s="36">
        <f>'Daily Counts'!H102/SUM('Daily Counts'!H$5:H101)</f>
        <v>0.11811205927101938</v>
      </c>
      <c r="I102" s="36">
        <f>'Daily Counts'!I102/SUM('Daily Counts'!I$5:I101)</f>
        <v>6.6759884568470526E-2</v>
      </c>
      <c r="J102" s="36">
        <f>'Daily Counts'!J102/SUM('Daily Counts'!J$5:J101)</f>
        <v>1.8324707686409814E-2</v>
      </c>
      <c r="K102" s="36">
        <f>'Daily Counts'!K102/SUM('Daily Counts'!K$5:K101)</f>
        <v>4.532022214296632E-2</v>
      </c>
      <c r="L102" s="36">
        <f>'Daily Counts'!L102/SUM('Daily Counts'!L$5:L101)</f>
        <v>7.9522197000707034E-2</v>
      </c>
      <c r="M102" s="36">
        <f>'Daily Counts'!M102/SUM('Daily Counts'!M$5:M101)</f>
        <v>0.24493741240152722</v>
      </c>
      <c r="N102" s="36">
        <f>'Daily Counts'!N102/SUM('Daily Counts'!N$5:N101)</f>
        <v>2.3648458990624826E-2</v>
      </c>
      <c r="O102" s="36">
        <f>'Daily Counts'!O102/SUM('Daily Counts'!O$5:O101)</f>
        <v>6.8927169151857648E-2</v>
      </c>
      <c r="P102" s="36">
        <f>'Daily Counts'!P102/SUM('Daily Counts'!P$5:P101)</f>
        <v>4.2673224359901632E-2</v>
      </c>
      <c r="Q102" s="36">
        <f>'Daily Counts'!Q102/SUM('Daily Counts'!Q$5:Q101)</f>
        <v>0.31359906213364597</v>
      </c>
      <c r="R102" s="36">
        <f>'Daily Counts'!R102/SUM('Daily Counts'!R$5:R101)</f>
        <v>1.0837397357342337E-3</v>
      </c>
      <c r="S102" s="36">
        <f>'Daily Counts'!S102/SUM('Daily Counts'!S$5:S101)</f>
        <v>4.8189041378598703E-2</v>
      </c>
      <c r="T102" s="36">
        <f>'Daily Counts'!T102/SUM('Daily Counts'!T$5:T101)</f>
        <v>1.175188424065758E-2</v>
      </c>
      <c r="U102" s="36">
        <f>'Daily Counts'!U102/SUM('Daily Counts'!U$5:U101)</f>
        <v>2.1544706380890781E-2</v>
      </c>
      <c r="V102" s="36">
        <f>'Daily Counts'!V102/SUM('Daily Counts'!V$5:V101)</f>
        <v>0</v>
      </c>
      <c r="W102" s="36">
        <f>'Daily Counts'!W102/SUM('Daily Counts'!W$5:W101)</f>
        <v>9.700586264656616E-2</v>
      </c>
      <c r="X102" s="36">
        <f>'Daily Counts'!X102/SUM('Daily Counts'!X$5:X101)</f>
        <v>3.8741117579291852E-4</v>
      </c>
      <c r="Y102" s="36">
        <f>'Daily Counts'!Y102/SUM('Daily Counts'!Y$5:Y101)</f>
        <v>4.054487914507178E-2</v>
      </c>
      <c r="Z102" s="36">
        <f>'Daily Counts'!Z102/SUM('Daily Counts'!Z$5:Z101)</f>
        <v>6.5624467333869049E-2</v>
      </c>
      <c r="AA102" s="36">
        <f>'Daily Counts'!AA102/SUM('Daily Counts'!AA$5:AA101)</f>
        <v>7.6935872910255344E-4</v>
      </c>
      <c r="AB102" s="36">
        <f>'Daily Counts'!AB102/SUM('Daily Counts'!AB$5:AB101)</f>
        <v>1.4093423986346996E-2</v>
      </c>
      <c r="AC102" s="36">
        <f>'Daily Counts'!AC102/SUM('Daily Counts'!AC$5:AC101)</f>
        <v>1.4309387316374059E-2</v>
      </c>
      <c r="AD102" s="36">
        <f>'Daily Counts'!AD102/SUM('Daily Counts'!AD$5:AD101)</f>
        <v>1.2651207930401026E-2</v>
      </c>
      <c r="AE102" s="36">
        <f>'Daily Counts'!AE102/SUM('Daily Counts'!AE$5:AE101)</f>
        <v>0</v>
      </c>
      <c r="AF102" s="36">
        <f>'Daily Counts'!AF102/SUM('Daily Counts'!AF$5:AF101)</f>
        <v>3.1448523349983028E-2</v>
      </c>
      <c r="AG102" s="36">
        <f>'Daily Counts'!AG102/SUM('Daily Counts'!AG$5:AG101)</f>
        <v>3.0494472117604178E-2</v>
      </c>
      <c r="AH102" s="36">
        <f>'Daily Counts'!AH102/SUM('Daily Counts'!AH$5:AH101)</f>
        <v>3.395201448619285E-4</v>
      </c>
      <c r="AI102" s="36">
        <f>'Daily Counts'!AI102/SUM('Daily Counts'!AI$5:AI101)</f>
        <v>7.847165160230074E-2</v>
      </c>
      <c r="AJ102" s="36">
        <f>'Daily Counts'!AJ102/SUM('Daily Counts'!AJ$5:AJ101)</f>
        <v>2.1606498803384232E-2</v>
      </c>
      <c r="AK102" s="36">
        <f>'Daily Counts'!AK102/SUM('Daily Counts'!AK$5:AK101)</f>
        <v>9.6130321317892675E-3</v>
      </c>
      <c r="AL102" s="36">
        <f>'Daily Counts'!AL102/SUM('Daily Counts'!AL$5:AL101)</f>
        <v>1.8853405155829166E-2</v>
      </c>
      <c r="AM102" s="36">
        <f>'Daily Counts'!AM102/SUM('Daily Counts'!AM$5:AM101)</f>
        <v>1.1361733680962518E-2</v>
      </c>
      <c r="AN102" s="36">
        <f>'Daily Counts'!AN102/SUM('Daily Counts'!AN$5:AN101)</f>
        <v>2.8481582556415974E-2</v>
      </c>
      <c r="AO102" s="36">
        <f>'Daily Counts'!AO102/SUM('Daily Counts'!AO$5:AO101)</f>
        <v>1.7077445094895411E-2</v>
      </c>
      <c r="AP102" s="36">
        <f>'Daily Counts'!AP102/SUM('Daily Counts'!AP$5:AP101)</f>
        <v>1.472860232773715E-2</v>
      </c>
      <c r="AQ102" s="36">
        <f>'Daily Counts'!AQ102/SUM('Daily Counts'!AQ$5:AQ101)</f>
        <v>4.3265404558061014E-2</v>
      </c>
      <c r="AR102" s="36">
        <f>'Daily Counts'!AR102/SUM('Daily Counts'!AR$5:AR101)</f>
        <v>7.0826513911620301E-2</v>
      </c>
      <c r="AS102" s="36">
        <f>'Daily Counts'!AS102/SUM('Daily Counts'!AS$5:AS101)</f>
        <v>2.2569695218835764E-3</v>
      </c>
      <c r="AT102" s="36">
        <f>'Daily Counts'!AT102/SUM('Daily Counts'!AT$5:AT101)</f>
        <v>5.5218532708954167E-2</v>
      </c>
      <c r="AU102" s="36">
        <f>'Daily Counts'!AU102/SUM('Daily Counts'!AU$5:AU101)</f>
        <v>5.5457045668379536E-3</v>
      </c>
      <c r="AV102" s="36">
        <f>'Daily Counts'!AV102/SUM('Daily Counts'!AV$5:AV101)</f>
        <v>1.3588368677239483E-2</v>
      </c>
      <c r="AW102" s="5"/>
      <c r="AX102" s="5"/>
      <c r="AY102" s="5"/>
      <c r="AZ102" s="5"/>
      <c r="BA102" s="5"/>
      <c r="BB102" s="5"/>
    </row>
    <row r="103" spans="1:54" x14ac:dyDescent="0.2">
      <c r="A103" s="2">
        <v>44445</v>
      </c>
      <c r="B103" s="36">
        <f>'Daily Counts'!B103/SUM('Daily Counts'!B$5:B102)</f>
        <v>2.2210289954115007E-2</v>
      </c>
      <c r="C103" s="36">
        <f>'Daily Counts'!C103/SUM('Daily Counts'!C$5:C102)</f>
        <v>2.3202853091565333E-3</v>
      </c>
      <c r="D103" s="36">
        <f>'Daily Counts'!D103/SUM('Daily Counts'!D$5:D102)</f>
        <v>6.724191542288557E-3</v>
      </c>
      <c r="E103" s="36">
        <f>'Daily Counts'!E103/SUM('Daily Counts'!E$5:E102)</f>
        <v>5.3506321322032294E-3</v>
      </c>
      <c r="F103" s="36">
        <f>'Daily Counts'!F103/SUM('Daily Counts'!F$5:F102)</f>
        <v>5.3613336570364975E-2</v>
      </c>
      <c r="G103" s="36">
        <f>'Daily Counts'!G103/SUM('Daily Counts'!G$5:G102)</f>
        <v>0.10366086529543346</v>
      </c>
      <c r="H103" s="36">
        <f>'Daily Counts'!H103/SUM('Daily Counts'!H$5:H102)</f>
        <v>3.0232214169501552E-2</v>
      </c>
      <c r="I103" s="36">
        <f>'Daily Counts'!I103/SUM('Daily Counts'!I$5:I102)</f>
        <v>1.927099311152634E-2</v>
      </c>
      <c r="J103" s="36">
        <f>'Daily Counts'!J103/SUM('Daily Counts'!J$5:J102)</f>
        <v>4.1787448706847872E-3</v>
      </c>
      <c r="K103" s="36">
        <f>'Daily Counts'!K103/SUM('Daily Counts'!K$5:K102)</f>
        <v>6.8115906709234036E-2</v>
      </c>
      <c r="L103" s="36">
        <f>'Daily Counts'!L103/SUM('Daily Counts'!L$5:L102)</f>
        <v>5.170630816959669E-3</v>
      </c>
      <c r="M103" s="36">
        <f>'Daily Counts'!M103/SUM('Daily Counts'!M$5:M102)</f>
        <v>3.9597810474009086E-2</v>
      </c>
      <c r="N103" s="36">
        <f>'Daily Counts'!N103/SUM('Daily Counts'!N$5:N102)</f>
        <v>2.0867323854833624E-2</v>
      </c>
      <c r="O103" s="36">
        <f>'Daily Counts'!O103/SUM('Daily Counts'!O$5:O102)</f>
        <v>7.6117881863348766E-2</v>
      </c>
      <c r="P103" s="36">
        <f>'Daily Counts'!P103/SUM('Daily Counts'!P$5:P102)</f>
        <v>2.9342397336293007E-2</v>
      </c>
      <c r="Q103" s="36">
        <f>'Daily Counts'!Q103/SUM('Daily Counts'!Q$5:Q102)</f>
        <v>0.19366354306113343</v>
      </c>
      <c r="R103" s="36">
        <f>'Daily Counts'!R103/SUM('Daily Counts'!R$5:R102)</f>
        <v>1.0825665153849358E-3</v>
      </c>
      <c r="S103" s="36">
        <f>'Daily Counts'!S103/SUM('Daily Counts'!S$5:S102)</f>
        <v>0.37369560937192359</v>
      </c>
      <c r="T103" s="36">
        <f>'Daily Counts'!T103/SUM('Daily Counts'!T$5:T102)</f>
        <v>9.9022750574280036E-3</v>
      </c>
      <c r="U103" s="36">
        <f>'Daily Counts'!U103/SUM('Daily Counts'!U$5:U102)</f>
        <v>0</v>
      </c>
      <c r="V103" s="36">
        <f>'Daily Counts'!V103/SUM('Daily Counts'!V$5:V102)</f>
        <v>0</v>
      </c>
      <c r="W103" s="36">
        <f>'Daily Counts'!W103/SUM('Daily Counts'!W$5:W102)</f>
        <v>7.4475597885213671E-2</v>
      </c>
      <c r="X103" s="36">
        <f>'Daily Counts'!X103/SUM('Daily Counts'!X$5:X102)</f>
        <v>0</v>
      </c>
      <c r="Y103" s="36">
        <f>'Daily Counts'!Y103/SUM('Daily Counts'!Y$5:Y102)</f>
        <v>8.4365495658306519E-2</v>
      </c>
      <c r="Z103" s="36">
        <f>'Daily Counts'!Z103/SUM('Daily Counts'!Z$5:Z102)</f>
        <v>1.9948814039577715E-2</v>
      </c>
      <c r="AA103" s="36">
        <f>'Daily Counts'!AA103/SUM('Daily Counts'!AA$5:AA102)</f>
        <v>1.2466496291217352E-3</v>
      </c>
      <c r="AB103" s="36">
        <f>'Daily Counts'!AB103/SUM('Daily Counts'!AB$5:AB102)</f>
        <v>1.5743329442740425E-3</v>
      </c>
      <c r="AC103" s="36">
        <f>'Daily Counts'!AC103/SUM('Daily Counts'!AC$5:AC102)</f>
        <v>7.7050447069212935E-3</v>
      </c>
      <c r="AD103" s="36">
        <f>'Daily Counts'!AD103/SUM('Daily Counts'!AD$5:AD102)</f>
        <v>4.4359255202628699E-2</v>
      </c>
      <c r="AE103" s="36">
        <f>'Daily Counts'!AE103/SUM('Daily Counts'!AE$5:AE102)</f>
        <v>7.5591928531267569E-3</v>
      </c>
      <c r="AF103" s="36">
        <f>'Daily Counts'!AF103/SUM('Daily Counts'!AF$5:AF102)</f>
        <v>4.2807776393427206E-2</v>
      </c>
      <c r="AG103" s="36">
        <f>'Daily Counts'!AG103/SUM('Daily Counts'!AG$5:AG102)</f>
        <v>8.7243574628625316E-3</v>
      </c>
      <c r="AH103" s="36">
        <f>'Daily Counts'!AH103/SUM('Daily Counts'!AH$5:AH102)</f>
        <v>5.6567485009616477E-3</v>
      </c>
      <c r="AI103" s="36">
        <f>'Daily Counts'!AI103/SUM('Daily Counts'!AI$5:AI102)</f>
        <v>2.2603174603174604E-2</v>
      </c>
      <c r="AJ103" s="36">
        <f>'Daily Counts'!AJ103/SUM('Daily Counts'!AJ$5:AJ102)</f>
        <v>5.6486736175267255E-2</v>
      </c>
      <c r="AK103" s="36">
        <f>'Daily Counts'!AK103/SUM('Daily Counts'!AK$5:AK102)</f>
        <v>1.9295429073395331E-2</v>
      </c>
      <c r="AL103" s="36">
        <f>'Daily Counts'!AL103/SUM('Daily Counts'!AL$5:AL102)</f>
        <v>6.7739803625377643E-3</v>
      </c>
      <c r="AM103" s="36">
        <f>'Daily Counts'!AM103/SUM('Daily Counts'!AM$5:AM102)</f>
        <v>4.493637954685209E-4</v>
      </c>
      <c r="AN103" s="36">
        <f>'Daily Counts'!AN103/SUM('Daily Counts'!AN$5:AN102)</f>
        <v>2.3180636558328731E-2</v>
      </c>
      <c r="AO103" s="36">
        <f>'Daily Counts'!AO103/SUM('Daily Counts'!AO$5:AO102)</f>
        <v>2.3841820337036086E-2</v>
      </c>
      <c r="AP103" s="36">
        <f>'Daily Counts'!AP103/SUM('Daily Counts'!AP$5:AP102)</f>
        <v>2.2076735688185138E-3</v>
      </c>
      <c r="AQ103" s="36">
        <f>'Daily Counts'!AQ103/SUM('Daily Counts'!AQ$5:AQ102)</f>
        <v>3.1681268637740123E-2</v>
      </c>
      <c r="AR103" s="36">
        <f>'Daily Counts'!AR103/SUM('Daily Counts'!AR$5:AR102)</f>
        <v>4.1267051316342514E-2</v>
      </c>
      <c r="AS103" s="36">
        <f>'Daily Counts'!AS103/SUM('Daily Counts'!AS$5:AS102)</f>
        <v>5.5846799618079952E-4</v>
      </c>
      <c r="AT103" s="36">
        <f>'Daily Counts'!AT103/SUM('Daily Counts'!AT$5:AT102)</f>
        <v>3.3132175696347223E-2</v>
      </c>
      <c r="AU103" s="36">
        <f>'Daily Counts'!AU103/SUM('Daily Counts'!AU$5:AU102)</f>
        <v>7.3504934817227325E-3</v>
      </c>
      <c r="AV103" s="36">
        <f>'Daily Counts'!AV103/SUM('Daily Counts'!AV$5:AV102)</f>
        <v>1.284238812367599E-3</v>
      </c>
      <c r="AW103" s="5"/>
      <c r="AX103" s="5"/>
      <c r="AY103" s="5"/>
      <c r="AZ103" s="5"/>
      <c r="BA103" s="5"/>
      <c r="BB103" s="5"/>
    </row>
    <row r="104" spans="1:54" x14ac:dyDescent="0.2">
      <c r="A104" s="2">
        <v>44446</v>
      </c>
      <c r="B104" s="36">
        <f>'Daily Counts'!B104/SUM('Daily Counts'!B$5:B103)</f>
        <v>2.8174394728045461E-3</v>
      </c>
      <c r="C104" s="36">
        <f>'Daily Counts'!C104/SUM('Daily Counts'!C$5:C103)</f>
        <v>0.30286792129292234</v>
      </c>
      <c r="D104" s="36">
        <f>'Daily Counts'!D104/SUM('Daily Counts'!D$5:D103)</f>
        <v>1.3011080653256631E-2</v>
      </c>
      <c r="E104" s="36">
        <f>'Daily Counts'!E104/SUM('Daily Counts'!E$5:E103)</f>
        <v>5.3378548103491584E-4</v>
      </c>
      <c r="F104" s="36">
        <f>'Daily Counts'!F104/SUM('Daily Counts'!F$5:F103)</f>
        <v>8.2184415684166054E-3</v>
      </c>
      <c r="G104" s="36">
        <f>'Daily Counts'!G104/SUM('Daily Counts'!G$5:G103)</f>
        <v>0.10546739828958426</v>
      </c>
      <c r="H104" s="36">
        <f>'Daily Counts'!H104/SUM('Daily Counts'!H$5:H103)</f>
        <v>5.1684038246188298E-4</v>
      </c>
      <c r="I104" s="36">
        <f>'Daily Counts'!I104/SUM('Daily Counts'!I$5:I103)</f>
        <v>2.3804312137463063E-2</v>
      </c>
      <c r="J104" s="36">
        <f>'Daily Counts'!J104/SUM('Daily Counts'!J$5:J103)</f>
        <v>3.5240308915048361E-3</v>
      </c>
      <c r="K104" s="36">
        <f>'Daily Counts'!K104/SUM('Daily Counts'!K$5:K103)</f>
        <v>0.15067993063794835</v>
      </c>
      <c r="L104" s="36">
        <f>'Daily Counts'!L104/SUM('Daily Counts'!L$5:L103)</f>
        <v>5.1440329218106996E-3</v>
      </c>
      <c r="M104" s="36">
        <f>'Daily Counts'!M104/SUM('Daily Counts'!M$5:M103)</f>
        <v>0</v>
      </c>
      <c r="N104" s="36">
        <f>'Daily Counts'!N104/SUM('Daily Counts'!N$5:N103)</f>
        <v>4.3554170751688846E-2</v>
      </c>
      <c r="O104" s="36">
        <f>'Daily Counts'!O104/SUM('Daily Counts'!O$5:O103)</f>
        <v>3.4804569579543435E-2</v>
      </c>
      <c r="P104" s="36">
        <f>'Daily Counts'!P104/SUM('Daily Counts'!P$5:P103)</f>
        <v>1.6173596603544713E-2</v>
      </c>
      <c r="Q104" s="36">
        <f>'Daily Counts'!Q104/SUM('Daily Counts'!Q$5:Q103)</f>
        <v>0.13009345794392524</v>
      </c>
      <c r="R104" s="36">
        <f>'Daily Counts'!R104/SUM('Daily Counts'!R$5:R103)</f>
        <v>0</v>
      </c>
      <c r="S104" s="36">
        <f>'Daily Counts'!S104/SUM('Daily Counts'!S$5:S103)</f>
        <v>1.1609574315608428E-2</v>
      </c>
      <c r="T104" s="36">
        <f>'Daily Counts'!T104/SUM('Daily Counts'!T$5:T103)</f>
        <v>2.3517014495733524E-3</v>
      </c>
      <c r="U104" s="36">
        <f>'Daily Counts'!U104/SUM('Daily Counts'!U$5:U103)</f>
        <v>1.3099578630220727E-3</v>
      </c>
      <c r="V104" s="36">
        <f>'Daily Counts'!V104/SUM('Daily Counts'!V$5:V103)</f>
        <v>2.4286581663630845E-3</v>
      </c>
      <c r="W104" s="36">
        <f>'Daily Counts'!W104/SUM('Daily Counts'!W$5:W103)</f>
        <v>1.6342481570299317E-2</v>
      </c>
      <c r="X104" s="36">
        <f>'Daily Counts'!X104/SUM('Daily Counts'!X$5:X103)</f>
        <v>0</v>
      </c>
      <c r="Y104" s="36">
        <f>'Daily Counts'!Y104/SUM('Daily Counts'!Y$5:Y103)</f>
        <v>9.5118084630706062E-3</v>
      </c>
      <c r="Z104" s="36">
        <f>'Daily Counts'!Z104/SUM('Daily Counts'!Z$5:Z103)</f>
        <v>1.120197154699227E-4</v>
      </c>
      <c r="AA104" s="36">
        <f>'Daily Counts'!AA104/SUM('Daily Counts'!AA$5:AA103)</f>
        <v>2.324181867231111E-3</v>
      </c>
      <c r="AB104" s="36">
        <f>'Daily Counts'!AB104/SUM('Daily Counts'!AB$5:AB103)</f>
        <v>1.9106208840347978E-2</v>
      </c>
      <c r="AC104" s="36">
        <f>'Daily Counts'!AC104/SUM('Daily Counts'!AC$5:AC103)</f>
        <v>6.1344316887214096E-4</v>
      </c>
      <c r="AD104" s="36">
        <f>'Daily Counts'!AD104/SUM('Daily Counts'!AD$5:AD103)</f>
        <v>8.947299423177766E-3</v>
      </c>
      <c r="AE104" s="36">
        <f>'Daily Counts'!AE104/SUM('Daily Counts'!AE$5:AE103)</f>
        <v>0</v>
      </c>
      <c r="AF104" s="36">
        <f>'Daily Counts'!AF104/SUM('Daily Counts'!AF$5:AF103)</f>
        <v>1.4021641118124437E-2</v>
      </c>
      <c r="AG104" s="36">
        <f>'Daily Counts'!AG104/SUM('Daily Counts'!AG$5:AG103)</f>
        <v>0</v>
      </c>
      <c r="AH104" s="36">
        <f>'Daily Counts'!AH104/SUM('Daily Counts'!AH$5:AH103)</f>
        <v>4.8374395320058498E-3</v>
      </c>
      <c r="AI104" s="36">
        <f>'Daily Counts'!AI104/SUM('Daily Counts'!AI$5:AI103)</f>
        <v>1.8874953433503042E-2</v>
      </c>
      <c r="AJ104" s="36">
        <f>'Daily Counts'!AJ104/SUM('Daily Counts'!AJ$5:AJ103)</f>
        <v>4.066208619612742E-2</v>
      </c>
      <c r="AK104" s="36">
        <f>'Daily Counts'!AK104/SUM('Daily Counts'!AK$5:AK103)</f>
        <v>2.0822189202575534E-2</v>
      </c>
      <c r="AL104" s="36">
        <f>'Daily Counts'!AL104/SUM('Daily Counts'!AL$5:AL103)</f>
        <v>3.9385769546360335E-3</v>
      </c>
      <c r="AM104" s="36">
        <f>'Daily Counts'!AM104/SUM('Daily Counts'!AM$5:AM103)</f>
        <v>3.0259331930687218E-3</v>
      </c>
      <c r="AN104" s="36">
        <f>'Daily Counts'!AN104/SUM('Daily Counts'!AN$5:AN103)</f>
        <v>1.8824706439892581E-2</v>
      </c>
      <c r="AO104" s="36">
        <f>'Daily Counts'!AO104/SUM('Daily Counts'!AO$5:AO103)</f>
        <v>1.474063641354945E-2</v>
      </c>
      <c r="AP104" s="36">
        <f>'Daily Counts'!AP104/SUM('Daily Counts'!AP$5:AP103)</f>
        <v>1.3672616786935056E-2</v>
      </c>
      <c r="AQ104" s="36">
        <f>'Daily Counts'!AQ104/SUM('Daily Counts'!AQ$5:AQ103)</f>
        <v>2.4333680637246665E-2</v>
      </c>
      <c r="AR104" s="36">
        <f>'Daily Counts'!AR104/SUM('Daily Counts'!AR$5:AR103)</f>
        <v>4.0365491174635795E-2</v>
      </c>
      <c r="AS104" s="36">
        <f>'Daily Counts'!AS104/SUM('Daily Counts'!AS$5:AS103)</f>
        <v>-1.8005041411595247E-5</v>
      </c>
      <c r="AT104" s="36">
        <f>'Daily Counts'!AT104/SUM('Daily Counts'!AT$5:AT103)</f>
        <v>1.7539863325740319E-2</v>
      </c>
      <c r="AU104" s="36">
        <f>'Daily Counts'!AU104/SUM('Daily Counts'!AU$5:AU103)</f>
        <v>1.5049211367736634E-2</v>
      </c>
      <c r="AV104" s="36">
        <f>'Daily Counts'!AV104/SUM('Daily Counts'!AV$5:AV103)</f>
        <v>5.5339137650568686E-2</v>
      </c>
      <c r="AW104" s="5"/>
      <c r="AX104" s="5"/>
      <c r="AY104" s="5"/>
      <c r="AZ104" s="5"/>
      <c r="BA104" s="5"/>
      <c r="BB104" s="5"/>
    </row>
    <row r="105" spans="1:54" x14ac:dyDescent="0.2">
      <c r="A105" s="2">
        <v>44447</v>
      </c>
      <c r="B105" s="36">
        <f>'Daily Counts'!B105/SUM('Daily Counts'!B$5:B104)</f>
        <v>2.380952380952381E-4</v>
      </c>
      <c r="C105" s="36">
        <f>'Daily Counts'!C105/SUM('Daily Counts'!C$5:C104)</f>
        <v>6.5806791260858118E-5</v>
      </c>
      <c r="D105" s="36">
        <f>'Daily Counts'!D105/SUM('Daily Counts'!D$5:D104)</f>
        <v>3.4301394923393552E-4</v>
      </c>
      <c r="E105" s="36">
        <f>'Daily Counts'!E105/SUM('Daily Counts'!E$5:E104)</f>
        <v>9.5763376745645695E-2</v>
      </c>
      <c r="F105" s="36">
        <f>'Daily Counts'!F105/SUM('Daily Counts'!F$5:F104)</f>
        <v>5.2184512246219476E-3</v>
      </c>
      <c r="G105" s="36">
        <f>'Daily Counts'!G105/SUM('Daily Counts'!G$5:G104)</f>
        <v>5.938513135830073E-2</v>
      </c>
      <c r="H105" s="36">
        <f>'Daily Counts'!H105/SUM('Daily Counts'!H$5:H104)</f>
        <v>0</v>
      </c>
      <c r="I105" s="36">
        <f>'Daily Counts'!I105/SUM('Daily Counts'!I$5:I104)</f>
        <v>5.345021112833396E-4</v>
      </c>
      <c r="J105" s="36">
        <f>'Daily Counts'!J105/SUM('Daily Counts'!J$5:J104)</f>
        <v>6.8925582785415423E-3</v>
      </c>
      <c r="K105" s="36">
        <f>'Daily Counts'!K105/SUM('Daily Counts'!K$5:K104)</f>
        <v>5.9862785532994921E-2</v>
      </c>
      <c r="L105" s="36">
        <f>'Daily Counts'!L105/SUM('Daily Counts'!L$5:L104)</f>
        <v>5.1177072671443197E-3</v>
      </c>
      <c r="M105" s="36">
        <f>'Daily Counts'!M105/SUM('Daily Counts'!M$5:M104)</f>
        <v>7.4685387803876177E-5</v>
      </c>
      <c r="N105" s="36">
        <f>'Daily Counts'!N105/SUM('Daily Counts'!N$5:N104)</f>
        <v>6.1130987619366301E-3</v>
      </c>
      <c r="O105" s="36">
        <f>'Daily Counts'!O105/SUM('Daily Counts'!O$5:O104)</f>
        <v>5.7543806128091214E-2</v>
      </c>
      <c r="P105" s="36">
        <f>'Daily Counts'!P105/SUM('Daily Counts'!P$5:P104)</f>
        <v>0.1063067842695139</v>
      </c>
      <c r="Q105" s="36">
        <f>'Daily Counts'!Q105/SUM('Daily Counts'!Q$5:Q104)</f>
        <v>0.36652332120410186</v>
      </c>
      <c r="R105" s="36">
        <f>'Daily Counts'!R105/SUM('Daily Counts'!R$5:R104)</f>
        <v>0</v>
      </c>
      <c r="S105" s="36">
        <f>'Daily Counts'!S105/SUM('Daily Counts'!S$5:S104)</f>
        <v>7.9980164352507793E-2</v>
      </c>
      <c r="T105" s="36">
        <f>'Daily Counts'!T105/SUM('Daily Counts'!T$5:T104)</f>
        <v>0</v>
      </c>
      <c r="U105" s="36">
        <f>'Daily Counts'!U105/SUM('Daily Counts'!U$5:U104)</f>
        <v>4.1427730414495342E-4</v>
      </c>
      <c r="V105" s="36">
        <f>'Daily Counts'!V105/SUM('Daily Counts'!V$5:V104)</f>
        <v>0</v>
      </c>
      <c r="W105" s="36">
        <f>'Daily Counts'!W105/SUM('Daily Counts'!W$5:W104)</f>
        <v>1.4157126627632613E-2</v>
      </c>
      <c r="X105" s="36">
        <f>'Daily Counts'!X105/SUM('Daily Counts'!X$5:X104)</f>
        <v>0</v>
      </c>
      <c r="Y105" s="36">
        <f>'Daily Counts'!Y105/SUM('Daily Counts'!Y$5:Y104)</f>
        <v>0.10114757398832293</v>
      </c>
      <c r="Z105" s="36">
        <f>'Daily Counts'!Z105/SUM('Daily Counts'!Z$5:Z104)</f>
        <v>3.1362007168458781E-4</v>
      </c>
      <c r="AA105" s="36">
        <f>'Daily Counts'!AA105/SUM('Daily Counts'!AA$5:AA104)</f>
        <v>4.0123392890416346E-2</v>
      </c>
      <c r="AB105" s="36">
        <f>'Daily Counts'!AB105/SUM('Daily Counts'!AB$5:AB104)</f>
        <v>1.9412828422508243E-3</v>
      </c>
      <c r="AC105" s="36">
        <f>'Daily Counts'!AC105/SUM('Daily Counts'!AC$5:AC104)</f>
        <v>4.8169556840077067E-3</v>
      </c>
      <c r="AD105" s="36">
        <f>'Daily Counts'!AD105/SUM('Daily Counts'!AD$5:AD104)</f>
        <v>4.8075361377294141E-3</v>
      </c>
      <c r="AE105" s="36">
        <f>'Daily Counts'!AE105/SUM('Daily Counts'!AE$5:AE104)</f>
        <v>2.418154761904762E-3</v>
      </c>
      <c r="AF105" s="36">
        <f>'Daily Counts'!AF105/SUM('Daily Counts'!AF$5:AF104)</f>
        <v>6.0112934062513897E-2</v>
      </c>
      <c r="AG105" s="36">
        <f>'Daily Counts'!AG105/SUM('Daily Counts'!AG$5:AG104)</f>
        <v>2.2206638616175785E-2</v>
      </c>
      <c r="AH105" s="36">
        <f>'Daily Counts'!AH105/SUM('Daily Counts'!AH$5:AH104)</f>
        <v>1.4218540080609045E-2</v>
      </c>
      <c r="AI105" s="36">
        <f>'Daily Counts'!AI105/SUM('Daily Counts'!AI$5:AI104)</f>
        <v>1.9012797074954298E-2</v>
      </c>
      <c r="AJ105" s="36">
        <f>'Daily Counts'!AJ105/SUM('Daily Counts'!AJ$5:AJ104)</f>
        <v>3.1000540183662446E-2</v>
      </c>
      <c r="AK105" s="36">
        <f>'Daily Counts'!AK105/SUM('Daily Counts'!AK$5:AK104)</f>
        <v>1.8039436401040252E-2</v>
      </c>
      <c r="AL105" s="36">
        <f>'Daily Counts'!AL105/SUM('Daily Counts'!AL$5:AL104)</f>
        <v>8.6869205800621154E-3</v>
      </c>
      <c r="AM105" s="36">
        <f>'Daily Counts'!AM105/SUM('Daily Counts'!AM$5:AM104)</f>
        <v>1.8855028400386527E-4</v>
      </c>
      <c r="AN105" s="36">
        <f>'Daily Counts'!AN105/SUM('Daily Counts'!AN$5:AN104)</f>
        <v>1.1460836757371373E-2</v>
      </c>
      <c r="AO105" s="36">
        <f>'Daily Counts'!AO105/SUM('Daily Counts'!AO$5:AO104)</f>
        <v>3.5992801439712059E-3</v>
      </c>
      <c r="AP105" s="36">
        <f>'Daily Counts'!AP105/SUM('Daily Counts'!AP$5:AP104)</f>
        <v>1.3638066691644812E-2</v>
      </c>
      <c r="AQ105" s="36">
        <f>'Daily Counts'!AQ105/SUM('Daily Counts'!AQ$5:AQ104)</f>
        <v>2.3241570145793002E-2</v>
      </c>
      <c r="AR105" s="36">
        <f>'Daily Counts'!AR105/SUM('Daily Counts'!AR$5:AR104)</f>
        <v>2.5325385347959507E-2</v>
      </c>
      <c r="AS105" s="36">
        <f>'Daily Counts'!AS105/SUM('Daily Counts'!AS$5:AS104)</f>
        <v>9.52483840184375E-3</v>
      </c>
      <c r="AT105" s="36">
        <f>'Daily Counts'!AT105/SUM('Daily Counts'!AT$5:AT104)</f>
        <v>4.5380408711503409E-2</v>
      </c>
      <c r="AU105" s="36">
        <f>'Daily Counts'!AU105/SUM('Daily Counts'!AU$5:AU104)</f>
        <v>1.0118696711863513E-2</v>
      </c>
      <c r="AV105" s="36">
        <f>'Daily Counts'!AV105/SUM('Daily Counts'!AV$5:AV104)</f>
        <v>2.1579624790358437E-2</v>
      </c>
      <c r="AW105" s="5"/>
      <c r="AX105" s="5"/>
      <c r="AY105" s="5"/>
      <c r="AZ105" s="5"/>
      <c r="BA105" s="5"/>
      <c r="BB105" s="5"/>
    </row>
    <row r="106" spans="1:54" x14ac:dyDescent="0.2">
      <c r="A106" s="2">
        <v>44448</v>
      </c>
      <c r="B106" s="36">
        <f>'Daily Counts'!B106/SUM('Daily Counts'!B$5:B105)</f>
        <v>2.2851701975720065E-3</v>
      </c>
      <c r="C106" s="36">
        <f>'Daily Counts'!C106/SUM('Daily Counts'!C$5:C105)</f>
        <v>3.5829440021056785E-2</v>
      </c>
      <c r="D106" s="36">
        <f>'Daily Counts'!D106/SUM('Daily Counts'!D$5:D105)</f>
        <v>1.8059206766487597E-2</v>
      </c>
      <c r="E106" s="36">
        <f>'Daily Counts'!E106/SUM('Daily Counts'!E$5:E105)</f>
        <v>2.9942863689086822E-2</v>
      </c>
      <c r="F106" s="36">
        <f>'Daily Counts'!F106/SUM('Daily Counts'!F$5:F105)</f>
        <v>1.8946570670708602E-4</v>
      </c>
      <c r="G106" s="36">
        <f>'Daily Counts'!G106/SUM('Daily Counts'!G$5:G105)</f>
        <v>1.5618074755703763E-2</v>
      </c>
      <c r="H106" s="36">
        <f>'Daily Counts'!H106/SUM('Daily Counts'!H$5:H105)</f>
        <v>0</v>
      </c>
      <c r="I106" s="36">
        <f>'Daily Counts'!I106/SUM('Daily Counts'!I$5:I105)</f>
        <v>9.1618141994764674E-3</v>
      </c>
      <c r="J106" s="36">
        <f>'Daily Counts'!J106/SUM('Daily Counts'!J$5:J105)</f>
        <v>4.9717094889156852E-3</v>
      </c>
      <c r="K106" s="36">
        <f>'Daily Counts'!K106/SUM('Daily Counts'!K$5:K105)</f>
        <v>0.11578829208059718</v>
      </c>
      <c r="L106" s="36">
        <f>'Daily Counts'!L106/SUM('Daily Counts'!L$5:L105)</f>
        <v>5.0916496945010185E-3</v>
      </c>
      <c r="M106" s="36">
        <f>'Daily Counts'!M106/SUM('Daily Counts'!M$5:M105)</f>
        <v>0</v>
      </c>
      <c r="N106" s="36">
        <f>'Daily Counts'!N106/SUM('Daily Counts'!N$5:N105)</f>
        <v>4.5294651879708867E-2</v>
      </c>
      <c r="O106" s="36">
        <f>'Daily Counts'!O106/SUM('Daily Counts'!O$5:O105)</f>
        <v>3.3138014964391956E-2</v>
      </c>
      <c r="P106" s="36">
        <f>'Daily Counts'!P106/SUM('Daily Counts'!P$5:P105)</f>
        <v>4.0043160292530869E-2</v>
      </c>
      <c r="Q106" s="36">
        <f>'Daily Counts'!Q106/SUM('Daily Counts'!Q$5:Q105)</f>
        <v>9.4408133623819904E-2</v>
      </c>
      <c r="R106" s="36">
        <f>'Daily Counts'!R106/SUM('Daily Counts'!R$5:R105)</f>
        <v>0</v>
      </c>
      <c r="S106" s="36">
        <f>'Daily Counts'!S106/SUM('Daily Counts'!S$5:S105)</f>
        <v>9.5703509347326993E-2</v>
      </c>
      <c r="T106" s="36">
        <f>'Daily Counts'!T106/SUM('Daily Counts'!T$5:T105)</f>
        <v>0</v>
      </c>
      <c r="U106" s="36">
        <f>'Daily Counts'!U106/SUM('Daily Counts'!U$5:U105)</f>
        <v>0</v>
      </c>
      <c r="V106" s="36">
        <f>'Daily Counts'!V106/SUM('Daily Counts'!V$5:V105)</f>
        <v>0</v>
      </c>
      <c r="W106" s="36">
        <f>'Daily Counts'!W106/SUM('Daily Counts'!W$5:W105)</f>
        <v>3.1021111589831971E-4</v>
      </c>
      <c r="X106" s="36">
        <f>'Daily Counts'!X106/SUM('Daily Counts'!X$5:X105)</f>
        <v>0</v>
      </c>
      <c r="Y106" s="36">
        <f>'Daily Counts'!Y106/SUM('Daily Counts'!Y$5:Y105)</f>
        <v>6.0445387062566275E-2</v>
      </c>
      <c r="Z106" s="36">
        <f>'Daily Counts'!Z106/SUM('Daily Counts'!Z$5:Z105)</f>
        <v>0</v>
      </c>
      <c r="AA106" s="36">
        <f>'Daily Counts'!AA106/SUM('Daily Counts'!AA$5:AA105)</f>
        <v>1.0788431298393679E-2</v>
      </c>
      <c r="AB106" s="36">
        <f>'Daily Counts'!AB106/SUM('Daily Counts'!AB$5:AB105)</f>
        <v>3.5140802080845079E-2</v>
      </c>
      <c r="AC106" s="36">
        <f>'Daily Counts'!AC106/SUM('Daily Counts'!AC$5:AC105)</f>
        <v>1.0219646125686394E-2</v>
      </c>
      <c r="AD106" s="36">
        <f>'Daily Counts'!AD106/SUM('Daily Counts'!AD$5:AD105)</f>
        <v>1.341609284582808E-2</v>
      </c>
      <c r="AE106" s="36">
        <f>'Daily Counts'!AE106/SUM('Daily Counts'!AE$5:AE105)</f>
        <v>2.0411950269066618E-3</v>
      </c>
      <c r="AF106" s="36">
        <f>'Daily Counts'!AF106/SUM('Daily Counts'!AF$5:AF105)</f>
        <v>4.1207062869605335E-2</v>
      </c>
      <c r="AG106" s="36">
        <f>'Daily Counts'!AG106/SUM('Daily Counts'!AG$5:AG105)</f>
        <v>5.7168991538989247E-4</v>
      </c>
      <c r="AH106" s="36">
        <f>'Daily Counts'!AH106/SUM('Daily Counts'!AH$5:AH105)</f>
        <v>7.5063472789491112E-3</v>
      </c>
      <c r="AI106" s="36">
        <f>'Daily Counts'!AI106/SUM('Daily Counts'!AI$5:AI105)</f>
        <v>5.9442650400669775E-2</v>
      </c>
      <c r="AJ106" s="36">
        <f>'Daily Counts'!AJ106/SUM('Daily Counts'!AJ$5:AJ105)</f>
        <v>2.3635569786057343E-2</v>
      </c>
      <c r="AK106" s="36">
        <f>'Daily Counts'!AK106/SUM('Daily Counts'!AK$5:AK105)</f>
        <v>2.0455433653287072E-2</v>
      </c>
      <c r="AL106" s="36">
        <f>'Daily Counts'!AL106/SUM('Daily Counts'!AL$5:AL105)</f>
        <v>5.8803102210904044E-3</v>
      </c>
      <c r="AM106" s="36">
        <f>'Daily Counts'!AM106/SUM('Daily Counts'!AM$5:AM105)</f>
        <v>4.7128684874048587E-5</v>
      </c>
      <c r="AN106" s="36">
        <f>'Daily Counts'!AN106/SUM('Daily Counts'!AN$5:AN105)</f>
        <v>1.8650758166093944E-2</v>
      </c>
      <c r="AO106" s="36">
        <f>'Daily Counts'!AO106/SUM('Daily Counts'!AO$5:AO105)</f>
        <v>7.8056327133363803E-3</v>
      </c>
      <c r="AP106" s="36">
        <f>'Daily Counts'!AP106/SUM('Daily Counts'!AP$5:AP105)</f>
        <v>2.0699342056627484E-3</v>
      </c>
      <c r="AQ106" s="36">
        <f>'Daily Counts'!AQ106/SUM('Daily Counts'!AQ$5:AQ105)</f>
        <v>1.6727949035871565E-2</v>
      </c>
      <c r="AR106" s="36">
        <f>'Daily Counts'!AR106/SUM('Daily Counts'!AR$5:AR105)</f>
        <v>1.962571811895834E-2</v>
      </c>
      <c r="AS106" s="36">
        <f>'Daily Counts'!AS106/SUM('Daily Counts'!AS$5:AS105)</f>
        <v>5.5290004993935934E-3</v>
      </c>
      <c r="AT106" s="36">
        <f>'Daily Counts'!AT106/SUM('Daily Counts'!AT$5:AT105)</f>
        <v>1.860009789525208E-2</v>
      </c>
      <c r="AU106" s="36">
        <f>'Daily Counts'!AU106/SUM('Daily Counts'!AU$5:AU105)</f>
        <v>7.4825132185259713E-3</v>
      </c>
      <c r="AV106" s="36">
        <f>'Daily Counts'!AV106/SUM('Daily Counts'!AV$5:AV105)</f>
        <v>3.9694138883671064E-2</v>
      </c>
      <c r="AW106" s="5"/>
      <c r="AX106" s="5"/>
      <c r="AY106" s="5"/>
      <c r="AZ106" s="5"/>
      <c r="BA106" s="5"/>
      <c r="BB106" s="5"/>
    </row>
    <row r="107" spans="1:54" x14ac:dyDescent="0.2">
      <c r="A107" s="2">
        <v>44449</v>
      </c>
      <c r="B107" s="36">
        <f>'Daily Counts'!B107/SUM('Daily Counts'!B$5:B106)</f>
        <v>8.3598537025602049E-3</v>
      </c>
      <c r="C107" s="36">
        <f>'Daily Counts'!C107/SUM('Daily Counts'!C$5:C106)</f>
        <v>3.176317377632373E-4</v>
      </c>
      <c r="D107" s="36">
        <f>'Daily Counts'!D107/SUM('Daily Counts'!D$5:D106)</f>
        <v>2.5560420642940011E-2</v>
      </c>
      <c r="E107" s="36">
        <f>'Daily Counts'!E107/SUM('Daily Counts'!E$5:E106)</f>
        <v>5.7616372837995665E-2</v>
      </c>
      <c r="F107" s="36">
        <f>'Daily Counts'!F107/SUM('Daily Counts'!F$5:F106)</f>
        <v>1.5154385300246258E-4</v>
      </c>
      <c r="G107" s="36">
        <f>'Daily Counts'!G107/SUM('Daily Counts'!G$5:G106)</f>
        <v>1.2468568816109391E-2</v>
      </c>
      <c r="H107" s="36">
        <f>'Daily Counts'!H107/SUM('Daily Counts'!H$5:H106)</f>
        <v>0</v>
      </c>
      <c r="I107" s="36">
        <f>'Daily Counts'!I107/SUM('Daily Counts'!I$5:I106)</f>
        <v>5.193086472036209E-2</v>
      </c>
      <c r="J107" s="36">
        <f>'Daily Counts'!J107/SUM('Daily Counts'!J$5:J106)</f>
        <v>7.5849592970668039E-2</v>
      </c>
      <c r="K107" s="36">
        <f>'Daily Counts'!K107/SUM('Daily Counts'!K$5:K106)</f>
        <v>9.7753185781354793E-2</v>
      </c>
      <c r="L107" s="36">
        <f>'Daily Counts'!L107/SUM('Daily Counts'!L$5:L106)</f>
        <v>5.065856129685917E-3</v>
      </c>
      <c r="M107" s="36">
        <f>'Daily Counts'!M107/SUM('Daily Counts'!M$5:M106)</f>
        <v>3.73399051566409E-5</v>
      </c>
      <c r="N107" s="36">
        <f>'Daily Counts'!N107/SUM('Daily Counts'!N$5:N106)</f>
        <v>6.4857191805966856E-4</v>
      </c>
      <c r="O107" s="36">
        <f>'Daily Counts'!O107/SUM('Daily Counts'!O$5:O106)</f>
        <v>2.8253320070502418E-2</v>
      </c>
      <c r="P107" s="36">
        <f>'Daily Counts'!P107/SUM('Daily Counts'!P$5:P106)</f>
        <v>0</v>
      </c>
      <c r="Q107" s="36">
        <f>'Daily Counts'!Q107/SUM('Daily Counts'!Q$5:Q106)</f>
        <v>0.27692988276929881</v>
      </c>
      <c r="R107" s="36">
        <f>'Daily Counts'!R107/SUM('Daily Counts'!R$5:R106)</f>
        <v>0</v>
      </c>
      <c r="S107" s="36">
        <f>'Daily Counts'!S107/SUM('Daily Counts'!S$5:S106)</f>
        <v>6.3457854406130266E-3</v>
      </c>
      <c r="T107" s="36">
        <f>'Daily Counts'!T107/SUM('Daily Counts'!T$5:T106)</f>
        <v>0</v>
      </c>
      <c r="U107" s="36">
        <f>'Daily Counts'!U107/SUM('Daily Counts'!U$5:U106)</f>
        <v>2.9423303256178894E-3</v>
      </c>
      <c r="V107" s="36">
        <f>'Daily Counts'!V107/SUM('Daily Counts'!V$5:V106)</f>
        <v>0</v>
      </c>
      <c r="W107" s="36">
        <f>'Daily Counts'!W107/SUM('Daily Counts'!W$5:W106)</f>
        <v>7.9251589338938378E-4</v>
      </c>
      <c r="X107" s="36">
        <f>'Daily Counts'!X107/SUM('Daily Counts'!X$5:X106)</f>
        <v>3.5566878980891718E-3</v>
      </c>
      <c r="Y107" s="36">
        <f>'Daily Counts'!Y107/SUM('Daily Counts'!Y$5:Y106)</f>
        <v>5.3810344827586204E-2</v>
      </c>
      <c r="Z107" s="36">
        <f>'Daily Counts'!Z107/SUM('Daily Counts'!Z$5:Z106)</f>
        <v>0</v>
      </c>
      <c r="AA107" s="36">
        <f>'Daily Counts'!AA107/SUM('Daily Counts'!AA$5:AA106)</f>
        <v>1.1480671904846302E-2</v>
      </c>
      <c r="AB107" s="36">
        <f>'Daily Counts'!AB107/SUM('Daily Counts'!AB$5:AB106)</f>
        <v>4.5896259070280247E-3</v>
      </c>
      <c r="AC107" s="36">
        <f>'Daily Counts'!AC107/SUM('Daily Counts'!AC$5:AC106)</f>
        <v>2.5193589439399495E-2</v>
      </c>
      <c r="AD107" s="36">
        <f>'Daily Counts'!AD107/SUM('Daily Counts'!AD$5:AD106)</f>
        <v>1.7863978563225726E-2</v>
      </c>
      <c r="AE107" s="36">
        <f>'Daily Counts'!AE107/SUM('Daily Counts'!AE$5:AE106)</f>
        <v>2.2407407407407407E-2</v>
      </c>
      <c r="AF107" s="36">
        <f>'Daily Counts'!AF107/SUM('Daily Counts'!AF$5:AF106)</f>
        <v>2.8720468872731667E-2</v>
      </c>
      <c r="AG107" s="36">
        <f>'Daily Counts'!AG107/SUM('Daily Counts'!AG$5:AG106)</f>
        <v>1.0741629528053936E-2</v>
      </c>
      <c r="AH107" s="36">
        <f>'Daily Counts'!AH107/SUM('Daily Counts'!AH$5:AH106)</f>
        <v>2.3118220663964063E-2</v>
      </c>
      <c r="AI107" s="36">
        <f>'Daily Counts'!AI107/SUM('Daily Counts'!AI$5:AI106)</f>
        <v>3.4657936328742381E-2</v>
      </c>
      <c r="AJ107" s="36">
        <f>'Daily Counts'!AJ107/SUM('Daily Counts'!AJ$5:AJ106)</f>
        <v>2.129837631870788E-2</v>
      </c>
      <c r="AK107" s="36">
        <f>'Daily Counts'!AK107/SUM('Daily Counts'!AK$5:AK106)</f>
        <v>5.034701140513932E-3</v>
      </c>
      <c r="AL107" s="36">
        <f>'Daily Counts'!AL107/SUM('Daily Counts'!AL$5:AL106)</f>
        <v>6.1221201868857742E-3</v>
      </c>
      <c r="AM107" s="36">
        <f>'Daily Counts'!AM107/SUM('Daily Counts'!AM$5:AM106)</f>
        <v>1.5787365395037584E-3</v>
      </c>
      <c r="AN107" s="36">
        <f>'Daily Counts'!AN107/SUM('Daily Counts'!AN$5:AN106)</f>
        <v>3.0373333667749337E-2</v>
      </c>
      <c r="AO107" s="36">
        <f>'Daily Counts'!AO107/SUM('Daily Counts'!AO$5:AO106)</f>
        <v>1.1071183523473933E-2</v>
      </c>
      <c r="AP107" s="36">
        <f>'Daily Counts'!AP107/SUM('Daily Counts'!AP$5:AP106)</f>
        <v>1.1213574326816673E-2</v>
      </c>
      <c r="AQ107" s="36">
        <f>'Daily Counts'!AQ107/SUM('Daily Counts'!AQ$5:AQ106)</f>
        <v>2.6282314105192336E-3</v>
      </c>
      <c r="AR107" s="36">
        <f>'Daily Counts'!AR107/SUM('Daily Counts'!AR$5:AR106)</f>
        <v>2.1137333625735926E-2</v>
      </c>
      <c r="AS107" s="36">
        <f>'Daily Counts'!AS107/SUM('Daily Counts'!AS$5:AS106)</f>
        <v>8.5494341764518079E-3</v>
      </c>
      <c r="AT107" s="36">
        <f>'Daily Counts'!AT107/SUM('Daily Counts'!AT$5:AT106)</f>
        <v>3.1685487746275831E-2</v>
      </c>
      <c r="AU107" s="36">
        <f>'Daily Counts'!AU107/SUM('Daily Counts'!AU$5:AU106)</f>
        <v>1.0625972678540549E-2</v>
      </c>
      <c r="AV107" s="36">
        <f>'Daily Counts'!AV107/SUM('Daily Counts'!AV$5:AV106)</f>
        <v>1.1693612945964962E-2</v>
      </c>
      <c r="AW107" s="5"/>
      <c r="AX107" s="5"/>
      <c r="AY107" s="5"/>
      <c r="AZ107" s="5"/>
      <c r="BA107" s="5"/>
      <c r="BB107" s="5"/>
    </row>
    <row r="108" spans="1:54" x14ac:dyDescent="0.2">
      <c r="A108" s="2">
        <v>44450</v>
      </c>
      <c r="B108" s="36">
        <f>'Daily Counts'!B108/SUM('Daily Counts'!B$5:B107)</f>
        <v>7.1129115832116443E-3</v>
      </c>
      <c r="C108" s="36">
        <f>'Daily Counts'!C108/SUM('Daily Counts'!C$5:C107)</f>
        <v>1.8067507065062077E-2</v>
      </c>
      <c r="D108" s="36">
        <f>'Daily Counts'!D108/SUM('Daily Counts'!D$5:D107)</f>
        <v>1.4596409283316303E-4</v>
      </c>
      <c r="E108" s="36">
        <f>'Daily Counts'!E108/SUM('Daily Counts'!E$5:E107)</f>
        <v>6.1352999947415471E-2</v>
      </c>
      <c r="F108" s="36">
        <f>'Daily Counts'!F108/SUM('Daily Counts'!F$5:F107)</f>
        <v>3.030417818856775E-4</v>
      </c>
      <c r="G108" s="36">
        <f>'Daily Counts'!G108/SUM('Daily Counts'!G$5:G107)</f>
        <v>5.1928326594281725E-2</v>
      </c>
      <c r="H108" s="36">
        <f>'Daily Counts'!H108/SUM('Daily Counts'!H$5:H107)</f>
        <v>0</v>
      </c>
      <c r="I108" s="36">
        <f>'Daily Counts'!I108/SUM('Daily Counts'!I$5:I107)</f>
        <v>4.108899680446871E-2</v>
      </c>
      <c r="J108" s="36">
        <f>'Daily Counts'!J108/SUM('Daily Counts'!J$5:J107)</f>
        <v>0.1563604543426787</v>
      </c>
      <c r="K108" s="36">
        <f>'Daily Counts'!K108/SUM('Daily Counts'!K$5:K107)</f>
        <v>3.971284557812739E-2</v>
      </c>
      <c r="L108" s="36">
        <f>'Daily Counts'!L108/SUM('Daily Counts'!L$5:L107)</f>
        <v>5.0403225806451612E-3</v>
      </c>
      <c r="M108" s="36">
        <f>'Daily Counts'!M108/SUM('Daily Counts'!M$5:M107)</f>
        <v>0</v>
      </c>
      <c r="N108" s="36">
        <f>'Daily Counts'!N108/SUM('Daily Counts'!N$5:N107)</f>
        <v>6.9939220506047381E-2</v>
      </c>
      <c r="O108" s="36">
        <f>'Daily Counts'!O108/SUM('Daily Counts'!O$5:O107)</f>
        <v>3.9238315060588572E-2</v>
      </c>
      <c r="P108" s="36">
        <f>'Daily Counts'!P108/SUM('Daily Counts'!P$5:P107)</f>
        <v>0</v>
      </c>
      <c r="Q108" s="36">
        <f>'Daily Counts'!Q108/SUM('Daily Counts'!Q$5:Q107)</f>
        <v>0.21496622206824875</v>
      </c>
      <c r="R108" s="36">
        <f>'Daily Counts'!R108/SUM('Daily Counts'!R$5:R107)</f>
        <v>0</v>
      </c>
      <c r="S108" s="36">
        <f>'Daily Counts'!S108/SUM('Daily Counts'!S$5:S107)</f>
        <v>6.5437239738251043E-4</v>
      </c>
      <c r="T108" s="36">
        <f>'Daily Counts'!T108/SUM('Daily Counts'!T$5:T107)</f>
        <v>0</v>
      </c>
      <c r="U108" s="36">
        <f>'Daily Counts'!U108/SUM('Daily Counts'!U$5:U107)</f>
        <v>5.6500858378425367E-4</v>
      </c>
      <c r="V108" s="36">
        <f>'Daily Counts'!V108/SUM('Daily Counts'!V$5:V107)</f>
        <v>3.3037828313418866E-4</v>
      </c>
      <c r="W108" s="36">
        <f>'Daily Counts'!W108/SUM('Daily Counts'!W$5:W107)</f>
        <v>9.1239305204083394E-4</v>
      </c>
      <c r="X108" s="36">
        <f>'Daily Counts'!X108/SUM('Daily Counts'!X$5:X107)</f>
        <v>8.7738895546032453E-3</v>
      </c>
      <c r="Y108" s="36">
        <f>'Daily Counts'!Y108/SUM('Daily Counts'!Y$5:Y107)</f>
        <v>3.8513767772124147E-2</v>
      </c>
      <c r="Z108" s="36">
        <f>'Daily Counts'!Z108/SUM('Daily Counts'!Z$5:Z107)</f>
        <v>0</v>
      </c>
      <c r="AA108" s="36">
        <f>'Daily Counts'!AA108/SUM('Daily Counts'!AA$5:AA107)</f>
        <v>5.8250915037769642E-2</v>
      </c>
      <c r="AB108" s="36">
        <f>'Daily Counts'!AB108/SUM('Daily Counts'!AB$5:AB107)</f>
        <v>3.9050535987748851E-3</v>
      </c>
      <c r="AC108" s="36">
        <f>'Daily Counts'!AC108/SUM('Daily Counts'!AC$5:AC107)</f>
        <v>2.0640030297292181E-2</v>
      </c>
      <c r="AD108" s="36">
        <f>'Daily Counts'!AD108/SUM('Daily Counts'!AD$5:AD107)</f>
        <v>2.9867117964146924E-2</v>
      </c>
      <c r="AE108" s="36">
        <f>'Daily Counts'!AE108/SUM('Daily Counts'!AE$5:AE107)</f>
        <v>4.9266437239630499E-2</v>
      </c>
      <c r="AF108" s="36">
        <f>'Daily Counts'!AF108/SUM('Daily Counts'!AF$5:AF107)</f>
        <v>3.7042112888384202E-2</v>
      </c>
      <c r="AG108" s="36">
        <f>'Daily Counts'!AG108/SUM('Daily Counts'!AG$5:AG107)</f>
        <v>3.8439796495195024E-3</v>
      </c>
      <c r="AH108" s="36">
        <f>'Daily Counts'!AH108/SUM('Daily Counts'!AH$5:AH107)</f>
        <v>1.5206682373099165E-2</v>
      </c>
      <c r="AI108" s="36">
        <f>'Daily Counts'!AI108/SUM('Daily Counts'!AI$5:AI107)</f>
        <v>1.0911074740861974E-3</v>
      </c>
      <c r="AJ108" s="36">
        <f>'Daily Counts'!AJ108/SUM('Daily Counts'!AJ$5:AJ107)</f>
        <v>6.0418754872480235E-3</v>
      </c>
      <c r="AK108" s="36">
        <f>'Daily Counts'!AK108/SUM('Daily Counts'!AK$5:AK107)</f>
        <v>2.69526748206253E-4</v>
      </c>
      <c r="AL108" s="36">
        <f>'Daily Counts'!AL108/SUM('Daily Counts'!AL$5:AL107)</f>
        <v>2.260093789317168E-2</v>
      </c>
      <c r="AM108" s="36">
        <f>'Daily Counts'!AM108/SUM('Daily Counts'!AM$5:AM107)</f>
        <v>1.3692184632757728E-2</v>
      </c>
      <c r="AN108" s="36">
        <f>'Daily Counts'!AN108/SUM('Daily Counts'!AN$5:AN107)</f>
        <v>1.4897216508647445E-2</v>
      </c>
      <c r="AO108" s="36">
        <f>'Daily Counts'!AO108/SUM('Daily Counts'!AO$5:AO107)</f>
        <v>4.6928376715243674E-3</v>
      </c>
      <c r="AP108" s="36">
        <f>'Daily Counts'!AP108/SUM('Daily Counts'!AP$5:AP107)</f>
        <v>1.3472435008876243E-2</v>
      </c>
      <c r="AQ108" s="36">
        <f>'Daily Counts'!AQ108/SUM('Daily Counts'!AQ$5:AQ107)</f>
        <v>7.0251963385096095E-4</v>
      </c>
      <c r="AR108" s="36">
        <f>'Daily Counts'!AR108/SUM('Daily Counts'!AR$5:AR107)</f>
        <v>1.1118086301460385E-2</v>
      </c>
      <c r="AS108" s="36">
        <f>'Daily Counts'!AS108/SUM('Daily Counts'!AS$5:AS107)</f>
        <v>8.793527963418924E-4</v>
      </c>
      <c r="AT108" s="36">
        <f>'Daily Counts'!AT108/SUM('Daily Counts'!AT$5:AT107)</f>
        <v>1.9737416669092601E-2</v>
      </c>
      <c r="AU108" s="36">
        <f>'Daily Counts'!AU108/SUM('Daily Counts'!AU$5:AU107)</f>
        <v>1.5741429903583742E-3</v>
      </c>
      <c r="AV108" s="36">
        <f>'Daily Counts'!AV108/SUM('Daily Counts'!AV$5:AV107)</f>
        <v>4.1378709565015391E-4</v>
      </c>
      <c r="AW108" s="5"/>
      <c r="AX108" s="5"/>
      <c r="AY108" s="5"/>
      <c r="AZ108" s="5"/>
      <c r="BA108" s="5"/>
      <c r="BB108" s="5"/>
    </row>
    <row r="109" spans="1:54" x14ac:dyDescent="0.2">
      <c r="A109" s="2">
        <v>44451</v>
      </c>
      <c r="B109" s="36">
        <f>'Daily Counts'!B109/SUM('Daily Counts'!B$5:B108)</f>
        <v>1.6370439663236671E-3</v>
      </c>
      <c r="C109" s="36">
        <f>'Daily Counts'!C109/SUM('Daily Counts'!C$5:C108)</f>
        <v>3.0877674505645314E-3</v>
      </c>
      <c r="D109" s="36">
        <f>'Daily Counts'!D109/SUM('Daily Counts'!D$5:D108)</f>
        <v>9.3950671336835961E-2</v>
      </c>
      <c r="E109" s="36">
        <f>'Daily Counts'!E109/SUM('Daily Counts'!E$5:E108)</f>
        <v>4.0874465845048614E-4</v>
      </c>
      <c r="F109" s="36">
        <f>'Daily Counts'!F109/SUM('Daily Counts'!F$5:F108)</f>
        <v>0</v>
      </c>
      <c r="G109" s="36">
        <f>'Daily Counts'!G109/SUM('Daily Counts'!G$5:G108)</f>
        <v>1.2877797506390119E-2</v>
      </c>
      <c r="H109" s="36">
        <f>'Daily Counts'!H109/SUM('Daily Counts'!H$5:H108)</f>
        <v>0</v>
      </c>
      <c r="I109" s="36">
        <f>'Daily Counts'!I109/SUM('Daily Counts'!I$5:I108)</f>
        <v>3.5721191028615623E-2</v>
      </c>
      <c r="J109" s="36">
        <f>'Daily Counts'!J109/SUM('Daily Counts'!J$5:J108)</f>
        <v>8.8641590622449737E-2</v>
      </c>
      <c r="K109" s="36">
        <f>'Daily Counts'!K109/SUM('Daily Counts'!K$5:K108)</f>
        <v>4.1574849419714996E-2</v>
      </c>
      <c r="L109" s="36">
        <f>'Daily Counts'!L109/SUM('Daily Counts'!L$5:L108)</f>
        <v>5.0150451354062184E-3</v>
      </c>
      <c r="M109" s="36">
        <f>'Daily Counts'!M109/SUM('Daily Counts'!M$5:M108)</f>
        <v>0.14935404376073483</v>
      </c>
      <c r="N109" s="36">
        <f>'Daily Counts'!N109/SUM('Daily Counts'!N$5:N108)</f>
        <v>6.7104811978511827E-2</v>
      </c>
      <c r="O109" s="36">
        <f>'Daily Counts'!O109/SUM('Daily Counts'!O$5:O108)</f>
        <v>7.6313812587778029E-2</v>
      </c>
      <c r="P109" s="36">
        <f>'Daily Counts'!P109/SUM('Daily Counts'!P$5:P108)</f>
        <v>8.2420749279538911E-3</v>
      </c>
      <c r="Q109" s="36">
        <f>'Daily Counts'!Q109/SUM('Daily Counts'!Q$5:Q108)</f>
        <v>8.8394639292842889E-3</v>
      </c>
      <c r="R109" s="36">
        <f>'Daily Counts'!R109/SUM('Daily Counts'!R$5:R108)</f>
        <v>4.1592147402570392E-5</v>
      </c>
      <c r="S109" s="36">
        <f>'Daily Counts'!S109/SUM('Daily Counts'!S$5:S108)</f>
        <v>0</v>
      </c>
      <c r="T109" s="36">
        <f>'Daily Counts'!T109/SUM('Daily Counts'!T$5:T108)</f>
        <v>3.4615828408056512E-3</v>
      </c>
      <c r="U109" s="36">
        <f>'Daily Counts'!U109/SUM('Daily Counts'!U$5:U108)</f>
        <v>1.3031296831222987E-4</v>
      </c>
      <c r="V109" s="36">
        <f>'Daily Counts'!V109/SUM('Daily Counts'!V$5:V108)</f>
        <v>3.4403038476358234E-2</v>
      </c>
      <c r="W109" s="36">
        <f>'Daily Counts'!W109/SUM('Daily Counts'!W$5:W108)</f>
        <v>4.5578067489938428E-3</v>
      </c>
      <c r="X109" s="36">
        <f>'Daily Counts'!X109/SUM('Daily Counts'!X$5:X108)</f>
        <v>2.24687430791842E-2</v>
      </c>
      <c r="Y109" s="36">
        <f>'Daily Counts'!Y109/SUM('Daily Counts'!Y$5:Y108)</f>
        <v>6.0181173690429307E-3</v>
      </c>
      <c r="Z109" s="36">
        <f>'Daily Counts'!Z109/SUM('Daily Counts'!Z$5:Z108)</f>
        <v>0</v>
      </c>
      <c r="AA109" s="36">
        <f>'Daily Counts'!AA109/SUM('Daily Counts'!AA$5:AA108)</f>
        <v>4.9102215026859963E-2</v>
      </c>
      <c r="AB109" s="36">
        <f>'Daily Counts'!AB109/SUM('Daily Counts'!AB$5:AB108)</f>
        <v>6.254290290595683E-3</v>
      </c>
      <c r="AC109" s="36">
        <f>'Daily Counts'!AC109/SUM('Daily Counts'!AC$5:AC108)</f>
        <v>7.8746650175221602E-3</v>
      </c>
      <c r="AD109" s="36">
        <f>'Daily Counts'!AD109/SUM('Daily Counts'!AD$5:AD108)</f>
        <v>5.1946075895438364E-2</v>
      </c>
      <c r="AE109" s="36">
        <f>'Daily Counts'!AE109/SUM('Daily Counts'!AE$5:AE108)</f>
        <v>6.5769031589849813E-2</v>
      </c>
      <c r="AF109" s="36">
        <f>'Daily Counts'!AF109/SUM('Daily Counts'!AF$5:AF108)</f>
        <v>2.4901357397723197E-2</v>
      </c>
      <c r="AG109" s="36">
        <f>'Daily Counts'!AG109/SUM('Daily Counts'!AG$5:AG108)</f>
        <v>2.3932875323797724E-2</v>
      </c>
      <c r="AH109" s="36">
        <f>'Daily Counts'!AH109/SUM('Daily Counts'!AH$5:AH108)</f>
        <v>2.0675105485232069E-2</v>
      </c>
      <c r="AI109" s="36">
        <f>'Daily Counts'!AI109/SUM('Daily Counts'!AI$5:AI108)</f>
        <v>0</v>
      </c>
      <c r="AJ109" s="36">
        <f>'Daily Counts'!AJ109/SUM('Daily Counts'!AJ$5:AJ108)</f>
        <v>1.749093626324966E-2</v>
      </c>
      <c r="AK109" s="36">
        <f>'Daily Counts'!AK109/SUM('Daily Counts'!AK$5:AK108)</f>
        <v>2.6016260162601624E-4</v>
      </c>
      <c r="AL109" s="36">
        <f>'Daily Counts'!AL109/SUM('Daily Counts'!AL$5:AL108)</f>
        <v>8.9479453280540463E-3</v>
      </c>
      <c r="AM109" s="36">
        <f>'Daily Counts'!AM109/SUM('Daily Counts'!AM$5:AM108)</f>
        <v>1.6524322317118454E-2</v>
      </c>
      <c r="AN109" s="36">
        <f>'Daily Counts'!AN109/SUM('Daily Counts'!AN$5:AN108)</f>
        <v>2.0314917193327498E-2</v>
      </c>
      <c r="AO109" s="36">
        <f>'Daily Counts'!AO109/SUM('Daily Counts'!AO$5:AO108)</f>
        <v>2.8048403530664344E-3</v>
      </c>
      <c r="AP109" s="36">
        <f>'Daily Counts'!AP109/SUM('Daily Counts'!AP$5:AP108)</f>
        <v>1.5596880623875225E-2</v>
      </c>
      <c r="AQ109" s="36">
        <f>'Daily Counts'!AQ109/SUM('Daily Counts'!AQ$5:AQ108)</f>
        <v>1.5193109662817745E-3</v>
      </c>
      <c r="AR109" s="36">
        <f>'Daily Counts'!AR109/SUM('Daily Counts'!AR$5:AR108)</f>
        <v>1.2695041254799444E-2</v>
      </c>
      <c r="AS109" s="36">
        <f>'Daily Counts'!AS109/SUM('Daily Counts'!AS$5:AS108)</f>
        <v>1.8063609207520648E-2</v>
      </c>
      <c r="AT109" s="36">
        <f>'Daily Counts'!AT109/SUM('Daily Counts'!AT$5:AT108)</f>
        <v>1.4102600702275257E-2</v>
      </c>
      <c r="AU109" s="36">
        <f>'Daily Counts'!AU109/SUM('Daily Counts'!AU$5:AU108)</f>
        <v>9.0541798706789784E-4</v>
      </c>
      <c r="AV109" s="36">
        <f>'Daily Counts'!AV109/SUM('Daily Counts'!AV$5:AV108)</f>
        <v>1.8998759152159872E-2</v>
      </c>
      <c r="AW109" s="5"/>
      <c r="AX109" s="5"/>
      <c r="AY109" s="5"/>
      <c r="AZ109" s="5"/>
      <c r="BA109" s="5"/>
      <c r="BB109" s="5"/>
    </row>
    <row r="110" spans="1:54" x14ac:dyDescent="0.2">
      <c r="A110" s="2">
        <v>44452</v>
      </c>
      <c r="B110" s="36">
        <f>'Daily Counts'!B110/SUM('Daily Counts'!B$5:B109)</f>
        <v>0.15918748540742469</v>
      </c>
      <c r="C110" s="36">
        <f>'Daily Counts'!C110/SUM('Daily Counts'!C$5:C109)</f>
        <v>7.0271446783371164E-3</v>
      </c>
      <c r="D110" s="36">
        <f>'Daily Counts'!D110/SUM('Daily Counts'!D$5:D109)</f>
        <v>1.6542707534269421E-2</v>
      </c>
      <c r="E110" s="36">
        <f>'Daily Counts'!E110/SUM('Daily Counts'!E$5:E109)</f>
        <v>8.4315570522979395E-3</v>
      </c>
      <c r="F110" s="36">
        <f>'Daily Counts'!F110/SUM('Daily Counts'!F$5:F109)</f>
        <v>0</v>
      </c>
      <c r="G110" s="36">
        <f>'Daily Counts'!G110/SUM('Daily Counts'!G$5:G109)</f>
        <v>5.1048910635510779E-2</v>
      </c>
      <c r="H110" s="36">
        <f>'Daily Counts'!H110/SUM('Daily Counts'!H$5:H109)</f>
        <v>0</v>
      </c>
      <c r="I110" s="36">
        <f>'Daily Counts'!I110/SUM('Daily Counts'!I$5:I109)</f>
        <v>0</v>
      </c>
      <c r="J110" s="36">
        <f>'Daily Counts'!J110/SUM('Daily Counts'!J$5:J109)</f>
        <v>0</v>
      </c>
      <c r="K110" s="36">
        <f>'Daily Counts'!K110/SUM('Daily Counts'!K$5:K109)</f>
        <v>3.5839210155148099E-2</v>
      </c>
      <c r="L110" s="36">
        <f>'Daily Counts'!L110/SUM('Daily Counts'!L$5:L109)</f>
        <v>4.9900199600798403E-3</v>
      </c>
      <c r="M110" s="36">
        <f>'Daily Counts'!M110/SUM('Daily Counts'!M$5:M109)</f>
        <v>0.39958417256838413</v>
      </c>
      <c r="N110" s="36">
        <f>'Daily Counts'!N110/SUM('Daily Counts'!N$5:N109)</f>
        <v>1.7523376998961022E-2</v>
      </c>
      <c r="O110" s="36">
        <f>'Daily Counts'!O110/SUM('Daily Counts'!O$5:O109)</f>
        <v>3.9237106832354679E-2</v>
      </c>
      <c r="P110" s="36">
        <f>'Daily Counts'!P110/SUM('Daily Counts'!P$5:P109)</f>
        <v>3.9901674955696562E-2</v>
      </c>
      <c r="Q110" s="36">
        <f>'Daily Counts'!Q110/SUM('Daily Counts'!Q$5:Q109)</f>
        <v>0.13609383832673827</v>
      </c>
      <c r="R110" s="36">
        <f>'Daily Counts'!R110/SUM('Daily Counts'!R$5:R109)</f>
        <v>0</v>
      </c>
      <c r="S110" s="36">
        <f>'Daily Counts'!S110/SUM('Daily Counts'!S$5:S109)</f>
        <v>5.3504547886570354E-4</v>
      </c>
      <c r="T110" s="36">
        <f>'Daily Counts'!T110/SUM('Daily Counts'!T$5:T109)</f>
        <v>5.4044385388851267E-3</v>
      </c>
      <c r="U110" s="36">
        <f>'Daily Counts'!U110/SUM('Daily Counts'!U$5:U109)</f>
        <v>1.8675758431236291E-3</v>
      </c>
      <c r="V110" s="36">
        <f>'Daily Counts'!V110/SUM('Daily Counts'!V$5:V109)</f>
        <v>1.9769050659855257E-2</v>
      </c>
      <c r="W110" s="36">
        <f>'Daily Counts'!W110/SUM('Daily Counts'!W$5:W109)</f>
        <v>5.5301590562775007E-3</v>
      </c>
      <c r="X110" s="36">
        <f>'Daily Counts'!X110/SUM('Daily Counts'!X$5:X109)</f>
        <v>0.19808998720094517</v>
      </c>
      <c r="Y110" s="36">
        <f>'Daily Counts'!Y110/SUM('Daily Counts'!Y$5:Y109)</f>
        <v>7.3523654415334261E-2</v>
      </c>
      <c r="Z110" s="36">
        <f>'Daily Counts'!Z110/SUM('Daily Counts'!Z$5:Z109)</f>
        <v>5.5986025887938367E-4</v>
      </c>
      <c r="AA110" s="36">
        <f>'Daily Counts'!AA110/SUM('Daily Counts'!AA$5:AA109)</f>
        <v>5.9693117053923717E-2</v>
      </c>
      <c r="AB110" s="36">
        <f>'Daily Counts'!AB110/SUM('Daily Counts'!AB$5:AB109)</f>
        <v>5.5761893933651684E-2</v>
      </c>
      <c r="AC110" s="36">
        <f>'Daily Counts'!AC110/SUM('Daily Counts'!AC$5:AC109)</f>
        <v>4.172461752433936E-3</v>
      </c>
      <c r="AD110" s="36">
        <f>'Daily Counts'!AD110/SUM('Daily Counts'!AD$5:AD109)</f>
        <v>2.6643138162462394E-2</v>
      </c>
      <c r="AE110" s="36">
        <f>'Daily Counts'!AE110/SUM('Daily Counts'!AE$5:AE109)</f>
        <v>7.9850988014253318E-2</v>
      </c>
      <c r="AF110" s="36">
        <f>'Daily Counts'!AF110/SUM('Daily Counts'!AF$5:AF109)</f>
        <v>1.1125847332743884E-2</v>
      </c>
      <c r="AG110" s="36">
        <f>'Daily Counts'!AG110/SUM('Daily Counts'!AG$5:AG109)</f>
        <v>2.4198427102238356E-3</v>
      </c>
      <c r="AH110" s="36">
        <f>'Daily Counts'!AH110/SUM('Daily Counts'!AH$5:AH109)</f>
        <v>1.8568278903128014E-2</v>
      </c>
      <c r="AI110" s="36">
        <f>'Daily Counts'!AI110/SUM('Daily Counts'!AI$5:AI109)</f>
        <v>3.662125340599455E-2</v>
      </c>
      <c r="AJ110" s="36">
        <f>'Daily Counts'!AJ110/SUM('Daily Counts'!AJ$5:AJ109)</f>
        <v>1.5721474228206175E-2</v>
      </c>
      <c r="AK110" s="36">
        <f>'Daily Counts'!AK110/SUM('Daily Counts'!AK$5:AK109)</f>
        <v>5.7127994575162794E-3</v>
      </c>
      <c r="AL110" s="36">
        <f>'Daily Counts'!AL110/SUM('Daily Counts'!AL$5:AL109)</f>
        <v>1.5098773917477774E-2</v>
      </c>
      <c r="AM110" s="36">
        <f>'Daily Counts'!AM110/SUM('Daily Counts'!AM$5:AM109)</f>
        <v>2.3150684931506849E-2</v>
      </c>
      <c r="AN110" s="36">
        <f>'Daily Counts'!AN110/SUM('Daily Counts'!AN$5:AN109)</f>
        <v>2.5751930513275584E-2</v>
      </c>
      <c r="AO110" s="36">
        <f>'Daily Counts'!AO110/SUM('Daily Counts'!AO$5:AO109)</f>
        <v>6.5072950202068637E-3</v>
      </c>
      <c r="AP110" s="36">
        <f>'Daily Counts'!AP110/SUM('Daily Counts'!AP$5:AP109)</f>
        <v>1.6467808623744831E-2</v>
      </c>
      <c r="AQ110" s="36">
        <f>'Daily Counts'!AQ110/SUM('Daily Counts'!AQ$5:AQ109)</f>
        <v>1.5065440507203165E-3</v>
      </c>
      <c r="AR110" s="36">
        <f>'Daily Counts'!AR110/SUM('Daily Counts'!AR$5:AR109)</f>
        <v>4.8401148720596306E-3</v>
      </c>
      <c r="AS110" s="36">
        <f>'Daily Counts'!AS110/SUM('Daily Counts'!AS$5:AS109)</f>
        <v>5.0812937968172878E-2</v>
      </c>
      <c r="AT110" s="36">
        <f>'Daily Counts'!AT110/SUM('Daily Counts'!AT$5:AT109)</f>
        <v>1.6496354474565773E-2</v>
      </c>
      <c r="AU110" s="36">
        <f>'Daily Counts'!AU110/SUM('Daily Counts'!AU$5:AU109)</f>
        <v>1.2032872784372625E-3</v>
      </c>
      <c r="AV110" s="36">
        <f>'Daily Counts'!AV110/SUM('Daily Counts'!AV$5:AV109)</f>
        <v>9.4710996160288035E-4</v>
      </c>
      <c r="AW110" s="5"/>
      <c r="AX110" s="5"/>
      <c r="AY110" s="5"/>
      <c r="AZ110" s="5"/>
      <c r="BA110" s="5"/>
      <c r="BB110" s="5"/>
    </row>
    <row r="111" spans="1:54" x14ac:dyDescent="0.2">
      <c r="A111" s="2">
        <v>44453</v>
      </c>
      <c r="B111" s="36">
        <f>'Daily Counts'!B111/SUM('Daily Counts'!B$5:B110)</f>
        <v>3.5046728971962616E-3</v>
      </c>
      <c r="C111" s="36">
        <f>'Daily Counts'!C111/SUM('Daily Counts'!C$5:C110)</f>
        <v>2.1304844536388055E-3</v>
      </c>
      <c r="D111" s="36">
        <f>'Daily Counts'!D111/SUM('Daily Counts'!D$5:D110)</f>
        <v>1.13520784802651E-2</v>
      </c>
      <c r="E111" s="36">
        <f>'Daily Counts'!E111/SUM('Daily Counts'!E$5:E110)</f>
        <v>0</v>
      </c>
      <c r="F111" s="36">
        <f>'Daily Counts'!F111/SUM('Daily Counts'!F$5:F110)</f>
        <v>0</v>
      </c>
      <c r="G111" s="36">
        <f>'Daily Counts'!G111/SUM('Daily Counts'!G$5:G110)</f>
        <v>5.498432946610216E-5</v>
      </c>
      <c r="H111" s="36">
        <f>'Daily Counts'!H111/SUM('Daily Counts'!H$5:H110)</f>
        <v>0</v>
      </c>
      <c r="I111" s="36">
        <f>'Daily Counts'!I111/SUM('Daily Counts'!I$5:I110)</f>
        <v>2.4081765996173052E-2</v>
      </c>
      <c r="J111" s="36">
        <f>'Daily Counts'!J111/SUM('Daily Counts'!J$5:J110)</f>
        <v>0</v>
      </c>
      <c r="K111" s="36">
        <f>'Daily Counts'!K111/SUM('Daily Counts'!K$5:K110)</f>
        <v>4.1693332062471916E-2</v>
      </c>
      <c r="L111" s="36">
        <f>'Daily Counts'!L111/SUM('Daily Counts'!L$5:L110)</f>
        <v>4.9652432969215492E-3</v>
      </c>
      <c r="M111" s="36">
        <f>'Daily Counts'!M111/SUM('Daily Counts'!M$5:M110)</f>
        <v>3.9111461863423243E-2</v>
      </c>
      <c r="N111" s="36">
        <f>'Daily Counts'!N111/SUM('Daily Counts'!N$5:N110)</f>
        <v>3.9801256881796268E-2</v>
      </c>
      <c r="O111" s="36">
        <f>'Daily Counts'!O111/SUM('Daily Counts'!O$5:O110)</f>
        <v>3.2718671981078355E-2</v>
      </c>
      <c r="P111" s="36">
        <f>'Daily Counts'!P111/SUM('Daily Counts'!P$5:P110)</f>
        <v>1.4292782145016766E-2</v>
      </c>
      <c r="Q111" s="36">
        <f>'Daily Counts'!Q111/SUM('Daily Counts'!Q$5:Q110)</f>
        <v>4.7642741634531659E-2</v>
      </c>
      <c r="R111" s="36">
        <f>'Daily Counts'!R111/SUM('Daily Counts'!R$5:R110)</f>
        <v>0</v>
      </c>
      <c r="S111" s="36">
        <f>'Daily Counts'!S111/SUM('Daily Counts'!S$5:S110)</f>
        <v>6.8805704099821743E-2</v>
      </c>
      <c r="T111" s="36">
        <f>'Daily Counts'!T111/SUM('Daily Counts'!T$5:T110)</f>
        <v>1.4664768972703706E-2</v>
      </c>
      <c r="U111" s="36">
        <f>'Daily Counts'!U111/SUM('Daily Counts'!U$5:U110)</f>
        <v>1.3005310501788231E-4</v>
      </c>
      <c r="V111" s="36">
        <f>'Daily Counts'!V111/SUM('Daily Counts'!V$5:V110)</f>
        <v>6.6532731494768705E-3</v>
      </c>
      <c r="W111" s="36">
        <f>'Daily Counts'!W111/SUM('Daily Counts'!W$5:W110)</f>
        <v>1.5733015494636474E-2</v>
      </c>
      <c r="X111" s="36">
        <f>'Daily Counts'!X111/SUM('Daily Counts'!X$5:X110)</f>
        <v>0.16494370942558961</v>
      </c>
      <c r="Y111" s="36">
        <f>'Daily Counts'!Y111/SUM('Daily Counts'!Y$5:Y110)</f>
        <v>3.002100595168631E-2</v>
      </c>
      <c r="Z111" s="36">
        <f>'Daily Counts'!Z111/SUM('Daily Counts'!Z$5:Z110)</f>
        <v>8.5051142594955121E-4</v>
      </c>
      <c r="AA111" s="36">
        <f>'Daily Counts'!AA111/SUM('Daily Counts'!AA$5:AA110)</f>
        <v>3.2401661453937677E-2</v>
      </c>
      <c r="AB111" s="36">
        <f>'Daily Counts'!AB111/SUM('Daily Counts'!AB$5:AB110)</f>
        <v>4.0683482506102521E-4</v>
      </c>
      <c r="AC111" s="36">
        <f>'Daily Counts'!AC111/SUM('Daily Counts'!AC$5:AC110)</f>
        <v>0</v>
      </c>
      <c r="AD111" s="36">
        <f>'Daily Counts'!AD111/SUM('Daily Counts'!AD$5:AD110)</f>
        <v>4.5901546958212407E-2</v>
      </c>
      <c r="AE111" s="36">
        <f>'Daily Counts'!AE111/SUM('Daily Counts'!AE$5:AE110)</f>
        <v>1.1449427528623568E-2</v>
      </c>
      <c r="AF111" s="36">
        <f>'Daily Counts'!AF111/SUM('Daily Counts'!AF$5:AF110)</f>
        <v>4.1590760037892589E-2</v>
      </c>
      <c r="AG111" s="36">
        <f>'Daily Counts'!AG111/SUM('Daily Counts'!AG$5:AG110)</f>
        <v>8.064958577933834E-2</v>
      </c>
      <c r="AH111" s="36">
        <f>'Daily Counts'!AH111/SUM('Daily Counts'!AH$5:AH110)</f>
        <v>2.0462001555788548E-2</v>
      </c>
      <c r="AI111" s="36">
        <f>'Daily Counts'!AI111/SUM('Daily Counts'!AI$5:AI110)</f>
        <v>7.780464725055199E-3</v>
      </c>
      <c r="AJ111" s="36">
        <f>'Daily Counts'!AJ111/SUM('Daily Counts'!AJ$5:AJ110)</f>
        <v>1.7888225370216639E-2</v>
      </c>
      <c r="AK111" s="36">
        <f>'Daily Counts'!AK111/SUM('Daily Counts'!AK$5:AK110)</f>
        <v>2.5492296892895409E-3</v>
      </c>
      <c r="AL111" s="36">
        <f>'Daily Counts'!AL111/SUM('Daily Counts'!AL$5:AL110)</f>
        <v>1.0855320636030055E-2</v>
      </c>
      <c r="AM111" s="36">
        <f>'Daily Counts'!AM111/SUM('Daily Counts'!AM$5:AM110)</f>
        <v>1.8565626813049494E-2</v>
      </c>
      <c r="AN111" s="36">
        <f>'Daily Counts'!AN111/SUM('Daily Counts'!AN$5:AN110)</f>
        <v>2.9505454212118434E-2</v>
      </c>
      <c r="AO111" s="36">
        <f>'Daily Counts'!AO111/SUM('Daily Counts'!AO$5:AO110)</f>
        <v>1.0378385735674425E-2</v>
      </c>
      <c r="AP111" s="36">
        <f>'Daily Counts'!AP111/SUM('Daily Counts'!AP$5:AP110)</f>
        <v>1.7246989912137977E-2</v>
      </c>
      <c r="AQ111" s="36">
        <f>'Daily Counts'!AQ111/SUM('Daily Counts'!AQ$5:AQ110)</f>
        <v>8.7645074012556549E-3</v>
      </c>
      <c r="AR111" s="36">
        <f>'Daily Counts'!AR111/SUM('Daily Counts'!AR$5:AR110)</f>
        <v>1.4000834912173661E-2</v>
      </c>
      <c r="AS111" s="36">
        <f>'Daily Counts'!AS111/SUM('Daily Counts'!AS$5:AS110)</f>
        <v>7.4225551065996515E-2</v>
      </c>
      <c r="AT111" s="36">
        <f>'Daily Counts'!AT111/SUM('Daily Counts'!AT$5:AT110)</f>
        <v>1.1202193358996372E-2</v>
      </c>
      <c r="AU111" s="36">
        <f>'Daily Counts'!AU111/SUM('Daily Counts'!AU$5:AU110)</f>
        <v>-6.137061029662462E-4</v>
      </c>
      <c r="AV111" s="36">
        <f>'Daily Counts'!AV111/SUM('Daily Counts'!AV$5:AV110)</f>
        <v>1.0759802561464768E-2</v>
      </c>
      <c r="AW111" s="5"/>
      <c r="AX111" s="5"/>
      <c r="AY111" s="5"/>
      <c r="AZ111" s="5"/>
      <c r="BA111" s="5"/>
      <c r="BB111" s="5"/>
    </row>
    <row r="112" spans="1:54" x14ac:dyDescent="0.2">
      <c r="A112" s="2">
        <v>44454</v>
      </c>
      <c r="B112" s="36">
        <f>'Daily Counts'!B112/SUM('Daily Counts'!B$5:B111)</f>
        <v>0</v>
      </c>
      <c r="C112" s="36">
        <f>'Daily Counts'!C112/SUM('Daily Counts'!C$5:C111)</f>
        <v>1.2940596499876756E-3</v>
      </c>
      <c r="D112" s="36">
        <f>'Daily Counts'!D112/SUM('Daily Counts'!D$5:D111)</f>
        <v>0.12969991889699919</v>
      </c>
      <c r="E112" s="36">
        <f>'Daily Counts'!E112/SUM('Daily Counts'!E$5:E111)</f>
        <v>0</v>
      </c>
      <c r="F112" s="36">
        <f>'Daily Counts'!F112/SUM('Daily Counts'!F$5:F111)</f>
        <v>3.7868746923164313E-4</v>
      </c>
      <c r="G112" s="36">
        <f>'Daily Counts'!G112/SUM('Daily Counts'!G$5:G111)</f>
        <v>5.4981306355839012E-4</v>
      </c>
      <c r="H112" s="36">
        <f>'Daily Counts'!H112/SUM('Daily Counts'!H$5:H111)</f>
        <v>0</v>
      </c>
      <c r="I112" s="36">
        <f>'Daily Counts'!I112/SUM('Daily Counts'!I$5:I111)</f>
        <v>0</v>
      </c>
      <c r="J112" s="36">
        <f>'Daily Counts'!J112/SUM('Daily Counts'!J$5:J111)</f>
        <v>0</v>
      </c>
      <c r="K112" s="36">
        <f>'Daily Counts'!K112/SUM('Daily Counts'!K$5:K111)</f>
        <v>5.4494594983203276E-2</v>
      </c>
      <c r="L112" s="36">
        <f>'Daily Counts'!L112/SUM('Daily Counts'!L$5:L111)</f>
        <v>4.940711462450593E-3</v>
      </c>
      <c r="M112" s="36">
        <f>'Daily Counts'!M112/SUM('Daily Counts'!M$5:M111)</f>
        <v>3.3506824223200125E-3</v>
      </c>
      <c r="N112" s="36">
        <f>'Daily Counts'!N112/SUM('Daily Counts'!N$5:N111)</f>
        <v>1.7756990422968678E-2</v>
      </c>
      <c r="O112" s="36">
        <f>'Daily Counts'!O112/SUM('Daily Counts'!O$5:O111)</f>
        <v>4.5847824242938331E-2</v>
      </c>
      <c r="P112" s="36">
        <f>'Daily Counts'!P112/SUM('Daily Counts'!P$5:P111)</f>
        <v>1.0839520893176522E-3</v>
      </c>
      <c r="Q112" s="36">
        <f>'Daily Counts'!Q112/SUM('Daily Counts'!Q$5:Q111)</f>
        <v>0.14889574922821183</v>
      </c>
      <c r="R112" s="36">
        <f>'Daily Counts'!R112/SUM('Daily Counts'!R$5:R111)</f>
        <v>0</v>
      </c>
      <c r="S112" s="36">
        <f>'Daily Counts'!S112/SUM('Daily Counts'!S$5:S111)</f>
        <v>4.4918834778741382E-2</v>
      </c>
      <c r="T112" s="36">
        <f>'Daily Counts'!T112/SUM('Daily Counts'!T$5:T111)</f>
        <v>0.11350599904816772</v>
      </c>
      <c r="U112" s="36">
        <f>'Daily Counts'!U112/SUM('Daily Counts'!U$5:U111)</f>
        <v>0</v>
      </c>
      <c r="V112" s="36">
        <f>'Daily Counts'!V112/SUM('Daily Counts'!V$5:V111)</f>
        <v>2.6463117515940077E-2</v>
      </c>
      <c r="W112" s="36">
        <f>'Daily Counts'!W112/SUM('Daily Counts'!W$5:W111)</f>
        <v>8.1134542528581485E-3</v>
      </c>
      <c r="X112" s="36">
        <f>'Daily Counts'!X112/SUM('Daily Counts'!X$5:X111)</f>
        <v>5.2235436858960795E-2</v>
      </c>
      <c r="Y112" s="36">
        <f>'Daily Counts'!Y112/SUM('Daily Counts'!Y$5:Y111)</f>
        <v>0</v>
      </c>
      <c r="Z112" s="36">
        <f>'Daily Counts'!Z112/SUM('Daily Counts'!Z$5:Z111)</f>
        <v>6.2616007335018005E-4</v>
      </c>
      <c r="AA112" s="36">
        <f>'Daily Counts'!AA112/SUM('Daily Counts'!AA$5:AA111)</f>
        <v>1.8513472358023305E-2</v>
      </c>
      <c r="AB112" s="36">
        <f>'Daily Counts'!AB112/SUM('Daily Counts'!AB$5:AB111)</f>
        <v>1.655383584910174E-2</v>
      </c>
      <c r="AC112" s="36">
        <f>'Daily Counts'!AC112/SUM('Daily Counts'!AC$5:AC111)</f>
        <v>0</v>
      </c>
      <c r="AD112" s="36">
        <f>'Daily Counts'!AD112/SUM('Daily Counts'!AD$5:AD111)</f>
        <v>2.3330998437415811E-2</v>
      </c>
      <c r="AE112" s="36">
        <f>'Daily Counts'!AE112/SUM('Daily Counts'!AE$5:AE111)</f>
        <v>0.14038556599110233</v>
      </c>
      <c r="AF112" s="36">
        <f>'Daily Counts'!AF112/SUM('Daily Counts'!AF$5:AF111)</f>
        <v>1.2243113248797552E-2</v>
      </c>
      <c r="AG112" s="36">
        <f>'Daily Counts'!AG112/SUM('Daily Counts'!AG$5:AG111)</f>
        <v>1.6855358684063564E-2</v>
      </c>
      <c r="AH112" s="36">
        <f>'Daily Counts'!AH112/SUM('Daily Counts'!AH$5:AH111)</f>
        <v>2.8238101551106988E-2</v>
      </c>
      <c r="AI112" s="36">
        <f>'Daily Counts'!AI112/SUM('Daily Counts'!AI$5:AI111)</f>
        <v>0</v>
      </c>
      <c r="AJ112" s="36">
        <f>'Daily Counts'!AJ112/SUM('Daily Counts'!AJ$5:AJ111)</f>
        <v>2.1546394464760203E-2</v>
      </c>
      <c r="AK112" s="36">
        <f>'Daily Counts'!AK112/SUM('Daily Counts'!AK$5:AK111)</f>
        <v>8.1257370283018861E-3</v>
      </c>
      <c r="AL112" s="36">
        <f>'Daily Counts'!AL112/SUM('Daily Counts'!AL$5:AL111)</f>
        <v>1.4779283075128023E-2</v>
      </c>
      <c r="AM112" s="36">
        <f>'Daily Counts'!AM112/SUM('Daily Counts'!AM$5:AM111)</f>
        <v>4.2939140340884198E-3</v>
      </c>
      <c r="AN112" s="36">
        <f>'Daily Counts'!AN112/SUM('Daily Counts'!AN$5:AN111)</f>
        <v>2.3762618673967967E-2</v>
      </c>
      <c r="AO112" s="36">
        <f>'Daily Counts'!AO112/SUM('Daily Counts'!AO$5:AO111)</f>
        <v>7.7347073945598852E-3</v>
      </c>
      <c r="AP112" s="36">
        <f>'Daily Counts'!AP112/SUM('Daily Counts'!AP$5:AP111)</f>
        <v>1.5195137555982086E-2</v>
      </c>
      <c r="AQ112" s="36">
        <f>'Daily Counts'!AQ112/SUM('Daily Counts'!AQ$5:AQ111)</f>
        <v>1.4125054366961456E-2</v>
      </c>
      <c r="AR112" s="36">
        <f>'Daily Counts'!AR112/SUM('Daily Counts'!AR$5:AR111)</f>
        <v>3.8952402064793995E-3</v>
      </c>
      <c r="AS112" s="36">
        <f>'Daily Counts'!AS112/SUM('Daily Counts'!AS$5:AS111)</f>
        <v>7.9218972186969619E-2</v>
      </c>
      <c r="AT112" s="36">
        <f>'Daily Counts'!AT112/SUM('Daily Counts'!AT$5:AT111)</f>
        <v>1.1543675626822956E-2</v>
      </c>
      <c r="AU112" s="36">
        <f>'Daily Counts'!AU112/SUM('Daily Counts'!AU$5:AU111)</f>
        <v>-9.2965338427947598E-4</v>
      </c>
      <c r="AV112" s="36">
        <f>'Daily Counts'!AV112/SUM('Daily Counts'!AV$5:AV111)</f>
        <v>2.8458689430615053E-2</v>
      </c>
      <c r="AW112" s="5"/>
      <c r="AX112" s="5"/>
      <c r="AY112" s="5"/>
      <c r="AZ112" s="5"/>
      <c r="BA112" s="5"/>
      <c r="BB112" s="5"/>
    </row>
    <row r="113" spans="1:54" x14ac:dyDescent="0.2">
      <c r="A113" s="2">
        <v>44455</v>
      </c>
      <c r="B113" s="36">
        <f>'Daily Counts'!B113/SUM('Daily Counts'!B$5:B112)</f>
        <v>4.4157199630685237E-4</v>
      </c>
      <c r="C113" s="36">
        <f>'Daily Counts'!C113/SUM('Daily Counts'!C$5:C112)</f>
        <v>2.9232568158040497E-3</v>
      </c>
      <c r="D113" s="36">
        <f>'Daily Counts'!D113/SUM('Daily Counts'!D$5:D112)</f>
        <v>1.4358326393475578E-4</v>
      </c>
      <c r="E113" s="36">
        <f>'Daily Counts'!E113/SUM('Daily Counts'!E$5:E112)</f>
        <v>0</v>
      </c>
      <c r="F113" s="36">
        <f>'Daily Counts'!F113/SUM('Daily Counts'!F$5:F112)</f>
        <v>0</v>
      </c>
      <c r="G113" s="36">
        <f>'Daily Counts'!G113/SUM('Daily Counts'!G$5:G112)</f>
        <v>4.0297468586291535E-4</v>
      </c>
      <c r="H113" s="36">
        <f>'Daily Counts'!H113/SUM('Daily Counts'!H$5:H112)</f>
        <v>0</v>
      </c>
      <c r="I113" s="36">
        <f>'Daily Counts'!I113/SUM('Daily Counts'!I$5:I112)</f>
        <v>2.2786309984961035E-5</v>
      </c>
      <c r="J113" s="36">
        <f>'Daily Counts'!J113/SUM('Daily Counts'!J$5:J112)</f>
        <v>0</v>
      </c>
      <c r="K113" s="36">
        <f>'Daily Counts'!K113/SUM('Daily Counts'!K$5:K112)</f>
        <v>8.1440896469654901E-3</v>
      </c>
      <c r="L113" s="36">
        <f>'Daily Counts'!L113/SUM('Daily Counts'!L$5:L112)</f>
        <v>6.9813176007866269E-3</v>
      </c>
      <c r="M113" s="36">
        <f>'Daily Counts'!M113/SUM('Daily Counts'!M$5:M112)</f>
        <v>3.962864839593027E-3</v>
      </c>
      <c r="N113" s="36">
        <f>'Daily Counts'!N113/SUM('Daily Counts'!N$5:N112)</f>
        <v>1.1787291608642024E-2</v>
      </c>
      <c r="O113" s="36">
        <f>'Daily Counts'!O113/SUM('Daily Counts'!O$5:O112)</f>
        <v>1.2341673763467023E-2</v>
      </c>
      <c r="P113" s="36">
        <f>'Daily Counts'!P113/SUM('Daily Counts'!P$5:P112)</f>
        <v>2.7123599155432842E-2</v>
      </c>
      <c r="Q113" s="36">
        <f>'Daily Counts'!Q113/SUM('Daily Counts'!Q$5:Q112)</f>
        <v>5.0124018189334436E-2</v>
      </c>
      <c r="R113" s="36">
        <f>'Daily Counts'!R113/SUM('Daily Counts'!R$5:R112)</f>
        <v>0</v>
      </c>
      <c r="S113" s="36">
        <f>'Daily Counts'!S113/SUM('Daily Counts'!S$5:S112)</f>
        <v>9.4168972121728024E-3</v>
      </c>
      <c r="T113" s="36">
        <f>'Daily Counts'!T113/SUM('Daily Counts'!T$5:T112)</f>
        <v>4.6215793676680654E-2</v>
      </c>
      <c r="U113" s="36">
        <f>'Daily Counts'!U113/SUM('Daily Counts'!U$5:U112)</f>
        <v>0</v>
      </c>
      <c r="V113" s="36">
        <f>'Daily Counts'!V113/SUM('Daily Counts'!V$5:V112)</f>
        <v>1.3786834330732521E-2</v>
      </c>
      <c r="W113" s="36">
        <f>'Daily Counts'!W113/SUM('Daily Counts'!W$5:W112)</f>
        <v>9.6278559313578774E-3</v>
      </c>
      <c r="X113" s="36">
        <f>'Daily Counts'!X113/SUM('Daily Counts'!X$5:X112)</f>
        <v>3.7246844141130414E-2</v>
      </c>
      <c r="Y113" s="36">
        <f>'Daily Counts'!Y113/SUM('Daily Counts'!Y$5:Y112)</f>
        <v>0</v>
      </c>
      <c r="Z113" s="36">
        <f>'Daily Counts'!Z113/SUM('Daily Counts'!Z$5:Z112)</f>
        <v>6.5258688121577826E-3</v>
      </c>
      <c r="AA113" s="36">
        <f>'Daily Counts'!AA113/SUM('Daily Counts'!AA$5:AA112)</f>
        <v>4.5088288061439677E-2</v>
      </c>
      <c r="AB113" s="36">
        <f>'Daily Counts'!AB113/SUM('Daily Counts'!AB$5:AB112)</f>
        <v>1.0589481115425344E-3</v>
      </c>
      <c r="AC113" s="36">
        <f>'Daily Counts'!AC113/SUM('Daily Counts'!AC$5:AC112)</f>
        <v>0</v>
      </c>
      <c r="AD113" s="36">
        <f>'Daily Counts'!AD113/SUM('Daily Counts'!AD$5:AD112)</f>
        <v>7.3030749789385008E-2</v>
      </c>
      <c r="AE113" s="36">
        <f>'Daily Counts'!AE113/SUM('Daily Counts'!AE$5:AE112)</f>
        <v>0.15890767230169051</v>
      </c>
      <c r="AF113" s="36">
        <f>'Daily Counts'!AF113/SUM('Daily Counts'!AF$5:AF112)</f>
        <v>3.417710583153348E-2</v>
      </c>
      <c r="AG113" s="36">
        <f>'Daily Counts'!AG113/SUM('Daily Counts'!AG$5:AG112)</f>
        <v>1.6675820060911679E-2</v>
      </c>
      <c r="AH113" s="36">
        <f>'Daily Counts'!AH113/SUM('Daily Counts'!AH$5:AH112)</f>
        <v>5.3506962351727694E-2</v>
      </c>
      <c r="AI113" s="36">
        <f>'Daily Counts'!AI113/SUM('Daily Counts'!AI$5:AI112)</f>
        <v>0</v>
      </c>
      <c r="AJ113" s="36">
        <f>'Daily Counts'!AJ113/SUM('Daily Counts'!AJ$5:AJ112)</f>
        <v>1.9340715941282515E-2</v>
      </c>
      <c r="AK113" s="36">
        <f>'Daily Counts'!AK113/SUM('Daily Counts'!AK$5:AK112)</f>
        <v>1.0582494105605614E-2</v>
      </c>
      <c r="AL113" s="36">
        <f>'Daily Counts'!AL113/SUM('Daily Counts'!AL$5:AL112)</f>
        <v>5.2379431491536253E-3</v>
      </c>
      <c r="AM113" s="36">
        <f>'Daily Counts'!AM113/SUM('Daily Counts'!AM$5:AM112)</f>
        <v>2.0548841673574451E-2</v>
      </c>
      <c r="AN113" s="36">
        <f>'Daily Counts'!AN113/SUM('Daily Counts'!AN$5:AN112)</f>
        <v>2.4124285186232088E-2</v>
      </c>
      <c r="AO113" s="36">
        <f>'Daily Counts'!AO113/SUM('Daily Counts'!AO$5:AO112)</f>
        <v>2.7069779877016307E-3</v>
      </c>
      <c r="AP113" s="36">
        <f>'Daily Counts'!AP113/SUM('Daily Counts'!AP$5:AP112)</f>
        <v>0</v>
      </c>
      <c r="AQ113" s="36">
        <f>'Daily Counts'!AQ113/SUM('Daily Counts'!AQ$5:AQ112)</f>
        <v>6.6680281833963037E-3</v>
      </c>
      <c r="AR113" s="36">
        <f>'Daily Counts'!AR113/SUM('Daily Counts'!AR$5:AR112)</f>
        <v>1.892744479495268E-4</v>
      </c>
      <c r="AS113" s="36">
        <f>'Daily Counts'!AS113/SUM('Daily Counts'!AS$5:AS112)</f>
        <v>6.8261029724292308E-2</v>
      </c>
      <c r="AT113" s="36">
        <f>'Daily Counts'!AT113/SUM('Daily Counts'!AT$5:AT112)</f>
        <v>1.8546094490320835E-2</v>
      </c>
      <c r="AU113" s="36">
        <f>'Daily Counts'!AU113/SUM('Daily Counts'!AU$5:AU112)</f>
        <v>-1.2207719034651142E-3</v>
      </c>
      <c r="AV113" s="36">
        <f>'Daily Counts'!AV113/SUM('Daily Counts'!AV$5:AV112)</f>
        <v>3.7189681061185718E-2</v>
      </c>
      <c r="AW113" s="5"/>
      <c r="AX113" s="5"/>
      <c r="AY113" s="5"/>
      <c r="AZ113" s="5"/>
      <c r="BA113" s="5"/>
      <c r="BB113" s="5"/>
    </row>
    <row r="114" spans="1:54" x14ac:dyDescent="0.2">
      <c r="A114" s="2">
        <v>44456</v>
      </c>
      <c r="B114" s="36">
        <f>'Daily Counts'!B114/SUM('Daily Counts'!B$5:B113)</f>
        <v>5.9425407270684537E-2</v>
      </c>
      <c r="C114" s="36">
        <f>'Daily Counts'!C114/SUM('Daily Counts'!C$5:C113)</f>
        <v>4.249378700948056E-2</v>
      </c>
      <c r="D114" s="36">
        <f>'Daily Counts'!D114/SUM('Daily Counts'!D$5:D113)</f>
        <v>0.10362352130469737</v>
      </c>
      <c r="E114" s="36">
        <f>'Daily Counts'!E114/SUM('Daily Counts'!E$5:E113)</f>
        <v>0</v>
      </c>
      <c r="F114" s="36">
        <f>'Daily Counts'!F114/SUM('Daily Counts'!F$5:F113)</f>
        <v>3.7854411931710639E-5</v>
      </c>
      <c r="G114" s="36">
        <f>'Daily Counts'!G114/SUM('Daily Counts'!G$5:G113)</f>
        <v>0.1089424344514428</v>
      </c>
      <c r="H114" s="36">
        <f>'Daily Counts'!H114/SUM('Daily Counts'!H$5:H113)</f>
        <v>4.1325871717606544E-3</v>
      </c>
      <c r="I114" s="36">
        <f>'Daily Counts'!I114/SUM('Daily Counts'!I$5:I113)</f>
        <v>0</v>
      </c>
      <c r="J114" s="36">
        <f>'Daily Counts'!J114/SUM('Daily Counts'!J$5:J113)</f>
        <v>0</v>
      </c>
      <c r="K114" s="36">
        <f>'Daily Counts'!K114/SUM('Daily Counts'!K$5:K113)</f>
        <v>9.7382237578231626E-3</v>
      </c>
      <c r="L114" s="36">
        <f>'Daily Counts'!L114/SUM('Daily Counts'!L$5:L113)</f>
        <v>1.0415649513393875E-3</v>
      </c>
      <c r="M114" s="36">
        <f>'Daily Counts'!M114/SUM('Daily Counts'!M$5:M113)</f>
        <v>0</v>
      </c>
      <c r="N114" s="36">
        <f>'Daily Counts'!N114/SUM('Daily Counts'!N$5:N113)</f>
        <v>1.1315709271803141E-2</v>
      </c>
      <c r="O114" s="36">
        <f>'Daily Counts'!O114/SUM('Daily Counts'!O$5:O113)</f>
        <v>1.2084390439310989E-2</v>
      </c>
      <c r="P114" s="36">
        <f>'Daily Counts'!P114/SUM('Daily Counts'!P$5:P113)</f>
        <v>5.4975753742357157E-2</v>
      </c>
      <c r="Q114" s="36">
        <f>'Daily Counts'!Q114/SUM('Daily Counts'!Q$5:Q113)</f>
        <v>5.3144375553587246E-2</v>
      </c>
      <c r="R114" s="36">
        <f>'Daily Counts'!R114/SUM('Daily Counts'!R$5:R113)</f>
        <v>0</v>
      </c>
      <c r="S114" s="36">
        <f>'Daily Counts'!S114/SUM('Daily Counts'!S$5:S113)</f>
        <v>4.7962894639751227E-3</v>
      </c>
      <c r="T114" s="36">
        <f>'Daily Counts'!T114/SUM('Daily Counts'!T$5:T113)</f>
        <v>9.8669074802726353E-2</v>
      </c>
      <c r="U114" s="36">
        <f>'Daily Counts'!U114/SUM('Daily Counts'!U$5:U113)</f>
        <v>2.9908324483647951E-3</v>
      </c>
      <c r="V114" s="36">
        <f>'Daily Counts'!V114/SUM('Daily Counts'!V$5:V113)</f>
        <v>3.9627387979775337E-2</v>
      </c>
      <c r="W114" s="36">
        <f>'Daily Counts'!W114/SUM('Daily Counts'!W$5:W113)</f>
        <v>2.3716586787884776E-2</v>
      </c>
      <c r="X114" s="36">
        <f>'Daily Counts'!X114/SUM('Daily Counts'!X$5:X113)</f>
        <v>3.3673080278950125E-3</v>
      </c>
      <c r="Y114" s="36">
        <f>'Daily Counts'!Y114/SUM('Daily Counts'!Y$5:Y113)</f>
        <v>0</v>
      </c>
      <c r="Z114" s="36">
        <f>'Daily Counts'!Z114/SUM('Daily Counts'!Z$5:Z113)</f>
        <v>5.0358594044896419E-2</v>
      </c>
      <c r="AA114" s="36">
        <f>'Daily Counts'!AA114/SUM('Daily Counts'!AA$5:AA113)</f>
        <v>2.8174740614694233E-2</v>
      </c>
      <c r="AB114" s="36">
        <f>'Daily Counts'!AB114/SUM('Daily Counts'!AB$5:AB113)</f>
        <v>3.1969910672308417E-3</v>
      </c>
      <c r="AC114" s="36">
        <f>'Daily Counts'!AC114/SUM('Daily Counts'!AC$5:AC113)</f>
        <v>3.6662864591820106E-4</v>
      </c>
      <c r="AD114" s="36">
        <f>'Daily Counts'!AD114/SUM('Daily Counts'!AD$5:AD113)</f>
        <v>4.9560822415231362E-3</v>
      </c>
      <c r="AE114" s="36">
        <f>'Daily Counts'!AE114/SUM('Daily Counts'!AE$5:AE113)</f>
        <v>0.12971274685816875</v>
      </c>
      <c r="AF114" s="36">
        <f>'Daily Counts'!AF114/SUM('Daily Counts'!AF$5:AF113)</f>
        <v>2.1770003174444056E-2</v>
      </c>
      <c r="AG114" s="36">
        <f>'Daily Counts'!AG114/SUM('Daily Counts'!AG$5:AG113)</f>
        <v>0</v>
      </c>
      <c r="AH114" s="36">
        <f>'Daily Counts'!AH114/SUM('Daily Counts'!AH$5:AH113)</f>
        <v>1.3186880430791826E-2</v>
      </c>
      <c r="AI114" s="36">
        <f>'Daily Counts'!AI114/SUM('Daily Counts'!AI$5:AI113)</f>
        <v>1.1267605633802818E-2</v>
      </c>
      <c r="AJ114" s="36">
        <f>'Daily Counts'!AJ114/SUM('Daily Counts'!AJ$5:AJ113)</f>
        <v>1.2177559940375433E-2</v>
      </c>
      <c r="AK114" s="36">
        <f>'Daily Counts'!AK114/SUM('Daily Counts'!AK$5:AK113)</f>
        <v>6.0949142733125947E-3</v>
      </c>
      <c r="AL114" s="36">
        <f>'Daily Counts'!AL114/SUM('Daily Counts'!AL$5:AL113)</f>
        <v>1.2264090995742518E-2</v>
      </c>
      <c r="AM114" s="36">
        <f>'Daily Counts'!AM114/SUM('Daily Counts'!AM$5:AM113)</f>
        <v>2.0049589603283173E-2</v>
      </c>
      <c r="AN114" s="36">
        <f>'Daily Counts'!AN114/SUM('Daily Counts'!AN$5:AN113)</f>
        <v>1.541384910988206E-2</v>
      </c>
      <c r="AO114" s="36">
        <f>'Daily Counts'!AO114/SUM('Daily Counts'!AO$5:AO113)</f>
        <v>8.4767417315661422E-3</v>
      </c>
      <c r="AP114" s="36">
        <f>'Daily Counts'!AP114/SUM('Daily Counts'!AP$5:AP113)</f>
        <v>1.5260302955276958E-2</v>
      </c>
      <c r="AQ114" s="36">
        <f>'Daily Counts'!AQ114/SUM('Daily Counts'!AQ$5:AQ113)</f>
        <v>5.2848868466165563E-3</v>
      </c>
      <c r="AR114" s="36">
        <f>'Daily Counts'!AR114/SUM('Daily Counts'!AR$5:AR113)</f>
        <v>1.1827414369519965E-3</v>
      </c>
      <c r="AS114" s="36">
        <f>'Daily Counts'!AS114/SUM('Daily Counts'!AS$5:AS113)</f>
        <v>4.1737400530503982E-2</v>
      </c>
      <c r="AT114" s="36">
        <f>'Daily Counts'!AT114/SUM('Daily Counts'!AT$5:AT113)</f>
        <v>1.7078681552365763E-2</v>
      </c>
      <c r="AU114" s="36">
        <f>'Daily Counts'!AU114/SUM('Daily Counts'!AU$5:AU113)</f>
        <v>2.4188861157646417E-3</v>
      </c>
      <c r="AV114" s="36">
        <f>'Daily Counts'!AV114/SUM('Daily Counts'!AV$5:AV113)</f>
        <v>5.3608780744019459E-2</v>
      </c>
      <c r="AW114" s="5"/>
      <c r="AX114" s="5"/>
      <c r="AY114" s="5"/>
      <c r="AZ114" s="5"/>
      <c r="BA114" s="5"/>
      <c r="BB114" s="5"/>
    </row>
    <row r="115" spans="1:54" x14ac:dyDescent="0.2">
      <c r="A115" s="2">
        <v>44457</v>
      </c>
      <c r="B115" s="36">
        <f>'Daily Counts'!B115/SUM('Daily Counts'!B$5:B114)</f>
        <v>4.9350452600083326E-2</v>
      </c>
      <c r="C115" s="36">
        <f>'Daily Counts'!C115/SUM('Daily Counts'!C$5:C114)</f>
        <v>0.20801695214550592</v>
      </c>
      <c r="D115" s="36">
        <f>'Daily Counts'!D115/SUM('Daily Counts'!D$5:D114)</f>
        <v>1.3606681062517886E-2</v>
      </c>
      <c r="E115" s="36">
        <f>'Daily Counts'!E115/SUM('Daily Counts'!E$5:E114)</f>
        <v>2.4555243158295377E-5</v>
      </c>
      <c r="F115" s="36">
        <f>'Daily Counts'!F115/SUM('Daily Counts'!F$5:F114)</f>
        <v>1.4384132031190855E-3</v>
      </c>
      <c r="G115" s="36">
        <f>'Daily Counts'!G115/SUM('Daily Counts'!G$5:G114)</f>
        <v>5.6137106627480761E-3</v>
      </c>
      <c r="H115" s="36">
        <f>'Daily Counts'!H115/SUM('Daily Counts'!H$5:H114)</f>
        <v>0</v>
      </c>
      <c r="I115" s="36">
        <f>'Daily Counts'!I115/SUM('Daily Counts'!I$5:I114)</f>
        <v>0</v>
      </c>
      <c r="J115" s="36">
        <f>'Daily Counts'!J115/SUM('Daily Counts'!J$5:J114)</f>
        <v>0</v>
      </c>
      <c r="K115" s="36">
        <f>'Daily Counts'!K115/SUM('Daily Counts'!K$5:K114)</f>
        <v>7.9273267495524897E-3</v>
      </c>
      <c r="L115" s="36">
        <f>'Daily Counts'!L115/SUM('Daily Counts'!L$5:L114)</f>
        <v>1.7232970248740043E-3</v>
      </c>
      <c r="M115" s="36">
        <f>'Daily Counts'!M115/SUM('Daily Counts'!M$5:M114)</f>
        <v>4.5792216431976937E-2</v>
      </c>
      <c r="N115" s="36">
        <f>'Daily Counts'!N115/SUM('Daily Counts'!N$5:N114)</f>
        <v>5.7743904810047828E-3</v>
      </c>
      <c r="O115" s="36">
        <f>'Daily Counts'!O115/SUM('Daily Counts'!O$5:O114)</f>
        <v>6.0069925456824332E-2</v>
      </c>
      <c r="P115" s="36">
        <f>'Daily Counts'!P115/SUM('Daily Counts'!P$5:P114)</f>
        <v>4.5565825630776914E-2</v>
      </c>
      <c r="Q115" s="36">
        <f>'Daily Counts'!Q115/SUM('Daily Counts'!Q$5:Q114)</f>
        <v>0.15409774787403047</v>
      </c>
      <c r="R115" s="36">
        <f>'Daily Counts'!R115/SUM('Daily Counts'!R$5:R114)</f>
        <v>6.4881051405756111E-3</v>
      </c>
      <c r="S115" s="36">
        <f>'Daily Counts'!S115/SUM('Daily Counts'!S$5:S114)</f>
        <v>1.1435165757448594E-2</v>
      </c>
      <c r="T115" s="36">
        <f>'Daily Counts'!T115/SUM('Daily Counts'!T$5:T114)</f>
        <v>0.10542486985792007</v>
      </c>
      <c r="U115" s="36">
        <f>'Daily Counts'!U115/SUM('Daily Counts'!U$5:U114)</f>
        <v>8.8593098381555355E-3</v>
      </c>
      <c r="V115" s="36">
        <f>'Daily Counts'!V115/SUM('Daily Counts'!V$5:V114)</f>
        <v>1.7010062290368951E-3</v>
      </c>
      <c r="W115" s="36">
        <f>'Daily Counts'!W115/SUM('Daily Counts'!W$5:W114)</f>
        <v>1.3514165741589845E-2</v>
      </c>
      <c r="X115" s="36">
        <f>'Daily Counts'!X115/SUM('Daily Counts'!X$5:X114)</f>
        <v>3.4242869289634381E-2</v>
      </c>
      <c r="Y115" s="36">
        <f>'Daily Counts'!Y115/SUM('Daily Counts'!Y$5:Y114)</f>
        <v>0</v>
      </c>
      <c r="Z115" s="36">
        <f>'Daily Counts'!Z115/SUM('Daily Counts'!Z$5:Z114)</f>
        <v>6.0014797590106757E-2</v>
      </c>
      <c r="AA115" s="36">
        <f>'Daily Counts'!AA115/SUM('Daily Counts'!AA$5:AA114)</f>
        <v>2.085591259263599E-2</v>
      </c>
      <c r="AB115" s="36">
        <f>'Daily Counts'!AB115/SUM('Daily Counts'!AB$5:AB114)</f>
        <v>8.7168431905520673E-3</v>
      </c>
      <c r="AC115" s="36">
        <f>'Daily Counts'!AC115/SUM('Daily Counts'!AC$5:AC114)</f>
        <v>1.0180396628252637E-3</v>
      </c>
      <c r="AD115" s="36">
        <f>'Daily Counts'!AD115/SUM('Daily Counts'!AD$5:AD114)</f>
        <v>4.7851562500000003E-3</v>
      </c>
      <c r="AE115" s="36">
        <f>'Daily Counts'!AE115/SUM('Daily Counts'!AE$5:AE114)</f>
        <v>8.6611044894715938E-2</v>
      </c>
      <c r="AF115" s="36">
        <f>'Daily Counts'!AF115/SUM('Daily Counts'!AF$5:AF114)</f>
        <v>2.1796716593629407E-2</v>
      </c>
      <c r="AG115" s="36">
        <f>'Daily Counts'!AG115/SUM('Daily Counts'!AG$5:AG114)</f>
        <v>0</v>
      </c>
      <c r="AH115" s="36">
        <f>'Daily Counts'!AH115/SUM('Daily Counts'!AH$5:AH114)</f>
        <v>4.3182847652121395E-2</v>
      </c>
      <c r="AI115" s="36">
        <f>'Daily Counts'!AI115/SUM('Daily Counts'!AI$5:AI114)</f>
        <v>4.0235221293717111E-3</v>
      </c>
      <c r="AJ115" s="36">
        <f>'Daily Counts'!AJ115/SUM('Daily Counts'!AJ$5:AJ114)</f>
        <v>1.872051518857799E-3</v>
      </c>
      <c r="AK115" s="36">
        <f>'Daily Counts'!AK115/SUM('Daily Counts'!AK$5:AK114)</f>
        <v>3.7750094375235937E-4</v>
      </c>
      <c r="AL115" s="36">
        <f>'Daily Counts'!AL115/SUM('Daily Counts'!AL$5:AL114)</f>
        <v>1.0023017367650136E-2</v>
      </c>
      <c r="AM115" s="36">
        <f>'Daily Counts'!AM115/SUM('Daily Counts'!AM$5:AM114)</f>
        <v>3.8975734462092953E-3</v>
      </c>
      <c r="AN115" s="36">
        <f>'Daily Counts'!AN115/SUM('Daily Counts'!AN$5:AN114)</f>
        <v>5.6140424241790639E-3</v>
      </c>
      <c r="AO115" s="36">
        <f>'Daily Counts'!AO115/SUM('Daily Counts'!AO$5:AO114)</f>
        <v>1.3054398836671293E-2</v>
      </c>
      <c r="AP115" s="36">
        <f>'Daily Counts'!AP115/SUM('Daily Counts'!AP$5:AP114)</f>
        <v>9.7767530538497346E-3</v>
      </c>
      <c r="AQ115" s="36">
        <f>'Daily Counts'!AQ115/SUM('Daily Counts'!AQ$5:AQ114)</f>
        <v>7.7090732967387797E-3</v>
      </c>
      <c r="AR115" s="36">
        <f>'Daily Counts'!AR115/SUM('Daily Counts'!AR$5:AR114)</f>
        <v>1.3955612960133571E-2</v>
      </c>
      <c r="AS115" s="36">
        <f>'Daily Counts'!AS115/SUM('Daily Counts'!AS$5:AS114)</f>
        <v>2.8912625561765565E-2</v>
      </c>
      <c r="AT115" s="36">
        <f>'Daily Counts'!AT115/SUM('Daily Counts'!AT$5:AT114)</f>
        <v>3.2133289774583469E-2</v>
      </c>
      <c r="AU115" s="36">
        <f>'Daily Counts'!AU115/SUM('Daily Counts'!AU$5:AU114)</f>
        <v>6.7104937797900733E-3</v>
      </c>
      <c r="AV115" s="36">
        <f>'Daily Counts'!AV115/SUM('Daily Counts'!AV$5:AV114)</f>
        <v>3.1080788255084417E-2</v>
      </c>
      <c r="AW115" s="5"/>
      <c r="AX115" s="5"/>
      <c r="AY115" s="5"/>
      <c r="AZ115" s="5"/>
      <c r="BA115" s="5"/>
      <c r="BB115" s="5"/>
    </row>
    <row r="116" spans="1:54" x14ac:dyDescent="0.2">
      <c r="A116" s="2">
        <v>44458</v>
      </c>
      <c r="B116" s="36">
        <f>'Daily Counts'!B116/SUM('Daily Counts'!B$5:B115)</f>
        <v>1.8154912293366059E-2</v>
      </c>
      <c r="C116" s="36">
        <f>'Daily Counts'!C116/SUM('Daily Counts'!C$5:C115)</f>
        <v>0</v>
      </c>
      <c r="D116" s="36">
        <f>'Daily Counts'!D116/SUM('Daily Counts'!D$5:D115)</f>
        <v>7.5975359342915815E-3</v>
      </c>
      <c r="E116" s="36">
        <f>'Daily Counts'!E116/SUM('Daily Counts'!E$5:E115)</f>
        <v>0</v>
      </c>
      <c r="F116" s="36">
        <f>'Daily Counts'!F116/SUM('Daily Counts'!F$5:F115)</f>
        <v>1.4590263078318719E-2</v>
      </c>
      <c r="G116" s="36">
        <f>'Daily Counts'!G116/SUM('Daily Counts'!G$5:G115)</f>
        <v>2.2986241092831576E-4</v>
      </c>
      <c r="H116" s="36">
        <f>'Daily Counts'!H116/SUM('Daily Counts'!H$5:H115)</f>
        <v>1.7348309468690159E-2</v>
      </c>
      <c r="I116" s="36">
        <f>'Daily Counts'!I116/SUM('Daily Counts'!I$5:I115)</f>
        <v>0</v>
      </c>
      <c r="J116" s="36">
        <f>'Daily Counts'!J116/SUM('Daily Counts'!J$5:J115)</f>
        <v>0</v>
      </c>
      <c r="K116" s="36">
        <f>'Daily Counts'!K116/SUM('Daily Counts'!K$5:K115)</f>
        <v>8.5052916445174705E-3</v>
      </c>
      <c r="L116" s="36">
        <f>'Daily Counts'!L116/SUM('Daily Counts'!L$5:L115)</f>
        <v>3.8950921838483512E-3</v>
      </c>
      <c r="M116" s="36">
        <f>'Daily Counts'!M116/SUM('Daily Counts'!M$5:M115)</f>
        <v>0.13844359626802374</v>
      </c>
      <c r="N116" s="36">
        <f>'Daily Counts'!N116/SUM('Daily Counts'!N$5:N115)</f>
        <v>4.7089752759467245E-2</v>
      </c>
      <c r="O116" s="36">
        <f>'Daily Counts'!O116/SUM('Daily Counts'!O$5:O115)</f>
        <v>2.5613580922985015E-2</v>
      </c>
      <c r="P116" s="36">
        <f>'Daily Counts'!P116/SUM('Daily Counts'!P$5:P115)</f>
        <v>0</v>
      </c>
      <c r="Q116" s="36">
        <f>'Daily Counts'!Q116/SUM('Daily Counts'!Q$5:Q115)</f>
        <v>5.4089068825910934E-2</v>
      </c>
      <c r="R116" s="36">
        <f>'Daily Counts'!R116/SUM('Daily Counts'!R$5:R115)</f>
        <v>4.2561983471074384E-3</v>
      </c>
      <c r="S116" s="36">
        <f>'Daily Counts'!S116/SUM('Daily Counts'!S$5:S115)</f>
        <v>3.7962866922518414E-2</v>
      </c>
      <c r="T116" s="36">
        <f>'Daily Counts'!T116/SUM('Daily Counts'!T$5:T115)</f>
        <v>6.2432504204656104E-2</v>
      </c>
      <c r="U116" s="36">
        <f>'Daily Counts'!U116/SUM('Daily Counts'!U$5:U115)</f>
        <v>2.4845252629098931E-3</v>
      </c>
      <c r="V116" s="36">
        <f>'Daily Counts'!V116/SUM('Daily Counts'!V$5:V115)</f>
        <v>0</v>
      </c>
      <c r="W116" s="36">
        <f>'Daily Counts'!W116/SUM('Daily Counts'!W$5:W115)</f>
        <v>6.6495229931584049E-2</v>
      </c>
      <c r="X116" s="36">
        <f>'Daily Counts'!X116/SUM('Daily Counts'!X$5:X115)</f>
        <v>1.5632785251619333E-2</v>
      </c>
      <c r="Y116" s="36">
        <f>'Daily Counts'!Y116/SUM('Daily Counts'!Y$5:Y115)</f>
        <v>0</v>
      </c>
      <c r="Z116" s="36">
        <f>'Daily Counts'!Z116/SUM('Daily Counts'!Z$5:Z115)</f>
        <v>3.9326738991703893E-2</v>
      </c>
      <c r="AA116" s="36">
        <f>'Daily Counts'!AA116/SUM('Daily Counts'!AA$5:AA115)</f>
        <v>1.5351065966543284E-3</v>
      </c>
      <c r="AB116" s="36">
        <f>'Daily Counts'!AB116/SUM('Daily Counts'!AB$5:AB115)</f>
        <v>1.2544136777550641E-3</v>
      </c>
      <c r="AC116" s="36">
        <f>'Daily Counts'!AC116/SUM('Daily Counts'!AC$5:AC115)</f>
        <v>6.3054267350093568E-4</v>
      </c>
      <c r="AD116" s="36">
        <f>'Daily Counts'!AD116/SUM('Daily Counts'!AD$5:AD115)</f>
        <v>2.5779959179706484E-2</v>
      </c>
      <c r="AE116" s="36">
        <f>'Daily Counts'!AE116/SUM('Daily Counts'!AE$5:AE115)</f>
        <v>0.12196831200487508</v>
      </c>
      <c r="AF116" s="36">
        <f>'Daily Counts'!AF116/SUM('Daily Counts'!AF$5:AF115)</f>
        <v>2.6180607786970508E-2</v>
      </c>
      <c r="AG116" s="36">
        <f>'Daily Counts'!AG116/SUM('Daily Counts'!AG$5:AG115)</f>
        <v>0</v>
      </c>
      <c r="AH116" s="36">
        <f>'Daily Counts'!AH116/SUM('Daily Counts'!AH$5:AH115)</f>
        <v>5.7895498624981907E-3</v>
      </c>
      <c r="AI116" s="36">
        <f>'Daily Counts'!AI116/SUM('Daily Counts'!AI$5:AI115)</f>
        <v>6.8536785861076865E-2</v>
      </c>
      <c r="AJ116" s="36">
        <f>'Daily Counts'!AJ116/SUM('Daily Counts'!AJ$5:AJ115)</f>
        <v>1.6742239274502965E-2</v>
      </c>
      <c r="AK116" s="36">
        <f>'Daily Counts'!AK116/SUM('Daily Counts'!AK$5:AK115)</f>
        <v>8.5624438454627132E-3</v>
      </c>
      <c r="AL116" s="36">
        <f>'Daily Counts'!AL116/SUM('Daily Counts'!AL$5:AL115)</f>
        <v>7.7482442147133769E-3</v>
      </c>
      <c r="AM116" s="36">
        <f>'Daily Counts'!AM116/SUM('Daily Counts'!AM$5:AM115)</f>
        <v>2.3065041329214327E-2</v>
      </c>
      <c r="AN116" s="36">
        <f>'Daily Counts'!AN116/SUM('Daily Counts'!AN$5:AN115)</f>
        <v>1.1882732092733132E-2</v>
      </c>
      <c r="AO116" s="36">
        <f>'Daily Counts'!AO116/SUM('Daily Counts'!AO$5:AO115)</f>
        <v>1.3223284289737817E-2</v>
      </c>
      <c r="AP116" s="36">
        <f>'Daily Counts'!AP116/SUM('Daily Counts'!AP$5:AP115)</f>
        <v>8.3208922455431638E-3</v>
      </c>
      <c r="AQ116" s="36">
        <f>'Daily Counts'!AQ116/SUM('Daily Counts'!AQ$5:AQ115)</f>
        <v>2.7886810589978772E-2</v>
      </c>
      <c r="AR116" s="36">
        <f>'Daily Counts'!AR116/SUM('Daily Counts'!AR$5:AR115)</f>
        <v>1.0299349105991642E-2</v>
      </c>
      <c r="AS116" s="36">
        <f>'Daily Counts'!AS116/SUM('Daily Counts'!AS$5:AS115)</f>
        <v>2.9696354772451683E-3</v>
      </c>
      <c r="AT116" s="36">
        <f>'Daily Counts'!AT116/SUM('Daily Counts'!AT$5:AT115)</f>
        <v>2.0193963334346195E-2</v>
      </c>
      <c r="AU116" s="36">
        <f>'Daily Counts'!AU116/SUM('Daily Counts'!AU$5:AU115)</f>
        <v>2.7526976436908169E-3</v>
      </c>
      <c r="AV116" s="36">
        <f>'Daily Counts'!AV116/SUM('Daily Counts'!AV$5:AV115)</f>
        <v>1.8395621883294765E-2</v>
      </c>
      <c r="AW116" s="5"/>
      <c r="AX116" s="5"/>
      <c r="AY116" s="5"/>
      <c r="AZ116" s="5"/>
      <c r="BA116" s="5"/>
      <c r="BB116" s="5"/>
    </row>
    <row r="117" spans="1:54" x14ac:dyDescent="0.2">
      <c r="A117" s="2">
        <v>44459</v>
      </c>
      <c r="B117" s="36">
        <f>'Daily Counts'!B117/SUM('Daily Counts'!B$5:B116)</f>
        <v>2.1269807508242051E-2</v>
      </c>
      <c r="C117" s="36">
        <f>'Daily Counts'!C117/SUM('Daily Counts'!C$5:C116)</f>
        <v>1.437411684451591E-2</v>
      </c>
      <c r="D117" s="36">
        <f>'Daily Counts'!D117/SUM('Daily Counts'!D$5:D116)</f>
        <v>8.5770328102710416E-2</v>
      </c>
      <c r="E117" s="36">
        <f>'Daily Counts'!E117/SUM('Daily Counts'!E$5:E116)</f>
        <v>2.4554640213134275E-5</v>
      </c>
      <c r="F117" s="36">
        <f>'Daily Counts'!F117/SUM('Daily Counts'!F$5:F116)</f>
        <v>1.5796140377021085E-2</v>
      </c>
      <c r="G117" s="36">
        <f>'Daily Counts'!G117/SUM('Daily Counts'!G$5:G116)</f>
        <v>0</v>
      </c>
      <c r="H117" s="36">
        <f>'Daily Counts'!H117/SUM('Daily Counts'!H$5:H116)</f>
        <v>4.1633891448477359E-2</v>
      </c>
      <c r="I117" s="36">
        <f>'Daily Counts'!I117/SUM('Daily Counts'!I$5:I116)</f>
        <v>7.9066694009615607E-3</v>
      </c>
      <c r="J117" s="36">
        <f>'Daily Counts'!J117/SUM('Daily Counts'!J$5:J116)</f>
        <v>0</v>
      </c>
      <c r="K117" s="36">
        <f>'Daily Counts'!K117/SUM('Daily Counts'!K$5:K116)</f>
        <v>8.4335617422971864E-3</v>
      </c>
      <c r="L117" s="36">
        <f>'Daily Counts'!L117/SUM('Daily Counts'!L$5:L116)</f>
        <v>9.0532850491464052E-3</v>
      </c>
      <c r="M117" s="36">
        <f>'Daily Counts'!M117/SUM('Daily Counts'!M$5:M116)</f>
        <v>2.7547542327106111E-2</v>
      </c>
      <c r="N117" s="36">
        <f>'Daily Counts'!N117/SUM('Daily Counts'!N$5:N116)</f>
        <v>3.4938246533867484E-2</v>
      </c>
      <c r="O117" s="36">
        <f>'Daily Counts'!O117/SUM('Daily Counts'!O$5:O116)</f>
        <v>5.1088512972356379E-2</v>
      </c>
      <c r="P117" s="36">
        <f>'Daily Counts'!P117/SUM('Daily Counts'!P$5:P116)</f>
        <v>9.8485210493620676E-2</v>
      </c>
      <c r="Q117" s="36">
        <f>'Daily Counts'!Q117/SUM('Daily Counts'!Q$5:Q116)</f>
        <v>0.15086802888308495</v>
      </c>
      <c r="R117" s="36">
        <f>'Daily Counts'!R117/SUM('Daily Counts'!R$5:R116)</f>
        <v>3.1477595358597704E-2</v>
      </c>
      <c r="S117" s="36">
        <f>'Daily Counts'!S117/SUM('Daily Counts'!S$5:S116)</f>
        <v>4.7466773258718897E-3</v>
      </c>
      <c r="T117" s="36">
        <f>'Daily Counts'!T117/SUM('Daily Counts'!T$5:T116)</f>
        <v>4.4333169475850462E-2</v>
      </c>
      <c r="U117" s="36">
        <f>'Daily Counts'!U117/SUM('Daily Counts'!U$5:U116)</f>
        <v>0</v>
      </c>
      <c r="V117" s="36">
        <f>'Daily Counts'!V117/SUM('Daily Counts'!V$5:V116)</f>
        <v>1.9133720791179355E-4</v>
      </c>
      <c r="W117" s="36">
        <f>'Daily Counts'!W117/SUM('Daily Counts'!W$5:W116)</f>
        <v>0.15509183460840056</v>
      </c>
      <c r="X117" s="36">
        <f>'Daily Counts'!X117/SUM('Daily Counts'!X$5:X116)</f>
        <v>7.1361991782670026E-2</v>
      </c>
      <c r="Y117" s="36">
        <f>'Daily Counts'!Y117/SUM('Daily Counts'!Y$5:Y116)</f>
        <v>0</v>
      </c>
      <c r="Z117" s="36">
        <f>'Daily Counts'!Z117/SUM('Daily Counts'!Z$5:Z116)</f>
        <v>3.8049735206078746E-2</v>
      </c>
      <c r="AA117" s="36">
        <f>'Daily Counts'!AA117/SUM('Daily Counts'!AA$5:AA116)</f>
        <v>1.9410104714291852E-2</v>
      </c>
      <c r="AB117" s="36">
        <f>'Daily Counts'!AB117/SUM('Daily Counts'!AB$5:AB116)</f>
        <v>8.1202728411674629E-4</v>
      </c>
      <c r="AC117" s="36">
        <f>'Daily Counts'!AC117/SUM('Daily Counts'!AC$5:AC116)</f>
        <v>2.4392722837686756E-4</v>
      </c>
      <c r="AD117" s="36">
        <f>'Daily Counts'!AD117/SUM('Daily Counts'!AD$5:AD116)</f>
        <v>6.53765070942985E-2</v>
      </c>
      <c r="AE117" s="36">
        <f>'Daily Counts'!AE117/SUM('Daily Counts'!AE$5:AE116)</f>
        <v>2.3979577981153084E-2</v>
      </c>
      <c r="AF117" s="36">
        <f>'Daily Counts'!AF117/SUM('Daily Counts'!AF$5:AF116)</f>
        <v>3.3216374269005849E-3</v>
      </c>
      <c r="AG117" s="36">
        <f>'Daily Counts'!AG117/SUM('Daily Counts'!AG$5:AG116)</f>
        <v>0</v>
      </c>
      <c r="AH117" s="36">
        <f>'Daily Counts'!AH117/SUM('Daily Counts'!AH$5:AH116)</f>
        <v>1.7844294143042165E-3</v>
      </c>
      <c r="AI117" s="36">
        <f>'Daily Counts'!AI117/SUM('Daily Counts'!AI$5:AI116)</f>
        <v>7.5872680065390899E-2</v>
      </c>
      <c r="AJ117" s="36">
        <f>'Daily Counts'!AJ117/SUM('Daily Counts'!AJ$5:AJ116)</f>
        <v>7.1306052438127911E-3</v>
      </c>
      <c r="AK117" s="36">
        <f>'Daily Counts'!AK117/SUM('Daily Counts'!AK$5:AK116)</f>
        <v>1.4298058849206702E-2</v>
      </c>
      <c r="AL117" s="36">
        <f>'Daily Counts'!AL117/SUM('Daily Counts'!AL$5:AL116)</f>
        <v>2.4463951647719097E-3</v>
      </c>
      <c r="AM117" s="36">
        <f>'Daily Counts'!AM117/SUM('Daily Counts'!AM$5:AM116)</f>
        <v>1.4771591210495174E-2</v>
      </c>
      <c r="AN117" s="36">
        <f>'Daily Counts'!AN117/SUM('Daily Counts'!AN$5:AN116)</f>
        <v>8.5274264637892599E-3</v>
      </c>
      <c r="AO117" s="36">
        <f>'Daily Counts'!AO117/SUM('Daily Counts'!AO$5:AO116)</f>
        <v>2.7904480815669439E-4</v>
      </c>
      <c r="AP117" s="36">
        <f>'Daily Counts'!AP117/SUM('Daily Counts'!AP$5:AP116)</f>
        <v>6.4450105602368978E-3</v>
      </c>
      <c r="AQ117" s="36">
        <f>'Daily Counts'!AQ117/SUM('Daily Counts'!AQ$5:AQ116)</f>
        <v>3.2936202546442868E-2</v>
      </c>
      <c r="AR117" s="36">
        <f>'Daily Counts'!AR117/SUM('Daily Counts'!AR$5:AR116)</f>
        <v>4.0439141398610004E-3</v>
      </c>
      <c r="AS117" s="36">
        <f>'Daily Counts'!AS117/SUM('Daily Counts'!AS$5:AS116)</f>
        <v>6.8962964790643738E-3</v>
      </c>
      <c r="AT117" s="36">
        <f>'Daily Counts'!AT117/SUM('Daily Counts'!AT$5:AT116)</f>
        <v>2.6669479641097556E-2</v>
      </c>
      <c r="AU117" s="36">
        <f>'Daily Counts'!AU117/SUM('Daily Counts'!AU$5:AU116)</f>
        <v>4.1303815323799949E-3</v>
      </c>
      <c r="AV117" s="36">
        <f>'Daily Counts'!AV117/SUM('Daily Counts'!AV$5:AV116)</f>
        <v>3.4698829097918715E-2</v>
      </c>
      <c r="AW117" s="5"/>
      <c r="AX117" s="5"/>
      <c r="AY117" s="5"/>
      <c r="AZ117" s="5"/>
      <c r="BA117" s="5"/>
      <c r="BB117" s="5"/>
    </row>
    <row r="118" spans="1:54" x14ac:dyDescent="0.2">
      <c r="A118" s="2">
        <v>44460</v>
      </c>
      <c r="B118" s="36">
        <f>'Daily Counts'!B118/SUM('Daily Counts'!B$5:B117)</f>
        <v>1.850116283105974E-2</v>
      </c>
      <c r="C118" s="36">
        <f>'Daily Counts'!C118/SUM('Daily Counts'!C$5:C117)</f>
        <v>1.3521952156787396E-2</v>
      </c>
      <c r="D118" s="36">
        <f>'Daily Counts'!D118/SUM('Daily Counts'!D$5:D117)</f>
        <v>2.134997536541304E-3</v>
      </c>
      <c r="E118" s="36">
        <f>'Daily Counts'!E118/SUM('Daily Counts'!E$5:E117)</f>
        <v>1.2277018648791327E-5</v>
      </c>
      <c r="F118" s="36">
        <f>'Daily Counts'!F118/SUM('Daily Counts'!F$5:F117)</f>
        <v>1.3093229663316951E-2</v>
      </c>
      <c r="G118" s="36">
        <f>'Daily Counts'!G118/SUM('Daily Counts'!G$5:G117)</f>
        <v>4.530531845042679E-2</v>
      </c>
      <c r="H118" s="36">
        <f>'Daily Counts'!H118/SUM('Daily Counts'!H$5:H117)</f>
        <v>0</v>
      </c>
      <c r="I118" s="36">
        <f>'Daily Counts'!I118/SUM('Daily Counts'!I$5:I117)</f>
        <v>8.4866844508748929E-2</v>
      </c>
      <c r="J118" s="36">
        <f>'Daily Counts'!J118/SUM('Daily Counts'!J$5:J117)</f>
        <v>0</v>
      </c>
      <c r="K118" s="36">
        <f>'Daily Counts'!K118/SUM('Daily Counts'!K$5:K117)</f>
        <v>8.3630315989546202E-3</v>
      </c>
      <c r="L118" s="36">
        <f>'Daily Counts'!L118/SUM('Daily Counts'!L$5:L117)</f>
        <v>9.9653934888490128E-3</v>
      </c>
      <c r="M118" s="36">
        <f>'Daily Counts'!M118/SUM('Daily Counts'!M$5:M117)</f>
        <v>2.392691415313225E-3</v>
      </c>
      <c r="N118" s="36">
        <f>'Daily Counts'!N118/SUM('Daily Counts'!N$5:N117)</f>
        <v>1.0702913868300645E-4</v>
      </c>
      <c r="O118" s="36">
        <f>'Daily Counts'!O118/SUM('Daily Counts'!O$5:O117)</f>
        <v>4.2220836796896651E-2</v>
      </c>
      <c r="P118" s="36">
        <f>'Daily Counts'!P118/SUM('Daily Counts'!P$5:P117)</f>
        <v>0.35244475378458329</v>
      </c>
      <c r="Q118" s="36">
        <f>'Daily Counts'!Q118/SUM('Daily Counts'!Q$5:Q117)</f>
        <v>4.1716726738753172E-2</v>
      </c>
      <c r="R118" s="36">
        <f>'Daily Counts'!R118/SUM('Daily Counts'!R$5:R117)</f>
        <v>4.83883835966172E-2</v>
      </c>
      <c r="S118" s="36">
        <f>'Daily Counts'!S118/SUM('Daily Counts'!S$5:S117)</f>
        <v>2.1383460142224875E-3</v>
      </c>
      <c r="T118" s="36">
        <f>'Daily Counts'!T118/SUM('Daily Counts'!T$5:T117)</f>
        <v>1.4591843247383201E-2</v>
      </c>
      <c r="U118" s="36">
        <f>'Daily Counts'!U118/SUM('Daily Counts'!U$5:U117)</f>
        <v>1.0255314603140691E-3</v>
      </c>
      <c r="V118" s="36">
        <f>'Daily Counts'!V118/SUM('Daily Counts'!V$5:V117)</f>
        <v>6.4563954183505105E-4</v>
      </c>
      <c r="W118" s="36">
        <f>'Daily Counts'!W118/SUM('Daily Counts'!W$5:W117)</f>
        <v>8.5573280416462644E-2</v>
      </c>
      <c r="X118" s="36">
        <f>'Daily Counts'!X118/SUM('Daily Counts'!X$5:X117)</f>
        <v>2.4927449959074335E-2</v>
      </c>
      <c r="Y118" s="36">
        <f>'Daily Counts'!Y118/SUM('Daily Counts'!Y$5:Y117)</f>
        <v>0</v>
      </c>
      <c r="Z118" s="36">
        <f>'Daily Counts'!Z118/SUM('Daily Counts'!Z$5:Z117)</f>
        <v>3.7523798961163791E-3</v>
      </c>
      <c r="AA118" s="36">
        <f>'Daily Counts'!AA118/SUM('Daily Counts'!AA$5:AA117)</f>
        <v>1.7424540498004609E-2</v>
      </c>
      <c r="AB118" s="36">
        <f>'Daily Counts'!AB118/SUM('Daily Counts'!AB$5:AB117)</f>
        <v>1.6459188167930083E-3</v>
      </c>
      <c r="AC118" s="36">
        <f>'Daily Counts'!AC118/SUM('Daily Counts'!AC$5:AC117)</f>
        <v>3.2515698985916637E-4</v>
      </c>
      <c r="AD118" s="36">
        <f>'Daily Counts'!AD118/SUM('Daily Counts'!AD$5:AD117)</f>
        <v>6.1742668474998333E-2</v>
      </c>
      <c r="AE118" s="36">
        <f>'Daily Counts'!AE118/SUM('Daily Counts'!AE$5:AE117)</f>
        <v>8.2215032090383489E-3</v>
      </c>
      <c r="AF118" s="36">
        <f>'Daily Counts'!AF118/SUM('Daily Counts'!AF$5:AF117)</f>
        <v>1.9055612546240171E-2</v>
      </c>
      <c r="AG118" s="36">
        <f>'Daily Counts'!AG118/SUM('Daily Counts'!AG$5:AG117)</f>
        <v>9.6744094681530234E-3</v>
      </c>
      <c r="AH118" s="36">
        <f>'Daily Counts'!AH118/SUM('Daily Counts'!AH$5:AH117)</f>
        <v>1.7640129858936419E-2</v>
      </c>
      <c r="AI118" s="36">
        <f>'Daily Counts'!AI118/SUM('Daily Counts'!AI$5:AI117)</f>
        <v>6.3282087951376478E-2</v>
      </c>
      <c r="AJ118" s="36">
        <f>'Daily Counts'!AJ118/SUM('Daily Counts'!AJ$5:AJ117)</f>
        <v>1.068100532833751E-2</v>
      </c>
      <c r="AK118" s="36">
        <f>'Daily Counts'!AK118/SUM('Daily Counts'!AK$5:AK117)</f>
        <v>5.7088654288675372E-4</v>
      </c>
      <c r="AL118" s="36">
        <f>'Daily Counts'!AL118/SUM('Daily Counts'!AL$5:AL117)</f>
        <v>5.3730363807883187E-3</v>
      </c>
      <c r="AM118" s="36">
        <f>'Daily Counts'!AM118/SUM('Daily Counts'!AM$5:AM117)</f>
        <v>6.232784446186943E-4</v>
      </c>
      <c r="AN118" s="36">
        <f>'Daily Counts'!AN118/SUM('Daily Counts'!AN$5:AN117)</f>
        <v>2.1229995008302516E-2</v>
      </c>
      <c r="AO118" s="36">
        <f>'Daily Counts'!AO118/SUM('Daily Counts'!AO$5:AO117)</f>
        <v>6.6415596399180266E-3</v>
      </c>
      <c r="AP118" s="36">
        <f>'Daily Counts'!AP118/SUM('Daily Counts'!AP$5:AP117)</f>
        <v>4.1754105099193039E-3</v>
      </c>
      <c r="AQ118" s="36">
        <f>'Daily Counts'!AQ118/SUM('Daily Counts'!AQ$5:AQ117)</f>
        <v>5.6538468793028651E-2</v>
      </c>
      <c r="AR118" s="36">
        <f>'Daily Counts'!AR118/SUM('Daily Counts'!AR$5:AR117)</f>
        <v>1.5712338626931499E-2</v>
      </c>
      <c r="AS118" s="36">
        <f>'Daily Counts'!AS118/SUM('Daily Counts'!AS$5:AS117)</f>
        <v>2.8670497567908648E-3</v>
      </c>
      <c r="AT118" s="36">
        <f>'Daily Counts'!AT118/SUM('Daily Counts'!AT$5:AT117)</f>
        <v>3.0521709699255391E-2</v>
      </c>
      <c r="AU118" s="36">
        <f>'Daily Counts'!AU118/SUM('Daily Counts'!AU$5:AU117)</f>
        <v>-1.5141318977119784E-4</v>
      </c>
      <c r="AV118" s="36">
        <f>'Daily Counts'!AV118/SUM('Daily Counts'!AV$5:AV117)</f>
        <v>2.4116428430616416E-2</v>
      </c>
      <c r="AW118" s="5"/>
      <c r="AX118" s="5"/>
      <c r="AY118" s="5"/>
      <c r="AZ118" s="5"/>
      <c r="BA118" s="5"/>
      <c r="BB118" s="5"/>
    </row>
    <row r="119" spans="1:54" x14ac:dyDescent="0.2">
      <c r="A119" s="2">
        <v>44461</v>
      </c>
      <c r="B119" s="36">
        <f>'Daily Counts'!B119/SUM('Daily Counts'!B$5:B118)</f>
        <v>2.9650330584145594E-3</v>
      </c>
      <c r="C119" s="36">
        <f>'Daily Counts'!C119/SUM('Daily Counts'!C$5:C118)</f>
        <v>3.438470105926681E-2</v>
      </c>
      <c r="D119" s="36">
        <f>'Daily Counts'!D119/SUM('Daily Counts'!D$5:D118)</f>
        <v>3.5093880226623589E-2</v>
      </c>
      <c r="E119" s="36">
        <f>'Daily Counts'!E119/SUM('Daily Counts'!E$5:E118)</f>
        <v>0</v>
      </c>
      <c r="F119" s="36">
        <f>'Daily Counts'!F119/SUM('Daily Counts'!F$5:F118)</f>
        <v>2.0924591825652535E-2</v>
      </c>
      <c r="G119" s="36">
        <f>'Daily Counts'!G119/SUM('Daily Counts'!G$5:G118)</f>
        <v>5.8103015075376884E-3</v>
      </c>
      <c r="H119" s="36">
        <f>'Daily Counts'!H119/SUM('Daily Counts'!H$5:H118)</f>
        <v>1.9796105507308915E-2</v>
      </c>
      <c r="I119" s="36">
        <f>'Daily Counts'!I119/SUM('Daily Counts'!I$5:I118)</f>
        <v>6.8454613653413349E-2</v>
      </c>
      <c r="J119" s="36">
        <f>'Daily Counts'!J119/SUM('Daily Counts'!J$5:J118)</f>
        <v>1.6355681554880127E-4</v>
      </c>
      <c r="K119" s="36">
        <f>'Daily Counts'!K119/SUM('Daily Counts'!K$5:K118)</f>
        <v>8.2936713632722307E-3</v>
      </c>
      <c r="L119" s="36">
        <f>'Daily Counts'!L119/SUM('Daily Counts'!L$5:L118)</f>
        <v>1.7037342555284114E-2</v>
      </c>
      <c r="M119" s="36">
        <f>'Daily Counts'!M119/SUM('Daily Counts'!M$5:M118)</f>
        <v>3.0560578661844484E-3</v>
      </c>
      <c r="N119" s="36">
        <f>'Daily Counts'!N119/SUM('Daily Counts'!N$5:N118)</f>
        <v>1.5606745681390516E-3</v>
      </c>
      <c r="O119" s="36">
        <f>'Daily Counts'!O119/SUM('Daily Counts'!O$5:O118)</f>
        <v>5.3282819890775761E-2</v>
      </c>
      <c r="P119" s="36">
        <f>'Daily Counts'!P119/SUM('Daily Counts'!P$5:P118)</f>
        <v>0.39787713091026056</v>
      </c>
      <c r="Q119" s="36">
        <f>'Daily Counts'!Q119/SUM('Daily Counts'!Q$5:Q118)</f>
        <v>3.8444287819568143E-2</v>
      </c>
      <c r="R119" s="36">
        <f>'Daily Counts'!R119/SUM('Daily Counts'!R$5:R118)</f>
        <v>0.10889996575472775</v>
      </c>
      <c r="S119" s="36">
        <f>'Daily Counts'!S119/SUM('Daily Counts'!S$5:S118)</f>
        <v>1.7864231838030965E-3</v>
      </c>
      <c r="T119" s="36">
        <f>'Daily Counts'!T119/SUM('Daily Counts'!T$5:T118)</f>
        <v>0</v>
      </c>
      <c r="U119" s="36">
        <f>'Daily Counts'!U119/SUM('Daily Counts'!U$5:U118)</f>
        <v>0</v>
      </c>
      <c r="V119" s="36">
        <f>'Daily Counts'!V119/SUM('Daily Counts'!V$5:V118)</f>
        <v>3.5845720021029492E-4</v>
      </c>
      <c r="W119" s="36">
        <f>'Daily Counts'!W119/SUM('Daily Counts'!W$5:W118)</f>
        <v>2.614929908483388E-2</v>
      </c>
      <c r="X119" s="36">
        <f>'Daily Counts'!X119/SUM('Daily Counts'!X$5:X118)</f>
        <v>5.6868570662675498E-2</v>
      </c>
      <c r="Y119" s="36">
        <f>'Daily Counts'!Y119/SUM('Daily Counts'!Y$5:Y118)</f>
        <v>2.83245999150262E-5</v>
      </c>
      <c r="Z119" s="36">
        <f>'Daily Counts'!Z119/SUM('Daily Counts'!Z$5:Z118)</f>
        <v>2.025708077050569E-4</v>
      </c>
      <c r="AA119" s="36">
        <f>'Daily Counts'!AA119/SUM('Daily Counts'!AA$5:AA118)</f>
        <v>0</v>
      </c>
      <c r="AB119" s="36">
        <f>'Daily Counts'!AB119/SUM('Daily Counts'!AB$5:AB118)</f>
        <v>8.1003517867061657E-4</v>
      </c>
      <c r="AC119" s="36">
        <f>'Daily Counts'!AC119/SUM('Daily Counts'!AC$5:AC118)</f>
        <v>1.604940779716799E-3</v>
      </c>
      <c r="AD119" s="36">
        <f>'Daily Counts'!AD119/SUM('Daily Counts'!AD$5:AD118)</f>
        <v>4.1441554634166773E-2</v>
      </c>
      <c r="AE119" s="36">
        <f>'Daily Counts'!AE119/SUM('Daily Counts'!AE$5:AE118)</f>
        <v>8.4122474747474751E-2</v>
      </c>
      <c r="AF119" s="36">
        <f>'Daily Counts'!AF119/SUM('Daily Counts'!AF$5:AF118)</f>
        <v>3.2746629247757918E-2</v>
      </c>
      <c r="AG119" s="36">
        <f>'Daily Counts'!AG119/SUM('Daily Counts'!AG$5:AG118)</f>
        <v>7.0476653696498054E-2</v>
      </c>
      <c r="AH119" s="36">
        <f>'Daily Counts'!AH119/SUM('Daily Counts'!AH$5:AH118)</f>
        <v>5.674599813669857E-3</v>
      </c>
      <c r="AI119" s="36">
        <f>'Daily Counts'!AI119/SUM('Daily Counts'!AI$5:AI118)</f>
        <v>8.565904505716207E-2</v>
      </c>
      <c r="AJ119" s="36">
        <f>'Daily Counts'!AJ119/SUM('Daily Counts'!AJ$5:AJ118)</f>
        <v>3.3148772267693791E-2</v>
      </c>
      <c r="AK119" s="36">
        <f>'Daily Counts'!AK119/SUM('Daily Counts'!AK$5:AK118)</f>
        <v>3.0108055440955734E-3</v>
      </c>
      <c r="AL119" s="36">
        <f>'Daily Counts'!AL119/SUM('Daily Counts'!AL$5:AL118)</f>
        <v>6.2622389033942559E-3</v>
      </c>
      <c r="AM119" s="36">
        <f>'Daily Counts'!AM119/SUM('Daily Counts'!AM$5:AM118)</f>
        <v>8.8008358784761286E-3</v>
      </c>
      <c r="AN119" s="36">
        <f>'Daily Counts'!AN119/SUM('Daily Counts'!AN$5:AN118)</f>
        <v>2.6704041018683851E-2</v>
      </c>
      <c r="AO119" s="36">
        <f>'Daily Counts'!AO119/SUM('Daily Counts'!AO$5:AO118)</f>
        <v>5.9262417395011726E-3</v>
      </c>
      <c r="AP119" s="36">
        <f>'Daily Counts'!AP119/SUM('Daily Counts'!AP$5:AP118)</f>
        <v>9.2640468803860735E-4</v>
      </c>
      <c r="AQ119" s="36">
        <f>'Daily Counts'!AQ119/SUM('Daily Counts'!AQ$5:AQ118)</f>
        <v>5.0567263833471689E-2</v>
      </c>
      <c r="AR119" s="36">
        <f>'Daily Counts'!AR119/SUM('Daily Counts'!AR$5:AR118)</f>
        <v>1.3479080286468149E-2</v>
      </c>
      <c r="AS119" s="36">
        <f>'Daily Counts'!AS119/SUM('Daily Counts'!AS$5:AS118)</f>
        <v>2.235769874528106E-3</v>
      </c>
      <c r="AT119" s="36">
        <f>'Daily Counts'!AT119/SUM('Daily Counts'!AT$5:AT118)</f>
        <v>3.5083809367412289E-2</v>
      </c>
      <c r="AU119" s="36">
        <f>'Daily Counts'!AU119/SUM('Daily Counts'!AU$5:AU118)</f>
        <v>1.6321448402348943E-3</v>
      </c>
      <c r="AV119" s="36">
        <f>'Daily Counts'!AV119/SUM('Daily Counts'!AV$5:AV118)</f>
        <v>1.9142531654689217E-2</v>
      </c>
      <c r="AW119" s="5"/>
      <c r="AX119" s="5"/>
      <c r="AY119" s="5"/>
      <c r="AZ119" s="5"/>
      <c r="BA119" s="5"/>
      <c r="BB119" s="5"/>
    </row>
    <row r="120" spans="1:54" x14ac:dyDescent="0.2">
      <c r="A120" s="2">
        <v>44462</v>
      </c>
      <c r="B120" s="36">
        <f>'Daily Counts'!B120/SUM('Daily Counts'!B$5:B119)</f>
        <v>5.7766149036664518E-3</v>
      </c>
      <c r="C120" s="36">
        <f>'Daily Counts'!C120/SUM('Daily Counts'!C$5:C119)</f>
        <v>1.2371134020618556E-3</v>
      </c>
      <c r="D120" s="36">
        <f>'Daily Counts'!D120/SUM('Daily Counts'!D$5:D119)</f>
        <v>1.1399362178544772E-2</v>
      </c>
      <c r="E120" s="36">
        <f>'Daily Counts'!E120/SUM('Daily Counts'!E$5:E119)</f>
        <v>6.580401208043804E-3</v>
      </c>
      <c r="F120" s="36">
        <f>'Daily Counts'!F120/SUM('Daily Counts'!F$5:F119)</f>
        <v>5.3189603205560081E-4</v>
      </c>
      <c r="G120" s="36">
        <f>'Daily Counts'!G120/SUM('Daily Counts'!G$5:G119)</f>
        <v>3.8095238095238099E-2</v>
      </c>
      <c r="H120" s="36">
        <f>'Daily Counts'!H120/SUM('Daily Counts'!H$5:H119)</f>
        <v>5.2787474875700839E-2</v>
      </c>
      <c r="I120" s="36">
        <f>'Daily Counts'!I120/SUM('Daily Counts'!I$5:I119)</f>
        <v>7.0407426910849766E-3</v>
      </c>
      <c r="J120" s="36">
        <f>'Daily Counts'!J120/SUM('Daily Counts'!J$5:J119)</f>
        <v>9.2667039151824045E-4</v>
      </c>
      <c r="K120" s="36">
        <f>'Daily Counts'!K120/SUM('Daily Counts'!K$5:K119)</f>
        <v>2.6872926111137074E-3</v>
      </c>
      <c r="L120" s="36">
        <f>'Daily Counts'!L120/SUM('Daily Counts'!L$5:L119)</f>
        <v>0.14976915398053406</v>
      </c>
      <c r="M120" s="36">
        <f>'Daily Counts'!M120/SUM('Daily Counts'!M$5:M119)</f>
        <v>0.16412771097369702</v>
      </c>
      <c r="N120" s="36">
        <f>'Daily Counts'!N120/SUM('Daily Counts'!N$5:N119)</f>
        <v>1.5137214396381316E-4</v>
      </c>
      <c r="O120" s="36">
        <f>'Daily Counts'!O120/SUM('Daily Counts'!O$5:O119)</f>
        <v>6.9612864549919551E-2</v>
      </c>
      <c r="P120" s="36">
        <f>'Daily Counts'!P120/SUM('Daily Counts'!P$5:P119)</f>
        <v>2.6461113667740452E-3</v>
      </c>
      <c r="Q120" s="36">
        <f>'Daily Counts'!Q120/SUM('Daily Counts'!Q$5:Q119)</f>
        <v>2.5544517800950208E-2</v>
      </c>
      <c r="R120" s="36">
        <f>'Daily Counts'!R120/SUM('Daily Counts'!R$5:R119)</f>
        <v>0.22719006279380982</v>
      </c>
      <c r="S120" s="36">
        <f>'Daily Counts'!S120/SUM('Daily Counts'!S$5:S119)</f>
        <v>7.970081236378046E-2</v>
      </c>
      <c r="T120" s="36">
        <f>'Daily Counts'!T120/SUM('Daily Counts'!T$5:T119)</f>
        <v>0</v>
      </c>
      <c r="U120" s="36">
        <f>'Daily Counts'!U120/SUM('Daily Counts'!U$5:U119)</f>
        <v>0</v>
      </c>
      <c r="V120" s="36">
        <f>'Daily Counts'!V120/SUM('Daily Counts'!V$5:V119)</f>
        <v>2.6277442010463198E-4</v>
      </c>
      <c r="W120" s="36">
        <f>'Daily Counts'!W120/SUM('Daily Counts'!W$5:W119)</f>
        <v>2.3828802776171198E-3</v>
      </c>
      <c r="X120" s="36">
        <f>'Daily Counts'!X120/SUM('Daily Counts'!X$5:X119)</f>
        <v>8.1323152527147356E-3</v>
      </c>
      <c r="Y120" s="36">
        <f>'Daily Counts'!Y120/SUM('Daily Counts'!Y$5:Y119)</f>
        <v>7.0809494136973885E-5</v>
      </c>
      <c r="Z120" s="36">
        <f>'Daily Counts'!Z120/SUM('Daily Counts'!Z$5:Z119)</f>
        <v>8.469427208955499E-4</v>
      </c>
      <c r="AA120" s="36">
        <f>'Daily Counts'!AA120/SUM('Daily Counts'!AA$5:AA119)</f>
        <v>0</v>
      </c>
      <c r="AB120" s="36">
        <f>'Daily Counts'!AB120/SUM('Daily Counts'!AB$5:AB119)</f>
        <v>2.2847628517910414E-2</v>
      </c>
      <c r="AC120" s="36">
        <f>'Daily Counts'!AC120/SUM('Daily Counts'!AC$5:AC119)</f>
        <v>1.7646342947547767E-3</v>
      </c>
      <c r="AD120" s="36">
        <f>'Daily Counts'!AD120/SUM('Daily Counts'!AD$5:AD119)</f>
        <v>3.0402348541210062E-2</v>
      </c>
      <c r="AE120" s="36">
        <f>'Daily Counts'!AE120/SUM('Daily Counts'!AE$5:AE119)</f>
        <v>4.6028048721308293E-2</v>
      </c>
      <c r="AF120" s="36">
        <f>'Daily Counts'!AF120/SUM('Daily Counts'!AF$5:AF119)</f>
        <v>2.5254389980948443E-3</v>
      </c>
      <c r="AG120" s="36">
        <f>'Daily Counts'!AG120/SUM('Daily Counts'!AG$5:AG119)</f>
        <v>3.5031123631241765E-2</v>
      </c>
      <c r="AH120" s="36">
        <f>'Daily Counts'!AH120/SUM('Daily Counts'!AH$5:AH119)</f>
        <v>4.4073886923811124E-3</v>
      </c>
      <c r="AI120" s="36">
        <f>'Daily Counts'!AI120/SUM('Daily Counts'!AI$5:AI119)</f>
        <v>2.3693379790940768E-2</v>
      </c>
      <c r="AJ120" s="36">
        <f>'Daily Counts'!AJ120/SUM('Daily Counts'!AJ$5:AJ119)</f>
        <v>7.9222685649043504E-4</v>
      </c>
      <c r="AK120" s="36">
        <f>'Daily Counts'!AK120/SUM('Daily Counts'!AK$5:AK119)</f>
        <v>1.9428351390614882E-3</v>
      </c>
      <c r="AL120" s="36">
        <f>'Daily Counts'!AL120/SUM('Daily Counts'!AL$5:AL119)</f>
        <v>1.1696499158743994E-2</v>
      </c>
      <c r="AM120" s="36">
        <f>'Daily Counts'!AM120/SUM('Daily Counts'!AM$5:AM119)</f>
        <v>1.4719356252240768E-2</v>
      </c>
      <c r="AN120" s="36">
        <f>'Daily Counts'!AN120/SUM('Daily Counts'!AN$5:AN119)</f>
        <v>1.11732929151607E-2</v>
      </c>
      <c r="AO120" s="36">
        <f>'Daily Counts'!AO120/SUM('Daily Counts'!AO$5:AO119)</f>
        <v>1.1634313808595406E-2</v>
      </c>
      <c r="AP120" s="36">
        <f>'Daily Counts'!AP120/SUM('Daily Counts'!AP$5:AP119)</f>
        <v>1.4528939495038636E-2</v>
      </c>
      <c r="AQ120" s="36">
        <f>'Daily Counts'!AQ120/SUM('Daily Counts'!AQ$5:AQ119)</f>
        <v>3.4351793634339899E-2</v>
      </c>
      <c r="AR120" s="36">
        <f>'Daily Counts'!AR120/SUM('Daily Counts'!AR$5:AR119)</f>
        <v>2.3773040360612327E-2</v>
      </c>
      <c r="AS120" s="36">
        <f>'Daily Counts'!AS120/SUM('Daily Counts'!AS$5:AS119)</f>
        <v>1.5847087792866373E-4</v>
      </c>
      <c r="AT120" s="36">
        <f>'Daily Counts'!AT120/SUM('Daily Counts'!AT$5:AT119)</f>
        <v>1.4312587824667966E-2</v>
      </c>
      <c r="AU120" s="36">
        <f>'Daily Counts'!AU120/SUM('Daily Counts'!AU$5:AU119)</f>
        <v>1.1523988711194732E-2</v>
      </c>
      <c r="AV120" s="36">
        <f>'Daily Counts'!AV120/SUM('Daily Counts'!AV$5:AV119)</f>
        <v>4.1343537959730092E-3</v>
      </c>
      <c r="AW120" s="5"/>
      <c r="AX120" s="5"/>
      <c r="AY120" s="5"/>
      <c r="AZ120" s="5"/>
      <c r="BA120" s="5"/>
      <c r="BB120" s="5"/>
    </row>
    <row r="121" spans="1:54" x14ac:dyDescent="0.2">
      <c r="A121" s="2">
        <v>44463</v>
      </c>
      <c r="B121" s="36">
        <f>'Daily Counts'!B121/SUM('Daily Counts'!B$5:B120)</f>
        <v>1.9933105848170545E-3</v>
      </c>
      <c r="C121" s="36">
        <f>'Daily Counts'!C121/SUM('Daily Counts'!C$5:C120)</f>
        <v>5.6287753981328938E-3</v>
      </c>
      <c r="D121" s="36">
        <f>'Daily Counts'!D121/SUM('Daily Counts'!D$5:D120)</f>
        <v>7.6749334704922068E-2</v>
      </c>
      <c r="E121" s="36">
        <f>'Daily Counts'!E121/SUM('Daily Counts'!E$5:E120)</f>
        <v>2.0978168069276742E-3</v>
      </c>
      <c r="F121" s="36">
        <f>'Daily Counts'!F121/SUM('Daily Counts'!F$5:F120)</f>
        <v>2.4454210377091012E-2</v>
      </c>
      <c r="G121" s="36">
        <f>'Daily Counts'!G121/SUM('Daily Counts'!G$5:G120)</f>
        <v>0</v>
      </c>
      <c r="H121" s="36">
        <f>'Daily Counts'!H121/SUM('Daily Counts'!H$5:H120)</f>
        <v>2.5170819935691317E-2</v>
      </c>
      <c r="I121" s="36">
        <f>'Daily Counts'!I121/SUM('Daily Counts'!I$5:I120)</f>
        <v>1.3518224425765968E-2</v>
      </c>
      <c r="J121" s="36">
        <f>'Daily Counts'!J121/SUM('Daily Counts'!J$5:J120)</f>
        <v>2.4506800637176816E-4</v>
      </c>
      <c r="K121" s="36">
        <f>'Daily Counts'!K121/SUM('Daily Counts'!K$5:K120)</f>
        <v>9.7298934955370661E-3</v>
      </c>
      <c r="L121" s="36">
        <f>'Daily Counts'!L121/SUM('Daily Counts'!L$5:L120)</f>
        <v>7.4639824185365064E-2</v>
      </c>
      <c r="M121" s="36">
        <f>'Daily Counts'!M121/SUM('Daily Counts'!M$5:M120)</f>
        <v>7.483003732210057E-2</v>
      </c>
      <c r="N121" s="36">
        <f>'Daily Counts'!N121/SUM('Daily Counts'!N$5:N120)</f>
        <v>0</v>
      </c>
      <c r="O121" s="36">
        <f>'Daily Counts'!O121/SUM('Daily Counts'!O$5:O120)</f>
        <v>1.889835008161098E-2</v>
      </c>
      <c r="P121" s="36">
        <f>'Daily Counts'!P121/SUM('Daily Counts'!P$5:P120)</f>
        <v>6.157200229489386E-2</v>
      </c>
      <c r="Q121" s="36">
        <f>'Daily Counts'!Q121/SUM('Daily Counts'!Q$5:Q120)</f>
        <v>5.0117321460802597E-2</v>
      </c>
      <c r="R121" s="36">
        <f>'Daily Counts'!R121/SUM('Daily Counts'!R$5:R120)</f>
        <v>0.11329828878201544</v>
      </c>
      <c r="S121" s="36">
        <f>'Daily Counts'!S121/SUM('Daily Counts'!S$5:S120)</f>
        <v>6.4229022342524196E-4</v>
      </c>
      <c r="T121" s="36">
        <f>'Daily Counts'!T121/SUM('Daily Counts'!T$5:T120)</f>
        <v>0</v>
      </c>
      <c r="U121" s="36">
        <f>'Daily Counts'!U121/SUM('Daily Counts'!U$5:U120)</f>
        <v>0</v>
      </c>
      <c r="V121" s="36">
        <f>'Daily Counts'!V121/SUM('Daily Counts'!V$5:V120)</f>
        <v>5.5884600687810468E-3</v>
      </c>
      <c r="W121" s="36">
        <f>'Daily Counts'!W121/SUM('Daily Counts'!W$5:W120)</f>
        <v>2.3772156573116693E-3</v>
      </c>
      <c r="X121" s="36">
        <f>'Daily Counts'!X121/SUM('Daily Counts'!X$5:X120)</f>
        <v>8.5227272727272721E-3</v>
      </c>
      <c r="Y121" s="36">
        <f>'Daily Counts'!Y121/SUM('Daily Counts'!Y$5:Y120)</f>
        <v>2.7896965319965448E-3</v>
      </c>
      <c r="Z121" s="36">
        <f>'Daily Counts'!Z121/SUM('Daily Counts'!Z$5:Z120)</f>
        <v>1.0117919755698228E-3</v>
      </c>
      <c r="AA121" s="36">
        <f>'Daily Counts'!AA121/SUM('Daily Counts'!AA$5:AA120)</f>
        <v>1.2154024639522679E-2</v>
      </c>
      <c r="AB121" s="36">
        <f>'Daily Counts'!AB121/SUM('Daily Counts'!AB$5:AB120)</f>
        <v>1.0580814360968551E-2</v>
      </c>
      <c r="AC121" s="36">
        <f>'Daily Counts'!AC121/SUM('Daily Counts'!AC$5:AC120)</f>
        <v>5.2643301139929945E-4</v>
      </c>
      <c r="AD121" s="36">
        <f>'Daily Counts'!AD121/SUM('Daily Counts'!AD$5:AD120)</f>
        <v>3.1300614694116498E-2</v>
      </c>
      <c r="AE121" s="36">
        <f>'Daily Counts'!AE121/SUM('Daily Counts'!AE$5:AE120)</f>
        <v>1.855674885760015E-4</v>
      </c>
      <c r="AF121" s="36">
        <f>'Daily Counts'!AF121/SUM('Daily Counts'!AF$5:AF120)</f>
        <v>1.1313750331457529E-2</v>
      </c>
      <c r="AG121" s="36">
        <f>'Daily Counts'!AG121/SUM('Daily Counts'!AG$5:AG120)</f>
        <v>2.9719051799824408E-2</v>
      </c>
      <c r="AH121" s="36">
        <f>'Daily Counts'!AH121/SUM('Daily Counts'!AH$5:AH120)</f>
        <v>6.7916934514659433E-3</v>
      </c>
      <c r="AI121" s="36">
        <f>'Daily Counts'!AI121/SUM('Daily Counts'!AI$5:AI120)</f>
        <v>2.8817789879736783E-2</v>
      </c>
      <c r="AJ121" s="36">
        <f>'Daily Counts'!AJ121/SUM('Daily Counts'!AJ$5:AJ120)</f>
        <v>4.4236455495797535E-4</v>
      </c>
      <c r="AK121" s="36">
        <f>'Daily Counts'!AK121/SUM('Daily Counts'!AK$5:AK120)</f>
        <v>4.6380406680176086E-3</v>
      </c>
      <c r="AL121" s="36">
        <f>'Daily Counts'!AL121/SUM('Daily Counts'!AL$5:AL120)</f>
        <v>2.2000480884828085E-2</v>
      </c>
      <c r="AM121" s="36">
        <f>'Daily Counts'!AM121/SUM('Daily Counts'!AM$5:AM120)</f>
        <v>2.6754342918834037E-2</v>
      </c>
      <c r="AN121" s="36">
        <f>'Daily Counts'!AN121/SUM('Daily Counts'!AN$5:AN120)</f>
        <v>5.7843457539827432E-3</v>
      </c>
      <c r="AO121" s="36">
        <f>'Daily Counts'!AO121/SUM('Daily Counts'!AO$5:AO120)</f>
        <v>1.063116660033098E-2</v>
      </c>
      <c r="AP121" s="36">
        <f>'Daily Counts'!AP121/SUM('Daily Counts'!AP$5:AP120)</f>
        <v>1.6760724742224297E-2</v>
      </c>
      <c r="AQ121" s="36">
        <f>'Daily Counts'!AQ121/SUM('Daily Counts'!AQ$5:AQ120)</f>
        <v>3.6061345359258069E-2</v>
      </c>
      <c r="AR121" s="36">
        <f>'Daily Counts'!AR121/SUM('Daily Counts'!AR$5:AR120)</f>
        <v>2.7972739294069779E-2</v>
      </c>
      <c r="AS121" s="36">
        <f>'Daily Counts'!AS121/SUM('Daily Counts'!AS$5:AS120)</f>
        <v>3.9489560861457459E-3</v>
      </c>
      <c r="AT121" s="36">
        <f>'Daily Counts'!AT121/SUM('Daily Counts'!AT$5:AT120)</f>
        <v>4.332622029561934E-2</v>
      </c>
      <c r="AU121" s="36">
        <f>'Daily Counts'!AU121/SUM('Daily Counts'!AU$5:AU120)</f>
        <v>8.9514066496163679E-3</v>
      </c>
      <c r="AV121" s="36">
        <f>'Daily Counts'!AV121/SUM('Daily Counts'!AV$5:AV120)</f>
        <v>4.0755309740354026E-3</v>
      </c>
      <c r="AW121" s="5"/>
      <c r="AX121" s="5"/>
      <c r="AY121" s="5"/>
      <c r="AZ121" s="5"/>
      <c r="BA121" s="5"/>
      <c r="BB121" s="5"/>
    </row>
    <row r="122" spans="1:54" x14ac:dyDescent="0.2">
      <c r="A122" s="2">
        <v>44464</v>
      </c>
      <c r="B122" s="36">
        <f>'Daily Counts'!B122/SUM('Daily Counts'!B$5:B121)</f>
        <v>0.11342639422752714</v>
      </c>
      <c r="C122" s="36">
        <f>'Daily Counts'!C122/SUM('Daily Counts'!C$5:C121)</f>
        <v>3.3401592718998861E-2</v>
      </c>
      <c r="D122" s="36">
        <f>'Daily Counts'!D122/SUM('Daily Counts'!D$5:D121)</f>
        <v>0</v>
      </c>
      <c r="E122" s="36">
        <f>'Daily Counts'!E122/SUM('Daily Counts'!E$5:E121)</f>
        <v>1.2171076653440764E-5</v>
      </c>
      <c r="F122" s="36">
        <f>'Daily Counts'!F122/SUM('Daily Counts'!F$5:F121)</f>
        <v>5.1892340690514079E-4</v>
      </c>
      <c r="G122" s="36">
        <f>'Daily Counts'!G122/SUM('Daily Counts'!G$5:G121)</f>
        <v>0</v>
      </c>
      <c r="H122" s="36">
        <f>'Daily Counts'!H122/SUM('Daily Counts'!H$5:H121)</f>
        <v>4.5822102425876008E-3</v>
      </c>
      <c r="I122" s="36">
        <f>'Daily Counts'!I122/SUM('Daily Counts'!I$5:I121)</f>
        <v>3.5523198043262247E-2</v>
      </c>
      <c r="J122" s="36">
        <f>'Daily Counts'!J122/SUM('Daily Counts'!J$5:J121)</f>
        <v>0</v>
      </c>
      <c r="K122" s="36">
        <f>'Daily Counts'!K122/SUM('Daily Counts'!K$5:K121)</f>
        <v>9.6476752103216278E-3</v>
      </c>
      <c r="L122" s="36">
        <f>'Daily Counts'!L122/SUM('Daily Counts'!L$5:L121)</f>
        <v>0.18705817006665321</v>
      </c>
      <c r="M122" s="36">
        <f>'Daily Counts'!M122/SUM('Daily Counts'!M$5:M121)</f>
        <v>4.7129169368201135E-2</v>
      </c>
      <c r="N122" s="36">
        <f>'Daily Counts'!N122/SUM('Daily Counts'!N$5:N121)</f>
        <v>7.9324804358857932E-3</v>
      </c>
      <c r="O122" s="36">
        <f>'Daily Counts'!O122/SUM('Daily Counts'!O$5:O121)</f>
        <v>2.9886898787925577E-2</v>
      </c>
      <c r="P122" s="36">
        <f>'Daily Counts'!P122/SUM('Daily Counts'!P$5:P121)</f>
        <v>3.616671710839206E-2</v>
      </c>
      <c r="Q122" s="36">
        <f>'Daily Counts'!Q122/SUM('Daily Counts'!Q$5:Q121)</f>
        <v>5.2308926320614187E-2</v>
      </c>
      <c r="R122" s="36">
        <f>'Daily Counts'!R122/SUM('Daily Counts'!R$5:R121)</f>
        <v>5.9071729957805907E-2</v>
      </c>
      <c r="S122" s="36">
        <f>'Daily Counts'!S122/SUM('Daily Counts'!S$5:S121)</f>
        <v>6.1574434918160559E-2</v>
      </c>
      <c r="T122" s="36">
        <f>'Daily Counts'!T122/SUM('Daily Counts'!T$5:T121)</f>
        <v>0</v>
      </c>
      <c r="U122" s="36">
        <f>'Daily Counts'!U122/SUM('Daily Counts'!U$5:U121)</f>
        <v>1.9059611977888288E-2</v>
      </c>
      <c r="V122" s="36">
        <f>'Daily Counts'!V122/SUM('Daily Counts'!V$5:V121)</f>
        <v>1.7835937871087258E-2</v>
      </c>
      <c r="W122" s="36">
        <f>'Daily Counts'!W122/SUM('Daily Counts'!W$5:W121)</f>
        <v>2.9241785821187633E-3</v>
      </c>
      <c r="X122" s="36">
        <f>'Daily Counts'!X122/SUM('Daily Counts'!X$5:X121)</f>
        <v>2.4582921885556884E-3</v>
      </c>
      <c r="Y122" s="36">
        <f>'Daily Counts'!Y122/SUM('Daily Counts'!Y$5:Y121)</f>
        <v>3.1067303075663007E-4</v>
      </c>
      <c r="Z122" s="36">
        <f>'Daily Counts'!Z122/SUM('Daily Counts'!Z$5:Z121)</f>
        <v>2.6831330172382107E-3</v>
      </c>
      <c r="AA122" s="36">
        <f>'Daily Counts'!AA122/SUM('Daily Counts'!AA$5:AA121)</f>
        <v>1.0234157524152613E-2</v>
      </c>
      <c r="AB122" s="36">
        <f>'Daily Counts'!AB122/SUM('Daily Counts'!AB$5:AB121)</f>
        <v>1.3378375355153359E-2</v>
      </c>
      <c r="AC122" s="36">
        <f>'Daily Counts'!AC122/SUM('Daily Counts'!AC$5:AC121)</f>
        <v>6.0710310634422746E-5</v>
      </c>
      <c r="AD122" s="36">
        <f>'Daily Counts'!AD122/SUM('Daily Counts'!AD$5:AD121)</f>
        <v>4.8931862476111185E-2</v>
      </c>
      <c r="AE122" s="36">
        <f>'Daily Counts'!AE122/SUM('Daily Counts'!AE$5:AE121)</f>
        <v>2.7319743036712356E-2</v>
      </c>
      <c r="AF122" s="36">
        <f>'Daily Counts'!AF122/SUM('Daily Counts'!AF$5:AF121)</f>
        <v>1.3386744355426075E-2</v>
      </c>
      <c r="AG122" s="36">
        <f>'Daily Counts'!AG122/SUM('Daily Counts'!AG$5:AG121)</f>
        <v>8.5006607835614104E-2</v>
      </c>
      <c r="AH122" s="36">
        <f>'Daily Counts'!AH122/SUM('Daily Counts'!AH$5:AH121)</f>
        <v>3.5811448559213816E-3</v>
      </c>
      <c r="AI122" s="36">
        <f>'Daily Counts'!AI122/SUM('Daily Counts'!AI$5:AI121)</f>
        <v>1.0660197029848552E-2</v>
      </c>
      <c r="AJ122" s="36">
        <f>'Daily Counts'!AJ122/SUM('Daily Counts'!AJ$5:AJ121)</f>
        <v>4.1959506632534324E-2</v>
      </c>
      <c r="AK122" s="36">
        <f>'Daily Counts'!AK122/SUM('Daily Counts'!AK$5:AK121)</f>
        <v>6.3554717046748798E-3</v>
      </c>
      <c r="AL122" s="36">
        <f>'Daily Counts'!AL122/SUM('Daily Counts'!AL$5:AL121)</f>
        <v>5.9208720542681254E-3</v>
      </c>
      <c r="AM122" s="36">
        <f>'Daily Counts'!AM122/SUM('Daily Counts'!AM$5:AM121)</f>
        <v>1.420432820983406E-2</v>
      </c>
      <c r="AN122" s="36">
        <f>'Daily Counts'!AN122/SUM('Daily Counts'!AN$5:AN121)</f>
        <v>2.1781497191333257E-3</v>
      </c>
      <c r="AO122" s="36">
        <f>'Daily Counts'!AO122/SUM('Daily Counts'!AO$5:AO121)</f>
        <v>1.6032915669143635E-2</v>
      </c>
      <c r="AP122" s="36">
        <f>'Daily Counts'!AP122/SUM('Daily Counts'!AP$5:AP121)</f>
        <v>1.4961188548535181E-2</v>
      </c>
      <c r="AQ122" s="36">
        <f>'Daily Counts'!AQ122/SUM('Daily Counts'!AQ$5:AQ121)</f>
        <v>2.1129496459917387E-2</v>
      </c>
      <c r="AR122" s="36">
        <f>'Daily Counts'!AR122/SUM('Daily Counts'!AR$5:AR121)</f>
        <v>1.6835825959119054E-2</v>
      </c>
      <c r="AS122" s="36">
        <f>'Daily Counts'!AS122/SUM('Daily Counts'!AS$5:AS121)</f>
        <v>8.4495757001857453E-3</v>
      </c>
      <c r="AT122" s="36">
        <f>'Daily Counts'!AT122/SUM('Daily Counts'!AT$5:AT121)</f>
        <v>3.1064946190501687E-2</v>
      </c>
      <c r="AU122" s="36">
        <f>'Daily Counts'!AU122/SUM('Daily Counts'!AU$5:AU121)</f>
        <v>9.1518114331802548E-3</v>
      </c>
      <c r="AV122" s="36">
        <f>'Daily Counts'!AV122/SUM('Daily Counts'!AV$5:AV121)</f>
        <v>3.4345286807794572E-3</v>
      </c>
      <c r="AW122" s="5"/>
      <c r="AX122" s="5"/>
      <c r="AY122" s="5"/>
      <c r="AZ122" s="5"/>
      <c r="BA122" s="5"/>
      <c r="BB122" s="5"/>
    </row>
    <row r="123" spans="1:54" x14ac:dyDescent="0.2">
      <c r="A123" s="2">
        <v>44465</v>
      </c>
      <c r="B123" s="36">
        <f>'Daily Counts'!B123/SUM('Daily Counts'!B$5:B122)</f>
        <v>1.0598994609654171E-3</v>
      </c>
      <c r="C123" s="36">
        <f>'Daily Counts'!C123/SUM('Daily Counts'!C$5:C122)</f>
        <v>7.7722488881060373E-3</v>
      </c>
      <c r="D123" s="36">
        <f>'Daily Counts'!D123/SUM('Daily Counts'!D$5:D122)</f>
        <v>0</v>
      </c>
      <c r="E123" s="36">
        <f>'Daily Counts'!E123/SUM('Daily Counts'!E$5:E122)</f>
        <v>0</v>
      </c>
      <c r="F123" s="36">
        <f>'Daily Counts'!F123/SUM('Daily Counts'!F$5:F122)</f>
        <v>0</v>
      </c>
      <c r="G123" s="36">
        <f>'Daily Counts'!G123/SUM('Daily Counts'!G$5:G122)</f>
        <v>0</v>
      </c>
      <c r="H123" s="36">
        <f>'Daily Counts'!H123/SUM('Daily Counts'!H$5:H122)</f>
        <v>1.1464253481962095E-3</v>
      </c>
      <c r="I123" s="36">
        <f>'Daily Counts'!I123/SUM('Daily Counts'!I$5:I122)</f>
        <v>1.9874148843903969E-2</v>
      </c>
      <c r="J123" s="36">
        <f>'Daily Counts'!J123/SUM('Daily Counts'!J$5:J122)</f>
        <v>1.9028951774265997E-2</v>
      </c>
      <c r="K123" s="36">
        <f>'Daily Counts'!K123/SUM('Daily Counts'!K$5:K122)</f>
        <v>1.8962383842540204E-2</v>
      </c>
      <c r="L123" s="36">
        <f>'Daily Counts'!L123/SUM('Daily Counts'!L$5:L122)</f>
        <v>0.10668481613033584</v>
      </c>
      <c r="M123" s="36">
        <f>'Daily Counts'!M123/SUM('Daily Counts'!M$5:M122)</f>
        <v>5.6222136606307448E-2</v>
      </c>
      <c r="N123" s="36">
        <f>'Daily Counts'!N123/SUM('Daily Counts'!N$5:N122)</f>
        <v>1.5766601303725689E-2</v>
      </c>
      <c r="O123" s="36">
        <f>'Daily Counts'!O123/SUM('Daily Counts'!O$5:O122)</f>
        <v>1.1750264708913896E-2</v>
      </c>
      <c r="P123" s="36">
        <f>'Daily Counts'!P123/SUM('Daily Counts'!P$5:P122)</f>
        <v>2.6496421939871898E-3</v>
      </c>
      <c r="Q123" s="36">
        <f>'Daily Counts'!Q123/SUM('Daily Counts'!Q$5:Q122)</f>
        <v>2.2377089345020963E-2</v>
      </c>
      <c r="R123" s="36">
        <f>'Daily Counts'!R123/SUM('Daily Counts'!R$5:R122)</f>
        <v>4.2212103965092009E-3</v>
      </c>
      <c r="S123" s="36">
        <f>'Daily Counts'!S123/SUM('Daily Counts'!S$5:S122)</f>
        <v>2.4401831217068324E-2</v>
      </c>
      <c r="T123" s="36">
        <f>'Daily Counts'!T123/SUM('Daily Counts'!T$5:T122)</f>
        <v>0</v>
      </c>
      <c r="U123" s="36">
        <f>'Daily Counts'!U123/SUM('Daily Counts'!U$5:U122)</f>
        <v>1.8703137435596699E-2</v>
      </c>
      <c r="V123" s="36">
        <f>'Daily Counts'!V123/SUM('Daily Counts'!V$5:V122)</f>
        <v>1.9903399677998927E-2</v>
      </c>
      <c r="W123" s="36">
        <f>'Daily Counts'!W123/SUM('Daily Counts'!W$5:W122)</f>
        <v>2.1924789935258734E-3</v>
      </c>
      <c r="X123" s="36">
        <f>'Daily Counts'!X123/SUM('Daily Counts'!X$5:X122)</f>
        <v>5.0808002778886686E-4</v>
      </c>
      <c r="Y123" s="36">
        <f>'Daily Counts'!Y123/SUM('Daily Counts'!Y$5:Y122)</f>
        <v>2.3716754192783331E-3</v>
      </c>
      <c r="Z123" s="36">
        <f>'Daily Counts'!Z123/SUM('Daily Counts'!Z$5:Z122)</f>
        <v>2.0527859237536657E-3</v>
      </c>
      <c r="AA123" s="36">
        <f>'Daily Counts'!AA123/SUM('Daily Counts'!AA$5:AA122)</f>
        <v>7.4425264067860715E-3</v>
      </c>
      <c r="AB123" s="36">
        <f>'Daily Counts'!AB123/SUM('Daily Counts'!AB$5:AB122)</f>
        <v>7.3073271960615496E-3</v>
      </c>
      <c r="AC123" s="36">
        <f>'Daily Counts'!AC123/SUM('Daily Counts'!AC$5:AC122)</f>
        <v>1.2141325023270872E-3</v>
      </c>
      <c r="AD123" s="36">
        <f>'Daily Counts'!AD123/SUM('Daily Counts'!AD$5:AD122)</f>
        <v>1.3799945882565166E-2</v>
      </c>
      <c r="AE123" s="36">
        <f>'Daily Counts'!AE123/SUM('Daily Counts'!AE$5:AE122)</f>
        <v>3.8309592071697859E-2</v>
      </c>
      <c r="AF123" s="36">
        <f>'Daily Counts'!AF123/SUM('Daily Counts'!AF$5:AF122)</f>
        <v>0</v>
      </c>
      <c r="AG123" s="36">
        <f>'Daily Counts'!AG123/SUM('Daily Counts'!AG$5:AG122)</f>
        <v>2.2985344387253939E-2</v>
      </c>
      <c r="AH123" s="36">
        <f>'Daily Counts'!AH123/SUM('Daily Counts'!AH$5:AH122)</f>
        <v>1.6265110232082099E-2</v>
      </c>
      <c r="AI123" s="36">
        <f>'Daily Counts'!AI123/SUM('Daily Counts'!AI$5:AI122)</f>
        <v>8.8164690477922456E-2</v>
      </c>
      <c r="AJ123" s="36">
        <f>'Daily Counts'!AJ123/SUM('Daily Counts'!AJ$5:AJ122)</f>
        <v>8.2438076519330841E-2</v>
      </c>
      <c r="AK123" s="36">
        <f>'Daily Counts'!AK123/SUM('Daily Counts'!AK$5:AK122)</f>
        <v>4.6565874730021602E-3</v>
      </c>
      <c r="AL123" s="36">
        <f>'Daily Counts'!AL123/SUM('Daily Counts'!AL$5:AL122)</f>
        <v>1.0700085756607157E-2</v>
      </c>
      <c r="AM123" s="36">
        <f>'Daily Counts'!AM123/SUM('Daily Counts'!AM$5:AM122)</f>
        <v>1.257280729863716E-2</v>
      </c>
      <c r="AN123" s="36">
        <f>'Daily Counts'!AN123/SUM('Daily Counts'!AN$5:AN122)</f>
        <v>2.8978875924654921E-3</v>
      </c>
      <c r="AO123" s="36">
        <f>'Daily Counts'!AO123/SUM('Daily Counts'!AO$5:AO122)</f>
        <v>2.1645109959606675E-2</v>
      </c>
      <c r="AP123" s="36">
        <f>'Daily Counts'!AP123/SUM('Daily Counts'!AP$5:AP122)</f>
        <v>4.5476038732756317E-2</v>
      </c>
      <c r="AQ123" s="36">
        <f>'Daily Counts'!AQ123/SUM('Daily Counts'!AQ$5:AQ122)</f>
        <v>1.4573886576806012E-2</v>
      </c>
      <c r="AR123" s="36">
        <f>'Daily Counts'!AR123/SUM('Daily Counts'!AR$5:AR122)</f>
        <v>8.2020769327012643E-3</v>
      </c>
      <c r="AS123" s="36">
        <f>'Daily Counts'!AS123/SUM('Daily Counts'!AS$5:AS122)</f>
        <v>1.0533665595242395E-2</v>
      </c>
      <c r="AT123" s="36">
        <f>'Daily Counts'!AT123/SUM('Daily Counts'!AT$5:AT122)</f>
        <v>1.1413912718359885E-2</v>
      </c>
      <c r="AU123" s="36">
        <f>'Daily Counts'!AU123/SUM('Daily Counts'!AU$5:AU122)</f>
        <v>1.2632729289337617E-2</v>
      </c>
      <c r="AV123" s="36">
        <f>'Daily Counts'!AV123/SUM('Daily Counts'!AV$5:AV122)</f>
        <v>9.6874849878374192E-3</v>
      </c>
      <c r="AW123" s="5"/>
      <c r="AX123" s="5"/>
      <c r="AY123" s="5"/>
      <c r="AZ123" s="5"/>
      <c r="BA123" s="5"/>
      <c r="BB123" s="5"/>
    </row>
    <row r="124" spans="1:54" x14ac:dyDescent="0.2">
      <c r="A124" s="2">
        <v>44466</v>
      </c>
      <c r="B124" s="36">
        <f>'Daily Counts'!B124/SUM('Daily Counts'!B$5:B123)</f>
        <v>9.9827570559941924E-4</v>
      </c>
      <c r="C124" s="36">
        <f>'Daily Counts'!C124/SUM('Daily Counts'!C$5:C123)</f>
        <v>3.382054139083699E-2</v>
      </c>
      <c r="D124" s="36">
        <f>'Daily Counts'!D124/SUM('Daily Counts'!D$5:D123)</f>
        <v>1.9730420154104966E-3</v>
      </c>
      <c r="E124" s="36">
        <f>'Daily Counts'!E124/SUM('Daily Counts'!E$5:E123)</f>
        <v>1.8511982279128075E-2</v>
      </c>
      <c r="F124" s="36">
        <f>'Daily Counts'!F124/SUM('Daily Counts'!F$5:F123)</f>
        <v>2.662425227343453E-3</v>
      </c>
      <c r="G124" s="36">
        <f>'Daily Counts'!G124/SUM('Daily Counts'!G$5:G123)</f>
        <v>0</v>
      </c>
      <c r="H124" s="36">
        <f>'Daily Counts'!H124/SUM('Daily Counts'!H$5:H123)</f>
        <v>0</v>
      </c>
      <c r="I124" s="36">
        <f>'Daily Counts'!I124/SUM('Daily Counts'!I$5:I123)</f>
        <v>5.7664471303466747E-2</v>
      </c>
      <c r="J124" s="36">
        <f>'Daily Counts'!J124/SUM('Daily Counts'!J$5:J123)</f>
        <v>9.2032324851399182E-3</v>
      </c>
      <c r="K124" s="36">
        <f>'Daily Counts'!K124/SUM('Daily Counts'!K$5:K123)</f>
        <v>2.2961816305469555E-2</v>
      </c>
      <c r="L124" s="36">
        <f>'Daily Counts'!L124/SUM('Daily Counts'!L$5:L123)</f>
        <v>8.227471028001461E-2</v>
      </c>
      <c r="M124" s="36">
        <f>'Daily Counts'!M124/SUM('Daily Counts'!M$5:M123)</f>
        <v>2.0830619316849482E-2</v>
      </c>
      <c r="N124" s="36">
        <f>'Daily Counts'!N124/SUM('Daily Counts'!N$5:N123)</f>
        <v>1.9087122496717363E-2</v>
      </c>
      <c r="O124" s="36">
        <f>'Daily Counts'!O124/SUM('Daily Counts'!O$5:O123)</f>
        <v>1.5994443158138458E-2</v>
      </c>
      <c r="P124" s="36">
        <f>'Daily Counts'!P124/SUM('Daily Counts'!P$5:P123)</f>
        <v>1.3109159765283616E-3</v>
      </c>
      <c r="Q124" s="36">
        <f>'Daily Counts'!Q124/SUM('Daily Counts'!Q$5:Q123)</f>
        <v>0</v>
      </c>
      <c r="R124" s="36">
        <f>'Daily Counts'!R124/SUM('Daily Counts'!R$5:R123)</f>
        <v>8.9264629480942711E-3</v>
      </c>
      <c r="S124" s="36">
        <f>'Daily Counts'!S124/SUM('Daily Counts'!S$5:S123)</f>
        <v>4.426830810742443E-2</v>
      </c>
      <c r="T124" s="36">
        <f>'Daily Counts'!T124/SUM('Daily Counts'!T$5:T123)</f>
        <v>3.9316521588702002E-4</v>
      </c>
      <c r="U124" s="36">
        <f>'Daily Counts'!U124/SUM('Daily Counts'!U$5:U123)</f>
        <v>1.8359752462016078E-2</v>
      </c>
      <c r="V124" s="36">
        <f>'Daily Counts'!V124/SUM('Daily Counts'!V$5:V123)</f>
        <v>0</v>
      </c>
      <c r="W124" s="36">
        <f>'Daily Counts'!W124/SUM('Daily Counts'!W$5:W123)</f>
        <v>2.8038988855418237E-2</v>
      </c>
      <c r="X124" s="36">
        <f>'Daily Counts'!X124/SUM('Daily Counts'!X$5:X123)</f>
        <v>7.2546001938014629E-5</v>
      </c>
      <c r="Y124" s="36">
        <f>'Daily Counts'!Y124/SUM('Daily Counts'!Y$5:Y123)</f>
        <v>2.5914033012224662E-3</v>
      </c>
      <c r="Z124" s="36">
        <f>'Daily Counts'!Z124/SUM('Daily Counts'!Z$5:Z123)</f>
        <v>4.8836698858647941E-3</v>
      </c>
      <c r="AA124" s="36">
        <f>'Daily Counts'!AA124/SUM('Daily Counts'!AA$5:AA123)</f>
        <v>5.0653616678956896E-2</v>
      </c>
      <c r="AB124" s="36">
        <f>'Daily Counts'!AB124/SUM('Daily Counts'!AB$5:AB123)</f>
        <v>1.7511177347242921E-2</v>
      </c>
      <c r="AC124" s="36">
        <f>'Daily Counts'!AC124/SUM('Daily Counts'!AC$5:AC123)</f>
        <v>3.8400905452928575E-4</v>
      </c>
      <c r="AD124" s="36">
        <f>'Daily Counts'!AD124/SUM('Daily Counts'!AD$5:AD123)</f>
        <v>2.49644128113879E-2</v>
      </c>
      <c r="AE124" s="36">
        <f>'Daily Counts'!AE124/SUM('Daily Counts'!AE$5:AE123)</f>
        <v>2.2829064660607906E-3</v>
      </c>
      <c r="AF124" s="36">
        <f>'Daily Counts'!AF124/SUM('Daily Counts'!AF$5:AF123)</f>
        <v>0</v>
      </c>
      <c r="AG124" s="36">
        <f>'Daily Counts'!AG124/SUM('Daily Counts'!AG$5:AG123)</f>
        <v>6.8366876632355205E-3</v>
      </c>
      <c r="AH124" s="36">
        <f>'Daily Counts'!AH124/SUM('Daily Counts'!AH$5:AH123)</f>
        <v>2.1503034922017474E-3</v>
      </c>
      <c r="AI124" s="36">
        <f>'Daily Counts'!AI124/SUM('Daily Counts'!AI$5:AI123)</f>
        <v>4.0978675045123335E-2</v>
      </c>
      <c r="AJ124" s="36">
        <f>'Daily Counts'!AJ124/SUM('Daily Counts'!AJ$5:AJ123)</f>
        <v>8.1937107956421257E-2</v>
      </c>
      <c r="AK124" s="36">
        <f>'Daily Counts'!AK124/SUM('Daily Counts'!AK$5:AK123)</f>
        <v>4.5318129831712368E-3</v>
      </c>
      <c r="AL124" s="36">
        <f>'Daily Counts'!AL124/SUM('Daily Counts'!AL$5:AL123)</f>
        <v>2.3969763002101935E-2</v>
      </c>
      <c r="AM124" s="36">
        <f>'Daily Counts'!AM124/SUM('Daily Counts'!AM$5:AM123)</f>
        <v>2.7849138091514947E-2</v>
      </c>
      <c r="AN124" s="36">
        <f>'Daily Counts'!AN124/SUM('Daily Counts'!AN$5:AN123)</f>
        <v>2.3002053075811724E-3</v>
      </c>
      <c r="AO124" s="36">
        <f>'Daily Counts'!AO124/SUM('Daily Counts'!AO$5:AO123)</f>
        <v>1.5495517083008847E-2</v>
      </c>
      <c r="AP124" s="36">
        <f>'Daily Counts'!AP124/SUM('Daily Counts'!AP$5:AP123)</f>
        <v>2.8297248933199615E-2</v>
      </c>
      <c r="AQ124" s="36">
        <f>'Daily Counts'!AQ124/SUM('Daily Counts'!AQ$5:AQ123)</f>
        <v>1.4494639126342131E-2</v>
      </c>
      <c r="AR124" s="36">
        <f>'Daily Counts'!AR124/SUM('Daily Counts'!AR$5:AR123)</f>
        <v>2.1220854073880011E-2</v>
      </c>
      <c r="AS124" s="36">
        <f>'Daily Counts'!AS124/SUM('Daily Counts'!AS$5:AS123)</f>
        <v>4.896237878535179E-3</v>
      </c>
      <c r="AT124" s="36">
        <f>'Daily Counts'!AT124/SUM('Daily Counts'!AT$5:AT123)</f>
        <v>7.7321969502490116E-3</v>
      </c>
      <c r="AU124" s="36">
        <f>'Daily Counts'!AU124/SUM('Daily Counts'!AU$5:AU123)</f>
        <v>9.0603783614003723E-3</v>
      </c>
      <c r="AV124" s="36">
        <f>'Daily Counts'!AV124/SUM('Daily Counts'!AV$5:AV123)</f>
        <v>4.1090098691929147E-4</v>
      </c>
      <c r="AW124" s="5"/>
      <c r="AX124" s="5"/>
      <c r="AY124" s="5"/>
      <c r="AZ124" s="5"/>
      <c r="BA124" s="5"/>
      <c r="BB124" s="5"/>
    </row>
    <row r="125" spans="1:54" x14ac:dyDescent="0.2">
      <c r="A125" s="2">
        <v>44467</v>
      </c>
      <c r="B125" s="36">
        <f>'Daily Counts'!B125/SUM('Daily Counts'!B$5:B124)</f>
        <v>4.6418857660924753E-2</v>
      </c>
      <c r="C125" s="36">
        <f>'Daily Counts'!C125/SUM('Daily Counts'!C$5:C124)</f>
        <v>1.426488302795917E-2</v>
      </c>
      <c r="D125" s="36">
        <f>'Daily Counts'!D125/SUM('Daily Counts'!D$5:D124)</f>
        <v>0</v>
      </c>
      <c r="E125" s="36">
        <f>'Daily Counts'!E125/SUM('Daily Counts'!E$5:E124)</f>
        <v>9.2012810095119732E-3</v>
      </c>
      <c r="F125" s="36">
        <f>'Daily Counts'!F125/SUM('Daily Counts'!F$5:F124)</f>
        <v>5.6072832609145459E-2</v>
      </c>
      <c r="G125" s="36">
        <f>'Daily Counts'!G125/SUM('Daily Counts'!G$5:G124)</f>
        <v>0</v>
      </c>
      <c r="H125" s="7"/>
      <c r="I125" s="36">
        <f>'Daily Counts'!I125/SUM('Daily Counts'!I$5:I124)</f>
        <v>1.7740141989564622E-2</v>
      </c>
      <c r="J125" s="36">
        <f>'Daily Counts'!J125/SUM('Daily Counts'!J$5:J124)</f>
        <v>4.1030256505280991E-4</v>
      </c>
      <c r="K125" s="36">
        <f>'Daily Counts'!K125/SUM('Daily Counts'!K$5:K124)</f>
        <v>9.6935138987883102E-3</v>
      </c>
      <c r="L125" s="36">
        <f>'Daily Counts'!L125/SUM('Daily Counts'!L$5:L124)</f>
        <v>0.14989167880100862</v>
      </c>
      <c r="M125" s="36">
        <f>'Daily Counts'!M125/SUM('Daily Counts'!M$5:M124)</f>
        <v>3.0627480506884804E-3</v>
      </c>
      <c r="N125" s="36">
        <f>'Daily Counts'!N125/SUM('Daily Counts'!N$5:N124)</f>
        <v>0</v>
      </c>
      <c r="O125" s="36">
        <f>'Daily Counts'!O125/SUM('Daily Counts'!O$5:O124)</f>
        <v>1.0054511312464678E-2</v>
      </c>
      <c r="P125" s="36">
        <f>'Daily Counts'!P125/SUM('Daily Counts'!P$5:P124)</f>
        <v>1.3653082853639783E-2</v>
      </c>
      <c r="Q125" s="36">
        <f>'Daily Counts'!Q125/SUM('Daily Counts'!Q$5:Q124)</f>
        <v>5.7514112259026522E-3</v>
      </c>
      <c r="R125" s="36">
        <f>'Daily Counts'!R125/SUM('Daily Counts'!R$5:R124)</f>
        <v>3.5155884280498081E-2</v>
      </c>
      <c r="S125" s="36">
        <f>'Daily Counts'!S125/SUM('Daily Counts'!S$5:S124)</f>
        <v>6.1084420041180511E-2</v>
      </c>
      <c r="T125" s="36">
        <f>'Daily Counts'!T125/SUM('Daily Counts'!T$5:T124)</f>
        <v>7.2235366246669232E-3</v>
      </c>
      <c r="U125" s="36">
        <f>'Daily Counts'!U125/SUM('Daily Counts'!U$5:U124)</f>
        <v>1.8028749091496408E-2</v>
      </c>
      <c r="V125" s="36">
        <f>'Daily Counts'!V125/SUM('Daily Counts'!V$5:V124)</f>
        <v>2.0590253946465339E-4</v>
      </c>
      <c r="W125" s="36">
        <f>'Daily Counts'!W125/SUM('Daily Counts'!W$5:W124)</f>
        <v>2.2583700072419364E-2</v>
      </c>
      <c r="X125" s="36">
        <f>'Daily Counts'!X125/SUM('Daily Counts'!X$5:X124)</f>
        <v>4.3524443638436229E-4</v>
      </c>
      <c r="Y125" s="36">
        <f>'Daily Counts'!Y125/SUM('Daily Counts'!Y$5:Y124)</f>
        <v>1.1237849075686913E-3</v>
      </c>
      <c r="Z125" s="36">
        <f>'Daily Counts'!Z125/SUM('Daily Counts'!Z$5:Z124)</f>
        <v>2.6756948615737452E-3</v>
      </c>
      <c r="AA125" s="36">
        <f>'Daily Counts'!AA125/SUM('Daily Counts'!AA$5:AA124)</f>
        <v>5.6429692584510548E-2</v>
      </c>
      <c r="AB125" s="36">
        <f>'Daily Counts'!AB125/SUM('Daily Counts'!AB$5:AB124)</f>
        <v>2.8647123441101082E-3</v>
      </c>
      <c r="AC125" s="36">
        <f>'Daily Counts'!AC125/SUM('Daily Counts'!AC$5:AC124)</f>
        <v>7.4752005172030631E-4</v>
      </c>
      <c r="AD125" s="36">
        <f>'Daily Counts'!AD125/SUM('Daily Counts'!AD$5:AD124)</f>
        <v>3.7029321389510962E-2</v>
      </c>
      <c r="AE125" s="36">
        <f>'Daily Counts'!AE125/SUM('Daily Counts'!AE$5:AE124)</f>
        <v>3.3623289008438361E-3</v>
      </c>
      <c r="AF125" s="36">
        <f>'Daily Counts'!AF125/SUM('Daily Counts'!AF$5:AF124)</f>
        <v>0</v>
      </c>
      <c r="AG125" s="36">
        <f>'Daily Counts'!AG125/SUM('Daily Counts'!AG$5:AG124)</f>
        <v>3.3951323720149539E-3</v>
      </c>
      <c r="AH125" s="36">
        <f>'Daily Counts'!AH125/SUM('Daily Counts'!AH$5:AH124)</f>
        <v>0</v>
      </c>
      <c r="AI125" s="36">
        <f>'Daily Counts'!AI125/SUM('Daily Counts'!AI$5:AI124)</f>
        <v>8.8749036732596973E-2</v>
      </c>
      <c r="AJ125" s="36">
        <f>'Daily Counts'!AJ125/SUM('Daily Counts'!AJ$5:AJ124)</f>
        <v>5.460093449032135E-2</v>
      </c>
      <c r="AK125" s="36">
        <f>'Daily Counts'!AK125/SUM('Daily Counts'!AK$5:AK124)</f>
        <v>1.1060128749486371E-2</v>
      </c>
      <c r="AL125" s="36">
        <f>'Daily Counts'!AL125/SUM('Daily Counts'!AL$5:AL124)</f>
        <v>0.02</v>
      </c>
      <c r="AM125" s="36">
        <f>'Daily Counts'!AM125/SUM('Daily Counts'!AM$5:AM124)</f>
        <v>4.0678088890498787E-2</v>
      </c>
      <c r="AN125" s="36">
        <f>'Daily Counts'!AN125/SUM('Daily Counts'!AN$5:AN124)</f>
        <v>3.0346135609293505E-3</v>
      </c>
      <c r="AO125" s="36">
        <f>'Daily Counts'!AO125/SUM('Daily Counts'!AO$5:AO124)</f>
        <v>9.7138924392881718E-3</v>
      </c>
      <c r="AP125" s="36">
        <f>'Daily Counts'!AP125/SUM('Daily Counts'!AP$5:AP124)</f>
        <v>1.244932303220378E-2</v>
      </c>
      <c r="AQ125" s="36">
        <f>'Daily Counts'!AQ125/SUM('Daily Counts'!AQ$5:AQ124)</f>
        <v>1.2552522196993128E-2</v>
      </c>
      <c r="AR125" s="36">
        <f>'Daily Counts'!AR125/SUM('Daily Counts'!AR$5:AR124)</f>
        <v>2.4830547379222814E-2</v>
      </c>
      <c r="AS125" s="36">
        <f>'Daily Counts'!AS125/SUM('Daily Counts'!AS$5:AS124)</f>
        <v>5.9274714592249243E-4</v>
      </c>
      <c r="AT125" s="36">
        <f>'Daily Counts'!AT125/SUM('Daily Counts'!AT$5:AT124)</f>
        <v>8.4269090464448027E-3</v>
      </c>
      <c r="AU125" s="36">
        <f>'Daily Counts'!AU125/SUM('Daily Counts'!AU$5:AU124)</f>
        <v>1.4366439996168949E-2</v>
      </c>
      <c r="AV125" s="36">
        <f>'Daily Counts'!AV125/SUM('Daily Counts'!AV$5:AV124)</f>
        <v>1.0062939307829745E-3</v>
      </c>
      <c r="AW125" s="5"/>
      <c r="AX125" s="5"/>
      <c r="AY125" s="5"/>
      <c r="AZ125" s="5"/>
      <c r="BA125" s="5"/>
      <c r="BB125" s="5"/>
    </row>
    <row r="126" spans="1:54" x14ac:dyDescent="0.2">
      <c r="A126" s="2">
        <v>44468</v>
      </c>
      <c r="B126" s="36">
        <f>'Daily Counts'!B126/SUM('Daily Counts'!B$5:B125)</f>
        <v>0</v>
      </c>
      <c r="C126" s="36">
        <f>'Daily Counts'!C126/SUM('Daily Counts'!C$5:C125)</f>
        <v>3.3650039588281867E-2</v>
      </c>
      <c r="D126" s="36">
        <f>'Daily Counts'!D126/SUM('Daily Counts'!D$5:D125)</f>
        <v>1.8862449216482879E-3</v>
      </c>
      <c r="E126" s="36">
        <f>'Daily Counts'!E126/SUM('Daily Counts'!E$5:E125)</f>
        <v>0</v>
      </c>
      <c r="F126" s="36">
        <f>'Daily Counts'!F126/SUM('Daily Counts'!F$5:F125)</f>
        <v>4.4115726227795193E-2</v>
      </c>
      <c r="G126" s="36">
        <f>'Daily Counts'!G126/SUM('Daily Counts'!G$5:G125)</f>
        <v>0</v>
      </c>
      <c r="H126" s="7"/>
      <c r="I126" s="36">
        <f>'Daily Counts'!I126/SUM('Daily Counts'!I$5:I125)</f>
        <v>1.6808982720365762E-5</v>
      </c>
      <c r="J126" s="36">
        <f>'Daily Counts'!J126/SUM('Daily Counts'!J$5:J125)</f>
        <v>1.97129059998677E-3</v>
      </c>
      <c r="K126" s="36">
        <f>'Daily Counts'!K126/SUM('Daily Counts'!K$5:K125)</f>
        <v>6.2446377567089133E-3</v>
      </c>
      <c r="L126" s="36">
        <f>'Daily Counts'!L126/SUM('Daily Counts'!L$5:L125)</f>
        <v>5.5547834144081536E-2</v>
      </c>
      <c r="M126" s="36">
        <f>'Daily Counts'!M126/SUM('Daily Counts'!M$5:M125)</f>
        <v>1.9579903563567893E-2</v>
      </c>
      <c r="N126" s="36">
        <f>'Daily Counts'!N126/SUM('Daily Counts'!N$5:N125)</f>
        <v>8.9595030462310361E-4</v>
      </c>
      <c r="O126" s="36">
        <f>'Daily Counts'!O126/SUM('Daily Counts'!O$5:O125)</f>
        <v>1.6136455936103966E-2</v>
      </c>
      <c r="P126" s="36">
        <f>'Daily Counts'!P126/SUM('Daily Counts'!P$5:P125)</f>
        <v>3.2207142564270777E-2</v>
      </c>
      <c r="Q126" s="36">
        <f>'Daily Counts'!Q126/SUM('Daily Counts'!Q$5:Q125)</f>
        <v>5.8773694800381233E-3</v>
      </c>
      <c r="R126" s="36">
        <f>'Daily Counts'!R126/SUM('Daily Counts'!R$5:R125)</f>
        <v>2.3967801745579521E-3</v>
      </c>
      <c r="S126" s="36">
        <f>'Daily Counts'!S126/SUM('Daily Counts'!S$5:S125)</f>
        <v>2.0546381553915227E-3</v>
      </c>
      <c r="T126" s="36">
        <f>'Daily Counts'!T126/SUM('Daily Counts'!T$5:T125)</f>
        <v>1.7792761155593015E-3</v>
      </c>
      <c r="U126" s="36">
        <f>'Daily Counts'!U126/SUM('Daily Counts'!U$5:U125)</f>
        <v>1.7709469509172036E-2</v>
      </c>
      <c r="V126" s="36">
        <f>'Daily Counts'!V126/SUM('Daily Counts'!V$5:V125)</f>
        <v>6.8620050778837578E-4</v>
      </c>
      <c r="W126" s="36">
        <f>'Daily Counts'!W126/SUM('Daily Counts'!W$5:W125)</f>
        <v>7.6921400710378944E-3</v>
      </c>
      <c r="X126" s="36">
        <f>'Daily Counts'!X126/SUM('Daily Counts'!X$5:X125)</f>
        <v>0</v>
      </c>
      <c r="Y126" s="36">
        <f>'Daily Counts'!Y126/SUM('Daily Counts'!Y$5:Y125)</f>
        <v>4.1112420721782566E-3</v>
      </c>
      <c r="Z126" s="36">
        <f>'Daily Counts'!Z126/SUM('Daily Counts'!Z$5:Z125)</f>
        <v>3.5399193987583053E-3</v>
      </c>
      <c r="AA126" s="36">
        <f>'Daily Counts'!AA126/SUM('Daily Counts'!AA$5:AA125)</f>
        <v>1.4543697529745728E-2</v>
      </c>
      <c r="AB126" s="36">
        <f>'Daily Counts'!AB126/SUM('Daily Counts'!AB$5:AB125)</f>
        <v>0</v>
      </c>
      <c r="AC126" s="36">
        <f>'Daily Counts'!AC126/SUM('Daily Counts'!AC$5:AC125)</f>
        <v>5.8545645415270322E-4</v>
      </c>
      <c r="AD126" s="36">
        <f>'Daily Counts'!AD126/SUM('Daily Counts'!AD$5:AD125)</f>
        <v>1.747689835275211E-2</v>
      </c>
      <c r="AE126" s="36">
        <f>'Daily Counts'!AE126/SUM('Daily Counts'!AE$5:AE125)</f>
        <v>4.7628313226964154E-2</v>
      </c>
      <c r="AF126" s="36">
        <f>'Daily Counts'!AF126/SUM('Daily Counts'!AF$5:AF125)</f>
        <v>7.9058201210309193E-4</v>
      </c>
      <c r="AG126" s="36">
        <f>'Daily Counts'!AG126/SUM('Daily Counts'!AG$5:AG125)</f>
        <v>3.0452800060829562E-2</v>
      </c>
      <c r="AH126" s="36">
        <f>'Daily Counts'!AH126/SUM('Daily Counts'!AH$5:AH125)</f>
        <v>0</v>
      </c>
      <c r="AI126" s="36">
        <f>'Daily Counts'!AI126/SUM('Daily Counts'!AI$5:AI125)</f>
        <v>0</v>
      </c>
      <c r="AJ126" s="36">
        <f>'Daily Counts'!AJ126/SUM('Daily Counts'!AJ$5:AJ125)</f>
        <v>5.4721689753698143E-2</v>
      </c>
      <c r="AK126" s="36">
        <f>'Daily Counts'!AK126/SUM('Daily Counts'!AK$5:AK125)</f>
        <v>4.8464117587292986E-2</v>
      </c>
      <c r="AL126" s="36">
        <f>'Daily Counts'!AL126/SUM('Daily Counts'!AL$5:AL125)</f>
        <v>8.9546176285956944E-3</v>
      </c>
      <c r="AM126" s="36">
        <f>'Daily Counts'!AM126/SUM('Daily Counts'!AM$5:AM125)</f>
        <v>2.1388792203271841E-2</v>
      </c>
      <c r="AN126" s="36">
        <f>'Daily Counts'!AN126/SUM('Daily Counts'!AN$5:AN125)</f>
        <v>7.015221707478491E-3</v>
      </c>
      <c r="AO126" s="36">
        <f>'Daily Counts'!AO126/SUM('Daily Counts'!AO$5:AO125)</f>
        <v>1.7634228514674093E-2</v>
      </c>
      <c r="AP126" s="36">
        <f>'Daily Counts'!AP126/SUM('Daily Counts'!AP$5:AP125)</f>
        <v>1.6281661409440342E-2</v>
      </c>
      <c r="AQ126" s="36">
        <f>'Daily Counts'!AQ126/SUM('Daily Counts'!AQ$5:AQ125)</f>
        <v>6.5784082189127378E-3</v>
      </c>
      <c r="AR126" s="36">
        <f>'Daily Counts'!AR126/SUM('Daily Counts'!AR$5:AR125)</f>
        <v>1.9459559162593378E-2</v>
      </c>
      <c r="AS126" s="36">
        <f>'Daily Counts'!AS126/SUM('Daily Counts'!AS$5:AS125)</f>
        <v>1.2203357700555667E-3</v>
      </c>
      <c r="AT126" s="36">
        <f>'Daily Counts'!AT126/SUM('Daily Counts'!AT$5:AT125)</f>
        <v>5.2240691153438087E-3</v>
      </c>
      <c r="AU126" s="36">
        <f>'Daily Counts'!AU126/SUM('Daily Counts'!AU$5:AU125)</f>
        <v>1.483177540679193E-2</v>
      </c>
      <c r="AV126" s="36">
        <f>'Daily Counts'!AV126/SUM('Daily Counts'!AV$5:AV125)</f>
        <v>8.7603173711921292E-3</v>
      </c>
      <c r="AW126" s="5"/>
      <c r="AX126" s="5"/>
      <c r="AY126" s="5"/>
      <c r="AZ126" s="5"/>
      <c r="BA126" s="5"/>
      <c r="BB126" s="5"/>
    </row>
    <row r="127" spans="1:54" x14ac:dyDescent="0.2">
      <c r="A127" s="2">
        <v>44469</v>
      </c>
      <c r="B127" s="36">
        <f>'Daily Counts'!B127/SUM('Daily Counts'!B$5:B126)</f>
        <v>4.3320048518454343E-4</v>
      </c>
      <c r="C127" s="36">
        <f>'Daily Counts'!C127/SUM('Daily Counts'!C$5:C126)</f>
        <v>7.7405309520449921E-3</v>
      </c>
      <c r="D127" s="36">
        <f>'Daily Counts'!D127/SUM('Daily Counts'!D$5:D126)</f>
        <v>1.6344263990896867E-3</v>
      </c>
      <c r="E127" s="36">
        <f>'Daily Counts'!E127/SUM('Daily Counts'!E$5:E126)</f>
        <v>2.3681530774149241E-5</v>
      </c>
      <c r="F127" s="36">
        <f>'Daily Counts'!F127/SUM('Daily Counts'!F$5:F126)</f>
        <v>1.0070367474589522E-2</v>
      </c>
      <c r="G127" s="36">
        <f>'Daily Counts'!G127/SUM('Daily Counts'!G$5:G126)</f>
        <v>0</v>
      </c>
      <c r="H127" s="7"/>
      <c r="I127" s="36">
        <f>'Daily Counts'!I127/SUM('Daily Counts'!I$5:I126)</f>
        <v>2.706200729497588E-2</v>
      </c>
      <c r="J127" s="36">
        <f>'Daily Counts'!J127/SUM('Daily Counts'!J$5:J126)</f>
        <v>1.6095809015765707E-2</v>
      </c>
      <c r="K127" s="36">
        <f>'Daily Counts'!K127/SUM('Daily Counts'!K$5:K126)</f>
        <v>7.7816392168713706E-3</v>
      </c>
      <c r="L127" s="36">
        <f>'Daily Counts'!L127/SUM('Daily Counts'!L$5:L126)</f>
        <v>1.4937382958801497E-2</v>
      </c>
      <c r="M127" s="36">
        <f>'Daily Counts'!M127/SUM('Daily Counts'!M$5:M126)</f>
        <v>0</v>
      </c>
      <c r="N127" s="36">
        <f>'Daily Counts'!N127/SUM('Daily Counts'!N$5:N126)</f>
        <v>2.2071799418579868E-2</v>
      </c>
      <c r="O127" s="36">
        <f>'Daily Counts'!O127/SUM('Daily Counts'!O$5:O126)</f>
        <v>5.0180739477587418E-3</v>
      </c>
      <c r="P127" s="36">
        <f>'Daily Counts'!P127/SUM('Daily Counts'!P$5:P126)</f>
        <v>3.3168483981806988E-3</v>
      </c>
      <c r="Q127" s="36">
        <f>'Daily Counts'!Q127/SUM('Daily Counts'!Q$5:Q126)</f>
        <v>0.11254408590830131</v>
      </c>
      <c r="R127" s="36">
        <f>'Daily Counts'!R127/SUM('Daily Counts'!R$5:R126)</f>
        <v>9.4265992962194345E-2</v>
      </c>
      <c r="S127" s="36">
        <f>'Daily Counts'!S127/SUM('Daily Counts'!S$5:S126)</f>
        <v>4.1767922235722964E-4</v>
      </c>
      <c r="T127" s="36">
        <f>'Daily Counts'!T127/SUM('Daily Counts'!T$5:T126)</f>
        <v>1.1809612837890473E-2</v>
      </c>
      <c r="U127" s="36">
        <f>'Daily Counts'!U127/SUM('Daily Counts'!U$5:U126)</f>
        <v>1.7401301687517051E-2</v>
      </c>
      <c r="V127" s="36">
        <f>'Daily Counts'!V127/SUM('Daily Counts'!V$5:V126)</f>
        <v>2.9714964913483738E-4</v>
      </c>
      <c r="W127" s="36">
        <f>'Daily Counts'!W127/SUM('Daily Counts'!W$5:W126)</f>
        <v>8.3091860565695005E-3</v>
      </c>
      <c r="X127" s="36">
        <f>'Daily Counts'!X127/SUM('Daily Counts'!X$5:X126)</f>
        <v>0</v>
      </c>
      <c r="Y127" s="36">
        <f>'Daily Counts'!Y127/SUM('Daily Counts'!Y$5:Y126)</f>
        <v>5.6036109053814231E-2</v>
      </c>
      <c r="Z127" s="36">
        <f>'Daily Counts'!Z127/SUM('Daily Counts'!Z$5:Z126)</f>
        <v>2.9666612398473254E-3</v>
      </c>
      <c r="AA127" s="36">
        <f>'Daily Counts'!AA127/SUM('Daily Counts'!AA$5:AA126)</f>
        <v>4.9125480717713034E-2</v>
      </c>
      <c r="AB127" s="36">
        <f>'Daily Counts'!AB127/SUM('Daily Counts'!AB$5:AB126)</f>
        <v>0</v>
      </c>
      <c r="AC127" s="36">
        <f>'Daily Counts'!AC127/SUM('Daily Counts'!AC$5:AC126)</f>
        <v>1.2307568145592479E-3</v>
      </c>
      <c r="AD127" s="36">
        <f>'Daily Counts'!AD127/SUM('Daily Counts'!AD$5:AD126)</f>
        <v>2.7476143468246135E-3</v>
      </c>
      <c r="AE127" s="36">
        <f>'Daily Counts'!AE127/SUM('Daily Counts'!AE$5:AE126)</f>
        <v>1.8036609777741089E-2</v>
      </c>
      <c r="AF127" s="36">
        <f>'Daily Counts'!AF127/SUM('Daily Counts'!AF$5:AF126)</f>
        <v>1.4793749281856831E-3</v>
      </c>
      <c r="AG127" s="36">
        <f>'Daily Counts'!AG127/SUM('Daily Counts'!AG$5:AG126)</f>
        <v>9.8878394332939795E-3</v>
      </c>
      <c r="AH127" s="36">
        <f>'Daily Counts'!AH127/SUM('Daily Counts'!AH$5:AH126)</f>
        <v>0</v>
      </c>
      <c r="AI127" s="36">
        <f>'Daily Counts'!AI127/SUM('Daily Counts'!AI$5:AI126)</f>
        <v>6.252211867405922E-3</v>
      </c>
      <c r="AJ127" s="36">
        <f>'Daily Counts'!AJ127/SUM('Daily Counts'!AJ$5:AJ126)</f>
        <v>3.8920512996365132E-3</v>
      </c>
      <c r="AK127" s="36">
        <f>'Daily Counts'!AK127/SUM('Daily Counts'!AK$5:AK126)</f>
        <v>4.4277731119581366E-2</v>
      </c>
      <c r="AL127" s="36">
        <f>'Daily Counts'!AL127/SUM('Daily Counts'!AL$5:AL126)</f>
        <v>5.6727725218218752E-3</v>
      </c>
      <c r="AM127" s="36">
        <f>'Daily Counts'!AM127/SUM('Daily Counts'!AM$5:AM126)</f>
        <v>1.7124162960691101E-2</v>
      </c>
      <c r="AN127" s="36">
        <f>'Daily Counts'!AN127/SUM('Daily Counts'!AN$5:AN126)</f>
        <v>7.8113264233138054E-3</v>
      </c>
      <c r="AO127" s="36">
        <f>'Daily Counts'!AO127/SUM('Daily Counts'!AO$5:AO126)</f>
        <v>1.0219215569950913E-2</v>
      </c>
      <c r="AP127" s="36">
        <f>'Daily Counts'!AP127/SUM('Daily Counts'!AP$5:AP126)</f>
        <v>2.2005389833658583E-2</v>
      </c>
      <c r="AQ127" s="7"/>
      <c r="AR127" s="36">
        <f>'Daily Counts'!AR127/SUM('Daily Counts'!AR$5:AR126)</f>
        <v>2.0574323451110134E-2</v>
      </c>
      <c r="AS127" s="36">
        <f>'Daily Counts'!AS127/SUM('Daily Counts'!AS$5:AS126)</f>
        <v>4.2600525406480015E-3</v>
      </c>
      <c r="AT127" s="36">
        <f>'Daily Counts'!AT127/SUM('Daily Counts'!AT$5:AT126)</f>
        <v>6.0915542510202852E-3</v>
      </c>
      <c r="AU127" s="36">
        <f>'Daily Counts'!AU127/SUM('Daily Counts'!AU$5:AU126)</f>
        <v>1.1761786985276445E-2</v>
      </c>
      <c r="AV127" s="36">
        <f>'Daily Counts'!AV127/SUM('Daily Counts'!AV$5:AV126)</f>
        <v>3.0303322233176089E-3</v>
      </c>
      <c r="AW127" s="5"/>
      <c r="AX127" s="5"/>
      <c r="AY127" s="5"/>
      <c r="AZ127" s="5"/>
      <c r="BA127" s="5"/>
      <c r="BB127" s="5"/>
    </row>
    <row r="128" spans="1:54" x14ac:dyDescent="0.2">
      <c r="A128" s="2">
        <v>44470</v>
      </c>
      <c r="B128" s="36">
        <f>'Daily Counts'!B128/SUM('Daily Counts'!B$5:B127)</f>
        <v>0.15582691030859386</v>
      </c>
      <c r="C128" s="36">
        <f>'Daily Counts'!C128/SUM('Daily Counts'!C$5:C127)</f>
        <v>2.6003640509671355E-4</v>
      </c>
      <c r="D128" s="36">
        <f>'Daily Counts'!D128/SUM('Daily Counts'!D$5:D127)</f>
        <v>0</v>
      </c>
      <c r="E128" s="7"/>
      <c r="F128" s="36">
        <f>'Daily Counts'!F128/SUM('Daily Counts'!F$5:F127)</f>
        <v>6.1925256215747591E-2</v>
      </c>
      <c r="G128" s="36">
        <f>'Daily Counts'!G128/SUM('Daily Counts'!G$5:G127)</f>
        <v>0</v>
      </c>
      <c r="H128" s="7"/>
      <c r="I128" s="36">
        <f>'Daily Counts'!I128/SUM('Daily Counts'!I$5:I127)</f>
        <v>1.2765330671161809E-3</v>
      </c>
      <c r="J128" s="36">
        <f>'Daily Counts'!J128/SUM('Daily Counts'!J$5:J127)</f>
        <v>1.7283276805322729E-3</v>
      </c>
      <c r="K128" s="36">
        <f>'Daily Counts'!K128/SUM('Daily Counts'!K$5:K127)</f>
        <v>7.807228915662651E-3</v>
      </c>
      <c r="L128" s="36">
        <f>'Daily Counts'!L128/SUM('Daily Counts'!L$5:L127)</f>
        <v>5.1230305738543813E-2</v>
      </c>
      <c r="M128" s="36">
        <f>'Daily Counts'!M128/SUM('Daily Counts'!M$5:M127)</f>
        <v>0</v>
      </c>
      <c r="N128" s="36">
        <f>'Daily Counts'!N128/SUM('Daily Counts'!N$5:N127)</f>
        <v>1.4413452555718671E-2</v>
      </c>
      <c r="O128" s="36">
        <f>'Daily Counts'!O128/SUM('Daily Counts'!O$5:O127)</f>
        <v>5.1255766273705791E-4</v>
      </c>
      <c r="P128" s="36">
        <f>'Daily Counts'!P128/SUM('Daily Counts'!P$5:P127)</f>
        <v>4.4164225195977513E-2</v>
      </c>
      <c r="Q128" s="36">
        <f>'Daily Counts'!Q128/SUM('Daily Counts'!Q$5:Q127)</f>
        <v>1.7317246273953157E-2</v>
      </c>
      <c r="R128" s="36">
        <f>'Daily Counts'!R128/SUM('Daily Counts'!R$5:R127)</f>
        <v>0</v>
      </c>
      <c r="S128" s="36">
        <f>'Daily Counts'!S128/SUM('Daily Counts'!S$5:S127)</f>
        <v>5.693247808099594E-4</v>
      </c>
      <c r="T128" s="36">
        <f>'Daily Counts'!T128/SUM('Daily Counts'!T$5:T127)</f>
        <v>0</v>
      </c>
      <c r="U128" s="36">
        <f>'Daily Counts'!U128/SUM('Daily Counts'!U$5:U127)</f>
        <v>1.7103675470686253E-2</v>
      </c>
      <c r="V128" s="36">
        <f>'Daily Counts'!V128/SUM('Daily Counts'!V$5:V127)</f>
        <v>1.3184954983775879E-2</v>
      </c>
      <c r="W128" s="36">
        <f>'Daily Counts'!W128/SUM('Daily Counts'!W$5:W127)</f>
        <v>2.0802839480357936E-3</v>
      </c>
      <c r="X128" s="36">
        <f>'Daily Counts'!X128/SUM('Daily Counts'!X$5:X127)</f>
        <v>0</v>
      </c>
      <c r="Y128" s="36">
        <f>'Daily Counts'!Y128/SUM('Daily Counts'!Y$5:Y127)</f>
        <v>4.3323497108679256E-2</v>
      </c>
      <c r="Z128" s="36">
        <f>'Daily Counts'!Z128/SUM('Daily Counts'!Z$5:Z127)</f>
        <v>2.4222202182342861E-2</v>
      </c>
      <c r="AA128" s="36">
        <f>'Daily Counts'!AA128/SUM('Daily Counts'!AA$5:AA127)</f>
        <v>7.1043522669239065E-2</v>
      </c>
      <c r="AB128" s="36">
        <f>'Daily Counts'!AB128/SUM('Daily Counts'!AB$5:AB127)</f>
        <v>0</v>
      </c>
      <c r="AC128" s="36">
        <f>'Daily Counts'!AC128/SUM('Daily Counts'!AC$5:AC127)</f>
        <v>2.7003063034015799E-3</v>
      </c>
      <c r="AD128" s="36">
        <f>'Daily Counts'!AD128/SUM('Daily Counts'!AD$5:AD127)</f>
        <v>1.4274697688155282E-3</v>
      </c>
      <c r="AE128" s="36">
        <f>'Daily Counts'!AE128/SUM('Daily Counts'!AE$5:AE127)</f>
        <v>1.7838681559262939E-3</v>
      </c>
      <c r="AF128" s="36">
        <f>'Daily Counts'!AF128/SUM('Daily Counts'!AF$5:AF127)</f>
        <v>6.5684741922067491E-3</v>
      </c>
      <c r="AG128" s="36">
        <f>'Daily Counts'!AG128/SUM('Daily Counts'!AG$5:AG127)</f>
        <v>5.1293292415607192E-2</v>
      </c>
      <c r="AH128" s="36">
        <f>'Daily Counts'!AH128/SUM('Daily Counts'!AH$5:AH127)</f>
        <v>0</v>
      </c>
      <c r="AI128" s="36">
        <f>'Daily Counts'!AI128/SUM('Daily Counts'!AI$5:AI127)</f>
        <v>6.71746776084408E-2</v>
      </c>
      <c r="AJ128" s="36">
        <f>'Daily Counts'!AJ128/SUM('Daily Counts'!AJ$5:AJ127)</f>
        <v>5.6361121073935543E-4</v>
      </c>
      <c r="AK128" s="36">
        <f>'Daily Counts'!AK128/SUM('Daily Counts'!AK$5:AK127)</f>
        <v>3.6314426013996828E-2</v>
      </c>
      <c r="AL128" s="36">
        <f>'Daily Counts'!AL128/SUM('Daily Counts'!AL$5:AL127)</f>
        <v>1.6103499099295811E-2</v>
      </c>
      <c r="AM128" s="36">
        <f>'Daily Counts'!AM128/SUM('Daily Counts'!AM$5:AM127)</f>
        <v>7.55519817737126E-3</v>
      </c>
      <c r="AN128" s="36">
        <f>'Daily Counts'!AN128/SUM('Daily Counts'!AN$5:AN127)</f>
        <v>3.5307050231032939E-3</v>
      </c>
      <c r="AO128" s="36">
        <f>'Daily Counts'!AO128/SUM('Daily Counts'!AO$5:AO127)</f>
        <v>2.1188327003040436E-2</v>
      </c>
      <c r="AP128" s="36">
        <f>'Daily Counts'!AP128/SUM('Daily Counts'!AP$5:AP127)</f>
        <v>2.0004000800160033E-2</v>
      </c>
      <c r="AQ128" s="7"/>
      <c r="AR128" s="36">
        <f>'Daily Counts'!AR128/SUM('Daily Counts'!AR$5:AR127)</f>
        <v>1.7487653539318727E-2</v>
      </c>
      <c r="AS128" s="36">
        <f>'Daily Counts'!AS128/SUM('Daily Counts'!AS$5:AS127)</f>
        <v>1.8853251007470601E-4</v>
      </c>
      <c r="AT128" s="36">
        <f>'Daily Counts'!AT128/SUM('Daily Counts'!AT$5:AT127)</f>
        <v>1.1639757013827832E-2</v>
      </c>
      <c r="AU128" s="36">
        <f>'Daily Counts'!AU128/SUM('Daily Counts'!AU$5:AU127)</f>
        <v>7.6861771422440878E-3</v>
      </c>
      <c r="AV128" s="36">
        <f>'Daily Counts'!AV128/SUM('Daily Counts'!AV$5:AV127)</f>
        <v>2.3926100152392824E-3</v>
      </c>
      <c r="AW128" s="5"/>
      <c r="AX128" s="5"/>
      <c r="AY128" s="5"/>
      <c r="AZ128" s="5"/>
      <c r="BA128" s="5"/>
      <c r="BB128" s="5"/>
    </row>
    <row r="129" spans="1:54" x14ac:dyDescent="0.2">
      <c r="A129" s="2">
        <v>44471</v>
      </c>
      <c r="B129" s="36">
        <f>'Daily Counts'!B129/SUM('Daily Counts'!B$5:B128)</f>
        <v>8.2419640850171078E-4</v>
      </c>
      <c r="C129" s="36">
        <f>'Daily Counts'!C129/SUM('Daily Counts'!C$5:C128)</f>
        <v>1.2958444986601607E-2</v>
      </c>
      <c r="D129" s="36">
        <f>'Daily Counts'!D129/SUM('Daily Counts'!D$5:D128)</f>
        <v>0</v>
      </c>
      <c r="E129" s="7"/>
      <c r="F129" s="36">
        <f>'Daily Counts'!F129/SUM('Daily Counts'!F$5:F128)</f>
        <v>3.0614922587981455E-3</v>
      </c>
      <c r="G129" s="36">
        <f>'Daily Counts'!G129/SUM('Daily Counts'!G$5:G128)</f>
        <v>0</v>
      </c>
      <c r="H129" s="7"/>
      <c r="I129" s="36">
        <f>'Daily Counts'!I129/SUM('Daily Counts'!I$5:I128)</f>
        <v>3.2689887383337965E-5</v>
      </c>
      <c r="J129" s="36">
        <f>'Daily Counts'!J129/SUM('Daily Counts'!J$5:J128)</f>
        <v>0</v>
      </c>
      <c r="K129" s="36">
        <f>'Daily Counts'!K129/SUM('Daily Counts'!K$5:K128)</f>
        <v>1.8383915667771827E-3</v>
      </c>
      <c r="L129" s="36">
        <f>'Daily Counts'!L129/SUM('Daily Counts'!L$5:L128)</f>
        <v>2.2762488515913174E-2</v>
      </c>
      <c r="M129" s="36">
        <f>'Daily Counts'!M129/SUM('Daily Counts'!M$5:M128)</f>
        <v>3.7434489643124529E-5</v>
      </c>
      <c r="N129" s="36">
        <f>'Daily Counts'!N129/SUM('Daily Counts'!N$5:N128)</f>
        <v>2.2858834363899488E-2</v>
      </c>
      <c r="O129" s="36">
        <f>'Daily Counts'!O129/SUM('Daily Counts'!O$5:O128)</f>
        <v>2.852953646127756E-3</v>
      </c>
      <c r="P129" s="36">
        <f>'Daily Counts'!P129/SUM('Daily Counts'!P$5:P128)</f>
        <v>1.194380723074298E-3</v>
      </c>
      <c r="Q129" s="36">
        <f>'Daily Counts'!Q129/SUM('Daily Counts'!Q$5:Q128)</f>
        <v>2.153388214501651E-2</v>
      </c>
      <c r="R129" s="36">
        <f>'Daily Counts'!R129/SUM('Daily Counts'!R$5:R128)</f>
        <v>0</v>
      </c>
      <c r="S129" s="36">
        <f>'Daily Counts'!S129/SUM('Daily Counts'!S$5:S128)</f>
        <v>5.9934754570973373E-3</v>
      </c>
      <c r="T129" s="36">
        <f>'Daily Counts'!T129/SUM('Daily Counts'!T$5:T128)</f>
        <v>6.3902191152241195E-4</v>
      </c>
      <c r="U129" s="36">
        <f>'Daily Counts'!U129/SUM('Daily Counts'!U$5:U128)</f>
        <v>1.3482976800241037E-2</v>
      </c>
      <c r="V129" s="36">
        <f>'Daily Counts'!V129/SUM('Daily Counts'!V$5:V128)</f>
        <v>1.5561920656758158E-3</v>
      </c>
      <c r="W129" s="36">
        <f>'Daily Counts'!W129/SUM('Daily Counts'!W$5:W128)</f>
        <v>1.5730252914644652E-3</v>
      </c>
      <c r="X129" s="36">
        <f>'Daily Counts'!X129/SUM('Daily Counts'!X$5:X128)</f>
        <v>5.2310194272810607E-4</v>
      </c>
      <c r="Y129" s="36">
        <f>'Daily Counts'!Y129/SUM('Daily Counts'!Y$5:Y128)</f>
        <v>2.1332995117001711E-2</v>
      </c>
      <c r="Z129" s="36">
        <f>'Daily Counts'!Z129/SUM('Daily Counts'!Z$5:Z128)</f>
        <v>1.7732619567514263E-2</v>
      </c>
      <c r="AA129" s="36">
        <f>'Daily Counts'!AA129/SUM('Daily Counts'!AA$5:AA128)</f>
        <v>5.0055629139072848E-2</v>
      </c>
      <c r="AB129" s="36">
        <f>'Daily Counts'!AB129/SUM('Daily Counts'!AB$5:AB128)</f>
        <v>0</v>
      </c>
      <c r="AC129" s="36">
        <f>'Daily Counts'!AC129/SUM('Daily Counts'!AC$5:AC128)</f>
        <v>6.8330720688130557E-4</v>
      </c>
      <c r="AD129" s="36">
        <f>'Daily Counts'!AD129/SUM('Daily Counts'!AD$5:AD128)</f>
        <v>2.8508700068814105E-3</v>
      </c>
      <c r="AE129" s="36">
        <f>'Daily Counts'!AE129/SUM('Daily Counts'!AE$5:AE128)</f>
        <v>1.6855865153078776E-2</v>
      </c>
      <c r="AF129" s="36">
        <f>'Daily Counts'!AF129/SUM('Daily Counts'!AF$5:AF128)</f>
        <v>1.5601624278692027E-2</v>
      </c>
      <c r="AG129" s="36">
        <f>'Daily Counts'!AG129/SUM('Daily Counts'!AG$5:AG128)</f>
        <v>1.5985543508479289E-3</v>
      </c>
      <c r="AH129" s="36">
        <f>'Daily Counts'!AH129/SUM('Daily Counts'!AH$5:AH128)</f>
        <v>3.2592753544461947E-4</v>
      </c>
      <c r="AI129" s="36">
        <f>'Daily Counts'!AI129/SUM('Daily Counts'!AI$5:AI128)</f>
        <v>5.0587718334614964E-2</v>
      </c>
      <c r="AJ129" s="36">
        <f>'Daily Counts'!AJ129/SUM('Daily Counts'!AJ$5:AJ128)</f>
        <v>3.0725112658746417E-4</v>
      </c>
      <c r="AK129" s="36">
        <f>'Daily Counts'!AK129/SUM('Daily Counts'!AK$5:AK128)</f>
        <v>3.4370312884763193E-2</v>
      </c>
      <c r="AL129" s="36">
        <f>'Daily Counts'!AL129/SUM('Daily Counts'!AL$5:AL128)</f>
        <v>8.4882346620823029E-3</v>
      </c>
      <c r="AM129" s="36">
        <f>'Daily Counts'!AM129/SUM('Daily Counts'!AM$5:AM128)</f>
        <v>3.4533211405769391E-2</v>
      </c>
      <c r="AN129" s="7"/>
      <c r="AO129" s="36">
        <f>'Daily Counts'!AO129/SUM('Daily Counts'!AO$5:AO128)</f>
        <v>7.1697553193462819E-3</v>
      </c>
      <c r="AP129" s="36">
        <f>'Daily Counts'!AP129/SUM('Daily Counts'!AP$5:AP128)</f>
        <v>8.9857191249621132E-3</v>
      </c>
      <c r="AQ129" s="7"/>
      <c r="AR129" s="36">
        <f>'Daily Counts'!AR129/SUM('Daily Counts'!AR$5:AR128)</f>
        <v>1.4150415053950791E-2</v>
      </c>
      <c r="AS129" s="36">
        <f>'Daily Counts'!AS129/SUM('Daily Counts'!AS$5:AS128)</f>
        <v>8.2467425366980037E-5</v>
      </c>
      <c r="AT129" s="36">
        <f>'Daily Counts'!AT129/SUM('Daily Counts'!AT$5:AT128)</f>
        <v>1.1258925661461883E-2</v>
      </c>
      <c r="AU129" s="36">
        <f>'Daily Counts'!AU129/SUM('Daily Counts'!AU$5:AU128)</f>
        <v>1.0646630721613421E-2</v>
      </c>
      <c r="AV129" s="36">
        <f>'Daily Counts'!AV129/SUM('Daily Counts'!AV$5:AV128)</f>
        <v>1.9014280938662441E-3</v>
      </c>
      <c r="AW129" s="5"/>
      <c r="AX129" s="5"/>
      <c r="AY129" s="5"/>
      <c r="AZ129" s="5"/>
      <c r="BA129" s="5"/>
      <c r="BB129" s="5"/>
    </row>
    <row r="130" spans="1:54" x14ac:dyDescent="0.2">
      <c r="A130" s="2">
        <v>44472</v>
      </c>
      <c r="B130" s="36">
        <f>'Daily Counts'!B130/SUM('Daily Counts'!B$5:B129)</f>
        <v>1.2477540427230984E-4</v>
      </c>
      <c r="C130" s="36">
        <f>'Daily Counts'!C130/SUM('Daily Counts'!C$5:C129)</f>
        <v>0</v>
      </c>
      <c r="D130" s="36">
        <f>'Daily Counts'!D130/SUM('Daily Counts'!D$5:D129)</f>
        <v>3.6353120998058415E-3</v>
      </c>
      <c r="E130" s="7"/>
      <c r="F130" s="36">
        <f>'Daily Counts'!F130/SUM('Daily Counts'!F$5:F129)</f>
        <v>0</v>
      </c>
      <c r="G130" s="36">
        <f>'Daily Counts'!G130/SUM('Daily Counts'!G$5:G129)</f>
        <v>0</v>
      </c>
      <c r="H130" s="7"/>
      <c r="I130" s="36">
        <f>'Daily Counts'!I130/SUM('Daily Counts'!I$5:I129)</f>
        <v>1.4334047039210238E-2</v>
      </c>
      <c r="J130" s="36">
        <f>'Daily Counts'!J130/SUM('Daily Counts'!J$5:J129)</f>
        <v>1.2972524193757622E-5</v>
      </c>
      <c r="K130" s="36">
        <f>'Daily Counts'!K130/SUM('Daily Counts'!K$5:K129)</f>
        <v>1.4849857335299172E-3</v>
      </c>
      <c r="L130" s="36">
        <f>'Daily Counts'!L130/SUM('Daily Counts'!L$5:L129)</f>
        <v>0</v>
      </c>
      <c r="M130" s="36">
        <f>'Daily Counts'!M130/SUM('Daily Counts'!M$5:M129)</f>
        <v>3.2442009907290717E-4</v>
      </c>
      <c r="N130" s="36">
        <f>'Daily Counts'!N130/SUM('Daily Counts'!N$5:N129)</f>
        <v>8.7060677192192671E-3</v>
      </c>
      <c r="O130" s="36">
        <f>'Daily Counts'!O130/SUM('Daily Counts'!O$5:O129)</f>
        <v>5.7865579228282794E-3</v>
      </c>
      <c r="P130" s="36">
        <f>'Daily Counts'!P130/SUM('Daily Counts'!P$5:P129)</f>
        <v>6.627532664268131E-4</v>
      </c>
      <c r="Q130" s="36">
        <f>'Daily Counts'!Q130/SUM('Daily Counts'!Q$5:Q129)</f>
        <v>2.5814969950828628E-2</v>
      </c>
      <c r="R130" s="36">
        <f>'Daily Counts'!R130/SUM('Daily Counts'!R$5:R129)</f>
        <v>0</v>
      </c>
      <c r="S130" s="36">
        <f>'Daily Counts'!S130/SUM('Daily Counts'!S$5:S129)</f>
        <v>1.8740573152337858E-2</v>
      </c>
      <c r="T130" s="36">
        <f>'Daily Counts'!T130/SUM('Daily Counts'!T$5:T129)</f>
        <v>1.2102886072832752E-2</v>
      </c>
      <c r="U130" s="36">
        <f>'Daily Counts'!U130/SUM('Daily Counts'!U$5:U129)</f>
        <v>9.38312894834634E-3</v>
      </c>
      <c r="V130" s="36">
        <f>'Daily Counts'!V130/SUM('Daily Counts'!V$5:V129)</f>
        <v>7.6562781480814272E-3</v>
      </c>
      <c r="W130" s="36">
        <f>'Daily Counts'!W130/SUM('Daily Counts'!W$5:W129)</f>
        <v>5.2351825636368489E-4</v>
      </c>
      <c r="X130" s="36">
        <f>'Daily Counts'!X130/SUM('Daily Counts'!X$5:X129)</f>
        <v>0</v>
      </c>
      <c r="Y130" s="36">
        <f>'Daily Counts'!Y130/SUM('Daily Counts'!Y$5:Y129)</f>
        <v>2.8313484918102002E-3</v>
      </c>
      <c r="Z130" s="36">
        <f>'Daily Counts'!Z130/SUM('Daily Counts'!Z$5:Z129)</f>
        <v>7.0940392767540443E-4</v>
      </c>
      <c r="AA130" s="36">
        <f>'Daily Counts'!AA130/SUM('Daily Counts'!AA$5:AA129)</f>
        <v>7.7669804942532214E-2</v>
      </c>
      <c r="AB130" s="36">
        <f>'Daily Counts'!AB130/SUM('Daily Counts'!AB$5:AB129)</f>
        <v>0</v>
      </c>
      <c r="AC130" s="36">
        <f>'Daily Counts'!AC130/SUM('Daily Counts'!AC$5:AC129)</f>
        <v>3.4744537275064268E-3</v>
      </c>
      <c r="AD130" s="36">
        <f>'Daily Counts'!AD130/SUM('Daily Counts'!AD$5:AD129)</f>
        <v>6.5350934518363616E-4</v>
      </c>
      <c r="AE130" s="36">
        <f>'Daily Counts'!AE130/SUM('Daily Counts'!AE$5:AE129)</f>
        <v>2.9849558226538249E-3</v>
      </c>
      <c r="AF130" s="36">
        <f>'Daily Counts'!AF130/SUM('Daily Counts'!AF$5:AF129)</f>
        <v>1.3047138047138047E-2</v>
      </c>
      <c r="AG130" s="36">
        <f>'Daily Counts'!AG130/SUM('Daily Counts'!AG$5:AG129)</f>
        <v>4.0247033516064117E-3</v>
      </c>
      <c r="AH130" s="36">
        <f>'Daily Counts'!AH130/SUM('Daily Counts'!AH$5:AH129)</f>
        <v>1.4661960358403475E-3</v>
      </c>
      <c r="AI130" s="36">
        <f>'Daily Counts'!AI130/SUM('Daily Counts'!AI$5:AI129)</f>
        <v>3.1369268573221101E-2</v>
      </c>
      <c r="AJ130" s="36">
        <f>'Daily Counts'!AJ130/SUM('Daily Counts'!AJ$5:AJ129)</f>
        <v>2.047711682195147E-4</v>
      </c>
      <c r="AK130" s="36">
        <f>'Daily Counts'!AK130/SUM('Daily Counts'!AK$5:AK129)</f>
        <v>3.0934156705166034E-2</v>
      </c>
      <c r="AL130" s="36">
        <f>'Daily Counts'!AL130/SUM('Daily Counts'!AL$5:AL129)</f>
        <v>9.1448256268200859E-3</v>
      </c>
      <c r="AM130" s="36">
        <f>'Daily Counts'!AM130/SUM('Daily Counts'!AM$5:AM129)</f>
        <v>1.1410755038410852E-3</v>
      </c>
      <c r="AN130" s="7"/>
      <c r="AO130" s="36">
        <f>'Daily Counts'!AO130/SUM('Daily Counts'!AO$5:AO129)</f>
        <v>5.8754731229336849E-3</v>
      </c>
      <c r="AP130" s="36">
        <f>'Daily Counts'!AP130/SUM('Daily Counts'!AP$5:AP129)</f>
        <v>8.8703549908999355E-3</v>
      </c>
      <c r="AQ130" s="7"/>
      <c r="AR130" s="36">
        <f>'Daily Counts'!AR130/SUM('Daily Counts'!AR$5:AR129)</f>
        <v>5.3136658158256427E-3</v>
      </c>
      <c r="AS130" s="36">
        <f>'Daily Counts'!AS130/SUM('Daily Counts'!AS$5:AS129)</f>
        <v>1.2722496436522988E-3</v>
      </c>
      <c r="AT130" s="36">
        <f>'Daily Counts'!AT130/SUM('Daily Counts'!AT$5:AT129)</f>
        <v>8.5650386256873028E-3</v>
      </c>
      <c r="AU130" s="36">
        <f>'Daily Counts'!AU130/SUM('Daily Counts'!AU$5:AU129)</f>
        <v>7.5396735817964289E-3</v>
      </c>
      <c r="AV130" s="36">
        <f>'Daily Counts'!AV130/SUM('Daily Counts'!AV$5:AV129)</f>
        <v>1.0296680409741998E-3</v>
      </c>
      <c r="AW130" s="5"/>
      <c r="AX130" s="5"/>
      <c r="AY130" s="5"/>
      <c r="AZ130" s="5"/>
      <c r="BA130" s="5"/>
      <c r="BB130" s="5"/>
    </row>
    <row r="131" spans="1:54" x14ac:dyDescent="0.2">
      <c r="A131" s="2">
        <v>44473</v>
      </c>
      <c r="B131" s="36">
        <f>'Daily Counts'!B131/SUM('Daily Counts'!B$5:B130)</f>
        <v>0</v>
      </c>
      <c r="C131" s="36">
        <f>'Daily Counts'!C131/SUM('Daily Counts'!C$5:C130)</f>
        <v>1.6780510917202985E-3</v>
      </c>
      <c r="D131" s="36">
        <f>'Daily Counts'!D131/SUM('Daily Counts'!D$5:D130)</f>
        <v>4.21897509775674E-3</v>
      </c>
      <c r="E131" s="7"/>
      <c r="F131" s="36">
        <f>'Daily Counts'!F131/SUM('Daily Counts'!F$5:F130)</f>
        <v>1.4534038718679146E-4</v>
      </c>
      <c r="G131" s="36">
        <f>'Daily Counts'!G131/SUM('Daily Counts'!G$5:G130)</f>
        <v>0</v>
      </c>
      <c r="H131" s="7"/>
      <c r="I131" s="36">
        <f>'Daily Counts'!I131/SUM('Daily Counts'!I$5:I130)</f>
        <v>3.5175636480825008E-2</v>
      </c>
      <c r="J131" s="36">
        <f>'Daily Counts'!J131/SUM('Daily Counts'!J$5:J130)</f>
        <v>3.7619832137714528E-4</v>
      </c>
      <c r="K131" s="36">
        <f>'Daily Counts'!K131/SUM('Daily Counts'!K$5:K130)</f>
        <v>1.6098795767711324E-3</v>
      </c>
      <c r="L131" s="36">
        <f>'Daily Counts'!L131/SUM('Daily Counts'!L$5:L130)</f>
        <v>0</v>
      </c>
      <c r="M131" s="36">
        <f>'Daily Counts'!M131/SUM('Daily Counts'!M$5:M130)</f>
        <v>0</v>
      </c>
      <c r="N131" s="36">
        <f>'Daily Counts'!N131/SUM('Daily Counts'!N$5:N130)</f>
        <v>9.1808191012041854E-3</v>
      </c>
      <c r="O131" s="36">
        <f>'Daily Counts'!O131/SUM('Daily Counts'!O$5:O130)</f>
        <v>2.8634978458089602E-3</v>
      </c>
      <c r="P131" s="36">
        <f>'Daily Counts'!P131/SUM('Daily Counts'!P$5:P130)</f>
        <v>2.166713974832056E-2</v>
      </c>
      <c r="Q131" s="36">
        <f>'Daily Counts'!Q131/SUM('Daily Counts'!Q$5:Q130)</f>
        <v>3.9944964715281166E-4</v>
      </c>
      <c r="R131" s="36">
        <f>'Daily Counts'!R131/SUM('Daily Counts'!R$5:R130)</f>
        <v>0</v>
      </c>
      <c r="S131" s="36">
        <f>'Daily Counts'!S131/SUM('Daily Counts'!S$5:S130)</f>
        <v>0</v>
      </c>
      <c r="T131" s="36">
        <f>'Daily Counts'!T131/SUM('Daily Counts'!T$5:T130)</f>
        <v>4.9489896763011054E-3</v>
      </c>
      <c r="U131" s="36">
        <f>'Daily Counts'!U131/SUM('Daily Counts'!U$5:U130)</f>
        <v>3.2213529682466636E-3</v>
      </c>
      <c r="V131" s="36">
        <f>'Daily Counts'!V131/SUM('Daily Counts'!V$5:V130)</f>
        <v>5.139894520425494E-4</v>
      </c>
      <c r="W131" s="36">
        <f>'Daily Counts'!W131/SUM('Daily Counts'!W$5:W130)</f>
        <v>3.342356628384403E-3</v>
      </c>
      <c r="X131" s="36">
        <f>'Daily Counts'!X131/SUM('Daily Counts'!X$5:X130)</f>
        <v>0</v>
      </c>
      <c r="Y131" s="36">
        <f>'Daily Counts'!Y131/SUM('Daily Counts'!Y$5:Y130)</f>
        <v>8.6681939198811217E-5</v>
      </c>
      <c r="Z131" s="36">
        <f>'Daily Counts'!Z131/SUM('Daily Counts'!Z$5:Z130)</f>
        <v>1.9192198630610693E-2</v>
      </c>
      <c r="AA131" s="36">
        <f>'Daily Counts'!AA131/SUM('Daily Counts'!AA$5:AA130)</f>
        <v>3.393385520056931E-2</v>
      </c>
      <c r="AB131" s="36">
        <f>'Daily Counts'!AB131/SUM('Daily Counts'!AB$5:AB130)</f>
        <v>3.6512027491408935E-4</v>
      </c>
      <c r="AC131" s="36">
        <f>'Daily Counts'!AC131/SUM('Daily Counts'!AC$5:AC130)</f>
        <v>3.9227459221455015E-3</v>
      </c>
      <c r="AD131" s="36">
        <f>'Daily Counts'!AD131/SUM('Daily Counts'!AD$5:AD130)</f>
        <v>9.6003134796238242E-3</v>
      </c>
      <c r="AE131" s="36">
        <f>'Daily Counts'!AE131/SUM('Daily Counts'!AE$5:AE130)</f>
        <v>0</v>
      </c>
      <c r="AF131" s="36">
        <f>'Daily Counts'!AF131/SUM('Daily Counts'!AF$5:AF130)</f>
        <v>4.2930342057886722E-4</v>
      </c>
      <c r="AG131" s="36">
        <f>'Daily Counts'!AG131/SUM('Daily Counts'!AG$5:AG130)</f>
        <v>3.1792107263805378E-3</v>
      </c>
      <c r="AH131" s="36">
        <f>'Daily Counts'!AH131/SUM('Daily Counts'!AH$5:AH130)</f>
        <v>0</v>
      </c>
      <c r="AI131" s="36">
        <f>'Daily Counts'!AI131/SUM('Daily Counts'!AI$5:AI130)</f>
        <v>4.3088153292441828E-3</v>
      </c>
      <c r="AJ131" s="36">
        <f>'Daily Counts'!AJ131/SUM('Daily Counts'!AJ$5:AJ130)</f>
        <v>1.6378339645818406E-3</v>
      </c>
      <c r="AK131" s="36">
        <f>'Daily Counts'!AK131/SUM('Daily Counts'!AK$5:AK130)</f>
        <v>1.5604772401245583E-2</v>
      </c>
      <c r="AL131" s="36">
        <f>'Daily Counts'!AL131/SUM('Daily Counts'!AL$5:AL130)</f>
        <v>2.5690204289912197E-3</v>
      </c>
      <c r="AM131" s="36">
        <f>'Daily Counts'!AM131/SUM('Daily Counts'!AM$5:AM130)</f>
        <v>2.3437625415375723E-3</v>
      </c>
      <c r="AN131" s="7"/>
      <c r="AO131" s="36">
        <f>'Daily Counts'!AO131/SUM('Daily Counts'!AO$5:AO130)</f>
        <v>4.0009155413138018E-3</v>
      </c>
      <c r="AP131" s="36">
        <f>'Daily Counts'!AP131/SUM('Daily Counts'!AP$5:AP130)</f>
        <v>5.6046939311673524E-3</v>
      </c>
      <c r="AQ131" s="7"/>
      <c r="AR131" s="36">
        <f>'Daily Counts'!AR131/SUM('Daily Counts'!AR$5:AR130)</f>
        <v>9.1429547979150639E-3</v>
      </c>
      <c r="AS131" s="36">
        <f>'Daily Counts'!AS131/SUM('Daily Counts'!AS$5:AS130)</f>
        <v>2.5412661623351413E-3</v>
      </c>
      <c r="AT131" s="36">
        <f>'Daily Counts'!AT131/SUM('Daily Counts'!AT$5:AT130)</f>
        <v>5.9358961944417548E-3</v>
      </c>
      <c r="AU131" s="36">
        <f>'Daily Counts'!AU131/SUM('Daily Counts'!AU$5:AU130)</f>
        <v>3.0620094250143766E-3</v>
      </c>
      <c r="AV131" s="36">
        <f>'Daily Counts'!AV131/SUM('Daily Counts'!AV$5:AV130)</f>
        <v>1.6538417852999155E-3</v>
      </c>
      <c r="AW131" s="5"/>
      <c r="AX131" s="5"/>
      <c r="AY131" s="5"/>
      <c r="AZ131" s="5"/>
      <c r="BA131" s="5"/>
      <c r="BB131" s="5"/>
    </row>
    <row r="132" spans="1:54" x14ac:dyDescent="0.2">
      <c r="A132" s="2">
        <v>44474</v>
      </c>
      <c r="B132" s="36">
        <f>'Daily Counts'!B132/SUM('Daily Counts'!B$5:B131)</f>
        <v>6.4974923272700047E-2</v>
      </c>
      <c r="C132" s="36">
        <f>'Daily Counts'!C132/SUM('Daily Counts'!C$5:C131)</f>
        <v>1.7146573641577485E-3</v>
      </c>
      <c r="D132" s="36">
        <f>'Daily Counts'!D132/SUM('Daily Counts'!D$5:D131)</f>
        <v>0</v>
      </c>
      <c r="E132" s="7"/>
      <c r="F132" s="36">
        <f>'Daily Counts'!F132/SUM('Daily Counts'!F$5:F131)</f>
        <v>0</v>
      </c>
      <c r="G132" s="36">
        <f>'Daily Counts'!G132/SUM('Daily Counts'!G$5:G131)</f>
        <v>0</v>
      </c>
      <c r="H132" s="7"/>
      <c r="I132" s="36">
        <f>'Daily Counts'!I132/SUM('Daily Counts'!I$5:I131)</f>
        <v>4.9717478947122647E-2</v>
      </c>
      <c r="J132" s="36">
        <f>'Daily Counts'!J132/SUM('Daily Counts'!J$5:J131)</f>
        <v>3.8902432698791431E-4</v>
      </c>
      <c r="K132" s="36">
        <f>'Daily Counts'!K132/SUM('Daily Counts'!K$5:K131)</f>
        <v>2.2734722794996247E-3</v>
      </c>
      <c r="L132" s="36">
        <f>'Daily Counts'!L132/SUM('Daily Counts'!L$5:L131)</f>
        <v>2.6009894485634226E-2</v>
      </c>
      <c r="M132" s="36">
        <f>'Daily Counts'!M132/SUM('Daily Counts'!M$5:M131)</f>
        <v>2.4947298831219051E-5</v>
      </c>
      <c r="N132" s="36">
        <f>'Daily Counts'!N132/SUM('Daily Counts'!N$5:N131)</f>
        <v>8.5208203362525763E-3</v>
      </c>
      <c r="O132" s="36">
        <f>'Daily Counts'!O132/SUM('Daily Counts'!O$5:O131)</f>
        <v>9.4304200902875404E-4</v>
      </c>
      <c r="P132" s="36">
        <f>'Daily Counts'!P132/SUM('Daily Counts'!P$5:P131)</f>
        <v>8.5200963141322469E-4</v>
      </c>
      <c r="Q132" s="36">
        <f>'Daily Counts'!Q132/SUM('Daily Counts'!Q$5:Q131)</f>
        <v>2.2626441881100265E-3</v>
      </c>
      <c r="R132" s="36">
        <f>'Daily Counts'!R132/SUM('Daily Counts'!R$5:R131)</f>
        <v>0</v>
      </c>
      <c r="S132" s="36">
        <f>'Daily Counts'!S132/SUM('Daily Counts'!S$5:S131)</f>
        <v>0</v>
      </c>
      <c r="T132" s="36">
        <f>'Daily Counts'!T132/SUM('Daily Counts'!T$5:T131)</f>
        <v>4.3043126338005791E-3</v>
      </c>
      <c r="U132" s="36">
        <f>'Daily Counts'!U132/SUM('Daily Counts'!U$5:U131)</f>
        <v>4.5504587155963299E-3</v>
      </c>
      <c r="V132" s="36">
        <f>'Daily Counts'!V132/SUM('Daily Counts'!V$5:V131)</f>
        <v>8.7109959572044407E-4</v>
      </c>
      <c r="W132" s="36">
        <f>'Daily Counts'!W132/SUM('Daily Counts'!W$5:W131)</f>
        <v>6.673087872966544E-3</v>
      </c>
      <c r="X132" s="36">
        <f>'Daily Counts'!X132/SUM('Daily Counts'!X$5:X131)</f>
        <v>0</v>
      </c>
      <c r="Y132" s="36">
        <f>'Daily Counts'!Y132/SUM('Daily Counts'!Y$5:Y131)</f>
        <v>3.2193358262549217E-4</v>
      </c>
      <c r="Z132" s="36">
        <f>'Daily Counts'!Z132/SUM('Daily Counts'!Z$5:Z131)</f>
        <v>8.2448342550809212E-3</v>
      </c>
      <c r="AA132" s="36">
        <f>'Daily Counts'!AA132/SUM('Daily Counts'!AA$5:AA131)</f>
        <v>2.3419670349574352E-2</v>
      </c>
      <c r="AB132" s="36">
        <f>'Daily Counts'!AB132/SUM('Daily Counts'!AB$5:AB131)</f>
        <v>6.4409472486420336E-5</v>
      </c>
      <c r="AC132" s="36">
        <f>'Daily Counts'!AC132/SUM('Daily Counts'!AC$5:AC131)</f>
        <v>3.7279958533522057E-3</v>
      </c>
      <c r="AD132" s="36">
        <f>'Daily Counts'!AD132/SUM('Daily Counts'!AD$5:AD131)</f>
        <v>7.2287987580050457E-3</v>
      </c>
      <c r="AE132" s="36">
        <f>'Daily Counts'!AE132/SUM('Daily Counts'!AE$5:AE131)</f>
        <v>3.0951152732034443E-2</v>
      </c>
      <c r="AF132" s="36">
        <f>'Daily Counts'!AF132/SUM('Daily Counts'!AF$5:AF131)</f>
        <v>2.7546684016001993E-3</v>
      </c>
      <c r="AG132" s="36">
        <f>'Daily Counts'!AG132/SUM('Daily Counts'!AG$5:AG131)</f>
        <v>2.6524285222183949E-3</v>
      </c>
      <c r="AH132" s="36">
        <f>'Daily Counts'!AH132/SUM('Daily Counts'!AH$5:AH131)</f>
        <v>0</v>
      </c>
      <c r="AI132" s="36">
        <f>'Daily Counts'!AI132/SUM('Daily Counts'!AI$5:AI131)</f>
        <v>6.8645265495659198E-3</v>
      </c>
      <c r="AJ132" s="36">
        <f>'Daily Counts'!AJ132/SUM('Daily Counts'!AJ$5:AJ131)</f>
        <v>2.3846022824050416E-3</v>
      </c>
      <c r="AK132" s="36">
        <f>'Daily Counts'!AK132/SUM('Daily Counts'!AK$5:AK131)</f>
        <v>5.5603403727563991E-3</v>
      </c>
      <c r="AL132" s="36">
        <f>'Daily Counts'!AL132/SUM('Daily Counts'!AL$5:AL131)</f>
        <v>2.3693771170823314E-3</v>
      </c>
      <c r="AM132" s="36">
        <f>'Daily Counts'!AM132/SUM('Daily Counts'!AM$5:AM131)</f>
        <v>4.1640641265875498E-3</v>
      </c>
      <c r="AN132" s="7"/>
      <c r="AO132" s="36">
        <f>'Daily Counts'!AO132/SUM('Daily Counts'!AO$5:AO131)</f>
        <v>3.59285805475005E-3</v>
      </c>
      <c r="AP132" s="36">
        <f>'Daily Counts'!AP132/SUM('Daily Counts'!AP$5:AP131)</f>
        <v>4.8419402595140642E-3</v>
      </c>
      <c r="AQ132" s="7"/>
      <c r="AR132" s="36">
        <f>'Daily Counts'!AR132/SUM('Daily Counts'!AR$5:AR131)</f>
        <v>8.249667352122899E-3</v>
      </c>
      <c r="AS132" s="36">
        <f>'Daily Counts'!AS132/SUM('Daily Counts'!AS$5:AS131)</f>
        <v>2.4292068111673101E-3</v>
      </c>
      <c r="AT132" s="36">
        <f>'Daily Counts'!AT132/SUM('Daily Counts'!AT$5:AT131)</f>
        <v>6.9790052270342594E-3</v>
      </c>
      <c r="AU132" s="36">
        <f>'Daily Counts'!AU132/SUM('Daily Counts'!AU$5:AU131)</f>
        <v>1.5784496943615097E-3</v>
      </c>
      <c r="AV132" s="36">
        <f>'Daily Counts'!AV132/SUM('Daily Counts'!AV$5:AV131)</f>
        <v>2.0739566366082488E-3</v>
      </c>
      <c r="AW132" s="5"/>
      <c r="AX132" s="5"/>
      <c r="AY132" s="5"/>
      <c r="AZ132" s="5"/>
      <c r="BA132" s="5"/>
      <c r="BB132" s="5"/>
    </row>
    <row r="133" spans="1:54" x14ac:dyDescent="0.2">
      <c r="A133" s="2">
        <v>44475</v>
      </c>
      <c r="B133" s="36">
        <f>'Daily Counts'!B133/SUM('Daily Counts'!B$5:B132)</f>
        <v>1.148051826339589E-3</v>
      </c>
      <c r="C133" s="36">
        <f>'Daily Counts'!C133/SUM('Daily Counts'!C$5:C132)</f>
        <v>1.9674969503797267E-3</v>
      </c>
      <c r="D133" s="36">
        <f>'Daily Counts'!D133/SUM('Daily Counts'!D$5:D132)</f>
        <v>0</v>
      </c>
      <c r="E133" s="7"/>
      <c r="F133" s="36">
        <f>'Daily Counts'!F133/SUM('Daily Counts'!F$5:F132)</f>
        <v>2.5605254744674049E-2</v>
      </c>
      <c r="G133" s="36">
        <f>'Daily Counts'!G133/SUM('Daily Counts'!G$5:G132)</f>
        <v>0</v>
      </c>
      <c r="H133" s="7"/>
      <c r="I133" s="36">
        <f>'Daily Counts'!I133/SUM('Daily Counts'!I$5:I132)</f>
        <v>0</v>
      </c>
      <c r="J133" s="36">
        <f>'Daily Counts'!J133/SUM('Daily Counts'!J$5:J132)</f>
        <v>1.296243486376481E-5</v>
      </c>
      <c r="K133" s="36">
        <f>'Daily Counts'!K133/SUM('Daily Counts'!K$5:K132)</f>
        <v>1.9623565158676569E-3</v>
      </c>
      <c r="L133" s="36">
        <f>'Daily Counts'!L133/SUM('Daily Counts'!L$5:L132)</f>
        <v>1.1028787225423707E-2</v>
      </c>
      <c r="M133" s="36">
        <f>'Daily Counts'!M133/SUM('Daily Counts'!M$5:M132)</f>
        <v>8.731336767659129E-5</v>
      </c>
      <c r="N133" s="36">
        <f>'Daily Counts'!N133/SUM('Daily Counts'!N$5:N132)</f>
        <v>0</v>
      </c>
      <c r="O133" s="36">
        <f>'Daily Counts'!O133/SUM('Daily Counts'!O$5:O132)</f>
        <v>1.8668597499803719E-3</v>
      </c>
      <c r="P133" s="36">
        <f>'Daily Counts'!P133/SUM('Daily Counts'!P$5:P132)</f>
        <v>2.9868976238063512E-2</v>
      </c>
      <c r="Q133" s="36">
        <f>'Daily Counts'!Q133/SUM('Daily Counts'!Q$5:Q132)</f>
        <v>1.8414412819264307E-2</v>
      </c>
      <c r="R133" s="36">
        <f>'Daily Counts'!R133/SUM('Daily Counts'!R$5:R132)</f>
        <v>0</v>
      </c>
      <c r="S133" s="36">
        <f>'Daily Counts'!S133/SUM('Daily Counts'!S$5:S132)</f>
        <v>0</v>
      </c>
      <c r="T133" s="36">
        <f>'Daily Counts'!T133/SUM('Daily Counts'!T$5:T132)</f>
        <v>4.5193654810864555E-4</v>
      </c>
      <c r="U133" s="36">
        <f>'Daily Counts'!U133/SUM('Daily Counts'!U$5:U132)</f>
        <v>2.2283919047271132E-3</v>
      </c>
      <c r="V133" s="36">
        <f>'Daily Counts'!V133/SUM('Daily Counts'!V$5:V132)</f>
        <v>1.1314438741352377E-2</v>
      </c>
      <c r="W133" s="36">
        <f>'Daily Counts'!W133/SUM('Daily Counts'!W$5:W132)</f>
        <v>6.3433999566534334E-5</v>
      </c>
      <c r="X133" s="36">
        <f>'Daily Counts'!X133/SUM('Daily Counts'!X$5:X132)</f>
        <v>6.6932394657832073E-3</v>
      </c>
      <c r="Y133" s="36">
        <f>'Daily Counts'!Y133/SUM('Daily Counts'!Y$5:Y132)</f>
        <v>8.7884339258305691E-4</v>
      </c>
      <c r="Z133" s="36">
        <f>'Daily Counts'!Z133/SUM('Daily Counts'!Z$5:Z132)</f>
        <v>9.9273118858527387E-4</v>
      </c>
      <c r="AA133" s="36">
        <f>'Daily Counts'!AA133/SUM('Daily Counts'!AA$5:AA132)</f>
        <v>1.4158540254499761E-2</v>
      </c>
      <c r="AB133" s="36">
        <f>'Daily Counts'!AB133/SUM('Daily Counts'!AB$5:AB132)</f>
        <v>1.7389437526835552E-3</v>
      </c>
      <c r="AC133" s="36">
        <f>'Daily Counts'!AC133/SUM('Daily Counts'!AC$5:AC132)</f>
        <v>2.2046555970445698E-3</v>
      </c>
      <c r="AD133" s="36">
        <f>'Daily Counts'!AD133/SUM('Daily Counts'!AD$5:AD132)</f>
        <v>3.0345359086749193E-3</v>
      </c>
      <c r="AE133" s="36">
        <f>'Daily Counts'!AE133/SUM('Daily Counts'!AE$5:AE132)</f>
        <v>2.9829490781725105E-3</v>
      </c>
      <c r="AF133" s="36">
        <f>'Daily Counts'!AF133/SUM('Daily Counts'!AF$5:AF132)</f>
        <v>1.1167863059083379E-2</v>
      </c>
      <c r="AG133" s="36">
        <f>'Daily Counts'!AG133/SUM('Daily Counts'!AG$5:AG132)</f>
        <v>3.4355996839248291E-5</v>
      </c>
      <c r="AH133" s="36">
        <f>'Daily Counts'!AH133/SUM('Daily Counts'!AH$5:AH132)</f>
        <v>2.9823229584643746E-4</v>
      </c>
      <c r="AI133" s="36">
        <f>'Daily Counts'!AI133/SUM('Daily Counts'!AI$5:AI132)</f>
        <v>4.0605574493683579E-3</v>
      </c>
      <c r="AJ133" s="36">
        <f>'Daily Counts'!AJ133/SUM('Daily Counts'!AJ$5:AJ132)</f>
        <v>2.3789294817332203E-3</v>
      </c>
      <c r="AK133" s="36">
        <f>'Daily Counts'!AK133/SUM('Daily Counts'!AK$5:AK132)</f>
        <v>8.811719724274027E-3</v>
      </c>
      <c r="AL133" s="36">
        <f>'Daily Counts'!AL133/SUM('Daily Counts'!AL$5:AL132)</f>
        <v>1.7859644207872251E-3</v>
      </c>
      <c r="AM133" s="36">
        <f>'Daily Counts'!AM133/SUM('Daily Counts'!AM$5:AM132)</f>
        <v>5.9809566340770989E-3</v>
      </c>
      <c r="AN133" s="7"/>
      <c r="AO133" s="36">
        <f>'Daily Counts'!AO133/SUM('Daily Counts'!AO$5:AO132)</f>
        <v>8.3866395289670711E-3</v>
      </c>
      <c r="AP133" s="36">
        <f>'Daily Counts'!AP133/SUM('Daily Counts'!AP$5:AP132)</f>
        <v>2.9171649940200717E-2</v>
      </c>
      <c r="AQ133" s="7"/>
      <c r="AR133" s="36">
        <f>'Daily Counts'!AR133/SUM('Daily Counts'!AR$5:AR132)</f>
        <v>1.1925328726365295E-2</v>
      </c>
      <c r="AS133" s="36">
        <f>'Daily Counts'!AS133/SUM('Daily Counts'!AS$5:AS132)</f>
        <v>1.6857878716928119E-3</v>
      </c>
      <c r="AT133" s="36">
        <f>'Daily Counts'!AT133/SUM('Daily Counts'!AT$5:AT132)</f>
        <v>9.7220097889262769E-3</v>
      </c>
      <c r="AU133" s="36">
        <f>'Daily Counts'!AU133/SUM('Daily Counts'!AU$5:AU132)</f>
        <v>1.8881810274975655E-3</v>
      </c>
      <c r="AV133" s="36">
        <f>'Daily Counts'!AV133/SUM('Daily Counts'!AV$5:AV132)</f>
        <v>1.9892889323197584E-3</v>
      </c>
      <c r="AW133" s="5"/>
      <c r="AX133" s="5"/>
      <c r="AY133" s="5"/>
      <c r="AZ133" s="5"/>
      <c r="BA133" s="5"/>
      <c r="BB133" s="5"/>
    </row>
    <row r="134" spans="1:54" x14ac:dyDescent="0.2">
      <c r="A134" s="2">
        <v>44476</v>
      </c>
      <c r="B134" s="36">
        <f>'Daily Counts'!B134/SUM('Daily Counts'!B$5:B133)</f>
        <v>1.6381933068102035E-4</v>
      </c>
      <c r="C134" s="36">
        <f>'Daily Counts'!C134/SUM('Daily Counts'!C$5:C133)</f>
        <v>7.9919883752896364E-3</v>
      </c>
      <c r="D134" s="36">
        <f>'Daily Counts'!D134/SUM('Daily Counts'!D$5:D133)</f>
        <v>0</v>
      </c>
      <c r="E134" s="7"/>
      <c r="F134" s="36">
        <f>'Daily Counts'!F134/SUM('Daily Counts'!F$5:F133)</f>
        <v>9.2382679664475172E-3</v>
      </c>
      <c r="G134" s="36">
        <f>'Daily Counts'!G134/SUM('Daily Counts'!G$5:G133)</f>
        <v>4.5119566852158219E-2</v>
      </c>
      <c r="H134" s="7"/>
      <c r="I134" s="36">
        <f>'Daily Counts'!I134/SUM('Daily Counts'!I$5:I133)</f>
        <v>0</v>
      </c>
      <c r="J134" s="36">
        <f>'Daily Counts'!J134/SUM('Daily Counts'!J$5:J133)</f>
        <v>1.6850946893592752E-3</v>
      </c>
      <c r="K134" s="36">
        <f>'Daily Counts'!K134/SUM('Daily Counts'!K$5:K133)</f>
        <v>1.832157523428451E-3</v>
      </c>
      <c r="L134" s="36">
        <f>'Daily Counts'!L134/SUM('Daily Counts'!L$5:L133)</f>
        <v>2.874462007728994E-2</v>
      </c>
      <c r="M134" s="36">
        <f>'Daily Counts'!M134/SUM('Daily Counts'!M$5:M133)</f>
        <v>5.363067175534436E-4</v>
      </c>
      <c r="N134" s="36">
        <f>'Daily Counts'!N134/SUM('Daily Counts'!N$5:N133)</f>
        <v>3.4453057708871661E-4</v>
      </c>
      <c r="O134" s="36">
        <f>'Daily Counts'!O134/SUM('Daily Counts'!O$5:O133)</f>
        <v>3.6919326048151855E-3</v>
      </c>
      <c r="P134" s="36">
        <f>'Daily Counts'!P134/SUM('Daily Counts'!P$5:P133)</f>
        <v>0</v>
      </c>
      <c r="Q134" s="36">
        <f>'Daily Counts'!Q134/SUM('Daily Counts'!Q$5:Q133)</f>
        <v>2.8686921371756423E-3</v>
      </c>
      <c r="R134" s="36">
        <f>'Daily Counts'!R134/SUM('Daily Counts'!R$5:R133)</f>
        <v>0</v>
      </c>
      <c r="S134" s="36">
        <f>'Daily Counts'!S134/SUM('Daily Counts'!S$5:S133)</f>
        <v>0</v>
      </c>
      <c r="T134" s="36">
        <f>'Daily Counts'!T134/SUM('Daily Counts'!T$5:T133)</f>
        <v>0</v>
      </c>
      <c r="U134" s="36">
        <f>'Daily Counts'!U134/SUM('Daily Counts'!U$5:U133)</f>
        <v>2.0229633679606342E-3</v>
      </c>
      <c r="V134" s="36">
        <f>'Daily Counts'!V134/SUM('Daily Counts'!V$5:V133)</f>
        <v>2.8686806275790545E-4</v>
      </c>
      <c r="W134" s="36">
        <f>'Daily Counts'!W134/SUM('Daily Counts'!W$5:W133)</f>
        <v>8.0978935962153446E-3</v>
      </c>
      <c r="X134" s="36">
        <f>'Daily Counts'!X134/SUM('Daily Counts'!X$5:X133)</f>
        <v>4.7821548492592801E-4</v>
      </c>
      <c r="Y134" s="7"/>
      <c r="Z134" s="36">
        <f>'Daily Counts'!Z134/SUM('Daily Counts'!Z$5:Z133)</f>
        <v>1.0421744465549411E-3</v>
      </c>
      <c r="AA134" s="36">
        <f>'Daily Counts'!AA134/SUM('Daily Counts'!AA$5:AA133)</f>
        <v>1.3969600195452245E-2</v>
      </c>
      <c r="AB134" s="36">
        <f>'Daily Counts'!AB134/SUM('Daily Counts'!AB$5:AB133)</f>
        <v>3.4289878056621161E-4</v>
      </c>
      <c r="AC134" s="36">
        <f>'Daily Counts'!AC134/SUM('Daily Counts'!AC$5:AC133)</f>
        <v>3.8248875324520897E-3</v>
      </c>
      <c r="AD134" s="36">
        <f>'Daily Counts'!AD134/SUM('Daily Counts'!AD$5:AD133)</f>
        <v>1.4566525803559995E-3</v>
      </c>
      <c r="AE134" s="36">
        <f>'Daily Counts'!AE134/SUM('Daily Counts'!AE$5:AE133)</f>
        <v>2.5519504192489974E-3</v>
      </c>
      <c r="AF134" s="36">
        <f>'Daily Counts'!AF134/SUM('Daily Counts'!AF$5:AF133)</f>
        <v>6.0342120711545551E-3</v>
      </c>
      <c r="AG134" s="36">
        <f>'Daily Counts'!AG134/SUM('Daily Counts'!AG$5:AG133)</f>
        <v>2.0166277312079154E-2</v>
      </c>
      <c r="AH134" s="36">
        <f>'Daily Counts'!AH134/SUM('Daily Counts'!AH$5:AH133)</f>
        <v>1.7346523919230248E-3</v>
      </c>
      <c r="AI134" s="36">
        <f>'Daily Counts'!AI134/SUM('Daily Counts'!AI$5:AI133)</f>
        <v>1.6575964850966098E-2</v>
      </c>
      <c r="AJ134" s="36">
        <f>'Daily Counts'!AJ134/SUM('Daily Counts'!AJ$5:AJ133)</f>
        <v>2.3393795558569251E-3</v>
      </c>
      <c r="AK134" s="36">
        <f>'Daily Counts'!AK134/SUM('Daily Counts'!AK$5:AK133)</f>
        <v>9.2102045806504197E-3</v>
      </c>
      <c r="AL134" s="36">
        <f>'Daily Counts'!AL134/SUM('Daily Counts'!AL$5:AL133)</f>
        <v>3.7403432726255811E-3</v>
      </c>
      <c r="AM134" s="36">
        <f>'Daily Counts'!AM134/SUM('Daily Counts'!AM$5:AM133)</f>
        <v>1.9183815835367981E-3</v>
      </c>
      <c r="AN134" s="7"/>
      <c r="AO134" s="7"/>
      <c r="AP134" s="36">
        <f>'Daily Counts'!AP134/SUM('Daily Counts'!AP$5:AP133)</f>
        <v>2.8799514955537592E-2</v>
      </c>
      <c r="AQ134" s="7"/>
      <c r="AR134" s="36">
        <f>'Daily Counts'!AR134/SUM('Daily Counts'!AR$5:AR133)</f>
        <v>8.0975979892348188E-3</v>
      </c>
      <c r="AS134" s="36">
        <f>'Daily Counts'!AS134/SUM('Daily Counts'!AS$5:AS133)</f>
        <v>1.3159740077602729E-2</v>
      </c>
      <c r="AT134" s="36">
        <f>'Daily Counts'!AT134/SUM('Daily Counts'!AT$5:AT133)</f>
        <v>9.3538461538461536E-3</v>
      </c>
      <c r="AU134" s="36">
        <f>'Daily Counts'!AU134/SUM('Daily Counts'!AU$5:AU133)</f>
        <v>6.9745872750881098E-4</v>
      </c>
      <c r="AV134" s="36">
        <f>'Daily Counts'!AV134/SUM('Daily Counts'!AV$5:AV133)</f>
        <v>2.1257170600931978E-3</v>
      </c>
      <c r="AW134" s="5"/>
      <c r="AX134" s="5"/>
      <c r="AY134" s="5"/>
      <c r="AZ134" s="5"/>
      <c r="BA134" s="5"/>
      <c r="BB134" s="5"/>
    </row>
    <row r="135" spans="1:54" x14ac:dyDescent="0.2">
      <c r="A135" s="2">
        <v>44477</v>
      </c>
      <c r="B135" s="36">
        <f>'Daily Counts'!B135/SUM('Daily Counts'!B$5:B134)</f>
        <v>3.2758499660715538E-4</v>
      </c>
      <c r="C135" s="36">
        <f>'Daily Counts'!C135/SUM('Daily Counts'!C$5:C134)</f>
        <v>0</v>
      </c>
      <c r="D135" s="36">
        <f>'Daily Counts'!D135/SUM('Daily Counts'!D$5:D134)</f>
        <v>3.5351982785121423E-2</v>
      </c>
      <c r="E135" s="7"/>
      <c r="F135" s="36">
        <f>'Daily Counts'!F135/SUM('Daily Counts'!F$5:F134)</f>
        <v>5.3209412028977367E-2</v>
      </c>
      <c r="G135" s="36">
        <f>'Daily Counts'!G135/SUM('Daily Counts'!G$5:G134)</f>
        <v>1.4390559792775939E-5</v>
      </c>
      <c r="H135" s="7"/>
      <c r="I135" s="36">
        <f>'Daily Counts'!I135/SUM('Daily Counts'!I$5:I134)</f>
        <v>0</v>
      </c>
      <c r="J135" s="36">
        <f>'Daily Counts'!J135/SUM('Daily Counts'!J$5:J134)</f>
        <v>1.3522781681483494E-2</v>
      </c>
      <c r="K135" s="36">
        <f>'Daily Counts'!K135/SUM('Daily Counts'!K$5:K134)</f>
        <v>2.1336080047086523E-3</v>
      </c>
      <c r="L135" s="36">
        <f>'Daily Counts'!L135/SUM('Daily Counts'!L$5:L134)</f>
        <v>4.0706074502167219E-3</v>
      </c>
      <c r="M135" s="7"/>
      <c r="N135" s="36">
        <f>'Daily Counts'!N135/SUM('Daily Counts'!N$5:N134)</f>
        <v>9.1347433348466581E-3</v>
      </c>
      <c r="O135" s="7"/>
      <c r="P135" s="36">
        <f>'Daily Counts'!P135/SUM('Daily Counts'!P$5:P134)</f>
        <v>1.0781671159029649E-4</v>
      </c>
      <c r="Q135" s="36">
        <f>'Daily Counts'!Q135/SUM('Daily Counts'!Q$5:Q134)</f>
        <v>1.6469466475967582E-3</v>
      </c>
      <c r="R135" s="36">
        <f>'Daily Counts'!R135/SUM('Daily Counts'!R$5:R134)</f>
        <v>0</v>
      </c>
      <c r="S135" s="36">
        <f>'Daily Counts'!S135/SUM('Daily Counts'!S$5:S134)</f>
        <v>0</v>
      </c>
      <c r="T135" s="36">
        <f>'Daily Counts'!T135/SUM('Daily Counts'!T$5:T134)</f>
        <v>7.5288732288325728E-3</v>
      </c>
      <c r="U135" s="36">
        <f>'Daily Counts'!U135/SUM('Daily Counts'!U$5:U134)</f>
        <v>1.213146359651516E-2</v>
      </c>
      <c r="V135" s="36">
        <f>'Daily Counts'!V135/SUM('Daily Counts'!V$5:V134)</f>
        <v>2.3384072358261635E-3</v>
      </c>
      <c r="W135" s="36">
        <f>'Daily Counts'!W135/SUM('Daily Counts'!W$5:W134)</f>
        <v>6.2920452817525447E-5</v>
      </c>
      <c r="X135" s="36">
        <f>'Daily Counts'!X135/SUM('Daily Counts'!X$5:X134)</f>
        <v>3.0837864786242199E-5</v>
      </c>
      <c r="Y135" s="7"/>
      <c r="Z135" s="36">
        <f>'Daily Counts'!Z135/SUM('Daily Counts'!Z$5:Z134)</f>
        <v>1.7631353584202307E-3</v>
      </c>
      <c r="AA135" s="36">
        <f>'Daily Counts'!AA135/SUM('Daily Counts'!AA$5:AA134)</f>
        <v>2.2804134002254598E-3</v>
      </c>
      <c r="AB135" s="36">
        <f>'Daily Counts'!AB135/SUM('Daily Counts'!AB$5:AB134)</f>
        <v>0</v>
      </c>
      <c r="AC135" s="36">
        <f>'Daily Counts'!AC135/SUM('Daily Counts'!AC$5:AC134)</f>
        <v>7.5219142383321485E-3</v>
      </c>
      <c r="AD135" s="36">
        <f>'Daily Counts'!AD135/SUM('Daily Counts'!AD$5:AD134)</f>
        <v>3.3885843070185252E-3</v>
      </c>
      <c r="AE135" s="36">
        <f>'Daily Counts'!AE135/SUM('Daily Counts'!AE$5:AE134)</f>
        <v>1.5119617224880382E-3</v>
      </c>
      <c r="AF135" s="36">
        <f>'Daily Counts'!AF135/SUM('Daily Counts'!AF$5:AF134)</f>
        <v>3.9082113148145633E-3</v>
      </c>
      <c r="AG135" s="36">
        <f>'Daily Counts'!AG135/SUM('Daily Counts'!AG$5:AG134)</f>
        <v>4.6809227142616599E-3</v>
      </c>
      <c r="AH135" s="36">
        <f>'Daily Counts'!AH135/SUM('Daily Counts'!AH$5:AH134)</f>
        <v>1.5422495197380882E-3</v>
      </c>
      <c r="AI135" s="36">
        <f>'Daily Counts'!AI135/SUM('Daily Counts'!AI$5:AI134)</f>
        <v>1.1885467314964884E-2</v>
      </c>
      <c r="AJ135" s="36">
        <f>'Daily Counts'!AJ135/SUM('Daily Counts'!AJ$5:AJ134)</f>
        <v>2.9765931538357463E-3</v>
      </c>
      <c r="AK135" s="36">
        <f>'Daily Counts'!AK135/SUM('Daily Counts'!AK$5:AK134)</f>
        <v>8.0291283045280781E-3</v>
      </c>
      <c r="AL135" s="36">
        <f>'Daily Counts'!AL135/SUM('Daily Counts'!AL$5:AL134)</f>
        <v>1.0308560284181933E-2</v>
      </c>
      <c r="AM135" s="36">
        <f>'Daily Counts'!AM135/SUM('Daily Counts'!AM$5:AM134)</f>
        <v>1.4241633040588654E-4</v>
      </c>
      <c r="AN135" s="7"/>
      <c r="AO135" s="7"/>
      <c r="AP135" s="36">
        <f>'Daily Counts'!AP135/SUM('Daily Counts'!AP$5:AP134)</f>
        <v>2.5783321874079168E-2</v>
      </c>
      <c r="AQ135" s="7"/>
      <c r="AR135" s="36">
        <f>'Daily Counts'!AR135/SUM('Daily Counts'!AR$5:AR134)</f>
        <v>3.8575074386385821E-3</v>
      </c>
      <c r="AS135" s="36">
        <f>'Daily Counts'!AS135/SUM('Daily Counts'!AS$5:AS134)</f>
        <v>6.7020417579882335E-3</v>
      </c>
      <c r="AT135" s="36">
        <f>'Daily Counts'!AT135/SUM('Daily Counts'!AT$5:AT134)</f>
        <v>5.9748811120595054E-3</v>
      </c>
      <c r="AU135" s="36">
        <f>'Daily Counts'!AU135/SUM('Daily Counts'!AU$5:AU134)</f>
        <v>6.0058278774217943E-4</v>
      </c>
      <c r="AV135" s="36">
        <f>'Daily Counts'!AV135/SUM('Daily Counts'!AV$5:AV134)</f>
        <v>9.2052421431573143E-4</v>
      </c>
      <c r="AW135" s="5"/>
      <c r="AX135" s="5"/>
      <c r="AY135" s="5"/>
      <c r="AZ135" s="5"/>
      <c r="BA135" s="5"/>
      <c r="BB135" s="5"/>
    </row>
    <row r="136" spans="1:54" x14ac:dyDescent="0.2">
      <c r="A136" s="2">
        <v>44478</v>
      </c>
      <c r="B136" s="36">
        <f>'Daily Counts'!B136/SUM('Daily Counts'!B$5:B135)</f>
        <v>4.6384879885850626E-2</v>
      </c>
      <c r="C136" s="36">
        <f>'Daily Counts'!C136/SUM('Daily Counts'!C$5:C135)</f>
        <v>9.7403229891103189E-3</v>
      </c>
      <c r="D136" s="36">
        <f>'Daily Counts'!D136/SUM('Daily Counts'!D$5:D135)</f>
        <v>0</v>
      </c>
      <c r="E136" s="7"/>
      <c r="F136" s="36">
        <f>'Daily Counts'!F136/SUM('Daily Counts'!F$5:F135)</f>
        <v>7.6488309472393295E-2</v>
      </c>
      <c r="G136" s="36">
        <f>'Daily Counts'!G136/SUM('Daily Counts'!G$5:G135)</f>
        <v>0</v>
      </c>
      <c r="H136" s="7"/>
      <c r="I136" s="36">
        <f>'Daily Counts'!I136/SUM('Daily Counts'!I$5:I135)</f>
        <v>5.9314619570858726E-4</v>
      </c>
      <c r="J136" s="36">
        <f>'Daily Counts'!J136/SUM('Daily Counts'!J$5:J135)</f>
        <v>7.6606828221955514E-5</v>
      </c>
      <c r="K136" s="7"/>
      <c r="L136" s="36">
        <f>'Daily Counts'!L136/SUM('Daily Counts'!L$5:L135)</f>
        <v>2.8078429409777398E-2</v>
      </c>
      <c r="M136" s="7"/>
      <c r="N136" s="36">
        <f>'Daily Counts'!N136/SUM('Daily Counts'!N$5:N135)</f>
        <v>7.7566882044042479E-6</v>
      </c>
      <c r="O136" s="7"/>
      <c r="P136" s="36">
        <f>'Daily Counts'!P136/SUM('Daily Counts'!P$5:P135)</f>
        <v>1.0421158545350006E-3</v>
      </c>
      <c r="Q136" s="36">
        <f>'Daily Counts'!Q136/SUM('Daily Counts'!Q$5:Q135)</f>
        <v>9.6490848513694771E-3</v>
      </c>
      <c r="R136" s="36">
        <f>'Daily Counts'!R136/SUM('Daily Counts'!R$5:R135)</f>
        <v>0</v>
      </c>
      <c r="S136" s="36">
        <f>'Daily Counts'!S136/SUM('Daily Counts'!S$5:S135)</f>
        <v>0</v>
      </c>
      <c r="T136" s="36">
        <f>'Daily Counts'!T136/SUM('Daily Counts'!T$5:T135)</f>
        <v>3.1683878584986024E-3</v>
      </c>
      <c r="U136" s="36">
        <f>'Daily Counts'!U136/SUM('Daily Counts'!U$5:U135)</f>
        <v>5.7342581943645776E-2</v>
      </c>
      <c r="V136" s="36">
        <f>'Daily Counts'!V136/SUM('Daily Counts'!V$5:V135)</f>
        <v>4.2257240954309359E-3</v>
      </c>
      <c r="W136" s="36">
        <f>'Daily Counts'!W136/SUM('Daily Counts'!W$5:W135)</f>
        <v>3.5652679980495888E-4</v>
      </c>
      <c r="X136" s="36">
        <f>'Daily Counts'!X136/SUM('Daily Counts'!X$5:X135)</f>
        <v>7.991900170630924E-3</v>
      </c>
      <c r="Y136" s="7"/>
      <c r="Z136" s="36">
        <f>'Daily Counts'!Z136/SUM('Daily Counts'!Z$5:Z135)</f>
        <v>6.7048845083643438E-4</v>
      </c>
      <c r="AA136" s="36">
        <f>'Daily Counts'!AA136/SUM('Daily Counts'!AA$5:AA135)</f>
        <v>4.6105501751493921E-3</v>
      </c>
      <c r="AB136" s="36">
        <f>'Daily Counts'!AB136/SUM('Daily Counts'!AB$5:AB135)</f>
        <v>0</v>
      </c>
      <c r="AC136" s="36">
        <f>'Daily Counts'!AC136/SUM('Daily Counts'!AC$5:AC135)</f>
        <v>3.5075343405247587E-3</v>
      </c>
      <c r="AD136" s="36">
        <f>'Daily Counts'!AD136/SUM('Daily Counts'!AD$5:AD135)</f>
        <v>1.8797291915571484E-2</v>
      </c>
      <c r="AE136" s="36">
        <f>'Daily Counts'!AE136/SUM('Daily Counts'!AE$5:AE135)</f>
        <v>2.4842821380114278E-4</v>
      </c>
      <c r="AF136" s="36">
        <f>'Daily Counts'!AF136/SUM('Daily Counts'!AF$5:AF135)</f>
        <v>1.9735330296435476E-3</v>
      </c>
      <c r="AG136" s="36">
        <f>'Daily Counts'!AG136/SUM('Daily Counts'!AG$5:AG135)</f>
        <v>1.1061205336193604E-3</v>
      </c>
      <c r="AH136" s="36">
        <f>'Daily Counts'!AH136/SUM('Daily Counts'!AH$5:AH135)</f>
        <v>2.3503349902744761E-3</v>
      </c>
      <c r="AI136" s="36">
        <f>'Daily Counts'!AI136/SUM('Daily Counts'!AI$5:AI135)</f>
        <v>4.2226860165995245E-3</v>
      </c>
      <c r="AJ136" s="36">
        <f>'Daily Counts'!AJ136/SUM('Daily Counts'!AJ$5:AJ135)</f>
        <v>1.6019155537569136E-3</v>
      </c>
      <c r="AK136" s="36">
        <f>'Daily Counts'!AK136/SUM('Daily Counts'!AK$5:AK135)</f>
        <v>5.307891064716211E-3</v>
      </c>
      <c r="AL136" s="36">
        <f>'Daily Counts'!AL136/SUM('Daily Counts'!AL$5:AL135)</f>
        <v>4.1882109617373316E-3</v>
      </c>
      <c r="AM136" s="36">
        <f>'Daily Counts'!AM136/SUM('Daily Counts'!AM$5:AM135)</f>
        <v>3.164356686285678E-5</v>
      </c>
      <c r="AN136" s="7"/>
      <c r="AO136" s="7"/>
      <c r="AP136" s="36">
        <f>'Daily Counts'!AP136/SUM('Daily Counts'!AP$5:AP135)</f>
        <v>3.2205039817430302E-2</v>
      </c>
      <c r="AQ136" s="7"/>
      <c r="AR136" s="36">
        <f>'Daily Counts'!AR136/SUM('Daily Counts'!AR$5:AR135)</f>
        <v>3.4443572290497556E-3</v>
      </c>
      <c r="AS136" s="36">
        <f>'Daily Counts'!AS136/SUM('Daily Counts'!AS$5:AS135)</f>
        <v>1.0587709548418145E-2</v>
      </c>
      <c r="AT136" s="36">
        <f>'Daily Counts'!AT136/SUM('Daily Counts'!AT$5:AT135)</f>
        <v>2.9090909090909089E-3</v>
      </c>
      <c r="AU136" s="36">
        <f>'Daily Counts'!AU136/SUM('Daily Counts'!AU$5:AU135)</f>
        <v>5.9281215264912927E-5</v>
      </c>
      <c r="AV136" s="36">
        <f>'Daily Counts'!AV136/SUM('Daily Counts'!AV$5:AV135)</f>
        <v>1.599439354415768E-3</v>
      </c>
      <c r="AW136" s="5"/>
      <c r="AX136" s="5"/>
      <c r="AY136" s="5"/>
      <c r="AZ136" s="5"/>
      <c r="BA136" s="5"/>
      <c r="BB136" s="5"/>
    </row>
    <row r="137" spans="1:54" x14ac:dyDescent="0.2">
      <c r="A137" s="2">
        <v>44479</v>
      </c>
      <c r="B137" s="36">
        <f>'Daily Counts'!B137/SUM('Daily Counts'!B$5:B136)</f>
        <v>8.941744534358654E-5</v>
      </c>
      <c r="C137" s="36">
        <f>'Daily Counts'!C137/SUM('Daily Counts'!C$5:C136)</f>
        <v>5.7878185711805218E-5</v>
      </c>
      <c r="D137" s="36">
        <f>'Daily Counts'!D137/SUM('Daily Counts'!D$5:D136)</f>
        <v>0</v>
      </c>
      <c r="E137" s="7"/>
      <c r="F137" s="36">
        <f>'Daily Counts'!F137/SUM('Daily Counts'!F$5:F136)</f>
        <v>2.7242557828520479E-4</v>
      </c>
      <c r="G137" s="36">
        <f>'Daily Counts'!G137/SUM('Daily Counts'!G$5:G136)</f>
        <v>0</v>
      </c>
      <c r="H137" s="7"/>
      <c r="I137" s="36">
        <f>'Daily Counts'!I137/SUM('Daily Counts'!I$5:I136)</f>
        <v>5.927945818575218E-4</v>
      </c>
      <c r="J137" s="36">
        <f>'Daily Counts'!J137/SUM('Daily Counts'!J$5:J136)</f>
        <v>1.2766826677561025E-5</v>
      </c>
      <c r="K137" s="7"/>
      <c r="L137" s="36">
        <f>'Daily Counts'!L137/SUM('Daily Counts'!L$5:L136)</f>
        <v>7.4486082543237225E-3</v>
      </c>
      <c r="M137" s="7"/>
      <c r="N137" s="36">
        <f>'Daily Counts'!N137/SUM('Daily Counts'!N$5:N136)</f>
        <v>2.1175594545539164E-3</v>
      </c>
      <c r="O137" s="7"/>
      <c r="P137" s="36">
        <f>'Daily Counts'!P137/SUM('Daily Counts'!P$5:P136)</f>
        <v>1.7948809993897403E-4</v>
      </c>
      <c r="Q137" s="36">
        <f>'Daily Counts'!Q137/SUM('Daily Counts'!Q$5:Q136)</f>
        <v>7.2855061283963311E-4</v>
      </c>
      <c r="R137" s="36">
        <f>'Daily Counts'!R137/SUM('Daily Counts'!R$5:R136)</f>
        <v>0</v>
      </c>
      <c r="S137" s="36">
        <f>'Daily Counts'!S137/SUM('Daily Counts'!S$5:S136)</f>
        <v>0</v>
      </c>
      <c r="T137" s="36">
        <f>'Daily Counts'!T137/SUM('Daily Counts'!T$5:T136)</f>
        <v>1.1545967850066297E-3</v>
      </c>
      <c r="U137" s="36">
        <f>'Daily Counts'!U137/SUM('Daily Counts'!U$5:U136)</f>
        <v>3.6880300480973504E-3</v>
      </c>
      <c r="V137" s="36">
        <f>'Daily Counts'!V137/SUM('Daily Counts'!V$5:V136)</f>
        <v>2.191636714298238E-4</v>
      </c>
      <c r="W137" s="36">
        <f>'Daily Counts'!W137/SUM('Daily Counts'!W$5:W136)</f>
        <v>1.457045970324481E-3</v>
      </c>
      <c r="X137" s="36">
        <f>'Daily Counts'!X137/SUM('Daily Counts'!X$5:X136)</f>
        <v>1.4057218027094689E-2</v>
      </c>
      <c r="Y137" s="7"/>
      <c r="Z137" s="7"/>
      <c r="AA137" s="36">
        <f>'Daily Counts'!AA137/SUM('Daily Counts'!AA$5:AA136)</f>
        <v>1.5135587860762847E-2</v>
      </c>
      <c r="AB137" s="36">
        <f>'Daily Counts'!AB137/SUM('Daily Counts'!AB$5:AB136)</f>
        <v>1.1783105169569596E-3</v>
      </c>
      <c r="AC137" s="36">
        <f>'Daily Counts'!AC137/SUM('Daily Counts'!AC$5:AC136)</f>
        <v>2.6165742404124035E-3</v>
      </c>
      <c r="AD137" s="36">
        <f>'Daily Counts'!AD137/SUM('Daily Counts'!AD$5:AD136)</f>
        <v>1.9544992572902821E-3</v>
      </c>
      <c r="AE137" s="36">
        <f>'Daily Counts'!AE137/SUM('Daily Counts'!AE$5:AE136)</f>
        <v>1.4328837262618929E-3</v>
      </c>
      <c r="AF137" s="36">
        <f>'Daily Counts'!AF137/SUM('Daily Counts'!AF$5:AF136)</f>
        <v>4.5868465430016865E-3</v>
      </c>
      <c r="AG137" s="36">
        <f>'Daily Counts'!AG137/SUM('Daily Counts'!AG$5:AG136)</f>
        <v>0</v>
      </c>
      <c r="AH137" s="36">
        <f>'Daily Counts'!AH137/SUM('Daily Counts'!AH$5:AH136)</f>
        <v>1.3475999245344042E-4</v>
      </c>
      <c r="AI137" s="36">
        <f>'Daily Counts'!AI137/SUM('Daily Counts'!AI$5:AI136)</f>
        <v>1.8366360560657321E-3</v>
      </c>
      <c r="AJ137" s="36">
        <f>'Daily Counts'!AJ137/SUM('Daily Counts'!AJ$5:AJ136)</f>
        <v>2.5589656391521742E-3</v>
      </c>
      <c r="AK137" s="36">
        <f>'Daily Counts'!AK137/SUM('Daily Counts'!AK$5:AK136)</f>
        <v>7.9364025183965153E-3</v>
      </c>
      <c r="AL137" s="36">
        <f>'Daily Counts'!AL137/SUM('Daily Counts'!AL$5:AL136)</f>
        <v>9.4399533151399691E-4</v>
      </c>
      <c r="AM137" s="36">
        <f>'Daily Counts'!AM137/SUM('Daily Counts'!AM$5:AM136)</f>
        <v>9.6509825016612345E-4</v>
      </c>
      <c r="AN137" s="7"/>
      <c r="AO137" s="7"/>
      <c r="AP137" s="36">
        <f>'Daily Counts'!AP137/SUM('Daily Counts'!AP$5:AP136)</f>
        <v>1.5120827471049337E-2</v>
      </c>
      <c r="AQ137" s="7"/>
      <c r="AR137" s="36">
        <f>'Daily Counts'!AR137/SUM('Daily Counts'!AR$5:AR136)</f>
        <v>2.3700832447957408E-3</v>
      </c>
      <c r="AS137" s="36">
        <f>'Daily Counts'!AS137/SUM('Daily Counts'!AS$5:AS136)</f>
        <v>2.2677022506944838E-5</v>
      </c>
      <c r="AT137" s="36">
        <f>'Daily Counts'!AT137/SUM('Daily Counts'!AT$5:AT136)</f>
        <v>1.0877447425670776E-3</v>
      </c>
      <c r="AU137" s="4"/>
      <c r="AV137" s="36">
        <f>'Daily Counts'!AV137/SUM('Daily Counts'!AV$5:AV136)</f>
        <v>4.1918237374888772E-3</v>
      </c>
      <c r="AW137" s="5"/>
      <c r="AX137" s="5"/>
      <c r="AY137" s="5"/>
      <c r="AZ137" s="5"/>
      <c r="BA137" s="5"/>
      <c r="BB137" s="5"/>
    </row>
    <row r="138" spans="1:54" x14ac:dyDescent="0.2">
      <c r="A138" s="2">
        <v>44480</v>
      </c>
      <c r="B138" s="36">
        <f>'Daily Counts'!B138/SUM('Daily Counts'!B$5:B137)</f>
        <v>1.3411417586838928E-4</v>
      </c>
      <c r="C138" s="36">
        <f>'Daily Counts'!C138/SUM('Daily Counts'!C$5:C137)</f>
        <v>3.0866579211358904E-4</v>
      </c>
      <c r="D138" s="36">
        <f>'Daily Counts'!D138/SUM('Daily Counts'!D$5:D137)</f>
        <v>0</v>
      </c>
      <c r="E138" s="7"/>
      <c r="F138" s="36">
        <f>'Daily Counts'!F138/SUM('Daily Counts'!F$5:F137)</f>
        <v>1.0968332961945083E-2</v>
      </c>
      <c r="G138" s="36">
        <f>'Daily Counts'!G138/SUM('Daily Counts'!G$5:G137)</f>
        <v>0</v>
      </c>
      <c r="H138" s="7"/>
      <c r="I138" s="36">
        <f>'Daily Counts'!I138/SUM('Daily Counts'!I$5:I137)</f>
        <v>0</v>
      </c>
      <c r="J138" s="36">
        <f>'Daily Counts'!J138/SUM('Daily Counts'!J$5:J137)</f>
        <v>3.9576657432113268E-4</v>
      </c>
      <c r="K138" s="7"/>
      <c r="L138" s="36">
        <f>'Daily Counts'!L138/SUM('Daily Counts'!L$5:L137)</f>
        <v>1.2781636967683479E-2</v>
      </c>
      <c r="M138" s="7"/>
      <c r="N138" s="36">
        <f>'Daily Counts'!N138/SUM('Daily Counts'!N$5:N137)</f>
        <v>7.8486009520492284E-3</v>
      </c>
      <c r="O138" s="7"/>
      <c r="P138" s="36">
        <f>'Daily Counts'!P138/SUM('Daily Counts'!P$5:P137)</f>
        <v>3.7326825066398678E-3</v>
      </c>
      <c r="Q138" s="36">
        <f>'Daily Counts'!Q138/SUM('Daily Counts'!Q$5:Q137)</f>
        <v>8.564943685495268E-4</v>
      </c>
      <c r="R138" s="36">
        <f>'Daily Counts'!R138/SUM('Daily Counts'!R$5:R137)</f>
        <v>0</v>
      </c>
      <c r="S138" s="36">
        <f>'Daily Counts'!S138/SUM('Daily Counts'!S$5:S137)</f>
        <v>0</v>
      </c>
      <c r="T138" s="36">
        <f>'Daily Counts'!T138/SUM('Daily Counts'!T$5:T137)</f>
        <v>5.8853728766899054E-3</v>
      </c>
      <c r="U138" s="36">
        <f>'Daily Counts'!U138/SUM('Daily Counts'!U$5:U137)</f>
        <v>2.3198320238417775E-3</v>
      </c>
      <c r="V138" s="36">
        <f>'Daily Counts'!V138/SUM('Daily Counts'!V$5:V137)</f>
        <v>1.7967483237652834E-3</v>
      </c>
      <c r="W138" s="36">
        <f>'Daily Counts'!W138/SUM('Daily Counts'!W$5:W137)</f>
        <v>1.4339918880020934E-3</v>
      </c>
      <c r="X138" s="36">
        <f>'Daily Counts'!X138/SUM('Daily Counts'!X$5:X137)</f>
        <v>1.7925021620643189E-2</v>
      </c>
      <c r="Y138" s="7"/>
      <c r="Z138" s="7"/>
      <c r="AA138" s="36">
        <f>'Daily Counts'!AA138/SUM('Daily Counts'!AA$5:AA137)</f>
        <v>7.509681764606836E-3</v>
      </c>
      <c r="AB138" s="36">
        <f>'Daily Counts'!AB138/SUM('Daily Counts'!AB$5:AB137)</f>
        <v>6.8475562783531629E-3</v>
      </c>
      <c r="AC138" s="36">
        <f>'Daily Counts'!AC138/SUM('Daily Counts'!AC$5:AC137)</f>
        <v>3.8172399018424025E-3</v>
      </c>
      <c r="AD138" s="36">
        <f>'Daily Counts'!AD138/SUM('Daily Counts'!AD$5:AD137)</f>
        <v>4.9313358302122351E-3</v>
      </c>
      <c r="AE138" s="7"/>
      <c r="AF138" s="36">
        <f>'Daily Counts'!AF138/SUM('Daily Counts'!AF$5:AF137)</f>
        <v>7.7351776002148659E-3</v>
      </c>
      <c r="AG138" s="36">
        <f>'Daily Counts'!AG138/SUM('Daily Counts'!AG$5:AG137)</f>
        <v>3.5825493019051129E-3</v>
      </c>
      <c r="AH138" s="7"/>
      <c r="AI138" s="36">
        <f>'Daily Counts'!AI138/SUM('Daily Counts'!AI$5:AI137)</f>
        <v>1.3170590505596295E-2</v>
      </c>
      <c r="AJ138" s="36">
        <f>'Daily Counts'!AJ138/SUM('Daily Counts'!AJ$5:AJ137)</f>
        <v>3.1737502308945274E-3</v>
      </c>
      <c r="AK138" s="36">
        <f>'Daily Counts'!AK138/SUM('Daily Counts'!AK$5:AK137)</f>
        <v>6.7735410201163627E-3</v>
      </c>
      <c r="AL138" s="36">
        <f>'Daily Counts'!AL138/SUM('Daily Counts'!AL$5:AL137)</f>
        <v>5.0413251483247025E-3</v>
      </c>
      <c r="AM138" s="36">
        <f>'Daily Counts'!AM138/SUM('Daily Counts'!AM$5:AM137)</f>
        <v>5.3740496625412934E-4</v>
      </c>
      <c r="AN138" s="7"/>
      <c r="AO138" s="7"/>
      <c r="AP138" s="36">
        <f>'Daily Counts'!AP138/SUM('Daily Counts'!AP$5:AP137)</f>
        <v>8.1484076336110385E-3</v>
      </c>
      <c r="AQ138" s="7"/>
      <c r="AR138" s="36">
        <f>'Daily Counts'!AR138/SUM('Daily Counts'!AR$5:AR137)</f>
        <v>9.4346215668460415E-4</v>
      </c>
      <c r="AS138" s="3"/>
      <c r="AT138" s="36">
        <f>'Daily Counts'!AT138/SUM('Daily Counts'!AT$5:AT137)</f>
        <v>3.4361388943062251E-4</v>
      </c>
      <c r="AU138" s="4"/>
      <c r="AV138" s="36">
        <f>'Daily Counts'!AV138/SUM('Daily Counts'!AV$5:AV137)</f>
        <v>8.7064507455722334E-3</v>
      </c>
      <c r="AW138" s="5"/>
      <c r="AX138" s="5"/>
      <c r="AY138" s="5"/>
      <c r="AZ138" s="5"/>
      <c r="BA138" s="5"/>
      <c r="BB138" s="5"/>
    </row>
    <row r="139" spans="1:54" x14ac:dyDescent="0.2">
      <c r="A139" s="2">
        <v>44481</v>
      </c>
      <c r="B139" s="36">
        <f>'Daily Counts'!B139/SUM('Daily Counts'!B$5:B138)</f>
        <v>4.9168603611657433E-4</v>
      </c>
      <c r="C139" s="36">
        <f>'Daily Counts'!C139/SUM('Daily Counts'!C$5:C138)</f>
        <v>1.5428527347064721E-4</v>
      </c>
      <c r="D139" s="36">
        <f>'Daily Counts'!D139/SUM('Daily Counts'!D$5:D138)</f>
        <v>1.9794140934283453E-5</v>
      </c>
      <c r="E139" s="7"/>
      <c r="F139" s="36">
        <f>'Daily Counts'!F139/SUM('Daily Counts'!F$5:F138)</f>
        <v>0</v>
      </c>
      <c r="G139" s="36">
        <f>'Daily Counts'!G139/SUM('Daily Counts'!G$5:G138)</f>
        <v>0</v>
      </c>
      <c r="H139" s="7"/>
      <c r="I139" s="36">
        <f>'Daily Counts'!I139/SUM('Daily Counts'!I$5:I138)</f>
        <v>1.6292193077299051E-4</v>
      </c>
      <c r="J139" s="36">
        <f>'Daily Counts'!J139/SUM('Daily Counts'!J$5:J138)</f>
        <v>1.4548238897396631E-3</v>
      </c>
      <c r="K139" s="7"/>
      <c r="L139" s="36">
        <f>'Daily Counts'!L139/SUM('Daily Counts'!L$5:L138)</f>
        <v>2.3856953705581334E-3</v>
      </c>
      <c r="M139" s="7"/>
      <c r="N139" s="36">
        <f>'Daily Counts'!N139/SUM('Daily Counts'!N$5:N138)</f>
        <v>5.2607730648419077E-3</v>
      </c>
      <c r="O139" s="7"/>
      <c r="P139" s="36">
        <f>'Daily Counts'!P139/SUM('Daily Counts'!P$5:P138)</f>
        <v>2.0203103768862188E-3</v>
      </c>
      <c r="Q139" s="36">
        <f>'Daily Counts'!Q139/SUM('Daily Counts'!Q$5:Q138)</f>
        <v>2.9951649480124939E-4</v>
      </c>
      <c r="R139" s="36">
        <f>'Daily Counts'!R139/SUM('Daily Counts'!R$5:R138)</f>
        <v>4.5350539052998291E-4</v>
      </c>
      <c r="S139" s="36">
        <f>'Daily Counts'!S139/SUM('Daily Counts'!S$5:S138)</f>
        <v>0</v>
      </c>
      <c r="T139" s="36">
        <f>'Daily Counts'!T139/SUM('Daily Counts'!T$5:T138)</f>
        <v>2.6258950233741642E-3</v>
      </c>
      <c r="U139" s="36">
        <f>'Daily Counts'!U139/SUM('Daily Counts'!U$5:U138)</f>
        <v>1.2501478215329515E-3</v>
      </c>
      <c r="V139" s="36">
        <f>'Daily Counts'!V139/SUM('Daily Counts'!V$5:V138)</f>
        <v>1.1307961504811899E-2</v>
      </c>
      <c r="W139" s="36">
        <f>'Daily Counts'!W139/SUM('Daily Counts'!W$5:W138)</f>
        <v>2.6130264595059291E-4</v>
      </c>
      <c r="X139" s="36">
        <f>'Daily Counts'!X139/SUM('Daily Counts'!X$5:X138)</f>
        <v>1.9713606883708983E-2</v>
      </c>
      <c r="Y139" s="7"/>
      <c r="Z139" s="7"/>
      <c r="AA139" s="36">
        <f>'Daily Counts'!AA139/SUM('Daily Counts'!AA$5:AA138)</f>
        <v>6.8269937830068858E-3</v>
      </c>
      <c r="AB139" s="36">
        <f>'Daily Counts'!AB139/SUM('Daily Counts'!AB$5:AB138)</f>
        <v>0</v>
      </c>
      <c r="AC139" s="36">
        <f>'Daily Counts'!AC139/SUM('Daily Counts'!AC$5:AC138)</f>
        <v>3.298281013542354E-3</v>
      </c>
      <c r="AD139" s="36">
        <f>'Daily Counts'!AD139/SUM('Daily Counts'!AD$5:AD138)</f>
        <v>2.1740480775203429E-4</v>
      </c>
      <c r="AE139" s="7"/>
      <c r="AF139" s="36">
        <f>'Daily Counts'!AF139/SUM('Daily Counts'!AF$5:AF138)</f>
        <v>3.4780986394104558E-3</v>
      </c>
      <c r="AG139" s="36">
        <f>'Daily Counts'!AG139/SUM('Daily Counts'!AG$5:AG138)</f>
        <v>5.7049442850470406E-3</v>
      </c>
      <c r="AH139" s="7"/>
      <c r="AI139" s="36">
        <f>'Daily Counts'!AI139/SUM('Daily Counts'!AI$5:AI138)</f>
        <v>5.8568639588591018E-3</v>
      </c>
      <c r="AJ139" s="36">
        <f>'Daily Counts'!AJ139/SUM('Daily Counts'!AJ$5:AJ138)</f>
        <v>2.4774020756611986E-2</v>
      </c>
      <c r="AK139" s="36">
        <f>'Daily Counts'!AK139/SUM('Daily Counts'!AK$5:AK138)</f>
        <v>1.5576425930167873E-3</v>
      </c>
      <c r="AL139" s="36">
        <f>'Daily Counts'!AL139/SUM('Daily Counts'!AL$5:AL138)</f>
        <v>8.1723879069132595E-3</v>
      </c>
      <c r="AM139" s="36">
        <f>'Daily Counts'!AM139/SUM('Daily Counts'!AM$5:AM138)</f>
        <v>4.4233108481698554E-4</v>
      </c>
      <c r="AN139" s="7"/>
      <c r="AO139" s="7"/>
      <c r="AP139" s="36">
        <f>'Daily Counts'!AP139/SUM('Daily Counts'!AP$5:AP138)</f>
        <v>1.4276649746192893E-2</v>
      </c>
      <c r="AQ139" s="7"/>
      <c r="AR139" s="3"/>
      <c r="AS139" s="3"/>
      <c r="AT139" s="36">
        <f>'Daily Counts'!AT139/SUM('Daily Counts'!AT$5:AT138)</f>
        <v>3.0728953915852798E-3</v>
      </c>
      <c r="AU139" s="4"/>
      <c r="AV139" s="4"/>
      <c r="AW139" s="5"/>
      <c r="AX139" s="5"/>
      <c r="AY139" s="5"/>
      <c r="AZ139" s="5"/>
      <c r="BA139" s="5"/>
      <c r="BB139" s="5"/>
    </row>
    <row r="140" spans="1:54" x14ac:dyDescent="0.2">
      <c r="A140" s="2">
        <v>44482</v>
      </c>
      <c r="B140" s="36">
        <f>'Daily Counts'!B140/SUM('Daily Counts'!B$5:B139)</f>
        <v>1.5636867265335298E-4</v>
      </c>
      <c r="C140" s="7"/>
      <c r="D140" s="36">
        <f>'Daily Counts'!D140/SUM('Daily Counts'!D$5:D139)</f>
        <v>1.9793749134023476E-5</v>
      </c>
      <c r="E140" s="7"/>
      <c r="F140" s="36">
        <f>'Daily Counts'!F140/SUM('Daily Counts'!F$5:F139)</f>
        <v>1.9592476489028212E-4</v>
      </c>
      <c r="G140" s="36">
        <f>'Daily Counts'!G140/SUM('Daily Counts'!G$5:G139)</f>
        <v>0</v>
      </c>
      <c r="H140" s="7"/>
      <c r="I140" s="36">
        <f>'Daily Counts'!I140/SUM('Daily Counts'!I$5:I139)</f>
        <v>0</v>
      </c>
      <c r="J140" s="36">
        <f>'Daily Counts'!J140/SUM('Daily Counts'!J$5:J139)</f>
        <v>1.0168973163085862E-2</v>
      </c>
      <c r="K140" s="7"/>
      <c r="L140" s="36">
        <f>'Daily Counts'!L140/SUM('Daily Counts'!L$5:L139)</f>
        <v>0</v>
      </c>
      <c r="M140" s="7"/>
      <c r="N140" s="36">
        <f>'Daily Counts'!N140/SUM('Daily Counts'!N$5:N139)</f>
        <v>7.2577811053218633E-4</v>
      </c>
      <c r="O140" s="7"/>
      <c r="P140" s="36">
        <f>'Daily Counts'!P140/SUM('Daily Counts'!P$5:P139)</f>
        <v>1.5523240253367829E-3</v>
      </c>
      <c r="Q140" s="36">
        <f>'Daily Counts'!Q140/SUM('Daily Counts'!Q$5:Q139)</f>
        <v>2.1387629395157841E-4</v>
      </c>
      <c r="R140" s="36">
        <f>'Daily Counts'!R140/SUM('Daily Counts'!R$5:R139)</f>
        <v>0</v>
      </c>
      <c r="S140" s="36">
        <f>'Daily Counts'!S140/SUM('Daily Counts'!S$5:S139)</f>
        <v>0</v>
      </c>
      <c r="T140" s="36">
        <f>'Daily Counts'!T140/SUM('Daily Counts'!T$5:T139)</f>
        <v>8.0193585988623875E-3</v>
      </c>
      <c r="U140" s="36">
        <f>'Daily Counts'!U140/SUM('Daily Counts'!U$5:U139)</f>
        <v>8.0989420756913627E-4</v>
      </c>
      <c r="V140" s="36">
        <f>'Daily Counts'!V140/SUM('Daily Counts'!V$5:V139)</f>
        <v>5.83947920496572E-4</v>
      </c>
      <c r="W140" s="36">
        <f>'Daily Counts'!W140/SUM('Daily Counts'!W$5:W139)</f>
        <v>1.4629125544020605E-3</v>
      </c>
      <c r="X140" s="36">
        <f>'Daily Counts'!X140/SUM('Daily Counts'!X$5:X139)</f>
        <v>5.725634566944391E-3</v>
      </c>
      <c r="Y140" s="7"/>
      <c r="Z140" s="7"/>
      <c r="AA140" s="36">
        <f>'Daily Counts'!AA140/SUM('Daily Counts'!AA$5:AA139)</f>
        <v>9.4946426644755954E-3</v>
      </c>
      <c r="AB140" s="36">
        <f>'Daily Counts'!AB140/SUM('Daily Counts'!AB$5:AB139)</f>
        <v>0</v>
      </c>
      <c r="AC140" s="36">
        <f>'Daily Counts'!AC140/SUM('Daily Counts'!AC$5:AC139)</f>
        <v>5.1632116336633666E-3</v>
      </c>
      <c r="AD140" s="36">
        <f>'Daily Counts'!AD140/SUM('Daily Counts'!AD$5:AD139)</f>
        <v>4.4558298400869433E-3</v>
      </c>
      <c r="AE140" s="7"/>
      <c r="AF140" s="36">
        <f>'Daily Counts'!AF140/SUM('Daily Counts'!AF$5:AF139)</f>
        <v>4.3823537223446922E-3</v>
      </c>
      <c r="AG140" s="7"/>
      <c r="AH140" s="7"/>
      <c r="AI140" s="36">
        <f>'Daily Counts'!AI140/SUM('Daily Counts'!AI$5:AI139)</f>
        <v>0</v>
      </c>
      <c r="AJ140" s="36">
        <f>'Daily Counts'!AJ140/SUM('Daily Counts'!AJ$5:AJ139)</f>
        <v>1.925841228356746E-2</v>
      </c>
      <c r="AK140" s="7"/>
      <c r="AL140" s="36">
        <f>'Daily Counts'!AL140/SUM('Daily Counts'!AL$5:AL139)</f>
        <v>7.1753735763483437E-3</v>
      </c>
      <c r="AM140" s="36">
        <f>'Daily Counts'!AM140/SUM('Daily Counts'!AM$5:AM139)</f>
        <v>1.5790554090543038E-4</v>
      </c>
      <c r="AN140" s="7"/>
      <c r="AO140" s="7"/>
      <c r="AP140" s="36">
        <f>'Daily Counts'!AP140/SUM('Daily Counts'!AP$5:AP139)</f>
        <v>1.5088550277790189E-2</v>
      </c>
      <c r="AQ140" s="7"/>
      <c r="AR140" s="3"/>
      <c r="AS140" s="3"/>
      <c r="AT140" s="4"/>
      <c r="AU140" s="4"/>
      <c r="AV140" s="4"/>
      <c r="AW140" s="5"/>
      <c r="AX140" s="5"/>
      <c r="AY140" s="5"/>
      <c r="AZ140" s="5"/>
      <c r="BA140" s="5"/>
      <c r="BB140" s="5"/>
    </row>
    <row r="141" spans="1:54" x14ac:dyDescent="0.2">
      <c r="A141" s="2">
        <v>44483</v>
      </c>
      <c r="B141" s="36">
        <f>'Daily Counts'!B141/SUM('Daily Counts'!B$5:B140)</f>
        <v>4.4669778661246731E-2</v>
      </c>
      <c r="C141" s="7"/>
      <c r="D141" s="36">
        <f>'Daily Counts'!D141/SUM('Daily Counts'!D$5:D140)</f>
        <v>1.9793357349273583E-5</v>
      </c>
      <c r="E141" s="7"/>
      <c r="F141" s="36">
        <f>'Daily Counts'!F141/SUM('Daily Counts'!F$5:F140)</f>
        <v>1.6552399608227228E-2</v>
      </c>
      <c r="G141" s="36">
        <f>'Daily Counts'!G141/SUM('Daily Counts'!G$5:G140)</f>
        <v>0</v>
      </c>
      <c r="H141" s="7"/>
      <c r="I141" s="36">
        <f>'Daily Counts'!I141/SUM('Daily Counts'!I$5:I140)</f>
        <v>0</v>
      </c>
      <c r="J141" s="36">
        <f>'Daily Counts'!J141/SUM('Daily Counts'!J$5:J140)</f>
        <v>1.5894641235240691E-3</v>
      </c>
      <c r="K141" s="7"/>
      <c r="L141" s="36">
        <f>'Daily Counts'!L141/SUM('Daily Counts'!L$5:L140)</f>
        <v>0</v>
      </c>
      <c r="M141" s="7"/>
      <c r="N141" s="36">
        <f>'Daily Counts'!N141/SUM('Daily Counts'!N$5:N140)</f>
        <v>0</v>
      </c>
      <c r="O141" s="7"/>
      <c r="P141" s="36">
        <f>'Daily Counts'!P141/SUM('Daily Counts'!P$5:P140)</f>
        <v>1.247060500249412E-4</v>
      </c>
      <c r="Q141" s="36">
        <f>'Daily Counts'!Q141/SUM('Daily Counts'!Q$5:Q140)</f>
        <v>0</v>
      </c>
      <c r="R141" s="36">
        <f>'Daily Counts'!R141/SUM('Daily Counts'!R$5:R140)</f>
        <v>2.0604537119073621E-4</v>
      </c>
      <c r="S141" s="36">
        <f>'Daily Counts'!S141/SUM('Daily Counts'!S$5:S140)</f>
        <v>4.4416478513528517E-4</v>
      </c>
      <c r="T141" s="36">
        <f>'Daily Counts'!T141/SUM('Daily Counts'!T$5:T140)</f>
        <v>1.7638362340266698E-3</v>
      </c>
      <c r="U141" s="36">
        <f>'Daily Counts'!U141/SUM('Daily Counts'!U$5:U140)</f>
        <v>5.0577425609036502E-4</v>
      </c>
      <c r="V141" s="36">
        <f>'Daily Counts'!V141/SUM('Daily Counts'!V$5:V140)</f>
        <v>7.7814283243991009E-4</v>
      </c>
      <c r="W141" s="36">
        <f>'Daily Counts'!W141/SUM('Daily Counts'!W$5:W140)</f>
        <v>5.2170555981615093E-5</v>
      </c>
      <c r="X141" s="36">
        <f>'Daily Counts'!X141/SUM('Daily Counts'!X$5:X140)</f>
        <v>1.5099555923746039E-2</v>
      </c>
      <c r="Y141" s="7"/>
      <c r="Z141" s="7"/>
      <c r="AA141" s="36">
        <f>'Daily Counts'!AA141/SUM('Daily Counts'!AA$5:AA140)</f>
        <v>2.9103943831032698E-3</v>
      </c>
      <c r="AB141" s="36">
        <f>'Daily Counts'!AB141/SUM('Daily Counts'!AB$5:AB140)</f>
        <v>2.550369803621525E-4</v>
      </c>
      <c r="AC141" s="7"/>
      <c r="AD141" s="36">
        <f>'Daily Counts'!AD141/SUM('Daily Counts'!AD$5:AD140)</f>
        <v>1.0974233735721903E-3</v>
      </c>
      <c r="AE141" s="7"/>
      <c r="AF141" s="7"/>
      <c r="AG141" s="7"/>
      <c r="AH141" s="7"/>
      <c r="AI141" s="36">
        <f>'Daily Counts'!AI141/SUM('Daily Counts'!AI$5:AI140)</f>
        <v>0</v>
      </c>
      <c r="AJ141" s="36">
        <f>'Daily Counts'!AJ141/SUM('Daily Counts'!AJ$5:AJ140)</f>
        <v>1.2099552877449959E-2</v>
      </c>
      <c r="AK141" s="7"/>
      <c r="AL141" s="36">
        <f>'Daily Counts'!AL141/SUM('Daily Counts'!AL$5:AL140)</f>
        <v>6.2841300512475849E-3</v>
      </c>
      <c r="AM141" s="36">
        <f>'Daily Counts'!AM141/SUM('Daily Counts'!AM$5:AM140)</f>
        <v>4.4206570991016592E-4</v>
      </c>
      <c r="AN141" s="7"/>
      <c r="AO141" s="7"/>
      <c r="AP141" s="36">
        <f>'Daily Counts'!AP141/SUM('Daily Counts'!AP$5:AP140)</f>
        <v>1.462949376375642E-2</v>
      </c>
      <c r="AQ141" s="7"/>
      <c r="AR141" s="3"/>
      <c r="AS141" s="3"/>
      <c r="AT141" s="4"/>
      <c r="AU141" s="4"/>
      <c r="AV141" s="4"/>
      <c r="AW141" s="5"/>
      <c r="AX141" s="5"/>
      <c r="AY141" s="5"/>
      <c r="AZ141" s="5"/>
      <c r="BA141" s="5"/>
      <c r="BB141" s="5"/>
    </row>
    <row r="142" spans="1:54" x14ac:dyDescent="0.2">
      <c r="A142" s="2">
        <v>44484</v>
      </c>
      <c r="B142" s="36">
        <f>'Daily Counts'!B142/SUM('Daily Counts'!B$5:B141)</f>
        <v>2.6853099010112673E-2</v>
      </c>
      <c r="C142" s="7"/>
      <c r="D142" s="36">
        <f>'Daily Counts'!D142/SUM('Daily Counts'!D$5:D141)</f>
        <v>7.917186232013143E-5</v>
      </c>
      <c r="E142" s="7"/>
      <c r="F142" s="36">
        <f>'Daily Counts'!F142/SUM('Daily Counts'!F$5:F141)</f>
        <v>0</v>
      </c>
      <c r="G142" s="36">
        <f>'Daily Counts'!G142/SUM('Daily Counts'!G$5:G141)</f>
        <v>0</v>
      </c>
      <c r="H142" s="7"/>
      <c r="I142" s="36">
        <f>'Daily Counts'!I142/SUM('Daily Counts'!I$5:I141)</f>
        <v>0</v>
      </c>
      <c r="J142" s="36">
        <f>'Daily Counts'!J142/SUM('Daily Counts'!J$5:J141)</f>
        <v>6.2973878435225068E-5</v>
      </c>
      <c r="K142" s="7"/>
      <c r="L142" s="36">
        <f>'Daily Counts'!L142/SUM('Daily Counts'!L$5:L141)</f>
        <v>0</v>
      </c>
      <c r="M142" s="7"/>
      <c r="N142" s="36">
        <f>'Daily Counts'!N142/SUM('Daily Counts'!N$5:N141)</f>
        <v>0</v>
      </c>
      <c r="O142" s="7"/>
      <c r="P142" s="36">
        <f>'Daily Counts'!P142/SUM('Daily Counts'!P$5:P141)</f>
        <v>1.4250342898876003E-4</v>
      </c>
      <c r="Q142" s="36">
        <f>'Daily Counts'!Q142/SUM('Daily Counts'!Q$5:Q141)</f>
        <v>0</v>
      </c>
      <c r="R142" s="36">
        <f>'Daily Counts'!R142/SUM('Daily Counts'!R$5:R141)</f>
        <v>0</v>
      </c>
      <c r="S142" s="36">
        <f>'Daily Counts'!S142/SUM('Daily Counts'!S$5:S141)</f>
        <v>1.3319027710977098E-3</v>
      </c>
      <c r="T142" s="36">
        <f>'Daily Counts'!T142/SUM('Daily Counts'!T$5:T141)</f>
        <v>6.9406392694063923E-4</v>
      </c>
      <c r="U142" s="36">
        <f>'Daily Counts'!U142/SUM('Daily Counts'!U$5:U141)</f>
        <v>7.0772600893082818E-4</v>
      </c>
      <c r="V142" s="36">
        <f>'Daily Counts'!V142/SUM('Daily Counts'!V$5:V141)</f>
        <v>8.8552915766738666E-4</v>
      </c>
      <c r="W142" s="36">
        <f>'Daily Counts'!W142/SUM('Daily Counts'!W$5:W141)</f>
        <v>3.6517484049684645E-4</v>
      </c>
      <c r="X142" s="36">
        <f>'Daily Counts'!X142/SUM('Daily Counts'!X$5:X141)</f>
        <v>9.4896017688617697E-3</v>
      </c>
      <c r="Y142" s="7"/>
      <c r="Z142" s="7"/>
      <c r="AA142" s="36">
        <f>'Daily Counts'!AA142/SUM('Daily Counts'!AA$5:AA141)</f>
        <v>9.1649110151081677E-3</v>
      </c>
      <c r="AB142" s="36">
        <f>'Daily Counts'!AB142/SUM('Daily Counts'!AB$5:AB141)</f>
        <v>0</v>
      </c>
      <c r="AC142" s="7"/>
      <c r="AD142" s="36">
        <f>'Daily Counts'!AD142/SUM('Daily Counts'!AD$5:AD141)</f>
        <v>1.4822134387351778E-3</v>
      </c>
      <c r="AE142" s="7"/>
      <c r="AF142" s="7"/>
      <c r="AG142" s="7"/>
      <c r="AH142" s="7"/>
      <c r="AI142" s="36">
        <f>'Daily Counts'!AI142/SUM('Daily Counts'!AI$5:AI141)</f>
        <v>1.0414694186707063E-3</v>
      </c>
      <c r="AJ142" s="36">
        <f>'Daily Counts'!AJ142/SUM('Daily Counts'!AJ$5:AJ141)</f>
        <v>1.2509104728124901E-2</v>
      </c>
      <c r="AK142" s="7"/>
      <c r="AL142" s="36">
        <f>'Daily Counts'!AL142/SUM('Daily Counts'!AL$5:AL141)</f>
        <v>7.764364073536042E-3</v>
      </c>
      <c r="AM142" s="36">
        <f>'Daily Counts'!AM142/SUM('Daily Counts'!AM$5:AM141)</f>
        <v>3.3140278062714031E-3</v>
      </c>
      <c r="AN142" s="7"/>
      <c r="AO142" s="7"/>
      <c r="AP142" s="36">
        <f>'Daily Counts'!AP142/SUM('Daily Counts'!AP$5:AP141)</f>
        <v>1.4490867282745455E-2</v>
      </c>
      <c r="AQ142" s="7"/>
      <c r="AR142" s="3"/>
      <c r="AS142" s="3"/>
      <c r="AT142" s="4"/>
      <c r="AU142" s="4"/>
      <c r="AV142" s="4"/>
      <c r="AW142" s="5"/>
      <c r="AX142" s="5"/>
      <c r="AY142" s="5"/>
      <c r="AZ142" s="5"/>
      <c r="BA142" s="5"/>
      <c r="BB142" s="5"/>
    </row>
    <row r="143" spans="1:54" x14ac:dyDescent="0.2">
      <c r="A143" s="2">
        <v>44485</v>
      </c>
      <c r="B143" s="36">
        <f>'Daily Counts'!B143/SUM('Daily Counts'!B$5:B142)</f>
        <v>3.123113119157176E-4</v>
      </c>
      <c r="C143" s="7"/>
      <c r="D143" s="7"/>
      <c r="E143" s="7"/>
      <c r="F143" s="36">
        <f>'Daily Counts'!F143/SUM('Daily Counts'!F$5:F142)</f>
        <v>0</v>
      </c>
      <c r="G143" s="36">
        <f>'Daily Counts'!G143/SUM('Daily Counts'!G$5:G142)</f>
        <v>2.5902634873580751E-3</v>
      </c>
      <c r="H143" s="7"/>
      <c r="I143" s="36">
        <f>'Daily Counts'!I143/SUM('Daily Counts'!I$5:I142)</f>
        <v>0</v>
      </c>
      <c r="J143" s="36">
        <f>'Daily Counts'!J143/SUM('Daily Counts'!J$5:J142)</f>
        <v>0</v>
      </c>
      <c r="K143" s="7"/>
      <c r="L143" s="36">
        <f>'Daily Counts'!L143/SUM('Daily Counts'!L$5:L142)</f>
        <v>0</v>
      </c>
      <c r="M143" s="7"/>
      <c r="N143" s="36">
        <f>'Daily Counts'!N143/SUM('Daily Counts'!N$5:N142)</f>
        <v>1.9085572070937255E-4</v>
      </c>
      <c r="O143" s="7"/>
      <c r="P143" s="36">
        <f>'Daily Counts'!P143/SUM('Daily Counts'!P$5:P142)</f>
        <v>0</v>
      </c>
      <c r="Q143" s="36">
        <f>'Daily Counts'!Q143/SUM('Daily Counts'!Q$5:Q142)</f>
        <v>3.8489500919471412E-4</v>
      </c>
      <c r="R143" s="36">
        <f>'Daily Counts'!R143/SUM('Daily Counts'!R$5:R142)</f>
        <v>4.1200585048307684E-5</v>
      </c>
      <c r="S143" s="36">
        <f>'Daily Counts'!S143/SUM('Daily Counts'!S$5:S142)</f>
        <v>8.1285793460188433E-4</v>
      </c>
      <c r="T143" s="36">
        <f>'Daily Counts'!T143/SUM('Daily Counts'!T$5:T142)</f>
        <v>7.833832226034898E-3</v>
      </c>
      <c r="U143" s="36">
        <f>'Daily Counts'!U143/SUM('Daily Counts'!U$5:U142)</f>
        <v>8.0825769949652282E-4</v>
      </c>
      <c r="V143" s="36">
        <f>'Daily Counts'!V143/SUM('Daily Counts'!V$5:V142)</f>
        <v>2.8052912108068448E-3</v>
      </c>
      <c r="W143" s="7"/>
      <c r="X143" s="7"/>
      <c r="Y143" s="7"/>
      <c r="Z143" s="7"/>
      <c r="AA143" s="36">
        <f>'Daily Counts'!AA143/SUM('Daily Counts'!AA$5:AA142)</f>
        <v>7.9850534096909138E-3</v>
      </c>
      <c r="AB143" s="36">
        <f>'Daily Counts'!AB143/SUM('Daily Counts'!AB$5:AB142)</f>
        <v>2.7621961584225736E-4</v>
      </c>
      <c r="AC143" s="7"/>
      <c r="AD143" s="36">
        <f>'Daily Counts'!AD143/SUM('Daily Counts'!AD$5:AD142)</f>
        <v>7.7084361124814997E-5</v>
      </c>
      <c r="AE143" s="7"/>
      <c r="AF143" s="7"/>
      <c r="AG143" s="7"/>
      <c r="AH143" s="7"/>
      <c r="AI143" s="36">
        <f>'Daily Counts'!AI143/SUM('Daily Counts'!AI$5:AI142)</f>
        <v>3.8305116806961127E-3</v>
      </c>
      <c r="AJ143" s="36">
        <f>'Daily Counts'!AJ143/SUM('Daily Counts'!AJ$5:AJ142)</f>
        <v>1.3339797322657325E-2</v>
      </c>
      <c r="AK143" s="7"/>
      <c r="AL143" s="36">
        <f>'Daily Counts'!AL143/SUM('Daily Counts'!AL$5:AL142)</f>
        <v>5.0535175796136127E-3</v>
      </c>
      <c r="AM143" s="36">
        <f>'Daily Counts'!AM143/SUM('Daily Counts'!AM$5:AM142)</f>
        <v>8.0217688786825422E-4</v>
      </c>
      <c r="AN143" s="7"/>
      <c r="AO143" s="7"/>
      <c r="AP143" s="36">
        <f>'Daily Counts'!AP143/SUM('Daily Counts'!AP$5:AP142)</f>
        <v>4.5759739982038231E-3</v>
      </c>
      <c r="AQ143" s="7"/>
      <c r="AR143" s="3"/>
      <c r="AS143" s="3"/>
      <c r="AT143" s="4"/>
      <c r="AU143" s="4"/>
      <c r="AV143" s="4"/>
      <c r="AW143" s="5"/>
      <c r="AX143" s="5"/>
      <c r="AY143" s="5"/>
      <c r="AZ143" s="5"/>
      <c r="BA143" s="5"/>
      <c r="BB143" s="5"/>
    </row>
    <row r="144" spans="1:54" x14ac:dyDescent="0.2">
      <c r="A144" s="2">
        <v>44486</v>
      </c>
      <c r="B144" s="36">
        <f>'Daily Counts'!B144/SUM('Daily Counts'!B$5:B143)</f>
        <v>1.8732828240779285E-4</v>
      </c>
      <c r="C144" s="7"/>
      <c r="D144" s="7"/>
      <c r="E144" s="7"/>
      <c r="F144" s="36">
        <f>'Daily Counts'!F144/SUM('Daily Counts'!F$5:F143)</f>
        <v>0</v>
      </c>
      <c r="G144" s="36">
        <f>'Daily Counts'!G144/SUM('Daily Counts'!G$5:G143)</f>
        <v>7.1765871022376595E-5</v>
      </c>
      <c r="H144" s="7"/>
      <c r="I144" s="36">
        <f>'Daily Counts'!I144/SUM('Daily Counts'!I$5:I143)</f>
        <v>0</v>
      </c>
      <c r="J144" s="36">
        <f>'Daily Counts'!J144/SUM('Daily Counts'!J$5:J143)</f>
        <v>2.5187965190232108E-5</v>
      </c>
      <c r="K144" s="7"/>
      <c r="L144" s="36">
        <f>'Daily Counts'!L144/SUM('Daily Counts'!L$5:L143)</f>
        <v>4.1650304047219545E-4</v>
      </c>
      <c r="M144" s="7"/>
      <c r="N144" s="36">
        <f>'Daily Counts'!N144/SUM('Daily Counts'!N$5:N143)</f>
        <v>2.4424870624513412E-4</v>
      </c>
      <c r="O144" s="7"/>
      <c r="P144" s="36">
        <f>'Daily Counts'!P144/SUM('Daily Counts'!P$5:P143)</f>
        <v>0</v>
      </c>
      <c r="Q144" s="36">
        <f>'Daily Counts'!Q144/SUM('Daily Counts'!Q$5:Q143)</f>
        <v>8.5499316005471955E-5</v>
      </c>
      <c r="R144" s="36">
        <f>'Daily Counts'!R144/SUM('Daily Counts'!R$5:R143)</f>
        <v>3.5019054485528893E-4</v>
      </c>
      <c r="S144" s="36">
        <f>'Daily Counts'!S144/SUM('Daily Counts'!S$5:S143)</f>
        <v>9.2295196957950304E-4</v>
      </c>
      <c r="T144" s="36">
        <f>'Daily Counts'!T144/SUM('Daily Counts'!T$5:T143)</f>
        <v>7.6135696848083564E-3</v>
      </c>
      <c r="U144" s="36">
        <f>'Daily Counts'!U144/SUM('Daily Counts'!U$5:U143)</f>
        <v>3.7015226718263648E-4</v>
      </c>
      <c r="V144" s="36">
        <f>'Daily Counts'!V144/SUM('Daily Counts'!V$5:V143)</f>
        <v>4.3037593337780555E-5</v>
      </c>
      <c r="W144" s="7"/>
      <c r="X144" s="7"/>
      <c r="Y144" s="7"/>
      <c r="Z144" s="7"/>
      <c r="AA144" s="36">
        <f>'Daily Counts'!AA144/SUM('Daily Counts'!AA$5:AA143)</f>
        <v>6.4631551801947002E-3</v>
      </c>
      <c r="AB144" s="7"/>
      <c r="AC144" s="7"/>
      <c r="AD144" s="36">
        <f>'Daily Counts'!AD144/SUM('Daily Counts'!AD$5:AD143)</f>
        <v>3.3297877260324653E-3</v>
      </c>
      <c r="AE144" s="7"/>
      <c r="AF144" s="7"/>
      <c r="AG144" s="7"/>
      <c r="AH144" s="7"/>
      <c r="AI144" s="36">
        <f>'Daily Counts'!AI144/SUM('Daily Counts'!AI$5:AI143)</f>
        <v>4.2398831676638242E-4</v>
      </c>
      <c r="AJ144" s="36">
        <f>'Daily Counts'!AJ144/SUM('Daily Counts'!AJ$5:AJ143)</f>
        <v>5.1391268114264546E-2</v>
      </c>
      <c r="AK144" s="7"/>
      <c r="AL144" s="36">
        <f>'Daily Counts'!AL144/SUM('Daily Counts'!AL$5:AL143)</f>
        <v>5.0610791473647771E-3</v>
      </c>
      <c r="AM144" s="7"/>
      <c r="AN144" s="7"/>
      <c r="AO144" s="7"/>
      <c r="AP144" s="7"/>
      <c r="AQ144" s="7"/>
      <c r="AR144" s="3"/>
      <c r="AS144" s="3"/>
      <c r="AT144" s="1"/>
      <c r="AU144" s="1"/>
      <c r="AV144" s="1"/>
      <c r="AW144" s="5"/>
      <c r="AX144" s="5"/>
      <c r="AY144" s="5"/>
      <c r="AZ144" s="5"/>
      <c r="BA144" s="5"/>
      <c r="BB144" s="5"/>
    </row>
    <row r="145" spans="1:54" x14ac:dyDescent="0.2">
      <c r="A145" s="2">
        <v>44487</v>
      </c>
      <c r="B145" s="36">
        <f>'Daily Counts'!B145/SUM('Daily Counts'!B$5:B144)</f>
        <v>8.3241420931055296E-5</v>
      </c>
      <c r="C145" s="7"/>
      <c r="D145" s="7"/>
      <c r="E145" s="7"/>
      <c r="F145" s="36">
        <f>'Daily Counts'!F145/SUM('Daily Counts'!F$5:F144)</f>
        <v>0</v>
      </c>
      <c r="G145" s="36">
        <f>'Daily Counts'!G145/SUM('Daily Counts'!G$5:G144)</f>
        <v>0</v>
      </c>
      <c r="H145" s="7"/>
      <c r="I145" s="36">
        <f>'Daily Counts'!I145/SUM('Daily Counts'!I$5:I144)</f>
        <v>0</v>
      </c>
      <c r="J145" s="36">
        <f>'Daily Counts'!J145/SUM('Daily Counts'!J$5:J144)</f>
        <v>0</v>
      </c>
      <c r="K145" s="7"/>
      <c r="L145" s="36">
        <f>'Daily Counts'!L145/SUM('Daily Counts'!L$5:L144)</f>
        <v>0</v>
      </c>
      <c r="M145" s="7"/>
      <c r="N145" s="36">
        <f>'Daily Counts'!N145/SUM('Daily Counts'!N$5:N144)</f>
        <v>0</v>
      </c>
      <c r="O145" s="7"/>
      <c r="P145" s="36">
        <f>'Daily Counts'!P145/SUM('Daily Counts'!P$5:P144)</f>
        <v>0</v>
      </c>
      <c r="Q145" s="36">
        <f>'Daily Counts'!Q145/SUM('Daily Counts'!Q$5:Q144)</f>
        <v>4.2746003248696248E-5</v>
      </c>
      <c r="R145" s="36">
        <f>'Daily Counts'!R145/SUM('Daily Counts'!R$5:R144)</f>
        <v>2.0592232609859561E-5</v>
      </c>
      <c r="S145" s="36">
        <f>'Daily Counts'!S145/SUM('Daily Counts'!S$5:S144)</f>
        <v>1.1065210976689289E-4</v>
      </c>
      <c r="T145" s="36">
        <f>'Daily Counts'!T145/SUM('Daily Counts'!T$5:T144)</f>
        <v>2.6241246926538889E-3</v>
      </c>
      <c r="U145" s="36">
        <f>'Daily Counts'!U145/SUM('Daily Counts'!U$5:U144)</f>
        <v>3.7001530517853236E-4</v>
      </c>
      <c r="V145" s="36">
        <f>'Daily Counts'!V145/SUM('Daily Counts'!V$5:V144)</f>
        <v>2.3669657650678889E-4</v>
      </c>
      <c r="W145" s="7"/>
      <c r="X145" s="7"/>
      <c r="Y145" s="7"/>
      <c r="Z145" s="7"/>
      <c r="AA145" s="36">
        <f>'Daily Counts'!AA145/SUM('Daily Counts'!AA$5:AA144)</f>
        <v>2.4261349987989432E-3</v>
      </c>
      <c r="AB145" s="7"/>
      <c r="AC145" s="7"/>
      <c r="AD145" s="7"/>
      <c r="AE145" s="7"/>
      <c r="AF145" s="7"/>
      <c r="AG145" s="7"/>
      <c r="AH145" s="7"/>
      <c r="AI145" s="7"/>
      <c r="AJ145" s="36">
        <f>'Daily Counts'!AJ145/SUM('Daily Counts'!AJ$5:AJ144)</f>
        <v>3.2336665345604532E-2</v>
      </c>
      <c r="AK145" s="7"/>
      <c r="AL145" s="36">
        <f>'Daily Counts'!AL145/SUM('Daily Counts'!AL$5:AL144)</f>
        <v>4.2482695272774993E-3</v>
      </c>
      <c r="AM145" s="7"/>
      <c r="AN145" s="7"/>
      <c r="AO145" s="7"/>
      <c r="AP145" s="7"/>
      <c r="AQ145" s="7"/>
      <c r="AR145" s="3"/>
      <c r="AS145" s="3"/>
      <c r="AT145" s="1"/>
      <c r="AU145" s="1"/>
      <c r="AV145" s="1"/>
      <c r="AW145" s="5"/>
      <c r="AX145" s="5"/>
      <c r="AY145" s="5"/>
      <c r="AZ145" s="5"/>
      <c r="BA145" s="5"/>
      <c r="BB145" s="5"/>
    </row>
    <row r="146" spans="1:54" x14ac:dyDescent="0.2">
      <c r="A146" s="2">
        <v>44488</v>
      </c>
      <c r="B146" s="36">
        <f>'Daily Counts'!B146/SUM('Daily Counts'!B$5:B145)</f>
        <v>4.3698108496160808E-4</v>
      </c>
      <c r="C146" s="7"/>
      <c r="D146" s="7"/>
      <c r="E146" s="7"/>
      <c r="F146" s="36">
        <f>'Daily Counts'!F146/SUM('Daily Counts'!F$5:F145)</f>
        <v>0</v>
      </c>
      <c r="G146" s="36">
        <f>'Daily Counts'!G146/SUM('Daily Counts'!G$5:G145)</f>
        <v>4.7362075894138582E-4</v>
      </c>
      <c r="H146" s="7"/>
      <c r="I146" s="36">
        <f>'Daily Counts'!I146/SUM('Daily Counts'!I$5:I145)</f>
        <v>0</v>
      </c>
      <c r="J146" s="36">
        <f>'Daily Counts'!J146/SUM('Daily Counts'!J$5:J145)</f>
        <v>1.2593665386310686E-5</v>
      </c>
      <c r="K146" s="7"/>
      <c r="L146" s="36">
        <f>'Daily Counts'!L146/SUM('Daily Counts'!L$5:L145)</f>
        <v>1.6653185516486653E-4</v>
      </c>
      <c r="M146" s="7"/>
      <c r="N146" s="36">
        <f>'Daily Counts'!N146/SUM('Daily Counts'!N$5:N145)</f>
        <v>4.235154068037178E-3</v>
      </c>
      <c r="O146" s="7"/>
      <c r="P146" s="36">
        <f>'Daily Counts'!P146/SUM('Daily Counts'!P$5:P145)</f>
        <v>0</v>
      </c>
      <c r="Q146" s="36">
        <f>'Daily Counts'!Q146/SUM('Daily Counts'!Q$5:Q145)</f>
        <v>4.2744176106005556E-4</v>
      </c>
      <c r="R146" s="36">
        <f>'Daily Counts'!R146/SUM('Daily Counts'!R$5:R145)</f>
        <v>1.2561003232913948E-3</v>
      </c>
      <c r="S146" s="36">
        <f>'Daily Counts'!S146/SUM('Daily Counts'!S$5:S145)</f>
        <v>4.4255946892863727E-4</v>
      </c>
      <c r="T146" s="36">
        <f>'Daily Counts'!T146/SUM('Daily Counts'!T$5:T145)</f>
        <v>6.0017639592998663E-3</v>
      </c>
      <c r="U146" s="36">
        <f>'Daily Counts'!U146/SUM('Daily Counts'!U$5:U145)</f>
        <v>5.8844297987525006E-4</v>
      </c>
      <c r="V146" s="36">
        <f>'Daily Counts'!V146/SUM('Daily Counts'!V$5:V145)</f>
        <v>1.5209534463471302E-2</v>
      </c>
      <c r="W146" s="7"/>
      <c r="X146" s="7"/>
      <c r="Y146" s="7"/>
      <c r="Z146" s="7"/>
      <c r="AA146" s="36">
        <f>'Daily Counts'!AA146/SUM('Daily Counts'!AA$5:AA145)</f>
        <v>1.0383967154713122E-4</v>
      </c>
      <c r="AB146" s="7"/>
      <c r="AC146" s="7"/>
      <c r="AD146" s="7"/>
      <c r="AE146" s="7"/>
      <c r="AF146" s="7"/>
      <c r="AG146" s="7"/>
      <c r="AH146" s="7"/>
      <c r="AI146" s="7"/>
      <c r="AJ146" s="36">
        <f>'Daily Counts'!AJ146/SUM('Daily Counts'!AJ$5:AJ145)</f>
        <v>1.9977250106640126E-2</v>
      </c>
      <c r="AK146" s="7"/>
      <c r="AL146" s="36">
        <f>'Daily Counts'!AL146/SUM('Daily Counts'!AL$5:AL145)</f>
        <v>9.9959167006941612E-3</v>
      </c>
      <c r="AM146" s="7"/>
      <c r="AN146" s="7"/>
      <c r="AO146" s="7"/>
      <c r="AP146" s="7"/>
      <c r="AQ146" s="7"/>
      <c r="AR146" s="3"/>
      <c r="AS146" s="3"/>
      <c r="AT146" s="1"/>
      <c r="AU146" s="1"/>
      <c r="AV146" s="1"/>
      <c r="AW146" s="5"/>
      <c r="AX146" s="5"/>
      <c r="AY146" s="5"/>
      <c r="AZ146" s="5"/>
      <c r="BA146" s="5"/>
      <c r="BB146" s="5"/>
    </row>
    <row r="147" spans="1:54" x14ac:dyDescent="0.2">
      <c r="A147" s="2">
        <v>44489</v>
      </c>
      <c r="B147" s="36">
        <f>'Daily Counts'!B147/SUM('Daily Counts'!B$5:B146)</f>
        <v>1.0399767045218187E-3</v>
      </c>
      <c r="C147" s="7"/>
      <c r="D147" s="7"/>
      <c r="E147" s="7"/>
      <c r="F147" s="36">
        <f>'Daily Counts'!F147/SUM('Daily Counts'!F$5:F146)</f>
        <v>0</v>
      </c>
      <c r="G147" s="36">
        <f>'Daily Counts'!G147/SUM('Daily Counts'!G$5:G146)</f>
        <v>2.8690699909624293E-4</v>
      </c>
      <c r="H147" s="7"/>
      <c r="I147" s="36">
        <f>'Daily Counts'!I147/SUM('Daily Counts'!I$5:I146)</f>
        <v>0</v>
      </c>
      <c r="J147" s="36">
        <f>'Daily Counts'!J147/SUM('Daily Counts'!J$5:J146)</f>
        <v>2.5187013575800316E-5</v>
      </c>
      <c r="K147" s="7"/>
      <c r="L147" s="36">
        <f>'Daily Counts'!L147/SUM('Daily Counts'!L$5:L146)</f>
        <v>0</v>
      </c>
      <c r="M147" s="7"/>
      <c r="N147" s="36">
        <f>'Daily Counts'!N147/SUM('Daily Counts'!N$5:N146)</f>
        <v>0</v>
      </c>
      <c r="O147" s="7"/>
      <c r="P147" s="36">
        <f>'Daily Counts'!P147/SUM('Daily Counts'!P$5:P146)</f>
        <v>1.7810390581865459E-5</v>
      </c>
      <c r="Q147" s="36">
        <f>'Daily Counts'!Q147/SUM('Daily Counts'!Q$5:Q146)</f>
        <v>5.9816278572954497E-4</v>
      </c>
      <c r="R147" s="36">
        <f>'Daily Counts'!R147/SUM('Daily Counts'!R$5:R146)</f>
        <v>1.2339585389930898E-3</v>
      </c>
      <c r="S147" s="36">
        <f>'Daily Counts'!S147/SUM('Daily Counts'!S$5:S146)</f>
        <v>1.2533638072768829E-3</v>
      </c>
      <c r="T147" s="36">
        <f>'Daily Counts'!T147/SUM('Daily Counts'!T$5:T146)</f>
        <v>1.3328961623994982E-3</v>
      </c>
      <c r="U147" s="36">
        <f>'Daily Counts'!U147/SUM('Daily Counts'!U$5:U146)</f>
        <v>3.0244984373424739E-4</v>
      </c>
      <c r="V147" s="36">
        <f>'Daily Counts'!V147/SUM('Daily Counts'!V$5:V146)</f>
        <v>2.1974529041554534E-2</v>
      </c>
      <c r="W147" s="7"/>
      <c r="X147" s="7"/>
      <c r="Y147" s="7"/>
      <c r="Z147" s="7"/>
      <c r="AA147" s="36">
        <f>'Daily Counts'!AA147/SUM('Daily Counts'!AA$5:AA146)</f>
        <v>7.3239301630912256E-3</v>
      </c>
      <c r="AB147" s="7"/>
      <c r="AC147" s="7"/>
      <c r="AD147" s="7"/>
      <c r="AE147" s="7"/>
      <c r="AF147" s="7"/>
      <c r="AG147" s="7"/>
      <c r="AH147" s="7"/>
      <c r="AI147" s="7"/>
      <c r="AJ147" s="7"/>
      <c r="AK147" s="7"/>
      <c r="AL147" s="36">
        <f>'Daily Counts'!AL147/SUM('Daily Counts'!AL$5:AL146)</f>
        <v>1.1158367967398159E-3</v>
      </c>
      <c r="AM147" s="7"/>
      <c r="AN147" s="7"/>
      <c r="AO147" s="7"/>
      <c r="AP147" s="7"/>
      <c r="AQ147" s="7"/>
      <c r="AR147" s="3"/>
      <c r="AS147" s="3"/>
      <c r="AT147" s="1"/>
      <c r="AU147" s="1"/>
      <c r="AV147" s="1"/>
      <c r="AW147" s="5"/>
      <c r="AX147" s="5"/>
      <c r="AY147" s="5"/>
      <c r="AZ147" s="5"/>
      <c r="BA147" s="5"/>
      <c r="BB147" s="5"/>
    </row>
    <row r="148" spans="1:54" x14ac:dyDescent="0.2">
      <c r="A148" s="2">
        <v>44490</v>
      </c>
      <c r="B148" s="36">
        <f>'Daily Counts'!B148/SUM('Daily Counts'!B$5:B147)</f>
        <v>2.0777925531914893E-2</v>
      </c>
      <c r="C148" s="7"/>
      <c r="D148" s="7"/>
      <c r="E148" s="7"/>
      <c r="F148" s="36">
        <f>'Daily Counts'!F148/SUM('Daily Counts'!F$5:F147)</f>
        <v>0</v>
      </c>
      <c r="G148" s="7"/>
      <c r="H148" s="7"/>
      <c r="I148" s="36">
        <f>'Daily Counts'!I148/SUM('Daily Counts'!I$5:I147)</f>
        <v>0</v>
      </c>
      <c r="J148" s="36">
        <f>'Daily Counts'!J148/SUM('Daily Counts'!J$5:J147)</f>
        <v>2.5186379206125328E-5</v>
      </c>
      <c r="K148" s="7"/>
      <c r="L148" s="36">
        <f>'Daily Counts'!L148/SUM('Daily Counts'!L$5:L147)</f>
        <v>0</v>
      </c>
      <c r="M148" s="7"/>
      <c r="N148" s="36">
        <f>'Daily Counts'!N148/SUM('Daily Counts'!N$5:N147)</f>
        <v>8.2446182019893458E-3</v>
      </c>
      <c r="O148" s="7"/>
      <c r="P148" s="36">
        <f>'Daily Counts'!P148/SUM('Daily Counts'!P$5:P147)</f>
        <v>0</v>
      </c>
      <c r="Q148" s="36">
        <f>'Daily Counts'!Q148/SUM('Daily Counts'!Q$5:Q147)</f>
        <v>6.8320594389171185E-4</v>
      </c>
      <c r="R148" s="36">
        <f>'Daily Counts'!R148/SUM('Daily Counts'!R$5:R147)</f>
        <v>1.4378440555418617E-4</v>
      </c>
      <c r="S148" s="36">
        <f>'Daily Counts'!S148/SUM('Daily Counts'!S$5:S147)</f>
        <v>1.3254298442619934E-3</v>
      </c>
      <c r="T148" s="36">
        <f>'Daily Counts'!T148/SUM('Daily Counts'!T$5:T147)</f>
        <v>5.2675412683385174E-4</v>
      </c>
      <c r="U148" s="36">
        <f>'Daily Counts'!U148/SUM('Daily Counts'!U$5:U147)</f>
        <v>1.5621850433380367E-3</v>
      </c>
      <c r="V148" s="36">
        <f>'Daily Counts'!V148/SUM('Daily Counts'!V$5:V147)</f>
        <v>4.2527162644107157E-2</v>
      </c>
      <c r="W148" s="7"/>
      <c r="X148" s="7"/>
      <c r="Y148" s="7"/>
      <c r="Z148" s="7"/>
      <c r="AA148" s="36">
        <f>'Daily Counts'!AA148/SUM('Daily Counts'!AA$5:AA147)</f>
        <v>4.2339620846316688E-3</v>
      </c>
      <c r="AB148" s="7"/>
      <c r="AC148" s="7"/>
      <c r="AD148" s="7"/>
      <c r="AE148" s="7"/>
      <c r="AF148" s="7"/>
      <c r="AG148" s="7"/>
      <c r="AH148" s="7"/>
      <c r="AI148" s="7"/>
      <c r="AJ148" s="5"/>
      <c r="AK148" s="5"/>
      <c r="AL148" s="5"/>
      <c r="AM148" s="5"/>
      <c r="AN148" s="5"/>
      <c r="AO148" s="5"/>
      <c r="AP148" s="5"/>
      <c r="AQ148" s="5"/>
      <c r="AR148" s="5"/>
      <c r="AS148" s="5"/>
      <c r="AT148" s="5"/>
      <c r="AU148" s="5"/>
      <c r="AV148" s="5"/>
      <c r="AW148" s="5"/>
      <c r="AX148" s="5"/>
      <c r="AY148" s="5"/>
      <c r="AZ148" s="5"/>
      <c r="BA148" s="5"/>
      <c r="BB148" s="5"/>
    </row>
    <row r="149" spans="1:54" x14ac:dyDescent="0.2">
      <c r="A149" s="2">
        <v>44491</v>
      </c>
      <c r="B149" s="36">
        <f>'Daily Counts'!B149/SUM('Daily Counts'!B$5:B148)</f>
        <v>2.096564077511806E-3</v>
      </c>
      <c r="C149" s="7"/>
      <c r="D149" s="7"/>
      <c r="E149" s="7"/>
      <c r="F149" s="36">
        <f>'Daily Counts'!F149/SUM('Daily Counts'!F$5:F148)</f>
        <v>0</v>
      </c>
      <c r="G149" s="7"/>
      <c r="H149" s="7"/>
      <c r="I149" s="36">
        <f>'Daily Counts'!I149/SUM('Daily Counts'!I$5:I148)</f>
        <v>0</v>
      </c>
      <c r="J149" s="36">
        <f>'Daily Counts'!J149/SUM('Daily Counts'!J$5:J148)</f>
        <v>6.2964362171011201E-5</v>
      </c>
      <c r="K149" s="7"/>
      <c r="L149" s="36">
        <f>'Daily Counts'!L149/SUM('Daily Counts'!L$5:L148)</f>
        <v>1.7839727884683999E-4</v>
      </c>
      <c r="M149" s="7"/>
      <c r="N149" s="36">
        <f>'Daily Counts'!N149/SUM('Daily Counts'!N$5:N148)</f>
        <v>0</v>
      </c>
      <c r="O149" s="7"/>
      <c r="P149" s="36">
        <f>'Daily Counts'!P149/SUM('Daily Counts'!P$5:P148)</f>
        <v>1.7810073377502314E-5</v>
      </c>
      <c r="Q149" s="36">
        <f>'Daily Counts'!Q149/SUM('Daily Counts'!Q$5:Q148)</f>
        <v>1.1094516748453168E-3</v>
      </c>
      <c r="R149" s="36">
        <f>'Daily Counts'!R149/SUM('Daily Counts'!R$5:R148)</f>
        <v>2.2591444004025385E-4</v>
      </c>
      <c r="S149" s="36">
        <f>'Daily Counts'!S149/SUM('Daily Counts'!S$5:S148)</f>
        <v>1.2501378828547267E-3</v>
      </c>
      <c r="T149" s="36">
        <f>'Daily Counts'!T149/SUM('Daily Counts'!T$5:T148)</f>
        <v>4.0197215364585186E-3</v>
      </c>
      <c r="U149" s="36">
        <f>'Daily Counts'!U149/SUM('Daily Counts'!U$5:U148)</f>
        <v>1.9119496855345911E-3</v>
      </c>
      <c r="V149" s="36">
        <f>'Daily Counts'!V149/SUM('Daily Counts'!V$5:V148)</f>
        <v>6.8816006682710477E-3</v>
      </c>
      <c r="W149" s="7"/>
      <c r="X149" s="7"/>
      <c r="Y149" s="7"/>
      <c r="Z149" s="7"/>
      <c r="AA149" s="36">
        <f>'Daily Counts'!AA149/SUM('Daily Counts'!AA$5:AA148)</f>
        <v>3.2055077887522994E-3</v>
      </c>
      <c r="AB149" s="7"/>
      <c r="AC149" s="7"/>
      <c r="AD149" s="7"/>
      <c r="AE149" s="7"/>
      <c r="AF149" s="7"/>
      <c r="AG149" s="7"/>
      <c r="AH149" s="7"/>
      <c r="AI149" s="7"/>
      <c r="AJ149" s="5"/>
      <c r="AK149" s="5"/>
      <c r="AL149" s="5"/>
      <c r="AM149" s="5"/>
      <c r="AN149" s="5"/>
      <c r="AO149" s="5"/>
      <c r="AP149" s="5"/>
      <c r="AQ149" s="5"/>
      <c r="AR149" s="5"/>
      <c r="AS149" s="5"/>
      <c r="AT149" s="5"/>
      <c r="AU149" s="5"/>
      <c r="AV149" s="5"/>
      <c r="AW149" s="5"/>
      <c r="AX149" s="5"/>
      <c r="AY149" s="5"/>
      <c r="AZ149" s="5"/>
      <c r="BA149" s="5"/>
      <c r="BB149" s="5"/>
    </row>
    <row r="150" spans="1:54" x14ac:dyDescent="0.2">
      <c r="A150" s="2">
        <v>44492</v>
      </c>
      <c r="B150" s="36">
        <f>'Daily Counts'!B150/SUM('Daily Counts'!B$5:B149)</f>
        <v>1.4218683349921798E-4</v>
      </c>
      <c r="C150" s="7"/>
      <c r="D150" s="7"/>
      <c r="E150" s="7"/>
      <c r="F150" s="36">
        <f>'Daily Counts'!F150/SUM('Daily Counts'!F$5:F149)</f>
        <v>0</v>
      </c>
      <c r="G150" s="7"/>
      <c r="H150" s="7"/>
      <c r="I150" s="36">
        <f>'Daily Counts'!I150/SUM('Daily Counts'!I$5:I149)</f>
        <v>0</v>
      </c>
      <c r="J150" s="36">
        <f>'Daily Counts'!J150/SUM('Daily Counts'!J$5:J149)</f>
        <v>1.0073663665554367E-4</v>
      </c>
      <c r="K150" s="7"/>
      <c r="L150" s="7"/>
      <c r="M150" s="7"/>
      <c r="N150" s="36">
        <f>'Daily Counts'!N150/SUM('Daily Counts'!N$5:N149)</f>
        <v>0</v>
      </c>
      <c r="O150" s="7"/>
      <c r="P150" s="36">
        <f>'Daily Counts'!P150/SUM('Daily Counts'!P$5:P149)</f>
        <v>2.6714634276656754E-2</v>
      </c>
      <c r="Q150" s="36">
        <f>'Daily Counts'!Q150/SUM('Daily Counts'!Q$5:Q149)</f>
        <v>8.5247858147564047E-4</v>
      </c>
      <c r="R150" s="36">
        <f>'Daily Counts'!R150/SUM('Daily Counts'!R$5:R149)</f>
        <v>8.2132150630364253E-5</v>
      </c>
      <c r="S150" s="36">
        <f>'Daily Counts'!S150/SUM('Daily Counts'!S$5:S149)</f>
        <v>9.5479416841100218E-4</v>
      </c>
      <c r="T150" s="36">
        <f>'Daily Counts'!T150/SUM('Daily Counts'!T$5:T149)</f>
        <v>4.8185258145434448E-4</v>
      </c>
      <c r="U150" s="36">
        <f>'Daily Counts'!U150/SUM('Daily Counts'!U$5:U149)</f>
        <v>2.2598302616381257E-3</v>
      </c>
      <c r="V150" s="36">
        <f>'Daily Counts'!V150/SUM('Daily Counts'!V$5:V149)</f>
        <v>5.1160493827160491E-3</v>
      </c>
      <c r="W150" s="7"/>
      <c r="X150" s="7"/>
      <c r="Y150" s="7"/>
      <c r="Z150" s="7"/>
      <c r="AA150" s="36">
        <f>'Daily Counts'!AA150/SUM('Daily Counts'!AA$5:AA149)</f>
        <v>3.7776536049046535E-3</v>
      </c>
      <c r="AB150" s="7"/>
      <c r="AC150" s="7"/>
      <c r="AD150" s="7"/>
      <c r="AE150" s="7"/>
      <c r="AF150" s="7"/>
      <c r="AG150" s="7"/>
      <c r="AH150" s="7"/>
      <c r="AI150" s="7"/>
      <c r="AJ150" s="5"/>
      <c r="AK150" s="5"/>
      <c r="AL150" s="5"/>
      <c r="AM150" s="5"/>
      <c r="AN150" s="5"/>
      <c r="AO150" s="5"/>
      <c r="AP150" s="5"/>
      <c r="AQ150" s="5"/>
      <c r="AR150" s="5"/>
      <c r="AS150" s="5"/>
      <c r="AT150" s="5"/>
      <c r="AU150" s="5"/>
      <c r="AV150" s="5"/>
      <c r="AW150" s="5"/>
      <c r="AX150" s="5"/>
      <c r="AY150" s="5"/>
      <c r="AZ150" s="5"/>
      <c r="BA150" s="5"/>
      <c r="BB150" s="5"/>
    </row>
    <row r="151" spans="1:54" x14ac:dyDescent="0.2">
      <c r="A151" s="2">
        <v>44493</v>
      </c>
      <c r="B151" s="36">
        <f>'Daily Counts'!B151/SUM('Daily Counts'!B$5:B150)</f>
        <v>6.0928551119054388E-5</v>
      </c>
      <c r="C151" s="7"/>
      <c r="D151" s="7"/>
      <c r="E151" s="7"/>
      <c r="F151" s="36">
        <f>'Daily Counts'!F151/SUM('Daily Counts'!F$5:F150)</f>
        <v>0</v>
      </c>
      <c r="G151" s="7"/>
      <c r="H151" s="7"/>
      <c r="I151" s="36">
        <f>'Daily Counts'!I151/SUM('Daily Counts'!I$5:I150)</f>
        <v>0</v>
      </c>
      <c r="J151" s="36">
        <f>'Daily Counts'!J151/SUM('Daily Counts'!J$5:J150)</f>
        <v>1.2464903113707617E-3</v>
      </c>
      <c r="K151" s="7"/>
      <c r="L151" s="7"/>
      <c r="M151" s="7"/>
      <c r="N151" s="36">
        <f>'Daily Counts'!N151/SUM('Daily Counts'!N$5:N150)</f>
        <v>1.1455617020635185E-3</v>
      </c>
      <c r="O151" s="7"/>
      <c r="P151" s="7"/>
      <c r="Q151" s="36">
        <f>'Daily Counts'!Q151/SUM('Daily Counts'!Q$5:Q150)</f>
        <v>1.6609173374217453E-3</v>
      </c>
      <c r="R151" s="36">
        <f>'Daily Counts'!R151/SUM('Daily Counts'!R$5:R150)</f>
        <v>2.2584486510902148E-4</v>
      </c>
      <c r="S151" s="36">
        <f>'Daily Counts'!S151/SUM('Daily Counts'!S$5:S150)</f>
        <v>8.0713211285174445E-4</v>
      </c>
      <c r="T151" s="36">
        <f>'Daily Counts'!T151/SUM('Daily Counts'!T$5:T150)</f>
        <v>1.8414901905234083E-4</v>
      </c>
      <c r="U151" s="36">
        <f>'Daily Counts'!U151/SUM('Daily Counts'!U$5:U150)</f>
        <v>8.3508701606707419E-4</v>
      </c>
      <c r="V151" s="36">
        <f>'Daily Counts'!V151/SUM('Daily Counts'!V$5:V150)</f>
        <v>7.8610172156277021E-5</v>
      </c>
      <c r="W151" s="7"/>
      <c r="X151" s="7"/>
      <c r="Y151" s="7"/>
      <c r="Z151" s="7"/>
      <c r="AA151" s="36">
        <f>'Daily Counts'!AA151/SUM('Daily Counts'!AA$5:AA150)</f>
        <v>9.173376821934563E-4</v>
      </c>
      <c r="AB151" s="7"/>
      <c r="AC151" s="7"/>
      <c r="AD151" s="7"/>
      <c r="AE151" s="7"/>
      <c r="AF151" s="7"/>
      <c r="AG151" s="7"/>
      <c r="AH151" s="7"/>
      <c r="AI151" s="7"/>
      <c r="AJ151" s="5"/>
      <c r="AK151" s="5"/>
      <c r="AL151" s="5"/>
      <c r="AM151" s="5"/>
      <c r="AN151" s="5"/>
      <c r="AO151" s="5"/>
      <c r="AP151" s="5"/>
      <c r="AQ151" s="5"/>
      <c r="AR151" s="5"/>
      <c r="AS151" s="5"/>
      <c r="AT151" s="5"/>
      <c r="AU151" s="5"/>
      <c r="AV151" s="5"/>
      <c r="AW151" s="5"/>
      <c r="AX151" s="5"/>
      <c r="AY151" s="5"/>
      <c r="AZ151" s="5"/>
      <c r="BA151" s="5"/>
      <c r="BB151" s="5"/>
    </row>
    <row r="152" spans="1:54" x14ac:dyDescent="0.2">
      <c r="A152" s="2">
        <v>44494</v>
      </c>
      <c r="B152" s="36">
        <f>'Daily Counts'!B152/SUM('Daily Counts'!B$5:B151)</f>
        <v>1.8277451717065048E-4</v>
      </c>
      <c r="C152" s="7"/>
      <c r="D152" s="7"/>
      <c r="E152" s="7"/>
      <c r="F152" s="36">
        <f>'Daily Counts'!F152/SUM('Daily Counts'!F$5:F151)</f>
        <v>0</v>
      </c>
      <c r="G152" s="7"/>
      <c r="H152" s="7"/>
      <c r="I152" s="36">
        <f>'Daily Counts'!I152/SUM('Daily Counts'!I$5:I151)</f>
        <v>0</v>
      </c>
      <c r="J152" s="36">
        <f>'Daily Counts'!J152/SUM('Daily Counts'!J$5:J151)</f>
        <v>2.2635245592414677E-4</v>
      </c>
      <c r="K152" s="7"/>
      <c r="L152" s="7"/>
      <c r="M152" s="7"/>
      <c r="N152" s="36">
        <f>'Daily Counts'!N152/SUM('Daily Counts'!N$5:N151)</f>
        <v>6.7751697556422112E-5</v>
      </c>
      <c r="O152" s="7"/>
      <c r="P152" s="7"/>
      <c r="Q152" s="36">
        <f>'Daily Counts'!Q152/SUM('Daily Counts'!Q$5:Q151)</f>
        <v>1.1054421768707484E-3</v>
      </c>
      <c r="R152" s="36">
        <f>'Daily Counts'!R152/SUM('Daily Counts'!R$5:R151)</f>
        <v>1.4368700864174724E-4</v>
      </c>
      <c r="S152" s="36">
        <f>'Daily Counts'!S152/SUM('Daily Counts'!S$5:S151)</f>
        <v>1.1364052934491734E-3</v>
      </c>
      <c r="T152" s="36">
        <f>'Daily Counts'!T152/SUM('Daily Counts'!T$5:T151)</f>
        <v>5.3818264219351918E-4</v>
      </c>
      <c r="U152" s="36">
        <f>'Daily Counts'!U152/SUM('Daily Counts'!U$5:U151)</f>
        <v>4.8394633202055939E-4</v>
      </c>
      <c r="V152" s="36">
        <f>'Daily Counts'!V152/SUM('Daily Counts'!V$5:V151)</f>
        <v>4.9127495676780384E-3</v>
      </c>
      <c r="W152" s="7"/>
      <c r="X152" s="7"/>
      <c r="Y152" s="7"/>
      <c r="Z152" s="7"/>
      <c r="AA152" s="36">
        <f>'Daily Counts'!AA152/SUM('Daily Counts'!AA$5:AA151)</f>
        <v>6.4389785367382109E-3</v>
      </c>
      <c r="AB152" s="7"/>
      <c r="AC152" s="7"/>
      <c r="AD152" s="7"/>
      <c r="AE152" s="7"/>
      <c r="AF152" s="7"/>
      <c r="AG152" s="7"/>
      <c r="AH152" s="7"/>
      <c r="AI152" s="7"/>
      <c r="AJ152" s="5"/>
      <c r="AK152" s="5"/>
      <c r="AL152" s="5"/>
      <c r="AM152" s="5"/>
      <c r="AN152" s="5"/>
      <c r="AO152" s="5"/>
      <c r="AP152" s="5"/>
      <c r="AQ152" s="5"/>
      <c r="AR152" s="5"/>
      <c r="AS152" s="5"/>
      <c r="AT152" s="5"/>
      <c r="AU152" s="5"/>
      <c r="AV152" s="5"/>
      <c r="AW152" s="5"/>
      <c r="AX152" s="5"/>
      <c r="AY152" s="5"/>
      <c r="AZ152" s="5"/>
      <c r="BA152" s="5"/>
      <c r="BB152" s="5"/>
    </row>
    <row r="153" spans="1:54" x14ac:dyDescent="0.2">
      <c r="A153" s="2">
        <v>44495</v>
      </c>
      <c r="B153" s="36">
        <f>'Daily Counts'!B153/SUM('Daily Counts'!B$5:B152)</f>
        <v>1.1776649746192893E-3</v>
      </c>
      <c r="C153" s="7"/>
      <c r="D153" s="7"/>
      <c r="E153" s="7"/>
      <c r="F153" s="36">
        <f>'Daily Counts'!F153/SUM('Daily Counts'!F$5:F152)</f>
        <v>0</v>
      </c>
      <c r="G153" s="7"/>
      <c r="H153" s="7"/>
      <c r="I153" s="36">
        <f>'Daily Counts'!I153/SUM('Daily Counts'!I$5:I152)</f>
        <v>0</v>
      </c>
      <c r="J153" s="36">
        <f>'Daily Counts'!J153/SUM('Daily Counts'!J$5:J152)</f>
        <v>1.2572290671360322E-4</v>
      </c>
      <c r="K153" s="7"/>
      <c r="L153" s="7"/>
      <c r="M153" s="7"/>
      <c r="N153" s="36">
        <f>'Daily Counts'!N153/SUM('Daily Counts'!N$5:N152)</f>
        <v>0</v>
      </c>
      <c r="O153" s="7"/>
      <c r="P153" s="7"/>
      <c r="Q153" s="36">
        <f>'Daily Counts'!Q153/SUM('Daily Counts'!Q$5:Q152)</f>
        <v>5.9458082052153227E-4</v>
      </c>
      <c r="R153" s="36">
        <f>'Daily Counts'!R153/SUM('Daily Counts'!R$5:R152)</f>
        <v>5.130941630408012E-4</v>
      </c>
      <c r="S153" s="36">
        <f>'Daily Counts'!S153/SUM('Daily Counts'!S$5:S152)</f>
        <v>2.9293299157817648E-4</v>
      </c>
      <c r="T153" s="36">
        <f>'Daily Counts'!T153/SUM('Daily Counts'!T$5:T152)</f>
        <v>5.4497069897800295E-4</v>
      </c>
      <c r="U153" s="36">
        <f>'Daily Counts'!U153/SUM('Daily Counts'!U$5:U152)</f>
        <v>9.3406501759711776E-4</v>
      </c>
      <c r="V153" s="7"/>
      <c r="W153" s="7"/>
      <c r="X153" s="7"/>
      <c r="Y153" s="7"/>
      <c r="Z153" s="7"/>
      <c r="AA153" s="36">
        <f>'Daily Counts'!AA153/SUM('Daily Counts'!AA$5:AA152)</f>
        <v>7.0827041920268983E-3</v>
      </c>
      <c r="AB153" s="7"/>
      <c r="AC153" s="7"/>
      <c r="AD153" s="7"/>
      <c r="AE153" s="7"/>
      <c r="AF153" s="7"/>
      <c r="AG153" s="7"/>
      <c r="AH153" s="7"/>
      <c r="AI153" s="7"/>
      <c r="AJ153" s="5"/>
      <c r="AK153" s="5"/>
      <c r="AL153" s="5"/>
      <c r="AM153" s="5"/>
      <c r="AN153" s="5"/>
      <c r="AO153" s="5"/>
      <c r="AP153" s="5"/>
      <c r="AQ153" s="5"/>
      <c r="AR153" s="5"/>
      <c r="AS153" s="5"/>
      <c r="AT153" s="5"/>
      <c r="AU153" s="5"/>
      <c r="AV153" s="5"/>
      <c r="AW153" s="5"/>
      <c r="AX153" s="5"/>
      <c r="AY153" s="5"/>
      <c r="AZ153" s="5"/>
      <c r="BA153" s="5"/>
      <c r="BB153" s="5"/>
    </row>
    <row r="154" spans="1:54" x14ac:dyDescent="0.2">
      <c r="A154" s="2">
        <v>44496</v>
      </c>
      <c r="B154" s="36">
        <f>'Daily Counts'!B154/SUM('Daily Counts'!B$5:B153)</f>
        <v>6.8954327898109835E-4</v>
      </c>
      <c r="C154" s="7"/>
      <c r="D154" s="7"/>
      <c r="E154" s="7"/>
      <c r="F154" s="36">
        <f>'Daily Counts'!F154/SUM('Daily Counts'!F$5:F153)</f>
        <v>9.6348395799209942E-5</v>
      </c>
      <c r="G154" s="7"/>
      <c r="H154" s="7"/>
      <c r="I154" s="36">
        <f>'Daily Counts'!I154/SUM('Daily Counts'!I$5:I153)</f>
        <v>0</v>
      </c>
      <c r="J154" s="36">
        <f>'Daily Counts'!J154/SUM('Daily Counts'!J$5:J153)</f>
        <v>3.7712130735386547E-5</v>
      </c>
      <c r="K154" s="7"/>
      <c r="L154" s="7"/>
      <c r="M154" s="7"/>
      <c r="N154" s="36">
        <f>'Daily Counts'!N154/SUM('Daily Counts'!N$5:N153)</f>
        <v>3.0862571228556157E-4</v>
      </c>
      <c r="O154" s="7"/>
      <c r="P154" s="7"/>
      <c r="Q154" s="36">
        <f>'Daily Counts'!Q154/SUM('Daily Counts'!Q$5:Q153)</f>
        <v>4.2444821731748729E-5</v>
      </c>
      <c r="R154" s="36">
        <f>'Daily Counts'!R154/SUM('Daily Counts'!R$5:R153)</f>
        <v>6.1539723891772136E-5</v>
      </c>
      <c r="S154" s="36">
        <f>'Daily Counts'!S154/SUM('Daily Counts'!S$5:S153)</f>
        <v>1.1347829270078338E-3</v>
      </c>
      <c r="T154" s="36">
        <f>'Daily Counts'!T154/SUM('Daily Counts'!T$5:T153)</f>
        <v>7.4981077888363083E-4</v>
      </c>
      <c r="U154" s="36">
        <f>'Daily Counts'!U154/SUM('Daily Counts'!U$5:U153)</f>
        <v>4.1660417604026065E-4</v>
      </c>
      <c r="V154" s="7"/>
      <c r="W154" s="7"/>
      <c r="X154" s="7"/>
      <c r="Y154" s="7"/>
      <c r="Z154" s="7"/>
      <c r="AA154" s="36">
        <f>'Daily Counts'!AA154/SUM('Daily Counts'!AA$5:AA153)</f>
        <v>1.0897118832694447E-3</v>
      </c>
      <c r="AB154" s="7"/>
      <c r="AC154" s="7"/>
      <c r="AD154" s="7"/>
      <c r="AE154" s="7"/>
      <c r="AF154" s="7"/>
      <c r="AG154" s="7"/>
      <c r="AH154" s="7"/>
      <c r="AI154" s="7"/>
      <c r="AJ154" s="5"/>
      <c r="AK154" s="5"/>
      <c r="AL154" s="5"/>
      <c r="AM154" s="5"/>
      <c r="AN154" s="5"/>
      <c r="AO154" s="5"/>
      <c r="AP154" s="5"/>
      <c r="AQ154" s="5"/>
      <c r="AR154" s="5"/>
      <c r="AS154" s="5"/>
      <c r="AT154" s="5"/>
      <c r="AU154" s="5"/>
      <c r="AV154" s="5"/>
      <c r="AW154" s="5"/>
      <c r="AX154" s="5"/>
      <c r="AY154" s="5"/>
      <c r="AZ154" s="5"/>
      <c r="BA154" s="5"/>
      <c r="BB154" s="5"/>
    </row>
    <row r="155" spans="1:54" x14ac:dyDescent="0.2">
      <c r="A155" s="2">
        <v>44497</v>
      </c>
      <c r="B155" s="36">
        <f>'Daily Counts'!B155/SUM('Daily Counts'!B$5:B154)</f>
        <v>0</v>
      </c>
      <c r="C155" s="7"/>
      <c r="D155" s="7"/>
      <c r="E155" s="7"/>
      <c r="F155" s="36">
        <f>'Daily Counts'!F155/SUM('Daily Counts'!F$5:F154)</f>
        <v>0</v>
      </c>
      <c r="G155" s="7"/>
      <c r="H155" s="7"/>
      <c r="I155" s="36">
        <f>'Daily Counts'!I155/SUM('Daily Counts'!I$5:I154)</f>
        <v>0</v>
      </c>
      <c r="J155" s="36">
        <f>'Daily Counts'!J155/SUM('Daily Counts'!J$5:J154)</f>
        <v>1.005618895579048E-4</v>
      </c>
      <c r="K155" s="7"/>
      <c r="L155" s="7"/>
      <c r="M155" s="7"/>
      <c r="N155" s="36">
        <f>'Daily Counts'!N155/SUM('Daily Counts'!N$5:N154)</f>
        <v>1.0083679489494913E-3</v>
      </c>
      <c r="O155" s="7"/>
      <c r="P155" s="7"/>
      <c r="Q155" s="36">
        <f>'Daily Counts'!Q155/SUM('Daily Counts'!Q$5:Q154)</f>
        <v>1.6552777895675057E-3</v>
      </c>
      <c r="R155" s="36">
        <f>'Daily Counts'!R155/SUM('Daily Counts'!R$5:R154)</f>
        <v>6.1535936987200529E-5</v>
      </c>
      <c r="S155" s="36">
        <f>'Daily Counts'!S155/SUM('Daily Counts'!S$5:S154)</f>
        <v>2.0841712676880324E-3</v>
      </c>
      <c r="T155" s="36">
        <f>'Daily Counts'!T155/SUM('Daily Counts'!T$5:T154)</f>
        <v>0</v>
      </c>
      <c r="U155" s="36">
        <f>'Daily Counts'!U155/SUM('Daily Counts'!U$5:U154)</f>
        <v>7.1626078555485221E-4</v>
      </c>
      <c r="V155" s="7"/>
      <c r="W155" s="7"/>
      <c r="X155" s="7"/>
      <c r="Y155" s="7"/>
      <c r="Z155" s="7"/>
      <c r="AA155" s="7"/>
      <c r="AB155" s="7"/>
      <c r="AC155" s="7"/>
      <c r="AD155" s="7"/>
      <c r="AE155" s="7"/>
      <c r="AF155" s="7"/>
      <c r="AG155" s="7"/>
      <c r="AH155" s="7"/>
      <c r="AI155" s="7"/>
      <c r="AJ155" s="5"/>
      <c r="AK155" s="5"/>
      <c r="AL155" s="5"/>
      <c r="AM155" s="5"/>
      <c r="AN155" s="5"/>
      <c r="AO155" s="5"/>
      <c r="AP155" s="5"/>
      <c r="AQ155" s="5"/>
      <c r="AR155" s="5"/>
      <c r="AS155" s="5"/>
      <c r="AT155" s="5"/>
      <c r="AU155" s="5"/>
      <c r="AV155" s="5"/>
      <c r="AW155" s="5"/>
      <c r="AX155" s="5"/>
      <c r="AY155" s="5"/>
      <c r="AZ155" s="5"/>
      <c r="BA155" s="5"/>
      <c r="BB155" s="5"/>
    </row>
    <row r="156" spans="1:54" x14ac:dyDescent="0.2">
      <c r="A156" s="2">
        <v>44498</v>
      </c>
      <c r="B156" s="7"/>
      <c r="C156" s="7"/>
      <c r="D156" s="7"/>
      <c r="E156" s="7"/>
      <c r="F156" s="36">
        <f>'Daily Counts'!F156/SUM('Daily Counts'!F$5:F155)</f>
        <v>0</v>
      </c>
      <c r="G156" s="7"/>
      <c r="H156" s="7"/>
      <c r="I156" s="36">
        <f>'Daily Counts'!I156/SUM('Daily Counts'!I$5:I155)</f>
        <v>0</v>
      </c>
      <c r="J156" s="36">
        <f>'Daily Counts'!J156/SUM('Daily Counts'!J$5:J155)</f>
        <v>2.5137944470280668E-4</v>
      </c>
      <c r="K156" s="7"/>
      <c r="L156" s="7"/>
      <c r="M156" s="7"/>
      <c r="N156" s="36">
        <f>'Daily Counts'!N156/SUM('Daily Counts'!N$5:N155)</f>
        <v>6.4425433386958546E-3</v>
      </c>
      <c r="O156" s="7"/>
      <c r="P156" s="7"/>
      <c r="Q156" s="36">
        <f>'Daily Counts'!Q156/SUM('Daily Counts'!Q$5:Q155)</f>
        <v>1.6101694915254237E-3</v>
      </c>
      <c r="R156" s="36">
        <f>'Daily Counts'!R156/SUM('Daily Counts'!R$5:R155)</f>
        <v>1.0255358424776946E-4</v>
      </c>
      <c r="S156" s="36">
        <f>'Daily Counts'!S156/SUM('Daily Counts'!S$5:S155)</f>
        <v>1.3865576880974968E-3</v>
      </c>
      <c r="T156" s="7"/>
      <c r="U156" s="36">
        <f>'Daily Counts'!U156/SUM('Daily Counts'!U$5:U155)</f>
        <v>4.3277793498343792E-4</v>
      </c>
      <c r="V156" s="7"/>
      <c r="W156" s="7"/>
      <c r="X156" s="7"/>
      <c r="Y156" s="7"/>
      <c r="Z156" s="7"/>
      <c r="AA156" s="7"/>
      <c r="AB156" s="7"/>
      <c r="AC156" s="7"/>
      <c r="AD156" s="7"/>
      <c r="AE156" s="7"/>
      <c r="AF156" s="7"/>
      <c r="AG156" s="7"/>
      <c r="AH156" s="7"/>
      <c r="AI156" s="7"/>
      <c r="AJ156" s="5"/>
      <c r="AK156" s="5"/>
      <c r="AL156" s="5"/>
      <c r="AM156" s="5"/>
      <c r="AN156" s="5"/>
      <c r="AO156" s="5"/>
      <c r="AP156" s="5"/>
      <c r="AQ156" s="5"/>
      <c r="AR156" s="5"/>
      <c r="AS156" s="5"/>
      <c r="AT156" s="5"/>
      <c r="AU156" s="5"/>
      <c r="AV156" s="5"/>
      <c r="AW156" s="5"/>
      <c r="AX156" s="5"/>
      <c r="AY156" s="5"/>
      <c r="AZ156" s="5"/>
      <c r="BA156" s="5"/>
      <c r="BB156" s="5"/>
    </row>
    <row r="157" spans="1:54" x14ac:dyDescent="0.2">
      <c r="A157" s="2">
        <v>44499</v>
      </c>
      <c r="B157" s="7"/>
      <c r="C157" s="7"/>
      <c r="D157" s="7"/>
      <c r="E157" s="7"/>
      <c r="F157" s="36">
        <f>'Daily Counts'!F157/SUM('Daily Counts'!F$5:F156)</f>
        <v>0</v>
      </c>
      <c r="G157" s="7"/>
      <c r="H157" s="7"/>
      <c r="I157" s="36">
        <f>'Daily Counts'!I157/SUM('Daily Counts'!I$5:I156)</f>
        <v>0</v>
      </c>
      <c r="J157" s="36">
        <f>'Daily Counts'!J157/SUM('Daily Counts'!J$5:J156)</f>
        <v>3.64408589990073E-4</v>
      </c>
      <c r="K157" s="7"/>
      <c r="L157" s="7"/>
      <c r="M157" s="7"/>
      <c r="N157" s="36">
        <f>'Daily Counts'!N157/SUM('Daily Counts'!N$5:N156)</f>
        <v>2.1661350921354359E-4</v>
      </c>
      <c r="O157" s="7"/>
      <c r="P157" s="7"/>
      <c r="Q157" s="36">
        <f>'Daily Counts'!Q157/SUM('Daily Counts'!Q$5:Q156)</f>
        <v>2.4113715204332007E-3</v>
      </c>
      <c r="R157" s="36">
        <f>'Daily Counts'!R157/SUM('Daily Counts'!R$5:R156)</f>
        <v>1.2305168170631667E-4</v>
      </c>
      <c r="S157" s="36">
        <f>'Daily Counts'!S157/SUM('Daily Counts'!S$5:S156)</f>
        <v>1.785454015449643E-3</v>
      </c>
      <c r="T157" s="7"/>
      <c r="U157" s="36">
        <f>'Daily Counts'!U157/SUM('Daily Counts'!U$5:U156)</f>
        <v>3.1612398715538328E-4</v>
      </c>
      <c r="V157" s="7"/>
      <c r="W157" s="7"/>
      <c r="X157" s="7"/>
      <c r="Y157" s="7"/>
      <c r="Z157" s="7"/>
      <c r="AA157" s="7"/>
      <c r="AB157" s="7"/>
      <c r="AC157" s="7"/>
      <c r="AD157" s="7"/>
      <c r="AE157" s="7"/>
      <c r="AF157" s="7"/>
      <c r="AG157" s="7"/>
      <c r="AH157" s="7"/>
      <c r="AI157" s="7"/>
      <c r="AJ157" s="5"/>
      <c r="AK157" s="5"/>
      <c r="AL157" s="5"/>
      <c r="AM157" s="5"/>
      <c r="AN157" s="5"/>
      <c r="AO157" s="5"/>
      <c r="AP157" s="5"/>
      <c r="AQ157" s="5"/>
      <c r="AR157" s="5"/>
      <c r="AS157" s="5"/>
      <c r="AT157" s="5"/>
      <c r="AU157" s="5"/>
      <c r="AV157" s="5"/>
      <c r="AW157" s="5"/>
      <c r="AX157" s="5"/>
      <c r="AY157" s="5"/>
      <c r="AZ157" s="5"/>
      <c r="BA157" s="5"/>
      <c r="BB157" s="5"/>
    </row>
    <row r="158" spans="1:54" x14ac:dyDescent="0.2">
      <c r="A158" s="2">
        <v>44500</v>
      </c>
      <c r="B158" s="7"/>
      <c r="C158" s="7"/>
      <c r="D158" s="7"/>
      <c r="E158" s="7"/>
      <c r="F158" s="36">
        <f>'Daily Counts'!F158/SUM('Daily Counts'!F$5:F157)</f>
        <v>0</v>
      </c>
      <c r="G158" s="7"/>
      <c r="H158" s="7"/>
      <c r="I158" s="36">
        <f>'Daily Counts'!I158/SUM('Daily Counts'!I$5:I157)</f>
        <v>0</v>
      </c>
      <c r="J158" s="36">
        <f>'Daily Counts'!J158/SUM('Daily Counts'!J$5:J157)</f>
        <v>6.280618012812461E-5</v>
      </c>
      <c r="K158" s="7"/>
      <c r="L158" s="7"/>
      <c r="M158" s="7"/>
      <c r="N158" s="36">
        <f>'Daily Counts'!N158/SUM('Daily Counts'!N$5:N157)</f>
        <v>2.9871254891417989E-5</v>
      </c>
      <c r="O158" s="7"/>
      <c r="P158" s="7"/>
      <c r="Q158" s="36">
        <f>'Daily Counts'!Q158/SUM('Daily Counts'!Q$5:Q157)</f>
        <v>5.4863895336568897E-4</v>
      </c>
      <c r="R158" s="36">
        <f>'Daily Counts'!R158/SUM('Daily Counts'!R$5:R157)</f>
        <v>1.4354263216175204E-4</v>
      </c>
      <c r="S158" s="36">
        <f>'Daily Counts'!S158/SUM('Daily Counts'!S$5:S157)</f>
        <v>7.2745789837413163E-4</v>
      </c>
      <c r="T158" s="7"/>
      <c r="U158" s="36">
        <f>'Daily Counts'!U158/SUM('Daily Counts'!U$5:U157)</f>
        <v>1.9959415854429327E-4</v>
      </c>
      <c r="V158" s="7"/>
      <c r="W158" s="7"/>
      <c r="X158" s="7"/>
      <c r="Y158" s="7"/>
      <c r="Z158" s="7"/>
      <c r="AA158" s="7"/>
      <c r="AB158" s="7"/>
      <c r="AC158" s="7"/>
      <c r="AD158" s="7"/>
      <c r="AE158" s="7"/>
      <c r="AF158" s="7"/>
      <c r="AG158" s="7"/>
      <c r="AH158" s="7"/>
      <c r="AI158" s="7"/>
      <c r="AJ158" s="5"/>
      <c r="AK158" s="5"/>
      <c r="AL158" s="5"/>
      <c r="AM158" s="5"/>
      <c r="AN158" s="5"/>
      <c r="AO158" s="5"/>
      <c r="AP158" s="5"/>
      <c r="AQ158" s="5"/>
      <c r="AR158" s="5"/>
      <c r="AS158" s="5"/>
      <c r="AT158" s="5"/>
      <c r="AU158" s="5"/>
      <c r="AV158" s="5"/>
      <c r="AW158" s="5"/>
      <c r="AX158" s="5"/>
      <c r="AY158" s="5"/>
      <c r="AZ158" s="5"/>
      <c r="BA158" s="5"/>
      <c r="BB158" s="5"/>
    </row>
    <row r="159" spans="1:54" x14ac:dyDescent="0.2">
      <c r="A159" s="2">
        <v>44501</v>
      </c>
      <c r="B159" s="7"/>
      <c r="C159" s="7"/>
      <c r="D159" s="7"/>
      <c r="E159" s="7"/>
      <c r="F159" s="36">
        <f>'Daily Counts'!F159/SUM('Daily Counts'!F$5:F158)</f>
        <v>0</v>
      </c>
      <c r="G159" s="7"/>
      <c r="H159" s="7"/>
      <c r="I159" s="36">
        <f>'Daily Counts'!I159/SUM('Daily Counts'!I$5:I158)</f>
        <v>0</v>
      </c>
      <c r="J159" s="36">
        <f>'Daily Counts'!J159/SUM('Daily Counts'!J$5:J158)</f>
        <v>7.5362682911511643E-5</v>
      </c>
      <c r="K159" s="7"/>
      <c r="L159" s="7"/>
      <c r="M159" s="7"/>
      <c r="N159" s="36">
        <f>'Daily Counts'!N159/SUM('Daily Counts'!N$5:N158)</f>
        <v>0</v>
      </c>
      <c r="O159" s="7"/>
      <c r="P159" s="7"/>
      <c r="Q159" s="36">
        <f>'Daily Counts'!Q159/SUM('Daily Counts'!Q$5:Q158)</f>
        <v>2.5307912940779483E-4</v>
      </c>
      <c r="R159" s="36">
        <f>'Daily Counts'!R159/SUM('Daily Counts'!R$5:R158)</f>
        <v>1.0251573616550141E-4</v>
      </c>
      <c r="S159" s="36">
        <f>'Daily Counts'!S159/SUM('Daily Counts'!S$5:S158)</f>
        <v>1.3084723585214263E-3</v>
      </c>
      <c r="T159" s="7"/>
      <c r="U159" s="36">
        <f>'Daily Counts'!U159/SUM('Daily Counts'!U$5:U158)</f>
        <v>1.9955432866597931E-4</v>
      </c>
      <c r="V159" s="7"/>
      <c r="W159" s="7"/>
      <c r="X159" s="7"/>
      <c r="Y159" s="7"/>
      <c r="Z159" s="7"/>
      <c r="AA159" s="7"/>
      <c r="AB159" s="7"/>
      <c r="AC159" s="7"/>
      <c r="AD159" s="7"/>
      <c r="AE159" s="7"/>
      <c r="AF159" s="7"/>
      <c r="AG159" s="7"/>
      <c r="AH159" s="7"/>
      <c r="AI159" s="7"/>
      <c r="AJ159" s="5"/>
      <c r="AK159" s="5"/>
      <c r="AL159" s="5"/>
      <c r="AM159" s="5"/>
      <c r="AN159" s="5"/>
      <c r="AO159" s="5"/>
      <c r="AP159" s="5"/>
      <c r="AQ159" s="5"/>
      <c r="AR159" s="5"/>
      <c r="AS159" s="5"/>
      <c r="AT159" s="5"/>
      <c r="AU159" s="5"/>
      <c r="AV159" s="5"/>
      <c r="AW159" s="5"/>
      <c r="AX159" s="5"/>
      <c r="AY159" s="5"/>
      <c r="AZ159" s="5"/>
      <c r="BA159" s="5"/>
      <c r="BB159" s="5"/>
    </row>
    <row r="160" spans="1:54" x14ac:dyDescent="0.2">
      <c r="A160" s="2">
        <v>44502</v>
      </c>
      <c r="B160" s="7"/>
      <c r="C160" s="7"/>
      <c r="D160" s="7"/>
      <c r="E160" s="7"/>
      <c r="F160" s="36">
        <f>'Daily Counts'!F160/SUM('Daily Counts'!F$5:F159)</f>
        <v>0</v>
      </c>
      <c r="G160" s="7"/>
      <c r="H160" s="7"/>
      <c r="I160" s="36">
        <f>'Daily Counts'!I160/SUM('Daily Counts'!I$5:I159)</f>
        <v>0</v>
      </c>
      <c r="J160" s="36">
        <f>'Daily Counts'!J160/SUM('Daily Counts'!J$5:J159)</f>
        <v>0</v>
      </c>
      <c r="K160" s="7"/>
      <c r="L160" s="7"/>
      <c r="M160" s="7"/>
      <c r="N160" s="36">
        <f>'Daily Counts'!N160/SUM('Daily Counts'!N$5:N159)</f>
        <v>0</v>
      </c>
      <c r="O160" s="7"/>
      <c r="P160" s="7"/>
      <c r="Q160" s="36">
        <f>'Daily Counts'!Q160/SUM('Daily Counts'!Q$5:Q159)</f>
        <v>3.3735346208990468E-4</v>
      </c>
      <c r="R160" s="36">
        <f>'Daily Counts'!R160/SUM('Daily Counts'!R$5:R159)</f>
        <v>1.2300627331993932E-4</v>
      </c>
      <c r="S160" s="36">
        <f>'Daily Counts'!S160/SUM('Daily Counts'!S$5:S159)</f>
        <v>6.170822897382845E-4</v>
      </c>
      <c r="T160" s="7"/>
      <c r="U160" s="36">
        <f>'Daily Counts'!U160/SUM('Daily Counts'!U$5:U159)</f>
        <v>2.161407242376883E-4</v>
      </c>
      <c r="V160" s="7"/>
      <c r="W160" s="7"/>
      <c r="X160" s="7"/>
      <c r="Y160" s="7"/>
      <c r="Z160" s="7"/>
      <c r="AA160" s="7"/>
      <c r="AB160" s="7"/>
      <c r="AC160" s="7"/>
      <c r="AD160" s="7"/>
      <c r="AE160" s="7"/>
      <c r="AF160" s="7"/>
      <c r="AG160" s="7"/>
      <c r="AH160" s="7"/>
      <c r="AI160" s="7"/>
      <c r="AJ160" s="5"/>
      <c r="AK160" s="5"/>
      <c r="AL160" s="5"/>
      <c r="AM160" s="5"/>
      <c r="AN160" s="5"/>
      <c r="AO160" s="5"/>
      <c r="AP160" s="5"/>
      <c r="AQ160" s="5"/>
      <c r="AR160" s="5"/>
      <c r="AS160" s="5"/>
      <c r="AT160" s="5"/>
      <c r="AU160" s="5"/>
      <c r="AV160" s="5"/>
      <c r="AW160" s="5"/>
      <c r="AX160" s="5"/>
      <c r="AY160" s="5"/>
      <c r="AZ160" s="5"/>
      <c r="BA160" s="5"/>
      <c r="BB160" s="5"/>
    </row>
    <row r="161" spans="1:54" x14ac:dyDescent="0.2">
      <c r="A161" s="2">
        <v>44503</v>
      </c>
      <c r="B161" s="7"/>
      <c r="C161" s="7"/>
      <c r="D161" s="7"/>
      <c r="E161" s="7"/>
      <c r="F161" s="36">
        <f>'Daily Counts'!F161/SUM('Daily Counts'!F$5:F160)</f>
        <v>0</v>
      </c>
      <c r="G161" s="7"/>
      <c r="H161" s="7"/>
      <c r="I161" s="36">
        <f>'Daily Counts'!I161/SUM('Daily Counts'!I$5:I160)</f>
        <v>0</v>
      </c>
      <c r="J161" s="36">
        <f>'Daily Counts'!J161/SUM('Daily Counts'!J$5:J160)</f>
        <v>1.5071400761105739E-3</v>
      </c>
      <c r="K161" s="7"/>
      <c r="L161" s="7"/>
      <c r="M161" s="7"/>
      <c r="N161" s="36">
        <f>'Daily Counts'!N161/SUM('Daily Counts'!N$5:N160)</f>
        <v>7.4675906565505702E-5</v>
      </c>
      <c r="O161" s="7"/>
      <c r="P161" s="7"/>
      <c r="Q161" s="36">
        <f>'Daily Counts'!Q161/SUM('Daily Counts'!Q$5:Q160)</f>
        <v>4.63704578028834E-4</v>
      </c>
      <c r="R161" s="36">
        <f>'Daily Counts'!R161/SUM('Daily Counts'!R$5:R160)</f>
        <v>1.0249262053132174E-4</v>
      </c>
      <c r="S161" s="36">
        <f>'Daily Counts'!S161/SUM('Daily Counts'!S$5:S160)</f>
        <v>1.0882971776826526E-4</v>
      </c>
      <c r="T161" s="7"/>
      <c r="U161" s="36">
        <f>'Daily Counts'!U161/SUM('Daily Counts'!U$5:U160)</f>
        <v>4.9867850196978007E-5</v>
      </c>
      <c r="V161" s="7"/>
      <c r="W161" s="7"/>
      <c r="X161" s="7"/>
      <c r="Y161" s="7"/>
      <c r="Z161" s="7"/>
      <c r="AA161" s="7"/>
      <c r="AB161" s="7"/>
      <c r="AC161" s="7"/>
      <c r="AD161" s="7"/>
      <c r="AE161" s="7"/>
      <c r="AF161" s="7"/>
      <c r="AG161" s="7"/>
      <c r="AH161" s="7"/>
      <c r="AI161" s="7"/>
      <c r="AJ161" s="5"/>
      <c r="AK161" s="5"/>
      <c r="AL161" s="5"/>
      <c r="AM161" s="5"/>
      <c r="AN161" s="5"/>
      <c r="AO161" s="5"/>
      <c r="AP161" s="5"/>
      <c r="AQ161" s="5"/>
      <c r="AR161" s="5"/>
      <c r="AS161" s="5"/>
      <c r="AT161" s="5"/>
      <c r="AU161" s="5"/>
      <c r="AV161" s="5"/>
      <c r="AW161" s="5"/>
      <c r="AX161" s="5"/>
      <c r="AY161" s="5"/>
      <c r="AZ161" s="5"/>
      <c r="BA161" s="5"/>
      <c r="BB161" s="5"/>
    </row>
    <row r="162" spans="1:54" x14ac:dyDescent="0.2">
      <c r="A162" s="2">
        <v>44504</v>
      </c>
      <c r="B162" s="7"/>
      <c r="C162" s="7"/>
      <c r="D162" s="7"/>
      <c r="E162" s="7"/>
      <c r="F162" s="36">
        <f>'Daily Counts'!F162/SUM('Daily Counts'!F$5:F161)</f>
        <v>0</v>
      </c>
      <c r="G162" s="7"/>
      <c r="H162" s="7"/>
      <c r="I162" s="36">
        <f>'Daily Counts'!I162/SUM('Daily Counts'!I$5:I161)</f>
        <v>0</v>
      </c>
      <c r="J162" s="36">
        <f>'Daily Counts'!J162/SUM('Daily Counts'!J$5:J161)</f>
        <v>3.7621800579375726E-5</v>
      </c>
      <c r="K162" s="7"/>
      <c r="L162" s="7"/>
      <c r="M162" s="7"/>
      <c r="N162" s="36">
        <f>'Daily Counts'!N162/SUM('Daily Counts'!N$5:N161)</f>
        <v>4.480219829452965E-4</v>
      </c>
      <c r="O162" s="7"/>
      <c r="P162" s="7"/>
      <c r="Q162" s="36">
        <f>'Daily Counts'!Q162/SUM('Daily Counts'!Q$5:Q161)</f>
        <v>1.0112501580078373E-3</v>
      </c>
      <c r="R162" s="36">
        <f>'Daily Counts'!R162/SUM('Daily Counts'!R$5:R161)</f>
        <v>0</v>
      </c>
      <c r="S162" s="36">
        <f>'Daily Counts'!S162/SUM('Daily Counts'!S$5:S161)</f>
        <v>4.7154412564837317E-4</v>
      </c>
      <c r="T162" s="7"/>
      <c r="U162" s="36">
        <f>'Daily Counts'!U162/SUM('Daily Counts'!U$5:U161)</f>
        <v>1.3297430271600014E-4</v>
      </c>
      <c r="V162" s="7"/>
      <c r="W162" s="7"/>
      <c r="X162" s="7"/>
      <c r="Y162" s="7"/>
      <c r="Z162" s="7"/>
      <c r="AA162" s="7"/>
      <c r="AB162" s="7"/>
      <c r="AC162" s="7"/>
      <c r="AD162" s="7"/>
      <c r="AE162" s="7"/>
      <c r="AF162" s="7"/>
      <c r="AG162" s="7"/>
      <c r="AH162" s="7"/>
      <c r="AI162" s="7"/>
      <c r="AJ162" s="5"/>
      <c r="AK162" s="5"/>
      <c r="AL162" s="5"/>
      <c r="AM162" s="5"/>
      <c r="AN162" s="5"/>
      <c r="AO162" s="5"/>
      <c r="AP162" s="5"/>
      <c r="AQ162" s="5"/>
      <c r="AR162" s="5"/>
      <c r="AS162" s="5"/>
      <c r="AT162" s="5"/>
      <c r="AU162" s="5"/>
      <c r="AV162" s="5"/>
      <c r="AW162" s="5"/>
      <c r="AX162" s="5"/>
      <c r="AY162" s="5"/>
      <c r="AZ162" s="5"/>
      <c r="BA162" s="5"/>
      <c r="BB162" s="5"/>
    </row>
    <row r="163" spans="1:54" x14ac:dyDescent="0.2">
      <c r="A163" s="2">
        <v>44505</v>
      </c>
      <c r="B163" s="7"/>
      <c r="C163" s="7"/>
      <c r="D163" s="7"/>
      <c r="E163" s="7"/>
      <c r="F163" s="36">
        <f>'Daily Counts'!F163/SUM('Daily Counts'!F$5:F162)</f>
        <v>0</v>
      </c>
      <c r="G163" s="7"/>
      <c r="H163" s="7"/>
      <c r="I163" s="36">
        <f>'Daily Counts'!I163/SUM('Daily Counts'!I$5:I162)</f>
        <v>0</v>
      </c>
      <c r="J163" s="36">
        <f>'Daily Counts'!J163/SUM('Daily Counts'!J$5:J162)</f>
        <v>7.5240770465489563E-5</v>
      </c>
      <c r="K163" s="7"/>
      <c r="L163" s="7"/>
      <c r="M163" s="7"/>
      <c r="N163" s="36">
        <f>'Daily Counts'!N163/SUM('Daily Counts'!N$5:N162)</f>
        <v>7.4636891522741861E-6</v>
      </c>
      <c r="O163" s="7"/>
      <c r="P163" s="7"/>
      <c r="Q163" s="36">
        <f>'Daily Counts'!Q163/SUM('Daily Counts'!Q$5:Q162)</f>
        <v>1.3469714189502041E-3</v>
      </c>
      <c r="R163" s="36">
        <f>'Daily Counts'!R163/SUM('Daily Counts'!R$5:R162)</f>
        <v>2.0496423374121217E-5</v>
      </c>
      <c r="S163" s="36">
        <f>'Daily Counts'!S163/SUM('Daily Counts'!S$5:S162)</f>
        <v>3.2629976071350879E-4</v>
      </c>
      <c r="T163" s="7"/>
      <c r="U163" s="36">
        <f>'Daily Counts'!U163/SUM('Daily Counts'!U$5:U162)</f>
        <v>2.1605451221538973E-4</v>
      </c>
      <c r="V163" s="7"/>
      <c r="W163" s="7"/>
      <c r="X163" s="7"/>
      <c r="Y163" s="7"/>
      <c r="Z163" s="7"/>
      <c r="AA163" s="7"/>
      <c r="AB163" s="7"/>
      <c r="AC163" s="7"/>
      <c r="AD163" s="7"/>
      <c r="AE163" s="7"/>
      <c r="AF163" s="7"/>
      <c r="AG163" s="7"/>
      <c r="AH163" s="7"/>
      <c r="AI163" s="7"/>
      <c r="AJ163" s="5"/>
      <c r="AK163" s="5"/>
      <c r="AL163" s="5"/>
      <c r="AM163" s="5"/>
      <c r="AN163" s="5"/>
      <c r="AO163" s="5"/>
      <c r="AP163" s="5"/>
      <c r="AQ163" s="5"/>
      <c r="AR163" s="5"/>
      <c r="AS163" s="5"/>
      <c r="AT163" s="5"/>
      <c r="AU163" s="5"/>
      <c r="AV163" s="5"/>
      <c r="AW163" s="5"/>
      <c r="AX163" s="5"/>
      <c r="AY163" s="5"/>
      <c r="AZ163" s="5"/>
      <c r="BA163" s="5"/>
      <c r="BB163" s="5"/>
    </row>
    <row r="164" spans="1:54" x14ac:dyDescent="0.2">
      <c r="A164" s="2">
        <v>44506</v>
      </c>
      <c r="B164" s="7"/>
      <c r="C164" s="7"/>
      <c r="D164" s="7"/>
      <c r="E164" s="7"/>
      <c r="F164" s="36">
        <f>'Daily Counts'!F164/SUM('Daily Counts'!F$5:F163)</f>
        <v>0</v>
      </c>
      <c r="G164" s="7"/>
      <c r="H164" s="7"/>
      <c r="I164" s="7"/>
      <c r="J164" s="36">
        <f>'Daily Counts'!J164/SUM('Daily Counts'!J$5:J163)</f>
        <v>7.0219435736677111E-4</v>
      </c>
      <c r="K164" s="7"/>
      <c r="L164" s="7"/>
      <c r="M164" s="7"/>
      <c r="N164" s="36">
        <f>'Daily Counts'!N164/SUM('Daily Counts'!N$5:N163)</f>
        <v>7.4636334460341985E-6</v>
      </c>
      <c r="O164" s="7"/>
      <c r="P164" s="7"/>
      <c r="Q164" s="36">
        <f>'Daily Counts'!Q164/SUM('Daily Counts'!Q$5:Q163)</f>
        <v>9.6683341039976458E-4</v>
      </c>
      <c r="R164" s="36">
        <f>'Daily Counts'!R164/SUM('Daily Counts'!R$5:R163)</f>
        <v>1.6396802623488421E-4</v>
      </c>
      <c r="S164" s="36">
        <f>'Daily Counts'!S164/SUM('Daily Counts'!S$5:S163)</f>
        <v>3.6243702656663405E-4</v>
      </c>
      <c r="T164" s="7"/>
      <c r="U164" s="36">
        <f>'Daily Counts'!U164/SUM('Daily Counts'!U$5:U163)</f>
        <v>2.3262383064985128E-4</v>
      </c>
      <c r="V164" s="7"/>
      <c r="W164" s="7"/>
      <c r="X164" s="7"/>
      <c r="Y164" s="7"/>
      <c r="Z164" s="7"/>
      <c r="AA164" s="7"/>
      <c r="AB164" s="7"/>
      <c r="AC164" s="7"/>
      <c r="AD164" s="7"/>
      <c r="AE164" s="7"/>
      <c r="AF164" s="7"/>
      <c r="AG164" s="7"/>
      <c r="AH164" s="7"/>
      <c r="AI164" s="7"/>
      <c r="AJ164" s="5"/>
      <c r="AK164" s="5"/>
      <c r="AL164" s="5"/>
      <c r="AM164" s="5"/>
      <c r="AN164" s="5"/>
      <c r="AO164" s="5"/>
      <c r="AP164" s="5"/>
      <c r="AQ164" s="5"/>
      <c r="AR164" s="5"/>
      <c r="AS164" s="5"/>
      <c r="AT164" s="5"/>
      <c r="AU164" s="5"/>
      <c r="AV164" s="5"/>
      <c r="AW164" s="5"/>
      <c r="AX164" s="5"/>
      <c r="AY164" s="5"/>
      <c r="AZ164" s="5"/>
      <c r="BA164" s="5"/>
      <c r="BB164" s="5"/>
    </row>
    <row r="165" spans="1:54" x14ac:dyDescent="0.2">
      <c r="A165" s="2">
        <v>44507</v>
      </c>
      <c r="B165" s="7"/>
      <c r="C165" s="7"/>
      <c r="D165" s="7"/>
      <c r="E165" s="7"/>
      <c r="F165" s="7"/>
      <c r="G165" s="7"/>
      <c r="H165" s="7"/>
      <c r="I165" s="7"/>
      <c r="J165" s="36">
        <f>'Daily Counts'!J165/SUM('Daily Counts'!J$5:J164)</f>
        <v>0</v>
      </c>
      <c r="K165" s="7"/>
      <c r="L165" s="7"/>
      <c r="M165" s="7"/>
      <c r="N165" s="36">
        <f>'Daily Counts'!N165/SUM('Daily Counts'!N$5:N164)</f>
        <v>0</v>
      </c>
      <c r="O165" s="7"/>
      <c r="P165" s="7"/>
      <c r="Q165" s="36">
        <f>'Daily Counts'!Q165/SUM('Daily Counts'!Q$5:Q164)</f>
        <v>2.9396942717957333E-4</v>
      </c>
      <c r="R165" s="36">
        <f>'Daily Counts'!R165/SUM('Daily Counts'!R$5:R164)</f>
        <v>1.4344850198778639E-4</v>
      </c>
      <c r="S165" s="36">
        <f>'Daily Counts'!S165/SUM('Daily Counts'!S$5:S164)</f>
        <v>5.4345857034165425E-4</v>
      </c>
      <c r="T165" s="7"/>
      <c r="U165" s="36">
        <f>'Daily Counts'!U165/SUM('Daily Counts'!U$5:U164)</f>
        <v>2.3256972938850772E-4</v>
      </c>
      <c r="V165" s="7"/>
      <c r="W165" s="7"/>
      <c r="X165" s="7"/>
      <c r="Y165" s="7"/>
      <c r="Z165" s="7"/>
      <c r="AA165" s="7"/>
      <c r="AB165" s="7"/>
      <c r="AC165" s="7"/>
      <c r="AD165" s="7"/>
      <c r="AE165" s="7"/>
      <c r="AF165" s="7"/>
      <c r="AG165" s="7"/>
      <c r="AH165" s="7"/>
      <c r="AI165" s="7"/>
      <c r="AJ165" s="5"/>
      <c r="AK165" s="5"/>
      <c r="AL165" s="5"/>
      <c r="AM165" s="5"/>
      <c r="AN165" s="5"/>
      <c r="AO165" s="5"/>
      <c r="AP165" s="5"/>
      <c r="AQ165" s="5"/>
      <c r="AR165" s="5"/>
      <c r="AS165" s="5"/>
      <c r="AT165" s="5"/>
      <c r="AU165" s="5"/>
      <c r="AV165" s="5"/>
      <c r="AW165" s="5"/>
      <c r="AX165" s="5"/>
      <c r="AY165" s="5"/>
      <c r="AZ165" s="5"/>
      <c r="BA165" s="5"/>
      <c r="BB165" s="5"/>
    </row>
    <row r="166" spans="1:54" x14ac:dyDescent="0.2">
      <c r="A166" s="2">
        <v>44508</v>
      </c>
      <c r="B166" s="7"/>
      <c r="C166" s="7"/>
      <c r="D166" s="7"/>
      <c r="E166" s="7"/>
      <c r="F166" s="7"/>
      <c r="G166" s="7"/>
      <c r="H166" s="7"/>
      <c r="I166" s="7"/>
      <c r="J166" s="36">
        <f>'Daily Counts'!J166/SUM('Daily Counts'!J$5:J165)</f>
        <v>1.7542540661103176E-4</v>
      </c>
      <c r="K166" s="7"/>
      <c r="L166" s="7"/>
      <c r="M166" s="7"/>
      <c r="N166" s="36">
        <f>'Daily Counts'!N166/SUM('Daily Counts'!N$5:N165)</f>
        <v>1.4927155481251493E-5</v>
      </c>
      <c r="O166" s="7"/>
      <c r="P166" s="7"/>
      <c r="Q166" s="36">
        <f>'Daily Counts'!Q166/SUM('Daily Counts'!Q$5:Q165)</f>
        <v>1.679331626012847E-4</v>
      </c>
      <c r="R166" s="36">
        <f>'Daily Counts'!R166/SUM('Daily Counts'!R$5:R165)</f>
        <v>2.0489703923778303E-5</v>
      </c>
      <c r="S166" s="36">
        <f>'Daily Counts'!S166/SUM('Daily Counts'!S$5:S165)</f>
        <v>1.8105446118192353E-4</v>
      </c>
      <c r="T166" s="7"/>
      <c r="U166" s="36">
        <f>'Daily Counts'!U166/SUM('Daily Counts'!U$5:U165)</f>
        <v>1.3286608759196825E-4</v>
      </c>
      <c r="V166" s="7"/>
      <c r="W166" s="7"/>
      <c r="X166" s="7"/>
      <c r="Y166" s="7"/>
      <c r="Z166" s="7"/>
      <c r="AA166" s="7"/>
      <c r="AB166" s="7"/>
      <c r="AC166" s="7"/>
      <c r="AD166" s="7"/>
      <c r="AE166" s="7"/>
      <c r="AF166" s="7"/>
      <c r="AG166" s="7"/>
      <c r="AH166" s="7"/>
      <c r="AI166" s="7"/>
      <c r="AJ166" s="5"/>
      <c r="AK166" s="5"/>
      <c r="AL166" s="5"/>
      <c r="AM166" s="5"/>
      <c r="AN166" s="5"/>
      <c r="AO166" s="5"/>
      <c r="AP166" s="5"/>
      <c r="AQ166" s="5"/>
      <c r="AR166" s="5"/>
      <c r="AS166" s="5"/>
      <c r="AT166" s="5"/>
      <c r="AU166" s="5"/>
      <c r="AV166" s="5"/>
      <c r="AW166" s="5"/>
      <c r="AX166" s="5"/>
      <c r="AY166" s="5"/>
      <c r="AZ166" s="5"/>
      <c r="BA166" s="5"/>
      <c r="BB166" s="5"/>
    </row>
    <row r="167" spans="1:54" x14ac:dyDescent="0.2">
      <c r="A167" s="2">
        <v>44509</v>
      </c>
      <c r="B167" s="7"/>
      <c r="C167" s="7"/>
      <c r="D167" s="7"/>
      <c r="E167" s="7"/>
      <c r="F167" s="7"/>
      <c r="G167" s="7"/>
      <c r="H167" s="7"/>
      <c r="I167" s="7"/>
      <c r="J167" s="36">
        <f>'Daily Counts'!J167/SUM('Daily Counts'!J$5:J166)</f>
        <v>5.8381358055625155E-3</v>
      </c>
      <c r="K167" s="7"/>
      <c r="L167" s="7"/>
      <c r="M167" s="7"/>
      <c r="N167" s="36">
        <f>'Daily Counts'!N167/SUM('Daily Counts'!N$5:N166)</f>
        <v>0</v>
      </c>
      <c r="O167" s="7"/>
      <c r="P167" s="7"/>
      <c r="Q167" s="36">
        <f>'Daily Counts'!Q167/SUM('Daily Counts'!Q$5:Q166)</f>
        <v>7.1359610460479373E-4</v>
      </c>
      <c r="R167" s="36">
        <f>'Daily Counts'!R167/SUM('Daily Counts'!R$5:R166)</f>
        <v>1.0244642052206696E-4</v>
      </c>
      <c r="S167" s="36">
        <f>'Daily Counts'!S167/SUM('Daily Counts'!S$5:S166)</f>
        <v>2.1722602367763659E-4</v>
      </c>
      <c r="T167" s="7"/>
      <c r="U167" s="36">
        <f>'Daily Counts'!U167/SUM('Daily Counts'!U$5:U166)</f>
        <v>0</v>
      </c>
      <c r="V167" s="7"/>
      <c r="W167" s="7"/>
      <c r="X167" s="7"/>
      <c r="Y167" s="7"/>
      <c r="Z167" s="7"/>
      <c r="AA167" s="7"/>
      <c r="AB167" s="7"/>
      <c r="AC167" s="7"/>
      <c r="AD167" s="7"/>
      <c r="AE167" s="7"/>
      <c r="AF167" s="7"/>
      <c r="AG167" s="7"/>
      <c r="AH167" s="7"/>
      <c r="AI167" s="7"/>
      <c r="AJ167" s="5"/>
      <c r="AK167" s="5"/>
      <c r="AL167" s="5"/>
      <c r="AM167" s="5"/>
      <c r="AN167" s="5"/>
      <c r="AO167" s="5"/>
      <c r="AP167" s="5"/>
      <c r="AQ167" s="5"/>
      <c r="AR167" s="5"/>
      <c r="AS167" s="5"/>
      <c r="AT167" s="5"/>
      <c r="AU167" s="5"/>
      <c r="AV167" s="5"/>
      <c r="AW167" s="5"/>
      <c r="AX167" s="5"/>
      <c r="AY167" s="5"/>
      <c r="AZ167" s="5"/>
      <c r="BA167" s="5"/>
      <c r="BB167" s="5"/>
    </row>
    <row r="168" spans="1:54" x14ac:dyDescent="0.2">
      <c r="A168" s="2">
        <v>44510</v>
      </c>
      <c r="B168" s="7"/>
      <c r="C168" s="7"/>
      <c r="D168" s="7"/>
      <c r="E168" s="7"/>
      <c r="F168" s="7"/>
      <c r="G168" s="7"/>
      <c r="H168" s="7"/>
      <c r="I168" s="7"/>
      <c r="J168" s="36">
        <f>'Daily Counts'!J168/SUM('Daily Counts'!J$5:J167)</f>
        <v>2.4910943377425704E-5</v>
      </c>
      <c r="K168" s="7"/>
      <c r="L168" s="7"/>
      <c r="M168" s="7"/>
      <c r="N168" s="36">
        <f>'Daily Counts'!N168/SUM('Daily Counts'!N$5:N167)</f>
        <v>0</v>
      </c>
      <c r="O168" s="7"/>
      <c r="P168" s="7"/>
      <c r="Q168" s="36">
        <f>'Daily Counts'!Q168/SUM('Daily Counts'!Q$5:Q167)</f>
        <v>6.711409395973154E-4</v>
      </c>
      <c r="R168" s="36">
        <f>'Daily Counts'!R168/SUM('Daily Counts'!R$5:R167)</f>
        <v>1.8438466739054721E-4</v>
      </c>
      <c r="S168" s="36">
        <f>'Daily Counts'!S168/SUM('Daily Counts'!S$5:S167)</f>
        <v>3.2576827017048542E-4</v>
      </c>
      <c r="T168" s="7"/>
      <c r="U168" s="36">
        <f>'Daily Counts'!U168/SUM('Daily Counts'!U$5:U167)</f>
        <v>3.3212109134990616E-5</v>
      </c>
      <c r="V168" s="7"/>
      <c r="W168" s="7"/>
      <c r="X168" s="7"/>
      <c r="Y168" s="7"/>
      <c r="Z168" s="7"/>
      <c r="AA168" s="7"/>
      <c r="AB168" s="7"/>
      <c r="AC168" s="7"/>
      <c r="AD168" s="7"/>
      <c r="AE168" s="7"/>
      <c r="AF168" s="7"/>
      <c r="AG168" s="7"/>
      <c r="AH168" s="7"/>
      <c r="AI168" s="7"/>
      <c r="AJ168" s="5"/>
      <c r="AK168" s="5"/>
      <c r="AL168" s="5"/>
      <c r="AM168" s="5"/>
      <c r="AN168" s="5"/>
      <c r="AO168" s="5"/>
      <c r="AP168" s="5"/>
      <c r="AQ168" s="5"/>
      <c r="AR168" s="5"/>
      <c r="AS168" s="5"/>
      <c r="AT168" s="5"/>
      <c r="AU168" s="5"/>
      <c r="AV168" s="5"/>
      <c r="AW168" s="5"/>
      <c r="AX168" s="5"/>
      <c r="AY168" s="5"/>
      <c r="AZ168" s="5"/>
      <c r="BA168" s="5"/>
      <c r="BB168" s="5"/>
    </row>
    <row r="169" spans="1:54" x14ac:dyDescent="0.2">
      <c r="A169" s="2">
        <v>44511</v>
      </c>
      <c r="B169" s="7"/>
      <c r="C169" s="7"/>
      <c r="D169" s="7"/>
      <c r="E169" s="7"/>
      <c r="F169" s="7"/>
      <c r="G169" s="7"/>
      <c r="H169" s="7"/>
      <c r="I169" s="7"/>
      <c r="J169" s="36">
        <f>'Daily Counts'!J169/SUM('Daily Counts'!J$5:J168)</f>
        <v>3.7365484256675968E-3</v>
      </c>
      <c r="K169" s="7"/>
      <c r="L169" s="7"/>
      <c r="M169" s="7"/>
      <c r="N169" s="36">
        <f>'Daily Counts'!N169/SUM('Daily Counts'!N$5:N168)</f>
        <v>1.1195199498455063E-4</v>
      </c>
      <c r="O169" s="7"/>
      <c r="P169" s="7"/>
      <c r="Q169" s="36">
        <f>'Daily Counts'!Q169/SUM('Daily Counts'!Q$5:Q168)</f>
        <v>6.7069081153588194E-4</v>
      </c>
      <c r="R169" s="36">
        <f>'Daily Counts'!R169/SUM('Daily Counts'!R$5:R168)</f>
        <v>8.1933633756657101E-5</v>
      </c>
      <c r="S169" s="36">
        <f>'Daily Counts'!S169/SUM('Daily Counts'!S$5:S168)</f>
        <v>2.8947749312490951E-4</v>
      </c>
      <c r="T169" s="7"/>
      <c r="U169" s="36">
        <f>'Daily Counts'!U169/SUM('Daily Counts'!U$5:U168)</f>
        <v>0</v>
      </c>
      <c r="V169" s="7"/>
      <c r="W169" s="7"/>
      <c r="X169" s="7"/>
      <c r="Y169" s="7"/>
      <c r="Z169" s="7"/>
      <c r="AA169" s="7"/>
      <c r="AB169" s="7"/>
      <c r="AC169" s="7"/>
      <c r="AD169" s="7"/>
      <c r="AE169" s="7"/>
      <c r="AF169" s="7"/>
      <c r="AG169" s="7"/>
      <c r="AH169" s="7"/>
      <c r="AI169" s="7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</row>
    <row r="170" spans="1:54" x14ac:dyDescent="0.2">
      <c r="A170" s="2">
        <v>44512</v>
      </c>
      <c r="B170" s="7"/>
      <c r="C170" s="7"/>
      <c r="D170" s="7"/>
      <c r="E170" s="7"/>
      <c r="F170" s="7"/>
      <c r="G170" s="7"/>
      <c r="H170" s="7"/>
      <c r="I170" s="7"/>
      <c r="J170" s="7"/>
      <c r="K170" s="7"/>
      <c r="L170" s="7"/>
      <c r="M170" s="7"/>
      <c r="N170" s="36">
        <f>'Daily Counts'!N170/SUM('Daily Counts'!N$5:N169)</f>
        <v>1.567152483936687E-4</v>
      </c>
      <c r="O170" s="7"/>
      <c r="P170" s="7"/>
      <c r="Q170" s="36">
        <f>'Daily Counts'!Q170/SUM('Daily Counts'!Q$5:Q169)</f>
        <v>1.2985924932975871E-3</v>
      </c>
      <c r="R170" s="36">
        <f>'Daily Counts'!R170/SUM('Daily Counts'!R$5:R169)</f>
        <v>4.5059806652465999E-4</v>
      </c>
      <c r="S170" s="36">
        <f>'Daily Counts'!S170/SUM('Daily Counts'!S$5:S169)</f>
        <v>3.6174215019534075E-5</v>
      </c>
      <c r="T170" s="7"/>
      <c r="U170" s="36">
        <f>'Daily Counts'!U170/SUM('Daily Counts'!U$5:U169)</f>
        <v>1.162385214460072E-4</v>
      </c>
      <c r="V170" s="7"/>
      <c r="W170" s="7"/>
      <c r="X170" s="7"/>
      <c r="Y170" s="7"/>
      <c r="Z170" s="7"/>
      <c r="AA170" s="7"/>
      <c r="AB170" s="7"/>
      <c r="AC170" s="7"/>
      <c r="AD170" s="7"/>
      <c r="AE170" s="7"/>
      <c r="AF170" s="7"/>
      <c r="AG170" s="7"/>
      <c r="AH170" s="7"/>
      <c r="AI170" s="7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</row>
    <row r="171" spans="1:54" x14ac:dyDescent="0.2">
      <c r="A171" s="2">
        <v>44513</v>
      </c>
      <c r="B171" s="7"/>
      <c r="C171" s="7"/>
      <c r="D171" s="7"/>
      <c r="E171" s="7"/>
      <c r="F171" s="7"/>
      <c r="G171" s="7"/>
      <c r="H171" s="7"/>
      <c r="I171" s="7"/>
      <c r="J171" s="7"/>
      <c r="K171" s="7"/>
      <c r="L171" s="7"/>
      <c r="M171" s="7"/>
      <c r="N171" s="7"/>
      <c r="O171" s="7"/>
      <c r="P171" s="7"/>
      <c r="Q171" s="36">
        <f>'Daily Counts'!Q171/SUM('Daily Counts'!Q$5:Q170)</f>
        <v>1.1714010793624232E-3</v>
      </c>
      <c r="R171" s="36">
        <f>'Daily Counts'!R171/SUM('Daily Counts'!R$5:R170)</f>
        <v>8.1890021700855756E-5</v>
      </c>
      <c r="S171" s="36">
        <f>'Daily Counts'!S171/SUM('Daily Counts'!S$5:S170)</f>
        <v>1.4469162597214685E-4</v>
      </c>
      <c r="T171" s="7"/>
      <c r="U171" s="36">
        <f>'Daily Counts'!U171/SUM('Daily Counts'!U$5:U170)</f>
        <v>3.3207146177857473E-5</v>
      </c>
      <c r="V171" s="7"/>
      <c r="W171" s="7"/>
      <c r="X171" s="7"/>
      <c r="Y171" s="7"/>
      <c r="Z171" s="7"/>
      <c r="AA171" s="7"/>
      <c r="AB171" s="7"/>
      <c r="AC171" s="7"/>
      <c r="AD171" s="7"/>
      <c r="AE171" s="7"/>
      <c r="AF171" s="7"/>
      <c r="AG171" s="7"/>
      <c r="AH171" s="7"/>
      <c r="AI171" s="7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</row>
    <row r="172" spans="1:54" x14ac:dyDescent="0.2">
      <c r="A172" s="2">
        <v>44514</v>
      </c>
      <c r="B172" s="7"/>
      <c r="C172" s="7"/>
      <c r="D172" s="7"/>
      <c r="E172" s="7"/>
      <c r="F172" s="7"/>
      <c r="G172" s="7"/>
      <c r="H172" s="7"/>
      <c r="I172" s="7"/>
      <c r="J172" s="7"/>
      <c r="K172" s="7"/>
      <c r="L172" s="7"/>
      <c r="M172" s="7"/>
      <c r="N172" s="7"/>
      <c r="O172" s="7"/>
      <c r="P172" s="7"/>
      <c r="Q172" s="36">
        <f>'Daily Counts'!Q172/SUM('Daily Counts'!Q$5:Q171)</f>
        <v>6.6858885963812632E-4</v>
      </c>
      <c r="R172" s="36">
        <f>'Daily Counts'!R172/SUM('Daily Counts'!R$5:R171)</f>
        <v>4.0941658137154556E-5</v>
      </c>
      <c r="S172" s="36">
        <f>'Daily Counts'!S172/SUM('Daily Counts'!S$5:S171)</f>
        <v>4.7017975333646785E-4</v>
      </c>
      <c r="T172" s="7"/>
      <c r="U172" s="7"/>
      <c r="V172" s="7"/>
      <c r="W172" s="7"/>
      <c r="X172" s="7"/>
      <c r="Y172" s="7"/>
      <c r="Z172" s="7"/>
      <c r="AA172" s="7"/>
      <c r="AB172" s="7"/>
      <c r="AC172" s="7"/>
      <c r="AD172" s="7"/>
      <c r="AE172" s="7"/>
      <c r="AF172" s="7"/>
      <c r="AG172" s="7"/>
      <c r="AH172" s="7"/>
      <c r="AI172" s="7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</row>
    <row r="173" spans="1:54" x14ac:dyDescent="0.2">
      <c r="A173" s="2">
        <v>44515</v>
      </c>
      <c r="B173" s="7"/>
      <c r="C173" s="7"/>
      <c r="D173" s="7"/>
      <c r="E173" s="7"/>
      <c r="F173" s="7"/>
      <c r="G173" s="7"/>
      <c r="H173" s="7"/>
      <c r="I173" s="7"/>
      <c r="J173" s="7"/>
      <c r="K173" s="7"/>
      <c r="L173" s="7"/>
      <c r="M173" s="7"/>
      <c r="N173" s="7"/>
      <c r="O173" s="7"/>
      <c r="P173" s="7"/>
      <c r="Q173" s="7"/>
      <c r="R173" s="36">
        <f>'Daily Counts'!R173/SUM('Daily Counts'!R$5:R172)</f>
        <v>6.1409972979611886E-5</v>
      </c>
      <c r="S173" s="7"/>
      <c r="T173" s="7"/>
      <c r="U173" s="7"/>
      <c r="V173" s="7"/>
      <c r="W173" s="7"/>
      <c r="X173" s="7"/>
      <c r="Y173" s="7"/>
      <c r="Z173" s="7"/>
      <c r="AA173" s="7"/>
      <c r="AB173" s="7"/>
      <c r="AC173" s="7"/>
      <c r="AD173" s="7"/>
      <c r="AE173" s="7"/>
      <c r="AF173" s="7"/>
      <c r="AG173" s="7"/>
      <c r="AH173" s="7"/>
      <c r="AI173" s="7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</row>
    <row r="174" spans="1:54" x14ac:dyDescent="0.2">
      <c r="A174" s="2">
        <v>44516</v>
      </c>
      <c r="B174" s="7"/>
      <c r="C174" s="7"/>
      <c r="D174" s="7"/>
      <c r="E174" s="7"/>
      <c r="F174" s="7"/>
      <c r="G174" s="7"/>
      <c r="H174" s="7"/>
      <c r="I174" s="7"/>
      <c r="J174" s="7"/>
      <c r="K174" s="7"/>
      <c r="L174" s="7"/>
      <c r="M174" s="7"/>
      <c r="N174" s="7"/>
      <c r="O174" s="7"/>
      <c r="P174" s="7"/>
      <c r="Q174" s="7"/>
      <c r="R174" s="36">
        <f>'Daily Counts'!R174/SUM('Daily Counts'!R$5:R173)</f>
        <v>0</v>
      </c>
      <c r="S174" s="7"/>
      <c r="T174" s="7"/>
      <c r="U174" s="7"/>
      <c r="V174" s="7"/>
      <c r="W174" s="7"/>
      <c r="X174" s="7"/>
      <c r="Y174" s="7"/>
      <c r="Z174" s="7"/>
      <c r="AA174" s="7"/>
      <c r="AB174" s="7"/>
      <c r="AC174" s="7"/>
      <c r="AD174" s="7"/>
      <c r="AE174" s="7"/>
      <c r="AF174" s="7"/>
      <c r="AG174" s="7"/>
      <c r="AH174" s="7"/>
      <c r="AI174" s="7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</row>
    <row r="175" spans="1:54" x14ac:dyDescent="0.2">
      <c r="A175" s="2">
        <v>44517</v>
      </c>
      <c r="B175" s="7"/>
      <c r="C175" s="7"/>
      <c r="D175" s="7"/>
      <c r="E175" s="7"/>
      <c r="F175" s="7"/>
      <c r="G175" s="7"/>
      <c r="H175" s="7"/>
      <c r="I175" s="7"/>
      <c r="J175" s="7"/>
      <c r="K175" s="7"/>
      <c r="L175" s="7"/>
      <c r="M175" s="7"/>
      <c r="N175" s="7"/>
      <c r="O175" s="7"/>
      <c r="P175" s="7"/>
      <c r="Q175" s="7"/>
      <c r="R175" s="36">
        <f>'Daily Counts'!R175/SUM('Daily Counts'!R$5:R174)</f>
        <v>4.0937468017603111E-5</v>
      </c>
      <c r="S175" s="7"/>
      <c r="T175" s="7"/>
      <c r="U175" s="7"/>
      <c r="V175" s="7"/>
      <c r="W175" s="7"/>
      <c r="X175" s="7"/>
      <c r="Y175" s="7"/>
      <c r="Z175" s="7"/>
      <c r="AA175" s="7"/>
      <c r="AB175" s="7"/>
      <c r="AC175" s="7"/>
      <c r="AD175" s="7"/>
      <c r="AE175" s="7"/>
      <c r="AF175" s="7"/>
      <c r="AG175" s="7"/>
      <c r="AH175" s="7"/>
      <c r="AI175" s="7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</row>
    <row r="176" spans="1:54" x14ac:dyDescent="0.2">
      <c r="A176" s="2">
        <v>44518</v>
      </c>
      <c r="B176" s="7"/>
      <c r="C176" s="7"/>
      <c r="D176" s="7"/>
      <c r="E176" s="7"/>
      <c r="F176" s="7"/>
      <c r="G176" s="7"/>
      <c r="H176" s="7"/>
      <c r="I176" s="7"/>
      <c r="J176" s="7"/>
      <c r="K176" s="7"/>
      <c r="L176" s="7"/>
      <c r="M176" s="7"/>
      <c r="N176" s="7"/>
      <c r="O176" s="7"/>
      <c r="P176" s="7"/>
      <c r="Q176" s="7"/>
      <c r="R176" s="36">
        <f>'Daily Counts'!R176/SUM('Daily Counts'!R$5:R175)</f>
        <v>4.0935792209918746E-5</v>
      </c>
      <c r="S176" s="7"/>
      <c r="T176" s="7"/>
      <c r="U176" s="7"/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</row>
    <row r="177" spans="1:54" x14ac:dyDescent="0.2">
      <c r="A177" s="2">
        <v>44519</v>
      </c>
      <c r="B177" s="7"/>
      <c r="C177" s="7"/>
      <c r="D177" s="7"/>
      <c r="E177" s="7"/>
      <c r="F177" s="7"/>
      <c r="G177" s="7"/>
      <c r="H177" s="7"/>
      <c r="I177" s="7"/>
      <c r="J177" s="7"/>
      <c r="K177" s="7"/>
      <c r="L177" s="7"/>
      <c r="M177" s="7"/>
      <c r="N177" s="7"/>
      <c r="O177" s="7"/>
      <c r="P177" s="7"/>
      <c r="Q177" s="7"/>
      <c r="R177" s="36">
        <f>'Daily Counts'!R177/SUM('Daily Counts'!R$5:R176)</f>
        <v>0</v>
      </c>
      <c r="S177" s="7"/>
      <c r="T177" s="7"/>
      <c r="U177" s="7"/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</row>
    <row r="178" spans="1:54" x14ac:dyDescent="0.2">
      <c r="A178" s="2">
        <v>44520</v>
      </c>
      <c r="B178" s="7"/>
      <c r="C178" s="7"/>
      <c r="D178" s="7"/>
      <c r="E178" s="7"/>
      <c r="F178" s="7"/>
      <c r="G178" s="7"/>
      <c r="H178" s="7"/>
      <c r="I178" s="7"/>
      <c r="J178" s="7"/>
      <c r="K178" s="7"/>
      <c r="L178" s="7"/>
      <c r="M178" s="7"/>
      <c r="N178" s="7"/>
      <c r="O178" s="7"/>
      <c r="P178" s="7"/>
      <c r="Q178" s="7"/>
      <c r="R178" s="36">
        <f>'Daily Counts'!R178/SUM('Daily Counts'!R$5:R177)</f>
        <v>4.093411653942979E-5</v>
      </c>
      <c r="S178" s="7"/>
      <c r="T178" s="7"/>
      <c r="U178" s="7"/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</row>
    <row r="179" spans="1:54" x14ac:dyDescent="0.2">
      <c r="A179" s="13" t="s">
        <v>8</v>
      </c>
      <c r="B179" s="5">
        <f>'Daily Counts'!B179</f>
        <v>49342</v>
      </c>
      <c r="C179" s="5">
        <f>'Daily Counts'!C179</f>
        <v>51860</v>
      </c>
      <c r="D179" s="5">
        <f>'Daily Counts'!D179</f>
        <v>50527</v>
      </c>
      <c r="E179" s="5">
        <f>'Daily Counts'!E179</f>
        <v>84456</v>
      </c>
      <c r="F179" s="5">
        <f>'Daily Counts'!F179</f>
        <v>41520</v>
      </c>
      <c r="G179" s="5">
        <f>'Daily Counts'!G179</f>
        <v>69729</v>
      </c>
      <c r="H179" s="5">
        <f>'Daily Counts'!H179</f>
        <v>41044</v>
      </c>
      <c r="I179" s="5">
        <f>'Daily Counts'!I179</f>
        <v>67528</v>
      </c>
      <c r="J179" s="5">
        <f>'Daily Counts'!J179</f>
        <v>80588</v>
      </c>
      <c r="K179" s="5">
        <f>'Daily Counts'!K179</f>
        <v>95347</v>
      </c>
      <c r="L179" s="5">
        <f>'Daily Counts'!L179</f>
        <v>84097</v>
      </c>
      <c r="M179" s="5">
        <f>'Daily Counts'!M179</f>
        <v>80221</v>
      </c>
      <c r="N179" s="5">
        <f>'Daily Counts'!N179</f>
        <v>134022</v>
      </c>
      <c r="O179" s="5">
        <f>'Daily Counts'!O179</f>
        <v>115269</v>
      </c>
      <c r="P179" s="5">
        <f>'Daily Counts'!P179</f>
        <v>57649</v>
      </c>
      <c r="Q179" s="5">
        <f>'Daily Counts'!Q179</f>
        <v>23947</v>
      </c>
      <c r="R179" s="5">
        <f>'Daily Counts'!R179</f>
        <v>48861</v>
      </c>
      <c r="S179" s="5">
        <f>'Daily Counts'!S179</f>
        <v>27662</v>
      </c>
      <c r="T179" s="5">
        <f>'Daily Counts'!T179</f>
        <v>141475</v>
      </c>
      <c r="U179" s="5">
        <f>'Daily Counts'!U179</f>
        <v>60230</v>
      </c>
      <c r="V179" s="5">
        <f>'Daily Counts'!V179</f>
        <v>51138</v>
      </c>
      <c r="W179" s="5">
        <f>'Daily Counts'!W179</f>
        <v>95879.5</v>
      </c>
      <c r="X179" s="5">
        <f>'Daily Counts'!X179</f>
        <v>212757</v>
      </c>
      <c r="Y179" s="5">
        <f>'Daily Counts'!Y179</f>
        <v>80859</v>
      </c>
      <c r="Z179" s="5">
        <f>'Daily Counts'!Z179</f>
        <v>59698</v>
      </c>
      <c r="AA179" s="5">
        <f>'Daily Counts'!AA179</f>
        <v>129533</v>
      </c>
      <c r="AB179" s="5">
        <f>'Daily Counts'!AB179</f>
        <v>47077</v>
      </c>
      <c r="AC179" s="5">
        <f>'Daily Counts'!AC179</f>
        <v>51979</v>
      </c>
      <c r="AD179" s="5">
        <f>'Daily Counts'!AD179</f>
        <v>65085</v>
      </c>
      <c r="AE179" s="5">
        <f>'Daily Counts'!AE179</f>
        <v>52417</v>
      </c>
      <c r="AF179" s="5">
        <f>'Daily Counts'!AF179</f>
        <v>75632</v>
      </c>
      <c r="AG179" s="5">
        <f>'Daily Counts'!AG179</f>
        <v>30145</v>
      </c>
      <c r="AH179" s="5">
        <f>'Daily Counts'!AH179</f>
        <v>37108</v>
      </c>
      <c r="AI179" s="5">
        <f>'Daily Counts'!AI179</f>
        <v>21236</v>
      </c>
      <c r="AJ179" s="5">
        <f>'Daily Counts'!AJ179</f>
        <v>71735</v>
      </c>
      <c r="AK179" s="5">
        <f>'Daily Counts'!AK179</f>
        <v>153033</v>
      </c>
      <c r="AL179" s="5">
        <f>'Daily Counts'!AL179</f>
        <v>61906</v>
      </c>
      <c r="AM179" s="5">
        <f>'Daily Counts'!AM179</f>
        <v>63628</v>
      </c>
      <c r="AN179" s="5">
        <f>'Daily Counts'!AN179</f>
        <v>107723</v>
      </c>
      <c r="AO179" s="5">
        <f>'Daily Counts'!AO179</f>
        <v>110979</v>
      </c>
      <c r="AP179" s="5">
        <f>'Daily Counts'!AP179</f>
        <v>70470</v>
      </c>
      <c r="AQ179" s="5">
        <f>'Daily Counts'!AQ179</f>
        <v>135110</v>
      </c>
      <c r="AR179" s="5">
        <f>'Daily Counts'!AR179</f>
        <v>85935</v>
      </c>
      <c r="AS179" s="5">
        <f>'Daily Counts'!AS179</f>
        <v>88197</v>
      </c>
      <c r="AT179" s="5">
        <f>'Daily Counts'!AT179</f>
        <v>108047</v>
      </c>
      <c r="AU179" s="5">
        <f>'Daily Counts'!AU179</f>
        <v>134958</v>
      </c>
      <c r="AV179" s="5">
        <f>'Daily Counts'!AV179</f>
        <v>50745.526315789473</v>
      </c>
    </row>
    <row r="181" spans="1:54" x14ac:dyDescent="0.2">
      <c r="A181" s="12" t="s">
        <v>7</v>
      </c>
      <c r="B181" s="12">
        <v>1971</v>
      </c>
      <c r="C181" s="12">
        <v>1972</v>
      </c>
      <c r="D181" s="12">
        <v>1973</v>
      </c>
      <c r="E181" s="12">
        <v>1974</v>
      </c>
      <c r="F181" s="12">
        <v>1975</v>
      </c>
      <c r="G181" s="12">
        <v>1976</v>
      </c>
      <c r="H181" s="12">
        <v>1977</v>
      </c>
      <c r="I181" s="12">
        <v>1978</v>
      </c>
      <c r="J181" s="12">
        <v>1979</v>
      </c>
      <c r="K181" s="12">
        <v>1980</v>
      </c>
      <c r="L181" s="12">
        <v>1981</v>
      </c>
      <c r="M181" s="12">
        <v>1982</v>
      </c>
      <c r="N181" s="12">
        <v>1983</v>
      </c>
      <c r="O181" s="12">
        <v>1984</v>
      </c>
      <c r="P181" s="12">
        <v>1985</v>
      </c>
      <c r="Q181" s="12">
        <v>1986</v>
      </c>
      <c r="R181" s="12">
        <v>1987</v>
      </c>
      <c r="S181" s="12">
        <v>1988</v>
      </c>
      <c r="T181" s="12">
        <v>1989</v>
      </c>
      <c r="U181" s="12">
        <v>1990</v>
      </c>
      <c r="V181" s="12">
        <v>1991</v>
      </c>
      <c r="W181" s="12">
        <v>1992</v>
      </c>
      <c r="X181" s="12">
        <v>1993</v>
      </c>
      <c r="Y181" s="12">
        <v>1994</v>
      </c>
      <c r="Z181" s="12">
        <v>1995</v>
      </c>
      <c r="AA181" s="12">
        <v>1999</v>
      </c>
      <c r="AB181" s="12">
        <v>2000</v>
      </c>
      <c r="AC181" s="12">
        <v>2001</v>
      </c>
      <c r="AD181" s="12">
        <v>2002</v>
      </c>
      <c r="AE181" s="12">
        <v>2003</v>
      </c>
      <c r="AF181" s="12">
        <v>2004</v>
      </c>
      <c r="AG181" s="12">
        <v>2005</v>
      </c>
      <c r="AH181" s="12">
        <v>2006</v>
      </c>
      <c r="AI181" s="12">
        <v>2007</v>
      </c>
      <c r="AJ181" s="12">
        <v>2008</v>
      </c>
      <c r="AK181" s="12">
        <v>2009</v>
      </c>
      <c r="AL181" s="12">
        <v>2010</v>
      </c>
      <c r="AM181" s="12">
        <v>2011</v>
      </c>
      <c r="AN181" s="12">
        <v>2012</v>
      </c>
      <c r="AO181" s="12">
        <v>2013</v>
      </c>
      <c r="AP181" s="12">
        <v>2014</v>
      </c>
      <c r="AQ181" s="12">
        <v>2015</v>
      </c>
      <c r="AR181" s="12">
        <v>2016</v>
      </c>
      <c r="AS181" s="12">
        <v>2017</v>
      </c>
      <c r="AT181" s="12">
        <v>2018</v>
      </c>
      <c r="AU181" s="12">
        <v>2019</v>
      </c>
      <c r="AV181" s="12">
        <v>2020</v>
      </c>
    </row>
    <row r="182" spans="1:54" x14ac:dyDescent="0.2">
      <c r="A182" s="2">
        <v>44347</v>
      </c>
      <c r="B182" s="15">
        <f>B5/B$179</f>
        <v>0</v>
      </c>
      <c r="E182" s="15">
        <f t="shared" ref="E182:F197" si="0">E5/E$179</f>
        <v>0</v>
      </c>
      <c r="Y182" s="15">
        <f t="shared" ref="Y182:Z197" si="1">Y5/Y$179</f>
        <v>0</v>
      </c>
    </row>
    <row r="183" spans="1:54" x14ac:dyDescent="0.2">
      <c r="A183" s="2">
        <v>44348</v>
      </c>
      <c r="B183" s="15">
        <f t="shared" ref="B183:F198" si="2">B6/B$179</f>
        <v>0</v>
      </c>
      <c r="E183" s="15">
        <f t="shared" si="0"/>
        <v>0</v>
      </c>
      <c r="Y183" s="15">
        <f t="shared" si="1"/>
        <v>0</v>
      </c>
    </row>
    <row r="184" spans="1:54" x14ac:dyDescent="0.2">
      <c r="A184" s="2">
        <v>44349</v>
      </c>
      <c r="B184" s="15">
        <f t="shared" si="2"/>
        <v>0</v>
      </c>
      <c r="E184" s="15">
        <f t="shared" si="0"/>
        <v>0</v>
      </c>
      <c r="Y184" s="15">
        <f t="shared" si="1"/>
        <v>0</v>
      </c>
    </row>
    <row r="185" spans="1:54" x14ac:dyDescent="0.2">
      <c r="A185" s="2">
        <v>44350</v>
      </c>
      <c r="B185" s="15">
        <f t="shared" si="2"/>
        <v>0</v>
      </c>
      <c r="C185" s="15">
        <f t="shared" si="2"/>
        <v>0</v>
      </c>
      <c r="E185" s="15">
        <f t="shared" si="0"/>
        <v>0</v>
      </c>
      <c r="G185" s="15">
        <f t="shared" ref="G185:K200" si="3">G8/G$179</f>
        <v>0</v>
      </c>
      <c r="H185" s="15">
        <f t="shared" si="3"/>
        <v>0</v>
      </c>
      <c r="Y185" s="15">
        <f t="shared" si="1"/>
        <v>0</v>
      </c>
    </row>
    <row r="186" spans="1:54" x14ac:dyDescent="0.2">
      <c r="A186" s="2">
        <v>44351</v>
      </c>
      <c r="B186" s="15">
        <f t="shared" si="2"/>
        <v>0</v>
      </c>
      <c r="C186" s="15">
        <f t="shared" si="2"/>
        <v>0</v>
      </c>
      <c r="E186" s="15">
        <f t="shared" si="0"/>
        <v>0</v>
      </c>
      <c r="F186" s="15">
        <f t="shared" si="0"/>
        <v>0</v>
      </c>
      <c r="G186" s="15">
        <f t="shared" si="3"/>
        <v>0</v>
      </c>
      <c r="H186" s="15">
        <f t="shared" si="3"/>
        <v>0</v>
      </c>
      <c r="Y186" s="15">
        <f t="shared" si="1"/>
        <v>0</v>
      </c>
    </row>
    <row r="187" spans="1:54" x14ac:dyDescent="0.2">
      <c r="A187" s="2">
        <v>44352</v>
      </c>
      <c r="B187" s="15">
        <f t="shared" si="2"/>
        <v>0</v>
      </c>
      <c r="C187" s="15">
        <f t="shared" si="2"/>
        <v>0</v>
      </c>
      <c r="E187" s="15">
        <f t="shared" si="0"/>
        <v>0</v>
      </c>
      <c r="F187" s="15">
        <f t="shared" si="0"/>
        <v>0</v>
      </c>
      <c r="G187" s="15">
        <f t="shared" si="3"/>
        <v>0</v>
      </c>
      <c r="H187" s="15">
        <f t="shared" si="3"/>
        <v>0</v>
      </c>
      <c r="I187" s="15">
        <f t="shared" si="3"/>
        <v>0</v>
      </c>
      <c r="T187" s="15">
        <f t="shared" ref="T187:V202" si="4">T10/T$179</f>
        <v>0</v>
      </c>
      <c r="Y187" s="15">
        <f t="shared" si="1"/>
        <v>0</v>
      </c>
    </row>
    <row r="188" spans="1:54" x14ac:dyDescent="0.2">
      <c r="A188" s="2">
        <v>44353</v>
      </c>
      <c r="B188" s="15">
        <f t="shared" si="2"/>
        <v>0</v>
      </c>
      <c r="C188" s="15">
        <f t="shared" si="2"/>
        <v>0</v>
      </c>
      <c r="E188" s="15">
        <f t="shared" si="0"/>
        <v>0</v>
      </c>
      <c r="F188" s="15">
        <f t="shared" si="0"/>
        <v>0</v>
      </c>
      <c r="G188" s="15">
        <f t="shared" si="3"/>
        <v>0</v>
      </c>
      <c r="H188" s="15">
        <f t="shared" si="3"/>
        <v>0</v>
      </c>
      <c r="I188" s="15">
        <f t="shared" si="3"/>
        <v>0</v>
      </c>
      <c r="T188" s="15">
        <f t="shared" si="4"/>
        <v>0</v>
      </c>
      <c r="U188" s="15">
        <f t="shared" si="4"/>
        <v>0</v>
      </c>
      <c r="Y188" s="15">
        <f t="shared" si="1"/>
        <v>7.9150125527152203E-4</v>
      </c>
      <c r="Z188" s="15">
        <f t="shared" si="1"/>
        <v>0</v>
      </c>
    </row>
    <row r="189" spans="1:54" x14ac:dyDescent="0.2">
      <c r="A189" s="2">
        <v>44354</v>
      </c>
      <c r="B189" s="15">
        <f t="shared" si="2"/>
        <v>0</v>
      </c>
      <c r="C189" s="15">
        <f t="shared" si="2"/>
        <v>0</v>
      </c>
      <c r="E189" s="15">
        <f t="shared" si="0"/>
        <v>0</v>
      </c>
      <c r="F189" s="15">
        <f t="shared" si="0"/>
        <v>0</v>
      </c>
      <c r="G189" s="15">
        <f t="shared" si="3"/>
        <v>0</v>
      </c>
      <c r="H189" s="15">
        <f t="shared" si="3"/>
        <v>0</v>
      </c>
      <c r="I189" s="15">
        <f t="shared" si="3"/>
        <v>0</v>
      </c>
      <c r="T189" s="15">
        <f t="shared" si="4"/>
        <v>0</v>
      </c>
      <c r="U189" s="15">
        <f t="shared" si="4"/>
        <v>0</v>
      </c>
      <c r="Y189" s="15">
        <f t="shared" si="1"/>
        <v>0</v>
      </c>
      <c r="Z189" s="15">
        <f t="shared" si="1"/>
        <v>0</v>
      </c>
    </row>
    <row r="190" spans="1:54" x14ac:dyDescent="0.2">
      <c r="A190" s="2">
        <v>44355</v>
      </c>
      <c r="B190" s="15">
        <f t="shared" si="2"/>
        <v>0</v>
      </c>
      <c r="C190" s="15">
        <f t="shared" si="2"/>
        <v>6.4275613832112097E-6</v>
      </c>
      <c r="E190" s="15">
        <f t="shared" si="0"/>
        <v>0</v>
      </c>
      <c r="F190" s="15">
        <f t="shared" si="0"/>
        <v>0</v>
      </c>
      <c r="G190" s="15">
        <f t="shared" si="3"/>
        <v>0</v>
      </c>
      <c r="H190" s="15">
        <f t="shared" si="3"/>
        <v>0</v>
      </c>
      <c r="I190" s="15">
        <f t="shared" si="3"/>
        <v>0</v>
      </c>
      <c r="T190" s="15">
        <f t="shared" si="4"/>
        <v>2.0195390402140711E-6</v>
      </c>
      <c r="U190" s="15">
        <f t="shared" si="4"/>
        <v>0</v>
      </c>
      <c r="W190" s="15">
        <f t="shared" ref="W190:Z205" si="5">W13/W$179</f>
        <v>0</v>
      </c>
      <c r="Y190" s="15">
        <f t="shared" si="1"/>
        <v>0</v>
      </c>
      <c r="Z190" s="15">
        <f t="shared" si="1"/>
        <v>0</v>
      </c>
      <c r="AM190" s="15">
        <f t="shared" ref="AM190:AO205" si="6">AM13/AM$179</f>
        <v>0</v>
      </c>
    </row>
    <row r="191" spans="1:54" x14ac:dyDescent="0.2">
      <c r="A191" s="2">
        <v>44356</v>
      </c>
      <c r="B191" s="15">
        <f t="shared" si="2"/>
        <v>0</v>
      </c>
      <c r="C191" s="15">
        <f t="shared" si="2"/>
        <v>0</v>
      </c>
      <c r="E191" s="15">
        <f t="shared" si="0"/>
        <v>0</v>
      </c>
      <c r="F191" s="15">
        <f t="shared" si="0"/>
        <v>0</v>
      </c>
      <c r="G191" s="15">
        <f t="shared" si="3"/>
        <v>0</v>
      </c>
      <c r="H191" s="15">
        <f t="shared" si="3"/>
        <v>0</v>
      </c>
      <c r="I191" s="15">
        <f t="shared" si="3"/>
        <v>0</v>
      </c>
      <c r="J191" s="15">
        <f t="shared" si="3"/>
        <v>0</v>
      </c>
      <c r="O191" s="15">
        <f t="shared" ref="O191:P206" si="7">O14/O$179</f>
        <v>0</v>
      </c>
      <c r="T191" s="15">
        <f t="shared" si="4"/>
        <v>2.199053621566433E-5</v>
      </c>
      <c r="U191" s="15">
        <f t="shared" si="4"/>
        <v>0</v>
      </c>
      <c r="V191" s="15">
        <f t="shared" si="4"/>
        <v>0</v>
      </c>
      <c r="W191" s="15">
        <f t="shared" si="5"/>
        <v>0</v>
      </c>
      <c r="Y191" s="15">
        <f t="shared" si="1"/>
        <v>1.1415883489493108E-6</v>
      </c>
      <c r="Z191" s="15">
        <f t="shared" si="1"/>
        <v>0</v>
      </c>
      <c r="AM191" s="15">
        <f t="shared" si="6"/>
        <v>5.500722952159427E-4</v>
      </c>
    </row>
    <row r="192" spans="1:54" x14ac:dyDescent="0.2">
      <c r="A192" s="2">
        <v>44357</v>
      </c>
      <c r="B192" s="15">
        <f t="shared" si="2"/>
        <v>6.0800129706943374E-5</v>
      </c>
      <c r="C192" s="15">
        <f t="shared" si="2"/>
        <v>0</v>
      </c>
      <c r="E192" s="15">
        <f t="shared" si="0"/>
        <v>0</v>
      </c>
      <c r="F192" s="15">
        <f t="shared" si="0"/>
        <v>0</v>
      </c>
      <c r="G192" s="15">
        <f t="shared" si="3"/>
        <v>0</v>
      </c>
      <c r="H192" s="15">
        <f t="shared" si="3"/>
        <v>0</v>
      </c>
      <c r="I192" s="15">
        <f t="shared" si="3"/>
        <v>0</v>
      </c>
      <c r="J192" s="15">
        <f t="shared" si="3"/>
        <v>0</v>
      </c>
      <c r="O192" s="15">
        <f t="shared" si="7"/>
        <v>0</v>
      </c>
      <c r="T192" s="15">
        <f t="shared" si="4"/>
        <v>4.7759369194251683E-6</v>
      </c>
      <c r="U192" s="15">
        <f t="shared" si="4"/>
        <v>0</v>
      </c>
      <c r="V192" s="15">
        <f t="shared" si="4"/>
        <v>3.9109859595604049E-5</v>
      </c>
      <c r="W192" s="15">
        <f t="shared" si="5"/>
        <v>0</v>
      </c>
      <c r="Y192" s="15">
        <f t="shared" si="1"/>
        <v>0</v>
      </c>
      <c r="Z192" s="15">
        <f t="shared" si="1"/>
        <v>0</v>
      </c>
      <c r="AM192" s="15">
        <f t="shared" si="6"/>
        <v>9.4298107751304456E-4</v>
      </c>
      <c r="AT192" s="15">
        <f t="shared" ref="AT192:AV207" si="8">AT15/AT$179</f>
        <v>0</v>
      </c>
      <c r="AU192" s="15">
        <f t="shared" si="8"/>
        <v>0</v>
      </c>
    </row>
    <row r="193" spans="1:48" x14ac:dyDescent="0.2">
      <c r="A193" s="2">
        <v>44358</v>
      </c>
      <c r="B193" s="15">
        <f t="shared" si="2"/>
        <v>2.5333387377893072E-5</v>
      </c>
      <c r="C193" s="15">
        <f t="shared" si="2"/>
        <v>3.3744697261858854E-5</v>
      </c>
      <c r="D193" s="15">
        <f t="shared" si="2"/>
        <v>0</v>
      </c>
      <c r="E193" s="15">
        <f t="shared" si="0"/>
        <v>0</v>
      </c>
      <c r="F193" s="15">
        <f t="shared" si="0"/>
        <v>4.8169556840077072E-5</v>
      </c>
      <c r="G193" s="15">
        <f t="shared" si="3"/>
        <v>0</v>
      </c>
      <c r="H193" s="15">
        <f t="shared" si="3"/>
        <v>0</v>
      </c>
      <c r="I193" s="15">
        <f t="shared" si="3"/>
        <v>0</v>
      </c>
      <c r="J193" s="15">
        <f t="shared" si="3"/>
        <v>0</v>
      </c>
      <c r="L193" s="15">
        <f t="shared" ref="L193:P208" si="9">L16/L$179</f>
        <v>0</v>
      </c>
      <c r="O193" s="15">
        <f t="shared" si="7"/>
        <v>0</v>
      </c>
      <c r="T193" s="15">
        <f t="shared" si="4"/>
        <v>6.1563367516203134E-6</v>
      </c>
      <c r="U193" s="15">
        <f t="shared" si="4"/>
        <v>0</v>
      </c>
      <c r="V193" s="15">
        <f t="shared" si="4"/>
        <v>1.303661986520135E-5</v>
      </c>
      <c r="W193" s="15">
        <f t="shared" si="5"/>
        <v>0</v>
      </c>
      <c r="Y193" s="15">
        <f t="shared" si="1"/>
        <v>0</v>
      </c>
      <c r="Z193" s="15">
        <f t="shared" si="1"/>
        <v>0</v>
      </c>
      <c r="AM193" s="15">
        <f t="shared" si="6"/>
        <v>4.9768445757632901E-6</v>
      </c>
      <c r="AT193" s="15" t="e">
        <f t="shared" si="8"/>
        <v>#DIV/0!</v>
      </c>
      <c r="AU193" s="15">
        <f t="shared" si="8"/>
        <v>8.2330140570482015E-6</v>
      </c>
    </row>
    <row r="194" spans="1:48" x14ac:dyDescent="0.2">
      <c r="A194" s="2">
        <v>44359</v>
      </c>
      <c r="B194" s="15">
        <f t="shared" si="2"/>
        <v>9.00742662325087E-6</v>
      </c>
      <c r="C194" s="15">
        <f t="shared" si="2"/>
        <v>1.0517827717981979E-5</v>
      </c>
      <c r="D194" s="15">
        <f t="shared" si="2"/>
        <v>0</v>
      </c>
      <c r="E194" s="15">
        <f t="shared" si="0"/>
        <v>0</v>
      </c>
      <c r="F194" s="15">
        <f t="shared" si="0"/>
        <v>0</v>
      </c>
      <c r="G194" s="15">
        <f t="shared" si="3"/>
        <v>0</v>
      </c>
      <c r="H194" s="15">
        <f t="shared" si="3"/>
        <v>0</v>
      </c>
      <c r="I194" s="15">
        <f t="shared" si="3"/>
        <v>0</v>
      </c>
      <c r="J194" s="15">
        <f t="shared" si="3"/>
        <v>0</v>
      </c>
      <c r="L194" s="15">
        <f t="shared" si="9"/>
        <v>0</v>
      </c>
      <c r="O194" s="15">
        <f t="shared" si="7"/>
        <v>0</v>
      </c>
      <c r="T194" s="15">
        <f t="shared" si="4"/>
        <v>1.1577529842606529E-6</v>
      </c>
      <c r="U194" s="15">
        <f t="shared" si="4"/>
        <v>0</v>
      </c>
      <c r="V194" s="15">
        <f t="shared" si="4"/>
        <v>1.5643943838241621E-5</v>
      </c>
      <c r="W194" s="15">
        <f t="shared" si="5"/>
        <v>4.1719032744225827E-6</v>
      </c>
      <c r="Y194" s="15">
        <f t="shared" si="1"/>
        <v>2.6127902352713094E-6</v>
      </c>
      <c r="Z194" s="15">
        <f t="shared" si="1"/>
        <v>2.5126469898489063E-5</v>
      </c>
      <c r="AM194" s="15">
        <f t="shared" si="6"/>
        <v>0</v>
      </c>
      <c r="AT194" s="15">
        <f t="shared" si="8"/>
        <v>1.3882847279424694E-5</v>
      </c>
      <c r="AU194" s="15">
        <f t="shared" si="8"/>
        <v>0</v>
      </c>
    </row>
    <row r="195" spans="1:48" x14ac:dyDescent="0.2">
      <c r="A195" s="2">
        <v>44360</v>
      </c>
      <c r="B195" s="15">
        <f t="shared" si="2"/>
        <v>1.4498492468578806E-4</v>
      </c>
      <c r="C195" s="15">
        <f t="shared" si="2"/>
        <v>0</v>
      </c>
      <c r="D195" s="15">
        <f t="shared" si="2"/>
        <v>1.979139865814317E-5</v>
      </c>
      <c r="E195" s="15">
        <f t="shared" si="0"/>
        <v>0</v>
      </c>
      <c r="F195" s="15">
        <f t="shared" si="0"/>
        <v>0</v>
      </c>
      <c r="G195" s="15">
        <f t="shared" si="3"/>
        <v>0</v>
      </c>
      <c r="H195" s="15">
        <f t="shared" si="3"/>
        <v>0</v>
      </c>
      <c r="I195" s="15">
        <f t="shared" si="3"/>
        <v>0</v>
      </c>
      <c r="J195" s="15">
        <f t="shared" si="3"/>
        <v>0</v>
      </c>
      <c r="L195" s="15">
        <f t="shared" si="9"/>
        <v>0</v>
      </c>
      <c r="O195" s="15">
        <f t="shared" si="7"/>
        <v>0</v>
      </c>
      <c r="T195" s="15">
        <f t="shared" si="4"/>
        <v>6.283010347332666E-7</v>
      </c>
      <c r="U195" s="15">
        <f t="shared" si="4"/>
        <v>0</v>
      </c>
      <c r="V195" s="15">
        <f t="shared" si="4"/>
        <v>1.9554929797802024E-5</v>
      </c>
      <c r="W195" s="15">
        <f t="shared" si="5"/>
        <v>4.4698963654527667E-6</v>
      </c>
      <c r="X195" s="15">
        <f t="shared" si="5"/>
        <v>0</v>
      </c>
      <c r="Y195" s="15">
        <f t="shared" si="1"/>
        <v>2.8041923106458356E-6</v>
      </c>
      <c r="Z195" s="15">
        <f t="shared" si="1"/>
        <v>2.6801567891721668E-5</v>
      </c>
      <c r="AM195" s="15">
        <f t="shared" si="6"/>
        <v>2.1286703648501217E-5</v>
      </c>
      <c r="AT195" s="15">
        <f t="shared" si="8"/>
        <v>1.8510463039232927E-6</v>
      </c>
      <c r="AU195" s="15">
        <f t="shared" si="8"/>
        <v>3.3538699369238462E-5</v>
      </c>
    </row>
    <row r="196" spans="1:48" x14ac:dyDescent="0.2">
      <c r="A196" s="2">
        <v>44361</v>
      </c>
      <c r="B196" s="15">
        <f t="shared" si="2"/>
        <v>3.8239075287385769E-7</v>
      </c>
      <c r="C196" s="15">
        <f t="shared" si="2"/>
        <v>0</v>
      </c>
      <c r="D196" s="15">
        <f t="shared" si="2"/>
        <v>3.6284230873262477E-5</v>
      </c>
      <c r="E196" s="15">
        <f t="shared" si="0"/>
        <v>1.1840484986265037E-5</v>
      </c>
      <c r="F196" s="15">
        <f t="shared" si="0"/>
        <v>3.2113037893384715E-5</v>
      </c>
      <c r="G196" s="15">
        <f t="shared" si="3"/>
        <v>0</v>
      </c>
      <c r="H196" s="15">
        <f t="shared" si="3"/>
        <v>0</v>
      </c>
      <c r="I196" s="15">
        <f t="shared" si="3"/>
        <v>0</v>
      </c>
      <c r="J196" s="15">
        <f t="shared" si="3"/>
        <v>0</v>
      </c>
      <c r="L196" s="15">
        <f t="shared" si="9"/>
        <v>0</v>
      </c>
      <c r="O196" s="15">
        <f t="shared" si="7"/>
        <v>0</v>
      </c>
      <c r="T196" s="15">
        <f t="shared" si="4"/>
        <v>5.1450161262596572E-6</v>
      </c>
      <c r="U196" s="15">
        <f t="shared" si="4"/>
        <v>0</v>
      </c>
      <c r="V196" s="15">
        <f t="shared" si="4"/>
        <v>1.303661986520135E-5</v>
      </c>
      <c r="W196" s="15">
        <f t="shared" si="5"/>
        <v>1.0429758186056457E-6</v>
      </c>
      <c r="X196" s="15">
        <f t="shared" si="5"/>
        <v>0</v>
      </c>
      <c r="Y196" s="15">
        <f t="shared" si="1"/>
        <v>0</v>
      </c>
      <c r="Z196" s="15">
        <f t="shared" si="1"/>
        <v>1.0308295342969872E-5</v>
      </c>
      <c r="AM196" s="15">
        <f t="shared" si="6"/>
        <v>1.3519441971513185E-6</v>
      </c>
      <c r="AT196" s="15">
        <f t="shared" si="8"/>
        <v>2.4680617385643901E-5</v>
      </c>
      <c r="AU196" s="15">
        <f t="shared" si="8"/>
        <v>9.8796168684578404E-7</v>
      </c>
    </row>
    <row r="197" spans="1:48" x14ac:dyDescent="0.2">
      <c r="A197" s="2">
        <v>44362</v>
      </c>
      <c r="B197" s="15">
        <f t="shared" si="2"/>
        <v>0</v>
      </c>
      <c r="C197" s="15">
        <f t="shared" si="2"/>
        <v>3.5162541684626028E-5</v>
      </c>
      <c r="D197" s="15">
        <f t="shared" si="2"/>
        <v>1.1641999210672454E-6</v>
      </c>
      <c r="E197" s="15">
        <f t="shared" si="0"/>
        <v>2.5788174927712836E-5</v>
      </c>
      <c r="F197" s="15">
        <f t="shared" si="0"/>
        <v>6.8813652628681523E-6</v>
      </c>
      <c r="G197" s="15">
        <f t="shared" si="3"/>
        <v>0</v>
      </c>
      <c r="H197" s="15">
        <f t="shared" si="3"/>
        <v>0</v>
      </c>
      <c r="I197" s="15">
        <f t="shared" si="3"/>
        <v>0</v>
      </c>
      <c r="J197" s="15">
        <f t="shared" si="3"/>
        <v>2.481759070829404E-5</v>
      </c>
      <c r="K197" s="15">
        <f t="shared" si="3"/>
        <v>0</v>
      </c>
      <c r="L197" s="15">
        <f t="shared" si="9"/>
        <v>0</v>
      </c>
      <c r="O197" s="15">
        <f t="shared" si="7"/>
        <v>0</v>
      </c>
      <c r="T197" s="15">
        <f t="shared" si="4"/>
        <v>4.563840193239672E-6</v>
      </c>
      <c r="U197" s="15">
        <f t="shared" si="4"/>
        <v>0</v>
      </c>
      <c r="V197" s="15">
        <f t="shared" si="4"/>
        <v>9.1256339056409456E-6</v>
      </c>
      <c r="W197" s="15">
        <f t="shared" si="5"/>
        <v>0</v>
      </c>
      <c r="X197" s="15">
        <f t="shared" si="5"/>
        <v>2.6634454643873841E-5</v>
      </c>
      <c r="Y197" s="15">
        <f t="shared" si="1"/>
        <v>1.3480841877402998E-6</v>
      </c>
      <c r="Z197" s="15">
        <f t="shared" si="1"/>
        <v>5.5836599774420135E-6</v>
      </c>
      <c r="AK197" s="15">
        <f t="shared" ref="AK197:AO212" si="10">AK20/AK$179</f>
        <v>0</v>
      </c>
      <c r="AM197" s="15">
        <f t="shared" si="6"/>
        <v>7.1579421725412623E-6</v>
      </c>
      <c r="AS197" s="15">
        <f t="shared" ref="AS197:AV212" si="11">AS20/AS$179</f>
        <v>0</v>
      </c>
      <c r="AT197" s="15">
        <f t="shared" si="8"/>
        <v>7.9931544942142183E-6</v>
      </c>
      <c r="AU197" s="15">
        <f t="shared" si="8"/>
        <v>2.9887916576847251E-6</v>
      </c>
    </row>
    <row r="198" spans="1:48" x14ac:dyDescent="0.2">
      <c r="A198" s="2">
        <v>44363</v>
      </c>
      <c r="B198" s="15">
        <f t="shared" si="2"/>
        <v>1.8765472131772647E-7</v>
      </c>
      <c r="C198" s="15">
        <f t="shared" si="2"/>
        <v>7.6327291425633106E-6</v>
      </c>
      <c r="D198" s="15">
        <f t="shared" si="2"/>
        <v>2.1990442953492409E-6</v>
      </c>
      <c r="E198" s="15">
        <f t="shared" si="2"/>
        <v>2.5259701304032077E-7</v>
      </c>
      <c r="F198" s="15">
        <f t="shared" si="2"/>
        <v>0</v>
      </c>
      <c r="G198" s="15">
        <f t="shared" si="3"/>
        <v>0</v>
      </c>
      <c r="H198" s="15">
        <f t="shared" si="3"/>
        <v>0</v>
      </c>
      <c r="I198" s="15">
        <f t="shared" si="3"/>
        <v>0</v>
      </c>
      <c r="J198" s="15">
        <f t="shared" si="3"/>
        <v>0</v>
      </c>
      <c r="K198" s="15">
        <f t="shared" si="3"/>
        <v>0</v>
      </c>
      <c r="L198" s="15">
        <f t="shared" si="9"/>
        <v>0</v>
      </c>
      <c r="O198" s="15">
        <f t="shared" si="7"/>
        <v>0</v>
      </c>
      <c r="Q198" s="15">
        <f t="shared" ref="Q198:R213" si="12">Q21/Q$179</f>
        <v>0</v>
      </c>
      <c r="T198" s="15">
        <f t="shared" si="4"/>
        <v>5.3773850520532563E-6</v>
      </c>
      <c r="U198" s="15">
        <f t="shared" si="4"/>
        <v>1.6603021749958493E-5</v>
      </c>
      <c r="V198" s="15">
        <f t="shared" si="4"/>
        <v>4.444302226773188E-6</v>
      </c>
      <c r="W198" s="15">
        <f t="shared" si="5"/>
        <v>5.6889590105762486E-6</v>
      </c>
      <c r="X198" s="15">
        <f t="shared" si="5"/>
        <v>9.6354056505778883E-6</v>
      </c>
      <c r="Y198" s="15">
        <f t="shared" si="5"/>
        <v>5.8136443696492671E-7</v>
      </c>
      <c r="Z198" s="15">
        <f t="shared" si="5"/>
        <v>0</v>
      </c>
      <c r="AB198" s="15">
        <f t="shared" ref="AB198:AE213" si="13">AB21/AB$179</f>
        <v>0</v>
      </c>
      <c r="AK198" s="15">
        <f t="shared" si="10"/>
        <v>6.2464565060779285E-5</v>
      </c>
      <c r="AM198" s="15">
        <f t="shared" si="6"/>
        <v>1.1760534980321417E-6</v>
      </c>
      <c r="AS198" s="15">
        <f t="shared" si="11"/>
        <v>1.1149283233367726E-4</v>
      </c>
      <c r="AT198" s="15">
        <f t="shared" si="8"/>
        <v>3.8375350203287772E-6</v>
      </c>
      <c r="AU198" s="15">
        <f t="shared" si="8"/>
        <v>1.1536079576941791E-6</v>
      </c>
    </row>
    <row r="199" spans="1:48" x14ac:dyDescent="0.2">
      <c r="A199" s="2">
        <v>44364</v>
      </c>
      <c r="B199" s="15">
        <f t="shared" ref="B199:Q214" si="14">B22/B$179</f>
        <v>0</v>
      </c>
      <c r="C199" s="15">
        <f t="shared" si="14"/>
        <v>3.4536150715761721E-6</v>
      </c>
      <c r="D199" s="15">
        <f t="shared" si="14"/>
        <v>4.9478496645357924E-6</v>
      </c>
      <c r="E199" s="15">
        <f t="shared" si="14"/>
        <v>5.2555677484727319E-7</v>
      </c>
      <c r="F199" s="15">
        <f t="shared" si="14"/>
        <v>2.6760864911153929E-6</v>
      </c>
      <c r="G199" s="15">
        <f t="shared" si="3"/>
        <v>0</v>
      </c>
      <c r="H199" s="15">
        <f t="shared" si="3"/>
        <v>1.7242284077875151E-4</v>
      </c>
      <c r="I199" s="15">
        <f t="shared" si="3"/>
        <v>0</v>
      </c>
      <c r="J199" s="15">
        <f t="shared" si="3"/>
        <v>0</v>
      </c>
      <c r="K199" s="15">
        <f t="shared" si="3"/>
        <v>3.2270790658574228E-6</v>
      </c>
      <c r="L199" s="15">
        <f t="shared" si="9"/>
        <v>2.3782061191243445E-5</v>
      </c>
      <c r="O199" s="15">
        <f t="shared" si="7"/>
        <v>0</v>
      </c>
      <c r="Q199" s="15">
        <f t="shared" si="12"/>
        <v>0</v>
      </c>
      <c r="S199" s="15">
        <f t="shared" ref="S199:AE214" si="15">S22/S$179</f>
        <v>0</v>
      </c>
      <c r="T199" s="15">
        <f t="shared" si="4"/>
        <v>1.4405679295005263E-7</v>
      </c>
      <c r="U199" s="15">
        <f t="shared" si="4"/>
        <v>1.6603021749958492E-3</v>
      </c>
      <c r="V199" s="15">
        <f t="shared" si="4"/>
        <v>3.6212832958892639E-6</v>
      </c>
      <c r="W199" s="15">
        <f t="shared" si="5"/>
        <v>1.3497334123131885E-5</v>
      </c>
      <c r="X199" s="15">
        <f t="shared" si="5"/>
        <v>0</v>
      </c>
      <c r="Y199" s="15">
        <f t="shared" si="5"/>
        <v>1.6657870806097081E-5</v>
      </c>
      <c r="Z199" s="15">
        <f t="shared" si="5"/>
        <v>7.1789913995683032E-6</v>
      </c>
      <c r="AB199" s="15">
        <f t="shared" si="13"/>
        <v>8.0718822354865433E-4</v>
      </c>
      <c r="AK199" s="15">
        <f t="shared" si="10"/>
        <v>8.3112406715306788E-6</v>
      </c>
      <c r="AM199" s="15">
        <f t="shared" si="6"/>
        <v>5.7195582233122426E-6</v>
      </c>
      <c r="AP199" s="15">
        <f t="shared" ref="AP199:AQ214" si="16">AP22/AP$179</f>
        <v>0</v>
      </c>
      <c r="AS199" s="15">
        <f t="shared" si="11"/>
        <v>7.1518218393962462E-6</v>
      </c>
      <c r="AT199" s="15">
        <f t="shared" si="8"/>
        <v>1.1170107006433663E-6</v>
      </c>
      <c r="AU199" s="15">
        <f t="shared" si="8"/>
        <v>1.1517688059082975E-7</v>
      </c>
    </row>
    <row r="200" spans="1:48" x14ac:dyDescent="0.2">
      <c r="A200" s="2">
        <v>44365</v>
      </c>
      <c r="B200" s="15">
        <f t="shared" si="14"/>
        <v>1.8593311836985742E-7</v>
      </c>
      <c r="C200" s="15">
        <f t="shared" si="14"/>
        <v>1.9526768759122664E-6</v>
      </c>
      <c r="D200" s="15">
        <f t="shared" si="14"/>
        <v>1.5833118926514538E-6</v>
      </c>
      <c r="E200" s="15">
        <f t="shared" si="14"/>
        <v>3.1673297338258977E-6</v>
      </c>
      <c r="F200" s="15">
        <f t="shared" si="14"/>
        <v>1.6859344894026976E-5</v>
      </c>
      <c r="G200" s="15">
        <f t="shared" si="3"/>
        <v>0</v>
      </c>
      <c r="H200" s="15">
        <f t="shared" si="3"/>
        <v>2.5292253145288915E-5</v>
      </c>
      <c r="I200" s="15">
        <f t="shared" si="3"/>
        <v>1.3462429052998891E-6</v>
      </c>
      <c r="J200" s="15">
        <f t="shared" si="3"/>
        <v>0</v>
      </c>
      <c r="K200" s="15">
        <f t="shared" si="3"/>
        <v>0</v>
      </c>
      <c r="L200" s="15">
        <f t="shared" si="9"/>
        <v>0</v>
      </c>
      <c r="O200" s="15">
        <f t="shared" si="7"/>
        <v>0</v>
      </c>
      <c r="Q200" s="15">
        <f t="shared" si="12"/>
        <v>0</v>
      </c>
      <c r="R200" s="15">
        <f t="shared" si="12"/>
        <v>0</v>
      </c>
      <c r="S200" s="15" t="e">
        <f t="shared" si="15"/>
        <v>#DIV/0!</v>
      </c>
      <c r="T200" s="15">
        <f t="shared" si="4"/>
        <v>3.2000685191141738E-7</v>
      </c>
      <c r="U200" s="15">
        <f t="shared" si="4"/>
        <v>9.0412494677991789E-7</v>
      </c>
      <c r="V200" s="15">
        <f t="shared" si="4"/>
        <v>3.3610035589972234E-6</v>
      </c>
      <c r="W200" s="15">
        <f t="shared" si="5"/>
        <v>2.1394375766269655E-6</v>
      </c>
      <c r="X200" s="15">
        <f t="shared" si="5"/>
        <v>6.1641939387943321E-7</v>
      </c>
      <c r="Y200" s="15">
        <f t="shared" si="5"/>
        <v>0</v>
      </c>
      <c r="Z200" s="15">
        <f t="shared" si="5"/>
        <v>1.6750979932326042E-6</v>
      </c>
      <c r="AB200" s="15">
        <f t="shared" si="13"/>
        <v>2.8322393808724713E-5</v>
      </c>
      <c r="AC200" s="15">
        <f t="shared" si="13"/>
        <v>0</v>
      </c>
      <c r="AK200" s="15">
        <f t="shared" si="10"/>
        <v>3.9716871079238575E-6</v>
      </c>
      <c r="AL200" s="15">
        <f t="shared" si="10"/>
        <v>0</v>
      </c>
      <c r="AM200" s="15">
        <f t="shared" si="6"/>
        <v>3.8652743316466633E-6</v>
      </c>
      <c r="AN200" s="15">
        <f t="shared" si="6"/>
        <v>0</v>
      </c>
      <c r="AP200" s="15">
        <f t="shared" si="16"/>
        <v>3.6244737713447806E-4</v>
      </c>
      <c r="AS200" s="15">
        <f t="shared" si="11"/>
        <v>2.9950105263923537E-6</v>
      </c>
      <c r="AT200" s="15">
        <f t="shared" si="8"/>
        <v>5.6955270889947465E-7</v>
      </c>
      <c r="AU200" s="15">
        <f t="shared" si="8"/>
        <v>7.5609312768810003E-8</v>
      </c>
      <c r="AV200" s="15">
        <f t="shared" si="8"/>
        <v>0</v>
      </c>
    </row>
    <row r="201" spans="1:48" x14ac:dyDescent="0.2">
      <c r="A201" s="2">
        <v>44366</v>
      </c>
      <c r="B201" s="15">
        <f t="shared" si="14"/>
        <v>7.3697126917507119E-7</v>
      </c>
      <c r="C201" s="15">
        <f t="shared" si="14"/>
        <v>3.5462407631510122E-6</v>
      </c>
      <c r="D201" s="15">
        <f t="shared" si="14"/>
        <v>8.7961771813969636E-6</v>
      </c>
      <c r="E201" s="15">
        <f t="shared" si="14"/>
        <v>7.2864522992400232E-6</v>
      </c>
      <c r="F201" s="15">
        <f t="shared" si="14"/>
        <v>1.4167516717669727E-5</v>
      </c>
      <c r="G201" s="15">
        <f t="shared" si="14"/>
        <v>0</v>
      </c>
      <c r="H201" s="15">
        <f t="shared" si="14"/>
        <v>0</v>
      </c>
      <c r="I201" s="15">
        <f t="shared" si="14"/>
        <v>0</v>
      </c>
      <c r="J201" s="15">
        <f t="shared" si="14"/>
        <v>3.515825350341656E-5</v>
      </c>
      <c r="K201" s="15">
        <f t="shared" si="14"/>
        <v>0</v>
      </c>
      <c r="L201" s="15">
        <f t="shared" si="9"/>
        <v>0</v>
      </c>
      <c r="O201" s="15">
        <f t="shared" si="7"/>
        <v>6.5065195325716367E-6</v>
      </c>
      <c r="Q201" s="15">
        <f t="shared" si="12"/>
        <v>0</v>
      </c>
      <c r="R201" s="15" t="e">
        <f t="shared" si="12"/>
        <v>#DIV/0!</v>
      </c>
      <c r="S201" s="15" t="e">
        <f t="shared" si="15"/>
        <v>#DIV/0!</v>
      </c>
      <c r="T201" s="15">
        <f t="shared" si="4"/>
        <v>9.1844004758780049E-7</v>
      </c>
      <c r="U201" s="15">
        <f t="shared" si="4"/>
        <v>1.0055351200679086E-5</v>
      </c>
      <c r="V201" s="15">
        <f t="shared" si="4"/>
        <v>9.6470987002489992E-6</v>
      </c>
      <c r="W201" s="15">
        <f t="shared" si="5"/>
        <v>2.6629169836739886E-6</v>
      </c>
      <c r="X201" s="15">
        <f t="shared" si="5"/>
        <v>4.087128589852763E-7</v>
      </c>
      <c r="Y201" s="15">
        <f t="shared" si="5"/>
        <v>0</v>
      </c>
      <c r="Z201" s="15">
        <f t="shared" si="5"/>
        <v>1.5228163574841856E-6</v>
      </c>
      <c r="AB201" s="15">
        <f t="shared" si="13"/>
        <v>8.0181941812886858E-5</v>
      </c>
      <c r="AC201" s="15" t="e">
        <f t="shared" si="13"/>
        <v>#DIV/0!</v>
      </c>
      <c r="AK201" s="15">
        <f t="shared" si="10"/>
        <v>2.7617396337132778E-6</v>
      </c>
      <c r="AL201" s="15">
        <f t="shared" si="10"/>
        <v>2.051934013294786E-5</v>
      </c>
      <c r="AM201" s="15">
        <f t="shared" si="6"/>
        <v>7.3460040489067097E-6</v>
      </c>
      <c r="AN201" s="15">
        <f t="shared" si="6"/>
        <v>1.8199700303458628E-5</v>
      </c>
      <c r="AO201" s="15">
        <f t="shared" si="6"/>
        <v>0</v>
      </c>
      <c r="AP201" s="15">
        <f t="shared" si="16"/>
        <v>9.0221765098612377E-6</v>
      </c>
      <c r="AS201" s="15">
        <f t="shared" si="11"/>
        <v>1.0661343440963826E-5</v>
      </c>
      <c r="AT201" s="15">
        <f t="shared" si="8"/>
        <v>0</v>
      </c>
      <c r="AU201" s="15">
        <f t="shared" si="8"/>
        <v>1.3472204820624329E-6</v>
      </c>
      <c r="AV201" s="15">
        <f t="shared" si="8"/>
        <v>-4.9265426560806503E-5</v>
      </c>
    </row>
    <row r="202" spans="1:48" x14ac:dyDescent="0.2">
      <c r="A202" s="2">
        <v>44367</v>
      </c>
      <c r="B202" s="15">
        <f t="shared" si="14"/>
        <v>8.1422395923333514E-5</v>
      </c>
      <c r="C202" s="15">
        <f t="shared" si="14"/>
        <v>8.4244736576069254E-6</v>
      </c>
      <c r="D202" s="15">
        <f t="shared" si="14"/>
        <v>1.877645513721275E-5</v>
      </c>
      <c r="E202" s="15">
        <f t="shared" si="14"/>
        <v>2.1656955444963402E-5</v>
      </c>
      <c r="F202" s="15">
        <f t="shared" si="14"/>
        <v>0</v>
      </c>
      <c r="G202" s="15">
        <f t="shared" si="14"/>
        <v>2.5814223637224111E-4</v>
      </c>
      <c r="H202" s="15">
        <f t="shared" si="14"/>
        <v>3.3016767052818627E-6</v>
      </c>
      <c r="I202" s="15">
        <f t="shared" si="14"/>
        <v>3.702167989574695E-6</v>
      </c>
      <c r="J202" s="15">
        <f t="shared" si="14"/>
        <v>0</v>
      </c>
      <c r="K202" s="15">
        <f t="shared" si="14"/>
        <v>9.8710653779168229E-6</v>
      </c>
      <c r="L202" s="15">
        <f t="shared" si="9"/>
        <v>0</v>
      </c>
      <c r="O202" s="15">
        <f t="shared" si="7"/>
        <v>1.5181878909333819E-5</v>
      </c>
      <c r="Q202" s="15">
        <f t="shared" si="12"/>
        <v>0</v>
      </c>
      <c r="R202" s="15" t="e">
        <f t="shared" si="12"/>
        <v>#DIV/0!</v>
      </c>
      <c r="S202" s="15" t="e">
        <f t="shared" si="15"/>
        <v>#DIV/0!</v>
      </c>
      <c r="T202" s="15">
        <f t="shared" si="4"/>
        <v>2.2870653505017298E-6</v>
      </c>
      <c r="U202" s="15">
        <f t="shared" si="4"/>
        <v>1.5195163180517568E-5</v>
      </c>
      <c r="V202" s="15">
        <f t="shared" si="4"/>
        <v>1.0301257661342139E-5</v>
      </c>
      <c r="W202" s="15">
        <f t="shared" si="5"/>
        <v>7.0710224990213263E-7</v>
      </c>
      <c r="X202" s="15">
        <f t="shared" si="5"/>
        <v>2.3814335916875436E-6</v>
      </c>
      <c r="Y202" s="15">
        <f t="shared" si="5"/>
        <v>5.7426857379754452E-6</v>
      </c>
      <c r="Z202" s="15">
        <f t="shared" si="5"/>
        <v>0</v>
      </c>
      <c r="AB202" s="15">
        <f t="shared" si="13"/>
        <v>1.7550758418870264E-5</v>
      </c>
      <c r="AC202" s="15">
        <f t="shared" si="13"/>
        <v>0</v>
      </c>
      <c r="AK202" s="15">
        <f t="shared" si="10"/>
        <v>2.9823515002577084E-6</v>
      </c>
      <c r="AL202" s="15">
        <f t="shared" si="10"/>
        <v>3.8460769246153534E-6</v>
      </c>
      <c r="AM202" s="15">
        <f t="shared" si="6"/>
        <v>5.6642687397145658E-6</v>
      </c>
      <c r="AN202" s="15">
        <f t="shared" si="6"/>
        <v>8.1691003778208921E-6</v>
      </c>
      <c r="AO202" s="15">
        <f t="shared" si="6"/>
        <v>5.9695978518458449E-6</v>
      </c>
      <c r="AP202" s="15">
        <f t="shared" si="16"/>
        <v>9.7099622033252475E-6</v>
      </c>
      <c r="AS202" s="15">
        <f t="shared" si="11"/>
        <v>5.4510837190520173E-6</v>
      </c>
      <c r="AT202" s="15">
        <f t="shared" si="8"/>
        <v>4.0240137041810711E-7</v>
      </c>
      <c r="AU202" s="15">
        <f t="shared" si="8"/>
        <v>3.1665438680954622E-8</v>
      </c>
      <c r="AV202" s="15">
        <f t="shared" si="8"/>
        <v>1.576493649945808E-4</v>
      </c>
    </row>
    <row r="203" spans="1:48" x14ac:dyDescent="0.2">
      <c r="A203" s="2">
        <v>44368</v>
      </c>
      <c r="B203" s="15">
        <f t="shared" si="14"/>
        <v>9.9207670850490363E-7</v>
      </c>
      <c r="C203" s="15">
        <f t="shared" si="14"/>
        <v>5.2115362566577382E-7</v>
      </c>
      <c r="D203" s="15">
        <f t="shared" si="14"/>
        <v>1.3020657011936296E-6</v>
      </c>
      <c r="E203" s="15">
        <f t="shared" si="14"/>
        <v>6.3060675326072752E-6</v>
      </c>
      <c r="F203" s="15">
        <f t="shared" si="14"/>
        <v>0</v>
      </c>
      <c r="G203" s="15">
        <f t="shared" si="14"/>
        <v>1.5096037214750942E-5</v>
      </c>
      <c r="H203" s="15">
        <f t="shared" si="14"/>
        <v>2.4364097066562713E-5</v>
      </c>
      <c r="I203" s="15">
        <f t="shared" si="14"/>
        <v>4.2451526280456501E-5</v>
      </c>
      <c r="J203" s="15">
        <f t="shared" si="14"/>
        <v>0</v>
      </c>
      <c r="K203" s="15">
        <f t="shared" si="14"/>
        <v>1.2394917321134192E-5</v>
      </c>
      <c r="L203" s="15">
        <f t="shared" si="9"/>
        <v>0</v>
      </c>
      <c r="N203" s="15">
        <f t="shared" ref="N203:N205" si="17">N26/N$179</f>
        <v>0</v>
      </c>
      <c r="O203" s="15">
        <f t="shared" si="7"/>
        <v>1.6900050733952305E-5</v>
      </c>
      <c r="Q203" s="15">
        <f t="shared" si="12"/>
        <v>0</v>
      </c>
      <c r="R203" s="15" t="e">
        <f t="shared" si="12"/>
        <v>#DIV/0!</v>
      </c>
      <c r="S203" s="15" t="e">
        <f t="shared" si="15"/>
        <v>#DIV/0!</v>
      </c>
      <c r="T203" s="15">
        <f t="shared" si="15"/>
        <v>2.0290002537755509E-6</v>
      </c>
      <c r="U203" s="15">
        <f t="shared" si="15"/>
        <v>0</v>
      </c>
      <c r="V203" s="15">
        <f t="shared" si="15"/>
        <v>9.720286741597497E-6</v>
      </c>
      <c r="W203" s="15">
        <f t="shared" si="5"/>
        <v>8.2775858619495676E-6</v>
      </c>
      <c r="X203" s="15">
        <f t="shared" si="5"/>
        <v>1.9549495600136448E-6</v>
      </c>
      <c r="Y203" s="15">
        <f t="shared" si="5"/>
        <v>1.057528399264207E-6</v>
      </c>
      <c r="Z203" s="15">
        <f t="shared" si="5"/>
        <v>6.2816174746222658E-6</v>
      </c>
      <c r="AB203" s="15">
        <f t="shared" si="13"/>
        <v>7.3081413135934285E-6</v>
      </c>
      <c r="AC203" s="15">
        <f t="shared" si="13"/>
        <v>1.9639341528950794E-5</v>
      </c>
      <c r="AD203" s="15">
        <f t="shared" si="13"/>
        <v>0</v>
      </c>
      <c r="AK203" s="15">
        <f t="shared" si="10"/>
        <v>1.8384983301792755E-6</v>
      </c>
      <c r="AL203" s="15">
        <f t="shared" si="10"/>
        <v>2.4074962287736494E-5</v>
      </c>
      <c r="AM203" s="15">
        <f t="shared" si="6"/>
        <v>2.4336887261686164E-6</v>
      </c>
      <c r="AN203" s="15">
        <f t="shared" si="6"/>
        <v>1.3277202150713625E-5</v>
      </c>
      <c r="AO203" s="15">
        <f t="shared" si="6"/>
        <v>2.0595917116880542E-5</v>
      </c>
      <c r="AP203" s="15">
        <f t="shared" si="16"/>
        <v>1.7869437480619542E-6</v>
      </c>
      <c r="AS203" s="15">
        <f t="shared" si="11"/>
        <v>4.4175016112837133E-6</v>
      </c>
      <c r="AT203" s="15">
        <f t="shared" si="8"/>
        <v>7.7126929330137191E-7</v>
      </c>
      <c r="AU203" s="15">
        <f t="shared" si="8"/>
        <v>1.860310835869189E-6</v>
      </c>
      <c r="AV203" s="15">
        <f t="shared" si="8"/>
        <v>1.5327021596695356E-5</v>
      </c>
    </row>
    <row r="204" spans="1:48" x14ac:dyDescent="0.2">
      <c r="A204" s="2">
        <v>44369</v>
      </c>
      <c r="B204" s="15">
        <f t="shared" si="14"/>
        <v>7.4986826638563497E-6</v>
      </c>
      <c r="C204" s="15">
        <f t="shared" si="14"/>
        <v>7.6115858485395905E-7</v>
      </c>
      <c r="D204" s="15">
        <f t="shared" si="14"/>
        <v>1.1972574496901424E-5</v>
      </c>
      <c r="E204" s="15">
        <f t="shared" si="14"/>
        <v>6.0386139989090352E-6</v>
      </c>
      <c r="F204" s="15">
        <f t="shared" si="14"/>
        <v>0</v>
      </c>
      <c r="G204" s="15">
        <f t="shared" si="14"/>
        <v>3.6772398343624088E-7</v>
      </c>
      <c r="H204" s="15">
        <f t="shared" si="14"/>
        <v>0</v>
      </c>
      <c r="I204" s="15">
        <f t="shared" si="14"/>
        <v>4.7362218073524541E-5</v>
      </c>
      <c r="J204" s="15">
        <f t="shared" si="14"/>
        <v>5.3951284148465296E-7</v>
      </c>
      <c r="K204" s="15">
        <f t="shared" si="14"/>
        <v>4.0786693749031316E-6</v>
      </c>
      <c r="L204" s="15">
        <f t="shared" si="9"/>
        <v>0</v>
      </c>
      <c r="N204" s="15" t="e">
        <f t="shared" si="17"/>
        <v>#DIV/0!</v>
      </c>
      <c r="O204" s="15">
        <f t="shared" si="7"/>
        <v>0</v>
      </c>
      <c r="P204" s="15">
        <f t="shared" si="7"/>
        <v>0</v>
      </c>
      <c r="Q204" s="15">
        <f t="shared" si="12"/>
        <v>0</v>
      </c>
      <c r="R204" s="15" t="e">
        <f t="shared" si="12"/>
        <v>#DIV/0!</v>
      </c>
      <c r="S204" s="15">
        <f t="shared" si="15"/>
        <v>0</v>
      </c>
      <c r="T204" s="15">
        <f t="shared" si="15"/>
        <v>2.3436543395204325E-6</v>
      </c>
      <c r="U204" s="15">
        <f t="shared" si="15"/>
        <v>2.9403824778552446E-6</v>
      </c>
      <c r="V204" s="15">
        <f t="shared" si="15"/>
        <v>7.1039393406077672E-6</v>
      </c>
      <c r="W204" s="15">
        <f t="shared" si="5"/>
        <v>4.984132230504855E-6</v>
      </c>
      <c r="X204" s="15">
        <f t="shared" si="5"/>
        <v>1.8800791513322712E-6</v>
      </c>
      <c r="Y204" s="15">
        <f t="shared" si="5"/>
        <v>0</v>
      </c>
      <c r="Z204" s="15">
        <f t="shared" si="5"/>
        <v>1.142112268113139E-5</v>
      </c>
      <c r="AB204" s="15">
        <f t="shared" si="13"/>
        <v>3.1270153501897187E-6</v>
      </c>
      <c r="AC204" s="15">
        <f t="shared" si="13"/>
        <v>4.3633798978691437E-6</v>
      </c>
      <c r="AD204" s="15" t="e">
        <f t="shared" si="13"/>
        <v>#DIV/0!</v>
      </c>
      <c r="AK204" s="15">
        <f t="shared" si="10"/>
        <v>8.0695338059254437E-7</v>
      </c>
      <c r="AL204" s="15">
        <f t="shared" si="10"/>
        <v>4.3346326420664934E-6</v>
      </c>
      <c r="AM204" s="15">
        <f t="shared" si="6"/>
        <v>2.4120409898691229E-7</v>
      </c>
      <c r="AN204" s="15">
        <f t="shared" si="6"/>
        <v>4.2261440758977914E-6</v>
      </c>
      <c r="AO204" s="15">
        <f t="shared" si="6"/>
        <v>1.4433637567607932E-7</v>
      </c>
      <c r="AP204" s="15">
        <f t="shared" si="16"/>
        <v>2.5853020408374308E-6</v>
      </c>
      <c r="AS204" s="15">
        <f t="shared" si="11"/>
        <v>3.2001427560371171E-6</v>
      </c>
      <c r="AT204" s="15">
        <f t="shared" si="8"/>
        <v>7.1194088612434337E-7</v>
      </c>
      <c r="AU204" s="15">
        <f t="shared" si="8"/>
        <v>2.8227476767022401E-6</v>
      </c>
      <c r="AV204" s="15">
        <f t="shared" si="8"/>
        <v>7.8003592054610282E-6</v>
      </c>
    </row>
    <row r="205" spans="1:48" x14ac:dyDescent="0.2">
      <c r="A205" s="2">
        <v>44370</v>
      </c>
      <c r="B205" s="15">
        <f t="shared" si="14"/>
        <v>1.6765648094372057E-6</v>
      </c>
      <c r="C205" s="15">
        <f t="shared" si="14"/>
        <v>2.8069730091238826E-6</v>
      </c>
      <c r="D205" s="15">
        <f t="shared" si="14"/>
        <v>5.2523327208149185E-5</v>
      </c>
      <c r="E205" s="15">
        <f t="shared" si="14"/>
        <v>8.5899825804869442E-7</v>
      </c>
      <c r="F205" s="15">
        <f t="shared" si="14"/>
        <v>0</v>
      </c>
      <c r="G205" s="15">
        <f t="shared" si="14"/>
        <v>2.9399532475727455E-5</v>
      </c>
      <c r="H205" s="15">
        <f t="shared" si="14"/>
        <v>0</v>
      </c>
      <c r="I205" s="15">
        <f t="shared" si="14"/>
        <v>2.4326360506445637E-7</v>
      </c>
      <c r="J205" s="15">
        <f t="shared" si="14"/>
        <v>1.3442861633659271E-5</v>
      </c>
      <c r="K205" s="15">
        <f t="shared" si="14"/>
        <v>2.4122416017284238E-6</v>
      </c>
      <c r="L205" s="15">
        <f t="shared" si="9"/>
        <v>0</v>
      </c>
      <c r="M205" s="15">
        <f t="shared" si="9"/>
        <v>0</v>
      </c>
      <c r="N205" s="15">
        <f t="shared" si="17"/>
        <v>1.6166500027358692E-5</v>
      </c>
      <c r="O205" s="15">
        <f t="shared" si="7"/>
        <v>2.8663081641284745E-6</v>
      </c>
      <c r="P205" s="15" t="e">
        <f t="shared" si="7"/>
        <v>#DIV/0!</v>
      </c>
      <c r="Q205" s="15">
        <f t="shared" si="12"/>
        <v>0</v>
      </c>
      <c r="R205" s="15" t="e">
        <f t="shared" si="12"/>
        <v>#DIV/0!</v>
      </c>
      <c r="S205" s="15">
        <f t="shared" si="15"/>
        <v>0</v>
      </c>
      <c r="T205" s="15">
        <f t="shared" si="15"/>
        <v>7.746417764837025E-6</v>
      </c>
      <c r="U205" s="15">
        <f t="shared" si="15"/>
        <v>1.5074079409819642E-6</v>
      </c>
      <c r="V205" s="15">
        <f t="shared" si="15"/>
        <v>6.1074136044711197E-6</v>
      </c>
      <c r="W205" s="15">
        <f t="shared" si="5"/>
        <v>9.9925826932277422E-7</v>
      </c>
      <c r="X205" s="15">
        <f t="shared" si="5"/>
        <v>5.3506716918496556E-6</v>
      </c>
      <c r="Y205" s="15">
        <f t="shared" si="5"/>
        <v>5.412344469854499E-7</v>
      </c>
      <c r="Z205" s="15">
        <f t="shared" si="5"/>
        <v>1.5090972912005442E-7</v>
      </c>
      <c r="AB205" s="15">
        <f t="shared" si="13"/>
        <v>2.1354645107109562E-6</v>
      </c>
      <c r="AC205" s="15">
        <f t="shared" si="13"/>
        <v>3.7668735321520435E-5</v>
      </c>
      <c r="AD205" s="15">
        <f t="shared" si="13"/>
        <v>2.3485771353943746E-4</v>
      </c>
      <c r="AK205" s="15">
        <f t="shared" si="10"/>
        <v>6.9077136365865674E-7</v>
      </c>
      <c r="AL205" s="15">
        <f t="shared" si="10"/>
        <v>4.6223171075742512E-6</v>
      </c>
      <c r="AM205" s="15">
        <f t="shared" si="6"/>
        <v>1.7004166871091761E-6</v>
      </c>
      <c r="AN205" s="15">
        <f t="shared" si="6"/>
        <v>1.600957019839109E-6</v>
      </c>
      <c r="AO205" s="15">
        <f t="shared" si="6"/>
        <v>1.0756032165488009E-5</v>
      </c>
      <c r="AP205" s="15">
        <f t="shared" si="16"/>
        <v>1.2149345587649267E-7</v>
      </c>
      <c r="AR205" s="15">
        <f t="shared" ref="AR205:AV220" si="18">AR28/AR$179</f>
        <v>0</v>
      </c>
      <c r="AS205" s="15">
        <f t="shared" si="11"/>
        <v>1.4875260527792093E-6</v>
      </c>
      <c r="AT205" s="15">
        <f t="shared" si="8"/>
        <v>1.4323572589882621E-6</v>
      </c>
      <c r="AU205" s="15">
        <f t="shared" si="8"/>
        <v>1.8798039484935179E-6</v>
      </c>
      <c r="AV205" s="15">
        <f t="shared" si="8"/>
        <v>1.5882585279304783E-5</v>
      </c>
    </row>
    <row r="206" spans="1:48" x14ac:dyDescent="0.2">
      <c r="A206" s="2">
        <v>44371</v>
      </c>
      <c r="B206" s="15">
        <f t="shared" si="14"/>
        <v>2.3454731684701002E-6</v>
      </c>
      <c r="C206" s="15">
        <f t="shared" si="14"/>
        <v>2.3544050812536091E-5</v>
      </c>
      <c r="D206" s="15">
        <f t="shared" si="14"/>
        <v>1.9999729170334153E-6</v>
      </c>
      <c r="E206" s="15">
        <f t="shared" si="14"/>
        <v>1.9970910166365998E-6</v>
      </c>
      <c r="F206" s="15">
        <f t="shared" si="14"/>
        <v>0</v>
      </c>
      <c r="G206" s="15">
        <f t="shared" si="14"/>
        <v>0</v>
      </c>
      <c r="H206" s="15">
        <f t="shared" si="14"/>
        <v>8.0211019149177667E-7</v>
      </c>
      <c r="I206" s="15">
        <f t="shared" si="14"/>
        <v>8.9749527019992609E-8</v>
      </c>
      <c r="J206" s="15">
        <f t="shared" si="14"/>
        <v>0</v>
      </c>
      <c r="K206" s="15">
        <f t="shared" si="14"/>
        <v>1.0232201916133292E-6</v>
      </c>
      <c r="L206" s="15">
        <f t="shared" si="9"/>
        <v>0</v>
      </c>
      <c r="M206" s="15" t="e">
        <f t="shared" si="9"/>
        <v>#DIV/0!</v>
      </c>
      <c r="N206" s="15">
        <f t="shared" si="9"/>
        <v>4.4376060803842887E-5</v>
      </c>
      <c r="O206" s="15">
        <f t="shared" si="7"/>
        <v>2.0395712442056789E-6</v>
      </c>
      <c r="P206" s="15" t="e">
        <f t="shared" si="7"/>
        <v>#DIV/0!</v>
      </c>
      <c r="Q206" s="15">
        <f t="shared" si="12"/>
        <v>0</v>
      </c>
      <c r="R206" s="15" t="e">
        <f t="shared" si="12"/>
        <v>#DIV/0!</v>
      </c>
      <c r="S206" s="15">
        <f t="shared" si="15"/>
        <v>3.943710111015439E-5</v>
      </c>
      <c r="T206" s="15">
        <f t="shared" si="15"/>
        <v>3.9155207950652709E-6</v>
      </c>
      <c r="U206" s="15">
        <f t="shared" si="15"/>
        <v>2.3295559649168869E-6</v>
      </c>
      <c r="V206" s="15">
        <f t="shared" si="15"/>
        <v>4.9100806260856609E-6</v>
      </c>
      <c r="W206" s="15">
        <f t="shared" si="15"/>
        <v>1.5388167815493131E-6</v>
      </c>
      <c r="X206" s="15">
        <f t="shared" si="15"/>
        <v>3.169444498331543E-6</v>
      </c>
      <c r="Y206" s="15">
        <f t="shared" si="15"/>
        <v>5.3928282591875191E-6</v>
      </c>
      <c r="Z206" s="15">
        <f t="shared" si="15"/>
        <v>1.1964985665947173E-5</v>
      </c>
      <c r="AB206" s="15">
        <f t="shared" si="13"/>
        <v>2.2085787968184884E-6</v>
      </c>
      <c r="AC206" s="15">
        <f t="shared" si="13"/>
        <v>8.1982408979850249E-6</v>
      </c>
      <c r="AD206" s="15">
        <f t="shared" si="13"/>
        <v>3.7737425687596116E-5</v>
      </c>
      <c r="AK206" s="15">
        <f t="shared" si="10"/>
        <v>5.0652338318799394E-7</v>
      </c>
      <c r="AL206" s="15">
        <f t="shared" si="10"/>
        <v>5.5246960604711438E-6</v>
      </c>
      <c r="AM206" s="15">
        <f t="shared" si="10"/>
        <v>6.2053074016771298E-6</v>
      </c>
      <c r="AN206" s="15">
        <f t="shared" si="10"/>
        <v>1.6300941460874072E-6</v>
      </c>
      <c r="AO206" s="15">
        <f t="shared" si="10"/>
        <v>2.8863887951275091E-6</v>
      </c>
      <c r="AP206" s="15">
        <f t="shared" si="16"/>
        <v>1.6786393950104114E-5</v>
      </c>
      <c r="AR206" s="15" t="e">
        <f t="shared" si="18"/>
        <v>#DIV/0!</v>
      </c>
      <c r="AS206" s="15">
        <f t="shared" si="11"/>
        <v>2.8491746861436831E-6</v>
      </c>
      <c r="AT206" s="15">
        <f t="shared" si="8"/>
        <v>1.8128804007496164E-6</v>
      </c>
      <c r="AU206" s="15">
        <f t="shared" si="8"/>
        <v>1.9215757759868885E-6</v>
      </c>
      <c r="AV206" s="15">
        <f t="shared" si="8"/>
        <v>7.9801847982793993E-6</v>
      </c>
    </row>
    <row r="207" spans="1:48" x14ac:dyDescent="0.2">
      <c r="A207" s="2">
        <v>44372</v>
      </c>
      <c r="B207" s="15">
        <f t="shared" si="14"/>
        <v>8.1638307763603056E-8</v>
      </c>
      <c r="C207" s="15">
        <f t="shared" si="14"/>
        <v>3.1178469396173779E-6</v>
      </c>
      <c r="D207" s="15">
        <f t="shared" si="14"/>
        <v>3.3679435575042869E-6</v>
      </c>
      <c r="E207" s="15">
        <f t="shared" si="14"/>
        <v>7.6458421128389025E-7</v>
      </c>
      <c r="F207" s="15">
        <f t="shared" si="14"/>
        <v>0</v>
      </c>
      <c r="G207" s="15">
        <f t="shared" si="14"/>
        <v>0</v>
      </c>
      <c r="H207" s="15">
        <f t="shared" si="14"/>
        <v>8.2507898432582885E-7</v>
      </c>
      <c r="I207" s="15">
        <f t="shared" si="14"/>
        <v>4.4604433609333673E-7</v>
      </c>
      <c r="J207" s="15">
        <f t="shared" si="14"/>
        <v>0</v>
      </c>
      <c r="K207" s="15">
        <f t="shared" si="14"/>
        <v>4.1952027856146495E-5</v>
      </c>
      <c r="L207" s="15">
        <f t="shared" si="9"/>
        <v>3.9636768652072403E-6</v>
      </c>
      <c r="M207" s="15" t="e">
        <f t="shared" si="9"/>
        <v>#DIV/0!</v>
      </c>
      <c r="N207" s="15">
        <f t="shared" si="9"/>
        <v>2.939363641337944E-6</v>
      </c>
      <c r="O207" s="15">
        <f t="shared" si="9"/>
        <v>0</v>
      </c>
      <c r="P207" s="15" t="e">
        <f t="shared" si="9"/>
        <v>#DIV/0!</v>
      </c>
      <c r="Q207" s="15">
        <f t="shared" si="12"/>
        <v>0</v>
      </c>
      <c r="R207" s="15">
        <f t="shared" si="12"/>
        <v>0</v>
      </c>
      <c r="S207" s="15">
        <f t="shared" si="15"/>
        <v>1.0216495396289996E-5</v>
      </c>
      <c r="T207" s="15">
        <f t="shared" si="15"/>
        <v>2.9199027371445473E-6</v>
      </c>
      <c r="U207" s="15">
        <f t="shared" si="15"/>
        <v>5.3150445018115299E-6</v>
      </c>
      <c r="V207" s="15">
        <f t="shared" si="15"/>
        <v>4.6071824130947179E-6</v>
      </c>
      <c r="W207" s="15">
        <f t="shared" si="15"/>
        <v>6.108858366118782E-6</v>
      </c>
      <c r="X207" s="15">
        <f t="shared" si="15"/>
        <v>4.7588038369133548E-6</v>
      </c>
      <c r="Y207" s="15">
        <f t="shared" si="15"/>
        <v>2.4427490839013899E-5</v>
      </c>
      <c r="Z207" s="15">
        <f t="shared" si="15"/>
        <v>5.0601918545568248E-6</v>
      </c>
      <c r="AB207" s="15">
        <f t="shared" si="13"/>
        <v>2.4649913884989975E-6</v>
      </c>
      <c r="AC207" s="15">
        <f t="shared" si="13"/>
        <v>1.5827722029023521E-5</v>
      </c>
      <c r="AD207" s="15">
        <f t="shared" si="13"/>
        <v>3.5876551904596448E-6</v>
      </c>
      <c r="AK207" s="15">
        <f t="shared" si="10"/>
        <v>6.3156438285916604E-7</v>
      </c>
      <c r="AL207" s="15">
        <f t="shared" si="10"/>
        <v>3.2620430212478371E-6</v>
      </c>
      <c r="AM207" s="15">
        <f t="shared" si="10"/>
        <v>3.9391987025978105E-6</v>
      </c>
      <c r="AN207" s="15">
        <f t="shared" si="10"/>
        <v>1.8773227986681685E-6</v>
      </c>
      <c r="AO207" s="15">
        <f t="shared" si="10"/>
        <v>4.4633162142384498E-6</v>
      </c>
      <c r="AP207" s="15">
        <f t="shared" si="16"/>
        <v>6.6220193566592308E-8</v>
      </c>
      <c r="AQ207" s="15">
        <f t="shared" si="16"/>
        <v>0</v>
      </c>
      <c r="AR207" s="15">
        <f t="shared" si="18"/>
        <v>4.3308769772907227E-5</v>
      </c>
      <c r="AS207" s="15">
        <f t="shared" si="11"/>
        <v>2.4871762419040224E-6</v>
      </c>
      <c r="AT207" s="15">
        <f t="shared" si="8"/>
        <v>0</v>
      </c>
      <c r="AU207" s="15">
        <f t="shared" si="8"/>
        <v>1.8148594169436986E-6</v>
      </c>
      <c r="AV207" s="15">
        <f t="shared" si="8"/>
        <v>9.9690039628926096E-6</v>
      </c>
    </row>
    <row r="208" spans="1:48" x14ac:dyDescent="0.2">
      <c r="A208" s="2">
        <v>44373</v>
      </c>
      <c r="B208" s="15">
        <f t="shared" si="14"/>
        <v>3.7199678155702571E-6</v>
      </c>
      <c r="C208" s="15">
        <f t="shared" si="14"/>
        <v>2.2668508775479361E-5</v>
      </c>
      <c r="D208" s="15">
        <f t="shared" si="14"/>
        <v>3.6542941966832982E-5</v>
      </c>
      <c r="E208" s="15">
        <f t="shared" si="14"/>
        <v>9.36647729172049E-7</v>
      </c>
      <c r="F208" s="15">
        <f t="shared" si="14"/>
        <v>0</v>
      </c>
      <c r="G208" s="15">
        <f t="shared" si="14"/>
        <v>3.6675946151247373E-5</v>
      </c>
      <c r="H208" s="15">
        <f t="shared" si="14"/>
        <v>8.8724746542974042E-6</v>
      </c>
      <c r="I208" s="15">
        <f t="shared" si="14"/>
        <v>5.7733613872509857E-8</v>
      </c>
      <c r="J208" s="15">
        <f t="shared" si="14"/>
        <v>0</v>
      </c>
      <c r="K208" s="15">
        <f t="shared" si="14"/>
        <v>1.2430230475895257E-7</v>
      </c>
      <c r="L208" s="15">
        <f t="shared" si="9"/>
        <v>2.9727576489054306E-6</v>
      </c>
      <c r="M208" s="15">
        <f t="shared" si="9"/>
        <v>3.5838496154373545E-5</v>
      </c>
      <c r="N208" s="15">
        <f t="shared" si="9"/>
        <v>3.8321093292275829E-6</v>
      </c>
      <c r="O208" s="15">
        <f t="shared" si="9"/>
        <v>0</v>
      </c>
      <c r="P208" s="15" t="e">
        <f t="shared" si="9"/>
        <v>#DIV/0!</v>
      </c>
      <c r="Q208" s="15">
        <f t="shared" si="12"/>
        <v>0</v>
      </c>
      <c r="R208" s="15">
        <f t="shared" si="12"/>
        <v>1.7773296752657109E-5</v>
      </c>
      <c r="S208" s="15">
        <f t="shared" si="15"/>
        <v>0</v>
      </c>
      <c r="T208" s="15">
        <f t="shared" si="15"/>
        <v>1.9235782218885644E-6</v>
      </c>
      <c r="U208" s="15">
        <f t="shared" si="15"/>
        <v>4.1704272642075829E-6</v>
      </c>
      <c r="V208" s="15">
        <f t="shared" si="15"/>
        <v>3.7563141984478471E-6</v>
      </c>
      <c r="W208" s="15">
        <f t="shared" si="15"/>
        <v>4.4475245117718222E-6</v>
      </c>
      <c r="X208" s="15">
        <f t="shared" si="15"/>
        <v>5.9990134010911993E-7</v>
      </c>
      <c r="Y208" s="15">
        <f t="shared" si="15"/>
        <v>1.3775054047061727E-6</v>
      </c>
      <c r="Z208" s="15">
        <f t="shared" si="15"/>
        <v>4.0202351837582498E-6</v>
      </c>
      <c r="AB208" s="15">
        <f t="shared" si="13"/>
        <v>1.3956333296342648E-5</v>
      </c>
      <c r="AC208" s="15">
        <f t="shared" si="13"/>
        <v>1.2930821053521299E-5</v>
      </c>
      <c r="AD208" s="15">
        <f t="shared" si="13"/>
        <v>7.8719471308649575E-6</v>
      </c>
      <c r="AE208" s="15">
        <f t="shared" si="13"/>
        <v>0</v>
      </c>
      <c r="AH208" s="15">
        <f t="shared" ref="AH208:AH223" si="19">AH31/AH$179</f>
        <v>0</v>
      </c>
      <c r="AJ208" s="15">
        <f t="shared" ref="AJ208:AV223" si="20">AJ31/AJ$179</f>
        <v>0</v>
      </c>
      <c r="AK208" s="15">
        <f t="shared" si="10"/>
        <v>6.6658928528019626E-7</v>
      </c>
      <c r="AL208" s="15">
        <f t="shared" si="10"/>
        <v>3.4724741477855131E-6</v>
      </c>
      <c r="AM208" s="15">
        <f t="shared" si="10"/>
        <v>2.0049666257136064E-6</v>
      </c>
      <c r="AN208" s="15">
        <f t="shared" si="10"/>
        <v>1.0672345922471278E-6</v>
      </c>
      <c r="AO208" s="15">
        <f t="shared" si="10"/>
        <v>6.2273731454218565E-6</v>
      </c>
      <c r="AP208" s="15">
        <f t="shared" si="16"/>
        <v>5.8222805438965763E-7</v>
      </c>
      <c r="AQ208" s="15" t="e">
        <f t="shared" si="16"/>
        <v>#DIV/0!</v>
      </c>
      <c r="AR208" s="15">
        <f t="shared" si="18"/>
        <v>1.0007992464217409E-5</v>
      </c>
      <c r="AS208" s="15">
        <f t="shared" si="11"/>
        <v>6.5692925143926875E-6</v>
      </c>
      <c r="AT208" s="15">
        <f t="shared" si="11"/>
        <v>0</v>
      </c>
      <c r="AU208" s="15">
        <f t="shared" si="11"/>
        <v>1.5785102139453318E-7</v>
      </c>
      <c r="AV208" s="15">
        <f t="shared" si="11"/>
        <v>2.0014079540327639E-6</v>
      </c>
    </row>
    <row r="209" spans="1:48" x14ac:dyDescent="0.2">
      <c r="A209" s="2">
        <v>44374</v>
      </c>
      <c r="B209" s="15">
        <f t="shared" si="14"/>
        <v>5.2384292544117877E-6</v>
      </c>
      <c r="C209" s="15">
        <f t="shared" si="14"/>
        <v>1.0058880511127779E-6</v>
      </c>
      <c r="D209" s="15">
        <f t="shared" si="14"/>
        <v>3.7378703550683716E-6</v>
      </c>
      <c r="E209" s="15">
        <f t="shared" si="14"/>
        <v>2.4015282331940227E-6</v>
      </c>
      <c r="F209" s="15">
        <f t="shared" si="14"/>
        <v>9.3663027189038755E-5</v>
      </c>
      <c r="G209" s="15">
        <f t="shared" si="14"/>
        <v>7.930637062127223E-7</v>
      </c>
      <c r="H209" s="15">
        <f t="shared" si="14"/>
        <v>3.1659561159940249E-6</v>
      </c>
      <c r="I209" s="15">
        <f t="shared" si="14"/>
        <v>0</v>
      </c>
      <c r="J209" s="15">
        <f t="shared" si="14"/>
        <v>0</v>
      </c>
      <c r="K209" s="15">
        <f t="shared" si="14"/>
        <v>3.0558029075304363E-6</v>
      </c>
      <c r="L209" s="15">
        <f t="shared" si="14"/>
        <v>4.7564122382486893E-6</v>
      </c>
      <c r="M209" s="15">
        <f t="shared" si="14"/>
        <v>0</v>
      </c>
      <c r="N209" s="15">
        <f t="shared" si="14"/>
        <v>3.0810343927295944E-6</v>
      </c>
      <c r="O209" s="15">
        <f t="shared" si="14"/>
        <v>5.3726756461985634E-6</v>
      </c>
      <c r="P209" s="15" t="e">
        <f t="shared" si="14"/>
        <v>#DIV/0!</v>
      </c>
      <c r="Q209" s="15">
        <f t="shared" si="12"/>
        <v>0</v>
      </c>
      <c r="R209" s="15">
        <f t="shared" si="12"/>
        <v>4.900362655662181E-6</v>
      </c>
      <c r="S209" s="15">
        <f t="shared" si="15"/>
        <v>1.4092636413656868E-5</v>
      </c>
      <c r="T209" s="15">
        <f t="shared" si="15"/>
        <v>6.8163728555952011E-7</v>
      </c>
      <c r="U209" s="15">
        <f t="shared" si="15"/>
        <v>8.7836693348896584E-6</v>
      </c>
      <c r="V209" s="15">
        <f t="shared" si="15"/>
        <v>3.1973700380292413E-6</v>
      </c>
      <c r="W209" s="15">
        <f t="shared" si="15"/>
        <v>1.3262260935532843E-5</v>
      </c>
      <c r="X209" s="15">
        <f t="shared" si="15"/>
        <v>2.667749674898676E-6</v>
      </c>
      <c r="Y209" s="15">
        <f t="shared" si="15"/>
        <v>4.723017286215967E-7</v>
      </c>
      <c r="Z209" s="15">
        <f t="shared" si="15"/>
        <v>5.0252939796978123E-6</v>
      </c>
      <c r="AB209" s="15">
        <f t="shared" si="13"/>
        <v>8.0323194882237189E-6</v>
      </c>
      <c r="AC209" s="15">
        <f t="shared" si="13"/>
        <v>4.5770118073072999E-6</v>
      </c>
      <c r="AD209" s="15">
        <f t="shared" si="13"/>
        <v>3.4909869302257279E-6</v>
      </c>
      <c r="AE209" s="15" t="e">
        <f t="shared" si="13"/>
        <v>#DIV/0!</v>
      </c>
      <c r="AG209" s="15">
        <f t="shared" ref="AG209:AV224" si="21">AG32/AG$179</f>
        <v>0</v>
      </c>
      <c r="AH209" s="15" t="e">
        <f t="shared" si="19"/>
        <v>#DIV/0!</v>
      </c>
      <c r="AJ209" s="15" t="e">
        <f t="shared" si="20"/>
        <v>#DIV/0!</v>
      </c>
      <c r="AK209" s="15">
        <f t="shared" si="10"/>
        <v>4.7847836448408825E-7</v>
      </c>
      <c r="AL209" s="15">
        <f t="shared" si="10"/>
        <v>9.169270349264141E-7</v>
      </c>
      <c r="AM209" s="15">
        <f t="shared" si="10"/>
        <v>3.1719497315371876E-6</v>
      </c>
      <c r="AN209" s="15">
        <f t="shared" si="10"/>
        <v>7.7582809304558032E-7</v>
      </c>
      <c r="AO209" s="15">
        <f t="shared" si="10"/>
        <v>9.4485036435258783E-7</v>
      </c>
      <c r="AP209" s="15">
        <f t="shared" si="16"/>
        <v>1.1343906540139371E-7</v>
      </c>
      <c r="AQ209" s="15">
        <f t="shared" si="16"/>
        <v>4.6258604100362668E-7</v>
      </c>
      <c r="AR209" s="15">
        <f t="shared" si="18"/>
        <v>4.3436007067280299E-6</v>
      </c>
      <c r="AS209" s="15">
        <f t="shared" si="11"/>
        <v>3.2498953030463704E-6</v>
      </c>
      <c r="AT209" s="15">
        <f t="shared" si="11"/>
        <v>4.3882563239560817E-6</v>
      </c>
      <c r="AU209" s="15">
        <f t="shared" si="11"/>
        <v>1.9183427845809245E-6</v>
      </c>
      <c r="AV209" s="15">
        <f t="shared" si="11"/>
        <v>7.6868041442393127E-6</v>
      </c>
    </row>
    <row r="210" spans="1:48" x14ac:dyDescent="0.2">
      <c r="A210" s="2">
        <v>44375</v>
      </c>
      <c r="B210" s="15">
        <f t="shared" si="14"/>
        <v>5.0496179554588207E-7</v>
      </c>
      <c r="C210" s="15">
        <f t="shared" si="14"/>
        <v>1.7677296975342335E-6</v>
      </c>
      <c r="D210" s="15">
        <f t="shared" si="14"/>
        <v>1.7010473013758978E-6</v>
      </c>
      <c r="E210" s="15">
        <f t="shared" si="14"/>
        <v>6.540506942989086E-7</v>
      </c>
      <c r="F210" s="15">
        <f t="shared" si="14"/>
        <v>7.9370292520581533E-6</v>
      </c>
      <c r="G210" s="15">
        <f t="shared" si="14"/>
        <v>1.315135119800355E-5</v>
      </c>
      <c r="H210" s="15">
        <f t="shared" si="14"/>
        <v>1.0050190039957119E-6</v>
      </c>
      <c r="I210" s="15">
        <f t="shared" si="14"/>
        <v>2.8754702831648115E-8</v>
      </c>
      <c r="J210" s="15">
        <f t="shared" si="14"/>
        <v>0</v>
      </c>
      <c r="K210" s="15">
        <f t="shared" si="14"/>
        <v>9.1561965559049886E-7</v>
      </c>
      <c r="L210" s="15">
        <f t="shared" si="14"/>
        <v>0</v>
      </c>
      <c r="M210" s="15">
        <f t="shared" si="14"/>
        <v>2.6137472651156018E-5</v>
      </c>
      <c r="N210" s="15">
        <f t="shared" si="14"/>
        <v>2.0004680905714108E-6</v>
      </c>
      <c r="O210" s="15">
        <f t="shared" si="14"/>
        <v>5.3143757771556417E-7</v>
      </c>
      <c r="P210" s="15" t="e">
        <f t="shared" si="14"/>
        <v>#DIV/0!</v>
      </c>
      <c r="Q210" s="15">
        <f t="shared" si="12"/>
        <v>1.3919628067538034E-5</v>
      </c>
      <c r="R210" s="15">
        <f t="shared" si="12"/>
        <v>3.5583315192819701E-5</v>
      </c>
      <c r="S210" s="15">
        <f t="shared" si="15"/>
        <v>2.1734491800850332E-4</v>
      </c>
      <c r="T210" s="15">
        <f t="shared" si="15"/>
        <v>9.7083600965385306E-7</v>
      </c>
      <c r="U210" s="15">
        <f t="shared" si="15"/>
        <v>2.3855704248495274E-6</v>
      </c>
      <c r="V210" s="15">
        <f t="shared" si="15"/>
        <v>2.6484782720037368E-6</v>
      </c>
      <c r="W210" s="15">
        <f t="shared" si="15"/>
        <v>1.4789184452888209E-6</v>
      </c>
      <c r="X210" s="15">
        <f t="shared" si="15"/>
        <v>1.1301562371310357E-6</v>
      </c>
      <c r="Y210" s="15">
        <f t="shared" si="15"/>
        <v>1.2254132500416265E-6</v>
      </c>
      <c r="Z210" s="15">
        <f t="shared" si="15"/>
        <v>6.8375588061231609E-5</v>
      </c>
      <c r="AB210" s="15">
        <f t="shared" si="13"/>
        <v>3.8855917070303994E-6</v>
      </c>
      <c r="AC210" s="15">
        <f t="shared" si="13"/>
        <v>4.3677780440655175E-6</v>
      </c>
      <c r="AD210" s="15">
        <f t="shared" si="13"/>
        <v>2.367703703855116E-6</v>
      </c>
      <c r="AE210" s="15">
        <f t="shared" si="13"/>
        <v>0</v>
      </c>
      <c r="AG210" s="15" t="e">
        <f t="shared" si="21"/>
        <v>#DIV/0!</v>
      </c>
      <c r="AH210" s="15">
        <f t="shared" si="19"/>
        <v>0</v>
      </c>
      <c r="AJ210" s="15">
        <f t="shared" si="20"/>
        <v>1.2710179213526911E-5</v>
      </c>
      <c r="AK210" s="15">
        <f t="shared" si="10"/>
        <v>7.6163160396372043E-7</v>
      </c>
      <c r="AL210" s="15">
        <f t="shared" si="10"/>
        <v>8.1229144647876275E-7</v>
      </c>
      <c r="AM210" s="15">
        <f t="shared" si="10"/>
        <v>2.5533701612991132E-6</v>
      </c>
      <c r="AN210" s="15">
        <f t="shared" si="10"/>
        <v>3.9363930337807457E-7</v>
      </c>
      <c r="AO210" s="15">
        <f t="shared" si="10"/>
        <v>1.1561199647956706E-6</v>
      </c>
      <c r="AP210" s="15">
        <f t="shared" si="16"/>
        <v>5.9933783899294079E-7</v>
      </c>
      <c r="AQ210" s="15">
        <f t="shared" si="16"/>
        <v>6.0952513638124921E-5</v>
      </c>
      <c r="AR210" s="15">
        <f t="shared" si="18"/>
        <v>5.3443253605143873E-6</v>
      </c>
      <c r="AS210" s="15">
        <f t="shared" si="11"/>
        <v>8.7652338704357627E-7</v>
      </c>
      <c r="AT210" s="15">
        <f t="shared" si="11"/>
        <v>3.2474496560057764E-7</v>
      </c>
      <c r="AU210" s="15">
        <f t="shared" si="11"/>
        <v>1.8054855388263597E-7</v>
      </c>
      <c r="AV210" s="15">
        <f t="shared" si="11"/>
        <v>9.1492935041497799E-6</v>
      </c>
    </row>
    <row r="211" spans="1:48" x14ac:dyDescent="0.2">
      <c r="A211" s="2">
        <v>44376</v>
      </c>
      <c r="B211" s="15">
        <f t="shared" si="14"/>
        <v>3.3555919154949041E-6</v>
      </c>
      <c r="C211" s="15">
        <f t="shared" si="14"/>
        <v>6.7745505581403486E-7</v>
      </c>
      <c r="D211" s="15">
        <f t="shared" si="14"/>
        <v>2.5520256162123253E-7</v>
      </c>
      <c r="E211" s="15">
        <f t="shared" si="14"/>
        <v>2.1131641062221992E-6</v>
      </c>
      <c r="F211" s="15">
        <f t="shared" si="14"/>
        <v>9.1261411107268534E-6</v>
      </c>
      <c r="G211" s="15">
        <f t="shared" si="14"/>
        <v>5.4555496676998563E-6</v>
      </c>
      <c r="H211" s="15">
        <f t="shared" si="14"/>
        <v>7.897126300086353E-7</v>
      </c>
      <c r="I211" s="15">
        <f t="shared" si="14"/>
        <v>2.5455992300408949E-5</v>
      </c>
      <c r="J211" s="15">
        <f t="shared" si="14"/>
        <v>0</v>
      </c>
      <c r="K211" s="15">
        <f t="shared" si="14"/>
        <v>8.7491194694778935E-8</v>
      </c>
      <c r="L211" s="15">
        <f t="shared" si="14"/>
        <v>0</v>
      </c>
      <c r="M211" s="15">
        <f t="shared" si="14"/>
        <v>5.323834573656939E-6</v>
      </c>
      <c r="N211" s="15">
        <f t="shared" si="14"/>
        <v>1.0840800850780071E-6</v>
      </c>
      <c r="O211" s="15">
        <f t="shared" si="14"/>
        <v>5.562515918641586E-6</v>
      </c>
      <c r="P211" s="15" t="e">
        <f t="shared" si="14"/>
        <v>#DIV/0!</v>
      </c>
      <c r="Q211" s="15">
        <f t="shared" si="12"/>
        <v>2.0879442101307052E-5</v>
      </c>
      <c r="R211" s="15">
        <f t="shared" si="12"/>
        <v>4.2545960464866846E-5</v>
      </c>
      <c r="S211" s="15">
        <f t="shared" si="15"/>
        <v>3.6150676017641528E-5</v>
      </c>
      <c r="T211" s="15">
        <f t="shared" si="15"/>
        <v>0</v>
      </c>
      <c r="U211" s="15">
        <f t="shared" si="15"/>
        <v>3.5603591767059003E-6</v>
      </c>
      <c r="V211" s="15">
        <f t="shared" si="15"/>
        <v>2.3676372400926222E-6</v>
      </c>
      <c r="W211" s="15">
        <f t="shared" si="15"/>
        <v>2.971465197488487E-6</v>
      </c>
      <c r="X211" s="15">
        <f t="shared" si="15"/>
        <v>8.8983684048645214E-7</v>
      </c>
      <c r="Y211" s="15">
        <f t="shared" si="15"/>
        <v>1.8925248262471402E-6</v>
      </c>
      <c r="Z211" s="15">
        <f t="shared" si="15"/>
        <v>0</v>
      </c>
      <c r="AA211" s="15">
        <f t="shared" si="15"/>
        <v>0</v>
      </c>
      <c r="AB211" s="15">
        <f t="shared" si="13"/>
        <v>1.2560695681097929E-6</v>
      </c>
      <c r="AC211" s="15">
        <f t="shared" si="13"/>
        <v>2.500016639183592E-6</v>
      </c>
      <c r="AD211" s="15">
        <f t="shared" si="13"/>
        <v>2.9961558434964636E-6</v>
      </c>
      <c r="AE211" s="15">
        <f t="shared" si="13"/>
        <v>3.518790553531191E-4</v>
      </c>
      <c r="AG211" s="15">
        <f t="shared" si="21"/>
        <v>3.3930371545142162E-5</v>
      </c>
      <c r="AH211" s="15">
        <f t="shared" si="19"/>
        <v>0</v>
      </c>
      <c r="AJ211" s="15">
        <f t="shared" si="20"/>
        <v>8.5785824964747386E-6</v>
      </c>
      <c r="AK211" s="15">
        <f t="shared" si="10"/>
        <v>6.7327691499335226E-7</v>
      </c>
      <c r="AL211" s="15">
        <f t="shared" si="10"/>
        <v>9.7553920688557013E-7</v>
      </c>
      <c r="AM211" s="15">
        <f t="shared" si="10"/>
        <v>1.1659988941732178E-6</v>
      </c>
      <c r="AN211" s="15">
        <f t="shared" si="10"/>
        <v>1.0079949580984227E-6</v>
      </c>
      <c r="AO211" s="15">
        <f t="shared" si="10"/>
        <v>1.5603159951953468E-6</v>
      </c>
      <c r="AP211" s="15">
        <f t="shared" si="16"/>
        <v>6.9307383443626245E-7</v>
      </c>
      <c r="AQ211" s="15">
        <f t="shared" si="16"/>
        <v>9.5935041369924104E-6</v>
      </c>
      <c r="AR211" s="15">
        <f t="shared" si="18"/>
        <v>2.886178104555999E-6</v>
      </c>
      <c r="AS211" s="15">
        <f t="shared" si="11"/>
        <v>1.0717099780975725E-6</v>
      </c>
      <c r="AT211" s="15">
        <f t="shared" si="11"/>
        <v>1.0144152061048552E-5</v>
      </c>
      <c r="AU211" s="15">
        <f t="shared" si="11"/>
        <v>3.595578926912583E-7</v>
      </c>
      <c r="AV211" s="15">
        <f t="shared" si="11"/>
        <v>5.7333283872158091E-6</v>
      </c>
    </row>
    <row r="212" spans="1:48" x14ac:dyDescent="0.2">
      <c r="A212" s="2">
        <v>44377</v>
      </c>
      <c r="B212" s="15">
        <f t="shared" si="14"/>
        <v>2.6390135216655238E-6</v>
      </c>
      <c r="C212" s="15">
        <f t="shared" si="14"/>
        <v>7.5023688330528189E-7</v>
      </c>
      <c r="D212" s="15">
        <f t="shared" si="14"/>
        <v>5.3865966497141204E-7</v>
      </c>
      <c r="E212" s="15">
        <f t="shared" si="14"/>
        <v>2.0299731814706704E-7</v>
      </c>
      <c r="F212" s="15">
        <f t="shared" si="14"/>
        <v>3.9809551107501712E-7</v>
      </c>
      <c r="G212" s="15">
        <f t="shared" si="14"/>
        <v>1.8813996875314604E-6</v>
      </c>
      <c r="H212" s="15">
        <f t="shared" si="14"/>
        <v>3.286320069443343E-6</v>
      </c>
      <c r="I212" s="15">
        <f t="shared" si="14"/>
        <v>4.0003468796829923E-6</v>
      </c>
      <c r="J212" s="15">
        <f t="shared" si="14"/>
        <v>1.7322678314389241E-4</v>
      </c>
      <c r="K212" s="15">
        <f t="shared" si="14"/>
        <v>9.9782486110793114E-7</v>
      </c>
      <c r="L212" s="15">
        <f t="shared" si="14"/>
        <v>1.6987186565173887E-6</v>
      </c>
      <c r="M212" s="15">
        <f t="shared" si="14"/>
        <v>7.1881718722831094E-6</v>
      </c>
      <c r="N212" s="15">
        <f t="shared" si="14"/>
        <v>1.6319907154612044E-7</v>
      </c>
      <c r="O212" s="15">
        <f t="shared" si="14"/>
        <v>5.6983586780823847E-6</v>
      </c>
      <c r="P212" s="15">
        <f t="shared" si="14"/>
        <v>1.9824405329791373E-5</v>
      </c>
      <c r="Q212" s="15">
        <f t="shared" si="12"/>
        <v>0</v>
      </c>
      <c r="R212" s="15">
        <f t="shared" si="12"/>
        <v>7.226616943128897E-6</v>
      </c>
      <c r="S212" s="15">
        <f t="shared" si="15"/>
        <v>1.5811991336411904E-5</v>
      </c>
      <c r="T212" s="15">
        <f t="shared" si="15"/>
        <v>5.5093959861524096E-7</v>
      </c>
      <c r="U212" s="15">
        <f t="shared" si="15"/>
        <v>5.3895659188331368E-6</v>
      </c>
      <c r="V212" s="15">
        <f t="shared" si="15"/>
        <v>2.2057960811920683E-6</v>
      </c>
      <c r="W212" s="15">
        <f t="shared" si="15"/>
        <v>8.6310696296487418E-7</v>
      </c>
      <c r="X212" s="15">
        <f t="shared" si="15"/>
        <v>4.7236486161413084E-7</v>
      </c>
      <c r="Y212" s="15">
        <f t="shared" si="15"/>
        <v>3.8823900183856375E-6</v>
      </c>
      <c r="Z212" s="15">
        <f t="shared" si="15"/>
        <v>1.0387570563502966E-6</v>
      </c>
      <c r="AA212" s="15" t="e">
        <f t="shared" si="15"/>
        <v>#DIV/0!</v>
      </c>
      <c r="AB212" s="15">
        <f t="shared" si="13"/>
        <v>6.1982274452360263E-7</v>
      </c>
      <c r="AC212" s="15">
        <f t="shared" si="13"/>
        <v>4.5495554058703801E-6</v>
      </c>
      <c r="AD212" s="15">
        <f t="shared" si="13"/>
        <v>0</v>
      </c>
      <c r="AE212" s="15">
        <f t="shared" si="13"/>
        <v>2.5073653858208488E-5</v>
      </c>
      <c r="AG212" s="15">
        <f t="shared" si="21"/>
        <v>3.5269710320359048E-5</v>
      </c>
      <c r="AH212" s="15">
        <f t="shared" si="19"/>
        <v>0</v>
      </c>
      <c r="AJ212" s="15">
        <f t="shared" si="20"/>
        <v>4.9388124943990283E-5</v>
      </c>
      <c r="AK212" s="15">
        <f t="shared" si="10"/>
        <v>6.4761311726903301E-7</v>
      </c>
      <c r="AL212" s="15">
        <f t="shared" si="10"/>
        <v>4.011444418859975E-6</v>
      </c>
      <c r="AM212" s="15">
        <f t="shared" si="10"/>
        <v>7.9499053227429179E-7</v>
      </c>
      <c r="AN212" s="15">
        <f t="shared" si="10"/>
        <v>7.5101392982514573E-7</v>
      </c>
      <c r="AO212" s="15">
        <f t="shared" si="10"/>
        <v>4.1681182138346344E-7</v>
      </c>
      <c r="AP212" s="15">
        <f t="shared" si="16"/>
        <v>2.6024976459606737E-6</v>
      </c>
      <c r="AQ212" s="15">
        <f t="shared" si="16"/>
        <v>3.9008642570070046E-6</v>
      </c>
      <c r="AR212" s="15">
        <f t="shared" si="18"/>
        <v>3.1556377587674786E-6</v>
      </c>
      <c r="AS212" s="15">
        <f t="shared" si="11"/>
        <v>1.3308560546930522E-6</v>
      </c>
      <c r="AT212" s="15">
        <f t="shared" si="11"/>
        <v>4.6899825490239754E-6</v>
      </c>
      <c r="AU212" s="15">
        <f t="shared" si="11"/>
        <v>-8.0686526148929741E-8</v>
      </c>
      <c r="AV212" s="15">
        <f t="shared" si="11"/>
        <v>7.9516127080599955E-6</v>
      </c>
    </row>
    <row r="213" spans="1:48" x14ac:dyDescent="0.2">
      <c r="A213" s="2">
        <v>44378</v>
      </c>
      <c r="B213" s="15">
        <f t="shared" si="14"/>
        <v>1.5566450498535793E-6</v>
      </c>
      <c r="C213" s="15">
        <f t="shared" si="14"/>
        <v>3.871901518492171E-6</v>
      </c>
      <c r="D213" s="15">
        <f t="shared" si="14"/>
        <v>1.9030191017445358E-6</v>
      </c>
      <c r="E213" s="15">
        <f t="shared" si="14"/>
        <v>1.6873220283483162E-6</v>
      </c>
      <c r="F213" s="15">
        <f t="shared" si="14"/>
        <v>2.9371681000046998E-7</v>
      </c>
      <c r="G213" s="15">
        <f t="shared" si="14"/>
        <v>0</v>
      </c>
      <c r="H213" s="15">
        <f t="shared" si="14"/>
        <v>1.9720939223959573E-6</v>
      </c>
      <c r="I213" s="15">
        <f t="shared" si="14"/>
        <v>1.4958254503332102E-7</v>
      </c>
      <c r="J213" s="15">
        <f t="shared" si="14"/>
        <v>1.2110187979314606E-6</v>
      </c>
      <c r="K213" s="15">
        <f t="shared" si="14"/>
        <v>0</v>
      </c>
      <c r="L213" s="15">
        <f t="shared" si="14"/>
        <v>0</v>
      </c>
      <c r="M213" s="15">
        <f t="shared" si="14"/>
        <v>5.7710943887880097E-8</v>
      </c>
      <c r="N213" s="15">
        <f t="shared" si="14"/>
        <v>2.8108245569169487E-7</v>
      </c>
      <c r="O213" s="15">
        <f t="shared" si="14"/>
        <v>1.8216761514027301E-6</v>
      </c>
      <c r="P213" s="15">
        <f t="shared" si="14"/>
        <v>0</v>
      </c>
      <c r="Q213" s="15">
        <f t="shared" si="12"/>
        <v>0</v>
      </c>
      <c r="R213" s="15">
        <f t="shared" si="12"/>
        <v>5.3204019435244835E-6</v>
      </c>
      <c r="S213" s="15">
        <f t="shared" si="15"/>
        <v>3.3679395684917093E-6</v>
      </c>
      <c r="T213" s="15">
        <f t="shared" si="15"/>
        <v>6.284994247031855E-7</v>
      </c>
      <c r="U213" s="15">
        <f t="shared" si="15"/>
        <v>0</v>
      </c>
      <c r="V213" s="15">
        <f t="shared" si="15"/>
        <v>2.2774253251214436E-6</v>
      </c>
      <c r="W213" s="15">
        <f t="shared" si="15"/>
        <v>1.9289576108400799E-6</v>
      </c>
      <c r="X213" s="15">
        <f t="shared" si="15"/>
        <v>7.2045347444187845E-8</v>
      </c>
      <c r="Y213" s="15">
        <f t="shared" si="15"/>
        <v>1.5966347071724331E-6</v>
      </c>
      <c r="Z213" s="15">
        <f t="shared" si="15"/>
        <v>1.2553607949283426E-6</v>
      </c>
      <c r="AA213" s="15">
        <f t="shared" si="15"/>
        <v>5.5507728877028241E-5</v>
      </c>
      <c r="AB213" s="15">
        <f t="shared" si="13"/>
        <v>4.6962413480178138E-7</v>
      </c>
      <c r="AC213" s="15">
        <f t="shared" si="13"/>
        <v>5.9427946586161605E-6</v>
      </c>
      <c r="AD213" s="15">
        <f t="shared" si="13"/>
        <v>1.6056173882928754E-7</v>
      </c>
      <c r="AE213" s="15">
        <f t="shared" si="13"/>
        <v>9.8921822790033476E-7</v>
      </c>
      <c r="AG213" s="15">
        <f t="shared" si="21"/>
        <v>6.3515038364897884E-6</v>
      </c>
      <c r="AH213" s="15">
        <f t="shared" si="19"/>
        <v>0</v>
      </c>
      <c r="AJ213" s="15">
        <f t="shared" si="20"/>
        <v>3.4339058604206406E-5</v>
      </c>
      <c r="AK213" s="15">
        <f t="shared" si="20"/>
        <v>7.5039157447025848E-7</v>
      </c>
      <c r="AL213" s="15">
        <f t="shared" si="20"/>
        <v>2.9677866084146589E-6</v>
      </c>
      <c r="AM213" s="15">
        <f t="shared" si="20"/>
        <v>1.4406655350893735E-6</v>
      </c>
      <c r="AN213" s="15">
        <f t="shared" si="20"/>
        <v>1.0620564997531476E-6</v>
      </c>
      <c r="AO213" s="15">
        <f t="shared" si="20"/>
        <v>2.0824599677312144E-6</v>
      </c>
      <c r="AP213" s="15">
        <f t="shared" si="16"/>
        <v>4.5217598616547849E-6</v>
      </c>
      <c r="AQ213" s="15">
        <f t="shared" si="16"/>
        <v>1.5327101522082017E-6</v>
      </c>
      <c r="AR213" s="15">
        <f t="shared" si="18"/>
        <v>2.2831274867403294E-6</v>
      </c>
      <c r="AS213" s="15">
        <f t="shared" si="18"/>
        <v>1.6274150257762867E-6</v>
      </c>
      <c r="AT213" s="15">
        <f t="shared" si="18"/>
        <v>9.4870262267267136E-6</v>
      </c>
      <c r="AU213" s="15">
        <f t="shared" si="18"/>
        <v>2.1073494696481177E-7</v>
      </c>
      <c r="AV213" s="15">
        <f t="shared" si="18"/>
        <v>3.2022527264524228E-6</v>
      </c>
    </row>
    <row r="214" spans="1:48" x14ac:dyDescent="0.2">
      <c r="A214" s="2">
        <v>44379</v>
      </c>
      <c r="B214" s="15">
        <f t="shared" si="14"/>
        <v>2.5345121230314514E-7</v>
      </c>
      <c r="C214" s="15">
        <f t="shared" si="14"/>
        <v>1.9743318940202184E-5</v>
      </c>
      <c r="D214" s="15">
        <f t="shared" si="14"/>
        <v>2.2376240198290525E-7</v>
      </c>
      <c r="E214" s="15">
        <f t="shared" si="14"/>
        <v>1.2880640846395168E-7</v>
      </c>
      <c r="F214" s="15">
        <f t="shared" si="14"/>
        <v>0</v>
      </c>
      <c r="G214" s="15">
        <f t="shared" si="14"/>
        <v>5.230209830055943E-8</v>
      </c>
      <c r="H214" s="15">
        <f t="shared" si="14"/>
        <v>8.3138151127607361E-7</v>
      </c>
      <c r="I214" s="15">
        <f t="shared" si="14"/>
        <v>6.9929839803077571E-7</v>
      </c>
      <c r="J214" s="15">
        <f t="shared" si="14"/>
        <v>2.3170137975526651E-5</v>
      </c>
      <c r="K214" s="15">
        <f t="shared" si="14"/>
        <v>2.5353444596726874E-6</v>
      </c>
      <c r="L214" s="15">
        <f t="shared" si="14"/>
        <v>0</v>
      </c>
      <c r="M214" s="15">
        <f t="shared" si="14"/>
        <v>4.5955995870164432E-7</v>
      </c>
      <c r="N214" s="15">
        <f t="shared" si="14"/>
        <v>2.4871538503628754E-6</v>
      </c>
      <c r="O214" s="15">
        <f t="shared" si="14"/>
        <v>8.9509634916237603E-6</v>
      </c>
      <c r="P214" s="15">
        <f t="shared" si="14"/>
        <v>0</v>
      </c>
      <c r="Q214" s="15">
        <f t="shared" si="14"/>
        <v>0</v>
      </c>
      <c r="R214" s="15">
        <f t="shared" ref="Q214:AF229" si="22">R37/R$179</f>
        <v>2.9121894786962419E-7</v>
      </c>
      <c r="S214" s="15">
        <f t="shared" si="15"/>
        <v>5.3415774746598167E-6</v>
      </c>
      <c r="T214" s="15">
        <f t="shared" si="15"/>
        <v>3.5376777074561286E-7</v>
      </c>
      <c r="U214" s="15">
        <f t="shared" si="15"/>
        <v>0</v>
      </c>
      <c r="V214" s="15">
        <f t="shared" si="15"/>
        <v>2.6568513762628637E-6</v>
      </c>
      <c r="W214" s="15">
        <f t="shared" si="15"/>
        <v>8.5759213051276621E-7</v>
      </c>
      <c r="X214" s="15">
        <f t="shared" si="15"/>
        <v>4.5073128707785151E-7</v>
      </c>
      <c r="Y214" s="15">
        <f t="shared" si="15"/>
        <v>4.1121453193887743E-7</v>
      </c>
      <c r="Z214" s="15">
        <f t="shared" si="15"/>
        <v>1.4902497116868333E-6</v>
      </c>
      <c r="AA214" s="15">
        <f t="shared" si="15"/>
        <v>3.8015940878605884E-6</v>
      </c>
      <c r="AB214" s="15">
        <f t="shared" si="15"/>
        <v>1.7166161478800952E-6</v>
      </c>
      <c r="AC214" s="15">
        <f t="shared" si="15"/>
        <v>2.9740517380887979E-6</v>
      </c>
      <c r="AD214" s="15">
        <f t="shared" si="15"/>
        <v>8.3484243632447112E-6</v>
      </c>
      <c r="AE214" s="15">
        <f t="shared" si="15"/>
        <v>0</v>
      </c>
      <c r="AG214" s="15">
        <f t="shared" si="21"/>
        <v>2.497874902464839E-6</v>
      </c>
      <c r="AH214" s="15">
        <f t="shared" si="19"/>
        <v>0</v>
      </c>
      <c r="AJ214" s="15">
        <f t="shared" si="20"/>
        <v>3.2825281238402507E-6</v>
      </c>
      <c r="AK214" s="15">
        <f t="shared" si="20"/>
        <v>7.9776367408776771E-7</v>
      </c>
      <c r="AL214" s="15">
        <f t="shared" si="20"/>
        <v>2.5744677414144022E-6</v>
      </c>
      <c r="AM214" s="15">
        <f t="shared" si="20"/>
        <v>1.6796100617280692E-6</v>
      </c>
      <c r="AN214" s="15">
        <f t="shared" si="20"/>
        <v>6.3460651335587194E-7</v>
      </c>
      <c r="AO214" s="15">
        <f t="shared" si="20"/>
        <v>1.8533299560366305E-6</v>
      </c>
      <c r="AP214" s="15">
        <f t="shared" si="16"/>
        <v>8.9294340428044855E-7</v>
      </c>
      <c r="AQ214" s="15">
        <f t="shared" si="16"/>
        <v>2.6007847241377714E-6</v>
      </c>
      <c r="AR214" s="15">
        <f t="shared" si="18"/>
        <v>1.8601757681295147E-6</v>
      </c>
      <c r="AS214" s="15">
        <f t="shared" si="18"/>
        <v>4.8480810786824008E-7</v>
      </c>
      <c r="AT214" s="15">
        <f t="shared" si="18"/>
        <v>6.2382876762079168E-6</v>
      </c>
      <c r="AU214" s="15">
        <f t="shared" si="18"/>
        <v>6.2133183695475273E-7</v>
      </c>
      <c r="AV214" s="15">
        <f t="shared" si="18"/>
        <v>4.0748905343925976E-6</v>
      </c>
    </row>
    <row r="215" spans="1:48" x14ac:dyDescent="0.2">
      <c r="A215" s="2">
        <v>44380</v>
      </c>
      <c r="B215" s="15">
        <f t="shared" ref="B215:Q230" si="23">B38/B$179</f>
        <v>2.827697401741038E-6</v>
      </c>
      <c r="C215" s="15">
        <f t="shared" si="23"/>
        <v>5.2916743059814257E-6</v>
      </c>
      <c r="D215" s="15">
        <f t="shared" si="23"/>
        <v>3.2807638484971335E-7</v>
      </c>
      <c r="E215" s="15">
        <f t="shared" si="23"/>
        <v>3.6829694583945202E-7</v>
      </c>
      <c r="F215" s="15">
        <f t="shared" si="23"/>
        <v>0</v>
      </c>
      <c r="G215" s="15">
        <f t="shared" si="23"/>
        <v>2.0844818828507841E-8</v>
      </c>
      <c r="H215" s="15">
        <f t="shared" si="23"/>
        <v>1.3622455738408116E-6</v>
      </c>
      <c r="I215" s="15">
        <f t="shared" si="23"/>
        <v>6.174862683937847E-6</v>
      </c>
      <c r="J215" s="15">
        <f t="shared" si="23"/>
        <v>1.5107734700503551E-5</v>
      </c>
      <c r="K215" s="15">
        <f t="shared" si="23"/>
        <v>2.3927012085254657E-8</v>
      </c>
      <c r="L215" s="15">
        <f t="shared" si="23"/>
        <v>0</v>
      </c>
      <c r="M215" s="15">
        <f t="shared" si="23"/>
        <v>1.8726047072739336E-5</v>
      </c>
      <c r="N215" s="15">
        <f t="shared" si="23"/>
        <v>6.1871030188482427E-7</v>
      </c>
      <c r="O215" s="15">
        <f t="shared" si="23"/>
        <v>7.5719589426115663E-7</v>
      </c>
      <c r="P215" s="15">
        <f t="shared" si="23"/>
        <v>0</v>
      </c>
      <c r="Q215" s="15">
        <f t="shared" si="22"/>
        <v>0</v>
      </c>
      <c r="R215" s="15">
        <f t="shared" si="22"/>
        <v>9.0606494510817684E-6</v>
      </c>
      <c r="S215" s="15">
        <f t="shared" si="22"/>
        <v>8.5583326541282509E-6</v>
      </c>
      <c r="T215" s="15">
        <f t="shared" si="22"/>
        <v>9.7870569470663676E-7</v>
      </c>
      <c r="U215" s="15">
        <f t="shared" si="22"/>
        <v>1.6655185642350643E-6</v>
      </c>
      <c r="V215" s="15">
        <f t="shared" si="22"/>
        <v>2.8489892052353293E-6</v>
      </c>
      <c r="W215" s="15">
        <f t="shared" si="22"/>
        <v>1.5753774876118034E-6</v>
      </c>
      <c r="X215" s="15">
        <f t="shared" si="22"/>
        <v>2.033651778944007E-7</v>
      </c>
      <c r="Y215" s="15">
        <f t="shared" si="22"/>
        <v>1.692098171193292E-7</v>
      </c>
      <c r="Z215" s="15">
        <f t="shared" si="22"/>
        <v>7.7636120660427053E-7</v>
      </c>
      <c r="AA215" s="15">
        <f t="shared" si="22"/>
        <v>6.2324058829589563E-6</v>
      </c>
      <c r="AB215" s="15">
        <f t="shared" si="22"/>
        <v>4.1409003456098945E-6</v>
      </c>
      <c r="AC215" s="15">
        <f t="shared" si="22"/>
        <v>7.453120431177876E-6</v>
      </c>
      <c r="AD215" s="15">
        <f t="shared" si="22"/>
        <v>1.2830168954317469E-6</v>
      </c>
      <c r="AE215" s="15">
        <f t="shared" si="22"/>
        <v>1.8361243767365371E-6</v>
      </c>
      <c r="AG215" s="15">
        <f t="shared" si="21"/>
        <v>1.3314524914379815E-6</v>
      </c>
      <c r="AH215" s="15">
        <f t="shared" si="19"/>
        <v>0</v>
      </c>
      <c r="AJ215" s="15">
        <f t="shared" si="20"/>
        <v>5.8533799358908054E-6</v>
      </c>
      <c r="AK215" s="15">
        <f t="shared" si="20"/>
        <v>5.1653569305473351E-7</v>
      </c>
      <c r="AL215" s="15">
        <f t="shared" si="20"/>
        <v>1.6061604263802483E-6</v>
      </c>
      <c r="AM215" s="15">
        <f t="shared" si="20"/>
        <v>1.2765771930572505E-6</v>
      </c>
      <c r="AN215" s="15">
        <f t="shared" si="20"/>
        <v>2.0341883620323896E-6</v>
      </c>
      <c r="AO215" s="15">
        <f t="shared" si="20"/>
        <v>1.4273673265912846E-6</v>
      </c>
      <c r="AP215" s="15">
        <f t="shared" si="20"/>
        <v>4.4890911260527118E-7</v>
      </c>
      <c r="AQ215" s="15">
        <f t="shared" si="20"/>
        <v>2.4478940610793253E-6</v>
      </c>
      <c r="AR215" s="15">
        <f t="shared" si="18"/>
        <v>1.3321477218608772E-6</v>
      </c>
      <c r="AS215" s="15">
        <f t="shared" si="18"/>
        <v>2.1596674544053709E-7</v>
      </c>
      <c r="AT215" s="15">
        <f t="shared" si="18"/>
        <v>2.5250420557476054E-6</v>
      </c>
      <c r="AU215" s="15">
        <f t="shared" si="18"/>
        <v>4.4519261197371755E-7</v>
      </c>
      <c r="AV215" s="15">
        <f t="shared" si="18"/>
        <v>1.4722224798157391E-6</v>
      </c>
    </row>
    <row r="216" spans="1:48" x14ac:dyDescent="0.2">
      <c r="A216" s="2">
        <v>44381</v>
      </c>
      <c r="B216" s="15">
        <f t="shared" si="23"/>
        <v>1.3098917279295978E-6</v>
      </c>
      <c r="C216" s="15">
        <f t="shared" si="23"/>
        <v>4.1720446024805462E-6</v>
      </c>
      <c r="D216" s="15">
        <f t="shared" si="23"/>
        <v>1.1933380305820113E-6</v>
      </c>
      <c r="E216" s="15">
        <f t="shared" si="23"/>
        <v>9.9199716948335299E-7</v>
      </c>
      <c r="F216" s="15">
        <f t="shared" si="23"/>
        <v>3.9174037189219303E-6</v>
      </c>
      <c r="G216" s="15">
        <f t="shared" si="23"/>
        <v>7.5973162615600712E-7</v>
      </c>
      <c r="H216" s="15">
        <f t="shared" si="23"/>
        <v>9.0942376203315683E-7</v>
      </c>
      <c r="I216" s="15">
        <f t="shared" si="23"/>
        <v>5.7105698678576353E-6</v>
      </c>
      <c r="J216" s="15">
        <f t="shared" si="23"/>
        <v>4.0601958744986802E-6</v>
      </c>
      <c r="K216" s="15">
        <f t="shared" si="23"/>
        <v>2.4827451993774101E-6</v>
      </c>
      <c r="L216" s="15">
        <f t="shared" si="23"/>
        <v>0</v>
      </c>
      <c r="M216" s="15">
        <f t="shared" si="23"/>
        <v>4.4282642556952405E-8</v>
      </c>
      <c r="N216" s="15">
        <f t="shared" si="23"/>
        <v>1.1111182172649693E-5</v>
      </c>
      <c r="O216" s="15">
        <f t="shared" si="23"/>
        <v>1.8341337167011697E-6</v>
      </c>
      <c r="P216" s="15">
        <f t="shared" si="23"/>
        <v>0</v>
      </c>
      <c r="Q216" s="15">
        <f t="shared" si="22"/>
        <v>0</v>
      </c>
      <c r="R216" s="15">
        <f t="shared" si="22"/>
        <v>1.5479583308635107E-7</v>
      </c>
      <c r="S216" s="15">
        <f t="shared" si="22"/>
        <v>7.0469154030490311E-8</v>
      </c>
      <c r="T216" s="15">
        <f t="shared" si="22"/>
        <v>1.5568076140785712E-7</v>
      </c>
      <c r="U216" s="15">
        <f t="shared" si="22"/>
        <v>4.9101328854660038E-7</v>
      </c>
      <c r="V216" s="15">
        <f t="shared" si="22"/>
        <v>2.8930846163002499E-6</v>
      </c>
      <c r="W216" s="15">
        <f t="shared" si="22"/>
        <v>8.3273168125826249E-7</v>
      </c>
      <c r="X216" s="15">
        <f t="shared" si="22"/>
        <v>1.9405689585073656E-7</v>
      </c>
      <c r="Y216" s="15">
        <f t="shared" si="22"/>
        <v>5.1680262962638857E-7</v>
      </c>
      <c r="Z216" s="15">
        <f t="shared" si="22"/>
        <v>5.0303243040018146E-7</v>
      </c>
      <c r="AA216" s="15">
        <f t="shared" si="22"/>
        <v>0</v>
      </c>
      <c r="AB216" s="15">
        <f t="shared" si="22"/>
        <v>3.3105380062535866E-7</v>
      </c>
      <c r="AC216" s="15">
        <f t="shared" si="22"/>
        <v>1.4694535976960233E-7</v>
      </c>
      <c r="AD216" s="15">
        <f t="shared" si="22"/>
        <v>1.7469653056345041E-6</v>
      </c>
      <c r="AE216" s="15">
        <f t="shared" si="22"/>
        <v>5.7192488550982959E-7</v>
      </c>
      <c r="AG216" s="15">
        <f t="shared" si="21"/>
        <v>1.0077183051485418E-6</v>
      </c>
      <c r="AH216" s="15">
        <f t="shared" si="19"/>
        <v>7.442882294666276E-5</v>
      </c>
      <c r="AJ216" s="15">
        <f t="shared" si="20"/>
        <v>1.4863770655770802E-6</v>
      </c>
      <c r="AK216" s="15">
        <f t="shared" si="20"/>
        <v>4.4927789909171531E-7</v>
      </c>
      <c r="AL216" s="15">
        <f t="shared" si="20"/>
        <v>1.2408862733626874E-6</v>
      </c>
      <c r="AM216" s="15">
        <f t="shared" si="20"/>
        <v>7.2121456140998858E-7</v>
      </c>
      <c r="AN216" s="15">
        <f t="shared" si="20"/>
        <v>1.2035507002314392E-6</v>
      </c>
      <c r="AO216" s="15">
        <f t="shared" si="20"/>
        <v>1.2869439210626763E-6</v>
      </c>
      <c r="AP216" s="15">
        <f t="shared" si="20"/>
        <v>5.3168660477442815E-8</v>
      </c>
      <c r="AQ216" s="15">
        <f t="shared" si="20"/>
        <v>1.3997582629867063E-6</v>
      </c>
      <c r="AR216" s="15">
        <f t="shared" si="18"/>
        <v>1.6874975939975712E-6</v>
      </c>
      <c r="AS216" s="15">
        <f t="shared" si="18"/>
        <v>3.1495150376744986E-7</v>
      </c>
      <c r="AT216" s="15">
        <f t="shared" si="18"/>
        <v>2.2025302206715794E-6</v>
      </c>
      <c r="AU216" s="15">
        <f t="shared" si="18"/>
        <v>2.1400722874997965E-6</v>
      </c>
      <c r="AV216" s="15">
        <f t="shared" si="18"/>
        <v>8.1690120572765879E-7</v>
      </c>
    </row>
    <row r="217" spans="1:48" x14ac:dyDescent="0.2">
      <c r="A217" s="2">
        <v>44382</v>
      </c>
      <c r="B217" s="15">
        <f t="shared" si="23"/>
        <v>6.0601436472606958E-6</v>
      </c>
      <c r="C217" s="15">
        <f t="shared" si="23"/>
        <v>6.11352443745787E-6</v>
      </c>
      <c r="D217" s="15">
        <f t="shared" si="23"/>
        <v>6.3706218856684026E-8</v>
      </c>
      <c r="E217" s="15">
        <f t="shared" si="23"/>
        <v>1.6322547075584677E-7</v>
      </c>
      <c r="F217" s="15">
        <f t="shared" si="23"/>
        <v>3.7437479409386322E-7</v>
      </c>
      <c r="G217" s="15">
        <f t="shared" si="23"/>
        <v>9.8836908022146071E-8</v>
      </c>
      <c r="H217" s="15">
        <f t="shared" si="23"/>
        <v>1.8961180143852154E-6</v>
      </c>
      <c r="I217" s="15">
        <f t="shared" si="23"/>
        <v>9.7430738228742321E-6</v>
      </c>
      <c r="J217" s="15">
        <f t="shared" si="23"/>
        <v>1.1964600601284943E-6</v>
      </c>
      <c r="K217" s="15">
        <f t="shared" si="23"/>
        <v>3.0949272084058997E-6</v>
      </c>
      <c r="L217" s="15">
        <f t="shared" si="23"/>
        <v>5.9455152978108612E-6</v>
      </c>
      <c r="M217" s="15">
        <f t="shared" si="23"/>
        <v>3.9713300855942981E-7</v>
      </c>
      <c r="N217" s="15">
        <f t="shared" si="23"/>
        <v>4.8269969354838728E-6</v>
      </c>
      <c r="O217" s="15">
        <f t="shared" si="23"/>
        <v>2.291807376107798E-6</v>
      </c>
      <c r="P217" s="15">
        <f t="shared" si="23"/>
        <v>1.040781279814047E-4</v>
      </c>
      <c r="Q217" s="15">
        <f t="shared" si="22"/>
        <v>0</v>
      </c>
      <c r="R217" s="15">
        <f t="shared" si="22"/>
        <v>7.35247599841823E-7</v>
      </c>
      <c r="S217" s="15">
        <f t="shared" si="22"/>
        <v>0</v>
      </c>
      <c r="T217" s="15">
        <f t="shared" si="22"/>
        <v>3.2880898599393669E-7</v>
      </c>
      <c r="U217" s="15">
        <f t="shared" si="22"/>
        <v>7.2687555601046491E-7</v>
      </c>
      <c r="V217" s="15">
        <f t="shared" si="22"/>
        <v>2.3516488851667091E-6</v>
      </c>
      <c r="W217" s="15">
        <f t="shared" si="22"/>
        <v>1.164376371430168E-6</v>
      </c>
      <c r="X217" s="15">
        <f t="shared" si="22"/>
        <v>2.0818879689694732E-7</v>
      </c>
      <c r="Y217" s="15">
        <f t="shared" si="22"/>
        <v>3.5250642166716636E-7</v>
      </c>
      <c r="Z217" s="15">
        <f t="shared" si="22"/>
        <v>2.8081088807835201E-7</v>
      </c>
      <c r="AA217" s="15">
        <f t="shared" si="22"/>
        <v>0</v>
      </c>
      <c r="AB217" s="15">
        <f t="shared" si="22"/>
        <v>1.7952868727816227E-6</v>
      </c>
      <c r="AC217" s="15">
        <f t="shared" si="22"/>
        <v>6.2791673493169504E-6</v>
      </c>
      <c r="AD217" s="15">
        <f t="shared" si="22"/>
        <v>2.231498473868349E-6</v>
      </c>
      <c r="AE217" s="15">
        <f t="shared" si="22"/>
        <v>5.7907606985196319E-6</v>
      </c>
      <c r="AF217" s="15">
        <f t="shared" si="22"/>
        <v>0</v>
      </c>
      <c r="AG217" s="15">
        <f t="shared" si="21"/>
        <v>3.9913327284658016E-6</v>
      </c>
      <c r="AH217" s="15">
        <f t="shared" si="19"/>
        <v>2.6948366928964104E-5</v>
      </c>
      <c r="AJ217" s="15">
        <f t="shared" si="20"/>
        <v>1.2475324015570335E-6</v>
      </c>
      <c r="AK217" s="15">
        <f t="shared" si="20"/>
        <v>1.3054504134660802E-7</v>
      </c>
      <c r="AL217" s="15">
        <f t="shared" si="20"/>
        <v>1.3239922790327787E-6</v>
      </c>
      <c r="AM217" s="15">
        <f t="shared" si="20"/>
        <v>1.0889357408742313E-6</v>
      </c>
      <c r="AN217" s="15">
        <f t="shared" si="20"/>
        <v>8.6867971679261505E-7</v>
      </c>
      <c r="AO217" s="15">
        <f t="shared" si="20"/>
        <v>1.3306883451206058E-6</v>
      </c>
      <c r="AP217" s="15">
        <f t="shared" si="20"/>
        <v>3.3970620501192807E-6</v>
      </c>
      <c r="AQ217" s="15">
        <f t="shared" si="20"/>
        <v>3.8543411157515413E-7</v>
      </c>
      <c r="AR217" s="15">
        <f t="shared" si="18"/>
        <v>1.541325721272122E-6</v>
      </c>
      <c r="AS217" s="15">
        <f t="shared" si="18"/>
        <v>2.8639187005880772E-9</v>
      </c>
      <c r="AT217" s="15">
        <f t="shared" si="18"/>
        <v>1.7140465607327209E-6</v>
      </c>
      <c r="AU217" s="15">
        <f t="shared" si="18"/>
        <v>1.3658867899464305E-6</v>
      </c>
      <c r="AV217" s="15">
        <f t="shared" si="18"/>
        <v>3.7529816681961596E-6</v>
      </c>
    </row>
    <row r="218" spans="1:48" x14ac:dyDescent="0.2">
      <c r="A218" s="2">
        <v>44383</v>
      </c>
      <c r="B218" s="15">
        <f t="shared" si="23"/>
        <v>6.1300179153009191E-6</v>
      </c>
      <c r="C218" s="15">
        <f t="shared" si="23"/>
        <v>1.2417466426855765E-6</v>
      </c>
      <c r="D218" s="15">
        <f t="shared" si="23"/>
        <v>3.9512239745312575E-7</v>
      </c>
      <c r="E218" s="15">
        <f t="shared" si="23"/>
        <v>2.7733081295090526E-8</v>
      </c>
      <c r="F218" s="15">
        <f t="shared" si="23"/>
        <v>0</v>
      </c>
      <c r="G218" s="15">
        <f t="shared" si="23"/>
        <v>5.8405441722368041E-6</v>
      </c>
      <c r="H218" s="15">
        <f t="shared" si="23"/>
        <v>6.8098407950020003E-7</v>
      </c>
      <c r="I218" s="15">
        <f t="shared" si="23"/>
        <v>5.9225034200888535E-6</v>
      </c>
      <c r="J218" s="15">
        <f t="shared" si="23"/>
        <v>4.4107092491043908E-8</v>
      </c>
      <c r="K218" s="15">
        <f t="shared" si="23"/>
        <v>3.0852924323385807E-6</v>
      </c>
      <c r="L218" s="15">
        <f t="shared" si="23"/>
        <v>7.9273537304144805E-6</v>
      </c>
      <c r="M218" s="15">
        <f t="shared" si="23"/>
        <v>1.9243580603437205E-6</v>
      </c>
      <c r="N218" s="15">
        <f t="shared" si="23"/>
        <v>9.0070054408178852E-7</v>
      </c>
      <c r="O218" s="15">
        <f t="shared" si="23"/>
        <v>3.6476633679448558E-9</v>
      </c>
      <c r="P218" s="15">
        <f t="shared" si="23"/>
        <v>0</v>
      </c>
      <c r="Q218" s="15">
        <f t="shared" si="22"/>
        <v>6.9598140337690172E-6</v>
      </c>
      <c r="R218" s="15">
        <f t="shared" si="22"/>
        <v>2.5423876401316395E-7</v>
      </c>
      <c r="S218" s="15">
        <f t="shared" si="22"/>
        <v>0</v>
      </c>
      <c r="T218" s="15">
        <f t="shared" si="22"/>
        <v>4.4243541362697709E-7</v>
      </c>
      <c r="U218" s="15">
        <f t="shared" si="22"/>
        <v>1.1186321353644458E-6</v>
      </c>
      <c r="V218" s="15">
        <f t="shared" si="22"/>
        <v>1.8885291955553323E-6</v>
      </c>
      <c r="W218" s="15">
        <f t="shared" si="22"/>
        <v>1.0302691655636934E-7</v>
      </c>
      <c r="X218" s="15">
        <f t="shared" si="22"/>
        <v>4.9839621764409445E-7</v>
      </c>
      <c r="Y218" s="15">
        <f t="shared" si="22"/>
        <v>9.9705388399617306E-7</v>
      </c>
      <c r="Z218" s="15">
        <f t="shared" si="22"/>
        <v>6.364171587191973E-7</v>
      </c>
      <c r="AA218" s="15">
        <f t="shared" si="22"/>
        <v>4.9098648597532188E-8</v>
      </c>
      <c r="AB218" s="15">
        <f t="shared" si="22"/>
        <v>4.9945509673252659E-7</v>
      </c>
      <c r="AC218" s="15">
        <f t="shared" si="22"/>
        <v>1.2368991213049611E-6</v>
      </c>
      <c r="AD218" s="15">
        <f t="shared" si="22"/>
        <v>1.650497096199653E-6</v>
      </c>
      <c r="AE218" s="15">
        <f t="shared" si="22"/>
        <v>6.4809683625596098E-6</v>
      </c>
      <c r="AF218" s="15" t="e">
        <f t="shared" si="22"/>
        <v>#DIV/0!</v>
      </c>
      <c r="AG218" s="15">
        <f t="shared" si="21"/>
        <v>1.3802420590663382E-5</v>
      </c>
      <c r="AH218" s="15">
        <f t="shared" si="19"/>
        <v>1.7055928436053232E-6</v>
      </c>
      <c r="AJ218" s="15">
        <f t="shared" si="20"/>
        <v>5.0669861554378203E-7</v>
      </c>
      <c r="AK218" s="15">
        <f t="shared" si="20"/>
        <v>7.7983467029945319E-8</v>
      </c>
      <c r="AL218" s="15">
        <f t="shared" si="20"/>
        <v>2.8212957080402647E-6</v>
      </c>
      <c r="AM218" s="15">
        <f t="shared" si="20"/>
        <v>1.3669640144556966E-6</v>
      </c>
      <c r="AN218" s="15">
        <f t="shared" si="20"/>
        <v>7.3484040437179724E-7</v>
      </c>
      <c r="AO218" s="15">
        <f t="shared" si="20"/>
        <v>8.0937439391769021E-7</v>
      </c>
      <c r="AP218" s="15">
        <f t="shared" si="20"/>
        <v>2.2921540657296439E-6</v>
      </c>
      <c r="AQ218" s="15">
        <f t="shared" si="20"/>
        <v>1.5867165339575904E-6</v>
      </c>
      <c r="AR218" s="15">
        <f t="shared" si="18"/>
        <v>1.4170820895229682E-6</v>
      </c>
      <c r="AS218" s="15">
        <f t="shared" si="18"/>
        <v>-1.1452781955179996E-8</v>
      </c>
      <c r="AT218" s="15">
        <f t="shared" si="18"/>
        <v>5.6488556322044532E-7</v>
      </c>
      <c r="AU218" s="15">
        <f t="shared" si="18"/>
        <v>1.86185048309442E-6</v>
      </c>
      <c r="AV218" s="15">
        <f t="shared" si="18"/>
        <v>1.4495794234969814E-6</v>
      </c>
    </row>
    <row r="219" spans="1:48" x14ac:dyDescent="0.2">
      <c r="A219" s="2">
        <v>44384</v>
      </c>
      <c r="B219" s="15">
        <f t="shared" si="23"/>
        <v>3.6450267196718893E-6</v>
      </c>
      <c r="C219" s="15">
        <f t="shared" si="23"/>
        <v>2.2023222542656394E-6</v>
      </c>
      <c r="D219" s="15">
        <f t="shared" si="23"/>
        <v>8.3011808422830503E-8</v>
      </c>
      <c r="E219" s="15">
        <f t="shared" si="23"/>
        <v>1.0452459808724166E-7</v>
      </c>
      <c r="F219" s="15">
        <f t="shared" si="23"/>
        <v>1.5974597931658214E-6</v>
      </c>
      <c r="G219" s="15">
        <f t="shared" si="23"/>
        <v>3.4597532760654882E-6</v>
      </c>
      <c r="H219" s="15">
        <f t="shared" si="23"/>
        <v>6.2750431266600343E-6</v>
      </c>
      <c r="I219" s="15">
        <f t="shared" si="23"/>
        <v>1.4015658093244363E-6</v>
      </c>
      <c r="J219" s="15">
        <f t="shared" si="23"/>
        <v>8.952954800971876E-8</v>
      </c>
      <c r="K219" s="15">
        <f t="shared" si="23"/>
        <v>9.2518655868697887E-7</v>
      </c>
      <c r="L219" s="15">
        <f t="shared" si="23"/>
        <v>4.934777697183015E-5</v>
      </c>
      <c r="M219" s="15">
        <f t="shared" si="23"/>
        <v>8.1498485989660104E-6</v>
      </c>
      <c r="N219" s="15">
        <f t="shared" si="23"/>
        <v>6.3106888740550584E-8</v>
      </c>
      <c r="O219" s="15">
        <f t="shared" si="23"/>
        <v>4.9830447526933244E-8</v>
      </c>
      <c r="P219" s="15">
        <f t="shared" si="23"/>
        <v>0</v>
      </c>
      <c r="Q219" s="15">
        <f t="shared" si="22"/>
        <v>1.7896664658263187E-5</v>
      </c>
      <c r="R219" s="15">
        <f t="shared" si="22"/>
        <v>6.9267065301766477E-6</v>
      </c>
      <c r="S219" s="15">
        <f t="shared" si="22"/>
        <v>0</v>
      </c>
      <c r="T219" s="15">
        <f t="shared" si="22"/>
        <v>5.0115636702456583E-7</v>
      </c>
      <c r="U219" s="15">
        <f t="shared" si="22"/>
        <v>1.3048605287129539E-6</v>
      </c>
      <c r="V219" s="15">
        <f t="shared" si="22"/>
        <v>1.3654143964079311E-6</v>
      </c>
      <c r="W219" s="15">
        <f t="shared" si="22"/>
        <v>3.4346448542279167E-7</v>
      </c>
      <c r="X219" s="15">
        <f t="shared" si="22"/>
        <v>4.6805743523194005E-7</v>
      </c>
      <c r="Y219" s="15">
        <f t="shared" si="22"/>
        <v>1.3067281227015447E-6</v>
      </c>
      <c r="Z219" s="15">
        <f t="shared" si="22"/>
        <v>7.750798725592851E-7</v>
      </c>
      <c r="AA219" s="15">
        <f t="shared" si="22"/>
        <v>0</v>
      </c>
      <c r="AB219" s="15">
        <f t="shared" si="22"/>
        <v>9.0875553420249524E-7</v>
      </c>
      <c r="AC219" s="15">
        <f t="shared" si="22"/>
        <v>1.4303746201193204E-6</v>
      </c>
      <c r="AD219" s="15">
        <f t="shared" si="22"/>
        <v>5.6924808512059766E-6</v>
      </c>
      <c r="AE219" s="15">
        <f t="shared" si="22"/>
        <v>0</v>
      </c>
      <c r="AF219" s="15">
        <f t="shared" si="22"/>
        <v>1.8693054572777075E-5</v>
      </c>
      <c r="AG219" s="15">
        <f t="shared" si="21"/>
        <v>1.3329180182941332E-6</v>
      </c>
      <c r="AH219" s="15">
        <f t="shared" si="19"/>
        <v>7.8599403542811984E-6</v>
      </c>
      <c r="AJ219" s="15">
        <f t="shared" si="20"/>
        <v>4.6967798396192132E-7</v>
      </c>
      <c r="AK219" s="15">
        <f t="shared" si="20"/>
        <v>5.2944584731514518E-9</v>
      </c>
      <c r="AL219" s="15">
        <f t="shared" si="20"/>
        <v>2.8937441829311378E-7</v>
      </c>
      <c r="AM219" s="15">
        <f t="shared" si="20"/>
        <v>9.7353874056999452E-7</v>
      </c>
      <c r="AN219" s="15">
        <f t="shared" si="20"/>
        <v>2.3185230071802004E-6</v>
      </c>
      <c r="AO219" s="15">
        <f t="shared" si="20"/>
        <v>5.8868031702122277E-7</v>
      </c>
      <c r="AP219" s="15">
        <f t="shared" si="20"/>
        <v>6.0712406347845198E-7</v>
      </c>
      <c r="AQ219" s="15">
        <f t="shared" si="20"/>
        <v>1.7937789747538044E-7</v>
      </c>
      <c r="AR219" s="15">
        <f t="shared" si="18"/>
        <v>1.5307209984322678E-7</v>
      </c>
      <c r="AS219" s="15">
        <f t="shared" si="18"/>
        <v>4.5771465759853965E-6</v>
      </c>
      <c r="AT219" s="15">
        <f t="shared" si="18"/>
        <v>9.119668874189324E-7</v>
      </c>
      <c r="AU219" s="15">
        <f t="shared" si="18"/>
        <v>1.9729112953780141E-6</v>
      </c>
      <c r="AV219" s="15">
        <f t="shared" si="18"/>
        <v>1.4163515063001391E-6</v>
      </c>
    </row>
    <row r="220" spans="1:48" x14ac:dyDescent="0.2">
      <c r="A220" s="2">
        <v>44385</v>
      </c>
      <c r="B220" s="15">
        <f t="shared" si="23"/>
        <v>9.5706034672811003E-8</v>
      </c>
      <c r="C220" s="15">
        <f t="shared" si="23"/>
        <v>3.6554851468499774E-8</v>
      </c>
      <c r="D220" s="15">
        <f t="shared" si="23"/>
        <v>1.0333135394087976E-7</v>
      </c>
      <c r="E220" s="15">
        <f t="shared" si="23"/>
        <v>7.8240754606190929E-7</v>
      </c>
      <c r="F220" s="15">
        <f t="shared" si="23"/>
        <v>6.146035960456405E-7</v>
      </c>
      <c r="G220" s="15">
        <f t="shared" si="23"/>
        <v>3.9281048246298447E-6</v>
      </c>
      <c r="H220" s="15">
        <f t="shared" si="23"/>
        <v>1.946201147058763E-6</v>
      </c>
      <c r="I220" s="15">
        <f t="shared" si="23"/>
        <v>1.6048108822191276E-6</v>
      </c>
      <c r="J220" s="15">
        <f t="shared" si="23"/>
        <v>2.6666465660774395E-7</v>
      </c>
      <c r="K220" s="15">
        <f t="shared" si="23"/>
        <v>7.3024468266248945E-7</v>
      </c>
      <c r="L220" s="15">
        <f t="shared" si="23"/>
        <v>5.3105573533844592E-6</v>
      </c>
      <c r="M220" s="15">
        <f t="shared" si="23"/>
        <v>8.9599740375792286E-8</v>
      </c>
      <c r="N220" s="15">
        <f t="shared" si="23"/>
        <v>2.527952007997097E-6</v>
      </c>
      <c r="O220" s="15">
        <f t="shared" si="23"/>
        <v>0</v>
      </c>
      <c r="P220" s="15">
        <f t="shared" si="23"/>
        <v>3.1719048527666198E-5</v>
      </c>
      <c r="Q220" s="15">
        <f t="shared" si="22"/>
        <v>8.351776840522821E-6</v>
      </c>
      <c r="R220" s="15">
        <f t="shared" si="22"/>
        <v>4.377801177125069E-7</v>
      </c>
      <c r="S220" s="15">
        <f t="shared" si="22"/>
        <v>0</v>
      </c>
      <c r="T220" s="15">
        <f t="shared" si="22"/>
        <v>0</v>
      </c>
      <c r="U220" s="15">
        <f t="shared" si="22"/>
        <v>1.5655998089311338E-6</v>
      </c>
      <c r="V220" s="15">
        <f t="shared" si="22"/>
        <v>1.2698839291455562E-6</v>
      </c>
      <c r="W220" s="15">
        <f t="shared" si="22"/>
        <v>3.4568327321209845E-7</v>
      </c>
      <c r="X220" s="15">
        <f t="shared" si="22"/>
        <v>3.8865368477829257E-7</v>
      </c>
      <c r="Y220" s="15">
        <f t="shared" si="22"/>
        <v>1.4947881067656817E-6</v>
      </c>
      <c r="Z220" s="15">
        <f t="shared" si="22"/>
        <v>9.1218207552270521E-7</v>
      </c>
      <c r="AA220" s="15">
        <f t="shared" si="22"/>
        <v>0</v>
      </c>
      <c r="AB220" s="15">
        <f t="shared" si="22"/>
        <v>1.4010814165651037E-6</v>
      </c>
      <c r="AC220" s="15">
        <f t="shared" si="22"/>
        <v>1.292554643385505E-6</v>
      </c>
      <c r="AD220" s="15">
        <f t="shared" si="22"/>
        <v>6.1171117648994577E-7</v>
      </c>
      <c r="AE220" s="15">
        <f t="shared" si="22"/>
        <v>6.8134928962523055E-8</v>
      </c>
      <c r="AF220" s="15">
        <f t="shared" si="22"/>
        <v>0</v>
      </c>
      <c r="AG220" s="15">
        <f t="shared" si="21"/>
        <v>2.2104652877260951E-6</v>
      </c>
      <c r="AH220" s="15">
        <f t="shared" si="19"/>
        <v>1.2418602271412031E-6</v>
      </c>
      <c r="AJ220" s="15">
        <f t="shared" si="20"/>
        <v>6.6665647439542863E-7</v>
      </c>
      <c r="AK220" s="15">
        <f t="shared" si="20"/>
        <v>5.2901722334952165E-9</v>
      </c>
      <c r="AL220" s="15">
        <f t="shared" si="20"/>
        <v>3.294510085250297E-6</v>
      </c>
      <c r="AM220" s="15">
        <f t="shared" si="20"/>
        <v>2.1247057401188326E-6</v>
      </c>
      <c r="AN220" s="15">
        <f t="shared" si="20"/>
        <v>8.147183018968855E-7</v>
      </c>
      <c r="AO220" s="15">
        <f t="shared" si="20"/>
        <v>4.4192540325335151E-7</v>
      </c>
      <c r="AP220" s="15">
        <f t="shared" si="20"/>
        <v>5.5714313491850584E-9</v>
      </c>
      <c r="AQ220" s="15">
        <f t="shared" si="20"/>
        <v>1.3533036101423658E-7</v>
      </c>
      <c r="AR220" s="15">
        <f t="shared" si="18"/>
        <v>2.2503667561064197E-6</v>
      </c>
      <c r="AS220" s="15">
        <f t="shared" si="18"/>
        <v>2.2603002571835789E-6</v>
      </c>
      <c r="AT220" s="15">
        <f t="shared" si="18"/>
        <v>1.043317007665856E-6</v>
      </c>
      <c r="AU220" s="15">
        <f t="shared" si="18"/>
        <v>5.613779087374119E-7</v>
      </c>
      <c r="AV220" s="15">
        <f t="shared" si="18"/>
        <v>1.7618391260011266E-6</v>
      </c>
    </row>
    <row r="221" spans="1:48" x14ac:dyDescent="0.2">
      <c r="A221" s="2">
        <v>44386</v>
      </c>
      <c r="B221" s="15">
        <f t="shared" si="23"/>
        <v>2.0994467298693863E-6</v>
      </c>
      <c r="C221" s="15">
        <f t="shared" si="23"/>
        <v>1.3030601533743499E-6</v>
      </c>
      <c r="D221" s="15">
        <f t="shared" si="23"/>
        <v>3.7417256465880096E-6</v>
      </c>
      <c r="E221" s="15">
        <f t="shared" si="23"/>
        <v>7.8607842868559003E-7</v>
      </c>
      <c r="F221" s="15">
        <f t="shared" si="23"/>
        <v>2.6219820986045066E-7</v>
      </c>
      <c r="G221" s="15">
        <f t="shared" si="23"/>
        <v>3.08793132814807E-8</v>
      </c>
      <c r="H221" s="15">
        <f t="shared" si="23"/>
        <v>8.9434394126425978E-7</v>
      </c>
      <c r="I221" s="15">
        <f t="shared" si="23"/>
        <v>7.8718137256740772E-7</v>
      </c>
      <c r="J221" s="15">
        <f t="shared" si="23"/>
        <v>0</v>
      </c>
      <c r="K221" s="15">
        <f t="shared" si="23"/>
        <v>1.0916761965711078E-6</v>
      </c>
      <c r="L221" s="15">
        <f t="shared" si="23"/>
        <v>8.2199741701277683E-6</v>
      </c>
      <c r="M221" s="15">
        <f t="shared" si="23"/>
        <v>3.8920137001995854E-7</v>
      </c>
      <c r="N221" s="15">
        <f t="shared" si="23"/>
        <v>1.3094504149998928E-6</v>
      </c>
      <c r="O221" s="15">
        <f t="shared" si="23"/>
        <v>0</v>
      </c>
      <c r="P221" s="15">
        <f t="shared" si="23"/>
        <v>3.6386461129301424E-5</v>
      </c>
      <c r="Q221" s="15">
        <f t="shared" si="22"/>
        <v>2.7491265433387619E-4</v>
      </c>
      <c r="R221" s="15">
        <f t="shared" si="22"/>
        <v>7.8527831847940362E-6</v>
      </c>
      <c r="S221" s="15">
        <f t="shared" si="22"/>
        <v>0</v>
      </c>
      <c r="T221" s="15">
        <f t="shared" si="22"/>
        <v>8.4523118312530875E-9</v>
      </c>
      <c r="U221" s="15">
        <f t="shared" si="22"/>
        <v>9.1544229594528597E-7</v>
      </c>
      <c r="V221" s="15">
        <f t="shared" si="22"/>
        <v>1.2346044374959703E-6</v>
      </c>
      <c r="W221" s="15">
        <f t="shared" si="22"/>
        <v>2.5492840051467049E-8</v>
      </c>
      <c r="X221" s="15">
        <f t="shared" si="22"/>
        <v>8.6568133413078334E-7</v>
      </c>
      <c r="Y221" s="15">
        <f t="shared" si="22"/>
        <v>3.1716037206116749E-6</v>
      </c>
      <c r="Z221" s="15">
        <f t="shared" si="22"/>
        <v>5.2009302325093692E-6</v>
      </c>
      <c r="AA221" s="15">
        <f t="shared" si="22"/>
        <v>0</v>
      </c>
      <c r="AB221" s="15">
        <f t="shared" si="22"/>
        <v>1.0041910557762057E-6</v>
      </c>
      <c r="AC221" s="15">
        <f t="shared" si="22"/>
        <v>1.0379072904370271E-6</v>
      </c>
      <c r="AD221" s="15">
        <f t="shared" si="22"/>
        <v>5.810266439390832E-6</v>
      </c>
      <c r="AE221" s="15">
        <f t="shared" si="22"/>
        <v>0</v>
      </c>
      <c r="AF221" s="15">
        <f t="shared" si="22"/>
        <v>2.8332678533651667E-6</v>
      </c>
      <c r="AG221" s="15">
        <f t="shared" si="21"/>
        <v>4.7454355405039813E-6</v>
      </c>
      <c r="AH221" s="15">
        <f t="shared" si="19"/>
        <v>3.4427429116297753E-6</v>
      </c>
      <c r="AJ221" s="15">
        <f t="shared" si="20"/>
        <v>1.5283744312625508E-7</v>
      </c>
      <c r="AK221" s="15">
        <f t="shared" si="20"/>
        <v>0</v>
      </c>
      <c r="AL221" s="15">
        <f t="shared" si="20"/>
        <v>1.7525667402470094E-6</v>
      </c>
      <c r="AM221" s="15">
        <f t="shared" si="20"/>
        <v>1.3187217744610747E-6</v>
      </c>
      <c r="AN221" s="15">
        <f t="shared" si="20"/>
        <v>7.0464914668596675E-7</v>
      </c>
      <c r="AO221" s="15">
        <f t="shared" si="20"/>
        <v>3.8896115787202153E-8</v>
      </c>
      <c r="AP221" s="15">
        <f t="shared" si="20"/>
        <v>1.159331117367972E-6</v>
      </c>
      <c r="AQ221" s="15">
        <f t="shared" si="20"/>
        <v>4.1629079158710319E-7</v>
      </c>
      <c r="AR221" s="15">
        <f t="shared" si="20"/>
        <v>4.1445423400448532E-7</v>
      </c>
      <c r="AS221" s="15">
        <f t="shared" si="20"/>
        <v>8.5462516157437753E-7</v>
      </c>
      <c r="AT221" s="15">
        <f t="shared" si="20"/>
        <v>9.6786734845662362E-7</v>
      </c>
      <c r="AU221" s="15">
        <f t="shared" si="20"/>
        <v>1.1365539548763048E-6</v>
      </c>
      <c r="AV221" s="15">
        <f t="shared" si="20"/>
        <v>7.2776173828027659E-7</v>
      </c>
    </row>
    <row r="222" spans="1:48" x14ac:dyDescent="0.2">
      <c r="A222" s="2">
        <v>44387</v>
      </c>
      <c r="B222" s="15">
        <f t="shared" si="23"/>
        <v>6.5599231370353438E-8</v>
      </c>
      <c r="C222" s="15">
        <f t="shared" si="23"/>
        <v>1.2205775509326264E-6</v>
      </c>
      <c r="D222" s="15">
        <f t="shared" si="23"/>
        <v>7.7229103674757867E-7</v>
      </c>
      <c r="E222" s="15">
        <f t="shared" si="23"/>
        <v>1.7818693518862831E-6</v>
      </c>
      <c r="F222" s="15">
        <f t="shared" si="23"/>
        <v>7.4107010523195496E-8</v>
      </c>
      <c r="G222" s="15">
        <f t="shared" si="23"/>
        <v>2.4518318269445862E-6</v>
      </c>
      <c r="H222" s="15">
        <f t="shared" si="23"/>
        <v>0</v>
      </c>
      <c r="I222" s="15">
        <f t="shared" si="23"/>
        <v>1.1252216119917258E-6</v>
      </c>
      <c r="J222" s="15">
        <f t="shared" si="23"/>
        <v>6.0438095439043236E-7</v>
      </c>
      <c r="K222" s="15">
        <f t="shared" si="23"/>
        <v>1.3830667115776011E-6</v>
      </c>
      <c r="L222" s="15">
        <f t="shared" si="23"/>
        <v>1.7459052858650943E-6</v>
      </c>
      <c r="M222" s="15">
        <f t="shared" si="23"/>
        <v>1.2940031709116369E-7</v>
      </c>
      <c r="N222" s="15">
        <f t="shared" si="23"/>
        <v>4.5435388912193284E-7</v>
      </c>
      <c r="O222" s="15">
        <f t="shared" si="23"/>
        <v>0</v>
      </c>
      <c r="P222" s="15">
        <f t="shared" si="23"/>
        <v>5.4490179323597756E-6</v>
      </c>
      <c r="Q222" s="15">
        <f t="shared" si="22"/>
        <v>1.3766665121740915E-6</v>
      </c>
      <c r="R222" s="15">
        <f t="shared" si="22"/>
        <v>1.3275386272254942E-6</v>
      </c>
      <c r="S222" s="15">
        <f t="shared" si="22"/>
        <v>0</v>
      </c>
      <c r="T222" s="15">
        <f t="shared" si="22"/>
        <v>1.6265337520316369E-7</v>
      </c>
      <c r="U222" s="15">
        <f t="shared" si="22"/>
        <v>0</v>
      </c>
      <c r="V222" s="15">
        <f t="shared" si="22"/>
        <v>7.1376626724306349E-7</v>
      </c>
      <c r="W222" s="15">
        <f t="shared" si="22"/>
        <v>6.4212470392666992E-7</v>
      </c>
      <c r="X222" s="15">
        <f t="shared" si="22"/>
        <v>2.7169071864432021E-7</v>
      </c>
      <c r="Y222" s="15">
        <f t="shared" si="22"/>
        <v>1.5109961377361062E-7</v>
      </c>
      <c r="Z222" s="15">
        <f t="shared" si="22"/>
        <v>3.2005693684883763E-7</v>
      </c>
      <c r="AA222" s="15">
        <f t="shared" si="22"/>
        <v>0</v>
      </c>
      <c r="AB222" s="15">
        <f t="shared" si="22"/>
        <v>3.0497821398168858E-7</v>
      </c>
      <c r="AC222" s="15">
        <f t="shared" si="22"/>
        <v>1.0390323381355557E-6</v>
      </c>
      <c r="AD222" s="15">
        <f t="shared" si="22"/>
        <v>3.0618377795921319E-6</v>
      </c>
      <c r="AE222" s="15">
        <f t="shared" si="22"/>
        <v>0</v>
      </c>
      <c r="AF222" s="15">
        <f t="shared" si="22"/>
        <v>6.8287310693263982E-5</v>
      </c>
      <c r="AG222" s="15">
        <f t="shared" si="21"/>
        <v>6.1879135334332899E-6</v>
      </c>
      <c r="AH222" s="15">
        <f t="shared" si="19"/>
        <v>1.1474109356472998E-5</v>
      </c>
      <c r="AJ222" s="15">
        <f t="shared" si="20"/>
        <v>2.4610687489886545E-8</v>
      </c>
      <c r="AK222" s="15">
        <f t="shared" si="20"/>
        <v>9.3188334587015969E-8</v>
      </c>
      <c r="AL222" s="15">
        <f t="shared" si="20"/>
        <v>2.5159260128406902E-6</v>
      </c>
      <c r="AM222" s="15">
        <f t="shared" si="20"/>
        <v>1.1517727605987549E-6</v>
      </c>
      <c r="AN222" s="15">
        <f t="shared" si="20"/>
        <v>5.3131276712911063E-7</v>
      </c>
      <c r="AO222" s="15">
        <f t="shared" si="20"/>
        <v>5.3367161575802781E-7</v>
      </c>
      <c r="AP222" s="15">
        <f t="shared" si="20"/>
        <v>8.0060932805631389E-7</v>
      </c>
      <c r="AQ222" s="15">
        <f t="shared" si="20"/>
        <v>7.1238250314558506E-7</v>
      </c>
      <c r="AR222" s="15">
        <f t="shared" si="20"/>
        <v>-1.6342598409192168E-7</v>
      </c>
      <c r="AS222" s="15">
        <f t="shared" si="20"/>
        <v>1.4976247434102589E-6</v>
      </c>
      <c r="AT222" s="15">
        <f t="shared" si="20"/>
        <v>8.2329574267199701E-7</v>
      </c>
      <c r="AU222" s="15">
        <f t="shared" si="20"/>
        <v>5.0803980662509594E-7</v>
      </c>
      <c r="AV222" s="15">
        <f t="shared" si="20"/>
        <v>2.5110355920189466E-6</v>
      </c>
    </row>
    <row r="223" spans="1:48" x14ac:dyDescent="0.2">
      <c r="A223" s="2">
        <v>44388</v>
      </c>
      <c r="B223" s="15">
        <f t="shared" si="23"/>
        <v>4.6321941804237155E-6</v>
      </c>
      <c r="C223" s="15">
        <f t="shared" si="23"/>
        <v>2.7549971400833854E-8</v>
      </c>
      <c r="D223" s="15">
        <f t="shared" si="23"/>
        <v>1.7694664159046164E-6</v>
      </c>
      <c r="E223" s="15">
        <f t="shared" si="23"/>
        <v>8.4108915388462778E-7</v>
      </c>
      <c r="F223" s="15">
        <f t="shared" si="23"/>
        <v>7.3879688405026185E-8</v>
      </c>
      <c r="G223" s="15">
        <f t="shared" si="23"/>
        <v>0</v>
      </c>
      <c r="H223" s="15">
        <f t="shared" si="23"/>
        <v>2.3135435519214593E-6</v>
      </c>
      <c r="I223" s="15">
        <f t="shared" si="23"/>
        <v>1.1561046185903026E-6</v>
      </c>
      <c r="J223" s="15">
        <f t="shared" si="23"/>
        <v>1.6595349409801484E-8</v>
      </c>
      <c r="K223" s="15">
        <f t="shared" si="23"/>
        <v>2.1931388492990526E-6</v>
      </c>
      <c r="L223" s="15">
        <f t="shared" si="23"/>
        <v>3.250489332367184E-6</v>
      </c>
      <c r="M223" s="15">
        <f t="shared" si="23"/>
        <v>2.6574703819056023E-6</v>
      </c>
      <c r="N223" s="15">
        <f t="shared" si="23"/>
        <v>8.8135310779276903E-7</v>
      </c>
      <c r="O223" s="15">
        <f t="shared" si="23"/>
        <v>0</v>
      </c>
      <c r="P223" s="15">
        <f t="shared" si="23"/>
        <v>2.8838852666476903E-6</v>
      </c>
      <c r="Q223" s="15">
        <f t="shared" si="22"/>
        <v>1.8658224856487151E-4</v>
      </c>
      <c r="R223" s="15">
        <f t="shared" si="22"/>
        <v>6.3372560948560495E-7</v>
      </c>
      <c r="S223" s="15">
        <f t="shared" si="22"/>
        <v>0</v>
      </c>
      <c r="T223" s="15">
        <f t="shared" si="22"/>
        <v>2.0493259835609397E-7</v>
      </c>
      <c r="U223" s="15">
        <f t="shared" si="22"/>
        <v>1.5906093081413689E-6</v>
      </c>
      <c r="V223" s="15">
        <f t="shared" si="22"/>
        <v>3.1589573569395112E-6</v>
      </c>
      <c r="W223" s="15">
        <f t="shared" si="22"/>
        <v>3.0274147361765938E-6</v>
      </c>
      <c r="X223" s="15">
        <f t="shared" si="22"/>
        <v>3.1727797789229274E-7</v>
      </c>
      <c r="Y223" s="15">
        <f t="shared" si="22"/>
        <v>4.3026553356648181E-7</v>
      </c>
      <c r="Z223" s="15">
        <f t="shared" si="22"/>
        <v>1.8450809862182421E-7</v>
      </c>
      <c r="AA223" s="15">
        <f t="shared" si="22"/>
        <v>3.2716900061091638E-7</v>
      </c>
      <c r="AB223" s="15">
        <f t="shared" si="22"/>
        <v>4.3057693290290951E-7</v>
      </c>
      <c r="AC223" s="15">
        <f t="shared" si="22"/>
        <v>1.1027766190131049E-6</v>
      </c>
      <c r="AD223" s="15">
        <f t="shared" si="22"/>
        <v>1.1490984833536882E-6</v>
      </c>
      <c r="AE223" s="15">
        <f t="shared" si="22"/>
        <v>0</v>
      </c>
      <c r="AF223" s="15">
        <f t="shared" si="22"/>
        <v>6.3081663401896205E-6</v>
      </c>
      <c r="AG223" s="15">
        <f t="shared" si="21"/>
        <v>3.2885114027195215E-6</v>
      </c>
      <c r="AH223" s="15">
        <f t="shared" si="19"/>
        <v>4.1271608529564207E-5</v>
      </c>
      <c r="AJ223" s="15">
        <f t="shared" si="20"/>
        <v>2.8076931634987818E-7</v>
      </c>
      <c r="AK223" s="15">
        <f t="shared" si="20"/>
        <v>1.4611701703676278E-7</v>
      </c>
      <c r="AL223" s="15">
        <f t="shared" si="20"/>
        <v>1.2164290962893488E-6</v>
      </c>
      <c r="AM223" s="15">
        <f t="shared" si="20"/>
        <v>5.5698147895785383E-7</v>
      </c>
      <c r="AN223" s="15">
        <f t="shared" si="20"/>
        <v>4.8015872126690193E-7</v>
      </c>
      <c r="AO223" s="15">
        <f t="shared" si="20"/>
        <v>4.5673287657318915E-7</v>
      </c>
      <c r="AP223" s="15">
        <f t="shared" si="20"/>
        <v>4.3294231250815829E-7</v>
      </c>
      <c r="AQ223" s="15">
        <f t="shared" si="20"/>
        <v>1.0836223063145388E-6</v>
      </c>
      <c r="AR223" s="15">
        <f t="shared" si="20"/>
        <v>7.0608522519146066E-7</v>
      </c>
      <c r="AS223" s="15">
        <f t="shared" si="20"/>
        <v>1.1788540005346041E-6</v>
      </c>
      <c r="AT223" s="15">
        <f t="shared" si="20"/>
        <v>4.861469191611618E-8</v>
      </c>
      <c r="AU223" s="15">
        <f t="shared" si="20"/>
        <v>4.3668863422202873E-6</v>
      </c>
      <c r="AV223" s="15">
        <f t="shared" si="20"/>
        <v>3.4930207670350696E-6</v>
      </c>
    </row>
    <row r="224" spans="1:48" x14ac:dyDescent="0.2">
      <c r="A224" s="2">
        <v>44389</v>
      </c>
      <c r="B224" s="15">
        <f t="shared" si="23"/>
        <v>2.0981016885740885E-6</v>
      </c>
      <c r="C224" s="15">
        <f t="shared" si="23"/>
        <v>1.0775010760109149E-7</v>
      </c>
      <c r="D224" s="15">
        <f t="shared" si="23"/>
        <v>3.8187674282499047E-7</v>
      </c>
      <c r="E224" s="15">
        <f t="shared" si="23"/>
        <v>5.868033850900227E-7</v>
      </c>
      <c r="F224" s="15">
        <f t="shared" si="23"/>
        <v>1.4730751327240695E-7</v>
      </c>
      <c r="G224" s="15">
        <f t="shared" si="23"/>
        <v>8.1198082214073221E-7</v>
      </c>
      <c r="H224" s="15">
        <f t="shared" si="23"/>
        <v>0</v>
      </c>
      <c r="I224" s="15">
        <f t="shared" si="23"/>
        <v>1.0700579800215895E-7</v>
      </c>
      <c r="J224" s="15">
        <f t="shared" si="23"/>
        <v>1.0847902689395158E-6</v>
      </c>
      <c r="K224" s="15">
        <f t="shared" si="23"/>
        <v>1.890242254080274E-6</v>
      </c>
      <c r="L224" s="15">
        <f t="shared" si="23"/>
        <v>2.5203814849415608E-6</v>
      </c>
      <c r="M224" s="15">
        <f t="shared" si="23"/>
        <v>9.7648383250233829E-7</v>
      </c>
      <c r="N224" s="15">
        <f t="shared" si="23"/>
        <v>1.0480356274850965E-6</v>
      </c>
      <c r="O224" s="15">
        <f t="shared" si="23"/>
        <v>1.7280629487073298E-7</v>
      </c>
      <c r="P224" s="15">
        <f t="shared" si="23"/>
        <v>1.4762855032823362E-7</v>
      </c>
      <c r="Q224" s="15">
        <f t="shared" si="22"/>
        <v>7.636838745225147E-6</v>
      </c>
      <c r="R224" s="15">
        <f t="shared" si="22"/>
        <v>9.7242258914094595E-7</v>
      </c>
      <c r="S224" s="15">
        <f t="shared" si="22"/>
        <v>4.2199232705418125E-8</v>
      </c>
      <c r="T224" s="15">
        <f t="shared" si="22"/>
        <v>2.3257427394772687E-8</v>
      </c>
      <c r="U224" s="15">
        <f t="shared" si="22"/>
        <v>1.3195886993452352E-6</v>
      </c>
      <c r="V224" s="15">
        <f t="shared" si="22"/>
        <v>2.1267632985097488E-6</v>
      </c>
      <c r="W224" s="15">
        <f t="shared" si="22"/>
        <v>2.1073031670981892E-6</v>
      </c>
      <c r="X224" s="15">
        <f t="shared" si="22"/>
        <v>2.771267714566995E-7</v>
      </c>
      <c r="Y224" s="15">
        <f t="shared" si="22"/>
        <v>1.4496411791935469E-7</v>
      </c>
      <c r="Z224" s="15">
        <f t="shared" si="22"/>
        <v>3.0791671502861732E-6</v>
      </c>
      <c r="AA224" s="15">
        <f t="shared" si="22"/>
        <v>4.9007389466338491E-7</v>
      </c>
      <c r="AB224" s="15">
        <f t="shared" si="22"/>
        <v>2.3890349881474515E-7</v>
      </c>
      <c r="AC224" s="15">
        <f t="shared" si="22"/>
        <v>1.8868254674743974E-6</v>
      </c>
      <c r="AD224" s="15">
        <f t="shared" si="22"/>
        <v>1.8336851269492717E-6</v>
      </c>
      <c r="AE224" s="15">
        <f t="shared" si="22"/>
        <v>7.2418619632764737E-7</v>
      </c>
      <c r="AF224" s="15">
        <f t="shared" si="22"/>
        <v>4.4927184479287444E-6</v>
      </c>
      <c r="AG224" s="15">
        <f t="shared" si="21"/>
        <v>5.6211759570618719E-6</v>
      </c>
      <c r="AH224" s="15">
        <f t="shared" si="21"/>
        <v>1.4174141047052549E-5</v>
      </c>
      <c r="AI224" s="15">
        <f t="shared" si="21"/>
        <v>0</v>
      </c>
      <c r="AJ224" s="15">
        <f t="shared" si="21"/>
        <v>5.5733263627763449E-7</v>
      </c>
      <c r="AK224" s="15">
        <f t="shared" si="21"/>
        <v>3.0623273312421862E-7</v>
      </c>
      <c r="AL224" s="15">
        <f t="shared" si="21"/>
        <v>1.5235579423140284E-6</v>
      </c>
      <c r="AM224" s="15">
        <f t="shared" si="21"/>
        <v>8.8811660918706555E-7</v>
      </c>
      <c r="AN224" s="15">
        <f t="shared" si="21"/>
        <v>4.1396509138359425E-7</v>
      </c>
      <c r="AO224" s="15">
        <f t="shared" si="21"/>
        <v>4.3705824967786281E-7</v>
      </c>
      <c r="AP224" s="15">
        <f t="shared" si="21"/>
        <v>6.699922401498746E-7</v>
      </c>
      <c r="AQ224" s="15">
        <f t="shared" si="21"/>
        <v>1.5768598366099358E-6</v>
      </c>
      <c r="AR224" s="15">
        <f t="shared" si="21"/>
        <v>4.4789675221882239E-7</v>
      </c>
      <c r="AS224" s="15">
        <f t="shared" si="21"/>
        <v>1.0817639405459142E-6</v>
      </c>
      <c r="AT224" s="15">
        <f t="shared" si="21"/>
        <v>0</v>
      </c>
      <c r="AU224" s="15">
        <f t="shared" si="21"/>
        <v>3.6280951342805644E-6</v>
      </c>
      <c r="AV224" s="15">
        <f t="shared" si="21"/>
        <v>3.8777795504033741E-6</v>
      </c>
    </row>
    <row r="225" spans="1:48" x14ac:dyDescent="0.2">
      <c r="A225" s="2">
        <v>44390</v>
      </c>
      <c r="B225" s="15">
        <f t="shared" si="23"/>
        <v>1.4494352898574092E-6</v>
      </c>
      <c r="C225" s="15">
        <f t="shared" si="23"/>
        <v>3.8756872847454683E-8</v>
      </c>
      <c r="D225" s="15">
        <f t="shared" si="23"/>
        <v>4.2460093032361674E-7</v>
      </c>
      <c r="E225" s="15">
        <f t="shared" si="23"/>
        <v>9.093716314776219E-7</v>
      </c>
      <c r="F225" s="15">
        <f t="shared" si="23"/>
        <v>0</v>
      </c>
      <c r="G225" s="15">
        <f t="shared" si="23"/>
        <v>2.4904154670824553E-8</v>
      </c>
      <c r="H225" s="15">
        <f t="shared" si="23"/>
        <v>0</v>
      </c>
      <c r="I225" s="15">
        <f t="shared" si="23"/>
        <v>1.27023854913667E-8</v>
      </c>
      <c r="J225" s="15">
        <f t="shared" si="23"/>
        <v>2.4246752869313628E-7</v>
      </c>
      <c r="K225" s="15">
        <f t="shared" si="23"/>
        <v>2.1767561623472239E-6</v>
      </c>
      <c r="L225" s="15">
        <f t="shared" si="23"/>
        <v>1.3330751788813591E-6</v>
      </c>
      <c r="M225" s="15">
        <f t="shared" si="23"/>
        <v>2.4474274633080042E-7</v>
      </c>
      <c r="N225" s="15">
        <f t="shared" si="23"/>
        <v>6.3713325954725036E-7</v>
      </c>
      <c r="O225" s="15">
        <f t="shared" si="23"/>
        <v>3.6611390978141413E-7</v>
      </c>
      <c r="P225" s="15">
        <f t="shared" si="23"/>
        <v>0</v>
      </c>
      <c r="Q225" s="15">
        <f t="shared" si="22"/>
        <v>6.8682375333246878E-8</v>
      </c>
      <c r="R225" s="15">
        <f t="shared" si="22"/>
        <v>4.8580217880353223E-7</v>
      </c>
      <c r="S225" s="15">
        <f t="shared" si="22"/>
        <v>2.8100020223584554E-8</v>
      </c>
      <c r="T225" s="15">
        <f t="shared" si="22"/>
        <v>3.9701055845583462E-8</v>
      </c>
      <c r="U225" s="15">
        <f t="shared" si="22"/>
        <v>1.8596987548535281E-6</v>
      </c>
      <c r="V225" s="15">
        <f t="shared" si="22"/>
        <v>9.0390626018485931E-7</v>
      </c>
      <c r="W225" s="15">
        <f t="shared" si="22"/>
        <v>3.096877476940866E-6</v>
      </c>
      <c r="X225" s="15">
        <f t="shared" si="22"/>
        <v>4.5656847855000809E-7</v>
      </c>
      <c r="Y225" s="15">
        <f t="shared" si="22"/>
        <v>2.5861120334794204E-8</v>
      </c>
      <c r="Z225" s="15">
        <f t="shared" si="22"/>
        <v>1.3776016392357427E-6</v>
      </c>
      <c r="AA225" s="15">
        <f t="shared" si="22"/>
        <v>2.197959203422926E-6</v>
      </c>
      <c r="AB225" s="15">
        <f t="shared" si="22"/>
        <v>2.2785192331865137E-7</v>
      </c>
      <c r="AC225" s="15">
        <f t="shared" si="22"/>
        <v>9.1490536412373669E-7</v>
      </c>
      <c r="AD225" s="15">
        <f t="shared" si="22"/>
        <v>4.4926574773010537E-7</v>
      </c>
      <c r="AE225" s="15">
        <f t="shared" si="22"/>
        <v>1.9404827768526569E-6</v>
      </c>
      <c r="AF225" s="15">
        <f t="shared" si="22"/>
        <v>1.5491445254175984E-6</v>
      </c>
      <c r="AG225" s="15">
        <f t="shared" ref="AG225:AV240" si="24">AG48/AG$179</f>
        <v>3.1786122979820678E-6</v>
      </c>
      <c r="AH225" s="15">
        <f t="shared" si="24"/>
        <v>2.1405795007404115E-6</v>
      </c>
      <c r="AI225" s="15" t="e">
        <f t="shared" si="24"/>
        <v>#DIV/0!</v>
      </c>
      <c r="AJ225" s="15">
        <f t="shared" si="24"/>
        <v>2.1171632169752558E-7</v>
      </c>
      <c r="AK225" s="15">
        <f t="shared" si="24"/>
        <v>4.5447621012708227E-8</v>
      </c>
      <c r="AL225" s="15">
        <f t="shared" si="24"/>
        <v>7.1004497069821926E-7</v>
      </c>
      <c r="AM225" s="15">
        <f t="shared" si="24"/>
        <v>1.160137274728665E-6</v>
      </c>
      <c r="AN225" s="15">
        <f t="shared" si="24"/>
        <v>3.9855750745588997E-7</v>
      </c>
      <c r="AO225" s="15">
        <f t="shared" si="24"/>
        <v>1.0333800185961376E-6</v>
      </c>
      <c r="AP225" s="15">
        <f t="shared" si="24"/>
        <v>4.0118295228968999E-7</v>
      </c>
      <c r="AQ225" s="15">
        <f t="shared" si="24"/>
        <v>6.3721265077574025E-7</v>
      </c>
      <c r="AR225" s="15">
        <f t="shared" si="24"/>
        <v>1.6588313839783679E-8</v>
      </c>
      <c r="AS225" s="15">
        <f t="shared" si="24"/>
        <v>4.9030288154067877E-7</v>
      </c>
      <c r="AT225" s="15">
        <f t="shared" si="24"/>
        <v>2.8349357807834209E-7</v>
      </c>
      <c r="AU225" s="15">
        <f t="shared" si="24"/>
        <v>2.0937856469279775E-6</v>
      </c>
      <c r="AV225" s="15">
        <f t="shared" si="24"/>
        <v>4.1385903927015325E-6</v>
      </c>
    </row>
    <row r="226" spans="1:48" x14ac:dyDescent="0.2">
      <c r="A226" s="2">
        <v>44391</v>
      </c>
      <c r="B226" s="15">
        <f t="shared" si="23"/>
        <v>8.2914651850497487E-8</v>
      </c>
      <c r="C226" s="15">
        <f t="shared" si="23"/>
        <v>2.502767264259232E-8</v>
      </c>
      <c r="D226" s="15">
        <f t="shared" si="23"/>
        <v>1.6431702369992846E-6</v>
      </c>
      <c r="E226" s="15">
        <f t="shared" si="23"/>
        <v>8.2766943738827368E-8</v>
      </c>
      <c r="F226" s="15">
        <f t="shared" si="23"/>
        <v>0</v>
      </c>
      <c r="G226" s="15">
        <f t="shared" si="23"/>
        <v>8.168608547357803E-7</v>
      </c>
      <c r="H226" s="15">
        <f t="shared" si="23"/>
        <v>3.581199960788248E-7</v>
      </c>
      <c r="I226" s="15">
        <f t="shared" si="23"/>
        <v>2.469073470257841E-7</v>
      </c>
      <c r="J226" s="15">
        <f t="shared" si="23"/>
        <v>8.5343593061048391E-7</v>
      </c>
      <c r="K226" s="15">
        <f t="shared" si="23"/>
        <v>1.5223538145812507E-6</v>
      </c>
      <c r="L226" s="15">
        <f t="shared" si="23"/>
        <v>1.4863788244527153E-6</v>
      </c>
      <c r="M226" s="15">
        <f t="shared" si="23"/>
        <v>3.1203914718324902E-7</v>
      </c>
      <c r="N226" s="15">
        <f t="shared" si="23"/>
        <v>1.7526629102445051E-6</v>
      </c>
      <c r="O226" s="15">
        <f t="shared" si="23"/>
        <v>1.9440262788970426E-7</v>
      </c>
      <c r="P226" s="15">
        <f t="shared" si="23"/>
        <v>0</v>
      </c>
      <c r="Q226" s="15">
        <f t="shared" si="22"/>
        <v>3.4284798195906488E-6</v>
      </c>
      <c r="R226" s="15">
        <f t="shared" si="22"/>
        <v>8.3161639785159939E-7</v>
      </c>
      <c r="S226" s="15">
        <f t="shared" si="22"/>
        <v>4.2117292447737705E-8</v>
      </c>
      <c r="T226" s="15">
        <f t="shared" si="22"/>
        <v>2.6761144458360167E-8</v>
      </c>
      <c r="U226" s="15">
        <f t="shared" si="22"/>
        <v>2.1733685260447129E-6</v>
      </c>
      <c r="V226" s="15">
        <f t="shared" si="22"/>
        <v>1.6224791369261171E-7</v>
      </c>
      <c r="W226" s="15">
        <f t="shared" si="22"/>
        <v>7.22014376282812E-7</v>
      </c>
      <c r="X226" s="15">
        <f t="shared" si="22"/>
        <v>1.4932490542309653E-8</v>
      </c>
      <c r="Y226" s="15">
        <f t="shared" si="22"/>
        <v>1.2554832104512752E-8</v>
      </c>
      <c r="Z226" s="15">
        <f t="shared" si="22"/>
        <v>1.2062402773775582E-6</v>
      </c>
      <c r="AA226" s="15">
        <f t="shared" si="22"/>
        <v>1.2896961341497425E-7</v>
      </c>
      <c r="AB226" s="15">
        <f t="shared" si="22"/>
        <v>1.2327668756883613E-6</v>
      </c>
      <c r="AC226" s="15">
        <f t="shared" si="22"/>
        <v>1.6415791920521446E-6</v>
      </c>
      <c r="AD226" s="15">
        <f t="shared" si="22"/>
        <v>1.9234488132786603E-6</v>
      </c>
      <c r="AE226" s="15">
        <f t="shared" si="22"/>
        <v>2.0186032895950817E-6</v>
      </c>
      <c r="AF226" s="15">
        <f t="shared" si="22"/>
        <v>1.0945030700411661E-5</v>
      </c>
      <c r="AG226" s="15">
        <f t="shared" si="24"/>
        <v>3.0893336236625664E-6</v>
      </c>
      <c r="AH226" s="15">
        <f t="shared" si="24"/>
        <v>1.1862947334038075E-6</v>
      </c>
      <c r="AI226" s="15">
        <f t="shared" si="24"/>
        <v>2.8131597165313494E-5</v>
      </c>
      <c r="AJ226" s="15">
        <f t="shared" si="24"/>
        <v>1.5706345816652267E-6</v>
      </c>
      <c r="AK226" s="15">
        <f t="shared" si="24"/>
        <v>4.4739692144405241E-7</v>
      </c>
      <c r="AL226" s="15">
        <f t="shared" si="24"/>
        <v>7.4682955019156342E-7</v>
      </c>
      <c r="AM226" s="15">
        <f t="shared" si="24"/>
        <v>7.2581928464686262E-7</v>
      </c>
      <c r="AN226" s="15">
        <f t="shared" si="24"/>
        <v>6.0724267618613199E-7</v>
      </c>
      <c r="AO226" s="15">
        <f t="shared" si="24"/>
        <v>1.0794688707331713E-6</v>
      </c>
      <c r="AP226" s="15">
        <f t="shared" si="24"/>
        <v>4.1577259089758726E-7</v>
      </c>
      <c r="AQ226" s="15">
        <f t="shared" si="24"/>
        <v>4.4254041307549124E-7</v>
      </c>
      <c r="AR226" s="15">
        <f t="shared" si="24"/>
        <v>1.3251760465319005E-7</v>
      </c>
      <c r="AS226" s="15">
        <f t="shared" si="24"/>
        <v>1.580638419924314E-6</v>
      </c>
      <c r="AT226" s="15">
        <f t="shared" si="24"/>
        <v>6.6501750953887524E-7</v>
      </c>
      <c r="AU226" s="15">
        <f t="shared" si="24"/>
        <v>1.2513971290603046E-6</v>
      </c>
      <c r="AV226" s="15">
        <f t="shared" si="24"/>
        <v>1.1400934621030783E-6</v>
      </c>
    </row>
    <row r="227" spans="1:48" x14ac:dyDescent="0.2">
      <c r="A227" s="2">
        <v>44392</v>
      </c>
      <c r="B227" s="15">
        <f t="shared" si="23"/>
        <v>1.1560754193404057E-7</v>
      </c>
      <c r="C227" s="15">
        <f t="shared" si="23"/>
        <v>1.7496661318899241E-7</v>
      </c>
      <c r="D227" s="15">
        <f t="shared" si="23"/>
        <v>4.831575761855622E-7</v>
      </c>
      <c r="E227" s="15">
        <f t="shared" si="23"/>
        <v>3.6174215572696072E-7</v>
      </c>
      <c r="F227" s="15">
        <f t="shared" si="23"/>
        <v>9.8828118136936243E-7</v>
      </c>
      <c r="G227" s="15">
        <f t="shared" si="23"/>
        <v>1.6095247737985979E-6</v>
      </c>
      <c r="H227" s="15">
        <f t="shared" si="23"/>
        <v>0</v>
      </c>
      <c r="I227" s="15">
        <f t="shared" si="23"/>
        <v>1.4072153596666784E-7</v>
      </c>
      <c r="J227" s="15">
        <f t="shared" si="23"/>
        <v>2.6727418623237049E-6</v>
      </c>
      <c r="K227" s="15">
        <f t="shared" si="23"/>
        <v>8.0512371746366328E-7</v>
      </c>
      <c r="L227" s="15">
        <f t="shared" si="23"/>
        <v>2.9834126942420089E-6</v>
      </c>
      <c r="M227" s="15">
        <f t="shared" si="23"/>
        <v>7.8056129491434565E-9</v>
      </c>
      <c r="N227" s="15">
        <f t="shared" si="23"/>
        <v>5.188871347063838E-7</v>
      </c>
      <c r="O227" s="15">
        <f t="shared" si="23"/>
        <v>3.3358213445637721E-9</v>
      </c>
      <c r="P227" s="15">
        <f t="shared" si="23"/>
        <v>3.9035397273850804E-6</v>
      </c>
      <c r="Q227" s="15">
        <f t="shared" si="22"/>
        <v>2.7247830359824076E-6</v>
      </c>
      <c r="R227" s="15">
        <f t="shared" si="22"/>
        <v>3.8422134674837423E-6</v>
      </c>
      <c r="S227" s="15">
        <f t="shared" si="22"/>
        <v>0</v>
      </c>
      <c r="T227" s="15">
        <f t="shared" si="22"/>
        <v>1.5969728574401733E-7</v>
      </c>
      <c r="U227" s="15">
        <f t="shared" si="22"/>
        <v>4.9351721239678906E-6</v>
      </c>
      <c r="V227" s="15">
        <f t="shared" si="22"/>
        <v>1.1746635467924688E-6</v>
      </c>
      <c r="W227" s="15">
        <f t="shared" si="22"/>
        <v>1.0943518801549026E-6</v>
      </c>
      <c r="X227" s="15">
        <f t="shared" si="22"/>
        <v>2.0447564734466321E-7</v>
      </c>
      <c r="Y227" s="15">
        <f t="shared" si="22"/>
        <v>5.7623980409948154E-7</v>
      </c>
      <c r="Z227" s="15">
        <f t="shared" si="22"/>
        <v>1.7528451574754677E-7</v>
      </c>
      <c r="AA227" s="15">
        <f t="shared" si="22"/>
        <v>2.0018590134896262E-7</v>
      </c>
      <c r="AB227" s="15">
        <f t="shared" si="22"/>
        <v>2.3886086004348922E-7</v>
      </c>
      <c r="AC227" s="15">
        <f t="shared" si="22"/>
        <v>5.7310307970599817E-7</v>
      </c>
      <c r="AD227" s="15">
        <f t="shared" si="22"/>
        <v>1.0423842668227437E-6</v>
      </c>
      <c r="AE227" s="15">
        <f t="shared" si="22"/>
        <v>6.5859503567526989E-6</v>
      </c>
      <c r="AF227" s="15">
        <f t="shared" si="22"/>
        <v>5.8694694923708134E-7</v>
      </c>
      <c r="AG227" s="15">
        <f t="shared" si="24"/>
        <v>9.0609097002323873E-7</v>
      </c>
      <c r="AH227" s="15">
        <f t="shared" si="24"/>
        <v>1.3397866503386812E-6</v>
      </c>
      <c r="AI227" s="15">
        <f t="shared" si="24"/>
        <v>6.1255086086366601E-5</v>
      </c>
      <c r="AJ227" s="15">
        <f t="shared" si="24"/>
        <v>2.1701020270100094E-6</v>
      </c>
      <c r="AK227" s="15">
        <f t="shared" si="24"/>
        <v>4.2442733963935368E-7</v>
      </c>
      <c r="AL227" s="15">
        <f t="shared" si="24"/>
        <v>7.3932084342971016E-7</v>
      </c>
      <c r="AM227" s="15">
        <f t="shared" si="24"/>
        <v>1.2360428500170987E-7</v>
      </c>
      <c r="AN227" s="15">
        <f t="shared" si="24"/>
        <v>1.378364157485829E-6</v>
      </c>
      <c r="AO227" s="15">
        <f t="shared" si="24"/>
        <v>4.3489740711128353E-7</v>
      </c>
      <c r="AP227" s="15">
        <f t="shared" si="24"/>
        <v>3.954035391091578E-7</v>
      </c>
      <c r="AQ227" s="15">
        <f t="shared" si="24"/>
        <v>4.9560436363403234E-7</v>
      </c>
      <c r="AR227" s="15">
        <f t="shared" si="24"/>
        <v>6.9139348303382693E-7</v>
      </c>
      <c r="AS227" s="15">
        <f t="shared" si="24"/>
        <v>2.0915698319691651E-7</v>
      </c>
      <c r="AT227" s="15">
        <f t="shared" si="24"/>
        <v>2.5496796667154142E-6</v>
      </c>
      <c r="AU227" s="15">
        <f t="shared" si="24"/>
        <v>1.1762331222918377E-6</v>
      </c>
      <c r="AV227" s="15">
        <f t="shared" si="24"/>
        <v>8.2460620557208232E-7</v>
      </c>
    </row>
    <row r="228" spans="1:48" x14ac:dyDescent="0.2">
      <c r="A228" s="2">
        <v>44393</v>
      </c>
      <c r="B228" s="15">
        <f t="shared" si="23"/>
        <v>8.2108443868619743E-8</v>
      </c>
      <c r="C228" s="15">
        <f t="shared" si="23"/>
        <v>2.4995655034559535E-7</v>
      </c>
      <c r="D228" s="15">
        <f t="shared" si="23"/>
        <v>5.038211284244464E-6</v>
      </c>
      <c r="E228" s="15">
        <f t="shared" si="23"/>
        <v>1.6600327492002677E-7</v>
      </c>
      <c r="F228" s="15">
        <f t="shared" si="23"/>
        <v>0</v>
      </c>
      <c r="G228" s="15">
        <f t="shared" si="23"/>
        <v>1.2688685166811937E-7</v>
      </c>
      <c r="H228" s="15">
        <f t="shared" si="23"/>
        <v>0</v>
      </c>
      <c r="I228" s="15">
        <f t="shared" si="23"/>
        <v>5.6208426168294162E-9</v>
      </c>
      <c r="J228" s="15">
        <f t="shared" si="23"/>
        <v>2.118523783167331E-6</v>
      </c>
      <c r="K228" s="15">
        <f t="shared" si="23"/>
        <v>4.9558441244085901E-7</v>
      </c>
      <c r="L228" s="15">
        <f t="shared" si="23"/>
        <v>1.9761598124528938E-6</v>
      </c>
      <c r="M228" s="15">
        <f t="shared" si="23"/>
        <v>0</v>
      </c>
      <c r="N228" s="15">
        <f t="shared" si="23"/>
        <v>9.9441930798877757E-7</v>
      </c>
      <c r="O228" s="15">
        <f t="shared" si="23"/>
        <v>3.3345391582686162E-9</v>
      </c>
      <c r="P228" s="15">
        <f t="shared" si="23"/>
        <v>4.7797073699841421E-7</v>
      </c>
      <c r="Q228" s="15">
        <f t="shared" si="22"/>
        <v>2.3794236012885532E-6</v>
      </c>
      <c r="R228" s="15">
        <f t="shared" si="22"/>
        <v>9.4272338127020912E-7</v>
      </c>
      <c r="S228" s="15">
        <f t="shared" si="22"/>
        <v>1.4022760286129375E-8</v>
      </c>
      <c r="T228" s="15">
        <f t="shared" si="22"/>
        <v>4.2333396964645106E-8</v>
      </c>
      <c r="U228" s="15">
        <f t="shared" si="22"/>
        <v>2.263936747941218E-6</v>
      </c>
      <c r="V228" s="15">
        <f t="shared" si="22"/>
        <v>0</v>
      </c>
      <c r="W228" s="15">
        <f t="shared" si="22"/>
        <v>9.8412965365592529E-7</v>
      </c>
      <c r="X228" s="15">
        <f t="shared" si="22"/>
        <v>1.5766177692667396E-7</v>
      </c>
      <c r="Y228" s="15">
        <f t="shared" si="22"/>
        <v>8.9212196017697524E-8</v>
      </c>
      <c r="Z228" s="15">
        <f t="shared" si="22"/>
        <v>1.6731394687708321E-6</v>
      </c>
      <c r="AA228" s="15">
        <f t="shared" si="22"/>
        <v>7.920962426764038E-7</v>
      </c>
      <c r="AB228" s="15">
        <f t="shared" si="22"/>
        <v>1.3639993885955913E-7</v>
      </c>
      <c r="AC228" s="15">
        <f t="shared" si="22"/>
        <v>2.5255889030163004E-6</v>
      </c>
      <c r="AD228" s="15">
        <f t="shared" si="22"/>
        <v>4.7404959480278606E-7</v>
      </c>
      <c r="AE228" s="15">
        <f t="shared" si="22"/>
        <v>3.2461494746998434E-6</v>
      </c>
      <c r="AF228" s="15">
        <f t="shared" si="22"/>
        <v>3.8263742506823265E-7</v>
      </c>
      <c r="AG228" s="15">
        <f t="shared" si="24"/>
        <v>1.651999859580012E-6</v>
      </c>
      <c r="AH228" s="15">
        <f t="shared" si="24"/>
        <v>8.7242914518229118E-7</v>
      </c>
      <c r="AI228" s="15">
        <f t="shared" si="24"/>
        <v>0</v>
      </c>
      <c r="AJ228" s="15">
        <f t="shared" si="24"/>
        <v>1.7738843100781706E-7</v>
      </c>
      <c r="AK228" s="15">
        <f t="shared" si="24"/>
        <v>3.25349648817046E-7</v>
      </c>
      <c r="AL228" s="15">
        <f t="shared" si="24"/>
        <v>4.2356908292594675E-7</v>
      </c>
      <c r="AM228" s="15">
        <f t="shared" si="24"/>
        <v>5.222080140615954E-7</v>
      </c>
      <c r="AN228" s="15">
        <f t="shared" si="24"/>
        <v>7.8256019960270287E-7</v>
      </c>
      <c r="AO228" s="15">
        <f t="shared" si="24"/>
        <v>5.4771932358515637E-7</v>
      </c>
      <c r="AP228" s="15">
        <f t="shared" si="24"/>
        <v>1.4598644180326605E-7</v>
      </c>
      <c r="AQ228" s="15">
        <f t="shared" si="24"/>
        <v>1.4142569094430548E-6</v>
      </c>
      <c r="AR228" s="15">
        <f t="shared" si="24"/>
        <v>5.2783674623408089E-7</v>
      </c>
      <c r="AS228" s="15">
        <f t="shared" si="24"/>
        <v>7.6989324627770218E-7</v>
      </c>
      <c r="AT228" s="15">
        <f t="shared" si="24"/>
        <v>7.444425352734981E-7</v>
      </c>
      <c r="AU228" s="15">
        <f t="shared" si="24"/>
        <v>1.0805285669008332E-6</v>
      </c>
      <c r="AV228" s="15">
        <f t="shared" si="24"/>
        <v>2.2492939008894279E-6</v>
      </c>
    </row>
    <row r="229" spans="1:48" x14ac:dyDescent="0.2">
      <c r="A229" s="2">
        <v>44394</v>
      </c>
      <c r="B229" s="15">
        <f t="shared" si="23"/>
        <v>1.1916096437837645E-7</v>
      </c>
      <c r="C229" s="15">
        <f t="shared" si="23"/>
        <v>1.8762491840316789E-6</v>
      </c>
      <c r="D229" s="15">
        <f t="shared" si="23"/>
        <v>3.5767164626291051E-6</v>
      </c>
      <c r="E229" s="15">
        <f t="shared" si="23"/>
        <v>9.9688167728952924E-8</v>
      </c>
      <c r="F229" s="15">
        <f t="shared" si="23"/>
        <v>3.8676286513930496E-7</v>
      </c>
      <c r="G229" s="15">
        <f t="shared" si="23"/>
        <v>4.9710692603178608E-7</v>
      </c>
      <c r="H229" s="15">
        <f t="shared" si="23"/>
        <v>0</v>
      </c>
      <c r="I229" s="15">
        <f t="shared" si="23"/>
        <v>1.9968895181284667E-6</v>
      </c>
      <c r="J229" s="15">
        <f t="shared" si="23"/>
        <v>1.3064711801644061E-6</v>
      </c>
      <c r="K229" s="15">
        <f t="shared" si="23"/>
        <v>1.0045620149880156E-6</v>
      </c>
      <c r="L229" s="15">
        <f t="shared" si="23"/>
        <v>1.606896026435368E-6</v>
      </c>
      <c r="M229" s="15">
        <f t="shared" si="23"/>
        <v>2.4182257839377044E-7</v>
      </c>
      <c r="N229" s="15">
        <f t="shared" si="23"/>
        <v>2.6606267119842489E-9</v>
      </c>
      <c r="O229" s="15">
        <f t="shared" si="23"/>
        <v>2.9665995819614532E-7</v>
      </c>
      <c r="P229" s="15">
        <f t="shared" si="23"/>
        <v>5.1360714925646647E-7</v>
      </c>
      <c r="Q229" s="15">
        <f t="shared" si="22"/>
        <v>0</v>
      </c>
      <c r="R229" s="15">
        <f t="shared" si="22"/>
        <v>8.078197474840504E-6</v>
      </c>
      <c r="S229" s="15">
        <f t="shared" si="22"/>
        <v>2.5231181400447755E-7</v>
      </c>
      <c r="T229" s="15">
        <f t="shared" si="22"/>
        <v>2.1399914540185406E-7</v>
      </c>
      <c r="U229" s="15">
        <f t="shared" si="22"/>
        <v>2.4084596952215329E-6</v>
      </c>
      <c r="V229" s="15">
        <f t="shared" si="22"/>
        <v>3.2635823066388013E-7</v>
      </c>
      <c r="W229" s="15">
        <f t="shared" si="22"/>
        <v>1.389790034286834E-6</v>
      </c>
      <c r="X229" s="15">
        <f t="shared" si="22"/>
        <v>9.2616525691548018E-8</v>
      </c>
      <c r="Y229" s="15">
        <f t="shared" si="22"/>
        <v>2.5778785538807253E-8</v>
      </c>
      <c r="Z229" s="15">
        <f t="shared" si="22"/>
        <v>3.1288846342841353E-6</v>
      </c>
      <c r="AA229" s="15">
        <f t="shared" si="22"/>
        <v>1.3509194710104929E-6</v>
      </c>
      <c r="AB229" s="15">
        <f t="shared" si="22"/>
        <v>4.5176554083322175E-7</v>
      </c>
      <c r="AC229" s="15">
        <f t="shared" si="22"/>
        <v>6.2989046743373332E-7</v>
      </c>
      <c r="AD229" s="15">
        <f t="shared" si="22"/>
        <v>7.3921622665572891E-7</v>
      </c>
      <c r="AE229" s="15">
        <f t="shared" si="22"/>
        <v>6.1394524786254401E-7</v>
      </c>
      <c r="AF229" s="15">
        <f t="shared" si="22"/>
        <v>4.7239807671577423E-6</v>
      </c>
      <c r="AG229" s="15">
        <f t="shared" si="24"/>
        <v>1.9937138003835731E-6</v>
      </c>
      <c r="AH229" s="15">
        <f t="shared" si="24"/>
        <v>0</v>
      </c>
      <c r="AI229" s="15">
        <f t="shared" si="24"/>
        <v>1.6639522059679975E-6</v>
      </c>
      <c r="AJ229" s="15">
        <f t="shared" si="24"/>
        <v>4.2538743756078737E-8</v>
      </c>
      <c r="AK229" s="15">
        <f t="shared" si="24"/>
        <v>3.8623676440864486E-7</v>
      </c>
      <c r="AL229" s="15">
        <f t="shared" si="24"/>
        <v>1.4505507401164193E-6</v>
      </c>
      <c r="AM229" s="15">
        <f t="shared" si="24"/>
        <v>2.4760209116659987E-7</v>
      </c>
      <c r="AN229" s="15">
        <f t="shared" si="24"/>
        <v>3.7367937936443981E-7</v>
      </c>
      <c r="AO229" s="15">
        <f t="shared" si="24"/>
        <v>2.5978804059124669E-7</v>
      </c>
      <c r="AP229" s="15">
        <f t="shared" si="24"/>
        <v>3.6981010805666451E-7</v>
      </c>
      <c r="AQ229" s="15">
        <f t="shared" si="24"/>
        <v>9.4840510290070898E-7</v>
      </c>
      <c r="AR229" s="15">
        <f t="shared" si="24"/>
        <v>3.4859401891255649E-7</v>
      </c>
      <c r="AS229" s="15">
        <f t="shared" si="24"/>
        <v>3.5331416721151292E-7</v>
      </c>
      <c r="AT229" s="15">
        <f t="shared" si="24"/>
        <v>1.3703745568753932E-6</v>
      </c>
      <c r="AU229" s="15">
        <f t="shared" si="24"/>
        <v>4.3134174762226019E-7</v>
      </c>
      <c r="AV229" s="15">
        <f t="shared" si="24"/>
        <v>2.0948544895741998E-6</v>
      </c>
    </row>
    <row r="230" spans="1:48" x14ac:dyDescent="0.2">
      <c r="A230" s="2">
        <v>44395</v>
      </c>
      <c r="B230" s="15">
        <f t="shared" si="23"/>
        <v>9.7558947380768748E-7</v>
      </c>
      <c r="C230" s="15">
        <f t="shared" si="23"/>
        <v>3.14017235048667E-7</v>
      </c>
      <c r="D230" s="15">
        <f t="shared" si="23"/>
        <v>1.5920009445356484E-6</v>
      </c>
      <c r="E230" s="15">
        <f t="shared" si="23"/>
        <v>1.0429748178319324E-8</v>
      </c>
      <c r="F230" s="15">
        <f t="shared" si="23"/>
        <v>1.2665271410537506E-5</v>
      </c>
      <c r="G230" s="15">
        <f t="shared" si="23"/>
        <v>4.0230710680279754E-7</v>
      </c>
      <c r="H230" s="15">
        <f t="shared" si="23"/>
        <v>7.0586471462760154E-8</v>
      </c>
      <c r="I230" s="15">
        <f t="shared" si="23"/>
        <v>1.3684777429868883E-6</v>
      </c>
      <c r="J230" s="15">
        <f t="shared" si="23"/>
        <v>1.3744430611187082E-8</v>
      </c>
      <c r="K230" s="15">
        <f t="shared" si="23"/>
        <v>1.3096479284297539E-7</v>
      </c>
      <c r="L230" s="15">
        <f t="shared" si="23"/>
        <v>1.6858495757861967E-6</v>
      </c>
      <c r="M230" s="15">
        <f t="shared" si="23"/>
        <v>1.7064584071156593E-6</v>
      </c>
      <c r="N230" s="15">
        <f t="shared" si="23"/>
        <v>0</v>
      </c>
      <c r="O230" s="15">
        <f t="shared" si="23"/>
        <v>7.1981309999141326E-7</v>
      </c>
      <c r="P230" s="15">
        <f t="shared" si="23"/>
        <v>3.2000871327254113E-6</v>
      </c>
      <c r="Q230" s="15">
        <f t="shared" si="23"/>
        <v>2.8139409840036462E-7</v>
      </c>
      <c r="R230" s="15">
        <f t="shared" ref="Q230:AF245" si="25">R53/R$179</f>
        <v>5.2318486021825436E-6</v>
      </c>
      <c r="S230" s="15">
        <f t="shared" si="25"/>
        <v>6.6816805885513797E-7</v>
      </c>
      <c r="T230" s="15">
        <f t="shared" si="25"/>
        <v>2.5079684814610106E-7</v>
      </c>
      <c r="U230" s="15">
        <f t="shared" si="25"/>
        <v>1.0724417301389008E-6</v>
      </c>
      <c r="V230" s="15">
        <f t="shared" si="25"/>
        <v>8.5849090541982553E-8</v>
      </c>
      <c r="W230" s="15">
        <f t="shared" si="25"/>
        <v>7.7016626449398874E-7</v>
      </c>
      <c r="X230" s="15">
        <f t="shared" si="25"/>
        <v>4.5947675530816716E-8</v>
      </c>
      <c r="Y230" s="15">
        <f t="shared" si="25"/>
        <v>7.9154347092330459E-9</v>
      </c>
      <c r="Z230" s="15">
        <f t="shared" si="25"/>
        <v>2.910790882674186E-6</v>
      </c>
      <c r="AA230" s="15">
        <f t="shared" si="25"/>
        <v>8.9473136407324407E-8</v>
      </c>
      <c r="AB230" s="15">
        <f t="shared" si="25"/>
        <v>7.9840149145886915E-7</v>
      </c>
      <c r="AC230" s="15">
        <f t="shared" si="25"/>
        <v>4.5866844727192515E-7</v>
      </c>
      <c r="AD230" s="15">
        <f t="shared" si="25"/>
        <v>5.5493252078637458E-7</v>
      </c>
      <c r="AE230" s="15">
        <f t="shared" si="25"/>
        <v>3.9102840293734365E-6</v>
      </c>
      <c r="AF230" s="15">
        <f t="shared" si="25"/>
        <v>3.6752518838266625E-6</v>
      </c>
      <c r="AG230" s="15">
        <f t="shared" si="24"/>
        <v>1.0944447306354516E-6</v>
      </c>
      <c r="AH230" s="15">
        <f t="shared" si="24"/>
        <v>7.7308323245692609E-6</v>
      </c>
      <c r="AI230" s="15">
        <f t="shared" si="24"/>
        <v>0</v>
      </c>
      <c r="AJ230" s="15">
        <f t="shared" si="24"/>
        <v>6.6607596289512833E-7</v>
      </c>
      <c r="AK230" s="15">
        <f t="shared" si="24"/>
        <v>4.302279539922533E-7</v>
      </c>
      <c r="AL230" s="15">
        <f t="shared" si="24"/>
        <v>6.6074544112688497E-7</v>
      </c>
      <c r="AM230" s="15">
        <f t="shared" si="24"/>
        <v>8.9840031769244598E-7</v>
      </c>
      <c r="AN230" s="15">
        <f t="shared" si="24"/>
        <v>5.4695743765902106E-7</v>
      </c>
      <c r="AO230" s="15">
        <f t="shared" si="24"/>
        <v>2.7968902485052981E-7</v>
      </c>
      <c r="AP230" s="15">
        <f t="shared" si="24"/>
        <v>5.3795640520096525E-7</v>
      </c>
      <c r="AQ230" s="15">
        <f t="shared" si="24"/>
        <v>1.2319691840303285E-6</v>
      </c>
      <c r="AR230" s="15">
        <f t="shared" si="24"/>
        <v>6.05116717220066E-8</v>
      </c>
      <c r="AS230" s="15">
        <f t="shared" si="24"/>
        <v>1.1935917443672555E-6</v>
      </c>
      <c r="AT230" s="15">
        <f t="shared" si="24"/>
        <v>1.4398086972269323E-6</v>
      </c>
      <c r="AU230" s="15">
        <f t="shared" si="24"/>
        <v>6.1627683879157175E-7</v>
      </c>
      <c r="AV230" s="15">
        <f t="shared" si="24"/>
        <v>1.6396919782893465E-6</v>
      </c>
    </row>
    <row r="231" spans="1:48" x14ac:dyDescent="0.2">
      <c r="A231" s="2">
        <v>44396</v>
      </c>
      <c r="B231" s="15">
        <f t="shared" ref="B231:Q246" si="26">B54/B$179</f>
        <v>9.9726839322487759E-8</v>
      </c>
      <c r="C231" s="15">
        <f t="shared" si="26"/>
        <v>4.5849450578059905E-8</v>
      </c>
      <c r="D231" s="15">
        <f t="shared" si="26"/>
        <v>1.0383185769718864E-6</v>
      </c>
      <c r="E231" s="15">
        <f t="shared" si="26"/>
        <v>5.2555914073878634E-8</v>
      </c>
      <c r="F231" s="15">
        <f t="shared" si="26"/>
        <v>1.6328663335619346E-6</v>
      </c>
      <c r="G231" s="15">
        <f t="shared" si="26"/>
        <v>5.0112679485951795E-7</v>
      </c>
      <c r="H231" s="15">
        <f t="shared" si="26"/>
        <v>2.3578158451512304E-6</v>
      </c>
      <c r="I231" s="15">
        <f t="shared" si="26"/>
        <v>3.6865317288609375E-6</v>
      </c>
      <c r="J231" s="15">
        <f t="shared" si="26"/>
        <v>1.8138727214718001E-6</v>
      </c>
      <c r="K231" s="15">
        <f t="shared" si="26"/>
        <v>2.2983605109243442E-7</v>
      </c>
      <c r="L231" s="15">
        <f t="shared" si="26"/>
        <v>3.7758248810741961E-6</v>
      </c>
      <c r="M231" s="15">
        <f t="shared" si="26"/>
        <v>7.9020367142895183E-6</v>
      </c>
      <c r="N231" s="15">
        <f t="shared" si="26"/>
        <v>1.2210583154290971E-6</v>
      </c>
      <c r="O231" s="15">
        <f t="shared" si="26"/>
        <v>5.6744489005236914E-7</v>
      </c>
      <c r="P231" s="15">
        <f t="shared" si="26"/>
        <v>2.7334612937550175E-6</v>
      </c>
      <c r="Q231" s="15">
        <f t="shared" si="25"/>
        <v>0</v>
      </c>
      <c r="R231" s="15">
        <f t="shared" si="25"/>
        <v>2.6539892551367086E-6</v>
      </c>
      <c r="S231" s="15">
        <f t="shared" si="25"/>
        <v>2.3098163504655646E-6</v>
      </c>
      <c r="T231" s="15">
        <f t="shared" si="25"/>
        <v>6.2847741568932179E-7</v>
      </c>
      <c r="U231" s="15">
        <f t="shared" si="25"/>
        <v>9.6924118852238606E-7</v>
      </c>
      <c r="V231" s="15">
        <f t="shared" si="25"/>
        <v>1.4865016950058552E-7</v>
      </c>
      <c r="W231" s="15">
        <f t="shared" si="25"/>
        <v>2.1308006382109353E-6</v>
      </c>
      <c r="X231" s="15">
        <f t="shared" si="25"/>
        <v>1.3157026706321523E-7</v>
      </c>
      <c r="Y231" s="15">
        <f t="shared" si="25"/>
        <v>0</v>
      </c>
      <c r="Z231" s="15">
        <f t="shared" si="25"/>
        <v>1.9649029114992718E-6</v>
      </c>
      <c r="AA231" s="15">
        <f t="shared" si="25"/>
        <v>8.9037701615795919E-7</v>
      </c>
      <c r="AB231" s="15">
        <f t="shared" si="25"/>
        <v>1.8301135611668603E-7</v>
      </c>
      <c r="AC231" s="15">
        <f t="shared" si="25"/>
        <v>6.6862435464979241E-7</v>
      </c>
      <c r="AD231" s="15">
        <f t="shared" si="25"/>
        <v>1.0342393989422752E-6</v>
      </c>
      <c r="AE231" s="15">
        <f t="shared" si="25"/>
        <v>8.7847372713156224E-6</v>
      </c>
      <c r="AF231" s="15">
        <f t="shared" si="25"/>
        <v>2.244409464113273E-6</v>
      </c>
      <c r="AG231" s="15">
        <f t="shared" si="24"/>
        <v>3.2698053388066342E-6</v>
      </c>
      <c r="AH231" s="15">
        <f t="shared" si="24"/>
        <v>6.7978958092468111E-6</v>
      </c>
      <c r="AI231" s="15">
        <f t="shared" si="24"/>
        <v>1.9285944339478905E-6</v>
      </c>
      <c r="AJ231" s="15">
        <f t="shared" si="24"/>
        <v>6.1665429687511619E-7</v>
      </c>
      <c r="AK231" s="15">
        <f t="shared" si="24"/>
        <v>4.4336623885056226E-7</v>
      </c>
      <c r="AL231" s="15">
        <f t="shared" si="24"/>
        <v>1.1111927643650484E-6</v>
      </c>
      <c r="AM231" s="15">
        <f t="shared" si="24"/>
        <v>3.5419138508518903E-7</v>
      </c>
      <c r="AN231" s="15">
        <f t="shared" si="24"/>
        <v>3.7488839363287277E-7</v>
      </c>
      <c r="AO231" s="15">
        <f t="shared" si="24"/>
        <v>7.4847304163782348E-7</v>
      </c>
      <c r="AP231" s="15">
        <f t="shared" si="24"/>
        <v>1.2128137775439351E-6</v>
      </c>
      <c r="AQ231" s="15">
        <f t="shared" si="24"/>
        <v>1.1539034997943593E-7</v>
      </c>
      <c r="AR231" s="15">
        <f t="shared" si="24"/>
        <v>8.0298856631518562E-7</v>
      </c>
      <c r="AS231" s="15">
        <f t="shared" si="24"/>
        <v>8.4760257953059124E-8</v>
      </c>
      <c r="AT231" s="15">
        <f t="shared" si="24"/>
        <v>9.28908507410877E-7</v>
      </c>
      <c r="AU231" s="15">
        <f t="shared" si="24"/>
        <v>2.3415874396867111E-7</v>
      </c>
      <c r="AV231" s="15">
        <f t="shared" si="24"/>
        <v>1.2352545739046489E-6</v>
      </c>
    </row>
    <row r="232" spans="1:48" x14ac:dyDescent="0.2">
      <c r="A232" s="2">
        <v>44397</v>
      </c>
      <c r="B232" s="15">
        <f t="shared" si="26"/>
        <v>1.2107098733809182E-6</v>
      </c>
      <c r="C232" s="15">
        <f t="shared" si="26"/>
        <v>4.9519269319913089E-7</v>
      </c>
      <c r="D232" s="15">
        <f t="shared" si="26"/>
        <v>1.2037608598103741E-7</v>
      </c>
      <c r="E232" s="15">
        <f t="shared" si="26"/>
        <v>1.078047966368512E-7</v>
      </c>
      <c r="F232" s="15">
        <f t="shared" si="26"/>
        <v>1.2743269005311393E-7</v>
      </c>
      <c r="G232" s="15">
        <f t="shared" si="26"/>
        <v>3.0222140512725492E-6</v>
      </c>
      <c r="H232" s="15">
        <f t="shared" si="26"/>
        <v>1.3048375075156501E-6</v>
      </c>
      <c r="I232" s="15">
        <f t="shared" si="26"/>
        <v>1.2809893161339611E-6</v>
      </c>
      <c r="J232" s="15">
        <f t="shared" si="26"/>
        <v>4.6433457148275996E-7</v>
      </c>
      <c r="K232" s="15">
        <f t="shared" si="26"/>
        <v>7.7933026014435312E-7</v>
      </c>
      <c r="L232" s="15">
        <f t="shared" si="26"/>
        <v>9.9234499934684885E-7</v>
      </c>
      <c r="M232" s="15">
        <f t="shared" si="26"/>
        <v>2.1627300187989438E-6</v>
      </c>
      <c r="N232" s="15">
        <f t="shared" si="26"/>
        <v>3.2181767082042544E-7</v>
      </c>
      <c r="O232" s="15">
        <f t="shared" si="26"/>
        <v>9.9631153087211931E-7</v>
      </c>
      <c r="P232" s="15">
        <f t="shared" si="26"/>
        <v>2.4711862599462928E-7</v>
      </c>
      <c r="Q232" s="15">
        <f t="shared" si="25"/>
        <v>0</v>
      </c>
      <c r="R232" s="15">
        <f t="shared" si="25"/>
        <v>1.0286378999922304E-6</v>
      </c>
      <c r="S232" s="15">
        <f t="shared" si="25"/>
        <v>2.1582493144860613E-6</v>
      </c>
      <c r="T232" s="15">
        <f t="shared" si="25"/>
        <v>1.8664375211503127E-7</v>
      </c>
      <c r="U232" s="15">
        <f t="shared" si="25"/>
        <v>1.18976033936925E-7</v>
      </c>
      <c r="V232" s="15">
        <f t="shared" si="25"/>
        <v>8.1140787542746995E-8</v>
      </c>
      <c r="W232" s="15">
        <f t="shared" si="25"/>
        <v>6.4346304741094064E-7</v>
      </c>
      <c r="X232" s="15">
        <f t="shared" si="25"/>
        <v>5.8881147315049233E-7</v>
      </c>
      <c r="Y232" s="15">
        <f t="shared" si="25"/>
        <v>0</v>
      </c>
      <c r="Z232" s="15">
        <f t="shared" si="25"/>
        <v>2.1639474514976755E-6</v>
      </c>
      <c r="AA232" s="15">
        <f t="shared" si="25"/>
        <v>1.7314249261163647E-7</v>
      </c>
      <c r="AB232" s="15">
        <f t="shared" si="25"/>
        <v>2.4949109281127623E-7</v>
      </c>
      <c r="AC232" s="15">
        <f t="shared" si="25"/>
        <v>1.1560552084056601E-6</v>
      </c>
      <c r="AD232" s="15">
        <f t="shared" si="25"/>
        <v>1.4189102056457584E-6</v>
      </c>
      <c r="AE232" s="15">
        <f t="shared" si="25"/>
        <v>2.5662368257538212E-7</v>
      </c>
      <c r="AF232" s="15">
        <f t="shared" si="25"/>
        <v>3.0212523423726456E-7</v>
      </c>
      <c r="AG232" s="15">
        <f t="shared" si="24"/>
        <v>3.0484792730430045E-6</v>
      </c>
      <c r="AH232" s="15">
        <f t="shared" si="24"/>
        <v>2.0878914917936153E-6</v>
      </c>
      <c r="AI232" s="15">
        <f t="shared" si="24"/>
        <v>7.1020753499316045E-6</v>
      </c>
      <c r="AJ232" s="15">
        <f t="shared" si="24"/>
        <v>4.1268818723840898E-7</v>
      </c>
      <c r="AK232" s="15">
        <f t="shared" si="24"/>
        <v>3.6805365634717291E-7</v>
      </c>
      <c r="AL232" s="15">
        <f t="shared" si="24"/>
        <v>1.3923550713219739E-6</v>
      </c>
      <c r="AM232" s="15">
        <f t="shared" si="24"/>
        <v>5.9978087912226788E-7</v>
      </c>
      <c r="AN232" s="15">
        <f t="shared" si="24"/>
        <v>3.7318868788583338E-7</v>
      </c>
      <c r="AO232" s="15">
        <f t="shared" si="24"/>
        <v>2.9526552868643831E-7</v>
      </c>
      <c r="AP232" s="15">
        <f t="shared" si="24"/>
        <v>4.9882464886432591E-7</v>
      </c>
      <c r="AQ232" s="15">
        <f t="shared" si="24"/>
        <v>2.0612843300153216E-7</v>
      </c>
      <c r="AR232" s="15">
        <f t="shared" si="24"/>
        <v>8.1605809921342303E-7</v>
      </c>
      <c r="AS232" s="15">
        <f t="shared" si="24"/>
        <v>2.9445964021074944E-7</v>
      </c>
      <c r="AT232" s="15">
        <f t="shared" si="24"/>
        <v>1.05879128216141E-6</v>
      </c>
      <c r="AU232" s="15">
        <f t="shared" si="24"/>
        <v>6.7805921802942391E-7</v>
      </c>
      <c r="AV232" s="15">
        <f t="shared" si="24"/>
        <v>1.0767690334554153E-6</v>
      </c>
    </row>
    <row r="233" spans="1:48" x14ac:dyDescent="0.2">
      <c r="A233" s="2">
        <v>44398</v>
      </c>
      <c r="B233" s="15">
        <f t="shared" si="26"/>
        <v>1.3110203551142939E-7</v>
      </c>
      <c r="C233" s="15">
        <f t="shared" si="26"/>
        <v>1.0683518317192689E-6</v>
      </c>
      <c r="D233" s="15">
        <f t="shared" si="26"/>
        <v>3.066639376784176E-6</v>
      </c>
      <c r="E233" s="15">
        <f t="shared" si="26"/>
        <v>2.3199107961310561E-7</v>
      </c>
      <c r="F233" s="15">
        <f t="shared" si="26"/>
        <v>0</v>
      </c>
      <c r="G233" s="15">
        <f t="shared" si="26"/>
        <v>1.0110537222788701E-7</v>
      </c>
      <c r="H233" s="15">
        <f t="shared" si="26"/>
        <v>7.106194977747458E-7</v>
      </c>
      <c r="I233" s="15">
        <f t="shared" si="26"/>
        <v>1.1883543422713486E-6</v>
      </c>
      <c r="J233" s="15">
        <f t="shared" si="26"/>
        <v>4.4147328846171657E-8</v>
      </c>
      <c r="K233" s="15">
        <f t="shared" si="26"/>
        <v>2.7459084243415913E-7</v>
      </c>
      <c r="L233" s="15">
        <f t="shared" si="26"/>
        <v>2.0529003684340289E-7</v>
      </c>
      <c r="M233" s="15">
        <f t="shared" si="26"/>
        <v>6.2836832849366274E-7</v>
      </c>
      <c r="N233" s="15">
        <f t="shared" si="26"/>
        <v>1.7660523331798764E-7</v>
      </c>
      <c r="O233" s="15">
        <f t="shared" si="26"/>
        <v>5.8047316519203968E-7</v>
      </c>
      <c r="P233" s="15">
        <f t="shared" si="26"/>
        <v>8.3246259212594481E-7</v>
      </c>
      <c r="Q233" s="15">
        <f t="shared" si="25"/>
        <v>0</v>
      </c>
      <c r="R233" s="15">
        <f t="shared" si="25"/>
        <v>1.2295123067553382E-6</v>
      </c>
      <c r="S233" s="15">
        <f t="shared" si="25"/>
        <v>1.2850340904996653E-6</v>
      </c>
      <c r="T233" s="15">
        <f t="shared" si="25"/>
        <v>3.4517725664500381E-7</v>
      </c>
      <c r="U233" s="15">
        <f t="shared" si="25"/>
        <v>2.3293146056660875E-8</v>
      </c>
      <c r="V233" s="15">
        <f t="shared" si="25"/>
        <v>1.3590015073603964E-7</v>
      </c>
      <c r="W233" s="15">
        <f t="shared" si="25"/>
        <v>2.1164402165546661E-7</v>
      </c>
      <c r="X233" s="15">
        <f t="shared" si="25"/>
        <v>2.3327179038036645E-7</v>
      </c>
      <c r="Y233" s="15">
        <f t="shared" si="25"/>
        <v>9.8879647515731024E-9</v>
      </c>
      <c r="Z233" s="15">
        <f t="shared" si="25"/>
        <v>2.2941590938163637E-6</v>
      </c>
      <c r="AA233" s="15">
        <f t="shared" si="25"/>
        <v>1.4568797037080534E-6</v>
      </c>
      <c r="AB233" s="15">
        <f t="shared" si="25"/>
        <v>3.3117065580335068E-7</v>
      </c>
      <c r="AC233" s="15">
        <f t="shared" si="25"/>
        <v>4.9410311068420136E-7</v>
      </c>
      <c r="AD233" s="15">
        <f t="shared" si="25"/>
        <v>5.4311592838344378E-7</v>
      </c>
      <c r="AE233" s="15">
        <f t="shared" si="25"/>
        <v>1.9330997650616772E-6</v>
      </c>
      <c r="AF233" s="15">
        <f t="shared" si="25"/>
        <v>3.2477338936756878E-6</v>
      </c>
      <c r="AG233" s="15">
        <f t="shared" si="24"/>
        <v>1.6548427055510708E-6</v>
      </c>
      <c r="AH233" s="15">
        <f t="shared" si="24"/>
        <v>6.6694954941248952E-6</v>
      </c>
      <c r="AI233" s="15">
        <f t="shared" si="24"/>
        <v>4.5614097224570001E-6</v>
      </c>
      <c r="AJ233" s="15">
        <f t="shared" si="24"/>
        <v>3.9639319835775847E-7</v>
      </c>
      <c r="AK233" s="15">
        <f t="shared" si="24"/>
        <v>1.9370230127784706E-7</v>
      </c>
      <c r="AL233" s="15">
        <f t="shared" si="24"/>
        <v>1.0563826862877765E-6</v>
      </c>
      <c r="AM233" s="15">
        <f t="shared" si="24"/>
        <v>5.8109185156998193E-7</v>
      </c>
      <c r="AN233" s="15">
        <f t="shared" si="24"/>
        <v>4.8826945716789072E-7</v>
      </c>
      <c r="AO233" s="15">
        <f t="shared" si="24"/>
        <v>2.7018478268614379E-7</v>
      </c>
      <c r="AP233" s="15">
        <f t="shared" si="24"/>
        <v>7.3255727474729429E-8</v>
      </c>
      <c r="AQ233" s="15">
        <f t="shared" si="24"/>
        <v>6.8257207388766586E-8</v>
      </c>
      <c r="AR233" s="15">
        <f t="shared" si="24"/>
        <v>5.984691613724332E-7</v>
      </c>
      <c r="AS233" s="15">
        <f t="shared" si="24"/>
        <v>5.3301107635511906E-7</v>
      </c>
      <c r="AT233" s="15">
        <f t="shared" si="24"/>
        <v>5.8985687967872117E-7</v>
      </c>
      <c r="AU233" s="15">
        <f t="shared" si="24"/>
        <v>1.7934336353569967E-7</v>
      </c>
      <c r="AV233" s="15">
        <f t="shared" si="24"/>
        <v>3.91171177186928E-7</v>
      </c>
    </row>
    <row r="234" spans="1:48" x14ac:dyDescent="0.2">
      <c r="A234" s="2">
        <v>44399</v>
      </c>
      <c r="B234" s="15">
        <f t="shared" si="26"/>
        <v>1.2591742838716083E-6</v>
      </c>
      <c r="C234" s="15">
        <f t="shared" si="26"/>
        <v>5.4930664641200979E-7</v>
      </c>
      <c r="D234" s="15">
        <f t="shared" si="26"/>
        <v>1.824195825340916E-7</v>
      </c>
      <c r="E234" s="15">
        <f t="shared" si="26"/>
        <v>2.7619614711740866E-8</v>
      </c>
      <c r="F234" s="15">
        <f t="shared" si="26"/>
        <v>8.4507994456275562E-7</v>
      </c>
      <c r="G234" s="15">
        <f t="shared" si="26"/>
        <v>1.0954490601774388E-6</v>
      </c>
      <c r="H234" s="15">
        <f t="shared" si="26"/>
        <v>8.9762462876809993E-7</v>
      </c>
      <c r="I234" s="15">
        <f t="shared" si="26"/>
        <v>6.4372087475317481E-7</v>
      </c>
      <c r="J234" s="15">
        <f t="shared" si="26"/>
        <v>3.0455183579853609E-8</v>
      </c>
      <c r="K234" s="15">
        <f t="shared" si="26"/>
        <v>9.5742323592806969E-7</v>
      </c>
      <c r="L234" s="15">
        <f t="shared" si="26"/>
        <v>1.8395393284349532E-6</v>
      </c>
      <c r="M234" s="15">
        <f t="shared" si="26"/>
        <v>1.1195613672190359E-6</v>
      </c>
      <c r="N234" s="15">
        <f t="shared" si="26"/>
        <v>3.3990650744796869E-7</v>
      </c>
      <c r="O234" s="15">
        <f t="shared" si="26"/>
        <v>7.2881786498516445E-7</v>
      </c>
      <c r="P234" s="15">
        <f t="shared" si="26"/>
        <v>2.3894829581235877E-7</v>
      </c>
      <c r="Q234" s="15">
        <f t="shared" si="25"/>
        <v>0</v>
      </c>
      <c r="R234" s="15">
        <f t="shared" si="25"/>
        <v>0</v>
      </c>
      <c r="S234" s="15">
        <f t="shared" si="25"/>
        <v>1.9199193221804439E-6</v>
      </c>
      <c r="T234" s="15">
        <f t="shared" si="25"/>
        <v>2.1728364158355456E-7</v>
      </c>
      <c r="U234" s="15">
        <f t="shared" si="25"/>
        <v>2.4921978009544422E-9</v>
      </c>
      <c r="V234" s="15">
        <f t="shared" si="25"/>
        <v>1.2401932720113204E-7</v>
      </c>
      <c r="W234" s="15">
        <f t="shared" si="25"/>
        <v>3.1260262713423729E-7</v>
      </c>
      <c r="X234" s="15">
        <f t="shared" si="25"/>
        <v>4.9968108972920237E-7</v>
      </c>
      <c r="Y234" s="15">
        <f t="shared" si="25"/>
        <v>3.0298867023136261E-8</v>
      </c>
      <c r="Z234" s="15">
        <f t="shared" si="25"/>
        <v>2.4188221516506671E-8</v>
      </c>
      <c r="AA234" s="15">
        <f t="shared" si="25"/>
        <v>1.380015683176813E-6</v>
      </c>
      <c r="AB234" s="15">
        <f t="shared" si="25"/>
        <v>1.6555175635679388E-7</v>
      </c>
      <c r="AC234" s="15">
        <f t="shared" si="25"/>
        <v>8.5347354986905976E-7</v>
      </c>
      <c r="AD234" s="15">
        <f t="shared" si="25"/>
        <v>1.745297939762118E-6</v>
      </c>
      <c r="AE234" s="15">
        <f t="shared" si="25"/>
        <v>3.4712362985845087E-6</v>
      </c>
      <c r="AF234" s="15">
        <f t="shared" si="25"/>
        <v>1.6441703406325357E-6</v>
      </c>
      <c r="AG234" s="15">
        <f t="shared" si="24"/>
        <v>0</v>
      </c>
      <c r="AH234" s="15">
        <f t="shared" si="24"/>
        <v>1.4666269401018E-6</v>
      </c>
      <c r="AI234" s="15">
        <f t="shared" si="24"/>
        <v>0</v>
      </c>
      <c r="AJ234" s="15">
        <f t="shared" si="24"/>
        <v>4.4357128370326206E-7</v>
      </c>
      <c r="AK234" s="15">
        <f t="shared" si="24"/>
        <v>2.9150909417907668E-7</v>
      </c>
      <c r="AL234" s="15">
        <f t="shared" si="24"/>
        <v>5.968284978073273E-7</v>
      </c>
      <c r="AM234" s="15">
        <f t="shared" si="24"/>
        <v>1.5882627610855645E-6</v>
      </c>
      <c r="AN234" s="15">
        <f t="shared" si="24"/>
        <v>5.7864301603775113E-7</v>
      </c>
      <c r="AO234" s="15">
        <f t="shared" si="24"/>
        <v>2.6994667046664029E-7</v>
      </c>
      <c r="AP234" s="15">
        <f t="shared" si="24"/>
        <v>8.4266921143658575E-8</v>
      </c>
      <c r="AQ234" s="15">
        <f t="shared" si="24"/>
        <v>1.1910674062393234E-7</v>
      </c>
      <c r="AR234" s="15">
        <f t="shared" si="24"/>
        <v>2.2309758475827157E-7</v>
      </c>
      <c r="AS234" s="15">
        <f t="shared" si="24"/>
        <v>3.6549281000042278E-7</v>
      </c>
      <c r="AT234" s="15">
        <f t="shared" si="24"/>
        <v>6.298444266478614E-7</v>
      </c>
      <c r="AU234" s="15">
        <f t="shared" si="24"/>
        <v>4.0608266629330562E-7</v>
      </c>
      <c r="AV234" s="15">
        <f t="shared" si="24"/>
        <v>3.6667131042931026E-7</v>
      </c>
    </row>
    <row r="235" spans="1:48" x14ac:dyDescent="0.2">
      <c r="A235" s="2">
        <v>44400</v>
      </c>
      <c r="B235" s="15">
        <f t="shared" si="26"/>
        <v>4.8471912070658917E-7</v>
      </c>
      <c r="C235" s="15">
        <f t="shared" si="26"/>
        <v>3.0009179593686427E-7</v>
      </c>
      <c r="D235" s="15">
        <f t="shared" si="26"/>
        <v>2.9009830032231505E-8</v>
      </c>
      <c r="E235" s="15">
        <f t="shared" si="26"/>
        <v>6.1933902480703673E-7</v>
      </c>
      <c r="F235" s="15">
        <f t="shared" si="26"/>
        <v>5.5109238757715296E-6</v>
      </c>
      <c r="G235" s="15">
        <f t="shared" si="26"/>
        <v>1.7203678774145279E-7</v>
      </c>
      <c r="H235" s="15">
        <f t="shared" si="26"/>
        <v>4.9470247850888754E-7</v>
      </c>
      <c r="I235" s="15">
        <f t="shared" si="26"/>
        <v>3.7689844993709328E-7</v>
      </c>
      <c r="J235" s="15">
        <f t="shared" si="26"/>
        <v>2.6329870446775502E-8</v>
      </c>
      <c r="K235" s="15">
        <f t="shared" si="26"/>
        <v>2.8432915579837309E-7</v>
      </c>
      <c r="L235" s="15">
        <f t="shared" si="26"/>
        <v>2.803029823840734E-6</v>
      </c>
      <c r="M235" s="15">
        <f t="shared" si="26"/>
        <v>1.5332796900100985E-7</v>
      </c>
      <c r="N235" s="15">
        <f t="shared" si="26"/>
        <v>1.0891150287209235E-7</v>
      </c>
      <c r="O235" s="15">
        <f t="shared" si="26"/>
        <v>4.2463259082129054E-7</v>
      </c>
      <c r="P235" s="15">
        <f t="shared" si="26"/>
        <v>0</v>
      </c>
      <c r="Q235" s="15">
        <f t="shared" si="25"/>
        <v>0</v>
      </c>
      <c r="R235" s="15">
        <f t="shared" si="25"/>
        <v>0</v>
      </c>
      <c r="S235" s="15">
        <f t="shared" si="25"/>
        <v>5.5582220199325847E-7</v>
      </c>
      <c r="T235" s="15">
        <f t="shared" si="25"/>
        <v>6.0673188433928613E-7</v>
      </c>
      <c r="U235" s="15">
        <f t="shared" si="25"/>
        <v>0</v>
      </c>
      <c r="V235" s="15">
        <f t="shared" si="25"/>
        <v>1.9573052995019638E-7</v>
      </c>
      <c r="W235" s="15">
        <f t="shared" si="25"/>
        <v>4.2814752394317235E-7</v>
      </c>
      <c r="X235" s="15">
        <f t="shared" si="25"/>
        <v>4.7582314964719746E-7</v>
      </c>
      <c r="Y235" s="15">
        <f t="shared" si="25"/>
        <v>9.5273883300103187E-8</v>
      </c>
      <c r="Z235" s="15">
        <f t="shared" si="25"/>
        <v>1.2712286508557366E-8</v>
      </c>
      <c r="AA235" s="15">
        <f t="shared" si="25"/>
        <v>3.6902679029693948E-8</v>
      </c>
      <c r="AB235" s="15">
        <f t="shared" si="25"/>
        <v>1.3838627458565578E-7</v>
      </c>
      <c r="AC235" s="15">
        <f t="shared" si="25"/>
        <v>7.3476277430699655E-9</v>
      </c>
      <c r="AD235" s="15">
        <f t="shared" si="25"/>
        <v>1.4917012927829254E-7</v>
      </c>
      <c r="AE235" s="15">
        <f t="shared" si="25"/>
        <v>4.0328557804229024E-7</v>
      </c>
      <c r="AF235" s="15">
        <f t="shared" si="25"/>
        <v>9.7155299235442981E-7</v>
      </c>
      <c r="AG235" s="15">
        <f t="shared" si="24"/>
        <v>0</v>
      </c>
      <c r="AH235" s="15">
        <f t="shared" si="24"/>
        <v>0</v>
      </c>
      <c r="AI235" s="15">
        <f t="shared" si="24"/>
        <v>1.0641082406009888E-5</v>
      </c>
      <c r="AJ235" s="15">
        <f t="shared" si="24"/>
        <v>6.4275157776730641E-7</v>
      </c>
      <c r="AK235" s="15">
        <f t="shared" si="24"/>
        <v>1.9454286561792574E-7</v>
      </c>
      <c r="AL235" s="15">
        <f t="shared" si="24"/>
        <v>7.1639226764393884E-7</v>
      </c>
      <c r="AM235" s="15">
        <f t="shared" si="24"/>
        <v>8.4235014411483254E-7</v>
      </c>
      <c r="AN235" s="15">
        <f t="shared" si="24"/>
        <v>3.3761821566774319E-7</v>
      </c>
      <c r="AO235" s="15">
        <f t="shared" si="24"/>
        <v>3.0169872335541241E-7</v>
      </c>
      <c r="AP235" s="15">
        <f t="shared" si="24"/>
        <v>1.1376800147266734E-7</v>
      </c>
      <c r="AQ235" s="15">
        <f t="shared" si="24"/>
        <v>9.3953010476820944E-7</v>
      </c>
      <c r="AR235" s="15">
        <f t="shared" si="24"/>
        <v>1.6230290543799507E-7</v>
      </c>
      <c r="AS235" s="15">
        <f t="shared" si="24"/>
        <v>7.4117715552932309E-7</v>
      </c>
      <c r="AT235" s="15">
        <f t="shared" si="24"/>
        <v>2.5544344165949642E-7</v>
      </c>
      <c r="AU235" s="15">
        <f t="shared" si="24"/>
        <v>5.2232221615520256E-7</v>
      </c>
      <c r="AV235" s="15">
        <f t="shared" si="24"/>
        <v>7.5073381659779639E-7</v>
      </c>
    </row>
    <row r="236" spans="1:48" x14ac:dyDescent="0.2">
      <c r="A236" s="2">
        <v>44401</v>
      </c>
      <c r="B236" s="15">
        <f t="shared" si="26"/>
        <v>5.7416007415562532E-7</v>
      </c>
      <c r="C236" s="15">
        <f t="shared" si="26"/>
        <v>4.344452234752811E-7</v>
      </c>
      <c r="D236" s="15">
        <f t="shared" si="26"/>
        <v>1.2188578097280246E-6</v>
      </c>
      <c r="E236" s="15">
        <f t="shared" si="26"/>
        <v>9.9339204258691471E-8</v>
      </c>
      <c r="F236" s="15">
        <f t="shared" si="26"/>
        <v>8.637299847186233E-7</v>
      </c>
      <c r="G236" s="15">
        <f t="shared" si="26"/>
        <v>1.6385301746944752E-8</v>
      </c>
      <c r="H236" s="15">
        <f t="shared" si="26"/>
        <v>2.5175301216884552E-7</v>
      </c>
      <c r="I236" s="15">
        <f t="shared" si="26"/>
        <v>1.7336981804837596E-8</v>
      </c>
      <c r="J236" s="15">
        <f t="shared" si="26"/>
        <v>6.9390624978399646E-8</v>
      </c>
      <c r="K236" s="15">
        <f t="shared" si="26"/>
        <v>1.0107902425586996E-6</v>
      </c>
      <c r="L236" s="15">
        <f t="shared" si="26"/>
        <v>1.4034244710294623E-6</v>
      </c>
      <c r="M236" s="15">
        <f t="shared" si="26"/>
        <v>8.7849660392146046E-8</v>
      </c>
      <c r="N236" s="15">
        <f t="shared" si="26"/>
        <v>3.7913643566606804E-7</v>
      </c>
      <c r="O236" s="15">
        <f t="shared" si="26"/>
        <v>1.1036109103205919E-6</v>
      </c>
      <c r="P236" s="15">
        <f t="shared" si="26"/>
        <v>3.376264403852644E-7</v>
      </c>
      <c r="Q236" s="15">
        <f t="shared" si="25"/>
        <v>0</v>
      </c>
      <c r="R236" s="15">
        <f t="shared" si="25"/>
        <v>0</v>
      </c>
      <c r="S236" s="15">
        <f t="shared" si="25"/>
        <v>3.2844345261333912E-7</v>
      </c>
      <c r="T236" s="15">
        <f t="shared" si="25"/>
        <v>6.2366499862097535E-7</v>
      </c>
      <c r="U236" s="15">
        <f t="shared" si="25"/>
        <v>2.242641389008351E-8</v>
      </c>
      <c r="V236" s="15">
        <f t="shared" si="25"/>
        <v>1.4354875975630042E-8</v>
      </c>
      <c r="W236" s="15">
        <f t="shared" si="25"/>
        <v>2.9830231273434706E-7</v>
      </c>
      <c r="X236" s="15">
        <f t="shared" si="25"/>
        <v>2.6230113470466973E-7</v>
      </c>
      <c r="Y236" s="15">
        <f t="shared" si="25"/>
        <v>7.3615104293110097E-7</v>
      </c>
      <c r="Z236" s="15">
        <f t="shared" si="25"/>
        <v>3.1883642701249995E-7</v>
      </c>
      <c r="AA236" s="15">
        <f t="shared" si="25"/>
        <v>6.3629733990690985E-7</v>
      </c>
      <c r="AB236" s="15">
        <f t="shared" si="25"/>
        <v>1.3056656517176935E-7</v>
      </c>
      <c r="AC236" s="15">
        <f t="shared" si="25"/>
        <v>4.4232153827130881E-7</v>
      </c>
      <c r="AD236" s="15">
        <f t="shared" si="25"/>
        <v>6.7064278136438836E-8</v>
      </c>
      <c r="AE236" s="15">
        <f t="shared" si="25"/>
        <v>1.6447964341854082E-6</v>
      </c>
      <c r="AF236" s="15">
        <f t="shared" si="25"/>
        <v>3.7244835631091392E-7</v>
      </c>
      <c r="AG236" s="15">
        <f t="shared" si="24"/>
        <v>2.117733969533496E-6</v>
      </c>
      <c r="AH236" s="15">
        <f t="shared" si="24"/>
        <v>3.4327820573127428E-6</v>
      </c>
      <c r="AI236" s="15">
        <f t="shared" si="24"/>
        <v>0</v>
      </c>
      <c r="AJ236" s="15">
        <f t="shared" si="24"/>
        <v>3.092058480680559E-7</v>
      </c>
      <c r="AK236" s="15">
        <f t="shared" si="24"/>
        <v>1.2885154839765502E-7</v>
      </c>
      <c r="AL236" s="15">
        <f t="shared" si="24"/>
        <v>5.4916701789740977E-7</v>
      </c>
      <c r="AM236" s="15">
        <f t="shared" si="24"/>
        <v>5.8636156069447873E-7</v>
      </c>
      <c r="AN236" s="15">
        <f t="shared" si="24"/>
        <v>2.0888780021709539E-7</v>
      </c>
      <c r="AO236" s="15">
        <f t="shared" si="24"/>
        <v>4.7885578508686672E-7</v>
      </c>
      <c r="AP236" s="15">
        <f t="shared" si="24"/>
        <v>1.370080048162132E-7</v>
      </c>
      <c r="AQ236" s="15">
        <f t="shared" si="24"/>
        <v>4.1188452012526309E-7</v>
      </c>
      <c r="AR236" s="15">
        <f t="shared" si="24"/>
        <v>7.8803852089897858E-8</v>
      </c>
      <c r="AS236" s="15">
        <f t="shared" si="24"/>
        <v>8.1307824527332595E-7</v>
      </c>
      <c r="AT236" s="15">
        <f t="shared" si="24"/>
        <v>4.0719096733652539E-7</v>
      </c>
      <c r="AU236" s="15">
        <f t="shared" si="24"/>
        <v>7.8966198645688978E-7</v>
      </c>
      <c r="AV236" s="15">
        <f t="shared" si="24"/>
        <v>0</v>
      </c>
    </row>
    <row r="237" spans="1:48" x14ac:dyDescent="0.2">
      <c r="A237" s="2">
        <v>44402</v>
      </c>
      <c r="B237" s="15">
        <f t="shared" si="26"/>
        <v>1.212822632358902E-6</v>
      </c>
      <c r="C237" s="15">
        <f t="shared" si="26"/>
        <v>1.5808016711430245E-6</v>
      </c>
      <c r="D237" s="15">
        <f t="shared" si="26"/>
        <v>4.1979846554551212E-7</v>
      </c>
      <c r="E237" s="15">
        <f t="shared" si="26"/>
        <v>4.2455265389727039E-8</v>
      </c>
      <c r="F237" s="15">
        <f t="shared" si="26"/>
        <v>1.2731900176771369E-5</v>
      </c>
      <c r="G237" s="15">
        <f t="shared" si="26"/>
        <v>9.2266721036519839E-7</v>
      </c>
      <c r="H237" s="15">
        <f t="shared" si="26"/>
        <v>1.6335019624172728E-6</v>
      </c>
      <c r="I237" s="15">
        <f t="shared" si="26"/>
        <v>1.114041585636977E-7</v>
      </c>
      <c r="J237" s="15">
        <f t="shared" si="26"/>
        <v>2.2510286356729289E-7</v>
      </c>
      <c r="K237" s="15">
        <f t="shared" si="26"/>
        <v>3.6522324184563962E-7</v>
      </c>
      <c r="L237" s="15">
        <f t="shared" si="26"/>
        <v>2.6759684237282925E-7</v>
      </c>
      <c r="M237" s="15">
        <f t="shared" si="26"/>
        <v>1.5130739940951729E-6</v>
      </c>
      <c r="N237" s="15">
        <f t="shared" si="26"/>
        <v>5.8796117323159649E-7</v>
      </c>
      <c r="O237" s="15">
        <f t="shared" si="26"/>
        <v>4.4647195891390843E-7</v>
      </c>
      <c r="P237" s="15">
        <f t="shared" si="26"/>
        <v>6.2486868384608971E-9</v>
      </c>
      <c r="Q237" s="15">
        <f t="shared" si="25"/>
        <v>1.118042415063296E-7</v>
      </c>
      <c r="R237" s="15">
        <f t="shared" si="25"/>
        <v>0</v>
      </c>
      <c r="S237" s="15">
        <f t="shared" si="25"/>
        <v>2.0939617261118893E-6</v>
      </c>
      <c r="T237" s="15">
        <f t="shared" si="25"/>
        <v>7.1056161611764654E-7</v>
      </c>
      <c r="U237" s="15">
        <f t="shared" si="25"/>
        <v>5.5575662332494954E-8</v>
      </c>
      <c r="V237" s="15">
        <f t="shared" si="25"/>
        <v>3.3099578586780248E-6</v>
      </c>
      <c r="W237" s="15">
        <f t="shared" si="25"/>
        <v>1.2954995981419433E-7</v>
      </c>
      <c r="X237" s="15">
        <f t="shared" si="25"/>
        <v>1.0072981854478315E-7</v>
      </c>
      <c r="Y237" s="15">
        <f t="shared" si="25"/>
        <v>3.3231945866607616E-8</v>
      </c>
      <c r="Z237" s="15">
        <f t="shared" si="25"/>
        <v>1.6204996213740033E-8</v>
      </c>
      <c r="AA237" s="15">
        <f t="shared" si="25"/>
        <v>7.5240917281854968E-7</v>
      </c>
      <c r="AB237" s="15">
        <f t="shared" si="25"/>
        <v>7.1766143427022632E-8</v>
      </c>
      <c r="AC237" s="15">
        <f t="shared" si="25"/>
        <v>1.1647149782419595E-7</v>
      </c>
      <c r="AD237" s="15">
        <f t="shared" si="25"/>
        <v>0</v>
      </c>
      <c r="AE237" s="15">
        <f t="shared" si="25"/>
        <v>3.2936974628520116E-6</v>
      </c>
      <c r="AF237" s="15">
        <f t="shared" si="25"/>
        <v>1.7233772180217982E-6</v>
      </c>
      <c r="AG237" s="15">
        <f t="shared" si="24"/>
        <v>6.2764637766800555E-6</v>
      </c>
      <c r="AH237" s="15">
        <f t="shared" si="24"/>
        <v>1.6956685550701365E-6</v>
      </c>
      <c r="AI237" s="15">
        <f t="shared" si="24"/>
        <v>1.2969661368127675E-6</v>
      </c>
      <c r="AJ237" s="15">
        <f t="shared" si="24"/>
        <v>4.8594553305839157E-7</v>
      </c>
      <c r="AK237" s="15">
        <f t="shared" si="24"/>
        <v>1.8745472609328577E-7</v>
      </c>
      <c r="AL237" s="15">
        <f t="shared" si="24"/>
        <v>4.9803467296224322E-7</v>
      </c>
      <c r="AM237" s="15">
        <f t="shared" si="24"/>
        <v>2.4495112483925282E-7</v>
      </c>
      <c r="AN237" s="15">
        <f t="shared" si="24"/>
        <v>1.8150604240141649E-7</v>
      </c>
      <c r="AO237" s="15">
        <f t="shared" si="24"/>
        <v>1.943609089688877E-7</v>
      </c>
      <c r="AP237" s="15">
        <f t="shared" si="24"/>
        <v>4.3378820364367405E-8</v>
      </c>
      <c r="AQ237" s="15">
        <f t="shared" si="24"/>
        <v>8.3678930617728562E-7</v>
      </c>
      <c r="AR237" s="15">
        <f t="shared" si="24"/>
        <v>1.0599574555907179E-8</v>
      </c>
      <c r="AS237" s="15">
        <f t="shared" si="24"/>
        <v>1.0275619692027507E-7</v>
      </c>
      <c r="AT237" s="15">
        <f t="shared" si="24"/>
        <v>2.8396042506314463E-7</v>
      </c>
      <c r="AU237" s="15">
        <f t="shared" si="24"/>
        <v>6.0343508636006378E-7</v>
      </c>
      <c r="AV237" s="15">
        <f t="shared" si="24"/>
        <v>4.1520294670371768E-7</v>
      </c>
    </row>
    <row r="238" spans="1:48" x14ac:dyDescent="0.2">
      <c r="A238" s="2">
        <v>44403</v>
      </c>
      <c r="B238" s="15">
        <f t="shared" si="26"/>
        <v>1.1373639917635589E-6</v>
      </c>
      <c r="C238" s="15">
        <f t="shared" si="26"/>
        <v>7.6310399800677234E-8</v>
      </c>
      <c r="D238" s="15">
        <f t="shared" si="26"/>
        <v>1.1982952972995606E-6</v>
      </c>
      <c r="E238" s="15">
        <f t="shared" si="26"/>
        <v>3.9839295281407911E-8</v>
      </c>
      <c r="F238" s="15">
        <f t="shared" si="26"/>
        <v>1.0489886071445355E-7</v>
      </c>
      <c r="G238" s="15">
        <f t="shared" si="26"/>
        <v>4.8053998639637427E-8</v>
      </c>
      <c r="H238" s="15">
        <f t="shared" si="26"/>
        <v>2.8455051242098449E-6</v>
      </c>
      <c r="I238" s="15">
        <f t="shared" si="26"/>
        <v>2.4749869568187379E-7</v>
      </c>
      <c r="J238" s="15">
        <f t="shared" si="26"/>
        <v>2.9807955750496342E-7</v>
      </c>
      <c r="K238" s="15">
        <f t="shared" si="26"/>
        <v>4.0665650223391861E-7</v>
      </c>
      <c r="L238" s="15">
        <f t="shared" si="26"/>
        <v>2.3791577822372393E-8</v>
      </c>
      <c r="M238" s="15">
        <f t="shared" si="26"/>
        <v>0</v>
      </c>
      <c r="N238" s="15">
        <f t="shared" si="26"/>
        <v>2.005979763377119E-7</v>
      </c>
      <c r="O238" s="15">
        <f t="shared" si="26"/>
        <v>7.7140122211852556E-7</v>
      </c>
      <c r="P238" s="15">
        <f t="shared" si="26"/>
        <v>5.7467217466626049E-7</v>
      </c>
      <c r="Q238" s="15">
        <f t="shared" si="25"/>
        <v>1.003551289248403E-6</v>
      </c>
      <c r="R238" s="15">
        <f t="shared" si="25"/>
        <v>0</v>
      </c>
      <c r="S238" s="15">
        <f t="shared" si="25"/>
        <v>7.6916331952428789E-7</v>
      </c>
      <c r="T238" s="15">
        <f t="shared" si="25"/>
        <v>2.0940193006355918E-7</v>
      </c>
      <c r="U238" s="15">
        <f t="shared" si="25"/>
        <v>2.0668004966835748E-7</v>
      </c>
      <c r="V238" s="15">
        <f t="shared" si="25"/>
        <v>3.8214307603609353E-6</v>
      </c>
      <c r="W238" s="15">
        <f t="shared" si="25"/>
        <v>2.1694832373063813E-7</v>
      </c>
      <c r="X238" s="15">
        <f t="shared" si="25"/>
        <v>2.1204731454669613E-7</v>
      </c>
      <c r="Y238" s="15">
        <f t="shared" si="25"/>
        <v>3.2529130373286806E-8</v>
      </c>
      <c r="Z238" s="15">
        <f t="shared" si="25"/>
        <v>7.5965339073071777E-8</v>
      </c>
      <c r="AA238" s="15">
        <f t="shared" si="25"/>
        <v>8.0307589414091314E-7</v>
      </c>
      <c r="AB238" s="15">
        <f t="shared" si="25"/>
        <v>1.734224067393084E-7</v>
      </c>
      <c r="AC238" s="15">
        <f t="shared" si="25"/>
        <v>4.8369914148746868E-8</v>
      </c>
      <c r="AD238" s="15">
        <f t="shared" si="25"/>
        <v>0</v>
      </c>
      <c r="AE238" s="15">
        <f t="shared" si="25"/>
        <v>1.5357065824287227E-6</v>
      </c>
      <c r="AF238" s="15">
        <f t="shared" si="25"/>
        <v>1.7345603553999918E-6</v>
      </c>
      <c r="AG238" s="15">
        <f t="shared" si="24"/>
        <v>1.9643917685105707E-6</v>
      </c>
      <c r="AH238" s="15">
        <f t="shared" si="24"/>
        <v>3.5450854012216731E-7</v>
      </c>
      <c r="AI238" s="15">
        <f t="shared" si="24"/>
        <v>1.7476644406599958E-6</v>
      </c>
      <c r="AJ238" s="15">
        <f t="shared" si="24"/>
        <v>1.1315094607769035E-8</v>
      </c>
      <c r="AK238" s="15">
        <f t="shared" si="24"/>
        <v>1.5405193050544107E-7</v>
      </c>
      <c r="AL238" s="15">
        <f t="shared" si="24"/>
        <v>1.3384871567390097E-7</v>
      </c>
      <c r="AM238" s="15">
        <f t="shared" si="24"/>
        <v>2.0496899767930214E-7</v>
      </c>
      <c r="AN238" s="15">
        <f t="shared" si="24"/>
        <v>2.9999144524395309E-7</v>
      </c>
      <c r="AO238" s="15">
        <f t="shared" si="24"/>
        <v>3.6632449155976268E-7</v>
      </c>
      <c r="AP238" s="15">
        <f t="shared" si="24"/>
        <v>1.1088876804230947E-9</v>
      </c>
      <c r="AQ238" s="15">
        <f t="shared" si="24"/>
        <v>9.711026109012304E-7</v>
      </c>
      <c r="AR238" s="15">
        <f t="shared" si="24"/>
        <v>1.1485999330512869E-7</v>
      </c>
      <c r="AS238" s="15">
        <f t="shared" si="24"/>
        <v>4.8538508615467589E-7</v>
      </c>
      <c r="AT238" s="15">
        <f t="shared" si="24"/>
        <v>1.7420224960186198E-7</v>
      </c>
      <c r="AU238" s="15">
        <f t="shared" si="24"/>
        <v>3.8684390801634507E-7</v>
      </c>
      <c r="AV238" s="15">
        <f t="shared" si="24"/>
        <v>1.3494928636157426E-6</v>
      </c>
    </row>
    <row r="239" spans="1:48" x14ac:dyDescent="0.2">
      <c r="A239" s="2">
        <v>44404</v>
      </c>
      <c r="B239" s="15">
        <f t="shared" si="26"/>
        <v>1.4700384525721164E-7</v>
      </c>
      <c r="C239" s="15">
        <f t="shared" si="26"/>
        <v>5.9224142826336346E-7</v>
      </c>
      <c r="D239" s="15">
        <f t="shared" si="26"/>
        <v>1.2539203811024902E-6</v>
      </c>
      <c r="E239" s="15">
        <f t="shared" si="26"/>
        <v>3.0290945481007143E-8</v>
      </c>
      <c r="F239" s="15">
        <f t="shared" si="26"/>
        <v>1.2637719812769569E-6</v>
      </c>
      <c r="G239" s="15">
        <f t="shared" si="26"/>
        <v>1.3793333495711519E-7</v>
      </c>
      <c r="H239" s="15">
        <f t="shared" si="26"/>
        <v>4.9564596702479769E-7</v>
      </c>
      <c r="I239" s="15">
        <f t="shared" si="26"/>
        <v>0</v>
      </c>
      <c r="J239" s="15">
        <f t="shared" si="26"/>
        <v>7.4924423297268002E-7</v>
      </c>
      <c r="K239" s="15">
        <f t="shared" si="26"/>
        <v>2.1549223266974776E-7</v>
      </c>
      <c r="L239" s="15">
        <f t="shared" si="26"/>
        <v>9.6875808366886235E-7</v>
      </c>
      <c r="M239" s="15">
        <f t="shared" si="26"/>
        <v>3.3262963655971176E-6</v>
      </c>
      <c r="N239" s="15">
        <f t="shared" si="26"/>
        <v>2.4890605123152062E-7</v>
      </c>
      <c r="O239" s="15">
        <f t="shared" si="26"/>
        <v>3.5740581580462781E-7</v>
      </c>
      <c r="P239" s="15">
        <f t="shared" si="26"/>
        <v>1.6929171508535681E-7</v>
      </c>
      <c r="Q239" s="15">
        <f t="shared" si="25"/>
        <v>0</v>
      </c>
      <c r="R239" s="15">
        <f t="shared" si="25"/>
        <v>0</v>
      </c>
      <c r="S239" s="15">
        <f t="shared" si="25"/>
        <v>1.5364037307497652E-6</v>
      </c>
      <c r="T239" s="15">
        <f t="shared" si="25"/>
        <v>3.4401612549571481E-7</v>
      </c>
      <c r="U239" s="15">
        <f t="shared" si="25"/>
        <v>1.1684908338263219E-6</v>
      </c>
      <c r="V239" s="15">
        <f t="shared" si="25"/>
        <v>1.3187134500223355E-6</v>
      </c>
      <c r="W239" s="15">
        <f t="shared" si="25"/>
        <v>7.6420838151752817E-7</v>
      </c>
      <c r="X239" s="15">
        <f t="shared" si="25"/>
        <v>7.201779608317261E-7</v>
      </c>
      <c r="Y239" s="15">
        <f t="shared" si="25"/>
        <v>1.0406500070855717E-8</v>
      </c>
      <c r="Z239" s="15">
        <f t="shared" si="25"/>
        <v>4.7109031781260331E-8</v>
      </c>
      <c r="AA239" s="15">
        <f t="shared" si="25"/>
        <v>1.0263516191271926E-6</v>
      </c>
      <c r="AB239" s="15">
        <f t="shared" si="25"/>
        <v>5.6367485504850857E-8</v>
      </c>
      <c r="AC239" s="15">
        <f t="shared" si="25"/>
        <v>4.5322051724978763E-7</v>
      </c>
      <c r="AD239" s="15">
        <f t="shared" si="25"/>
        <v>4.9160281188873081E-7</v>
      </c>
      <c r="AE239" s="15">
        <f t="shared" si="25"/>
        <v>9.7228820943865856E-7</v>
      </c>
      <c r="AF239" s="15">
        <f t="shared" si="25"/>
        <v>8.973734944466704E-7</v>
      </c>
      <c r="AG239" s="15">
        <f t="shared" si="24"/>
        <v>2.3452738924507186E-7</v>
      </c>
      <c r="AH239" s="15">
        <f t="shared" si="24"/>
        <v>6.3660225959940334E-6</v>
      </c>
      <c r="AI239" s="15">
        <f t="shared" si="24"/>
        <v>1.2357574275574657E-5</v>
      </c>
      <c r="AJ239" s="15">
        <f t="shared" si="24"/>
        <v>4.8238582299722783E-7</v>
      </c>
      <c r="AK239" s="15">
        <f t="shared" si="24"/>
        <v>6.0993644884504814E-8</v>
      </c>
      <c r="AL239" s="15">
        <f t="shared" si="24"/>
        <v>5.6736453923403792E-7</v>
      </c>
      <c r="AM239" s="15">
        <f t="shared" si="24"/>
        <v>4.7704589959827917E-7</v>
      </c>
      <c r="AN239" s="15">
        <f t="shared" si="24"/>
        <v>3.7389118240206115E-7</v>
      </c>
      <c r="AO239" s="15">
        <f t="shared" si="24"/>
        <v>2.1426915718319794E-7</v>
      </c>
      <c r="AP239" s="15">
        <f t="shared" si="24"/>
        <v>2.2730421218211755E-8</v>
      </c>
      <c r="AQ239" s="15">
        <f t="shared" si="24"/>
        <v>2.1982729667586404E-7</v>
      </c>
      <c r="AR239" s="15">
        <f t="shared" si="24"/>
        <v>8.2116753067123234E-7</v>
      </c>
      <c r="AS239" s="15">
        <f t="shared" si="24"/>
        <v>6.9994276432939404E-7</v>
      </c>
      <c r="AT239" s="15">
        <f t="shared" si="24"/>
        <v>2.4832135500562592E-7</v>
      </c>
      <c r="AU239" s="15">
        <f t="shared" si="24"/>
        <v>6.5143892527939613E-7</v>
      </c>
      <c r="AV239" s="15">
        <f t="shared" si="24"/>
        <v>1.9446878905581512E-7</v>
      </c>
    </row>
    <row r="240" spans="1:48" x14ac:dyDescent="0.2">
      <c r="A240" s="2">
        <v>44405</v>
      </c>
      <c r="B240" s="15">
        <f t="shared" si="26"/>
        <v>0</v>
      </c>
      <c r="C240" s="15">
        <f t="shared" si="26"/>
        <v>6.3604742553966397E-7</v>
      </c>
      <c r="D240" s="15">
        <f t="shared" si="26"/>
        <v>1.1227094183088859E-6</v>
      </c>
      <c r="E240" s="15">
        <f t="shared" si="26"/>
        <v>3.8787795644661332E-8</v>
      </c>
      <c r="F240" s="15">
        <f t="shared" si="26"/>
        <v>1.4190866559808448E-6</v>
      </c>
      <c r="G240" s="15">
        <f t="shared" si="26"/>
        <v>1.0682873120282536E-6</v>
      </c>
      <c r="H240" s="15">
        <f t="shared" si="26"/>
        <v>1.0626085948033582E-7</v>
      </c>
      <c r="I240" s="15">
        <f t="shared" si="26"/>
        <v>9.0159342211864728E-9</v>
      </c>
      <c r="J240" s="15">
        <f t="shared" si="26"/>
        <v>1.1671309201585759E-6</v>
      </c>
      <c r="K240" s="15">
        <f t="shared" si="26"/>
        <v>2.1115375405751208E-7</v>
      </c>
      <c r="L240" s="15">
        <f t="shared" si="26"/>
        <v>4.3910748137450969E-8</v>
      </c>
      <c r="M240" s="15">
        <f t="shared" si="26"/>
        <v>0</v>
      </c>
      <c r="N240" s="15">
        <f t="shared" si="26"/>
        <v>0</v>
      </c>
      <c r="O240" s="15">
        <f t="shared" si="26"/>
        <v>8.1973513274785863E-8</v>
      </c>
      <c r="P240" s="15">
        <f t="shared" si="26"/>
        <v>1.1496375890248363E-6</v>
      </c>
      <c r="Q240" s="15">
        <f t="shared" si="25"/>
        <v>5.4444438334568586E-8</v>
      </c>
      <c r="R240" s="15">
        <f t="shared" si="25"/>
        <v>1.6498363968609191E-9</v>
      </c>
      <c r="S240" s="15">
        <f t="shared" si="25"/>
        <v>2.4370159958601935E-6</v>
      </c>
      <c r="T240" s="15">
        <f t="shared" si="25"/>
        <v>2.0698057513174961E-7</v>
      </c>
      <c r="U240" s="15">
        <f t="shared" si="25"/>
        <v>4.5924550144619612E-7</v>
      </c>
      <c r="V240" s="15">
        <f t="shared" si="25"/>
        <v>2.9563131331485364E-7</v>
      </c>
      <c r="W240" s="15">
        <f t="shared" si="25"/>
        <v>8.1815974856513821E-8</v>
      </c>
      <c r="X240" s="15">
        <f t="shared" si="25"/>
        <v>8.7876455258407288E-8</v>
      </c>
      <c r="Y240" s="15">
        <f t="shared" si="25"/>
        <v>3.0887436164079395E-7</v>
      </c>
      <c r="Z240" s="15">
        <f t="shared" si="25"/>
        <v>5.1921856616803966E-8</v>
      </c>
      <c r="AA240" s="15">
        <f t="shared" si="25"/>
        <v>4.8694403881961388E-7</v>
      </c>
      <c r="AB240" s="15">
        <f t="shared" si="25"/>
        <v>5.3310460625594083E-8</v>
      </c>
      <c r="AC240" s="15">
        <f t="shared" si="25"/>
        <v>1.3384137582554472E-6</v>
      </c>
      <c r="AD240" s="15">
        <f t="shared" si="25"/>
        <v>1.1909029362766827E-7</v>
      </c>
      <c r="AE240" s="15">
        <f t="shared" si="25"/>
        <v>3.3407798137542877E-6</v>
      </c>
      <c r="AF240" s="15">
        <f t="shared" si="25"/>
        <v>7.3620905344527533E-7</v>
      </c>
      <c r="AG240" s="15">
        <f t="shared" si="24"/>
        <v>3.9410624147666879E-7</v>
      </c>
      <c r="AH240" s="15">
        <f t="shared" si="24"/>
        <v>1.0591260592105154E-6</v>
      </c>
      <c r="AI240" s="15">
        <f t="shared" si="24"/>
        <v>1.3199988728099514E-5</v>
      </c>
      <c r="AJ240" s="15">
        <f t="shared" si="24"/>
        <v>4.425748318912284E-7</v>
      </c>
      <c r="AK240" s="15">
        <f t="shared" si="24"/>
        <v>9.7118988142713597E-8</v>
      </c>
      <c r="AL240" s="15">
        <f t="shared" si="24"/>
        <v>1.0198064328335719E-6</v>
      </c>
      <c r="AM240" s="15">
        <f t="shared" si="24"/>
        <v>2.590049275805971E-7</v>
      </c>
      <c r="AN240" s="15">
        <f t="shared" si="24"/>
        <v>5.1601996193347901E-7</v>
      </c>
      <c r="AO240" s="15">
        <f t="shared" si="24"/>
        <v>1.3454506049966645E-7</v>
      </c>
      <c r="AP240" s="15">
        <f t="shared" si="24"/>
        <v>6.9189236486203259E-8</v>
      </c>
      <c r="AQ240" s="15">
        <f t="shared" si="24"/>
        <v>3.2003888739817472E-7</v>
      </c>
      <c r="AR240" s="15">
        <f t="shared" si="24"/>
        <v>4.3701678658331948E-7</v>
      </c>
      <c r="AS240" s="15">
        <f t="shared" si="24"/>
        <v>6.162872870145214E-7</v>
      </c>
      <c r="AT240" s="15">
        <f t="shared" si="24"/>
        <v>4.0681210288836755E-7</v>
      </c>
      <c r="AU240" s="15">
        <f t="shared" si="24"/>
        <v>2.8692248456428159E-7</v>
      </c>
      <c r="AV240" s="15">
        <f t="shared" ref="AT240:AV255" si="27">AV63/AV$179</f>
        <v>1.8614949449685845E-6</v>
      </c>
    </row>
    <row r="241" spans="1:48" x14ac:dyDescent="0.2">
      <c r="A241" s="2">
        <v>44406</v>
      </c>
      <c r="B241" s="15">
        <f t="shared" si="26"/>
        <v>2.9844981003489207E-7</v>
      </c>
      <c r="C241" s="15">
        <f t="shared" si="26"/>
        <v>7.4810567892523837E-7</v>
      </c>
      <c r="D241" s="15">
        <f t="shared" si="26"/>
        <v>3.4494812476066525E-9</v>
      </c>
      <c r="E241" s="15">
        <f t="shared" si="26"/>
        <v>2.8894120433917084E-8</v>
      </c>
      <c r="F241" s="15">
        <f t="shared" si="26"/>
        <v>8.0032687823785642E-6</v>
      </c>
      <c r="G241" s="15">
        <f t="shared" si="26"/>
        <v>3.005637553568624E-6</v>
      </c>
      <c r="H241" s="15">
        <f t="shared" si="26"/>
        <v>0</v>
      </c>
      <c r="I241" s="15">
        <f t="shared" si="26"/>
        <v>1.6894590764715675E-9</v>
      </c>
      <c r="J241" s="15">
        <f t="shared" si="26"/>
        <v>3.3510338745966819E-7</v>
      </c>
      <c r="K241" s="15">
        <f t="shared" si="26"/>
        <v>2.069865199138864E-7</v>
      </c>
      <c r="L241" s="15">
        <f t="shared" si="26"/>
        <v>2.3187072169534633E-7</v>
      </c>
      <c r="M241" s="15">
        <f t="shared" si="26"/>
        <v>0</v>
      </c>
      <c r="N241" s="15">
        <f t="shared" si="26"/>
        <v>2.8750185685690957E-7</v>
      </c>
      <c r="O241" s="15">
        <f t="shared" si="26"/>
        <v>0</v>
      </c>
      <c r="P241" s="15">
        <f t="shared" si="26"/>
        <v>7.5248026057560332E-7</v>
      </c>
      <c r="Q241" s="15">
        <f t="shared" si="25"/>
        <v>2.7186773569410226E-7</v>
      </c>
      <c r="R241" s="15">
        <f t="shared" si="25"/>
        <v>0</v>
      </c>
      <c r="S241" s="15">
        <f t="shared" si="25"/>
        <v>7.9502610013834715E-6</v>
      </c>
      <c r="T241" s="15">
        <f t="shared" si="25"/>
        <v>0</v>
      </c>
      <c r="U241" s="15">
        <f t="shared" si="25"/>
        <v>1.9003726942633346E-7</v>
      </c>
      <c r="V241" s="15">
        <f t="shared" si="25"/>
        <v>7.9555108512670794E-7</v>
      </c>
      <c r="W241" s="15">
        <f t="shared" si="25"/>
        <v>1.5118149203702817E-7</v>
      </c>
      <c r="X241" s="15">
        <f t="shared" si="25"/>
        <v>7.2036443976101419E-10</v>
      </c>
      <c r="Y241" s="15">
        <f t="shared" si="25"/>
        <v>2.5898035644439126E-7</v>
      </c>
      <c r="Z241" s="15">
        <f t="shared" si="25"/>
        <v>1.1954422111798307E-7</v>
      </c>
      <c r="AA241" s="15">
        <f t="shared" si="25"/>
        <v>1.242786423352127E-6</v>
      </c>
      <c r="AB241" s="15">
        <f t="shared" si="25"/>
        <v>7.8315221842513713E-8</v>
      </c>
      <c r="AC241" s="15">
        <f t="shared" si="25"/>
        <v>1.0909641485396326E-6</v>
      </c>
      <c r="AD241" s="15">
        <f t="shared" si="25"/>
        <v>6.225088480002001E-7</v>
      </c>
      <c r="AE241" s="15">
        <f t="shared" si="25"/>
        <v>1.4925444819874661E-6</v>
      </c>
      <c r="AF241" s="15">
        <f t="shared" si="25"/>
        <v>2.5130751530600987E-9</v>
      </c>
      <c r="AG241" s="15">
        <f t="shared" ref="AG241:AV256" si="28">AG64/AG$179</f>
        <v>2.6201321286603137E-7</v>
      </c>
      <c r="AH241" s="15">
        <f t="shared" si="28"/>
        <v>1.6516032543260805E-6</v>
      </c>
      <c r="AI241" s="15">
        <f t="shared" si="28"/>
        <v>8.3985582745260494E-6</v>
      </c>
      <c r="AJ241" s="15">
        <f t="shared" si="28"/>
        <v>3.5305043831256047E-8</v>
      </c>
      <c r="AK241" s="15">
        <f t="shared" si="28"/>
        <v>2.223256770617505E-8</v>
      </c>
      <c r="AL241" s="15">
        <f t="shared" si="28"/>
        <v>7.8821855769775462E-7</v>
      </c>
      <c r="AM241" s="15">
        <f t="shared" si="28"/>
        <v>4.1718194326766573E-7</v>
      </c>
      <c r="AN241" s="15">
        <f t="shared" si="28"/>
        <v>3.8426063288582969E-7</v>
      </c>
      <c r="AO241" s="15">
        <f t="shared" si="28"/>
        <v>1.502410511613377E-7</v>
      </c>
      <c r="AP241" s="15">
        <f t="shared" si="28"/>
        <v>2.610925586670848E-7</v>
      </c>
      <c r="AQ241" s="15">
        <f t="shared" si="28"/>
        <v>3.1446149705974102E-7</v>
      </c>
      <c r="AR241" s="15">
        <f t="shared" si="28"/>
        <v>4.6549713452745188E-7</v>
      </c>
      <c r="AS241" s="15">
        <f t="shared" si="28"/>
        <v>7.2764157426195877E-7</v>
      </c>
      <c r="AT241" s="15">
        <f t="shared" si="27"/>
        <v>2.4097564302320945E-7</v>
      </c>
      <c r="AU241" s="15">
        <f t="shared" si="27"/>
        <v>2.8949091448144666E-7</v>
      </c>
      <c r="AV241" s="15">
        <f t="shared" si="27"/>
        <v>2.4727308953523077E-6</v>
      </c>
    </row>
    <row r="242" spans="1:48" x14ac:dyDescent="0.2">
      <c r="A242" s="2">
        <v>44407</v>
      </c>
      <c r="B242" s="15">
        <f t="shared" si="26"/>
        <v>2.0200452418382164E-7</v>
      </c>
      <c r="C242" s="15">
        <f t="shared" si="26"/>
        <v>2.8205292378065228E-7</v>
      </c>
      <c r="D242" s="15">
        <f t="shared" si="26"/>
        <v>1.7244400678002238E-9</v>
      </c>
      <c r="E242" s="15">
        <f t="shared" si="26"/>
        <v>1.1354946343887851E-6</v>
      </c>
      <c r="F242" s="15">
        <f t="shared" si="26"/>
        <v>1.1254569355158193E-7</v>
      </c>
      <c r="G242" s="15">
        <f t="shared" si="26"/>
        <v>4.3798947431579132E-9</v>
      </c>
      <c r="H242" s="15">
        <f t="shared" si="26"/>
        <v>7.5571020677924055E-7</v>
      </c>
      <c r="I242" s="15">
        <f t="shared" si="26"/>
        <v>5.6308878506022205E-9</v>
      </c>
      <c r="J242" s="15">
        <f t="shared" si="26"/>
        <v>1.5316837102650182E-7</v>
      </c>
      <c r="K242" s="15">
        <f t="shared" si="26"/>
        <v>2.0298058765311833E-7</v>
      </c>
      <c r="L242" s="15">
        <f t="shared" si="26"/>
        <v>2.0597959891369277E-7</v>
      </c>
      <c r="M242" s="15">
        <f t="shared" si="26"/>
        <v>0</v>
      </c>
      <c r="N242" s="15">
        <f t="shared" si="26"/>
        <v>2.4743942455717422E-7</v>
      </c>
      <c r="O242" s="15">
        <f t="shared" si="26"/>
        <v>8.831173764445209E-8</v>
      </c>
      <c r="P242" s="15">
        <f t="shared" si="26"/>
        <v>1.7276387983261408E-6</v>
      </c>
      <c r="Q242" s="15">
        <f t="shared" si="25"/>
        <v>0</v>
      </c>
      <c r="R242" s="15">
        <f t="shared" si="25"/>
        <v>0</v>
      </c>
      <c r="S242" s="15">
        <f t="shared" si="25"/>
        <v>2.840568772411366E-6</v>
      </c>
      <c r="T242" s="15">
        <f t="shared" si="25"/>
        <v>0</v>
      </c>
      <c r="U242" s="15">
        <f t="shared" si="25"/>
        <v>0</v>
      </c>
      <c r="V242" s="15">
        <f t="shared" si="25"/>
        <v>8.0312858855428918E-7</v>
      </c>
      <c r="W242" s="15">
        <f t="shared" si="25"/>
        <v>8.1178970703725123E-8</v>
      </c>
      <c r="X242" s="15">
        <f t="shared" si="25"/>
        <v>0</v>
      </c>
      <c r="Y242" s="15">
        <f t="shared" si="25"/>
        <v>2.4782342342142037E-7</v>
      </c>
      <c r="Z242" s="15">
        <f t="shared" si="25"/>
        <v>2.0851537588343615E-6</v>
      </c>
      <c r="AA242" s="15">
        <f t="shared" si="25"/>
        <v>9.8684737874613157E-7</v>
      </c>
      <c r="AB242" s="15">
        <f t="shared" si="25"/>
        <v>1.7339454737553108E-8</v>
      </c>
      <c r="AC242" s="15">
        <f t="shared" si="25"/>
        <v>5.2988369629926663E-7</v>
      </c>
      <c r="AD242" s="15">
        <f t="shared" si="25"/>
        <v>6.7428267155641433E-7</v>
      </c>
      <c r="AE242" s="15">
        <f t="shared" si="25"/>
        <v>1.0876236102296705E-6</v>
      </c>
      <c r="AF242" s="15">
        <f t="shared" si="25"/>
        <v>0</v>
      </c>
      <c r="AG242" s="15">
        <f t="shared" si="28"/>
        <v>2.3115357560769105E-6</v>
      </c>
      <c r="AH242" s="15">
        <f t="shared" si="28"/>
        <v>9.519466124499684E-7</v>
      </c>
      <c r="AI242" s="15">
        <f t="shared" si="28"/>
        <v>4.4730439624523844E-6</v>
      </c>
      <c r="AJ242" s="15">
        <f t="shared" si="28"/>
        <v>7.4657614501340085E-7</v>
      </c>
      <c r="AK242" s="15">
        <f t="shared" si="28"/>
        <v>3.949758523242272E-9</v>
      </c>
      <c r="AL242" s="15">
        <f t="shared" si="28"/>
        <v>3.9861900415472078E-7</v>
      </c>
      <c r="AM242" s="15">
        <f t="shared" si="28"/>
        <v>7.9169852185181202E-7</v>
      </c>
      <c r="AN242" s="15">
        <f t="shared" si="28"/>
        <v>2.6920000569484751E-7</v>
      </c>
      <c r="AO242" s="15">
        <f t="shared" si="28"/>
        <v>7.3756828918580009E-8</v>
      </c>
      <c r="AP242" s="15">
        <f t="shared" si="28"/>
        <v>1.1196143386184971E-7</v>
      </c>
      <c r="AQ242" s="15">
        <f t="shared" si="28"/>
        <v>3.7995395653341483E-7</v>
      </c>
      <c r="AR242" s="15">
        <f t="shared" si="28"/>
        <v>1.1172351307394661E-8</v>
      </c>
      <c r="AS242" s="15">
        <f t="shared" si="28"/>
        <v>3.2101901401363E-7</v>
      </c>
      <c r="AT242" s="15">
        <f t="shared" si="27"/>
        <v>1.6358929038755647E-7</v>
      </c>
      <c r="AU242" s="15">
        <f t="shared" si="27"/>
        <v>3.9781144938531005E-7</v>
      </c>
      <c r="AV242" s="15">
        <f t="shared" si="27"/>
        <v>1.2691426103696634E-6</v>
      </c>
    </row>
    <row r="243" spans="1:48" x14ac:dyDescent="0.2">
      <c r="A243" s="2">
        <v>44408</v>
      </c>
      <c r="B243" s="15">
        <f t="shared" si="26"/>
        <v>0</v>
      </c>
      <c r="C243" s="15">
        <f t="shared" si="26"/>
        <v>3.8805255332230131E-7</v>
      </c>
      <c r="D243" s="15">
        <f t="shared" si="26"/>
        <v>5.1728694872303108E-9</v>
      </c>
      <c r="E243" s="15">
        <f t="shared" si="26"/>
        <v>1.8485129706680394E-7</v>
      </c>
      <c r="F243" s="15">
        <f t="shared" si="26"/>
        <v>2.1704306134337054E-7</v>
      </c>
      <c r="G243" s="15">
        <f t="shared" si="26"/>
        <v>0</v>
      </c>
      <c r="H243" s="15">
        <f t="shared" si="26"/>
        <v>0</v>
      </c>
      <c r="I243" s="15">
        <f t="shared" si="26"/>
        <v>5.9101849390754942E-7</v>
      </c>
      <c r="J243" s="15">
        <f t="shared" si="26"/>
        <v>7.6183141664220496E-8</v>
      </c>
      <c r="K243" s="15">
        <f t="shared" si="26"/>
        <v>1.991267697747603E-7</v>
      </c>
      <c r="L243" s="15">
        <f t="shared" si="26"/>
        <v>0</v>
      </c>
      <c r="M243" s="15">
        <f t="shared" si="26"/>
        <v>0</v>
      </c>
      <c r="N243" s="15">
        <f t="shared" si="26"/>
        <v>1.0380293888250013E-7</v>
      </c>
      <c r="O243" s="15">
        <f t="shared" si="26"/>
        <v>6.079333321296253E-8</v>
      </c>
      <c r="P243" s="15">
        <f t="shared" si="26"/>
        <v>8.320768320560007E-8</v>
      </c>
      <c r="Q243" s="15">
        <f t="shared" si="25"/>
        <v>0</v>
      </c>
      <c r="R243" s="15">
        <f t="shared" si="25"/>
        <v>0</v>
      </c>
      <c r="S243" s="15">
        <f t="shared" si="25"/>
        <v>4.2727890645021196E-6</v>
      </c>
      <c r="T243" s="15">
        <f t="shared" si="25"/>
        <v>1.9007333666349626E-8</v>
      </c>
      <c r="U243" s="15">
        <f t="shared" si="25"/>
        <v>0</v>
      </c>
      <c r="V243" s="15">
        <f t="shared" si="25"/>
        <v>9.7468693449035563E-7</v>
      </c>
      <c r="W243" s="15">
        <f t="shared" si="25"/>
        <v>2.3014857805608111E-8</v>
      </c>
      <c r="X243" s="15">
        <f t="shared" si="25"/>
        <v>7.9227945694575271E-9</v>
      </c>
      <c r="Y243" s="15">
        <f t="shared" si="25"/>
        <v>1.4955479111588639E-7</v>
      </c>
      <c r="Z243" s="15">
        <f t="shared" si="25"/>
        <v>1.0555739969048437E-7</v>
      </c>
      <c r="AA243" s="15">
        <f t="shared" si="25"/>
        <v>1.3349144130078783E-6</v>
      </c>
      <c r="AB243" s="15">
        <f t="shared" si="25"/>
        <v>2.8875520444800674E-8</v>
      </c>
      <c r="AC243" s="15">
        <f t="shared" si="25"/>
        <v>8.5370058713713674E-7</v>
      </c>
      <c r="AD243" s="15">
        <f t="shared" si="25"/>
        <v>8.4382801594252411E-7</v>
      </c>
      <c r="AE243" s="15">
        <f t="shared" si="25"/>
        <v>1.2136480683191184E-6</v>
      </c>
      <c r="AF243" s="15">
        <f t="shared" si="25"/>
        <v>3.5176366209610758E-8</v>
      </c>
      <c r="AG243" s="15">
        <f t="shared" si="28"/>
        <v>1.6683380425294508E-6</v>
      </c>
      <c r="AH243" s="15">
        <f t="shared" si="28"/>
        <v>1.599072358935713E-7</v>
      </c>
      <c r="AI243" s="15">
        <f t="shared" si="28"/>
        <v>2.1098406379008899E-6</v>
      </c>
      <c r="AJ243" s="15">
        <f t="shared" si="28"/>
        <v>3.5097006077472781E-7</v>
      </c>
      <c r="AK243" s="15">
        <f t="shared" si="28"/>
        <v>5.7766427706826893E-10</v>
      </c>
      <c r="AL243" s="15">
        <f t="shared" si="28"/>
        <v>3.2751419892065063E-7</v>
      </c>
      <c r="AM243" s="15">
        <f t="shared" si="28"/>
        <v>1.1869702685679241E-6</v>
      </c>
      <c r="AN243" s="15">
        <f t="shared" si="28"/>
        <v>4.409075615928383E-7</v>
      </c>
      <c r="AO243" s="15">
        <f t="shared" si="28"/>
        <v>2.7225226072601032E-7</v>
      </c>
      <c r="AP243" s="15">
        <f t="shared" si="28"/>
        <v>4.4755978251621229E-7</v>
      </c>
      <c r="AQ243" s="15">
        <f t="shared" si="28"/>
        <v>3.9747453498393667E-7</v>
      </c>
      <c r="AR243" s="15">
        <f t="shared" si="28"/>
        <v>-6.9760219163169181E-10</v>
      </c>
      <c r="AS243" s="15">
        <f t="shared" si="28"/>
        <v>6.1194972432431047E-7</v>
      </c>
      <c r="AT243" s="15">
        <f t="shared" si="27"/>
        <v>3.2055598478383158E-7</v>
      </c>
      <c r="AU243" s="15">
        <f t="shared" si="27"/>
        <v>6.4227987828052687E-7</v>
      </c>
      <c r="AV243" s="15">
        <f t="shared" si="27"/>
        <v>5.9854453170526243E-7</v>
      </c>
    </row>
    <row r="244" spans="1:48" x14ac:dyDescent="0.2">
      <c r="A244" s="2">
        <v>44409</v>
      </c>
      <c r="B244" s="15">
        <f t="shared" si="26"/>
        <v>2.9761629889708582E-7</v>
      </c>
      <c r="C244" s="15">
        <f t="shared" si="26"/>
        <v>1.3555975944505706E-6</v>
      </c>
      <c r="D244" s="15">
        <f t="shared" si="26"/>
        <v>6.8953570797467718E-9</v>
      </c>
      <c r="E244" s="15">
        <f t="shared" si="26"/>
        <v>7.0031825437831531E-8</v>
      </c>
      <c r="F244" s="15">
        <f t="shared" si="26"/>
        <v>3.9759660140253766E-6</v>
      </c>
      <c r="G244" s="15">
        <f t="shared" si="26"/>
        <v>0</v>
      </c>
      <c r="H244" s="15">
        <f t="shared" si="26"/>
        <v>2.7633166648899345E-6</v>
      </c>
      <c r="I244" s="15">
        <f t="shared" si="26"/>
        <v>4.081193997060302E-7</v>
      </c>
      <c r="J244" s="15">
        <f t="shared" si="26"/>
        <v>1.6414450863177198E-8</v>
      </c>
      <c r="K244" s="15">
        <f t="shared" si="26"/>
        <v>1.9541656351847632E-7</v>
      </c>
      <c r="L244" s="15">
        <f t="shared" si="26"/>
        <v>0</v>
      </c>
      <c r="M244" s="15">
        <f t="shared" si="26"/>
        <v>4.2349461116976736E-9</v>
      </c>
      <c r="N244" s="15">
        <f t="shared" si="26"/>
        <v>2.0907449141975447E-7</v>
      </c>
      <c r="O244" s="15">
        <f t="shared" si="26"/>
        <v>6.2864923020015811E-8</v>
      </c>
      <c r="P244" s="15">
        <f t="shared" si="26"/>
        <v>5.8454438630387366E-8</v>
      </c>
      <c r="Q244" s="15">
        <f t="shared" si="25"/>
        <v>4.321747394837165E-7</v>
      </c>
      <c r="R244" s="15">
        <f t="shared" si="25"/>
        <v>0</v>
      </c>
      <c r="S244" s="15">
        <f t="shared" si="25"/>
        <v>6.5014788901764545E-6</v>
      </c>
      <c r="T244" s="15">
        <f t="shared" si="25"/>
        <v>1.0769409655338265E-7</v>
      </c>
      <c r="U244" s="15">
        <f t="shared" si="25"/>
        <v>1.834831331221653E-8</v>
      </c>
      <c r="V244" s="15">
        <f t="shared" si="25"/>
        <v>1.207351424603489E-7</v>
      </c>
      <c r="W244" s="15">
        <f t="shared" si="25"/>
        <v>8.7838003108198261E-8</v>
      </c>
      <c r="X244" s="15">
        <f t="shared" si="25"/>
        <v>1.3877510850465764E-7</v>
      </c>
      <c r="Y244" s="15">
        <f t="shared" si="25"/>
        <v>1.5286329979292865E-8</v>
      </c>
      <c r="Z244" s="15">
        <f t="shared" si="25"/>
        <v>3.2766603741089673E-7</v>
      </c>
      <c r="AA244" s="15">
        <f t="shared" si="25"/>
        <v>1.8621659571907101E-7</v>
      </c>
      <c r="AB244" s="15">
        <f t="shared" si="25"/>
        <v>3.5564796062813286E-8</v>
      </c>
      <c r="AC244" s="15">
        <f t="shared" si="25"/>
        <v>1.3188427270516644E-7</v>
      </c>
      <c r="AD244" s="15">
        <f t="shared" si="25"/>
        <v>4.2390492445965524E-7</v>
      </c>
      <c r="AE244" s="15">
        <f t="shared" si="25"/>
        <v>1.2177306452876461E-7</v>
      </c>
      <c r="AF244" s="15">
        <f t="shared" si="25"/>
        <v>2.6186975405343053E-7</v>
      </c>
      <c r="AG244" s="15">
        <f t="shared" si="28"/>
        <v>1.529040967213156E-6</v>
      </c>
      <c r="AH244" s="15">
        <f t="shared" si="28"/>
        <v>0</v>
      </c>
      <c r="AI244" s="15">
        <f t="shared" si="28"/>
        <v>3.1794240052355659E-6</v>
      </c>
      <c r="AJ244" s="15">
        <f t="shared" si="28"/>
        <v>9.1619582094556849E-7</v>
      </c>
      <c r="AK244" s="15">
        <f t="shared" si="28"/>
        <v>6.1515807405984395E-8</v>
      </c>
      <c r="AL244" s="15">
        <f t="shared" si="28"/>
        <v>3.2401991537320189E-8</v>
      </c>
      <c r="AM244" s="15">
        <f t="shared" si="28"/>
        <v>5.9668713101040141E-7</v>
      </c>
      <c r="AN244" s="15">
        <f t="shared" si="28"/>
        <v>2.1403002505769168E-7</v>
      </c>
      <c r="AO244" s="15">
        <f t="shared" si="28"/>
        <v>2.7897731747301532E-9</v>
      </c>
      <c r="AP244" s="15">
        <f t="shared" si="28"/>
        <v>1.0560759747090925E-7</v>
      </c>
      <c r="AQ244" s="15">
        <f t="shared" si="28"/>
        <v>5.2398285204779291E-7</v>
      </c>
      <c r="AR244" s="15">
        <f t="shared" si="28"/>
        <v>4.7439792972743472E-7</v>
      </c>
      <c r="AS244" s="15">
        <f t="shared" si="28"/>
        <v>4.7101195530470634E-8</v>
      </c>
      <c r="AT244" s="15">
        <f t="shared" si="27"/>
        <v>4.2521458314244387E-7</v>
      </c>
      <c r="AU244" s="15">
        <f t="shared" si="27"/>
        <v>3.8494166088900871E-7</v>
      </c>
      <c r="AV244" s="15">
        <f t="shared" si="27"/>
        <v>1.3641200789956534E-7</v>
      </c>
    </row>
    <row r="245" spans="1:48" x14ac:dyDescent="0.2">
      <c r="A245" s="2">
        <v>44410</v>
      </c>
      <c r="B245" s="15">
        <f t="shared" si="26"/>
        <v>6.8123394629628433E-7</v>
      </c>
      <c r="C245" s="15">
        <f t="shared" si="26"/>
        <v>3.4894937804296779E-8</v>
      </c>
      <c r="D245" s="15">
        <f t="shared" si="26"/>
        <v>1.1390609066637036E-6</v>
      </c>
      <c r="E245" s="15">
        <f t="shared" si="26"/>
        <v>3.1183980793127741E-8</v>
      </c>
      <c r="F245" s="15">
        <f t="shared" si="26"/>
        <v>2.6800569458499857E-7</v>
      </c>
      <c r="G245" s="15">
        <f t="shared" si="26"/>
        <v>0</v>
      </c>
      <c r="H245" s="15">
        <f t="shared" si="26"/>
        <v>4.2790227217686471E-7</v>
      </c>
      <c r="I245" s="15">
        <f t="shared" si="26"/>
        <v>0</v>
      </c>
      <c r="J245" s="15">
        <f t="shared" si="26"/>
        <v>1.8507962047010385E-7</v>
      </c>
      <c r="K245" s="15">
        <f t="shared" si="26"/>
        <v>1.9184208823919195E-7</v>
      </c>
      <c r="L245" s="15">
        <f t="shared" si="26"/>
        <v>2.5309039933923494E-8</v>
      </c>
      <c r="M245" s="15">
        <f t="shared" si="26"/>
        <v>7.2181308932003675E-7</v>
      </c>
      <c r="N245" s="15">
        <f t="shared" si="26"/>
        <v>1.6213069482254529E-7</v>
      </c>
      <c r="O245" s="15">
        <f t="shared" si="26"/>
        <v>7.7272813907439793E-8</v>
      </c>
      <c r="P245" s="15">
        <f t="shared" si="26"/>
        <v>6.6025867177306829E-7</v>
      </c>
      <c r="Q245" s="15">
        <f t="shared" si="25"/>
        <v>5.3468481693487971E-7</v>
      </c>
      <c r="R245" s="15">
        <f t="shared" si="25"/>
        <v>0</v>
      </c>
      <c r="S245" s="15">
        <f t="shared" si="25"/>
        <v>3.015155606878356E-7</v>
      </c>
      <c r="T245" s="15">
        <f t="shared" si="25"/>
        <v>2.6113562559380662E-8</v>
      </c>
      <c r="U245" s="15">
        <f t="shared" si="25"/>
        <v>4.1861285906417186E-7</v>
      </c>
      <c r="V245" s="15">
        <f t="shared" si="25"/>
        <v>1.8992198005059523E-6</v>
      </c>
      <c r="W245" s="15">
        <f t="shared" si="25"/>
        <v>4.1047247009534415E-7</v>
      </c>
      <c r="X245" s="15">
        <f t="shared" si="25"/>
        <v>5.7270511686632571E-8</v>
      </c>
      <c r="Y245" s="15">
        <f t="shared" si="25"/>
        <v>4.1278684984412226E-7</v>
      </c>
      <c r="Z245" s="15">
        <f t="shared" si="25"/>
        <v>3.0122701834867321E-7</v>
      </c>
      <c r="AA245" s="15">
        <f t="shared" si="25"/>
        <v>7.8608483142115316E-7</v>
      </c>
      <c r="AB245" s="15">
        <f t="shared" si="25"/>
        <v>3.7424558136302759E-8</v>
      </c>
      <c r="AC245" s="15">
        <f t="shared" si="25"/>
        <v>5.6444352423838224E-7</v>
      </c>
      <c r="AD245" s="15">
        <f t="shared" si="25"/>
        <v>5.9191585039771797E-7</v>
      </c>
      <c r="AE245" s="15">
        <f t="shared" si="25"/>
        <v>1.0755619512054382E-6</v>
      </c>
      <c r="AF245" s="15">
        <f t="shared" si="25"/>
        <v>2.3221133175375895E-7</v>
      </c>
      <c r="AG245" s="15">
        <f t="shared" si="28"/>
        <v>5.1711376033439149E-7</v>
      </c>
      <c r="AH245" s="15">
        <f t="shared" si="28"/>
        <v>2.4639415272021448E-7</v>
      </c>
      <c r="AI245" s="15">
        <f t="shared" si="28"/>
        <v>4.0247732845208827E-8</v>
      </c>
      <c r="AJ245" s="15">
        <f t="shared" si="28"/>
        <v>7.8320867300197336E-7</v>
      </c>
      <c r="AK245" s="15">
        <f t="shared" si="28"/>
        <v>4.9211462322245127E-8</v>
      </c>
      <c r="AL245" s="15">
        <f t="shared" si="28"/>
        <v>1.5115726907636323E-7</v>
      </c>
      <c r="AM245" s="15">
        <f t="shared" si="28"/>
        <v>5.4580752538828891E-7</v>
      </c>
      <c r="AN245" s="15">
        <f t="shared" si="28"/>
        <v>1.7050771709314886E-7</v>
      </c>
      <c r="AO245" s="15">
        <f t="shared" si="28"/>
        <v>1.1916250582888468E-8</v>
      </c>
      <c r="AP245" s="15">
        <f t="shared" si="28"/>
        <v>1.1567167339111546E-7</v>
      </c>
      <c r="AQ245" s="15">
        <f t="shared" si="28"/>
        <v>4.3960660484145949E-7</v>
      </c>
      <c r="AR245" s="15">
        <f t="shared" si="28"/>
        <v>1.7763399032437709E-7</v>
      </c>
      <c r="AS245" s="15">
        <f t="shared" si="28"/>
        <v>3.1346062390157111E-7</v>
      </c>
      <c r="AT245" s="15">
        <f t="shared" si="27"/>
        <v>2.9100404139767376E-7</v>
      </c>
      <c r="AU245" s="15">
        <f t="shared" si="27"/>
        <v>2.7555835667977166E-7</v>
      </c>
      <c r="AV245" s="15">
        <f t="shared" si="27"/>
        <v>4.2164446647129306E-7</v>
      </c>
    </row>
    <row r="246" spans="1:48" x14ac:dyDescent="0.2">
      <c r="A246" s="2">
        <v>44411</v>
      </c>
      <c r="B246" s="15">
        <f t="shared" si="26"/>
        <v>8.0859351462109782E-8</v>
      </c>
      <c r="C246" s="15">
        <f t="shared" si="26"/>
        <v>1.3158719363501908E-7</v>
      </c>
      <c r="D246" s="15">
        <f t="shared" si="26"/>
        <v>1.3035665179083268E-8</v>
      </c>
      <c r="E246" s="15">
        <f t="shared" si="26"/>
        <v>2.5749619151559888E-7</v>
      </c>
      <c r="F246" s="15">
        <f t="shared" si="26"/>
        <v>2.1204500443174059E-7</v>
      </c>
      <c r="G246" s="15">
        <f t="shared" si="26"/>
        <v>0</v>
      </c>
      <c r="H246" s="15">
        <f t="shared" si="26"/>
        <v>0</v>
      </c>
      <c r="I246" s="15">
        <f t="shared" si="26"/>
        <v>0</v>
      </c>
      <c r="J246" s="15">
        <f t="shared" si="26"/>
        <v>0</v>
      </c>
      <c r="K246" s="15">
        <f t="shared" si="26"/>
        <v>1.8839602953182371E-7</v>
      </c>
      <c r="L246" s="15">
        <f t="shared" si="26"/>
        <v>1.9783307539618439E-7</v>
      </c>
      <c r="M246" s="15">
        <f t="shared" si="26"/>
        <v>9.5442599850017062E-7</v>
      </c>
      <c r="N246" s="15">
        <f t="shared" si="26"/>
        <v>4.374415782459986E-8</v>
      </c>
      <c r="O246" s="15">
        <f t="shared" si="26"/>
        <v>1.7281983591512666E-7</v>
      </c>
      <c r="P246" s="15">
        <f t="shared" si="26"/>
        <v>0</v>
      </c>
      <c r="Q246" s="15">
        <f t="shared" si="26"/>
        <v>5.2792521115820616E-8</v>
      </c>
      <c r="R246" s="15">
        <f t="shared" ref="Q246:AF261" si="29">R69/R$179</f>
        <v>0</v>
      </c>
      <c r="S246" s="15">
        <f t="shared" si="29"/>
        <v>2.9902156432162132E-7</v>
      </c>
      <c r="T246" s="15">
        <f t="shared" si="29"/>
        <v>3.0331216275099762E-8</v>
      </c>
      <c r="U246" s="15">
        <f t="shared" si="29"/>
        <v>8.50960284367758E-8</v>
      </c>
      <c r="V246" s="15">
        <f t="shared" si="29"/>
        <v>0</v>
      </c>
      <c r="W246" s="15">
        <f t="shared" si="29"/>
        <v>4.2396055018159225E-7</v>
      </c>
      <c r="X246" s="15">
        <f t="shared" si="29"/>
        <v>0</v>
      </c>
      <c r="Y246" s="15">
        <f t="shared" si="29"/>
        <v>3.0971369524833073E-7</v>
      </c>
      <c r="Z246" s="15">
        <f t="shared" si="29"/>
        <v>2.0734247723660398E-7</v>
      </c>
      <c r="AA246" s="15">
        <f t="shared" si="29"/>
        <v>2.2137759380378444E-8</v>
      </c>
      <c r="AB246" s="15">
        <f t="shared" si="29"/>
        <v>6.7054145432155465E-8</v>
      </c>
      <c r="AC246" s="15">
        <f t="shared" si="29"/>
        <v>5.7909261541619355E-7</v>
      </c>
      <c r="AD246" s="15">
        <f t="shared" si="29"/>
        <v>3.0666647992732629E-7</v>
      </c>
      <c r="AE246" s="15">
        <f t="shared" si="29"/>
        <v>5.5150353885609055E-8</v>
      </c>
      <c r="AF246" s="15">
        <f t="shared" si="29"/>
        <v>8.572723456295681E-8</v>
      </c>
      <c r="AG246" s="15">
        <f t="shared" si="28"/>
        <v>1.3656526210324719E-6</v>
      </c>
      <c r="AH246" s="15">
        <f t="shared" si="28"/>
        <v>3.9184020304426836E-6</v>
      </c>
      <c r="AI246" s="15">
        <f t="shared" si="28"/>
        <v>1.2466142359485263E-6</v>
      </c>
      <c r="AJ246" s="15">
        <f t="shared" si="28"/>
        <v>2.7952809719032623E-7</v>
      </c>
      <c r="AK246" s="15">
        <f t="shared" si="28"/>
        <v>4.7045116628156682E-8</v>
      </c>
      <c r="AL246" s="15">
        <f t="shared" si="28"/>
        <v>3.2558874532719987E-7</v>
      </c>
      <c r="AM246" s="15">
        <f t="shared" si="28"/>
        <v>2.0056599402608573E-7</v>
      </c>
      <c r="AN246" s="15">
        <f t="shared" si="28"/>
        <v>1.2828863670085832E-7</v>
      </c>
      <c r="AO246" s="15">
        <f t="shared" si="28"/>
        <v>1.3191844937277541E-7</v>
      </c>
      <c r="AP246" s="15">
        <f t="shared" si="28"/>
        <v>0</v>
      </c>
      <c r="AQ246" s="15">
        <f t="shared" si="28"/>
        <v>3.6242630433447582E-7</v>
      </c>
      <c r="AR246" s="15">
        <f t="shared" si="28"/>
        <v>3.6181065434991892E-7</v>
      </c>
      <c r="AS246" s="15">
        <f t="shared" si="28"/>
        <v>2.9186107456037587E-7</v>
      </c>
      <c r="AT246" s="15">
        <f t="shared" si="27"/>
        <v>1.9833541315525521E-7</v>
      </c>
      <c r="AU246" s="15">
        <f t="shared" si="27"/>
        <v>1.8393099611608988E-7</v>
      </c>
      <c r="AV246" s="15">
        <f t="shared" si="27"/>
        <v>1.0595997363603849E-6</v>
      </c>
    </row>
    <row r="247" spans="1:48" x14ac:dyDescent="0.2">
      <c r="A247" s="2">
        <v>44412</v>
      </c>
      <c r="B247" s="15">
        <f t="shared" ref="B247:Q262" si="30">B70/B$179</f>
        <v>4.6347353379364998E-7</v>
      </c>
      <c r="C247" s="15">
        <f t="shared" si="30"/>
        <v>0</v>
      </c>
      <c r="D247" s="15">
        <f t="shared" si="30"/>
        <v>0</v>
      </c>
      <c r="E247" s="15">
        <f t="shared" si="30"/>
        <v>8.884257238887135E-8</v>
      </c>
      <c r="F247" s="15">
        <f t="shared" si="30"/>
        <v>2.9602382203538275E-6</v>
      </c>
      <c r="G247" s="15">
        <f t="shared" si="30"/>
        <v>1.4595191689409115E-8</v>
      </c>
      <c r="H247" s="15">
        <f t="shared" si="30"/>
        <v>1.6497197960630621E-6</v>
      </c>
      <c r="I247" s="15">
        <f t="shared" si="30"/>
        <v>0</v>
      </c>
      <c r="J247" s="15">
        <f t="shared" si="30"/>
        <v>0</v>
      </c>
      <c r="K247" s="15">
        <f t="shared" si="30"/>
        <v>1.850715892718656E-7</v>
      </c>
      <c r="L247" s="15">
        <f t="shared" si="30"/>
        <v>6.8315461291002231E-7</v>
      </c>
      <c r="M247" s="15">
        <f t="shared" si="30"/>
        <v>1.3549121914956242E-6</v>
      </c>
      <c r="N247" s="15">
        <f t="shared" si="30"/>
        <v>3.852734019494988E-7</v>
      </c>
      <c r="O247" s="15">
        <f t="shared" si="30"/>
        <v>0</v>
      </c>
      <c r="P247" s="15">
        <f t="shared" si="30"/>
        <v>1.0756704159127834E-7</v>
      </c>
      <c r="Q247" s="15">
        <f t="shared" si="29"/>
        <v>0</v>
      </c>
      <c r="R247" s="15">
        <f t="shared" si="29"/>
        <v>0</v>
      </c>
      <c r="S247" s="15">
        <f t="shared" si="29"/>
        <v>4.6019248112980732E-7</v>
      </c>
      <c r="T247" s="15">
        <f t="shared" si="29"/>
        <v>1.2013532432196923E-7</v>
      </c>
      <c r="U247" s="15">
        <f t="shared" si="29"/>
        <v>3.4007132007028147E-7</v>
      </c>
      <c r="V247" s="15">
        <f t="shared" si="29"/>
        <v>0</v>
      </c>
      <c r="W247" s="15">
        <f t="shared" si="29"/>
        <v>2.8423262278427889E-8</v>
      </c>
      <c r="X247" s="15">
        <f t="shared" si="29"/>
        <v>2.760053072018602E-7</v>
      </c>
      <c r="Y247" s="15">
        <f t="shared" si="29"/>
        <v>1.1263783403001249E-7</v>
      </c>
      <c r="Z247" s="15">
        <f t="shared" si="29"/>
        <v>1.8525291151503364E-6</v>
      </c>
      <c r="AA247" s="15">
        <f t="shared" si="29"/>
        <v>8.7294452743961755E-8</v>
      </c>
      <c r="AB247" s="15">
        <f t="shared" si="29"/>
        <v>1.718823629659625E-8</v>
      </c>
      <c r="AC247" s="15">
        <f t="shared" si="29"/>
        <v>5.203959951176424E-7</v>
      </c>
      <c r="AD247" s="15">
        <f t="shared" si="29"/>
        <v>6.4161843505249848E-8</v>
      </c>
      <c r="AE247" s="15">
        <f t="shared" si="29"/>
        <v>1.9669995013127503E-7</v>
      </c>
      <c r="AF247" s="15">
        <f t="shared" si="29"/>
        <v>6.8979740263997918E-7</v>
      </c>
      <c r="AG247" s="15">
        <f t="shared" si="28"/>
        <v>5.5123429485790981E-7</v>
      </c>
      <c r="AH247" s="15">
        <f t="shared" si="28"/>
        <v>3.7716711560440959E-6</v>
      </c>
      <c r="AI247" s="15">
        <f t="shared" si="28"/>
        <v>2.5464559757721558E-6</v>
      </c>
      <c r="AJ247" s="15">
        <f t="shared" si="28"/>
        <v>1.4156015448259458E-6</v>
      </c>
      <c r="AK247" s="15">
        <f t="shared" si="28"/>
        <v>7.4903308310807105E-8</v>
      </c>
      <c r="AL247" s="15">
        <f t="shared" si="28"/>
        <v>3.9949259094906019E-7</v>
      </c>
      <c r="AM247" s="15">
        <f t="shared" si="28"/>
        <v>6.3636435842474165E-7</v>
      </c>
      <c r="AN247" s="15">
        <f t="shared" si="28"/>
        <v>3.8807448549037508E-7</v>
      </c>
      <c r="AO247" s="15">
        <f t="shared" si="28"/>
        <v>1.3400778989828079E-7</v>
      </c>
      <c r="AP247" s="15">
        <f t="shared" si="28"/>
        <v>1.1422419683588937E-7</v>
      </c>
      <c r="AQ247" s="15">
        <f t="shared" si="28"/>
        <v>2.79176602920703E-7</v>
      </c>
      <c r="AR247" s="15">
        <f t="shared" si="28"/>
        <v>1.0488591941781937E-6</v>
      </c>
      <c r="AS247" s="15">
        <f t="shared" si="28"/>
        <v>9.6956428058921075E-7</v>
      </c>
      <c r="AT247" s="15">
        <f t="shared" si="27"/>
        <v>1.4841351211857135E-7</v>
      </c>
      <c r="AU247" s="15">
        <f t="shared" si="27"/>
        <v>2.3808849023355675E-7</v>
      </c>
      <c r="AV247" s="15">
        <f t="shared" si="27"/>
        <v>1.1144296291062299E-6</v>
      </c>
    </row>
    <row r="248" spans="1:48" x14ac:dyDescent="0.2">
      <c r="A248" s="2">
        <v>44413</v>
      </c>
      <c r="B248" s="15">
        <f t="shared" si="30"/>
        <v>4.4122656802429214E-7</v>
      </c>
      <c r="C248" s="15">
        <f t="shared" si="30"/>
        <v>8.9692862680201613E-9</v>
      </c>
      <c r="D248" s="15">
        <f t="shared" si="30"/>
        <v>1.0421667879884507E-7</v>
      </c>
      <c r="E248" s="15">
        <f t="shared" si="30"/>
        <v>3.1021417211737909E-7</v>
      </c>
      <c r="F248" s="15">
        <f t="shared" si="30"/>
        <v>1.0399299835940646E-8</v>
      </c>
      <c r="G248" s="15">
        <f t="shared" si="30"/>
        <v>0</v>
      </c>
      <c r="H248" s="15">
        <f t="shared" si="30"/>
        <v>2.7266460283395224E-7</v>
      </c>
      <c r="I248" s="15">
        <f t="shared" si="30"/>
        <v>0</v>
      </c>
      <c r="J248" s="15">
        <f t="shared" si="30"/>
        <v>1.6672885931000362E-8</v>
      </c>
      <c r="K248" s="15">
        <f t="shared" si="30"/>
        <v>1.8186244085376495E-7</v>
      </c>
      <c r="L248" s="15">
        <f t="shared" si="30"/>
        <v>0</v>
      </c>
      <c r="M248" s="15">
        <f t="shared" si="30"/>
        <v>7.8286959815199593E-7</v>
      </c>
      <c r="N248" s="15">
        <f t="shared" si="30"/>
        <v>8.4928107224859397E-8</v>
      </c>
      <c r="O248" s="15">
        <f t="shared" si="30"/>
        <v>0</v>
      </c>
      <c r="P248" s="15">
        <f t="shared" si="30"/>
        <v>1.6268017503345682E-7</v>
      </c>
      <c r="Q248" s="15">
        <f t="shared" si="29"/>
        <v>0</v>
      </c>
      <c r="R248" s="15">
        <f t="shared" si="29"/>
        <v>1.3197627279097016E-8</v>
      </c>
      <c r="S248" s="15">
        <f t="shared" si="29"/>
        <v>2.373019235794905E-7</v>
      </c>
      <c r="T248" s="15">
        <f t="shared" si="29"/>
        <v>1.2221918118784413E-7</v>
      </c>
      <c r="U248" s="15">
        <f t="shared" si="29"/>
        <v>9.9694818821921671E-8</v>
      </c>
      <c r="V248" s="15">
        <f t="shared" si="29"/>
        <v>2.4514376795701673E-8</v>
      </c>
      <c r="W248" s="15">
        <f t="shared" si="29"/>
        <v>2.6246308787700582E-9</v>
      </c>
      <c r="X248" s="15">
        <f t="shared" si="29"/>
        <v>7.641670901435462E-8</v>
      </c>
      <c r="Y248" s="15">
        <f t="shared" si="29"/>
        <v>1.798635648314638E-8</v>
      </c>
      <c r="Z248" s="15">
        <f t="shared" si="29"/>
        <v>1.6031862847379979E-7</v>
      </c>
      <c r="AA248" s="15">
        <f t="shared" si="29"/>
        <v>8.4896302287117069E-7</v>
      </c>
      <c r="AB248" s="15">
        <f t="shared" si="29"/>
        <v>1.5266079401010492E-8</v>
      </c>
      <c r="AC248" s="15">
        <f t="shared" si="29"/>
        <v>1.0982161355143069E-7</v>
      </c>
      <c r="AD248" s="15">
        <f t="shared" si="29"/>
        <v>7.3776458667574861E-7</v>
      </c>
      <c r="AE248" s="15">
        <f t="shared" si="29"/>
        <v>1.3502873006289549E-6</v>
      </c>
      <c r="AF248" s="15">
        <f t="shared" si="29"/>
        <v>1.8812712862425544E-7</v>
      </c>
      <c r="AG248" s="15">
        <f t="shared" si="28"/>
        <v>9.7322288458535915E-8</v>
      </c>
      <c r="AH248" s="15">
        <f t="shared" si="28"/>
        <v>4.1742070318619276E-6</v>
      </c>
      <c r="AI248" s="15">
        <f t="shared" si="28"/>
        <v>3.7909742997215643E-6</v>
      </c>
      <c r="AJ248" s="15">
        <f t="shared" si="28"/>
        <v>1.7272180662111646E-7</v>
      </c>
      <c r="AK248" s="15">
        <f t="shared" si="28"/>
        <v>1.4318431788195763E-7</v>
      </c>
      <c r="AL248" s="15">
        <f t="shared" si="28"/>
        <v>3.185804023063254E-7</v>
      </c>
      <c r="AM248" s="15">
        <f t="shared" si="28"/>
        <v>2.52507178030432E-7</v>
      </c>
      <c r="AN248" s="15">
        <f t="shared" si="28"/>
        <v>5.8269407239884795E-7</v>
      </c>
      <c r="AO248" s="15">
        <f t="shared" si="28"/>
        <v>4.108855957773088E-7</v>
      </c>
      <c r="AP248" s="15">
        <f t="shared" si="28"/>
        <v>2.794693166292795E-8</v>
      </c>
      <c r="AQ248" s="15">
        <f t="shared" si="28"/>
        <v>5.4190850863410422E-7</v>
      </c>
      <c r="AR248" s="15">
        <f t="shared" si="28"/>
        <v>5.8327420339700128E-7</v>
      </c>
      <c r="AS248" s="15">
        <f t="shared" si="28"/>
        <v>8.080452278128907E-8</v>
      </c>
      <c r="AT248" s="15">
        <f t="shared" si="27"/>
        <v>1.6067828504025075E-7</v>
      </c>
      <c r="AU248" s="15">
        <f t="shared" si="27"/>
        <v>2.7728165879337795E-7</v>
      </c>
      <c r="AV248" s="15">
        <f t="shared" si="27"/>
        <v>2.9448156074928489E-7</v>
      </c>
    </row>
    <row r="249" spans="1:48" x14ac:dyDescent="0.2">
      <c r="A249" s="2">
        <v>44414</v>
      </c>
      <c r="B249" s="15">
        <f t="shared" si="30"/>
        <v>1.4103385182039618E-7</v>
      </c>
      <c r="C249" s="15">
        <f t="shared" si="30"/>
        <v>2.305315586433351E-8</v>
      </c>
      <c r="D249" s="15">
        <f t="shared" si="30"/>
        <v>2.1544082677468011E-7</v>
      </c>
      <c r="E249" s="15">
        <f t="shared" si="30"/>
        <v>2.1978810389123212E-7</v>
      </c>
      <c r="F249" s="15">
        <f t="shared" si="30"/>
        <v>4.1579246301318144E-8</v>
      </c>
      <c r="G249" s="15">
        <f t="shared" si="30"/>
        <v>0</v>
      </c>
      <c r="H249" s="15">
        <f t="shared" si="30"/>
        <v>2.6485319487016033E-6</v>
      </c>
      <c r="I249" s="15">
        <f t="shared" si="30"/>
        <v>1.5802659223454038E-9</v>
      </c>
      <c r="J249" s="15">
        <f t="shared" si="30"/>
        <v>4.1626284314481781E-9</v>
      </c>
      <c r="K249" s="15">
        <f t="shared" si="30"/>
        <v>1.787626890069307E-7</v>
      </c>
      <c r="L249" s="15">
        <f t="shared" si="30"/>
        <v>0</v>
      </c>
      <c r="M249" s="15">
        <f t="shared" si="30"/>
        <v>5.0474255871571212E-8</v>
      </c>
      <c r="N249" s="15">
        <f t="shared" si="30"/>
        <v>1.5641901743731215E-8</v>
      </c>
      <c r="O249" s="15">
        <f t="shared" si="30"/>
        <v>0</v>
      </c>
      <c r="P249" s="15">
        <f t="shared" si="30"/>
        <v>2.7536819986231313E-6</v>
      </c>
      <c r="Q249" s="15">
        <f t="shared" si="29"/>
        <v>0</v>
      </c>
      <c r="R249" s="15">
        <f t="shared" si="29"/>
        <v>2.1432323710309012E-8</v>
      </c>
      <c r="S249" s="15">
        <f t="shared" si="29"/>
        <v>1.454654647580969E-7</v>
      </c>
      <c r="T249" s="15">
        <f t="shared" si="29"/>
        <v>7.7845667849661334E-8</v>
      </c>
      <c r="U249" s="15">
        <f t="shared" si="29"/>
        <v>6.777592149369482E-7</v>
      </c>
      <c r="V249" s="15">
        <f t="shared" si="29"/>
        <v>8.6257900870589702E-7</v>
      </c>
      <c r="W249" s="15">
        <f t="shared" si="29"/>
        <v>4.8490975968180365E-7</v>
      </c>
      <c r="X249" s="15">
        <f t="shared" si="29"/>
        <v>0</v>
      </c>
      <c r="Y249" s="15">
        <f t="shared" si="29"/>
        <v>1.4790782469728809E-8</v>
      </c>
      <c r="Z249" s="15">
        <f t="shared" si="29"/>
        <v>7.3708350515961477E-7</v>
      </c>
      <c r="AA249" s="15">
        <f t="shared" si="29"/>
        <v>0</v>
      </c>
      <c r="AB249" s="15">
        <f t="shared" si="29"/>
        <v>2.7649897452298693E-8</v>
      </c>
      <c r="AC249" s="15">
        <f t="shared" si="29"/>
        <v>1.0977603284626474E-7</v>
      </c>
      <c r="AD249" s="15">
        <f t="shared" si="29"/>
        <v>1.7652223068335575E-7</v>
      </c>
      <c r="AE249" s="15">
        <f t="shared" si="29"/>
        <v>6.2758428111821814E-7</v>
      </c>
      <c r="AF249" s="15">
        <f t="shared" si="29"/>
        <v>1.9785378822689201E-7</v>
      </c>
      <c r="AG249" s="15">
        <f t="shared" si="28"/>
        <v>1.4749715419905613E-6</v>
      </c>
      <c r="AH249" s="15">
        <f t="shared" si="28"/>
        <v>4.3168573053181182E-6</v>
      </c>
      <c r="AI249" s="15">
        <f t="shared" si="28"/>
        <v>0</v>
      </c>
      <c r="AJ249" s="15">
        <f t="shared" si="28"/>
        <v>0</v>
      </c>
      <c r="AK249" s="15">
        <f t="shared" si="28"/>
        <v>1.6720954997688707E-7</v>
      </c>
      <c r="AL249" s="15">
        <f t="shared" si="28"/>
        <v>4.0258001453917723E-7</v>
      </c>
      <c r="AM249" s="15">
        <f t="shared" si="28"/>
        <v>4.9078474832820353E-7</v>
      </c>
      <c r="AN249" s="15">
        <f t="shared" si="28"/>
        <v>3.5966481896268798E-7</v>
      </c>
      <c r="AO249" s="15">
        <f t="shared" si="28"/>
        <v>6.0673456116710807E-8</v>
      </c>
      <c r="AP249" s="15">
        <f t="shared" si="28"/>
        <v>3.4788931646818664E-7</v>
      </c>
      <c r="AQ249" s="15">
        <f t="shared" si="28"/>
        <v>2.3321404646144769E-7</v>
      </c>
      <c r="AR249" s="15">
        <f t="shared" si="28"/>
        <v>4.3908917489461043E-7</v>
      </c>
      <c r="AS249" s="15">
        <f t="shared" si="28"/>
        <v>6.183790657332602E-8</v>
      </c>
      <c r="AT249" s="15">
        <f t="shared" si="27"/>
        <v>4.5705831774025971E-7</v>
      </c>
      <c r="AU249" s="15">
        <f t="shared" si="27"/>
        <v>1.6572850503233926E-7</v>
      </c>
      <c r="AV249" s="15">
        <f t="shared" si="27"/>
        <v>7.2404548740149289E-7</v>
      </c>
    </row>
    <row r="250" spans="1:48" x14ac:dyDescent="0.2">
      <c r="A250" s="2">
        <v>44415</v>
      </c>
      <c r="B250" s="15">
        <f t="shared" si="30"/>
        <v>6.1221751201063909E-7</v>
      </c>
      <c r="C250" s="15">
        <f t="shared" si="30"/>
        <v>1.7013380601706733E-7</v>
      </c>
      <c r="D250" s="15">
        <f t="shared" si="30"/>
        <v>1.6617019195607212E-6</v>
      </c>
      <c r="E250" s="15">
        <f t="shared" si="30"/>
        <v>1.478884238093737E-8</v>
      </c>
      <c r="F250" s="15">
        <f t="shared" si="30"/>
        <v>0</v>
      </c>
      <c r="G250" s="15">
        <f t="shared" si="30"/>
        <v>4.3741059436803765E-7</v>
      </c>
      <c r="H250" s="15">
        <f t="shared" si="30"/>
        <v>5.7829600402001109E-7</v>
      </c>
      <c r="I250" s="15">
        <f t="shared" si="30"/>
        <v>1.5800973066900107E-9</v>
      </c>
      <c r="J250" s="15">
        <f t="shared" si="30"/>
        <v>2.0806162565638864E-9</v>
      </c>
      <c r="K250" s="15">
        <f t="shared" si="30"/>
        <v>1.7576683365236505E-7</v>
      </c>
      <c r="L250" s="15">
        <f t="shared" si="30"/>
        <v>0</v>
      </c>
      <c r="M250" s="15">
        <f t="shared" si="30"/>
        <v>2.2747494011246985E-6</v>
      </c>
      <c r="N250" s="15">
        <f t="shared" si="30"/>
        <v>6.517516971259564E-8</v>
      </c>
      <c r="O250" s="15">
        <f t="shared" si="30"/>
        <v>0</v>
      </c>
      <c r="P250" s="15">
        <f t="shared" si="30"/>
        <v>2.5035975803087043E-7</v>
      </c>
      <c r="Q250" s="15">
        <f t="shared" si="29"/>
        <v>0</v>
      </c>
      <c r="R250" s="15">
        <f t="shared" si="29"/>
        <v>3.2938312550188617E-9</v>
      </c>
      <c r="S250" s="15">
        <f t="shared" si="29"/>
        <v>4.1965958892784527E-7</v>
      </c>
      <c r="T250" s="15">
        <f t="shared" si="29"/>
        <v>1.4347233595420588E-7</v>
      </c>
      <c r="U250" s="15">
        <f t="shared" si="29"/>
        <v>3.4822667529789429E-7</v>
      </c>
      <c r="V250" s="15">
        <f t="shared" si="29"/>
        <v>1.8579077291519313E-7</v>
      </c>
      <c r="W250" s="15">
        <f t="shared" si="29"/>
        <v>5.4209869213996678E-7</v>
      </c>
      <c r="X250" s="15">
        <f t="shared" si="29"/>
        <v>5.3245180631519236E-7</v>
      </c>
      <c r="Y250" s="15">
        <f t="shared" si="29"/>
        <v>0</v>
      </c>
      <c r="Z250" s="15">
        <f t="shared" si="29"/>
        <v>4.4928357891132727E-7</v>
      </c>
      <c r="AA250" s="15">
        <f t="shared" si="29"/>
        <v>1.0666825481197554E-7</v>
      </c>
      <c r="AB250" s="15">
        <f t="shared" si="29"/>
        <v>8.5698475080191779E-9</v>
      </c>
      <c r="AC250" s="15">
        <f t="shared" si="29"/>
        <v>2.0681658834859502E-8</v>
      </c>
      <c r="AD250" s="15">
        <f t="shared" si="29"/>
        <v>0</v>
      </c>
      <c r="AE250" s="15">
        <f t="shared" si="29"/>
        <v>8.7069936009256579E-8</v>
      </c>
      <c r="AF250" s="15">
        <f t="shared" si="29"/>
        <v>4.6518994702372577E-8</v>
      </c>
      <c r="AG250" s="15">
        <f t="shared" si="28"/>
        <v>5.3089536977346946E-8</v>
      </c>
      <c r="AH250" s="15">
        <f t="shared" si="28"/>
        <v>3.5182340051763193E-6</v>
      </c>
      <c r="AI250" s="15">
        <f t="shared" si="28"/>
        <v>0</v>
      </c>
      <c r="AJ250" s="15">
        <f t="shared" si="28"/>
        <v>9.0396744500024933E-8</v>
      </c>
      <c r="AK250" s="15">
        <f t="shared" si="28"/>
        <v>1.4433131664530517E-7</v>
      </c>
      <c r="AL250" s="15">
        <f t="shared" si="28"/>
        <v>2.216267731382961E-7</v>
      </c>
      <c r="AM250" s="15">
        <f t="shared" si="28"/>
        <v>5.037757849764044E-7</v>
      </c>
      <c r="AN250" s="15">
        <f t="shared" si="28"/>
        <v>2.2666733007742514E-7</v>
      </c>
      <c r="AO250" s="15">
        <f t="shared" si="28"/>
        <v>2.6443013304648437E-7</v>
      </c>
      <c r="AP250" s="15">
        <f t="shared" si="28"/>
        <v>2.7026572704480228E-7</v>
      </c>
      <c r="AQ250" s="15">
        <f t="shared" si="28"/>
        <v>2.0777095945322364E-7</v>
      </c>
      <c r="AR250" s="15">
        <f t="shared" si="28"/>
        <v>3.4065476697579392E-7</v>
      </c>
      <c r="AS250" s="15">
        <f t="shared" si="28"/>
        <v>2.4289585898901382E-7</v>
      </c>
      <c r="AT250" s="15">
        <f t="shared" si="27"/>
        <v>2.6870272192710412E-7</v>
      </c>
      <c r="AU250" s="15">
        <f t="shared" si="27"/>
        <v>5.0341735455140244E-8</v>
      </c>
      <c r="AV250" s="15">
        <f t="shared" si="27"/>
        <v>8.0778634990929257E-7</v>
      </c>
    </row>
    <row r="251" spans="1:48" x14ac:dyDescent="0.2">
      <c r="A251" s="2">
        <v>44416</v>
      </c>
      <c r="B251" s="15">
        <f t="shared" si="30"/>
        <v>3.630067679598509E-7</v>
      </c>
      <c r="C251" s="15">
        <f t="shared" si="30"/>
        <v>1.0651314977110704E-7</v>
      </c>
      <c r="D251" s="15">
        <f t="shared" si="30"/>
        <v>3.1487659950586313E-7</v>
      </c>
      <c r="E251" s="15">
        <f t="shared" si="30"/>
        <v>6.4788319413391707E-8</v>
      </c>
      <c r="F251" s="15">
        <f t="shared" si="30"/>
        <v>0</v>
      </c>
      <c r="G251" s="15">
        <f t="shared" si="30"/>
        <v>5.6595246069508265E-9</v>
      </c>
      <c r="H251" s="15">
        <f t="shared" si="30"/>
        <v>1.0558655283450796E-7</v>
      </c>
      <c r="I251" s="15">
        <f t="shared" si="30"/>
        <v>0</v>
      </c>
      <c r="J251" s="15">
        <f t="shared" si="30"/>
        <v>2.0438627720787E-7</v>
      </c>
      <c r="K251" s="15">
        <f t="shared" si="30"/>
        <v>1.7286973733371725E-7</v>
      </c>
      <c r="L251" s="15">
        <f t="shared" si="30"/>
        <v>0</v>
      </c>
      <c r="M251" s="15">
        <f t="shared" si="30"/>
        <v>7.9711588275277221E-9</v>
      </c>
      <c r="N251" s="15">
        <f t="shared" si="30"/>
        <v>1.266425982747988E-7</v>
      </c>
      <c r="O251" s="15">
        <f t="shared" si="30"/>
        <v>9.6275212260150733E-9</v>
      </c>
      <c r="P251" s="15">
        <f t="shared" si="30"/>
        <v>3.212287900660639E-6</v>
      </c>
      <c r="Q251" s="15">
        <f t="shared" si="29"/>
        <v>0</v>
      </c>
      <c r="R251" s="15">
        <f t="shared" si="29"/>
        <v>1.6466506157421918E-7</v>
      </c>
      <c r="S251" s="15">
        <f t="shared" si="29"/>
        <v>1.3828127438442115E-7</v>
      </c>
      <c r="T251" s="15">
        <f t="shared" si="29"/>
        <v>1.7860260204747381E-8</v>
      </c>
      <c r="U251" s="15">
        <f t="shared" si="29"/>
        <v>1.8325343146778491E-7</v>
      </c>
      <c r="V251" s="15">
        <f t="shared" si="29"/>
        <v>3.7433824859644778E-6</v>
      </c>
      <c r="W251" s="15">
        <f t="shared" si="29"/>
        <v>9.5340355464659785E-9</v>
      </c>
      <c r="X251" s="15">
        <f t="shared" si="29"/>
        <v>1.3292528852833335E-7</v>
      </c>
      <c r="Y251" s="15">
        <f t="shared" si="29"/>
        <v>0</v>
      </c>
      <c r="Z251" s="15">
        <f t="shared" si="29"/>
        <v>1.2527058038640802E-6</v>
      </c>
      <c r="AA251" s="15">
        <f t="shared" si="29"/>
        <v>8.6992994293114979E-8</v>
      </c>
      <c r="AB251" s="15">
        <f t="shared" si="29"/>
        <v>1.6180961646334187E-8</v>
      </c>
      <c r="AC251" s="15">
        <f t="shared" si="29"/>
        <v>3.316989420793941E-7</v>
      </c>
      <c r="AD251" s="15">
        <f t="shared" si="29"/>
        <v>5.1724378281909166E-7</v>
      </c>
      <c r="AE251" s="15">
        <f t="shared" si="29"/>
        <v>2.2610702352007653E-8</v>
      </c>
      <c r="AF251" s="15">
        <f t="shared" si="29"/>
        <v>9.2159943252608761E-8</v>
      </c>
      <c r="AG251" s="15">
        <f t="shared" si="28"/>
        <v>0</v>
      </c>
      <c r="AH251" s="15">
        <f t="shared" si="28"/>
        <v>8.1034247063822609E-7</v>
      </c>
      <c r="AI251" s="15">
        <f t="shared" si="28"/>
        <v>3.0957533006577719E-7</v>
      </c>
      <c r="AJ251" s="15">
        <f t="shared" si="28"/>
        <v>7.0586476213053261E-7</v>
      </c>
      <c r="AK251" s="15">
        <f t="shared" si="28"/>
        <v>1.2360412929753326E-7</v>
      </c>
      <c r="AL251" s="15">
        <f t="shared" si="28"/>
        <v>1.9104653961109374E-7</v>
      </c>
      <c r="AM251" s="15">
        <f t="shared" si="28"/>
        <v>2.9510693966767548E-7</v>
      </c>
      <c r="AN251" s="15">
        <f t="shared" si="28"/>
        <v>3.5976435763720882E-7</v>
      </c>
      <c r="AO251" s="15">
        <f t="shared" si="28"/>
        <v>4.808770063005104E-7</v>
      </c>
      <c r="AP251" s="15">
        <f t="shared" si="28"/>
        <v>1.7875266371827749E-7</v>
      </c>
      <c r="AQ251" s="15">
        <f t="shared" si="28"/>
        <v>1.3826549308720579E-7</v>
      </c>
      <c r="AR251" s="15">
        <f t="shared" si="28"/>
        <v>1.5972252186560083E-7</v>
      </c>
      <c r="AS251" s="15">
        <f t="shared" si="28"/>
        <v>9.184321210965298E-8</v>
      </c>
      <c r="AT251" s="15">
        <f t="shared" si="27"/>
        <v>9.6027782237929707E-9</v>
      </c>
      <c r="AU251" s="15">
        <f t="shared" si="27"/>
        <v>9.5236122612095454E-8</v>
      </c>
      <c r="AV251" s="15">
        <f t="shared" si="27"/>
        <v>8.3830044947819067E-7</v>
      </c>
    </row>
    <row r="252" spans="1:48" x14ac:dyDescent="0.2">
      <c r="A252" s="2">
        <v>44417</v>
      </c>
      <c r="B252" s="15">
        <f t="shared" si="30"/>
        <v>4.1307242140731959E-7</v>
      </c>
      <c r="C252" s="15">
        <f t="shared" si="30"/>
        <v>2.8625788385107797E-7</v>
      </c>
      <c r="D252" s="15">
        <f t="shared" si="30"/>
        <v>1.1059086082044564E-7</v>
      </c>
      <c r="E252" s="15">
        <f t="shared" si="30"/>
        <v>3.2418189543672217E-7</v>
      </c>
      <c r="F252" s="15">
        <f t="shared" si="30"/>
        <v>5.1884486040582802E-9</v>
      </c>
      <c r="G252" s="15">
        <f t="shared" si="30"/>
        <v>4.9359873161249257E-7</v>
      </c>
      <c r="H252" s="15">
        <f t="shared" si="30"/>
        <v>7.5168627411401679E-7</v>
      </c>
      <c r="I252" s="15">
        <f t="shared" si="30"/>
        <v>0</v>
      </c>
      <c r="J252" s="15">
        <f t="shared" si="30"/>
        <v>4.4512645685514808E-8</v>
      </c>
      <c r="K252" s="15">
        <f t="shared" si="30"/>
        <v>1.7006659581703623E-7</v>
      </c>
      <c r="L252" s="15">
        <f t="shared" si="30"/>
        <v>0</v>
      </c>
      <c r="M252" s="15">
        <f t="shared" si="30"/>
        <v>0</v>
      </c>
      <c r="N252" s="15">
        <f t="shared" si="30"/>
        <v>2.0287679655214772E-8</v>
      </c>
      <c r="O252" s="15">
        <f t="shared" si="30"/>
        <v>3.4139813532319864E-8</v>
      </c>
      <c r="P252" s="15">
        <f t="shared" si="30"/>
        <v>1.0808418397459141E-6</v>
      </c>
      <c r="Q252" s="15">
        <f t="shared" si="29"/>
        <v>0</v>
      </c>
      <c r="R252" s="15">
        <f t="shared" si="29"/>
        <v>9.2783248828620877E-7</v>
      </c>
      <c r="S252" s="15">
        <f t="shared" si="29"/>
        <v>1.1807515302441435E-7</v>
      </c>
      <c r="T252" s="15">
        <f t="shared" si="29"/>
        <v>1.2972509383270721E-7</v>
      </c>
      <c r="U252" s="15">
        <f t="shared" si="29"/>
        <v>0</v>
      </c>
      <c r="V252" s="15">
        <f t="shared" si="29"/>
        <v>1.8746577381127796E-7</v>
      </c>
      <c r="W252" s="15">
        <f t="shared" si="29"/>
        <v>1.3335459573934006E-8</v>
      </c>
      <c r="X252" s="15">
        <f t="shared" si="29"/>
        <v>4.3472628767396972E-7</v>
      </c>
      <c r="Y252" s="15">
        <f t="shared" si="29"/>
        <v>0</v>
      </c>
      <c r="Z252" s="15">
        <f t="shared" si="29"/>
        <v>6.9311103115778823E-8</v>
      </c>
      <c r="AA252" s="15">
        <f t="shared" si="29"/>
        <v>1.3949779466367066E-8</v>
      </c>
      <c r="AB252" s="15">
        <f t="shared" si="29"/>
        <v>2.377741935674704E-8</v>
      </c>
      <c r="AC252" s="15">
        <f t="shared" si="29"/>
        <v>2.3694171101560146E-7</v>
      </c>
      <c r="AD252" s="15">
        <f t="shared" si="29"/>
        <v>2.9020370605049639E-7</v>
      </c>
      <c r="AE252" s="15">
        <f t="shared" si="29"/>
        <v>5.4766045298080102E-7</v>
      </c>
      <c r="AF252" s="15">
        <f t="shared" si="29"/>
        <v>1.0757946771972354E-6</v>
      </c>
      <c r="AG252" s="15">
        <f t="shared" si="28"/>
        <v>0</v>
      </c>
      <c r="AH252" s="15">
        <f t="shared" si="28"/>
        <v>2.4741005357247208E-7</v>
      </c>
      <c r="AI252" s="15">
        <f t="shared" si="28"/>
        <v>3.9640219896601899E-6</v>
      </c>
      <c r="AJ252" s="15">
        <f t="shared" si="28"/>
        <v>8.1873671261051877E-7</v>
      </c>
      <c r="AK252" s="15">
        <f t="shared" si="28"/>
        <v>8.461869557560033E-8</v>
      </c>
      <c r="AL252" s="15">
        <f t="shared" si="28"/>
        <v>2.2404977071657289E-7</v>
      </c>
      <c r="AM252" s="15">
        <f t="shared" si="28"/>
        <v>2.735431777378966E-7</v>
      </c>
      <c r="AN252" s="15">
        <f t="shared" si="28"/>
        <v>1.7478292011982833E-7</v>
      </c>
      <c r="AO252" s="15">
        <f t="shared" si="28"/>
        <v>2.5701808703387539E-7</v>
      </c>
      <c r="AP252" s="15">
        <f t="shared" si="28"/>
        <v>2.1154695828717076E-7</v>
      </c>
      <c r="AQ252" s="15">
        <f t="shared" si="28"/>
        <v>4.0298278379829505E-7</v>
      </c>
      <c r="AR252" s="15">
        <f t="shared" si="28"/>
        <v>2.1800090166619377E-7</v>
      </c>
      <c r="AS252" s="15">
        <f t="shared" si="28"/>
        <v>2.4042708732902789E-7</v>
      </c>
      <c r="AT252" s="15">
        <f t="shared" si="27"/>
        <v>9.5190342119236488E-8</v>
      </c>
      <c r="AU252" s="15">
        <f t="shared" si="27"/>
        <v>1.0223539805316745E-7</v>
      </c>
      <c r="AV252" s="15">
        <f t="shared" si="27"/>
        <v>3.5516117649118174E-7</v>
      </c>
    </row>
    <row r="253" spans="1:48" x14ac:dyDescent="0.2">
      <c r="A253" s="2">
        <v>44418</v>
      </c>
      <c r="B253" s="15">
        <f t="shared" si="30"/>
        <v>2.9821844919179009E-7</v>
      </c>
      <c r="C253" s="15">
        <f t="shared" si="30"/>
        <v>8.8224679380331714E-8</v>
      </c>
      <c r="D253" s="15">
        <f t="shared" si="30"/>
        <v>1.6713508408390263E-6</v>
      </c>
      <c r="E253" s="15">
        <f t="shared" si="30"/>
        <v>7.1492663766009123E-9</v>
      </c>
      <c r="F253" s="15">
        <f t="shared" si="30"/>
        <v>1.0374662252870359E-8</v>
      </c>
      <c r="G253" s="15">
        <f t="shared" si="30"/>
        <v>1.3686315749230058E-6</v>
      </c>
      <c r="H253" s="15">
        <f t="shared" si="30"/>
        <v>1.6164543260988657E-6</v>
      </c>
      <c r="I253" s="15">
        <f t="shared" si="30"/>
        <v>0</v>
      </c>
      <c r="J253" s="15">
        <f t="shared" si="30"/>
        <v>1.6364927315863571E-7</v>
      </c>
      <c r="K253" s="15">
        <f t="shared" si="30"/>
        <v>1.673529115052916E-7</v>
      </c>
      <c r="L253" s="15">
        <f t="shared" si="30"/>
        <v>1.2920777400576782E-7</v>
      </c>
      <c r="M253" s="15">
        <f t="shared" si="30"/>
        <v>3.9830324464102994E-8</v>
      </c>
      <c r="N253" s="15">
        <f t="shared" si="30"/>
        <v>1.1979868693211604E-9</v>
      </c>
      <c r="O253" s="15">
        <f t="shared" si="30"/>
        <v>1.4368728609444346E-9</v>
      </c>
      <c r="P253" s="15">
        <f t="shared" si="30"/>
        <v>5.0094405396132011E-7</v>
      </c>
      <c r="Q253" s="15">
        <f t="shared" si="29"/>
        <v>0</v>
      </c>
      <c r="R253" s="15">
        <f t="shared" si="29"/>
        <v>1.311075742694288E-6</v>
      </c>
      <c r="S253" s="15">
        <f t="shared" si="29"/>
        <v>5.3941594708906243E-8</v>
      </c>
      <c r="T253" s="15">
        <f t="shared" si="29"/>
        <v>3.7698719142281695E-8</v>
      </c>
      <c r="U253" s="15">
        <f t="shared" si="29"/>
        <v>0</v>
      </c>
      <c r="V253" s="15">
        <f t="shared" si="29"/>
        <v>1.3815014214490947E-6</v>
      </c>
      <c r="W253" s="15">
        <f t="shared" si="29"/>
        <v>3.1488575359918701E-7</v>
      </c>
      <c r="X253" s="15">
        <f t="shared" si="29"/>
        <v>1.7447548855575095E-7</v>
      </c>
      <c r="Y253" s="15">
        <f t="shared" si="29"/>
        <v>4.7485010248531475E-9</v>
      </c>
      <c r="Z253" s="15">
        <f t="shared" si="29"/>
        <v>8.5686820096206717E-8</v>
      </c>
      <c r="AA253" s="15">
        <f t="shared" si="29"/>
        <v>3.6900238449688975E-7</v>
      </c>
      <c r="AB253" s="15">
        <f t="shared" si="29"/>
        <v>8.5503000227600434E-9</v>
      </c>
      <c r="AC253" s="15">
        <f t="shared" si="29"/>
        <v>6.2973027819603409E-8</v>
      </c>
      <c r="AD253" s="15">
        <f t="shared" si="29"/>
        <v>8.9839338514148387E-8</v>
      </c>
      <c r="AE253" s="15">
        <f t="shared" si="29"/>
        <v>1.7142194056969267E-6</v>
      </c>
      <c r="AF253" s="15">
        <f t="shared" si="29"/>
        <v>6.5174536435517475E-7</v>
      </c>
      <c r="AG253" s="15">
        <f t="shared" si="28"/>
        <v>0</v>
      </c>
      <c r="AH253" s="15">
        <f t="shared" si="28"/>
        <v>7.6612272719158794E-9</v>
      </c>
      <c r="AI253" s="15">
        <f t="shared" si="28"/>
        <v>1.0401371922044933E-6</v>
      </c>
      <c r="AJ253" s="15">
        <f t="shared" si="28"/>
        <v>6.3002683084119628E-7</v>
      </c>
      <c r="AK253" s="15">
        <f t="shared" si="28"/>
        <v>1.811927949627689E-7</v>
      </c>
      <c r="AL253" s="15">
        <f t="shared" si="28"/>
        <v>3.7180513064378518E-7</v>
      </c>
      <c r="AM253" s="15">
        <f t="shared" si="28"/>
        <v>3.2207029766916518E-7</v>
      </c>
      <c r="AN253" s="15">
        <f t="shared" si="28"/>
        <v>7.6396415733050451E-8</v>
      </c>
      <c r="AO253" s="15">
        <f t="shared" si="28"/>
        <v>2.8361398489265217E-7</v>
      </c>
      <c r="AP253" s="15">
        <f t="shared" si="28"/>
        <v>3.3085650842560842E-8</v>
      </c>
      <c r="AQ253" s="15">
        <f t="shared" si="28"/>
        <v>4.8191787742653757E-7</v>
      </c>
      <c r="AR253" s="15">
        <f t="shared" si="28"/>
        <v>2.0283601461753967E-9</v>
      </c>
      <c r="AS253" s="15">
        <f t="shared" si="28"/>
        <v>2.6319823338769293E-7</v>
      </c>
      <c r="AT253" s="15">
        <f t="shared" si="27"/>
        <v>2.4577874808435779E-7</v>
      </c>
      <c r="AU253" s="15">
        <f t="shared" si="27"/>
        <v>5.9411048654621145E-8</v>
      </c>
      <c r="AV253" s="15">
        <f t="shared" si="27"/>
        <v>2.7288124089771875E-7</v>
      </c>
    </row>
    <row r="254" spans="1:48" x14ac:dyDescent="0.2">
      <c r="A254" s="2">
        <v>44419</v>
      </c>
      <c r="B254" s="15">
        <f t="shared" si="30"/>
        <v>4.255477144842931E-8</v>
      </c>
      <c r="C254" s="15">
        <f t="shared" si="30"/>
        <v>1.6575018769971814E-7</v>
      </c>
      <c r="D254" s="15">
        <f t="shared" si="30"/>
        <v>1.107528376905261E-7</v>
      </c>
      <c r="E254" s="15">
        <f t="shared" si="30"/>
        <v>3.4685495543724448E-7</v>
      </c>
      <c r="F254" s="15">
        <f t="shared" si="30"/>
        <v>1.0785003038467202E-6</v>
      </c>
      <c r="G254" s="15">
        <f t="shared" si="30"/>
        <v>2.4588541033425928E-7</v>
      </c>
      <c r="H254" s="15">
        <f t="shared" si="30"/>
        <v>6.5512881219216721E-7</v>
      </c>
      <c r="I254" s="15">
        <f t="shared" si="30"/>
        <v>1.7905858906154503E-8</v>
      </c>
      <c r="J254" s="15">
        <f t="shared" si="30"/>
        <v>6.0934476192660639E-7</v>
      </c>
      <c r="K254" s="15">
        <f t="shared" si="30"/>
        <v>1.6472446935820049E-7</v>
      </c>
      <c r="L254" s="15">
        <f t="shared" si="30"/>
        <v>5.5000858129585815E-7</v>
      </c>
      <c r="M254" s="15">
        <f t="shared" si="30"/>
        <v>9.2641413269428523E-9</v>
      </c>
      <c r="N254" s="15">
        <f t="shared" si="30"/>
        <v>1.9417580627565474E-7</v>
      </c>
      <c r="O254" s="15">
        <f t="shared" si="30"/>
        <v>2.2507280343774705E-8</v>
      </c>
      <c r="P254" s="15">
        <f t="shared" si="30"/>
        <v>0</v>
      </c>
      <c r="Q254" s="15">
        <f t="shared" si="29"/>
        <v>0</v>
      </c>
      <c r="R254" s="15">
        <f t="shared" si="29"/>
        <v>1.0280105017323328E-8</v>
      </c>
      <c r="S254" s="15">
        <f t="shared" si="29"/>
        <v>9.3033027811890704E-8</v>
      </c>
      <c r="T254" s="15">
        <f t="shared" si="29"/>
        <v>1.397011229274297E-7</v>
      </c>
      <c r="U254" s="15">
        <f t="shared" si="29"/>
        <v>0</v>
      </c>
      <c r="V254" s="15">
        <f t="shared" si="29"/>
        <v>9.9897470231427973E-7</v>
      </c>
      <c r="W254" s="15">
        <f t="shared" si="29"/>
        <v>8.4494477314105597E-8</v>
      </c>
      <c r="X254" s="15">
        <f t="shared" si="29"/>
        <v>3.7230758736441815E-7</v>
      </c>
      <c r="Y254" s="15">
        <f t="shared" si="29"/>
        <v>0</v>
      </c>
      <c r="Z254" s="15">
        <f t="shared" si="29"/>
        <v>6.3938050728919903E-8</v>
      </c>
      <c r="AA254" s="15">
        <f t="shared" si="29"/>
        <v>1.1960470074957584E-7</v>
      </c>
      <c r="AB254" s="15">
        <f t="shared" si="29"/>
        <v>2.8489532398797661E-9</v>
      </c>
      <c r="AC254" s="15">
        <f t="shared" si="29"/>
        <v>4.3659567984742081E-7</v>
      </c>
      <c r="AD254" s="15">
        <f t="shared" si="29"/>
        <v>1.468769829943348E-7</v>
      </c>
      <c r="AE254" s="15">
        <f t="shared" si="29"/>
        <v>8.8968090259906935E-7</v>
      </c>
      <c r="AF254" s="15">
        <f t="shared" si="29"/>
        <v>3.0814914418578591E-7</v>
      </c>
      <c r="AG254" s="15">
        <f t="shared" si="28"/>
        <v>1.3251177271029496E-8</v>
      </c>
      <c r="AH254" s="15">
        <f t="shared" si="28"/>
        <v>0</v>
      </c>
      <c r="AI254" s="15">
        <f t="shared" si="28"/>
        <v>0</v>
      </c>
      <c r="AJ254" s="15">
        <f t="shared" si="28"/>
        <v>2.4046077419969487E-7</v>
      </c>
      <c r="AK254" s="15">
        <f t="shared" si="28"/>
        <v>1.040979509284925E-7</v>
      </c>
      <c r="AL254" s="15">
        <f t="shared" si="28"/>
        <v>1.3140241387618824E-7</v>
      </c>
      <c r="AM254" s="15">
        <f t="shared" si="28"/>
        <v>3.4832781405693312E-7</v>
      </c>
      <c r="AN254" s="15">
        <f t="shared" si="28"/>
        <v>1.5670180297039079E-7</v>
      </c>
      <c r="AO254" s="15">
        <f t="shared" si="28"/>
        <v>4.658473207524843E-7</v>
      </c>
      <c r="AP254" s="15">
        <f t="shared" si="28"/>
        <v>0</v>
      </c>
      <c r="AQ254" s="15">
        <f t="shared" si="28"/>
        <v>2.7600893182252508E-8</v>
      </c>
      <c r="AR254" s="15">
        <f t="shared" si="28"/>
        <v>1.2675041563489293E-7</v>
      </c>
      <c r="AS254" s="15">
        <f t="shared" si="28"/>
        <v>5.5967706278930503E-7</v>
      </c>
      <c r="AT254" s="15">
        <f t="shared" si="27"/>
        <v>2.2376770548273198E-7</v>
      </c>
      <c r="AU254" s="15">
        <f t="shared" si="27"/>
        <v>8.0553193295759651E-8</v>
      </c>
      <c r="AV254" s="15">
        <f t="shared" si="27"/>
        <v>1.0822948711952188E-6</v>
      </c>
    </row>
    <row r="255" spans="1:48" x14ac:dyDescent="0.2">
      <c r="A255" s="2">
        <v>44420</v>
      </c>
      <c r="B255" s="15">
        <f t="shared" si="30"/>
        <v>1.4995666703519735E-7</v>
      </c>
      <c r="C255" s="15">
        <f t="shared" si="30"/>
        <v>1.8395997089900428E-8</v>
      </c>
      <c r="D255" s="15">
        <f t="shared" si="30"/>
        <v>6.6347296876108511E-8</v>
      </c>
      <c r="E255" s="15">
        <f t="shared" si="30"/>
        <v>7.6262996886965295E-7</v>
      </c>
      <c r="F255" s="15">
        <f t="shared" si="30"/>
        <v>1.8312967725106572E-6</v>
      </c>
      <c r="G255" s="15">
        <f t="shared" si="30"/>
        <v>0</v>
      </c>
      <c r="H255" s="15">
        <f t="shared" si="30"/>
        <v>0</v>
      </c>
      <c r="I255" s="15">
        <f t="shared" si="30"/>
        <v>0</v>
      </c>
      <c r="J255" s="15">
        <f t="shared" si="30"/>
        <v>5.2950332680033662E-7</v>
      </c>
      <c r="K255" s="15">
        <f t="shared" si="30"/>
        <v>1.6217731504618253E-7</v>
      </c>
      <c r="L255" s="15">
        <f t="shared" si="30"/>
        <v>2.0509436332423517E-6</v>
      </c>
      <c r="M255" s="15">
        <f t="shared" si="30"/>
        <v>4.4963841705133829E-8</v>
      </c>
      <c r="N255" s="15">
        <f t="shared" si="30"/>
        <v>1.7251784265333648E-8</v>
      </c>
      <c r="O255" s="15">
        <f t="shared" si="30"/>
        <v>1.8150286644109614E-8</v>
      </c>
      <c r="P255" s="15">
        <f t="shared" si="30"/>
        <v>0</v>
      </c>
      <c r="Q255" s="15">
        <f t="shared" si="29"/>
        <v>0</v>
      </c>
      <c r="R255" s="15">
        <f t="shared" si="29"/>
        <v>3.6255873658866424E-7</v>
      </c>
      <c r="S255" s="15">
        <f t="shared" si="29"/>
        <v>1.31865475881697E-7</v>
      </c>
      <c r="T255" s="15">
        <f t="shared" si="29"/>
        <v>0</v>
      </c>
      <c r="U255" s="15">
        <f t="shared" si="29"/>
        <v>0</v>
      </c>
      <c r="V255" s="15">
        <f t="shared" si="29"/>
        <v>1.1946274785345507E-6</v>
      </c>
      <c r="W255" s="15">
        <f t="shared" si="29"/>
        <v>2.0152352019431059E-8</v>
      </c>
      <c r="X255" s="15">
        <f t="shared" si="29"/>
        <v>1.5198875611143138E-7</v>
      </c>
      <c r="Y255" s="15">
        <f t="shared" si="29"/>
        <v>0</v>
      </c>
      <c r="Z255" s="15">
        <f t="shared" si="29"/>
        <v>3.9317857319326917E-9</v>
      </c>
      <c r="AA255" s="15">
        <f t="shared" si="29"/>
        <v>1.7312564231044651E-7</v>
      </c>
      <c r="AB255" s="15">
        <f t="shared" si="29"/>
        <v>1.9939998323160084E-8</v>
      </c>
      <c r="AC255" s="15">
        <f t="shared" si="29"/>
        <v>1.0808472910082626E-7</v>
      </c>
      <c r="AD255" s="15">
        <f t="shared" si="29"/>
        <v>1.3237934355999804E-7</v>
      </c>
      <c r="AE255" s="15">
        <f t="shared" si="29"/>
        <v>6.3993562536301615E-7</v>
      </c>
      <c r="AF255" s="15">
        <f t="shared" si="29"/>
        <v>5.9659810246611686E-7</v>
      </c>
      <c r="AG255" s="15">
        <f t="shared" si="28"/>
        <v>0</v>
      </c>
      <c r="AH255" s="15">
        <f t="shared" si="28"/>
        <v>3.7720820555676627E-7</v>
      </c>
      <c r="AI255" s="15">
        <f t="shared" si="28"/>
        <v>0</v>
      </c>
      <c r="AJ255" s="15">
        <f t="shared" si="28"/>
        <v>4.8025383672142878E-7</v>
      </c>
      <c r="AK255" s="15">
        <f t="shared" si="28"/>
        <v>1.1791999079508663E-7</v>
      </c>
      <c r="AL255" s="15">
        <f t="shared" si="28"/>
        <v>2.6449915778508803E-7</v>
      </c>
      <c r="AM255" s="15">
        <f t="shared" si="28"/>
        <v>2.50154954443896E-7</v>
      </c>
      <c r="AN255" s="15">
        <f t="shared" si="28"/>
        <v>1.8827160145176048E-7</v>
      </c>
      <c r="AO255" s="15">
        <f t="shared" si="28"/>
        <v>5.773375493618343E-8</v>
      </c>
      <c r="AP255" s="15">
        <f t="shared" si="28"/>
        <v>0</v>
      </c>
      <c r="AQ255" s="15">
        <f t="shared" si="28"/>
        <v>1.7873925898340864E-8</v>
      </c>
      <c r="AR255" s="15">
        <f t="shared" si="28"/>
        <v>6.2190805433472246E-8</v>
      </c>
      <c r="AS255" s="15">
        <f t="shared" si="28"/>
        <v>7.0435288104991041E-7</v>
      </c>
      <c r="AT255" s="15">
        <f t="shared" si="27"/>
        <v>3.9528817674323641E-7</v>
      </c>
      <c r="AU255" s="15">
        <f t="shared" si="27"/>
        <v>1.1088396155741246E-7</v>
      </c>
      <c r="AV255" s="15">
        <f t="shared" si="27"/>
        <v>7.557351422165783E-7</v>
      </c>
    </row>
    <row r="256" spans="1:48" x14ac:dyDescent="0.2">
      <c r="A256" s="2">
        <v>44421</v>
      </c>
      <c r="B256" s="15">
        <f t="shared" si="30"/>
        <v>0</v>
      </c>
      <c r="C256" s="15">
        <f t="shared" si="30"/>
        <v>6.9838162188913259E-7</v>
      </c>
      <c r="D256" s="15">
        <f t="shared" si="30"/>
        <v>1.8515174153959533E-7</v>
      </c>
      <c r="E256" s="15">
        <f t="shared" si="30"/>
        <v>5.5818624612916065E-7</v>
      </c>
      <c r="F256" s="15">
        <f t="shared" si="30"/>
        <v>1.3836525327482883E-8</v>
      </c>
      <c r="G256" s="15">
        <f t="shared" si="30"/>
        <v>6.9577140803675839E-7</v>
      </c>
      <c r="H256" s="15">
        <f t="shared" si="30"/>
        <v>4.6567463812237604E-9</v>
      </c>
      <c r="I256" s="15">
        <f t="shared" si="30"/>
        <v>0</v>
      </c>
      <c r="J256" s="15">
        <f t="shared" si="30"/>
        <v>6.260516932456292E-7</v>
      </c>
      <c r="K256" s="15">
        <f t="shared" si="30"/>
        <v>1.5970773510029882E-7</v>
      </c>
      <c r="L256" s="15">
        <f t="shared" si="30"/>
        <v>1.3324521803909632E-6</v>
      </c>
      <c r="M256" s="15">
        <f t="shared" si="30"/>
        <v>2.2401119022864243E-8</v>
      </c>
      <c r="N256" s="15">
        <f t="shared" si="30"/>
        <v>1.4131948129923651E-7</v>
      </c>
      <c r="O256" s="15">
        <f t="shared" si="30"/>
        <v>4.3851055582776814E-8</v>
      </c>
      <c r="P256" s="15">
        <f t="shared" si="30"/>
        <v>4.5361806128575972E-8</v>
      </c>
      <c r="Q256" s="15">
        <f t="shared" si="29"/>
        <v>0</v>
      </c>
      <c r="R256" s="15">
        <f t="shared" si="29"/>
        <v>1.6297976862901665E-7</v>
      </c>
      <c r="S256" s="15">
        <f t="shared" si="29"/>
        <v>3.4063094914994036E-8</v>
      </c>
      <c r="T256" s="15">
        <f t="shared" si="29"/>
        <v>0</v>
      </c>
      <c r="U256" s="15">
        <f t="shared" si="29"/>
        <v>0</v>
      </c>
      <c r="V256" s="15">
        <f t="shared" si="29"/>
        <v>0</v>
      </c>
      <c r="W256" s="15">
        <f t="shared" si="29"/>
        <v>0</v>
      </c>
      <c r="X256" s="15">
        <f t="shared" si="29"/>
        <v>2.0059384770139424E-7</v>
      </c>
      <c r="Y256" s="15">
        <f t="shared" si="29"/>
        <v>3.4808975627905543E-8</v>
      </c>
      <c r="Z256" s="15">
        <f t="shared" si="29"/>
        <v>0</v>
      </c>
      <c r="AA256" s="15">
        <f t="shared" si="29"/>
        <v>7.9997655898020511E-9</v>
      </c>
      <c r="AB256" s="15">
        <f t="shared" si="29"/>
        <v>2.5613097294867608E-8</v>
      </c>
      <c r="AC256" s="15">
        <f t="shared" si="29"/>
        <v>2.7545352910467373E-8</v>
      </c>
      <c r="AD256" s="15">
        <f t="shared" si="29"/>
        <v>0</v>
      </c>
      <c r="AE256" s="15">
        <f t="shared" si="29"/>
        <v>6.1451121875423439E-7</v>
      </c>
      <c r="AF256" s="15">
        <f t="shared" si="29"/>
        <v>1.3729079691591976E-7</v>
      </c>
      <c r="AG256" s="15">
        <f t="shared" si="28"/>
        <v>0</v>
      </c>
      <c r="AH256" s="15">
        <f t="shared" si="28"/>
        <v>0</v>
      </c>
      <c r="AI256" s="15">
        <f t="shared" si="28"/>
        <v>6.1676290018198207E-8</v>
      </c>
      <c r="AJ256" s="15">
        <f t="shared" si="28"/>
        <v>5.1078898524292355E-7</v>
      </c>
      <c r="AK256" s="15">
        <f t="shared" si="28"/>
        <v>1.1219279172897699E-7</v>
      </c>
      <c r="AL256" s="15">
        <f t="shared" si="28"/>
        <v>3.5032038287875892E-7</v>
      </c>
      <c r="AM256" s="15">
        <f t="shared" si="28"/>
        <v>5.2772413935499823E-7</v>
      </c>
      <c r="AN256" s="15">
        <f t="shared" si="28"/>
        <v>3.2044110493809498E-7</v>
      </c>
      <c r="AO256" s="15">
        <f t="shared" si="28"/>
        <v>3.8180177451046787E-8</v>
      </c>
      <c r="AP256" s="15">
        <f t="shared" si="28"/>
        <v>0</v>
      </c>
      <c r="AQ256" s="15">
        <f t="shared" si="28"/>
        <v>2.1495010170480648E-7</v>
      </c>
      <c r="AR256" s="15">
        <f t="shared" si="28"/>
        <v>2.2948139385063E-8</v>
      </c>
      <c r="AS256" s="15">
        <f t="shared" si="28"/>
        <v>4.3788447835563805E-7</v>
      </c>
      <c r="AT256" s="15">
        <f t="shared" si="28"/>
        <v>3.6077514076034371E-7</v>
      </c>
      <c r="AU256" s="15">
        <f t="shared" si="28"/>
        <v>4.7556160899090357E-7</v>
      </c>
      <c r="AV256" s="15">
        <f t="shared" si="28"/>
        <v>1.1280219729185557E-6</v>
      </c>
    </row>
    <row r="257" spans="1:48" x14ac:dyDescent="0.2">
      <c r="A257" s="2">
        <v>44422</v>
      </c>
      <c r="B257" s="15">
        <f t="shared" si="30"/>
        <v>7.5218013352106302E-7</v>
      </c>
      <c r="C257" s="15">
        <f t="shared" si="30"/>
        <v>3.7245802717283504E-7</v>
      </c>
      <c r="D257" s="15">
        <f t="shared" si="30"/>
        <v>1.1281293773360656E-6</v>
      </c>
      <c r="E257" s="15">
        <f t="shared" si="30"/>
        <v>5.4353108529691754E-8</v>
      </c>
      <c r="F257" s="15">
        <f t="shared" si="30"/>
        <v>3.5954310368669965E-7</v>
      </c>
      <c r="G257" s="15">
        <f t="shared" si="30"/>
        <v>7.2794584545424611E-7</v>
      </c>
      <c r="H257" s="15">
        <f t="shared" si="30"/>
        <v>0</v>
      </c>
      <c r="I257" s="15">
        <f t="shared" si="30"/>
        <v>3.5926270548495958E-7</v>
      </c>
      <c r="J257" s="15">
        <f t="shared" si="30"/>
        <v>5.4562441370883249E-7</v>
      </c>
      <c r="K257" s="15">
        <f t="shared" si="30"/>
        <v>1.5731223884860694E-7</v>
      </c>
      <c r="L257" s="15">
        <f t="shared" si="30"/>
        <v>2.9017748970213467E-6</v>
      </c>
      <c r="M257" s="15">
        <f t="shared" si="30"/>
        <v>5.4586989660331033E-7</v>
      </c>
      <c r="N257" s="15">
        <f t="shared" si="30"/>
        <v>1.3259627322354E-7</v>
      </c>
      <c r="O257" s="15">
        <f t="shared" si="30"/>
        <v>1.033853574664711E-7</v>
      </c>
      <c r="P257" s="15">
        <f t="shared" si="30"/>
        <v>0</v>
      </c>
      <c r="Q257" s="15">
        <f t="shared" si="29"/>
        <v>0</v>
      </c>
      <c r="R257" s="15">
        <f t="shared" si="29"/>
        <v>2.8618080826483538E-9</v>
      </c>
      <c r="S257" s="15">
        <f t="shared" si="29"/>
        <v>1.3612411625792937E-7</v>
      </c>
      <c r="T257" s="15">
        <f t="shared" si="29"/>
        <v>0</v>
      </c>
      <c r="U257" s="15">
        <f t="shared" si="29"/>
        <v>0</v>
      </c>
      <c r="V257" s="15">
        <f t="shared" si="29"/>
        <v>0</v>
      </c>
      <c r="W257" s="15">
        <f t="shared" si="29"/>
        <v>5.8969092128387219E-8</v>
      </c>
      <c r="X257" s="15">
        <f t="shared" si="29"/>
        <v>4.2583971540974767E-7</v>
      </c>
      <c r="Y257" s="15">
        <f t="shared" si="29"/>
        <v>1.1254868476777171E-7</v>
      </c>
      <c r="Z257" s="15">
        <f t="shared" si="29"/>
        <v>3.1446904646033778E-9</v>
      </c>
      <c r="AA257" s="15">
        <f t="shared" si="29"/>
        <v>4.075657117804189E-8</v>
      </c>
      <c r="AB257" s="15">
        <f t="shared" si="29"/>
        <v>1.2317379884698959E-7</v>
      </c>
      <c r="AC257" s="15">
        <f t="shared" si="29"/>
        <v>9.8967560218412489E-7</v>
      </c>
      <c r="AD257" s="15">
        <f t="shared" si="29"/>
        <v>0</v>
      </c>
      <c r="AE257" s="15">
        <f t="shared" si="29"/>
        <v>1.2162272741206244E-6</v>
      </c>
      <c r="AF257" s="15">
        <f t="shared" si="29"/>
        <v>1.9979705696628708E-7</v>
      </c>
      <c r="AG257" s="15">
        <f t="shared" ref="AG257:AV272" si="31">AG80/AG$179</f>
        <v>0</v>
      </c>
      <c r="AH257" s="15">
        <f t="shared" si="31"/>
        <v>1.0687951567369971E-6</v>
      </c>
      <c r="AI257" s="15">
        <f t="shared" si="31"/>
        <v>9.2393422031839756E-7</v>
      </c>
      <c r="AJ257" s="15">
        <f t="shared" si="31"/>
        <v>1.2767209210551987E-7</v>
      </c>
      <c r="AK257" s="15">
        <f t="shared" si="31"/>
        <v>1.5888037267523704E-7</v>
      </c>
      <c r="AL257" s="15">
        <f t="shared" si="31"/>
        <v>1.8368800413218654E-7</v>
      </c>
      <c r="AM257" s="15">
        <f t="shared" si="31"/>
        <v>3.8551881046118376E-7</v>
      </c>
      <c r="AN257" s="15">
        <f t="shared" si="31"/>
        <v>2.0051177560386323E-7</v>
      </c>
      <c r="AO257" s="15">
        <f t="shared" si="31"/>
        <v>2.5753630140955604E-7</v>
      </c>
      <c r="AP257" s="15">
        <f t="shared" si="31"/>
        <v>0</v>
      </c>
      <c r="AQ257" s="15">
        <f t="shared" si="31"/>
        <v>4.2652646538641573E-7</v>
      </c>
      <c r="AR257" s="15">
        <f t="shared" si="31"/>
        <v>3.833758626616615E-8</v>
      </c>
      <c r="AS257" s="15">
        <f t="shared" si="31"/>
        <v>2.0626940460086027E-8</v>
      </c>
      <c r="AT257" s="15">
        <f t="shared" si="31"/>
        <v>2.4816563417803444E-7</v>
      </c>
      <c r="AU257" s="15">
        <f t="shared" si="31"/>
        <v>3.655311120195235E-7</v>
      </c>
      <c r="AV257" s="15">
        <f t="shared" si="31"/>
        <v>7.9040425594446457E-7</v>
      </c>
    </row>
    <row r="258" spans="1:48" x14ac:dyDescent="0.2">
      <c r="A258" s="2">
        <v>44423</v>
      </c>
      <c r="B258" s="15">
        <f t="shared" si="30"/>
        <v>4.4836729728735294E-7</v>
      </c>
      <c r="C258" s="15">
        <f t="shared" si="30"/>
        <v>1.1774002533765344E-6</v>
      </c>
      <c r="D258" s="15">
        <f t="shared" si="30"/>
        <v>5.8261038264607852E-7</v>
      </c>
      <c r="E258" s="15">
        <f t="shared" si="30"/>
        <v>0</v>
      </c>
      <c r="F258" s="15">
        <f t="shared" si="30"/>
        <v>4.5962277505334709E-6</v>
      </c>
      <c r="G258" s="15">
        <f t="shared" si="30"/>
        <v>2.8624553323869543E-7</v>
      </c>
      <c r="H258" s="15">
        <f t="shared" si="30"/>
        <v>7.1700190106070282E-7</v>
      </c>
      <c r="I258" s="15">
        <f t="shared" si="30"/>
        <v>7.0869632759232609E-8</v>
      </c>
      <c r="J258" s="15">
        <f t="shared" si="30"/>
        <v>7.4159991164290067E-7</v>
      </c>
      <c r="K258" s="15">
        <f t="shared" si="30"/>
        <v>1.5498754195413956E-7</v>
      </c>
      <c r="L258" s="15">
        <f t="shared" si="30"/>
        <v>1.3694085138911773E-8</v>
      </c>
      <c r="M258" s="15">
        <f t="shared" si="30"/>
        <v>1.134149564476738E-7</v>
      </c>
      <c r="N258" s="15">
        <f t="shared" si="30"/>
        <v>8.9973805497974643E-8</v>
      </c>
      <c r="O258" s="15">
        <f t="shared" si="30"/>
        <v>7.4048229783827176E-8</v>
      </c>
      <c r="P258" s="15">
        <f t="shared" si="30"/>
        <v>3.3781807030421747E-7</v>
      </c>
      <c r="Q258" s="15">
        <f t="shared" si="29"/>
        <v>1.581775916765686E-7</v>
      </c>
      <c r="R258" s="15">
        <f t="shared" si="29"/>
        <v>0</v>
      </c>
      <c r="S258" s="15">
        <f t="shared" si="29"/>
        <v>5.3276719747328091E-8</v>
      </c>
      <c r="T258" s="15">
        <f t="shared" si="29"/>
        <v>0</v>
      </c>
      <c r="U258" s="15">
        <f t="shared" si="29"/>
        <v>1.9350841200417822E-9</v>
      </c>
      <c r="V258" s="15">
        <f t="shared" si="29"/>
        <v>0</v>
      </c>
      <c r="W258" s="15">
        <f t="shared" si="29"/>
        <v>6.8637763612748964E-8</v>
      </c>
      <c r="X258" s="15">
        <f t="shared" si="29"/>
        <v>1.9542691805323095E-7</v>
      </c>
      <c r="Y258" s="15">
        <f t="shared" si="29"/>
        <v>5.4724461499845794E-8</v>
      </c>
      <c r="Z258" s="15">
        <f t="shared" si="29"/>
        <v>5.8951879072988275E-8</v>
      </c>
      <c r="AA258" s="15">
        <f t="shared" si="29"/>
        <v>3.524285646497537E-7</v>
      </c>
      <c r="AB258" s="15">
        <f t="shared" si="29"/>
        <v>9.4202826540172664E-9</v>
      </c>
      <c r="AC258" s="15">
        <f t="shared" si="29"/>
        <v>7.1812387609573943E-9</v>
      </c>
      <c r="AD258" s="15">
        <f t="shared" si="29"/>
        <v>0</v>
      </c>
      <c r="AE258" s="15">
        <f t="shared" si="29"/>
        <v>0</v>
      </c>
      <c r="AF258" s="15">
        <f t="shared" si="29"/>
        <v>6.8161472534667525E-7</v>
      </c>
      <c r="AG258" s="15">
        <f t="shared" si="31"/>
        <v>0</v>
      </c>
      <c r="AH258" s="15">
        <f t="shared" si="31"/>
        <v>2.6154646072459604E-6</v>
      </c>
      <c r="AI258" s="15">
        <f t="shared" si="31"/>
        <v>8.6688814702326317E-6</v>
      </c>
      <c r="AJ258" s="15">
        <f t="shared" si="31"/>
        <v>5.930316175597611E-9</v>
      </c>
      <c r="AK258" s="15">
        <f t="shared" si="31"/>
        <v>1.0889505944248273E-7</v>
      </c>
      <c r="AL258" s="15">
        <f t="shared" si="31"/>
        <v>9.5049213855459282E-8</v>
      </c>
      <c r="AM258" s="15">
        <f t="shared" si="31"/>
        <v>2.5472615066440265E-7</v>
      </c>
      <c r="AN258" s="15">
        <f t="shared" si="31"/>
        <v>2.8398155050988624E-7</v>
      </c>
      <c r="AO258" s="15">
        <f t="shared" si="31"/>
        <v>1.5249414535412948E-7</v>
      </c>
      <c r="AP258" s="15">
        <f t="shared" si="31"/>
        <v>0</v>
      </c>
      <c r="AQ258" s="15">
        <f t="shared" si="31"/>
        <v>2.2522797851443909E-7</v>
      </c>
      <c r="AR258" s="15">
        <f t="shared" si="31"/>
        <v>5.0121835388265312E-8</v>
      </c>
      <c r="AS258" s="15">
        <f t="shared" si="31"/>
        <v>5.2534378771214421E-7</v>
      </c>
      <c r="AT258" s="15">
        <f t="shared" si="31"/>
        <v>3.1131801029209226E-7</v>
      </c>
      <c r="AU258" s="15">
        <f t="shared" si="31"/>
        <v>7.6700190783992712E-8</v>
      </c>
      <c r="AV258" s="15">
        <f t="shared" si="31"/>
        <v>7.8820911161828116E-7</v>
      </c>
    </row>
    <row r="259" spans="1:48" x14ac:dyDescent="0.2">
      <c r="A259" s="2">
        <v>44424</v>
      </c>
      <c r="B259" s="15">
        <f t="shared" si="30"/>
        <v>1.2923771107000451E-7</v>
      </c>
      <c r="C259" s="15">
        <f t="shared" si="30"/>
        <v>6.6250746086166117E-7</v>
      </c>
      <c r="D259" s="15">
        <f t="shared" si="30"/>
        <v>6.4903649773297445E-7</v>
      </c>
      <c r="E259" s="15">
        <f t="shared" si="30"/>
        <v>0</v>
      </c>
      <c r="F259" s="15">
        <f t="shared" si="30"/>
        <v>0</v>
      </c>
      <c r="G259" s="15">
        <f t="shared" si="30"/>
        <v>1.3759199380230625E-7</v>
      </c>
      <c r="H259" s="15">
        <f t="shared" si="30"/>
        <v>9.4977916910676996E-8</v>
      </c>
      <c r="I259" s="15">
        <f t="shared" si="30"/>
        <v>1.2317560371194885E-7</v>
      </c>
      <c r="J259" s="15">
        <f t="shared" si="30"/>
        <v>9.736734576632857E-8</v>
      </c>
      <c r="K259" s="15">
        <f t="shared" si="30"/>
        <v>1.5273055139124251E-7</v>
      </c>
      <c r="L259" s="15">
        <f t="shared" si="30"/>
        <v>0</v>
      </c>
      <c r="M259" s="15">
        <f t="shared" si="30"/>
        <v>2.6037568312307836E-6</v>
      </c>
      <c r="N259" s="15">
        <f t="shared" si="30"/>
        <v>1.0678078600040902E-7</v>
      </c>
      <c r="O259" s="15">
        <f t="shared" si="30"/>
        <v>4.2287091075331219E-7</v>
      </c>
      <c r="P259" s="15">
        <f t="shared" si="30"/>
        <v>0</v>
      </c>
      <c r="Q259" s="15">
        <f t="shared" si="29"/>
        <v>0</v>
      </c>
      <c r="R259" s="15">
        <f t="shared" si="29"/>
        <v>2.8614079696693042E-8</v>
      </c>
      <c r="S259" s="15">
        <f t="shared" si="29"/>
        <v>3.8689686707843779E-8</v>
      </c>
      <c r="T259" s="15">
        <f t="shared" si="29"/>
        <v>0</v>
      </c>
      <c r="U259" s="15">
        <f t="shared" si="29"/>
        <v>3.0312784922038964E-8</v>
      </c>
      <c r="V259" s="15">
        <f t="shared" si="29"/>
        <v>0</v>
      </c>
      <c r="W259" s="15">
        <f t="shared" si="29"/>
        <v>7.3608009366435849E-8</v>
      </c>
      <c r="X259" s="15">
        <f t="shared" si="29"/>
        <v>9.648252814398226E-9</v>
      </c>
      <c r="Y259" s="15">
        <f t="shared" si="29"/>
        <v>9.1324513384101939E-8</v>
      </c>
      <c r="Z259" s="15">
        <f t="shared" si="29"/>
        <v>1.4490467069486195E-7</v>
      </c>
      <c r="AA259" s="15">
        <f t="shared" si="29"/>
        <v>3.294397514743817E-8</v>
      </c>
      <c r="AB259" s="15">
        <f t="shared" si="29"/>
        <v>4.4255702015051471E-8</v>
      </c>
      <c r="AC259" s="15">
        <f t="shared" si="29"/>
        <v>2.0202516589547749E-7</v>
      </c>
      <c r="AD259" s="15">
        <f t="shared" si="29"/>
        <v>6.4974513958067123E-9</v>
      </c>
      <c r="AE259" s="15">
        <f t="shared" si="29"/>
        <v>0</v>
      </c>
      <c r="AF259" s="15">
        <f t="shared" si="29"/>
        <v>6.4903631891335306E-8</v>
      </c>
      <c r="AG259" s="15">
        <f t="shared" si="31"/>
        <v>4.7685190005215964E-8</v>
      </c>
      <c r="AH259" s="15">
        <f t="shared" si="31"/>
        <v>2.339377186866516E-6</v>
      </c>
      <c r="AI259" s="15">
        <f t="shared" si="31"/>
        <v>1.073934223595044E-5</v>
      </c>
      <c r="AJ259" s="15">
        <f t="shared" si="31"/>
        <v>0</v>
      </c>
      <c r="AK259" s="15">
        <f t="shared" si="31"/>
        <v>5.8593340269390527E-8</v>
      </c>
      <c r="AL259" s="15">
        <f t="shared" si="31"/>
        <v>7.583531087247831E-8</v>
      </c>
      <c r="AM259" s="15">
        <f t="shared" si="31"/>
        <v>2.7796345019281441E-8</v>
      </c>
      <c r="AN259" s="15">
        <f t="shared" si="31"/>
        <v>2.3051941971551998E-7</v>
      </c>
      <c r="AO259" s="15">
        <f t="shared" si="31"/>
        <v>2.151626859123165E-7</v>
      </c>
      <c r="AP259" s="15">
        <f t="shared" si="31"/>
        <v>0</v>
      </c>
      <c r="AQ259" s="15">
        <f t="shared" si="31"/>
        <v>1.4868798031928851E-7</v>
      </c>
      <c r="AR259" s="15">
        <f t="shared" si="31"/>
        <v>2.4113421033549155E-7</v>
      </c>
      <c r="AS259" s="15">
        <f t="shared" si="31"/>
        <v>3.4227341627971199E-7</v>
      </c>
      <c r="AT259" s="15">
        <f t="shared" si="31"/>
        <v>3.4348004823592125E-7</v>
      </c>
      <c r="AU259" s="15">
        <f t="shared" si="31"/>
        <v>3.0029034182381426E-7</v>
      </c>
      <c r="AV259" s="15">
        <f t="shared" si="31"/>
        <v>5.0768070799193342E-7</v>
      </c>
    </row>
    <row r="260" spans="1:48" x14ac:dyDescent="0.2">
      <c r="A260" s="2">
        <v>44425</v>
      </c>
      <c r="B260" s="15">
        <f t="shared" si="30"/>
        <v>2.7412475466482728E-7</v>
      </c>
      <c r="C260" s="15">
        <f t="shared" si="30"/>
        <v>2.6846096108347632E-7</v>
      </c>
      <c r="D260" s="15">
        <f t="shared" si="30"/>
        <v>0</v>
      </c>
      <c r="E260" s="15">
        <f t="shared" si="30"/>
        <v>1.9725687777584666E-9</v>
      </c>
      <c r="F260" s="15">
        <f t="shared" si="30"/>
        <v>0</v>
      </c>
      <c r="G260" s="15">
        <f t="shared" si="30"/>
        <v>4.2356344857316884E-6</v>
      </c>
      <c r="H260" s="15">
        <f t="shared" si="30"/>
        <v>1.6218703668569855E-6</v>
      </c>
      <c r="I260" s="15">
        <f t="shared" si="30"/>
        <v>0</v>
      </c>
      <c r="J260" s="15">
        <f t="shared" si="30"/>
        <v>7.0689722560574218E-9</v>
      </c>
      <c r="K260" s="15">
        <f t="shared" si="30"/>
        <v>1.5053835171575462E-7</v>
      </c>
      <c r="L260" s="15">
        <f t="shared" si="30"/>
        <v>0</v>
      </c>
      <c r="M260" s="15">
        <f t="shared" si="30"/>
        <v>7.1898835338761436E-7</v>
      </c>
      <c r="N260" s="15">
        <f t="shared" si="30"/>
        <v>1.2083436976461158E-7</v>
      </c>
      <c r="O260" s="15">
        <f t="shared" si="30"/>
        <v>6.7040291828189285E-7</v>
      </c>
      <c r="P260" s="15">
        <f t="shared" si="30"/>
        <v>8.8758423999151203E-8</v>
      </c>
      <c r="Q260" s="15">
        <f t="shared" si="29"/>
        <v>0</v>
      </c>
      <c r="R260" s="15">
        <f t="shared" si="29"/>
        <v>8.2864976556890943E-8</v>
      </c>
      <c r="S260" s="15">
        <f t="shared" si="29"/>
        <v>1.8357953877727891E-7</v>
      </c>
      <c r="T260" s="15">
        <f t="shared" si="29"/>
        <v>0</v>
      </c>
      <c r="U260" s="15">
        <f t="shared" si="29"/>
        <v>4.5064425067743102E-9</v>
      </c>
      <c r="V260" s="15">
        <f t="shared" si="29"/>
        <v>2.4383015715816511E-7</v>
      </c>
      <c r="W260" s="15">
        <f t="shared" si="29"/>
        <v>0</v>
      </c>
      <c r="X260" s="15">
        <f t="shared" si="29"/>
        <v>5.1040334955619527E-8</v>
      </c>
      <c r="Y260" s="15">
        <f t="shared" si="29"/>
        <v>8.9624907862117893E-8</v>
      </c>
      <c r="Z260" s="15">
        <f t="shared" si="29"/>
        <v>9.2409559684149961E-8</v>
      </c>
      <c r="AA260" s="15">
        <f t="shared" si="29"/>
        <v>4.5673247107117974E-8</v>
      </c>
      <c r="AB260" s="15">
        <f t="shared" si="29"/>
        <v>1.7853406696201325E-8</v>
      </c>
      <c r="AC260" s="15">
        <f t="shared" si="29"/>
        <v>1.2584157785699228E-7</v>
      </c>
      <c r="AD260" s="15">
        <f t="shared" si="29"/>
        <v>1.1690468769580014E-8</v>
      </c>
      <c r="AE260" s="15">
        <f t="shared" si="29"/>
        <v>0</v>
      </c>
      <c r="AF260" s="15">
        <f t="shared" si="29"/>
        <v>0</v>
      </c>
      <c r="AG260" s="15">
        <f t="shared" si="31"/>
        <v>3.3860794569998331E-7</v>
      </c>
      <c r="AH260" s="15">
        <f t="shared" si="31"/>
        <v>1.1486189182837159E-6</v>
      </c>
      <c r="AI260" s="15">
        <f t="shared" si="31"/>
        <v>8.7241887605362237E-6</v>
      </c>
      <c r="AJ260" s="15">
        <f t="shared" si="31"/>
        <v>6.1451468875349693E-7</v>
      </c>
      <c r="AK260" s="15">
        <f t="shared" si="31"/>
        <v>2.8851365181607147E-9</v>
      </c>
      <c r="AL260" s="15">
        <f t="shared" si="31"/>
        <v>4.7265454154609161E-7</v>
      </c>
      <c r="AM260" s="15">
        <f t="shared" si="31"/>
        <v>2.7598624387841451E-7</v>
      </c>
      <c r="AN260" s="15">
        <f t="shared" si="31"/>
        <v>1.4885894907794897E-7</v>
      </c>
      <c r="AO260" s="15">
        <f t="shared" si="31"/>
        <v>3.2841804741199882E-7</v>
      </c>
      <c r="AP260" s="15">
        <f t="shared" si="31"/>
        <v>0</v>
      </c>
      <c r="AQ260" s="15">
        <f t="shared" si="31"/>
        <v>2.3979281955200494E-9</v>
      </c>
      <c r="AR260" s="15">
        <f t="shared" si="31"/>
        <v>5.3928306034984571E-7</v>
      </c>
      <c r="AS260" s="15">
        <f t="shared" si="31"/>
        <v>4.9720807118996454E-7</v>
      </c>
      <c r="AT260" s="15">
        <f t="shared" si="31"/>
        <v>4.602274123810037E-7</v>
      </c>
      <c r="AU260" s="15">
        <f t="shared" si="31"/>
        <v>4.459830753329676E-7</v>
      </c>
      <c r="AV260" s="15">
        <f t="shared" si="31"/>
        <v>9.2269104057912699E-7</v>
      </c>
    </row>
    <row r="261" spans="1:48" x14ac:dyDescent="0.2">
      <c r="A261" s="2">
        <v>44426</v>
      </c>
      <c r="B261" s="15">
        <f t="shared" si="30"/>
        <v>1.2183173971935352E-9</v>
      </c>
      <c r="C261" s="15">
        <f t="shared" si="30"/>
        <v>2.2933238798353326E-8</v>
      </c>
      <c r="D261" s="15">
        <f t="shared" si="30"/>
        <v>1.4737159295371409E-6</v>
      </c>
      <c r="E261" s="15">
        <f t="shared" si="30"/>
        <v>1.6059670296659301E-8</v>
      </c>
      <c r="F261" s="15">
        <f t="shared" si="30"/>
        <v>8.3143019723965162E-7</v>
      </c>
      <c r="G261" s="15">
        <f t="shared" si="30"/>
        <v>1.8704143926049493E-6</v>
      </c>
      <c r="H261" s="15">
        <f t="shared" si="30"/>
        <v>6.5472174849466371E-7</v>
      </c>
      <c r="I261" s="15">
        <f t="shared" si="30"/>
        <v>8.1101746134787085E-9</v>
      </c>
      <c r="J261" s="15">
        <f t="shared" si="30"/>
        <v>5.9659556977078826E-8</v>
      </c>
      <c r="K261" s="15">
        <f t="shared" si="30"/>
        <v>1.4840819250087199E-7</v>
      </c>
      <c r="L261" s="15">
        <f t="shared" si="30"/>
        <v>0</v>
      </c>
      <c r="M261" s="15">
        <f t="shared" si="30"/>
        <v>9.7669543835948464E-10</v>
      </c>
      <c r="N261" s="15">
        <f t="shared" si="30"/>
        <v>2.6437448940897291E-8</v>
      </c>
      <c r="O261" s="15">
        <f t="shared" si="30"/>
        <v>1.7275037636260746E-8</v>
      </c>
      <c r="P261" s="15">
        <f t="shared" si="30"/>
        <v>5.2983944331276791E-8</v>
      </c>
      <c r="Q261" s="15">
        <f t="shared" si="29"/>
        <v>0</v>
      </c>
      <c r="R261" s="15">
        <f t="shared" si="29"/>
        <v>1.1098972392676469E-7</v>
      </c>
      <c r="S261" s="15">
        <f t="shared" si="29"/>
        <v>9.0845336621915293E-7</v>
      </c>
      <c r="T261" s="15">
        <f t="shared" si="29"/>
        <v>7.2101869847833215E-10</v>
      </c>
      <c r="U261" s="15">
        <f t="shared" si="29"/>
        <v>2.0788370838611439E-7</v>
      </c>
      <c r="V261" s="15">
        <f t="shared" si="29"/>
        <v>0</v>
      </c>
      <c r="W261" s="15">
        <f t="shared" si="29"/>
        <v>2.8967813698750897E-7</v>
      </c>
      <c r="X261" s="15">
        <f t="shared" si="29"/>
        <v>0</v>
      </c>
      <c r="Y261" s="15">
        <f t="shared" si="29"/>
        <v>1.2835630935817071E-7</v>
      </c>
      <c r="Z261" s="15">
        <f t="shared" si="29"/>
        <v>7.4062654472571114E-7</v>
      </c>
      <c r="AA261" s="15">
        <f t="shared" si="29"/>
        <v>2.2576885159092692E-9</v>
      </c>
      <c r="AB261" s="15">
        <f t="shared" si="29"/>
        <v>9.4825252199376658E-8</v>
      </c>
      <c r="AC261" s="15">
        <f t="shared" si="29"/>
        <v>4.093520616364747E-7</v>
      </c>
      <c r="AD261" s="15">
        <f t="shared" si="29"/>
        <v>1.2330557254387263E-8</v>
      </c>
      <c r="AE261" s="15">
        <f t="shared" si="29"/>
        <v>0</v>
      </c>
      <c r="AF261" s="15">
        <f t="shared" si="29"/>
        <v>0</v>
      </c>
      <c r="AG261" s="15">
        <f t="shared" si="31"/>
        <v>2.3829671166773496E-7</v>
      </c>
      <c r="AH261" s="15">
        <f t="shared" si="31"/>
        <v>1.0359136929427212E-6</v>
      </c>
      <c r="AI261" s="15">
        <f t="shared" si="31"/>
        <v>1.833121712341774E-5</v>
      </c>
      <c r="AJ261" s="15">
        <f t="shared" si="31"/>
        <v>4.1824374681597754E-7</v>
      </c>
      <c r="AK261" s="15">
        <f t="shared" si="31"/>
        <v>4.2888222420208553E-9</v>
      </c>
      <c r="AL261" s="15">
        <f t="shared" si="31"/>
        <v>1.2862753482121394E-7</v>
      </c>
      <c r="AM261" s="15">
        <f t="shared" si="31"/>
        <v>3.7883632745959265E-7</v>
      </c>
      <c r="AN261" s="15">
        <f t="shared" si="31"/>
        <v>9.0306301112157824E-8</v>
      </c>
      <c r="AO261" s="15">
        <f t="shared" si="31"/>
        <v>2.5077570899280909E-7</v>
      </c>
      <c r="AP261" s="15">
        <f t="shared" si="31"/>
        <v>0</v>
      </c>
      <c r="AQ261" s="15">
        <f t="shared" si="31"/>
        <v>8.0818252479049387E-8</v>
      </c>
      <c r="AR261" s="15">
        <f t="shared" si="31"/>
        <v>3.8724235475330418E-7</v>
      </c>
      <c r="AS261" s="15">
        <f t="shared" si="31"/>
        <v>8.032014239128227E-7</v>
      </c>
      <c r="AT261" s="15">
        <f t="shared" si="31"/>
        <v>3.3797661422596543E-7</v>
      </c>
      <c r="AU261" s="15">
        <f t="shared" si="31"/>
        <v>3.2872448836442859E-7</v>
      </c>
      <c r="AV261" s="15">
        <f t="shared" si="31"/>
        <v>8.6200249378490108E-7</v>
      </c>
    </row>
    <row r="262" spans="1:48" x14ac:dyDescent="0.2">
      <c r="A262" s="2">
        <v>44427</v>
      </c>
      <c r="B262" s="15">
        <f t="shared" si="30"/>
        <v>1.2182441633995225E-9</v>
      </c>
      <c r="C262" s="15">
        <f t="shared" si="30"/>
        <v>4.1647265981930083E-9</v>
      </c>
      <c r="D262" s="15">
        <f t="shared" si="30"/>
        <v>5.2628040732493213E-7</v>
      </c>
      <c r="E262" s="15">
        <f t="shared" si="30"/>
        <v>2.5041660657230841E-8</v>
      </c>
      <c r="F262" s="15">
        <f t="shared" si="30"/>
        <v>0</v>
      </c>
      <c r="G262" s="15">
        <f t="shared" si="30"/>
        <v>1.3369887195861058E-6</v>
      </c>
      <c r="H262" s="15">
        <f t="shared" si="30"/>
        <v>6.3758822308242784E-7</v>
      </c>
      <c r="I262" s="15">
        <f t="shared" si="30"/>
        <v>0</v>
      </c>
      <c r="J262" s="15">
        <f t="shared" si="30"/>
        <v>3.2577628751089541E-7</v>
      </c>
      <c r="K262" s="15">
        <f t="shared" si="30"/>
        <v>1.4633747682484476E-7</v>
      </c>
      <c r="L262" s="15">
        <f t="shared" si="30"/>
        <v>0</v>
      </c>
      <c r="M262" s="15">
        <f t="shared" si="30"/>
        <v>5.8597135129028997E-9</v>
      </c>
      <c r="N262" s="15">
        <f t="shared" si="30"/>
        <v>1.248066946351055E-7</v>
      </c>
      <c r="O262" s="15">
        <f t="shared" si="30"/>
        <v>2.2987608834043824E-8</v>
      </c>
      <c r="P262" s="15">
        <f t="shared" si="30"/>
        <v>3.2867395065463622E-7</v>
      </c>
      <c r="Q262" s="15">
        <f t="shared" si="30"/>
        <v>0</v>
      </c>
      <c r="R262" s="15">
        <f t="shared" ref="K262:AG274" si="32">R85/R$179</f>
        <v>3.9202980978822604E-7</v>
      </c>
      <c r="S262" s="15">
        <f t="shared" si="32"/>
        <v>1.3222426247697681E-6</v>
      </c>
      <c r="T262" s="15">
        <f t="shared" si="32"/>
        <v>6.0078763138316814E-10</v>
      </c>
      <c r="U262" s="15">
        <f t="shared" si="32"/>
        <v>0</v>
      </c>
      <c r="V262" s="15">
        <f t="shared" si="32"/>
        <v>3.8704385085187797E-7</v>
      </c>
      <c r="W262" s="15">
        <f t="shared" si="32"/>
        <v>1.0776616908412235E-7</v>
      </c>
      <c r="X262" s="15">
        <f t="shared" si="32"/>
        <v>8.5078149924531221E-8</v>
      </c>
      <c r="Y262" s="15">
        <f t="shared" si="32"/>
        <v>6.7314857626811199E-8</v>
      </c>
      <c r="Z262" s="15">
        <f t="shared" si="32"/>
        <v>1.9636121559594527E-6</v>
      </c>
      <c r="AA262" s="15">
        <f t="shared" si="32"/>
        <v>4.1554401736749095E-7</v>
      </c>
      <c r="AB262" s="15">
        <f t="shared" si="32"/>
        <v>4.0098258417482954E-7</v>
      </c>
      <c r="AC262" s="15">
        <f t="shared" si="32"/>
        <v>7.3747566914003336E-7</v>
      </c>
      <c r="AD262" s="15">
        <f t="shared" si="32"/>
        <v>5.9657978603912379E-8</v>
      </c>
      <c r="AE262" s="15">
        <f t="shared" si="32"/>
        <v>0</v>
      </c>
      <c r="AF262" s="15">
        <f t="shared" si="32"/>
        <v>4.2502142958047942E-8</v>
      </c>
      <c r="AG262" s="15">
        <f t="shared" si="31"/>
        <v>5.0179390671659075E-7</v>
      </c>
      <c r="AH262" s="15">
        <f t="shared" si="31"/>
        <v>2.6451694160942158E-7</v>
      </c>
      <c r="AI262" s="15">
        <f t="shared" si="31"/>
        <v>4.4529108337529326E-6</v>
      </c>
      <c r="AJ262" s="15">
        <f t="shared" si="31"/>
        <v>3.3072826943704512E-8</v>
      </c>
      <c r="AK262" s="15">
        <f t="shared" si="31"/>
        <v>5.593980972952648E-8</v>
      </c>
      <c r="AL262" s="15">
        <f t="shared" si="31"/>
        <v>1.2414682619938032E-7</v>
      </c>
      <c r="AM262" s="15">
        <f t="shared" si="31"/>
        <v>2.077825834862147E-7</v>
      </c>
      <c r="AN262" s="15">
        <f t="shared" si="31"/>
        <v>1.9094830046330264E-7</v>
      </c>
      <c r="AO262" s="15">
        <f t="shared" si="31"/>
        <v>1.3764995991670845E-7</v>
      </c>
      <c r="AP262" s="15">
        <f t="shared" si="31"/>
        <v>0</v>
      </c>
      <c r="AQ262" s="15">
        <f t="shared" si="31"/>
        <v>1.3888802366166831E-7</v>
      </c>
      <c r="AR262" s="15">
        <f t="shared" si="31"/>
        <v>3.958153337261801E-7</v>
      </c>
      <c r="AS262" s="15">
        <f t="shared" si="31"/>
        <v>4.3833723629015656E-7</v>
      </c>
      <c r="AT262" s="15">
        <f t="shared" si="31"/>
        <v>2.8484225202105509E-7</v>
      </c>
      <c r="AU262" s="15">
        <f t="shared" si="31"/>
        <v>1.9023788935606214E-7</v>
      </c>
      <c r="AV262" s="15">
        <f t="shared" si="31"/>
        <v>8.3962749807268939E-7</v>
      </c>
    </row>
    <row r="263" spans="1:48" x14ac:dyDescent="0.2">
      <c r="A263" s="2">
        <v>44428</v>
      </c>
      <c r="B263" s="15">
        <f t="shared" ref="B263:K278" si="33">B86/B$179</f>
        <v>0</v>
      </c>
      <c r="C263" s="15">
        <f t="shared" si="33"/>
        <v>1.8737222775502337E-8</v>
      </c>
      <c r="D263" s="15">
        <f t="shared" si="33"/>
        <v>6.9128256368434271E-7</v>
      </c>
      <c r="E263" s="15">
        <f t="shared" si="33"/>
        <v>1.7969482324843195E-8</v>
      </c>
      <c r="F263" s="15">
        <f t="shared" si="33"/>
        <v>7.3732675401924191E-9</v>
      </c>
      <c r="G263" s="15">
        <f t="shared" si="33"/>
        <v>3.0405445980240416E-7</v>
      </c>
      <c r="H263" s="15">
        <f t="shared" si="33"/>
        <v>4.9305428417032145E-7</v>
      </c>
      <c r="I263" s="15">
        <f t="shared" si="33"/>
        <v>1.524891471194257E-7</v>
      </c>
      <c r="J263" s="15">
        <f t="shared" si="33"/>
        <v>1.2827103568441292E-6</v>
      </c>
      <c r="K263" s="15">
        <f t="shared" si="32"/>
        <v>1.4432375070918705E-7</v>
      </c>
      <c r="L263" s="15">
        <f t="shared" si="32"/>
        <v>2.0517499110543618E-8</v>
      </c>
      <c r="M263" s="15">
        <f t="shared" si="32"/>
        <v>8.0045124365084766E-8</v>
      </c>
      <c r="N263" s="15">
        <f t="shared" si="32"/>
        <v>8.1601125682463889E-8</v>
      </c>
      <c r="O263" s="15">
        <f t="shared" si="32"/>
        <v>2.8658572740601829E-9</v>
      </c>
      <c r="P263" s="15">
        <f t="shared" si="32"/>
        <v>7.8912521630706986E-7</v>
      </c>
      <c r="Q263" s="15">
        <f t="shared" si="32"/>
        <v>0</v>
      </c>
      <c r="R263" s="15">
        <f t="shared" si="32"/>
        <v>1.3150706212781609E-6</v>
      </c>
      <c r="S263" s="15">
        <f t="shared" si="32"/>
        <v>4.5233578600652567E-8</v>
      </c>
      <c r="T263" s="15">
        <f t="shared" si="32"/>
        <v>2.2827989694928818E-9</v>
      </c>
      <c r="U263" s="15">
        <f t="shared" si="32"/>
        <v>3.2417844917606551E-8</v>
      </c>
      <c r="V263" s="15">
        <f t="shared" si="32"/>
        <v>1.2048632038078883E-8</v>
      </c>
      <c r="W263" s="15">
        <f t="shared" si="32"/>
        <v>5.2770638056314128E-7</v>
      </c>
      <c r="X263" s="15">
        <f t="shared" si="32"/>
        <v>1.369748077247065E-7</v>
      </c>
      <c r="Y263" s="15">
        <f t="shared" si="32"/>
        <v>1.7618538300904169E-8</v>
      </c>
      <c r="Z263" s="15">
        <f t="shared" si="32"/>
        <v>1.3590642507534525E-6</v>
      </c>
      <c r="AA263" s="15">
        <f t="shared" si="32"/>
        <v>1.0708727239774939E-7</v>
      </c>
      <c r="AB263" s="15">
        <f t="shared" si="32"/>
        <v>1.467798426709983E-8</v>
      </c>
      <c r="AC263" s="15">
        <f t="shared" si="32"/>
        <v>2.1012736184509607E-7</v>
      </c>
      <c r="AD263" s="15">
        <f t="shared" si="32"/>
        <v>6.8470506661918687E-8</v>
      </c>
      <c r="AE263" s="15">
        <f t="shared" si="32"/>
        <v>0</v>
      </c>
      <c r="AF263" s="15">
        <f t="shared" si="32"/>
        <v>2.4505798457362145E-7</v>
      </c>
      <c r="AG263" s="15">
        <f t="shared" si="31"/>
        <v>7.1202078567959204E-7</v>
      </c>
      <c r="AH263" s="15">
        <f t="shared" si="31"/>
        <v>1.6399476694788662E-6</v>
      </c>
      <c r="AI263" s="15">
        <f t="shared" si="31"/>
        <v>1.1755174835406808E-6</v>
      </c>
      <c r="AJ263" s="15">
        <f t="shared" si="31"/>
        <v>2.9328487167435004E-8</v>
      </c>
      <c r="AK263" s="15">
        <f t="shared" si="31"/>
        <v>3.4729732076481763E-8</v>
      </c>
      <c r="AL263" s="15">
        <f t="shared" si="31"/>
        <v>1.4841300030495147E-7</v>
      </c>
      <c r="AM263" s="15">
        <f t="shared" si="31"/>
        <v>1.6706043593534773E-7</v>
      </c>
      <c r="AN263" s="15">
        <f t="shared" si="31"/>
        <v>2.8101938397887632E-7</v>
      </c>
      <c r="AO263" s="15">
        <f t="shared" si="31"/>
        <v>4.1036510006634454E-7</v>
      </c>
      <c r="AP263" s="15">
        <f t="shared" si="31"/>
        <v>5.8000983102517002E-8</v>
      </c>
      <c r="AQ263" s="15">
        <f t="shared" si="31"/>
        <v>3.2054122361471486E-7</v>
      </c>
      <c r="AR263" s="15">
        <f t="shared" si="31"/>
        <v>4.7589534746066562E-7</v>
      </c>
      <c r="AS263" s="15">
        <f t="shared" si="31"/>
        <v>2.5027167532528767E-7</v>
      </c>
      <c r="AT263" s="15">
        <f t="shared" si="31"/>
        <v>7.7577103348003073E-7</v>
      </c>
      <c r="AU263" s="15">
        <f t="shared" si="31"/>
        <v>2.0291829500136283E-7</v>
      </c>
      <c r="AV263" s="15">
        <f t="shared" si="31"/>
        <v>1.162974400230692E-6</v>
      </c>
    </row>
    <row r="264" spans="1:48" x14ac:dyDescent="0.2">
      <c r="A264" s="2">
        <v>44429</v>
      </c>
      <c r="B264" s="15">
        <f t="shared" si="33"/>
        <v>1.4130782885547138E-7</v>
      </c>
      <c r="C264" s="15">
        <f t="shared" si="33"/>
        <v>9.6715005172900846E-8</v>
      </c>
      <c r="D264" s="15">
        <f t="shared" si="33"/>
        <v>8.3340805578722409E-7</v>
      </c>
      <c r="E264" s="15">
        <f t="shared" si="33"/>
        <v>5.0939176559828513E-7</v>
      </c>
      <c r="F264" s="15">
        <f t="shared" si="33"/>
        <v>3.6855054965628973E-9</v>
      </c>
      <c r="G264" s="15">
        <f t="shared" si="33"/>
        <v>6.6892682550899848E-7</v>
      </c>
      <c r="H264" s="15">
        <f t="shared" si="33"/>
        <v>0</v>
      </c>
      <c r="I264" s="15">
        <f t="shared" si="33"/>
        <v>4.5079900076224443E-7</v>
      </c>
      <c r="J264" s="15">
        <f t="shared" si="33"/>
        <v>1.3798665985540596E-9</v>
      </c>
      <c r="K264" s="15">
        <f t="shared" si="32"/>
        <v>6.8287597942394926E-7</v>
      </c>
      <c r="L264" s="15">
        <f t="shared" si="32"/>
        <v>0</v>
      </c>
      <c r="M264" s="15">
        <f t="shared" si="32"/>
        <v>1.0795341268438749E-6</v>
      </c>
      <c r="N264" s="15">
        <f t="shared" si="32"/>
        <v>1.6433608993102855E-7</v>
      </c>
      <c r="O264" s="15">
        <f t="shared" si="32"/>
        <v>2.3205778018701502E-7</v>
      </c>
      <c r="P264" s="15">
        <f t="shared" si="32"/>
        <v>0</v>
      </c>
      <c r="Q264" s="15">
        <f t="shared" si="32"/>
        <v>2.9940332069798791E-6</v>
      </c>
      <c r="R264" s="15">
        <f t="shared" si="32"/>
        <v>5.7412413269660616E-7</v>
      </c>
      <c r="S264" s="15">
        <f t="shared" si="32"/>
        <v>4.9694755835298279E-8</v>
      </c>
      <c r="T264" s="15">
        <f t="shared" si="32"/>
        <v>2.2820619570813208E-9</v>
      </c>
      <c r="U264" s="15">
        <f t="shared" si="32"/>
        <v>1.6684860036831165E-7</v>
      </c>
      <c r="V264" s="15">
        <f t="shared" si="32"/>
        <v>2.0470061980457782E-8</v>
      </c>
      <c r="W264" s="15">
        <f t="shared" si="32"/>
        <v>6.786289416402306E-7</v>
      </c>
      <c r="X264" s="15">
        <f t="shared" si="32"/>
        <v>1.3795037525502028E-7</v>
      </c>
      <c r="Y264" s="15">
        <f t="shared" si="32"/>
        <v>2.3122851978474432E-8</v>
      </c>
      <c r="Z264" s="15">
        <f t="shared" si="32"/>
        <v>1.438929811052608E-7</v>
      </c>
      <c r="AA264" s="15">
        <f t="shared" si="32"/>
        <v>1.8307839692771091E-8</v>
      </c>
      <c r="AB264" s="15">
        <f t="shared" si="32"/>
        <v>1.0084146084414953E-8</v>
      </c>
      <c r="AC264" s="15">
        <f t="shared" si="32"/>
        <v>2.5864571626332616E-8</v>
      </c>
      <c r="AD264" s="15">
        <f t="shared" si="32"/>
        <v>0</v>
      </c>
      <c r="AE264" s="15">
        <f t="shared" si="32"/>
        <v>0</v>
      </c>
      <c r="AF264" s="15">
        <f t="shared" si="32"/>
        <v>3.4662520900847634E-8</v>
      </c>
      <c r="AG264" s="15">
        <f t="shared" si="31"/>
        <v>2.6077034820489072E-7</v>
      </c>
      <c r="AH264" s="15">
        <f t="shared" si="31"/>
        <v>1.1820611285733353E-7</v>
      </c>
      <c r="AI264" s="15">
        <f t="shared" si="31"/>
        <v>7.7583559517519309E-7</v>
      </c>
      <c r="AJ264" s="15">
        <f t="shared" si="31"/>
        <v>3.6583641403415434E-7</v>
      </c>
      <c r="AK264" s="15">
        <f t="shared" si="31"/>
        <v>6.7051553530828564E-8</v>
      </c>
      <c r="AL264" s="15">
        <f t="shared" si="31"/>
        <v>1.4592623404793887E-7</v>
      </c>
      <c r="AM264" s="15">
        <f t="shared" si="31"/>
        <v>1.3930054030091951E-9</v>
      </c>
      <c r="AN264" s="15">
        <f t="shared" si="31"/>
        <v>2.8119635254852769E-7</v>
      </c>
      <c r="AO264" s="15">
        <f t="shared" si="31"/>
        <v>3.8255187969310475E-7</v>
      </c>
      <c r="AP264" s="15">
        <f t="shared" si="31"/>
        <v>4.085808516132406E-8</v>
      </c>
      <c r="AQ264" s="15">
        <f t="shared" si="31"/>
        <v>2.5098325438770597E-7</v>
      </c>
      <c r="AR264" s="15">
        <f t="shared" si="31"/>
        <v>1.8678962066406064E-7</v>
      </c>
      <c r="AS264" s="15">
        <f t="shared" si="31"/>
        <v>5.7875362050906042E-7</v>
      </c>
      <c r="AT264" s="15">
        <f t="shared" si="31"/>
        <v>2.6503083811966469E-7</v>
      </c>
      <c r="AU264" s="15">
        <f t="shared" si="31"/>
        <v>2.2969924316736755E-7</v>
      </c>
      <c r="AV264" s="15">
        <f t="shared" si="31"/>
        <v>1.2893735937695742E-7</v>
      </c>
    </row>
    <row r="265" spans="1:48" x14ac:dyDescent="0.2">
      <c r="A265" s="2">
        <v>44430</v>
      </c>
      <c r="B265" s="15">
        <f t="shared" si="33"/>
        <v>9.6778892866063198E-9</v>
      </c>
      <c r="C265" s="15">
        <f t="shared" si="33"/>
        <v>4.0872874907997224E-7</v>
      </c>
      <c r="D265" s="15">
        <f t="shared" si="33"/>
        <v>1.9601266374312343E-8</v>
      </c>
      <c r="E265" s="15">
        <f t="shared" si="33"/>
        <v>1.5858272364243106E-8</v>
      </c>
      <c r="F265" s="15">
        <f t="shared" si="33"/>
        <v>0</v>
      </c>
      <c r="G265" s="15">
        <f t="shared" si="33"/>
        <v>3.2682794137463306E-7</v>
      </c>
      <c r="H265" s="15">
        <f t="shared" si="33"/>
        <v>3.9290593560010827E-9</v>
      </c>
      <c r="I265" s="15">
        <f t="shared" si="33"/>
        <v>2.0827812422042911E-7</v>
      </c>
      <c r="J265" s="15">
        <f t="shared" si="33"/>
        <v>6.4501590861028287E-8</v>
      </c>
      <c r="K265" s="15">
        <f t="shared" si="32"/>
        <v>6.3177544073933439E-7</v>
      </c>
      <c r="L265" s="15">
        <f t="shared" si="32"/>
        <v>2.2757953293055929E-8</v>
      </c>
      <c r="M265" s="15">
        <f t="shared" si="32"/>
        <v>1.8388157244791355E-7</v>
      </c>
      <c r="N265" s="15">
        <f t="shared" si="32"/>
        <v>1.8156064242086874E-9</v>
      </c>
      <c r="O265" s="15">
        <f t="shared" si="32"/>
        <v>2.5391490181021456E-7</v>
      </c>
      <c r="P265" s="15">
        <f t="shared" si="32"/>
        <v>0</v>
      </c>
      <c r="Q265" s="15">
        <f t="shared" si="32"/>
        <v>1.27433214702813E-6</v>
      </c>
      <c r="R265" s="15">
        <f t="shared" si="32"/>
        <v>6.9807263731366415E-8</v>
      </c>
      <c r="S265" s="15">
        <f t="shared" si="32"/>
        <v>2.0301764891973902E-7</v>
      </c>
      <c r="T265" s="15">
        <f t="shared" si="32"/>
        <v>2.6295277214222862E-8</v>
      </c>
      <c r="U265" s="15">
        <f t="shared" si="32"/>
        <v>1.8151900150329139E-7</v>
      </c>
      <c r="V265" s="15">
        <f t="shared" si="32"/>
        <v>9.7552119493248717E-7</v>
      </c>
      <c r="W265" s="15">
        <f t="shared" si="32"/>
        <v>7.0972526564876309E-7</v>
      </c>
      <c r="X265" s="15">
        <f t="shared" si="32"/>
        <v>2.095569552263016E-7</v>
      </c>
      <c r="Y265" s="15">
        <f t="shared" si="32"/>
        <v>1.7560641363812472E-8</v>
      </c>
      <c r="Z265" s="15">
        <f t="shared" si="32"/>
        <v>2.4465949959145384E-7</v>
      </c>
      <c r="AA265" s="15">
        <f t="shared" si="32"/>
        <v>1.0092321378410508E-7</v>
      </c>
      <c r="AB265" s="15">
        <f t="shared" si="32"/>
        <v>1.0812405539091265E-7</v>
      </c>
      <c r="AC265" s="15">
        <f t="shared" si="32"/>
        <v>2.0663876484477328E-8</v>
      </c>
      <c r="AD265" s="15">
        <f t="shared" si="32"/>
        <v>0</v>
      </c>
      <c r="AE265" s="15">
        <f t="shared" si="32"/>
        <v>0</v>
      </c>
      <c r="AF265" s="15">
        <f t="shared" si="32"/>
        <v>0</v>
      </c>
      <c r="AG265" s="15">
        <f t="shared" si="31"/>
        <v>2.0499887263059308E-6</v>
      </c>
      <c r="AH265" s="15">
        <f t="shared" si="31"/>
        <v>1.9876512874624146E-7</v>
      </c>
      <c r="AI265" s="15">
        <f t="shared" si="31"/>
        <v>5.1990200356073131E-7</v>
      </c>
      <c r="AJ265" s="15">
        <f t="shared" si="31"/>
        <v>5.2848334983796636E-7</v>
      </c>
      <c r="AK265" s="15">
        <f t="shared" si="31"/>
        <v>2.7774619352670704E-8</v>
      </c>
      <c r="AL265" s="15">
        <f t="shared" si="31"/>
        <v>2.1327197270963283E-7</v>
      </c>
      <c r="AM265" s="15">
        <f t="shared" si="31"/>
        <v>6.6858333413037133E-8</v>
      </c>
      <c r="AN265" s="15">
        <f t="shared" si="31"/>
        <v>4.8820671164174587E-7</v>
      </c>
      <c r="AO265" s="15">
        <f t="shared" si="31"/>
        <v>3.9466514561266792E-7</v>
      </c>
      <c r="AP265" s="15">
        <f t="shared" si="31"/>
        <v>2.6973207049835402E-7</v>
      </c>
      <c r="AQ265" s="15">
        <f t="shared" si="31"/>
        <v>1.1374640203600142E-7</v>
      </c>
      <c r="AR265" s="15">
        <f t="shared" si="31"/>
        <v>8.0332182664893532E-7</v>
      </c>
      <c r="AS265" s="15">
        <f t="shared" si="31"/>
        <v>1.6892982298590575E-7</v>
      </c>
      <c r="AT265" s="15">
        <f t="shared" si="31"/>
        <v>3.471090378370593E-8</v>
      </c>
      <c r="AU265" s="15">
        <f t="shared" si="31"/>
        <v>2.1806459477796958E-7</v>
      </c>
      <c r="AV265" s="15">
        <f t="shared" si="31"/>
        <v>2.9113456139350106E-9</v>
      </c>
    </row>
    <row r="266" spans="1:48" x14ac:dyDescent="0.2">
      <c r="A266" s="2">
        <v>44431</v>
      </c>
      <c r="B266" s="15">
        <f t="shared" si="33"/>
        <v>8.2222795379594485E-8</v>
      </c>
      <c r="C266" s="15">
        <f t="shared" si="33"/>
        <v>5.06639100095471E-7</v>
      </c>
      <c r="D266" s="15">
        <f t="shared" si="33"/>
        <v>2.3204519056000454E-7</v>
      </c>
      <c r="E266" s="15">
        <f t="shared" si="33"/>
        <v>3.3821520896588037E-8</v>
      </c>
      <c r="F266" s="15">
        <f t="shared" si="33"/>
        <v>0</v>
      </c>
      <c r="G266" s="15">
        <f t="shared" si="33"/>
        <v>1.9778456722338865E-8</v>
      </c>
      <c r="H266" s="15">
        <f t="shared" si="33"/>
        <v>0</v>
      </c>
      <c r="I266" s="15">
        <f t="shared" si="33"/>
        <v>2.8792907012473732E-9</v>
      </c>
      <c r="J266" s="15">
        <f t="shared" si="33"/>
        <v>2.4363267245850297E-8</v>
      </c>
      <c r="K266" s="15">
        <f t="shared" si="32"/>
        <v>6.7614405020974949E-7</v>
      </c>
      <c r="L266" s="15">
        <f t="shared" si="32"/>
        <v>4.6564685235958995E-7</v>
      </c>
      <c r="M266" s="15">
        <f t="shared" si="32"/>
        <v>5.4626456632169122E-7</v>
      </c>
      <c r="N266" s="15">
        <f t="shared" si="32"/>
        <v>0</v>
      </c>
      <c r="O266" s="15">
        <f t="shared" si="32"/>
        <v>5.2282197931471569E-8</v>
      </c>
      <c r="P266" s="15">
        <f t="shared" si="32"/>
        <v>1.7492353837327826E-6</v>
      </c>
      <c r="Q266" s="15">
        <f t="shared" si="32"/>
        <v>2.6158754341045284E-6</v>
      </c>
      <c r="R266" s="15">
        <f t="shared" si="32"/>
        <v>5.3505632093907623E-7</v>
      </c>
      <c r="S266" s="15">
        <f t="shared" si="32"/>
        <v>0</v>
      </c>
      <c r="T266" s="15">
        <f t="shared" si="32"/>
        <v>0</v>
      </c>
      <c r="U266" s="15">
        <f t="shared" si="32"/>
        <v>2.5100553032905103E-7</v>
      </c>
      <c r="V266" s="15">
        <f t="shared" si="32"/>
        <v>1.2259066606308981E-7</v>
      </c>
      <c r="W266" s="15">
        <f t="shared" si="32"/>
        <v>2.0256798915961921E-6</v>
      </c>
      <c r="X266" s="15">
        <f t="shared" si="32"/>
        <v>1.6318250435936129E-7</v>
      </c>
      <c r="Y266" s="15">
        <f t="shared" si="32"/>
        <v>8.767870867294879E-8</v>
      </c>
      <c r="Z266" s="15">
        <f t="shared" si="32"/>
        <v>1.5258081381472191E-7</v>
      </c>
      <c r="AA266" s="15">
        <f t="shared" si="32"/>
        <v>2.8730569709861926E-7</v>
      </c>
      <c r="AB266" s="15">
        <f t="shared" si="32"/>
        <v>4.3030589735143983E-7</v>
      </c>
      <c r="AC266" s="15">
        <f t="shared" si="32"/>
        <v>3.9406892287322498E-8</v>
      </c>
      <c r="AD266" s="15">
        <f t="shared" si="32"/>
        <v>0</v>
      </c>
      <c r="AE266" s="15">
        <f t="shared" si="32"/>
        <v>0</v>
      </c>
      <c r="AF266" s="15">
        <f t="shared" si="32"/>
        <v>0</v>
      </c>
      <c r="AG266" s="15">
        <f t="shared" si="31"/>
        <v>2.8819597776354813E-7</v>
      </c>
      <c r="AH266" s="15">
        <f t="shared" si="31"/>
        <v>1.2059264391622183E-6</v>
      </c>
      <c r="AI266" s="15">
        <f t="shared" si="31"/>
        <v>4.2450884763966074E-6</v>
      </c>
      <c r="AJ266" s="15">
        <f t="shared" si="31"/>
        <v>1.2021111906054838E-7</v>
      </c>
      <c r="AK266" s="15">
        <f t="shared" si="31"/>
        <v>3.2398275958516692E-8</v>
      </c>
      <c r="AL266" s="15">
        <f t="shared" si="31"/>
        <v>3.1101849498694562E-7</v>
      </c>
      <c r="AM266" s="15">
        <f t="shared" si="31"/>
        <v>1.3130092860196146E-7</v>
      </c>
      <c r="AN266" s="15">
        <f t="shared" si="31"/>
        <v>2.6475303074555122E-7</v>
      </c>
      <c r="AO266" s="15">
        <f t="shared" si="31"/>
        <v>2.7415464795596654E-7</v>
      </c>
      <c r="AP266" s="15">
        <f t="shared" si="31"/>
        <v>2.6699838435647187E-7</v>
      </c>
      <c r="AQ266" s="15">
        <f t="shared" si="31"/>
        <v>1.092924627732681E-8</v>
      </c>
      <c r="AR266" s="15">
        <f t="shared" si="31"/>
        <v>5.8445866089708681E-7</v>
      </c>
      <c r="AS266" s="15">
        <f t="shared" si="31"/>
        <v>6.8591979041912863E-10</v>
      </c>
      <c r="AT266" s="15">
        <f t="shared" si="31"/>
        <v>9.6084704576990216E-8</v>
      </c>
      <c r="AU266" s="15">
        <f t="shared" si="31"/>
        <v>1.2416831716689558E-7</v>
      </c>
      <c r="AV266" s="15">
        <f t="shared" si="31"/>
        <v>9.3149297976782488E-8</v>
      </c>
    </row>
    <row r="267" spans="1:48" x14ac:dyDescent="0.2">
      <c r="A267" s="2">
        <v>44432</v>
      </c>
      <c r="B267" s="15">
        <f t="shared" si="33"/>
        <v>5.17837379404315E-8</v>
      </c>
      <c r="C267" s="15">
        <f t="shared" si="33"/>
        <v>4.9366830900239706E-7</v>
      </c>
      <c r="D267" s="15">
        <f t="shared" si="33"/>
        <v>1.3548461259302939E-8</v>
      </c>
      <c r="E267" s="15">
        <f t="shared" si="33"/>
        <v>9.9756962596491158E-7</v>
      </c>
      <c r="F267" s="15">
        <f t="shared" si="33"/>
        <v>9.3597517115816832E-7</v>
      </c>
      <c r="G267" s="15">
        <f t="shared" si="33"/>
        <v>3.3021566233686965E-7</v>
      </c>
      <c r="H267" s="15">
        <f t="shared" si="33"/>
        <v>2.5141925383102445E-7</v>
      </c>
      <c r="I267" s="15">
        <f t="shared" si="33"/>
        <v>0</v>
      </c>
      <c r="J267" s="15">
        <f t="shared" si="33"/>
        <v>1.7123610181529295E-9</v>
      </c>
      <c r="K267" s="15">
        <f t="shared" si="32"/>
        <v>5.3650022449376191E-7</v>
      </c>
      <c r="L267" s="15">
        <f t="shared" si="32"/>
        <v>3.0601916974026491E-7</v>
      </c>
      <c r="M267" s="15">
        <f t="shared" si="32"/>
        <v>8.4777969598842582E-7</v>
      </c>
      <c r="N267" s="15">
        <f t="shared" si="32"/>
        <v>0</v>
      </c>
      <c r="O267" s="15">
        <f t="shared" si="32"/>
        <v>5.7743339834679061E-9</v>
      </c>
      <c r="P267" s="15">
        <f t="shared" si="32"/>
        <v>1.2912173984998274E-6</v>
      </c>
      <c r="Q267" s="15">
        <f t="shared" si="32"/>
        <v>5.3709175823297882E-7</v>
      </c>
      <c r="R267" s="15">
        <f t="shared" si="32"/>
        <v>2.6256128212682745E-6</v>
      </c>
      <c r="S267" s="15">
        <f t="shared" si="32"/>
        <v>1.3907557167372641E-7</v>
      </c>
      <c r="T267" s="15">
        <f t="shared" si="32"/>
        <v>8.2899944862564808E-8</v>
      </c>
      <c r="U267" s="15">
        <f t="shared" si="32"/>
        <v>4.963707980689474E-7</v>
      </c>
      <c r="V267" s="15">
        <f t="shared" si="32"/>
        <v>3.4555581913437641E-6</v>
      </c>
      <c r="W267" s="15">
        <f t="shared" si="32"/>
        <v>6.771627159963547E-7</v>
      </c>
      <c r="X267" s="15">
        <f t="shared" si="32"/>
        <v>3.1279650684834953E-7</v>
      </c>
      <c r="Y267" s="15">
        <f t="shared" si="32"/>
        <v>1.3382592676950465E-7</v>
      </c>
      <c r="Z267" s="15">
        <f t="shared" si="32"/>
        <v>6.9375739896713168E-8</v>
      </c>
      <c r="AA267" s="15">
        <f t="shared" si="32"/>
        <v>8.6241250911169175E-8</v>
      </c>
      <c r="AB267" s="15">
        <f t="shared" si="32"/>
        <v>6.1655892630048116E-7</v>
      </c>
      <c r="AC267" s="15">
        <f t="shared" si="32"/>
        <v>3.5300070900192406E-7</v>
      </c>
      <c r="AD267" s="15">
        <f t="shared" si="32"/>
        <v>0</v>
      </c>
      <c r="AE267" s="15">
        <f t="shared" si="32"/>
        <v>1.4132735839326214E-8</v>
      </c>
      <c r="AF267" s="15">
        <f t="shared" si="32"/>
        <v>4.1120209585876881E-7</v>
      </c>
      <c r="AG267" s="15">
        <f t="shared" si="31"/>
        <v>0</v>
      </c>
      <c r="AH267" s="15">
        <f t="shared" si="31"/>
        <v>9.3807999591349997E-7</v>
      </c>
      <c r="AI267" s="15">
        <f t="shared" si="31"/>
        <v>2.3785792499249693E-6</v>
      </c>
      <c r="AJ267" s="15">
        <f t="shared" si="31"/>
        <v>2.66459940291265E-7</v>
      </c>
      <c r="AK267" s="15">
        <f t="shared" si="31"/>
        <v>3.2309919735193443E-8</v>
      </c>
      <c r="AL267" s="15">
        <f t="shared" si="31"/>
        <v>3.2203515406578618E-7</v>
      </c>
      <c r="AM267" s="15">
        <f t="shared" si="31"/>
        <v>1.0453725697384821E-7</v>
      </c>
      <c r="AN267" s="15">
        <f t="shared" si="31"/>
        <v>1.3996758620663925E-7</v>
      </c>
      <c r="AO267" s="15">
        <f t="shared" si="31"/>
        <v>1.940223638114703E-7</v>
      </c>
      <c r="AP267" s="15">
        <f t="shared" si="31"/>
        <v>3.0266313791218009E-7</v>
      </c>
      <c r="AQ267" s="15">
        <f t="shared" si="31"/>
        <v>1.4717570258713407E-7</v>
      </c>
      <c r="AR267" s="15">
        <f t="shared" si="31"/>
        <v>7.7750631490027225E-7</v>
      </c>
      <c r="AS267" s="15">
        <f t="shared" si="31"/>
        <v>2.5674710935637012E-7</v>
      </c>
      <c r="AT267" s="15">
        <f t="shared" si="31"/>
        <v>5.0764572764698659E-8</v>
      </c>
      <c r="AU267" s="15">
        <f t="shared" si="31"/>
        <v>1.6215415228506926E-7</v>
      </c>
      <c r="AV267" s="15">
        <f t="shared" si="31"/>
        <v>1.7238462927146614E-7</v>
      </c>
    </row>
    <row r="268" spans="1:48" x14ac:dyDescent="0.2">
      <c r="A268" s="2">
        <v>44433</v>
      </c>
      <c r="B268" s="15">
        <f t="shared" si="33"/>
        <v>0</v>
      </c>
      <c r="C268" s="15">
        <f t="shared" si="33"/>
        <v>2.4452330374472999E-7</v>
      </c>
      <c r="D268" s="15">
        <f t="shared" si="33"/>
        <v>2.901255605884657E-9</v>
      </c>
      <c r="E268" s="15">
        <f t="shared" si="33"/>
        <v>2.8389120453266605E-7</v>
      </c>
      <c r="F268" s="15">
        <f t="shared" si="33"/>
        <v>9.0628289931072847E-6</v>
      </c>
      <c r="G268" s="15">
        <f t="shared" si="33"/>
        <v>8.271701165482694E-7</v>
      </c>
      <c r="H268" s="15">
        <f t="shared" si="33"/>
        <v>1.1276074288706011E-7</v>
      </c>
      <c r="I268" s="15">
        <f t="shared" si="33"/>
        <v>0</v>
      </c>
      <c r="J268" s="15">
        <f t="shared" si="33"/>
        <v>9.642686604469895E-7</v>
      </c>
      <c r="K268" s="15">
        <f t="shared" si="33"/>
        <v>3.3575443048946297E-7</v>
      </c>
      <c r="L268" s="15">
        <f t="shared" si="32"/>
        <v>8.0765243651265828E-7</v>
      </c>
      <c r="M268" s="15">
        <f t="shared" si="32"/>
        <v>1.2624953923060744E-8</v>
      </c>
      <c r="N268" s="15">
        <f t="shared" si="32"/>
        <v>0</v>
      </c>
      <c r="O268" s="15">
        <f t="shared" si="32"/>
        <v>0</v>
      </c>
      <c r="P268" s="15">
        <f t="shared" si="32"/>
        <v>1.243683323086066E-6</v>
      </c>
      <c r="Q268" s="15">
        <f t="shared" si="32"/>
        <v>4.0654151816301569E-6</v>
      </c>
      <c r="R268" s="15">
        <f t="shared" si="32"/>
        <v>1.3219519996104327E-7</v>
      </c>
      <c r="S268" s="15">
        <f t="shared" si="32"/>
        <v>3.5752924730020055E-8</v>
      </c>
      <c r="T268" s="15">
        <f t="shared" si="32"/>
        <v>6.8459809387494612E-8</v>
      </c>
      <c r="U268" s="15">
        <f t="shared" si="32"/>
        <v>6.715374965084507E-7</v>
      </c>
      <c r="V268" s="15">
        <f t="shared" si="32"/>
        <v>1.0062903013218262E-6</v>
      </c>
      <c r="W268" s="15">
        <f t="shared" si="32"/>
        <v>0</v>
      </c>
      <c r="X268" s="15">
        <f t="shared" si="32"/>
        <v>3.443777088345208E-7</v>
      </c>
      <c r="Y268" s="15">
        <f t="shared" si="32"/>
        <v>2.6773960004011211E-7</v>
      </c>
      <c r="Z268" s="15">
        <f t="shared" si="32"/>
        <v>2.3502273814875611E-7</v>
      </c>
      <c r="AA268" s="15">
        <f t="shared" si="32"/>
        <v>5.8401676278851649E-8</v>
      </c>
      <c r="AB268" s="15">
        <f t="shared" si="32"/>
        <v>1.0593978552441793E-7</v>
      </c>
      <c r="AC268" s="15">
        <f t="shared" si="32"/>
        <v>7.9074453274644199E-8</v>
      </c>
      <c r="AD268" s="15">
        <f t="shared" si="32"/>
        <v>2.122171728682891E-7</v>
      </c>
      <c r="AE268" s="15">
        <f t="shared" si="32"/>
        <v>2.6267429864299365E-7</v>
      </c>
      <c r="AF268" s="15">
        <f t="shared" si="32"/>
        <v>1.360888225757904E-7</v>
      </c>
      <c r="AG268" s="15">
        <f t="shared" si="31"/>
        <v>0</v>
      </c>
      <c r="AH268" s="15">
        <f t="shared" si="31"/>
        <v>0</v>
      </c>
      <c r="AI268" s="15">
        <f t="shared" si="31"/>
        <v>1.3470619775764051E-6</v>
      </c>
      <c r="AJ268" s="15">
        <f t="shared" si="31"/>
        <v>1.2530138324039534E-8</v>
      </c>
      <c r="AK268" s="15">
        <f t="shared" si="31"/>
        <v>7.9097027137516622E-8</v>
      </c>
      <c r="AL268" s="15">
        <f t="shared" si="31"/>
        <v>3.7290511682108646E-7</v>
      </c>
      <c r="AM268" s="15">
        <f t="shared" si="31"/>
        <v>2.3228827331075404E-8</v>
      </c>
      <c r="AN268" s="15">
        <f t="shared" si="31"/>
        <v>1.4058291403764684E-7</v>
      </c>
      <c r="AO268" s="15">
        <f t="shared" si="31"/>
        <v>1.0811975000502371E-7</v>
      </c>
      <c r="AP268" s="15">
        <f t="shared" si="31"/>
        <v>1.3558444316818411E-7</v>
      </c>
      <c r="AQ268" s="15">
        <f t="shared" si="31"/>
        <v>2.4521648693819008E-7</v>
      </c>
      <c r="AR268" s="15">
        <f t="shared" si="31"/>
        <v>3.8183943806484583E-7</v>
      </c>
      <c r="AS268" s="15">
        <f t="shared" si="31"/>
        <v>9.6132370027607162E-9</v>
      </c>
      <c r="AT268" s="15">
        <f t="shared" si="31"/>
        <v>5.3229060895777548E-8</v>
      </c>
      <c r="AU268" s="15">
        <f t="shared" si="31"/>
        <v>1.7171448882407568E-7</v>
      </c>
      <c r="AV268" s="15">
        <f t="shared" si="31"/>
        <v>3.7121844462651796E-7</v>
      </c>
    </row>
    <row r="269" spans="1:48" x14ac:dyDescent="0.2">
      <c r="A269" s="2">
        <v>44434</v>
      </c>
      <c r="B269" s="15">
        <f t="shared" si="33"/>
        <v>4.0961048344530765E-7</v>
      </c>
      <c r="C269" s="15">
        <f t="shared" si="33"/>
        <v>9.5063518781471256E-8</v>
      </c>
      <c r="D269" s="15">
        <f t="shared" si="33"/>
        <v>2.939508106349191E-7</v>
      </c>
      <c r="E269" s="15">
        <f t="shared" si="33"/>
        <v>8.2642795400326882E-7</v>
      </c>
      <c r="F269" s="15">
        <f t="shared" si="33"/>
        <v>0</v>
      </c>
      <c r="G269" s="15">
        <f t="shared" si="33"/>
        <v>2.3216589591040338E-7</v>
      </c>
      <c r="H269" s="15">
        <f t="shared" si="33"/>
        <v>1.7339341518379819E-6</v>
      </c>
      <c r="I269" s="15">
        <f t="shared" si="33"/>
        <v>0</v>
      </c>
      <c r="J269" s="15">
        <f t="shared" si="33"/>
        <v>5.3284042118360603E-7</v>
      </c>
      <c r="K269" s="15">
        <f t="shared" si="33"/>
        <v>2.9731789346349484E-7</v>
      </c>
      <c r="L269" s="15">
        <f t="shared" si="32"/>
        <v>6.3855173529098023E-8</v>
      </c>
      <c r="M269" s="15">
        <f t="shared" si="32"/>
        <v>1.1429788558039742E-7</v>
      </c>
      <c r="N269" s="15">
        <f t="shared" si="32"/>
        <v>0</v>
      </c>
      <c r="O269" s="15">
        <f t="shared" si="32"/>
        <v>0</v>
      </c>
      <c r="P269" s="15">
        <f t="shared" si="32"/>
        <v>5.3025689525312674E-7</v>
      </c>
      <c r="Q269" s="15">
        <f t="shared" si="32"/>
        <v>1.582569092731663E-5</v>
      </c>
      <c r="R269" s="15">
        <f t="shared" si="32"/>
        <v>1.1083065202940466E-6</v>
      </c>
      <c r="S269" s="15">
        <f t="shared" si="32"/>
        <v>7.3667550239728941E-7</v>
      </c>
      <c r="T269" s="15">
        <f t="shared" si="32"/>
        <v>1.9650021178226043E-7</v>
      </c>
      <c r="U269" s="15">
        <f t="shared" si="32"/>
        <v>7.1511570217930484E-7</v>
      </c>
      <c r="V269" s="15">
        <f t="shared" si="32"/>
        <v>1.4797330406995603E-6</v>
      </c>
      <c r="W269" s="15">
        <f t="shared" si="32"/>
        <v>0</v>
      </c>
      <c r="X269" s="15">
        <f t="shared" si="32"/>
        <v>2.6390188317482853E-7</v>
      </c>
      <c r="Y269" s="15">
        <f t="shared" si="32"/>
        <v>8.8977218521547136E-7</v>
      </c>
      <c r="Z269" s="15">
        <f t="shared" si="32"/>
        <v>1.1175084474233851E-6</v>
      </c>
      <c r="AA269" s="15">
        <f t="shared" si="32"/>
        <v>1.7651431210031629E-7</v>
      </c>
      <c r="AB269" s="15">
        <f t="shared" si="32"/>
        <v>3.9832686541517124E-7</v>
      </c>
      <c r="AC269" s="15">
        <f t="shared" si="32"/>
        <v>2.3442089968799087E-7</v>
      </c>
      <c r="AD269" s="15">
        <f t="shared" si="32"/>
        <v>4.0342815740906561E-7</v>
      </c>
      <c r="AE269" s="15">
        <f t="shared" si="32"/>
        <v>1.1074724488541537E-6</v>
      </c>
      <c r="AF269" s="15">
        <f t="shared" si="32"/>
        <v>2.2567528417031782E-7</v>
      </c>
      <c r="AG269" s="15">
        <f t="shared" si="31"/>
        <v>0</v>
      </c>
      <c r="AH269" s="15">
        <f t="shared" si="31"/>
        <v>0</v>
      </c>
      <c r="AI269" s="15">
        <f t="shared" si="31"/>
        <v>3.928797921582308E-6</v>
      </c>
      <c r="AJ269" s="15">
        <f t="shared" si="31"/>
        <v>9.197208049788743E-7</v>
      </c>
      <c r="AK269" s="15">
        <f t="shared" si="31"/>
        <v>5.1866435076961876E-8</v>
      </c>
      <c r="AL269" s="15">
        <f t="shared" si="31"/>
        <v>5.7545685775812067E-7</v>
      </c>
      <c r="AM269" s="15">
        <f t="shared" si="31"/>
        <v>7.9589127414987219E-8</v>
      </c>
      <c r="AN269" s="15">
        <f t="shared" si="31"/>
        <v>1.2864961040727786E-7</v>
      </c>
      <c r="AO269" s="15">
        <f t="shared" si="31"/>
        <v>3.6882858657999143E-8</v>
      </c>
      <c r="AP269" s="15">
        <f t="shared" si="31"/>
        <v>1.9248386720527503E-7</v>
      </c>
      <c r="AQ269" s="15">
        <f t="shared" si="31"/>
        <v>3.0381146500805707E-7</v>
      </c>
      <c r="AR269" s="15">
        <f t="shared" si="31"/>
        <v>4.1637668000253655E-7</v>
      </c>
      <c r="AS269" s="15">
        <f t="shared" si="31"/>
        <v>9.0466575876778884E-8</v>
      </c>
      <c r="AT269" s="15">
        <f t="shared" si="31"/>
        <v>2.4849612925097954E-7</v>
      </c>
      <c r="AU269" s="15">
        <f t="shared" si="31"/>
        <v>1.1948145821232678E-7</v>
      </c>
      <c r="AV269" s="15">
        <f t="shared" si="31"/>
        <v>3.7774506310839405E-7</v>
      </c>
    </row>
    <row r="270" spans="1:48" x14ac:dyDescent="0.2">
      <c r="A270" s="2">
        <v>44435</v>
      </c>
      <c r="B270" s="15">
        <f t="shared" si="33"/>
        <v>4.0856029373747268E-7</v>
      </c>
      <c r="C270" s="15">
        <f t="shared" si="33"/>
        <v>1.7405876587188911E-7</v>
      </c>
      <c r="D270" s="15">
        <f t="shared" si="33"/>
        <v>9.5279215569724493E-9</v>
      </c>
      <c r="E270" s="15">
        <f t="shared" si="33"/>
        <v>7.1549502933636889E-7</v>
      </c>
      <c r="F270" s="15">
        <f t="shared" si="33"/>
        <v>5.1545807212495528E-9</v>
      </c>
      <c r="G270" s="15">
        <f t="shared" si="33"/>
        <v>3.9013459257238569E-7</v>
      </c>
      <c r="H270" s="15">
        <f t="shared" si="33"/>
        <v>2.6268276089857767E-6</v>
      </c>
      <c r="I270" s="15">
        <f t="shared" si="33"/>
        <v>4.3180964725316384E-9</v>
      </c>
      <c r="J270" s="15">
        <f t="shared" si="33"/>
        <v>8.9567794410135373E-7</v>
      </c>
      <c r="K270" s="15">
        <f t="shared" si="33"/>
        <v>2.7071988823052324E-7</v>
      </c>
      <c r="L270" s="15">
        <f t="shared" si="32"/>
        <v>6.7483732306983565E-8</v>
      </c>
      <c r="M270" s="15">
        <f t="shared" si="32"/>
        <v>2.4487463351787011E-6</v>
      </c>
      <c r="N270" s="15">
        <f t="shared" si="32"/>
        <v>0</v>
      </c>
      <c r="O270" s="15">
        <f t="shared" si="32"/>
        <v>0</v>
      </c>
      <c r="P270" s="15">
        <f t="shared" si="32"/>
        <v>3.1103662933092622E-6</v>
      </c>
      <c r="Q270" s="15">
        <f t="shared" si="32"/>
        <v>3.9422722848621705E-6</v>
      </c>
      <c r="R270" s="15">
        <f t="shared" si="32"/>
        <v>3.4702471997640851E-7</v>
      </c>
      <c r="S270" s="15">
        <f t="shared" si="32"/>
        <v>8.7510714155510845E-8</v>
      </c>
      <c r="T270" s="15">
        <f t="shared" si="32"/>
        <v>2.6353490280236326E-7</v>
      </c>
      <c r="U270" s="15">
        <f t="shared" si="32"/>
        <v>4.7093003644341372E-8</v>
      </c>
      <c r="V270" s="15">
        <f t="shared" si="32"/>
        <v>1.2062494975457544E-6</v>
      </c>
      <c r="W270" s="15">
        <f t="shared" si="32"/>
        <v>4.0062000224309695E-8</v>
      </c>
      <c r="X270" s="15">
        <f t="shared" si="32"/>
        <v>1.3910958400196896E-7</v>
      </c>
      <c r="Y270" s="15">
        <f t="shared" si="32"/>
        <v>9.7071722684014199E-8</v>
      </c>
      <c r="Z270" s="15">
        <f t="shared" si="32"/>
        <v>1.7616807535398295E-6</v>
      </c>
      <c r="AA270" s="15">
        <f t="shared" si="32"/>
        <v>3.5347700595060644E-7</v>
      </c>
      <c r="AB270" s="15">
        <f t="shared" si="32"/>
        <v>3.0702854538106449E-7</v>
      </c>
      <c r="AC270" s="15">
        <f t="shared" si="32"/>
        <v>1.6284295950289787E-8</v>
      </c>
      <c r="AD270" s="15">
        <f t="shared" si="32"/>
        <v>2.1571400101242184E-7</v>
      </c>
      <c r="AE270" s="15">
        <f t="shared" si="32"/>
        <v>5.4639604868496752E-7</v>
      </c>
      <c r="AF270" s="15">
        <f t="shared" si="32"/>
        <v>1.2399625682710337E-7</v>
      </c>
      <c r="AG270" s="15">
        <f t="shared" si="31"/>
        <v>0</v>
      </c>
      <c r="AH270" s="15">
        <f t="shared" si="31"/>
        <v>0</v>
      </c>
      <c r="AI270" s="15">
        <f t="shared" si="31"/>
        <v>2.5460922421958159E-6</v>
      </c>
      <c r="AJ270" s="15">
        <f t="shared" si="31"/>
        <v>3.6798047636521098E-7</v>
      </c>
      <c r="AK270" s="15">
        <f t="shared" si="31"/>
        <v>5.4804860436487071E-8</v>
      </c>
      <c r="AL270" s="15">
        <f t="shared" si="31"/>
        <v>5.7330989342640028E-7</v>
      </c>
      <c r="AM270" s="15">
        <f t="shared" si="31"/>
        <v>3.1675244455599603E-8</v>
      </c>
      <c r="AN270" s="15">
        <f t="shared" si="31"/>
        <v>1.7817110220484127E-7</v>
      </c>
      <c r="AO270" s="15">
        <f t="shared" si="31"/>
        <v>1.6658394032285428E-7</v>
      </c>
      <c r="AP270" s="15">
        <f t="shared" si="31"/>
        <v>1.0574416732653186E-7</v>
      </c>
      <c r="AQ270" s="15">
        <f t="shared" si="31"/>
        <v>1.2574215437631254E-7</v>
      </c>
      <c r="AR270" s="15">
        <f t="shared" si="31"/>
        <v>2.4477465546721002E-7</v>
      </c>
      <c r="AS270" s="15">
        <f t="shared" si="31"/>
        <v>3.3240913930580669E-9</v>
      </c>
      <c r="AT270" s="15">
        <f t="shared" si="31"/>
        <v>1.3427164274395777E-7</v>
      </c>
      <c r="AU270" s="15">
        <f t="shared" si="31"/>
        <v>4.6257097885747233E-8</v>
      </c>
      <c r="AV270" s="15">
        <f t="shared" si="31"/>
        <v>2.1196083513903986E-7</v>
      </c>
    </row>
    <row r="271" spans="1:48" x14ac:dyDescent="0.2">
      <c r="A271" s="2">
        <v>44436</v>
      </c>
      <c r="B271" s="15">
        <f t="shared" si="33"/>
        <v>2.9546000768750011E-7</v>
      </c>
      <c r="C271" s="15">
        <f t="shared" si="33"/>
        <v>2.8125268596315095E-7</v>
      </c>
      <c r="D271" s="15">
        <f t="shared" si="33"/>
        <v>3.6950547008755415E-7</v>
      </c>
      <c r="E271" s="15">
        <f t="shared" si="33"/>
        <v>6.5580947767492697E-7</v>
      </c>
      <c r="F271" s="15">
        <f t="shared" si="33"/>
        <v>5.7822020728112206E-6</v>
      </c>
      <c r="G271" s="15">
        <f t="shared" si="33"/>
        <v>3.9674339317203537E-7</v>
      </c>
      <c r="H271" s="15">
        <f t="shared" si="33"/>
        <v>2.2668068890577091E-6</v>
      </c>
      <c r="I271" s="15">
        <f t="shared" si="33"/>
        <v>0</v>
      </c>
      <c r="J271" s="15">
        <f t="shared" si="33"/>
        <v>1.4178720161478698E-7</v>
      </c>
      <c r="K271" s="15">
        <f t="shared" si="33"/>
        <v>2.4389911596519613E-7</v>
      </c>
      <c r="L271" s="15">
        <f t="shared" si="32"/>
        <v>6.1182066135149109E-8</v>
      </c>
      <c r="M271" s="15">
        <f t="shared" si="32"/>
        <v>1.4362752977647755E-8</v>
      </c>
      <c r="N271" s="15">
        <f t="shared" si="32"/>
        <v>0</v>
      </c>
      <c r="O271" s="15">
        <f t="shared" si="32"/>
        <v>1.6619020224208517E-7</v>
      </c>
      <c r="P271" s="15">
        <f t="shared" si="32"/>
        <v>6.1868247743473232E-7</v>
      </c>
      <c r="Q271" s="15">
        <f t="shared" si="32"/>
        <v>1.8144435308484084E-6</v>
      </c>
      <c r="R271" s="15">
        <f t="shared" si="32"/>
        <v>7.6247100924223012E-7</v>
      </c>
      <c r="S271" s="15">
        <f t="shared" si="32"/>
        <v>1.8332871199480128E-7</v>
      </c>
      <c r="T271" s="15">
        <f t="shared" si="32"/>
        <v>1.4334267635588834E-7</v>
      </c>
      <c r="U271" s="15">
        <f t="shared" si="32"/>
        <v>4.3137496489071924E-8</v>
      </c>
      <c r="V271" s="15">
        <f t="shared" si="32"/>
        <v>6.7928159797045936E-7</v>
      </c>
      <c r="W271" s="15">
        <f t="shared" si="32"/>
        <v>1.743529279657732E-7</v>
      </c>
      <c r="X271" s="15">
        <f t="shared" si="32"/>
        <v>2.9698877441384348E-7</v>
      </c>
      <c r="Y271" s="15">
        <f t="shared" si="32"/>
        <v>4.1825997016669347E-7</v>
      </c>
      <c r="Z271" s="15">
        <f t="shared" si="32"/>
        <v>9.5829969829000978E-8</v>
      </c>
      <c r="AA271" s="15">
        <f t="shared" si="32"/>
        <v>2.2921905304797834E-7</v>
      </c>
      <c r="AB271" s="15">
        <f t="shared" si="32"/>
        <v>8.6532287141427784E-7</v>
      </c>
      <c r="AC271" s="15">
        <f t="shared" si="32"/>
        <v>1.0349861039534177E-7</v>
      </c>
      <c r="AD271" s="15">
        <f t="shared" si="32"/>
        <v>3.6572039470775897E-8</v>
      </c>
      <c r="AE271" s="15">
        <f t="shared" si="32"/>
        <v>2.9183051760935742E-7</v>
      </c>
      <c r="AF271" s="15">
        <f t="shared" si="32"/>
        <v>5.5945460637808372E-7</v>
      </c>
      <c r="AG271" s="15">
        <f t="shared" si="31"/>
        <v>0</v>
      </c>
      <c r="AH271" s="15">
        <f t="shared" si="31"/>
        <v>1.2535241077276119E-6</v>
      </c>
      <c r="AI271" s="15">
        <f t="shared" si="31"/>
        <v>1.8787141202201365E-6</v>
      </c>
      <c r="AJ271" s="15">
        <f t="shared" si="31"/>
        <v>3.814007265874542E-7</v>
      </c>
      <c r="AK271" s="15">
        <f t="shared" si="31"/>
        <v>7.8826848507494304E-9</v>
      </c>
      <c r="AL271" s="15">
        <f t="shared" si="31"/>
        <v>5.4538166139301913E-7</v>
      </c>
      <c r="AM271" s="15">
        <f t="shared" si="31"/>
        <v>6.8190593789853906E-8</v>
      </c>
      <c r="AN271" s="15">
        <f t="shared" si="31"/>
        <v>1.8131288486778963E-7</v>
      </c>
      <c r="AO271" s="15">
        <f t="shared" si="31"/>
        <v>1.7274294286777642E-7</v>
      </c>
      <c r="AP271" s="15">
        <f t="shared" si="31"/>
        <v>1.4394790258073783E-7</v>
      </c>
      <c r="AQ271" s="15">
        <f t="shared" si="31"/>
        <v>3.7228351209015296E-8</v>
      </c>
      <c r="AR271" s="15">
        <f t="shared" si="31"/>
        <v>1.107899672999656E-7</v>
      </c>
      <c r="AS271" s="15">
        <f t="shared" si="31"/>
        <v>1.7501750263088913E-8</v>
      </c>
      <c r="AT271" s="15">
        <f t="shared" si="31"/>
        <v>1.6789238980622133E-7</v>
      </c>
      <c r="AU271" s="15">
        <f t="shared" si="31"/>
        <v>8.4290690384279417E-8</v>
      </c>
      <c r="AV271" s="15">
        <f t="shared" si="31"/>
        <v>1.9976727821238218E-7</v>
      </c>
    </row>
    <row r="272" spans="1:48" x14ac:dyDescent="0.2">
      <c r="A272" s="2">
        <v>44437</v>
      </c>
      <c r="B272" s="15">
        <f t="shared" si="33"/>
        <v>6.8594668113468893E-7</v>
      </c>
      <c r="C272" s="15">
        <f t="shared" si="33"/>
        <v>7.3922500094435989E-9</v>
      </c>
      <c r="D272" s="15">
        <f t="shared" si="33"/>
        <v>5.4970913608824676E-7</v>
      </c>
      <c r="E272" s="15">
        <f t="shared" si="33"/>
        <v>5.9118861145986004E-7</v>
      </c>
      <c r="F272" s="15">
        <f t="shared" si="33"/>
        <v>3.1438417521799938E-6</v>
      </c>
      <c r="G272" s="15">
        <f t="shared" si="33"/>
        <v>1.7495147878936584E-7</v>
      </c>
      <c r="H272" s="15">
        <f t="shared" si="33"/>
        <v>6.117133984868777E-6</v>
      </c>
      <c r="I272" s="15">
        <f t="shared" si="33"/>
        <v>1.3430161781186947E-8</v>
      </c>
      <c r="J272" s="15">
        <f t="shared" si="33"/>
        <v>5.7675473991541388E-7</v>
      </c>
      <c r="K272" s="15">
        <f t="shared" si="33"/>
        <v>3.5601708039546992E-7</v>
      </c>
      <c r="L272" s="15">
        <f t="shared" si="32"/>
        <v>1.5727733664288309E-6</v>
      </c>
      <c r="M272" s="15">
        <f t="shared" si="32"/>
        <v>3.5213457287520062E-8</v>
      </c>
      <c r="N272" s="15">
        <f t="shared" si="32"/>
        <v>6.557282615978753E-8</v>
      </c>
      <c r="O272" s="15">
        <f t="shared" si="32"/>
        <v>2.4950670269502687E-7</v>
      </c>
      <c r="P272" s="15">
        <f t="shared" si="32"/>
        <v>2.9817014535663371E-6</v>
      </c>
      <c r="Q272" s="15">
        <f t="shared" si="32"/>
        <v>9.2058777176614069E-7</v>
      </c>
      <c r="R272" s="15">
        <f t="shared" si="32"/>
        <v>1.3745021926214196E-6</v>
      </c>
      <c r="S272" s="15">
        <f t="shared" si="32"/>
        <v>1.0162491816588321E-6</v>
      </c>
      <c r="T272" s="15">
        <f t="shared" si="32"/>
        <v>8.3973156753143875E-8</v>
      </c>
      <c r="U272" s="15">
        <f t="shared" si="32"/>
        <v>1.1437213605023071E-8</v>
      </c>
      <c r="V272" s="15">
        <f t="shared" si="32"/>
        <v>1.3908289044193549E-6</v>
      </c>
      <c r="W272" s="15">
        <f t="shared" si="32"/>
        <v>4.8884706725517518E-7</v>
      </c>
      <c r="X272" s="15">
        <f t="shared" si="32"/>
        <v>1.9128084976091305E-7</v>
      </c>
      <c r="Y272" s="15">
        <f t="shared" si="32"/>
        <v>1.0524181410116408E-7</v>
      </c>
      <c r="Z272" s="15">
        <f t="shared" si="32"/>
        <v>2.3064829720628379E-6</v>
      </c>
      <c r="AA272" s="15">
        <f t="shared" si="32"/>
        <v>6.7120425792726808E-8</v>
      </c>
      <c r="AB272" s="15">
        <f t="shared" si="32"/>
        <v>6.956884796447584E-7</v>
      </c>
      <c r="AC272" s="15">
        <f t="shared" si="32"/>
        <v>1.5733920282764044E-7</v>
      </c>
      <c r="AD272" s="15">
        <f t="shared" si="32"/>
        <v>4.8646925446358111E-8</v>
      </c>
      <c r="AE272" s="15">
        <f t="shared" si="32"/>
        <v>1.0097998987454355E-6</v>
      </c>
      <c r="AF272" s="15">
        <f t="shared" si="32"/>
        <v>3.2730045353202857E-7</v>
      </c>
      <c r="AG272" s="15">
        <f t="shared" si="31"/>
        <v>4.9012691023333775E-7</v>
      </c>
      <c r="AH272" s="15">
        <f t="shared" si="31"/>
        <v>1.1817446328692535E-6</v>
      </c>
      <c r="AI272" s="15">
        <f t="shared" si="31"/>
        <v>2.5887293637209807E-6</v>
      </c>
      <c r="AJ272" s="15">
        <f t="shared" si="31"/>
        <v>5.8953481044349035E-7</v>
      </c>
      <c r="AK272" s="15">
        <f t="shared" si="31"/>
        <v>1.3121978898266581E-9</v>
      </c>
      <c r="AL272" s="15">
        <f t="shared" si="31"/>
        <v>4.3571600187007991E-7</v>
      </c>
      <c r="AM272" s="15">
        <f t="shared" si="31"/>
        <v>3.1474968970671625E-9</v>
      </c>
      <c r="AN272" s="15">
        <f t="shared" si="31"/>
        <v>1.22560988225058E-7</v>
      </c>
      <c r="AO272" s="15">
        <f t="shared" si="31"/>
        <v>8.9055963622190154E-8</v>
      </c>
      <c r="AP272" s="15">
        <f t="shared" si="31"/>
        <v>2.2774930338931296E-7</v>
      </c>
      <c r="AQ272" s="15">
        <f t="shared" si="31"/>
        <v>3.8475045596443972E-7</v>
      </c>
      <c r="AR272" s="15">
        <f t="shared" si="31"/>
        <v>1.2338574859138117E-7</v>
      </c>
      <c r="AS272" s="15">
        <f t="shared" si="31"/>
        <v>1.3847101113783702E-7</v>
      </c>
      <c r="AT272" s="15">
        <f t="shared" si="31"/>
        <v>2.8632817043587503E-7</v>
      </c>
      <c r="AU272" s="15">
        <f t="shared" si="31"/>
        <v>1.2339316358091879E-7</v>
      </c>
      <c r="AV272" s="15">
        <f t="shared" ref="AV272:AV287" si="34">AV95/AV$179</f>
        <v>3.7452966848956029E-7</v>
      </c>
    </row>
    <row r="273" spans="1:48" x14ac:dyDescent="0.2">
      <c r="A273" s="2">
        <v>44438</v>
      </c>
      <c r="B273" s="15">
        <f t="shared" si="33"/>
        <v>8.6704855871783436E-7</v>
      </c>
      <c r="C273" s="15">
        <f t="shared" si="33"/>
        <v>1.5702511522502955E-8</v>
      </c>
      <c r="D273" s="15">
        <f t="shared" si="33"/>
        <v>1.819229585269158E-8</v>
      </c>
      <c r="E273" s="15">
        <f t="shared" si="33"/>
        <v>0</v>
      </c>
      <c r="F273" s="15">
        <f t="shared" si="33"/>
        <v>3.6759429823013638E-9</v>
      </c>
      <c r="G273" s="15">
        <f t="shared" si="33"/>
        <v>1.6548791620317313E-7</v>
      </c>
      <c r="H273" s="15">
        <f t="shared" si="33"/>
        <v>5.8268711829283125E-6</v>
      </c>
      <c r="I273" s="15">
        <f t="shared" si="33"/>
        <v>2.1660474160737327E-7</v>
      </c>
      <c r="J273" s="15">
        <f t="shared" si="33"/>
        <v>1.9704596823970563E-7</v>
      </c>
      <c r="K273" s="15">
        <f t="shared" si="33"/>
        <v>4.2780242924968295E-7</v>
      </c>
      <c r="L273" s="15">
        <f t="shared" si="32"/>
        <v>2.8786802958629222E-7</v>
      </c>
      <c r="M273" s="15">
        <f t="shared" si="32"/>
        <v>1.8857660538011525E-8</v>
      </c>
      <c r="N273" s="15">
        <f t="shared" si="32"/>
        <v>8.6256420836874908E-8</v>
      </c>
      <c r="O273" s="15">
        <f t="shared" si="32"/>
        <v>1.3887766554324504E-6</v>
      </c>
      <c r="P273" s="15">
        <f t="shared" si="32"/>
        <v>1.6206038839752165E-8</v>
      </c>
      <c r="Q273" s="15">
        <f t="shared" si="32"/>
        <v>0</v>
      </c>
      <c r="R273" s="15">
        <f t="shared" si="32"/>
        <v>1.2349438018652212E-7</v>
      </c>
      <c r="S273" s="15">
        <f t="shared" si="32"/>
        <v>6.3362951655132383E-8</v>
      </c>
      <c r="T273" s="15">
        <f t="shared" si="32"/>
        <v>4.8302840852853256E-8</v>
      </c>
      <c r="U273" s="15">
        <f t="shared" si="32"/>
        <v>1.4215922379496357E-6</v>
      </c>
      <c r="V273" s="15">
        <f t="shared" si="32"/>
        <v>1.0629180713234398E-6</v>
      </c>
      <c r="W273" s="15">
        <f t="shared" si="32"/>
        <v>1.2431890956327971E-6</v>
      </c>
      <c r="X273" s="15">
        <f t="shared" si="32"/>
        <v>6.7910115054372721E-7</v>
      </c>
      <c r="Y273" s="15">
        <f t="shared" si="32"/>
        <v>4.0116333895539801E-7</v>
      </c>
      <c r="Z273" s="15">
        <f t="shared" si="32"/>
        <v>8.4832028986419596E-7</v>
      </c>
      <c r="AA273" s="15">
        <f t="shared" si="32"/>
        <v>2.2443122651179806E-8</v>
      </c>
      <c r="AB273" s="15">
        <f t="shared" si="32"/>
        <v>1.3845904399680495E-7</v>
      </c>
      <c r="AC273" s="15">
        <f t="shared" si="32"/>
        <v>3.5225618889532837E-8</v>
      </c>
      <c r="AD273" s="15">
        <f t="shared" si="32"/>
        <v>1.1335329072589232E-7</v>
      </c>
      <c r="AE273" s="15">
        <f t="shared" si="32"/>
        <v>8.7402908748209589E-8</v>
      </c>
      <c r="AF273" s="15">
        <f t="shared" si="32"/>
        <v>3.2046225686407509E-9</v>
      </c>
      <c r="AG273" s="15">
        <f t="shared" si="32"/>
        <v>5.4937340072252667E-7</v>
      </c>
      <c r="AH273" s="15">
        <f t="shared" ref="AF273:AU288" si="35">AH96/AH$179</f>
        <v>1.4530443380410534E-6</v>
      </c>
      <c r="AI273" s="15">
        <f t="shared" si="35"/>
        <v>6.7461840617591056E-7</v>
      </c>
      <c r="AJ273" s="15">
        <f t="shared" si="35"/>
        <v>1.2765512918255628E-6</v>
      </c>
      <c r="AK273" s="15">
        <f t="shared" si="35"/>
        <v>2.485770519454175E-9</v>
      </c>
      <c r="AL273" s="15">
        <f t="shared" si="35"/>
        <v>6.8709119140524616E-7</v>
      </c>
      <c r="AM273" s="15">
        <f t="shared" si="35"/>
        <v>4.0819356330179467E-7</v>
      </c>
      <c r="AN273" s="15">
        <f t="shared" si="35"/>
        <v>1.6089521117253517E-7</v>
      </c>
      <c r="AO273" s="15">
        <f t="shared" si="35"/>
        <v>2.2188334661411838E-7</v>
      </c>
      <c r="AP273" s="15">
        <f t="shared" si="35"/>
        <v>3.4895882457844896E-7</v>
      </c>
      <c r="AQ273" s="15">
        <f t="shared" si="35"/>
        <v>2.3684302491778559E-7</v>
      </c>
      <c r="AR273" s="15">
        <f t="shared" si="35"/>
        <v>1.0920720115106598E-7</v>
      </c>
      <c r="AS273" s="15">
        <f t="shared" si="35"/>
        <v>1.7548026503179096E-7</v>
      </c>
      <c r="AT273" s="15">
        <f t="shared" si="35"/>
        <v>3.4628699877004636E-7</v>
      </c>
      <c r="AU273" s="15">
        <f t="shared" si="35"/>
        <v>3.6064408762204102E-8</v>
      </c>
      <c r="AV273" s="15">
        <f t="shared" si="34"/>
        <v>3.3564165778875558E-7</v>
      </c>
    </row>
    <row r="274" spans="1:48" x14ac:dyDescent="0.2">
      <c r="A274" s="2">
        <v>44439</v>
      </c>
      <c r="B274" s="15">
        <f t="shared" si="33"/>
        <v>6.088348838254513E-7</v>
      </c>
      <c r="C274" s="15">
        <f t="shared" si="33"/>
        <v>9.8383866862152153E-7</v>
      </c>
      <c r="D274" s="15">
        <f t="shared" si="33"/>
        <v>5.7798372424368889E-7</v>
      </c>
      <c r="E274" s="15">
        <f t="shared" si="33"/>
        <v>4.9863556203192632E-9</v>
      </c>
      <c r="F274" s="15">
        <f t="shared" si="33"/>
        <v>3.6753820265586043E-9</v>
      </c>
      <c r="G274" s="15">
        <f t="shared" si="33"/>
        <v>4.0510497143122619E-7</v>
      </c>
      <c r="H274" s="15">
        <f t="shared" si="33"/>
        <v>5.5164719697241851E-6</v>
      </c>
      <c r="I274" s="15">
        <f t="shared" si="33"/>
        <v>1.88922267759122E-9</v>
      </c>
      <c r="J274" s="15">
        <f t="shared" si="33"/>
        <v>4.3893368578142125E-7</v>
      </c>
      <c r="K274" s="15">
        <f t="shared" si="33"/>
        <v>2.9480582349548835E-7</v>
      </c>
      <c r="L274" s="15">
        <f t="shared" si="32"/>
        <v>1.3054228377081515E-6</v>
      </c>
      <c r="M274" s="15">
        <f t="shared" si="32"/>
        <v>1.6491761161855585E-7</v>
      </c>
      <c r="N274" s="15">
        <f t="shared" si="32"/>
        <v>7.8377864762236199E-8</v>
      </c>
      <c r="O274" s="15">
        <f t="shared" ref="L274:AE286" si="36">O97/O$179</f>
        <v>1.6475244082377852E-6</v>
      </c>
      <c r="P274" s="15">
        <f t="shared" si="36"/>
        <v>1.3688680387880976E-7</v>
      </c>
      <c r="Q274" s="15">
        <f t="shared" si="36"/>
        <v>0</v>
      </c>
      <c r="R274" s="15">
        <f t="shared" si="36"/>
        <v>3.9553962674742179E-7</v>
      </c>
      <c r="S274" s="15">
        <f t="shared" si="36"/>
        <v>2.8252598777347282E-7</v>
      </c>
      <c r="T274" s="15">
        <f t="shared" si="36"/>
        <v>1.0820792226232966E-7</v>
      </c>
      <c r="U274" s="15">
        <f t="shared" si="36"/>
        <v>3.6246104007548736E-7</v>
      </c>
      <c r="V274" s="15">
        <f t="shared" si="36"/>
        <v>1.7811059511168459E-6</v>
      </c>
      <c r="W274" s="15">
        <f t="shared" si="36"/>
        <v>4.7757914055890002E-8</v>
      </c>
      <c r="X274" s="15">
        <f t="shared" si="36"/>
        <v>1.5264533161629004E-7</v>
      </c>
      <c r="Y274" s="15">
        <f t="shared" si="36"/>
        <v>6.8474270168513751E-7</v>
      </c>
      <c r="Z274" s="15">
        <f t="shared" si="36"/>
        <v>1.0108279113359678E-7</v>
      </c>
      <c r="AA274" s="15">
        <f t="shared" si="36"/>
        <v>8.2249210481387741E-8</v>
      </c>
      <c r="AB274" s="15">
        <f t="shared" si="36"/>
        <v>3.4297856287688354E-6</v>
      </c>
      <c r="AC274" s="15">
        <f t="shared" si="36"/>
        <v>2.3589185609070158E-8</v>
      </c>
      <c r="AD274" s="15">
        <f t="shared" si="36"/>
        <v>4.0556468687857856E-7</v>
      </c>
      <c r="AE274" s="15">
        <f t="shared" si="36"/>
        <v>0</v>
      </c>
      <c r="AF274" s="15">
        <f t="shared" si="35"/>
        <v>3.4886323612236002E-8</v>
      </c>
      <c r="AG274" s="15">
        <f t="shared" si="35"/>
        <v>3.7154117124278539E-7</v>
      </c>
      <c r="AH274" s="15">
        <f t="shared" si="35"/>
        <v>8.3431476560260395E-8</v>
      </c>
      <c r="AI274" s="15">
        <f t="shared" si="35"/>
        <v>3.7274285563768602E-7</v>
      </c>
      <c r="AJ274" s="15">
        <f t="shared" si="35"/>
        <v>1.2321095032622303E-6</v>
      </c>
      <c r="AK274" s="15">
        <f t="shared" si="35"/>
        <v>7.302625405319039E-8</v>
      </c>
      <c r="AL274" s="15">
        <f t="shared" si="35"/>
        <v>4.76475256000256E-7</v>
      </c>
      <c r="AM274" s="15">
        <f t="shared" si="35"/>
        <v>8.1456164412881951E-7</v>
      </c>
      <c r="AN274" s="15">
        <f t="shared" si="35"/>
        <v>2.242912219033201E-7</v>
      </c>
      <c r="AO274" s="15">
        <f t="shared" si="35"/>
        <v>2.0834822601972994E-7</v>
      </c>
      <c r="AP274" s="15">
        <f t="shared" si="35"/>
        <v>3.8498971307486662E-7</v>
      </c>
      <c r="AQ274" s="15">
        <f t="shared" si="35"/>
        <v>3.2974149747197292E-7</v>
      </c>
      <c r="AR274" s="15">
        <f t="shared" si="35"/>
        <v>2.4647076131186447E-7</v>
      </c>
      <c r="AS274" s="15">
        <f t="shared" si="35"/>
        <v>2.345682427892029E-7</v>
      </c>
      <c r="AT274" s="15">
        <f t="shared" si="35"/>
        <v>3.1197184629416171E-7</v>
      </c>
      <c r="AU274" s="15">
        <f t="shared" si="35"/>
        <v>4.1671569051775553E-8</v>
      </c>
      <c r="AV274" s="15">
        <f t="shared" si="34"/>
        <v>2.9473130695194641E-7</v>
      </c>
    </row>
    <row r="275" spans="1:48" x14ac:dyDescent="0.2">
      <c r="A275" s="2">
        <v>44440</v>
      </c>
      <c r="B275" s="15">
        <f t="shared" si="33"/>
        <v>3.2166128736993226E-7</v>
      </c>
      <c r="C275" s="15">
        <f t="shared" si="33"/>
        <v>5.9361056902191955E-7</v>
      </c>
      <c r="D275" s="15">
        <f t="shared" si="33"/>
        <v>8.7416278538242781E-8</v>
      </c>
      <c r="E275" s="15">
        <f t="shared" si="33"/>
        <v>0</v>
      </c>
      <c r="F275" s="15">
        <f t="shared" si="33"/>
        <v>3.6748212419955045E-8</v>
      </c>
      <c r="G275" s="15">
        <f t="shared" si="33"/>
        <v>7.2228952756803276E-7</v>
      </c>
      <c r="H275" s="15">
        <f t="shared" si="33"/>
        <v>9.3083908594294928E-6</v>
      </c>
      <c r="I275" s="15">
        <f t="shared" si="33"/>
        <v>3.3765547707709765E-7</v>
      </c>
      <c r="J275" s="15">
        <f t="shared" si="33"/>
        <v>4.2061982688786642E-7</v>
      </c>
      <c r="K275" s="15">
        <f t="shared" si="33"/>
        <v>4.5160167123895278E-7</v>
      </c>
      <c r="L275" s="15">
        <f t="shared" si="36"/>
        <v>1.9833640972938463E-6</v>
      </c>
      <c r="M275" s="15">
        <f t="shared" si="36"/>
        <v>1.0701429948715421E-7</v>
      </c>
      <c r="N275" s="15">
        <f t="shared" si="36"/>
        <v>2.2762848642291905E-7</v>
      </c>
      <c r="O275" s="15">
        <f t="shared" si="36"/>
        <v>1.2790559875292487E-6</v>
      </c>
      <c r="P275" s="15">
        <f t="shared" si="36"/>
        <v>3.5341116590194676E-7</v>
      </c>
      <c r="Q275" s="15">
        <f t="shared" si="36"/>
        <v>2.0016241678904305E-7</v>
      </c>
      <c r="R275" s="15">
        <f t="shared" si="36"/>
        <v>2.0517067147730162E-8</v>
      </c>
      <c r="S275" s="15">
        <f t="shared" si="36"/>
        <v>1.004185444934487E-7</v>
      </c>
      <c r="T275" s="15">
        <f t="shared" si="36"/>
        <v>1.2562273868987754E-7</v>
      </c>
      <c r="U275" s="15">
        <f t="shared" si="36"/>
        <v>1.174540766212601E-6</v>
      </c>
      <c r="V275" s="15">
        <f t="shared" si="36"/>
        <v>5.3718862155425382E-7</v>
      </c>
      <c r="W275" s="15">
        <f t="shared" si="36"/>
        <v>2.4077587666747105E-7</v>
      </c>
      <c r="X275" s="15">
        <f t="shared" si="36"/>
        <v>6.4441027079909108E-8</v>
      </c>
      <c r="Y275" s="15">
        <f t="shared" si="36"/>
        <v>1.1602597507887973E-6</v>
      </c>
      <c r="Z275" s="15">
        <f t="shared" si="36"/>
        <v>2.2464251835509907E-8</v>
      </c>
      <c r="AA275" s="15">
        <f t="shared" si="36"/>
        <v>3.4941889387799181E-7</v>
      </c>
      <c r="AB275" s="15">
        <f t="shared" si="36"/>
        <v>7.3059426454970553E-7</v>
      </c>
      <c r="AC275" s="15">
        <f t="shared" si="36"/>
        <v>3.7429755384697284E-7</v>
      </c>
      <c r="AD275" s="15">
        <f t="shared" si="36"/>
        <v>9.9076787253786558E-8</v>
      </c>
      <c r="AE275" s="15">
        <f t="shared" si="36"/>
        <v>0</v>
      </c>
      <c r="AF275" s="15">
        <f t="shared" si="35"/>
        <v>3.8558006124743997E-7</v>
      </c>
      <c r="AG275" s="15">
        <f t="shared" si="35"/>
        <v>1.4474356022817955E-6</v>
      </c>
      <c r="AH275" s="15">
        <f t="shared" si="35"/>
        <v>0</v>
      </c>
      <c r="AI275" s="15">
        <f t="shared" si="35"/>
        <v>4.7858483681968374E-7</v>
      </c>
      <c r="AJ275" s="15">
        <f t="shared" si="35"/>
        <v>1.092478735706378E-6</v>
      </c>
      <c r="AK275" s="15">
        <f t="shared" si="35"/>
        <v>1.9522385400899716E-8</v>
      </c>
      <c r="AL275" s="15">
        <f t="shared" si="35"/>
        <v>5.7179856307226223E-7</v>
      </c>
      <c r="AM275" s="15">
        <f t="shared" si="35"/>
        <v>6.515326800569007E-7</v>
      </c>
      <c r="AN275" s="15">
        <f t="shared" si="35"/>
        <v>1.628460755065439E-7</v>
      </c>
      <c r="AO275" s="15">
        <f t="shared" si="35"/>
        <v>1.8957849010707641E-7</v>
      </c>
      <c r="AP275" s="15">
        <f t="shared" si="35"/>
        <v>3.4745287828001021E-7</v>
      </c>
      <c r="AQ275" s="15">
        <f t="shared" si="35"/>
        <v>4.8555701248488917E-7</v>
      </c>
      <c r="AR275" s="15">
        <f t="shared" si="35"/>
        <v>7.032435794683332E-7</v>
      </c>
      <c r="AS275" s="15">
        <f t="shared" si="35"/>
        <v>2.0029643581543755E-8</v>
      </c>
      <c r="AT275" s="15">
        <f t="shared" si="35"/>
        <v>2.8668960524565954E-7</v>
      </c>
      <c r="AU275" s="15">
        <f t="shared" si="35"/>
        <v>8.5401218885068202E-8</v>
      </c>
      <c r="AV275" s="15">
        <f t="shared" si="34"/>
        <v>2.4467296396008491E-8</v>
      </c>
    </row>
    <row r="276" spans="1:48" x14ac:dyDescent="0.2">
      <c r="A276" s="2">
        <v>44441</v>
      </c>
      <c r="B276" s="15">
        <f t="shared" si="33"/>
        <v>1.2504090097954984E-7</v>
      </c>
      <c r="C276" s="15">
        <f t="shared" si="33"/>
        <v>1.3715538538065008E-7</v>
      </c>
      <c r="D276" s="15">
        <f t="shared" si="33"/>
        <v>2.6373293641198203E-9</v>
      </c>
      <c r="E276" s="15">
        <f t="shared" si="33"/>
        <v>4.6008522572712842E-9</v>
      </c>
      <c r="F276" s="15">
        <f t="shared" si="33"/>
        <v>6.0358714961857696E-6</v>
      </c>
      <c r="G276" s="15">
        <f t="shared" si="33"/>
        <v>8.093182812193456E-7</v>
      </c>
      <c r="H276" s="15">
        <f t="shared" si="33"/>
        <v>2.6913498041367338E-6</v>
      </c>
      <c r="I276" s="15">
        <f t="shared" si="33"/>
        <v>1.7545272796911847E-8</v>
      </c>
      <c r="J276" s="15">
        <f t="shared" si="33"/>
        <v>4.7002638670862861E-7</v>
      </c>
      <c r="K276" s="15">
        <f t="shared" si="33"/>
        <v>3.5729338487511954E-7</v>
      </c>
      <c r="L276" s="15">
        <f t="shared" si="36"/>
        <v>2.4373082285285783E-6</v>
      </c>
      <c r="M276" s="15">
        <f t="shared" si="36"/>
        <v>5.4830691275494161E-7</v>
      </c>
      <c r="N276" s="15">
        <f t="shared" si="36"/>
        <v>4.9750906191350569E-8</v>
      </c>
      <c r="O276" s="15">
        <f t="shared" si="36"/>
        <v>5.5086794654046649E-7</v>
      </c>
      <c r="P276" s="15">
        <f t="shared" si="36"/>
        <v>1.4369422510083928E-6</v>
      </c>
      <c r="Q276" s="15">
        <f t="shared" si="36"/>
        <v>3.2371228064041942E-7</v>
      </c>
      <c r="R276" s="15">
        <f t="shared" si="36"/>
        <v>5.4360334872709292E-7</v>
      </c>
      <c r="S276" s="15">
        <f t="shared" si="36"/>
        <v>2.9207609894216379E-8</v>
      </c>
      <c r="T276" s="15">
        <f t="shared" si="36"/>
        <v>5.1028268308240264E-8</v>
      </c>
      <c r="U276" s="15">
        <f t="shared" si="36"/>
        <v>1.5432310543358686E-6</v>
      </c>
      <c r="V276" s="15">
        <f t="shared" si="36"/>
        <v>1.6053839573560421E-6</v>
      </c>
      <c r="W276" s="15">
        <f t="shared" si="36"/>
        <v>1.9650436569096728E-7</v>
      </c>
      <c r="X276" s="15">
        <f t="shared" si="36"/>
        <v>0</v>
      </c>
      <c r="Y276" s="15">
        <f t="shared" si="36"/>
        <v>1.5096576232297166E-6</v>
      </c>
      <c r="Z276" s="15">
        <f t="shared" si="36"/>
        <v>0</v>
      </c>
      <c r="AA276" s="15">
        <f t="shared" si="36"/>
        <v>5.3664556944828816E-7</v>
      </c>
      <c r="AB276" s="15">
        <f t="shared" si="36"/>
        <v>1.8718922078475466E-7</v>
      </c>
      <c r="AC276" s="15">
        <f t="shared" si="36"/>
        <v>1.6875146087747235E-7</v>
      </c>
      <c r="AD276" s="15">
        <f t="shared" si="36"/>
        <v>2.9241349298492602E-7</v>
      </c>
      <c r="AE276" s="15">
        <f t="shared" si="36"/>
        <v>0</v>
      </c>
      <c r="AF276" s="15">
        <f t="shared" si="35"/>
        <v>4.6952534987580132E-7</v>
      </c>
      <c r="AG276" s="15">
        <f t="shared" si="35"/>
        <v>9.2603594109784103E-7</v>
      </c>
      <c r="AH276" s="15">
        <f t="shared" si="35"/>
        <v>0</v>
      </c>
      <c r="AI276" s="15">
        <f t="shared" si="35"/>
        <v>4.3069982404476517E-7</v>
      </c>
      <c r="AJ276" s="15">
        <f t="shared" si="35"/>
        <v>6.5388979900136515E-7</v>
      </c>
      <c r="AK276" s="15">
        <f t="shared" si="35"/>
        <v>3.2871417263381025E-8</v>
      </c>
      <c r="AL276" s="15">
        <f t="shared" si="35"/>
        <v>5.5431385903327708E-7</v>
      </c>
      <c r="AM276" s="15">
        <f t="shared" si="35"/>
        <v>4.9319847147929715E-7</v>
      </c>
      <c r="AN276" s="15">
        <f t="shared" si="35"/>
        <v>1.5990067057537322E-7</v>
      </c>
      <c r="AO276" s="15">
        <f t="shared" si="35"/>
        <v>2.3846240055859229E-7</v>
      </c>
      <c r="AP276" s="15">
        <f t="shared" si="35"/>
        <v>5.0678744607819316E-7</v>
      </c>
      <c r="AQ276" s="15">
        <f t="shared" si="35"/>
        <v>7.6298238753160222E-7</v>
      </c>
      <c r="AR276" s="15">
        <f t="shared" si="35"/>
        <v>6.2106940664190757E-7</v>
      </c>
      <c r="AS276" s="15">
        <f t="shared" si="35"/>
        <v>1.2417526618689925E-7</v>
      </c>
      <c r="AT276" s="15">
        <f t="shared" si="35"/>
        <v>3.6657172688791324E-7</v>
      </c>
      <c r="AU276" s="15">
        <f t="shared" si="35"/>
        <v>1.016187579223675E-7</v>
      </c>
      <c r="AV276" s="15">
        <f t="shared" si="34"/>
        <v>3.8584666310095143E-9</v>
      </c>
    </row>
    <row r="277" spans="1:48" x14ac:dyDescent="0.2">
      <c r="A277" s="2">
        <v>44442</v>
      </c>
      <c r="B277" s="15">
        <f t="shared" si="33"/>
        <v>4.5099492908918535E-8</v>
      </c>
      <c r="C277" s="15">
        <f t="shared" si="33"/>
        <v>3.7303315099089444E-7</v>
      </c>
      <c r="D277" s="15">
        <f t="shared" si="33"/>
        <v>2.663347749785655E-7</v>
      </c>
      <c r="E277" s="15">
        <f t="shared" si="33"/>
        <v>1.0328733929335085E-7</v>
      </c>
      <c r="F277" s="15">
        <f t="shared" si="33"/>
        <v>4.7177882445391594E-6</v>
      </c>
      <c r="G277" s="15">
        <f t="shared" si="33"/>
        <v>8.1934309773453025E-9</v>
      </c>
      <c r="H277" s="15">
        <f t="shared" si="33"/>
        <v>2.4093100813776183E-6</v>
      </c>
      <c r="I277" s="15">
        <f t="shared" si="33"/>
        <v>9.9151831803252391E-8</v>
      </c>
      <c r="J277" s="15">
        <f t="shared" si="33"/>
        <v>0</v>
      </c>
      <c r="K277" s="15">
        <f t="shared" si="33"/>
        <v>2.3703466430048023E-7</v>
      </c>
      <c r="L277" s="15">
        <f t="shared" si="36"/>
        <v>7.1315799483871111E-6</v>
      </c>
      <c r="M277" s="15">
        <f t="shared" si="36"/>
        <v>7.3029715645845443E-9</v>
      </c>
      <c r="N277" s="15">
        <f t="shared" si="36"/>
        <v>9.4388469625028462E-8</v>
      </c>
      <c r="O277" s="15">
        <f t="shared" si="36"/>
        <v>8.1791640202224545E-7</v>
      </c>
      <c r="P277" s="15">
        <f t="shared" si="36"/>
        <v>1.9958088648267945E-7</v>
      </c>
      <c r="Q277" s="15">
        <f t="shared" si="36"/>
        <v>3.4593158511041271E-7</v>
      </c>
      <c r="R277" s="15">
        <f t="shared" si="36"/>
        <v>3.5852345893127144E-7</v>
      </c>
      <c r="S277" s="15">
        <f t="shared" si="36"/>
        <v>3.3353178196417046E-7</v>
      </c>
      <c r="T277" s="15">
        <f t="shared" si="36"/>
        <v>2.5889666667495812E-8</v>
      </c>
      <c r="U277" s="15">
        <f t="shared" si="36"/>
        <v>1.7436044607246261E-6</v>
      </c>
      <c r="V277" s="15">
        <f t="shared" si="36"/>
        <v>8.6627850159439247E-7</v>
      </c>
      <c r="W277" s="15">
        <f t="shared" si="36"/>
        <v>1.2116808161327419E-7</v>
      </c>
      <c r="X277" s="15">
        <f t="shared" si="36"/>
        <v>0</v>
      </c>
      <c r="Y277" s="15">
        <f t="shared" si="36"/>
        <v>1.2744258061018816E-6</v>
      </c>
      <c r="Z277" s="15">
        <f t="shared" si="36"/>
        <v>0</v>
      </c>
      <c r="AA277" s="15">
        <f t="shared" si="36"/>
        <v>1.3100127158417041E-7</v>
      </c>
      <c r="AB277" s="15">
        <f t="shared" si="36"/>
        <v>1.5564861304992877E-6</v>
      </c>
      <c r="AC277" s="15">
        <f t="shared" si="36"/>
        <v>3.5012955937020999E-8</v>
      </c>
      <c r="AD277" s="15">
        <f t="shared" si="36"/>
        <v>9.4659959859889887E-7</v>
      </c>
      <c r="AE277" s="15">
        <f t="shared" si="36"/>
        <v>0</v>
      </c>
      <c r="AF277" s="15">
        <f t="shared" si="35"/>
        <v>4.4842643207106609E-7</v>
      </c>
      <c r="AG277" s="15">
        <f t="shared" si="35"/>
        <v>2.843814913772885E-7</v>
      </c>
      <c r="AH277" s="15">
        <f t="shared" si="35"/>
        <v>0</v>
      </c>
      <c r="AI277" s="15">
        <f t="shared" si="35"/>
        <v>9.1761183056304667E-7</v>
      </c>
      <c r="AJ277" s="15">
        <f t="shared" si="35"/>
        <v>9.676929983021901E-7</v>
      </c>
      <c r="AK277" s="15">
        <f t="shared" si="35"/>
        <v>5.7694138109941162E-8</v>
      </c>
      <c r="AL277" s="15">
        <f t="shared" si="35"/>
        <v>2.1229432510772101E-7</v>
      </c>
      <c r="AM277" s="15">
        <f t="shared" si="35"/>
        <v>4.1226141109645571E-7</v>
      </c>
      <c r="AN277" s="15">
        <f t="shared" si="35"/>
        <v>2.0303533802186687E-7</v>
      </c>
      <c r="AO277" s="15">
        <f t="shared" si="35"/>
        <v>1.9771434834333177E-7</v>
      </c>
      <c r="AP277" s="15">
        <f t="shared" si="35"/>
        <v>1.356916953699459E-7</v>
      </c>
      <c r="AQ277" s="15">
        <f t="shared" si="35"/>
        <v>5.2241074235187175E-7</v>
      </c>
      <c r="AR277" s="15">
        <f t="shared" si="35"/>
        <v>7.2787669247699559E-7</v>
      </c>
      <c r="AS277" s="15">
        <f t="shared" si="35"/>
        <v>1.0159502071511439E-7</v>
      </c>
      <c r="AT277" s="15">
        <f t="shared" si="35"/>
        <v>4.0266853789700215E-7</v>
      </c>
      <c r="AU277" s="15">
        <f t="shared" si="35"/>
        <v>6.7148426788165597E-8</v>
      </c>
      <c r="AV277" s="15">
        <f t="shared" si="34"/>
        <v>5.1436150552632139E-9</v>
      </c>
    </row>
    <row r="278" spans="1:48" x14ac:dyDescent="0.2">
      <c r="A278" s="2">
        <v>44443</v>
      </c>
      <c r="B278" s="15">
        <f t="shared" si="33"/>
        <v>2.9999570586146627E-8</v>
      </c>
      <c r="C278" s="15">
        <f t="shared" si="33"/>
        <v>4.1491337413679965E-9</v>
      </c>
      <c r="D278" s="15">
        <f t="shared" si="33"/>
        <v>6.340116753189297E-7</v>
      </c>
      <c r="E278" s="15">
        <f t="shared" si="33"/>
        <v>5.699116762738274E-10</v>
      </c>
      <c r="F278" s="15">
        <f t="shared" si="33"/>
        <v>4.4467414573005858E-6</v>
      </c>
      <c r="G278" s="15">
        <f t="shared" si="33"/>
        <v>1.0208644884661228E-6</v>
      </c>
      <c r="H278" s="15">
        <f t="shared" si="33"/>
        <v>3.7717308510285577E-6</v>
      </c>
      <c r="I278" s="15">
        <f t="shared" si="33"/>
        <v>5.8957992978811267E-7</v>
      </c>
      <c r="J278" s="15">
        <f t="shared" si="33"/>
        <v>0</v>
      </c>
      <c r="K278" s="15">
        <f t="shared" si="33"/>
        <v>3.5694918596320848E-7</v>
      </c>
      <c r="L278" s="15">
        <f t="shared" si="36"/>
        <v>6.3375869284023823E-6</v>
      </c>
      <c r="M278" s="15">
        <f t="shared" si="36"/>
        <v>1.1921202832092177E-7</v>
      </c>
      <c r="N278" s="15">
        <f t="shared" si="36"/>
        <v>7.3310731781346605E-10</v>
      </c>
      <c r="O278" s="15">
        <f t="shared" si="36"/>
        <v>9.51476902024258E-8</v>
      </c>
      <c r="P278" s="15">
        <f t="shared" si="36"/>
        <v>7.1998805420908962E-7</v>
      </c>
      <c r="Q278" s="15">
        <f t="shared" si="36"/>
        <v>4.9012774885697306E-8</v>
      </c>
      <c r="R278" s="15">
        <f t="shared" si="36"/>
        <v>1.70630042961855E-9</v>
      </c>
      <c r="S278" s="15">
        <f t="shared" si="36"/>
        <v>3.8831716897020951E-6</v>
      </c>
      <c r="T278" s="15">
        <f t="shared" si="36"/>
        <v>6.3557314152168206E-7</v>
      </c>
      <c r="U278" s="15">
        <f t="shared" si="36"/>
        <v>4.0784809609262323E-7</v>
      </c>
      <c r="V278" s="15">
        <f t="shared" si="36"/>
        <v>1.6764789783786185E-7</v>
      </c>
      <c r="W278" s="15">
        <f t="shared" si="36"/>
        <v>2.8284318098490705E-7</v>
      </c>
      <c r="X278" s="15">
        <f t="shared" si="36"/>
        <v>1.6397269213172518E-8</v>
      </c>
      <c r="Y278" s="15">
        <f t="shared" si="36"/>
        <v>2.7543245400264103E-7</v>
      </c>
      <c r="Z278" s="15">
        <f t="shared" si="36"/>
        <v>0</v>
      </c>
      <c r="AA278" s="15">
        <f t="shared" si="36"/>
        <v>4.9612723456552124E-7</v>
      </c>
      <c r="AB278" s="15">
        <f t="shared" si="36"/>
        <v>3.4161303154926813E-7</v>
      </c>
      <c r="AC278" s="15">
        <f t="shared" si="36"/>
        <v>2.9340195289340866E-8</v>
      </c>
      <c r="AD278" s="15">
        <f t="shared" si="36"/>
        <v>1.7014856729454585E-7</v>
      </c>
      <c r="AE278" s="15">
        <f t="shared" si="36"/>
        <v>0</v>
      </c>
      <c r="AF278" s="15">
        <f t="shared" si="35"/>
        <v>6.7345321561884968E-8</v>
      </c>
      <c r="AG278" s="15">
        <f t="shared" si="35"/>
        <v>7.0799795446218896E-7</v>
      </c>
      <c r="AH278" s="15">
        <f t="shared" si="35"/>
        <v>6.1132869422187095E-7</v>
      </c>
      <c r="AI278" s="15">
        <f t="shared" si="35"/>
        <v>3.8584509746893711E-6</v>
      </c>
      <c r="AJ278" s="15">
        <f t="shared" si="35"/>
        <v>7.9363119803772049E-7</v>
      </c>
      <c r="AK278" s="15">
        <f t="shared" si="35"/>
        <v>5.0006995666569548E-8</v>
      </c>
      <c r="AL278" s="15">
        <f t="shared" si="35"/>
        <v>2.2529540631268716E-7</v>
      </c>
      <c r="AM278" s="15">
        <f t="shared" si="35"/>
        <v>8.3141300988638201E-8</v>
      </c>
      <c r="AN278" s="15">
        <f t="shared" si="35"/>
        <v>2.9796815979031817E-7</v>
      </c>
      <c r="AO278" s="15">
        <f t="shared" si="35"/>
        <v>2.5473447236067666E-7</v>
      </c>
      <c r="AP278" s="15">
        <f t="shared" si="35"/>
        <v>1.892058086183246E-7</v>
      </c>
      <c r="AQ278" s="15">
        <f t="shared" si="35"/>
        <v>4.5481203299331341E-7</v>
      </c>
      <c r="AR278" s="15">
        <f t="shared" si="35"/>
        <v>6.195843701420196E-7</v>
      </c>
      <c r="AS278" s="15">
        <f t="shared" si="35"/>
        <v>8.9550542217700397E-8</v>
      </c>
      <c r="AT278" s="15">
        <f t="shared" si="35"/>
        <v>5.0884895027196323E-7</v>
      </c>
      <c r="AU278" s="15">
        <f t="shared" si="35"/>
        <v>8.077605977832629E-8</v>
      </c>
      <c r="AV278" s="15">
        <f t="shared" si="34"/>
        <v>5.3993864847163601E-7</v>
      </c>
    </row>
    <row r="279" spans="1:48" x14ac:dyDescent="0.2">
      <c r="A279" s="2">
        <v>44444</v>
      </c>
      <c r="B279" s="15">
        <f t="shared" ref="B279:Q294" si="37">B102/B$179</f>
        <v>1.8871794706298627E-7</v>
      </c>
      <c r="C279" s="15">
        <f t="shared" si="37"/>
        <v>2.571909511395932E-8</v>
      </c>
      <c r="D279" s="15">
        <f t="shared" si="37"/>
        <v>1.8303892262180819E-6</v>
      </c>
      <c r="E279" s="15">
        <f t="shared" si="37"/>
        <v>1.9490041224924881E-7</v>
      </c>
      <c r="F279" s="15">
        <f t="shared" si="37"/>
        <v>1.5066577497379968E-6</v>
      </c>
      <c r="G279" s="15">
        <f t="shared" si="37"/>
        <v>1.2273800690920014E-6</v>
      </c>
      <c r="H279" s="15">
        <f t="shared" si="37"/>
        <v>2.8776936768107244E-6</v>
      </c>
      <c r="I279" s="15">
        <f t="shared" si="37"/>
        <v>9.8862523054837293E-7</v>
      </c>
      <c r="J279" s="15">
        <f t="shared" si="37"/>
        <v>2.2738754760522428E-7</v>
      </c>
      <c r="K279" s="15">
        <f t="shared" si="37"/>
        <v>4.7531880544711757E-7</v>
      </c>
      <c r="L279" s="15">
        <f t="shared" si="36"/>
        <v>9.4560087756646536E-7</v>
      </c>
      <c r="M279" s="15">
        <f t="shared" si="36"/>
        <v>3.0532829608397706E-6</v>
      </c>
      <c r="N279" s="15">
        <f t="shared" si="36"/>
        <v>1.7645206750104331E-7</v>
      </c>
      <c r="O279" s="15">
        <f t="shared" si="36"/>
        <v>5.9796796321524131E-7</v>
      </c>
      <c r="P279" s="15">
        <f t="shared" si="36"/>
        <v>7.4022488438483987E-7</v>
      </c>
      <c r="Q279" s="15">
        <f t="shared" si="36"/>
        <v>1.3095546921687308E-5</v>
      </c>
      <c r="R279" s="15">
        <f t="shared" si="36"/>
        <v>2.2180056399464476E-8</v>
      </c>
      <c r="S279" s="15">
        <f t="shared" si="36"/>
        <v>1.7420664224784434E-6</v>
      </c>
      <c r="T279" s="15">
        <f t="shared" si="36"/>
        <v>8.3066861570295674E-8</v>
      </c>
      <c r="U279" s="15">
        <f t="shared" si="36"/>
        <v>3.5770722863839915E-7</v>
      </c>
      <c r="V279" s="15">
        <f t="shared" si="36"/>
        <v>0</v>
      </c>
      <c r="W279" s="15">
        <f t="shared" si="36"/>
        <v>1.0117476900334917E-6</v>
      </c>
      <c r="X279" s="15">
        <f t="shared" si="36"/>
        <v>1.8209091865034689E-9</v>
      </c>
      <c r="Y279" s="15">
        <f t="shared" si="36"/>
        <v>5.0142691778369479E-7</v>
      </c>
      <c r="Z279" s="15">
        <f t="shared" si="36"/>
        <v>1.0992741353792263E-6</v>
      </c>
      <c r="AA279" s="15">
        <f t="shared" si="36"/>
        <v>5.9394805115495933E-9</v>
      </c>
      <c r="AB279" s="15">
        <f t="shared" si="36"/>
        <v>2.993696281909849E-7</v>
      </c>
      <c r="AC279" s="15">
        <f t="shared" si="36"/>
        <v>2.7529170080944342E-7</v>
      </c>
      <c r="AD279" s="15">
        <f t="shared" si="36"/>
        <v>1.9437977921796153E-7</v>
      </c>
      <c r="AE279" s="15">
        <f t="shared" si="36"/>
        <v>0</v>
      </c>
      <c r="AF279" s="15">
        <f t="shared" si="35"/>
        <v>4.1580975446878342E-7</v>
      </c>
      <c r="AG279" s="15">
        <f t="shared" si="35"/>
        <v>1.0115930375718752E-6</v>
      </c>
      <c r="AH279" s="15">
        <f t="shared" si="35"/>
        <v>9.1495134435142956E-9</v>
      </c>
      <c r="AI279" s="15">
        <f t="shared" si="35"/>
        <v>3.6952181014456932E-6</v>
      </c>
      <c r="AJ279" s="15">
        <f t="shared" si="35"/>
        <v>3.0119884022282334E-7</v>
      </c>
      <c r="AK279" s="15">
        <f t="shared" si="35"/>
        <v>6.281672666542032E-8</v>
      </c>
      <c r="AL279" s="15">
        <f t="shared" si="35"/>
        <v>3.0454891538508653E-7</v>
      </c>
      <c r="AM279" s="15">
        <f t="shared" si="35"/>
        <v>1.785649978148381E-7</v>
      </c>
      <c r="AN279" s="15">
        <f t="shared" si="35"/>
        <v>2.6439648502563034E-7</v>
      </c>
      <c r="AO279" s="15">
        <f t="shared" si="35"/>
        <v>1.5387996913736303E-7</v>
      </c>
      <c r="AP279" s="15">
        <f t="shared" si="35"/>
        <v>2.090052834927934E-7</v>
      </c>
      <c r="AQ279" s="15">
        <f t="shared" si="35"/>
        <v>3.2022355531093936E-7</v>
      </c>
      <c r="AR279" s="15">
        <f t="shared" si="35"/>
        <v>8.2418704732204924E-7</v>
      </c>
      <c r="AS279" s="15">
        <f t="shared" si="35"/>
        <v>2.5590094015483252E-8</v>
      </c>
      <c r="AT279" s="15">
        <f t="shared" si="35"/>
        <v>5.1106030439488524E-7</v>
      </c>
      <c r="AU279" s="15">
        <f t="shared" si="35"/>
        <v>4.1092077289511947E-8</v>
      </c>
      <c r="AV279" s="15">
        <f t="shared" si="34"/>
        <v>2.6777471165988203E-7</v>
      </c>
    </row>
    <row r="280" spans="1:48" x14ac:dyDescent="0.2">
      <c r="A280" s="2">
        <v>44445</v>
      </c>
      <c r="B280" s="15">
        <f t="shared" si="37"/>
        <v>4.5012950334633792E-7</v>
      </c>
      <c r="C280" s="15">
        <f t="shared" si="37"/>
        <v>4.4741328753500448E-8</v>
      </c>
      <c r="D280" s="15">
        <f t="shared" si="37"/>
        <v>1.3308115546714741E-7</v>
      </c>
      <c r="E280" s="15">
        <f t="shared" si="37"/>
        <v>6.3354079428379629E-8</v>
      </c>
      <c r="F280" s="15">
        <f t="shared" si="37"/>
        <v>1.2912653316561892E-6</v>
      </c>
      <c r="G280" s="15">
        <f t="shared" si="37"/>
        <v>1.4866248662024905E-6</v>
      </c>
      <c r="H280" s="15">
        <f t="shared" si="37"/>
        <v>7.3658060056284842E-7</v>
      </c>
      <c r="I280" s="15">
        <f t="shared" si="37"/>
        <v>2.8537781529922905E-7</v>
      </c>
      <c r="J280" s="15">
        <f t="shared" si="37"/>
        <v>5.1853189937519073E-8</v>
      </c>
      <c r="K280" s="15">
        <f t="shared" si="37"/>
        <v>7.1440010392811554E-7</v>
      </c>
      <c r="L280" s="15">
        <f t="shared" si="36"/>
        <v>6.1484129243131968E-8</v>
      </c>
      <c r="M280" s="15">
        <f t="shared" si="36"/>
        <v>4.9360903596326501E-7</v>
      </c>
      <c r="N280" s="15">
        <f t="shared" si="36"/>
        <v>1.557007346169556E-7</v>
      </c>
      <c r="O280" s="15">
        <f t="shared" si="36"/>
        <v>6.603499801624788E-7</v>
      </c>
      <c r="P280" s="15">
        <f t="shared" si="36"/>
        <v>5.0898363087465536E-7</v>
      </c>
      <c r="Q280" s="15">
        <f t="shared" si="36"/>
        <v>8.087173468957842E-6</v>
      </c>
      <c r="R280" s="15">
        <f t="shared" si="36"/>
        <v>2.2156045013097066E-8</v>
      </c>
      <c r="S280" s="15">
        <f t="shared" si="36"/>
        <v>1.3509348903619535E-5</v>
      </c>
      <c r="T280" s="15">
        <f t="shared" si="36"/>
        <v>6.9993108728948605E-8</v>
      </c>
      <c r="U280" s="15">
        <f t="shared" si="36"/>
        <v>0</v>
      </c>
      <c r="V280" s="15">
        <f t="shared" si="36"/>
        <v>0</v>
      </c>
      <c r="W280" s="15">
        <f t="shared" si="36"/>
        <v>7.7676247670475615E-7</v>
      </c>
      <c r="X280" s="15">
        <f t="shared" si="36"/>
        <v>0</v>
      </c>
      <c r="Y280" s="15">
        <f t="shared" si="36"/>
        <v>1.0433655580492775E-6</v>
      </c>
      <c r="Z280" s="15">
        <f t="shared" si="36"/>
        <v>3.3416218365067028E-7</v>
      </c>
      <c r="AA280" s="15">
        <f t="shared" si="36"/>
        <v>9.6241855675521699E-9</v>
      </c>
      <c r="AB280" s="15">
        <f t="shared" si="36"/>
        <v>3.3441658225333872E-8</v>
      </c>
      <c r="AC280" s="15">
        <f t="shared" si="36"/>
        <v>1.4823380032169326E-7</v>
      </c>
      <c r="AD280" s="15">
        <f t="shared" si="36"/>
        <v>6.8155881082628408E-7</v>
      </c>
      <c r="AE280" s="15">
        <f t="shared" si="36"/>
        <v>1.4421261905730502E-7</v>
      </c>
      <c r="AF280" s="15">
        <f t="shared" si="35"/>
        <v>5.6600085140452724E-7</v>
      </c>
      <c r="AG280" s="15">
        <f t="shared" si="35"/>
        <v>2.894130855154265E-7</v>
      </c>
      <c r="AH280" s="15">
        <f t="shared" si="35"/>
        <v>1.5244013422878213E-7</v>
      </c>
      <c r="AI280" s="15">
        <f t="shared" si="35"/>
        <v>1.0643800434721513E-6</v>
      </c>
      <c r="AJ280" s="15">
        <f t="shared" si="35"/>
        <v>7.8743620513371793E-7</v>
      </c>
      <c r="AK280" s="15">
        <f t="shared" si="35"/>
        <v>1.2608672033741306E-7</v>
      </c>
      <c r="AL280" s="15">
        <f t="shared" si="35"/>
        <v>1.0942364815264699E-7</v>
      </c>
      <c r="AM280" s="15">
        <f t="shared" si="35"/>
        <v>7.0623592674376201E-9</v>
      </c>
      <c r="AN280" s="15">
        <f t="shared" si="35"/>
        <v>2.1518743962133184E-7</v>
      </c>
      <c r="AO280" s="15">
        <f t="shared" si="35"/>
        <v>2.1483181806500406E-7</v>
      </c>
      <c r="AP280" s="15">
        <f t="shared" si="35"/>
        <v>3.1327849706520699E-8</v>
      </c>
      <c r="AQ280" s="15">
        <f t="shared" si="35"/>
        <v>2.3448500212967302E-7</v>
      </c>
      <c r="AR280" s="15">
        <f t="shared" si="35"/>
        <v>4.802123851322804E-7</v>
      </c>
      <c r="AS280" s="15">
        <f t="shared" si="35"/>
        <v>6.3320520673129416E-9</v>
      </c>
      <c r="AT280" s="15">
        <f t="shared" si="35"/>
        <v>3.0664595681830334E-7</v>
      </c>
      <c r="AU280" s="15">
        <f t="shared" si="35"/>
        <v>5.446504454513799E-8</v>
      </c>
      <c r="AV280" s="15">
        <f t="shared" si="34"/>
        <v>2.5307429158893323E-8</v>
      </c>
    </row>
    <row r="281" spans="1:48" x14ac:dyDescent="0.2">
      <c r="A281" s="2">
        <v>44446</v>
      </c>
      <c r="B281" s="15">
        <f t="shared" si="37"/>
        <v>5.7100228462659522E-8</v>
      </c>
      <c r="C281" s="15">
        <f t="shared" si="37"/>
        <v>5.8401064653475192E-6</v>
      </c>
      <c r="D281" s="15">
        <f t="shared" si="37"/>
        <v>2.5750748418185587E-7</v>
      </c>
      <c r="E281" s="15">
        <f t="shared" si="37"/>
        <v>6.3202789740801815E-9</v>
      </c>
      <c r="F281" s="15">
        <f t="shared" si="37"/>
        <v>1.9793934413334791E-7</v>
      </c>
      <c r="G281" s="15">
        <f t="shared" si="37"/>
        <v>1.5125327810463976E-6</v>
      </c>
      <c r="H281" s="15">
        <f t="shared" si="37"/>
        <v>1.2592349246220714E-8</v>
      </c>
      <c r="I281" s="15">
        <f t="shared" si="37"/>
        <v>3.5251024963664053E-7</v>
      </c>
      <c r="J281" s="15">
        <f t="shared" si="37"/>
        <v>4.3728978154375792E-8</v>
      </c>
      <c r="K281" s="15">
        <f t="shared" si="37"/>
        <v>1.5803321618713578E-6</v>
      </c>
      <c r="L281" s="15">
        <f t="shared" si="36"/>
        <v>6.1167852858136439E-8</v>
      </c>
      <c r="M281" s="15">
        <f t="shared" si="36"/>
        <v>0</v>
      </c>
      <c r="N281" s="15">
        <f t="shared" si="36"/>
        <v>3.2497777045327518E-7</v>
      </c>
      <c r="O281" s="15">
        <f t="shared" si="36"/>
        <v>3.0194214905606392E-7</v>
      </c>
      <c r="P281" s="15">
        <f t="shared" si="36"/>
        <v>2.8055294287055652E-7</v>
      </c>
      <c r="Q281" s="15">
        <f t="shared" si="36"/>
        <v>5.4325576457980226E-6</v>
      </c>
      <c r="R281" s="15">
        <f t="shared" si="36"/>
        <v>0</v>
      </c>
      <c r="S281" s="15">
        <f t="shared" si="36"/>
        <v>4.1969395978629267E-7</v>
      </c>
      <c r="T281" s="15">
        <f t="shared" si="36"/>
        <v>1.6622735109194929E-8</v>
      </c>
      <c r="U281" s="15">
        <f t="shared" si="36"/>
        <v>2.174925889128462E-8</v>
      </c>
      <c r="V281" s="15">
        <f t="shared" si="36"/>
        <v>4.7492239946088712E-8</v>
      </c>
      <c r="W281" s="15">
        <f t="shared" si="36"/>
        <v>1.7044813093830608E-7</v>
      </c>
      <c r="X281" s="15">
        <f t="shared" si="36"/>
        <v>0</v>
      </c>
      <c r="Y281" s="15">
        <f t="shared" si="36"/>
        <v>1.1763450528785425E-7</v>
      </c>
      <c r="Z281" s="15">
        <f t="shared" si="36"/>
        <v>1.876440005861548E-9</v>
      </c>
      <c r="AA281" s="15">
        <f t="shared" si="36"/>
        <v>1.7942778035181079E-8</v>
      </c>
      <c r="AB281" s="15">
        <f t="shared" si="36"/>
        <v>4.0585017822605473E-7</v>
      </c>
      <c r="AC281" s="15">
        <f t="shared" si="36"/>
        <v>1.1801750108161776E-8</v>
      </c>
      <c r="AD281" s="15">
        <f t="shared" si="36"/>
        <v>1.3747099059964302E-7</v>
      </c>
      <c r="AE281" s="15">
        <f t="shared" si="36"/>
        <v>0</v>
      </c>
      <c r="AF281" s="15">
        <f t="shared" si="35"/>
        <v>1.853929701465575E-7</v>
      </c>
      <c r="AG281" s="15">
        <f t="shared" si="35"/>
        <v>0</v>
      </c>
      <c r="AH281" s="15">
        <f t="shared" si="35"/>
        <v>1.3036109550517004E-7</v>
      </c>
      <c r="AI281" s="15">
        <f t="shared" si="35"/>
        <v>8.888186774111435E-7</v>
      </c>
      <c r="AJ281" s="15">
        <f t="shared" si="35"/>
        <v>5.668374739823994E-7</v>
      </c>
      <c r="AK281" s="15">
        <f t="shared" si="35"/>
        <v>1.360633928798072E-7</v>
      </c>
      <c r="AL281" s="15">
        <f t="shared" si="35"/>
        <v>6.3621893752399337E-8</v>
      </c>
      <c r="AM281" s="15">
        <f t="shared" si="35"/>
        <v>4.755662904804051E-8</v>
      </c>
      <c r="AN281" s="15">
        <f t="shared" si="35"/>
        <v>1.747510414664703E-7</v>
      </c>
      <c r="AO281" s="15">
        <f t="shared" si="35"/>
        <v>1.3282365504779687E-7</v>
      </c>
      <c r="AP281" s="15">
        <f t="shared" si="35"/>
        <v>1.9402038863253945E-7</v>
      </c>
      <c r="AQ281" s="15">
        <f t="shared" si="35"/>
        <v>1.8010273582448869E-7</v>
      </c>
      <c r="AR281" s="15">
        <f t="shared" si="35"/>
        <v>4.6972119828516662E-7</v>
      </c>
      <c r="AS281" s="15">
        <f t="shared" si="35"/>
        <v>-2.0414573524717675E-10</v>
      </c>
      <c r="AT281" s="15">
        <f t="shared" si="35"/>
        <v>1.6233549590215666E-7</v>
      </c>
      <c r="AU281" s="15">
        <f t="shared" si="35"/>
        <v>1.1151033186425876E-7</v>
      </c>
      <c r="AV281" s="15">
        <f t="shared" si="34"/>
        <v>1.0905224887449814E-6</v>
      </c>
    </row>
    <row r="282" spans="1:48" x14ac:dyDescent="0.2">
      <c r="A282" s="2">
        <v>44447</v>
      </c>
      <c r="B282" s="15">
        <f t="shared" si="37"/>
        <v>4.8254071195986807E-9</v>
      </c>
      <c r="C282" s="15">
        <f t="shared" si="37"/>
        <v>1.2689315707839977E-9</v>
      </c>
      <c r="D282" s="15">
        <f t="shared" si="37"/>
        <v>6.7887258145929011E-9</v>
      </c>
      <c r="E282" s="15">
        <f t="shared" si="37"/>
        <v>1.1338848245908602E-6</v>
      </c>
      <c r="F282" s="15">
        <f t="shared" si="37"/>
        <v>1.2568524144079836E-7</v>
      </c>
      <c r="G282" s="15">
        <f t="shared" si="37"/>
        <v>8.5165614533839187E-7</v>
      </c>
      <c r="H282" s="15">
        <f t="shared" si="37"/>
        <v>0</v>
      </c>
      <c r="I282" s="15">
        <f t="shared" si="37"/>
        <v>7.9152664270130857E-9</v>
      </c>
      <c r="J282" s="15">
        <f t="shared" si="37"/>
        <v>8.5528345144953864E-8</v>
      </c>
      <c r="K282" s="15">
        <f t="shared" si="37"/>
        <v>6.2784131155668157E-7</v>
      </c>
      <c r="L282" s="15">
        <f t="shared" si="36"/>
        <v>6.0854813693048731E-8</v>
      </c>
      <c r="M282" s="15">
        <f t="shared" si="36"/>
        <v>9.3099547255551761E-10</v>
      </c>
      <c r="N282" s="15">
        <f t="shared" si="36"/>
        <v>4.5612651370197653E-8</v>
      </c>
      <c r="O282" s="15">
        <f t="shared" si="36"/>
        <v>4.9921319806792128E-7</v>
      </c>
      <c r="P282" s="15">
        <f t="shared" si="36"/>
        <v>1.8440351830823414E-6</v>
      </c>
      <c r="Q282" s="15">
        <f t="shared" si="36"/>
        <v>1.5305604927719624E-5</v>
      </c>
      <c r="R282" s="15">
        <f t="shared" si="36"/>
        <v>0</v>
      </c>
      <c r="S282" s="15">
        <f t="shared" si="36"/>
        <v>2.8913370093452316E-6</v>
      </c>
      <c r="T282" s="15">
        <f t="shared" si="36"/>
        <v>0</v>
      </c>
      <c r="U282" s="15">
        <f t="shared" si="36"/>
        <v>6.8782550912328308E-9</v>
      </c>
      <c r="V282" s="15">
        <f t="shared" si="36"/>
        <v>0</v>
      </c>
      <c r="W282" s="15">
        <f t="shared" si="36"/>
        <v>1.4765540733558908E-7</v>
      </c>
      <c r="X282" s="15">
        <f t="shared" si="36"/>
        <v>0</v>
      </c>
      <c r="Y282" s="15">
        <f t="shared" si="36"/>
        <v>1.2509129965535429E-6</v>
      </c>
      <c r="Z282" s="15">
        <f t="shared" si="36"/>
        <v>5.2534435271631851E-9</v>
      </c>
      <c r="AA282" s="15">
        <f t="shared" si="36"/>
        <v>3.0975421622610721E-7</v>
      </c>
      <c r="AB282" s="15">
        <f t="shared" si="36"/>
        <v>4.1236332864261193E-8</v>
      </c>
      <c r="AC282" s="15">
        <f t="shared" si="36"/>
        <v>9.2671188056863483E-8</v>
      </c>
      <c r="AD282" s="15">
        <f t="shared" si="36"/>
        <v>7.3865501079041473E-8</v>
      </c>
      <c r="AE282" s="15">
        <f t="shared" si="36"/>
        <v>4.6133024818374992E-8</v>
      </c>
      <c r="AF282" s="15">
        <f t="shared" si="35"/>
        <v>7.9480820370364255E-7</v>
      </c>
      <c r="AG282" s="15">
        <f t="shared" si="35"/>
        <v>7.3666076019823465E-7</v>
      </c>
      <c r="AH282" s="15">
        <f t="shared" si="35"/>
        <v>3.8316643528643541E-7</v>
      </c>
      <c r="AI282" s="15">
        <f t="shared" si="35"/>
        <v>8.9530971345612629E-7</v>
      </c>
      <c r="AJ282" s="15">
        <f t="shared" si="35"/>
        <v>4.3215362352634625E-7</v>
      </c>
      <c r="AK282" s="15">
        <f t="shared" si="35"/>
        <v>1.1787938811263095E-7</v>
      </c>
      <c r="AL282" s="15">
        <f t="shared" si="35"/>
        <v>1.4032437211356113E-7</v>
      </c>
      <c r="AM282" s="15">
        <f t="shared" si="35"/>
        <v>2.9633224995892573E-9</v>
      </c>
      <c r="AN282" s="15">
        <f t="shared" si="35"/>
        <v>1.0639173395998414E-7</v>
      </c>
      <c r="AO282" s="15">
        <f t="shared" si="35"/>
        <v>3.2432083042478357E-8</v>
      </c>
      <c r="AP282" s="15">
        <f t="shared" si="35"/>
        <v>1.9353010772874716E-7</v>
      </c>
      <c r="AQ282" s="15">
        <f t="shared" si="35"/>
        <v>1.7201961472720749E-7</v>
      </c>
      <c r="AR282" s="15">
        <f t="shared" si="35"/>
        <v>2.9470396634618618E-7</v>
      </c>
      <c r="AS282" s="15">
        <f t="shared" si="35"/>
        <v>1.0799503840089515E-7</v>
      </c>
      <c r="AT282" s="15">
        <f t="shared" si="35"/>
        <v>4.2000618907978389E-7</v>
      </c>
      <c r="AU282" s="15">
        <f t="shared" si="35"/>
        <v>7.4976635041001738E-8</v>
      </c>
      <c r="AV282" s="15">
        <f t="shared" si="34"/>
        <v>4.2525176812766521E-7</v>
      </c>
    </row>
    <row r="283" spans="1:48" x14ac:dyDescent="0.2">
      <c r="A283" s="2">
        <v>44448</v>
      </c>
      <c r="B283" s="15">
        <f t="shared" si="37"/>
        <v>4.6312881471606469E-8</v>
      </c>
      <c r="C283" s="15">
        <f t="shared" si="37"/>
        <v>6.9088777518428043E-7</v>
      </c>
      <c r="D283" s="15">
        <f t="shared" si="37"/>
        <v>3.5741696056539271E-7</v>
      </c>
      <c r="E283" s="15">
        <f t="shared" si="37"/>
        <v>3.5453802795641305E-7</v>
      </c>
      <c r="F283" s="15">
        <f t="shared" si="37"/>
        <v>4.5632395642361757E-9</v>
      </c>
      <c r="G283" s="15">
        <f t="shared" si="37"/>
        <v>2.2398248584812291E-7</v>
      </c>
      <c r="H283" s="15">
        <f t="shared" si="37"/>
        <v>0</v>
      </c>
      <c r="I283" s="15">
        <f t="shared" si="37"/>
        <v>1.3567430102293075E-7</v>
      </c>
      <c r="J283" s="15">
        <f t="shared" si="37"/>
        <v>6.1692925608225601E-8</v>
      </c>
      <c r="K283" s="15">
        <f t="shared" si="37"/>
        <v>1.2143884136952099E-6</v>
      </c>
      <c r="L283" s="15">
        <f t="shared" si="36"/>
        <v>6.0544962299499612E-8</v>
      </c>
      <c r="M283" s="15">
        <f t="shared" si="36"/>
        <v>0</v>
      </c>
      <c r="N283" s="15">
        <f t="shared" si="36"/>
        <v>3.3796430347039195E-7</v>
      </c>
      <c r="O283" s="15">
        <f t="shared" si="36"/>
        <v>2.8748418884862328E-7</v>
      </c>
      <c r="P283" s="15">
        <f t="shared" si="36"/>
        <v>6.9460286028432184E-7</v>
      </c>
      <c r="Q283" s="15">
        <f t="shared" si="36"/>
        <v>3.9423783197820142E-6</v>
      </c>
      <c r="R283" s="15">
        <f t="shared" si="36"/>
        <v>0</v>
      </c>
      <c r="S283" s="15">
        <f t="shared" si="36"/>
        <v>3.4597465601665457E-6</v>
      </c>
      <c r="T283" s="15">
        <f t="shared" si="36"/>
        <v>0</v>
      </c>
      <c r="U283" s="15">
        <f t="shared" si="36"/>
        <v>0</v>
      </c>
      <c r="V283" s="15">
        <f t="shared" si="36"/>
        <v>0</v>
      </c>
      <c r="W283" s="15">
        <f t="shared" si="36"/>
        <v>3.2354269254462082E-9</v>
      </c>
      <c r="X283" s="15">
        <f t="shared" si="36"/>
        <v>0</v>
      </c>
      <c r="Y283" s="15">
        <f t="shared" si="36"/>
        <v>7.475406208655348E-7</v>
      </c>
      <c r="Z283" s="15">
        <f t="shared" si="36"/>
        <v>0</v>
      </c>
      <c r="AA283" s="15">
        <f t="shared" si="36"/>
        <v>8.3287126048139692E-8</v>
      </c>
      <c r="AB283" s="15">
        <f t="shared" si="36"/>
        <v>7.4645372646611041E-7</v>
      </c>
      <c r="AC283" s="15">
        <f t="shared" si="36"/>
        <v>1.9661105688232545E-7</v>
      </c>
      <c r="AD283" s="15">
        <f t="shared" si="36"/>
        <v>2.0613187133484029E-7</v>
      </c>
      <c r="AE283" s="15">
        <f t="shared" si="36"/>
        <v>3.8941469883943412E-8</v>
      </c>
      <c r="AF283" s="15">
        <f t="shared" si="35"/>
        <v>5.4483635061356747E-7</v>
      </c>
      <c r="AG283" s="15">
        <f t="shared" si="35"/>
        <v>1.8964667951232126E-8</v>
      </c>
      <c r="AH283" s="15">
        <f t="shared" si="35"/>
        <v>2.0228380076935193E-7</v>
      </c>
      <c r="AI283" s="15">
        <f t="shared" si="35"/>
        <v>2.7991453381366441E-6</v>
      </c>
      <c r="AJ283" s="15">
        <f t="shared" si="35"/>
        <v>3.2948448854892789E-7</v>
      </c>
      <c r="AK283" s="15">
        <f t="shared" si="35"/>
        <v>1.3366681469543871E-7</v>
      </c>
      <c r="AL283" s="15">
        <f t="shared" si="35"/>
        <v>9.4987726893845575E-8</v>
      </c>
      <c r="AM283" s="15">
        <f t="shared" si="35"/>
        <v>7.4069096740505101E-10</v>
      </c>
      <c r="AN283" s="15">
        <f t="shared" si="35"/>
        <v>1.731362677060047E-7</v>
      </c>
      <c r="AO283" s="15">
        <f t="shared" si="35"/>
        <v>7.0334321928800769E-8</v>
      </c>
      <c r="AP283" s="15">
        <f t="shared" si="35"/>
        <v>2.9373268137686225E-8</v>
      </c>
      <c r="AQ283" s="15">
        <f t="shared" si="35"/>
        <v>1.2380985149782817E-7</v>
      </c>
      <c r="AR283" s="15">
        <f t="shared" si="35"/>
        <v>2.2837863639911956E-7</v>
      </c>
      <c r="AS283" s="15">
        <f t="shared" si="35"/>
        <v>6.2689212778139775E-8</v>
      </c>
      <c r="AT283" s="15">
        <f t="shared" si="35"/>
        <v>1.721482123080889E-7</v>
      </c>
      <c r="AU283" s="15">
        <f t="shared" si="35"/>
        <v>5.544327285915597E-8</v>
      </c>
      <c r="AV283" s="15">
        <f t="shared" si="34"/>
        <v>7.8221947362718027E-7</v>
      </c>
    </row>
    <row r="284" spans="1:48" x14ac:dyDescent="0.2">
      <c r="A284" s="2">
        <v>44449</v>
      </c>
      <c r="B284" s="15">
        <f t="shared" si="37"/>
        <v>1.694267298155771E-7</v>
      </c>
      <c r="C284" s="15">
        <f t="shared" si="37"/>
        <v>6.1247924751877616E-9</v>
      </c>
      <c r="D284" s="15">
        <f t="shared" si="37"/>
        <v>5.0587647481425796E-7</v>
      </c>
      <c r="E284" s="15">
        <f t="shared" si="37"/>
        <v>6.8220579755133636E-7</v>
      </c>
      <c r="F284" s="15">
        <f t="shared" si="37"/>
        <v>3.6499001204832026E-9</v>
      </c>
      <c r="G284" s="15">
        <f t="shared" si="37"/>
        <v>1.7881467991953693E-7</v>
      </c>
      <c r="H284" s="15">
        <f t="shared" si="37"/>
        <v>0</v>
      </c>
      <c r="I284" s="15">
        <f t="shared" si="37"/>
        <v>7.6902714015463343E-7</v>
      </c>
      <c r="J284" s="15">
        <f t="shared" si="37"/>
        <v>9.4120207686836801E-7</v>
      </c>
      <c r="K284" s="15">
        <f t="shared" si="37"/>
        <v>1.0252360932316149E-6</v>
      </c>
      <c r="L284" s="15">
        <f t="shared" si="36"/>
        <v>6.0238250231113079E-8</v>
      </c>
      <c r="M284" s="15">
        <f t="shared" si="36"/>
        <v>4.6546297299511223E-10</v>
      </c>
      <c r="N284" s="15">
        <f t="shared" si="36"/>
        <v>4.839294429718021E-9</v>
      </c>
      <c r="O284" s="15">
        <f t="shared" si="36"/>
        <v>2.4510770519829633E-7</v>
      </c>
      <c r="P284" s="15">
        <f t="shared" si="36"/>
        <v>0</v>
      </c>
      <c r="Q284" s="15">
        <f t="shared" si="36"/>
        <v>1.1564282906806649E-5</v>
      </c>
      <c r="R284" s="15">
        <f t="shared" si="36"/>
        <v>0</v>
      </c>
      <c r="S284" s="15">
        <f t="shared" si="36"/>
        <v>2.2940443354106812E-7</v>
      </c>
      <c r="T284" s="15">
        <f t="shared" si="36"/>
        <v>0</v>
      </c>
      <c r="U284" s="15">
        <f t="shared" si="36"/>
        <v>4.885157439179627E-8</v>
      </c>
      <c r="V284" s="15">
        <f t="shared" si="36"/>
        <v>0</v>
      </c>
      <c r="W284" s="15">
        <f t="shared" si="36"/>
        <v>8.2657491266577717E-9</v>
      </c>
      <c r="X284" s="15">
        <f t="shared" si="36"/>
        <v>1.6717136912483124E-8</v>
      </c>
      <c r="Y284" s="15">
        <f t="shared" si="36"/>
        <v>6.6548367933793651E-7</v>
      </c>
      <c r="Z284" s="15">
        <f t="shared" si="36"/>
        <v>0</v>
      </c>
      <c r="AA284" s="15">
        <f t="shared" si="36"/>
        <v>8.8631251533171485E-8</v>
      </c>
      <c r="AB284" s="15">
        <f t="shared" si="36"/>
        <v>9.7491894280179808E-8</v>
      </c>
      <c r="AC284" s="15">
        <f t="shared" si="36"/>
        <v>4.8468784392542166E-7</v>
      </c>
      <c r="AD284" s="15">
        <f t="shared" si="36"/>
        <v>2.7447151514520589E-7</v>
      </c>
      <c r="AE284" s="15">
        <f t="shared" si="36"/>
        <v>4.274835913426447E-7</v>
      </c>
      <c r="AF284" s="15">
        <f t="shared" si="35"/>
        <v>3.7973964555653254E-7</v>
      </c>
      <c r="AG284" s="15">
        <f t="shared" si="35"/>
        <v>3.5633204604590932E-7</v>
      </c>
      <c r="AH284" s="15">
        <f t="shared" si="35"/>
        <v>6.2299829319726376E-7</v>
      </c>
      <c r="AI284" s="15">
        <f t="shared" si="35"/>
        <v>1.6320369339208127E-6</v>
      </c>
      <c r="AJ284" s="15">
        <f t="shared" si="35"/>
        <v>2.9690355222287421E-7</v>
      </c>
      <c r="AK284" s="15">
        <f t="shared" si="35"/>
        <v>3.2899447442799472E-8</v>
      </c>
      <c r="AL284" s="15">
        <f t="shared" si="35"/>
        <v>9.88938097581135E-8</v>
      </c>
      <c r="AM284" s="15">
        <f t="shared" si="35"/>
        <v>2.4811978052174487E-8</v>
      </c>
      <c r="AN284" s="15">
        <f t="shared" si="35"/>
        <v>2.819577403873763E-7</v>
      </c>
      <c r="AO284" s="15">
        <f t="shared" si="35"/>
        <v>9.9759265477918642E-8</v>
      </c>
      <c r="AP284" s="15">
        <f t="shared" si="35"/>
        <v>1.5912550485052751E-7</v>
      </c>
      <c r="AQ284" s="15">
        <f t="shared" si="35"/>
        <v>1.9452530608535516E-8</v>
      </c>
      <c r="AR284" s="15">
        <f t="shared" si="35"/>
        <v>2.4596885582982399E-7</v>
      </c>
      <c r="AS284" s="15">
        <f t="shared" si="35"/>
        <v>9.6935657408435755E-8</v>
      </c>
      <c r="AT284" s="15">
        <f t="shared" si="35"/>
        <v>2.932565249037533E-7</v>
      </c>
      <c r="AU284" s="15">
        <f t="shared" si="35"/>
        <v>7.8735404189011014E-8</v>
      </c>
      <c r="AV284" s="15">
        <f t="shared" si="34"/>
        <v>2.3043633192797319E-7</v>
      </c>
    </row>
    <row r="285" spans="1:48" x14ac:dyDescent="0.2">
      <c r="A285" s="2">
        <v>44450</v>
      </c>
      <c r="B285" s="15">
        <f t="shared" si="37"/>
        <v>1.4415531561776264E-7</v>
      </c>
      <c r="C285" s="15">
        <f t="shared" si="37"/>
        <v>3.4839003210686615E-7</v>
      </c>
      <c r="D285" s="15">
        <f t="shared" si="37"/>
        <v>2.8888335510353482E-9</v>
      </c>
      <c r="E285" s="16">
        <f t="shared" si="37"/>
        <v>7.2644927473969255E-7</v>
      </c>
      <c r="F285" s="15">
        <f t="shared" si="37"/>
        <v>7.2986941687301904E-9</v>
      </c>
      <c r="G285" s="15">
        <f t="shared" si="37"/>
        <v>7.447163532286671E-7</v>
      </c>
      <c r="H285" s="15">
        <f t="shared" si="37"/>
        <v>0</v>
      </c>
      <c r="I285" s="15">
        <f t="shared" si="37"/>
        <v>6.0847347477296394E-7</v>
      </c>
      <c r="J285" s="15">
        <f t="shared" si="37"/>
        <v>1.9402448794197488E-6</v>
      </c>
      <c r="K285" s="15">
        <f t="shared" si="37"/>
        <v>4.1650860098511114E-7</v>
      </c>
      <c r="L285" s="15">
        <f t="shared" si="36"/>
        <v>5.9934630018254653E-8</v>
      </c>
      <c r="M285" s="15">
        <f t="shared" si="36"/>
        <v>0</v>
      </c>
      <c r="N285" s="15">
        <f t="shared" si="36"/>
        <v>5.2184880471898182E-7</v>
      </c>
      <c r="O285" s="15">
        <f t="shared" si="36"/>
        <v>3.4040648448922582E-7</v>
      </c>
      <c r="P285" s="15">
        <f t="shared" si="36"/>
        <v>0</v>
      </c>
      <c r="Q285" s="15">
        <f t="shared" si="36"/>
        <v>8.9767495748214293E-6</v>
      </c>
      <c r="R285" s="15">
        <f t="shared" si="36"/>
        <v>0</v>
      </c>
      <c r="S285" s="15">
        <f t="shared" si="36"/>
        <v>2.3656004532662514E-8</v>
      </c>
      <c r="T285" s="15">
        <f t="shared" si="36"/>
        <v>0</v>
      </c>
      <c r="U285" s="15">
        <f t="shared" si="36"/>
        <v>9.3808498054832081E-9</v>
      </c>
      <c r="V285" s="15">
        <f t="shared" si="36"/>
        <v>6.4605241334074207E-9</v>
      </c>
      <c r="W285" s="15">
        <f t="shared" si="36"/>
        <v>9.516038903423922E-9</v>
      </c>
      <c r="X285" s="15">
        <f t="shared" si="36"/>
        <v>4.1239017069253869E-8</v>
      </c>
      <c r="Y285" s="15">
        <f t="shared" si="36"/>
        <v>4.7630774276362738E-7</v>
      </c>
      <c r="Z285" s="15">
        <f t="shared" si="36"/>
        <v>0</v>
      </c>
      <c r="AA285" s="15">
        <f t="shared" si="36"/>
        <v>4.4969942051654512E-7</v>
      </c>
      <c r="AB285" s="15">
        <f t="shared" si="36"/>
        <v>8.2950349401509969E-8</v>
      </c>
      <c r="AC285" s="15">
        <f t="shared" si="36"/>
        <v>3.9708402041771062E-7</v>
      </c>
      <c r="AD285" s="15">
        <f t="shared" si="36"/>
        <v>4.5889403033182644E-7</v>
      </c>
      <c r="AE285" s="15">
        <f t="shared" si="36"/>
        <v>9.3989425643647101E-7</v>
      </c>
      <c r="AF285" s="15">
        <f t="shared" si="35"/>
        <v>4.8976772911445161E-7</v>
      </c>
      <c r="AG285" s="15">
        <f t="shared" si="35"/>
        <v>1.2751632607462274E-7</v>
      </c>
      <c r="AH285" s="15">
        <f t="shared" si="35"/>
        <v>4.0979525636248693E-7</v>
      </c>
      <c r="AI285" s="15">
        <f t="shared" si="35"/>
        <v>5.1380084483245307E-8</v>
      </c>
      <c r="AJ285" s="15">
        <f t="shared" si="35"/>
        <v>8.4224931863776727E-8</v>
      </c>
      <c r="AK285" s="15">
        <f t="shared" si="35"/>
        <v>1.7612328596201668E-9</v>
      </c>
      <c r="AL285" s="15">
        <f t="shared" si="35"/>
        <v>3.6508477196348789E-7</v>
      </c>
      <c r="AM285" s="15">
        <f t="shared" si="35"/>
        <v>2.151911836417572E-7</v>
      </c>
      <c r="AN285" s="15">
        <f t="shared" si="35"/>
        <v>1.3829188296508123E-7</v>
      </c>
      <c r="AO285" s="15">
        <f t="shared" si="35"/>
        <v>4.2285816879989616E-8</v>
      </c>
      <c r="AP285" s="15">
        <f t="shared" si="35"/>
        <v>1.9117972199341908E-7</v>
      </c>
      <c r="AQ285" s="15">
        <f t="shared" si="35"/>
        <v>5.199612418406935E-9</v>
      </c>
      <c r="AR285" s="15">
        <f t="shared" si="35"/>
        <v>1.2937785886379689E-7</v>
      </c>
      <c r="AS285" s="15">
        <f t="shared" si="35"/>
        <v>9.9703254797996808E-9</v>
      </c>
      <c r="AT285" s="15">
        <f t="shared" si="35"/>
        <v>1.8267436087158922E-7</v>
      </c>
      <c r="AU285" s="15">
        <f t="shared" si="35"/>
        <v>1.1663947230681948E-8</v>
      </c>
      <c r="AV285" s="15">
        <f t="shared" si="34"/>
        <v>8.1541591090248292E-9</v>
      </c>
    </row>
    <row r="286" spans="1:48" x14ac:dyDescent="0.2">
      <c r="A286" s="2">
        <v>44451</v>
      </c>
      <c r="B286" s="15">
        <f t="shared" si="37"/>
        <v>3.3177495162816E-8</v>
      </c>
      <c r="C286" s="15">
        <f t="shared" si="37"/>
        <v>5.9540444476755332E-8</v>
      </c>
      <c r="D286" s="15">
        <f t="shared" si="37"/>
        <v>1.8594151906275053E-6</v>
      </c>
      <c r="E286" s="15">
        <f t="shared" si="37"/>
        <v>4.839734991599012E-9</v>
      </c>
      <c r="F286" s="15">
        <f t="shared" si="37"/>
        <v>0</v>
      </c>
      <c r="G286" s="15">
        <f t="shared" si="37"/>
        <v>1.8468352488046752E-7</v>
      </c>
      <c r="H286" s="15">
        <f t="shared" si="37"/>
        <v>0</v>
      </c>
      <c r="I286" s="15">
        <f t="shared" si="37"/>
        <v>5.2898339990249408E-7</v>
      </c>
      <c r="J286" s="15">
        <f t="shared" si="37"/>
        <v>1.0999353579000562E-6</v>
      </c>
      <c r="K286" s="15">
        <f t="shared" si="37"/>
        <v>4.3603731024274489E-7</v>
      </c>
      <c r="L286" s="15">
        <f t="shared" si="36"/>
        <v>5.9634055143539226E-8</v>
      </c>
      <c r="M286" s="15">
        <f t="shared" si="36"/>
        <v>1.8617823732032115E-6</v>
      </c>
      <c r="N286" s="15">
        <f t="shared" si="36"/>
        <v>5.0069997447069752E-7</v>
      </c>
      <c r="O286" s="15">
        <f t="shared" si="36"/>
        <v>6.6204974960985199E-7</v>
      </c>
      <c r="P286" s="15">
        <f t="shared" si="36"/>
        <v>1.4296995486398534E-7</v>
      </c>
      <c r="Q286" s="15">
        <f t="shared" si="36"/>
        <v>3.6912615063616688E-7</v>
      </c>
      <c r="R286" s="15">
        <f t="shared" si="36"/>
        <v>8.5123405993676738E-10</v>
      </c>
      <c r="S286" s="15">
        <f t="shared" si="36"/>
        <v>0</v>
      </c>
      <c r="T286" s="15">
        <f t="shared" si="36"/>
        <v>2.4467805907797498E-8</v>
      </c>
      <c r="U286" s="15">
        <f t="shared" si="36"/>
        <v>2.1635890471896043E-9</v>
      </c>
      <c r="V286" s="15">
        <f t="shared" si="36"/>
        <v>6.7274900223626726E-7</v>
      </c>
      <c r="W286" s="15">
        <f t="shared" si="36"/>
        <v>4.7536822250781899E-8</v>
      </c>
      <c r="X286" s="15">
        <f t="shared" si="36"/>
        <v>1.0560753854953868E-7</v>
      </c>
      <c r="Y286" s="15">
        <f t="shared" si="36"/>
        <v>7.4427303937012962E-8</v>
      </c>
      <c r="Z286" s="15">
        <f t="shared" si="36"/>
        <v>0</v>
      </c>
      <c r="AA286" s="15">
        <f t="shared" si="36"/>
        <v>3.7907108633985131E-7</v>
      </c>
      <c r="AB286" s="15">
        <f t="shared" si="36"/>
        <v>1.3285235445325068E-7</v>
      </c>
      <c r="AC286" s="15">
        <f t="shared" si="36"/>
        <v>1.5149704722141942E-7</v>
      </c>
      <c r="AD286" s="15">
        <f t="shared" ref="AA286:AP301" si="38">AD109/AD$179</f>
        <v>7.9812669425272127E-7</v>
      </c>
      <c r="AE286" s="15">
        <f t="shared" si="38"/>
        <v>1.2547271226863387E-6</v>
      </c>
      <c r="AF286" s="15">
        <f t="shared" si="35"/>
        <v>3.2924367196058807E-7</v>
      </c>
      <c r="AG286" s="15">
        <f t="shared" si="35"/>
        <v>7.939252056326994E-7</v>
      </c>
      <c r="AH286" s="15">
        <f t="shared" si="35"/>
        <v>5.5716032891107226E-7</v>
      </c>
      <c r="AI286" s="15">
        <f t="shared" si="35"/>
        <v>0</v>
      </c>
      <c r="AJ286" s="15">
        <f t="shared" si="35"/>
        <v>2.4382708947166184E-7</v>
      </c>
      <c r="AK286" s="15">
        <f t="shared" si="35"/>
        <v>1.7000424851242296E-9</v>
      </c>
      <c r="AL286" s="15">
        <f t="shared" si="35"/>
        <v>1.4454084140558341E-7</v>
      </c>
      <c r="AM286" s="15">
        <f t="shared" si="35"/>
        <v>2.5970205439615346E-7</v>
      </c>
      <c r="AN286" s="15">
        <f t="shared" si="35"/>
        <v>1.8858477013569524E-7</v>
      </c>
      <c r="AO286" s="15">
        <f t="shared" si="35"/>
        <v>2.527361350405423E-8</v>
      </c>
      <c r="AP286" s="15">
        <f t="shared" si="35"/>
        <v>2.2132653077728431E-7</v>
      </c>
      <c r="AQ286" s="15">
        <f t="shared" si="35"/>
        <v>1.1244992719130889E-8</v>
      </c>
      <c r="AR286" s="15">
        <f t="shared" si="35"/>
        <v>1.4772841397334549E-7</v>
      </c>
      <c r="AS286" s="15">
        <f t="shared" si="35"/>
        <v>2.0480979180154254E-7</v>
      </c>
      <c r="AT286" s="15">
        <f t="shared" si="35"/>
        <v>1.3052283452826323E-7</v>
      </c>
      <c r="AU286" s="15">
        <f t="shared" si="35"/>
        <v>6.7088871135308603E-9</v>
      </c>
      <c r="AV286" s="15">
        <f t="shared" si="34"/>
        <v>3.7439278950287304E-7</v>
      </c>
    </row>
    <row r="287" spans="1:48" x14ac:dyDescent="0.2">
      <c r="A287" s="2">
        <v>44452</v>
      </c>
      <c r="B287" s="15">
        <f t="shared" si="37"/>
        <v>3.2262065868311923E-6</v>
      </c>
      <c r="C287" s="15">
        <f t="shared" si="37"/>
        <v>1.3550221130615343E-7</v>
      </c>
      <c r="D287" s="15">
        <f t="shared" si="37"/>
        <v>3.2740331969579474E-7</v>
      </c>
      <c r="E287" s="15">
        <f t="shared" si="37"/>
        <v>9.9833724688570854E-8</v>
      </c>
      <c r="F287" s="15">
        <f t="shared" si="37"/>
        <v>0</v>
      </c>
      <c r="G287" s="15">
        <f t="shared" si="37"/>
        <v>7.3210444198985759E-7</v>
      </c>
      <c r="H287" s="15">
        <f t="shared" si="37"/>
        <v>0</v>
      </c>
      <c r="I287" s="15">
        <f t="shared" si="37"/>
        <v>0</v>
      </c>
      <c r="J287" s="15">
        <f t="shared" si="37"/>
        <v>0</v>
      </c>
      <c r="K287" s="15">
        <f t="shared" si="37"/>
        <v>3.7588188569276539E-7</v>
      </c>
      <c r="L287" s="15">
        <f t="shared" si="37"/>
        <v>5.9336480018072471E-8</v>
      </c>
      <c r="M287" s="15">
        <f t="shared" si="37"/>
        <v>4.9810420285010672E-6</v>
      </c>
      <c r="N287" s="15">
        <f t="shared" si="37"/>
        <v>1.3075000372297847E-7</v>
      </c>
      <c r="O287" s="15">
        <f t="shared" si="37"/>
        <v>3.4039600267508765E-7</v>
      </c>
      <c r="P287" s="15">
        <f t="shared" si="37"/>
        <v>6.9214860545189963E-7</v>
      </c>
      <c r="Q287" s="15">
        <f t="shared" si="37"/>
        <v>5.6831268353755489E-6</v>
      </c>
      <c r="R287" s="15">
        <f t="shared" ref="Q287:AF302" si="39">R110/R$179</f>
        <v>0</v>
      </c>
      <c r="S287" s="15">
        <f t="shared" si="39"/>
        <v>1.9342255761177917E-8</v>
      </c>
      <c r="T287" s="15">
        <f t="shared" si="39"/>
        <v>3.8200661169006022E-8</v>
      </c>
      <c r="U287" s="15">
        <f t="shared" si="39"/>
        <v>3.1007402343078681E-8</v>
      </c>
      <c r="V287" s="15">
        <f t="shared" si="39"/>
        <v>3.8658239782266135E-7</v>
      </c>
      <c r="W287" s="15">
        <f t="shared" si="39"/>
        <v>5.7678221687404509E-8</v>
      </c>
      <c r="X287" s="15">
        <f t="shared" si="39"/>
        <v>9.3106213756043358E-7</v>
      </c>
      <c r="Y287" s="15">
        <f t="shared" si="39"/>
        <v>9.0928226190447888E-7</v>
      </c>
      <c r="Z287" s="15">
        <f t="shared" si="39"/>
        <v>9.3782079613954177E-9</v>
      </c>
      <c r="AA287" s="15">
        <f t="shared" si="38"/>
        <v>4.6083327842267003E-7</v>
      </c>
      <c r="AB287" s="15">
        <f t="shared" si="38"/>
        <v>1.1844827396319154E-6</v>
      </c>
      <c r="AC287" s="15">
        <f t="shared" si="38"/>
        <v>8.0272066650646142E-8</v>
      </c>
      <c r="AD287" s="15">
        <f t="shared" si="38"/>
        <v>4.0935911749961426E-7</v>
      </c>
      <c r="AE287" s="15">
        <f t="shared" si="38"/>
        <v>1.5233795908627606E-6</v>
      </c>
      <c r="AF287" s="15">
        <f t="shared" si="35"/>
        <v>1.471050260834552E-7</v>
      </c>
      <c r="AG287" s="15">
        <f t="shared" si="35"/>
        <v>8.0273435403013297E-8</v>
      </c>
      <c r="AH287" s="15">
        <f t="shared" si="35"/>
        <v>5.0038479312083688E-7</v>
      </c>
      <c r="AI287" s="15">
        <f t="shared" si="35"/>
        <v>1.7244892355431603E-6</v>
      </c>
      <c r="AJ287" s="15">
        <f t="shared" si="35"/>
        <v>2.1916044090341082E-7</v>
      </c>
      <c r="AK287" s="15">
        <f t="shared" si="35"/>
        <v>3.7330506867906135E-8</v>
      </c>
      <c r="AL287" s="15">
        <f t="shared" si="35"/>
        <v>2.4389839300678082E-7</v>
      </c>
      <c r="AM287" s="15">
        <f t="shared" si="35"/>
        <v>3.638442970312889E-7</v>
      </c>
      <c r="AN287" s="15">
        <f t="shared" si="35"/>
        <v>2.3905693782456469E-7</v>
      </c>
      <c r="AO287" s="15">
        <f t="shared" si="35"/>
        <v>5.8635372639930653E-8</v>
      </c>
      <c r="AP287" s="15">
        <f t="shared" si="35"/>
        <v>2.3368537851205946E-7</v>
      </c>
      <c r="AQ287" s="15">
        <f t="shared" si="35"/>
        <v>1.115049996832445E-8</v>
      </c>
      <c r="AR287" s="15">
        <f t="shared" si="35"/>
        <v>5.6322975179608197E-8</v>
      </c>
      <c r="AS287" s="15">
        <f t="shared" si="35"/>
        <v>5.7613000406105506E-7</v>
      </c>
      <c r="AT287" s="15">
        <f t="shared" si="35"/>
        <v>1.5267757989176721E-7</v>
      </c>
      <c r="AU287" s="15">
        <f t="shared" si="35"/>
        <v>8.9160129702371294E-9</v>
      </c>
      <c r="AV287" s="15">
        <f t="shared" si="34"/>
        <v>1.8663910503341986E-8</v>
      </c>
    </row>
    <row r="288" spans="1:48" x14ac:dyDescent="0.2">
      <c r="A288" s="2">
        <v>44453</v>
      </c>
      <c r="B288" s="15">
        <f t="shared" si="37"/>
        <v>7.1028188909980571E-8</v>
      </c>
      <c r="C288" s="15">
        <f t="shared" si="37"/>
        <v>4.1081458805221855E-8</v>
      </c>
      <c r="D288" s="15">
        <f t="shared" si="37"/>
        <v>2.2467351080145467E-7</v>
      </c>
      <c r="E288" s="15">
        <f t="shared" si="37"/>
        <v>0</v>
      </c>
      <c r="F288" s="15">
        <f t="shared" si="37"/>
        <v>0</v>
      </c>
      <c r="G288" s="15">
        <f t="shared" si="37"/>
        <v>7.8854320965598476E-10</v>
      </c>
      <c r="H288" s="15">
        <f t="shared" si="37"/>
        <v>0</v>
      </c>
      <c r="I288" s="15">
        <f t="shared" si="37"/>
        <v>3.5661897281384096E-7</v>
      </c>
      <c r="J288" s="15">
        <f t="shared" si="37"/>
        <v>0</v>
      </c>
      <c r="K288" s="15">
        <f t="shared" si="37"/>
        <v>4.3727995702509691E-7</v>
      </c>
      <c r="L288" s="15">
        <f t="shared" si="37"/>
        <v>5.9041859958399812E-8</v>
      </c>
      <c r="M288" s="15">
        <f t="shared" si="37"/>
        <v>4.87546426290164E-7</v>
      </c>
      <c r="N288" s="15">
        <f t="shared" si="37"/>
        <v>2.9697554790852447E-7</v>
      </c>
      <c r="O288" s="15">
        <f t="shared" si="37"/>
        <v>2.8384623776625422E-7</v>
      </c>
      <c r="P288" s="15">
        <f t="shared" si="37"/>
        <v>2.4792766821656518E-7</v>
      </c>
      <c r="Q288" s="15">
        <f t="shared" si="39"/>
        <v>1.9895077310114696E-6</v>
      </c>
      <c r="R288" s="15">
        <f t="shared" si="39"/>
        <v>0</v>
      </c>
      <c r="S288" s="15">
        <f t="shared" si="39"/>
        <v>2.4873727170783655E-6</v>
      </c>
      <c r="T288" s="15">
        <f t="shared" si="39"/>
        <v>1.0365625709633296E-7</v>
      </c>
      <c r="U288" s="15">
        <f t="shared" si="39"/>
        <v>2.1592745312615359E-9</v>
      </c>
      <c r="V288" s="15">
        <f t="shared" si="39"/>
        <v>1.301042893636214E-7</v>
      </c>
      <c r="W288" s="15">
        <f t="shared" si="39"/>
        <v>1.6409154714653782E-7</v>
      </c>
      <c r="X288" s="15">
        <f t="shared" si="39"/>
        <v>7.7526807308614815E-7</v>
      </c>
      <c r="Y288" s="15">
        <f t="shared" si="39"/>
        <v>3.7127599836364921E-7</v>
      </c>
      <c r="Z288" s="15">
        <f t="shared" si="39"/>
        <v>1.4246899828294938E-8</v>
      </c>
      <c r="AA288" s="15">
        <f t="shared" si="38"/>
        <v>2.5014213716919765E-7</v>
      </c>
      <c r="AB288" s="15">
        <f t="shared" si="38"/>
        <v>8.6419020978614874E-9</v>
      </c>
      <c r="AC288" s="15">
        <f t="shared" si="38"/>
        <v>0</v>
      </c>
      <c r="AD288" s="15">
        <f t="shared" si="38"/>
        <v>7.0525538846450652E-7</v>
      </c>
      <c r="AE288" s="15">
        <f t="shared" si="38"/>
        <v>2.184296607708104E-7</v>
      </c>
      <c r="AF288" s="15">
        <f t="shared" si="35"/>
        <v>5.4990956259113326E-7</v>
      </c>
      <c r="AG288" s="15">
        <f t="shared" si="35"/>
        <v>2.6753884816499698E-6</v>
      </c>
      <c r="AH288" s="15">
        <f t="shared" si="35"/>
        <v>5.5141752602642412E-7</v>
      </c>
      <c r="AI288" s="15">
        <f t="shared" si="35"/>
        <v>3.663808968287436E-7</v>
      </c>
      <c r="AJ288" s="15">
        <f t="shared" si="35"/>
        <v>2.4936537771264569E-7</v>
      </c>
      <c r="AK288" s="15">
        <f t="shared" si="35"/>
        <v>1.6658039045758373E-8</v>
      </c>
      <c r="AL288" s="15">
        <f t="shared" si="35"/>
        <v>1.7535167247165145E-7</v>
      </c>
      <c r="AM288" s="15">
        <f t="shared" si="35"/>
        <v>2.9178391294790805E-7</v>
      </c>
      <c r="AN288" s="15">
        <f t="shared" si="35"/>
        <v>2.7390115585453834E-7</v>
      </c>
      <c r="AO288" s="15">
        <f t="shared" si="35"/>
        <v>9.3516662933297517E-8</v>
      </c>
      <c r="AP288" s="15">
        <f t="shared" si="35"/>
        <v>2.4474230044186145E-7</v>
      </c>
      <c r="AQ288" s="15">
        <f t="shared" si="35"/>
        <v>6.4869420481501409E-8</v>
      </c>
      <c r="AR288" s="15">
        <f t="shared" si="35"/>
        <v>1.6292354584480901E-7</v>
      </c>
      <c r="AS288" s="15">
        <f t="shared" si="35"/>
        <v>8.4158816134331681E-7</v>
      </c>
      <c r="AT288" s="15">
        <f t="shared" si="35"/>
        <v>1.0367889306502145E-7</v>
      </c>
      <c r="AU288" s="15">
        <f t="shared" si="35"/>
        <v>-4.5473858753556383E-9</v>
      </c>
      <c r="AV288" s="15">
        <f t="shared" ref="AV288:AV315" si="40">AV111/AV$179</f>
        <v>2.1203450516024808E-7</v>
      </c>
    </row>
    <row r="289" spans="1:48" x14ac:dyDescent="0.2">
      <c r="A289" s="2">
        <v>44454</v>
      </c>
      <c r="B289" s="15">
        <f t="shared" si="37"/>
        <v>0</v>
      </c>
      <c r="C289" s="15">
        <f t="shared" si="37"/>
        <v>2.4952943501497794E-8</v>
      </c>
      <c r="D289" s="15">
        <f t="shared" si="37"/>
        <v>2.5669428008193479E-6</v>
      </c>
      <c r="E289" s="15">
        <f t="shared" si="37"/>
        <v>0</v>
      </c>
      <c r="F289" s="15">
        <f t="shared" si="37"/>
        <v>9.1206037868892854E-9</v>
      </c>
      <c r="G289" s="15">
        <f t="shared" si="37"/>
        <v>7.8849985452019979E-9</v>
      </c>
      <c r="H289" s="15">
        <f t="shared" si="37"/>
        <v>0</v>
      </c>
      <c r="I289" s="15">
        <f t="shared" si="37"/>
        <v>0</v>
      </c>
      <c r="J289" s="15">
        <f t="shared" si="37"/>
        <v>0</v>
      </c>
      <c r="K289" s="15">
        <f t="shared" si="37"/>
        <v>5.7153969168619128E-7</v>
      </c>
      <c r="L289" s="15">
        <f t="shared" si="37"/>
        <v>5.875015116413895E-8</v>
      </c>
      <c r="M289" s="15">
        <f t="shared" si="37"/>
        <v>4.1768145776293147E-8</v>
      </c>
      <c r="N289" s="15">
        <f t="shared" si="37"/>
        <v>1.3249310130402976E-7</v>
      </c>
      <c r="O289" s="15">
        <f t="shared" si="37"/>
        <v>3.9774635195011958E-7</v>
      </c>
      <c r="P289" s="15">
        <f t="shared" si="37"/>
        <v>1.8802617379618938E-8</v>
      </c>
      <c r="Q289" s="15">
        <f t="shared" si="39"/>
        <v>6.2177203502823662E-6</v>
      </c>
      <c r="R289" s="15">
        <f t="shared" si="39"/>
        <v>0</v>
      </c>
      <c r="S289" s="15">
        <f t="shared" si="39"/>
        <v>1.6238462431762484E-6</v>
      </c>
      <c r="T289" s="15">
        <f t="shared" si="39"/>
        <v>8.0230428731696568E-7</v>
      </c>
      <c r="U289" s="15">
        <f t="shared" si="39"/>
        <v>0</v>
      </c>
      <c r="V289" s="15">
        <f t="shared" si="39"/>
        <v>5.1748440525519334E-7</v>
      </c>
      <c r="W289" s="15">
        <f t="shared" si="39"/>
        <v>8.4621365910941849E-8</v>
      </c>
      <c r="X289" s="15">
        <f t="shared" si="39"/>
        <v>2.4551688949816362E-7</v>
      </c>
      <c r="Y289" s="15">
        <f t="shared" si="39"/>
        <v>0</v>
      </c>
      <c r="Z289" s="15">
        <f t="shared" si="39"/>
        <v>1.0488794823112668E-8</v>
      </c>
      <c r="AA289" s="15">
        <f t="shared" si="38"/>
        <v>1.4292475552965889E-7</v>
      </c>
      <c r="AB289" s="15">
        <f t="shared" si="38"/>
        <v>3.5163319347243323E-7</v>
      </c>
      <c r="AC289" s="15">
        <f t="shared" si="38"/>
        <v>0</v>
      </c>
      <c r="AD289" s="15">
        <f t="shared" si="38"/>
        <v>3.5846966946939863E-7</v>
      </c>
      <c r="AE289" s="15">
        <f t="shared" si="38"/>
        <v>2.6782449585268582E-6</v>
      </c>
      <c r="AF289" s="15">
        <f t="shared" si="38"/>
        <v>1.6187742290032726E-7</v>
      </c>
      <c r="AG289" s="15">
        <f t="shared" si="38"/>
        <v>5.591427660993055E-7</v>
      </c>
      <c r="AH289" s="15">
        <f t="shared" si="38"/>
        <v>7.6097072197658154E-7</v>
      </c>
      <c r="AI289" s="15">
        <f t="shared" si="38"/>
        <v>0</v>
      </c>
      <c r="AJ289" s="15">
        <f t="shared" si="38"/>
        <v>3.0036097392848962E-7</v>
      </c>
      <c r="AK289" s="15">
        <f t="shared" si="38"/>
        <v>5.3097939845013079E-8</v>
      </c>
      <c r="AL289" s="15">
        <f t="shared" si="38"/>
        <v>2.3873749030995416E-7</v>
      </c>
      <c r="AM289" s="15">
        <f t="shared" si="38"/>
        <v>6.7484661376884702E-8</v>
      </c>
      <c r="AN289" s="15">
        <f t="shared" si="38"/>
        <v>2.20590019531279E-7</v>
      </c>
      <c r="AO289" s="15">
        <f t="shared" si="38"/>
        <v>6.9695234184484323E-8</v>
      </c>
      <c r="AP289" s="15">
        <f t="shared" si="38"/>
        <v>2.1562562162596971E-7</v>
      </c>
      <c r="AQ289" s="15">
        <f t="shared" ref="AO289:AU304" si="41">AQ112/AQ$179</f>
        <v>1.0454484765717901E-7</v>
      </c>
      <c r="AR289" s="15">
        <f t="shared" si="41"/>
        <v>4.5327750119036472E-8</v>
      </c>
      <c r="AS289" s="15">
        <f t="shared" si="41"/>
        <v>8.9820483901912326E-7</v>
      </c>
      <c r="AT289" s="15">
        <f t="shared" si="41"/>
        <v>1.0683939051360015E-7</v>
      </c>
      <c r="AU289" s="15">
        <f t="shared" si="41"/>
        <v>-6.8884644428598226E-9</v>
      </c>
      <c r="AV289" s="15">
        <f t="shared" si="40"/>
        <v>5.6081178966430643E-7</v>
      </c>
    </row>
    <row r="290" spans="1:48" x14ac:dyDescent="0.2">
      <c r="A290" s="2">
        <v>44455</v>
      </c>
      <c r="B290" s="15">
        <f t="shared" si="37"/>
        <v>8.9492115501368488E-9</v>
      </c>
      <c r="C290" s="15">
        <f t="shared" si="37"/>
        <v>5.636823786741322E-8</v>
      </c>
      <c r="D290" s="15">
        <f t="shared" si="37"/>
        <v>2.841713617170142E-9</v>
      </c>
      <c r="E290" s="15">
        <f t="shared" si="37"/>
        <v>0</v>
      </c>
      <c r="F290" s="15">
        <f t="shared" si="37"/>
        <v>0</v>
      </c>
      <c r="G290" s="15">
        <f t="shared" si="37"/>
        <v>5.7791548116696835E-9</v>
      </c>
      <c r="H290" s="15">
        <f t="shared" si="37"/>
        <v>0</v>
      </c>
      <c r="I290" s="15">
        <f t="shared" si="37"/>
        <v>3.3743498970739596E-10</v>
      </c>
      <c r="J290" s="15">
        <f t="shared" si="37"/>
        <v>0</v>
      </c>
      <c r="K290" s="15">
        <f t="shared" si="37"/>
        <v>8.5415268933112638E-8</v>
      </c>
      <c r="L290" s="15">
        <f t="shared" si="37"/>
        <v>8.3015061188706224E-8</v>
      </c>
      <c r="M290" s="15">
        <f t="shared" si="37"/>
        <v>4.9399344804889334E-8</v>
      </c>
      <c r="N290" s="15">
        <f t="shared" si="37"/>
        <v>8.7950423129352072E-8</v>
      </c>
      <c r="O290" s="15">
        <f t="shared" si="37"/>
        <v>1.0706845520883346E-7</v>
      </c>
      <c r="P290" s="15">
        <f t="shared" si="37"/>
        <v>4.7049557070257667E-7</v>
      </c>
      <c r="Q290" s="15">
        <f t="shared" si="39"/>
        <v>2.0931230713381401E-6</v>
      </c>
      <c r="R290" s="15">
        <f t="shared" si="39"/>
        <v>0</v>
      </c>
      <c r="S290" s="15">
        <f t="shared" si="39"/>
        <v>3.404272002086907E-7</v>
      </c>
      <c r="T290" s="15">
        <f t="shared" si="39"/>
        <v>3.2667109861587317E-7</v>
      </c>
      <c r="U290" s="15">
        <f t="shared" si="39"/>
        <v>0</v>
      </c>
      <c r="V290" s="15">
        <f t="shared" si="39"/>
        <v>2.6960057747140132E-7</v>
      </c>
      <c r="W290" s="15">
        <f t="shared" si="39"/>
        <v>1.0041620921425203E-7</v>
      </c>
      <c r="X290" s="15">
        <f t="shared" si="39"/>
        <v>1.750675378066546E-7</v>
      </c>
      <c r="Y290" s="15">
        <f t="shared" si="39"/>
        <v>0</v>
      </c>
      <c r="Z290" s="15">
        <f t="shared" si="39"/>
        <v>1.093146975134474E-7</v>
      </c>
      <c r="AA290" s="15">
        <f t="shared" si="38"/>
        <v>3.4808340779137113E-7</v>
      </c>
      <c r="AB290" s="15">
        <f t="shared" si="38"/>
        <v>2.2493959078584752E-8</v>
      </c>
      <c r="AC290" s="15">
        <f t="shared" si="38"/>
        <v>0</v>
      </c>
      <c r="AD290" s="15">
        <f t="shared" si="38"/>
        <v>1.1220826578994394E-6</v>
      </c>
      <c r="AE290" s="15">
        <f t="shared" si="38"/>
        <v>3.0316056298851616E-6</v>
      </c>
      <c r="AF290" s="15">
        <f t="shared" si="38"/>
        <v>4.5188684460986726E-7</v>
      </c>
      <c r="AG290" s="15">
        <f t="shared" si="38"/>
        <v>5.5318693185973397E-7</v>
      </c>
      <c r="AH290" s="15">
        <f t="shared" si="38"/>
        <v>1.4419252547086261E-6</v>
      </c>
      <c r="AI290" s="15">
        <f t="shared" si="38"/>
        <v>0</v>
      </c>
      <c r="AJ290" s="15">
        <f t="shared" si="38"/>
        <v>2.6961338177016124E-7</v>
      </c>
      <c r="AK290" s="15">
        <f t="shared" si="38"/>
        <v>6.9151713065846026E-8</v>
      </c>
      <c r="AL290" s="15">
        <f t="shared" si="38"/>
        <v>8.4611235569308719E-8</v>
      </c>
      <c r="AM290" s="15">
        <f t="shared" si="38"/>
        <v>3.2295281438320317E-7</v>
      </c>
      <c r="AN290" s="15">
        <f t="shared" si="38"/>
        <v>2.2394739457898581E-7</v>
      </c>
      <c r="AO290" s="15">
        <f t="shared" si="41"/>
        <v>2.4391803743966254E-8</v>
      </c>
      <c r="AP290" s="15">
        <f t="shared" si="41"/>
        <v>0</v>
      </c>
      <c r="AQ290" s="15">
        <f t="shared" si="41"/>
        <v>4.9352588138526415E-8</v>
      </c>
      <c r="AR290" s="15">
        <f t="shared" si="41"/>
        <v>2.2025303770236436E-9</v>
      </c>
      <c r="AS290" s="15">
        <f t="shared" si="41"/>
        <v>7.7396090257369644E-7</v>
      </c>
      <c r="AT290" s="15">
        <f t="shared" si="41"/>
        <v>1.7164839829260263E-7</v>
      </c>
      <c r="AU290" s="15">
        <f t="shared" si="41"/>
        <v>-9.0455690175099978E-9</v>
      </c>
      <c r="AV290" s="15">
        <f t="shared" si="40"/>
        <v>7.3286620045586456E-7</v>
      </c>
    </row>
    <row r="291" spans="1:48" x14ac:dyDescent="0.2">
      <c r="A291" s="2">
        <v>44456</v>
      </c>
      <c r="B291" s="15">
        <f t="shared" si="37"/>
        <v>1.2043574899818519E-6</v>
      </c>
      <c r="C291" s="15">
        <f t="shared" si="37"/>
        <v>8.1939427322561826E-7</v>
      </c>
      <c r="D291" s="15">
        <f t="shared" si="37"/>
        <v>2.0508544205018581E-6</v>
      </c>
      <c r="E291" s="15">
        <f t="shared" si="37"/>
        <v>0</v>
      </c>
      <c r="F291" s="15">
        <f t="shared" si="37"/>
        <v>9.1171512359611364E-10</v>
      </c>
      <c r="G291" s="15">
        <f t="shared" si="37"/>
        <v>1.5623690925073185E-6</v>
      </c>
      <c r="H291" s="15">
        <f t="shared" si="37"/>
        <v>1.0068675498880846E-7</v>
      </c>
      <c r="I291" s="15">
        <f t="shared" si="37"/>
        <v>0</v>
      </c>
      <c r="J291" s="15">
        <f t="shared" si="37"/>
        <v>0</v>
      </c>
      <c r="K291" s="15">
        <f t="shared" si="37"/>
        <v>1.0213455858939624E-7</v>
      </c>
      <c r="L291" s="15">
        <f t="shared" si="37"/>
        <v>1.2385280703703908E-8</v>
      </c>
      <c r="M291" s="15">
        <f t="shared" si="37"/>
        <v>0</v>
      </c>
      <c r="N291" s="15">
        <f t="shared" si="37"/>
        <v>8.4431729654856227E-8</v>
      </c>
      <c r="O291" s="15">
        <f t="shared" si="37"/>
        <v>1.0483642991013185E-7</v>
      </c>
      <c r="P291" s="15">
        <f t="shared" si="37"/>
        <v>9.5362892231187282E-7</v>
      </c>
      <c r="Q291" s="15">
        <f t="shared" si="39"/>
        <v>2.2192498247624857E-6</v>
      </c>
      <c r="R291" s="15">
        <f t="shared" si="39"/>
        <v>0</v>
      </c>
      <c r="S291" s="15">
        <f t="shared" si="39"/>
        <v>1.7338910649899222E-7</v>
      </c>
      <c r="T291" s="15">
        <f t="shared" si="39"/>
        <v>6.9743117019067927E-7</v>
      </c>
      <c r="U291" s="15">
        <f t="shared" si="39"/>
        <v>4.9656856190682303E-8</v>
      </c>
      <c r="V291" s="15">
        <f t="shared" si="39"/>
        <v>7.7491079001477062E-7</v>
      </c>
      <c r="W291" s="15">
        <f t="shared" si="39"/>
        <v>2.4735826519625962E-7</v>
      </c>
      <c r="X291" s="15">
        <f t="shared" si="39"/>
        <v>1.5827014048397998E-8</v>
      </c>
      <c r="Y291" s="15">
        <f t="shared" si="39"/>
        <v>0</v>
      </c>
      <c r="Z291" s="15">
        <f t="shared" si="39"/>
        <v>8.4355579826621358E-7</v>
      </c>
      <c r="AA291" s="15">
        <f t="shared" si="38"/>
        <v>2.1751013729855893E-7</v>
      </c>
      <c r="AB291" s="15">
        <f t="shared" si="38"/>
        <v>6.790983000681525E-8</v>
      </c>
      <c r="AC291" s="16">
        <f t="shared" si="38"/>
        <v>7.0533993712499484E-9</v>
      </c>
      <c r="AD291" s="15">
        <f t="shared" si="38"/>
        <v>7.6147841154231181E-8</v>
      </c>
      <c r="AE291" s="15">
        <f t="shared" si="38"/>
        <v>2.4746312619602179E-6</v>
      </c>
      <c r="AF291" s="15">
        <f t="shared" si="38"/>
        <v>2.8784116742177986E-7</v>
      </c>
      <c r="AG291" s="15">
        <f t="shared" si="38"/>
        <v>0</v>
      </c>
      <c r="AH291" s="15">
        <f t="shared" si="38"/>
        <v>3.5536489249735439E-7</v>
      </c>
      <c r="AI291" s="15">
        <f t="shared" si="38"/>
        <v>5.3058983018472487E-7</v>
      </c>
      <c r="AJ291" s="15">
        <f t="shared" si="38"/>
        <v>1.6975757915069956E-7</v>
      </c>
      <c r="AK291" s="15">
        <f t="shared" si="38"/>
        <v>3.9827450767563821E-8</v>
      </c>
      <c r="AL291" s="15">
        <f t="shared" si="38"/>
        <v>1.981082769964546E-7</v>
      </c>
      <c r="AM291" s="15">
        <f t="shared" si="38"/>
        <v>3.1510639346330506E-7</v>
      </c>
      <c r="AN291" s="15">
        <f t="shared" si="38"/>
        <v>1.4308781884910428E-7</v>
      </c>
      <c r="AO291" s="15">
        <f t="shared" si="41"/>
        <v>7.6381493179485688E-8</v>
      </c>
      <c r="AP291" s="15">
        <f t="shared" si="41"/>
        <v>2.1655034703103389E-7</v>
      </c>
      <c r="AQ291" s="15">
        <f t="shared" si="41"/>
        <v>3.91154381364559E-8</v>
      </c>
      <c r="AR291" s="15">
        <f t="shared" si="41"/>
        <v>1.376320983245472E-8</v>
      </c>
      <c r="AS291" s="15">
        <f t="shared" si="41"/>
        <v>4.7322925417535721E-7</v>
      </c>
      <c r="AT291" s="15">
        <f t="shared" si="41"/>
        <v>1.5806715181694785E-7</v>
      </c>
      <c r="AU291" s="15">
        <f t="shared" si="41"/>
        <v>1.7923251054140114E-8</v>
      </c>
      <c r="AV291" s="15">
        <f t="shared" si="40"/>
        <v>1.0564237803035474E-6</v>
      </c>
    </row>
    <row r="292" spans="1:48" x14ac:dyDescent="0.2">
      <c r="A292" s="2">
        <v>44457</v>
      </c>
      <c r="B292" s="15">
        <f t="shared" si="37"/>
        <v>1.000171306393809E-6</v>
      </c>
      <c r="C292" s="15">
        <f t="shared" si="37"/>
        <v>4.0111251859912443E-6</v>
      </c>
      <c r="D292" s="15">
        <f t="shared" si="37"/>
        <v>2.6929524932249856E-7</v>
      </c>
      <c r="E292" s="15">
        <f t="shared" si="37"/>
        <v>2.907459879498837E-10</v>
      </c>
      <c r="F292" s="15">
        <f t="shared" si="37"/>
        <v>3.4643863273581056E-8</v>
      </c>
      <c r="G292" s="15">
        <f t="shared" si="37"/>
        <v>8.0507545823804669E-8</v>
      </c>
      <c r="H292" s="15">
        <f t="shared" si="37"/>
        <v>0</v>
      </c>
      <c r="I292" s="15">
        <f t="shared" si="37"/>
        <v>0</v>
      </c>
      <c r="J292" s="15">
        <f t="shared" si="37"/>
        <v>0</v>
      </c>
      <c r="K292" s="15">
        <f t="shared" si="37"/>
        <v>8.3141858155500325E-8</v>
      </c>
      <c r="L292" s="15">
        <f t="shared" si="37"/>
        <v>2.0491777648120674E-8</v>
      </c>
      <c r="M292" s="15">
        <f t="shared" si="37"/>
        <v>5.7082579912961615E-7</v>
      </c>
      <c r="N292" s="15">
        <f t="shared" si="37"/>
        <v>4.3085392554989352E-8</v>
      </c>
      <c r="O292" s="15">
        <f t="shared" si="37"/>
        <v>5.211281910732663E-7</v>
      </c>
      <c r="P292" s="15">
        <f t="shared" si="37"/>
        <v>7.9040097192972847E-7</v>
      </c>
      <c r="Q292" s="15">
        <f t="shared" si="39"/>
        <v>6.4349500093552622E-6</v>
      </c>
      <c r="R292" s="15">
        <f t="shared" si="39"/>
        <v>1.3278699045405561E-7</v>
      </c>
      <c r="S292" s="15">
        <f t="shared" si="39"/>
        <v>4.1338897250555252E-7</v>
      </c>
      <c r="T292" s="15">
        <f t="shared" si="39"/>
        <v>7.4518374170645044E-7</v>
      </c>
      <c r="U292" s="15">
        <f t="shared" si="39"/>
        <v>1.470913139325176E-7</v>
      </c>
      <c r="V292" s="15">
        <f t="shared" si="39"/>
        <v>3.326305739444044E-8</v>
      </c>
      <c r="W292" s="15">
        <f t="shared" si="39"/>
        <v>1.4094948077107042E-7</v>
      </c>
      <c r="X292" s="15">
        <f t="shared" si="39"/>
        <v>1.6094826158309424E-7</v>
      </c>
      <c r="Y292" s="15">
        <f t="shared" si="39"/>
        <v>0</v>
      </c>
      <c r="Z292" s="15">
        <f t="shared" si="39"/>
        <v>1.0053066700744876E-6</v>
      </c>
      <c r="AA292" s="15">
        <f t="shared" si="38"/>
        <v>1.6100848889963169E-7</v>
      </c>
      <c r="AB292" s="15">
        <f t="shared" si="38"/>
        <v>1.8516139920878705E-7</v>
      </c>
      <c r="AC292" s="15">
        <f t="shared" si="38"/>
        <v>1.9585595390932179E-8</v>
      </c>
      <c r="AD292" s="15">
        <f t="shared" si="38"/>
        <v>7.3521644772220953E-8</v>
      </c>
      <c r="AE292" s="15">
        <f t="shared" si="38"/>
        <v>1.6523464695559826E-6</v>
      </c>
      <c r="AF292" s="15">
        <f t="shared" si="38"/>
        <v>2.8819437002365939E-7</v>
      </c>
      <c r="AG292" s="15">
        <f t="shared" si="38"/>
        <v>0</v>
      </c>
      <c r="AH292" s="15">
        <f t="shared" si="38"/>
        <v>1.1637072235669234E-6</v>
      </c>
      <c r="AI292" s="15">
        <f t="shared" si="38"/>
        <v>1.8946704319889391E-7</v>
      </c>
      <c r="AJ292" s="15">
        <f t="shared" si="38"/>
        <v>2.6096766137280255E-8</v>
      </c>
      <c r="AK292" s="15">
        <f t="shared" si="38"/>
        <v>2.4667943760650278E-9</v>
      </c>
      <c r="AL292" s="15">
        <f t="shared" si="38"/>
        <v>1.6190704241350009E-7</v>
      </c>
      <c r="AM292" s="15">
        <f t="shared" si="38"/>
        <v>6.1255633466544525E-8</v>
      </c>
      <c r="AN292" s="15">
        <f t="shared" si="38"/>
        <v>5.2115541009617852E-8</v>
      </c>
      <c r="AO292" s="15">
        <f t="shared" si="41"/>
        <v>1.1762945094721788E-7</v>
      </c>
      <c r="AP292" s="15">
        <f t="shared" si="41"/>
        <v>1.3873638504114849E-7</v>
      </c>
      <c r="AQ292" s="15">
        <f t="shared" si="41"/>
        <v>5.7057755138322696E-8</v>
      </c>
      <c r="AR292" s="15">
        <f t="shared" si="41"/>
        <v>1.623973114578876E-7</v>
      </c>
      <c r="AS292" s="15">
        <f t="shared" si="41"/>
        <v>3.2781869634755791E-7</v>
      </c>
      <c r="AT292" s="15">
        <f t="shared" si="41"/>
        <v>2.974010363506943E-7</v>
      </c>
      <c r="AU292" s="15">
        <f t="shared" si="41"/>
        <v>4.9722830656871569E-8</v>
      </c>
      <c r="AV292" s="15">
        <f t="shared" si="40"/>
        <v>6.1248331649313538E-7</v>
      </c>
    </row>
    <row r="293" spans="1:48" x14ac:dyDescent="0.2">
      <c r="A293" s="2">
        <v>44458</v>
      </c>
      <c r="B293" s="15">
        <f t="shared" si="37"/>
        <v>3.6794034075161242E-7</v>
      </c>
      <c r="C293" s="15">
        <f t="shared" si="37"/>
        <v>0</v>
      </c>
      <c r="D293" s="15">
        <f t="shared" si="37"/>
        <v>1.5036586249513294E-7</v>
      </c>
      <c r="E293" s="15">
        <f t="shared" si="37"/>
        <v>0</v>
      </c>
      <c r="F293" s="15">
        <f t="shared" si="37"/>
        <v>3.5140325333137568E-7</v>
      </c>
      <c r="G293" s="15">
        <f t="shared" si="37"/>
        <v>3.2965109341639168E-9</v>
      </c>
      <c r="H293" s="15">
        <f t="shared" si="37"/>
        <v>4.2267589583593603E-7</v>
      </c>
      <c r="I293" s="15">
        <f t="shared" si="37"/>
        <v>0</v>
      </c>
      <c r="J293" s="15">
        <f t="shared" si="37"/>
        <v>0</v>
      </c>
      <c r="K293" s="15">
        <f t="shared" si="37"/>
        <v>8.9203557998861741E-8</v>
      </c>
      <c r="L293" s="15">
        <f t="shared" si="37"/>
        <v>4.6316660330907775E-8</v>
      </c>
      <c r="M293" s="15">
        <f t="shared" si="37"/>
        <v>1.725777493025813E-6</v>
      </c>
      <c r="N293" s="15">
        <f t="shared" si="37"/>
        <v>3.5135837966503441E-7</v>
      </c>
      <c r="O293" s="15">
        <f t="shared" si="37"/>
        <v>2.2220701943267501E-7</v>
      </c>
      <c r="P293" s="15">
        <f t="shared" si="37"/>
        <v>0</v>
      </c>
      <c r="Q293" s="15">
        <f t="shared" si="39"/>
        <v>2.2586991617284393E-6</v>
      </c>
      <c r="R293" s="15">
        <f t="shared" si="39"/>
        <v>8.7108293876659055E-8</v>
      </c>
      <c r="S293" s="15">
        <f t="shared" si="39"/>
        <v>1.3723833028168034E-6</v>
      </c>
      <c r="T293" s="15">
        <f t="shared" si="39"/>
        <v>4.412970786687125E-7</v>
      </c>
      <c r="U293" s="15">
        <f t="shared" si="39"/>
        <v>4.1250626978414299E-8</v>
      </c>
      <c r="V293" s="15">
        <f t="shared" si="39"/>
        <v>0</v>
      </c>
      <c r="W293" s="15">
        <f t="shared" si="39"/>
        <v>6.9352916871264507E-7</v>
      </c>
      <c r="X293" s="15">
        <f t="shared" si="39"/>
        <v>7.3477184072060292E-8</v>
      </c>
      <c r="Y293" s="15">
        <f t="shared" si="39"/>
        <v>0</v>
      </c>
      <c r="Z293" s="15">
        <f t="shared" si="39"/>
        <v>6.5876141565385592E-7</v>
      </c>
      <c r="AA293" s="15">
        <f t="shared" si="38"/>
        <v>1.1851085025856952E-8</v>
      </c>
      <c r="AB293" s="15">
        <f t="shared" si="38"/>
        <v>2.6645998635322219E-8</v>
      </c>
      <c r="AC293" s="15">
        <f t="shared" si="38"/>
        <v>1.2130719588698046E-8</v>
      </c>
      <c r="AD293" s="15">
        <f t="shared" si="38"/>
        <v>3.9609678389346982E-7</v>
      </c>
      <c r="AE293" s="15">
        <f t="shared" si="38"/>
        <v>2.3268846367566836E-6</v>
      </c>
      <c r="AF293" s="15">
        <f t="shared" si="38"/>
        <v>3.461578139804647E-7</v>
      </c>
      <c r="AG293" s="15">
        <f t="shared" si="38"/>
        <v>0</v>
      </c>
      <c r="AH293" s="15">
        <f t="shared" si="38"/>
        <v>1.5601891404813492E-7</v>
      </c>
      <c r="AI293" s="15">
        <f t="shared" si="38"/>
        <v>3.2273867894649119E-6</v>
      </c>
      <c r="AJ293" s="15">
        <f t="shared" si="38"/>
        <v>2.3339010628706996E-7</v>
      </c>
      <c r="AK293" s="15">
        <f t="shared" si="38"/>
        <v>5.5951617268580718E-8</v>
      </c>
      <c r="AL293" s="15">
        <f t="shared" si="38"/>
        <v>1.2516144177807282E-7</v>
      </c>
      <c r="AM293" s="15">
        <f t="shared" si="38"/>
        <v>3.6249829209175719E-7</v>
      </c>
      <c r="AN293" s="15">
        <f t="shared" si="38"/>
        <v>1.1030821730487576E-7</v>
      </c>
      <c r="AO293" s="15">
        <f t="shared" si="41"/>
        <v>1.1915122941942004E-7</v>
      </c>
      <c r="AP293" s="15">
        <f t="shared" si="41"/>
        <v>1.1807708593079557E-7</v>
      </c>
      <c r="AQ293" s="15">
        <f t="shared" si="41"/>
        <v>2.0640078891258067E-7</v>
      </c>
      <c r="AR293" s="15">
        <f t="shared" si="41"/>
        <v>1.1985045797395289E-7</v>
      </c>
      <c r="AS293" s="15">
        <f t="shared" si="41"/>
        <v>3.3670481731183239E-8</v>
      </c>
      <c r="AT293" s="15">
        <f t="shared" si="41"/>
        <v>1.8689980595802006E-7</v>
      </c>
      <c r="AU293" s="15">
        <f t="shared" si="41"/>
        <v>2.0396698555778961E-8</v>
      </c>
      <c r="AV293" s="15">
        <f t="shared" si="40"/>
        <v>3.6250726357272927E-7</v>
      </c>
    </row>
    <row r="294" spans="1:48" x14ac:dyDescent="0.2">
      <c r="A294" s="2">
        <v>44459</v>
      </c>
      <c r="B294" s="15">
        <f t="shared" si="37"/>
        <v>4.3106901844761159E-7</v>
      </c>
      <c r="C294" s="15">
        <f t="shared" si="37"/>
        <v>2.771715550427287E-7</v>
      </c>
      <c r="D294" s="15">
        <f t="shared" si="37"/>
        <v>1.6975147565204825E-6</v>
      </c>
      <c r="E294" s="15">
        <f t="shared" si="37"/>
        <v>2.9073884878675612E-10</v>
      </c>
      <c r="F294" s="15">
        <f t="shared" si="37"/>
        <v>3.804465408723768E-7</v>
      </c>
      <c r="G294" s="15">
        <f t="shared" si="37"/>
        <v>0</v>
      </c>
      <c r="H294" s="15">
        <f t="shared" si="37"/>
        <v>1.0143721725094376E-6</v>
      </c>
      <c r="I294" s="15">
        <f t="shared" si="37"/>
        <v>1.1708727344155848E-7</v>
      </c>
      <c r="J294" s="15">
        <f t="shared" si="37"/>
        <v>0</v>
      </c>
      <c r="K294" s="15">
        <f t="shared" si="37"/>
        <v>8.8451254284845743E-8</v>
      </c>
      <c r="L294" s="15">
        <f t="shared" si="37"/>
        <v>1.0765288951028461E-7</v>
      </c>
      <c r="M294" s="15">
        <f t="shared" si="37"/>
        <v>3.4339564860954254E-7</v>
      </c>
      <c r="N294" s="15">
        <f t="shared" si="37"/>
        <v>2.6069038317490775E-7</v>
      </c>
      <c r="O294" s="15">
        <f t="shared" si="37"/>
        <v>4.4321121005956829E-7</v>
      </c>
      <c r="P294" s="15">
        <f t="shared" si="37"/>
        <v>1.7083593903384391E-6</v>
      </c>
      <c r="Q294" s="15">
        <f t="shared" si="39"/>
        <v>6.3000805480053848E-6</v>
      </c>
      <c r="R294" s="15">
        <f t="shared" si="39"/>
        <v>6.4422740751514914E-7</v>
      </c>
      <c r="S294" s="15">
        <f t="shared" si="39"/>
        <v>1.7159559416787977E-7</v>
      </c>
      <c r="T294" s="15">
        <f t="shared" si="39"/>
        <v>3.1336398286517379E-7</v>
      </c>
      <c r="U294" s="15">
        <f t="shared" si="39"/>
        <v>0</v>
      </c>
      <c r="V294" s="15">
        <f t="shared" si="39"/>
        <v>3.7415856684225728E-9</v>
      </c>
      <c r="W294" s="15">
        <f t="shared" si="39"/>
        <v>1.6175703315974797E-6</v>
      </c>
      <c r="X294" s="15">
        <f t="shared" si="39"/>
        <v>3.3541548237035689E-7</v>
      </c>
      <c r="Y294" s="15">
        <f t="shared" si="39"/>
        <v>0</v>
      </c>
      <c r="Z294" s="15">
        <f t="shared" si="39"/>
        <v>6.3737035086734474E-7</v>
      </c>
      <c r="AA294" s="15">
        <f t="shared" si="38"/>
        <v>1.4984679359153152E-7</v>
      </c>
      <c r="AB294" s="15">
        <f t="shared" si="38"/>
        <v>1.7248917393137761E-8</v>
      </c>
      <c r="AC294" s="15">
        <f t="shared" si="38"/>
        <v>4.6928034086240126E-9</v>
      </c>
      <c r="AD294" s="15">
        <f t="shared" si="38"/>
        <v>1.0044788675470308E-6</v>
      </c>
      <c r="AE294" s="15">
        <f t="shared" si="38"/>
        <v>4.5747711584320135E-7</v>
      </c>
      <c r="AF294" s="15">
        <f t="shared" si="38"/>
        <v>4.3918413196802738E-8</v>
      </c>
      <c r="AG294" s="15">
        <f t="shared" si="38"/>
        <v>0</v>
      </c>
      <c r="AH294" s="15">
        <f t="shared" si="38"/>
        <v>4.8087458615506536E-8</v>
      </c>
      <c r="AI294" s="15">
        <f t="shared" si="38"/>
        <v>3.5728329283005696E-6</v>
      </c>
      <c r="AJ294" s="15">
        <f t="shared" si="38"/>
        <v>9.9402038667495524E-8</v>
      </c>
      <c r="AK294" s="15">
        <f t="shared" si="38"/>
        <v>9.3431213197197346E-8</v>
      </c>
      <c r="AL294" s="15">
        <f t="shared" si="38"/>
        <v>3.9517900765223234E-8</v>
      </c>
      <c r="AM294" s="15">
        <f t="shared" si="38"/>
        <v>2.3215551660424929E-7</v>
      </c>
      <c r="AN294" s="15">
        <f t="shared" si="38"/>
        <v>7.9160684939978093E-8</v>
      </c>
      <c r="AO294" s="15">
        <f t="shared" si="41"/>
        <v>2.5143928865523603E-9</v>
      </c>
      <c r="AP294" s="15">
        <f t="shared" si="41"/>
        <v>9.145750759524475E-8</v>
      </c>
      <c r="AQ294" s="15">
        <f t="shared" si="41"/>
        <v>2.437732406664412E-7</v>
      </c>
      <c r="AR294" s="15">
        <f t="shared" si="41"/>
        <v>4.7057824400546932E-8</v>
      </c>
      <c r="AS294" s="15">
        <f t="shared" si="41"/>
        <v>7.8191962074269805E-8</v>
      </c>
      <c r="AT294" s="15">
        <f t="shared" si="41"/>
        <v>2.4683220858605565E-7</v>
      </c>
      <c r="AU294" s="15">
        <f t="shared" si="41"/>
        <v>3.0604940295351107E-8</v>
      </c>
      <c r="AV294" s="15">
        <f t="shared" si="40"/>
        <v>6.837810466677961E-7</v>
      </c>
    </row>
    <row r="295" spans="1:48" x14ac:dyDescent="0.2">
      <c r="A295" s="2">
        <v>44460</v>
      </c>
      <c r="B295" s="15">
        <f t="shared" ref="B295:Q310" si="42">B118/B$179</f>
        <v>3.7495769995257064E-7</v>
      </c>
      <c r="C295" s="15">
        <f t="shared" si="42"/>
        <v>2.607395325257886E-7</v>
      </c>
      <c r="D295" s="15">
        <f t="shared" si="42"/>
        <v>4.2254587379842543E-8</v>
      </c>
      <c r="E295" s="15">
        <f t="shared" si="42"/>
        <v>1.4536585498710958E-10</v>
      </c>
      <c r="F295" s="15">
        <f t="shared" si="42"/>
        <v>3.1534753524366452E-7</v>
      </c>
      <c r="G295" s="15">
        <f t="shared" si="42"/>
        <v>6.4973423468609604E-7</v>
      </c>
      <c r="H295" s="15">
        <f t="shared" si="42"/>
        <v>0</v>
      </c>
      <c r="I295" s="15">
        <f t="shared" si="42"/>
        <v>1.2567652604660131E-6</v>
      </c>
      <c r="J295" s="15">
        <f t="shared" si="42"/>
        <v>0</v>
      </c>
      <c r="K295" s="15">
        <f t="shared" si="42"/>
        <v>8.7711533650294403E-8</v>
      </c>
      <c r="L295" s="15">
        <f t="shared" si="42"/>
        <v>1.1849879887331311E-7</v>
      </c>
      <c r="M295" s="15">
        <f t="shared" si="42"/>
        <v>2.9826247682193256E-8</v>
      </c>
      <c r="N295" s="15">
        <f t="shared" si="42"/>
        <v>7.9859380312938515E-10</v>
      </c>
      <c r="O295" s="15">
        <f t="shared" si="42"/>
        <v>3.6628093240070314E-7</v>
      </c>
      <c r="P295" s="15">
        <f t="shared" si="42"/>
        <v>6.1136316984610881E-6</v>
      </c>
      <c r="Q295" s="15">
        <f t="shared" si="39"/>
        <v>1.7420439611956893E-6</v>
      </c>
      <c r="R295" s="15">
        <f t="shared" si="39"/>
        <v>9.9032732847500453E-7</v>
      </c>
      <c r="S295" s="15">
        <f t="shared" si="39"/>
        <v>7.7302653973772237E-8</v>
      </c>
      <c r="T295" s="15">
        <f t="shared" si="39"/>
        <v>1.0314078987371055E-7</v>
      </c>
      <c r="U295" s="15">
        <f t="shared" si="39"/>
        <v>1.7026921140861184E-8</v>
      </c>
      <c r="V295" s="15">
        <f t="shared" si="39"/>
        <v>1.2625435915269487E-8</v>
      </c>
      <c r="W295" s="15">
        <f t="shared" si="39"/>
        <v>8.9250862193130591E-7</v>
      </c>
      <c r="X295" s="15">
        <f t="shared" si="39"/>
        <v>1.1716394740983533E-7</v>
      </c>
      <c r="Y295" s="15">
        <f t="shared" si="39"/>
        <v>0</v>
      </c>
      <c r="Z295" s="15">
        <f t="shared" si="39"/>
        <v>6.2856040338309145E-8</v>
      </c>
      <c r="AA295" s="15">
        <f t="shared" si="38"/>
        <v>1.3451815751974098E-7</v>
      </c>
      <c r="AB295" s="15">
        <f t="shared" si="38"/>
        <v>3.4962270679801352E-8</v>
      </c>
      <c r="AC295" s="15">
        <f t="shared" si="38"/>
        <v>6.2555453136683346E-9</v>
      </c>
      <c r="AD295" s="15">
        <f t="shared" si="38"/>
        <v>9.486466693554326E-7</v>
      </c>
      <c r="AE295" s="15">
        <f t="shared" si="38"/>
        <v>1.5684803039163532E-7</v>
      </c>
      <c r="AF295" s="15">
        <f t="shared" si="38"/>
        <v>2.5195172078273973E-7</v>
      </c>
      <c r="AG295" s="15">
        <f t="shared" si="38"/>
        <v>3.2092915800806181E-7</v>
      </c>
      <c r="AH295" s="16">
        <f t="shared" si="38"/>
        <v>4.7537269211319444E-7</v>
      </c>
      <c r="AI295" s="15">
        <f t="shared" si="38"/>
        <v>2.9799438666121907E-6</v>
      </c>
      <c r="AJ295" s="15">
        <f t="shared" si="38"/>
        <v>1.4889531370094807E-7</v>
      </c>
      <c r="AK295" s="15">
        <f t="shared" si="38"/>
        <v>3.7304799807018988E-9</v>
      </c>
      <c r="AL295" s="15">
        <f t="shared" si="38"/>
        <v>8.6793467204928744E-8</v>
      </c>
      <c r="AM295" s="15">
        <f t="shared" si="38"/>
        <v>9.7956629882865143E-9</v>
      </c>
      <c r="AN295" s="15">
        <f t="shared" si="38"/>
        <v>1.970795002766588E-7</v>
      </c>
      <c r="AO295" s="15">
        <f t="shared" si="41"/>
        <v>5.9845192693374658E-8</v>
      </c>
      <c r="AP295" s="15">
        <f t="shared" si="41"/>
        <v>5.9250894138204964E-8</v>
      </c>
      <c r="AQ295" s="15">
        <f t="shared" si="41"/>
        <v>4.1846250309398749E-7</v>
      </c>
      <c r="AR295" s="15">
        <f t="shared" si="41"/>
        <v>1.8283980481679757E-7</v>
      </c>
      <c r="AS295" s="15">
        <f t="shared" si="41"/>
        <v>3.2507338761985833E-8</v>
      </c>
      <c r="AT295" s="15">
        <f t="shared" si="41"/>
        <v>2.8248548964113203E-7</v>
      </c>
      <c r="AU295" s="15">
        <f t="shared" si="41"/>
        <v>-1.1219282278279009E-9</v>
      </c>
      <c r="AV295" s="15">
        <f t="shared" si="40"/>
        <v>4.7524245350299163E-7</v>
      </c>
    </row>
    <row r="296" spans="1:48" x14ac:dyDescent="0.2">
      <c r="A296" s="2">
        <v>44461</v>
      </c>
      <c r="B296" s="15">
        <f t="shared" si="42"/>
        <v>6.0091464845660073E-8</v>
      </c>
      <c r="C296" s="15">
        <f t="shared" si="42"/>
        <v>6.6302933010541477E-7</v>
      </c>
      <c r="D296" s="15">
        <f t="shared" si="42"/>
        <v>6.9455697402623523E-7</v>
      </c>
      <c r="E296" s="15">
        <f t="shared" si="42"/>
        <v>0</v>
      </c>
      <c r="F296" s="15">
        <f t="shared" si="42"/>
        <v>5.0396415765059093E-7</v>
      </c>
      <c r="G296" s="15">
        <f t="shared" si="42"/>
        <v>8.3326901397376826E-8</v>
      </c>
      <c r="H296" s="15">
        <f t="shared" si="42"/>
        <v>4.8231423611999111E-7</v>
      </c>
      <c r="I296" s="15">
        <f t="shared" si="42"/>
        <v>1.0137219176254791E-6</v>
      </c>
      <c r="J296" s="15">
        <f t="shared" si="42"/>
        <v>2.0295430529210462E-9</v>
      </c>
      <c r="K296" s="15">
        <f t="shared" si="42"/>
        <v>8.6984083015430283E-8</v>
      </c>
      <c r="L296" s="15">
        <f t="shared" si="42"/>
        <v>2.0259156159297138E-7</v>
      </c>
      <c r="M296" s="15">
        <f t="shared" si="42"/>
        <v>3.8095484551232823E-8</v>
      </c>
      <c r="N296" s="15">
        <f t="shared" si="42"/>
        <v>1.1644913283931381E-8</v>
      </c>
      <c r="O296" s="15">
        <f t="shared" si="42"/>
        <v>4.6224761115977203E-7</v>
      </c>
      <c r="P296" s="15">
        <f t="shared" si="42"/>
        <v>6.9017178252920359E-6</v>
      </c>
      <c r="Q296" s="15">
        <f t="shared" si="39"/>
        <v>1.6053905633093141E-6</v>
      </c>
      <c r="R296" s="15">
        <f t="shared" si="39"/>
        <v>2.2287707119119084E-6</v>
      </c>
      <c r="S296" s="15">
        <f t="shared" si="39"/>
        <v>6.4580405748069429E-8</v>
      </c>
      <c r="T296" s="15">
        <f t="shared" si="39"/>
        <v>0</v>
      </c>
      <c r="U296" s="15">
        <f t="shared" si="39"/>
        <v>0</v>
      </c>
      <c r="V296" s="15">
        <f t="shared" si="39"/>
        <v>7.0096053856289829E-9</v>
      </c>
      <c r="W296" s="15">
        <f t="shared" si="39"/>
        <v>2.7273086618968477E-7</v>
      </c>
      <c r="X296" s="15">
        <f t="shared" si="39"/>
        <v>2.6729353517240558E-7</v>
      </c>
      <c r="Y296" s="15">
        <f t="shared" si="39"/>
        <v>3.5029619355948257E-10</v>
      </c>
      <c r="Z296" s="15">
        <f t="shared" si="39"/>
        <v>3.3932595347424855E-9</v>
      </c>
      <c r="AA296" s="15">
        <f t="shared" si="38"/>
        <v>0</v>
      </c>
      <c r="AB296" s="15">
        <f t="shared" si="38"/>
        <v>1.7206601496922415E-8</v>
      </c>
      <c r="AC296" s="15">
        <f t="shared" si="38"/>
        <v>3.0876715206464126E-8</v>
      </c>
      <c r="AD296" s="15">
        <f t="shared" si="38"/>
        <v>6.3672973241402435E-7</v>
      </c>
      <c r="AE296" s="15">
        <f t="shared" si="38"/>
        <v>1.6048700754998331E-6</v>
      </c>
      <c r="AF296" s="15">
        <f t="shared" si="38"/>
        <v>4.3297320245078692E-7</v>
      </c>
      <c r="AG296" s="15">
        <f t="shared" si="38"/>
        <v>2.3379218343505741E-6</v>
      </c>
      <c r="AH296" s="15">
        <f t="shared" si="38"/>
        <v>1.5292119795380663E-7</v>
      </c>
      <c r="AI296" s="15">
        <f t="shared" si="38"/>
        <v>4.0336713626465471E-6</v>
      </c>
      <c r="AJ296" s="15">
        <f t="shared" si="38"/>
        <v>4.6210040102730592E-7</v>
      </c>
      <c r="AK296" s="15">
        <f t="shared" si="38"/>
        <v>1.9674224148357371E-8</v>
      </c>
      <c r="AL296" s="15">
        <f t="shared" si="38"/>
        <v>1.0115722067964746E-7</v>
      </c>
      <c r="AM296" s="15">
        <f t="shared" si="38"/>
        <v>1.3831702832834804E-7</v>
      </c>
      <c r="AN296" s="16">
        <f t="shared" si="38"/>
        <v>2.47895444971676E-7</v>
      </c>
      <c r="AO296" s="15">
        <f t="shared" si="41"/>
        <v>5.3399667860596802E-8</v>
      </c>
      <c r="AP296" s="15">
        <f t="shared" si="41"/>
        <v>1.3146086108111358E-8</v>
      </c>
      <c r="AQ296" s="15">
        <f t="shared" si="41"/>
        <v>3.7426736609778466E-7</v>
      </c>
      <c r="AR296" s="15">
        <f t="shared" si="41"/>
        <v>1.5685204266559783E-7</v>
      </c>
      <c r="AS296" s="15">
        <f t="shared" si="41"/>
        <v>2.534972702618123E-8</v>
      </c>
      <c r="AT296" s="15">
        <f t="shared" si="41"/>
        <v>3.2470877828548956E-7</v>
      </c>
      <c r="AU296" s="15">
        <f t="shared" si="41"/>
        <v>1.2093724271513318E-8</v>
      </c>
      <c r="AV296" s="15">
        <f t="shared" si="40"/>
        <v>3.7722599496880216E-7</v>
      </c>
    </row>
    <row r="297" spans="1:48" x14ac:dyDescent="0.2">
      <c r="A297" s="2">
        <v>44462</v>
      </c>
      <c r="B297" s="15">
        <f t="shared" si="42"/>
        <v>1.1707297846999416E-7</v>
      </c>
      <c r="C297" s="15">
        <f t="shared" si="42"/>
        <v>2.3854866989237478E-8</v>
      </c>
      <c r="D297" s="15">
        <f t="shared" si="42"/>
        <v>2.2560932132413901E-7</v>
      </c>
      <c r="E297" s="15">
        <f t="shared" si="42"/>
        <v>7.7915141707442978E-8</v>
      </c>
      <c r="F297" s="15">
        <f t="shared" si="42"/>
        <v>1.281059807455686E-8</v>
      </c>
      <c r="G297" s="16">
        <f t="shared" si="42"/>
        <v>5.4633277539098655E-7</v>
      </c>
      <c r="H297" s="16">
        <f t="shared" si="42"/>
        <v>1.2861191617703157E-6</v>
      </c>
      <c r="I297" s="15">
        <f t="shared" si="42"/>
        <v>1.0426404885506718E-7</v>
      </c>
      <c r="J297" s="15">
        <f t="shared" si="42"/>
        <v>1.1498863249097142E-8</v>
      </c>
      <c r="K297" s="15">
        <f t="shared" si="42"/>
        <v>2.8184343619764726E-8</v>
      </c>
      <c r="L297" s="15">
        <f t="shared" si="42"/>
        <v>1.7809095922629114E-6</v>
      </c>
      <c r="M297" s="15">
        <f t="shared" si="42"/>
        <v>2.0459444655850342E-6</v>
      </c>
      <c r="N297" s="15">
        <f t="shared" si="42"/>
        <v>1.1294574320918443E-9</v>
      </c>
      <c r="O297" s="15">
        <f t="shared" si="42"/>
        <v>6.0391661721642029E-7</v>
      </c>
      <c r="P297" s="15">
        <f t="shared" si="42"/>
        <v>4.5900386247359804E-8</v>
      </c>
      <c r="Q297" s="15">
        <f t="shared" si="39"/>
        <v>1.0667105608614944E-6</v>
      </c>
      <c r="R297" s="15">
        <f t="shared" si="39"/>
        <v>4.6497219212420913E-6</v>
      </c>
      <c r="S297" s="15">
        <f t="shared" si="39"/>
        <v>2.8812382461058656E-6</v>
      </c>
      <c r="T297" s="15">
        <f t="shared" si="39"/>
        <v>0</v>
      </c>
      <c r="U297" s="15">
        <f t="shared" si="39"/>
        <v>0</v>
      </c>
      <c r="V297" s="15">
        <f t="shared" si="39"/>
        <v>5.1385353378042158E-9</v>
      </c>
      <c r="W297" s="15">
        <f t="shared" si="39"/>
        <v>2.4852865081869636E-8</v>
      </c>
      <c r="X297" s="15">
        <f t="shared" si="39"/>
        <v>3.8223490896726009E-8</v>
      </c>
      <c r="Y297" s="15">
        <f t="shared" si="39"/>
        <v>8.7571567960244236E-10</v>
      </c>
      <c r="Z297" s="15">
        <f t="shared" si="39"/>
        <v>1.4187120521550972E-8</v>
      </c>
      <c r="AA297" s="15">
        <f t="shared" si="38"/>
        <v>0</v>
      </c>
      <c r="AB297" s="15">
        <f t="shared" si="38"/>
        <v>4.8532464935978104E-7</v>
      </c>
      <c r="AC297" s="15">
        <f t="shared" si="38"/>
        <v>3.3948985066176276E-8</v>
      </c>
      <c r="AD297" s="15">
        <f t="shared" si="38"/>
        <v>4.671175930123694E-7</v>
      </c>
      <c r="AE297" s="15">
        <f t="shared" si="38"/>
        <v>8.7811299237476954E-7</v>
      </c>
      <c r="AF297" s="15">
        <f t="shared" si="38"/>
        <v>3.3391143935038665E-8</v>
      </c>
      <c r="AG297" s="15">
        <f t="shared" si="38"/>
        <v>1.162087365441757E-6</v>
      </c>
      <c r="AH297" s="15">
        <f t="shared" si="38"/>
        <v>1.1877192768085353E-7</v>
      </c>
      <c r="AI297" s="15">
        <f t="shared" si="38"/>
        <v>1.115717639430249E-6</v>
      </c>
      <c r="AJ297" s="15">
        <f t="shared" si="38"/>
        <v>1.1043798097029832E-8</v>
      </c>
      <c r="AK297" s="15">
        <f t="shared" si="38"/>
        <v>1.2695530631050088E-8</v>
      </c>
      <c r="AL297" s="15">
        <f t="shared" si="38"/>
        <v>1.8893966915555833E-7</v>
      </c>
      <c r="AM297" s="15">
        <f t="shared" si="38"/>
        <v>2.3133457365060615E-7</v>
      </c>
      <c r="AN297" s="15">
        <f t="shared" si="38"/>
        <v>1.0372244474402588E-7</v>
      </c>
      <c r="AO297" s="15">
        <f t="shared" si="41"/>
        <v>1.0483347127470428E-7</v>
      </c>
      <c r="AP297" s="15">
        <f t="shared" si="41"/>
        <v>2.0617198091441231E-7</v>
      </c>
      <c r="AQ297" s="15">
        <f t="shared" si="41"/>
        <v>2.5425056349892604E-7</v>
      </c>
      <c r="AR297" s="15">
        <f t="shared" si="41"/>
        <v>2.7663979008101854E-7</v>
      </c>
      <c r="AS297" s="15">
        <f t="shared" si="41"/>
        <v>1.7967830870513025E-9</v>
      </c>
      <c r="AT297" s="15">
        <f t="shared" si="41"/>
        <v>1.324663139621458E-7</v>
      </c>
      <c r="AU297" s="15">
        <f t="shared" si="41"/>
        <v>8.5389444947277914E-8</v>
      </c>
      <c r="AV297" s="15">
        <f t="shared" si="40"/>
        <v>8.1472281324759953E-8</v>
      </c>
    </row>
    <row r="298" spans="1:48" x14ac:dyDescent="0.2">
      <c r="A298" s="2">
        <v>44463</v>
      </c>
      <c r="B298" s="15">
        <f t="shared" si="42"/>
        <v>4.0397847367700023E-8</v>
      </c>
      <c r="C298" s="15">
        <f t="shared" si="42"/>
        <v>1.0853789815142486E-7</v>
      </c>
      <c r="D298" s="16">
        <f t="shared" si="42"/>
        <v>1.5189766798923757E-6</v>
      </c>
      <c r="E298" s="15">
        <f t="shared" si="42"/>
        <v>2.4839168406361587E-8</v>
      </c>
      <c r="F298" s="15">
        <f t="shared" si="42"/>
        <v>5.8897423836924404E-7</v>
      </c>
      <c r="G298" s="15">
        <f t="shared" si="42"/>
        <v>0</v>
      </c>
      <c r="H298" s="15">
        <f t="shared" si="42"/>
        <v>6.1326430015815504E-7</v>
      </c>
      <c r="I298" s="15">
        <f t="shared" si="42"/>
        <v>2.0018695097983011E-7</v>
      </c>
      <c r="J298" s="15">
        <f t="shared" si="42"/>
        <v>3.0409987389160691E-9</v>
      </c>
      <c r="K298" s="15">
        <f t="shared" si="42"/>
        <v>1.020471907405274E-7</v>
      </c>
      <c r="L298" s="15">
        <f t="shared" si="42"/>
        <v>8.875444330400022E-7</v>
      </c>
      <c r="M298" s="15">
        <f t="shared" si="42"/>
        <v>9.3279861036512343E-7</v>
      </c>
      <c r="N298" s="15">
        <f t="shared" si="42"/>
        <v>0</v>
      </c>
      <c r="O298" s="15">
        <f t="shared" si="42"/>
        <v>1.6394997858583817E-7</v>
      </c>
      <c r="P298" s="15">
        <f t="shared" si="42"/>
        <v>1.068049789153218E-6</v>
      </c>
      <c r="Q298" s="15">
        <f t="shared" si="39"/>
        <v>2.0928434234268425E-6</v>
      </c>
      <c r="R298" s="15">
        <f t="shared" si="39"/>
        <v>2.3187877608320631E-6</v>
      </c>
      <c r="S298" s="15">
        <f t="shared" si="39"/>
        <v>2.3219225776344514E-8</v>
      </c>
      <c r="T298" s="15">
        <f t="shared" si="39"/>
        <v>0</v>
      </c>
      <c r="U298" s="15">
        <f t="shared" si="39"/>
        <v>0</v>
      </c>
      <c r="V298" s="15">
        <f t="shared" si="39"/>
        <v>1.0928194432283325E-7</v>
      </c>
      <c r="W298" s="15">
        <f t="shared" si="39"/>
        <v>2.4793784461867962E-8</v>
      </c>
      <c r="X298" s="15">
        <f t="shared" si="39"/>
        <v>4.0058504644863728E-8</v>
      </c>
      <c r="Y298" s="15">
        <f t="shared" si="39"/>
        <v>3.4500754795341829E-8</v>
      </c>
      <c r="Z298" s="15">
        <f t="shared" si="39"/>
        <v>1.6948507078458621E-8</v>
      </c>
      <c r="AA298" s="15">
        <f t="shared" si="38"/>
        <v>9.3829561884019352E-8</v>
      </c>
      <c r="AB298" s="16">
        <f t="shared" si="38"/>
        <v>2.2475549336127093E-7</v>
      </c>
      <c r="AC298" s="15">
        <f t="shared" si="38"/>
        <v>1.0127801831495401E-8</v>
      </c>
      <c r="AD298" s="15">
        <f t="shared" si="38"/>
        <v>4.8091902426237227E-7</v>
      </c>
      <c r="AE298" s="15">
        <f t="shared" si="38"/>
        <v>3.5402157425263081E-9</v>
      </c>
      <c r="AF298" s="15">
        <f t="shared" si="38"/>
        <v>1.495894638705512E-7</v>
      </c>
      <c r="AG298" s="15">
        <f t="shared" si="38"/>
        <v>9.858700215566232E-7</v>
      </c>
      <c r="AH298" s="15">
        <f t="shared" si="38"/>
        <v>1.8302504719914689E-7</v>
      </c>
      <c r="AI298" s="15">
        <f t="shared" si="38"/>
        <v>1.3570253286747402E-6</v>
      </c>
      <c r="AJ298" s="15">
        <f t="shared" si="38"/>
        <v>6.1666488458629029E-9</v>
      </c>
      <c r="AK298" s="15">
        <f t="shared" si="38"/>
        <v>3.0307454392304984E-8</v>
      </c>
      <c r="AL298" s="15">
        <f t="shared" si="38"/>
        <v>3.5538527581862962E-7</v>
      </c>
      <c r="AM298" s="15">
        <f t="shared" si="38"/>
        <v>4.2048065189592691E-7</v>
      </c>
      <c r="AN298" s="15">
        <f t="shared" si="38"/>
        <v>5.3696478504894436E-8</v>
      </c>
      <c r="AO298" s="15">
        <f t="shared" si="41"/>
        <v>9.5794398943322427E-8</v>
      </c>
      <c r="AP298" s="15">
        <f t="shared" si="41"/>
        <v>2.3784198584112809E-7</v>
      </c>
      <c r="AQ298" s="15">
        <f t="shared" si="41"/>
        <v>2.6690359972805914E-7</v>
      </c>
      <c r="AR298" s="15">
        <f t="shared" si="41"/>
        <v>3.2551043572548763E-7</v>
      </c>
      <c r="AS298" s="15">
        <f t="shared" si="41"/>
        <v>4.4774267675156135E-8</v>
      </c>
      <c r="AT298" s="15">
        <f t="shared" si="41"/>
        <v>4.0099419970586266E-7</v>
      </c>
      <c r="AU298" s="15">
        <f t="shared" si="41"/>
        <v>6.6327351098981661E-8</v>
      </c>
      <c r="AV298" s="16">
        <f t="shared" si="40"/>
        <v>8.0313108759053323E-8</v>
      </c>
    </row>
    <row r="299" spans="1:48" x14ac:dyDescent="0.2">
      <c r="A299" s="2">
        <v>44464</v>
      </c>
      <c r="B299" s="15">
        <f t="shared" si="42"/>
        <v>2.2987798270748478E-6</v>
      </c>
      <c r="C299" s="15">
        <f t="shared" si="42"/>
        <v>6.4407236249515737E-7</v>
      </c>
      <c r="D299" s="15">
        <f t="shared" si="42"/>
        <v>0</v>
      </c>
      <c r="E299" s="15">
        <f t="shared" si="42"/>
        <v>1.4411145038174629E-10</v>
      </c>
      <c r="F299" s="15">
        <f t="shared" si="42"/>
        <v>1.2498155272281812E-8</v>
      </c>
      <c r="G299" s="15">
        <f t="shared" si="42"/>
        <v>0</v>
      </c>
      <c r="H299" s="15">
        <f t="shared" si="42"/>
        <v>1.1164141512980218E-7</v>
      </c>
      <c r="I299" s="15">
        <f t="shared" si="42"/>
        <v>5.2605138673235175E-7</v>
      </c>
      <c r="J299" s="15">
        <f t="shared" si="42"/>
        <v>0</v>
      </c>
      <c r="K299" s="15">
        <f t="shared" si="42"/>
        <v>1.0118488479261674E-7</v>
      </c>
      <c r="L299" s="15">
        <f t="shared" si="42"/>
        <v>2.2243144234235846E-6</v>
      </c>
      <c r="M299" s="15">
        <f t="shared" si="42"/>
        <v>5.8749167136038113E-7</v>
      </c>
      <c r="N299" s="15">
        <f t="shared" si="42"/>
        <v>5.9187897777124602E-8</v>
      </c>
      <c r="O299" s="15">
        <f t="shared" si="42"/>
        <v>2.5927958764217248E-7</v>
      </c>
      <c r="P299" s="15">
        <f t="shared" si="42"/>
        <v>6.2736070197908134E-7</v>
      </c>
      <c r="Q299" s="15">
        <f t="shared" si="39"/>
        <v>2.1843623969856009E-6</v>
      </c>
      <c r="R299" s="15">
        <f t="shared" si="39"/>
        <v>1.2089750508136532E-6</v>
      </c>
      <c r="S299" s="15">
        <f t="shared" si="39"/>
        <v>2.225957447695776E-6</v>
      </c>
      <c r="T299" s="15">
        <f t="shared" si="39"/>
        <v>0</v>
      </c>
      <c r="U299" s="15">
        <f t="shared" si="39"/>
        <v>3.1644715221464863E-7</v>
      </c>
      <c r="V299" s="15">
        <f t="shared" si="39"/>
        <v>3.4878051294706985E-7</v>
      </c>
      <c r="W299" s="15">
        <f t="shared" si="39"/>
        <v>3.0498475504344131E-8</v>
      </c>
      <c r="X299" s="15">
        <f t="shared" si="39"/>
        <v>1.1554459728966325E-8</v>
      </c>
      <c r="Y299" s="15">
        <f t="shared" si="39"/>
        <v>3.8421577159825137E-9</v>
      </c>
      <c r="Z299" s="15">
        <f t="shared" si="39"/>
        <v>4.494510732751869E-8</v>
      </c>
      <c r="AA299" s="15">
        <f t="shared" si="38"/>
        <v>7.9008110088955033E-8</v>
      </c>
      <c r="AB299" s="15">
        <f t="shared" si="38"/>
        <v>2.8418071149719307E-7</v>
      </c>
      <c r="AC299" s="15">
        <f t="shared" si="38"/>
        <v>1.1679776570234661E-9</v>
      </c>
      <c r="AD299" s="15">
        <f t="shared" si="38"/>
        <v>7.518147418930811E-7</v>
      </c>
      <c r="AE299" s="15">
        <f t="shared" si="38"/>
        <v>5.2120005030261857E-7</v>
      </c>
      <c r="AF299" s="15">
        <f t="shared" si="38"/>
        <v>1.7699841806941606E-7</v>
      </c>
      <c r="AG299" s="15">
        <f t="shared" si="38"/>
        <v>2.81992396203729E-6</v>
      </c>
      <c r="AH299" s="15">
        <f t="shared" si="38"/>
        <v>9.6506005603141677E-8</v>
      </c>
      <c r="AI299" s="15">
        <f t="shared" si="38"/>
        <v>5.0198705169752079E-7</v>
      </c>
      <c r="AJ299" s="15">
        <f t="shared" si="38"/>
        <v>5.8492376988268386E-7</v>
      </c>
      <c r="AK299" s="15">
        <f t="shared" si="38"/>
        <v>4.1530073282722547E-8</v>
      </c>
      <c r="AL299" s="15">
        <f t="shared" si="38"/>
        <v>9.564294340238628E-8</v>
      </c>
      <c r="AM299" s="15">
        <f t="shared" si="38"/>
        <v>2.2324021201097096E-7</v>
      </c>
      <c r="AN299" s="15">
        <f t="shared" si="38"/>
        <v>2.0219913288093776E-8</v>
      </c>
      <c r="AO299" s="15">
        <f t="shared" si="41"/>
        <v>1.4446801349033272E-7</v>
      </c>
      <c r="AP299" s="15">
        <f t="shared" si="41"/>
        <v>2.1230578329126125E-7</v>
      </c>
      <c r="AQ299" s="16">
        <f t="shared" si="41"/>
        <v>1.5638736185269327E-7</v>
      </c>
      <c r="AR299" s="15">
        <f t="shared" si="41"/>
        <v>1.959134922804335E-7</v>
      </c>
      <c r="AS299" s="15">
        <f t="shared" si="41"/>
        <v>9.580343662693454E-8</v>
      </c>
      <c r="AT299" s="15">
        <f t="shared" si="41"/>
        <v>2.8751326913752057E-7</v>
      </c>
      <c r="AU299" s="15">
        <f t="shared" si="41"/>
        <v>6.7812292959144732E-8</v>
      </c>
      <c r="AV299" s="15">
        <f t="shared" si="40"/>
        <v>6.7681408197569595E-8</v>
      </c>
    </row>
    <row r="300" spans="1:48" x14ac:dyDescent="0.2">
      <c r="A300" s="2">
        <v>44465</v>
      </c>
      <c r="B300" s="15">
        <f t="shared" si="42"/>
        <v>2.1480674901005577E-8</v>
      </c>
      <c r="C300" s="15">
        <f t="shared" si="42"/>
        <v>1.4986982044168987E-7</v>
      </c>
      <c r="D300" s="15">
        <f t="shared" si="42"/>
        <v>0</v>
      </c>
      <c r="E300" s="15">
        <f t="shared" si="42"/>
        <v>0</v>
      </c>
      <c r="F300" s="15">
        <f t="shared" si="42"/>
        <v>0</v>
      </c>
      <c r="G300" s="15">
        <f t="shared" si="42"/>
        <v>0</v>
      </c>
      <c r="H300" s="15">
        <f t="shared" si="42"/>
        <v>2.7931618463020405E-8</v>
      </c>
      <c r="I300" s="15">
        <f t="shared" si="42"/>
        <v>2.943097506797768E-7</v>
      </c>
      <c r="J300" s="15">
        <f t="shared" si="42"/>
        <v>2.361263683707996E-7</v>
      </c>
      <c r="K300" s="15">
        <f t="shared" si="42"/>
        <v>1.9887761379529722E-7</v>
      </c>
      <c r="L300" s="15">
        <f t="shared" si="42"/>
        <v>1.2685924126941014E-6</v>
      </c>
      <c r="M300" s="16">
        <f t="shared" si="42"/>
        <v>7.0084063532376124E-7</v>
      </c>
      <c r="N300" s="15">
        <f t="shared" si="42"/>
        <v>1.1764188941909305E-7</v>
      </c>
      <c r="O300" s="15">
        <f t="shared" si="42"/>
        <v>1.0193776912191392E-7</v>
      </c>
      <c r="P300" s="15">
        <f t="shared" si="42"/>
        <v>4.5961633228454782E-8</v>
      </c>
      <c r="Q300" s="15">
        <f t="shared" si="39"/>
        <v>9.3444228275028036E-7</v>
      </c>
      <c r="R300" s="15">
        <f t="shared" si="39"/>
        <v>8.639222276476537E-8</v>
      </c>
      <c r="S300" s="15">
        <f t="shared" si="39"/>
        <v>8.8214269456540832E-7</v>
      </c>
      <c r="T300" s="15">
        <f t="shared" si="39"/>
        <v>0</v>
      </c>
      <c r="U300" s="15">
        <f t="shared" si="39"/>
        <v>3.1052859763567489E-7</v>
      </c>
      <c r="V300" s="15">
        <f t="shared" si="39"/>
        <v>3.8920958344086445E-7</v>
      </c>
      <c r="W300" s="15">
        <f t="shared" si="39"/>
        <v>2.2867025730483298E-8</v>
      </c>
      <c r="X300" s="15">
        <f t="shared" si="39"/>
        <v>2.3880766686354239E-9</v>
      </c>
      <c r="Y300" s="15">
        <f t="shared" si="39"/>
        <v>2.9331001116490843E-8</v>
      </c>
      <c r="Z300" s="15">
        <f t="shared" si="39"/>
        <v>3.438617581415903E-8</v>
      </c>
      <c r="AA300" s="15">
        <f t="shared" si="38"/>
        <v>5.7456604932998323E-8</v>
      </c>
      <c r="AB300" s="15">
        <f t="shared" si="38"/>
        <v>1.552207489020445E-7</v>
      </c>
      <c r="AC300" s="15">
        <f t="shared" si="38"/>
        <v>2.3358135060833936E-8</v>
      </c>
      <c r="AD300" s="15">
        <f t="shared" si="38"/>
        <v>2.1202959026757572E-7</v>
      </c>
      <c r="AE300" s="15">
        <f t="shared" si="38"/>
        <v>7.3086197362874375E-7</v>
      </c>
      <c r="AF300" s="15">
        <f t="shared" si="38"/>
        <v>0</v>
      </c>
      <c r="AG300" s="15">
        <f t="shared" si="38"/>
        <v>7.624927645464899E-7</v>
      </c>
      <c r="AH300" s="15">
        <f t="shared" si="38"/>
        <v>4.3831815867419694E-7</v>
      </c>
      <c r="AI300" s="15">
        <f t="shared" si="38"/>
        <v>4.1516618232210609E-6</v>
      </c>
      <c r="AJ300" s="15">
        <f t="shared" si="38"/>
        <v>1.1492029904416372E-6</v>
      </c>
      <c r="AK300" s="15">
        <f t="shared" si="38"/>
        <v>3.0428649199859903E-8</v>
      </c>
      <c r="AL300" s="15">
        <f t="shared" si="38"/>
        <v>1.7284408226354728E-7</v>
      </c>
      <c r="AM300" s="15">
        <f t="shared" si="38"/>
        <v>1.9759865623054568E-7</v>
      </c>
      <c r="AN300" s="15">
        <f t="shared" si="38"/>
        <v>2.6901289348286736E-8</v>
      </c>
      <c r="AO300" s="15">
        <f t="shared" si="41"/>
        <v>1.9503788968729828E-7</v>
      </c>
      <c r="AP300" s="15">
        <f t="shared" si="41"/>
        <v>6.4532480108920555E-7</v>
      </c>
      <c r="AQ300" s="15">
        <f t="shared" si="41"/>
        <v>1.0786682389760945E-7</v>
      </c>
      <c r="AR300" s="15">
        <f t="shared" si="41"/>
        <v>9.5445126347835733E-8</v>
      </c>
      <c r="AS300" s="16">
        <f t="shared" si="41"/>
        <v>1.1943337749858151E-7</v>
      </c>
      <c r="AT300" s="15">
        <f t="shared" si="41"/>
        <v>1.0563840475311563E-7</v>
      </c>
      <c r="AU300" s="15">
        <f t="shared" si="41"/>
        <v>9.360489403620102E-8</v>
      </c>
      <c r="AV300" s="15">
        <f t="shared" si="40"/>
        <v>1.9090323209088793E-7</v>
      </c>
    </row>
    <row r="301" spans="1:48" x14ac:dyDescent="0.2">
      <c r="A301" s="2">
        <v>44466</v>
      </c>
      <c r="B301" s="15">
        <f t="shared" si="42"/>
        <v>2.0231764127911702E-8</v>
      </c>
      <c r="C301" s="15">
        <f t="shared" si="42"/>
        <v>6.5215081740912049E-7</v>
      </c>
      <c r="D301" s="15">
        <f t="shared" si="42"/>
        <v>3.9049261096255403E-8</v>
      </c>
      <c r="E301" s="15">
        <f t="shared" si="42"/>
        <v>2.1919084824202039E-7</v>
      </c>
      <c r="F301" s="15">
        <f t="shared" si="42"/>
        <v>6.4123921660487788E-8</v>
      </c>
      <c r="G301" s="15">
        <f t="shared" si="42"/>
        <v>0</v>
      </c>
      <c r="H301" s="15">
        <f t="shared" si="42"/>
        <v>0</v>
      </c>
      <c r="I301" s="15">
        <f t="shared" si="42"/>
        <v>8.5393423918177274E-7</v>
      </c>
      <c r="J301" s="15">
        <f t="shared" si="42"/>
        <v>1.1420102850473915E-7</v>
      </c>
      <c r="K301" s="16">
        <f t="shared" si="42"/>
        <v>2.408236893186944E-7</v>
      </c>
      <c r="L301" s="15">
        <f t="shared" si="42"/>
        <v>9.7833109718556677E-7</v>
      </c>
      <c r="M301" s="15">
        <f t="shared" si="42"/>
        <v>2.5966541574961022E-7</v>
      </c>
      <c r="N301" s="15">
        <f t="shared" si="42"/>
        <v>1.4241783063017538E-7</v>
      </c>
      <c r="O301" s="16">
        <f t="shared" si="42"/>
        <v>1.387575424280462E-7</v>
      </c>
      <c r="P301" s="15">
        <f t="shared" si="42"/>
        <v>2.2739613462997824E-8</v>
      </c>
      <c r="Q301" s="15">
        <f t="shared" si="39"/>
        <v>0</v>
      </c>
      <c r="R301" s="15">
        <f t="shared" si="39"/>
        <v>1.8269095900808971E-7</v>
      </c>
      <c r="S301" s="15">
        <f t="shared" si="39"/>
        <v>1.6003292642406345E-6</v>
      </c>
      <c r="T301" s="15">
        <f t="shared" si="39"/>
        <v>2.7790437595831065E-9</v>
      </c>
      <c r="U301" s="15">
        <f t="shared" si="39"/>
        <v>3.0482736945070692E-7</v>
      </c>
      <c r="V301" s="15">
        <f t="shared" si="39"/>
        <v>0</v>
      </c>
      <c r="W301" s="15">
        <f t="shared" si="39"/>
        <v>2.9243987354354412E-7</v>
      </c>
      <c r="X301" s="15">
        <f t="shared" si="39"/>
        <v>3.409805643904296E-10</v>
      </c>
      <c r="Y301" s="15">
        <f t="shared" si="39"/>
        <v>3.2048421341130438E-8</v>
      </c>
      <c r="Z301" s="15">
        <f t="shared" si="39"/>
        <v>8.1806256254226166E-8</v>
      </c>
      <c r="AA301" s="15">
        <f t="shared" si="38"/>
        <v>3.9104796985290928E-7</v>
      </c>
      <c r="AB301" s="15">
        <f t="shared" si="38"/>
        <v>3.71968845662275E-7</v>
      </c>
      <c r="AC301" s="15">
        <f t="shared" si="38"/>
        <v>7.3877730339038025E-9</v>
      </c>
      <c r="AD301" s="15">
        <f t="shared" si="38"/>
        <v>3.8356630270243375E-7</v>
      </c>
      <c r="AE301" s="15">
        <f t="shared" si="38"/>
        <v>4.3552787570078228E-8</v>
      </c>
      <c r="AF301" s="15">
        <f t="shared" si="38"/>
        <v>0</v>
      </c>
      <c r="AG301" s="15">
        <f t="shared" si="38"/>
        <v>2.2679342057507118E-7</v>
      </c>
      <c r="AH301" s="15">
        <f t="shared" si="38"/>
        <v>5.7947167516485592E-8</v>
      </c>
      <c r="AI301" s="15">
        <f t="shared" si="38"/>
        <v>1.9296795557130971E-6</v>
      </c>
      <c r="AJ301" s="15">
        <f t="shared" si="38"/>
        <v>1.1422193902059142E-6</v>
      </c>
      <c r="AK301" s="15">
        <f t="shared" si="38"/>
        <v>2.9613305516922734E-8</v>
      </c>
      <c r="AL301" s="15">
        <f t="shared" si="38"/>
        <v>3.87196119957709E-7</v>
      </c>
      <c r="AM301" s="15">
        <f t="shared" si="38"/>
        <v>4.3768683742243895E-7</v>
      </c>
      <c r="AN301" s="15">
        <f t="shared" si="38"/>
        <v>2.1352963690030657E-8</v>
      </c>
      <c r="AO301" s="15">
        <f t="shared" si="41"/>
        <v>1.3962566866712484E-7</v>
      </c>
      <c r="AP301" s="15">
        <f t="shared" si="41"/>
        <v>4.0155028995600419E-7</v>
      </c>
      <c r="AQ301" s="15">
        <f t="shared" si="41"/>
        <v>1.0728028366769397E-7</v>
      </c>
      <c r="AR301" s="15">
        <f t="shared" si="41"/>
        <v>2.4694075840903021E-7</v>
      </c>
      <c r="AS301" s="15">
        <f t="shared" si="41"/>
        <v>5.5514789375320914E-8</v>
      </c>
      <c r="AT301" s="15">
        <f t="shared" si="41"/>
        <v>7.1563272929826948E-8</v>
      </c>
      <c r="AU301" s="15">
        <f t="shared" si="41"/>
        <v>6.7134800170426153E-8</v>
      </c>
      <c r="AV301" s="15">
        <f t="shared" si="40"/>
        <v>8.0972849579341066E-9</v>
      </c>
    </row>
    <row r="302" spans="1:48" x14ac:dyDescent="0.2">
      <c r="A302" s="2">
        <v>44467</v>
      </c>
      <c r="B302" s="15">
        <f t="shared" si="42"/>
        <v>9.4075752221078904E-7</v>
      </c>
      <c r="C302" s="15">
        <f t="shared" si="42"/>
        <v>2.7506523385960605E-7</v>
      </c>
      <c r="D302" s="15">
        <f t="shared" si="42"/>
        <v>0</v>
      </c>
      <c r="E302" s="15">
        <f t="shared" si="42"/>
        <v>1.0894762964753212E-7</v>
      </c>
      <c r="F302" s="15">
        <f t="shared" si="42"/>
        <v>1.3505017487751796E-6</v>
      </c>
      <c r="G302" s="15">
        <f t="shared" si="42"/>
        <v>0</v>
      </c>
      <c r="I302" s="15">
        <f t="shared" si="42"/>
        <v>2.6270794321710434E-7</v>
      </c>
      <c r="J302" s="15">
        <f t="shared" si="42"/>
        <v>5.091360563021913E-9</v>
      </c>
      <c r="K302" s="15">
        <f t="shared" si="42"/>
        <v>1.016656412764776E-7</v>
      </c>
      <c r="L302" s="15">
        <f t="shared" si="42"/>
        <v>1.7823665386518976E-6</v>
      </c>
      <c r="M302" s="15">
        <f t="shared" si="42"/>
        <v>3.8178881473535363E-8</v>
      </c>
      <c r="N302" s="15">
        <f t="shared" si="42"/>
        <v>0</v>
      </c>
      <c r="O302" s="15">
        <f t="shared" si="42"/>
        <v>8.7226498993351877E-8</v>
      </c>
      <c r="P302" s="15">
        <f t="shared" si="42"/>
        <v>2.3683121743030725E-7</v>
      </c>
      <c r="Q302" s="15">
        <f t="shared" si="39"/>
        <v>2.4017251538408368E-7</v>
      </c>
      <c r="R302" s="15">
        <f t="shared" si="39"/>
        <v>7.1950807966472407E-7</v>
      </c>
      <c r="S302" s="16">
        <f t="shared" si="39"/>
        <v>2.2082430786342461E-6</v>
      </c>
      <c r="T302" s="15">
        <f t="shared" si="39"/>
        <v>5.1058749776758604E-8</v>
      </c>
      <c r="U302" s="15">
        <f t="shared" si="39"/>
        <v>2.9933171329065929E-7</v>
      </c>
      <c r="V302" s="15">
        <f t="shared" si="39"/>
        <v>4.026409704420458E-9</v>
      </c>
      <c r="W302" s="16">
        <f t="shared" si="39"/>
        <v>2.3554253070175965E-7</v>
      </c>
      <c r="X302" s="15">
        <f t="shared" si="39"/>
        <v>2.0457349764490112E-9</v>
      </c>
      <c r="Y302" s="15">
        <f t="shared" si="39"/>
        <v>1.389808070305954E-8</v>
      </c>
      <c r="Z302" s="15">
        <f t="shared" si="39"/>
        <v>4.4820510931249712E-8</v>
      </c>
      <c r="AA302" s="15">
        <f t="shared" si="39"/>
        <v>4.3563950950345121E-7</v>
      </c>
      <c r="AB302" s="15">
        <f t="shared" si="39"/>
        <v>6.0851633368951048E-8</v>
      </c>
      <c r="AC302" s="15">
        <f t="shared" si="39"/>
        <v>1.4381193399648056E-8</v>
      </c>
      <c r="AD302" s="15">
        <f t="shared" si="39"/>
        <v>5.6893787185236175E-7</v>
      </c>
      <c r="AE302" s="15">
        <f t="shared" si="39"/>
        <v>6.4145771426137247E-8</v>
      </c>
      <c r="AF302" s="15">
        <f t="shared" si="39"/>
        <v>0</v>
      </c>
      <c r="AG302" s="15">
        <f t="shared" ref="AE302:AT317" si="43">AG125/AG$179</f>
        <v>1.1262671660358115E-7</v>
      </c>
      <c r="AH302" s="15">
        <f t="shared" si="43"/>
        <v>0</v>
      </c>
      <c r="AI302" s="15">
        <f t="shared" si="43"/>
        <v>4.1791785991993303E-6</v>
      </c>
      <c r="AJ302" s="15">
        <f t="shared" si="43"/>
        <v>7.6114775897848116E-7</v>
      </c>
      <c r="AK302" s="15">
        <f t="shared" si="43"/>
        <v>7.22728349407407E-8</v>
      </c>
      <c r="AL302" s="15">
        <f t="shared" si="43"/>
        <v>3.2307046166768973E-7</v>
      </c>
      <c r="AM302" s="15">
        <f t="shared" si="43"/>
        <v>6.3931113488556586E-7</v>
      </c>
      <c r="AN302" s="15">
        <f t="shared" si="43"/>
        <v>2.8170525894464048E-8</v>
      </c>
      <c r="AO302" s="15">
        <f t="shared" si="41"/>
        <v>8.7529104058318889E-8</v>
      </c>
      <c r="AP302" s="15">
        <f t="shared" si="41"/>
        <v>1.7666131732941364E-7</v>
      </c>
      <c r="AQ302" s="15">
        <f t="shared" si="41"/>
        <v>9.2905944763475152E-8</v>
      </c>
      <c r="AR302" s="15">
        <f t="shared" si="41"/>
        <v>2.8894568428722656E-7</v>
      </c>
      <c r="AS302" s="15">
        <f t="shared" si="41"/>
        <v>6.7207177786375094E-9</v>
      </c>
      <c r="AT302" s="15">
        <f t="shared" si="41"/>
        <v>7.7992994219597057E-8</v>
      </c>
      <c r="AU302" s="15">
        <f t="shared" si="41"/>
        <v>1.0645119219437862E-7</v>
      </c>
      <c r="AV302" s="15">
        <f t="shared" si="40"/>
        <v>1.9830199898229571E-8</v>
      </c>
    </row>
    <row r="303" spans="1:48" x14ac:dyDescent="0.2">
      <c r="A303" s="2">
        <v>44468</v>
      </c>
      <c r="B303" s="15">
        <f t="shared" si="42"/>
        <v>0</v>
      </c>
      <c r="C303" s="16">
        <f t="shared" si="42"/>
        <v>6.488630850035069E-7</v>
      </c>
      <c r="D303" s="15">
        <f t="shared" si="42"/>
        <v>3.7331425211239295E-8</v>
      </c>
      <c r="E303" s="15">
        <f t="shared" si="42"/>
        <v>0</v>
      </c>
      <c r="F303" s="15">
        <f t="shared" si="42"/>
        <v>1.0625174910355297E-6</v>
      </c>
      <c r="G303" s="15">
        <f t="shared" si="42"/>
        <v>0</v>
      </c>
      <c r="I303" s="15">
        <f t="shared" si="42"/>
        <v>2.489187110586092E-10</v>
      </c>
      <c r="J303" s="15">
        <f t="shared" si="42"/>
        <v>2.4461341638789523E-8</v>
      </c>
      <c r="K303" s="15">
        <f t="shared" si="42"/>
        <v>6.549380428024913E-8</v>
      </c>
      <c r="L303" s="15">
        <f t="shared" si="42"/>
        <v>6.6052099532779455E-7</v>
      </c>
      <c r="M303" s="15">
        <f t="shared" si="42"/>
        <v>2.440745386316288E-7</v>
      </c>
      <c r="N303" s="15">
        <f t="shared" si="42"/>
        <v>6.6850987496314307E-9</v>
      </c>
      <c r="O303" s="15">
        <f t="shared" si="42"/>
        <v>1.3998955431298931E-7</v>
      </c>
      <c r="P303" s="15">
        <f t="shared" si="42"/>
        <v>5.5867651761992011E-7</v>
      </c>
      <c r="Q303" s="15">
        <f t="shared" si="42"/>
        <v>2.4543239153289028E-7</v>
      </c>
      <c r="R303" s="15">
        <f t="shared" ref="Q303:AD318" si="44">R126/R$179</f>
        <v>4.9053031549864966E-8</v>
      </c>
      <c r="S303" s="15">
        <f t="shared" si="44"/>
        <v>7.4276558289043557E-8</v>
      </c>
      <c r="T303" s="15">
        <f t="shared" si="44"/>
        <v>1.2576611525423584E-8</v>
      </c>
      <c r="U303" s="15">
        <f t="shared" si="44"/>
        <v>2.9403070744101005E-7</v>
      </c>
      <c r="V303" s="15">
        <f t="shared" si="44"/>
        <v>1.3418602757017791E-8</v>
      </c>
      <c r="W303" s="15">
        <f t="shared" si="44"/>
        <v>8.022716087420037E-8</v>
      </c>
      <c r="X303" s="15">
        <f t="shared" si="44"/>
        <v>0</v>
      </c>
      <c r="Y303" s="15">
        <f t="shared" si="44"/>
        <v>5.0844582200846615E-8</v>
      </c>
      <c r="Z303" s="15">
        <f t="shared" si="44"/>
        <v>5.9297118810652038E-8</v>
      </c>
      <c r="AA303" s="15">
        <f t="shared" si="44"/>
        <v>1.1227793326600733E-7</v>
      </c>
      <c r="AB303" s="15">
        <f t="shared" si="44"/>
        <v>0</v>
      </c>
      <c r="AC303" s="15">
        <f t="shared" si="44"/>
        <v>1.1263326615608289E-8</v>
      </c>
      <c r="AD303" s="15">
        <f t="shared" si="44"/>
        <v>2.6852421222635182E-7</v>
      </c>
      <c r="AE303" s="15">
        <f t="shared" si="43"/>
        <v>9.0864248673072011E-7</v>
      </c>
      <c r="AF303" s="15">
        <f t="shared" si="43"/>
        <v>1.0453009468255393E-8</v>
      </c>
      <c r="AG303" s="15">
        <f t="shared" si="43"/>
        <v>1.0102106505499937E-6</v>
      </c>
      <c r="AH303" s="15">
        <f t="shared" si="43"/>
        <v>0</v>
      </c>
      <c r="AI303" s="15">
        <f t="shared" si="43"/>
        <v>0</v>
      </c>
      <c r="AJ303" s="15">
        <f t="shared" si="43"/>
        <v>7.6283111108521841E-7</v>
      </c>
      <c r="AK303" s="15">
        <f t="shared" si="43"/>
        <v>3.1669063265630932E-7</v>
      </c>
      <c r="AL303" s="15">
        <f t="shared" si="43"/>
        <v>1.4464862256640219E-7</v>
      </c>
      <c r="AM303" s="15">
        <f t="shared" si="43"/>
        <v>3.3615377197573142E-7</v>
      </c>
      <c r="AN303" s="15">
        <f t="shared" si="43"/>
        <v>6.5122784433022583E-8</v>
      </c>
      <c r="AO303" s="15">
        <f t="shared" si="41"/>
        <v>1.588969851474071E-7</v>
      </c>
      <c r="AP303" s="15">
        <f t="shared" si="41"/>
        <v>2.3104386844671976E-7</v>
      </c>
      <c r="AQ303" s="15">
        <f t="shared" si="41"/>
        <v>4.8689277025481E-8</v>
      </c>
      <c r="AR303" s="15">
        <f t="shared" si="41"/>
        <v>2.2644509411291533E-7</v>
      </c>
      <c r="AS303" s="15">
        <f t="shared" si="41"/>
        <v>1.3836477091687548E-8</v>
      </c>
      <c r="AT303" s="15">
        <f t="shared" si="41"/>
        <v>4.8349969136984914E-8</v>
      </c>
      <c r="AU303" s="16">
        <f t="shared" si="41"/>
        <v>1.0989919387358978E-7</v>
      </c>
      <c r="AV303" s="15">
        <f t="shared" si="40"/>
        <v>1.7263230883992932E-7</v>
      </c>
    </row>
    <row r="304" spans="1:48" x14ac:dyDescent="0.2">
      <c r="A304" s="2">
        <v>44469</v>
      </c>
      <c r="B304" s="15">
        <f t="shared" si="42"/>
        <v>8.7795485627770146E-9</v>
      </c>
      <c r="C304" s="15">
        <f t="shared" si="42"/>
        <v>1.4925821349874648E-7</v>
      </c>
      <c r="D304" s="15">
        <f t="shared" si="42"/>
        <v>3.2347584441777398E-8</v>
      </c>
      <c r="E304" s="15">
        <f t="shared" si="42"/>
        <v>2.8040080958308755E-10</v>
      </c>
      <c r="F304" s="15">
        <f t="shared" si="42"/>
        <v>2.4254256923385172E-7</v>
      </c>
      <c r="G304" s="15">
        <f t="shared" si="42"/>
        <v>0</v>
      </c>
      <c r="I304" s="15">
        <f t="shared" si="42"/>
        <v>4.0075238856438633E-7</v>
      </c>
      <c r="J304" s="16">
        <f t="shared" si="42"/>
        <v>1.9972960013607122E-7</v>
      </c>
      <c r="K304" s="15">
        <f t="shared" si="42"/>
        <v>8.1613886298167432E-8</v>
      </c>
      <c r="L304" s="15">
        <f t="shared" si="42"/>
        <v>1.7762087778162713E-7</v>
      </c>
      <c r="M304" s="15">
        <f t="shared" si="42"/>
        <v>0</v>
      </c>
      <c r="N304" s="15">
        <f t="shared" si="42"/>
        <v>1.6468788272507401E-7</v>
      </c>
      <c r="O304" s="15">
        <f t="shared" si="42"/>
        <v>4.353359487597482E-8</v>
      </c>
      <c r="P304" s="15">
        <f t="shared" si="42"/>
        <v>5.7535228680127995E-8</v>
      </c>
      <c r="Q304" s="15">
        <f t="shared" si="44"/>
        <v>4.6997154511338087E-6</v>
      </c>
      <c r="R304" s="16">
        <f t="shared" si="44"/>
        <v>1.9292685979041431E-6</v>
      </c>
      <c r="S304" s="15">
        <f t="shared" si="44"/>
        <v>1.5099386246736667E-8</v>
      </c>
      <c r="T304" s="15">
        <f t="shared" si="44"/>
        <v>8.3474909615765846E-8</v>
      </c>
      <c r="U304" s="15">
        <f t="shared" si="44"/>
        <v>2.8891419039543502E-7</v>
      </c>
      <c r="V304" s="15">
        <f t="shared" si="44"/>
        <v>5.8107405282732483E-9</v>
      </c>
      <c r="W304" s="15">
        <f t="shared" si="44"/>
        <v>8.6662801292971907E-8</v>
      </c>
      <c r="X304" s="15">
        <f t="shared" si="44"/>
        <v>0</v>
      </c>
      <c r="Y304" s="15">
        <f t="shared" si="44"/>
        <v>6.9301016650977916E-7</v>
      </c>
      <c r="Z304" s="15">
        <f t="shared" si="44"/>
        <v>4.969448289469204E-8</v>
      </c>
      <c r="AA304" s="15">
        <f t="shared" si="44"/>
        <v>3.7925069841440431E-7</v>
      </c>
      <c r="AB304" s="15">
        <f t="shared" si="44"/>
        <v>0</v>
      </c>
      <c r="AC304" s="15">
        <f t="shared" si="44"/>
        <v>2.3677962534085842E-8</v>
      </c>
      <c r="AD304" s="15">
        <f t="shared" si="44"/>
        <v>4.2215784694240045E-8</v>
      </c>
      <c r="AE304" s="15">
        <f t="shared" si="43"/>
        <v>3.4409847526071864E-7</v>
      </c>
      <c r="AF304" s="15">
        <f t="shared" si="43"/>
        <v>1.9560171993146858E-8</v>
      </c>
      <c r="AG304" s="15">
        <f t="shared" si="43"/>
        <v>3.2800926963987328E-7</v>
      </c>
      <c r="AH304" s="15">
        <f t="shared" si="43"/>
        <v>0</v>
      </c>
      <c r="AI304" s="15">
        <f t="shared" si="43"/>
        <v>2.9441570292926739E-7</v>
      </c>
      <c r="AJ304" s="15">
        <f t="shared" si="43"/>
        <v>5.4255960125970773E-8</v>
      </c>
      <c r="AK304" s="15">
        <f t="shared" si="43"/>
        <v>2.8933452993525167E-7</v>
      </c>
      <c r="AL304" s="15">
        <f t="shared" si="43"/>
        <v>9.1635261878038886E-8</v>
      </c>
      <c r="AM304" s="15">
        <f t="shared" si="43"/>
        <v>2.6912936066969102E-7</v>
      </c>
      <c r="AN304" s="15">
        <f t="shared" si="43"/>
        <v>7.2513079131789913E-8</v>
      </c>
      <c r="AO304" s="16">
        <f t="shared" si="41"/>
        <v>9.2082426134231813E-8</v>
      </c>
      <c r="AP304" s="15">
        <f t="shared" si="41"/>
        <v>3.1226606830791237E-7</v>
      </c>
      <c r="AR304" s="15">
        <f t="shared" si="41"/>
        <v>2.3941727411543764E-7</v>
      </c>
      <c r="AS304" s="15">
        <f t="shared" si="41"/>
        <v>4.8301558336995608E-8</v>
      </c>
      <c r="AT304" s="15">
        <f t="shared" si="41"/>
        <v>5.6378744907496603E-8</v>
      </c>
      <c r="AU304" s="15">
        <f t="shared" si="41"/>
        <v>8.7151461827208805E-8</v>
      </c>
      <c r="AV304" s="15">
        <f t="shared" si="40"/>
        <v>5.9716243841079654E-8</v>
      </c>
    </row>
    <row r="305" spans="1:48" x14ac:dyDescent="0.2">
      <c r="A305" s="2">
        <v>44470</v>
      </c>
      <c r="B305" s="15">
        <f t="shared" si="42"/>
        <v>3.1580987861982459E-6</v>
      </c>
      <c r="C305" s="15">
        <f t="shared" si="42"/>
        <v>5.0141998668861075E-9</v>
      </c>
      <c r="D305" s="15">
        <f t="shared" si="42"/>
        <v>0</v>
      </c>
      <c r="F305" s="15">
        <f t="shared" si="42"/>
        <v>1.4914560745603948E-6</v>
      </c>
      <c r="G305" s="15">
        <f t="shared" si="42"/>
        <v>0</v>
      </c>
      <c r="I305" s="15">
        <f t="shared" si="42"/>
        <v>1.8903759434844521E-8</v>
      </c>
      <c r="J305" s="15">
        <f t="shared" si="42"/>
        <v>2.144646449263256E-8</v>
      </c>
      <c r="K305" s="15">
        <f t="shared" si="42"/>
        <v>8.1882271237297983E-8</v>
      </c>
      <c r="L305" s="15">
        <f t="shared" si="42"/>
        <v>6.0918113296007964E-7</v>
      </c>
      <c r="M305" s="15">
        <f t="shared" si="42"/>
        <v>0</v>
      </c>
      <c r="N305" s="15">
        <f t="shared" si="42"/>
        <v>1.0754542206293497E-7</v>
      </c>
      <c r="O305" s="15">
        <f t="shared" si="42"/>
        <v>4.4466219255572433E-9</v>
      </c>
      <c r="P305" s="15">
        <f t="shared" si="42"/>
        <v>7.6608831369108764E-7</v>
      </c>
      <c r="Q305" s="15">
        <f t="shared" si="44"/>
        <v>7.2314888186216051E-7</v>
      </c>
      <c r="R305" s="15">
        <f t="shared" si="44"/>
        <v>0</v>
      </c>
      <c r="S305" s="15">
        <f t="shared" si="44"/>
        <v>2.058147569987562E-8</v>
      </c>
      <c r="T305" s="15">
        <f t="shared" si="44"/>
        <v>0</v>
      </c>
      <c r="U305" s="15">
        <f t="shared" si="44"/>
        <v>2.8397269584403541E-7</v>
      </c>
      <c r="V305" s="15">
        <f t="shared" si="44"/>
        <v>2.5783086909491724E-7</v>
      </c>
      <c r="W305" s="15">
        <f t="shared" si="44"/>
        <v>2.1696858536348161E-8</v>
      </c>
      <c r="X305" s="15">
        <f t="shared" si="44"/>
        <v>0</v>
      </c>
      <c r="Y305" s="16">
        <f t="shared" si="44"/>
        <v>5.3579066162924661E-7</v>
      </c>
      <c r="Z305" s="16">
        <f t="shared" si="44"/>
        <v>4.0574562267316931E-7</v>
      </c>
      <c r="AA305" s="15">
        <f t="shared" si="44"/>
        <v>5.4845886893099879E-7</v>
      </c>
      <c r="AB305" s="15">
        <f t="shared" si="44"/>
        <v>0</v>
      </c>
      <c r="AC305" s="15">
        <f t="shared" si="44"/>
        <v>5.1949947159460164E-8</v>
      </c>
      <c r="AD305" s="15">
        <f t="shared" si="44"/>
        <v>2.1932392545371871E-8</v>
      </c>
      <c r="AE305" s="15">
        <f t="shared" si="43"/>
        <v>3.4032244423112613E-8</v>
      </c>
      <c r="AF305" s="15">
        <f t="shared" si="43"/>
        <v>8.6847818280711192E-8</v>
      </c>
      <c r="AG305" s="16">
        <f t="shared" si="43"/>
        <v>1.7015522446709966E-6</v>
      </c>
      <c r="AH305" s="15">
        <f t="shared" si="43"/>
        <v>0</v>
      </c>
      <c r="AI305" s="15">
        <f t="shared" si="43"/>
        <v>3.1632453196666414E-6</v>
      </c>
      <c r="AJ305" s="15">
        <f t="shared" si="43"/>
        <v>7.8568510593065513E-9</v>
      </c>
      <c r="AK305" s="15">
        <f t="shared" si="43"/>
        <v>2.3729800771073448E-7</v>
      </c>
      <c r="AL305" s="15">
        <f t="shared" si="43"/>
        <v>2.601282444237362E-7</v>
      </c>
      <c r="AM305" s="16">
        <f t="shared" si="43"/>
        <v>1.1874014863536902E-7</v>
      </c>
      <c r="AN305" s="15">
        <f t="shared" si="43"/>
        <v>3.2775776975235503E-8</v>
      </c>
      <c r="AO305" s="15">
        <f t="shared" si="43"/>
        <v>1.9092194922499243E-7</v>
      </c>
      <c r="AP305" s="15">
        <f t="shared" si="43"/>
        <v>2.838654860246918E-7</v>
      </c>
      <c r="AR305" s="15">
        <f t="shared" si="43"/>
        <v>2.0349861568998345E-7</v>
      </c>
      <c r="AS305" s="15">
        <f t="shared" si="43"/>
        <v>2.1376295120549002E-9</v>
      </c>
      <c r="AT305" s="15">
        <f t="shared" si="43"/>
        <v>1.0772864599505614E-7</v>
      </c>
      <c r="AU305" s="15">
        <f t="shared" ref="AO305:AU320" si="45">AU128/AU$179</f>
        <v>5.6952364011352329E-8</v>
      </c>
      <c r="AV305" s="15">
        <f t="shared" si="40"/>
        <v>4.7149181197768398E-8</v>
      </c>
    </row>
    <row r="306" spans="1:48" x14ac:dyDescent="0.2">
      <c r="A306" s="2">
        <v>44471</v>
      </c>
      <c r="B306" s="15">
        <f t="shared" si="42"/>
        <v>1.6703749513633634E-8</v>
      </c>
      <c r="C306" s="15">
        <f t="shared" si="42"/>
        <v>2.4987360174704218E-7</v>
      </c>
      <c r="D306" s="15">
        <f t="shared" si="42"/>
        <v>0</v>
      </c>
      <c r="F306" s="15">
        <f t="shared" si="42"/>
        <v>7.3735362687816609E-8</v>
      </c>
      <c r="G306" s="15">
        <f t="shared" si="42"/>
        <v>0</v>
      </c>
      <c r="I306" s="15">
        <f t="shared" si="42"/>
        <v>4.84093818613582E-10</v>
      </c>
      <c r="J306" s="15">
        <f t="shared" si="42"/>
        <v>0</v>
      </c>
      <c r="K306" s="15">
        <f t="shared" si="42"/>
        <v>1.9281063554985294E-8</v>
      </c>
      <c r="L306" s="15">
        <f t="shared" si="42"/>
        <v>2.7066944737521165E-7</v>
      </c>
      <c r="M306" s="15">
        <f t="shared" si="42"/>
        <v>4.6664202195341034E-10</v>
      </c>
      <c r="N306" s="15">
        <f t="shared" si="42"/>
        <v>1.7056031370893948E-7</v>
      </c>
      <c r="O306" s="15">
        <f t="shared" si="42"/>
        <v>2.4750398165402285E-8</v>
      </c>
      <c r="P306" s="15">
        <f t="shared" si="42"/>
        <v>2.0718151625774914E-8</v>
      </c>
      <c r="Q306" s="15">
        <f t="shared" si="44"/>
        <v>8.9923089092648393E-7</v>
      </c>
      <c r="R306" s="15">
        <f t="shared" si="44"/>
        <v>0</v>
      </c>
      <c r="S306" s="15">
        <f t="shared" si="44"/>
        <v>2.1666818946921183E-7</v>
      </c>
      <c r="T306" s="15">
        <f t="shared" si="44"/>
        <v>4.5168539425510655E-9</v>
      </c>
      <c r="U306" s="15">
        <f t="shared" si="44"/>
        <v>2.238581570685877E-7</v>
      </c>
      <c r="V306" s="15">
        <f t="shared" si="44"/>
        <v>3.04312265961871E-8</v>
      </c>
      <c r="W306" s="15">
        <f t="shared" si="44"/>
        <v>1.640627341052535E-8</v>
      </c>
      <c r="X306" s="15">
        <f t="shared" si="44"/>
        <v>2.4586826413613E-9</v>
      </c>
      <c r="Y306" s="15">
        <f t="shared" si="44"/>
        <v>2.6382956896575162E-7</v>
      </c>
      <c r="Z306" s="15">
        <f t="shared" si="44"/>
        <v>2.9703875452300351E-7</v>
      </c>
      <c r="AA306" s="15">
        <f t="shared" si="44"/>
        <v>3.864314818546073E-7</v>
      </c>
      <c r="AB306" s="15">
        <f t="shared" si="44"/>
        <v>0</v>
      </c>
      <c r="AC306" s="15">
        <f t="shared" si="44"/>
        <v>1.3145832102989777E-8</v>
      </c>
      <c r="AD306" s="15">
        <f t="shared" si="44"/>
        <v>4.3802258690656994E-8</v>
      </c>
      <c r="AE306" s="16">
        <f t="shared" si="43"/>
        <v>3.215724889459293E-7</v>
      </c>
      <c r="AF306" s="16">
        <f t="shared" si="43"/>
        <v>2.0628337580246494E-7</v>
      </c>
      <c r="AG306" s="15">
        <f t="shared" si="43"/>
        <v>5.3028838973227032E-8</v>
      </c>
      <c r="AH306" s="15">
        <f t="shared" si="43"/>
        <v>8.7832148174145596E-9</v>
      </c>
      <c r="AI306" s="15">
        <f t="shared" si="43"/>
        <v>2.382167938152899E-6</v>
      </c>
      <c r="AJ306" s="15">
        <f t="shared" si="43"/>
        <v>4.2831410969187172E-9</v>
      </c>
      <c r="AK306" s="15">
        <f t="shared" si="43"/>
        <v>2.2459412600395465E-7</v>
      </c>
      <c r="AL306" s="15">
        <f t="shared" si="43"/>
        <v>1.3711489455113078E-7</v>
      </c>
      <c r="AM306" s="15">
        <f t="shared" si="43"/>
        <v>5.4273608168996967E-7</v>
      </c>
      <c r="AO306" s="15">
        <f t="shared" si="45"/>
        <v>6.4604612758686614E-8</v>
      </c>
      <c r="AP306" s="15">
        <f t="shared" si="45"/>
        <v>1.2751126897917004E-7</v>
      </c>
      <c r="AR306" s="16">
        <f t="shared" si="45"/>
        <v>1.6466416540351185E-7</v>
      </c>
      <c r="AS306" s="15">
        <f t="shared" si="45"/>
        <v>9.3503662672177093E-10</v>
      </c>
      <c r="AT306" s="16">
        <f t="shared" si="45"/>
        <v>1.0420396365898066E-7</v>
      </c>
      <c r="AU306" s="15">
        <f t="shared" si="45"/>
        <v>7.8888474352120077E-8</v>
      </c>
      <c r="AV306" s="15">
        <f t="shared" si="40"/>
        <v>3.7469866447608699E-8</v>
      </c>
    </row>
    <row r="307" spans="1:48" x14ac:dyDescent="0.2">
      <c r="A307" s="2">
        <v>44472</v>
      </c>
      <c r="B307" s="15">
        <f t="shared" si="42"/>
        <v>2.5287869213309115E-9</v>
      </c>
      <c r="C307" s="15">
        <f t="shared" si="42"/>
        <v>0</v>
      </c>
      <c r="D307" s="15">
        <f t="shared" si="42"/>
        <v>7.1947911014028968E-8</v>
      </c>
      <c r="F307" s="15">
        <f t="shared" si="42"/>
        <v>0</v>
      </c>
      <c r="G307" s="15">
        <f t="shared" si="42"/>
        <v>0</v>
      </c>
      <c r="I307" s="15">
        <f t="shared" si="42"/>
        <v>2.122682004384883E-7</v>
      </c>
      <c r="J307" s="15">
        <f t="shared" si="42"/>
        <v>1.6097339794705938E-10</v>
      </c>
      <c r="K307" s="15">
        <f t="shared" si="42"/>
        <v>1.5574540714756806E-8</v>
      </c>
      <c r="L307" s="15">
        <f t="shared" si="42"/>
        <v>0</v>
      </c>
      <c r="M307" s="15">
        <f t="shared" si="42"/>
        <v>4.044079468878563E-9</v>
      </c>
      <c r="N307" s="15">
        <f t="shared" si="42"/>
        <v>6.4959989548128421E-8</v>
      </c>
      <c r="O307" s="15">
        <f t="shared" si="42"/>
        <v>5.0200469534985811E-8</v>
      </c>
      <c r="P307" s="15">
        <f t="shared" si="42"/>
        <v>1.1496353213877311E-8</v>
      </c>
      <c r="Q307" s="15">
        <f t="shared" si="44"/>
        <v>1.0780043408706154E-6</v>
      </c>
      <c r="R307" s="15">
        <f t="shared" si="44"/>
        <v>0</v>
      </c>
      <c r="S307" s="15">
        <f t="shared" si="44"/>
        <v>6.7748438841507694E-7</v>
      </c>
      <c r="T307" s="15">
        <f t="shared" si="44"/>
        <v>8.5547878231721163E-8</v>
      </c>
      <c r="U307" s="15">
        <f t="shared" si="44"/>
        <v>1.5578829401205945E-7</v>
      </c>
      <c r="V307" s="15">
        <f t="shared" si="44"/>
        <v>1.49717981698178E-7</v>
      </c>
      <c r="W307" s="15">
        <f t="shared" si="44"/>
        <v>5.4601688198591447E-9</v>
      </c>
      <c r="X307" s="15">
        <f t="shared" si="44"/>
        <v>0</v>
      </c>
      <c r="Y307" s="15">
        <f t="shared" si="44"/>
        <v>3.5015873209045379E-8</v>
      </c>
      <c r="Z307" s="15">
        <f t="shared" si="44"/>
        <v>1.1883210956403974E-8</v>
      </c>
      <c r="AA307" s="15">
        <f t="shared" si="44"/>
        <v>5.9961403613389805E-7</v>
      </c>
      <c r="AB307" s="15">
        <f t="shared" si="44"/>
        <v>0</v>
      </c>
      <c r="AC307" s="15">
        <f t="shared" si="44"/>
        <v>6.6843412291625977E-8</v>
      </c>
      <c r="AD307" s="15">
        <f t="shared" si="44"/>
        <v>1.0040859571078376E-8</v>
      </c>
      <c r="AE307" s="15">
        <f t="shared" si="43"/>
        <v>5.6946330821180627E-8</v>
      </c>
      <c r="AF307" s="15">
        <f t="shared" si="43"/>
        <v>1.7250817176774443E-7</v>
      </c>
      <c r="AG307" s="15">
        <f t="shared" si="43"/>
        <v>1.335114729343643E-7</v>
      </c>
      <c r="AH307" s="15">
        <f t="shared" si="43"/>
        <v>3.9511588763618292E-8</v>
      </c>
      <c r="AI307" s="16">
        <f t="shared" si="43"/>
        <v>1.4771740710689913E-6</v>
      </c>
      <c r="AJ307" s="15">
        <f t="shared" si="43"/>
        <v>2.8545503341397464E-9</v>
      </c>
      <c r="AK307" s="15">
        <f t="shared" si="43"/>
        <v>2.0214043183604866E-7</v>
      </c>
      <c r="AL307" s="15">
        <f t="shared" si="43"/>
        <v>1.4772115185636425E-7</v>
      </c>
      <c r="AM307" s="15">
        <f t="shared" si="43"/>
        <v>1.7933543468930112E-8</v>
      </c>
      <c r="AO307" s="15">
        <f t="shared" si="45"/>
        <v>5.2942206389800636E-8</v>
      </c>
      <c r="AP307" s="15">
        <f t="shared" si="45"/>
        <v>1.25874201658861E-7</v>
      </c>
      <c r="AR307" s="15">
        <f t="shared" si="45"/>
        <v>6.1833546469141126E-8</v>
      </c>
      <c r="AS307" s="15">
        <f t="shared" si="45"/>
        <v>1.4425089783692176E-8</v>
      </c>
      <c r="AT307" s="15">
        <f t="shared" si="45"/>
        <v>7.9271415455193606E-8</v>
      </c>
      <c r="AU307" s="15">
        <f t="shared" si="45"/>
        <v>5.5866814726036461E-8</v>
      </c>
      <c r="AV307" s="15">
        <f t="shared" si="40"/>
        <v>2.0290814101849577E-8</v>
      </c>
    </row>
    <row r="308" spans="1:48" x14ac:dyDescent="0.2">
      <c r="A308" s="2">
        <v>44473</v>
      </c>
      <c r="B308" s="15">
        <f t="shared" si="42"/>
        <v>0</v>
      </c>
      <c r="C308" s="15">
        <f t="shared" si="42"/>
        <v>3.2357329188590409E-8</v>
      </c>
      <c r="D308" s="15">
        <f t="shared" si="42"/>
        <v>8.3499418088482193E-8</v>
      </c>
      <c r="F308" s="15">
        <f t="shared" si="42"/>
        <v>3.5004910208764803E-9</v>
      </c>
      <c r="G308" s="15">
        <f t="shared" si="42"/>
        <v>0</v>
      </c>
      <c r="I308" s="16">
        <f t="shared" si="42"/>
        <v>5.2090446156890486E-7</v>
      </c>
      <c r="J308" s="15">
        <f t="shared" si="42"/>
        <v>4.6681679825426276E-9</v>
      </c>
      <c r="K308" s="15">
        <f t="shared" si="42"/>
        <v>1.6884428212435971E-8</v>
      </c>
      <c r="L308" s="15">
        <f t="shared" si="42"/>
        <v>0</v>
      </c>
      <c r="M308" s="15">
        <f t="shared" si="42"/>
        <v>0</v>
      </c>
      <c r="N308" s="16">
        <f t="shared" si="42"/>
        <v>6.8502328731135082E-8</v>
      </c>
      <c r="O308" s="15">
        <f t="shared" si="42"/>
        <v>2.4841872886977073E-8</v>
      </c>
      <c r="P308" s="15">
        <f t="shared" si="42"/>
        <v>3.7584589061944805E-7</v>
      </c>
      <c r="Q308" s="15">
        <f t="shared" si="44"/>
        <v>1.6680571560229326E-8</v>
      </c>
      <c r="R308" s="15">
        <f t="shared" si="44"/>
        <v>0</v>
      </c>
      <c r="S308" s="15">
        <f t="shared" si="44"/>
        <v>0</v>
      </c>
      <c r="T308" s="15">
        <f t="shared" si="44"/>
        <v>3.4981372513172681E-8</v>
      </c>
      <c r="U308" s="15">
        <f t="shared" si="44"/>
        <v>5.3484193396092706E-8</v>
      </c>
      <c r="V308" s="15">
        <f t="shared" si="44"/>
        <v>1.0051027651502785E-8</v>
      </c>
      <c r="W308" s="15">
        <f t="shared" si="44"/>
        <v>3.4859971405612285E-8</v>
      </c>
      <c r="X308" s="15">
        <f t="shared" si="44"/>
        <v>0</v>
      </c>
      <c r="Y308" s="15">
        <f t="shared" si="44"/>
        <v>1.0720134950817005E-9</v>
      </c>
      <c r="Z308" s="15">
        <f t="shared" si="44"/>
        <v>3.2148813411857504E-7</v>
      </c>
      <c r="AA308" s="15">
        <f t="shared" si="44"/>
        <v>2.6197073487504583E-7</v>
      </c>
      <c r="AB308" s="15">
        <f t="shared" si="44"/>
        <v>7.7558101602500019E-9</v>
      </c>
      <c r="AC308" s="15">
        <f t="shared" si="44"/>
        <v>7.5467899000471376E-8</v>
      </c>
      <c r="AD308" s="16">
        <f t="shared" si="44"/>
        <v>1.4750424029536491E-7</v>
      </c>
      <c r="AE308" s="15">
        <f t="shared" si="43"/>
        <v>0</v>
      </c>
      <c r="AF308" s="15">
        <f t="shared" si="43"/>
        <v>5.6762140440404485E-9</v>
      </c>
      <c r="AG308" s="15">
        <f t="shared" si="43"/>
        <v>1.0546394846178596E-7</v>
      </c>
      <c r="AH308" s="15">
        <f t="shared" si="43"/>
        <v>0</v>
      </c>
      <c r="AI308" s="15">
        <f t="shared" si="43"/>
        <v>2.0290145645338967E-7</v>
      </c>
      <c r="AJ308" s="15">
        <f t="shared" si="43"/>
        <v>2.2831727393627107E-8</v>
      </c>
      <c r="AK308" s="16">
        <f t="shared" si="43"/>
        <v>1.0196998295299434E-7</v>
      </c>
      <c r="AL308" s="15">
        <f t="shared" si="43"/>
        <v>4.1498730801395983E-8</v>
      </c>
      <c r="AM308" s="15">
        <f t="shared" si="43"/>
        <v>3.6835395447563529E-8</v>
      </c>
      <c r="AO308" s="15">
        <f t="shared" si="45"/>
        <v>3.6051104635235512E-8</v>
      </c>
      <c r="AP308" s="15">
        <f t="shared" si="45"/>
        <v>7.9533048547855157E-8</v>
      </c>
      <c r="AR308" s="15">
        <f t="shared" si="45"/>
        <v>1.0639384183295588E-7</v>
      </c>
      <c r="AS308" s="15">
        <f t="shared" si="45"/>
        <v>2.881352157482841E-8</v>
      </c>
      <c r="AT308" s="15">
        <f t="shared" si="45"/>
        <v>5.4938093555968741E-8</v>
      </c>
      <c r="AU308" s="15">
        <f t="shared" si="45"/>
        <v>2.2688609975061699E-8</v>
      </c>
      <c r="AV308" s="15">
        <f t="shared" si="40"/>
        <v>3.2590888406754441E-8</v>
      </c>
    </row>
    <row r="309" spans="1:48" x14ac:dyDescent="0.2">
      <c r="A309" s="2">
        <v>44474</v>
      </c>
      <c r="B309" s="15">
        <f t="shared" si="42"/>
        <v>1.3168279208929522E-6</v>
      </c>
      <c r="C309" s="15">
        <f t="shared" si="42"/>
        <v>3.3063196377897197E-8</v>
      </c>
      <c r="D309" s="15">
        <f t="shared" si="42"/>
        <v>0</v>
      </c>
      <c r="F309" s="15">
        <f t="shared" si="42"/>
        <v>0</v>
      </c>
      <c r="G309" s="15">
        <f t="shared" si="42"/>
        <v>0</v>
      </c>
      <c r="I309" s="15">
        <f t="shared" si="42"/>
        <v>7.3624983632156503E-7</v>
      </c>
      <c r="J309" s="15">
        <f t="shared" si="42"/>
        <v>4.8273232613778019E-9</v>
      </c>
      <c r="K309" s="15">
        <f t="shared" si="42"/>
        <v>2.3844193099936283E-8</v>
      </c>
      <c r="L309" s="15">
        <f t="shared" si="42"/>
        <v>3.0928445111756931E-7</v>
      </c>
      <c r="M309" s="15">
        <f t="shared" si="42"/>
        <v>3.1098214720857444E-10</v>
      </c>
      <c r="N309" s="15">
        <f t="shared" si="42"/>
        <v>6.3577773322682666E-8</v>
      </c>
      <c r="O309" s="15">
        <f t="shared" si="42"/>
        <v>8.1812283357082478E-9</v>
      </c>
      <c r="P309" s="15">
        <f t="shared" si="42"/>
        <v>1.4779261243269176E-8</v>
      </c>
      <c r="Q309" s="15">
        <f t="shared" si="44"/>
        <v>9.4485496643004404E-8</v>
      </c>
      <c r="R309" s="15">
        <f t="shared" si="44"/>
        <v>0</v>
      </c>
      <c r="S309" s="15">
        <f t="shared" si="44"/>
        <v>0</v>
      </c>
      <c r="T309" s="15">
        <f t="shared" si="44"/>
        <v>3.0424545918364225E-8</v>
      </c>
      <c r="U309" s="15">
        <f t="shared" si="44"/>
        <v>7.5551365027334044E-8</v>
      </c>
      <c r="V309" s="15">
        <f t="shared" si="44"/>
        <v>1.703429144120701E-8</v>
      </c>
      <c r="W309" s="15">
        <f t="shared" si="44"/>
        <v>6.9598692869346873E-8</v>
      </c>
      <c r="X309" s="15">
        <f t="shared" si="44"/>
        <v>0</v>
      </c>
      <c r="Y309" s="15">
        <f t="shared" si="44"/>
        <v>3.9814192931583642E-9</v>
      </c>
      <c r="Z309" s="15">
        <f t="shared" si="44"/>
        <v>1.3810905315221483E-7</v>
      </c>
      <c r="AA309" s="15">
        <f t="shared" si="44"/>
        <v>1.8080080249491908E-7</v>
      </c>
      <c r="AB309" s="15">
        <f t="shared" si="44"/>
        <v>1.368172833579462E-9</v>
      </c>
      <c r="AC309" s="15">
        <f t="shared" si="44"/>
        <v>7.1721192276731096E-8</v>
      </c>
      <c r="AD309" s="15">
        <f t="shared" si="44"/>
        <v>1.1106704706161244E-7</v>
      </c>
      <c r="AE309" s="15">
        <f t="shared" si="43"/>
        <v>5.9047928595750312E-7</v>
      </c>
      <c r="AF309" s="15">
        <f t="shared" si="43"/>
        <v>3.6421996001695038E-8</v>
      </c>
      <c r="AG309" s="15">
        <f t="shared" si="43"/>
        <v>8.7989003888485488E-8</v>
      </c>
      <c r="AH309" s="15">
        <f t="shared" si="43"/>
        <v>0</v>
      </c>
      <c r="AI309" s="15">
        <f t="shared" si="43"/>
        <v>3.2324950789065361E-7</v>
      </c>
      <c r="AJ309" s="15">
        <f t="shared" si="43"/>
        <v>3.3241824526452104E-8</v>
      </c>
      <c r="AK309" s="15">
        <f t="shared" si="43"/>
        <v>3.6334257139024913E-8</v>
      </c>
      <c r="AL309" s="15">
        <f t="shared" si="43"/>
        <v>3.827378795403243E-8</v>
      </c>
      <c r="AM309" s="15">
        <f t="shared" si="43"/>
        <v>6.5443894615382379E-8</v>
      </c>
      <c r="AO309" s="15">
        <f t="shared" si="45"/>
        <v>3.237421543490255E-8</v>
      </c>
      <c r="AP309" s="15">
        <f t="shared" si="45"/>
        <v>6.8709241656223421E-8</v>
      </c>
      <c r="AR309" s="15">
        <f t="shared" si="45"/>
        <v>9.5998921884248547E-8</v>
      </c>
      <c r="AS309" s="15">
        <f t="shared" si="45"/>
        <v>2.7542964173013936E-8</v>
      </c>
      <c r="AT309" s="15">
        <f t="shared" si="45"/>
        <v>6.4592309152815526E-8</v>
      </c>
      <c r="AU309" s="15">
        <f t="shared" si="45"/>
        <v>1.1695858669819571E-8</v>
      </c>
      <c r="AV309" s="15">
        <f t="shared" si="40"/>
        <v>4.0869743348448373E-8</v>
      </c>
    </row>
    <row r="310" spans="1:48" x14ac:dyDescent="0.2">
      <c r="A310" s="2">
        <v>44475</v>
      </c>
      <c r="B310" s="15">
        <f t="shared" si="42"/>
        <v>2.3267233317246748E-8</v>
      </c>
      <c r="C310" s="15">
        <f t="shared" si="42"/>
        <v>3.7938622259539662E-8</v>
      </c>
      <c r="D310" s="15">
        <f t="shared" si="42"/>
        <v>0</v>
      </c>
      <c r="F310" s="15">
        <f t="shared" si="42"/>
        <v>6.1669688691411488E-7</v>
      </c>
      <c r="G310" s="15">
        <f t="shared" si="42"/>
        <v>0</v>
      </c>
      <c r="I310" s="15">
        <f t="shared" si="42"/>
        <v>0</v>
      </c>
      <c r="J310" s="15">
        <f t="shared" si="42"/>
        <v>1.6084820151591814E-10</v>
      </c>
      <c r="K310" s="15">
        <f t="shared" si="42"/>
        <v>2.0581208804342633E-8</v>
      </c>
      <c r="L310" s="15">
        <f t="shared" si="42"/>
        <v>1.311436463301153E-7</v>
      </c>
      <c r="M310" s="15">
        <f t="shared" si="42"/>
        <v>1.0884103623314505E-9</v>
      </c>
      <c r="N310" s="15">
        <f t="shared" si="42"/>
        <v>0</v>
      </c>
      <c r="O310" s="15">
        <f t="shared" si="42"/>
        <v>1.6195679237092124E-8</v>
      </c>
      <c r="P310" s="16">
        <f t="shared" si="42"/>
        <v>5.1811785526311843E-7</v>
      </c>
      <c r="Q310" s="16">
        <f t="shared" si="44"/>
        <v>7.6896533257879094E-7</v>
      </c>
      <c r="R310" s="15">
        <f t="shared" si="44"/>
        <v>0</v>
      </c>
      <c r="S310" s="15">
        <f t="shared" si="44"/>
        <v>0</v>
      </c>
      <c r="T310" s="15">
        <f t="shared" si="44"/>
        <v>3.1944622591174805E-9</v>
      </c>
      <c r="U310" s="15">
        <f t="shared" si="44"/>
        <v>3.6998039261615695E-8</v>
      </c>
      <c r="V310" s="15">
        <f t="shared" si="44"/>
        <v>2.2125305528867724E-7</v>
      </c>
      <c r="W310" s="15">
        <f t="shared" si="44"/>
        <v>6.6160127625336315E-10</v>
      </c>
      <c r="X310" s="15">
        <f t="shared" si="44"/>
        <v>3.1459549936233388E-8</v>
      </c>
      <c r="Y310" s="15">
        <f t="shared" si="44"/>
        <v>1.0868838256508947E-8</v>
      </c>
      <c r="Z310" s="15">
        <f t="shared" si="44"/>
        <v>1.6629220218186102E-8</v>
      </c>
      <c r="AA310" s="15">
        <f t="shared" si="44"/>
        <v>1.093045035203366E-7</v>
      </c>
      <c r="AB310" s="15">
        <f t="shared" si="44"/>
        <v>3.6938287331043933E-8</v>
      </c>
      <c r="AC310" s="15">
        <f t="shared" si="44"/>
        <v>4.2414351892967737E-8</v>
      </c>
      <c r="AD310" s="15">
        <f t="shared" si="44"/>
        <v>4.6624197721055836E-8</v>
      </c>
      <c r="AE310" s="15">
        <f t="shared" si="43"/>
        <v>5.6908046591230146E-8</v>
      </c>
      <c r="AF310" s="15">
        <f t="shared" si="43"/>
        <v>1.4766055451506479E-7</v>
      </c>
      <c r="AG310" s="15">
        <f t="shared" si="43"/>
        <v>1.1396913862746157E-9</v>
      </c>
      <c r="AH310" s="15">
        <f t="shared" si="43"/>
        <v>8.0368733385371739E-9</v>
      </c>
      <c r="AI310" s="15">
        <f t="shared" si="43"/>
        <v>1.9121103076701629E-7</v>
      </c>
      <c r="AJ310" s="15">
        <f t="shared" si="43"/>
        <v>3.3162744570059528E-8</v>
      </c>
      <c r="AK310" s="15">
        <f t="shared" si="43"/>
        <v>5.7580520046486879E-8</v>
      </c>
      <c r="AL310" s="15">
        <f t="shared" si="43"/>
        <v>2.8849617497289844E-8</v>
      </c>
      <c r="AM310" s="15">
        <f t="shared" si="43"/>
        <v>9.3998815522680246E-8</v>
      </c>
      <c r="AO310" s="15">
        <f t="shared" si="45"/>
        <v>7.5569608024644942E-8</v>
      </c>
      <c r="AP310" s="15">
        <f t="shared" si="45"/>
        <v>4.1395842117497824E-7</v>
      </c>
      <c r="AR310" s="15">
        <f t="shared" si="45"/>
        <v>1.3877149853220801E-7</v>
      </c>
      <c r="AS310" s="15">
        <f t="shared" si="45"/>
        <v>1.911389130801288E-8</v>
      </c>
      <c r="AT310" s="15">
        <f t="shared" si="45"/>
        <v>8.9979451432490281E-8</v>
      </c>
      <c r="AU310" s="15">
        <f t="shared" si="45"/>
        <v>1.3990878847475256E-8</v>
      </c>
      <c r="AV310" s="15">
        <f t="shared" si="40"/>
        <v>3.9201267121369694E-8</v>
      </c>
    </row>
    <row r="311" spans="1:48" x14ac:dyDescent="0.2">
      <c r="A311" s="2">
        <v>44476</v>
      </c>
      <c r="B311" s="15">
        <f t="shared" ref="B311:D326" si="46">B134/B$179</f>
        <v>3.3200788513035618E-9</v>
      </c>
      <c r="C311" s="15">
        <f t="shared" si="46"/>
        <v>1.541069875682537E-7</v>
      </c>
      <c r="D311" s="15">
        <f t="shared" si="46"/>
        <v>0</v>
      </c>
      <c r="F311" s="15">
        <f t="shared" ref="F311:U326" si="47">F134/F$179</f>
        <v>2.2250163695682845E-7</v>
      </c>
      <c r="G311" s="15">
        <f t="shared" si="47"/>
        <v>6.4707032729794231E-7</v>
      </c>
      <c r="I311" s="15">
        <f t="shared" si="47"/>
        <v>0</v>
      </c>
      <c r="J311" s="15">
        <f t="shared" si="47"/>
        <v>2.0909995152619189E-8</v>
      </c>
      <c r="K311" s="15">
        <f t="shared" si="47"/>
        <v>1.921568086492969E-8</v>
      </c>
      <c r="L311" s="15">
        <f t="shared" si="47"/>
        <v>3.4180315679857712E-7</v>
      </c>
      <c r="M311" s="15">
        <f t="shared" si="47"/>
        <v>6.6853656468187079E-9</v>
      </c>
      <c r="N311" s="15">
        <f t="shared" si="47"/>
        <v>2.5707016541218351E-9</v>
      </c>
      <c r="O311" s="15">
        <f t="shared" si="47"/>
        <v>3.2028842141557448E-8</v>
      </c>
      <c r="P311" s="15">
        <f t="shared" si="47"/>
        <v>0</v>
      </c>
      <c r="Q311" s="15">
        <f t="shared" si="44"/>
        <v>1.1979338276926723E-7</v>
      </c>
      <c r="R311" s="15">
        <f t="shared" si="44"/>
        <v>0</v>
      </c>
      <c r="S311" s="15">
        <f t="shared" si="44"/>
        <v>0</v>
      </c>
      <c r="T311" s="15">
        <f t="shared" si="44"/>
        <v>0</v>
      </c>
      <c r="U311" s="15">
        <f t="shared" si="44"/>
        <v>3.3587304797619691E-8</v>
      </c>
      <c r="V311" s="15">
        <f t="shared" si="44"/>
        <v>5.609684828462307E-9</v>
      </c>
      <c r="W311" s="15">
        <f t="shared" si="44"/>
        <v>8.4459072024941148E-8</v>
      </c>
      <c r="X311" s="15">
        <f t="shared" si="44"/>
        <v>2.247707407633723E-9</v>
      </c>
      <c r="Z311" s="15">
        <f t="shared" si="44"/>
        <v>1.7457443240224818E-8</v>
      </c>
      <c r="AA311" s="15">
        <f t="shared" si="44"/>
        <v>1.0784587862129531E-7</v>
      </c>
      <c r="AB311" s="15">
        <f t="shared" si="44"/>
        <v>7.2837857247957948E-9</v>
      </c>
      <c r="AC311" s="15">
        <f t="shared" si="44"/>
        <v>7.3585246589047304E-8</v>
      </c>
      <c r="AD311" s="15">
        <f t="shared" si="44"/>
        <v>2.2380772533702073E-8</v>
      </c>
      <c r="AE311" s="15">
        <f t="shared" si="43"/>
        <v>4.8685548948795186E-8</v>
      </c>
      <c r="AF311" s="15">
        <f t="shared" si="43"/>
        <v>7.9783849047421129E-8</v>
      </c>
      <c r="AG311" s="15">
        <f t="shared" si="43"/>
        <v>6.6897586041065361E-7</v>
      </c>
      <c r="AH311" s="15">
        <f t="shared" si="43"/>
        <v>4.6746049151746925E-8</v>
      </c>
      <c r="AI311" s="15">
        <f t="shared" si="43"/>
        <v>7.8055965581870876E-7</v>
      </c>
      <c r="AJ311" s="15">
        <f t="shared" si="43"/>
        <v>3.2611410829538234E-8</v>
      </c>
      <c r="AK311" s="15">
        <f t="shared" si="43"/>
        <v>6.0184434603323599E-8</v>
      </c>
      <c r="AL311" s="15">
        <f t="shared" si="43"/>
        <v>6.0419721394139202E-8</v>
      </c>
      <c r="AM311" s="15">
        <f t="shared" si="43"/>
        <v>3.0149958878745174E-8</v>
      </c>
      <c r="AP311" s="15">
        <f t="shared" si="45"/>
        <v>4.0867766362335169E-7</v>
      </c>
      <c r="AR311" s="15">
        <f t="shared" si="45"/>
        <v>9.4229336000870648E-8</v>
      </c>
      <c r="AS311" s="15">
        <f t="shared" si="45"/>
        <v>1.4920847735867126E-7</v>
      </c>
      <c r="AT311" s="15">
        <f t="shared" si="45"/>
        <v>8.6572011752720146E-8</v>
      </c>
      <c r="AU311" s="15">
        <f t="shared" si="45"/>
        <v>5.1679687570118921E-9</v>
      </c>
      <c r="AV311" s="15">
        <f t="shared" si="40"/>
        <v>4.1889743085229978E-8</v>
      </c>
    </row>
    <row r="312" spans="1:48" x14ac:dyDescent="0.2">
      <c r="A312" s="2">
        <v>44477</v>
      </c>
      <c r="B312" s="15">
        <f t="shared" si="46"/>
        <v>6.6390700945878837E-9</v>
      </c>
      <c r="C312" s="15">
        <f t="shared" si="46"/>
        <v>0</v>
      </c>
      <c r="D312" s="15">
        <f t="shared" si="46"/>
        <v>6.9966518465615266E-7</v>
      </c>
      <c r="F312" s="15">
        <f t="shared" si="47"/>
        <v>1.2815368985784529E-6</v>
      </c>
      <c r="G312" s="15">
        <f t="shared" si="47"/>
        <v>2.0637840486420196E-10</v>
      </c>
      <c r="I312" s="15">
        <f t="shared" si="47"/>
        <v>0</v>
      </c>
      <c r="J312" s="15">
        <f t="shared" si="47"/>
        <v>1.6780143050433679E-7</v>
      </c>
      <c r="K312" s="15">
        <f t="shared" si="47"/>
        <v>2.2377295611908632E-8</v>
      </c>
      <c r="L312" s="16">
        <f t="shared" si="47"/>
        <v>4.8403717733292768E-8</v>
      </c>
      <c r="N312" s="15">
        <f t="shared" si="47"/>
        <v>6.8158536172021439E-8</v>
      </c>
      <c r="P312" s="15">
        <f t="shared" si="47"/>
        <v>1.8702269179048466E-9</v>
      </c>
      <c r="Q312" s="15">
        <f t="shared" si="44"/>
        <v>6.8774654344876526E-8</v>
      </c>
      <c r="R312" s="15">
        <f t="shared" si="44"/>
        <v>0</v>
      </c>
      <c r="S312" s="15">
        <f t="shared" si="44"/>
        <v>0</v>
      </c>
      <c r="T312" s="16">
        <f t="shared" si="44"/>
        <v>5.3216986950574819E-8</v>
      </c>
      <c r="U312" s="15">
        <f t="shared" si="44"/>
        <v>2.0141895395177087E-7</v>
      </c>
      <c r="V312" s="15">
        <f t="shared" si="44"/>
        <v>4.5727389335252912E-8</v>
      </c>
      <c r="W312" s="15">
        <f t="shared" si="44"/>
        <v>6.5624510784396502E-10</v>
      </c>
      <c r="X312" s="15">
        <f t="shared" si="44"/>
        <v>1.449440666405439E-10</v>
      </c>
      <c r="Z312" s="15">
        <f t="shared" si="44"/>
        <v>2.9534245006871767E-8</v>
      </c>
      <c r="AA312" s="15">
        <f t="shared" si="44"/>
        <v>1.7604883699331134E-8</v>
      </c>
      <c r="AB312" s="15">
        <f t="shared" si="44"/>
        <v>0</v>
      </c>
      <c r="AC312" s="15">
        <f t="shared" si="44"/>
        <v>1.4471063772546891E-7</v>
      </c>
      <c r="AD312" s="15">
        <f t="shared" si="44"/>
        <v>5.2063982592279712E-8</v>
      </c>
      <c r="AE312" s="15">
        <f t="shared" si="43"/>
        <v>2.8844873275617418E-8</v>
      </c>
      <c r="AF312" s="15">
        <f t="shared" si="43"/>
        <v>5.1674044251303198E-8</v>
      </c>
      <c r="AG312" s="15">
        <f t="shared" si="43"/>
        <v>1.5528023600138199E-7</v>
      </c>
      <c r="AH312" s="15">
        <f t="shared" si="43"/>
        <v>4.1561105953920671E-8</v>
      </c>
      <c r="AI312" s="15">
        <f t="shared" si="43"/>
        <v>5.5968484248280675E-7</v>
      </c>
      <c r="AJ312" s="15">
        <f t="shared" si="43"/>
        <v>4.1494293634010545E-8</v>
      </c>
      <c r="AK312" s="15">
        <f t="shared" si="43"/>
        <v>5.246664643918683E-8</v>
      </c>
      <c r="AL312" s="15">
        <f t="shared" si="43"/>
        <v>1.665195665069934E-7</v>
      </c>
      <c r="AM312" s="15">
        <f t="shared" si="43"/>
        <v>2.2382650783599444E-9</v>
      </c>
      <c r="AP312" s="15">
        <f t="shared" si="45"/>
        <v>3.6587656980387639E-7</v>
      </c>
      <c r="AR312" s="15">
        <f t="shared" si="45"/>
        <v>4.4888665138052972E-8</v>
      </c>
      <c r="AS312" s="15">
        <f t="shared" si="45"/>
        <v>7.5989452679662947E-8</v>
      </c>
      <c r="AT312" s="15">
        <f t="shared" si="45"/>
        <v>5.5298907994294202E-8</v>
      </c>
      <c r="AU312" s="15">
        <f t="shared" si="45"/>
        <v>4.4501458805123034E-9</v>
      </c>
      <c r="AV312" s="15">
        <f t="shared" si="40"/>
        <v>1.8140007231126308E-8</v>
      </c>
    </row>
    <row r="313" spans="1:48" x14ac:dyDescent="0.2">
      <c r="A313" s="2">
        <v>44478</v>
      </c>
      <c r="B313" s="15">
        <f t="shared" si="46"/>
        <v>9.400689045002356E-7</v>
      </c>
      <c r="C313" s="15">
        <f t="shared" si="46"/>
        <v>1.878195717144296E-7</v>
      </c>
      <c r="D313" s="15">
        <f t="shared" si="46"/>
        <v>0</v>
      </c>
      <c r="F313" s="16">
        <f t="shared" si="47"/>
        <v>1.8422039853659272E-6</v>
      </c>
      <c r="G313" s="15">
        <f t="shared" si="47"/>
        <v>0</v>
      </c>
      <c r="I313" s="15">
        <f t="shared" si="47"/>
        <v>8.7837074355613569E-9</v>
      </c>
      <c r="J313" s="15">
        <f t="shared" si="47"/>
        <v>9.5059845413654033E-10</v>
      </c>
      <c r="L313" s="15">
        <f t="shared" si="47"/>
        <v>3.3388146318866784E-7</v>
      </c>
      <c r="N313" s="15">
        <f t="shared" si="47"/>
        <v>5.7876230800944976E-11</v>
      </c>
      <c r="P313" s="15">
        <f t="shared" si="47"/>
        <v>1.8076911213290789E-8</v>
      </c>
      <c r="Q313" s="15">
        <f t="shared" si="44"/>
        <v>4.0293501696953594E-7</v>
      </c>
      <c r="R313" s="15">
        <f t="shared" si="44"/>
        <v>0</v>
      </c>
      <c r="S313" s="15">
        <f t="shared" si="44"/>
        <v>0</v>
      </c>
      <c r="T313" s="15">
        <f t="shared" si="44"/>
        <v>2.2395390411723642E-8</v>
      </c>
      <c r="U313" s="16">
        <f t="shared" si="44"/>
        <v>9.5206013520912796E-7</v>
      </c>
      <c r="V313" s="15">
        <f t="shared" si="44"/>
        <v>8.2633738031032415E-8</v>
      </c>
      <c r="W313" s="15">
        <f t="shared" si="44"/>
        <v>3.7184883088142814E-9</v>
      </c>
      <c r="X313" s="15">
        <f t="shared" si="44"/>
        <v>3.7563512225830049E-8</v>
      </c>
      <c r="Z313" s="15">
        <f t="shared" si="44"/>
        <v>1.1231338584817487E-8</v>
      </c>
      <c r="AA313" s="15">
        <f t="shared" si="44"/>
        <v>3.5593633862794748E-8</v>
      </c>
      <c r="AB313" s="15">
        <f t="shared" si="44"/>
        <v>0</v>
      </c>
      <c r="AC313" s="15">
        <f t="shared" si="44"/>
        <v>6.7479834943434058E-8</v>
      </c>
      <c r="AD313" s="15">
        <f t="shared" si="44"/>
        <v>2.8881142990814293E-7</v>
      </c>
      <c r="AE313" s="15">
        <f t="shared" si="43"/>
        <v>4.7394588358956591E-9</v>
      </c>
      <c r="AF313" s="15">
        <f t="shared" si="43"/>
        <v>2.6093889222069331E-8</v>
      </c>
      <c r="AG313" s="15">
        <f t="shared" si="43"/>
        <v>3.6693333342821709E-8</v>
      </c>
      <c r="AH313" s="15">
        <f t="shared" si="43"/>
        <v>6.3337689723899865E-8</v>
      </c>
      <c r="AI313" s="15">
        <f t="shared" si="43"/>
        <v>1.9884564026179716E-7</v>
      </c>
      <c r="AJ313" s="15">
        <f t="shared" si="43"/>
        <v>2.2331017686720757E-8</v>
      </c>
      <c r="AK313" s="15">
        <f t="shared" si="43"/>
        <v>3.4684617466273356E-8</v>
      </c>
      <c r="AL313" s="15">
        <f t="shared" si="43"/>
        <v>6.7654362448507924E-8</v>
      </c>
      <c r="AM313" s="15">
        <f t="shared" si="43"/>
        <v>4.9732141294487927E-10</v>
      </c>
      <c r="AP313" s="15">
        <f t="shared" si="45"/>
        <v>4.5700354501816803E-7</v>
      </c>
      <c r="AR313" s="15">
        <f t="shared" si="45"/>
        <v>4.0080959202301223E-8</v>
      </c>
      <c r="AS313" s="15">
        <f t="shared" si="45"/>
        <v>1.2004614157418216E-7</v>
      </c>
      <c r="AT313" s="15">
        <f t="shared" si="45"/>
        <v>2.6924309875247892E-8</v>
      </c>
      <c r="AU313" s="15">
        <f t="shared" si="45"/>
        <v>4.3925677073543566E-10</v>
      </c>
      <c r="AV313" s="15">
        <f t="shared" si="40"/>
        <v>3.151882482137351E-8</v>
      </c>
    </row>
    <row r="314" spans="1:48" x14ac:dyDescent="0.2">
      <c r="A314" s="2">
        <v>44479</v>
      </c>
      <c r="B314" s="15">
        <f t="shared" si="46"/>
        <v>1.8121974249845272E-9</v>
      </c>
      <c r="C314" s="15">
        <f t="shared" si="46"/>
        <v>1.116046774234578E-9</v>
      </c>
      <c r="D314" s="15">
        <f t="shared" si="46"/>
        <v>0</v>
      </c>
      <c r="F314" s="15">
        <f t="shared" si="47"/>
        <v>6.5613096889500187E-9</v>
      </c>
      <c r="G314" s="15">
        <f t="shared" si="47"/>
        <v>0</v>
      </c>
      <c r="I314" s="15">
        <f t="shared" si="47"/>
        <v>8.7785005013849336E-9</v>
      </c>
      <c r="J314" s="15">
        <f t="shared" si="47"/>
        <v>1.5842093956371946E-10</v>
      </c>
      <c r="L314" s="15">
        <f t="shared" si="47"/>
        <v>8.8571628646963892E-8</v>
      </c>
      <c r="N314" s="15">
        <f t="shared" si="47"/>
        <v>1.5800088452298254E-8</v>
      </c>
      <c r="P314" s="15">
        <f t="shared" si="47"/>
        <v>3.1134642394312831E-9</v>
      </c>
      <c r="Q314" s="15">
        <f t="shared" si="44"/>
        <v>3.0423460677313778E-8</v>
      </c>
      <c r="R314" s="15">
        <f t="shared" si="44"/>
        <v>0</v>
      </c>
      <c r="S314" s="15">
        <f t="shared" si="44"/>
        <v>0</v>
      </c>
      <c r="T314" s="15">
        <f t="shared" si="44"/>
        <v>8.161136490592895E-9</v>
      </c>
      <c r="U314" s="15">
        <f t="shared" si="44"/>
        <v>6.1232443103060769E-8</v>
      </c>
      <c r="V314" s="15">
        <f t="shared" si="44"/>
        <v>4.2857302090387542E-9</v>
      </c>
      <c r="W314" s="15">
        <f t="shared" si="44"/>
        <v>1.519663713645233E-8</v>
      </c>
      <c r="X314" s="15">
        <f t="shared" si="44"/>
        <v>6.607170634618221E-8</v>
      </c>
      <c r="AA314" s="15">
        <f t="shared" si="44"/>
        <v>1.1684735056520615E-7</v>
      </c>
      <c r="AB314" s="15">
        <f t="shared" si="44"/>
        <v>2.5029430867662756E-8</v>
      </c>
      <c r="AC314" s="15">
        <f t="shared" si="44"/>
        <v>5.0339064630185332E-8</v>
      </c>
      <c r="AD314" s="15">
        <f t="shared" si="44"/>
        <v>3.0029949409084771E-8</v>
      </c>
      <c r="AE314" s="15">
        <f t="shared" si="43"/>
        <v>2.7336240652114636E-8</v>
      </c>
      <c r="AF314" s="15">
        <f t="shared" si="43"/>
        <v>6.0646902673493845E-8</v>
      </c>
      <c r="AG314" s="15">
        <f t="shared" si="43"/>
        <v>0</v>
      </c>
      <c r="AH314" s="15">
        <f t="shared" si="43"/>
        <v>3.6315617239797463E-9</v>
      </c>
      <c r="AI314" s="15">
        <f t="shared" si="43"/>
        <v>8.6486911662541542E-8</v>
      </c>
      <c r="AJ314" s="15">
        <f t="shared" si="43"/>
        <v>3.567248399180559E-8</v>
      </c>
      <c r="AK314" s="15">
        <f t="shared" si="43"/>
        <v>5.1860726238108872E-8</v>
      </c>
      <c r="AL314" s="15">
        <f t="shared" si="43"/>
        <v>1.524885037821854E-8</v>
      </c>
      <c r="AM314" s="15">
        <f t="shared" si="43"/>
        <v>1.5167823130793415E-8</v>
      </c>
      <c r="AP314" s="15">
        <f t="shared" si="45"/>
        <v>2.1457112914785494E-7</v>
      </c>
      <c r="AR314" s="15">
        <f t="shared" si="45"/>
        <v>2.7579952810795843E-8</v>
      </c>
      <c r="AS314" s="15">
        <f t="shared" si="45"/>
        <v>2.5711784422310101E-10</v>
      </c>
      <c r="AT314" s="15">
        <f t="shared" si="45"/>
        <v>1.0067329426703912E-8</v>
      </c>
      <c r="AV314" s="15">
        <f t="shared" si="40"/>
        <v>8.2604793798041482E-8</v>
      </c>
    </row>
    <row r="315" spans="1:48" x14ac:dyDescent="0.2">
      <c r="A315" s="2">
        <v>44480</v>
      </c>
      <c r="B315" s="15">
        <f t="shared" si="46"/>
        <v>2.7180530961126278E-9</v>
      </c>
      <c r="C315" s="15">
        <f t="shared" si="46"/>
        <v>5.9519049771228118E-9</v>
      </c>
      <c r="D315" s="15">
        <f t="shared" si="46"/>
        <v>0</v>
      </c>
      <c r="F315" s="15">
        <f t="shared" si="47"/>
        <v>2.641698690256523E-7</v>
      </c>
      <c r="G315" s="15">
        <f t="shared" si="47"/>
        <v>0</v>
      </c>
      <c r="I315" s="15">
        <f t="shared" si="47"/>
        <v>0</v>
      </c>
      <c r="J315" s="15">
        <f t="shared" si="47"/>
        <v>4.9109864287627523E-9</v>
      </c>
      <c r="L315" s="15">
        <f t="shared" si="47"/>
        <v>1.5198683624485392E-7</v>
      </c>
      <c r="N315" s="15">
        <f t="shared" si="47"/>
        <v>5.8562034233552913E-8</v>
      </c>
      <c r="P315" s="15">
        <f t="shared" si="47"/>
        <v>6.4748434606669115E-8</v>
      </c>
      <c r="Q315" s="15">
        <f t="shared" si="44"/>
        <v>3.5766249156450778E-8</v>
      </c>
      <c r="R315" s="15">
        <f t="shared" si="44"/>
        <v>0</v>
      </c>
      <c r="S315" s="15">
        <f t="shared" si="44"/>
        <v>0</v>
      </c>
      <c r="T315" s="15">
        <f t="shared" si="44"/>
        <v>4.1600091017422906E-8</v>
      </c>
      <c r="U315" s="15">
        <f t="shared" si="44"/>
        <v>3.851622154809526E-8</v>
      </c>
      <c r="V315" s="15">
        <f t="shared" si="44"/>
        <v>3.513528733554858E-8</v>
      </c>
      <c r="W315" s="15">
        <f t="shared" si="44"/>
        <v>1.4956188632628386E-8</v>
      </c>
      <c r="X315" s="16">
        <f t="shared" si="44"/>
        <v>8.4251148590378641E-8</v>
      </c>
      <c r="AA315" s="15">
        <f t="shared" si="44"/>
        <v>5.7975047012011119E-8</v>
      </c>
      <c r="AB315" s="15">
        <f t="shared" si="44"/>
        <v>1.4545438915719275E-7</v>
      </c>
      <c r="AC315" s="15">
        <f t="shared" si="44"/>
        <v>7.343811735205376E-8</v>
      </c>
      <c r="AD315" s="15">
        <f t="shared" si="44"/>
        <v>7.5767624340665818E-8</v>
      </c>
      <c r="AF315" s="15">
        <f t="shared" si="43"/>
        <v>1.0227387349554245E-7</v>
      </c>
      <c r="AG315" s="15">
        <f t="shared" si="43"/>
        <v>1.1884389789036699E-7</v>
      </c>
      <c r="AI315" s="15">
        <f t="shared" si="43"/>
        <v>6.2020109745697382E-7</v>
      </c>
      <c r="AJ315" s="15">
        <f t="shared" si="43"/>
        <v>4.4242702040768489E-8</v>
      </c>
      <c r="AK315" s="15">
        <f t="shared" si="43"/>
        <v>4.4261963237447887E-8</v>
      </c>
      <c r="AL315" s="16">
        <f t="shared" si="43"/>
        <v>8.1435162154309795E-8</v>
      </c>
      <c r="AM315" s="15">
        <f t="shared" si="43"/>
        <v>8.4460452356530043E-9</v>
      </c>
      <c r="AP315" s="15">
        <f t="shared" si="45"/>
        <v>1.1562945414518289E-7</v>
      </c>
      <c r="AR315" s="15">
        <f t="shared" si="45"/>
        <v>1.0978788115256928E-8</v>
      </c>
      <c r="AT315" s="15">
        <f t="shared" si="45"/>
        <v>3.1802261000363036E-9</v>
      </c>
      <c r="AV315" s="15">
        <f t="shared" si="40"/>
        <v>1.7157080392450715E-7</v>
      </c>
    </row>
    <row r="316" spans="1:48" x14ac:dyDescent="0.2">
      <c r="A316" s="2">
        <v>44481</v>
      </c>
      <c r="B316" s="15">
        <f t="shared" si="46"/>
        <v>9.9648582569935214E-9</v>
      </c>
      <c r="C316" s="15">
        <f t="shared" si="46"/>
        <v>2.9750341972743389E-9</v>
      </c>
      <c r="D316" s="15">
        <f t="shared" si="46"/>
        <v>3.9175373432587433E-10</v>
      </c>
      <c r="F316" s="15">
        <f t="shared" si="47"/>
        <v>0</v>
      </c>
      <c r="G316" s="15">
        <f t="shared" si="47"/>
        <v>0</v>
      </c>
      <c r="I316" s="15">
        <f t="shared" si="47"/>
        <v>2.4126574276298795E-9</v>
      </c>
      <c r="J316" s="15">
        <f t="shared" si="47"/>
        <v>1.8052611924103626E-8</v>
      </c>
      <c r="L316" s="15">
        <f t="shared" si="47"/>
        <v>2.8368376643139868E-8</v>
      </c>
      <c r="N316" s="15">
        <f t="shared" si="47"/>
        <v>3.9253055952320574E-8</v>
      </c>
      <c r="P316" s="15">
        <f t="shared" si="47"/>
        <v>3.5045020327953979E-8</v>
      </c>
      <c r="Q316" s="15">
        <f t="shared" si="44"/>
        <v>1.2507474623178244E-8</v>
      </c>
      <c r="R316" s="15">
        <f t="shared" si="44"/>
        <v>9.2815413219128327E-9</v>
      </c>
      <c r="S316" s="15">
        <f t="shared" si="44"/>
        <v>0</v>
      </c>
      <c r="T316" s="15">
        <f t="shared" si="44"/>
        <v>1.8560841303227878E-8</v>
      </c>
      <c r="U316" s="15">
        <f t="shared" si="44"/>
        <v>2.0756231471574822E-8</v>
      </c>
      <c r="V316" s="15">
        <f t="shared" si="44"/>
        <v>2.2112639338284443E-7</v>
      </c>
      <c r="W316" s="15">
        <f t="shared" si="44"/>
        <v>2.7253234106414082E-9</v>
      </c>
      <c r="X316" s="15">
        <f t="shared" si="44"/>
        <v>9.2657853249054002E-8</v>
      </c>
      <c r="AA316" s="15">
        <f t="shared" si="44"/>
        <v>5.2704668177274408E-8</v>
      </c>
      <c r="AB316" s="15">
        <f t="shared" si="44"/>
        <v>0</v>
      </c>
      <c r="AC316" s="15">
        <f t="shared" si="44"/>
        <v>6.3454106726607938E-8</v>
      </c>
      <c r="AD316" s="15">
        <f t="shared" si="44"/>
        <v>3.340321237643609E-9</v>
      </c>
      <c r="AF316" s="15">
        <f t="shared" si="43"/>
        <v>4.5987130307415588E-8</v>
      </c>
      <c r="AG316" s="15">
        <f t="shared" si="43"/>
        <v>1.8925010068160693E-7</v>
      </c>
      <c r="AI316" s="15">
        <f t="shared" si="43"/>
        <v>2.7579883023446514E-7</v>
      </c>
      <c r="AJ316" s="15">
        <f t="shared" si="43"/>
        <v>3.4535471884870686E-7</v>
      </c>
      <c r="AK316" s="15">
        <f t="shared" si="43"/>
        <v>1.0178475185200494E-8</v>
      </c>
      <c r="AL316" s="15">
        <f t="shared" si="43"/>
        <v>1.3201285670069555E-7</v>
      </c>
      <c r="AM316" s="15">
        <f t="shared" si="43"/>
        <v>6.9518307163039158E-9</v>
      </c>
      <c r="AP316" s="16">
        <f t="shared" si="45"/>
        <v>2.0259187946917685E-7</v>
      </c>
      <c r="AT316" s="15">
        <f t="shared" si="45"/>
        <v>2.8440358284684257E-8</v>
      </c>
    </row>
    <row r="317" spans="1:48" x14ac:dyDescent="0.2">
      <c r="A317" s="2">
        <v>44482</v>
      </c>
      <c r="B317" s="15">
        <f t="shared" si="46"/>
        <v>3.1690785264754771E-9</v>
      </c>
      <c r="D317" s="15">
        <f t="shared" si="46"/>
        <v>3.9174598005073476E-10</v>
      </c>
      <c r="F317" s="15">
        <f t="shared" si="47"/>
        <v>4.7188045493805903E-9</v>
      </c>
      <c r="G317" s="15">
        <f t="shared" si="47"/>
        <v>0</v>
      </c>
      <c r="I317" s="15">
        <f t="shared" si="47"/>
        <v>0</v>
      </c>
      <c r="J317" s="15">
        <f t="shared" si="47"/>
        <v>1.2618470694254555E-7</v>
      </c>
      <c r="L317" s="15">
        <f t="shared" si="47"/>
        <v>0</v>
      </c>
      <c r="N317" s="15">
        <f t="shared" si="47"/>
        <v>5.4153654663576603E-9</v>
      </c>
      <c r="P317" s="15">
        <f t="shared" si="47"/>
        <v>2.6927163096268503E-8</v>
      </c>
      <c r="Q317" s="15">
        <f t="shared" si="44"/>
        <v>8.9312353928082184E-9</v>
      </c>
      <c r="R317" s="15">
        <f t="shared" si="44"/>
        <v>0</v>
      </c>
      <c r="S317" s="15">
        <f t="shared" si="44"/>
        <v>0</v>
      </c>
      <c r="T317" s="15">
        <f t="shared" si="44"/>
        <v>5.6683927187576518E-8</v>
      </c>
      <c r="U317" s="15">
        <f t="shared" si="44"/>
        <v>1.3446691143435767E-8</v>
      </c>
      <c r="V317" s="15">
        <f t="shared" si="44"/>
        <v>1.1419060590882945E-8</v>
      </c>
      <c r="W317" s="15">
        <f t="shared" si="44"/>
        <v>1.5257824189759653E-8</v>
      </c>
      <c r="X317" s="15">
        <f t="shared" si="44"/>
        <v>2.6911615443648815E-8</v>
      </c>
      <c r="AA317" s="15">
        <f t="shared" si="44"/>
        <v>7.3299025456644989E-8</v>
      </c>
      <c r="AB317" s="15">
        <f t="shared" si="44"/>
        <v>0</v>
      </c>
      <c r="AC317" s="15">
        <f t="shared" si="44"/>
        <v>9.9332646523853224E-8</v>
      </c>
      <c r="AD317" s="15">
        <f t="shared" si="44"/>
        <v>6.8461701468647814E-8</v>
      </c>
      <c r="AF317" s="15">
        <f t="shared" si="43"/>
        <v>5.7943115643440503E-8</v>
      </c>
      <c r="AI317" s="15">
        <f t="shared" si="43"/>
        <v>0</v>
      </c>
      <c r="AJ317" s="15">
        <f t="shared" si="43"/>
        <v>2.6846605260427213E-7</v>
      </c>
      <c r="AL317" s="15">
        <f t="shared" si="43"/>
        <v>1.1590756269745006E-7</v>
      </c>
      <c r="AM317" s="15">
        <f t="shared" si="43"/>
        <v>2.4816989518047144E-9</v>
      </c>
      <c r="AP317" s="15">
        <f t="shared" si="45"/>
        <v>2.141131017140654E-7</v>
      </c>
    </row>
    <row r="318" spans="1:48" x14ac:dyDescent="0.2">
      <c r="A318" s="2">
        <v>44483</v>
      </c>
      <c r="B318" s="16">
        <f t="shared" si="46"/>
        <v>9.0530944552808417E-7</v>
      </c>
      <c r="D318" s="15">
        <f t="shared" si="46"/>
        <v>3.9173822608256145E-10</v>
      </c>
      <c r="F318" s="15">
        <f t="shared" si="47"/>
        <v>3.9866087688408545E-7</v>
      </c>
      <c r="G318" s="15">
        <f t="shared" si="47"/>
        <v>0</v>
      </c>
      <c r="I318" s="15">
        <f t="shared" si="47"/>
        <v>0</v>
      </c>
      <c r="J318" s="15">
        <f t="shared" si="47"/>
        <v>1.9723335031568833E-8</v>
      </c>
      <c r="L318" s="15">
        <f t="shared" si="47"/>
        <v>0</v>
      </c>
      <c r="N318" s="15">
        <f t="shared" si="47"/>
        <v>0</v>
      </c>
      <c r="P318" s="15">
        <f t="shared" si="47"/>
        <v>2.1631953724252145E-9</v>
      </c>
      <c r="Q318" s="15">
        <f t="shared" si="44"/>
        <v>0</v>
      </c>
      <c r="R318" s="15">
        <f t="shared" si="44"/>
        <v>4.2169700004243918E-9</v>
      </c>
      <c r="S318" s="15">
        <f t="shared" si="44"/>
        <v>1.6056857245871056E-8</v>
      </c>
      <c r="T318" s="15">
        <f t="shared" si="44"/>
        <v>1.2467476473063578E-8</v>
      </c>
      <c r="U318" s="15">
        <f t="shared" si="44"/>
        <v>8.3973809744374073E-9</v>
      </c>
      <c r="V318" s="15">
        <f t="shared" si="44"/>
        <v>1.5216528461025268E-8</v>
      </c>
      <c r="W318" s="15">
        <f t="shared" si="44"/>
        <v>5.441262833203666E-10</v>
      </c>
      <c r="X318" s="15">
        <f t="shared" si="44"/>
        <v>7.0970900716526546E-8</v>
      </c>
      <c r="AA318" s="15">
        <f t="shared" si="44"/>
        <v>2.2468362371776071E-8</v>
      </c>
      <c r="AB318" s="15">
        <f t="shared" si="44"/>
        <v>5.4174433452036558E-9</v>
      </c>
      <c r="AD318" s="15">
        <f t="shared" si="44"/>
        <v>1.6861387010404707E-8</v>
      </c>
      <c r="AI318" s="15">
        <f t="shared" ref="AI318:AM324" si="48">AI141/AI$179</f>
        <v>0</v>
      </c>
      <c r="AJ318" s="15">
        <f t="shared" si="48"/>
        <v>1.6867014536070203E-7</v>
      </c>
      <c r="AL318" s="15">
        <f t="shared" si="48"/>
        <v>1.01510839841818E-7</v>
      </c>
      <c r="AM318" s="15">
        <f t="shared" si="48"/>
        <v>6.9476599910442871E-9</v>
      </c>
      <c r="AP318" s="15">
        <f t="shared" si="45"/>
        <v>2.0759888979362027E-7</v>
      </c>
    </row>
    <row r="319" spans="1:48" x14ac:dyDescent="0.2">
      <c r="A319" s="2">
        <v>44484</v>
      </c>
      <c r="B319" s="15">
        <f t="shared" si="46"/>
        <v>5.4422396761608108E-7</v>
      </c>
      <c r="D319" s="15">
        <f t="shared" si="46"/>
        <v>1.566921889685345E-9</v>
      </c>
      <c r="F319" s="15">
        <f t="shared" si="47"/>
        <v>0</v>
      </c>
      <c r="G319" s="15">
        <f t="shared" si="47"/>
        <v>0</v>
      </c>
      <c r="I319" s="15">
        <f t="shared" si="47"/>
        <v>0</v>
      </c>
      <c r="J319" s="15">
        <f t="shared" si="47"/>
        <v>7.8142997015964E-10</v>
      </c>
      <c r="L319" s="15">
        <f t="shared" si="47"/>
        <v>0</v>
      </c>
      <c r="N319" s="15">
        <f t="shared" si="47"/>
        <v>0</v>
      </c>
      <c r="P319" s="15">
        <f t="shared" si="47"/>
        <v>2.4719150200135306E-9</v>
      </c>
      <c r="Q319" s="15">
        <f t="shared" si="47"/>
        <v>0</v>
      </c>
      <c r="R319" s="15">
        <f t="shared" si="47"/>
        <v>0</v>
      </c>
      <c r="S319" s="15">
        <f t="shared" si="47"/>
        <v>4.8149185564952274E-8</v>
      </c>
      <c r="T319" s="15">
        <f t="shared" si="47"/>
        <v>4.9059121890131774E-9</v>
      </c>
      <c r="U319" s="15">
        <f t="shared" si="47"/>
        <v>1.1750390319289858E-8</v>
      </c>
      <c r="V319" s="15">
        <f t="shared" ref="U319:X331" si="49">V142/V$179</f>
        <v>1.7316460512092508E-8</v>
      </c>
      <c r="W319" s="15">
        <f t="shared" si="49"/>
        <v>3.8086852820138453E-9</v>
      </c>
      <c r="X319" s="15">
        <f t="shared" si="49"/>
        <v>4.4603006100207135E-8</v>
      </c>
      <c r="AA319" s="16">
        <f t="shared" ref="AA319:AD331" si="50">AA142/AA$179</f>
        <v>7.0753483784890087E-8</v>
      </c>
      <c r="AB319" s="15">
        <f t="shared" si="50"/>
        <v>0</v>
      </c>
      <c r="AD319" s="15">
        <f t="shared" si="50"/>
        <v>2.2773502938237348E-8</v>
      </c>
      <c r="AI319" s="15">
        <f t="shared" si="48"/>
        <v>4.9042636027062836E-8</v>
      </c>
      <c r="AJ319" s="15">
        <f t="shared" si="48"/>
        <v>1.7437937865930022E-7</v>
      </c>
      <c r="AL319" s="15">
        <f t="shared" si="48"/>
        <v>1.2542183428966566E-7</v>
      </c>
      <c r="AM319" s="15">
        <f t="shared" si="48"/>
        <v>5.2084425194433321E-8</v>
      </c>
      <c r="AP319" s="15">
        <f t="shared" si="45"/>
        <v>2.0563171963595084E-7</v>
      </c>
    </row>
    <row r="320" spans="1:48" x14ac:dyDescent="0.2">
      <c r="A320" s="2">
        <v>44485</v>
      </c>
      <c r="B320" s="15">
        <f t="shared" si="46"/>
        <v>6.3295227578070931E-9</v>
      </c>
      <c r="F320" s="15">
        <f t="shared" si="47"/>
        <v>0</v>
      </c>
      <c r="G320" s="15">
        <f t="shared" si="47"/>
        <v>3.7147578301109652E-8</v>
      </c>
      <c r="I320" s="15">
        <f t="shared" si="47"/>
        <v>0</v>
      </c>
      <c r="J320" s="15">
        <f t="shared" si="47"/>
        <v>0</v>
      </c>
      <c r="L320" s="15">
        <f t="shared" si="47"/>
        <v>0</v>
      </c>
      <c r="N320" s="15">
        <f t="shared" si="47"/>
        <v>1.4240626218782927E-9</v>
      </c>
      <c r="P320" s="15">
        <f t="shared" si="47"/>
        <v>0</v>
      </c>
      <c r="Q320" s="15">
        <f t="shared" si="47"/>
        <v>1.6072786119126157E-8</v>
      </c>
      <c r="R320" s="15">
        <f t="shared" si="47"/>
        <v>8.432202584537296E-10</v>
      </c>
      <c r="S320" s="15">
        <f t="shared" si="47"/>
        <v>2.9385363842161966E-8</v>
      </c>
      <c r="T320" s="15">
        <f t="shared" si="47"/>
        <v>5.5372555052376027E-8</v>
      </c>
      <c r="U320" s="15">
        <f t="shared" si="49"/>
        <v>1.3419520164312184E-8</v>
      </c>
      <c r="V320" s="15">
        <f t="shared" si="49"/>
        <v>5.4857272689718891E-8</v>
      </c>
      <c r="AA320" s="15">
        <f t="shared" si="50"/>
        <v>6.1644935342275052E-8</v>
      </c>
      <c r="AB320" s="15">
        <f t="shared" si="50"/>
        <v>5.8674005531843012E-9</v>
      </c>
      <c r="AD320" s="15">
        <f t="shared" si="50"/>
        <v>1.1843644637752937E-9</v>
      </c>
      <c r="AI320" s="15">
        <f t="shared" si="48"/>
        <v>1.8037821061857754E-7</v>
      </c>
      <c r="AJ320" s="15">
        <f t="shared" si="48"/>
        <v>1.8595939670533666E-7</v>
      </c>
      <c r="AL320" s="15">
        <f t="shared" si="48"/>
        <v>8.1632112874577792E-8</v>
      </c>
      <c r="AM320" s="15">
        <f t="shared" si="48"/>
        <v>1.2607293767967784E-8</v>
      </c>
      <c r="AP320" s="15">
        <f t="shared" si="45"/>
        <v>6.4935064540993656E-8</v>
      </c>
    </row>
    <row r="321" spans="1:38" x14ac:dyDescent="0.2">
      <c r="A321" s="2">
        <v>44486</v>
      </c>
      <c r="B321" s="15">
        <f t="shared" si="46"/>
        <v>3.7965279560575744E-9</v>
      </c>
      <c r="F321" s="15">
        <f t="shared" si="47"/>
        <v>0</v>
      </c>
      <c r="G321" s="15">
        <f t="shared" si="47"/>
        <v>1.0292112467176727E-9</v>
      </c>
      <c r="I321" s="15">
        <f t="shared" si="47"/>
        <v>0</v>
      </c>
      <c r="J321" s="15">
        <f t="shared" si="47"/>
        <v>3.1255230543296903E-10</v>
      </c>
      <c r="L321" s="15">
        <f t="shared" si="47"/>
        <v>4.952650397424349E-9</v>
      </c>
      <c r="N321" s="15">
        <f t="shared" si="47"/>
        <v>1.8224523305512088E-9</v>
      </c>
      <c r="P321" s="15">
        <f t="shared" si="47"/>
        <v>0</v>
      </c>
      <c r="Q321" s="15">
        <f t="shared" si="47"/>
        <v>3.570356036475214E-9</v>
      </c>
      <c r="R321" s="15">
        <f t="shared" si="47"/>
        <v>7.167076909094962E-9</v>
      </c>
      <c r="S321" s="15">
        <f t="shared" si="47"/>
        <v>3.3365337632112756E-8</v>
      </c>
      <c r="T321" s="15">
        <f t="shared" si="47"/>
        <v>5.3815654248512855E-8</v>
      </c>
      <c r="U321" s="15">
        <f t="shared" si="49"/>
        <v>6.1456461428297608E-9</v>
      </c>
      <c r="V321" s="15">
        <f t="shared" si="49"/>
        <v>8.4159711638665088E-10</v>
      </c>
      <c r="AA321" s="15">
        <f t="shared" si="50"/>
        <v>4.9895819445196981E-8</v>
      </c>
      <c r="AD321" s="15">
        <f t="shared" si="50"/>
        <v>5.1160601152838062E-8</v>
      </c>
      <c r="AI321" s="15">
        <f t="shared" si="48"/>
        <v>1.9965545148162668E-8</v>
      </c>
      <c r="AJ321" s="16">
        <f t="shared" si="48"/>
        <v>7.1640437881458908E-7</v>
      </c>
      <c r="AL321" s="15">
        <f t="shared" si="48"/>
        <v>8.1754258833792805E-8</v>
      </c>
    </row>
    <row r="322" spans="1:38" x14ac:dyDescent="0.2">
      <c r="A322" s="2">
        <v>44487</v>
      </c>
      <c r="B322" s="15">
        <f t="shared" si="46"/>
        <v>1.6870297298661443E-9</v>
      </c>
      <c r="F322" s="15">
        <f t="shared" si="47"/>
        <v>0</v>
      </c>
      <c r="G322" s="15">
        <f t="shared" si="47"/>
        <v>0</v>
      </c>
      <c r="I322" s="15">
        <f t="shared" si="47"/>
        <v>0</v>
      </c>
      <c r="J322" s="15">
        <f t="shared" si="47"/>
        <v>0</v>
      </c>
      <c r="L322" s="15">
        <f t="shared" si="47"/>
        <v>0</v>
      </c>
      <c r="N322" s="15">
        <f t="shared" si="47"/>
        <v>0</v>
      </c>
      <c r="P322" s="15">
        <f t="shared" si="47"/>
        <v>0</v>
      </c>
      <c r="Q322" s="15">
        <f t="shared" si="47"/>
        <v>1.785025399786873E-9</v>
      </c>
      <c r="R322" s="15">
        <f t="shared" si="47"/>
        <v>4.2144517324368229E-10</v>
      </c>
      <c r="S322" s="15">
        <f t="shared" si="47"/>
        <v>4.0001485708514527E-9</v>
      </c>
      <c r="T322" s="15">
        <f t="shared" si="47"/>
        <v>1.8548327921214978E-8</v>
      </c>
      <c r="U322" s="15">
        <f t="shared" si="49"/>
        <v>6.143372159696702E-9</v>
      </c>
      <c r="V322" s="15">
        <f t="shared" si="49"/>
        <v>4.6285849369703334E-9</v>
      </c>
      <c r="AA322" s="15">
        <f t="shared" si="50"/>
        <v>1.8729860335195999E-8</v>
      </c>
      <c r="AJ322" s="15">
        <f t="shared" si="48"/>
        <v>4.5077947090826697E-7</v>
      </c>
      <c r="AL322" s="15">
        <f t="shared" si="48"/>
        <v>6.8624519873315979E-8</v>
      </c>
    </row>
    <row r="323" spans="1:38" x14ac:dyDescent="0.2">
      <c r="A323" s="2">
        <v>44488</v>
      </c>
      <c r="B323" s="15">
        <f t="shared" si="46"/>
        <v>8.8561688817155374E-9</v>
      </c>
      <c r="F323" s="15">
        <f t="shared" si="47"/>
        <v>0</v>
      </c>
      <c r="G323" s="15">
        <f t="shared" si="47"/>
        <v>6.7923067725248575E-9</v>
      </c>
      <c r="I323" s="15">
        <f t="shared" si="47"/>
        <v>0</v>
      </c>
      <c r="J323" s="15">
        <f t="shared" si="47"/>
        <v>1.5627221653733415E-10</v>
      </c>
      <c r="L323" s="15">
        <f t="shared" si="47"/>
        <v>1.9802353849110733E-9</v>
      </c>
      <c r="N323" s="15">
        <f t="shared" si="47"/>
        <v>3.1600439241595994E-8</v>
      </c>
      <c r="P323" s="15">
        <f t="shared" si="47"/>
        <v>0</v>
      </c>
      <c r="Q323" s="15">
        <f t="shared" si="47"/>
        <v>1.7849491003468306E-8</v>
      </c>
      <c r="R323" s="15">
        <f t="shared" si="47"/>
        <v>2.570762619044626E-8</v>
      </c>
      <c r="S323" s="15">
        <f t="shared" si="47"/>
        <v>1.599882397977866E-8</v>
      </c>
      <c r="T323" s="15">
        <f t="shared" si="47"/>
        <v>4.2422788190845497E-8</v>
      </c>
      <c r="U323" s="15">
        <f t="shared" si="49"/>
        <v>9.7699315934791637E-9</v>
      </c>
      <c r="V323" s="15">
        <f t="shared" si="49"/>
        <v>2.974213786904318E-7</v>
      </c>
      <c r="AA323" s="15">
        <f t="shared" si="50"/>
        <v>8.0164646497132949E-10</v>
      </c>
      <c r="AJ323" s="15">
        <f t="shared" si="48"/>
        <v>2.7848679315034677E-7</v>
      </c>
      <c r="AL323" s="15">
        <f t="shared" si="48"/>
        <v>1.6146927116425163E-7</v>
      </c>
    </row>
    <row r="324" spans="1:38" x14ac:dyDescent="0.2">
      <c r="A324" s="2">
        <v>44489</v>
      </c>
      <c r="B324" s="15">
        <f t="shared" si="46"/>
        <v>2.10769061757087E-8</v>
      </c>
      <c r="F324" s="15">
        <f t="shared" si="47"/>
        <v>0</v>
      </c>
      <c r="G324" s="15">
        <f t="shared" si="47"/>
        <v>4.1146007987529285E-9</v>
      </c>
      <c r="I324" s="15">
        <f t="shared" si="47"/>
        <v>0</v>
      </c>
      <c r="J324" s="15">
        <f t="shared" si="47"/>
        <v>3.1254049704422889E-10</v>
      </c>
      <c r="L324" s="15">
        <f t="shared" si="47"/>
        <v>0</v>
      </c>
      <c r="N324" s="15">
        <f t="shared" si="47"/>
        <v>0</v>
      </c>
      <c r="P324" s="15">
        <f t="shared" si="47"/>
        <v>3.0894535172969972E-10</v>
      </c>
      <c r="Q324" s="15">
        <f t="shared" si="47"/>
        <v>2.4978610503593142E-8</v>
      </c>
      <c r="R324" s="15">
        <f t="shared" si="47"/>
        <v>2.5254467550665968E-8</v>
      </c>
      <c r="S324" s="15">
        <f t="shared" si="47"/>
        <v>4.5309948929104289E-8</v>
      </c>
      <c r="T324" s="15">
        <f t="shared" si="47"/>
        <v>9.4214254278105554E-9</v>
      </c>
      <c r="U324" s="15">
        <f t="shared" si="49"/>
        <v>5.0215813337912569E-9</v>
      </c>
      <c r="V324" s="15">
        <f t="shared" si="49"/>
        <v>4.2971037274736075E-7</v>
      </c>
      <c r="AA324" s="15">
        <f t="shared" si="50"/>
        <v>5.6541037134098847E-8</v>
      </c>
      <c r="AL324" s="15">
        <f t="shared" si="48"/>
        <v>1.8024695453426418E-8</v>
      </c>
    </row>
    <row r="325" spans="1:38" x14ac:dyDescent="0.2">
      <c r="A325" s="2">
        <v>44490</v>
      </c>
      <c r="B325" s="15">
        <f t="shared" si="46"/>
        <v>4.2110018912721199E-7</v>
      </c>
      <c r="F325" s="15">
        <f t="shared" si="47"/>
        <v>0</v>
      </c>
      <c r="I325" s="15">
        <f t="shared" si="47"/>
        <v>0</v>
      </c>
      <c r="J325" s="15">
        <f t="shared" si="47"/>
        <v>3.1253262528075308E-10</v>
      </c>
      <c r="L325" s="15">
        <f t="shared" si="47"/>
        <v>0</v>
      </c>
      <c r="N325" s="15">
        <f t="shared" si="47"/>
        <v>6.1516901717548959E-8</v>
      </c>
      <c r="P325" s="15">
        <f t="shared" si="47"/>
        <v>0</v>
      </c>
      <c r="Q325" s="15">
        <f t="shared" si="47"/>
        <v>2.8529917897511665E-8</v>
      </c>
      <c r="R325" s="15">
        <f t="shared" si="47"/>
        <v>2.9427233489733359E-9</v>
      </c>
      <c r="S325" s="15">
        <f t="shared" si="47"/>
        <v>4.791518488402839E-8</v>
      </c>
      <c r="T325" s="15">
        <f t="shared" si="47"/>
        <v>3.7233018330719331E-9</v>
      </c>
      <c r="U325" s="15">
        <f t="shared" si="49"/>
        <v>2.5936992252001275E-8</v>
      </c>
      <c r="V325" s="16">
        <f t="shared" si="49"/>
        <v>8.3161568000522421E-7</v>
      </c>
      <c r="AA325" s="15">
        <f t="shared" si="50"/>
        <v>3.268635856987539E-8</v>
      </c>
    </row>
    <row r="326" spans="1:38" x14ac:dyDescent="0.2">
      <c r="A326" s="2">
        <v>44491</v>
      </c>
      <c r="B326" s="15">
        <f t="shared" si="46"/>
        <v>4.2490455950545298E-8</v>
      </c>
      <c r="F326" s="15">
        <f t="shared" si="47"/>
        <v>0</v>
      </c>
      <c r="I326" s="15">
        <f t="shared" si="47"/>
        <v>0</v>
      </c>
      <c r="J326" s="15">
        <f t="shared" si="47"/>
        <v>7.8131188478447415E-10</v>
      </c>
      <c r="L326" s="15">
        <f t="shared" si="47"/>
        <v>2.1213275009434344E-9</v>
      </c>
      <c r="N326" s="15">
        <f t="shared" si="47"/>
        <v>0</v>
      </c>
      <c r="P326" s="15">
        <f t="shared" si="47"/>
        <v>3.0893984939031575E-10</v>
      </c>
      <c r="Q326" s="15">
        <f t="shared" si="47"/>
        <v>4.6329464018261858E-8</v>
      </c>
      <c r="R326" s="15">
        <f t="shared" si="47"/>
        <v>4.6236147446890945E-9</v>
      </c>
      <c r="S326" s="15">
        <f t="shared" si="47"/>
        <v>4.5193329580461523E-8</v>
      </c>
      <c r="T326" s="15">
        <f t="shared" si="47"/>
        <v>2.8412946007835439E-8</v>
      </c>
      <c r="U326" s="15">
        <f t="shared" si="49"/>
        <v>3.1744142213757117E-8</v>
      </c>
      <c r="V326" s="15">
        <f t="shared" si="49"/>
        <v>1.3456921796454785E-7</v>
      </c>
      <c r="AA326" s="15">
        <f t="shared" si="50"/>
        <v>2.4746649801612712E-8</v>
      </c>
    </row>
    <row r="327" spans="1:38" x14ac:dyDescent="0.2">
      <c r="A327" s="2">
        <v>44492</v>
      </c>
      <c r="B327" s="15">
        <f t="shared" ref="B327:B332" si="51">B150/B$179</f>
        <v>2.8816593064573382E-9</v>
      </c>
      <c r="F327" s="15">
        <f t="shared" ref="F327:F341" si="52">F150/F$179</f>
        <v>0</v>
      </c>
      <c r="I327" s="15">
        <f t="shared" ref="I327:J342" si="53">I150/I$179</f>
        <v>0</v>
      </c>
      <c r="J327" s="15">
        <f t="shared" si="53"/>
        <v>1.2500203089237066E-9</v>
      </c>
      <c r="N327" s="15">
        <f t="shared" ref="N327:N347" si="54">N150/N$179</f>
        <v>0</v>
      </c>
      <c r="P327" s="15">
        <f t="shared" ref="P327:U342" si="55">P150/P$179</f>
        <v>4.6340152087038378E-7</v>
      </c>
      <c r="Q327" s="15">
        <f t="shared" si="55"/>
        <v>3.5598554369050002E-8</v>
      </c>
      <c r="R327" s="15">
        <f t="shared" si="55"/>
        <v>1.6809347051915486E-9</v>
      </c>
      <c r="S327" s="15">
        <f t="shared" si="55"/>
        <v>3.4516454645759604E-8</v>
      </c>
      <c r="T327" s="15">
        <f t="shared" si="55"/>
        <v>3.4059203495624279E-9</v>
      </c>
      <c r="U327" s="15">
        <f t="shared" si="49"/>
        <v>3.7520010985192191E-8</v>
      </c>
      <c r="V327" s="15">
        <f t="shared" si="49"/>
        <v>1.0004398652110073E-7</v>
      </c>
      <c r="AA327" s="15">
        <f t="shared" si="50"/>
        <v>2.9163638647330437E-8</v>
      </c>
    </row>
    <row r="328" spans="1:38" x14ac:dyDescent="0.2">
      <c r="A328" s="2">
        <v>44493</v>
      </c>
      <c r="B328" s="15">
        <f t="shared" si="51"/>
        <v>1.2348212702982122E-9</v>
      </c>
      <c r="F328" s="15">
        <f t="shared" si="52"/>
        <v>0</v>
      </c>
      <c r="I328" s="15">
        <f t="shared" si="53"/>
        <v>0</v>
      </c>
      <c r="J328" s="15">
        <f t="shared" si="53"/>
        <v>1.5467443184726779E-8</v>
      </c>
      <c r="N328" s="15">
        <f t="shared" si="54"/>
        <v>8.5475645943465878E-9</v>
      </c>
      <c r="Q328" s="15">
        <f t="shared" si="55"/>
        <v>6.9358054763508804E-8</v>
      </c>
      <c r="R328" s="15">
        <f t="shared" si="55"/>
        <v>4.622190808805008E-9</v>
      </c>
      <c r="S328" s="15">
        <f t="shared" si="55"/>
        <v>2.9178371515137894E-8</v>
      </c>
      <c r="T328" s="15">
        <f t="shared" si="55"/>
        <v>1.3016364661766449E-9</v>
      </c>
      <c r="U328" s="15">
        <f t="shared" si="49"/>
        <v>1.3864967890869571E-8</v>
      </c>
      <c r="V328" s="15">
        <f t="shared" si="49"/>
        <v>1.5372163979091286E-9</v>
      </c>
      <c r="AA328" s="15">
        <f t="shared" si="50"/>
        <v>7.0818840156057247E-9</v>
      </c>
    </row>
    <row r="329" spans="1:38" x14ac:dyDescent="0.2">
      <c r="A329" s="2">
        <v>44494</v>
      </c>
      <c r="B329" s="15">
        <f t="shared" si="51"/>
        <v>3.7042381170331661E-9</v>
      </c>
      <c r="F329" s="15">
        <f t="shared" si="52"/>
        <v>0</v>
      </c>
      <c r="I329" s="15">
        <f t="shared" si="53"/>
        <v>0</v>
      </c>
      <c r="J329" s="15">
        <f t="shared" si="53"/>
        <v>2.8087613034713206E-9</v>
      </c>
      <c r="N329" s="15">
        <f t="shared" si="54"/>
        <v>5.0552668633822885E-10</v>
      </c>
      <c r="Q329" s="15">
        <f t="shared" si="55"/>
        <v>4.6162031856631247E-8</v>
      </c>
      <c r="R329" s="15">
        <f t="shared" si="55"/>
        <v>2.9407300022870436E-9</v>
      </c>
      <c r="S329" s="15">
        <f t="shared" si="55"/>
        <v>4.1081819588213919E-8</v>
      </c>
      <c r="T329" s="15">
        <f t="shared" si="55"/>
        <v>3.8040829983638042E-9</v>
      </c>
      <c r="U329" s="15">
        <f t="shared" si="49"/>
        <v>8.0349714763499812E-9</v>
      </c>
      <c r="V329" s="15">
        <f t="shared" si="49"/>
        <v>9.6068472910126289E-8</v>
      </c>
      <c r="AA329" s="15">
        <f t="shared" si="50"/>
        <v>4.9709174779694835E-8</v>
      </c>
    </row>
    <row r="330" spans="1:38" x14ac:dyDescent="0.2">
      <c r="A330" s="2">
        <v>44495</v>
      </c>
      <c r="B330" s="15">
        <f t="shared" si="51"/>
        <v>2.3867394402725654E-8</v>
      </c>
      <c r="F330" s="15">
        <f t="shared" si="52"/>
        <v>0</v>
      </c>
      <c r="I330" s="15">
        <f t="shared" si="53"/>
        <v>0</v>
      </c>
      <c r="J330" s="15">
        <f t="shared" si="53"/>
        <v>1.5600698207376187E-9</v>
      </c>
      <c r="N330" s="15">
        <f t="shared" si="54"/>
        <v>0</v>
      </c>
      <c r="Q330" s="15">
        <f t="shared" si="55"/>
        <v>2.4829031633253948E-8</v>
      </c>
      <c r="R330" s="15">
        <f t="shared" si="55"/>
        <v>1.0501098279625902E-8</v>
      </c>
      <c r="S330" s="15">
        <f t="shared" si="55"/>
        <v>1.0589725673421173E-8</v>
      </c>
      <c r="T330" s="15">
        <f t="shared" si="55"/>
        <v>3.8520636082558961E-9</v>
      </c>
      <c r="U330" s="15">
        <f t="shared" si="49"/>
        <v>1.5508301803040308E-8</v>
      </c>
      <c r="AA330" s="15">
        <f t="shared" si="50"/>
        <v>5.4678762879165142E-8</v>
      </c>
    </row>
    <row r="331" spans="1:38" x14ac:dyDescent="0.2">
      <c r="A331" s="2">
        <v>44496</v>
      </c>
      <c r="B331" s="15">
        <f t="shared" si="51"/>
        <v>1.3974773600200606E-8</v>
      </c>
      <c r="F331" s="15">
        <f t="shared" si="52"/>
        <v>2.3205297639501429E-9</v>
      </c>
      <c r="I331" s="15">
        <f t="shared" si="53"/>
        <v>0</v>
      </c>
      <c r="J331" s="15">
        <f t="shared" si="53"/>
        <v>4.6796211266424959E-10</v>
      </c>
      <c r="N331" s="15">
        <f t="shared" si="54"/>
        <v>2.3027988858960585E-9</v>
      </c>
      <c r="Q331" s="15">
        <f t="shared" si="55"/>
        <v>1.7724483956966939E-9</v>
      </c>
      <c r="R331" s="15">
        <f t="shared" si="55"/>
        <v>1.2594855588664197E-9</v>
      </c>
      <c r="S331" s="15">
        <f t="shared" si="55"/>
        <v>4.1023169944611156E-8</v>
      </c>
      <c r="T331" s="15">
        <f t="shared" si="55"/>
        <v>5.2999524925508449E-9</v>
      </c>
      <c r="U331" s="15">
        <f t="shared" si="49"/>
        <v>6.9168881959199845E-9</v>
      </c>
      <c r="AA331" s="15">
        <f t="shared" si="50"/>
        <v>8.4126198209679749E-9</v>
      </c>
    </row>
    <row r="332" spans="1:38" x14ac:dyDescent="0.2">
      <c r="A332" s="2">
        <v>44497</v>
      </c>
      <c r="B332" s="15">
        <f t="shared" si="51"/>
        <v>0</v>
      </c>
      <c r="F332" s="15">
        <f t="shared" si="52"/>
        <v>0</v>
      </c>
      <c r="I332" s="15">
        <f t="shared" si="53"/>
        <v>0</v>
      </c>
      <c r="J332" s="15">
        <f t="shared" si="53"/>
        <v>1.2478519079503747E-9</v>
      </c>
      <c r="N332" s="15">
        <f t="shared" si="54"/>
        <v>7.5238986804367294E-9</v>
      </c>
      <c r="Q332" s="15">
        <f t="shared" si="55"/>
        <v>6.9122553537708515E-8</v>
      </c>
      <c r="R332" s="15">
        <f t="shared" si="55"/>
        <v>1.2594080552424332E-9</v>
      </c>
      <c r="S332" s="15">
        <f t="shared" si="55"/>
        <v>7.5344200263467296E-8</v>
      </c>
      <c r="T332" s="15">
        <f t="shared" si="55"/>
        <v>0</v>
      </c>
      <c r="U332" s="15">
        <f t="shared" si="55"/>
        <v>1.1892093401209566E-8</v>
      </c>
    </row>
    <row r="333" spans="1:38" x14ac:dyDescent="0.2">
      <c r="A333" s="2">
        <v>44498</v>
      </c>
      <c r="F333" s="15">
        <f t="shared" si="52"/>
        <v>0</v>
      </c>
      <c r="I333" s="15">
        <f t="shared" si="53"/>
        <v>0</v>
      </c>
      <c r="J333" s="15">
        <f t="shared" si="53"/>
        <v>3.1193160855562452E-9</v>
      </c>
      <c r="N333" s="15">
        <f t="shared" si="54"/>
        <v>4.8070789412901274E-8</v>
      </c>
      <c r="Q333" s="15">
        <f t="shared" si="55"/>
        <v>6.7238881343192209E-8</v>
      </c>
      <c r="R333" s="15">
        <f t="shared" si="55"/>
        <v>2.0988842685939595E-9</v>
      </c>
      <c r="S333" s="15">
        <f t="shared" si="55"/>
        <v>5.0124997762182662E-8</v>
      </c>
      <c r="U333" s="15">
        <f t="shared" si="55"/>
        <v>7.1854214674321422E-9</v>
      </c>
    </row>
    <row r="334" spans="1:38" x14ac:dyDescent="0.2">
      <c r="A334" s="2">
        <v>44499</v>
      </c>
      <c r="F334" s="15">
        <f t="shared" si="52"/>
        <v>0</v>
      </c>
      <c r="I334" s="15">
        <f t="shared" si="53"/>
        <v>0</v>
      </c>
      <c r="J334" s="15">
        <f t="shared" si="53"/>
        <v>4.5218716184800837E-9</v>
      </c>
      <c r="N334" s="15">
        <f t="shared" si="54"/>
        <v>1.6162533704432375E-9</v>
      </c>
      <c r="Q334" s="15">
        <f t="shared" si="55"/>
        <v>1.0069618409125154E-7</v>
      </c>
      <c r="R334" s="15">
        <f t="shared" si="55"/>
        <v>2.5184028510737942E-9</v>
      </c>
      <c r="S334" s="15">
        <f t="shared" si="55"/>
        <v>6.4545369656917185E-8</v>
      </c>
      <c r="U334" s="15">
        <f t="shared" si="55"/>
        <v>5.2486134344244277E-9</v>
      </c>
    </row>
    <row r="335" spans="1:38" x14ac:dyDescent="0.2">
      <c r="A335" s="2">
        <v>44500</v>
      </c>
      <c r="F335" s="15">
        <f t="shared" si="52"/>
        <v>0</v>
      </c>
      <c r="I335" s="15">
        <f t="shared" si="53"/>
        <v>0</v>
      </c>
      <c r="J335" s="15">
        <f t="shared" si="53"/>
        <v>7.7934903618559347E-10</v>
      </c>
      <c r="N335" s="15">
        <f t="shared" si="54"/>
        <v>2.2288321985508342E-10</v>
      </c>
      <c r="Q335" s="15">
        <f t="shared" si="55"/>
        <v>2.2910550522641207E-8</v>
      </c>
      <c r="R335" s="15">
        <f t="shared" si="55"/>
        <v>2.9377751614120061E-9</v>
      </c>
      <c r="S335" s="15">
        <f t="shared" si="55"/>
        <v>2.629809480059763E-8</v>
      </c>
      <c r="U335" s="15">
        <f t="shared" si="55"/>
        <v>3.3138661554755649E-9</v>
      </c>
    </row>
    <row r="336" spans="1:38" x14ac:dyDescent="0.2">
      <c r="A336" s="2">
        <v>44501</v>
      </c>
      <c r="F336" s="15">
        <f t="shared" si="52"/>
        <v>0</v>
      </c>
      <c r="I336" s="15">
        <f t="shared" si="53"/>
        <v>0</v>
      </c>
      <c r="J336" s="15">
        <f t="shared" si="53"/>
        <v>9.3516010958842055E-10</v>
      </c>
      <c r="N336" s="15">
        <f t="shared" si="54"/>
        <v>0</v>
      </c>
      <c r="Q336" s="15">
        <f t="shared" si="55"/>
        <v>1.0568302059038495E-8</v>
      </c>
      <c r="R336" s="15">
        <f t="shared" si="55"/>
        <v>2.0981096613966436E-9</v>
      </c>
      <c r="S336" s="15">
        <f t="shared" si="55"/>
        <v>4.7302160310947377E-8</v>
      </c>
      <c r="U336" s="15">
        <f t="shared" si="55"/>
        <v>3.3132048591396199E-9</v>
      </c>
    </row>
    <row r="337" spans="1:21" x14ac:dyDescent="0.2">
      <c r="A337" s="2">
        <v>44502</v>
      </c>
      <c r="F337" s="15">
        <f t="shared" si="52"/>
        <v>0</v>
      </c>
      <c r="I337" s="15">
        <f t="shared" si="53"/>
        <v>0</v>
      </c>
      <c r="J337" s="15">
        <f t="shared" si="53"/>
        <v>0</v>
      </c>
      <c r="N337" s="15">
        <f t="shared" si="54"/>
        <v>0</v>
      </c>
      <c r="Q337" s="15">
        <f t="shared" si="55"/>
        <v>1.4087504158763297E-8</v>
      </c>
      <c r="R337" s="15">
        <f t="shared" si="55"/>
        <v>2.5174735130255075E-9</v>
      </c>
      <c r="S337" s="15">
        <f t="shared" si="55"/>
        <v>2.2307941932553124E-8</v>
      </c>
      <c r="U337" s="15">
        <f t="shared" si="55"/>
        <v>3.5885891455701195E-9</v>
      </c>
    </row>
    <row r="338" spans="1:21" x14ac:dyDescent="0.2">
      <c r="A338" s="2">
        <v>44503</v>
      </c>
      <c r="F338" s="15">
        <f t="shared" si="52"/>
        <v>0</v>
      </c>
      <c r="I338" s="15">
        <f t="shared" si="53"/>
        <v>0</v>
      </c>
      <c r="J338" s="15">
        <f t="shared" si="53"/>
        <v>1.8701792774489675E-8</v>
      </c>
      <c r="N338" s="15">
        <f t="shared" si="54"/>
        <v>5.5719140563120753E-10</v>
      </c>
      <c r="Q338" s="15">
        <f t="shared" si="55"/>
        <v>1.9363785778128116E-8</v>
      </c>
      <c r="R338" s="15">
        <f t="shared" si="55"/>
        <v>2.0976365717304544E-9</v>
      </c>
      <c r="S338" s="15">
        <f t="shared" si="55"/>
        <v>3.9342678681319231E-9</v>
      </c>
      <c r="U338" s="15">
        <f t="shared" si="55"/>
        <v>8.2795700144409778E-10</v>
      </c>
    </row>
    <row r="339" spans="1:21" x14ac:dyDescent="0.2">
      <c r="A339" s="2">
        <v>44504</v>
      </c>
      <c r="F339" s="15">
        <f t="shared" si="52"/>
        <v>0</v>
      </c>
      <c r="I339" s="15">
        <f t="shared" si="53"/>
        <v>0</v>
      </c>
      <c r="J339" s="15">
        <f t="shared" si="53"/>
        <v>4.6684122424400313E-10</v>
      </c>
      <c r="N339" s="15">
        <f t="shared" si="54"/>
        <v>3.3428987997888143E-9</v>
      </c>
      <c r="Q339" s="15">
        <f t="shared" si="55"/>
        <v>4.2228678248124495E-8</v>
      </c>
      <c r="R339" s="15">
        <f t="shared" si="55"/>
        <v>0</v>
      </c>
      <c r="S339" s="15">
        <f t="shared" si="55"/>
        <v>1.7046638914336389E-8</v>
      </c>
      <c r="U339" s="15">
        <f t="shared" si="55"/>
        <v>2.2077752401793149E-9</v>
      </c>
    </row>
    <row r="340" spans="1:21" x14ac:dyDescent="0.2">
      <c r="A340" s="2">
        <v>44505</v>
      </c>
      <c r="F340" s="15">
        <f t="shared" si="52"/>
        <v>0</v>
      </c>
      <c r="I340" s="15">
        <f t="shared" si="53"/>
        <v>0</v>
      </c>
      <c r="J340" s="15">
        <f t="shared" si="53"/>
        <v>9.3364732299460912E-10</v>
      </c>
      <c r="N340" s="15">
        <f t="shared" si="54"/>
        <v>5.569002963897111E-11</v>
      </c>
      <c r="Q340" s="15">
        <f t="shared" si="55"/>
        <v>5.6248023508172387E-8</v>
      </c>
      <c r="R340" s="15">
        <f t="shared" si="55"/>
        <v>4.1948432029883176E-10</v>
      </c>
      <c r="S340" s="15">
        <f t="shared" si="55"/>
        <v>1.1795956934188011E-8</v>
      </c>
      <c r="U340" s="15">
        <f t="shared" si="55"/>
        <v>3.5871577654887886E-9</v>
      </c>
    </row>
    <row r="341" spans="1:21" x14ac:dyDescent="0.2">
      <c r="A341" s="2">
        <v>44506</v>
      </c>
      <c r="F341" s="15">
        <f t="shared" si="52"/>
        <v>0</v>
      </c>
      <c r="J341" s="15">
        <f t="shared" si="53"/>
        <v>8.7133860794010412E-9</v>
      </c>
      <c r="N341" s="15">
        <f t="shared" si="54"/>
        <v>5.5689613989003287E-11</v>
      </c>
      <c r="Q341" s="15">
        <f t="shared" si="55"/>
        <v>4.0373884428102248E-8</v>
      </c>
      <c r="R341" s="15">
        <f t="shared" si="55"/>
        <v>3.3558057803746177E-9</v>
      </c>
      <c r="S341" s="15">
        <f t="shared" si="55"/>
        <v>1.3102343524207724E-8</v>
      </c>
      <c r="U341" s="15">
        <f t="shared" si="55"/>
        <v>3.8622585198381417E-9</v>
      </c>
    </row>
    <row r="342" spans="1:21" x14ac:dyDescent="0.2">
      <c r="A342" s="2">
        <v>44507</v>
      </c>
      <c r="J342" s="15">
        <f t="shared" si="53"/>
        <v>0</v>
      </c>
      <c r="N342" s="15">
        <f t="shared" si="54"/>
        <v>0</v>
      </c>
      <c r="Q342" s="15">
        <f t="shared" si="55"/>
        <v>1.2275835268700603E-8</v>
      </c>
      <c r="R342" s="15">
        <f t="shared" si="55"/>
        <v>2.9358486725156341E-9</v>
      </c>
      <c r="S342" s="15">
        <f t="shared" si="55"/>
        <v>1.9646394705431792E-8</v>
      </c>
      <c r="U342" s="15">
        <f t="shared" si="55"/>
        <v>3.8613602754193542E-9</v>
      </c>
    </row>
    <row r="343" spans="1:21" x14ac:dyDescent="0.2">
      <c r="A343" s="2">
        <v>44508</v>
      </c>
      <c r="J343" s="15">
        <f t="shared" ref="J343:J346" si="56">J166/J$179</f>
        <v>2.1768179705543229E-9</v>
      </c>
      <c r="N343" s="15">
        <f t="shared" si="54"/>
        <v>1.1137839669047986E-10</v>
      </c>
      <c r="Q343" s="15">
        <f t="shared" ref="Q343:S355" si="57">Q166/Q$179</f>
        <v>7.0127014908458135E-9</v>
      </c>
      <c r="R343" s="15">
        <f t="shared" si="57"/>
        <v>4.1934679854645426E-10</v>
      </c>
      <c r="S343" s="15">
        <f t="shared" si="57"/>
        <v>6.5452411677363728E-9</v>
      </c>
      <c r="U343" s="15">
        <f t="shared" ref="U343:U348" si="58">U166/U$179</f>
        <v>2.205978542121339E-9</v>
      </c>
    </row>
    <row r="344" spans="1:21" x14ac:dyDescent="0.2">
      <c r="A344" s="2">
        <v>44509</v>
      </c>
      <c r="J344" s="15">
        <f t="shared" si="56"/>
        <v>7.2444232460943502E-8</v>
      </c>
      <c r="N344" s="15">
        <f t="shared" si="54"/>
        <v>0</v>
      </c>
      <c r="Q344" s="15">
        <f t="shared" si="57"/>
        <v>2.9798977099628085E-8</v>
      </c>
      <c r="R344" s="15">
        <f t="shared" si="57"/>
        <v>2.0966910321538029E-9</v>
      </c>
      <c r="S344" s="15">
        <f t="shared" si="57"/>
        <v>7.8528676045707685E-9</v>
      </c>
      <c r="U344" s="15">
        <f t="shared" si="58"/>
        <v>0</v>
      </c>
    </row>
    <row r="345" spans="1:21" x14ac:dyDescent="0.2">
      <c r="A345" s="2">
        <v>44510</v>
      </c>
      <c r="J345" s="15">
        <f t="shared" si="56"/>
        <v>3.0911479844921953E-10</v>
      </c>
      <c r="N345" s="15">
        <f t="shared" si="54"/>
        <v>0</v>
      </c>
      <c r="Q345" s="15">
        <f t="shared" si="57"/>
        <v>2.8026096780277923E-8</v>
      </c>
      <c r="R345" s="15">
        <f t="shared" si="57"/>
        <v>3.7736572601982605E-9</v>
      </c>
      <c r="S345" s="15">
        <f t="shared" si="57"/>
        <v>1.1776743191760735E-8</v>
      </c>
      <c r="U345" s="15">
        <f t="shared" si="58"/>
        <v>5.5142137033024436E-10</v>
      </c>
    </row>
    <row r="346" spans="1:21" x14ac:dyDescent="0.2">
      <c r="A346" s="2">
        <v>44511</v>
      </c>
      <c r="J346" s="15">
        <f t="shared" si="56"/>
        <v>4.6366064744969435E-8</v>
      </c>
      <c r="N346" s="15">
        <f t="shared" si="54"/>
        <v>8.3532550614489136E-10</v>
      </c>
      <c r="Q346" s="15">
        <f t="shared" si="57"/>
        <v>2.8007299934684175E-8</v>
      </c>
      <c r="R346" s="15">
        <f t="shared" si="57"/>
        <v>1.6768718150806798E-9</v>
      </c>
      <c r="S346" s="15">
        <f t="shared" si="57"/>
        <v>1.0464807068357658E-8</v>
      </c>
      <c r="U346" s="15">
        <f t="shared" si="58"/>
        <v>0</v>
      </c>
    </row>
    <row r="347" spans="1:21" x14ac:dyDescent="0.2">
      <c r="A347" s="2">
        <v>44512</v>
      </c>
      <c r="N347" s="15">
        <f t="shared" si="54"/>
        <v>1.1693248003586628E-9</v>
      </c>
      <c r="Q347" s="15">
        <f t="shared" si="57"/>
        <v>5.4227773553997874E-8</v>
      </c>
      <c r="R347" s="15">
        <f t="shared" si="57"/>
        <v>9.2220393877460545E-9</v>
      </c>
      <c r="S347" s="15">
        <f t="shared" si="57"/>
        <v>1.3077223273636786E-9</v>
      </c>
      <c r="U347" s="15">
        <f t="shared" si="58"/>
        <v>1.9299106997510743E-9</v>
      </c>
    </row>
    <row r="348" spans="1:21" x14ac:dyDescent="0.2">
      <c r="A348" s="2">
        <v>44513</v>
      </c>
      <c r="Q348" s="15">
        <f t="shared" si="57"/>
        <v>4.8916402027912609E-8</v>
      </c>
      <c r="R348" s="15">
        <f t="shared" si="57"/>
        <v>1.6759792411300579E-9</v>
      </c>
      <c r="S348" s="15">
        <f t="shared" si="57"/>
        <v>5.2307000929848477E-9</v>
      </c>
      <c r="U348" s="15">
        <f t="shared" si="58"/>
        <v>5.5133897024501859E-10</v>
      </c>
    </row>
    <row r="349" spans="1:21" x14ac:dyDescent="0.2">
      <c r="A349" s="2">
        <v>44514</v>
      </c>
      <c r="Q349" s="15">
        <f t="shared" si="57"/>
        <v>2.7919524768786335E-8</v>
      </c>
      <c r="R349" s="15">
        <f t="shared" si="57"/>
        <v>8.3792100319589361E-10</v>
      </c>
      <c r="S349" s="15">
        <f t="shared" si="57"/>
        <v>1.6997315932921259E-8</v>
      </c>
    </row>
    <row r="350" spans="1:21" x14ac:dyDescent="0.2">
      <c r="A350" s="2">
        <v>44515</v>
      </c>
      <c r="R350" s="15">
        <f t="shared" si="57"/>
        <v>1.256830048087675E-9</v>
      </c>
    </row>
    <row r="351" spans="1:21" x14ac:dyDescent="0.2">
      <c r="A351" s="2">
        <v>44516</v>
      </c>
      <c r="R351" s="15">
        <f t="shared" si="57"/>
        <v>0</v>
      </c>
    </row>
    <row r="352" spans="1:21" x14ac:dyDescent="0.2">
      <c r="A352" s="2">
        <v>44517</v>
      </c>
      <c r="R352" s="15">
        <f t="shared" si="57"/>
        <v>8.378352472852195E-10</v>
      </c>
    </row>
    <row r="353" spans="1:48" x14ac:dyDescent="0.2">
      <c r="A353" s="2">
        <v>44518</v>
      </c>
      <c r="R353" s="15">
        <f t="shared" si="57"/>
        <v>8.3780094983563056E-10</v>
      </c>
    </row>
    <row r="354" spans="1:48" x14ac:dyDescent="0.2">
      <c r="A354" s="2">
        <v>44519</v>
      </c>
      <c r="R354" s="15">
        <f t="shared" si="57"/>
        <v>0</v>
      </c>
    </row>
    <row r="355" spans="1:48" x14ac:dyDescent="0.2">
      <c r="A355" s="2">
        <v>44520</v>
      </c>
      <c r="R355" s="15">
        <f t="shared" si="57"/>
        <v>8.3776665519391314E-10</v>
      </c>
    </row>
    <row r="357" spans="1:48" x14ac:dyDescent="0.2">
      <c r="A357" s="13" t="s">
        <v>20</v>
      </c>
      <c r="B357" s="18">
        <v>44483</v>
      </c>
      <c r="C357" s="18">
        <v>44468</v>
      </c>
      <c r="D357" s="18">
        <v>44463</v>
      </c>
      <c r="E357" s="18">
        <v>44450</v>
      </c>
      <c r="F357" s="18">
        <v>44478</v>
      </c>
      <c r="G357" s="18">
        <v>44462</v>
      </c>
      <c r="H357" s="18">
        <v>44462</v>
      </c>
      <c r="I357" s="18">
        <v>44473</v>
      </c>
      <c r="J357" s="18">
        <v>44469</v>
      </c>
      <c r="K357" s="18">
        <v>44466</v>
      </c>
      <c r="L357" s="18">
        <v>44477</v>
      </c>
      <c r="M357" s="18">
        <v>44465</v>
      </c>
      <c r="N357" s="18">
        <v>44473</v>
      </c>
      <c r="O357" s="18">
        <v>44466</v>
      </c>
      <c r="P357" s="18">
        <v>44475</v>
      </c>
      <c r="Q357" s="18">
        <v>44475</v>
      </c>
      <c r="R357" s="18">
        <v>44469</v>
      </c>
      <c r="S357" s="18">
        <v>44467</v>
      </c>
      <c r="T357" s="18">
        <v>44477</v>
      </c>
      <c r="U357" s="18">
        <v>44478</v>
      </c>
      <c r="V357" s="18">
        <v>44490</v>
      </c>
      <c r="W357" s="18">
        <v>44467</v>
      </c>
      <c r="X357" s="18">
        <v>44480</v>
      </c>
      <c r="Y357" s="18">
        <v>44470</v>
      </c>
      <c r="Z357" s="18">
        <v>44470</v>
      </c>
      <c r="AA357" s="18">
        <v>44484</v>
      </c>
      <c r="AB357" s="18">
        <v>44463</v>
      </c>
      <c r="AC357" s="18">
        <v>44456</v>
      </c>
      <c r="AD357" s="18">
        <v>44473</v>
      </c>
      <c r="AE357" s="18">
        <v>44471</v>
      </c>
      <c r="AF357" s="18">
        <v>44471</v>
      </c>
      <c r="AG357" s="18">
        <v>44470</v>
      </c>
      <c r="AH357" s="18">
        <v>44460</v>
      </c>
      <c r="AI357" s="18">
        <v>44472</v>
      </c>
      <c r="AJ357" s="18">
        <v>44486</v>
      </c>
      <c r="AK357" s="18">
        <v>44473</v>
      </c>
      <c r="AL357" s="18">
        <v>44480</v>
      </c>
      <c r="AM357" s="18">
        <v>44470</v>
      </c>
      <c r="AN357" s="18">
        <v>44461</v>
      </c>
      <c r="AO357" s="18">
        <v>44469</v>
      </c>
      <c r="AP357" s="18">
        <v>44481</v>
      </c>
      <c r="AQ357" s="18">
        <v>44464</v>
      </c>
      <c r="AR357" s="18">
        <v>44471</v>
      </c>
      <c r="AS357" s="18">
        <v>44465</v>
      </c>
      <c r="AT357" s="18">
        <v>44471</v>
      </c>
      <c r="AU357" s="18">
        <v>44468</v>
      </c>
      <c r="AV357" s="18">
        <v>44462</v>
      </c>
    </row>
    <row r="358" spans="1:48" x14ac:dyDescent="0.2">
      <c r="A358" s="17" t="s">
        <v>11</v>
      </c>
      <c r="B358" s="18">
        <v>44483</v>
      </c>
      <c r="D358" s="18">
        <v>44463</v>
      </c>
      <c r="F358" s="18">
        <v>44478</v>
      </c>
      <c r="G358" s="18">
        <v>44462</v>
      </c>
      <c r="I358" s="18">
        <v>44473</v>
      </c>
      <c r="J358" s="18">
        <v>44469</v>
      </c>
      <c r="L358" s="18">
        <v>44477</v>
      </c>
      <c r="N358" s="18">
        <v>44473</v>
      </c>
      <c r="P358" s="18">
        <v>44475</v>
      </c>
      <c r="Q358" s="18">
        <v>44475</v>
      </c>
      <c r="R358" s="18">
        <v>44469</v>
      </c>
      <c r="S358" s="18">
        <v>44467</v>
      </c>
      <c r="T358" s="18">
        <v>44477</v>
      </c>
      <c r="U358" s="18">
        <v>44478</v>
      </c>
      <c r="V358" s="18">
        <v>44490</v>
      </c>
      <c r="W358" s="18">
        <v>44467</v>
      </c>
      <c r="X358" s="18">
        <v>44480</v>
      </c>
      <c r="AA358" s="18">
        <v>44484</v>
      </c>
      <c r="AB358" s="18">
        <v>44463</v>
      </c>
      <c r="AD358" s="18">
        <v>44473</v>
      </c>
      <c r="AI358" s="18">
        <v>44472</v>
      </c>
      <c r="AJ358" s="18">
        <v>44486</v>
      </c>
      <c r="AL358" s="18">
        <v>44480</v>
      </c>
      <c r="AM358" s="18">
        <v>44470</v>
      </c>
      <c r="AP358" s="18">
        <v>44481</v>
      </c>
    </row>
    <row r="359" spans="1:48" x14ac:dyDescent="0.2">
      <c r="A359" s="13" t="s">
        <v>21</v>
      </c>
      <c r="E359" s="18">
        <v>44450</v>
      </c>
      <c r="H359" s="18">
        <v>44462</v>
      </c>
      <c r="K359" s="18">
        <v>44466</v>
      </c>
      <c r="M359" s="18">
        <v>44465</v>
      </c>
      <c r="O359" s="18">
        <v>44466</v>
      </c>
      <c r="Y359" s="18">
        <v>44470</v>
      </c>
      <c r="Z359" s="18">
        <v>44470</v>
      </c>
      <c r="AE359" s="18">
        <v>44471</v>
      </c>
      <c r="AH359" s="18">
        <v>44460</v>
      </c>
      <c r="AN359" s="18">
        <v>44461</v>
      </c>
      <c r="AO359" s="18">
        <v>44469</v>
      </c>
      <c r="AQ359" s="18">
        <v>44464</v>
      </c>
      <c r="AU359" s="18">
        <v>44468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C6530E-CF56-4C0F-9E05-9B4527E17EE5}">
  <dimension ref="A1:BB200"/>
  <sheetViews>
    <sheetView workbookViewId="0">
      <pane xSplit="1" ySplit="25" topLeftCell="B156" activePane="bottomRight" state="frozen"/>
      <selection pane="topRight" activeCell="B1" sqref="B1"/>
      <selection pane="bottomLeft" activeCell="A5" sqref="A5"/>
      <selection pane="bottomRight" activeCell="AJ15" sqref="AJ15"/>
    </sheetView>
  </sheetViews>
  <sheetFormatPr defaultRowHeight="12.75" x14ac:dyDescent="0.2"/>
  <cols>
    <col min="1" max="1" width="7" style="13" bestFit="1" customWidth="1"/>
    <col min="2" max="2" width="6.5703125" style="13" customWidth="1"/>
    <col min="3" max="3" width="6.5703125" style="13" bestFit="1" customWidth="1"/>
    <col min="4" max="4" width="6.5703125" style="13" customWidth="1"/>
    <col min="5" max="13" width="6.5703125" style="13" bestFit="1" customWidth="1"/>
    <col min="14" max="15" width="7.5703125" style="13" bestFit="1" customWidth="1"/>
    <col min="16" max="19" width="6.5703125" style="13" bestFit="1" customWidth="1"/>
    <col min="20" max="20" width="7.5703125" style="13" bestFit="1" customWidth="1"/>
    <col min="21" max="23" width="6.5703125" style="13" bestFit="1" customWidth="1"/>
    <col min="24" max="24" width="7.5703125" style="13" bestFit="1" customWidth="1"/>
    <col min="25" max="26" width="6.5703125" style="13" bestFit="1" customWidth="1"/>
    <col min="27" max="27" width="7.5703125" style="13" bestFit="1" customWidth="1"/>
    <col min="28" max="36" width="6.5703125" style="13" bestFit="1" customWidth="1"/>
    <col min="37" max="37" width="7.5703125" style="13" bestFit="1" customWidth="1"/>
    <col min="38" max="39" width="6.5703125" style="13" bestFit="1" customWidth="1"/>
    <col min="40" max="41" width="7.5703125" style="13" bestFit="1" customWidth="1"/>
    <col min="42" max="42" width="6.5703125" style="13" bestFit="1" customWidth="1"/>
    <col min="43" max="43" width="7.5703125" style="13" bestFit="1" customWidth="1"/>
    <col min="44" max="45" width="6.5703125" style="13" bestFit="1" customWidth="1"/>
    <col min="46" max="47" width="7.5703125" style="13" bestFit="1" customWidth="1"/>
    <col min="48" max="49" width="6.5703125" style="13" bestFit="1" customWidth="1"/>
    <col min="50" max="16384" width="9.140625" style="13"/>
  </cols>
  <sheetData>
    <row r="1" spans="1:49" ht="18.75" x14ac:dyDescent="0.3">
      <c r="A1" s="14" t="s">
        <v>23</v>
      </c>
    </row>
    <row r="5" spans="1:49" ht="15" x14ac:dyDescent="0.25">
      <c r="A5" t="s">
        <v>32</v>
      </c>
    </row>
    <row r="6" spans="1:49" x14ac:dyDescent="0.2">
      <c r="B6" s="12">
        <v>1971</v>
      </c>
      <c r="C6" s="12">
        <v>1972</v>
      </c>
      <c r="D6" s="12">
        <v>1973</v>
      </c>
      <c r="E6" s="12">
        <v>1974</v>
      </c>
      <c r="F6" s="12">
        <v>1975</v>
      </c>
      <c r="G6" s="12">
        <v>1976</v>
      </c>
      <c r="H6" s="12">
        <v>1977</v>
      </c>
      <c r="I6" s="12">
        <v>1978</v>
      </c>
      <c r="J6" s="12">
        <v>1979</v>
      </c>
      <c r="K6" s="12">
        <v>1980</v>
      </c>
      <c r="L6" s="12">
        <v>1981</v>
      </c>
      <c r="M6" s="12">
        <v>1982</v>
      </c>
      <c r="N6" s="12">
        <v>1983</v>
      </c>
      <c r="O6" s="12">
        <v>1984</v>
      </c>
      <c r="P6" s="12">
        <v>1985</v>
      </c>
      <c r="Q6" s="12">
        <v>1986</v>
      </c>
      <c r="R6" s="12">
        <v>1987</v>
      </c>
      <c r="S6" s="12">
        <v>1988</v>
      </c>
      <c r="T6" s="12">
        <v>1989</v>
      </c>
      <c r="U6" s="12">
        <v>1990</v>
      </c>
      <c r="V6" s="12">
        <v>1991</v>
      </c>
      <c r="W6" s="12">
        <v>1992</v>
      </c>
      <c r="X6" s="12">
        <v>1993</v>
      </c>
      <c r="Y6" s="12">
        <v>1994</v>
      </c>
      <c r="Z6" s="12">
        <v>1995</v>
      </c>
      <c r="AA6" s="12">
        <v>1999</v>
      </c>
      <c r="AB6" s="12">
        <v>2000</v>
      </c>
      <c r="AC6" s="12">
        <v>2001</v>
      </c>
      <c r="AD6" s="12">
        <v>2002</v>
      </c>
      <c r="AE6" s="12">
        <v>2003</v>
      </c>
      <c r="AF6" s="12">
        <v>2004</v>
      </c>
      <c r="AG6" s="12">
        <v>2005</v>
      </c>
      <c r="AH6" s="12">
        <v>2006</v>
      </c>
      <c r="AI6" s="12">
        <v>2007</v>
      </c>
      <c r="AJ6" s="12">
        <v>2008</v>
      </c>
      <c r="AK6" s="12">
        <v>2009</v>
      </c>
      <c r="AL6" s="12">
        <v>2010</v>
      </c>
      <c r="AM6" s="12">
        <v>2011</v>
      </c>
      <c r="AN6" s="12">
        <v>2012</v>
      </c>
      <c r="AO6" s="12">
        <v>2013</v>
      </c>
      <c r="AP6" s="12">
        <v>2014</v>
      </c>
      <c r="AQ6" s="12">
        <v>2015</v>
      </c>
      <c r="AR6" s="12">
        <v>2016</v>
      </c>
      <c r="AS6" s="12">
        <v>2017</v>
      </c>
      <c r="AT6" s="12">
        <v>2018</v>
      </c>
      <c r="AU6" s="12">
        <v>2019</v>
      </c>
      <c r="AV6" s="12">
        <v>2020</v>
      </c>
      <c r="AW6" s="12">
        <v>2021</v>
      </c>
    </row>
    <row r="7" spans="1:49" x14ac:dyDescent="0.2">
      <c r="A7" s="18">
        <v>44479</v>
      </c>
      <c r="B7" s="40">
        <f>B158/SUM(B$26:B157)</f>
        <v>8.941744534358654E-5</v>
      </c>
      <c r="C7" s="40">
        <f>C158/SUM(C$26:C157)</f>
        <v>5.7878185711805218E-5</v>
      </c>
      <c r="D7" s="40">
        <f>D158/SUM(D$26:D157)</f>
        <v>0</v>
      </c>
      <c r="E7" s="40"/>
      <c r="F7" s="40">
        <f>F158/SUM(F$26:F157)</f>
        <v>2.7242557828520479E-4</v>
      </c>
      <c r="G7" s="40">
        <f>G158/SUM(G$26:G157)</f>
        <v>0</v>
      </c>
      <c r="H7" s="40"/>
      <c r="I7" s="40">
        <f>I158/SUM(I$26:I157)</f>
        <v>5.927945818575218E-4</v>
      </c>
      <c r="J7" s="40">
        <f>J158/SUM(J$26:J157)</f>
        <v>1.2766826677561025E-5</v>
      </c>
      <c r="K7" s="40"/>
      <c r="L7" s="40">
        <f>L158/SUM(L$26:L157)</f>
        <v>7.4486082543237225E-3</v>
      </c>
      <c r="M7" s="40"/>
      <c r="N7" s="40">
        <f>N158/SUM(N$26:N157)</f>
        <v>2.1080918294067229E-3</v>
      </c>
      <c r="O7" s="40"/>
      <c r="P7" s="40">
        <f>P158/SUM(P$26:P157)</f>
        <v>1.773049645390071E-4</v>
      </c>
      <c r="Q7" s="40">
        <f>Q158/SUM(Q$26:Q157)</f>
        <v>7.2855061283963311E-4</v>
      </c>
      <c r="R7" s="40">
        <f>R158/SUM(R$26:R157)</f>
        <v>0</v>
      </c>
      <c r="S7" s="40">
        <f>S158/SUM(S$26:S157)</f>
        <v>0</v>
      </c>
      <c r="T7" s="40">
        <f>T158/SUM(T$26:T157)</f>
        <v>1.1545967850066297E-3</v>
      </c>
      <c r="U7" s="40">
        <f>U158/SUM(U$26:U157)</f>
        <v>3.6880300480973504E-3</v>
      </c>
      <c r="V7" s="40">
        <f>V158/SUM(V$26:V157)</f>
        <v>2.191636714298238E-4</v>
      </c>
      <c r="W7" s="40">
        <f>W158/SUM(W$26:W157)</f>
        <v>1.457045970324481E-3</v>
      </c>
      <c r="X7" s="40">
        <f>X158/SUM(X$26:X157)</f>
        <v>1.4057218027094689E-2</v>
      </c>
      <c r="Y7" s="40"/>
      <c r="Z7" s="40"/>
      <c r="AA7" s="40">
        <f>AA158/SUM(AA$26:AA157)</f>
        <v>1.4573253019979592E-2</v>
      </c>
      <c r="AB7" s="40">
        <f>AB158/SUM(AB$26:AB157)</f>
        <v>1.1783105169569596E-3</v>
      </c>
      <c r="AC7" s="40">
        <f>AC158/SUM(AC$26:AC157)</f>
        <v>2.6107117111851463E-3</v>
      </c>
      <c r="AD7" s="40">
        <f>AD158/SUM(AD$26:AD157)</f>
        <v>1.9385555434934321E-3</v>
      </c>
      <c r="AE7" s="40">
        <f>AE158/SUM(AE$26:AE157)</f>
        <v>1.3911817625345477E-3</v>
      </c>
      <c r="AF7" s="40">
        <f>AF158/SUM(AF$26:AF157)</f>
        <v>4.2496281575362159E-3</v>
      </c>
      <c r="AG7" s="40">
        <f>AG158/SUM(AG$26:AG157)</f>
        <v>0</v>
      </c>
      <c r="AH7" s="40">
        <f>AH158/SUM(AH$26:AH157)</f>
        <v>1.3022868156482785E-4</v>
      </c>
      <c r="AI7" s="40">
        <f>AI158/SUM(AI$26:AI157)</f>
        <v>1.3884321677810662E-3</v>
      </c>
      <c r="AJ7" s="40">
        <f>AJ158/SUM(AJ$26:AJ157)</f>
        <v>2.4658112032185323E-3</v>
      </c>
      <c r="AK7" s="40">
        <f>AK158/SUM(AK$26:AK157)</f>
        <v>7.9364025183965153E-3</v>
      </c>
      <c r="AL7" s="40">
        <f>AL158/SUM(AL$26:AL157)</f>
        <v>9.4399533151399691E-4</v>
      </c>
      <c r="AM7" s="40">
        <f>AM158/SUM(AM$26:AM157)</f>
        <v>9.6509825016612345E-4</v>
      </c>
      <c r="AN7" s="40"/>
      <c r="AO7" s="40"/>
      <c r="AP7" s="40">
        <f>AP158/SUM(AP$26:AP157)</f>
        <v>1.5120827471049337E-2</v>
      </c>
      <c r="AQ7" s="40"/>
      <c r="AR7" s="40">
        <f>AR158/SUM(AR$26:AR157)</f>
        <v>2.3243032815040417E-3</v>
      </c>
      <c r="AS7" s="40">
        <f>AS158/SUM(AS$26:AS157)</f>
        <v>2.2677022506944838E-5</v>
      </c>
      <c r="AT7" s="40">
        <f>AT158/SUM(AT$26:AT157)</f>
        <v>1.0877447425670776E-3</v>
      </c>
      <c r="AU7" s="40"/>
      <c r="AV7" s="40">
        <f>AV158/SUM(AV$26:AV157)</f>
        <v>4.1918237374888772E-3</v>
      </c>
      <c r="AW7" s="40">
        <f>AW158/SUM(AW$26:AW157)</f>
        <v>1.1685744348436056E-2</v>
      </c>
    </row>
    <row r="8" spans="1:49" x14ac:dyDescent="0.2">
      <c r="A8" s="18">
        <v>44480</v>
      </c>
      <c r="B8" s="40">
        <f>B159/SUM(B$26:B158)</f>
        <v>1.3411417586838928E-4</v>
      </c>
      <c r="C8" s="40">
        <f>C159/SUM(C$26:C158)</f>
        <v>3.0866579211358904E-4</v>
      </c>
      <c r="D8" s="40">
        <f>D159/SUM(D$26:D158)</f>
        <v>0</v>
      </c>
      <c r="E8" s="40"/>
      <c r="F8" s="40">
        <f>F159/SUM(F$26:F158)</f>
        <v>1.0968332961945083E-2</v>
      </c>
      <c r="G8" s="40">
        <f>G159/SUM(G$26:G158)</f>
        <v>0</v>
      </c>
      <c r="H8" s="40"/>
      <c r="I8" s="40">
        <f>I159/SUM(I$26:I158)</f>
        <v>0</v>
      </c>
      <c r="J8" s="40">
        <f>J159/SUM(J$26:J158)</f>
        <v>3.9576657432113268E-4</v>
      </c>
      <c r="K8" s="40"/>
      <c r="L8" s="40">
        <f>L159/SUM(L$26:L158)</f>
        <v>1.2781636967683479E-2</v>
      </c>
      <c r="M8" s="40"/>
      <c r="N8" s="40">
        <f>N159/SUM(N$26:N158)</f>
        <v>7.8135836145915207E-3</v>
      </c>
      <c r="O8" s="40"/>
      <c r="P8" s="40">
        <f>P159/SUM(P$26:P158)</f>
        <v>3.6872894876794895E-3</v>
      </c>
      <c r="Q8" s="40">
        <f>Q159/SUM(Q$26:Q158)</f>
        <v>8.564943685495268E-4</v>
      </c>
      <c r="R8" s="40">
        <f>R159/SUM(R$26:R158)</f>
        <v>0</v>
      </c>
      <c r="S8" s="40">
        <f>S159/SUM(S$26:S158)</f>
        <v>0</v>
      </c>
      <c r="T8" s="40">
        <f>T159/SUM(T$26:T158)</f>
        <v>5.8853728766899054E-3</v>
      </c>
      <c r="U8" s="40">
        <f>U159/SUM(U$26:U158)</f>
        <v>2.3198320238417775E-3</v>
      </c>
      <c r="V8" s="40">
        <f>V159/SUM(V$26:V158)</f>
        <v>1.7967483237652834E-3</v>
      </c>
      <c r="W8" s="40">
        <f>W159/SUM(W$26:W158)</f>
        <v>1.4339918880020934E-3</v>
      </c>
      <c r="X8" s="40">
        <f>X159/SUM(X$26:X158)</f>
        <v>1.7925021620643189E-2</v>
      </c>
      <c r="Y8" s="40"/>
      <c r="Z8" s="40"/>
      <c r="AA8" s="40">
        <f>AA159/SUM(AA$26:AA158)</f>
        <v>7.2346810495153898E-3</v>
      </c>
      <c r="AB8" s="40">
        <f>AB159/SUM(AB$26:AB158)</f>
        <v>6.8475562783531629E-3</v>
      </c>
      <c r="AC8" s="40">
        <f>AC159/SUM(AC$26:AC158)</f>
        <v>3.8087095081712364E-3</v>
      </c>
      <c r="AD8" s="40">
        <f>AD159/SUM(AD$26:AD158)</f>
        <v>4.8911865770981024E-3</v>
      </c>
      <c r="AE8" s="40"/>
      <c r="AF8" s="40">
        <f>AF159/SUM(AF$26:AF158)</f>
        <v>7.168904875104235E-3</v>
      </c>
      <c r="AG8" s="40">
        <f>AG159/SUM(AG$26:AG158)</f>
        <v>3.413078149920255E-3</v>
      </c>
      <c r="AH8" s="40"/>
      <c r="AI8" s="40">
        <f>AI159/SUM(AI$26:AI158)</f>
        <v>9.9609588791184731E-3</v>
      </c>
      <c r="AJ8" s="40">
        <f>AJ159/SUM(AJ$26:AJ158)</f>
        <v>3.0584998786309572E-3</v>
      </c>
      <c r="AK8" s="40">
        <f>AK159/SUM(AK$26:AK158)</f>
        <v>6.7735410201163627E-3</v>
      </c>
      <c r="AL8" s="40">
        <f>AL159/SUM(AL$26:AL158)</f>
        <v>5.0413251483247025E-3</v>
      </c>
      <c r="AM8" s="40">
        <f>AM159/SUM(AM$26:AM158)</f>
        <v>5.3740496625412934E-4</v>
      </c>
      <c r="AN8" s="40"/>
      <c r="AO8" s="40"/>
      <c r="AP8" s="40">
        <f>AP159/SUM(AP$26:AP158)</f>
        <v>8.1484076336110385E-3</v>
      </c>
      <c r="AQ8" s="40"/>
      <c r="AR8" s="40">
        <f>AR159/SUM(AR$26:AR158)</f>
        <v>9.2528072560286035E-4</v>
      </c>
      <c r="AS8" s="40"/>
      <c r="AT8" s="40">
        <f>AT159/SUM(AT$26:AT158)</f>
        <v>3.4361388943062251E-4</v>
      </c>
      <c r="AU8" s="40"/>
      <c r="AV8" s="40">
        <f>AV159/SUM(AV$26:AV158)</f>
        <v>8.7064507455722334E-3</v>
      </c>
      <c r="AW8" s="40">
        <f>AW159/SUM(AW$26:AW158)</f>
        <v>1.1550765060905466E-2</v>
      </c>
    </row>
    <row r="9" spans="1:49" x14ac:dyDescent="0.2">
      <c r="A9" s="18">
        <v>44481</v>
      </c>
      <c r="B9" s="40">
        <f>B160/SUM(B$26:B159)</f>
        <v>4.9168603611657433E-4</v>
      </c>
      <c r="C9" s="40">
        <f>C160/SUM(C$26:C159)</f>
        <v>1.5428527347064721E-4</v>
      </c>
      <c r="D9" s="40">
        <f>D160/SUM(D$26:D159)</f>
        <v>1.9794140934283453E-5</v>
      </c>
      <c r="E9" s="40"/>
      <c r="F9" s="40">
        <f>F160/SUM(F$26:F159)</f>
        <v>0</v>
      </c>
      <c r="G9" s="40">
        <f>G160/SUM(G$26:G159)</f>
        <v>0</v>
      </c>
      <c r="H9" s="40"/>
      <c r="I9" s="40">
        <f>I160/SUM(I$26:I159)</f>
        <v>1.6292193077299051E-4</v>
      </c>
      <c r="J9" s="40">
        <f>J160/SUM(J$26:J159)</f>
        <v>1.4548238897396631E-3</v>
      </c>
      <c r="K9" s="40"/>
      <c r="L9" s="40">
        <f>L160/SUM(L$26:L159)</f>
        <v>2.3856953705581334E-3</v>
      </c>
      <c r="M9" s="40"/>
      <c r="N9" s="40">
        <f>N160/SUM(N$26:N159)</f>
        <v>5.2374835611829831E-3</v>
      </c>
      <c r="O9" s="40"/>
      <c r="P9" s="40">
        <f>P160/SUM(P$26:P159)</f>
        <v>1.995831714295807E-3</v>
      </c>
      <c r="Q9" s="40">
        <f>Q160/SUM(Q$26:Q159)</f>
        <v>2.9951649480124939E-4</v>
      </c>
      <c r="R9" s="40">
        <f>R160/SUM(R$26:R159)</f>
        <v>4.5247007527456708E-4</v>
      </c>
      <c r="S9" s="40">
        <f>S160/SUM(S$26:S159)</f>
        <v>0</v>
      </c>
      <c r="T9" s="40">
        <f>T160/SUM(T$26:T159)</f>
        <v>2.6258950233741642E-3</v>
      </c>
      <c r="U9" s="40">
        <f>U160/SUM(U$26:U159)</f>
        <v>1.2501478215329515E-3</v>
      </c>
      <c r="V9" s="40">
        <f>V160/SUM(V$26:V159)</f>
        <v>1.1307961504811899E-2</v>
      </c>
      <c r="W9" s="40">
        <f>W160/SUM(W$26:W159)</f>
        <v>2.6130264595059291E-4</v>
      </c>
      <c r="X9" s="40">
        <f>X160/SUM(X$26:X159)</f>
        <v>1.9713606883708983E-2</v>
      </c>
      <c r="Y9" s="40"/>
      <c r="Z9" s="40"/>
      <c r="AA9" s="40">
        <f>AA160/SUM(AA$26:AA159)</f>
        <v>6.5787884400138504E-3</v>
      </c>
      <c r="AB9" s="40">
        <f>AB160/SUM(AB$26:AB159)</f>
        <v>0</v>
      </c>
      <c r="AC9" s="40">
        <f>AC160/SUM(AC$26:AC159)</f>
        <v>3.2909383045860194E-3</v>
      </c>
      <c r="AD9" s="40">
        <f>AD160/SUM(AD$26:AD159)</f>
        <v>2.1564338744955484E-4</v>
      </c>
      <c r="AE9" s="40"/>
      <c r="AF9" s="40">
        <f>AF160/SUM(AF$26:AF159)</f>
        <v>3.2252882369660047E-3</v>
      </c>
      <c r="AG9" s="40">
        <f>AG160/SUM(AG$26:AG159)</f>
        <v>5.4359919890644374E-3</v>
      </c>
      <c r="AH9" s="40"/>
      <c r="AI9" s="40">
        <f>AI160/SUM(AI$26:AI159)</f>
        <v>4.4436416184971102E-3</v>
      </c>
      <c r="AJ9" s="40">
        <f>AJ160/SUM(AJ$26:AJ159)</f>
        <v>2.3877129581827569E-2</v>
      </c>
      <c r="AK9" s="40">
        <f>AK160/SUM(AK$26:AK159)</f>
        <v>1.5576425930167873E-3</v>
      </c>
      <c r="AL9" s="40">
        <f>AL160/SUM(AL$26:AL159)</f>
        <v>8.1723879069132595E-3</v>
      </c>
      <c r="AM9" s="40">
        <f>AM160/SUM(AM$26:AM159)</f>
        <v>4.4233108481698554E-4</v>
      </c>
      <c r="AN9" s="40"/>
      <c r="AO9" s="40"/>
      <c r="AP9" s="40">
        <f>AP160/SUM(AP$26:AP159)</f>
        <v>1.4276649746192893E-2</v>
      </c>
      <c r="AQ9" s="40"/>
      <c r="AR9" s="40"/>
      <c r="AS9" s="40"/>
      <c r="AT9" s="40">
        <f>AT160/SUM(AT$26:AT159)</f>
        <v>3.0728953915852798E-3</v>
      </c>
      <c r="AU9" s="40"/>
      <c r="AV9" s="40"/>
      <c r="AW9" s="40"/>
    </row>
    <row r="10" spans="1:49" x14ac:dyDescent="0.2">
      <c r="A10" s="18">
        <v>44482</v>
      </c>
      <c r="B10" s="40">
        <f>B161/SUM(B$26:B160)</f>
        <v>1.5636867265335298E-4</v>
      </c>
      <c r="C10" s="40"/>
      <c r="D10" s="40">
        <f>D161/SUM(D$26:D160)</f>
        <v>1.9793749134023476E-5</v>
      </c>
      <c r="E10" s="40"/>
      <c r="F10" s="40">
        <f>F161/SUM(F$26:F160)</f>
        <v>1.9592476489028212E-4</v>
      </c>
      <c r="G10" s="40">
        <f>G161/SUM(G$26:G160)</f>
        <v>0</v>
      </c>
      <c r="H10" s="40"/>
      <c r="I10" s="40">
        <f>I161/SUM(I$26:I160)</f>
        <v>0</v>
      </c>
      <c r="J10" s="40">
        <f>J161/SUM(J$26:J160)</f>
        <v>1.0168973163085862E-2</v>
      </c>
      <c r="K10" s="40"/>
      <c r="L10" s="40">
        <f>L161/SUM(L$26:L160)</f>
        <v>0</v>
      </c>
      <c r="M10" s="40"/>
      <c r="N10" s="40">
        <f>N161/SUM(N$26:N160)</f>
        <v>7.2258182288378599E-4</v>
      </c>
      <c r="O10" s="40"/>
      <c r="P10" s="40">
        <f>P161/SUM(P$26:P160)</f>
        <v>1.5335530838518623E-3</v>
      </c>
      <c r="Q10" s="40">
        <f>Q161/SUM(Q$26:Q160)</f>
        <v>2.1387629395157841E-4</v>
      </c>
      <c r="R10" s="40">
        <f>R161/SUM(R$26:R160)</f>
        <v>0</v>
      </c>
      <c r="S10" s="40">
        <f>S161/SUM(S$26:S160)</f>
        <v>0</v>
      </c>
      <c r="T10" s="40">
        <f>T161/SUM(T$26:T160)</f>
        <v>8.0193585988623875E-3</v>
      </c>
      <c r="U10" s="40">
        <f>U161/SUM(U$26:U160)</f>
        <v>8.0989420756913627E-4</v>
      </c>
      <c r="V10" s="40">
        <f>V161/SUM(V$26:V160)</f>
        <v>5.83947920496572E-4</v>
      </c>
      <c r="W10" s="40">
        <f>W161/SUM(W$26:W160)</f>
        <v>1.4629125544020605E-3</v>
      </c>
      <c r="X10" s="40">
        <f>X161/SUM(X$26:X160)</f>
        <v>5.725634566944391E-3</v>
      </c>
      <c r="Y10" s="40"/>
      <c r="Z10" s="40"/>
      <c r="AA10" s="40">
        <f>AA161/SUM(AA$26:AA160)</f>
        <v>9.1517071453713489E-3</v>
      </c>
      <c r="AB10" s="40">
        <f>AB161/SUM(AB$26:AB160)</f>
        <v>0</v>
      </c>
      <c r="AC10" s="40">
        <f>AC161/SUM(AC$26:AC160)</f>
        <v>5.1517548768016674E-3</v>
      </c>
      <c r="AD10" s="40">
        <f>AD161/SUM(AD$26:AD160)</f>
        <v>4.4197363557964761E-3</v>
      </c>
      <c r="AE10" s="40"/>
      <c r="AF10" s="40">
        <f>AF161/SUM(AF$26:AF160)</f>
        <v>4.0648403626330314E-3</v>
      </c>
      <c r="AG10" s="40"/>
      <c r="AH10" s="40"/>
      <c r="AI10" s="40">
        <f>AI161/SUM(AI$26:AI160)</f>
        <v>0</v>
      </c>
      <c r="AJ10" s="40">
        <f>AJ161/SUM(AJ$26:AJ160)</f>
        <v>1.8577461237867136E-2</v>
      </c>
      <c r="AK10" s="40"/>
      <c r="AL10" s="40">
        <f>AL161/SUM(AL$26:AL160)</f>
        <v>7.1753735763483437E-3</v>
      </c>
      <c r="AM10" s="40">
        <f>AM161/SUM(AM$26:AM160)</f>
        <v>1.5790554090543038E-4</v>
      </c>
      <c r="AN10" s="40"/>
      <c r="AO10" s="40"/>
      <c r="AP10" s="40">
        <f>AP161/SUM(AP$26:AP160)</f>
        <v>1.5088550277790189E-2</v>
      </c>
      <c r="AQ10" s="40"/>
      <c r="AR10" s="40"/>
      <c r="AS10" s="40"/>
      <c r="AT10" s="40"/>
      <c r="AU10" s="40"/>
      <c r="AV10" s="40"/>
      <c r="AW10" s="40"/>
    </row>
    <row r="11" spans="1:49" s="44" customFormat="1" x14ac:dyDescent="0.2">
      <c r="A11" s="42">
        <v>44483</v>
      </c>
      <c r="B11" s="43">
        <f>B162/SUM(B$26:B161)</f>
        <v>4.4669778661246731E-2</v>
      </c>
      <c r="C11" s="43"/>
      <c r="D11" s="43">
        <f>D162/SUM(D$26:D161)</f>
        <v>1.9793357349273583E-5</v>
      </c>
      <c r="E11" s="43"/>
      <c r="F11" s="43">
        <f>F162/SUM(F$26:F161)</f>
        <v>1.6552399608227228E-2</v>
      </c>
      <c r="G11" s="43">
        <f>G162/SUM(G$26:G161)</f>
        <v>0</v>
      </c>
      <c r="H11" s="43"/>
      <c r="I11" s="43">
        <f>I162/SUM(I$26:I161)</f>
        <v>0</v>
      </c>
      <c r="J11" s="43">
        <f>J162/SUM(J$26:J161)</f>
        <v>1.5894641235240691E-3</v>
      </c>
      <c r="K11" s="43"/>
      <c r="L11" s="43">
        <f>L162/SUM(L$26:L161)</f>
        <v>0</v>
      </c>
      <c r="M11" s="43"/>
      <c r="N11" s="43">
        <f>N162/SUM(N$26:N161)</f>
        <v>0</v>
      </c>
      <c r="O11" s="43"/>
      <c r="P11" s="43">
        <f>P162/SUM(P$26:P161)</f>
        <v>1.2320039424126158E-4</v>
      </c>
      <c r="Q11" s="43">
        <f>Q162/SUM(Q$26:Q161)</f>
        <v>0</v>
      </c>
      <c r="R11" s="43">
        <f>R162/SUM(R$26:R161)</f>
        <v>2.0557519940794341E-4</v>
      </c>
      <c r="S11" s="43">
        <f>S162/SUM(S$26:S161)</f>
        <v>4.4318055914613878E-4</v>
      </c>
      <c r="T11" s="43">
        <f>T162/SUM(T$26:T161)</f>
        <v>1.7638362340266698E-3</v>
      </c>
      <c r="U11" s="43">
        <f>U162/SUM(U$26:U161)</f>
        <v>5.0577425609036502E-4</v>
      </c>
      <c r="V11" s="43">
        <f>V162/SUM(V$26:V161)</f>
        <v>7.7814283243991009E-4</v>
      </c>
      <c r="W11" s="43">
        <f>W162/SUM(W$26:W161)</f>
        <v>5.2170555981615093E-5</v>
      </c>
      <c r="X11" s="43">
        <f>X162/SUM(X$26:X161)</f>
        <v>1.5099555923746039E-2</v>
      </c>
      <c r="Y11" s="43"/>
      <c r="Z11" s="43"/>
      <c r="AA11" s="43">
        <f>AA162/SUM(AA$26:AA161)</f>
        <v>2.8062276056695311E-3</v>
      </c>
      <c r="AB11" s="43">
        <f>AB162/SUM(AB$26:AB161)</f>
        <v>2.550369803621525E-4</v>
      </c>
      <c r="AC11" s="43">
        <f>AC162/SUM(AC$26:AC161)</f>
        <v>0</v>
      </c>
      <c r="AD11" s="43">
        <f>AD162/SUM(AD$26:AD161)</f>
        <v>1.0885730493844195E-3</v>
      </c>
      <c r="AE11" s="43"/>
      <c r="AF11" s="43"/>
      <c r="AG11" s="43"/>
      <c r="AH11" s="43"/>
      <c r="AI11" s="43">
        <f>AI162/SUM(AI$26:AI161)</f>
        <v>0</v>
      </c>
      <c r="AJ11" s="43">
        <f>AJ162/SUM(AJ$26:AJ161)</f>
        <v>1.167953219992884E-2</v>
      </c>
      <c r="AK11" s="43"/>
      <c r="AL11" s="43">
        <f>AL162/SUM(AL$26:AL161)</f>
        <v>6.2841300512475849E-3</v>
      </c>
      <c r="AM11" s="43">
        <f>AM162/SUM(AM$26:AM161)</f>
        <v>4.4206570991016592E-4</v>
      </c>
      <c r="AN11" s="43"/>
      <c r="AO11" s="43"/>
      <c r="AP11" s="43">
        <f>AP162/SUM(AP$26:AP161)</f>
        <v>1.462949376375642E-2</v>
      </c>
      <c r="AQ11" s="43"/>
      <c r="AR11" s="43"/>
      <c r="AS11" s="43"/>
      <c r="AT11" s="43"/>
      <c r="AU11" s="43"/>
      <c r="AV11" s="43"/>
      <c r="AW11" s="43"/>
    </row>
    <row r="12" spans="1:49" x14ac:dyDescent="0.2">
      <c r="A12" s="18">
        <v>44484</v>
      </c>
      <c r="B12" s="40">
        <f>B163/SUM(B$26:B162)</f>
        <v>2.6853099010112673E-2</v>
      </c>
      <c r="C12" s="40"/>
      <c r="D12" s="40"/>
      <c r="E12" s="40"/>
      <c r="F12" s="40"/>
      <c r="G12" s="40"/>
      <c r="H12" s="40"/>
      <c r="I12" s="40"/>
      <c r="J12" s="40"/>
      <c r="K12" s="40"/>
      <c r="L12" s="40"/>
      <c r="M12" s="40"/>
      <c r="N12" s="40"/>
      <c r="O12" s="40"/>
      <c r="P12" s="40"/>
      <c r="Q12" s="40"/>
      <c r="R12" s="40"/>
      <c r="S12" s="40"/>
      <c r="T12" s="40"/>
      <c r="U12" s="40"/>
      <c r="V12" s="40"/>
      <c r="W12" s="40"/>
      <c r="X12" s="40">
        <f>X163/SUM(X$26:X162)</f>
        <v>9.4896017688617697E-3</v>
      </c>
      <c r="Y12" s="40"/>
      <c r="Z12" s="40"/>
      <c r="AA12" s="40"/>
      <c r="AB12" s="40"/>
      <c r="AC12" s="40"/>
      <c r="AD12" s="40"/>
      <c r="AE12" s="40"/>
      <c r="AF12" s="40"/>
      <c r="AG12" s="40"/>
      <c r="AH12" s="40"/>
      <c r="AI12" s="40"/>
      <c r="AJ12" s="40">
        <f>AJ163/SUM(AJ$26:AJ162)</f>
        <v>1.2079880118658064E-2</v>
      </c>
      <c r="AK12" s="40"/>
      <c r="AL12" s="40"/>
      <c r="AM12" s="40"/>
      <c r="AN12" s="40"/>
      <c r="AO12" s="40"/>
      <c r="AP12" s="40">
        <f>AP163/SUM(AP$26:AP162)</f>
        <v>1.4490867282745455E-2</v>
      </c>
      <c r="AQ12" s="40"/>
      <c r="AR12" s="40"/>
      <c r="AS12" s="40"/>
      <c r="AT12" s="40"/>
      <c r="AU12" s="40"/>
      <c r="AV12" s="40"/>
      <c r="AW12" s="40"/>
    </row>
    <row r="13" spans="1:49" x14ac:dyDescent="0.2">
      <c r="A13" s="18">
        <v>44485</v>
      </c>
      <c r="B13" s="40">
        <f>B164/SUM(B$26:B163)</f>
        <v>3.123113119157176E-4</v>
      </c>
      <c r="C13" s="40"/>
      <c r="D13" s="40"/>
      <c r="E13" s="40"/>
      <c r="F13" s="40"/>
      <c r="G13" s="40"/>
      <c r="H13" s="40"/>
      <c r="I13" s="40"/>
      <c r="J13" s="40"/>
      <c r="K13" s="40"/>
      <c r="L13" s="40"/>
      <c r="M13" s="40"/>
      <c r="N13" s="40"/>
      <c r="O13" s="40"/>
      <c r="P13" s="40"/>
      <c r="Q13" s="40"/>
      <c r="R13" s="40"/>
      <c r="S13" s="40"/>
      <c r="T13" s="40"/>
      <c r="U13" s="40"/>
      <c r="V13" s="40"/>
      <c r="W13" s="40"/>
      <c r="X13" s="40"/>
      <c r="Y13" s="40"/>
      <c r="Z13" s="40"/>
      <c r="AA13" s="40"/>
      <c r="AB13" s="40"/>
      <c r="AC13" s="40"/>
      <c r="AD13" s="40"/>
      <c r="AE13" s="40"/>
      <c r="AF13" s="40"/>
      <c r="AG13" s="40"/>
      <c r="AH13" s="40"/>
      <c r="AI13" s="40"/>
      <c r="AJ13" s="40">
        <f>AJ164/SUM(AJ$26:AJ163)</f>
        <v>1.2887532483229588E-2</v>
      </c>
      <c r="AK13" s="40"/>
      <c r="AL13" s="40"/>
      <c r="AM13" s="40"/>
      <c r="AN13" s="40"/>
      <c r="AO13" s="40"/>
      <c r="AP13" s="40">
        <f>AP164/SUM(AP$26:AP163)</f>
        <v>4.5759739982038231E-3</v>
      </c>
      <c r="AQ13" s="40"/>
      <c r="AR13" s="40"/>
      <c r="AS13" s="40"/>
      <c r="AT13" s="40"/>
      <c r="AU13" s="40"/>
      <c r="AV13" s="40"/>
      <c r="AW13" s="40"/>
    </row>
    <row r="14" spans="1:49" x14ac:dyDescent="0.2">
      <c r="A14" s="18">
        <v>44486</v>
      </c>
      <c r="B14" s="40">
        <f>B165/SUM(B$26:B164)</f>
        <v>1.8732828240779285E-4</v>
      </c>
      <c r="C14" s="40"/>
      <c r="D14" s="40"/>
      <c r="E14" s="40"/>
      <c r="F14" s="40"/>
      <c r="G14" s="40"/>
      <c r="H14" s="40"/>
      <c r="I14" s="40"/>
      <c r="J14" s="40"/>
      <c r="K14" s="40"/>
      <c r="L14" s="40"/>
      <c r="M14" s="40"/>
      <c r="N14" s="40"/>
      <c r="O14" s="40"/>
      <c r="P14" s="40"/>
      <c r="Q14" s="40"/>
      <c r="R14" s="40"/>
      <c r="S14" s="40"/>
      <c r="T14" s="40"/>
      <c r="U14" s="40"/>
      <c r="V14" s="40"/>
      <c r="W14" s="40"/>
      <c r="X14" s="40"/>
      <c r="Y14" s="40"/>
      <c r="Z14" s="40"/>
      <c r="AA14" s="40"/>
      <c r="AB14" s="40"/>
      <c r="AC14" s="40"/>
      <c r="AD14" s="40"/>
      <c r="AE14" s="40"/>
      <c r="AF14" s="40"/>
      <c r="AG14" s="40"/>
      <c r="AH14" s="40"/>
      <c r="AI14" s="40"/>
      <c r="AJ14" s="40">
        <f>AJ165/SUM(AJ$26:AJ164)</f>
        <v>4.9671096791515643E-2</v>
      </c>
      <c r="AK14" s="40"/>
      <c r="AL14" s="40"/>
      <c r="AM14" s="40"/>
      <c r="AN14" s="40"/>
      <c r="AO14" s="40"/>
      <c r="AP14" s="40"/>
      <c r="AQ14" s="40"/>
      <c r="AR14" s="40"/>
      <c r="AS14" s="40"/>
      <c r="AT14" s="40"/>
      <c r="AU14" s="40"/>
      <c r="AV14" s="40"/>
      <c r="AW14" s="40"/>
    </row>
    <row r="15" spans="1:49" x14ac:dyDescent="0.2">
      <c r="A15" s="18">
        <v>44487</v>
      </c>
      <c r="B15" s="40">
        <f>B166/SUM(B$26:B165)</f>
        <v>8.3241420931055296E-5</v>
      </c>
      <c r="C15" s="40"/>
      <c r="D15" s="40"/>
      <c r="E15" s="40"/>
      <c r="F15" s="40"/>
      <c r="G15" s="40"/>
      <c r="H15" s="40"/>
      <c r="I15" s="40"/>
      <c r="J15" s="40"/>
      <c r="K15" s="40"/>
      <c r="L15" s="40"/>
      <c r="M15" s="40"/>
      <c r="N15" s="40"/>
      <c r="O15" s="40"/>
      <c r="P15" s="40"/>
      <c r="Q15" s="40"/>
      <c r="R15" s="40"/>
      <c r="S15" s="40"/>
      <c r="T15" s="40"/>
      <c r="U15" s="40"/>
      <c r="V15" s="40"/>
      <c r="W15" s="40"/>
      <c r="X15" s="40"/>
      <c r="Y15" s="40"/>
      <c r="Z15" s="40"/>
      <c r="AA15" s="40"/>
      <c r="AB15" s="40"/>
      <c r="AC15" s="40"/>
      <c r="AD15" s="40"/>
      <c r="AE15" s="40"/>
      <c r="AF15" s="40"/>
      <c r="AG15" s="40"/>
      <c r="AH15" s="40"/>
      <c r="AI15" s="40"/>
      <c r="AJ15" s="40">
        <f>AJ166/SUM(AJ$26:AJ165)</f>
        <v>3.1305509371758251E-2</v>
      </c>
      <c r="AK15" s="40"/>
      <c r="AL15" s="40"/>
      <c r="AM15" s="40"/>
      <c r="AN15" s="40"/>
      <c r="AO15" s="40"/>
      <c r="AP15" s="40"/>
      <c r="AQ15" s="40"/>
      <c r="AR15" s="40"/>
      <c r="AS15" s="40"/>
      <c r="AT15" s="40"/>
      <c r="AU15" s="40"/>
      <c r="AV15" s="40"/>
      <c r="AW15" s="40"/>
    </row>
    <row r="16" spans="1:49" x14ac:dyDescent="0.2">
      <c r="A16" s="18">
        <v>44488</v>
      </c>
      <c r="B16" s="40">
        <f>B167/SUM(B$26:B166)</f>
        <v>4.3698108496160808E-4</v>
      </c>
      <c r="C16" s="40"/>
      <c r="D16" s="40"/>
      <c r="E16" s="40"/>
      <c r="F16" s="40"/>
      <c r="G16" s="40"/>
      <c r="H16" s="40"/>
      <c r="I16" s="40"/>
      <c r="J16" s="40"/>
      <c r="K16" s="40"/>
      <c r="L16" s="40"/>
      <c r="M16" s="40"/>
      <c r="N16" s="40"/>
      <c r="O16" s="40"/>
      <c r="P16" s="40"/>
      <c r="Q16" s="40"/>
      <c r="R16" s="40"/>
      <c r="S16" s="40"/>
      <c r="T16" s="40"/>
      <c r="U16" s="40"/>
      <c r="V16" s="40"/>
      <c r="W16" s="40"/>
      <c r="X16" s="40"/>
      <c r="Y16" s="40"/>
      <c r="Z16" s="40"/>
      <c r="AA16" s="40"/>
      <c r="AB16" s="40"/>
      <c r="AC16" s="40"/>
      <c r="AD16" s="40"/>
      <c r="AE16" s="40"/>
      <c r="AF16" s="40"/>
      <c r="AG16" s="40"/>
      <c r="AH16" s="40"/>
      <c r="AI16" s="40"/>
      <c r="AJ16" s="40"/>
      <c r="AK16" s="40"/>
      <c r="AL16" s="40"/>
      <c r="AM16" s="40"/>
      <c r="AN16" s="40"/>
      <c r="AO16" s="40"/>
      <c r="AP16" s="40"/>
      <c r="AQ16" s="40"/>
      <c r="AR16" s="40"/>
      <c r="AS16" s="40"/>
      <c r="AT16" s="40"/>
      <c r="AU16" s="40"/>
      <c r="AV16" s="40"/>
      <c r="AW16" s="40"/>
    </row>
    <row r="17" spans="1:54" x14ac:dyDescent="0.2">
      <c r="A17" s="18">
        <v>44489</v>
      </c>
      <c r="B17" s="40"/>
      <c r="C17" s="40"/>
      <c r="D17" s="40"/>
      <c r="E17" s="40"/>
      <c r="F17" s="40"/>
      <c r="G17" s="40"/>
      <c r="H17" s="40"/>
      <c r="I17" s="40"/>
      <c r="J17" s="40"/>
      <c r="K17" s="40"/>
      <c r="L17" s="40"/>
      <c r="M17" s="40"/>
      <c r="N17" s="40"/>
      <c r="O17" s="40"/>
      <c r="P17" s="40"/>
      <c r="Q17" s="40"/>
      <c r="R17" s="40"/>
      <c r="S17" s="40"/>
      <c r="T17" s="40"/>
      <c r="U17" s="40"/>
      <c r="V17" s="40"/>
      <c r="W17" s="40"/>
      <c r="X17" s="40"/>
      <c r="Y17" s="40"/>
      <c r="Z17" s="40"/>
      <c r="AA17" s="40"/>
      <c r="AB17" s="40"/>
      <c r="AC17" s="40"/>
      <c r="AD17" s="40"/>
      <c r="AE17" s="40"/>
      <c r="AF17" s="40"/>
      <c r="AG17" s="40"/>
      <c r="AH17" s="40"/>
      <c r="AI17" s="40"/>
      <c r="AJ17" s="40"/>
      <c r="AK17" s="40"/>
      <c r="AL17" s="40"/>
      <c r="AM17" s="40"/>
      <c r="AN17" s="40"/>
      <c r="AO17" s="40"/>
      <c r="AP17" s="40"/>
      <c r="AQ17" s="40"/>
      <c r="AR17" s="40"/>
      <c r="AS17" s="40"/>
      <c r="AT17" s="40"/>
      <c r="AU17" s="40"/>
      <c r="AV17" s="40"/>
      <c r="AW17" s="40"/>
    </row>
    <row r="18" spans="1:54" x14ac:dyDescent="0.2">
      <c r="A18" s="18">
        <v>44490</v>
      </c>
      <c r="B18" s="40"/>
      <c r="C18" s="40"/>
      <c r="D18" s="40"/>
      <c r="E18" s="40"/>
      <c r="F18" s="40"/>
      <c r="G18" s="40"/>
      <c r="H18" s="40"/>
      <c r="I18" s="40"/>
      <c r="J18" s="40"/>
      <c r="K18" s="40"/>
      <c r="L18" s="40"/>
      <c r="M18" s="40"/>
      <c r="N18" s="40"/>
      <c r="O18" s="40"/>
      <c r="P18" s="40"/>
      <c r="Q18" s="40"/>
      <c r="R18" s="40"/>
      <c r="S18" s="40"/>
      <c r="T18" s="40"/>
      <c r="U18" s="40"/>
      <c r="V18" s="40"/>
      <c r="W18" s="40"/>
      <c r="X18" s="40"/>
      <c r="Y18" s="40"/>
      <c r="Z18" s="40"/>
      <c r="AA18" s="40"/>
      <c r="AB18" s="40"/>
      <c r="AC18" s="40"/>
      <c r="AD18" s="40"/>
      <c r="AE18" s="40"/>
      <c r="AF18" s="40"/>
      <c r="AG18" s="40"/>
      <c r="AH18" s="40"/>
      <c r="AI18" s="40"/>
      <c r="AJ18" s="40"/>
      <c r="AK18" s="40"/>
      <c r="AL18" s="40"/>
      <c r="AM18" s="40"/>
      <c r="AN18" s="40"/>
      <c r="AO18" s="40"/>
      <c r="AP18" s="40"/>
      <c r="AQ18" s="40"/>
      <c r="AR18" s="40"/>
      <c r="AS18" s="40"/>
      <c r="AT18" s="40"/>
      <c r="AU18" s="40"/>
      <c r="AV18" s="40"/>
      <c r="AW18" s="40"/>
    </row>
    <row r="19" spans="1:54" x14ac:dyDescent="0.2">
      <c r="A19" s="18">
        <v>44491</v>
      </c>
      <c r="B19" s="40"/>
      <c r="C19" s="40"/>
      <c r="D19" s="40"/>
      <c r="E19" s="40"/>
      <c r="F19" s="40"/>
      <c r="G19" s="40"/>
      <c r="H19" s="40"/>
      <c r="I19" s="40"/>
      <c r="J19" s="40"/>
      <c r="K19" s="40"/>
      <c r="L19" s="40"/>
      <c r="M19" s="40"/>
      <c r="N19" s="40"/>
      <c r="O19" s="40"/>
      <c r="P19" s="40"/>
      <c r="Q19" s="40"/>
      <c r="R19" s="40"/>
      <c r="S19" s="40"/>
      <c r="T19" s="40"/>
      <c r="U19" s="40"/>
      <c r="V19" s="40"/>
      <c r="W19" s="40"/>
      <c r="X19" s="40"/>
      <c r="Y19" s="40"/>
      <c r="Z19" s="40"/>
      <c r="AA19" s="40"/>
      <c r="AB19" s="40"/>
      <c r="AC19" s="40"/>
      <c r="AD19" s="40"/>
      <c r="AE19" s="40"/>
      <c r="AF19" s="40"/>
      <c r="AG19" s="40"/>
      <c r="AH19" s="40"/>
      <c r="AI19" s="40"/>
      <c r="AJ19" s="40"/>
      <c r="AK19" s="40"/>
      <c r="AL19" s="40"/>
      <c r="AM19" s="40"/>
      <c r="AN19" s="40"/>
      <c r="AO19" s="40"/>
      <c r="AP19" s="40"/>
      <c r="AQ19" s="40"/>
      <c r="AR19" s="40"/>
      <c r="AS19" s="40"/>
      <c r="AT19" s="40"/>
      <c r="AU19" s="40"/>
      <c r="AV19" s="40"/>
      <c r="AW19" s="40"/>
    </row>
    <row r="20" spans="1:54" x14ac:dyDescent="0.2">
      <c r="A20" s="18">
        <v>44492</v>
      </c>
      <c r="B20" s="40"/>
      <c r="C20" s="40"/>
      <c r="D20" s="40"/>
      <c r="E20" s="40"/>
      <c r="F20" s="40"/>
      <c r="G20" s="40"/>
      <c r="H20" s="40"/>
      <c r="I20" s="40"/>
      <c r="J20" s="40"/>
      <c r="K20" s="40"/>
      <c r="L20" s="40"/>
      <c r="M20" s="40"/>
      <c r="N20" s="40"/>
      <c r="O20" s="40"/>
      <c r="P20" s="40"/>
      <c r="Q20" s="40"/>
      <c r="R20" s="40"/>
      <c r="S20" s="40"/>
      <c r="T20" s="40"/>
      <c r="U20" s="40"/>
      <c r="V20" s="40"/>
      <c r="W20" s="40"/>
      <c r="X20" s="40"/>
      <c r="Y20" s="40"/>
      <c r="Z20" s="40"/>
      <c r="AA20" s="40"/>
      <c r="AB20" s="40"/>
      <c r="AC20" s="40"/>
      <c r="AD20" s="40"/>
      <c r="AE20" s="40"/>
      <c r="AF20" s="40"/>
      <c r="AG20" s="40"/>
      <c r="AH20" s="40"/>
      <c r="AI20" s="40"/>
      <c r="AJ20" s="40"/>
      <c r="AK20" s="40"/>
      <c r="AL20" s="40"/>
      <c r="AM20" s="40"/>
      <c r="AN20" s="40"/>
      <c r="AO20" s="40"/>
      <c r="AP20" s="40"/>
      <c r="AQ20" s="40"/>
      <c r="AR20" s="40"/>
      <c r="AS20" s="40"/>
      <c r="AT20" s="40"/>
      <c r="AU20" s="40"/>
      <c r="AV20" s="40"/>
      <c r="AW20" s="40"/>
    </row>
    <row r="21" spans="1:54" x14ac:dyDescent="0.2">
      <c r="A21" s="18">
        <v>44493</v>
      </c>
      <c r="AJ21" s="40"/>
    </row>
    <row r="22" spans="1:54" ht="15" x14ac:dyDescent="0.25">
      <c r="A22" s="41" t="s">
        <v>26</v>
      </c>
    </row>
    <row r="23" spans="1:54" s="40" customFormat="1" x14ac:dyDescent="0.2">
      <c r="B23" s="40">
        <f>SUM(B169:B199)/B200</f>
        <v>2.4603785821409752E-2</v>
      </c>
      <c r="D23" s="40">
        <f>SUM(D163:D199)/D200</f>
        <v>7.9165594632572679E-5</v>
      </c>
      <c r="F23" s="40">
        <f t="shared" ref="F23:G23" si="0">SUM(F163:F199)/F200</f>
        <v>9.6339113680154144E-5</v>
      </c>
      <c r="G23" s="40">
        <f t="shared" si="0"/>
        <v>3.4132140142551881E-3</v>
      </c>
      <c r="I23" s="40">
        <f t="shared" ref="I23:J23" si="1">SUM(I163:I199)/I200</f>
        <v>0</v>
      </c>
      <c r="J23" s="40">
        <f t="shared" si="1"/>
        <v>1.4766466471434953E-2</v>
      </c>
      <c r="L23" s="40">
        <f>SUM(L163:L199)/L200</f>
        <v>7.6102595811979024E-4</v>
      </c>
      <c r="N23" s="40">
        <f>SUM(N163:N199)/N200</f>
        <v>2.2533264983172489E-2</v>
      </c>
      <c r="P23" s="40">
        <f t="shared" ref="P23:W23" si="2">SUM(P163:P199)/P200</f>
        <v>2.5884974715008141E-2</v>
      </c>
      <c r="Q23" s="40">
        <f t="shared" si="2"/>
        <v>2.3552010690274357E-2</v>
      </c>
      <c r="R23" s="40">
        <f t="shared" si="2"/>
        <v>6.4935064935064939E-3</v>
      </c>
      <c r="S23" s="40">
        <f t="shared" si="2"/>
        <v>2.2833850371546064E-2</v>
      </c>
      <c r="T23" s="40">
        <f t="shared" si="2"/>
        <v>3.2514578547446549E-2</v>
      </c>
      <c r="U23" s="40">
        <f t="shared" si="2"/>
        <v>1.4693674248713266E-2</v>
      </c>
      <c r="V23" s="40">
        <f t="shared" si="2"/>
        <v>9.4606750361766204E-2</v>
      </c>
      <c r="W23" s="40">
        <f t="shared" si="2"/>
        <v>3.6504153651197599E-4</v>
      </c>
      <c r="X23" s="40">
        <f>SUM(X164:X199)/X200</f>
        <v>0</v>
      </c>
      <c r="AA23" s="40">
        <f t="shared" ref="AA23:AD23" si="3">SUM(AA163:AA199)/AA200</f>
        <v>5.6293268083074721E-2</v>
      </c>
      <c r="AB23" s="40">
        <f t="shared" si="3"/>
        <v>2.7614333963506596E-4</v>
      </c>
      <c r="AC23" s="40">
        <f t="shared" si="3"/>
        <v>0</v>
      </c>
      <c r="AD23" s="40">
        <f t="shared" si="3"/>
        <v>4.8315069119507399E-3</v>
      </c>
      <c r="AI23" s="40">
        <f>SUM(AI163:AI199)/AI200</f>
        <v>4.0121798316317394E-3</v>
      </c>
      <c r="AL23" s="40">
        <f t="shared" ref="AL23:AM23" si="4">SUM(AL163:AL199)/AL200</f>
        <v>3.258165605918651E-2</v>
      </c>
      <c r="AM23" s="40">
        <f t="shared" si="4"/>
        <v>4.1019676871817436E-3</v>
      </c>
    </row>
    <row r="25" spans="1:54" x14ac:dyDescent="0.2">
      <c r="A25" s="12" t="s">
        <v>7</v>
      </c>
      <c r="B25" s="12">
        <v>1971</v>
      </c>
      <c r="C25" s="12">
        <v>1972</v>
      </c>
      <c r="D25" s="12">
        <v>1973</v>
      </c>
      <c r="E25" s="12">
        <v>1974</v>
      </c>
      <c r="F25" s="12">
        <v>1975</v>
      </c>
      <c r="G25" s="12">
        <v>1976</v>
      </c>
      <c r="H25" s="12">
        <v>1977</v>
      </c>
      <c r="I25" s="12">
        <v>1978</v>
      </c>
      <c r="J25" s="12">
        <v>1979</v>
      </c>
      <c r="K25" s="12">
        <v>1980</v>
      </c>
      <c r="L25" s="12">
        <v>1981</v>
      </c>
      <c r="M25" s="12">
        <v>1982</v>
      </c>
      <c r="N25" s="12">
        <v>1983</v>
      </c>
      <c r="O25" s="12">
        <v>1984</v>
      </c>
      <c r="P25" s="12">
        <v>1985</v>
      </c>
      <c r="Q25" s="12">
        <v>1986</v>
      </c>
      <c r="R25" s="12">
        <v>1987</v>
      </c>
      <c r="S25" s="12">
        <v>1988</v>
      </c>
      <c r="T25" s="12">
        <v>1989</v>
      </c>
      <c r="U25" s="12">
        <v>1990</v>
      </c>
      <c r="V25" s="12">
        <v>1991</v>
      </c>
      <c r="W25" s="12">
        <v>1992</v>
      </c>
      <c r="X25" s="12">
        <v>1993</v>
      </c>
      <c r="Y25" s="12">
        <v>1994</v>
      </c>
      <c r="Z25" s="12">
        <v>1995</v>
      </c>
      <c r="AA25" s="12">
        <v>1999</v>
      </c>
      <c r="AB25" s="12">
        <v>2000</v>
      </c>
      <c r="AC25" s="12">
        <v>2001</v>
      </c>
      <c r="AD25" s="12">
        <v>2002</v>
      </c>
      <c r="AE25" s="12">
        <v>2003</v>
      </c>
      <c r="AF25" s="12">
        <v>2004</v>
      </c>
      <c r="AG25" s="12">
        <v>2005</v>
      </c>
      <c r="AH25" s="12">
        <v>2006</v>
      </c>
      <c r="AI25" s="12">
        <v>2007</v>
      </c>
      <c r="AJ25" s="12">
        <v>2008</v>
      </c>
      <c r="AK25" s="12">
        <v>2009</v>
      </c>
      <c r="AL25" s="12">
        <v>2010</v>
      </c>
      <c r="AM25" s="12">
        <v>2011</v>
      </c>
      <c r="AN25" s="12">
        <v>2012</v>
      </c>
      <c r="AO25" s="12">
        <v>2013</v>
      </c>
      <c r="AP25" s="12">
        <v>2014</v>
      </c>
      <c r="AQ25" s="12">
        <v>2015</v>
      </c>
      <c r="AR25" s="12">
        <v>2016</v>
      </c>
      <c r="AS25" s="12">
        <v>2017</v>
      </c>
      <c r="AT25" s="12">
        <v>2018</v>
      </c>
      <c r="AU25" s="12">
        <v>2019</v>
      </c>
      <c r="AV25" s="12">
        <v>2020</v>
      </c>
      <c r="AW25" s="12">
        <v>2021</v>
      </c>
    </row>
    <row r="26" spans="1:54" x14ac:dyDescent="0.2">
      <c r="A26" s="2">
        <v>44347</v>
      </c>
      <c r="B26" s="1">
        <v>1</v>
      </c>
      <c r="C26" s="1"/>
      <c r="D26" s="1"/>
      <c r="E26" s="1">
        <v>0</v>
      </c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>
        <v>0</v>
      </c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3"/>
      <c r="AT26" s="4"/>
      <c r="AU26" s="3"/>
      <c r="AV26" s="3"/>
      <c r="AW26" s="3"/>
      <c r="AX26" s="5"/>
      <c r="AY26" s="5"/>
      <c r="AZ26" s="5"/>
      <c r="BA26" s="5"/>
      <c r="BB26" s="5"/>
    </row>
    <row r="27" spans="1:54" x14ac:dyDescent="0.2">
      <c r="A27" s="2">
        <v>44348</v>
      </c>
      <c r="B27" s="1">
        <v>0</v>
      </c>
      <c r="C27" s="1"/>
      <c r="D27" s="1"/>
      <c r="E27" s="1">
        <v>0</v>
      </c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>
        <v>0</v>
      </c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5"/>
      <c r="AS27" s="3"/>
      <c r="AT27" s="4"/>
      <c r="AU27" s="3"/>
      <c r="AV27" s="3"/>
      <c r="AW27" s="3"/>
      <c r="AX27" s="5"/>
      <c r="AY27" s="5"/>
      <c r="AZ27" s="5"/>
      <c r="BA27" s="5"/>
      <c r="BB27" s="5"/>
    </row>
    <row r="28" spans="1:54" x14ac:dyDescent="0.2">
      <c r="A28" s="2">
        <v>44349</v>
      </c>
      <c r="B28" s="1">
        <v>0</v>
      </c>
      <c r="C28" s="1"/>
      <c r="D28" s="1"/>
      <c r="E28" s="1">
        <v>0</v>
      </c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>
        <v>2</v>
      </c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3"/>
      <c r="AT28" s="4"/>
      <c r="AU28" s="4"/>
      <c r="AV28" s="4"/>
      <c r="AW28" s="4"/>
      <c r="AX28" s="5"/>
      <c r="AY28" s="5"/>
      <c r="AZ28" s="5"/>
      <c r="BA28" s="5"/>
      <c r="BB28" s="5"/>
    </row>
    <row r="29" spans="1:54" x14ac:dyDescent="0.2">
      <c r="A29" s="2">
        <v>44350</v>
      </c>
      <c r="B29" s="1">
        <v>0</v>
      </c>
      <c r="C29" s="1">
        <v>3</v>
      </c>
      <c r="D29" s="1"/>
      <c r="E29" s="1">
        <v>0</v>
      </c>
      <c r="F29" s="1"/>
      <c r="G29" s="1">
        <v>0</v>
      </c>
      <c r="H29" s="1">
        <v>0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>
        <v>0</v>
      </c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3"/>
      <c r="AT29" s="4"/>
      <c r="AU29" s="4"/>
      <c r="AV29" s="4"/>
      <c r="AW29" s="4"/>
      <c r="AX29" s="5"/>
      <c r="AY29" s="5"/>
      <c r="AZ29" s="5"/>
      <c r="BA29" s="5"/>
      <c r="BB29" s="5"/>
    </row>
    <row r="30" spans="1:54" x14ac:dyDescent="0.2">
      <c r="A30" s="2">
        <v>44351</v>
      </c>
      <c r="B30" s="1">
        <v>0</v>
      </c>
      <c r="C30" s="1">
        <v>0</v>
      </c>
      <c r="D30" s="1"/>
      <c r="E30" s="1">
        <v>0</v>
      </c>
      <c r="F30" s="1">
        <v>0</v>
      </c>
      <c r="G30" s="1">
        <v>0</v>
      </c>
      <c r="H30" s="1">
        <v>0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>
        <v>0</v>
      </c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3"/>
      <c r="AT30" s="4"/>
      <c r="AU30" s="4"/>
      <c r="AV30" s="4"/>
      <c r="AW30" s="4"/>
      <c r="AX30" s="5"/>
      <c r="AY30" s="5"/>
      <c r="AZ30" s="5"/>
      <c r="BA30" s="5"/>
      <c r="BB30" s="5"/>
    </row>
    <row r="31" spans="1:54" x14ac:dyDescent="0.2">
      <c r="A31" s="2">
        <v>44352</v>
      </c>
      <c r="B31" s="1">
        <v>0</v>
      </c>
      <c r="C31" s="1">
        <v>0</v>
      </c>
      <c r="D31" s="1"/>
      <c r="E31" s="1">
        <v>0</v>
      </c>
      <c r="F31" s="1">
        <v>2</v>
      </c>
      <c r="G31" s="1">
        <v>0</v>
      </c>
      <c r="H31" s="1">
        <v>0</v>
      </c>
      <c r="I31" s="1">
        <v>0</v>
      </c>
      <c r="J31" s="1"/>
      <c r="K31" s="1"/>
      <c r="L31" s="1"/>
      <c r="M31" s="1"/>
      <c r="N31" s="1"/>
      <c r="O31" s="1"/>
      <c r="P31" s="1"/>
      <c r="Q31" s="1"/>
      <c r="R31" s="1"/>
      <c r="S31" s="1"/>
      <c r="T31" s="1">
        <v>0</v>
      </c>
      <c r="U31" s="1"/>
      <c r="V31" s="1"/>
      <c r="W31" s="1"/>
      <c r="X31" s="1"/>
      <c r="Y31" s="1">
        <v>0</v>
      </c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3"/>
      <c r="AT31" s="4"/>
      <c r="AU31" s="4"/>
      <c r="AV31" s="4"/>
      <c r="AW31" s="4"/>
      <c r="AX31" s="5"/>
      <c r="AY31" s="5"/>
      <c r="AZ31" s="5"/>
      <c r="BA31" s="5"/>
      <c r="BB31" s="5"/>
    </row>
    <row r="32" spans="1:54" x14ac:dyDescent="0.2">
      <c r="A32" s="2">
        <v>44353</v>
      </c>
      <c r="B32" s="1">
        <v>0</v>
      </c>
      <c r="C32" s="1">
        <v>0</v>
      </c>
      <c r="D32" s="1"/>
      <c r="E32" s="1">
        <v>0</v>
      </c>
      <c r="F32" s="1">
        <v>0</v>
      </c>
      <c r="G32" s="1">
        <v>0</v>
      </c>
      <c r="H32" s="1">
        <v>0</v>
      </c>
      <c r="I32" s="1">
        <v>0</v>
      </c>
      <c r="J32" s="1"/>
      <c r="K32" s="1"/>
      <c r="L32" s="1"/>
      <c r="M32" s="1"/>
      <c r="N32" s="1"/>
      <c r="O32" s="1"/>
      <c r="P32" s="1"/>
      <c r="Q32" s="1"/>
      <c r="R32" s="1"/>
      <c r="S32" s="1"/>
      <c r="T32" s="1">
        <v>7</v>
      </c>
      <c r="U32" s="1">
        <v>0</v>
      </c>
      <c r="V32" s="1"/>
      <c r="W32" s="1"/>
      <c r="X32" s="1"/>
      <c r="Y32" s="1">
        <v>128</v>
      </c>
      <c r="Z32" s="1">
        <v>2</v>
      </c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3"/>
      <c r="AT32" s="4"/>
      <c r="AU32" s="4"/>
      <c r="AV32" s="4"/>
      <c r="AW32" s="4"/>
      <c r="AX32" s="5"/>
      <c r="AY32" s="5"/>
      <c r="AZ32" s="5"/>
      <c r="BA32" s="5"/>
      <c r="BB32" s="5"/>
    </row>
    <row r="33" spans="1:54" x14ac:dyDescent="0.2">
      <c r="A33" s="2">
        <v>44354</v>
      </c>
      <c r="B33" s="1">
        <v>0</v>
      </c>
      <c r="C33" s="1">
        <v>0</v>
      </c>
      <c r="D33" s="1"/>
      <c r="E33" s="1">
        <v>0</v>
      </c>
      <c r="F33" s="1">
        <v>0</v>
      </c>
      <c r="G33" s="1">
        <v>0</v>
      </c>
      <c r="H33" s="1">
        <v>0</v>
      </c>
      <c r="I33" s="1">
        <v>0</v>
      </c>
      <c r="J33" s="1"/>
      <c r="K33" s="1"/>
      <c r="L33" s="1"/>
      <c r="M33" s="1"/>
      <c r="N33" s="1"/>
      <c r="O33" s="1"/>
      <c r="P33" s="1"/>
      <c r="Q33" s="1"/>
      <c r="R33" s="1"/>
      <c r="S33" s="1"/>
      <c r="T33" s="1">
        <v>0</v>
      </c>
      <c r="U33" s="1">
        <v>0</v>
      </c>
      <c r="V33" s="1"/>
      <c r="W33" s="1"/>
      <c r="X33" s="1"/>
      <c r="Y33" s="1">
        <v>0</v>
      </c>
      <c r="Z33" s="6">
        <v>0</v>
      </c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3"/>
      <c r="AT33" s="4"/>
      <c r="AU33" s="4"/>
      <c r="AV33" s="4"/>
      <c r="AW33" s="4"/>
      <c r="AX33" s="5"/>
      <c r="AY33" s="5"/>
      <c r="AZ33" s="5"/>
      <c r="BA33" s="5"/>
      <c r="BB33" s="5"/>
    </row>
    <row r="34" spans="1:54" x14ac:dyDescent="0.2">
      <c r="A34" s="2">
        <v>44355</v>
      </c>
      <c r="B34" s="1">
        <v>0</v>
      </c>
      <c r="C34" s="1">
        <v>1</v>
      </c>
      <c r="D34" s="1"/>
      <c r="E34" s="1">
        <v>0</v>
      </c>
      <c r="F34" s="1">
        <v>0</v>
      </c>
      <c r="G34" s="1">
        <v>0</v>
      </c>
      <c r="H34" s="1">
        <v>0</v>
      </c>
      <c r="I34" s="1">
        <v>0</v>
      </c>
      <c r="J34" s="1"/>
      <c r="K34" s="1"/>
      <c r="L34" s="1"/>
      <c r="M34" s="1"/>
      <c r="N34" s="1"/>
      <c r="O34" s="1"/>
      <c r="P34" s="1"/>
      <c r="Q34" s="1"/>
      <c r="R34" s="1"/>
      <c r="S34" s="1"/>
      <c r="T34" s="1">
        <v>2</v>
      </c>
      <c r="U34" s="1">
        <v>0</v>
      </c>
      <c r="V34" s="1"/>
      <c r="W34" s="1">
        <v>0</v>
      </c>
      <c r="X34" s="1"/>
      <c r="Y34" s="1">
        <v>0</v>
      </c>
      <c r="Z34" s="6">
        <v>0</v>
      </c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>
        <v>16</v>
      </c>
      <c r="AN34" s="1"/>
      <c r="AO34" s="1"/>
      <c r="AP34" s="1"/>
      <c r="AQ34" s="1"/>
      <c r="AR34" s="1"/>
      <c r="AS34" s="3"/>
      <c r="AT34" s="4"/>
      <c r="AU34" s="4"/>
      <c r="AV34" s="4"/>
      <c r="AW34" s="4"/>
      <c r="AX34" s="5"/>
      <c r="AY34" s="5"/>
      <c r="AZ34" s="5"/>
      <c r="BA34" s="5"/>
      <c r="BB34" s="5"/>
    </row>
    <row r="35" spans="1:54" x14ac:dyDescent="0.2">
      <c r="A35" s="2">
        <v>44356</v>
      </c>
      <c r="B35" s="1">
        <v>0</v>
      </c>
      <c r="C35" s="1">
        <v>0</v>
      </c>
      <c r="D35" s="1"/>
      <c r="E35" s="1">
        <v>0</v>
      </c>
      <c r="F35" s="1">
        <v>0</v>
      </c>
      <c r="G35" s="1">
        <v>0</v>
      </c>
      <c r="H35" s="1">
        <v>0</v>
      </c>
      <c r="I35" s="1">
        <v>0</v>
      </c>
      <c r="J35" s="1">
        <v>0</v>
      </c>
      <c r="K35" s="1"/>
      <c r="L35" s="1"/>
      <c r="M35" s="1"/>
      <c r="N35" s="1"/>
      <c r="O35" s="1">
        <v>0</v>
      </c>
      <c r="P35" s="1"/>
      <c r="Q35" s="1"/>
      <c r="R35" s="1"/>
      <c r="S35" s="1"/>
      <c r="T35" s="1">
        <v>28</v>
      </c>
      <c r="U35" s="1">
        <v>0</v>
      </c>
      <c r="V35" s="1">
        <v>1</v>
      </c>
      <c r="W35" s="1">
        <v>0</v>
      </c>
      <c r="X35" s="1"/>
      <c r="Y35" s="1">
        <v>12</v>
      </c>
      <c r="Z35" s="1">
        <v>0</v>
      </c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>
        <v>19</v>
      </c>
      <c r="AN35" s="1"/>
      <c r="AO35" s="1"/>
      <c r="AP35" s="1"/>
      <c r="AQ35" s="1"/>
      <c r="AR35" s="1"/>
      <c r="AS35" s="3"/>
      <c r="AT35" s="4"/>
      <c r="AU35" s="4"/>
      <c r="AV35" s="4"/>
      <c r="AW35" s="4"/>
      <c r="AX35" s="5"/>
      <c r="AY35" s="5"/>
      <c r="AZ35" s="5"/>
      <c r="BA35" s="5"/>
      <c r="BB35" s="5"/>
    </row>
    <row r="36" spans="1:54" x14ac:dyDescent="0.2">
      <c r="A36" s="2">
        <v>44357</v>
      </c>
      <c r="B36" s="1">
        <v>3</v>
      </c>
      <c r="C36" s="1">
        <v>0</v>
      </c>
      <c r="D36" s="1"/>
      <c r="E36" s="1">
        <v>0</v>
      </c>
      <c r="F36" s="1">
        <v>0</v>
      </c>
      <c r="G36" s="1">
        <v>0</v>
      </c>
      <c r="H36" s="1">
        <v>0</v>
      </c>
      <c r="I36" s="1">
        <v>0</v>
      </c>
      <c r="J36" s="1">
        <v>0</v>
      </c>
      <c r="K36" s="1"/>
      <c r="L36" s="1"/>
      <c r="M36" s="1"/>
      <c r="N36" s="1"/>
      <c r="O36" s="1">
        <v>0</v>
      </c>
      <c r="P36" s="1"/>
      <c r="Q36" s="1"/>
      <c r="R36" s="1"/>
      <c r="S36" s="1"/>
      <c r="T36" s="1">
        <v>25</v>
      </c>
      <c r="U36" s="1">
        <v>0</v>
      </c>
      <c r="V36" s="1">
        <v>2</v>
      </c>
      <c r="W36" s="1">
        <v>0</v>
      </c>
      <c r="X36" s="1"/>
      <c r="Y36" s="1">
        <v>0</v>
      </c>
      <c r="Z36" s="6">
        <v>0</v>
      </c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>
        <v>25</v>
      </c>
      <c r="AN36" s="1"/>
      <c r="AO36" s="1"/>
      <c r="AP36" s="1"/>
      <c r="AQ36" s="1"/>
      <c r="AR36" s="1"/>
      <c r="AS36" s="3"/>
      <c r="AT36" s="4">
        <v>0</v>
      </c>
      <c r="AU36" s="4">
        <v>9</v>
      </c>
      <c r="AV36" s="4"/>
      <c r="AW36" s="4"/>
      <c r="AX36" s="5"/>
      <c r="AY36" s="5"/>
      <c r="AZ36" s="5"/>
      <c r="BA36" s="5"/>
      <c r="BB36" s="5"/>
    </row>
    <row r="37" spans="1:54" x14ac:dyDescent="0.2">
      <c r="A37" s="2">
        <v>44358</v>
      </c>
      <c r="B37" s="1">
        <v>5</v>
      </c>
      <c r="C37" s="1">
        <v>7</v>
      </c>
      <c r="D37" s="1">
        <v>0</v>
      </c>
      <c r="E37" s="1">
        <v>0</v>
      </c>
      <c r="F37" s="1">
        <v>4</v>
      </c>
      <c r="G37" s="1">
        <v>0</v>
      </c>
      <c r="H37" s="1">
        <v>0</v>
      </c>
      <c r="I37" s="1">
        <v>0</v>
      </c>
      <c r="J37" s="1">
        <v>0</v>
      </c>
      <c r="K37" s="1"/>
      <c r="L37" s="1">
        <v>0</v>
      </c>
      <c r="M37" s="1"/>
      <c r="N37" s="1"/>
      <c r="O37" s="1">
        <v>0</v>
      </c>
      <c r="P37" s="1"/>
      <c r="Q37" s="1"/>
      <c r="R37" s="1"/>
      <c r="S37" s="1"/>
      <c r="T37" s="1">
        <v>54</v>
      </c>
      <c r="U37" s="1">
        <v>0</v>
      </c>
      <c r="V37" s="1">
        <v>2</v>
      </c>
      <c r="W37" s="1">
        <v>5</v>
      </c>
      <c r="X37" s="1"/>
      <c r="Y37" s="1">
        <v>0</v>
      </c>
      <c r="Z37" s="6">
        <v>0</v>
      </c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>
        <v>19</v>
      </c>
      <c r="AN37" s="1"/>
      <c r="AO37" s="1"/>
      <c r="AP37" s="1"/>
      <c r="AQ37" s="1"/>
      <c r="AR37" s="1"/>
      <c r="AS37" s="3"/>
      <c r="AT37" s="4">
        <v>2</v>
      </c>
      <c r="AU37" s="4">
        <v>10</v>
      </c>
      <c r="AV37" s="4"/>
      <c r="AW37" s="4"/>
      <c r="AX37" s="5"/>
      <c r="AY37" s="5"/>
      <c r="AZ37" s="5"/>
      <c r="BA37" s="5"/>
      <c r="BB37" s="5"/>
    </row>
    <row r="38" spans="1:54" x14ac:dyDescent="0.2">
      <c r="A38" s="2">
        <v>44359</v>
      </c>
      <c r="B38" s="1">
        <v>4</v>
      </c>
      <c r="C38" s="1">
        <v>6</v>
      </c>
      <c r="D38" s="1">
        <v>3</v>
      </c>
      <c r="E38" s="1">
        <v>0</v>
      </c>
      <c r="F38" s="1">
        <v>0</v>
      </c>
      <c r="G38" s="1">
        <v>1</v>
      </c>
      <c r="H38" s="1">
        <v>0</v>
      </c>
      <c r="I38" s="1">
        <v>0</v>
      </c>
      <c r="J38" s="1">
        <v>0</v>
      </c>
      <c r="K38" s="1"/>
      <c r="L38" s="1">
        <v>0</v>
      </c>
      <c r="M38" s="1"/>
      <c r="N38" s="1"/>
      <c r="O38" s="1">
        <v>0</v>
      </c>
      <c r="P38" s="1"/>
      <c r="Q38" s="1"/>
      <c r="R38" s="1"/>
      <c r="S38" s="1"/>
      <c r="T38" s="1">
        <v>19</v>
      </c>
      <c r="U38" s="1">
        <v>0</v>
      </c>
      <c r="V38" s="1">
        <v>4</v>
      </c>
      <c r="W38" s="1">
        <v>2</v>
      </c>
      <c r="X38" s="1"/>
      <c r="Y38" s="1">
        <v>30</v>
      </c>
      <c r="Z38" s="1">
        <v>3</v>
      </c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>
        <v>0</v>
      </c>
      <c r="AN38" s="1"/>
      <c r="AO38" s="1"/>
      <c r="AP38" s="1"/>
      <c r="AQ38" s="1"/>
      <c r="AR38" s="1"/>
      <c r="AS38" s="3"/>
      <c r="AT38" s="4">
        <v>3</v>
      </c>
      <c r="AU38" s="4">
        <v>0</v>
      </c>
      <c r="AV38" s="4"/>
      <c r="AW38" s="4"/>
      <c r="AX38" s="5"/>
      <c r="AY38" s="5"/>
      <c r="AZ38" s="5"/>
      <c r="BA38" s="5"/>
      <c r="BB38" s="5"/>
    </row>
    <row r="39" spans="1:54" x14ac:dyDescent="0.2">
      <c r="A39" s="2">
        <v>44360</v>
      </c>
      <c r="B39" s="1">
        <v>93</v>
      </c>
      <c r="C39" s="1">
        <v>0</v>
      </c>
      <c r="D39" s="1">
        <v>3</v>
      </c>
      <c r="E39" s="1">
        <v>59</v>
      </c>
      <c r="F39" s="1">
        <v>0</v>
      </c>
      <c r="G39" s="1">
        <v>0</v>
      </c>
      <c r="H39" s="1">
        <v>0</v>
      </c>
      <c r="I39" s="1">
        <v>0</v>
      </c>
      <c r="J39" s="1">
        <v>0</v>
      </c>
      <c r="K39" s="1"/>
      <c r="L39" s="1">
        <v>0</v>
      </c>
      <c r="M39" s="1"/>
      <c r="N39" s="1"/>
      <c r="O39" s="1">
        <v>0</v>
      </c>
      <c r="P39" s="1"/>
      <c r="Q39" s="1"/>
      <c r="R39" s="1"/>
      <c r="S39" s="1"/>
      <c r="T39" s="1">
        <v>12</v>
      </c>
      <c r="U39" s="1">
        <v>0</v>
      </c>
      <c r="V39" s="1">
        <v>9</v>
      </c>
      <c r="W39" s="1">
        <v>3</v>
      </c>
      <c r="X39" s="1">
        <v>0</v>
      </c>
      <c r="Y39" s="1">
        <v>39</v>
      </c>
      <c r="Z39" s="1">
        <v>8</v>
      </c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>
        <v>107</v>
      </c>
      <c r="AN39" s="1"/>
      <c r="AO39" s="1"/>
      <c r="AP39" s="1"/>
      <c r="AQ39" s="1"/>
      <c r="AR39" s="1"/>
      <c r="AS39" s="3"/>
      <c r="AT39" s="4">
        <v>1</v>
      </c>
      <c r="AU39" s="4">
        <v>86</v>
      </c>
      <c r="AV39" s="4"/>
      <c r="AW39" s="4"/>
      <c r="AX39" s="5"/>
      <c r="AY39" s="5"/>
      <c r="AZ39" s="5"/>
      <c r="BA39" s="5"/>
      <c r="BB39" s="5"/>
    </row>
    <row r="40" spans="1:54" x14ac:dyDescent="0.2">
      <c r="A40" s="2">
        <v>44361</v>
      </c>
      <c r="B40" s="1">
        <v>2</v>
      </c>
      <c r="C40" s="1">
        <v>0</v>
      </c>
      <c r="D40" s="1">
        <v>11</v>
      </c>
      <c r="E40" s="1">
        <v>59</v>
      </c>
      <c r="F40" s="1">
        <v>8</v>
      </c>
      <c r="G40" s="1">
        <v>0</v>
      </c>
      <c r="H40" s="1">
        <v>13</v>
      </c>
      <c r="I40" s="1">
        <v>0</v>
      </c>
      <c r="J40" s="1">
        <v>2</v>
      </c>
      <c r="K40" s="1"/>
      <c r="L40" s="1">
        <v>0</v>
      </c>
      <c r="M40" s="1"/>
      <c r="N40" s="1"/>
      <c r="O40" s="1">
        <v>0</v>
      </c>
      <c r="P40" s="1"/>
      <c r="Q40" s="1"/>
      <c r="R40" s="1"/>
      <c r="S40" s="1"/>
      <c r="T40" s="1">
        <v>107</v>
      </c>
      <c r="U40" s="1">
        <v>1</v>
      </c>
      <c r="V40" s="1">
        <v>12</v>
      </c>
      <c r="W40" s="1">
        <v>1</v>
      </c>
      <c r="X40" s="1">
        <v>3</v>
      </c>
      <c r="Y40" s="1">
        <v>0</v>
      </c>
      <c r="Z40" s="1">
        <v>8</v>
      </c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>
        <v>16</v>
      </c>
      <c r="AN40" s="1"/>
      <c r="AO40" s="1"/>
      <c r="AP40" s="1"/>
      <c r="AQ40" s="1"/>
      <c r="AR40" s="1"/>
      <c r="AS40" s="3"/>
      <c r="AT40" s="4">
        <v>16</v>
      </c>
      <c r="AU40" s="4">
        <v>14</v>
      </c>
      <c r="AV40" s="4"/>
      <c r="AW40" s="4"/>
      <c r="AX40" s="5"/>
      <c r="AY40" s="5"/>
      <c r="AZ40" s="5"/>
      <c r="BA40" s="5"/>
      <c r="BB40" s="5"/>
    </row>
    <row r="41" spans="1:54" x14ac:dyDescent="0.2">
      <c r="A41" s="2">
        <v>44362</v>
      </c>
      <c r="B41" s="1">
        <v>0</v>
      </c>
      <c r="C41" s="1">
        <v>31</v>
      </c>
      <c r="D41" s="1">
        <v>1</v>
      </c>
      <c r="E41" s="1">
        <v>257</v>
      </c>
      <c r="F41" s="1">
        <v>4</v>
      </c>
      <c r="G41" s="1">
        <v>0</v>
      </c>
      <c r="H41" s="1">
        <v>0</v>
      </c>
      <c r="I41" s="1">
        <v>0</v>
      </c>
      <c r="J41" s="1">
        <v>4</v>
      </c>
      <c r="K41" s="1">
        <v>13</v>
      </c>
      <c r="L41" s="1">
        <v>0</v>
      </c>
      <c r="M41" s="1"/>
      <c r="N41" s="1"/>
      <c r="O41" s="1">
        <v>0</v>
      </c>
      <c r="P41" s="1"/>
      <c r="Q41" s="1"/>
      <c r="R41" s="1"/>
      <c r="S41" s="1"/>
      <c r="T41" s="1">
        <v>164</v>
      </c>
      <c r="U41" s="1">
        <v>0</v>
      </c>
      <c r="V41" s="1">
        <v>14</v>
      </c>
      <c r="W41" s="1">
        <v>0</v>
      </c>
      <c r="X41" s="1">
        <v>17</v>
      </c>
      <c r="Y41" s="1">
        <v>23</v>
      </c>
      <c r="Z41" s="1">
        <v>7</v>
      </c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>
        <v>93</v>
      </c>
      <c r="AL41" s="1"/>
      <c r="AM41" s="1">
        <v>92</v>
      </c>
      <c r="AN41" s="1"/>
      <c r="AO41" s="1"/>
      <c r="AP41" s="1"/>
      <c r="AQ41" s="1"/>
      <c r="AR41" s="1"/>
      <c r="AS41" s="4">
        <v>6</v>
      </c>
      <c r="AT41" s="4">
        <v>19</v>
      </c>
      <c r="AU41" s="4">
        <v>48</v>
      </c>
      <c r="AV41" s="4"/>
      <c r="AW41" s="4"/>
      <c r="AX41" s="5"/>
      <c r="AY41" s="5"/>
      <c r="AZ41" s="5"/>
      <c r="BA41" s="5"/>
      <c r="BB41" s="5"/>
    </row>
    <row r="42" spans="1:54" x14ac:dyDescent="0.2">
      <c r="A42" s="2">
        <v>44363</v>
      </c>
      <c r="B42" s="1">
        <v>1</v>
      </c>
      <c r="C42" s="1">
        <v>19</v>
      </c>
      <c r="D42" s="1">
        <v>2</v>
      </c>
      <c r="E42" s="1">
        <v>8</v>
      </c>
      <c r="F42" s="6">
        <v>0</v>
      </c>
      <c r="G42" s="1">
        <v>0</v>
      </c>
      <c r="H42" s="1">
        <v>0</v>
      </c>
      <c r="I42" s="1">
        <v>22</v>
      </c>
      <c r="J42" s="1">
        <v>0</v>
      </c>
      <c r="K42" s="1">
        <v>0</v>
      </c>
      <c r="L42" s="1">
        <v>1</v>
      </c>
      <c r="M42" s="1"/>
      <c r="N42" s="1"/>
      <c r="O42" s="1">
        <v>0</v>
      </c>
      <c r="P42" s="1"/>
      <c r="Q42" s="1">
        <v>0</v>
      </c>
      <c r="R42" s="1"/>
      <c r="S42" s="1"/>
      <c r="T42" s="1">
        <v>318</v>
      </c>
      <c r="U42" s="1">
        <v>1</v>
      </c>
      <c r="V42" s="1">
        <v>10</v>
      </c>
      <c r="W42" s="1">
        <v>6</v>
      </c>
      <c r="X42" s="1">
        <v>41</v>
      </c>
      <c r="Y42" s="1">
        <v>11</v>
      </c>
      <c r="Z42" s="6">
        <v>0</v>
      </c>
      <c r="AA42" s="1"/>
      <c r="AB42" s="1">
        <v>2</v>
      </c>
      <c r="AC42" s="1"/>
      <c r="AD42" s="1"/>
      <c r="AE42" s="1"/>
      <c r="AF42" s="1"/>
      <c r="AG42" s="1"/>
      <c r="AH42" s="1"/>
      <c r="AI42" s="1"/>
      <c r="AJ42" s="1"/>
      <c r="AK42" s="1">
        <v>889</v>
      </c>
      <c r="AL42" s="1"/>
      <c r="AM42" s="1">
        <v>22</v>
      </c>
      <c r="AN42" s="7"/>
      <c r="AO42" s="1"/>
      <c r="AP42" s="1"/>
      <c r="AQ42" s="1"/>
      <c r="AR42" s="1"/>
      <c r="AS42" s="4">
        <v>59</v>
      </c>
      <c r="AT42" s="4">
        <v>17</v>
      </c>
      <c r="AU42" s="4">
        <v>26</v>
      </c>
      <c r="AV42" s="4"/>
      <c r="AW42" s="4"/>
      <c r="AX42" s="5"/>
      <c r="AY42" s="5"/>
      <c r="AZ42" s="5"/>
      <c r="BA42" s="5"/>
      <c r="BB42" s="5"/>
    </row>
    <row r="43" spans="1:54" x14ac:dyDescent="0.2">
      <c r="A43" s="2">
        <v>44364</v>
      </c>
      <c r="B43" s="1">
        <v>0</v>
      </c>
      <c r="C43" s="1">
        <v>12</v>
      </c>
      <c r="D43" s="1">
        <v>5</v>
      </c>
      <c r="E43" s="1">
        <v>17</v>
      </c>
      <c r="F43" s="1">
        <v>2</v>
      </c>
      <c r="G43" s="1">
        <v>0</v>
      </c>
      <c r="H43" s="1">
        <v>92</v>
      </c>
      <c r="I43" s="1">
        <v>0</v>
      </c>
      <c r="J43" s="1">
        <v>0</v>
      </c>
      <c r="K43" s="1">
        <v>4</v>
      </c>
      <c r="L43" s="1">
        <v>2</v>
      </c>
      <c r="M43" s="1"/>
      <c r="N43" s="1"/>
      <c r="O43" s="1">
        <v>0</v>
      </c>
      <c r="P43" s="1"/>
      <c r="Q43" s="1">
        <v>0</v>
      </c>
      <c r="R43" s="1"/>
      <c r="S43" s="8">
        <v>60</v>
      </c>
      <c r="T43" s="1">
        <v>15</v>
      </c>
      <c r="U43" s="1">
        <v>200</v>
      </c>
      <c r="V43" s="1">
        <v>10</v>
      </c>
      <c r="W43" s="1">
        <v>22</v>
      </c>
      <c r="X43" s="1">
        <v>0</v>
      </c>
      <c r="Y43" s="1">
        <v>330</v>
      </c>
      <c r="Z43" s="1">
        <v>12</v>
      </c>
      <c r="AA43" s="1"/>
      <c r="AB43" s="1">
        <v>76</v>
      </c>
      <c r="AC43" s="1"/>
      <c r="AD43" s="1"/>
      <c r="AE43" s="1"/>
      <c r="AF43" s="1"/>
      <c r="AG43" s="1"/>
      <c r="AH43" s="1"/>
      <c r="AI43" s="1"/>
      <c r="AJ43" s="1"/>
      <c r="AK43" s="1">
        <v>1249</v>
      </c>
      <c r="AL43" s="1"/>
      <c r="AM43" s="1">
        <v>115</v>
      </c>
      <c r="AN43" s="1"/>
      <c r="AO43" s="1"/>
      <c r="AP43" s="1">
        <v>24</v>
      </c>
      <c r="AQ43" s="1"/>
      <c r="AR43" s="1"/>
      <c r="AS43" s="4">
        <v>41</v>
      </c>
      <c r="AT43" s="4">
        <v>7</v>
      </c>
      <c r="AU43" s="4">
        <v>3</v>
      </c>
      <c r="AV43" s="4"/>
      <c r="AW43" s="4"/>
      <c r="AX43" s="5"/>
      <c r="AY43" s="5"/>
      <c r="AZ43" s="5"/>
      <c r="BA43" s="5"/>
      <c r="BB43" s="5"/>
    </row>
    <row r="44" spans="1:54" x14ac:dyDescent="0.2">
      <c r="A44" s="2">
        <v>44365</v>
      </c>
      <c r="B44" s="1">
        <v>1</v>
      </c>
      <c r="C44" s="1">
        <v>8</v>
      </c>
      <c r="D44" s="1">
        <v>2</v>
      </c>
      <c r="E44" s="1">
        <v>107</v>
      </c>
      <c r="F44" s="1">
        <v>14</v>
      </c>
      <c r="G44" s="1">
        <v>0</v>
      </c>
      <c r="H44" s="1">
        <v>109</v>
      </c>
      <c r="I44" s="1">
        <v>2</v>
      </c>
      <c r="J44" s="1">
        <v>0</v>
      </c>
      <c r="K44" s="1">
        <v>0</v>
      </c>
      <c r="L44" s="1">
        <v>0</v>
      </c>
      <c r="M44" s="1"/>
      <c r="N44" s="1"/>
      <c r="O44" s="1">
        <v>16</v>
      </c>
      <c r="P44" s="1"/>
      <c r="Q44" s="1">
        <v>0</v>
      </c>
      <c r="R44" s="8">
        <v>111</v>
      </c>
      <c r="S44" s="1">
        <v>0</v>
      </c>
      <c r="T44" s="1">
        <v>34</v>
      </c>
      <c r="U44" s="1">
        <v>11</v>
      </c>
      <c r="V44" s="1">
        <v>11</v>
      </c>
      <c r="W44" s="1">
        <v>8</v>
      </c>
      <c r="X44" s="1">
        <v>8</v>
      </c>
      <c r="Y44" s="1">
        <v>0</v>
      </c>
      <c r="Z44" s="1">
        <v>4</v>
      </c>
      <c r="AA44" s="1"/>
      <c r="AB44" s="1">
        <v>104</v>
      </c>
      <c r="AC44" s="8">
        <v>115</v>
      </c>
      <c r="AD44" s="1"/>
      <c r="AE44" s="1"/>
      <c r="AF44" s="1"/>
      <c r="AG44" s="1"/>
      <c r="AH44" s="1"/>
      <c r="AI44" s="1"/>
      <c r="AJ44" s="1"/>
      <c r="AK44" s="1">
        <v>1356</v>
      </c>
      <c r="AL44" s="1">
        <v>74</v>
      </c>
      <c r="AM44" s="1">
        <v>106</v>
      </c>
      <c r="AN44" s="1">
        <v>76</v>
      </c>
      <c r="AO44" s="1"/>
      <c r="AP44" s="1">
        <v>613</v>
      </c>
      <c r="AQ44" s="1"/>
      <c r="AR44" s="1"/>
      <c r="AS44" s="4">
        <v>28</v>
      </c>
      <c r="AT44" s="4">
        <v>4</v>
      </c>
      <c r="AU44" s="4">
        <v>2</v>
      </c>
      <c r="AV44" s="9">
        <v>-2</v>
      </c>
      <c r="AW44" s="9"/>
      <c r="AX44" s="5"/>
      <c r="AY44" s="5"/>
      <c r="AZ44" s="5"/>
      <c r="BA44" s="5"/>
      <c r="BB44" s="5"/>
    </row>
    <row r="45" spans="1:54" x14ac:dyDescent="0.2">
      <c r="A45" s="2">
        <v>44366</v>
      </c>
      <c r="B45" s="1">
        <v>4</v>
      </c>
      <c r="C45" s="1">
        <v>16</v>
      </c>
      <c r="D45" s="1">
        <v>12</v>
      </c>
      <c r="E45" s="1">
        <v>312</v>
      </c>
      <c r="F45" s="1">
        <v>20</v>
      </c>
      <c r="G45" s="1">
        <v>0</v>
      </c>
      <c r="H45" s="1">
        <v>0</v>
      </c>
      <c r="I45" s="1">
        <v>0</v>
      </c>
      <c r="J45" s="1">
        <v>17</v>
      </c>
      <c r="K45" s="1">
        <v>0</v>
      </c>
      <c r="L45" s="1">
        <v>0</v>
      </c>
      <c r="M45" s="1"/>
      <c r="N45" s="1"/>
      <c r="O45" s="1">
        <v>12</v>
      </c>
      <c r="P45" s="1"/>
      <c r="Q45" s="1">
        <v>0</v>
      </c>
      <c r="R45" s="1">
        <v>0</v>
      </c>
      <c r="S45" s="1">
        <v>0</v>
      </c>
      <c r="T45" s="1">
        <v>102</v>
      </c>
      <c r="U45" s="1">
        <v>129</v>
      </c>
      <c r="V45" s="1">
        <v>37</v>
      </c>
      <c r="W45" s="1">
        <v>12</v>
      </c>
      <c r="X45" s="1">
        <v>6</v>
      </c>
      <c r="Y45" s="1">
        <v>0</v>
      </c>
      <c r="Z45" s="1">
        <v>4</v>
      </c>
      <c r="AA45" s="1"/>
      <c r="AB45" s="1">
        <v>687</v>
      </c>
      <c r="AC45" s="1">
        <v>48</v>
      </c>
      <c r="AD45" s="1"/>
      <c r="AE45" s="1"/>
      <c r="AF45" s="1"/>
      <c r="AG45" s="1"/>
      <c r="AH45" s="1"/>
      <c r="AI45" s="1"/>
      <c r="AJ45" s="1"/>
      <c r="AK45" s="1">
        <v>1516</v>
      </c>
      <c r="AL45" s="1">
        <v>94</v>
      </c>
      <c r="AM45" s="1">
        <v>251</v>
      </c>
      <c r="AN45" s="1">
        <v>149</v>
      </c>
      <c r="AO45" s="1">
        <v>80</v>
      </c>
      <c r="AP45" s="1">
        <v>405</v>
      </c>
      <c r="AQ45" s="1"/>
      <c r="AR45" s="1"/>
      <c r="AS45" s="4">
        <v>126</v>
      </c>
      <c r="AT45" s="4">
        <v>0</v>
      </c>
      <c r="AU45" s="4">
        <v>36</v>
      </c>
      <c r="AV45" s="9">
        <v>5</v>
      </c>
      <c r="AW45" s="9">
        <v>0</v>
      </c>
      <c r="AX45" s="5"/>
      <c r="AY45" s="5"/>
      <c r="AZ45" s="5"/>
      <c r="BA45" s="5"/>
      <c r="BB45" s="5"/>
    </row>
    <row r="46" spans="1:54" x14ac:dyDescent="0.2">
      <c r="A46" s="2">
        <v>44367</v>
      </c>
      <c r="B46" s="1">
        <v>458</v>
      </c>
      <c r="C46" s="1">
        <v>45</v>
      </c>
      <c r="D46" s="1">
        <v>37</v>
      </c>
      <c r="E46" s="1">
        <v>1498</v>
      </c>
      <c r="F46" s="1">
        <v>0</v>
      </c>
      <c r="G46" s="1">
        <v>18</v>
      </c>
      <c r="H46" s="1">
        <v>29</v>
      </c>
      <c r="I46" s="1">
        <v>6</v>
      </c>
      <c r="J46" s="1">
        <v>0</v>
      </c>
      <c r="K46" s="1">
        <v>16</v>
      </c>
      <c r="L46" s="1">
        <v>0</v>
      </c>
      <c r="M46" s="1"/>
      <c r="N46" s="1"/>
      <c r="O46" s="1">
        <v>49</v>
      </c>
      <c r="P46" s="1"/>
      <c r="Q46" s="1">
        <v>0</v>
      </c>
      <c r="R46" s="1">
        <v>0</v>
      </c>
      <c r="S46" s="1">
        <v>0</v>
      </c>
      <c r="T46" s="1">
        <v>287</v>
      </c>
      <c r="U46" s="1">
        <v>313</v>
      </c>
      <c r="V46" s="1">
        <v>59</v>
      </c>
      <c r="W46" s="1">
        <v>4</v>
      </c>
      <c r="X46" s="1">
        <v>38</v>
      </c>
      <c r="Y46" s="1">
        <v>267</v>
      </c>
      <c r="Z46" s="1">
        <v>0</v>
      </c>
      <c r="AA46" s="1"/>
      <c r="AB46" s="1">
        <v>718</v>
      </c>
      <c r="AC46" s="6">
        <v>0</v>
      </c>
      <c r="AD46" s="1"/>
      <c r="AE46" s="1"/>
      <c r="AF46" s="1"/>
      <c r="AG46" s="1"/>
      <c r="AH46" s="1"/>
      <c r="AI46" s="1"/>
      <c r="AJ46" s="1"/>
      <c r="AK46" s="1">
        <v>2329</v>
      </c>
      <c r="AL46" s="1">
        <v>40</v>
      </c>
      <c r="AM46" s="1">
        <v>284</v>
      </c>
      <c r="AN46" s="1">
        <v>198</v>
      </c>
      <c r="AO46" s="1">
        <v>53</v>
      </c>
      <c r="AP46" s="1">
        <v>713</v>
      </c>
      <c r="AQ46" s="1"/>
      <c r="AR46" s="1"/>
      <c r="AS46" s="4">
        <v>125</v>
      </c>
      <c r="AT46" s="4">
        <v>3</v>
      </c>
      <c r="AU46" s="4">
        <v>1</v>
      </c>
      <c r="AV46" s="9">
        <v>24</v>
      </c>
      <c r="AW46" s="9">
        <v>0</v>
      </c>
      <c r="AX46" s="5"/>
      <c r="AY46" s="5"/>
      <c r="AZ46" s="5"/>
      <c r="BA46" s="5"/>
      <c r="BB46" s="5"/>
    </row>
    <row r="47" spans="1:54" x14ac:dyDescent="0.2">
      <c r="A47" s="2">
        <v>44368</v>
      </c>
      <c r="B47" s="1">
        <v>28</v>
      </c>
      <c r="C47" s="1">
        <v>4</v>
      </c>
      <c r="D47" s="1">
        <v>5</v>
      </c>
      <c r="E47" s="1">
        <v>1234</v>
      </c>
      <c r="F47" s="1">
        <v>0</v>
      </c>
      <c r="G47" s="1">
        <v>20</v>
      </c>
      <c r="H47" s="1">
        <v>243</v>
      </c>
      <c r="I47" s="1">
        <v>86</v>
      </c>
      <c r="J47" s="1">
        <v>0</v>
      </c>
      <c r="K47" s="1">
        <v>39</v>
      </c>
      <c r="L47" s="1">
        <v>0</v>
      </c>
      <c r="M47" s="1"/>
      <c r="N47" s="8">
        <v>579</v>
      </c>
      <c r="O47" s="1">
        <v>150</v>
      </c>
      <c r="P47" s="1"/>
      <c r="Q47" s="1">
        <v>0</v>
      </c>
      <c r="R47" s="1">
        <v>0</v>
      </c>
      <c r="S47" s="1">
        <v>22</v>
      </c>
      <c r="T47" s="1">
        <v>337</v>
      </c>
      <c r="U47" s="1">
        <v>0</v>
      </c>
      <c r="V47" s="1">
        <v>85</v>
      </c>
      <c r="W47" s="1">
        <v>50</v>
      </c>
      <c r="X47" s="1">
        <v>47</v>
      </c>
      <c r="Y47" s="1">
        <v>72</v>
      </c>
      <c r="Z47" s="1">
        <v>18</v>
      </c>
      <c r="AA47" s="1"/>
      <c r="AB47" s="1">
        <v>546</v>
      </c>
      <c r="AC47" s="1">
        <v>49</v>
      </c>
      <c r="AD47" s="8">
        <v>526</v>
      </c>
      <c r="AE47" s="1"/>
      <c r="AF47" s="1"/>
      <c r="AG47" s="1"/>
      <c r="AH47" s="1"/>
      <c r="AI47" s="1"/>
      <c r="AJ47" s="1"/>
      <c r="AK47" s="1">
        <v>2091</v>
      </c>
      <c r="AL47" s="1">
        <v>310</v>
      </c>
      <c r="AM47" s="1">
        <v>166</v>
      </c>
      <c r="AN47" s="1">
        <v>605</v>
      </c>
      <c r="AO47" s="1">
        <v>304</v>
      </c>
      <c r="AP47" s="1">
        <v>221</v>
      </c>
      <c r="AQ47" s="1"/>
      <c r="AR47" s="1"/>
      <c r="AS47" s="4">
        <v>150</v>
      </c>
      <c r="AT47" s="4">
        <v>6</v>
      </c>
      <c r="AU47" s="4">
        <v>59</v>
      </c>
      <c r="AV47" s="9">
        <v>21</v>
      </c>
      <c r="AW47" s="9">
        <v>32</v>
      </c>
      <c r="AX47" s="5"/>
      <c r="AY47" s="5"/>
      <c r="AZ47" s="5"/>
      <c r="BA47" s="5"/>
      <c r="BB47" s="5"/>
    </row>
    <row r="48" spans="1:54" x14ac:dyDescent="0.2">
      <c r="A48" s="2">
        <v>44369</v>
      </c>
      <c r="B48" s="1">
        <v>222</v>
      </c>
      <c r="C48" s="1">
        <v>6</v>
      </c>
      <c r="D48" s="1">
        <v>49</v>
      </c>
      <c r="E48" s="1">
        <v>1811</v>
      </c>
      <c r="F48" s="1">
        <v>0</v>
      </c>
      <c r="G48" s="1">
        <v>1</v>
      </c>
      <c r="H48" s="1">
        <v>0</v>
      </c>
      <c r="I48" s="1">
        <v>371</v>
      </c>
      <c r="J48" s="1">
        <v>1</v>
      </c>
      <c r="K48" s="1">
        <v>28</v>
      </c>
      <c r="L48" s="1">
        <v>0</v>
      </c>
      <c r="M48" s="1"/>
      <c r="N48" s="1">
        <v>12</v>
      </c>
      <c r="O48" s="1">
        <v>0</v>
      </c>
      <c r="P48" s="8">
        <v>686</v>
      </c>
      <c r="Q48" s="1">
        <v>0</v>
      </c>
      <c r="R48" s="1">
        <v>0</v>
      </c>
      <c r="S48" s="1">
        <v>0</v>
      </c>
      <c r="T48" s="1">
        <v>501</v>
      </c>
      <c r="U48" s="1">
        <v>116</v>
      </c>
      <c r="V48" s="1">
        <v>93</v>
      </c>
      <c r="W48" s="1">
        <v>54</v>
      </c>
      <c r="X48" s="1">
        <v>64</v>
      </c>
      <c r="Y48" s="1">
        <v>0</v>
      </c>
      <c r="Z48" s="1">
        <v>45</v>
      </c>
      <c r="AA48" s="1"/>
      <c r="AB48" s="1">
        <v>314</v>
      </c>
      <c r="AC48" s="1">
        <v>22</v>
      </c>
      <c r="AD48" s="1">
        <v>7</v>
      </c>
      <c r="AE48" s="1"/>
      <c r="AF48" s="1"/>
      <c r="AG48" s="1"/>
      <c r="AH48" s="1"/>
      <c r="AI48" s="1"/>
      <c r="AJ48" s="1"/>
      <c r="AK48" s="1">
        <v>1176</v>
      </c>
      <c r="AL48" s="1">
        <v>139</v>
      </c>
      <c r="AM48" s="1">
        <v>19</v>
      </c>
      <c r="AN48" s="1">
        <v>468</v>
      </c>
      <c r="AO48" s="1">
        <v>7</v>
      </c>
      <c r="AP48" s="1">
        <v>360</v>
      </c>
      <c r="AQ48" s="1"/>
      <c r="AR48" s="1"/>
      <c r="AS48" s="4">
        <v>151</v>
      </c>
      <c r="AT48" s="4">
        <v>6</v>
      </c>
      <c r="AU48" s="4">
        <v>112</v>
      </c>
      <c r="AV48" s="9">
        <v>19</v>
      </c>
      <c r="AW48" s="9">
        <v>0</v>
      </c>
      <c r="AX48" s="5"/>
      <c r="AY48" s="5"/>
      <c r="AZ48" s="5"/>
      <c r="BA48" s="5"/>
      <c r="BB48" s="5"/>
    </row>
    <row r="49" spans="1:54" x14ac:dyDescent="0.2">
      <c r="A49" s="2">
        <v>44370</v>
      </c>
      <c r="B49" s="1">
        <v>68</v>
      </c>
      <c r="C49" s="1">
        <v>23</v>
      </c>
      <c r="D49" s="1">
        <v>345</v>
      </c>
      <c r="E49" s="1">
        <v>389</v>
      </c>
      <c r="F49" s="1">
        <v>0</v>
      </c>
      <c r="G49" s="1">
        <v>82</v>
      </c>
      <c r="H49" s="1">
        <v>0</v>
      </c>
      <c r="I49" s="1">
        <v>8</v>
      </c>
      <c r="J49" s="1">
        <v>26</v>
      </c>
      <c r="K49" s="1">
        <v>23</v>
      </c>
      <c r="L49" s="1">
        <v>0</v>
      </c>
      <c r="M49" s="8">
        <v>925</v>
      </c>
      <c r="N49" s="1">
        <v>26</v>
      </c>
      <c r="O49" s="1">
        <v>75</v>
      </c>
      <c r="P49" s="1">
        <v>0</v>
      </c>
      <c r="Q49" s="1">
        <v>3</v>
      </c>
      <c r="R49" s="1">
        <v>0</v>
      </c>
      <c r="S49" s="1">
        <v>0</v>
      </c>
      <c r="T49" s="1">
        <v>2205</v>
      </c>
      <c r="U49" s="1">
        <v>70</v>
      </c>
      <c r="V49" s="1">
        <v>109</v>
      </c>
      <c r="W49" s="1">
        <v>16</v>
      </c>
      <c r="X49" s="1">
        <v>255</v>
      </c>
      <c r="Y49" s="1">
        <v>40</v>
      </c>
      <c r="Z49" s="1">
        <v>1</v>
      </c>
      <c r="AA49" s="1"/>
      <c r="AB49" s="1">
        <v>246</v>
      </c>
      <c r="AC49" s="1">
        <v>233</v>
      </c>
      <c r="AD49" s="1">
        <v>107</v>
      </c>
      <c r="AE49" s="1"/>
      <c r="AF49" s="1"/>
      <c r="AG49" s="1"/>
      <c r="AH49" s="1"/>
      <c r="AI49" s="1"/>
      <c r="AJ49" s="1"/>
      <c r="AK49" s="1">
        <v>1131</v>
      </c>
      <c r="AL49" s="1">
        <v>188</v>
      </c>
      <c r="AM49" s="1">
        <v>136</v>
      </c>
      <c r="AN49" s="1">
        <v>258</v>
      </c>
      <c r="AO49" s="1">
        <v>530</v>
      </c>
      <c r="AP49" s="1">
        <v>20</v>
      </c>
      <c r="AQ49" s="1"/>
      <c r="AR49" s="8">
        <v>1687</v>
      </c>
      <c r="AS49" s="4">
        <v>90</v>
      </c>
      <c r="AT49" s="4">
        <v>13</v>
      </c>
      <c r="AU49" s="4">
        <v>103</v>
      </c>
      <c r="AV49" s="9">
        <v>54</v>
      </c>
      <c r="AW49" s="9">
        <v>22</v>
      </c>
      <c r="AX49" s="5"/>
      <c r="AY49" s="5"/>
      <c r="AZ49" s="5"/>
      <c r="BA49" s="5"/>
      <c r="BB49" s="5"/>
    </row>
    <row r="50" spans="1:54" x14ac:dyDescent="0.2">
      <c r="A50" s="2">
        <v>44371</v>
      </c>
      <c r="B50" s="1">
        <v>103</v>
      </c>
      <c r="C50" s="1">
        <v>221</v>
      </c>
      <c r="D50" s="1">
        <v>48</v>
      </c>
      <c r="E50" s="1">
        <v>970</v>
      </c>
      <c r="F50" s="1">
        <v>0</v>
      </c>
      <c r="G50" s="1">
        <v>0</v>
      </c>
      <c r="H50" s="1">
        <v>16</v>
      </c>
      <c r="I50" s="1">
        <v>3</v>
      </c>
      <c r="J50" s="1">
        <v>0</v>
      </c>
      <c r="K50" s="1">
        <v>12</v>
      </c>
      <c r="L50" s="1">
        <v>0</v>
      </c>
      <c r="M50" s="1">
        <v>0</v>
      </c>
      <c r="N50" s="1">
        <v>226</v>
      </c>
      <c r="O50" s="1">
        <v>71</v>
      </c>
      <c r="P50" s="1">
        <v>0</v>
      </c>
      <c r="Q50" s="1">
        <v>0</v>
      </c>
      <c r="R50" s="1">
        <v>38</v>
      </c>
      <c r="S50" s="1">
        <v>24</v>
      </c>
      <c r="T50" s="1">
        <v>2336</v>
      </c>
      <c r="U50" s="1">
        <v>118</v>
      </c>
      <c r="V50" s="1">
        <v>115</v>
      </c>
      <c r="W50" s="1">
        <v>27</v>
      </c>
      <c r="X50" s="1">
        <v>323</v>
      </c>
      <c r="Y50" s="1">
        <v>416</v>
      </c>
      <c r="Z50" s="1">
        <v>80</v>
      </c>
      <c r="AA50" s="1"/>
      <c r="AB50" s="1">
        <v>280</v>
      </c>
      <c r="AC50" s="1">
        <v>150</v>
      </c>
      <c r="AD50" s="1">
        <v>280</v>
      </c>
      <c r="AE50" s="1"/>
      <c r="AF50" s="1"/>
      <c r="AG50" s="1"/>
      <c r="AH50" s="1"/>
      <c r="AI50" s="1"/>
      <c r="AJ50" s="1"/>
      <c r="AK50" s="1">
        <v>917</v>
      </c>
      <c r="AL50" s="1">
        <v>289</v>
      </c>
      <c r="AM50" s="1">
        <v>550</v>
      </c>
      <c r="AN50" s="1">
        <v>308</v>
      </c>
      <c r="AO50" s="1">
        <v>312</v>
      </c>
      <c r="AP50" s="1">
        <v>2787</v>
      </c>
      <c r="AQ50" s="1"/>
      <c r="AR50" s="1">
        <v>115</v>
      </c>
      <c r="AS50" s="4">
        <v>195</v>
      </c>
      <c r="AT50" s="4">
        <v>19</v>
      </c>
      <c r="AU50" s="4">
        <v>132</v>
      </c>
      <c r="AV50" s="9">
        <v>49</v>
      </c>
      <c r="AW50" s="9">
        <v>18</v>
      </c>
      <c r="AX50" s="5"/>
      <c r="AY50" s="5"/>
      <c r="AZ50" s="5"/>
      <c r="BA50" s="5"/>
      <c r="BB50" s="5"/>
    </row>
    <row r="51" spans="1:54" x14ac:dyDescent="0.2">
      <c r="A51" s="2">
        <v>44372</v>
      </c>
      <c r="B51" s="1">
        <v>4</v>
      </c>
      <c r="C51" s="1">
        <v>65</v>
      </c>
      <c r="D51" s="1">
        <v>89</v>
      </c>
      <c r="E51" s="1">
        <v>434</v>
      </c>
      <c r="F51" s="1">
        <v>0</v>
      </c>
      <c r="G51" s="1">
        <v>0</v>
      </c>
      <c r="H51" s="1">
        <v>17</v>
      </c>
      <c r="I51" s="1">
        <v>15</v>
      </c>
      <c r="J51" s="1">
        <v>0</v>
      </c>
      <c r="K51" s="1">
        <v>540</v>
      </c>
      <c r="L51" s="1">
        <v>1</v>
      </c>
      <c r="M51" s="1">
        <v>8</v>
      </c>
      <c r="N51" s="1">
        <v>104</v>
      </c>
      <c r="O51" s="1">
        <v>0</v>
      </c>
      <c r="P51" s="1">
        <v>0</v>
      </c>
      <c r="Q51" s="1">
        <v>0</v>
      </c>
      <c r="R51" s="1">
        <v>0</v>
      </c>
      <c r="S51" s="1">
        <v>13</v>
      </c>
      <c r="T51" s="1">
        <v>2707</v>
      </c>
      <c r="U51" s="1">
        <v>307</v>
      </c>
      <c r="V51" s="1">
        <v>135</v>
      </c>
      <c r="W51" s="1">
        <v>123</v>
      </c>
      <c r="X51" s="1">
        <v>812</v>
      </c>
      <c r="Y51" s="1">
        <v>2706</v>
      </c>
      <c r="Z51" s="1">
        <v>58</v>
      </c>
      <c r="AA51" s="1"/>
      <c r="AB51" s="1">
        <v>345</v>
      </c>
      <c r="AC51" s="1">
        <v>413</v>
      </c>
      <c r="AD51" s="1">
        <v>92</v>
      </c>
      <c r="AE51" s="1"/>
      <c r="AF51" s="1"/>
      <c r="AG51" s="1"/>
      <c r="AH51" s="1"/>
      <c r="AI51" s="1"/>
      <c r="AJ51" s="8">
        <v>2244</v>
      </c>
      <c r="AK51" s="1">
        <v>1232</v>
      </c>
      <c r="AL51" s="1">
        <v>229</v>
      </c>
      <c r="AM51" s="1">
        <v>487</v>
      </c>
      <c r="AN51" s="1">
        <v>417</v>
      </c>
      <c r="AO51" s="1">
        <v>637</v>
      </c>
      <c r="AP51" s="1">
        <v>24</v>
      </c>
      <c r="AQ51" s="8">
        <v>5273</v>
      </c>
      <c r="AR51" s="1">
        <v>428</v>
      </c>
      <c r="AS51" s="4">
        <v>213</v>
      </c>
      <c r="AT51" s="4">
        <v>0</v>
      </c>
      <c r="AU51" s="4">
        <v>157</v>
      </c>
      <c r="AV51" s="9">
        <v>86</v>
      </c>
      <c r="AW51" s="9">
        <v>37</v>
      </c>
      <c r="AX51" s="5"/>
      <c r="AY51" s="5"/>
      <c r="AZ51" s="5"/>
      <c r="BA51" s="5"/>
      <c r="BB51" s="5"/>
    </row>
    <row r="52" spans="1:54" x14ac:dyDescent="0.2">
      <c r="A52" s="2">
        <v>44373</v>
      </c>
      <c r="B52" s="1">
        <v>183</v>
      </c>
      <c r="C52" s="1">
        <v>549</v>
      </c>
      <c r="D52" s="1">
        <v>1130</v>
      </c>
      <c r="E52" s="1">
        <v>566</v>
      </c>
      <c r="F52" s="1">
        <v>0</v>
      </c>
      <c r="G52" s="1">
        <v>312</v>
      </c>
      <c r="H52" s="1">
        <v>189</v>
      </c>
      <c r="I52" s="1">
        <v>2</v>
      </c>
      <c r="J52" s="1">
        <v>0</v>
      </c>
      <c r="K52" s="1">
        <v>8</v>
      </c>
      <c r="L52" s="1">
        <v>1</v>
      </c>
      <c r="M52" s="1">
        <v>23</v>
      </c>
      <c r="N52" s="1">
        <v>189</v>
      </c>
      <c r="O52" s="1">
        <v>0</v>
      </c>
      <c r="P52" s="1">
        <v>0</v>
      </c>
      <c r="Q52" s="1">
        <v>0</v>
      </c>
      <c r="R52" s="1">
        <v>33</v>
      </c>
      <c r="S52" s="1">
        <v>0</v>
      </c>
      <c r="T52" s="1">
        <v>2520</v>
      </c>
      <c r="U52" s="1">
        <v>318</v>
      </c>
      <c r="V52" s="1">
        <v>136</v>
      </c>
      <c r="W52" s="1">
        <v>142</v>
      </c>
      <c r="X52" s="1">
        <v>206</v>
      </c>
      <c r="Y52" s="1">
        <v>454</v>
      </c>
      <c r="Z52" s="1">
        <v>60</v>
      </c>
      <c r="AA52" s="1"/>
      <c r="AB52" s="1">
        <v>2180</v>
      </c>
      <c r="AC52" s="1">
        <v>615</v>
      </c>
      <c r="AD52" s="1">
        <v>249</v>
      </c>
      <c r="AE52" s="8">
        <v>1569</v>
      </c>
      <c r="AF52" s="1"/>
      <c r="AG52" s="1"/>
      <c r="AH52" s="8">
        <v>1291</v>
      </c>
      <c r="AI52" s="1"/>
      <c r="AJ52" s="1">
        <v>0</v>
      </c>
      <c r="AK52" s="1">
        <v>1426</v>
      </c>
      <c r="AL52" s="1">
        <v>293</v>
      </c>
      <c r="AM52" s="1">
        <v>310</v>
      </c>
      <c r="AN52" s="1">
        <v>285</v>
      </c>
      <c r="AO52" s="1">
        <v>1329</v>
      </c>
      <c r="AP52" s="1">
        <v>212</v>
      </c>
      <c r="AQ52" s="1">
        <v>32</v>
      </c>
      <c r="AR52" s="1">
        <v>467</v>
      </c>
      <c r="AS52" s="4">
        <v>686</v>
      </c>
      <c r="AT52" s="4">
        <v>0</v>
      </c>
      <c r="AU52" s="4">
        <v>17</v>
      </c>
      <c r="AV52" s="9">
        <v>26</v>
      </c>
      <c r="AW52" s="9">
        <v>12</v>
      </c>
      <c r="AX52" s="5"/>
      <c r="AY52" s="5"/>
      <c r="AZ52" s="5"/>
      <c r="BA52" s="5"/>
      <c r="BB52" s="5"/>
    </row>
    <row r="53" spans="1:54" x14ac:dyDescent="0.2">
      <c r="A53" s="2">
        <v>44374</v>
      </c>
      <c r="B53" s="1">
        <v>305</v>
      </c>
      <c r="C53" s="1">
        <v>53</v>
      </c>
      <c r="D53" s="1">
        <v>329</v>
      </c>
      <c r="E53" s="1">
        <v>1566</v>
      </c>
      <c r="F53" s="1">
        <v>210</v>
      </c>
      <c r="G53" s="1">
        <v>24</v>
      </c>
      <c r="H53" s="1">
        <v>92</v>
      </c>
      <c r="I53" s="1">
        <v>0</v>
      </c>
      <c r="J53" s="1">
        <v>0</v>
      </c>
      <c r="K53" s="1">
        <v>199</v>
      </c>
      <c r="L53" s="1">
        <v>2</v>
      </c>
      <c r="M53" s="1">
        <v>0</v>
      </c>
      <c r="N53" s="1">
        <v>230</v>
      </c>
      <c r="O53" s="1">
        <v>231</v>
      </c>
      <c r="P53" s="1">
        <v>0</v>
      </c>
      <c r="Q53" s="1">
        <v>0</v>
      </c>
      <c r="R53" s="1">
        <v>17</v>
      </c>
      <c r="S53" s="1">
        <v>23</v>
      </c>
      <c r="T53" s="1">
        <v>1136</v>
      </c>
      <c r="U53" s="1">
        <v>838</v>
      </c>
      <c r="V53" s="1">
        <v>138</v>
      </c>
      <c r="W53" s="1">
        <v>604</v>
      </c>
      <c r="X53" s="1">
        <v>1033</v>
      </c>
      <c r="Y53" s="1">
        <v>173</v>
      </c>
      <c r="Z53" s="1">
        <v>93</v>
      </c>
      <c r="AA53" s="1"/>
      <c r="AB53" s="1">
        <v>2079</v>
      </c>
      <c r="AC53" s="1">
        <v>364</v>
      </c>
      <c r="AD53" s="1">
        <v>167</v>
      </c>
      <c r="AE53" s="1">
        <v>9</v>
      </c>
      <c r="AF53" s="1"/>
      <c r="AG53" s="8">
        <v>1483</v>
      </c>
      <c r="AH53" s="1">
        <v>21</v>
      </c>
      <c r="AI53" s="1"/>
      <c r="AJ53" s="1">
        <v>34</v>
      </c>
      <c r="AK53" s="1">
        <v>1128</v>
      </c>
      <c r="AL53" s="1">
        <v>94</v>
      </c>
      <c r="AM53" s="1">
        <v>553</v>
      </c>
      <c r="AN53" s="1">
        <v>231</v>
      </c>
      <c r="AO53" s="1">
        <v>341</v>
      </c>
      <c r="AP53" s="1">
        <v>43</v>
      </c>
      <c r="AQ53" s="1">
        <v>2</v>
      </c>
      <c r="AR53" s="1">
        <v>377</v>
      </c>
      <c r="AS53" s="4">
        <v>536</v>
      </c>
      <c r="AT53" s="4">
        <v>55</v>
      </c>
      <c r="AU53" s="4">
        <v>211</v>
      </c>
      <c r="AV53" s="9">
        <v>110</v>
      </c>
      <c r="AW53" s="9">
        <v>54</v>
      </c>
      <c r="AX53" s="5"/>
      <c r="AY53" s="5"/>
      <c r="AZ53" s="5"/>
      <c r="BA53" s="5"/>
      <c r="BB53" s="5"/>
    </row>
    <row r="54" spans="1:54" x14ac:dyDescent="0.2">
      <c r="A54" s="2">
        <v>44375</v>
      </c>
      <c r="B54" s="1">
        <v>37</v>
      </c>
      <c r="C54" s="1">
        <v>98</v>
      </c>
      <c r="D54" s="1">
        <v>178</v>
      </c>
      <c r="E54" s="1">
        <v>513</v>
      </c>
      <c r="F54" s="1">
        <v>87</v>
      </c>
      <c r="G54" s="1">
        <v>420</v>
      </c>
      <c r="H54" s="1">
        <v>33</v>
      </c>
      <c r="I54" s="1">
        <v>1</v>
      </c>
      <c r="J54" s="1">
        <v>0</v>
      </c>
      <c r="K54" s="1">
        <v>77</v>
      </c>
      <c r="L54" s="1">
        <v>0</v>
      </c>
      <c r="M54" s="1">
        <v>65</v>
      </c>
      <c r="N54" s="1">
        <v>211</v>
      </c>
      <c r="O54" s="1">
        <v>37</v>
      </c>
      <c r="P54" s="1">
        <v>0</v>
      </c>
      <c r="Q54" s="1">
        <v>1</v>
      </c>
      <c r="R54" s="1">
        <v>153</v>
      </c>
      <c r="S54" s="1">
        <v>493</v>
      </c>
      <c r="T54" s="1">
        <v>1774</v>
      </c>
      <c r="U54" s="1">
        <v>348</v>
      </c>
      <c r="V54" s="1">
        <v>133</v>
      </c>
      <c r="W54" s="1">
        <v>153</v>
      </c>
      <c r="X54" s="1">
        <v>686</v>
      </c>
      <c r="Y54" s="1">
        <v>466</v>
      </c>
      <c r="Z54" s="1">
        <v>1645</v>
      </c>
      <c r="AA54" s="1"/>
      <c r="AB54" s="1">
        <v>1386</v>
      </c>
      <c r="AC54" s="1">
        <v>430</v>
      </c>
      <c r="AD54" s="1">
        <v>139</v>
      </c>
      <c r="AE54" s="6">
        <v>0</v>
      </c>
      <c r="AF54" s="1"/>
      <c r="AG54" s="1">
        <v>219</v>
      </c>
      <c r="AH54" s="6">
        <v>0</v>
      </c>
      <c r="AI54" s="1"/>
      <c r="AJ54" s="1">
        <v>31</v>
      </c>
      <c r="AK54" s="1">
        <v>1927</v>
      </c>
      <c r="AL54" s="1">
        <v>88</v>
      </c>
      <c r="AM54" s="1">
        <v>535</v>
      </c>
      <c r="AN54" s="1">
        <v>127</v>
      </c>
      <c r="AO54" s="1">
        <v>461</v>
      </c>
      <c r="AP54" s="1">
        <v>229</v>
      </c>
      <c r="AQ54" s="1">
        <v>280</v>
      </c>
      <c r="AR54" s="1">
        <v>637</v>
      </c>
      <c r="AS54" s="4">
        <v>186</v>
      </c>
      <c r="AT54" s="4">
        <v>6</v>
      </c>
      <c r="AU54" s="4">
        <v>25</v>
      </c>
      <c r="AV54" s="9">
        <v>182</v>
      </c>
      <c r="AW54" s="9">
        <v>75</v>
      </c>
      <c r="AX54" s="5"/>
      <c r="AY54" s="5"/>
      <c r="AZ54" s="5"/>
      <c r="BA54" s="5"/>
      <c r="BB54" s="5"/>
    </row>
    <row r="55" spans="1:54" x14ac:dyDescent="0.2">
      <c r="A55" s="2">
        <v>44376</v>
      </c>
      <c r="B55" s="1">
        <v>252</v>
      </c>
      <c r="C55" s="1">
        <v>41</v>
      </c>
      <c r="D55" s="1">
        <v>29</v>
      </c>
      <c r="E55" s="1">
        <v>1749</v>
      </c>
      <c r="F55" s="1">
        <v>133</v>
      </c>
      <c r="G55" s="1">
        <v>334</v>
      </c>
      <c r="H55" s="1">
        <v>27</v>
      </c>
      <c r="I55" s="1">
        <v>887</v>
      </c>
      <c r="J55" s="1">
        <v>0</v>
      </c>
      <c r="K55" s="1">
        <v>8</v>
      </c>
      <c r="L55" s="1">
        <v>0</v>
      </c>
      <c r="M55" s="1">
        <v>41</v>
      </c>
      <c r="N55" s="1">
        <v>145</v>
      </c>
      <c r="O55" s="1">
        <v>411</v>
      </c>
      <c r="P55" s="1">
        <v>7</v>
      </c>
      <c r="Q55" s="1">
        <v>2</v>
      </c>
      <c r="R55" s="1">
        <v>501</v>
      </c>
      <c r="S55" s="1">
        <v>575</v>
      </c>
      <c r="T55" s="1">
        <v>0</v>
      </c>
      <c r="U55" s="1">
        <v>594</v>
      </c>
      <c r="V55" s="1">
        <v>135</v>
      </c>
      <c r="W55" s="1">
        <v>351</v>
      </c>
      <c r="X55" s="1">
        <v>670</v>
      </c>
      <c r="Y55" s="1">
        <v>791</v>
      </c>
      <c r="Z55" s="1">
        <v>0</v>
      </c>
      <c r="AA55" s="8">
        <v>4515</v>
      </c>
      <c r="AB55" s="1">
        <v>530</v>
      </c>
      <c r="AC55" s="1">
        <v>302</v>
      </c>
      <c r="AD55" s="1">
        <v>203</v>
      </c>
      <c r="AE55" s="1">
        <v>166</v>
      </c>
      <c r="AF55" s="1"/>
      <c r="AG55" s="1">
        <v>224</v>
      </c>
      <c r="AH55" s="6">
        <v>0</v>
      </c>
      <c r="AI55" s="1"/>
      <c r="AJ55" s="10">
        <v>40</v>
      </c>
      <c r="AK55" s="1">
        <v>1902</v>
      </c>
      <c r="AL55" s="1">
        <v>111</v>
      </c>
      <c r="AM55" s="1">
        <v>284</v>
      </c>
      <c r="AN55" s="1">
        <v>339</v>
      </c>
      <c r="AO55" s="1">
        <v>702</v>
      </c>
      <c r="AP55" s="1">
        <v>276</v>
      </c>
      <c r="AQ55" s="1">
        <v>407</v>
      </c>
      <c r="AR55" s="1">
        <v>502</v>
      </c>
      <c r="AS55" s="4">
        <v>245</v>
      </c>
      <c r="AT55" s="4">
        <v>194</v>
      </c>
      <c r="AU55" s="4">
        <v>51</v>
      </c>
      <c r="AV55" s="9">
        <v>167</v>
      </c>
      <c r="AW55" s="9">
        <v>59</v>
      </c>
      <c r="AX55" s="5"/>
      <c r="AY55" s="5"/>
      <c r="AZ55" s="5"/>
      <c r="BA55" s="5"/>
      <c r="BB55" s="5"/>
    </row>
    <row r="56" spans="1:54" x14ac:dyDescent="0.2">
      <c r="A56" s="2">
        <v>44377</v>
      </c>
      <c r="B56" s="1">
        <v>231</v>
      </c>
      <c r="C56" s="1">
        <v>47</v>
      </c>
      <c r="D56" s="1">
        <v>62</v>
      </c>
      <c r="E56" s="1">
        <v>198</v>
      </c>
      <c r="F56" s="1">
        <v>8</v>
      </c>
      <c r="G56" s="1">
        <v>159</v>
      </c>
      <c r="H56" s="1">
        <v>116</v>
      </c>
      <c r="I56" s="1">
        <v>379</v>
      </c>
      <c r="J56" s="1">
        <v>698</v>
      </c>
      <c r="K56" s="1">
        <v>92</v>
      </c>
      <c r="L56" s="1">
        <v>1</v>
      </c>
      <c r="M56" s="1">
        <v>79</v>
      </c>
      <c r="N56" s="1">
        <v>25</v>
      </c>
      <c r="O56" s="1">
        <v>691</v>
      </c>
      <c r="P56" s="1">
        <v>8</v>
      </c>
      <c r="Q56" s="1">
        <v>0</v>
      </c>
      <c r="R56" s="1">
        <v>262</v>
      </c>
      <c r="S56" s="1">
        <v>503</v>
      </c>
      <c r="T56" s="1">
        <v>1145</v>
      </c>
      <c r="U56" s="1">
        <v>1092</v>
      </c>
      <c r="V56" s="1">
        <v>141</v>
      </c>
      <c r="W56" s="1">
        <v>131</v>
      </c>
      <c r="X56" s="1">
        <v>423</v>
      </c>
      <c r="Y56" s="1">
        <v>1871</v>
      </c>
      <c r="Z56" s="1">
        <v>127</v>
      </c>
      <c r="AA56" s="1">
        <v>121</v>
      </c>
      <c r="AB56" s="1">
        <v>277</v>
      </c>
      <c r="AC56" s="1">
        <v>621</v>
      </c>
      <c r="AD56" s="6">
        <v>0</v>
      </c>
      <c r="AE56" s="1">
        <v>230</v>
      </c>
      <c r="AF56" s="1"/>
      <c r="AG56" s="1">
        <v>471</v>
      </c>
      <c r="AH56" s="6">
        <v>0</v>
      </c>
      <c r="AI56" s="1"/>
      <c r="AJ56" s="10">
        <v>372</v>
      </c>
      <c r="AK56" s="1">
        <v>2018</v>
      </c>
      <c r="AL56" s="1">
        <v>484</v>
      </c>
      <c r="AM56" s="1">
        <v>208</v>
      </c>
      <c r="AN56" s="1">
        <v>280</v>
      </c>
      <c r="AO56" s="1">
        <v>220</v>
      </c>
      <c r="AP56" s="1">
        <v>1087</v>
      </c>
      <c r="AQ56" s="1">
        <v>380</v>
      </c>
      <c r="AR56" s="1">
        <v>685</v>
      </c>
      <c r="AS56" s="4">
        <v>333</v>
      </c>
      <c r="AT56" s="4">
        <v>188</v>
      </c>
      <c r="AU56" s="4">
        <v>-12</v>
      </c>
      <c r="AV56" s="9">
        <v>299</v>
      </c>
      <c r="AW56" s="9">
        <v>36</v>
      </c>
      <c r="AX56" s="5"/>
      <c r="AY56" s="5"/>
      <c r="AZ56" s="5"/>
      <c r="BA56" s="5"/>
      <c r="BB56" s="5"/>
    </row>
    <row r="57" spans="1:54" x14ac:dyDescent="0.2">
      <c r="A57" s="2">
        <v>44378</v>
      </c>
      <c r="B57" s="1">
        <v>154</v>
      </c>
      <c r="C57" s="1">
        <v>252</v>
      </c>
      <c r="D57" s="1">
        <v>225</v>
      </c>
      <c r="E57" s="1">
        <v>1674</v>
      </c>
      <c r="F57" s="1">
        <v>6</v>
      </c>
      <c r="G57" s="1">
        <v>0</v>
      </c>
      <c r="H57" s="1">
        <v>79</v>
      </c>
      <c r="I57" s="1">
        <v>18</v>
      </c>
      <c r="J57" s="1">
        <v>73</v>
      </c>
      <c r="K57" s="1">
        <v>0</v>
      </c>
      <c r="L57" s="1">
        <v>0</v>
      </c>
      <c r="M57" s="1">
        <v>1</v>
      </c>
      <c r="N57" s="1">
        <v>44</v>
      </c>
      <c r="O57" s="1">
        <v>366</v>
      </c>
      <c r="P57" s="1">
        <v>0</v>
      </c>
      <c r="Q57" s="1">
        <v>0</v>
      </c>
      <c r="R57" s="1">
        <v>261</v>
      </c>
      <c r="S57" s="1">
        <v>154</v>
      </c>
      <c r="T57" s="1">
        <v>1408</v>
      </c>
      <c r="U57" s="1">
        <v>0</v>
      </c>
      <c r="V57" s="1">
        <v>162</v>
      </c>
      <c r="W57" s="1">
        <v>317</v>
      </c>
      <c r="X57" s="1">
        <v>71</v>
      </c>
      <c r="Y57" s="1">
        <v>1011</v>
      </c>
      <c r="Z57" s="1">
        <v>163</v>
      </c>
      <c r="AA57" s="1">
        <v>870</v>
      </c>
      <c r="AB57" s="1">
        <v>216</v>
      </c>
      <c r="AC57" s="1">
        <v>1003</v>
      </c>
      <c r="AD57" s="1">
        <v>13</v>
      </c>
      <c r="AE57" s="1">
        <v>21</v>
      </c>
      <c r="AF57" s="1"/>
      <c r="AG57" s="1">
        <v>175</v>
      </c>
      <c r="AH57" s="6">
        <v>0</v>
      </c>
      <c r="AI57" s="1"/>
      <c r="AJ57" s="10">
        <v>1175</v>
      </c>
      <c r="AK57" s="1">
        <v>2570</v>
      </c>
      <c r="AL57" s="1">
        <v>447</v>
      </c>
      <c r="AM57" s="1">
        <v>396</v>
      </c>
      <c r="AN57" s="1">
        <v>428</v>
      </c>
      <c r="AO57" s="1">
        <v>1150</v>
      </c>
      <c r="AP57" s="1">
        <v>2235</v>
      </c>
      <c r="AQ57" s="1">
        <v>228</v>
      </c>
      <c r="AR57" s="1">
        <v>630</v>
      </c>
      <c r="AS57" s="4">
        <v>455</v>
      </c>
      <c r="AT57" s="4">
        <v>573</v>
      </c>
      <c r="AU57" s="4">
        <v>31</v>
      </c>
      <c r="AV57" s="9">
        <v>169</v>
      </c>
      <c r="AW57" s="9">
        <v>198</v>
      </c>
      <c r="AX57" s="5"/>
      <c r="AY57" s="5"/>
      <c r="AZ57" s="5"/>
      <c r="BA57" s="5"/>
      <c r="BB57" s="5"/>
    </row>
    <row r="58" spans="1:54" x14ac:dyDescent="0.2">
      <c r="A58" s="2">
        <v>44379</v>
      </c>
      <c r="B58" s="1">
        <v>27</v>
      </c>
      <c r="C58" s="1">
        <v>1543</v>
      </c>
      <c r="D58" s="1">
        <v>29</v>
      </c>
      <c r="E58" s="1">
        <v>146</v>
      </c>
      <c r="F58" s="1">
        <v>0</v>
      </c>
      <c r="G58" s="1">
        <v>5</v>
      </c>
      <c r="H58" s="1">
        <v>36</v>
      </c>
      <c r="I58" s="1">
        <v>85</v>
      </c>
      <c r="J58" s="1">
        <v>1533</v>
      </c>
      <c r="K58" s="1">
        <v>256</v>
      </c>
      <c r="L58" s="1">
        <v>0</v>
      </c>
      <c r="M58" s="1">
        <v>8</v>
      </c>
      <c r="N58" s="1">
        <v>404</v>
      </c>
      <c r="O58" s="1">
        <v>2176</v>
      </c>
      <c r="P58" s="1">
        <v>0</v>
      </c>
      <c r="Q58" s="1">
        <v>0</v>
      </c>
      <c r="R58" s="1">
        <v>18</v>
      </c>
      <c r="S58" s="1">
        <v>267</v>
      </c>
      <c r="T58" s="1">
        <v>863</v>
      </c>
      <c r="U58" s="1">
        <v>0</v>
      </c>
      <c r="V58" s="1">
        <v>211</v>
      </c>
      <c r="W58" s="1">
        <v>167</v>
      </c>
      <c r="X58" s="1">
        <v>451</v>
      </c>
      <c r="Y58" s="1">
        <v>294</v>
      </c>
      <c r="Z58" s="1">
        <v>208</v>
      </c>
      <c r="AA58" s="1">
        <v>488</v>
      </c>
      <c r="AB58" s="1">
        <v>807</v>
      </c>
      <c r="AC58" s="1">
        <v>657</v>
      </c>
      <c r="AD58" s="1">
        <v>683</v>
      </c>
      <c r="AE58" s="6">
        <v>0</v>
      </c>
      <c r="AF58" s="1"/>
      <c r="AG58" s="1">
        <v>82</v>
      </c>
      <c r="AH58" s="6">
        <v>0</v>
      </c>
      <c r="AI58" s="1"/>
      <c r="AJ58" s="10">
        <v>389</v>
      </c>
      <c r="AK58" s="1">
        <v>3046</v>
      </c>
      <c r="AL58" s="1">
        <v>459</v>
      </c>
      <c r="AM58" s="1">
        <v>504</v>
      </c>
      <c r="AN58" s="1">
        <v>285</v>
      </c>
      <c r="AO58" s="1">
        <v>1260</v>
      </c>
      <c r="AP58" s="1">
        <v>582</v>
      </c>
      <c r="AQ58" s="1">
        <v>467</v>
      </c>
      <c r="AR58" s="1">
        <v>614</v>
      </c>
      <c r="AS58" s="4">
        <v>155</v>
      </c>
      <c r="AT58" s="4">
        <v>763</v>
      </c>
      <c r="AU58" s="4">
        <v>94</v>
      </c>
      <c r="AV58" s="9">
        <v>250</v>
      </c>
      <c r="AW58" s="9">
        <v>190</v>
      </c>
      <c r="AX58" s="5"/>
      <c r="AY58" s="5"/>
      <c r="AZ58" s="5"/>
      <c r="BA58" s="5"/>
      <c r="BB58" s="5"/>
    </row>
    <row r="59" spans="1:54" x14ac:dyDescent="0.2">
      <c r="A59" s="2">
        <v>44380</v>
      </c>
      <c r="B59" s="1">
        <v>305</v>
      </c>
      <c r="C59" s="1">
        <v>837</v>
      </c>
      <c r="D59" s="1">
        <v>43</v>
      </c>
      <c r="E59" s="1">
        <v>422</v>
      </c>
      <c r="F59" s="6">
        <v>0</v>
      </c>
      <c r="G59" s="1">
        <v>2</v>
      </c>
      <c r="H59" s="1">
        <v>61</v>
      </c>
      <c r="I59" s="1">
        <v>786</v>
      </c>
      <c r="J59" s="1">
        <v>2866</v>
      </c>
      <c r="K59" s="1">
        <v>3</v>
      </c>
      <c r="L59" s="1">
        <v>0</v>
      </c>
      <c r="M59" s="1">
        <v>338</v>
      </c>
      <c r="N59" s="1">
        <v>134</v>
      </c>
      <c r="O59" s="1">
        <v>374</v>
      </c>
      <c r="P59" s="1">
        <v>0</v>
      </c>
      <c r="Q59" s="1">
        <v>0</v>
      </c>
      <c r="R59" s="1">
        <v>568</v>
      </c>
      <c r="S59" s="1">
        <v>491</v>
      </c>
      <c r="T59" s="1">
        <v>2507</v>
      </c>
      <c r="U59" s="1">
        <v>447</v>
      </c>
      <c r="V59" s="1">
        <v>257</v>
      </c>
      <c r="W59" s="1">
        <v>332</v>
      </c>
      <c r="X59" s="1">
        <v>223</v>
      </c>
      <c r="Y59" s="1">
        <v>125</v>
      </c>
      <c r="Z59" s="1">
        <v>118</v>
      </c>
      <c r="AA59" s="1">
        <v>1194</v>
      </c>
      <c r="AB59" s="1">
        <v>2104</v>
      </c>
      <c r="AC59" s="1">
        <v>1901</v>
      </c>
      <c r="AD59" s="1">
        <v>162</v>
      </c>
      <c r="AE59" s="1">
        <v>41</v>
      </c>
      <c r="AF59" s="1"/>
      <c r="AG59" s="1">
        <v>47</v>
      </c>
      <c r="AH59" s="6">
        <v>0</v>
      </c>
      <c r="AI59" s="1"/>
      <c r="AJ59" s="10">
        <v>857</v>
      </c>
      <c r="AK59" s="1">
        <v>2213</v>
      </c>
      <c r="AL59" s="1">
        <v>332</v>
      </c>
      <c r="AM59" s="1">
        <v>424</v>
      </c>
      <c r="AN59" s="7">
        <v>976</v>
      </c>
      <c r="AO59" s="1">
        <v>1170</v>
      </c>
      <c r="AP59" s="1">
        <v>311</v>
      </c>
      <c r="AQ59" s="1">
        <v>594</v>
      </c>
      <c r="AR59" s="1">
        <v>510</v>
      </c>
      <c r="AS59" s="4">
        <v>72</v>
      </c>
      <c r="AT59" s="4">
        <v>517</v>
      </c>
      <c r="AU59" s="4">
        <v>73</v>
      </c>
      <c r="AV59" s="9">
        <v>109</v>
      </c>
      <c r="AW59" s="9">
        <v>199</v>
      </c>
      <c r="AX59" s="5"/>
      <c r="AY59" s="5"/>
      <c r="AZ59" s="5"/>
      <c r="BA59" s="5"/>
      <c r="BB59" s="5"/>
    </row>
    <row r="60" spans="1:54" x14ac:dyDescent="0.2">
      <c r="A60" s="2">
        <v>44381</v>
      </c>
      <c r="B60" s="1">
        <v>161</v>
      </c>
      <c r="C60" s="1">
        <v>841</v>
      </c>
      <c r="D60" s="1">
        <v>159</v>
      </c>
      <c r="E60" s="1">
        <v>1172</v>
      </c>
      <c r="F60" s="1">
        <v>81</v>
      </c>
      <c r="G60" s="1">
        <v>73</v>
      </c>
      <c r="H60" s="1">
        <v>43</v>
      </c>
      <c r="I60" s="1">
        <v>1030</v>
      </c>
      <c r="J60" s="1">
        <v>1708</v>
      </c>
      <c r="K60" s="1">
        <v>312</v>
      </c>
      <c r="L60" s="1">
        <v>0</v>
      </c>
      <c r="M60" s="1">
        <v>2</v>
      </c>
      <c r="N60" s="1">
        <v>2606</v>
      </c>
      <c r="O60" s="1">
        <v>985</v>
      </c>
      <c r="P60" s="1">
        <v>0</v>
      </c>
      <c r="Q60" s="1">
        <v>0</v>
      </c>
      <c r="R60" s="1">
        <v>14</v>
      </c>
      <c r="S60" s="1">
        <v>5</v>
      </c>
      <c r="T60" s="1">
        <v>454</v>
      </c>
      <c r="U60" s="1">
        <v>145</v>
      </c>
      <c r="V60" s="1">
        <v>299</v>
      </c>
      <c r="W60" s="1">
        <v>202</v>
      </c>
      <c r="X60" s="1">
        <v>222</v>
      </c>
      <c r="Y60" s="1">
        <v>387</v>
      </c>
      <c r="Z60" s="1">
        <v>80</v>
      </c>
      <c r="AA60" s="6">
        <v>0</v>
      </c>
      <c r="AB60" s="1">
        <v>201</v>
      </c>
      <c r="AC60" s="1">
        <v>52</v>
      </c>
      <c r="AD60" s="1">
        <v>239</v>
      </c>
      <c r="AE60" s="1">
        <v>14</v>
      </c>
      <c r="AF60" s="1"/>
      <c r="AG60" s="1">
        <v>37</v>
      </c>
      <c r="AH60" s="1">
        <v>58</v>
      </c>
      <c r="AI60" s="1"/>
      <c r="AJ60" s="10">
        <v>309</v>
      </c>
      <c r="AK60" s="1">
        <v>2077</v>
      </c>
      <c r="AL60" s="1">
        <v>282</v>
      </c>
      <c r="AM60" s="1">
        <v>259</v>
      </c>
      <c r="AN60" s="1">
        <v>704</v>
      </c>
      <c r="AO60" s="1">
        <v>1222</v>
      </c>
      <c r="AP60" s="1">
        <v>38</v>
      </c>
      <c r="AQ60" s="1">
        <v>452</v>
      </c>
      <c r="AR60" s="1">
        <v>720</v>
      </c>
      <c r="AS60" s="4">
        <v>107</v>
      </c>
      <c r="AT60" s="4">
        <v>574</v>
      </c>
      <c r="AU60" s="4">
        <v>372</v>
      </c>
      <c r="AV60" s="9">
        <v>65</v>
      </c>
      <c r="AW60" s="9">
        <v>210</v>
      </c>
      <c r="AX60" s="5"/>
      <c r="AY60" s="5"/>
      <c r="AZ60" s="5"/>
      <c r="BA60" s="5"/>
      <c r="BB60" s="5"/>
    </row>
    <row r="61" spans="1:54" x14ac:dyDescent="0.2">
      <c r="A61" s="2">
        <v>44382</v>
      </c>
      <c r="B61" s="1">
        <v>793</v>
      </c>
      <c r="C61" s="1">
        <v>1499</v>
      </c>
      <c r="D61" s="1">
        <v>9</v>
      </c>
      <c r="E61" s="1">
        <v>209</v>
      </c>
      <c r="F61" s="1">
        <v>9</v>
      </c>
      <c r="G61" s="1">
        <v>10</v>
      </c>
      <c r="H61" s="1">
        <v>93</v>
      </c>
      <c r="I61" s="1">
        <v>2435</v>
      </c>
      <c r="J61" s="1">
        <v>668</v>
      </c>
      <c r="K61" s="1">
        <v>481</v>
      </c>
      <c r="L61" s="1">
        <v>4</v>
      </c>
      <c r="M61" s="1">
        <v>18</v>
      </c>
      <c r="N61" s="1">
        <v>2818</v>
      </c>
      <c r="O61" s="1">
        <v>1491</v>
      </c>
      <c r="P61" s="1">
        <v>90</v>
      </c>
      <c r="Q61" s="1">
        <v>0</v>
      </c>
      <c r="R61" s="1">
        <v>67</v>
      </c>
      <c r="S61" s="1">
        <v>0</v>
      </c>
      <c r="T61" s="1">
        <v>980</v>
      </c>
      <c r="U61" s="1">
        <v>221</v>
      </c>
      <c r="V61" s="1">
        <v>279</v>
      </c>
      <c r="W61" s="1">
        <v>305</v>
      </c>
      <c r="X61" s="1">
        <v>248</v>
      </c>
      <c r="Y61" s="1">
        <v>275</v>
      </c>
      <c r="Z61" s="1">
        <v>46</v>
      </c>
      <c r="AA61" s="6">
        <v>0</v>
      </c>
      <c r="AB61" s="1">
        <v>1107</v>
      </c>
      <c r="AC61" s="1">
        <v>2239</v>
      </c>
      <c r="AD61" s="1">
        <v>340</v>
      </c>
      <c r="AE61" s="1">
        <v>146</v>
      </c>
      <c r="AF61" s="8">
        <v>5882</v>
      </c>
      <c r="AG61" s="1">
        <v>151</v>
      </c>
      <c r="AH61" s="1">
        <v>79</v>
      </c>
      <c r="AI61" s="1"/>
      <c r="AJ61" s="10">
        <v>287</v>
      </c>
      <c r="AK61" s="1">
        <v>645</v>
      </c>
      <c r="AL61" s="1">
        <v>324</v>
      </c>
      <c r="AM61" s="1">
        <v>409</v>
      </c>
      <c r="AN61" s="1">
        <v>574</v>
      </c>
      <c r="AO61" s="1">
        <v>1444</v>
      </c>
      <c r="AP61" s="1">
        <v>2437</v>
      </c>
      <c r="AQ61" s="1">
        <v>148</v>
      </c>
      <c r="AR61" s="1">
        <v>753</v>
      </c>
      <c r="AS61" s="4">
        <v>1</v>
      </c>
      <c r="AT61" s="4">
        <v>553</v>
      </c>
      <c r="AU61" s="4">
        <v>306</v>
      </c>
      <c r="AV61" s="9">
        <v>311</v>
      </c>
      <c r="AW61" s="9">
        <v>242</v>
      </c>
      <c r="AX61" s="5"/>
      <c r="AY61" s="5"/>
      <c r="AZ61" s="5"/>
      <c r="BA61" s="5"/>
      <c r="BB61" s="5"/>
    </row>
    <row r="62" spans="1:54" x14ac:dyDescent="0.2">
      <c r="A62" s="2">
        <v>44383</v>
      </c>
      <c r="B62" s="1">
        <v>1042</v>
      </c>
      <c r="C62" s="1">
        <v>401</v>
      </c>
      <c r="D62" s="1">
        <v>56</v>
      </c>
      <c r="E62" s="1">
        <v>36</v>
      </c>
      <c r="F62" s="1">
        <v>0</v>
      </c>
      <c r="G62" s="1">
        <v>595</v>
      </c>
      <c r="H62" s="1">
        <v>36</v>
      </c>
      <c r="I62" s="1">
        <v>2454</v>
      </c>
      <c r="J62" s="1">
        <v>27</v>
      </c>
      <c r="K62" s="1">
        <v>621</v>
      </c>
      <c r="L62" s="1">
        <v>8</v>
      </c>
      <c r="M62" s="1">
        <v>90</v>
      </c>
      <c r="N62" s="1">
        <v>866</v>
      </c>
      <c r="O62" s="1">
        <v>3</v>
      </c>
      <c r="P62" s="1">
        <v>0</v>
      </c>
      <c r="Q62" s="1">
        <v>1</v>
      </c>
      <c r="R62" s="1">
        <v>24</v>
      </c>
      <c r="S62" s="1">
        <v>0</v>
      </c>
      <c r="T62" s="1">
        <v>1380</v>
      </c>
      <c r="U62" s="1">
        <v>355</v>
      </c>
      <c r="V62" s="1">
        <v>251</v>
      </c>
      <c r="W62" s="1">
        <v>30</v>
      </c>
      <c r="X62" s="1">
        <v>620</v>
      </c>
      <c r="Y62" s="1">
        <v>800</v>
      </c>
      <c r="Z62" s="1">
        <v>106</v>
      </c>
      <c r="AA62" s="1">
        <v>17</v>
      </c>
      <c r="AB62" s="1">
        <v>334</v>
      </c>
      <c r="AC62" s="1">
        <v>585</v>
      </c>
      <c r="AD62" s="1">
        <v>288</v>
      </c>
      <c r="AE62" s="1">
        <v>213</v>
      </c>
      <c r="AF62" s="1">
        <v>58</v>
      </c>
      <c r="AG62" s="1">
        <v>585</v>
      </c>
      <c r="AH62" s="1">
        <v>10</v>
      </c>
      <c r="AI62" s="1"/>
      <c r="AJ62" s="1">
        <v>127</v>
      </c>
      <c r="AK62" s="1">
        <v>393</v>
      </c>
      <c r="AL62" s="1">
        <v>747</v>
      </c>
      <c r="AM62" s="1">
        <v>549</v>
      </c>
      <c r="AN62" s="1">
        <v>531</v>
      </c>
      <c r="AO62" s="1">
        <v>1008</v>
      </c>
      <c r="AP62" s="1">
        <v>2038</v>
      </c>
      <c r="AQ62" s="1">
        <v>641</v>
      </c>
      <c r="AR62" s="1">
        <v>784</v>
      </c>
      <c r="AS62" s="4">
        <v>-4</v>
      </c>
      <c r="AT62" s="4">
        <v>216</v>
      </c>
      <c r="AU62" s="4">
        <v>494</v>
      </c>
      <c r="AV62" s="9">
        <v>143</v>
      </c>
      <c r="AW62" s="9">
        <v>596</v>
      </c>
      <c r="AX62" s="5"/>
      <c r="AY62" s="5"/>
      <c r="AZ62" s="5"/>
      <c r="BA62" s="5"/>
      <c r="BB62" s="5"/>
    </row>
    <row r="63" spans="1:54" x14ac:dyDescent="0.2">
      <c r="A63" s="2">
        <v>44384</v>
      </c>
      <c r="B63" s="1">
        <v>807</v>
      </c>
      <c r="C63" s="1">
        <v>757</v>
      </c>
      <c r="D63" s="1">
        <v>12</v>
      </c>
      <c r="E63" s="1">
        <v>136</v>
      </c>
      <c r="F63" s="1">
        <v>39</v>
      </c>
      <c r="G63" s="1">
        <v>496</v>
      </c>
      <c r="H63" s="1">
        <v>341</v>
      </c>
      <c r="I63" s="1">
        <v>813</v>
      </c>
      <c r="J63" s="1">
        <v>55</v>
      </c>
      <c r="K63" s="1">
        <v>241</v>
      </c>
      <c r="L63" s="1">
        <v>83</v>
      </c>
      <c r="M63" s="1">
        <v>440</v>
      </c>
      <c r="N63" s="1">
        <v>68</v>
      </c>
      <c r="O63" s="1">
        <v>41</v>
      </c>
      <c r="P63" s="1">
        <v>0</v>
      </c>
      <c r="Q63" s="1">
        <v>3</v>
      </c>
      <c r="R63" s="1">
        <v>662</v>
      </c>
      <c r="S63" s="1">
        <v>0</v>
      </c>
      <c r="T63" s="1">
        <v>1661</v>
      </c>
      <c r="U63" s="1">
        <v>442</v>
      </c>
      <c r="V63" s="1">
        <v>199</v>
      </c>
      <c r="W63" s="1">
        <v>101</v>
      </c>
      <c r="X63" s="1">
        <v>644</v>
      </c>
      <c r="Y63" s="1">
        <v>1133</v>
      </c>
      <c r="Z63" s="1">
        <v>134</v>
      </c>
      <c r="AA63" s="6">
        <v>0</v>
      </c>
      <c r="AB63" s="1">
        <v>622</v>
      </c>
      <c r="AC63" s="1">
        <v>720</v>
      </c>
      <c r="AD63" s="1">
        <v>1100</v>
      </c>
      <c r="AE63" s="6">
        <v>0</v>
      </c>
      <c r="AF63" s="1">
        <v>82</v>
      </c>
      <c r="AG63" s="1">
        <v>80</v>
      </c>
      <c r="AH63" s="1">
        <v>49</v>
      </c>
      <c r="AI63" s="1"/>
      <c r="AJ63" s="1">
        <v>122</v>
      </c>
      <c r="AK63" s="1">
        <v>27</v>
      </c>
      <c r="AL63" s="1">
        <v>90</v>
      </c>
      <c r="AM63" s="1">
        <v>425</v>
      </c>
      <c r="AN63" s="1">
        <v>1808</v>
      </c>
      <c r="AO63" s="1">
        <v>799</v>
      </c>
      <c r="AP63" s="1">
        <v>627</v>
      </c>
      <c r="AQ63" s="1">
        <v>88</v>
      </c>
      <c r="AR63" s="1">
        <v>95</v>
      </c>
      <c r="AS63" s="4">
        <v>1597</v>
      </c>
      <c r="AT63" s="4">
        <v>370</v>
      </c>
      <c r="AU63" s="4">
        <v>655</v>
      </c>
      <c r="AV63" s="9">
        <v>150</v>
      </c>
      <c r="AW63" s="9">
        <v>613</v>
      </c>
      <c r="AX63" s="5"/>
      <c r="AY63" s="5"/>
      <c r="AZ63" s="5"/>
      <c r="BA63" s="5"/>
      <c r="BB63" s="5"/>
    </row>
    <row r="64" spans="1:54" x14ac:dyDescent="0.2">
      <c r="A64" s="2">
        <v>44385</v>
      </c>
      <c r="B64" s="1">
        <v>25</v>
      </c>
      <c r="C64" s="1">
        <v>14</v>
      </c>
      <c r="D64" s="1">
        <v>15</v>
      </c>
      <c r="E64" s="1">
        <v>1027</v>
      </c>
      <c r="F64" s="1">
        <v>16</v>
      </c>
      <c r="G64" s="1">
        <v>699</v>
      </c>
      <c r="H64" s="1">
        <v>133</v>
      </c>
      <c r="I64" s="1">
        <v>1019</v>
      </c>
      <c r="J64" s="1">
        <v>165</v>
      </c>
      <c r="K64" s="1">
        <v>207</v>
      </c>
      <c r="L64" s="1">
        <v>46</v>
      </c>
      <c r="M64" s="1">
        <v>8</v>
      </c>
      <c r="N64" s="1">
        <v>2747</v>
      </c>
      <c r="O64" s="1">
        <v>0</v>
      </c>
      <c r="P64" s="1">
        <v>192</v>
      </c>
      <c r="Q64" s="1">
        <v>2</v>
      </c>
      <c r="R64" s="1">
        <v>56</v>
      </c>
      <c r="S64" s="1">
        <v>0</v>
      </c>
      <c r="T64" s="1">
        <v>0</v>
      </c>
      <c r="U64" s="1">
        <v>572</v>
      </c>
      <c r="V64" s="1">
        <v>198</v>
      </c>
      <c r="W64" s="1">
        <v>105</v>
      </c>
      <c r="X64" s="1">
        <v>588</v>
      </c>
      <c r="Y64" s="1">
        <v>1433</v>
      </c>
      <c r="Z64" s="1">
        <v>165</v>
      </c>
      <c r="AA64" s="6">
        <v>0</v>
      </c>
      <c r="AB64" s="1">
        <v>1000</v>
      </c>
      <c r="AC64" s="1">
        <v>699</v>
      </c>
      <c r="AD64" s="1">
        <v>162</v>
      </c>
      <c r="AE64" s="1">
        <v>3</v>
      </c>
      <c r="AF64" s="6">
        <v>0</v>
      </c>
      <c r="AG64" s="1">
        <v>138</v>
      </c>
      <c r="AH64" s="1">
        <v>10</v>
      </c>
      <c r="AI64" s="1"/>
      <c r="AJ64" s="1">
        <v>179</v>
      </c>
      <c r="AK64" s="1">
        <v>27</v>
      </c>
      <c r="AL64" s="1">
        <v>1043</v>
      </c>
      <c r="AM64" s="1">
        <v>985</v>
      </c>
      <c r="AN64" s="1">
        <v>794</v>
      </c>
      <c r="AO64" s="1">
        <v>639</v>
      </c>
      <c r="AP64" s="1">
        <v>6</v>
      </c>
      <c r="AQ64" s="1">
        <v>68</v>
      </c>
      <c r="AR64" s="1">
        <v>1415</v>
      </c>
      <c r="AS64" s="4">
        <v>1107</v>
      </c>
      <c r="AT64" s="4">
        <v>465</v>
      </c>
      <c r="AU64" s="4">
        <v>236</v>
      </c>
      <c r="AV64" s="9">
        <v>200</v>
      </c>
      <c r="AW64" s="9">
        <v>688</v>
      </c>
      <c r="AX64" s="5"/>
      <c r="AY64" s="5"/>
      <c r="AZ64" s="5"/>
      <c r="BA64" s="5"/>
      <c r="BB64" s="5"/>
    </row>
    <row r="65" spans="1:54" x14ac:dyDescent="0.2">
      <c r="A65" s="2">
        <v>44386</v>
      </c>
      <c r="B65" s="1">
        <v>551</v>
      </c>
      <c r="C65" s="1">
        <v>500</v>
      </c>
      <c r="D65" s="1">
        <v>546</v>
      </c>
      <c r="E65" s="1">
        <v>1100</v>
      </c>
      <c r="F65" s="1">
        <v>7</v>
      </c>
      <c r="G65" s="1">
        <v>7</v>
      </c>
      <c r="H65" s="1">
        <v>66</v>
      </c>
      <c r="I65" s="1">
        <v>554</v>
      </c>
      <c r="J65" s="1">
        <v>0</v>
      </c>
      <c r="K65" s="1">
        <v>331</v>
      </c>
      <c r="L65" s="1">
        <v>103</v>
      </c>
      <c r="M65" s="1">
        <v>35</v>
      </c>
      <c r="N65" s="1">
        <v>1905</v>
      </c>
      <c r="O65" s="1">
        <v>0</v>
      </c>
      <c r="P65" s="1">
        <v>623</v>
      </c>
      <c r="Q65" s="1">
        <v>79</v>
      </c>
      <c r="R65" s="1">
        <v>1026</v>
      </c>
      <c r="S65" s="1">
        <v>0</v>
      </c>
      <c r="T65" s="1">
        <v>30</v>
      </c>
      <c r="U65" s="1">
        <v>366</v>
      </c>
      <c r="V65" s="1">
        <v>205</v>
      </c>
      <c r="W65" s="1">
        <v>8</v>
      </c>
      <c r="X65" s="1">
        <v>1418</v>
      </c>
      <c r="Y65" s="1">
        <v>3408</v>
      </c>
      <c r="Z65" s="1">
        <v>992</v>
      </c>
      <c r="AA65" s="6">
        <v>0</v>
      </c>
      <c r="AB65" s="1">
        <v>764</v>
      </c>
      <c r="AC65" s="1">
        <v>599</v>
      </c>
      <c r="AD65" s="1">
        <v>1600</v>
      </c>
      <c r="AE65" s="6">
        <v>0</v>
      </c>
      <c r="AF65" s="1">
        <v>30</v>
      </c>
      <c r="AG65" s="1">
        <v>316</v>
      </c>
      <c r="AH65" s="1">
        <v>29</v>
      </c>
      <c r="AI65" s="1"/>
      <c r="AJ65" s="1">
        <v>43</v>
      </c>
      <c r="AK65" s="1">
        <v>0</v>
      </c>
      <c r="AL65" s="1">
        <v>668</v>
      </c>
      <c r="AM65" s="1">
        <v>694</v>
      </c>
      <c r="AN65" s="1">
        <v>747</v>
      </c>
      <c r="AO65" s="1">
        <v>59</v>
      </c>
      <c r="AP65" s="1">
        <v>1249</v>
      </c>
      <c r="AQ65" s="1">
        <v>213</v>
      </c>
      <c r="AR65" s="1">
        <v>311</v>
      </c>
      <c r="AS65" s="4">
        <v>502</v>
      </c>
      <c r="AT65" s="4">
        <v>480</v>
      </c>
      <c r="AU65" s="4">
        <v>514</v>
      </c>
      <c r="AV65" s="9">
        <v>90</v>
      </c>
      <c r="AW65" s="9">
        <v>405</v>
      </c>
      <c r="AX65" s="5"/>
      <c r="AY65" s="5"/>
      <c r="AZ65" s="5"/>
      <c r="BA65" s="5"/>
      <c r="BB65" s="5"/>
    </row>
    <row r="66" spans="1:54" x14ac:dyDescent="0.2">
      <c r="A66" s="2">
        <v>44387</v>
      </c>
      <c r="B66" s="1">
        <v>19</v>
      </c>
      <c r="C66" s="1">
        <v>500</v>
      </c>
      <c r="D66" s="1">
        <v>134</v>
      </c>
      <c r="E66" s="1">
        <v>2659</v>
      </c>
      <c r="F66" s="1">
        <v>2</v>
      </c>
      <c r="G66" s="1">
        <v>557</v>
      </c>
      <c r="H66" s="1">
        <v>0</v>
      </c>
      <c r="I66" s="1">
        <v>834</v>
      </c>
      <c r="J66" s="1">
        <v>382</v>
      </c>
      <c r="K66" s="1">
        <v>463</v>
      </c>
      <c r="L66" s="1">
        <v>37</v>
      </c>
      <c r="M66" s="1">
        <v>12</v>
      </c>
      <c r="N66" s="1">
        <v>777</v>
      </c>
      <c r="O66" s="1">
        <v>0</v>
      </c>
      <c r="P66" s="1">
        <v>289</v>
      </c>
      <c r="Q66" s="1">
        <v>3</v>
      </c>
      <c r="R66" s="1">
        <v>240</v>
      </c>
      <c r="S66" s="1">
        <v>0</v>
      </c>
      <c r="T66" s="1">
        <v>578</v>
      </c>
      <c r="U66" s="1">
        <v>0</v>
      </c>
      <c r="V66" s="1">
        <v>126</v>
      </c>
      <c r="W66" s="1">
        <v>202</v>
      </c>
      <c r="X66" s="1">
        <v>527</v>
      </c>
      <c r="Y66" s="1">
        <v>204</v>
      </c>
      <c r="Z66" s="1">
        <v>80</v>
      </c>
      <c r="AA66" s="6">
        <v>0</v>
      </c>
      <c r="AB66" s="1">
        <v>243</v>
      </c>
      <c r="AC66" s="1">
        <v>632</v>
      </c>
      <c r="AD66" s="1">
        <v>1162</v>
      </c>
      <c r="AE66" s="6">
        <v>0</v>
      </c>
      <c r="AF66" s="1">
        <v>878</v>
      </c>
      <c r="AG66" s="1">
        <v>471</v>
      </c>
      <c r="AH66" s="1">
        <v>109</v>
      </c>
      <c r="AI66" s="1"/>
      <c r="AJ66" s="1">
        <v>7</v>
      </c>
      <c r="AK66" s="1">
        <v>476</v>
      </c>
      <c r="AL66" s="1">
        <v>1063</v>
      </c>
      <c r="AM66" s="1">
        <v>657</v>
      </c>
      <c r="AN66" s="1">
        <v>606</v>
      </c>
      <c r="AO66" s="1">
        <v>813</v>
      </c>
      <c r="AP66" s="1">
        <v>933</v>
      </c>
      <c r="AQ66" s="1">
        <v>385</v>
      </c>
      <c r="AR66" s="1">
        <v>-127</v>
      </c>
      <c r="AS66" s="4">
        <v>946</v>
      </c>
      <c r="AT66" s="4">
        <v>451</v>
      </c>
      <c r="AU66" s="4">
        <v>265</v>
      </c>
      <c r="AV66" s="9">
        <v>322</v>
      </c>
      <c r="AW66" s="9">
        <v>631</v>
      </c>
      <c r="AX66" s="5"/>
      <c r="AY66" s="5"/>
      <c r="AZ66" s="5"/>
      <c r="BA66" s="5"/>
      <c r="BB66" s="5"/>
    </row>
    <row r="67" spans="1:54" x14ac:dyDescent="0.2">
      <c r="A67" s="2">
        <v>44388</v>
      </c>
      <c r="B67" s="1">
        <v>1346</v>
      </c>
      <c r="C67" s="1">
        <v>12</v>
      </c>
      <c r="D67" s="1">
        <v>319</v>
      </c>
      <c r="E67" s="1">
        <v>1444</v>
      </c>
      <c r="F67" s="1">
        <v>2</v>
      </c>
      <c r="G67" s="1">
        <v>0</v>
      </c>
      <c r="H67" s="1">
        <v>177</v>
      </c>
      <c r="I67" s="1">
        <v>922</v>
      </c>
      <c r="J67" s="1">
        <v>11</v>
      </c>
      <c r="K67" s="1">
        <v>831</v>
      </c>
      <c r="L67" s="1">
        <v>79</v>
      </c>
      <c r="M67" s="1">
        <v>249</v>
      </c>
      <c r="N67" s="1">
        <v>1599</v>
      </c>
      <c r="O67" s="1">
        <v>0</v>
      </c>
      <c r="P67" s="1">
        <v>201</v>
      </c>
      <c r="Q67" s="1">
        <v>420</v>
      </c>
      <c r="R67" s="1">
        <v>122</v>
      </c>
      <c r="S67" s="1">
        <v>0</v>
      </c>
      <c r="T67" s="1">
        <v>745</v>
      </c>
      <c r="U67" s="1">
        <v>671</v>
      </c>
      <c r="V67" s="1">
        <v>578</v>
      </c>
      <c r="W67" s="1">
        <v>1011</v>
      </c>
      <c r="X67" s="1">
        <v>651</v>
      </c>
      <c r="Y67" s="1">
        <v>588</v>
      </c>
      <c r="Z67" s="1">
        <v>47</v>
      </c>
      <c r="AA67" s="1">
        <v>114</v>
      </c>
      <c r="AB67" s="1">
        <v>348</v>
      </c>
      <c r="AC67" s="1">
        <v>707</v>
      </c>
      <c r="AD67" s="1">
        <v>523</v>
      </c>
      <c r="AE67" s="6">
        <v>0</v>
      </c>
      <c r="AF67" s="1">
        <v>500</v>
      </c>
      <c r="AG67" s="1">
        <v>297</v>
      </c>
      <c r="AH67" s="1">
        <v>559</v>
      </c>
      <c r="AI67" s="1"/>
      <c r="AJ67" s="1">
        <v>80</v>
      </c>
      <c r="AK67" s="1">
        <v>757</v>
      </c>
      <c r="AL67" s="1">
        <v>594</v>
      </c>
      <c r="AM67" s="1">
        <v>341</v>
      </c>
      <c r="AN67" s="1">
        <v>579</v>
      </c>
      <c r="AO67" s="1">
        <v>737</v>
      </c>
      <c r="AP67" s="1">
        <v>533</v>
      </c>
      <c r="AQ67" s="1">
        <v>642</v>
      </c>
      <c r="AR67" s="1">
        <v>541</v>
      </c>
      <c r="AS67" s="4">
        <v>843</v>
      </c>
      <c r="AT67" s="4">
        <v>29</v>
      </c>
      <c r="AU67" s="4">
        <v>2434</v>
      </c>
      <c r="AV67" s="9">
        <v>505</v>
      </c>
      <c r="AW67" s="9">
        <v>567</v>
      </c>
      <c r="AX67" s="5"/>
      <c r="AY67" s="5"/>
      <c r="AZ67" s="5"/>
      <c r="BA67" s="5"/>
      <c r="BB67" s="5"/>
    </row>
    <row r="68" spans="1:54" x14ac:dyDescent="0.2">
      <c r="A68" s="2">
        <v>44389</v>
      </c>
      <c r="B68" s="1">
        <v>749</v>
      </c>
      <c r="C68" s="1">
        <v>47</v>
      </c>
      <c r="D68" s="1">
        <v>75</v>
      </c>
      <c r="E68" s="1">
        <v>1079</v>
      </c>
      <c r="F68" s="1">
        <v>4</v>
      </c>
      <c r="G68" s="1">
        <v>216</v>
      </c>
      <c r="H68" s="1">
        <v>0</v>
      </c>
      <c r="I68" s="1">
        <v>92</v>
      </c>
      <c r="J68" s="1">
        <v>720</v>
      </c>
      <c r="K68" s="1">
        <v>866</v>
      </c>
      <c r="L68" s="1">
        <v>78</v>
      </c>
      <c r="M68" s="1">
        <v>111</v>
      </c>
      <c r="N68" s="1">
        <v>2126</v>
      </c>
      <c r="O68" s="1">
        <v>143</v>
      </c>
      <c r="P68" s="1">
        <v>12</v>
      </c>
      <c r="Q68" s="1">
        <v>94</v>
      </c>
      <c r="R68" s="1">
        <v>193</v>
      </c>
      <c r="S68" s="1">
        <v>3</v>
      </c>
      <c r="T68" s="1">
        <v>87</v>
      </c>
      <c r="U68" s="1">
        <v>610</v>
      </c>
      <c r="V68" s="1">
        <v>452</v>
      </c>
      <c r="W68" s="1">
        <v>908</v>
      </c>
      <c r="X68" s="1">
        <v>607</v>
      </c>
      <c r="Y68" s="1">
        <v>205</v>
      </c>
      <c r="Z68" s="1">
        <v>793</v>
      </c>
      <c r="AA68" s="1">
        <v>178</v>
      </c>
      <c r="AB68" s="1">
        <v>197</v>
      </c>
      <c r="AC68" s="1">
        <v>1279</v>
      </c>
      <c r="AD68" s="1">
        <v>897</v>
      </c>
      <c r="AE68" s="1">
        <v>32</v>
      </c>
      <c r="AF68" s="1">
        <v>526</v>
      </c>
      <c r="AG68" s="1">
        <v>558</v>
      </c>
      <c r="AH68" s="1">
        <v>486</v>
      </c>
      <c r="AI68" s="8">
        <v>6679</v>
      </c>
      <c r="AJ68" s="1">
        <v>162</v>
      </c>
      <c r="AK68" s="1">
        <v>1622</v>
      </c>
      <c r="AL68" s="1">
        <v>800</v>
      </c>
      <c r="AM68" s="1">
        <v>563</v>
      </c>
      <c r="AN68" s="1">
        <v>525</v>
      </c>
      <c r="AO68" s="1">
        <v>741</v>
      </c>
      <c r="AP68" s="1">
        <v>850</v>
      </c>
      <c r="AQ68" s="1">
        <v>1071</v>
      </c>
      <c r="AR68" s="1">
        <v>364</v>
      </c>
      <c r="AS68" s="4">
        <v>854</v>
      </c>
      <c r="AT68" s="4">
        <v>0</v>
      </c>
      <c r="AU68" s="4">
        <v>3214</v>
      </c>
      <c r="AV68" s="9">
        <v>660</v>
      </c>
      <c r="AW68" s="9">
        <v>774</v>
      </c>
      <c r="AX68" s="5"/>
      <c r="AY68" s="5"/>
      <c r="AZ68" s="5"/>
      <c r="BA68" s="5"/>
      <c r="BB68" s="5"/>
    </row>
    <row r="69" spans="1:54" x14ac:dyDescent="0.2">
      <c r="A69" s="2">
        <v>44390</v>
      </c>
      <c r="B69" s="1">
        <v>571</v>
      </c>
      <c r="C69" s="1">
        <v>17</v>
      </c>
      <c r="D69" s="1">
        <v>85</v>
      </c>
      <c r="E69" s="1">
        <v>1755</v>
      </c>
      <c r="F69" s="1">
        <v>0</v>
      </c>
      <c r="G69" s="1">
        <v>7</v>
      </c>
      <c r="H69" s="1">
        <v>0</v>
      </c>
      <c r="I69" s="1">
        <v>11</v>
      </c>
      <c r="J69" s="1">
        <v>175</v>
      </c>
      <c r="K69" s="1">
        <v>1177</v>
      </c>
      <c r="L69" s="1">
        <v>50</v>
      </c>
      <c r="M69" s="1">
        <v>30</v>
      </c>
      <c r="N69" s="1">
        <v>1474</v>
      </c>
      <c r="O69" s="1">
        <v>309</v>
      </c>
      <c r="P69" s="1">
        <v>0</v>
      </c>
      <c r="Q69" s="1">
        <v>1</v>
      </c>
      <c r="R69" s="1">
        <v>101</v>
      </c>
      <c r="S69" s="1">
        <v>2</v>
      </c>
      <c r="T69" s="1">
        <v>149</v>
      </c>
      <c r="U69" s="1">
        <v>928</v>
      </c>
      <c r="V69" s="1">
        <v>213</v>
      </c>
      <c r="W69" s="1">
        <v>1604</v>
      </c>
      <c r="X69" s="1">
        <v>1059</v>
      </c>
      <c r="Y69" s="1">
        <v>37</v>
      </c>
      <c r="Z69" s="1">
        <v>420</v>
      </c>
      <c r="AA69" s="1">
        <v>849</v>
      </c>
      <c r="AB69" s="1">
        <v>190</v>
      </c>
      <c r="AC69" s="1">
        <v>681</v>
      </c>
      <c r="AD69" s="1">
        <v>246</v>
      </c>
      <c r="AE69" s="1">
        <v>89</v>
      </c>
      <c r="AF69" s="1">
        <v>243</v>
      </c>
      <c r="AG69" s="1">
        <v>369</v>
      </c>
      <c r="AH69" s="1">
        <v>112</v>
      </c>
      <c r="AI69" s="1">
        <v>77</v>
      </c>
      <c r="AJ69" s="1">
        <v>64</v>
      </c>
      <c r="AK69" s="1">
        <v>252</v>
      </c>
      <c r="AL69" s="1">
        <v>408</v>
      </c>
      <c r="AM69" s="1">
        <v>777</v>
      </c>
      <c r="AN69" s="1">
        <v>528</v>
      </c>
      <c r="AO69" s="1">
        <v>1837</v>
      </c>
      <c r="AP69" s="1">
        <v>533</v>
      </c>
      <c r="AQ69" s="1">
        <v>525</v>
      </c>
      <c r="AR69" s="1">
        <v>14</v>
      </c>
      <c r="AS69" s="4">
        <v>424</v>
      </c>
      <c r="AT69" s="4">
        <v>170</v>
      </c>
      <c r="AU69" s="4">
        <v>2763</v>
      </c>
      <c r="AV69" s="9">
        <v>843</v>
      </c>
      <c r="AW69" s="9">
        <v>611</v>
      </c>
      <c r="AX69" s="5"/>
      <c r="AY69" s="5"/>
      <c r="AZ69" s="5"/>
      <c r="BA69" s="5"/>
      <c r="BB69" s="5"/>
    </row>
    <row r="70" spans="1:54" x14ac:dyDescent="0.2">
      <c r="A70" s="2">
        <v>44391</v>
      </c>
      <c r="B70" s="1">
        <v>35</v>
      </c>
      <c r="C70" s="1">
        <v>11</v>
      </c>
      <c r="D70" s="1">
        <v>336</v>
      </c>
      <c r="E70" s="1">
        <v>172</v>
      </c>
      <c r="F70" s="1">
        <v>0</v>
      </c>
      <c r="G70" s="1">
        <v>230</v>
      </c>
      <c r="H70" s="1">
        <v>30</v>
      </c>
      <c r="I70" s="1">
        <v>214</v>
      </c>
      <c r="J70" s="1">
        <v>628</v>
      </c>
      <c r="K70" s="1">
        <v>994</v>
      </c>
      <c r="L70" s="1">
        <v>62</v>
      </c>
      <c r="M70" s="1">
        <v>39</v>
      </c>
      <c r="N70" s="1">
        <v>4401</v>
      </c>
      <c r="O70" s="1">
        <v>171</v>
      </c>
      <c r="P70" s="1">
        <v>0</v>
      </c>
      <c r="Q70" s="1">
        <v>50</v>
      </c>
      <c r="R70" s="1">
        <v>177</v>
      </c>
      <c r="S70" s="1">
        <v>3</v>
      </c>
      <c r="T70" s="1">
        <v>101</v>
      </c>
      <c r="U70" s="1">
        <v>1206</v>
      </c>
      <c r="V70" s="1">
        <v>40</v>
      </c>
      <c r="W70" s="1">
        <v>485</v>
      </c>
      <c r="X70" s="1">
        <v>38</v>
      </c>
      <c r="Y70" s="1">
        <v>18</v>
      </c>
      <c r="Z70" s="1">
        <v>398</v>
      </c>
      <c r="AA70" s="1">
        <v>64</v>
      </c>
      <c r="AB70" s="1">
        <v>1039</v>
      </c>
      <c r="AC70" s="1">
        <v>1280</v>
      </c>
      <c r="AD70" s="1">
        <v>1084</v>
      </c>
      <c r="AE70" s="1">
        <v>102</v>
      </c>
      <c r="AF70" s="1">
        <v>1918</v>
      </c>
      <c r="AG70" s="1">
        <v>393</v>
      </c>
      <c r="AH70" s="1">
        <v>67</v>
      </c>
      <c r="AI70" s="1">
        <v>46</v>
      </c>
      <c r="AJ70" s="1">
        <v>482</v>
      </c>
      <c r="AK70" s="1">
        <v>2498</v>
      </c>
      <c r="AL70" s="1">
        <v>448</v>
      </c>
      <c r="AM70" s="1">
        <v>522</v>
      </c>
      <c r="AN70" s="1">
        <v>839</v>
      </c>
      <c r="AO70" s="1">
        <v>2139</v>
      </c>
      <c r="AP70" s="1">
        <v>568</v>
      </c>
      <c r="AQ70" s="1">
        <v>396</v>
      </c>
      <c r="AR70" s="1">
        <v>112</v>
      </c>
      <c r="AS70" s="4">
        <v>1426</v>
      </c>
      <c r="AT70" s="4">
        <v>411</v>
      </c>
      <c r="AU70" s="4">
        <v>2118</v>
      </c>
      <c r="AV70" s="9">
        <v>281</v>
      </c>
      <c r="AW70" s="9">
        <v>727</v>
      </c>
      <c r="AX70" s="5"/>
      <c r="AY70" s="5"/>
      <c r="AZ70" s="5"/>
      <c r="BA70" s="5"/>
      <c r="BB70" s="5"/>
    </row>
    <row r="71" spans="1:54" x14ac:dyDescent="0.2">
      <c r="A71" s="2">
        <v>44392</v>
      </c>
      <c r="B71" s="1">
        <v>49</v>
      </c>
      <c r="C71" s="1">
        <v>77</v>
      </c>
      <c r="D71" s="1">
        <v>107</v>
      </c>
      <c r="E71" s="1">
        <v>757</v>
      </c>
      <c r="F71" s="1">
        <v>27</v>
      </c>
      <c r="G71" s="1">
        <v>479</v>
      </c>
      <c r="H71" s="1">
        <v>0</v>
      </c>
      <c r="I71" s="1">
        <v>124</v>
      </c>
      <c r="J71" s="1">
        <v>2102</v>
      </c>
      <c r="K71" s="1">
        <v>602</v>
      </c>
      <c r="L71" s="1">
        <v>140</v>
      </c>
      <c r="M71" s="1">
        <v>1</v>
      </c>
      <c r="N71" s="1">
        <v>1609</v>
      </c>
      <c r="O71" s="1">
        <v>3</v>
      </c>
      <c r="P71" s="1">
        <v>320</v>
      </c>
      <c r="Q71" s="1">
        <v>43</v>
      </c>
      <c r="R71" s="1">
        <v>851</v>
      </c>
      <c r="S71" s="1">
        <v>0</v>
      </c>
      <c r="T71" s="1">
        <v>605</v>
      </c>
      <c r="U71" s="1">
        <v>3097</v>
      </c>
      <c r="V71" s="1">
        <v>292</v>
      </c>
      <c r="W71" s="1">
        <v>786</v>
      </c>
      <c r="X71" s="1">
        <v>522</v>
      </c>
      <c r="Y71" s="1">
        <v>827</v>
      </c>
      <c r="Z71" s="1">
        <v>62</v>
      </c>
      <c r="AA71" s="1">
        <v>101</v>
      </c>
      <c r="AB71" s="1">
        <v>213</v>
      </c>
      <c r="AC71" s="1">
        <v>485</v>
      </c>
      <c r="AD71" s="1">
        <v>661</v>
      </c>
      <c r="AE71" s="1">
        <v>368</v>
      </c>
      <c r="AF71" s="1">
        <v>188</v>
      </c>
      <c r="AG71" s="1">
        <v>126</v>
      </c>
      <c r="AH71" s="1">
        <v>79</v>
      </c>
      <c r="AI71" s="1">
        <v>160</v>
      </c>
      <c r="AJ71" s="1">
        <v>741</v>
      </c>
      <c r="AK71" s="1">
        <v>2532</v>
      </c>
      <c r="AL71" s="1">
        <v>464</v>
      </c>
      <c r="AM71" s="1">
        <v>93</v>
      </c>
      <c r="AN71" s="1">
        <v>2029</v>
      </c>
      <c r="AO71" s="1">
        <v>965</v>
      </c>
      <c r="AP71" s="1">
        <v>556</v>
      </c>
      <c r="AQ71" s="1">
        <v>470</v>
      </c>
      <c r="AR71" s="1">
        <v>591</v>
      </c>
      <c r="AS71" s="4">
        <v>215</v>
      </c>
      <c r="AT71" s="4">
        <v>1689</v>
      </c>
      <c r="AU71" s="4">
        <v>2327</v>
      </c>
      <c r="AV71" s="9">
        <v>215</v>
      </c>
      <c r="AW71" s="9">
        <v>775</v>
      </c>
      <c r="AX71" s="5"/>
      <c r="AY71" s="5"/>
      <c r="AZ71" s="5"/>
      <c r="BA71" s="5"/>
      <c r="BB71" s="5"/>
    </row>
    <row r="72" spans="1:54" x14ac:dyDescent="0.2">
      <c r="A72" s="2">
        <v>44393</v>
      </c>
      <c r="B72" s="1">
        <v>35</v>
      </c>
      <c r="C72" s="1">
        <v>111</v>
      </c>
      <c r="D72" s="1">
        <v>1143</v>
      </c>
      <c r="E72" s="1">
        <v>358</v>
      </c>
      <c r="F72" s="1">
        <v>0</v>
      </c>
      <c r="G72" s="1">
        <v>42</v>
      </c>
      <c r="H72" s="1">
        <v>0</v>
      </c>
      <c r="I72" s="1">
        <v>5</v>
      </c>
      <c r="J72" s="1">
        <v>2025</v>
      </c>
      <c r="K72" s="1">
        <v>399</v>
      </c>
      <c r="L72" s="1">
        <v>116</v>
      </c>
      <c r="M72" s="1">
        <v>0</v>
      </c>
      <c r="N72" s="1">
        <v>3298</v>
      </c>
      <c r="O72" s="1">
        <v>3</v>
      </c>
      <c r="P72" s="1">
        <v>48</v>
      </c>
      <c r="Q72" s="1">
        <v>40</v>
      </c>
      <c r="R72" s="1">
        <v>248</v>
      </c>
      <c r="S72" s="1">
        <v>1</v>
      </c>
      <c r="T72" s="1">
        <v>164</v>
      </c>
      <c r="U72" s="1">
        <v>1843</v>
      </c>
      <c r="V72" s="6">
        <v>0</v>
      </c>
      <c r="W72" s="1">
        <v>781</v>
      </c>
      <c r="X72" s="1">
        <v>420</v>
      </c>
      <c r="Y72" s="1">
        <v>134</v>
      </c>
      <c r="Z72" s="1">
        <v>598</v>
      </c>
      <c r="AA72" s="1">
        <v>410</v>
      </c>
      <c r="AB72" s="1">
        <v>123</v>
      </c>
      <c r="AC72" s="1">
        <v>2201</v>
      </c>
      <c r="AD72" s="1">
        <v>321</v>
      </c>
      <c r="AE72" s="1">
        <v>244</v>
      </c>
      <c r="AF72" s="1">
        <v>128</v>
      </c>
      <c r="AG72" s="1">
        <v>236</v>
      </c>
      <c r="AH72" s="1">
        <v>54</v>
      </c>
      <c r="AI72" s="6">
        <v>0</v>
      </c>
      <c r="AJ72" s="1">
        <v>70</v>
      </c>
      <c r="AK72" s="1">
        <v>2067</v>
      </c>
      <c r="AL72" s="1">
        <v>278</v>
      </c>
      <c r="AM72" s="1">
        <v>396</v>
      </c>
      <c r="AN72" s="1">
        <v>1323</v>
      </c>
      <c r="AO72" s="1">
        <v>1274</v>
      </c>
      <c r="AP72" s="1">
        <v>211</v>
      </c>
      <c r="AQ72" s="1">
        <v>1431</v>
      </c>
      <c r="AR72" s="1">
        <v>478</v>
      </c>
      <c r="AS72" s="4">
        <v>806</v>
      </c>
      <c r="AT72" s="4">
        <v>629</v>
      </c>
      <c r="AU72" s="4">
        <v>2477</v>
      </c>
      <c r="AV72" s="9">
        <v>611</v>
      </c>
      <c r="AW72" s="9">
        <v>237</v>
      </c>
      <c r="AX72" s="5"/>
      <c r="AY72" s="5"/>
      <c r="AZ72" s="5"/>
      <c r="BA72" s="5"/>
      <c r="BB72" s="5"/>
    </row>
    <row r="73" spans="1:54" x14ac:dyDescent="0.2">
      <c r="A73" s="2">
        <v>44394</v>
      </c>
      <c r="B73" s="1">
        <v>51</v>
      </c>
      <c r="C73" s="1">
        <v>844</v>
      </c>
      <c r="D73" s="1">
        <v>1018</v>
      </c>
      <c r="E73" s="1">
        <v>218</v>
      </c>
      <c r="F73" s="1">
        <v>11</v>
      </c>
      <c r="G73" s="1">
        <v>166</v>
      </c>
      <c r="H73" s="1">
        <v>0</v>
      </c>
      <c r="I73" s="1">
        <v>1777</v>
      </c>
      <c r="J73" s="1">
        <v>1462</v>
      </c>
      <c r="K73" s="1">
        <v>847</v>
      </c>
      <c r="L73" s="1">
        <v>110</v>
      </c>
      <c r="M73" s="1">
        <v>31</v>
      </c>
      <c r="N73" s="1">
        <v>10</v>
      </c>
      <c r="O73" s="1">
        <v>267</v>
      </c>
      <c r="P73" s="1">
        <v>53</v>
      </c>
      <c r="Q73" s="1">
        <v>0</v>
      </c>
      <c r="R73" s="1">
        <v>2223</v>
      </c>
      <c r="S73" s="1">
        <v>18</v>
      </c>
      <c r="T73" s="1">
        <v>834</v>
      </c>
      <c r="U73" s="1">
        <v>2228</v>
      </c>
      <c r="V73" s="1">
        <v>86</v>
      </c>
      <c r="W73" s="1">
        <v>1207</v>
      </c>
      <c r="X73" s="1">
        <v>255</v>
      </c>
      <c r="Y73" s="1">
        <v>39</v>
      </c>
      <c r="Z73" s="1">
        <v>1230</v>
      </c>
      <c r="AA73" s="1">
        <v>771</v>
      </c>
      <c r="AB73" s="1">
        <v>410</v>
      </c>
      <c r="AC73" s="1">
        <v>621</v>
      </c>
      <c r="AD73" s="1">
        <v>516</v>
      </c>
      <c r="AE73" s="1">
        <v>54</v>
      </c>
      <c r="AF73" s="1">
        <v>1626</v>
      </c>
      <c r="AG73" s="1">
        <v>299</v>
      </c>
      <c r="AH73" s="6">
        <v>0</v>
      </c>
      <c r="AI73" s="1">
        <v>10</v>
      </c>
      <c r="AJ73" s="1">
        <v>17</v>
      </c>
      <c r="AK73" s="1">
        <v>2576</v>
      </c>
      <c r="AL73" s="1">
        <v>977</v>
      </c>
      <c r="AM73" s="1">
        <v>194</v>
      </c>
      <c r="AN73" s="1">
        <v>685</v>
      </c>
      <c r="AO73" s="1">
        <v>641</v>
      </c>
      <c r="AP73" s="1">
        <v>540</v>
      </c>
      <c r="AQ73" s="1">
        <v>1143</v>
      </c>
      <c r="AR73" s="1">
        <v>330</v>
      </c>
      <c r="AS73" s="4">
        <v>395</v>
      </c>
      <c r="AT73" s="4">
        <v>1251</v>
      </c>
      <c r="AU73" s="4">
        <v>1133</v>
      </c>
      <c r="AV73" s="9">
        <v>634</v>
      </c>
      <c r="AW73" s="9">
        <v>674</v>
      </c>
      <c r="AX73" s="5"/>
      <c r="AY73" s="5"/>
      <c r="AZ73" s="5"/>
      <c r="BA73" s="5"/>
      <c r="BB73" s="5"/>
    </row>
    <row r="74" spans="1:54" x14ac:dyDescent="0.2">
      <c r="A74" s="2">
        <v>44395</v>
      </c>
      <c r="B74" s="1">
        <v>420</v>
      </c>
      <c r="C74" s="1">
        <v>155</v>
      </c>
      <c r="D74" s="1">
        <v>535</v>
      </c>
      <c r="E74" s="1">
        <v>23</v>
      </c>
      <c r="F74" s="1">
        <v>366</v>
      </c>
      <c r="G74" s="1">
        <v>139</v>
      </c>
      <c r="H74" s="1">
        <v>6</v>
      </c>
      <c r="I74" s="1">
        <v>1382</v>
      </c>
      <c r="J74" s="1">
        <v>17</v>
      </c>
      <c r="K74" s="1">
        <v>121</v>
      </c>
      <c r="L74" s="1">
        <v>131</v>
      </c>
      <c r="M74" s="1">
        <v>223</v>
      </c>
      <c r="N74" s="1">
        <v>0</v>
      </c>
      <c r="O74" s="1">
        <v>670</v>
      </c>
      <c r="P74" s="1">
        <v>340</v>
      </c>
      <c r="Q74" s="1">
        <v>5</v>
      </c>
      <c r="R74" s="1">
        <v>2008</v>
      </c>
      <c r="S74" s="1">
        <v>48</v>
      </c>
      <c r="T74" s="1">
        <v>1007</v>
      </c>
      <c r="U74" s="1">
        <v>1136</v>
      </c>
      <c r="V74" s="1">
        <v>23</v>
      </c>
      <c r="W74" s="1">
        <v>758</v>
      </c>
      <c r="X74" s="1">
        <v>129</v>
      </c>
      <c r="Y74" s="1">
        <v>12</v>
      </c>
      <c r="Z74" s="1">
        <v>1358</v>
      </c>
      <c r="AA74" s="1">
        <v>60</v>
      </c>
      <c r="AB74" s="1">
        <v>740</v>
      </c>
      <c r="AC74" s="1">
        <v>467</v>
      </c>
      <c r="AD74" s="1">
        <v>406</v>
      </c>
      <c r="AE74" s="1">
        <v>355</v>
      </c>
      <c r="AF74" s="1">
        <v>1717</v>
      </c>
      <c r="AG74" s="1">
        <v>174</v>
      </c>
      <c r="AH74" s="1">
        <v>494</v>
      </c>
      <c r="AI74" s="6">
        <v>0</v>
      </c>
      <c r="AJ74" s="1">
        <v>267</v>
      </c>
      <c r="AK74" s="1">
        <v>3039</v>
      </c>
      <c r="AL74" s="1">
        <v>485</v>
      </c>
      <c r="AM74" s="1">
        <v>715</v>
      </c>
      <c r="AN74" s="1">
        <v>1043</v>
      </c>
      <c r="AO74" s="1">
        <v>710</v>
      </c>
      <c r="AP74" s="1">
        <v>806</v>
      </c>
      <c r="AQ74" s="1">
        <v>1675</v>
      </c>
      <c r="AR74" s="1">
        <v>59</v>
      </c>
      <c r="AS74" s="4">
        <v>1376</v>
      </c>
      <c r="AT74" s="4">
        <v>1509</v>
      </c>
      <c r="AU74" s="4">
        <v>1713</v>
      </c>
      <c r="AV74" s="9">
        <v>549</v>
      </c>
      <c r="AW74" s="9">
        <v>476</v>
      </c>
      <c r="AX74" s="5"/>
      <c r="AY74" s="5"/>
      <c r="AZ74" s="5"/>
      <c r="BA74" s="5"/>
      <c r="BB74" s="5"/>
    </row>
    <row r="75" spans="1:54" x14ac:dyDescent="0.2">
      <c r="A75" s="2">
        <v>44396</v>
      </c>
      <c r="B75" s="1">
        <v>45</v>
      </c>
      <c r="C75" s="1">
        <v>23</v>
      </c>
      <c r="D75" s="1">
        <v>377</v>
      </c>
      <c r="E75" s="1">
        <v>116</v>
      </c>
      <c r="F75" s="1">
        <v>72</v>
      </c>
      <c r="G75" s="1">
        <v>178</v>
      </c>
      <c r="H75" s="1">
        <v>201</v>
      </c>
      <c r="I75" s="1">
        <v>4067</v>
      </c>
      <c r="J75" s="1">
        <v>2246</v>
      </c>
      <c r="K75" s="1">
        <v>215</v>
      </c>
      <c r="L75" s="1">
        <v>335</v>
      </c>
      <c r="M75" s="1">
        <v>1174</v>
      </c>
      <c r="N75" s="1">
        <v>4591</v>
      </c>
      <c r="O75" s="1">
        <v>572</v>
      </c>
      <c r="P75" s="1">
        <v>344</v>
      </c>
      <c r="Q75" s="1">
        <v>0</v>
      </c>
      <c r="R75" s="1">
        <v>1279</v>
      </c>
      <c r="S75" s="1">
        <v>169</v>
      </c>
      <c r="T75" s="1">
        <v>2613</v>
      </c>
      <c r="U75" s="1">
        <v>1093</v>
      </c>
      <c r="V75" s="1">
        <v>40</v>
      </c>
      <c r="W75" s="1">
        <v>2252</v>
      </c>
      <c r="X75" s="1">
        <v>373</v>
      </c>
      <c r="Y75" s="6">
        <v>0</v>
      </c>
      <c r="Z75" s="1">
        <v>1076</v>
      </c>
      <c r="AA75" s="1">
        <v>604</v>
      </c>
      <c r="AB75" s="1">
        <v>176</v>
      </c>
      <c r="AC75" s="1">
        <v>697</v>
      </c>
      <c r="AD75" s="1">
        <v>784</v>
      </c>
      <c r="AE75" s="1">
        <v>961</v>
      </c>
      <c r="AF75" s="1">
        <v>1340</v>
      </c>
      <c r="AG75" s="1">
        <v>537</v>
      </c>
      <c r="AH75" s="1">
        <v>559</v>
      </c>
      <c r="AI75" s="1">
        <v>12</v>
      </c>
      <c r="AJ75" s="1">
        <v>259</v>
      </c>
      <c r="AK75" s="1">
        <v>3338</v>
      </c>
      <c r="AL75" s="1">
        <v>849</v>
      </c>
      <c r="AM75" s="1">
        <v>298</v>
      </c>
      <c r="AN75" s="1">
        <v>757</v>
      </c>
      <c r="AO75" s="1">
        <v>1959</v>
      </c>
      <c r="AP75" s="1">
        <v>1886</v>
      </c>
      <c r="AQ75" s="1">
        <v>183</v>
      </c>
      <c r="AR75" s="1">
        <v>787</v>
      </c>
      <c r="AS75" s="4">
        <v>108</v>
      </c>
      <c r="AT75" s="4">
        <v>1125</v>
      </c>
      <c r="AU75" s="4">
        <v>705</v>
      </c>
      <c r="AV75" s="9">
        <v>448</v>
      </c>
      <c r="AW75" s="9">
        <v>359</v>
      </c>
      <c r="AX75" s="5"/>
      <c r="AY75" s="5"/>
      <c r="AZ75" s="5"/>
      <c r="BA75" s="5"/>
      <c r="BB75" s="5"/>
    </row>
    <row r="76" spans="1:54" x14ac:dyDescent="0.2">
      <c r="A76" s="2">
        <v>44397</v>
      </c>
      <c r="B76" s="1">
        <v>549</v>
      </c>
      <c r="C76" s="1">
        <v>249</v>
      </c>
      <c r="D76" s="1">
        <v>46</v>
      </c>
      <c r="E76" s="1">
        <v>239</v>
      </c>
      <c r="F76" s="1">
        <v>6</v>
      </c>
      <c r="G76" s="1">
        <v>1111</v>
      </c>
      <c r="H76" s="1">
        <v>122</v>
      </c>
      <c r="I76" s="1">
        <v>1765</v>
      </c>
      <c r="J76" s="1">
        <v>659</v>
      </c>
      <c r="K76" s="1">
        <v>745</v>
      </c>
      <c r="L76" s="1">
        <v>116</v>
      </c>
      <c r="M76" s="1">
        <v>525</v>
      </c>
      <c r="N76" s="1">
        <v>1408</v>
      </c>
      <c r="O76" s="1">
        <v>1070</v>
      </c>
      <c r="P76" s="1">
        <v>36</v>
      </c>
      <c r="Q76" s="1">
        <v>0</v>
      </c>
      <c r="R76" s="1">
        <v>560</v>
      </c>
      <c r="S76" s="1">
        <v>168</v>
      </c>
      <c r="T76" s="1">
        <v>845</v>
      </c>
      <c r="U76" s="1">
        <v>142</v>
      </c>
      <c r="V76" s="1">
        <v>22</v>
      </c>
      <c r="W76" s="1">
        <v>819</v>
      </c>
      <c r="X76" s="1">
        <v>1716</v>
      </c>
      <c r="Y76" s="1">
        <v>0</v>
      </c>
      <c r="Z76" s="1">
        <v>1324</v>
      </c>
      <c r="AA76" s="1">
        <v>131</v>
      </c>
      <c r="AB76" s="1">
        <v>242</v>
      </c>
      <c r="AC76" s="1">
        <v>1247</v>
      </c>
      <c r="AD76" s="1">
        <v>1148</v>
      </c>
      <c r="AE76" s="1">
        <v>41</v>
      </c>
      <c r="AF76" s="1">
        <v>211</v>
      </c>
      <c r="AG76" s="1">
        <v>550</v>
      </c>
      <c r="AH76" s="1">
        <v>215</v>
      </c>
      <c r="AI76" s="1">
        <v>46</v>
      </c>
      <c r="AJ76" s="1">
        <v>181</v>
      </c>
      <c r="AK76" s="1">
        <v>2959</v>
      </c>
      <c r="AL76" s="1">
        <v>1137</v>
      </c>
      <c r="AM76" s="1">
        <v>516</v>
      </c>
      <c r="AN76" s="1">
        <v>784</v>
      </c>
      <c r="AO76" s="1">
        <v>837</v>
      </c>
      <c r="AP76" s="1">
        <v>842</v>
      </c>
      <c r="AQ76" s="1">
        <v>332</v>
      </c>
      <c r="AR76" s="1">
        <v>855</v>
      </c>
      <c r="AS76" s="4">
        <v>378</v>
      </c>
      <c r="AT76" s="4">
        <v>1411</v>
      </c>
      <c r="AU76" s="4">
        <v>2106</v>
      </c>
      <c r="AV76" s="9">
        <v>415</v>
      </c>
      <c r="AW76" s="9">
        <v>326</v>
      </c>
      <c r="AX76" s="5"/>
      <c r="AY76" s="5"/>
      <c r="AZ76" s="5"/>
      <c r="BA76" s="5"/>
      <c r="BB76" s="5"/>
    </row>
    <row r="77" spans="1:54" x14ac:dyDescent="0.2">
      <c r="A77" s="2">
        <v>44398</v>
      </c>
      <c r="B77" s="1">
        <v>63</v>
      </c>
      <c r="C77" s="1">
        <v>551</v>
      </c>
      <c r="D77" s="1">
        <v>1179</v>
      </c>
      <c r="E77" s="1">
        <v>519</v>
      </c>
      <c r="F77" s="1">
        <v>0</v>
      </c>
      <c r="G77" s="1">
        <v>45</v>
      </c>
      <c r="H77" s="1">
        <v>70</v>
      </c>
      <c r="I77" s="1">
        <v>1779</v>
      </c>
      <c r="J77" s="1">
        <v>65</v>
      </c>
      <c r="K77" s="1">
        <v>282</v>
      </c>
      <c r="L77" s="1">
        <v>26</v>
      </c>
      <c r="M77" s="1">
        <v>179</v>
      </c>
      <c r="N77" s="1">
        <v>806</v>
      </c>
      <c r="O77" s="1">
        <v>695</v>
      </c>
      <c r="P77" s="1">
        <v>123</v>
      </c>
      <c r="Q77" s="1">
        <v>0</v>
      </c>
      <c r="R77" s="1">
        <v>703</v>
      </c>
      <c r="S77" s="1">
        <v>106</v>
      </c>
      <c r="T77" s="1">
        <v>1604</v>
      </c>
      <c r="U77" s="1">
        <v>28</v>
      </c>
      <c r="V77" s="1">
        <v>37</v>
      </c>
      <c r="W77" s="1">
        <v>286</v>
      </c>
      <c r="X77" s="1">
        <v>765</v>
      </c>
      <c r="Y77" s="1">
        <v>15</v>
      </c>
      <c r="Z77" s="1">
        <v>1585</v>
      </c>
      <c r="AA77" s="1">
        <v>1127</v>
      </c>
      <c r="AB77" s="1">
        <v>325</v>
      </c>
      <c r="AC77" s="1">
        <v>565</v>
      </c>
      <c r="AD77" s="1">
        <v>480</v>
      </c>
      <c r="AE77" s="1">
        <v>313</v>
      </c>
      <c r="AF77" s="1">
        <v>2320</v>
      </c>
      <c r="AG77" s="1">
        <v>326</v>
      </c>
      <c r="AH77" s="1">
        <v>740</v>
      </c>
      <c r="AI77" s="1">
        <v>34</v>
      </c>
      <c r="AJ77" s="1">
        <v>179</v>
      </c>
      <c r="AK77" s="1">
        <v>1645</v>
      </c>
      <c r="AL77" s="1">
        <v>937</v>
      </c>
      <c r="AM77" s="1">
        <v>519</v>
      </c>
      <c r="AN77" s="1">
        <v>1067</v>
      </c>
      <c r="AO77" s="1">
        <v>791</v>
      </c>
      <c r="AP77" s="1">
        <v>128</v>
      </c>
      <c r="AQ77" s="1">
        <v>113</v>
      </c>
      <c r="AR77" s="1">
        <v>671</v>
      </c>
      <c r="AS77" s="4">
        <v>702</v>
      </c>
      <c r="AT77" s="4">
        <v>876</v>
      </c>
      <c r="AU77" s="4">
        <v>608</v>
      </c>
      <c r="AV77" s="9">
        <v>159</v>
      </c>
      <c r="AW77" s="9">
        <v>400</v>
      </c>
      <c r="AX77" s="5"/>
      <c r="AY77" s="5"/>
      <c r="AZ77" s="5"/>
      <c r="BA77" s="5"/>
      <c r="BB77" s="5"/>
    </row>
    <row r="78" spans="1:54" x14ac:dyDescent="0.2">
      <c r="A78" s="2">
        <v>44399</v>
      </c>
      <c r="B78" s="1">
        <v>609</v>
      </c>
      <c r="C78" s="1">
        <v>299</v>
      </c>
      <c r="D78" s="1">
        <v>81</v>
      </c>
      <c r="E78" s="1">
        <v>63</v>
      </c>
      <c r="F78" s="1">
        <v>40</v>
      </c>
      <c r="G78" s="1">
        <v>491</v>
      </c>
      <c r="H78" s="1">
        <v>91</v>
      </c>
      <c r="I78" s="1">
        <v>1041</v>
      </c>
      <c r="J78" s="1">
        <v>45</v>
      </c>
      <c r="K78" s="1">
        <v>1009</v>
      </c>
      <c r="L78" s="1">
        <v>237</v>
      </c>
      <c r="M78" s="1">
        <v>335</v>
      </c>
      <c r="N78" s="1">
        <v>1588</v>
      </c>
      <c r="O78" s="1">
        <v>931</v>
      </c>
      <c r="P78" s="1">
        <v>37</v>
      </c>
      <c r="Q78" s="1">
        <v>0</v>
      </c>
      <c r="R78" s="1">
        <v>0</v>
      </c>
      <c r="S78" s="1">
        <v>164</v>
      </c>
      <c r="T78" s="1">
        <v>1059</v>
      </c>
      <c r="U78" s="1">
        <v>3</v>
      </c>
      <c r="V78" s="1">
        <v>34</v>
      </c>
      <c r="W78" s="1">
        <v>431</v>
      </c>
      <c r="X78" s="1">
        <v>1720</v>
      </c>
      <c r="Y78" s="1">
        <v>46</v>
      </c>
      <c r="Z78" s="1">
        <v>19</v>
      </c>
      <c r="AA78" s="1">
        <v>1269</v>
      </c>
      <c r="AB78" s="1">
        <v>165</v>
      </c>
      <c r="AC78" s="1">
        <v>1001</v>
      </c>
      <c r="AD78" s="1">
        <v>1597</v>
      </c>
      <c r="AE78" s="1">
        <v>619</v>
      </c>
      <c r="AF78" s="1">
        <v>1463</v>
      </c>
      <c r="AG78" s="6">
        <v>0</v>
      </c>
      <c r="AH78" s="1">
        <v>203</v>
      </c>
      <c r="AI78" s="6">
        <v>0</v>
      </c>
      <c r="AJ78" s="1">
        <v>206</v>
      </c>
      <c r="AK78" s="1">
        <v>2549</v>
      </c>
      <c r="AL78" s="1">
        <v>564</v>
      </c>
      <c r="AM78" s="1">
        <v>1471</v>
      </c>
      <c r="AN78" s="1">
        <v>1331</v>
      </c>
      <c r="AO78" s="1">
        <v>814</v>
      </c>
      <c r="AP78" s="1">
        <v>148</v>
      </c>
      <c r="AQ78" s="1">
        <v>199</v>
      </c>
      <c r="AR78" s="1">
        <v>263</v>
      </c>
      <c r="AS78" s="4">
        <v>504</v>
      </c>
      <c r="AT78" s="4">
        <v>995</v>
      </c>
      <c r="AU78" s="4">
        <v>1410</v>
      </c>
      <c r="AV78" s="9">
        <v>152</v>
      </c>
      <c r="AW78" s="9">
        <v>262</v>
      </c>
      <c r="AX78" s="5"/>
      <c r="AY78" s="5"/>
      <c r="AZ78" s="5"/>
      <c r="BA78" s="5"/>
      <c r="BB78" s="5"/>
    </row>
    <row r="79" spans="1:54" x14ac:dyDescent="0.2">
      <c r="A79" s="2">
        <v>44400</v>
      </c>
      <c r="B79" s="1">
        <v>249</v>
      </c>
      <c r="C79" s="1">
        <v>168</v>
      </c>
      <c r="D79" s="1">
        <v>13</v>
      </c>
      <c r="E79" s="1">
        <v>1416</v>
      </c>
      <c r="F79" s="1">
        <v>270</v>
      </c>
      <c r="G79" s="1">
        <v>83</v>
      </c>
      <c r="H79" s="1">
        <v>52</v>
      </c>
      <c r="I79" s="1">
        <v>636</v>
      </c>
      <c r="J79" s="1">
        <v>39</v>
      </c>
      <c r="K79" s="1">
        <v>327</v>
      </c>
      <c r="L79" s="1">
        <v>417</v>
      </c>
      <c r="M79" s="1">
        <v>50</v>
      </c>
      <c r="N79" s="1">
        <v>532</v>
      </c>
      <c r="O79" s="1">
        <v>588</v>
      </c>
      <c r="P79" s="1">
        <v>0</v>
      </c>
      <c r="Q79" s="1">
        <v>0</v>
      </c>
      <c r="R79" s="1">
        <v>0</v>
      </c>
      <c r="S79" s="1">
        <v>50</v>
      </c>
      <c r="T79" s="1">
        <v>3048</v>
      </c>
      <c r="U79" s="1">
        <v>0</v>
      </c>
      <c r="V79" s="1">
        <v>54</v>
      </c>
      <c r="W79" s="1">
        <v>608</v>
      </c>
      <c r="X79" s="1">
        <v>1812</v>
      </c>
      <c r="Y79" s="1">
        <v>145</v>
      </c>
      <c r="Z79" s="1">
        <v>10</v>
      </c>
      <c r="AA79" s="1">
        <v>40</v>
      </c>
      <c r="AB79" s="1">
        <v>139</v>
      </c>
      <c r="AC79" s="1">
        <v>9</v>
      </c>
      <c r="AD79" s="1">
        <v>152</v>
      </c>
      <c r="AE79" s="1">
        <v>85</v>
      </c>
      <c r="AF79" s="1">
        <v>972</v>
      </c>
      <c r="AG79" s="6">
        <v>0</v>
      </c>
      <c r="AH79" s="6">
        <v>0</v>
      </c>
      <c r="AI79" s="1">
        <v>87</v>
      </c>
      <c r="AJ79" s="1">
        <v>308</v>
      </c>
      <c r="AK79" s="1">
        <v>1777</v>
      </c>
      <c r="AL79" s="1">
        <v>702</v>
      </c>
      <c r="AM79" s="1">
        <v>859</v>
      </c>
      <c r="AN79" s="1">
        <v>825</v>
      </c>
      <c r="AO79" s="1">
        <v>937</v>
      </c>
      <c r="AP79" s="1">
        <v>201</v>
      </c>
      <c r="AQ79" s="1">
        <v>1595</v>
      </c>
      <c r="AR79" s="1">
        <v>195</v>
      </c>
      <c r="AS79" s="4">
        <v>1055</v>
      </c>
      <c r="AT79" s="4">
        <v>431</v>
      </c>
      <c r="AU79" s="4">
        <v>1913</v>
      </c>
      <c r="AV79" s="9">
        <v>317</v>
      </c>
      <c r="AW79" s="9">
        <v>337</v>
      </c>
      <c r="AX79" s="5"/>
      <c r="AY79" s="5"/>
      <c r="AZ79" s="5"/>
      <c r="BA79" s="5"/>
      <c r="BB79" s="5"/>
    </row>
    <row r="80" spans="1:54" x14ac:dyDescent="0.2">
      <c r="A80" s="2">
        <v>44401</v>
      </c>
      <c r="B80" s="1">
        <v>302</v>
      </c>
      <c r="C80" s="1">
        <v>247</v>
      </c>
      <c r="D80" s="1">
        <v>547</v>
      </c>
      <c r="E80" s="1">
        <v>239</v>
      </c>
      <c r="F80" s="1">
        <v>52</v>
      </c>
      <c r="G80" s="1">
        <v>8</v>
      </c>
      <c r="H80" s="1">
        <v>27</v>
      </c>
      <c r="I80" s="1">
        <v>30</v>
      </c>
      <c r="J80" s="1">
        <v>103</v>
      </c>
      <c r="K80" s="1">
        <v>1194</v>
      </c>
      <c r="L80" s="1">
        <v>258</v>
      </c>
      <c r="M80" s="1">
        <v>29</v>
      </c>
      <c r="N80" s="1">
        <v>1879</v>
      </c>
      <c r="O80" s="1">
        <v>1603</v>
      </c>
      <c r="P80" s="1">
        <v>53</v>
      </c>
      <c r="Q80" s="1">
        <v>0</v>
      </c>
      <c r="R80" s="1">
        <v>0</v>
      </c>
      <c r="S80" s="1">
        <v>30</v>
      </c>
      <c r="T80" s="1">
        <v>3402</v>
      </c>
      <c r="U80" s="1">
        <v>27</v>
      </c>
      <c r="V80" s="1">
        <v>4</v>
      </c>
      <c r="W80" s="1">
        <v>441</v>
      </c>
      <c r="X80" s="1">
        <v>1100</v>
      </c>
      <c r="Y80" s="1">
        <v>1129</v>
      </c>
      <c r="Z80" s="1">
        <v>251</v>
      </c>
      <c r="AA80" s="1">
        <v>693</v>
      </c>
      <c r="AB80" s="1">
        <v>132</v>
      </c>
      <c r="AC80" s="1">
        <v>542</v>
      </c>
      <c r="AD80" s="1">
        <v>69</v>
      </c>
      <c r="AE80" s="1">
        <v>354</v>
      </c>
      <c r="AF80" s="1">
        <v>400</v>
      </c>
      <c r="AG80" s="1">
        <v>438</v>
      </c>
      <c r="AH80" s="1">
        <v>501</v>
      </c>
      <c r="AI80" s="6">
        <v>0</v>
      </c>
      <c r="AJ80" s="1">
        <v>155</v>
      </c>
      <c r="AK80" s="1">
        <v>1212</v>
      </c>
      <c r="AL80" s="1">
        <v>562</v>
      </c>
      <c r="AM80" s="1">
        <v>630</v>
      </c>
      <c r="AN80" s="1">
        <v>529</v>
      </c>
      <c r="AO80" s="1">
        <v>1537</v>
      </c>
      <c r="AP80" s="1">
        <v>244</v>
      </c>
      <c r="AQ80" s="1">
        <v>788</v>
      </c>
      <c r="AR80" s="1">
        <v>96</v>
      </c>
      <c r="AS80" s="4">
        <v>1233</v>
      </c>
      <c r="AT80" s="4">
        <v>706</v>
      </c>
      <c r="AU80" s="4">
        <v>3096</v>
      </c>
      <c r="AV80" s="9">
        <v>0</v>
      </c>
      <c r="AW80" s="9">
        <v>431</v>
      </c>
      <c r="AX80" s="5"/>
      <c r="AY80" s="5"/>
      <c r="AZ80" s="5"/>
      <c r="BA80" s="5"/>
      <c r="BB80" s="5"/>
    </row>
    <row r="81" spans="1:54" x14ac:dyDescent="0.2">
      <c r="A81" s="2">
        <v>44402</v>
      </c>
      <c r="B81" s="1">
        <v>656</v>
      </c>
      <c r="C81" s="1">
        <v>919</v>
      </c>
      <c r="D81" s="1">
        <v>200</v>
      </c>
      <c r="E81" s="1">
        <v>103</v>
      </c>
      <c r="F81" s="1">
        <v>794</v>
      </c>
      <c r="G81" s="1">
        <v>451</v>
      </c>
      <c r="H81" s="1">
        <v>177</v>
      </c>
      <c r="I81" s="1">
        <v>193</v>
      </c>
      <c r="J81" s="1">
        <v>336</v>
      </c>
      <c r="K81" s="1">
        <v>473</v>
      </c>
      <c r="L81" s="1">
        <v>55</v>
      </c>
      <c r="M81" s="1">
        <v>503</v>
      </c>
      <c r="N81" s="1">
        <v>3062</v>
      </c>
      <c r="O81" s="1">
        <v>731</v>
      </c>
      <c r="P81" s="1">
        <v>1</v>
      </c>
      <c r="Q81" s="1">
        <v>2</v>
      </c>
      <c r="R81" s="1">
        <v>0</v>
      </c>
      <c r="S81" s="1">
        <v>193</v>
      </c>
      <c r="T81" s="1">
        <v>4218</v>
      </c>
      <c r="U81" s="1">
        <v>67</v>
      </c>
      <c r="V81" s="1">
        <v>923</v>
      </c>
      <c r="W81" s="1">
        <v>197</v>
      </c>
      <c r="X81" s="1">
        <v>446</v>
      </c>
      <c r="Y81" s="1">
        <v>54</v>
      </c>
      <c r="Z81" s="1">
        <v>13</v>
      </c>
      <c r="AA81" s="1">
        <v>887</v>
      </c>
      <c r="AB81" s="1">
        <v>73</v>
      </c>
      <c r="AC81" s="1">
        <v>146</v>
      </c>
      <c r="AD81" s="6">
        <v>0</v>
      </c>
      <c r="AE81" s="1">
        <v>770</v>
      </c>
      <c r="AF81" s="1">
        <v>1903</v>
      </c>
      <c r="AG81" s="1">
        <v>1381</v>
      </c>
      <c r="AH81" s="1">
        <v>279</v>
      </c>
      <c r="AI81" s="1">
        <v>13</v>
      </c>
      <c r="AJ81" s="1">
        <v>249</v>
      </c>
      <c r="AK81" s="1">
        <v>1798</v>
      </c>
      <c r="AL81" s="1">
        <v>527</v>
      </c>
      <c r="AM81" s="1">
        <v>273</v>
      </c>
      <c r="AN81" s="1">
        <v>470</v>
      </c>
      <c r="AO81" s="1">
        <v>657</v>
      </c>
      <c r="AP81" s="1">
        <v>78</v>
      </c>
      <c r="AQ81" s="1">
        <v>1690</v>
      </c>
      <c r="AR81" s="1">
        <v>13</v>
      </c>
      <c r="AS81" s="4">
        <v>167</v>
      </c>
      <c r="AT81" s="4">
        <v>514</v>
      </c>
      <c r="AU81" s="4">
        <v>2618</v>
      </c>
      <c r="AV81" s="9">
        <v>182</v>
      </c>
      <c r="AW81" s="9">
        <v>406</v>
      </c>
      <c r="AX81" s="5"/>
      <c r="AY81" s="5"/>
      <c r="AZ81" s="5"/>
      <c r="BA81" s="5"/>
      <c r="BB81" s="5"/>
    </row>
    <row r="82" spans="1:54" x14ac:dyDescent="0.2">
      <c r="A82" s="2">
        <v>44403</v>
      </c>
      <c r="B82" s="1">
        <v>652</v>
      </c>
      <c r="C82" s="1">
        <v>48</v>
      </c>
      <c r="D82" s="1">
        <v>583</v>
      </c>
      <c r="E82" s="1">
        <v>97</v>
      </c>
      <c r="F82" s="1">
        <v>10</v>
      </c>
      <c r="G82" s="1">
        <v>25</v>
      </c>
      <c r="H82" s="1">
        <v>329</v>
      </c>
      <c r="I82" s="1">
        <v>432</v>
      </c>
      <c r="J82" s="1">
        <v>453</v>
      </c>
      <c r="K82" s="1">
        <v>545</v>
      </c>
      <c r="L82" s="1">
        <v>5</v>
      </c>
      <c r="M82" s="1">
        <v>0</v>
      </c>
      <c r="N82" s="1">
        <v>1127</v>
      </c>
      <c r="O82" s="1">
        <v>1328</v>
      </c>
      <c r="P82" s="1">
        <v>92</v>
      </c>
      <c r="Q82" s="1">
        <v>18</v>
      </c>
      <c r="R82" s="1">
        <v>0</v>
      </c>
      <c r="S82" s="1">
        <v>75</v>
      </c>
      <c r="T82" s="1">
        <v>1368</v>
      </c>
      <c r="U82" s="1">
        <v>250</v>
      </c>
      <c r="V82" s="1">
        <v>1246</v>
      </c>
      <c r="W82" s="1">
        <v>334</v>
      </c>
      <c r="X82" s="1">
        <v>959</v>
      </c>
      <c r="Y82" s="1">
        <v>53</v>
      </c>
      <c r="Z82" s="1">
        <v>61</v>
      </c>
      <c r="AA82" s="1">
        <v>1039</v>
      </c>
      <c r="AB82" s="1">
        <v>177</v>
      </c>
      <c r="AC82" s="1">
        <v>61</v>
      </c>
      <c r="AD82" s="6">
        <v>0</v>
      </c>
      <c r="AE82" s="1">
        <v>421</v>
      </c>
      <c r="AF82" s="1">
        <v>2165</v>
      </c>
      <c r="AG82" s="1">
        <v>514</v>
      </c>
      <c r="AH82" s="1">
        <v>62</v>
      </c>
      <c r="AI82" s="1">
        <v>18</v>
      </c>
      <c r="AJ82" s="1">
        <v>6</v>
      </c>
      <c r="AK82" s="1">
        <v>1520</v>
      </c>
      <c r="AL82" s="1">
        <v>146</v>
      </c>
      <c r="AM82" s="1">
        <v>232</v>
      </c>
      <c r="AN82" s="1">
        <v>792</v>
      </c>
      <c r="AO82" s="1">
        <v>1265</v>
      </c>
      <c r="AP82" s="1">
        <v>2</v>
      </c>
      <c r="AQ82" s="1">
        <v>2183</v>
      </c>
      <c r="AR82" s="1">
        <v>141</v>
      </c>
      <c r="AS82" s="4">
        <v>796</v>
      </c>
      <c r="AT82" s="4">
        <v>325</v>
      </c>
      <c r="AU82" s="4">
        <v>1815</v>
      </c>
      <c r="AV82" s="9">
        <v>604</v>
      </c>
      <c r="AW82" s="9">
        <v>415</v>
      </c>
      <c r="AX82" s="5"/>
      <c r="AY82" s="5"/>
      <c r="AZ82" s="5"/>
      <c r="BA82" s="5"/>
      <c r="BB82" s="5"/>
    </row>
    <row r="83" spans="1:54" x14ac:dyDescent="0.2">
      <c r="A83" s="2">
        <v>44404</v>
      </c>
      <c r="B83" s="1">
        <v>89</v>
      </c>
      <c r="C83" s="1">
        <v>374</v>
      </c>
      <c r="D83" s="1">
        <v>647</v>
      </c>
      <c r="E83" s="1">
        <v>74</v>
      </c>
      <c r="F83" s="1">
        <v>121</v>
      </c>
      <c r="G83" s="1">
        <v>72</v>
      </c>
      <c r="H83" s="1">
        <v>64</v>
      </c>
      <c r="I83" s="1">
        <v>0</v>
      </c>
      <c r="J83" s="1">
        <v>1166</v>
      </c>
      <c r="K83" s="1">
        <v>300</v>
      </c>
      <c r="L83" s="1">
        <v>204</v>
      </c>
      <c r="M83" s="1">
        <v>1240</v>
      </c>
      <c r="N83" s="1">
        <v>1436</v>
      </c>
      <c r="O83" s="1">
        <v>670</v>
      </c>
      <c r="P83" s="1">
        <v>28</v>
      </c>
      <c r="Q83" s="1">
        <v>0</v>
      </c>
      <c r="R83" s="1">
        <v>0</v>
      </c>
      <c r="S83" s="1">
        <v>153</v>
      </c>
      <c r="T83" s="1">
        <v>2314</v>
      </c>
      <c r="U83" s="1">
        <v>1431</v>
      </c>
      <c r="V83" s="1">
        <v>514</v>
      </c>
      <c r="W83" s="1">
        <v>1201</v>
      </c>
      <c r="X83" s="1">
        <v>3404</v>
      </c>
      <c r="Y83" s="1">
        <v>17</v>
      </c>
      <c r="Z83" s="1">
        <v>38</v>
      </c>
      <c r="AA83" s="1">
        <v>1466</v>
      </c>
      <c r="AB83" s="1">
        <v>58</v>
      </c>
      <c r="AC83" s="1">
        <v>573</v>
      </c>
      <c r="AD83" s="1">
        <v>508</v>
      </c>
      <c r="AE83" s="1">
        <v>288</v>
      </c>
      <c r="AF83" s="1">
        <v>1267</v>
      </c>
      <c r="AG83" s="1">
        <v>65</v>
      </c>
      <c r="AH83" s="1">
        <v>1128</v>
      </c>
      <c r="AI83" s="1">
        <v>132</v>
      </c>
      <c r="AJ83" s="1">
        <v>256</v>
      </c>
      <c r="AK83" s="1">
        <v>616</v>
      </c>
      <c r="AL83" s="1">
        <v>624</v>
      </c>
      <c r="AM83" s="1">
        <v>547</v>
      </c>
      <c r="AN83" s="1">
        <v>1019</v>
      </c>
      <c r="AO83" s="1">
        <v>770</v>
      </c>
      <c r="AP83" s="1">
        <v>41</v>
      </c>
      <c r="AQ83" s="1">
        <v>559</v>
      </c>
      <c r="AR83" s="1">
        <v>1018</v>
      </c>
      <c r="AS83" s="4">
        <v>1197</v>
      </c>
      <c r="AT83" s="4">
        <v>472</v>
      </c>
      <c r="AU83" s="4">
        <v>3216</v>
      </c>
      <c r="AV83" s="9">
        <v>93</v>
      </c>
      <c r="AW83" s="9">
        <v>320</v>
      </c>
      <c r="AX83" s="5"/>
      <c r="AY83" s="5"/>
      <c r="AZ83" s="5"/>
      <c r="BA83" s="5"/>
      <c r="BB83" s="5"/>
    </row>
    <row r="84" spans="1:54" x14ac:dyDescent="0.2">
      <c r="A84" s="2">
        <v>44405</v>
      </c>
      <c r="B84" s="1">
        <v>0</v>
      </c>
      <c r="C84" s="1">
        <v>414</v>
      </c>
      <c r="D84" s="1">
        <v>616</v>
      </c>
      <c r="E84" s="1">
        <v>95</v>
      </c>
      <c r="F84" s="1">
        <v>143</v>
      </c>
      <c r="G84" s="1">
        <v>563</v>
      </c>
      <c r="H84" s="1">
        <v>14</v>
      </c>
      <c r="I84" s="1">
        <v>16</v>
      </c>
      <c r="J84" s="1">
        <v>1926</v>
      </c>
      <c r="K84" s="1">
        <v>300</v>
      </c>
      <c r="L84" s="1">
        <v>10</v>
      </c>
      <c r="M84" s="1">
        <v>0</v>
      </c>
      <c r="N84" s="1">
        <v>0</v>
      </c>
      <c r="O84" s="1">
        <v>160</v>
      </c>
      <c r="P84" s="1">
        <v>192</v>
      </c>
      <c r="Q84" s="1">
        <v>1</v>
      </c>
      <c r="R84" s="1">
        <v>1</v>
      </c>
      <c r="S84" s="1">
        <v>253</v>
      </c>
      <c r="T84" s="1">
        <v>1460</v>
      </c>
      <c r="U84" s="1">
        <v>602</v>
      </c>
      <c r="V84" s="1">
        <v>123</v>
      </c>
      <c r="W84" s="1">
        <v>138</v>
      </c>
      <c r="X84" s="1">
        <v>479</v>
      </c>
      <c r="Y84" s="1">
        <v>505</v>
      </c>
      <c r="Z84" s="1">
        <v>42</v>
      </c>
      <c r="AA84" s="1">
        <v>788</v>
      </c>
      <c r="AB84" s="1">
        <v>55</v>
      </c>
      <c r="AC84" s="1">
        <v>1732</v>
      </c>
      <c r="AD84" s="1">
        <v>127</v>
      </c>
      <c r="AE84" s="1">
        <v>1040</v>
      </c>
      <c r="AF84" s="1">
        <v>1110</v>
      </c>
      <c r="AG84" s="1">
        <v>110</v>
      </c>
      <c r="AH84" s="1">
        <v>232</v>
      </c>
      <c r="AI84" s="1">
        <v>178</v>
      </c>
      <c r="AJ84" s="1">
        <v>243</v>
      </c>
      <c r="AK84" s="1">
        <v>990</v>
      </c>
      <c r="AL84" s="1">
        <v>1161</v>
      </c>
      <c r="AM84" s="1">
        <v>306</v>
      </c>
      <c r="AN84" s="1">
        <v>1463</v>
      </c>
      <c r="AO84" s="1">
        <v>495</v>
      </c>
      <c r="AP84" s="1">
        <v>125</v>
      </c>
      <c r="AQ84" s="1">
        <v>838</v>
      </c>
      <c r="AR84" s="1">
        <v>580</v>
      </c>
      <c r="AS84" s="4">
        <v>1119</v>
      </c>
      <c r="AT84" s="4">
        <v>794</v>
      </c>
      <c r="AU84" s="4">
        <v>1541</v>
      </c>
      <c r="AV84" s="9">
        <v>899</v>
      </c>
      <c r="AW84" s="9">
        <v>650</v>
      </c>
      <c r="AX84" s="5"/>
      <c r="AY84" s="5"/>
      <c r="AZ84" s="5"/>
      <c r="BA84" s="5"/>
      <c r="BB84" s="5"/>
    </row>
    <row r="85" spans="1:54" x14ac:dyDescent="0.2">
      <c r="A85" s="2">
        <v>44406</v>
      </c>
      <c r="B85" s="1">
        <v>182</v>
      </c>
      <c r="C85" s="1">
        <v>503</v>
      </c>
      <c r="D85" s="1">
        <v>2</v>
      </c>
      <c r="E85" s="1">
        <v>71</v>
      </c>
      <c r="F85" s="1">
        <v>854</v>
      </c>
      <c r="G85" s="1">
        <v>1702</v>
      </c>
      <c r="H85" s="1">
        <v>0</v>
      </c>
      <c r="I85" s="1">
        <v>3</v>
      </c>
      <c r="J85" s="1">
        <v>605</v>
      </c>
      <c r="K85" s="1">
        <v>300</v>
      </c>
      <c r="L85" s="1">
        <v>53</v>
      </c>
      <c r="M85" s="1">
        <v>0</v>
      </c>
      <c r="N85" s="1">
        <v>1714</v>
      </c>
      <c r="O85" s="1">
        <v>0</v>
      </c>
      <c r="P85" s="1">
        <v>134</v>
      </c>
      <c r="Q85" s="1">
        <v>5</v>
      </c>
      <c r="R85" s="1">
        <v>0</v>
      </c>
      <c r="S85" s="1">
        <v>881</v>
      </c>
      <c r="T85" s="1">
        <v>0</v>
      </c>
      <c r="U85" s="1">
        <v>256</v>
      </c>
      <c r="V85" s="1">
        <v>336</v>
      </c>
      <c r="W85" s="1">
        <v>257</v>
      </c>
      <c r="X85" s="1">
        <v>4</v>
      </c>
      <c r="Y85" s="1">
        <v>434</v>
      </c>
      <c r="Z85" s="1">
        <v>97</v>
      </c>
      <c r="AA85" s="1">
        <v>2138</v>
      </c>
      <c r="AB85" s="1">
        <v>81</v>
      </c>
      <c r="AC85" s="1">
        <v>1510</v>
      </c>
      <c r="AD85" s="1">
        <v>669</v>
      </c>
      <c r="AE85" s="1">
        <v>546</v>
      </c>
      <c r="AF85" s="1">
        <v>4</v>
      </c>
      <c r="AG85" s="1">
        <v>74</v>
      </c>
      <c r="AH85" s="1">
        <v>376</v>
      </c>
      <c r="AI85" s="1">
        <v>145</v>
      </c>
      <c r="AJ85" s="1">
        <v>20</v>
      </c>
      <c r="AK85" s="1">
        <v>230</v>
      </c>
      <c r="AL85" s="1">
        <v>954</v>
      </c>
      <c r="AM85" s="1">
        <v>501</v>
      </c>
      <c r="AN85" s="1">
        <v>1150</v>
      </c>
      <c r="AO85" s="1">
        <v>561</v>
      </c>
      <c r="AP85" s="1">
        <v>474</v>
      </c>
      <c r="AQ85" s="1">
        <v>859</v>
      </c>
      <c r="AR85" s="1">
        <v>641</v>
      </c>
      <c r="AS85" s="4">
        <v>1393</v>
      </c>
      <c r="AT85" s="4">
        <v>491</v>
      </c>
      <c r="AU85" s="4">
        <v>1615</v>
      </c>
      <c r="AV85" s="9">
        <v>1307</v>
      </c>
      <c r="AW85" s="9">
        <v>762</v>
      </c>
      <c r="AX85" s="5"/>
      <c r="AY85" s="5"/>
      <c r="AZ85" s="5"/>
      <c r="BA85" s="5"/>
      <c r="BB85" s="5"/>
    </row>
    <row r="86" spans="1:54" x14ac:dyDescent="0.2">
      <c r="A86" s="2">
        <v>44407</v>
      </c>
      <c r="B86" s="1">
        <v>125</v>
      </c>
      <c r="C86" s="1">
        <v>197</v>
      </c>
      <c r="D86" s="1">
        <v>1</v>
      </c>
      <c r="E86" s="1">
        <v>2797</v>
      </c>
      <c r="F86" s="1">
        <v>16</v>
      </c>
      <c r="G86" s="1">
        <v>3</v>
      </c>
      <c r="H86" s="1">
        <v>100</v>
      </c>
      <c r="I86" s="1">
        <v>10</v>
      </c>
      <c r="J86" s="1">
        <v>284</v>
      </c>
      <c r="K86" s="1">
        <v>300</v>
      </c>
      <c r="L86" s="1">
        <v>48</v>
      </c>
      <c r="M86" s="1">
        <v>0</v>
      </c>
      <c r="N86" s="1">
        <v>1532</v>
      </c>
      <c r="O86" s="1">
        <v>174</v>
      </c>
      <c r="P86" s="1">
        <v>321</v>
      </c>
      <c r="Q86" s="1">
        <v>0</v>
      </c>
      <c r="R86" s="1">
        <v>0</v>
      </c>
      <c r="S86" s="1">
        <v>384</v>
      </c>
      <c r="T86" s="1">
        <v>0</v>
      </c>
      <c r="U86" s="1">
        <v>0</v>
      </c>
      <c r="V86" s="1">
        <v>353</v>
      </c>
      <c r="W86" s="1">
        <v>140</v>
      </c>
      <c r="X86" s="6">
        <v>0</v>
      </c>
      <c r="Y86" s="1">
        <v>424</v>
      </c>
      <c r="Z86" s="1">
        <v>1704</v>
      </c>
      <c r="AA86" s="1">
        <v>1971</v>
      </c>
      <c r="AB86" s="1">
        <v>18</v>
      </c>
      <c r="AC86" s="1">
        <v>775</v>
      </c>
      <c r="AD86" s="1">
        <v>754</v>
      </c>
      <c r="AE86" s="1">
        <v>429</v>
      </c>
      <c r="AF86" s="6">
        <v>0</v>
      </c>
      <c r="AG86" s="1">
        <v>658</v>
      </c>
      <c r="AH86" s="1">
        <v>230</v>
      </c>
      <c r="AI86" s="1">
        <v>91</v>
      </c>
      <c r="AJ86" s="1">
        <v>424</v>
      </c>
      <c r="AK86" s="1">
        <v>41</v>
      </c>
      <c r="AL86" s="1">
        <v>506</v>
      </c>
      <c r="AM86" s="1">
        <v>976</v>
      </c>
      <c r="AN86" s="1">
        <v>839</v>
      </c>
      <c r="AO86" s="1">
        <v>280</v>
      </c>
      <c r="AP86" s="1">
        <v>207</v>
      </c>
      <c r="AQ86" s="1">
        <v>1082</v>
      </c>
      <c r="AR86" s="1">
        <v>16</v>
      </c>
      <c r="AS86" s="4">
        <v>654</v>
      </c>
      <c r="AT86" s="4">
        <v>342</v>
      </c>
      <c r="AU86" s="4">
        <v>2306</v>
      </c>
      <c r="AV86" s="9">
        <v>755</v>
      </c>
      <c r="AW86" s="9">
        <v>153</v>
      </c>
      <c r="AX86" s="5"/>
      <c r="AY86" s="5"/>
      <c r="AZ86" s="5"/>
      <c r="BA86" s="5"/>
      <c r="BB86" s="5"/>
    </row>
    <row r="87" spans="1:54" x14ac:dyDescent="0.2">
      <c r="A87" s="2">
        <v>44408</v>
      </c>
      <c r="B87" s="1">
        <v>0</v>
      </c>
      <c r="C87" s="1">
        <v>275</v>
      </c>
      <c r="D87" s="1">
        <v>3</v>
      </c>
      <c r="E87" s="1">
        <v>499</v>
      </c>
      <c r="F87" s="1">
        <v>31</v>
      </c>
      <c r="G87" s="1">
        <v>0</v>
      </c>
      <c r="H87" s="1">
        <v>0</v>
      </c>
      <c r="I87" s="1">
        <v>1050</v>
      </c>
      <c r="J87" s="1">
        <v>143</v>
      </c>
      <c r="K87" s="1">
        <v>300</v>
      </c>
      <c r="L87" s="1">
        <v>0</v>
      </c>
      <c r="M87" s="1">
        <v>0</v>
      </c>
      <c r="N87" s="1">
        <v>664</v>
      </c>
      <c r="O87" s="1">
        <v>121</v>
      </c>
      <c r="P87" s="1">
        <v>17</v>
      </c>
      <c r="Q87" s="1">
        <v>0</v>
      </c>
      <c r="R87" s="1">
        <v>0</v>
      </c>
      <c r="S87" s="1">
        <v>623</v>
      </c>
      <c r="T87" s="1">
        <v>138</v>
      </c>
      <c r="U87" s="1">
        <v>0</v>
      </c>
      <c r="V87" s="1">
        <v>446</v>
      </c>
      <c r="W87" s="1">
        <v>40</v>
      </c>
      <c r="X87" s="1">
        <v>44</v>
      </c>
      <c r="Y87" s="1">
        <v>261</v>
      </c>
      <c r="Z87" s="1">
        <v>97</v>
      </c>
      <c r="AA87" s="1">
        <v>3007</v>
      </c>
      <c r="AB87" s="1">
        <v>30</v>
      </c>
      <c r="AC87" s="1">
        <v>1283</v>
      </c>
      <c r="AD87" s="1">
        <v>985</v>
      </c>
      <c r="AE87" s="1">
        <v>506</v>
      </c>
      <c r="AF87" s="1">
        <v>56</v>
      </c>
      <c r="AG87" s="1">
        <v>508</v>
      </c>
      <c r="AH87" s="1">
        <v>40</v>
      </c>
      <c r="AI87" s="1">
        <v>47</v>
      </c>
      <c r="AJ87" s="1">
        <v>210</v>
      </c>
      <c r="AK87" s="1">
        <v>6</v>
      </c>
      <c r="AL87" s="1">
        <v>426</v>
      </c>
      <c r="AM87" s="1">
        <v>1537</v>
      </c>
      <c r="AN87" s="1">
        <v>1414</v>
      </c>
      <c r="AO87" s="1">
        <v>1042</v>
      </c>
      <c r="AP87" s="1">
        <v>834</v>
      </c>
      <c r="AQ87" s="1">
        <v>1190</v>
      </c>
      <c r="AR87" s="1">
        <v>-1</v>
      </c>
      <c r="AS87" s="4">
        <v>1282</v>
      </c>
      <c r="AT87" s="4">
        <v>682</v>
      </c>
      <c r="AU87" s="4">
        <v>3923</v>
      </c>
      <c r="AV87" s="9">
        <v>379</v>
      </c>
      <c r="AW87" s="9">
        <v>67</v>
      </c>
      <c r="AX87" s="5"/>
      <c r="AY87" s="5"/>
      <c r="AZ87" s="5"/>
      <c r="BA87" s="5"/>
      <c r="BB87" s="5"/>
    </row>
    <row r="88" spans="1:54" x14ac:dyDescent="0.2">
      <c r="A88" s="2">
        <v>44409</v>
      </c>
      <c r="B88" s="1">
        <v>186</v>
      </c>
      <c r="C88" s="1">
        <v>980</v>
      </c>
      <c r="D88" s="1">
        <v>4</v>
      </c>
      <c r="E88" s="1">
        <v>192</v>
      </c>
      <c r="F88" s="1">
        <v>573</v>
      </c>
      <c r="G88" s="1">
        <v>0</v>
      </c>
      <c r="H88" s="1">
        <v>377</v>
      </c>
      <c r="I88" s="1">
        <v>754</v>
      </c>
      <c r="J88" s="1">
        <v>31</v>
      </c>
      <c r="K88" s="1">
        <v>300</v>
      </c>
      <c r="L88" s="1">
        <v>0</v>
      </c>
      <c r="M88" s="1">
        <v>2</v>
      </c>
      <c r="N88" s="1">
        <v>1356</v>
      </c>
      <c r="O88" s="1">
        <v>126</v>
      </c>
      <c r="P88" s="1">
        <v>12</v>
      </c>
      <c r="Q88" s="1">
        <v>8</v>
      </c>
      <c r="R88" s="1">
        <v>0</v>
      </c>
      <c r="S88" s="1">
        <v>1060</v>
      </c>
      <c r="T88" s="1">
        <v>784</v>
      </c>
      <c r="U88" s="1">
        <v>25</v>
      </c>
      <c r="V88" s="1">
        <v>58</v>
      </c>
      <c r="W88" s="1">
        <v>153</v>
      </c>
      <c r="X88" s="1">
        <v>772</v>
      </c>
      <c r="Y88" s="1">
        <v>27</v>
      </c>
      <c r="Z88" s="1">
        <v>303</v>
      </c>
      <c r="AA88" s="1">
        <v>492</v>
      </c>
      <c r="AB88" s="1">
        <v>37</v>
      </c>
      <c r="AC88" s="1">
        <v>207</v>
      </c>
      <c r="AD88" s="1">
        <v>522</v>
      </c>
      <c r="AE88" s="1">
        <v>54</v>
      </c>
      <c r="AF88" s="1">
        <v>418</v>
      </c>
      <c r="AG88" s="1">
        <v>489</v>
      </c>
      <c r="AH88" s="6">
        <v>0</v>
      </c>
      <c r="AI88" s="1">
        <v>74</v>
      </c>
      <c r="AJ88" s="1">
        <v>562</v>
      </c>
      <c r="AK88" s="1">
        <v>639</v>
      </c>
      <c r="AL88" s="1">
        <v>43</v>
      </c>
      <c r="AM88" s="1">
        <v>831</v>
      </c>
      <c r="AN88" s="1">
        <v>719</v>
      </c>
      <c r="AO88" s="1">
        <v>11</v>
      </c>
      <c r="AP88" s="1">
        <v>203</v>
      </c>
      <c r="AQ88" s="1">
        <v>1653</v>
      </c>
      <c r="AR88" s="1">
        <v>680</v>
      </c>
      <c r="AS88" s="4">
        <v>104</v>
      </c>
      <c r="AT88" s="4">
        <v>936</v>
      </c>
      <c r="AU88" s="4">
        <v>2555</v>
      </c>
      <c r="AV88" s="9">
        <v>89</v>
      </c>
      <c r="AW88" s="9">
        <v>189</v>
      </c>
      <c r="AX88" s="5"/>
      <c r="AY88" s="5"/>
      <c r="AZ88" s="5"/>
      <c r="BA88" s="5"/>
      <c r="BB88" s="5"/>
    </row>
    <row r="89" spans="1:54" x14ac:dyDescent="0.2">
      <c r="A89" s="2">
        <v>44410</v>
      </c>
      <c r="B89" s="1">
        <v>432</v>
      </c>
      <c r="C89" s="1">
        <v>27</v>
      </c>
      <c r="D89" s="1">
        <v>661</v>
      </c>
      <c r="E89" s="1">
        <v>86</v>
      </c>
      <c r="F89" s="1">
        <v>45</v>
      </c>
      <c r="G89" s="1">
        <v>0</v>
      </c>
      <c r="H89" s="1">
        <v>65</v>
      </c>
      <c r="I89" s="1">
        <v>0</v>
      </c>
      <c r="J89" s="1">
        <v>350</v>
      </c>
      <c r="K89" s="1">
        <v>300</v>
      </c>
      <c r="L89" s="1">
        <v>6</v>
      </c>
      <c r="M89" s="1">
        <v>341</v>
      </c>
      <c r="N89" s="1">
        <v>1081</v>
      </c>
      <c r="O89" s="1">
        <v>156</v>
      </c>
      <c r="P89" s="1">
        <v>136</v>
      </c>
      <c r="Q89" s="1">
        <v>10</v>
      </c>
      <c r="R89" s="1">
        <v>0</v>
      </c>
      <c r="S89" s="1">
        <v>58</v>
      </c>
      <c r="T89" s="1">
        <v>193</v>
      </c>
      <c r="U89" s="1">
        <v>571</v>
      </c>
      <c r="V89" s="1">
        <v>918</v>
      </c>
      <c r="W89" s="1">
        <v>721</v>
      </c>
      <c r="X89" s="1">
        <v>328</v>
      </c>
      <c r="Y89" s="1">
        <v>730</v>
      </c>
      <c r="Z89" s="1">
        <v>284</v>
      </c>
      <c r="AA89" s="1">
        <v>2127</v>
      </c>
      <c r="AB89" s="1">
        <v>39</v>
      </c>
      <c r="AC89" s="1">
        <v>892</v>
      </c>
      <c r="AD89" s="1">
        <v>749</v>
      </c>
      <c r="AE89" s="1">
        <v>480</v>
      </c>
      <c r="AF89" s="1">
        <v>378</v>
      </c>
      <c r="AG89" s="1">
        <v>173</v>
      </c>
      <c r="AH89" s="1">
        <v>62</v>
      </c>
      <c r="AI89" s="1">
        <v>1</v>
      </c>
      <c r="AJ89" s="1">
        <v>512</v>
      </c>
      <c r="AK89" s="1">
        <v>516</v>
      </c>
      <c r="AL89" s="1">
        <v>201</v>
      </c>
      <c r="AM89" s="1">
        <v>789</v>
      </c>
      <c r="AN89" s="1">
        <v>586</v>
      </c>
      <c r="AO89" s="1">
        <v>47</v>
      </c>
      <c r="AP89" s="1">
        <v>224</v>
      </c>
      <c r="AQ89" s="1">
        <v>1485</v>
      </c>
      <c r="AR89" s="1">
        <v>265</v>
      </c>
      <c r="AS89" s="4">
        <v>695</v>
      </c>
      <c r="AT89" s="4">
        <v>670</v>
      </c>
      <c r="AU89" s="4">
        <v>1924</v>
      </c>
      <c r="AV89" s="9">
        <v>277</v>
      </c>
      <c r="AW89" s="9">
        <v>16</v>
      </c>
      <c r="AX89" s="5"/>
      <c r="AY89" s="5"/>
      <c r="AZ89" s="5"/>
      <c r="BA89" s="5"/>
      <c r="BB89" s="5"/>
    </row>
    <row r="90" spans="1:54" x14ac:dyDescent="0.2">
      <c r="A90" s="2">
        <v>44411</v>
      </c>
      <c r="B90" s="1">
        <v>53</v>
      </c>
      <c r="C90" s="1">
        <v>102</v>
      </c>
      <c r="D90" s="1">
        <v>8</v>
      </c>
      <c r="E90" s="1">
        <v>712</v>
      </c>
      <c r="F90" s="1">
        <v>36</v>
      </c>
      <c r="G90" s="1">
        <v>0</v>
      </c>
      <c r="H90" s="1">
        <v>0</v>
      </c>
      <c r="I90" s="1">
        <v>0</v>
      </c>
      <c r="J90" s="1">
        <v>0</v>
      </c>
      <c r="K90" s="1">
        <v>300</v>
      </c>
      <c r="L90" s="1">
        <v>47</v>
      </c>
      <c r="M90" s="1">
        <v>477</v>
      </c>
      <c r="N90" s="1">
        <v>298</v>
      </c>
      <c r="O90" s="1">
        <v>352</v>
      </c>
      <c r="P90" s="1">
        <v>0</v>
      </c>
      <c r="Q90" s="1">
        <v>1</v>
      </c>
      <c r="R90" s="1">
        <v>0</v>
      </c>
      <c r="S90" s="1">
        <v>58</v>
      </c>
      <c r="T90" s="1">
        <v>225</v>
      </c>
      <c r="U90" s="1">
        <v>119</v>
      </c>
      <c r="V90" s="6">
        <v>0</v>
      </c>
      <c r="W90" s="1">
        <v>774</v>
      </c>
      <c r="X90" s="6">
        <v>0</v>
      </c>
      <c r="Y90" s="1">
        <v>566</v>
      </c>
      <c r="Z90" s="1">
        <v>199</v>
      </c>
      <c r="AA90" s="1">
        <v>66</v>
      </c>
      <c r="AB90" s="1">
        <v>70</v>
      </c>
      <c r="AC90" s="1">
        <v>942</v>
      </c>
      <c r="AD90" s="1">
        <v>403</v>
      </c>
      <c r="AE90" s="1">
        <v>26</v>
      </c>
      <c r="AF90" s="1">
        <v>142</v>
      </c>
      <c r="AG90" s="1">
        <v>464</v>
      </c>
      <c r="AH90" s="1">
        <v>995</v>
      </c>
      <c r="AI90" s="1">
        <v>31</v>
      </c>
      <c r="AJ90" s="1">
        <v>193</v>
      </c>
      <c r="AK90" s="1">
        <v>497</v>
      </c>
      <c r="AL90" s="1">
        <v>437</v>
      </c>
      <c r="AM90" s="1">
        <v>300</v>
      </c>
      <c r="AN90" s="1">
        <v>449</v>
      </c>
      <c r="AO90" s="1">
        <v>521</v>
      </c>
      <c r="AP90" s="1">
        <v>0</v>
      </c>
      <c r="AQ90" s="1">
        <v>1297</v>
      </c>
      <c r="AR90" s="1">
        <v>548</v>
      </c>
      <c r="AS90" s="4">
        <v>665</v>
      </c>
      <c r="AT90" s="4">
        <v>471</v>
      </c>
      <c r="AU90" s="4">
        <v>1332</v>
      </c>
      <c r="AV90" s="9">
        <v>711</v>
      </c>
      <c r="AW90" s="9">
        <v>433</v>
      </c>
      <c r="AX90" s="5"/>
      <c r="AY90" s="5"/>
      <c r="AZ90" s="5"/>
      <c r="BA90" s="5"/>
      <c r="BB90" s="5"/>
    </row>
    <row r="91" spans="1:54" x14ac:dyDescent="0.2">
      <c r="A91" s="2">
        <v>44412</v>
      </c>
      <c r="B91" s="1">
        <v>305</v>
      </c>
      <c r="C91" s="1">
        <v>0</v>
      </c>
      <c r="D91" s="1">
        <v>0</v>
      </c>
      <c r="E91" s="1">
        <v>251</v>
      </c>
      <c r="F91" s="1">
        <v>507</v>
      </c>
      <c r="G91" s="1">
        <v>10</v>
      </c>
      <c r="H91" s="1">
        <v>255</v>
      </c>
      <c r="I91" s="1">
        <v>0</v>
      </c>
      <c r="J91" s="1">
        <v>0</v>
      </c>
      <c r="K91" s="1">
        <v>300</v>
      </c>
      <c r="L91" s="1">
        <v>165</v>
      </c>
      <c r="M91" s="1">
        <v>729</v>
      </c>
      <c r="N91" s="1">
        <v>2640</v>
      </c>
      <c r="O91" s="1">
        <v>0</v>
      </c>
      <c r="P91" s="1">
        <v>23</v>
      </c>
      <c r="Q91" s="1">
        <v>0</v>
      </c>
      <c r="R91" s="1">
        <v>0</v>
      </c>
      <c r="S91" s="1">
        <v>90</v>
      </c>
      <c r="T91" s="1">
        <v>895</v>
      </c>
      <c r="U91" s="1">
        <v>478</v>
      </c>
      <c r="V91" s="6">
        <v>0</v>
      </c>
      <c r="W91" s="1">
        <v>54</v>
      </c>
      <c r="X91" s="1">
        <v>1600</v>
      </c>
      <c r="Y91" s="1">
        <v>211</v>
      </c>
      <c r="Z91" s="1">
        <v>1800</v>
      </c>
      <c r="AA91" s="1">
        <v>261</v>
      </c>
      <c r="AB91" s="1">
        <v>18</v>
      </c>
      <c r="AC91" s="1">
        <v>872</v>
      </c>
      <c r="AD91" s="1">
        <v>86</v>
      </c>
      <c r="AE91" s="1">
        <v>93</v>
      </c>
      <c r="AF91" s="1">
        <v>1150</v>
      </c>
      <c r="AG91" s="6">
        <v>195</v>
      </c>
      <c r="AH91" s="1">
        <v>1097</v>
      </c>
      <c r="AI91" s="1">
        <v>65</v>
      </c>
      <c r="AJ91" s="1">
        <v>997</v>
      </c>
      <c r="AK91" s="1">
        <v>797</v>
      </c>
      <c r="AL91" s="1">
        <v>547</v>
      </c>
      <c r="AM91" s="1">
        <v>964</v>
      </c>
      <c r="AN91" s="1">
        <v>1377</v>
      </c>
      <c r="AO91" s="1">
        <v>537</v>
      </c>
      <c r="AP91" s="1">
        <v>223</v>
      </c>
      <c r="AQ91" s="1">
        <v>1048</v>
      </c>
      <c r="AR91" s="1">
        <v>1638</v>
      </c>
      <c r="AS91" s="4">
        <v>2266</v>
      </c>
      <c r="AT91" s="4">
        <v>360</v>
      </c>
      <c r="AU91" s="4">
        <v>1767</v>
      </c>
      <c r="AV91" s="9">
        <v>788</v>
      </c>
      <c r="AW91" s="9">
        <v>433</v>
      </c>
      <c r="AX91" s="5"/>
      <c r="AY91" s="5"/>
      <c r="AZ91" s="5"/>
      <c r="BA91" s="5"/>
      <c r="BB91" s="5"/>
    </row>
    <row r="92" spans="1:54" x14ac:dyDescent="0.2">
      <c r="A92" s="2">
        <v>44413</v>
      </c>
      <c r="B92" s="1">
        <v>297</v>
      </c>
      <c r="C92" s="1">
        <v>7</v>
      </c>
      <c r="D92" s="1">
        <v>64</v>
      </c>
      <c r="E92" s="1">
        <v>883</v>
      </c>
      <c r="F92" s="1">
        <v>2</v>
      </c>
      <c r="G92" s="1">
        <v>0</v>
      </c>
      <c r="H92" s="1">
        <v>45</v>
      </c>
      <c r="I92" s="1">
        <v>0</v>
      </c>
      <c r="J92" s="1">
        <v>32</v>
      </c>
      <c r="K92" s="1">
        <v>300</v>
      </c>
      <c r="L92" s="1">
        <v>0</v>
      </c>
      <c r="M92" s="1">
        <v>467</v>
      </c>
      <c r="N92" s="1">
        <v>612</v>
      </c>
      <c r="O92" s="1">
        <v>0</v>
      </c>
      <c r="P92" s="1">
        <v>35</v>
      </c>
      <c r="Q92" s="1">
        <v>0</v>
      </c>
      <c r="R92" s="1">
        <v>8</v>
      </c>
      <c r="S92" s="1">
        <v>47</v>
      </c>
      <c r="T92" s="1">
        <v>926</v>
      </c>
      <c r="U92" s="1">
        <v>143</v>
      </c>
      <c r="V92" s="1">
        <v>13</v>
      </c>
      <c r="W92" s="1">
        <v>5</v>
      </c>
      <c r="X92" s="1">
        <v>469</v>
      </c>
      <c r="Y92" s="1">
        <v>34</v>
      </c>
      <c r="Z92" s="1">
        <v>173</v>
      </c>
      <c r="AA92" s="1">
        <v>2567</v>
      </c>
      <c r="AB92" s="1">
        <v>16</v>
      </c>
      <c r="AC92" s="1">
        <v>189</v>
      </c>
      <c r="AD92" s="1">
        <v>993</v>
      </c>
      <c r="AE92" s="1">
        <v>645</v>
      </c>
      <c r="AF92" s="1">
        <v>330</v>
      </c>
      <c r="AG92" s="1">
        <v>35</v>
      </c>
      <c r="AH92" s="1">
        <v>1384</v>
      </c>
      <c r="AI92" s="1">
        <v>102</v>
      </c>
      <c r="AJ92" s="1">
        <v>134</v>
      </c>
      <c r="AK92" s="1">
        <v>1541</v>
      </c>
      <c r="AL92" s="1">
        <v>447</v>
      </c>
      <c r="AM92" s="1">
        <v>398</v>
      </c>
      <c r="AN92" s="1">
        <v>2154</v>
      </c>
      <c r="AO92" s="1">
        <v>1671</v>
      </c>
      <c r="AP92" s="1">
        <v>55</v>
      </c>
      <c r="AQ92" s="1">
        <v>2111</v>
      </c>
      <c r="AR92" s="4">
        <v>993</v>
      </c>
      <c r="AS92" s="4">
        <v>205</v>
      </c>
      <c r="AT92" s="4">
        <v>396</v>
      </c>
      <c r="AU92" s="4">
        <v>2124</v>
      </c>
      <c r="AV92" s="9">
        <v>220</v>
      </c>
      <c r="AW92" s="9">
        <v>42</v>
      </c>
      <c r="AX92" s="5"/>
      <c r="AY92" s="5"/>
      <c r="AZ92" s="5"/>
      <c r="BA92" s="5"/>
      <c r="BB92" s="5"/>
    </row>
    <row r="93" spans="1:54" x14ac:dyDescent="0.2">
      <c r="A93" s="2">
        <v>44414</v>
      </c>
      <c r="B93" s="1">
        <v>97</v>
      </c>
      <c r="C93" s="1">
        <v>18</v>
      </c>
      <c r="D93" s="1">
        <v>133</v>
      </c>
      <c r="E93" s="1">
        <v>642</v>
      </c>
      <c r="F93" s="1">
        <v>8</v>
      </c>
      <c r="G93" s="1">
        <v>0</v>
      </c>
      <c r="H93" s="1">
        <v>442</v>
      </c>
      <c r="I93" s="1">
        <v>3</v>
      </c>
      <c r="J93" s="1">
        <v>8</v>
      </c>
      <c r="K93" s="1">
        <v>300</v>
      </c>
      <c r="L93" s="1">
        <v>0</v>
      </c>
      <c r="M93" s="1">
        <v>32</v>
      </c>
      <c r="N93" s="1">
        <v>114</v>
      </c>
      <c r="O93" s="1">
        <v>0</v>
      </c>
      <c r="P93" s="1">
        <v>598</v>
      </c>
      <c r="Q93" s="1">
        <v>0</v>
      </c>
      <c r="R93" s="1">
        <v>13</v>
      </c>
      <c r="S93" s="1">
        <v>29</v>
      </c>
      <c r="T93" s="1">
        <v>600</v>
      </c>
      <c r="U93" s="1">
        <v>978</v>
      </c>
      <c r="V93" s="1">
        <v>458</v>
      </c>
      <c r="W93" s="1">
        <v>924</v>
      </c>
      <c r="X93" s="6">
        <v>0</v>
      </c>
      <c r="Y93" s="1">
        <v>28</v>
      </c>
      <c r="Z93" s="1">
        <v>803</v>
      </c>
      <c r="AA93" s="6">
        <v>0</v>
      </c>
      <c r="AB93" s="1">
        <v>29</v>
      </c>
      <c r="AC93" s="1">
        <v>190</v>
      </c>
      <c r="AD93" s="1">
        <v>249</v>
      </c>
      <c r="AE93" s="1">
        <v>321</v>
      </c>
      <c r="AF93" s="1">
        <v>352</v>
      </c>
      <c r="AG93" s="1">
        <v>532</v>
      </c>
      <c r="AH93" s="1">
        <v>1653</v>
      </c>
      <c r="AI93" s="6">
        <v>0</v>
      </c>
      <c r="AJ93" s="1">
        <v>0</v>
      </c>
      <c r="AK93" s="1">
        <v>1839</v>
      </c>
      <c r="AL93" s="1">
        <v>576</v>
      </c>
      <c r="AM93" s="1">
        <v>786</v>
      </c>
      <c r="AN93" s="1">
        <v>1413</v>
      </c>
      <c r="AO93" s="1">
        <v>258</v>
      </c>
      <c r="AP93" s="1">
        <v>686</v>
      </c>
      <c r="AQ93" s="1">
        <v>975</v>
      </c>
      <c r="AR93" s="4">
        <v>785</v>
      </c>
      <c r="AS93" s="4">
        <v>158</v>
      </c>
      <c r="AT93" s="4">
        <v>1146</v>
      </c>
      <c r="AU93" s="4">
        <v>1317</v>
      </c>
      <c r="AV93" s="9">
        <v>549</v>
      </c>
      <c r="AW93" s="9">
        <v>54</v>
      </c>
      <c r="AX93" s="5"/>
      <c r="AY93" s="5"/>
      <c r="AZ93" s="5"/>
      <c r="BA93" s="5"/>
      <c r="BB93" s="5"/>
    </row>
    <row r="94" spans="1:54" x14ac:dyDescent="0.2">
      <c r="A94" s="2">
        <v>44415</v>
      </c>
      <c r="B94" s="1">
        <v>424</v>
      </c>
      <c r="C94" s="1">
        <v>133</v>
      </c>
      <c r="D94" s="1">
        <v>1037</v>
      </c>
      <c r="E94" s="1">
        <v>44</v>
      </c>
      <c r="F94" s="1">
        <v>0</v>
      </c>
      <c r="G94" s="1">
        <v>300</v>
      </c>
      <c r="H94" s="1">
        <v>107</v>
      </c>
      <c r="I94" s="1">
        <v>3</v>
      </c>
      <c r="J94" s="1">
        <v>4</v>
      </c>
      <c r="K94" s="1">
        <v>300</v>
      </c>
      <c r="L94" s="1">
        <v>0</v>
      </c>
      <c r="M94" s="1">
        <v>1448</v>
      </c>
      <c r="N94" s="1">
        <v>476</v>
      </c>
      <c r="O94" s="1">
        <v>0</v>
      </c>
      <c r="P94" s="1">
        <v>63</v>
      </c>
      <c r="Q94" s="1">
        <v>0</v>
      </c>
      <c r="R94" s="1">
        <v>2</v>
      </c>
      <c r="S94" s="1">
        <v>84</v>
      </c>
      <c r="T94" s="1">
        <v>1118</v>
      </c>
      <c r="U94" s="1">
        <v>523</v>
      </c>
      <c r="V94" s="1">
        <v>103</v>
      </c>
      <c r="W94" s="1">
        <v>1081</v>
      </c>
      <c r="X94" s="1">
        <v>3321</v>
      </c>
      <c r="Y94" s="6">
        <v>0</v>
      </c>
      <c r="Z94" s="1">
        <v>511</v>
      </c>
      <c r="AA94" s="1">
        <v>358</v>
      </c>
      <c r="AB94" s="1">
        <v>9</v>
      </c>
      <c r="AC94" s="1">
        <v>36</v>
      </c>
      <c r="AD94" s="6">
        <v>0</v>
      </c>
      <c r="AE94" s="1">
        <v>46</v>
      </c>
      <c r="AF94" s="1">
        <v>84</v>
      </c>
      <c r="AG94" s="1">
        <v>20</v>
      </c>
      <c r="AH94" s="1">
        <v>1563</v>
      </c>
      <c r="AI94" s="6">
        <v>0</v>
      </c>
      <c r="AJ94" s="1">
        <v>71</v>
      </c>
      <c r="AK94" s="1">
        <v>1628</v>
      </c>
      <c r="AL94" s="1">
        <v>325</v>
      </c>
      <c r="AM94" s="1">
        <v>832</v>
      </c>
      <c r="AN94" s="1">
        <v>925</v>
      </c>
      <c r="AO94" s="1">
        <v>1132</v>
      </c>
      <c r="AP94" s="1">
        <v>546</v>
      </c>
      <c r="AQ94" s="1">
        <v>896</v>
      </c>
      <c r="AR94" s="4">
        <v>632</v>
      </c>
      <c r="AS94" s="4">
        <v>624</v>
      </c>
      <c r="AT94" s="4">
        <v>707</v>
      </c>
      <c r="AU94" s="4">
        <v>409</v>
      </c>
      <c r="AV94" s="9">
        <v>635</v>
      </c>
      <c r="AW94" s="9">
        <v>332</v>
      </c>
      <c r="AX94" s="5"/>
      <c r="AY94" s="5"/>
      <c r="AZ94" s="5"/>
      <c r="BA94" s="5"/>
      <c r="BB94" s="5"/>
    </row>
    <row r="95" spans="1:54" x14ac:dyDescent="0.2">
      <c r="A95" s="2">
        <v>44416</v>
      </c>
      <c r="B95" s="1">
        <v>259</v>
      </c>
      <c r="C95" s="1">
        <v>84</v>
      </c>
      <c r="D95" s="1">
        <v>213</v>
      </c>
      <c r="E95" s="1">
        <v>193</v>
      </c>
      <c r="F95" s="1">
        <v>0</v>
      </c>
      <c r="G95" s="1">
        <v>4</v>
      </c>
      <c r="H95" s="1">
        <v>20</v>
      </c>
      <c r="I95" s="1">
        <v>0</v>
      </c>
      <c r="J95" s="1">
        <v>393</v>
      </c>
      <c r="K95" s="1">
        <v>300</v>
      </c>
      <c r="L95" s="1">
        <v>0</v>
      </c>
      <c r="M95" s="1">
        <v>6</v>
      </c>
      <c r="N95" s="1">
        <v>933</v>
      </c>
      <c r="O95" s="1">
        <v>20</v>
      </c>
      <c r="P95" s="1">
        <v>820</v>
      </c>
      <c r="Q95" s="1">
        <v>0</v>
      </c>
      <c r="R95" s="1">
        <v>100</v>
      </c>
      <c r="S95" s="1">
        <v>28</v>
      </c>
      <c r="T95" s="1">
        <v>142</v>
      </c>
      <c r="U95" s="1">
        <v>281</v>
      </c>
      <c r="V95" s="1">
        <v>2095</v>
      </c>
      <c r="W95" s="1">
        <v>20</v>
      </c>
      <c r="X95" s="1">
        <v>923</v>
      </c>
      <c r="Y95" s="6">
        <v>0</v>
      </c>
      <c r="Z95" s="1">
        <v>1463</v>
      </c>
      <c r="AA95" s="1">
        <v>296</v>
      </c>
      <c r="AB95" s="1">
        <v>17</v>
      </c>
      <c r="AC95" s="1">
        <v>578</v>
      </c>
      <c r="AD95" s="1">
        <v>738</v>
      </c>
      <c r="AE95" s="1">
        <v>12</v>
      </c>
      <c r="AF95" s="1">
        <v>167</v>
      </c>
      <c r="AG95" s="6">
        <v>0</v>
      </c>
      <c r="AH95" s="1">
        <v>407</v>
      </c>
      <c r="AI95" s="1">
        <v>9</v>
      </c>
      <c r="AJ95" s="1">
        <v>558</v>
      </c>
      <c r="AK95" s="1">
        <v>1425</v>
      </c>
      <c r="AL95" s="1">
        <v>284</v>
      </c>
      <c r="AM95" s="1">
        <v>503</v>
      </c>
      <c r="AN95" s="1">
        <v>1504</v>
      </c>
      <c r="AO95" s="1">
        <v>2119</v>
      </c>
      <c r="AP95" s="1">
        <v>368</v>
      </c>
      <c r="AQ95" s="1">
        <v>613</v>
      </c>
      <c r="AR95" s="4">
        <v>305</v>
      </c>
      <c r="AS95" s="4">
        <v>241</v>
      </c>
      <c r="AT95" s="4">
        <v>26</v>
      </c>
      <c r="AU95" s="4">
        <v>779</v>
      </c>
      <c r="AV95" s="9">
        <v>686</v>
      </c>
      <c r="AW95" s="9">
        <v>91</v>
      </c>
      <c r="AX95" s="5"/>
      <c r="AY95" s="5"/>
      <c r="AZ95" s="5"/>
      <c r="BA95" s="5"/>
      <c r="BB95" s="5"/>
    </row>
    <row r="96" spans="1:54" x14ac:dyDescent="0.2">
      <c r="A96" s="2">
        <v>44417</v>
      </c>
      <c r="B96" s="1">
        <v>300</v>
      </c>
      <c r="C96" s="1">
        <v>227</v>
      </c>
      <c r="D96" s="1">
        <v>76</v>
      </c>
      <c r="E96" s="1">
        <v>971</v>
      </c>
      <c r="F96" s="1">
        <v>1</v>
      </c>
      <c r="G96" s="1">
        <v>349</v>
      </c>
      <c r="H96" s="1">
        <v>143</v>
      </c>
      <c r="I96" s="1">
        <v>0</v>
      </c>
      <c r="J96" s="1">
        <v>87</v>
      </c>
      <c r="K96" s="1">
        <v>300</v>
      </c>
      <c r="L96" s="1">
        <v>0</v>
      </c>
      <c r="M96" s="1">
        <v>0</v>
      </c>
      <c r="N96" s="1">
        <v>152</v>
      </c>
      <c r="O96" s="1">
        <v>71</v>
      </c>
      <c r="P96" s="1">
        <v>327</v>
      </c>
      <c r="Q96" s="1">
        <v>0</v>
      </c>
      <c r="R96" s="1">
        <v>568</v>
      </c>
      <c r="S96" s="1">
        <v>24</v>
      </c>
      <c r="T96" s="1">
        <v>1034</v>
      </c>
      <c r="U96" s="1">
        <v>0</v>
      </c>
      <c r="V96" s="1">
        <v>125</v>
      </c>
      <c r="W96" s="1">
        <v>28</v>
      </c>
      <c r="X96" s="1">
        <v>3104</v>
      </c>
      <c r="Y96" s="1">
        <v>0</v>
      </c>
      <c r="Z96" s="1">
        <v>87</v>
      </c>
      <c r="AA96" s="1">
        <v>48</v>
      </c>
      <c r="AB96" s="1">
        <v>25</v>
      </c>
      <c r="AC96" s="1">
        <v>420</v>
      </c>
      <c r="AD96" s="1">
        <v>428</v>
      </c>
      <c r="AE96" s="1">
        <v>291</v>
      </c>
      <c r="AF96" s="1">
        <v>1963</v>
      </c>
      <c r="AG96" s="6">
        <v>0</v>
      </c>
      <c r="AH96" s="1">
        <v>128</v>
      </c>
      <c r="AI96" s="1">
        <v>116</v>
      </c>
      <c r="AJ96" s="1">
        <v>680</v>
      </c>
      <c r="AK96" s="1">
        <v>994</v>
      </c>
      <c r="AL96" s="1">
        <v>337</v>
      </c>
      <c r="AM96" s="1">
        <v>475</v>
      </c>
      <c r="AN96" s="1">
        <v>759</v>
      </c>
      <c r="AO96" s="1">
        <v>1193</v>
      </c>
      <c r="AP96" s="1">
        <v>441</v>
      </c>
      <c r="AQ96" s="1">
        <v>1820</v>
      </c>
      <c r="AR96" s="4">
        <v>422</v>
      </c>
      <c r="AS96" s="4">
        <v>636</v>
      </c>
      <c r="AT96" s="4">
        <v>258</v>
      </c>
      <c r="AU96" s="4">
        <v>847</v>
      </c>
      <c r="AV96" s="9">
        <v>303</v>
      </c>
      <c r="AW96" s="9">
        <v>107</v>
      </c>
      <c r="AX96" s="5"/>
      <c r="AY96" s="5"/>
      <c r="AZ96" s="5"/>
      <c r="BA96" s="5"/>
      <c r="BB96" s="5"/>
    </row>
    <row r="97" spans="1:54" x14ac:dyDescent="0.2">
      <c r="A97" s="2">
        <v>44418</v>
      </c>
      <c r="B97" s="1">
        <v>221</v>
      </c>
      <c r="C97" s="1">
        <v>71</v>
      </c>
      <c r="D97" s="1">
        <v>1155</v>
      </c>
      <c r="E97" s="1">
        <v>22</v>
      </c>
      <c r="F97" s="1">
        <v>2</v>
      </c>
      <c r="G97" s="1">
        <v>1001</v>
      </c>
      <c r="H97" s="1">
        <v>317</v>
      </c>
      <c r="I97" s="1">
        <v>0</v>
      </c>
      <c r="J97" s="1">
        <v>321</v>
      </c>
      <c r="K97" s="1">
        <v>300</v>
      </c>
      <c r="L97" s="1">
        <v>33</v>
      </c>
      <c r="M97" s="1">
        <v>30</v>
      </c>
      <c r="N97" s="1">
        <v>9</v>
      </c>
      <c r="O97" s="1">
        <v>3</v>
      </c>
      <c r="P97" s="1">
        <v>161</v>
      </c>
      <c r="Q97" s="1">
        <v>0</v>
      </c>
      <c r="R97" s="1">
        <v>839</v>
      </c>
      <c r="S97" s="1">
        <v>11</v>
      </c>
      <c r="T97" s="1">
        <v>306</v>
      </c>
      <c r="U97" s="1">
        <v>0</v>
      </c>
      <c r="V97" s="1">
        <v>930</v>
      </c>
      <c r="W97" s="1">
        <v>662</v>
      </c>
      <c r="X97" s="1">
        <v>1361</v>
      </c>
      <c r="Y97" s="1">
        <v>9</v>
      </c>
      <c r="Z97" s="1">
        <v>108</v>
      </c>
      <c r="AA97" s="1">
        <v>1272</v>
      </c>
      <c r="AB97" s="1">
        <v>9</v>
      </c>
      <c r="AC97" s="1">
        <v>113</v>
      </c>
      <c r="AD97" s="1">
        <v>135</v>
      </c>
      <c r="AE97" s="1">
        <v>937</v>
      </c>
      <c r="AF97" s="1">
        <v>1286</v>
      </c>
      <c r="AG97" s="6">
        <v>0</v>
      </c>
      <c r="AH97" s="1">
        <v>4</v>
      </c>
      <c r="AI97" s="1">
        <v>33</v>
      </c>
      <c r="AJ97" s="1">
        <v>554</v>
      </c>
      <c r="AK97" s="1">
        <v>2156</v>
      </c>
      <c r="AL97" s="1">
        <v>567</v>
      </c>
      <c r="AM97" s="1">
        <v>569</v>
      </c>
      <c r="AN97" s="1">
        <v>338</v>
      </c>
      <c r="AO97" s="1">
        <v>1354</v>
      </c>
      <c r="AP97" s="1">
        <v>70</v>
      </c>
      <c r="AQ97" s="1">
        <v>2295</v>
      </c>
      <c r="AR97" s="4">
        <v>4</v>
      </c>
      <c r="AS97" s="4">
        <v>711</v>
      </c>
      <c r="AT97" s="4">
        <v>673</v>
      </c>
      <c r="AU97" s="4">
        <v>499</v>
      </c>
      <c r="AV97" s="9">
        <v>237</v>
      </c>
      <c r="AW97" s="9">
        <v>204</v>
      </c>
      <c r="AX97" s="5"/>
      <c r="AY97" s="5"/>
      <c r="AZ97" s="5"/>
      <c r="BA97" s="5"/>
      <c r="BB97" s="5"/>
    </row>
    <row r="98" spans="1:54" x14ac:dyDescent="0.2">
      <c r="A98" s="2">
        <v>44419</v>
      </c>
      <c r="B98" s="1">
        <v>32</v>
      </c>
      <c r="C98" s="1">
        <v>134</v>
      </c>
      <c r="D98" s="1">
        <v>83</v>
      </c>
      <c r="E98" s="1">
        <v>1068</v>
      </c>
      <c r="F98" s="1">
        <v>208</v>
      </c>
      <c r="G98" s="1">
        <v>197</v>
      </c>
      <c r="H98" s="1">
        <v>137</v>
      </c>
      <c r="I98" s="1">
        <v>34</v>
      </c>
      <c r="J98" s="1">
        <v>1211</v>
      </c>
      <c r="K98" s="1">
        <v>300</v>
      </c>
      <c r="L98" s="1">
        <v>142</v>
      </c>
      <c r="M98" s="1">
        <v>7</v>
      </c>
      <c r="N98" s="1">
        <v>1459</v>
      </c>
      <c r="O98" s="1">
        <v>47</v>
      </c>
      <c r="P98" s="1">
        <v>0</v>
      </c>
      <c r="Q98" s="1">
        <v>0</v>
      </c>
      <c r="R98" s="1">
        <v>7</v>
      </c>
      <c r="S98" s="1">
        <v>19</v>
      </c>
      <c r="T98" s="1">
        <v>1140</v>
      </c>
      <c r="U98" s="1">
        <v>0</v>
      </c>
      <c r="V98" s="1">
        <v>720</v>
      </c>
      <c r="W98" s="1">
        <v>183</v>
      </c>
      <c r="X98" s="1">
        <v>3012</v>
      </c>
      <c r="Y98" s="1">
        <v>0</v>
      </c>
      <c r="Z98" s="1">
        <v>81</v>
      </c>
      <c r="AA98" s="1">
        <v>432</v>
      </c>
      <c r="AB98" s="1">
        <v>3</v>
      </c>
      <c r="AC98" s="1">
        <v>786</v>
      </c>
      <c r="AD98" s="1">
        <v>222</v>
      </c>
      <c r="AE98" s="1">
        <v>530</v>
      </c>
      <c r="AF98" s="1">
        <v>638</v>
      </c>
      <c r="AG98" s="1">
        <v>5</v>
      </c>
      <c r="AH98" s="6">
        <v>0</v>
      </c>
      <c r="AI98" s="6">
        <v>0</v>
      </c>
      <c r="AJ98" s="1">
        <v>221</v>
      </c>
      <c r="AK98" s="1">
        <v>1273</v>
      </c>
      <c r="AL98" s="1">
        <v>205</v>
      </c>
      <c r="AM98" s="1">
        <v>628</v>
      </c>
      <c r="AN98" s="1">
        <v>699</v>
      </c>
      <c r="AO98" s="1">
        <v>2294</v>
      </c>
      <c r="AP98" s="1">
        <v>0</v>
      </c>
      <c r="AQ98" s="1">
        <v>140</v>
      </c>
      <c r="AR98" s="4">
        <v>250</v>
      </c>
      <c r="AS98" s="4">
        <v>1547</v>
      </c>
      <c r="AT98" s="4">
        <v>629</v>
      </c>
      <c r="AU98" s="4">
        <v>682</v>
      </c>
      <c r="AV98" s="9">
        <v>953</v>
      </c>
      <c r="AW98" s="9">
        <v>208</v>
      </c>
      <c r="AX98" s="5"/>
      <c r="AY98" s="5"/>
      <c r="AZ98" s="5"/>
      <c r="BA98" s="5"/>
      <c r="BB98" s="5"/>
    </row>
    <row r="99" spans="1:54" x14ac:dyDescent="0.2">
      <c r="A99" s="2">
        <v>44420</v>
      </c>
      <c r="B99" s="1">
        <v>113</v>
      </c>
      <c r="C99" s="1">
        <v>15</v>
      </c>
      <c r="D99" s="1">
        <v>50</v>
      </c>
      <c r="E99" s="1">
        <v>2417</v>
      </c>
      <c r="F99" s="1">
        <v>369</v>
      </c>
      <c r="G99" s="1">
        <v>0</v>
      </c>
      <c r="H99" s="1">
        <v>0</v>
      </c>
      <c r="I99" s="1">
        <v>0</v>
      </c>
      <c r="J99" s="1">
        <v>1104</v>
      </c>
      <c r="K99" s="1">
        <v>300</v>
      </c>
      <c r="L99" s="1">
        <v>554</v>
      </c>
      <c r="M99" s="1">
        <v>34</v>
      </c>
      <c r="N99" s="1">
        <v>133</v>
      </c>
      <c r="O99" s="1">
        <v>38</v>
      </c>
      <c r="P99" s="1">
        <v>0</v>
      </c>
      <c r="Q99" s="1">
        <v>0</v>
      </c>
      <c r="R99" s="1">
        <v>247</v>
      </c>
      <c r="S99" s="1">
        <v>27</v>
      </c>
      <c r="T99" s="1">
        <v>0</v>
      </c>
      <c r="U99" s="1">
        <v>0</v>
      </c>
      <c r="V99" s="1">
        <v>905</v>
      </c>
      <c r="W99" s="1">
        <v>44</v>
      </c>
      <c r="X99" s="1">
        <v>1327</v>
      </c>
      <c r="Y99" s="1">
        <v>0</v>
      </c>
      <c r="Z99" s="1">
        <v>5</v>
      </c>
      <c r="AA99" s="1">
        <v>635</v>
      </c>
      <c r="AB99" s="1">
        <v>21</v>
      </c>
      <c r="AC99" s="1">
        <v>199</v>
      </c>
      <c r="AD99" s="1">
        <v>202</v>
      </c>
      <c r="AE99" s="1">
        <v>399</v>
      </c>
      <c r="AF99" s="1">
        <v>1264</v>
      </c>
      <c r="AG99" s="6">
        <v>0</v>
      </c>
      <c r="AH99" s="1">
        <v>197</v>
      </c>
      <c r="AI99" s="6">
        <v>0</v>
      </c>
      <c r="AJ99" s="1">
        <v>449</v>
      </c>
      <c r="AK99" s="1">
        <v>1465</v>
      </c>
      <c r="AL99" s="1">
        <v>416</v>
      </c>
      <c r="AM99" s="1">
        <v>461</v>
      </c>
      <c r="AN99" s="1">
        <v>854</v>
      </c>
      <c r="AO99" s="1">
        <v>299</v>
      </c>
      <c r="AP99" s="1">
        <v>0</v>
      </c>
      <c r="AQ99" s="1">
        <v>91</v>
      </c>
      <c r="AR99" s="4">
        <v>124</v>
      </c>
      <c r="AS99" s="4">
        <v>2043</v>
      </c>
      <c r="AT99" s="4">
        <v>1138</v>
      </c>
      <c r="AU99" s="4">
        <v>949</v>
      </c>
      <c r="AV99" s="9">
        <v>702</v>
      </c>
      <c r="AW99" s="9">
        <v>347</v>
      </c>
      <c r="AX99" s="5"/>
      <c r="AY99" s="5"/>
      <c r="AZ99" s="5"/>
      <c r="BA99" s="5"/>
      <c r="BB99" s="5"/>
    </row>
    <row r="100" spans="1:54" x14ac:dyDescent="0.2">
      <c r="A100" s="2">
        <v>44421</v>
      </c>
      <c r="B100" s="1">
        <v>0</v>
      </c>
      <c r="C100" s="1">
        <v>570</v>
      </c>
      <c r="D100" s="1">
        <v>140</v>
      </c>
      <c r="E100" s="1">
        <v>1883</v>
      </c>
      <c r="F100" s="1">
        <v>3</v>
      </c>
      <c r="G100" s="1">
        <v>567</v>
      </c>
      <c r="H100" s="1">
        <v>1</v>
      </c>
      <c r="I100" s="1">
        <v>0</v>
      </c>
      <c r="J100" s="1">
        <v>1361</v>
      </c>
      <c r="K100" s="1">
        <v>300</v>
      </c>
      <c r="L100" s="1">
        <v>422</v>
      </c>
      <c r="M100" s="1">
        <v>17</v>
      </c>
      <c r="N100" s="1">
        <v>1092</v>
      </c>
      <c r="O100" s="1">
        <v>92</v>
      </c>
      <c r="P100" s="1">
        <v>15</v>
      </c>
      <c r="Q100" s="1">
        <v>0</v>
      </c>
      <c r="R100" s="1">
        <v>113</v>
      </c>
      <c r="S100" s="1">
        <v>7</v>
      </c>
      <c r="T100" s="1">
        <v>0</v>
      </c>
      <c r="U100" s="1">
        <v>0</v>
      </c>
      <c r="V100" s="6">
        <v>0</v>
      </c>
      <c r="W100" s="1">
        <v>0</v>
      </c>
      <c r="X100" s="1">
        <v>1808</v>
      </c>
      <c r="Y100" s="1">
        <v>66</v>
      </c>
      <c r="Z100" s="1">
        <v>0</v>
      </c>
      <c r="AA100" s="1">
        <v>30</v>
      </c>
      <c r="AB100" s="1">
        <v>27</v>
      </c>
      <c r="AC100" s="1">
        <v>51</v>
      </c>
      <c r="AD100" s="6">
        <v>0</v>
      </c>
      <c r="AE100" s="1">
        <v>396</v>
      </c>
      <c r="AF100" s="1">
        <v>304</v>
      </c>
      <c r="AG100" s="6">
        <v>0</v>
      </c>
      <c r="AH100" s="6">
        <v>0</v>
      </c>
      <c r="AI100" s="1">
        <v>2</v>
      </c>
      <c r="AJ100" s="1">
        <v>494</v>
      </c>
      <c r="AK100" s="1">
        <v>1419</v>
      </c>
      <c r="AL100" s="1">
        <v>560</v>
      </c>
      <c r="AM100" s="1">
        <v>988</v>
      </c>
      <c r="AN100" s="1">
        <v>1483</v>
      </c>
      <c r="AO100" s="1">
        <v>199</v>
      </c>
      <c r="AP100" s="1">
        <v>0</v>
      </c>
      <c r="AQ100" s="1">
        <v>1097</v>
      </c>
      <c r="AR100" s="4">
        <v>46</v>
      </c>
      <c r="AS100" s="4">
        <v>1349</v>
      </c>
      <c r="AT100" s="4">
        <v>1083</v>
      </c>
      <c r="AU100" s="4">
        <v>4131</v>
      </c>
      <c r="AV100" s="9">
        <v>1088</v>
      </c>
      <c r="AW100" s="9">
        <v>13</v>
      </c>
      <c r="AX100" s="5"/>
      <c r="AY100" s="5"/>
      <c r="AZ100" s="5"/>
      <c r="BA100" s="5"/>
      <c r="BB100" s="5"/>
    </row>
    <row r="101" spans="1:54" x14ac:dyDescent="0.2">
      <c r="A101" s="2">
        <v>44422</v>
      </c>
      <c r="B101" s="1">
        <v>571</v>
      </c>
      <c r="C101" s="1">
        <v>315</v>
      </c>
      <c r="D101" s="1">
        <v>861</v>
      </c>
      <c r="E101" s="1">
        <v>192</v>
      </c>
      <c r="F101" s="1">
        <v>78</v>
      </c>
      <c r="G101" s="1">
        <v>622</v>
      </c>
      <c r="H101" s="1">
        <v>0</v>
      </c>
      <c r="I101" s="1">
        <v>683</v>
      </c>
      <c r="J101" s="1">
        <v>1246</v>
      </c>
      <c r="K101" s="1">
        <v>300</v>
      </c>
      <c r="L101" s="1">
        <v>1022</v>
      </c>
      <c r="M101" s="1">
        <v>415</v>
      </c>
      <c r="N101" s="1">
        <v>1044</v>
      </c>
      <c r="O101" s="1">
        <v>218</v>
      </c>
      <c r="P101" s="1">
        <v>0</v>
      </c>
      <c r="Q101" s="1">
        <v>0</v>
      </c>
      <c r="R101" s="1">
        <v>2</v>
      </c>
      <c r="S101" s="1">
        <v>28</v>
      </c>
      <c r="T101" s="1">
        <v>0</v>
      </c>
      <c r="U101" s="1">
        <v>0</v>
      </c>
      <c r="V101" s="6">
        <v>0</v>
      </c>
      <c r="W101" s="1">
        <v>129</v>
      </c>
      <c r="X101" s="1">
        <v>4002</v>
      </c>
      <c r="Y101" s="1">
        <v>214</v>
      </c>
      <c r="Z101" s="1">
        <v>4</v>
      </c>
      <c r="AA101" s="1">
        <v>153</v>
      </c>
      <c r="AB101" s="1">
        <v>130</v>
      </c>
      <c r="AC101" s="1">
        <v>1835</v>
      </c>
      <c r="AD101" s="6">
        <v>0</v>
      </c>
      <c r="AE101" s="1">
        <v>809</v>
      </c>
      <c r="AF101" s="1">
        <v>447</v>
      </c>
      <c r="AG101" s="6">
        <v>0</v>
      </c>
      <c r="AH101" s="1">
        <v>566</v>
      </c>
      <c r="AI101" s="1">
        <v>30</v>
      </c>
      <c r="AJ101" s="1">
        <v>128</v>
      </c>
      <c r="AK101" s="1">
        <v>2044</v>
      </c>
      <c r="AL101" s="1">
        <v>300</v>
      </c>
      <c r="AM101" s="1">
        <v>746</v>
      </c>
      <c r="AN101" s="1">
        <v>960</v>
      </c>
      <c r="AO101" s="1">
        <v>1348</v>
      </c>
      <c r="AP101" s="1">
        <v>0</v>
      </c>
      <c r="AQ101" s="1">
        <v>2240</v>
      </c>
      <c r="AR101" s="4">
        <v>77</v>
      </c>
      <c r="AS101" s="4">
        <v>66</v>
      </c>
      <c r="AT101" s="4">
        <v>774</v>
      </c>
      <c r="AU101" s="4">
        <v>3379</v>
      </c>
      <c r="AV101" s="9">
        <v>806</v>
      </c>
      <c r="AW101" s="9">
        <v>43</v>
      </c>
      <c r="AX101" s="5"/>
      <c r="AY101" s="5"/>
      <c r="AZ101" s="5"/>
      <c r="BA101" s="5"/>
      <c r="BB101" s="5"/>
    </row>
    <row r="102" spans="1:54" x14ac:dyDescent="0.2">
      <c r="A102" s="2">
        <v>44423</v>
      </c>
      <c r="B102" s="1">
        <v>353</v>
      </c>
      <c r="C102" s="1">
        <v>1015</v>
      </c>
      <c r="D102" s="1">
        <v>470</v>
      </c>
      <c r="E102" s="1">
        <v>0</v>
      </c>
      <c r="F102" s="1">
        <v>1012</v>
      </c>
      <c r="G102" s="1">
        <v>257</v>
      </c>
      <c r="H102" s="1">
        <v>154</v>
      </c>
      <c r="I102" s="1">
        <v>138</v>
      </c>
      <c r="J102" s="1">
        <v>1768</v>
      </c>
      <c r="K102" s="1">
        <v>300</v>
      </c>
      <c r="L102" s="1">
        <v>6</v>
      </c>
      <c r="M102" s="1">
        <v>90</v>
      </c>
      <c r="N102" s="1">
        <v>721</v>
      </c>
      <c r="O102" s="1">
        <v>158</v>
      </c>
      <c r="P102" s="1">
        <v>112</v>
      </c>
      <c r="Q102" s="1">
        <v>3</v>
      </c>
      <c r="R102" s="1">
        <v>0</v>
      </c>
      <c r="S102" s="1">
        <v>11</v>
      </c>
      <c r="T102" s="1">
        <v>0</v>
      </c>
      <c r="U102" s="1">
        <v>3</v>
      </c>
      <c r="V102" s="6">
        <v>0</v>
      </c>
      <c r="W102" s="1">
        <v>151</v>
      </c>
      <c r="X102" s="1">
        <v>2003</v>
      </c>
      <c r="Y102" s="1">
        <v>105</v>
      </c>
      <c r="Z102" s="1">
        <v>75</v>
      </c>
      <c r="AA102" s="1">
        <v>1330</v>
      </c>
      <c r="AB102" s="1">
        <v>10</v>
      </c>
      <c r="AC102" s="1">
        <v>14</v>
      </c>
      <c r="AD102" s="6">
        <v>0</v>
      </c>
      <c r="AE102" s="6">
        <v>0</v>
      </c>
      <c r="AF102" s="1">
        <v>1548</v>
      </c>
      <c r="AG102" s="6">
        <v>0</v>
      </c>
      <c r="AH102" s="1">
        <v>1440</v>
      </c>
      <c r="AI102" s="1">
        <v>287</v>
      </c>
      <c r="AJ102" s="1">
        <v>6</v>
      </c>
      <c r="AK102" s="1">
        <v>1435</v>
      </c>
      <c r="AL102" s="1">
        <v>157</v>
      </c>
      <c r="AM102" s="1">
        <v>505</v>
      </c>
      <c r="AN102" s="1">
        <v>1389</v>
      </c>
      <c r="AO102" s="1">
        <v>821</v>
      </c>
      <c r="AP102" s="1">
        <v>0</v>
      </c>
      <c r="AQ102" s="1">
        <v>1251</v>
      </c>
      <c r="AR102" s="4">
        <v>101</v>
      </c>
      <c r="AS102" s="4">
        <v>1684</v>
      </c>
      <c r="AT102" s="4">
        <v>997</v>
      </c>
      <c r="AU102" s="4">
        <v>744</v>
      </c>
      <c r="AV102" s="9">
        <v>836</v>
      </c>
      <c r="AW102" s="9">
        <v>150</v>
      </c>
      <c r="AX102" s="5"/>
      <c r="AY102" s="5"/>
      <c r="AZ102" s="5"/>
      <c r="BA102" s="5"/>
      <c r="BB102" s="5"/>
    </row>
    <row r="103" spans="1:54" x14ac:dyDescent="0.2">
      <c r="A103" s="2">
        <v>44424</v>
      </c>
      <c r="B103" s="1">
        <v>104</v>
      </c>
      <c r="C103" s="1">
        <v>606</v>
      </c>
      <c r="D103" s="1">
        <v>539</v>
      </c>
      <c r="E103" s="1">
        <v>0</v>
      </c>
      <c r="F103" s="1">
        <v>0</v>
      </c>
      <c r="G103" s="1">
        <v>126</v>
      </c>
      <c r="H103" s="1">
        <v>21</v>
      </c>
      <c r="I103" s="1">
        <v>241</v>
      </c>
      <c r="J103" s="1">
        <v>246</v>
      </c>
      <c r="K103" s="1">
        <v>300</v>
      </c>
      <c r="L103" s="1">
        <v>0</v>
      </c>
      <c r="M103" s="1">
        <v>2085</v>
      </c>
      <c r="N103" s="1">
        <v>866</v>
      </c>
      <c r="O103" s="1">
        <v>910</v>
      </c>
      <c r="P103" s="1">
        <v>0</v>
      </c>
      <c r="Q103" s="1">
        <v>0</v>
      </c>
      <c r="R103" s="1">
        <v>20</v>
      </c>
      <c r="S103" s="1">
        <v>8</v>
      </c>
      <c r="T103" s="1">
        <v>0</v>
      </c>
      <c r="U103" s="1">
        <v>47</v>
      </c>
      <c r="V103" s="6">
        <v>0</v>
      </c>
      <c r="W103" s="1">
        <v>163</v>
      </c>
      <c r="X103" s="1">
        <v>103</v>
      </c>
      <c r="Y103" s="1">
        <v>176</v>
      </c>
      <c r="Z103" s="1">
        <v>185</v>
      </c>
      <c r="AA103" s="1">
        <v>130</v>
      </c>
      <c r="AB103" s="1">
        <v>47</v>
      </c>
      <c r="AC103" s="1">
        <v>394</v>
      </c>
      <c r="AD103" s="1">
        <v>10</v>
      </c>
      <c r="AE103" s="6">
        <v>0</v>
      </c>
      <c r="AF103" s="1">
        <v>155</v>
      </c>
      <c r="AG103" s="1">
        <v>18</v>
      </c>
      <c r="AH103" s="1">
        <v>1413</v>
      </c>
      <c r="AI103" s="1">
        <v>421</v>
      </c>
      <c r="AJ103" s="1">
        <v>0</v>
      </c>
      <c r="AK103" s="1">
        <v>785</v>
      </c>
      <c r="AL103" s="1">
        <v>126</v>
      </c>
      <c r="AM103" s="1">
        <v>56</v>
      </c>
      <c r="AN103" s="1">
        <v>1162</v>
      </c>
      <c r="AO103" s="1">
        <v>1178</v>
      </c>
      <c r="AP103" s="1">
        <v>0</v>
      </c>
      <c r="AQ103" s="1">
        <v>851</v>
      </c>
      <c r="AR103" s="4">
        <v>488</v>
      </c>
      <c r="AS103" s="4">
        <v>1148</v>
      </c>
      <c r="AT103" s="4">
        <v>1137</v>
      </c>
      <c r="AU103" s="4">
        <v>2943</v>
      </c>
      <c r="AV103" s="9">
        <v>560</v>
      </c>
      <c r="AW103" s="9">
        <v>493</v>
      </c>
      <c r="AX103" s="5"/>
      <c r="AY103" s="5"/>
      <c r="AZ103" s="5"/>
      <c r="BA103" s="5"/>
      <c r="BB103" s="5"/>
    </row>
    <row r="104" spans="1:54" x14ac:dyDescent="0.2">
      <c r="A104" s="2">
        <v>44425</v>
      </c>
      <c r="B104" s="1">
        <v>222</v>
      </c>
      <c r="C104" s="1">
        <v>254</v>
      </c>
      <c r="D104" s="1">
        <v>0</v>
      </c>
      <c r="E104" s="1">
        <v>7</v>
      </c>
      <c r="F104" s="1">
        <v>0</v>
      </c>
      <c r="G104" s="1">
        <v>3916</v>
      </c>
      <c r="H104" s="1">
        <v>360</v>
      </c>
      <c r="I104" s="1">
        <v>0</v>
      </c>
      <c r="J104" s="1">
        <v>18</v>
      </c>
      <c r="K104" s="1">
        <v>300</v>
      </c>
      <c r="L104" s="1">
        <v>0</v>
      </c>
      <c r="M104" s="1">
        <v>696</v>
      </c>
      <c r="N104" s="1">
        <v>994</v>
      </c>
      <c r="O104" s="1">
        <v>1513</v>
      </c>
      <c r="P104" s="1">
        <v>30</v>
      </c>
      <c r="Q104" s="1">
        <v>0</v>
      </c>
      <c r="R104" s="1">
        <v>58</v>
      </c>
      <c r="S104" s="1">
        <v>38</v>
      </c>
      <c r="T104" s="1">
        <v>0</v>
      </c>
      <c r="U104" s="1">
        <v>7</v>
      </c>
      <c r="V104" s="1">
        <v>196</v>
      </c>
      <c r="W104" s="6">
        <v>0</v>
      </c>
      <c r="X104" s="1">
        <v>546</v>
      </c>
      <c r="Y104" s="1">
        <v>174</v>
      </c>
      <c r="Z104" s="1">
        <v>119</v>
      </c>
      <c r="AA104" s="1">
        <v>181</v>
      </c>
      <c r="AB104" s="1">
        <v>19</v>
      </c>
      <c r="AC104" s="1">
        <v>248</v>
      </c>
      <c r="AD104" s="1">
        <v>18</v>
      </c>
      <c r="AE104" s="6">
        <v>0</v>
      </c>
      <c r="AF104" s="6">
        <v>0</v>
      </c>
      <c r="AG104" s="1">
        <v>128</v>
      </c>
      <c r="AH104" s="1">
        <v>754</v>
      </c>
      <c r="AI104" s="1">
        <v>420</v>
      </c>
      <c r="AJ104" s="1">
        <v>622</v>
      </c>
      <c r="AK104" s="1">
        <v>39</v>
      </c>
      <c r="AL104" s="1">
        <v>789</v>
      </c>
      <c r="AM104" s="1">
        <v>557</v>
      </c>
      <c r="AN104" s="1">
        <v>769</v>
      </c>
      <c r="AO104" s="1">
        <v>1841</v>
      </c>
      <c r="AP104" s="1">
        <v>0</v>
      </c>
      <c r="AQ104" s="1">
        <v>14</v>
      </c>
      <c r="AR104" s="1">
        <v>1114</v>
      </c>
      <c r="AS104" s="4">
        <v>1718</v>
      </c>
      <c r="AT104" s="4">
        <v>1580</v>
      </c>
      <c r="AU104" s="4">
        <v>4548</v>
      </c>
      <c r="AV104" s="9">
        <v>1044</v>
      </c>
      <c r="AW104" s="9">
        <v>622</v>
      </c>
      <c r="AX104" s="5"/>
      <c r="AY104" s="5"/>
      <c r="AZ104" s="5"/>
      <c r="BA104" s="5"/>
      <c r="BB104" s="5"/>
    </row>
    <row r="105" spans="1:54" x14ac:dyDescent="0.2">
      <c r="A105" s="2">
        <v>44426</v>
      </c>
      <c r="B105" s="1">
        <v>1</v>
      </c>
      <c r="C105" s="1">
        <v>22</v>
      </c>
      <c r="D105" s="1">
        <v>1264</v>
      </c>
      <c r="E105" s="1">
        <v>57</v>
      </c>
      <c r="F105" s="1">
        <v>218</v>
      </c>
      <c r="G105" s="1">
        <v>2240</v>
      </c>
      <c r="H105" s="1">
        <v>155</v>
      </c>
      <c r="I105" s="1">
        <v>16</v>
      </c>
      <c r="J105" s="1">
        <v>152</v>
      </c>
      <c r="K105" s="1">
        <v>300</v>
      </c>
      <c r="L105" s="1">
        <v>0</v>
      </c>
      <c r="M105" s="1">
        <v>1</v>
      </c>
      <c r="N105" s="1">
        <v>221</v>
      </c>
      <c r="O105" s="1">
        <v>42</v>
      </c>
      <c r="P105" s="1">
        <v>18</v>
      </c>
      <c r="Q105" s="1">
        <v>0</v>
      </c>
      <c r="R105" s="1">
        <v>78</v>
      </c>
      <c r="S105" s="1">
        <v>189</v>
      </c>
      <c r="T105" s="1">
        <v>6</v>
      </c>
      <c r="U105" s="1">
        <v>323</v>
      </c>
      <c r="V105" s="6">
        <v>0</v>
      </c>
      <c r="W105" s="1">
        <v>646</v>
      </c>
      <c r="X105" s="6">
        <v>0</v>
      </c>
      <c r="Y105" s="1">
        <v>251</v>
      </c>
      <c r="Z105" s="1">
        <v>959</v>
      </c>
      <c r="AA105" s="1">
        <v>9</v>
      </c>
      <c r="AB105" s="1">
        <v>101</v>
      </c>
      <c r="AC105" s="1">
        <v>812</v>
      </c>
      <c r="AD105" s="1">
        <v>19</v>
      </c>
      <c r="AE105" s="6">
        <v>0</v>
      </c>
      <c r="AF105" s="6">
        <v>0</v>
      </c>
      <c r="AG105" s="1">
        <v>91</v>
      </c>
      <c r="AH105" s="1">
        <v>709</v>
      </c>
      <c r="AI105" s="1">
        <v>1046</v>
      </c>
      <c r="AJ105" s="1">
        <v>442</v>
      </c>
      <c r="AK105" s="1">
        <v>58</v>
      </c>
      <c r="AL105" s="1">
        <v>221</v>
      </c>
      <c r="AM105" s="1">
        <v>778</v>
      </c>
      <c r="AN105" s="1">
        <v>474</v>
      </c>
      <c r="AO105" s="1">
        <v>1457</v>
      </c>
      <c r="AP105" s="1">
        <v>0</v>
      </c>
      <c r="AQ105" s="1">
        <v>472</v>
      </c>
      <c r="AR105" s="1">
        <v>837</v>
      </c>
      <c r="AS105" s="4">
        <v>2897</v>
      </c>
      <c r="AT105" s="4">
        <v>1218</v>
      </c>
      <c r="AU105" s="4">
        <v>3554</v>
      </c>
      <c r="AV105" s="9">
        <v>1021</v>
      </c>
      <c r="AW105" s="9">
        <v>1038</v>
      </c>
      <c r="AX105" s="5"/>
      <c r="AY105" s="5"/>
      <c r="AZ105" s="5"/>
      <c r="BA105" s="5"/>
      <c r="BB105" s="5"/>
    </row>
    <row r="106" spans="1:54" x14ac:dyDescent="0.2">
      <c r="A106" s="2">
        <v>44427</v>
      </c>
      <c r="B106" s="1">
        <v>1</v>
      </c>
      <c r="C106" s="1">
        <v>4</v>
      </c>
      <c r="D106" s="1">
        <v>485</v>
      </c>
      <c r="E106" s="1">
        <v>89</v>
      </c>
      <c r="F106" s="1">
        <v>0</v>
      </c>
      <c r="G106" s="1">
        <v>1810</v>
      </c>
      <c r="H106" s="1">
        <v>155</v>
      </c>
      <c r="I106" s="1">
        <v>0</v>
      </c>
      <c r="J106" s="1">
        <v>834</v>
      </c>
      <c r="K106" s="1">
        <v>300</v>
      </c>
      <c r="L106" s="1">
        <v>0</v>
      </c>
      <c r="M106" s="1">
        <v>6</v>
      </c>
      <c r="N106" s="1">
        <v>1047</v>
      </c>
      <c r="O106" s="1">
        <v>56</v>
      </c>
      <c r="P106" s="1">
        <v>112</v>
      </c>
      <c r="Q106" s="1">
        <v>0</v>
      </c>
      <c r="R106" s="1">
        <v>277</v>
      </c>
      <c r="S106" s="1">
        <v>282</v>
      </c>
      <c r="T106" s="1">
        <v>5</v>
      </c>
      <c r="U106" s="1">
        <v>0</v>
      </c>
      <c r="V106" s="1">
        <v>315</v>
      </c>
      <c r="W106" s="1">
        <v>247</v>
      </c>
      <c r="X106" s="1">
        <v>920</v>
      </c>
      <c r="Y106" s="1">
        <v>133</v>
      </c>
      <c r="Z106" s="1">
        <v>2655</v>
      </c>
      <c r="AA106" s="1">
        <v>1657</v>
      </c>
      <c r="AB106" s="1">
        <v>429</v>
      </c>
      <c r="AC106" s="1">
        <v>1494</v>
      </c>
      <c r="AD106" s="1">
        <v>92</v>
      </c>
      <c r="AE106" s="6">
        <v>0</v>
      </c>
      <c r="AF106" s="1">
        <v>102</v>
      </c>
      <c r="AG106" s="1">
        <v>193</v>
      </c>
      <c r="AH106" s="1">
        <v>188</v>
      </c>
      <c r="AI106" s="1">
        <v>353</v>
      </c>
      <c r="AJ106" s="1">
        <v>36</v>
      </c>
      <c r="AK106" s="1">
        <v>757</v>
      </c>
      <c r="AL106" s="1">
        <v>215</v>
      </c>
      <c r="AM106" s="1">
        <v>437</v>
      </c>
      <c r="AN106" s="1">
        <v>1012</v>
      </c>
      <c r="AO106" s="1">
        <v>822</v>
      </c>
      <c r="AP106" s="1">
        <v>0</v>
      </c>
      <c r="AQ106" s="1">
        <v>820</v>
      </c>
      <c r="AR106" s="1">
        <v>884</v>
      </c>
      <c r="AS106" s="4">
        <v>1693</v>
      </c>
      <c r="AT106" s="4">
        <v>1064</v>
      </c>
      <c r="AU106" s="4">
        <v>2148</v>
      </c>
      <c r="AV106" s="9">
        <v>1038</v>
      </c>
      <c r="AW106" s="9">
        <v>1402</v>
      </c>
      <c r="AX106" s="5"/>
      <c r="AY106" s="5"/>
      <c r="AZ106" s="5"/>
      <c r="BA106" s="5"/>
      <c r="BB106" s="5"/>
    </row>
    <row r="107" spans="1:54" x14ac:dyDescent="0.2">
      <c r="A107" s="2">
        <v>44428</v>
      </c>
      <c r="B107" s="1">
        <v>0</v>
      </c>
      <c r="C107" s="1">
        <v>18</v>
      </c>
      <c r="D107" s="1">
        <v>654</v>
      </c>
      <c r="E107" s="1">
        <v>64</v>
      </c>
      <c r="F107" s="1">
        <v>2</v>
      </c>
      <c r="G107" s="1">
        <v>450</v>
      </c>
      <c r="H107" s="1">
        <v>123</v>
      </c>
      <c r="I107" s="1">
        <v>301</v>
      </c>
      <c r="J107" s="1">
        <v>3370</v>
      </c>
      <c r="K107" s="1">
        <v>300</v>
      </c>
      <c r="L107" s="1">
        <v>9</v>
      </c>
      <c r="M107" s="1">
        <v>82</v>
      </c>
      <c r="N107" s="1">
        <v>696</v>
      </c>
      <c r="O107" s="1">
        <v>7</v>
      </c>
      <c r="P107" s="1">
        <v>274</v>
      </c>
      <c r="Q107" s="1">
        <v>0</v>
      </c>
      <c r="R107" s="1">
        <v>947</v>
      </c>
      <c r="S107" s="1">
        <v>10</v>
      </c>
      <c r="T107" s="1">
        <v>19</v>
      </c>
      <c r="U107" s="1">
        <v>51</v>
      </c>
      <c r="V107" s="1">
        <v>10</v>
      </c>
      <c r="W107" s="1">
        <v>1222</v>
      </c>
      <c r="X107" s="1">
        <v>1508</v>
      </c>
      <c r="Y107" s="1">
        <v>35</v>
      </c>
      <c r="Z107" s="1">
        <v>2053</v>
      </c>
      <c r="AA107" s="1">
        <v>450</v>
      </c>
      <c r="AB107" s="1">
        <v>16</v>
      </c>
      <c r="AC107" s="1">
        <v>442</v>
      </c>
      <c r="AD107" s="1">
        <v>106</v>
      </c>
      <c r="AE107" s="6">
        <v>0</v>
      </c>
      <c r="AF107" s="1">
        <v>590</v>
      </c>
      <c r="AG107" s="1">
        <v>278</v>
      </c>
      <c r="AH107" s="1">
        <v>1177</v>
      </c>
      <c r="AI107" s="1">
        <v>102</v>
      </c>
      <c r="AJ107" s="1">
        <v>32</v>
      </c>
      <c r="AK107" s="1">
        <v>474</v>
      </c>
      <c r="AL107" s="1">
        <v>259</v>
      </c>
      <c r="AM107" s="1">
        <v>356</v>
      </c>
      <c r="AN107" s="1">
        <v>1520</v>
      </c>
      <c r="AO107" s="1">
        <v>2488</v>
      </c>
      <c r="AP107" s="1">
        <v>123</v>
      </c>
      <c r="AQ107" s="1">
        <v>1928</v>
      </c>
      <c r="AR107" s="1">
        <v>1099</v>
      </c>
      <c r="AS107" s="4">
        <v>1004</v>
      </c>
      <c r="AT107" s="4">
        <v>2987</v>
      </c>
      <c r="AU107" s="4">
        <v>2350</v>
      </c>
      <c r="AV107" s="9">
        <v>1499</v>
      </c>
      <c r="AW107" s="9">
        <v>1551</v>
      </c>
      <c r="AX107" s="5"/>
      <c r="AY107" s="5"/>
      <c r="AZ107" s="5"/>
      <c r="BA107" s="5"/>
      <c r="BB107" s="5"/>
    </row>
    <row r="108" spans="1:54" x14ac:dyDescent="0.2">
      <c r="A108" s="2">
        <v>44429</v>
      </c>
      <c r="B108" s="1">
        <v>116</v>
      </c>
      <c r="C108" s="1">
        <v>93</v>
      </c>
      <c r="D108" s="1">
        <v>816</v>
      </c>
      <c r="E108" s="1">
        <v>1817</v>
      </c>
      <c r="F108" s="1">
        <v>1</v>
      </c>
      <c r="G108" s="1">
        <v>1011</v>
      </c>
      <c r="H108" s="1">
        <v>0</v>
      </c>
      <c r="I108" s="1">
        <v>899</v>
      </c>
      <c r="J108" s="1">
        <v>4</v>
      </c>
      <c r="K108" s="1">
        <v>1439</v>
      </c>
      <c r="L108" s="1">
        <v>0</v>
      </c>
      <c r="M108" s="1">
        <v>1113</v>
      </c>
      <c r="N108" s="1">
        <v>1417</v>
      </c>
      <c r="O108" s="1">
        <v>567</v>
      </c>
      <c r="P108" s="1">
        <v>0</v>
      </c>
      <c r="Q108" s="1">
        <v>57</v>
      </c>
      <c r="R108" s="1">
        <v>440</v>
      </c>
      <c r="S108" s="1">
        <v>11</v>
      </c>
      <c r="T108" s="1">
        <v>19</v>
      </c>
      <c r="U108" s="1">
        <v>263</v>
      </c>
      <c r="V108" s="1">
        <v>17</v>
      </c>
      <c r="W108" s="1">
        <v>1651</v>
      </c>
      <c r="X108" s="1">
        <v>1563</v>
      </c>
      <c r="Y108" s="1">
        <v>46</v>
      </c>
      <c r="Z108" s="1">
        <v>235</v>
      </c>
      <c r="AA108" s="1">
        <v>78</v>
      </c>
      <c r="AB108" s="1">
        <v>11</v>
      </c>
      <c r="AC108" s="1">
        <v>55</v>
      </c>
      <c r="AD108" s="6">
        <v>0</v>
      </c>
      <c r="AE108" s="6">
        <v>0</v>
      </c>
      <c r="AF108" s="1">
        <v>85</v>
      </c>
      <c r="AG108" s="1">
        <v>104</v>
      </c>
      <c r="AH108" s="1">
        <v>90</v>
      </c>
      <c r="AI108" s="1">
        <v>69</v>
      </c>
      <c r="AJ108" s="1">
        <v>400</v>
      </c>
      <c r="AK108" s="1">
        <v>920</v>
      </c>
      <c r="AL108" s="1">
        <v>257</v>
      </c>
      <c r="AM108" s="1">
        <v>3</v>
      </c>
      <c r="AN108" s="1">
        <v>1567</v>
      </c>
      <c r="AO108" s="1">
        <v>2425</v>
      </c>
      <c r="AP108" s="1">
        <v>87</v>
      </c>
      <c r="AQ108" s="1">
        <v>1575</v>
      </c>
      <c r="AR108" s="1">
        <v>449</v>
      </c>
      <c r="AS108" s="4">
        <v>2373</v>
      </c>
      <c r="AT108" s="4">
        <v>1106</v>
      </c>
      <c r="AU108" s="4">
        <v>2733</v>
      </c>
      <c r="AV108" s="9">
        <v>176</v>
      </c>
      <c r="AW108" s="9">
        <v>1960</v>
      </c>
      <c r="AX108" s="5"/>
      <c r="AY108" s="5"/>
      <c r="AZ108" s="5"/>
      <c r="BA108" s="5"/>
      <c r="BB108" s="5"/>
    </row>
    <row r="109" spans="1:54" x14ac:dyDescent="0.2">
      <c r="A109" s="2">
        <v>44430</v>
      </c>
      <c r="B109" s="1">
        <v>8</v>
      </c>
      <c r="C109" s="1">
        <v>395</v>
      </c>
      <c r="D109" s="1">
        <v>20</v>
      </c>
      <c r="E109" s="1">
        <v>59</v>
      </c>
      <c r="F109" s="1">
        <v>0</v>
      </c>
      <c r="G109" s="1">
        <v>517</v>
      </c>
      <c r="H109" s="1">
        <v>1</v>
      </c>
      <c r="I109" s="1">
        <v>428</v>
      </c>
      <c r="J109" s="1">
        <v>187</v>
      </c>
      <c r="K109" s="1">
        <v>1418</v>
      </c>
      <c r="L109" s="1">
        <v>10</v>
      </c>
      <c r="M109" s="1">
        <v>206</v>
      </c>
      <c r="N109" s="1">
        <v>16</v>
      </c>
      <c r="O109" s="1">
        <v>637</v>
      </c>
      <c r="P109" s="1">
        <v>0</v>
      </c>
      <c r="Q109" s="1">
        <v>26</v>
      </c>
      <c r="R109" s="1">
        <v>55</v>
      </c>
      <c r="S109" s="1">
        <v>45</v>
      </c>
      <c r="T109" s="1">
        <v>219</v>
      </c>
      <c r="U109" s="1">
        <v>289</v>
      </c>
      <c r="V109" s="1">
        <v>811</v>
      </c>
      <c r="W109" s="1">
        <v>1839</v>
      </c>
      <c r="X109" s="1">
        <v>2444</v>
      </c>
      <c r="Y109" s="1">
        <v>35</v>
      </c>
      <c r="Z109" s="1">
        <v>403</v>
      </c>
      <c r="AA109" s="1">
        <v>431</v>
      </c>
      <c r="AB109" s="1">
        <v>118</v>
      </c>
      <c r="AC109" s="1">
        <v>44</v>
      </c>
      <c r="AD109" s="6">
        <v>0</v>
      </c>
      <c r="AE109" s="6">
        <v>0</v>
      </c>
      <c r="AF109" s="6">
        <v>0</v>
      </c>
      <c r="AG109" s="1">
        <v>824</v>
      </c>
      <c r="AH109" s="1">
        <v>152</v>
      </c>
      <c r="AI109" s="1">
        <v>47</v>
      </c>
      <c r="AJ109" s="1">
        <v>593</v>
      </c>
      <c r="AK109" s="1">
        <v>385</v>
      </c>
      <c r="AL109" s="1">
        <v>379</v>
      </c>
      <c r="AM109" s="1">
        <v>144</v>
      </c>
      <c r="AN109" s="1">
        <v>2803</v>
      </c>
      <c r="AO109" s="1">
        <v>2608</v>
      </c>
      <c r="AP109" s="1">
        <v>576</v>
      </c>
      <c r="AQ109" s="1">
        <v>738</v>
      </c>
      <c r="AR109" s="1">
        <v>1962</v>
      </c>
      <c r="AS109" s="4">
        <v>728</v>
      </c>
      <c r="AT109" s="4">
        <v>149</v>
      </c>
      <c r="AU109" s="4">
        <v>2675</v>
      </c>
      <c r="AV109" s="9">
        <v>4</v>
      </c>
      <c r="AW109" s="9">
        <v>1560</v>
      </c>
      <c r="AX109" s="5"/>
      <c r="AY109" s="5"/>
      <c r="AZ109" s="5"/>
      <c r="BA109" s="5"/>
      <c r="BB109" s="5"/>
    </row>
    <row r="110" spans="1:54" x14ac:dyDescent="0.2">
      <c r="A110" s="2">
        <v>44431</v>
      </c>
      <c r="B110" s="1">
        <v>68</v>
      </c>
      <c r="C110" s="1">
        <v>500</v>
      </c>
      <c r="D110" s="1">
        <v>237</v>
      </c>
      <c r="E110" s="1">
        <v>126</v>
      </c>
      <c r="F110" s="1">
        <v>0</v>
      </c>
      <c r="G110" s="1">
        <v>32</v>
      </c>
      <c r="H110" s="1">
        <v>0</v>
      </c>
      <c r="I110" s="1">
        <v>6</v>
      </c>
      <c r="J110" s="1">
        <v>71</v>
      </c>
      <c r="K110" s="1">
        <v>1609</v>
      </c>
      <c r="L110" s="1">
        <v>205</v>
      </c>
      <c r="M110" s="1">
        <v>621</v>
      </c>
      <c r="N110" s="1">
        <v>0</v>
      </c>
      <c r="O110" s="1">
        <v>135</v>
      </c>
      <c r="P110" s="1">
        <v>635</v>
      </c>
      <c r="Q110" s="1">
        <v>55</v>
      </c>
      <c r="R110" s="1">
        <v>423</v>
      </c>
      <c r="S110" s="1">
        <v>0</v>
      </c>
      <c r="T110" s="1">
        <v>0</v>
      </c>
      <c r="U110" s="1">
        <v>404</v>
      </c>
      <c r="V110" s="1">
        <v>107</v>
      </c>
      <c r="W110" s="1">
        <v>5606</v>
      </c>
      <c r="X110" s="1">
        <v>1988</v>
      </c>
      <c r="Y110" s="1">
        <v>175</v>
      </c>
      <c r="Z110" s="1">
        <v>255</v>
      </c>
      <c r="AA110" s="1">
        <v>1243</v>
      </c>
      <c r="AB110" s="1">
        <v>472</v>
      </c>
      <c r="AC110" s="1">
        <v>84</v>
      </c>
      <c r="AD110" s="6">
        <v>0</v>
      </c>
      <c r="AE110" s="6">
        <v>0</v>
      </c>
      <c r="AF110" s="6">
        <v>0</v>
      </c>
      <c r="AG110" s="1">
        <v>123</v>
      </c>
      <c r="AH110" s="1">
        <v>929</v>
      </c>
      <c r="AI110" s="1">
        <v>388</v>
      </c>
      <c r="AJ110" s="1">
        <v>140</v>
      </c>
      <c r="AK110" s="1">
        <v>451</v>
      </c>
      <c r="AL110" s="1">
        <v>560</v>
      </c>
      <c r="AM110" s="1">
        <v>284</v>
      </c>
      <c r="AN110" s="1">
        <v>1600</v>
      </c>
      <c r="AO110" s="1">
        <v>1891</v>
      </c>
      <c r="AP110" s="1">
        <v>581</v>
      </c>
      <c r="AQ110" s="1">
        <v>72</v>
      </c>
      <c r="AR110" s="1">
        <v>1526</v>
      </c>
      <c r="AS110" s="4">
        <v>3</v>
      </c>
      <c r="AT110" s="4">
        <v>414</v>
      </c>
      <c r="AU110" s="4">
        <v>1568</v>
      </c>
      <c r="AV110" s="9">
        <v>128</v>
      </c>
      <c r="AW110" s="9">
        <v>1002</v>
      </c>
      <c r="AX110" s="5"/>
      <c r="AY110" s="5"/>
      <c r="AZ110" s="5"/>
      <c r="BA110" s="5"/>
      <c r="BB110" s="5"/>
    </row>
    <row r="111" spans="1:54" x14ac:dyDescent="0.2">
      <c r="A111" s="2">
        <v>44432</v>
      </c>
      <c r="B111" s="1">
        <v>43</v>
      </c>
      <c r="C111" s="1">
        <v>500</v>
      </c>
      <c r="D111" s="1">
        <v>14</v>
      </c>
      <c r="E111" s="1">
        <v>3727</v>
      </c>
      <c r="F111" s="1">
        <v>254</v>
      </c>
      <c r="G111" s="1">
        <v>535</v>
      </c>
      <c r="H111" s="1">
        <v>64</v>
      </c>
      <c r="I111" s="1">
        <v>0</v>
      </c>
      <c r="J111" s="1">
        <v>5</v>
      </c>
      <c r="K111" s="1">
        <v>1359</v>
      </c>
      <c r="L111" s="1">
        <v>140</v>
      </c>
      <c r="M111" s="1">
        <v>1006</v>
      </c>
      <c r="N111" s="1">
        <v>0</v>
      </c>
      <c r="O111" s="1">
        <v>15</v>
      </c>
      <c r="P111" s="1">
        <v>516</v>
      </c>
      <c r="Q111" s="1">
        <v>12</v>
      </c>
      <c r="R111" s="1">
        <v>2130</v>
      </c>
      <c r="S111" s="1">
        <v>31</v>
      </c>
      <c r="T111" s="1">
        <v>693</v>
      </c>
      <c r="U111" s="1">
        <v>811</v>
      </c>
      <c r="V111" s="1">
        <v>3035</v>
      </c>
      <c r="W111" s="1">
        <v>2238</v>
      </c>
      <c r="X111" s="1">
        <v>3943</v>
      </c>
      <c r="Y111" s="1">
        <v>269</v>
      </c>
      <c r="Z111" s="1">
        <v>117</v>
      </c>
      <c r="AA111" s="1">
        <v>387</v>
      </c>
      <c r="AB111" s="1">
        <v>690</v>
      </c>
      <c r="AC111" s="1">
        <v>754</v>
      </c>
      <c r="AD111" s="6">
        <v>0</v>
      </c>
      <c r="AE111" s="1">
        <v>10</v>
      </c>
      <c r="AF111" s="1">
        <v>1011</v>
      </c>
      <c r="AG111" s="6">
        <v>0</v>
      </c>
      <c r="AH111" s="1">
        <v>755</v>
      </c>
      <c r="AI111" s="1">
        <v>237</v>
      </c>
      <c r="AJ111" s="1">
        <v>313</v>
      </c>
      <c r="AK111" s="1">
        <v>452</v>
      </c>
      <c r="AL111" s="1">
        <v>591</v>
      </c>
      <c r="AM111" s="1">
        <v>228</v>
      </c>
      <c r="AN111" s="1">
        <v>870</v>
      </c>
      <c r="AO111" s="1">
        <v>1379</v>
      </c>
      <c r="AP111" s="1">
        <v>671</v>
      </c>
      <c r="AQ111" s="1">
        <v>971</v>
      </c>
      <c r="AR111" s="1">
        <v>2132</v>
      </c>
      <c r="AS111" s="4">
        <v>1123</v>
      </c>
      <c r="AT111" s="4">
        <v>221</v>
      </c>
      <c r="AU111" s="4">
        <v>2082</v>
      </c>
      <c r="AV111" s="9">
        <v>238</v>
      </c>
      <c r="AW111" s="9">
        <v>770</v>
      </c>
      <c r="AX111" s="5"/>
      <c r="AY111" s="5"/>
      <c r="AZ111" s="5"/>
      <c r="BA111" s="5"/>
      <c r="BB111" s="5"/>
    </row>
    <row r="112" spans="1:54" x14ac:dyDescent="0.2">
      <c r="A112" s="2">
        <v>44433</v>
      </c>
      <c r="B112" s="1">
        <v>0</v>
      </c>
      <c r="C112" s="1">
        <v>254</v>
      </c>
      <c r="D112" s="1">
        <v>3</v>
      </c>
      <c r="E112" s="1">
        <v>1150</v>
      </c>
      <c r="F112" s="1">
        <v>2555</v>
      </c>
      <c r="G112" s="1">
        <v>1371</v>
      </c>
      <c r="H112" s="1">
        <v>29</v>
      </c>
      <c r="I112" s="1">
        <v>0</v>
      </c>
      <c r="J112" s="1">
        <v>2816</v>
      </c>
      <c r="K112" s="1">
        <v>894</v>
      </c>
      <c r="L112" s="1">
        <v>379</v>
      </c>
      <c r="M112" s="1">
        <v>16</v>
      </c>
      <c r="N112" s="1">
        <v>0</v>
      </c>
      <c r="O112" s="1">
        <v>0</v>
      </c>
      <c r="P112" s="1">
        <v>534</v>
      </c>
      <c r="Q112" s="1">
        <v>92</v>
      </c>
      <c r="R112" s="1">
        <v>121</v>
      </c>
      <c r="S112" s="1">
        <v>8</v>
      </c>
      <c r="T112" s="1">
        <v>579</v>
      </c>
      <c r="U112" s="1">
        <v>1130</v>
      </c>
      <c r="V112" s="1">
        <v>1040</v>
      </c>
      <c r="W112" s="6">
        <v>0</v>
      </c>
      <c r="X112" s="1">
        <v>4630</v>
      </c>
      <c r="Y112" s="1">
        <v>544</v>
      </c>
      <c r="Z112" s="1">
        <v>398</v>
      </c>
      <c r="AA112" s="1">
        <v>265</v>
      </c>
      <c r="AB112" s="1">
        <v>122</v>
      </c>
      <c r="AC112" s="1">
        <v>172</v>
      </c>
      <c r="AD112" s="1">
        <v>330</v>
      </c>
      <c r="AE112" s="1">
        <v>186</v>
      </c>
      <c r="AF112" s="1">
        <v>345</v>
      </c>
      <c r="AG112" s="6">
        <v>0</v>
      </c>
      <c r="AH112" s="6">
        <v>0</v>
      </c>
      <c r="AI112" s="1">
        <v>141</v>
      </c>
      <c r="AJ112" s="1">
        <v>15</v>
      </c>
      <c r="AK112" s="1">
        <v>1112</v>
      </c>
      <c r="AL112" s="1">
        <v>698</v>
      </c>
      <c r="AM112" s="1">
        <v>51</v>
      </c>
      <c r="AN112" s="1">
        <v>887</v>
      </c>
      <c r="AO112" s="1">
        <v>785</v>
      </c>
      <c r="AP112" s="1">
        <v>307</v>
      </c>
      <c r="AQ112" s="1">
        <v>1650</v>
      </c>
      <c r="AR112" s="1">
        <v>1117</v>
      </c>
      <c r="AS112" s="4">
        <v>43</v>
      </c>
      <c r="AT112" s="4">
        <v>233</v>
      </c>
      <c r="AU112" s="4">
        <v>2253</v>
      </c>
      <c r="AV112" s="9">
        <v>517</v>
      </c>
      <c r="AW112" s="9">
        <v>515</v>
      </c>
      <c r="AX112" s="5"/>
      <c r="AY112" s="5"/>
      <c r="AZ112" s="5"/>
      <c r="BA112" s="5"/>
      <c r="BB112" s="5"/>
    </row>
    <row r="113" spans="1:54" x14ac:dyDescent="0.2">
      <c r="A113" s="2">
        <v>44434</v>
      </c>
      <c r="B113" s="1">
        <v>341</v>
      </c>
      <c r="C113" s="1">
        <v>100</v>
      </c>
      <c r="D113" s="1">
        <v>304</v>
      </c>
      <c r="E113" s="1">
        <v>3428</v>
      </c>
      <c r="F113" s="1">
        <v>0</v>
      </c>
      <c r="G113" s="1">
        <v>407</v>
      </c>
      <c r="H113" s="1">
        <v>448</v>
      </c>
      <c r="I113" s="1">
        <v>0</v>
      </c>
      <c r="J113" s="1">
        <v>1677</v>
      </c>
      <c r="K113" s="1">
        <v>817</v>
      </c>
      <c r="L113" s="1">
        <v>32</v>
      </c>
      <c r="M113" s="1">
        <v>145</v>
      </c>
      <c r="N113" s="1">
        <v>0</v>
      </c>
      <c r="O113" s="1">
        <v>0</v>
      </c>
      <c r="P113" s="1">
        <v>244</v>
      </c>
      <c r="Q113" s="1">
        <v>393</v>
      </c>
      <c r="R113" s="1">
        <v>1021</v>
      </c>
      <c r="S113" s="1">
        <v>165</v>
      </c>
      <c r="T113" s="1">
        <v>1678</v>
      </c>
      <c r="U113" s="1">
        <v>1252</v>
      </c>
      <c r="V113" s="1">
        <v>1608</v>
      </c>
      <c r="W113" s="6">
        <v>0</v>
      </c>
      <c r="X113" s="1">
        <v>3808</v>
      </c>
      <c r="Y113" s="1">
        <v>1847</v>
      </c>
      <c r="Z113" s="1">
        <v>1919</v>
      </c>
      <c r="AA113" s="1">
        <v>807</v>
      </c>
      <c r="AB113" s="1">
        <v>461</v>
      </c>
      <c r="AC113" s="1">
        <v>512</v>
      </c>
      <c r="AD113" s="1">
        <v>636</v>
      </c>
      <c r="AE113" s="1">
        <v>795</v>
      </c>
      <c r="AF113" s="1">
        <v>578</v>
      </c>
      <c r="AG113" s="6">
        <v>0</v>
      </c>
      <c r="AH113" s="6">
        <v>0</v>
      </c>
      <c r="AI113" s="1">
        <v>423</v>
      </c>
      <c r="AJ113" s="1">
        <v>1102</v>
      </c>
      <c r="AK113" s="1">
        <v>738</v>
      </c>
      <c r="AL113" s="1">
        <v>1102</v>
      </c>
      <c r="AM113" s="1">
        <v>175</v>
      </c>
      <c r="AN113" s="1">
        <v>824</v>
      </c>
      <c r="AO113" s="1">
        <v>271</v>
      </c>
      <c r="AP113" s="1">
        <v>440</v>
      </c>
      <c r="AQ113" s="1">
        <v>2112</v>
      </c>
      <c r="AR113" s="1">
        <v>1258</v>
      </c>
      <c r="AS113" s="4">
        <v>405</v>
      </c>
      <c r="AT113" s="4">
        <v>1094</v>
      </c>
      <c r="AU113" s="4">
        <v>1604</v>
      </c>
      <c r="AV113" s="9">
        <v>536</v>
      </c>
      <c r="AW113" s="9">
        <v>370</v>
      </c>
      <c r="AX113" s="5"/>
      <c r="AY113" s="5"/>
      <c r="AZ113" s="5"/>
      <c r="BA113" s="5"/>
      <c r="BB113" s="5"/>
    </row>
    <row r="114" spans="1:54" x14ac:dyDescent="0.2">
      <c r="A114" s="2">
        <v>44435</v>
      </c>
      <c r="B114" s="1">
        <v>347</v>
      </c>
      <c r="C114" s="1">
        <v>184</v>
      </c>
      <c r="D114" s="1">
        <v>10</v>
      </c>
      <c r="E114" s="1">
        <v>3175</v>
      </c>
      <c r="F114" s="1">
        <v>2</v>
      </c>
      <c r="G114" s="1">
        <v>695</v>
      </c>
      <c r="H114" s="1">
        <v>727</v>
      </c>
      <c r="I114" s="1">
        <v>9</v>
      </c>
      <c r="J114" s="1">
        <v>2940</v>
      </c>
      <c r="K114" s="1">
        <v>765</v>
      </c>
      <c r="L114" s="1">
        <v>34</v>
      </c>
      <c r="M114" s="1">
        <v>3135</v>
      </c>
      <c r="N114" s="1">
        <v>0</v>
      </c>
      <c r="O114" s="1">
        <v>0</v>
      </c>
      <c r="P114" s="1">
        <v>1475</v>
      </c>
      <c r="Q114" s="1">
        <v>135</v>
      </c>
      <c r="R114" s="1">
        <v>337</v>
      </c>
      <c r="S114" s="1">
        <v>20</v>
      </c>
      <c r="T114" s="1">
        <v>2313</v>
      </c>
      <c r="U114" s="1">
        <v>86</v>
      </c>
      <c r="V114" s="1">
        <v>1410</v>
      </c>
      <c r="W114" s="1">
        <v>141</v>
      </c>
      <c r="X114" s="1">
        <v>2120</v>
      </c>
      <c r="Y114" s="1">
        <v>216</v>
      </c>
      <c r="Z114" s="1">
        <v>3227</v>
      </c>
      <c r="AA114" s="1">
        <v>1653</v>
      </c>
      <c r="AB114" s="1">
        <v>362</v>
      </c>
      <c r="AC114" s="1">
        <v>36</v>
      </c>
      <c r="AD114" s="1">
        <v>349</v>
      </c>
      <c r="AE114" s="1">
        <v>415</v>
      </c>
      <c r="AF114" s="1">
        <v>323</v>
      </c>
      <c r="AG114" s="6">
        <v>0</v>
      </c>
      <c r="AH114" s="6">
        <v>0</v>
      </c>
      <c r="AI114" s="1">
        <v>297</v>
      </c>
      <c r="AJ114" s="1">
        <v>470</v>
      </c>
      <c r="AK114" s="1">
        <v>786</v>
      </c>
      <c r="AL114" s="1">
        <v>1137</v>
      </c>
      <c r="AM114" s="1">
        <v>70</v>
      </c>
      <c r="AN114" s="1">
        <v>1157</v>
      </c>
      <c r="AO114" s="1">
        <v>1229</v>
      </c>
      <c r="AP114" s="1">
        <v>245</v>
      </c>
      <c r="AQ114" s="1">
        <v>910</v>
      </c>
      <c r="AR114" s="1">
        <v>766</v>
      </c>
      <c r="AS114" s="4">
        <v>15</v>
      </c>
      <c r="AT114" s="4">
        <v>607</v>
      </c>
      <c r="AU114" s="4">
        <v>631</v>
      </c>
      <c r="AV114" s="9">
        <v>306.52631578947364</v>
      </c>
      <c r="AW114" s="9">
        <v>160</v>
      </c>
      <c r="AX114" s="5"/>
      <c r="AY114" s="5"/>
      <c r="AZ114" s="5"/>
      <c r="BA114" s="5"/>
      <c r="BB114" s="5"/>
    </row>
    <row r="115" spans="1:54" x14ac:dyDescent="0.2">
      <c r="A115" s="2">
        <v>44436</v>
      </c>
      <c r="B115" s="1">
        <v>256</v>
      </c>
      <c r="C115" s="1">
        <v>300</v>
      </c>
      <c r="D115" s="1">
        <v>388</v>
      </c>
      <c r="E115" s="1">
        <v>3086</v>
      </c>
      <c r="F115" s="1">
        <v>2244</v>
      </c>
      <c r="G115" s="1">
        <v>726</v>
      </c>
      <c r="H115" s="1">
        <v>695</v>
      </c>
      <c r="I115" s="1">
        <v>0</v>
      </c>
      <c r="J115" s="1">
        <v>499</v>
      </c>
      <c r="K115" s="1">
        <v>707</v>
      </c>
      <c r="L115" s="1">
        <v>31</v>
      </c>
      <c r="M115" s="1">
        <v>22</v>
      </c>
      <c r="N115" s="1">
        <v>0</v>
      </c>
      <c r="O115" s="1">
        <v>432</v>
      </c>
      <c r="P115" s="1">
        <v>346</v>
      </c>
      <c r="Q115" s="1">
        <v>68</v>
      </c>
      <c r="R115" s="1">
        <v>753</v>
      </c>
      <c r="S115" s="1">
        <v>42</v>
      </c>
      <c r="T115" s="1">
        <v>1305</v>
      </c>
      <c r="U115" s="1">
        <v>79</v>
      </c>
      <c r="V115" s="1">
        <v>843</v>
      </c>
      <c r="W115" s="1">
        <v>616</v>
      </c>
      <c r="X115" s="1">
        <v>4660</v>
      </c>
      <c r="Y115" s="1">
        <v>938</v>
      </c>
      <c r="Z115" s="1">
        <v>194</v>
      </c>
      <c r="AA115" s="1">
        <v>1121</v>
      </c>
      <c r="AB115" s="1">
        <v>1035</v>
      </c>
      <c r="AC115" s="1">
        <v>229</v>
      </c>
      <c r="AD115" s="1">
        <v>60</v>
      </c>
      <c r="AE115" s="1">
        <v>228</v>
      </c>
      <c r="AF115" s="1">
        <v>1471</v>
      </c>
      <c r="AG115" s="6">
        <v>0</v>
      </c>
      <c r="AH115" s="1">
        <v>1044</v>
      </c>
      <c r="AI115" s="1">
        <v>231</v>
      </c>
      <c r="AJ115" s="1">
        <v>500</v>
      </c>
      <c r="AK115" s="1">
        <v>114</v>
      </c>
      <c r="AL115" s="1">
        <v>1120</v>
      </c>
      <c r="AM115" s="1">
        <v>151</v>
      </c>
      <c r="AN115" s="1">
        <v>1200</v>
      </c>
      <c r="AO115" s="1">
        <v>1298</v>
      </c>
      <c r="AP115" s="1">
        <v>336</v>
      </c>
      <c r="AQ115" s="1">
        <v>274</v>
      </c>
      <c r="AR115" s="1">
        <v>354</v>
      </c>
      <c r="AS115" s="4">
        <v>79</v>
      </c>
      <c r="AT115" s="4">
        <v>770</v>
      </c>
      <c r="AU115" s="4">
        <v>1157</v>
      </c>
      <c r="AV115" s="9">
        <v>292</v>
      </c>
      <c r="AW115" s="9">
        <v>50</v>
      </c>
      <c r="AX115" s="5"/>
      <c r="AY115" s="5"/>
      <c r="AZ115" s="5"/>
      <c r="BA115" s="5"/>
      <c r="BB115" s="5"/>
    </row>
    <row r="116" spans="1:54" x14ac:dyDescent="0.2">
      <c r="A116" s="2">
        <v>44437</v>
      </c>
      <c r="B116" s="1">
        <v>603</v>
      </c>
      <c r="C116" s="1">
        <v>8</v>
      </c>
      <c r="D116" s="1">
        <v>588</v>
      </c>
      <c r="E116" s="1">
        <v>2936</v>
      </c>
      <c r="F116" s="1">
        <v>1513</v>
      </c>
      <c r="G116" s="1">
        <v>329</v>
      </c>
      <c r="H116" s="1">
        <v>2050</v>
      </c>
      <c r="I116" s="1">
        <v>28</v>
      </c>
      <c r="J116" s="1">
        <v>2053</v>
      </c>
      <c r="K116" s="1">
        <v>1056</v>
      </c>
      <c r="L116" s="1">
        <v>801</v>
      </c>
      <c r="M116" s="1">
        <v>54</v>
      </c>
      <c r="N116" s="1">
        <v>578</v>
      </c>
      <c r="O116" s="1">
        <v>661</v>
      </c>
      <c r="P116" s="1">
        <v>1727</v>
      </c>
      <c r="Q116" s="1">
        <v>36</v>
      </c>
      <c r="R116" s="1">
        <v>1408</v>
      </c>
      <c r="S116" s="1">
        <v>234</v>
      </c>
      <c r="T116" s="1">
        <v>780</v>
      </c>
      <c r="U116" s="1">
        <v>21</v>
      </c>
      <c r="V116" s="1">
        <v>1786</v>
      </c>
      <c r="W116" s="1">
        <v>1756</v>
      </c>
      <c r="X116" s="1">
        <v>3191</v>
      </c>
      <c r="Y116" s="1">
        <v>244</v>
      </c>
      <c r="Z116" s="1">
        <v>4696</v>
      </c>
      <c r="AA116" s="1">
        <v>338</v>
      </c>
      <c r="AB116" s="1">
        <v>866</v>
      </c>
      <c r="AC116" s="1">
        <v>350</v>
      </c>
      <c r="AD116" s="1">
        <v>80</v>
      </c>
      <c r="AE116" s="1">
        <v>801</v>
      </c>
      <c r="AF116" s="1">
        <v>897</v>
      </c>
      <c r="AG116" s="1">
        <v>211</v>
      </c>
      <c r="AH116" s="1">
        <v>1030</v>
      </c>
      <c r="AI116" s="1">
        <v>331</v>
      </c>
      <c r="AJ116" s="1">
        <v>794</v>
      </c>
      <c r="AK116" s="1">
        <v>19</v>
      </c>
      <c r="AL116" s="1">
        <v>925</v>
      </c>
      <c r="AM116" s="1">
        <v>7</v>
      </c>
      <c r="AN116" s="1">
        <v>827</v>
      </c>
      <c r="AO116" s="1">
        <v>682</v>
      </c>
      <c r="AP116" s="1">
        <v>537</v>
      </c>
      <c r="AQ116" s="1">
        <v>2846</v>
      </c>
      <c r="AR116" s="1">
        <v>398</v>
      </c>
      <c r="AS116" s="4">
        <v>626</v>
      </c>
      <c r="AT116" s="4">
        <v>1337</v>
      </c>
      <c r="AU116" s="4">
        <v>1713</v>
      </c>
      <c r="AV116" s="9">
        <v>553</v>
      </c>
      <c r="AW116" s="9">
        <v>459</v>
      </c>
      <c r="AX116" s="5"/>
      <c r="AY116" s="5"/>
      <c r="AZ116" s="5"/>
      <c r="BA116" s="5"/>
      <c r="BB116" s="5"/>
    </row>
    <row r="117" spans="1:54" x14ac:dyDescent="0.2">
      <c r="A117" s="2">
        <v>44438</v>
      </c>
      <c r="B117" s="1">
        <v>788</v>
      </c>
      <c r="C117" s="1">
        <v>17</v>
      </c>
      <c r="D117" s="1">
        <v>20</v>
      </c>
      <c r="E117" s="1">
        <v>0</v>
      </c>
      <c r="F117" s="1">
        <v>2</v>
      </c>
      <c r="G117" s="1">
        <v>315</v>
      </c>
      <c r="H117" s="1">
        <v>2443</v>
      </c>
      <c r="I117" s="1">
        <v>452</v>
      </c>
      <c r="J117" s="1">
        <v>734</v>
      </c>
      <c r="K117" s="1">
        <v>1312</v>
      </c>
      <c r="L117" s="1">
        <v>166</v>
      </c>
      <c r="M117" s="1">
        <v>29</v>
      </c>
      <c r="N117" s="1">
        <v>767</v>
      </c>
      <c r="O117" s="1">
        <v>3785</v>
      </c>
      <c r="P117" s="1">
        <v>11</v>
      </c>
      <c r="Q117" s="1">
        <v>0</v>
      </c>
      <c r="R117" s="1">
        <v>135</v>
      </c>
      <c r="S117" s="1">
        <v>15</v>
      </c>
      <c r="T117" s="1">
        <v>454</v>
      </c>
      <c r="U117" s="1">
        <v>2612</v>
      </c>
      <c r="V117" s="1">
        <v>1462</v>
      </c>
      <c r="W117" s="1">
        <v>4675</v>
      </c>
      <c r="X117" s="1">
        <v>11790</v>
      </c>
      <c r="Y117" s="1">
        <v>938</v>
      </c>
      <c r="Z117" s="1">
        <v>1965</v>
      </c>
      <c r="AA117" s="1">
        <v>114</v>
      </c>
      <c r="AB117" s="1">
        <v>178</v>
      </c>
      <c r="AC117" s="1">
        <v>79</v>
      </c>
      <c r="AD117" s="1">
        <v>187</v>
      </c>
      <c r="AE117" s="1">
        <v>73</v>
      </c>
      <c r="AF117" s="1">
        <v>9</v>
      </c>
      <c r="AG117" s="1">
        <v>240</v>
      </c>
      <c r="AH117" s="1">
        <v>1322</v>
      </c>
      <c r="AI117" s="1">
        <v>91</v>
      </c>
      <c r="AJ117" s="1">
        <v>1792</v>
      </c>
      <c r="AK117" s="1">
        <v>36</v>
      </c>
      <c r="AL117" s="1">
        <v>1498</v>
      </c>
      <c r="AM117" s="1">
        <v>908</v>
      </c>
      <c r="AN117" s="1">
        <v>1100</v>
      </c>
      <c r="AO117" s="1">
        <v>1716</v>
      </c>
      <c r="AP117" s="1">
        <v>836</v>
      </c>
      <c r="AQ117" s="1">
        <v>1843</v>
      </c>
      <c r="AR117" s="1">
        <v>356</v>
      </c>
      <c r="AS117" s="4">
        <v>803</v>
      </c>
      <c r="AT117" s="4">
        <v>1667</v>
      </c>
      <c r="AU117" s="4">
        <v>509</v>
      </c>
      <c r="AV117" s="9">
        <v>505</v>
      </c>
      <c r="AW117" s="9">
        <v>857</v>
      </c>
      <c r="AX117" s="5"/>
      <c r="AY117" s="5"/>
      <c r="AZ117" s="5"/>
      <c r="BA117" s="5"/>
      <c r="BB117" s="5"/>
    </row>
    <row r="118" spans="1:54" x14ac:dyDescent="0.2">
      <c r="A118" s="2">
        <v>44439</v>
      </c>
      <c r="B118" s="1">
        <v>577</v>
      </c>
      <c r="C118" s="1">
        <v>1066</v>
      </c>
      <c r="D118" s="1">
        <v>636</v>
      </c>
      <c r="E118" s="1">
        <v>26</v>
      </c>
      <c r="F118" s="1">
        <v>2</v>
      </c>
      <c r="G118" s="1">
        <v>780</v>
      </c>
      <c r="H118" s="1">
        <v>2866</v>
      </c>
      <c r="I118" s="1">
        <v>4</v>
      </c>
      <c r="J118" s="1">
        <v>1661</v>
      </c>
      <c r="K118" s="1">
        <v>941</v>
      </c>
      <c r="L118" s="1">
        <v>771</v>
      </c>
      <c r="M118" s="1">
        <v>254</v>
      </c>
      <c r="N118" s="1">
        <v>705</v>
      </c>
      <c r="O118" s="1">
        <v>5209</v>
      </c>
      <c r="P118" s="1">
        <v>93</v>
      </c>
      <c r="Q118" s="1">
        <v>0</v>
      </c>
      <c r="R118" s="1">
        <v>435</v>
      </c>
      <c r="S118" s="1">
        <v>67</v>
      </c>
      <c r="T118" s="1">
        <v>1024</v>
      </c>
      <c r="U118" s="1">
        <v>723</v>
      </c>
      <c r="V118" s="1">
        <v>2583</v>
      </c>
      <c r="W118" s="1">
        <v>201</v>
      </c>
      <c r="X118" s="1">
        <v>3033</v>
      </c>
      <c r="Y118" s="1">
        <v>1653</v>
      </c>
      <c r="Z118" s="1">
        <v>246</v>
      </c>
      <c r="AA118" s="1">
        <v>419</v>
      </c>
      <c r="AB118" s="1">
        <v>4438</v>
      </c>
      <c r="AC118" s="1">
        <v>53</v>
      </c>
      <c r="AD118" s="1">
        <v>674</v>
      </c>
      <c r="AE118" s="6">
        <v>0</v>
      </c>
      <c r="AF118" s="1">
        <v>98</v>
      </c>
      <c r="AG118" s="1">
        <v>165</v>
      </c>
      <c r="AH118" s="1">
        <v>80</v>
      </c>
      <c r="AI118" s="1">
        <v>51</v>
      </c>
      <c r="AJ118" s="1">
        <v>1888</v>
      </c>
      <c r="AK118" s="1">
        <v>1058</v>
      </c>
      <c r="AL118" s="1">
        <v>1083</v>
      </c>
      <c r="AM118" s="1">
        <v>1859</v>
      </c>
      <c r="AN118" s="1">
        <v>1560</v>
      </c>
      <c r="AO118" s="1">
        <v>1651</v>
      </c>
      <c r="AP118" s="1">
        <v>945</v>
      </c>
      <c r="AQ118" s="1">
        <v>2648</v>
      </c>
      <c r="AR118" s="1">
        <v>811</v>
      </c>
      <c r="AS118" s="4">
        <v>1090</v>
      </c>
      <c r="AT118" s="4">
        <v>1558</v>
      </c>
      <c r="AU118" s="4">
        <v>591</v>
      </c>
      <c r="AV118" s="9">
        <v>451</v>
      </c>
      <c r="AW118" s="9">
        <v>875</v>
      </c>
      <c r="AX118" s="5"/>
      <c r="AY118" s="5"/>
      <c r="AZ118" s="5"/>
      <c r="BA118" s="5"/>
      <c r="BB118" s="5"/>
    </row>
    <row r="119" spans="1:54" x14ac:dyDescent="0.2">
      <c r="A119" s="2">
        <v>44440</v>
      </c>
      <c r="B119" s="1">
        <v>314</v>
      </c>
      <c r="C119" s="1">
        <v>676</v>
      </c>
      <c r="D119" s="1">
        <v>99</v>
      </c>
      <c r="E119" s="1">
        <v>0</v>
      </c>
      <c r="F119" s="1">
        <v>20</v>
      </c>
      <c r="G119" s="1">
        <v>1430</v>
      </c>
      <c r="H119" s="1">
        <v>5931</v>
      </c>
      <c r="I119" s="1">
        <v>715</v>
      </c>
      <c r="J119" s="1">
        <v>1648</v>
      </c>
      <c r="K119" s="1">
        <v>1482</v>
      </c>
      <c r="L119" s="1">
        <v>1300</v>
      </c>
      <c r="M119" s="1">
        <v>167</v>
      </c>
      <c r="N119" s="1">
        <v>2069</v>
      </c>
      <c r="O119" s="1">
        <v>4812</v>
      </c>
      <c r="P119" s="1">
        <v>242</v>
      </c>
      <c r="Q119" s="1">
        <v>8</v>
      </c>
      <c r="R119" s="1">
        <v>23</v>
      </c>
      <c r="S119" s="1">
        <v>24</v>
      </c>
      <c r="T119" s="1">
        <v>1207</v>
      </c>
      <c r="U119" s="1">
        <v>2394</v>
      </c>
      <c r="V119" s="1">
        <v>850</v>
      </c>
      <c r="W119" s="1">
        <v>1018</v>
      </c>
      <c r="X119" s="1">
        <v>1322</v>
      </c>
      <c r="Y119" s="1">
        <v>2956</v>
      </c>
      <c r="Z119" s="1">
        <v>55</v>
      </c>
      <c r="AA119" s="1">
        <v>1799</v>
      </c>
      <c r="AB119" s="1">
        <v>1098</v>
      </c>
      <c r="AC119" s="1">
        <v>842</v>
      </c>
      <c r="AD119" s="1">
        <v>169</v>
      </c>
      <c r="AE119" s="6">
        <v>0</v>
      </c>
      <c r="AF119" s="1">
        <v>1086</v>
      </c>
      <c r="AG119" s="1">
        <v>650</v>
      </c>
      <c r="AH119" s="6">
        <v>0</v>
      </c>
      <c r="AI119" s="1">
        <v>66</v>
      </c>
      <c r="AJ119" s="1">
        <v>1822</v>
      </c>
      <c r="AK119" s="1">
        <v>286</v>
      </c>
      <c r="AL119" s="1">
        <v>1338</v>
      </c>
      <c r="AM119" s="1">
        <v>1564</v>
      </c>
      <c r="AN119" s="1">
        <v>1160</v>
      </c>
      <c r="AO119" s="1">
        <v>1537</v>
      </c>
      <c r="AP119" s="1">
        <v>876</v>
      </c>
      <c r="AQ119" s="1">
        <v>4073</v>
      </c>
      <c r="AR119" s="1">
        <v>2363</v>
      </c>
      <c r="AS119" s="4">
        <v>95</v>
      </c>
      <c r="AT119" s="4">
        <v>1480</v>
      </c>
      <c r="AU119" s="4">
        <v>1218</v>
      </c>
      <c r="AV119" s="9">
        <v>38</v>
      </c>
      <c r="AW119" s="9">
        <v>771</v>
      </c>
      <c r="AX119" s="5"/>
      <c r="AY119" s="5"/>
      <c r="AZ119" s="5"/>
      <c r="BA119" s="5"/>
      <c r="BB119" s="5"/>
    </row>
    <row r="120" spans="1:54" x14ac:dyDescent="0.2">
      <c r="A120" s="2">
        <v>44441</v>
      </c>
      <c r="B120" s="1">
        <v>124</v>
      </c>
      <c r="C120" s="1">
        <v>161</v>
      </c>
      <c r="D120" s="1">
        <v>3</v>
      </c>
      <c r="E120" s="1">
        <v>24</v>
      </c>
      <c r="F120" s="1">
        <v>3290</v>
      </c>
      <c r="G120" s="1">
        <v>1683</v>
      </c>
      <c r="H120" s="1">
        <v>2370</v>
      </c>
      <c r="I120" s="1">
        <v>38</v>
      </c>
      <c r="J120" s="1">
        <v>1904</v>
      </c>
      <c r="K120" s="1">
        <v>1223</v>
      </c>
      <c r="L120" s="1">
        <v>1864</v>
      </c>
      <c r="M120" s="1">
        <v>863</v>
      </c>
      <c r="N120" s="1">
        <v>466</v>
      </c>
      <c r="O120" s="1">
        <v>2378</v>
      </c>
      <c r="P120" s="1">
        <v>1004</v>
      </c>
      <c r="Q120" s="1">
        <v>13</v>
      </c>
      <c r="R120" s="1">
        <v>610</v>
      </c>
      <c r="S120" s="1">
        <v>7</v>
      </c>
      <c r="T120" s="1">
        <v>499</v>
      </c>
      <c r="U120" s="1">
        <v>3368</v>
      </c>
      <c r="V120" s="1">
        <v>2610</v>
      </c>
      <c r="W120" s="1">
        <v>850</v>
      </c>
      <c r="X120" s="6">
        <v>0</v>
      </c>
      <c r="Y120" s="1">
        <v>4207</v>
      </c>
      <c r="Z120" s="1">
        <v>0</v>
      </c>
      <c r="AA120" s="1">
        <v>2888</v>
      </c>
      <c r="AB120" s="1">
        <v>291</v>
      </c>
      <c r="AC120" s="1">
        <v>387</v>
      </c>
      <c r="AD120" s="1">
        <v>502</v>
      </c>
      <c r="AE120" s="6">
        <v>0</v>
      </c>
      <c r="AF120" s="1">
        <v>1361</v>
      </c>
      <c r="AG120" s="1">
        <v>434</v>
      </c>
      <c r="AH120" s="6">
        <v>0</v>
      </c>
      <c r="AI120" s="1">
        <v>60</v>
      </c>
      <c r="AJ120" s="1">
        <v>1176</v>
      </c>
      <c r="AK120" s="1">
        <v>483</v>
      </c>
      <c r="AL120" s="1">
        <v>1343</v>
      </c>
      <c r="AM120" s="1">
        <v>1233</v>
      </c>
      <c r="AN120" s="1">
        <v>1159</v>
      </c>
      <c r="AO120" s="1">
        <v>1974</v>
      </c>
      <c r="AP120" s="1">
        <v>1309</v>
      </c>
      <c r="AQ120" s="1">
        <v>6820</v>
      </c>
      <c r="AR120" s="1">
        <v>2213</v>
      </c>
      <c r="AS120" s="4">
        <v>590</v>
      </c>
      <c r="AT120" s="4">
        <v>1951</v>
      </c>
      <c r="AU120" s="4">
        <v>1466</v>
      </c>
      <c r="AV120" s="9">
        <v>6</v>
      </c>
      <c r="AW120" s="9">
        <v>792</v>
      </c>
      <c r="AX120" s="5"/>
      <c r="AY120" s="5"/>
      <c r="AZ120" s="5"/>
      <c r="BA120" s="5"/>
      <c r="BB120" s="5"/>
    </row>
    <row r="121" spans="1:54" x14ac:dyDescent="0.2">
      <c r="A121" s="2">
        <v>44442</v>
      </c>
      <c r="B121" s="1">
        <v>45</v>
      </c>
      <c r="C121" s="1">
        <v>441</v>
      </c>
      <c r="D121" s="1">
        <v>303</v>
      </c>
      <c r="E121" s="1">
        <v>539</v>
      </c>
      <c r="F121" s="1">
        <v>3216</v>
      </c>
      <c r="G121" s="1">
        <v>18</v>
      </c>
      <c r="H121" s="1">
        <v>2356</v>
      </c>
      <c r="I121" s="1">
        <v>215</v>
      </c>
      <c r="J121" s="1">
        <v>0</v>
      </c>
      <c r="K121" s="1">
        <v>839</v>
      </c>
      <c r="L121" s="1">
        <v>6572</v>
      </c>
      <c r="M121" s="1">
        <v>12</v>
      </c>
      <c r="N121" s="1">
        <v>890</v>
      </c>
      <c r="O121" s="1">
        <v>3755</v>
      </c>
      <c r="P121" s="1">
        <v>151</v>
      </c>
      <c r="Q121" s="1">
        <v>14</v>
      </c>
      <c r="R121" s="1">
        <v>413</v>
      </c>
      <c r="S121" s="1">
        <v>80</v>
      </c>
      <c r="T121" s="1">
        <v>255</v>
      </c>
      <c r="U121" s="1">
        <v>4159</v>
      </c>
      <c r="V121" s="1">
        <v>1524</v>
      </c>
      <c r="W121" s="1">
        <v>534</v>
      </c>
      <c r="X121" s="6">
        <v>0</v>
      </c>
      <c r="Y121" s="1">
        <v>3985</v>
      </c>
      <c r="Z121" s="1">
        <v>0</v>
      </c>
      <c r="AA121" s="1">
        <v>754</v>
      </c>
      <c r="AB121" s="1">
        <v>2441</v>
      </c>
      <c r="AC121" s="1">
        <v>81</v>
      </c>
      <c r="AD121" s="1">
        <v>1656</v>
      </c>
      <c r="AE121" s="6">
        <v>0</v>
      </c>
      <c r="AF121" s="1">
        <v>1346</v>
      </c>
      <c r="AG121" s="1">
        <v>137</v>
      </c>
      <c r="AH121" s="6">
        <v>0</v>
      </c>
      <c r="AI121" s="1">
        <v>129</v>
      </c>
      <c r="AJ121" s="1">
        <v>1822</v>
      </c>
      <c r="AK121" s="1">
        <v>852</v>
      </c>
      <c r="AL121" s="1">
        <v>532</v>
      </c>
      <c r="AM121" s="1">
        <v>1063</v>
      </c>
      <c r="AN121" s="1">
        <v>1497</v>
      </c>
      <c r="AO121" s="1">
        <v>1680</v>
      </c>
      <c r="AP121" s="1">
        <v>363</v>
      </c>
      <c r="AQ121" s="1">
        <v>5151</v>
      </c>
      <c r="AR121" s="1">
        <v>2732</v>
      </c>
      <c r="AS121" s="4">
        <v>488</v>
      </c>
      <c r="AT121" s="4">
        <v>2228</v>
      </c>
      <c r="AU121" s="4">
        <v>982</v>
      </c>
      <c r="AV121" s="9">
        <v>8</v>
      </c>
      <c r="AW121" s="9">
        <v>337</v>
      </c>
      <c r="AX121" s="5"/>
      <c r="AY121" s="5"/>
      <c r="AZ121" s="5"/>
      <c r="BA121" s="5"/>
      <c r="BB121" s="5"/>
    </row>
    <row r="122" spans="1:54" x14ac:dyDescent="0.2">
      <c r="A122" s="2">
        <v>44443</v>
      </c>
      <c r="B122" s="1">
        <v>30</v>
      </c>
      <c r="C122" s="1">
        <v>5</v>
      </c>
      <c r="D122" s="1">
        <v>731</v>
      </c>
      <c r="E122" s="1">
        <v>3</v>
      </c>
      <c r="F122" s="1">
        <v>3625</v>
      </c>
      <c r="G122" s="1">
        <v>2244</v>
      </c>
      <c r="H122" s="1">
        <v>4053</v>
      </c>
      <c r="I122" s="1">
        <v>1287</v>
      </c>
      <c r="J122" s="1">
        <v>0</v>
      </c>
      <c r="K122" s="1">
        <v>1292</v>
      </c>
      <c r="L122" s="1">
        <v>9343</v>
      </c>
      <c r="M122" s="1">
        <v>196</v>
      </c>
      <c r="N122" s="1">
        <v>7</v>
      </c>
      <c r="O122" s="1">
        <v>478</v>
      </c>
      <c r="P122" s="1">
        <v>551</v>
      </c>
      <c r="Q122" s="1">
        <v>2</v>
      </c>
      <c r="R122" s="1">
        <v>2</v>
      </c>
      <c r="S122" s="1">
        <v>940</v>
      </c>
      <c r="T122" s="1">
        <v>6283</v>
      </c>
      <c r="U122" s="1">
        <v>1075</v>
      </c>
      <c r="V122" s="1">
        <v>308</v>
      </c>
      <c r="W122" s="1">
        <v>1261</v>
      </c>
      <c r="X122" s="1">
        <v>341</v>
      </c>
      <c r="Y122" s="1">
        <v>950</v>
      </c>
      <c r="Z122" s="1">
        <v>0</v>
      </c>
      <c r="AA122" s="1">
        <v>2904</v>
      </c>
      <c r="AB122" s="1">
        <v>575</v>
      </c>
      <c r="AC122" s="1">
        <v>68</v>
      </c>
      <c r="AD122" s="1">
        <v>316</v>
      </c>
      <c r="AE122" s="6">
        <v>0</v>
      </c>
      <c r="AF122" s="1">
        <v>209</v>
      </c>
      <c r="AG122" s="1">
        <v>344</v>
      </c>
      <c r="AH122" s="1">
        <v>588</v>
      </c>
      <c r="AI122" s="1">
        <v>553</v>
      </c>
      <c r="AJ122" s="1">
        <v>1598</v>
      </c>
      <c r="AK122" s="1">
        <v>745</v>
      </c>
      <c r="AL122" s="1">
        <v>572</v>
      </c>
      <c r="AM122" s="1">
        <v>220</v>
      </c>
      <c r="AN122" s="1">
        <v>2245</v>
      </c>
      <c r="AO122" s="1">
        <v>2212</v>
      </c>
      <c r="AP122" s="1">
        <v>511</v>
      </c>
      <c r="AQ122" s="1">
        <v>4801</v>
      </c>
      <c r="AR122" s="1">
        <v>2471</v>
      </c>
      <c r="AS122" s="4">
        <v>434</v>
      </c>
      <c r="AT122" s="4">
        <v>2938</v>
      </c>
      <c r="AU122" s="4">
        <v>1192</v>
      </c>
      <c r="AV122" s="9">
        <v>840</v>
      </c>
      <c r="AW122" s="9">
        <v>295</v>
      </c>
      <c r="AX122" s="5"/>
      <c r="AY122" s="5"/>
      <c r="AZ122" s="5"/>
      <c r="BA122" s="5"/>
      <c r="BB122" s="5"/>
    </row>
    <row r="123" spans="1:54" x14ac:dyDescent="0.2">
      <c r="A123" s="2">
        <v>44444</v>
      </c>
      <c r="B123" s="1">
        <v>189</v>
      </c>
      <c r="C123" s="1">
        <v>31</v>
      </c>
      <c r="D123" s="1">
        <v>2178</v>
      </c>
      <c r="E123" s="1">
        <v>1026</v>
      </c>
      <c r="F123" s="1">
        <v>1455</v>
      </c>
      <c r="G123" s="1">
        <v>2890</v>
      </c>
      <c r="H123" s="1">
        <v>3571</v>
      </c>
      <c r="I123" s="1">
        <v>2244</v>
      </c>
      <c r="J123" s="1">
        <v>956</v>
      </c>
      <c r="K123" s="1">
        <v>1779</v>
      </c>
      <c r="L123" s="1">
        <v>2137</v>
      </c>
      <c r="M123" s="1">
        <v>5068</v>
      </c>
      <c r="N123" s="1">
        <v>1685</v>
      </c>
      <c r="O123" s="1">
        <v>3037</v>
      </c>
      <c r="P123" s="1">
        <v>590</v>
      </c>
      <c r="Q123" s="1">
        <v>535</v>
      </c>
      <c r="R123" s="1">
        <v>26</v>
      </c>
      <c r="S123" s="1">
        <v>467</v>
      </c>
      <c r="T123" s="1">
        <v>895</v>
      </c>
      <c r="U123" s="1">
        <v>966</v>
      </c>
      <c r="V123" s="6">
        <v>0</v>
      </c>
      <c r="W123" s="1">
        <v>4633</v>
      </c>
      <c r="X123" s="1">
        <v>38</v>
      </c>
      <c r="Y123" s="1">
        <v>1768</v>
      </c>
      <c r="Z123" s="1">
        <v>2695</v>
      </c>
      <c r="AA123" s="1">
        <v>37</v>
      </c>
      <c r="AB123" s="1">
        <v>512</v>
      </c>
      <c r="AC123" s="1">
        <v>639</v>
      </c>
      <c r="AD123" s="1">
        <v>365</v>
      </c>
      <c r="AE123" s="6">
        <v>0</v>
      </c>
      <c r="AF123" s="1">
        <v>1297</v>
      </c>
      <c r="AG123" s="1">
        <v>502</v>
      </c>
      <c r="AH123" s="1">
        <v>9</v>
      </c>
      <c r="AI123" s="1">
        <v>573</v>
      </c>
      <c r="AJ123" s="1">
        <v>641</v>
      </c>
      <c r="AK123" s="1">
        <v>943</v>
      </c>
      <c r="AL123" s="1">
        <v>784</v>
      </c>
      <c r="AM123" s="1">
        <v>475</v>
      </c>
      <c r="AN123" s="1">
        <v>2056</v>
      </c>
      <c r="AO123" s="1">
        <v>1374</v>
      </c>
      <c r="AP123" s="1">
        <v>572</v>
      </c>
      <c r="AQ123" s="1">
        <v>3588</v>
      </c>
      <c r="AR123" s="1">
        <v>3462</v>
      </c>
      <c r="AS123" s="4">
        <v>125</v>
      </c>
      <c r="AT123" s="4">
        <v>3113</v>
      </c>
      <c r="AU123" s="4">
        <v>613</v>
      </c>
      <c r="AV123" s="9">
        <v>428</v>
      </c>
      <c r="AW123" s="9">
        <v>13</v>
      </c>
      <c r="AX123" s="5"/>
      <c r="AY123" s="5"/>
      <c r="AZ123" s="5"/>
      <c r="BA123" s="5"/>
      <c r="BB123" s="5"/>
    </row>
    <row r="124" spans="1:54" x14ac:dyDescent="0.2">
      <c r="A124" s="2">
        <v>44445</v>
      </c>
      <c r="B124" s="1">
        <v>455</v>
      </c>
      <c r="C124" s="1">
        <v>54</v>
      </c>
      <c r="D124" s="1">
        <v>173</v>
      </c>
      <c r="E124" s="1">
        <v>339</v>
      </c>
      <c r="F124" s="1">
        <v>1325</v>
      </c>
      <c r="G124" s="1">
        <v>3800</v>
      </c>
      <c r="H124" s="1">
        <v>1022</v>
      </c>
      <c r="I124" s="1">
        <v>691</v>
      </c>
      <c r="J124" s="1">
        <v>222</v>
      </c>
      <c r="K124" s="1">
        <v>2795</v>
      </c>
      <c r="L124" s="1">
        <v>150</v>
      </c>
      <c r="M124" s="1">
        <v>1020</v>
      </c>
      <c r="N124" s="1">
        <v>1522</v>
      </c>
      <c r="O124" s="1">
        <v>3585</v>
      </c>
      <c r="P124" s="1">
        <v>423</v>
      </c>
      <c r="Q124" s="1">
        <v>434</v>
      </c>
      <c r="R124" s="1">
        <v>26</v>
      </c>
      <c r="S124" s="1">
        <v>3796</v>
      </c>
      <c r="T124" s="1">
        <v>763</v>
      </c>
      <c r="U124" s="1">
        <v>0</v>
      </c>
      <c r="V124" s="6">
        <v>0</v>
      </c>
      <c r="W124" s="1">
        <v>3902</v>
      </c>
      <c r="X124" s="6">
        <v>0</v>
      </c>
      <c r="Y124" s="1">
        <v>3828</v>
      </c>
      <c r="Z124" s="1">
        <v>873</v>
      </c>
      <c r="AA124" s="1">
        <v>60</v>
      </c>
      <c r="AB124" s="1">
        <v>58</v>
      </c>
      <c r="AC124" s="1">
        <v>349</v>
      </c>
      <c r="AD124" s="1">
        <v>1296</v>
      </c>
      <c r="AE124" s="1">
        <v>121</v>
      </c>
      <c r="AF124" s="1">
        <v>1821</v>
      </c>
      <c r="AG124" s="1">
        <v>148</v>
      </c>
      <c r="AH124" s="1">
        <v>150</v>
      </c>
      <c r="AI124" s="1">
        <v>178</v>
      </c>
      <c r="AJ124" s="1">
        <v>1712</v>
      </c>
      <c r="AK124" s="1">
        <v>1911</v>
      </c>
      <c r="AL124" s="1">
        <v>287</v>
      </c>
      <c r="AM124" s="1">
        <v>19</v>
      </c>
      <c r="AN124" s="1">
        <v>1721</v>
      </c>
      <c r="AO124" s="1">
        <v>1951</v>
      </c>
      <c r="AP124" s="1">
        <v>87</v>
      </c>
      <c r="AQ124" s="1">
        <v>2741</v>
      </c>
      <c r="AR124" s="1">
        <v>2160</v>
      </c>
      <c r="AS124" s="4">
        <v>31</v>
      </c>
      <c r="AT124" s="4">
        <v>1971</v>
      </c>
      <c r="AU124" s="4">
        <v>817</v>
      </c>
      <c r="AV124" s="9">
        <v>41</v>
      </c>
      <c r="AW124" s="9">
        <v>174</v>
      </c>
      <c r="AX124" s="5"/>
      <c r="AY124" s="5"/>
      <c r="AZ124" s="5"/>
      <c r="BA124" s="5"/>
      <c r="BB124" s="5"/>
    </row>
    <row r="125" spans="1:54" x14ac:dyDescent="0.2">
      <c r="A125" s="2">
        <v>44446</v>
      </c>
      <c r="B125" s="1">
        <v>59</v>
      </c>
      <c r="C125" s="1">
        <v>7065</v>
      </c>
      <c r="D125" s="1">
        <v>337</v>
      </c>
      <c r="E125" s="1">
        <v>34</v>
      </c>
      <c r="F125" s="1">
        <v>214</v>
      </c>
      <c r="G125" s="1">
        <v>4267</v>
      </c>
      <c r="H125" s="1">
        <v>18</v>
      </c>
      <c r="I125" s="1">
        <v>870</v>
      </c>
      <c r="J125" s="1">
        <v>188</v>
      </c>
      <c r="K125" s="1">
        <v>6604</v>
      </c>
      <c r="L125" s="1">
        <v>150</v>
      </c>
      <c r="M125" s="1">
        <v>0</v>
      </c>
      <c r="N125" s="1">
        <v>3243</v>
      </c>
      <c r="O125" s="1">
        <v>1764</v>
      </c>
      <c r="P125" s="1">
        <v>240</v>
      </c>
      <c r="Q125" s="1">
        <v>348</v>
      </c>
      <c r="R125" s="1">
        <v>0</v>
      </c>
      <c r="S125" s="1">
        <v>162</v>
      </c>
      <c r="T125" s="1">
        <v>183</v>
      </c>
      <c r="U125" s="1">
        <v>60</v>
      </c>
      <c r="V125" s="1">
        <v>88</v>
      </c>
      <c r="W125" s="1">
        <v>920</v>
      </c>
      <c r="X125" s="6">
        <v>0</v>
      </c>
      <c r="Y125" s="1">
        <v>468</v>
      </c>
      <c r="Z125" s="1">
        <v>5</v>
      </c>
      <c r="AA125" s="1">
        <v>112</v>
      </c>
      <c r="AB125" s="1">
        <v>705</v>
      </c>
      <c r="AC125" s="1">
        <v>28</v>
      </c>
      <c r="AD125" s="1">
        <v>273</v>
      </c>
      <c r="AE125" s="6">
        <v>0</v>
      </c>
      <c r="AF125" s="1">
        <v>622</v>
      </c>
      <c r="AG125" s="6">
        <v>0</v>
      </c>
      <c r="AH125" s="1">
        <v>129</v>
      </c>
      <c r="AI125" s="1">
        <v>152</v>
      </c>
      <c r="AJ125" s="1">
        <v>1302</v>
      </c>
      <c r="AK125" s="1">
        <v>2102</v>
      </c>
      <c r="AL125" s="1">
        <v>168</v>
      </c>
      <c r="AM125" s="1">
        <v>128</v>
      </c>
      <c r="AN125" s="1">
        <v>1430</v>
      </c>
      <c r="AO125" s="1">
        <v>1235</v>
      </c>
      <c r="AP125" s="1">
        <v>540</v>
      </c>
      <c r="AQ125" s="1">
        <v>2172</v>
      </c>
      <c r="AR125" s="1">
        <v>2200</v>
      </c>
      <c r="AS125" s="4">
        <v>-1</v>
      </c>
      <c r="AT125" s="4">
        <v>1078</v>
      </c>
      <c r="AU125" s="4">
        <v>1685</v>
      </c>
      <c r="AV125" s="9">
        <v>1769</v>
      </c>
      <c r="AW125" s="9">
        <v>638</v>
      </c>
      <c r="AX125" s="5"/>
      <c r="AY125" s="5"/>
      <c r="AZ125" s="5"/>
      <c r="BA125" s="5"/>
      <c r="BB125" s="5"/>
    </row>
    <row r="126" spans="1:54" x14ac:dyDescent="0.2">
      <c r="A126" s="2">
        <v>44447</v>
      </c>
      <c r="B126" s="1">
        <v>5</v>
      </c>
      <c r="C126" s="1">
        <v>2</v>
      </c>
      <c r="D126" s="1">
        <v>9</v>
      </c>
      <c r="E126" s="1">
        <v>6103</v>
      </c>
      <c r="F126" s="1">
        <v>137</v>
      </c>
      <c r="G126" s="1">
        <v>2656</v>
      </c>
      <c r="H126" s="1">
        <v>0</v>
      </c>
      <c r="I126" s="1">
        <v>20</v>
      </c>
      <c r="J126" s="1">
        <v>369</v>
      </c>
      <c r="K126" s="1">
        <v>3019</v>
      </c>
      <c r="L126" s="1">
        <v>150</v>
      </c>
      <c r="M126" s="1">
        <v>2</v>
      </c>
      <c r="N126" s="1">
        <v>475</v>
      </c>
      <c r="O126" s="1">
        <v>3018</v>
      </c>
      <c r="P126" s="1">
        <v>1603</v>
      </c>
      <c r="Q126" s="1">
        <v>1108</v>
      </c>
      <c r="R126" s="1">
        <v>0</v>
      </c>
      <c r="S126" s="1">
        <v>1129</v>
      </c>
      <c r="T126" s="1">
        <v>0</v>
      </c>
      <c r="U126" s="1">
        <v>19</v>
      </c>
      <c r="V126" s="6">
        <v>0</v>
      </c>
      <c r="W126" s="1">
        <v>810</v>
      </c>
      <c r="X126" s="6">
        <v>0</v>
      </c>
      <c r="Y126" s="1">
        <v>5024</v>
      </c>
      <c r="Z126" s="1">
        <v>14</v>
      </c>
      <c r="AA126" s="1">
        <v>1938</v>
      </c>
      <c r="AB126" s="1">
        <v>73</v>
      </c>
      <c r="AC126" s="1">
        <v>220</v>
      </c>
      <c r="AD126" s="1">
        <v>148</v>
      </c>
      <c r="AE126" s="1">
        <v>39</v>
      </c>
      <c r="AF126" s="1">
        <v>2704</v>
      </c>
      <c r="AG126" s="1">
        <v>380</v>
      </c>
      <c r="AH126" s="1">
        <v>381</v>
      </c>
      <c r="AI126" s="1">
        <v>156</v>
      </c>
      <c r="AJ126" s="1">
        <v>1033</v>
      </c>
      <c r="AK126" s="1">
        <v>1859</v>
      </c>
      <c r="AL126" s="1">
        <v>372</v>
      </c>
      <c r="AM126" s="1">
        <v>8</v>
      </c>
      <c r="AN126" s="1">
        <v>887</v>
      </c>
      <c r="AO126" s="1">
        <v>306</v>
      </c>
      <c r="AP126" s="1">
        <v>546</v>
      </c>
      <c r="AQ126" s="1">
        <v>2125</v>
      </c>
      <c r="AR126" s="1">
        <v>1436</v>
      </c>
      <c r="AS126" s="4">
        <v>529</v>
      </c>
      <c r="AT126" s="4">
        <v>2838</v>
      </c>
      <c r="AU126" s="4">
        <v>1150</v>
      </c>
      <c r="AV126" s="9">
        <v>728</v>
      </c>
      <c r="AW126" s="9">
        <v>803</v>
      </c>
      <c r="AX126" s="5"/>
      <c r="AY126" s="5"/>
      <c r="AZ126" s="5"/>
      <c r="BA126" s="5"/>
      <c r="BB126" s="5"/>
    </row>
    <row r="127" spans="1:54" x14ac:dyDescent="0.2">
      <c r="A127" s="2">
        <v>44448</v>
      </c>
      <c r="B127" s="1">
        <v>48</v>
      </c>
      <c r="C127" s="1">
        <v>1089</v>
      </c>
      <c r="D127" s="1">
        <v>474</v>
      </c>
      <c r="E127" s="1">
        <v>2091</v>
      </c>
      <c r="F127" s="1">
        <v>5</v>
      </c>
      <c r="G127" s="1">
        <v>740</v>
      </c>
      <c r="H127" s="1">
        <v>0</v>
      </c>
      <c r="I127" s="1">
        <v>343</v>
      </c>
      <c r="J127" s="1">
        <v>268</v>
      </c>
      <c r="K127" s="1">
        <v>6189</v>
      </c>
      <c r="L127" s="1">
        <v>150</v>
      </c>
      <c r="M127" s="1">
        <v>0</v>
      </c>
      <c r="N127" s="1">
        <v>3541</v>
      </c>
      <c r="O127" s="1">
        <v>1838</v>
      </c>
      <c r="P127" s="1">
        <v>668</v>
      </c>
      <c r="Q127" s="1">
        <v>390</v>
      </c>
      <c r="R127" s="1">
        <v>0</v>
      </c>
      <c r="S127" s="1">
        <v>1459</v>
      </c>
      <c r="T127" s="1">
        <v>0</v>
      </c>
      <c r="U127" s="1">
        <v>0</v>
      </c>
      <c r="V127" s="6">
        <v>0</v>
      </c>
      <c r="W127" s="1">
        <v>18</v>
      </c>
      <c r="X127" s="6">
        <v>0</v>
      </c>
      <c r="Y127" s="1">
        <v>3306</v>
      </c>
      <c r="Z127" s="1">
        <v>0</v>
      </c>
      <c r="AA127" s="6">
        <v>542</v>
      </c>
      <c r="AB127" s="1">
        <v>1324</v>
      </c>
      <c r="AC127" s="1">
        <v>469</v>
      </c>
      <c r="AD127" s="1">
        <v>415</v>
      </c>
      <c r="AE127" s="1">
        <v>33</v>
      </c>
      <c r="AF127" s="1">
        <v>1965</v>
      </c>
      <c r="AG127" s="1">
        <v>10</v>
      </c>
      <c r="AH127" s="1">
        <v>204</v>
      </c>
      <c r="AI127" s="1">
        <v>497</v>
      </c>
      <c r="AJ127" s="1">
        <v>812</v>
      </c>
      <c r="AK127" s="1">
        <v>2146</v>
      </c>
      <c r="AL127" s="1">
        <v>254</v>
      </c>
      <c r="AM127" s="1">
        <v>2</v>
      </c>
      <c r="AN127" s="1">
        <v>1460</v>
      </c>
      <c r="AO127" s="1">
        <v>666</v>
      </c>
      <c r="AP127" s="1">
        <v>84</v>
      </c>
      <c r="AQ127" s="1">
        <v>1565</v>
      </c>
      <c r="AR127" s="1">
        <v>1141</v>
      </c>
      <c r="AS127" s="4">
        <v>310</v>
      </c>
      <c r="AT127" s="4">
        <v>1216</v>
      </c>
      <c r="AU127" s="4">
        <v>859</v>
      </c>
      <c r="AV127" s="9">
        <v>1368</v>
      </c>
      <c r="AW127" s="9">
        <v>1269</v>
      </c>
      <c r="AX127" s="5"/>
      <c r="AY127" s="5"/>
      <c r="AZ127" s="5"/>
      <c r="BA127" s="5"/>
      <c r="BB127" s="5"/>
    </row>
    <row r="128" spans="1:54" x14ac:dyDescent="0.2">
      <c r="A128" s="2">
        <v>44449</v>
      </c>
      <c r="B128" s="1">
        <v>176</v>
      </c>
      <c r="C128" s="1">
        <v>10</v>
      </c>
      <c r="D128" s="1">
        <v>683</v>
      </c>
      <c r="E128" s="1">
        <v>4144</v>
      </c>
      <c r="F128" s="1">
        <v>4</v>
      </c>
      <c r="G128" s="1">
        <v>600</v>
      </c>
      <c r="H128" s="1">
        <v>0</v>
      </c>
      <c r="I128" s="1">
        <v>1962</v>
      </c>
      <c r="J128" s="1">
        <v>4109</v>
      </c>
      <c r="K128" s="1">
        <v>5830</v>
      </c>
      <c r="L128" s="1">
        <v>150</v>
      </c>
      <c r="M128" s="1">
        <v>1</v>
      </c>
      <c r="N128" s="1">
        <v>53</v>
      </c>
      <c r="O128" s="1">
        <v>1619</v>
      </c>
      <c r="P128" s="1">
        <v>0</v>
      </c>
      <c r="Q128" s="1">
        <v>1252</v>
      </c>
      <c r="R128" s="1">
        <v>0</v>
      </c>
      <c r="S128" s="1">
        <v>106</v>
      </c>
      <c r="T128" s="1">
        <v>0</v>
      </c>
      <c r="U128" s="1">
        <v>135</v>
      </c>
      <c r="V128" s="6">
        <v>0</v>
      </c>
      <c r="W128" s="1">
        <v>46</v>
      </c>
      <c r="X128" s="1">
        <v>349</v>
      </c>
      <c r="Y128" s="1">
        <v>3121</v>
      </c>
      <c r="Z128" s="1">
        <v>0</v>
      </c>
      <c r="AA128" s="1">
        <v>583</v>
      </c>
      <c r="AB128" s="1">
        <v>179</v>
      </c>
      <c r="AC128" s="1">
        <v>1168</v>
      </c>
      <c r="AD128" s="1">
        <v>560</v>
      </c>
      <c r="AE128" s="1">
        <v>363</v>
      </c>
      <c r="AF128" s="1">
        <v>1426</v>
      </c>
      <c r="AG128" s="1">
        <v>188</v>
      </c>
      <c r="AH128" s="1">
        <v>633</v>
      </c>
      <c r="AI128" s="1">
        <v>307</v>
      </c>
      <c r="AJ128" s="1">
        <v>749</v>
      </c>
      <c r="AK128" s="1">
        <v>539</v>
      </c>
      <c r="AL128" s="1">
        <v>266</v>
      </c>
      <c r="AM128" s="1">
        <v>67</v>
      </c>
      <c r="AN128" s="1">
        <v>2422</v>
      </c>
      <c r="AO128" s="1">
        <v>952</v>
      </c>
      <c r="AP128" s="1">
        <v>456</v>
      </c>
      <c r="AQ128" s="1">
        <v>250</v>
      </c>
      <c r="AR128" s="1">
        <v>1253</v>
      </c>
      <c r="AS128" s="4">
        <v>482</v>
      </c>
      <c r="AT128" s="4">
        <v>2110</v>
      </c>
      <c r="AU128" s="4">
        <v>1229</v>
      </c>
      <c r="AV128" s="9">
        <v>419</v>
      </c>
      <c r="AW128" s="9">
        <v>1127</v>
      </c>
      <c r="AX128" s="5"/>
      <c r="AY128" s="5"/>
      <c r="AZ128" s="5"/>
      <c r="BA128" s="5"/>
      <c r="BB128" s="5"/>
    </row>
    <row r="129" spans="1:54" x14ac:dyDescent="0.2">
      <c r="A129" s="2">
        <v>44450</v>
      </c>
      <c r="B129" s="1">
        <v>151</v>
      </c>
      <c r="C129" s="1">
        <v>569</v>
      </c>
      <c r="D129" s="1">
        <v>4</v>
      </c>
      <c r="E129" s="1">
        <v>4667</v>
      </c>
      <c r="F129" s="1">
        <v>8</v>
      </c>
      <c r="G129" s="1">
        <v>2530</v>
      </c>
      <c r="H129" s="1">
        <v>0</v>
      </c>
      <c r="I129" s="1">
        <v>1633</v>
      </c>
      <c r="J129" s="1">
        <v>9113</v>
      </c>
      <c r="K129" s="1">
        <v>2600</v>
      </c>
      <c r="L129" s="1">
        <v>150</v>
      </c>
      <c r="M129" s="1">
        <v>0</v>
      </c>
      <c r="N129" s="1">
        <v>5719</v>
      </c>
      <c r="O129" s="1">
        <v>2312</v>
      </c>
      <c r="P129" s="1">
        <v>0</v>
      </c>
      <c r="Q129" s="1">
        <v>1241</v>
      </c>
      <c r="R129" s="1">
        <v>0</v>
      </c>
      <c r="S129" s="1">
        <v>11</v>
      </c>
      <c r="T129" s="1">
        <v>0</v>
      </c>
      <c r="U129" s="1">
        <v>26</v>
      </c>
      <c r="V129" s="1">
        <v>12</v>
      </c>
      <c r="W129" s="1">
        <v>53</v>
      </c>
      <c r="X129" s="1">
        <v>864</v>
      </c>
      <c r="Y129" s="1">
        <v>2354</v>
      </c>
      <c r="Z129" s="1">
        <v>0</v>
      </c>
      <c r="AA129" s="1">
        <v>2992</v>
      </c>
      <c r="AB129" s="1">
        <v>153</v>
      </c>
      <c r="AC129" s="1">
        <v>981</v>
      </c>
      <c r="AD129" s="1">
        <v>953</v>
      </c>
      <c r="AE129" s="1">
        <v>816</v>
      </c>
      <c r="AF129" s="1">
        <v>1892</v>
      </c>
      <c r="AG129" s="1">
        <v>68</v>
      </c>
      <c r="AH129" s="1">
        <v>426</v>
      </c>
      <c r="AI129" s="1">
        <v>10</v>
      </c>
      <c r="AJ129" s="1">
        <v>217</v>
      </c>
      <c r="AK129" s="1">
        <v>29</v>
      </c>
      <c r="AL129" s="1">
        <v>988</v>
      </c>
      <c r="AM129" s="1">
        <v>582</v>
      </c>
      <c r="AN129" s="1">
        <v>1224</v>
      </c>
      <c r="AO129" s="1">
        <v>408</v>
      </c>
      <c r="AP129" s="1">
        <v>554</v>
      </c>
      <c r="AQ129" s="1">
        <v>67</v>
      </c>
      <c r="AR129" s="1">
        <v>673</v>
      </c>
      <c r="AS129" s="4">
        <v>50</v>
      </c>
      <c r="AT129" s="4">
        <v>1356</v>
      </c>
      <c r="AU129" s="4">
        <v>184</v>
      </c>
      <c r="AV129" s="9">
        <v>15</v>
      </c>
      <c r="AW129" s="9">
        <v>375</v>
      </c>
      <c r="AX129" s="5"/>
      <c r="AY129" s="5"/>
      <c r="AZ129" s="5"/>
      <c r="BA129" s="5"/>
      <c r="BB129" s="5"/>
    </row>
    <row r="130" spans="1:54" x14ac:dyDescent="0.2">
      <c r="A130" s="2">
        <v>44451</v>
      </c>
      <c r="B130" s="1">
        <v>35</v>
      </c>
      <c r="C130" s="1">
        <v>99</v>
      </c>
      <c r="D130" s="1">
        <v>2575</v>
      </c>
      <c r="E130" s="1">
        <v>33</v>
      </c>
      <c r="F130" s="1">
        <v>0</v>
      </c>
      <c r="G130" s="1">
        <v>660</v>
      </c>
      <c r="H130" s="1">
        <v>0</v>
      </c>
      <c r="I130" s="1">
        <v>1478</v>
      </c>
      <c r="J130" s="1">
        <v>5974</v>
      </c>
      <c r="K130" s="1">
        <v>2830</v>
      </c>
      <c r="L130" s="1">
        <v>150</v>
      </c>
      <c r="M130" s="1">
        <v>4000</v>
      </c>
      <c r="N130" s="1">
        <v>5871</v>
      </c>
      <c r="O130" s="1">
        <v>4673</v>
      </c>
      <c r="P130" s="1">
        <v>143</v>
      </c>
      <c r="Q130" s="1">
        <v>62</v>
      </c>
      <c r="R130" s="1">
        <v>1</v>
      </c>
      <c r="S130" s="1">
        <v>0</v>
      </c>
      <c r="T130" s="1">
        <v>270</v>
      </c>
      <c r="U130" s="1">
        <v>6</v>
      </c>
      <c r="V130" s="1">
        <v>1250</v>
      </c>
      <c r="W130" s="1">
        <v>265</v>
      </c>
      <c r="X130" s="1">
        <v>2232</v>
      </c>
      <c r="Y130" s="1">
        <v>382</v>
      </c>
      <c r="Z130" s="1">
        <v>0</v>
      </c>
      <c r="AA130" s="6">
        <v>2669</v>
      </c>
      <c r="AB130" s="1">
        <v>246</v>
      </c>
      <c r="AC130" s="1">
        <v>382</v>
      </c>
      <c r="AD130" s="1">
        <v>1707</v>
      </c>
      <c r="AE130" s="1">
        <v>1143</v>
      </c>
      <c r="AF130" s="1">
        <v>1319</v>
      </c>
      <c r="AG130" s="1">
        <v>425</v>
      </c>
      <c r="AH130" s="1">
        <v>588</v>
      </c>
      <c r="AI130" s="6">
        <v>0</v>
      </c>
      <c r="AJ130" s="1">
        <v>632</v>
      </c>
      <c r="AK130" s="1">
        <v>28</v>
      </c>
      <c r="AL130" s="1">
        <v>400</v>
      </c>
      <c r="AM130" s="1">
        <v>712</v>
      </c>
      <c r="AN130" s="1">
        <v>1694</v>
      </c>
      <c r="AO130" s="1">
        <v>245</v>
      </c>
      <c r="AP130" s="1">
        <v>650</v>
      </c>
      <c r="AQ130" s="1">
        <v>145</v>
      </c>
      <c r="AR130" s="1">
        <v>777</v>
      </c>
      <c r="AS130" s="4">
        <v>1028</v>
      </c>
      <c r="AT130" s="4">
        <v>988</v>
      </c>
      <c r="AU130" s="4">
        <v>106</v>
      </c>
      <c r="AV130" s="9">
        <v>689</v>
      </c>
      <c r="AW130" s="9">
        <v>1710</v>
      </c>
      <c r="AX130" s="5"/>
      <c r="AY130" s="5"/>
      <c r="AZ130" s="5"/>
      <c r="BA130" s="5"/>
      <c r="BB130" s="5"/>
    </row>
    <row r="131" spans="1:54" x14ac:dyDescent="0.2">
      <c r="A131" s="2">
        <v>44452</v>
      </c>
      <c r="B131" s="1">
        <v>3409</v>
      </c>
      <c r="C131" s="1">
        <v>226</v>
      </c>
      <c r="D131" s="1">
        <v>496</v>
      </c>
      <c r="E131" s="1">
        <v>681</v>
      </c>
      <c r="F131" s="1">
        <v>0</v>
      </c>
      <c r="G131" s="1">
        <v>2650</v>
      </c>
      <c r="H131" s="1">
        <v>0</v>
      </c>
      <c r="I131" s="1">
        <v>0</v>
      </c>
      <c r="J131" s="1">
        <v>0</v>
      </c>
      <c r="K131" s="1">
        <v>2541</v>
      </c>
      <c r="L131" s="1">
        <v>150</v>
      </c>
      <c r="M131" s="1">
        <v>12300</v>
      </c>
      <c r="N131" s="1">
        <v>1636</v>
      </c>
      <c r="O131" s="1">
        <v>2586</v>
      </c>
      <c r="P131" s="1">
        <v>698</v>
      </c>
      <c r="Q131" s="1">
        <v>963</v>
      </c>
      <c r="R131" s="1">
        <v>0</v>
      </c>
      <c r="S131" s="1">
        <v>9</v>
      </c>
      <c r="T131" s="1">
        <v>423</v>
      </c>
      <c r="U131" s="1">
        <v>86</v>
      </c>
      <c r="V131" s="1">
        <v>743</v>
      </c>
      <c r="W131" s="1">
        <v>323</v>
      </c>
      <c r="X131" s="1">
        <v>20120</v>
      </c>
      <c r="Y131" s="1">
        <v>4695</v>
      </c>
      <c r="Z131" s="1">
        <v>25</v>
      </c>
      <c r="AA131" s="1">
        <v>3404</v>
      </c>
      <c r="AB131" s="1">
        <v>2207</v>
      </c>
      <c r="AC131" s="1">
        <v>204</v>
      </c>
      <c r="AD131" s="1">
        <v>921</v>
      </c>
      <c r="AE131" s="1">
        <v>1479</v>
      </c>
      <c r="AF131" s="1">
        <v>604</v>
      </c>
      <c r="AG131" s="1">
        <v>44</v>
      </c>
      <c r="AH131" s="1">
        <v>539</v>
      </c>
      <c r="AI131" s="1">
        <v>336</v>
      </c>
      <c r="AJ131" s="1">
        <v>578</v>
      </c>
      <c r="AK131" s="1">
        <v>615</v>
      </c>
      <c r="AL131" s="1">
        <v>681</v>
      </c>
      <c r="AM131" s="1">
        <v>1014</v>
      </c>
      <c r="AN131" s="1">
        <v>2191</v>
      </c>
      <c r="AO131" s="1">
        <v>570</v>
      </c>
      <c r="AP131" s="1">
        <v>697</v>
      </c>
      <c r="AQ131" s="1">
        <v>144</v>
      </c>
      <c r="AR131" s="1">
        <v>300</v>
      </c>
      <c r="AS131" s="4">
        <v>2944</v>
      </c>
      <c r="AT131" s="4">
        <v>1172</v>
      </c>
      <c r="AU131" s="4">
        <v>141</v>
      </c>
      <c r="AV131" s="9">
        <v>35</v>
      </c>
      <c r="AW131" s="9">
        <v>813</v>
      </c>
      <c r="AX131" s="5"/>
      <c r="AY131" s="5"/>
      <c r="AZ131" s="5"/>
      <c r="BA131" s="5"/>
      <c r="BB131" s="5"/>
    </row>
    <row r="132" spans="1:54" x14ac:dyDescent="0.2">
      <c r="A132" s="2">
        <v>44453</v>
      </c>
      <c r="B132" s="1">
        <v>87</v>
      </c>
      <c r="C132" s="1">
        <v>69</v>
      </c>
      <c r="D132" s="1">
        <v>346</v>
      </c>
      <c r="E132" s="1">
        <v>0</v>
      </c>
      <c r="F132" s="1">
        <v>0</v>
      </c>
      <c r="G132" s="1">
        <v>3</v>
      </c>
      <c r="H132" s="1">
        <v>0</v>
      </c>
      <c r="I132" s="1">
        <v>1032</v>
      </c>
      <c r="J132" s="1">
        <v>0</v>
      </c>
      <c r="K132" s="1">
        <v>3062</v>
      </c>
      <c r="L132" s="1">
        <v>150</v>
      </c>
      <c r="M132" s="1">
        <v>1685</v>
      </c>
      <c r="N132" s="1">
        <v>3781</v>
      </c>
      <c r="O132" s="1">
        <v>2241</v>
      </c>
      <c r="P132" s="1">
        <v>260</v>
      </c>
      <c r="Q132" s="1">
        <v>383</v>
      </c>
      <c r="R132" s="1">
        <v>0</v>
      </c>
      <c r="S132" s="1">
        <v>1158</v>
      </c>
      <c r="T132" s="1">
        <v>1154</v>
      </c>
      <c r="U132" s="1">
        <v>6</v>
      </c>
      <c r="V132" s="1">
        <v>255</v>
      </c>
      <c r="W132" s="1">
        <v>924</v>
      </c>
      <c r="X132" s="1">
        <v>20072</v>
      </c>
      <c r="Y132" s="1">
        <v>2058</v>
      </c>
      <c r="Z132" s="1">
        <v>38</v>
      </c>
      <c r="AA132" s="1">
        <v>1958</v>
      </c>
      <c r="AB132" s="1">
        <v>17</v>
      </c>
      <c r="AC132" s="6">
        <v>0</v>
      </c>
      <c r="AD132" s="1">
        <v>1629</v>
      </c>
      <c r="AE132" s="1">
        <v>229</v>
      </c>
      <c r="AF132" s="1">
        <v>2283</v>
      </c>
      <c r="AG132" s="1">
        <v>1470</v>
      </c>
      <c r="AH132" s="1">
        <v>605</v>
      </c>
      <c r="AI132" s="1">
        <v>74</v>
      </c>
      <c r="AJ132" s="1">
        <v>668</v>
      </c>
      <c r="AK132" s="1">
        <v>276</v>
      </c>
      <c r="AL132" s="1">
        <v>497</v>
      </c>
      <c r="AM132" s="1">
        <v>832</v>
      </c>
      <c r="AN132" s="1">
        <v>2575</v>
      </c>
      <c r="AO132" s="1">
        <v>915</v>
      </c>
      <c r="AP132" s="1">
        <v>742</v>
      </c>
      <c r="AQ132" s="1">
        <v>839</v>
      </c>
      <c r="AR132" s="1">
        <v>872</v>
      </c>
      <c r="AS132" s="4">
        <v>4519</v>
      </c>
      <c r="AT132" s="4">
        <v>809</v>
      </c>
      <c r="AU132" s="4">
        <v>-72</v>
      </c>
      <c r="AV132" s="9">
        <v>398</v>
      </c>
      <c r="AW132" s="9">
        <v>886</v>
      </c>
      <c r="AX132" s="5"/>
      <c r="AY132" s="5"/>
      <c r="AZ132" s="5"/>
      <c r="BA132" s="5"/>
      <c r="BB132" s="5"/>
    </row>
    <row r="133" spans="1:54" x14ac:dyDescent="0.2">
      <c r="A133" s="2">
        <v>44454</v>
      </c>
      <c r="B133" s="1">
        <v>0</v>
      </c>
      <c r="C133" s="1">
        <v>42</v>
      </c>
      <c r="D133" s="1">
        <v>3998</v>
      </c>
      <c r="E133" s="1">
        <v>0</v>
      </c>
      <c r="F133" s="1">
        <v>10</v>
      </c>
      <c r="G133" s="1">
        <v>30</v>
      </c>
      <c r="H133" s="1">
        <v>0</v>
      </c>
      <c r="I133" s="1">
        <v>0</v>
      </c>
      <c r="J133" s="1">
        <v>0</v>
      </c>
      <c r="K133" s="1">
        <v>4169</v>
      </c>
      <c r="L133" s="1">
        <v>150</v>
      </c>
      <c r="M133" s="1">
        <v>150</v>
      </c>
      <c r="N133" s="1">
        <v>1754</v>
      </c>
      <c r="O133" s="1">
        <v>3243</v>
      </c>
      <c r="P133" s="1">
        <v>20</v>
      </c>
      <c r="Q133" s="1">
        <v>1254</v>
      </c>
      <c r="R133" s="1">
        <v>0</v>
      </c>
      <c r="S133" s="1">
        <v>808</v>
      </c>
      <c r="T133" s="1">
        <v>9063</v>
      </c>
      <c r="U133" s="1">
        <v>0</v>
      </c>
      <c r="V133" s="1">
        <v>1021</v>
      </c>
      <c r="W133" s="1">
        <v>484</v>
      </c>
      <c r="X133" s="1">
        <v>7405</v>
      </c>
      <c r="Y133" s="6">
        <v>0</v>
      </c>
      <c r="Z133" s="1">
        <v>28</v>
      </c>
      <c r="AA133" s="1">
        <v>1155</v>
      </c>
      <c r="AB133" s="1">
        <v>692</v>
      </c>
      <c r="AC133" s="6">
        <v>0</v>
      </c>
      <c r="AD133" s="1">
        <v>866</v>
      </c>
      <c r="AE133" s="1">
        <v>2840</v>
      </c>
      <c r="AF133" s="1">
        <v>700</v>
      </c>
      <c r="AG133" s="1">
        <v>332</v>
      </c>
      <c r="AH133" s="1">
        <v>852</v>
      </c>
      <c r="AI133" s="6">
        <v>0</v>
      </c>
      <c r="AJ133" s="1">
        <v>819</v>
      </c>
      <c r="AK133" s="1">
        <v>882</v>
      </c>
      <c r="AL133" s="1">
        <v>684</v>
      </c>
      <c r="AM133" s="1">
        <v>196</v>
      </c>
      <c r="AN133" s="1">
        <v>2135</v>
      </c>
      <c r="AO133" s="1">
        <v>689</v>
      </c>
      <c r="AP133" s="1">
        <v>665</v>
      </c>
      <c r="AQ133" s="1">
        <v>1364</v>
      </c>
      <c r="AR133" s="1">
        <v>246</v>
      </c>
      <c r="AS133" s="4">
        <v>5181</v>
      </c>
      <c r="AT133" s="4">
        <v>843</v>
      </c>
      <c r="AU133" s="4">
        <v>-109</v>
      </c>
      <c r="AV133" s="9">
        <v>1064</v>
      </c>
      <c r="AW133" s="9">
        <v>1471</v>
      </c>
      <c r="AX133" s="5"/>
      <c r="AY133" s="5"/>
      <c r="AZ133" s="5"/>
      <c r="BA133" s="5"/>
      <c r="BB133" s="5"/>
    </row>
    <row r="134" spans="1:54" x14ac:dyDescent="0.2">
      <c r="A134" s="2">
        <v>44455</v>
      </c>
      <c r="B134" s="1">
        <v>11</v>
      </c>
      <c r="C134" s="1">
        <v>95</v>
      </c>
      <c r="D134" s="1">
        <v>5</v>
      </c>
      <c r="E134" s="1">
        <v>0</v>
      </c>
      <c r="F134" s="1">
        <v>0</v>
      </c>
      <c r="G134" s="1">
        <v>22</v>
      </c>
      <c r="H134" s="1">
        <v>0</v>
      </c>
      <c r="I134" s="1">
        <v>1</v>
      </c>
      <c r="J134" s="1">
        <v>0</v>
      </c>
      <c r="K134" s="1">
        <v>657</v>
      </c>
      <c r="L134" s="1">
        <v>213</v>
      </c>
      <c r="M134" s="1">
        <v>178</v>
      </c>
      <c r="N134" s="1">
        <v>1185</v>
      </c>
      <c r="O134" s="1">
        <v>913</v>
      </c>
      <c r="P134" s="1">
        <v>501</v>
      </c>
      <c r="Q134" s="1">
        <v>485</v>
      </c>
      <c r="R134" s="1">
        <v>0</v>
      </c>
      <c r="S134" s="1">
        <v>177</v>
      </c>
      <c r="T134" s="1">
        <v>4109</v>
      </c>
      <c r="U134" s="1">
        <v>0</v>
      </c>
      <c r="V134" s="1">
        <v>546</v>
      </c>
      <c r="W134" s="1">
        <v>579</v>
      </c>
      <c r="X134" s="1">
        <v>5556</v>
      </c>
      <c r="Y134" s="6">
        <v>0</v>
      </c>
      <c r="Z134" s="1">
        <v>292</v>
      </c>
      <c r="AA134" s="1">
        <v>2865</v>
      </c>
      <c r="AB134" s="1">
        <v>45</v>
      </c>
      <c r="AC134" s="6">
        <v>0</v>
      </c>
      <c r="AD134" s="1">
        <v>2774</v>
      </c>
      <c r="AE134" s="1">
        <v>3666</v>
      </c>
      <c r="AF134" s="1">
        <v>1978</v>
      </c>
      <c r="AG134" s="1">
        <v>334</v>
      </c>
      <c r="AH134" s="1">
        <v>1660</v>
      </c>
      <c r="AI134" s="6">
        <v>0</v>
      </c>
      <c r="AJ134" s="1">
        <v>751</v>
      </c>
      <c r="AK134" s="1">
        <v>1158</v>
      </c>
      <c r="AL134" s="1">
        <v>246</v>
      </c>
      <c r="AM134" s="1">
        <v>942</v>
      </c>
      <c r="AN134" s="1">
        <v>2219</v>
      </c>
      <c r="AO134" s="1">
        <v>243</v>
      </c>
      <c r="AP134" s="1">
        <v>0</v>
      </c>
      <c r="AQ134" s="1">
        <v>653</v>
      </c>
      <c r="AR134" s="1">
        <v>12</v>
      </c>
      <c r="AS134" s="4">
        <v>4818</v>
      </c>
      <c r="AT134" s="4">
        <v>1370</v>
      </c>
      <c r="AU134" s="4">
        <v>-143</v>
      </c>
      <c r="AV134" s="9">
        <v>1430</v>
      </c>
      <c r="AW134" s="9">
        <v>1390</v>
      </c>
      <c r="AX134" s="5"/>
      <c r="AY134" s="5"/>
      <c r="AZ134" s="5"/>
      <c r="BA134" s="5"/>
      <c r="BB134" s="5"/>
    </row>
    <row r="135" spans="1:54" x14ac:dyDescent="0.2">
      <c r="A135" s="2">
        <v>44456</v>
      </c>
      <c r="B135" s="1">
        <v>1481</v>
      </c>
      <c r="C135" s="1">
        <v>1385</v>
      </c>
      <c r="D135" s="1">
        <v>3609</v>
      </c>
      <c r="E135" s="1">
        <v>0</v>
      </c>
      <c r="F135" s="1">
        <v>1</v>
      </c>
      <c r="G135" s="1">
        <v>5950</v>
      </c>
      <c r="H135" s="1">
        <v>144</v>
      </c>
      <c r="I135" s="1">
        <v>0</v>
      </c>
      <c r="J135" s="1">
        <v>0</v>
      </c>
      <c r="K135" s="1">
        <v>792</v>
      </c>
      <c r="L135" s="1">
        <v>32</v>
      </c>
      <c r="M135" s="1">
        <v>0</v>
      </c>
      <c r="N135" s="1">
        <v>1151</v>
      </c>
      <c r="O135" s="1">
        <v>905</v>
      </c>
      <c r="P135" s="1">
        <v>1043</v>
      </c>
      <c r="Q135" s="1">
        <v>540</v>
      </c>
      <c r="R135" s="6">
        <v>0</v>
      </c>
      <c r="S135" s="1">
        <v>91</v>
      </c>
      <c r="T135" s="1">
        <v>9178</v>
      </c>
      <c r="U135" s="1">
        <v>138</v>
      </c>
      <c r="V135" s="1">
        <v>1591</v>
      </c>
      <c r="W135" s="1">
        <v>1440</v>
      </c>
      <c r="X135" s="1">
        <v>521</v>
      </c>
      <c r="Y135" s="6">
        <v>0</v>
      </c>
      <c r="Z135" s="1">
        <v>2268</v>
      </c>
      <c r="AA135" s="1">
        <v>1871</v>
      </c>
      <c r="AB135" s="1">
        <v>136</v>
      </c>
      <c r="AC135" s="1">
        <v>18</v>
      </c>
      <c r="AD135" s="1">
        <v>202</v>
      </c>
      <c r="AE135" s="1">
        <v>3468</v>
      </c>
      <c r="AF135" s="1">
        <v>1303</v>
      </c>
      <c r="AG135" s="6">
        <v>0</v>
      </c>
      <c r="AH135" s="1">
        <v>431</v>
      </c>
      <c r="AI135" s="1">
        <v>108</v>
      </c>
      <c r="AJ135" s="1">
        <v>482</v>
      </c>
      <c r="AK135" s="1">
        <v>674</v>
      </c>
      <c r="AL135" s="1">
        <v>579</v>
      </c>
      <c r="AM135" s="1">
        <v>938</v>
      </c>
      <c r="AN135" s="1">
        <v>1452</v>
      </c>
      <c r="AO135" s="1">
        <v>763</v>
      </c>
      <c r="AP135" s="1">
        <v>678</v>
      </c>
      <c r="AQ135" s="1">
        <v>521</v>
      </c>
      <c r="AR135" s="1">
        <v>75</v>
      </c>
      <c r="AS135" s="4">
        <v>3147</v>
      </c>
      <c r="AT135" s="4">
        <v>1285</v>
      </c>
      <c r="AU135" s="4">
        <v>283</v>
      </c>
      <c r="AV135" s="9">
        <v>2138</v>
      </c>
      <c r="AW135" s="9">
        <v>1057</v>
      </c>
      <c r="AX135" s="5"/>
      <c r="AY135" s="5"/>
      <c r="AZ135" s="5"/>
      <c r="BA135" s="5"/>
      <c r="BB135" s="5"/>
    </row>
    <row r="136" spans="1:54" x14ac:dyDescent="0.2">
      <c r="A136" s="2">
        <v>44457</v>
      </c>
      <c r="B136" s="1">
        <v>1303</v>
      </c>
      <c r="C136" s="1">
        <v>7068</v>
      </c>
      <c r="D136" s="1">
        <v>523</v>
      </c>
      <c r="E136" s="1">
        <v>2</v>
      </c>
      <c r="F136" s="1">
        <v>38</v>
      </c>
      <c r="G136" s="1">
        <v>340</v>
      </c>
      <c r="H136" s="1">
        <v>0</v>
      </c>
      <c r="I136" s="1">
        <v>0</v>
      </c>
      <c r="J136" s="1">
        <v>0</v>
      </c>
      <c r="K136" s="1">
        <v>651</v>
      </c>
      <c r="L136" s="1">
        <v>53</v>
      </c>
      <c r="M136" s="1">
        <v>2065</v>
      </c>
      <c r="N136" s="1">
        <v>594</v>
      </c>
      <c r="O136" s="1">
        <v>4553</v>
      </c>
      <c r="P136" s="1">
        <v>912</v>
      </c>
      <c r="Q136" s="1">
        <v>1649</v>
      </c>
      <c r="R136" s="1">
        <v>156</v>
      </c>
      <c r="S136" s="1">
        <v>218</v>
      </c>
      <c r="T136" s="1">
        <v>10774</v>
      </c>
      <c r="U136" s="1">
        <v>410</v>
      </c>
      <c r="V136" s="1">
        <v>71</v>
      </c>
      <c r="W136" s="1">
        <v>840</v>
      </c>
      <c r="X136" s="1">
        <v>5316</v>
      </c>
      <c r="Y136" s="6">
        <v>0</v>
      </c>
      <c r="Z136" s="1">
        <v>2839</v>
      </c>
      <c r="AA136" s="1">
        <v>1424</v>
      </c>
      <c r="AB136" s="1">
        <v>372</v>
      </c>
      <c r="AC136" s="1">
        <v>50</v>
      </c>
      <c r="AD136" s="1">
        <v>196</v>
      </c>
      <c r="AE136" s="1">
        <v>2616</v>
      </c>
      <c r="AF136" s="1">
        <v>1333</v>
      </c>
      <c r="AG136" s="6">
        <v>0</v>
      </c>
      <c r="AH136" s="1">
        <v>1430</v>
      </c>
      <c r="AI136" s="1">
        <v>39</v>
      </c>
      <c r="AJ136" s="1">
        <v>75</v>
      </c>
      <c r="AK136" s="1">
        <v>42</v>
      </c>
      <c r="AL136" s="1">
        <v>479</v>
      </c>
      <c r="AM136" s="1">
        <v>186</v>
      </c>
      <c r="AN136" s="1">
        <v>537</v>
      </c>
      <c r="AO136" s="1">
        <v>1185</v>
      </c>
      <c r="AP136" s="1">
        <v>441</v>
      </c>
      <c r="AQ136" s="1">
        <v>764</v>
      </c>
      <c r="AR136" s="1">
        <v>886</v>
      </c>
      <c r="AS136" s="4">
        <v>2271</v>
      </c>
      <c r="AT136" s="4">
        <v>2459</v>
      </c>
      <c r="AU136" s="4">
        <v>787</v>
      </c>
      <c r="AV136" s="9">
        <v>1306</v>
      </c>
      <c r="AW136" s="9">
        <v>783</v>
      </c>
      <c r="AX136" s="5"/>
      <c r="AY136" s="5"/>
      <c r="AZ136" s="5"/>
      <c r="BA136" s="5"/>
      <c r="BB136" s="5"/>
    </row>
    <row r="137" spans="1:54" x14ac:dyDescent="0.2">
      <c r="A137" s="2">
        <v>44458</v>
      </c>
      <c r="B137" s="1">
        <v>503</v>
      </c>
      <c r="C137" s="1">
        <v>0</v>
      </c>
      <c r="D137" s="1">
        <v>296</v>
      </c>
      <c r="E137" s="1">
        <v>0</v>
      </c>
      <c r="F137" s="1">
        <v>386</v>
      </c>
      <c r="G137" s="1">
        <v>14</v>
      </c>
      <c r="H137" s="1">
        <v>607</v>
      </c>
      <c r="I137" s="1">
        <v>0</v>
      </c>
      <c r="J137" s="1">
        <v>0</v>
      </c>
      <c r="K137" s="1">
        <v>704</v>
      </c>
      <c r="L137" s="1">
        <v>120</v>
      </c>
      <c r="M137" s="1">
        <v>6529</v>
      </c>
      <c r="N137" s="1">
        <v>4872</v>
      </c>
      <c r="O137" s="1">
        <v>2058</v>
      </c>
      <c r="P137" s="1">
        <v>0</v>
      </c>
      <c r="Q137" s="1">
        <v>668</v>
      </c>
      <c r="R137" s="1">
        <v>103</v>
      </c>
      <c r="S137" s="1">
        <v>732</v>
      </c>
      <c r="T137" s="1">
        <v>7053</v>
      </c>
      <c r="U137" s="1">
        <v>116</v>
      </c>
      <c r="V137" s="6">
        <v>0</v>
      </c>
      <c r="W137" s="1">
        <v>4189</v>
      </c>
      <c r="X137" s="1">
        <v>2510</v>
      </c>
      <c r="Y137" s="6">
        <v>0</v>
      </c>
      <c r="Z137" s="1">
        <v>1972</v>
      </c>
      <c r="AA137" s="1">
        <v>107</v>
      </c>
      <c r="AB137" s="1">
        <v>54</v>
      </c>
      <c r="AC137" s="1">
        <v>31</v>
      </c>
      <c r="AD137" s="1">
        <v>1061</v>
      </c>
      <c r="AE137" s="1">
        <v>4003</v>
      </c>
      <c r="AF137" s="1">
        <v>1636</v>
      </c>
      <c r="AG137" s="6">
        <v>0</v>
      </c>
      <c r="AH137" s="1">
        <v>200</v>
      </c>
      <c r="AI137" s="1">
        <v>667</v>
      </c>
      <c r="AJ137" s="1">
        <v>672</v>
      </c>
      <c r="AK137" s="1">
        <v>953</v>
      </c>
      <c r="AL137" s="1">
        <v>374</v>
      </c>
      <c r="AM137" s="1">
        <v>1105</v>
      </c>
      <c r="AN137" s="1">
        <v>1143</v>
      </c>
      <c r="AO137" s="1">
        <v>1216</v>
      </c>
      <c r="AP137" s="1">
        <v>379</v>
      </c>
      <c r="AQ137" s="1">
        <v>2785</v>
      </c>
      <c r="AR137" s="1">
        <v>663</v>
      </c>
      <c r="AS137" s="4">
        <v>240</v>
      </c>
      <c r="AT137" s="4">
        <v>1595</v>
      </c>
      <c r="AU137" s="4">
        <v>325</v>
      </c>
      <c r="AV137" s="9">
        <v>797</v>
      </c>
      <c r="AW137" s="9">
        <v>1400</v>
      </c>
      <c r="AX137" s="5"/>
      <c r="AY137" s="5"/>
      <c r="AZ137" s="5"/>
      <c r="BA137" s="5"/>
      <c r="BB137" s="5"/>
    </row>
    <row r="138" spans="1:54" x14ac:dyDescent="0.2">
      <c r="A138" s="2">
        <v>44459</v>
      </c>
      <c r="B138" s="1">
        <v>600</v>
      </c>
      <c r="C138" s="1">
        <v>590</v>
      </c>
      <c r="D138" s="1">
        <v>3367</v>
      </c>
      <c r="E138" s="1">
        <v>2</v>
      </c>
      <c r="F138" s="1">
        <v>424</v>
      </c>
      <c r="G138" s="1">
        <v>0</v>
      </c>
      <c r="H138" s="1">
        <v>1482</v>
      </c>
      <c r="I138" s="1">
        <v>347</v>
      </c>
      <c r="J138" s="1">
        <v>0</v>
      </c>
      <c r="K138" s="1">
        <v>704</v>
      </c>
      <c r="L138" s="1">
        <v>280</v>
      </c>
      <c r="M138" s="1">
        <v>1479</v>
      </c>
      <c r="N138" s="1">
        <v>3785</v>
      </c>
      <c r="O138" s="1">
        <v>4210</v>
      </c>
      <c r="P138" s="1">
        <v>2061</v>
      </c>
      <c r="Q138" s="1">
        <v>1964</v>
      </c>
      <c r="R138" s="1">
        <v>765</v>
      </c>
      <c r="S138" s="1">
        <v>95</v>
      </c>
      <c r="T138" s="1">
        <v>5321</v>
      </c>
      <c r="U138" s="1">
        <v>0</v>
      </c>
      <c r="V138" s="1">
        <v>8</v>
      </c>
      <c r="W138" s="1">
        <v>10420</v>
      </c>
      <c r="X138" s="1">
        <v>11637</v>
      </c>
      <c r="Y138" s="6">
        <v>0</v>
      </c>
      <c r="Z138" s="1">
        <v>1983</v>
      </c>
      <c r="AA138" s="1">
        <v>1355</v>
      </c>
      <c r="AB138" s="1">
        <v>35</v>
      </c>
      <c r="AC138" s="1">
        <v>12</v>
      </c>
      <c r="AD138" s="1">
        <v>2760</v>
      </c>
      <c r="AE138" s="1">
        <v>883</v>
      </c>
      <c r="AF138" s="1">
        <v>213</v>
      </c>
      <c r="AG138" s="6">
        <v>0</v>
      </c>
      <c r="AH138" s="1">
        <v>62</v>
      </c>
      <c r="AI138" s="1">
        <v>789</v>
      </c>
      <c r="AJ138" s="1">
        <v>291</v>
      </c>
      <c r="AK138" s="1">
        <v>1605</v>
      </c>
      <c r="AL138" s="1">
        <v>119</v>
      </c>
      <c r="AM138" s="1">
        <v>724</v>
      </c>
      <c r="AN138" s="1">
        <v>830</v>
      </c>
      <c r="AO138" s="1">
        <v>26</v>
      </c>
      <c r="AP138" s="1">
        <v>296</v>
      </c>
      <c r="AQ138" s="1">
        <v>3381</v>
      </c>
      <c r="AR138" s="1">
        <v>263</v>
      </c>
      <c r="AS138" s="4">
        <v>559</v>
      </c>
      <c r="AT138" s="4">
        <v>2149</v>
      </c>
      <c r="AU138" s="4">
        <v>489</v>
      </c>
      <c r="AV138" s="9">
        <v>1531</v>
      </c>
      <c r="AW138" s="9">
        <v>1553</v>
      </c>
      <c r="AX138" s="5"/>
      <c r="AY138" s="5"/>
      <c r="AZ138" s="5"/>
      <c r="BA138" s="5"/>
      <c r="BB138" s="5"/>
    </row>
    <row r="139" spans="1:54" x14ac:dyDescent="0.2">
      <c r="A139" s="2">
        <v>44460</v>
      </c>
      <c r="B139" s="1">
        <v>533</v>
      </c>
      <c r="C139" s="1">
        <v>563</v>
      </c>
      <c r="D139" s="1">
        <v>91</v>
      </c>
      <c r="E139" s="1">
        <v>1</v>
      </c>
      <c r="F139" s="1">
        <v>357</v>
      </c>
      <c r="G139" s="1">
        <v>2760</v>
      </c>
      <c r="H139" s="1">
        <v>0</v>
      </c>
      <c r="I139" s="1">
        <v>3754</v>
      </c>
      <c r="J139" s="6">
        <v>0</v>
      </c>
      <c r="K139" s="1">
        <v>704</v>
      </c>
      <c r="L139" s="1">
        <v>311</v>
      </c>
      <c r="M139" s="1">
        <v>132</v>
      </c>
      <c r="N139" s="1">
        <v>12</v>
      </c>
      <c r="O139" s="1">
        <v>3657</v>
      </c>
      <c r="P139" s="1">
        <v>8102</v>
      </c>
      <c r="Q139" s="1">
        <v>625</v>
      </c>
      <c r="R139" s="1">
        <v>1213</v>
      </c>
      <c r="S139" s="1">
        <v>43</v>
      </c>
      <c r="T139" s="1">
        <v>1829</v>
      </c>
      <c r="U139" s="1">
        <v>48</v>
      </c>
      <c r="V139" s="1">
        <v>27</v>
      </c>
      <c r="W139" s="1">
        <v>6641</v>
      </c>
      <c r="X139" s="1">
        <v>4355</v>
      </c>
      <c r="Y139" s="6">
        <v>0</v>
      </c>
      <c r="Z139" s="1">
        <v>203</v>
      </c>
      <c r="AA139" s="1">
        <v>1240</v>
      </c>
      <c r="AB139" s="1">
        <v>71</v>
      </c>
      <c r="AC139" s="1">
        <v>16</v>
      </c>
      <c r="AD139" s="1">
        <v>2777</v>
      </c>
      <c r="AE139" s="1">
        <v>310</v>
      </c>
      <c r="AF139" s="1">
        <v>1226</v>
      </c>
      <c r="AG139" s="1">
        <v>197</v>
      </c>
      <c r="AH139" s="1">
        <v>614</v>
      </c>
      <c r="AI139" s="1">
        <v>708</v>
      </c>
      <c r="AJ139" s="1">
        <v>439</v>
      </c>
      <c r="AK139" s="1">
        <v>65</v>
      </c>
      <c r="AL139" s="1">
        <v>262</v>
      </c>
      <c r="AM139" s="1">
        <v>31</v>
      </c>
      <c r="AN139" s="1">
        <v>2084</v>
      </c>
      <c r="AO139" s="1">
        <v>619</v>
      </c>
      <c r="AP139" s="1">
        <v>193</v>
      </c>
      <c r="AQ139" s="1">
        <v>5995</v>
      </c>
      <c r="AR139" s="1">
        <v>1026</v>
      </c>
      <c r="AS139" s="4">
        <v>234</v>
      </c>
      <c r="AT139" s="4">
        <v>2525</v>
      </c>
      <c r="AU139" s="4">
        <v>-18</v>
      </c>
      <c r="AV139" s="9">
        <v>1101</v>
      </c>
      <c r="AW139" s="9">
        <v>209</v>
      </c>
      <c r="AX139" s="5"/>
      <c r="AY139" s="5"/>
      <c r="AZ139" s="5"/>
      <c r="BA139" s="5"/>
      <c r="BB139" s="5"/>
    </row>
    <row r="140" spans="1:54" x14ac:dyDescent="0.2">
      <c r="A140" s="2">
        <v>44461</v>
      </c>
      <c r="B140" s="1">
        <v>87</v>
      </c>
      <c r="C140" s="1">
        <v>1451</v>
      </c>
      <c r="D140" s="1">
        <v>1499</v>
      </c>
      <c r="E140" s="1">
        <v>0</v>
      </c>
      <c r="F140" s="1">
        <v>578</v>
      </c>
      <c r="G140" s="1">
        <v>370</v>
      </c>
      <c r="H140" s="1">
        <v>734</v>
      </c>
      <c r="I140" s="1">
        <v>3285</v>
      </c>
      <c r="J140" s="1">
        <v>12</v>
      </c>
      <c r="K140" s="1">
        <v>704</v>
      </c>
      <c r="L140" s="1">
        <v>537</v>
      </c>
      <c r="M140" s="1">
        <v>169</v>
      </c>
      <c r="N140" s="1">
        <v>175</v>
      </c>
      <c r="O140" s="1">
        <v>4810</v>
      </c>
      <c r="P140" s="1">
        <v>12370</v>
      </c>
      <c r="Q140" s="1">
        <v>600</v>
      </c>
      <c r="R140" s="1">
        <v>2862</v>
      </c>
      <c r="S140" s="1">
        <v>36</v>
      </c>
      <c r="T140" s="1">
        <v>0</v>
      </c>
      <c r="U140" s="1">
        <v>0</v>
      </c>
      <c r="V140" s="1">
        <v>15</v>
      </c>
      <c r="W140" s="1">
        <v>2203</v>
      </c>
      <c r="X140" s="1">
        <v>10183</v>
      </c>
      <c r="Y140" s="1">
        <v>2</v>
      </c>
      <c r="Z140" s="1">
        <v>11</v>
      </c>
      <c r="AA140" s="6">
        <v>0</v>
      </c>
      <c r="AB140" s="1">
        <v>35</v>
      </c>
      <c r="AC140" s="1">
        <v>79</v>
      </c>
      <c r="AD140" s="1">
        <v>1979</v>
      </c>
      <c r="AE140" s="1">
        <v>3198</v>
      </c>
      <c r="AF140" s="1">
        <v>2147</v>
      </c>
      <c r="AG140" s="1">
        <v>1449</v>
      </c>
      <c r="AH140" s="1">
        <v>201</v>
      </c>
      <c r="AI140" s="1">
        <v>1019</v>
      </c>
      <c r="AJ140" s="1">
        <v>1377</v>
      </c>
      <c r="AK140" s="1">
        <v>343</v>
      </c>
      <c r="AL140" s="1">
        <v>307</v>
      </c>
      <c r="AM140" s="1">
        <v>438</v>
      </c>
      <c r="AN140" s="1">
        <v>2677</v>
      </c>
      <c r="AO140" s="1">
        <v>556</v>
      </c>
      <c r="AP140" s="1">
        <v>43</v>
      </c>
      <c r="AQ140" s="1">
        <v>5665</v>
      </c>
      <c r="AR140" s="1">
        <v>894</v>
      </c>
      <c r="AS140" s="4">
        <v>183</v>
      </c>
      <c r="AT140" s="4">
        <v>2991</v>
      </c>
      <c r="AU140" s="4">
        <v>194</v>
      </c>
      <c r="AV140" s="9">
        <v>895</v>
      </c>
      <c r="AW140" s="9">
        <v>-3</v>
      </c>
      <c r="AX140" s="5"/>
      <c r="AY140" s="5"/>
      <c r="AZ140" s="5"/>
      <c r="BA140" s="5"/>
      <c r="BB140" s="5"/>
    </row>
    <row r="141" spans="1:54" x14ac:dyDescent="0.2">
      <c r="A141" s="2">
        <v>44462</v>
      </c>
      <c r="B141" s="1">
        <v>170</v>
      </c>
      <c r="C141" s="1">
        <v>54</v>
      </c>
      <c r="D141" s="1">
        <v>504</v>
      </c>
      <c r="E141" s="1">
        <v>536</v>
      </c>
      <c r="F141" s="1">
        <v>15</v>
      </c>
      <c r="G141" s="1">
        <v>2440</v>
      </c>
      <c r="H141" s="1">
        <v>1996</v>
      </c>
      <c r="I141" s="1">
        <v>361</v>
      </c>
      <c r="J141" s="1">
        <v>68</v>
      </c>
      <c r="K141" s="1">
        <v>230</v>
      </c>
      <c r="L141" s="1">
        <v>4801</v>
      </c>
      <c r="M141" s="1">
        <v>9104</v>
      </c>
      <c r="N141" s="1">
        <v>17</v>
      </c>
      <c r="O141" s="1">
        <v>6619</v>
      </c>
      <c r="P141" s="1">
        <v>115</v>
      </c>
      <c r="Q141" s="1">
        <v>414</v>
      </c>
      <c r="R141" s="1">
        <v>6621</v>
      </c>
      <c r="S141" s="1">
        <v>1609</v>
      </c>
      <c r="T141" s="1">
        <v>0</v>
      </c>
      <c r="U141" s="1">
        <v>0</v>
      </c>
      <c r="V141" s="1">
        <v>11</v>
      </c>
      <c r="W141" s="1">
        <v>206</v>
      </c>
      <c r="X141" s="1">
        <v>1539</v>
      </c>
      <c r="Y141" s="1">
        <v>5</v>
      </c>
      <c r="Z141" s="1">
        <v>46</v>
      </c>
      <c r="AA141" s="6">
        <v>0</v>
      </c>
      <c r="AB141" s="1">
        <v>988</v>
      </c>
      <c r="AC141" s="1">
        <v>87</v>
      </c>
      <c r="AD141" s="1">
        <v>1512</v>
      </c>
      <c r="AE141" s="1">
        <v>1897</v>
      </c>
      <c r="AF141" s="1">
        <v>171</v>
      </c>
      <c r="AG141" s="1">
        <v>771</v>
      </c>
      <c r="AH141" s="1">
        <v>157</v>
      </c>
      <c r="AI141" s="1">
        <v>306</v>
      </c>
      <c r="AJ141" s="1">
        <v>34</v>
      </c>
      <c r="AK141" s="1">
        <v>222</v>
      </c>
      <c r="AL141" s="1">
        <v>577</v>
      </c>
      <c r="AM141" s="1">
        <v>739</v>
      </c>
      <c r="AN141" s="1">
        <v>1150</v>
      </c>
      <c r="AO141" s="1">
        <v>1098</v>
      </c>
      <c r="AP141" s="1">
        <v>675</v>
      </c>
      <c r="AQ141" s="1">
        <v>4043</v>
      </c>
      <c r="AR141" s="1">
        <v>1598</v>
      </c>
      <c r="AS141" s="4">
        <v>13</v>
      </c>
      <c r="AT141" s="4">
        <v>1263</v>
      </c>
      <c r="AU141" s="4">
        <v>1372</v>
      </c>
      <c r="AV141" s="9">
        <v>197</v>
      </c>
      <c r="AW141" s="9">
        <v>295</v>
      </c>
      <c r="AX141" s="5"/>
      <c r="AY141" s="5"/>
      <c r="AZ141" s="5"/>
      <c r="BA141" s="5"/>
      <c r="BB141" s="5"/>
    </row>
    <row r="142" spans="1:54" x14ac:dyDescent="0.2">
      <c r="A142" s="2">
        <v>44463</v>
      </c>
      <c r="B142" s="1">
        <v>59</v>
      </c>
      <c r="C142" s="1">
        <v>246</v>
      </c>
      <c r="D142" s="1">
        <v>3432</v>
      </c>
      <c r="E142" s="1">
        <v>172</v>
      </c>
      <c r="F142" s="1">
        <v>690</v>
      </c>
      <c r="G142" s="1">
        <v>0</v>
      </c>
      <c r="H142" s="1">
        <v>1002</v>
      </c>
      <c r="I142" s="1">
        <v>698</v>
      </c>
      <c r="J142" s="1">
        <v>18</v>
      </c>
      <c r="K142" s="1">
        <v>835</v>
      </c>
      <c r="L142" s="1">
        <v>2751</v>
      </c>
      <c r="M142" s="1">
        <v>4832</v>
      </c>
      <c r="N142" s="6">
        <v>0</v>
      </c>
      <c r="O142" s="1">
        <v>1922</v>
      </c>
      <c r="P142" s="1">
        <v>2683</v>
      </c>
      <c r="Q142" s="1">
        <v>833</v>
      </c>
      <c r="R142" s="1">
        <v>4052</v>
      </c>
      <c r="S142" s="1">
        <v>14</v>
      </c>
      <c r="T142" s="1">
        <v>0</v>
      </c>
      <c r="U142" s="1">
        <v>0</v>
      </c>
      <c r="V142" s="1">
        <v>234</v>
      </c>
      <c r="W142" s="1">
        <v>206</v>
      </c>
      <c r="X142" s="1">
        <v>1626</v>
      </c>
      <c r="Y142" s="1">
        <v>197</v>
      </c>
      <c r="Z142" s="1">
        <v>55</v>
      </c>
      <c r="AA142" s="1">
        <v>880</v>
      </c>
      <c r="AB142" s="1">
        <v>468</v>
      </c>
      <c r="AC142" s="1">
        <v>26</v>
      </c>
      <c r="AD142" s="1">
        <v>1604</v>
      </c>
      <c r="AE142" s="1">
        <v>8</v>
      </c>
      <c r="AF142" s="1">
        <v>768</v>
      </c>
      <c r="AG142" s="1">
        <v>677</v>
      </c>
      <c r="AH142" s="1">
        <v>243</v>
      </c>
      <c r="AI142" s="1">
        <v>381</v>
      </c>
      <c r="AJ142" s="1">
        <v>19</v>
      </c>
      <c r="AK142" s="1">
        <v>531</v>
      </c>
      <c r="AL142" s="1">
        <v>1098</v>
      </c>
      <c r="AM142" s="1">
        <v>1363</v>
      </c>
      <c r="AN142" s="1">
        <v>602</v>
      </c>
      <c r="AO142" s="1">
        <v>1015</v>
      </c>
      <c r="AP142" s="1">
        <v>790</v>
      </c>
      <c r="AQ142" s="1">
        <v>4390</v>
      </c>
      <c r="AR142" s="1">
        <v>1925</v>
      </c>
      <c r="AS142" s="4">
        <v>324</v>
      </c>
      <c r="AT142" s="4">
        <v>3878</v>
      </c>
      <c r="AU142" s="4">
        <v>1078</v>
      </c>
      <c r="AV142" s="9">
        <v>195</v>
      </c>
      <c r="AW142" s="9">
        <v>97</v>
      </c>
      <c r="AX142" s="5"/>
      <c r="AY142" s="5"/>
      <c r="AZ142" s="5"/>
      <c r="BA142" s="5"/>
      <c r="BB142" s="5"/>
    </row>
    <row r="143" spans="1:54" x14ac:dyDescent="0.2">
      <c r="A143" s="2">
        <v>44464</v>
      </c>
      <c r="B143" s="1">
        <v>3364</v>
      </c>
      <c r="C143" s="1">
        <v>1468</v>
      </c>
      <c r="D143" s="1">
        <v>0</v>
      </c>
      <c r="E143" s="1">
        <v>1</v>
      </c>
      <c r="F143" s="1">
        <v>15</v>
      </c>
      <c r="G143" s="1">
        <v>0</v>
      </c>
      <c r="H143" s="1">
        <v>187</v>
      </c>
      <c r="I143" s="1">
        <v>1859</v>
      </c>
      <c r="J143" s="1">
        <v>0</v>
      </c>
      <c r="K143" s="1">
        <v>836</v>
      </c>
      <c r="L143" s="1">
        <v>7409</v>
      </c>
      <c r="M143" s="1">
        <v>3271</v>
      </c>
      <c r="N143" s="1">
        <v>891</v>
      </c>
      <c r="O143" s="1">
        <v>3097</v>
      </c>
      <c r="P143" s="1">
        <v>1673</v>
      </c>
      <c r="Q143" s="1">
        <v>913</v>
      </c>
      <c r="R143" s="1">
        <v>2352</v>
      </c>
      <c r="S143" s="1">
        <v>1343</v>
      </c>
      <c r="T143" s="1">
        <v>0</v>
      </c>
      <c r="U143" s="1">
        <v>893</v>
      </c>
      <c r="V143" s="1">
        <v>751</v>
      </c>
      <c r="W143" s="1">
        <v>254</v>
      </c>
      <c r="X143" s="1">
        <v>473</v>
      </c>
      <c r="Y143" s="1">
        <v>22</v>
      </c>
      <c r="Z143" s="1">
        <v>146</v>
      </c>
      <c r="AA143" s="1">
        <v>750</v>
      </c>
      <c r="AB143" s="1">
        <v>598</v>
      </c>
      <c r="AC143" s="1">
        <v>3</v>
      </c>
      <c r="AD143" s="1">
        <v>2586</v>
      </c>
      <c r="AE143" s="1">
        <v>1178</v>
      </c>
      <c r="AF143" s="1">
        <v>919</v>
      </c>
      <c r="AG143" s="1">
        <v>1994</v>
      </c>
      <c r="AH143" s="1">
        <v>129</v>
      </c>
      <c r="AI143" s="1">
        <v>145</v>
      </c>
      <c r="AJ143" s="1">
        <v>1803</v>
      </c>
      <c r="AK143" s="1">
        <v>731</v>
      </c>
      <c r="AL143" s="1">
        <v>302</v>
      </c>
      <c r="AM143" s="1">
        <v>743</v>
      </c>
      <c r="AN143" s="1">
        <v>228</v>
      </c>
      <c r="AO143" s="1">
        <v>1547</v>
      </c>
      <c r="AP143" s="1">
        <v>717</v>
      </c>
      <c r="AQ143" s="1">
        <v>2665</v>
      </c>
      <c r="AR143" s="1">
        <v>1191</v>
      </c>
      <c r="AS143" s="4">
        <v>696</v>
      </c>
      <c r="AT143" s="4">
        <v>2901</v>
      </c>
      <c r="AU143" s="4">
        <v>1112</v>
      </c>
      <c r="AV143" s="9">
        <v>165</v>
      </c>
      <c r="AW143" s="9">
        <v>781</v>
      </c>
      <c r="AX143" s="5"/>
      <c r="AY143" s="5"/>
      <c r="AZ143" s="5"/>
      <c r="BA143" s="5"/>
      <c r="BB143" s="5"/>
    </row>
    <row r="144" spans="1:54" x14ac:dyDescent="0.2">
      <c r="A144" s="2">
        <v>44465</v>
      </c>
      <c r="B144" s="1">
        <v>35</v>
      </c>
      <c r="C144" s="1">
        <v>353</v>
      </c>
      <c r="D144" s="1">
        <v>0</v>
      </c>
      <c r="E144" s="1">
        <v>0</v>
      </c>
      <c r="F144" s="1">
        <v>0</v>
      </c>
      <c r="G144" s="1">
        <v>0</v>
      </c>
      <c r="H144" s="1">
        <v>47</v>
      </c>
      <c r="I144" s="1">
        <v>1077</v>
      </c>
      <c r="J144" s="1">
        <v>1398</v>
      </c>
      <c r="K144" s="1">
        <v>1659</v>
      </c>
      <c r="L144" s="1">
        <v>5016</v>
      </c>
      <c r="M144" s="1">
        <v>4086</v>
      </c>
      <c r="N144" s="1">
        <v>1785</v>
      </c>
      <c r="O144" s="1">
        <v>1254</v>
      </c>
      <c r="P144" s="1">
        <v>127</v>
      </c>
      <c r="Q144" s="1">
        <v>411</v>
      </c>
      <c r="R144" s="1">
        <v>178</v>
      </c>
      <c r="S144" s="1">
        <v>565</v>
      </c>
      <c r="T144" s="1">
        <v>0</v>
      </c>
      <c r="U144" s="1">
        <v>893</v>
      </c>
      <c r="V144" s="1">
        <v>853</v>
      </c>
      <c r="W144" s="1">
        <v>191</v>
      </c>
      <c r="X144" s="1">
        <v>98</v>
      </c>
      <c r="Y144" s="1">
        <v>168</v>
      </c>
      <c r="Z144" s="1">
        <v>112</v>
      </c>
      <c r="AA144" s="1">
        <v>551</v>
      </c>
      <c r="AB144" s="1">
        <v>331</v>
      </c>
      <c r="AC144" s="1">
        <v>60</v>
      </c>
      <c r="AD144" s="1">
        <v>765</v>
      </c>
      <c r="AE144" s="1">
        <v>1697</v>
      </c>
      <c r="AF144" s="6">
        <v>0</v>
      </c>
      <c r="AG144" s="1">
        <v>585</v>
      </c>
      <c r="AH144" s="1">
        <v>588</v>
      </c>
      <c r="AI144" s="1">
        <v>1212</v>
      </c>
      <c r="AJ144" s="1">
        <v>3691</v>
      </c>
      <c r="AK144" s="1">
        <v>539</v>
      </c>
      <c r="AL144" s="1">
        <v>549</v>
      </c>
      <c r="AM144" s="1">
        <v>667</v>
      </c>
      <c r="AN144" s="1">
        <v>304</v>
      </c>
      <c r="AO144" s="1">
        <v>2122</v>
      </c>
      <c r="AP144" s="1">
        <v>2212</v>
      </c>
      <c r="AQ144" s="1">
        <v>1877</v>
      </c>
      <c r="AR144" s="1">
        <v>590</v>
      </c>
      <c r="AS144" s="4">
        <v>875</v>
      </c>
      <c r="AT144" s="4">
        <v>1099</v>
      </c>
      <c r="AU144" s="4">
        <v>1549</v>
      </c>
      <c r="AV144" s="9">
        <v>467</v>
      </c>
      <c r="AW144" s="9">
        <v>498</v>
      </c>
      <c r="AX144" s="5"/>
      <c r="AY144" s="5"/>
      <c r="AZ144" s="5"/>
      <c r="BA144" s="5"/>
      <c r="BB144" s="5"/>
    </row>
    <row r="145" spans="1:54" x14ac:dyDescent="0.2">
      <c r="A145" s="2">
        <v>44466</v>
      </c>
      <c r="B145" s="1">
        <v>33</v>
      </c>
      <c r="C145" s="1">
        <v>1548</v>
      </c>
      <c r="D145" s="1">
        <v>95</v>
      </c>
      <c r="E145" s="1">
        <v>1521</v>
      </c>
      <c r="F145" s="1">
        <v>77</v>
      </c>
      <c r="G145" s="1">
        <v>0</v>
      </c>
      <c r="H145" s="1">
        <v>0</v>
      </c>
      <c r="I145" s="1">
        <v>3187</v>
      </c>
      <c r="J145" s="1">
        <v>689</v>
      </c>
      <c r="K145" s="1">
        <v>2047</v>
      </c>
      <c r="L145" s="1">
        <v>4281</v>
      </c>
      <c r="M145" s="1">
        <v>1599</v>
      </c>
      <c r="N145" s="1">
        <v>2195</v>
      </c>
      <c r="O145" s="1">
        <v>1727</v>
      </c>
      <c r="P145" s="1">
        <v>63</v>
      </c>
      <c r="Q145" s="1">
        <v>0</v>
      </c>
      <c r="R145" s="1">
        <v>378</v>
      </c>
      <c r="S145" s="1">
        <v>1050</v>
      </c>
      <c r="T145" s="1">
        <v>50</v>
      </c>
      <c r="U145" s="1">
        <v>893</v>
      </c>
      <c r="V145" s="1">
        <v>0</v>
      </c>
      <c r="W145" s="1">
        <v>2448</v>
      </c>
      <c r="X145" s="1">
        <v>14</v>
      </c>
      <c r="Y145" s="1">
        <v>184</v>
      </c>
      <c r="Z145" s="1">
        <v>267</v>
      </c>
      <c r="AA145" s="1">
        <v>3778</v>
      </c>
      <c r="AB145" s="1">
        <v>799</v>
      </c>
      <c r="AC145" s="1">
        <v>19</v>
      </c>
      <c r="AD145" s="1">
        <v>1403</v>
      </c>
      <c r="AE145" s="1">
        <v>105</v>
      </c>
      <c r="AF145" s="6">
        <v>0</v>
      </c>
      <c r="AG145" s="1">
        <v>178</v>
      </c>
      <c r="AH145" s="1">
        <v>79</v>
      </c>
      <c r="AI145" s="1">
        <v>613</v>
      </c>
      <c r="AJ145" s="1">
        <v>3971</v>
      </c>
      <c r="AK145" s="1">
        <v>527</v>
      </c>
      <c r="AL145" s="1">
        <v>1243</v>
      </c>
      <c r="AM145" s="1">
        <v>1496</v>
      </c>
      <c r="AN145" s="1">
        <v>242</v>
      </c>
      <c r="AO145" s="1">
        <v>1552</v>
      </c>
      <c r="AP145" s="1">
        <v>1439</v>
      </c>
      <c r="AQ145" s="1">
        <v>1894</v>
      </c>
      <c r="AR145" s="1">
        <v>1539</v>
      </c>
      <c r="AS145" s="4">
        <v>411</v>
      </c>
      <c r="AT145" s="4">
        <v>753</v>
      </c>
      <c r="AU145" s="4">
        <v>1125</v>
      </c>
      <c r="AV145" s="9">
        <v>20</v>
      </c>
      <c r="AW145" s="9">
        <v>1314</v>
      </c>
      <c r="AX145" s="5"/>
      <c r="AY145" s="5"/>
      <c r="AZ145" s="5"/>
      <c r="BA145" s="5"/>
      <c r="BB145" s="5"/>
    </row>
    <row r="146" spans="1:54" x14ac:dyDescent="0.2">
      <c r="A146" s="2">
        <v>44467</v>
      </c>
      <c r="B146" s="7">
        <v>1536</v>
      </c>
      <c r="C146" s="7">
        <v>675</v>
      </c>
      <c r="D146" s="7">
        <v>0</v>
      </c>
      <c r="E146" s="7">
        <v>770</v>
      </c>
      <c r="F146" s="7">
        <v>1626</v>
      </c>
      <c r="G146" s="7">
        <v>0</v>
      </c>
      <c r="H146" s="7"/>
      <c r="I146" s="7">
        <v>1037</v>
      </c>
      <c r="J146" s="7">
        <v>31</v>
      </c>
      <c r="K146" s="7">
        <v>884</v>
      </c>
      <c r="L146" s="7">
        <v>8441</v>
      </c>
      <c r="M146" s="7">
        <v>240</v>
      </c>
      <c r="N146" s="7">
        <v>0</v>
      </c>
      <c r="O146" s="7">
        <v>1103</v>
      </c>
      <c r="P146" s="7">
        <v>657</v>
      </c>
      <c r="Q146" s="7">
        <v>108</v>
      </c>
      <c r="R146" s="7">
        <v>1502</v>
      </c>
      <c r="S146" s="7">
        <v>1513</v>
      </c>
      <c r="T146" s="7">
        <v>919</v>
      </c>
      <c r="U146" s="7">
        <v>893</v>
      </c>
      <c r="V146" s="7">
        <v>9</v>
      </c>
      <c r="W146" s="7">
        <v>2027</v>
      </c>
      <c r="X146" s="7">
        <v>84</v>
      </c>
      <c r="Y146" s="7">
        <v>80</v>
      </c>
      <c r="Z146" s="7">
        <v>147</v>
      </c>
      <c r="AA146" s="7">
        <v>4422</v>
      </c>
      <c r="AB146" s="7">
        <v>133</v>
      </c>
      <c r="AC146" s="7">
        <v>37</v>
      </c>
      <c r="AD146" s="7">
        <v>2133</v>
      </c>
      <c r="AE146" s="7">
        <v>155</v>
      </c>
      <c r="AF146" s="6">
        <v>0</v>
      </c>
      <c r="AG146" s="7">
        <v>89</v>
      </c>
      <c r="AH146" s="6">
        <v>0</v>
      </c>
      <c r="AI146" s="7">
        <v>1382</v>
      </c>
      <c r="AJ146" s="7">
        <v>2863</v>
      </c>
      <c r="AK146" s="7">
        <v>1292</v>
      </c>
      <c r="AL146" s="7">
        <v>1062</v>
      </c>
      <c r="AM146" s="7">
        <v>2246</v>
      </c>
      <c r="AN146" s="7">
        <v>320</v>
      </c>
      <c r="AO146" s="7">
        <v>988</v>
      </c>
      <c r="AP146" s="7">
        <v>651</v>
      </c>
      <c r="AQ146" s="7">
        <v>1664</v>
      </c>
      <c r="AR146" s="1">
        <v>1839</v>
      </c>
      <c r="AS146" s="4">
        <v>50</v>
      </c>
      <c r="AT146" s="4">
        <v>827</v>
      </c>
      <c r="AU146" s="4">
        <v>1800</v>
      </c>
      <c r="AV146" s="9">
        <v>49</v>
      </c>
      <c r="AW146" s="9">
        <v>1509</v>
      </c>
      <c r="AX146" s="5"/>
      <c r="AY146" s="5"/>
      <c r="AZ146" s="5"/>
      <c r="BA146" s="5"/>
      <c r="BB146" s="5"/>
    </row>
    <row r="147" spans="1:54" x14ac:dyDescent="0.2">
      <c r="A147" s="2">
        <v>44468</v>
      </c>
      <c r="B147" s="7">
        <v>0</v>
      </c>
      <c r="C147" s="7">
        <v>1615</v>
      </c>
      <c r="D147" s="7">
        <v>91</v>
      </c>
      <c r="E147" s="6">
        <v>0</v>
      </c>
      <c r="F147" s="7">
        <v>1351</v>
      </c>
      <c r="G147" s="7">
        <v>0</v>
      </c>
      <c r="H147" s="7"/>
      <c r="I147" s="7">
        <v>1</v>
      </c>
      <c r="J147" s="7">
        <v>149</v>
      </c>
      <c r="K147" s="7">
        <v>575</v>
      </c>
      <c r="L147" s="7">
        <v>3597</v>
      </c>
      <c r="M147" s="7">
        <v>1539</v>
      </c>
      <c r="N147" s="7">
        <v>105</v>
      </c>
      <c r="O147" s="7">
        <v>1788</v>
      </c>
      <c r="P147" s="7">
        <v>1571</v>
      </c>
      <c r="Q147" s="7">
        <v>111</v>
      </c>
      <c r="R147" s="7">
        <v>106</v>
      </c>
      <c r="S147" s="7">
        <v>54</v>
      </c>
      <c r="T147" s="7">
        <v>228</v>
      </c>
      <c r="U147" s="7">
        <v>893</v>
      </c>
      <c r="V147" s="7">
        <v>30</v>
      </c>
      <c r="W147" s="7">
        <v>706</v>
      </c>
      <c r="X147" s="6">
        <v>0</v>
      </c>
      <c r="Y147" s="7">
        <v>293</v>
      </c>
      <c r="Z147" s="7">
        <v>195</v>
      </c>
      <c r="AA147" s="7">
        <v>1204</v>
      </c>
      <c r="AB147" s="6">
        <v>0</v>
      </c>
      <c r="AC147" s="7">
        <v>29</v>
      </c>
      <c r="AD147" s="7">
        <v>1044</v>
      </c>
      <c r="AE147" s="7">
        <v>2203</v>
      </c>
      <c r="AF147" s="7">
        <v>55</v>
      </c>
      <c r="AG147" s="7">
        <v>801</v>
      </c>
      <c r="AH147" s="6">
        <v>0</v>
      </c>
      <c r="AI147" s="6">
        <v>0</v>
      </c>
      <c r="AJ147" s="7">
        <v>3026</v>
      </c>
      <c r="AK147" s="7">
        <v>5724</v>
      </c>
      <c r="AL147" s="7">
        <v>485</v>
      </c>
      <c r="AM147" s="7">
        <v>1229</v>
      </c>
      <c r="AN147" s="7">
        <v>742</v>
      </c>
      <c r="AO147" s="7">
        <v>1811</v>
      </c>
      <c r="AP147" s="7">
        <v>862</v>
      </c>
      <c r="AQ147" s="7">
        <v>883</v>
      </c>
      <c r="AR147" s="1">
        <v>1477</v>
      </c>
      <c r="AS147" s="4">
        <v>103</v>
      </c>
      <c r="AT147" s="4">
        <v>517</v>
      </c>
      <c r="AU147" s="4">
        <v>1885</v>
      </c>
      <c r="AV147" s="9">
        <v>427</v>
      </c>
      <c r="AW147" s="9">
        <v>1121</v>
      </c>
      <c r="AX147" s="5"/>
      <c r="AY147" s="5"/>
      <c r="AZ147" s="5"/>
      <c r="BA147" s="5"/>
      <c r="BB147" s="5"/>
    </row>
    <row r="148" spans="1:54" x14ac:dyDescent="0.2">
      <c r="A148" s="2">
        <v>44469</v>
      </c>
      <c r="B148" s="7">
        <v>15</v>
      </c>
      <c r="C148" s="7">
        <v>384</v>
      </c>
      <c r="D148" s="7">
        <v>79</v>
      </c>
      <c r="E148" s="7">
        <v>2</v>
      </c>
      <c r="F148" s="7">
        <v>322</v>
      </c>
      <c r="G148" s="7">
        <v>0</v>
      </c>
      <c r="H148" s="7"/>
      <c r="I148" s="7">
        <v>1610</v>
      </c>
      <c r="J148" s="7">
        <v>1219</v>
      </c>
      <c r="K148" s="7">
        <v>721</v>
      </c>
      <c r="L148" s="7">
        <v>1021</v>
      </c>
      <c r="M148" s="7">
        <v>0</v>
      </c>
      <c r="N148" s="7">
        <v>2589</v>
      </c>
      <c r="O148" s="7">
        <v>565</v>
      </c>
      <c r="P148" s="7">
        <v>167</v>
      </c>
      <c r="Q148" s="7">
        <v>2138</v>
      </c>
      <c r="R148" s="7">
        <v>4179</v>
      </c>
      <c r="S148" s="7">
        <v>11</v>
      </c>
      <c r="T148" s="7">
        <v>1516</v>
      </c>
      <c r="U148" s="7">
        <v>893</v>
      </c>
      <c r="V148" s="7">
        <v>13</v>
      </c>
      <c r="W148" s="6">
        <v>768.5</v>
      </c>
      <c r="X148" s="6">
        <v>0</v>
      </c>
      <c r="Y148" s="7">
        <v>4010</v>
      </c>
      <c r="Z148" s="7">
        <v>164</v>
      </c>
      <c r="AA148" s="7">
        <v>4126</v>
      </c>
      <c r="AB148" s="7">
        <v>0</v>
      </c>
      <c r="AC148" s="7">
        <v>61</v>
      </c>
      <c r="AD148" s="7">
        <v>167</v>
      </c>
      <c r="AE148" s="7">
        <v>874</v>
      </c>
      <c r="AF148" s="7">
        <v>103</v>
      </c>
      <c r="AG148" s="7">
        <v>268</v>
      </c>
      <c r="AH148" s="6">
        <v>0</v>
      </c>
      <c r="AI148" s="7">
        <v>106</v>
      </c>
      <c r="AJ148" s="7">
        <v>227</v>
      </c>
      <c r="AK148" s="7">
        <v>5483</v>
      </c>
      <c r="AL148" s="7">
        <v>310</v>
      </c>
      <c r="AM148" s="7">
        <v>1005</v>
      </c>
      <c r="AN148" s="7">
        <v>832</v>
      </c>
      <c r="AO148" s="7">
        <v>1068</v>
      </c>
      <c r="AP148" s="7">
        <v>1184</v>
      </c>
      <c r="AQ148" s="7"/>
      <c r="AR148" s="1">
        <v>1592</v>
      </c>
      <c r="AS148" s="4">
        <v>360</v>
      </c>
      <c r="AT148" s="4">
        <v>606</v>
      </c>
      <c r="AU148" s="4">
        <v>1517</v>
      </c>
      <c r="AV148" s="9">
        <v>149</v>
      </c>
      <c r="AW148" s="9">
        <v>2157</v>
      </c>
      <c r="AX148" s="5"/>
      <c r="AY148" s="5"/>
      <c r="AZ148" s="5"/>
      <c r="BA148" s="5"/>
      <c r="BB148" s="5"/>
    </row>
    <row r="149" spans="1:54" x14ac:dyDescent="0.2">
      <c r="A149" s="2">
        <v>44470</v>
      </c>
      <c r="B149" s="7">
        <v>5398</v>
      </c>
      <c r="C149" s="7">
        <v>13</v>
      </c>
      <c r="D149" s="7">
        <v>0</v>
      </c>
      <c r="E149" s="7"/>
      <c r="F149" s="7">
        <v>2000</v>
      </c>
      <c r="G149" s="7">
        <v>0</v>
      </c>
      <c r="H149" s="7"/>
      <c r="I149" s="7">
        <v>78</v>
      </c>
      <c r="J149" s="7">
        <v>133</v>
      </c>
      <c r="K149" s="7">
        <v>729</v>
      </c>
      <c r="L149" s="7">
        <v>3554</v>
      </c>
      <c r="M149" s="6">
        <v>0</v>
      </c>
      <c r="N149" s="7">
        <v>1728</v>
      </c>
      <c r="O149" s="7">
        <v>58</v>
      </c>
      <c r="P149" s="7">
        <v>2231</v>
      </c>
      <c r="Q149" s="7">
        <v>366</v>
      </c>
      <c r="R149" s="7">
        <v>0</v>
      </c>
      <c r="S149" s="7">
        <v>15</v>
      </c>
      <c r="T149" s="7">
        <v>0</v>
      </c>
      <c r="U149" s="7">
        <v>893</v>
      </c>
      <c r="V149" s="7">
        <v>577</v>
      </c>
      <c r="W149" s="7">
        <v>194</v>
      </c>
      <c r="X149" s="6">
        <v>0</v>
      </c>
      <c r="Y149" s="7">
        <v>3274</v>
      </c>
      <c r="Z149" s="7">
        <v>1343</v>
      </c>
      <c r="AA149" s="7">
        <v>6260</v>
      </c>
      <c r="AB149" s="6">
        <v>0</v>
      </c>
      <c r="AC149" s="7">
        <v>134</v>
      </c>
      <c r="AD149" s="7">
        <v>87</v>
      </c>
      <c r="AE149" s="7">
        <v>88</v>
      </c>
      <c r="AF149" s="7">
        <v>458</v>
      </c>
      <c r="AG149" s="7">
        <v>1404</v>
      </c>
      <c r="AH149" s="6">
        <v>0</v>
      </c>
      <c r="AI149" s="7">
        <v>1146</v>
      </c>
      <c r="AJ149" s="7">
        <v>33</v>
      </c>
      <c r="AK149" s="7">
        <v>4696</v>
      </c>
      <c r="AL149" s="7">
        <v>885</v>
      </c>
      <c r="AM149" s="7">
        <v>451</v>
      </c>
      <c r="AN149" s="7">
        <v>379</v>
      </c>
      <c r="AO149" s="7">
        <v>2237</v>
      </c>
      <c r="AP149" s="7">
        <v>1100</v>
      </c>
      <c r="AQ149" s="7"/>
      <c r="AR149" s="1">
        <v>1381</v>
      </c>
      <c r="AS149" s="4">
        <v>16</v>
      </c>
      <c r="AT149" s="4">
        <v>1165</v>
      </c>
      <c r="AU149" s="4">
        <v>1003</v>
      </c>
      <c r="AV149" s="9">
        <v>118</v>
      </c>
      <c r="AW149" s="9">
        <v>1346</v>
      </c>
      <c r="AX149" s="5"/>
      <c r="AY149" s="5"/>
      <c r="AZ149" s="5"/>
      <c r="BA149" s="5"/>
      <c r="BB149" s="5"/>
    </row>
    <row r="150" spans="1:54" x14ac:dyDescent="0.2">
      <c r="A150" s="2">
        <v>44471</v>
      </c>
      <c r="B150" s="7">
        <v>33</v>
      </c>
      <c r="C150" s="7">
        <v>648</v>
      </c>
      <c r="D150" s="6">
        <v>0</v>
      </c>
      <c r="E150" s="7"/>
      <c r="F150" s="7">
        <v>105</v>
      </c>
      <c r="G150" s="7">
        <v>0</v>
      </c>
      <c r="H150" s="7"/>
      <c r="I150" s="7">
        <v>2</v>
      </c>
      <c r="J150" s="7">
        <v>0</v>
      </c>
      <c r="K150" s="7">
        <v>173</v>
      </c>
      <c r="L150" s="7">
        <v>1660</v>
      </c>
      <c r="M150" s="7">
        <v>3</v>
      </c>
      <c r="N150" s="7">
        <v>2780</v>
      </c>
      <c r="O150" s="7">
        <v>323</v>
      </c>
      <c r="P150" s="7">
        <v>63</v>
      </c>
      <c r="Q150" s="7">
        <v>463</v>
      </c>
      <c r="R150" s="7">
        <v>0</v>
      </c>
      <c r="S150" s="7">
        <v>158</v>
      </c>
      <c r="T150" s="7">
        <v>83</v>
      </c>
      <c r="U150" s="7">
        <v>716</v>
      </c>
      <c r="V150" s="7">
        <v>69</v>
      </c>
      <c r="W150" s="7">
        <v>147</v>
      </c>
      <c r="X150" s="7">
        <v>101</v>
      </c>
      <c r="Y150" s="7">
        <v>1682</v>
      </c>
      <c r="Z150" s="7">
        <v>1007</v>
      </c>
      <c r="AA150" s="7">
        <v>4724</v>
      </c>
      <c r="AB150" s="6">
        <v>0</v>
      </c>
      <c r="AC150" s="7">
        <v>34</v>
      </c>
      <c r="AD150" s="7">
        <v>174</v>
      </c>
      <c r="AE150" s="7">
        <v>833</v>
      </c>
      <c r="AF150" s="7">
        <v>1095</v>
      </c>
      <c r="AG150" s="7">
        <v>46</v>
      </c>
      <c r="AH150" s="7">
        <v>12</v>
      </c>
      <c r="AI150" s="7">
        <v>921</v>
      </c>
      <c r="AJ150" s="7">
        <v>18</v>
      </c>
      <c r="AK150" s="7">
        <v>4606</v>
      </c>
      <c r="AL150" s="7">
        <v>474</v>
      </c>
      <c r="AM150" s="7">
        <v>2077</v>
      </c>
      <c r="AN150" s="7"/>
      <c r="AO150" s="7">
        <v>773</v>
      </c>
      <c r="AP150" s="7">
        <v>504</v>
      </c>
      <c r="AQ150" s="7"/>
      <c r="AR150" s="1">
        <v>1137</v>
      </c>
      <c r="AS150" s="4">
        <v>7</v>
      </c>
      <c r="AT150" s="4">
        <v>1140</v>
      </c>
      <c r="AU150" s="4">
        <v>1400</v>
      </c>
      <c r="AV150" s="9">
        <v>94</v>
      </c>
      <c r="AW150" s="9">
        <v>1397</v>
      </c>
      <c r="AX150" s="5"/>
      <c r="AY150" s="5"/>
      <c r="AZ150" s="5"/>
      <c r="BA150" s="5"/>
      <c r="BB150" s="5"/>
    </row>
    <row r="151" spans="1:54" x14ac:dyDescent="0.2">
      <c r="A151" s="2">
        <v>44472</v>
      </c>
      <c r="B151" s="7">
        <v>5</v>
      </c>
      <c r="C151" s="6">
        <v>0</v>
      </c>
      <c r="D151" s="7">
        <v>176</v>
      </c>
      <c r="E151" s="7"/>
      <c r="F151" s="6">
        <v>0</v>
      </c>
      <c r="G151" s="7">
        <v>0</v>
      </c>
      <c r="H151" s="7"/>
      <c r="I151" s="7">
        <v>877</v>
      </c>
      <c r="J151" s="7">
        <v>1</v>
      </c>
      <c r="K151" s="7">
        <v>140</v>
      </c>
      <c r="L151" s="7">
        <v>0</v>
      </c>
      <c r="M151" s="7">
        <v>26</v>
      </c>
      <c r="N151" s="7">
        <v>1083</v>
      </c>
      <c r="O151" s="7">
        <v>657</v>
      </c>
      <c r="P151" s="7">
        <v>35</v>
      </c>
      <c r="Q151" s="7">
        <v>567</v>
      </c>
      <c r="R151" s="7">
        <v>0</v>
      </c>
      <c r="S151" s="7">
        <v>497</v>
      </c>
      <c r="T151" s="7">
        <v>1573</v>
      </c>
      <c r="U151" s="7">
        <v>505</v>
      </c>
      <c r="V151" s="7">
        <v>340</v>
      </c>
      <c r="W151" s="7">
        <v>49</v>
      </c>
      <c r="X151" s="6">
        <v>0</v>
      </c>
      <c r="Y151" s="7">
        <v>228</v>
      </c>
      <c r="Z151" s="7">
        <v>41</v>
      </c>
      <c r="AA151" s="7">
        <v>7697</v>
      </c>
      <c r="AB151" s="6">
        <v>0</v>
      </c>
      <c r="AC151" s="7">
        <v>173</v>
      </c>
      <c r="AD151" s="7">
        <v>40</v>
      </c>
      <c r="AE151" s="7">
        <v>150</v>
      </c>
      <c r="AF151" s="7">
        <v>930</v>
      </c>
      <c r="AG151" s="7">
        <v>116</v>
      </c>
      <c r="AH151" s="7">
        <v>54</v>
      </c>
      <c r="AI151" s="7">
        <v>600</v>
      </c>
      <c r="AJ151" s="7">
        <v>12</v>
      </c>
      <c r="AK151" s="7">
        <v>4288</v>
      </c>
      <c r="AL151" s="7">
        <v>515</v>
      </c>
      <c r="AM151" s="7">
        <v>71</v>
      </c>
      <c r="AN151" s="7"/>
      <c r="AO151" s="7">
        <v>638</v>
      </c>
      <c r="AP151" s="7">
        <v>502</v>
      </c>
      <c r="AQ151" s="7"/>
      <c r="AR151" s="1">
        <v>433</v>
      </c>
      <c r="AS151" s="4">
        <v>108</v>
      </c>
      <c r="AT151" s="4">
        <v>877</v>
      </c>
      <c r="AU151" s="4">
        <v>1002</v>
      </c>
      <c r="AV151" s="9">
        <v>51</v>
      </c>
      <c r="AW151" s="9">
        <v>883</v>
      </c>
      <c r="AX151" s="5"/>
      <c r="AY151" s="5"/>
      <c r="AZ151" s="5"/>
      <c r="BA151" s="5"/>
      <c r="BB151" s="5"/>
    </row>
    <row r="152" spans="1:54" x14ac:dyDescent="0.2">
      <c r="A152" s="2">
        <v>44473</v>
      </c>
      <c r="B152" s="7">
        <v>0</v>
      </c>
      <c r="C152" s="7">
        <v>85</v>
      </c>
      <c r="D152" s="7">
        <v>205</v>
      </c>
      <c r="E152" s="7"/>
      <c r="F152" s="7">
        <v>5</v>
      </c>
      <c r="G152" s="7">
        <v>0</v>
      </c>
      <c r="H152" s="7"/>
      <c r="I152" s="7">
        <v>2183</v>
      </c>
      <c r="J152" s="7">
        <v>29</v>
      </c>
      <c r="K152" s="7">
        <v>152</v>
      </c>
      <c r="L152" s="7">
        <v>0</v>
      </c>
      <c r="M152" s="7">
        <v>0</v>
      </c>
      <c r="N152" s="7">
        <v>1152</v>
      </c>
      <c r="O152" s="7">
        <v>327</v>
      </c>
      <c r="P152" s="7">
        <v>1145</v>
      </c>
      <c r="Q152" s="7">
        <v>9</v>
      </c>
      <c r="R152" s="7">
        <v>0</v>
      </c>
      <c r="S152" s="7">
        <v>0</v>
      </c>
      <c r="T152" s="7">
        <v>651</v>
      </c>
      <c r="U152" s="7">
        <v>175</v>
      </c>
      <c r="V152" s="7">
        <v>23</v>
      </c>
      <c r="W152" s="7">
        <v>313</v>
      </c>
      <c r="X152" s="6">
        <v>0</v>
      </c>
      <c r="Y152" s="7">
        <v>7</v>
      </c>
      <c r="Z152" s="7">
        <v>1110</v>
      </c>
      <c r="AA152" s="7">
        <v>3624</v>
      </c>
      <c r="AB152" s="7">
        <v>17</v>
      </c>
      <c r="AC152" s="7">
        <v>196</v>
      </c>
      <c r="AD152" s="7">
        <v>588</v>
      </c>
      <c r="AE152" s="6">
        <v>0</v>
      </c>
      <c r="AF152" s="7">
        <v>31</v>
      </c>
      <c r="AG152" s="7">
        <v>92</v>
      </c>
      <c r="AH152" s="6">
        <v>0</v>
      </c>
      <c r="AI152" s="7">
        <v>85</v>
      </c>
      <c r="AJ152" s="7">
        <v>96</v>
      </c>
      <c r="AK152" s="7">
        <v>2230</v>
      </c>
      <c r="AL152" s="7">
        <v>146</v>
      </c>
      <c r="AM152" s="7">
        <v>146</v>
      </c>
      <c r="AN152" s="7"/>
      <c r="AO152" s="7">
        <v>437</v>
      </c>
      <c r="AP152" s="7">
        <v>320</v>
      </c>
      <c r="AQ152" s="7"/>
      <c r="AR152" s="1">
        <v>749</v>
      </c>
      <c r="AS152" s="11">
        <v>216</v>
      </c>
      <c r="AT152" s="4">
        <v>613</v>
      </c>
      <c r="AU152" s="4">
        <v>410</v>
      </c>
      <c r="AV152" s="9">
        <v>82</v>
      </c>
      <c r="AW152" s="9">
        <v>425</v>
      </c>
      <c r="AX152" s="5"/>
      <c r="AY152" s="5"/>
      <c r="AZ152" s="5"/>
      <c r="BA152" s="5"/>
      <c r="BB152" s="5"/>
    </row>
    <row r="153" spans="1:54" x14ac:dyDescent="0.2">
      <c r="A153" s="2">
        <v>44474</v>
      </c>
      <c r="B153" s="7">
        <v>2604</v>
      </c>
      <c r="C153" s="7">
        <v>87</v>
      </c>
      <c r="D153" s="7">
        <v>0</v>
      </c>
      <c r="E153" s="7"/>
      <c r="F153" s="7">
        <v>0</v>
      </c>
      <c r="G153" s="7">
        <v>0</v>
      </c>
      <c r="H153" s="7"/>
      <c r="I153" s="7">
        <v>3194</v>
      </c>
      <c r="J153" s="7">
        <v>30</v>
      </c>
      <c r="K153" s="7">
        <v>215</v>
      </c>
      <c r="L153" s="7">
        <v>1940</v>
      </c>
      <c r="M153" s="7">
        <v>2</v>
      </c>
      <c r="N153" s="7">
        <v>1079</v>
      </c>
      <c r="O153" s="7">
        <v>108</v>
      </c>
      <c r="P153" s="7">
        <v>46</v>
      </c>
      <c r="Q153" s="7">
        <v>51</v>
      </c>
      <c r="R153" s="7">
        <v>0</v>
      </c>
      <c r="S153" s="7">
        <v>0</v>
      </c>
      <c r="T153" s="7">
        <v>569</v>
      </c>
      <c r="U153" s="7">
        <v>248</v>
      </c>
      <c r="V153" s="7">
        <v>39</v>
      </c>
      <c r="W153" s="7">
        <v>627</v>
      </c>
      <c r="X153" s="6">
        <v>0</v>
      </c>
      <c r="Y153" s="7">
        <v>26</v>
      </c>
      <c r="Z153" s="7">
        <v>486</v>
      </c>
      <c r="AA153" s="7">
        <v>2586</v>
      </c>
      <c r="AB153" s="7">
        <v>3</v>
      </c>
      <c r="AC153" s="7">
        <v>187</v>
      </c>
      <c r="AD153" s="7">
        <v>447</v>
      </c>
      <c r="AE153" s="7">
        <v>1560</v>
      </c>
      <c r="AF153" s="7">
        <v>199</v>
      </c>
      <c r="AG153" s="7">
        <v>77</v>
      </c>
      <c r="AH153" s="6">
        <v>0</v>
      </c>
      <c r="AI153" s="7">
        <v>136</v>
      </c>
      <c r="AJ153" s="7">
        <v>140</v>
      </c>
      <c r="AK153" s="7">
        <v>807</v>
      </c>
      <c r="AL153" s="7">
        <v>135</v>
      </c>
      <c r="AM153" s="7">
        <v>260</v>
      </c>
      <c r="AN153" s="7"/>
      <c r="AO153" s="7">
        <v>394</v>
      </c>
      <c r="AP153" s="7">
        <v>278</v>
      </c>
      <c r="AQ153" s="7"/>
      <c r="AR153" s="1">
        <v>682</v>
      </c>
      <c r="AS153" s="4">
        <v>207</v>
      </c>
      <c r="AT153" s="4">
        <v>725</v>
      </c>
      <c r="AU153" s="4">
        <v>212</v>
      </c>
      <c r="AV153" s="9">
        <v>103</v>
      </c>
      <c r="AW153" s="9">
        <v>185</v>
      </c>
      <c r="AX153" s="5"/>
      <c r="AY153" s="5"/>
      <c r="AZ153" s="5"/>
      <c r="BA153" s="5"/>
      <c r="BB153" s="5"/>
    </row>
    <row r="154" spans="1:54" x14ac:dyDescent="0.2">
      <c r="A154" s="2">
        <v>44475</v>
      </c>
      <c r="B154" s="7">
        <v>49</v>
      </c>
      <c r="C154" s="7">
        <v>100</v>
      </c>
      <c r="D154" s="7">
        <v>0</v>
      </c>
      <c r="E154" s="7"/>
      <c r="F154" s="7">
        <v>881</v>
      </c>
      <c r="G154" s="7">
        <v>0</v>
      </c>
      <c r="H154" s="7"/>
      <c r="I154" s="7">
        <v>0</v>
      </c>
      <c r="J154" s="7">
        <v>1</v>
      </c>
      <c r="K154" s="7">
        <v>186</v>
      </c>
      <c r="L154" s="7">
        <v>844</v>
      </c>
      <c r="M154" s="7">
        <v>7</v>
      </c>
      <c r="N154" s="7">
        <v>0</v>
      </c>
      <c r="O154" s="7">
        <v>214</v>
      </c>
      <c r="P154" s="7">
        <v>1614</v>
      </c>
      <c r="Q154" s="7">
        <v>416</v>
      </c>
      <c r="R154" s="7">
        <v>0</v>
      </c>
      <c r="S154" s="7">
        <v>0</v>
      </c>
      <c r="T154" s="7">
        <v>60</v>
      </c>
      <c r="U154" s="7">
        <v>122</v>
      </c>
      <c r="V154" s="7">
        <v>507</v>
      </c>
      <c r="W154" s="7">
        <v>6</v>
      </c>
      <c r="X154" s="7">
        <v>1293</v>
      </c>
      <c r="Y154" s="7">
        <v>71</v>
      </c>
      <c r="Z154" s="7">
        <v>59</v>
      </c>
      <c r="AA154" s="7">
        <v>1600</v>
      </c>
      <c r="AB154" s="7">
        <v>81</v>
      </c>
      <c r="AC154" s="7">
        <v>111</v>
      </c>
      <c r="AD154" s="7">
        <v>189</v>
      </c>
      <c r="AE154" s="7">
        <v>155</v>
      </c>
      <c r="AF154" s="7">
        <v>809</v>
      </c>
      <c r="AG154" s="7">
        <v>1</v>
      </c>
      <c r="AH154" s="7">
        <v>11</v>
      </c>
      <c r="AI154" s="7">
        <v>81</v>
      </c>
      <c r="AJ154" s="7">
        <v>140</v>
      </c>
      <c r="AK154" s="7">
        <v>1286</v>
      </c>
      <c r="AL154" s="7">
        <v>102</v>
      </c>
      <c r="AM154" s="7">
        <v>375</v>
      </c>
      <c r="AN154" s="7"/>
      <c r="AO154" s="7">
        <v>923</v>
      </c>
      <c r="AP154" s="7">
        <v>1683</v>
      </c>
      <c r="AQ154" s="7"/>
      <c r="AR154" s="1">
        <v>994</v>
      </c>
      <c r="AS154" s="4">
        <v>144</v>
      </c>
      <c r="AT154" s="4">
        <v>1017</v>
      </c>
      <c r="AU154" s="4">
        <v>254</v>
      </c>
      <c r="AV154" s="9">
        <v>99</v>
      </c>
      <c r="AW154" s="9">
        <v>557</v>
      </c>
      <c r="AX154" s="5"/>
      <c r="AY154" s="5"/>
      <c r="AZ154" s="5"/>
      <c r="BA154" s="5"/>
      <c r="BB154" s="5"/>
    </row>
    <row r="155" spans="1:54" x14ac:dyDescent="0.2">
      <c r="A155" s="2">
        <v>44476</v>
      </c>
      <c r="B155" s="7">
        <v>7</v>
      </c>
      <c r="C155" s="7">
        <v>407</v>
      </c>
      <c r="D155" s="7">
        <v>0</v>
      </c>
      <c r="E155" s="7"/>
      <c r="F155" s="7">
        <v>326</v>
      </c>
      <c r="G155" s="7">
        <v>3000</v>
      </c>
      <c r="H155" s="7"/>
      <c r="I155" s="7">
        <v>0</v>
      </c>
      <c r="J155" s="7">
        <v>130</v>
      </c>
      <c r="K155" s="7">
        <v>174</v>
      </c>
      <c r="L155" s="7">
        <v>2224</v>
      </c>
      <c r="M155" s="7">
        <v>43</v>
      </c>
      <c r="N155" s="7">
        <v>44</v>
      </c>
      <c r="O155" s="7">
        <v>424</v>
      </c>
      <c r="P155" s="7">
        <v>0</v>
      </c>
      <c r="Q155" s="7">
        <v>66</v>
      </c>
      <c r="R155" s="7">
        <v>0</v>
      </c>
      <c r="S155" s="7">
        <v>0</v>
      </c>
      <c r="T155" s="7">
        <v>0</v>
      </c>
      <c r="U155" s="7">
        <v>111</v>
      </c>
      <c r="V155" s="7">
        <v>13</v>
      </c>
      <c r="W155" s="7">
        <v>766</v>
      </c>
      <c r="X155" s="7">
        <v>93</v>
      </c>
      <c r="Y155" s="7"/>
      <c r="Z155" s="7">
        <v>62</v>
      </c>
      <c r="AA155" s="7">
        <v>1601</v>
      </c>
      <c r="AB155" s="7">
        <v>16</v>
      </c>
      <c r="AC155" s="7">
        <v>193</v>
      </c>
      <c r="AD155" s="7">
        <v>91</v>
      </c>
      <c r="AE155" s="7">
        <v>133</v>
      </c>
      <c r="AF155" s="7">
        <v>442</v>
      </c>
      <c r="AG155" s="7">
        <v>587</v>
      </c>
      <c r="AH155" s="7">
        <v>64</v>
      </c>
      <c r="AI155" s="7">
        <v>332</v>
      </c>
      <c r="AJ155" s="7">
        <v>138</v>
      </c>
      <c r="AK155" s="7">
        <v>1356</v>
      </c>
      <c r="AL155" s="7">
        <v>214</v>
      </c>
      <c r="AM155" s="7">
        <v>121</v>
      </c>
      <c r="AN155" s="7"/>
      <c r="AO155" s="7"/>
      <c r="AP155" s="7">
        <v>1710</v>
      </c>
      <c r="AQ155" s="7"/>
      <c r="AR155" s="1">
        <v>683</v>
      </c>
      <c r="AS155" s="4">
        <v>1126</v>
      </c>
      <c r="AT155" s="4">
        <v>988</v>
      </c>
      <c r="AU155" s="4">
        <v>94</v>
      </c>
      <c r="AV155" s="9">
        <v>106</v>
      </c>
      <c r="AW155" s="9">
        <v>876</v>
      </c>
      <c r="AX155" s="5"/>
      <c r="AY155" s="5"/>
      <c r="AZ155" s="5"/>
      <c r="BA155" s="5"/>
      <c r="BB155" s="5"/>
    </row>
    <row r="156" spans="1:54" x14ac:dyDescent="0.2">
      <c r="A156" s="2">
        <v>44477</v>
      </c>
      <c r="B156" s="7">
        <v>14</v>
      </c>
      <c r="C156" s="7">
        <v>0</v>
      </c>
      <c r="D156" s="7">
        <v>1725</v>
      </c>
      <c r="E156" s="7"/>
      <c r="F156" s="7">
        <v>1895</v>
      </c>
      <c r="G156" s="7">
        <v>1</v>
      </c>
      <c r="H156" s="7"/>
      <c r="I156" s="7">
        <v>0</v>
      </c>
      <c r="J156" s="7">
        <v>1045</v>
      </c>
      <c r="K156" s="7">
        <v>203</v>
      </c>
      <c r="L156" s="7">
        <v>324</v>
      </c>
      <c r="M156" s="7"/>
      <c r="N156" s="7">
        <v>1167</v>
      </c>
      <c r="O156" s="7"/>
      <c r="P156" s="7">
        <v>6</v>
      </c>
      <c r="Q156" s="7">
        <v>38</v>
      </c>
      <c r="R156" s="7">
        <v>0</v>
      </c>
      <c r="S156" s="7">
        <v>0</v>
      </c>
      <c r="T156" s="7">
        <v>1000</v>
      </c>
      <c r="U156" s="7">
        <v>667</v>
      </c>
      <c r="V156" s="7">
        <v>106</v>
      </c>
      <c r="W156" s="7">
        <v>6</v>
      </c>
      <c r="X156" s="7">
        <v>6</v>
      </c>
      <c r="Y156" s="7"/>
      <c r="Z156" s="7">
        <v>105</v>
      </c>
      <c r="AA156" s="7">
        <v>265</v>
      </c>
      <c r="AB156" s="6">
        <v>0</v>
      </c>
      <c r="AC156" s="7">
        <v>381</v>
      </c>
      <c r="AD156" s="7">
        <v>212</v>
      </c>
      <c r="AE156" s="7">
        <v>79</v>
      </c>
      <c r="AF156" s="7">
        <v>288</v>
      </c>
      <c r="AG156" s="7">
        <v>139</v>
      </c>
      <c r="AH156" s="7">
        <v>57</v>
      </c>
      <c r="AI156" s="7">
        <v>242</v>
      </c>
      <c r="AJ156" s="7">
        <v>176</v>
      </c>
      <c r="AK156" s="7">
        <v>1193</v>
      </c>
      <c r="AL156" s="7">
        <v>592</v>
      </c>
      <c r="AM156" s="7">
        <v>9</v>
      </c>
      <c r="AN156" s="7"/>
      <c r="AO156" s="7"/>
      <c r="AP156" s="7">
        <v>1575</v>
      </c>
      <c r="AQ156" s="7"/>
      <c r="AR156" s="1">
        <v>328</v>
      </c>
      <c r="AS156" s="4">
        <v>581</v>
      </c>
      <c r="AT156" s="4">
        <v>637</v>
      </c>
      <c r="AU156" s="4">
        <v>81</v>
      </c>
      <c r="AV156" s="9">
        <v>46</v>
      </c>
      <c r="AW156" s="9">
        <v>617</v>
      </c>
      <c r="AX156" s="5"/>
      <c r="AY156" s="5"/>
      <c r="AZ156" s="5"/>
      <c r="BA156" s="5"/>
      <c r="BB156" s="5"/>
    </row>
    <row r="157" spans="1:54" x14ac:dyDescent="0.2">
      <c r="A157" s="2">
        <v>44478</v>
      </c>
      <c r="B157" s="7">
        <v>1983</v>
      </c>
      <c r="C157" s="7">
        <v>500</v>
      </c>
      <c r="D157" s="7">
        <v>0</v>
      </c>
      <c r="E157" s="7"/>
      <c r="F157" s="7">
        <v>2869</v>
      </c>
      <c r="G157" s="7">
        <v>0</v>
      </c>
      <c r="H157" s="7"/>
      <c r="I157" s="7">
        <v>40</v>
      </c>
      <c r="J157" s="7">
        <v>6</v>
      </c>
      <c r="K157" s="7"/>
      <c r="L157" s="7">
        <v>2244</v>
      </c>
      <c r="M157" s="7"/>
      <c r="N157" s="7">
        <v>1</v>
      </c>
      <c r="O157" s="7"/>
      <c r="P157" s="7">
        <v>58</v>
      </c>
      <c r="Q157" s="7">
        <v>223</v>
      </c>
      <c r="R157" s="7">
        <v>0</v>
      </c>
      <c r="S157" s="7">
        <v>0</v>
      </c>
      <c r="T157" s="7">
        <v>424</v>
      </c>
      <c r="U157" s="7">
        <v>3191</v>
      </c>
      <c r="V157" s="7">
        <v>192</v>
      </c>
      <c r="W157" s="7">
        <v>34</v>
      </c>
      <c r="X157" s="7">
        <v>1555</v>
      </c>
      <c r="Y157" s="7"/>
      <c r="Z157" s="7">
        <v>40</v>
      </c>
      <c r="AA157" s="7">
        <v>537</v>
      </c>
      <c r="AB157" s="6">
        <v>0</v>
      </c>
      <c r="AC157" s="7">
        <v>179</v>
      </c>
      <c r="AD157" s="7">
        <v>1180</v>
      </c>
      <c r="AE157" s="7">
        <v>13</v>
      </c>
      <c r="AF157" s="7">
        <v>146</v>
      </c>
      <c r="AG157" s="7">
        <v>33</v>
      </c>
      <c r="AH157" s="7">
        <v>87</v>
      </c>
      <c r="AI157" s="7">
        <v>87</v>
      </c>
      <c r="AJ157" s="7">
        <v>95</v>
      </c>
      <c r="AK157" s="7">
        <v>795</v>
      </c>
      <c r="AL157" s="7">
        <v>243</v>
      </c>
      <c r="AM157" s="7">
        <v>2</v>
      </c>
      <c r="AN157" s="7"/>
      <c r="AO157" s="7"/>
      <c r="AP157" s="7">
        <v>2018</v>
      </c>
      <c r="AQ157" s="7"/>
      <c r="AR157" s="1">
        <v>294</v>
      </c>
      <c r="AS157" s="4">
        <v>924</v>
      </c>
      <c r="AT157" s="4">
        <v>312</v>
      </c>
      <c r="AU157" s="4">
        <v>8</v>
      </c>
      <c r="AV157" s="9">
        <v>80</v>
      </c>
      <c r="AW157" s="9">
        <v>413</v>
      </c>
      <c r="AX157" s="5"/>
      <c r="AY157" s="5"/>
      <c r="AZ157" s="5"/>
      <c r="BA157" s="5"/>
      <c r="BB157" s="5"/>
    </row>
    <row r="158" spans="1:54" x14ac:dyDescent="0.2">
      <c r="A158" s="2">
        <v>44479</v>
      </c>
      <c r="B158" s="7">
        <v>4</v>
      </c>
      <c r="C158" s="7">
        <v>3</v>
      </c>
      <c r="D158" s="7">
        <v>0</v>
      </c>
      <c r="E158" s="7"/>
      <c r="F158" s="7">
        <v>11</v>
      </c>
      <c r="G158" s="7">
        <v>0</v>
      </c>
      <c r="H158" s="7"/>
      <c r="I158" s="7">
        <v>40</v>
      </c>
      <c r="J158" s="7">
        <v>1</v>
      </c>
      <c r="K158" s="7"/>
      <c r="L158" s="7">
        <v>612</v>
      </c>
      <c r="M158" s="7"/>
      <c r="N158" s="7">
        <v>273</v>
      </c>
      <c r="O158" s="7"/>
      <c r="P158" s="7">
        <v>10</v>
      </c>
      <c r="Q158" s="7">
        <v>17</v>
      </c>
      <c r="R158" s="6">
        <v>0</v>
      </c>
      <c r="S158" s="7">
        <v>0</v>
      </c>
      <c r="T158" s="7">
        <v>155</v>
      </c>
      <c r="U158" s="7">
        <v>217</v>
      </c>
      <c r="V158" s="7">
        <v>10</v>
      </c>
      <c r="W158" s="7">
        <v>139</v>
      </c>
      <c r="X158" s="7">
        <v>2757</v>
      </c>
      <c r="Y158" s="7"/>
      <c r="Z158" s="7"/>
      <c r="AA158" s="7">
        <v>1771</v>
      </c>
      <c r="AB158" s="7">
        <v>55</v>
      </c>
      <c r="AC158" s="7">
        <v>134</v>
      </c>
      <c r="AD158" s="7">
        <v>125</v>
      </c>
      <c r="AE158" s="7">
        <v>75</v>
      </c>
      <c r="AF158" s="7">
        <v>340</v>
      </c>
      <c r="AG158" s="6">
        <v>0</v>
      </c>
      <c r="AH158" s="7">
        <v>5</v>
      </c>
      <c r="AI158" s="7">
        <v>38</v>
      </c>
      <c r="AJ158" s="7">
        <v>152</v>
      </c>
      <c r="AK158" s="7">
        <v>1195</v>
      </c>
      <c r="AL158" s="7">
        <v>55</v>
      </c>
      <c r="AM158" s="7">
        <v>61</v>
      </c>
      <c r="AN158" s="7"/>
      <c r="AO158" s="7"/>
      <c r="AP158" s="7">
        <v>978</v>
      </c>
      <c r="AQ158" s="7"/>
      <c r="AR158" s="1">
        <v>203</v>
      </c>
      <c r="AS158" s="4">
        <v>2</v>
      </c>
      <c r="AT158" s="4">
        <v>117</v>
      </c>
      <c r="AU158" s="4"/>
      <c r="AV158" s="9">
        <v>210</v>
      </c>
      <c r="AW158" s="9">
        <v>733</v>
      </c>
      <c r="AX158" s="5"/>
      <c r="AY158" s="5"/>
      <c r="AZ158" s="5"/>
      <c r="BA158" s="5"/>
      <c r="BB158" s="5"/>
    </row>
    <row r="159" spans="1:54" x14ac:dyDescent="0.2">
      <c r="A159" s="2">
        <v>44480</v>
      </c>
      <c r="B159" s="7">
        <v>6</v>
      </c>
      <c r="C159" s="7">
        <v>16</v>
      </c>
      <c r="D159" s="7">
        <v>0</v>
      </c>
      <c r="E159" s="7"/>
      <c r="F159" s="7">
        <v>443</v>
      </c>
      <c r="G159" s="7">
        <v>0</v>
      </c>
      <c r="H159" s="7"/>
      <c r="I159" s="6">
        <v>0</v>
      </c>
      <c r="J159" s="7">
        <v>31</v>
      </c>
      <c r="K159" s="7"/>
      <c r="L159" s="7">
        <v>1058</v>
      </c>
      <c r="M159" s="7"/>
      <c r="N159" s="7">
        <v>1014</v>
      </c>
      <c r="O159" s="7"/>
      <c r="P159" s="7">
        <v>208</v>
      </c>
      <c r="Q159" s="7">
        <v>20</v>
      </c>
      <c r="R159" s="7">
        <v>0</v>
      </c>
      <c r="S159" s="7">
        <v>0</v>
      </c>
      <c r="T159" s="7">
        <v>791</v>
      </c>
      <c r="U159" s="7">
        <v>137</v>
      </c>
      <c r="V159" s="7">
        <v>82</v>
      </c>
      <c r="W159" s="7">
        <v>137</v>
      </c>
      <c r="X159" s="7">
        <v>3565</v>
      </c>
      <c r="Y159" s="7"/>
      <c r="Z159" s="7"/>
      <c r="AA159" s="7">
        <v>892</v>
      </c>
      <c r="AB159" s="7">
        <v>320</v>
      </c>
      <c r="AC159" s="7">
        <v>196</v>
      </c>
      <c r="AD159" s="7">
        <v>316</v>
      </c>
      <c r="AE159" s="7"/>
      <c r="AF159" s="7">
        <v>576</v>
      </c>
      <c r="AG159" s="7">
        <v>107</v>
      </c>
      <c r="AH159" s="7"/>
      <c r="AI159" s="7">
        <v>273</v>
      </c>
      <c r="AJ159" s="7">
        <v>189</v>
      </c>
      <c r="AK159" s="7">
        <v>1028</v>
      </c>
      <c r="AL159" s="7">
        <v>294</v>
      </c>
      <c r="AM159" s="7">
        <v>34</v>
      </c>
      <c r="AN159" s="7"/>
      <c r="AO159" s="7"/>
      <c r="AP159" s="7">
        <v>535</v>
      </c>
      <c r="AQ159" s="7"/>
      <c r="AR159" s="4">
        <v>81</v>
      </c>
      <c r="AS159" s="3"/>
      <c r="AT159" s="4">
        <v>37</v>
      </c>
      <c r="AU159" s="4"/>
      <c r="AV159" s="9">
        <v>438</v>
      </c>
      <c r="AW159" s="9">
        <v>733</v>
      </c>
      <c r="AX159" s="5"/>
      <c r="AY159" s="5"/>
      <c r="AZ159" s="5"/>
      <c r="BA159" s="5"/>
      <c r="BB159" s="5"/>
    </row>
    <row r="160" spans="1:54" x14ac:dyDescent="0.2">
      <c r="A160" s="2">
        <v>44481</v>
      </c>
      <c r="B160" s="7">
        <v>22</v>
      </c>
      <c r="C160" s="7">
        <v>8</v>
      </c>
      <c r="D160" s="7">
        <v>1</v>
      </c>
      <c r="E160" s="7"/>
      <c r="F160" s="6">
        <v>0</v>
      </c>
      <c r="G160" s="7">
        <v>0</v>
      </c>
      <c r="H160" s="7"/>
      <c r="I160" s="7">
        <v>11</v>
      </c>
      <c r="J160" s="7">
        <v>114</v>
      </c>
      <c r="K160" s="7"/>
      <c r="L160" s="7">
        <v>200</v>
      </c>
      <c r="M160" s="7"/>
      <c r="N160" s="7">
        <v>685</v>
      </c>
      <c r="O160" s="7"/>
      <c r="P160" s="7">
        <v>113</v>
      </c>
      <c r="Q160" s="7">
        <v>7</v>
      </c>
      <c r="R160" s="7">
        <v>22</v>
      </c>
      <c r="S160" s="7">
        <v>0</v>
      </c>
      <c r="T160" s="7">
        <v>355</v>
      </c>
      <c r="U160" s="7">
        <v>74</v>
      </c>
      <c r="V160" s="7">
        <v>517</v>
      </c>
      <c r="W160" s="7">
        <v>25</v>
      </c>
      <c r="X160" s="7">
        <v>3991</v>
      </c>
      <c r="Y160" s="7"/>
      <c r="Z160" s="7"/>
      <c r="AA160" s="7">
        <v>817</v>
      </c>
      <c r="AB160" s="6">
        <v>0</v>
      </c>
      <c r="AC160" s="7">
        <v>170</v>
      </c>
      <c r="AD160" s="7">
        <v>14</v>
      </c>
      <c r="AE160" s="7"/>
      <c r="AF160" s="7">
        <v>261</v>
      </c>
      <c r="AG160" s="7">
        <v>171</v>
      </c>
      <c r="AH160" s="7"/>
      <c r="AI160" s="7">
        <v>123</v>
      </c>
      <c r="AJ160" s="7">
        <v>1480</v>
      </c>
      <c r="AK160" s="7">
        <v>238</v>
      </c>
      <c r="AL160" s="7">
        <v>479</v>
      </c>
      <c r="AM160" s="7">
        <v>28</v>
      </c>
      <c r="AN160" s="7"/>
      <c r="AO160" s="7"/>
      <c r="AP160" s="7">
        <v>945</v>
      </c>
      <c r="AQ160" s="7"/>
      <c r="AR160" s="3"/>
      <c r="AS160" s="3"/>
      <c r="AT160" s="4">
        <v>331</v>
      </c>
      <c r="AU160" s="4"/>
      <c r="AV160" s="4"/>
      <c r="AW160" s="4"/>
      <c r="AX160" s="5"/>
      <c r="AY160" s="5"/>
      <c r="AZ160" s="5"/>
      <c r="BA160" s="5"/>
      <c r="BB160" s="5"/>
    </row>
    <row r="161" spans="1:54" x14ac:dyDescent="0.2">
      <c r="A161" s="2">
        <v>44482</v>
      </c>
      <c r="B161" s="7">
        <v>7</v>
      </c>
      <c r="C161" s="7"/>
      <c r="D161" s="7">
        <v>1</v>
      </c>
      <c r="E161" s="7"/>
      <c r="F161" s="7">
        <v>8</v>
      </c>
      <c r="G161" s="6">
        <v>0</v>
      </c>
      <c r="H161" s="7"/>
      <c r="I161" s="7">
        <v>0</v>
      </c>
      <c r="J161" s="7">
        <v>798</v>
      </c>
      <c r="K161" s="7"/>
      <c r="L161" s="7">
        <v>0</v>
      </c>
      <c r="M161" s="7"/>
      <c r="N161" s="7">
        <v>95</v>
      </c>
      <c r="O161" s="7"/>
      <c r="P161" s="7">
        <v>87</v>
      </c>
      <c r="Q161" s="7">
        <v>5</v>
      </c>
      <c r="R161" s="6">
        <v>0</v>
      </c>
      <c r="S161" s="7">
        <v>0</v>
      </c>
      <c r="T161" s="7">
        <v>1087</v>
      </c>
      <c r="U161" s="7">
        <v>48</v>
      </c>
      <c r="V161" s="7">
        <v>27</v>
      </c>
      <c r="W161" s="7">
        <v>140</v>
      </c>
      <c r="X161" s="7">
        <v>1182</v>
      </c>
      <c r="Y161" s="7"/>
      <c r="Z161" s="7"/>
      <c r="AA161" s="7">
        <v>1144</v>
      </c>
      <c r="AB161" s="6">
        <v>0</v>
      </c>
      <c r="AC161" s="7">
        <v>267</v>
      </c>
      <c r="AD161" s="7">
        <v>287</v>
      </c>
      <c r="AE161" s="7"/>
      <c r="AF161" s="7">
        <v>330</v>
      </c>
      <c r="AG161" s="7"/>
      <c r="AH161" s="7"/>
      <c r="AI161" s="6">
        <v>0</v>
      </c>
      <c r="AJ161" s="7">
        <v>1179</v>
      </c>
      <c r="AK161" s="7"/>
      <c r="AL161" s="7">
        <v>424</v>
      </c>
      <c r="AM161" s="7">
        <v>10</v>
      </c>
      <c r="AN161" s="7"/>
      <c r="AO161" s="7"/>
      <c r="AP161" s="7">
        <v>1013</v>
      </c>
      <c r="AQ161" s="7"/>
      <c r="AR161" s="3"/>
      <c r="AS161" s="3"/>
      <c r="AT161" s="4"/>
      <c r="AU161" s="4"/>
      <c r="AV161" s="4"/>
      <c r="AW161" s="4"/>
      <c r="AX161" s="5"/>
      <c r="AY161" s="5"/>
      <c r="AZ161" s="5"/>
      <c r="BA161" s="5"/>
      <c r="BB161" s="5"/>
    </row>
    <row r="162" spans="1:54" x14ac:dyDescent="0.2">
      <c r="A162" s="45">
        <v>44483</v>
      </c>
      <c r="B162" s="46">
        <v>2000</v>
      </c>
      <c r="C162" s="46"/>
      <c r="D162" s="46">
        <v>1</v>
      </c>
      <c r="E162" s="46"/>
      <c r="F162" s="46">
        <v>676</v>
      </c>
      <c r="G162" s="46">
        <v>0</v>
      </c>
      <c r="H162" s="46"/>
      <c r="I162" s="46">
        <v>0</v>
      </c>
      <c r="J162" s="46">
        <v>126</v>
      </c>
      <c r="K162" s="46"/>
      <c r="L162" s="46">
        <v>0</v>
      </c>
      <c r="M162" s="46"/>
      <c r="N162" s="46">
        <v>0</v>
      </c>
      <c r="O162" s="46"/>
      <c r="P162" s="46">
        <v>7</v>
      </c>
      <c r="Q162" s="46">
        <v>0</v>
      </c>
      <c r="R162" s="46">
        <v>10</v>
      </c>
      <c r="S162" s="46">
        <v>12</v>
      </c>
      <c r="T162" s="46">
        <v>241</v>
      </c>
      <c r="U162" s="46">
        <v>30</v>
      </c>
      <c r="V162" s="46">
        <v>36</v>
      </c>
      <c r="W162" s="46">
        <v>5</v>
      </c>
      <c r="X162" s="46">
        <v>3135</v>
      </c>
      <c r="Y162" s="46"/>
      <c r="Z162" s="46"/>
      <c r="AA162" s="46">
        <v>354</v>
      </c>
      <c r="AB162" s="46">
        <v>12</v>
      </c>
      <c r="AC162" s="46"/>
      <c r="AD162" s="46">
        <v>71</v>
      </c>
      <c r="AE162" s="46"/>
      <c r="AF162" s="46"/>
      <c r="AG162" s="46"/>
      <c r="AH162" s="46"/>
      <c r="AI162" s="47">
        <v>0</v>
      </c>
      <c r="AJ162" s="46">
        <v>755</v>
      </c>
      <c r="AK162" s="46"/>
      <c r="AL162" s="46">
        <v>374</v>
      </c>
      <c r="AM162" s="46">
        <v>28</v>
      </c>
      <c r="AN162" s="46"/>
      <c r="AO162" s="46"/>
      <c r="AP162" s="46">
        <v>997</v>
      </c>
      <c r="AQ162" s="46"/>
      <c r="AR162" s="48"/>
      <c r="AS162" s="48"/>
      <c r="AT162" s="49"/>
      <c r="AU162" s="49"/>
      <c r="AV162" s="49"/>
      <c r="AW162" s="49"/>
      <c r="AX162" s="5"/>
      <c r="AY162" s="5"/>
      <c r="AZ162" s="5"/>
      <c r="BA162" s="5"/>
      <c r="BB162" s="5"/>
    </row>
    <row r="163" spans="1:54" x14ac:dyDescent="0.2">
      <c r="A163" s="2">
        <v>44484</v>
      </c>
      <c r="B163" s="7">
        <v>1256</v>
      </c>
      <c r="C163" s="7"/>
      <c r="D163" s="7">
        <v>4</v>
      </c>
      <c r="E163" s="7"/>
      <c r="F163" s="7">
        <v>0</v>
      </c>
      <c r="G163" s="6">
        <v>0</v>
      </c>
      <c r="H163" s="7"/>
      <c r="I163" s="7">
        <v>0</v>
      </c>
      <c r="J163" s="7">
        <v>5</v>
      </c>
      <c r="K163" s="7"/>
      <c r="L163" s="7">
        <v>0</v>
      </c>
      <c r="M163" s="7"/>
      <c r="N163" s="7">
        <v>0</v>
      </c>
      <c r="O163" s="7"/>
      <c r="P163" s="7">
        <v>8</v>
      </c>
      <c r="Q163" s="7">
        <v>0</v>
      </c>
      <c r="R163" s="7">
        <v>0</v>
      </c>
      <c r="S163" s="7">
        <v>36</v>
      </c>
      <c r="T163" s="7">
        <v>95</v>
      </c>
      <c r="U163" s="7">
        <v>42</v>
      </c>
      <c r="V163" s="7">
        <v>41</v>
      </c>
      <c r="W163" s="7">
        <v>35</v>
      </c>
      <c r="X163" s="6">
        <v>2000</v>
      </c>
      <c r="Y163" s="7"/>
      <c r="Z163" s="7"/>
      <c r="AA163" s="7">
        <v>1118</v>
      </c>
      <c r="AB163" s="6">
        <v>0</v>
      </c>
      <c r="AC163" s="7"/>
      <c r="AD163" s="7">
        <v>96</v>
      </c>
      <c r="AE163" s="7"/>
      <c r="AF163" s="7"/>
      <c r="AG163" s="7"/>
      <c r="AH163" s="7"/>
      <c r="AI163" s="7">
        <v>22</v>
      </c>
      <c r="AJ163" s="7">
        <v>790</v>
      </c>
      <c r="AK163" s="7"/>
      <c r="AL163" s="7">
        <v>465</v>
      </c>
      <c r="AM163" s="7">
        <v>210</v>
      </c>
      <c r="AN163" s="7"/>
      <c r="AO163" s="7"/>
      <c r="AP163" s="7">
        <v>1002</v>
      </c>
      <c r="AQ163" s="7"/>
      <c r="AR163" s="3"/>
      <c r="AS163" s="3"/>
      <c r="AT163" s="4"/>
      <c r="AU163" s="4"/>
      <c r="AV163" s="4"/>
      <c r="AW163" s="4"/>
      <c r="AX163" s="5"/>
      <c r="AY163" s="5"/>
      <c r="AZ163" s="5"/>
      <c r="BA163" s="5"/>
      <c r="BB163" s="5"/>
    </row>
    <row r="164" spans="1:54" x14ac:dyDescent="0.2">
      <c r="A164" s="2">
        <v>44485</v>
      </c>
      <c r="B164" s="7">
        <v>15</v>
      </c>
      <c r="C164" s="7"/>
      <c r="D164" s="7"/>
      <c r="E164" s="7"/>
      <c r="F164" s="7">
        <v>0</v>
      </c>
      <c r="G164" s="7">
        <v>180</v>
      </c>
      <c r="H164" s="7"/>
      <c r="I164" s="7">
        <v>0</v>
      </c>
      <c r="J164" s="6">
        <v>0</v>
      </c>
      <c r="K164" s="7"/>
      <c r="L164" s="7">
        <v>0</v>
      </c>
      <c r="M164" s="7"/>
      <c r="N164" s="7">
        <v>25</v>
      </c>
      <c r="O164" s="7"/>
      <c r="P164" s="7">
        <v>0</v>
      </c>
      <c r="Q164" s="7">
        <v>9</v>
      </c>
      <c r="R164" s="7">
        <v>2</v>
      </c>
      <c r="S164" s="7">
        <v>22</v>
      </c>
      <c r="T164" s="7">
        <v>1073</v>
      </c>
      <c r="U164" s="7">
        <v>48</v>
      </c>
      <c r="V164" s="7">
        <v>130</v>
      </c>
      <c r="W164" s="7"/>
      <c r="X164" s="7"/>
      <c r="Y164" s="7"/>
      <c r="Z164" s="7"/>
      <c r="AA164" s="7">
        <v>983</v>
      </c>
      <c r="AB164" s="7">
        <v>13</v>
      </c>
      <c r="AC164" s="7"/>
      <c r="AD164" s="7">
        <v>5</v>
      </c>
      <c r="AE164" s="7"/>
      <c r="AF164" s="7"/>
      <c r="AG164" s="7"/>
      <c r="AH164" s="7"/>
      <c r="AI164" s="7">
        <v>81</v>
      </c>
      <c r="AJ164" s="7">
        <v>853</v>
      </c>
      <c r="AK164" s="7"/>
      <c r="AL164" s="7">
        <v>305</v>
      </c>
      <c r="AM164" s="7">
        <v>51</v>
      </c>
      <c r="AN164" s="7"/>
      <c r="AO164" s="7"/>
      <c r="AP164" s="7">
        <v>321</v>
      </c>
      <c r="AQ164" s="7"/>
      <c r="AR164" s="3"/>
      <c r="AS164" s="3"/>
      <c r="AT164" s="4"/>
      <c r="AU164" s="4"/>
      <c r="AV164" s="4"/>
      <c r="AW164" s="4"/>
      <c r="AX164" s="5"/>
      <c r="AY164" s="5"/>
      <c r="AZ164" s="5"/>
      <c r="BA164" s="5"/>
      <c r="BB164" s="5"/>
    </row>
    <row r="165" spans="1:54" x14ac:dyDescent="0.2">
      <c r="A165" s="2">
        <v>44486</v>
      </c>
      <c r="B165" s="7">
        <v>9</v>
      </c>
      <c r="C165" s="7"/>
      <c r="D165" s="7"/>
      <c r="E165" s="7"/>
      <c r="F165" s="7">
        <v>0</v>
      </c>
      <c r="G165" s="7">
        <v>5</v>
      </c>
      <c r="H165" s="7"/>
      <c r="I165" s="7">
        <v>0</v>
      </c>
      <c r="J165" s="7">
        <v>2</v>
      </c>
      <c r="K165" s="7"/>
      <c r="L165" s="7">
        <v>35</v>
      </c>
      <c r="M165" s="7"/>
      <c r="N165" s="7">
        <v>32</v>
      </c>
      <c r="O165" s="7"/>
      <c r="P165" s="7">
        <v>0</v>
      </c>
      <c r="Q165" s="7">
        <v>2</v>
      </c>
      <c r="R165" s="7">
        <v>17</v>
      </c>
      <c r="S165" s="7">
        <v>25</v>
      </c>
      <c r="T165" s="7">
        <v>1051</v>
      </c>
      <c r="U165" s="7">
        <v>22</v>
      </c>
      <c r="V165" s="7">
        <v>2</v>
      </c>
      <c r="W165" s="7"/>
      <c r="X165" s="7"/>
      <c r="Y165" s="7"/>
      <c r="Z165" s="7"/>
      <c r="AA165" s="7">
        <v>802</v>
      </c>
      <c r="AB165" s="7"/>
      <c r="AC165" s="7"/>
      <c r="AD165" s="7">
        <v>216</v>
      </c>
      <c r="AE165" s="7"/>
      <c r="AF165" s="7"/>
      <c r="AG165" s="7"/>
      <c r="AH165" s="7"/>
      <c r="AI165" s="7">
        <v>9</v>
      </c>
      <c r="AJ165" s="7">
        <v>3330</v>
      </c>
      <c r="AK165" s="7"/>
      <c r="AL165" s="7">
        <v>307</v>
      </c>
      <c r="AM165" s="7"/>
      <c r="AN165" s="7"/>
      <c r="AO165" s="7"/>
      <c r="AP165" s="7"/>
      <c r="AQ165" s="7"/>
      <c r="AR165" s="3"/>
      <c r="AS165" s="3"/>
      <c r="AT165" s="1"/>
      <c r="AU165" s="1"/>
      <c r="AV165" s="1"/>
      <c r="AW165" s="1"/>
      <c r="AX165" s="5"/>
      <c r="AY165" s="5"/>
      <c r="AZ165" s="5"/>
      <c r="BA165" s="5"/>
      <c r="BB165" s="5"/>
    </row>
    <row r="166" spans="1:54" x14ac:dyDescent="0.2">
      <c r="A166" s="2">
        <v>44487</v>
      </c>
      <c r="B166" s="7">
        <v>4</v>
      </c>
      <c r="C166" s="7"/>
      <c r="D166" s="7"/>
      <c r="E166" s="7"/>
      <c r="F166" s="7">
        <v>0</v>
      </c>
      <c r="G166" s="7">
        <v>0</v>
      </c>
      <c r="H166" s="7"/>
      <c r="I166" s="7">
        <v>0</v>
      </c>
      <c r="J166" s="6">
        <v>0</v>
      </c>
      <c r="K166" s="7"/>
      <c r="L166" s="6">
        <v>0</v>
      </c>
      <c r="M166" s="7"/>
      <c r="N166" s="7">
        <v>0</v>
      </c>
      <c r="O166" s="7"/>
      <c r="P166" s="7">
        <v>0</v>
      </c>
      <c r="Q166" s="7">
        <v>1</v>
      </c>
      <c r="R166" s="7">
        <v>1</v>
      </c>
      <c r="S166" s="7">
        <v>3</v>
      </c>
      <c r="T166" s="7">
        <v>365</v>
      </c>
      <c r="U166" s="7">
        <v>22</v>
      </c>
      <c r="V166" s="7">
        <v>11</v>
      </c>
      <c r="W166" s="7"/>
      <c r="X166" s="7"/>
      <c r="Y166" s="7"/>
      <c r="Z166" s="7"/>
      <c r="AA166" s="7">
        <v>303</v>
      </c>
      <c r="AB166" s="7"/>
      <c r="AC166" s="7"/>
      <c r="AD166" s="7"/>
      <c r="AE166" s="7"/>
      <c r="AF166" s="7"/>
      <c r="AG166" s="7"/>
      <c r="AH166" s="7"/>
      <c r="AI166" s="7"/>
      <c r="AJ166" s="7">
        <v>2203</v>
      </c>
      <c r="AK166" s="7"/>
      <c r="AL166" s="7">
        <v>259</v>
      </c>
      <c r="AM166" s="7"/>
      <c r="AN166" s="7"/>
      <c r="AO166" s="7"/>
      <c r="AP166" s="7"/>
      <c r="AQ166" s="7"/>
      <c r="AR166" s="3"/>
      <c r="AS166" s="3"/>
      <c r="AT166" s="1"/>
      <c r="AU166" s="1"/>
      <c r="AV166" s="1"/>
      <c r="AW166" s="1"/>
      <c r="AX166" s="5"/>
      <c r="AY166" s="5"/>
      <c r="AZ166" s="5"/>
      <c r="BA166" s="5"/>
      <c r="BB166" s="5"/>
    </row>
    <row r="167" spans="1:54" x14ac:dyDescent="0.2">
      <c r="A167" s="2">
        <v>44488</v>
      </c>
      <c r="B167" s="7">
        <v>21</v>
      </c>
      <c r="C167" s="7"/>
      <c r="D167" s="7"/>
      <c r="E167" s="7"/>
      <c r="F167" s="7">
        <v>0</v>
      </c>
      <c r="G167" s="7">
        <v>33</v>
      </c>
      <c r="H167" s="7"/>
      <c r="I167" s="7">
        <v>0</v>
      </c>
      <c r="J167" s="7">
        <v>1</v>
      </c>
      <c r="K167" s="7"/>
      <c r="L167" s="7">
        <v>14</v>
      </c>
      <c r="M167" s="7"/>
      <c r="N167" s="7">
        <v>555</v>
      </c>
      <c r="O167" s="7"/>
      <c r="P167" s="7">
        <v>0</v>
      </c>
      <c r="Q167" s="7">
        <v>10</v>
      </c>
      <c r="R167" s="7">
        <v>61</v>
      </c>
      <c r="S167" s="7">
        <v>12</v>
      </c>
      <c r="T167" s="7">
        <v>837</v>
      </c>
      <c r="U167" s="7">
        <v>35</v>
      </c>
      <c r="V167" s="7">
        <v>707</v>
      </c>
      <c r="W167" s="7"/>
      <c r="X167" s="7"/>
      <c r="Y167" s="7"/>
      <c r="Z167" s="7"/>
      <c r="AA167" s="7">
        <v>13</v>
      </c>
      <c r="AB167" s="7"/>
      <c r="AC167" s="7"/>
      <c r="AD167" s="7"/>
      <c r="AE167" s="7"/>
      <c r="AF167" s="7"/>
      <c r="AG167" s="7"/>
      <c r="AH167" s="7"/>
      <c r="AI167" s="7"/>
      <c r="AJ167" s="7">
        <v>1405</v>
      </c>
      <c r="AK167" s="7"/>
      <c r="AL167" s="7">
        <v>612</v>
      </c>
      <c r="AM167" s="7"/>
      <c r="AN167" s="7"/>
      <c r="AO167" s="7"/>
      <c r="AP167" s="7"/>
      <c r="AQ167" s="7"/>
      <c r="AR167" s="3"/>
      <c r="AS167" s="3"/>
      <c r="AT167" s="1"/>
      <c r="AU167" s="1"/>
      <c r="AV167" s="1"/>
      <c r="AW167" s="1"/>
      <c r="AX167" s="5"/>
      <c r="AY167" s="5"/>
      <c r="AZ167" s="5"/>
      <c r="BA167" s="5"/>
      <c r="BB167" s="5"/>
    </row>
    <row r="168" spans="1:54" x14ac:dyDescent="0.2">
      <c r="A168" s="2">
        <v>44489</v>
      </c>
      <c r="B168" s="7">
        <v>50</v>
      </c>
      <c r="C168" s="7"/>
      <c r="D168" s="7"/>
      <c r="E168" s="7"/>
      <c r="F168" s="7">
        <v>0</v>
      </c>
      <c r="G168" s="7">
        <v>20</v>
      </c>
      <c r="H168" s="7"/>
      <c r="I168" s="7">
        <v>0</v>
      </c>
      <c r="J168" s="7">
        <v>2</v>
      </c>
      <c r="K168" s="7"/>
      <c r="L168" s="7">
        <v>0</v>
      </c>
      <c r="M168" s="7"/>
      <c r="N168" s="7">
        <v>0</v>
      </c>
      <c r="O168" s="7"/>
      <c r="P168" s="7">
        <v>1</v>
      </c>
      <c r="Q168" s="7">
        <v>14</v>
      </c>
      <c r="R168" s="7">
        <v>60</v>
      </c>
      <c r="S168" s="7">
        <v>34</v>
      </c>
      <c r="T168" s="7">
        <v>187</v>
      </c>
      <c r="U168" s="7">
        <v>18</v>
      </c>
      <c r="V168" s="7">
        <v>1037</v>
      </c>
      <c r="W168" s="7"/>
      <c r="X168" s="7"/>
      <c r="Y168" s="7"/>
      <c r="Z168" s="7"/>
      <c r="AA168" s="7">
        <v>917</v>
      </c>
      <c r="AB168" s="7"/>
      <c r="AC168" s="7"/>
      <c r="AD168" s="7"/>
      <c r="AE168" s="7"/>
      <c r="AF168" s="7"/>
      <c r="AG168" s="7"/>
      <c r="AH168" s="7"/>
      <c r="AI168" s="7"/>
      <c r="AJ168" s="7"/>
      <c r="AK168" s="7"/>
      <c r="AL168" s="7">
        <v>69</v>
      </c>
      <c r="AM168" s="7"/>
      <c r="AN168" s="7"/>
      <c r="AO168" s="7"/>
      <c r="AP168" s="7"/>
      <c r="AQ168" s="7"/>
      <c r="AR168" s="3"/>
      <c r="AS168" s="3"/>
      <c r="AT168" s="1"/>
      <c r="AU168" s="1"/>
      <c r="AV168" s="1"/>
      <c r="AW168" s="1"/>
      <c r="AX168" s="5"/>
      <c r="AY168" s="5"/>
      <c r="AZ168" s="5"/>
      <c r="BA168" s="5"/>
      <c r="BB168" s="5"/>
    </row>
    <row r="169" spans="1:54" x14ac:dyDescent="0.2">
      <c r="A169" s="2">
        <v>44490</v>
      </c>
      <c r="B169" s="7">
        <v>1000</v>
      </c>
      <c r="C169" s="7"/>
      <c r="D169" s="7"/>
      <c r="E169" s="7"/>
      <c r="F169" s="7">
        <v>0</v>
      </c>
      <c r="G169" s="7"/>
      <c r="H169" s="7"/>
      <c r="I169" s="7">
        <v>0</v>
      </c>
      <c r="J169" s="7">
        <v>2</v>
      </c>
      <c r="K169" s="7"/>
      <c r="L169" s="6">
        <v>0</v>
      </c>
      <c r="M169" s="7"/>
      <c r="N169" s="7">
        <v>1085</v>
      </c>
      <c r="O169" s="7"/>
      <c r="P169" s="7">
        <v>0</v>
      </c>
      <c r="Q169" s="7">
        <v>16</v>
      </c>
      <c r="R169" s="7">
        <v>7</v>
      </c>
      <c r="S169" s="7">
        <v>36</v>
      </c>
      <c r="T169" s="7">
        <v>74</v>
      </c>
      <c r="U169" s="7">
        <v>93</v>
      </c>
      <c r="V169" s="7">
        <v>2051</v>
      </c>
      <c r="W169" s="7"/>
      <c r="X169" s="7"/>
      <c r="Y169" s="7"/>
      <c r="Z169" s="7"/>
      <c r="AA169" s="7">
        <v>534</v>
      </c>
      <c r="AB169" s="7"/>
      <c r="AC169" s="7"/>
      <c r="AD169" s="7"/>
      <c r="AE169" s="7"/>
      <c r="AF169" s="7"/>
      <c r="AG169" s="7"/>
      <c r="AH169" s="7"/>
      <c r="AI169" s="7"/>
      <c r="AJ169" s="5"/>
      <c r="AK169" s="5"/>
      <c r="AL169" s="5"/>
      <c r="AM169" s="5"/>
      <c r="AN169" s="5"/>
      <c r="AO169" s="5"/>
      <c r="AP169" s="5"/>
      <c r="AQ169" s="5"/>
      <c r="AR169" s="5"/>
      <c r="AS169" s="5"/>
      <c r="AT169" s="5"/>
      <c r="AU169" s="5"/>
      <c r="AV169" s="5"/>
      <c r="AW169" s="5"/>
      <c r="AX169" s="5"/>
      <c r="AY169" s="5"/>
      <c r="AZ169" s="5"/>
      <c r="BA169" s="5"/>
      <c r="BB169" s="5"/>
    </row>
    <row r="170" spans="1:54" x14ac:dyDescent="0.2">
      <c r="A170" s="2">
        <v>44491</v>
      </c>
      <c r="B170" s="7">
        <v>103</v>
      </c>
      <c r="C170" s="7"/>
      <c r="D170" s="7"/>
      <c r="E170" s="7"/>
      <c r="F170" s="7">
        <v>0</v>
      </c>
      <c r="G170" s="7"/>
      <c r="H170" s="7"/>
      <c r="I170" s="7">
        <v>0</v>
      </c>
      <c r="J170" s="7">
        <v>5</v>
      </c>
      <c r="K170" s="7"/>
      <c r="L170" s="7">
        <v>15</v>
      </c>
      <c r="M170" s="7"/>
      <c r="N170" s="7">
        <v>0</v>
      </c>
      <c r="O170" s="7"/>
      <c r="P170" s="7">
        <v>1</v>
      </c>
      <c r="Q170" s="7">
        <v>26</v>
      </c>
      <c r="R170" s="7">
        <v>11</v>
      </c>
      <c r="S170" s="7">
        <v>34</v>
      </c>
      <c r="T170" s="7">
        <v>565</v>
      </c>
      <c r="U170" s="7">
        <v>114</v>
      </c>
      <c r="V170" s="7">
        <v>346</v>
      </c>
      <c r="W170" s="7"/>
      <c r="X170" s="7"/>
      <c r="Y170" s="7"/>
      <c r="Z170" s="7"/>
      <c r="AA170" s="7">
        <v>406</v>
      </c>
      <c r="AB170" s="7"/>
      <c r="AC170" s="7"/>
      <c r="AD170" s="7"/>
      <c r="AE170" s="7"/>
      <c r="AF170" s="7"/>
      <c r="AG170" s="7"/>
      <c r="AH170" s="7"/>
      <c r="AI170" s="7"/>
      <c r="AJ170" s="5"/>
      <c r="AK170" s="5"/>
      <c r="AL170" s="5"/>
      <c r="AM170" s="5"/>
      <c r="AN170" s="5"/>
      <c r="AO170" s="5"/>
      <c r="AP170" s="5"/>
      <c r="AQ170" s="5"/>
      <c r="AR170" s="5"/>
      <c r="AS170" s="5"/>
      <c r="AT170" s="5"/>
      <c r="AU170" s="5"/>
      <c r="AV170" s="5"/>
      <c r="AW170" s="5"/>
      <c r="AX170" s="5"/>
      <c r="AY170" s="5"/>
      <c r="AZ170" s="5"/>
      <c r="BA170" s="5"/>
      <c r="BB170" s="5"/>
    </row>
    <row r="171" spans="1:54" x14ac:dyDescent="0.2">
      <c r="A171" s="2">
        <v>44492</v>
      </c>
      <c r="B171" s="7">
        <v>7</v>
      </c>
      <c r="C171" s="7"/>
      <c r="D171" s="7"/>
      <c r="E171" s="7"/>
      <c r="F171" s="7">
        <v>0</v>
      </c>
      <c r="G171" s="7"/>
      <c r="H171" s="7"/>
      <c r="I171" s="7">
        <v>0</v>
      </c>
      <c r="J171" s="7">
        <v>8</v>
      </c>
      <c r="K171" s="7"/>
      <c r="L171" s="7"/>
      <c r="M171" s="7"/>
      <c r="N171" s="7">
        <v>0</v>
      </c>
      <c r="O171" s="7"/>
      <c r="P171" s="7">
        <v>1500</v>
      </c>
      <c r="Q171" s="7">
        <v>20</v>
      </c>
      <c r="R171" s="7">
        <v>4</v>
      </c>
      <c r="S171" s="7">
        <v>26</v>
      </c>
      <c r="T171" s="7">
        <v>68</v>
      </c>
      <c r="U171" s="7">
        <v>135</v>
      </c>
      <c r="V171" s="7">
        <v>259</v>
      </c>
      <c r="W171" s="7"/>
      <c r="X171" s="7"/>
      <c r="Y171" s="7"/>
      <c r="Z171" s="7"/>
      <c r="AA171" s="7">
        <v>480</v>
      </c>
      <c r="AB171" s="7"/>
      <c r="AC171" s="7"/>
      <c r="AD171" s="7"/>
      <c r="AE171" s="7"/>
      <c r="AF171" s="7"/>
      <c r="AG171" s="7"/>
      <c r="AH171" s="7"/>
      <c r="AI171" s="7"/>
      <c r="AJ171" s="5"/>
      <c r="AK171" s="5"/>
      <c r="AL171" s="5"/>
      <c r="AM171" s="5"/>
      <c r="AN171" s="5"/>
      <c r="AO171" s="5"/>
      <c r="AP171" s="5"/>
      <c r="AQ171" s="5"/>
      <c r="AR171" s="5"/>
      <c r="AS171" s="5"/>
      <c r="AT171" s="5"/>
      <c r="AU171" s="5"/>
      <c r="AV171" s="5"/>
      <c r="AW171" s="5"/>
      <c r="AX171" s="5"/>
      <c r="AY171" s="5"/>
      <c r="AZ171" s="5"/>
      <c r="BA171" s="5"/>
      <c r="BB171" s="5"/>
    </row>
    <row r="172" spans="1:54" x14ac:dyDescent="0.2">
      <c r="A172" s="2">
        <v>44493</v>
      </c>
      <c r="B172" s="7">
        <v>3</v>
      </c>
      <c r="C172" s="7"/>
      <c r="D172" s="7"/>
      <c r="E172" s="7"/>
      <c r="F172" s="7">
        <v>0</v>
      </c>
      <c r="G172" s="7"/>
      <c r="H172" s="7"/>
      <c r="I172" s="7">
        <v>0</v>
      </c>
      <c r="J172" s="7">
        <v>99</v>
      </c>
      <c r="K172" s="7"/>
      <c r="L172" s="7"/>
      <c r="M172" s="7"/>
      <c r="N172" s="7">
        <v>152</v>
      </c>
      <c r="O172" s="7"/>
      <c r="P172" s="7"/>
      <c r="Q172" s="7">
        <v>39</v>
      </c>
      <c r="R172" s="7">
        <v>11</v>
      </c>
      <c r="S172" s="7">
        <v>22</v>
      </c>
      <c r="T172" s="7">
        <v>26</v>
      </c>
      <c r="U172" s="7">
        <v>50</v>
      </c>
      <c r="V172" s="7">
        <v>4</v>
      </c>
      <c r="W172" s="7"/>
      <c r="X172" s="7"/>
      <c r="Y172" s="7"/>
      <c r="Z172" s="7"/>
      <c r="AA172" s="7">
        <v>117</v>
      </c>
      <c r="AB172" s="7"/>
      <c r="AC172" s="7"/>
      <c r="AD172" s="7"/>
      <c r="AE172" s="7"/>
      <c r="AF172" s="7"/>
      <c r="AG172" s="7"/>
      <c r="AH172" s="7"/>
      <c r="AI172" s="7"/>
      <c r="AJ172" s="5"/>
      <c r="AK172" s="5"/>
      <c r="AL172" s="5"/>
      <c r="AM172" s="5"/>
      <c r="AN172" s="5"/>
      <c r="AO172" s="5"/>
      <c r="AP172" s="5"/>
      <c r="AQ172" s="5"/>
      <c r="AR172" s="5"/>
      <c r="AS172" s="5"/>
      <c r="AT172" s="5"/>
      <c r="AU172" s="5"/>
      <c r="AV172" s="5"/>
      <c r="AW172" s="5"/>
      <c r="AX172" s="5"/>
      <c r="AY172" s="5"/>
      <c r="AZ172" s="5"/>
      <c r="BA172" s="5"/>
      <c r="BB172" s="5"/>
    </row>
    <row r="173" spans="1:54" x14ac:dyDescent="0.2">
      <c r="A173" s="2">
        <v>44494</v>
      </c>
      <c r="B173" s="7">
        <v>9</v>
      </c>
      <c r="C173" s="7"/>
      <c r="D173" s="7"/>
      <c r="E173" s="7"/>
      <c r="F173" s="6">
        <v>0</v>
      </c>
      <c r="G173" s="7"/>
      <c r="H173" s="7"/>
      <c r="I173" s="6">
        <v>0</v>
      </c>
      <c r="J173" s="7">
        <v>18</v>
      </c>
      <c r="K173" s="7"/>
      <c r="L173" s="7"/>
      <c r="M173" s="7"/>
      <c r="N173" s="7">
        <v>9</v>
      </c>
      <c r="O173" s="7"/>
      <c r="P173" s="7"/>
      <c r="Q173" s="7">
        <v>26</v>
      </c>
      <c r="R173" s="7">
        <v>7</v>
      </c>
      <c r="S173" s="7">
        <v>31</v>
      </c>
      <c r="T173" s="7">
        <v>76</v>
      </c>
      <c r="U173" s="7">
        <v>29</v>
      </c>
      <c r="V173" s="7">
        <v>250</v>
      </c>
      <c r="W173" s="7"/>
      <c r="X173" s="7"/>
      <c r="Y173" s="7"/>
      <c r="Z173" s="7"/>
      <c r="AA173" s="7">
        <v>822</v>
      </c>
      <c r="AB173" s="7"/>
      <c r="AC173" s="7"/>
      <c r="AD173" s="7"/>
      <c r="AE173" s="7"/>
      <c r="AF173" s="7"/>
      <c r="AG173" s="7"/>
      <c r="AH173" s="7"/>
      <c r="AI173" s="7"/>
      <c r="AJ173" s="5"/>
      <c r="AK173" s="5"/>
      <c r="AL173" s="5"/>
      <c r="AM173" s="5"/>
      <c r="AN173" s="5"/>
      <c r="AO173" s="5"/>
      <c r="AP173" s="5"/>
      <c r="AQ173" s="5"/>
      <c r="AR173" s="5"/>
      <c r="AS173" s="5"/>
      <c r="AT173" s="5"/>
      <c r="AU173" s="5"/>
      <c r="AV173" s="5"/>
      <c r="AW173" s="5"/>
      <c r="AX173" s="5"/>
      <c r="AY173" s="5"/>
      <c r="AZ173" s="5"/>
      <c r="BA173" s="5"/>
      <c r="BB173" s="5"/>
    </row>
    <row r="174" spans="1:54" x14ac:dyDescent="0.2">
      <c r="A174" s="2">
        <v>44495</v>
      </c>
      <c r="B174" s="7">
        <v>58</v>
      </c>
      <c r="C174" s="7"/>
      <c r="D174" s="7"/>
      <c r="E174" s="7"/>
      <c r="F174" s="7">
        <v>0</v>
      </c>
      <c r="G174" s="7"/>
      <c r="H174" s="7"/>
      <c r="I174" s="6">
        <v>0</v>
      </c>
      <c r="J174" s="7">
        <v>10</v>
      </c>
      <c r="K174" s="7"/>
      <c r="L174" s="7"/>
      <c r="M174" s="7"/>
      <c r="N174" s="7">
        <v>0</v>
      </c>
      <c r="O174" s="7"/>
      <c r="P174" s="7"/>
      <c r="Q174" s="7">
        <v>14</v>
      </c>
      <c r="R174" s="7">
        <v>25</v>
      </c>
      <c r="S174" s="7">
        <v>8</v>
      </c>
      <c r="T174" s="7">
        <v>77</v>
      </c>
      <c r="U174" s="7">
        <v>56</v>
      </c>
      <c r="V174" s="7"/>
      <c r="W174" s="7"/>
      <c r="X174" s="7"/>
      <c r="Y174" s="7"/>
      <c r="Z174" s="7"/>
      <c r="AA174" s="7">
        <v>910</v>
      </c>
      <c r="AB174" s="7"/>
      <c r="AC174" s="7"/>
      <c r="AD174" s="7"/>
      <c r="AE174" s="7"/>
      <c r="AF174" s="7"/>
      <c r="AG174" s="7"/>
      <c r="AH174" s="7"/>
      <c r="AI174" s="7"/>
      <c r="AJ174" s="5"/>
      <c r="AK174" s="5"/>
      <c r="AL174" s="5"/>
      <c r="AM174" s="5"/>
      <c r="AN174" s="5"/>
      <c r="AO174" s="5"/>
      <c r="AP174" s="5"/>
      <c r="AQ174" s="5"/>
      <c r="AR174" s="5"/>
      <c r="AS174" s="5"/>
      <c r="AT174" s="5"/>
      <c r="AU174" s="5"/>
      <c r="AV174" s="5"/>
      <c r="AW174" s="5"/>
      <c r="AX174" s="5"/>
      <c r="AY174" s="5"/>
      <c r="AZ174" s="5"/>
      <c r="BA174" s="5"/>
      <c r="BB174" s="5"/>
    </row>
    <row r="175" spans="1:54" x14ac:dyDescent="0.2">
      <c r="A175" s="2">
        <v>44496</v>
      </c>
      <c r="B175" s="7">
        <v>34</v>
      </c>
      <c r="C175" s="7"/>
      <c r="D175" s="7"/>
      <c r="E175" s="7"/>
      <c r="F175" s="7">
        <v>4</v>
      </c>
      <c r="G175" s="7"/>
      <c r="H175" s="7"/>
      <c r="I175" s="7">
        <v>0</v>
      </c>
      <c r="J175" s="7">
        <v>3</v>
      </c>
      <c r="K175" s="7"/>
      <c r="L175" s="7"/>
      <c r="M175" s="7"/>
      <c r="N175" s="7">
        <v>41</v>
      </c>
      <c r="O175" s="7"/>
      <c r="P175" s="7"/>
      <c r="Q175" s="7">
        <v>1</v>
      </c>
      <c r="R175" s="7">
        <v>3</v>
      </c>
      <c r="S175" s="7">
        <v>31</v>
      </c>
      <c r="T175" s="7">
        <v>106</v>
      </c>
      <c r="U175" s="7">
        <v>25</v>
      </c>
      <c r="V175" s="7"/>
      <c r="W175" s="7"/>
      <c r="X175" s="7"/>
      <c r="Y175" s="7"/>
      <c r="Z175" s="7"/>
      <c r="AA175" s="7">
        <v>141</v>
      </c>
      <c r="AB175" s="7"/>
      <c r="AC175" s="7"/>
      <c r="AD175" s="7"/>
      <c r="AE175" s="7"/>
      <c r="AF175" s="7"/>
      <c r="AG175" s="7"/>
      <c r="AH175" s="7"/>
      <c r="AI175" s="7"/>
      <c r="AJ175" s="5"/>
      <c r="AK175" s="5"/>
      <c r="AL175" s="5"/>
      <c r="AM175" s="5"/>
      <c r="AN175" s="5"/>
      <c r="AO175" s="5"/>
      <c r="AP175" s="5"/>
      <c r="AQ175" s="5"/>
      <c r="AR175" s="5"/>
      <c r="AS175" s="5"/>
      <c r="AT175" s="5"/>
      <c r="AU175" s="5"/>
      <c r="AV175" s="5"/>
      <c r="AW175" s="5"/>
      <c r="AX175" s="5"/>
      <c r="AY175" s="5"/>
      <c r="AZ175" s="5"/>
      <c r="BA175" s="5"/>
      <c r="BB175" s="5"/>
    </row>
    <row r="176" spans="1:54" x14ac:dyDescent="0.2">
      <c r="A176" s="2">
        <v>44497</v>
      </c>
      <c r="B176" s="7">
        <v>0</v>
      </c>
      <c r="C176" s="7"/>
      <c r="D176" s="7"/>
      <c r="E176" s="7"/>
      <c r="F176" s="7">
        <v>0</v>
      </c>
      <c r="G176" s="7"/>
      <c r="H176" s="7"/>
      <c r="I176" s="6">
        <v>0</v>
      </c>
      <c r="J176" s="7">
        <v>8</v>
      </c>
      <c r="K176" s="7"/>
      <c r="L176" s="7"/>
      <c r="M176" s="7"/>
      <c r="N176" s="7">
        <v>134</v>
      </c>
      <c r="O176" s="7"/>
      <c r="P176" s="7"/>
      <c r="Q176" s="7">
        <v>39</v>
      </c>
      <c r="R176" s="7">
        <v>3</v>
      </c>
      <c r="S176" s="7">
        <v>57</v>
      </c>
      <c r="T176" s="7">
        <v>0</v>
      </c>
      <c r="U176" s="7">
        <v>43</v>
      </c>
      <c r="V176" s="7"/>
      <c r="W176" s="7"/>
      <c r="X176" s="7"/>
      <c r="Y176" s="7"/>
      <c r="Z176" s="7"/>
      <c r="AA176" s="7"/>
      <c r="AB176" s="7"/>
      <c r="AC176" s="7"/>
      <c r="AD176" s="7"/>
      <c r="AE176" s="7"/>
      <c r="AF176" s="7"/>
      <c r="AG176" s="7"/>
      <c r="AH176" s="7"/>
      <c r="AI176" s="7"/>
      <c r="AJ176" s="5"/>
      <c r="AK176" s="5"/>
      <c r="AL176" s="5"/>
      <c r="AM176" s="5"/>
      <c r="AN176" s="5"/>
      <c r="AO176" s="5"/>
      <c r="AP176" s="5"/>
      <c r="AQ176" s="5"/>
      <c r="AR176" s="5"/>
      <c r="AS176" s="5"/>
      <c r="AT176" s="5"/>
      <c r="AU176" s="5"/>
      <c r="AV176" s="5"/>
      <c r="AW176" s="5"/>
      <c r="AX176" s="5"/>
      <c r="AY176" s="5"/>
      <c r="AZ176" s="5"/>
      <c r="BA176" s="5"/>
      <c r="BB176" s="5"/>
    </row>
    <row r="177" spans="1:54" x14ac:dyDescent="0.2">
      <c r="A177" s="2">
        <v>44498</v>
      </c>
      <c r="B177" s="7"/>
      <c r="C177" s="7"/>
      <c r="D177" s="7"/>
      <c r="E177" s="7"/>
      <c r="F177" s="7">
        <v>0</v>
      </c>
      <c r="G177" s="7"/>
      <c r="H177" s="7"/>
      <c r="I177" s="6">
        <v>0</v>
      </c>
      <c r="J177" s="7">
        <v>20</v>
      </c>
      <c r="K177" s="7"/>
      <c r="L177" s="7"/>
      <c r="M177" s="7"/>
      <c r="N177" s="7">
        <v>857</v>
      </c>
      <c r="O177" s="7"/>
      <c r="P177" s="7"/>
      <c r="Q177" s="7">
        <v>38</v>
      </c>
      <c r="R177" s="7">
        <v>5</v>
      </c>
      <c r="S177" s="7">
        <v>38</v>
      </c>
      <c r="T177" s="7"/>
      <c r="U177" s="7">
        <v>26</v>
      </c>
      <c r="V177" s="7"/>
      <c r="W177" s="7"/>
      <c r="X177" s="7"/>
      <c r="Y177" s="7"/>
      <c r="Z177" s="7"/>
      <c r="AA177" s="7"/>
      <c r="AB177" s="7"/>
      <c r="AC177" s="7"/>
      <c r="AD177" s="7"/>
      <c r="AE177" s="7"/>
      <c r="AF177" s="7"/>
      <c r="AG177" s="7"/>
      <c r="AH177" s="7"/>
      <c r="AI177" s="7"/>
      <c r="AJ177" s="5"/>
      <c r="AK177" s="5"/>
      <c r="AL177" s="5"/>
      <c r="AM177" s="5"/>
      <c r="AN177" s="5"/>
      <c r="AO177" s="5"/>
      <c r="AP177" s="5"/>
      <c r="AQ177" s="5"/>
      <c r="AR177" s="5"/>
      <c r="AS177" s="5"/>
      <c r="AT177" s="5"/>
      <c r="AU177" s="5"/>
      <c r="AV177" s="5"/>
      <c r="AW177" s="5"/>
      <c r="AX177" s="5"/>
      <c r="AY177" s="5"/>
      <c r="AZ177" s="5"/>
      <c r="BA177" s="5"/>
      <c r="BB177" s="5"/>
    </row>
    <row r="178" spans="1:54" x14ac:dyDescent="0.2">
      <c r="A178" s="2">
        <v>44499</v>
      </c>
      <c r="B178" s="7"/>
      <c r="C178" s="7"/>
      <c r="D178" s="7"/>
      <c r="E178" s="7"/>
      <c r="F178" s="7">
        <v>0</v>
      </c>
      <c r="G178" s="7"/>
      <c r="H178" s="7"/>
      <c r="I178" s="6">
        <v>0</v>
      </c>
      <c r="J178" s="7">
        <v>29</v>
      </c>
      <c r="K178" s="7"/>
      <c r="L178" s="7"/>
      <c r="M178" s="7"/>
      <c r="N178" s="7">
        <v>29</v>
      </c>
      <c r="O178" s="7"/>
      <c r="P178" s="7"/>
      <c r="Q178" s="7">
        <v>57</v>
      </c>
      <c r="R178" s="7">
        <v>6</v>
      </c>
      <c r="S178" s="7">
        <v>49</v>
      </c>
      <c r="T178" s="7"/>
      <c r="U178" s="7">
        <v>19</v>
      </c>
      <c r="V178" s="7"/>
      <c r="W178" s="7"/>
      <c r="X178" s="7"/>
      <c r="Y178" s="7"/>
      <c r="Z178" s="7"/>
      <c r="AA178" s="7"/>
      <c r="AB178" s="7"/>
      <c r="AC178" s="7"/>
      <c r="AD178" s="7"/>
      <c r="AE178" s="7"/>
      <c r="AF178" s="7"/>
      <c r="AG178" s="7"/>
      <c r="AH178" s="7"/>
      <c r="AI178" s="7"/>
      <c r="AJ178" s="5"/>
      <c r="AK178" s="5"/>
      <c r="AL178" s="5"/>
      <c r="AM178" s="5"/>
      <c r="AN178" s="5"/>
      <c r="AO178" s="5"/>
      <c r="AP178" s="5"/>
      <c r="AQ178" s="5"/>
      <c r="AR178" s="5"/>
      <c r="AS178" s="5"/>
      <c r="AT178" s="5"/>
      <c r="AU178" s="5"/>
      <c r="AV178" s="5"/>
      <c r="AW178" s="5"/>
      <c r="AX178" s="5"/>
      <c r="AY178" s="5"/>
      <c r="AZ178" s="5"/>
      <c r="BA178" s="5"/>
      <c r="BB178" s="5"/>
    </row>
    <row r="179" spans="1:54" x14ac:dyDescent="0.2">
      <c r="A179" s="2">
        <v>44500</v>
      </c>
      <c r="B179" s="7"/>
      <c r="C179" s="7"/>
      <c r="D179" s="7"/>
      <c r="E179" s="7"/>
      <c r="F179" s="7">
        <v>0</v>
      </c>
      <c r="G179" s="7"/>
      <c r="H179" s="7"/>
      <c r="I179" s="7">
        <v>0</v>
      </c>
      <c r="J179" s="7">
        <v>5</v>
      </c>
      <c r="K179" s="7"/>
      <c r="L179" s="7"/>
      <c r="M179" s="7"/>
      <c r="N179" s="7">
        <v>4</v>
      </c>
      <c r="O179" s="7"/>
      <c r="P179" s="7"/>
      <c r="Q179" s="7">
        <v>13</v>
      </c>
      <c r="R179" s="7">
        <v>7</v>
      </c>
      <c r="S179" s="7">
        <v>20</v>
      </c>
      <c r="T179" s="7"/>
      <c r="U179" s="7">
        <v>12</v>
      </c>
      <c r="V179" s="7"/>
      <c r="W179" s="7"/>
      <c r="X179" s="7"/>
      <c r="Y179" s="7"/>
      <c r="Z179" s="7"/>
      <c r="AA179" s="7"/>
      <c r="AB179" s="7"/>
      <c r="AC179" s="7"/>
      <c r="AD179" s="7"/>
      <c r="AE179" s="7"/>
      <c r="AF179" s="7"/>
      <c r="AG179" s="7"/>
      <c r="AH179" s="7"/>
      <c r="AI179" s="7"/>
      <c r="AJ179" s="5"/>
      <c r="AK179" s="5"/>
      <c r="AL179" s="5"/>
      <c r="AM179" s="5"/>
      <c r="AN179" s="5"/>
      <c r="AO179" s="5"/>
      <c r="AP179" s="5"/>
      <c r="AQ179" s="5"/>
      <c r="AR179" s="5"/>
      <c r="AS179" s="5"/>
      <c r="AT179" s="5"/>
      <c r="AU179" s="5"/>
      <c r="AV179" s="5"/>
      <c r="AW179" s="5"/>
      <c r="AX179" s="5"/>
      <c r="AY179" s="5"/>
      <c r="AZ179" s="5"/>
      <c r="BA179" s="5"/>
      <c r="BB179" s="5"/>
    </row>
    <row r="180" spans="1:54" x14ac:dyDescent="0.2">
      <c r="A180" s="2">
        <v>44501</v>
      </c>
      <c r="B180" s="7"/>
      <c r="C180" s="7"/>
      <c r="D180" s="7"/>
      <c r="E180" s="7"/>
      <c r="F180" s="7">
        <v>0</v>
      </c>
      <c r="G180" s="7"/>
      <c r="H180" s="7"/>
      <c r="I180" s="7">
        <v>0</v>
      </c>
      <c r="J180" s="7">
        <v>6</v>
      </c>
      <c r="K180" s="7"/>
      <c r="L180" s="7"/>
      <c r="M180" s="7"/>
      <c r="N180" s="7">
        <v>0</v>
      </c>
      <c r="O180" s="7"/>
      <c r="P180" s="7"/>
      <c r="Q180" s="7">
        <v>6</v>
      </c>
      <c r="R180" s="7">
        <v>5</v>
      </c>
      <c r="S180" s="7">
        <v>36</v>
      </c>
      <c r="T180" s="7"/>
      <c r="U180" s="7">
        <v>12</v>
      </c>
      <c r="V180" s="7"/>
      <c r="W180" s="7"/>
      <c r="X180" s="7"/>
      <c r="Y180" s="7"/>
      <c r="Z180" s="7"/>
      <c r="AA180" s="7"/>
      <c r="AB180" s="7"/>
      <c r="AC180" s="7"/>
      <c r="AD180" s="7"/>
      <c r="AE180" s="7"/>
      <c r="AF180" s="7"/>
      <c r="AG180" s="7"/>
      <c r="AH180" s="7"/>
      <c r="AI180" s="7"/>
      <c r="AJ180" s="5"/>
      <c r="AK180" s="5"/>
      <c r="AL180" s="5"/>
      <c r="AM180" s="5"/>
      <c r="AN180" s="5"/>
      <c r="AO180" s="5"/>
      <c r="AP180" s="5"/>
      <c r="AQ180" s="5"/>
      <c r="AR180" s="5"/>
      <c r="AS180" s="5"/>
      <c r="AT180" s="5"/>
      <c r="AU180" s="5"/>
      <c r="AV180" s="5"/>
      <c r="AW180" s="5"/>
      <c r="AX180" s="5"/>
      <c r="AY180" s="5"/>
      <c r="AZ180" s="5"/>
      <c r="BA180" s="5"/>
      <c r="BB180" s="5"/>
    </row>
    <row r="181" spans="1:54" x14ac:dyDescent="0.2">
      <c r="A181" s="2">
        <v>44502</v>
      </c>
      <c r="B181" s="7"/>
      <c r="C181" s="7"/>
      <c r="D181" s="7"/>
      <c r="E181" s="7"/>
      <c r="F181" s="7">
        <v>0</v>
      </c>
      <c r="G181" s="7"/>
      <c r="H181" s="7"/>
      <c r="I181" s="7">
        <v>0</v>
      </c>
      <c r="J181" s="6">
        <v>0</v>
      </c>
      <c r="K181" s="7"/>
      <c r="L181" s="7"/>
      <c r="M181" s="7"/>
      <c r="N181" s="7">
        <v>0</v>
      </c>
      <c r="O181" s="7"/>
      <c r="P181" s="7"/>
      <c r="Q181" s="7">
        <v>8</v>
      </c>
      <c r="R181" s="7">
        <v>6</v>
      </c>
      <c r="S181" s="7">
        <v>17</v>
      </c>
      <c r="T181" s="7"/>
      <c r="U181" s="7">
        <v>13</v>
      </c>
      <c r="V181" s="7"/>
      <c r="W181" s="7"/>
      <c r="X181" s="7"/>
      <c r="Y181" s="7"/>
      <c r="Z181" s="7"/>
      <c r="AA181" s="7"/>
      <c r="AB181" s="7"/>
      <c r="AC181" s="7"/>
      <c r="AD181" s="7"/>
      <c r="AE181" s="7"/>
      <c r="AF181" s="7"/>
      <c r="AG181" s="7"/>
      <c r="AH181" s="7"/>
      <c r="AI181" s="7"/>
      <c r="AJ181" s="5"/>
      <c r="AK181" s="5"/>
      <c r="AL181" s="5"/>
      <c r="AM181" s="5"/>
      <c r="AN181" s="5"/>
      <c r="AO181" s="5"/>
      <c r="AP181" s="5"/>
      <c r="AQ181" s="5"/>
      <c r="AR181" s="5"/>
      <c r="AS181" s="5"/>
      <c r="AT181" s="5"/>
      <c r="AU181" s="5"/>
      <c r="AV181" s="5"/>
      <c r="AW181" s="5"/>
      <c r="AX181" s="5"/>
      <c r="AY181" s="5"/>
      <c r="AZ181" s="5"/>
      <c r="BA181" s="5"/>
      <c r="BB181" s="5"/>
    </row>
    <row r="182" spans="1:54" x14ac:dyDescent="0.2">
      <c r="A182" s="2">
        <v>44503</v>
      </c>
      <c r="B182" s="7"/>
      <c r="C182" s="7"/>
      <c r="D182" s="7"/>
      <c r="E182" s="7"/>
      <c r="F182" s="7">
        <v>0</v>
      </c>
      <c r="G182" s="7"/>
      <c r="H182" s="7"/>
      <c r="I182" s="7">
        <v>0</v>
      </c>
      <c r="J182" s="7">
        <v>120</v>
      </c>
      <c r="K182" s="7"/>
      <c r="L182" s="7"/>
      <c r="M182" s="7"/>
      <c r="N182" s="7">
        <v>10</v>
      </c>
      <c r="O182" s="7"/>
      <c r="P182" s="7"/>
      <c r="Q182" s="7">
        <v>11</v>
      </c>
      <c r="R182" s="7">
        <v>5</v>
      </c>
      <c r="S182" s="7">
        <v>3</v>
      </c>
      <c r="T182" s="7"/>
      <c r="U182" s="7">
        <v>3</v>
      </c>
      <c r="V182" s="7"/>
      <c r="W182" s="7"/>
      <c r="X182" s="7"/>
      <c r="Y182" s="7"/>
      <c r="Z182" s="7"/>
      <c r="AA182" s="7"/>
      <c r="AB182" s="7"/>
      <c r="AC182" s="7"/>
      <c r="AD182" s="7"/>
      <c r="AE182" s="7"/>
      <c r="AF182" s="7"/>
      <c r="AG182" s="7"/>
      <c r="AH182" s="7"/>
      <c r="AI182" s="7"/>
      <c r="AJ182" s="5"/>
      <c r="AK182" s="5"/>
      <c r="AL182" s="5"/>
      <c r="AM182" s="5"/>
      <c r="AN182" s="5"/>
      <c r="AO182" s="5"/>
      <c r="AP182" s="5"/>
      <c r="AQ182" s="5"/>
      <c r="AR182" s="5"/>
      <c r="AS182" s="5"/>
      <c r="AT182" s="5"/>
      <c r="AU182" s="5"/>
      <c r="AV182" s="5"/>
      <c r="AW182" s="5"/>
      <c r="AX182" s="5"/>
      <c r="AY182" s="5"/>
      <c r="AZ182" s="5"/>
      <c r="BA182" s="5"/>
      <c r="BB182" s="5"/>
    </row>
    <row r="183" spans="1:54" x14ac:dyDescent="0.2">
      <c r="A183" s="2">
        <v>44504</v>
      </c>
      <c r="B183" s="7"/>
      <c r="C183" s="7"/>
      <c r="D183" s="7"/>
      <c r="E183" s="7"/>
      <c r="F183" s="7">
        <v>0</v>
      </c>
      <c r="G183" s="7"/>
      <c r="H183" s="7"/>
      <c r="I183" s="7">
        <v>0</v>
      </c>
      <c r="J183" s="7">
        <v>3</v>
      </c>
      <c r="K183" s="7"/>
      <c r="L183" s="7"/>
      <c r="M183" s="7"/>
      <c r="N183" s="7">
        <v>60</v>
      </c>
      <c r="O183" s="7"/>
      <c r="P183" s="7"/>
      <c r="Q183" s="7">
        <v>24</v>
      </c>
      <c r="R183" s="6">
        <v>0</v>
      </c>
      <c r="S183" s="7">
        <v>13</v>
      </c>
      <c r="T183" s="7"/>
      <c r="U183" s="7">
        <v>8</v>
      </c>
      <c r="V183" s="7"/>
      <c r="W183" s="7"/>
      <c r="X183" s="7"/>
      <c r="Y183" s="7"/>
      <c r="Z183" s="7"/>
      <c r="AA183" s="7"/>
      <c r="AB183" s="7"/>
      <c r="AC183" s="7"/>
      <c r="AD183" s="7"/>
      <c r="AE183" s="7"/>
      <c r="AF183" s="7"/>
      <c r="AG183" s="7"/>
      <c r="AH183" s="7"/>
      <c r="AI183" s="7"/>
      <c r="AJ183" s="5"/>
      <c r="AK183" s="5"/>
      <c r="AL183" s="5"/>
      <c r="AM183" s="5"/>
      <c r="AN183" s="5"/>
      <c r="AO183" s="5"/>
      <c r="AP183" s="5"/>
      <c r="AQ183" s="5"/>
      <c r="AR183" s="5"/>
      <c r="AS183" s="5"/>
      <c r="AT183" s="5"/>
      <c r="AU183" s="5"/>
      <c r="AV183" s="5"/>
      <c r="AW183" s="5"/>
      <c r="AX183" s="5"/>
      <c r="AY183" s="5"/>
      <c r="AZ183" s="5"/>
      <c r="BA183" s="5"/>
      <c r="BB183" s="5"/>
    </row>
    <row r="184" spans="1:54" x14ac:dyDescent="0.2">
      <c r="A184" s="2">
        <v>44505</v>
      </c>
      <c r="B184" s="7"/>
      <c r="C184" s="7"/>
      <c r="D184" s="7"/>
      <c r="E184" s="7"/>
      <c r="F184" s="7">
        <v>0</v>
      </c>
      <c r="G184" s="7"/>
      <c r="H184" s="7"/>
      <c r="I184" s="7">
        <v>0</v>
      </c>
      <c r="J184" s="7">
        <v>6</v>
      </c>
      <c r="K184" s="7"/>
      <c r="L184" s="7"/>
      <c r="M184" s="7"/>
      <c r="N184" s="7">
        <v>1</v>
      </c>
      <c r="O184" s="7"/>
      <c r="P184" s="7"/>
      <c r="Q184" s="7">
        <v>32</v>
      </c>
      <c r="R184" s="7">
        <v>1</v>
      </c>
      <c r="S184" s="7">
        <v>9</v>
      </c>
      <c r="T184" s="7"/>
      <c r="U184" s="7">
        <v>13</v>
      </c>
      <c r="V184" s="7"/>
      <c r="W184" s="7"/>
      <c r="X184" s="7"/>
      <c r="Y184" s="7"/>
      <c r="Z184" s="7"/>
      <c r="AA184" s="7"/>
      <c r="AB184" s="7"/>
      <c r="AC184" s="7"/>
      <c r="AD184" s="7"/>
      <c r="AE184" s="7"/>
      <c r="AF184" s="7"/>
      <c r="AG184" s="7"/>
      <c r="AH184" s="7"/>
      <c r="AI184" s="7"/>
      <c r="AJ184" s="5"/>
      <c r="AK184" s="5"/>
      <c r="AL184" s="5"/>
      <c r="AM184" s="5"/>
      <c r="AN184" s="5"/>
      <c r="AO184" s="5"/>
      <c r="AP184" s="5"/>
      <c r="AQ184" s="5"/>
      <c r="AR184" s="5"/>
      <c r="AS184" s="5"/>
      <c r="AT184" s="5"/>
      <c r="AU184" s="5"/>
      <c r="AV184" s="5"/>
      <c r="AW184" s="5"/>
      <c r="AX184" s="5"/>
      <c r="AY184" s="5"/>
      <c r="AZ184" s="5"/>
      <c r="BA184" s="5"/>
      <c r="BB184" s="5"/>
    </row>
    <row r="185" spans="1:54" x14ac:dyDescent="0.2">
      <c r="A185" s="2">
        <v>44506</v>
      </c>
      <c r="B185" s="7"/>
      <c r="C185" s="7"/>
      <c r="D185" s="7"/>
      <c r="E185" s="7"/>
      <c r="F185" s="7">
        <v>0</v>
      </c>
      <c r="G185" s="7"/>
      <c r="H185" s="7"/>
      <c r="I185" s="7"/>
      <c r="J185" s="7">
        <v>56</v>
      </c>
      <c r="K185" s="7"/>
      <c r="L185" s="7"/>
      <c r="M185" s="7"/>
      <c r="N185" s="7">
        <v>1</v>
      </c>
      <c r="O185" s="7"/>
      <c r="P185" s="7"/>
      <c r="Q185" s="7">
        <v>23</v>
      </c>
      <c r="R185" s="7">
        <v>8</v>
      </c>
      <c r="S185" s="7">
        <v>10</v>
      </c>
      <c r="T185" s="7"/>
      <c r="U185" s="7">
        <v>14</v>
      </c>
      <c r="V185" s="7"/>
      <c r="W185" s="7"/>
      <c r="X185" s="7"/>
      <c r="Y185" s="7"/>
      <c r="Z185" s="7"/>
      <c r="AA185" s="7"/>
      <c r="AB185" s="7"/>
      <c r="AC185" s="7"/>
      <c r="AD185" s="7"/>
      <c r="AE185" s="7"/>
      <c r="AF185" s="7"/>
      <c r="AG185" s="7"/>
      <c r="AH185" s="7"/>
      <c r="AI185" s="7"/>
      <c r="AJ185" s="5"/>
      <c r="AK185" s="5"/>
      <c r="AL185" s="5"/>
      <c r="AM185" s="5"/>
      <c r="AN185" s="5"/>
      <c r="AO185" s="5"/>
      <c r="AP185" s="5"/>
      <c r="AQ185" s="5"/>
      <c r="AR185" s="5"/>
      <c r="AS185" s="5"/>
      <c r="AT185" s="5"/>
      <c r="AU185" s="5"/>
      <c r="AV185" s="5"/>
      <c r="AW185" s="5"/>
      <c r="AX185" s="5"/>
      <c r="AY185" s="5"/>
      <c r="AZ185" s="5"/>
      <c r="BA185" s="5"/>
      <c r="BB185" s="5"/>
    </row>
    <row r="186" spans="1:54" x14ac:dyDescent="0.2">
      <c r="A186" s="2">
        <v>44507</v>
      </c>
      <c r="B186" s="7"/>
      <c r="C186" s="7"/>
      <c r="D186" s="7"/>
      <c r="E186" s="7"/>
      <c r="F186" s="7"/>
      <c r="G186" s="7"/>
      <c r="H186" s="7"/>
      <c r="I186" s="7"/>
      <c r="J186" s="7">
        <v>0</v>
      </c>
      <c r="K186" s="7"/>
      <c r="L186" s="7"/>
      <c r="M186" s="7"/>
      <c r="N186" s="7">
        <v>0</v>
      </c>
      <c r="O186" s="7"/>
      <c r="P186" s="7"/>
      <c r="Q186" s="7">
        <v>7</v>
      </c>
      <c r="R186" s="7">
        <v>7</v>
      </c>
      <c r="S186" s="7">
        <v>15</v>
      </c>
      <c r="T186" s="7"/>
      <c r="U186" s="7">
        <v>14</v>
      </c>
      <c r="V186" s="7"/>
      <c r="W186" s="7"/>
      <c r="X186" s="7"/>
      <c r="Y186" s="7"/>
      <c r="Z186" s="7"/>
      <c r="AA186" s="7"/>
      <c r="AB186" s="7"/>
      <c r="AC186" s="7"/>
      <c r="AD186" s="7"/>
      <c r="AE186" s="7"/>
      <c r="AF186" s="7"/>
      <c r="AG186" s="7"/>
      <c r="AH186" s="7"/>
      <c r="AI186" s="7"/>
      <c r="AJ186" s="5"/>
      <c r="AK186" s="5"/>
      <c r="AL186" s="5"/>
      <c r="AM186" s="5"/>
      <c r="AN186" s="5"/>
      <c r="AO186" s="5"/>
      <c r="AP186" s="5"/>
      <c r="AQ186" s="5"/>
      <c r="AR186" s="5"/>
      <c r="AS186" s="5"/>
      <c r="AT186" s="5"/>
      <c r="AU186" s="5"/>
      <c r="AV186" s="5"/>
      <c r="AW186" s="5"/>
      <c r="AX186" s="5"/>
      <c r="AY186" s="5"/>
      <c r="AZ186" s="5"/>
      <c r="BA186" s="5"/>
      <c r="BB186" s="5"/>
    </row>
    <row r="187" spans="1:54" x14ac:dyDescent="0.2">
      <c r="A187" s="2">
        <v>44508</v>
      </c>
      <c r="B187" s="7"/>
      <c r="C187" s="7"/>
      <c r="D187" s="7"/>
      <c r="E187" s="7"/>
      <c r="F187" s="7"/>
      <c r="G187" s="7"/>
      <c r="H187" s="7"/>
      <c r="I187" s="7"/>
      <c r="J187" s="7">
        <v>14</v>
      </c>
      <c r="K187" s="7"/>
      <c r="L187" s="7"/>
      <c r="M187" s="7"/>
      <c r="N187" s="7">
        <v>2</v>
      </c>
      <c r="O187" s="7"/>
      <c r="P187" s="7"/>
      <c r="Q187" s="7">
        <v>4</v>
      </c>
      <c r="R187" s="7">
        <v>1</v>
      </c>
      <c r="S187" s="7">
        <v>5</v>
      </c>
      <c r="T187" s="7"/>
      <c r="U187" s="7">
        <v>8</v>
      </c>
      <c r="V187" s="7"/>
      <c r="W187" s="7"/>
      <c r="X187" s="7"/>
      <c r="Y187" s="7"/>
      <c r="Z187" s="7"/>
      <c r="AA187" s="7"/>
      <c r="AB187" s="7"/>
      <c r="AC187" s="7"/>
      <c r="AD187" s="7"/>
      <c r="AE187" s="7"/>
      <c r="AF187" s="7"/>
      <c r="AG187" s="7"/>
      <c r="AH187" s="7"/>
      <c r="AI187" s="7"/>
      <c r="AJ187" s="5"/>
      <c r="AK187" s="5"/>
      <c r="AL187" s="5"/>
      <c r="AM187" s="5"/>
      <c r="AN187" s="5"/>
      <c r="AO187" s="5"/>
      <c r="AP187" s="5"/>
      <c r="AQ187" s="5"/>
      <c r="AR187" s="5"/>
      <c r="AS187" s="5"/>
      <c r="AT187" s="5"/>
      <c r="AU187" s="5"/>
      <c r="AV187" s="5"/>
      <c r="AW187" s="5"/>
      <c r="AX187" s="5"/>
      <c r="AY187" s="5"/>
      <c r="AZ187" s="5"/>
      <c r="BA187" s="5"/>
      <c r="BB187" s="5"/>
    </row>
    <row r="188" spans="1:54" x14ac:dyDescent="0.2">
      <c r="A188" s="2">
        <v>44509</v>
      </c>
      <c r="B188" s="7"/>
      <c r="C188" s="7"/>
      <c r="D188" s="7"/>
      <c r="E188" s="7"/>
      <c r="F188" s="7"/>
      <c r="G188" s="7"/>
      <c r="H188" s="7"/>
      <c r="I188" s="7"/>
      <c r="J188" s="7">
        <v>466</v>
      </c>
      <c r="K188" s="7"/>
      <c r="L188" s="7"/>
      <c r="M188" s="7"/>
      <c r="N188" s="7">
        <v>0</v>
      </c>
      <c r="O188" s="7"/>
      <c r="P188" s="7"/>
      <c r="Q188" s="7">
        <v>17</v>
      </c>
      <c r="R188" s="7">
        <v>5</v>
      </c>
      <c r="S188" s="7">
        <v>6</v>
      </c>
      <c r="T188" s="7"/>
      <c r="U188" s="6">
        <v>0</v>
      </c>
      <c r="V188" s="7"/>
      <c r="W188" s="7"/>
      <c r="X188" s="7"/>
      <c r="Y188" s="7"/>
      <c r="Z188" s="7"/>
      <c r="AA188" s="7"/>
      <c r="AB188" s="7"/>
      <c r="AC188" s="7"/>
      <c r="AD188" s="7"/>
      <c r="AE188" s="7"/>
      <c r="AF188" s="7"/>
      <c r="AG188" s="7"/>
      <c r="AH188" s="7"/>
      <c r="AI188" s="7"/>
      <c r="AJ188" s="5"/>
      <c r="AK188" s="5"/>
      <c r="AL188" s="5"/>
      <c r="AM188" s="5"/>
      <c r="AN188" s="5"/>
      <c r="AO188" s="5"/>
      <c r="AP188" s="5"/>
      <c r="AQ188" s="5"/>
      <c r="AR188" s="5"/>
      <c r="AS188" s="5"/>
      <c r="AT188" s="5"/>
      <c r="AU188" s="5"/>
      <c r="AV188" s="5"/>
      <c r="AW188" s="5"/>
      <c r="AX188" s="5"/>
      <c r="AY188" s="5"/>
      <c r="AZ188" s="5"/>
      <c r="BA188" s="5"/>
      <c r="BB188" s="5"/>
    </row>
    <row r="189" spans="1:54" x14ac:dyDescent="0.2">
      <c r="A189" s="2">
        <v>44510</v>
      </c>
      <c r="B189" s="7"/>
      <c r="C189" s="7"/>
      <c r="D189" s="7"/>
      <c r="E189" s="7"/>
      <c r="F189" s="7"/>
      <c r="G189" s="7"/>
      <c r="H189" s="7"/>
      <c r="I189" s="7"/>
      <c r="J189" s="7">
        <v>2</v>
      </c>
      <c r="K189" s="7"/>
      <c r="L189" s="7"/>
      <c r="M189" s="7"/>
      <c r="N189" s="7">
        <v>0</v>
      </c>
      <c r="O189" s="7"/>
      <c r="P189" s="7"/>
      <c r="Q189" s="7">
        <v>16</v>
      </c>
      <c r="R189" s="7">
        <v>9</v>
      </c>
      <c r="S189" s="7">
        <v>9</v>
      </c>
      <c r="T189" s="7"/>
      <c r="U189" s="7">
        <v>2</v>
      </c>
      <c r="V189" s="7"/>
      <c r="W189" s="7"/>
      <c r="X189" s="7"/>
      <c r="Y189" s="7"/>
      <c r="Z189" s="7"/>
      <c r="AA189" s="7"/>
      <c r="AB189" s="7"/>
      <c r="AC189" s="7"/>
      <c r="AD189" s="7"/>
      <c r="AE189" s="7"/>
      <c r="AF189" s="7"/>
      <c r="AG189" s="7"/>
      <c r="AH189" s="7"/>
      <c r="AI189" s="7"/>
      <c r="AJ189" s="5"/>
      <c r="AK189" s="5"/>
      <c r="AL189" s="5"/>
      <c r="AM189" s="5"/>
      <c r="AN189" s="5"/>
      <c r="AO189" s="5"/>
      <c r="AP189" s="5"/>
      <c r="AQ189" s="5"/>
      <c r="AR189" s="5"/>
      <c r="AS189" s="5"/>
      <c r="AT189" s="5"/>
      <c r="AU189" s="5"/>
      <c r="AV189" s="5"/>
      <c r="AW189" s="5"/>
      <c r="AX189" s="5"/>
      <c r="AY189" s="5"/>
      <c r="AZ189" s="5"/>
      <c r="BA189" s="5"/>
      <c r="BB189" s="5"/>
    </row>
    <row r="190" spans="1:54" x14ac:dyDescent="0.2">
      <c r="A190" s="2">
        <v>44511</v>
      </c>
      <c r="B190" s="7"/>
      <c r="C190" s="7"/>
      <c r="D190" s="7"/>
      <c r="E190" s="7"/>
      <c r="F190" s="7"/>
      <c r="G190" s="7"/>
      <c r="H190" s="7"/>
      <c r="I190" s="7"/>
      <c r="J190" s="7">
        <v>300</v>
      </c>
      <c r="K190" s="7"/>
      <c r="L190" s="7"/>
      <c r="M190" s="7"/>
      <c r="N190" s="7">
        <v>15</v>
      </c>
      <c r="O190" s="7"/>
      <c r="P190" s="7"/>
      <c r="Q190" s="7">
        <v>16</v>
      </c>
      <c r="R190" s="7">
        <v>4</v>
      </c>
      <c r="S190" s="7">
        <v>8</v>
      </c>
      <c r="T190" s="7"/>
      <c r="U190" s="6">
        <v>0</v>
      </c>
      <c r="V190" s="7"/>
      <c r="W190" s="7"/>
      <c r="X190" s="7"/>
      <c r="Y190" s="7"/>
      <c r="Z190" s="7"/>
      <c r="AA190" s="7"/>
      <c r="AB190" s="7"/>
      <c r="AC190" s="7"/>
      <c r="AD190" s="7"/>
      <c r="AE190" s="7"/>
      <c r="AF190" s="7"/>
      <c r="AG190" s="7"/>
      <c r="AH190" s="7"/>
      <c r="AI190" s="7"/>
      <c r="AJ190" s="5"/>
      <c r="AK190" s="5"/>
      <c r="AL190" s="5"/>
      <c r="AM190" s="5"/>
      <c r="AN190" s="5"/>
      <c r="AO190" s="5"/>
      <c r="AP190" s="5"/>
      <c r="AQ190" s="5"/>
      <c r="AR190" s="5"/>
      <c r="AS190" s="5"/>
      <c r="AT190" s="5"/>
      <c r="AU190" s="5"/>
      <c r="AV190" s="5"/>
      <c r="AW190" s="5"/>
      <c r="AX190" s="5"/>
      <c r="AY190" s="5"/>
      <c r="AZ190" s="5"/>
      <c r="BA190" s="5"/>
      <c r="BB190" s="5"/>
    </row>
    <row r="191" spans="1:54" x14ac:dyDescent="0.2">
      <c r="A191" s="2">
        <v>44512</v>
      </c>
      <c r="B191" s="7"/>
      <c r="C191" s="7"/>
      <c r="D191" s="7"/>
      <c r="E191" s="7"/>
      <c r="F191" s="7"/>
      <c r="G191" s="7"/>
      <c r="H191" s="7"/>
      <c r="I191" s="7"/>
      <c r="J191" s="7"/>
      <c r="K191" s="7"/>
      <c r="L191" s="7"/>
      <c r="M191" s="7"/>
      <c r="N191" s="7">
        <v>21</v>
      </c>
      <c r="O191" s="7"/>
      <c r="P191" s="7"/>
      <c r="Q191" s="7">
        <v>31</v>
      </c>
      <c r="R191" s="7">
        <v>22</v>
      </c>
      <c r="S191" s="7">
        <v>1</v>
      </c>
      <c r="T191" s="7"/>
      <c r="U191" s="7">
        <v>7</v>
      </c>
      <c r="V191" s="7"/>
      <c r="W191" s="7"/>
      <c r="X191" s="7"/>
      <c r="Y191" s="7"/>
      <c r="Z191" s="7"/>
      <c r="AA191" s="7"/>
      <c r="AB191" s="7"/>
      <c r="AC191" s="7"/>
      <c r="AD191" s="7"/>
      <c r="AE191" s="7"/>
      <c r="AF191" s="7"/>
      <c r="AG191" s="7"/>
      <c r="AH191" s="7"/>
      <c r="AI191" s="7"/>
      <c r="AJ191" s="5"/>
      <c r="AK191" s="5"/>
      <c r="AL191" s="5"/>
      <c r="AM191" s="5"/>
      <c r="AN191" s="5"/>
      <c r="AO191" s="5"/>
      <c r="AP191" s="5"/>
      <c r="AQ191" s="5"/>
      <c r="AR191" s="5"/>
      <c r="AS191" s="5"/>
      <c r="AT191" s="5"/>
      <c r="AU191" s="5"/>
      <c r="AV191" s="5"/>
      <c r="AW191" s="5"/>
      <c r="AX191" s="5"/>
      <c r="AY191" s="5"/>
      <c r="AZ191" s="5"/>
      <c r="BA191" s="5"/>
      <c r="BB191" s="5"/>
    </row>
    <row r="192" spans="1:54" x14ac:dyDescent="0.2">
      <c r="A192" s="2">
        <v>44513</v>
      </c>
      <c r="B192" s="7"/>
      <c r="C192" s="7"/>
      <c r="D192" s="7"/>
      <c r="E192" s="7"/>
      <c r="F192" s="7"/>
      <c r="G192" s="7"/>
      <c r="H192" s="7"/>
      <c r="I192" s="7"/>
      <c r="J192" s="7"/>
      <c r="K192" s="7"/>
      <c r="L192" s="7"/>
      <c r="M192" s="7"/>
      <c r="N192" s="7"/>
      <c r="O192" s="7"/>
      <c r="P192" s="7"/>
      <c r="Q192" s="7">
        <v>28</v>
      </c>
      <c r="R192" s="7">
        <v>4</v>
      </c>
      <c r="S192" s="7">
        <v>4</v>
      </c>
      <c r="T192" s="7"/>
      <c r="U192" s="7">
        <v>2</v>
      </c>
      <c r="V192" s="7"/>
      <c r="W192" s="7"/>
      <c r="X192" s="7"/>
      <c r="Y192" s="7"/>
      <c r="Z192" s="7"/>
      <c r="AA192" s="7"/>
      <c r="AB192" s="7"/>
      <c r="AC192" s="7"/>
      <c r="AD192" s="7"/>
      <c r="AE192" s="7"/>
      <c r="AF192" s="7"/>
      <c r="AG192" s="7"/>
      <c r="AH192" s="7"/>
      <c r="AI192" s="7"/>
      <c r="AJ192" s="5"/>
      <c r="AK192" s="5"/>
      <c r="AL192" s="5"/>
      <c r="AM192" s="5"/>
      <c r="AN192" s="5"/>
      <c r="AO192" s="5"/>
      <c r="AP192" s="5"/>
      <c r="AQ192" s="5"/>
      <c r="AR192" s="5"/>
      <c r="AS192" s="5"/>
      <c r="AT192" s="5"/>
      <c r="AU192" s="5"/>
      <c r="AV192" s="5"/>
      <c r="AW192" s="5"/>
      <c r="AX192" s="5"/>
      <c r="AY192" s="5"/>
      <c r="AZ192" s="5"/>
      <c r="BA192" s="5"/>
      <c r="BB192" s="5"/>
    </row>
    <row r="193" spans="1:54" x14ac:dyDescent="0.2">
      <c r="A193" s="2">
        <v>44514</v>
      </c>
      <c r="B193" s="7"/>
      <c r="C193" s="7"/>
      <c r="D193" s="7"/>
      <c r="E193" s="7"/>
      <c r="F193" s="7"/>
      <c r="G193" s="7"/>
      <c r="H193" s="7"/>
      <c r="I193" s="7"/>
      <c r="J193" s="7"/>
      <c r="K193" s="7"/>
      <c r="L193" s="7"/>
      <c r="M193" s="7"/>
      <c r="N193" s="7"/>
      <c r="O193" s="7"/>
      <c r="P193" s="7"/>
      <c r="Q193" s="7">
        <v>16</v>
      </c>
      <c r="R193" s="7">
        <v>2</v>
      </c>
      <c r="S193" s="7">
        <v>13</v>
      </c>
      <c r="T193" s="7"/>
      <c r="U193" s="7"/>
      <c r="V193" s="7"/>
      <c r="W193" s="7"/>
      <c r="X193" s="7"/>
      <c r="Y193" s="7"/>
      <c r="Z193" s="7"/>
      <c r="AA193" s="7"/>
      <c r="AB193" s="7"/>
      <c r="AC193" s="7"/>
      <c r="AD193" s="7"/>
      <c r="AE193" s="7"/>
      <c r="AF193" s="7"/>
      <c r="AG193" s="7"/>
      <c r="AH193" s="7"/>
      <c r="AI193" s="7"/>
      <c r="AJ193" s="5"/>
      <c r="AK193" s="5"/>
      <c r="AL193" s="5"/>
      <c r="AM193" s="5"/>
      <c r="AN193" s="5"/>
      <c r="AO193" s="5"/>
      <c r="AP193" s="5"/>
      <c r="AQ193" s="5"/>
      <c r="AR193" s="5"/>
      <c r="AS193" s="5"/>
      <c r="AT193" s="5"/>
      <c r="AU193" s="5"/>
      <c r="AV193" s="5"/>
      <c r="AW193" s="5"/>
      <c r="AX193" s="5"/>
      <c r="AY193" s="5"/>
      <c r="AZ193" s="5"/>
      <c r="BA193" s="5"/>
      <c r="BB193" s="5"/>
    </row>
    <row r="194" spans="1:54" x14ac:dyDescent="0.2">
      <c r="A194" s="2">
        <v>44515</v>
      </c>
      <c r="B194" s="7"/>
      <c r="C194" s="7"/>
      <c r="D194" s="7"/>
      <c r="E194" s="7"/>
      <c r="F194" s="7"/>
      <c r="G194" s="7"/>
      <c r="H194" s="7"/>
      <c r="I194" s="7"/>
      <c r="J194" s="7"/>
      <c r="K194" s="7"/>
      <c r="L194" s="7"/>
      <c r="M194" s="7"/>
      <c r="N194" s="7"/>
      <c r="O194" s="7"/>
      <c r="P194" s="7"/>
      <c r="Q194" s="7"/>
      <c r="R194" s="7">
        <v>3</v>
      </c>
      <c r="S194" s="7"/>
      <c r="T194" s="7"/>
      <c r="U194" s="7"/>
      <c r="V194" s="7"/>
      <c r="W194" s="7"/>
      <c r="X194" s="7"/>
      <c r="Y194" s="7"/>
      <c r="Z194" s="7"/>
      <c r="AA194" s="7"/>
      <c r="AB194" s="7"/>
      <c r="AC194" s="7"/>
      <c r="AD194" s="7"/>
      <c r="AE194" s="7"/>
      <c r="AF194" s="7"/>
      <c r="AG194" s="7"/>
      <c r="AH194" s="7"/>
      <c r="AI194" s="7"/>
      <c r="AJ194" s="5"/>
      <c r="AK194" s="5"/>
      <c r="AL194" s="5"/>
      <c r="AM194" s="5"/>
      <c r="AN194" s="5"/>
      <c r="AO194" s="5"/>
      <c r="AP194" s="5"/>
      <c r="AQ194" s="5"/>
      <c r="AR194" s="5"/>
      <c r="AS194" s="5"/>
      <c r="AT194" s="5"/>
      <c r="AU194" s="5"/>
      <c r="AV194" s="5"/>
      <c r="AW194" s="5"/>
      <c r="AX194" s="5"/>
      <c r="AY194" s="5"/>
      <c r="AZ194" s="5"/>
      <c r="BA194" s="5"/>
      <c r="BB194" s="5"/>
    </row>
    <row r="195" spans="1:54" x14ac:dyDescent="0.2">
      <c r="A195" s="2">
        <v>44516</v>
      </c>
      <c r="B195" s="7"/>
      <c r="C195" s="7"/>
      <c r="D195" s="7"/>
      <c r="E195" s="7"/>
      <c r="F195" s="7"/>
      <c r="G195" s="7"/>
      <c r="H195" s="7"/>
      <c r="I195" s="7"/>
      <c r="J195" s="7"/>
      <c r="K195" s="7"/>
      <c r="L195" s="7"/>
      <c r="M195" s="7"/>
      <c r="N195" s="7"/>
      <c r="O195" s="7"/>
      <c r="P195" s="7"/>
      <c r="Q195" s="7"/>
      <c r="R195" s="6">
        <v>0</v>
      </c>
      <c r="S195" s="7"/>
      <c r="T195" s="7"/>
      <c r="U195" s="7"/>
      <c r="V195" s="7"/>
      <c r="W195" s="7"/>
      <c r="X195" s="7"/>
      <c r="Y195" s="7"/>
      <c r="Z195" s="7"/>
      <c r="AA195" s="7"/>
      <c r="AB195" s="7"/>
      <c r="AC195" s="7"/>
      <c r="AD195" s="7"/>
      <c r="AE195" s="7"/>
      <c r="AF195" s="7"/>
      <c r="AG195" s="7"/>
      <c r="AH195" s="7"/>
      <c r="AI195" s="7"/>
      <c r="AJ195" s="5"/>
      <c r="AK195" s="5"/>
      <c r="AL195" s="5"/>
      <c r="AM195" s="5"/>
      <c r="AN195" s="5"/>
      <c r="AO195" s="5"/>
      <c r="AP195" s="5"/>
      <c r="AQ195" s="5"/>
      <c r="AR195" s="5"/>
      <c r="AS195" s="5"/>
      <c r="AT195" s="5"/>
      <c r="AU195" s="5"/>
      <c r="AV195" s="5"/>
      <c r="AW195" s="5"/>
      <c r="AX195" s="5"/>
      <c r="AY195" s="5"/>
      <c r="AZ195" s="5"/>
      <c r="BA195" s="5"/>
      <c r="BB195" s="5"/>
    </row>
    <row r="196" spans="1:54" x14ac:dyDescent="0.2">
      <c r="A196" s="2">
        <v>44517</v>
      </c>
      <c r="B196" s="7"/>
      <c r="C196" s="7"/>
      <c r="D196" s="7"/>
      <c r="E196" s="7"/>
      <c r="F196" s="7"/>
      <c r="G196" s="7"/>
      <c r="H196" s="7"/>
      <c r="I196" s="7"/>
      <c r="J196" s="7"/>
      <c r="K196" s="7"/>
      <c r="L196" s="7"/>
      <c r="M196" s="7"/>
      <c r="N196" s="7"/>
      <c r="O196" s="7"/>
      <c r="P196" s="7"/>
      <c r="Q196" s="7"/>
      <c r="R196" s="7">
        <v>2</v>
      </c>
      <c r="S196" s="7"/>
      <c r="T196" s="7"/>
      <c r="U196" s="7"/>
      <c r="V196" s="7"/>
      <c r="W196" s="7"/>
      <c r="X196" s="7"/>
      <c r="Y196" s="7"/>
      <c r="Z196" s="7"/>
      <c r="AA196" s="7"/>
      <c r="AB196" s="7"/>
      <c r="AC196" s="7"/>
      <c r="AD196" s="7"/>
      <c r="AE196" s="7"/>
      <c r="AF196" s="7"/>
      <c r="AG196" s="7"/>
      <c r="AH196" s="7"/>
      <c r="AI196" s="7"/>
      <c r="AJ196" s="5"/>
      <c r="AK196" s="5"/>
      <c r="AL196" s="5"/>
      <c r="AM196" s="5"/>
      <c r="AN196" s="5"/>
      <c r="AO196" s="5"/>
      <c r="AP196" s="5"/>
      <c r="AQ196" s="5"/>
      <c r="AR196" s="5"/>
      <c r="AS196" s="5"/>
      <c r="AT196" s="5"/>
      <c r="AU196" s="5"/>
      <c r="AV196" s="5"/>
      <c r="AW196" s="5"/>
      <c r="AX196" s="5"/>
      <c r="AY196" s="5"/>
      <c r="AZ196" s="5"/>
      <c r="BA196" s="5"/>
      <c r="BB196" s="5"/>
    </row>
    <row r="197" spans="1:54" x14ac:dyDescent="0.2">
      <c r="A197" s="2">
        <v>44518</v>
      </c>
      <c r="B197" s="7"/>
      <c r="C197" s="7"/>
      <c r="D197" s="7"/>
      <c r="E197" s="7"/>
      <c r="F197" s="7"/>
      <c r="G197" s="7"/>
      <c r="H197" s="7"/>
      <c r="I197" s="7"/>
      <c r="J197" s="7"/>
      <c r="K197" s="7"/>
      <c r="L197" s="7"/>
      <c r="M197" s="7"/>
      <c r="N197" s="7"/>
      <c r="O197" s="7"/>
      <c r="P197" s="7"/>
      <c r="Q197" s="7"/>
      <c r="R197" s="7">
        <v>2</v>
      </c>
      <c r="S197" s="7"/>
      <c r="T197" s="7"/>
      <c r="U197" s="7"/>
      <c r="V197" s="7"/>
      <c r="W197" s="7"/>
      <c r="X197" s="7"/>
      <c r="Y197" s="7"/>
      <c r="Z197" s="7"/>
      <c r="AA197" s="7"/>
      <c r="AB197" s="7"/>
      <c r="AC197" s="7"/>
      <c r="AD197" s="7"/>
      <c r="AE197" s="7"/>
      <c r="AF197" s="7"/>
      <c r="AG197" s="7"/>
      <c r="AH197" s="7"/>
      <c r="AI197" s="7"/>
      <c r="AJ197" s="5"/>
      <c r="AK197" s="5"/>
      <c r="AL197" s="5"/>
      <c r="AM197" s="5"/>
      <c r="AN197" s="5"/>
      <c r="AO197" s="5"/>
      <c r="AP197" s="5"/>
      <c r="AQ197" s="5"/>
      <c r="AR197" s="5"/>
      <c r="AS197" s="5"/>
      <c r="AT197" s="5"/>
      <c r="AU197" s="5"/>
      <c r="AV197" s="5"/>
      <c r="AW197" s="5"/>
      <c r="AX197" s="5"/>
      <c r="AY197" s="5"/>
      <c r="AZ197" s="5"/>
      <c r="BA197" s="5"/>
      <c r="BB197" s="5"/>
    </row>
    <row r="198" spans="1:54" x14ac:dyDescent="0.2">
      <c r="A198" s="2">
        <v>44519</v>
      </c>
      <c r="B198" s="7"/>
      <c r="C198" s="7"/>
      <c r="D198" s="7"/>
      <c r="E198" s="7"/>
      <c r="F198" s="7"/>
      <c r="G198" s="7"/>
      <c r="H198" s="7"/>
      <c r="I198" s="7"/>
      <c r="J198" s="7"/>
      <c r="K198" s="7"/>
      <c r="L198" s="7"/>
      <c r="M198" s="7"/>
      <c r="N198" s="7"/>
      <c r="O198" s="7"/>
      <c r="P198" s="7"/>
      <c r="Q198" s="7"/>
      <c r="R198" s="7"/>
      <c r="S198" s="7"/>
      <c r="T198" s="7"/>
      <c r="U198" s="7"/>
      <c r="V198" s="7"/>
      <c r="W198" s="7"/>
      <c r="X198" s="7"/>
      <c r="Y198" s="7"/>
      <c r="Z198" s="7"/>
      <c r="AA198" s="7"/>
      <c r="AB198" s="7"/>
      <c r="AC198" s="7"/>
      <c r="AD198" s="7"/>
      <c r="AE198" s="7"/>
      <c r="AF198" s="7"/>
      <c r="AG198" s="7"/>
      <c r="AH198" s="7"/>
      <c r="AI198" s="7"/>
      <c r="AJ198" s="5"/>
      <c r="AK198" s="5"/>
      <c r="AL198" s="5"/>
      <c r="AM198" s="5"/>
      <c r="AN198" s="5"/>
      <c r="AO198" s="5"/>
      <c r="AP198" s="5"/>
      <c r="AQ198" s="5"/>
      <c r="AR198" s="5"/>
      <c r="AS198" s="5"/>
      <c r="AT198" s="5"/>
      <c r="AU198" s="5"/>
      <c r="AV198" s="5"/>
      <c r="AW198" s="5"/>
      <c r="AX198" s="5"/>
      <c r="AY198" s="5"/>
      <c r="AZ198" s="5"/>
      <c r="BA198" s="5"/>
      <c r="BB198" s="5"/>
    </row>
    <row r="199" spans="1:54" x14ac:dyDescent="0.2">
      <c r="A199" s="2">
        <v>44520</v>
      </c>
      <c r="B199" s="7"/>
      <c r="C199" s="7"/>
      <c r="D199" s="7"/>
      <c r="E199" s="7"/>
      <c r="F199" s="7"/>
      <c r="G199" s="7"/>
      <c r="H199" s="7"/>
      <c r="I199" s="7"/>
      <c r="J199" s="7"/>
      <c r="K199" s="7"/>
      <c r="L199" s="7"/>
      <c r="M199" s="7"/>
      <c r="N199" s="7"/>
      <c r="O199" s="7"/>
      <c r="P199" s="7"/>
      <c r="Q199" s="7"/>
      <c r="R199" s="7">
        <v>2</v>
      </c>
      <c r="S199" s="7"/>
      <c r="T199" s="7"/>
      <c r="U199" s="7"/>
      <c r="V199" s="7"/>
      <c r="W199" s="7"/>
      <c r="X199" s="7"/>
      <c r="Y199" s="7"/>
      <c r="Z199" s="7"/>
      <c r="AA199" s="7"/>
      <c r="AB199" s="7"/>
      <c r="AC199" s="7"/>
      <c r="AD199" s="7"/>
      <c r="AE199" s="7"/>
      <c r="AF199" s="7"/>
      <c r="AG199" s="7"/>
      <c r="AH199" s="7"/>
      <c r="AI199" s="7"/>
      <c r="AJ199" s="5"/>
      <c r="AK199" s="5"/>
      <c r="AL199" s="5"/>
      <c r="AM199" s="5"/>
      <c r="AN199" s="5"/>
      <c r="AO199" s="5"/>
      <c r="AP199" s="5"/>
      <c r="AQ199" s="5"/>
      <c r="AR199" s="5"/>
      <c r="AS199" s="5"/>
      <c r="AT199" s="5"/>
      <c r="AU199" s="5"/>
      <c r="AV199" s="5"/>
      <c r="AW199" s="5"/>
      <c r="AX199" s="5"/>
      <c r="AY199" s="5"/>
      <c r="AZ199" s="5"/>
      <c r="BA199" s="5"/>
      <c r="BB199" s="5"/>
    </row>
    <row r="200" spans="1:54" x14ac:dyDescent="0.2">
      <c r="A200" s="13" t="s">
        <v>8</v>
      </c>
      <c r="B200" s="5">
        <f>SUM(B26:B199)</f>
        <v>49342</v>
      </c>
      <c r="C200" s="5">
        <f t="shared" ref="C200:AW200" si="5">SUM(C26:C199)</f>
        <v>51860</v>
      </c>
      <c r="D200" s="5">
        <f t="shared" si="5"/>
        <v>50527</v>
      </c>
      <c r="E200" s="5">
        <f t="shared" si="5"/>
        <v>84456</v>
      </c>
      <c r="F200" s="5">
        <f t="shared" si="5"/>
        <v>41520</v>
      </c>
      <c r="G200" s="5">
        <f t="shared" si="5"/>
        <v>69729</v>
      </c>
      <c r="H200" s="5">
        <f t="shared" si="5"/>
        <v>41044</v>
      </c>
      <c r="I200" s="5">
        <f t="shared" si="5"/>
        <v>67528</v>
      </c>
      <c r="J200" s="5">
        <f t="shared" si="5"/>
        <v>80588</v>
      </c>
      <c r="K200" s="5">
        <f t="shared" si="5"/>
        <v>95347</v>
      </c>
      <c r="L200" s="5">
        <f t="shared" si="5"/>
        <v>84097</v>
      </c>
      <c r="M200" s="5">
        <f t="shared" si="5"/>
        <v>81146</v>
      </c>
      <c r="N200" s="5">
        <f t="shared" si="5"/>
        <v>134601</v>
      </c>
      <c r="O200" s="5">
        <f t="shared" si="5"/>
        <v>115269</v>
      </c>
      <c r="P200" s="5">
        <f t="shared" si="5"/>
        <v>58335</v>
      </c>
      <c r="Q200" s="5">
        <f t="shared" si="5"/>
        <v>23947</v>
      </c>
      <c r="R200" s="5">
        <f t="shared" si="5"/>
        <v>48972</v>
      </c>
      <c r="S200" s="5">
        <f t="shared" si="5"/>
        <v>27722</v>
      </c>
      <c r="T200" s="5">
        <f t="shared" si="5"/>
        <v>141475</v>
      </c>
      <c r="U200" s="5">
        <f t="shared" si="5"/>
        <v>60230</v>
      </c>
      <c r="V200" s="5">
        <f t="shared" si="5"/>
        <v>51138</v>
      </c>
      <c r="W200" s="5">
        <f t="shared" si="5"/>
        <v>95879.5</v>
      </c>
      <c r="X200" s="5">
        <f t="shared" si="5"/>
        <v>212757</v>
      </c>
      <c r="Y200" s="5">
        <f t="shared" si="5"/>
        <v>80859</v>
      </c>
      <c r="Z200" s="5">
        <f t="shared" si="5"/>
        <v>59698</v>
      </c>
      <c r="AA200" s="5">
        <f t="shared" si="5"/>
        <v>134048</v>
      </c>
      <c r="AB200" s="5">
        <f t="shared" si="5"/>
        <v>47077</v>
      </c>
      <c r="AC200" s="5">
        <f t="shared" si="5"/>
        <v>52094</v>
      </c>
      <c r="AD200" s="5">
        <f t="shared" si="5"/>
        <v>65611</v>
      </c>
      <c r="AE200" s="5">
        <f t="shared" si="5"/>
        <v>53986</v>
      </c>
      <c r="AF200" s="5">
        <f t="shared" si="5"/>
        <v>81514</v>
      </c>
      <c r="AG200" s="5">
        <f t="shared" si="5"/>
        <v>31628</v>
      </c>
      <c r="AH200" s="5">
        <f t="shared" si="5"/>
        <v>38399</v>
      </c>
      <c r="AI200" s="5">
        <f t="shared" si="5"/>
        <v>27915</v>
      </c>
      <c r="AJ200" s="5">
        <f t="shared" si="5"/>
        <v>73979</v>
      </c>
      <c r="AK200" s="5">
        <f t="shared" si="5"/>
        <v>153033</v>
      </c>
      <c r="AL200" s="5">
        <f t="shared" si="5"/>
        <v>61906</v>
      </c>
      <c r="AM200" s="5">
        <f t="shared" si="5"/>
        <v>63628</v>
      </c>
      <c r="AN200" s="5">
        <f t="shared" si="5"/>
        <v>107723</v>
      </c>
      <c r="AO200" s="5">
        <f t="shared" si="5"/>
        <v>110979</v>
      </c>
      <c r="AP200" s="5">
        <f t="shared" si="5"/>
        <v>70470</v>
      </c>
      <c r="AQ200" s="5">
        <f t="shared" si="5"/>
        <v>140383</v>
      </c>
      <c r="AR200" s="5">
        <f t="shared" si="5"/>
        <v>87622</v>
      </c>
      <c r="AS200" s="5">
        <f t="shared" si="5"/>
        <v>88197</v>
      </c>
      <c r="AT200" s="5">
        <f t="shared" si="5"/>
        <v>108047</v>
      </c>
      <c r="AU200" s="5">
        <f t="shared" si="5"/>
        <v>134958</v>
      </c>
      <c r="AV200" s="5">
        <f t="shared" si="5"/>
        <v>50745.526315789473</v>
      </c>
      <c r="AW200" s="5">
        <f t="shared" si="5"/>
        <v>64192</v>
      </c>
    </row>
  </sheetData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8C6847E-533F-413A-B0CE-8191A4E78CCF}">
  <dimension ref="A1:BB183"/>
  <sheetViews>
    <sheetView zoomScale="85" zoomScaleNormal="85" workbookViewId="0">
      <pane xSplit="1" ySplit="4" topLeftCell="B134" activePane="bottomRight" state="frozen"/>
      <selection pane="topRight" activeCell="B1" sqref="B1"/>
      <selection pane="bottomLeft" activeCell="A5" sqref="A5"/>
      <selection pane="bottomRight" activeCell="X182" sqref="X182"/>
    </sheetView>
  </sheetViews>
  <sheetFormatPr defaultRowHeight="12.75" x14ac:dyDescent="0.2"/>
  <cols>
    <col min="1" max="1" width="12" style="13" customWidth="1"/>
    <col min="2" max="10" width="6.5703125" style="69" bestFit="1" customWidth="1"/>
    <col min="11" max="11" width="7.7109375" style="69" customWidth="1"/>
    <col min="12" max="13" width="6.5703125" style="69" bestFit="1" customWidth="1"/>
    <col min="14" max="15" width="7.5703125" style="69" bestFit="1" customWidth="1"/>
    <col min="16" max="19" width="6.5703125" style="69" bestFit="1" customWidth="1"/>
    <col min="20" max="20" width="7.5703125" style="69" bestFit="1" customWidth="1"/>
    <col min="21" max="23" width="6.5703125" style="69" bestFit="1" customWidth="1"/>
    <col min="24" max="24" width="7.5703125" style="69" bestFit="1" customWidth="1"/>
    <col min="25" max="26" width="6.5703125" style="69" bestFit="1" customWidth="1"/>
    <col min="27" max="27" width="7.5703125" style="69" bestFit="1" customWidth="1"/>
    <col min="28" max="36" width="6.5703125" style="69" bestFit="1" customWidth="1"/>
    <col min="37" max="37" width="7.5703125" style="69" bestFit="1" customWidth="1"/>
    <col min="38" max="39" width="6.5703125" style="69" bestFit="1" customWidth="1"/>
    <col min="40" max="41" width="7.5703125" style="69" bestFit="1" customWidth="1"/>
    <col min="42" max="42" width="6.5703125" style="69" bestFit="1" customWidth="1"/>
    <col min="43" max="43" width="7.5703125" style="69" bestFit="1" customWidth="1"/>
    <col min="44" max="45" width="6.5703125" style="69" bestFit="1" customWidth="1"/>
    <col min="46" max="47" width="7.5703125" style="69" bestFit="1" customWidth="1"/>
    <col min="48" max="49" width="6.5703125" style="69" bestFit="1" customWidth="1"/>
    <col min="50" max="16384" width="9.140625" style="13"/>
  </cols>
  <sheetData>
    <row r="1" spans="1:54" ht="18.75" x14ac:dyDescent="0.3">
      <c r="A1" s="14" t="s">
        <v>33</v>
      </c>
    </row>
    <row r="2" spans="1:54" ht="18.75" x14ac:dyDescent="0.3">
      <c r="A2" s="14" t="s">
        <v>62</v>
      </c>
    </row>
    <row r="4" spans="1:54" x14ac:dyDescent="0.2">
      <c r="A4" s="67" t="s">
        <v>7</v>
      </c>
      <c r="B4" s="67">
        <v>1971</v>
      </c>
      <c r="C4" s="67">
        <v>1972</v>
      </c>
      <c r="D4" s="67">
        <v>1973</v>
      </c>
      <c r="E4" s="67">
        <v>1974</v>
      </c>
      <c r="F4" s="67">
        <v>1975</v>
      </c>
      <c r="G4" s="67">
        <v>1976</v>
      </c>
      <c r="H4" s="67">
        <v>1977</v>
      </c>
      <c r="I4" s="67">
        <v>1978</v>
      </c>
      <c r="J4" s="67">
        <v>1979</v>
      </c>
      <c r="K4" s="67">
        <v>1980</v>
      </c>
      <c r="L4" s="67">
        <v>1981</v>
      </c>
      <c r="M4" s="67">
        <v>1982</v>
      </c>
      <c r="N4" s="67">
        <v>1983</v>
      </c>
      <c r="O4" s="67">
        <v>1984</v>
      </c>
      <c r="P4" s="67">
        <v>1985</v>
      </c>
      <c r="Q4" s="67">
        <v>1986</v>
      </c>
      <c r="R4" s="67">
        <v>1987</v>
      </c>
      <c r="S4" s="67">
        <v>1988</v>
      </c>
      <c r="T4" s="67">
        <v>1989</v>
      </c>
      <c r="U4" s="67">
        <v>1990</v>
      </c>
      <c r="V4" s="67">
        <v>1991</v>
      </c>
      <c r="W4" s="67">
        <v>1992</v>
      </c>
      <c r="X4" s="67">
        <v>1993</v>
      </c>
      <c r="Y4" s="67">
        <v>1994</v>
      </c>
      <c r="Z4" s="67">
        <v>1995</v>
      </c>
      <c r="AA4" s="67">
        <v>1999</v>
      </c>
      <c r="AB4" s="67">
        <v>2000</v>
      </c>
      <c r="AC4" s="67">
        <v>2001</v>
      </c>
      <c r="AD4" s="67">
        <v>2002</v>
      </c>
      <c r="AE4" s="67">
        <v>2003</v>
      </c>
      <c r="AF4" s="67">
        <v>2004</v>
      </c>
      <c r="AG4" s="67">
        <v>2005</v>
      </c>
      <c r="AH4" s="67">
        <v>2006</v>
      </c>
      <c r="AI4" s="67">
        <v>2007</v>
      </c>
      <c r="AJ4" s="67">
        <v>2008</v>
      </c>
      <c r="AK4" s="67">
        <v>2009</v>
      </c>
      <c r="AL4" s="67">
        <v>2010</v>
      </c>
      <c r="AM4" s="67">
        <v>2011</v>
      </c>
      <c r="AN4" s="67">
        <v>2012</v>
      </c>
      <c r="AO4" s="67">
        <v>2013</v>
      </c>
      <c r="AP4" s="67">
        <v>2014</v>
      </c>
      <c r="AQ4" s="67">
        <v>2015</v>
      </c>
      <c r="AR4" s="67">
        <v>2016</v>
      </c>
      <c r="AS4" s="67">
        <v>2017</v>
      </c>
      <c r="AT4" s="67">
        <v>2018</v>
      </c>
      <c r="AU4" s="67">
        <v>2019</v>
      </c>
      <c r="AV4" s="67">
        <v>2020</v>
      </c>
      <c r="AW4" s="67">
        <v>2021</v>
      </c>
    </row>
    <row r="5" spans="1:54" x14ac:dyDescent="0.2">
      <c r="A5" s="68">
        <v>44347</v>
      </c>
      <c r="B5" s="7">
        <v>1</v>
      </c>
      <c r="C5" s="50">
        <v>0.23278636314473708</v>
      </c>
      <c r="D5" s="50">
        <v>0.2239028918722005</v>
      </c>
      <c r="E5" s="7">
        <v>0</v>
      </c>
      <c r="F5" s="50">
        <v>0.17789804992807631</v>
      </c>
      <c r="G5" s="50">
        <v>0.30402379965421561</v>
      </c>
      <c r="H5" s="50">
        <v>0.20881708333524024</v>
      </c>
      <c r="I5" s="50">
        <v>0.28941049379625139</v>
      </c>
      <c r="J5" s="50">
        <v>0.34448603584905663</v>
      </c>
      <c r="K5" s="50">
        <v>0.43792781392833718</v>
      </c>
      <c r="L5" s="50">
        <v>0.36437824370275096</v>
      </c>
      <c r="M5" s="50">
        <v>0.37605469230784416</v>
      </c>
      <c r="N5" s="50">
        <v>0.57857366919311504</v>
      </c>
      <c r="O5" s="50">
        <v>0.53201923280657715</v>
      </c>
      <c r="P5" s="50">
        <v>0.25215556514874182</v>
      </c>
      <c r="Q5" s="50">
        <v>0.10237865127435884</v>
      </c>
      <c r="R5" s="50">
        <v>0.20940806128133357</v>
      </c>
      <c r="S5" s="50">
        <v>0.11845176807622496</v>
      </c>
      <c r="T5" s="50">
        <v>0.60842086681238428</v>
      </c>
      <c r="U5" s="50">
        <v>0.25728043895209607</v>
      </c>
      <c r="V5" s="50">
        <v>0.22048029223200849</v>
      </c>
      <c r="W5" s="50">
        <v>0.42482575416210294</v>
      </c>
      <c r="X5" s="50">
        <v>0.94291278902995357</v>
      </c>
      <c r="Y5" s="7">
        <v>0</v>
      </c>
      <c r="Z5" s="50">
        <v>0.27192480560790472</v>
      </c>
      <c r="AA5" s="50">
        <v>0.57927314627837956</v>
      </c>
      <c r="AB5" s="50">
        <v>0.20820728905544927</v>
      </c>
      <c r="AC5" s="50">
        <v>0.23326615633662956</v>
      </c>
      <c r="AD5" s="50">
        <v>0.28924578722351296</v>
      </c>
      <c r="AE5" s="50">
        <v>0.2445757405556433</v>
      </c>
      <c r="AF5" s="50">
        <v>0.36504859812344431</v>
      </c>
      <c r="AG5" s="50">
        <v>0.13969219193770765</v>
      </c>
      <c r="AH5" s="50">
        <v>0.17314452525991939</v>
      </c>
      <c r="AI5" s="50">
        <v>0.10525026146649787</v>
      </c>
      <c r="AJ5" s="50">
        <v>0.32060333668611357</v>
      </c>
      <c r="AK5" s="50">
        <v>0.6874991549845082</v>
      </c>
      <c r="AL5" s="50">
        <v>0.27067891256171034</v>
      </c>
      <c r="AM5" s="50">
        <v>0.28112448324356032</v>
      </c>
      <c r="AN5" s="50">
        <v>0.51996623499384853</v>
      </c>
      <c r="AO5" s="50">
        <v>0.51740763580900762</v>
      </c>
      <c r="AP5" s="50">
        <v>0.3118760260858881</v>
      </c>
      <c r="AQ5" s="50">
        <v>0.68623942446220909</v>
      </c>
      <c r="AR5" s="50">
        <v>0.39372252211816894</v>
      </c>
      <c r="AS5" s="51">
        <v>0.40045946524027604</v>
      </c>
      <c r="AT5" s="51">
        <v>0.48512540772314106</v>
      </c>
      <c r="AU5" s="51">
        <v>0.614894880416198</v>
      </c>
      <c r="AV5" s="51">
        <v>0.22961358635277257</v>
      </c>
      <c r="AW5" s="51">
        <v>0.29179922694738747</v>
      </c>
      <c r="AX5" s="5"/>
      <c r="AY5" s="5"/>
      <c r="AZ5" s="5"/>
      <c r="BA5" s="5"/>
      <c r="BB5" s="5"/>
    </row>
    <row r="6" spans="1:54" x14ac:dyDescent="0.2">
      <c r="A6" s="68">
        <v>44348</v>
      </c>
      <c r="B6" s="7">
        <v>0</v>
      </c>
      <c r="C6" s="50">
        <v>0</v>
      </c>
      <c r="D6" s="50">
        <v>0</v>
      </c>
      <c r="E6" s="7">
        <v>0</v>
      </c>
      <c r="F6" s="50">
        <v>0</v>
      </c>
      <c r="G6" s="50">
        <v>0</v>
      </c>
      <c r="H6" s="50">
        <v>0</v>
      </c>
      <c r="I6" s="50">
        <v>0</v>
      </c>
      <c r="J6" s="50">
        <v>0</v>
      </c>
      <c r="K6" s="50">
        <v>0</v>
      </c>
      <c r="L6" s="50">
        <v>0</v>
      </c>
      <c r="M6" s="50">
        <v>0</v>
      </c>
      <c r="N6" s="50">
        <v>0</v>
      </c>
      <c r="O6" s="50">
        <v>0</v>
      </c>
      <c r="P6" s="50">
        <v>0</v>
      </c>
      <c r="Q6" s="50">
        <v>0</v>
      </c>
      <c r="R6" s="50">
        <v>0</v>
      </c>
      <c r="S6" s="50">
        <v>0</v>
      </c>
      <c r="T6" s="50">
        <v>0</v>
      </c>
      <c r="U6" s="50">
        <v>0</v>
      </c>
      <c r="V6" s="50">
        <v>0</v>
      </c>
      <c r="W6" s="50">
        <v>0</v>
      </c>
      <c r="X6" s="50">
        <v>0</v>
      </c>
      <c r="Y6" s="7">
        <v>0</v>
      </c>
      <c r="Z6" s="50">
        <v>0</v>
      </c>
      <c r="AA6" s="50">
        <v>0</v>
      </c>
      <c r="AB6" s="50">
        <v>0</v>
      </c>
      <c r="AC6" s="50">
        <v>0</v>
      </c>
      <c r="AD6" s="50">
        <v>0</v>
      </c>
      <c r="AE6" s="50">
        <v>0</v>
      </c>
      <c r="AF6" s="50">
        <v>0</v>
      </c>
      <c r="AG6" s="50">
        <v>0</v>
      </c>
      <c r="AH6" s="50">
        <v>0</v>
      </c>
      <c r="AI6" s="50">
        <v>0</v>
      </c>
      <c r="AJ6" s="50">
        <v>0</v>
      </c>
      <c r="AK6" s="50">
        <v>0</v>
      </c>
      <c r="AL6" s="50">
        <v>0</v>
      </c>
      <c r="AM6" s="50">
        <v>0</v>
      </c>
      <c r="AN6" s="50">
        <v>0</v>
      </c>
      <c r="AO6" s="50">
        <v>0</v>
      </c>
      <c r="AP6" s="50">
        <v>0</v>
      </c>
      <c r="AQ6" s="50">
        <v>0</v>
      </c>
      <c r="AR6" s="51">
        <v>0</v>
      </c>
      <c r="AS6" s="51">
        <v>0</v>
      </c>
      <c r="AT6" s="51">
        <v>0</v>
      </c>
      <c r="AU6" s="51">
        <v>0</v>
      </c>
      <c r="AV6" s="51">
        <v>0</v>
      </c>
      <c r="AW6" s="51">
        <v>0</v>
      </c>
      <c r="AX6" s="5"/>
      <c r="AY6" s="5"/>
      <c r="AZ6" s="5"/>
      <c r="BA6" s="5"/>
      <c r="BB6" s="5"/>
    </row>
    <row r="7" spans="1:54" x14ac:dyDescent="0.2">
      <c r="A7" s="68">
        <v>44349</v>
      </c>
      <c r="B7" s="7">
        <v>0</v>
      </c>
      <c r="C7" s="50">
        <v>0.46557272628946145</v>
      </c>
      <c r="D7" s="50">
        <v>0.44780578374438867</v>
      </c>
      <c r="E7" s="7">
        <v>0</v>
      </c>
      <c r="F7" s="50">
        <v>0.35579609985614286</v>
      </c>
      <c r="G7" s="50">
        <v>0.60804759930841457</v>
      </c>
      <c r="H7" s="50">
        <v>0.4176341666704691</v>
      </c>
      <c r="I7" s="50">
        <v>0.57882098759248679</v>
      </c>
      <c r="J7" s="50">
        <v>0.68897207169809427</v>
      </c>
      <c r="K7" s="50">
        <v>0.87585562785665028</v>
      </c>
      <c r="L7" s="50">
        <v>0.72875648740548216</v>
      </c>
      <c r="M7" s="50">
        <v>0.7521093846156679</v>
      </c>
      <c r="N7" s="50">
        <v>1.1571473383861983</v>
      </c>
      <c r="O7" s="50">
        <v>1.0640384656131252</v>
      </c>
      <c r="P7" s="50">
        <v>0.50431113029746988</v>
      </c>
      <c r="Q7" s="50">
        <v>0.20475730254871213</v>
      </c>
      <c r="R7" s="50">
        <v>0.4188161225626556</v>
      </c>
      <c r="S7" s="50">
        <v>0.23690353615244344</v>
      </c>
      <c r="T7" s="50">
        <v>1.2168417336247352</v>
      </c>
      <c r="U7" s="50">
        <v>0.51456087790417815</v>
      </c>
      <c r="V7" s="50">
        <v>0.44096058446400499</v>
      </c>
      <c r="W7" s="50">
        <v>0.84965150832418279</v>
      </c>
      <c r="X7" s="50">
        <v>1.8858255780598565</v>
      </c>
      <c r="Y7" s="7">
        <v>2</v>
      </c>
      <c r="Z7" s="50">
        <v>0.54384961121579478</v>
      </c>
      <c r="AA7" s="50">
        <v>1.1585462925567278</v>
      </c>
      <c r="AB7" s="50">
        <v>0.41641457811088733</v>
      </c>
      <c r="AC7" s="50">
        <v>0.46653231267324652</v>
      </c>
      <c r="AD7" s="50">
        <v>0.57849157444701038</v>
      </c>
      <c r="AE7" s="50">
        <v>0.48915148111127349</v>
      </c>
      <c r="AF7" s="50">
        <v>0.73009719624686886</v>
      </c>
      <c r="AG7" s="50">
        <v>0.2793843838754077</v>
      </c>
      <c r="AH7" s="50">
        <v>0.3462890505198295</v>
      </c>
      <c r="AI7" s="50">
        <v>0.21050052293299004</v>
      </c>
      <c r="AJ7" s="50">
        <v>0.64120667337220982</v>
      </c>
      <c r="AK7" s="50">
        <v>1.3749983099689795</v>
      </c>
      <c r="AL7" s="50">
        <v>0.54135782512340624</v>
      </c>
      <c r="AM7" s="50">
        <v>0.56224896648710565</v>
      </c>
      <c r="AN7" s="50">
        <v>1.0399324699876695</v>
      </c>
      <c r="AO7" s="50">
        <v>1.0348152716179877</v>
      </c>
      <c r="AP7" s="50">
        <v>0.62375205217175966</v>
      </c>
      <c r="AQ7" s="50">
        <v>1.3724788489243822</v>
      </c>
      <c r="AR7" s="50">
        <v>0.78744504423631712</v>
      </c>
      <c r="AS7" s="51">
        <v>0.80091893048053076</v>
      </c>
      <c r="AT7" s="51">
        <v>0.97025081544625658</v>
      </c>
      <c r="AU7" s="51">
        <v>1.2297897608323634</v>
      </c>
      <c r="AV7" s="51">
        <v>0.45922717270553287</v>
      </c>
      <c r="AW7" s="51">
        <v>0.58359845389475939</v>
      </c>
      <c r="AX7" s="5"/>
      <c r="AY7" s="5"/>
      <c r="AZ7" s="5"/>
      <c r="BA7" s="5"/>
      <c r="BB7" s="5"/>
    </row>
    <row r="8" spans="1:54" x14ac:dyDescent="0.2">
      <c r="A8" s="68">
        <v>44350</v>
      </c>
      <c r="B8" s="7">
        <v>0</v>
      </c>
      <c r="C8" s="7">
        <v>3</v>
      </c>
      <c r="D8" s="50">
        <v>0.38479502259374843</v>
      </c>
      <c r="E8" s="7">
        <v>0</v>
      </c>
      <c r="F8" s="50">
        <v>0.30573202324037135</v>
      </c>
      <c r="G8" s="7">
        <v>0</v>
      </c>
      <c r="H8" s="7">
        <v>0</v>
      </c>
      <c r="I8" s="50">
        <v>0.49737507438162587</v>
      </c>
      <c r="J8" s="50">
        <v>0.59202679715021211</v>
      </c>
      <c r="K8" s="50">
        <v>0.75261396423218119</v>
      </c>
      <c r="L8" s="50">
        <v>0.62621314689540042</v>
      </c>
      <c r="M8" s="50">
        <v>0.6462800574531089</v>
      </c>
      <c r="N8" s="50">
        <v>0.99432511231873044</v>
      </c>
      <c r="O8" s="50">
        <v>0.91431759097138732</v>
      </c>
      <c r="P8" s="50">
        <v>0.43334950065733086</v>
      </c>
      <c r="Q8" s="50">
        <v>0.17594589824556889</v>
      </c>
      <c r="R8" s="50">
        <v>0.35988449724024846</v>
      </c>
      <c r="S8" s="50">
        <v>0.20356883464987538</v>
      </c>
      <c r="T8" s="50">
        <v>1.0456199079608663</v>
      </c>
      <c r="U8" s="50">
        <v>0.44215700606497743</v>
      </c>
      <c r="V8" s="50">
        <v>0.37891301144657807</v>
      </c>
      <c r="W8" s="50">
        <v>0.73009702690450684</v>
      </c>
      <c r="X8" s="50">
        <v>1.6204710217222937</v>
      </c>
      <c r="Y8" s="7">
        <v>0</v>
      </c>
      <c r="Z8" s="50">
        <v>0.46732452110274608</v>
      </c>
      <c r="AA8" s="50">
        <v>0.99552721961881796</v>
      </c>
      <c r="AB8" s="50">
        <v>0.35782087415827324</v>
      </c>
      <c r="AC8" s="50">
        <v>0.4008865412472874</v>
      </c>
      <c r="AD8" s="50">
        <v>0.49709201296671229</v>
      </c>
      <c r="AE8" s="50">
        <v>0.42032296602363839</v>
      </c>
      <c r="AF8" s="50">
        <v>0.62736520456782074</v>
      </c>
      <c r="AG8" s="50">
        <v>0.24007220140561039</v>
      </c>
      <c r="AH8" s="50">
        <v>0.29756271101404191</v>
      </c>
      <c r="AI8" s="50">
        <v>0.18088098997004604</v>
      </c>
      <c r="AJ8" s="50">
        <v>0.55098246901688996</v>
      </c>
      <c r="AK8" s="50">
        <v>1.1815222691560887</v>
      </c>
      <c r="AL8" s="50">
        <v>0.46518335428328095</v>
      </c>
      <c r="AM8" s="50">
        <v>0.48313490271089748</v>
      </c>
      <c r="AN8" s="50">
        <v>0.89360355049210927</v>
      </c>
      <c r="AO8" s="50">
        <v>0.88920639321152806</v>
      </c>
      <c r="AP8" s="50">
        <v>0.53598388792883211</v>
      </c>
      <c r="AQ8" s="50">
        <v>1.1793573215275186</v>
      </c>
      <c r="AR8" s="50">
        <v>0.6766436356731268</v>
      </c>
      <c r="AS8" s="51">
        <v>0.68822161110349267</v>
      </c>
      <c r="AT8" s="51">
        <v>0.83372680301147262</v>
      </c>
      <c r="AU8" s="51">
        <v>1.0567460179906485</v>
      </c>
      <c r="AV8" s="51">
        <v>0.3946093076764744</v>
      </c>
      <c r="AW8" s="51">
        <v>0.50148030330108861</v>
      </c>
      <c r="AX8" s="5"/>
      <c r="AY8" s="5"/>
      <c r="AZ8" s="5"/>
      <c r="BA8" s="5"/>
      <c r="BB8" s="5"/>
    </row>
    <row r="9" spans="1:54" x14ac:dyDescent="0.2">
      <c r="A9" s="68">
        <v>44351</v>
      </c>
      <c r="B9" s="7">
        <v>0</v>
      </c>
      <c r="C9" s="7">
        <v>0</v>
      </c>
      <c r="D9" s="50">
        <v>0</v>
      </c>
      <c r="E9" s="7">
        <v>0</v>
      </c>
      <c r="F9" s="7">
        <v>0</v>
      </c>
      <c r="G9" s="7">
        <v>0</v>
      </c>
      <c r="H9" s="7">
        <v>0</v>
      </c>
      <c r="I9" s="50">
        <v>0</v>
      </c>
      <c r="J9" s="50">
        <v>0</v>
      </c>
      <c r="K9" s="50">
        <v>0</v>
      </c>
      <c r="L9" s="50">
        <v>0</v>
      </c>
      <c r="M9" s="50">
        <v>0</v>
      </c>
      <c r="N9" s="50">
        <v>0</v>
      </c>
      <c r="O9" s="50">
        <v>0</v>
      </c>
      <c r="P9" s="50">
        <v>0</v>
      </c>
      <c r="Q9" s="50">
        <v>0</v>
      </c>
      <c r="R9" s="50">
        <v>0</v>
      </c>
      <c r="S9" s="50">
        <v>0</v>
      </c>
      <c r="T9" s="50">
        <v>0</v>
      </c>
      <c r="U9" s="50">
        <v>0</v>
      </c>
      <c r="V9" s="50">
        <v>0</v>
      </c>
      <c r="W9" s="50">
        <v>0</v>
      </c>
      <c r="X9" s="50">
        <v>0</v>
      </c>
      <c r="Y9" s="7">
        <v>0</v>
      </c>
      <c r="Z9" s="50">
        <v>0</v>
      </c>
      <c r="AA9" s="50">
        <v>0</v>
      </c>
      <c r="AB9" s="50">
        <v>0</v>
      </c>
      <c r="AC9" s="50">
        <v>0</v>
      </c>
      <c r="AD9" s="50">
        <v>0</v>
      </c>
      <c r="AE9" s="50">
        <v>0</v>
      </c>
      <c r="AF9" s="50">
        <v>0</v>
      </c>
      <c r="AG9" s="50">
        <v>0</v>
      </c>
      <c r="AH9" s="50">
        <v>0</v>
      </c>
      <c r="AI9" s="50">
        <v>0</v>
      </c>
      <c r="AJ9" s="50">
        <v>0</v>
      </c>
      <c r="AK9" s="50">
        <v>0</v>
      </c>
      <c r="AL9" s="50">
        <v>0</v>
      </c>
      <c r="AM9" s="50">
        <v>0</v>
      </c>
      <c r="AN9" s="50">
        <v>0</v>
      </c>
      <c r="AO9" s="50">
        <v>0</v>
      </c>
      <c r="AP9" s="50">
        <v>0</v>
      </c>
      <c r="AQ9" s="50">
        <v>0</v>
      </c>
      <c r="AR9" s="50">
        <v>0</v>
      </c>
      <c r="AS9" s="51">
        <v>0</v>
      </c>
      <c r="AT9" s="51">
        <v>0</v>
      </c>
      <c r="AU9" s="51">
        <v>0</v>
      </c>
      <c r="AV9" s="51">
        <v>0</v>
      </c>
      <c r="AW9" s="51">
        <v>0</v>
      </c>
      <c r="AX9" s="5"/>
      <c r="AY9" s="5"/>
      <c r="AZ9" s="5"/>
      <c r="BA9" s="5"/>
      <c r="BB9" s="5"/>
    </row>
    <row r="10" spans="1:54" x14ac:dyDescent="0.2">
      <c r="A10" s="68">
        <v>44352</v>
      </c>
      <c r="B10" s="7">
        <v>0</v>
      </c>
      <c r="C10" s="7">
        <v>0</v>
      </c>
      <c r="D10" s="50">
        <v>0.15872001956414039</v>
      </c>
      <c r="E10" s="7">
        <v>0</v>
      </c>
      <c r="F10" s="7">
        <v>2</v>
      </c>
      <c r="G10" s="7">
        <v>0</v>
      </c>
      <c r="H10" s="7">
        <v>0</v>
      </c>
      <c r="I10" s="7">
        <v>0</v>
      </c>
      <c r="J10" s="50">
        <v>0.24419885733652982</v>
      </c>
      <c r="K10" s="50">
        <v>0.31043775546258512</v>
      </c>
      <c r="L10" s="50">
        <v>0.2583000223251215</v>
      </c>
      <c r="M10" s="50">
        <v>0.26657720952687536</v>
      </c>
      <c r="N10" s="50">
        <v>0.41013862449818328</v>
      </c>
      <c r="O10" s="50">
        <v>0.37713717019679699</v>
      </c>
      <c r="P10" s="50">
        <v>0.17874774148276829</v>
      </c>
      <c r="Q10" s="50">
        <v>7.2574058322086993E-2</v>
      </c>
      <c r="R10" s="50">
        <v>0.14844494104361169</v>
      </c>
      <c r="S10" s="50">
        <v>8.3967950522037468E-2</v>
      </c>
      <c r="T10" s="7">
        <v>0</v>
      </c>
      <c r="U10" s="50">
        <v>0.18238065601786552</v>
      </c>
      <c r="V10" s="50">
        <v>0.15629381114267907</v>
      </c>
      <c r="W10" s="50">
        <v>0.30114998269182619</v>
      </c>
      <c r="X10" s="50">
        <v>0.66841091274311648</v>
      </c>
      <c r="Y10" s="7">
        <v>0</v>
      </c>
      <c r="Z10" s="50">
        <v>0.19276173748885336</v>
      </c>
      <c r="AA10" s="50">
        <v>0.41063446899457712</v>
      </c>
      <c r="AB10" s="50">
        <v>0.14759373903550141</v>
      </c>
      <c r="AC10" s="50">
        <v>0.16535743950344642</v>
      </c>
      <c r="AD10" s="50">
        <v>0.20504021463540678</v>
      </c>
      <c r="AE10" s="50">
        <v>0.17337456430918144</v>
      </c>
      <c r="AF10" s="50">
        <v>0.25877522238118578</v>
      </c>
      <c r="AG10" s="50">
        <v>9.9024837294051357E-2</v>
      </c>
      <c r="AH10" s="50">
        <v>0.12273848813156982</v>
      </c>
      <c r="AI10" s="50">
        <v>7.4609681989412452E-2</v>
      </c>
      <c r="AJ10" s="50">
        <v>0.22726891754572523</v>
      </c>
      <c r="AK10" s="50">
        <v>0.48735359519949228</v>
      </c>
      <c r="AL10" s="50">
        <v>0.19187855028652562</v>
      </c>
      <c r="AM10" s="50">
        <v>0.19928319418870608</v>
      </c>
      <c r="AN10" s="50">
        <v>0.36859305523409447</v>
      </c>
      <c r="AO10" s="50">
        <v>0.36677931844276146</v>
      </c>
      <c r="AP10" s="50">
        <v>0.22108231183631816</v>
      </c>
      <c r="AQ10" s="50">
        <v>0.48646059890332582</v>
      </c>
      <c r="AR10" s="50">
        <v>0.2791015600151962</v>
      </c>
      <c r="AS10" s="51">
        <v>0.28387723635953732</v>
      </c>
      <c r="AT10" s="51">
        <v>0.34389513043376257</v>
      </c>
      <c r="AU10" s="51">
        <v>0.4358859621396311</v>
      </c>
      <c r="AV10" s="51">
        <v>0.16276820997430633</v>
      </c>
      <c r="AW10" s="51">
        <v>0.20685029399410892</v>
      </c>
      <c r="AX10" s="5"/>
      <c r="AY10" s="5"/>
      <c r="AZ10" s="5"/>
      <c r="BA10" s="5"/>
      <c r="BB10" s="5"/>
    </row>
    <row r="11" spans="1:54" x14ac:dyDescent="0.2">
      <c r="A11" s="68">
        <v>44353</v>
      </c>
      <c r="B11" s="7">
        <v>0</v>
      </c>
      <c r="C11" s="7">
        <v>0</v>
      </c>
      <c r="D11" s="50">
        <v>9.1550901283778412</v>
      </c>
      <c r="E11" s="7">
        <v>0</v>
      </c>
      <c r="F11" s="7">
        <v>0</v>
      </c>
      <c r="G11" s="7">
        <v>0</v>
      </c>
      <c r="H11" s="7">
        <v>0</v>
      </c>
      <c r="I11" s="7">
        <v>0</v>
      </c>
      <c r="J11" s="50">
        <v>14.08557379404405</v>
      </c>
      <c r="K11" s="50">
        <v>17.906283267327701</v>
      </c>
      <c r="L11" s="50">
        <v>14.898939598434703</v>
      </c>
      <c r="M11" s="50">
        <v>15.376373982891115</v>
      </c>
      <c r="N11" s="50">
        <v>23.657104395028302</v>
      </c>
      <c r="O11" s="50">
        <v>21.753555685001608</v>
      </c>
      <c r="P11" s="50">
        <v>10.310304194849415</v>
      </c>
      <c r="Q11" s="50">
        <v>4.1861262791261282</v>
      </c>
      <c r="R11" s="50">
        <v>8.5624158697057631</v>
      </c>
      <c r="S11" s="50">
        <v>4.8433345524745048</v>
      </c>
      <c r="T11" s="7">
        <v>7</v>
      </c>
      <c r="U11" s="7">
        <v>0</v>
      </c>
      <c r="V11" s="50">
        <v>9.0151446014702294</v>
      </c>
      <c r="W11" s="50">
        <v>17.370557547020574</v>
      </c>
      <c r="X11" s="50">
        <v>38.554444270854731</v>
      </c>
      <c r="Y11" s="7">
        <v>128</v>
      </c>
      <c r="Z11" s="7">
        <v>2</v>
      </c>
      <c r="AA11" s="50">
        <v>23.685705078588381</v>
      </c>
      <c r="AB11" s="50">
        <v>8.5133178975464734</v>
      </c>
      <c r="AC11" s="50">
        <v>9.5379415035927693</v>
      </c>
      <c r="AD11" s="50">
        <v>11.826873825267819</v>
      </c>
      <c r="AE11" s="50">
        <v>10.000375293410322</v>
      </c>
      <c r="AF11" s="50">
        <v>14.926349495146383</v>
      </c>
      <c r="AG11" s="50">
        <v>5.7118271082914926</v>
      </c>
      <c r="AH11" s="50">
        <v>7.0796483276093074</v>
      </c>
      <c r="AI11" s="50">
        <v>4.3035425835911383</v>
      </c>
      <c r="AJ11" s="50">
        <v>13.109042131066651</v>
      </c>
      <c r="AK11" s="50">
        <v>28.110921991396285</v>
      </c>
      <c r="AL11" s="50">
        <v>11.06769912453157</v>
      </c>
      <c r="AM11" s="50">
        <v>11.494804555082593</v>
      </c>
      <c r="AN11" s="50">
        <v>21.260724706493097</v>
      </c>
      <c r="AO11" s="50">
        <v>21.156107003953721</v>
      </c>
      <c r="AP11" s="50">
        <v>12.752194059765483</v>
      </c>
      <c r="AQ11" s="50">
        <v>28.059413293261457</v>
      </c>
      <c r="AR11" s="50">
        <v>16.098787940720246</v>
      </c>
      <c r="AS11" s="51">
        <v>16.374252544848151</v>
      </c>
      <c r="AT11" s="51">
        <v>19.83612982456297</v>
      </c>
      <c r="AU11" s="51">
        <v>25.142230199074103</v>
      </c>
      <c r="AV11" s="51">
        <v>9.3885927965588003</v>
      </c>
      <c r="AW11" s="51">
        <v>11.9312805643419</v>
      </c>
      <c r="AX11" s="5"/>
      <c r="AY11" s="5"/>
      <c r="AZ11" s="5"/>
      <c r="BA11" s="5"/>
      <c r="BB11" s="5"/>
    </row>
    <row r="12" spans="1:54" x14ac:dyDescent="0.2">
      <c r="A12" s="68">
        <v>44354</v>
      </c>
      <c r="B12" s="7">
        <v>0</v>
      </c>
      <c r="C12" s="7">
        <v>0</v>
      </c>
      <c r="D12" s="50">
        <v>0</v>
      </c>
      <c r="E12" s="7">
        <v>0</v>
      </c>
      <c r="F12" s="7">
        <v>0</v>
      </c>
      <c r="G12" s="7">
        <v>0</v>
      </c>
      <c r="H12" s="7">
        <v>0</v>
      </c>
      <c r="I12" s="7">
        <v>0</v>
      </c>
      <c r="J12" s="50">
        <v>0</v>
      </c>
      <c r="K12" s="50">
        <v>0</v>
      </c>
      <c r="L12" s="50">
        <v>0</v>
      </c>
      <c r="M12" s="50">
        <v>0</v>
      </c>
      <c r="N12" s="50">
        <v>0</v>
      </c>
      <c r="O12" s="50">
        <v>0</v>
      </c>
      <c r="P12" s="50">
        <v>0</v>
      </c>
      <c r="Q12" s="50">
        <v>0</v>
      </c>
      <c r="R12" s="50">
        <v>0</v>
      </c>
      <c r="S12" s="50">
        <v>0</v>
      </c>
      <c r="T12" s="7">
        <v>0</v>
      </c>
      <c r="U12" s="7">
        <v>0</v>
      </c>
      <c r="V12" s="50">
        <v>0</v>
      </c>
      <c r="W12" s="50">
        <v>0</v>
      </c>
      <c r="X12" s="50">
        <v>0</v>
      </c>
      <c r="Y12" s="7">
        <v>0</v>
      </c>
      <c r="Z12" s="7">
        <v>0</v>
      </c>
      <c r="AA12" s="50">
        <v>0</v>
      </c>
      <c r="AB12" s="50">
        <v>0</v>
      </c>
      <c r="AC12" s="50">
        <v>0</v>
      </c>
      <c r="AD12" s="50">
        <v>0</v>
      </c>
      <c r="AE12" s="50">
        <v>0</v>
      </c>
      <c r="AF12" s="50">
        <v>0</v>
      </c>
      <c r="AG12" s="50">
        <v>0</v>
      </c>
      <c r="AH12" s="50">
        <v>0</v>
      </c>
      <c r="AI12" s="50">
        <v>0</v>
      </c>
      <c r="AJ12" s="50">
        <v>0</v>
      </c>
      <c r="AK12" s="50">
        <v>0</v>
      </c>
      <c r="AL12" s="50">
        <v>0</v>
      </c>
      <c r="AM12" s="50">
        <v>0</v>
      </c>
      <c r="AN12" s="50">
        <v>0</v>
      </c>
      <c r="AO12" s="50">
        <v>0</v>
      </c>
      <c r="AP12" s="50">
        <v>0</v>
      </c>
      <c r="AQ12" s="50">
        <v>0</v>
      </c>
      <c r="AR12" s="50">
        <v>0</v>
      </c>
      <c r="AS12" s="51">
        <v>0</v>
      </c>
      <c r="AT12" s="51">
        <v>0</v>
      </c>
      <c r="AU12" s="51">
        <v>0</v>
      </c>
      <c r="AV12" s="51">
        <v>0</v>
      </c>
      <c r="AW12" s="51">
        <v>0</v>
      </c>
      <c r="AX12" s="5"/>
      <c r="AY12" s="5"/>
      <c r="AZ12" s="5"/>
      <c r="BA12" s="5"/>
      <c r="BB12" s="5"/>
    </row>
    <row r="13" spans="1:54" x14ac:dyDescent="0.2">
      <c r="A13" s="68">
        <v>44355</v>
      </c>
      <c r="B13" s="7">
        <v>0</v>
      </c>
      <c r="C13" s="7">
        <v>1</v>
      </c>
      <c r="D13" s="50">
        <v>1.0487223506742771</v>
      </c>
      <c r="E13" s="7">
        <v>0</v>
      </c>
      <c r="F13" s="7">
        <v>0</v>
      </c>
      <c r="G13" s="7">
        <v>0</v>
      </c>
      <c r="H13" s="7">
        <v>0</v>
      </c>
      <c r="I13" s="7">
        <v>0</v>
      </c>
      <c r="J13" s="50">
        <v>1.6135129040508158</v>
      </c>
      <c r="K13" s="50">
        <v>2.0511780022507282</v>
      </c>
      <c r="L13" s="50">
        <v>1.7066845589856661</v>
      </c>
      <c r="M13" s="50">
        <v>1.7613750211153478</v>
      </c>
      <c r="N13" s="50">
        <v>2.7099388191055351</v>
      </c>
      <c r="O13" s="50">
        <v>2.4918859053920706</v>
      </c>
      <c r="P13" s="50">
        <v>1.1810529770617642</v>
      </c>
      <c r="Q13" s="50">
        <v>0.47952386378553502</v>
      </c>
      <c r="R13" s="50">
        <v>0.9808310756542703</v>
      </c>
      <c r="S13" s="50">
        <v>0.5548075579538877</v>
      </c>
      <c r="T13" s="7">
        <v>2</v>
      </c>
      <c r="U13" s="7">
        <v>0</v>
      </c>
      <c r="V13" s="50">
        <v>1.0326914869813142</v>
      </c>
      <c r="W13" s="7">
        <v>0</v>
      </c>
      <c r="X13" s="50">
        <v>4.4164401286823791</v>
      </c>
      <c r="Y13" s="7">
        <v>0</v>
      </c>
      <c r="Z13" s="7">
        <v>0</v>
      </c>
      <c r="AA13" s="50">
        <v>2.7132150485771969</v>
      </c>
      <c r="AB13" s="50">
        <v>0.97520686660180711</v>
      </c>
      <c r="AC13" s="50">
        <v>1.0925782590863558</v>
      </c>
      <c r="AD13" s="50">
        <v>1.3547771507696613</v>
      </c>
      <c r="AE13" s="50">
        <v>1.1455503919969281</v>
      </c>
      <c r="AF13" s="50">
        <v>1.7098243829424382</v>
      </c>
      <c r="AG13" s="50">
        <v>0.6542940230686739</v>
      </c>
      <c r="AH13" s="50">
        <v>0.81097895618350901</v>
      </c>
      <c r="AI13" s="50">
        <v>0.49297398837190171</v>
      </c>
      <c r="AJ13" s="50">
        <v>1.5016504792418228</v>
      </c>
      <c r="AK13" s="50">
        <v>3.2201269214225232</v>
      </c>
      <c r="AL13" s="50">
        <v>1.2678131268699235</v>
      </c>
      <c r="AM13" s="7">
        <v>16</v>
      </c>
      <c r="AN13" s="50">
        <v>2.4354317520174438</v>
      </c>
      <c r="AO13" s="50">
        <v>2.4234477167550135</v>
      </c>
      <c r="AP13" s="50">
        <v>1.4607732685403814</v>
      </c>
      <c r="AQ13" s="50">
        <v>3.2142265619252059</v>
      </c>
      <c r="AR13" s="50">
        <v>1.8441280747053608</v>
      </c>
      <c r="AS13" s="51">
        <v>1.8756827490032304</v>
      </c>
      <c r="AT13" s="51">
        <v>2.272243353827319</v>
      </c>
      <c r="AU13" s="51">
        <v>2.8800610792282626</v>
      </c>
      <c r="AV13" s="51">
        <v>1.0754702541498333</v>
      </c>
      <c r="AW13" s="51">
        <v>1.3667370200110265</v>
      </c>
      <c r="AX13" s="5"/>
      <c r="AY13" s="5"/>
      <c r="AZ13" s="5"/>
      <c r="BA13" s="5"/>
      <c r="BB13" s="5"/>
    </row>
    <row r="14" spans="1:54" x14ac:dyDescent="0.2">
      <c r="A14" s="68">
        <v>44356</v>
      </c>
      <c r="B14" s="7">
        <v>0</v>
      </c>
      <c r="C14" s="7">
        <v>0</v>
      </c>
      <c r="D14" s="50">
        <v>2.6068069291205496</v>
      </c>
      <c r="E14" s="7">
        <v>0</v>
      </c>
      <c r="F14" s="7">
        <v>0</v>
      </c>
      <c r="G14" s="7">
        <v>0</v>
      </c>
      <c r="H14" s="7">
        <v>0</v>
      </c>
      <c r="I14" s="7">
        <v>0</v>
      </c>
      <c r="J14" s="7">
        <v>0</v>
      </c>
      <c r="K14" s="50">
        <v>5.0986088221434107</v>
      </c>
      <c r="L14" s="50">
        <v>4.2423021987911262</v>
      </c>
      <c r="M14" s="50">
        <v>4.3782461648416211</v>
      </c>
      <c r="N14" s="50">
        <v>6.7360891913813798</v>
      </c>
      <c r="O14" s="7">
        <v>0</v>
      </c>
      <c r="P14" s="50">
        <v>2.9357408872649269</v>
      </c>
      <c r="Q14" s="50">
        <v>1.1919514540632095</v>
      </c>
      <c r="R14" s="50">
        <v>2.4380497303870667</v>
      </c>
      <c r="S14" s="50">
        <v>1.3790839734394538</v>
      </c>
      <c r="T14" s="7">
        <v>28</v>
      </c>
      <c r="U14" s="7">
        <v>0</v>
      </c>
      <c r="V14" s="7">
        <v>1</v>
      </c>
      <c r="W14" s="7">
        <v>0</v>
      </c>
      <c r="X14" s="50">
        <v>10.977935887504573</v>
      </c>
      <c r="Y14" s="7">
        <v>12</v>
      </c>
      <c r="Z14" s="7">
        <v>0</v>
      </c>
      <c r="AA14" s="50">
        <v>6.7442329080501811</v>
      </c>
      <c r="AB14" s="50">
        <v>2.4240696458400461</v>
      </c>
      <c r="AC14" s="50">
        <v>2.7158194679092817</v>
      </c>
      <c r="AD14" s="50">
        <v>3.36756669844014</v>
      </c>
      <c r="AE14" s="50">
        <v>2.8474921866539442</v>
      </c>
      <c r="AF14" s="50">
        <v>4.2501068525600489</v>
      </c>
      <c r="AG14" s="50">
        <v>1.6263772693706353</v>
      </c>
      <c r="AH14" s="50">
        <v>2.0158486762400809</v>
      </c>
      <c r="AI14" s="50">
        <v>1.225384400301778</v>
      </c>
      <c r="AJ14" s="50">
        <v>3.7326494203999263</v>
      </c>
      <c r="AK14" s="50">
        <v>8.0042626783102229</v>
      </c>
      <c r="AL14" s="50">
        <v>3.1514004081534077</v>
      </c>
      <c r="AM14" s="7">
        <v>19</v>
      </c>
      <c r="AN14" s="50">
        <v>6.053747555277516</v>
      </c>
      <c r="AO14" s="50">
        <v>6.0239588641708162</v>
      </c>
      <c r="AP14" s="50">
        <v>3.6310410242108646</v>
      </c>
      <c r="AQ14" s="50">
        <v>7.9895961671864617</v>
      </c>
      <c r="AR14" s="50">
        <v>4.5839452551353013</v>
      </c>
      <c r="AS14" s="51">
        <v>4.6623806423023062</v>
      </c>
      <c r="AT14" s="51">
        <v>5.6481104990246518</v>
      </c>
      <c r="AU14" s="51">
        <v>7.1589617335756701</v>
      </c>
      <c r="AV14" s="51">
        <v>2.6732941362204166</v>
      </c>
      <c r="AW14" s="51">
        <v>3.3972953201193934</v>
      </c>
      <c r="AX14" s="5"/>
      <c r="AY14" s="5"/>
      <c r="AZ14" s="5"/>
      <c r="BA14" s="5"/>
      <c r="BB14" s="5"/>
    </row>
    <row r="15" spans="1:54" x14ac:dyDescent="0.2">
      <c r="A15" s="68">
        <v>44357</v>
      </c>
      <c r="B15" s="7">
        <v>3</v>
      </c>
      <c r="C15" s="7">
        <v>0</v>
      </c>
      <c r="D15" s="50">
        <v>2.2914757913996016</v>
      </c>
      <c r="E15" s="7">
        <v>0</v>
      </c>
      <c r="F15" s="7">
        <v>0</v>
      </c>
      <c r="G15" s="7">
        <v>0</v>
      </c>
      <c r="H15" s="7">
        <v>0</v>
      </c>
      <c r="I15" s="7">
        <v>0</v>
      </c>
      <c r="J15" s="7">
        <v>0</v>
      </c>
      <c r="K15" s="50">
        <v>4.4818580751968691</v>
      </c>
      <c r="L15" s="50">
        <v>3.729134167834514</v>
      </c>
      <c r="M15" s="50">
        <v>3.8486337378685231</v>
      </c>
      <c r="N15" s="50">
        <v>5.921261424591405</v>
      </c>
      <c r="O15" s="7">
        <v>0</v>
      </c>
      <c r="P15" s="50">
        <v>2.5806204125977077</v>
      </c>
      <c r="Q15" s="50">
        <v>1.0477676236770204</v>
      </c>
      <c r="R15" s="50">
        <v>2.1431322254828933</v>
      </c>
      <c r="S15" s="50">
        <v>1.2122637484740173</v>
      </c>
      <c r="T15" s="7">
        <v>25</v>
      </c>
      <c r="U15" s="7">
        <v>0</v>
      </c>
      <c r="V15" s="7">
        <v>2</v>
      </c>
      <c r="W15" s="7">
        <v>0</v>
      </c>
      <c r="X15" s="50">
        <v>9.6499951894177176</v>
      </c>
      <c r="Y15" s="7">
        <v>0</v>
      </c>
      <c r="Z15" s="7">
        <v>0</v>
      </c>
      <c r="AA15" s="50">
        <v>5.9284200405173832</v>
      </c>
      <c r="AB15" s="50">
        <v>2.1308432350926596</v>
      </c>
      <c r="AC15" s="50">
        <v>2.3873016812278935</v>
      </c>
      <c r="AD15" s="50">
        <v>2.9602106236546684</v>
      </c>
      <c r="AE15" s="50">
        <v>2.5030466733178836</v>
      </c>
      <c r="AF15" s="50">
        <v>3.7359947354401126</v>
      </c>
      <c r="AG15" s="50">
        <v>1.429643330625489</v>
      </c>
      <c r="AH15" s="50">
        <v>1.7720025173815241</v>
      </c>
      <c r="AI15" s="50">
        <v>1.0771563697652258</v>
      </c>
      <c r="AJ15" s="50">
        <v>3.2811312909598755</v>
      </c>
      <c r="AK15" s="50">
        <v>7.0360309198424984</v>
      </c>
      <c r="AL15" s="50">
        <v>2.7701927839845317</v>
      </c>
      <c r="AM15" s="7">
        <v>25</v>
      </c>
      <c r="AN15" s="50">
        <v>5.3214589140452588</v>
      </c>
      <c r="AO15" s="50">
        <v>5.2952735975318186</v>
      </c>
      <c r="AP15" s="50">
        <v>3.191813905207554</v>
      </c>
      <c r="AQ15" s="50">
        <v>7.0231385361340068</v>
      </c>
      <c r="AR15" s="50">
        <v>4.029450537323771</v>
      </c>
      <c r="AS15" s="51">
        <v>4.098398025867894</v>
      </c>
      <c r="AT15" s="9">
        <v>0</v>
      </c>
      <c r="AU15" s="9">
        <v>9</v>
      </c>
      <c r="AV15" s="51">
        <v>2.349920405692163</v>
      </c>
      <c r="AW15" s="51">
        <v>2.9863431370100542</v>
      </c>
      <c r="AX15" s="5"/>
      <c r="AY15" s="5"/>
      <c r="AZ15" s="5"/>
      <c r="BA15" s="5"/>
      <c r="BB15" s="5"/>
    </row>
    <row r="16" spans="1:54" x14ac:dyDescent="0.2">
      <c r="A16" s="68">
        <v>44358</v>
      </c>
      <c r="B16" s="7">
        <v>5</v>
      </c>
      <c r="C16" s="7">
        <v>7</v>
      </c>
      <c r="D16" s="7">
        <v>0</v>
      </c>
      <c r="E16" s="7">
        <v>0</v>
      </c>
      <c r="F16" s="7">
        <v>4</v>
      </c>
      <c r="G16" s="7">
        <v>0</v>
      </c>
      <c r="H16" s="7">
        <v>0</v>
      </c>
      <c r="I16" s="7">
        <v>0</v>
      </c>
      <c r="J16" s="7">
        <v>0</v>
      </c>
      <c r="K16" s="50">
        <v>6.9128314135377984</v>
      </c>
      <c r="L16" s="7">
        <v>0</v>
      </c>
      <c r="M16" s="50">
        <v>5.936144285686737</v>
      </c>
      <c r="N16" s="50">
        <v>9.1329714812281093</v>
      </c>
      <c r="O16" s="7">
        <v>0</v>
      </c>
      <c r="P16" s="50">
        <v>3.9803567081580651</v>
      </c>
      <c r="Q16" s="50">
        <v>1.6160799430767729</v>
      </c>
      <c r="R16" s="50">
        <v>3.3055736087833334</v>
      </c>
      <c r="S16" s="50">
        <v>1.8697992621232515</v>
      </c>
      <c r="T16" s="7">
        <v>54</v>
      </c>
      <c r="U16" s="7">
        <v>0</v>
      </c>
      <c r="V16" s="7">
        <v>2</v>
      </c>
      <c r="W16" s="7">
        <v>5</v>
      </c>
      <c r="X16" s="50">
        <v>14.884181686847572</v>
      </c>
      <c r="Y16" s="7">
        <v>0</v>
      </c>
      <c r="Z16" s="7">
        <v>0</v>
      </c>
      <c r="AA16" s="50">
        <v>9.1440129520244149</v>
      </c>
      <c r="AB16" s="50">
        <v>3.2866190329389084</v>
      </c>
      <c r="AC16" s="50">
        <v>3.6821813137978019</v>
      </c>
      <c r="AD16" s="50">
        <v>4.5658377946270257</v>
      </c>
      <c r="AE16" s="50">
        <v>3.8607067387119338</v>
      </c>
      <c r="AF16" s="50">
        <v>5.7624095485950102</v>
      </c>
      <c r="AG16" s="50">
        <v>2.2050861853024015</v>
      </c>
      <c r="AH16" s="50">
        <v>2.7331420275919629</v>
      </c>
      <c r="AI16" s="50">
        <v>1.6614092336866917</v>
      </c>
      <c r="AJ16" s="50">
        <v>5.0608267998519318</v>
      </c>
      <c r="AK16" s="50">
        <v>10.852395313114332</v>
      </c>
      <c r="AL16" s="50">
        <v>4.272753705580624</v>
      </c>
      <c r="AM16" s="7">
        <v>19</v>
      </c>
      <c r="AN16" s="50">
        <v>8.2078342798141062</v>
      </c>
      <c r="AO16" s="50">
        <v>8.1674459686426051</v>
      </c>
      <c r="AP16" s="50">
        <v>4.9230633946649824</v>
      </c>
      <c r="AQ16" s="50">
        <v>10.832510061595837</v>
      </c>
      <c r="AR16" s="50">
        <v>6.215036662553115</v>
      </c>
      <c r="AS16" s="51">
        <v>6.3213814768456587</v>
      </c>
      <c r="AT16" s="9">
        <v>2</v>
      </c>
      <c r="AU16" s="9">
        <v>10</v>
      </c>
      <c r="AV16" s="51">
        <v>3.6245243216606249</v>
      </c>
      <c r="AW16" s="51">
        <v>4.6061446620482549</v>
      </c>
      <c r="AX16" s="5"/>
      <c r="AY16" s="5"/>
      <c r="AZ16" s="5"/>
      <c r="BA16" s="5"/>
      <c r="BB16" s="5"/>
    </row>
    <row r="17" spans="1:54" x14ac:dyDescent="0.2">
      <c r="A17" s="68">
        <v>44359</v>
      </c>
      <c r="B17" s="7">
        <v>4</v>
      </c>
      <c r="C17" s="7">
        <v>6</v>
      </c>
      <c r="D17" s="7">
        <v>3</v>
      </c>
      <c r="E17" s="7">
        <v>0</v>
      </c>
      <c r="F17" s="7">
        <v>0</v>
      </c>
      <c r="G17" s="7">
        <v>1</v>
      </c>
      <c r="H17" s="7">
        <v>0</v>
      </c>
      <c r="I17" s="7">
        <v>0</v>
      </c>
      <c r="J17" s="7">
        <v>0</v>
      </c>
      <c r="K17" s="50">
        <v>4.8005773705123165</v>
      </c>
      <c r="L17" s="7">
        <v>0</v>
      </c>
      <c r="M17" s="50">
        <v>4.1223224206157516</v>
      </c>
      <c r="N17" s="50">
        <v>6.3423413064083505</v>
      </c>
      <c r="O17" s="7">
        <v>0</v>
      </c>
      <c r="P17" s="50">
        <v>2.7641366028875196</v>
      </c>
      <c r="Q17" s="50">
        <v>1.1222777382477491</v>
      </c>
      <c r="R17" s="50">
        <v>2.2955372283217352</v>
      </c>
      <c r="S17" s="50">
        <v>1.2984717098078016</v>
      </c>
      <c r="T17" s="7">
        <v>19</v>
      </c>
      <c r="U17" s="7">
        <v>0</v>
      </c>
      <c r="V17" s="7">
        <v>4</v>
      </c>
      <c r="W17" s="7">
        <v>2</v>
      </c>
      <c r="X17" s="50">
        <v>10.336237282532943</v>
      </c>
      <c r="Y17" s="7">
        <v>30</v>
      </c>
      <c r="Z17" s="7">
        <v>3</v>
      </c>
      <c r="AA17" s="50">
        <v>6.3500089944613443</v>
      </c>
      <c r="AB17" s="50">
        <v>2.2823743284297771</v>
      </c>
      <c r="AC17" s="50">
        <v>2.5570703568040063</v>
      </c>
      <c r="AD17" s="50">
        <v>3.1707206907131837</v>
      </c>
      <c r="AE17" s="50">
        <v>2.6810463463277081</v>
      </c>
      <c r="AF17" s="50">
        <v>4.0016732976353886</v>
      </c>
      <c r="AG17" s="50">
        <v>1.5313098509044321</v>
      </c>
      <c r="AH17" s="50">
        <v>1.8980152969388469</v>
      </c>
      <c r="AI17" s="50">
        <v>1.1537564122824151</v>
      </c>
      <c r="AJ17" s="50">
        <v>3.5144630554526994</v>
      </c>
      <c r="AK17" s="50">
        <v>7.53638563410711</v>
      </c>
      <c r="AL17" s="50">
        <v>2.9671900733198502</v>
      </c>
      <c r="AM17" s="7">
        <v>0</v>
      </c>
      <c r="AN17" s="50">
        <v>5.6998849165375214</v>
      </c>
      <c r="AO17" s="50">
        <v>5.6718374782239795</v>
      </c>
      <c r="AP17" s="50">
        <v>3.4187940240728731</v>
      </c>
      <c r="AQ17" s="50">
        <v>7.5225764316637056</v>
      </c>
      <c r="AR17" s="50">
        <v>4.3159976823285131</v>
      </c>
      <c r="AS17" s="51">
        <v>4.3898482478094438</v>
      </c>
      <c r="AT17" s="9">
        <v>3</v>
      </c>
      <c r="AU17" s="9">
        <v>0</v>
      </c>
      <c r="AV17" s="51">
        <v>2.5170307789309665</v>
      </c>
      <c r="AW17" s="51">
        <v>3.198711570866815</v>
      </c>
      <c r="AX17" s="5"/>
      <c r="AY17" s="5"/>
      <c r="AZ17" s="5"/>
      <c r="BA17" s="5"/>
      <c r="BB17" s="5"/>
    </row>
    <row r="18" spans="1:54" x14ac:dyDescent="0.2">
      <c r="A18" s="68">
        <v>44360</v>
      </c>
      <c r="B18" s="7">
        <v>93</v>
      </c>
      <c r="C18" s="7">
        <v>0</v>
      </c>
      <c r="D18" s="7">
        <v>3</v>
      </c>
      <c r="E18" s="7">
        <v>59</v>
      </c>
      <c r="F18" s="7">
        <v>0</v>
      </c>
      <c r="G18" s="7">
        <v>0</v>
      </c>
      <c r="H18" s="7">
        <v>0</v>
      </c>
      <c r="I18" s="7">
        <v>0</v>
      </c>
      <c r="J18" s="7">
        <v>0</v>
      </c>
      <c r="K18" s="50">
        <v>23.627037701928785</v>
      </c>
      <c r="L18" s="7">
        <v>0</v>
      </c>
      <c r="M18" s="50">
        <v>20.288865220601664</v>
      </c>
      <c r="N18" s="50">
        <v>31.215148845526979</v>
      </c>
      <c r="O18" s="7">
        <v>0</v>
      </c>
      <c r="P18" s="50">
        <v>13.604271880058285</v>
      </c>
      <c r="Q18" s="50">
        <v>5.5235227738419219</v>
      </c>
      <c r="R18" s="50">
        <v>11.297962818574536</v>
      </c>
      <c r="S18" s="50">
        <v>6.3906979670744954</v>
      </c>
      <c r="T18" s="7">
        <v>12</v>
      </c>
      <c r="U18" s="7">
        <v>0</v>
      </c>
      <c r="V18" s="7">
        <v>9</v>
      </c>
      <c r="W18" s="7">
        <v>3</v>
      </c>
      <c r="X18" s="7">
        <v>0</v>
      </c>
      <c r="Y18" s="7">
        <v>39</v>
      </c>
      <c r="Z18" s="7">
        <v>8</v>
      </c>
      <c r="AA18" s="50">
        <v>31.252886963410067</v>
      </c>
      <c r="AB18" s="50">
        <v>11.233178875308921</v>
      </c>
      <c r="AC18" s="50">
        <v>12.585152381419793</v>
      </c>
      <c r="AD18" s="50">
        <v>15.605359838991944</v>
      </c>
      <c r="AE18" s="50">
        <v>13.195325940251083</v>
      </c>
      <c r="AF18" s="50">
        <v>19.695065525825157</v>
      </c>
      <c r="AG18" s="50">
        <v>7.536659194973665</v>
      </c>
      <c r="AH18" s="50">
        <v>9.3414761430719597</v>
      </c>
      <c r="AI18" s="50">
        <v>5.6784516002769241</v>
      </c>
      <c r="AJ18" s="50">
        <v>17.297159217403802</v>
      </c>
      <c r="AK18" s="50">
        <v>37.091885781714083</v>
      </c>
      <c r="AL18" s="50">
        <v>14.60364167063423</v>
      </c>
      <c r="AM18" s="7">
        <v>107</v>
      </c>
      <c r="AN18" s="50">
        <v>28.053166405964205</v>
      </c>
      <c r="AO18" s="50">
        <v>27.915125118150151</v>
      </c>
      <c r="AP18" s="50">
        <v>16.826304227084826</v>
      </c>
      <c r="AQ18" s="50">
        <v>37.023920926326525</v>
      </c>
      <c r="AR18" s="50">
        <v>21.242078210882184</v>
      </c>
      <c r="AS18" s="51">
        <v>21.605549093706539</v>
      </c>
      <c r="AT18" s="9">
        <v>1</v>
      </c>
      <c r="AU18" s="9">
        <v>86</v>
      </c>
      <c r="AV18" s="51">
        <v>12.388089290261961</v>
      </c>
      <c r="AW18" s="51">
        <v>15.743122764085598</v>
      </c>
      <c r="AX18" s="5"/>
      <c r="AY18" s="5"/>
      <c r="AZ18" s="5"/>
      <c r="BA18" s="5"/>
      <c r="BB18" s="5"/>
    </row>
    <row r="19" spans="1:54" x14ac:dyDescent="0.2">
      <c r="A19" s="68">
        <v>44361</v>
      </c>
      <c r="B19" s="7">
        <v>2</v>
      </c>
      <c r="C19" s="7">
        <v>0</v>
      </c>
      <c r="D19" s="7">
        <v>11</v>
      </c>
      <c r="E19" s="7">
        <v>59</v>
      </c>
      <c r="F19" s="7">
        <v>8</v>
      </c>
      <c r="G19" s="7">
        <v>0</v>
      </c>
      <c r="H19" s="7">
        <v>13</v>
      </c>
      <c r="I19" s="7">
        <v>0</v>
      </c>
      <c r="J19" s="7">
        <v>2</v>
      </c>
      <c r="K19" s="50">
        <v>15.357574506253625</v>
      </c>
      <c r="L19" s="7">
        <v>0</v>
      </c>
      <c r="M19" s="50">
        <v>13.187762393391008</v>
      </c>
      <c r="N19" s="50">
        <v>20.289846749592424</v>
      </c>
      <c r="O19" s="7">
        <v>0</v>
      </c>
      <c r="P19" s="50">
        <v>8.8427767220378364</v>
      </c>
      <c r="Q19" s="50">
        <v>3.5902898029972294</v>
      </c>
      <c r="R19" s="50">
        <v>7.3436758320733766</v>
      </c>
      <c r="S19" s="50">
        <v>4.1539536785983993</v>
      </c>
      <c r="T19" s="7">
        <v>107</v>
      </c>
      <c r="U19" s="7">
        <v>1</v>
      </c>
      <c r="V19" s="7">
        <v>12</v>
      </c>
      <c r="W19" s="7">
        <v>1</v>
      </c>
      <c r="X19" s="7">
        <v>3</v>
      </c>
      <c r="Y19" s="7">
        <v>0</v>
      </c>
      <c r="Z19" s="7">
        <v>8</v>
      </c>
      <c r="AA19" s="50">
        <v>20.314376526216428</v>
      </c>
      <c r="AB19" s="50">
        <v>7.3015662689507561</v>
      </c>
      <c r="AC19" s="50">
        <v>8.1803490479228191</v>
      </c>
      <c r="AD19" s="50">
        <v>10.143483895344707</v>
      </c>
      <c r="AE19" s="50">
        <v>8.5769618611631557</v>
      </c>
      <c r="AF19" s="50">
        <v>12.801792591786279</v>
      </c>
      <c r="AG19" s="50">
        <v>4.898828476732854</v>
      </c>
      <c r="AH19" s="50">
        <v>6.0719594929967382</v>
      </c>
      <c r="AI19" s="50">
        <v>3.6909935401799796</v>
      </c>
      <c r="AJ19" s="50">
        <v>11.243153491312405</v>
      </c>
      <c r="AK19" s="50">
        <v>24.109725758114021</v>
      </c>
      <c r="AL19" s="50">
        <v>9.4923670859121962</v>
      </c>
      <c r="AM19" s="7">
        <v>16</v>
      </c>
      <c r="AN19" s="50">
        <v>18.234558163876628</v>
      </c>
      <c r="AO19" s="50">
        <v>18.144831326797494</v>
      </c>
      <c r="AP19" s="50">
        <v>10.937097747605074</v>
      </c>
      <c r="AQ19" s="50">
        <v>24.065548602112113</v>
      </c>
      <c r="AR19" s="50">
        <v>13.80735083707334</v>
      </c>
      <c r="AS19" s="51">
        <v>14.043606910909173</v>
      </c>
      <c r="AT19" s="9">
        <v>16</v>
      </c>
      <c r="AU19" s="9">
        <v>14</v>
      </c>
      <c r="AV19" s="51">
        <v>8.052258038670228</v>
      </c>
      <c r="AW19" s="51">
        <v>10.233029796655583</v>
      </c>
      <c r="AX19" s="5"/>
      <c r="AY19" s="5"/>
      <c r="AZ19" s="5"/>
      <c r="BA19" s="5"/>
      <c r="BB19" s="5"/>
    </row>
    <row r="20" spans="1:54" x14ac:dyDescent="0.2">
      <c r="A20" s="68">
        <v>44362</v>
      </c>
      <c r="B20" s="7">
        <v>0</v>
      </c>
      <c r="C20" s="7">
        <v>31</v>
      </c>
      <c r="D20" s="7">
        <v>1</v>
      </c>
      <c r="E20" s="7">
        <v>257</v>
      </c>
      <c r="F20" s="7">
        <v>4</v>
      </c>
      <c r="G20" s="7">
        <v>0</v>
      </c>
      <c r="H20" s="7">
        <v>0</v>
      </c>
      <c r="I20" s="7">
        <v>0</v>
      </c>
      <c r="J20" s="7">
        <v>4</v>
      </c>
      <c r="K20" s="7">
        <v>13</v>
      </c>
      <c r="L20" s="7">
        <v>0</v>
      </c>
      <c r="M20" s="50">
        <v>32.029238068744533</v>
      </c>
      <c r="N20" s="50">
        <v>49.278134723349083</v>
      </c>
      <c r="O20" s="7">
        <v>0</v>
      </c>
      <c r="P20" s="50">
        <v>21.476531982471922</v>
      </c>
      <c r="Q20" s="50">
        <v>8.7197693896587936</v>
      </c>
      <c r="R20" s="50">
        <v>17.83565206202362</v>
      </c>
      <c r="S20" s="50">
        <v>10.088744953809746</v>
      </c>
      <c r="T20" s="7">
        <v>164</v>
      </c>
      <c r="U20" s="7">
        <v>0</v>
      </c>
      <c r="V20" s="7">
        <v>14</v>
      </c>
      <c r="W20" s="7">
        <v>0</v>
      </c>
      <c r="X20" s="7">
        <v>17</v>
      </c>
      <c r="Y20" s="7">
        <v>23</v>
      </c>
      <c r="Z20" s="7">
        <v>7</v>
      </c>
      <c r="AA20" s="50">
        <v>49.337710414192458</v>
      </c>
      <c r="AB20" s="50">
        <v>17.733380184354779</v>
      </c>
      <c r="AC20" s="50">
        <v>19.867687885600205</v>
      </c>
      <c r="AD20" s="50">
        <v>24.6355712848822</v>
      </c>
      <c r="AE20" s="50">
        <v>20.830945020317433</v>
      </c>
      <c r="AF20" s="50">
        <v>31.091829712863209</v>
      </c>
      <c r="AG20" s="50">
        <v>11.897829128151043</v>
      </c>
      <c r="AH20" s="50">
        <v>14.747023061503578</v>
      </c>
      <c r="AI20" s="50">
        <v>8.9643494690098944</v>
      </c>
      <c r="AJ20" s="50">
        <v>27.306348800851207</v>
      </c>
      <c r="AK20" s="7">
        <v>93</v>
      </c>
      <c r="AL20" s="50">
        <v>23.054197987595376</v>
      </c>
      <c r="AM20" s="7">
        <v>92</v>
      </c>
      <c r="AN20" s="50">
        <v>44.286436704521726</v>
      </c>
      <c r="AO20" s="50">
        <v>44.068516321955308</v>
      </c>
      <c r="AP20" s="50">
        <v>26.563028441787303</v>
      </c>
      <c r="AQ20" s="50">
        <v>58.448216038399984</v>
      </c>
      <c r="AR20" s="50">
        <v>33.53403813833765</v>
      </c>
      <c r="AS20" s="9">
        <v>6</v>
      </c>
      <c r="AT20" s="9">
        <v>19</v>
      </c>
      <c r="AU20" s="9">
        <v>48</v>
      </c>
      <c r="AV20" s="51">
        <v>19.556592090314496</v>
      </c>
      <c r="AW20" s="51">
        <v>24.853052227108723</v>
      </c>
      <c r="AX20" s="5"/>
      <c r="AY20" s="5"/>
      <c r="AZ20" s="5"/>
      <c r="BA20" s="5"/>
      <c r="BB20" s="5"/>
    </row>
    <row r="21" spans="1:54" x14ac:dyDescent="0.2">
      <c r="A21" s="68">
        <v>44363</v>
      </c>
      <c r="B21" s="7">
        <v>1</v>
      </c>
      <c r="C21" s="7">
        <v>19</v>
      </c>
      <c r="D21" s="7">
        <v>2</v>
      </c>
      <c r="E21" s="7">
        <v>8</v>
      </c>
      <c r="F21" s="7">
        <v>0</v>
      </c>
      <c r="G21" s="7">
        <v>0</v>
      </c>
      <c r="H21" s="7">
        <v>0</v>
      </c>
      <c r="I21" s="7">
        <v>22</v>
      </c>
      <c r="J21" s="7">
        <v>0</v>
      </c>
      <c r="K21" s="7">
        <v>0</v>
      </c>
      <c r="L21" s="7">
        <v>1</v>
      </c>
      <c r="M21" s="50">
        <v>56.870293822470849</v>
      </c>
      <c r="N21" s="50">
        <v>87.496992426895233</v>
      </c>
      <c r="O21" s="7">
        <v>0</v>
      </c>
      <c r="P21" s="50">
        <v>38.133179487736278</v>
      </c>
      <c r="Q21" s="7">
        <v>0</v>
      </c>
      <c r="R21" s="50">
        <v>31.668526460279399</v>
      </c>
      <c r="S21" s="50">
        <v>17.913316844805607</v>
      </c>
      <c r="T21" s="7">
        <v>318</v>
      </c>
      <c r="U21" s="7">
        <v>1</v>
      </c>
      <c r="V21" s="7">
        <v>10</v>
      </c>
      <c r="W21" s="7">
        <v>6</v>
      </c>
      <c r="X21" s="7">
        <v>41</v>
      </c>
      <c r="Y21" s="7">
        <v>11</v>
      </c>
      <c r="Z21" s="7">
        <v>0</v>
      </c>
      <c r="AA21" s="50">
        <v>87.602773495919379</v>
      </c>
      <c r="AB21" s="7">
        <v>2</v>
      </c>
      <c r="AC21" s="50">
        <v>35.276557163244391</v>
      </c>
      <c r="AD21" s="50">
        <v>43.742288669141473</v>
      </c>
      <c r="AE21" s="50">
        <v>36.98689183184888</v>
      </c>
      <c r="AF21" s="50">
        <v>55.205855582754197</v>
      </c>
      <c r="AG21" s="50">
        <v>21.125480316304809</v>
      </c>
      <c r="AH21" s="50">
        <v>26.184436005453108</v>
      </c>
      <c r="AI21" s="50">
        <v>15.916869053697328</v>
      </c>
      <c r="AJ21" s="50">
        <v>48.484452742529953</v>
      </c>
      <c r="AK21" s="7">
        <v>889</v>
      </c>
      <c r="AL21" s="50">
        <v>40.934442791987379</v>
      </c>
      <c r="AM21" s="7">
        <v>22</v>
      </c>
      <c r="AN21" s="50">
        <v>78.633861421578771</v>
      </c>
      <c r="AO21" s="50">
        <v>78.246927578199248</v>
      </c>
      <c r="AP21" s="50">
        <v>47.164632173165842</v>
      </c>
      <c r="AQ21" s="50">
        <v>103.77915367105572</v>
      </c>
      <c r="AR21" s="50">
        <v>59.542178240019652</v>
      </c>
      <c r="AS21" s="9">
        <v>59</v>
      </c>
      <c r="AT21" s="9">
        <v>17</v>
      </c>
      <c r="AU21" s="9">
        <v>26</v>
      </c>
      <c r="AV21" s="51">
        <v>34.724183446240573</v>
      </c>
      <c r="AW21" s="51">
        <v>44.128442253521627</v>
      </c>
      <c r="AX21" s="5"/>
      <c r="AY21" s="5"/>
      <c r="AZ21" s="5"/>
      <c r="BA21" s="5"/>
      <c r="BB21" s="5"/>
    </row>
    <row r="22" spans="1:54" x14ac:dyDescent="0.2">
      <c r="A22" s="68">
        <v>44364</v>
      </c>
      <c r="B22" s="7">
        <v>0</v>
      </c>
      <c r="C22" s="7">
        <v>12</v>
      </c>
      <c r="D22" s="7">
        <v>5</v>
      </c>
      <c r="E22" s="7">
        <v>17</v>
      </c>
      <c r="F22" s="7">
        <v>2</v>
      </c>
      <c r="G22" s="7">
        <v>0</v>
      </c>
      <c r="H22" s="7">
        <v>92</v>
      </c>
      <c r="I22" s="7">
        <v>0</v>
      </c>
      <c r="J22" s="7">
        <v>0</v>
      </c>
      <c r="K22" s="7">
        <v>4</v>
      </c>
      <c r="L22" s="7">
        <v>2</v>
      </c>
      <c r="M22" s="50">
        <v>84.728208112954434</v>
      </c>
      <c r="N22" s="50">
        <v>130.35739549272978</v>
      </c>
      <c r="O22" s="7">
        <v>0</v>
      </c>
      <c r="P22" s="50">
        <v>56.812718037495607</v>
      </c>
      <c r="Q22" s="7">
        <v>0</v>
      </c>
      <c r="R22" s="50">
        <v>47.181354626602683</v>
      </c>
      <c r="S22" s="50">
        <v>26.688155372608197</v>
      </c>
      <c r="T22" s="7">
        <v>15</v>
      </c>
      <c r="U22" s="7">
        <v>200</v>
      </c>
      <c r="V22" s="7">
        <v>10</v>
      </c>
      <c r="W22" s="7">
        <v>22</v>
      </c>
      <c r="X22" s="7">
        <v>0</v>
      </c>
      <c r="Y22" s="7">
        <v>330</v>
      </c>
      <c r="Z22" s="7">
        <v>12</v>
      </c>
      <c r="AA22" s="50">
        <v>130.51499342001796</v>
      </c>
      <c r="AB22" s="7">
        <v>76</v>
      </c>
      <c r="AC22" s="50">
        <v>52.556779224075505</v>
      </c>
      <c r="AD22" s="50">
        <v>65.169449436386358</v>
      </c>
      <c r="AE22" s="50">
        <v>55.104921356006329</v>
      </c>
      <c r="AF22" s="50">
        <v>82.248444776297546</v>
      </c>
      <c r="AG22" s="50">
        <v>31.473797169283394</v>
      </c>
      <c r="AH22" s="50">
        <v>39.010882379400741</v>
      </c>
      <c r="AI22" s="50">
        <v>23.713747600780721</v>
      </c>
      <c r="AJ22" s="50">
        <v>72.234562652964811</v>
      </c>
      <c r="AK22" s="7">
        <v>1249</v>
      </c>
      <c r="AL22" s="50">
        <v>60.986180213771441</v>
      </c>
      <c r="AM22" s="7">
        <v>115</v>
      </c>
      <c r="AN22" s="50">
        <v>117.15265963018881</v>
      </c>
      <c r="AO22" s="50">
        <v>116.57618623776807</v>
      </c>
      <c r="AP22" s="7">
        <v>24</v>
      </c>
      <c r="AQ22" s="50">
        <v>154.61537366900703</v>
      </c>
      <c r="AR22" s="50">
        <v>88.708915152917413</v>
      </c>
      <c r="AS22" s="9">
        <v>41</v>
      </c>
      <c r="AT22" s="9">
        <v>7</v>
      </c>
      <c r="AU22" s="9">
        <v>3</v>
      </c>
      <c r="AV22" s="51">
        <v>51.733825233429641</v>
      </c>
      <c r="AW22" s="51">
        <v>65.74476035992555</v>
      </c>
      <c r="AX22" s="5"/>
      <c r="AY22" s="5"/>
      <c r="AZ22" s="5"/>
      <c r="BA22" s="5"/>
      <c r="BB22" s="5"/>
    </row>
    <row r="23" spans="1:54" x14ac:dyDescent="0.2">
      <c r="A23" s="68">
        <v>44365</v>
      </c>
      <c r="B23" s="7">
        <v>1</v>
      </c>
      <c r="C23" s="7">
        <v>8</v>
      </c>
      <c r="D23" s="7">
        <v>2</v>
      </c>
      <c r="E23" s="7">
        <v>107</v>
      </c>
      <c r="F23" s="7">
        <v>14</v>
      </c>
      <c r="G23" s="7">
        <v>0</v>
      </c>
      <c r="H23" s="7">
        <v>109</v>
      </c>
      <c r="I23" s="7">
        <v>2</v>
      </c>
      <c r="J23" s="7">
        <v>0</v>
      </c>
      <c r="K23" s="7">
        <v>0</v>
      </c>
      <c r="L23" s="7">
        <v>0</v>
      </c>
      <c r="M23" s="50">
        <v>91.57012617207522</v>
      </c>
      <c r="N23" s="50">
        <v>140.88393250119157</v>
      </c>
      <c r="O23" s="7">
        <v>16</v>
      </c>
      <c r="P23" s="50">
        <v>61.400422300169076</v>
      </c>
      <c r="Q23" s="7">
        <v>0</v>
      </c>
      <c r="R23" s="50">
        <v>50.991313192504045</v>
      </c>
      <c r="S23" s="7">
        <v>0</v>
      </c>
      <c r="T23" s="7">
        <v>34</v>
      </c>
      <c r="U23" s="7">
        <v>11</v>
      </c>
      <c r="V23" s="7">
        <v>11</v>
      </c>
      <c r="W23" s="7">
        <v>8</v>
      </c>
      <c r="X23" s="7">
        <v>8</v>
      </c>
      <c r="Y23" s="7">
        <v>0</v>
      </c>
      <c r="Z23" s="7">
        <v>4</v>
      </c>
      <c r="AA23" s="50">
        <v>141.05425667548565</v>
      </c>
      <c r="AB23" s="7">
        <v>104</v>
      </c>
      <c r="AC23" s="50">
        <v>56.800810638301314</v>
      </c>
      <c r="AD23" s="50">
        <v>70.431971127006392</v>
      </c>
      <c r="AE23" s="50">
        <v>59.554718713569763</v>
      </c>
      <c r="AF23" s="50">
        <v>88.890118572813748</v>
      </c>
      <c r="AG23" s="50">
        <v>34.015349103847598</v>
      </c>
      <c r="AH23" s="50">
        <v>42.161064197220469</v>
      </c>
      <c r="AI23" s="50">
        <v>25.628664976856054</v>
      </c>
      <c r="AJ23" s="50">
        <v>78.067601846348637</v>
      </c>
      <c r="AK23" s="7">
        <v>1356</v>
      </c>
      <c r="AL23" s="7">
        <v>74</v>
      </c>
      <c r="AM23" s="7">
        <v>106</v>
      </c>
      <c r="AN23" s="7">
        <v>76</v>
      </c>
      <c r="AO23" s="50">
        <v>125.98987185260438</v>
      </c>
      <c r="AP23" s="7">
        <v>613</v>
      </c>
      <c r="AQ23" s="50">
        <v>167.10077541282342</v>
      </c>
      <c r="AR23" s="50">
        <v>95.872280720388886</v>
      </c>
      <c r="AS23" s="9">
        <v>28</v>
      </c>
      <c r="AT23" s="9">
        <v>4</v>
      </c>
      <c r="AU23" s="9">
        <v>2</v>
      </c>
      <c r="AV23" s="9">
        <v>-2</v>
      </c>
      <c r="AW23" s="51">
        <v>71.053739190206059</v>
      </c>
      <c r="AX23" s="5"/>
      <c r="AY23" s="5"/>
      <c r="AZ23" s="5"/>
      <c r="BA23" s="5"/>
      <c r="BB23" s="5"/>
    </row>
    <row r="24" spans="1:54" x14ac:dyDescent="0.2">
      <c r="A24" s="68">
        <v>44366</v>
      </c>
      <c r="B24" s="7">
        <v>4</v>
      </c>
      <c r="C24" s="7">
        <v>16</v>
      </c>
      <c r="D24" s="7">
        <v>12</v>
      </c>
      <c r="E24" s="7">
        <v>312</v>
      </c>
      <c r="F24" s="7">
        <v>20</v>
      </c>
      <c r="G24" s="7">
        <v>0</v>
      </c>
      <c r="H24" s="7">
        <v>0</v>
      </c>
      <c r="I24" s="7">
        <v>0</v>
      </c>
      <c r="J24" s="7">
        <v>17</v>
      </c>
      <c r="K24" s="7">
        <v>0</v>
      </c>
      <c r="L24" s="7">
        <v>0</v>
      </c>
      <c r="M24" s="50">
        <v>124.50068840492712</v>
      </c>
      <c r="N24" s="50">
        <v>191.5487868677948</v>
      </c>
      <c r="O24" s="7">
        <v>12</v>
      </c>
      <c r="P24" s="50">
        <v>83.481318245203695</v>
      </c>
      <c r="Q24" s="7">
        <v>0</v>
      </c>
      <c r="R24" s="7">
        <v>0</v>
      </c>
      <c r="S24" s="7">
        <v>0</v>
      </c>
      <c r="T24" s="7">
        <v>102</v>
      </c>
      <c r="U24" s="7">
        <v>129</v>
      </c>
      <c r="V24" s="7">
        <v>37</v>
      </c>
      <c r="W24" s="7">
        <v>12</v>
      </c>
      <c r="X24" s="7">
        <v>6</v>
      </c>
      <c r="Y24" s="7">
        <v>0</v>
      </c>
      <c r="Z24" s="7">
        <v>4</v>
      </c>
      <c r="AA24" s="50">
        <v>191.78036323275418</v>
      </c>
      <c r="AB24" s="7">
        <v>687</v>
      </c>
      <c r="AC24" s="7">
        <v>48</v>
      </c>
      <c r="AD24" s="50">
        <v>95.760803851613062</v>
      </c>
      <c r="AE24" s="50">
        <v>80.971860447924115</v>
      </c>
      <c r="AF24" s="50">
        <v>120.85689315223611</v>
      </c>
      <c r="AG24" s="50">
        <v>46.247991094895937</v>
      </c>
      <c r="AH24" s="50">
        <v>57.323078343001384</v>
      </c>
      <c r="AI24" s="50">
        <v>34.845277230732556</v>
      </c>
      <c r="AJ24" s="50">
        <v>106.14236955108836</v>
      </c>
      <c r="AK24" s="7">
        <v>1516</v>
      </c>
      <c r="AL24" s="7">
        <v>94</v>
      </c>
      <c r="AM24" s="7">
        <v>251</v>
      </c>
      <c r="AN24" s="7">
        <v>149</v>
      </c>
      <c r="AO24" s="7">
        <v>80</v>
      </c>
      <c r="AP24" s="7">
        <v>405</v>
      </c>
      <c r="AQ24" s="50">
        <v>227.19376331106494</v>
      </c>
      <c r="AR24" s="50">
        <v>130.34998910249647</v>
      </c>
      <c r="AS24" s="9">
        <v>126</v>
      </c>
      <c r="AT24" s="9">
        <v>0</v>
      </c>
      <c r="AU24" s="9">
        <v>36</v>
      </c>
      <c r="AV24" s="9">
        <v>5</v>
      </c>
      <c r="AW24" s="9">
        <v>0</v>
      </c>
      <c r="AX24" s="5"/>
      <c r="AY24" s="5"/>
      <c r="AZ24" s="5"/>
      <c r="BA24" s="5"/>
      <c r="BB24" s="5"/>
    </row>
    <row r="25" spans="1:54" x14ac:dyDescent="0.2">
      <c r="A25" s="68">
        <v>44367</v>
      </c>
      <c r="B25" s="7">
        <v>458</v>
      </c>
      <c r="C25" s="7">
        <v>45</v>
      </c>
      <c r="D25" s="7">
        <v>37</v>
      </c>
      <c r="E25" s="7">
        <v>1498</v>
      </c>
      <c r="F25" s="7">
        <v>0</v>
      </c>
      <c r="G25" s="7">
        <v>18</v>
      </c>
      <c r="H25" s="7">
        <v>29</v>
      </c>
      <c r="I25" s="7">
        <v>6</v>
      </c>
      <c r="J25" s="7">
        <v>0</v>
      </c>
      <c r="K25" s="7">
        <v>16</v>
      </c>
      <c r="L25" s="7">
        <v>0</v>
      </c>
      <c r="M25" s="50">
        <v>232.27922552409396</v>
      </c>
      <c r="N25" s="50">
        <v>357.36994255824771</v>
      </c>
      <c r="O25" s="7">
        <v>49</v>
      </c>
      <c r="P25" s="50">
        <v>155.74994962806102</v>
      </c>
      <c r="Q25" s="7">
        <v>0</v>
      </c>
      <c r="R25" s="7">
        <v>0</v>
      </c>
      <c r="S25" s="7">
        <v>0</v>
      </c>
      <c r="T25" s="7">
        <v>287</v>
      </c>
      <c r="U25" s="7">
        <v>313</v>
      </c>
      <c r="V25" s="7">
        <v>59</v>
      </c>
      <c r="W25" s="7">
        <v>4</v>
      </c>
      <c r="X25" s="7">
        <v>38</v>
      </c>
      <c r="Y25" s="7">
        <v>267</v>
      </c>
      <c r="Z25" s="7">
        <v>0</v>
      </c>
      <c r="AA25" s="50">
        <v>357.80199140385315</v>
      </c>
      <c r="AB25" s="7">
        <v>718</v>
      </c>
      <c r="AC25" s="7">
        <v>0</v>
      </c>
      <c r="AD25" s="50">
        <v>178.65961738197953</v>
      </c>
      <c r="AE25" s="50">
        <v>151.06808865921485</v>
      </c>
      <c r="AF25" s="50">
        <v>225.48104673402415</v>
      </c>
      <c r="AG25" s="50">
        <v>86.284242209398755</v>
      </c>
      <c r="AH25" s="50">
        <v>106.94688047718761</v>
      </c>
      <c r="AI25" s="50">
        <v>65.010355460866535</v>
      </c>
      <c r="AJ25" s="50">
        <v>198.02836201541234</v>
      </c>
      <c r="AK25" s="7">
        <v>2329</v>
      </c>
      <c r="AL25" s="7">
        <v>40</v>
      </c>
      <c r="AM25" s="7">
        <v>284</v>
      </c>
      <c r="AN25" s="7">
        <v>198</v>
      </c>
      <c r="AO25" s="7">
        <v>53</v>
      </c>
      <c r="AP25" s="7">
        <v>713</v>
      </c>
      <c r="AQ25" s="50">
        <v>423.87228586368161</v>
      </c>
      <c r="AR25" s="50">
        <v>243.19218555102941</v>
      </c>
      <c r="AS25" s="9">
        <v>125</v>
      </c>
      <c r="AT25" s="9">
        <v>3</v>
      </c>
      <c r="AU25" s="9">
        <v>1</v>
      </c>
      <c r="AV25" s="9">
        <v>24</v>
      </c>
      <c r="AW25" s="9">
        <v>0</v>
      </c>
      <c r="AX25" s="5"/>
      <c r="AY25" s="5"/>
      <c r="AZ25" s="5"/>
      <c r="BA25" s="5"/>
      <c r="BB25" s="5"/>
    </row>
    <row r="26" spans="1:54" x14ac:dyDescent="0.2">
      <c r="A26" s="68">
        <v>44368</v>
      </c>
      <c r="B26" s="7">
        <v>28</v>
      </c>
      <c r="C26" s="7">
        <v>4</v>
      </c>
      <c r="D26" s="7">
        <v>5</v>
      </c>
      <c r="E26" s="7">
        <v>1234</v>
      </c>
      <c r="F26" s="7">
        <v>0</v>
      </c>
      <c r="G26" s="7">
        <v>20</v>
      </c>
      <c r="H26" s="7">
        <v>243</v>
      </c>
      <c r="I26" s="7">
        <v>86</v>
      </c>
      <c r="J26" s="7">
        <v>0</v>
      </c>
      <c r="K26" s="7">
        <v>39</v>
      </c>
      <c r="L26" s="7">
        <v>0</v>
      </c>
      <c r="M26" s="50">
        <v>213.60412226335569</v>
      </c>
      <c r="N26" s="50">
        <v>328.6376245280797</v>
      </c>
      <c r="O26" s="7">
        <v>150</v>
      </c>
      <c r="P26" s="50">
        <v>143.22775189128097</v>
      </c>
      <c r="Q26" s="7">
        <v>0</v>
      </c>
      <c r="R26" s="7">
        <v>0</v>
      </c>
      <c r="S26" s="7">
        <v>22</v>
      </c>
      <c r="T26" s="7">
        <v>337</v>
      </c>
      <c r="U26" s="7">
        <v>0</v>
      </c>
      <c r="V26" s="7">
        <v>85</v>
      </c>
      <c r="W26" s="7">
        <v>50</v>
      </c>
      <c r="X26" s="7">
        <v>47</v>
      </c>
      <c r="Y26" s="7">
        <v>72</v>
      </c>
      <c r="Z26" s="7">
        <v>18</v>
      </c>
      <c r="AA26" s="50">
        <v>329.03493691894101</v>
      </c>
      <c r="AB26" s="7">
        <v>546</v>
      </c>
      <c r="AC26" s="7">
        <v>49</v>
      </c>
      <c r="AD26" s="50">
        <v>164.29549680423813</v>
      </c>
      <c r="AE26" s="50">
        <v>138.92230959202669</v>
      </c>
      <c r="AF26" s="50">
        <v>207.35251276118944</v>
      </c>
      <c r="AG26" s="50">
        <v>79.347043545164624</v>
      </c>
      <c r="AH26" s="50">
        <v>98.34841872573773</v>
      </c>
      <c r="AI26" s="50">
        <v>59.783563876256856</v>
      </c>
      <c r="AJ26" s="50">
        <v>182.10700658274965</v>
      </c>
      <c r="AK26" s="7">
        <v>2091</v>
      </c>
      <c r="AL26" s="7">
        <v>310</v>
      </c>
      <c r="AM26" s="7">
        <v>166</v>
      </c>
      <c r="AN26" s="7">
        <v>605</v>
      </c>
      <c r="AO26" s="7">
        <v>304</v>
      </c>
      <c r="AP26" s="7">
        <v>221</v>
      </c>
      <c r="AQ26" s="50">
        <v>389.79322136702308</v>
      </c>
      <c r="AR26" s="50">
        <v>223.63968718565562</v>
      </c>
      <c r="AS26" s="9">
        <v>150</v>
      </c>
      <c r="AT26" s="9">
        <v>6</v>
      </c>
      <c r="AU26" s="9">
        <v>59</v>
      </c>
      <c r="AV26" s="9">
        <v>21</v>
      </c>
      <c r="AW26" s="9">
        <v>32</v>
      </c>
      <c r="AX26" s="5"/>
      <c r="AY26" s="5"/>
      <c r="AZ26" s="5"/>
      <c r="BA26" s="5"/>
      <c r="BB26" s="5"/>
    </row>
    <row r="27" spans="1:54" x14ac:dyDescent="0.2">
      <c r="A27" s="68">
        <v>44369</v>
      </c>
      <c r="B27" s="7">
        <v>222</v>
      </c>
      <c r="C27" s="7">
        <v>6</v>
      </c>
      <c r="D27" s="7">
        <v>49</v>
      </c>
      <c r="E27" s="7">
        <v>1811</v>
      </c>
      <c r="F27" s="7">
        <v>0</v>
      </c>
      <c r="G27" s="7">
        <v>1</v>
      </c>
      <c r="H27" s="7">
        <v>0</v>
      </c>
      <c r="I27" s="7">
        <v>371</v>
      </c>
      <c r="J27" s="7">
        <v>1</v>
      </c>
      <c r="K27" s="7">
        <v>28</v>
      </c>
      <c r="L27" s="7">
        <v>0</v>
      </c>
      <c r="M27" s="50">
        <v>176.00475401273988</v>
      </c>
      <c r="N27" s="7">
        <v>12</v>
      </c>
      <c r="O27" s="7">
        <v>0</v>
      </c>
      <c r="P27" s="50">
        <v>118.01628626034602</v>
      </c>
      <c r="Q27" s="7">
        <v>0</v>
      </c>
      <c r="R27" s="7">
        <v>0</v>
      </c>
      <c r="S27" s="7">
        <v>0</v>
      </c>
      <c r="T27" s="7">
        <v>501</v>
      </c>
      <c r="U27" s="7">
        <v>116</v>
      </c>
      <c r="V27" s="7">
        <v>93</v>
      </c>
      <c r="W27" s="7">
        <v>54</v>
      </c>
      <c r="X27" s="7">
        <v>64</v>
      </c>
      <c r="Y27" s="7">
        <v>0</v>
      </c>
      <c r="Z27" s="7">
        <v>45</v>
      </c>
      <c r="AA27" s="50">
        <v>271.11702021655805</v>
      </c>
      <c r="AB27" s="7">
        <v>314</v>
      </c>
      <c r="AC27" s="7">
        <v>22</v>
      </c>
      <c r="AD27" s="7">
        <v>7</v>
      </c>
      <c r="AE27" s="50">
        <v>114.46870344795899</v>
      </c>
      <c r="AF27" s="50">
        <v>170.85357536995608</v>
      </c>
      <c r="AG27" s="50">
        <v>65.38009066878503</v>
      </c>
      <c r="AH27" s="50">
        <v>81.036775236122921</v>
      </c>
      <c r="AI27" s="50">
        <v>49.260245273132959</v>
      </c>
      <c r="AJ27" s="50">
        <v>150.05187427083087</v>
      </c>
      <c r="AK27" s="7">
        <v>1176</v>
      </c>
      <c r="AL27" s="7">
        <v>139</v>
      </c>
      <c r="AM27" s="7">
        <v>19</v>
      </c>
      <c r="AN27" s="7">
        <v>468</v>
      </c>
      <c r="AO27" s="7">
        <v>7</v>
      </c>
      <c r="AP27" s="7">
        <v>360</v>
      </c>
      <c r="AQ27" s="50">
        <v>321.18041222982276</v>
      </c>
      <c r="AR27" s="50">
        <v>184.27382259068244</v>
      </c>
      <c r="AS27" s="9">
        <v>151</v>
      </c>
      <c r="AT27" s="9">
        <v>6</v>
      </c>
      <c r="AU27" s="9">
        <v>112</v>
      </c>
      <c r="AV27" s="9">
        <v>19</v>
      </c>
      <c r="AW27" s="9">
        <v>0</v>
      </c>
      <c r="AX27" s="5"/>
      <c r="AY27" s="5"/>
      <c r="AZ27" s="5"/>
      <c r="BA27" s="5"/>
      <c r="BB27" s="5"/>
    </row>
    <row r="28" spans="1:54" x14ac:dyDescent="0.2">
      <c r="A28" s="68">
        <v>44370</v>
      </c>
      <c r="B28" s="7">
        <v>68</v>
      </c>
      <c r="C28" s="7">
        <v>23</v>
      </c>
      <c r="D28" s="7">
        <v>345</v>
      </c>
      <c r="E28" s="7">
        <v>389</v>
      </c>
      <c r="F28" s="7">
        <v>0</v>
      </c>
      <c r="G28" s="7">
        <v>82</v>
      </c>
      <c r="H28" s="7">
        <v>0</v>
      </c>
      <c r="I28" s="7">
        <v>8</v>
      </c>
      <c r="J28" s="7">
        <v>26</v>
      </c>
      <c r="K28" s="7">
        <v>23</v>
      </c>
      <c r="L28" s="7">
        <v>0</v>
      </c>
      <c r="M28" s="50">
        <v>192.87184325441865</v>
      </c>
      <c r="N28" s="7">
        <v>26</v>
      </c>
      <c r="O28" s="7">
        <v>75</v>
      </c>
      <c r="P28" s="7">
        <v>0</v>
      </c>
      <c r="Q28" s="7">
        <v>3</v>
      </c>
      <c r="R28" s="7">
        <v>0</v>
      </c>
      <c r="S28" s="7">
        <v>0</v>
      </c>
      <c r="T28" s="7">
        <v>2205</v>
      </c>
      <c r="U28" s="7">
        <v>70</v>
      </c>
      <c r="V28" s="7">
        <v>109</v>
      </c>
      <c r="W28" s="7">
        <v>16</v>
      </c>
      <c r="X28" s="7">
        <v>255</v>
      </c>
      <c r="Y28" s="7">
        <v>40</v>
      </c>
      <c r="Z28" s="7">
        <v>1</v>
      </c>
      <c r="AA28" s="50">
        <v>297.09901712670541</v>
      </c>
      <c r="AB28" s="7">
        <v>246</v>
      </c>
      <c r="AC28" s="7">
        <v>233</v>
      </c>
      <c r="AD28" s="7">
        <v>107</v>
      </c>
      <c r="AE28" s="50">
        <v>125.43859938779275</v>
      </c>
      <c r="AF28" s="50">
        <v>187.22701095804283</v>
      </c>
      <c r="AG28" s="50">
        <v>71.645670426133563</v>
      </c>
      <c r="AH28" s="50">
        <v>88.802784327368641</v>
      </c>
      <c r="AI28" s="50">
        <v>53.98100953742486</v>
      </c>
      <c r="AJ28" s="50">
        <v>164.43181740591118</v>
      </c>
      <c r="AK28" s="7">
        <v>1131</v>
      </c>
      <c r="AL28" s="7">
        <v>188</v>
      </c>
      <c r="AM28" s="7">
        <v>136</v>
      </c>
      <c r="AN28" s="7">
        <v>258</v>
      </c>
      <c r="AO28" s="7">
        <v>530</v>
      </c>
      <c r="AP28" s="7">
        <v>20</v>
      </c>
      <c r="AQ28" s="50">
        <v>351.96014148285673</v>
      </c>
      <c r="AR28" s="50">
        <v>201.93336268649702</v>
      </c>
      <c r="AS28" s="9">
        <v>90</v>
      </c>
      <c r="AT28" s="9">
        <v>13</v>
      </c>
      <c r="AU28" s="9">
        <v>103</v>
      </c>
      <c r="AV28" s="9">
        <v>54</v>
      </c>
      <c r="AW28" s="9">
        <v>22</v>
      </c>
      <c r="AX28" s="5"/>
      <c r="AY28" s="5"/>
      <c r="AZ28" s="5"/>
      <c r="BA28" s="5"/>
      <c r="BB28" s="5"/>
    </row>
    <row r="29" spans="1:54" x14ac:dyDescent="0.2">
      <c r="A29" s="68">
        <v>44371</v>
      </c>
      <c r="B29" s="7">
        <v>103</v>
      </c>
      <c r="C29" s="7">
        <v>221</v>
      </c>
      <c r="D29" s="7">
        <v>48</v>
      </c>
      <c r="E29" s="7">
        <v>970</v>
      </c>
      <c r="F29" s="7">
        <v>0</v>
      </c>
      <c r="G29" s="7">
        <v>0</v>
      </c>
      <c r="H29" s="7">
        <v>16</v>
      </c>
      <c r="I29" s="7">
        <v>3</v>
      </c>
      <c r="J29" s="7">
        <v>0</v>
      </c>
      <c r="K29" s="7">
        <v>12</v>
      </c>
      <c r="L29" s="7">
        <v>0</v>
      </c>
      <c r="M29" s="7">
        <v>0</v>
      </c>
      <c r="N29" s="7">
        <v>226</v>
      </c>
      <c r="O29" s="7">
        <v>71</v>
      </c>
      <c r="P29" s="7">
        <v>0</v>
      </c>
      <c r="Q29" s="7">
        <v>0</v>
      </c>
      <c r="R29" s="7">
        <v>38</v>
      </c>
      <c r="S29" s="7">
        <v>24</v>
      </c>
      <c r="T29" s="7">
        <v>2336</v>
      </c>
      <c r="U29" s="7">
        <v>118</v>
      </c>
      <c r="V29" s="7">
        <v>115</v>
      </c>
      <c r="W29" s="7">
        <v>27</v>
      </c>
      <c r="X29" s="7">
        <v>323</v>
      </c>
      <c r="Y29" s="7">
        <v>416</v>
      </c>
      <c r="Z29" s="7">
        <v>80</v>
      </c>
      <c r="AA29" s="50">
        <v>470.64350182953751</v>
      </c>
      <c r="AB29" s="7">
        <v>280</v>
      </c>
      <c r="AC29" s="7">
        <v>150</v>
      </c>
      <c r="AD29" s="7">
        <v>280</v>
      </c>
      <c r="AE29" s="50">
        <v>198.71106357543246</v>
      </c>
      <c r="AF29" s="50">
        <v>296.59194744757639</v>
      </c>
      <c r="AG29" s="50">
        <v>113.49606453224933</v>
      </c>
      <c r="AH29" s="50">
        <v>140.67516544567226</v>
      </c>
      <c r="AI29" s="50">
        <v>85.512943148352178</v>
      </c>
      <c r="AJ29" s="50">
        <v>260.48139473685512</v>
      </c>
      <c r="AK29" s="7">
        <v>917</v>
      </c>
      <c r="AL29" s="7">
        <v>289</v>
      </c>
      <c r="AM29" s="7">
        <v>550</v>
      </c>
      <c r="AN29" s="7">
        <v>308</v>
      </c>
      <c r="AO29" s="7">
        <v>312</v>
      </c>
      <c r="AP29" s="7">
        <v>2787</v>
      </c>
      <c r="AQ29" s="50">
        <v>557.55066137181461</v>
      </c>
      <c r="AR29" s="7">
        <v>115</v>
      </c>
      <c r="AS29" s="9">
        <v>195</v>
      </c>
      <c r="AT29" s="9">
        <v>19</v>
      </c>
      <c r="AU29" s="9">
        <v>132</v>
      </c>
      <c r="AV29" s="9">
        <v>49</v>
      </c>
      <c r="AW29" s="9">
        <v>18</v>
      </c>
      <c r="AX29" s="5"/>
      <c r="AY29" s="5"/>
      <c r="AZ29" s="5"/>
      <c r="BA29" s="5"/>
      <c r="BB29" s="5"/>
    </row>
    <row r="30" spans="1:54" x14ac:dyDescent="0.2">
      <c r="A30" s="68">
        <v>44372</v>
      </c>
      <c r="B30" s="7">
        <v>4</v>
      </c>
      <c r="C30" s="7">
        <v>65</v>
      </c>
      <c r="D30" s="7">
        <v>89</v>
      </c>
      <c r="E30" s="7">
        <v>434</v>
      </c>
      <c r="F30" s="7">
        <v>0</v>
      </c>
      <c r="G30" s="7">
        <v>0</v>
      </c>
      <c r="H30" s="7">
        <v>17</v>
      </c>
      <c r="I30" s="7">
        <v>15</v>
      </c>
      <c r="J30" s="7">
        <v>0</v>
      </c>
      <c r="K30" s="7">
        <v>540</v>
      </c>
      <c r="L30" s="7">
        <v>1</v>
      </c>
      <c r="M30" s="7">
        <v>8</v>
      </c>
      <c r="N30" s="7">
        <v>104</v>
      </c>
      <c r="O30" s="7">
        <v>0</v>
      </c>
      <c r="P30" s="7">
        <v>0</v>
      </c>
      <c r="Q30" s="7">
        <v>0</v>
      </c>
      <c r="R30" s="7">
        <v>0</v>
      </c>
      <c r="S30" s="7">
        <v>13</v>
      </c>
      <c r="T30" s="7">
        <v>2707</v>
      </c>
      <c r="U30" s="7">
        <v>307</v>
      </c>
      <c r="V30" s="7">
        <v>135</v>
      </c>
      <c r="W30" s="7">
        <v>123</v>
      </c>
      <c r="X30" s="7">
        <v>812</v>
      </c>
      <c r="Y30" s="7">
        <v>2706</v>
      </c>
      <c r="Z30" s="7">
        <v>58</v>
      </c>
      <c r="AA30" s="50">
        <v>527.17125876039779</v>
      </c>
      <c r="AB30" s="7">
        <v>345</v>
      </c>
      <c r="AC30" s="7">
        <v>413</v>
      </c>
      <c r="AD30" s="7">
        <v>92</v>
      </c>
      <c r="AE30" s="50">
        <v>222.57772838138382</v>
      </c>
      <c r="AF30" s="50">
        <v>332.21482856203698</v>
      </c>
      <c r="AG30" s="50">
        <v>127.12777924529318</v>
      </c>
      <c r="AH30" s="50">
        <v>157.57129070313229</v>
      </c>
      <c r="AI30" s="50">
        <v>95.783678526492565</v>
      </c>
      <c r="AJ30" s="50">
        <v>291.76713205067733</v>
      </c>
      <c r="AK30" s="7">
        <v>1232</v>
      </c>
      <c r="AL30" s="7">
        <v>229</v>
      </c>
      <c r="AM30" s="7">
        <v>487</v>
      </c>
      <c r="AN30" s="7">
        <v>417</v>
      </c>
      <c r="AO30" s="7">
        <v>637</v>
      </c>
      <c r="AP30" s="7">
        <v>24</v>
      </c>
      <c r="AQ30" s="50">
        <v>624.5166093561154</v>
      </c>
      <c r="AR30" s="7">
        <v>428</v>
      </c>
      <c r="AS30" s="9">
        <v>213</v>
      </c>
      <c r="AT30" s="9">
        <v>0</v>
      </c>
      <c r="AU30" s="9">
        <v>157</v>
      </c>
      <c r="AV30" s="9">
        <v>86</v>
      </c>
      <c r="AW30" s="9">
        <v>37</v>
      </c>
      <c r="AX30" s="5"/>
      <c r="AY30" s="5"/>
      <c r="AZ30" s="5"/>
      <c r="BA30" s="5"/>
      <c r="BB30" s="5"/>
    </row>
    <row r="31" spans="1:54" x14ac:dyDescent="0.2">
      <c r="A31" s="68">
        <v>44373</v>
      </c>
      <c r="B31" s="7">
        <v>183</v>
      </c>
      <c r="C31" s="7">
        <v>549</v>
      </c>
      <c r="D31" s="7">
        <v>1130</v>
      </c>
      <c r="E31" s="7">
        <v>566</v>
      </c>
      <c r="F31" s="7">
        <v>0</v>
      </c>
      <c r="G31" s="7">
        <v>312</v>
      </c>
      <c r="H31" s="7">
        <v>189</v>
      </c>
      <c r="I31" s="7">
        <v>2</v>
      </c>
      <c r="J31" s="7">
        <v>0</v>
      </c>
      <c r="K31" s="7">
        <v>8</v>
      </c>
      <c r="L31" s="7">
        <v>1</v>
      </c>
      <c r="M31" s="7">
        <v>23</v>
      </c>
      <c r="N31" s="7">
        <v>189</v>
      </c>
      <c r="O31" s="7">
        <v>0</v>
      </c>
      <c r="P31" s="7">
        <v>0</v>
      </c>
      <c r="Q31" s="7">
        <v>0</v>
      </c>
      <c r="R31" s="7">
        <v>33</v>
      </c>
      <c r="S31" s="7">
        <v>0</v>
      </c>
      <c r="T31" s="7">
        <v>2520</v>
      </c>
      <c r="U31" s="7">
        <v>318</v>
      </c>
      <c r="V31" s="7">
        <v>136</v>
      </c>
      <c r="W31" s="7">
        <v>142</v>
      </c>
      <c r="X31" s="7">
        <v>206</v>
      </c>
      <c r="Y31" s="7">
        <v>454</v>
      </c>
      <c r="Z31" s="7">
        <v>60</v>
      </c>
      <c r="AA31" s="50">
        <v>576.98018696395911</v>
      </c>
      <c r="AB31" s="7">
        <v>2180</v>
      </c>
      <c r="AC31" s="7">
        <v>615</v>
      </c>
      <c r="AD31" s="7">
        <v>249</v>
      </c>
      <c r="AE31" s="50">
        <v>243.60762693603738</v>
      </c>
      <c r="AF31" s="50">
        <v>363.60361212909748</v>
      </c>
      <c r="AG31" s="50">
        <v>139.13924292788553</v>
      </c>
      <c r="AH31" s="50">
        <v>172.45916058441114</v>
      </c>
      <c r="AI31" s="50">
        <v>104.8336452830593</v>
      </c>
      <c r="AJ31" s="7">
        <v>0</v>
      </c>
      <c r="AK31" s="7">
        <v>1426</v>
      </c>
      <c r="AL31" s="7">
        <v>293</v>
      </c>
      <c r="AM31" s="7">
        <v>310</v>
      </c>
      <c r="AN31" s="7">
        <v>285</v>
      </c>
      <c r="AO31" s="7">
        <v>1329</v>
      </c>
      <c r="AP31" s="7">
        <v>212</v>
      </c>
      <c r="AQ31" s="7">
        <v>32</v>
      </c>
      <c r="AR31" s="7">
        <v>467</v>
      </c>
      <c r="AS31" s="9">
        <v>686</v>
      </c>
      <c r="AT31" s="9">
        <v>0</v>
      </c>
      <c r="AU31" s="9">
        <v>17</v>
      </c>
      <c r="AV31" s="9">
        <v>26</v>
      </c>
      <c r="AW31" s="9">
        <v>12</v>
      </c>
      <c r="AX31" s="5"/>
      <c r="AY31" s="5"/>
      <c r="AZ31" s="5"/>
      <c r="BA31" s="5"/>
      <c r="BB31" s="5"/>
    </row>
    <row r="32" spans="1:54" x14ac:dyDescent="0.2">
      <c r="A32" s="68">
        <v>44374</v>
      </c>
      <c r="B32" s="7">
        <v>305</v>
      </c>
      <c r="C32" s="7">
        <v>53</v>
      </c>
      <c r="D32" s="7">
        <v>329</v>
      </c>
      <c r="E32" s="7">
        <v>1566</v>
      </c>
      <c r="F32" s="7">
        <v>210</v>
      </c>
      <c r="G32" s="7">
        <v>24</v>
      </c>
      <c r="H32" s="7">
        <v>92</v>
      </c>
      <c r="I32" s="7">
        <v>0</v>
      </c>
      <c r="J32" s="7">
        <v>0</v>
      </c>
      <c r="K32" s="7">
        <v>199</v>
      </c>
      <c r="L32" s="7">
        <v>2</v>
      </c>
      <c r="M32" s="7">
        <v>0</v>
      </c>
      <c r="N32" s="7">
        <v>230</v>
      </c>
      <c r="O32" s="7">
        <v>231</v>
      </c>
      <c r="P32" s="7">
        <v>0</v>
      </c>
      <c r="Q32" s="7">
        <v>0</v>
      </c>
      <c r="R32" s="7">
        <v>17</v>
      </c>
      <c r="S32" s="7">
        <v>23</v>
      </c>
      <c r="T32" s="7">
        <v>1136</v>
      </c>
      <c r="U32" s="7">
        <v>838</v>
      </c>
      <c r="V32" s="7">
        <v>138</v>
      </c>
      <c r="W32" s="7">
        <v>604</v>
      </c>
      <c r="X32" s="7">
        <v>1033</v>
      </c>
      <c r="Y32" s="7">
        <v>173</v>
      </c>
      <c r="Z32" s="7">
        <v>93</v>
      </c>
      <c r="AA32" s="50">
        <v>507.6707470641208</v>
      </c>
      <c r="AB32" s="7">
        <v>2079</v>
      </c>
      <c r="AC32" s="7">
        <v>364</v>
      </c>
      <c r="AD32" s="7">
        <v>167</v>
      </c>
      <c r="AE32" s="7">
        <v>9</v>
      </c>
      <c r="AF32" s="50">
        <v>319.92592046548253</v>
      </c>
      <c r="AG32" s="50">
        <v>122.42521493644944</v>
      </c>
      <c r="AH32" s="7">
        <v>21</v>
      </c>
      <c r="AI32" s="50">
        <v>92.240559070756717</v>
      </c>
      <c r="AJ32" s="7">
        <v>34</v>
      </c>
      <c r="AK32" s="7">
        <v>1128</v>
      </c>
      <c r="AL32" s="7">
        <v>94</v>
      </c>
      <c r="AM32" s="7">
        <v>553</v>
      </c>
      <c r="AN32" s="7">
        <v>231</v>
      </c>
      <c r="AO32" s="7">
        <v>341</v>
      </c>
      <c r="AP32" s="7">
        <v>43</v>
      </c>
      <c r="AQ32" s="7">
        <v>2</v>
      </c>
      <c r="AR32" s="7">
        <v>377</v>
      </c>
      <c r="AS32" s="9">
        <v>536</v>
      </c>
      <c r="AT32" s="9">
        <v>55</v>
      </c>
      <c r="AU32" s="9">
        <v>211</v>
      </c>
      <c r="AV32" s="9">
        <v>110</v>
      </c>
      <c r="AW32" s="9">
        <v>54</v>
      </c>
      <c r="AX32" s="5"/>
      <c r="AY32" s="5"/>
      <c r="AZ32" s="5"/>
      <c r="BA32" s="5"/>
      <c r="BB32" s="5"/>
    </row>
    <row r="33" spans="1:54" x14ac:dyDescent="0.2">
      <c r="A33" s="68">
        <v>44375</v>
      </c>
      <c r="B33" s="7">
        <v>37</v>
      </c>
      <c r="C33" s="7">
        <v>98</v>
      </c>
      <c r="D33" s="7">
        <v>178</v>
      </c>
      <c r="E33" s="7">
        <v>513</v>
      </c>
      <c r="F33" s="7">
        <v>87</v>
      </c>
      <c r="G33" s="7">
        <v>420</v>
      </c>
      <c r="H33" s="7">
        <v>33</v>
      </c>
      <c r="I33" s="7">
        <v>1</v>
      </c>
      <c r="J33" s="7">
        <v>0</v>
      </c>
      <c r="K33" s="7">
        <v>77</v>
      </c>
      <c r="L33" s="7">
        <v>0</v>
      </c>
      <c r="M33" s="7">
        <v>65</v>
      </c>
      <c r="N33" s="7">
        <v>211</v>
      </c>
      <c r="O33" s="7">
        <v>37</v>
      </c>
      <c r="P33" s="7">
        <v>0</v>
      </c>
      <c r="Q33" s="7">
        <v>1</v>
      </c>
      <c r="R33" s="7">
        <v>153</v>
      </c>
      <c r="S33" s="7">
        <v>493</v>
      </c>
      <c r="T33" s="7">
        <v>1774</v>
      </c>
      <c r="U33" s="7">
        <v>348</v>
      </c>
      <c r="V33" s="7">
        <v>133</v>
      </c>
      <c r="W33" s="7">
        <v>153</v>
      </c>
      <c r="X33" s="7">
        <v>686</v>
      </c>
      <c r="Y33" s="7">
        <v>466</v>
      </c>
      <c r="Z33" s="7">
        <v>1645</v>
      </c>
      <c r="AA33" s="50">
        <v>535.0076396166146</v>
      </c>
      <c r="AB33" s="7">
        <v>1386</v>
      </c>
      <c r="AC33" s="7">
        <v>430</v>
      </c>
      <c r="AD33" s="7">
        <v>139</v>
      </c>
      <c r="AE33" s="7">
        <v>0</v>
      </c>
      <c r="AF33" s="50">
        <v>337.1531894446382</v>
      </c>
      <c r="AG33" s="7">
        <v>219</v>
      </c>
      <c r="AH33" s="7">
        <v>0</v>
      </c>
      <c r="AI33" s="50">
        <v>97.207499291128727</v>
      </c>
      <c r="AJ33" s="7">
        <v>31</v>
      </c>
      <c r="AK33" s="7">
        <v>1927</v>
      </c>
      <c r="AL33" s="7">
        <v>88</v>
      </c>
      <c r="AM33" s="7">
        <v>535</v>
      </c>
      <c r="AN33" s="7">
        <v>127</v>
      </c>
      <c r="AO33" s="7">
        <v>461</v>
      </c>
      <c r="AP33" s="7">
        <v>229</v>
      </c>
      <c r="AQ33" s="7">
        <v>280</v>
      </c>
      <c r="AR33" s="7">
        <v>637</v>
      </c>
      <c r="AS33" s="9">
        <v>186</v>
      </c>
      <c r="AT33" s="9">
        <v>6</v>
      </c>
      <c r="AU33" s="9">
        <v>25</v>
      </c>
      <c r="AV33" s="9">
        <v>182</v>
      </c>
      <c r="AW33" s="9">
        <v>75</v>
      </c>
      <c r="AX33" s="5"/>
      <c r="AY33" s="5"/>
      <c r="AZ33" s="5"/>
      <c r="BA33" s="5"/>
      <c r="BB33" s="5"/>
    </row>
    <row r="34" spans="1:54" x14ac:dyDescent="0.2">
      <c r="A34" s="68">
        <v>44376</v>
      </c>
      <c r="B34" s="7">
        <v>252</v>
      </c>
      <c r="C34" s="7">
        <v>41</v>
      </c>
      <c r="D34" s="7">
        <v>29</v>
      </c>
      <c r="E34" s="7">
        <v>1749</v>
      </c>
      <c r="F34" s="7">
        <v>133</v>
      </c>
      <c r="G34" s="7">
        <v>334</v>
      </c>
      <c r="H34" s="7">
        <v>27</v>
      </c>
      <c r="I34" s="7">
        <v>887</v>
      </c>
      <c r="J34" s="7">
        <v>0</v>
      </c>
      <c r="K34" s="7">
        <v>8</v>
      </c>
      <c r="L34" s="7">
        <v>0</v>
      </c>
      <c r="M34" s="7">
        <v>41</v>
      </c>
      <c r="N34" s="7">
        <v>145</v>
      </c>
      <c r="O34" s="7">
        <v>411</v>
      </c>
      <c r="P34" s="7">
        <v>7</v>
      </c>
      <c r="Q34" s="7">
        <v>2</v>
      </c>
      <c r="R34" s="7">
        <v>501</v>
      </c>
      <c r="S34" s="7">
        <v>575</v>
      </c>
      <c r="T34" s="7">
        <v>0</v>
      </c>
      <c r="U34" s="7">
        <v>594</v>
      </c>
      <c r="V34" s="7">
        <v>135</v>
      </c>
      <c r="W34" s="7">
        <v>351</v>
      </c>
      <c r="X34" s="7">
        <v>670</v>
      </c>
      <c r="Y34" s="7">
        <v>791</v>
      </c>
      <c r="Z34" s="7">
        <v>0</v>
      </c>
      <c r="AA34" s="50">
        <v>528.21540702472146</v>
      </c>
      <c r="AB34" s="7">
        <v>530</v>
      </c>
      <c r="AC34" s="7">
        <v>302</v>
      </c>
      <c r="AD34" s="7">
        <v>203</v>
      </c>
      <c r="AE34" s="7">
        <v>166</v>
      </c>
      <c r="AF34" s="50">
        <v>332.87283396513948</v>
      </c>
      <c r="AG34" s="7">
        <v>224</v>
      </c>
      <c r="AH34" s="7">
        <v>0</v>
      </c>
      <c r="AI34" s="50">
        <v>95.973393652310591</v>
      </c>
      <c r="AJ34" s="7">
        <v>40</v>
      </c>
      <c r="AK34" s="7">
        <v>1902</v>
      </c>
      <c r="AL34" s="7">
        <v>111</v>
      </c>
      <c r="AM34" s="7">
        <v>284</v>
      </c>
      <c r="AN34" s="7">
        <v>339</v>
      </c>
      <c r="AO34" s="7">
        <v>702</v>
      </c>
      <c r="AP34" s="7">
        <v>276</v>
      </c>
      <c r="AQ34" s="7">
        <v>407</v>
      </c>
      <c r="AR34" s="7">
        <v>502</v>
      </c>
      <c r="AS34" s="9">
        <v>245</v>
      </c>
      <c r="AT34" s="9">
        <v>194</v>
      </c>
      <c r="AU34" s="9">
        <v>51</v>
      </c>
      <c r="AV34" s="9">
        <v>167</v>
      </c>
      <c r="AW34" s="9">
        <v>59</v>
      </c>
      <c r="AX34" s="5"/>
      <c r="AY34" s="5"/>
      <c r="AZ34" s="5"/>
      <c r="BA34" s="5"/>
      <c r="BB34" s="5"/>
    </row>
    <row r="35" spans="1:54" x14ac:dyDescent="0.2">
      <c r="A35" s="68">
        <v>44377</v>
      </c>
      <c r="B35" s="7">
        <v>231</v>
      </c>
      <c r="C35" s="7">
        <v>47</v>
      </c>
      <c r="D35" s="7">
        <v>62</v>
      </c>
      <c r="E35" s="7">
        <v>198</v>
      </c>
      <c r="F35" s="7">
        <v>8</v>
      </c>
      <c r="G35" s="7">
        <v>159</v>
      </c>
      <c r="H35" s="7">
        <v>116</v>
      </c>
      <c r="I35" s="7">
        <v>379</v>
      </c>
      <c r="J35" s="7">
        <v>698</v>
      </c>
      <c r="K35" s="7">
        <v>92</v>
      </c>
      <c r="L35" s="7">
        <v>1</v>
      </c>
      <c r="M35" s="7">
        <v>79</v>
      </c>
      <c r="N35" s="7">
        <v>25</v>
      </c>
      <c r="O35" s="7">
        <v>691</v>
      </c>
      <c r="P35" s="7">
        <v>8</v>
      </c>
      <c r="Q35" s="7">
        <v>0</v>
      </c>
      <c r="R35" s="7">
        <v>262</v>
      </c>
      <c r="S35" s="7">
        <v>503</v>
      </c>
      <c r="T35" s="7">
        <v>1145</v>
      </c>
      <c r="U35" s="7">
        <v>1092</v>
      </c>
      <c r="V35" s="7">
        <v>141</v>
      </c>
      <c r="W35" s="7">
        <v>131</v>
      </c>
      <c r="X35" s="7">
        <v>423</v>
      </c>
      <c r="Y35" s="7">
        <v>1871</v>
      </c>
      <c r="Z35" s="7">
        <v>127</v>
      </c>
      <c r="AA35" s="7">
        <v>121</v>
      </c>
      <c r="AB35" s="7">
        <v>277</v>
      </c>
      <c r="AC35" s="7">
        <v>621</v>
      </c>
      <c r="AD35" s="7">
        <v>0</v>
      </c>
      <c r="AE35" s="7">
        <v>230</v>
      </c>
      <c r="AF35" s="50">
        <v>374.64670212815099</v>
      </c>
      <c r="AG35" s="7">
        <v>471</v>
      </c>
      <c r="AH35" s="7">
        <v>0</v>
      </c>
      <c r="AI35" s="50">
        <v>108.01757234310843</v>
      </c>
      <c r="AJ35" s="7">
        <v>372</v>
      </c>
      <c r="AK35" s="7">
        <v>2018</v>
      </c>
      <c r="AL35" s="7">
        <v>484</v>
      </c>
      <c r="AM35" s="7">
        <v>208</v>
      </c>
      <c r="AN35" s="7">
        <v>280</v>
      </c>
      <c r="AO35" s="7">
        <v>220</v>
      </c>
      <c r="AP35" s="7">
        <v>1087</v>
      </c>
      <c r="AQ35" s="7">
        <v>380</v>
      </c>
      <c r="AR35" s="7">
        <v>685</v>
      </c>
      <c r="AS35" s="9">
        <v>333</v>
      </c>
      <c r="AT35" s="9">
        <v>188</v>
      </c>
      <c r="AU35" s="9">
        <v>-12</v>
      </c>
      <c r="AV35" s="9">
        <v>299</v>
      </c>
      <c r="AW35" s="9">
        <v>36</v>
      </c>
      <c r="AX35" s="5"/>
      <c r="AY35" s="5"/>
      <c r="AZ35" s="5"/>
      <c r="BA35" s="5"/>
      <c r="BB35" s="5"/>
    </row>
    <row r="36" spans="1:54" x14ac:dyDescent="0.2">
      <c r="A36" s="68">
        <v>44378</v>
      </c>
      <c r="B36" s="7">
        <v>154</v>
      </c>
      <c r="C36" s="7">
        <v>252</v>
      </c>
      <c r="D36" s="7">
        <v>225</v>
      </c>
      <c r="E36" s="7">
        <v>1674</v>
      </c>
      <c r="F36" s="7">
        <v>6</v>
      </c>
      <c r="G36" s="7">
        <v>0</v>
      </c>
      <c r="H36" s="7">
        <v>79</v>
      </c>
      <c r="I36" s="7">
        <v>18</v>
      </c>
      <c r="J36" s="7">
        <v>73</v>
      </c>
      <c r="K36" s="7">
        <v>0</v>
      </c>
      <c r="L36" s="7">
        <v>0</v>
      </c>
      <c r="M36" s="7">
        <v>1</v>
      </c>
      <c r="N36" s="7">
        <v>44</v>
      </c>
      <c r="O36" s="7">
        <v>366</v>
      </c>
      <c r="P36" s="7">
        <v>0</v>
      </c>
      <c r="Q36" s="7">
        <v>0</v>
      </c>
      <c r="R36" s="7">
        <v>261</v>
      </c>
      <c r="S36" s="7">
        <v>154</v>
      </c>
      <c r="T36" s="7">
        <v>1408</v>
      </c>
      <c r="U36" s="7">
        <v>0</v>
      </c>
      <c r="V36" s="7">
        <v>162</v>
      </c>
      <c r="W36" s="7">
        <v>317</v>
      </c>
      <c r="X36" s="7">
        <v>71</v>
      </c>
      <c r="Y36" s="7">
        <v>1011</v>
      </c>
      <c r="Z36" s="7">
        <v>163</v>
      </c>
      <c r="AA36" s="7">
        <v>870</v>
      </c>
      <c r="AB36" s="7">
        <v>216</v>
      </c>
      <c r="AC36" s="7">
        <v>1003</v>
      </c>
      <c r="AD36" s="7">
        <v>13</v>
      </c>
      <c r="AE36" s="7">
        <v>21</v>
      </c>
      <c r="AF36" s="50">
        <v>433.45375878554614</v>
      </c>
      <c r="AG36" s="7">
        <v>175</v>
      </c>
      <c r="AH36" s="7">
        <v>0</v>
      </c>
      <c r="AI36" s="50">
        <v>124.97273426150331</v>
      </c>
      <c r="AJ36" s="7">
        <v>1175</v>
      </c>
      <c r="AK36" s="7">
        <v>2570</v>
      </c>
      <c r="AL36" s="7">
        <v>447</v>
      </c>
      <c r="AM36" s="7">
        <v>396</v>
      </c>
      <c r="AN36" s="7">
        <v>428</v>
      </c>
      <c r="AO36" s="7">
        <v>1150</v>
      </c>
      <c r="AP36" s="7">
        <v>2235</v>
      </c>
      <c r="AQ36" s="7">
        <v>228</v>
      </c>
      <c r="AR36" s="7">
        <v>630</v>
      </c>
      <c r="AS36" s="9">
        <v>455</v>
      </c>
      <c r="AT36" s="9">
        <v>573</v>
      </c>
      <c r="AU36" s="9">
        <v>31</v>
      </c>
      <c r="AV36" s="9">
        <v>169</v>
      </c>
      <c r="AW36" s="9">
        <v>198</v>
      </c>
      <c r="AX36" s="5"/>
      <c r="AY36" s="5"/>
      <c r="AZ36" s="5"/>
      <c r="BA36" s="5"/>
      <c r="BB36" s="5"/>
    </row>
    <row r="37" spans="1:54" x14ac:dyDescent="0.2">
      <c r="A37" s="68">
        <v>44379</v>
      </c>
      <c r="B37" s="7">
        <v>27</v>
      </c>
      <c r="C37" s="7">
        <v>1543</v>
      </c>
      <c r="D37" s="7">
        <v>29</v>
      </c>
      <c r="E37" s="7">
        <v>146</v>
      </c>
      <c r="F37" s="7">
        <v>0</v>
      </c>
      <c r="G37" s="7">
        <v>5</v>
      </c>
      <c r="H37" s="7">
        <v>36</v>
      </c>
      <c r="I37" s="7">
        <v>85</v>
      </c>
      <c r="J37" s="7">
        <v>1533</v>
      </c>
      <c r="K37" s="7">
        <v>256</v>
      </c>
      <c r="L37" s="7">
        <v>0</v>
      </c>
      <c r="M37" s="7">
        <v>8</v>
      </c>
      <c r="N37" s="7">
        <v>404</v>
      </c>
      <c r="O37" s="7">
        <v>2176</v>
      </c>
      <c r="P37" s="7">
        <v>0</v>
      </c>
      <c r="Q37" s="7">
        <v>0</v>
      </c>
      <c r="R37" s="7">
        <v>18</v>
      </c>
      <c r="S37" s="7">
        <v>267</v>
      </c>
      <c r="T37" s="7">
        <v>863</v>
      </c>
      <c r="U37" s="7">
        <v>0</v>
      </c>
      <c r="V37" s="7">
        <v>211</v>
      </c>
      <c r="W37" s="7">
        <v>167</v>
      </c>
      <c r="X37" s="7">
        <v>451</v>
      </c>
      <c r="Y37" s="7">
        <v>294</v>
      </c>
      <c r="Z37" s="7">
        <v>208</v>
      </c>
      <c r="AA37" s="7">
        <v>488</v>
      </c>
      <c r="AB37" s="7">
        <v>807</v>
      </c>
      <c r="AC37" s="7">
        <v>657</v>
      </c>
      <c r="AD37" s="7">
        <v>683</v>
      </c>
      <c r="AE37" s="7">
        <v>0</v>
      </c>
      <c r="AF37" s="50">
        <v>457.55684083108252</v>
      </c>
      <c r="AG37" s="7">
        <v>82</v>
      </c>
      <c r="AH37" s="7">
        <v>0</v>
      </c>
      <c r="AI37" s="50">
        <v>131.92209853925166</v>
      </c>
      <c r="AJ37" s="7">
        <v>389</v>
      </c>
      <c r="AK37" s="7">
        <v>3046</v>
      </c>
      <c r="AL37" s="7">
        <v>459</v>
      </c>
      <c r="AM37" s="7">
        <v>504</v>
      </c>
      <c r="AN37" s="7">
        <v>285</v>
      </c>
      <c r="AO37" s="7">
        <v>1260</v>
      </c>
      <c r="AP37" s="7">
        <v>582</v>
      </c>
      <c r="AQ37" s="7">
        <v>467</v>
      </c>
      <c r="AR37" s="7">
        <v>614</v>
      </c>
      <c r="AS37" s="9">
        <v>155</v>
      </c>
      <c r="AT37" s="9">
        <v>763</v>
      </c>
      <c r="AU37" s="9">
        <v>94</v>
      </c>
      <c r="AV37" s="9">
        <v>250</v>
      </c>
      <c r="AW37" s="9">
        <v>190</v>
      </c>
      <c r="AX37" s="5"/>
      <c r="AY37" s="5"/>
      <c r="AZ37" s="5"/>
      <c r="BA37" s="5"/>
      <c r="BB37" s="5"/>
    </row>
    <row r="38" spans="1:54" x14ac:dyDescent="0.2">
      <c r="A38" s="68">
        <v>44380</v>
      </c>
      <c r="B38" s="7">
        <v>305</v>
      </c>
      <c r="C38" s="7">
        <v>837</v>
      </c>
      <c r="D38" s="7">
        <v>43</v>
      </c>
      <c r="E38" s="7">
        <v>422</v>
      </c>
      <c r="F38" s="7">
        <v>0</v>
      </c>
      <c r="G38" s="7">
        <v>2</v>
      </c>
      <c r="H38" s="7">
        <v>61</v>
      </c>
      <c r="I38" s="7">
        <v>786</v>
      </c>
      <c r="J38" s="7">
        <v>2866</v>
      </c>
      <c r="K38" s="7">
        <v>3</v>
      </c>
      <c r="L38" s="7">
        <v>0</v>
      </c>
      <c r="M38" s="7">
        <v>338</v>
      </c>
      <c r="N38" s="7">
        <v>134</v>
      </c>
      <c r="O38" s="7">
        <v>374</v>
      </c>
      <c r="P38" s="7">
        <v>0</v>
      </c>
      <c r="Q38" s="7">
        <v>0</v>
      </c>
      <c r="R38" s="7">
        <v>568</v>
      </c>
      <c r="S38" s="7">
        <v>491</v>
      </c>
      <c r="T38" s="7">
        <v>2507</v>
      </c>
      <c r="U38" s="7">
        <v>447</v>
      </c>
      <c r="V38" s="7">
        <v>257</v>
      </c>
      <c r="W38" s="7">
        <v>332</v>
      </c>
      <c r="X38" s="7">
        <v>223</v>
      </c>
      <c r="Y38" s="7">
        <v>125</v>
      </c>
      <c r="Z38" s="7">
        <v>118</v>
      </c>
      <c r="AA38" s="7">
        <v>1194</v>
      </c>
      <c r="AB38" s="7">
        <v>2104</v>
      </c>
      <c r="AC38" s="7">
        <v>1901</v>
      </c>
      <c r="AD38" s="7">
        <v>162</v>
      </c>
      <c r="AE38" s="7">
        <v>41</v>
      </c>
      <c r="AF38" s="50">
        <v>558.94600910225722</v>
      </c>
      <c r="AG38" s="7">
        <v>47</v>
      </c>
      <c r="AH38" s="7">
        <v>0</v>
      </c>
      <c r="AI38" s="50">
        <v>161.15447068166822</v>
      </c>
      <c r="AJ38" s="7">
        <v>857</v>
      </c>
      <c r="AK38" s="7">
        <v>2213</v>
      </c>
      <c r="AL38" s="7">
        <v>332</v>
      </c>
      <c r="AM38" s="7">
        <v>424</v>
      </c>
      <c r="AN38" s="7">
        <v>976</v>
      </c>
      <c r="AO38" s="7">
        <v>1170</v>
      </c>
      <c r="AP38" s="7">
        <v>311</v>
      </c>
      <c r="AQ38" s="7">
        <v>594</v>
      </c>
      <c r="AR38" s="7">
        <v>510</v>
      </c>
      <c r="AS38" s="9">
        <v>72</v>
      </c>
      <c r="AT38" s="9">
        <v>517</v>
      </c>
      <c r="AU38" s="9">
        <v>73</v>
      </c>
      <c r="AV38" s="9">
        <v>109</v>
      </c>
      <c r="AW38" s="9">
        <v>199</v>
      </c>
      <c r="AX38" s="5"/>
      <c r="AY38" s="5"/>
      <c r="AZ38" s="5"/>
      <c r="BA38" s="5"/>
      <c r="BB38" s="5"/>
    </row>
    <row r="39" spans="1:54" x14ac:dyDescent="0.2">
      <c r="A39" s="68">
        <v>44381</v>
      </c>
      <c r="B39" s="7">
        <v>161</v>
      </c>
      <c r="C39" s="7">
        <v>841</v>
      </c>
      <c r="D39" s="7">
        <v>159</v>
      </c>
      <c r="E39" s="7">
        <v>1172</v>
      </c>
      <c r="F39" s="7">
        <v>81</v>
      </c>
      <c r="G39" s="7">
        <v>73</v>
      </c>
      <c r="H39" s="7">
        <v>43</v>
      </c>
      <c r="I39" s="7">
        <v>1030</v>
      </c>
      <c r="J39" s="7">
        <v>1708</v>
      </c>
      <c r="K39" s="7">
        <v>312</v>
      </c>
      <c r="L39" s="7">
        <v>0</v>
      </c>
      <c r="M39" s="7">
        <v>2</v>
      </c>
      <c r="N39" s="7">
        <v>2606</v>
      </c>
      <c r="O39" s="7">
        <v>985</v>
      </c>
      <c r="P39" s="7">
        <v>0</v>
      </c>
      <c r="Q39" s="7">
        <v>0</v>
      </c>
      <c r="R39" s="7">
        <v>14</v>
      </c>
      <c r="S39" s="7">
        <v>5</v>
      </c>
      <c r="T39" s="7">
        <v>454</v>
      </c>
      <c r="U39" s="7">
        <v>145</v>
      </c>
      <c r="V39" s="7">
        <v>299</v>
      </c>
      <c r="W39" s="7">
        <v>202</v>
      </c>
      <c r="X39" s="7">
        <v>222</v>
      </c>
      <c r="Y39" s="7">
        <v>387</v>
      </c>
      <c r="Z39" s="7">
        <v>80</v>
      </c>
      <c r="AA39" s="7">
        <v>0</v>
      </c>
      <c r="AB39" s="7">
        <v>201</v>
      </c>
      <c r="AC39" s="7">
        <v>52</v>
      </c>
      <c r="AD39" s="7">
        <v>239</v>
      </c>
      <c r="AE39" s="7">
        <v>14</v>
      </c>
      <c r="AF39" s="50">
        <v>423.43312560180271</v>
      </c>
      <c r="AG39" s="7">
        <v>37</v>
      </c>
      <c r="AH39" s="7">
        <v>58</v>
      </c>
      <c r="AI39" s="50">
        <v>122.08360040899569</v>
      </c>
      <c r="AJ39" s="7">
        <v>309</v>
      </c>
      <c r="AK39" s="7">
        <v>2077</v>
      </c>
      <c r="AL39" s="7">
        <v>282</v>
      </c>
      <c r="AM39" s="7">
        <v>259</v>
      </c>
      <c r="AN39" s="7">
        <v>704</v>
      </c>
      <c r="AO39" s="7">
        <v>1222</v>
      </c>
      <c r="AP39" s="7">
        <v>38</v>
      </c>
      <c r="AQ39" s="7">
        <v>452</v>
      </c>
      <c r="AR39" s="7">
        <v>720</v>
      </c>
      <c r="AS39" s="9">
        <v>107</v>
      </c>
      <c r="AT39" s="9">
        <v>574</v>
      </c>
      <c r="AU39" s="9">
        <v>372</v>
      </c>
      <c r="AV39" s="9">
        <v>65</v>
      </c>
      <c r="AW39" s="9">
        <v>210</v>
      </c>
      <c r="AX39" s="5"/>
      <c r="AY39" s="5"/>
      <c r="AZ39" s="5"/>
      <c r="BA39" s="5"/>
      <c r="BB39" s="5"/>
    </row>
    <row r="40" spans="1:54" x14ac:dyDescent="0.2">
      <c r="A40" s="68">
        <v>44382</v>
      </c>
      <c r="B40" s="7">
        <v>793</v>
      </c>
      <c r="C40" s="7">
        <v>1499</v>
      </c>
      <c r="D40" s="7">
        <v>9</v>
      </c>
      <c r="E40" s="7">
        <v>209</v>
      </c>
      <c r="F40" s="7">
        <v>9</v>
      </c>
      <c r="G40" s="7">
        <v>10</v>
      </c>
      <c r="H40" s="7">
        <v>93</v>
      </c>
      <c r="I40" s="7">
        <v>2435</v>
      </c>
      <c r="J40" s="7">
        <v>668</v>
      </c>
      <c r="K40" s="7">
        <v>481</v>
      </c>
      <c r="L40" s="7">
        <v>4</v>
      </c>
      <c r="M40" s="7">
        <v>18</v>
      </c>
      <c r="N40" s="7">
        <v>2818</v>
      </c>
      <c r="O40" s="7">
        <v>1491</v>
      </c>
      <c r="P40" s="7">
        <v>90</v>
      </c>
      <c r="Q40" s="7">
        <v>0</v>
      </c>
      <c r="R40" s="7">
        <v>67</v>
      </c>
      <c r="S40" s="7">
        <v>0</v>
      </c>
      <c r="T40" s="7">
        <v>980</v>
      </c>
      <c r="U40" s="7">
        <v>221</v>
      </c>
      <c r="V40" s="7">
        <v>279</v>
      </c>
      <c r="W40" s="7">
        <v>305</v>
      </c>
      <c r="X40" s="7">
        <v>248</v>
      </c>
      <c r="Y40" s="7">
        <v>275</v>
      </c>
      <c r="Z40" s="7">
        <v>46</v>
      </c>
      <c r="AA40" s="7">
        <v>0</v>
      </c>
      <c r="AB40" s="7">
        <v>1107</v>
      </c>
      <c r="AC40" s="7">
        <v>2239</v>
      </c>
      <c r="AD40" s="7">
        <v>340</v>
      </c>
      <c r="AE40" s="7">
        <v>146</v>
      </c>
      <c r="AF40" s="50">
        <v>570.08252571403943</v>
      </c>
      <c r="AG40" s="7">
        <v>151</v>
      </c>
      <c r="AH40" s="7">
        <v>79</v>
      </c>
      <c r="AI40" s="50">
        <v>164.36533436185056</v>
      </c>
      <c r="AJ40" s="7">
        <v>287</v>
      </c>
      <c r="AK40" s="7">
        <v>645</v>
      </c>
      <c r="AL40" s="7">
        <v>324</v>
      </c>
      <c r="AM40" s="7">
        <v>409</v>
      </c>
      <c r="AN40" s="7">
        <v>574</v>
      </c>
      <c r="AO40" s="7">
        <v>1444</v>
      </c>
      <c r="AP40" s="7">
        <v>2437</v>
      </c>
      <c r="AQ40" s="7">
        <v>148</v>
      </c>
      <c r="AR40" s="7">
        <v>753</v>
      </c>
      <c r="AS40" s="9">
        <v>1</v>
      </c>
      <c r="AT40" s="9">
        <v>553</v>
      </c>
      <c r="AU40" s="9">
        <v>306</v>
      </c>
      <c r="AV40" s="9">
        <v>311</v>
      </c>
      <c r="AW40" s="9">
        <v>242</v>
      </c>
      <c r="AX40" s="5"/>
      <c r="AY40" s="5"/>
      <c r="AZ40" s="5"/>
      <c r="BA40" s="5"/>
      <c r="BB40" s="5"/>
    </row>
    <row r="41" spans="1:54" x14ac:dyDescent="0.2">
      <c r="A41" s="68">
        <v>44383</v>
      </c>
      <c r="B41" s="7">
        <v>1042</v>
      </c>
      <c r="C41" s="7">
        <v>401</v>
      </c>
      <c r="D41" s="7">
        <v>56</v>
      </c>
      <c r="E41" s="7">
        <v>36</v>
      </c>
      <c r="F41" s="7">
        <v>0</v>
      </c>
      <c r="G41" s="7">
        <v>595</v>
      </c>
      <c r="H41" s="7">
        <v>36</v>
      </c>
      <c r="I41" s="7">
        <v>2454</v>
      </c>
      <c r="J41" s="7">
        <v>27</v>
      </c>
      <c r="K41" s="7">
        <v>621</v>
      </c>
      <c r="L41" s="7">
        <v>8</v>
      </c>
      <c r="M41" s="7">
        <v>90</v>
      </c>
      <c r="N41" s="7">
        <v>866</v>
      </c>
      <c r="O41" s="7">
        <v>3</v>
      </c>
      <c r="P41" s="7">
        <v>0</v>
      </c>
      <c r="Q41" s="7">
        <v>1</v>
      </c>
      <c r="R41" s="7">
        <v>24</v>
      </c>
      <c r="S41" s="7">
        <v>0</v>
      </c>
      <c r="T41" s="7">
        <v>1380</v>
      </c>
      <c r="U41" s="7">
        <v>355</v>
      </c>
      <c r="V41" s="7">
        <v>251</v>
      </c>
      <c r="W41" s="7">
        <v>30</v>
      </c>
      <c r="X41" s="7">
        <v>620</v>
      </c>
      <c r="Y41" s="7">
        <v>800</v>
      </c>
      <c r="Z41" s="7">
        <v>106</v>
      </c>
      <c r="AA41" s="7">
        <v>17</v>
      </c>
      <c r="AB41" s="7">
        <v>334</v>
      </c>
      <c r="AC41" s="7">
        <v>585</v>
      </c>
      <c r="AD41" s="7">
        <v>288</v>
      </c>
      <c r="AE41" s="7">
        <v>213</v>
      </c>
      <c r="AF41" s="7">
        <v>58</v>
      </c>
      <c r="AG41" s="7">
        <v>585</v>
      </c>
      <c r="AH41" s="7">
        <v>10</v>
      </c>
      <c r="AI41" s="50">
        <v>126.85811614484514</v>
      </c>
      <c r="AJ41" s="7">
        <v>127</v>
      </c>
      <c r="AK41" s="7">
        <v>393</v>
      </c>
      <c r="AL41" s="7">
        <v>747</v>
      </c>
      <c r="AM41" s="7">
        <v>549</v>
      </c>
      <c r="AN41" s="7">
        <v>531</v>
      </c>
      <c r="AO41" s="7">
        <v>1008</v>
      </c>
      <c r="AP41" s="7">
        <v>2038</v>
      </c>
      <c r="AQ41" s="7">
        <v>641</v>
      </c>
      <c r="AR41" s="7">
        <v>784</v>
      </c>
      <c r="AS41" s="9">
        <v>-4</v>
      </c>
      <c r="AT41" s="9">
        <v>216</v>
      </c>
      <c r="AU41" s="9">
        <v>494</v>
      </c>
      <c r="AV41" s="9">
        <v>143</v>
      </c>
      <c r="AW41" s="9">
        <v>596</v>
      </c>
      <c r="AX41" s="5"/>
      <c r="AY41" s="5"/>
      <c r="AZ41" s="5"/>
      <c r="BA41" s="5"/>
      <c r="BB41" s="5"/>
    </row>
    <row r="42" spans="1:54" x14ac:dyDescent="0.2">
      <c r="A42" s="68">
        <v>44384</v>
      </c>
      <c r="B42" s="7">
        <v>807</v>
      </c>
      <c r="C42" s="7">
        <v>757</v>
      </c>
      <c r="D42" s="7">
        <v>12</v>
      </c>
      <c r="E42" s="7">
        <v>136</v>
      </c>
      <c r="F42" s="7">
        <v>39</v>
      </c>
      <c r="G42" s="7">
        <v>496</v>
      </c>
      <c r="H42" s="7">
        <v>341</v>
      </c>
      <c r="I42" s="7">
        <v>813</v>
      </c>
      <c r="J42" s="7">
        <v>55</v>
      </c>
      <c r="K42" s="7">
        <v>241</v>
      </c>
      <c r="L42" s="7">
        <v>83</v>
      </c>
      <c r="M42" s="7">
        <v>440</v>
      </c>
      <c r="N42" s="7">
        <v>68</v>
      </c>
      <c r="O42" s="7">
        <v>41</v>
      </c>
      <c r="P42" s="7">
        <v>0</v>
      </c>
      <c r="Q42" s="7">
        <v>3</v>
      </c>
      <c r="R42" s="7">
        <v>662</v>
      </c>
      <c r="S42" s="7">
        <v>0</v>
      </c>
      <c r="T42" s="7">
        <v>1661</v>
      </c>
      <c r="U42" s="7">
        <v>442</v>
      </c>
      <c r="V42" s="7">
        <v>199</v>
      </c>
      <c r="W42" s="7">
        <v>101</v>
      </c>
      <c r="X42" s="7">
        <v>644</v>
      </c>
      <c r="Y42" s="7">
        <v>1133</v>
      </c>
      <c r="Z42" s="7">
        <v>134</v>
      </c>
      <c r="AA42" s="7">
        <v>0</v>
      </c>
      <c r="AB42" s="7">
        <v>622</v>
      </c>
      <c r="AC42" s="7">
        <v>720</v>
      </c>
      <c r="AD42" s="7">
        <v>1100</v>
      </c>
      <c r="AE42" s="7">
        <v>0</v>
      </c>
      <c r="AF42" s="7">
        <v>82</v>
      </c>
      <c r="AG42" s="7">
        <v>80</v>
      </c>
      <c r="AH42" s="7">
        <v>49</v>
      </c>
      <c r="AI42" s="50">
        <v>122.27599217791663</v>
      </c>
      <c r="AJ42" s="7">
        <v>122</v>
      </c>
      <c r="AK42" s="7">
        <v>27</v>
      </c>
      <c r="AL42" s="7">
        <v>90</v>
      </c>
      <c r="AM42" s="7">
        <v>425</v>
      </c>
      <c r="AN42" s="7">
        <v>1808</v>
      </c>
      <c r="AO42" s="7">
        <v>799</v>
      </c>
      <c r="AP42" s="7">
        <v>627</v>
      </c>
      <c r="AQ42" s="7">
        <v>88</v>
      </c>
      <c r="AR42" s="7">
        <v>95</v>
      </c>
      <c r="AS42" s="9">
        <v>1597</v>
      </c>
      <c r="AT42" s="9">
        <v>370</v>
      </c>
      <c r="AU42" s="9">
        <v>655</v>
      </c>
      <c r="AV42" s="9">
        <v>150</v>
      </c>
      <c r="AW42" s="9">
        <v>613</v>
      </c>
      <c r="AX42" s="5"/>
      <c r="AY42" s="5"/>
      <c r="AZ42" s="5"/>
      <c r="BA42" s="5"/>
      <c r="BB42" s="5"/>
    </row>
    <row r="43" spans="1:54" x14ac:dyDescent="0.2">
      <c r="A43" s="68">
        <v>44385</v>
      </c>
      <c r="B43" s="7">
        <v>25</v>
      </c>
      <c r="C43" s="7">
        <v>14</v>
      </c>
      <c r="D43" s="7">
        <v>15</v>
      </c>
      <c r="E43" s="7">
        <v>1027</v>
      </c>
      <c r="F43" s="7">
        <v>16</v>
      </c>
      <c r="G43" s="7">
        <v>699</v>
      </c>
      <c r="H43" s="7">
        <v>133</v>
      </c>
      <c r="I43" s="7">
        <v>1019</v>
      </c>
      <c r="J43" s="7">
        <v>165</v>
      </c>
      <c r="K43" s="7">
        <v>207</v>
      </c>
      <c r="L43" s="7">
        <v>46</v>
      </c>
      <c r="M43" s="7">
        <v>8</v>
      </c>
      <c r="N43" s="7">
        <v>2747</v>
      </c>
      <c r="O43" s="7">
        <v>0</v>
      </c>
      <c r="P43" s="7">
        <v>192</v>
      </c>
      <c r="Q43" s="7">
        <v>2</v>
      </c>
      <c r="R43" s="7">
        <v>56</v>
      </c>
      <c r="S43" s="7">
        <v>0</v>
      </c>
      <c r="T43" s="7">
        <v>0</v>
      </c>
      <c r="U43" s="7">
        <v>572</v>
      </c>
      <c r="V43" s="7">
        <v>198</v>
      </c>
      <c r="W43" s="7">
        <v>105</v>
      </c>
      <c r="X43" s="7">
        <v>588</v>
      </c>
      <c r="Y43" s="7">
        <v>1433</v>
      </c>
      <c r="Z43" s="7">
        <v>165</v>
      </c>
      <c r="AA43" s="7">
        <v>0</v>
      </c>
      <c r="AB43" s="7">
        <v>1000</v>
      </c>
      <c r="AC43" s="7">
        <v>699</v>
      </c>
      <c r="AD43" s="7">
        <v>162</v>
      </c>
      <c r="AE43" s="7">
        <v>3</v>
      </c>
      <c r="AF43" s="7">
        <v>0</v>
      </c>
      <c r="AG43" s="7">
        <v>138</v>
      </c>
      <c r="AH43" s="7">
        <v>10</v>
      </c>
      <c r="AI43" s="50">
        <v>121.45146162892277</v>
      </c>
      <c r="AJ43" s="7">
        <v>179</v>
      </c>
      <c r="AK43" s="7">
        <v>27</v>
      </c>
      <c r="AL43" s="7">
        <v>1043</v>
      </c>
      <c r="AM43" s="7">
        <v>985</v>
      </c>
      <c r="AN43" s="7">
        <v>794</v>
      </c>
      <c r="AO43" s="7">
        <v>639</v>
      </c>
      <c r="AP43" s="7">
        <v>6</v>
      </c>
      <c r="AQ43" s="7">
        <v>68</v>
      </c>
      <c r="AR43" s="7">
        <v>1415</v>
      </c>
      <c r="AS43" s="9">
        <v>1107</v>
      </c>
      <c r="AT43" s="9">
        <v>465</v>
      </c>
      <c r="AU43" s="9">
        <v>236</v>
      </c>
      <c r="AV43" s="9">
        <v>200</v>
      </c>
      <c r="AW43" s="9">
        <v>688</v>
      </c>
      <c r="AX43" s="5"/>
      <c r="AY43" s="5"/>
      <c r="AZ43" s="5"/>
      <c r="BA43" s="5"/>
      <c r="BB43" s="5"/>
    </row>
    <row r="44" spans="1:54" x14ac:dyDescent="0.2">
      <c r="A44" s="68">
        <v>44386</v>
      </c>
      <c r="B44" s="7">
        <v>551</v>
      </c>
      <c r="C44" s="7">
        <v>500</v>
      </c>
      <c r="D44" s="7">
        <v>546</v>
      </c>
      <c r="E44" s="7">
        <v>1100</v>
      </c>
      <c r="F44" s="7">
        <v>7</v>
      </c>
      <c r="G44" s="7">
        <v>7</v>
      </c>
      <c r="H44" s="7">
        <v>66</v>
      </c>
      <c r="I44" s="7">
        <v>554</v>
      </c>
      <c r="J44" s="7">
        <v>0</v>
      </c>
      <c r="K44" s="7">
        <v>331</v>
      </c>
      <c r="L44" s="7">
        <v>103</v>
      </c>
      <c r="M44" s="7">
        <v>35</v>
      </c>
      <c r="N44" s="7">
        <v>1905</v>
      </c>
      <c r="O44" s="7">
        <v>0</v>
      </c>
      <c r="P44" s="7">
        <v>623</v>
      </c>
      <c r="Q44" s="7">
        <v>79</v>
      </c>
      <c r="R44" s="7">
        <v>1026</v>
      </c>
      <c r="S44" s="7">
        <v>0</v>
      </c>
      <c r="T44" s="7">
        <v>30</v>
      </c>
      <c r="U44" s="7">
        <v>366</v>
      </c>
      <c r="V44" s="7">
        <v>205</v>
      </c>
      <c r="W44" s="7">
        <v>8</v>
      </c>
      <c r="X44" s="7">
        <v>1418</v>
      </c>
      <c r="Y44" s="7">
        <v>3408</v>
      </c>
      <c r="Z44" s="7">
        <v>992</v>
      </c>
      <c r="AA44" s="7">
        <v>0</v>
      </c>
      <c r="AB44" s="7">
        <v>764</v>
      </c>
      <c r="AC44" s="7">
        <v>599</v>
      </c>
      <c r="AD44" s="7">
        <v>1600</v>
      </c>
      <c r="AE44" s="7">
        <v>0</v>
      </c>
      <c r="AF44" s="7">
        <v>30</v>
      </c>
      <c r="AG44" s="7">
        <v>316</v>
      </c>
      <c r="AH44" s="7">
        <v>29</v>
      </c>
      <c r="AI44" s="50">
        <v>145.85378940334951</v>
      </c>
      <c r="AJ44" s="7">
        <v>43</v>
      </c>
      <c r="AK44" s="7">
        <v>0</v>
      </c>
      <c r="AL44" s="7">
        <v>668</v>
      </c>
      <c r="AM44" s="7">
        <v>694</v>
      </c>
      <c r="AN44" s="7">
        <v>747</v>
      </c>
      <c r="AO44" s="7">
        <v>59</v>
      </c>
      <c r="AP44" s="7">
        <v>1249</v>
      </c>
      <c r="AQ44" s="7">
        <v>213</v>
      </c>
      <c r="AR44" s="7">
        <v>311</v>
      </c>
      <c r="AS44" s="9">
        <v>502</v>
      </c>
      <c r="AT44" s="9">
        <v>480</v>
      </c>
      <c r="AU44" s="9">
        <v>514</v>
      </c>
      <c r="AV44" s="9">
        <v>90</v>
      </c>
      <c r="AW44" s="9">
        <v>405</v>
      </c>
      <c r="AX44" s="5"/>
      <c r="AY44" s="5"/>
      <c r="AZ44" s="5"/>
      <c r="BA44" s="5"/>
      <c r="BB44" s="5"/>
    </row>
    <row r="45" spans="1:54" x14ac:dyDescent="0.2">
      <c r="A45" s="68">
        <v>44387</v>
      </c>
      <c r="B45" s="7">
        <v>19</v>
      </c>
      <c r="C45" s="7">
        <v>500</v>
      </c>
      <c r="D45" s="7">
        <v>134</v>
      </c>
      <c r="E45" s="7">
        <v>2659</v>
      </c>
      <c r="F45" s="7">
        <v>2</v>
      </c>
      <c r="G45" s="7">
        <v>557</v>
      </c>
      <c r="H45" s="7">
        <v>0</v>
      </c>
      <c r="I45" s="7">
        <v>834</v>
      </c>
      <c r="J45" s="7">
        <v>382</v>
      </c>
      <c r="K45" s="7">
        <v>463</v>
      </c>
      <c r="L45" s="7">
        <v>37</v>
      </c>
      <c r="M45" s="7">
        <v>12</v>
      </c>
      <c r="N45" s="7">
        <v>777</v>
      </c>
      <c r="O45" s="7">
        <v>0</v>
      </c>
      <c r="P45" s="7">
        <v>289</v>
      </c>
      <c r="Q45" s="7">
        <v>3</v>
      </c>
      <c r="R45" s="7">
        <v>240</v>
      </c>
      <c r="S45" s="7">
        <v>0</v>
      </c>
      <c r="T45" s="7">
        <v>578</v>
      </c>
      <c r="U45" s="7">
        <v>0</v>
      </c>
      <c r="V45" s="7">
        <v>126</v>
      </c>
      <c r="W45" s="7">
        <v>202</v>
      </c>
      <c r="X45" s="7">
        <v>527</v>
      </c>
      <c r="Y45" s="7">
        <v>204</v>
      </c>
      <c r="Z45" s="7">
        <v>80</v>
      </c>
      <c r="AA45" s="7">
        <v>0</v>
      </c>
      <c r="AB45" s="7">
        <v>243</v>
      </c>
      <c r="AC45" s="7">
        <v>632</v>
      </c>
      <c r="AD45" s="7">
        <v>1162</v>
      </c>
      <c r="AE45" s="7">
        <v>0</v>
      </c>
      <c r="AF45" s="7">
        <v>878</v>
      </c>
      <c r="AG45" s="7">
        <v>471</v>
      </c>
      <c r="AH45" s="7">
        <v>109</v>
      </c>
      <c r="AI45" s="50">
        <v>123.03758146362921</v>
      </c>
      <c r="AJ45" s="7">
        <v>7</v>
      </c>
      <c r="AK45" s="7">
        <v>476</v>
      </c>
      <c r="AL45" s="7">
        <v>1063</v>
      </c>
      <c r="AM45" s="7">
        <v>657</v>
      </c>
      <c r="AN45" s="7">
        <v>606</v>
      </c>
      <c r="AO45" s="7">
        <v>813</v>
      </c>
      <c r="AP45" s="7">
        <v>933</v>
      </c>
      <c r="AQ45" s="7">
        <v>385</v>
      </c>
      <c r="AR45" s="7">
        <v>-127</v>
      </c>
      <c r="AS45" s="9">
        <v>946</v>
      </c>
      <c r="AT45" s="9">
        <v>451</v>
      </c>
      <c r="AU45" s="9">
        <v>265</v>
      </c>
      <c r="AV45" s="9">
        <v>322</v>
      </c>
      <c r="AW45" s="9">
        <v>631</v>
      </c>
      <c r="AX45" s="5"/>
      <c r="AY45" s="5"/>
      <c r="AZ45" s="5"/>
      <c r="BA45" s="5"/>
      <c r="BB45" s="5"/>
    </row>
    <row r="46" spans="1:54" x14ac:dyDescent="0.2">
      <c r="A46" s="68">
        <v>44388</v>
      </c>
      <c r="B46" s="7">
        <v>1346</v>
      </c>
      <c r="C46" s="7">
        <v>12</v>
      </c>
      <c r="D46" s="7">
        <v>319</v>
      </c>
      <c r="E46" s="7">
        <v>1444</v>
      </c>
      <c r="F46" s="7">
        <v>2</v>
      </c>
      <c r="G46" s="7">
        <v>0</v>
      </c>
      <c r="H46" s="7">
        <v>177</v>
      </c>
      <c r="I46" s="7">
        <v>922</v>
      </c>
      <c r="J46" s="7">
        <v>11</v>
      </c>
      <c r="K46" s="7">
        <v>831</v>
      </c>
      <c r="L46" s="7">
        <v>79</v>
      </c>
      <c r="M46" s="7">
        <v>249</v>
      </c>
      <c r="N46" s="7">
        <v>1599</v>
      </c>
      <c r="O46" s="7">
        <v>0</v>
      </c>
      <c r="P46" s="7">
        <v>201</v>
      </c>
      <c r="Q46" s="7">
        <v>420</v>
      </c>
      <c r="R46" s="7">
        <v>122</v>
      </c>
      <c r="S46" s="7">
        <v>0</v>
      </c>
      <c r="T46" s="7">
        <v>745</v>
      </c>
      <c r="U46" s="7">
        <v>671</v>
      </c>
      <c r="V46" s="7">
        <v>578</v>
      </c>
      <c r="W46" s="7">
        <v>1011</v>
      </c>
      <c r="X46" s="7">
        <v>651</v>
      </c>
      <c r="Y46" s="7">
        <v>588</v>
      </c>
      <c r="Z46" s="7">
        <v>47</v>
      </c>
      <c r="AA46" s="7">
        <v>114</v>
      </c>
      <c r="AB46" s="7">
        <v>348</v>
      </c>
      <c r="AC46" s="7">
        <v>707</v>
      </c>
      <c r="AD46" s="7">
        <v>523</v>
      </c>
      <c r="AE46" s="7">
        <v>0</v>
      </c>
      <c r="AF46" s="7">
        <v>500</v>
      </c>
      <c r="AG46" s="7">
        <v>297</v>
      </c>
      <c r="AH46" s="7">
        <v>559</v>
      </c>
      <c r="AI46" s="50">
        <v>152.66403409046097</v>
      </c>
      <c r="AJ46" s="7">
        <v>80</v>
      </c>
      <c r="AK46" s="7">
        <v>757</v>
      </c>
      <c r="AL46" s="7">
        <v>594</v>
      </c>
      <c r="AM46" s="7">
        <v>341</v>
      </c>
      <c r="AN46" s="7">
        <v>579</v>
      </c>
      <c r="AO46" s="7">
        <v>737</v>
      </c>
      <c r="AP46" s="7">
        <v>533</v>
      </c>
      <c r="AQ46" s="7">
        <v>642</v>
      </c>
      <c r="AR46" s="7">
        <v>541</v>
      </c>
      <c r="AS46" s="9">
        <v>843</v>
      </c>
      <c r="AT46" s="9">
        <v>29</v>
      </c>
      <c r="AU46" s="9">
        <v>2434</v>
      </c>
      <c r="AV46" s="9">
        <v>505</v>
      </c>
      <c r="AW46" s="9">
        <v>567</v>
      </c>
      <c r="AX46" s="5"/>
      <c r="AY46" s="5"/>
      <c r="AZ46" s="5"/>
      <c r="BA46" s="5"/>
      <c r="BB46" s="5"/>
    </row>
    <row r="47" spans="1:54" x14ac:dyDescent="0.2">
      <c r="A47" s="68">
        <v>44389</v>
      </c>
      <c r="B47" s="7">
        <v>749</v>
      </c>
      <c r="C47" s="7">
        <v>47</v>
      </c>
      <c r="D47" s="7">
        <v>75</v>
      </c>
      <c r="E47" s="7">
        <v>1079</v>
      </c>
      <c r="F47" s="7">
        <v>4</v>
      </c>
      <c r="G47" s="7">
        <v>216</v>
      </c>
      <c r="H47" s="7">
        <v>0</v>
      </c>
      <c r="I47" s="7">
        <v>92</v>
      </c>
      <c r="J47" s="7">
        <v>720</v>
      </c>
      <c r="K47" s="7">
        <v>866</v>
      </c>
      <c r="L47" s="7">
        <v>78</v>
      </c>
      <c r="M47" s="7">
        <v>111</v>
      </c>
      <c r="N47" s="7">
        <v>2126</v>
      </c>
      <c r="O47" s="7">
        <v>143</v>
      </c>
      <c r="P47" s="7">
        <v>12</v>
      </c>
      <c r="Q47" s="7">
        <v>94</v>
      </c>
      <c r="R47" s="7">
        <v>193</v>
      </c>
      <c r="S47" s="7">
        <v>3</v>
      </c>
      <c r="T47" s="7">
        <v>87</v>
      </c>
      <c r="U47" s="7">
        <v>610</v>
      </c>
      <c r="V47" s="7">
        <v>452</v>
      </c>
      <c r="W47" s="7">
        <v>908</v>
      </c>
      <c r="X47" s="7">
        <v>607</v>
      </c>
      <c r="Y47" s="7">
        <v>205</v>
      </c>
      <c r="Z47" s="7">
        <v>793</v>
      </c>
      <c r="AA47" s="7">
        <v>178</v>
      </c>
      <c r="AB47" s="7">
        <v>197</v>
      </c>
      <c r="AC47" s="7">
        <v>1279</v>
      </c>
      <c r="AD47" s="7">
        <v>897</v>
      </c>
      <c r="AE47" s="7">
        <v>32</v>
      </c>
      <c r="AF47" s="7">
        <v>526</v>
      </c>
      <c r="AG47" s="7">
        <v>558</v>
      </c>
      <c r="AH47" s="7">
        <v>486</v>
      </c>
      <c r="AI47" s="50">
        <v>167.56852523563597</v>
      </c>
      <c r="AJ47" s="7">
        <v>162</v>
      </c>
      <c r="AK47" s="7">
        <v>1622</v>
      </c>
      <c r="AL47" s="7">
        <v>800</v>
      </c>
      <c r="AM47" s="7">
        <v>563</v>
      </c>
      <c r="AN47" s="7">
        <v>525</v>
      </c>
      <c r="AO47" s="7">
        <v>741</v>
      </c>
      <c r="AP47" s="7">
        <v>850</v>
      </c>
      <c r="AQ47" s="7">
        <v>1071</v>
      </c>
      <c r="AR47" s="7">
        <v>364</v>
      </c>
      <c r="AS47" s="9">
        <v>854</v>
      </c>
      <c r="AT47" s="9">
        <v>0</v>
      </c>
      <c r="AU47" s="9">
        <v>3214</v>
      </c>
      <c r="AV47" s="9">
        <v>660</v>
      </c>
      <c r="AW47" s="9">
        <v>774</v>
      </c>
      <c r="AX47" s="5"/>
      <c r="AY47" s="5"/>
      <c r="AZ47" s="5"/>
      <c r="BA47" s="5"/>
      <c r="BB47" s="5"/>
    </row>
    <row r="48" spans="1:54" x14ac:dyDescent="0.2">
      <c r="A48" s="68">
        <v>44390</v>
      </c>
      <c r="B48" s="7">
        <v>571</v>
      </c>
      <c r="C48" s="7">
        <v>17</v>
      </c>
      <c r="D48" s="7">
        <v>85</v>
      </c>
      <c r="E48" s="7">
        <v>1755</v>
      </c>
      <c r="F48" s="7">
        <v>0</v>
      </c>
      <c r="G48" s="7">
        <v>7</v>
      </c>
      <c r="H48" s="7">
        <v>0</v>
      </c>
      <c r="I48" s="7">
        <v>11</v>
      </c>
      <c r="J48" s="7">
        <v>175</v>
      </c>
      <c r="K48" s="7">
        <v>1177</v>
      </c>
      <c r="L48" s="7">
        <v>50</v>
      </c>
      <c r="M48" s="7">
        <v>30</v>
      </c>
      <c r="N48" s="7">
        <v>1474</v>
      </c>
      <c r="O48" s="7">
        <v>309</v>
      </c>
      <c r="P48" s="7">
        <v>0</v>
      </c>
      <c r="Q48" s="7">
        <v>1</v>
      </c>
      <c r="R48" s="7">
        <v>101</v>
      </c>
      <c r="S48" s="7">
        <v>2</v>
      </c>
      <c r="T48" s="7">
        <v>149</v>
      </c>
      <c r="U48" s="7">
        <v>928</v>
      </c>
      <c r="V48" s="7">
        <v>213</v>
      </c>
      <c r="W48" s="7">
        <v>1604</v>
      </c>
      <c r="X48" s="7">
        <v>1059</v>
      </c>
      <c r="Y48" s="7">
        <v>37</v>
      </c>
      <c r="Z48" s="7">
        <v>420</v>
      </c>
      <c r="AA48" s="7">
        <v>849</v>
      </c>
      <c r="AB48" s="7">
        <v>190</v>
      </c>
      <c r="AC48" s="7">
        <v>681</v>
      </c>
      <c r="AD48" s="7">
        <v>246</v>
      </c>
      <c r="AE48" s="7">
        <v>89</v>
      </c>
      <c r="AF48" s="7">
        <v>243</v>
      </c>
      <c r="AG48" s="7">
        <v>369</v>
      </c>
      <c r="AH48" s="7">
        <v>112</v>
      </c>
      <c r="AI48" s="7">
        <v>77</v>
      </c>
      <c r="AJ48" s="7">
        <v>64</v>
      </c>
      <c r="AK48" s="7">
        <v>252</v>
      </c>
      <c r="AL48" s="7">
        <v>408</v>
      </c>
      <c r="AM48" s="7">
        <v>777</v>
      </c>
      <c r="AN48" s="7">
        <v>528</v>
      </c>
      <c r="AO48" s="7">
        <v>1837</v>
      </c>
      <c r="AP48" s="7">
        <v>533</v>
      </c>
      <c r="AQ48" s="7">
        <v>525</v>
      </c>
      <c r="AR48" s="7">
        <v>14</v>
      </c>
      <c r="AS48" s="9">
        <v>424</v>
      </c>
      <c r="AT48" s="9">
        <v>170</v>
      </c>
      <c r="AU48" s="9">
        <v>2763</v>
      </c>
      <c r="AV48" s="9">
        <v>843</v>
      </c>
      <c r="AW48" s="9">
        <v>611</v>
      </c>
      <c r="AX48" s="5"/>
      <c r="AY48" s="5"/>
      <c r="AZ48" s="5"/>
      <c r="BA48" s="5"/>
      <c r="BB48" s="5"/>
    </row>
    <row r="49" spans="1:54" x14ac:dyDescent="0.2">
      <c r="A49" s="68">
        <v>44391</v>
      </c>
      <c r="B49" s="7">
        <v>35</v>
      </c>
      <c r="C49" s="7">
        <v>11</v>
      </c>
      <c r="D49" s="7">
        <v>336</v>
      </c>
      <c r="E49" s="7">
        <v>172</v>
      </c>
      <c r="F49" s="7">
        <v>0</v>
      </c>
      <c r="G49" s="7">
        <v>230</v>
      </c>
      <c r="H49" s="7">
        <v>30</v>
      </c>
      <c r="I49" s="7">
        <v>214</v>
      </c>
      <c r="J49" s="7">
        <v>628</v>
      </c>
      <c r="K49" s="7">
        <v>994</v>
      </c>
      <c r="L49" s="7">
        <v>62</v>
      </c>
      <c r="M49" s="7">
        <v>39</v>
      </c>
      <c r="N49" s="7">
        <v>4401</v>
      </c>
      <c r="O49" s="7">
        <v>171</v>
      </c>
      <c r="P49" s="7">
        <v>0</v>
      </c>
      <c r="Q49" s="7">
        <v>50</v>
      </c>
      <c r="R49" s="7">
        <v>177</v>
      </c>
      <c r="S49" s="7">
        <v>3</v>
      </c>
      <c r="T49" s="7">
        <v>101</v>
      </c>
      <c r="U49" s="7">
        <v>1206</v>
      </c>
      <c r="V49" s="7">
        <v>40</v>
      </c>
      <c r="W49" s="7">
        <v>485</v>
      </c>
      <c r="X49" s="7">
        <v>38</v>
      </c>
      <c r="Y49" s="7">
        <v>18</v>
      </c>
      <c r="Z49" s="7">
        <v>398</v>
      </c>
      <c r="AA49" s="7">
        <v>64</v>
      </c>
      <c r="AB49" s="7">
        <v>1039</v>
      </c>
      <c r="AC49" s="7">
        <v>1280</v>
      </c>
      <c r="AD49" s="7">
        <v>1084</v>
      </c>
      <c r="AE49" s="7">
        <v>102</v>
      </c>
      <c r="AF49" s="7">
        <v>1918</v>
      </c>
      <c r="AG49" s="7">
        <v>393</v>
      </c>
      <c r="AH49" s="7">
        <v>67</v>
      </c>
      <c r="AI49" s="7">
        <v>46</v>
      </c>
      <c r="AJ49" s="7">
        <v>482</v>
      </c>
      <c r="AK49" s="7">
        <v>2498</v>
      </c>
      <c r="AL49" s="7">
        <v>448</v>
      </c>
      <c r="AM49" s="7">
        <v>522</v>
      </c>
      <c r="AN49" s="7">
        <v>839</v>
      </c>
      <c r="AO49" s="7">
        <v>2139</v>
      </c>
      <c r="AP49" s="7">
        <v>568</v>
      </c>
      <c r="AQ49" s="7">
        <v>396</v>
      </c>
      <c r="AR49" s="7">
        <v>112</v>
      </c>
      <c r="AS49" s="9">
        <v>1426</v>
      </c>
      <c r="AT49" s="9">
        <v>411</v>
      </c>
      <c r="AU49" s="9">
        <v>2118</v>
      </c>
      <c r="AV49" s="9">
        <v>281</v>
      </c>
      <c r="AW49" s="9">
        <v>727</v>
      </c>
      <c r="AX49" s="5"/>
      <c r="AY49" s="5"/>
      <c r="AZ49" s="5"/>
      <c r="BA49" s="5"/>
      <c r="BB49" s="5"/>
    </row>
    <row r="50" spans="1:54" x14ac:dyDescent="0.2">
      <c r="A50" s="68">
        <v>44392</v>
      </c>
      <c r="B50" s="7">
        <v>49</v>
      </c>
      <c r="C50" s="7">
        <v>77</v>
      </c>
      <c r="D50" s="7">
        <v>107</v>
      </c>
      <c r="E50" s="7">
        <v>757</v>
      </c>
      <c r="F50" s="7">
        <v>27</v>
      </c>
      <c r="G50" s="7">
        <v>479</v>
      </c>
      <c r="H50" s="7">
        <v>0</v>
      </c>
      <c r="I50" s="7">
        <v>124</v>
      </c>
      <c r="J50" s="7">
        <v>2102</v>
      </c>
      <c r="K50" s="7">
        <v>602</v>
      </c>
      <c r="L50" s="7">
        <v>140</v>
      </c>
      <c r="M50" s="7">
        <v>1</v>
      </c>
      <c r="N50" s="7">
        <v>1609</v>
      </c>
      <c r="O50" s="7">
        <v>3</v>
      </c>
      <c r="P50" s="7">
        <v>320</v>
      </c>
      <c r="Q50" s="7">
        <v>43</v>
      </c>
      <c r="R50" s="7">
        <v>851</v>
      </c>
      <c r="S50" s="7">
        <v>0</v>
      </c>
      <c r="T50" s="7">
        <v>605</v>
      </c>
      <c r="U50" s="7">
        <v>3097</v>
      </c>
      <c r="V50" s="7">
        <v>292</v>
      </c>
      <c r="W50" s="7">
        <v>786</v>
      </c>
      <c r="X50" s="7">
        <v>522</v>
      </c>
      <c r="Y50" s="7">
        <v>827</v>
      </c>
      <c r="Z50" s="7">
        <v>62</v>
      </c>
      <c r="AA50" s="7">
        <v>101</v>
      </c>
      <c r="AB50" s="7">
        <v>213</v>
      </c>
      <c r="AC50" s="7">
        <v>485</v>
      </c>
      <c r="AD50" s="7">
        <v>661</v>
      </c>
      <c r="AE50" s="7">
        <v>368</v>
      </c>
      <c r="AF50" s="7">
        <v>188</v>
      </c>
      <c r="AG50" s="7">
        <v>126</v>
      </c>
      <c r="AH50" s="7">
        <v>79</v>
      </c>
      <c r="AI50" s="7">
        <v>160</v>
      </c>
      <c r="AJ50" s="7">
        <v>741</v>
      </c>
      <c r="AK50" s="7">
        <v>2532</v>
      </c>
      <c r="AL50" s="7">
        <v>464</v>
      </c>
      <c r="AM50" s="7">
        <v>93</v>
      </c>
      <c r="AN50" s="7">
        <v>2029</v>
      </c>
      <c r="AO50" s="7">
        <v>965</v>
      </c>
      <c r="AP50" s="7">
        <v>556</v>
      </c>
      <c r="AQ50" s="7">
        <v>470</v>
      </c>
      <c r="AR50" s="7">
        <v>591</v>
      </c>
      <c r="AS50" s="9">
        <v>215</v>
      </c>
      <c r="AT50" s="9">
        <v>1689</v>
      </c>
      <c r="AU50" s="9">
        <v>2327</v>
      </c>
      <c r="AV50" s="9">
        <v>215</v>
      </c>
      <c r="AW50" s="9">
        <v>775</v>
      </c>
      <c r="AX50" s="5"/>
      <c r="AY50" s="5"/>
      <c r="AZ50" s="5"/>
      <c r="BA50" s="5"/>
      <c r="BB50" s="5"/>
    </row>
    <row r="51" spans="1:54" x14ac:dyDescent="0.2">
      <c r="A51" s="68">
        <v>44393</v>
      </c>
      <c r="B51" s="7">
        <v>35</v>
      </c>
      <c r="C51" s="7">
        <v>111</v>
      </c>
      <c r="D51" s="7">
        <v>1143</v>
      </c>
      <c r="E51" s="7">
        <v>358</v>
      </c>
      <c r="F51" s="7">
        <v>0</v>
      </c>
      <c r="G51" s="7">
        <v>42</v>
      </c>
      <c r="H51" s="7">
        <v>0</v>
      </c>
      <c r="I51" s="7">
        <v>5</v>
      </c>
      <c r="J51" s="7">
        <v>2025</v>
      </c>
      <c r="K51" s="7">
        <v>399</v>
      </c>
      <c r="L51" s="7">
        <v>116</v>
      </c>
      <c r="M51" s="7">
        <v>0</v>
      </c>
      <c r="N51" s="7">
        <v>3298</v>
      </c>
      <c r="O51" s="7">
        <v>3</v>
      </c>
      <c r="P51" s="7">
        <v>48</v>
      </c>
      <c r="Q51" s="7">
        <v>40</v>
      </c>
      <c r="R51" s="7">
        <v>248</v>
      </c>
      <c r="S51" s="7">
        <v>1</v>
      </c>
      <c r="T51" s="7">
        <v>164</v>
      </c>
      <c r="U51" s="7">
        <v>1843</v>
      </c>
      <c r="V51" s="7">
        <v>0</v>
      </c>
      <c r="W51" s="7">
        <v>781</v>
      </c>
      <c r="X51" s="7">
        <v>420</v>
      </c>
      <c r="Y51" s="7">
        <v>134</v>
      </c>
      <c r="Z51" s="7">
        <v>598</v>
      </c>
      <c r="AA51" s="7">
        <v>410</v>
      </c>
      <c r="AB51" s="7">
        <v>123</v>
      </c>
      <c r="AC51" s="7">
        <v>2201</v>
      </c>
      <c r="AD51" s="7">
        <v>321</v>
      </c>
      <c r="AE51" s="7">
        <v>244</v>
      </c>
      <c r="AF51" s="7">
        <v>128</v>
      </c>
      <c r="AG51" s="7">
        <v>236</v>
      </c>
      <c r="AH51" s="7">
        <v>54</v>
      </c>
      <c r="AI51" s="7">
        <v>0</v>
      </c>
      <c r="AJ51" s="7">
        <v>70</v>
      </c>
      <c r="AK51" s="7">
        <v>2067</v>
      </c>
      <c r="AL51" s="7">
        <v>278</v>
      </c>
      <c r="AM51" s="7">
        <v>396</v>
      </c>
      <c r="AN51" s="7">
        <v>1323</v>
      </c>
      <c r="AO51" s="7">
        <v>1274</v>
      </c>
      <c r="AP51" s="7">
        <v>211</v>
      </c>
      <c r="AQ51" s="7">
        <v>1431</v>
      </c>
      <c r="AR51" s="7">
        <v>478</v>
      </c>
      <c r="AS51" s="9">
        <v>806</v>
      </c>
      <c r="AT51" s="9">
        <v>629</v>
      </c>
      <c r="AU51" s="9">
        <v>2477</v>
      </c>
      <c r="AV51" s="9">
        <v>611</v>
      </c>
      <c r="AW51" s="9">
        <v>237</v>
      </c>
      <c r="AX51" s="5"/>
      <c r="AY51" s="5"/>
      <c r="AZ51" s="5"/>
      <c r="BA51" s="5"/>
      <c r="BB51" s="5"/>
    </row>
    <row r="52" spans="1:54" x14ac:dyDescent="0.2">
      <c r="A52" s="68">
        <v>44394</v>
      </c>
      <c r="B52" s="7">
        <v>51</v>
      </c>
      <c r="C52" s="7">
        <v>844</v>
      </c>
      <c r="D52" s="7">
        <v>1018</v>
      </c>
      <c r="E52" s="7">
        <v>218</v>
      </c>
      <c r="F52" s="7">
        <v>11</v>
      </c>
      <c r="G52" s="7">
        <v>166</v>
      </c>
      <c r="H52" s="7">
        <v>0</v>
      </c>
      <c r="I52" s="7">
        <v>1777</v>
      </c>
      <c r="J52" s="7">
        <v>1462</v>
      </c>
      <c r="K52" s="7">
        <v>847</v>
      </c>
      <c r="L52" s="7">
        <v>110</v>
      </c>
      <c r="M52" s="7">
        <v>31</v>
      </c>
      <c r="N52" s="7">
        <v>10</v>
      </c>
      <c r="O52" s="7">
        <v>267</v>
      </c>
      <c r="P52" s="7">
        <v>53</v>
      </c>
      <c r="Q52" s="7">
        <v>0</v>
      </c>
      <c r="R52" s="7">
        <v>2223</v>
      </c>
      <c r="S52" s="7">
        <v>18</v>
      </c>
      <c r="T52" s="7">
        <v>834</v>
      </c>
      <c r="U52" s="7">
        <v>2228</v>
      </c>
      <c r="V52" s="7">
        <v>86</v>
      </c>
      <c r="W52" s="7">
        <v>1207</v>
      </c>
      <c r="X52" s="7">
        <v>255</v>
      </c>
      <c r="Y52" s="7">
        <v>39</v>
      </c>
      <c r="Z52" s="7">
        <v>1230</v>
      </c>
      <c r="AA52" s="7">
        <v>771</v>
      </c>
      <c r="AB52" s="7">
        <v>410</v>
      </c>
      <c r="AC52" s="7">
        <v>621</v>
      </c>
      <c r="AD52" s="7">
        <v>516</v>
      </c>
      <c r="AE52" s="7">
        <v>54</v>
      </c>
      <c r="AF52" s="7">
        <v>1626</v>
      </c>
      <c r="AG52" s="7">
        <v>299</v>
      </c>
      <c r="AH52" s="7">
        <v>0</v>
      </c>
      <c r="AI52" s="7">
        <v>10</v>
      </c>
      <c r="AJ52" s="7">
        <v>17</v>
      </c>
      <c r="AK52" s="7">
        <v>2576</v>
      </c>
      <c r="AL52" s="7">
        <v>977</v>
      </c>
      <c r="AM52" s="7">
        <v>194</v>
      </c>
      <c r="AN52" s="7">
        <v>685</v>
      </c>
      <c r="AO52" s="7">
        <v>641</v>
      </c>
      <c r="AP52" s="7">
        <v>540</v>
      </c>
      <c r="AQ52" s="7">
        <v>1143</v>
      </c>
      <c r="AR52" s="7">
        <v>330</v>
      </c>
      <c r="AS52" s="9">
        <v>395</v>
      </c>
      <c r="AT52" s="9">
        <v>1251</v>
      </c>
      <c r="AU52" s="9">
        <v>1133</v>
      </c>
      <c r="AV52" s="9">
        <v>634</v>
      </c>
      <c r="AW52" s="9">
        <v>674</v>
      </c>
      <c r="AX52" s="5"/>
      <c r="AY52" s="5"/>
      <c r="AZ52" s="5"/>
      <c r="BA52" s="5"/>
      <c r="BB52" s="5"/>
    </row>
    <row r="53" spans="1:54" x14ac:dyDescent="0.2">
      <c r="A53" s="68">
        <v>44395</v>
      </c>
      <c r="B53" s="7">
        <v>420</v>
      </c>
      <c r="C53" s="7">
        <v>155</v>
      </c>
      <c r="D53" s="7">
        <v>535</v>
      </c>
      <c r="E53" s="7">
        <v>23</v>
      </c>
      <c r="F53" s="7">
        <v>366</v>
      </c>
      <c r="G53" s="7">
        <v>139</v>
      </c>
      <c r="H53" s="7">
        <v>6</v>
      </c>
      <c r="I53" s="7">
        <v>1382</v>
      </c>
      <c r="J53" s="7">
        <v>17</v>
      </c>
      <c r="K53" s="7">
        <v>121</v>
      </c>
      <c r="L53" s="7">
        <v>131</v>
      </c>
      <c r="M53" s="7">
        <v>223</v>
      </c>
      <c r="N53" s="7">
        <v>0</v>
      </c>
      <c r="O53" s="7">
        <v>670</v>
      </c>
      <c r="P53" s="7">
        <v>340</v>
      </c>
      <c r="Q53" s="7">
        <v>5</v>
      </c>
      <c r="R53" s="7">
        <v>2008</v>
      </c>
      <c r="S53" s="7">
        <v>48</v>
      </c>
      <c r="T53" s="7">
        <v>1007</v>
      </c>
      <c r="U53" s="7">
        <v>1136</v>
      </c>
      <c r="V53" s="7">
        <v>23</v>
      </c>
      <c r="W53" s="7">
        <v>758</v>
      </c>
      <c r="X53" s="7">
        <v>129</v>
      </c>
      <c r="Y53" s="7">
        <v>12</v>
      </c>
      <c r="Z53" s="7">
        <v>1358</v>
      </c>
      <c r="AA53" s="7">
        <v>60</v>
      </c>
      <c r="AB53" s="7">
        <v>740</v>
      </c>
      <c r="AC53" s="7">
        <v>467</v>
      </c>
      <c r="AD53" s="7">
        <v>406</v>
      </c>
      <c r="AE53" s="7">
        <v>355</v>
      </c>
      <c r="AF53" s="7">
        <v>1717</v>
      </c>
      <c r="AG53" s="7">
        <v>174</v>
      </c>
      <c r="AH53" s="7">
        <v>494</v>
      </c>
      <c r="AI53" s="7">
        <v>0</v>
      </c>
      <c r="AJ53" s="7">
        <v>267</v>
      </c>
      <c r="AK53" s="7">
        <v>3039</v>
      </c>
      <c r="AL53" s="7">
        <v>485</v>
      </c>
      <c r="AM53" s="7">
        <v>715</v>
      </c>
      <c r="AN53" s="7">
        <v>1043</v>
      </c>
      <c r="AO53" s="7">
        <v>710</v>
      </c>
      <c r="AP53" s="7">
        <v>806</v>
      </c>
      <c r="AQ53" s="7">
        <v>1675</v>
      </c>
      <c r="AR53" s="7">
        <v>59</v>
      </c>
      <c r="AS53" s="9">
        <v>1376</v>
      </c>
      <c r="AT53" s="9">
        <v>1509</v>
      </c>
      <c r="AU53" s="9">
        <v>1713</v>
      </c>
      <c r="AV53" s="9">
        <v>549</v>
      </c>
      <c r="AW53" s="9">
        <v>476</v>
      </c>
      <c r="AX53" s="5"/>
      <c r="AY53" s="5"/>
      <c r="AZ53" s="5"/>
      <c r="BA53" s="5"/>
      <c r="BB53" s="5"/>
    </row>
    <row r="54" spans="1:54" x14ac:dyDescent="0.2">
      <c r="A54" s="68">
        <v>44396</v>
      </c>
      <c r="B54" s="7">
        <v>45</v>
      </c>
      <c r="C54" s="7">
        <v>23</v>
      </c>
      <c r="D54" s="7">
        <v>377</v>
      </c>
      <c r="E54" s="7">
        <v>116</v>
      </c>
      <c r="F54" s="7">
        <v>72</v>
      </c>
      <c r="G54" s="7">
        <v>178</v>
      </c>
      <c r="H54" s="7">
        <v>201</v>
      </c>
      <c r="I54" s="7">
        <v>4067</v>
      </c>
      <c r="J54" s="7">
        <v>2246</v>
      </c>
      <c r="K54" s="7">
        <v>215</v>
      </c>
      <c r="L54" s="7">
        <v>335</v>
      </c>
      <c r="M54" s="7">
        <v>1174</v>
      </c>
      <c r="N54" s="7">
        <v>4591</v>
      </c>
      <c r="O54" s="7">
        <v>572</v>
      </c>
      <c r="P54" s="7">
        <v>344</v>
      </c>
      <c r="Q54" s="7">
        <v>0</v>
      </c>
      <c r="R54" s="7">
        <v>1279</v>
      </c>
      <c r="S54" s="7">
        <v>169</v>
      </c>
      <c r="T54" s="7">
        <v>2613</v>
      </c>
      <c r="U54" s="7">
        <v>1093</v>
      </c>
      <c r="V54" s="7">
        <v>40</v>
      </c>
      <c r="W54" s="7">
        <v>2252</v>
      </c>
      <c r="X54" s="7">
        <v>373</v>
      </c>
      <c r="Y54" s="7">
        <v>0</v>
      </c>
      <c r="Z54" s="7">
        <v>1076</v>
      </c>
      <c r="AA54" s="7">
        <v>604</v>
      </c>
      <c r="AB54" s="7">
        <v>176</v>
      </c>
      <c r="AC54" s="7">
        <v>697</v>
      </c>
      <c r="AD54" s="7">
        <v>784</v>
      </c>
      <c r="AE54" s="7">
        <v>961</v>
      </c>
      <c r="AF54" s="7">
        <v>1340</v>
      </c>
      <c r="AG54" s="7">
        <v>537</v>
      </c>
      <c r="AH54" s="7">
        <v>559</v>
      </c>
      <c r="AI54" s="7">
        <v>12</v>
      </c>
      <c r="AJ54" s="7">
        <v>259</v>
      </c>
      <c r="AK54" s="7">
        <v>3338</v>
      </c>
      <c r="AL54" s="7">
        <v>849</v>
      </c>
      <c r="AM54" s="7">
        <v>298</v>
      </c>
      <c r="AN54" s="7">
        <v>757</v>
      </c>
      <c r="AO54" s="7">
        <v>1959</v>
      </c>
      <c r="AP54" s="7">
        <v>1886</v>
      </c>
      <c r="AQ54" s="7">
        <v>183</v>
      </c>
      <c r="AR54" s="7">
        <v>787</v>
      </c>
      <c r="AS54" s="9">
        <v>108</v>
      </c>
      <c r="AT54" s="9">
        <v>1125</v>
      </c>
      <c r="AU54" s="9">
        <v>705</v>
      </c>
      <c r="AV54" s="9">
        <v>448</v>
      </c>
      <c r="AW54" s="9">
        <v>359</v>
      </c>
      <c r="AX54" s="5"/>
      <c r="AY54" s="5"/>
      <c r="AZ54" s="5"/>
      <c r="BA54" s="5"/>
      <c r="BB54" s="5"/>
    </row>
    <row r="55" spans="1:54" x14ac:dyDescent="0.2">
      <c r="A55" s="68">
        <v>44397</v>
      </c>
      <c r="B55" s="7">
        <v>549</v>
      </c>
      <c r="C55" s="7">
        <v>249</v>
      </c>
      <c r="D55" s="7">
        <v>46</v>
      </c>
      <c r="E55" s="7">
        <v>239</v>
      </c>
      <c r="F55" s="7">
        <v>6</v>
      </c>
      <c r="G55" s="7">
        <v>1111</v>
      </c>
      <c r="H55" s="7">
        <v>122</v>
      </c>
      <c r="I55" s="7">
        <v>1765</v>
      </c>
      <c r="J55" s="7">
        <v>659</v>
      </c>
      <c r="K55" s="7">
        <v>745</v>
      </c>
      <c r="L55" s="7">
        <v>116</v>
      </c>
      <c r="M55" s="7">
        <v>525</v>
      </c>
      <c r="N55" s="7">
        <v>1408</v>
      </c>
      <c r="O55" s="7">
        <v>1070</v>
      </c>
      <c r="P55" s="7">
        <v>36</v>
      </c>
      <c r="Q55" s="7">
        <v>0</v>
      </c>
      <c r="R55" s="7">
        <v>560</v>
      </c>
      <c r="S55" s="7">
        <v>168</v>
      </c>
      <c r="T55" s="7">
        <v>845</v>
      </c>
      <c r="U55" s="7">
        <v>142</v>
      </c>
      <c r="V55" s="7">
        <v>22</v>
      </c>
      <c r="W55" s="7">
        <v>819</v>
      </c>
      <c r="X55" s="7">
        <v>1716</v>
      </c>
      <c r="Y55" s="7">
        <v>0</v>
      </c>
      <c r="Z55" s="7">
        <v>1324</v>
      </c>
      <c r="AA55" s="7">
        <v>131</v>
      </c>
      <c r="AB55" s="7">
        <v>242</v>
      </c>
      <c r="AC55" s="7">
        <v>1247</v>
      </c>
      <c r="AD55" s="7">
        <v>1148</v>
      </c>
      <c r="AE55" s="7">
        <v>41</v>
      </c>
      <c r="AF55" s="7">
        <v>211</v>
      </c>
      <c r="AG55" s="7">
        <v>550</v>
      </c>
      <c r="AH55" s="7">
        <v>215</v>
      </c>
      <c r="AI55" s="7">
        <v>46</v>
      </c>
      <c r="AJ55" s="7">
        <v>181</v>
      </c>
      <c r="AK55" s="7">
        <v>2959</v>
      </c>
      <c r="AL55" s="7">
        <v>1137</v>
      </c>
      <c r="AM55" s="7">
        <v>516</v>
      </c>
      <c r="AN55" s="7">
        <v>784</v>
      </c>
      <c r="AO55" s="7">
        <v>837</v>
      </c>
      <c r="AP55" s="7">
        <v>842</v>
      </c>
      <c r="AQ55" s="7">
        <v>332</v>
      </c>
      <c r="AR55" s="7">
        <v>855</v>
      </c>
      <c r="AS55" s="9">
        <v>378</v>
      </c>
      <c r="AT55" s="9">
        <v>1411</v>
      </c>
      <c r="AU55" s="9">
        <v>2106</v>
      </c>
      <c r="AV55" s="9">
        <v>415</v>
      </c>
      <c r="AW55" s="9">
        <v>326</v>
      </c>
      <c r="AX55" s="5"/>
      <c r="AY55" s="5"/>
      <c r="AZ55" s="5"/>
      <c r="BA55" s="5"/>
      <c r="BB55" s="5"/>
    </row>
    <row r="56" spans="1:54" x14ac:dyDescent="0.2">
      <c r="A56" s="68">
        <v>44398</v>
      </c>
      <c r="B56" s="7">
        <v>63</v>
      </c>
      <c r="C56" s="7">
        <v>551</v>
      </c>
      <c r="D56" s="7">
        <v>1179</v>
      </c>
      <c r="E56" s="7">
        <v>519</v>
      </c>
      <c r="F56" s="7">
        <v>0</v>
      </c>
      <c r="G56" s="7">
        <v>45</v>
      </c>
      <c r="H56" s="7">
        <v>70</v>
      </c>
      <c r="I56" s="7">
        <v>1779</v>
      </c>
      <c r="J56" s="7">
        <v>65</v>
      </c>
      <c r="K56" s="7">
        <v>282</v>
      </c>
      <c r="L56" s="7">
        <v>26</v>
      </c>
      <c r="M56" s="7">
        <v>179</v>
      </c>
      <c r="N56" s="7">
        <v>806</v>
      </c>
      <c r="O56" s="7">
        <v>695</v>
      </c>
      <c r="P56" s="7">
        <v>123</v>
      </c>
      <c r="Q56" s="7">
        <v>0</v>
      </c>
      <c r="R56" s="7">
        <v>703</v>
      </c>
      <c r="S56" s="7">
        <v>106</v>
      </c>
      <c r="T56" s="7">
        <v>1604</v>
      </c>
      <c r="U56" s="7">
        <v>28</v>
      </c>
      <c r="V56" s="7">
        <v>37</v>
      </c>
      <c r="W56" s="7">
        <v>286</v>
      </c>
      <c r="X56" s="7">
        <v>765</v>
      </c>
      <c r="Y56" s="7">
        <v>15</v>
      </c>
      <c r="Z56" s="7">
        <v>1585</v>
      </c>
      <c r="AA56" s="7">
        <v>1127</v>
      </c>
      <c r="AB56" s="7">
        <v>325</v>
      </c>
      <c r="AC56" s="7">
        <v>565</v>
      </c>
      <c r="AD56" s="7">
        <v>480</v>
      </c>
      <c r="AE56" s="7">
        <v>313</v>
      </c>
      <c r="AF56" s="7">
        <v>2320</v>
      </c>
      <c r="AG56" s="7">
        <v>326</v>
      </c>
      <c r="AH56" s="7">
        <v>740</v>
      </c>
      <c r="AI56" s="7">
        <v>34</v>
      </c>
      <c r="AJ56" s="7">
        <v>179</v>
      </c>
      <c r="AK56" s="7">
        <v>1645</v>
      </c>
      <c r="AL56" s="7">
        <v>937</v>
      </c>
      <c r="AM56" s="7">
        <v>519</v>
      </c>
      <c r="AN56" s="7">
        <v>1067</v>
      </c>
      <c r="AO56" s="7">
        <v>791</v>
      </c>
      <c r="AP56" s="7">
        <v>128</v>
      </c>
      <c r="AQ56" s="7">
        <v>113</v>
      </c>
      <c r="AR56" s="7">
        <v>671</v>
      </c>
      <c r="AS56" s="9">
        <v>702</v>
      </c>
      <c r="AT56" s="9">
        <v>876</v>
      </c>
      <c r="AU56" s="9">
        <v>608</v>
      </c>
      <c r="AV56" s="9">
        <v>159</v>
      </c>
      <c r="AW56" s="9">
        <v>400</v>
      </c>
      <c r="AX56" s="5"/>
      <c r="AY56" s="5"/>
      <c r="AZ56" s="5"/>
      <c r="BA56" s="5"/>
      <c r="BB56" s="5"/>
    </row>
    <row r="57" spans="1:54" x14ac:dyDescent="0.2">
      <c r="A57" s="68">
        <v>44399</v>
      </c>
      <c r="B57" s="7">
        <v>609</v>
      </c>
      <c r="C57" s="7">
        <v>299</v>
      </c>
      <c r="D57" s="7">
        <v>81</v>
      </c>
      <c r="E57" s="7">
        <v>63</v>
      </c>
      <c r="F57" s="7">
        <v>40</v>
      </c>
      <c r="G57" s="7">
        <v>491</v>
      </c>
      <c r="H57" s="7">
        <v>91</v>
      </c>
      <c r="I57" s="7">
        <v>1041</v>
      </c>
      <c r="J57" s="7">
        <v>45</v>
      </c>
      <c r="K57" s="7">
        <v>1009</v>
      </c>
      <c r="L57" s="7">
        <v>237</v>
      </c>
      <c r="M57" s="7">
        <v>335</v>
      </c>
      <c r="N57" s="7">
        <v>1588</v>
      </c>
      <c r="O57" s="7">
        <v>931</v>
      </c>
      <c r="P57" s="7">
        <v>37</v>
      </c>
      <c r="Q57" s="7">
        <v>0</v>
      </c>
      <c r="R57" s="7">
        <v>0</v>
      </c>
      <c r="S57" s="7">
        <v>164</v>
      </c>
      <c r="T57" s="7">
        <v>1059</v>
      </c>
      <c r="U57" s="7">
        <v>3</v>
      </c>
      <c r="V57" s="7">
        <v>34</v>
      </c>
      <c r="W57" s="7">
        <v>431</v>
      </c>
      <c r="X57" s="7">
        <v>1720</v>
      </c>
      <c r="Y57" s="7">
        <v>46</v>
      </c>
      <c r="Z57" s="7">
        <v>19</v>
      </c>
      <c r="AA57" s="7">
        <v>1269</v>
      </c>
      <c r="AB57" s="7">
        <v>165</v>
      </c>
      <c r="AC57" s="7">
        <v>1001</v>
      </c>
      <c r="AD57" s="7">
        <v>1597</v>
      </c>
      <c r="AE57" s="7">
        <v>619</v>
      </c>
      <c r="AF57" s="7">
        <v>1463</v>
      </c>
      <c r="AG57" s="7">
        <v>0</v>
      </c>
      <c r="AH57" s="7">
        <v>203</v>
      </c>
      <c r="AI57" s="7">
        <v>0</v>
      </c>
      <c r="AJ57" s="7">
        <v>206</v>
      </c>
      <c r="AK57" s="7">
        <v>2549</v>
      </c>
      <c r="AL57" s="7">
        <v>564</v>
      </c>
      <c r="AM57" s="7">
        <v>1471</v>
      </c>
      <c r="AN57" s="7">
        <v>1331</v>
      </c>
      <c r="AO57" s="7">
        <v>814</v>
      </c>
      <c r="AP57" s="7">
        <v>148</v>
      </c>
      <c r="AQ57" s="7">
        <v>199</v>
      </c>
      <c r="AR57" s="7">
        <v>263</v>
      </c>
      <c r="AS57" s="9">
        <v>504</v>
      </c>
      <c r="AT57" s="9">
        <v>995</v>
      </c>
      <c r="AU57" s="9">
        <v>1410</v>
      </c>
      <c r="AV57" s="9">
        <v>152</v>
      </c>
      <c r="AW57" s="9">
        <v>262</v>
      </c>
      <c r="AX57" s="5"/>
      <c r="AY57" s="5"/>
      <c r="AZ57" s="5"/>
      <c r="BA57" s="5"/>
      <c r="BB57" s="5"/>
    </row>
    <row r="58" spans="1:54" x14ac:dyDescent="0.2">
      <c r="A58" s="68">
        <v>44400</v>
      </c>
      <c r="B58" s="7">
        <v>249</v>
      </c>
      <c r="C58" s="7">
        <v>168</v>
      </c>
      <c r="D58" s="7">
        <v>13</v>
      </c>
      <c r="E58" s="7">
        <v>1416</v>
      </c>
      <c r="F58" s="7">
        <v>270</v>
      </c>
      <c r="G58" s="7">
        <v>83</v>
      </c>
      <c r="H58" s="7">
        <v>52</v>
      </c>
      <c r="I58" s="7">
        <v>636</v>
      </c>
      <c r="J58" s="7">
        <v>39</v>
      </c>
      <c r="K58" s="7">
        <v>327</v>
      </c>
      <c r="L58" s="7">
        <v>417</v>
      </c>
      <c r="M58" s="7">
        <v>50</v>
      </c>
      <c r="N58" s="7">
        <v>532</v>
      </c>
      <c r="O58" s="7">
        <v>588</v>
      </c>
      <c r="P58" s="7">
        <v>0</v>
      </c>
      <c r="Q58" s="7">
        <v>0</v>
      </c>
      <c r="R58" s="7">
        <v>0</v>
      </c>
      <c r="S58" s="7">
        <v>50</v>
      </c>
      <c r="T58" s="7">
        <v>3048</v>
      </c>
      <c r="U58" s="7">
        <v>0</v>
      </c>
      <c r="V58" s="7">
        <v>54</v>
      </c>
      <c r="W58" s="7">
        <v>608</v>
      </c>
      <c r="X58" s="7">
        <v>1812</v>
      </c>
      <c r="Y58" s="7">
        <v>145</v>
      </c>
      <c r="Z58" s="7">
        <v>10</v>
      </c>
      <c r="AA58" s="7">
        <v>40</v>
      </c>
      <c r="AB58" s="7">
        <v>139</v>
      </c>
      <c r="AC58" s="7">
        <v>9</v>
      </c>
      <c r="AD58" s="7">
        <v>152</v>
      </c>
      <c r="AE58" s="7">
        <v>85</v>
      </c>
      <c r="AF58" s="7">
        <v>972</v>
      </c>
      <c r="AG58" s="7">
        <v>0</v>
      </c>
      <c r="AH58" s="7">
        <v>0</v>
      </c>
      <c r="AI58" s="7">
        <v>87</v>
      </c>
      <c r="AJ58" s="7">
        <v>308</v>
      </c>
      <c r="AK58" s="7">
        <v>1777</v>
      </c>
      <c r="AL58" s="7">
        <v>702</v>
      </c>
      <c r="AM58" s="7">
        <v>859</v>
      </c>
      <c r="AN58" s="7">
        <v>825</v>
      </c>
      <c r="AO58" s="7">
        <v>937</v>
      </c>
      <c r="AP58" s="7">
        <v>201</v>
      </c>
      <c r="AQ58" s="7">
        <v>1595</v>
      </c>
      <c r="AR58" s="7">
        <v>195</v>
      </c>
      <c r="AS58" s="9">
        <v>1055</v>
      </c>
      <c r="AT58" s="9">
        <v>431</v>
      </c>
      <c r="AU58" s="9">
        <v>1913</v>
      </c>
      <c r="AV58" s="9">
        <v>317</v>
      </c>
      <c r="AW58" s="9">
        <v>337</v>
      </c>
      <c r="AX58" s="5"/>
      <c r="AY58" s="5"/>
      <c r="AZ58" s="5"/>
      <c r="BA58" s="5"/>
      <c r="BB58" s="5"/>
    </row>
    <row r="59" spans="1:54" x14ac:dyDescent="0.2">
      <c r="A59" s="68">
        <v>44401</v>
      </c>
      <c r="B59" s="7">
        <v>302</v>
      </c>
      <c r="C59" s="7">
        <v>247</v>
      </c>
      <c r="D59" s="7">
        <v>547</v>
      </c>
      <c r="E59" s="7">
        <v>239</v>
      </c>
      <c r="F59" s="7">
        <v>52</v>
      </c>
      <c r="G59" s="7">
        <v>8</v>
      </c>
      <c r="H59" s="7">
        <v>27</v>
      </c>
      <c r="I59" s="7">
        <v>30</v>
      </c>
      <c r="J59" s="7">
        <v>103</v>
      </c>
      <c r="K59" s="7">
        <v>1194</v>
      </c>
      <c r="L59" s="7">
        <v>258</v>
      </c>
      <c r="M59" s="7">
        <v>29</v>
      </c>
      <c r="N59" s="7">
        <v>1879</v>
      </c>
      <c r="O59" s="7">
        <v>1603</v>
      </c>
      <c r="P59" s="7">
        <v>53</v>
      </c>
      <c r="Q59" s="7">
        <v>0</v>
      </c>
      <c r="R59" s="7">
        <v>0</v>
      </c>
      <c r="S59" s="7">
        <v>30</v>
      </c>
      <c r="T59" s="7">
        <v>3402</v>
      </c>
      <c r="U59" s="7">
        <v>27</v>
      </c>
      <c r="V59" s="7">
        <v>4</v>
      </c>
      <c r="W59" s="7">
        <v>441</v>
      </c>
      <c r="X59" s="7">
        <v>1100</v>
      </c>
      <c r="Y59" s="7">
        <v>1129</v>
      </c>
      <c r="Z59" s="7">
        <v>251</v>
      </c>
      <c r="AA59" s="7">
        <v>693</v>
      </c>
      <c r="AB59" s="7">
        <v>132</v>
      </c>
      <c r="AC59" s="7">
        <v>542</v>
      </c>
      <c r="AD59" s="7">
        <v>69</v>
      </c>
      <c r="AE59" s="7">
        <v>354</v>
      </c>
      <c r="AF59" s="7">
        <v>400</v>
      </c>
      <c r="AG59" s="7">
        <v>438</v>
      </c>
      <c r="AH59" s="7">
        <v>501</v>
      </c>
      <c r="AI59" s="7">
        <v>0</v>
      </c>
      <c r="AJ59" s="7">
        <v>155</v>
      </c>
      <c r="AK59" s="7">
        <v>1212</v>
      </c>
      <c r="AL59" s="7">
        <v>562</v>
      </c>
      <c r="AM59" s="7">
        <v>630</v>
      </c>
      <c r="AN59" s="7">
        <v>529</v>
      </c>
      <c r="AO59" s="7">
        <v>1537</v>
      </c>
      <c r="AP59" s="7">
        <v>244</v>
      </c>
      <c r="AQ59" s="7">
        <v>788</v>
      </c>
      <c r="AR59" s="7">
        <v>96</v>
      </c>
      <c r="AS59" s="9">
        <v>1233</v>
      </c>
      <c r="AT59" s="9">
        <v>706</v>
      </c>
      <c r="AU59" s="9">
        <v>3096</v>
      </c>
      <c r="AV59" s="9">
        <v>0</v>
      </c>
      <c r="AW59" s="9">
        <v>431</v>
      </c>
      <c r="AX59" s="5"/>
      <c r="AY59" s="5"/>
      <c r="AZ59" s="5"/>
      <c r="BA59" s="5"/>
      <c r="BB59" s="5"/>
    </row>
    <row r="60" spans="1:54" x14ac:dyDescent="0.2">
      <c r="A60" s="68">
        <v>44402</v>
      </c>
      <c r="B60" s="7">
        <v>656</v>
      </c>
      <c r="C60" s="7">
        <v>919</v>
      </c>
      <c r="D60" s="7">
        <v>200</v>
      </c>
      <c r="E60" s="7">
        <v>103</v>
      </c>
      <c r="F60" s="7">
        <v>794</v>
      </c>
      <c r="G60" s="7">
        <v>451</v>
      </c>
      <c r="H60" s="7">
        <v>177</v>
      </c>
      <c r="I60" s="7">
        <v>193</v>
      </c>
      <c r="J60" s="7">
        <v>336</v>
      </c>
      <c r="K60" s="7">
        <v>473</v>
      </c>
      <c r="L60" s="7">
        <v>55</v>
      </c>
      <c r="M60" s="7">
        <v>503</v>
      </c>
      <c r="N60" s="7">
        <v>3062</v>
      </c>
      <c r="O60" s="7">
        <v>731</v>
      </c>
      <c r="P60" s="7">
        <v>1</v>
      </c>
      <c r="Q60" s="7">
        <v>2</v>
      </c>
      <c r="R60" s="7">
        <v>0</v>
      </c>
      <c r="S60" s="7">
        <v>193</v>
      </c>
      <c r="T60" s="7">
        <v>4218</v>
      </c>
      <c r="U60" s="7">
        <v>67</v>
      </c>
      <c r="V60" s="7">
        <v>923</v>
      </c>
      <c r="W60" s="7">
        <v>197</v>
      </c>
      <c r="X60" s="7">
        <v>446</v>
      </c>
      <c r="Y60" s="7">
        <v>54</v>
      </c>
      <c r="Z60" s="7">
        <v>13</v>
      </c>
      <c r="AA60" s="7">
        <v>887</v>
      </c>
      <c r="AB60" s="7">
        <v>73</v>
      </c>
      <c r="AC60" s="7">
        <v>146</v>
      </c>
      <c r="AD60" s="7">
        <v>0</v>
      </c>
      <c r="AE60" s="7">
        <v>770</v>
      </c>
      <c r="AF60" s="7">
        <v>1903</v>
      </c>
      <c r="AG60" s="7">
        <v>1381</v>
      </c>
      <c r="AH60" s="7">
        <v>279</v>
      </c>
      <c r="AI60" s="7">
        <v>13</v>
      </c>
      <c r="AJ60" s="7">
        <v>249</v>
      </c>
      <c r="AK60" s="7">
        <v>1798</v>
      </c>
      <c r="AL60" s="7">
        <v>527</v>
      </c>
      <c r="AM60" s="7">
        <v>273</v>
      </c>
      <c r="AN60" s="7">
        <v>470</v>
      </c>
      <c r="AO60" s="7">
        <v>657</v>
      </c>
      <c r="AP60" s="7">
        <v>78</v>
      </c>
      <c r="AQ60" s="7">
        <v>1690</v>
      </c>
      <c r="AR60" s="7">
        <v>13</v>
      </c>
      <c r="AS60" s="9">
        <v>167</v>
      </c>
      <c r="AT60" s="9">
        <v>514</v>
      </c>
      <c r="AU60" s="9">
        <v>2618</v>
      </c>
      <c r="AV60" s="9">
        <v>182</v>
      </c>
      <c r="AW60" s="9">
        <v>406</v>
      </c>
      <c r="AX60" s="5"/>
      <c r="AY60" s="5"/>
      <c r="AZ60" s="5"/>
      <c r="BA60" s="5"/>
      <c r="BB60" s="5"/>
    </row>
    <row r="61" spans="1:54" x14ac:dyDescent="0.2">
      <c r="A61" s="68">
        <v>44403</v>
      </c>
      <c r="B61" s="7">
        <v>652</v>
      </c>
      <c r="C61" s="7">
        <v>48</v>
      </c>
      <c r="D61" s="7">
        <v>583</v>
      </c>
      <c r="E61" s="7">
        <v>97</v>
      </c>
      <c r="F61" s="7">
        <v>10</v>
      </c>
      <c r="G61" s="7">
        <v>25</v>
      </c>
      <c r="H61" s="7">
        <v>329</v>
      </c>
      <c r="I61" s="7">
        <v>432</v>
      </c>
      <c r="J61" s="7">
        <v>453</v>
      </c>
      <c r="K61" s="7">
        <v>545</v>
      </c>
      <c r="L61" s="7">
        <v>5</v>
      </c>
      <c r="M61" s="7">
        <v>0</v>
      </c>
      <c r="N61" s="7">
        <v>1127</v>
      </c>
      <c r="O61" s="7">
        <v>1328</v>
      </c>
      <c r="P61" s="7">
        <v>92</v>
      </c>
      <c r="Q61" s="7">
        <v>18</v>
      </c>
      <c r="R61" s="7">
        <v>0</v>
      </c>
      <c r="S61" s="7">
        <v>75</v>
      </c>
      <c r="T61" s="7">
        <v>1368</v>
      </c>
      <c r="U61" s="7">
        <v>250</v>
      </c>
      <c r="V61" s="7">
        <v>1246</v>
      </c>
      <c r="W61" s="7">
        <v>334</v>
      </c>
      <c r="X61" s="7">
        <v>959</v>
      </c>
      <c r="Y61" s="7">
        <v>53</v>
      </c>
      <c r="Z61" s="7">
        <v>61</v>
      </c>
      <c r="AA61" s="7">
        <v>1039</v>
      </c>
      <c r="AB61" s="7">
        <v>177</v>
      </c>
      <c r="AC61" s="7">
        <v>61</v>
      </c>
      <c r="AD61" s="7">
        <v>0</v>
      </c>
      <c r="AE61" s="7">
        <v>421</v>
      </c>
      <c r="AF61" s="7">
        <v>2165</v>
      </c>
      <c r="AG61" s="7">
        <v>514</v>
      </c>
      <c r="AH61" s="7">
        <v>62</v>
      </c>
      <c r="AI61" s="7">
        <v>18</v>
      </c>
      <c r="AJ61" s="7">
        <v>6</v>
      </c>
      <c r="AK61" s="7">
        <v>1520</v>
      </c>
      <c r="AL61" s="7">
        <v>146</v>
      </c>
      <c r="AM61" s="7">
        <v>232</v>
      </c>
      <c r="AN61" s="7">
        <v>792</v>
      </c>
      <c r="AO61" s="7">
        <v>1265</v>
      </c>
      <c r="AP61" s="7">
        <v>2</v>
      </c>
      <c r="AQ61" s="7">
        <v>2183</v>
      </c>
      <c r="AR61" s="7">
        <v>141</v>
      </c>
      <c r="AS61" s="9">
        <v>796</v>
      </c>
      <c r="AT61" s="9">
        <v>325</v>
      </c>
      <c r="AU61" s="9">
        <v>1815</v>
      </c>
      <c r="AV61" s="9">
        <v>604</v>
      </c>
      <c r="AW61" s="9">
        <v>415</v>
      </c>
      <c r="AX61" s="5"/>
      <c r="AY61" s="5"/>
      <c r="AZ61" s="5"/>
      <c r="BA61" s="5"/>
      <c r="BB61" s="5"/>
    </row>
    <row r="62" spans="1:54" x14ac:dyDescent="0.2">
      <c r="A62" s="68">
        <v>44404</v>
      </c>
      <c r="B62" s="7">
        <v>89</v>
      </c>
      <c r="C62" s="7">
        <v>374</v>
      </c>
      <c r="D62" s="7">
        <v>647</v>
      </c>
      <c r="E62" s="7">
        <v>74</v>
      </c>
      <c r="F62" s="7">
        <v>121</v>
      </c>
      <c r="G62" s="7">
        <v>72</v>
      </c>
      <c r="H62" s="7">
        <v>64</v>
      </c>
      <c r="I62" s="7">
        <v>0</v>
      </c>
      <c r="J62" s="7">
        <v>1166</v>
      </c>
      <c r="K62" s="7">
        <v>300</v>
      </c>
      <c r="L62" s="7">
        <v>204</v>
      </c>
      <c r="M62" s="7">
        <v>1240</v>
      </c>
      <c r="N62" s="7">
        <v>1436</v>
      </c>
      <c r="O62" s="7">
        <v>670</v>
      </c>
      <c r="P62" s="7">
        <v>28</v>
      </c>
      <c r="Q62" s="7">
        <v>0</v>
      </c>
      <c r="R62" s="7">
        <v>0</v>
      </c>
      <c r="S62" s="7">
        <v>153</v>
      </c>
      <c r="T62" s="7">
        <v>2314</v>
      </c>
      <c r="U62" s="7">
        <v>1431</v>
      </c>
      <c r="V62" s="7">
        <v>514</v>
      </c>
      <c r="W62" s="7">
        <v>1201</v>
      </c>
      <c r="X62" s="7">
        <v>3404</v>
      </c>
      <c r="Y62" s="7">
        <v>17</v>
      </c>
      <c r="Z62" s="7">
        <v>38</v>
      </c>
      <c r="AA62" s="7">
        <v>1466</v>
      </c>
      <c r="AB62" s="7">
        <v>58</v>
      </c>
      <c r="AC62" s="7">
        <v>573</v>
      </c>
      <c r="AD62" s="7">
        <v>508</v>
      </c>
      <c r="AE62" s="7">
        <v>288</v>
      </c>
      <c r="AF62" s="7">
        <v>1267</v>
      </c>
      <c r="AG62" s="7">
        <v>65</v>
      </c>
      <c r="AH62" s="7">
        <v>1128</v>
      </c>
      <c r="AI62" s="7">
        <v>132</v>
      </c>
      <c r="AJ62" s="7">
        <v>256</v>
      </c>
      <c r="AK62" s="7">
        <v>616</v>
      </c>
      <c r="AL62" s="7">
        <v>624</v>
      </c>
      <c r="AM62" s="7">
        <v>547</v>
      </c>
      <c r="AN62" s="7">
        <v>1019</v>
      </c>
      <c r="AO62" s="7">
        <v>770</v>
      </c>
      <c r="AP62" s="7">
        <v>41</v>
      </c>
      <c r="AQ62" s="7">
        <v>559</v>
      </c>
      <c r="AR62" s="7">
        <v>1018</v>
      </c>
      <c r="AS62" s="9">
        <v>1197</v>
      </c>
      <c r="AT62" s="9">
        <v>472</v>
      </c>
      <c r="AU62" s="9">
        <v>3216</v>
      </c>
      <c r="AV62" s="9">
        <v>93</v>
      </c>
      <c r="AW62" s="9">
        <v>320</v>
      </c>
      <c r="AX62" s="5"/>
      <c r="AY62" s="5"/>
      <c r="AZ62" s="5"/>
      <c r="BA62" s="5"/>
      <c r="BB62" s="5"/>
    </row>
    <row r="63" spans="1:54" x14ac:dyDescent="0.2">
      <c r="A63" s="68">
        <v>44405</v>
      </c>
      <c r="B63" s="7">
        <v>0</v>
      </c>
      <c r="C63" s="7">
        <v>414</v>
      </c>
      <c r="D63" s="7">
        <v>616</v>
      </c>
      <c r="E63" s="7">
        <v>95</v>
      </c>
      <c r="F63" s="7">
        <v>143</v>
      </c>
      <c r="G63" s="7">
        <v>563</v>
      </c>
      <c r="H63" s="7">
        <v>14</v>
      </c>
      <c r="I63" s="7">
        <v>16</v>
      </c>
      <c r="J63" s="7">
        <v>1926</v>
      </c>
      <c r="K63" s="7">
        <v>300</v>
      </c>
      <c r="L63" s="7">
        <v>10</v>
      </c>
      <c r="M63" s="7">
        <v>0</v>
      </c>
      <c r="N63" s="7">
        <v>0</v>
      </c>
      <c r="O63" s="7">
        <v>160</v>
      </c>
      <c r="P63" s="7">
        <v>192</v>
      </c>
      <c r="Q63" s="7">
        <v>1</v>
      </c>
      <c r="R63" s="7">
        <v>1</v>
      </c>
      <c r="S63" s="7">
        <v>253</v>
      </c>
      <c r="T63" s="7">
        <v>1460</v>
      </c>
      <c r="U63" s="7">
        <v>602</v>
      </c>
      <c r="V63" s="7">
        <v>123</v>
      </c>
      <c r="W63" s="7">
        <v>138</v>
      </c>
      <c r="X63" s="7">
        <v>479</v>
      </c>
      <c r="Y63" s="7">
        <v>505</v>
      </c>
      <c r="Z63" s="7">
        <v>42</v>
      </c>
      <c r="AA63" s="7">
        <v>788</v>
      </c>
      <c r="AB63" s="7">
        <v>55</v>
      </c>
      <c r="AC63" s="7">
        <v>1732</v>
      </c>
      <c r="AD63" s="7">
        <v>127</v>
      </c>
      <c r="AE63" s="7">
        <v>1040</v>
      </c>
      <c r="AF63" s="7">
        <v>1110</v>
      </c>
      <c r="AG63" s="7">
        <v>110</v>
      </c>
      <c r="AH63" s="7">
        <v>232</v>
      </c>
      <c r="AI63" s="7">
        <v>178</v>
      </c>
      <c r="AJ63" s="7">
        <v>243</v>
      </c>
      <c r="AK63" s="7">
        <v>990</v>
      </c>
      <c r="AL63" s="7">
        <v>1161</v>
      </c>
      <c r="AM63" s="7">
        <v>306</v>
      </c>
      <c r="AN63" s="7">
        <v>1463</v>
      </c>
      <c r="AO63" s="7">
        <v>495</v>
      </c>
      <c r="AP63" s="7">
        <v>125</v>
      </c>
      <c r="AQ63" s="7">
        <v>838</v>
      </c>
      <c r="AR63" s="7">
        <v>580</v>
      </c>
      <c r="AS63" s="9">
        <v>1119</v>
      </c>
      <c r="AT63" s="9">
        <v>794</v>
      </c>
      <c r="AU63" s="9">
        <v>1541</v>
      </c>
      <c r="AV63" s="9">
        <v>899</v>
      </c>
      <c r="AW63" s="9">
        <v>650</v>
      </c>
      <c r="AX63" s="5"/>
      <c r="AY63" s="5"/>
      <c r="AZ63" s="5"/>
      <c r="BA63" s="5"/>
      <c r="BB63" s="5"/>
    </row>
    <row r="64" spans="1:54" x14ac:dyDescent="0.2">
      <c r="A64" s="68">
        <v>44406</v>
      </c>
      <c r="B64" s="7">
        <v>182</v>
      </c>
      <c r="C64" s="7">
        <v>503</v>
      </c>
      <c r="D64" s="7">
        <v>2</v>
      </c>
      <c r="E64" s="7">
        <v>71</v>
      </c>
      <c r="F64" s="7">
        <v>854</v>
      </c>
      <c r="G64" s="7">
        <v>1702</v>
      </c>
      <c r="H64" s="7">
        <v>0</v>
      </c>
      <c r="I64" s="7">
        <v>3</v>
      </c>
      <c r="J64" s="7">
        <v>605</v>
      </c>
      <c r="K64" s="7">
        <v>300</v>
      </c>
      <c r="L64" s="7">
        <v>53</v>
      </c>
      <c r="M64" s="7">
        <v>0</v>
      </c>
      <c r="N64" s="7">
        <v>1714</v>
      </c>
      <c r="O64" s="7">
        <v>0</v>
      </c>
      <c r="P64" s="7">
        <v>134</v>
      </c>
      <c r="Q64" s="7">
        <v>5</v>
      </c>
      <c r="R64" s="7">
        <v>0</v>
      </c>
      <c r="S64" s="7">
        <v>881</v>
      </c>
      <c r="T64" s="7">
        <v>0</v>
      </c>
      <c r="U64" s="7">
        <v>256</v>
      </c>
      <c r="V64" s="7">
        <v>336</v>
      </c>
      <c r="W64" s="7">
        <v>257</v>
      </c>
      <c r="X64" s="7">
        <v>4</v>
      </c>
      <c r="Y64" s="7">
        <v>434</v>
      </c>
      <c r="Z64" s="7">
        <v>97</v>
      </c>
      <c r="AA64" s="7">
        <v>2138</v>
      </c>
      <c r="AB64" s="7">
        <v>81</v>
      </c>
      <c r="AC64" s="7">
        <v>1510</v>
      </c>
      <c r="AD64" s="7">
        <v>669</v>
      </c>
      <c r="AE64" s="7">
        <v>546</v>
      </c>
      <c r="AF64" s="7">
        <v>4</v>
      </c>
      <c r="AG64" s="7">
        <v>74</v>
      </c>
      <c r="AH64" s="7">
        <v>376</v>
      </c>
      <c r="AI64" s="7">
        <v>145</v>
      </c>
      <c r="AJ64" s="7">
        <v>20</v>
      </c>
      <c r="AK64" s="7">
        <v>230</v>
      </c>
      <c r="AL64" s="7">
        <v>954</v>
      </c>
      <c r="AM64" s="7">
        <v>501</v>
      </c>
      <c r="AN64" s="7">
        <v>1150</v>
      </c>
      <c r="AO64" s="7">
        <v>561</v>
      </c>
      <c r="AP64" s="7">
        <v>474</v>
      </c>
      <c r="AQ64" s="7">
        <v>859</v>
      </c>
      <c r="AR64" s="7">
        <v>641</v>
      </c>
      <c r="AS64" s="9">
        <v>1393</v>
      </c>
      <c r="AT64" s="9">
        <v>491</v>
      </c>
      <c r="AU64" s="9">
        <v>1615</v>
      </c>
      <c r="AV64" s="9">
        <v>1307</v>
      </c>
      <c r="AW64" s="9">
        <v>762</v>
      </c>
      <c r="AX64" s="5"/>
      <c r="AY64" s="5"/>
      <c r="AZ64" s="5"/>
      <c r="BA64" s="5"/>
      <c r="BB64" s="5"/>
    </row>
    <row r="65" spans="1:54" x14ac:dyDescent="0.2">
      <c r="A65" s="68">
        <v>44407</v>
      </c>
      <c r="B65" s="7">
        <v>125</v>
      </c>
      <c r="C65" s="7">
        <v>197</v>
      </c>
      <c r="D65" s="7">
        <v>1</v>
      </c>
      <c r="E65" s="7">
        <v>2797</v>
      </c>
      <c r="F65" s="7">
        <v>16</v>
      </c>
      <c r="G65" s="7">
        <v>3</v>
      </c>
      <c r="H65" s="7">
        <v>100</v>
      </c>
      <c r="I65" s="7">
        <v>10</v>
      </c>
      <c r="J65" s="7">
        <v>284</v>
      </c>
      <c r="K65" s="7">
        <v>300</v>
      </c>
      <c r="L65" s="7">
        <v>48</v>
      </c>
      <c r="M65" s="7">
        <v>0</v>
      </c>
      <c r="N65" s="7">
        <v>1532</v>
      </c>
      <c r="O65" s="7">
        <v>174</v>
      </c>
      <c r="P65" s="7">
        <v>321</v>
      </c>
      <c r="Q65" s="7">
        <v>0</v>
      </c>
      <c r="R65" s="7">
        <v>0</v>
      </c>
      <c r="S65" s="7">
        <v>384</v>
      </c>
      <c r="T65" s="7">
        <v>0</v>
      </c>
      <c r="U65" s="7">
        <v>0</v>
      </c>
      <c r="V65" s="7">
        <v>353</v>
      </c>
      <c r="W65" s="7">
        <v>140</v>
      </c>
      <c r="X65" s="7">
        <v>0</v>
      </c>
      <c r="Y65" s="7">
        <v>424</v>
      </c>
      <c r="Z65" s="7">
        <v>1704</v>
      </c>
      <c r="AA65" s="7">
        <v>1971</v>
      </c>
      <c r="AB65" s="7">
        <v>18</v>
      </c>
      <c r="AC65" s="7">
        <v>775</v>
      </c>
      <c r="AD65" s="7">
        <v>754</v>
      </c>
      <c r="AE65" s="7">
        <v>429</v>
      </c>
      <c r="AF65" s="7">
        <v>0</v>
      </c>
      <c r="AG65" s="7">
        <v>658</v>
      </c>
      <c r="AH65" s="7">
        <v>230</v>
      </c>
      <c r="AI65" s="7">
        <v>91</v>
      </c>
      <c r="AJ65" s="7">
        <v>424</v>
      </c>
      <c r="AK65" s="7">
        <v>41</v>
      </c>
      <c r="AL65" s="7">
        <v>506</v>
      </c>
      <c r="AM65" s="7">
        <v>976</v>
      </c>
      <c r="AN65" s="7">
        <v>839</v>
      </c>
      <c r="AO65" s="7">
        <v>280</v>
      </c>
      <c r="AP65" s="7">
        <v>207</v>
      </c>
      <c r="AQ65" s="7">
        <v>1082</v>
      </c>
      <c r="AR65" s="7">
        <v>16</v>
      </c>
      <c r="AS65" s="9">
        <v>654</v>
      </c>
      <c r="AT65" s="9">
        <v>342</v>
      </c>
      <c r="AU65" s="9">
        <v>2306</v>
      </c>
      <c r="AV65" s="9">
        <v>755</v>
      </c>
      <c r="AW65" s="9">
        <v>153</v>
      </c>
      <c r="AX65" s="5"/>
      <c r="AY65" s="5"/>
      <c r="AZ65" s="5"/>
      <c r="BA65" s="5"/>
      <c r="BB65" s="5"/>
    </row>
    <row r="66" spans="1:54" x14ac:dyDescent="0.2">
      <c r="A66" s="68">
        <v>44408</v>
      </c>
      <c r="B66" s="7">
        <v>0</v>
      </c>
      <c r="C66" s="7">
        <v>275</v>
      </c>
      <c r="D66" s="7">
        <v>3</v>
      </c>
      <c r="E66" s="7">
        <v>499</v>
      </c>
      <c r="F66" s="7">
        <v>31</v>
      </c>
      <c r="G66" s="7">
        <v>0</v>
      </c>
      <c r="H66" s="7">
        <v>0</v>
      </c>
      <c r="I66" s="7">
        <v>1050</v>
      </c>
      <c r="J66" s="7">
        <v>143</v>
      </c>
      <c r="K66" s="7">
        <v>300</v>
      </c>
      <c r="L66" s="7">
        <v>0</v>
      </c>
      <c r="M66" s="7">
        <v>0</v>
      </c>
      <c r="N66" s="7">
        <v>664</v>
      </c>
      <c r="O66" s="7">
        <v>121</v>
      </c>
      <c r="P66" s="7">
        <v>17</v>
      </c>
      <c r="Q66" s="7">
        <v>0</v>
      </c>
      <c r="R66" s="7">
        <v>0</v>
      </c>
      <c r="S66" s="7">
        <v>623</v>
      </c>
      <c r="T66" s="7">
        <v>138</v>
      </c>
      <c r="U66" s="7">
        <v>0</v>
      </c>
      <c r="V66" s="7">
        <v>446</v>
      </c>
      <c r="W66" s="7">
        <v>40</v>
      </c>
      <c r="X66" s="7">
        <v>44</v>
      </c>
      <c r="Y66" s="7">
        <v>261</v>
      </c>
      <c r="Z66" s="7">
        <v>97</v>
      </c>
      <c r="AA66" s="7">
        <v>3007</v>
      </c>
      <c r="AB66" s="7">
        <v>30</v>
      </c>
      <c r="AC66" s="7">
        <v>1283</v>
      </c>
      <c r="AD66" s="7">
        <v>985</v>
      </c>
      <c r="AE66" s="7">
        <v>506</v>
      </c>
      <c r="AF66" s="7">
        <v>56</v>
      </c>
      <c r="AG66" s="7">
        <v>508</v>
      </c>
      <c r="AH66" s="7">
        <v>40</v>
      </c>
      <c r="AI66" s="7">
        <v>47</v>
      </c>
      <c r="AJ66" s="7">
        <v>210</v>
      </c>
      <c r="AK66" s="7">
        <v>6</v>
      </c>
      <c r="AL66" s="7">
        <v>426</v>
      </c>
      <c r="AM66" s="7">
        <v>1537</v>
      </c>
      <c r="AN66" s="7">
        <v>1414</v>
      </c>
      <c r="AO66" s="7">
        <v>1042</v>
      </c>
      <c r="AP66" s="7">
        <v>834</v>
      </c>
      <c r="AQ66" s="7">
        <v>1190</v>
      </c>
      <c r="AR66" s="7">
        <v>-1</v>
      </c>
      <c r="AS66" s="9">
        <v>1282</v>
      </c>
      <c r="AT66" s="9">
        <v>682</v>
      </c>
      <c r="AU66" s="9">
        <v>3923</v>
      </c>
      <c r="AV66" s="9">
        <v>379</v>
      </c>
      <c r="AW66" s="9">
        <v>67</v>
      </c>
      <c r="AX66" s="5"/>
      <c r="AY66" s="5"/>
      <c r="AZ66" s="5"/>
      <c r="BA66" s="5"/>
      <c r="BB66" s="5"/>
    </row>
    <row r="67" spans="1:54" x14ac:dyDescent="0.2">
      <c r="A67" s="68">
        <v>44409</v>
      </c>
      <c r="B67" s="7">
        <v>186</v>
      </c>
      <c r="C67" s="7">
        <v>980</v>
      </c>
      <c r="D67" s="7">
        <v>4</v>
      </c>
      <c r="E67" s="7">
        <v>192</v>
      </c>
      <c r="F67" s="7">
        <v>573</v>
      </c>
      <c r="G67" s="7">
        <v>0</v>
      </c>
      <c r="H67" s="7">
        <v>377</v>
      </c>
      <c r="I67" s="7">
        <v>754</v>
      </c>
      <c r="J67" s="7">
        <v>31</v>
      </c>
      <c r="K67" s="7">
        <v>300</v>
      </c>
      <c r="L67" s="7">
        <v>0</v>
      </c>
      <c r="M67" s="7">
        <v>2</v>
      </c>
      <c r="N67" s="7">
        <v>1356</v>
      </c>
      <c r="O67" s="7">
        <v>126</v>
      </c>
      <c r="P67" s="7">
        <v>12</v>
      </c>
      <c r="Q67" s="7">
        <v>8</v>
      </c>
      <c r="R67" s="7">
        <v>0</v>
      </c>
      <c r="S67" s="7">
        <v>1060</v>
      </c>
      <c r="T67" s="7">
        <v>784</v>
      </c>
      <c r="U67" s="7">
        <v>25</v>
      </c>
      <c r="V67" s="7">
        <v>58</v>
      </c>
      <c r="W67" s="7">
        <v>153</v>
      </c>
      <c r="X67" s="7">
        <v>772</v>
      </c>
      <c r="Y67" s="7">
        <v>27</v>
      </c>
      <c r="Z67" s="7">
        <v>303</v>
      </c>
      <c r="AA67" s="7">
        <v>492</v>
      </c>
      <c r="AB67" s="7">
        <v>37</v>
      </c>
      <c r="AC67" s="7">
        <v>207</v>
      </c>
      <c r="AD67" s="7">
        <v>522</v>
      </c>
      <c r="AE67" s="7">
        <v>54</v>
      </c>
      <c r="AF67" s="7">
        <v>418</v>
      </c>
      <c r="AG67" s="7">
        <v>489</v>
      </c>
      <c r="AH67" s="7">
        <v>0</v>
      </c>
      <c r="AI67" s="7">
        <v>74</v>
      </c>
      <c r="AJ67" s="7">
        <v>562</v>
      </c>
      <c r="AK67" s="7">
        <v>639</v>
      </c>
      <c r="AL67" s="7">
        <v>43</v>
      </c>
      <c r="AM67" s="7">
        <v>831</v>
      </c>
      <c r="AN67" s="7">
        <v>719</v>
      </c>
      <c r="AO67" s="7">
        <v>11</v>
      </c>
      <c r="AP67" s="7">
        <v>203</v>
      </c>
      <c r="AQ67" s="7">
        <v>1653</v>
      </c>
      <c r="AR67" s="7">
        <v>680</v>
      </c>
      <c r="AS67" s="9">
        <v>104</v>
      </c>
      <c r="AT67" s="9">
        <v>936</v>
      </c>
      <c r="AU67" s="9">
        <v>2555</v>
      </c>
      <c r="AV67" s="9">
        <v>89</v>
      </c>
      <c r="AW67" s="9">
        <v>189</v>
      </c>
      <c r="AX67" s="5"/>
      <c r="AY67" s="5"/>
      <c r="AZ67" s="5"/>
      <c r="BA67" s="5"/>
      <c r="BB67" s="5"/>
    </row>
    <row r="68" spans="1:54" x14ac:dyDescent="0.2">
      <c r="A68" s="68">
        <v>44410</v>
      </c>
      <c r="B68" s="7">
        <v>432</v>
      </c>
      <c r="C68" s="7">
        <v>27</v>
      </c>
      <c r="D68" s="7">
        <v>661</v>
      </c>
      <c r="E68" s="7">
        <v>86</v>
      </c>
      <c r="F68" s="7">
        <v>45</v>
      </c>
      <c r="G68" s="7">
        <v>0</v>
      </c>
      <c r="H68" s="7">
        <v>65</v>
      </c>
      <c r="I68" s="7">
        <v>0</v>
      </c>
      <c r="J68" s="7">
        <v>350</v>
      </c>
      <c r="K68" s="7">
        <v>300</v>
      </c>
      <c r="L68" s="7">
        <v>6</v>
      </c>
      <c r="M68" s="7">
        <v>341</v>
      </c>
      <c r="N68" s="7">
        <v>1081</v>
      </c>
      <c r="O68" s="7">
        <v>156</v>
      </c>
      <c r="P68" s="7">
        <v>136</v>
      </c>
      <c r="Q68" s="7">
        <v>10</v>
      </c>
      <c r="R68" s="7">
        <v>0</v>
      </c>
      <c r="S68" s="7">
        <v>58</v>
      </c>
      <c r="T68" s="7">
        <v>193</v>
      </c>
      <c r="U68" s="7">
        <v>571</v>
      </c>
      <c r="V68" s="7">
        <v>918</v>
      </c>
      <c r="W68" s="7">
        <v>721</v>
      </c>
      <c r="X68" s="7">
        <v>328</v>
      </c>
      <c r="Y68" s="7">
        <v>730</v>
      </c>
      <c r="Z68" s="7">
        <v>284</v>
      </c>
      <c r="AA68" s="7">
        <v>2127</v>
      </c>
      <c r="AB68" s="7">
        <v>39</v>
      </c>
      <c r="AC68" s="7">
        <v>892</v>
      </c>
      <c r="AD68" s="7">
        <v>749</v>
      </c>
      <c r="AE68" s="7">
        <v>480</v>
      </c>
      <c r="AF68" s="7">
        <v>378</v>
      </c>
      <c r="AG68" s="7">
        <v>173</v>
      </c>
      <c r="AH68" s="7">
        <v>62</v>
      </c>
      <c r="AI68" s="7">
        <v>1</v>
      </c>
      <c r="AJ68" s="7">
        <v>512</v>
      </c>
      <c r="AK68" s="7">
        <v>516</v>
      </c>
      <c r="AL68" s="7">
        <v>201</v>
      </c>
      <c r="AM68" s="7">
        <v>789</v>
      </c>
      <c r="AN68" s="7">
        <v>586</v>
      </c>
      <c r="AO68" s="7">
        <v>47</v>
      </c>
      <c r="AP68" s="7">
        <v>224</v>
      </c>
      <c r="AQ68" s="7">
        <v>1485</v>
      </c>
      <c r="AR68" s="7">
        <v>265</v>
      </c>
      <c r="AS68" s="9">
        <v>695</v>
      </c>
      <c r="AT68" s="9">
        <v>670</v>
      </c>
      <c r="AU68" s="9">
        <v>1924</v>
      </c>
      <c r="AV68" s="9">
        <v>277</v>
      </c>
      <c r="AW68" s="9">
        <v>16</v>
      </c>
      <c r="AX68" s="5"/>
      <c r="AY68" s="5"/>
      <c r="AZ68" s="5"/>
      <c r="BA68" s="5"/>
      <c r="BB68" s="5"/>
    </row>
    <row r="69" spans="1:54" x14ac:dyDescent="0.2">
      <c r="A69" s="68">
        <v>44411</v>
      </c>
      <c r="B69" s="7">
        <v>53</v>
      </c>
      <c r="C69" s="7">
        <v>102</v>
      </c>
      <c r="D69" s="7">
        <v>8</v>
      </c>
      <c r="E69" s="7">
        <v>712</v>
      </c>
      <c r="F69" s="7">
        <v>36</v>
      </c>
      <c r="G69" s="7">
        <v>0</v>
      </c>
      <c r="H69" s="7">
        <v>0</v>
      </c>
      <c r="I69" s="7">
        <v>0</v>
      </c>
      <c r="J69" s="7">
        <v>0</v>
      </c>
      <c r="K69" s="7">
        <v>300</v>
      </c>
      <c r="L69" s="7">
        <v>47</v>
      </c>
      <c r="M69" s="7">
        <v>477</v>
      </c>
      <c r="N69" s="7">
        <v>298</v>
      </c>
      <c r="O69" s="7">
        <v>352</v>
      </c>
      <c r="P69" s="7">
        <v>0</v>
      </c>
      <c r="Q69" s="7">
        <v>1</v>
      </c>
      <c r="R69" s="7">
        <v>0</v>
      </c>
      <c r="S69" s="7">
        <v>58</v>
      </c>
      <c r="T69" s="7">
        <v>225</v>
      </c>
      <c r="U69" s="7">
        <v>119</v>
      </c>
      <c r="V69" s="7">
        <v>0</v>
      </c>
      <c r="W69" s="7">
        <v>774</v>
      </c>
      <c r="X69" s="7">
        <v>0</v>
      </c>
      <c r="Y69" s="7">
        <v>566</v>
      </c>
      <c r="Z69" s="7">
        <v>199</v>
      </c>
      <c r="AA69" s="7">
        <v>66</v>
      </c>
      <c r="AB69" s="7">
        <v>70</v>
      </c>
      <c r="AC69" s="7">
        <v>942</v>
      </c>
      <c r="AD69" s="7">
        <v>403</v>
      </c>
      <c r="AE69" s="7">
        <v>26</v>
      </c>
      <c r="AF69" s="7">
        <v>142</v>
      </c>
      <c r="AG69" s="7">
        <v>464</v>
      </c>
      <c r="AH69" s="7">
        <v>995</v>
      </c>
      <c r="AI69" s="7">
        <v>31</v>
      </c>
      <c r="AJ69" s="7">
        <v>193</v>
      </c>
      <c r="AK69" s="7">
        <v>497</v>
      </c>
      <c r="AL69" s="7">
        <v>437</v>
      </c>
      <c r="AM69" s="7">
        <v>300</v>
      </c>
      <c r="AN69" s="7">
        <v>449</v>
      </c>
      <c r="AO69" s="7">
        <v>521</v>
      </c>
      <c r="AP69" s="7">
        <v>0</v>
      </c>
      <c r="AQ69" s="7">
        <v>1297</v>
      </c>
      <c r="AR69" s="7">
        <v>548</v>
      </c>
      <c r="AS69" s="9">
        <v>665</v>
      </c>
      <c r="AT69" s="9">
        <v>471</v>
      </c>
      <c r="AU69" s="9">
        <v>1332</v>
      </c>
      <c r="AV69" s="9">
        <v>711</v>
      </c>
      <c r="AW69" s="9">
        <v>433</v>
      </c>
      <c r="AX69" s="5"/>
      <c r="AY69" s="5"/>
      <c r="AZ69" s="5"/>
      <c r="BA69" s="5"/>
      <c r="BB69" s="5"/>
    </row>
    <row r="70" spans="1:54" x14ac:dyDescent="0.2">
      <c r="A70" s="68">
        <v>44412</v>
      </c>
      <c r="B70" s="7">
        <v>305</v>
      </c>
      <c r="C70" s="7">
        <v>0</v>
      </c>
      <c r="D70" s="7">
        <v>0</v>
      </c>
      <c r="E70" s="7">
        <v>251</v>
      </c>
      <c r="F70" s="7">
        <v>507</v>
      </c>
      <c r="G70" s="7">
        <v>10</v>
      </c>
      <c r="H70" s="7">
        <v>255</v>
      </c>
      <c r="I70" s="7">
        <v>0</v>
      </c>
      <c r="J70" s="7">
        <v>0</v>
      </c>
      <c r="K70" s="7">
        <v>300</v>
      </c>
      <c r="L70" s="7">
        <v>165</v>
      </c>
      <c r="M70" s="7">
        <v>729</v>
      </c>
      <c r="N70" s="7">
        <v>2640</v>
      </c>
      <c r="O70" s="7">
        <v>0</v>
      </c>
      <c r="P70" s="7">
        <v>23</v>
      </c>
      <c r="Q70" s="7">
        <v>0</v>
      </c>
      <c r="R70" s="7">
        <v>0</v>
      </c>
      <c r="S70" s="7">
        <v>90</v>
      </c>
      <c r="T70" s="7">
        <v>895</v>
      </c>
      <c r="U70" s="7">
        <v>478</v>
      </c>
      <c r="V70" s="7">
        <v>0</v>
      </c>
      <c r="W70" s="7">
        <v>54</v>
      </c>
      <c r="X70" s="7">
        <v>1600</v>
      </c>
      <c r="Y70" s="7">
        <v>211</v>
      </c>
      <c r="Z70" s="7">
        <v>1800</v>
      </c>
      <c r="AA70" s="7">
        <v>261</v>
      </c>
      <c r="AB70" s="7">
        <v>18</v>
      </c>
      <c r="AC70" s="7">
        <v>872</v>
      </c>
      <c r="AD70" s="7">
        <v>86</v>
      </c>
      <c r="AE70" s="7">
        <v>93</v>
      </c>
      <c r="AF70" s="7">
        <v>1150</v>
      </c>
      <c r="AG70" s="7">
        <v>195</v>
      </c>
      <c r="AH70" s="7">
        <v>1097</v>
      </c>
      <c r="AI70" s="7">
        <v>65</v>
      </c>
      <c r="AJ70" s="7">
        <v>997</v>
      </c>
      <c r="AK70" s="7">
        <v>797</v>
      </c>
      <c r="AL70" s="7">
        <v>547</v>
      </c>
      <c r="AM70" s="7">
        <v>964</v>
      </c>
      <c r="AN70" s="7">
        <v>1377</v>
      </c>
      <c r="AO70" s="7">
        <v>537</v>
      </c>
      <c r="AP70" s="7">
        <v>223</v>
      </c>
      <c r="AQ70" s="7">
        <v>1048</v>
      </c>
      <c r="AR70" s="7">
        <v>1638</v>
      </c>
      <c r="AS70" s="9">
        <v>2266</v>
      </c>
      <c r="AT70" s="9">
        <v>360</v>
      </c>
      <c r="AU70" s="9">
        <v>1767</v>
      </c>
      <c r="AV70" s="9">
        <v>788</v>
      </c>
      <c r="AW70" s="9">
        <v>433</v>
      </c>
      <c r="AX70" s="5"/>
      <c r="AY70" s="5"/>
      <c r="AZ70" s="5"/>
      <c r="BA70" s="5"/>
      <c r="BB70" s="5"/>
    </row>
    <row r="71" spans="1:54" x14ac:dyDescent="0.2">
      <c r="A71" s="68">
        <v>44413</v>
      </c>
      <c r="B71" s="7">
        <v>297</v>
      </c>
      <c r="C71" s="7">
        <v>7</v>
      </c>
      <c r="D71" s="7">
        <v>64</v>
      </c>
      <c r="E71" s="7">
        <v>883</v>
      </c>
      <c r="F71" s="7">
        <v>2</v>
      </c>
      <c r="G71" s="7">
        <v>0</v>
      </c>
      <c r="H71" s="7">
        <v>45</v>
      </c>
      <c r="I71" s="7">
        <v>0</v>
      </c>
      <c r="J71" s="7">
        <v>32</v>
      </c>
      <c r="K71" s="7">
        <v>300</v>
      </c>
      <c r="L71" s="7">
        <v>0</v>
      </c>
      <c r="M71" s="7">
        <v>467</v>
      </c>
      <c r="N71" s="7">
        <v>612</v>
      </c>
      <c r="O71" s="7">
        <v>0</v>
      </c>
      <c r="P71" s="7">
        <v>35</v>
      </c>
      <c r="Q71" s="7">
        <v>0</v>
      </c>
      <c r="R71" s="7">
        <v>8</v>
      </c>
      <c r="S71" s="7">
        <v>47</v>
      </c>
      <c r="T71" s="7">
        <v>926</v>
      </c>
      <c r="U71" s="7">
        <v>143</v>
      </c>
      <c r="V71" s="7">
        <v>13</v>
      </c>
      <c r="W71" s="7">
        <v>5</v>
      </c>
      <c r="X71" s="7">
        <v>469</v>
      </c>
      <c r="Y71" s="7">
        <v>34</v>
      </c>
      <c r="Z71" s="7">
        <v>173</v>
      </c>
      <c r="AA71" s="7">
        <v>2567</v>
      </c>
      <c r="AB71" s="7">
        <v>16</v>
      </c>
      <c r="AC71" s="7">
        <v>189</v>
      </c>
      <c r="AD71" s="7">
        <v>993</v>
      </c>
      <c r="AE71" s="7">
        <v>645</v>
      </c>
      <c r="AF71" s="7">
        <v>330</v>
      </c>
      <c r="AG71" s="7">
        <v>35</v>
      </c>
      <c r="AH71" s="7">
        <v>1384</v>
      </c>
      <c r="AI71" s="7">
        <v>102</v>
      </c>
      <c r="AJ71" s="7">
        <v>134</v>
      </c>
      <c r="AK71" s="7">
        <v>1541</v>
      </c>
      <c r="AL71" s="7">
        <v>447</v>
      </c>
      <c r="AM71" s="7">
        <v>398</v>
      </c>
      <c r="AN71" s="7">
        <v>2154</v>
      </c>
      <c r="AO71" s="7">
        <v>1671</v>
      </c>
      <c r="AP71" s="7">
        <v>55</v>
      </c>
      <c r="AQ71" s="7">
        <v>2111</v>
      </c>
      <c r="AR71" s="9">
        <v>993</v>
      </c>
      <c r="AS71" s="9">
        <v>205</v>
      </c>
      <c r="AT71" s="9">
        <v>396</v>
      </c>
      <c r="AU71" s="9">
        <v>2124</v>
      </c>
      <c r="AV71" s="9">
        <v>220</v>
      </c>
      <c r="AW71" s="9">
        <v>42</v>
      </c>
      <c r="AX71" s="5"/>
      <c r="AY71" s="5"/>
      <c r="AZ71" s="5"/>
      <c r="BA71" s="5"/>
      <c r="BB71" s="5"/>
    </row>
    <row r="72" spans="1:54" x14ac:dyDescent="0.2">
      <c r="A72" s="68">
        <v>44414</v>
      </c>
      <c r="B72" s="7">
        <v>97</v>
      </c>
      <c r="C72" s="7">
        <v>18</v>
      </c>
      <c r="D72" s="7">
        <v>133</v>
      </c>
      <c r="E72" s="7">
        <v>642</v>
      </c>
      <c r="F72" s="7">
        <v>8</v>
      </c>
      <c r="G72" s="7">
        <v>0</v>
      </c>
      <c r="H72" s="7">
        <v>442</v>
      </c>
      <c r="I72" s="7">
        <v>3</v>
      </c>
      <c r="J72" s="7">
        <v>8</v>
      </c>
      <c r="K72" s="7">
        <v>300</v>
      </c>
      <c r="L72" s="7">
        <v>0</v>
      </c>
      <c r="M72" s="7">
        <v>32</v>
      </c>
      <c r="N72" s="7">
        <v>114</v>
      </c>
      <c r="O72" s="7">
        <v>0</v>
      </c>
      <c r="P72" s="7">
        <v>598</v>
      </c>
      <c r="Q72" s="7">
        <v>0</v>
      </c>
      <c r="R72" s="7">
        <v>13</v>
      </c>
      <c r="S72" s="7">
        <v>29</v>
      </c>
      <c r="T72" s="7">
        <v>600</v>
      </c>
      <c r="U72" s="7">
        <v>978</v>
      </c>
      <c r="V72" s="7">
        <v>458</v>
      </c>
      <c r="W72" s="7">
        <v>924</v>
      </c>
      <c r="X72" s="7">
        <v>0</v>
      </c>
      <c r="Y72" s="7">
        <v>28</v>
      </c>
      <c r="Z72" s="7">
        <v>803</v>
      </c>
      <c r="AA72" s="7">
        <v>0</v>
      </c>
      <c r="AB72" s="7">
        <v>29</v>
      </c>
      <c r="AC72" s="7">
        <v>190</v>
      </c>
      <c r="AD72" s="7">
        <v>249</v>
      </c>
      <c r="AE72" s="7">
        <v>321</v>
      </c>
      <c r="AF72" s="7">
        <v>352</v>
      </c>
      <c r="AG72" s="7">
        <v>532</v>
      </c>
      <c r="AH72" s="7">
        <v>1653</v>
      </c>
      <c r="AI72" s="7">
        <v>0</v>
      </c>
      <c r="AJ72" s="7">
        <v>0</v>
      </c>
      <c r="AK72" s="7">
        <v>1839</v>
      </c>
      <c r="AL72" s="7">
        <v>576</v>
      </c>
      <c r="AM72" s="7">
        <v>786</v>
      </c>
      <c r="AN72" s="7">
        <v>1413</v>
      </c>
      <c r="AO72" s="7">
        <v>258</v>
      </c>
      <c r="AP72" s="7">
        <v>686</v>
      </c>
      <c r="AQ72" s="7">
        <v>975</v>
      </c>
      <c r="AR72" s="9">
        <v>785</v>
      </c>
      <c r="AS72" s="9">
        <v>158</v>
      </c>
      <c r="AT72" s="9">
        <v>1146</v>
      </c>
      <c r="AU72" s="9">
        <v>1317</v>
      </c>
      <c r="AV72" s="9">
        <v>549</v>
      </c>
      <c r="AW72" s="9">
        <v>54</v>
      </c>
      <c r="AX72" s="5"/>
      <c r="AY72" s="5"/>
      <c r="AZ72" s="5"/>
      <c r="BA72" s="5"/>
      <c r="BB72" s="5"/>
    </row>
    <row r="73" spans="1:54" x14ac:dyDescent="0.2">
      <c r="A73" s="68">
        <v>44415</v>
      </c>
      <c r="B73" s="7">
        <v>424</v>
      </c>
      <c r="C73" s="7">
        <v>133</v>
      </c>
      <c r="D73" s="7">
        <v>1037</v>
      </c>
      <c r="E73" s="7">
        <v>44</v>
      </c>
      <c r="F73" s="7">
        <v>0</v>
      </c>
      <c r="G73" s="7">
        <v>300</v>
      </c>
      <c r="H73" s="7">
        <v>107</v>
      </c>
      <c r="I73" s="7">
        <v>3</v>
      </c>
      <c r="J73" s="7">
        <v>4</v>
      </c>
      <c r="K73" s="7">
        <v>300</v>
      </c>
      <c r="L73" s="7">
        <v>0</v>
      </c>
      <c r="M73" s="7">
        <v>1448</v>
      </c>
      <c r="N73" s="7">
        <v>476</v>
      </c>
      <c r="O73" s="7">
        <v>0</v>
      </c>
      <c r="P73" s="7">
        <v>63</v>
      </c>
      <c r="Q73" s="7">
        <v>0</v>
      </c>
      <c r="R73" s="7">
        <v>2</v>
      </c>
      <c r="S73" s="7">
        <v>84</v>
      </c>
      <c r="T73" s="7">
        <v>1118</v>
      </c>
      <c r="U73" s="7">
        <v>523</v>
      </c>
      <c r="V73" s="7">
        <v>103</v>
      </c>
      <c r="W73" s="7">
        <v>1081</v>
      </c>
      <c r="X73" s="7">
        <v>3321</v>
      </c>
      <c r="Y73" s="7">
        <v>0</v>
      </c>
      <c r="Z73" s="7">
        <v>511</v>
      </c>
      <c r="AA73" s="7">
        <v>358</v>
      </c>
      <c r="AB73" s="7">
        <v>9</v>
      </c>
      <c r="AC73" s="7">
        <v>36</v>
      </c>
      <c r="AD73" s="7">
        <v>0</v>
      </c>
      <c r="AE73" s="7">
        <v>46</v>
      </c>
      <c r="AF73" s="7">
        <v>84</v>
      </c>
      <c r="AG73" s="7">
        <v>20</v>
      </c>
      <c r="AH73" s="7">
        <v>1563</v>
      </c>
      <c r="AI73" s="7">
        <v>0</v>
      </c>
      <c r="AJ73" s="7">
        <v>71</v>
      </c>
      <c r="AK73" s="7">
        <v>1628</v>
      </c>
      <c r="AL73" s="7">
        <v>325</v>
      </c>
      <c r="AM73" s="7">
        <v>832</v>
      </c>
      <c r="AN73" s="7">
        <v>925</v>
      </c>
      <c r="AO73" s="7">
        <v>1132</v>
      </c>
      <c r="AP73" s="7">
        <v>546</v>
      </c>
      <c r="AQ73" s="7">
        <v>896</v>
      </c>
      <c r="AR73" s="9">
        <v>632</v>
      </c>
      <c r="AS73" s="9">
        <v>624</v>
      </c>
      <c r="AT73" s="9">
        <v>707</v>
      </c>
      <c r="AU73" s="9">
        <v>409</v>
      </c>
      <c r="AV73" s="9">
        <v>635</v>
      </c>
      <c r="AW73" s="9">
        <v>332</v>
      </c>
      <c r="AX73" s="5"/>
      <c r="AY73" s="5"/>
      <c r="AZ73" s="5"/>
      <c r="BA73" s="5"/>
      <c r="BB73" s="5"/>
    </row>
    <row r="74" spans="1:54" x14ac:dyDescent="0.2">
      <c r="A74" s="68">
        <v>44416</v>
      </c>
      <c r="B74" s="7">
        <v>259</v>
      </c>
      <c r="C74" s="7">
        <v>84</v>
      </c>
      <c r="D74" s="7">
        <v>213</v>
      </c>
      <c r="E74" s="7">
        <v>193</v>
      </c>
      <c r="F74" s="7">
        <v>0</v>
      </c>
      <c r="G74" s="7">
        <v>4</v>
      </c>
      <c r="H74" s="7">
        <v>20</v>
      </c>
      <c r="I74" s="7">
        <v>0</v>
      </c>
      <c r="J74" s="7">
        <v>393</v>
      </c>
      <c r="K74" s="7">
        <v>300</v>
      </c>
      <c r="L74" s="7">
        <v>0</v>
      </c>
      <c r="M74" s="7">
        <v>6</v>
      </c>
      <c r="N74" s="7">
        <v>933</v>
      </c>
      <c r="O74" s="7">
        <v>20</v>
      </c>
      <c r="P74" s="7">
        <v>820</v>
      </c>
      <c r="Q74" s="7">
        <v>0</v>
      </c>
      <c r="R74" s="7">
        <v>100</v>
      </c>
      <c r="S74" s="7">
        <v>28</v>
      </c>
      <c r="T74" s="7">
        <v>142</v>
      </c>
      <c r="U74" s="7">
        <v>281</v>
      </c>
      <c r="V74" s="7">
        <v>2095</v>
      </c>
      <c r="W74" s="7">
        <v>20</v>
      </c>
      <c r="X74" s="7">
        <v>923</v>
      </c>
      <c r="Y74" s="7">
        <v>0</v>
      </c>
      <c r="Z74" s="7">
        <v>1463</v>
      </c>
      <c r="AA74" s="7">
        <v>296</v>
      </c>
      <c r="AB74" s="7">
        <v>17</v>
      </c>
      <c r="AC74" s="7">
        <v>578</v>
      </c>
      <c r="AD74" s="7">
        <v>738</v>
      </c>
      <c r="AE74" s="7">
        <v>12</v>
      </c>
      <c r="AF74" s="7">
        <v>167</v>
      </c>
      <c r="AG74" s="7">
        <v>0</v>
      </c>
      <c r="AH74" s="7">
        <v>407</v>
      </c>
      <c r="AI74" s="7">
        <v>9</v>
      </c>
      <c r="AJ74" s="7">
        <v>558</v>
      </c>
      <c r="AK74" s="7">
        <v>1425</v>
      </c>
      <c r="AL74" s="7">
        <v>284</v>
      </c>
      <c r="AM74" s="7">
        <v>503</v>
      </c>
      <c r="AN74" s="7">
        <v>1504</v>
      </c>
      <c r="AO74" s="7">
        <v>2119</v>
      </c>
      <c r="AP74" s="7">
        <v>368</v>
      </c>
      <c r="AQ74" s="7">
        <v>613</v>
      </c>
      <c r="AR74" s="9">
        <v>305</v>
      </c>
      <c r="AS74" s="9">
        <v>241</v>
      </c>
      <c r="AT74" s="9">
        <v>26</v>
      </c>
      <c r="AU74" s="9">
        <v>779</v>
      </c>
      <c r="AV74" s="9">
        <v>686</v>
      </c>
      <c r="AW74" s="9">
        <v>91</v>
      </c>
      <c r="AX74" s="5"/>
      <c r="AY74" s="5"/>
      <c r="AZ74" s="5"/>
      <c r="BA74" s="5"/>
      <c r="BB74" s="5"/>
    </row>
    <row r="75" spans="1:54" x14ac:dyDescent="0.2">
      <c r="A75" s="68">
        <v>44417</v>
      </c>
      <c r="B75" s="7">
        <v>300</v>
      </c>
      <c r="C75" s="7">
        <v>227</v>
      </c>
      <c r="D75" s="7">
        <v>76</v>
      </c>
      <c r="E75" s="7">
        <v>971</v>
      </c>
      <c r="F75" s="7">
        <v>1</v>
      </c>
      <c r="G75" s="7">
        <v>349</v>
      </c>
      <c r="H75" s="7">
        <v>143</v>
      </c>
      <c r="I75" s="7">
        <v>0</v>
      </c>
      <c r="J75" s="7">
        <v>87</v>
      </c>
      <c r="K75" s="7">
        <v>300</v>
      </c>
      <c r="L75" s="7">
        <v>0</v>
      </c>
      <c r="M75" s="7">
        <v>0</v>
      </c>
      <c r="N75" s="7">
        <v>152</v>
      </c>
      <c r="O75" s="7">
        <v>71</v>
      </c>
      <c r="P75" s="7">
        <v>327</v>
      </c>
      <c r="Q75" s="7">
        <v>0</v>
      </c>
      <c r="R75" s="7">
        <v>568</v>
      </c>
      <c r="S75" s="7">
        <v>24</v>
      </c>
      <c r="T75" s="7">
        <v>1034</v>
      </c>
      <c r="U75" s="7">
        <v>0</v>
      </c>
      <c r="V75" s="7">
        <v>125</v>
      </c>
      <c r="W75" s="7">
        <v>28</v>
      </c>
      <c r="X75" s="7">
        <v>3104</v>
      </c>
      <c r="Y75" s="7">
        <v>0</v>
      </c>
      <c r="Z75" s="7">
        <v>87</v>
      </c>
      <c r="AA75" s="7">
        <v>48</v>
      </c>
      <c r="AB75" s="7">
        <v>25</v>
      </c>
      <c r="AC75" s="7">
        <v>420</v>
      </c>
      <c r="AD75" s="7">
        <v>428</v>
      </c>
      <c r="AE75" s="7">
        <v>291</v>
      </c>
      <c r="AF75" s="7">
        <v>1963</v>
      </c>
      <c r="AG75" s="7">
        <v>0</v>
      </c>
      <c r="AH75" s="7">
        <v>128</v>
      </c>
      <c r="AI75" s="7">
        <v>116</v>
      </c>
      <c r="AJ75" s="7">
        <v>680</v>
      </c>
      <c r="AK75" s="7">
        <v>994</v>
      </c>
      <c r="AL75" s="7">
        <v>337</v>
      </c>
      <c r="AM75" s="7">
        <v>475</v>
      </c>
      <c r="AN75" s="7">
        <v>759</v>
      </c>
      <c r="AO75" s="7">
        <v>1193</v>
      </c>
      <c r="AP75" s="7">
        <v>441</v>
      </c>
      <c r="AQ75" s="7">
        <v>1820</v>
      </c>
      <c r="AR75" s="9">
        <v>422</v>
      </c>
      <c r="AS75" s="9">
        <v>636</v>
      </c>
      <c r="AT75" s="9">
        <v>258</v>
      </c>
      <c r="AU75" s="9">
        <v>847</v>
      </c>
      <c r="AV75" s="9">
        <v>303</v>
      </c>
      <c r="AW75" s="9">
        <v>107</v>
      </c>
      <c r="AX75" s="5"/>
      <c r="AY75" s="5"/>
      <c r="AZ75" s="5"/>
      <c r="BA75" s="5"/>
      <c r="BB75" s="5"/>
    </row>
    <row r="76" spans="1:54" x14ac:dyDescent="0.2">
      <c r="A76" s="68">
        <v>44418</v>
      </c>
      <c r="B76" s="7">
        <v>221</v>
      </c>
      <c r="C76" s="7">
        <v>71</v>
      </c>
      <c r="D76" s="7">
        <v>1155</v>
      </c>
      <c r="E76" s="7">
        <v>22</v>
      </c>
      <c r="F76" s="7">
        <v>2</v>
      </c>
      <c r="G76" s="7">
        <v>1001</v>
      </c>
      <c r="H76" s="7">
        <v>317</v>
      </c>
      <c r="I76" s="7">
        <v>0</v>
      </c>
      <c r="J76" s="7">
        <v>321</v>
      </c>
      <c r="K76" s="7">
        <v>300</v>
      </c>
      <c r="L76" s="7">
        <v>33</v>
      </c>
      <c r="M76" s="7">
        <v>30</v>
      </c>
      <c r="N76" s="7">
        <v>9</v>
      </c>
      <c r="O76" s="7">
        <v>3</v>
      </c>
      <c r="P76" s="7">
        <v>161</v>
      </c>
      <c r="Q76" s="7">
        <v>0</v>
      </c>
      <c r="R76" s="7">
        <v>839</v>
      </c>
      <c r="S76" s="7">
        <v>11</v>
      </c>
      <c r="T76" s="7">
        <v>306</v>
      </c>
      <c r="U76" s="7">
        <v>0</v>
      </c>
      <c r="V76" s="7">
        <v>930</v>
      </c>
      <c r="W76" s="7">
        <v>662</v>
      </c>
      <c r="X76" s="7">
        <v>1361</v>
      </c>
      <c r="Y76" s="7">
        <v>9</v>
      </c>
      <c r="Z76" s="7">
        <v>108</v>
      </c>
      <c r="AA76" s="7">
        <v>1272</v>
      </c>
      <c r="AB76" s="7">
        <v>9</v>
      </c>
      <c r="AC76" s="7">
        <v>113</v>
      </c>
      <c r="AD76" s="7">
        <v>135</v>
      </c>
      <c r="AE76" s="7">
        <v>937</v>
      </c>
      <c r="AF76" s="7">
        <v>1286</v>
      </c>
      <c r="AG76" s="7">
        <v>0</v>
      </c>
      <c r="AH76" s="7">
        <v>4</v>
      </c>
      <c r="AI76" s="7">
        <v>33</v>
      </c>
      <c r="AJ76" s="7">
        <v>554</v>
      </c>
      <c r="AK76" s="7">
        <v>2156</v>
      </c>
      <c r="AL76" s="7">
        <v>567</v>
      </c>
      <c r="AM76" s="7">
        <v>569</v>
      </c>
      <c r="AN76" s="7">
        <v>338</v>
      </c>
      <c r="AO76" s="7">
        <v>1354</v>
      </c>
      <c r="AP76" s="7">
        <v>70</v>
      </c>
      <c r="AQ76" s="7">
        <v>2295</v>
      </c>
      <c r="AR76" s="9">
        <v>4</v>
      </c>
      <c r="AS76" s="9">
        <v>711</v>
      </c>
      <c r="AT76" s="9">
        <v>673</v>
      </c>
      <c r="AU76" s="9">
        <v>499</v>
      </c>
      <c r="AV76" s="9">
        <v>237</v>
      </c>
      <c r="AW76" s="9">
        <v>204</v>
      </c>
      <c r="AX76" s="5"/>
      <c r="AY76" s="5"/>
      <c r="AZ76" s="5"/>
      <c r="BA76" s="5"/>
      <c r="BB76" s="5"/>
    </row>
    <row r="77" spans="1:54" x14ac:dyDescent="0.2">
      <c r="A77" s="68">
        <v>44419</v>
      </c>
      <c r="B77" s="7">
        <v>32</v>
      </c>
      <c r="C77" s="7">
        <v>134</v>
      </c>
      <c r="D77" s="7">
        <v>83</v>
      </c>
      <c r="E77" s="7">
        <v>1068</v>
      </c>
      <c r="F77" s="7">
        <v>208</v>
      </c>
      <c r="G77" s="7">
        <v>197</v>
      </c>
      <c r="H77" s="7">
        <v>137</v>
      </c>
      <c r="I77" s="7">
        <v>34</v>
      </c>
      <c r="J77" s="7">
        <v>1211</v>
      </c>
      <c r="K77" s="7">
        <v>300</v>
      </c>
      <c r="L77" s="7">
        <v>142</v>
      </c>
      <c r="M77" s="7">
        <v>7</v>
      </c>
      <c r="N77" s="7">
        <v>1459</v>
      </c>
      <c r="O77" s="7">
        <v>47</v>
      </c>
      <c r="P77" s="7">
        <v>0</v>
      </c>
      <c r="Q77" s="7">
        <v>0</v>
      </c>
      <c r="R77" s="7">
        <v>7</v>
      </c>
      <c r="S77" s="7">
        <v>19</v>
      </c>
      <c r="T77" s="7">
        <v>1140</v>
      </c>
      <c r="U77" s="7">
        <v>0</v>
      </c>
      <c r="V77" s="7">
        <v>720</v>
      </c>
      <c r="W77" s="7">
        <v>183</v>
      </c>
      <c r="X77" s="7">
        <v>3012</v>
      </c>
      <c r="Y77" s="7">
        <v>0</v>
      </c>
      <c r="Z77" s="7">
        <v>81</v>
      </c>
      <c r="AA77" s="7">
        <v>432</v>
      </c>
      <c r="AB77" s="7">
        <v>3</v>
      </c>
      <c r="AC77" s="7">
        <v>786</v>
      </c>
      <c r="AD77" s="7">
        <v>222</v>
      </c>
      <c r="AE77" s="7">
        <v>530</v>
      </c>
      <c r="AF77" s="7">
        <v>638</v>
      </c>
      <c r="AG77" s="7">
        <v>5</v>
      </c>
      <c r="AH77" s="7">
        <v>0</v>
      </c>
      <c r="AI77" s="7">
        <v>0</v>
      </c>
      <c r="AJ77" s="7">
        <v>221</v>
      </c>
      <c r="AK77" s="7">
        <v>1273</v>
      </c>
      <c r="AL77" s="7">
        <v>205</v>
      </c>
      <c r="AM77" s="7">
        <v>628</v>
      </c>
      <c r="AN77" s="7">
        <v>699</v>
      </c>
      <c r="AO77" s="7">
        <v>2294</v>
      </c>
      <c r="AP77" s="7">
        <v>0</v>
      </c>
      <c r="AQ77" s="7">
        <v>140</v>
      </c>
      <c r="AR77" s="9">
        <v>250</v>
      </c>
      <c r="AS77" s="9">
        <v>1547</v>
      </c>
      <c r="AT77" s="9">
        <v>629</v>
      </c>
      <c r="AU77" s="9">
        <v>682</v>
      </c>
      <c r="AV77" s="9">
        <v>953</v>
      </c>
      <c r="AW77" s="9">
        <v>208</v>
      </c>
      <c r="AX77" s="5"/>
      <c r="AY77" s="5"/>
      <c r="AZ77" s="5"/>
      <c r="BA77" s="5"/>
      <c r="BB77" s="5"/>
    </row>
    <row r="78" spans="1:54" x14ac:dyDescent="0.2">
      <c r="A78" s="68">
        <v>44420</v>
      </c>
      <c r="B78" s="7">
        <v>113</v>
      </c>
      <c r="C78" s="7">
        <v>15</v>
      </c>
      <c r="D78" s="7">
        <v>50</v>
      </c>
      <c r="E78" s="7">
        <v>2417</v>
      </c>
      <c r="F78" s="7">
        <v>369</v>
      </c>
      <c r="G78" s="7">
        <v>0</v>
      </c>
      <c r="H78" s="7">
        <v>0</v>
      </c>
      <c r="I78" s="7">
        <v>0</v>
      </c>
      <c r="J78" s="7">
        <v>1104</v>
      </c>
      <c r="K78" s="7">
        <v>300</v>
      </c>
      <c r="L78" s="7">
        <v>554</v>
      </c>
      <c r="M78" s="7">
        <v>34</v>
      </c>
      <c r="N78" s="7">
        <v>133</v>
      </c>
      <c r="O78" s="7">
        <v>38</v>
      </c>
      <c r="P78" s="7">
        <v>0</v>
      </c>
      <c r="Q78" s="7">
        <v>0</v>
      </c>
      <c r="R78" s="7">
        <v>247</v>
      </c>
      <c r="S78" s="7">
        <v>27</v>
      </c>
      <c r="T78" s="7">
        <v>0</v>
      </c>
      <c r="U78" s="7">
        <v>0</v>
      </c>
      <c r="V78" s="7">
        <v>905</v>
      </c>
      <c r="W78" s="7">
        <v>44</v>
      </c>
      <c r="X78" s="7">
        <v>1327</v>
      </c>
      <c r="Y78" s="7">
        <v>0</v>
      </c>
      <c r="Z78" s="7">
        <v>5</v>
      </c>
      <c r="AA78" s="7">
        <v>635</v>
      </c>
      <c r="AB78" s="7">
        <v>21</v>
      </c>
      <c r="AC78" s="7">
        <v>199</v>
      </c>
      <c r="AD78" s="7">
        <v>202</v>
      </c>
      <c r="AE78" s="7">
        <v>399</v>
      </c>
      <c r="AF78" s="7">
        <v>1264</v>
      </c>
      <c r="AG78" s="7">
        <v>0</v>
      </c>
      <c r="AH78" s="7">
        <v>197</v>
      </c>
      <c r="AI78" s="7">
        <v>0</v>
      </c>
      <c r="AJ78" s="7">
        <v>449</v>
      </c>
      <c r="AK78" s="7">
        <v>1465</v>
      </c>
      <c r="AL78" s="7">
        <v>416</v>
      </c>
      <c r="AM78" s="7">
        <v>461</v>
      </c>
      <c r="AN78" s="7">
        <v>854</v>
      </c>
      <c r="AO78" s="7">
        <v>299</v>
      </c>
      <c r="AP78" s="7">
        <v>0</v>
      </c>
      <c r="AQ78" s="7">
        <v>91</v>
      </c>
      <c r="AR78" s="9">
        <v>124</v>
      </c>
      <c r="AS78" s="9">
        <v>2043</v>
      </c>
      <c r="AT78" s="9">
        <v>1138</v>
      </c>
      <c r="AU78" s="9">
        <v>949</v>
      </c>
      <c r="AV78" s="9">
        <v>702</v>
      </c>
      <c r="AW78" s="9">
        <v>347</v>
      </c>
      <c r="AX78" s="5"/>
      <c r="AY78" s="5"/>
      <c r="AZ78" s="5"/>
      <c r="BA78" s="5"/>
      <c r="BB78" s="5"/>
    </row>
    <row r="79" spans="1:54" x14ac:dyDescent="0.2">
      <c r="A79" s="68">
        <v>44421</v>
      </c>
      <c r="B79" s="7">
        <v>0</v>
      </c>
      <c r="C79" s="7">
        <v>570</v>
      </c>
      <c r="D79" s="7">
        <v>140</v>
      </c>
      <c r="E79" s="7">
        <v>1883</v>
      </c>
      <c r="F79" s="7">
        <v>3</v>
      </c>
      <c r="G79" s="7">
        <v>567</v>
      </c>
      <c r="H79" s="7">
        <v>1</v>
      </c>
      <c r="I79" s="7">
        <v>0</v>
      </c>
      <c r="J79" s="7">
        <v>1361</v>
      </c>
      <c r="K79" s="7">
        <v>300</v>
      </c>
      <c r="L79" s="7">
        <v>422</v>
      </c>
      <c r="M79" s="7">
        <v>17</v>
      </c>
      <c r="N79" s="7">
        <v>1092</v>
      </c>
      <c r="O79" s="7">
        <v>92</v>
      </c>
      <c r="P79" s="7">
        <v>15</v>
      </c>
      <c r="Q79" s="7">
        <v>0</v>
      </c>
      <c r="R79" s="7">
        <v>113</v>
      </c>
      <c r="S79" s="7">
        <v>7</v>
      </c>
      <c r="T79" s="7">
        <v>0</v>
      </c>
      <c r="U79" s="7">
        <v>0</v>
      </c>
      <c r="V79" s="7">
        <v>0</v>
      </c>
      <c r="W79" s="7">
        <v>0</v>
      </c>
      <c r="X79" s="7">
        <v>1808</v>
      </c>
      <c r="Y79" s="7">
        <v>66</v>
      </c>
      <c r="Z79" s="7">
        <v>0</v>
      </c>
      <c r="AA79" s="7">
        <v>30</v>
      </c>
      <c r="AB79" s="7">
        <v>27</v>
      </c>
      <c r="AC79" s="7">
        <v>51</v>
      </c>
      <c r="AD79" s="7">
        <v>0</v>
      </c>
      <c r="AE79" s="7">
        <v>396</v>
      </c>
      <c r="AF79" s="7">
        <v>304</v>
      </c>
      <c r="AG79" s="7">
        <v>0</v>
      </c>
      <c r="AH79" s="7">
        <v>0</v>
      </c>
      <c r="AI79" s="7">
        <v>2</v>
      </c>
      <c r="AJ79" s="7">
        <v>494</v>
      </c>
      <c r="AK79" s="7">
        <v>1419</v>
      </c>
      <c r="AL79" s="7">
        <v>560</v>
      </c>
      <c r="AM79" s="7">
        <v>988</v>
      </c>
      <c r="AN79" s="7">
        <v>1483</v>
      </c>
      <c r="AO79" s="7">
        <v>199</v>
      </c>
      <c r="AP79" s="7">
        <v>0</v>
      </c>
      <c r="AQ79" s="7">
        <v>1097</v>
      </c>
      <c r="AR79" s="9">
        <v>46</v>
      </c>
      <c r="AS79" s="9">
        <v>1349</v>
      </c>
      <c r="AT79" s="9">
        <v>1083</v>
      </c>
      <c r="AU79" s="9">
        <v>4131</v>
      </c>
      <c r="AV79" s="9">
        <v>1088</v>
      </c>
      <c r="AW79" s="9">
        <v>13</v>
      </c>
      <c r="AX79" s="5"/>
      <c r="AY79" s="5"/>
      <c r="AZ79" s="5"/>
      <c r="BA79" s="5"/>
      <c r="BB79" s="5"/>
    </row>
    <row r="80" spans="1:54" x14ac:dyDescent="0.2">
      <c r="A80" s="68">
        <v>44422</v>
      </c>
      <c r="B80" s="7">
        <v>571</v>
      </c>
      <c r="C80" s="7">
        <v>315</v>
      </c>
      <c r="D80" s="7">
        <v>861</v>
      </c>
      <c r="E80" s="7">
        <v>192</v>
      </c>
      <c r="F80" s="7">
        <v>78</v>
      </c>
      <c r="G80" s="7">
        <v>622</v>
      </c>
      <c r="H80" s="7">
        <v>0</v>
      </c>
      <c r="I80" s="7">
        <v>683</v>
      </c>
      <c r="J80" s="7">
        <v>1246</v>
      </c>
      <c r="K80" s="7">
        <v>300</v>
      </c>
      <c r="L80" s="7">
        <v>1022</v>
      </c>
      <c r="M80" s="7">
        <v>415</v>
      </c>
      <c r="N80" s="7">
        <v>1044</v>
      </c>
      <c r="O80" s="7">
        <v>218</v>
      </c>
      <c r="P80" s="7">
        <v>0</v>
      </c>
      <c r="Q80" s="7">
        <v>0</v>
      </c>
      <c r="R80" s="7">
        <v>2</v>
      </c>
      <c r="S80" s="7">
        <v>28</v>
      </c>
      <c r="T80" s="7">
        <v>0</v>
      </c>
      <c r="U80" s="7">
        <v>0</v>
      </c>
      <c r="V80" s="7">
        <v>0</v>
      </c>
      <c r="W80" s="7">
        <v>129</v>
      </c>
      <c r="X80" s="7">
        <v>4002</v>
      </c>
      <c r="Y80" s="7">
        <v>214</v>
      </c>
      <c r="Z80" s="7">
        <v>4</v>
      </c>
      <c r="AA80" s="7">
        <v>153</v>
      </c>
      <c r="AB80" s="7">
        <v>130</v>
      </c>
      <c r="AC80" s="7">
        <v>1835</v>
      </c>
      <c r="AD80" s="7">
        <v>0</v>
      </c>
      <c r="AE80" s="7">
        <v>809</v>
      </c>
      <c r="AF80" s="7">
        <v>447</v>
      </c>
      <c r="AG80" s="7">
        <v>0</v>
      </c>
      <c r="AH80" s="7">
        <v>566</v>
      </c>
      <c r="AI80" s="7">
        <v>30</v>
      </c>
      <c r="AJ80" s="7">
        <v>128</v>
      </c>
      <c r="AK80" s="7">
        <v>2044</v>
      </c>
      <c r="AL80" s="7">
        <v>300</v>
      </c>
      <c r="AM80" s="7">
        <v>746</v>
      </c>
      <c r="AN80" s="7">
        <v>960</v>
      </c>
      <c r="AO80" s="7">
        <v>1348</v>
      </c>
      <c r="AP80" s="7">
        <v>0</v>
      </c>
      <c r="AQ80" s="7">
        <v>2240</v>
      </c>
      <c r="AR80" s="9">
        <v>77</v>
      </c>
      <c r="AS80" s="9">
        <v>66</v>
      </c>
      <c r="AT80" s="9">
        <v>774</v>
      </c>
      <c r="AU80" s="9">
        <v>3379</v>
      </c>
      <c r="AV80" s="9">
        <v>806</v>
      </c>
      <c r="AW80" s="9">
        <v>43</v>
      </c>
      <c r="AX80" s="5"/>
      <c r="AY80" s="5"/>
      <c r="AZ80" s="5"/>
      <c r="BA80" s="5"/>
      <c r="BB80" s="5"/>
    </row>
    <row r="81" spans="1:54" x14ac:dyDescent="0.2">
      <c r="A81" s="68">
        <v>44423</v>
      </c>
      <c r="B81" s="7">
        <v>353</v>
      </c>
      <c r="C81" s="7">
        <v>1015</v>
      </c>
      <c r="D81" s="7">
        <v>470</v>
      </c>
      <c r="E81" s="7">
        <v>0</v>
      </c>
      <c r="F81" s="7">
        <v>1012</v>
      </c>
      <c r="G81" s="7">
        <v>257</v>
      </c>
      <c r="H81" s="7">
        <v>154</v>
      </c>
      <c r="I81" s="7">
        <v>138</v>
      </c>
      <c r="J81" s="7">
        <v>1768</v>
      </c>
      <c r="K81" s="7">
        <v>300</v>
      </c>
      <c r="L81" s="7">
        <v>6</v>
      </c>
      <c r="M81" s="7">
        <v>90</v>
      </c>
      <c r="N81" s="7">
        <v>721</v>
      </c>
      <c r="O81" s="7">
        <v>158</v>
      </c>
      <c r="P81" s="7">
        <v>112</v>
      </c>
      <c r="Q81" s="7">
        <v>3</v>
      </c>
      <c r="R81" s="7">
        <v>0</v>
      </c>
      <c r="S81" s="7">
        <v>11</v>
      </c>
      <c r="T81" s="7">
        <v>0</v>
      </c>
      <c r="U81" s="7">
        <v>3</v>
      </c>
      <c r="V81" s="7">
        <v>0</v>
      </c>
      <c r="W81" s="7">
        <v>151</v>
      </c>
      <c r="X81" s="7">
        <v>2003</v>
      </c>
      <c r="Y81" s="7">
        <v>105</v>
      </c>
      <c r="Z81" s="7">
        <v>75</v>
      </c>
      <c r="AA81" s="7">
        <v>1330</v>
      </c>
      <c r="AB81" s="7">
        <v>10</v>
      </c>
      <c r="AC81" s="7">
        <v>14</v>
      </c>
      <c r="AD81" s="7">
        <v>0</v>
      </c>
      <c r="AE81" s="7">
        <v>0</v>
      </c>
      <c r="AF81" s="7">
        <v>1548</v>
      </c>
      <c r="AG81" s="7">
        <v>0</v>
      </c>
      <c r="AH81" s="7">
        <v>1440</v>
      </c>
      <c r="AI81" s="7">
        <v>287</v>
      </c>
      <c r="AJ81" s="7">
        <v>6</v>
      </c>
      <c r="AK81" s="7">
        <v>1435</v>
      </c>
      <c r="AL81" s="7">
        <v>157</v>
      </c>
      <c r="AM81" s="7">
        <v>505</v>
      </c>
      <c r="AN81" s="7">
        <v>1389</v>
      </c>
      <c r="AO81" s="7">
        <v>821</v>
      </c>
      <c r="AP81" s="7">
        <v>0</v>
      </c>
      <c r="AQ81" s="7">
        <v>1251</v>
      </c>
      <c r="AR81" s="9">
        <v>101</v>
      </c>
      <c r="AS81" s="9">
        <v>1684</v>
      </c>
      <c r="AT81" s="9">
        <v>997</v>
      </c>
      <c r="AU81" s="9">
        <v>744</v>
      </c>
      <c r="AV81" s="9">
        <v>836</v>
      </c>
      <c r="AW81" s="9">
        <v>150</v>
      </c>
      <c r="AX81" s="5"/>
      <c r="AY81" s="5"/>
      <c r="AZ81" s="5"/>
      <c r="BA81" s="5"/>
      <c r="BB81" s="5"/>
    </row>
    <row r="82" spans="1:54" x14ac:dyDescent="0.2">
      <c r="A82" s="68">
        <v>44424</v>
      </c>
      <c r="B82" s="7">
        <v>104</v>
      </c>
      <c r="C82" s="7">
        <v>606</v>
      </c>
      <c r="D82" s="7">
        <v>539</v>
      </c>
      <c r="E82" s="7">
        <v>0</v>
      </c>
      <c r="F82" s="7">
        <v>0</v>
      </c>
      <c r="G82" s="7">
        <v>126</v>
      </c>
      <c r="H82" s="7">
        <v>21</v>
      </c>
      <c r="I82" s="7">
        <v>241</v>
      </c>
      <c r="J82" s="7">
        <v>246</v>
      </c>
      <c r="K82" s="7">
        <v>300</v>
      </c>
      <c r="L82" s="7">
        <v>0</v>
      </c>
      <c r="M82" s="7">
        <v>2085</v>
      </c>
      <c r="N82" s="7">
        <v>866</v>
      </c>
      <c r="O82" s="7">
        <v>910</v>
      </c>
      <c r="P82" s="7">
        <v>0</v>
      </c>
      <c r="Q82" s="7">
        <v>0</v>
      </c>
      <c r="R82" s="7">
        <v>20</v>
      </c>
      <c r="S82" s="7">
        <v>8</v>
      </c>
      <c r="T82" s="7">
        <v>0</v>
      </c>
      <c r="U82" s="7">
        <v>47</v>
      </c>
      <c r="V82" s="7">
        <v>0</v>
      </c>
      <c r="W82" s="7">
        <v>163</v>
      </c>
      <c r="X82" s="7">
        <v>103</v>
      </c>
      <c r="Y82" s="7">
        <v>176</v>
      </c>
      <c r="Z82" s="7">
        <v>185</v>
      </c>
      <c r="AA82" s="7">
        <v>130</v>
      </c>
      <c r="AB82" s="7">
        <v>47</v>
      </c>
      <c r="AC82" s="7">
        <v>394</v>
      </c>
      <c r="AD82" s="7">
        <v>10</v>
      </c>
      <c r="AE82" s="7">
        <v>0</v>
      </c>
      <c r="AF82" s="7">
        <v>155</v>
      </c>
      <c r="AG82" s="7">
        <v>18</v>
      </c>
      <c r="AH82" s="7">
        <v>1413</v>
      </c>
      <c r="AI82" s="7">
        <v>421</v>
      </c>
      <c r="AJ82" s="7">
        <v>0</v>
      </c>
      <c r="AK82" s="7">
        <v>785</v>
      </c>
      <c r="AL82" s="7">
        <v>126</v>
      </c>
      <c r="AM82" s="7">
        <v>56</v>
      </c>
      <c r="AN82" s="7">
        <v>1162</v>
      </c>
      <c r="AO82" s="7">
        <v>1178</v>
      </c>
      <c r="AP82" s="7">
        <v>0</v>
      </c>
      <c r="AQ82" s="7">
        <v>851</v>
      </c>
      <c r="AR82" s="9">
        <v>488</v>
      </c>
      <c r="AS82" s="9">
        <v>1148</v>
      </c>
      <c r="AT82" s="9">
        <v>1137</v>
      </c>
      <c r="AU82" s="9">
        <v>2943</v>
      </c>
      <c r="AV82" s="9">
        <v>560</v>
      </c>
      <c r="AW82" s="9">
        <v>493</v>
      </c>
      <c r="AX82" s="5"/>
      <c r="AY82" s="5"/>
      <c r="AZ82" s="5"/>
      <c r="BA82" s="5"/>
      <c r="BB82" s="5"/>
    </row>
    <row r="83" spans="1:54" x14ac:dyDescent="0.2">
      <c r="A83" s="68">
        <v>44425</v>
      </c>
      <c r="B83" s="7">
        <v>222</v>
      </c>
      <c r="C83" s="7">
        <v>254</v>
      </c>
      <c r="D83" s="7">
        <v>0</v>
      </c>
      <c r="E83" s="7">
        <v>7</v>
      </c>
      <c r="F83" s="7">
        <v>0</v>
      </c>
      <c r="G83" s="7">
        <v>3916</v>
      </c>
      <c r="H83" s="7">
        <v>360</v>
      </c>
      <c r="I83" s="7">
        <v>0</v>
      </c>
      <c r="J83" s="7">
        <v>18</v>
      </c>
      <c r="K83" s="7">
        <v>300</v>
      </c>
      <c r="L83" s="7">
        <v>0</v>
      </c>
      <c r="M83" s="7">
        <v>696</v>
      </c>
      <c r="N83" s="7">
        <v>994</v>
      </c>
      <c r="O83" s="7">
        <v>1513</v>
      </c>
      <c r="P83" s="7">
        <v>30</v>
      </c>
      <c r="Q83" s="7">
        <v>0</v>
      </c>
      <c r="R83" s="7">
        <v>58</v>
      </c>
      <c r="S83" s="7">
        <v>38</v>
      </c>
      <c r="T83" s="7">
        <v>0</v>
      </c>
      <c r="U83" s="7">
        <v>7</v>
      </c>
      <c r="V83" s="7">
        <v>196</v>
      </c>
      <c r="W83" s="7">
        <v>0</v>
      </c>
      <c r="X83" s="7">
        <v>546</v>
      </c>
      <c r="Y83" s="7">
        <v>174</v>
      </c>
      <c r="Z83" s="7">
        <v>119</v>
      </c>
      <c r="AA83" s="7">
        <v>181</v>
      </c>
      <c r="AB83" s="7">
        <v>19</v>
      </c>
      <c r="AC83" s="7">
        <v>248</v>
      </c>
      <c r="AD83" s="7">
        <v>18</v>
      </c>
      <c r="AE83" s="7">
        <v>0</v>
      </c>
      <c r="AF83" s="7">
        <v>0</v>
      </c>
      <c r="AG83" s="7">
        <v>128</v>
      </c>
      <c r="AH83" s="7">
        <v>754</v>
      </c>
      <c r="AI83" s="7">
        <v>420</v>
      </c>
      <c r="AJ83" s="7">
        <v>622</v>
      </c>
      <c r="AK83" s="7">
        <v>39</v>
      </c>
      <c r="AL83" s="7">
        <v>789</v>
      </c>
      <c r="AM83" s="7">
        <v>557</v>
      </c>
      <c r="AN83" s="7">
        <v>769</v>
      </c>
      <c r="AO83" s="7">
        <v>1841</v>
      </c>
      <c r="AP83" s="7">
        <v>0</v>
      </c>
      <c r="AQ83" s="7">
        <v>14</v>
      </c>
      <c r="AR83" s="7">
        <v>1114</v>
      </c>
      <c r="AS83" s="9">
        <v>1718</v>
      </c>
      <c r="AT83" s="9">
        <v>1580</v>
      </c>
      <c r="AU83" s="9">
        <v>4548</v>
      </c>
      <c r="AV83" s="9">
        <v>1044</v>
      </c>
      <c r="AW83" s="9">
        <v>622</v>
      </c>
      <c r="AX83" s="5"/>
      <c r="AY83" s="5"/>
      <c r="AZ83" s="5"/>
      <c r="BA83" s="5"/>
      <c r="BB83" s="5"/>
    </row>
    <row r="84" spans="1:54" x14ac:dyDescent="0.2">
      <c r="A84" s="68">
        <v>44426</v>
      </c>
      <c r="B84" s="7">
        <v>1</v>
      </c>
      <c r="C84" s="7">
        <v>22</v>
      </c>
      <c r="D84" s="7">
        <v>1264</v>
      </c>
      <c r="E84" s="7">
        <v>57</v>
      </c>
      <c r="F84" s="7">
        <v>218</v>
      </c>
      <c r="G84" s="7">
        <v>2240</v>
      </c>
      <c r="H84" s="7">
        <v>155</v>
      </c>
      <c r="I84" s="7">
        <v>16</v>
      </c>
      <c r="J84" s="7">
        <v>152</v>
      </c>
      <c r="K84" s="7">
        <v>300</v>
      </c>
      <c r="L84" s="7">
        <v>0</v>
      </c>
      <c r="M84" s="7">
        <v>1</v>
      </c>
      <c r="N84" s="7">
        <v>221</v>
      </c>
      <c r="O84" s="7">
        <v>42</v>
      </c>
      <c r="P84" s="7">
        <v>18</v>
      </c>
      <c r="Q84" s="7">
        <v>0</v>
      </c>
      <c r="R84" s="7">
        <v>78</v>
      </c>
      <c r="S84" s="7">
        <v>189</v>
      </c>
      <c r="T84" s="7">
        <v>6</v>
      </c>
      <c r="U84" s="7">
        <v>323</v>
      </c>
      <c r="V84" s="7">
        <v>0</v>
      </c>
      <c r="W84" s="7">
        <v>646</v>
      </c>
      <c r="X84" s="7">
        <v>0</v>
      </c>
      <c r="Y84" s="7">
        <v>251</v>
      </c>
      <c r="Z84" s="7">
        <v>959</v>
      </c>
      <c r="AA84" s="7">
        <v>9</v>
      </c>
      <c r="AB84" s="7">
        <v>101</v>
      </c>
      <c r="AC84" s="7">
        <v>812</v>
      </c>
      <c r="AD84" s="7">
        <v>19</v>
      </c>
      <c r="AE84" s="7">
        <v>0</v>
      </c>
      <c r="AF84" s="7">
        <v>0</v>
      </c>
      <c r="AG84" s="7">
        <v>91</v>
      </c>
      <c r="AH84" s="7">
        <v>709</v>
      </c>
      <c r="AI84" s="7">
        <v>1046</v>
      </c>
      <c r="AJ84" s="7">
        <v>442</v>
      </c>
      <c r="AK84" s="7">
        <v>58</v>
      </c>
      <c r="AL84" s="7">
        <v>221</v>
      </c>
      <c r="AM84" s="7">
        <v>778</v>
      </c>
      <c r="AN84" s="7">
        <v>474</v>
      </c>
      <c r="AO84" s="7">
        <v>1457</v>
      </c>
      <c r="AP84" s="7">
        <v>0</v>
      </c>
      <c r="AQ84" s="7">
        <v>472</v>
      </c>
      <c r="AR84" s="7">
        <v>837</v>
      </c>
      <c r="AS84" s="9">
        <v>2897</v>
      </c>
      <c r="AT84" s="9">
        <v>1218</v>
      </c>
      <c r="AU84" s="9">
        <v>3554</v>
      </c>
      <c r="AV84" s="9">
        <v>1021</v>
      </c>
      <c r="AW84" s="9">
        <v>1038</v>
      </c>
      <c r="AX84" s="5"/>
      <c r="AY84" s="5"/>
      <c r="AZ84" s="5"/>
      <c r="BA84" s="5"/>
      <c r="BB84" s="5"/>
    </row>
    <row r="85" spans="1:54" x14ac:dyDescent="0.2">
      <c r="A85" s="68">
        <v>44427</v>
      </c>
      <c r="B85" s="7">
        <v>1</v>
      </c>
      <c r="C85" s="7">
        <v>4</v>
      </c>
      <c r="D85" s="7">
        <v>485</v>
      </c>
      <c r="E85" s="7">
        <v>89</v>
      </c>
      <c r="F85" s="7">
        <v>0</v>
      </c>
      <c r="G85" s="7">
        <v>1810</v>
      </c>
      <c r="H85" s="7">
        <v>155</v>
      </c>
      <c r="I85" s="7">
        <v>0</v>
      </c>
      <c r="J85" s="7">
        <v>834</v>
      </c>
      <c r="K85" s="7">
        <v>300</v>
      </c>
      <c r="L85" s="7">
        <v>0</v>
      </c>
      <c r="M85" s="7">
        <v>6</v>
      </c>
      <c r="N85" s="7">
        <v>1047</v>
      </c>
      <c r="O85" s="7">
        <v>56</v>
      </c>
      <c r="P85" s="7">
        <v>112</v>
      </c>
      <c r="Q85" s="7">
        <v>0</v>
      </c>
      <c r="R85" s="7">
        <v>277</v>
      </c>
      <c r="S85" s="7">
        <v>282</v>
      </c>
      <c r="T85" s="7">
        <v>5</v>
      </c>
      <c r="U85" s="7">
        <v>0</v>
      </c>
      <c r="V85" s="7">
        <v>315</v>
      </c>
      <c r="W85" s="7">
        <v>247</v>
      </c>
      <c r="X85" s="7">
        <v>920</v>
      </c>
      <c r="Y85" s="7">
        <v>133</v>
      </c>
      <c r="Z85" s="7">
        <v>2655</v>
      </c>
      <c r="AA85" s="7">
        <v>1657</v>
      </c>
      <c r="AB85" s="7">
        <v>429</v>
      </c>
      <c r="AC85" s="7">
        <v>1494</v>
      </c>
      <c r="AD85" s="7">
        <v>92</v>
      </c>
      <c r="AE85" s="7">
        <v>0</v>
      </c>
      <c r="AF85" s="7">
        <v>102</v>
      </c>
      <c r="AG85" s="7">
        <v>193</v>
      </c>
      <c r="AH85" s="7">
        <v>188</v>
      </c>
      <c r="AI85" s="7">
        <v>353</v>
      </c>
      <c r="AJ85" s="7">
        <v>36</v>
      </c>
      <c r="AK85" s="7">
        <v>757</v>
      </c>
      <c r="AL85" s="7">
        <v>215</v>
      </c>
      <c r="AM85" s="7">
        <v>437</v>
      </c>
      <c r="AN85" s="7">
        <v>1012</v>
      </c>
      <c r="AO85" s="7">
        <v>822</v>
      </c>
      <c r="AP85" s="7">
        <v>0</v>
      </c>
      <c r="AQ85" s="7">
        <v>820</v>
      </c>
      <c r="AR85" s="7">
        <v>884</v>
      </c>
      <c r="AS85" s="9">
        <v>1693</v>
      </c>
      <c r="AT85" s="9">
        <v>1064</v>
      </c>
      <c r="AU85" s="9">
        <v>2148</v>
      </c>
      <c r="AV85" s="9">
        <v>1038</v>
      </c>
      <c r="AW85" s="9">
        <v>1402</v>
      </c>
      <c r="AX85" s="5"/>
      <c r="AY85" s="5"/>
      <c r="AZ85" s="5"/>
      <c r="BA85" s="5"/>
      <c r="BB85" s="5"/>
    </row>
    <row r="86" spans="1:54" x14ac:dyDescent="0.2">
      <c r="A86" s="68">
        <v>44428</v>
      </c>
      <c r="B86" s="7">
        <v>0</v>
      </c>
      <c r="C86" s="7">
        <v>18</v>
      </c>
      <c r="D86" s="7">
        <v>654</v>
      </c>
      <c r="E86" s="7">
        <v>64</v>
      </c>
      <c r="F86" s="7">
        <v>2</v>
      </c>
      <c r="G86" s="7">
        <v>450</v>
      </c>
      <c r="H86" s="7">
        <v>123</v>
      </c>
      <c r="I86" s="7">
        <v>301</v>
      </c>
      <c r="J86" s="7">
        <v>3370</v>
      </c>
      <c r="K86" s="7">
        <v>300</v>
      </c>
      <c r="L86" s="7">
        <v>9</v>
      </c>
      <c r="M86" s="7">
        <v>82</v>
      </c>
      <c r="N86" s="7">
        <v>696</v>
      </c>
      <c r="O86" s="7">
        <v>7</v>
      </c>
      <c r="P86" s="7">
        <v>274</v>
      </c>
      <c r="Q86" s="7">
        <v>0</v>
      </c>
      <c r="R86" s="7">
        <v>947</v>
      </c>
      <c r="S86" s="7">
        <v>10</v>
      </c>
      <c r="T86" s="7">
        <v>19</v>
      </c>
      <c r="U86" s="7">
        <v>51</v>
      </c>
      <c r="V86" s="7">
        <v>10</v>
      </c>
      <c r="W86" s="7">
        <v>1222</v>
      </c>
      <c r="X86" s="7">
        <v>1508</v>
      </c>
      <c r="Y86" s="7">
        <v>35</v>
      </c>
      <c r="Z86" s="7">
        <v>2053</v>
      </c>
      <c r="AA86" s="7">
        <v>450</v>
      </c>
      <c r="AB86" s="7">
        <v>16</v>
      </c>
      <c r="AC86" s="7">
        <v>442</v>
      </c>
      <c r="AD86" s="7">
        <v>106</v>
      </c>
      <c r="AE86" s="7">
        <v>0</v>
      </c>
      <c r="AF86" s="7">
        <v>590</v>
      </c>
      <c r="AG86" s="7">
        <v>278</v>
      </c>
      <c r="AH86" s="7">
        <v>1177</v>
      </c>
      <c r="AI86" s="7">
        <v>102</v>
      </c>
      <c r="AJ86" s="7">
        <v>32</v>
      </c>
      <c r="AK86" s="7">
        <v>474</v>
      </c>
      <c r="AL86" s="7">
        <v>259</v>
      </c>
      <c r="AM86" s="7">
        <v>356</v>
      </c>
      <c r="AN86" s="7">
        <v>1520</v>
      </c>
      <c r="AO86" s="7">
        <v>2488</v>
      </c>
      <c r="AP86" s="7">
        <v>123</v>
      </c>
      <c r="AQ86" s="7">
        <v>1928</v>
      </c>
      <c r="AR86" s="7">
        <v>1099</v>
      </c>
      <c r="AS86" s="9">
        <v>1004</v>
      </c>
      <c r="AT86" s="9">
        <v>2987</v>
      </c>
      <c r="AU86" s="9">
        <v>2350</v>
      </c>
      <c r="AV86" s="9">
        <v>1499</v>
      </c>
      <c r="AW86" s="9">
        <v>1551</v>
      </c>
      <c r="AX86" s="5"/>
      <c r="AY86" s="5"/>
      <c r="AZ86" s="5"/>
      <c r="BA86" s="5"/>
      <c r="BB86" s="5"/>
    </row>
    <row r="87" spans="1:54" x14ac:dyDescent="0.2">
      <c r="A87" s="68">
        <v>44429</v>
      </c>
      <c r="B87" s="7">
        <v>116</v>
      </c>
      <c r="C87" s="7">
        <v>93</v>
      </c>
      <c r="D87" s="7">
        <v>816</v>
      </c>
      <c r="E87" s="7">
        <v>1817</v>
      </c>
      <c r="F87" s="7">
        <v>1</v>
      </c>
      <c r="G87" s="7">
        <v>1011</v>
      </c>
      <c r="H87" s="7">
        <v>0</v>
      </c>
      <c r="I87" s="7">
        <v>899</v>
      </c>
      <c r="J87" s="7">
        <v>4</v>
      </c>
      <c r="K87" s="7">
        <v>1439</v>
      </c>
      <c r="L87" s="7">
        <v>0</v>
      </c>
      <c r="M87" s="7">
        <v>1113</v>
      </c>
      <c r="N87" s="7">
        <v>1417</v>
      </c>
      <c r="O87" s="7">
        <v>567</v>
      </c>
      <c r="P87" s="7">
        <v>0</v>
      </c>
      <c r="Q87" s="7">
        <v>57</v>
      </c>
      <c r="R87" s="7">
        <v>440</v>
      </c>
      <c r="S87" s="7">
        <v>11</v>
      </c>
      <c r="T87" s="7">
        <v>19</v>
      </c>
      <c r="U87" s="7">
        <v>263</v>
      </c>
      <c r="V87" s="7">
        <v>17</v>
      </c>
      <c r="W87" s="7">
        <v>1651</v>
      </c>
      <c r="X87" s="7">
        <v>1563</v>
      </c>
      <c r="Y87" s="7">
        <v>46</v>
      </c>
      <c r="Z87" s="7">
        <v>235</v>
      </c>
      <c r="AA87" s="7">
        <v>78</v>
      </c>
      <c r="AB87" s="7">
        <v>11</v>
      </c>
      <c r="AC87" s="7">
        <v>55</v>
      </c>
      <c r="AD87" s="7">
        <v>0</v>
      </c>
      <c r="AE87" s="7">
        <v>0</v>
      </c>
      <c r="AF87" s="7">
        <v>85</v>
      </c>
      <c r="AG87" s="7">
        <v>104</v>
      </c>
      <c r="AH87" s="7">
        <v>90</v>
      </c>
      <c r="AI87" s="7">
        <v>69</v>
      </c>
      <c r="AJ87" s="7">
        <v>400</v>
      </c>
      <c r="AK87" s="7">
        <v>920</v>
      </c>
      <c r="AL87" s="7">
        <v>257</v>
      </c>
      <c r="AM87" s="7">
        <v>3</v>
      </c>
      <c r="AN87" s="7">
        <v>1567</v>
      </c>
      <c r="AO87" s="7">
        <v>2425</v>
      </c>
      <c r="AP87" s="7">
        <v>87</v>
      </c>
      <c r="AQ87" s="7">
        <v>1575</v>
      </c>
      <c r="AR87" s="7">
        <v>449</v>
      </c>
      <c r="AS87" s="9">
        <v>2373</v>
      </c>
      <c r="AT87" s="9">
        <v>1106</v>
      </c>
      <c r="AU87" s="9">
        <v>2733</v>
      </c>
      <c r="AV87" s="9">
        <v>176</v>
      </c>
      <c r="AW87" s="9">
        <v>1960</v>
      </c>
      <c r="AX87" s="5"/>
      <c r="AY87" s="5"/>
      <c r="AZ87" s="5"/>
      <c r="BA87" s="5"/>
      <c r="BB87" s="5"/>
    </row>
    <row r="88" spans="1:54" x14ac:dyDescent="0.2">
      <c r="A88" s="68">
        <v>44430</v>
      </c>
      <c r="B88" s="7">
        <v>8</v>
      </c>
      <c r="C88" s="7">
        <v>395</v>
      </c>
      <c r="D88" s="7">
        <v>20</v>
      </c>
      <c r="E88" s="7">
        <v>59</v>
      </c>
      <c r="F88" s="7">
        <v>0</v>
      </c>
      <c r="G88" s="7">
        <v>517</v>
      </c>
      <c r="H88" s="7">
        <v>1</v>
      </c>
      <c r="I88" s="7">
        <v>428</v>
      </c>
      <c r="J88" s="7">
        <v>187</v>
      </c>
      <c r="K88" s="7">
        <v>1418</v>
      </c>
      <c r="L88" s="7">
        <v>10</v>
      </c>
      <c r="M88" s="7">
        <v>206</v>
      </c>
      <c r="N88" s="7">
        <v>16</v>
      </c>
      <c r="O88" s="7">
        <v>637</v>
      </c>
      <c r="P88" s="7">
        <v>0</v>
      </c>
      <c r="Q88" s="7">
        <v>26</v>
      </c>
      <c r="R88" s="7">
        <v>55</v>
      </c>
      <c r="S88" s="7">
        <v>45</v>
      </c>
      <c r="T88" s="7">
        <v>219</v>
      </c>
      <c r="U88" s="7">
        <v>289</v>
      </c>
      <c r="V88" s="7">
        <v>811</v>
      </c>
      <c r="W88" s="7">
        <v>1839</v>
      </c>
      <c r="X88" s="7">
        <v>2444</v>
      </c>
      <c r="Y88" s="7">
        <v>35</v>
      </c>
      <c r="Z88" s="7">
        <v>403</v>
      </c>
      <c r="AA88" s="7">
        <v>431</v>
      </c>
      <c r="AB88" s="7">
        <v>118</v>
      </c>
      <c r="AC88" s="7">
        <v>44</v>
      </c>
      <c r="AD88" s="7">
        <v>0</v>
      </c>
      <c r="AE88" s="7">
        <v>0</v>
      </c>
      <c r="AF88" s="7">
        <v>0</v>
      </c>
      <c r="AG88" s="7">
        <v>824</v>
      </c>
      <c r="AH88" s="7">
        <v>152</v>
      </c>
      <c r="AI88" s="7">
        <v>47</v>
      </c>
      <c r="AJ88" s="7">
        <v>593</v>
      </c>
      <c r="AK88" s="7">
        <v>385</v>
      </c>
      <c r="AL88" s="7">
        <v>379</v>
      </c>
      <c r="AM88" s="7">
        <v>144</v>
      </c>
      <c r="AN88" s="7">
        <v>2803</v>
      </c>
      <c r="AO88" s="7">
        <v>2608</v>
      </c>
      <c r="AP88" s="7">
        <v>576</v>
      </c>
      <c r="AQ88" s="7">
        <v>738</v>
      </c>
      <c r="AR88" s="7">
        <v>1962</v>
      </c>
      <c r="AS88" s="9">
        <v>728</v>
      </c>
      <c r="AT88" s="9">
        <v>149</v>
      </c>
      <c r="AU88" s="9">
        <v>2675</v>
      </c>
      <c r="AV88" s="9">
        <v>4</v>
      </c>
      <c r="AW88" s="9">
        <v>1560</v>
      </c>
      <c r="AX88" s="5"/>
      <c r="AY88" s="5"/>
      <c r="AZ88" s="5"/>
      <c r="BA88" s="5"/>
      <c r="BB88" s="5"/>
    </row>
    <row r="89" spans="1:54" x14ac:dyDescent="0.2">
      <c r="A89" s="68">
        <v>44431</v>
      </c>
      <c r="B89" s="7">
        <v>68</v>
      </c>
      <c r="C89" s="7">
        <v>500</v>
      </c>
      <c r="D89" s="7">
        <v>237</v>
      </c>
      <c r="E89" s="7">
        <v>126</v>
      </c>
      <c r="F89" s="7">
        <v>0</v>
      </c>
      <c r="G89" s="7">
        <v>32</v>
      </c>
      <c r="H89" s="7">
        <v>0</v>
      </c>
      <c r="I89" s="7">
        <v>6</v>
      </c>
      <c r="J89" s="7">
        <v>71</v>
      </c>
      <c r="K89" s="7">
        <v>1609</v>
      </c>
      <c r="L89" s="7">
        <v>205</v>
      </c>
      <c r="M89" s="7">
        <v>621</v>
      </c>
      <c r="N89" s="7">
        <v>0</v>
      </c>
      <c r="O89" s="7">
        <v>135</v>
      </c>
      <c r="P89" s="7">
        <v>635</v>
      </c>
      <c r="Q89" s="7">
        <v>55</v>
      </c>
      <c r="R89" s="7">
        <v>423</v>
      </c>
      <c r="S89" s="7">
        <v>0</v>
      </c>
      <c r="T89" s="7">
        <v>0</v>
      </c>
      <c r="U89" s="7">
        <v>404</v>
      </c>
      <c r="V89" s="7">
        <v>107</v>
      </c>
      <c r="W89" s="7">
        <v>5606</v>
      </c>
      <c r="X89" s="7">
        <v>1988</v>
      </c>
      <c r="Y89" s="7">
        <v>175</v>
      </c>
      <c r="Z89" s="7">
        <v>255</v>
      </c>
      <c r="AA89" s="7">
        <v>1243</v>
      </c>
      <c r="AB89" s="7">
        <v>472</v>
      </c>
      <c r="AC89" s="7">
        <v>84</v>
      </c>
      <c r="AD89" s="7">
        <v>0</v>
      </c>
      <c r="AE89" s="7">
        <v>0</v>
      </c>
      <c r="AF89" s="7">
        <v>0</v>
      </c>
      <c r="AG89" s="7">
        <v>123</v>
      </c>
      <c r="AH89" s="7">
        <v>929</v>
      </c>
      <c r="AI89" s="7">
        <v>388</v>
      </c>
      <c r="AJ89" s="7">
        <v>140</v>
      </c>
      <c r="AK89" s="7">
        <v>451</v>
      </c>
      <c r="AL89" s="7">
        <v>560</v>
      </c>
      <c r="AM89" s="7">
        <v>284</v>
      </c>
      <c r="AN89" s="7">
        <v>1600</v>
      </c>
      <c r="AO89" s="7">
        <v>1891</v>
      </c>
      <c r="AP89" s="7">
        <v>581</v>
      </c>
      <c r="AQ89" s="7">
        <v>72</v>
      </c>
      <c r="AR89" s="7">
        <v>1526</v>
      </c>
      <c r="AS89" s="9">
        <v>3</v>
      </c>
      <c r="AT89" s="9">
        <v>414</v>
      </c>
      <c r="AU89" s="9">
        <v>1568</v>
      </c>
      <c r="AV89" s="9">
        <v>128</v>
      </c>
      <c r="AW89" s="9">
        <v>1002</v>
      </c>
      <c r="AX89" s="5"/>
      <c r="AY89" s="5"/>
      <c r="AZ89" s="5"/>
      <c r="BA89" s="5"/>
      <c r="BB89" s="5"/>
    </row>
    <row r="90" spans="1:54" x14ac:dyDescent="0.2">
      <c r="A90" s="68">
        <v>44432</v>
      </c>
      <c r="B90" s="7">
        <v>43</v>
      </c>
      <c r="C90" s="7">
        <v>500</v>
      </c>
      <c r="D90" s="7">
        <v>14</v>
      </c>
      <c r="E90" s="7">
        <v>3727</v>
      </c>
      <c r="F90" s="7">
        <v>254</v>
      </c>
      <c r="G90" s="7">
        <v>535</v>
      </c>
      <c r="H90" s="7">
        <v>64</v>
      </c>
      <c r="I90" s="7">
        <v>0</v>
      </c>
      <c r="J90" s="7">
        <v>5</v>
      </c>
      <c r="K90" s="7">
        <v>1359</v>
      </c>
      <c r="L90" s="7">
        <v>140</v>
      </c>
      <c r="M90" s="7">
        <v>1006</v>
      </c>
      <c r="N90" s="7">
        <v>0</v>
      </c>
      <c r="O90" s="7">
        <v>15</v>
      </c>
      <c r="P90" s="7">
        <v>516</v>
      </c>
      <c r="Q90" s="7">
        <v>12</v>
      </c>
      <c r="R90" s="7">
        <v>2130</v>
      </c>
      <c r="S90" s="7">
        <v>31</v>
      </c>
      <c r="T90" s="7">
        <v>693</v>
      </c>
      <c r="U90" s="7">
        <v>811</v>
      </c>
      <c r="V90" s="7">
        <v>3035</v>
      </c>
      <c r="W90" s="7">
        <v>2238</v>
      </c>
      <c r="X90" s="7">
        <v>3943</v>
      </c>
      <c r="Y90" s="7">
        <v>269</v>
      </c>
      <c r="Z90" s="7">
        <v>117</v>
      </c>
      <c r="AA90" s="7">
        <v>387</v>
      </c>
      <c r="AB90" s="7">
        <v>690</v>
      </c>
      <c r="AC90" s="7">
        <v>754</v>
      </c>
      <c r="AD90" s="7">
        <v>0</v>
      </c>
      <c r="AE90" s="7">
        <v>10</v>
      </c>
      <c r="AF90" s="7">
        <v>1011</v>
      </c>
      <c r="AG90" s="7">
        <v>0</v>
      </c>
      <c r="AH90" s="7">
        <v>755</v>
      </c>
      <c r="AI90" s="7">
        <v>237</v>
      </c>
      <c r="AJ90" s="7">
        <v>313</v>
      </c>
      <c r="AK90" s="7">
        <v>452</v>
      </c>
      <c r="AL90" s="7">
        <v>591</v>
      </c>
      <c r="AM90" s="7">
        <v>228</v>
      </c>
      <c r="AN90" s="7">
        <v>870</v>
      </c>
      <c r="AO90" s="7">
        <v>1379</v>
      </c>
      <c r="AP90" s="7">
        <v>671</v>
      </c>
      <c r="AQ90" s="7">
        <v>971</v>
      </c>
      <c r="AR90" s="7">
        <v>2132</v>
      </c>
      <c r="AS90" s="9">
        <v>1123</v>
      </c>
      <c r="AT90" s="9">
        <v>221</v>
      </c>
      <c r="AU90" s="9">
        <v>2082</v>
      </c>
      <c r="AV90" s="9">
        <v>238</v>
      </c>
      <c r="AW90" s="9">
        <v>770</v>
      </c>
      <c r="AX90" s="5"/>
      <c r="AY90" s="5"/>
      <c r="AZ90" s="5"/>
      <c r="BA90" s="5"/>
      <c r="BB90" s="5"/>
    </row>
    <row r="91" spans="1:54" x14ac:dyDescent="0.2">
      <c r="A91" s="68">
        <v>44433</v>
      </c>
      <c r="B91" s="7">
        <v>0</v>
      </c>
      <c r="C91" s="7">
        <v>254</v>
      </c>
      <c r="D91" s="7">
        <v>3</v>
      </c>
      <c r="E91" s="7">
        <v>1150</v>
      </c>
      <c r="F91" s="7">
        <v>2555</v>
      </c>
      <c r="G91" s="7">
        <v>1371</v>
      </c>
      <c r="H91" s="7">
        <v>29</v>
      </c>
      <c r="I91" s="7">
        <v>0</v>
      </c>
      <c r="J91" s="7">
        <v>2816</v>
      </c>
      <c r="K91" s="7">
        <v>894</v>
      </c>
      <c r="L91" s="7">
        <v>379</v>
      </c>
      <c r="M91" s="7">
        <v>16</v>
      </c>
      <c r="N91" s="7">
        <v>0</v>
      </c>
      <c r="O91" s="7">
        <v>0</v>
      </c>
      <c r="P91" s="7">
        <v>534</v>
      </c>
      <c r="Q91" s="7">
        <v>92</v>
      </c>
      <c r="R91" s="7">
        <v>121</v>
      </c>
      <c r="S91" s="7">
        <v>8</v>
      </c>
      <c r="T91" s="7">
        <v>579</v>
      </c>
      <c r="U91" s="7">
        <v>1130</v>
      </c>
      <c r="V91" s="7">
        <v>1040</v>
      </c>
      <c r="W91" s="7">
        <v>0</v>
      </c>
      <c r="X91" s="7">
        <v>4630</v>
      </c>
      <c r="Y91" s="7">
        <v>544</v>
      </c>
      <c r="Z91" s="7">
        <v>398</v>
      </c>
      <c r="AA91" s="7">
        <v>265</v>
      </c>
      <c r="AB91" s="7">
        <v>122</v>
      </c>
      <c r="AC91" s="7">
        <v>172</v>
      </c>
      <c r="AD91" s="7">
        <v>330</v>
      </c>
      <c r="AE91" s="7">
        <v>186</v>
      </c>
      <c r="AF91" s="7">
        <v>345</v>
      </c>
      <c r="AG91" s="7">
        <v>0</v>
      </c>
      <c r="AH91" s="7">
        <v>0</v>
      </c>
      <c r="AI91" s="7">
        <v>141</v>
      </c>
      <c r="AJ91" s="7">
        <v>15</v>
      </c>
      <c r="AK91" s="7">
        <v>1112</v>
      </c>
      <c r="AL91" s="7">
        <v>698</v>
      </c>
      <c r="AM91" s="7">
        <v>51</v>
      </c>
      <c r="AN91" s="7">
        <v>887</v>
      </c>
      <c r="AO91" s="7">
        <v>785</v>
      </c>
      <c r="AP91" s="7">
        <v>307</v>
      </c>
      <c r="AQ91" s="7">
        <v>1650</v>
      </c>
      <c r="AR91" s="7">
        <v>1117</v>
      </c>
      <c r="AS91" s="9">
        <v>43</v>
      </c>
      <c r="AT91" s="9">
        <v>233</v>
      </c>
      <c r="AU91" s="9">
        <v>2253</v>
      </c>
      <c r="AV91" s="9">
        <v>517</v>
      </c>
      <c r="AW91" s="9">
        <v>515</v>
      </c>
      <c r="AX91" s="5"/>
      <c r="AY91" s="5"/>
      <c r="AZ91" s="5"/>
      <c r="BA91" s="5"/>
      <c r="BB91" s="5"/>
    </row>
    <row r="92" spans="1:54" x14ac:dyDescent="0.2">
      <c r="A92" s="68">
        <v>44434</v>
      </c>
      <c r="B92" s="7">
        <v>341</v>
      </c>
      <c r="C92" s="7">
        <v>100</v>
      </c>
      <c r="D92" s="7">
        <v>304</v>
      </c>
      <c r="E92" s="7">
        <v>3428</v>
      </c>
      <c r="F92" s="7">
        <v>0</v>
      </c>
      <c r="G92" s="7">
        <v>407</v>
      </c>
      <c r="H92" s="7">
        <v>448</v>
      </c>
      <c r="I92" s="7">
        <v>0</v>
      </c>
      <c r="J92" s="7">
        <v>1677</v>
      </c>
      <c r="K92" s="7">
        <v>817</v>
      </c>
      <c r="L92" s="7">
        <v>32</v>
      </c>
      <c r="M92" s="7">
        <v>145</v>
      </c>
      <c r="N92" s="7">
        <v>0</v>
      </c>
      <c r="O92" s="7">
        <v>0</v>
      </c>
      <c r="P92" s="7">
        <v>244</v>
      </c>
      <c r="Q92" s="7">
        <v>393</v>
      </c>
      <c r="R92" s="7">
        <v>1021</v>
      </c>
      <c r="S92" s="7">
        <v>165</v>
      </c>
      <c r="T92" s="7">
        <v>1678</v>
      </c>
      <c r="U92" s="7">
        <v>1252</v>
      </c>
      <c r="V92" s="7">
        <v>1608</v>
      </c>
      <c r="W92" s="7">
        <v>0</v>
      </c>
      <c r="X92" s="7">
        <v>3808</v>
      </c>
      <c r="Y92" s="7">
        <v>1847</v>
      </c>
      <c r="Z92" s="7">
        <v>1919</v>
      </c>
      <c r="AA92" s="7">
        <v>807</v>
      </c>
      <c r="AB92" s="7">
        <v>461</v>
      </c>
      <c r="AC92" s="7">
        <v>512</v>
      </c>
      <c r="AD92" s="7">
        <v>636</v>
      </c>
      <c r="AE92" s="7">
        <v>795</v>
      </c>
      <c r="AF92" s="7">
        <v>578</v>
      </c>
      <c r="AG92" s="7">
        <v>0</v>
      </c>
      <c r="AH92" s="7">
        <v>0</v>
      </c>
      <c r="AI92" s="7">
        <v>423</v>
      </c>
      <c r="AJ92" s="7">
        <v>1102</v>
      </c>
      <c r="AK92" s="7">
        <v>738</v>
      </c>
      <c r="AL92" s="7">
        <v>1102</v>
      </c>
      <c r="AM92" s="7">
        <v>175</v>
      </c>
      <c r="AN92" s="7">
        <v>824</v>
      </c>
      <c r="AO92" s="7">
        <v>271</v>
      </c>
      <c r="AP92" s="7">
        <v>440</v>
      </c>
      <c r="AQ92" s="7">
        <v>2112</v>
      </c>
      <c r="AR92" s="7">
        <v>1258</v>
      </c>
      <c r="AS92" s="9">
        <v>405</v>
      </c>
      <c r="AT92" s="9">
        <v>1094</v>
      </c>
      <c r="AU92" s="9">
        <v>1604</v>
      </c>
      <c r="AV92" s="9">
        <v>536</v>
      </c>
      <c r="AW92" s="9">
        <v>370</v>
      </c>
      <c r="AX92" s="5"/>
      <c r="AY92" s="5"/>
      <c r="AZ92" s="5"/>
      <c r="BA92" s="5"/>
      <c r="BB92" s="5"/>
    </row>
    <row r="93" spans="1:54" x14ac:dyDescent="0.2">
      <c r="A93" s="68">
        <v>44435</v>
      </c>
      <c r="B93" s="7">
        <v>347</v>
      </c>
      <c r="C93" s="7">
        <v>184</v>
      </c>
      <c r="D93" s="7">
        <v>10</v>
      </c>
      <c r="E93" s="7">
        <v>3175</v>
      </c>
      <c r="F93" s="7">
        <v>2</v>
      </c>
      <c r="G93" s="7">
        <v>695</v>
      </c>
      <c r="H93" s="7">
        <v>727</v>
      </c>
      <c r="I93" s="7">
        <v>9</v>
      </c>
      <c r="J93" s="7">
        <v>2940</v>
      </c>
      <c r="K93" s="7">
        <v>765</v>
      </c>
      <c r="L93" s="7">
        <v>34</v>
      </c>
      <c r="M93" s="7">
        <v>3135</v>
      </c>
      <c r="N93" s="7">
        <v>0</v>
      </c>
      <c r="O93" s="7">
        <v>0</v>
      </c>
      <c r="P93" s="7">
        <v>1475</v>
      </c>
      <c r="Q93" s="7">
        <v>135</v>
      </c>
      <c r="R93" s="7">
        <v>337</v>
      </c>
      <c r="S93" s="7">
        <v>20</v>
      </c>
      <c r="T93" s="7">
        <v>2313</v>
      </c>
      <c r="U93" s="7">
        <v>86</v>
      </c>
      <c r="V93" s="7">
        <v>1410</v>
      </c>
      <c r="W93" s="7">
        <v>141</v>
      </c>
      <c r="X93" s="7">
        <v>2120</v>
      </c>
      <c r="Y93" s="7">
        <v>216</v>
      </c>
      <c r="Z93" s="7">
        <v>3227</v>
      </c>
      <c r="AA93" s="7">
        <v>1653</v>
      </c>
      <c r="AB93" s="7">
        <v>362</v>
      </c>
      <c r="AC93" s="7">
        <v>36</v>
      </c>
      <c r="AD93" s="7">
        <v>349</v>
      </c>
      <c r="AE93" s="7">
        <v>415</v>
      </c>
      <c r="AF93" s="7">
        <v>323</v>
      </c>
      <c r="AG93" s="7">
        <v>0</v>
      </c>
      <c r="AH93" s="7">
        <v>0</v>
      </c>
      <c r="AI93" s="7">
        <v>297</v>
      </c>
      <c r="AJ93" s="7">
        <v>470</v>
      </c>
      <c r="AK93" s="7">
        <v>786</v>
      </c>
      <c r="AL93" s="7">
        <v>1137</v>
      </c>
      <c r="AM93" s="7">
        <v>70</v>
      </c>
      <c r="AN93" s="7">
        <v>1157</v>
      </c>
      <c r="AO93" s="7">
        <v>1229</v>
      </c>
      <c r="AP93" s="7">
        <v>245</v>
      </c>
      <c r="AQ93" s="7">
        <v>910</v>
      </c>
      <c r="AR93" s="7">
        <v>766</v>
      </c>
      <c r="AS93" s="9">
        <v>15</v>
      </c>
      <c r="AT93" s="9">
        <v>607</v>
      </c>
      <c r="AU93" s="9">
        <v>631</v>
      </c>
      <c r="AV93" s="9">
        <v>306.52631578947364</v>
      </c>
      <c r="AW93" s="9">
        <v>160</v>
      </c>
      <c r="AX93" s="5"/>
      <c r="AY93" s="5"/>
      <c r="AZ93" s="5"/>
      <c r="BA93" s="5"/>
      <c r="BB93" s="5"/>
    </row>
    <row r="94" spans="1:54" x14ac:dyDescent="0.2">
      <c r="A94" s="68">
        <v>44436</v>
      </c>
      <c r="B94" s="7">
        <v>256</v>
      </c>
      <c r="C94" s="7">
        <v>300</v>
      </c>
      <c r="D94" s="7">
        <v>388</v>
      </c>
      <c r="E94" s="7">
        <v>3086</v>
      </c>
      <c r="F94" s="7">
        <v>2244</v>
      </c>
      <c r="G94" s="7">
        <v>726</v>
      </c>
      <c r="H94" s="7">
        <v>695</v>
      </c>
      <c r="I94" s="7">
        <v>0</v>
      </c>
      <c r="J94" s="7">
        <v>499</v>
      </c>
      <c r="K94" s="7">
        <v>707</v>
      </c>
      <c r="L94" s="7">
        <v>31</v>
      </c>
      <c r="M94" s="7">
        <v>22</v>
      </c>
      <c r="N94" s="7">
        <v>0</v>
      </c>
      <c r="O94" s="7">
        <v>432</v>
      </c>
      <c r="P94" s="7">
        <v>346</v>
      </c>
      <c r="Q94" s="7">
        <v>68</v>
      </c>
      <c r="R94" s="7">
        <v>753</v>
      </c>
      <c r="S94" s="7">
        <v>42</v>
      </c>
      <c r="T94" s="7">
        <v>1305</v>
      </c>
      <c r="U94" s="7">
        <v>79</v>
      </c>
      <c r="V94" s="7">
        <v>843</v>
      </c>
      <c r="W94" s="7">
        <v>616</v>
      </c>
      <c r="X94" s="7">
        <v>4660</v>
      </c>
      <c r="Y94" s="7">
        <v>938</v>
      </c>
      <c r="Z94" s="7">
        <v>194</v>
      </c>
      <c r="AA94" s="7">
        <v>1121</v>
      </c>
      <c r="AB94" s="7">
        <v>1035</v>
      </c>
      <c r="AC94" s="7">
        <v>229</v>
      </c>
      <c r="AD94" s="7">
        <v>60</v>
      </c>
      <c r="AE94" s="7">
        <v>228</v>
      </c>
      <c r="AF94" s="7">
        <v>1471</v>
      </c>
      <c r="AG94" s="7">
        <v>0</v>
      </c>
      <c r="AH94" s="7">
        <v>1044</v>
      </c>
      <c r="AI94" s="7">
        <v>231</v>
      </c>
      <c r="AJ94" s="7">
        <v>500</v>
      </c>
      <c r="AK94" s="7">
        <v>114</v>
      </c>
      <c r="AL94" s="7">
        <v>1120</v>
      </c>
      <c r="AM94" s="7">
        <v>151</v>
      </c>
      <c r="AN94" s="7">
        <v>1200</v>
      </c>
      <c r="AO94" s="7">
        <v>1298</v>
      </c>
      <c r="AP94" s="7">
        <v>336</v>
      </c>
      <c r="AQ94" s="7">
        <v>274</v>
      </c>
      <c r="AR94" s="7">
        <v>354</v>
      </c>
      <c r="AS94" s="9">
        <v>79</v>
      </c>
      <c r="AT94" s="9">
        <v>770</v>
      </c>
      <c r="AU94" s="9">
        <v>1157</v>
      </c>
      <c r="AV94" s="9">
        <v>292</v>
      </c>
      <c r="AW94" s="9">
        <v>50</v>
      </c>
      <c r="AX94" s="5"/>
      <c r="AY94" s="5"/>
      <c r="AZ94" s="5"/>
      <c r="BA94" s="5"/>
      <c r="BB94" s="5"/>
    </row>
    <row r="95" spans="1:54" x14ac:dyDescent="0.2">
      <c r="A95" s="68">
        <v>44437</v>
      </c>
      <c r="B95" s="7">
        <v>603</v>
      </c>
      <c r="C95" s="7">
        <v>8</v>
      </c>
      <c r="D95" s="7">
        <v>588</v>
      </c>
      <c r="E95" s="7">
        <v>2936</v>
      </c>
      <c r="F95" s="7">
        <v>1513</v>
      </c>
      <c r="G95" s="7">
        <v>329</v>
      </c>
      <c r="H95" s="7">
        <v>2050</v>
      </c>
      <c r="I95" s="7">
        <v>28</v>
      </c>
      <c r="J95" s="7">
        <v>2053</v>
      </c>
      <c r="K95" s="7">
        <v>1056</v>
      </c>
      <c r="L95" s="7">
        <v>801</v>
      </c>
      <c r="M95" s="7">
        <v>54</v>
      </c>
      <c r="N95" s="7">
        <v>578</v>
      </c>
      <c r="O95" s="7">
        <v>661</v>
      </c>
      <c r="P95" s="7">
        <v>1727</v>
      </c>
      <c r="Q95" s="7">
        <v>36</v>
      </c>
      <c r="R95" s="7">
        <v>1408</v>
      </c>
      <c r="S95" s="7">
        <v>234</v>
      </c>
      <c r="T95" s="7">
        <v>780</v>
      </c>
      <c r="U95" s="7">
        <v>21</v>
      </c>
      <c r="V95" s="7">
        <v>1786</v>
      </c>
      <c r="W95" s="7">
        <v>1756</v>
      </c>
      <c r="X95" s="7">
        <v>3191</v>
      </c>
      <c r="Y95" s="7">
        <v>244</v>
      </c>
      <c r="Z95" s="7">
        <v>4696</v>
      </c>
      <c r="AA95" s="7">
        <v>338</v>
      </c>
      <c r="AB95" s="7">
        <v>866</v>
      </c>
      <c r="AC95" s="7">
        <v>350</v>
      </c>
      <c r="AD95" s="7">
        <v>80</v>
      </c>
      <c r="AE95" s="7">
        <v>801</v>
      </c>
      <c r="AF95" s="7">
        <v>897</v>
      </c>
      <c r="AG95" s="7">
        <v>211</v>
      </c>
      <c r="AH95" s="7">
        <v>1030</v>
      </c>
      <c r="AI95" s="7">
        <v>331</v>
      </c>
      <c r="AJ95" s="7">
        <v>794</v>
      </c>
      <c r="AK95" s="7">
        <v>19</v>
      </c>
      <c r="AL95" s="7">
        <v>925</v>
      </c>
      <c r="AM95" s="7">
        <v>7</v>
      </c>
      <c r="AN95" s="7">
        <v>827</v>
      </c>
      <c r="AO95" s="7">
        <v>682</v>
      </c>
      <c r="AP95" s="7">
        <v>537</v>
      </c>
      <c r="AQ95" s="7">
        <v>2846</v>
      </c>
      <c r="AR95" s="7">
        <v>398</v>
      </c>
      <c r="AS95" s="9">
        <v>626</v>
      </c>
      <c r="AT95" s="9">
        <v>1337</v>
      </c>
      <c r="AU95" s="9">
        <v>1713</v>
      </c>
      <c r="AV95" s="9">
        <v>553</v>
      </c>
      <c r="AW95" s="9">
        <v>459</v>
      </c>
      <c r="AX95" s="5"/>
      <c r="AY95" s="5"/>
      <c r="AZ95" s="5"/>
      <c r="BA95" s="5"/>
      <c r="BB95" s="5"/>
    </row>
    <row r="96" spans="1:54" x14ac:dyDescent="0.2">
      <c r="A96" s="68">
        <v>44438</v>
      </c>
      <c r="B96" s="7">
        <v>788</v>
      </c>
      <c r="C96" s="7">
        <v>17</v>
      </c>
      <c r="D96" s="7">
        <v>20</v>
      </c>
      <c r="E96" s="7">
        <v>0</v>
      </c>
      <c r="F96" s="7">
        <v>2</v>
      </c>
      <c r="G96" s="7">
        <v>315</v>
      </c>
      <c r="H96" s="7">
        <v>2443</v>
      </c>
      <c r="I96" s="7">
        <v>452</v>
      </c>
      <c r="J96" s="7">
        <v>734</v>
      </c>
      <c r="K96" s="7">
        <v>1312</v>
      </c>
      <c r="L96" s="7">
        <v>166</v>
      </c>
      <c r="M96" s="7">
        <v>29</v>
      </c>
      <c r="N96" s="7">
        <v>767</v>
      </c>
      <c r="O96" s="7">
        <v>3785</v>
      </c>
      <c r="P96" s="7">
        <v>11</v>
      </c>
      <c r="Q96" s="7">
        <v>0</v>
      </c>
      <c r="R96" s="7">
        <v>135</v>
      </c>
      <c r="S96" s="7">
        <v>15</v>
      </c>
      <c r="T96" s="7">
        <v>454</v>
      </c>
      <c r="U96" s="7">
        <v>2612</v>
      </c>
      <c r="V96" s="7">
        <v>1462</v>
      </c>
      <c r="W96" s="7">
        <v>4675</v>
      </c>
      <c r="X96" s="7">
        <v>11790</v>
      </c>
      <c r="Y96" s="7">
        <v>938</v>
      </c>
      <c r="Z96" s="7">
        <v>1965</v>
      </c>
      <c r="AA96" s="7">
        <v>114</v>
      </c>
      <c r="AB96" s="7">
        <v>178</v>
      </c>
      <c r="AC96" s="7">
        <v>79</v>
      </c>
      <c r="AD96" s="7">
        <v>187</v>
      </c>
      <c r="AE96" s="7">
        <v>73</v>
      </c>
      <c r="AF96" s="7">
        <v>9</v>
      </c>
      <c r="AG96" s="7">
        <v>240</v>
      </c>
      <c r="AH96" s="7">
        <v>1322</v>
      </c>
      <c r="AI96" s="7">
        <v>91</v>
      </c>
      <c r="AJ96" s="7">
        <v>1792</v>
      </c>
      <c r="AK96" s="7">
        <v>36</v>
      </c>
      <c r="AL96" s="7">
        <v>1498</v>
      </c>
      <c r="AM96" s="7">
        <v>908</v>
      </c>
      <c r="AN96" s="7">
        <v>1100</v>
      </c>
      <c r="AO96" s="7">
        <v>1716</v>
      </c>
      <c r="AP96" s="7">
        <v>836</v>
      </c>
      <c r="AQ96" s="7">
        <v>1843</v>
      </c>
      <c r="AR96" s="7">
        <v>356</v>
      </c>
      <c r="AS96" s="9">
        <v>803</v>
      </c>
      <c r="AT96" s="9">
        <v>1667</v>
      </c>
      <c r="AU96" s="9">
        <v>509</v>
      </c>
      <c r="AV96" s="9">
        <v>505</v>
      </c>
      <c r="AW96" s="9">
        <v>857</v>
      </c>
      <c r="AX96" s="5"/>
      <c r="AY96" s="5"/>
      <c r="AZ96" s="5"/>
      <c r="BA96" s="5"/>
      <c r="BB96" s="5"/>
    </row>
    <row r="97" spans="1:54" x14ac:dyDescent="0.2">
      <c r="A97" s="68">
        <v>44439</v>
      </c>
      <c r="B97" s="7">
        <v>577</v>
      </c>
      <c r="C97" s="7">
        <v>1066</v>
      </c>
      <c r="D97" s="7">
        <v>636</v>
      </c>
      <c r="E97" s="7">
        <v>26</v>
      </c>
      <c r="F97" s="7">
        <v>2</v>
      </c>
      <c r="G97" s="7">
        <v>780</v>
      </c>
      <c r="H97" s="7">
        <v>2866</v>
      </c>
      <c r="I97" s="7">
        <v>4</v>
      </c>
      <c r="J97" s="7">
        <v>1661</v>
      </c>
      <c r="K97" s="7">
        <v>941</v>
      </c>
      <c r="L97" s="7">
        <v>771</v>
      </c>
      <c r="M97" s="7">
        <v>254</v>
      </c>
      <c r="N97" s="7">
        <v>705</v>
      </c>
      <c r="O97" s="7">
        <v>5209</v>
      </c>
      <c r="P97" s="7">
        <v>93</v>
      </c>
      <c r="Q97" s="7">
        <v>0</v>
      </c>
      <c r="R97" s="7">
        <v>435</v>
      </c>
      <c r="S97" s="7">
        <v>67</v>
      </c>
      <c r="T97" s="7">
        <v>1024</v>
      </c>
      <c r="U97" s="7">
        <v>723</v>
      </c>
      <c r="V97" s="7">
        <v>2583</v>
      </c>
      <c r="W97" s="7">
        <v>201</v>
      </c>
      <c r="X97" s="7">
        <v>3033</v>
      </c>
      <c r="Y97" s="7">
        <v>1653</v>
      </c>
      <c r="Z97" s="7">
        <v>246</v>
      </c>
      <c r="AA97" s="7">
        <v>419</v>
      </c>
      <c r="AB97" s="7">
        <v>4438</v>
      </c>
      <c r="AC97" s="7">
        <v>53</v>
      </c>
      <c r="AD97" s="7">
        <v>674</v>
      </c>
      <c r="AE97" s="7">
        <v>0</v>
      </c>
      <c r="AF97" s="7">
        <v>98</v>
      </c>
      <c r="AG97" s="7">
        <v>165</v>
      </c>
      <c r="AH97" s="7">
        <v>80</v>
      </c>
      <c r="AI97" s="7">
        <v>51</v>
      </c>
      <c r="AJ97" s="7">
        <v>1888</v>
      </c>
      <c r="AK97" s="7">
        <v>1058</v>
      </c>
      <c r="AL97" s="7">
        <v>1083</v>
      </c>
      <c r="AM97" s="7">
        <v>1859</v>
      </c>
      <c r="AN97" s="7">
        <v>1560</v>
      </c>
      <c r="AO97" s="7">
        <v>1651</v>
      </c>
      <c r="AP97" s="7">
        <v>945</v>
      </c>
      <c r="AQ97" s="7">
        <v>2648</v>
      </c>
      <c r="AR97" s="7">
        <v>811</v>
      </c>
      <c r="AS97" s="9">
        <v>1090</v>
      </c>
      <c r="AT97" s="9">
        <v>1558</v>
      </c>
      <c r="AU97" s="9">
        <v>591</v>
      </c>
      <c r="AV97" s="9">
        <v>451</v>
      </c>
      <c r="AW97" s="9">
        <v>875</v>
      </c>
      <c r="AX97" s="5"/>
      <c r="AY97" s="5"/>
      <c r="AZ97" s="5"/>
      <c r="BA97" s="5"/>
      <c r="BB97" s="5"/>
    </row>
    <row r="98" spans="1:54" x14ac:dyDescent="0.2">
      <c r="A98" s="68">
        <v>44440</v>
      </c>
      <c r="B98" s="7">
        <v>314</v>
      </c>
      <c r="C98" s="7">
        <v>676</v>
      </c>
      <c r="D98" s="7">
        <v>99</v>
      </c>
      <c r="E98" s="7">
        <v>0</v>
      </c>
      <c r="F98" s="7">
        <v>20</v>
      </c>
      <c r="G98" s="7">
        <v>1430</v>
      </c>
      <c r="H98" s="7">
        <v>5931</v>
      </c>
      <c r="I98" s="7">
        <v>715</v>
      </c>
      <c r="J98" s="7">
        <v>1648</v>
      </c>
      <c r="K98" s="7">
        <v>1482</v>
      </c>
      <c r="L98" s="7">
        <v>1300</v>
      </c>
      <c r="M98" s="7">
        <v>167</v>
      </c>
      <c r="N98" s="7">
        <v>2069</v>
      </c>
      <c r="O98" s="7">
        <v>4812</v>
      </c>
      <c r="P98" s="7">
        <v>242</v>
      </c>
      <c r="Q98" s="7">
        <v>8</v>
      </c>
      <c r="R98" s="7">
        <v>23</v>
      </c>
      <c r="S98" s="7">
        <v>24</v>
      </c>
      <c r="T98" s="7">
        <v>1207</v>
      </c>
      <c r="U98" s="7">
        <v>2394</v>
      </c>
      <c r="V98" s="7">
        <v>850</v>
      </c>
      <c r="W98" s="7">
        <v>1018</v>
      </c>
      <c r="X98" s="7">
        <v>1322</v>
      </c>
      <c r="Y98" s="7">
        <v>2956</v>
      </c>
      <c r="Z98" s="7">
        <v>55</v>
      </c>
      <c r="AA98" s="7">
        <v>1799</v>
      </c>
      <c r="AB98" s="7">
        <v>1098</v>
      </c>
      <c r="AC98" s="7">
        <v>842</v>
      </c>
      <c r="AD98" s="7">
        <v>169</v>
      </c>
      <c r="AE98" s="7">
        <v>0</v>
      </c>
      <c r="AF98" s="7">
        <v>1086</v>
      </c>
      <c r="AG98" s="7">
        <v>650</v>
      </c>
      <c r="AH98" s="7">
        <v>0</v>
      </c>
      <c r="AI98" s="7">
        <v>66</v>
      </c>
      <c r="AJ98" s="7">
        <v>1822</v>
      </c>
      <c r="AK98" s="7">
        <v>286</v>
      </c>
      <c r="AL98" s="7">
        <v>1338</v>
      </c>
      <c r="AM98" s="7">
        <v>1564</v>
      </c>
      <c r="AN98" s="7">
        <v>1160</v>
      </c>
      <c r="AO98" s="7">
        <v>1537</v>
      </c>
      <c r="AP98" s="7">
        <v>876</v>
      </c>
      <c r="AQ98" s="7">
        <v>4073</v>
      </c>
      <c r="AR98" s="7">
        <v>2363</v>
      </c>
      <c r="AS98" s="9">
        <v>95</v>
      </c>
      <c r="AT98" s="9">
        <v>1480</v>
      </c>
      <c r="AU98" s="9">
        <v>1218</v>
      </c>
      <c r="AV98" s="9">
        <v>38</v>
      </c>
      <c r="AW98" s="9">
        <v>771</v>
      </c>
      <c r="AX98" s="5"/>
      <c r="AY98" s="5"/>
      <c r="AZ98" s="5"/>
      <c r="BA98" s="5"/>
      <c r="BB98" s="5"/>
    </row>
    <row r="99" spans="1:54" x14ac:dyDescent="0.2">
      <c r="A99" s="68">
        <v>44441</v>
      </c>
      <c r="B99" s="7">
        <v>124</v>
      </c>
      <c r="C99" s="7">
        <v>161</v>
      </c>
      <c r="D99" s="7">
        <v>3</v>
      </c>
      <c r="E99" s="7">
        <v>24</v>
      </c>
      <c r="F99" s="7">
        <v>3290</v>
      </c>
      <c r="G99" s="7">
        <v>1683</v>
      </c>
      <c r="H99" s="7">
        <v>2370</v>
      </c>
      <c r="I99" s="7">
        <v>38</v>
      </c>
      <c r="J99" s="7">
        <v>1904</v>
      </c>
      <c r="K99" s="7">
        <v>1223</v>
      </c>
      <c r="L99" s="7">
        <v>1864</v>
      </c>
      <c r="M99" s="7">
        <v>863</v>
      </c>
      <c r="N99" s="7">
        <v>466</v>
      </c>
      <c r="O99" s="7">
        <v>2378</v>
      </c>
      <c r="P99" s="7">
        <v>1004</v>
      </c>
      <c r="Q99" s="7">
        <v>13</v>
      </c>
      <c r="R99" s="7">
        <v>610</v>
      </c>
      <c r="S99" s="7">
        <v>7</v>
      </c>
      <c r="T99" s="7">
        <v>499</v>
      </c>
      <c r="U99" s="7">
        <v>3368</v>
      </c>
      <c r="V99" s="7">
        <v>2610</v>
      </c>
      <c r="W99" s="7">
        <v>850</v>
      </c>
      <c r="X99" s="7">
        <v>0</v>
      </c>
      <c r="Y99" s="7">
        <v>4207</v>
      </c>
      <c r="Z99" s="7">
        <v>0</v>
      </c>
      <c r="AA99" s="7">
        <v>2888</v>
      </c>
      <c r="AB99" s="7">
        <v>291</v>
      </c>
      <c r="AC99" s="7">
        <v>387</v>
      </c>
      <c r="AD99" s="7">
        <v>502</v>
      </c>
      <c r="AE99" s="7">
        <v>0</v>
      </c>
      <c r="AF99" s="7">
        <v>1361</v>
      </c>
      <c r="AG99" s="7">
        <v>434</v>
      </c>
      <c r="AH99" s="7">
        <v>0</v>
      </c>
      <c r="AI99" s="7">
        <v>60</v>
      </c>
      <c r="AJ99" s="7">
        <v>1176</v>
      </c>
      <c r="AK99" s="7">
        <v>483</v>
      </c>
      <c r="AL99" s="7">
        <v>1343</v>
      </c>
      <c r="AM99" s="7">
        <v>1233</v>
      </c>
      <c r="AN99" s="7">
        <v>1159</v>
      </c>
      <c r="AO99" s="7">
        <v>1974</v>
      </c>
      <c r="AP99" s="7">
        <v>1309</v>
      </c>
      <c r="AQ99" s="7">
        <v>6820</v>
      </c>
      <c r="AR99" s="7">
        <v>2213</v>
      </c>
      <c r="AS99" s="9">
        <v>590</v>
      </c>
      <c r="AT99" s="9">
        <v>1951</v>
      </c>
      <c r="AU99" s="9">
        <v>1466</v>
      </c>
      <c r="AV99" s="9">
        <v>6</v>
      </c>
      <c r="AW99" s="9">
        <v>792</v>
      </c>
      <c r="AX99" s="5"/>
      <c r="AY99" s="5"/>
      <c r="AZ99" s="5"/>
      <c r="BA99" s="5"/>
      <c r="BB99" s="5"/>
    </row>
    <row r="100" spans="1:54" x14ac:dyDescent="0.2">
      <c r="A100" s="68">
        <v>44442</v>
      </c>
      <c r="B100" s="7">
        <v>45</v>
      </c>
      <c r="C100" s="7">
        <v>441</v>
      </c>
      <c r="D100" s="7">
        <v>303</v>
      </c>
      <c r="E100" s="7">
        <v>539</v>
      </c>
      <c r="F100" s="7">
        <v>3216</v>
      </c>
      <c r="G100" s="7">
        <v>18</v>
      </c>
      <c r="H100" s="7">
        <v>2356</v>
      </c>
      <c r="I100" s="7">
        <v>215</v>
      </c>
      <c r="J100" s="7">
        <v>0</v>
      </c>
      <c r="K100" s="7">
        <v>839</v>
      </c>
      <c r="L100" s="7">
        <v>6572</v>
      </c>
      <c r="M100" s="7">
        <v>12</v>
      </c>
      <c r="N100" s="7">
        <v>890</v>
      </c>
      <c r="O100" s="7">
        <v>3755</v>
      </c>
      <c r="P100" s="7">
        <v>151</v>
      </c>
      <c r="Q100" s="7">
        <v>14</v>
      </c>
      <c r="R100" s="7">
        <v>413</v>
      </c>
      <c r="S100" s="7">
        <v>80</v>
      </c>
      <c r="T100" s="7">
        <v>255</v>
      </c>
      <c r="U100" s="7">
        <v>4159</v>
      </c>
      <c r="V100" s="7">
        <v>1524</v>
      </c>
      <c r="W100" s="7">
        <v>534</v>
      </c>
      <c r="X100" s="7">
        <v>0</v>
      </c>
      <c r="Y100" s="7">
        <v>3985</v>
      </c>
      <c r="Z100" s="7">
        <v>0</v>
      </c>
      <c r="AA100" s="7">
        <v>754</v>
      </c>
      <c r="AB100" s="7">
        <v>2441</v>
      </c>
      <c r="AC100" s="7">
        <v>81</v>
      </c>
      <c r="AD100" s="7">
        <v>1656</v>
      </c>
      <c r="AE100" s="7">
        <v>0</v>
      </c>
      <c r="AF100" s="7">
        <v>1346</v>
      </c>
      <c r="AG100" s="7">
        <v>137</v>
      </c>
      <c r="AH100" s="7">
        <v>0</v>
      </c>
      <c r="AI100" s="7">
        <v>129</v>
      </c>
      <c r="AJ100" s="7">
        <v>1822</v>
      </c>
      <c r="AK100" s="7">
        <v>852</v>
      </c>
      <c r="AL100" s="7">
        <v>532</v>
      </c>
      <c r="AM100" s="7">
        <v>1063</v>
      </c>
      <c r="AN100" s="7">
        <v>1497</v>
      </c>
      <c r="AO100" s="7">
        <v>1680</v>
      </c>
      <c r="AP100" s="7">
        <v>363</v>
      </c>
      <c r="AQ100" s="7">
        <v>5151</v>
      </c>
      <c r="AR100" s="7">
        <v>2732</v>
      </c>
      <c r="AS100" s="9">
        <v>488</v>
      </c>
      <c r="AT100" s="9">
        <v>2228</v>
      </c>
      <c r="AU100" s="9">
        <v>982</v>
      </c>
      <c r="AV100" s="9">
        <v>8</v>
      </c>
      <c r="AW100" s="9">
        <v>337</v>
      </c>
      <c r="AX100" s="5"/>
      <c r="AY100" s="5"/>
      <c r="AZ100" s="5"/>
      <c r="BA100" s="5"/>
      <c r="BB100" s="5"/>
    </row>
    <row r="101" spans="1:54" x14ac:dyDescent="0.2">
      <c r="A101" s="68">
        <v>44443</v>
      </c>
      <c r="B101" s="7">
        <v>30</v>
      </c>
      <c r="C101" s="7">
        <v>5</v>
      </c>
      <c r="D101" s="7">
        <v>731</v>
      </c>
      <c r="E101" s="7">
        <v>3</v>
      </c>
      <c r="F101" s="7">
        <v>3625</v>
      </c>
      <c r="G101" s="7">
        <v>2244</v>
      </c>
      <c r="H101" s="7">
        <v>4053</v>
      </c>
      <c r="I101" s="7">
        <v>1287</v>
      </c>
      <c r="J101" s="7">
        <v>0</v>
      </c>
      <c r="K101" s="7">
        <v>1292</v>
      </c>
      <c r="L101" s="7">
        <v>9343</v>
      </c>
      <c r="M101" s="7">
        <v>196</v>
      </c>
      <c r="N101" s="7">
        <v>7</v>
      </c>
      <c r="O101" s="7">
        <v>478</v>
      </c>
      <c r="P101" s="7">
        <v>551</v>
      </c>
      <c r="Q101" s="7">
        <v>2</v>
      </c>
      <c r="R101" s="7">
        <v>2</v>
      </c>
      <c r="S101" s="7">
        <v>940</v>
      </c>
      <c r="T101" s="7">
        <v>6283</v>
      </c>
      <c r="U101" s="7">
        <v>1075</v>
      </c>
      <c r="V101" s="7">
        <v>308</v>
      </c>
      <c r="W101" s="7">
        <v>1261</v>
      </c>
      <c r="X101" s="7">
        <v>341</v>
      </c>
      <c r="Y101" s="7">
        <v>950</v>
      </c>
      <c r="Z101" s="7">
        <v>0</v>
      </c>
      <c r="AA101" s="7">
        <v>2904</v>
      </c>
      <c r="AB101" s="7">
        <v>575</v>
      </c>
      <c r="AC101" s="7">
        <v>68</v>
      </c>
      <c r="AD101" s="7">
        <v>316</v>
      </c>
      <c r="AE101" s="7">
        <v>0</v>
      </c>
      <c r="AF101" s="7">
        <v>209</v>
      </c>
      <c r="AG101" s="7">
        <v>344</v>
      </c>
      <c r="AH101" s="7">
        <v>588</v>
      </c>
      <c r="AI101" s="7">
        <v>553</v>
      </c>
      <c r="AJ101" s="7">
        <v>1598</v>
      </c>
      <c r="AK101" s="7">
        <v>745</v>
      </c>
      <c r="AL101" s="7">
        <v>572</v>
      </c>
      <c r="AM101" s="7">
        <v>220</v>
      </c>
      <c r="AN101" s="7">
        <v>2245</v>
      </c>
      <c r="AO101" s="7">
        <v>2212</v>
      </c>
      <c r="AP101" s="7">
        <v>511</v>
      </c>
      <c r="AQ101" s="7">
        <v>4801</v>
      </c>
      <c r="AR101" s="7">
        <v>2471</v>
      </c>
      <c r="AS101" s="9">
        <v>434</v>
      </c>
      <c r="AT101" s="9">
        <v>2938</v>
      </c>
      <c r="AU101" s="9">
        <v>1192</v>
      </c>
      <c r="AV101" s="9">
        <v>840</v>
      </c>
      <c r="AW101" s="9">
        <v>295</v>
      </c>
      <c r="AX101" s="5"/>
      <c r="AY101" s="5"/>
      <c r="AZ101" s="5"/>
      <c r="BA101" s="5"/>
      <c r="BB101" s="5"/>
    </row>
    <row r="102" spans="1:54" x14ac:dyDescent="0.2">
      <c r="A102" s="68">
        <v>44444</v>
      </c>
      <c r="B102" s="7">
        <v>189</v>
      </c>
      <c r="C102" s="7">
        <v>31</v>
      </c>
      <c r="D102" s="7">
        <v>2178</v>
      </c>
      <c r="E102" s="7">
        <v>1026</v>
      </c>
      <c r="F102" s="7">
        <v>1455</v>
      </c>
      <c r="G102" s="7">
        <v>2890</v>
      </c>
      <c r="H102" s="7">
        <v>3571</v>
      </c>
      <c r="I102" s="7">
        <v>2244</v>
      </c>
      <c r="J102" s="7">
        <v>956</v>
      </c>
      <c r="K102" s="7">
        <v>1779</v>
      </c>
      <c r="L102" s="7">
        <v>2137</v>
      </c>
      <c r="M102" s="7">
        <v>5068</v>
      </c>
      <c r="N102" s="7">
        <v>1685</v>
      </c>
      <c r="O102" s="7">
        <v>3037</v>
      </c>
      <c r="P102" s="7">
        <v>590</v>
      </c>
      <c r="Q102" s="7">
        <v>535</v>
      </c>
      <c r="R102" s="7">
        <v>26</v>
      </c>
      <c r="S102" s="7">
        <v>467</v>
      </c>
      <c r="T102" s="7">
        <v>895</v>
      </c>
      <c r="U102" s="7">
        <v>966</v>
      </c>
      <c r="V102" s="7">
        <v>0</v>
      </c>
      <c r="W102" s="7">
        <v>4633</v>
      </c>
      <c r="X102" s="7">
        <v>38</v>
      </c>
      <c r="Y102" s="7">
        <v>1768</v>
      </c>
      <c r="Z102" s="7">
        <v>2695</v>
      </c>
      <c r="AA102" s="7">
        <v>37</v>
      </c>
      <c r="AB102" s="7">
        <v>512</v>
      </c>
      <c r="AC102" s="7">
        <v>639</v>
      </c>
      <c r="AD102" s="7">
        <v>365</v>
      </c>
      <c r="AE102" s="7">
        <v>0</v>
      </c>
      <c r="AF102" s="7">
        <v>1297</v>
      </c>
      <c r="AG102" s="7">
        <v>502</v>
      </c>
      <c r="AH102" s="7">
        <v>9</v>
      </c>
      <c r="AI102" s="7">
        <v>573</v>
      </c>
      <c r="AJ102" s="7">
        <v>641</v>
      </c>
      <c r="AK102" s="7">
        <v>943</v>
      </c>
      <c r="AL102" s="7">
        <v>784</v>
      </c>
      <c r="AM102" s="7">
        <v>475</v>
      </c>
      <c r="AN102" s="7">
        <v>2056</v>
      </c>
      <c r="AO102" s="7">
        <v>1374</v>
      </c>
      <c r="AP102" s="7">
        <v>572</v>
      </c>
      <c r="AQ102" s="7">
        <v>3588</v>
      </c>
      <c r="AR102" s="7">
        <v>3462</v>
      </c>
      <c r="AS102" s="9">
        <v>125</v>
      </c>
      <c r="AT102" s="9">
        <v>3113</v>
      </c>
      <c r="AU102" s="9">
        <v>613</v>
      </c>
      <c r="AV102" s="9">
        <v>428</v>
      </c>
      <c r="AW102" s="9">
        <v>13</v>
      </c>
      <c r="AX102" s="5"/>
      <c r="AY102" s="5"/>
      <c r="AZ102" s="5"/>
      <c r="BA102" s="5"/>
      <c r="BB102" s="5"/>
    </row>
    <row r="103" spans="1:54" x14ac:dyDescent="0.2">
      <c r="A103" s="68">
        <v>44445</v>
      </c>
      <c r="B103" s="7">
        <v>455</v>
      </c>
      <c r="C103" s="7">
        <v>54</v>
      </c>
      <c r="D103" s="7">
        <v>173</v>
      </c>
      <c r="E103" s="7">
        <v>339</v>
      </c>
      <c r="F103" s="7">
        <v>1325</v>
      </c>
      <c r="G103" s="7">
        <v>3800</v>
      </c>
      <c r="H103" s="7">
        <v>1022</v>
      </c>
      <c r="I103" s="7">
        <v>691</v>
      </c>
      <c r="J103" s="7">
        <v>222</v>
      </c>
      <c r="K103" s="7">
        <v>2795</v>
      </c>
      <c r="L103" s="7">
        <v>150</v>
      </c>
      <c r="M103" s="7">
        <v>1020</v>
      </c>
      <c r="N103" s="7">
        <v>1522</v>
      </c>
      <c r="O103" s="7">
        <v>3585</v>
      </c>
      <c r="P103" s="7">
        <v>423</v>
      </c>
      <c r="Q103" s="7">
        <v>434</v>
      </c>
      <c r="R103" s="7">
        <v>26</v>
      </c>
      <c r="S103" s="7">
        <v>3796</v>
      </c>
      <c r="T103" s="7">
        <v>763</v>
      </c>
      <c r="U103" s="7">
        <v>0</v>
      </c>
      <c r="V103" s="7">
        <v>0</v>
      </c>
      <c r="W103" s="7">
        <v>3902</v>
      </c>
      <c r="X103" s="7">
        <v>0</v>
      </c>
      <c r="Y103" s="7">
        <v>3828</v>
      </c>
      <c r="Z103" s="7">
        <v>873</v>
      </c>
      <c r="AA103" s="7">
        <v>60</v>
      </c>
      <c r="AB103" s="7">
        <v>58</v>
      </c>
      <c r="AC103" s="7">
        <v>349</v>
      </c>
      <c r="AD103" s="7">
        <v>1296</v>
      </c>
      <c r="AE103" s="7">
        <v>121</v>
      </c>
      <c r="AF103" s="7">
        <v>1821</v>
      </c>
      <c r="AG103" s="7">
        <v>148</v>
      </c>
      <c r="AH103" s="7">
        <v>150</v>
      </c>
      <c r="AI103" s="7">
        <v>178</v>
      </c>
      <c r="AJ103" s="7">
        <v>1712</v>
      </c>
      <c r="AK103" s="7">
        <v>1911</v>
      </c>
      <c r="AL103" s="7">
        <v>287</v>
      </c>
      <c r="AM103" s="7">
        <v>19</v>
      </c>
      <c r="AN103" s="7">
        <v>1721</v>
      </c>
      <c r="AO103" s="7">
        <v>1951</v>
      </c>
      <c r="AP103" s="7">
        <v>87</v>
      </c>
      <c r="AQ103" s="7">
        <v>2741</v>
      </c>
      <c r="AR103" s="7">
        <v>2160</v>
      </c>
      <c r="AS103" s="9">
        <v>31</v>
      </c>
      <c r="AT103" s="9">
        <v>1971</v>
      </c>
      <c r="AU103" s="9">
        <v>817</v>
      </c>
      <c r="AV103" s="9">
        <v>41</v>
      </c>
      <c r="AW103" s="9">
        <v>174</v>
      </c>
      <c r="AX103" s="5"/>
      <c r="AY103" s="5"/>
      <c r="AZ103" s="5"/>
      <c r="BA103" s="5"/>
      <c r="BB103" s="5"/>
    </row>
    <row r="104" spans="1:54" x14ac:dyDescent="0.2">
      <c r="A104" s="68">
        <v>44446</v>
      </c>
      <c r="B104" s="7">
        <v>59</v>
      </c>
      <c r="C104" s="7">
        <v>7065</v>
      </c>
      <c r="D104" s="7">
        <v>337</v>
      </c>
      <c r="E104" s="7">
        <v>34</v>
      </c>
      <c r="F104" s="7">
        <v>214</v>
      </c>
      <c r="G104" s="7">
        <v>4267</v>
      </c>
      <c r="H104" s="7">
        <v>18</v>
      </c>
      <c r="I104" s="7">
        <v>870</v>
      </c>
      <c r="J104" s="7">
        <v>188</v>
      </c>
      <c r="K104" s="7">
        <v>6604</v>
      </c>
      <c r="L104" s="7">
        <v>150</v>
      </c>
      <c r="M104" s="7">
        <v>0</v>
      </c>
      <c r="N104" s="7">
        <v>3243</v>
      </c>
      <c r="O104" s="7">
        <v>1764</v>
      </c>
      <c r="P104" s="7">
        <v>240</v>
      </c>
      <c r="Q104" s="7">
        <v>348</v>
      </c>
      <c r="R104" s="7">
        <v>0</v>
      </c>
      <c r="S104" s="7">
        <v>162</v>
      </c>
      <c r="T104" s="7">
        <v>183</v>
      </c>
      <c r="U104" s="7">
        <v>60</v>
      </c>
      <c r="V104" s="7">
        <v>88</v>
      </c>
      <c r="W104" s="7">
        <v>920</v>
      </c>
      <c r="X104" s="7">
        <v>0</v>
      </c>
      <c r="Y104" s="7">
        <v>468</v>
      </c>
      <c r="Z104" s="7">
        <v>5</v>
      </c>
      <c r="AA104" s="7">
        <v>112</v>
      </c>
      <c r="AB104" s="7">
        <v>705</v>
      </c>
      <c r="AC104" s="7">
        <v>28</v>
      </c>
      <c r="AD104" s="7">
        <v>273</v>
      </c>
      <c r="AE104" s="7">
        <v>0</v>
      </c>
      <c r="AF104" s="7">
        <v>622</v>
      </c>
      <c r="AG104" s="7">
        <v>0</v>
      </c>
      <c r="AH104" s="7">
        <v>129</v>
      </c>
      <c r="AI104" s="7">
        <v>152</v>
      </c>
      <c r="AJ104" s="7">
        <v>1302</v>
      </c>
      <c r="AK104" s="7">
        <v>2102</v>
      </c>
      <c r="AL104" s="7">
        <v>168</v>
      </c>
      <c r="AM104" s="7">
        <v>128</v>
      </c>
      <c r="AN104" s="7">
        <v>1430</v>
      </c>
      <c r="AO104" s="7">
        <v>1235</v>
      </c>
      <c r="AP104" s="7">
        <v>540</v>
      </c>
      <c r="AQ104" s="7">
        <v>2172</v>
      </c>
      <c r="AR104" s="7">
        <v>2200</v>
      </c>
      <c r="AS104" s="9">
        <v>-1</v>
      </c>
      <c r="AT104" s="9">
        <v>1078</v>
      </c>
      <c r="AU104" s="9">
        <v>1685</v>
      </c>
      <c r="AV104" s="9">
        <v>1769</v>
      </c>
      <c r="AW104" s="9">
        <v>638</v>
      </c>
      <c r="AX104" s="5"/>
      <c r="AY104" s="5"/>
      <c r="AZ104" s="5"/>
      <c r="BA104" s="5"/>
      <c r="BB104" s="5"/>
    </row>
    <row r="105" spans="1:54" x14ac:dyDescent="0.2">
      <c r="A105" s="68">
        <v>44447</v>
      </c>
      <c r="B105" s="7">
        <v>5</v>
      </c>
      <c r="C105" s="7">
        <v>2</v>
      </c>
      <c r="D105" s="7">
        <v>9</v>
      </c>
      <c r="E105" s="7">
        <v>6103</v>
      </c>
      <c r="F105" s="7">
        <v>137</v>
      </c>
      <c r="G105" s="7">
        <v>2656</v>
      </c>
      <c r="H105" s="7">
        <v>0</v>
      </c>
      <c r="I105" s="7">
        <v>20</v>
      </c>
      <c r="J105" s="7">
        <v>369</v>
      </c>
      <c r="K105" s="7">
        <v>3019</v>
      </c>
      <c r="L105" s="7">
        <v>150</v>
      </c>
      <c r="M105" s="7">
        <v>2</v>
      </c>
      <c r="N105" s="7">
        <v>475</v>
      </c>
      <c r="O105" s="7">
        <v>3018</v>
      </c>
      <c r="P105" s="7">
        <v>1603</v>
      </c>
      <c r="Q105" s="7">
        <v>1108</v>
      </c>
      <c r="R105" s="7">
        <v>0</v>
      </c>
      <c r="S105" s="7">
        <v>1129</v>
      </c>
      <c r="T105" s="7">
        <v>0</v>
      </c>
      <c r="U105" s="7">
        <v>19</v>
      </c>
      <c r="V105" s="7">
        <v>0</v>
      </c>
      <c r="W105" s="7">
        <v>810</v>
      </c>
      <c r="X105" s="7">
        <v>0</v>
      </c>
      <c r="Y105" s="7">
        <v>5024</v>
      </c>
      <c r="Z105" s="7">
        <v>14</v>
      </c>
      <c r="AA105" s="7">
        <v>1938</v>
      </c>
      <c r="AB105" s="7">
        <v>73</v>
      </c>
      <c r="AC105" s="7">
        <v>220</v>
      </c>
      <c r="AD105" s="7">
        <v>148</v>
      </c>
      <c r="AE105" s="7">
        <v>39</v>
      </c>
      <c r="AF105" s="7">
        <v>2704</v>
      </c>
      <c r="AG105" s="7">
        <v>380</v>
      </c>
      <c r="AH105" s="7">
        <v>381</v>
      </c>
      <c r="AI105" s="7">
        <v>156</v>
      </c>
      <c r="AJ105" s="7">
        <v>1033</v>
      </c>
      <c r="AK105" s="7">
        <v>1859</v>
      </c>
      <c r="AL105" s="7">
        <v>372</v>
      </c>
      <c r="AM105" s="7">
        <v>8</v>
      </c>
      <c r="AN105" s="7">
        <v>887</v>
      </c>
      <c r="AO105" s="7">
        <v>306</v>
      </c>
      <c r="AP105" s="7">
        <v>546</v>
      </c>
      <c r="AQ105" s="7">
        <v>2125</v>
      </c>
      <c r="AR105" s="7">
        <v>1436</v>
      </c>
      <c r="AS105" s="9">
        <v>529</v>
      </c>
      <c r="AT105" s="9">
        <v>2838</v>
      </c>
      <c r="AU105" s="9">
        <v>1150</v>
      </c>
      <c r="AV105" s="9">
        <v>728</v>
      </c>
      <c r="AW105" s="9">
        <v>803</v>
      </c>
      <c r="AX105" s="5"/>
      <c r="AY105" s="5"/>
      <c r="AZ105" s="5"/>
      <c r="BA105" s="5"/>
      <c r="BB105" s="5"/>
    </row>
    <row r="106" spans="1:54" x14ac:dyDescent="0.2">
      <c r="A106" s="68">
        <v>44448</v>
      </c>
      <c r="B106" s="7">
        <v>48</v>
      </c>
      <c r="C106" s="7">
        <v>1089</v>
      </c>
      <c r="D106" s="7">
        <v>474</v>
      </c>
      <c r="E106" s="7">
        <v>2091</v>
      </c>
      <c r="F106" s="7">
        <v>5</v>
      </c>
      <c r="G106" s="7">
        <v>740</v>
      </c>
      <c r="H106" s="7">
        <v>0</v>
      </c>
      <c r="I106" s="7">
        <v>343</v>
      </c>
      <c r="J106" s="7">
        <v>268</v>
      </c>
      <c r="K106" s="7">
        <v>6189</v>
      </c>
      <c r="L106" s="7">
        <v>150</v>
      </c>
      <c r="M106" s="7">
        <v>0</v>
      </c>
      <c r="N106" s="7">
        <v>3541</v>
      </c>
      <c r="O106" s="7">
        <v>1838</v>
      </c>
      <c r="P106" s="7">
        <v>668</v>
      </c>
      <c r="Q106" s="7">
        <v>390</v>
      </c>
      <c r="R106" s="7">
        <v>0</v>
      </c>
      <c r="S106" s="7">
        <v>1459</v>
      </c>
      <c r="T106" s="7">
        <v>0</v>
      </c>
      <c r="U106" s="7">
        <v>0</v>
      </c>
      <c r="V106" s="7">
        <v>0</v>
      </c>
      <c r="W106" s="7">
        <v>18</v>
      </c>
      <c r="X106" s="7">
        <v>0</v>
      </c>
      <c r="Y106" s="7">
        <v>3306</v>
      </c>
      <c r="Z106" s="7">
        <v>0</v>
      </c>
      <c r="AA106" s="7">
        <v>542</v>
      </c>
      <c r="AB106" s="7">
        <v>1324</v>
      </c>
      <c r="AC106" s="7">
        <v>469</v>
      </c>
      <c r="AD106" s="7">
        <v>415</v>
      </c>
      <c r="AE106" s="7">
        <v>33</v>
      </c>
      <c r="AF106" s="7">
        <v>1965</v>
      </c>
      <c r="AG106" s="7">
        <v>10</v>
      </c>
      <c r="AH106" s="7">
        <v>204</v>
      </c>
      <c r="AI106" s="7">
        <v>497</v>
      </c>
      <c r="AJ106" s="7">
        <v>812</v>
      </c>
      <c r="AK106" s="7">
        <v>2146</v>
      </c>
      <c r="AL106" s="7">
        <v>254</v>
      </c>
      <c r="AM106" s="7">
        <v>2</v>
      </c>
      <c r="AN106" s="7">
        <v>1460</v>
      </c>
      <c r="AO106" s="7">
        <v>666</v>
      </c>
      <c r="AP106" s="7">
        <v>84</v>
      </c>
      <c r="AQ106" s="7">
        <v>1565</v>
      </c>
      <c r="AR106" s="7">
        <v>1141</v>
      </c>
      <c r="AS106" s="9">
        <v>310</v>
      </c>
      <c r="AT106" s="9">
        <v>1216</v>
      </c>
      <c r="AU106" s="9">
        <v>859</v>
      </c>
      <c r="AV106" s="9">
        <v>1368</v>
      </c>
      <c r="AW106" s="9">
        <v>1269</v>
      </c>
      <c r="AX106" s="5"/>
      <c r="AY106" s="5"/>
      <c r="AZ106" s="5"/>
      <c r="BA106" s="5"/>
      <c r="BB106" s="5"/>
    </row>
    <row r="107" spans="1:54" x14ac:dyDescent="0.2">
      <c r="A107" s="68">
        <v>44449</v>
      </c>
      <c r="B107" s="7">
        <v>176</v>
      </c>
      <c r="C107" s="7">
        <v>10</v>
      </c>
      <c r="D107" s="7">
        <v>683</v>
      </c>
      <c r="E107" s="7">
        <v>4144</v>
      </c>
      <c r="F107" s="7">
        <v>4</v>
      </c>
      <c r="G107" s="7">
        <v>600</v>
      </c>
      <c r="H107" s="7">
        <v>0</v>
      </c>
      <c r="I107" s="7">
        <v>1962</v>
      </c>
      <c r="J107" s="7">
        <v>4109</v>
      </c>
      <c r="K107" s="7">
        <v>5830</v>
      </c>
      <c r="L107" s="7">
        <v>150</v>
      </c>
      <c r="M107" s="7">
        <v>1</v>
      </c>
      <c r="N107" s="7">
        <v>53</v>
      </c>
      <c r="O107" s="7">
        <v>1619</v>
      </c>
      <c r="P107" s="7">
        <v>0</v>
      </c>
      <c r="Q107" s="7">
        <v>1252</v>
      </c>
      <c r="R107" s="7">
        <v>0</v>
      </c>
      <c r="S107" s="7">
        <v>106</v>
      </c>
      <c r="T107" s="7">
        <v>0</v>
      </c>
      <c r="U107" s="7">
        <v>135</v>
      </c>
      <c r="V107" s="7">
        <v>0</v>
      </c>
      <c r="W107" s="7">
        <v>46</v>
      </c>
      <c r="X107" s="7">
        <v>349</v>
      </c>
      <c r="Y107" s="7">
        <v>3121</v>
      </c>
      <c r="Z107" s="7">
        <v>0</v>
      </c>
      <c r="AA107" s="7">
        <v>583</v>
      </c>
      <c r="AB107" s="7">
        <v>179</v>
      </c>
      <c r="AC107" s="7">
        <v>1168</v>
      </c>
      <c r="AD107" s="7">
        <v>560</v>
      </c>
      <c r="AE107" s="7">
        <v>363</v>
      </c>
      <c r="AF107" s="7">
        <v>1426</v>
      </c>
      <c r="AG107" s="7">
        <v>188</v>
      </c>
      <c r="AH107" s="7">
        <v>633</v>
      </c>
      <c r="AI107" s="7">
        <v>307</v>
      </c>
      <c r="AJ107" s="7">
        <v>749</v>
      </c>
      <c r="AK107" s="7">
        <v>539</v>
      </c>
      <c r="AL107" s="7">
        <v>266</v>
      </c>
      <c r="AM107" s="7">
        <v>67</v>
      </c>
      <c r="AN107" s="7">
        <v>2422</v>
      </c>
      <c r="AO107" s="7">
        <v>952</v>
      </c>
      <c r="AP107" s="7">
        <v>456</v>
      </c>
      <c r="AQ107" s="7">
        <v>250</v>
      </c>
      <c r="AR107" s="7">
        <v>1253</v>
      </c>
      <c r="AS107" s="9">
        <v>482</v>
      </c>
      <c r="AT107" s="9">
        <v>2110</v>
      </c>
      <c r="AU107" s="9">
        <v>1229</v>
      </c>
      <c r="AV107" s="9">
        <v>419</v>
      </c>
      <c r="AW107" s="9">
        <v>1127</v>
      </c>
      <c r="AX107" s="5"/>
      <c r="AY107" s="5"/>
      <c r="AZ107" s="5"/>
      <c r="BA107" s="5"/>
      <c r="BB107" s="5"/>
    </row>
    <row r="108" spans="1:54" x14ac:dyDescent="0.2">
      <c r="A108" s="68">
        <v>44450</v>
      </c>
      <c r="B108" s="7">
        <v>151</v>
      </c>
      <c r="C108" s="7">
        <v>569</v>
      </c>
      <c r="D108" s="7">
        <v>4</v>
      </c>
      <c r="E108" s="7">
        <v>4667</v>
      </c>
      <c r="F108" s="7">
        <v>8</v>
      </c>
      <c r="G108" s="7">
        <v>2530</v>
      </c>
      <c r="H108" s="7">
        <v>0</v>
      </c>
      <c r="I108" s="7">
        <v>1633</v>
      </c>
      <c r="J108" s="7">
        <v>9113</v>
      </c>
      <c r="K108" s="7">
        <v>2600</v>
      </c>
      <c r="L108" s="7">
        <v>150</v>
      </c>
      <c r="M108" s="7">
        <v>0</v>
      </c>
      <c r="N108" s="7">
        <v>5719</v>
      </c>
      <c r="O108" s="7">
        <v>2312</v>
      </c>
      <c r="P108" s="7">
        <v>0</v>
      </c>
      <c r="Q108" s="7">
        <v>1241</v>
      </c>
      <c r="R108" s="7">
        <v>0</v>
      </c>
      <c r="S108" s="7">
        <v>11</v>
      </c>
      <c r="T108" s="7">
        <v>0</v>
      </c>
      <c r="U108" s="7">
        <v>26</v>
      </c>
      <c r="V108" s="7">
        <v>12</v>
      </c>
      <c r="W108" s="7">
        <v>53</v>
      </c>
      <c r="X108" s="7">
        <v>864</v>
      </c>
      <c r="Y108" s="7">
        <v>2354</v>
      </c>
      <c r="Z108" s="7">
        <v>0</v>
      </c>
      <c r="AA108" s="7">
        <v>2992</v>
      </c>
      <c r="AB108" s="7">
        <v>153</v>
      </c>
      <c r="AC108" s="7">
        <v>981</v>
      </c>
      <c r="AD108" s="7">
        <v>953</v>
      </c>
      <c r="AE108" s="7">
        <v>816</v>
      </c>
      <c r="AF108" s="7">
        <v>1892</v>
      </c>
      <c r="AG108" s="7">
        <v>68</v>
      </c>
      <c r="AH108" s="7">
        <v>426</v>
      </c>
      <c r="AI108" s="7">
        <v>10</v>
      </c>
      <c r="AJ108" s="7">
        <v>217</v>
      </c>
      <c r="AK108" s="7">
        <v>29</v>
      </c>
      <c r="AL108" s="7">
        <v>988</v>
      </c>
      <c r="AM108" s="7">
        <v>582</v>
      </c>
      <c r="AN108" s="7">
        <v>1224</v>
      </c>
      <c r="AO108" s="7">
        <v>408</v>
      </c>
      <c r="AP108" s="7">
        <v>554</v>
      </c>
      <c r="AQ108" s="7">
        <v>67</v>
      </c>
      <c r="AR108" s="7">
        <v>673</v>
      </c>
      <c r="AS108" s="9">
        <v>50</v>
      </c>
      <c r="AT108" s="9">
        <v>1356</v>
      </c>
      <c r="AU108" s="9">
        <v>184</v>
      </c>
      <c r="AV108" s="9">
        <v>15</v>
      </c>
      <c r="AW108" s="9">
        <v>375</v>
      </c>
      <c r="AX108" s="5"/>
      <c r="AY108" s="5"/>
      <c r="AZ108" s="5"/>
      <c r="BA108" s="5"/>
      <c r="BB108" s="5"/>
    </row>
    <row r="109" spans="1:54" x14ac:dyDescent="0.2">
      <c r="A109" s="68">
        <v>44451</v>
      </c>
      <c r="B109" s="7">
        <v>35</v>
      </c>
      <c r="C109" s="7">
        <v>99</v>
      </c>
      <c r="D109" s="7">
        <v>2575</v>
      </c>
      <c r="E109" s="7">
        <v>33</v>
      </c>
      <c r="F109" s="7">
        <v>0</v>
      </c>
      <c r="G109" s="7">
        <v>660</v>
      </c>
      <c r="H109" s="7">
        <v>0</v>
      </c>
      <c r="I109" s="7">
        <v>1478</v>
      </c>
      <c r="J109" s="7">
        <v>5974</v>
      </c>
      <c r="K109" s="7">
        <v>2830</v>
      </c>
      <c r="L109" s="7">
        <v>150</v>
      </c>
      <c r="M109" s="7">
        <v>4000</v>
      </c>
      <c r="N109" s="7">
        <v>5871</v>
      </c>
      <c r="O109" s="7">
        <v>4673</v>
      </c>
      <c r="P109" s="7">
        <v>143</v>
      </c>
      <c r="Q109" s="7">
        <v>62</v>
      </c>
      <c r="R109" s="7">
        <v>1</v>
      </c>
      <c r="S109" s="7">
        <v>0</v>
      </c>
      <c r="T109" s="7">
        <v>270</v>
      </c>
      <c r="U109" s="7">
        <v>6</v>
      </c>
      <c r="V109" s="7">
        <v>1250</v>
      </c>
      <c r="W109" s="7">
        <v>265</v>
      </c>
      <c r="X109" s="7">
        <v>2232</v>
      </c>
      <c r="Y109" s="7">
        <v>382</v>
      </c>
      <c r="Z109" s="7">
        <v>0</v>
      </c>
      <c r="AA109" s="7">
        <v>2669</v>
      </c>
      <c r="AB109" s="7">
        <v>246</v>
      </c>
      <c r="AC109" s="7">
        <v>382</v>
      </c>
      <c r="AD109" s="7">
        <v>1707</v>
      </c>
      <c r="AE109" s="7">
        <v>1143</v>
      </c>
      <c r="AF109" s="7">
        <v>1319</v>
      </c>
      <c r="AG109" s="7">
        <v>425</v>
      </c>
      <c r="AH109" s="7">
        <v>588</v>
      </c>
      <c r="AI109" s="7">
        <v>0</v>
      </c>
      <c r="AJ109" s="7">
        <v>632</v>
      </c>
      <c r="AK109" s="7">
        <v>28</v>
      </c>
      <c r="AL109" s="7">
        <v>400</v>
      </c>
      <c r="AM109" s="7">
        <v>712</v>
      </c>
      <c r="AN109" s="7">
        <v>1694</v>
      </c>
      <c r="AO109" s="7">
        <v>245</v>
      </c>
      <c r="AP109" s="7">
        <v>650</v>
      </c>
      <c r="AQ109" s="7">
        <v>145</v>
      </c>
      <c r="AR109" s="7">
        <v>777</v>
      </c>
      <c r="AS109" s="9">
        <v>1028</v>
      </c>
      <c r="AT109" s="9">
        <v>988</v>
      </c>
      <c r="AU109" s="9">
        <v>106</v>
      </c>
      <c r="AV109" s="9">
        <v>689</v>
      </c>
      <c r="AW109" s="9">
        <v>1710</v>
      </c>
      <c r="AX109" s="5"/>
      <c r="AY109" s="5"/>
      <c r="AZ109" s="5"/>
      <c r="BA109" s="5"/>
      <c r="BB109" s="5"/>
    </row>
    <row r="110" spans="1:54" x14ac:dyDescent="0.2">
      <c r="A110" s="68">
        <v>44452</v>
      </c>
      <c r="B110" s="7">
        <v>3409</v>
      </c>
      <c r="C110" s="7">
        <v>226</v>
      </c>
      <c r="D110" s="7">
        <v>496</v>
      </c>
      <c r="E110" s="7">
        <v>681</v>
      </c>
      <c r="F110" s="7">
        <v>0</v>
      </c>
      <c r="G110" s="7">
        <v>2650</v>
      </c>
      <c r="H110" s="7">
        <v>0</v>
      </c>
      <c r="I110" s="7">
        <v>0</v>
      </c>
      <c r="J110" s="7">
        <v>0</v>
      </c>
      <c r="K110" s="7">
        <v>2541</v>
      </c>
      <c r="L110" s="7">
        <v>150</v>
      </c>
      <c r="M110" s="7">
        <v>12300</v>
      </c>
      <c r="N110" s="7">
        <v>1636</v>
      </c>
      <c r="O110" s="7">
        <v>2586</v>
      </c>
      <c r="P110" s="7">
        <v>698</v>
      </c>
      <c r="Q110" s="7">
        <v>963</v>
      </c>
      <c r="R110" s="7">
        <v>0</v>
      </c>
      <c r="S110" s="7">
        <v>9</v>
      </c>
      <c r="T110" s="7">
        <v>423</v>
      </c>
      <c r="U110" s="7">
        <v>86</v>
      </c>
      <c r="V110" s="7">
        <v>743</v>
      </c>
      <c r="W110" s="7">
        <v>323</v>
      </c>
      <c r="X110" s="7">
        <v>20120</v>
      </c>
      <c r="Y110" s="7">
        <v>4695</v>
      </c>
      <c r="Z110" s="7">
        <v>25</v>
      </c>
      <c r="AA110" s="7">
        <v>3404</v>
      </c>
      <c r="AB110" s="7">
        <v>2207</v>
      </c>
      <c r="AC110" s="7">
        <v>204</v>
      </c>
      <c r="AD110" s="7">
        <v>921</v>
      </c>
      <c r="AE110" s="7">
        <v>1479</v>
      </c>
      <c r="AF110" s="7">
        <v>604</v>
      </c>
      <c r="AG110" s="7">
        <v>44</v>
      </c>
      <c r="AH110" s="7">
        <v>539</v>
      </c>
      <c r="AI110" s="7">
        <v>336</v>
      </c>
      <c r="AJ110" s="7">
        <v>578</v>
      </c>
      <c r="AK110" s="7">
        <v>615</v>
      </c>
      <c r="AL110" s="7">
        <v>681</v>
      </c>
      <c r="AM110" s="7">
        <v>1014</v>
      </c>
      <c r="AN110" s="7">
        <v>2191</v>
      </c>
      <c r="AO110" s="7">
        <v>570</v>
      </c>
      <c r="AP110" s="7">
        <v>697</v>
      </c>
      <c r="AQ110" s="7">
        <v>144</v>
      </c>
      <c r="AR110" s="7">
        <v>300</v>
      </c>
      <c r="AS110" s="9">
        <v>2944</v>
      </c>
      <c r="AT110" s="9">
        <v>1172</v>
      </c>
      <c r="AU110" s="9">
        <v>141</v>
      </c>
      <c r="AV110" s="9">
        <v>35</v>
      </c>
      <c r="AW110" s="9">
        <v>813</v>
      </c>
      <c r="AX110" s="5"/>
      <c r="AY110" s="5"/>
      <c r="AZ110" s="5"/>
      <c r="BA110" s="5"/>
      <c r="BB110" s="5"/>
    </row>
    <row r="111" spans="1:54" x14ac:dyDescent="0.2">
      <c r="A111" s="68">
        <v>44453</v>
      </c>
      <c r="B111" s="7">
        <v>87</v>
      </c>
      <c r="C111" s="7">
        <v>69</v>
      </c>
      <c r="D111" s="7">
        <v>346</v>
      </c>
      <c r="E111" s="7">
        <v>0</v>
      </c>
      <c r="F111" s="7">
        <v>0</v>
      </c>
      <c r="G111" s="7">
        <v>3</v>
      </c>
      <c r="H111" s="7">
        <v>0</v>
      </c>
      <c r="I111" s="7">
        <v>1032</v>
      </c>
      <c r="J111" s="7">
        <v>0</v>
      </c>
      <c r="K111" s="7">
        <v>3062</v>
      </c>
      <c r="L111" s="7">
        <v>150</v>
      </c>
      <c r="M111" s="7">
        <v>1685</v>
      </c>
      <c r="N111" s="7">
        <v>3781</v>
      </c>
      <c r="O111" s="7">
        <v>2241</v>
      </c>
      <c r="P111" s="7">
        <v>260</v>
      </c>
      <c r="Q111" s="7">
        <v>383</v>
      </c>
      <c r="R111" s="7">
        <v>0</v>
      </c>
      <c r="S111" s="7">
        <v>1158</v>
      </c>
      <c r="T111" s="7">
        <v>1154</v>
      </c>
      <c r="U111" s="7">
        <v>6</v>
      </c>
      <c r="V111" s="7">
        <v>255</v>
      </c>
      <c r="W111" s="7">
        <v>924</v>
      </c>
      <c r="X111" s="7">
        <v>20072</v>
      </c>
      <c r="Y111" s="7">
        <v>2058</v>
      </c>
      <c r="Z111" s="7">
        <v>38</v>
      </c>
      <c r="AA111" s="7">
        <v>1958</v>
      </c>
      <c r="AB111" s="7">
        <v>17</v>
      </c>
      <c r="AC111" s="7">
        <v>0</v>
      </c>
      <c r="AD111" s="7">
        <v>1629</v>
      </c>
      <c r="AE111" s="7">
        <v>229</v>
      </c>
      <c r="AF111" s="7">
        <v>2283</v>
      </c>
      <c r="AG111" s="7">
        <v>1470</v>
      </c>
      <c r="AH111" s="7">
        <v>605</v>
      </c>
      <c r="AI111" s="7">
        <v>74</v>
      </c>
      <c r="AJ111" s="7">
        <v>668</v>
      </c>
      <c r="AK111" s="7">
        <v>276</v>
      </c>
      <c r="AL111" s="7">
        <v>497</v>
      </c>
      <c r="AM111" s="7">
        <v>832</v>
      </c>
      <c r="AN111" s="7">
        <v>2575</v>
      </c>
      <c r="AO111" s="7">
        <v>915</v>
      </c>
      <c r="AP111" s="7">
        <v>742</v>
      </c>
      <c r="AQ111" s="7">
        <v>839</v>
      </c>
      <c r="AR111" s="7">
        <v>872</v>
      </c>
      <c r="AS111" s="9">
        <v>4519</v>
      </c>
      <c r="AT111" s="9">
        <v>809</v>
      </c>
      <c r="AU111" s="9">
        <v>-72</v>
      </c>
      <c r="AV111" s="9">
        <v>398</v>
      </c>
      <c r="AW111" s="9">
        <v>886</v>
      </c>
      <c r="AX111" s="5"/>
      <c r="AY111" s="5"/>
      <c r="AZ111" s="5"/>
      <c r="BA111" s="5"/>
      <c r="BB111" s="5"/>
    </row>
    <row r="112" spans="1:54" x14ac:dyDescent="0.2">
      <c r="A112" s="68">
        <v>44454</v>
      </c>
      <c r="B112" s="7">
        <v>0</v>
      </c>
      <c r="C112" s="7">
        <v>42</v>
      </c>
      <c r="D112" s="7">
        <v>3998</v>
      </c>
      <c r="E112" s="7">
        <v>0</v>
      </c>
      <c r="F112" s="7">
        <v>10</v>
      </c>
      <c r="G112" s="7">
        <v>30</v>
      </c>
      <c r="H112" s="7">
        <v>0</v>
      </c>
      <c r="I112" s="7">
        <v>0</v>
      </c>
      <c r="J112" s="7">
        <v>0</v>
      </c>
      <c r="K112" s="7">
        <v>4169</v>
      </c>
      <c r="L112" s="7">
        <v>150</v>
      </c>
      <c r="M112" s="7">
        <v>150</v>
      </c>
      <c r="N112" s="7">
        <v>1754</v>
      </c>
      <c r="O112" s="7">
        <v>3243</v>
      </c>
      <c r="P112" s="7">
        <v>20</v>
      </c>
      <c r="Q112" s="7">
        <v>1254</v>
      </c>
      <c r="R112" s="7">
        <v>0</v>
      </c>
      <c r="S112" s="7">
        <v>808</v>
      </c>
      <c r="T112" s="7">
        <v>9063</v>
      </c>
      <c r="U112" s="7">
        <v>0</v>
      </c>
      <c r="V112" s="7">
        <v>1021</v>
      </c>
      <c r="W112" s="7">
        <v>484</v>
      </c>
      <c r="X112" s="7">
        <v>7405</v>
      </c>
      <c r="Y112" s="7">
        <v>0</v>
      </c>
      <c r="Z112" s="7">
        <v>28</v>
      </c>
      <c r="AA112" s="7">
        <v>1155</v>
      </c>
      <c r="AB112" s="7">
        <v>692</v>
      </c>
      <c r="AC112" s="7">
        <v>0</v>
      </c>
      <c r="AD112" s="7">
        <v>866</v>
      </c>
      <c r="AE112" s="7">
        <v>2840</v>
      </c>
      <c r="AF112" s="7">
        <v>700</v>
      </c>
      <c r="AG112" s="7">
        <v>332</v>
      </c>
      <c r="AH112" s="7">
        <v>852</v>
      </c>
      <c r="AI112" s="7">
        <v>0</v>
      </c>
      <c r="AJ112" s="7">
        <v>819</v>
      </c>
      <c r="AK112" s="7">
        <v>882</v>
      </c>
      <c r="AL112" s="7">
        <v>684</v>
      </c>
      <c r="AM112" s="7">
        <v>196</v>
      </c>
      <c r="AN112" s="7">
        <v>2135</v>
      </c>
      <c r="AO112" s="7">
        <v>689</v>
      </c>
      <c r="AP112" s="7">
        <v>665</v>
      </c>
      <c r="AQ112" s="7">
        <v>1364</v>
      </c>
      <c r="AR112" s="7">
        <v>246</v>
      </c>
      <c r="AS112" s="9">
        <v>5181</v>
      </c>
      <c r="AT112" s="9">
        <v>843</v>
      </c>
      <c r="AU112" s="9">
        <v>-109</v>
      </c>
      <c r="AV112" s="9">
        <v>1064</v>
      </c>
      <c r="AW112" s="9">
        <v>1471</v>
      </c>
      <c r="AX112" s="5"/>
      <c r="AY112" s="5"/>
      <c r="AZ112" s="5"/>
      <c r="BA112" s="5"/>
      <c r="BB112" s="5"/>
    </row>
    <row r="113" spans="1:54" x14ac:dyDescent="0.2">
      <c r="A113" s="68">
        <v>44455</v>
      </c>
      <c r="B113" s="7">
        <v>11</v>
      </c>
      <c r="C113" s="7">
        <v>95</v>
      </c>
      <c r="D113" s="7">
        <v>5</v>
      </c>
      <c r="E113" s="7">
        <v>0</v>
      </c>
      <c r="F113" s="7">
        <v>0</v>
      </c>
      <c r="G113" s="7">
        <v>22</v>
      </c>
      <c r="H113" s="7">
        <v>0</v>
      </c>
      <c r="I113" s="7">
        <v>1</v>
      </c>
      <c r="J113" s="7">
        <v>0</v>
      </c>
      <c r="K113" s="7">
        <v>657</v>
      </c>
      <c r="L113" s="7">
        <v>213</v>
      </c>
      <c r="M113" s="7">
        <v>178</v>
      </c>
      <c r="N113" s="7">
        <v>1185</v>
      </c>
      <c r="O113" s="7">
        <v>913</v>
      </c>
      <c r="P113" s="7">
        <v>501</v>
      </c>
      <c r="Q113" s="7">
        <v>485</v>
      </c>
      <c r="R113" s="7">
        <v>0</v>
      </c>
      <c r="S113" s="7">
        <v>177</v>
      </c>
      <c r="T113" s="7">
        <v>4109</v>
      </c>
      <c r="U113" s="7">
        <v>0</v>
      </c>
      <c r="V113" s="7">
        <v>546</v>
      </c>
      <c r="W113" s="7">
        <v>579</v>
      </c>
      <c r="X113" s="7">
        <v>5556</v>
      </c>
      <c r="Y113" s="7">
        <v>0</v>
      </c>
      <c r="Z113" s="7">
        <v>292</v>
      </c>
      <c r="AA113" s="7">
        <v>2865</v>
      </c>
      <c r="AB113" s="7">
        <v>45</v>
      </c>
      <c r="AC113" s="7">
        <v>0</v>
      </c>
      <c r="AD113" s="7">
        <v>2774</v>
      </c>
      <c r="AE113" s="7">
        <v>3666</v>
      </c>
      <c r="AF113" s="7">
        <v>1978</v>
      </c>
      <c r="AG113" s="7">
        <v>334</v>
      </c>
      <c r="AH113" s="7">
        <v>1660</v>
      </c>
      <c r="AI113" s="7">
        <v>0</v>
      </c>
      <c r="AJ113" s="7">
        <v>751</v>
      </c>
      <c r="AK113" s="7">
        <v>1158</v>
      </c>
      <c r="AL113" s="7">
        <v>246</v>
      </c>
      <c r="AM113" s="7">
        <v>942</v>
      </c>
      <c r="AN113" s="7">
        <v>2219</v>
      </c>
      <c r="AO113" s="7">
        <v>243</v>
      </c>
      <c r="AP113" s="7">
        <v>0</v>
      </c>
      <c r="AQ113" s="7">
        <v>653</v>
      </c>
      <c r="AR113" s="7">
        <v>12</v>
      </c>
      <c r="AS113" s="9">
        <v>4818</v>
      </c>
      <c r="AT113" s="9">
        <v>1370</v>
      </c>
      <c r="AU113" s="9">
        <v>-143</v>
      </c>
      <c r="AV113" s="9">
        <v>1430</v>
      </c>
      <c r="AW113" s="9">
        <v>1390</v>
      </c>
      <c r="AX113" s="5"/>
      <c r="AY113" s="5"/>
      <c r="AZ113" s="5"/>
      <c r="BA113" s="5"/>
      <c r="BB113" s="5"/>
    </row>
    <row r="114" spans="1:54" x14ac:dyDescent="0.2">
      <c r="A114" s="68">
        <v>44456</v>
      </c>
      <c r="B114" s="7">
        <v>1481</v>
      </c>
      <c r="C114" s="7">
        <v>1385</v>
      </c>
      <c r="D114" s="7">
        <v>3609</v>
      </c>
      <c r="E114" s="7">
        <v>0</v>
      </c>
      <c r="F114" s="7">
        <v>1</v>
      </c>
      <c r="G114" s="7">
        <v>5950</v>
      </c>
      <c r="H114" s="7">
        <v>144</v>
      </c>
      <c r="I114" s="7">
        <v>0</v>
      </c>
      <c r="J114" s="7">
        <v>0</v>
      </c>
      <c r="K114" s="7">
        <v>792</v>
      </c>
      <c r="L114" s="7">
        <v>32</v>
      </c>
      <c r="M114" s="7">
        <v>0</v>
      </c>
      <c r="N114" s="7">
        <v>1151</v>
      </c>
      <c r="O114" s="7">
        <v>905</v>
      </c>
      <c r="P114" s="7">
        <v>1043</v>
      </c>
      <c r="Q114" s="7">
        <v>540</v>
      </c>
      <c r="R114" s="7">
        <v>0</v>
      </c>
      <c r="S114" s="7">
        <v>91</v>
      </c>
      <c r="T114" s="7">
        <v>9178</v>
      </c>
      <c r="U114" s="7">
        <v>138</v>
      </c>
      <c r="V114" s="7">
        <v>1591</v>
      </c>
      <c r="W114" s="7">
        <v>1440</v>
      </c>
      <c r="X114" s="7">
        <v>521</v>
      </c>
      <c r="Y114" s="7">
        <v>0</v>
      </c>
      <c r="Z114" s="7">
        <v>2268</v>
      </c>
      <c r="AA114" s="7">
        <v>1871</v>
      </c>
      <c r="AB114" s="7">
        <v>136</v>
      </c>
      <c r="AC114" s="7">
        <v>18</v>
      </c>
      <c r="AD114" s="7">
        <v>202</v>
      </c>
      <c r="AE114" s="7">
        <v>3468</v>
      </c>
      <c r="AF114" s="7">
        <v>1303</v>
      </c>
      <c r="AG114" s="7">
        <v>0</v>
      </c>
      <c r="AH114" s="7">
        <v>431</v>
      </c>
      <c r="AI114" s="7">
        <v>108</v>
      </c>
      <c r="AJ114" s="7">
        <v>482</v>
      </c>
      <c r="AK114" s="7">
        <v>674</v>
      </c>
      <c r="AL114" s="7">
        <v>579</v>
      </c>
      <c r="AM114" s="7">
        <v>938</v>
      </c>
      <c r="AN114" s="7">
        <v>1452</v>
      </c>
      <c r="AO114" s="7">
        <v>763</v>
      </c>
      <c r="AP114" s="7">
        <v>678</v>
      </c>
      <c r="AQ114" s="7">
        <v>521</v>
      </c>
      <c r="AR114" s="7">
        <v>75</v>
      </c>
      <c r="AS114" s="9">
        <v>3147</v>
      </c>
      <c r="AT114" s="9">
        <v>1285</v>
      </c>
      <c r="AU114" s="9">
        <v>283</v>
      </c>
      <c r="AV114" s="9">
        <v>2138</v>
      </c>
      <c r="AW114" s="9">
        <v>1057</v>
      </c>
      <c r="AX114" s="5"/>
      <c r="AY114" s="5"/>
      <c r="AZ114" s="5"/>
      <c r="BA114" s="5"/>
      <c r="BB114" s="5"/>
    </row>
    <row r="115" spans="1:54" x14ac:dyDescent="0.2">
      <c r="A115" s="68">
        <v>44457</v>
      </c>
      <c r="B115" s="7">
        <v>1303</v>
      </c>
      <c r="C115" s="7">
        <v>7068</v>
      </c>
      <c r="D115" s="7">
        <v>523</v>
      </c>
      <c r="E115" s="7">
        <v>2</v>
      </c>
      <c r="F115" s="7">
        <v>38</v>
      </c>
      <c r="G115" s="7">
        <v>340</v>
      </c>
      <c r="H115" s="7">
        <v>0</v>
      </c>
      <c r="I115" s="7">
        <v>0</v>
      </c>
      <c r="J115" s="7">
        <v>0</v>
      </c>
      <c r="K115" s="7">
        <v>651</v>
      </c>
      <c r="L115" s="7">
        <v>53</v>
      </c>
      <c r="M115" s="7">
        <v>2065</v>
      </c>
      <c r="N115" s="7">
        <v>594</v>
      </c>
      <c r="O115" s="7">
        <v>4553</v>
      </c>
      <c r="P115" s="7">
        <v>912</v>
      </c>
      <c r="Q115" s="7">
        <v>1649</v>
      </c>
      <c r="R115" s="7">
        <v>156</v>
      </c>
      <c r="S115" s="7">
        <v>218</v>
      </c>
      <c r="T115" s="7">
        <v>10774</v>
      </c>
      <c r="U115" s="7">
        <v>410</v>
      </c>
      <c r="V115" s="7">
        <v>71</v>
      </c>
      <c r="W115" s="7">
        <v>840</v>
      </c>
      <c r="X115" s="7">
        <v>5316</v>
      </c>
      <c r="Y115" s="7">
        <v>0</v>
      </c>
      <c r="Z115" s="7">
        <v>2839</v>
      </c>
      <c r="AA115" s="7">
        <v>1424</v>
      </c>
      <c r="AB115" s="7">
        <v>372</v>
      </c>
      <c r="AC115" s="7">
        <v>50</v>
      </c>
      <c r="AD115" s="7">
        <v>196</v>
      </c>
      <c r="AE115" s="7">
        <v>2616</v>
      </c>
      <c r="AF115" s="7">
        <v>1333</v>
      </c>
      <c r="AG115" s="7">
        <v>0</v>
      </c>
      <c r="AH115" s="7">
        <v>1430</v>
      </c>
      <c r="AI115" s="7">
        <v>39</v>
      </c>
      <c r="AJ115" s="7">
        <v>75</v>
      </c>
      <c r="AK115" s="7">
        <v>42</v>
      </c>
      <c r="AL115" s="7">
        <v>479</v>
      </c>
      <c r="AM115" s="7">
        <v>186</v>
      </c>
      <c r="AN115" s="7">
        <v>537</v>
      </c>
      <c r="AO115" s="7">
        <v>1185</v>
      </c>
      <c r="AP115" s="7">
        <v>441</v>
      </c>
      <c r="AQ115" s="7">
        <v>764</v>
      </c>
      <c r="AR115" s="7">
        <v>886</v>
      </c>
      <c r="AS115" s="9">
        <v>2271</v>
      </c>
      <c r="AT115" s="9">
        <v>2459</v>
      </c>
      <c r="AU115" s="9">
        <v>787</v>
      </c>
      <c r="AV115" s="9">
        <v>1306</v>
      </c>
      <c r="AW115" s="9">
        <v>783</v>
      </c>
      <c r="AX115" s="5"/>
      <c r="AY115" s="5"/>
      <c r="AZ115" s="5"/>
      <c r="BA115" s="5"/>
      <c r="BB115" s="5"/>
    </row>
    <row r="116" spans="1:54" x14ac:dyDescent="0.2">
      <c r="A116" s="68">
        <v>44458</v>
      </c>
      <c r="B116" s="7">
        <v>503</v>
      </c>
      <c r="C116" s="7">
        <v>0</v>
      </c>
      <c r="D116" s="7">
        <v>296</v>
      </c>
      <c r="E116" s="7">
        <v>0</v>
      </c>
      <c r="F116" s="7">
        <v>386</v>
      </c>
      <c r="G116" s="7">
        <v>14</v>
      </c>
      <c r="H116" s="7">
        <v>607</v>
      </c>
      <c r="I116" s="7">
        <v>0</v>
      </c>
      <c r="J116" s="7">
        <v>0</v>
      </c>
      <c r="K116" s="7">
        <v>704</v>
      </c>
      <c r="L116" s="7">
        <v>120</v>
      </c>
      <c r="M116" s="7">
        <v>6529</v>
      </c>
      <c r="N116" s="7">
        <v>4872</v>
      </c>
      <c r="O116" s="7">
        <v>2058</v>
      </c>
      <c r="P116" s="7">
        <v>0</v>
      </c>
      <c r="Q116" s="7">
        <v>668</v>
      </c>
      <c r="R116" s="7">
        <v>103</v>
      </c>
      <c r="S116" s="7">
        <v>732</v>
      </c>
      <c r="T116" s="7">
        <v>7053</v>
      </c>
      <c r="U116" s="7">
        <v>116</v>
      </c>
      <c r="V116" s="7">
        <v>0</v>
      </c>
      <c r="W116" s="7">
        <v>4189</v>
      </c>
      <c r="X116" s="7">
        <v>2510</v>
      </c>
      <c r="Y116" s="7">
        <v>0</v>
      </c>
      <c r="Z116" s="7">
        <v>1972</v>
      </c>
      <c r="AA116" s="7">
        <v>107</v>
      </c>
      <c r="AB116" s="7">
        <v>54</v>
      </c>
      <c r="AC116" s="7">
        <v>31</v>
      </c>
      <c r="AD116" s="7">
        <v>1061</v>
      </c>
      <c r="AE116" s="7">
        <v>4003</v>
      </c>
      <c r="AF116" s="7">
        <v>1636</v>
      </c>
      <c r="AG116" s="7">
        <v>0</v>
      </c>
      <c r="AH116" s="7">
        <v>200</v>
      </c>
      <c r="AI116" s="7">
        <v>667</v>
      </c>
      <c r="AJ116" s="7">
        <v>672</v>
      </c>
      <c r="AK116" s="7">
        <v>953</v>
      </c>
      <c r="AL116" s="7">
        <v>374</v>
      </c>
      <c r="AM116" s="7">
        <v>1105</v>
      </c>
      <c r="AN116" s="7">
        <v>1143</v>
      </c>
      <c r="AO116" s="7">
        <v>1216</v>
      </c>
      <c r="AP116" s="7">
        <v>379</v>
      </c>
      <c r="AQ116" s="7">
        <v>2785</v>
      </c>
      <c r="AR116" s="7">
        <v>663</v>
      </c>
      <c r="AS116" s="9">
        <v>240</v>
      </c>
      <c r="AT116" s="9">
        <v>1595</v>
      </c>
      <c r="AU116" s="9">
        <v>325</v>
      </c>
      <c r="AV116" s="9">
        <v>797</v>
      </c>
      <c r="AW116" s="9">
        <v>1400</v>
      </c>
      <c r="AX116" s="5"/>
      <c r="AY116" s="5"/>
      <c r="AZ116" s="5"/>
      <c r="BA116" s="5"/>
      <c r="BB116" s="5"/>
    </row>
    <row r="117" spans="1:54" x14ac:dyDescent="0.2">
      <c r="A117" s="68">
        <v>44459</v>
      </c>
      <c r="B117" s="7">
        <v>600</v>
      </c>
      <c r="C117" s="7">
        <v>590</v>
      </c>
      <c r="D117" s="7">
        <v>3367</v>
      </c>
      <c r="E117" s="7">
        <v>2</v>
      </c>
      <c r="F117" s="7">
        <v>424</v>
      </c>
      <c r="G117" s="7">
        <v>0</v>
      </c>
      <c r="H117" s="7">
        <v>1482</v>
      </c>
      <c r="I117" s="7">
        <v>347</v>
      </c>
      <c r="J117" s="7">
        <v>0</v>
      </c>
      <c r="K117" s="7">
        <v>704</v>
      </c>
      <c r="L117" s="7">
        <v>280</v>
      </c>
      <c r="M117" s="7">
        <v>1479</v>
      </c>
      <c r="N117" s="7">
        <v>3785</v>
      </c>
      <c r="O117" s="7">
        <v>4210</v>
      </c>
      <c r="P117" s="7">
        <v>2061</v>
      </c>
      <c r="Q117" s="7">
        <v>1964</v>
      </c>
      <c r="R117" s="7">
        <v>765</v>
      </c>
      <c r="S117" s="7">
        <v>95</v>
      </c>
      <c r="T117" s="7">
        <v>5321</v>
      </c>
      <c r="U117" s="7">
        <v>0</v>
      </c>
      <c r="V117" s="7">
        <v>8</v>
      </c>
      <c r="W117" s="7">
        <v>10420</v>
      </c>
      <c r="X117" s="7">
        <v>11637</v>
      </c>
      <c r="Y117" s="7">
        <v>0</v>
      </c>
      <c r="Z117" s="7">
        <v>1983</v>
      </c>
      <c r="AA117" s="7">
        <v>1355</v>
      </c>
      <c r="AB117" s="7">
        <v>35</v>
      </c>
      <c r="AC117" s="7">
        <v>12</v>
      </c>
      <c r="AD117" s="7">
        <v>2760</v>
      </c>
      <c r="AE117" s="7">
        <v>883</v>
      </c>
      <c r="AF117" s="7">
        <v>213</v>
      </c>
      <c r="AG117" s="7">
        <v>0</v>
      </c>
      <c r="AH117" s="7">
        <v>62</v>
      </c>
      <c r="AI117" s="7">
        <v>789</v>
      </c>
      <c r="AJ117" s="7">
        <v>291</v>
      </c>
      <c r="AK117" s="7">
        <v>1605</v>
      </c>
      <c r="AL117" s="7">
        <v>119</v>
      </c>
      <c r="AM117" s="7">
        <v>724</v>
      </c>
      <c r="AN117" s="7">
        <v>830</v>
      </c>
      <c r="AO117" s="7">
        <v>26</v>
      </c>
      <c r="AP117" s="7">
        <v>296</v>
      </c>
      <c r="AQ117" s="7">
        <v>3381</v>
      </c>
      <c r="AR117" s="7">
        <v>263</v>
      </c>
      <c r="AS117" s="9">
        <v>559</v>
      </c>
      <c r="AT117" s="9">
        <v>2149</v>
      </c>
      <c r="AU117" s="9">
        <v>489</v>
      </c>
      <c r="AV117" s="9">
        <v>1531</v>
      </c>
      <c r="AW117" s="9">
        <v>1553</v>
      </c>
      <c r="AX117" s="5"/>
      <c r="AY117" s="5"/>
      <c r="AZ117" s="5"/>
      <c r="BA117" s="5"/>
      <c r="BB117" s="5"/>
    </row>
    <row r="118" spans="1:54" x14ac:dyDescent="0.2">
      <c r="A118" s="68">
        <v>44460</v>
      </c>
      <c r="B118" s="7">
        <v>533</v>
      </c>
      <c r="C118" s="7">
        <v>563</v>
      </c>
      <c r="D118" s="7">
        <v>91</v>
      </c>
      <c r="E118" s="7">
        <v>1</v>
      </c>
      <c r="F118" s="7">
        <v>357</v>
      </c>
      <c r="G118" s="7">
        <v>2760</v>
      </c>
      <c r="H118" s="7">
        <v>0</v>
      </c>
      <c r="I118" s="7">
        <v>3754</v>
      </c>
      <c r="J118" s="7">
        <v>0</v>
      </c>
      <c r="K118" s="7">
        <v>704</v>
      </c>
      <c r="L118" s="7">
        <v>311</v>
      </c>
      <c r="M118" s="7">
        <v>132</v>
      </c>
      <c r="N118" s="7">
        <v>12</v>
      </c>
      <c r="O118" s="7">
        <v>3657</v>
      </c>
      <c r="P118" s="7">
        <v>8102</v>
      </c>
      <c r="Q118" s="7">
        <v>625</v>
      </c>
      <c r="R118" s="7">
        <v>1213</v>
      </c>
      <c r="S118" s="7">
        <v>43</v>
      </c>
      <c r="T118" s="7">
        <v>1829</v>
      </c>
      <c r="U118" s="7">
        <v>48</v>
      </c>
      <c r="V118" s="7">
        <v>27</v>
      </c>
      <c r="W118" s="7">
        <v>6641</v>
      </c>
      <c r="X118" s="7">
        <v>4355</v>
      </c>
      <c r="Y118" s="7">
        <v>0</v>
      </c>
      <c r="Z118" s="7">
        <v>203</v>
      </c>
      <c r="AA118" s="7">
        <v>1240</v>
      </c>
      <c r="AB118" s="7">
        <v>71</v>
      </c>
      <c r="AC118" s="7">
        <v>16</v>
      </c>
      <c r="AD118" s="7">
        <v>2777</v>
      </c>
      <c r="AE118" s="7">
        <v>310</v>
      </c>
      <c r="AF118" s="7">
        <v>1226</v>
      </c>
      <c r="AG118" s="7">
        <v>197</v>
      </c>
      <c r="AH118" s="7">
        <v>614</v>
      </c>
      <c r="AI118" s="7">
        <v>708</v>
      </c>
      <c r="AJ118" s="7">
        <v>439</v>
      </c>
      <c r="AK118" s="7">
        <v>65</v>
      </c>
      <c r="AL118" s="7">
        <v>262</v>
      </c>
      <c r="AM118" s="7">
        <v>31</v>
      </c>
      <c r="AN118" s="7">
        <v>2084</v>
      </c>
      <c r="AO118" s="7">
        <v>619</v>
      </c>
      <c r="AP118" s="7">
        <v>193</v>
      </c>
      <c r="AQ118" s="7">
        <v>5995</v>
      </c>
      <c r="AR118" s="7">
        <v>1026</v>
      </c>
      <c r="AS118" s="9">
        <v>234</v>
      </c>
      <c r="AT118" s="9">
        <v>2525</v>
      </c>
      <c r="AU118" s="9">
        <v>-18</v>
      </c>
      <c r="AV118" s="9">
        <v>1101</v>
      </c>
      <c r="AW118" s="9">
        <v>209</v>
      </c>
      <c r="AX118" s="5"/>
      <c r="AY118" s="5"/>
      <c r="AZ118" s="5"/>
      <c r="BA118" s="5"/>
      <c r="BB118" s="5"/>
    </row>
    <row r="119" spans="1:54" x14ac:dyDescent="0.2">
      <c r="A119" s="68">
        <v>44461</v>
      </c>
      <c r="B119" s="7">
        <v>87</v>
      </c>
      <c r="C119" s="7">
        <v>1451</v>
      </c>
      <c r="D119" s="7">
        <v>1499</v>
      </c>
      <c r="E119" s="7">
        <v>0</v>
      </c>
      <c r="F119" s="7">
        <v>578</v>
      </c>
      <c r="G119" s="7">
        <v>370</v>
      </c>
      <c r="H119" s="7">
        <v>734</v>
      </c>
      <c r="I119" s="7">
        <v>3285</v>
      </c>
      <c r="J119" s="7">
        <v>12</v>
      </c>
      <c r="K119" s="7">
        <v>704</v>
      </c>
      <c r="L119" s="7">
        <v>537</v>
      </c>
      <c r="M119" s="7">
        <v>169</v>
      </c>
      <c r="N119" s="7">
        <v>175</v>
      </c>
      <c r="O119" s="7">
        <v>4810</v>
      </c>
      <c r="P119" s="7">
        <v>12370</v>
      </c>
      <c r="Q119" s="7">
        <v>600</v>
      </c>
      <c r="R119" s="7">
        <v>2862</v>
      </c>
      <c r="S119" s="7">
        <v>36</v>
      </c>
      <c r="T119" s="7">
        <v>0</v>
      </c>
      <c r="U119" s="7">
        <v>0</v>
      </c>
      <c r="V119" s="7">
        <v>15</v>
      </c>
      <c r="W119" s="7">
        <v>2203</v>
      </c>
      <c r="X119" s="7">
        <v>10183</v>
      </c>
      <c r="Y119" s="7">
        <v>2</v>
      </c>
      <c r="Z119" s="7">
        <v>11</v>
      </c>
      <c r="AA119" s="7">
        <v>0</v>
      </c>
      <c r="AB119" s="7">
        <v>35</v>
      </c>
      <c r="AC119" s="7">
        <v>79</v>
      </c>
      <c r="AD119" s="7">
        <v>1979</v>
      </c>
      <c r="AE119" s="7">
        <v>3198</v>
      </c>
      <c r="AF119" s="7">
        <v>2147</v>
      </c>
      <c r="AG119" s="7">
        <v>1449</v>
      </c>
      <c r="AH119" s="7">
        <v>201</v>
      </c>
      <c r="AI119" s="7">
        <v>1019</v>
      </c>
      <c r="AJ119" s="7">
        <v>1377</v>
      </c>
      <c r="AK119" s="7">
        <v>343</v>
      </c>
      <c r="AL119" s="7">
        <v>307</v>
      </c>
      <c r="AM119" s="7">
        <v>438</v>
      </c>
      <c r="AN119" s="7">
        <v>2677</v>
      </c>
      <c r="AO119" s="7">
        <v>556</v>
      </c>
      <c r="AP119" s="7">
        <v>43</v>
      </c>
      <c r="AQ119" s="7">
        <v>5665</v>
      </c>
      <c r="AR119" s="7">
        <v>894</v>
      </c>
      <c r="AS119" s="9">
        <v>183</v>
      </c>
      <c r="AT119" s="9">
        <v>2991</v>
      </c>
      <c r="AU119" s="9">
        <v>194</v>
      </c>
      <c r="AV119" s="9">
        <v>895</v>
      </c>
      <c r="AW119" s="9">
        <v>-3</v>
      </c>
      <c r="AX119" s="5"/>
      <c r="AY119" s="5"/>
      <c r="AZ119" s="5"/>
      <c r="BA119" s="5"/>
      <c r="BB119" s="5"/>
    </row>
    <row r="120" spans="1:54" x14ac:dyDescent="0.2">
      <c r="A120" s="68">
        <v>44462</v>
      </c>
      <c r="B120" s="7">
        <v>170</v>
      </c>
      <c r="C120" s="7">
        <v>54</v>
      </c>
      <c r="D120" s="7">
        <v>504</v>
      </c>
      <c r="E120" s="7">
        <v>536</v>
      </c>
      <c r="F120" s="7">
        <v>15</v>
      </c>
      <c r="G120" s="7">
        <v>2440</v>
      </c>
      <c r="H120" s="7">
        <v>1996</v>
      </c>
      <c r="I120" s="7">
        <v>361</v>
      </c>
      <c r="J120" s="7">
        <v>68</v>
      </c>
      <c r="K120" s="7">
        <v>230</v>
      </c>
      <c r="L120" s="7">
        <v>4801</v>
      </c>
      <c r="M120" s="7">
        <v>9104</v>
      </c>
      <c r="N120" s="7">
        <v>17</v>
      </c>
      <c r="O120" s="7">
        <v>6619</v>
      </c>
      <c r="P120" s="7">
        <v>115</v>
      </c>
      <c r="Q120" s="7">
        <v>414</v>
      </c>
      <c r="R120" s="7">
        <v>6621</v>
      </c>
      <c r="S120" s="7">
        <v>1609</v>
      </c>
      <c r="T120" s="7">
        <v>0</v>
      </c>
      <c r="U120" s="7">
        <v>0</v>
      </c>
      <c r="V120" s="7">
        <v>11</v>
      </c>
      <c r="W120" s="7">
        <v>206</v>
      </c>
      <c r="X120" s="7">
        <v>1539</v>
      </c>
      <c r="Y120" s="7">
        <v>5</v>
      </c>
      <c r="Z120" s="7">
        <v>46</v>
      </c>
      <c r="AA120" s="7">
        <v>0</v>
      </c>
      <c r="AB120" s="7">
        <v>988</v>
      </c>
      <c r="AC120" s="7">
        <v>87</v>
      </c>
      <c r="AD120" s="7">
        <v>1512</v>
      </c>
      <c r="AE120" s="7">
        <v>1897</v>
      </c>
      <c r="AF120" s="7">
        <v>171</v>
      </c>
      <c r="AG120" s="7">
        <v>771</v>
      </c>
      <c r="AH120" s="7">
        <v>157</v>
      </c>
      <c r="AI120" s="7">
        <v>306</v>
      </c>
      <c r="AJ120" s="7">
        <v>34</v>
      </c>
      <c r="AK120" s="7">
        <v>222</v>
      </c>
      <c r="AL120" s="7">
        <v>577</v>
      </c>
      <c r="AM120" s="7">
        <v>739</v>
      </c>
      <c r="AN120" s="7">
        <v>1150</v>
      </c>
      <c r="AO120" s="7">
        <v>1098</v>
      </c>
      <c r="AP120" s="7">
        <v>675</v>
      </c>
      <c r="AQ120" s="7">
        <v>4043</v>
      </c>
      <c r="AR120" s="7">
        <v>1598</v>
      </c>
      <c r="AS120" s="9">
        <v>13</v>
      </c>
      <c r="AT120" s="9">
        <v>1263</v>
      </c>
      <c r="AU120" s="9">
        <v>1372</v>
      </c>
      <c r="AV120" s="9">
        <v>197</v>
      </c>
      <c r="AW120" s="9">
        <v>295</v>
      </c>
      <c r="AX120" s="5"/>
      <c r="AY120" s="5"/>
      <c r="AZ120" s="5"/>
      <c r="BA120" s="5"/>
      <c r="BB120" s="5"/>
    </row>
    <row r="121" spans="1:54" x14ac:dyDescent="0.2">
      <c r="A121" s="68">
        <v>44463</v>
      </c>
      <c r="B121" s="7">
        <v>59</v>
      </c>
      <c r="C121" s="7">
        <v>246</v>
      </c>
      <c r="D121" s="7">
        <v>3432</v>
      </c>
      <c r="E121" s="7">
        <v>172</v>
      </c>
      <c r="F121" s="7">
        <v>690</v>
      </c>
      <c r="G121" s="7">
        <v>0</v>
      </c>
      <c r="H121" s="7">
        <v>1002</v>
      </c>
      <c r="I121" s="7">
        <v>698</v>
      </c>
      <c r="J121" s="7">
        <v>18</v>
      </c>
      <c r="K121" s="7">
        <v>835</v>
      </c>
      <c r="L121" s="7">
        <v>2751</v>
      </c>
      <c r="M121" s="7">
        <v>4832</v>
      </c>
      <c r="N121" s="7">
        <v>0</v>
      </c>
      <c r="O121" s="7">
        <v>1922</v>
      </c>
      <c r="P121" s="7">
        <v>2683</v>
      </c>
      <c r="Q121" s="7">
        <v>833</v>
      </c>
      <c r="R121" s="7">
        <v>4052</v>
      </c>
      <c r="S121" s="7">
        <v>14</v>
      </c>
      <c r="T121" s="7">
        <v>0</v>
      </c>
      <c r="U121" s="7">
        <v>0</v>
      </c>
      <c r="V121" s="7">
        <v>234</v>
      </c>
      <c r="W121" s="7">
        <v>206</v>
      </c>
      <c r="X121" s="7">
        <v>1626</v>
      </c>
      <c r="Y121" s="7">
        <v>197</v>
      </c>
      <c r="Z121" s="7">
        <v>55</v>
      </c>
      <c r="AA121" s="7">
        <v>880</v>
      </c>
      <c r="AB121" s="7">
        <v>468</v>
      </c>
      <c r="AC121" s="7">
        <v>26</v>
      </c>
      <c r="AD121" s="7">
        <v>1604</v>
      </c>
      <c r="AE121" s="7">
        <v>8</v>
      </c>
      <c r="AF121" s="7">
        <v>768</v>
      </c>
      <c r="AG121" s="7">
        <v>677</v>
      </c>
      <c r="AH121" s="7">
        <v>243</v>
      </c>
      <c r="AI121" s="7">
        <v>381</v>
      </c>
      <c r="AJ121" s="7">
        <v>19</v>
      </c>
      <c r="AK121" s="7">
        <v>531</v>
      </c>
      <c r="AL121" s="7">
        <v>1098</v>
      </c>
      <c r="AM121" s="7">
        <v>1363</v>
      </c>
      <c r="AN121" s="7">
        <v>602</v>
      </c>
      <c r="AO121" s="7">
        <v>1015</v>
      </c>
      <c r="AP121" s="7">
        <v>790</v>
      </c>
      <c r="AQ121" s="7">
        <v>4390</v>
      </c>
      <c r="AR121" s="7">
        <v>1925</v>
      </c>
      <c r="AS121" s="9">
        <v>324</v>
      </c>
      <c r="AT121" s="9">
        <v>3878</v>
      </c>
      <c r="AU121" s="9">
        <v>1078</v>
      </c>
      <c r="AV121" s="9">
        <v>195</v>
      </c>
      <c r="AW121" s="9">
        <v>97</v>
      </c>
      <c r="AX121" s="5"/>
      <c r="AY121" s="5"/>
      <c r="AZ121" s="5"/>
      <c r="BA121" s="5"/>
      <c r="BB121" s="5"/>
    </row>
    <row r="122" spans="1:54" x14ac:dyDescent="0.2">
      <c r="A122" s="68">
        <v>44464</v>
      </c>
      <c r="B122" s="7">
        <v>3364</v>
      </c>
      <c r="C122" s="7">
        <v>1468</v>
      </c>
      <c r="D122" s="7">
        <v>0</v>
      </c>
      <c r="E122" s="7">
        <v>1</v>
      </c>
      <c r="F122" s="7">
        <v>15</v>
      </c>
      <c r="G122" s="7">
        <v>0</v>
      </c>
      <c r="H122" s="7">
        <v>187</v>
      </c>
      <c r="I122" s="7">
        <v>1859</v>
      </c>
      <c r="J122" s="7">
        <v>0</v>
      </c>
      <c r="K122" s="7">
        <v>836</v>
      </c>
      <c r="L122" s="7">
        <v>7409</v>
      </c>
      <c r="M122" s="7">
        <v>3271</v>
      </c>
      <c r="N122" s="7">
        <v>891</v>
      </c>
      <c r="O122" s="7">
        <v>3097</v>
      </c>
      <c r="P122" s="7">
        <v>1673</v>
      </c>
      <c r="Q122" s="7">
        <v>913</v>
      </c>
      <c r="R122" s="7">
        <v>2352</v>
      </c>
      <c r="S122" s="7">
        <v>1343</v>
      </c>
      <c r="T122" s="7">
        <v>0</v>
      </c>
      <c r="U122" s="7">
        <v>893</v>
      </c>
      <c r="V122" s="7">
        <v>751</v>
      </c>
      <c r="W122" s="7">
        <v>254</v>
      </c>
      <c r="X122" s="7">
        <v>473</v>
      </c>
      <c r="Y122" s="7">
        <v>22</v>
      </c>
      <c r="Z122" s="7">
        <v>146</v>
      </c>
      <c r="AA122" s="7">
        <v>750</v>
      </c>
      <c r="AB122" s="7">
        <v>598</v>
      </c>
      <c r="AC122" s="7">
        <v>3</v>
      </c>
      <c r="AD122" s="7">
        <v>2586</v>
      </c>
      <c r="AE122" s="7">
        <v>1178</v>
      </c>
      <c r="AF122" s="7">
        <v>919</v>
      </c>
      <c r="AG122" s="7">
        <v>1994</v>
      </c>
      <c r="AH122" s="7">
        <v>129</v>
      </c>
      <c r="AI122" s="7">
        <v>145</v>
      </c>
      <c r="AJ122" s="7">
        <v>1803</v>
      </c>
      <c r="AK122" s="7">
        <v>731</v>
      </c>
      <c r="AL122" s="7">
        <v>302</v>
      </c>
      <c r="AM122" s="7">
        <v>743</v>
      </c>
      <c r="AN122" s="7">
        <v>228</v>
      </c>
      <c r="AO122" s="7">
        <v>1547</v>
      </c>
      <c r="AP122" s="7">
        <v>717</v>
      </c>
      <c r="AQ122" s="7">
        <v>2665</v>
      </c>
      <c r="AR122" s="7">
        <v>1191</v>
      </c>
      <c r="AS122" s="9">
        <v>696</v>
      </c>
      <c r="AT122" s="9">
        <v>2901</v>
      </c>
      <c r="AU122" s="9">
        <v>1112</v>
      </c>
      <c r="AV122" s="9">
        <v>165</v>
      </c>
      <c r="AW122" s="9">
        <v>781</v>
      </c>
      <c r="AX122" s="5"/>
      <c r="AY122" s="5"/>
      <c r="AZ122" s="5"/>
      <c r="BA122" s="5"/>
      <c r="BB122" s="5"/>
    </row>
    <row r="123" spans="1:54" x14ac:dyDescent="0.2">
      <c r="A123" s="68">
        <v>44465</v>
      </c>
      <c r="B123" s="7">
        <v>35</v>
      </c>
      <c r="C123" s="7">
        <v>353</v>
      </c>
      <c r="D123" s="7">
        <v>0</v>
      </c>
      <c r="E123" s="7">
        <v>0</v>
      </c>
      <c r="F123" s="7">
        <v>0</v>
      </c>
      <c r="G123" s="7">
        <v>0</v>
      </c>
      <c r="H123" s="7">
        <v>47</v>
      </c>
      <c r="I123" s="7">
        <v>1077</v>
      </c>
      <c r="J123" s="7">
        <v>1398</v>
      </c>
      <c r="K123" s="7">
        <v>1659</v>
      </c>
      <c r="L123" s="7">
        <v>5016</v>
      </c>
      <c r="M123" s="7">
        <v>4086</v>
      </c>
      <c r="N123" s="7">
        <v>1785</v>
      </c>
      <c r="O123" s="7">
        <v>1254</v>
      </c>
      <c r="P123" s="7">
        <v>127</v>
      </c>
      <c r="Q123" s="7">
        <v>411</v>
      </c>
      <c r="R123" s="7">
        <v>178</v>
      </c>
      <c r="S123" s="7">
        <v>565</v>
      </c>
      <c r="T123" s="7">
        <v>0</v>
      </c>
      <c r="U123" s="7">
        <v>893</v>
      </c>
      <c r="V123" s="7">
        <v>853</v>
      </c>
      <c r="W123" s="7">
        <v>191</v>
      </c>
      <c r="X123" s="7">
        <v>98</v>
      </c>
      <c r="Y123" s="7">
        <v>168</v>
      </c>
      <c r="Z123" s="7">
        <v>112</v>
      </c>
      <c r="AA123" s="7">
        <v>551</v>
      </c>
      <c r="AB123" s="7">
        <v>331</v>
      </c>
      <c r="AC123" s="7">
        <v>60</v>
      </c>
      <c r="AD123" s="7">
        <v>765</v>
      </c>
      <c r="AE123" s="7">
        <v>1697</v>
      </c>
      <c r="AF123" s="7">
        <v>0</v>
      </c>
      <c r="AG123" s="7">
        <v>585</v>
      </c>
      <c r="AH123" s="7">
        <v>588</v>
      </c>
      <c r="AI123" s="7">
        <v>1212</v>
      </c>
      <c r="AJ123" s="7">
        <v>3691</v>
      </c>
      <c r="AK123" s="7">
        <v>539</v>
      </c>
      <c r="AL123" s="7">
        <v>549</v>
      </c>
      <c r="AM123" s="7">
        <v>667</v>
      </c>
      <c r="AN123" s="7">
        <v>304</v>
      </c>
      <c r="AO123" s="7">
        <v>2122</v>
      </c>
      <c r="AP123" s="7">
        <v>2212</v>
      </c>
      <c r="AQ123" s="7">
        <v>1877</v>
      </c>
      <c r="AR123" s="7">
        <v>590</v>
      </c>
      <c r="AS123" s="9">
        <v>875</v>
      </c>
      <c r="AT123" s="9">
        <v>1099</v>
      </c>
      <c r="AU123" s="9">
        <v>1549</v>
      </c>
      <c r="AV123" s="9">
        <v>467</v>
      </c>
      <c r="AW123" s="9">
        <v>498</v>
      </c>
      <c r="AX123" s="5"/>
      <c r="AY123" s="5"/>
      <c r="AZ123" s="5"/>
      <c r="BA123" s="5"/>
      <c r="BB123" s="5"/>
    </row>
    <row r="124" spans="1:54" x14ac:dyDescent="0.2">
      <c r="A124" s="68">
        <v>44466</v>
      </c>
      <c r="B124" s="7">
        <v>33</v>
      </c>
      <c r="C124" s="7">
        <v>1548</v>
      </c>
      <c r="D124" s="7">
        <v>95</v>
      </c>
      <c r="E124" s="7">
        <v>1521</v>
      </c>
      <c r="F124" s="7">
        <v>77</v>
      </c>
      <c r="G124" s="7">
        <v>0</v>
      </c>
      <c r="H124" s="7">
        <v>0</v>
      </c>
      <c r="I124" s="7">
        <v>3187</v>
      </c>
      <c r="J124" s="7">
        <v>689</v>
      </c>
      <c r="K124" s="7">
        <v>2047</v>
      </c>
      <c r="L124" s="7">
        <v>4281</v>
      </c>
      <c r="M124" s="7">
        <v>1599</v>
      </c>
      <c r="N124" s="7">
        <v>2195</v>
      </c>
      <c r="O124" s="7">
        <v>1727</v>
      </c>
      <c r="P124" s="7">
        <v>63</v>
      </c>
      <c r="Q124" s="7">
        <v>0</v>
      </c>
      <c r="R124" s="7">
        <v>378</v>
      </c>
      <c r="S124" s="7">
        <v>1050</v>
      </c>
      <c r="T124" s="7">
        <v>50</v>
      </c>
      <c r="U124" s="7">
        <v>893</v>
      </c>
      <c r="V124" s="7">
        <v>0</v>
      </c>
      <c r="W124" s="7">
        <v>2448</v>
      </c>
      <c r="X124" s="7">
        <v>14</v>
      </c>
      <c r="Y124" s="7">
        <v>184</v>
      </c>
      <c r="Z124" s="7">
        <v>267</v>
      </c>
      <c r="AA124" s="7">
        <v>3778</v>
      </c>
      <c r="AB124" s="7">
        <v>799</v>
      </c>
      <c r="AC124" s="7">
        <v>19</v>
      </c>
      <c r="AD124" s="7">
        <v>1403</v>
      </c>
      <c r="AE124" s="7">
        <v>105</v>
      </c>
      <c r="AF124" s="7">
        <v>0</v>
      </c>
      <c r="AG124" s="7">
        <v>178</v>
      </c>
      <c r="AH124" s="7">
        <v>79</v>
      </c>
      <c r="AI124" s="7">
        <v>613</v>
      </c>
      <c r="AJ124" s="7">
        <v>3971</v>
      </c>
      <c r="AK124" s="7">
        <v>527</v>
      </c>
      <c r="AL124" s="7">
        <v>1243</v>
      </c>
      <c r="AM124" s="7">
        <v>1496</v>
      </c>
      <c r="AN124" s="7">
        <v>242</v>
      </c>
      <c r="AO124" s="7">
        <v>1552</v>
      </c>
      <c r="AP124" s="7">
        <v>1439</v>
      </c>
      <c r="AQ124" s="7">
        <v>1894</v>
      </c>
      <c r="AR124" s="7">
        <v>1539</v>
      </c>
      <c r="AS124" s="9">
        <v>411</v>
      </c>
      <c r="AT124" s="9">
        <v>753</v>
      </c>
      <c r="AU124" s="9">
        <v>1125</v>
      </c>
      <c r="AV124" s="9">
        <v>20</v>
      </c>
      <c r="AW124" s="9">
        <v>1314</v>
      </c>
      <c r="AX124" s="5"/>
      <c r="AY124" s="5"/>
      <c r="AZ124" s="5"/>
      <c r="BA124" s="5"/>
      <c r="BB124" s="5"/>
    </row>
    <row r="125" spans="1:54" x14ac:dyDescent="0.2">
      <c r="A125" s="68">
        <v>44467</v>
      </c>
      <c r="B125" s="7">
        <v>1536</v>
      </c>
      <c r="C125" s="7">
        <v>675</v>
      </c>
      <c r="D125" s="7">
        <v>0</v>
      </c>
      <c r="E125" s="7">
        <v>770</v>
      </c>
      <c r="F125" s="7">
        <v>1626</v>
      </c>
      <c r="G125" s="7">
        <v>0</v>
      </c>
      <c r="H125" s="50">
        <v>625.66914387455608</v>
      </c>
      <c r="I125" s="7">
        <v>1037</v>
      </c>
      <c r="J125" s="7">
        <v>31</v>
      </c>
      <c r="K125" s="7">
        <v>884</v>
      </c>
      <c r="L125" s="7">
        <v>8441</v>
      </c>
      <c r="M125" s="7">
        <v>240</v>
      </c>
      <c r="N125" s="7">
        <v>0</v>
      </c>
      <c r="O125" s="7">
        <v>1103</v>
      </c>
      <c r="P125" s="7">
        <v>657</v>
      </c>
      <c r="Q125" s="7">
        <v>108</v>
      </c>
      <c r="R125" s="7">
        <v>1502</v>
      </c>
      <c r="S125" s="7">
        <v>1513</v>
      </c>
      <c r="T125" s="7">
        <v>919</v>
      </c>
      <c r="U125" s="7">
        <v>893</v>
      </c>
      <c r="V125" s="7">
        <v>9</v>
      </c>
      <c r="W125" s="7">
        <v>2027</v>
      </c>
      <c r="X125" s="7">
        <v>84</v>
      </c>
      <c r="Y125" s="7">
        <v>80</v>
      </c>
      <c r="Z125" s="7">
        <v>147</v>
      </c>
      <c r="AA125" s="7">
        <v>4422</v>
      </c>
      <c r="AB125" s="7">
        <v>133</v>
      </c>
      <c r="AC125" s="7">
        <v>37</v>
      </c>
      <c r="AD125" s="7">
        <v>2133</v>
      </c>
      <c r="AE125" s="7">
        <v>155</v>
      </c>
      <c r="AF125" s="7">
        <v>0</v>
      </c>
      <c r="AG125" s="7">
        <v>89</v>
      </c>
      <c r="AH125" s="7">
        <v>0</v>
      </c>
      <c r="AI125" s="7">
        <v>1382</v>
      </c>
      <c r="AJ125" s="7">
        <v>2863</v>
      </c>
      <c r="AK125" s="7">
        <v>1292</v>
      </c>
      <c r="AL125" s="7">
        <v>1062</v>
      </c>
      <c r="AM125" s="7">
        <v>2246</v>
      </c>
      <c r="AN125" s="7">
        <v>320</v>
      </c>
      <c r="AO125" s="7">
        <v>988</v>
      </c>
      <c r="AP125" s="7">
        <v>651</v>
      </c>
      <c r="AQ125" s="7">
        <v>1664</v>
      </c>
      <c r="AR125" s="7">
        <v>1839</v>
      </c>
      <c r="AS125" s="9">
        <v>50</v>
      </c>
      <c r="AT125" s="9">
        <v>827</v>
      </c>
      <c r="AU125" s="9">
        <v>1800</v>
      </c>
      <c r="AV125" s="9">
        <v>49</v>
      </c>
      <c r="AW125" s="9">
        <v>1509</v>
      </c>
      <c r="AX125" s="5"/>
      <c r="AY125" s="5"/>
      <c r="AZ125" s="5"/>
      <c r="BA125" s="5"/>
      <c r="BB125" s="5"/>
    </row>
    <row r="126" spans="1:54" x14ac:dyDescent="0.2">
      <c r="A126" s="68">
        <v>44468</v>
      </c>
      <c r="B126" s="7">
        <v>0</v>
      </c>
      <c r="C126" s="7">
        <v>1615</v>
      </c>
      <c r="D126" s="7">
        <v>91</v>
      </c>
      <c r="E126" s="7">
        <v>0</v>
      </c>
      <c r="F126" s="7">
        <v>1351</v>
      </c>
      <c r="G126" s="7">
        <v>0</v>
      </c>
      <c r="H126" s="50">
        <v>510.48208862787749</v>
      </c>
      <c r="I126" s="7">
        <v>1</v>
      </c>
      <c r="J126" s="7">
        <v>149</v>
      </c>
      <c r="K126" s="7">
        <v>575</v>
      </c>
      <c r="L126" s="7">
        <v>3597</v>
      </c>
      <c r="M126" s="7">
        <v>1539</v>
      </c>
      <c r="N126" s="7">
        <v>105</v>
      </c>
      <c r="O126" s="7">
        <v>1788</v>
      </c>
      <c r="P126" s="7">
        <v>1571</v>
      </c>
      <c r="Q126" s="7">
        <v>111</v>
      </c>
      <c r="R126" s="7">
        <v>106</v>
      </c>
      <c r="S126" s="7">
        <v>54</v>
      </c>
      <c r="T126" s="7">
        <v>228</v>
      </c>
      <c r="U126" s="7">
        <v>893</v>
      </c>
      <c r="V126" s="7">
        <v>30</v>
      </c>
      <c r="W126" s="7">
        <v>706</v>
      </c>
      <c r="X126" s="7">
        <v>0</v>
      </c>
      <c r="Y126" s="7">
        <v>293</v>
      </c>
      <c r="Z126" s="7">
        <v>195</v>
      </c>
      <c r="AA126" s="7">
        <v>1204</v>
      </c>
      <c r="AB126" s="7">
        <v>0</v>
      </c>
      <c r="AC126" s="7">
        <v>29</v>
      </c>
      <c r="AD126" s="7">
        <v>1044</v>
      </c>
      <c r="AE126" s="7">
        <v>2203</v>
      </c>
      <c r="AF126" s="7">
        <v>55</v>
      </c>
      <c r="AG126" s="7">
        <v>801</v>
      </c>
      <c r="AH126" s="7">
        <v>0</v>
      </c>
      <c r="AI126" s="7">
        <v>0</v>
      </c>
      <c r="AJ126" s="7">
        <v>3026</v>
      </c>
      <c r="AK126" s="7">
        <v>5724</v>
      </c>
      <c r="AL126" s="7">
        <v>485</v>
      </c>
      <c r="AM126" s="7">
        <v>1229</v>
      </c>
      <c r="AN126" s="7">
        <v>742</v>
      </c>
      <c r="AO126" s="7">
        <v>1811</v>
      </c>
      <c r="AP126" s="7">
        <v>862</v>
      </c>
      <c r="AQ126" s="7">
        <v>883</v>
      </c>
      <c r="AR126" s="7">
        <v>1477</v>
      </c>
      <c r="AS126" s="9">
        <v>103</v>
      </c>
      <c r="AT126" s="9">
        <v>517</v>
      </c>
      <c r="AU126" s="9">
        <v>1885</v>
      </c>
      <c r="AV126" s="9">
        <v>427</v>
      </c>
      <c r="AW126" s="9">
        <v>1121</v>
      </c>
      <c r="AX126" s="5"/>
      <c r="AY126" s="5"/>
      <c r="AZ126" s="5"/>
      <c r="BA126" s="5"/>
      <c r="BB126" s="5"/>
    </row>
    <row r="127" spans="1:54" x14ac:dyDescent="0.2">
      <c r="A127" s="68">
        <v>44469</v>
      </c>
      <c r="B127" s="7">
        <v>15</v>
      </c>
      <c r="C127" s="7">
        <v>384</v>
      </c>
      <c r="D127" s="7">
        <v>79</v>
      </c>
      <c r="E127" s="7">
        <v>2</v>
      </c>
      <c r="F127" s="7">
        <v>322</v>
      </c>
      <c r="G127" s="7">
        <v>0</v>
      </c>
      <c r="H127" s="50">
        <v>584.31312042615457</v>
      </c>
      <c r="I127" s="7">
        <v>1610</v>
      </c>
      <c r="J127" s="7">
        <v>1219</v>
      </c>
      <c r="K127" s="7">
        <v>721</v>
      </c>
      <c r="L127" s="7">
        <v>1021</v>
      </c>
      <c r="M127" s="7">
        <v>0</v>
      </c>
      <c r="N127" s="7">
        <v>2589</v>
      </c>
      <c r="O127" s="7">
        <v>565</v>
      </c>
      <c r="P127" s="7">
        <v>167</v>
      </c>
      <c r="Q127" s="7">
        <v>2138</v>
      </c>
      <c r="R127" s="7">
        <v>4179</v>
      </c>
      <c r="S127" s="7">
        <v>11</v>
      </c>
      <c r="T127" s="7">
        <v>1516</v>
      </c>
      <c r="U127" s="7">
        <v>893</v>
      </c>
      <c r="V127" s="7">
        <v>13</v>
      </c>
      <c r="W127" s="7">
        <v>768.5</v>
      </c>
      <c r="X127" s="7">
        <v>0</v>
      </c>
      <c r="Y127" s="7">
        <v>4010</v>
      </c>
      <c r="Z127" s="7">
        <v>164</v>
      </c>
      <c r="AA127" s="7">
        <v>4126</v>
      </c>
      <c r="AB127" s="7">
        <v>0</v>
      </c>
      <c r="AC127" s="7">
        <v>61</v>
      </c>
      <c r="AD127" s="7">
        <v>167</v>
      </c>
      <c r="AE127" s="7">
        <v>874</v>
      </c>
      <c r="AF127" s="7">
        <v>103</v>
      </c>
      <c r="AG127" s="7">
        <v>268</v>
      </c>
      <c r="AH127" s="7">
        <v>0</v>
      </c>
      <c r="AI127" s="7">
        <v>106</v>
      </c>
      <c r="AJ127" s="7">
        <v>227</v>
      </c>
      <c r="AK127" s="7">
        <v>5483</v>
      </c>
      <c r="AL127" s="7">
        <v>310</v>
      </c>
      <c r="AM127" s="7">
        <v>1005</v>
      </c>
      <c r="AN127" s="7">
        <v>832</v>
      </c>
      <c r="AO127" s="7">
        <v>1068</v>
      </c>
      <c r="AP127" s="7">
        <v>1184</v>
      </c>
      <c r="AQ127" s="50">
        <v>1920.2389625539283</v>
      </c>
      <c r="AR127" s="7">
        <v>1592</v>
      </c>
      <c r="AS127" s="9">
        <v>360</v>
      </c>
      <c r="AT127" s="9">
        <v>606</v>
      </c>
      <c r="AU127" s="9">
        <v>1517</v>
      </c>
      <c r="AV127" s="9">
        <v>149</v>
      </c>
      <c r="AW127" s="9">
        <v>2157</v>
      </c>
      <c r="AX127" s="5"/>
      <c r="AY127" s="5"/>
      <c r="AZ127" s="5"/>
      <c r="BA127" s="5"/>
      <c r="BB127" s="5"/>
    </row>
    <row r="128" spans="1:54" x14ac:dyDescent="0.2">
      <c r="A128" s="68">
        <v>44470</v>
      </c>
      <c r="B128" s="7">
        <v>5398</v>
      </c>
      <c r="C128" s="7">
        <v>13</v>
      </c>
      <c r="D128" s="7">
        <v>0</v>
      </c>
      <c r="E128" s="50">
        <v>1248.1052762769152</v>
      </c>
      <c r="F128" s="7">
        <v>2000</v>
      </c>
      <c r="G128" s="7">
        <v>0</v>
      </c>
      <c r="H128" s="50">
        <v>631.98985830756828</v>
      </c>
      <c r="I128" s="7">
        <v>78</v>
      </c>
      <c r="J128" s="7">
        <v>133</v>
      </c>
      <c r="K128" s="7">
        <v>729</v>
      </c>
      <c r="L128" s="7">
        <v>3554</v>
      </c>
      <c r="M128" s="7">
        <v>0</v>
      </c>
      <c r="N128" s="7">
        <v>1728</v>
      </c>
      <c r="O128" s="7">
        <v>58</v>
      </c>
      <c r="P128" s="7">
        <v>2231</v>
      </c>
      <c r="Q128" s="7">
        <v>366</v>
      </c>
      <c r="R128" s="7">
        <v>0</v>
      </c>
      <c r="S128" s="7">
        <v>15</v>
      </c>
      <c r="T128" s="7">
        <v>0</v>
      </c>
      <c r="U128" s="7">
        <v>893</v>
      </c>
      <c r="V128" s="7">
        <v>577</v>
      </c>
      <c r="W128" s="7">
        <v>194</v>
      </c>
      <c r="X128" s="7">
        <v>0</v>
      </c>
      <c r="Y128" s="7">
        <v>3274</v>
      </c>
      <c r="Z128" s="7">
        <v>1343</v>
      </c>
      <c r="AA128" s="7">
        <v>6260</v>
      </c>
      <c r="AB128" s="7">
        <v>0</v>
      </c>
      <c r="AC128" s="7">
        <v>134</v>
      </c>
      <c r="AD128" s="7">
        <v>87</v>
      </c>
      <c r="AE128" s="7">
        <v>88</v>
      </c>
      <c r="AF128" s="7">
        <v>458</v>
      </c>
      <c r="AG128" s="7">
        <v>1404</v>
      </c>
      <c r="AH128" s="7">
        <v>0</v>
      </c>
      <c r="AI128" s="7">
        <v>1146</v>
      </c>
      <c r="AJ128" s="7">
        <v>33</v>
      </c>
      <c r="AK128" s="7">
        <v>4696</v>
      </c>
      <c r="AL128" s="7">
        <v>885</v>
      </c>
      <c r="AM128" s="7">
        <v>451</v>
      </c>
      <c r="AN128" s="7">
        <v>379</v>
      </c>
      <c r="AO128" s="7">
        <v>2237</v>
      </c>
      <c r="AP128" s="7">
        <v>1100</v>
      </c>
      <c r="AQ128" s="50">
        <v>2076.9199037941025</v>
      </c>
      <c r="AR128" s="7">
        <v>1381</v>
      </c>
      <c r="AS128" s="9">
        <v>16</v>
      </c>
      <c r="AT128" s="9">
        <v>1165</v>
      </c>
      <c r="AU128" s="9">
        <v>1003</v>
      </c>
      <c r="AV128" s="9">
        <v>118</v>
      </c>
      <c r="AW128" s="9">
        <v>1346</v>
      </c>
      <c r="AX128" s="5"/>
      <c r="AY128" s="5"/>
      <c r="AZ128" s="5"/>
      <c r="BA128" s="5"/>
      <c r="BB128" s="5"/>
    </row>
    <row r="129" spans="1:54" x14ac:dyDescent="0.2">
      <c r="A129" s="68">
        <v>44471</v>
      </c>
      <c r="B129" s="7">
        <v>33</v>
      </c>
      <c r="C129" s="7">
        <v>648</v>
      </c>
      <c r="D129" s="7">
        <v>0</v>
      </c>
      <c r="E129" s="50">
        <v>871.03115787225852</v>
      </c>
      <c r="F129" s="7">
        <v>105</v>
      </c>
      <c r="G129" s="7">
        <v>0</v>
      </c>
      <c r="H129" s="50">
        <v>441.05482807287734</v>
      </c>
      <c r="I129" s="7">
        <v>2</v>
      </c>
      <c r="J129" s="7">
        <v>0</v>
      </c>
      <c r="K129" s="7">
        <v>173</v>
      </c>
      <c r="L129" s="7">
        <v>1660</v>
      </c>
      <c r="M129" s="7">
        <v>3</v>
      </c>
      <c r="N129" s="7">
        <v>2780</v>
      </c>
      <c r="O129" s="7">
        <v>323</v>
      </c>
      <c r="P129" s="7">
        <v>63</v>
      </c>
      <c r="Q129" s="7">
        <v>463</v>
      </c>
      <c r="R129" s="7">
        <v>0</v>
      </c>
      <c r="S129" s="7">
        <v>158</v>
      </c>
      <c r="T129" s="7">
        <v>83</v>
      </c>
      <c r="U129" s="7">
        <v>716</v>
      </c>
      <c r="V129" s="7">
        <v>69</v>
      </c>
      <c r="W129" s="7">
        <v>147</v>
      </c>
      <c r="X129" s="7">
        <v>101</v>
      </c>
      <c r="Y129" s="7">
        <v>1682</v>
      </c>
      <c r="Z129" s="7">
        <v>1007</v>
      </c>
      <c r="AA129" s="7">
        <v>4724</v>
      </c>
      <c r="AB129" s="7">
        <v>0</v>
      </c>
      <c r="AC129" s="7">
        <v>34</v>
      </c>
      <c r="AD129" s="7">
        <v>174</v>
      </c>
      <c r="AE129" s="7">
        <v>833</v>
      </c>
      <c r="AF129" s="7">
        <v>1095</v>
      </c>
      <c r="AG129" s="7">
        <v>46</v>
      </c>
      <c r="AH129" s="7">
        <v>12</v>
      </c>
      <c r="AI129" s="7">
        <v>921</v>
      </c>
      <c r="AJ129" s="7">
        <v>18</v>
      </c>
      <c r="AK129" s="7">
        <v>4606</v>
      </c>
      <c r="AL129" s="7">
        <v>474</v>
      </c>
      <c r="AM129" s="7">
        <v>2077</v>
      </c>
      <c r="AN129" s="50">
        <v>1098.2512288559005</v>
      </c>
      <c r="AO129" s="7">
        <v>773</v>
      </c>
      <c r="AP129" s="7">
        <v>504</v>
      </c>
      <c r="AQ129" s="50">
        <v>1449.4465995738219</v>
      </c>
      <c r="AR129" s="7">
        <v>1137</v>
      </c>
      <c r="AS129" s="9">
        <v>7</v>
      </c>
      <c r="AT129" s="9">
        <v>1140</v>
      </c>
      <c r="AU129" s="9">
        <v>1400</v>
      </c>
      <c r="AV129" s="9">
        <v>94</v>
      </c>
      <c r="AW129" s="9">
        <v>1397</v>
      </c>
      <c r="AX129" s="5"/>
      <c r="AY129" s="5"/>
      <c r="AZ129" s="5"/>
      <c r="BA129" s="5"/>
      <c r="BB129" s="5"/>
    </row>
    <row r="130" spans="1:54" x14ac:dyDescent="0.2">
      <c r="A130" s="68">
        <v>44472</v>
      </c>
      <c r="B130" s="7">
        <v>5</v>
      </c>
      <c r="C130" s="7">
        <v>0</v>
      </c>
      <c r="D130" s="7">
        <v>176</v>
      </c>
      <c r="E130" s="50">
        <v>713.16672669675302</v>
      </c>
      <c r="F130" s="7">
        <v>0</v>
      </c>
      <c r="G130" s="7">
        <v>0</v>
      </c>
      <c r="H130" s="50">
        <v>361.11868695822585</v>
      </c>
      <c r="I130" s="7">
        <v>877</v>
      </c>
      <c r="J130" s="7">
        <v>1</v>
      </c>
      <c r="K130" s="7">
        <v>140</v>
      </c>
      <c r="L130" s="7">
        <v>0</v>
      </c>
      <c r="M130" s="7">
        <v>26</v>
      </c>
      <c r="N130" s="7">
        <v>1083</v>
      </c>
      <c r="O130" s="7">
        <v>657</v>
      </c>
      <c r="P130" s="7">
        <v>35</v>
      </c>
      <c r="Q130" s="7">
        <v>567</v>
      </c>
      <c r="R130" s="7">
        <v>0</v>
      </c>
      <c r="S130" s="7">
        <v>497</v>
      </c>
      <c r="T130" s="7">
        <v>1573</v>
      </c>
      <c r="U130" s="7">
        <v>505</v>
      </c>
      <c r="V130" s="7">
        <v>340</v>
      </c>
      <c r="W130" s="7">
        <v>49</v>
      </c>
      <c r="X130" s="7">
        <v>0</v>
      </c>
      <c r="Y130" s="7">
        <v>228</v>
      </c>
      <c r="Z130" s="7">
        <v>41</v>
      </c>
      <c r="AA130" s="7">
        <v>7697</v>
      </c>
      <c r="AB130" s="7">
        <v>0</v>
      </c>
      <c r="AC130" s="7">
        <v>173</v>
      </c>
      <c r="AD130" s="7">
        <v>40</v>
      </c>
      <c r="AE130" s="7">
        <v>150</v>
      </c>
      <c r="AF130" s="7">
        <v>930</v>
      </c>
      <c r="AG130" s="7">
        <v>116</v>
      </c>
      <c r="AH130" s="7">
        <v>54</v>
      </c>
      <c r="AI130" s="7">
        <v>600</v>
      </c>
      <c r="AJ130" s="7">
        <v>12</v>
      </c>
      <c r="AK130" s="7">
        <v>4288</v>
      </c>
      <c r="AL130" s="7">
        <v>515</v>
      </c>
      <c r="AM130" s="7">
        <v>71</v>
      </c>
      <c r="AN130" s="50">
        <v>899.20575962761563</v>
      </c>
      <c r="AO130" s="7">
        <v>638</v>
      </c>
      <c r="AP130" s="7">
        <v>502</v>
      </c>
      <c r="AQ130" s="50">
        <v>1186.7509877199991</v>
      </c>
      <c r="AR130" s="7">
        <v>433</v>
      </c>
      <c r="AS130" s="9">
        <v>108</v>
      </c>
      <c r="AT130" s="9">
        <v>877</v>
      </c>
      <c r="AU130" s="9">
        <v>1002</v>
      </c>
      <c r="AV130" s="9">
        <v>51</v>
      </c>
      <c r="AW130" s="9">
        <v>883</v>
      </c>
      <c r="AX130" s="5"/>
      <c r="AY130" s="5"/>
      <c r="AZ130" s="5"/>
      <c r="BA130" s="5"/>
      <c r="BB130" s="5"/>
    </row>
    <row r="131" spans="1:54" x14ac:dyDescent="0.2">
      <c r="A131" s="68">
        <v>44473</v>
      </c>
      <c r="B131" s="7">
        <v>0</v>
      </c>
      <c r="C131" s="7">
        <v>85</v>
      </c>
      <c r="D131" s="7">
        <v>205</v>
      </c>
      <c r="E131" s="50">
        <v>496.90730217105494</v>
      </c>
      <c r="F131" s="7">
        <v>5</v>
      </c>
      <c r="G131" s="7">
        <v>0</v>
      </c>
      <c r="H131" s="50">
        <v>251.61369113658432</v>
      </c>
      <c r="I131" s="7">
        <v>2183</v>
      </c>
      <c r="J131" s="7">
        <v>29</v>
      </c>
      <c r="K131" s="7">
        <v>152</v>
      </c>
      <c r="L131" s="7">
        <v>0</v>
      </c>
      <c r="M131" s="7">
        <v>0</v>
      </c>
      <c r="N131" s="7">
        <v>1152</v>
      </c>
      <c r="O131" s="7">
        <v>327</v>
      </c>
      <c r="P131" s="7">
        <v>1145</v>
      </c>
      <c r="Q131" s="7">
        <v>9</v>
      </c>
      <c r="R131" s="7">
        <v>0</v>
      </c>
      <c r="S131" s="7">
        <v>0</v>
      </c>
      <c r="T131" s="7">
        <v>651</v>
      </c>
      <c r="U131" s="7">
        <v>175</v>
      </c>
      <c r="V131" s="7">
        <v>23</v>
      </c>
      <c r="W131" s="7">
        <v>313</v>
      </c>
      <c r="X131" s="7">
        <v>0</v>
      </c>
      <c r="Y131" s="7">
        <v>7</v>
      </c>
      <c r="Z131" s="7">
        <v>1110</v>
      </c>
      <c r="AA131" s="7">
        <v>3624</v>
      </c>
      <c r="AB131" s="7">
        <v>17</v>
      </c>
      <c r="AC131" s="7">
        <v>196</v>
      </c>
      <c r="AD131" s="7">
        <v>588</v>
      </c>
      <c r="AE131" s="7">
        <v>0</v>
      </c>
      <c r="AF131" s="7">
        <v>31</v>
      </c>
      <c r="AG131" s="7">
        <v>92</v>
      </c>
      <c r="AH131" s="7">
        <v>0</v>
      </c>
      <c r="AI131" s="7">
        <v>85</v>
      </c>
      <c r="AJ131" s="7">
        <v>96</v>
      </c>
      <c r="AK131" s="7">
        <v>2230</v>
      </c>
      <c r="AL131" s="7">
        <v>146</v>
      </c>
      <c r="AM131" s="7">
        <v>146</v>
      </c>
      <c r="AN131" s="50">
        <v>626.53218579450811</v>
      </c>
      <c r="AO131" s="7">
        <v>437</v>
      </c>
      <c r="AP131" s="7">
        <v>320</v>
      </c>
      <c r="AQ131" s="50">
        <v>826.88270439673374</v>
      </c>
      <c r="AR131" s="7">
        <v>749</v>
      </c>
      <c r="AS131" s="7">
        <v>216</v>
      </c>
      <c r="AT131" s="9">
        <v>613</v>
      </c>
      <c r="AU131" s="9">
        <v>410</v>
      </c>
      <c r="AV131" s="9">
        <v>82</v>
      </c>
      <c r="AW131" s="9">
        <v>425</v>
      </c>
      <c r="AX131" s="5"/>
      <c r="AY131" s="5"/>
      <c r="AZ131" s="5"/>
      <c r="BA131" s="5"/>
      <c r="BB131" s="5"/>
    </row>
    <row r="132" spans="1:54" x14ac:dyDescent="0.2">
      <c r="A132" s="68">
        <v>44474</v>
      </c>
      <c r="B132" s="7">
        <v>2604</v>
      </c>
      <c r="C132" s="7">
        <v>87</v>
      </c>
      <c r="D132" s="7">
        <v>0</v>
      </c>
      <c r="E132" s="50">
        <v>568.38893244906706</v>
      </c>
      <c r="F132" s="7">
        <v>0</v>
      </c>
      <c r="G132" s="7">
        <v>0</v>
      </c>
      <c r="H132" s="50">
        <v>287.80908767056377</v>
      </c>
      <c r="I132" s="7">
        <v>3194</v>
      </c>
      <c r="J132" s="7">
        <v>30</v>
      </c>
      <c r="K132" s="7">
        <v>215</v>
      </c>
      <c r="L132" s="7">
        <v>1940</v>
      </c>
      <c r="M132" s="7">
        <v>2</v>
      </c>
      <c r="N132" s="7">
        <v>1079</v>
      </c>
      <c r="O132" s="7">
        <v>108</v>
      </c>
      <c r="P132" s="7">
        <v>46</v>
      </c>
      <c r="Q132" s="7">
        <v>51</v>
      </c>
      <c r="R132" s="7">
        <v>0</v>
      </c>
      <c r="S132" s="7">
        <v>0</v>
      </c>
      <c r="T132" s="7">
        <v>569</v>
      </c>
      <c r="U132" s="7">
        <v>248</v>
      </c>
      <c r="V132" s="7">
        <v>39</v>
      </c>
      <c r="W132" s="7">
        <v>627</v>
      </c>
      <c r="X132" s="7">
        <v>0</v>
      </c>
      <c r="Y132" s="7">
        <v>26</v>
      </c>
      <c r="Z132" s="7">
        <v>486</v>
      </c>
      <c r="AA132" s="7">
        <v>2586</v>
      </c>
      <c r="AB132" s="7">
        <v>3</v>
      </c>
      <c r="AC132" s="7">
        <v>187</v>
      </c>
      <c r="AD132" s="7">
        <v>447</v>
      </c>
      <c r="AE132" s="7">
        <v>1560</v>
      </c>
      <c r="AF132" s="7">
        <v>199</v>
      </c>
      <c r="AG132" s="7">
        <v>77</v>
      </c>
      <c r="AH132" s="7">
        <v>0</v>
      </c>
      <c r="AI132" s="7">
        <v>136</v>
      </c>
      <c r="AJ132" s="7">
        <v>140</v>
      </c>
      <c r="AK132" s="7">
        <v>807</v>
      </c>
      <c r="AL132" s="7">
        <v>135</v>
      </c>
      <c r="AM132" s="7">
        <v>260</v>
      </c>
      <c r="AN132" s="50">
        <v>716.66075075332992</v>
      </c>
      <c r="AO132" s="7">
        <v>394</v>
      </c>
      <c r="AP132" s="7">
        <v>278</v>
      </c>
      <c r="AQ132" s="50">
        <v>945.83230224068279</v>
      </c>
      <c r="AR132" s="7">
        <v>682</v>
      </c>
      <c r="AS132" s="9">
        <v>207</v>
      </c>
      <c r="AT132" s="9">
        <v>725</v>
      </c>
      <c r="AU132" s="9">
        <v>212</v>
      </c>
      <c r="AV132" s="9">
        <v>103</v>
      </c>
      <c r="AW132" s="9">
        <v>185</v>
      </c>
      <c r="AX132" s="5"/>
      <c r="AY132" s="5"/>
      <c r="AZ132" s="5"/>
      <c r="BA132" s="5"/>
      <c r="BB132" s="5"/>
    </row>
    <row r="133" spans="1:54" x14ac:dyDescent="0.2">
      <c r="A133" s="68">
        <v>44475</v>
      </c>
      <c r="B133" s="7">
        <v>49</v>
      </c>
      <c r="C133" s="7">
        <v>100</v>
      </c>
      <c r="D133" s="7">
        <v>0</v>
      </c>
      <c r="E133" s="50">
        <v>468.5345935376339</v>
      </c>
      <c r="F133" s="7">
        <v>881</v>
      </c>
      <c r="G133" s="7">
        <v>0</v>
      </c>
      <c r="H133" s="50">
        <v>237.24690297386906</v>
      </c>
      <c r="I133" s="7">
        <v>0</v>
      </c>
      <c r="J133" s="7">
        <v>1</v>
      </c>
      <c r="K133" s="7">
        <v>186</v>
      </c>
      <c r="L133" s="7">
        <v>844</v>
      </c>
      <c r="M133" s="7">
        <v>7</v>
      </c>
      <c r="N133" s="7">
        <v>0</v>
      </c>
      <c r="O133" s="7">
        <v>214</v>
      </c>
      <c r="P133" s="7">
        <v>1614</v>
      </c>
      <c r="Q133" s="7">
        <v>416</v>
      </c>
      <c r="R133" s="7">
        <v>0</v>
      </c>
      <c r="S133" s="7">
        <v>0</v>
      </c>
      <c r="T133" s="7">
        <v>60</v>
      </c>
      <c r="U133" s="7">
        <v>122</v>
      </c>
      <c r="V133" s="7">
        <v>507</v>
      </c>
      <c r="W133" s="7">
        <v>6</v>
      </c>
      <c r="X133" s="7">
        <v>1293</v>
      </c>
      <c r="Y133" s="7">
        <v>71</v>
      </c>
      <c r="Z133" s="7">
        <v>59</v>
      </c>
      <c r="AA133" s="7">
        <v>1600</v>
      </c>
      <c r="AB133" s="7">
        <v>81</v>
      </c>
      <c r="AC133" s="7">
        <v>111</v>
      </c>
      <c r="AD133" s="7">
        <v>189</v>
      </c>
      <c r="AE133" s="7">
        <v>155</v>
      </c>
      <c r="AF133" s="7">
        <v>809</v>
      </c>
      <c r="AG133" s="7">
        <v>1</v>
      </c>
      <c r="AH133" s="7">
        <v>11</v>
      </c>
      <c r="AI133" s="7">
        <v>81</v>
      </c>
      <c r="AJ133" s="7">
        <v>140</v>
      </c>
      <c r="AK133" s="7">
        <v>1286</v>
      </c>
      <c r="AL133" s="7">
        <v>102</v>
      </c>
      <c r="AM133" s="7">
        <v>375</v>
      </c>
      <c r="AN133" s="50">
        <v>590.75807847239378</v>
      </c>
      <c r="AO133" s="7">
        <v>923</v>
      </c>
      <c r="AP133" s="7">
        <v>1683</v>
      </c>
      <c r="AQ133" s="50">
        <v>779.66886402175373</v>
      </c>
      <c r="AR133" s="7">
        <v>994</v>
      </c>
      <c r="AS133" s="9">
        <v>144</v>
      </c>
      <c r="AT133" s="9">
        <v>1017</v>
      </c>
      <c r="AU133" s="9">
        <v>254</v>
      </c>
      <c r="AV133" s="9">
        <v>99</v>
      </c>
      <c r="AW133" s="9">
        <v>557</v>
      </c>
      <c r="AX133" s="5"/>
      <c r="AY133" s="5"/>
      <c r="AZ133" s="5"/>
      <c r="BA133" s="5"/>
      <c r="BB133" s="5"/>
    </row>
    <row r="134" spans="1:54" x14ac:dyDescent="0.2">
      <c r="A134" s="68">
        <v>44476</v>
      </c>
      <c r="B134" s="7">
        <v>7</v>
      </c>
      <c r="C134" s="7">
        <v>407</v>
      </c>
      <c r="D134" s="7">
        <v>0</v>
      </c>
      <c r="E134" s="50">
        <v>548.43936422921502</v>
      </c>
      <c r="F134" s="7">
        <v>326</v>
      </c>
      <c r="G134" s="7">
        <v>3000</v>
      </c>
      <c r="H134" s="50">
        <v>277.70743596521186</v>
      </c>
      <c r="I134" s="7">
        <v>0</v>
      </c>
      <c r="J134" s="7">
        <v>130</v>
      </c>
      <c r="K134" s="7">
        <v>174</v>
      </c>
      <c r="L134" s="7">
        <v>2224</v>
      </c>
      <c r="M134" s="7">
        <v>43</v>
      </c>
      <c r="N134" s="7">
        <v>44</v>
      </c>
      <c r="O134" s="7">
        <v>424</v>
      </c>
      <c r="P134" s="7">
        <v>0</v>
      </c>
      <c r="Q134" s="7">
        <v>66</v>
      </c>
      <c r="R134" s="7">
        <v>0</v>
      </c>
      <c r="S134" s="7">
        <v>0</v>
      </c>
      <c r="T134" s="7">
        <v>0</v>
      </c>
      <c r="U134" s="7">
        <v>111</v>
      </c>
      <c r="V134" s="7">
        <v>13</v>
      </c>
      <c r="W134" s="7">
        <v>766</v>
      </c>
      <c r="X134" s="7">
        <v>93</v>
      </c>
      <c r="Y134" s="50">
        <v>499.2703570736881</v>
      </c>
      <c r="Z134" s="7">
        <v>62</v>
      </c>
      <c r="AA134" s="7">
        <v>1601</v>
      </c>
      <c r="AB134" s="7">
        <v>16</v>
      </c>
      <c r="AC134" s="7">
        <v>193</v>
      </c>
      <c r="AD134" s="7">
        <v>91</v>
      </c>
      <c r="AE134" s="7">
        <v>133</v>
      </c>
      <c r="AF134" s="7">
        <v>442</v>
      </c>
      <c r="AG134" s="7">
        <v>587</v>
      </c>
      <c r="AH134" s="7">
        <v>64</v>
      </c>
      <c r="AI134" s="7">
        <v>332</v>
      </c>
      <c r="AJ134" s="7">
        <v>138</v>
      </c>
      <c r="AK134" s="7">
        <v>1356</v>
      </c>
      <c r="AL134" s="7">
        <v>214</v>
      </c>
      <c r="AM134" s="7">
        <v>121</v>
      </c>
      <c r="AN134" s="50">
        <v>691.50707213393969</v>
      </c>
      <c r="AO134" s="50">
        <v>688.10437151225642</v>
      </c>
      <c r="AP134" s="7">
        <v>1710</v>
      </c>
      <c r="AQ134" s="50">
        <v>912.63505830987265</v>
      </c>
      <c r="AR134" s="7">
        <v>683</v>
      </c>
      <c r="AS134" s="9">
        <v>1126</v>
      </c>
      <c r="AT134" s="9">
        <v>988</v>
      </c>
      <c r="AU134" s="9">
        <v>94</v>
      </c>
      <c r="AV134" s="9">
        <v>106</v>
      </c>
      <c r="AW134" s="9">
        <v>876</v>
      </c>
      <c r="AX134" s="5"/>
      <c r="AY134" s="5"/>
      <c r="AZ134" s="5"/>
      <c r="BA134" s="5"/>
      <c r="BB134" s="5"/>
    </row>
    <row r="135" spans="1:54" x14ac:dyDescent="0.2">
      <c r="A135" s="68">
        <v>44477</v>
      </c>
      <c r="B135" s="7">
        <v>14</v>
      </c>
      <c r="C135" s="7">
        <v>0</v>
      </c>
      <c r="D135" s="7">
        <v>1725</v>
      </c>
      <c r="E135" s="50">
        <v>493.84503767816079</v>
      </c>
      <c r="F135" s="7">
        <v>1895</v>
      </c>
      <c r="G135" s="7">
        <v>1</v>
      </c>
      <c r="H135" s="50">
        <v>250.06308467753848</v>
      </c>
      <c r="I135" s="7">
        <v>0</v>
      </c>
      <c r="J135" s="7">
        <v>1045</v>
      </c>
      <c r="K135" s="7">
        <v>203</v>
      </c>
      <c r="L135" s="7">
        <v>324</v>
      </c>
      <c r="M135" s="50">
        <v>450.33382740525042</v>
      </c>
      <c r="N135" s="7">
        <v>1167</v>
      </c>
      <c r="O135" s="50">
        <v>637.10482082448914</v>
      </c>
      <c r="P135" s="7">
        <v>6</v>
      </c>
      <c r="Q135" s="7">
        <v>38</v>
      </c>
      <c r="R135" s="7">
        <v>0</v>
      </c>
      <c r="S135" s="7">
        <v>0</v>
      </c>
      <c r="T135" s="7">
        <v>1000</v>
      </c>
      <c r="U135" s="7">
        <v>667</v>
      </c>
      <c r="V135" s="7">
        <v>106</v>
      </c>
      <c r="W135" s="7">
        <v>6</v>
      </c>
      <c r="X135" s="7">
        <v>6</v>
      </c>
      <c r="Y135" s="50">
        <v>449.57055306774913</v>
      </c>
      <c r="Z135" s="7">
        <v>105</v>
      </c>
      <c r="AA135" s="7">
        <v>265</v>
      </c>
      <c r="AB135" s="7">
        <v>0</v>
      </c>
      <c r="AC135" s="7">
        <v>381</v>
      </c>
      <c r="AD135" s="7">
        <v>212</v>
      </c>
      <c r="AE135" s="7">
        <v>79</v>
      </c>
      <c r="AF135" s="7">
        <v>288</v>
      </c>
      <c r="AG135" s="7">
        <v>139</v>
      </c>
      <c r="AH135" s="7">
        <v>57</v>
      </c>
      <c r="AI135" s="7">
        <v>242</v>
      </c>
      <c r="AJ135" s="7">
        <v>176</v>
      </c>
      <c r="AK135" s="7">
        <v>1193</v>
      </c>
      <c r="AL135" s="7">
        <v>592</v>
      </c>
      <c r="AM135" s="7">
        <v>9</v>
      </c>
      <c r="AN135" s="50">
        <v>622.6710888498269</v>
      </c>
      <c r="AO135" s="50">
        <v>619.60710962746748</v>
      </c>
      <c r="AP135" s="7">
        <v>1575</v>
      </c>
      <c r="AQ135" s="50">
        <v>821.78691784986574</v>
      </c>
      <c r="AR135" s="7">
        <v>328</v>
      </c>
      <c r="AS135" s="9">
        <v>581</v>
      </c>
      <c r="AT135" s="9">
        <v>637</v>
      </c>
      <c r="AU135" s="9">
        <v>81</v>
      </c>
      <c r="AV135" s="9">
        <v>46</v>
      </c>
      <c r="AW135" s="9">
        <v>617</v>
      </c>
      <c r="AX135" s="5"/>
      <c r="AY135" s="5"/>
      <c r="AZ135" s="5"/>
      <c r="BA135" s="5"/>
      <c r="BB135" s="5"/>
    </row>
    <row r="136" spans="1:54" x14ac:dyDescent="0.2">
      <c r="A136" s="68">
        <v>44478</v>
      </c>
      <c r="B136" s="7">
        <v>1983</v>
      </c>
      <c r="C136" s="7">
        <v>500</v>
      </c>
      <c r="D136" s="7">
        <v>0</v>
      </c>
      <c r="E136" s="50">
        <v>673.15013867472851</v>
      </c>
      <c r="F136" s="7">
        <v>2869</v>
      </c>
      <c r="G136" s="7">
        <v>0</v>
      </c>
      <c r="H136" s="50">
        <v>340.85591083293679</v>
      </c>
      <c r="I136" s="7">
        <v>40</v>
      </c>
      <c r="J136" s="7">
        <v>6</v>
      </c>
      <c r="K136" s="50">
        <v>714.83750999419885</v>
      </c>
      <c r="L136" s="7">
        <v>2244</v>
      </c>
      <c r="M136" s="50">
        <v>613.84089185751668</v>
      </c>
      <c r="N136" s="7">
        <v>1</v>
      </c>
      <c r="O136" s="50">
        <v>868.42463883953008</v>
      </c>
      <c r="P136" s="7">
        <v>58</v>
      </c>
      <c r="Q136" s="7">
        <v>223</v>
      </c>
      <c r="R136" s="7">
        <v>0</v>
      </c>
      <c r="S136" s="7">
        <v>0</v>
      </c>
      <c r="T136" s="7">
        <v>424</v>
      </c>
      <c r="U136" s="7">
        <v>3191</v>
      </c>
      <c r="V136" s="7">
        <v>192</v>
      </c>
      <c r="W136" s="7">
        <v>34</v>
      </c>
      <c r="X136" s="7">
        <v>1555</v>
      </c>
      <c r="Y136" s="50">
        <v>612.80048811355766</v>
      </c>
      <c r="Z136" s="7">
        <v>40</v>
      </c>
      <c r="AA136" s="7">
        <v>537</v>
      </c>
      <c r="AB136" s="7">
        <v>0</v>
      </c>
      <c r="AC136" s="7">
        <v>179</v>
      </c>
      <c r="AD136" s="7">
        <v>1180</v>
      </c>
      <c r="AE136" s="7">
        <v>13</v>
      </c>
      <c r="AF136" s="7">
        <v>146</v>
      </c>
      <c r="AG136" s="7">
        <v>33</v>
      </c>
      <c r="AH136" s="7">
        <v>87</v>
      </c>
      <c r="AI136" s="7">
        <v>87</v>
      </c>
      <c r="AJ136" s="7">
        <v>95</v>
      </c>
      <c r="AK136" s="7">
        <v>795</v>
      </c>
      <c r="AL136" s="7">
        <v>243</v>
      </c>
      <c r="AM136" s="7">
        <v>2</v>
      </c>
      <c r="AN136" s="50">
        <v>848.75031199801936</v>
      </c>
      <c r="AO136" s="50">
        <v>844.57386416303711</v>
      </c>
      <c r="AP136" s="7">
        <v>2018</v>
      </c>
      <c r="AQ136" s="50">
        <v>1120.1610535818263</v>
      </c>
      <c r="AR136" s="7">
        <v>294</v>
      </c>
      <c r="AS136" s="9">
        <v>924</v>
      </c>
      <c r="AT136" s="9">
        <v>312</v>
      </c>
      <c r="AU136" s="9">
        <v>8</v>
      </c>
      <c r="AV136" s="9">
        <v>80</v>
      </c>
      <c r="AW136" s="9">
        <v>437</v>
      </c>
      <c r="AX136" s="5"/>
      <c r="AY136" s="5"/>
      <c r="AZ136" s="5"/>
      <c r="BA136" s="5"/>
      <c r="BB136" s="5"/>
    </row>
    <row r="137" spans="1:54" x14ac:dyDescent="0.2">
      <c r="A137" s="68">
        <v>44479</v>
      </c>
      <c r="B137" s="7">
        <v>4</v>
      </c>
      <c r="C137" s="7">
        <v>3</v>
      </c>
      <c r="D137" s="7">
        <v>0</v>
      </c>
      <c r="E137" s="50">
        <v>364.59467830596458</v>
      </c>
      <c r="F137" s="7">
        <v>11</v>
      </c>
      <c r="G137" s="7">
        <v>0</v>
      </c>
      <c r="H137" s="50">
        <v>184.6159482392552</v>
      </c>
      <c r="I137" s="7">
        <v>40</v>
      </c>
      <c r="J137" s="7">
        <v>1</v>
      </c>
      <c r="K137" s="50">
        <v>387.17358435145223</v>
      </c>
      <c r="L137" s="7">
        <v>612</v>
      </c>
      <c r="M137" s="50">
        <v>332.47133089573845</v>
      </c>
      <c r="N137" s="7">
        <v>273</v>
      </c>
      <c r="O137" s="50">
        <v>470.36015242309423</v>
      </c>
      <c r="P137" s="7">
        <v>10</v>
      </c>
      <c r="Q137" s="7">
        <v>17</v>
      </c>
      <c r="R137" s="7">
        <v>0</v>
      </c>
      <c r="S137" s="7">
        <v>0</v>
      </c>
      <c r="T137" s="7">
        <v>155</v>
      </c>
      <c r="U137" s="7">
        <v>217</v>
      </c>
      <c r="V137" s="7">
        <v>10</v>
      </c>
      <c r="W137" s="7">
        <v>139</v>
      </c>
      <c r="X137" s="7">
        <v>2757</v>
      </c>
      <c r="Y137" s="50">
        <v>331.90782262834983</v>
      </c>
      <c r="Z137" s="50">
        <v>240.40971665380991</v>
      </c>
      <c r="AA137" s="7">
        <v>1771</v>
      </c>
      <c r="AB137" s="7">
        <v>55</v>
      </c>
      <c r="AC137" s="7">
        <v>134</v>
      </c>
      <c r="AD137" s="7">
        <v>125</v>
      </c>
      <c r="AE137" s="7">
        <v>75</v>
      </c>
      <c r="AF137" s="7">
        <v>340</v>
      </c>
      <c r="AG137" s="7">
        <v>0</v>
      </c>
      <c r="AH137" s="7">
        <v>5</v>
      </c>
      <c r="AI137" s="7">
        <v>38</v>
      </c>
      <c r="AJ137" s="7">
        <v>152</v>
      </c>
      <c r="AK137" s="7">
        <v>1195</v>
      </c>
      <c r="AL137" s="7">
        <v>55</v>
      </c>
      <c r="AM137" s="7">
        <v>61</v>
      </c>
      <c r="AN137" s="50">
        <v>459.70405290896974</v>
      </c>
      <c r="AO137" s="50">
        <v>457.44198599793168</v>
      </c>
      <c r="AP137" s="7">
        <v>978</v>
      </c>
      <c r="AQ137" s="50">
        <v>606.70678874937437</v>
      </c>
      <c r="AR137" s="7">
        <v>203</v>
      </c>
      <c r="AS137" s="9">
        <v>2</v>
      </c>
      <c r="AT137" s="9">
        <v>117</v>
      </c>
      <c r="AU137" s="51">
        <v>543.63081603498051</v>
      </c>
      <c r="AV137" s="9">
        <v>210</v>
      </c>
      <c r="AW137" s="9">
        <v>733</v>
      </c>
      <c r="AX137" s="5"/>
      <c r="AY137" s="5"/>
      <c r="AZ137" s="5"/>
      <c r="BA137" s="5"/>
      <c r="BB137" s="5"/>
    </row>
    <row r="138" spans="1:54" x14ac:dyDescent="0.2">
      <c r="A138" s="68">
        <v>44480</v>
      </c>
      <c r="B138" s="7">
        <v>6</v>
      </c>
      <c r="C138" s="7">
        <v>16</v>
      </c>
      <c r="D138" s="7">
        <v>0</v>
      </c>
      <c r="E138" s="50">
        <v>505.67671831490514</v>
      </c>
      <c r="F138" s="7">
        <v>443</v>
      </c>
      <c r="G138" s="7">
        <v>0</v>
      </c>
      <c r="H138" s="50">
        <v>256.05416757037113</v>
      </c>
      <c r="I138" s="7">
        <v>0</v>
      </c>
      <c r="J138" s="7">
        <v>31</v>
      </c>
      <c r="K138" s="50">
        <v>536.99266391584808</v>
      </c>
      <c r="L138" s="7">
        <v>1058</v>
      </c>
      <c r="M138" s="50">
        <v>461.12305402345658</v>
      </c>
      <c r="N138" s="7">
        <v>1014</v>
      </c>
      <c r="O138" s="50">
        <v>652.36876031363067</v>
      </c>
      <c r="P138" s="7">
        <v>208</v>
      </c>
      <c r="Q138" s="7">
        <v>20</v>
      </c>
      <c r="R138" s="7">
        <v>0</v>
      </c>
      <c r="S138" s="7">
        <v>0</v>
      </c>
      <c r="T138" s="7">
        <v>791</v>
      </c>
      <c r="U138" s="7">
        <v>137</v>
      </c>
      <c r="V138" s="7">
        <v>82</v>
      </c>
      <c r="W138" s="7">
        <v>137</v>
      </c>
      <c r="X138" s="7">
        <v>3565</v>
      </c>
      <c r="Y138" s="50">
        <v>460.34149294110512</v>
      </c>
      <c r="Z138" s="50">
        <v>333.43766050939121</v>
      </c>
      <c r="AA138" s="7">
        <v>892</v>
      </c>
      <c r="AB138" s="7">
        <v>320</v>
      </c>
      <c r="AC138" s="7">
        <v>196</v>
      </c>
      <c r="AD138" s="7">
        <v>316</v>
      </c>
      <c r="AE138" s="50">
        <v>299.90188856039788</v>
      </c>
      <c r="AF138" s="7">
        <v>576</v>
      </c>
      <c r="AG138" s="7">
        <v>107</v>
      </c>
      <c r="AH138" s="50">
        <v>212.31202244905674</v>
      </c>
      <c r="AI138" s="7">
        <v>273</v>
      </c>
      <c r="AJ138" s="7">
        <v>189</v>
      </c>
      <c r="AK138" s="7">
        <v>1028</v>
      </c>
      <c r="AL138" s="7">
        <v>294</v>
      </c>
      <c r="AM138" s="7">
        <v>34</v>
      </c>
      <c r="AN138" s="50">
        <v>637.58922086073994</v>
      </c>
      <c r="AO138" s="50">
        <v>634.45183394797107</v>
      </c>
      <c r="AP138" s="7">
        <v>535</v>
      </c>
      <c r="AQ138" s="50">
        <v>841.47552383279833</v>
      </c>
      <c r="AR138" s="9">
        <v>81</v>
      </c>
      <c r="AS138" s="51">
        <v>491.04849747003533</v>
      </c>
      <c r="AT138" s="9">
        <v>37</v>
      </c>
      <c r="AU138" s="51">
        <v>753.9919351119363</v>
      </c>
      <c r="AV138" s="9">
        <v>438</v>
      </c>
      <c r="AW138" s="9">
        <v>733</v>
      </c>
      <c r="AX138" s="5"/>
      <c r="AY138" s="5"/>
      <c r="AZ138" s="5"/>
      <c r="BA138" s="5"/>
      <c r="BB138" s="5"/>
    </row>
    <row r="139" spans="1:54" x14ac:dyDescent="0.2">
      <c r="A139" s="68">
        <v>44481</v>
      </c>
      <c r="B139" s="7">
        <v>22</v>
      </c>
      <c r="C139" s="7">
        <v>8</v>
      </c>
      <c r="D139" s="7">
        <v>1</v>
      </c>
      <c r="E139" s="50">
        <v>465.17337802747045</v>
      </c>
      <c r="F139" s="7">
        <v>0</v>
      </c>
      <c r="G139" s="7">
        <v>0</v>
      </c>
      <c r="H139" s="50">
        <v>235.54491985242475</v>
      </c>
      <c r="I139" s="7">
        <v>11</v>
      </c>
      <c r="J139" s="7">
        <v>114</v>
      </c>
      <c r="K139" s="50">
        <v>493.98100090925675</v>
      </c>
      <c r="L139" s="7">
        <v>200</v>
      </c>
      <c r="M139" s="50">
        <v>424.18834199294889</v>
      </c>
      <c r="N139" s="7">
        <v>685</v>
      </c>
      <c r="O139" s="50">
        <v>600.11578339207892</v>
      </c>
      <c r="P139" s="7">
        <v>113</v>
      </c>
      <c r="Q139" s="7">
        <v>7</v>
      </c>
      <c r="R139" s="7">
        <v>22</v>
      </c>
      <c r="S139" s="7">
        <v>0</v>
      </c>
      <c r="T139" s="7">
        <v>355</v>
      </c>
      <c r="U139" s="7">
        <v>74</v>
      </c>
      <c r="V139" s="7">
        <v>517</v>
      </c>
      <c r="W139" s="7">
        <v>25</v>
      </c>
      <c r="X139" s="7">
        <v>3991</v>
      </c>
      <c r="Y139" s="50">
        <v>423.4693818438169</v>
      </c>
      <c r="Z139" s="50">
        <v>306.73020386938106</v>
      </c>
      <c r="AA139" s="7">
        <v>817</v>
      </c>
      <c r="AB139" s="7">
        <v>0</v>
      </c>
      <c r="AC139" s="7">
        <v>170</v>
      </c>
      <c r="AD139" s="7">
        <v>14</v>
      </c>
      <c r="AE139" s="50">
        <v>275.88055673858827</v>
      </c>
      <c r="AF139" s="7">
        <v>261</v>
      </c>
      <c r="AG139" s="7">
        <v>171</v>
      </c>
      <c r="AH139" s="50">
        <v>195.30640249284502</v>
      </c>
      <c r="AI139" s="7">
        <v>123</v>
      </c>
      <c r="AJ139" s="7">
        <v>1480</v>
      </c>
      <c r="AK139" s="7">
        <v>238</v>
      </c>
      <c r="AL139" s="7">
        <v>479</v>
      </c>
      <c r="AM139" s="7">
        <v>28</v>
      </c>
      <c r="AN139" s="50">
        <v>586.52004515856572</v>
      </c>
      <c r="AO139" s="50">
        <v>583.63395446952791</v>
      </c>
      <c r="AP139" s="7">
        <v>945</v>
      </c>
      <c r="AQ139" s="50">
        <v>774.07560556303486</v>
      </c>
      <c r="AR139" s="51">
        <v>444.11759054978552</v>
      </c>
      <c r="AS139" s="51">
        <v>451.71683818989635</v>
      </c>
      <c r="AT139" s="9">
        <v>331</v>
      </c>
      <c r="AU139" s="51">
        <v>693.59921617564635</v>
      </c>
      <c r="AV139" s="51">
        <v>259.00330054751305</v>
      </c>
      <c r="AW139" s="9">
        <v>566</v>
      </c>
      <c r="AX139" s="5"/>
      <c r="AY139" s="5"/>
      <c r="AZ139" s="5"/>
      <c r="BA139" s="5"/>
      <c r="BB139" s="5"/>
    </row>
    <row r="140" spans="1:54" x14ac:dyDescent="0.2">
      <c r="A140" s="68">
        <v>44482</v>
      </c>
      <c r="B140" s="7">
        <v>7</v>
      </c>
      <c r="C140" s="50">
        <v>219.46610825766976</v>
      </c>
      <c r="D140" s="7">
        <v>1</v>
      </c>
      <c r="E140" s="50">
        <v>388.79176952450911</v>
      </c>
      <c r="F140" s="7">
        <v>8</v>
      </c>
      <c r="G140" s="7">
        <v>0</v>
      </c>
      <c r="H140" s="50">
        <v>196.86837320798895</v>
      </c>
      <c r="I140" s="7">
        <v>0</v>
      </c>
      <c r="J140" s="7">
        <v>798</v>
      </c>
      <c r="K140" s="50">
        <v>412.86917206955212</v>
      </c>
      <c r="L140" s="7">
        <v>0</v>
      </c>
      <c r="M140" s="50">
        <v>354.53648872693572</v>
      </c>
      <c r="N140" s="7">
        <v>95</v>
      </c>
      <c r="O140" s="50">
        <v>501.57659136464218</v>
      </c>
      <c r="P140" s="7">
        <v>87</v>
      </c>
      <c r="Q140" s="7">
        <v>5</v>
      </c>
      <c r="R140" s="7">
        <v>0</v>
      </c>
      <c r="S140" s="7">
        <v>0</v>
      </c>
      <c r="T140" s="7">
        <v>1087</v>
      </c>
      <c r="U140" s="7">
        <v>48</v>
      </c>
      <c r="V140" s="7">
        <v>27</v>
      </c>
      <c r="W140" s="7">
        <v>140</v>
      </c>
      <c r="X140" s="7">
        <v>1182</v>
      </c>
      <c r="Y140" s="50">
        <v>353.93558205041131</v>
      </c>
      <c r="Z140" s="50">
        <v>256.36501219110738</v>
      </c>
      <c r="AA140" s="7">
        <v>1144</v>
      </c>
      <c r="AB140" s="7">
        <v>0</v>
      </c>
      <c r="AC140" s="7">
        <v>267</v>
      </c>
      <c r="AD140" s="7">
        <v>287</v>
      </c>
      <c r="AE140" s="50">
        <v>230.5808863925769</v>
      </c>
      <c r="AF140" s="7">
        <v>330</v>
      </c>
      <c r="AG140" s="50">
        <v>131.69887318317606</v>
      </c>
      <c r="AH140" s="50">
        <v>163.23703249452956</v>
      </c>
      <c r="AI140" s="7">
        <v>0</v>
      </c>
      <c r="AJ140" s="7">
        <v>1179</v>
      </c>
      <c r="AK140" s="50">
        <v>648.15980599850297</v>
      </c>
      <c r="AL140" s="7">
        <v>424</v>
      </c>
      <c r="AM140" s="7">
        <v>10</v>
      </c>
      <c r="AN140" s="50">
        <v>490.2132774359568</v>
      </c>
      <c r="AO140" s="50">
        <v>487.80108370561715</v>
      </c>
      <c r="AP140" s="7">
        <v>1013</v>
      </c>
      <c r="AQ140" s="50">
        <v>646.97215844292691</v>
      </c>
      <c r="AR140" s="51">
        <v>371.19334868003284</v>
      </c>
      <c r="AS140" s="51">
        <v>377.54479757330893</v>
      </c>
      <c r="AT140" s="51">
        <v>457.3660751072843</v>
      </c>
      <c r="AU140" s="51">
        <v>579.71001638410962</v>
      </c>
      <c r="AV140" s="51">
        <v>216.47488074137962</v>
      </c>
      <c r="AW140" s="9">
        <v>240</v>
      </c>
      <c r="AX140" s="5"/>
      <c r="AY140" s="5"/>
      <c r="AZ140" s="5"/>
      <c r="BA140" s="5"/>
      <c r="BB140" s="5"/>
    </row>
    <row r="141" spans="1:54" x14ac:dyDescent="0.2">
      <c r="A141" s="68">
        <v>44483</v>
      </c>
      <c r="B141" s="7">
        <v>2000</v>
      </c>
      <c r="C141" s="50">
        <v>258.18449144486334</v>
      </c>
      <c r="D141" s="7">
        <v>1</v>
      </c>
      <c r="E141" s="50">
        <v>457.38271886053747</v>
      </c>
      <c r="F141" s="7">
        <v>676</v>
      </c>
      <c r="G141" s="7">
        <v>0</v>
      </c>
      <c r="H141" s="50">
        <v>231.60004622948878</v>
      </c>
      <c r="I141" s="7">
        <v>0</v>
      </c>
      <c r="J141" s="7">
        <v>126</v>
      </c>
      <c r="K141" s="50">
        <v>485.70787567293615</v>
      </c>
      <c r="L141" s="7">
        <v>0</v>
      </c>
      <c r="M141" s="50">
        <v>417.08409452060744</v>
      </c>
      <c r="N141" s="7">
        <v>0</v>
      </c>
      <c r="O141" s="50">
        <v>590.0651275507513</v>
      </c>
      <c r="P141" s="7">
        <v>7</v>
      </c>
      <c r="Q141" s="7">
        <v>0</v>
      </c>
      <c r="R141" s="7">
        <v>10</v>
      </c>
      <c r="S141" s="7">
        <v>12</v>
      </c>
      <c r="T141" s="7">
        <v>241</v>
      </c>
      <c r="U141" s="7">
        <v>30</v>
      </c>
      <c r="V141" s="7">
        <v>36</v>
      </c>
      <c r="W141" s="7">
        <v>5</v>
      </c>
      <c r="X141" s="7">
        <v>3135</v>
      </c>
      <c r="Y141" s="50">
        <v>416.37717541626012</v>
      </c>
      <c r="Z141" s="50">
        <v>301.59312899058762</v>
      </c>
      <c r="AA141" s="7">
        <v>354</v>
      </c>
      <c r="AB141" s="7">
        <v>12</v>
      </c>
      <c r="AC141" s="50">
        <v>258.71663241570877</v>
      </c>
      <c r="AD141" s="7">
        <v>71</v>
      </c>
      <c r="AE141" s="50">
        <v>271.26014746786626</v>
      </c>
      <c r="AF141" s="50">
        <v>404.87718174721215</v>
      </c>
      <c r="AG141" s="50">
        <v>154.9332918262678</v>
      </c>
      <c r="AH141" s="50">
        <v>192.0354379733578</v>
      </c>
      <c r="AI141" s="7">
        <v>0</v>
      </c>
      <c r="AJ141" s="7">
        <v>755</v>
      </c>
      <c r="AK141" s="50">
        <v>762.50866803659051</v>
      </c>
      <c r="AL141" s="7">
        <v>374</v>
      </c>
      <c r="AM141" s="7">
        <v>28</v>
      </c>
      <c r="AN141" s="50">
        <v>576.69708885405169</v>
      </c>
      <c r="AO141" s="50">
        <v>573.85933401127272</v>
      </c>
      <c r="AP141" s="7">
        <v>997</v>
      </c>
      <c r="AQ141" s="50">
        <v>761.11149476648654</v>
      </c>
      <c r="AR141" s="51">
        <v>436.67957078891874</v>
      </c>
      <c r="AS141" s="51">
        <v>444.15154728436647</v>
      </c>
      <c r="AT141" s="51">
        <v>538.05495729241022</v>
      </c>
      <c r="AU141" s="51">
        <v>681.98291277806049</v>
      </c>
      <c r="AV141" s="51">
        <v>254.66554922085385</v>
      </c>
      <c r="AW141" s="51">
        <v>323.63594669266769</v>
      </c>
      <c r="AX141" s="5"/>
      <c r="AY141" s="5"/>
      <c r="AZ141" s="5"/>
      <c r="BA141" s="5"/>
      <c r="BB141" s="5"/>
    </row>
    <row r="142" spans="1:54" x14ac:dyDescent="0.2">
      <c r="A142" s="68">
        <v>44484</v>
      </c>
      <c r="B142" s="7">
        <v>1256</v>
      </c>
      <c r="C142" s="50">
        <v>210.30247471129076</v>
      </c>
      <c r="D142" s="7">
        <v>4</v>
      </c>
      <c r="E142" s="50">
        <v>372.55807708764422</v>
      </c>
      <c r="F142" s="7">
        <v>0</v>
      </c>
      <c r="G142" s="7">
        <v>0</v>
      </c>
      <c r="H142" s="50">
        <v>188.64829019256672</v>
      </c>
      <c r="I142" s="7">
        <v>0</v>
      </c>
      <c r="J142" s="7">
        <v>5</v>
      </c>
      <c r="K142" s="50">
        <v>395.63014675726987</v>
      </c>
      <c r="L142" s="7">
        <v>0</v>
      </c>
      <c r="M142" s="50">
        <v>339.73309841165792</v>
      </c>
      <c r="N142" s="7">
        <v>0</v>
      </c>
      <c r="O142" s="50">
        <v>480.63365801062014</v>
      </c>
      <c r="P142" s="7">
        <v>8</v>
      </c>
      <c r="Q142" s="7">
        <v>0</v>
      </c>
      <c r="R142" s="7">
        <v>0</v>
      </c>
      <c r="S142" s="7">
        <v>36</v>
      </c>
      <c r="T142" s="7">
        <v>95</v>
      </c>
      <c r="U142" s="7">
        <v>42</v>
      </c>
      <c r="V142" s="7">
        <v>41</v>
      </c>
      <c r="W142" s="7">
        <v>35</v>
      </c>
      <c r="X142" s="7">
        <v>2000</v>
      </c>
      <c r="Y142" s="50">
        <v>339.15728211753026</v>
      </c>
      <c r="Z142" s="50">
        <v>245.66069413269517</v>
      </c>
      <c r="AA142" s="7">
        <v>1118</v>
      </c>
      <c r="AB142" s="7">
        <v>0</v>
      </c>
      <c r="AC142" s="50">
        <v>210.7359266294819</v>
      </c>
      <c r="AD142" s="7">
        <v>96</v>
      </c>
      <c r="AE142" s="50">
        <v>220.95316408741186</v>
      </c>
      <c r="AF142" s="50">
        <v>329.79003811991225</v>
      </c>
      <c r="AG142" s="50">
        <v>126.1998910309797</v>
      </c>
      <c r="AH142" s="50">
        <v>156.42119947660836</v>
      </c>
      <c r="AI142" s="7">
        <v>22</v>
      </c>
      <c r="AJ142" s="7">
        <v>790</v>
      </c>
      <c r="AK142" s="50">
        <v>621.09640660252398</v>
      </c>
      <c r="AL142" s="7">
        <v>465</v>
      </c>
      <c r="AM142" s="7">
        <v>210</v>
      </c>
      <c r="AN142" s="50">
        <v>469.74481025597976</v>
      </c>
      <c r="AO142" s="50">
        <v>467.43333576453904</v>
      </c>
      <c r="AP142" s="7">
        <v>1002</v>
      </c>
      <c r="AQ142" s="50">
        <v>619.95834833008871</v>
      </c>
      <c r="AR142" s="51">
        <v>355.6944643686528</v>
      </c>
      <c r="AS142" s="51">
        <v>361.78071354335509</v>
      </c>
      <c r="AT142" s="51">
        <v>438.26911684753986</v>
      </c>
      <c r="AU142" s="51">
        <v>555.50468374537843</v>
      </c>
      <c r="AV142" s="51">
        <v>207.43614353107958</v>
      </c>
      <c r="AW142" s="51">
        <v>263.6155259137015</v>
      </c>
      <c r="AX142" s="5"/>
      <c r="AY142" s="5"/>
      <c r="AZ142" s="5"/>
      <c r="BA142" s="5"/>
      <c r="BB142" s="5"/>
    </row>
    <row r="143" spans="1:54" x14ac:dyDescent="0.2">
      <c r="A143" s="68">
        <v>44485</v>
      </c>
      <c r="B143" s="7">
        <v>15</v>
      </c>
      <c r="C143" s="50">
        <v>149.57520520959255</v>
      </c>
      <c r="D143" s="50">
        <v>143.86719456578655</v>
      </c>
      <c r="E143" s="50">
        <v>264.97762762600962</v>
      </c>
      <c r="F143" s="7">
        <v>0</v>
      </c>
      <c r="G143" s="7">
        <v>180</v>
      </c>
      <c r="H143" s="50">
        <v>134.17391667278196</v>
      </c>
      <c r="I143" s="7">
        <v>0</v>
      </c>
      <c r="J143" s="7">
        <v>0</v>
      </c>
      <c r="K143" s="50">
        <v>281.38737059352525</v>
      </c>
      <c r="L143" s="7">
        <v>0</v>
      </c>
      <c r="M143" s="50">
        <v>241.63124081719533</v>
      </c>
      <c r="N143" s="7">
        <v>25</v>
      </c>
      <c r="O143" s="50">
        <v>341.84513580390416</v>
      </c>
      <c r="P143" s="7">
        <v>0</v>
      </c>
      <c r="Q143" s="7">
        <v>9</v>
      </c>
      <c r="R143" s="7">
        <v>2</v>
      </c>
      <c r="S143" s="7">
        <v>22</v>
      </c>
      <c r="T143" s="7">
        <v>1073</v>
      </c>
      <c r="U143" s="7">
        <v>48</v>
      </c>
      <c r="V143" s="7">
        <v>130</v>
      </c>
      <c r="W143" s="50">
        <v>272.9687362212178</v>
      </c>
      <c r="X143" s="50">
        <v>605.86183833415987</v>
      </c>
      <c r="Y143" s="50">
        <v>241.22169813125529</v>
      </c>
      <c r="Z143" s="50">
        <v>174.72333022841164</v>
      </c>
      <c r="AA143" s="7">
        <v>983</v>
      </c>
      <c r="AB143" s="7">
        <v>13</v>
      </c>
      <c r="AC143" s="50">
        <v>149.8834928781263</v>
      </c>
      <c r="AD143" s="7">
        <v>5</v>
      </c>
      <c r="AE143" s="50">
        <v>157.15038496555078</v>
      </c>
      <c r="AF143" s="50">
        <v>234.55935407127654</v>
      </c>
      <c r="AG143" s="50">
        <v>89.758214325834246</v>
      </c>
      <c r="AH143" s="50">
        <v>111.25277076728166</v>
      </c>
      <c r="AI143" s="7">
        <v>81</v>
      </c>
      <c r="AJ143" s="7">
        <v>853</v>
      </c>
      <c r="AK143" s="50">
        <v>441.7476427705484</v>
      </c>
      <c r="AL143" s="7">
        <v>305</v>
      </c>
      <c r="AM143" s="7">
        <v>51</v>
      </c>
      <c r="AN143" s="50">
        <v>334.10056865306535</v>
      </c>
      <c r="AO143" s="50">
        <v>332.45655912883944</v>
      </c>
      <c r="AP143" s="7">
        <v>321</v>
      </c>
      <c r="AQ143" s="50">
        <v>440.93821197392089</v>
      </c>
      <c r="AR143" s="51">
        <v>252.98357792938199</v>
      </c>
      <c r="AS143" s="51">
        <v>257.31235233164693</v>
      </c>
      <c r="AT143" s="51">
        <v>311.71384540055107</v>
      </c>
      <c r="AU143" s="51">
        <v>395.09628776450273</v>
      </c>
      <c r="AV143" s="51">
        <v>147.53656027656515</v>
      </c>
      <c r="AW143" s="51">
        <v>187.4934968745124</v>
      </c>
      <c r="AX143" s="5"/>
      <c r="AY143" s="5"/>
      <c r="AZ143" s="5"/>
      <c r="BA143" s="5"/>
      <c r="BB143" s="5"/>
    </row>
    <row r="144" spans="1:54" x14ac:dyDescent="0.2">
      <c r="A144" s="68">
        <v>44486</v>
      </c>
      <c r="B144" s="7">
        <v>9</v>
      </c>
      <c r="C144" s="50">
        <v>243.64397058312625</v>
      </c>
      <c r="D144" s="50">
        <v>234.34615698200926</v>
      </c>
      <c r="E144" s="50">
        <v>431.62368535636102</v>
      </c>
      <c r="F144" s="7">
        <v>0</v>
      </c>
      <c r="G144" s="7">
        <v>5</v>
      </c>
      <c r="H144" s="50">
        <v>218.55671707779663</v>
      </c>
      <c r="I144" s="7">
        <v>0</v>
      </c>
      <c r="J144" s="7">
        <v>2</v>
      </c>
      <c r="K144" s="50">
        <v>458.35361647864772</v>
      </c>
      <c r="L144" s="7">
        <v>35</v>
      </c>
      <c r="M144" s="50">
        <v>393.59461247026269</v>
      </c>
      <c r="N144" s="7">
        <v>32</v>
      </c>
      <c r="O144" s="50">
        <v>556.83364161248539</v>
      </c>
      <c r="P144" s="7">
        <v>0</v>
      </c>
      <c r="Q144" s="7">
        <v>2</v>
      </c>
      <c r="R144" s="7">
        <v>17</v>
      </c>
      <c r="S144" s="7">
        <v>25</v>
      </c>
      <c r="T144" s="7">
        <v>1051</v>
      </c>
      <c r="U144" s="7">
        <v>22</v>
      </c>
      <c r="V144" s="7">
        <v>2</v>
      </c>
      <c r="W144" s="50">
        <v>444.64045123523755</v>
      </c>
      <c r="X144" s="50">
        <v>986.89207017757099</v>
      </c>
      <c r="Y144" s="50">
        <v>392.92750587338287</v>
      </c>
      <c r="Z144" s="50">
        <v>284.60790590730784</v>
      </c>
      <c r="AA144" s="7">
        <v>802</v>
      </c>
      <c r="AB144" s="50">
        <v>217.91848081029613</v>
      </c>
      <c r="AC144" s="50">
        <v>244.14614226017287</v>
      </c>
      <c r="AD144" s="7">
        <v>216</v>
      </c>
      <c r="AE144" s="50">
        <v>255.98322742076718</v>
      </c>
      <c r="AF144" s="50">
        <v>382.07517270834649</v>
      </c>
      <c r="AG144" s="50">
        <v>146.207706686107</v>
      </c>
      <c r="AH144" s="50">
        <v>181.22032171129933</v>
      </c>
      <c r="AI144" s="7">
        <v>9</v>
      </c>
      <c r="AJ144" s="7">
        <v>3330</v>
      </c>
      <c r="AK144" s="50">
        <v>719.56544889603958</v>
      </c>
      <c r="AL144" s="7">
        <v>307</v>
      </c>
      <c r="AM144" s="50">
        <v>294.23667434963249</v>
      </c>
      <c r="AN144" s="50">
        <v>544.21846860683888</v>
      </c>
      <c r="AO144" s="50">
        <v>541.54053139393386</v>
      </c>
      <c r="AP144" s="50">
        <v>326.42252878913018</v>
      </c>
      <c r="AQ144" s="50">
        <v>718.24696209923104</v>
      </c>
      <c r="AR144" s="51">
        <v>412.08650412797499</v>
      </c>
      <c r="AS144" s="51">
        <v>419.13767134281375</v>
      </c>
      <c r="AT144" s="50">
        <v>507.75259758267117</v>
      </c>
      <c r="AU144" s="50">
        <v>643.57477015470067</v>
      </c>
      <c r="AV144" s="50">
        <v>240.32320932866159</v>
      </c>
      <c r="AW144" s="50">
        <v>305.40930880231099</v>
      </c>
      <c r="AX144" s="5"/>
      <c r="AY144" s="5"/>
      <c r="AZ144" s="5"/>
      <c r="BA144" s="5"/>
      <c r="BB144" s="5"/>
    </row>
    <row r="145" spans="1:54" x14ac:dyDescent="0.2">
      <c r="A145" s="68">
        <v>44487</v>
      </c>
      <c r="B145" s="7">
        <v>4</v>
      </c>
      <c r="C145" s="50">
        <v>141.72454627776304</v>
      </c>
      <c r="D145" s="50">
        <v>136.31612836846816</v>
      </c>
      <c r="E145" s="50">
        <v>251.06991493965941</v>
      </c>
      <c r="F145" s="7">
        <v>0</v>
      </c>
      <c r="G145" s="7">
        <v>0</v>
      </c>
      <c r="H145" s="50">
        <v>127.13161540453667</v>
      </c>
      <c r="I145" s="7">
        <v>0</v>
      </c>
      <c r="J145" s="7">
        <v>0</v>
      </c>
      <c r="K145" s="50">
        <v>266.61837013547387</v>
      </c>
      <c r="L145" s="7">
        <v>0</v>
      </c>
      <c r="M145" s="50">
        <v>228.94889512847041</v>
      </c>
      <c r="N145" s="7">
        <v>0</v>
      </c>
      <c r="O145" s="50">
        <v>323.90292696695252</v>
      </c>
      <c r="P145" s="7">
        <v>0</v>
      </c>
      <c r="Q145" s="7">
        <v>1</v>
      </c>
      <c r="R145" s="7">
        <v>1</v>
      </c>
      <c r="S145" s="7">
        <v>3</v>
      </c>
      <c r="T145" s="7">
        <v>365</v>
      </c>
      <c r="U145" s="7">
        <v>22</v>
      </c>
      <c r="V145" s="7">
        <v>11</v>
      </c>
      <c r="W145" s="50">
        <v>258.64159928617875</v>
      </c>
      <c r="X145" s="50">
        <v>574.062352276929</v>
      </c>
      <c r="Y145" s="50">
        <v>228.56084784975084</v>
      </c>
      <c r="Z145" s="50">
        <v>165.55273760824036</v>
      </c>
      <c r="AA145" s="7">
        <v>303</v>
      </c>
      <c r="AB145" s="50">
        <v>126.7603616229938</v>
      </c>
      <c r="AC145" s="50">
        <v>142.01665304696914</v>
      </c>
      <c r="AD145" s="50">
        <v>176.09806435074921</v>
      </c>
      <c r="AE145" s="50">
        <v>148.90213237823281</v>
      </c>
      <c r="AF145" s="50">
        <v>222.24818601704592</v>
      </c>
      <c r="AG145" s="50">
        <v>85.047131857227285</v>
      </c>
      <c r="AH145" s="50">
        <v>105.41351714707214</v>
      </c>
      <c r="AI145" s="50">
        <v>64.078261932783974</v>
      </c>
      <c r="AJ145" s="7">
        <v>2203</v>
      </c>
      <c r="AK145" s="50">
        <v>418.56191441091829</v>
      </c>
      <c r="AL145" s="7">
        <v>259</v>
      </c>
      <c r="AM145" s="50">
        <v>171.15366766793923</v>
      </c>
      <c r="AN145" s="50">
        <v>316.56484400040688</v>
      </c>
      <c r="AO145" s="50">
        <v>315.00712256141196</v>
      </c>
      <c r="AP145" s="50">
        <v>189.8757628877924</v>
      </c>
      <c r="AQ145" s="50">
        <v>417.7949676951726</v>
      </c>
      <c r="AR145" s="51">
        <v>239.70538932259066</v>
      </c>
      <c r="AS145" s="51">
        <v>243.8069620882128</v>
      </c>
      <c r="AT145" s="50">
        <v>295.35311849308579</v>
      </c>
      <c r="AU145" s="50">
        <v>374.35911948774117</v>
      </c>
      <c r="AV145" s="50">
        <v>139.79290240840217</v>
      </c>
      <c r="AW145" s="50">
        <v>177.65264461673974</v>
      </c>
      <c r="AX145" s="5"/>
      <c r="AY145" s="5"/>
      <c r="AZ145" s="5"/>
      <c r="BA145" s="5"/>
      <c r="BB145" s="5"/>
    </row>
    <row r="146" spans="1:54" x14ac:dyDescent="0.2">
      <c r="A146" s="68">
        <v>44488</v>
      </c>
      <c r="B146" s="7">
        <v>21</v>
      </c>
      <c r="C146" s="50">
        <v>192.83831706646652</v>
      </c>
      <c r="D146" s="50">
        <v>185.47932220627834</v>
      </c>
      <c r="E146" s="50">
        <v>341.61972032773701</v>
      </c>
      <c r="F146" s="7">
        <v>0</v>
      </c>
      <c r="G146" s="7">
        <v>33</v>
      </c>
      <c r="H146" s="50">
        <v>172.98236194387968</v>
      </c>
      <c r="I146" s="7">
        <v>0</v>
      </c>
      <c r="J146" s="7">
        <v>1</v>
      </c>
      <c r="K146" s="50">
        <v>362.77581510236996</v>
      </c>
      <c r="L146" s="7">
        <v>14</v>
      </c>
      <c r="M146" s="50">
        <v>311.52062779775804</v>
      </c>
      <c r="N146" s="7">
        <v>555</v>
      </c>
      <c r="O146" s="50">
        <v>440.72037603700539</v>
      </c>
      <c r="P146" s="7">
        <v>0</v>
      </c>
      <c r="Q146" s="7">
        <v>10</v>
      </c>
      <c r="R146" s="7">
        <v>61</v>
      </c>
      <c r="S146" s="7">
        <v>12</v>
      </c>
      <c r="T146" s="7">
        <v>837</v>
      </c>
      <c r="U146" s="7">
        <v>35</v>
      </c>
      <c r="V146" s="7">
        <v>707</v>
      </c>
      <c r="W146" s="50">
        <v>351.92217607791883</v>
      </c>
      <c r="X146" s="50">
        <v>781.10123342599297</v>
      </c>
      <c r="Y146" s="50">
        <v>310.99262904146724</v>
      </c>
      <c r="Z146" s="50">
        <v>225.26028231941106</v>
      </c>
      <c r="AA146" s="7">
        <v>13</v>
      </c>
      <c r="AB146" s="50">
        <v>172.47721335587838</v>
      </c>
      <c r="AC146" s="50">
        <v>193.23577381800894</v>
      </c>
      <c r="AD146" s="50">
        <v>239.60884165757889</v>
      </c>
      <c r="AE146" s="50">
        <v>202.60454077694152</v>
      </c>
      <c r="AF146" s="50">
        <v>302.40326949860628</v>
      </c>
      <c r="AG146" s="50">
        <v>115.71986793688404</v>
      </c>
      <c r="AH146" s="50">
        <v>143.4315069378207</v>
      </c>
      <c r="AI146" s="50">
        <v>87.188454761001935</v>
      </c>
      <c r="AJ146" s="7">
        <v>1405</v>
      </c>
      <c r="AK146" s="50">
        <v>569.51867042797562</v>
      </c>
      <c r="AL146" s="7">
        <v>612</v>
      </c>
      <c r="AM146" s="50">
        <v>232.88121994162421</v>
      </c>
      <c r="AN146" s="50">
        <v>430.73577134481957</v>
      </c>
      <c r="AO146" s="50">
        <v>428.61624873110526</v>
      </c>
      <c r="AP146" s="50">
        <v>258.35554622437542</v>
      </c>
      <c r="AQ146" s="50">
        <v>568.47511997868207</v>
      </c>
      <c r="AR146" s="51">
        <v>326.15651334057691</v>
      </c>
      <c r="AS146" s="51">
        <v>331.73734185773486</v>
      </c>
      <c r="AT146" s="50">
        <v>401.87391532666101</v>
      </c>
      <c r="AU146" s="50">
        <v>509.3738838931601</v>
      </c>
      <c r="AV146" s="50">
        <v>190.21001475241761</v>
      </c>
      <c r="AW146" s="50">
        <v>241.72409021622155</v>
      </c>
      <c r="AX146" s="5"/>
      <c r="AY146" s="5"/>
      <c r="AZ146" s="5"/>
      <c r="BA146" s="5"/>
      <c r="BB146" s="5"/>
    </row>
    <row r="147" spans="1:54" x14ac:dyDescent="0.2">
      <c r="A147" s="68">
        <v>44489</v>
      </c>
      <c r="B147" s="7">
        <v>50</v>
      </c>
      <c r="C147" s="50">
        <v>114.6913405976938</v>
      </c>
      <c r="D147" s="50">
        <v>110.31454972539221</v>
      </c>
      <c r="E147" s="50">
        <v>203.17966001275994</v>
      </c>
      <c r="F147" s="7">
        <v>0</v>
      </c>
      <c r="G147" s="7">
        <v>20</v>
      </c>
      <c r="H147" s="50">
        <v>102.88193390663588</v>
      </c>
      <c r="I147" s="7">
        <v>0</v>
      </c>
      <c r="J147" s="7">
        <v>2</v>
      </c>
      <c r="K147" s="50">
        <v>215.76232982872952</v>
      </c>
      <c r="L147" s="7">
        <v>0</v>
      </c>
      <c r="M147" s="50">
        <v>185.27810742947665</v>
      </c>
      <c r="N147" s="7">
        <v>0</v>
      </c>
      <c r="O147" s="50">
        <v>262.12016120728765</v>
      </c>
      <c r="P147" s="7">
        <v>1</v>
      </c>
      <c r="Q147" s="7">
        <v>14</v>
      </c>
      <c r="R147" s="7">
        <v>60</v>
      </c>
      <c r="S147" s="7">
        <v>34</v>
      </c>
      <c r="T147" s="7">
        <v>187</v>
      </c>
      <c r="U147" s="7">
        <v>18</v>
      </c>
      <c r="V147" s="7">
        <v>1037</v>
      </c>
      <c r="W147" s="50">
        <v>209.30708572053442</v>
      </c>
      <c r="X147" s="50">
        <v>464.56300265917844</v>
      </c>
      <c r="Y147" s="50">
        <v>184.96407811147682</v>
      </c>
      <c r="Z147" s="50">
        <v>133.97443078557774</v>
      </c>
      <c r="AA147" s="7">
        <v>917</v>
      </c>
      <c r="AB147" s="50">
        <v>102.58149481527687</v>
      </c>
      <c r="AC147" s="50">
        <v>114.92772954962938</v>
      </c>
      <c r="AD147" s="50">
        <v>142.50829237063246</v>
      </c>
      <c r="AE147" s="50">
        <v>120.49984021006968</v>
      </c>
      <c r="AF147" s="50">
        <v>179.85552304922439</v>
      </c>
      <c r="AG147" s="50">
        <v>68.824842434685976</v>
      </c>
      <c r="AH147" s="50">
        <v>85.306447727276037</v>
      </c>
      <c r="AI147" s="50">
        <v>51.855673256753384</v>
      </c>
      <c r="AJ147" s="50">
        <v>157.95782015716779</v>
      </c>
      <c r="AK147" s="50">
        <v>338.72344874431565</v>
      </c>
      <c r="AL147" s="7">
        <v>69</v>
      </c>
      <c r="AM147" s="50">
        <v>138.50701313643137</v>
      </c>
      <c r="AN147" s="50">
        <v>256.1817786549845</v>
      </c>
      <c r="AO147" s="50">
        <v>254.92118432035252</v>
      </c>
      <c r="AP147" s="50">
        <v>153.6579679707086</v>
      </c>
      <c r="AQ147" s="50">
        <v>338.10279304771461</v>
      </c>
      <c r="AR147" s="51">
        <v>193.98285739451308</v>
      </c>
      <c r="AS147" s="51">
        <v>197.30207690449325</v>
      </c>
      <c r="AT147" s="50">
        <v>239.01607730882012</v>
      </c>
      <c r="AU147" s="50">
        <v>302.95210255868216</v>
      </c>
      <c r="AV147" s="50">
        <v>113.12814755349635</v>
      </c>
      <c r="AW147" s="50">
        <v>143.76634469436013</v>
      </c>
      <c r="AX147" s="5"/>
      <c r="AY147" s="5"/>
      <c r="AZ147" s="5"/>
      <c r="BA147" s="5"/>
      <c r="BB147" s="5"/>
    </row>
    <row r="148" spans="1:54" x14ac:dyDescent="0.2">
      <c r="A148" s="68">
        <v>44490</v>
      </c>
      <c r="B148" s="7">
        <v>1000</v>
      </c>
      <c r="C148" s="50">
        <v>264.25107482060076</v>
      </c>
      <c r="D148" s="50">
        <v>254.16686370018522</v>
      </c>
      <c r="E148" s="50">
        <v>468.12988025301689</v>
      </c>
      <c r="F148" s="7">
        <v>0</v>
      </c>
      <c r="G148" s="50">
        <v>345.11736316668538</v>
      </c>
      <c r="H148" s="50">
        <v>237.04197259159213</v>
      </c>
      <c r="I148" s="7">
        <v>0</v>
      </c>
      <c r="J148" s="7">
        <v>2</v>
      </c>
      <c r="K148" s="50">
        <v>497.12059573037556</v>
      </c>
      <c r="L148" s="7">
        <v>0</v>
      </c>
      <c r="M148" s="50">
        <v>426.88435564378148</v>
      </c>
      <c r="N148" s="7">
        <v>1085</v>
      </c>
      <c r="O148" s="50">
        <v>603.92993900161014</v>
      </c>
      <c r="P148" s="7">
        <v>0</v>
      </c>
      <c r="Q148" s="7">
        <v>16</v>
      </c>
      <c r="R148" s="7">
        <v>7</v>
      </c>
      <c r="S148" s="7">
        <v>36</v>
      </c>
      <c r="T148" s="7">
        <v>74</v>
      </c>
      <c r="U148" s="7">
        <v>93</v>
      </c>
      <c r="V148" s="7">
        <v>2051</v>
      </c>
      <c r="W148" s="50">
        <v>482.24758801305478</v>
      </c>
      <c r="X148" s="50">
        <v>1070.362174989252</v>
      </c>
      <c r="Y148" s="50">
        <v>426.16082600001556</v>
      </c>
      <c r="Z148" s="50">
        <v>308.67968888560745</v>
      </c>
      <c r="AA148" s="7">
        <v>534</v>
      </c>
      <c r="AB148" s="50">
        <v>236.3497550937829</v>
      </c>
      <c r="AC148" s="50">
        <v>264.79571955403236</v>
      </c>
      <c r="AD148" s="50">
        <v>328.34187161421943</v>
      </c>
      <c r="AE148" s="50">
        <v>277.63397066669336</v>
      </c>
      <c r="AF148" s="50">
        <v>414.39061598289612</v>
      </c>
      <c r="AG148" s="50">
        <v>158.57377281446972</v>
      </c>
      <c r="AH148" s="50">
        <v>196.54771130572288</v>
      </c>
      <c r="AI148" s="50">
        <v>119.47647766809332</v>
      </c>
      <c r="AJ148" s="51">
        <v>363.9378834995801</v>
      </c>
      <c r="AK148" s="51">
        <v>780.42540030640941</v>
      </c>
      <c r="AL148" s="51">
        <v>307.26539394108494</v>
      </c>
      <c r="AM148" s="51">
        <v>319.12284659643205</v>
      </c>
      <c r="AN148" s="51">
        <v>590.24779034104051</v>
      </c>
      <c r="AO148" s="51">
        <v>587.34335652674349</v>
      </c>
      <c r="AP148" s="51">
        <v>354.03094060468663</v>
      </c>
      <c r="AQ148" s="51">
        <v>778.9953975349506</v>
      </c>
      <c r="AR148" s="51">
        <v>446.9402685167384</v>
      </c>
      <c r="AS148" s="51">
        <v>454.58781469160397</v>
      </c>
      <c r="AT148" s="51">
        <v>550.69768126450958</v>
      </c>
      <c r="AU148" s="51">
        <v>698.00752439642952</v>
      </c>
      <c r="AV148" s="51">
        <v>260.64944770625794</v>
      </c>
      <c r="AW148" s="51">
        <v>331.24044858608181</v>
      </c>
      <c r="AX148" s="5"/>
      <c r="AY148" s="5"/>
      <c r="AZ148" s="5"/>
      <c r="BA148" s="5"/>
      <c r="BB148" s="5"/>
    </row>
    <row r="149" spans="1:54" x14ac:dyDescent="0.2">
      <c r="A149" s="68">
        <v>44491</v>
      </c>
      <c r="B149" s="7">
        <v>103</v>
      </c>
      <c r="C149" s="50">
        <v>87.724019530073789</v>
      </c>
      <c r="D149" s="50">
        <v>84.376341440691192</v>
      </c>
      <c r="E149" s="50">
        <v>155.40612194598074</v>
      </c>
      <c r="F149" s="7">
        <v>0</v>
      </c>
      <c r="G149" s="50">
        <v>114.56938189241252</v>
      </c>
      <c r="H149" s="50">
        <v>78.691353089818932</v>
      </c>
      <c r="I149" s="7">
        <v>0</v>
      </c>
      <c r="J149" s="7">
        <v>5</v>
      </c>
      <c r="K149" s="50">
        <v>165.03023451563899</v>
      </c>
      <c r="L149" s="7">
        <v>15</v>
      </c>
      <c r="M149" s="50">
        <v>141.71375301690412</v>
      </c>
      <c r="N149" s="7">
        <v>0</v>
      </c>
      <c r="O149" s="50">
        <v>200.48797076697204</v>
      </c>
      <c r="P149" s="7">
        <v>1</v>
      </c>
      <c r="Q149" s="7">
        <v>26</v>
      </c>
      <c r="R149" s="7">
        <v>11</v>
      </c>
      <c r="S149" s="7">
        <v>34</v>
      </c>
      <c r="T149" s="7">
        <v>565</v>
      </c>
      <c r="U149" s="7">
        <v>114</v>
      </c>
      <c r="V149" s="7">
        <v>346</v>
      </c>
      <c r="W149" s="50">
        <v>160.09280892389461</v>
      </c>
      <c r="X149" s="50">
        <v>355.33052195437801</v>
      </c>
      <c r="Y149" s="50">
        <v>141.4735612650129</v>
      </c>
      <c r="Z149" s="50">
        <v>102.47308577541925</v>
      </c>
      <c r="AA149" s="7">
        <v>406</v>
      </c>
      <c r="AB149" s="50">
        <v>78.461556100958646</v>
      </c>
      <c r="AC149" s="50">
        <v>87.904826458730426</v>
      </c>
      <c r="AD149" s="50">
        <v>109.00038449259435</v>
      </c>
      <c r="AE149" s="50">
        <v>92.166769355665309</v>
      </c>
      <c r="AF149" s="50">
        <v>137.5661783561039</v>
      </c>
      <c r="AG149" s="50">
        <v>52.642089546004662</v>
      </c>
      <c r="AH149" s="50">
        <v>65.248382724195423</v>
      </c>
      <c r="AI149" s="50">
        <v>39.662873149922831</v>
      </c>
      <c r="AJ149" s="51">
        <v>120.81727206417399</v>
      </c>
      <c r="AK149" s="51">
        <v>259.07956327036277</v>
      </c>
      <c r="AL149" s="51">
        <v>102.00357912376684</v>
      </c>
      <c r="AM149" s="51">
        <v>105.93992416615038</v>
      </c>
      <c r="AN149" s="51">
        <v>195.94587731615835</v>
      </c>
      <c r="AO149" s="51">
        <v>194.98168593558529</v>
      </c>
      <c r="AP149" s="51">
        <v>117.52844210355808</v>
      </c>
      <c r="AQ149" s="51">
        <v>258.60484205631798</v>
      </c>
      <c r="AR149" s="51">
        <v>148.37175920951938</v>
      </c>
      <c r="AS149" s="51">
        <v>150.91053219447886</v>
      </c>
      <c r="AT149" s="51">
        <v>182.81633926829403</v>
      </c>
      <c r="AU149" s="51">
        <v>231.71911691886669</v>
      </c>
      <c r="AV149" s="51">
        <v>86.5283793324583</v>
      </c>
      <c r="AW149" s="51">
        <v>109.96263156410284</v>
      </c>
      <c r="AX149" s="5"/>
      <c r="AY149" s="5"/>
      <c r="AZ149" s="5"/>
      <c r="BA149" s="5"/>
      <c r="BB149" s="5"/>
    </row>
    <row r="150" spans="1:54" x14ac:dyDescent="0.2">
      <c r="A150" s="68">
        <v>44492</v>
      </c>
      <c r="B150" s="7">
        <v>7</v>
      </c>
      <c r="C150" s="50">
        <v>147.7303151317987</v>
      </c>
      <c r="D150" s="50">
        <v>142.09270821691331</v>
      </c>
      <c r="E150" s="50">
        <v>261.7093413123871</v>
      </c>
      <c r="F150" s="7">
        <v>0</v>
      </c>
      <c r="G150" s="50">
        <v>192.93884368373264</v>
      </c>
      <c r="H150" s="50">
        <v>132.51898912499493</v>
      </c>
      <c r="I150" s="7">
        <v>0</v>
      </c>
      <c r="J150" s="7">
        <v>8</v>
      </c>
      <c r="K150" s="50">
        <v>277.91668327409775</v>
      </c>
      <c r="L150" s="50">
        <v>231.24083405142878</v>
      </c>
      <c r="M150" s="50">
        <v>238.65091344248103</v>
      </c>
      <c r="N150" s="7">
        <v>0</v>
      </c>
      <c r="O150" s="50">
        <v>337.62875048591923</v>
      </c>
      <c r="P150" s="7">
        <v>1500</v>
      </c>
      <c r="Q150" s="7">
        <v>20</v>
      </c>
      <c r="R150" s="7">
        <v>4</v>
      </c>
      <c r="S150" s="7">
        <v>26</v>
      </c>
      <c r="T150" s="7">
        <v>68</v>
      </c>
      <c r="U150" s="7">
        <v>135</v>
      </c>
      <c r="V150" s="7">
        <v>259</v>
      </c>
      <c r="W150" s="50">
        <v>269.60188599834004</v>
      </c>
      <c r="X150" s="50">
        <v>598.3890189422325</v>
      </c>
      <c r="Y150" s="50">
        <v>238.24642213680821</v>
      </c>
      <c r="Z150" s="50">
        <v>172.568258217372</v>
      </c>
      <c r="AA150" s="7">
        <v>480</v>
      </c>
      <c r="AB150" s="50">
        <v>132.13200296360131</v>
      </c>
      <c r="AC150" s="50">
        <v>148.03480031946421</v>
      </c>
      <c r="AD150" s="50">
        <v>183.56045740766609</v>
      </c>
      <c r="AE150" s="50">
        <v>155.21206112683274</v>
      </c>
      <c r="AF150" s="50">
        <v>231.66625274231745</v>
      </c>
      <c r="AG150" s="50">
        <v>88.651118809736971</v>
      </c>
      <c r="AH150" s="50">
        <v>109.88055715324197</v>
      </c>
      <c r="AI150" s="50">
        <v>66.793664732410051</v>
      </c>
      <c r="AJ150" s="51">
        <v>203.46050911731615</v>
      </c>
      <c r="AK150" s="51">
        <v>436.29904023061511</v>
      </c>
      <c r="AL150" s="51">
        <v>171.77759260519099</v>
      </c>
      <c r="AM150" s="51">
        <v>178.40653524477844</v>
      </c>
      <c r="AN150" s="51">
        <v>329.97970635365112</v>
      </c>
      <c r="AO150" s="51">
        <v>328.35597436710566</v>
      </c>
      <c r="AP150" s="51">
        <v>197.92200450821298</v>
      </c>
      <c r="AQ150" s="51">
        <v>435.4995931131038</v>
      </c>
      <c r="AR150" s="51">
        <v>249.86322859008774</v>
      </c>
      <c r="AS150" s="51">
        <v>254.13861103523087</v>
      </c>
      <c r="AT150" s="51">
        <v>307.8691053604922</v>
      </c>
      <c r="AU150" s="51">
        <v>390.22309223707072</v>
      </c>
      <c r="AV150" s="51">
        <v>145.71681524747339</v>
      </c>
      <c r="AW150" s="51">
        <v>185.18091510979841</v>
      </c>
      <c r="AX150" s="5"/>
      <c r="AY150" s="5"/>
      <c r="AZ150" s="5"/>
      <c r="BA150" s="5"/>
      <c r="BB150" s="5"/>
    </row>
    <row r="151" spans="1:54" x14ac:dyDescent="0.2">
      <c r="A151" s="68">
        <v>44493</v>
      </c>
      <c r="B151" s="7">
        <v>3</v>
      </c>
      <c r="C151" s="50">
        <v>32.920191994793292</v>
      </c>
      <c r="D151" s="50">
        <v>31.663908869264056</v>
      </c>
      <c r="E151" s="50">
        <v>58.319253940183515</v>
      </c>
      <c r="F151" s="7">
        <v>0</v>
      </c>
      <c r="G151" s="50">
        <v>42.994450879329101</v>
      </c>
      <c r="H151" s="50">
        <v>29.530503343600877</v>
      </c>
      <c r="I151" s="7">
        <v>0</v>
      </c>
      <c r="J151" s="7">
        <v>99</v>
      </c>
      <c r="K151" s="50">
        <v>61.930894574868653</v>
      </c>
      <c r="L151" s="50">
        <v>51.529658264234541</v>
      </c>
      <c r="M151" s="50">
        <v>53.180918779264843</v>
      </c>
      <c r="N151" s="7">
        <v>152</v>
      </c>
      <c r="O151" s="50">
        <v>75.237118928790395</v>
      </c>
      <c r="P151" s="50">
        <v>35.659346643487027</v>
      </c>
      <c r="Q151" s="7">
        <v>39</v>
      </c>
      <c r="R151" s="7">
        <v>11</v>
      </c>
      <c r="S151" s="7">
        <v>22</v>
      </c>
      <c r="T151" s="7">
        <v>26</v>
      </c>
      <c r="U151" s="7">
        <v>50</v>
      </c>
      <c r="V151" s="7">
        <v>4</v>
      </c>
      <c r="W151" s="50">
        <v>60.078026918888767</v>
      </c>
      <c r="X151" s="50">
        <v>133.34488167564396</v>
      </c>
      <c r="Y151" s="50">
        <v>53.090782022765069</v>
      </c>
      <c r="Z151" s="50">
        <v>38.455073947787461</v>
      </c>
      <c r="AA151" s="7">
        <v>117</v>
      </c>
      <c r="AB151" s="50">
        <v>29.444267429727468</v>
      </c>
      <c r="AC151" s="50">
        <v>32.988043409236276</v>
      </c>
      <c r="AD151" s="50">
        <v>40.904573276795844</v>
      </c>
      <c r="AE151" s="50">
        <v>34.587422680609997</v>
      </c>
      <c r="AF151" s="50">
        <v>51.624458474808257</v>
      </c>
      <c r="AG151" s="50">
        <v>19.754996455306252</v>
      </c>
      <c r="AH151" s="50">
        <v>24.485759979274579</v>
      </c>
      <c r="AI151" s="50">
        <v>14.884286038821536</v>
      </c>
      <c r="AJ151" s="51">
        <v>45.339096566099236</v>
      </c>
      <c r="AK151" s="51">
        <v>97.224785303699008</v>
      </c>
      <c r="AL151" s="51">
        <v>38.278882190981463</v>
      </c>
      <c r="AM151" s="51">
        <v>39.756074358499859</v>
      </c>
      <c r="AN151" s="51">
        <v>73.532607561671142</v>
      </c>
      <c r="AO151" s="51">
        <v>73.170775471233611</v>
      </c>
      <c r="AP151" s="51">
        <v>44.104897377307388</v>
      </c>
      <c r="AQ151" s="51">
        <v>97.046636678114339</v>
      </c>
      <c r="AR151" s="51">
        <v>55.679468701375718</v>
      </c>
      <c r="AS151" s="51">
        <v>56.632194015876991</v>
      </c>
      <c r="AT151" s="51">
        <v>68.605485940319738</v>
      </c>
      <c r="AU151" s="51">
        <v>86.957230855337542</v>
      </c>
      <c r="AV151" s="51">
        <v>32.471504108939534</v>
      </c>
      <c r="AW151" s="51">
        <v>41.265675726393383</v>
      </c>
      <c r="AX151" s="5"/>
      <c r="AY151" s="5"/>
      <c r="AZ151" s="5"/>
      <c r="BA151" s="5"/>
      <c r="BB151" s="5"/>
    </row>
    <row r="152" spans="1:54" x14ac:dyDescent="0.2">
      <c r="A152" s="68">
        <v>44494</v>
      </c>
      <c r="B152" s="7">
        <v>9</v>
      </c>
      <c r="C152" s="50">
        <v>80.380659994936238</v>
      </c>
      <c r="D152" s="50">
        <v>77.313215346177429</v>
      </c>
      <c r="E152" s="50">
        <v>142.39710761303149</v>
      </c>
      <c r="F152" s="7">
        <v>0</v>
      </c>
      <c r="G152" s="50">
        <v>104.97880262505558</v>
      </c>
      <c r="H152" s="50">
        <v>72.104116194605879</v>
      </c>
      <c r="I152" s="7">
        <v>0</v>
      </c>
      <c r="J152" s="7">
        <v>18</v>
      </c>
      <c r="K152" s="50">
        <v>151.21558770957637</v>
      </c>
      <c r="L152" s="50">
        <v>125.81906998743496</v>
      </c>
      <c r="M152" s="50">
        <v>129.85092405568298</v>
      </c>
      <c r="N152" s="7">
        <v>9</v>
      </c>
      <c r="O152" s="50">
        <v>183.70516419133222</v>
      </c>
      <c r="P152" s="50">
        <v>87.068806240408378</v>
      </c>
      <c r="Q152" s="7">
        <v>26</v>
      </c>
      <c r="R152" s="7">
        <v>7</v>
      </c>
      <c r="S152" s="7">
        <v>31</v>
      </c>
      <c r="T152" s="7">
        <v>76</v>
      </c>
      <c r="U152" s="7">
        <v>29</v>
      </c>
      <c r="V152" s="7">
        <v>250</v>
      </c>
      <c r="W152" s="50">
        <v>146.69147299315884</v>
      </c>
      <c r="X152" s="50">
        <v>325.58587743747557</v>
      </c>
      <c r="Y152" s="50">
        <v>129.63083870568246</v>
      </c>
      <c r="Z152" s="50">
        <v>93.895084954732852</v>
      </c>
      <c r="AA152" s="7">
        <v>822</v>
      </c>
      <c r="AB152" s="50">
        <v>71.893555464173076</v>
      </c>
      <c r="AC152" s="50">
        <v>80.546331612992986</v>
      </c>
      <c r="AD152" s="50">
        <v>99.875984846021126</v>
      </c>
      <c r="AE152" s="50">
        <v>84.451508151318521</v>
      </c>
      <c r="AF152" s="50">
        <v>126.05054201210531</v>
      </c>
      <c r="AG152" s="50">
        <v>48.235431115538113</v>
      </c>
      <c r="AH152" s="50">
        <v>59.786454098535508</v>
      </c>
      <c r="AI152" s="50">
        <v>36.342702240105858</v>
      </c>
      <c r="AJ152" s="51">
        <v>110.70368320250384</v>
      </c>
      <c r="AK152" s="51">
        <v>237.39206660196049</v>
      </c>
      <c r="AL152" s="51">
        <v>93.464880607808752</v>
      </c>
      <c r="AM152" s="51">
        <v>97.071715020659639</v>
      </c>
      <c r="AN152" s="51">
        <v>179.5432884440828</v>
      </c>
      <c r="AO152" s="51">
        <v>178.65980932460141</v>
      </c>
      <c r="AP152" s="51">
        <v>107.69016051782457</v>
      </c>
      <c r="AQ152" s="51">
        <v>236.95708420258808</v>
      </c>
      <c r="AR152" s="51">
        <v>135.95158992668777</v>
      </c>
      <c r="AS152" s="51">
        <v>138.27784275004944</v>
      </c>
      <c r="AT152" s="51">
        <v>167.51282131126086</v>
      </c>
      <c r="AU152" s="51">
        <v>212.32195755691677</v>
      </c>
      <c r="AV152" s="51">
        <v>79.285106591044567</v>
      </c>
      <c r="AW152" s="51">
        <v>100.75768241415875</v>
      </c>
      <c r="AX152" s="5"/>
      <c r="AY152" s="5"/>
      <c r="AZ152" s="5"/>
      <c r="BA152" s="5"/>
      <c r="BB152" s="5"/>
    </row>
    <row r="153" spans="1:54" x14ac:dyDescent="0.2">
      <c r="A153" s="68">
        <v>44495</v>
      </c>
      <c r="B153" s="7">
        <v>58</v>
      </c>
      <c r="C153" s="50">
        <v>77.511231592715546</v>
      </c>
      <c r="D153" s="50">
        <v>74.553288567829327</v>
      </c>
      <c r="E153" s="50">
        <v>137.31381637102615</v>
      </c>
      <c r="F153" s="7">
        <v>0</v>
      </c>
      <c r="G153" s="50">
        <v>101.23126984910692</v>
      </c>
      <c r="H153" s="50">
        <v>69.530143811960386</v>
      </c>
      <c r="I153" s="7">
        <v>0</v>
      </c>
      <c r="J153" s="7">
        <v>10</v>
      </c>
      <c r="K153" s="50">
        <v>145.81749440878019</v>
      </c>
      <c r="L153" s="50">
        <v>121.32758145044652</v>
      </c>
      <c r="M153" s="50">
        <v>125.21550641214407</v>
      </c>
      <c r="N153" s="7">
        <v>0</v>
      </c>
      <c r="O153" s="50">
        <v>177.14725815027487</v>
      </c>
      <c r="P153" s="50">
        <v>83.960624426657574</v>
      </c>
      <c r="Q153" s="7">
        <v>14</v>
      </c>
      <c r="R153" s="7">
        <v>25</v>
      </c>
      <c r="S153" s="7">
        <v>8</v>
      </c>
      <c r="T153" s="7">
        <v>77</v>
      </c>
      <c r="U153" s="7">
        <v>56</v>
      </c>
      <c r="V153" s="50">
        <v>73.413660327736878</v>
      </c>
      <c r="W153" s="50">
        <v>141.45488151709745</v>
      </c>
      <c r="X153" s="50">
        <v>313.96311439797489</v>
      </c>
      <c r="Y153" s="50">
        <v>125.00327766788186</v>
      </c>
      <c r="Z153" s="50">
        <v>90.543218677264775</v>
      </c>
      <c r="AA153" s="7">
        <v>910</v>
      </c>
      <c r="AB153" s="50">
        <v>69.327099677442476</v>
      </c>
      <c r="AC153" s="50">
        <v>77.67098906617602</v>
      </c>
      <c r="AD153" s="50">
        <v>96.310612433869323</v>
      </c>
      <c r="AE153" s="50">
        <v>81.436758631786674</v>
      </c>
      <c r="AF153" s="50">
        <v>121.55079038793295</v>
      </c>
      <c r="AG153" s="50">
        <v>46.513522934580458</v>
      </c>
      <c r="AH153" s="50">
        <v>57.652197556365778</v>
      </c>
      <c r="AI153" s="50">
        <v>35.045340635615396</v>
      </c>
      <c r="AJ153" s="51">
        <v>106.751783668074</v>
      </c>
      <c r="AK153" s="51">
        <v>228.91764578467453</v>
      </c>
      <c r="AL153" s="51">
        <v>90.128371762987172</v>
      </c>
      <c r="AM153" s="51">
        <v>93.606449418840029</v>
      </c>
      <c r="AN153" s="51">
        <v>173.13395302283897</v>
      </c>
      <c r="AO153" s="51">
        <v>172.2820123365878</v>
      </c>
      <c r="AP153" s="51">
        <v>103.84583770126218</v>
      </c>
      <c r="AQ153" s="51">
        <v>228.49819138484341</v>
      </c>
      <c r="AR153" s="51">
        <v>131.09839074312356</v>
      </c>
      <c r="AS153" s="51">
        <v>133.34160100472371</v>
      </c>
      <c r="AT153" s="51">
        <v>161.53294944611659</v>
      </c>
      <c r="AU153" s="51">
        <v>204.74248936810483</v>
      </c>
      <c r="AV153" s="51">
        <v>76.454787248815109</v>
      </c>
      <c r="AW153" s="51">
        <v>97.160835166592548</v>
      </c>
      <c r="AX153" s="5"/>
      <c r="AY153" s="5"/>
      <c r="AZ153" s="5"/>
      <c r="BA153" s="5"/>
      <c r="BB153" s="5"/>
    </row>
    <row r="154" spans="1:54" x14ac:dyDescent="0.2">
      <c r="A154" s="68">
        <v>44496</v>
      </c>
      <c r="B154" s="7">
        <v>34</v>
      </c>
      <c r="C154" s="50">
        <v>26.037883497034713</v>
      </c>
      <c r="D154" s="50">
        <v>25.044239423907996</v>
      </c>
      <c r="E154" s="50">
        <v>46.127007399247759</v>
      </c>
      <c r="F154" s="7">
        <v>4</v>
      </c>
      <c r="G154" s="50">
        <v>34.006013792143698</v>
      </c>
      <c r="H154" s="50">
        <v>23.356844510235277</v>
      </c>
      <c r="I154" s="7">
        <v>0</v>
      </c>
      <c r="J154" s="7">
        <v>3</v>
      </c>
      <c r="K154" s="50">
        <v>48.983596999149576</v>
      </c>
      <c r="L154" s="50">
        <v>40.756847309346675</v>
      </c>
      <c r="M154" s="50">
        <v>42.062894641039541</v>
      </c>
      <c r="N154" s="7">
        <v>41</v>
      </c>
      <c r="O154" s="50">
        <v>59.50801677068786</v>
      </c>
      <c r="P154" s="50">
        <v>28.204389379939233</v>
      </c>
      <c r="Q154" s="7">
        <v>1</v>
      </c>
      <c r="R154" s="7">
        <v>3</v>
      </c>
      <c r="S154" s="7">
        <v>31</v>
      </c>
      <c r="T154" s="7">
        <v>106</v>
      </c>
      <c r="U154" s="7">
        <v>25</v>
      </c>
      <c r="V154" s="50">
        <v>24.661410939110098</v>
      </c>
      <c r="W154" s="50">
        <v>47.518090595984994</v>
      </c>
      <c r="X154" s="50">
        <v>105.46774741002733</v>
      </c>
      <c r="Y154" s="50">
        <v>41.991601910885841</v>
      </c>
      <c r="Z154" s="50">
        <v>30.415640816455809</v>
      </c>
      <c r="AA154" s="7">
        <v>141</v>
      </c>
      <c r="AB154" s="50">
        <v>23.288637110988766</v>
      </c>
      <c r="AC154" s="50">
        <v>26.091549867653136</v>
      </c>
      <c r="AD154" s="50">
        <v>32.353046836593251</v>
      </c>
      <c r="AE154" s="50">
        <v>27.356562269227009</v>
      </c>
      <c r="AF154" s="50">
        <v>40.831828550004921</v>
      </c>
      <c r="AG154" s="50">
        <v>15.625008999612882</v>
      </c>
      <c r="AH154" s="50">
        <v>19.36675721021259</v>
      </c>
      <c r="AI154" s="50">
        <v>11.772571249787847</v>
      </c>
      <c r="AJ154" s="51">
        <v>35.86048691440466</v>
      </c>
      <c r="AK154" s="51">
        <v>76.898932824039719</v>
      </c>
      <c r="AL154" s="51">
        <v>30.276283778758078</v>
      </c>
      <c r="AM154" s="51">
        <v>31.444653561250963</v>
      </c>
      <c r="AN154" s="51">
        <v>58.159851231333391</v>
      </c>
      <c r="AO154" s="51">
        <v>57.873663902359539</v>
      </c>
      <c r="AP154" s="51">
        <v>34.884309901373747</v>
      </c>
      <c r="AQ154" s="51">
        <v>76.758028021333061</v>
      </c>
      <c r="AR154" s="51">
        <v>44.039096717681197</v>
      </c>
      <c r="AS154" s="51">
        <v>44.792644897096103</v>
      </c>
      <c r="AT154" s="51">
        <v>54.262795625681399</v>
      </c>
      <c r="AU154" s="51">
        <v>68.777917412946792</v>
      </c>
      <c r="AV154" s="51">
        <v>25.682998479955913</v>
      </c>
      <c r="AW154" s="51">
        <v>32.638657063734307</v>
      </c>
      <c r="AX154" s="5"/>
      <c r="AY154" s="5"/>
      <c r="AZ154" s="5"/>
      <c r="BA154" s="5"/>
      <c r="BB154" s="5"/>
    </row>
    <row r="155" spans="1:54" x14ac:dyDescent="0.2">
      <c r="A155" s="68">
        <v>44497</v>
      </c>
      <c r="B155" s="7">
        <v>0</v>
      </c>
      <c r="C155" s="50">
        <v>22.808793943585513</v>
      </c>
      <c r="D155" s="50">
        <v>21.938376694818309</v>
      </c>
      <c r="E155" s="50">
        <v>40.406564040564845</v>
      </c>
      <c r="F155" s="7">
        <v>0</v>
      </c>
      <c r="G155" s="50">
        <v>29.788756122058803</v>
      </c>
      <c r="H155" s="50">
        <v>20.460244154138159</v>
      </c>
      <c r="I155" s="7">
        <v>0</v>
      </c>
      <c r="J155" s="7">
        <v>8</v>
      </c>
      <c r="K155" s="50">
        <v>42.908893524180193</v>
      </c>
      <c r="L155" s="50">
        <v>35.702384649465429</v>
      </c>
      <c r="M155" s="50">
        <v>36.84646244951216</v>
      </c>
      <c r="N155" s="7">
        <v>134</v>
      </c>
      <c r="O155" s="50">
        <v>52.128126799119485</v>
      </c>
      <c r="P155" s="50">
        <v>24.706620480308494</v>
      </c>
      <c r="Q155" s="7">
        <v>39</v>
      </c>
      <c r="R155" s="7">
        <v>3</v>
      </c>
      <c r="S155" s="7">
        <v>57</v>
      </c>
      <c r="T155" s="7">
        <v>0</v>
      </c>
      <c r="U155" s="7">
        <v>43</v>
      </c>
      <c r="V155" s="50">
        <v>21.603024705611865</v>
      </c>
      <c r="W155" s="50">
        <v>41.625131978179411</v>
      </c>
      <c r="X155" s="50">
        <v>92.388158916358009</v>
      </c>
      <c r="Y155" s="50">
        <v>36.784011091210111</v>
      </c>
      <c r="Z155" s="50">
        <v>26.643643448352005</v>
      </c>
      <c r="AA155" s="50">
        <v>56.758143613059772</v>
      </c>
      <c r="AB155" s="50">
        <v>20.400495499262281</v>
      </c>
      <c r="AC155" s="50">
        <v>22.855804876305129</v>
      </c>
      <c r="AD155" s="50">
        <v>28.340781954385776</v>
      </c>
      <c r="AE155" s="50">
        <v>23.963936695347805</v>
      </c>
      <c r="AF155" s="50">
        <v>35.768067087446532</v>
      </c>
      <c r="AG155" s="50">
        <v>13.687272649464621</v>
      </c>
      <c r="AH155" s="50">
        <v>16.964987750005957</v>
      </c>
      <c r="AI155" s="50">
        <v>10.312595178990795</v>
      </c>
      <c r="AJ155" s="51">
        <v>31.413246658109522</v>
      </c>
      <c r="AK155" s="51">
        <v>67.362307441973257</v>
      </c>
      <c r="AL155" s="51">
        <v>26.521568781349451</v>
      </c>
      <c r="AM155" s="51">
        <v>27.545043121029824</v>
      </c>
      <c r="AN155" s="51">
        <v>50.94715408325969</v>
      </c>
      <c r="AO155" s="51">
        <v>50.696458291623578</v>
      </c>
      <c r="AP155" s="51">
        <v>30.558130291021257</v>
      </c>
      <c r="AQ155" s="51">
        <v>67.238876956124543</v>
      </c>
      <c r="AR155" s="51">
        <v>38.577585716976458</v>
      </c>
      <c r="AS155" s="51">
        <v>39.23768257749159</v>
      </c>
      <c r="AT155" s="51">
        <v>47.533392042804707</v>
      </c>
      <c r="AU155" s="51">
        <v>60.24842020358458</v>
      </c>
      <c r="AV155" s="51">
        <v>22.497920011418355</v>
      </c>
      <c r="AW155" s="51">
        <v>28.590972213508984</v>
      </c>
      <c r="AX155" s="5"/>
      <c r="AY155" s="5"/>
      <c r="AZ155" s="5"/>
      <c r="BA155" s="5"/>
      <c r="BB155" s="5"/>
    </row>
    <row r="156" spans="1:54" x14ac:dyDescent="0.2">
      <c r="A156" s="68">
        <v>44498</v>
      </c>
      <c r="B156" s="50">
        <v>100.48597974108837</v>
      </c>
      <c r="C156" s="50">
        <v>110.23783428717748</v>
      </c>
      <c r="D156" s="50">
        <v>106.03099579025395</v>
      </c>
      <c r="E156" s="50">
        <v>195.29012019817242</v>
      </c>
      <c r="F156" s="7">
        <v>0</v>
      </c>
      <c r="G156" s="50">
        <v>143.97288910264086</v>
      </c>
      <c r="H156" s="50">
        <v>98.88699113674619</v>
      </c>
      <c r="I156" s="7">
        <v>0</v>
      </c>
      <c r="J156" s="7">
        <v>20</v>
      </c>
      <c r="K156" s="50">
        <v>207.38420038624517</v>
      </c>
      <c r="L156" s="50">
        <v>172.55421625447622</v>
      </c>
      <c r="M156" s="50">
        <v>178.08369138784917</v>
      </c>
      <c r="N156" s="7">
        <v>857</v>
      </c>
      <c r="O156" s="50">
        <v>251.94194037599485</v>
      </c>
      <c r="P156" s="50">
        <v>119.41027399525586</v>
      </c>
      <c r="Q156" s="7">
        <v>38</v>
      </c>
      <c r="R156" s="7">
        <v>5</v>
      </c>
      <c r="S156" s="7">
        <v>38</v>
      </c>
      <c r="T156" s="50">
        <v>288.12254200169639</v>
      </c>
      <c r="U156" s="7">
        <v>26</v>
      </c>
      <c r="V156" s="50">
        <v>104.41019650096153</v>
      </c>
      <c r="W156" s="50">
        <v>201.17961574571882</v>
      </c>
      <c r="X156" s="50">
        <v>446.52385294517836</v>
      </c>
      <c r="Y156" s="50">
        <v>177.78185594211988</v>
      </c>
      <c r="Z156" s="50">
        <v>128.77215509648659</v>
      </c>
      <c r="AA156" s="50">
        <v>274.31940704723303</v>
      </c>
      <c r="AB156" s="50">
        <v>98.598218204229013</v>
      </c>
      <c r="AC156" s="50">
        <v>110.46504417055625</v>
      </c>
      <c r="AD156" s="50">
        <v>136.97464374422321</v>
      </c>
      <c r="AE156" s="50">
        <v>115.82078775516855</v>
      </c>
      <c r="AF156" s="50">
        <v>172.87166792391355</v>
      </c>
      <c r="AG156" s="50">
        <v>66.152348866309595</v>
      </c>
      <c r="AH156" s="50">
        <v>81.993967453769628</v>
      </c>
      <c r="AI156" s="50">
        <v>49.842098675831956</v>
      </c>
      <c r="AJ156" s="51">
        <v>151.82426076914919</v>
      </c>
      <c r="AK156" s="51">
        <v>325.57069450323411</v>
      </c>
      <c r="AL156" s="51">
        <v>128.18215253236903</v>
      </c>
      <c r="AM156" s="51">
        <v>133.12873563246768</v>
      </c>
      <c r="AN156" s="51">
        <v>246.2341473700144</v>
      </c>
      <c r="AO156" s="51">
        <v>245.02250237014741</v>
      </c>
      <c r="AP156" s="51">
        <v>147.69137340105419</v>
      </c>
      <c r="AQ156" s="51">
        <v>324.97413909229738</v>
      </c>
      <c r="AR156" s="51">
        <v>186.45043275803945</v>
      </c>
      <c r="AS156" s="51">
        <v>189.64076577183556</v>
      </c>
      <c r="AT156" s="51">
        <v>229.73499642666354</v>
      </c>
      <c r="AU156" s="51">
        <v>291.18836265080409</v>
      </c>
      <c r="AV156" s="51">
        <v>108.73534059543651</v>
      </c>
      <c r="AW156" s="51">
        <v>138.1838454405019</v>
      </c>
      <c r="AX156" s="5"/>
      <c r="AY156" s="5"/>
      <c r="AZ156" s="5"/>
      <c r="BA156" s="5"/>
      <c r="BB156" s="5"/>
    </row>
    <row r="157" spans="1:54" x14ac:dyDescent="0.2">
      <c r="A157" s="68">
        <v>44499</v>
      </c>
      <c r="B157" s="50">
        <v>19.300660742952328</v>
      </c>
      <c r="C157" s="50">
        <v>21.173730366134013</v>
      </c>
      <c r="D157" s="50">
        <v>20.365709557273735</v>
      </c>
      <c r="E157" s="50">
        <v>37.509992599038014</v>
      </c>
      <c r="F157" s="7">
        <v>0</v>
      </c>
      <c r="G157" s="50">
        <v>27.653329309347829</v>
      </c>
      <c r="H157" s="50">
        <v>18.993537931752478</v>
      </c>
      <c r="I157" s="7">
        <v>0</v>
      </c>
      <c r="J157" s="7">
        <v>29</v>
      </c>
      <c r="K157" s="50">
        <v>39.832940927844618</v>
      </c>
      <c r="L157" s="50">
        <v>33.143035439120915</v>
      </c>
      <c r="M157" s="50">
        <v>34.205099260469957</v>
      </c>
      <c r="N157" s="7">
        <v>29</v>
      </c>
      <c r="O157" s="50">
        <v>48.391287328314583</v>
      </c>
      <c r="P157" s="50">
        <v>22.935509944210011</v>
      </c>
      <c r="Q157" s="7">
        <v>57</v>
      </c>
      <c r="R157" s="7">
        <v>6</v>
      </c>
      <c r="S157" s="7">
        <v>49</v>
      </c>
      <c r="T157" s="50">
        <v>55.340610201543619</v>
      </c>
      <c r="U157" s="7">
        <v>19</v>
      </c>
      <c r="V157" s="50">
        <v>20.054397498659675</v>
      </c>
      <c r="W157" s="50">
        <v>38.641206682865537</v>
      </c>
      <c r="X157" s="50">
        <v>85.765252242516411</v>
      </c>
      <c r="Y157" s="50">
        <v>34.147124769369555</v>
      </c>
      <c r="Z157" s="50">
        <v>24.733676131336619</v>
      </c>
      <c r="AA157" s="50">
        <v>52.68939830480231</v>
      </c>
      <c r="AB157" s="50">
        <v>18.938072398982442</v>
      </c>
      <c r="AC157" s="50">
        <v>21.217371288856214</v>
      </c>
      <c r="AD157" s="50">
        <v>26.309154133798192</v>
      </c>
      <c r="AE157" s="50">
        <v>22.246065940778671</v>
      </c>
      <c r="AF157" s="50">
        <v>33.204009387823888</v>
      </c>
      <c r="AG157" s="50">
        <v>12.706091398101778</v>
      </c>
      <c r="AH157" s="50">
        <v>15.748841309717486</v>
      </c>
      <c r="AI157" s="50">
        <v>9.5733299285893931</v>
      </c>
      <c r="AJ157" s="51">
        <v>29.161367159927192</v>
      </c>
      <c r="AK157" s="51">
        <v>62.533395590558378</v>
      </c>
      <c r="AL157" s="51">
        <v>24.620352468106752</v>
      </c>
      <c r="AM157" s="51">
        <v>25.570458368430547</v>
      </c>
      <c r="AN157" s="51">
        <v>47.294973427775794</v>
      </c>
      <c r="AO157" s="51">
        <v>47.062248930850132</v>
      </c>
      <c r="AP157" s="51">
        <v>28.367550378860212</v>
      </c>
      <c r="AQ157" s="51">
        <v>62.418813301262638</v>
      </c>
      <c r="AR157" s="51">
        <v>35.812125804134595</v>
      </c>
      <c r="AS157" s="51">
        <v>36.424903181784451</v>
      </c>
      <c r="AT157" s="51">
        <v>44.125929191705467</v>
      </c>
      <c r="AU157" s="51">
        <v>55.929472094512626</v>
      </c>
      <c r="AV157" s="51">
        <v>20.885141638757037</v>
      </c>
      <c r="AW157" s="51">
        <v>26.541409337656635</v>
      </c>
      <c r="AX157" s="5"/>
      <c r="AY157" s="5"/>
      <c r="AZ157" s="5"/>
      <c r="BA157" s="5"/>
      <c r="BB157" s="5"/>
    </row>
    <row r="158" spans="1:54" x14ac:dyDescent="0.2">
      <c r="A158" s="68">
        <v>44500</v>
      </c>
      <c r="B158" s="50">
        <v>6.2293137847623994</v>
      </c>
      <c r="C158" s="50">
        <v>6.8338494832496117</v>
      </c>
      <c r="D158" s="50">
        <v>6.5730596983793621</v>
      </c>
      <c r="E158" s="50">
        <v>12.106399727731862</v>
      </c>
      <c r="F158" s="7">
        <v>0</v>
      </c>
      <c r="G158" s="50">
        <v>8.9251486130699469</v>
      </c>
      <c r="H158" s="50">
        <v>6.1301894912005439</v>
      </c>
      <c r="I158" s="7">
        <v>0</v>
      </c>
      <c r="J158" s="7">
        <v>5</v>
      </c>
      <c r="K158" s="50">
        <v>12.85613437353717</v>
      </c>
      <c r="L158" s="50">
        <v>10.696958527970256</v>
      </c>
      <c r="M158" s="50">
        <v>11.039741031156986</v>
      </c>
      <c r="N158" s="7">
        <v>4</v>
      </c>
      <c r="O158" s="50">
        <v>15.618351994852871</v>
      </c>
      <c r="P158" s="50">
        <v>7.4024661724699081</v>
      </c>
      <c r="Q158" s="7">
        <v>13</v>
      </c>
      <c r="R158" s="7">
        <v>7</v>
      </c>
      <c r="S158" s="7">
        <v>20</v>
      </c>
      <c r="T158" s="50">
        <v>17.861255144413576</v>
      </c>
      <c r="U158" s="7">
        <v>12</v>
      </c>
      <c r="V158" s="50">
        <v>6.4725833196732374</v>
      </c>
      <c r="W158" s="50">
        <v>12.471500569602121</v>
      </c>
      <c r="X158" s="50">
        <v>27.680848607373054</v>
      </c>
      <c r="Y158" s="50">
        <v>11.021029687468493</v>
      </c>
      <c r="Z158" s="50">
        <v>7.9828266878917216</v>
      </c>
      <c r="AA158" s="50">
        <v>17.005572997846265</v>
      </c>
      <c r="AB158" s="50">
        <v>6.1122879171319049</v>
      </c>
      <c r="AC158" s="50">
        <v>6.8479346487842854</v>
      </c>
      <c r="AD158" s="50">
        <v>8.4913142971518045</v>
      </c>
      <c r="AE158" s="50">
        <v>7.1799472083994713</v>
      </c>
      <c r="AF158" s="50">
        <v>10.716637950567506</v>
      </c>
      <c r="AG158" s="50">
        <v>4.1009078057365551</v>
      </c>
      <c r="AH158" s="50">
        <v>5.0829593645119964</v>
      </c>
      <c r="AI158" s="50">
        <v>3.0898048975870553</v>
      </c>
      <c r="AJ158" s="51">
        <v>9.4118698241034959</v>
      </c>
      <c r="AK158" s="51">
        <v>20.182736142984467</v>
      </c>
      <c r="AL158" s="51">
        <v>7.9462513256852549</v>
      </c>
      <c r="AM158" s="51">
        <v>8.2528992617685955</v>
      </c>
      <c r="AN158" s="51">
        <v>15.264515233303312</v>
      </c>
      <c r="AO158" s="51">
        <v>15.18940309408392</v>
      </c>
      <c r="AP158" s="51">
        <v>9.155664407991928</v>
      </c>
      <c r="AQ158" s="51">
        <v>20.14575455755039</v>
      </c>
      <c r="AR158" s="51">
        <v>11.558410973821232</v>
      </c>
      <c r="AS158" s="51">
        <v>11.756185683009807</v>
      </c>
      <c r="AT158" s="51">
        <v>14.241702014254159</v>
      </c>
      <c r="AU158" s="51">
        <v>18.051311099287162</v>
      </c>
      <c r="AV158" s="51">
        <v>6.740707089757568</v>
      </c>
      <c r="AW158" s="51">
        <v>8.5662749714129962</v>
      </c>
      <c r="AX158" s="5"/>
      <c r="AY158" s="5"/>
      <c r="AZ158" s="5"/>
      <c r="BA158" s="5"/>
      <c r="BB158" s="5"/>
    </row>
    <row r="159" spans="1:54" x14ac:dyDescent="0.2">
      <c r="A159" s="68">
        <v>44501</v>
      </c>
      <c r="B159" s="50">
        <v>6.6377933772056545</v>
      </c>
      <c r="C159" s="50">
        <v>7.2819707608395507</v>
      </c>
      <c r="D159" s="50">
        <v>7.0040800064696205</v>
      </c>
      <c r="E159" s="50">
        <v>12.90026200495983</v>
      </c>
      <c r="F159" s="7">
        <v>0</v>
      </c>
      <c r="G159" s="50">
        <v>9.5104042598283698</v>
      </c>
      <c r="H159" s="50">
        <v>6.5321691299676132</v>
      </c>
      <c r="I159" s="7">
        <v>0</v>
      </c>
      <c r="J159" s="7">
        <v>6</v>
      </c>
      <c r="K159" s="50">
        <v>13.699159578358907</v>
      </c>
      <c r="L159" s="50">
        <v>11.398398431443406</v>
      </c>
      <c r="M159" s="50">
        <v>11.763658475822698</v>
      </c>
      <c r="N159" s="7">
        <v>0</v>
      </c>
      <c r="O159" s="50">
        <v>16.642506224023101</v>
      </c>
      <c r="P159" s="50">
        <v>7.8878737903365748</v>
      </c>
      <c r="Q159" s="7">
        <v>6</v>
      </c>
      <c r="R159" s="7">
        <v>5</v>
      </c>
      <c r="S159" s="7">
        <v>36</v>
      </c>
      <c r="T159" s="50">
        <v>19.032484989948379</v>
      </c>
      <c r="U159" s="7">
        <v>12</v>
      </c>
      <c r="V159" s="50">
        <v>6.8970150127663743</v>
      </c>
      <c r="W159" s="50">
        <v>13.289303885641242</v>
      </c>
      <c r="X159" s="50">
        <v>29.495986220970494</v>
      </c>
      <c r="Y159" s="50">
        <v>11.743720158777586</v>
      </c>
      <c r="Z159" s="50">
        <v>8.5062907329991475</v>
      </c>
      <c r="AA159" s="50">
        <v>18.120692538688161</v>
      </c>
      <c r="AB159" s="50">
        <v>6.5130936821895595</v>
      </c>
      <c r="AC159" s="50">
        <v>7.296979543786339</v>
      </c>
      <c r="AD159" s="50">
        <v>9.0481217920467643</v>
      </c>
      <c r="AE159" s="50">
        <v>7.6507634187861173</v>
      </c>
      <c r="AF159" s="50">
        <v>11.419368307981461</v>
      </c>
      <c r="AG159" s="50">
        <v>4.3698197929978528</v>
      </c>
      <c r="AH159" s="50">
        <v>5.4162681752995239</v>
      </c>
      <c r="AI159" s="50">
        <v>3.2924150548057911</v>
      </c>
      <c r="AJ159" s="51">
        <v>10.029041615847721</v>
      </c>
      <c r="AK159" s="51">
        <v>21.506194250720583</v>
      </c>
      <c r="AL159" s="51">
        <v>8.4673169863857005</v>
      </c>
      <c r="AM159" s="51">
        <v>8.7940729838515495</v>
      </c>
      <c r="AN159" s="51">
        <v>16.265467051880147</v>
      </c>
      <c r="AO159" s="51">
        <v>16.185429526482441</v>
      </c>
      <c r="AP159" s="51">
        <v>9.7560358445813069</v>
      </c>
      <c r="AQ159" s="51">
        <v>21.466787643290843</v>
      </c>
      <c r="AR159" s="51">
        <v>12.316339562268205</v>
      </c>
      <c r="AS159" s="51">
        <v>12.527083104846193</v>
      </c>
      <c r="AT159" s="51">
        <v>15.175584113549119</v>
      </c>
      <c r="AU159" s="51">
        <v>19.235003630387464</v>
      </c>
      <c r="AV159" s="51">
        <v>7.182720669413615</v>
      </c>
      <c r="AW159" s="51">
        <v>9.1279979203578723</v>
      </c>
      <c r="AX159" s="5"/>
      <c r="AY159" s="5"/>
      <c r="AZ159" s="5"/>
      <c r="BA159" s="5"/>
      <c r="BB159" s="5"/>
    </row>
    <row r="160" spans="1:54" x14ac:dyDescent="0.2">
      <c r="A160" s="68">
        <v>44502</v>
      </c>
      <c r="B160" s="50">
        <v>4.4932755168777048</v>
      </c>
      <c r="C160" s="50">
        <v>4.9293340534914227</v>
      </c>
      <c r="D160" s="50">
        <v>4.741223388994853</v>
      </c>
      <c r="E160" s="50">
        <v>8.7324850495113306</v>
      </c>
      <c r="F160" s="7">
        <v>0</v>
      </c>
      <c r="G160" s="50">
        <v>6.4378121143454043</v>
      </c>
      <c r="H160" s="50">
        <v>4.4217760264396464</v>
      </c>
      <c r="I160" s="7">
        <v>0</v>
      </c>
      <c r="J160" s="7">
        <v>0</v>
      </c>
      <c r="K160" s="50">
        <v>9.2732772530430179</v>
      </c>
      <c r="L160" s="50">
        <v>7.7158389382078978</v>
      </c>
      <c r="M160" s="50">
        <v>7.9630918913261901</v>
      </c>
      <c r="N160" s="7">
        <v>0</v>
      </c>
      <c r="O160" s="50">
        <v>11.265696520877254</v>
      </c>
      <c r="P160" s="50">
        <v>5.339483796535565</v>
      </c>
      <c r="Q160" s="7">
        <v>8</v>
      </c>
      <c r="R160" s="7">
        <v>6</v>
      </c>
      <c r="S160" s="7">
        <v>17</v>
      </c>
      <c r="T160" s="50">
        <v>12.883528300888221</v>
      </c>
      <c r="U160" s="7">
        <v>13</v>
      </c>
      <c r="V160" s="50">
        <v>4.6687486240265024</v>
      </c>
      <c r="W160" s="50">
        <v>8.9958364764341336</v>
      </c>
      <c r="X160" s="50">
        <v>19.966513749580162</v>
      </c>
      <c r="Y160" s="50">
        <v>7.9495951844033419</v>
      </c>
      <c r="Z160" s="50">
        <v>5.7581044961840746</v>
      </c>
      <c r="AA160" s="50">
        <v>12.266314949265908</v>
      </c>
      <c r="AB160" s="50">
        <v>4.4088634156360396</v>
      </c>
      <c r="AC160" s="50">
        <v>4.9394938450246313</v>
      </c>
      <c r="AD160" s="50">
        <v>6.1248824438470795</v>
      </c>
      <c r="AE160" s="50">
        <v>5.1789783142552519</v>
      </c>
      <c r="AF160" s="50">
        <v>7.730033931556731</v>
      </c>
      <c r="AG160" s="50">
        <v>2.9580318598754878</v>
      </c>
      <c r="AH160" s="50">
        <v>3.6663969186643151</v>
      </c>
      <c r="AI160" s="50">
        <v>2.2287117294070109</v>
      </c>
      <c r="AJ160" s="51">
        <v>6.7888897091892675</v>
      </c>
      <c r="AK160" s="51">
        <v>14.558039185103251</v>
      </c>
      <c r="AL160" s="51">
        <v>5.731722267707279</v>
      </c>
      <c r="AM160" s="51">
        <v>5.9529109429149312</v>
      </c>
      <c r="AN160" s="51">
        <v>11.010470004349704</v>
      </c>
      <c r="AO160" s="51">
        <v>10.956290756388174</v>
      </c>
      <c r="AP160" s="51">
        <v>6.6040858024858444</v>
      </c>
      <c r="AQ160" s="51">
        <v>14.531363943150799</v>
      </c>
      <c r="AR160" s="51">
        <v>8.3372144729200617</v>
      </c>
      <c r="AS160" s="51">
        <v>8.4798716402036192</v>
      </c>
      <c r="AT160" s="51">
        <v>10.272703092248689</v>
      </c>
      <c r="AU160" s="51">
        <v>13.020617842108505</v>
      </c>
      <c r="AV160" s="51">
        <v>4.8621493762184729</v>
      </c>
      <c r="AW160" s="51">
        <v>6.1789524383961307</v>
      </c>
      <c r="AX160" s="5"/>
      <c r="AY160" s="5"/>
      <c r="AZ160" s="5"/>
      <c r="BA160" s="5"/>
      <c r="BB160" s="5"/>
    </row>
    <row r="161" spans="1:54" x14ac:dyDescent="0.2">
      <c r="A161" s="68">
        <v>44503</v>
      </c>
      <c r="B161" s="50">
        <v>15.522224512850352</v>
      </c>
      <c r="C161" s="50">
        <v>17.028608548425023</v>
      </c>
      <c r="D161" s="50">
        <v>16.378771707436872</v>
      </c>
      <c r="E161" s="50">
        <v>30.166766534675702</v>
      </c>
      <c r="F161" s="7">
        <v>0</v>
      </c>
      <c r="G161" s="50">
        <v>22.239714576829716</v>
      </c>
      <c r="H161" s="50">
        <v>15.275226273155241</v>
      </c>
      <c r="I161" s="7">
        <v>0</v>
      </c>
      <c r="J161" s="7">
        <v>120</v>
      </c>
      <c r="K161" s="50">
        <v>32.034957783239719</v>
      </c>
      <c r="L161" s="50">
        <v>26.654716331991089</v>
      </c>
      <c r="M161" s="50">
        <v>27.50886289730883</v>
      </c>
      <c r="N161" s="7">
        <v>10</v>
      </c>
      <c r="O161" s="50">
        <v>38.917860708485307</v>
      </c>
      <c r="P161" s="50">
        <v>18.445489478941159</v>
      </c>
      <c r="Q161" s="7">
        <v>11</v>
      </c>
      <c r="R161" s="7">
        <v>5</v>
      </c>
      <c r="S161" s="7">
        <v>3</v>
      </c>
      <c r="T161" s="50">
        <v>44.506734130341414</v>
      </c>
      <c r="U161" s="7">
        <v>3</v>
      </c>
      <c r="V161" s="50">
        <v>16.128404337546201</v>
      </c>
      <c r="W161" s="50">
        <v>31.076526009499936</v>
      </c>
      <c r="X161" s="50">
        <v>68.975229316731912</v>
      </c>
      <c r="Y161" s="50">
        <v>27.462237909757174</v>
      </c>
      <c r="Z161" s="50">
        <v>19.891633714090574</v>
      </c>
      <c r="AA161" s="50">
        <v>42.374542552009778</v>
      </c>
      <c r="AB161" s="50">
        <v>15.230619072197326</v>
      </c>
      <c r="AC161" s="50">
        <v>17.063706010085202</v>
      </c>
      <c r="AD161" s="50">
        <v>21.15868480601732</v>
      </c>
      <c r="AE161" s="50">
        <v>17.891015994700076</v>
      </c>
      <c r="AF161" s="50">
        <v>26.703753581741623</v>
      </c>
      <c r="AG161" s="50">
        <v>10.218655515933575</v>
      </c>
      <c r="AH161" s="50">
        <v>12.665734809931362</v>
      </c>
      <c r="AI161" s="50">
        <v>7.6991859743151849</v>
      </c>
      <c r="AJ161" s="51">
        <v>23.452528086290368</v>
      </c>
      <c r="AK161" s="51">
        <v>50.291408093993418</v>
      </c>
      <c r="AL161" s="51">
        <v>19.800495106625281</v>
      </c>
      <c r="AM161" s="51">
        <v>20.564601439160811</v>
      </c>
      <c r="AN161" s="51">
        <v>38.036169105935606</v>
      </c>
      <c r="AO161" s="51">
        <v>37.849004431159415</v>
      </c>
      <c r="AP161" s="51">
        <v>22.814114590405804</v>
      </c>
      <c r="AQ161" s="51">
        <v>50.199257258157672</v>
      </c>
      <c r="AR161" s="51">
        <v>28.80128636099678</v>
      </c>
      <c r="AS161" s="51">
        <v>29.29410202979453</v>
      </c>
      <c r="AT161" s="51">
        <v>35.487519773222999</v>
      </c>
      <c r="AU161" s="51">
        <v>44.980316181829707</v>
      </c>
      <c r="AV161" s="51">
        <v>16.796516026936661</v>
      </c>
      <c r="AW161" s="51">
        <v>21.345472059914051</v>
      </c>
      <c r="AX161" s="5"/>
      <c r="AY161" s="5"/>
      <c r="AZ161" s="5"/>
      <c r="BA161" s="5"/>
      <c r="BB161" s="5"/>
    </row>
    <row r="162" spans="1:54" x14ac:dyDescent="0.2">
      <c r="A162" s="68">
        <v>44504</v>
      </c>
      <c r="B162" s="50">
        <v>11.028948995972769</v>
      </c>
      <c r="C162" s="50">
        <v>12.099274494933736</v>
      </c>
      <c r="D162" s="50">
        <v>11.637548318442146</v>
      </c>
      <c r="E162" s="50">
        <v>21.434281485164608</v>
      </c>
      <c r="F162" s="7">
        <v>0</v>
      </c>
      <c r="G162" s="50">
        <v>15.80190246248449</v>
      </c>
      <c r="H162" s="50">
        <v>10.853450246715713</v>
      </c>
      <c r="I162" s="7">
        <v>0</v>
      </c>
      <c r="J162" s="7">
        <v>3</v>
      </c>
      <c r="K162" s="50">
        <v>22.761680530196955</v>
      </c>
      <c r="L162" s="50">
        <v>18.938877393783397</v>
      </c>
      <c r="M162" s="50">
        <v>19.545771005982854</v>
      </c>
      <c r="N162" s="7">
        <v>60</v>
      </c>
      <c r="O162" s="50">
        <v>27.652164187608346</v>
      </c>
      <c r="P162" s="50">
        <v>13.106005682405737</v>
      </c>
      <c r="Q162" s="7">
        <v>24</v>
      </c>
      <c r="R162" s="7">
        <v>0</v>
      </c>
      <c r="S162" s="7">
        <v>13</v>
      </c>
      <c r="T162" s="50">
        <v>31.623205829453532</v>
      </c>
      <c r="U162" s="7">
        <v>8</v>
      </c>
      <c r="V162" s="50">
        <v>11.459655713519824</v>
      </c>
      <c r="W162" s="50">
        <v>22.080689533066046</v>
      </c>
      <c r="X162" s="50">
        <v>49.008715567152279</v>
      </c>
      <c r="Y162" s="50">
        <v>19.512642725354048</v>
      </c>
      <c r="Z162" s="50">
        <v>14.133529217906647</v>
      </c>
      <c r="AA162" s="50">
        <v>30.10822760274419</v>
      </c>
      <c r="AB162" s="50">
        <v>10.821755656561402</v>
      </c>
      <c r="AC162" s="50">
        <v>12.124212165060701</v>
      </c>
      <c r="AD162" s="50">
        <v>15.033802362170402</v>
      </c>
      <c r="AE162" s="50">
        <v>12.712037680444961</v>
      </c>
      <c r="AF162" s="50">
        <v>18.973719650185082</v>
      </c>
      <c r="AG162" s="50">
        <v>7.2606236560581605</v>
      </c>
      <c r="AH162" s="50">
        <v>8.9993378912671389</v>
      </c>
      <c r="AI162" s="50">
        <v>5.4704742449082273</v>
      </c>
      <c r="AJ162" s="51">
        <v>16.663638377101265</v>
      </c>
      <c r="AK162" s="51">
        <v>35.733368908890512</v>
      </c>
      <c r="AL162" s="51">
        <v>14.068772838918147</v>
      </c>
      <c r="AM162" s="51">
        <v>14.611690496246029</v>
      </c>
      <c r="AN162" s="51">
        <v>27.025699101586177</v>
      </c>
      <c r="AO162" s="51">
        <v>26.89271367477151</v>
      </c>
      <c r="AP162" s="51">
        <v>16.21002878792012</v>
      </c>
      <c r="AQ162" s="51">
        <v>35.667893315007227</v>
      </c>
      <c r="AR162" s="51">
        <v>20.464071888076919</v>
      </c>
      <c r="AS162" s="51">
        <v>20.814230389591113</v>
      </c>
      <c r="AT162" s="51">
        <v>25.214816680974554</v>
      </c>
      <c r="AU162" s="51">
        <v>31.95969833972152</v>
      </c>
      <c r="AV162" s="51">
        <v>11.934366650718307</v>
      </c>
      <c r="AW162" s="51">
        <v>15.16651962151807</v>
      </c>
      <c r="AX162" s="5"/>
      <c r="AY162" s="5"/>
      <c r="AZ162" s="5"/>
      <c r="BA162" s="5"/>
      <c r="BB162" s="5"/>
    </row>
    <row r="163" spans="1:54" x14ac:dyDescent="0.2">
      <c r="A163" s="68">
        <v>44505</v>
      </c>
      <c r="B163" s="50">
        <v>6.3314336828735192</v>
      </c>
      <c r="C163" s="50">
        <v>6.9458798026474318</v>
      </c>
      <c r="D163" s="50">
        <v>6.6808147754022515</v>
      </c>
      <c r="E163" s="50">
        <v>12.304865297039454</v>
      </c>
      <c r="F163" s="7">
        <v>0</v>
      </c>
      <c r="G163" s="50">
        <v>9.0714625247599905</v>
      </c>
      <c r="H163" s="50">
        <v>6.2306844008926134</v>
      </c>
      <c r="I163" s="7">
        <v>0</v>
      </c>
      <c r="J163" s="7">
        <v>6</v>
      </c>
      <c r="K163" s="50">
        <v>13.066890674743238</v>
      </c>
      <c r="L163" s="50">
        <v>10.872318503839072</v>
      </c>
      <c r="M163" s="50">
        <v>11.220720392323958</v>
      </c>
      <c r="N163" s="7">
        <v>1</v>
      </c>
      <c r="O163" s="50">
        <v>15.874390552146194</v>
      </c>
      <c r="P163" s="50">
        <v>7.5238180769369389</v>
      </c>
      <c r="Q163" s="7">
        <v>32</v>
      </c>
      <c r="R163" s="7">
        <v>1</v>
      </c>
      <c r="S163" s="7">
        <v>9</v>
      </c>
      <c r="T163" s="50">
        <v>18.154062605798156</v>
      </c>
      <c r="U163" s="7">
        <v>13</v>
      </c>
      <c r="V163" s="50">
        <v>6.5786912429468405</v>
      </c>
      <c r="W163" s="50">
        <v>12.675951398612517</v>
      </c>
      <c r="X163" s="50">
        <v>28.134633010773779</v>
      </c>
      <c r="Y163" s="50">
        <v>11.201702305296312</v>
      </c>
      <c r="Z163" s="50">
        <v>8.1136926991689702</v>
      </c>
      <c r="AA163" s="50">
        <v>17.284352883057569</v>
      </c>
      <c r="AB163" s="50">
        <v>6.2124893583966179</v>
      </c>
      <c r="AC163" s="50">
        <v>6.9601958725351345</v>
      </c>
      <c r="AD163" s="50">
        <v>8.630516170875957</v>
      </c>
      <c r="AE163" s="50">
        <v>7.2976512609964832</v>
      </c>
      <c r="AF163" s="50">
        <v>10.892320539921519</v>
      </c>
      <c r="AG163" s="50">
        <v>4.1681358025520803</v>
      </c>
      <c r="AH163" s="50">
        <v>5.166286567209128</v>
      </c>
      <c r="AI163" s="50">
        <v>3.1404574368918907</v>
      </c>
      <c r="AJ163" s="51">
        <v>9.5661627720400126</v>
      </c>
      <c r="AK163" s="51">
        <v>20.513600669919487</v>
      </c>
      <c r="AL163" s="51">
        <v>8.0765177408607531</v>
      </c>
      <c r="AM163" s="51">
        <v>8.388192692289735</v>
      </c>
      <c r="AN163" s="51">
        <v>15.514753187948264</v>
      </c>
      <c r="AO163" s="51">
        <v>15.438409702184286</v>
      </c>
      <c r="AP163" s="51">
        <v>9.3057572671397164</v>
      </c>
      <c r="AQ163" s="51">
        <v>20.476012828986477</v>
      </c>
      <c r="AR163" s="51">
        <v>11.747893120933535</v>
      </c>
      <c r="AS163" s="51">
        <v>11.948910038469471</v>
      </c>
      <c r="AT163" s="51">
        <v>14.47517253907859</v>
      </c>
      <c r="AU163" s="51">
        <v>18.347234232063119</v>
      </c>
      <c r="AV163" s="51">
        <v>6.8512104846719062</v>
      </c>
      <c r="AW163" s="51">
        <v>8.7067057086496256</v>
      </c>
      <c r="AX163" s="5"/>
      <c r="AY163" s="5"/>
      <c r="AZ163" s="5"/>
      <c r="BA163" s="5"/>
      <c r="BB163" s="5"/>
    </row>
    <row r="164" spans="1:54" x14ac:dyDescent="0.2">
      <c r="A164" s="68">
        <v>44506</v>
      </c>
      <c r="B164" s="50">
        <v>13.288228155738796</v>
      </c>
      <c r="C164" s="50">
        <v>14.577809732033412</v>
      </c>
      <c r="D164" s="50">
        <v>14.021498991913347</v>
      </c>
      <c r="E164" s="50">
        <v>25.825092022205091</v>
      </c>
      <c r="F164" s="7">
        <v>0</v>
      </c>
      <c r="G164" s="50">
        <v>19.038920688898532</v>
      </c>
      <c r="H164" s="50">
        <v>13.076778504278844</v>
      </c>
      <c r="I164" s="50">
        <v>18.123789796026308</v>
      </c>
      <c r="J164" s="7">
        <v>56</v>
      </c>
      <c r="K164" s="50">
        <v>27.424408636196944</v>
      </c>
      <c r="L164" s="50">
        <v>22.818504638482445</v>
      </c>
      <c r="M164" s="50">
        <v>23.54972034979961</v>
      </c>
      <c r="N164" s="7">
        <v>1</v>
      </c>
      <c r="O164" s="50">
        <v>33.316707408758802</v>
      </c>
      <c r="P164" s="50">
        <v>15.790769708141662</v>
      </c>
      <c r="Q164" s="7">
        <v>23</v>
      </c>
      <c r="R164" s="7">
        <v>8</v>
      </c>
      <c r="S164" s="7">
        <v>10</v>
      </c>
      <c r="T164" s="50">
        <v>38.101216555737992</v>
      </c>
      <c r="U164" s="7">
        <v>14</v>
      </c>
      <c r="V164" s="50">
        <v>13.807165103683204</v>
      </c>
      <c r="W164" s="50">
        <v>26.60391669764881</v>
      </c>
      <c r="X164" s="50">
        <v>59.048146320559205</v>
      </c>
      <c r="Y164" s="50">
        <v>23.509805744016649</v>
      </c>
      <c r="Z164" s="50">
        <v>17.028781342807207</v>
      </c>
      <c r="AA164" s="50">
        <v>36.275895182431377</v>
      </c>
      <c r="AB164" s="50">
        <v>13.038591280329214</v>
      </c>
      <c r="AC164" s="50">
        <v>14.607855881533883</v>
      </c>
      <c r="AD164" s="50">
        <v>18.113475355613048</v>
      </c>
      <c r="AE164" s="50">
        <v>15.31609739820499</v>
      </c>
      <c r="AF164" s="50">
        <v>22.860484327820377</v>
      </c>
      <c r="AG164" s="50">
        <v>8.7479617259919369</v>
      </c>
      <c r="AH164" s="50">
        <v>10.842851408003582</v>
      </c>
      <c r="AI164" s="50">
        <v>6.5911003771077299</v>
      </c>
      <c r="AJ164" s="51">
        <v>20.077183124210588</v>
      </c>
      <c r="AK164" s="51">
        <v>43.053346153661806</v>
      </c>
      <c r="AL164" s="51">
        <v>16.950759625703313</v>
      </c>
      <c r="AM164" s="51">
        <v>17.6048939138382</v>
      </c>
      <c r="AN164" s="51">
        <v>32.561911009063699</v>
      </c>
      <c r="AO164" s="51">
        <v>32.401683530131514</v>
      </c>
      <c r="AP164" s="51">
        <v>19.530651653545956</v>
      </c>
      <c r="AQ164" s="51">
        <v>42.974457890561446</v>
      </c>
      <c r="AR164" s="51">
        <v>24.656135080834026</v>
      </c>
      <c r="AS164" s="51">
        <v>25.078023518299553</v>
      </c>
      <c r="AT164" s="51">
        <v>30.380069495691</v>
      </c>
      <c r="AU164" s="51">
        <v>38.50663952495379</v>
      </c>
      <c r="AV164" s="51">
        <v>14.379120531519002</v>
      </c>
      <c r="AW164" s="51">
        <v>18.273379733002628</v>
      </c>
      <c r="AX164" s="5"/>
      <c r="AY164" s="5"/>
      <c r="AZ164" s="5"/>
      <c r="BA164" s="5"/>
      <c r="BB164" s="5"/>
    </row>
    <row r="165" spans="1:54" x14ac:dyDescent="0.2">
      <c r="A165" s="68">
        <v>44507</v>
      </c>
      <c r="B165" s="50">
        <v>5.6652471198107293</v>
      </c>
      <c r="C165" s="50">
        <v>6.2150418874231006</v>
      </c>
      <c r="D165" s="50">
        <v>5.9778667139351747</v>
      </c>
      <c r="E165" s="50">
        <v>11.010160759052203</v>
      </c>
      <c r="F165" s="50">
        <v>4.7496073956298961</v>
      </c>
      <c r="G165" s="50">
        <v>8.1169731083006518</v>
      </c>
      <c r="H165" s="50">
        <v>5.5750985676581859</v>
      </c>
      <c r="I165" s="50">
        <v>7.726820064995616</v>
      </c>
      <c r="J165" s="7">
        <v>0</v>
      </c>
      <c r="K165" s="50">
        <v>11.692006655653694</v>
      </c>
      <c r="L165" s="50">
        <v>9.7283449807215803</v>
      </c>
      <c r="M165" s="50">
        <v>10.040088401586365</v>
      </c>
      <c r="N165" s="7">
        <v>0</v>
      </c>
      <c r="O165" s="50">
        <v>14.20410445071705</v>
      </c>
      <c r="P165" s="50">
        <v>6.7321701253317361</v>
      </c>
      <c r="Q165" s="7">
        <v>7</v>
      </c>
      <c r="R165" s="7">
        <v>7</v>
      </c>
      <c r="S165" s="7">
        <v>15</v>
      </c>
      <c r="T165" s="50">
        <v>16.243911891330164</v>
      </c>
      <c r="U165" s="7">
        <v>14</v>
      </c>
      <c r="V165" s="50">
        <v>5.8864885084490357</v>
      </c>
      <c r="W165" s="50">
        <v>11.342201584789578</v>
      </c>
      <c r="X165" s="50">
        <v>25.174337537868624</v>
      </c>
      <c r="Y165" s="50">
        <v>10.02307137698474</v>
      </c>
      <c r="Z165" s="50">
        <v>7.2599787816393544</v>
      </c>
      <c r="AA165" s="50">
        <v>15.465712079312761</v>
      </c>
      <c r="AB165" s="50">
        <v>5.5588179877383572</v>
      </c>
      <c r="AC165" s="50">
        <v>6.227851636017407</v>
      </c>
      <c r="AD165" s="50">
        <v>7.7224226499947681</v>
      </c>
      <c r="AE165" s="50">
        <v>6.5298003356806316</v>
      </c>
      <c r="AF165" s="50">
        <v>9.7462424243345023</v>
      </c>
      <c r="AG165" s="50">
        <v>3.7295690886373478</v>
      </c>
      <c r="AH165" s="50">
        <v>4.6226955158966332</v>
      </c>
      <c r="AI165" s="50">
        <v>2.8100219224244238</v>
      </c>
      <c r="AJ165" s="51">
        <v>8.5596215338353954</v>
      </c>
      <c r="AK165" s="51">
        <v>18.355181927696318</v>
      </c>
      <c r="AL165" s="51">
        <v>7.2267153319968669</v>
      </c>
      <c r="AM165" s="51">
        <v>7.5055961841612762</v>
      </c>
      <c r="AN165" s="51">
        <v>13.882307738675141</v>
      </c>
      <c r="AO165" s="51">
        <v>13.813997031416488</v>
      </c>
      <c r="AP165" s="51">
        <v>8.3266156128221596</v>
      </c>
      <c r="AQ165" s="51">
        <v>18.321549038490808</v>
      </c>
      <c r="AR165" s="51">
        <v>10.511792589299308</v>
      </c>
      <c r="AS165" s="51">
        <v>10.691658725493191</v>
      </c>
      <c r="AT165" s="51">
        <v>12.952110634543448</v>
      </c>
      <c r="AU165" s="51">
        <v>16.416758209273787</v>
      </c>
      <c r="AV165" s="51">
        <v>6.1303335720838001</v>
      </c>
      <c r="AW165" s="51">
        <v>7.7905956075067868</v>
      </c>
      <c r="AX165" s="5"/>
      <c r="AY165" s="5"/>
      <c r="AZ165" s="5"/>
      <c r="BA165" s="5"/>
      <c r="BB165" s="5"/>
    </row>
    <row r="166" spans="1:54" x14ac:dyDescent="0.2">
      <c r="A166" s="68">
        <v>44508</v>
      </c>
      <c r="B166" s="50">
        <v>4.4794977226410166</v>
      </c>
      <c r="C166" s="50">
        <v>4.9142191667996329</v>
      </c>
      <c r="D166" s="50">
        <v>4.7266853086929004</v>
      </c>
      <c r="E166" s="50">
        <v>8.7057085071575067</v>
      </c>
      <c r="F166" s="50">
        <v>3.755503522125943</v>
      </c>
      <c r="G166" s="50">
        <v>6.4180717600516433</v>
      </c>
      <c r="H166" s="50">
        <v>4.4082174721017964</v>
      </c>
      <c r="I166" s="50">
        <v>6.109578656043011</v>
      </c>
      <c r="J166" s="7">
        <v>14</v>
      </c>
      <c r="K166" s="50">
        <v>9.24484247191217</v>
      </c>
      <c r="L166" s="50">
        <v>7.6921797521984159</v>
      </c>
      <c r="M166" s="50">
        <v>7.938674550091501</v>
      </c>
      <c r="N166" s="7">
        <v>2</v>
      </c>
      <c r="O166" s="50">
        <v>11.231152356380861</v>
      </c>
      <c r="P166" s="50">
        <v>5.3231112618901815</v>
      </c>
      <c r="Q166" s="7">
        <v>4</v>
      </c>
      <c r="R166" s="7">
        <v>1</v>
      </c>
      <c r="S166" s="7">
        <v>5</v>
      </c>
      <c r="T166" s="50">
        <v>12.844023355935407</v>
      </c>
      <c r="U166" s="7">
        <v>8</v>
      </c>
      <c r="V166" s="50">
        <v>4.6544327741224665</v>
      </c>
      <c r="W166" s="50">
        <v>8.968252415880082</v>
      </c>
      <c r="X166" s="50">
        <v>19.905290146221592</v>
      </c>
      <c r="Y166" s="50">
        <v>7.9252192283134724</v>
      </c>
      <c r="Z166" s="50">
        <v>5.740448338970622</v>
      </c>
      <c r="AA166" s="50">
        <v>12.228702574340259</v>
      </c>
      <c r="AB166" s="50">
        <v>4.3953444554210028</v>
      </c>
      <c r="AC166" s="50">
        <v>4.9243478052230412</v>
      </c>
      <c r="AD166" s="50">
        <v>6.106101630228391</v>
      </c>
      <c r="AE166" s="50">
        <v>5.1630979398404753</v>
      </c>
      <c r="AF166" s="50">
        <v>7.7063312192411964</v>
      </c>
      <c r="AG166" s="50">
        <v>2.9489616049690519</v>
      </c>
      <c r="AH166" s="50">
        <v>3.6551545939647623</v>
      </c>
      <c r="AI166" s="50">
        <v>2.2218777991262781</v>
      </c>
      <c r="AJ166" s="51">
        <v>6.7680728407070241</v>
      </c>
      <c r="AK166" s="51">
        <v>14.513399663759811</v>
      </c>
      <c r="AL166" s="51">
        <v>5.7141470066951694</v>
      </c>
      <c r="AM166" s="51">
        <v>5.9346574479414462</v>
      </c>
      <c r="AN166" s="51">
        <v>10.976708444533781</v>
      </c>
      <c r="AO166" s="51">
        <v>10.922695327166471</v>
      </c>
      <c r="AP166" s="51">
        <v>6.5838356008360934</v>
      </c>
      <c r="AQ166" s="51">
        <v>14.486806216481037</v>
      </c>
      <c r="AR166" s="51">
        <v>8.3116499543296474</v>
      </c>
      <c r="AS166" s="51">
        <v>8.4538696899248098</v>
      </c>
      <c r="AT166" s="51">
        <v>10.241203757545938</v>
      </c>
      <c r="AU166" s="51">
        <v>12.980692537565261</v>
      </c>
      <c r="AV166" s="51">
        <v>4.8472404988569364</v>
      </c>
      <c r="AW166" s="51">
        <v>6.1600058291913866</v>
      </c>
      <c r="AX166" s="5"/>
      <c r="AY166" s="5"/>
      <c r="AZ166" s="5"/>
      <c r="BA166" s="5"/>
      <c r="BB166" s="5"/>
    </row>
    <row r="167" spans="1:54" x14ac:dyDescent="0.2">
      <c r="A167" s="68">
        <v>44509</v>
      </c>
      <c r="B167" s="50">
        <v>65.08446691131914</v>
      </c>
      <c r="C167" s="50">
        <v>71.400713776447802</v>
      </c>
      <c r="D167" s="50">
        <v>68.675957132190916</v>
      </c>
      <c r="E167" s="50">
        <v>126.48882360400511</v>
      </c>
      <c r="F167" s="50">
        <v>54.565257056775664</v>
      </c>
      <c r="G167" s="50">
        <v>93.250807337228807</v>
      </c>
      <c r="H167" s="50">
        <v>64.048806800543289</v>
      </c>
      <c r="I167" s="50">
        <v>88.7685840025148</v>
      </c>
      <c r="J167" s="7">
        <v>466</v>
      </c>
      <c r="K167" s="50">
        <v>134.32212297426466</v>
      </c>
      <c r="L167" s="50">
        <v>111.76284698783344</v>
      </c>
      <c r="M167" s="50">
        <v>115.34427140428033</v>
      </c>
      <c r="N167" s="7">
        <v>0</v>
      </c>
      <c r="O167" s="50">
        <v>163.18203717801794</v>
      </c>
      <c r="P167" s="50">
        <v>77.341675393352034</v>
      </c>
      <c r="Q167" s="7">
        <v>17</v>
      </c>
      <c r="R167" s="7">
        <v>5</v>
      </c>
      <c r="S167" s="7">
        <v>6</v>
      </c>
      <c r="T167" s="50">
        <v>186.61610405390053</v>
      </c>
      <c r="U167" s="7">
        <v>0</v>
      </c>
      <c r="V167" s="50">
        <v>67.62617030637324</v>
      </c>
      <c r="W167" s="50">
        <v>130.30343216015081</v>
      </c>
      <c r="X167" s="50">
        <v>289.21215683041987</v>
      </c>
      <c r="Y167" s="50">
        <v>115.14877349374051</v>
      </c>
      <c r="Z167" s="50">
        <v>83.405337630932948</v>
      </c>
      <c r="AA167" s="50">
        <v>177.67585505072299</v>
      </c>
      <c r="AB167" s="50">
        <v>63.861769440533919</v>
      </c>
      <c r="AC167" s="50">
        <v>71.547876934717081</v>
      </c>
      <c r="AD167" s="50">
        <v>88.718064862737393</v>
      </c>
      <c r="AE167" s="50">
        <v>75.01677594945302</v>
      </c>
      <c r="AF167" s="50">
        <v>111.96845947957239</v>
      </c>
      <c r="AG167" s="50">
        <v>42.846677436906774</v>
      </c>
      <c r="AH167" s="50">
        <v>53.107246159374711</v>
      </c>
      <c r="AI167" s="50">
        <v>32.282577434366793</v>
      </c>
      <c r="AJ167" s="51">
        <v>98.336117156163013</v>
      </c>
      <c r="AK167" s="51">
        <v>210.87115982052728</v>
      </c>
      <c r="AL167" s="51">
        <v>83.023194744342405</v>
      </c>
      <c r="AM167" s="51">
        <v>86.227081743626812</v>
      </c>
      <c r="AN167" s="51">
        <v>159.48511681176845</v>
      </c>
      <c r="AO167" s="51">
        <v>158.70033798884333</v>
      </c>
      <c r="AP167" s="51">
        <v>95.659258435685089</v>
      </c>
      <c r="AQ167" s="51">
        <v>210.48477267477088</v>
      </c>
      <c r="AR167" s="51">
        <v>120.76338463056399</v>
      </c>
      <c r="AS167" s="51">
        <v>122.82975373009387</v>
      </c>
      <c r="AT167" s="51">
        <v>148.79866635964999</v>
      </c>
      <c r="AU167" s="51">
        <v>188.60182686934567</v>
      </c>
      <c r="AV167" s="51">
        <v>70.427553130456431</v>
      </c>
      <c r="AW167" s="51">
        <v>89.501261165317317</v>
      </c>
      <c r="AX167" s="5"/>
      <c r="AY167" s="5"/>
      <c r="AZ167" s="5"/>
      <c r="BA167" s="5"/>
      <c r="BB167" s="5"/>
    </row>
    <row r="168" spans="1:54" x14ac:dyDescent="0.2">
      <c r="A168" s="68">
        <v>44510</v>
      </c>
      <c r="B168" s="50">
        <v>5.0064974547165288</v>
      </c>
      <c r="C168" s="50">
        <v>5.4923625981879329</v>
      </c>
      <c r="D168" s="50">
        <v>5.28276593324511</v>
      </c>
      <c r="E168" s="50">
        <v>9.7299095079997571</v>
      </c>
      <c r="F168" s="50">
        <v>4.1973274659055475</v>
      </c>
      <c r="G168" s="50">
        <v>7.1731390259402126</v>
      </c>
      <c r="H168" s="50">
        <v>4.9268312923491635</v>
      </c>
      <c r="I168" s="50">
        <v>6.8283526155776153</v>
      </c>
      <c r="J168" s="7">
        <v>2</v>
      </c>
      <c r="K168" s="50">
        <v>10.332470998019685</v>
      </c>
      <c r="L168" s="50">
        <v>8.5971420759866319</v>
      </c>
      <c r="M168" s="50">
        <v>8.8726362618671448</v>
      </c>
      <c r="N168" s="7">
        <v>0</v>
      </c>
      <c r="O168" s="50">
        <v>12.552464398308265</v>
      </c>
      <c r="P168" s="50">
        <v>5.9493596456420814</v>
      </c>
      <c r="Q168" s="7">
        <v>16</v>
      </c>
      <c r="R168" s="7">
        <v>9</v>
      </c>
      <c r="S168" s="7">
        <v>9</v>
      </c>
      <c r="T168" s="50">
        <v>14.355084927222199</v>
      </c>
      <c r="U168" s="7">
        <v>2</v>
      </c>
      <c r="V168" s="50">
        <v>5.2020131004899159</v>
      </c>
      <c r="W168" s="50">
        <v>10.023340935395577</v>
      </c>
      <c r="X168" s="50">
        <v>22.247088986953973</v>
      </c>
      <c r="Y168" s="50">
        <v>8.8575979610564044</v>
      </c>
      <c r="Z168" s="50">
        <v>6.4157952023790523</v>
      </c>
      <c r="AA168" s="50">
        <v>13.667373465439372</v>
      </c>
      <c r="AB168" s="50">
        <v>4.9124438031176849</v>
      </c>
      <c r="AC168" s="50">
        <v>5.503682841131738</v>
      </c>
      <c r="AD168" s="50">
        <v>6.824466527902449</v>
      </c>
      <c r="AE168" s="50">
        <v>5.7705212268806401</v>
      </c>
      <c r="AF168" s="50">
        <v>8.612958421505029</v>
      </c>
      <c r="AG168" s="50">
        <v>3.2958982643772385</v>
      </c>
      <c r="AH168" s="50">
        <v>4.0851727814901064</v>
      </c>
      <c r="AI168" s="50">
        <v>2.4832751872588279</v>
      </c>
      <c r="AJ168" s="51">
        <v>7.5643167043197579</v>
      </c>
      <c r="AK168" s="51">
        <v>16.22085844773186</v>
      </c>
      <c r="AL168" s="51">
        <v>6.3863995957182507</v>
      </c>
      <c r="AM168" s="51">
        <v>6.632852441817036</v>
      </c>
      <c r="AN168" s="51">
        <v>12.268085908596809</v>
      </c>
      <c r="AO168" s="51">
        <v>12.20771830683335</v>
      </c>
      <c r="AP168" s="51">
        <v>7.3584044950522438</v>
      </c>
      <c r="AQ168" s="51">
        <v>16.191136359596758</v>
      </c>
      <c r="AR168" s="51">
        <v>9.2894911254274284</v>
      </c>
      <c r="AS168" s="51">
        <v>9.4484425946220245</v>
      </c>
      <c r="AT168" s="51">
        <v>11.446051258433908</v>
      </c>
      <c r="AU168" s="51">
        <v>14.507832836102624</v>
      </c>
      <c r="AV168" s="51">
        <v>5.4175040869578552</v>
      </c>
      <c r="AW168" s="51">
        <v>6.8847123973316799</v>
      </c>
      <c r="AX168" s="5"/>
      <c r="AY168" s="5"/>
      <c r="AZ168" s="5"/>
      <c r="BA168" s="5"/>
      <c r="BB168" s="5"/>
    </row>
    <row r="169" spans="1:54" x14ac:dyDescent="0.2">
      <c r="A169" s="68">
        <v>44511</v>
      </c>
      <c r="B169" s="50">
        <v>45.190227025468054</v>
      </c>
      <c r="C169" s="50">
        <v>49.575799241538945</v>
      </c>
      <c r="D169" s="50">
        <v>47.683913555344489</v>
      </c>
      <c r="E169" s="50">
        <v>87.82523582220918</v>
      </c>
      <c r="F169" s="50">
        <v>37.886403179095169</v>
      </c>
      <c r="G169" s="50">
        <v>64.747018049934624</v>
      </c>
      <c r="H169" s="50">
        <v>44.471135086204711</v>
      </c>
      <c r="I169" s="50">
        <v>61.634867030082702</v>
      </c>
      <c r="J169" s="7">
        <v>300</v>
      </c>
      <c r="K169" s="50">
        <v>93.26414611370484</v>
      </c>
      <c r="L169" s="50">
        <v>77.600519264827383</v>
      </c>
      <c r="M169" s="50">
        <v>80.087216784748847</v>
      </c>
      <c r="N169" s="7">
        <v>15</v>
      </c>
      <c r="O169" s="50">
        <v>113.3025075952571</v>
      </c>
      <c r="P169" s="50">
        <v>53.700798906717104</v>
      </c>
      <c r="Q169" s="7">
        <v>16</v>
      </c>
      <c r="R169" s="7">
        <v>4</v>
      </c>
      <c r="S169" s="7">
        <v>8</v>
      </c>
      <c r="T169" s="50">
        <v>129.57352973782241</v>
      </c>
      <c r="U169" s="7">
        <v>0</v>
      </c>
      <c r="V169" s="50">
        <v>46.955012986001442</v>
      </c>
      <c r="W169" s="50">
        <v>90.473840548439711</v>
      </c>
      <c r="X169" s="50">
        <v>200.80925059277016</v>
      </c>
      <c r="Y169" s="50">
        <v>79.951476332693886</v>
      </c>
      <c r="Z169" s="50">
        <v>57.910993537263941</v>
      </c>
      <c r="AA169" s="50">
        <v>123.36602891172984</v>
      </c>
      <c r="AB169" s="50">
        <v>44.341269064983599</v>
      </c>
      <c r="AC169" s="50">
        <v>49.677979329163108</v>
      </c>
      <c r="AD169" s="50">
        <v>61.599789975540901</v>
      </c>
      <c r="AE169" s="50">
        <v>52.086546863686081</v>
      </c>
      <c r="AF169" s="50">
        <v>77.743282594111619</v>
      </c>
      <c r="AG169" s="50">
        <v>29.749818544247336</v>
      </c>
      <c r="AH169" s="50">
        <v>36.874059580292467</v>
      </c>
      <c r="AI169" s="50">
        <v>22.414826032362697</v>
      </c>
      <c r="AJ169" s="51">
        <v>68.277911304781355</v>
      </c>
      <c r="AK169" s="51">
        <v>146.41459072558038</v>
      </c>
      <c r="AL169" s="51">
        <v>57.645659508720286</v>
      </c>
      <c r="AM169" s="51">
        <v>59.870220724822481</v>
      </c>
      <c r="AN169" s="51">
        <v>110.73561754338752</v>
      </c>
      <c r="AO169" s="51">
        <v>110.19072050641729</v>
      </c>
      <c r="AP169" s="51">
        <v>66.419282679024477</v>
      </c>
      <c r="AQ169" s="51">
        <v>146.14630977215026</v>
      </c>
      <c r="AR169" s="51">
        <v>83.849880421621563</v>
      </c>
      <c r="AS169" s="51">
        <v>85.284626577772798</v>
      </c>
      <c r="AT169" s="51">
        <v>103.3156732011275</v>
      </c>
      <c r="AU169" s="51">
        <v>130.95228059955829</v>
      </c>
      <c r="AV169" s="51">
        <v>48.900102679646047</v>
      </c>
      <c r="AW169" s="51">
        <v>62.143588218020334</v>
      </c>
      <c r="AX169" s="5"/>
      <c r="AY169" s="5"/>
      <c r="AZ169" s="5"/>
      <c r="BA169" s="5"/>
      <c r="BB169" s="5"/>
    </row>
    <row r="170" spans="1:54" x14ac:dyDescent="0.2">
      <c r="A170" s="68">
        <v>44512</v>
      </c>
      <c r="B170" s="50">
        <v>13.742973838661053</v>
      </c>
      <c r="C170" s="50">
        <v>15.076687081550189</v>
      </c>
      <c r="D170" s="50">
        <v>14.501338445296522</v>
      </c>
      <c r="E170" s="50">
        <v>26.708870428969462</v>
      </c>
      <c r="F170" s="50">
        <v>11.521779862665326</v>
      </c>
      <c r="G170" s="50">
        <v>19.6904648142215</v>
      </c>
      <c r="H170" s="50">
        <v>13.524288021852824</v>
      </c>
      <c r="I170" s="50">
        <v>18.74401659160791</v>
      </c>
      <c r="J170" s="50">
        <v>22.311049909884943</v>
      </c>
      <c r="K170" s="50">
        <v>28.362918367365729</v>
      </c>
      <c r="L170" s="50">
        <v>23.599392530653606</v>
      </c>
      <c r="M170" s="50">
        <v>24.355631682577478</v>
      </c>
      <c r="N170" s="7">
        <v>21</v>
      </c>
      <c r="O170" s="50">
        <v>34.456861587780125</v>
      </c>
      <c r="P170" s="50">
        <v>16.331156603275915</v>
      </c>
      <c r="Q170" s="7">
        <v>31</v>
      </c>
      <c r="R170" s="7">
        <v>22</v>
      </c>
      <c r="S170" s="7">
        <v>1</v>
      </c>
      <c r="T170" s="50">
        <v>39.405104744596599</v>
      </c>
      <c r="U170" s="7">
        <v>7</v>
      </c>
      <c r="V170" s="50">
        <v>14.279669688254391</v>
      </c>
      <c r="W170" s="50">
        <v>27.514347804455277</v>
      </c>
      <c r="X170" s="50">
        <v>61.068873938248935</v>
      </c>
      <c r="Y170" s="50">
        <v>24.314351131362198</v>
      </c>
      <c r="Z170" s="50">
        <v>17.611535093759393</v>
      </c>
      <c r="AA170" s="50">
        <v>37.517317781100061</v>
      </c>
      <c r="AB170" s="50">
        <v>13.484793966405309</v>
      </c>
      <c r="AC170" s="50">
        <v>15.107761461210361</v>
      </c>
      <c r="AD170" s="50">
        <v>18.733349173580962</v>
      </c>
      <c r="AE170" s="50">
        <v>15.840240202620432</v>
      </c>
      <c r="AF170" s="50">
        <v>23.642808836105157</v>
      </c>
      <c r="AG170" s="50">
        <v>9.0473317987184885</v>
      </c>
      <c r="AH170" s="50">
        <v>11.213912155209917</v>
      </c>
      <c r="AI170" s="50">
        <v>6.8166589999103131</v>
      </c>
      <c r="AJ170" s="51">
        <v>20.764258349310403</v>
      </c>
      <c r="AK170" s="51">
        <v>44.526704608226069</v>
      </c>
      <c r="AL170" s="51">
        <v>17.530843341303509</v>
      </c>
      <c r="AM170" s="51">
        <v>18.207363213137924</v>
      </c>
      <c r="AN170" s="51">
        <v>33.676234776394217</v>
      </c>
      <c r="AO170" s="51">
        <v>33.510524041646796</v>
      </c>
      <c r="AP170" s="51">
        <v>20.199023645687248</v>
      </c>
      <c r="AQ170" s="51">
        <v>44.445116655106695</v>
      </c>
      <c r="AR170" s="51">
        <v>25.499909800432022</v>
      </c>
      <c r="AS170" s="51">
        <v>25.936235975072641</v>
      </c>
      <c r="AT170" s="51">
        <v>31.41972694955086</v>
      </c>
      <c r="AU170" s="51">
        <v>39.824401974804914</v>
      </c>
      <c r="AV170" s="51">
        <v>14.871198399961747</v>
      </c>
      <c r="AW170" s="51">
        <v>18.898725749718928</v>
      </c>
      <c r="AX170" s="5"/>
      <c r="AY170" s="5"/>
      <c r="AZ170" s="5"/>
      <c r="BA170" s="5"/>
      <c r="BB170" s="5"/>
    </row>
    <row r="171" spans="1:54" x14ac:dyDescent="0.2">
      <c r="A171" s="68">
        <v>44513</v>
      </c>
      <c r="B171" s="50">
        <v>11.728197660025295</v>
      </c>
      <c r="C171" s="50">
        <v>12.866383086123479</v>
      </c>
      <c r="D171" s="50">
        <v>12.375382913336082</v>
      </c>
      <c r="E171" s="50">
        <v>22.793240774849636</v>
      </c>
      <c r="F171" s="50">
        <v>9.8326398064261102</v>
      </c>
      <c r="G171" s="50">
        <v>16.803762131121093</v>
      </c>
      <c r="H171" s="50">
        <v>11.541572078474474</v>
      </c>
      <c r="I171" s="50">
        <v>15.996067089271422</v>
      </c>
      <c r="J171" s="50">
        <v>19.040158732597124</v>
      </c>
      <c r="K171" s="50">
        <v>24.204798519820603</v>
      </c>
      <c r="L171" s="50">
        <v>20.139625055366302</v>
      </c>
      <c r="M171" s="50">
        <v>20.784996454321636</v>
      </c>
      <c r="N171" s="50">
        <v>31.978464592331356</v>
      </c>
      <c r="O171" s="50">
        <v>29.405344737652722</v>
      </c>
      <c r="P171" s="50">
        <v>13.936942244742186</v>
      </c>
      <c r="Q171" s="7">
        <v>28</v>
      </c>
      <c r="R171" s="7">
        <v>4</v>
      </c>
      <c r="S171" s="7">
        <v>4</v>
      </c>
      <c r="T171" s="50">
        <v>33.628155207538747</v>
      </c>
      <c r="U171" s="7">
        <v>2</v>
      </c>
      <c r="V171" s="50">
        <v>12.186211702809688</v>
      </c>
      <c r="W171" s="50">
        <v>23.480631872435847</v>
      </c>
      <c r="X171" s="50">
        <v>52.115927224577973</v>
      </c>
      <c r="Y171" s="50">
        <v>20.749767800801521</v>
      </c>
      <c r="Z171" s="50">
        <v>15.029612011313352</v>
      </c>
      <c r="AA171" s="50">
        <v>32.017125534673539</v>
      </c>
      <c r="AB171" s="50">
        <v>11.507868013132288</v>
      </c>
      <c r="AC171" s="50">
        <v>12.892901834662327</v>
      </c>
      <c r="AD171" s="50">
        <v>15.986963558405819</v>
      </c>
      <c r="AE171" s="50">
        <v>13.517996196475277</v>
      </c>
      <c r="AF171" s="50">
        <v>20.176676352902351</v>
      </c>
      <c r="AG171" s="50">
        <v>7.7209559500945586</v>
      </c>
      <c r="AH171" s="50">
        <v>9.5699067642103284</v>
      </c>
      <c r="AI171" s="50">
        <v>5.817308907868675</v>
      </c>
      <c r="AJ171" s="51">
        <v>17.720133141812365</v>
      </c>
      <c r="AK171" s="51">
        <v>37.998907581995148</v>
      </c>
      <c r="AL171" s="51">
        <v>14.960749999846737</v>
      </c>
      <c r="AM171" s="51">
        <v>15.538089291255798</v>
      </c>
      <c r="AN171" s="51">
        <v>28.73916100994979</v>
      </c>
      <c r="AO171" s="51">
        <v>28.597744146739853</v>
      </c>
      <c r="AP171" s="51">
        <v>17.237764157775668</v>
      </c>
      <c r="AQ171" s="51">
        <v>37.929280756564204</v>
      </c>
      <c r="AR171" s="51">
        <v>21.761518719664782</v>
      </c>
      <c r="AS171" s="51">
        <v>22.133877692371577</v>
      </c>
      <c r="AT171" s="51">
        <v>26.813466460498862</v>
      </c>
      <c r="AU171" s="51">
        <v>33.985981748844019</v>
      </c>
      <c r="AV171" s="51">
        <v>12.691019885856218</v>
      </c>
      <c r="AW171" s="51">
        <v>16.128095252072523</v>
      </c>
      <c r="AX171" s="5"/>
      <c r="AY171" s="5"/>
      <c r="AZ171" s="5"/>
      <c r="BA171" s="5"/>
      <c r="BB171" s="5"/>
    </row>
    <row r="172" spans="1:54" x14ac:dyDescent="0.2">
      <c r="A172" s="68">
        <v>44514</v>
      </c>
      <c r="B172" s="50">
        <v>15.289200516708007</v>
      </c>
      <c r="C172" s="50">
        <v>16.772970291850996</v>
      </c>
      <c r="D172" s="50">
        <v>16.132888984129025</v>
      </c>
      <c r="E172" s="50">
        <v>29.713894558610583</v>
      </c>
      <c r="F172" s="50">
        <v>12.818099248237047</v>
      </c>
      <c r="G172" s="50">
        <v>21.90584573226845</v>
      </c>
      <c r="H172" s="50">
        <v>15.045910284026085</v>
      </c>
      <c r="I172" s="50">
        <v>20.852912297049059</v>
      </c>
      <c r="J172" s="50">
        <v>24.821273751668116</v>
      </c>
      <c r="K172" s="50">
        <v>31.554039995269971</v>
      </c>
      <c r="L172" s="50">
        <v>26.254568240532198</v>
      </c>
      <c r="M172" s="50">
        <v>27.095892117612877</v>
      </c>
      <c r="N172" s="50">
        <v>41.688004546229841</v>
      </c>
      <c r="O172" s="50">
        <v>38.333614847825842</v>
      </c>
      <c r="P172" s="50">
        <v>18.168580607808888</v>
      </c>
      <c r="Q172" s="7">
        <v>16</v>
      </c>
      <c r="R172" s="7">
        <v>2</v>
      </c>
      <c r="S172" s="7">
        <v>13</v>
      </c>
      <c r="T172" s="50">
        <v>43.83858653148117</v>
      </c>
      <c r="U172" s="50">
        <v>18.537843458516807</v>
      </c>
      <c r="V172" s="50">
        <v>15.886280199667738</v>
      </c>
      <c r="W172" s="50">
        <v>30.609996468787084</v>
      </c>
      <c r="X172" s="50">
        <v>67.939753792820454</v>
      </c>
      <c r="Y172" s="50">
        <v>27.049967077631774</v>
      </c>
      <c r="Z172" s="50">
        <v>19.59301491942443</v>
      </c>
      <c r="AA172" s="50">
        <v>41.738404012428461</v>
      </c>
      <c r="AB172" s="50">
        <v>15.001972739049576</v>
      </c>
      <c r="AC172" s="50">
        <v>16.807540860753907</v>
      </c>
      <c r="AD172" s="50">
        <v>20.841044684366917</v>
      </c>
      <c r="AE172" s="50">
        <v>17.622431035427564</v>
      </c>
      <c r="AF172" s="50">
        <v>26.30286932955207</v>
      </c>
      <c r="AG172" s="50">
        <v>10.065250188015989</v>
      </c>
      <c r="AH172" s="50">
        <v>12.475593240056963</v>
      </c>
      <c r="AI172" s="50">
        <v>7.5836036310981196</v>
      </c>
      <c r="AJ172" s="51">
        <v>23.10045214481493</v>
      </c>
      <c r="AK172" s="51">
        <v>49.536419344524347</v>
      </c>
      <c r="AL172" s="51">
        <v>19.503244510437423</v>
      </c>
      <c r="AM172" s="51">
        <v>20.255879864013881</v>
      </c>
      <c r="AN172" s="51">
        <v>37.465159447754409</v>
      </c>
      <c r="AO172" s="51">
        <v>37.280804541691857</v>
      </c>
      <c r="AP172" s="51">
        <v>22.471622691793396</v>
      </c>
      <c r="AQ172" s="51">
        <v>49.445651903098891</v>
      </c>
      <c r="AR172" s="51">
        <v>28.368913357510568</v>
      </c>
      <c r="AS172" s="51">
        <v>28.854330739031411</v>
      </c>
      <c r="AT172" s="51">
        <v>34.954771155084011</v>
      </c>
      <c r="AU172" s="51">
        <v>44.305059036749398</v>
      </c>
      <c r="AV172" s="51">
        <v>16.544362008864166</v>
      </c>
      <c r="AW172" s="51">
        <v>21.025027835719357</v>
      </c>
      <c r="AX172" s="5"/>
      <c r="AY172" s="5"/>
      <c r="AZ172" s="5"/>
      <c r="BA172" s="5"/>
      <c r="BB172" s="5"/>
    </row>
    <row r="173" spans="1:54" x14ac:dyDescent="0.2">
      <c r="A173" s="68">
        <v>44515</v>
      </c>
      <c r="B173" s="50">
        <v>3.0398897459565011</v>
      </c>
      <c r="C173" s="50">
        <v>3.334901680655606</v>
      </c>
      <c r="D173" s="50">
        <v>3.2076369153417801</v>
      </c>
      <c r="E173" s="50">
        <v>5.907893217891905</v>
      </c>
      <c r="F173" s="50">
        <v>2.5485707226455667</v>
      </c>
      <c r="G173" s="50">
        <v>4.3554505351437935</v>
      </c>
      <c r="H173" s="50">
        <v>2.9915173745778403</v>
      </c>
      <c r="I173" s="50">
        <v>4.1461000644506614</v>
      </c>
      <c r="J173" s="50">
        <v>4.9351133085016388</v>
      </c>
      <c r="K173" s="50">
        <v>6.2737619691024831</v>
      </c>
      <c r="L173" s="50">
        <v>5.2200894804259255</v>
      </c>
      <c r="M173" s="50">
        <v>5.3873665167272593</v>
      </c>
      <c r="N173" s="50">
        <v>8.2886571865222844</v>
      </c>
      <c r="O173" s="50">
        <v>7.6217174955192872</v>
      </c>
      <c r="P173" s="50">
        <v>3.6123853575519287</v>
      </c>
      <c r="Q173" s="50">
        <v>1.4666784803532891</v>
      </c>
      <c r="R173" s="7">
        <v>3</v>
      </c>
      <c r="S173" s="50">
        <v>1.696942255111159</v>
      </c>
      <c r="T173" s="50">
        <v>8.716248814039437</v>
      </c>
      <c r="U173" s="50">
        <v>3.6858044291647909</v>
      </c>
      <c r="V173" s="50">
        <v>3.1586048377904774</v>
      </c>
      <c r="W173" s="50">
        <v>6.0860618129167685</v>
      </c>
      <c r="X173" s="50">
        <v>13.508186608099976</v>
      </c>
      <c r="Y173" s="50">
        <v>5.378235624459875</v>
      </c>
      <c r="Z173" s="50">
        <v>3.8955999748690018</v>
      </c>
      <c r="AA173" s="50">
        <v>8.2986782315475001</v>
      </c>
      <c r="AB173" s="50">
        <v>2.9827816314545732</v>
      </c>
      <c r="AC173" s="50">
        <v>3.3417754530178216</v>
      </c>
      <c r="AD173" s="50">
        <v>4.1437407343032593</v>
      </c>
      <c r="AE173" s="50">
        <v>3.5037967900652611</v>
      </c>
      <c r="AF173" s="50">
        <v>5.2296932936927236</v>
      </c>
      <c r="AG173" s="50">
        <v>2.0012330521387716</v>
      </c>
      <c r="AH173" s="50">
        <v>2.4804718319361183</v>
      </c>
      <c r="AI173" s="50">
        <v>1.507817291402781</v>
      </c>
      <c r="AJ173" s="51">
        <v>4.5929696447427029</v>
      </c>
      <c r="AK173" s="51">
        <v>9.8491263384249255</v>
      </c>
      <c r="AL173" s="51">
        <v>3.8777514031698557</v>
      </c>
      <c r="AM173" s="51">
        <v>4.0273948626901612</v>
      </c>
      <c r="AN173" s="51">
        <v>7.4490465163138619</v>
      </c>
      <c r="AO173" s="51">
        <v>7.4123920056011405</v>
      </c>
      <c r="AP173" s="51">
        <v>4.4679421184312282</v>
      </c>
      <c r="AQ173" s="51">
        <v>9.8310796237020917</v>
      </c>
      <c r="AR173" s="51">
        <v>5.6404766895147356</v>
      </c>
      <c r="AS173" s="51">
        <v>5.7369902896485483</v>
      </c>
      <c r="AT173" s="51">
        <v>6.9499162987034033</v>
      </c>
      <c r="AU173" s="51">
        <v>8.8089964056562433</v>
      </c>
      <c r="AV173" s="51">
        <v>3.2894488555614254</v>
      </c>
      <c r="AW173" s="51">
        <v>4.1803216032446988</v>
      </c>
      <c r="AX173" s="5"/>
      <c r="AY173" s="5"/>
      <c r="AZ173" s="5"/>
      <c r="BA173" s="5"/>
      <c r="BB173" s="5"/>
    </row>
    <row r="174" spans="1:54" x14ac:dyDescent="0.2">
      <c r="A174" s="68">
        <v>44516</v>
      </c>
      <c r="B174" s="50">
        <v>0</v>
      </c>
      <c r="C174" s="50">
        <v>0</v>
      </c>
      <c r="D174" s="50">
        <v>0</v>
      </c>
      <c r="E174" s="50">
        <v>0</v>
      </c>
      <c r="F174" s="50">
        <v>0</v>
      </c>
      <c r="G174" s="50">
        <v>0</v>
      </c>
      <c r="H174" s="50">
        <v>0</v>
      </c>
      <c r="I174" s="50">
        <v>0</v>
      </c>
      <c r="J174" s="50">
        <v>0</v>
      </c>
      <c r="K174" s="50">
        <v>0</v>
      </c>
      <c r="L174" s="50">
        <v>0</v>
      </c>
      <c r="M174" s="50">
        <v>0</v>
      </c>
      <c r="N174" s="50">
        <v>0</v>
      </c>
      <c r="O174" s="50">
        <v>0</v>
      </c>
      <c r="P174" s="50">
        <v>0</v>
      </c>
      <c r="Q174" s="50">
        <v>0</v>
      </c>
      <c r="R174" s="7">
        <v>0</v>
      </c>
      <c r="S174" s="50">
        <v>0</v>
      </c>
      <c r="T174" s="50">
        <v>0</v>
      </c>
      <c r="U174" s="50">
        <v>0</v>
      </c>
      <c r="V174" s="50">
        <v>0</v>
      </c>
      <c r="W174" s="50">
        <v>0</v>
      </c>
      <c r="X174" s="50">
        <v>0</v>
      </c>
      <c r="Y174" s="50">
        <v>0</v>
      </c>
      <c r="Z174" s="50">
        <v>0</v>
      </c>
      <c r="AA174" s="50">
        <v>0</v>
      </c>
      <c r="AB174" s="50">
        <v>0</v>
      </c>
      <c r="AC174" s="50">
        <v>0</v>
      </c>
      <c r="AD174" s="50">
        <v>0</v>
      </c>
      <c r="AE174" s="50">
        <v>0</v>
      </c>
      <c r="AF174" s="50">
        <v>0</v>
      </c>
      <c r="AG174" s="50">
        <v>0</v>
      </c>
      <c r="AH174" s="50">
        <v>0</v>
      </c>
      <c r="AI174" s="50">
        <v>0</v>
      </c>
      <c r="AJ174" s="51">
        <v>0</v>
      </c>
      <c r="AK174" s="51">
        <v>0</v>
      </c>
      <c r="AL174" s="51">
        <v>0</v>
      </c>
      <c r="AM174" s="51">
        <v>0</v>
      </c>
      <c r="AN174" s="51">
        <v>0</v>
      </c>
      <c r="AO174" s="51">
        <v>0</v>
      </c>
      <c r="AP174" s="51">
        <v>0</v>
      </c>
      <c r="AQ174" s="51">
        <v>0</v>
      </c>
      <c r="AR174" s="51">
        <v>0</v>
      </c>
      <c r="AS174" s="51">
        <v>0</v>
      </c>
      <c r="AT174" s="51">
        <v>0</v>
      </c>
      <c r="AU174" s="51">
        <v>0</v>
      </c>
      <c r="AV174" s="51">
        <v>0</v>
      </c>
      <c r="AW174" s="51">
        <v>0</v>
      </c>
      <c r="AX174" s="5"/>
      <c r="AY174" s="5"/>
      <c r="AZ174" s="5"/>
      <c r="BA174" s="5"/>
      <c r="BB174" s="5"/>
    </row>
    <row r="175" spans="1:54" x14ac:dyDescent="0.2">
      <c r="A175" s="68">
        <v>44517</v>
      </c>
      <c r="B175" s="50">
        <v>2.0265931616301867</v>
      </c>
      <c r="C175" s="50">
        <v>2.2232677845366768</v>
      </c>
      <c r="D175" s="50">
        <v>2.1384246077596107</v>
      </c>
      <c r="E175" s="50">
        <v>3.9385954740514362</v>
      </c>
      <c r="F175" s="50">
        <v>1.6990471464710666</v>
      </c>
      <c r="G175" s="50">
        <v>2.9036336867490147</v>
      </c>
      <c r="H175" s="50">
        <v>1.994344914087204</v>
      </c>
      <c r="I175" s="50">
        <v>2.7640667064502478</v>
      </c>
      <c r="J175" s="50">
        <v>3.2900755352137492</v>
      </c>
      <c r="K175" s="50">
        <v>4.1825079745902514</v>
      </c>
      <c r="L175" s="50">
        <v>3.4800596496162024</v>
      </c>
      <c r="M175" s="50">
        <v>3.5915776736912766</v>
      </c>
      <c r="N175" s="50">
        <v>5.5257714513378167</v>
      </c>
      <c r="O175" s="50">
        <v>5.0811449911843818</v>
      </c>
      <c r="P175" s="50">
        <v>2.4082569022732332</v>
      </c>
      <c r="Q175" s="50">
        <v>0.97778565244787585</v>
      </c>
      <c r="R175" s="7">
        <v>2</v>
      </c>
      <c r="S175" s="50">
        <v>1.1312948354440353</v>
      </c>
      <c r="T175" s="50">
        <v>5.8108325360385926</v>
      </c>
      <c r="U175" s="50">
        <v>2.4572029499637416</v>
      </c>
      <c r="V175" s="50">
        <v>2.1057365561173476</v>
      </c>
      <c r="W175" s="50">
        <v>4.0573745373046206</v>
      </c>
      <c r="X175" s="50">
        <v>9.0054577284499242</v>
      </c>
      <c r="Y175" s="50">
        <v>3.5854904122146611</v>
      </c>
      <c r="Z175" s="50">
        <v>2.5970666469500236</v>
      </c>
      <c r="AA175" s="50">
        <v>5.5324521480594102</v>
      </c>
      <c r="AB175" s="50">
        <v>1.988521085370702</v>
      </c>
      <c r="AC175" s="50">
        <v>2.2278502994744289</v>
      </c>
      <c r="AD175" s="50">
        <v>2.7624938197238498</v>
      </c>
      <c r="AE175" s="50">
        <v>2.3358645240518894</v>
      </c>
      <c r="AF175" s="50">
        <v>3.4864621918296854</v>
      </c>
      <c r="AG175" s="50">
        <v>1.3341553665753882</v>
      </c>
      <c r="AH175" s="50">
        <v>1.6536478860774804</v>
      </c>
      <c r="AI175" s="50">
        <v>1.0052115264592758</v>
      </c>
      <c r="AJ175" s="51">
        <v>3.061979759683112</v>
      </c>
      <c r="AK175" s="51">
        <v>6.5660842181648613</v>
      </c>
      <c r="AL175" s="51">
        <v>2.5851675991805934</v>
      </c>
      <c r="AM175" s="51">
        <v>2.6849299054156144</v>
      </c>
      <c r="AN175" s="51">
        <v>4.9660310052493495</v>
      </c>
      <c r="AO175" s="51">
        <v>4.9415946648063613</v>
      </c>
      <c r="AP175" s="51">
        <v>2.9786280755836598</v>
      </c>
      <c r="AQ175" s="51">
        <v>6.5540530750596204</v>
      </c>
      <c r="AR175" s="51">
        <v>3.7603177887618942</v>
      </c>
      <c r="AS175" s="51">
        <v>3.8246601887810865</v>
      </c>
      <c r="AT175" s="51">
        <v>4.633277527241999</v>
      </c>
      <c r="AU175" s="51">
        <v>5.8726642638186588</v>
      </c>
      <c r="AV175" s="51">
        <v>2.1929659012368918</v>
      </c>
      <c r="AW175" s="51">
        <v>2.7868810656913481</v>
      </c>
      <c r="AX175" s="5"/>
      <c r="AY175" s="5"/>
      <c r="AZ175" s="5"/>
      <c r="BA175" s="5"/>
      <c r="BB175" s="5"/>
    </row>
    <row r="176" spans="1:54" x14ac:dyDescent="0.2">
      <c r="A176" s="68">
        <v>44518</v>
      </c>
      <c r="B176" s="50">
        <v>2.0265931617587247</v>
      </c>
      <c r="C176" s="50">
        <v>2.2232677846776387</v>
      </c>
      <c r="D176" s="50">
        <v>2.1384246078951454</v>
      </c>
      <c r="E176" s="50">
        <v>3.9385954743009068</v>
      </c>
      <c r="F176" s="50">
        <v>1.6990471465786547</v>
      </c>
      <c r="G176" s="50">
        <v>2.9036336869327948</v>
      </c>
      <c r="H176" s="50">
        <v>1.9943449142133924</v>
      </c>
      <c r="I176" s="50">
        <v>2.7640667066250604</v>
      </c>
      <c r="J176" s="50">
        <v>3.2900755354217188</v>
      </c>
      <c r="K176" s="50">
        <v>4.1825079748544551</v>
      </c>
      <c r="L176" s="50">
        <v>3.4800596498359093</v>
      </c>
      <c r="M176" s="50">
        <v>3.5915776739178917</v>
      </c>
      <c r="N176" s="50">
        <v>5.5257714516861611</v>
      </c>
      <c r="O176" s="50">
        <v>5.0811449915044342</v>
      </c>
      <c r="P176" s="50">
        <v>2.4082569024248666</v>
      </c>
      <c r="Q176" s="50">
        <v>0.9777856525094315</v>
      </c>
      <c r="R176" s="7">
        <v>2</v>
      </c>
      <c r="S176" s="50">
        <v>1.1312948355152419</v>
      </c>
      <c r="T176" s="50">
        <v>5.8108325364039999</v>
      </c>
      <c r="U176" s="50">
        <v>2.4572029501181984</v>
      </c>
      <c r="V176" s="50">
        <v>2.1057365562496666</v>
      </c>
      <c r="W176" s="50">
        <v>4.057374537559407</v>
      </c>
      <c r="X176" s="50">
        <v>9.0054577290146121</v>
      </c>
      <c r="Y176" s="50">
        <v>3.5854904124393601</v>
      </c>
      <c r="Z176" s="50">
        <v>2.59706664711271</v>
      </c>
      <c r="AA176" s="50">
        <v>5.5324521484056683</v>
      </c>
      <c r="AB176" s="50">
        <v>1.9885210854951165</v>
      </c>
      <c r="AC176" s="50">
        <v>2.2278502996137668</v>
      </c>
      <c r="AD176" s="50">
        <v>2.7624938198965503</v>
      </c>
      <c r="AE176" s="50">
        <v>2.3358645241978624</v>
      </c>
      <c r="AF176" s="50">
        <v>3.4864621920474392</v>
      </c>
      <c r="AG176" s="50">
        <v>1.3341553666586978</v>
      </c>
      <c r="AH176" s="50">
        <v>1.6536478861807129</v>
      </c>
      <c r="AI176" s="50">
        <v>1.0052115265220178</v>
      </c>
      <c r="AJ176" s="51">
        <v>3.0619797598741361</v>
      </c>
      <c r="AK176" s="51">
        <v>6.566084218574054</v>
      </c>
      <c r="AL176" s="51">
        <v>2.5851675993416321</v>
      </c>
      <c r="AM176" s="51">
        <v>2.6849299055827949</v>
      </c>
      <c r="AN176" s="51">
        <v>4.9660310055583192</v>
      </c>
      <c r="AO176" s="51">
        <v>4.9415946651135654</v>
      </c>
      <c r="AP176" s="51">
        <v>2.9786280757687424</v>
      </c>
      <c r="AQ176" s="51">
        <v>6.5540530754664363</v>
      </c>
      <c r="AR176" s="51">
        <v>3.7603177889951596</v>
      </c>
      <c r="AS176" s="51">
        <v>3.8246601890181977</v>
      </c>
      <c r="AT176" s="51">
        <v>4.6332775275290263</v>
      </c>
      <c r="AU176" s="51">
        <v>5.8726642641821192</v>
      </c>
      <c r="AV176" s="51">
        <v>2.192965901372566</v>
      </c>
      <c r="AW176" s="51">
        <v>2.7868810658636898</v>
      </c>
      <c r="AX176" s="5"/>
      <c r="AY176" s="5"/>
      <c r="AZ176" s="5"/>
      <c r="BA176" s="5"/>
      <c r="BB176" s="5"/>
    </row>
    <row r="177" spans="1:54" x14ac:dyDescent="0.2">
      <c r="A177" s="68">
        <v>44519</v>
      </c>
      <c r="B177" s="50">
        <v>0</v>
      </c>
      <c r="C177" s="50">
        <v>0</v>
      </c>
      <c r="D177" s="50">
        <v>0</v>
      </c>
      <c r="E177" s="50">
        <v>0</v>
      </c>
      <c r="F177" s="50">
        <v>0</v>
      </c>
      <c r="G177" s="50">
        <v>0</v>
      </c>
      <c r="H177" s="50">
        <v>0</v>
      </c>
      <c r="I177" s="50">
        <v>0</v>
      </c>
      <c r="J177" s="50">
        <v>0</v>
      </c>
      <c r="K177" s="50">
        <v>0</v>
      </c>
      <c r="L177" s="50">
        <v>0</v>
      </c>
      <c r="M177" s="50">
        <v>0</v>
      </c>
      <c r="N177" s="50">
        <v>0</v>
      </c>
      <c r="O177" s="50">
        <v>0</v>
      </c>
      <c r="P177" s="50">
        <v>0</v>
      </c>
      <c r="Q177" s="50">
        <v>0</v>
      </c>
      <c r="R177" s="7">
        <v>0</v>
      </c>
      <c r="S177" s="50">
        <v>0</v>
      </c>
      <c r="T177" s="50">
        <v>0</v>
      </c>
      <c r="U177" s="50">
        <v>0</v>
      </c>
      <c r="V177" s="50">
        <v>0</v>
      </c>
      <c r="W177" s="50">
        <v>0</v>
      </c>
      <c r="X177" s="50">
        <v>0</v>
      </c>
      <c r="Y177" s="50">
        <v>0</v>
      </c>
      <c r="Z177" s="50">
        <v>0</v>
      </c>
      <c r="AA177" s="50">
        <v>0</v>
      </c>
      <c r="AB177" s="50">
        <v>0</v>
      </c>
      <c r="AC177" s="50">
        <v>0</v>
      </c>
      <c r="AD177" s="50">
        <v>0</v>
      </c>
      <c r="AE177" s="50">
        <v>0</v>
      </c>
      <c r="AF177" s="50">
        <v>0</v>
      </c>
      <c r="AG177" s="50">
        <v>0</v>
      </c>
      <c r="AH177" s="50">
        <v>0</v>
      </c>
      <c r="AI177" s="50">
        <v>0</v>
      </c>
      <c r="AJ177" s="51">
        <v>0</v>
      </c>
      <c r="AK177" s="51">
        <v>0</v>
      </c>
      <c r="AL177" s="51">
        <v>0</v>
      </c>
      <c r="AM177" s="51">
        <v>0</v>
      </c>
      <c r="AN177" s="51">
        <v>0</v>
      </c>
      <c r="AO177" s="51">
        <v>0</v>
      </c>
      <c r="AP177" s="51">
        <v>0</v>
      </c>
      <c r="AQ177" s="51">
        <v>0</v>
      </c>
      <c r="AR177" s="51">
        <v>0</v>
      </c>
      <c r="AS177" s="51">
        <v>0</v>
      </c>
      <c r="AT177" s="51">
        <v>0</v>
      </c>
      <c r="AU177" s="51">
        <v>0</v>
      </c>
      <c r="AV177" s="51">
        <v>0</v>
      </c>
      <c r="AW177" s="51">
        <v>0</v>
      </c>
      <c r="AX177" s="5"/>
      <c r="AY177" s="5"/>
      <c r="AZ177" s="5"/>
      <c r="BA177" s="5"/>
      <c r="BB177" s="5"/>
    </row>
    <row r="178" spans="1:54" x14ac:dyDescent="0.2">
      <c r="A178" s="68">
        <v>44520</v>
      </c>
      <c r="B178" s="50">
        <v>2.0265931618871584</v>
      </c>
      <c r="C178" s="50">
        <v>2.2232677848184852</v>
      </c>
      <c r="D178" s="50">
        <v>2.1384246080305704</v>
      </c>
      <c r="E178" s="50">
        <v>3.9385954745501781</v>
      </c>
      <c r="F178" s="50">
        <v>1.6990471466861565</v>
      </c>
      <c r="G178" s="50">
        <v>2.9036336871164261</v>
      </c>
      <c r="H178" s="50">
        <v>1.9943449143394774</v>
      </c>
      <c r="I178" s="50">
        <v>2.7640667067997309</v>
      </c>
      <c r="J178" s="50">
        <v>3.2900755356295175</v>
      </c>
      <c r="K178" s="50">
        <v>4.1825079751184395</v>
      </c>
      <c r="L178" s="50">
        <v>3.4800596500554346</v>
      </c>
      <c r="M178" s="50">
        <v>3.5915776741443199</v>
      </c>
      <c r="N178" s="50">
        <v>5.5257714520342152</v>
      </c>
      <c r="O178" s="50">
        <v>5.081144991824222</v>
      </c>
      <c r="P178" s="50">
        <v>2.4082569025763729</v>
      </c>
      <c r="Q178" s="50">
        <v>0.97778565257093564</v>
      </c>
      <c r="R178" s="7">
        <v>2</v>
      </c>
      <c r="S178" s="50">
        <v>1.1312948355863892</v>
      </c>
      <c r="T178" s="50">
        <v>5.8108325367691016</v>
      </c>
      <c r="U178" s="50">
        <v>2.4572029502725257</v>
      </c>
      <c r="V178" s="50">
        <v>2.1057365563818742</v>
      </c>
      <c r="W178" s="50">
        <v>4.0573745378139821</v>
      </c>
      <c r="X178" s="50">
        <v>9.0054577295788221</v>
      </c>
      <c r="Y178" s="50">
        <v>3.5854904126638689</v>
      </c>
      <c r="Z178" s="50">
        <v>2.5970666472752599</v>
      </c>
      <c r="AA178" s="50">
        <v>5.5324521487516316</v>
      </c>
      <c r="AB178" s="50">
        <v>1.9885210856194253</v>
      </c>
      <c r="AC178" s="50">
        <v>2.2278502997529879</v>
      </c>
      <c r="AD178" s="50">
        <v>2.7624938200691047</v>
      </c>
      <c r="AE178" s="50">
        <v>2.3358645243437137</v>
      </c>
      <c r="AF178" s="50">
        <v>3.4864621922650105</v>
      </c>
      <c r="AG178" s="50">
        <v>1.3341553667419372</v>
      </c>
      <c r="AH178" s="50">
        <v>1.6536478862838582</v>
      </c>
      <c r="AI178" s="50">
        <v>1.0052115265847068</v>
      </c>
      <c r="AJ178" s="51">
        <v>3.0619797600650003</v>
      </c>
      <c r="AK178" s="51">
        <v>6.5660842189829074</v>
      </c>
      <c r="AL178" s="51">
        <v>2.5851675995025354</v>
      </c>
      <c r="AM178" s="51">
        <v>2.6849299057498355</v>
      </c>
      <c r="AN178" s="51">
        <v>4.9660310058670287</v>
      </c>
      <c r="AO178" s="51">
        <v>4.9415946654205092</v>
      </c>
      <c r="AP178" s="51">
        <v>2.9786280759536687</v>
      </c>
      <c r="AQ178" s="51">
        <v>6.5540530758729103</v>
      </c>
      <c r="AR178" s="51">
        <v>3.7603177892282287</v>
      </c>
      <c r="AS178" s="51">
        <v>3.824660189255106</v>
      </c>
      <c r="AT178" s="51">
        <v>4.6332775278158058</v>
      </c>
      <c r="AU178" s="51">
        <v>5.8726642645452642</v>
      </c>
      <c r="AV178" s="51">
        <v>2.1929659015081246</v>
      </c>
      <c r="AW178" s="51">
        <v>2.7868810660358831</v>
      </c>
      <c r="AX178" s="5"/>
      <c r="AY178" s="5"/>
      <c r="AZ178" s="5"/>
      <c r="BA178" s="5"/>
      <c r="BB178" s="5"/>
    </row>
    <row r="179" spans="1:54" x14ac:dyDescent="0.2">
      <c r="A179" s="13" t="s">
        <v>8</v>
      </c>
      <c r="B179" s="9">
        <f>SUM(B5:B178)</f>
        <v>49700.623835990918</v>
      </c>
      <c r="C179" s="9">
        <f t="shared" ref="C179:AW179" si="0">SUM(C5:C178)</f>
        <v>54523.916157437008</v>
      </c>
      <c r="D179" s="9">
        <f t="shared" si="0"/>
        <v>52443.203024984818</v>
      </c>
      <c r="E179" s="9">
        <f t="shared" si="0"/>
        <v>96590.995359366891</v>
      </c>
      <c r="F179" s="9">
        <f t="shared" si="0"/>
        <v>41667.811755872259</v>
      </c>
      <c r="G179" s="9">
        <f t="shared" si="0"/>
        <v>71209.360970616704</v>
      </c>
      <c r="H179" s="9">
        <f t="shared" si="0"/>
        <v>48909.759962754193</v>
      </c>
      <c r="I179" s="9">
        <f t="shared" si="0"/>
        <v>67786.588894883273</v>
      </c>
      <c r="J179" s="9">
        <f t="shared" si="0"/>
        <v>80686.546592769038</v>
      </c>
      <c r="K179" s="9">
        <f t="shared" si="0"/>
        <v>102572.75850299966</v>
      </c>
      <c r="L179" s="9">
        <f t="shared" si="0"/>
        <v>85345.758835914108</v>
      </c>
      <c r="M179" s="9">
        <f t="shared" si="0"/>
        <v>88080.651448012388</v>
      </c>
      <c r="N179" s="9">
        <f t="shared" si="0"/>
        <v>135515.25013673565</v>
      </c>
      <c r="O179" s="9">
        <f t="shared" si="0"/>
        <v>124611.13121841417</v>
      </c>
      <c r="P179" s="9">
        <f t="shared" si="0"/>
        <v>59060.628410824887</v>
      </c>
      <c r="Q179" s="9">
        <f t="shared" si="0"/>
        <v>23979.433000216748</v>
      </c>
      <c r="R179" s="9">
        <f t="shared" si="0"/>
        <v>49048.18057835252</v>
      </c>
      <c r="S179" s="9">
        <f t="shared" si="0"/>
        <v>27744.126348472226</v>
      </c>
      <c r="T179" s="9">
        <f t="shared" si="0"/>
        <v>142506.14976914137</v>
      </c>
      <c r="U179" s="9">
        <f t="shared" si="0"/>
        <v>60260.991635716979</v>
      </c>
      <c r="V179" s="9">
        <f t="shared" si="0"/>
        <v>51641.551530886689</v>
      </c>
      <c r="W179" s="9">
        <f t="shared" si="0"/>
        <v>99503.954993513791</v>
      </c>
      <c r="X179" s="9">
        <f t="shared" si="0"/>
        <v>220851.84526417041</v>
      </c>
      <c r="Y179" s="9">
        <f t="shared" si="0"/>
        <v>87931.362860750975</v>
      </c>
      <c r="Z179" s="9">
        <f t="shared" si="0"/>
        <v>63691.038864145092</v>
      </c>
      <c r="AA179" s="9">
        <f t="shared" si="0"/>
        <v>135679.0837455607</v>
      </c>
      <c r="AB179" s="9">
        <f t="shared" si="0"/>
        <v>48766.93212810377</v>
      </c>
      <c r="AC179" s="9">
        <f t="shared" si="0"/>
        <v>54636.294749616383</v>
      </c>
      <c r="AD179" s="9">
        <f t="shared" si="0"/>
        <v>67748.010830265936</v>
      </c>
      <c r="AE179" s="9">
        <f t="shared" si="0"/>
        <v>57285.259291193674</v>
      </c>
      <c r="AF179" s="9">
        <f t="shared" si="0"/>
        <v>85502.771247382101</v>
      </c>
      <c r="AG179" s="9">
        <f t="shared" si="0"/>
        <v>32719.121765415141</v>
      </c>
      <c r="AH179" s="9">
        <f t="shared" si="0"/>
        <v>40554.427032833206</v>
      </c>
      <c r="AI179" s="9">
        <f t="shared" si="0"/>
        <v>24652.030102725923</v>
      </c>
      <c r="AJ179" s="9">
        <f t="shared" si="0"/>
        <v>75092.669575323976</v>
      </c>
      <c r="AK179" s="9">
        <f t="shared" si="0"/>
        <v>161028.10224059163</v>
      </c>
      <c r="AL179" s="9">
        <f t="shared" si="0"/>
        <v>63399.222079539133</v>
      </c>
      <c r="AM179" s="9">
        <f t="shared" si="0"/>
        <v>65845.814793906131</v>
      </c>
      <c r="AN179" s="9">
        <f t="shared" si="0"/>
        <v>121788.04212804088</v>
      </c>
      <c r="AO179" s="9">
        <f t="shared" si="0"/>
        <v>121188.75939708285</v>
      </c>
      <c r="AP179" s="9">
        <f t="shared" si="0"/>
        <v>73048.532861219792</v>
      </c>
      <c r="AQ179" s="9">
        <f t="shared" si="0"/>
        <v>160733.04440107368</v>
      </c>
      <c r="AR179" s="9">
        <f t="shared" si="0"/>
        <v>92218.863232632793</v>
      </c>
      <c r="AS179" s="9">
        <f t="shared" si="0"/>
        <v>93796.810140625821</v>
      </c>
      <c r="AT179" s="9">
        <f t="shared" si="0"/>
        <v>113627.51966743766</v>
      </c>
      <c r="AU179" s="9">
        <f t="shared" si="0"/>
        <v>144022.51254127754</v>
      </c>
      <c r="AV179" s="9">
        <f t="shared" si="0"/>
        <v>53780.778915830837</v>
      </c>
      <c r="AW179" s="9">
        <f t="shared" si="0"/>
        <v>68346.085096886047</v>
      </c>
    </row>
    <row r="181" spans="1:54" x14ac:dyDescent="0.2">
      <c r="A181" s="13" t="s">
        <v>34</v>
      </c>
      <c r="B181" s="69">
        <v>49342</v>
      </c>
      <c r="C181" s="69">
        <v>51860</v>
      </c>
      <c r="D181" s="69">
        <v>50527</v>
      </c>
      <c r="E181" s="69">
        <v>84456</v>
      </c>
      <c r="F181" s="69">
        <v>41520</v>
      </c>
      <c r="G181" s="69">
        <v>69729</v>
      </c>
      <c r="H181" s="69">
        <v>41044</v>
      </c>
      <c r="I181" s="69">
        <v>67528</v>
      </c>
      <c r="J181" s="69">
        <v>80588</v>
      </c>
      <c r="K181" s="69">
        <v>95347</v>
      </c>
      <c r="L181" s="69">
        <v>84097</v>
      </c>
      <c r="M181" s="69">
        <v>81146</v>
      </c>
      <c r="N181" s="69">
        <v>134601</v>
      </c>
      <c r="O181" s="69">
        <v>115269</v>
      </c>
      <c r="P181" s="69">
        <v>58335</v>
      </c>
      <c r="Q181" s="69">
        <v>23947</v>
      </c>
      <c r="R181" s="69">
        <v>48972</v>
      </c>
      <c r="S181" s="69">
        <v>27722</v>
      </c>
      <c r="T181" s="69">
        <v>141475</v>
      </c>
      <c r="U181" s="69">
        <v>60230</v>
      </c>
      <c r="V181" s="69">
        <v>51138</v>
      </c>
      <c r="W181" s="69">
        <v>95879.5</v>
      </c>
      <c r="X181" s="69">
        <v>212757</v>
      </c>
      <c r="Y181" s="69">
        <v>80859</v>
      </c>
      <c r="Z181" s="69">
        <v>59698</v>
      </c>
      <c r="AA181" s="69">
        <v>134048</v>
      </c>
      <c r="AB181" s="69">
        <v>47077</v>
      </c>
      <c r="AC181" s="69">
        <v>52094</v>
      </c>
      <c r="AD181" s="69">
        <v>65611</v>
      </c>
      <c r="AE181" s="69">
        <v>53986</v>
      </c>
      <c r="AF181" s="69">
        <v>81514</v>
      </c>
      <c r="AG181" s="69">
        <v>31628</v>
      </c>
      <c r="AH181" s="69">
        <v>38399</v>
      </c>
      <c r="AI181" s="69">
        <v>27915</v>
      </c>
      <c r="AJ181" s="69">
        <v>73979</v>
      </c>
      <c r="AK181" s="69">
        <v>153033</v>
      </c>
      <c r="AL181" s="69">
        <v>61906</v>
      </c>
      <c r="AM181" s="69">
        <v>63628</v>
      </c>
      <c r="AN181" s="69">
        <v>107723</v>
      </c>
      <c r="AO181" s="69">
        <v>110979</v>
      </c>
      <c r="AP181" s="69">
        <v>70470</v>
      </c>
      <c r="AQ181" s="69">
        <v>140383</v>
      </c>
      <c r="AR181" s="69">
        <v>87622</v>
      </c>
      <c r="AS181" s="69">
        <v>88197</v>
      </c>
      <c r="AT181" s="69">
        <v>108047</v>
      </c>
      <c r="AU181" s="69">
        <v>134958</v>
      </c>
      <c r="AV181" s="69">
        <v>50745.526315789473</v>
      </c>
      <c r="AW181" s="69">
        <v>64192</v>
      </c>
    </row>
    <row r="182" spans="1:54" x14ac:dyDescent="0.2">
      <c r="A182" s="13" t="s">
        <v>35</v>
      </c>
      <c r="B182" s="9">
        <f>B179-B181</f>
        <v>358.62383599091845</v>
      </c>
      <c r="C182" s="9">
        <f t="shared" ref="C182:AW182" si="1">C179-C181</f>
        <v>2663.9161574370082</v>
      </c>
      <c r="D182" s="9">
        <f t="shared" si="1"/>
        <v>1916.2030249848176</v>
      </c>
      <c r="E182" s="9">
        <f t="shared" si="1"/>
        <v>12134.995359366891</v>
      </c>
      <c r="F182" s="9">
        <f t="shared" si="1"/>
        <v>147.8117558722588</v>
      </c>
      <c r="G182" s="9">
        <f t="shared" si="1"/>
        <v>1480.3609706167044</v>
      </c>
      <c r="H182" s="9">
        <f t="shared" si="1"/>
        <v>7865.7599627541931</v>
      </c>
      <c r="I182" s="9">
        <f t="shared" si="1"/>
        <v>258.58889488327259</v>
      </c>
      <c r="J182" s="9">
        <f t="shared" si="1"/>
        <v>98.546592769038398</v>
      </c>
      <c r="K182" s="9">
        <f t="shared" si="1"/>
        <v>7225.7585029996553</v>
      </c>
      <c r="L182" s="9">
        <f t="shared" si="1"/>
        <v>1248.7588359141082</v>
      </c>
      <c r="M182" s="9">
        <f t="shared" si="1"/>
        <v>6934.6514480123878</v>
      </c>
      <c r="N182" s="9">
        <f t="shared" si="1"/>
        <v>914.25013673564536</v>
      </c>
      <c r="O182" s="9">
        <f t="shared" si="1"/>
        <v>9342.1312184141716</v>
      </c>
      <c r="P182" s="9">
        <f t="shared" si="1"/>
        <v>725.6284108248874</v>
      </c>
      <c r="Q182" s="9">
        <f t="shared" si="1"/>
        <v>32.433000216748042</v>
      </c>
      <c r="R182" s="9">
        <f t="shared" si="1"/>
        <v>76.18057835251966</v>
      </c>
      <c r="S182" s="9">
        <f t="shared" si="1"/>
        <v>22.1263484722258</v>
      </c>
      <c r="T182" s="9">
        <f t="shared" si="1"/>
        <v>1031.1497691413679</v>
      </c>
      <c r="U182" s="9">
        <f t="shared" si="1"/>
        <v>30.991635716978635</v>
      </c>
      <c r="V182" s="9">
        <f t="shared" si="1"/>
        <v>503.55153088668885</v>
      </c>
      <c r="W182" s="9">
        <f t="shared" si="1"/>
        <v>3624.4549935137911</v>
      </c>
      <c r="X182" s="9">
        <f t="shared" si="1"/>
        <v>8094.8452641704062</v>
      </c>
      <c r="Y182" s="9">
        <f t="shared" si="1"/>
        <v>7072.3628607509745</v>
      </c>
      <c r="Z182" s="9">
        <f t="shared" si="1"/>
        <v>3993.0388641450918</v>
      </c>
      <c r="AA182" s="9">
        <f t="shared" si="1"/>
        <v>1631.0837455606961</v>
      </c>
      <c r="AB182" s="9">
        <f t="shared" si="1"/>
        <v>1689.9321281037701</v>
      </c>
      <c r="AC182" s="9">
        <f t="shared" si="1"/>
        <v>2542.2947496163833</v>
      </c>
      <c r="AD182" s="9">
        <f t="shared" si="1"/>
        <v>2137.0108302659355</v>
      </c>
      <c r="AE182" s="9">
        <f t="shared" si="1"/>
        <v>3299.2592911936736</v>
      </c>
      <c r="AF182" s="9">
        <f t="shared" si="1"/>
        <v>3988.7712473821011</v>
      </c>
      <c r="AG182" s="9">
        <f t="shared" si="1"/>
        <v>1091.1217654151405</v>
      </c>
      <c r="AH182" s="9">
        <f t="shared" si="1"/>
        <v>2155.4270328332059</v>
      </c>
      <c r="AI182" s="9">
        <f t="shared" si="1"/>
        <v>-3262.9698972740771</v>
      </c>
      <c r="AJ182" s="9">
        <f t="shared" si="1"/>
        <v>1113.6695753239765</v>
      </c>
      <c r="AK182" s="9">
        <f t="shared" si="1"/>
        <v>7995.1022405916301</v>
      </c>
      <c r="AL182" s="9">
        <f t="shared" si="1"/>
        <v>1493.2220795391331</v>
      </c>
      <c r="AM182" s="9">
        <f t="shared" si="1"/>
        <v>2217.8147939061309</v>
      </c>
      <c r="AN182" s="9">
        <f t="shared" si="1"/>
        <v>14065.042128040877</v>
      </c>
      <c r="AO182" s="9">
        <f t="shared" si="1"/>
        <v>10209.759397082846</v>
      </c>
      <c r="AP182" s="9">
        <f t="shared" si="1"/>
        <v>2578.5328612197918</v>
      </c>
      <c r="AQ182" s="9">
        <f t="shared" si="1"/>
        <v>20350.044401073683</v>
      </c>
      <c r="AR182" s="9">
        <f t="shared" si="1"/>
        <v>4596.8632326327934</v>
      </c>
      <c r="AS182" s="9">
        <f t="shared" si="1"/>
        <v>5599.8101406258211</v>
      </c>
      <c r="AT182" s="9">
        <f t="shared" si="1"/>
        <v>5580.5196674376639</v>
      </c>
      <c r="AU182" s="9">
        <f t="shared" si="1"/>
        <v>9064.5125412775378</v>
      </c>
      <c r="AV182" s="9">
        <f t="shared" si="1"/>
        <v>3035.2526000413636</v>
      </c>
      <c r="AW182" s="9">
        <f t="shared" si="1"/>
        <v>4154.0850968860468</v>
      </c>
    </row>
    <row r="183" spans="1:54" x14ac:dyDescent="0.2">
      <c r="A183" s="13" t="s">
        <v>36</v>
      </c>
      <c r="B183" s="70">
        <f>B182/B181</f>
        <v>7.2681252480831429E-3</v>
      </c>
      <c r="C183" s="70">
        <f t="shared" ref="C183:AW183" si="2">C182/C181</f>
        <v>5.1367453864963525E-2</v>
      </c>
      <c r="D183" s="70">
        <f t="shared" si="2"/>
        <v>3.7924337977414402E-2</v>
      </c>
      <c r="E183" s="70">
        <f t="shared" si="2"/>
        <v>0.14368423036097958</v>
      </c>
      <c r="F183" s="70">
        <f t="shared" si="2"/>
        <v>3.5600133880601828E-3</v>
      </c>
      <c r="G183" s="70">
        <f t="shared" si="2"/>
        <v>2.1230205088509865E-2</v>
      </c>
      <c r="H183" s="70">
        <f t="shared" si="2"/>
        <v>0.19164213923482587</v>
      </c>
      <c r="I183" s="70">
        <f t="shared" si="2"/>
        <v>3.8293581163853898E-3</v>
      </c>
      <c r="J183" s="70">
        <f t="shared" si="2"/>
        <v>1.2228445025194619E-3</v>
      </c>
      <c r="K183" s="70">
        <f t="shared" si="2"/>
        <v>7.5783805499907236E-2</v>
      </c>
      <c r="L183" s="70">
        <f t="shared" si="2"/>
        <v>1.4849029524407626E-2</v>
      </c>
      <c r="M183" s="70">
        <f t="shared" si="2"/>
        <v>8.5458943731205328E-2</v>
      </c>
      <c r="N183" s="70">
        <f t="shared" si="2"/>
        <v>6.7922982499063556E-3</v>
      </c>
      <c r="O183" s="70">
        <f t="shared" si="2"/>
        <v>8.1046345664612093E-2</v>
      </c>
      <c r="P183" s="70">
        <f t="shared" si="2"/>
        <v>1.2438988785889902E-2</v>
      </c>
      <c r="Q183" s="70">
        <f t="shared" si="2"/>
        <v>1.3543659003945397E-3</v>
      </c>
      <c r="R183" s="70">
        <f t="shared" si="2"/>
        <v>1.5555945918590145E-3</v>
      </c>
      <c r="S183" s="70">
        <f t="shared" si="2"/>
        <v>7.9815123267534089E-4</v>
      </c>
      <c r="T183" s="70">
        <f t="shared" si="2"/>
        <v>7.2885652528105168E-3</v>
      </c>
      <c r="U183" s="70">
        <f t="shared" si="2"/>
        <v>5.1455480187578677E-4</v>
      </c>
      <c r="V183" s="70">
        <f t="shared" si="2"/>
        <v>9.8469148360649395E-3</v>
      </c>
      <c r="W183" s="70">
        <f t="shared" si="2"/>
        <v>3.7802189138593664E-2</v>
      </c>
      <c r="X183" s="70">
        <f t="shared" si="2"/>
        <v>3.8047374536068879E-2</v>
      </c>
      <c r="Y183" s="70">
        <f t="shared" si="2"/>
        <v>8.7465376281563895E-2</v>
      </c>
      <c r="Z183" s="70">
        <f t="shared" si="2"/>
        <v>6.6887313882292396E-2</v>
      </c>
      <c r="AA183" s="70">
        <f t="shared" si="2"/>
        <v>1.2167908104266354E-2</v>
      </c>
      <c r="AB183" s="70">
        <f t="shared" si="2"/>
        <v>3.5897192431628401E-2</v>
      </c>
      <c r="AC183" s="70">
        <f t="shared" si="2"/>
        <v>4.8802064529818855E-2</v>
      </c>
      <c r="AD183" s="70">
        <f t="shared" si="2"/>
        <v>3.2570923020010904E-2</v>
      </c>
      <c r="AE183" s="70">
        <f t="shared" si="2"/>
        <v>6.111323845429692E-2</v>
      </c>
      <c r="AF183" s="70">
        <f t="shared" si="2"/>
        <v>4.8933572728391453E-2</v>
      </c>
      <c r="AG183" s="70">
        <f t="shared" si="2"/>
        <v>3.4498601410621617E-2</v>
      </c>
      <c r="AH183" s="70">
        <f t="shared" si="2"/>
        <v>5.6132374093940098E-2</v>
      </c>
      <c r="AI183" s="70">
        <f t="shared" si="2"/>
        <v>-0.11688948225950482</v>
      </c>
      <c r="AJ183" s="70">
        <f t="shared" si="2"/>
        <v>1.5053860897335413E-2</v>
      </c>
      <c r="AK183" s="70">
        <f t="shared" si="2"/>
        <v>5.2244301821121129E-2</v>
      </c>
      <c r="AL183" s="70">
        <f t="shared" si="2"/>
        <v>2.4120797330454771E-2</v>
      </c>
      <c r="AM183" s="70">
        <f t="shared" si="2"/>
        <v>3.4855956401366239E-2</v>
      </c>
      <c r="AN183" s="70">
        <f t="shared" si="2"/>
        <v>0.1305667510934608</v>
      </c>
      <c r="AO183" s="70">
        <f t="shared" si="2"/>
        <v>9.1997219267454619E-2</v>
      </c>
      <c r="AP183" s="70">
        <f t="shared" si="2"/>
        <v>3.6590504629200965E-2</v>
      </c>
      <c r="AQ183" s="70">
        <f t="shared" si="2"/>
        <v>0.1449608884343096</v>
      </c>
      <c r="AR183" s="70">
        <f t="shared" si="2"/>
        <v>5.2462432181789885E-2</v>
      </c>
      <c r="AS183" s="70">
        <f t="shared" si="2"/>
        <v>6.3492070485683422E-2</v>
      </c>
      <c r="AT183" s="70">
        <f t="shared" si="2"/>
        <v>5.1649001521908648E-2</v>
      </c>
      <c r="AU183" s="70">
        <f t="shared" si="2"/>
        <v>6.7165433255364906E-2</v>
      </c>
      <c r="AV183" s="70">
        <f t="shared" si="2"/>
        <v>5.9813205624333912E-2</v>
      </c>
      <c r="AW183" s="70">
        <f t="shared" si="2"/>
        <v>6.4713439320881833E-2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6F166D-EC64-41D0-AC47-A6115F3A0FF1}">
  <dimension ref="A1:AX181"/>
  <sheetViews>
    <sheetView workbookViewId="0">
      <pane xSplit="2" ySplit="1" topLeftCell="C116" activePane="bottomRight" state="frozen"/>
      <selection pane="topRight" activeCell="C1" sqref="C1"/>
      <selection pane="bottomLeft" activeCell="A2" sqref="A2"/>
      <selection pane="bottomRight" activeCell="Y4" sqref="Y4"/>
    </sheetView>
  </sheetViews>
  <sheetFormatPr defaultRowHeight="15" x14ac:dyDescent="0.25"/>
  <sheetData>
    <row r="1" spans="1:50" s="13" customFormat="1" ht="12.75" x14ac:dyDescent="0.2">
      <c r="A1" s="12" t="s">
        <v>7</v>
      </c>
      <c r="B1" s="12" t="s">
        <v>55</v>
      </c>
      <c r="C1" s="12">
        <v>1971</v>
      </c>
      <c r="D1" s="12">
        <v>1972</v>
      </c>
      <c r="E1" s="12">
        <v>1973</v>
      </c>
      <c r="F1" s="12">
        <v>1974</v>
      </c>
      <c r="G1" s="12">
        <v>1975</v>
      </c>
      <c r="H1" s="12">
        <v>1976</v>
      </c>
      <c r="I1" s="12">
        <v>1977</v>
      </c>
      <c r="J1" s="12">
        <v>1978</v>
      </c>
      <c r="K1" s="12">
        <v>1979</v>
      </c>
      <c r="L1" s="12">
        <v>1980</v>
      </c>
      <c r="M1" s="12">
        <v>1981</v>
      </c>
      <c r="N1" s="12">
        <v>1982</v>
      </c>
      <c r="O1" s="12">
        <v>1983</v>
      </c>
      <c r="P1" s="12">
        <v>1984</v>
      </c>
      <c r="Q1" s="12">
        <v>1985</v>
      </c>
      <c r="R1" s="12">
        <v>1986</v>
      </c>
      <c r="S1" s="12">
        <v>1987</v>
      </c>
      <c r="T1" s="12">
        <v>1988</v>
      </c>
      <c r="U1" s="12">
        <v>1989</v>
      </c>
      <c r="V1" s="12">
        <v>1990</v>
      </c>
      <c r="W1" s="12">
        <v>1991</v>
      </c>
      <c r="X1" s="12">
        <v>1992</v>
      </c>
      <c r="Y1" s="12">
        <v>1993</v>
      </c>
      <c r="Z1" s="12">
        <v>1994</v>
      </c>
      <c r="AA1" s="12">
        <v>1995</v>
      </c>
      <c r="AB1" s="12">
        <v>1999</v>
      </c>
      <c r="AC1" s="12">
        <v>2000</v>
      </c>
      <c r="AD1" s="12">
        <v>2001</v>
      </c>
      <c r="AE1" s="12">
        <v>2002</v>
      </c>
      <c r="AF1" s="12">
        <v>2003</v>
      </c>
      <c r="AG1" s="12">
        <v>2004</v>
      </c>
      <c r="AH1" s="12">
        <v>2005</v>
      </c>
      <c r="AI1" s="12">
        <v>2006</v>
      </c>
      <c r="AJ1" s="12">
        <v>2007</v>
      </c>
      <c r="AK1" s="12">
        <v>2008</v>
      </c>
      <c r="AL1" s="12">
        <v>2009</v>
      </c>
      <c r="AM1" s="12">
        <v>2010</v>
      </c>
      <c r="AN1" s="12">
        <v>2011</v>
      </c>
      <c r="AO1" s="12">
        <v>2012</v>
      </c>
      <c r="AP1" s="12">
        <v>2013</v>
      </c>
      <c r="AQ1" s="12">
        <v>2014</v>
      </c>
      <c r="AR1" s="12">
        <v>2015</v>
      </c>
      <c r="AS1" s="12">
        <v>2016</v>
      </c>
      <c r="AT1" s="12">
        <v>2017</v>
      </c>
      <c r="AU1" s="12">
        <v>2018</v>
      </c>
      <c r="AV1" s="12">
        <v>2019</v>
      </c>
      <c r="AW1" s="12">
        <v>2020</v>
      </c>
      <c r="AX1" s="12">
        <v>2021</v>
      </c>
    </row>
    <row r="2" spans="1:50" x14ac:dyDescent="0.25">
      <c r="A2" s="41">
        <v>44347</v>
      </c>
      <c r="B2" s="52">
        <v>151</v>
      </c>
    </row>
    <row r="3" spans="1:50" x14ac:dyDescent="0.25">
      <c r="A3" s="41">
        <v>44348</v>
      </c>
      <c r="B3" s="52">
        <v>152</v>
      </c>
    </row>
    <row r="4" spans="1:50" x14ac:dyDescent="0.25">
      <c r="A4" s="41">
        <v>44349</v>
      </c>
      <c r="B4" s="52">
        <v>153</v>
      </c>
    </row>
    <row r="5" spans="1:50" x14ac:dyDescent="0.25">
      <c r="A5" s="41">
        <v>44350</v>
      </c>
      <c r="B5" s="52">
        <v>154</v>
      </c>
    </row>
    <row r="6" spans="1:50" x14ac:dyDescent="0.25">
      <c r="A6" s="41">
        <v>44351</v>
      </c>
      <c r="B6" s="52">
        <v>155</v>
      </c>
      <c r="C6" s="54" t="str">
        <f>IF($A6&lt;='All Results'!$B$4,"",IF(SUM('MissFill 1'!B$2:B6)=0,"",(IF('MissFill 1'!B6/SUM('MissFill 1'!B$2:B6)&gt;0.01,"",IF('MissFill 1'!B5/SUM('MissFill 1'!B$2:B6)&gt;0.01,"",IF('MissFill 1'!B4/SUM('MissFill 1'!B$2:B6)&gt;0.01,"",IF('MissFill 1'!B3/SUM('MissFill 1'!B$2:B6)&gt;0.01,"",IF('MissFill 1'!B2/SUM('MissFill 1'!B$2:B6)&gt;0.01,"",DateEnded_5Day!$A6))))))))</f>
        <v/>
      </c>
      <c r="D6" s="54" t="str">
        <f>IF($A6&lt;='All Results'!$B$4,"",IF(SUM('MissFill 1'!C$2:C6)=0,"",(IF('MissFill 1'!C6/SUM('MissFill 1'!C$2:C6)&gt;0.01,"",IF('MissFill 1'!C5/SUM('MissFill 1'!C$2:C6)&gt;0.01,"",IF('MissFill 1'!C4/SUM('MissFill 1'!C$2:C6)&gt;0.01,"",IF('MissFill 1'!C3/SUM('MissFill 1'!C$2:C6)&gt;0.01,"",IF('MissFill 1'!C2/SUM('MissFill 1'!C$2:C6)&gt;0.01,"",DateEnded_5Day!$A6))))))))</f>
        <v/>
      </c>
      <c r="E6" s="54" t="str">
        <f>IF($A6&lt;='All Results'!$B$4,"",IF(SUM('MissFill 1'!D$2:D6)=0,"",(IF('MissFill 1'!D6/SUM('MissFill 1'!D$2:D6)&gt;0.01,"",IF('MissFill 1'!D5/SUM('MissFill 1'!D$2:D6)&gt;0.01,"",IF('MissFill 1'!D4/SUM('MissFill 1'!D$2:D6)&gt;0.01,"",IF('MissFill 1'!D3/SUM('MissFill 1'!D$2:D6)&gt;0.01,"",IF('MissFill 1'!D2/SUM('MissFill 1'!D$2:D6)&gt;0.01,"",DateEnded_5Day!$A6))))))))</f>
        <v/>
      </c>
      <c r="F6" s="54" t="str">
        <f>IF($A6&lt;='All Results'!$B$4,"",IF(SUM('MissFill 1'!E$2:E6)=0,"",(IF('MissFill 1'!E6/SUM('MissFill 1'!E$2:E6)&gt;0.01,"",IF('MissFill 1'!E5/SUM('MissFill 1'!E$2:E6)&gt;0.01,"",IF('MissFill 1'!E4/SUM('MissFill 1'!E$2:E6)&gt;0.01,"",IF('MissFill 1'!E3/SUM('MissFill 1'!E$2:E6)&gt;0.01,"",IF('MissFill 1'!E2/SUM('MissFill 1'!E$2:E6)&gt;0.01,"",DateEnded_5Day!$A6))))))))</f>
        <v/>
      </c>
      <c r="G6" s="54" t="str">
        <f>IF($A6&lt;='All Results'!$B$4,"",IF(SUM('MissFill 1'!F$2:F6)=0,"",(IF('MissFill 1'!F6/SUM('MissFill 1'!F$2:F6)&gt;0.01,"",IF('MissFill 1'!F5/SUM('MissFill 1'!F$2:F6)&gt;0.01,"",IF('MissFill 1'!F4/SUM('MissFill 1'!F$2:F6)&gt;0.01,"",IF('MissFill 1'!F3/SUM('MissFill 1'!F$2:F6)&gt;0.01,"",IF('MissFill 1'!F2/SUM('MissFill 1'!F$2:F6)&gt;0.01,"",DateEnded_5Day!$A6))))))))</f>
        <v/>
      </c>
      <c r="H6" s="54" t="str">
        <f>IF($A6&lt;='All Results'!$B$4,"",IF(SUM('MissFill 1'!G$2:G6)=0,"",(IF('MissFill 1'!G6/SUM('MissFill 1'!G$2:G6)&gt;0.01,"",IF('MissFill 1'!G5/SUM('MissFill 1'!G$2:G6)&gt;0.01,"",IF('MissFill 1'!G4/SUM('MissFill 1'!G$2:G6)&gt;0.01,"",IF('MissFill 1'!G3/SUM('MissFill 1'!G$2:G6)&gt;0.01,"",IF('MissFill 1'!G2/SUM('MissFill 1'!G$2:G6)&gt;0.01,"",DateEnded_5Day!$A6))))))))</f>
        <v/>
      </c>
      <c r="I6" s="54" t="str">
        <f>IF($A6&lt;='All Results'!$B$4,"",IF(SUM('MissFill 1'!H$2:H6)=0,"",(IF('MissFill 1'!H6/SUM('MissFill 1'!H$2:H6)&gt;0.01,"",IF('MissFill 1'!H5/SUM('MissFill 1'!H$2:H6)&gt;0.01,"",IF('MissFill 1'!H4/SUM('MissFill 1'!H$2:H6)&gt;0.01,"",IF('MissFill 1'!H3/SUM('MissFill 1'!H$2:H6)&gt;0.01,"",IF('MissFill 1'!H2/SUM('MissFill 1'!H$2:H6)&gt;0.01,"",DateEnded_5Day!$A6))))))))</f>
        <v/>
      </c>
      <c r="J6" s="54" t="str">
        <f>IF($A6&lt;='All Results'!$B$4,"",IF(SUM('MissFill 1'!I$2:I6)=0,"",(IF('MissFill 1'!I6/SUM('MissFill 1'!I$2:I6)&gt;0.01,"",IF('MissFill 1'!I5/SUM('MissFill 1'!I$2:I6)&gt;0.01,"",IF('MissFill 1'!I4/SUM('MissFill 1'!I$2:I6)&gt;0.01,"",IF('MissFill 1'!I3/SUM('MissFill 1'!I$2:I6)&gt;0.01,"",IF('MissFill 1'!I2/SUM('MissFill 1'!I$2:I6)&gt;0.01,"",DateEnded_5Day!$A6))))))))</f>
        <v/>
      </c>
      <c r="K6" s="54" t="str">
        <f>IF($A6&lt;='All Results'!$B$4,"",IF(SUM('MissFill 1'!J$2:J6)=0,"",(IF('MissFill 1'!J6/SUM('MissFill 1'!J$2:J6)&gt;0.01,"",IF('MissFill 1'!J5/SUM('MissFill 1'!J$2:J6)&gt;0.01,"",IF('MissFill 1'!J4/SUM('MissFill 1'!J$2:J6)&gt;0.01,"",IF('MissFill 1'!J3/SUM('MissFill 1'!J$2:J6)&gt;0.01,"",IF('MissFill 1'!J2/SUM('MissFill 1'!J$2:J6)&gt;0.01,"",DateEnded_5Day!$A6))))))))</f>
        <v/>
      </c>
      <c r="L6" s="54" t="str">
        <f>IF($A6&lt;='All Results'!$B$4,"",IF(SUM('MissFill 1'!K$2:K6)=0,"",(IF('MissFill 1'!K6/SUM('MissFill 1'!K$2:K6)&gt;0.01,"",IF('MissFill 1'!K5/SUM('MissFill 1'!K$2:K6)&gt;0.01,"",IF('MissFill 1'!K4/SUM('MissFill 1'!K$2:K6)&gt;0.01,"",IF('MissFill 1'!K3/SUM('MissFill 1'!K$2:K6)&gt;0.01,"",IF('MissFill 1'!K2/SUM('MissFill 1'!K$2:K6)&gt;0.01,"",DateEnded_5Day!$A6))))))))</f>
        <v/>
      </c>
      <c r="M6" s="54" t="str">
        <f>IF($A6&lt;='All Results'!$B$4,"",IF(SUM('MissFill 1'!L$2:L6)=0,"",(IF('MissFill 1'!L6/SUM('MissFill 1'!L$2:L6)&gt;0.01,"",IF('MissFill 1'!L5/SUM('MissFill 1'!L$2:L6)&gt;0.01,"",IF('MissFill 1'!L4/SUM('MissFill 1'!L$2:L6)&gt;0.01,"",IF('MissFill 1'!L3/SUM('MissFill 1'!L$2:L6)&gt;0.01,"",IF('MissFill 1'!L2/SUM('MissFill 1'!L$2:L6)&gt;0.01,"",DateEnded_5Day!$A6))))))))</f>
        <v/>
      </c>
      <c r="N6" s="54" t="str">
        <f>IF($A6&lt;='All Results'!$B$4,"",IF(SUM('MissFill 1'!M$2:M6)=0,"",(IF('MissFill 1'!M6/SUM('MissFill 1'!M$2:M6)&gt;0.01,"",IF('MissFill 1'!M5/SUM('MissFill 1'!M$2:M6)&gt;0.01,"",IF('MissFill 1'!M4/SUM('MissFill 1'!M$2:M6)&gt;0.01,"",IF('MissFill 1'!M3/SUM('MissFill 1'!M$2:M6)&gt;0.01,"",IF('MissFill 1'!M2/SUM('MissFill 1'!M$2:M6)&gt;0.01,"",DateEnded_5Day!$A6))))))))</f>
        <v/>
      </c>
      <c r="O6" s="54" t="str">
        <f>IF($A6&lt;='All Results'!$B$4,"",IF(SUM('MissFill 1'!N$2:N6)=0,"",(IF('MissFill 1'!N6/SUM('MissFill 1'!N$2:N6)&gt;0.01,"",IF('MissFill 1'!N5/SUM('MissFill 1'!N$2:N6)&gt;0.01,"",IF('MissFill 1'!N4/SUM('MissFill 1'!N$2:N6)&gt;0.01,"",IF('MissFill 1'!N3/SUM('MissFill 1'!N$2:N6)&gt;0.01,"",IF('MissFill 1'!N2/SUM('MissFill 1'!N$2:N6)&gt;0.01,"",DateEnded_5Day!$A6))))))))</f>
        <v/>
      </c>
      <c r="P6" s="54" t="str">
        <f>IF($A6&lt;='All Results'!$B$4,"",IF(SUM('MissFill 1'!O$2:O6)=0,"",(IF('MissFill 1'!O6/SUM('MissFill 1'!O$2:O6)&gt;0.01,"",IF('MissFill 1'!O5/SUM('MissFill 1'!O$2:O6)&gt;0.01,"",IF('MissFill 1'!O4/SUM('MissFill 1'!O$2:O6)&gt;0.01,"",IF('MissFill 1'!O3/SUM('MissFill 1'!O$2:O6)&gt;0.01,"",IF('MissFill 1'!O2/SUM('MissFill 1'!O$2:O6)&gt;0.01,"",DateEnded_5Day!$A6))))))))</f>
        <v/>
      </c>
      <c r="Q6" s="54" t="str">
        <f>IF($A6&lt;='All Results'!$B$4,"",IF(SUM('MissFill 1'!P$2:P6)=0,"",(IF('MissFill 1'!P6/SUM('MissFill 1'!P$2:P6)&gt;0.01,"",IF('MissFill 1'!P5/SUM('MissFill 1'!P$2:P6)&gt;0.01,"",IF('MissFill 1'!P4/SUM('MissFill 1'!P$2:P6)&gt;0.01,"",IF('MissFill 1'!P3/SUM('MissFill 1'!P$2:P6)&gt;0.01,"",IF('MissFill 1'!P2/SUM('MissFill 1'!P$2:P6)&gt;0.01,"",DateEnded_5Day!$A6))))))))</f>
        <v/>
      </c>
      <c r="R6" s="54" t="str">
        <f>IF($A6&lt;='All Results'!$B$4,"",IF(SUM('MissFill 1'!Q$2:Q6)=0,"",(IF('MissFill 1'!Q6/SUM('MissFill 1'!Q$2:Q6)&gt;0.01,"",IF('MissFill 1'!Q5/SUM('MissFill 1'!Q$2:Q6)&gt;0.01,"",IF('MissFill 1'!Q4/SUM('MissFill 1'!Q$2:Q6)&gt;0.01,"",IF('MissFill 1'!Q3/SUM('MissFill 1'!Q$2:Q6)&gt;0.01,"",IF('MissFill 1'!Q2/SUM('MissFill 1'!Q$2:Q6)&gt;0.01,"",DateEnded_5Day!$A6))))))))</f>
        <v/>
      </c>
      <c r="S6" s="54" t="str">
        <f>IF($A6&lt;='All Results'!$B$4,"",IF(SUM('MissFill 1'!R$2:R6)=0,"",(IF('MissFill 1'!R6/SUM('MissFill 1'!R$2:R6)&gt;0.01,"",IF('MissFill 1'!R5/SUM('MissFill 1'!R$2:R6)&gt;0.01,"",IF('MissFill 1'!R4/SUM('MissFill 1'!R$2:R6)&gt;0.01,"",IF('MissFill 1'!R3/SUM('MissFill 1'!R$2:R6)&gt;0.01,"",IF('MissFill 1'!R2/SUM('MissFill 1'!R$2:R6)&gt;0.01,"",DateEnded_5Day!$A6))))))))</f>
        <v/>
      </c>
      <c r="T6" s="54" t="str">
        <f>IF($A6&lt;='All Results'!$B$4,"",IF(SUM('MissFill 1'!S$2:S6)=0,"",(IF('MissFill 1'!S6/SUM('MissFill 1'!S$2:S6)&gt;0.01,"",IF('MissFill 1'!S5/SUM('MissFill 1'!S$2:S6)&gt;0.01,"",IF('MissFill 1'!S4/SUM('MissFill 1'!S$2:S6)&gt;0.01,"",IF('MissFill 1'!S3/SUM('MissFill 1'!S$2:S6)&gt;0.01,"",IF('MissFill 1'!S2/SUM('MissFill 1'!S$2:S6)&gt;0.01,"",DateEnded_5Day!$A6))))))))</f>
        <v/>
      </c>
      <c r="U6" s="54" t="str">
        <f>IF($A6&lt;='All Results'!$B$4,"",IF(SUM('MissFill 1'!T$2:T6)=0,"",(IF('MissFill 1'!T6/SUM('MissFill 1'!T$2:T6)&gt;0.01,"",IF('MissFill 1'!T5/SUM('MissFill 1'!T$2:T6)&gt;0.01,"",IF('MissFill 1'!T4/SUM('MissFill 1'!T$2:T6)&gt;0.01,"",IF('MissFill 1'!T3/SUM('MissFill 1'!T$2:T6)&gt;0.01,"",IF('MissFill 1'!T2/SUM('MissFill 1'!T$2:T6)&gt;0.01,"",DateEnded_5Day!$A6))))))))</f>
        <v/>
      </c>
      <c r="V6" s="54" t="str">
        <f>IF($A6&lt;='All Results'!$B$4,"",IF(SUM('MissFill 1'!U$2:U6)=0,"",(IF('MissFill 1'!U6/SUM('MissFill 1'!U$2:U6)&gt;0.01,"",IF('MissFill 1'!U5/SUM('MissFill 1'!U$2:U6)&gt;0.01,"",IF('MissFill 1'!U4/SUM('MissFill 1'!U$2:U6)&gt;0.01,"",IF('MissFill 1'!U3/SUM('MissFill 1'!U$2:U6)&gt;0.01,"",IF('MissFill 1'!U2/SUM('MissFill 1'!U$2:U6)&gt;0.01,"",DateEnded_5Day!$A6))))))))</f>
        <v/>
      </c>
      <c r="W6" s="54" t="str">
        <f>IF($A6&lt;='All Results'!$B$4,"",IF(SUM('MissFill 1'!V$2:V6)=0,"",(IF('MissFill 1'!V6/SUM('MissFill 1'!V$2:V6)&gt;0.01,"",IF('MissFill 1'!V5/SUM('MissFill 1'!V$2:V6)&gt;0.01,"",IF('MissFill 1'!V4/SUM('MissFill 1'!V$2:V6)&gt;0.01,"",IF('MissFill 1'!V3/SUM('MissFill 1'!V$2:V6)&gt;0.01,"",IF('MissFill 1'!V2/SUM('MissFill 1'!V$2:V6)&gt;0.01,"",DateEnded_5Day!$A6))))))))</f>
        <v/>
      </c>
      <c r="X6" s="54" t="str">
        <f>IF($A6&lt;='All Results'!$B$4,"",IF(SUM('MissFill 1'!W$2:W6)=0,"",(IF('MissFill 1'!W6/SUM('MissFill 1'!W$2:W6)&gt;0.01,"",IF('MissFill 1'!W5/SUM('MissFill 1'!W$2:W6)&gt;0.01,"",IF('MissFill 1'!W4/SUM('MissFill 1'!W$2:W6)&gt;0.01,"",IF('MissFill 1'!W3/SUM('MissFill 1'!W$2:W6)&gt;0.01,"",IF('MissFill 1'!W2/SUM('MissFill 1'!W$2:W6)&gt;0.01,"",DateEnded_5Day!$A6))))))))</f>
        <v/>
      </c>
      <c r="Y6" s="54" t="str">
        <f>IF($A6&lt;='All Results'!$B$4,"",IF(SUM('MissFill 1'!X$2:X6)=0,"",(IF('MissFill 1'!X6/SUM('MissFill 1'!X$2:X6)&gt;0.01,"",IF('MissFill 1'!X5/SUM('MissFill 1'!X$2:X6)&gt;0.01,"",IF('MissFill 1'!X4/SUM('MissFill 1'!X$2:X6)&gt;0.01,"",IF('MissFill 1'!X3/SUM('MissFill 1'!X$2:X6)&gt;0.01,"",IF('MissFill 1'!X2/SUM('MissFill 1'!X$2:X6)&gt;0.01,"",DateEnded_5Day!$A6))))))))</f>
        <v/>
      </c>
      <c r="Z6" s="54" t="str">
        <f>IF($A6&lt;='All Results'!$B$4,"",IF(SUM('MissFill 1'!Y$2:Y6)=0,"",(IF('MissFill 1'!Y6/SUM('MissFill 1'!Y$2:Y6)&gt;0.01,"",IF('MissFill 1'!Y5/SUM('MissFill 1'!Y$2:Y6)&gt;0.01,"",IF('MissFill 1'!Y4/SUM('MissFill 1'!Y$2:Y6)&gt;0.01,"",IF('MissFill 1'!Y3/SUM('MissFill 1'!Y$2:Y6)&gt;0.01,"",IF('MissFill 1'!Y2/SUM('MissFill 1'!Y$2:Y6)&gt;0.01,"",DateEnded_5Day!$A6))))))))</f>
        <v/>
      </c>
      <c r="AA6" s="54" t="str">
        <f>IF($A6&lt;='All Results'!$B$4,"",IF(SUM('MissFill 1'!Z$2:Z6)=0,"",(IF('MissFill 1'!Z6/SUM('MissFill 1'!Z$2:Z6)&gt;0.01,"",IF('MissFill 1'!Z5/SUM('MissFill 1'!Z$2:Z6)&gt;0.01,"",IF('MissFill 1'!Z4/SUM('MissFill 1'!Z$2:Z6)&gt;0.01,"",IF('MissFill 1'!Z3/SUM('MissFill 1'!Z$2:Z6)&gt;0.01,"",IF('MissFill 1'!Z2/SUM('MissFill 1'!Z$2:Z6)&gt;0.01,"",DateEnded_5Day!$A6))))))))</f>
        <v/>
      </c>
      <c r="AB6" s="54" t="str">
        <f>IF($A6&lt;='All Results'!$B$4,"",IF(SUM('MissFill 1'!AA$2:AA6)=0,"",(IF('MissFill 1'!AA6/SUM('MissFill 1'!AA$2:AA6)&gt;0.01,"",IF('MissFill 1'!AA5/SUM('MissFill 1'!AA$2:AA6)&gt;0.01,"",IF('MissFill 1'!AA4/SUM('MissFill 1'!AA$2:AA6)&gt;0.01,"",IF('MissFill 1'!AA3/SUM('MissFill 1'!AA$2:AA6)&gt;0.01,"",IF('MissFill 1'!AA2/SUM('MissFill 1'!AA$2:AA6)&gt;0.01,"",DateEnded_5Day!$A6))))))))</f>
        <v/>
      </c>
      <c r="AC6" s="54" t="str">
        <f>IF($A6&lt;='All Results'!$B$4,"",IF(SUM('MissFill 1'!AB$2:AB6)=0,"",(IF('MissFill 1'!AB6/SUM('MissFill 1'!AB$2:AB6)&gt;0.01,"",IF('MissFill 1'!AB5/SUM('MissFill 1'!AB$2:AB6)&gt;0.01,"",IF('MissFill 1'!AB4/SUM('MissFill 1'!AB$2:AB6)&gt;0.01,"",IF('MissFill 1'!AB3/SUM('MissFill 1'!AB$2:AB6)&gt;0.01,"",IF('MissFill 1'!AB2/SUM('MissFill 1'!AB$2:AB6)&gt;0.01,"",DateEnded_5Day!$A6))))))))</f>
        <v/>
      </c>
      <c r="AD6" s="54" t="str">
        <f>IF($A6&lt;='All Results'!$B$4,"",IF(SUM('MissFill 1'!AC$2:AC6)=0,"",(IF('MissFill 1'!AC6/SUM('MissFill 1'!AC$2:AC6)&gt;0.01,"",IF('MissFill 1'!AC5/SUM('MissFill 1'!AC$2:AC6)&gt;0.01,"",IF('MissFill 1'!AC4/SUM('MissFill 1'!AC$2:AC6)&gt;0.01,"",IF('MissFill 1'!AC3/SUM('MissFill 1'!AC$2:AC6)&gt;0.01,"",IF('MissFill 1'!AC2/SUM('MissFill 1'!AC$2:AC6)&gt;0.01,"",DateEnded_5Day!$A6))))))))</f>
        <v/>
      </c>
      <c r="AE6" s="54" t="str">
        <f>IF($A6&lt;='All Results'!$B$4,"",IF(SUM('MissFill 1'!AD$2:AD6)=0,"",(IF('MissFill 1'!AD6/SUM('MissFill 1'!AD$2:AD6)&gt;0.01,"",IF('MissFill 1'!AD5/SUM('MissFill 1'!AD$2:AD6)&gt;0.01,"",IF('MissFill 1'!AD4/SUM('MissFill 1'!AD$2:AD6)&gt;0.01,"",IF('MissFill 1'!AD3/SUM('MissFill 1'!AD$2:AD6)&gt;0.01,"",IF('MissFill 1'!AD2/SUM('MissFill 1'!AD$2:AD6)&gt;0.01,"",DateEnded_5Day!$A6))))))))</f>
        <v/>
      </c>
      <c r="AF6" s="54" t="str">
        <f>IF($A6&lt;='All Results'!$B$4,"",IF(SUM('MissFill 1'!AE$2:AE6)=0,"",(IF('MissFill 1'!AE6/SUM('MissFill 1'!AE$2:AE6)&gt;0.01,"",IF('MissFill 1'!AE5/SUM('MissFill 1'!AE$2:AE6)&gt;0.01,"",IF('MissFill 1'!AE4/SUM('MissFill 1'!AE$2:AE6)&gt;0.01,"",IF('MissFill 1'!AE3/SUM('MissFill 1'!AE$2:AE6)&gt;0.01,"",IF('MissFill 1'!AE2/SUM('MissFill 1'!AE$2:AE6)&gt;0.01,"",DateEnded_5Day!$A6))))))))</f>
        <v/>
      </c>
      <c r="AG6" s="54" t="str">
        <f>IF($A6&lt;='All Results'!$B$4,"",IF(SUM('MissFill 1'!AF$2:AF6)=0,"",(IF('MissFill 1'!AF6/SUM('MissFill 1'!AF$2:AF6)&gt;0.01,"",IF('MissFill 1'!AF5/SUM('MissFill 1'!AF$2:AF6)&gt;0.01,"",IF('MissFill 1'!AF4/SUM('MissFill 1'!AF$2:AF6)&gt;0.01,"",IF('MissFill 1'!AF3/SUM('MissFill 1'!AF$2:AF6)&gt;0.01,"",IF('MissFill 1'!AF2/SUM('MissFill 1'!AF$2:AF6)&gt;0.01,"",DateEnded_5Day!$A6))))))))</f>
        <v/>
      </c>
      <c r="AH6" s="54" t="str">
        <f>IF($A6&lt;='All Results'!$B$4,"",IF(SUM('MissFill 1'!AG$2:AG6)=0,"",(IF('MissFill 1'!AG6/SUM('MissFill 1'!AG$2:AG6)&gt;0.01,"",IF('MissFill 1'!AG5/SUM('MissFill 1'!AG$2:AG6)&gt;0.01,"",IF('MissFill 1'!AG4/SUM('MissFill 1'!AG$2:AG6)&gt;0.01,"",IF('MissFill 1'!AG3/SUM('MissFill 1'!AG$2:AG6)&gt;0.01,"",IF('MissFill 1'!AG2/SUM('MissFill 1'!AG$2:AG6)&gt;0.01,"",DateEnded_5Day!$A6))))))))</f>
        <v/>
      </c>
      <c r="AI6" s="54" t="str">
        <f>IF($A6&lt;='All Results'!$B$4,"",IF(SUM('MissFill 1'!AH$2:AH6)=0,"",(IF('MissFill 1'!AH6/SUM('MissFill 1'!AH$2:AH6)&gt;0.01,"",IF('MissFill 1'!AH5/SUM('MissFill 1'!AH$2:AH6)&gt;0.01,"",IF('MissFill 1'!AH4/SUM('MissFill 1'!AH$2:AH6)&gt;0.01,"",IF('MissFill 1'!AH3/SUM('MissFill 1'!AH$2:AH6)&gt;0.01,"",IF('MissFill 1'!AH2/SUM('MissFill 1'!AH$2:AH6)&gt;0.01,"",DateEnded_5Day!$A6))))))))</f>
        <v/>
      </c>
      <c r="AJ6" s="54" t="str">
        <f>IF($A6&lt;='All Results'!$B$4,"",IF(SUM('MissFill 1'!AI$2:AI6)=0,"",(IF('MissFill 1'!AI6/SUM('MissFill 1'!AI$2:AI6)&gt;0.01,"",IF('MissFill 1'!AI5/SUM('MissFill 1'!AI$2:AI6)&gt;0.01,"",IF('MissFill 1'!AI4/SUM('MissFill 1'!AI$2:AI6)&gt;0.01,"",IF('MissFill 1'!AI3/SUM('MissFill 1'!AI$2:AI6)&gt;0.01,"",IF('MissFill 1'!AI2/SUM('MissFill 1'!AI$2:AI6)&gt;0.01,"",DateEnded_5Day!$A6))))))))</f>
        <v/>
      </c>
      <c r="AK6" s="54" t="str">
        <f>IF($A6&lt;='All Results'!$B$4,"",IF(SUM('MissFill 1'!AJ$2:AJ6)=0,"",(IF('MissFill 1'!AJ6/SUM('MissFill 1'!AJ$2:AJ6)&gt;0.01,"",IF('MissFill 1'!AJ5/SUM('MissFill 1'!AJ$2:AJ6)&gt;0.01,"",IF('MissFill 1'!AJ4/SUM('MissFill 1'!AJ$2:AJ6)&gt;0.01,"",IF('MissFill 1'!AJ3/SUM('MissFill 1'!AJ$2:AJ6)&gt;0.01,"",IF('MissFill 1'!AJ2/SUM('MissFill 1'!AJ$2:AJ6)&gt;0.01,"",DateEnded_5Day!$A6))))))))</f>
        <v/>
      </c>
      <c r="AL6" s="54" t="str">
        <f>IF($A6&lt;='All Results'!$B$4,"",IF(SUM('MissFill 1'!AK$2:AK6)=0,"",(IF('MissFill 1'!AK6/SUM('MissFill 1'!AK$2:AK6)&gt;0.01,"",IF('MissFill 1'!AK5/SUM('MissFill 1'!AK$2:AK6)&gt;0.01,"",IF('MissFill 1'!AK4/SUM('MissFill 1'!AK$2:AK6)&gt;0.01,"",IF('MissFill 1'!AK3/SUM('MissFill 1'!AK$2:AK6)&gt;0.01,"",IF('MissFill 1'!AK2/SUM('MissFill 1'!AK$2:AK6)&gt;0.01,"",DateEnded_5Day!$A6))))))))</f>
        <v/>
      </c>
      <c r="AM6" s="54" t="str">
        <f>IF($A6&lt;='All Results'!$B$4,"",IF(SUM('MissFill 1'!AL$2:AL6)=0,"",(IF('MissFill 1'!AL6/SUM('MissFill 1'!AL$2:AL6)&gt;0.01,"",IF('MissFill 1'!AL5/SUM('MissFill 1'!AL$2:AL6)&gt;0.01,"",IF('MissFill 1'!AL4/SUM('MissFill 1'!AL$2:AL6)&gt;0.01,"",IF('MissFill 1'!AL3/SUM('MissFill 1'!AL$2:AL6)&gt;0.01,"",IF('MissFill 1'!AL2/SUM('MissFill 1'!AL$2:AL6)&gt;0.01,"",DateEnded_5Day!$A6))))))))</f>
        <v/>
      </c>
      <c r="AN6" s="54" t="str">
        <f>IF($A6&lt;='All Results'!$B$4,"",IF(SUM('MissFill 1'!AM$2:AM6)=0,"",(IF('MissFill 1'!AM6/SUM('MissFill 1'!AM$2:AM6)&gt;0.01,"",IF('MissFill 1'!AM5/SUM('MissFill 1'!AM$2:AM6)&gt;0.01,"",IF('MissFill 1'!AM4/SUM('MissFill 1'!AM$2:AM6)&gt;0.01,"",IF('MissFill 1'!AM3/SUM('MissFill 1'!AM$2:AM6)&gt;0.01,"",IF('MissFill 1'!AM2/SUM('MissFill 1'!AM$2:AM6)&gt;0.01,"",DateEnded_5Day!$A6))))))))</f>
        <v/>
      </c>
      <c r="AO6" s="54" t="str">
        <f>IF($A6&lt;='All Results'!$B$4,"",IF(SUM('MissFill 1'!AN$2:AN6)=0,"",(IF('MissFill 1'!AN6/SUM('MissFill 1'!AN$2:AN6)&gt;0.01,"",IF('MissFill 1'!AN5/SUM('MissFill 1'!AN$2:AN6)&gt;0.01,"",IF('MissFill 1'!AN4/SUM('MissFill 1'!AN$2:AN6)&gt;0.01,"",IF('MissFill 1'!AN3/SUM('MissFill 1'!AN$2:AN6)&gt;0.01,"",IF('MissFill 1'!AN2/SUM('MissFill 1'!AN$2:AN6)&gt;0.01,"",DateEnded_5Day!$A6))))))))</f>
        <v/>
      </c>
      <c r="AP6" s="54" t="str">
        <f>IF($A6&lt;='All Results'!$B$4,"",IF(SUM('MissFill 1'!AO$2:AO6)=0,"",(IF('MissFill 1'!AO6/SUM('MissFill 1'!AO$2:AO6)&gt;0.01,"",IF('MissFill 1'!AO5/SUM('MissFill 1'!AO$2:AO6)&gt;0.01,"",IF('MissFill 1'!AO4/SUM('MissFill 1'!AO$2:AO6)&gt;0.01,"",IF('MissFill 1'!AO3/SUM('MissFill 1'!AO$2:AO6)&gt;0.01,"",IF('MissFill 1'!AO2/SUM('MissFill 1'!AO$2:AO6)&gt;0.01,"",DateEnded_5Day!$A6))))))))</f>
        <v/>
      </c>
      <c r="AQ6" s="54" t="str">
        <f>IF($A6&lt;='All Results'!$B$4,"",IF(SUM('MissFill 1'!AP$2:AP6)=0,"",(IF('MissFill 1'!AP6/SUM('MissFill 1'!AP$2:AP6)&gt;0.01,"",IF('MissFill 1'!AP5/SUM('MissFill 1'!AP$2:AP6)&gt;0.01,"",IF('MissFill 1'!AP4/SUM('MissFill 1'!AP$2:AP6)&gt;0.01,"",IF('MissFill 1'!AP3/SUM('MissFill 1'!AP$2:AP6)&gt;0.01,"",IF('MissFill 1'!AP2/SUM('MissFill 1'!AP$2:AP6)&gt;0.01,"",DateEnded_5Day!$A6))))))))</f>
        <v/>
      </c>
      <c r="AR6" s="54" t="str">
        <f>IF($A6&lt;='All Results'!$B$4,"",IF(SUM('MissFill 1'!AQ$2:AQ6)=0,"",(IF('MissFill 1'!AQ6/SUM('MissFill 1'!AQ$2:AQ6)&gt;0.01,"",IF('MissFill 1'!AQ5/SUM('MissFill 1'!AQ$2:AQ6)&gt;0.01,"",IF('MissFill 1'!AQ4/SUM('MissFill 1'!AQ$2:AQ6)&gt;0.01,"",IF('MissFill 1'!AQ3/SUM('MissFill 1'!AQ$2:AQ6)&gt;0.01,"",IF('MissFill 1'!AQ2/SUM('MissFill 1'!AQ$2:AQ6)&gt;0.01,"",DateEnded_5Day!$A6))))))))</f>
        <v/>
      </c>
      <c r="AS6" s="54" t="str">
        <f>IF($A6&lt;='All Results'!$B$4,"",IF(SUM('MissFill 1'!AR$2:AR6)=0,"",(IF('MissFill 1'!AR6/SUM('MissFill 1'!AR$2:AR6)&gt;0.01,"",IF('MissFill 1'!AR5/SUM('MissFill 1'!AR$2:AR6)&gt;0.01,"",IF('MissFill 1'!AR4/SUM('MissFill 1'!AR$2:AR6)&gt;0.01,"",IF('MissFill 1'!AR3/SUM('MissFill 1'!AR$2:AR6)&gt;0.01,"",IF('MissFill 1'!AR2/SUM('MissFill 1'!AR$2:AR6)&gt;0.01,"",DateEnded_5Day!$A6))))))))</f>
        <v/>
      </c>
      <c r="AT6" s="54" t="str">
        <f>IF($A6&lt;='All Results'!$B$4,"",IF(SUM('MissFill 1'!AS$2:AS6)=0,"",(IF('MissFill 1'!AS6/SUM('MissFill 1'!AS$2:AS6)&gt;0.01,"",IF('MissFill 1'!AS5/SUM('MissFill 1'!AS$2:AS6)&gt;0.01,"",IF('MissFill 1'!AS4/SUM('MissFill 1'!AS$2:AS6)&gt;0.01,"",IF('MissFill 1'!AS3/SUM('MissFill 1'!AS$2:AS6)&gt;0.01,"",IF('MissFill 1'!AS2/SUM('MissFill 1'!AS$2:AS6)&gt;0.01,"",DateEnded_5Day!$A6))))))))</f>
        <v/>
      </c>
      <c r="AU6" s="54" t="str">
        <f>IF($A6&lt;='All Results'!$B$4,"",IF(SUM('MissFill 1'!AT$2:AT6)=0,"",(IF('MissFill 1'!AT6/SUM('MissFill 1'!AT$2:AT6)&gt;0.01,"",IF('MissFill 1'!AT5/SUM('MissFill 1'!AT$2:AT6)&gt;0.01,"",IF('MissFill 1'!AT4/SUM('MissFill 1'!AT$2:AT6)&gt;0.01,"",IF('MissFill 1'!AT3/SUM('MissFill 1'!AT$2:AT6)&gt;0.01,"",IF('MissFill 1'!AT2/SUM('MissFill 1'!AT$2:AT6)&gt;0.01,"",DateEnded_5Day!$A6))))))))</f>
        <v/>
      </c>
      <c r="AV6" s="54" t="str">
        <f>IF($A6&lt;='All Results'!$B$4,"",IF(SUM('MissFill 1'!AU$2:AU6)=0,"",(IF('MissFill 1'!AU6/SUM('MissFill 1'!AU$2:AU6)&gt;0.01,"",IF('MissFill 1'!AU5/SUM('MissFill 1'!AU$2:AU6)&gt;0.01,"",IF('MissFill 1'!AU4/SUM('MissFill 1'!AU$2:AU6)&gt;0.01,"",IF('MissFill 1'!AU3/SUM('MissFill 1'!AU$2:AU6)&gt;0.01,"",IF('MissFill 1'!AU2/SUM('MissFill 1'!AU$2:AU6)&gt;0.01,"",DateEnded_5Day!$A6))))))))</f>
        <v/>
      </c>
      <c r="AW6" s="54" t="str">
        <f>IF($A6&lt;='All Results'!$B$4,"",IF(SUM('MissFill 1'!AV$2:AV6)=0,"",(IF('MissFill 1'!AV6/SUM('MissFill 1'!AV$2:AV6)&gt;0.01,"",IF('MissFill 1'!AV5/SUM('MissFill 1'!AV$2:AV6)&gt;0.01,"",IF('MissFill 1'!AV4/SUM('MissFill 1'!AV$2:AV6)&gt;0.01,"",IF('MissFill 1'!AV3/SUM('MissFill 1'!AV$2:AV6)&gt;0.01,"",IF('MissFill 1'!AV2/SUM('MissFill 1'!AV$2:AV6)&gt;0.01,"",DateEnded_5Day!$A6))))))))</f>
        <v/>
      </c>
      <c r="AX6" s="54" t="str">
        <f>IF($A6&lt;='All Results'!$B$4,"",IF(SUM('MissFill 1'!AW$2:AW6)=0,"",(IF('MissFill 1'!AW6/SUM('MissFill 1'!AW$2:AW6)&gt;0.01,"",IF('MissFill 1'!AW5/SUM('MissFill 1'!AW$2:AW6)&gt;0.01,"",IF('MissFill 1'!AW4/SUM('MissFill 1'!AW$2:AW6)&gt;0.01,"",IF('MissFill 1'!AW3/SUM('MissFill 1'!AW$2:AW6)&gt;0.01,"",IF('MissFill 1'!AW2/SUM('MissFill 1'!AW$2:AW6)&gt;0.01,"",DateEnded_5Day!$A6))))))))</f>
        <v/>
      </c>
    </row>
    <row r="7" spans="1:50" x14ac:dyDescent="0.25">
      <c r="A7" s="41">
        <v>44352</v>
      </c>
      <c r="B7" s="52">
        <v>156</v>
      </c>
      <c r="C7" s="54" t="str">
        <f>IF($A7&lt;='All Results'!$B$4,"",IF(SUM('MissFill 1'!B$2:B7)=0,"",(IF('MissFill 1'!B7/SUM('MissFill 1'!B$2:B7)&gt;0.01,"",IF('MissFill 1'!B6/SUM('MissFill 1'!B$2:B7)&gt;0.01,"",IF('MissFill 1'!B5/SUM('MissFill 1'!B$2:B7)&gt;0.01,"",IF('MissFill 1'!B4/SUM('MissFill 1'!B$2:B7)&gt;0.01,"",IF('MissFill 1'!B3/SUM('MissFill 1'!B$2:B7)&gt;0.01,"",DateEnded_5Day!$A7))))))))</f>
        <v/>
      </c>
      <c r="D7" s="54" t="str">
        <f>IF($A7&lt;='All Results'!$B$4,"",IF(SUM('MissFill 1'!C$2:C7)=0,"",(IF('MissFill 1'!C7/SUM('MissFill 1'!C$2:C7)&gt;0.01,"",IF('MissFill 1'!C6/SUM('MissFill 1'!C$2:C7)&gt;0.01,"",IF('MissFill 1'!C5/SUM('MissFill 1'!C$2:C7)&gt;0.01,"",IF('MissFill 1'!C4/SUM('MissFill 1'!C$2:C7)&gt;0.01,"",IF('MissFill 1'!C3/SUM('MissFill 1'!C$2:C7)&gt;0.01,"",DateEnded_5Day!$A7))))))))</f>
        <v/>
      </c>
      <c r="E7" s="54" t="str">
        <f>IF($A7&lt;='All Results'!$B$4,"",IF(SUM('MissFill 1'!D$2:D7)=0,"",(IF('MissFill 1'!D7/SUM('MissFill 1'!D$2:D7)&gt;0.01,"",IF('MissFill 1'!D6/SUM('MissFill 1'!D$2:D7)&gt;0.01,"",IF('MissFill 1'!D5/SUM('MissFill 1'!D$2:D7)&gt;0.01,"",IF('MissFill 1'!D4/SUM('MissFill 1'!D$2:D7)&gt;0.01,"",IF('MissFill 1'!D3/SUM('MissFill 1'!D$2:D7)&gt;0.01,"",DateEnded_5Day!$A7))))))))</f>
        <v/>
      </c>
      <c r="F7" s="54" t="str">
        <f>IF($A7&lt;='All Results'!$B$4,"",IF(SUM('MissFill 1'!E$2:E7)=0,"",(IF('MissFill 1'!E7/SUM('MissFill 1'!E$2:E7)&gt;0.01,"",IF('MissFill 1'!E6/SUM('MissFill 1'!E$2:E7)&gt;0.01,"",IF('MissFill 1'!E5/SUM('MissFill 1'!E$2:E7)&gt;0.01,"",IF('MissFill 1'!E4/SUM('MissFill 1'!E$2:E7)&gt;0.01,"",IF('MissFill 1'!E3/SUM('MissFill 1'!E$2:E7)&gt;0.01,"",DateEnded_5Day!$A7))))))))</f>
        <v/>
      </c>
      <c r="G7" s="54" t="str">
        <f>IF($A7&lt;='All Results'!$B$4,"",IF(SUM('MissFill 1'!F$2:F7)=0,"",(IF('MissFill 1'!F7/SUM('MissFill 1'!F$2:F7)&gt;0.01,"",IF('MissFill 1'!F6/SUM('MissFill 1'!F$2:F7)&gt;0.01,"",IF('MissFill 1'!F5/SUM('MissFill 1'!F$2:F7)&gt;0.01,"",IF('MissFill 1'!F4/SUM('MissFill 1'!F$2:F7)&gt;0.01,"",IF('MissFill 1'!F3/SUM('MissFill 1'!F$2:F7)&gt;0.01,"",DateEnded_5Day!$A7))))))))</f>
        <v/>
      </c>
      <c r="H7" s="54" t="str">
        <f>IF($A7&lt;='All Results'!$B$4,"",IF(SUM('MissFill 1'!G$2:G7)=0,"",(IF('MissFill 1'!G7/SUM('MissFill 1'!G$2:G7)&gt;0.01,"",IF('MissFill 1'!G6/SUM('MissFill 1'!G$2:G7)&gt;0.01,"",IF('MissFill 1'!G5/SUM('MissFill 1'!G$2:G7)&gt;0.01,"",IF('MissFill 1'!G4/SUM('MissFill 1'!G$2:G7)&gt;0.01,"",IF('MissFill 1'!G3/SUM('MissFill 1'!G$2:G7)&gt;0.01,"",DateEnded_5Day!$A7))))))))</f>
        <v/>
      </c>
      <c r="I7" s="54" t="str">
        <f>IF($A7&lt;='All Results'!$B$4,"",IF(SUM('MissFill 1'!H$2:H7)=0,"",(IF('MissFill 1'!H7/SUM('MissFill 1'!H$2:H7)&gt;0.01,"",IF('MissFill 1'!H6/SUM('MissFill 1'!H$2:H7)&gt;0.01,"",IF('MissFill 1'!H5/SUM('MissFill 1'!H$2:H7)&gt;0.01,"",IF('MissFill 1'!H4/SUM('MissFill 1'!H$2:H7)&gt;0.01,"",IF('MissFill 1'!H3/SUM('MissFill 1'!H$2:H7)&gt;0.01,"",DateEnded_5Day!$A7))))))))</f>
        <v/>
      </c>
      <c r="J7" s="54" t="str">
        <f>IF($A7&lt;='All Results'!$B$4,"",IF(SUM('MissFill 1'!I$2:I7)=0,"",(IF('MissFill 1'!I7/SUM('MissFill 1'!I$2:I7)&gt;0.01,"",IF('MissFill 1'!I6/SUM('MissFill 1'!I$2:I7)&gt;0.01,"",IF('MissFill 1'!I5/SUM('MissFill 1'!I$2:I7)&gt;0.01,"",IF('MissFill 1'!I4/SUM('MissFill 1'!I$2:I7)&gt;0.01,"",IF('MissFill 1'!I3/SUM('MissFill 1'!I$2:I7)&gt;0.01,"",DateEnded_5Day!$A7))))))))</f>
        <v/>
      </c>
      <c r="K7" s="54" t="str">
        <f>IF($A7&lt;='All Results'!$B$4,"",IF(SUM('MissFill 1'!J$2:J7)=0,"",(IF('MissFill 1'!J7/SUM('MissFill 1'!J$2:J7)&gt;0.01,"",IF('MissFill 1'!J6/SUM('MissFill 1'!J$2:J7)&gt;0.01,"",IF('MissFill 1'!J5/SUM('MissFill 1'!J$2:J7)&gt;0.01,"",IF('MissFill 1'!J4/SUM('MissFill 1'!J$2:J7)&gt;0.01,"",IF('MissFill 1'!J3/SUM('MissFill 1'!J$2:J7)&gt;0.01,"",DateEnded_5Day!$A7))))))))</f>
        <v/>
      </c>
      <c r="L7" s="54" t="str">
        <f>IF($A7&lt;='All Results'!$B$4,"",IF(SUM('MissFill 1'!K$2:K7)=0,"",(IF('MissFill 1'!K7/SUM('MissFill 1'!K$2:K7)&gt;0.01,"",IF('MissFill 1'!K6/SUM('MissFill 1'!K$2:K7)&gt;0.01,"",IF('MissFill 1'!K5/SUM('MissFill 1'!K$2:K7)&gt;0.01,"",IF('MissFill 1'!K4/SUM('MissFill 1'!K$2:K7)&gt;0.01,"",IF('MissFill 1'!K3/SUM('MissFill 1'!K$2:K7)&gt;0.01,"",DateEnded_5Day!$A7))))))))</f>
        <v/>
      </c>
      <c r="M7" s="54" t="str">
        <f>IF($A7&lt;='All Results'!$B$4,"",IF(SUM('MissFill 1'!L$2:L7)=0,"",(IF('MissFill 1'!L7/SUM('MissFill 1'!L$2:L7)&gt;0.01,"",IF('MissFill 1'!L6/SUM('MissFill 1'!L$2:L7)&gt;0.01,"",IF('MissFill 1'!L5/SUM('MissFill 1'!L$2:L7)&gt;0.01,"",IF('MissFill 1'!L4/SUM('MissFill 1'!L$2:L7)&gt;0.01,"",IF('MissFill 1'!L3/SUM('MissFill 1'!L$2:L7)&gt;0.01,"",DateEnded_5Day!$A7))))))))</f>
        <v/>
      </c>
      <c r="N7" s="54" t="str">
        <f>IF($A7&lt;='All Results'!$B$4,"",IF(SUM('MissFill 1'!M$2:M7)=0,"",(IF('MissFill 1'!M7/SUM('MissFill 1'!M$2:M7)&gt;0.01,"",IF('MissFill 1'!M6/SUM('MissFill 1'!M$2:M7)&gt;0.01,"",IF('MissFill 1'!M5/SUM('MissFill 1'!M$2:M7)&gt;0.01,"",IF('MissFill 1'!M4/SUM('MissFill 1'!M$2:M7)&gt;0.01,"",IF('MissFill 1'!M3/SUM('MissFill 1'!M$2:M7)&gt;0.01,"",DateEnded_5Day!$A7))))))))</f>
        <v/>
      </c>
      <c r="O7" s="54" t="str">
        <f>IF($A7&lt;='All Results'!$B$4,"",IF(SUM('MissFill 1'!N$2:N7)=0,"",(IF('MissFill 1'!N7/SUM('MissFill 1'!N$2:N7)&gt;0.01,"",IF('MissFill 1'!N6/SUM('MissFill 1'!N$2:N7)&gt;0.01,"",IF('MissFill 1'!N5/SUM('MissFill 1'!N$2:N7)&gt;0.01,"",IF('MissFill 1'!N4/SUM('MissFill 1'!N$2:N7)&gt;0.01,"",IF('MissFill 1'!N3/SUM('MissFill 1'!N$2:N7)&gt;0.01,"",DateEnded_5Day!$A7))))))))</f>
        <v/>
      </c>
      <c r="P7" s="54" t="str">
        <f>IF($A7&lt;='All Results'!$B$4,"",IF(SUM('MissFill 1'!O$2:O7)=0,"",(IF('MissFill 1'!O7/SUM('MissFill 1'!O$2:O7)&gt;0.01,"",IF('MissFill 1'!O6/SUM('MissFill 1'!O$2:O7)&gt;0.01,"",IF('MissFill 1'!O5/SUM('MissFill 1'!O$2:O7)&gt;0.01,"",IF('MissFill 1'!O4/SUM('MissFill 1'!O$2:O7)&gt;0.01,"",IF('MissFill 1'!O3/SUM('MissFill 1'!O$2:O7)&gt;0.01,"",DateEnded_5Day!$A7))))))))</f>
        <v/>
      </c>
      <c r="Q7" s="54" t="str">
        <f>IF($A7&lt;='All Results'!$B$4,"",IF(SUM('MissFill 1'!P$2:P7)=0,"",(IF('MissFill 1'!P7/SUM('MissFill 1'!P$2:P7)&gt;0.01,"",IF('MissFill 1'!P6/SUM('MissFill 1'!P$2:P7)&gt;0.01,"",IF('MissFill 1'!P5/SUM('MissFill 1'!P$2:P7)&gt;0.01,"",IF('MissFill 1'!P4/SUM('MissFill 1'!P$2:P7)&gt;0.01,"",IF('MissFill 1'!P3/SUM('MissFill 1'!P$2:P7)&gt;0.01,"",DateEnded_5Day!$A7))))))))</f>
        <v/>
      </c>
      <c r="R7" s="54" t="str">
        <f>IF($A7&lt;='All Results'!$B$4,"",IF(SUM('MissFill 1'!Q$2:Q7)=0,"",(IF('MissFill 1'!Q7/SUM('MissFill 1'!Q$2:Q7)&gt;0.01,"",IF('MissFill 1'!Q6/SUM('MissFill 1'!Q$2:Q7)&gt;0.01,"",IF('MissFill 1'!Q5/SUM('MissFill 1'!Q$2:Q7)&gt;0.01,"",IF('MissFill 1'!Q4/SUM('MissFill 1'!Q$2:Q7)&gt;0.01,"",IF('MissFill 1'!Q3/SUM('MissFill 1'!Q$2:Q7)&gt;0.01,"",DateEnded_5Day!$A7))))))))</f>
        <v/>
      </c>
      <c r="S7" s="54" t="str">
        <f>IF($A7&lt;='All Results'!$B$4,"",IF(SUM('MissFill 1'!R$2:R7)=0,"",(IF('MissFill 1'!R7/SUM('MissFill 1'!R$2:R7)&gt;0.01,"",IF('MissFill 1'!R6/SUM('MissFill 1'!R$2:R7)&gt;0.01,"",IF('MissFill 1'!R5/SUM('MissFill 1'!R$2:R7)&gt;0.01,"",IF('MissFill 1'!R4/SUM('MissFill 1'!R$2:R7)&gt;0.01,"",IF('MissFill 1'!R3/SUM('MissFill 1'!R$2:R7)&gt;0.01,"",DateEnded_5Day!$A7))))))))</f>
        <v/>
      </c>
      <c r="T7" s="54" t="str">
        <f>IF($A7&lt;='All Results'!$B$4,"",IF(SUM('MissFill 1'!S$2:S7)=0,"",(IF('MissFill 1'!S7/SUM('MissFill 1'!S$2:S7)&gt;0.01,"",IF('MissFill 1'!S6/SUM('MissFill 1'!S$2:S7)&gt;0.01,"",IF('MissFill 1'!S5/SUM('MissFill 1'!S$2:S7)&gt;0.01,"",IF('MissFill 1'!S4/SUM('MissFill 1'!S$2:S7)&gt;0.01,"",IF('MissFill 1'!S3/SUM('MissFill 1'!S$2:S7)&gt;0.01,"",DateEnded_5Day!$A7))))))))</f>
        <v/>
      </c>
      <c r="U7" s="54" t="str">
        <f>IF($A7&lt;='All Results'!$B$4,"",IF(SUM('MissFill 1'!T$2:T7)=0,"",(IF('MissFill 1'!T7/SUM('MissFill 1'!T$2:T7)&gt;0.01,"",IF('MissFill 1'!T6/SUM('MissFill 1'!T$2:T7)&gt;0.01,"",IF('MissFill 1'!T5/SUM('MissFill 1'!T$2:T7)&gt;0.01,"",IF('MissFill 1'!T4/SUM('MissFill 1'!T$2:T7)&gt;0.01,"",IF('MissFill 1'!T3/SUM('MissFill 1'!T$2:T7)&gt;0.01,"",DateEnded_5Day!$A7))))))))</f>
        <v/>
      </c>
      <c r="V7" s="54" t="str">
        <f>IF($A7&lt;='All Results'!$B$4,"",IF(SUM('MissFill 1'!U$2:U7)=0,"",(IF('MissFill 1'!U7/SUM('MissFill 1'!U$2:U7)&gt;0.01,"",IF('MissFill 1'!U6/SUM('MissFill 1'!U$2:U7)&gt;0.01,"",IF('MissFill 1'!U5/SUM('MissFill 1'!U$2:U7)&gt;0.01,"",IF('MissFill 1'!U4/SUM('MissFill 1'!U$2:U7)&gt;0.01,"",IF('MissFill 1'!U3/SUM('MissFill 1'!U$2:U7)&gt;0.01,"",DateEnded_5Day!$A7))))))))</f>
        <v/>
      </c>
      <c r="W7" s="54" t="str">
        <f>IF($A7&lt;='All Results'!$B$4,"",IF(SUM('MissFill 1'!V$2:V7)=0,"",(IF('MissFill 1'!V7/SUM('MissFill 1'!V$2:V7)&gt;0.01,"",IF('MissFill 1'!V6/SUM('MissFill 1'!V$2:V7)&gt;0.01,"",IF('MissFill 1'!V5/SUM('MissFill 1'!V$2:V7)&gt;0.01,"",IF('MissFill 1'!V4/SUM('MissFill 1'!V$2:V7)&gt;0.01,"",IF('MissFill 1'!V3/SUM('MissFill 1'!V$2:V7)&gt;0.01,"",DateEnded_5Day!$A7))))))))</f>
        <v/>
      </c>
      <c r="X7" s="54" t="str">
        <f>IF($A7&lt;='All Results'!$B$4,"",IF(SUM('MissFill 1'!W$2:W7)=0,"",(IF('MissFill 1'!W7/SUM('MissFill 1'!W$2:W7)&gt;0.01,"",IF('MissFill 1'!W6/SUM('MissFill 1'!W$2:W7)&gt;0.01,"",IF('MissFill 1'!W5/SUM('MissFill 1'!W$2:W7)&gt;0.01,"",IF('MissFill 1'!W4/SUM('MissFill 1'!W$2:W7)&gt;0.01,"",IF('MissFill 1'!W3/SUM('MissFill 1'!W$2:W7)&gt;0.01,"",DateEnded_5Day!$A7))))))))</f>
        <v/>
      </c>
      <c r="Y7" s="54" t="str">
        <f>IF($A7&lt;='All Results'!$B$4,"",IF(SUM('MissFill 1'!X$2:X7)=0,"",(IF('MissFill 1'!X7/SUM('MissFill 1'!X$2:X7)&gt;0.01,"",IF('MissFill 1'!X6/SUM('MissFill 1'!X$2:X7)&gt;0.01,"",IF('MissFill 1'!X5/SUM('MissFill 1'!X$2:X7)&gt;0.01,"",IF('MissFill 1'!X4/SUM('MissFill 1'!X$2:X7)&gt;0.01,"",IF('MissFill 1'!X3/SUM('MissFill 1'!X$2:X7)&gt;0.01,"",DateEnded_5Day!$A7))))))))</f>
        <v/>
      </c>
      <c r="Z7" s="54" t="str">
        <f>IF($A7&lt;='All Results'!$B$4,"",IF(SUM('MissFill 1'!Y$2:Y7)=0,"",(IF('MissFill 1'!Y7/SUM('MissFill 1'!Y$2:Y7)&gt;0.01,"",IF('MissFill 1'!Y6/SUM('MissFill 1'!Y$2:Y7)&gt;0.01,"",IF('MissFill 1'!Y5/SUM('MissFill 1'!Y$2:Y7)&gt;0.01,"",IF('MissFill 1'!Y4/SUM('MissFill 1'!Y$2:Y7)&gt;0.01,"",IF('MissFill 1'!Y3/SUM('MissFill 1'!Y$2:Y7)&gt;0.01,"",DateEnded_5Day!$A7))))))))</f>
        <v/>
      </c>
      <c r="AA7" s="54" t="str">
        <f>IF($A7&lt;='All Results'!$B$4,"",IF(SUM('MissFill 1'!Z$2:Z7)=0,"",(IF('MissFill 1'!Z7/SUM('MissFill 1'!Z$2:Z7)&gt;0.01,"",IF('MissFill 1'!Z6/SUM('MissFill 1'!Z$2:Z7)&gt;0.01,"",IF('MissFill 1'!Z5/SUM('MissFill 1'!Z$2:Z7)&gt;0.01,"",IF('MissFill 1'!Z4/SUM('MissFill 1'!Z$2:Z7)&gt;0.01,"",IF('MissFill 1'!Z3/SUM('MissFill 1'!Z$2:Z7)&gt;0.01,"",DateEnded_5Day!$A7))))))))</f>
        <v/>
      </c>
      <c r="AB7" s="54" t="str">
        <f>IF($A7&lt;='All Results'!$B$4,"",IF(SUM('MissFill 1'!AA$2:AA7)=0,"",(IF('MissFill 1'!AA7/SUM('MissFill 1'!AA$2:AA7)&gt;0.01,"",IF('MissFill 1'!AA6/SUM('MissFill 1'!AA$2:AA7)&gt;0.01,"",IF('MissFill 1'!AA5/SUM('MissFill 1'!AA$2:AA7)&gt;0.01,"",IF('MissFill 1'!AA4/SUM('MissFill 1'!AA$2:AA7)&gt;0.01,"",IF('MissFill 1'!AA3/SUM('MissFill 1'!AA$2:AA7)&gt;0.01,"",DateEnded_5Day!$A7))))))))</f>
        <v/>
      </c>
      <c r="AC7" s="54" t="str">
        <f>IF($A7&lt;='All Results'!$B$4,"",IF(SUM('MissFill 1'!AB$2:AB7)=0,"",(IF('MissFill 1'!AB7/SUM('MissFill 1'!AB$2:AB7)&gt;0.01,"",IF('MissFill 1'!AB6/SUM('MissFill 1'!AB$2:AB7)&gt;0.01,"",IF('MissFill 1'!AB5/SUM('MissFill 1'!AB$2:AB7)&gt;0.01,"",IF('MissFill 1'!AB4/SUM('MissFill 1'!AB$2:AB7)&gt;0.01,"",IF('MissFill 1'!AB3/SUM('MissFill 1'!AB$2:AB7)&gt;0.01,"",DateEnded_5Day!$A7))))))))</f>
        <v/>
      </c>
      <c r="AD7" s="54" t="str">
        <f>IF($A7&lt;='All Results'!$B$4,"",IF(SUM('MissFill 1'!AC$2:AC7)=0,"",(IF('MissFill 1'!AC7/SUM('MissFill 1'!AC$2:AC7)&gt;0.01,"",IF('MissFill 1'!AC6/SUM('MissFill 1'!AC$2:AC7)&gt;0.01,"",IF('MissFill 1'!AC5/SUM('MissFill 1'!AC$2:AC7)&gt;0.01,"",IF('MissFill 1'!AC4/SUM('MissFill 1'!AC$2:AC7)&gt;0.01,"",IF('MissFill 1'!AC3/SUM('MissFill 1'!AC$2:AC7)&gt;0.01,"",DateEnded_5Day!$A7))))))))</f>
        <v/>
      </c>
      <c r="AE7" s="54" t="str">
        <f>IF($A7&lt;='All Results'!$B$4,"",IF(SUM('MissFill 1'!AD$2:AD7)=0,"",(IF('MissFill 1'!AD7/SUM('MissFill 1'!AD$2:AD7)&gt;0.01,"",IF('MissFill 1'!AD6/SUM('MissFill 1'!AD$2:AD7)&gt;0.01,"",IF('MissFill 1'!AD5/SUM('MissFill 1'!AD$2:AD7)&gt;0.01,"",IF('MissFill 1'!AD4/SUM('MissFill 1'!AD$2:AD7)&gt;0.01,"",IF('MissFill 1'!AD3/SUM('MissFill 1'!AD$2:AD7)&gt;0.01,"",DateEnded_5Day!$A7))))))))</f>
        <v/>
      </c>
      <c r="AF7" s="54" t="str">
        <f>IF($A7&lt;='All Results'!$B$4,"",IF(SUM('MissFill 1'!AE$2:AE7)=0,"",(IF('MissFill 1'!AE7/SUM('MissFill 1'!AE$2:AE7)&gt;0.01,"",IF('MissFill 1'!AE6/SUM('MissFill 1'!AE$2:AE7)&gt;0.01,"",IF('MissFill 1'!AE5/SUM('MissFill 1'!AE$2:AE7)&gt;0.01,"",IF('MissFill 1'!AE4/SUM('MissFill 1'!AE$2:AE7)&gt;0.01,"",IF('MissFill 1'!AE3/SUM('MissFill 1'!AE$2:AE7)&gt;0.01,"",DateEnded_5Day!$A7))))))))</f>
        <v/>
      </c>
      <c r="AG7" s="54" t="str">
        <f>IF($A7&lt;='All Results'!$B$4,"",IF(SUM('MissFill 1'!AF$2:AF7)=0,"",(IF('MissFill 1'!AF7/SUM('MissFill 1'!AF$2:AF7)&gt;0.01,"",IF('MissFill 1'!AF6/SUM('MissFill 1'!AF$2:AF7)&gt;0.01,"",IF('MissFill 1'!AF5/SUM('MissFill 1'!AF$2:AF7)&gt;0.01,"",IF('MissFill 1'!AF4/SUM('MissFill 1'!AF$2:AF7)&gt;0.01,"",IF('MissFill 1'!AF3/SUM('MissFill 1'!AF$2:AF7)&gt;0.01,"",DateEnded_5Day!$A7))))))))</f>
        <v/>
      </c>
      <c r="AH7" s="54" t="str">
        <f>IF($A7&lt;='All Results'!$B$4,"",IF(SUM('MissFill 1'!AG$2:AG7)=0,"",(IF('MissFill 1'!AG7/SUM('MissFill 1'!AG$2:AG7)&gt;0.01,"",IF('MissFill 1'!AG6/SUM('MissFill 1'!AG$2:AG7)&gt;0.01,"",IF('MissFill 1'!AG5/SUM('MissFill 1'!AG$2:AG7)&gt;0.01,"",IF('MissFill 1'!AG4/SUM('MissFill 1'!AG$2:AG7)&gt;0.01,"",IF('MissFill 1'!AG3/SUM('MissFill 1'!AG$2:AG7)&gt;0.01,"",DateEnded_5Day!$A7))))))))</f>
        <v/>
      </c>
      <c r="AI7" s="54" t="str">
        <f>IF($A7&lt;='All Results'!$B$4,"",IF(SUM('MissFill 1'!AH$2:AH7)=0,"",(IF('MissFill 1'!AH7/SUM('MissFill 1'!AH$2:AH7)&gt;0.01,"",IF('MissFill 1'!AH6/SUM('MissFill 1'!AH$2:AH7)&gt;0.01,"",IF('MissFill 1'!AH5/SUM('MissFill 1'!AH$2:AH7)&gt;0.01,"",IF('MissFill 1'!AH4/SUM('MissFill 1'!AH$2:AH7)&gt;0.01,"",IF('MissFill 1'!AH3/SUM('MissFill 1'!AH$2:AH7)&gt;0.01,"",DateEnded_5Day!$A7))))))))</f>
        <v/>
      </c>
      <c r="AJ7" s="54" t="str">
        <f>IF($A7&lt;='All Results'!$B$4,"",IF(SUM('MissFill 1'!AI$2:AI7)=0,"",(IF('MissFill 1'!AI7/SUM('MissFill 1'!AI$2:AI7)&gt;0.01,"",IF('MissFill 1'!AI6/SUM('MissFill 1'!AI$2:AI7)&gt;0.01,"",IF('MissFill 1'!AI5/SUM('MissFill 1'!AI$2:AI7)&gt;0.01,"",IF('MissFill 1'!AI4/SUM('MissFill 1'!AI$2:AI7)&gt;0.01,"",IF('MissFill 1'!AI3/SUM('MissFill 1'!AI$2:AI7)&gt;0.01,"",DateEnded_5Day!$A7))))))))</f>
        <v/>
      </c>
      <c r="AK7" s="54" t="str">
        <f>IF($A7&lt;='All Results'!$B$4,"",IF(SUM('MissFill 1'!AJ$2:AJ7)=0,"",(IF('MissFill 1'!AJ7/SUM('MissFill 1'!AJ$2:AJ7)&gt;0.01,"",IF('MissFill 1'!AJ6/SUM('MissFill 1'!AJ$2:AJ7)&gt;0.01,"",IF('MissFill 1'!AJ5/SUM('MissFill 1'!AJ$2:AJ7)&gt;0.01,"",IF('MissFill 1'!AJ4/SUM('MissFill 1'!AJ$2:AJ7)&gt;0.01,"",IF('MissFill 1'!AJ3/SUM('MissFill 1'!AJ$2:AJ7)&gt;0.01,"",DateEnded_5Day!$A7))))))))</f>
        <v/>
      </c>
      <c r="AL7" s="54" t="str">
        <f>IF($A7&lt;='All Results'!$B$4,"",IF(SUM('MissFill 1'!AK$2:AK7)=0,"",(IF('MissFill 1'!AK7/SUM('MissFill 1'!AK$2:AK7)&gt;0.01,"",IF('MissFill 1'!AK6/SUM('MissFill 1'!AK$2:AK7)&gt;0.01,"",IF('MissFill 1'!AK5/SUM('MissFill 1'!AK$2:AK7)&gt;0.01,"",IF('MissFill 1'!AK4/SUM('MissFill 1'!AK$2:AK7)&gt;0.01,"",IF('MissFill 1'!AK3/SUM('MissFill 1'!AK$2:AK7)&gt;0.01,"",DateEnded_5Day!$A7))))))))</f>
        <v/>
      </c>
      <c r="AM7" s="54" t="str">
        <f>IF($A7&lt;='All Results'!$B$4,"",IF(SUM('MissFill 1'!AL$2:AL7)=0,"",(IF('MissFill 1'!AL7/SUM('MissFill 1'!AL$2:AL7)&gt;0.01,"",IF('MissFill 1'!AL6/SUM('MissFill 1'!AL$2:AL7)&gt;0.01,"",IF('MissFill 1'!AL5/SUM('MissFill 1'!AL$2:AL7)&gt;0.01,"",IF('MissFill 1'!AL4/SUM('MissFill 1'!AL$2:AL7)&gt;0.01,"",IF('MissFill 1'!AL3/SUM('MissFill 1'!AL$2:AL7)&gt;0.01,"",DateEnded_5Day!$A7))))))))</f>
        <v/>
      </c>
      <c r="AN7" s="54" t="str">
        <f>IF($A7&lt;='All Results'!$B$4,"",IF(SUM('MissFill 1'!AM$2:AM7)=0,"",(IF('MissFill 1'!AM7/SUM('MissFill 1'!AM$2:AM7)&gt;0.01,"",IF('MissFill 1'!AM6/SUM('MissFill 1'!AM$2:AM7)&gt;0.01,"",IF('MissFill 1'!AM5/SUM('MissFill 1'!AM$2:AM7)&gt;0.01,"",IF('MissFill 1'!AM4/SUM('MissFill 1'!AM$2:AM7)&gt;0.01,"",IF('MissFill 1'!AM3/SUM('MissFill 1'!AM$2:AM7)&gt;0.01,"",DateEnded_5Day!$A7))))))))</f>
        <v/>
      </c>
      <c r="AO7" s="54" t="str">
        <f>IF($A7&lt;='All Results'!$B$4,"",IF(SUM('MissFill 1'!AN$2:AN7)=0,"",(IF('MissFill 1'!AN7/SUM('MissFill 1'!AN$2:AN7)&gt;0.01,"",IF('MissFill 1'!AN6/SUM('MissFill 1'!AN$2:AN7)&gt;0.01,"",IF('MissFill 1'!AN5/SUM('MissFill 1'!AN$2:AN7)&gt;0.01,"",IF('MissFill 1'!AN4/SUM('MissFill 1'!AN$2:AN7)&gt;0.01,"",IF('MissFill 1'!AN3/SUM('MissFill 1'!AN$2:AN7)&gt;0.01,"",DateEnded_5Day!$A7))))))))</f>
        <v/>
      </c>
      <c r="AP7" s="54" t="str">
        <f>IF($A7&lt;='All Results'!$B$4,"",IF(SUM('MissFill 1'!AO$2:AO7)=0,"",(IF('MissFill 1'!AO7/SUM('MissFill 1'!AO$2:AO7)&gt;0.01,"",IF('MissFill 1'!AO6/SUM('MissFill 1'!AO$2:AO7)&gt;0.01,"",IF('MissFill 1'!AO5/SUM('MissFill 1'!AO$2:AO7)&gt;0.01,"",IF('MissFill 1'!AO4/SUM('MissFill 1'!AO$2:AO7)&gt;0.01,"",IF('MissFill 1'!AO3/SUM('MissFill 1'!AO$2:AO7)&gt;0.01,"",DateEnded_5Day!$A7))))))))</f>
        <v/>
      </c>
      <c r="AQ7" s="54" t="str">
        <f>IF($A7&lt;='All Results'!$B$4,"",IF(SUM('MissFill 1'!AP$2:AP7)=0,"",(IF('MissFill 1'!AP7/SUM('MissFill 1'!AP$2:AP7)&gt;0.01,"",IF('MissFill 1'!AP6/SUM('MissFill 1'!AP$2:AP7)&gt;0.01,"",IF('MissFill 1'!AP5/SUM('MissFill 1'!AP$2:AP7)&gt;0.01,"",IF('MissFill 1'!AP4/SUM('MissFill 1'!AP$2:AP7)&gt;0.01,"",IF('MissFill 1'!AP3/SUM('MissFill 1'!AP$2:AP7)&gt;0.01,"",DateEnded_5Day!$A7))))))))</f>
        <v/>
      </c>
      <c r="AR7" s="54" t="str">
        <f>IF($A7&lt;='All Results'!$B$4,"",IF(SUM('MissFill 1'!AQ$2:AQ7)=0,"",(IF('MissFill 1'!AQ7/SUM('MissFill 1'!AQ$2:AQ7)&gt;0.01,"",IF('MissFill 1'!AQ6/SUM('MissFill 1'!AQ$2:AQ7)&gt;0.01,"",IF('MissFill 1'!AQ5/SUM('MissFill 1'!AQ$2:AQ7)&gt;0.01,"",IF('MissFill 1'!AQ4/SUM('MissFill 1'!AQ$2:AQ7)&gt;0.01,"",IF('MissFill 1'!AQ3/SUM('MissFill 1'!AQ$2:AQ7)&gt;0.01,"",DateEnded_5Day!$A7))))))))</f>
        <v/>
      </c>
      <c r="AS7" s="54" t="str">
        <f>IF($A7&lt;='All Results'!$B$4,"",IF(SUM('MissFill 1'!AR$2:AR7)=0,"",(IF('MissFill 1'!AR7/SUM('MissFill 1'!AR$2:AR7)&gt;0.01,"",IF('MissFill 1'!AR6/SUM('MissFill 1'!AR$2:AR7)&gt;0.01,"",IF('MissFill 1'!AR5/SUM('MissFill 1'!AR$2:AR7)&gt;0.01,"",IF('MissFill 1'!AR4/SUM('MissFill 1'!AR$2:AR7)&gt;0.01,"",IF('MissFill 1'!AR3/SUM('MissFill 1'!AR$2:AR7)&gt;0.01,"",DateEnded_5Day!$A7))))))))</f>
        <v/>
      </c>
      <c r="AT7" s="54" t="str">
        <f>IF($A7&lt;='All Results'!$B$4,"",IF(SUM('MissFill 1'!AS$2:AS7)=0,"",(IF('MissFill 1'!AS7/SUM('MissFill 1'!AS$2:AS7)&gt;0.01,"",IF('MissFill 1'!AS6/SUM('MissFill 1'!AS$2:AS7)&gt;0.01,"",IF('MissFill 1'!AS5/SUM('MissFill 1'!AS$2:AS7)&gt;0.01,"",IF('MissFill 1'!AS4/SUM('MissFill 1'!AS$2:AS7)&gt;0.01,"",IF('MissFill 1'!AS3/SUM('MissFill 1'!AS$2:AS7)&gt;0.01,"",DateEnded_5Day!$A7))))))))</f>
        <v/>
      </c>
      <c r="AU7" s="54" t="str">
        <f>IF($A7&lt;='All Results'!$B$4,"",IF(SUM('MissFill 1'!AT$2:AT7)=0,"",(IF('MissFill 1'!AT7/SUM('MissFill 1'!AT$2:AT7)&gt;0.01,"",IF('MissFill 1'!AT6/SUM('MissFill 1'!AT$2:AT7)&gt;0.01,"",IF('MissFill 1'!AT5/SUM('MissFill 1'!AT$2:AT7)&gt;0.01,"",IF('MissFill 1'!AT4/SUM('MissFill 1'!AT$2:AT7)&gt;0.01,"",IF('MissFill 1'!AT3/SUM('MissFill 1'!AT$2:AT7)&gt;0.01,"",DateEnded_5Day!$A7))))))))</f>
        <v/>
      </c>
      <c r="AV7" s="54" t="str">
        <f>IF($A7&lt;='All Results'!$B$4,"",IF(SUM('MissFill 1'!AU$2:AU7)=0,"",(IF('MissFill 1'!AU7/SUM('MissFill 1'!AU$2:AU7)&gt;0.01,"",IF('MissFill 1'!AU6/SUM('MissFill 1'!AU$2:AU7)&gt;0.01,"",IF('MissFill 1'!AU5/SUM('MissFill 1'!AU$2:AU7)&gt;0.01,"",IF('MissFill 1'!AU4/SUM('MissFill 1'!AU$2:AU7)&gt;0.01,"",IF('MissFill 1'!AU3/SUM('MissFill 1'!AU$2:AU7)&gt;0.01,"",DateEnded_5Day!$A7))))))))</f>
        <v/>
      </c>
      <c r="AW7" s="54" t="str">
        <f>IF($A7&lt;='All Results'!$B$4,"",IF(SUM('MissFill 1'!AV$2:AV7)=0,"",(IF('MissFill 1'!AV7/SUM('MissFill 1'!AV$2:AV7)&gt;0.01,"",IF('MissFill 1'!AV6/SUM('MissFill 1'!AV$2:AV7)&gt;0.01,"",IF('MissFill 1'!AV5/SUM('MissFill 1'!AV$2:AV7)&gt;0.01,"",IF('MissFill 1'!AV4/SUM('MissFill 1'!AV$2:AV7)&gt;0.01,"",IF('MissFill 1'!AV3/SUM('MissFill 1'!AV$2:AV7)&gt;0.01,"",DateEnded_5Day!$A7))))))))</f>
        <v/>
      </c>
      <c r="AX7" s="54" t="str">
        <f>IF($A7&lt;='All Results'!$B$4,"",IF(SUM('MissFill 1'!AW$2:AW7)=0,"",(IF('MissFill 1'!AW7/SUM('MissFill 1'!AW$2:AW7)&gt;0.01,"",IF('MissFill 1'!AW6/SUM('MissFill 1'!AW$2:AW7)&gt;0.01,"",IF('MissFill 1'!AW5/SUM('MissFill 1'!AW$2:AW7)&gt;0.01,"",IF('MissFill 1'!AW4/SUM('MissFill 1'!AW$2:AW7)&gt;0.01,"",IF('MissFill 1'!AW3/SUM('MissFill 1'!AW$2:AW7)&gt;0.01,"",DateEnded_5Day!$A7))))))))</f>
        <v/>
      </c>
    </row>
    <row r="8" spans="1:50" x14ac:dyDescent="0.25">
      <c r="A8" s="41">
        <v>44353</v>
      </c>
      <c r="B8" s="52">
        <v>157</v>
      </c>
      <c r="C8" s="54" t="str">
        <f>IF($A8&lt;='All Results'!$B$4,"",IF(SUM('MissFill 1'!B$2:B8)=0,"",(IF('MissFill 1'!B8/SUM('MissFill 1'!B$2:B8)&gt;0.01,"",IF('MissFill 1'!B7/SUM('MissFill 1'!B$2:B8)&gt;0.01,"",IF('MissFill 1'!B6/SUM('MissFill 1'!B$2:B8)&gt;0.01,"",IF('MissFill 1'!B5/SUM('MissFill 1'!B$2:B8)&gt;0.01,"",IF('MissFill 1'!B4/SUM('MissFill 1'!B$2:B8)&gt;0.01,"",DateEnded_5Day!$A8))))))))</f>
        <v/>
      </c>
      <c r="D8" s="54" t="str">
        <f>IF($A8&lt;='All Results'!$B$4,"",IF(SUM('MissFill 1'!C$2:C8)=0,"",(IF('MissFill 1'!C8/SUM('MissFill 1'!C$2:C8)&gt;0.01,"",IF('MissFill 1'!C7/SUM('MissFill 1'!C$2:C8)&gt;0.01,"",IF('MissFill 1'!C6/SUM('MissFill 1'!C$2:C8)&gt;0.01,"",IF('MissFill 1'!C5/SUM('MissFill 1'!C$2:C8)&gt;0.01,"",IF('MissFill 1'!C4/SUM('MissFill 1'!C$2:C8)&gt;0.01,"",DateEnded_5Day!$A8))))))))</f>
        <v/>
      </c>
      <c r="E8" s="54" t="str">
        <f>IF($A8&lt;='All Results'!$B$4,"",IF(SUM('MissFill 1'!D$2:D8)=0,"",(IF('MissFill 1'!D8/SUM('MissFill 1'!D$2:D8)&gt;0.01,"",IF('MissFill 1'!D7/SUM('MissFill 1'!D$2:D8)&gt;0.01,"",IF('MissFill 1'!D6/SUM('MissFill 1'!D$2:D8)&gt;0.01,"",IF('MissFill 1'!D5/SUM('MissFill 1'!D$2:D8)&gt;0.01,"",IF('MissFill 1'!D4/SUM('MissFill 1'!D$2:D8)&gt;0.01,"",DateEnded_5Day!$A8))))))))</f>
        <v/>
      </c>
      <c r="F8" s="54" t="str">
        <f>IF($A8&lt;='All Results'!$B$4,"",IF(SUM('MissFill 1'!E$2:E8)=0,"",(IF('MissFill 1'!E8/SUM('MissFill 1'!E$2:E8)&gt;0.01,"",IF('MissFill 1'!E7/SUM('MissFill 1'!E$2:E8)&gt;0.01,"",IF('MissFill 1'!E6/SUM('MissFill 1'!E$2:E8)&gt;0.01,"",IF('MissFill 1'!E5/SUM('MissFill 1'!E$2:E8)&gt;0.01,"",IF('MissFill 1'!E4/SUM('MissFill 1'!E$2:E8)&gt;0.01,"",DateEnded_5Day!$A8))))))))</f>
        <v/>
      </c>
      <c r="G8" s="54" t="str">
        <f>IF($A8&lt;='All Results'!$B$4,"",IF(SUM('MissFill 1'!F$2:F8)=0,"",(IF('MissFill 1'!F8/SUM('MissFill 1'!F$2:F8)&gt;0.01,"",IF('MissFill 1'!F7/SUM('MissFill 1'!F$2:F8)&gt;0.01,"",IF('MissFill 1'!F6/SUM('MissFill 1'!F$2:F8)&gt;0.01,"",IF('MissFill 1'!F5/SUM('MissFill 1'!F$2:F8)&gt;0.01,"",IF('MissFill 1'!F4/SUM('MissFill 1'!F$2:F8)&gt;0.01,"",DateEnded_5Day!$A8))))))))</f>
        <v/>
      </c>
      <c r="H8" s="54" t="str">
        <f>IF($A8&lt;='All Results'!$B$4,"",IF(SUM('MissFill 1'!G$2:G8)=0,"",(IF('MissFill 1'!G8/SUM('MissFill 1'!G$2:G8)&gt;0.01,"",IF('MissFill 1'!G7/SUM('MissFill 1'!G$2:G8)&gt;0.01,"",IF('MissFill 1'!G6/SUM('MissFill 1'!G$2:G8)&gt;0.01,"",IF('MissFill 1'!G5/SUM('MissFill 1'!G$2:G8)&gt;0.01,"",IF('MissFill 1'!G4/SUM('MissFill 1'!G$2:G8)&gt;0.01,"",DateEnded_5Day!$A8))))))))</f>
        <v/>
      </c>
      <c r="I8" s="54" t="str">
        <f>IF($A8&lt;='All Results'!$B$4,"",IF(SUM('MissFill 1'!H$2:H8)=0,"",(IF('MissFill 1'!H8/SUM('MissFill 1'!H$2:H8)&gt;0.01,"",IF('MissFill 1'!H7/SUM('MissFill 1'!H$2:H8)&gt;0.01,"",IF('MissFill 1'!H6/SUM('MissFill 1'!H$2:H8)&gt;0.01,"",IF('MissFill 1'!H5/SUM('MissFill 1'!H$2:H8)&gt;0.01,"",IF('MissFill 1'!H4/SUM('MissFill 1'!H$2:H8)&gt;0.01,"",DateEnded_5Day!$A8))))))))</f>
        <v/>
      </c>
      <c r="J8" s="54" t="str">
        <f>IF($A8&lt;='All Results'!$B$4,"",IF(SUM('MissFill 1'!I$2:I8)=0,"",(IF('MissFill 1'!I8/SUM('MissFill 1'!I$2:I8)&gt;0.01,"",IF('MissFill 1'!I7/SUM('MissFill 1'!I$2:I8)&gt;0.01,"",IF('MissFill 1'!I6/SUM('MissFill 1'!I$2:I8)&gt;0.01,"",IF('MissFill 1'!I5/SUM('MissFill 1'!I$2:I8)&gt;0.01,"",IF('MissFill 1'!I4/SUM('MissFill 1'!I$2:I8)&gt;0.01,"",DateEnded_5Day!$A8))))))))</f>
        <v/>
      </c>
      <c r="K8" s="54" t="str">
        <f>IF($A8&lt;='All Results'!$B$4,"",IF(SUM('MissFill 1'!J$2:J8)=0,"",(IF('MissFill 1'!J8/SUM('MissFill 1'!J$2:J8)&gt;0.01,"",IF('MissFill 1'!J7/SUM('MissFill 1'!J$2:J8)&gt;0.01,"",IF('MissFill 1'!J6/SUM('MissFill 1'!J$2:J8)&gt;0.01,"",IF('MissFill 1'!J5/SUM('MissFill 1'!J$2:J8)&gt;0.01,"",IF('MissFill 1'!J4/SUM('MissFill 1'!J$2:J8)&gt;0.01,"",DateEnded_5Day!$A8))))))))</f>
        <v/>
      </c>
      <c r="L8" s="54" t="str">
        <f>IF($A8&lt;='All Results'!$B$4,"",IF(SUM('MissFill 1'!K$2:K8)=0,"",(IF('MissFill 1'!K8/SUM('MissFill 1'!K$2:K8)&gt;0.01,"",IF('MissFill 1'!K7/SUM('MissFill 1'!K$2:K8)&gt;0.01,"",IF('MissFill 1'!K6/SUM('MissFill 1'!K$2:K8)&gt;0.01,"",IF('MissFill 1'!K5/SUM('MissFill 1'!K$2:K8)&gt;0.01,"",IF('MissFill 1'!K4/SUM('MissFill 1'!K$2:K8)&gt;0.01,"",DateEnded_5Day!$A8))))))))</f>
        <v/>
      </c>
      <c r="M8" s="54" t="str">
        <f>IF($A8&lt;='All Results'!$B$4,"",IF(SUM('MissFill 1'!L$2:L8)=0,"",(IF('MissFill 1'!L8/SUM('MissFill 1'!L$2:L8)&gt;0.01,"",IF('MissFill 1'!L7/SUM('MissFill 1'!L$2:L8)&gt;0.01,"",IF('MissFill 1'!L6/SUM('MissFill 1'!L$2:L8)&gt;0.01,"",IF('MissFill 1'!L5/SUM('MissFill 1'!L$2:L8)&gt;0.01,"",IF('MissFill 1'!L4/SUM('MissFill 1'!L$2:L8)&gt;0.01,"",DateEnded_5Day!$A8))))))))</f>
        <v/>
      </c>
      <c r="N8" s="54" t="str">
        <f>IF($A8&lt;='All Results'!$B$4,"",IF(SUM('MissFill 1'!M$2:M8)=0,"",(IF('MissFill 1'!M8/SUM('MissFill 1'!M$2:M8)&gt;0.01,"",IF('MissFill 1'!M7/SUM('MissFill 1'!M$2:M8)&gt;0.01,"",IF('MissFill 1'!M6/SUM('MissFill 1'!M$2:M8)&gt;0.01,"",IF('MissFill 1'!M5/SUM('MissFill 1'!M$2:M8)&gt;0.01,"",IF('MissFill 1'!M4/SUM('MissFill 1'!M$2:M8)&gt;0.01,"",DateEnded_5Day!$A8))))))))</f>
        <v/>
      </c>
      <c r="O8" s="54" t="str">
        <f>IF($A8&lt;='All Results'!$B$4,"",IF(SUM('MissFill 1'!N$2:N8)=0,"",(IF('MissFill 1'!N8/SUM('MissFill 1'!N$2:N8)&gt;0.01,"",IF('MissFill 1'!N7/SUM('MissFill 1'!N$2:N8)&gt;0.01,"",IF('MissFill 1'!N6/SUM('MissFill 1'!N$2:N8)&gt;0.01,"",IF('MissFill 1'!N5/SUM('MissFill 1'!N$2:N8)&gt;0.01,"",IF('MissFill 1'!N4/SUM('MissFill 1'!N$2:N8)&gt;0.01,"",DateEnded_5Day!$A8))))))))</f>
        <v/>
      </c>
      <c r="P8" s="54" t="str">
        <f>IF($A8&lt;='All Results'!$B$4,"",IF(SUM('MissFill 1'!O$2:O8)=0,"",(IF('MissFill 1'!O8/SUM('MissFill 1'!O$2:O8)&gt;0.01,"",IF('MissFill 1'!O7/SUM('MissFill 1'!O$2:O8)&gt;0.01,"",IF('MissFill 1'!O6/SUM('MissFill 1'!O$2:O8)&gt;0.01,"",IF('MissFill 1'!O5/SUM('MissFill 1'!O$2:O8)&gt;0.01,"",IF('MissFill 1'!O4/SUM('MissFill 1'!O$2:O8)&gt;0.01,"",DateEnded_5Day!$A8))))))))</f>
        <v/>
      </c>
      <c r="Q8" s="54" t="str">
        <f>IF($A8&lt;='All Results'!$B$4,"",IF(SUM('MissFill 1'!P$2:P8)=0,"",(IF('MissFill 1'!P8/SUM('MissFill 1'!P$2:P8)&gt;0.01,"",IF('MissFill 1'!P7/SUM('MissFill 1'!P$2:P8)&gt;0.01,"",IF('MissFill 1'!P6/SUM('MissFill 1'!P$2:P8)&gt;0.01,"",IF('MissFill 1'!P5/SUM('MissFill 1'!P$2:P8)&gt;0.01,"",IF('MissFill 1'!P4/SUM('MissFill 1'!P$2:P8)&gt;0.01,"",DateEnded_5Day!$A8))))))))</f>
        <v/>
      </c>
      <c r="R8" s="54" t="str">
        <f>IF($A8&lt;='All Results'!$B$4,"",IF(SUM('MissFill 1'!Q$2:Q8)=0,"",(IF('MissFill 1'!Q8/SUM('MissFill 1'!Q$2:Q8)&gt;0.01,"",IF('MissFill 1'!Q7/SUM('MissFill 1'!Q$2:Q8)&gt;0.01,"",IF('MissFill 1'!Q6/SUM('MissFill 1'!Q$2:Q8)&gt;0.01,"",IF('MissFill 1'!Q5/SUM('MissFill 1'!Q$2:Q8)&gt;0.01,"",IF('MissFill 1'!Q4/SUM('MissFill 1'!Q$2:Q8)&gt;0.01,"",DateEnded_5Day!$A8))))))))</f>
        <v/>
      </c>
      <c r="S8" s="54" t="str">
        <f>IF($A8&lt;='All Results'!$B$4,"",IF(SUM('MissFill 1'!R$2:R8)=0,"",(IF('MissFill 1'!R8/SUM('MissFill 1'!R$2:R8)&gt;0.01,"",IF('MissFill 1'!R7/SUM('MissFill 1'!R$2:R8)&gt;0.01,"",IF('MissFill 1'!R6/SUM('MissFill 1'!R$2:R8)&gt;0.01,"",IF('MissFill 1'!R5/SUM('MissFill 1'!R$2:R8)&gt;0.01,"",IF('MissFill 1'!R4/SUM('MissFill 1'!R$2:R8)&gt;0.01,"",DateEnded_5Day!$A8))))))))</f>
        <v/>
      </c>
      <c r="T8" s="54" t="str">
        <f>IF($A8&lt;='All Results'!$B$4,"",IF(SUM('MissFill 1'!S$2:S8)=0,"",(IF('MissFill 1'!S8/SUM('MissFill 1'!S$2:S8)&gt;0.01,"",IF('MissFill 1'!S7/SUM('MissFill 1'!S$2:S8)&gt;0.01,"",IF('MissFill 1'!S6/SUM('MissFill 1'!S$2:S8)&gt;0.01,"",IF('MissFill 1'!S5/SUM('MissFill 1'!S$2:S8)&gt;0.01,"",IF('MissFill 1'!S4/SUM('MissFill 1'!S$2:S8)&gt;0.01,"",DateEnded_5Day!$A8))))))))</f>
        <v/>
      </c>
      <c r="U8" s="54" t="str">
        <f>IF($A8&lt;='All Results'!$B$4,"",IF(SUM('MissFill 1'!T$2:T8)=0,"",(IF('MissFill 1'!T8/SUM('MissFill 1'!T$2:T8)&gt;0.01,"",IF('MissFill 1'!T7/SUM('MissFill 1'!T$2:T8)&gt;0.01,"",IF('MissFill 1'!T6/SUM('MissFill 1'!T$2:T8)&gt;0.01,"",IF('MissFill 1'!T5/SUM('MissFill 1'!T$2:T8)&gt;0.01,"",IF('MissFill 1'!T4/SUM('MissFill 1'!T$2:T8)&gt;0.01,"",DateEnded_5Day!$A8))))))))</f>
        <v/>
      </c>
      <c r="V8" s="54" t="str">
        <f>IF($A8&lt;='All Results'!$B$4,"",IF(SUM('MissFill 1'!U$2:U8)=0,"",(IF('MissFill 1'!U8/SUM('MissFill 1'!U$2:U8)&gt;0.01,"",IF('MissFill 1'!U7/SUM('MissFill 1'!U$2:U8)&gt;0.01,"",IF('MissFill 1'!U6/SUM('MissFill 1'!U$2:U8)&gt;0.01,"",IF('MissFill 1'!U5/SUM('MissFill 1'!U$2:U8)&gt;0.01,"",IF('MissFill 1'!U4/SUM('MissFill 1'!U$2:U8)&gt;0.01,"",DateEnded_5Day!$A8))))))))</f>
        <v/>
      </c>
      <c r="W8" s="54" t="str">
        <f>IF($A8&lt;='All Results'!$B$4,"",IF(SUM('MissFill 1'!V$2:V8)=0,"",(IF('MissFill 1'!V8/SUM('MissFill 1'!V$2:V8)&gt;0.01,"",IF('MissFill 1'!V7/SUM('MissFill 1'!V$2:V8)&gt;0.01,"",IF('MissFill 1'!V6/SUM('MissFill 1'!V$2:V8)&gt;0.01,"",IF('MissFill 1'!V5/SUM('MissFill 1'!V$2:V8)&gt;0.01,"",IF('MissFill 1'!V4/SUM('MissFill 1'!V$2:V8)&gt;0.01,"",DateEnded_5Day!$A8))))))))</f>
        <v/>
      </c>
      <c r="X8" s="54" t="str">
        <f>IF($A8&lt;='All Results'!$B$4,"",IF(SUM('MissFill 1'!W$2:W8)=0,"",(IF('MissFill 1'!W8/SUM('MissFill 1'!W$2:W8)&gt;0.01,"",IF('MissFill 1'!W7/SUM('MissFill 1'!W$2:W8)&gt;0.01,"",IF('MissFill 1'!W6/SUM('MissFill 1'!W$2:W8)&gt;0.01,"",IF('MissFill 1'!W5/SUM('MissFill 1'!W$2:W8)&gt;0.01,"",IF('MissFill 1'!W4/SUM('MissFill 1'!W$2:W8)&gt;0.01,"",DateEnded_5Day!$A8))))))))</f>
        <v/>
      </c>
      <c r="Y8" s="54" t="str">
        <f>IF($A8&lt;='All Results'!$B$4,"",IF(SUM('MissFill 1'!X$2:X8)=0,"",(IF('MissFill 1'!X8/SUM('MissFill 1'!X$2:X8)&gt;0.01,"",IF('MissFill 1'!X7/SUM('MissFill 1'!X$2:X8)&gt;0.01,"",IF('MissFill 1'!X6/SUM('MissFill 1'!X$2:X8)&gt;0.01,"",IF('MissFill 1'!X5/SUM('MissFill 1'!X$2:X8)&gt;0.01,"",IF('MissFill 1'!X4/SUM('MissFill 1'!X$2:X8)&gt;0.01,"",DateEnded_5Day!$A8))))))))</f>
        <v/>
      </c>
      <c r="Z8" s="54" t="str">
        <f>IF($A8&lt;='All Results'!$B$4,"",IF(SUM('MissFill 1'!Y$2:Y8)=0,"",(IF('MissFill 1'!Y8/SUM('MissFill 1'!Y$2:Y8)&gt;0.01,"",IF('MissFill 1'!Y7/SUM('MissFill 1'!Y$2:Y8)&gt;0.01,"",IF('MissFill 1'!Y6/SUM('MissFill 1'!Y$2:Y8)&gt;0.01,"",IF('MissFill 1'!Y5/SUM('MissFill 1'!Y$2:Y8)&gt;0.01,"",IF('MissFill 1'!Y4/SUM('MissFill 1'!Y$2:Y8)&gt;0.01,"",DateEnded_5Day!$A8))))))))</f>
        <v/>
      </c>
      <c r="AA8" s="54" t="str">
        <f>IF($A8&lt;='All Results'!$B$4,"",IF(SUM('MissFill 1'!Z$2:Z8)=0,"",(IF('MissFill 1'!Z8/SUM('MissFill 1'!Z$2:Z8)&gt;0.01,"",IF('MissFill 1'!Z7/SUM('MissFill 1'!Z$2:Z8)&gt;0.01,"",IF('MissFill 1'!Z6/SUM('MissFill 1'!Z$2:Z8)&gt;0.01,"",IF('MissFill 1'!Z5/SUM('MissFill 1'!Z$2:Z8)&gt;0.01,"",IF('MissFill 1'!Z4/SUM('MissFill 1'!Z$2:Z8)&gt;0.01,"",DateEnded_5Day!$A8))))))))</f>
        <v/>
      </c>
      <c r="AB8" s="54" t="str">
        <f>IF($A8&lt;='All Results'!$B$4,"",IF(SUM('MissFill 1'!AA$2:AA8)=0,"",(IF('MissFill 1'!AA8/SUM('MissFill 1'!AA$2:AA8)&gt;0.01,"",IF('MissFill 1'!AA7/SUM('MissFill 1'!AA$2:AA8)&gt;0.01,"",IF('MissFill 1'!AA6/SUM('MissFill 1'!AA$2:AA8)&gt;0.01,"",IF('MissFill 1'!AA5/SUM('MissFill 1'!AA$2:AA8)&gt;0.01,"",IF('MissFill 1'!AA4/SUM('MissFill 1'!AA$2:AA8)&gt;0.01,"",DateEnded_5Day!$A8))))))))</f>
        <v/>
      </c>
      <c r="AC8" s="54" t="str">
        <f>IF($A8&lt;='All Results'!$B$4,"",IF(SUM('MissFill 1'!AB$2:AB8)=0,"",(IF('MissFill 1'!AB8/SUM('MissFill 1'!AB$2:AB8)&gt;0.01,"",IF('MissFill 1'!AB7/SUM('MissFill 1'!AB$2:AB8)&gt;0.01,"",IF('MissFill 1'!AB6/SUM('MissFill 1'!AB$2:AB8)&gt;0.01,"",IF('MissFill 1'!AB5/SUM('MissFill 1'!AB$2:AB8)&gt;0.01,"",IF('MissFill 1'!AB4/SUM('MissFill 1'!AB$2:AB8)&gt;0.01,"",DateEnded_5Day!$A8))))))))</f>
        <v/>
      </c>
      <c r="AD8" s="54" t="str">
        <f>IF($A8&lt;='All Results'!$B$4,"",IF(SUM('MissFill 1'!AC$2:AC8)=0,"",(IF('MissFill 1'!AC8/SUM('MissFill 1'!AC$2:AC8)&gt;0.01,"",IF('MissFill 1'!AC7/SUM('MissFill 1'!AC$2:AC8)&gt;0.01,"",IF('MissFill 1'!AC6/SUM('MissFill 1'!AC$2:AC8)&gt;0.01,"",IF('MissFill 1'!AC5/SUM('MissFill 1'!AC$2:AC8)&gt;0.01,"",IF('MissFill 1'!AC4/SUM('MissFill 1'!AC$2:AC8)&gt;0.01,"",DateEnded_5Day!$A8))))))))</f>
        <v/>
      </c>
      <c r="AE8" s="54" t="str">
        <f>IF($A8&lt;='All Results'!$B$4,"",IF(SUM('MissFill 1'!AD$2:AD8)=0,"",(IF('MissFill 1'!AD8/SUM('MissFill 1'!AD$2:AD8)&gt;0.01,"",IF('MissFill 1'!AD7/SUM('MissFill 1'!AD$2:AD8)&gt;0.01,"",IF('MissFill 1'!AD6/SUM('MissFill 1'!AD$2:AD8)&gt;0.01,"",IF('MissFill 1'!AD5/SUM('MissFill 1'!AD$2:AD8)&gt;0.01,"",IF('MissFill 1'!AD4/SUM('MissFill 1'!AD$2:AD8)&gt;0.01,"",DateEnded_5Day!$A8))))))))</f>
        <v/>
      </c>
      <c r="AF8" s="54" t="str">
        <f>IF($A8&lt;='All Results'!$B$4,"",IF(SUM('MissFill 1'!AE$2:AE8)=0,"",(IF('MissFill 1'!AE8/SUM('MissFill 1'!AE$2:AE8)&gt;0.01,"",IF('MissFill 1'!AE7/SUM('MissFill 1'!AE$2:AE8)&gt;0.01,"",IF('MissFill 1'!AE6/SUM('MissFill 1'!AE$2:AE8)&gt;0.01,"",IF('MissFill 1'!AE5/SUM('MissFill 1'!AE$2:AE8)&gt;0.01,"",IF('MissFill 1'!AE4/SUM('MissFill 1'!AE$2:AE8)&gt;0.01,"",DateEnded_5Day!$A8))))))))</f>
        <v/>
      </c>
      <c r="AG8" s="54" t="str">
        <f>IF($A8&lt;='All Results'!$B$4,"",IF(SUM('MissFill 1'!AF$2:AF8)=0,"",(IF('MissFill 1'!AF8/SUM('MissFill 1'!AF$2:AF8)&gt;0.01,"",IF('MissFill 1'!AF7/SUM('MissFill 1'!AF$2:AF8)&gt;0.01,"",IF('MissFill 1'!AF6/SUM('MissFill 1'!AF$2:AF8)&gt;0.01,"",IF('MissFill 1'!AF5/SUM('MissFill 1'!AF$2:AF8)&gt;0.01,"",IF('MissFill 1'!AF4/SUM('MissFill 1'!AF$2:AF8)&gt;0.01,"",DateEnded_5Day!$A8))))))))</f>
        <v/>
      </c>
      <c r="AH8" s="54" t="str">
        <f>IF($A8&lt;='All Results'!$B$4,"",IF(SUM('MissFill 1'!AG$2:AG8)=0,"",(IF('MissFill 1'!AG8/SUM('MissFill 1'!AG$2:AG8)&gt;0.01,"",IF('MissFill 1'!AG7/SUM('MissFill 1'!AG$2:AG8)&gt;0.01,"",IF('MissFill 1'!AG6/SUM('MissFill 1'!AG$2:AG8)&gt;0.01,"",IF('MissFill 1'!AG5/SUM('MissFill 1'!AG$2:AG8)&gt;0.01,"",IF('MissFill 1'!AG4/SUM('MissFill 1'!AG$2:AG8)&gt;0.01,"",DateEnded_5Day!$A8))))))))</f>
        <v/>
      </c>
      <c r="AI8" s="54" t="str">
        <f>IF($A8&lt;='All Results'!$B$4,"",IF(SUM('MissFill 1'!AH$2:AH8)=0,"",(IF('MissFill 1'!AH8/SUM('MissFill 1'!AH$2:AH8)&gt;0.01,"",IF('MissFill 1'!AH7/SUM('MissFill 1'!AH$2:AH8)&gt;0.01,"",IF('MissFill 1'!AH6/SUM('MissFill 1'!AH$2:AH8)&gt;0.01,"",IF('MissFill 1'!AH5/SUM('MissFill 1'!AH$2:AH8)&gt;0.01,"",IF('MissFill 1'!AH4/SUM('MissFill 1'!AH$2:AH8)&gt;0.01,"",DateEnded_5Day!$A8))))))))</f>
        <v/>
      </c>
      <c r="AJ8" s="54" t="str">
        <f>IF($A8&lt;='All Results'!$B$4,"",IF(SUM('MissFill 1'!AI$2:AI8)=0,"",(IF('MissFill 1'!AI8/SUM('MissFill 1'!AI$2:AI8)&gt;0.01,"",IF('MissFill 1'!AI7/SUM('MissFill 1'!AI$2:AI8)&gt;0.01,"",IF('MissFill 1'!AI6/SUM('MissFill 1'!AI$2:AI8)&gt;0.01,"",IF('MissFill 1'!AI5/SUM('MissFill 1'!AI$2:AI8)&gt;0.01,"",IF('MissFill 1'!AI4/SUM('MissFill 1'!AI$2:AI8)&gt;0.01,"",DateEnded_5Day!$A8))))))))</f>
        <v/>
      </c>
      <c r="AK8" s="54" t="str">
        <f>IF($A8&lt;='All Results'!$B$4,"",IF(SUM('MissFill 1'!AJ$2:AJ8)=0,"",(IF('MissFill 1'!AJ8/SUM('MissFill 1'!AJ$2:AJ8)&gt;0.01,"",IF('MissFill 1'!AJ7/SUM('MissFill 1'!AJ$2:AJ8)&gt;0.01,"",IF('MissFill 1'!AJ6/SUM('MissFill 1'!AJ$2:AJ8)&gt;0.01,"",IF('MissFill 1'!AJ5/SUM('MissFill 1'!AJ$2:AJ8)&gt;0.01,"",IF('MissFill 1'!AJ4/SUM('MissFill 1'!AJ$2:AJ8)&gt;0.01,"",DateEnded_5Day!$A8))))))))</f>
        <v/>
      </c>
      <c r="AL8" s="54" t="str">
        <f>IF($A8&lt;='All Results'!$B$4,"",IF(SUM('MissFill 1'!AK$2:AK8)=0,"",(IF('MissFill 1'!AK8/SUM('MissFill 1'!AK$2:AK8)&gt;0.01,"",IF('MissFill 1'!AK7/SUM('MissFill 1'!AK$2:AK8)&gt;0.01,"",IF('MissFill 1'!AK6/SUM('MissFill 1'!AK$2:AK8)&gt;0.01,"",IF('MissFill 1'!AK5/SUM('MissFill 1'!AK$2:AK8)&gt;0.01,"",IF('MissFill 1'!AK4/SUM('MissFill 1'!AK$2:AK8)&gt;0.01,"",DateEnded_5Day!$A8))))))))</f>
        <v/>
      </c>
      <c r="AM8" s="54" t="str">
        <f>IF($A8&lt;='All Results'!$B$4,"",IF(SUM('MissFill 1'!AL$2:AL8)=0,"",(IF('MissFill 1'!AL8/SUM('MissFill 1'!AL$2:AL8)&gt;0.01,"",IF('MissFill 1'!AL7/SUM('MissFill 1'!AL$2:AL8)&gt;0.01,"",IF('MissFill 1'!AL6/SUM('MissFill 1'!AL$2:AL8)&gt;0.01,"",IF('MissFill 1'!AL5/SUM('MissFill 1'!AL$2:AL8)&gt;0.01,"",IF('MissFill 1'!AL4/SUM('MissFill 1'!AL$2:AL8)&gt;0.01,"",DateEnded_5Day!$A8))))))))</f>
        <v/>
      </c>
      <c r="AN8" s="54" t="str">
        <f>IF($A8&lt;='All Results'!$B$4,"",IF(SUM('MissFill 1'!AM$2:AM8)=0,"",(IF('MissFill 1'!AM8/SUM('MissFill 1'!AM$2:AM8)&gt;0.01,"",IF('MissFill 1'!AM7/SUM('MissFill 1'!AM$2:AM8)&gt;0.01,"",IF('MissFill 1'!AM6/SUM('MissFill 1'!AM$2:AM8)&gt;0.01,"",IF('MissFill 1'!AM5/SUM('MissFill 1'!AM$2:AM8)&gt;0.01,"",IF('MissFill 1'!AM4/SUM('MissFill 1'!AM$2:AM8)&gt;0.01,"",DateEnded_5Day!$A8))))))))</f>
        <v/>
      </c>
      <c r="AO8" s="54" t="str">
        <f>IF($A8&lt;='All Results'!$B$4,"",IF(SUM('MissFill 1'!AN$2:AN8)=0,"",(IF('MissFill 1'!AN8/SUM('MissFill 1'!AN$2:AN8)&gt;0.01,"",IF('MissFill 1'!AN7/SUM('MissFill 1'!AN$2:AN8)&gt;0.01,"",IF('MissFill 1'!AN6/SUM('MissFill 1'!AN$2:AN8)&gt;0.01,"",IF('MissFill 1'!AN5/SUM('MissFill 1'!AN$2:AN8)&gt;0.01,"",IF('MissFill 1'!AN4/SUM('MissFill 1'!AN$2:AN8)&gt;0.01,"",DateEnded_5Day!$A8))))))))</f>
        <v/>
      </c>
      <c r="AP8" s="54" t="str">
        <f>IF($A8&lt;='All Results'!$B$4,"",IF(SUM('MissFill 1'!AO$2:AO8)=0,"",(IF('MissFill 1'!AO8/SUM('MissFill 1'!AO$2:AO8)&gt;0.01,"",IF('MissFill 1'!AO7/SUM('MissFill 1'!AO$2:AO8)&gt;0.01,"",IF('MissFill 1'!AO6/SUM('MissFill 1'!AO$2:AO8)&gt;0.01,"",IF('MissFill 1'!AO5/SUM('MissFill 1'!AO$2:AO8)&gt;0.01,"",IF('MissFill 1'!AO4/SUM('MissFill 1'!AO$2:AO8)&gt;0.01,"",DateEnded_5Day!$A8))))))))</f>
        <v/>
      </c>
      <c r="AQ8" s="54" t="str">
        <f>IF($A8&lt;='All Results'!$B$4,"",IF(SUM('MissFill 1'!AP$2:AP8)=0,"",(IF('MissFill 1'!AP8/SUM('MissFill 1'!AP$2:AP8)&gt;0.01,"",IF('MissFill 1'!AP7/SUM('MissFill 1'!AP$2:AP8)&gt;0.01,"",IF('MissFill 1'!AP6/SUM('MissFill 1'!AP$2:AP8)&gt;0.01,"",IF('MissFill 1'!AP5/SUM('MissFill 1'!AP$2:AP8)&gt;0.01,"",IF('MissFill 1'!AP4/SUM('MissFill 1'!AP$2:AP8)&gt;0.01,"",DateEnded_5Day!$A8))))))))</f>
        <v/>
      </c>
      <c r="AR8" s="54" t="str">
        <f>IF($A8&lt;='All Results'!$B$4,"",IF(SUM('MissFill 1'!AQ$2:AQ8)=0,"",(IF('MissFill 1'!AQ8/SUM('MissFill 1'!AQ$2:AQ8)&gt;0.01,"",IF('MissFill 1'!AQ7/SUM('MissFill 1'!AQ$2:AQ8)&gt;0.01,"",IF('MissFill 1'!AQ6/SUM('MissFill 1'!AQ$2:AQ8)&gt;0.01,"",IF('MissFill 1'!AQ5/SUM('MissFill 1'!AQ$2:AQ8)&gt;0.01,"",IF('MissFill 1'!AQ4/SUM('MissFill 1'!AQ$2:AQ8)&gt;0.01,"",DateEnded_5Day!$A8))))))))</f>
        <v/>
      </c>
      <c r="AS8" s="54" t="str">
        <f>IF($A8&lt;='All Results'!$B$4,"",IF(SUM('MissFill 1'!AR$2:AR8)=0,"",(IF('MissFill 1'!AR8/SUM('MissFill 1'!AR$2:AR8)&gt;0.01,"",IF('MissFill 1'!AR7/SUM('MissFill 1'!AR$2:AR8)&gt;0.01,"",IF('MissFill 1'!AR6/SUM('MissFill 1'!AR$2:AR8)&gt;0.01,"",IF('MissFill 1'!AR5/SUM('MissFill 1'!AR$2:AR8)&gt;0.01,"",IF('MissFill 1'!AR4/SUM('MissFill 1'!AR$2:AR8)&gt;0.01,"",DateEnded_5Day!$A8))))))))</f>
        <v/>
      </c>
      <c r="AT8" s="54" t="str">
        <f>IF($A8&lt;='All Results'!$B$4,"",IF(SUM('MissFill 1'!AS$2:AS8)=0,"",(IF('MissFill 1'!AS8/SUM('MissFill 1'!AS$2:AS8)&gt;0.01,"",IF('MissFill 1'!AS7/SUM('MissFill 1'!AS$2:AS8)&gt;0.01,"",IF('MissFill 1'!AS6/SUM('MissFill 1'!AS$2:AS8)&gt;0.01,"",IF('MissFill 1'!AS5/SUM('MissFill 1'!AS$2:AS8)&gt;0.01,"",IF('MissFill 1'!AS4/SUM('MissFill 1'!AS$2:AS8)&gt;0.01,"",DateEnded_5Day!$A8))))))))</f>
        <v/>
      </c>
      <c r="AU8" s="54" t="str">
        <f>IF($A8&lt;='All Results'!$B$4,"",IF(SUM('MissFill 1'!AT$2:AT8)=0,"",(IF('MissFill 1'!AT8/SUM('MissFill 1'!AT$2:AT8)&gt;0.01,"",IF('MissFill 1'!AT7/SUM('MissFill 1'!AT$2:AT8)&gt;0.01,"",IF('MissFill 1'!AT6/SUM('MissFill 1'!AT$2:AT8)&gt;0.01,"",IF('MissFill 1'!AT5/SUM('MissFill 1'!AT$2:AT8)&gt;0.01,"",IF('MissFill 1'!AT4/SUM('MissFill 1'!AT$2:AT8)&gt;0.01,"",DateEnded_5Day!$A8))))))))</f>
        <v/>
      </c>
      <c r="AV8" s="54" t="str">
        <f>IF($A8&lt;='All Results'!$B$4,"",IF(SUM('MissFill 1'!AU$2:AU8)=0,"",(IF('MissFill 1'!AU8/SUM('MissFill 1'!AU$2:AU8)&gt;0.01,"",IF('MissFill 1'!AU7/SUM('MissFill 1'!AU$2:AU8)&gt;0.01,"",IF('MissFill 1'!AU6/SUM('MissFill 1'!AU$2:AU8)&gt;0.01,"",IF('MissFill 1'!AU5/SUM('MissFill 1'!AU$2:AU8)&gt;0.01,"",IF('MissFill 1'!AU4/SUM('MissFill 1'!AU$2:AU8)&gt;0.01,"",DateEnded_5Day!$A8))))))))</f>
        <v/>
      </c>
      <c r="AW8" s="54" t="str">
        <f>IF($A8&lt;='All Results'!$B$4,"",IF(SUM('MissFill 1'!AV$2:AV8)=0,"",(IF('MissFill 1'!AV8/SUM('MissFill 1'!AV$2:AV8)&gt;0.01,"",IF('MissFill 1'!AV7/SUM('MissFill 1'!AV$2:AV8)&gt;0.01,"",IF('MissFill 1'!AV6/SUM('MissFill 1'!AV$2:AV8)&gt;0.01,"",IF('MissFill 1'!AV5/SUM('MissFill 1'!AV$2:AV8)&gt;0.01,"",IF('MissFill 1'!AV4/SUM('MissFill 1'!AV$2:AV8)&gt;0.01,"",DateEnded_5Day!$A8))))))))</f>
        <v/>
      </c>
      <c r="AX8" s="54" t="str">
        <f>IF($A8&lt;='All Results'!$B$4,"",IF(SUM('MissFill 1'!AW$2:AW8)=0,"",(IF('MissFill 1'!AW8/SUM('MissFill 1'!AW$2:AW8)&gt;0.01,"",IF('MissFill 1'!AW7/SUM('MissFill 1'!AW$2:AW8)&gt;0.01,"",IF('MissFill 1'!AW6/SUM('MissFill 1'!AW$2:AW8)&gt;0.01,"",IF('MissFill 1'!AW5/SUM('MissFill 1'!AW$2:AW8)&gt;0.01,"",IF('MissFill 1'!AW4/SUM('MissFill 1'!AW$2:AW8)&gt;0.01,"",DateEnded_5Day!$A8))))))))</f>
        <v/>
      </c>
    </row>
    <row r="9" spans="1:50" x14ac:dyDescent="0.25">
      <c r="A9" s="41">
        <v>44354</v>
      </c>
      <c r="B9" s="52">
        <v>158</v>
      </c>
      <c r="C9" s="54" t="str">
        <f>IF($A9&lt;='All Results'!$B$4,"",IF(SUM('MissFill 1'!B$2:B9)=0,"",(IF('MissFill 1'!B9/SUM('MissFill 1'!B$2:B9)&gt;0.01,"",IF('MissFill 1'!B8/SUM('MissFill 1'!B$2:B9)&gt;0.01,"",IF('MissFill 1'!B7/SUM('MissFill 1'!B$2:B9)&gt;0.01,"",IF('MissFill 1'!B6/SUM('MissFill 1'!B$2:B9)&gt;0.01,"",IF('MissFill 1'!B5/SUM('MissFill 1'!B$2:B9)&gt;0.01,"",DateEnded_5Day!$A9))))))))</f>
        <v/>
      </c>
      <c r="D9" s="54" t="str">
        <f>IF($A9&lt;='All Results'!$B$4,"",IF(SUM('MissFill 1'!C$2:C9)=0,"",(IF('MissFill 1'!C9/SUM('MissFill 1'!C$2:C9)&gt;0.01,"",IF('MissFill 1'!C8/SUM('MissFill 1'!C$2:C9)&gt;0.01,"",IF('MissFill 1'!C7/SUM('MissFill 1'!C$2:C9)&gt;0.01,"",IF('MissFill 1'!C6/SUM('MissFill 1'!C$2:C9)&gt;0.01,"",IF('MissFill 1'!C5/SUM('MissFill 1'!C$2:C9)&gt;0.01,"",DateEnded_5Day!$A9))))))))</f>
        <v/>
      </c>
      <c r="E9" s="54" t="str">
        <f>IF($A9&lt;='All Results'!$B$4,"",IF(SUM('MissFill 1'!D$2:D9)=0,"",(IF('MissFill 1'!D9/SUM('MissFill 1'!D$2:D9)&gt;0.01,"",IF('MissFill 1'!D8/SUM('MissFill 1'!D$2:D9)&gt;0.01,"",IF('MissFill 1'!D7/SUM('MissFill 1'!D$2:D9)&gt;0.01,"",IF('MissFill 1'!D6/SUM('MissFill 1'!D$2:D9)&gt;0.01,"",IF('MissFill 1'!D5/SUM('MissFill 1'!D$2:D9)&gt;0.01,"",DateEnded_5Day!$A9))))))))</f>
        <v/>
      </c>
      <c r="F9" s="54" t="str">
        <f>IF($A9&lt;='All Results'!$B$4,"",IF(SUM('MissFill 1'!E$2:E9)=0,"",(IF('MissFill 1'!E9/SUM('MissFill 1'!E$2:E9)&gt;0.01,"",IF('MissFill 1'!E8/SUM('MissFill 1'!E$2:E9)&gt;0.01,"",IF('MissFill 1'!E7/SUM('MissFill 1'!E$2:E9)&gt;0.01,"",IF('MissFill 1'!E6/SUM('MissFill 1'!E$2:E9)&gt;0.01,"",IF('MissFill 1'!E5/SUM('MissFill 1'!E$2:E9)&gt;0.01,"",DateEnded_5Day!$A9))))))))</f>
        <v/>
      </c>
      <c r="G9" s="54" t="str">
        <f>IF($A9&lt;='All Results'!$B$4,"",IF(SUM('MissFill 1'!F$2:F9)=0,"",(IF('MissFill 1'!F9/SUM('MissFill 1'!F$2:F9)&gt;0.01,"",IF('MissFill 1'!F8/SUM('MissFill 1'!F$2:F9)&gt;0.01,"",IF('MissFill 1'!F7/SUM('MissFill 1'!F$2:F9)&gt;0.01,"",IF('MissFill 1'!F6/SUM('MissFill 1'!F$2:F9)&gt;0.01,"",IF('MissFill 1'!F5/SUM('MissFill 1'!F$2:F9)&gt;0.01,"",DateEnded_5Day!$A9))))))))</f>
        <v/>
      </c>
      <c r="H9" s="54" t="str">
        <f>IF($A9&lt;='All Results'!$B$4,"",IF(SUM('MissFill 1'!G$2:G9)=0,"",(IF('MissFill 1'!G9/SUM('MissFill 1'!G$2:G9)&gt;0.01,"",IF('MissFill 1'!G8/SUM('MissFill 1'!G$2:G9)&gt;0.01,"",IF('MissFill 1'!G7/SUM('MissFill 1'!G$2:G9)&gt;0.01,"",IF('MissFill 1'!G6/SUM('MissFill 1'!G$2:G9)&gt;0.01,"",IF('MissFill 1'!G5/SUM('MissFill 1'!G$2:G9)&gt;0.01,"",DateEnded_5Day!$A9))))))))</f>
        <v/>
      </c>
      <c r="I9" s="54" t="str">
        <f>IF($A9&lt;='All Results'!$B$4,"",IF(SUM('MissFill 1'!H$2:H9)=0,"",(IF('MissFill 1'!H9/SUM('MissFill 1'!H$2:H9)&gt;0.01,"",IF('MissFill 1'!H8/SUM('MissFill 1'!H$2:H9)&gt;0.01,"",IF('MissFill 1'!H7/SUM('MissFill 1'!H$2:H9)&gt;0.01,"",IF('MissFill 1'!H6/SUM('MissFill 1'!H$2:H9)&gt;0.01,"",IF('MissFill 1'!H5/SUM('MissFill 1'!H$2:H9)&gt;0.01,"",DateEnded_5Day!$A9))))))))</f>
        <v/>
      </c>
      <c r="J9" s="54" t="str">
        <f>IF($A9&lt;='All Results'!$B$4,"",IF(SUM('MissFill 1'!I$2:I9)=0,"",(IF('MissFill 1'!I9/SUM('MissFill 1'!I$2:I9)&gt;0.01,"",IF('MissFill 1'!I8/SUM('MissFill 1'!I$2:I9)&gt;0.01,"",IF('MissFill 1'!I7/SUM('MissFill 1'!I$2:I9)&gt;0.01,"",IF('MissFill 1'!I6/SUM('MissFill 1'!I$2:I9)&gt;0.01,"",IF('MissFill 1'!I5/SUM('MissFill 1'!I$2:I9)&gt;0.01,"",DateEnded_5Day!$A9))))))))</f>
        <v/>
      </c>
      <c r="K9" s="54" t="str">
        <f>IF($A9&lt;='All Results'!$B$4,"",IF(SUM('MissFill 1'!J$2:J9)=0,"",(IF('MissFill 1'!J9/SUM('MissFill 1'!J$2:J9)&gt;0.01,"",IF('MissFill 1'!J8/SUM('MissFill 1'!J$2:J9)&gt;0.01,"",IF('MissFill 1'!J7/SUM('MissFill 1'!J$2:J9)&gt;0.01,"",IF('MissFill 1'!J6/SUM('MissFill 1'!J$2:J9)&gt;0.01,"",IF('MissFill 1'!J5/SUM('MissFill 1'!J$2:J9)&gt;0.01,"",DateEnded_5Day!$A9))))))))</f>
        <v/>
      </c>
      <c r="L9" s="54" t="str">
        <f>IF($A9&lt;='All Results'!$B$4,"",IF(SUM('MissFill 1'!K$2:K9)=0,"",(IF('MissFill 1'!K9/SUM('MissFill 1'!K$2:K9)&gt;0.01,"",IF('MissFill 1'!K8/SUM('MissFill 1'!K$2:K9)&gt;0.01,"",IF('MissFill 1'!K7/SUM('MissFill 1'!K$2:K9)&gt;0.01,"",IF('MissFill 1'!K6/SUM('MissFill 1'!K$2:K9)&gt;0.01,"",IF('MissFill 1'!K5/SUM('MissFill 1'!K$2:K9)&gt;0.01,"",DateEnded_5Day!$A9))))))))</f>
        <v/>
      </c>
      <c r="M9" s="54" t="str">
        <f>IF($A9&lt;='All Results'!$B$4,"",IF(SUM('MissFill 1'!L$2:L9)=0,"",(IF('MissFill 1'!L9/SUM('MissFill 1'!L$2:L9)&gt;0.01,"",IF('MissFill 1'!L8/SUM('MissFill 1'!L$2:L9)&gt;0.01,"",IF('MissFill 1'!L7/SUM('MissFill 1'!L$2:L9)&gt;0.01,"",IF('MissFill 1'!L6/SUM('MissFill 1'!L$2:L9)&gt;0.01,"",IF('MissFill 1'!L5/SUM('MissFill 1'!L$2:L9)&gt;0.01,"",DateEnded_5Day!$A9))))))))</f>
        <v/>
      </c>
      <c r="N9" s="54" t="str">
        <f>IF($A9&lt;='All Results'!$B$4,"",IF(SUM('MissFill 1'!M$2:M9)=0,"",(IF('MissFill 1'!M9/SUM('MissFill 1'!M$2:M9)&gt;0.01,"",IF('MissFill 1'!M8/SUM('MissFill 1'!M$2:M9)&gt;0.01,"",IF('MissFill 1'!M7/SUM('MissFill 1'!M$2:M9)&gt;0.01,"",IF('MissFill 1'!M6/SUM('MissFill 1'!M$2:M9)&gt;0.01,"",IF('MissFill 1'!M5/SUM('MissFill 1'!M$2:M9)&gt;0.01,"",DateEnded_5Day!$A9))))))))</f>
        <v/>
      </c>
      <c r="O9" s="54" t="str">
        <f>IF($A9&lt;='All Results'!$B$4,"",IF(SUM('MissFill 1'!N$2:N9)=0,"",(IF('MissFill 1'!N9/SUM('MissFill 1'!N$2:N9)&gt;0.01,"",IF('MissFill 1'!N8/SUM('MissFill 1'!N$2:N9)&gt;0.01,"",IF('MissFill 1'!N7/SUM('MissFill 1'!N$2:N9)&gt;0.01,"",IF('MissFill 1'!N6/SUM('MissFill 1'!N$2:N9)&gt;0.01,"",IF('MissFill 1'!N5/SUM('MissFill 1'!N$2:N9)&gt;0.01,"",DateEnded_5Day!$A9))))))))</f>
        <v/>
      </c>
      <c r="P9" s="54" t="str">
        <f>IF($A9&lt;='All Results'!$B$4,"",IF(SUM('MissFill 1'!O$2:O9)=0,"",(IF('MissFill 1'!O9/SUM('MissFill 1'!O$2:O9)&gt;0.01,"",IF('MissFill 1'!O8/SUM('MissFill 1'!O$2:O9)&gt;0.01,"",IF('MissFill 1'!O7/SUM('MissFill 1'!O$2:O9)&gt;0.01,"",IF('MissFill 1'!O6/SUM('MissFill 1'!O$2:O9)&gt;0.01,"",IF('MissFill 1'!O5/SUM('MissFill 1'!O$2:O9)&gt;0.01,"",DateEnded_5Day!$A9))))))))</f>
        <v/>
      </c>
      <c r="Q9" s="54" t="str">
        <f>IF($A9&lt;='All Results'!$B$4,"",IF(SUM('MissFill 1'!P$2:P9)=0,"",(IF('MissFill 1'!P9/SUM('MissFill 1'!P$2:P9)&gt;0.01,"",IF('MissFill 1'!P8/SUM('MissFill 1'!P$2:P9)&gt;0.01,"",IF('MissFill 1'!P7/SUM('MissFill 1'!P$2:P9)&gt;0.01,"",IF('MissFill 1'!P6/SUM('MissFill 1'!P$2:P9)&gt;0.01,"",IF('MissFill 1'!P5/SUM('MissFill 1'!P$2:P9)&gt;0.01,"",DateEnded_5Day!$A9))))))))</f>
        <v/>
      </c>
      <c r="R9" s="54" t="str">
        <f>IF($A9&lt;='All Results'!$B$4,"",IF(SUM('MissFill 1'!Q$2:Q9)=0,"",(IF('MissFill 1'!Q9/SUM('MissFill 1'!Q$2:Q9)&gt;0.01,"",IF('MissFill 1'!Q8/SUM('MissFill 1'!Q$2:Q9)&gt;0.01,"",IF('MissFill 1'!Q7/SUM('MissFill 1'!Q$2:Q9)&gt;0.01,"",IF('MissFill 1'!Q6/SUM('MissFill 1'!Q$2:Q9)&gt;0.01,"",IF('MissFill 1'!Q5/SUM('MissFill 1'!Q$2:Q9)&gt;0.01,"",DateEnded_5Day!$A9))))))))</f>
        <v/>
      </c>
      <c r="S9" s="54" t="str">
        <f>IF($A9&lt;='All Results'!$B$4,"",IF(SUM('MissFill 1'!R$2:R9)=0,"",(IF('MissFill 1'!R9/SUM('MissFill 1'!R$2:R9)&gt;0.01,"",IF('MissFill 1'!R8/SUM('MissFill 1'!R$2:R9)&gt;0.01,"",IF('MissFill 1'!R7/SUM('MissFill 1'!R$2:R9)&gt;0.01,"",IF('MissFill 1'!R6/SUM('MissFill 1'!R$2:R9)&gt;0.01,"",IF('MissFill 1'!R5/SUM('MissFill 1'!R$2:R9)&gt;0.01,"",DateEnded_5Day!$A9))))))))</f>
        <v/>
      </c>
      <c r="T9" s="54" t="str">
        <f>IF($A9&lt;='All Results'!$B$4,"",IF(SUM('MissFill 1'!S$2:S9)=0,"",(IF('MissFill 1'!S9/SUM('MissFill 1'!S$2:S9)&gt;0.01,"",IF('MissFill 1'!S8/SUM('MissFill 1'!S$2:S9)&gt;0.01,"",IF('MissFill 1'!S7/SUM('MissFill 1'!S$2:S9)&gt;0.01,"",IF('MissFill 1'!S6/SUM('MissFill 1'!S$2:S9)&gt;0.01,"",IF('MissFill 1'!S5/SUM('MissFill 1'!S$2:S9)&gt;0.01,"",DateEnded_5Day!$A9))))))))</f>
        <v/>
      </c>
      <c r="U9" s="54" t="str">
        <f>IF($A9&lt;='All Results'!$B$4,"",IF(SUM('MissFill 1'!T$2:T9)=0,"",(IF('MissFill 1'!T9/SUM('MissFill 1'!T$2:T9)&gt;0.01,"",IF('MissFill 1'!T8/SUM('MissFill 1'!T$2:T9)&gt;0.01,"",IF('MissFill 1'!T7/SUM('MissFill 1'!T$2:T9)&gt;0.01,"",IF('MissFill 1'!T6/SUM('MissFill 1'!T$2:T9)&gt;0.01,"",IF('MissFill 1'!T5/SUM('MissFill 1'!T$2:T9)&gt;0.01,"",DateEnded_5Day!$A9))))))))</f>
        <v/>
      </c>
      <c r="V9" s="54" t="str">
        <f>IF($A9&lt;='All Results'!$B$4,"",IF(SUM('MissFill 1'!U$2:U9)=0,"",(IF('MissFill 1'!U9/SUM('MissFill 1'!U$2:U9)&gt;0.01,"",IF('MissFill 1'!U8/SUM('MissFill 1'!U$2:U9)&gt;0.01,"",IF('MissFill 1'!U7/SUM('MissFill 1'!U$2:U9)&gt;0.01,"",IF('MissFill 1'!U6/SUM('MissFill 1'!U$2:U9)&gt;0.01,"",IF('MissFill 1'!U5/SUM('MissFill 1'!U$2:U9)&gt;0.01,"",DateEnded_5Day!$A9))))))))</f>
        <v/>
      </c>
      <c r="W9" s="54" t="str">
        <f>IF($A9&lt;='All Results'!$B$4,"",IF(SUM('MissFill 1'!V$2:V9)=0,"",(IF('MissFill 1'!V9/SUM('MissFill 1'!V$2:V9)&gt;0.01,"",IF('MissFill 1'!V8/SUM('MissFill 1'!V$2:V9)&gt;0.01,"",IF('MissFill 1'!V7/SUM('MissFill 1'!V$2:V9)&gt;0.01,"",IF('MissFill 1'!V6/SUM('MissFill 1'!V$2:V9)&gt;0.01,"",IF('MissFill 1'!V5/SUM('MissFill 1'!V$2:V9)&gt;0.01,"",DateEnded_5Day!$A9))))))))</f>
        <v/>
      </c>
      <c r="X9" s="54" t="str">
        <f>IF($A9&lt;='All Results'!$B$4,"",IF(SUM('MissFill 1'!W$2:W9)=0,"",(IF('MissFill 1'!W9/SUM('MissFill 1'!W$2:W9)&gt;0.01,"",IF('MissFill 1'!W8/SUM('MissFill 1'!W$2:W9)&gt;0.01,"",IF('MissFill 1'!W7/SUM('MissFill 1'!W$2:W9)&gt;0.01,"",IF('MissFill 1'!W6/SUM('MissFill 1'!W$2:W9)&gt;0.01,"",IF('MissFill 1'!W5/SUM('MissFill 1'!W$2:W9)&gt;0.01,"",DateEnded_5Day!$A9))))))))</f>
        <v/>
      </c>
      <c r="Y9" s="54" t="str">
        <f>IF($A9&lt;='All Results'!$B$4,"",IF(SUM('MissFill 1'!X$2:X9)=0,"",(IF('MissFill 1'!X9/SUM('MissFill 1'!X$2:X9)&gt;0.01,"",IF('MissFill 1'!X8/SUM('MissFill 1'!X$2:X9)&gt;0.01,"",IF('MissFill 1'!X7/SUM('MissFill 1'!X$2:X9)&gt;0.01,"",IF('MissFill 1'!X6/SUM('MissFill 1'!X$2:X9)&gt;0.01,"",IF('MissFill 1'!X5/SUM('MissFill 1'!X$2:X9)&gt;0.01,"",DateEnded_5Day!$A9))))))))</f>
        <v/>
      </c>
      <c r="Z9" s="54" t="str">
        <f>IF($A9&lt;='All Results'!$B$4,"",IF(SUM('MissFill 1'!Y$2:Y9)=0,"",(IF('MissFill 1'!Y9/SUM('MissFill 1'!Y$2:Y9)&gt;0.01,"",IF('MissFill 1'!Y8/SUM('MissFill 1'!Y$2:Y9)&gt;0.01,"",IF('MissFill 1'!Y7/SUM('MissFill 1'!Y$2:Y9)&gt;0.01,"",IF('MissFill 1'!Y6/SUM('MissFill 1'!Y$2:Y9)&gt;0.01,"",IF('MissFill 1'!Y5/SUM('MissFill 1'!Y$2:Y9)&gt;0.01,"",DateEnded_5Day!$A9))))))))</f>
        <v/>
      </c>
      <c r="AA9" s="54" t="str">
        <f>IF($A9&lt;='All Results'!$B$4,"",IF(SUM('MissFill 1'!Z$2:Z9)=0,"",(IF('MissFill 1'!Z9/SUM('MissFill 1'!Z$2:Z9)&gt;0.01,"",IF('MissFill 1'!Z8/SUM('MissFill 1'!Z$2:Z9)&gt;0.01,"",IF('MissFill 1'!Z7/SUM('MissFill 1'!Z$2:Z9)&gt;0.01,"",IF('MissFill 1'!Z6/SUM('MissFill 1'!Z$2:Z9)&gt;0.01,"",IF('MissFill 1'!Z5/SUM('MissFill 1'!Z$2:Z9)&gt;0.01,"",DateEnded_5Day!$A9))))))))</f>
        <v/>
      </c>
      <c r="AB9" s="54" t="str">
        <f>IF($A9&lt;='All Results'!$B$4,"",IF(SUM('MissFill 1'!AA$2:AA9)=0,"",(IF('MissFill 1'!AA9/SUM('MissFill 1'!AA$2:AA9)&gt;0.01,"",IF('MissFill 1'!AA8/SUM('MissFill 1'!AA$2:AA9)&gt;0.01,"",IF('MissFill 1'!AA7/SUM('MissFill 1'!AA$2:AA9)&gt;0.01,"",IF('MissFill 1'!AA6/SUM('MissFill 1'!AA$2:AA9)&gt;0.01,"",IF('MissFill 1'!AA5/SUM('MissFill 1'!AA$2:AA9)&gt;0.01,"",DateEnded_5Day!$A9))))))))</f>
        <v/>
      </c>
      <c r="AC9" s="54" t="str">
        <f>IF($A9&lt;='All Results'!$B$4,"",IF(SUM('MissFill 1'!AB$2:AB9)=0,"",(IF('MissFill 1'!AB9/SUM('MissFill 1'!AB$2:AB9)&gt;0.01,"",IF('MissFill 1'!AB8/SUM('MissFill 1'!AB$2:AB9)&gt;0.01,"",IF('MissFill 1'!AB7/SUM('MissFill 1'!AB$2:AB9)&gt;0.01,"",IF('MissFill 1'!AB6/SUM('MissFill 1'!AB$2:AB9)&gt;0.01,"",IF('MissFill 1'!AB5/SUM('MissFill 1'!AB$2:AB9)&gt;0.01,"",DateEnded_5Day!$A9))))))))</f>
        <v/>
      </c>
      <c r="AD9" s="54" t="str">
        <f>IF($A9&lt;='All Results'!$B$4,"",IF(SUM('MissFill 1'!AC$2:AC9)=0,"",(IF('MissFill 1'!AC9/SUM('MissFill 1'!AC$2:AC9)&gt;0.01,"",IF('MissFill 1'!AC8/SUM('MissFill 1'!AC$2:AC9)&gt;0.01,"",IF('MissFill 1'!AC7/SUM('MissFill 1'!AC$2:AC9)&gt;0.01,"",IF('MissFill 1'!AC6/SUM('MissFill 1'!AC$2:AC9)&gt;0.01,"",IF('MissFill 1'!AC5/SUM('MissFill 1'!AC$2:AC9)&gt;0.01,"",DateEnded_5Day!$A9))))))))</f>
        <v/>
      </c>
      <c r="AE9" s="54" t="str">
        <f>IF($A9&lt;='All Results'!$B$4,"",IF(SUM('MissFill 1'!AD$2:AD9)=0,"",(IF('MissFill 1'!AD9/SUM('MissFill 1'!AD$2:AD9)&gt;0.01,"",IF('MissFill 1'!AD8/SUM('MissFill 1'!AD$2:AD9)&gt;0.01,"",IF('MissFill 1'!AD7/SUM('MissFill 1'!AD$2:AD9)&gt;0.01,"",IF('MissFill 1'!AD6/SUM('MissFill 1'!AD$2:AD9)&gt;0.01,"",IF('MissFill 1'!AD5/SUM('MissFill 1'!AD$2:AD9)&gt;0.01,"",DateEnded_5Day!$A9))))))))</f>
        <v/>
      </c>
      <c r="AF9" s="54" t="str">
        <f>IF($A9&lt;='All Results'!$B$4,"",IF(SUM('MissFill 1'!AE$2:AE9)=0,"",(IF('MissFill 1'!AE9/SUM('MissFill 1'!AE$2:AE9)&gt;0.01,"",IF('MissFill 1'!AE8/SUM('MissFill 1'!AE$2:AE9)&gt;0.01,"",IF('MissFill 1'!AE7/SUM('MissFill 1'!AE$2:AE9)&gt;0.01,"",IF('MissFill 1'!AE6/SUM('MissFill 1'!AE$2:AE9)&gt;0.01,"",IF('MissFill 1'!AE5/SUM('MissFill 1'!AE$2:AE9)&gt;0.01,"",DateEnded_5Day!$A9))))))))</f>
        <v/>
      </c>
      <c r="AG9" s="54" t="str">
        <f>IF($A9&lt;='All Results'!$B$4,"",IF(SUM('MissFill 1'!AF$2:AF9)=0,"",(IF('MissFill 1'!AF9/SUM('MissFill 1'!AF$2:AF9)&gt;0.01,"",IF('MissFill 1'!AF8/SUM('MissFill 1'!AF$2:AF9)&gt;0.01,"",IF('MissFill 1'!AF7/SUM('MissFill 1'!AF$2:AF9)&gt;0.01,"",IF('MissFill 1'!AF6/SUM('MissFill 1'!AF$2:AF9)&gt;0.01,"",IF('MissFill 1'!AF5/SUM('MissFill 1'!AF$2:AF9)&gt;0.01,"",DateEnded_5Day!$A9))))))))</f>
        <v/>
      </c>
      <c r="AH9" s="54" t="str">
        <f>IF($A9&lt;='All Results'!$B$4,"",IF(SUM('MissFill 1'!AG$2:AG9)=0,"",(IF('MissFill 1'!AG9/SUM('MissFill 1'!AG$2:AG9)&gt;0.01,"",IF('MissFill 1'!AG8/SUM('MissFill 1'!AG$2:AG9)&gt;0.01,"",IF('MissFill 1'!AG7/SUM('MissFill 1'!AG$2:AG9)&gt;0.01,"",IF('MissFill 1'!AG6/SUM('MissFill 1'!AG$2:AG9)&gt;0.01,"",IF('MissFill 1'!AG5/SUM('MissFill 1'!AG$2:AG9)&gt;0.01,"",DateEnded_5Day!$A9))))))))</f>
        <v/>
      </c>
      <c r="AI9" s="54" t="str">
        <f>IF($A9&lt;='All Results'!$B$4,"",IF(SUM('MissFill 1'!AH$2:AH9)=0,"",(IF('MissFill 1'!AH9/SUM('MissFill 1'!AH$2:AH9)&gt;0.01,"",IF('MissFill 1'!AH8/SUM('MissFill 1'!AH$2:AH9)&gt;0.01,"",IF('MissFill 1'!AH7/SUM('MissFill 1'!AH$2:AH9)&gt;0.01,"",IF('MissFill 1'!AH6/SUM('MissFill 1'!AH$2:AH9)&gt;0.01,"",IF('MissFill 1'!AH5/SUM('MissFill 1'!AH$2:AH9)&gt;0.01,"",DateEnded_5Day!$A9))))))))</f>
        <v/>
      </c>
      <c r="AJ9" s="54" t="str">
        <f>IF($A9&lt;='All Results'!$B$4,"",IF(SUM('MissFill 1'!AI$2:AI9)=0,"",(IF('MissFill 1'!AI9/SUM('MissFill 1'!AI$2:AI9)&gt;0.01,"",IF('MissFill 1'!AI8/SUM('MissFill 1'!AI$2:AI9)&gt;0.01,"",IF('MissFill 1'!AI7/SUM('MissFill 1'!AI$2:AI9)&gt;0.01,"",IF('MissFill 1'!AI6/SUM('MissFill 1'!AI$2:AI9)&gt;0.01,"",IF('MissFill 1'!AI5/SUM('MissFill 1'!AI$2:AI9)&gt;0.01,"",DateEnded_5Day!$A9))))))))</f>
        <v/>
      </c>
      <c r="AK9" s="54" t="str">
        <f>IF($A9&lt;='All Results'!$B$4,"",IF(SUM('MissFill 1'!AJ$2:AJ9)=0,"",(IF('MissFill 1'!AJ9/SUM('MissFill 1'!AJ$2:AJ9)&gt;0.01,"",IF('MissFill 1'!AJ8/SUM('MissFill 1'!AJ$2:AJ9)&gt;0.01,"",IF('MissFill 1'!AJ7/SUM('MissFill 1'!AJ$2:AJ9)&gt;0.01,"",IF('MissFill 1'!AJ6/SUM('MissFill 1'!AJ$2:AJ9)&gt;0.01,"",IF('MissFill 1'!AJ5/SUM('MissFill 1'!AJ$2:AJ9)&gt;0.01,"",DateEnded_5Day!$A9))))))))</f>
        <v/>
      </c>
      <c r="AL9" s="54" t="str">
        <f>IF($A9&lt;='All Results'!$B$4,"",IF(SUM('MissFill 1'!AK$2:AK9)=0,"",(IF('MissFill 1'!AK9/SUM('MissFill 1'!AK$2:AK9)&gt;0.01,"",IF('MissFill 1'!AK8/SUM('MissFill 1'!AK$2:AK9)&gt;0.01,"",IF('MissFill 1'!AK7/SUM('MissFill 1'!AK$2:AK9)&gt;0.01,"",IF('MissFill 1'!AK6/SUM('MissFill 1'!AK$2:AK9)&gt;0.01,"",IF('MissFill 1'!AK5/SUM('MissFill 1'!AK$2:AK9)&gt;0.01,"",DateEnded_5Day!$A9))))))))</f>
        <v/>
      </c>
      <c r="AM9" s="54" t="str">
        <f>IF($A9&lt;='All Results'!$B$4,"",IF(SUM('MissFill 1'!AL$2:AL9)=0,"",(IF('MissFill 1'!AL9/SUM('MissFill 1'!AL$2:AL9)&gt;0.01,"",IF('MissFill 1'!AL8/SUM('MissFill 1'!AL$2:AL9)&gt;0.01,"",IF('MissFill 1'!AL7/SUM('MissFill 1'!AL$2:AL9)&gt;0.01,"",IF('MissFill 1'!AL6/SUM('MissFill 1'!AL$2:AL9)&gt;0.01,"",IF('MissFill 1'!AL5/SUM('MissFill 1'!AL$2:AL9)&gt;0.01,"",DateEnded_5Day!$A9))))))))</f>
        <v/>
      </c>
      <c r="AN9" s="54" t="str">
        <f>IF($A9&lt;='All Results'!$B$4,"",IF(SUM('MissFill 1'!AM$2:AM9)=0,"",(IF('MissFill 1'!AM9/SUM('MissFill 1'!AM$2:AM9)&gt;0.01,"",IF('MissFill 1'!AM8/SUM('MissFill 1'!AM$2:AM9)&gt;0.01,"",IF('MissFill 1'!AM7/SUM('MissFill 1'!AM$2:AM9)&gt;0.01,"",IF('MissFill 1'!AM6/SUM('MissFill 1'!AM$2:AM9)&gt;0.01,"",IF('MissFill 1'!AM5/SUM('MissFill 1'!AM$2:AM9)&gt;0.01,"",DateEnded_5Day!$A9))))))))</f>
        <v/>
      </c>
      <c r="AO9" s="54" t="str">
        <f>IF($A9&lt;='All Results'!$B$4,"",IF(SUM('MissFill 1'!AN$2:AN9)=0,"",(IF('MissFill 1'!AN9/SUM('MissFill 1'!AN$2:AN9)&gt;0.01,"",IF('MissFill 1'!AN8/SUM('MissFill 1'!AN$2:AN9)&gt;0.01,"",IF('MissFill 1'!AN7/SUM('MissFill 1'!AN$2:AN9)&gt;0.01,"",IF('MissFill 1'!AN6/SUM('MissFill 1'!AN$2:AN9)&gt;0.01,"",IF('MissFill 1'!AN5/SUM('MissFill 1'!AN$2:AN9)&gt;0.01,"",DateEnded_5Day!$A9))))))))</f>
        <v/>
      </c>
      <c r="AP9" s="54" t="str">
        <f>IF($A9&lt;='All Results'!$B$4,"",IF(SUM('MissFill 1'!AO$2:AO9)=0,"",(IF('MissFill 1'!AO9/SUM('MissFill 1'!AO$2:AO9)&gt;0.01,"",IF('MissFill 1'!AO8/SUM('MissFill 1'!AO$2:AO9)&gt;0.01,"",IF('MissFill 1'!AO7/SUM('MissFill 1'!AO$2:AO9)&gt;0.01,"",IF('MissFill 1'!AO6/SUM('MissFill 1'!AO$2:AO9)&gt;0.01,"",IF('MissFill 1'!AO5/SUM('MissFill 1'!AO$2:AO9)&gt;0.01,"",DateEnded_5Day!$A9))))))))</f>
        <v/>
      </c>
      <c r="AQ9" s="54" t="str">
        <f>IF($A9&lt;='All Results'!$B$4,"",IF(SUM('MissFill 1'!AP$2:AP9)=0,"",(IF('MissFill 1'!AP9/SUM('MissFill 1'!AP$2:AP9)&gt;0.01,"",IF('MissFill 1'!AP8/SUM('MissFill 1'!AP$2:AP9)&gt;0.01,"",IF('MissFill 1'!AP7/SUM('MissFill 1'!AP$2:AP9)&gt;0.01,"",IF('MissFill 1'!AP6/SUM('MissFill 1'!AP$2:AP9)&gt;0.01,"",IF('MissFill 1'!AP5/SUM('MissFill 1'!AP$2:AP9)&gt;0.01,"",DateEnded_5Day!$A9))))))))</f>
        <v/>
      </c>
      <c r="AR9" s="54" t="str">
        <f>IF($A9&lt;='All Results'!$B$4,"",IF(SUM('MissFill 1'!AQ$2:AQ9)=0,"",(IF('MissFill 1'!AQ9/SUM('MissFill 1'!AQ$2:AQ9)&gt;0.01,"",IF('MissFill 1'!AQ8/SUM('MissFill 1'!AQ$2:AQ9)&gt;0.01,"",IF('MissFill 1'!AQ7/SUM('MissFill 1'!AQ$2:AQ9)&gt;0.01,"",IF('MissFill 1'!AQ6/SUM('MissFill 1'!AQ$2:AQ9)&gt;0.01,"",IF('MissFill 1'!AQ5/SUM('MissFill 1'!AQ$2:AQ9)&gt;0.01,"",DateEnded_5Day!$A9))))))))</f>
        <v/>
      </c>
      <c r="AS9" s="54" t="str">
        <f>IF($A9&lt;='All Results'!$B$4,"",IF(SUM('MissFill 1'!AR$2:AR9)=0,"",(IF('MissFill 1'!AR9/SUM('MissFill 1'!AR$2:AR9)&gt;0.01,"",IF('MissFill 1'!AR8/SUM('MissFill 1'!AR$2:AR9)&gt;0.01,"",IF('MissFill 1'!AR7/SUM('MissFill 1'!AR$2:AR9)&gt;0.01,"",IF('MissFill 1'!AR6/SUM('MissFill 1'!AR$2:AR9)&gt;0.01,"",IF('MissFill 1'!AR5/SUM('MissFill 1'!AR$2:AR9)&gt;0.01,"",DateEnded_5Day!$A9))))))))</f>
        <v/>
      </c>
      <c r="AT9" s="54" t="str">
        <f>IF($A9&lt;='All Results'!$B$4,"",IF(SUM('MissFill 1'!AS$2:AS9)=0,"",(IF('MissFill 1'!AS9/SUM('MissFill 1'!AS$2:AS9)&gt;0.01,"",IF('MissFill 1'!AS8/SUM('MissFill 1'!AS$2:AS9)&gt;0.01,"",IF('MissFill 1'!AS7/SUM('MissFill 1'!AS$2:AS9)&gt;0.01,"",IF('MissFill 1'!AS6/SUM('MissFill 1'!AS$2:AS9)&gt;0.01,"",IF('MissFill 1'!AS5/SUM('MissFill 1'!AS$2:AS9)&gt;0.01,"",DateEnded_5Day!$A9))))))))</f>
        <v/>
      </c>
      <c r="AU9" s="54" t="str">
        <f>IF($A9&lt;='All Results'!$B$4,"",IF(SUM('MissFill 1'!AT$2:AT9)=0,"",(IF('MissFill 1'!AT9/SUM('MissFill 1'!AT$2:AT9)&gt;0.01,"",IF('MissFill 1'!AT8/SUM('MissFill 1'!AT$2:AT9)&gt;0.01,"",IF('MissFill 1'!AT7/SUM('MissFill 1'!AT$2:AT9)&gt;0.01,"",IF('MissFill 1'!AT6/SUM('MissFill 1'!AT$2:AT9)&gt;0.01,"",IF('MissFill 1'!AT5/SUM('MissFill 1'!AT$2:AT9)&gt;0.01,"",DateEnded_5Day!$A9))))))))</f>
        <v/>
      </c>
      <c r="AV9" s="54" t="str">
        <f>IF($A9&lt;='All Results'!$B$4,"",IF(SUM('MissFill 1'!AU$2:AU9)=0,"",(IF('MissFill 1'!AU9/SUM('MissFill 1'!AU$2:AU9)&gt;0.01,"",IF('MissFill 1'!AU8/SUM('MissFill 1'!AU$2:AU9)&gt;0.01,"",IF('MissFill 1'!AU7/SUM('MissFill 1'!AU$2:AU9)&gt;0.01,"",IF('MissFill 1'!AU6/SUM('MissFill 1'!AU$2:AU9)&gt;0.01,"",IF('MissFill 1'!AU5/SUM('MissFill 1'!AU$2:AU9)&gt;0.01,"",DateEnded_5Day!$A9))))))))</f>
        <v/>
      </c>
      <c r="AW9" s="54" t="str">
        <f>IF($A9&lt;='All Results'!$B$4,"",IF(SUM('MissFill 1'!AV$2:AV9)=0,"",(IF('MissFill 1'!AV9/SUM('MissFill 1'!AV$2:AV9)&gt;0.01,"",IF('MissFill 1'!AV8/SUM('MissFill 1'!AV$2:AV9)&gt;0.01,"",IF('MissFill 1'!AV7/SUM('MissFill 1'!AV$2:AV9)&gt;0.01,"",IF('MissFill 1'!AV6/SUM('MissFill 1'!AV$2:AV9)&gt;0.01,"",IF('MissFill 1'!AV5/SUM('MissFill 1'!AV$2:AV9)&gt;0.01,"",DateEnded_5Day!$A9))))))))</f>
        <v/>
      </c>
      <c r="AX9" s="54" t="str">
        <f>IF($A9&lt;='All Results'!$B$4,"",IF(SUM('MissFill 1'!AW$2:AW9)=0,"",(IF('MissFill 1'!AW9/SUM('MissFill 1'!AW$2:AW9)&gt;0.01,"",IF('MissFill 1'!AW8/SUM('MissFill 1'!AW$2:AW9)&gt;0.01,"",IF('MissFill 1'!AW7/SUM('MissFill 1'!AW$2:AW9)&gt;0.01,"",IF('MissFill 1'!AW6/SUM('MissFill 1'!AW$2:AW9)&gt;0.01,"",IF('MissFill 1'!AW5/SUM('MissFill 1'!AW$2:AW9)&gt;0.01,"",DateEnded_5Day!$A9))))))))</f>
        <v/>
      </c>
    </row>
    <row r="10" spans="1:50" x14ac:dyDescent="0.25">
      <c r="A10" s="41">
        <v>44355</v>
      </c>
      <c r="B10" s="52">
        <v>159</v>
      </c>
      <c r="C10" s="54" t="str">
        <f>IF($A10&lt;='All Results'!$B$4,"",IF(SUM('MissFill 1'!B$2:B10)=0,"",(IF('MissFill 1'!B10/SUM('MissFill 1'!B$2:B10)&gt;0.01,"",IF('MissFill 1'!B9/SUM('MissFill 1'!B$2:B10)&gt;0.01,"",IF('MissFill 1'!B8/SUM('MissFill 1'!B$2:B10)&gt;0.01,"",IF('MissFill 1'!B7/SUM('MissFill 1'!B$2:B10)&gt;0.01,"",IF('MissFill 1'!B6/SUM('MissFill 1'!B$2:B10)&gt;0.01,"",DateEnded_5Day!$A10))))))))</f>
        <v/>
      </c>
      <c r="D10" s="54" t="str">
        <f>IF($A10&lt;='All Results'!$B$4,"",IF(SUM('MissFill 1'!C$2:C10)=0,"",(IF('MissFill 1'!C10/SUM('MissFill 1'!C$2:C10)&gt;0.01,"",IF('MissFill 1'!C9/SUM('MissFill 1'!C$2:C10)&gt;0.01,"",IF('MissFill 1'!C8/SUM('MissFill 1'!C$2:C10)&gt;0.01,"",IF('MissFill 1'!C7/SUM('MissFill 1'!C$2:C10)&gt;0.01,"",IF('MissFill 1'!C6/SUM('MissFill 1'!C$2:C10)&gt;0.01,"",DateEnded_5Day!$A10))))))))</f>
        <v/>
      </c>
      <c r="E10" s="54" t="str">
        <f>IF($A10&lt;='All Results'!$B$4,"",IF(SUM('MissFill 1'!D$2:D10)=0,"",(IF('MissFill 1'!D10/SUM('MissFill 1'!D$2:D10)&gt;0.01,"",IF('MissFill 1'!D9/SUM('MissFill 1'!D$2:D10)&gt;0.01,"",IF('MissFill 1'!D8/SUM('MissFill 1'!D$2:D10)&gt;0.01,"",IF('MissFill 1'!D7/SUM('MissFill 1'!D$2:D10)&gt;0.01,"",IF('MissFill 1'!D6/SUM('MissFill 1'!D$2:D10)&gt;0.01,"",DateEnded_5Day!$A10))))))))</f>
        <v/>
      </c>
      <c r="F10" s="54" t="str">
        <f>IF($A10&lt;='All Results'!$B$4,"",IF(SUM('MissFill 1'!E$2:E10)=0,"",(IF('MissFill 1'!E10/SUM('MissFill 1'!E$2:E10)&gt;0.01,"",IF('MissFill 1'!E9/SUM('MissFill 1'!E$2:E10)&gt;0.01,"",IF('MissFill 1'!E8/SUM('MissFill 1'!E$2:E10)&gt;0.01,"",IF('MissFill 1'!E7/SUM('MissFill 1'!E$2:E10)&gt;0.01,"",IF('MissFill 1'!E6/SUM('MissFill 1'!E$2:E10)&gt;0.01,"",DateEnded_5Day!$A10))))))))</f>
        <v/>
      </c>
      <c r="G10" s="54" t="str">
        <f>IF($A10&lt;='All Results'!$B$4,"",IF(SUM('MissFill 1'!F$2:F10)=0,"",(IF('MissFill 1'!F10/SUM('MissFill 1'!F$2:F10)&gt;0.01,"",IF('MissFill 1'!F9/SUM('MissFill 1'!F$2:F10)&gt;0.01,"",IF('MissFill 1'!F8/SUM('MissFill 1'!F$2:F10)&gt;0.01,"",IF('MissFill 1'!F7/SUM('MissFill 1'!F$2:F10)&gt;0.01,"",IF('MissFill 1'!F6/SUM('MissFill 1'!F$2:F10)&gt;0.01,"",DateEnded_5Day!$A10))))))))</f>
        <v/>
      </c>
      <c r="H10" s="54" t="str">
        <f>IF($A10&lt;='All Results'!$B$4,"",IF(SUM('MissFill 1'!G$2:G10)=0,"",(IF('MissFill 1'!G10/SUM('MissFill 1'!G$2:G10)&gt;0.01,"",IF('MissFill 1'!G9/SUM('MissFill 1'!G$2:G10)&gt;0.01,"",IF('MissFill 1'!G8/SUM('MissFill 1'!G$2:G10)&gt;0.01,"",IF('MissFill 1'!G7/SUM('MissFill 1'!G$2:G10)&gt;0.01,"",IF('MissFill 1'!G6/SUM('MissFill 1'!G$2:G10)&gt;0.01,"",DateEnded_5Day!$A10))))))))</f>
        <v/>
      </c>
      <c r="I10" s="54" t="str">
        <f>IF($A10&lt;='All Results'!$B$4,"",IF(SUM('MissFill 1'!H$2:H10)=0,"",(IF('MissFill 1'!H10/SUM('MissFill 1'!H$2:H10)&gt;0.01,"",IF('MissFill 1'!H9/SUM('MissFill 1'!H$2:H10)&gt;0.01,"",IF('MissFill 1'!H8/SUM('MissFill 1'!H$2:H10)&gt;0.01,"",IF('MissFill 1'!H7/SUM('MissFill 1'!H$2:H10)&gt;0.01,"",IF('MissFill 1'!H6/SUM('MissFill 1'!H$2:H10)&gt;0.01,"",DateEnded_5Day!$A10))))))))</f>
        <v/>
      </c>
      <c r="J10" s="54" t="str">
        <f>IF($A10&lt;='All Results'!$B$4,"",IF(SUM('MissFill 1'!I$2:I10)=0,"",(IF('MissFill 1'!I10/SUM('MissFill 1'!I$2:I10)&gt;0.01,"",IF('MissFill 1'!I9/SUM('MissFill 1'!I$2:I10)&gt;0.01,"",IF('MissFill 1'!I8/SUM('MissFill 1'!I$2:I10)&gt;0.01,"",IF('MissFill 1'!I7/SUM('MissFill 1'!I$2:I10)&gt;0.01,"",IF('MissFill 1'!I6/SUM('MissFill 1'!I$2:I10)&gt;0.01,"",DateEnded_5Day!$A10))))))))</f>
        <v/>
      </c>
      <c r="K10" s="54" t="str">
        <f>IF($A10&lt;='All Results'!$B$4,"",IF(SUM('MissFill 1'!J$2:J10)=0,"",(IF('MissFill 1'!J10/SUM('MissFill 1'!J$2:J10)&gt;0.01,"",IF('MissFill 1'!J9/SUM('MissFill 1'!J$2:J10)&gt;0.01,"",IF('MissFill 1'!J8/SUM('MissFill 1'!J$2:J10)&gt;0.01,"",IF('MissFill 1'!J7/SUM('MissFill 1'!J$2:J10)&gt;0.01,"",IF('MissFill 1'!J6/SUM('MissFill 1'!J$2:J10)&gt;0.01,"",DateEnded_5Day!$A10))))))))</f>
        <v/>
      </c>
      <c r="L10" s="54" t="str">
        <f>IF($A10&lt;='All Results'!$B$4,"",IF(SUM('MissFill 1'!K$2:K10)=0,"",(IF('MissFill 1'!K10/SUM('MissFill 1'!K$2:K10)&gt;0.01,"",IF('MissFill 1'!K9/SUM('MissFill 1'!K$2:K10)&gt;0.01,"",IF('MissFill 1'!K8/SUM('MissFill 1'!K$2:K10)&gt;0.01,"",IF('MissFill 1'!K7/SUM('MissFill 1'!K$2:K10)&gt;0.01,"",IF('MissFill 1'!K6/SUM('MissFill 1'!K$2:K10)&gt;0.01,"",DateEnded_5Day!$A10))))))))</f>
        <v/>
      </c>
      <c r="M10" s="54" t="str">
        <f>IF($A10&lt;='All Results'!$B$4,"",IF(SUM('MissFill 1'!L$2:L10)=0,"",(IF('MissFill 1'!L10/SUM('MissFill 1'!L$2:L10)&gt;0.01,"",IF('MissFill 1'!L9/SUM('MissFill 1'!L$2:L10)&gt;0.01,"",IF('MissFill 1'!L8/SUM('MissFill 1'!L$2:L10)&gt;0.01,"",IF('MissFill 1'!L7/SUM('MissFill 1'!L$2:L10)&gt;0.01,"",IF('MissFill 1'!L6/SUM('MissFill 1'!L$2:L10)&gt;0.01,"",DateEnded_5Day!$A10))))))))</f>
        <v/>
      </c>
      <c r="N10" s="54" t="str">
        <f>IF($A10&lt;='All Results'!$B$4,"",IF(SUM('MissFill 1'!M$2:M10)=0,"",(IF('MissFill 1'!M10/SUM('MissFill 1'!M$2:M10)&gt;0.01,"",IF('MissFill 1'!M9/SUM('MissFill 1'!M$2:M10)&gt;0.01,"",IF('MissFill 1'!M8/SUM('MissFill 1'!M$2:M10)&gt;0.01,"",IF('MissFill 1'!M7/SUM('MissFill 1'!M$2:M10)&gt;0.01,"",IF('MissFill 1'!M6/SUM('MissFill 1'!M$2:M10)&gt;0.01,"",DateEnded_5Day!$A10))))))))</f>
        <v/>
      </c>
      <c r="O10" s="54" t="str">
        <f>IF($A10&lt;='All Results'!$B$4,"",IF(SUM('MissFill 1'!N$2:N10)=0,"",(IF('MissFill 1'!N10/SUM('MissFill 1'!N$2:N10)&gt;0.01,"",IF('MissFill 1'!N9/SUM('MissFill 1'!N$2:N10)&gt;0.01,"",IF('MissFill 1'!N8/SUM('MissFill 1'!N$2:N10)&gt;0.01,"",IF('MissFill 1'!N7/SUM('MissFill 1'!N$2:N10)&gt;0.01,"",IF('MissFill 1'!N6/SUM('MissFill 1'!N$2:N10)&gt;0.01,"",DateEnded_5Day!$A10))))))))</f>
        <v/>
      </c>
      <c r="P10" s="54" t="str">
        <f>IF($A10&lt;='All Results'!$B$4,"",IF(SUM('MissFill 1'!O$2:O10)=0,"",(IF('MissFill 1'!O10/SUM('MissFill 1'!O$2:O10)&gt;0.01,"",IF('MissFill 1'!O9/SUM('MissFill 1'!O$2:O10)&gt;0.01,"",IF('MissFill 1'!O8/SUM('MissFill 1'!O$2:O10)&gt;0.01,"",IF('MissFill 1'!O7/SUM('MissFill 1'!O$2:O10)&gt;0.01,"",IF('MissFill 1'!O6/SUM('MissFill 1'!O$2:O10)&gt;0.01,"",DateEnded_5Day!$A10))))))))</f>
        <v/>
      </c>
      <c r="Q10" s="54" t="str">
        <f>IF($A10&lt;='All Results'!$B$4,"",IF(SUM('MissFill 1'!P$2:P10)=0,"",(IF('MissFill 1'!P10/SUM('MissFill 1'!P$2:P10)&gt;0.01,"",IF('MissFill 1'!P9/SUM('MissFill 1'!P$2:P10)&gt;0.01,"",IF('MissFill 1'!P8/SUM('MissFill 1'!P$2:P10)&gt;0.01,"",IF('MissFill 1'!P7/SUM('MissFill 1'!P$2:P10)&gt;0.01,"",IF('MissFill 1'!P6/SUM('MissFill 1'!P$2:P10)&gt;0.01,"",DateEnded_5Day!$A10))))))))</f>
        <v/>
      </c>
      <c r="R10" s="54" t="str">
        <f>IF($A10&lt;='All Results'!$B$4,"",IF(SUM('MissFill 1'!Q$2:Q10)=0,"",(IF('MissFill 1'!Q10/SUM('MissFill 1'!Q$2:Q10)&gt;0.01,"",IF('MissFill 1'!Q9/SUM('MissFill 1'!Q$2:Q10)&gt;0.01,"",IF('MissFill 1'!Q8/SUM('MissFill 1'!Q$2:Q10)&gt;0.01,"",IF('MissFill 1'!Q7/SUM('MissFill 1'!Q$2:Q10)&gt;0.01,"",IF('MissFill 1'!Q6/SUM('MissFill 1'!Q$2:Q10)&gt;0.01,"",DateEnded_5Day!$A10))))))))</f>
        <v/>
      </c>
      <c r="S10" s="54" t="str">
        <f>IF($A10&lt;='All Results'!$B$4,"",IF(SUM('MissFill 1'!R$2:R10)=0,"",(IF('MissFill 1'!R10/SUM('MissFill 1'!R$2:R10)&gt;0.01,"",IF('MissFill 1'!R9/SUM('MissFill 1'!R$2:R10)&gt;0.01,"",IF('MissFill 1'!R8/SUM('MissFill 1'!R$2:R10)&gt;0.01,"",IF('MissFill 1'!R7/SUM('MissFill 1'!R$2:R10)&gt;0.01,"",IF('MissFill 1'!R6/SUM('MissFill 1'!R$2:R10)&gt;0.01,"",DateEnded_5Day!$A10))))))))</f>
        <v/>
      </c>
      <c r="T10" s="54" t="str">
        <f>IF($A10&lt;='All Results'!$B$4,"",IF(SUM('MissFill 1'!S$2:S10)=0,"",(IF('MissFill 1'!S10/SUM('MissFill 1'!S$2:S10)&gt;0.01,"",IF('MissFill 1'!S9/SUM('MissFill 1'!S$2:S10)&gt;0.01,"",IF('MissFill 1'!S8/SUM('MissFill 1'!S$2:S10)&gt;0.01,"",IF('MissFill 1'!S7/SUM('MissFill 1'!S$2:S10)&gt;0.01,"",IF('MissFill 1'!S6/SUM('MissFill 1'!S$2:S10)&gt;0.01,"",DateEnded_5Day!$A10))))))))</f>
        <v/>
      </c>
      <c r="U10" s="54" t="str">
        <f>IF($A10&lt;='All Results'!$B$4,"",IF(SUM('MissFill 1'!T$2:T10)=0,"",(IF('MissFill 1'!T10/SUM('MissFill 1'!T$2:T10)&gt;0.01,"",IF('MissFill 1'!T9/SUM('MissFill 1'!T$2:T10)&gt;0.01,"",IF('MissFill 1'!T8/SUM('MissFill 1'!T$2:T10)&gt;0.01,"",IF('MissFill 1'!T7/SUM('MissFill 1'!T$2:T10)&gt;0.01,"",IF('MissFill 1'!T6/SUM('MissFill 1'!T$2:T10)&gt;0.01,"",DateEnded_5Day!$A10))))))))</f>
        <v/>
      </c>
      <c r="V10" s="54" t="str">
        <f>IF($A10&lt;='All Results'!$B$4,"",IF(SUM('MissFill 1'!U$2:U10)=0,"",(IF('MissFill 1'!U10/SUM('MissFill 1'!U$2:U10)&gt;0.01,"",IF('MissFill 1'!U9/SUM('MissFill 1'!U$2:U10)&gt;0.01,"",IF('MissFill 1'!U8/SUM('MissFill 1'!U$2:U10)&gt;0.01,"",IF('MissFill 1'!U7/SUM('MissFill 1'!U$2:U10)&gt;0.01,"",IF('MissFill 1'!U6/SUM('MissFill 1'!U$2:U10)&gt;0.01,"",DateEnded_5Day!$A10))))))))</f>
        <v/>
      </c>
      <c r="W10" s="54" t="str">
        <f>IF($A10&lt;='All Results'!$B$4,"",IF(SUM('MissFill 1'!V$2:V10)=0,"",(IF('MissFill 1'!V10/SUM('MissFill 1'!V$2:V10)&gt;0.01,"",IF('MissFill 1'!V9/SUM('MissFill 1'!V$2:V10)&gt;0.01,"",IF('MissFill 1'!V8/SUM('MissFill 1'!V$2:V10)&gt;0.01,"",IF('MissFill 1'!V7/SUM('MissFill 1'!V$2:V10)&gt;0.01,"",IF('MissFill 1'!V6/SUM('MissFill 1'!V$2:V10)&gt;0.01,"",DateEnded_5Day!$A10))))))))</f>
        <v/>
      </c>
      <c r="X10" s="54" t="str">
        <f>IF($A10&lt;='All Results'!$B$4,"",IF(SUM('MissFill 1'!W$2:W10)=0,"",(IF('MissFill 1'!W10/SUM('MissFill 1'!W$2:W10)&gt;0.01,"",IF('MissFill 1'!W9/SUM('MissFill 1'!W$2:W10)&gt;0.01,"",IF('MissFill 1'!W8/SUM('MissFill 1'!W$2:W10)&gt;0.01,"",IF('MissFill 1'!W7/SUM('MissFill 1'!W$2:W10)&gt;0.01,"",IF('MissFill 1'!W6/SUM('MissFill 1'!W$2:W10)&gt;0.01,"",DateEnded_5Day!$A10))))))))</f>
        <v/>
      </c>
      <c r="Y10" s="54" t="str">
        <f>IF($A10&lt;='All Results'!$B$4,"",IF(SUM('MissFill 1'!X$2:X10)=0,"",(IF('MissFill 1'!X10/SUM('MissFill 1'!X$2:X10)&gt;0.01,"",IF('MissFill 1'!X9/SUM('MissFill 1'!X$2:X10)&gt;0.01,"",IF('MissFill 1'!X8/SUM('MissFill 1'!X$2:X10)&gt;0.01,"",IF('MissFill 1'!X7/SUM('MissFill 1'!X$2:X10)&gt;0.01,"",IF('MissFill 1'!X6/SUM('MissFill 1'!X$2:X10)&gt;0.01,"",DateEnded_5Day!$A10))))))))</f>
        <v/>
      </c>
      <c r="Z10" s="54" t="str">
        <f>IF($A10&lt;='All Results'!$B$4,"",IF(SUM('MissFill 1'!Y$2:Y10)=0,"",(IF('MissFill 1'!Y10/SUM('MissFill 1'!Y$2:Y10)&gt;0.01,"",IF('MissFill 1'!Y9/SUM('MissFill 1'!Y$2:Y10)&gt;0.01,"",IF('MissFill 1'!Y8/SUM('MissFill 1'!Y$2:Y10)&gt;0.01,"",IF('MissFill 1'!Y7/SUM('MissFill 1'!Y$2:Y10)&gt;0.01,"",IF('MissFill 1'!Y6/SUM('MissFill 1'!Y$2:Y10)&gt;0.01,"",DateEnded_5Day!$A10))))))))</f>
        <v/>
      </c>
      <c r="AA10" s="54" t="str">
        <f>IF($A10&lt;='All Results'!$B$4,"",IF(SUM('MissFill 1'!Z$2:Z10)=0,"",(IF('MissFill 1'!Z10/SUM('MissFill 1'!Z$2:Z10)&gt;0.01,"",IF('MissFill 1'!Z9/SUM('MissFill 1'!Z$2:Z10)&gt;0.01,"",IF('MissFill 1'!Z8/SUM('MissFill 1'!Z$2:Z10)&gt;0.01,"",IF('MissFill 1'!Z7/SUM('MissFill 1'!Z$2:Z10)&gt;0.01,"",IF('MissFill 1'!Z6/SUM('MissFill 1'!Z$2:Z10)&gt;0.01,"",DateEnded_5Day!$A10))))))))</f>
        <v/>
      </c>
      <c r="AB10" s="54" t="str">
        <f>IF($A10&lt;='All Results'!$B$4,"",IF(SUM('MissFill 1'!AA$2:AA10)=0,"",(IF('MissFill 1'!AA10/SUM('MissFill 1'!AA$2:AA10)&gt;0.01,"",IF('MissFill 1'!AA9/SUM('MissFill 1'!AA$2:AA10)&gt;0.01,"",IF('MissFill 1'!AA8/SUM('MissFill 1'!AA$2:AA10)&gt;0.01,"",IF('MissFill 1'!AA7/SUM('MissFill 1'!AA$2:AA10)&gt;0.01,"",IF('MissFill 1'!AA6/SUM('MissFill 1'!AA$2:AA10)&gt;0.01,"",DateEnded_5Day!$A10))))))))</f>
        <v/>
      </c>
      <c r="AC10" s="54" t="str">
        <f>IF($A10&lt;='All Results'!$B$4,"",IF(SUM('MissFill 1'!AB$2:AB10)=0,"",(IF('MissFill 1'!AB10/SUM('MissFill 1'!AB$2:AB10)&gt;0.01,"",IF('MissFill 1'!AB9/SUM('MissFill 1'!AB$2:AB10)&gt;0.01,"",IF('MissFill 1'!AB8/SUM('MissFill 1'!AB$2:AB10)&gt;0.01,"",IF('MissFill 1'!AB7/SUM('MissFill 1'!AB$2:AB10)&gt;0.01,"",IF('MissFill 1'!AB6/SUM('MissFill 1'!AB$2:AB10)&gt;0.01,"",DateEnded_5Day!$A10))))))))</f>
        <v/>
      </c>
      <c r="AD10" s="54" t="str">
        <f>IF($A10&lt;='All Results'!$B$4,"",IF(SUM('MissFill 1'!AC$2:AC10)=0,"",(IF('MissFill 1'!AC10/SUM('MissFill 1'!AC$2:AC10)&gt;0.01,"",IF('MissFill 1'!AC9/SUM('MissFill 1'!AC$2:AC10)&gt;0.01,"",IF('MissFill 1'!AC8/SUM('MissFill 1'!AC$2:AC10)&gt;0.01,"",IF('MissFill 1'!AC7/SUM('MissFill 1'!AC$2:AC10)&gt;0.01,"",IF('MissFill 1'!AC6/SUM('MissFill 1'!AC$2:AC10)&gt;0.01,"",DateEnded_5Day!$A10))))))))</f>
        <v/>
      </c>
      <c r="AE10" s="54" t="str">
        <f>IF($A10&lt;='All Results'!$B$4,"",IF(SUM('MissFill 1'!AD$2:AD10)=0,"",(IF('MissFill 1'!AD10/SUM('MissFill 1'!AD$2:AD10)&gt;0.01,"",IF('MissFill 1'!AD9/SUM('MissFill 1'!AD$2:AD10)&gt;0.01,"",IF('MissFill 1'!AD8/SUM('MissFill 1'!AD$2:AD10)&gt;0.01,"",IF('MissFill 1'!AD7/SUM('MissFill 1'!AD$2:AD10)&gt;0.01,"",IF('MissFill 1'!AD6/SUM('MissFill 1'!AD$2:AD10)&gt;0.01,"",DateEnded_5Day!$A10))))))))</f>
        <v/>
      </c>
      <c r="AF10" s="54" t="str">
        <f>IF($A10&lt;='All Results'!$B$4,"",IF(SUM('MissFill 1'!AE$2:AE10)=0,"",(IF('MissFill 1'!AE10/SUM('MissFill 1'!AE$2:AE10)&gt;0.01,"",IF('MissFill 1'!AE9/SUM('MissFill 1'!AE$2:AE10)&gt;0.01,"",IF('MissFill 1'!AE8/SUM('MissFill 1'!AE$2:AE10)&gt;0.01,"",IF('MissFill 1'!AE7/SUM('MissFill 1'!AE$2:AE10)&gt;0.01,"",IF('MissFill 1'!AE6/SUM('MissFill 1'!AE$2:AE10)&gt;0.01,"",DateEnded_5Day!$A10))))))))</f>
        <v/>
      </c>
      <c r="AG10" s="54" t="str">
        <f>IF($A10&lt;='All Results'!$B$4,"",IF(SUM('MissFill 1'!AF$2:AF10)=0,"",(IF('MissFill 1'!AF10/SUM('MissFill 1'!AF$2:AF10)&gt;0.01,"",IF('MissFill 1'!AF9/SUM('MissFill 1'!AF$2:AF10)&gt;0.01,"",IF('MissFill 1'!AF8/SUM('MissFill 1'!AF$2:AF10)&gt;0.01,"",IF('MissFill 1'!AF7/SUM('MissFill 1'!AF$2:AF10)&gt;0.01,"",IF('MissFill 1'!AF6/SUM('MissFill 1'!AF$2:AF10)&gt;0.01,"",DateEnded_5Day!$A10))))))))</f>
        <v/>
      </c>
      <c r="AH10" s="54" t="str">
        <f>IF($A10&lt;='All Results'!$B$4,"",IF(SUM('MissFill 1'!AG$2:AG10)=0,"",(IF('MissFill 1'!AG10/SUM('MissFill 1'!AG$2:AG10)&gt;0.01,"",IF('MissFill 1'!AG9/SUM('MissFill 1'!AG$2:AG10)&gt;0.01,"",IF('MissFill 1'!AG8/SUM('MissFill 1'!AG$2:AG10)&gt;0.01,"",IF('MissFill 1'!AG7/SUM('MissFill 1'!AG$2:AG10)&gt;0.01,"",IF('MissFill 1'!AG6/SUM('MissFill 1'!AG$2:AG10)&gt;0.01,"",DateEnded_5Day!$A10))))))))</f>
        <v/>
      </c>
      <c r="AI10" s="54" t="str">
        <f>IF($A10&lt;='All Results'!$B$4,"",IF(SUM('MissFill 1'!AH$2:AH10)=0,"",(IF('MissFill 1'!AH10/SUM('MissFill 1'!AH$2:AH10)&gt;0.01,"",IF('MissFill 1'!AH9/SUM('MissFill 1'!AH$2:AH10)&gt;0.01,"",IF('MissFill 1'!AH8/SUM('MissFill 1'!AH$2:AH10)&gt;0.01,"",IF('MissFill 1'!AH7/SUM('MissFill 1'!AH$2:AH10)&gt;0.01,"",IF('MissFill 1'!AH6/SUM('MissFill 1'!AH$2:AH10)&gt;0.01,"",DateEnded_5Day!$A10))))))))</f>
        <v/>
      </c>
      <c r="AJ10" s="54" t="str">
        <f>IF($A10&lt;='All Results'!$B$4,"",IF(SUM('MissFill 1'!AI$2:AI10)=0,"",(IF('MissFill 1'!AI10/SUM('MissFill 1'!AI$2:AI10)&gt;0.01,"",IF('MissFill 1'!AI9/SUM('MissFill 1'!AI$2:AI10)&gt;0.01,"",IF('MissFill 1'!AI8/SUM('MissFill 1'!AI$2:AI10)&gt;0.01,"",IF('MissFill 1'!AI7/SUM('MissFill 1'!AI$2:AI10)&gt;0.01,"",IF('MissFill 1'!AI6/SUM('MissFill 1'!AI$2:AI10)&gt;0.01,"",DateEnded_5Day!$A10))))))))</f>
        <v/>
      </c>
      <c r="AK10" s="54" t="str">
        <f>IF($A10&lt;='All Results'!$B$4,"",IF(SUM('MissFill 1'!AJ$2:AJ10)=0,"",(IF('MissFill 1'!AJ10/SUM('MissFill 1'!AJ$2:AJ10)&gt;0.01,"",IF('MissFill 1'!AJ9/SUM('MissFill 1'!AJ$2:AJ10)&gt;0.01,"",IF('MissFill 1'!AJ8/SUM('MissFill 1'!AJ$2:AJ10)&gt;0.01,"",IF('MissFill 1'!AJ7/SUM('MissFill 1'!AJ$2:AJ10)&gt;0.01,"",IF('MissFill 1'!AJ6/SUM('MissFill 1'!AJ$2:AJ10)&gt;0.01,"",DateEnded_5Day!$A10))))))))</f>
        <v/>
      </c>
      <c r="AL10" s="54" t="str">
        <f>IF($A10&lt;='All Results'!$B$4,"",IF(SUM('MissFill 1'!AK$2:AK10)=0,"",(IF('MissFill 1'!AK10/SUM('MissFill 1'!AK$2:AK10)&gt;0.01,"",IF('MissFill 1'!AK9/SUM('MissFill 1'!AK$2:AK10)&gt;0.01,"",IF('MissFill 1'!AK8/SUM('MissFill 1'!AK$2:AK10)&gt;0.01,"",IF('MissFill 1'!AK7/SUM('MissFill 1'!AK$2:AK10)&gt;0.01,"",IF('MissFill 1'!AK6/SUM('MissFill 1'!AK$2:AK10)&gt;0.01,"",DateEnded_5Day!$A10))))))))</f>
        <v/>
      </c>
      <c r="AM10" s="54" t="str">
        <f>IF($A10&lt;='All Results'!$B$4,"",IF(SUM('MissFill 1'!AL$2:AL10)=0,"",(IF('MissFill 1'!AL10/SUM('MissFill 1'!AL$2:AL10)&gt;0.01,"",IF('MissFill 1'!AL9/SUM('MissFill 1'!AL$2:AL10)&gt;0.01,"",IF('MissFill 1'!AL8/SUM('MissFill 1'!AL$2:AL10)&gt;0.01,"",IF('MissFill 1'!AL7/SUM('MissFill 1'!AL$2:AL10)&gt;0.01,"",IF('MissFill 1'!AL6/SUM('MissFill 1'!AL$2:AL10)&gt;0.01,"",DateEnded_5Day!$A10))))))))</f>
        <v/>
      </c>
      <c r="AN10" s="54" t="str">
        <f>IF($A10&lt;='All Results'!$B$4,"",IF(SUM('MissFill 1'!AM$2:AM10)=0,"",(IF('MissFill 1'!AM10/SUM('MissFill 1'!AM$2:AM10)&gt;0.01,"",IF('MissFill 1'!AM9/SUM('MissFill 1'!AM$2:AM10)&gt;0.01,"",IF('MissFill 1'!AM8/SUM('MissFill 1'!AM$2:AM10)&gt;0.01,"",IF('MissFill 1'!AM7/SUM('MissFill 1'!AM$2:AM10)&gt;0.01,"",IF('MissFill 1'!AM6/SUM('MissFill 1'!AM$2:AM10)&gt;0.01,"",DateEnded_5Day!$A10))))))))</f>
        <v/>
      </c>
      <c r="AO10" s="54" t="str">
        <f>IF($A10&lt;='All Results'!$B$4,"",IF(SUM('MissFill 1'!AN$2:AN10)=0,"",(IF('MissFill 1'!AN10/SUM('MissFill 1'!AN$2:AN10)&gt;0.01,"",IF('MissFill 1'!AN9/SUM('MissFill 1'!AN$2:AN10)&gt;0.01,"",IF('MissFill 1'!AN8/SUM('MissFill 1'!AN$2:AN10)&gt;0.01,"",IF('MissFill 1'!AN7/SUM('MissFill 1'!AN$2:AN10)&gt;0.01,"",IF('MissFill 1'!AN6/SUM('MissFill 1'!AN$2:AN10)&gt;0.01,"",DateEnded_5Day!$A10))))))))</f>
        <v/>
      </c>
      <c r="AP10" s="54" t="str">
        <f>IF($A10&lt;='All Results'!$B$4,"",IF(SUM('MissFill 1'!AO$2:AO10)=0,"",(IF('MissFill 1'!AO10/SUM('MissFill 1'!AO$2:AO10)&gt;0.01,"",IF('MissFill 1'!AO9/SUM('MissFill 1'!AO$2:AO10)&gt;0.01,"",IF('MissFill 1'!AO8/SUM('MissFill 1'!AO$2:AO10)&gt;0.01,"",IF('MissFill 1'!AO7/SUM('MissFill 1'!AO$2:AO10)&gt;0.01,"",IF('MissFill 1'!AO6/SUM('MissFill 1'!AO$2:AO10)&gt;0.01,"",DateEnded_5Day!$A10))))))))</f>
        <v/>
      </c>
      <c r="AQ10" s="54" t="str">
        <f>IF($A10&lt;='All Results'!$B$4,"",IF(SUM('MissFill 1'!AP$2:AP10)=0,"",(IF('MissFill 1'!AP10/SUM('MissFill 1'!AP$2:AP10)&gt;0.01,"",IF('MissFill 1'!AP9/SUM('MissFill 1'!AP$2:AP10)&gt;0.01,"",IF('MissFill 1'!AP8/SUM('MissFill 1'!AP$2:AP10)&gt;0.01,"",IF('MissFill 1'!AP7/SUM('MissFill 1'!AP$2:AP10)&gt;0.01,"",IF('MissFill 1'!AP6/SUM('MissFill 1'!AP$2:AP10)&gt;0.01,"",DateEnded_5Day!$A10))))))))</f>
        <v/>
      </c>
      <c r="AR10" s="54" t="str">
        <f>IF($A10&lt;='All Results'!$B$4,"",IF(SUM('MissFill 1'!AQ$2:AQ10)=0,"",(IF('MissFill 1'!AQ10/SUM('MissFill 1'!AQ$2:AQ10)&gt;0.01,"",IF('MissFill 1'!AQ9/SUM('MissFill 1'!AQ$2:AQ10)&gt;0.01,"",IF('MissFill 1'!AQ8/SUM('MissFill 1'!AQ$2:AQ10)&gt;0.01,"",IF('MissFill 1'!AQ7/SUM('MissFill 1'!AQ$2:AQ10)&gt;0.01,"",IF('MissFill 1'!AQ6/SUM('MissFill 1'!AQ$2:AQ10)&gt;0.01,"",DateEnded_5Day!$A10))))))))</f>
        <v/>
      </c>
      <c r="AS10" s="54" t="str">
        <f>IF($A10&lt;='All Results'!$B$4,"",IF(SUM('MissFill 1'!AR$2:AR10)=0,"",(IF('MissFill 1'!AR10/SUM('MissFill 1'!AR$2:AR10)&gt;0.01,"",IF('MissFill 1'!AR9/SUM('MissFill 1'!AR$2:AR10)&gt;0.01,"",IF('MissFill 1'!AR8/SUM('MissFill 1'!AR$2:AR10)&gt;0.01,"",IF('MissFill 1'!AR7/SUM('MissFill 1'!AR$2:AR10)&gt;0.01,"",IF('MissFill 1'!AR6/SUM('MissFill 1'!AR$2:AR10)&gt;0.01,"",DateEnded_5Day!$A10))))))))</f>
        <v/>
      </c>
      <c r="AT10" s="54" t="str">
        <f>IF($A10&lt;='All Results'!$B$4,"",IF(SUM('MissFill 1'!AS$2:AS10)=0,"",(IF('MissFill 1'!AS10/SUM('MissFill 1'!AS$2:AS10)&gt;0.01,"",IF('MissFill 1'!AS9/SUM('MissFill 1'!AS$2:AS10)&gt;0.01,"",IF('MissFill 1'!AS8/SUM('MissFill 1'!AS$2:AS10)&gt;0.01,"",IF('MissFill 1'!AS7/SUM('MissFill 1'!AS$2:AS10)&gt;0.01,"",IF('MissFill 1'!AS6/SUM('MissFill 1'!AS$2:AS10)&gt;0.01,"",DateEnded_5Day!$A10))))))))</f>
        <v/>
      </c>
      <c r="AU10" s="54" t="str">
        <f>IF($A10&lt;='All Results'!$B$4,"",IF(SUM('MissFill 1'!AT$2:AT10)=0,"",(IF('MissFill 1'!AT10/SUM('MissFill 1'!AT$2:AT10)&gt;0.01,"",IF('MissFill 1'!AT9/SUM('MissFill 1'!AT$2:AT10)&gt;0.01,"",IF('MissFill 1'!AT8/SUM('MissFill 1'!AT$2:AT10)&gt;0.01,"",IF('MissFill 1'!AT7/SUM('MissFill 1'!AT$2:AT10)&gt;0.01,"",IF('MissFill 1'!AT6/SUM('MissFill 1'!AT$2:AT10)&gt;0.01,"",DateEnded_5Day!$A10))))))))</f>
        <v/>
      </c>
      <c r="AV10" s="54" t="str">
        <f>IF($A10&lt;='All Results'!$B$4,"",IF(SUM('MissFill 1'!AU$2:AU10)=0,"",(IF('MissFill 1'!AU10/SUM('MissFill 1'!AU$2:AU10)&gt;0.01,"",IF('MissFill 1'!AU9/SUM('MissFill 1'!AU$2:AU10)&gt;0.01,"",IF('MissFill 1'!AU8/SUM('MissFill 1'!AU$2:AU10)&gt;0.01,"",IF('MissFill 1'!AU7/SUM('MissFill 1'!AU$2:AU10)&gt;0.01,"",IF('MissFill 1'!AU6/SUM('MissFill 1'!AU$2:AU10)&gt;0.01,"",DateEnded_5Day!$A10))))))))</f>
        <v/>
      </c>
      <c r="AW10" s="54" t="str">
        <f>IF($A10&lt;='All Results'!$B$4,"",IF(SUM('MissFill 1'!AV$2:AV10)=0,"",(IF('MissFill 1'!AV10/SUM('MissFill 1'!AV$2:AV10)&gt;0.01,"",IF('MissFill 1'!AV9/SUM('MissFill 1'!AV$2:AV10)&gt;0.01,"",IF('MissFill 1'!AV8/SUM('MissFill 1'!AV$2:AV10)&gt;0.01,"",IF('MissFill 1'!AV7/SUM('MissFill 1'!AV$2:AV10)&gt;0.01,"",IF('MissFill 1'!AV6/SUM('MissFill 1'!AV$2:AV10)&gt;0.01,"",DateEnded_5Day!$A10))))))))</f>
        <v/>
      </c>
      <c r="AX10" s="54" t="str">
        <f>IF($A10&lt;='All Results'!$B$4,"",IF(SUM('MissFill 1'!AW$2:AW10)=0,"",(IF('MissFill 1'!AW10/SUM('MissFill 1'!AW$2:AW10)&gt;0.01,"",IF('MissFill 1'!AW9/SUM('MissFill 1'!AW$2:AW10)&gt;0.01,"",IF('MissFill 1'!AW8/SUM('MissFill 1'!AW$2:AW10)&gt;0.01,"",IF('MissFill 1'!AW7/SUM('MissFill 1'!AW$2:AW10)&gt;0.01,"",IF('MissFill 1'!AW6/SUM('MissFill 1'!AW$2:AW10)&gt;0.01,"",DateEnded_5Day!$A10))))))))</f>
        <v/>
      </c>
    </row>
    <row r="11" spans="1:50" x14ac:dyDescent="0.25">
      <c r="A11" s="41">
        <v>44356</v>
      </c>
      <c r="B11" s="52">
        <v>160</v>
      </c>
      <c r="C11" s="54" t="str">
        <f>IF($A11&lt;='All Results'!$B$4,"",IF(SUM('MissFill 1'!B$2:B11)=0,"",(IF('MissFill 1'!B11/SUM('MissFill 1'!B$2:B11)&gt;0.01,"",IF('MissFill 1'!B10/SUM('MissFill 1'!B$2:B11)&gt;0.01,"",IF('MissFill 1'!B9/SUM('MissFill 1'!B$2:B11)&gt;0.01,"",IF('MissFill 1'!B8/SUM('MissFill 1'!B$2:B11)&gt;0.01,"",IF('MissFill 1'!B7/SUM('MissFill 1'!B$2:B11)&gt;0.01,"",DateEnded_5Day!$A11))))))))</f>
        <v/>
      </c>
      <c r="D11" s="54" t="str">
        <f>IF($A11&lt;='All Results'!$B$4,"",IF(SUM('MissFill 1'!C$2:C11)=0,"",(IF('MissFill 1'!C11/SUM('MissFill 1'!C$2:C11)&gt;0.01,"",IF('MissFill 1'!C10/SUM('MissFill 1'!C$2:C11)&gt;0.01,"",IF('MissFill 1'!C9/SUM('MissFill 1'!C$2:C11)&gt;0.01,"",IF('MissFill 1'!C8/SUM('MissFill 1'!C$2:C11)&gt;0.01,"",IF('MissFill 1'!C7/SUM('MissFill 1'!C$2:C11)&gt;0.01,"",DateEnded_5Day!$A11))))))))</f>
        <v/>
      </c>
      <c r="E11" s="54" t="str">
        <f>IF($A11&lt;='All Results'!$B$4,"",IF(SUM('MissFill 1'!D$2:D11)=0,"",(IF('MissFill 1'!D11/SUM('MissFill 1'!D$2:D11)&gt;0.01,"",IF('MissFill 1'!D10/SUM('MissFill 1'!D$2:D11)&gt;0.01,"",IF('MissFill 1'!D9/SUM('MissFill 1'!D$2:D11)&gt;0.01,"",IF('MissFill 1'!D8/SUM('MissFill 1'!D$2:D11)&gt;0.01,"",IF('MissFill 1'!D7/SUM('MissFill 1'!D$2:D11)&gt;0.01,"",DateEnded_5Day!$A11))))))))</f>
        <v/>
      </c>
      <c r="F11" s="54" t="str">
        <f>IF($A11&lt;='All Results'!$B$4,"",IF(SUM('MissFill 1'!E$2:E11)=0,"",(IF('MissFill 1'!E11/SUM('MissFill 1'!E$2:E11)&gt;0.01,"",IF('MissFill 1'!E10/SUM('MissFill 1'!E$2:E11)&gt;0.01,"",IF('MissFill 1'!E9/SUM('MissFill 1'!E$2:E11)&gt;0.01,"",IF('MissFill 1'!E8/SUM('MissFill 1'!E$2:E11)&gt;0.01,"",IF('MissFill 1'!E7/SUM('MissFill 1'!E$2:E11)&gt;0.01,"",DateEnded_5Day!$A11))))))))</f>
        <v/>
      </c>
      <c r="G11" s="54" t="str">
        <f>IF($A11&lt;='All Results'!$B$4,"",IF(SUM('MissFill 1'!F$2:F11)=0,"",(IF('MissFill 1'!F11/SUM('MissFill 1'!F$2:F11)&gt;0.01,"",IF('MissFill 1'!F10/SUM('MissFill 1'!F$2:F11)&gt;0.01,"",IF('MissFill 1'!F9/SUM('MissFill 1'!F$2:F11)&gt;0.01,"",IF('MissFill 1'!F8/SUM('MissFill 1'!F$2:F11)&gt;0.01,"",IF('MissFill 1'!F7/SUM('MissFill 1'!F$2:F11)&gt;0.01,"",DateEnded_5Day!$A11))))))))</f>
        <v/>
      </c>
      <c r="H11" s="54" t="str">
        <f>IF($A11&lt;='All Results'!$B$4,"",IF(SUM('MissFill 1'!G$2:G11)=0,"",(IF('MissFill 1'!G11/SUM('MissFill 1'!G$2:G11)&gt;0.01,"",IF('MissFill 1'!G10/SUM('MissFill 1'!G$2:G11)&gt;0.01,"",IF('MissFill 1'!G9/SUM('MissFill 1'!G$2:G11)&gt;0.01,"",IF('MissFill 1'!G8/SUM('MissFill 1'!G$2:G11)&gt;0.01,"",IF('MissFill 1'!G7/SUM('MissFill 1'!G$2:G11)&gt;0.01,"",DateEnded_5Day!$A11))))))))</f>
        <v/>
      </c>
      <c r="I11" s="54" t="str">
        <f>IF($A11&lt;='All Results'!$B$4,"",IF(SUM('MissFill 1'!H$2:H11)=0,"",(IF('MissFill 1'!H11/SUM('MissFill 1'!H$2:H11)&gt;0.01,"",IF('MissFill 1'!H10/SUM('MissFill 1'!H$2:H11)&gt;0.01,"",IF('MissFill 1'!H9/SUM('MissFill 1'!H$2:H11)&gt;0.01,"",IF('MissFill 1'!H8/SUM('MissFill 1'!H$2:H11)&gt;0.01,"",IF('MissFill 1'!H7/SUM('MissFill 1'!H$2:H11)&gt;0.01,"",DateEnded_5Day!$A11))))))))</f>
        <v/>
      </c>
      <c r="J11" s="54" t="str">
        <f>IF($A11&lt;='All Results'!$B$4,"",IF(SUM('MissFill 1'!I$2:I11)=0,"",(IF('MissFill 1'!I11/SUM('MissFill 1'!I$2:I11)&gt;0.01,"",IF('MissFill 1'!I10/SUM('MissFill 1'!I$2:I11)&gt;0.01,"",IF('MissFill 1'!I9/SUM('MissFill 1'!I$2:I11)&gt;0.01,"",IF('MissFill 1'!I8/SUM('MissFill 1'!I$2:I11)&gt;0.01,"",IF('MissFill 1'!I7/SUM('MissFill 1'!I$2:I11)&gt;0.01,"",DateEnded_5Day!$A11))))))))</f>
        <v/>
      </c>
      <c r="K11" s="54" t="str">
        <f>IF($A11&lt;='All Results'!$B$4,"",IF(SUM('MissFill 1'!J$2:J11)=0,"",(IF('MissFill 1'!J11/SUM('MissFill 1'!J$2:J11)&gt;0.01,"",IF('MissFill 1'!J10/SUM('MissFill 1'!J$2:J11)&gt;0.01,"",IF('MissFill 1'!J9/SUM('MissFill 1'!J$2:J11)&gt;0.01,"",IF('MissFill 1'!J8/SUM('MissFill 1'!J$2:J11)&gt;0.01,"",IF('MissFill 1'!J7/SUM('MissFill 1'!J$2:J11)&gt;0.01,"",DateEnded_5Day!$A11))))))))</f>
        <v/>
      </c>
      <c r="L11" s="54" t="str">
        <f>IF($A11&lt;='All Results'!$B$4,"",IF(SUM('MissFill 1'!K$2:K11)=0,"",(IF('MissFill 1'!K11/SUM('MissFill 1'!K$2:K11)&gt;0.01,"",IF('MissFill 1'!K10/SUM('MissFill 1'!K$2:K11)&gt;0.01,"",IF('MissFill 1'!K9/SUM('MissFill 1'!K$2:K11)&gt;0.01,"",IF('MissFill 1'!K8/SUM('MissFill 1'!K$2:K11)&gt;0.01,"",IF('MissFill 1'!K7/SUM('MissFill 1'!K$2:K11)&gt;0.01,"",DateEnded_5Day!$A11))))))))</f>
        <v/>
      </c>
      <c r="M11" s="54" t="str">
        <f>IF($A11&lt;='All Results'!$B$4,"",IF(SUM('MissFill 1'!L$2:L11)=0,"",(IF('MissFill 1'!L11/SUM('MissFill 1'!L$2:L11)&gt;0.01,"",IF('MissFill 1'!L10/SUM('MissFill 1'!L$2:L11)&gt;0.01,"",IF('MissFill 1'!L9/SUM('MissFill 1'!L$2:L11)&gt;0.01,"",IF('MissFill 1'!L8/SUM('MissFill 1'!L$2:L11)&gt;0.01,"",IF('MissFill 1'!L7/SUM('MissFill 1'!L$2:L11)&gt;0.01,"",DateEnded_5Day!$A11))))))))</f>
        <v/>
      </c>
      <c r="N11" s="54" t="str">
        <f>IF($A11&lt;='All Results'!$B$4,"",IF(SUM('MissFill 1'!M$2:M11)=0,"",(IF('MissFill 1'!M11/SUM('MissFill 1'!M$2:M11)&gt;0.01,"",IF('MissFill 1'!M10/SUM('MissFill 1'!M$2:M11)&gt;0.01,"",IF('MissFill 1'!M9/SUM('MissFill 1'!M$2:M11)&gt;0.01,"",IF('MissFill 1'!M8/SUM('MissFill 1'!M$2:M11)&gt;0.01,"",IF('MissFill 1'!M7/SUM('MissFill 1'!M$2:M11)&gt;0.01,"",DateEnded_5Day!$A11))))))))</f>
        <v/>
      </c>
      <c r="O11" s="54" t="str">
        <f>IF($A11&lt;='All Results'!$B$4,"",IF(SUM('MissFill 1'!N$2:N11)=0,"",(IF('MissFill 1'!N11/SUM('MissFill 1'!N$2:N11)&gt;0.01,"",IF('MissFill 1'!N10/SUM('MissFill 1'!N$2:N11)&gt;0.01,"",IF('MissFill 1'!N9/SUM('MissFill 1'!N$2:N11)&gt;0.01,"",IF('MissFill 1'!N8/SUM('MissFill 1'!N$2:N11)&gt;0.01,"",IF('MissFill 1'!N7/SUM('MissFill 1'!N$2:N11)&gt;0.01,"",DateEnded_5Day!$A11))))))))</f>
        <v/>
      </c>
      <c r="P11" s="54" t="str">
        <f>IF($A11&lt;='All Results'!$B$4,"",IF(SUM('MissFill 1'!O$2:O11)=0,"",(IF('MissFill 1'!O11/SUM('MissFill 1'!O$2:O11)&gt;0.01,"",IF('MissFill 1'!O10/SUM('MissFill 1'!O$2:O11)&gt;0.01,"",IF('MissFill 1'!O9/SUM('MissFill 1'!O$2:O11)&gt;0.01,"",IF('MissFill 1'!O8/SUM('MissFill 1'!O$2:O11)&gt;0.01,"",IF('MissFill 1'!O7/SUM('MissFill 1'!O$2:O11)&gt;0.01,"",DateEnded_5Day!$A11))))))))</f>
        <v/>
      </c>
      <c r="Q11" s="54" t="str">
        <f>IF($A11&lt;='All Results'!$B$4,"",IF(SUM('MissFill 1'!P$2:P11)=0,"",(IF('MissFill 1'!P11/SUM('MissFill 1'!P$2:P11)&gt;0.01,"",IF('MissFill 1'!P10/SUM('MissFill 1'!P$2:P11)&gt;0.01,"",IF('MissFill 1'!P9/SUM('MissFill 1'!P$2:P11)&gt;0.01,"",IF('MissFill 1'!P8/SUM('MissFill 1'!P$2:P11)&gt;0.01,"",IF('MissFill 1'!P7/SUM('MissFill 1'!P$2:P11)&gt;0.01,"",DateEnded_5Day!$A11))))))))</f>
        <v/>
      </c>
      <c r="R11" s="54" t="str">
        <f>IF($A11&lt;='All Results'!$B$4,"",IF(SUM('MissFill 1'!Q$2:Q11)=0,"",(IF('MissFill 1'!Q11/SUM('MissFill 1'!Q$2:Q11)&gt;0.01,"",IF('MissFill 1'!Q10/SUM('MissFill 1'!Q$2:Q11)&gt;0.01,"",IF('MissFill 1'!Q9/SUM('MissFill 1'!Q$2:Q11)&gt;0.01,"",IF('MissFill 1'!Q8/SUM('MissFill 1'!Q$2:Q11)&gt;0.01,"",IF('MissFill 1'!Q7/SUM('MissFill 1'!Q$2:Q11)&gt;0.01,"",DateEnded_5Day!$A11))))))))</f>
        <v/>
      </c>
      <c r="S11" s="54" t="str">
        <f>IF($A11&lt;='All Results'!$B$4,"",IF(SUM('MissFill 1'!R$2:R11)=0,"",(IF('MissFill 1'!R11/SUM('MissFill 1'!R$2:R11)&gt;0.01,"",IF('MissFill 1'!R10/SUM('MissFill 1'!R$2:R11)&gt;0.01,"",IF('MissFill 1'!R9/SUM('MissFill 1'!R$2:R11)&gt;0.01,"",IF('MissFill 1'!R8/SUM('MissFill 1'!R$2:R11)&gt;0.01,"",IF('MissFill 1'!R7/SUM('MissFill 1'!R$2:R11)&gt;0.01,"",DateEnded_5Day!$A11))))))))</f>
        <v/>
      </c>
      <c r="T11" s="54" t="str">
        <f>IF($A11&lt;='All Results'!$B$4,"",IF(SUM('MissFill 1'!S$2:S11)=0,"",(IF('MissFill 1'!S11/SUM('MissFill 1'!S$2:S11)&gt;0.01,"",IF('MissFill 1'!S10/SUM('MissFill 1'!S$2:S11)&gt;0.01,"",IF('MissFill 1'!S9/SUM('MissFill 1'!S$2:S11)&gt;0.01,"",IF('MissFill 1'!S8/SUM('MissFill 1'!S$2:S11)&gt;0.01,"",IF('MissFill 1'!S7/SUM('MissFill 1'!S$2:S11)&gt;0.01,"",DateEnded_5Day!$A11))))))))</f>
        <v/>
      </c>
      <c r="U11" s="54" t="str">
        <f>IF($A11&lt;='All Results'!$B$4,"",IF(SUM('MissFill 1'!T$2:T11)=0,"",(IF('MissFill 1'!T11/SUM('MissFill 1'!T$2:T11)&gt;0.01,"",IF('MissFill 1'!T10/SUM('MissFill 1'!T$2:T11)&gt;0.01,"",IF('MissFill 1'!T9/SUM('MissFill 1'!T$2:T11)&gt;0.01,"",IF('MissFill 1'!T8/SUM('MissFill 1'!T$2:T11)&gt;0.01,"",IF('MissFill 1'!T7/SUM('MissFill 1'!T$2:T11)&gt;0.01,"",DateEnded_5Day!$A11))))))))</f>
        <v/>
      </c>
      <c r="V11" s="54" t="str">
        <f>IF($A11&lt;='All Results'!$B$4,"",IF(SUM('MissFill 1'!U$2:U11)=0,"",(IF('MissFill 1'!U11/SUM('MissFill 1'!U$2:U11)&gt;0.01,"",IF('MissFill 1'!U10/SUM('MissFill 1'!U$2:U11)&gt;0.01,"",IF('MissFill 1'!U9/SUM('MissFill 1'!U$2:U11)&gt;0.01,"",IF('MissFill 1'!U8/SUM('MissFill 1'!U$2:U11)&gt;0.01,"",IF('MissFill 1'!U7/SUM('MissFill 1'!U$2:U11)&gt;0.01,"",DateEnded_5Day!$A11))))))))</f>
        <v/>
      </c>
      <c r="W11" s="54" t="str">
        <f>IF($A11&lt;='All Results'!$B$4,"",IF(SUM('MissFill 1'!V$2:V11)=0,"",(IF('MissFill 1'!V11/SUM('MissFill 1'!V$2:V11)&gt;0.01,"",IF('MissFill 1'!V10/SUM('MissFill 1'!V$2:V11)&gt;0.01,"",IF('MissFill 1'!V9/SUM('MissFill 1'!V$2:V11)&gt;0.01,"",IF('MissFill 1'!V8/SUM('MissFill 1'!V$2:V11)&gt;0.01,"",IF('MissFill 1'!V7/SUM('MissFill 1'!V$2:V11)&gt;0.01,"",DateEnded_5Day!$A11))))))))</f>
        <v/>
      </c>
      <c r="X11" s="54" t="str">
        <f>IF($A11&lt;='All Results'!$B$4,"",IF(SUM('MissFill 1'!W$2:W11)=0,"",(IF('MissFill 1'!W11/SUM('MissFill 1'!W$2:W11)&gt;0.01,"",IF('MissFill 1'!W10/SUM('MissFill 1'!W$2:W11)&gt;0.01,"",IF('MissFill 1'!W9/SUM('MissFill 1'!W$2:W11)&gt;0.01,"",IF('MissFill 1'!W8/SUM('MissFill 1'!W$2:W11)&gt;0.01,"",IF('MissFill 1'!W7/SUM('MissFill 1'!W$2:W11)&gt;0.01,"",DateEnded_5Day!$A11))))))))</f>
        <v/>
      </c>
      <c r="Y11" s="54" t="str">
        <f>IF($A11&lt;='All Results'!$B$4,"",IF(SUM('MissFill 1'!X$2:X11)=0,"",(IF('MissFill 1'!X11/SUM('MissFill 1'!X$2:X11)&gt;0.01,"",IF('MissFill 1'!X10/SUM('MissFill 1'!X$2:X11)&gt;0.01,"",IF('MissFill 1'!X9/SUM('MissFill 1'!X$2:X11)&gt;0.01,"",IF('MissFill 1'!X8/SUM('MissFill 1'!X$2:X11)&gt;0.01,"",IF('MissFill 1'!X7/SUM('MissFill 1'!X$2:X11)&gt;0.01,"",DateEnded_5Day!$A11))))))))</f>
        <v/>
      </c>
      <c r="Z11" s="54" t="str">
        <f>IF($A11&lt;='All Results'!$B$4,"",IF(SUM('MissFill 1'!Y$2:Y11)=0,"",(IF('MissFill 1'!Y11/SUM('MissFill 1'!Y$2:Y11)&gt;0.01,"",IF('MissFill 1'!Y10/SUM('MissFill 1'!Y$2:Y11)&gt;0.01,"",IF('MissFill 1'!Y9/SUM('MissFill 1'!Y$2:Y11)&gt;0.01,"",IF('MissFill 1'!Y8/SUM('MissFill 1'!Y$2:Y11)&gt;0.01,"",IF('MissFill 1'!Y7/SUM('MissFill 1'!Y$2:Y11)&gt;0.01,"",DateEnded_5Day!$A11))))))))</f>
        <v/>
      </c>
      <c r="AA11" s="54" t="str">
        <f>IF($A11&lt;='All Results'!$B$4,"",IF(SUM('MissFill 1'!Z$2:Z11)=0,"",(IF('MissFill 1'!Z11/SUM('MissFill 1'!Z$2:Z11)&gt;0.01,"",IF('MissFill 1'!Z10/SUM('MissFill 1'!Z$2:Z11)&gt;0.01,"",IF('MissFill 1'!Z9/SUM('MissFill 1'!Z$2:Z11)&gt;0.01,"",IF('MissFill 1'!Z8/SUM('MissFill 1'!Z$2:Z11)&gt;0.01,"",IF('MissFill 1'!Z7/SUM('MissFill 1'!Z$2:Z11)&gt;0.01,"",DateEnded_5Day!$A11))))))))</f>
        <v/>
      </c>
      <c r="AB11" s="54" t="str">
        <f>IF($A11&lt;='All Results'!$B$4,"",IF(SUM('MissFill 1'!AA$2:AA11)=0,"",(IF('MissFill 1'!AA11/SUM('MissFill 1'!AA$2:AA11)&gt;0.01,"",IF('MissFill 1'!AA10/SUM('MissFill 1'!AA$2:AA11)&gt;0.01,"",IF('MissFill 1'!AA9/SUM('MissFill 1'!AA$2:AA11)&gt;0.01,"",IF('MissFill 1'!AA8/SUM('MissFill 1'!AA$2:AA11)&gt;0.01,"",IF('MissFill 1'!AA7/SUM('MissFill 1'!AA$2:AA11)&gt;0.01,"",DateEnded_5Day!$A11))))))))</f>
        <v/>
      </c>
      <c r="AC11" s="54" t="str">
        <f>IF($A11&lt;='All Results'!$B$4,"",IF(SUM('MissFill 1'!AB$2:AB11)=0,"",(IF('MissFill 1'!AB11/SUM('MissFill 1'!AB$2:AB11)&gt;0.01,"",IF('MissFill 1'!AB10/SUM('MissFill 1'!AB$2:AB11)&gt;0.01,"",IF('MissFill 1'!AB9/SUM('MissFill 1'!AB$2:AB11)&gt;0.01,"",IF('MissFill 1'!AB8/SUM('MissFill 1'!AB$2:AB11)&gt;0.01,"",IF('MissFill 1'!AB7/SUM('MissFill 1'!AB$2:AB11)&gt;0.01,"",DateEnded_5Day!$A11))))))))</f>
        <v/>
      </c>
      <c r="AD11" s="54" t="str">
        <f>IF($A11&lt;='All Results'!$B$4,"",IF(SUM('MissFill 1'!AC$2:AC11)=0,"",(IF('MissFill 1'!AC11/SUM('MissFill 1'!AC$2:AC11)&gt;0.01,"",IF('MissFill 1'!AC10/SUM('MissFill 1'!AC$2:AC11)&gt;0.01,"",IF('MissFill 1'!AC9/SUM('MissFill 1'!AC$2:AC11)&gt;0.01,"",IF('MissFill 1'!AC8/SUM('MissFill 1'!AC$2:AC11)&gt;0.01,"",IF('MissFill 1'!AC7/SUM('MissFill 1'!AC$2:AC11)&gt;0.01,"",DateEnded_5Day!$A11))))))))</f>
        <v/>
      </c>
      <c r="AE11" s="54" t="str">
        <f>IF($A11&lt;='All Results'!$B$4,"",IF(SUM('MissFill 1'!AD$2:AD11)=0,"",(IF('MissFill 1'!AD11/SUM('MissFill 1'!AD$2:AD11)&gt;0.01,"",IF('MissFill 1'!AD10/SUM('MissFill 1'!AD$2:AD11)&gt;0.01,"",IF('MissFill 1'!AD9/SUM('MissFill 1'!AD$2:AD11)&gt;0.01,"",IF('MissFill 1'!AD8/SUM('MissFill 1'!AD$2:AD11)&gt;0.01,"",IF('MissFill 1'!AD7/SUM('MissFill 1'!AD$2:AD11)&gt;0.01,"",DateEnded_5Day!$A11))))))))</f>
        <v/>
      </c>
      <c r="AF11" s="54" t="str">
        <f>IF($A11&lt;='All Results'!$B$4,"",IF(SUM('MissFill 1'!AE$2:AE11)=0,"",(IF('MissFill 1'!AE11/SUM('MissFill 1'!AE$2:AE11)&gt;0.01,"",IF('MissFill 1'!AE10/SUM('MissFill 1'!AE$2:AE11)&gt;0.01,"",IF('MissFill 1'!AE9/SUM('MissFill 1'!AE$2:AE11)&gt;0.01,"",IF('MissFill 1'!AE8/SUM('MissFill 1'!AE$2:AE11)&gt;0.01,"",IF('MissFill 1'!AE7/SUM('MissFill 1'!AE$2:AE11)&gt;0.01,"",DateEnded_5Day!$A11))))))))</f>
        <v/>
      </c>
      <c r="AG11" s="54" t="str">
        <f>IF($A11&lt;='All Results'!$B$4,"",IF(SUM('MissFill 1'!AF$2:AF11)=0,"",(IF('MissFill 1'!AF11/SUM('MissFill 1'!AF$2:AF11)&gt;0.01,"",IF('MissFill 1'!AF10/SUM('MissFill 1'!AF$2:AF11)&gt;0.01,"",IF('MissFill 1'!AF9/SUM('MissFill 1'!AF$2:AF11)&gt;0.01,"",IF('MissFill 1'!AF8/SUM('MissFill 1'!AF$2:AF11)&gt;0.01,"",IF('MissFill 1'!AF7/SUM('MissFill 1'!AF$2:AF11)&gt;0.01,"",DateEnded_5Day!$A11))))))))</f>
        <v/>
      </c>
      <c r="AH11" s="54" t="str">
        <f>IF($A11&lt;='All Results'!$B$4,"",IF(SUM('MissFill 1'!AG$2:AG11)=0,"",(IF('MissFill 1'!AG11/SUM('MissFill 1'!AG$2:AG11)&gt;0.01,"",IF('MissFill 1'!AG10/SUM('MissFill 1'!AG$2:AG11)&gt;0.01,"",IF('MissFill 1'!AG9/SUM('MissFill 1'!AG$2:AG11)&gt;0.01,"",IF('MissFill 1'!AG8/SUM('MissFill 1'!AG$2:AG11)&gt;0.01,"",IF('MissFill 1'!AG7/SUM('MissFill 1'!AG$2:AG11)&gt;0.01,"",DateEnded_5Day!$A11))))))))</f>
        <v/>
      </c>
      <c r="AI11" s="54" t="str">
        <f>IF($A11&lt;='All Results'!$B$4,"",IF(SUM('MissFill 1'!AH$2:AH11)=0,"",(IF('MissFill 1'!AH11/SUM('MissFill 1'!AH$2:AH11)&gt;0.01,"",IF('MissFill 1'!AH10/SUM('MissFill 1'!AH$2:AH11)&gt;0.01,"",IF('MissFill 1'!AH9/SUM('MissFill 1'!AH$2:AH11)&gt;0.01,"",IF('MissFill 1'!AH8/SUM('MissFill 1'!AH$2:AH11)&gt;0.01,"",IF('MissFill 1'!AH7/SUM('MissFill 1'!AH$2:AH11)&gt;0.01,"",DateEnded_5Day!$A11))))))))</f>
        <v/>
      </c>
      <c r="AJ11" s="54" t="str">
        <f>IF($A11&lt;='All Results'!$B$4,"",IF(SUM('MissFill 1'!AI$2:AI11)=0,"",(IF('MissFill 1'!AI11/SUM('MissFill 1'!AI$2:AI11)&gt;0.01,"",IF('MissFill 1'!AI10/SUM('MissFill 1'!AI$2:AI11)&gt;0.01,"",IF('MissFill 1'!AI9/SUM('MissFill 1'!AI$2:AI11)&gt;0.01,"",IF('MissFill 1'!AI8/SUM('MissFill 1'!AI$2:AI11)&gt;0.01,"",IF('MissFill 1'!AI7/SUM('MissFill 1'!AI$2:AI11)&gt;0.01,"",DateEnded_5Day!$A11))))))))</f>
        <v/>
      </c>
      <c r="AK11" s="54" t="str">
        <f>IF($A11&lt;='All Results'!$B$4,"",IF(SUM('MissFill 1'!AJ$2:AJ11)=0,"",(IF('MissFill 1'!AJ11/SUM('MissFill 1'!AJ$2:AJ11)&gt;0.01,"",IF('MissFill 1'!AJ10/SUM('MissFill 1'!AJ$2:AJ11)&gt;0.01,"",IF('MissFill 1'!AJ9/SUM('MissFill 1'!AJ$2:AJ11)&gt;0.01,"",IF('MissFill 1'!AJ8/SUM('MissFill 1'!AJ$2:AJ11)&gt;0.01,"",IF('MissFill 1'!AJ7/SUM('MissFill 1'!AJ$2:AJ11)&gt;0.01,"",DateEnded_5Day!$A11))))))))</f>
        <v/>
      </c>
      <c r="AL11" s="54" t="str">
        <f>IF($A11&lt;='All Results'!$B$4,"",IF(SUM('MissFill 1'!AK$2:AK11)=0,"",(IF('MissFill 1'!AK11/SUM('MissFill 1'!AK$2:AK11)&gt;0.01,"",IF('MissFill 1'!AK10/SUM('MissFill 1'!AK$2:AK11)&gt;0.01,"",IF('MissFill 1'!AK9/SUM('MissFill 1'!AK$2:AK11)&gt;0.01,"",IF('MissFill 1'!AK8/SUM('MissFill 1'!AK$2:AK11)&gt;0.01,"",IF('MissFill 1'!AK7/SUM('MissFill 1'!AK$2:AK11)&gt;0.01,"",DateEnded_5Day!$A11))))))))</f>
        <v/>
      </c>
      <c r="AM11" s="54" t="str">
        <f>IF($A11&lt;='All Results'!$B$4,"",IF(SUM('MissFill 1'!AL$2:AL11)=0,"",(IF('MissFill 1'!AL11/SUM('MissFill 1'!AL$2:AL11)&gt;0.01,"",IF('MissFill 1'!AL10/SUM('MissFill 1'!AL$2:AL11)&gt;0.01,"",IF('MissFill 1'!AL9/SUM('MissFill 1'!AL$2:AL11)&gt;0.01,"",IF('MissFill 1'!AL8/SUM('MissFill 1'!AL$2:AL11)&gt;0.01,"",IF('MissFill 1'!AL7/SUM('MissFill 1'!AL$2:AL11)&gt;0.01,"",DateEnded_5Day!$A11))))))))</f>
        <v/>
      </c>
      <c r="AN11" s="54" t="str">
        <f>IF($A11&lt;='All Results'!$B$4,"",IF(SUM('MissFill 1'!AM$2:AM11)=0,"",(IF('MissFill 1'!AM11/SUM('MissFill 1'!AM$2:AM11)&gt;0.01,"",IF('MissFill 1'!AM10/SUM('MissFill 1'!AM$2:AM11)&gt;0.01,"",IF('MissFill 1'!AM9/SUM('MissFill 1'!AM$2:AM11)&gt;0.01,"",IF('MissFill 1'!AM8/SUM('MissFill 1'!AM$2:AM11)&gt;0.01,"",IF('MissFill 1'!AM7/SUM('MissFill 1'!AM$2:AM11)&gt;0.01,"",DateEnded_5Day!$A11))))))))</f>
        <v/>
      </c>
      <c r="AO11" s="54" t="str">
        <f>IF($A11&lt;='All Results'!$B$4,"",IF(SUM('MissFill 1'!AN$2:AN11)=0,"",(IF('MissFill 1'!AN11/SUM('MissFill 1'!AN$2:AN11)&gt;0.01,"",IF('MissFill 1'!AN10/SUM('MissFill 1'!AN$2:AN11)&gt;0.01,"",IF('MissFill 1'!AN9/SUM('MissFill 1'!AN$2:AN11)&gt;0.01,"",IF('MissFill 1'!AN8/SUM('MissFill 1'!AN$2:AN11)&gt;0.01,"",IF('MissFill 1'!AN7/SUM('MissFill 1'!AN$2:AN11)&gt;0.01,"",DateEnded_5Day!$A11))))))))</f>
        <v/>
      </c>
      <c r="AP11" s="54" t="str">
        <f>IF($A11&lt;='All Results'!$B$4,"",IF(SUM('MissFill 1'!AO$2:AO11)=0,"",(IF('MissFill 1'!AO11/SUM('MissFill 1'!AO$2:AO11)&gt;0.01,"",IF('MissFill 1'!AO10/SUM('MissFill 1'!AO$2:AO11)&gt;0.01,"",IF('MissFill 1'!AO9/SUM('MissFill 1'!AO$2:AO11)&gt;0.01,"",IF('MissFill 1'!AO8/SUM('MissFill 1'!AO$2:AO11)&gt;0.01,"",IF('MissFill 1'!AO7/SUM('MissFill 1'!AO$2:AO11)&gt;0.01,"",DateEnded_5Day!$A11))))))))</f>
        <v/>
      </c>
      <c r="AQ11" s="54" t="str">
        <f>IF($A11&lt;='All Results'!$B$4,"",IF(SUM('MissFill 1'!AP$2:AP11)=0,"",(IF('MissFill 1'!AP11/SUM('MissFill 1'!AP$2:AP11)&gt;0.01,"",IF('MissFill 1'!AP10/SUM('MissFill 1'!AP$2:AP11)&gt;0.01,"",IF('MissFill 1'!AP9/SUM('MissFill 1'!AP$2:AP11)&gt;0.01,"",IF('MissFill 1'!AP8/SUM('MissFill 1'!AP$2:AP11)&gt;0.01,"",IF('MissFill 1'!AP7/SUM('MissFill 1'!AP$2:AP11)&gt;0.01,"",DateEnded_5Day!$A11))))))))</f>
        <v/>
      </c>
      <c r="AR11" s="54" t="str">
        <f>IF($A11&lt;='All Results'!$B$4,"",IF(SUM('MissFill 1'!AQ$2:AQ11)=0,"",(IF('MissFill 1'!AQ11/SUM('MissFill 1'!AQ$2:AQ11)&gt;0.01,"",IF('MissFill 1'!AQ10/SUM('MissFill 1'!AQ$2:AQ11)&gt;0.01,"",IF('MissFill 1'!AQ9/SUM('MissFill 1'!AQ$2:AQ11)&gt;0.01,"",IF('MissFill 1'!AQ8/SUM('MissFill 1'!AQ$2:AQ11)&gt;0.01,"",IF('MissFill 1'!AQ7/SUM('MissFill 1'!AQ$2:AQ11)&gt;0.01,"",DateEnded_5Day!$A11))))))))</f>
        <v/>
      </c>
      <c r="AS11" s="54" t="str">
        <f>IF($A11&lt;='All Results'!$B$4,"",IF(SUM('MissFill 1'!AR$2:AR11)=0,"",(IF('MissFill 1'!AR11/SUM('MissFill 1'!AR$2:AR11)&gt;0.01,"",IF('MissFill 1'!AR10/SUM('MissFill 1'!AR$2:AR11)&gt;0.01,"",IF('MissFill 1'!AR9/SUM('MissFill 1'!AR$2:AR11)&gt;0.01,"",IF('MissFill 1'!AR8/SUM('MissFill 1'!AR$2:AR11)&gt;0.01,"",IF('MissFill 1'!AR7/SUM('MissFill 1'!AR$2:AR11)&gt;0.01,"",DateEnded_5Day!$A11))))))))</f>
        <v/>
      </c>
      <c r="AT11" s="54" t="str">
        <f>IF($A11&lt;='All Results'!$B$4,"",IF(SUM('MissFill 1'!AS$2:AS11)=0,"",(IF('MissFill 1'!AS11/SUM('MissFill 1'!AS$2:AS11)&gt;0.01,"",IF('MissFill 1'!AS10/SUM('MissFill 1'!AS$2:AS11)&gt;0.01,"",IF('MissFill 1'!AS9/SUM('MissFill 1'!AS$2:AS11)&gt;0.01,"",IF('MissFill 1'!AS8/SUM('MissFill 1'!AS$2:AS11)&gt;0.01,"",IF('MissFill 1'!AS7/SUM('MissFill 1'!AS$2:AS11)&gt;0.01,"",DateEnded_5Day!$A11))))))))</f>
        <v/>
      </c>
      <c r="AU11" s="54" t="str">
        <f>IF($A11&lt;='All Results'!$B$4,"",IF(SUM('MissFill 1'!AT$2:AT11)=0,"",(IF('MissFill 1'!AT11/SUM('MissFill 1'!AT$2:AT11)&gt;0.01,"",IF('MissFill 1'!AT10/SUM('MissFill 1'!AT$2:AT11)&gt;0.01,"",IF('MissFill 1'!AT9/SUM('MissFill 1'!AT$2:AT11)&gt;0.01,"",IF('MissFill 1'!AT8/SUM('MissFill 1'!AT$2:AT11)&gt;0.01,"",IF('MissFill 1'!AT7/SUM('MissFill 1'!AT$2:AT11)&gt;0.01,"",DateEnded_5Day!$A11))))))))</f>
        <v/>
      </c>
      <c r="AV11" s="54" t="str">
        <f>IF($A11&lt;='All Results'!$B$4,"",IF(SUM('MissFill 1'!AU$2:AU11)=0,"",(IF('MissFill 1'!AU11/SUM('MissFill 1'!AU$2:AU11)&gt;0.01,"",IF('MissFill 1'!AU10/SUM('MissFill 1'!AU$2:AU11)&gt;0.01,"",IF('MissFill 1'!AU9/SUM('MissFill 1'!AU$2:AU11)&gt;0.01,"",IF('MissFill 1'!AU8/SUM('MissFill 1'!AU$2:AU11)&gt;0.01,"",IF('MissFill 1'!AU7/SUM('MissFill 1'!AU$2:AU11)&gt;0.01,"",DateEnded_5Day!$A11))))))))</f>
        <v/>
      </c>
      <c r="AW11" s="54" t="str">
        <f>IF($A11&lt;='All Results'!$B$4,"",IF(SUM('MissFill 1'!AV$2:AV11)=0,"",(IF('MissFill 1'!AV11/SUM('MissFill 1'!AV$2:AV11)&gt;0.01,"",IF('MissFill 1'!AV10/SUM('MissFill 1'!AV$2:AV11)&gt;0.01,"",IF('MissFill 1'!AV9/SUM('MissFill 1'!AV$2:AV11)&gt;0.01,"",IF('MissFill 1'!AV8/SUM('MissFill 1'!AV$2:AV11)&gt;0.01,"",IF('MissFill 1'!AV7/SUM('MissFill 1'!AV$2:AV11)&gt;0.01,"",DateEnded_5Day!$A11))))))))</f>
        <v/>
      </c>
      <c r="AX11" s="54" t="str">
        <f>IF($A11&lt;='All Results'!$B$4,"",IF(SUM('MissFill 1'!AW$2:AW11)=0,"",(IF('MissFill 1'!AW11/SUM('MissFill 1'!AW$2:AW11)&gt;0.01,"",IF('MissFill 1'!AW10/SUM('MissFill 1'!AW$2:AW11)&gt;0.01,"",IF('MissFill 1'!AW9/SUM('MissFill 1'!AW$2:AW11)&gt;0.01,"",IF('MissFill 1'!AW8/SUM('MissFill 1'!AW$2:AW11)&gt;0.01,"",IF('MissFill 1'!AW7/SUM('MissFill 1'!AW$2:AW11)&gt;0.01,"",DateEnded_5Day!$A11))))))))</f>
        <v/>
      </c>
    </row>
    <row r="12" spans="1:50" x14ac:dyDescent="0.25">
      <c r="A12" s="41">
        <v>44357</v>
      </c>
      <c r="B12" s="52">
        <v>161</v>
      </c>
      <c r="C12" s="54" t="str">
        <f>IF($A12&lt;='All Results'!$B$4,"",IF(SUM('MissFill 1'!B$2:B12)=0,"",(IF('MissFill 1'!B12/SUM('MissFill 1'!B$2:B12)&gt;0.01,"",IF('MissFill 1'!B11/SUM('MissFill 1'!B$2:B12)&gt;0.01,"",IF('MissFill 1'!B10/SUM('MissFill 1'!B$2:B12)&gt;0.01,"",IF('MissFill 1'!B9/SUM('MissFill 1'!B$2:B12)&gt;0.01,"",IF('MissFill 1'!B8/SUM('MissFill 1'!B$2:B12)&gt;0.01,"",DateEnded_5Day!$A12))))))))</f>
        <v/>
      </c>
      <c r="D12" s="54" t="str">
        <f>IF($A12&lt;='All Results'!$B$4,"",IF(SUM('MissFill 1'!C$2:C12)=0,"",(IF('MissFill 1'!C12/SUM('MissFill 1'!C$2:C12)&gt;0.01,"",IF('MissFill 1'!C11/SUM('MissFill 1'!C$2:C12)&gt;0.01,"",IF('MissFill 1'!C10/SUM('MissFill 1'!C$2:C12)&gt;0.01,"",IF('MissFill 1'!C9/SUM('MissFill 1'!C$2:C12)&gt;0.01,"",IF('MissFill 1'!C8/SUM('MissFill 1'!C$2:C12)&gt;0.01,"",DateEnded_5Day!$A12))))))))</f>
        <v/>
      </c>
      <c r="E12" s="54" t="str">
        <f>IF($A12&lt;='All Results'!$B$4,"",IF(SUM('MissFill 1'!D$2:D12)=0,"",(IF('MissFill 1'!D12/SUM('MissFill 1'!D$2:D12)&gt;0.01,"",IF('MissFill 1'!D11/SUM('MissFill 1'!D$2:D12)&gt;0.01,"",IF('MissFill 1'!D10/SUM('MissFill 1'!D$2:D12)&gt;0.01,"",IF('MissFill 1'!D9/SUM('MissFill 1'!D$2:D12)&gt;0.01,"",IF('MissFill 1'!D8/SUM('MissFill 1'!D$2:D12)&gt;0.01,"",DateEnded_5Day!$A12))))))))</f>
        <v/>
      </c>
      <c r="F12" s="54" t="str">
        <f>IF($A12&lt;='All Results'!$B$4,"",IF(SUM('MissFill 1'!E$2:E12)=0,"",(IF('MissFill 1'!E12/SUM('MissFill 1'!E$2:E12)&gt;0.01,"",IF('MissFill 1'!E11/SUM('MissFill 1'!E$2:E12)&gt;0.01,"",IF('MissFill 1'!E10/SUM('MissFill 1'!E$2:E12)&gt;0.01,"",IF('MissFill 1'!E9/SUM('MissFill 1'!E$2:E12)&gt;0.01,"",IF('MissFill 1'!E8/SUM('MissFill 1'!E$2:E12)&gt;0.01,"",DateEnded_5Day!$A12))))))))</f>
        <v/>
      </c>
      <c r="G12" s="54" t="str">
        <f>IF($A12&lt;='All Results'!$B$4,"",IF(SUM('MissFill 1'!F$2:F12)=0,"",(IF('MissFill 1'!F12/SUM('MissFill 1'!F$2:F12)&gt;0.01,"",IF('MissFill 1'!F11/SUM('MissFill 1'!F$2:F12)&gt;0.01,"",IF('MissFill 1'!F10/SUM('MissFill 1'!F$2:F12)&gt;0.01,"",IF('MissFill 1'!F9/SUM('MissFill 1'!F$2:F12)&gt;0.01,"",IF('MissFill 1'!F8/SUM('MissFill 1'!F$2:F12)&gt;0.01,"",DateEnded_5Day!$A12))))))))</f>
        <v/>
      </c>
      <c r="H12" s="54" t="str">
        <f>IF($A12&lt;='All Results'!$B$4,"",IF(SUM('MissFill 1'!G$2:G12)=0,"",(IF('MissFill 1'!G12/SUM('MissFill 1'!G$2:G12)&gt;0.01,"",IF('MissFill 1'!G11/SUM('MissFill 1'!G$2:G12)&gt;0.01,"",IF('MissFill 1'!G10/SUM('MissFill 1'!G$2:G12)&gt;0.01,"",IF('MissFill 1'!G9/SUM('MissFill 1'!G$2:G12)&gt;0.01,"",IF('MissFill 1'!G8/SUM('MissFill 1'!G$2:G12)&gt;0.01,"",DateEnded_5Day!$A12))))))))</f>
        <v/>
      </c>
      <c r="I12" s="54" t="str">
        <f>IF($A12&lt;='All Results'!$B$4,"",IF(SUM('MissFill 1'!H$2:H12)=0,"",(IF('MissFill 1'!H12/SUM('MissFill 1'!H$2:H12)&gt;0.01,"",IF('MissFill 1'!H11/SUM('MissFill 1'!H$2:H12)&gt;0.01,"",IF('MissFill 1'!H10/SUM('MissFill 1'!H$2:H12)&gt;0.01,"",IF('MissFill 1'!H9/SUM('MissFill 1'!H$2:H12)&gt;0.01,"",IF('MissFill 1'!H8/SUM('MissFill 1'!H$2:H12)&gt;0.01,"",DateEnded_5Day!$A12))))))))</f>
        <v/>
      </c>
      <c r="J12" s="54" t="str">
        <f>IF($A12&lt;='All Results'!$B$4,"",IF(SUM('MissFill 1'!I$2:I12)=0,"",(IF('MissFill 1'!I12/SUM('MissFill 1'!I$2:I12)&gt;0.01,"",IF('MissFill 1'!I11/SUM('MissFill 1'!I$2:I12)&gt;0.01,"",IF('MissFill 1'!I10/SUM('MissFill 1'!I$2:I12)&gt;0.01,"",IF('MissFill 1'!I9/SUM('MissFill 1'!I$2:I12)&gt;0.01,"",IF('MissFill 1'!I8/SUM('MissFill 1'!I$2:I12)&gt;0.01,"",DateEnded_5Day!$A12))))))))</f>
        <v/>
      </c>
      <c r="K12" s="54" t="str">
        <f>IF($A12&lt;='All Results'!$B$4,"",IF(SUM('MissFill 1'!J$2:J12)=0,"",(IF('MissFill 1'!J12/SUM('MissFill 1'!J$2:J12)&gt;0.01,"",IF('MissFill 1'!J11/SUM('MissFill 1'!J$2:J12)&gt;0.01,"",IF('MissFill 1'!J10/SUM('MissFill 1'!J$2:J12)&gt;0.01,"",IF('MissFill 1'!J9/SUM('MissFill 1'!J$2:J12)&gt;0.01,"",IF('MissFill 1'!J8/SUM('MissFill 1'!J$2:J12)&gt;0.01,"",DateEnded_5Day!$A12))))))))</f>
        <v/>
      </c>
      <c r="L12" s="54" t="str">
        <f>IF($A12&lt;='All Results'!$B$4,"",IF(SUM('MissFill 1'!K$2:K12)=0,"",(IF('MissFill 1'!K12/SUM('MissFill 1'!K$2:K12)&gt;0.01,"",IF('MissFill 1'!K11/SUM('MissFill 1'!K$2:K12)&gt;0.01,"",IF('MissFill 1'!K10/SUM('MissFill 1'!K$2:K12)&gt;0.01,"",IF('MissFill 1'!K9/SUM('MissFill 1'!K$2:K12)&gt;0.01,"",IF('MissFill 1'!K8/SUM('MissFill 1'!K$2:K12)&gt;0.01,"",DateEnded_5Day!$A12))))))))</f>
        <v/>
      </c>
      <c r="M12" s="54" t="str">
        <f>IF($A12&lt;='All Results'!$B$4,"",IF(SUM('MissFill 1'!L$2:L12)=0,"",(IF('MissFill 1'!L12/SUM('MissFill 1'!L$2:L12)&gt;0.01,"",IF('MissFill 1'!L11/SUM('MissFill 1'!L$2:L12)&gt;0.01,"",IF('MissFill 1'!L10/SUM('MissFill 1'!L$2:L12)&gt;0.01,"",IF('MissFill 1'!L9/SUM('MissFill 1'!L$2:L12)&gt;0.01,"",IF('MissFill 1'!L8/SUM('MissFill 1'!L$2:L12)&gt;0.01,"",DateEnded_5Day!$A12))))))))</f>
        <v/>
      </c>
      <c r="N12" s="54" t="str">
        <f>IF($A12&lt;='All Results'!$B$4,"",IF(SUM('MissFill 1'!M$2:M12)=0,"",(IF('MissFill 1'!M12/SUM('MissFill 1'!M$2:M12)&gt;0.01,"",IF('MissFill 1'!M11/SUM('MissFill 1'!M$2:M12)&gt;0.01,"",IF('MissFill 1'!M10/SUM('MissFill 1'!M$2:M12)&gt;0.01,"",IF('MissFill 1'!M9/SUM('MissFill 1'!M$2:M12)&gt;0.01,"",IF('MissFill 1'!M8/SUM('MissFill 1'!M$2:M12)&gt;0.01,"",DateEnded_5Day!$A12))))))))</f>
        <v/>
      </c>
      <c r="O12" s="54" t="str">
        <f>IF($A12&lt;='All Results'!$B$4,"",IF(SUM('MissFill 1'!N$2:N12)=0,"",(IF('MissFill 1'!N12/SUM('MissFill 1'!N$2:N12)&gt;0.01,"",IF('MissFill 1'!N11/SUM('MissFill 1'!N$2:N12)&gt;0.01,"",IF('MissFill 1'!N10/SUM('MissFill 1'!N$2:N12)&gt;0.01,"",IF('MissFill 1'!N9/SUM('MissFill 1'!N$2:N12)&gt;0.01,"",IF('MissFill 1'!N8/SUM('MissFill 1'!N$2:N12)&gt;0.01,"",DateEnded_5Day!$A12))))))))</f>
        <v/>
      </c>
      <c r="P12" s="54" t="str">
        <f>IF($A12&lt;='All Results'!$B$4,"",IF(SUM('MissFill 1'!O$2:O12)=0,"",(IF('MissFill 1'!O12/SUM('MissFill 1'!O$2:O12)&gt;0.01,"",IF('MissFill 1'!O11/SUM('MissFill 1'!O$2:O12)&gt;0.01,"",IF('MissFill 1'!O10/SUM('MissFill 1'!O$2:O12)&gt;0.01,"",IF('MissFill 1'!O9/SUM('MissFill 1'!O$2:O12)&gt;0.01,"",IF('MissFill 1'!O8/SUM('MissFill 1'!O$2:O12)&gt;0.01,"",DateEnded_5Day!$A12))))))))</f>
        <v/>
      </c>
      <c r="Q12" s="54" t="str">
        <f>IF($A12&lt;='All Results'!$B$4,"",IF(SUM('MissFill 1'!P$2:P12)=0,"",(IF('MissFill 1'!P12/SUM('MissFill 1'!P$2:P12)&gt;0.01,"",IF('MissFill 1'!P11/SUM('MissFill 1'!P$2:P12)&gt;0.01,"",IF('MissFill 1'!P10/SUM('MissFill 1'!P$2:P12)&gt;0.01,"",IF('MissFill 1'!P9/SUM('MissFill 1'!P$2:P12)&gt;0.01,"",IF('MissFill 1'!P8/SUM('MissFill 1'!P$2:P12)&gt;0.01,"",DateEnded_5Day!$A12))))))))</f>
        <v/>
      </c>
      <c r="R12" s="54" t="str">
        <f>IF($A12&lt;='All Results'!$B$4,"",IF(SUM('MissFill 1'!Q$2:Q12)=0,"",(IF('MissFill 1'!Q12/SUM('MissFill 1'!Q$2:Q12)&gt;0.01,"",IF('MissFill 1'!Q11/SUM('MissFill 1'!Q$2:Q12)&gt;0.01,"",IF('MissFill 1'!Q10/SUM('MissFill 1'!Q$2:Q12)&gt;0.01,"",IF('MissFill 1'!Q9/SUM('MissFill 1'!Q$2:Q12)&gt;0.01,"",IF('MissFill 1'!Q8/SUM('MissFill 1'!Q$2:Q12)&gt;0.01,"",DateEnded_5Day!$A12))))))))</f>
        <v/>
      </c>
      <c r="S12" s="54" t="str">
        <f>IF($A12&lt;='All Results'!$B$4,"",IF(SUM('MissFill 1'!R$2:R12)=0,"",(IF('MissFill 1'!R12/SUM('MissFill 1'!R$2:R12)&gt;0.01,"",IF('MissFill 1'!R11/SUM('MissFill 1'!R$2:R12)&gt;0.01,"",IF('MissFill 1'!R10/SUM('MissFill 1'!R$2:R12)&gt;0.01,"",IF('MissFill 1'!R9/SUM('MissFill 1'!R$2:R12)&gt;0.01,"",IF('MissFill 1'!R8/SUM('MissFill 1'!R$2:R12)&gt;0.01,"",DateEnded_5Day!$A12))))))))</f>
        <v/>
      </c>
      <c r="T12" s="54" t="str">
        <f>IF($A12&lt;='All Results'!$B$4,"",IF(SUM('MissFill 1'!S$2:S12)=0,"",(IF('MissFill 1'!S12/SUM('MissFill 1'!S$2:S12)&gt;0.01,"",IF('MissFill 1'!S11/SUM('MissFill 1'!S$2:S12)&gt;0.01,"",IF('MissFill 1'!S10/SUM('MissFill 1'!S$2:S12)&gt;0.01,"",IF('MissFill 1'!S9/SUM('MissFill 1'!S$2:S12)&gt;0.01,"",IF('MissFill 1'!S8/SUM('MissFill 1'!S$2:S12)&gt;0.01,"",DateEnded_5Day!$A12))))))))</f>
        <v/>
      </c>
      <c r="U12" s="54" t="str">
        <f>IF($A12&lt;='All Results'!$B$4,"",IF(SUM('MissFill 1'!T$2:T12)=0,"",(IF('MissFill 1'!T12/SUM('MissFill 1'!T$2:T12)&gt;0.01,"",IF('MissFill 1'!T11/SUM('MissFill 1'!T$2:T12)&gt;0.01,"",IF('MissFill 1'!T10/SUM('MissFill 1'!T$2:T12)&gt;0.01,"",IF('MissFill 1'!T9/SUM('MissFill 1'!T$2:T12)&gt;0.01,"",IF('MissFill 1'!T8/SUM('MissFill 1'!T$2:T12)&gt;0.01,"",DateEnded_5Day!$A12))))))))</f>
        <v/>
      </c>
      <c r="V12" s="54" t="str">
        <f>IF($A12&lt;='All Results'!$B$4,"",IF(SUM('MissFill 1'!U$2:U12)=0,"",(IF('MissFill 1'!U12/SUM('MissFill 1'!U$2:U12)&gt;0.01,"",IF('MissFill 1'!U11/SUM('MissFill 1'!U$2:U12)&gt;0.01,"",IF('MissFill 1'!U10/SUM('MissFill 1'!U$2:U12)&gt;0.01,"",IF('MissFill 1'!U9/SUM('MissFill 1'!U$2:U12)&gt;0.01,"",IF('MissFill 1'!U8/SUM('MissFill 1'!U$2:U12)&gt;0.01,"",DateEnded_5Day!$A12))))))))</f>
        <v/>
      </c>
      <c r="W12" s="54" t="str">
        <f>IF($A12&lt;='All Results'!$B$4,"",IF(SUM('MissFill 1'!V$2:V12)=0,"",(IF('MissFill 1'!V12/SUM('MissFill 1'!V$2:V12)&gt;0.01,"",IF('MissFill 1'!V11/SUM('MissFill 1'!V$2:V12)&gt;0.01,"",IF('MissFill 1'!V10/SUM('MissFill 1'!V$2:V12)&gt;0.01,"",IF('MissFill 1'!V9/SUM('MissFill 1'!V$2:V12)&gt;0.01,"",IF('MissFill 1'!V8/SUM('MissFill 1'!V$2:V12)&gt;0.01,"",DateEnded_5Day!$A12))))))))</f>
        <v/>
      </c>
      <c r="X12" s="54" t="str">
        <f>IF($A12&lt;='All Results'!$B$4,"",IF(SUM('MissFill 1'!W$2:W12)=0,"",(IF('MissFill 1'!W12/SUM('MissFill 1'!W$2:W12)&gt;0.01,"",IF('MissFill 1'!W11/SUM('MissFill 1'!W$2:W12)&gt;0.01,"",IF('MissFill 1'!W10/SUM('MissFill 1'!W$2:W12)&gt;0.01,"",IF('MissFill 1'!W9/SUM('MissFill 1'!W$2:W12)&gt;0.01,"",IF('MissFill 1'!W8/SUM('MissFill 1'!W$2:W12)&gt;0.01,"",DateEnded_5Day!$A12))))))))</f>
        <v/>
      </c>
      <c r="Y12" s="54" t="str">
        <f>IF($A12&lt;='All Results'!$B$4,"",IF(SUM('MissFill 1'!X$2:X12)=0,"",(IF('MissFill 1'!X12/SUM('MissFill 1'!X$2:X12)&gt;0.01,"",IF('MissFill 1'!X11/SUM('MissFill 1'!X$2:X12)&gt;0.01,"",IF('MissFill 1'!X10/SUM('MissFill 1'!X$2:X12)&gt;0.01,"",IF('MissFill 1'!X9/SUM('MissFill 1'!X$2:X12)&gt;0.01,"",IF('MissFill 1'!X8/SUM('MissFill 1'!X$2:X12)&gt;0.01,"",DateEnded_5Day!$A12))))))))</f>
        <v/>
      </c>
      <c r="Z12" s="54" t="str">
        <f>IF($A12&lt;='All Results'!$B$4,"",IF(SUM('MissFill 1'!Y$2:Y12)=0,"",(IF('MissFill 1'!Y12/SUM('MissFill 1'!Y$2:Y12)&gt;0.01,"",IF('MissFill 1'!Y11/SUM('MissFill 1'!Y$2:Y12)&gt;0.01,"",IF('MissFill 1'!Y10/SUM('MissFill 1'!Y$2:Y12)&gt;0.01,"",IF('MissFill 1'!Y9/SUM('MissFill 1'!Y$2:Y12)&gt;0.01,"",IF('MissFill 1'!Y8/SUM('MissFill 1'!Y$2:Y12)&gt;0.01,"",DateEnded_5Day!$A12))))))))</f>
        <v/>
      </c>
      <c r="AA12" s="54" t="str">
        <f>IF($A12&lt;='All Results'!$B$4,"",IF(SUM('MissFill 1'!Z$2:Z12)=0,"",(IF('MissFill 1'!Z12/SUM('MissFill 1'!Z$2:Z12)&gt;0.01,"",IF('MissFill 1'!Z11/SUM('MissFill 1'!Z$2:Z12)&gt;0.01,"",IF('MissFill 1'!Z10/SUM('MissFill 1'!Z$2:Z12)&gt;0.01,"",IF('MissFill 1'!Z9/SUM('MissFill 1'!Z$2:Z12)&gt;0.01,"",IF('MissFill 1'!Z8/SUM('MissFill 1'!Z$2:Z12)&gt;0.01,"",DateEnded_5Day!$A12))))))))</f>
        <v/>
      </c>
      <c r="AB12" s="54" t="str">
        <f>IF($A12&lt;='All Results'!$B$4,"",IF(SUM('MissFill 1'!AA$2:AA12)=0,"",(IF('MissFill 1'!AA12/SUM('MissFill 1'!AA$2:AA12)&gt;0.01,"",IF('MissFill 1'!AA11/SUM('MissFill 1'!AA$2:AA12)&gt;0.01,"",IF('MissFill 1'!AA10/SUM('MissFill 1'!AA$2:AA12)&gt;0.01,"",IF('MissFill 1'!AA9/SUM('MissFill 1'!AA$2:AA12)&gt;0.01,"",IF('MissFill 1'!AA8/SUM('MissFill 1'!AA$2:AA12)&gt;0.01,"",DateEnded_5Day!$A12))))))))</f>
        <v/>
      </c>
      <c r="AC12" s="54" t="str">
        <f>IF($A12&lt;='All Results'!$B$4,"",IF(SUM('MissFill 1'!AB$2:AB12)=0,"",(IF('MissFill 1'!AB12/SUM('MissFill 1'!AB$2:AB12)&gt;0.01,"",IF('MissFill 1'!AB11/SUM('MissFill 1'!AB$2:AB12)&gt;0.01,"",IF('MissFill 1'!AB10/SUM('MissFill 1'!AB$2:AB12)&gt;0.01,"",IF('MissFill 1'!AB9/SUM('MissFill 1'!AB$2:AB12)&gt;0.01,"",IF('MissFill 1'!AB8/SUM('MissFill 1'!AB$2:AB12)&gt;0.01,"",DateEnded_5Day!$A12))))))))</f>
        <v/>
      </c>
      <c r="AD12" s="54" t="str">
        <f>IF($A12&lt;='All Results'!$B$4,"",IF(SUM('MissFill 1'!AC$2:AC12)=0,"",(IF('MissFill 1'!AC12/SUM('MissFill 1'!AC$2:AC12)&gt;0.01,"",IF('MissFill 1'!AC11/SUM('MissFill 1'!AC$2:AC12)&gt;0.01,"",IF('MissFill 1'!AC10/SUM('MissFill 1'!AC$2:AC12)&gt;0.01,"",IF('MissFill 1'!AC9/SUM('MissFill 1'!AC$2:AC12)&gt;0.01,"",IF('MissFill 1'!AC8/SUM('MissFill 1'!AC$2:AC12)&gt;0.01,"",DateEnded_5Day!$A12))))))))</f>
        <v/>
      </c>
      <c r="AE12" s="54" t="str">
        <f>IF($A12&lt;='All Results'!$B$4,"",IF(SUM('MissFill 1'!AD$2:AD12)=0,"",(IF('MissFill 1'!AD12/SUM('MissFill 1'!AD$2:AD12)&gt;0.01,"",IF('MissFill 1'!AD11/SUM('MissFill 1'!AD$2:AD12)&gt;0.01,"",IF('MissFill 1'!AD10/SUM('MissFill 1'!AD$2:AD12)&gt;0.01,"",IF('MissFill 1'!AD9/SUM('MissFill 1'!AD$2:AD12)&gt;0.01,"",IF('MissFill 1'!AD8/SUM('MissFill 1'!AD$2:AD12)&gt;0.01,"",DateEnded_5Day!$A12))))))))</f>
        <v/>
      </c>
      <c r="AF12" s="54" t="str">
        <f>IF($A12&lt;='All Results'!$B$4,"",IF(SUM('MissFill 1'!AE$2:AE12)=0,"",(IF('MissFill 1'!AE12/SUM('MissFill 1'!AE$2:AE12)&gt;0.01,"",IF('MissFill 1'!AE11/SUM('MissFill 1'!AE$2:AE12)&gt;0.01,"",IF('MissFill 1'!AE10/SUM('MissFill 1'!AE$2:AE12)&gt;0.01,"",IF('MissFill 1'!AE9/SUM('MissFill 1'!AE$2:AE12)&gt;0.01,"",IF('MissFill 1'!AE8/SUM('MissFill 1'!AE$2:AE12)&gt;0.01,"",DateEnded_5Day!$A12))))))))</f>
        <v/>
      </c>
      <c r="AG12" s="54" t="str">
        <f>IF($A12&lt;='All Results'!$B$4,"",IF(SUM('MissFill 1'!AF$2:AF12)=0,"",(IF('MissFill 1'!AF12/SUM('MissFill 1'!AF$2:AF12)&gt;0.01,"",IF('MissFill 1'!AF11/SUM('MissFill 1'!AF$2:AF12)&gt;0.01,"",IF('MissFill 1'!AF10/SUM('MissFill 1'!AF$2:AF12)&gt;0.01,"",IF('MissFill 1'!AF9/SUM('MissFill 1'!AF$2:AF12)&gt;0.01,"",IF('MissFill 1'!AF8/SUM('MissFill 1'!AF$2:AF12)&gt;0.01,"",DateEnded_5Day!$A12))))))))</f>
        <v/>
      </c>
      <c r="AH12" s="54" t="str">
        <f>IF($A12&lt;='All Results'!$B$4,"",IF(SUM('MissFill 1'!AG$2:AG12)=0,"",(IF('MissFill 1'!AG12/SUM('MissFill 1'!AG$2:AG12)&gt;0.01,"",IF('MissFill 1'!AG11/SUM('MissFill 1'!AG$2:AG12)&gt;0.01,"",IF('MissFill 1'!AG10/SUM('MissFill 1'!AG$2:AG12)&gt;0.01,"",IF('MissFill 1'!AG9/SUM('MissFill 1'!AG$2:AG12)&gt;0.01,"",IF('MissFill 1'!AG8/SUM('MissFill 1'!AG$2:AG12)&gt;0.01,"",DateEnded_5Day!$A12))))))))</f>
        <v/>
      </c>
      <c r="AI12" s="54" t="str">
        <f>IF($A12&lt;='All Results'!$B$4,"",IF(SUM('MissFill 1'!AH$2:AH12)=0,"",(IF('MissFill 1'!AH12/SUM('MissFill 1'!AH$2:AH12)&gt;0.01,"",IF('MissFill 1'!AH11/SUM('MissFill 1'!AH$2:AH12)&gt;0.01,"",IF('MissFill 1'!AH10/SUM('MissFill 1'!AH$2:AH12)&gt;0.01,"",IF('MissFill 1'!AH9/SUM('MissFill 1'!AH$2:AH12)&gt;0.01,"",IF('MissFill 1'!AH8/SUM('MissFill 1'!AH$2:AH12)&gt;0.01,"",DateEnded_5Day!$A12))))))))</f>
        <v/>
      </c>
      <c r="AJ12" s="54" t="str">
        <f>IF($A12&lt;='All Results'!$B$4,"",IF(SUM('MissFill 1'!AI$2:AI12)=0,"",(IF('MissFill 1'!AI12/SUM('MissFill 1'!AI$2:AI12)&gt;0.01,"",IF('MissFill 1'!AI11/SUM('MissFill 1'!AI$2:AI12)&gt;0.01,"",IF('MissFill 1'!AI10/SUM('MissFill 1'!AI$2:AI12)&gt;0.01,"",IF('MissFill 1'!AI9/SUM('MissFill 1'!AI$2:AI12)&gt;0.01,"",IF('MissFill 1'!AI8/SUM('MissFill 1'!AI$2:AI12)&gt;0.01,"",DateEnded_5Day!$A12))))))))</f>
        <v/>
      </c>
      <c r="AK12" s="54" t="str">
        <f>IF($A12&lt;='All Results'!$B$4,"",IF(SUM('MissFill 1'!AJ$2:AJ12)=0,"",(IF('MissFill 1'!AJ12/SUM('MissFill 1'!AJ$2:AJ12)&gt;0.01,"",IF('MissFill 1'!AJ11/SUM('MissFill 1'!AJ$2:AJ12)&gt;0.01,"",IF('MissFill 1'!AJ10/SUM('MissFill 1'!AJ$2:AJ12)&gt;0.01,"",IF('MissFill 1'!AJ9/SUM('MissFill 1'!AJ$2:AJ12)&gt;0.01,"",IF('MissFill 1'!AJ8/SUM('MissFill 1'!AJ$2:AJ12)&gt;0.01,"",DateEnded_5Day!$A12))))))))</f>
        <v/>
      </c>
      <c r="AL12" s="54" t="str">
        <f>IF($A12&lt;='All Results'!$B$4,"",IF(SUM('MissFill 1'!AK$2:AK12)=0,"",(IF('MissFill 1'!AK12/SUM('MissFill 1'!AK$2:AK12)&gt;0.01,"",IF('MissFill 1'!AK11/SUM('MissFill 1'!AK$2:AK12)&gt;0.01,"",IF('MissFill 1'!AK10/SUM('MissFill 1'!AK$2:AK12)&gt;0.01,"",IF('MissFill 1'!AK9/SUM('MissFill 1'!AK$2:AK12)&gt;0.01,"",IF('MissFill 1'!AK8/SUM('MissFill 1'!AK$2:AK12)&gt;0.01,"",DateEnded_5Day!$A12))))))))</f>
        <v/>
      </c>
      <c r="AM12" s="54" t="str">
        <f>IF($A12&lt;='All Results'!$B$4,"",IF(SUM('MissFill 1'!AL$2:AL12)=0,"",(IF('MissFill 1'!AL12/SUM('MissFill 1'!AL$2:AL12)&gt;0.01,"",IF('MissFill 1'!AL11/SUM('MissFill 1'!AL$2:AL12)&gt;0.01,"",IF('MissFill 1'!AL10/SUM('MissFill 1'!AL$2:AL12)&gt;0.01,"",IF('MissFill 1'!AL9/SUM('MissFill 1'!AL$2:AL12)&gt;0.01,"",IF('MissFill 1'!AL8/SUM('MissFill 1'!AL$2:AL12)&gt;0.01,"",DateEnded_5Day!$A12))))))))</f>
        <v/>
      </c>
      <c r="AN12" s="54" t="str">
        <f>IF($A12&lt;='All Results'!$B$4,"",IF(SUM('MissFill 1'!AM$2:AM12)=0,"",(IF('MissFill 1'!AM12/SUM('MissFill 1'!AM$2:AM12)&gt;0.01,"",IF('MissFill 1'!AM11/SUM('MissFill 1'!AM$2:AM12)&gt;0.01,"",IF('MissFill 1'!AM10/SUM('MissFill 1'!AM$2:AM12)&gt;0.01,"",IF('MissFill 1'!AM9/SUM('MissFill 1'!AM$2:AM12)&gt;0.01,"",IF('MissFill 1'!AM8/SUM('MissFill 1'!AM$2:AM12)&gt;0.01,"",DateEnded_5Day!$A12))))))))</f>
        <v/>
      </c>
      <c r="AO12" s="54" t="str">
        <f>IF($A12&lt;='All Results'!$B$4,"",IF(SUM('MissFill 1'!AN$2:AN12)=0,"",(IF('MissFill 1'!AN12/SUM('MissFill 1'!AN$2:AN12)&gt;0.01,"",IF('MissFill 1'!AN11/SUM('MissFill 1'!AN$2:AN12)&gt;0.01,"",IF('MissFill 1'!AN10/SUM('MissFill 1'!AN$2:AN12)&gt;0.01,"",IF('MissFill 1'!AN9/SUM('MissFill 1'!AN$2:AN12)&gt;0.01,"",IF('MissFill 1'!AN8/SUM('MissFill 1'!AN$2:AN12)&gt;0.01,"",DateEnded_5Day!$A12))))))))</f>
        <v/>
      </c>
      <c r="AP12" s="54" t="str">
        <f>IF($A12&lt;='All Results'!$B$4,"",IF(SUM('MissFill 1'!AO$2:AO12)=0,"",(IF('MissFill 1'!AO12/SUM('MissFill 1'!AO$2:AO12)&gt;0.01,"",IF('MissFill 1'!AO11/SUM('MissFill 1'!AO$2:AO12)&gt;0.01,"",IF('MissFill 1'!AO10/SUM('MissFill 1'!AO$2:AO12)&gt;0.01,"",IF('MissFill 1'!AO9/SUM('MissFill 1'!AO$2:AO12)&gt;0.01,"",IF('MissFill 1'!AO8/SUM('MissFill 1'!AO$2:AO12)&gt;0.01,"",DateEnded_5Day!$A12))))))))</f>
        <v/>
      </c>
      <c r="AQ12" s="54" t="str">
        <f>IF($A12&lt;='All Results'!$B$4,"",IF(SUM('MissFill 1'!AP$2:AP12)=0,"",(IF('MissFill 1'!AP12/SUM('MissFill 1'!AP$2:AP12)&gt;0.01,"",IF('MissFill 1'!AP11/SUM('MissFill 1'!AP$2:AP12)&gt;0.01,"",IF('MissFill 1'!AP10/SUM('MissFill 1'!AP$2:AP12)&gt;0.01,"",IF('MissFill 1'!AP9/SUM('MissFill 1'!AP$2:AP12)&gt;0.01,"",IF('MissFill 1'!AP8/SUM('MissFill 1'!AP$2:AP12)&gt;0.01,"",DateEnded_5Day!$A12))))))))</f>
        <v/>
      </c>
      <c r="AR12" s="54" t="str">
        <f>IF($A12&lt;='All Results'!$B$4,"",IF(SUM('MissFill 1'!AQ$2:AQ12)=0,"",(IF('MissFill 1'!AQ12/SUM('MissFill 1'!AQ$2:AQ12)&gt;0.01,"",IF('MissFill 1'!AQ11/SUM('MissFill 1'!AQ$2:AQ12)&gt;0.01,"",IF('MissFill 1'!AQ10/SUM('MissFill 1'!AQ$2:AQ12)&gt;0.01,"",IF('MissFill 1'!AQ9/SUM('MissFill 1'!AQ$2:AQ12)&gt;0.01,"",IF('MissFill 1'!AQ8/SUM('MissFill 1'!AQ$2:AQ12)&gt;0.01,"",DateEnded_5Day!$A12))))))))</f>
        <v/>
      </c>
      <c r="AS12" s="54" t="str">
        <f>IF($A12&lt;='All Results'!$B$4,"",IF(SUM('MissFill 1'!AR$2:AR12)=0,"",(IF('MissFill 1'!AR12/SUM('MissFill 1'!AR$2:AR12)&gt;0.01,"",IF('MissFill 1'!AR11/SUM('MissFill 1'!AR$2:AR12)&gt;0.01,"",IF('MissFill 1'!AR10/SUM('MissFill 1'!AR$2:AR12)&gt;0.01,"",IF('MissFill 1'!AR9/SUM('MissFill 1'!AR$2:AR12)&gt;0.01,"",IF('MissFill 1'!AR8/SUM('MissFill 1'!AR$2:AR12)&gt;0.01,"",DateEnded_5Day!$A12))))))))</f>
        <v/>
      </c>
      <c r="AT12" s="54" t="str">
        <f>IF($A12&lt;='All Results'!$B$4,"",IF(SUM('MissFill 1'!AS$2:AS12)=0,"",(IF('MissFill 1'!AS12/SUM('MissFill 1'!AS$2:AS12)&gt;0.01,"",IF('MissFill 1'!AS11/SUM('MissFill 1'!AS$2:AS12)&gt;0.01,"",IF('MissFill 1'!AS10/SUM('MissFill 1'!AS$2:AS12)&gt;0.01,"",IF('MissFill 1'!AS9/SUM('MissFill 1'!AS$2:AS12)&gt;0.01,"",IF('MissFill 1'!AS8/SUM('MissFill 1'!AS$2:AS12)&gt;0.01,"",DateEnded_5Day!$A12))))))))</f>
        <v/>
      </c>
      <c r="AU12" s="54" t="str">
        <f>IF($A12&lt;='All Results'!$B$4,"",IF(SUM('MissFill 1'!AT$2:AT12)=0,"",(IF('MissFill 1'!AT12/SUM('MissFill 1'!AT$2:AT12)&gt;0.01,"",IF('MissFill 1'!AT11/SUM('MissFill 1'!AT$2:AT12)&gt;0.01,"",IF('MissFill 1'!AT10/SUM('MissFill 1'!AT$2:AT12)&gt;0.01,"",IF('MissFill 1'!AT9/SUM('MissFill 1'!AT$2:AT12)&gt;0.01,"",IF('MissFill 1'!AT8/SUM('MissFill 1'!AT$2:AT12)&gt;0.01,"",DateEnded_5Day!$A12))))))))</f>
        <v/>
      </c>
      <c r="AV12" s="54" t="str">
        <f>IF($A12&lt;='All Results'!$B$4,"",IF(SUM('MissFill 1'!AU$2:AU12)=0,"",(IF('MissFill 1'!AU12/SUM('MissFill 1'!AU$2:AU12)&gt;0.01,"",IF('MissFill 1'!AU11/SUM('MissFill 1'!AU$2:AU12)&gt;0.01,"",IF('MissFill 1'!AU10/SUM('MissFill 1'!AU$2:AU12)&gt;0.01,"",IF('MissFill 1'!AU9/SUM('MissFill 1'!AU$2:AU12)&gt;0.01,"",IF('MissFill 1'!AU8/SUM('MissFill 1'!AU$2:AU12)&gt;0.01,"",DateEnded_5Day!$A12))))))))</f>
        <v/>
      </c>
      <c r="AW12" s="54" t="str">
        <f>IF($A12&lt;='All Results'!$B$4,"",IF(SUM('MissFill 1'!AV$2:AV12)=0,"",(IF('MissFill 1'!AV12/SUM('MissFill 1'!AV$2:AV12)&gt;0.01,"",IF('MissFill 1'!AV11/SUM('MissFill 1'!AV$2:AV12)&gt;0.01,"",IF('MissFill 1'!AV10/SUM('MissFill 1'!AV$2:AV12)&gt;0.01,"",IF('MissFill 1'!AV9/SUM('MissFill 1'!AV$2:AV12)&gt;0.01,"",IF('MissFill 1'!AV8/SUM('MissFill 1'!AV$2:AV12)&gt;0.01,"",DateEnded_5Day!$A12))))))))</f>
        <v/>
      </c>
      <c r="AX12" s="54" t="str">
        <f>IF($A12&lt;='All Results'!$B$4,"",IF(SUM('MissFill 1'!AW$2:AW12)=0,"",(IF('MissFill 1'!AW12/SUM('MissFill 1'!AW$2:AW12)&gt;0.01,"",IF('MissFill 1'!AW11/SUM('MissFill 1'!AW$2:AW12)&gt;0.01,"",IF('MissFill 1'!AW10/SUM('MissFill 1'!AW$2:AW12)&gt;0.01,"",IF('MissFill 1'!AW9/SUM('MissFill 1'!AW$2:AW12)&gt;0.01,"",IF('MissFill 1'!AW8/SUM('MissFill 1'!AW$2:AW12)&gt;0.01,"",DateEnded_5Day!$A12))))))))</f>
        <v/>
      </c>
    </row>
    <row r="13" spans="1:50" x14ac:dyDescent="0.25">
      <c r="A13" s="41">
        <v>44358</v>
      </c>
      <c r="B13" s="52">
        <v>162</v>
      </c>
      <c r="C13" s="54" t="str">
        <f>IF($A13&lt;='All Results'!$B$4,"",IF(SUM('MissFill 1'!B$2:B13)=0,"",(IF('MissFill 1'!B13/SUM('MissFill 1'!B$2:B13)&gt;0.01,"",IF('MissFill 1'!B12/SUM('MissFill 1'!B$2:B13)&gt;0.01,"",IF('MissFill 1'!B11/SUM('MissFill 1'!B$2:B13)&gt;0.01,"",IF('MissFill 1'!B10/SUM('MissFill 1'!B$2:B13)&gt;0.01,"",IF('MissFill 1'!B9/SUM('MissFill 1'!B$2:B13)&gt;0.01,"",DateEnded_5Day!$A13))))))))</f>
        <v/>
      </c>
      <c r="D13" s="54" t="str">
        <f>IF($A13&lt;='All Results'!$B$4,"",IF(SUM('MissFill 1'!C$2:C13)=0,"",(IF('MissFill 1'!C13/SUM('MissFill 1'!C$2:C13)&gt;0.01,"",IF('MissFill 1'!C12/SUM('MissFill 1'!C$2:C13)&gt;0.01,"",IF('MissFill 1'!C11/SUM('MissFill 1'!C$2:C13)&gt;0.01,"",IF('MissFill 1'!C10/SUM('MissFill 1'!C$2:C13)&gt;0.01,"",IF('MissFill 1'!C9/SUM('MissFill 1'!C$2:C13)&gt;0.01,"",DateEnded_5Day!$A13))))))))</f>
        <v/>
      </c>
      <c r="E13" s="54" t="str">
        <f>IF($A13&lt;='All Results'!$B$4,"",IF(SUM('MissFill 1'!D$2:D13)=0,"",(IF('MissFill 1'!D13/SUM('MissFill 1'!D$2:D13)&gt;0.01,"",IF('MissFill 1'!D12/SUM('MissFill 1'!D$2:D13)&gt;0.01,"",IF('MissFill 1'!D11/SUM('MissFill 1'!D$2:D13)&gt;0.01,"",IF('MissFill 1'!D10/SUM('MissFill 1'!D$2:D13)&gt;0.01,"",IF('MissFill 1'!D9/SUM('MissFill 1'!D$2:D13)&gt;0.01,"",DateEnded_5Day!$A13))))))))</f>
        <v/>
      </c>
      <c r="F13" s="54" t="str">
        <f>IF($A13&lt;='All Results'!$B$4,"",IF(SUM('MissFill 1'!E$2:E13)=0,"",(IF('MissFill 1'!E13/SUM('MissFill 1'!E$2:E13)&gt;0.01,"",IF('MissFill 1'!E12/SUM('MissFill 1'!E$2:E13)&gt;0.01,"",IF('MissFill 1'!E11/SUM('MissFill 1'!E$2:E13)&gt;0.01,"",IF('MissFill 1'!E10/SUM('MissFill 1'!E$2:E13)&gt;0.01,"",IF('MissFill 1'!E9/SUM('MissFill 1'!E$2:E13)&gt;0.01,"",DateEnded_5Day!$A13))))))))</f>
        <v/>
      </c>
      <c r="G13" s="54" t="str">
        <f>IF($A13&lt;='All Results'!$B$4,"",IF(SUM('MissFill 1'!F$2:F13)=0,"",(IF('MissFill 1'!F13/SUM('MissFill 1'!F$2:F13)&gt;0.01,"",IF('MissFill 1'!F12/SUM('MissFill 1'!F$2:F13)&gt;0.01,"",IF('MissFill 1'!F11/SUM('MissFill 1'!F$2:F13)&gt;0.01,"",IF('MissFill 1'!F10/SUM('MissFill 1'!F$2:F13)&gt;0.01,"",IF('MissFill 1'!F9/SUM('MissFill 1'!F$2:F13)&gt;0.01,"",DateEnded_5Day!$A13))))))))</f>
        <v/>
      </c>
      <c r="H13" s="54" t="str">
        <f>IF($A13&lt;='All Results'!$B$4,"",IF(SUM('MissFill 1'!G$2:G13)=0,"",(IF('MissFill 1'!G13/SUM('MissFill 1'!G$2:G13)&gt;0.01,"",IF('MissFill 1'!G12/SUM('MissFill 1'!G$2:G13)&gt;0.01,"",IF('MissFill 1'!G11/SUM('MissFill 1'!G$2:G13)&gt;0.01,"",IF('MissFill 1'!G10/SUM('MissFill 1'!G$2:G13)&gt;0.01,"",IF('MissFill 1'!G9/SUM('MissFill 1'!G$2:G13)&gt;0.01,"",DateEnded_5Day!$A13))))))))</f>
        <v/>
      </c>
      <c r="I13" s="54" t="str">
        <f>IF($A13&lt;='All Results'!$B$4,"",IF(SUM('MissFill 1'!H$2:H13)=0,"",(IF('MissFill 1'!H13/SUM('MissFill 1'!H$2:H13)&gt;0.01,"",IF('MissFill 1'!H12/SUM('MissFill 1'!H$2:H13)&gt;0.01,"",IF('MissFill 1'!H11/SUM('MissFill 1'!H$2:H13)&gt;0.01,"",IF('MissFill 1'!H10/SUM('MissFill 1'!H$2:H13)&gt;0.01,"",IF('MissFill 1'!H9/SUM('MissFill 1'!H$2:H13)&gt;0.01,"",DateEnded_5Day!$A13))))))))</f>
        <v/>
      </c>
      <c r="J13" s="54" t="str">
        <f>IF($A13&lt;='All Results'!$B$4,"",IF(SUM('MissFill 1'!I$2:I13)=0,"",(IF('MissFill 1'!I13/SUM('MissFill 1'!I$2:I13)&gt;0.01,"",IF('MissFill 1'!I12/SUM('MissFill 1'!I$2:I13)&gt;0.01,"",IF('MissFill 1'!I11/SUM('MissFill 1'!I$2:I13)&gt;0.01,"",IF('MissFill 1'!I10/SUM('MissFill 1'!I$2:I13)&gt;0.01,"",IF('MissFill 1'!I9/SUM('MissFill 1'!I$2:I13)&gt;0.01,"",DateEnded_5Day!$A13))))))))</f>
        <v/>
      </c>
      <c r="K13" s="54" t="str">
        <f>IF($A13&lt;='All Results'!$B$4,"",IF(SUM('MissFill 1'!J$2:J13)=0,"",(IF('MissFill 1'!J13/SUM('MissFill 1'!J$2:J13)&gt;0.01,"",IF('MissFill 1'!J12/SUM('MissFill 1'!J$2:J13)&gt;0.01,"",IF('MissFill 1'!J11/SUM('MissFill 1'!J$2:J13)&gt;0.01,"",IF('MissFill 1'!J10/SUM('MissFill 1'!J$2:J13)&gt;0.01,"",IF('MissFill 1'!J9/SUM('MissFill 1'!J$2:J13)&gt;0.01,"",DateEnded_5Day!$A13))))))))</f>
        <v/>
      </c>
      <c r="L13" s="54" t="str">
        <f>IF($A13&lt;='All Results'!$B$4,"",IF(SUM('MissFill 1'!K$2:K13)=0,"",(IF('MissFill 1'!K13/SUM('MissFill 1'!K$2:K13)&gt;0.01,"",IF('MissFill 1'!K12/SUM('MissFill 1'!K$2:K13)&gt;0.01,"",IF('MissFill 1'!K11/SUM('MissFill 1'!K$2:K13)&gt;0.01,"",IF('MissFill 1'!K10/SUM('MissFill 1'!K$2:K13)&gt;0.01,"",IF('MissFill 1'!K9/SUM('MissFill 1'!K$2:K13)&gt;0.01,"",DateEnded_5Day!$A13))))))))</f>
        <v/>
      </c>
      <c r="M13" s="54" t="str">
        <f>IF($A13&lt;='All Results'!$B$4,"",IF(SUM('MissFill 1'!L$2:L13)=0,"",(IF('MissFill 1'!L13/SUM('MissFill 1'!L$2:L13)&gt;0.01,"",IF('MissFill 1'!L12/SUM('MissFill 1'!L$2:L13)&gt;0.01,"",IF('MissFill 1'!L11/SUM('MissFill 1'!L$2:L13)&gt;0.01,"",IF('MissFill 1'!L10/SUM('MissFill 1'!L$2:L13)&gt;0.01,"",IF('MissFill 1'!L9/SUM('MissFill 1'!L$2:L13)&gt;0.01,"",DateEnded_5Day!$A13))))))))</f>
        <v/>
      </c>
      <c r="N13" s="54" t="str">
        <f>IF($A13&lt;='All Results'!$B$4,"",IF(SUM('MissFill 1'!M$2:M13)=0,"",(IF('MissFill 1'!M13/SUM('MissFill 1'!M$2:M13)&gt;0.01,"",IF('MissFill 1'!M12/SUM('MissFill 1'!M$2:M13)&gt;0.01,"",IF('MissFill 1'!M11/SUM('MissFill 1'!M$2:M13)&gt;0.01,"",IF('MissFill 1'!M10/SUM('MissFill 1'!M$2:M13)&gt;0.01,"",IF('MissFill 1'!M9/SUM('MissFill 1'!M$2:M13)&gt;0.01,"",DateEnded_5Day!$A13))))))))</f>
        <v/>
      </c>
      <c r="O13" s="54" t="str">
        <f>IF($A13&lt;='All Results'!$B$4,"",IF(SUM('MissFill 1'!N$2:N13)=0,"",(IF('MissFill 1'!N13/SUM('MissFill 1'!N$2:N13)&gt;0.01,"",IF('MissFill 1'!N12/SUM('MissFill 1'!N$2:N13)&gt;0.01,"",IF('MissFill 1'!N11/SUM('MissFill 1'!N$2:N13)&gt;0.01,"",IF('MissFill 1'!N10/SUM('MissFill 1'!N$2:N13)&gt;0.01,"",IF('MissFill 1'!N9/SUM('MissFill 1'!N$2:N13)&gt;0.01,"",DateEnded_5Day!$A13))))))))</f>
        <v/>
      </c>
      <c r="P13" s="54" t="str">
        <f>IF($A13&lt;='All Results'!$B$4,"",IF(SUM('MissFill 1'!O$2:O13)=0,"",(IF('MissFill 1'!O13/SUM('MissFill 1'!O$2:O13)&gt;0.01,"",IF('MissFill 1'!O12/SUM('MissFill 1'!O$2:O13)&gt;0.01,"",IF('MissFill 1'!O11/SUM('MissFill 1'!O$2:O13)&gt;0.01,"",IF('MissFill 1'!O10/SUM('MissFill 1'!O$2:O13)&gt;0.01,"",IF('MissFill 1'!O9/SUM('MissFill 1'!O$2:O13)&gt;0.01,"",DateEnded_5Day!$A13))))))))</f>
        <v/>
      </c>
      <c r="Q13" s="54" t="str">
        <f>IF($A13&lt;='All Results'!$B$4,"",IF(SUM('MissFill 1'!P$2:P13)=0,"",(IF('MissFill 1'!P13/SUM('MissFill 1'!P$2:P13)&gt;0.01,"",IF('MissFill 1'!P12/SUM('MissFill 1'!P$2:P13)&gt;0.01,"",IF('MissFill 1'!P11/SUM('MissFill 1'!P$2:P13)&gt;0.01,"",IF('MissFill 1'!P10/SUM('MissFill 1'!P$2:P13)&gt;0.01,"",IF('MissFill 1'!P9/SUM('MissFill 1'!P$2:P13)&gt;0.01,"",DateEnded_5Day!$A13))))))))</f>
        <v/>
      </c>
      <c r="R13" s="54" t="str">
        <f>IF($A13&lt;='All Results'!$B$4,"",IF(SUM('MissFill 1'!Q$2:Q13)=0,"",(IF('MissFill 1'!Q13/SUM('MissFill 1'!Q$2:Q13)&gt;0.01,"",IF('MissFill 1'!Q12/SUM('MissFill 1'!Q$2:Q13)&gt;0.01,"",IF('MissFill 1'!Q11/SUM('MissFill 1'!Q$2:Q13)&gt;0.01,"",IF('MissFill 1'!Q10/SUM('MissFill 1'!Q$2:Q13)&gt;0.01,"",IF('MissFill 1'!Q9/SUM('MissFill 1'!Q$2:Q13)&gt;0.01,"",DateEnded_5Day!$A13))))))))</f>
        <v/>
      </c>
      <c r="S13" s="54" t="str">
        <f>IF($A13&lt;='All Results'!$B$4,"",IF(SUM('MissFill 1'!R$2:R13)=0,"",(IF('MissFill 1'!R13/SUM('MissFill 1'!R$2:R13)&gt;0.01,"",IF('MissFill 1'!R12/SUM('MissFill 1'!R$2:R13)&gt;0.01,"",IF('MissFill 1'!R11/SUM('MissFill 1'!R$2:R13)&gt;0.01,"",IF('MissFill 1'!R10/SUM('MissFill 1'!R$2:R13)&gt;0.01,"",IF('MissFill 1'!R9/SUM('MissFill 1'!R$2:R13)&gt;0.01,"",DateEnded_5Day!$A13))))))))</f>
        <v/>
      </c>
      <c r="T13" s="54" t="str">
        <f>IF($A13&lt;='All Results'!$B$4,"",IF(SUM('MissFill 1'!S$2:S13)=0,"",(IF('MissFill 1'!S13/SUM('MissFill 1'!S$2:S13)&gt;0.01,"",IF('MissFill 1'!S12/SUM('MissFill 1'!S$2:S13)&gt;0.01,"",IF('MissFill 1'!S11/SUM('MissFill 1'!S$2:S13)&gt;0.01,"",IF('MissFill 1'!S10/SUM('MissFill 1'!S$2:S13)&gt;0.01,"",IF('MissFill 1'!S9/SUM('MissFill 1'!S$2:S13)&gt;0.01,"",DateEnded_5Day!$A13))))))))</f>
        <v/>
      </c>
      <c r="U13" s="54" t="str">
        <f>IF($A13&lt;='All Results'!$B$4,"",IF(SUM('MissFill 1'!T$2:T13)=0,"",(IF('MissFill 1'!T13/SUM('MissFill 1'!T$2:T13)&gt;0.01,"",IF('MissFill 1'!T12/SUM('MissFill 1'!T$2:T13)&gt;0.01,"",IF('MissFill 1'!T11/SUM('MissFill 1'!T$2:T13)&gt;0.01,"",IF('MissFill 1'!T10/SUM('MissFill 1'!T$2:T13)&gt;0.01,"",IF('MissFill 1'!T9/SUM('MissFill 1'!T$2:T13)&gt;0.01,"",DateEnded_5Day!$A13))))))))</f>
        <v/>
      </c>
      <c r="V13" s="54" t="str">
        <f>IF($A13&lt;='All Results'!$B$4,"",IF(SUM('MissFill 1'!U$2:U13)=0,"",(IF('MissFill 1'!U13/SUM('MissFill 1'!U$2:U13)&gt;0.01,"",IF('MissFill 1'!U12/SUM('MissFill 1'!U$2:U13)&gt;0.01,"",IF('MissFill 1'!U11/SUM('MissFill 1'!U$2:U13)&gt;0.01,"",IF('MissFill 1'!U10/SUM('MissFill 1'!U$2:U13)&gt;0.01,"",IF('MissFill 1'!U9/SUM('MissFill 1'!U$2:U13)&gt;0.01,"",DateEnded_5Day!$A13))))))))</f>
        <v/>
      </c>
      <c r="W13" s="54" t="str">
        <f>IF($A13&lt;='All Results'!$B$4,"",IF(SUM('MissFill 1'!V$2:V13)=0,"",(IF('MissFill 1'!V13/SUM('MissFill 1'!V$2:V13)&gt;0.01,"",IF('MissFill 1'!V12/SUM('MissFill 1'!V$2:V13)&gt;0.01,"",IF('MissFill 1'!V11/SUM('MissFill 1'!V$2:V13)&gt;0.01,"",IF('MissFill 1'!V10/SUM('MissFill 1'!V$2:V13)&gt;0.01,"",IF('MissFill 1'!V9/SUM('MissFill 1'!V$2:V13)&gt;0.01,"",DateEnded_5Day!$A13))))))))</f>
        <v/>
      </c>
      <c r="X13" s="54" t="str">
        <f>IF($A13&lt;='All Results'!$B$4,"",IF(SUM('MissFill 1'!W$2:W13)=0,"",(IF('MissFill 1'!W13/SUM('MissFill 1'!W$2:W13)&gt;0.01,"",IF('MissFill 1'!W12/SUM('MissFill 1'!W$2:W13)&gt;0.01,"",IF('MissFill 1'!W11/SUM('MissFill 1'!W$2:W13)&gt;0.01,"",IF('MissFill 1'!W10/SUM('MissFill 1'!W$2:W13)&gt;0.01,"",IF('MissFill 1'!W9/SUM('MissFill 1'!W$2:W13)&gt;0.01,"",DateEnded_5Day!$A13))))))))</f>
        <v/>
      </c>
      <c r="Y13" s="54" t="str">
        <f>IF($A13&lt;='All Results'!$B$4,"",IF(SUM('MissFill 1'!X$2:X13)=0,"",(IF('MissFill 1'!X13/SUM('MissFill 1'!X$2:X13)&gt;0.01,"",IF('MissFill 1'!X12/SUM('MissFill 1'!X$2:X13)&gt;0.01,"",IF('MissFill 1'!X11/SUM('MissFill 1'!X$2:X13)&gt;0.01,"",IF('MissFill 1'!X10/SUM('MissFill 1'!X$2:X13)&gt;0.01,"",IF('MissFill 1'!X9/SUM('MissFill 1'!X$2:X13)&gt;0.01,"",DateEnded_5Day!$A13))))))))</f>
        <v/>
      </c>
      <c r="Z13" s="54" t="str">
        <f>IF($A13&lt;='All Results'!$B$4,"",IF(SUM('MissFill 1'!Y$2:Y13)=0,"",(IF('MissFill 1'!Y13/SUM('MissFill 1'!Y$2:Y13)&gt;0.01,"",IF('MissFill 1'!Y12/SUM('MissFill 1'!Y$2:Y13)&gt;0.01,"",IF('MissFill 1'!Y11/SUM('MissFill 1'!Y$2:Y13)&gt;0.01,"",IF('MissFill 1'!Y10/SUM('MissFill 1'!Y$2:Y13)&gt;0.01,"",IF('MissFill 1'!Y9/SUM('MissFill 1'!Y$2:Y13)&gt;0.01,"",DateEnded_5Day!$A13))))))))</f>
        <v/>
      </c>
      <c r="AA13" s="54" t="str">
        <f>IF($A13&lt;='All Results'!$B$4,"",IF(SUM('MissFill 1'!Z$2:Z13)=0,"",(IF('MissFill 1'!Z13/SUM('MissFill 1'!Z$2:Z13)&gt;0.01,"",IF('MissFill 1'!Z12/SUM('MissFill 1'!Z$2:Z13)&gt;0.01,"",IF('MissFill 1'!Z11/SUM('MissFill 1'!Z$2:Z13)&gt;0.01,"",IF('MissFill 1'!Z10/SUM('MissFill 1'!Z$2:Z13)&gt;0.01,"",IF('MissFill 1'!Z9/SUM('MissFill 1'!Z$2:Z13)&gt;0.01,"",DateEnded_5Day!$A13))))))))</f>
        <v/>
      </c>
      <c r="AB13" s="54" t="str">
        <f>IF($A13&lt;='All Results'!$B$4,"",IF(SUM('MissFill 1'!AA$2:AA13)=0,"",(IF('MissFill 1'!AA13/SUM('MissFill 1'!AA$2:AA13)&gt;0.01,"",IF('MissFill 1'!AA12/SUM('MissFill 1'!AA$2:AA13)&gt;0.01,"",IF('MissFill 1'!AA11/SUM('MissFill 1'!AA$2:AA13)&gt;0.01,"",IF('MissFill 1'!AA10/SUM('MissFill 1'!AA$2:AA13)&gt;0.01,"",IF('MissFill 1'!AA9/SUM('MissFill 1'!AA$2:AA13)&gt;0.01,"",DateEnded_5Day!$A13))))))))</f>
        <v/>
      </c>
      <c r="AC13" s="54" t="str">
        <f>IF($A13&lt;='All Results'!$B$4,"",IF(SUM('MissFill 1'!AB$2:AB13)=0,"",(IF('MissFill 1'!AB13/SUM('MissFill 1'!AB$2:AB13)&gt;0.01,"",IF('MissFill 1'!AB12/SUM('MissFill 1'!AB$2:AB13)&gt;0.01,"",IF('MissFill 1'!AB11/SUM('MissFill 1'!AB$2:AB13)&gt;0.01,"",IF('MissFill 1'!AB10/SUM('MissFill 1'!AB$2:AB13)&gt;0.01,"",IF('MissFill 1'!AB9/SUM('MissFill 1'!AB$2:AB13)&gt;0.01,"",DateEnded_5Day!$A13))))))))</f>
        <v/>
      </c>
      <c r="AD13" s="54" t="str">
        <f>IF($A13&lt;='All Results'!$B$4,"",IF(SUM('MissFill 1'!AC$2:AC13)=0,"",(IF('MissFill 1'!AC13/SUM('MissFill 1'!AC$2:AC13)&gt;0.01,"",IF('MissFill 1'!AC12/SUM('MissFill 1'!AC$2:AC13)&gt;0.01,"",IF('MissFill 1'!AC11/SUM('MissFill 1'!AC$2:AC13)&gt;0.01,"",IF('MissFill 1'!AC10/SUM('MissFill 1'!AC$2:AC13)&gt;0.01,"",IF('MissFill 1'!AC9/SUM('MissFill 1'!AC$2:AC13)&gt;0.01,"",DateEnded_5Day!$A13))))))))</f>
        <v/>
      </c>
      <c r="AE13" s="54" t="str">
        <f>IF($A13&lt;='All Results'!$B$4,"",IF(SUM('MissFill 1'!AD$2:AD13)=0,"",(IF('MissFill 1'!AD13/SUM('MissFill 1'!AD$2:AD13)&gt;0.01,"",IF('MissFill 1'!AD12/SUM('MissFill 1'!AD$2:AD13)&gt;0.01,"",IF('MissFill 1'!AD11/SUM('MissFill 1'!AD$2:AD13)&gt;0.01,"",IF('MissFill 1'!AD10/SUM('MissFill 1'!AD$2:AD13)&gt;0.01,"",IF('MissFill 1'!AD9/SUM('MissFill 1'!AD$2:AD13)&gt;0.01,"",DateEnded_5Day!$A13))))))))</f>
        <v/>
      </c>
      <c r="AF13" s="54" t="str">
        <f>IF($A13&lt;='All Results'!$B$4,"",IF(SUM('MissFill 1'!AE$2:AE13)=0,"",(IF('MissFill 1'!AE13/SUM('MissFill 1'!AE$2:AE13)&gt;0.01,"",IF('MissFill 1'!AE12/SUM('MissFill 1'!AE$2:AE13)&gt;0.01,"",IF('MissFill 1'!AE11/SUM('MissFill 1'!AE$2:AE13)&gt;0.01,"",IF('MissFill 1'!AE10/SUM('MissFill 1'!AE$2:AE13)&gt;0.01,"",IF('MissFill 1'!AE9/SUM('MissFill 1'!AE$2:AE13)&gt;0.01,"",DateEnded_5Day!$A13))))))))</f>
        <v/>
      </c>
      <c r="AG13" s="54" t="str">
        <f>IF($A13&lt;='All Results'!$B$4,"",IF(SUM('MissFill 1'!AF$2:AF13)=0,"",(IF('MissFill 1'!AF13/SUM('MissFill 1'!AF$2:AF13)&gt;0.01,"",IF('MissFill 1'!AF12/SUM('MissFill 1'!AF$2:AF13)&gt;0.01,"",IF('MissFill 1'!AF11/SUM('MissFill 1'!AF$2:AF13)&gt;0.01,"",IF('MissFill 1'!AF10/SUM('MissFill 1'!AF$2:AF13)&gt;0.01,"",IF('MissFill 1'!AF9/SUM('MissFill 1'!AF$2:AF13)&gt;0.01,"",DateEnded_5Day!$A13))))))))</f>
        <v/>
      </c>
      <c r="AH13" s="54" t="str">
        <f>IF($A13&lt;='All Results'!$B$4,"",IF(SUM('MissFill 1'!AG$2:AG13)=0,"",(IF('MissFill 1'!AG13/SUM('MissFill 1'!AG$2:AG13)&gt;0.01,"",IF('MissFill 1'!AG12/SUM('MissFill 1'!AG$2:AG13)&gt;0.01,"",IF('MissFill 1'!AG11/SUM('MissFill 1'!AG$2:AG13)&gt;0.01,"",IF('MissFill 1'!AG10/SUM('MissFill 1'!AG$2:AG13)&gt;0.01,"",IF('MissFill 1'!AG9/SUM('MissFill 1'!AG$2:AG13)&gt;0.01,"",DateEnded_5Day!$A13))))))))</f>
        <v/>
      </c>
      <c r="AI13" s="54" t="str">
        <f>IF($A13&lt;='All Results'!$B$4,"",IF(SUM('MissFill 1'!AH$2:AH13)=0,"",(IF('MissFill 1'!AH13/SUM('MissFill 1'!AH$2:AH13)&gt;0.01,"",IF('MissFill 1'!AH12/SUM('MissFill 1'!AH$2:AH13)&gt;0.01,"",IF('MissFill 1'!AH11/SUM('MissFill 1'!AH$2:AH13)&gt;0.01,"",IF('MissFill 1'!AH10/SUM('MissFill 1'!AH$2:AH13)&gt;0.01,"",IF('MissFill 1'!AH9/SUM('MissFill 1'!AH$2:AH13)&gt;0.01,"",DateEnded_5Day!$A13))))))))</f>
        <v/>
      </c>
      <c r="AJ13" s="54" t="str">
        <f>IF($A13&lt;='All Results'!$B$4,"",IF(SUM('MissFill 1'!AI$2:AI13)=0,"",(IF('MissFill 1'!AI13/SUM('MissFill 1'!AI$2:AI13)&gt;0.01,"",IF('MissFill 1'!AI12/SUM('MissFill 1'!AI$2:AI13)&gt;0.01,"",IF('MissFill 1'!AI11/SUM('MissFill 1'!AI$2:AI13)&gt;0.01,"",IF('MissFill 1'!AI10/SUM('MissFill 1'!AI$2:AI13)&gt;0.01,"",IF('MissFill 1'!AI9/SUM('MissFill 1'!AI$2:AI13)&gt;0.01,"",DateEnded_5Day!$A13))))))))</f>
        <v/>
      </c>
      <c r="AK13" s="54" t="str">
        <f>IF($A13&lt;='All Results'!$B$4,"",IF(SUM('MissFill 1'!AJ$2:AJ13)=0,"",(IF('MissFill 1'!AJ13/SUM('MissFill 1'!AJ$2:AJ13)&gt;0.01,"",IF('MissFill 1'!AJ12/SUM('MissFill 1'!AJ$2:AJ13)&gt;0.01,"",IF('MissFill 1'!AJ11/SUM('MissFill 1'!AJ$2:AJ13)&gt;0.01,"",IF('MissFill 1'!AJ10/SUM('MissFill 1'!AJ$2:AJ13)&gt;0.01,"",IF('MissFill 1'!AJ9/SUM('MissFill 1'!AJ$2:AJ13)&gt;0.01,"",DateEnded_5Day!$A13))))))))</f>
        <v/>
      </c>
      <c r="AL13" s="54" t="str">
        <f>IF($A13&lt;='All Results'!$B$4,"",IF(SUM('MissFill 1'!AK$2:AK13)=0,"",(IF('MissFill 1'!AK13/SUM('MissFill 1'!AK$2:AK13)&gt;0.01,"",IF('MissFill 1'!AK12/SUM('MissFill 1'!AK$2:AK13)&gt;0.01,"",IF('MissFill 1'!AK11/SUM('MissFill 1'!AK$2:AK13)&gt;0.01,"",IF('MissFill 1'!AK10/SUM('MissFill 1'!AK$2:AK13)&gt;0.01,"",IF('MissFill 1'!AK9/SUM('MissFill 1'!AK$2:AK13)&gt;0.01,"",DateEnded_5Day!$A13))))))))</f>
        <v/>
      </c>
      <c r="AM13" s="54" t="str">
        <f>IF($A13&lt;='All Results'!$B$4,"",IF(SUM('MissFill 1'!AL$2:AL13)=0,"",(IF('MissFill 1'!AL13/SUM('MissFill 1'!AL$2:AL13)&gt;0.01,"",IF('MissFill 1'!AL12/SUM('MissFill 1'!AL$2:AL13)&gt;0.01,"",IF('MissFill 1'!AL11/SUM('MissFill 1'!AL$2:AL13)&gt;0.01,"",IF('MissFill 1'!AL10/SUM('MissFill 1'!AL$2:AL13)&gt;0.01,"",IF('MissFill 1'!AL9/SUM('MissFill 1'!AL$2:AL13)&gt;0.01,"",DateEnded_5Day!$A13))))))))</f>
        <v/>
      </c>
      <c r="AN13" s="54" t="str">
        <f>IF($A13&lt;='All Results'!$B$4,"",IF(SUM('MissFill 1'!AM$2:AM13)=0,"",(IF('MissFill 1'!AM13/SUM('MissFill 1'!AM$2:AM13)&gt;0.01,"",IF('MissFill 1'!AM12/SUM('MissFill 1'!AM$2:AM13)&gt;0.01,"",IF('MissFill 1'!AM11/SUM('MissFill 1'!AM$2:AM13)&gt;0.01,"",IF('MissFill 1'!AM10/SUM('MissFill 1'!AM$2:AM13)&gt;0.01,"",IF('MissFill 1'!AM9/SUM('MissFill 1'!AM$2:AM13)&gt;0.01,"",DateEnded_5Day!$A13))))))))</f>
        <v/>
      </c>
      <c r="AO13" s="54" t="str">
        <f>IF($A13&lt;='All Results'!$B$4,"",IF(SUM('MissFill 1'!AN$2:AN13)=0,"",(IF('MissFill 1'!AN13/SUM('MissFill 1'!AN$2:AN13)&gt;0.01,"",IF('MissFill 1'!AN12/SUM('MissFill 1'!AN$2:AN13)&gt;0.01,"",IF('MissFill 1'!AN11/SUM('MissFill 1'!AN$2:AN13)&gt;0.01,"",IF('MissFill 1'!AN10/SUM('MissFill 1'!AN$2:AN13)&gt;0.01,"",IF('MissFill 1'!AN9/SUM('MissFill 1'!AN$2:AN13)&gt;0.01,"",DateEnded_5Day!$A13))))))))</f>
        <v/>
      </c>
      <c r="AP13" s="54" t="str">
        <f>IF($A13&lt;='All Results'!$B$4,"",IF(SUM('MissFill 1'!AO$2:AO13)=0,"",(IF('MissFill 1'!AO13/SUM('MissFill 1'!AO$2:AO13)&gt;0.01,"",IF('MissFill 1'!AO12/SUM('MissFill 1'!AO$2:AO13)&gt;0.01,"",IF('MissFill 1'!AO11/SUM('MissFill 1'!AO$2:AO13)&gt;0.01,"",IF('MissFill 1'!AO10/SUM('MissFill 1'!AO$2:AO13)&gt;0.01,"",IF('MissFill 1'!AO9/SUM('MissFill 1'!AO$2:AO13)&gt;0.01,"",DateEnded_5Day!$A13))))))))</f>
        <v/>
      </c>
      <c r="AQ13" s="54" t="str">
        <f>IF($A13&lt;='All Results'!$B$4,"",IF(SUM('MissFill 1'!AP$2:AP13)=0,"",(IF('MissFill 1'!AP13/SUM('MissFill 1'!AP$2:AP13)&gt;0.01,"",IF('MissFill 1'!AP12/SUM('MissFill 1'!AP$2:AP13)&gt;0.01,"",IF('MissFill 1'!AP11/SUM('MissFill 1'!AP$2:AP13)&gt;0.01,"",IF('MissFill 1'!AP10/SUM('MissFill 1'!AP$2:AP13)&gt;0.01,"",IF('MissFill 1'!AP9/SUM('MissFill 1'!AP$2:AP13)&gt;0.01,"",DateEnded_5Day!$A13))))))))</f>
        <v/>
      </c>
      <c r="AR13" s="54" t="str">
        <f>IF($A13&lt;='All Results'!$B$4,"",IF(SUM('MissFill 1'!AQ$2:AQ13)=0,"",(IF('MissFill 1'!AQ13/SUM('MissFill 1'!AQ$2:AQ13)&gt;0.01,"",IF('MissFill 1'!AQ12/SUM('MissFill 1'!AQ$2:AQ13)&gt;0.01,"",IF('MissFill 1'!AQ11/SUM('MissFill 1'!AQ$2:AQ13)&gt;0.01,"",IF('MissFill 1'!AQ10/SUM('MissFill 1'!AQ$2:AQ13)&gt;0.01,"",IF('MissFill 1'!AQ9/SUM('MissFill 1'!AQ$2:AQ13)&gt;0.01,"",DateEnded_5Day!$A13))))))))</f>
        <v/>
      </c>
      <c r="AS13" s="54" t="str">
        <f>IF($A13&lt;='All Results'!$B$4,"",IF(SUM('MissFill 1'!AR$2:AR13)=0,"",(IF('MissFill 1'!AR13/SUM('MissFill 1'!AR$2:AR13)&gt;0.01,"",IF('MissFill 1'!AR12/SUM('MissFill 1'!AR$2:AR13)&gt;0.01,"",IF('MissFill 1'!AR11/SUM('MissFill 1'!AR$2:AR13)&gt;0.01,"",IF('MissFill 1'!AR10/SUM('MissFill 1'!AR$2:AR13)&gt;0.01,"",IF('MissFill 1'!AR9/SUM('MissFill 1'!AR$2:AR13)&gt;0.01,"",DateEnded_5Day!$A13))))))))</f>
        <v/>
      </c>
      <c r="AT13" s="54" t="str">
        <f>IF($A13&lt;='All Results'!$B$4,"",IF(SUM('MissFill 1'!AS$2:AS13)=0,"",(IF('MissFill 1'!AS13/SUM('MissFill 1'!AS$2:AS13)&gt;0.01,"",IF('MissFill 1'!AS12/SUM('MissFill 1'!AS$2:AS13)&gt;0.01,"",IF('MissFill 1'!AS11/SUM('MissFill 1'!AS$2:AS13)&gt;0.01,"",IF('MissFill 1'!AS10/SUM('MissFill 1'!AS$2:AS13)&gt;0.01,"",IF('MissFill 1'!AS9/SUM('MissFill 1'!AS$2:AS13)&gt;0.01,"",DateEnded_5Day!$A13))))))))</f>
        <v/>
      </c>
      <c r="AU13" s="54" t="str">
        <f>IF($A13&lt;='All Results'!$B$4,"",IF(SUM('MissFill 1'!AT$2:AT13)=0,"",(IF('MissFill 1'!AT13/SUM('MissFill 1'!AT$2:AT13)&gt;0.01,"",IF('MissFill 1'!AT12/SUM('MissFill 1'!AT$2:AT13)&gt;0.01,"",IF('MissFill 1'!AT11/SUM('MissFill 1'!AT$2:AT13)&gt;0.01,"",IF('MissFill 1'!AT10/SUM('MissFill 1'!AT$2:AT13)&gt;0.01,"",IF('MissFill 1'!AT9/SUM('MissFill 1'!AT$2:AT13)&gt;0.01,"",DateEnded_5Day!$A13))))))))</f>
        <v/>
      </c>
      <c r="AV13" s="54" t="str">
        <f>IF($A13&lt;='All Results'!$B$4,"",IF(SUM('MissFill 1'!AU$2:AU13)=0,"",(IF('MissFill 1'!AU13/SUM('MissFill 1'!AU$2:AU13)&gt;0.01,"",IF('MissFill 1'!AU12/SUM('MissFill 1'!AU$2:AU13)&gt;0.01,"",IF('MissFill 1'!AU11/SUM('MissFill 1'!AU$2:AU13)&gt;0.01,"",IF('MissFill 1'!AU10/SUM('MissFill 1'!AU$2:AU13)&gt;0.01,"",IF('MissFill 1'!AU9/SUM('MissFill 1'!AU$2:AU13)&gt;0.01,"",DateEnded_5Day!$A13))))))))</f>
        <v/>
      </c>
      <c r="AW13" s="54" t="str">
        <f>IF($A13&lt;='All Results'!$B$4,"",IF(SUM('MissFill 1'!AV$2:AV13)=0,"",(IF('MissFill 1'!AV13/SUM('MissFill 1'!AV$2:AV13)&gt;0.01,"",IF('MissFill 1'!AV12/SUM('MissFill 1'!AV$2:AV13)&gt;0.01,"",IF('MissFill 1'!AV11/SUM('MissFill 1'!AV$2:AV13)&gt;0.01,"",IF('MissFill 1'!AV10/SUM('MissFill 1'!AV$2:AV13)&gt;0.01,"",IF('MissFill 1'!AV9/SUM('MissFill 1'!AV$2:AV13)&gt;0.01,"",DateEnded_5Day!$A13))))))))</f>
        <v/>
      </c>
      <c r="AX13" s="54" t="str">
        <f>IF($A13&lt;='All Results'!$B$4,"",IF(SUM('MissFill 1'!AW$2:AW13)=0,"",(IF('MissFill 1'!AW13/SUM('MissFill 1'!AW$2:AW13)&gt;0.01,"",IF('MissFill 1'!AW12/SUM('MissFill 1'!AW$2:AW13)&gt;0.01,"",IF('MissFill 1'!AW11/SUM('MissFill 1'!AW$2:AW13)&gt;0.01,"",IF('MissFill 1'!AW10/SUM('MissFill 1'!AW$2:AW13)&gt;0.01,"",IF('MissFill 1'!AW9/SUM('MissFill 1'!AW$2:AW13)&gt;0.01,"",DateEnded_5Day!$A13))))))))</f>
        <v/>
      </c>
    </row>
    <row r="14" spans="1:50" x14ac:dyDescent="0.25">
      <c r="A14" s="41">
        <v>44359</v>
      </c>
      <c r="B14" s="52">
        <v>163</v>
      </c>
      <c r="C14" s="54" t="str">
        <f>IF($A14&lt;='All Results'!$B$4,"",IF(SUM('MissFill 1'!B$2:B14)=0,"",(IF('MissFill 1'!B14/SUM('MissFill 1'!B$2:B14)&gt;0.01,"",IF('MissFill 1'!B13/SUM('MissFill 1'!B$2:B14)&gt;0.01,"",IF('MissFill 1'!B12/SUM('MissFill 1'!B$2:B14)&gt;0.01,"",IF('MissFill 1'!B11/SUM('MissFill 1'!B$2:B14)&gt;0.01,"",IF('MissFill 1'!B10/SUM('MissFill 1'!B$2:B14)&gt;0.01,"",DateEnded_5Day!$A14))))))))</f>
        <v/>
      </c>
      <c r="D14" s="54" t="str">
        <f>IF($A14&lt;='All Results'!$B$4,"",IF(SUM('MissFill 1'!C$2:C14)=0,"",(IF('MissFill 1'!C14/SUM('MissFill 1'!C$2:C14)&gt;0.01,"",IF('MissFill 1'!C13/SUM('MissFill 1'!C$2:C14)&gt;0.01,"",IF('MissFill 1'!C12/SUM('MissFill 1'!C$2:C14)&gt;0.01,"",IF('MissFill 1'!C11/SUM('MissFill 1'!C$2:C14)&gt;0.01,"",IF('MissFill 1'!C10/SUM('MissFill 1'!C$2:C14)&gt;0.01,"",DateEnded_5Day!$A14))))))))</f>
        <v/>
      </c>
      <c r="E14" s="54" t="str">
        <f>IF($A14&lt;='All Results'!$B$4,"",IF(SUM('MissFill 1'!D$2:D14)=0,"",(IF('MissFill 1'!D14/SUM('MissFill 1'!D$2:D14)&gt;0.01,"",IF('MissFill 1'!D13/SUM('MissFill 1'!D$2:D14)&gt;0.01,"",IF('MissFill 1'!D12/SUM('MissFill 1'!D$2:D14)&gt;0.01,"",IF('MissFill 1'!D11/SUM('MissFill 1'!D$2:D14)&gt;0.01,"",IF('MissFill 1'!D10/SUM('MissFill 1'!D$2:D14)&gt;0.01,"",DateEnded_5Day!$A14))))))))</f>
        <v/>
      </c>
      <c r="F14" s="54" t="str">
        <f>IF($A14&lt;='All Results'!$B$4,"",IF(SUM('MissFill 1'!E$2:E14)=0,"",(IF('MissFill 1'!E14/SUM('MissFill 1'!E$2:E14)&gt;0.01,"",IF('MissFill 1'!E13/SUM('MissFill 1'!E$2:E14)&gt;0.01,"",IF('MissFill 1'!E12/SUM('MissFill 1'!E$2:E14)&gt;0.01,"",IF('MissFill 1'!E11/SUM('MissFill 1'!E$2:E14)&gt;0.01,"",IF('MissFill 1'!E10/SUM('MissFill 1'!E$2:E14)&gt;0.01,"",DateEnded_5Day!$A14))))))))</f>
        <v/>
      </c>
      <c r="G14" s="54" t="str">
        <f>IF($A14&lt;='All Results'!$B$4,"",IF(SUM('MissFill 1'!F$2:F14)=0,"",(IF('MissFill 1'!F14/SUM('MissFill 1'!F$2:F14)&gt;0.01,"",IF('MissFill 1'!F13/SUM('MissFill 1'!F$2:F14)&gt;0.01,"",IF('MissFill 1'!F12/SUM('MissFill 1'!F$2:F14)&gt;0.01,"",IF('MissFill 1'!F11/SUM('MissFill 1'!F$2:F14)&gt;0.01,"",IF('MissFill 1'!F10/SUM('MissFill 1'!F$2:F14)&gt;0.01,"",DateEnded_5Day!$A14))))))))</f>
        <v/>
      </c>
      <c r="H14" s="54" t="str">
        <f>IF($A14&lt;='All Results'!$B$4,"",IF(SUM('MissFill 1'!G$2:G14)=0,"",(IF('MissFill 1'!G14/SUM('MissFill 1'!G$2:G14)&gt;0.01,"",IF('MissFill 1'!G13/SUM('MissFill 1'!G$2:G14)&gt;0.01,"",IF('MissFill 1'!G12/SUM('MissFill 1'!G$2:G14)&gt;0.01,"",IF('MissFill 1'!G11/SUM('MissFill 1'!G$2:G14)&gt;0.01,"",IF('MissFill 1'!G10/SUM('MissFill 1'!G$2:G14)&gt;0.01,"",DateEnded_5Day!$A14))))))))</f>
        <v/>
      </c>
      <c r="I14" s="54" t="str">
        <f>IF($A14&lt;='All Results'!$B$4,"",IF(SUM('MissFill 1'!H$2:H14)=0,"",(IF('MissFill 1'!H14/SUM('MissFill 1'!H$2:H14)&gt;0.01,"",IF('MissFill 1'!H13/SUM('MissFill 1'!H$2:H14)&gt;0.01,"",IF('MissFill 1'!H12/SUM('MissFill 1'!H$2:H14)&gt;0.01,"",IF('MissFill 1'!H11/SUM('MissFill 1'!H$2:H14)&gt;0.01,"",IF('MissFill 1'!H10/SUM('MissFill 1'!H$2:H14)&gt;0.01,"",DateEnded_5Day!$A14))))))))</f>
        <v/>
      </c>
      <c r="J14" s="54" t="str">
        <f>IF($A14&lt;='All Results'!$B$4,"",IF(SUM('MissFill 1'!I$2:I14)=0,"",(IF('MissFill 1'!I14/SUM('MissFill 1'!I$2:I14)&gt;0.01,"",IF('MissFill 1'!I13/SUM('MissFill 1'!I$2:I14)&gt;0.01,"",IF('MissFill 1'!I12/SUM('MissFill 1'!I$2:I14)&gt;0.01,"",IF('MissFill 1'!I11/SUM('MissFill 1'!I$2:I14)&gt;0.01,"",IF('MissFill 1'!I10/SUM('MissFill 1'!I$2:I14)&gt;0.01,"",DateEnded_5Day!$A14))))))))</f>
        <v/>
      </c>
      <c r="K14" s="54" t="str">
        <f>IF($A14&lt;='All Results'!$B$4,"",IF(SUM('MissFill 1'!J$2:J14)=0,"",(IF('MissFill 1'!J14/SUM('MissFill 1'!J$2:J14)&gt;0.01,"",IF('MissFill 1'!J13/SUM('MissFill 1'!J$2:J14)&gt;0.01,"",IF('MissFill 1'!J12/SUM('MissFill 1'!J$2:J14)&gt;0.01,"",IF('MissFill 1'!J11/SUM('MissFill 1'!J$2:J14)&gt;0.01,"",IF('MissFill 1'!J10/SUM('MissFill 1'!J$2:J14)&gt;0.01,"",DateEnded_5Day!$A14))))))))</f>
        <v/>
      </c>
      <c r="L14" s="54" t="str">
        <f>IF($A14&lt;='All Results'!$B$4,"",IF(SUM('MissFill 1'!K$2:K14)=0,"",(IF('MissFill 1'!K14/SUM('MissFill 1'!K$2:K14)&gt;0.01,"",IF('MissFill 1'!K13/SUM('MissFill 1'!K$2:K14)&gt;0.01,"",IF('MissFill 1'!K12/SUM('MissFill 1'!K$2:K14)&gt;0.01,"",IF('MissFill 1'!K11/SUM('MissFill 1'!K$2:K14)&gt;0.01,"",IF('MissFill 1'!K10/SUM('MissFill 1'!K$2:K14)&gt;0.01,"",DateEnded_5Day!$A14))))))))</f>
        <v/>
      </c>
      <c r="M14" s="54" t="str">
        <f>IF($A14&lt;='All Results'!$B$4,"",IF(SUM('MissFill 1'!L$2:L14)=0,"",(IF('MissFill 1'!L14/SUM('MissFill 1'!L$2:L14)&gt;0.01,"",IF('MissFill 1'!L13/SUM('MissFill 1'!L$2:L14)&gt;0.01,"",IF('MissFill 1'!L12/SUM('MissFill 1'!L$2:L14)&gt;0.01,"",IF('MissFill 1'!L11/SUM('MissFill 1'!L$2:L14)&gt;0.01,"",IF('MissFill 1'!L10/SUM('MissFill 1'!L$2:L14)&gt;0.01,"",DateEnded_5Day!$A14))))))))</f>
        <v/>
      </c>
      <c r="N14" s="54" t="str">
        <f>IF($A14&lt;='All Results'!$B$4,"",IF(SUM('MissFill 1'!M$2:M14)=0,"",(IF('MissFill 1'!M14/SUM('MissFill 1'!M$2:M14)&gt;0.01,"",IF('MissFill 1'!M13/SUM('MissFill 1'!M$2:M14)&gt;0.01,"",IF('MissFill 1'!M12/SUM('MissFill 1'!M$2:M14)&gt;0.01,"",IF('MissFill 1'!M11/SUM('MissFill 1'!M$2:M14)&gt;0.01,"",IF('MissFill 1'!M10/SUM('MissFill 1'!M$2:M14)&gt;0.01,"",DateEnded_5Day!$A14))))))))</f>
        <v/>
      </c>
      <c r="O14" s="54" t="str">
        <f>IF($A14&lt;='All Results'!$B$4,"",IF(SUM('MissFill 1'!N$2:N14)=0,"",(IF('MissFill 1'!N14/SUM('MissFill 1'!N$2:N14)&gt;0.01,"",IF('MissFill 1'!N13/SUM('MissFill 1'!N$2:N14)&gt;0.01,"",IF('MissFill 1'!N12/SUM('MissFill 1'!N$2:N14)&gt;0.01,"",IF('MissFill 1'!N11/SUM('MissFill 1'!N$2:N14)&gt;0.01,"",IF('MissFill 1'!N10/SUM('MissFill 1'!N$2:N14)&gt;0.01,"",DateEnded_5Day!$A14))))))))</f>
        <v/>
      </c>
      <c r="P14" s="54" t="str">
        <f>IF($A14&lt;='All Results'!$B$4,"",IF(SUM('MissFill 1'!O$2:O14)=0,"",(IF('MissFill 1'!O14/SUM('MissFill 1'!O$2:O14)&gt;0.01,"",IF('MissFill 1'!O13/SUM('MissFill 1'!O$2:O14)&gt;0.01,"",IF('MissFill 1'!O12/SUM('MissFill 1'!O$2:O14)&gt;0.01,"",IF('MissFill 1'!O11/SUM('MissFill 1'!O$2:O14)&gt;0.01,"",IF('MissFill 1'!O10/SUM('MissFill 1'!O$2:O14)&gt;0.01,"",DateEnded_5Day!$A14))))))))</f>
        <v/>
      </c>
      <c r="Q14" s="54" t="str">
        <f>IF($A14&lt;='All Results'!$B$4,"",IF(SUM('MissFill 1'!P$2:P14)=0,"",(IF('MissFill 1'!P14/SUM('MissFill 1'!P$2:P14)&gt;0.01,"",IF('MissFill 1'!P13/SUM('MissFill 1'!P$2:P14)&gt;0.01,"",IF('MissFill 1'!P12/SUM('MissFill 1'!P$2:P14)&gt;0.01,"",IF('MissFill 1'!P11/SUM('MissFill 1'!P$2:P14)&gt;0.01,"",IF('MissFill 1'!P10/SUM('MissFill 1'!P$2:P14)&gt;0.01,"",DateEnded_5Day!$A14))))))))</f>
        <v/>
      </c>
      <c r="R14" s="54" t="str">
        <f>IF($A14&lt;='All Results'!$B$4,"",IF(SUM('MissFill 1'!Q$2:Q14)=0,"",(IF('MissFill 1'!Q14/SUM('MissFill 1'!Q$2:Q14)&gt;0.01,"",IF('MissFill 1'!Q13/SUM('MissFill 1'!Q$2:Q14)&gt;0.01,"",IF('MissFill 1'!Q12/SUM('MissFill 1'!Q$2:Q14)&gt;0.01,"",IF('MissFill 1'!Q11/SUM('MissFill 1'!Q$2:Q14)&gt;0.01,"",IF('MissFill 1'!Q10/SUM('MissFill 1'!Q$2:Q14)&gt;0.01,"",DateEnded_5Day!$A14))))))))</f>
        <v/>
      </c>
      <c r="S14" s="54" t="str">
        <f>IF($A14&lt;='All Results'!$B$4,"",IF(SUM('MissFill 1'!R$2:R14)=0,"",(IF('MissFill 1'!R14/SUM('MissFill 1'!R$2:R14)&gt;0.01,"",IF('MissFill 1'!R13/SUM('MissFill 1'!R$2:R14)&gt;0.01,"",IF('MissFill 1'!R12/SUM('MissFill 1'!R$2:R14)&gt;0.01,"",IF('MissFill 1'!R11/SUM('MissFill 1'!R$2:R14)&gt;0.01,"",IF('MissFill 1'!R10/SUM('MissFill 1'!R$2:R14)&gt;0.01,"",DateEnded_5Day!$A14))))))))</f>
        <v/>
      </c>
      <c r="T14" s="54" t="str">
        <f>IF($A14&lt;='All Results'!$B$4,"",IF(SUM('MissFill 1'!S$2:S14)=0,"",(IF('MissFill 1'!S14/SUM('MissFill 1'!S$2:S14)&gt;0.01,"",IF('MissFill 1'!S13/SUM('MissFill 1'!S$2:S14)&gt;0.01,"",IF('MissFill 1'!S12/SUM('MissFill 1'!S$2:S14)&gt;0.01,"",IF('MissFill 1'!S11/SUM('MissFill 1'!S$2:S14)&gt;0.01,"",IF('MissFill 1'!S10/SUM('MissFill 1'!S$2:S14)&gt;0.01,"",DateEnded_5Day!$A14))))))))</f>
        <v/>
      </c>
      <c r="U14" s="54" t="str">
        <f>IF($A14&lt;='All Results'!$B$4,"",IF(SUM('MissFill 1'!T$2:T14)=0,"",(IF('MissFill 1'!T14/SUM('MissFill 1'!T$2:T14)&gt;0.01,"",IF('MissFill 1'!T13/SUM('MissFill 1'!T$2:T14)&gt;0.01,"",IF('MissFill 1'!T12/SUM('MissFill 1'!T$2:T14)&gt;0.01,"",IF('MissFill 1'!T11/SUM('MissFill 1'!T$2:T14)&gt;0.01,"",IF('MissFill 1'!T10/SUM('MissFill 1'!T$2:T14)&gt;0.01,"",DateEnded_5Day!$A14))))))))</f>
        <v/>
      </c>
      <c r="V14" s="54" t="str">
        <f>IF($A14&lt;='All Results'!$B$4,"",IF(SUM('MissFill 1'!U$2:U14)=0,"",(IF('MissFill 1'!U14/SUM('MissFill 1'!U$2:U14)&gt;0.01,"",IF('MissFill 1'!U13/SUM('MissFill 1'!U$2:U14)&gt;0.01,"",IF('MissFill 1'!U12/SUM('MissFill 1'!U$2:U14)&gt;0.01,"",IF('MissFill 1'!U11/SUM('MissFill 1'!U$2:U14)&gt;0.01,"",IF('MissFill 1'!U10/SUM('MissFill 1'!U$2:U14)&gt;0.01,"",DateEnded_5Day!$A14))))))))</f>
        <v/>
      </c>
      <c r="W14" s="54" t="str">
        <f>IF($A14&lt;='All Results'!$B$4,"",IF(SUM('MissFill 1'!V$2:V14)=0,"",(IF('MissFill 1'!V14/SUM('MissFill 1'!V$2:V14)&gt;0.01,"",IF('MissFill 1'!V13/SUM('MissFill 1'!V$2:V14)&gt;0.01,"",IF('MissFill 1'!V12/SUM('MissFill 1'!V$2:V14)&gt;0.01,"",IF('MissFill 1'!V11/SUM('MissFill 1'!V$2:V14)&gt;0.01,"",IF('MissFill 1'!V10/SUM('MissFill 1'!V$2:V14)&gt;0.01,"",DateEnded_5Day!$A14))))))))</f>
        <v/>
      </c>
      <c r="X14" s="54" t="str">
        <f>IF($A14&lt;='All Results'!$B$4,"",IF(SUM('MissFill 1'!W$2:W14)=0,"",(IF('MissFill 1'!W14/SUM('MissFill 1'!W$2:W14)&gt;0.01,"",IF('MissFill 1'!W13/SUM('MissFill 1'!W$2:W14)&gt;0.01,"",IF('MissFill 1'!W12/SUM('MissFill 1'!W$2:W14)&gt;0.01,"",IF('MissFill 1'!W11/SUM('MissFill 1'!W$2:W14)&gt;0.01,"",IF('MissFill 1'!W10/SUM('MissFill 1'!W$2:W14)&gt;0.01,"",DateEnded_5Day!$A14))))))))</f>
        <v/>
      </c>
      <c r="Y14" s="54" t="str">
        <f>IF($A14&lt;='All Results'!$B$4,"",IF(SUM('MissFill 1'!X$2:X14)=0,"",(IF('MissFill 1'!X14/SUM('MissFill 1'!X$2:X14)&gt;0.01,"",IF('MissFill 1'!X13/SUM('MissFill 1'!X$2:X14)&gt;0.01,"",IF('MissFill 1'!X12/SUM('MissFill 1'!X$2:X14)&gt;0.01,"",IF('MissFill 1'!X11/SUM('MissFill 1'!X$2:X14)&gt;0.01,"",IF('MissFill 1'!X10/SUM('MissFill 1'!X$2:X14)&gt;0.01,"",DateEnded_5Day!$A14))))))))</f>
        <v/>
      </c>
      <c r="Z14" s="54" t="str">
        <f>IF($A14&lt;='All Results'!$B$4,"",IF(SUM('MissFill 1'!Y$2:Y14)=0,"",(IF('MissFill 1'!Y14/SUM('MissFill 1'!Y$2:Y14)&gt;0.01,"",IF('MissFill 1'!Y13/SUM('MissFill 1'!Y$2:Y14)&gt;0.01,"",IF('MissFill 1'!Y12/SUM('MissFill 1'!Y$2:Y14)&gt;0.01,"",IF('MissFill 1'!Y11/SUM('MissFill 1'!Y$2:Y14)&gt;0.01,"",IF('MissFill 1'!Y10/SUM('MissFill 1'!Y$2:Y14)&gt;0.01,"",DateEnded_5Day!$A14))))))))</f>
        <v/>
      </c>
      <c r="AA14" s="54" t="str">
        <f>IF($A14&lt;='All Results'!$B$4,"",IF(SUM('MissFill 1'!Z$2:Z14)=0,"",(IF('MissFill 1'!Z14/SUM('MissFill 1'!Z$2:Z14)&gt;0.01,"",IF('MissFill 1'!Z13/SUM('MissFill 1'!Z$2:Z14)&gt;0.01,"",IF('MissFill 1'!Z12/SUM('MissFill 1'!Z$2:Z14)&gt;0.01,"",IF('MissFill 1'!Z11/SUM('MissFill 1'!Z$2:Z14)&gt;0.01,"",IF('MissFill 1'!Z10/SUM('MissFill 1'!Z$2:Z14)&gt;0.01,"",DateEnded_5Day!$A14))))))))</f>
        <v/>
      </c>
      <c r="AB14" s="54" t="str">
        <f>IF($A14&lt;='All Results'!$B$4,"",IF(SUM('MissFill 1'!AA$2:AA14)=0,"",(IF('MissFill 1'!AA14/SUM('MissFill 1'!AA$2:AA14)&gt;0.01,"",IF('MissFill 1'!AA13/SUM('MissFill 1'!AA$2:AA14)&gt;0.01,"",IF('MissFill 1'!AA12/SUM('MissFill 1'!AA$2:AA14)&gt;0.01,"",IF('MissFill 1'!AA11/SUM('MissFill 1'!AA$2:AA14)&gt;0.01,"",IF('MissFill 1'!AA10/SUM('MissFill 1'!AA$2:AA14)&gt;0.01,"",DateEnded_5Day!$A14))))))))</f>
        <v/>
      </c>
      <c r="AC14" s="54" t="str">
        <f>IF($A14&lt;='All Results'!$B$4,"",IF(SUM('MissFill 1'!AB$2:AB14)=0,"",(IF('MissFill 1'!AB14/SUM('MissFill 1'!AB$2:AB14)&gt;0.01,"",IF('MissFill 1'!AB13/SUM('MissFill 1'!AB$2:AB14)&gt;0.01,"",IF('MissFill 1'!AB12/SUM('MissFill 1'!AB$2:AB14)&gt;0.01,"",IF('MissFill 1'!AB11/SUM('MissFill 1'!AB$2:AB14)&gt;0.01,"",IF('MissFill 1'!AB10/SUM('MissFill 1'!AB$2:AB14)&gt;0.01,"",DateEnded_5Day!$A14))))))))</f>
        <v/>
      </c>
      <c r="AD14" s="54" t="str">
        <f>IF($A14&lt;='All Results'!$B$4,"",IF(SUM('MissFill 1'!AC$2:AC14)=0,"",(IF('MissFill 1'!AC14/SUM('MissFill 1'!AC$2:AC14)&gt;0.01,"",IF('MissFill 1'!AC13/SUM('MissFill 1'!AC$2:AC14)&gt;0.01,"",IF('MissFill 1'!AC12/SUM('MissFill 1'!AC$2:AC14)&gt;0.01,"",IF('MissFill 1'!AC11/SUM('MissFill 1'!AC$2:AC14)&gt;0.01,"",IF('MissFill 1'!AC10/SUM('MissFill 1'!AC$2:AC14)&gt;0.01,"",DateEnded_5Day!$A14))))))))</f>
        <v/>
      </c>
      <c r="AE14" s="54" t="str">
        <f>IF($A14&lt;='All Results'!$B$4,"",IF(SUM('MissFill 1'!AD$2:AD14)=0,"",(IF('MissFill 1'!AD14/SUM('MissFill 1'!AD$2:AD14)&gt;0.01,"",IF('MissFill 1'!AD13/SUM('MissFill 1'!AD$2:AD14)&gt;0.01,"",IF('MissFill 1'!AD12/SUM('MissFill 1'!AD$2:AD14)&gt;0.01,"",IF('MissFill 1'!AD11/SUM('MissFill 1'!AD$2:AD14)&gt;0.01,"",IF('MissFill 1'!AD10/SUM('MissFill 1'!AD$2:AD14)&gt;0.01,"",DateEnded_5Day!$A14))))))))</f>
        <v/>
      </c>
      <c r="AF14" s="54" t="str">
        <f>IF($A14&lt;='All Results'!$B$4,"",IF(SUM('MissFill 1'!AE$2:AE14)=0,"",(IF('MissFill 1'!AE14/SUM('MissFill 1'!AE$2:AE14)&gt;0.01,"",IF('MissFill 1'!AE13/SUM('MissFill 1'!AE$2:AE14)&gt;0.01,"",IF('MissFill 1'!AE12/SUM('MissFill 1'!AE$2:AE14)&gt;0.01,"",IF('MissFill 1'!AE11/SUM('MissFill 1'!AE$2:AE14)&gt;0.01,"",IF('MissFill 1'!AE10/SUM('MissFill 1'!AE$2:AE14)&gt;0.01,"",DateEnded_5Day!$A14))))))))</f>
        <v/>
      </c>
      <c r="AG14" s="54" t="str">
        <f>IF($A14&lt;='All Results'!$B$4,"",IF(SUM('MissFill 1'!AF$2:AF14)=0,"",(IF('MissFill 1'!AF14/SUM('MissFill 1'!AF$2:AF14)&gt;0.01,"",IF('MissFill 1'!AF13/SUM('MissFill 1'!AF$2:AF14)&gt;0.01,"",IF('MissFill 1'!AF12/SUM('MissFill 1'!AF$2:AF14)&gt;0.01,"",IF('MissFill 1'!AF11/SUM('MissFill 1'!AF$2:AF14)&gt;0.01,"",IF('MissFill 1'!AF10/SUM('MissFill 1'!AF$2:AF14)&gt;0.01,"",DateEnded_5Day!$A14))))))))</f>
        <v/>
      </c>
      <c r="AH14" s="54" t="str">
        <f>IF($A14&lt;='All Results'!$B$4,"",IF(SUM('MissFill 1'!AG$2:AG14)=0,"",(IF('MissFill 1'!AG14/SUM('MissFill 1'!AG$2:AG14)&gt;0.01,"",IF('MissFill 1'!AG13/SUM('MissFill 1'!AG$2:AG14)&gt;0.01,"",IF('MissFill 1'!AG12/SUM('MissFill 1'!AG$2:AG14)&gt;0.01,"",IF('MissFill 1'!AG11/SUM('MissFill 1'!AG$2:AG14)&gt;0.01,"",IF('MissFill 1'!AG10/SUM('MissFill 1'!AG$2:AG14)&gt;0.01,"",DateEnded_5Day!$A14))))))))</f>
        <v/>
      </c>
      <c r="AI14" s="54" t="str">
        <f>IF($A14&lt;='All Results'!$B$4,"",IF(SUM('MissFill 1'!AH$2:AH14)=0,"",(IF('MissFill 1'!AH14/SUM('MissFill 1'!AH$2:AH14)&gt;0.01,"",IF('MissFill 1'!AH13/SUM('MissFill 1'!AH$2:AH14)&gt;0.01,"",IF('MissFill 1'!AH12/SUM('MissFill 1'!AH$2:AH14)&gt;0.01,"",IF('MissFill 1'!AH11/SUM('MissFill 1'!AH$2:AH14)&gt;0.01,"",IF('MissFill 1'!AH10/SUM('MissFill 1'!AH$2:AH14)&gt;0.01,"",DateEnded_5Day!$A14))))))))</f>
        <v/>
      </c>
      <c r="AJ14" s="54" t="str">
        <f>IF($A14&lt;='All Results'!$B$4,"",IF(SUM('MissFill 1'!AI$2:AI14)=0,"",(IF('MissFill 1'!AI14/SUM('MissFill 1'!AI$2:AI14)&gt;0.01,"",IF('MissFill 1'!AI13/SUM('MissFill 1'!AI$2:AI14)&gt;0.01,"",IF('MissFill 1'!AI12/SUM('MissFill 1'!AI$2:AI14)&gt;0.01,"",IF('MissFill 1'!AI11/SUM('MissFill 1'!AI$2:AI14)&gt;0.01,"",IF('MissFill 1'!AI10/SUM('MissFill 1'!AI$2:AI14)&gt;0.01,"",DateEnded_5Day!$A14))))))))</f>
        <v/>
      </c>
      <c r="AK14" s="54" t="str">
        <f>IF($A14&lt;='All Results'!$B$4,"",IF(SUM('MissFill 1'!AJ$2:AJ14)=0,"",(IF('MissFill 1'!AJ14/SUM('MissFill 1'!AJ$2:AJ14)&gt;0.01,"",IF('MissFill 1'!AJ13/SUM('MissFill 1'!AJ$2:AJ14)&gt;0.01,"",IF('MissFill 1'!AJ12/SUM('MissFill 1'!AJ$2:AJ14)&gt;0.01,"",IF('MissFill 1'!AJ11/SUM('MissFill 1'!AJ$2:AJ14)&gt;0.01,"",IF('MissFill 1'!AJ10/SUM('MissFill 1'!AJ$2:AJ14)&gt;0.01,"",DateEnded_5Day!$A14))))))))</f>
        <v/>
      </c>
      <c r="AL14" s="54" t="str">
        <f>IF($A14&lt;='All Results'!$B$4,"",IF(SUM('MissFill 1'!AK$2:AK14)=0,"",(IF('MissFill 1'!AK14/SUM('MissFill 1'!AK$2:AK14)&gt;0.01,"",IF('MissFill 1'!AK13/SUM('MissFill 1'!AK$2:AK14)&gt;0.01,"",IF('MissFill 1'!AK12/SUM('MissFill 1'!AK$2:AK14)&gt;0.01,"",IF('MissFill 1'!AK11/SUM('MissFill 1'!AK$2:AK14)&gt;0.01,"",IF('MissFill 1'!AK10/SUM('MissFill 1'!AK$2:AK14)&gt;0.01,"",DateEnded_5Day!$A14))))))))</f>
        <v/>
      </c>
      <c r="AM14" s="54" t="str">
        <f>IF($A14&lt;='All Results'!$B$4,"",IF(SUM('MissFill 1'!AL$2:AL14)=0,"",(IF('MissFill 1'!AL14/SUM('MissFill 1'!AL$2:AL14)&gt;0.01,"",IF('MissFill 1'!AL13/SUM('MissFill 1'!AL$2:AL14)&gt;0.01,"",IF('MissFill 1'!AL12/SUM('MissFill 1'!AL$2:AL14)&gt;0.01,"",IF('MissFill 1'!AL11/SUM('MissFill 1'!AL$2:AL14)&gt;0.01,"",IF('MissFill 1'!AL10/SUM('MissFill 1'!AL$2:AL14)&gt;0.01,"",DateEnded_5Day!$A14))))))))</f>
        <v/>
      </c>
      <c r="AN14" s="54" t="str">
        <f>IF($A14&lt;='All Results'!$B$4,"",IF(SUM('MissFill 1'!AM$2:AM14)=0,"",(IF('MissFill 1'!AM14/SUM('MissFill 1'!AM$2:AM14)&gt;0.01,"",IF('MissFill 1'!AM13/SUM('MissFill 1'!AM$2:AM14)&gt;0.01,"",IF('MissFill 1'!AM12/SUM('MissFill 1'!AM$2:AM14)&gt;0.01,"",IF('MissFill 1'!AM11/SUM('MissFill 1'!AM$2:AM14)&gt;0.01,"",IF('MissFill 1'!AM10/SUM('MissFill 1'!AM$2:AM14)&gt;0.01,"",DateEnded_5Day!$A14))))))))</f>
        <v/>
      </c>
      <c r="AO14" s="54" t="str">
        <f>IF($A14&lt;='All Results'!$B$4,"",IF(SUM('MissFill 1'!AN$2:AN14)=0,"",(IF('MissFill 1'!AN14/SUM('MissFill 1'!AN$2:AN14)&gt;0.01,"",IF('MissFill 1'!AN13/SUM('MissFill 1'!AN$2:AN14)&gt;0.01,"",IF('MissFill 1'!AN12/SUM('MissFill 1'!AN$2:AN14)&gt;0.01,"",IF('MissFill 1'!AN11/SUM('MissFill 1'!AN$2:AN14)&gt;0.01,"",IF('MissFill 1'!AN10/SUM('MissFill 1'!AN$2:AN14)&gt;0.01,"",DateEnded_5Day!$A14))))))))</f>
        <v/>
      </c>
      <c r="AP14" s="54" t="str">
        <f>IF($A14&lt;='All Results'!$B$4,"",IF(SUM('MissFill 1'!AO$2:AO14)=0,"",(IF('MissFill 1'!AO14/SUM('MissFill 1'!AO$2:AO14)&gt;0.01,"",IF('MissFill 1'!AO13/SUM('MissFill 1'!AO$2:AO14)&gt;0.01,"",IF('MissFill 1'!AO12/SUM('MissFill 1'!AO$2:AO14)&gt;0.01,"",IF('MissFill 1'!AO11/SUM('MissFill 1'!AO$2:AO14)&gt;0.01,"",IF('MissFill 1'!AO10/SUM('MissFill 1'!AO$2:AO14)&gt;0.01,"",DateEnded_5Day!$A14))))))))</f>
        <v/>
      </c>
      <c r="AQ14" s="54" t="str">
        <f>IF($A14&lt;='All Results'!$B$4,"",IF(SUM('MissFill 1'!AP$2:AP14)=0,"",(IF('MissFill 1'!AP14/SUM('MissFill 1'!AP$2:AP14)&gt;0.01,"",IF('MissFill 1'!AP13/SUM('MissFill 1'!AP$2:AP14)&gt;0.01,"",IF('MissFill 1'!AP12/SUM('MissFill 1'!AP$2:AP14)&gt;0.01,"",IF('MissFill 1'!AP11/SUM('MissFill 1'!AP$2:AP14)&gt;0.01,"",IF('MissFill 1'!AP10/SUM('MissFill 1'!AP$2:AP14)&gt;0.01,"",DateEnded_5Day!$A14))))))))</f>
        <v/>
      </c>
      <c r="AR14" s="54" t="str">
        <f>IF($A14&lt;='All Results'!$B$4,"",IF(SUM('MissFill 1'!AQ$2:AQ14)=0,"",(IF('MissFill 1'!AQ14/SUM('MissFill 1'!AQ$2:AQ14)&gt;0.01,"",IF('MissFill 1'!AQ13/SUM('MissFill 1'!AQ$2:AQ14)&gt;0.01,"",IF('MissFill 1'!AQ12/SUM('MissFill 1'!AQ$2:AQ14)&gt;0.01,"",IF('MissFill 1'!AQ11/SUM('MissFill 1'!AQ$2:AQ14)&gt;0.01,"",IF('MissFill 1'!AQ10/SUM('MissFill 1'!AQ$2:AQ14)&gt;0.01,"",DateEnded_5Day!$A14))))))))</f>
        <v/>
      </c>
      <c r="AS14" s="54" t="str">
        <f>IF($A14&lt;='All Results'!$B$4,"",IF(SUM('MissFill 1'!AR$2:AR14)=0,"",(IF('MissFill 1'!AR14/SUM('MissFill 1'!AR$2:AR14)&gt;0.01,"",IF('MissFill 1'!AR13/SUM('MissFill 1'!AR$2:AR14)&gt;0.01,"",IF('MissFill 1'!AR12/SUM('MissFill 1'!AR$2:AR14)&gt;0.01,"",IF('MissFill 1'!AR11/SUM('MissFill 1'!AR$2:AR14)&gt;0.01,"",IF('MissFill 1'!AR10/SUM('MissFill 1'!AR$2:AR14)&gt;0.01,"",DateEnded_5Day!$A14))))))))</f>
        <v/>
      </c>
      <c r="AT14" s="54" t="str">
        <f>IF($A14&lt;='All Results'!$B$4,"",IF(SUM('MissFill 1'!AS$2:AS14)=0,"",(IF('MissFill 1'!AS14/SUM('MissFill 1'!AS$2:AS14)&gt;0.01,"",IF('MissFill 1'!AS13/SUM('MissFill 1'!AS$2:AS14)&gt;0.01,"",IF('MissFill 1'!AS12/SUM('MissFill 1'!AS$2:AS14)&gt;0.01,"",IF('MissFill 1'!AS11/SUM('MissFill 1'!AS$2:AS14)&gt;0.01,"",IF('MissFill 1'!AS10/SUM('MissFill 1'!AS$2:AS14)&gt;0.01,"",DateEnded_5Day!$A14))))))))</f>
        <v/>
      </c>
      <c r="AU14" s="54" t="str">
        <f>IF($A14&lt;='All Results'!$B$4,"",IF(SUM('MissFill 1'!AT$2:AT14)=0,"",(IF('MissFill 1'!AT14/SUM('MissFill 1'!AT$2:AT14)&gt;0.01,"",IF('MissFill 1'!AT13/SUM('MissFill 1'!AT$2:AT14)&gt;0.01,"",IF('MissFill 1'!AT12/SUM('MissFill 1'!AT$2:AT14)&gt;0.01,"",IF('MissFill 1'!AT11/SUM('MissFill 1'!AT$2:AT14)&gt;0.01,"",IF('MissFill 1'!AT10/SUM('MissFill 1'!AT$2:AT14)&gt;0.01,"",DateEnded_5Day!$A14))))))))</f>
        <v/>
      </c>
      <c r="AV14" s="54" t="str">
        <f>IF($A14&lt;='All Results'!$B$4,"",IF(SUM('MissFill 1'!AU$2:AU14)=0,"",(IF('MissFill 1'!AU14/SUM('MissFill 1'!AU$2:AU14)&gt;0.01,"",IF('MissFill 1'!AU13/SUM('MissFill 1'!AU$2:AU14)&gt;0.01,"",IF('MissFill 1'!AU12/SUM('MissFill 1'!AU$2:AU14)&gt;0.01,"",IF('MissFill 1'!AU11/SUM('MissFill 1'!AU$2:AU14)&gt;0.01,"",IF('MissFill 1'!AU10/SUM('MissFill 1'!AU$2:AU14)&gt;0.01,"",DateEnded_5Day!$A14))))))))</f>
        <v/>
      </c>
      <c r="AW14" s="54" t="str">
        <f>IF($A14&lt;='All Results'!$B$4,"",IF(SUM('MissFill 1'!AV$2:AV14)=0,"",(IF('MissFill 1'!AV14/SUM('MissFill 1'!AV$2:AV14)&gt;0.01,"",IF('MissFill 1'!AV13/SUM('MissFill 1'!AV$2:AV14)&gt;0.01,"",IF('MissFill 1'!AV12/SUM('MissFill 1'!AV$2:AV14)&gt;0.01,"",IF('MissFill 1'!AV11/SUM('MissFill 1'!AV$2:AV14)&gt;0.01,"",IF('MissFill 1'!AV10/SUM('MissFill 1'!AV$2:AV14)&gt;0.01,"",DateEnded_5Day!$A14))))))))</f>
        <v/>
      </c>
      <c r="AX14" s="54" t="str">
        <f>IF($A14&lt;='All Results'!$B$4,"",IF(SUM('MissFill 1'!AW$2:AW14)=0,"",(IF('MissFill 1'!AW14/SUM('MissFill 1'!AW$2:AW14)&gt;0.01,"",IF('MissFill 1'!AW13/SUM('MissFill 1'!AW$2:AW14)&gt;0.01,"",IF('MissFill 1'!AW12/SUM('MissFill 1'!AW$2:AW14)&gt;0.01,"",IF('MissFill 1'!AW11/SUM('MissFill 1'!AW$2:AW14)&gt;0.01,"",IF('MissFill 1'!AW10/SUM('MissFill 1'!AW$2:AW14)&gt;0.01,"",DateEnded_5Day!$A14))))))))</f>
        <v/>
      </c>
    </row>
    <row r="15" spans="1:50" x14ac:dyDescent="0.25">
      <c r="A15" s="41">
        <v>44360</v>
      </c>
      <c r="B15" s="52">
        <v>164</v>
      </c>
      <c r="C15" s="54" t="str">
        <f>IF($A15&lt;='All Results'!$B$4,"",IF(SUM('MissFill 1'!B$2:B15)=0,"",(IF('MissFill 1'!B15/SUM('MissFill 1'!B$2:B15)&gt;0.01,"",IF('MissFill 1'!B14/SUM('MissFill 1'!B$2:B15)&gt;0.01,"",IF('MissFill 1'!B13/SUM('MissFill 1'!B$2:B15)&gt;0.01,"",IF('MissFill 1'!B12/SUM('MissFill 1'!B$2:B15)&gt;0.01,"",IF('MissFill 1'!B11/SUM('MissFill 1'!B$2:B15)&gt;0.01,"",DateEnded_5Day!$A15))))))))</f>
        <v/>
      </c>
      <c r="D15" s="54" t="str">
        <f>IF($A15&lt;='All Results'!$B$4,"",IF(SUM('MissFill 1'!C$2:C15)=0,"",(IF('MissFill 1'!C15/SUM('MissFill 1'!C$2:C15)&gt;0.01,"",IF('MissFill 1'!C14/SUM('MissFill 1'!C$2:C15)&gt;0.01,"",IF('MissFill 1'!C13/SUM('MissFill 1'!C$2:C15)&gt;0.01,"",IF('MissFill 1'!C12/SUM('MissFill 1'!C$2:C15)&gt;0.01,"",IF('MissFill 1'!C11/SUM('MissFill 1'!C$2:C15)&gt;0.01,"",DateEnded_5Day!$A15))))))))</f>
        <v/>
      </c>
      <c r="E15" s="54" t="str">
        <f>IF($A15&lt;='All Results'!$B$4,"",IF(SUM('MissFill 1'!D$2:D15)=0,"",(IF('MissFill 1'!D15/SUM('MissFill 1'!D$2:D15)&gt;0.01,"",IF('MissFill 1'!D14/SUM('MissFill 1'!D$2:D15)&gt;0.01,"",IF('MissFill 1'!D13/SUM('MissFill 1'!D$2:D15)&gt;0.01,"",IF('MissFill 1'!D12/SUM('MissFill 1'!D$2:D15)&gt;0.01,"",IF('MissFill 1'!D11/SUM('MissFill 1'!D$2:D15)&gt;0.01,"",DateEnded_5Day!$A15))))))))</f>
        <v/>
      </c>
      <c r="F15" s="54" t="str">
        <f>IF($A15&lt;='All Results'!$B$4,"",IF(SUM('MissFill 1'!E$2:E15)=0,"",(IF('MissFill 1'!E15/SUM('MissFill 1'!E$2:E15)&gt;0.01,"",IF('MissFill 1'!E14/SUM('MissFill 1'!E$2:E15)&gt;0.01,"",IF('MissFill 1'!E13/SUM('MissFill 1'!E$2:E15)&gt;0.01,"",IF('MissFill 1'!E12/SUM('MissFill 1'!E$2:E15)&gt;0.01,"",IF('MissFill 1'!E11/SUM('MissFill 1'!E$2:E15)&gt;0.01,"",DateEnded_5Day!$A15))))))))</f>
        <v/>
      </c>
      <c r="G15" s="54" t="str">
        <f>IF($A15&lt;='All Results'!$B$4,"",IF(SUM('MissFill 1'!F$2:F15)=0,"",(IF('MissFill 1'!F15/SUM('MissFill 1'!F$2:F15)&gt;0.01,"",IF('MissFill 1'!F14/SUM('MissFill 1'!F$2:F15)&gt;0.01,"",IF('MissFill 1'!F13/SUM('MissFill 1'!F$2:F15)&gt;0.01,"",IF('MissFill 1'!F12/SUM('MissFill 1'!F$2:F15)&gt;0.01,"",IF('MissFill 1'!F11/SUM('MissFill 1'!F$2:F15)&gt;0.01,"",DateEnded_5Day!$A15))))))))</f>
        <v/>
      </c>
      <c r="H15" s="54" t="str">
        <f>IF($A15&lt;='All Results'!$B$4,"",IF(SUM('MissFill 1'!G$2:G15)=0,"",(IF('MissFill 1'!G15/SUM('MissFill 1'!G$2:G15)&gt;0.01,"",IF('MissFill 1'!G14/SUM('MissFill 1'!G$2:G15)&gt;0.01,"",IF('MissFill 1'!G13/SUM('MissFill 1'!G$2:G15)&gt;0.01,"",IF('MissFill 1'!G12/SUM('MissFill 1'!G$2:G15)&gt;0.01,"",IF('MissFill 1'!G11/SUM('MissFill 1'!G$2:G15)&gt;0.01,"",DateEnded_5Day!$A15))))))))</f>
        <v/>
      </c>
      <c r="I15" s="54" t="str">
        <f>IF($A15&lt;='All Results'!$B$4,"",IF(SUM('MissFill 1'!H$2:H15)=0,"",(IF('MissFill 1'!H15/SUM('MissFill 1'!H$2:H15)&gt;0.01,"",IF('MissFill 1'!H14/SUM('MissFill 1'!H$2:H15)&gt;0.01,"",IF('MissFill 1'!H13/SUM('MissFill 1'!H$2:H15)&gt;0.01,"",IF('MissFill 1'!H12/SUM('MissFill 1'!H$2:H15)&gt;0.01,"",IF('MissFill 1'!H11/SUM('MissFill 1'!H$2:H15)&gt;0.01,"",DateEnded_5Day!$A15))))))))</f>
        <v/>
      </c>
      <c r="J15" s="54" t="str">
        <f>IF($A15&lt;='All Results'!$B$4,"",IF(SUM('MissFill 1'!I$2:I15)=0,"",(IF('MissFill 1'!I15/SUM('MissFill 1'!I$2:I15)&gt;0.01,"",IF('MissFill 1'!I14/SUM('MissFill 1'!I$2:I15)&gt;0.01,"",IF('MissFill 1'!I13/SUM('MissFill 1'!I$2:I15)&gt;0.01,"",IF('MissFill 1'!I12/SUM('MissFill 1'!I$2:I15)&gt;0.01,"",IF('MissFill 1'!I11/SUM('MissFill 1'!I$2:I15)&gt;0.01,"",DateEnded_5Day!$A15))))))))</f>
        <v/>
      </c>
      <c r="K15" s="54" t="str">
        <f>IF($A15&lt;='All Results'!$B$4,"",IF(SUM('MissFill 1'!J$2:J15)=0,"",(IF('MissFill 1'!J15/SUM('MissFill 1'!J$2:J15)&gt;0.01,"",IF('MissFill 1'!J14/SUM('MissFill 1'!J$2:J15)&gt;0.01,"",IF('MissFill 1'!J13/SUM('MissFill 1'!J$2:J15)&gt;0.01,"",IF('MissFill 1'!J12/SUM('MissFill 1'!J$2:J15)&gt;0.01,"",IF('MissFill 1'!J11/SUM('MissFill 1'!J$2:J15)&gt;0.01,"",DateEnded_5Day!$A15))))))))</f>
        <v/>
      </c>
      <c r="L15" s="54" t="str">
        <f>IF($A15&lt;='All Results'!$B$4,"",IF(SUM('MissFill 1'!K$2:K15)=0,"",(IF('MissFill 1'!K15/SUM('MissFill 1'!K$2:K15)&gt;0.01,"",IF('MissFill 1'!K14/SUM('MissFill 1'!K$2:K15)&gt;0.01,"",IF('MissFill 1'!K13/SUM('MissFill 1'!K$2:K15)&gt;0.01,"",IF('MissFill 1'!K12/SUM('MissFill 1'!K$2:K15)&gt;0.01,"",IF('MissFill 1'!K11/SUM('MissFill 1'!K$2:K15)&gt;0.01,"",DateEnded_5Day!$A15))))))))</f>
        <v/>
      </c>
      <c r="M15" s="54" t="str">
        <f>IF($A15&lt;='All Results'!$B$4,"",IF(SUM('MissFill 1'!L$2:L15)=0,"",(IF('MissFill 1'!L15/SUM('MissFill 1'!L$2:L15)&gt;0.01,"",IF('MissFill 1'!L14/SUM('MissFill 1'!L$2:L15)&gt;0.01,"",IF('MissFill 1'!L13/SUM('MissFill 1'!L$2:L15)&gt;0.01,"",IF('MissFill 1'!L12/SUM('MissFill 1'!L$2:L15)&gt;0.01,"",IF('MissFill 1'!L11/SUM('MissFill 1'!L$2:L15)&gt;0.01,"",DateEnded_5Day!$A15))))))))</f>
        <v/>
      </c>
      <c r="N15" s="54" t="str">
        <f>IF($A15&lt;='All Results'!$B$4,"",IF(SUM('MissFill 1'!M$2:M15)=0,"",(IF('MissFill 1'!M15/SUM('MissFill 1'!M$2:M15)&gt;0.01,"",IF('MissFill 1'!M14/SUM('MissFill 1'!M$2:M15)&gt;0.01,"",IF('MissFill 1'!M13/SUM('MissFill 1'!M$2:M15)&gt;0.01,"",IF('MissFill 1'!M12/SUM('MissFill 1'!M$2:M15)&gt;0.01,"",IF('MissFill 1'!M11/SUM('MissFill 1'!M$2:M15)&gt;0.01,"",DateEnded_5Day!$A15))))))))</f>
        <v/>
      </c>
      <c r="O15" s="54" t="str">
        <f>IF($A15&lt;='All Results'!$B$4,"",IF(SUM('MissFill 1'!N$2:N15)=0,"",(IF('MissFill 1'!N15/SUM('MissFill 1'!N$2:N15)&gt;0.01,"",IF('MissFill 1'!N14/SUM('MissFill 1'!N$2:N15)&gt;0.01,"",IF('MissFill 1'!N13/SUM('MissFill 1'!N$2:N15)&gt;0.01,"",IF('MissFill 1'!N12/SUM('MissFill 1'!N$2:N15)&gt;0.01,"",IF('MissFill 1'!N11/SUM('MissFill 1'!N$2:N15)&gt;0.01,"",DateEnded_5Day!$A15))))))))</f>
        <v/>
      </c>
      <c r="P15" s="54" t="str">
        <f>IF($A15&lt;='All Results'!$B$4,"",IF(SUM('MissFill 1'!O$2:O15)=0,"",(IF('MissFill 1'!O15/SUM('MissFill 1'!O$2:O15)&gt;0.01,"",IF('MissFill 1'!O14/SUM('MissFill 1'!O$2:O15)&gt;0.01,"",IF('MissFill 1'!O13/SUM('MissFill 1'!O$2:O15)&gt;0.01,"",IF('MissFill 1'!O12/SUM('MissFill 1'!O$2:O15)&gt;0.01,"",IF('MissFill 1'!O11/SUM('MissFill 1'!O$2:O15)&gt;0.01,"",DateEnded_5Day!$A15))))))))</f>
        <v/>
      </c>
      <c r="Q15" s="54" t="str">
        <f>IF($A15&lt;='All Results'!$B$4,"",IF(SUM('MissFill 1'!P$2:P15)=0,"",(IF('MissFill 1'!P15/SUM('MissFill 1'!P$2:P15)&gt;0.01,"",IF('MissFill 1'!P14/SUM('MissFill 1'!P$2:P15)&gt;0.01,"",IF('MissFill 1'!P13/SUM('MissFill 1'!P$2:P15)&gt;0.01,"",IF('MissFill 1'!P12/SUM('MissFill 1'!P$2:P15)&gt;0.01,"",IF('MissFill 1'!P11/SUM('MissFill 1'!P$2:P15)&gt;0.01,"",DateEnded_5Day!$A15))))))))</f>
        <v/>
      </c>
      <c r="R15" s="54" t="str">
        <f>IF($A15&lt;='All Results'!$B$4,"",IF(SUM('MissFill 1'!Q$2:Q15)=0,"",(IF('MissFill 1'!Q15/SUM('MissFill 1'!Q$2:Q15)&gt;0.01,"",IF('MissFill 1'!Q14/SUM('MissFill 1'!Q$2:Q15)&gt;0.01,"",IF('MissFill 1'!Q13/SUM('MissFill 1'!Q$2:Q15)&gt;0.01,"",IF('MissFill 1'!Q12/SUM('MissFill 1'!Q$2:Q15)&gt;0.01,"",IF('MissFill 1'!Q11/SUM('MissFill 1'!Q$2:Q15)&gt;0.01,"",DateEnded_5Day!$A15))))))))</f>
        <v/>
      </c>
      <c r="S15" s="54" t="str">
        <f>IF($A15&lt;='All Results'!$B$4,"",IF(SUM('MissFill 1'!R$2:R15)=0,"",(IF('MissFill 1'!R15/SUM('MissFill 1'!R$2:R15)&gt;0.01,"",IF('MissFill 1'!R14/SUM('MissFill 1'!R$2:R15)&gt;0.01,"",IF('MissFill 1'!R13/SUM('MissFill 1'!R$2:R15)&gt;0.01,"",IF('MissFill 1'!R12/SUM('MissFill 1'!R$2:R15)&gt;0.01,"",IF('MissFill 1'!R11/SUM('MissFill 1'!R$2:R15)&gt;0.01,"",DateEnded_5Day!$A15))))))))</f>
        <v/>
      </c>
      <c r="T15" s="54" t="str">
        <f>IF($A15&lt;='All Results'!$B$4,"",IF(SUM('MissFill 1'!S$2:S15)=0,"",(IF('MissFill 1'!S15/SUM('MissFill 1'!S$2:S15)&gt;0.01,"",IF('MissFill 1'!S14/SUM('MissFill 1'!S$2:S15)&gt;0.01,"",IF('MissFill 1'!S13/SUM('MissFill 1'!S$2:S15)&gt;0.01,"",IF('MissFill 1'!S12/SUM('MissFill 1'!S$2:S15)&gt;0.01,"",IF('MissFill 1'!S11/SUM('MissFill 1'!S$2:S15)&gt;0.01,"",DateEnded_5Day!$A15))))))))</f>
        <v/>
      </c>
      <c r="U15" s="54" t="str">
        <f>IF($A15&lt;='All Results'!$B$4,"",IF(SUM('MissFill 1'!T$2:T15)=0,"",(IF('MissFill 1'!T15/SUM('MissFill 1'!T$2:T15)&gt;0.01,"",IF('MissFill 1'!T14/SUM('MissFill 1'!T$2:T15)&gt;0.01,"",IF('MissFill 1'!T13/SUM('MissFill 1'!T$2:T15)&gt;0.01,"",IF('MissFill 1'!T12/SUM('MissFill 1'!T$2:T15)&gt;0.01,"",IF('MissFill 1'!T11/SUM('MissFill 1'!T$2:T15)&gt;0.01,"",DateEnded_5Day!$A15))))))))</f>
        <v/>
      </c>
      <c r="V15" s="54" t="str">
        <f>IF($A15&lt;='All Results'!$B$4,"",IF(SUM('MissFill 1'!U$2:U15)=0,"",(IF('MissFill 1'!U15/SUM('MissFill 1'!U$2:U15)&gt;0.01,"",IF('MissFill 1'!U14/SUM('MissFill 1'!U$2:U15)&gt;0.01,"",IF('MissFill 1'!U13/SUM('MissFill 1'!U$2:U15)&gt;0.01,"",IF('MissFill 1'!U12/SUM('MissFill 1'!U$2:U15)&gt;0.01,"",IF('MissFill 1'!U11/SUM('MissFill 1'!U$2:U15)&gt;0.01,"",DateEnded_5Day!$A15))))))))</f>
        <v/>
      </c>
      <c r="W15" s="54" t="str">
        <f>IF($A15&lt;='All Results'!$B$4,"",IF(SUM('MissFill 1'!V$2:V15)=0,"",(IF('MissFill 1'!V15/SUM('MissFill 1'!V$2:V15)&gt;0.01,"",IF('MissFill 1'!V14/SUM('MissFill 1'!V$2:V15)&gt;0.01,"",IF('MissFill 1'!V13/SUM('MissFill 1'!V$2:V15)&gt;0.01,"",IF('MissFill 1'!V12/SUM('MissFill 1'!V$2:V15)&gt;0.01,"",IF('MissFill 1'!V11/SUM('MissFill 1'!V$2:V15)&gt;0.01,"",DateEnded_5Day!$A15))))))))</f>
        <v/>
      </c>
      <c r="X15" s="54" t="str">
        <f>IF($A15&lt;='All Results'!$B$4,"",IF(SUM('MissFill 1'!W$2:W15)=0,"",(IF('MissFill 1'!W15/SUM('MissFill 1'!W$2:W15)&gt;0.01,"",IF('MissFill 1'!W14/SUM('MissFill 1'!W$2:W15)&gt;0.01,"",IF('MissFill 1'!W13/SUM('MissFill 1'!W$2:W15)&gt;0.01,"",IF('MissFill 1'!W12/SUM('MissFill 1'!W$2:W15)&gt;0.01,"",IF('MissFill 1'!W11/SUM('MissFill 1'!W$2:W15)&gt;0.01,"",DateEnded_5Day!$A15))))))))</f>
        <v/>
      </c>
      <c r="Y15" s="54" t="str">
        <f>IF($A15&lt;='All Results'!$B$4,"",IF(SUM('MissFill 1'!X$2:X15)=0,"",(IF('MissFill 1'!X15/SUM('MissFill 1'!X$2:X15)&gt;0.01,"",IF('MissFill 1'!X14/SUM('MissFill 1'!X$2:X15)&gt;0.01,"",IF('MissFill 1'!X13/SUM('MissFill 1'!X$2:X15)&gt;0.01,"",IF('MissFill 1'!X12/SUM('MissFill 1'!X$2:X15)&gt;0.01,"",IF('MissFill 1'!X11/SUM('MissFill 1'!X$2:X15)&gt;0.01,"",DateEnded_5Day!$A15))))))))</f>
        <v/>
      </c>
      <c r="Z15" s="54" t="str">
        <f>IF($A15&lt;='All Results'!$B$4,"",IF(SUM('MissFill 1'!Y$2:Y15)=0,"",(IF('MissFill 1'!Y15/SUM('MissFill 1'!Y$2:Y15)&gt;0.01,"",IF('MissFill 1'!Y14/SUM('MissFill 1'!Y$2:Y15)&gt;0.01,"",IF('MissFill 1'!Y13/SUM('MissFill 1'!Y$2:Y15)&gt;0.01,"",IF('MissFill 1'!Y12/SUM('MissFill 1'!Y$2:Y15)&gt;0.01,"",IF('MissFill 1'!Y11/SUM('MissFill 1'!Y$2:Y15)&gt;0.01,"",DateEnded_5Day!$A15))))))))</f>
        <v/>
      </c>
      <c r="AA15" s="54" t="str">
        <f>IF($A15&lt;='All Results'!$B$4,"",IF(SUM('MissFill 1'!Z$2:Z15)=0,"",(IF('MissFill 1'!Z15/SUM('MissFill 1'!Z$2:Z15)&gt;0.01,"",IF('MissFill 1'!Z14/SUM('MissFill 1'!Z$2:Z15)&gt;0.01,"",IF('MissFill 1'!Z13/SUM('MissFill 1'!Z$2:Z15)&gt;0.01,"",IF('MissFill 1'!Z12/SUM('MissFill 1'!Z$2:Z15)&gt;0.01,"",IF('MissFill 1'!Z11/SUM('MissFill 1'!Z$2:Z15)&gt;0.01,"",DateEnded_5Day!$A15))))))))</f>
        <v/>
      </c>
      <c r="AB15" s="54" t="str">
        <f>IF($A15&lt;='All Results'!$B$4,"",IF(SUM('MissFill 1'!AA$2:AA15)=0,"",(IF('MissFill 1'!AA15/SUM('MissFill 1'!AA$2:AA15)&gt;0.01,"",IF('MissFill 1'!AA14/SUM('MissFill 1'!AA$2:AA15)&gt;0.01,"",IF('MissFill 1'!AA13/SUM('MissFill 1'!AA$2:AA15)&gt;0.01,"",IF('MissFill 1'!AA12/SUM('MissFill 1'!AA$2:AA15)&gt;0.01,"",IF('MissFill 1'!AA11/SUM('MissFill 1'!AA$2:AA15)&gt;0.01,"",DateEnded_5Day!$A15))))))))</f>
        <v/>
      </c>
      <c r="AC15" s="54" t="str">
        <f>IF($A15&lt;='All Results'!$B$4,"",IF(SUM('MissFill 1'!AB$2:AB15)=0,"",(IF('MissFill 1'!AB15/SUM('MissFill 1'!AB$2:AB15)&gt;0.01,"",IF('MissFill 1'!AB14/SUM('MissFill 1'!AB$2:AB15)&gt;0.01,"",IF('MissFill 1'!AB13/SUM('MissFill 1'!AB$2:AB15)&gt;0.01,"",IF('MissFill 1'!AB12/SUM('MissFill 1'!AB$2:AB15)&gt;0.01,"",IF('MissFill 1'!AB11/SUM('MissFill 1'!AB$2:AB15)&gt;0.01,"",DateEnded_5Day!$A15))))))))</f>
        <v/>
      </c>
      <c r="AD15" s="54" t="str">
        <f>IF($A15&lt;='All Results'!$B$4,"",IF(SUM('MissFill 1'!AC$2:AC15)=0,"",(IF('MissFill 1'!AC15/SUM('MissFill 1'!AC$2:AC15)&gt;0.01,"",IF('MissFill 1'!AC14/SUM('MissFill 1'!AC$2:AC15)&gt;0.01,"",IF('MissFill 1'!AC13/SUM('MissFill 1'!AC$2:AC15)&gt;0.01,"",IF('MissFill 1'!AC12/SUM('MissFill 1'!AC$2:AC15)&gt;0.01,"",IF('MissFill 1'!AC11/SUM('MissFill 1'!AC$2:AC15)&gt;0.01,"",DateEnded_5Day!$A15))))))))</f>
        <v/>
      </c>
      <c r="AE15" s="54" t="str">
        <f>IF($A15&lt;='All Results'!$B$4,"",IF(SUM('MissFill 1'!AD$2:AD15)=0,"",(IF('MissFill 1'!AD15/SUM('MissFill 1'!AD$2:AD15)&gt;0.01,"",IF('MissFill 1'!AD14/SUM('MissFill 1'!AD$2:AD15)&gt;0.01,"",IF('MissFill 1'!AD13/SUM('MissFill 1'!AD$2:AD15)&gt;0.01,"",IF('MissFill 1'!AD12/SUM('MissFill 1'!AD$2:AD15)&gt;0.01,"",IF('MissFill 1'!AD11/SUM('MissFill 1'!AD$2:AD15)&gt;0.01,"",DateEnded_5Day!$A15))))))))</f>
        <v/>
      </c>
      <c r="AF15" s="54" t="str">
        <f>IF($A15&lt;='All Results'!$B$4,"",IF(SUM('MissFill 1'!AE$2:AE15)=0,"",(IF('MissFill 1'!AE15/SUM('MissFill 1'!AE$2:AE15)&gt;0.01,"",IF('MissFill 1'!AE14/SUM('MissFill 1'!AE$2:AE15)&gt;0.01,"",IF('MissFill 1'!AE13/SUM('MissFill 1'!AE$2:AE15)&gt;0.01,"",IF('MissFill 1'!AE12/SUM('MissFill 1'!AE$2:AE15)&gt;0.01,"",IF('MissFill 1'!AE11/SUM('MissFill 1'!AE$2:AE15)&gt;0.01,"",DateEnded_5Day!$A15))))))))</f>
        <v/>
      </c>
      <c r="AG15" s="54" t="str">
        <f>IF($A15&lt;='All Results'!$B$4,"",IF(SUM('MissFill 1'!AF$2:AF15)=0,"",(IF('MissFill 1'!AF15/SUM('MissFill 1'!AF$2:AF15)&gt;0.01,"",IF('MissFill 1'!AF14/SUM('MissFill 1'!AF$2:AF15)&gt;0.01,"",IF('MissFill 1'!AF13/SUM('MissFill 1'!AF$2:AF15)&gt;0.01,"",IF('MissFill 1'!AF12/SUM('MissFill 1'!AF$2:AF15)&gt;0.01,"",IF('MissFill 1'!AF11/SUM('MissFill 1'!AF$2:AF15)&gt;0.01,"",DateEnded_5Day!$A15))))))))</f>
        <v/>
      </c>
      <c r="AH15" s="54" t="str">
        <f>IF($A15&lt;='All Results'!$B$4,"",IF(SUM('MissFill 1'!AG$2:AG15)=0,"",(IF('MissFill 1'!AG15/SUM('MissFill 1'!AG$2:AG15)&gt;0.01,"",IF('MissFill 1'!AG14/SUM('MissFill 1'!AG$2:AG15)&gt;0.01,"",IF('MissFill 1'!AG13/SUM('MissFill 1'!AG$2:AG15)&gt;0.01,"",IF('MissFill 1'!AG12/SUM('MissFill 1'!AG$2:AG15)&gt;0.01,"",IF('MissFill 1'!AG11/SUM('MissFill 1'!AG$2:AG15)&gt;0.01,"",DateEnded_5Day!$A15))))))))</f>
        <v/>
      </c>
      <c r="AI15" s="54" t="str">
        <f>IF($A15&lt;='All Results'!$B$4,"",IF(SUM('MissFill 1'!AH$2:AH15)=0,"",(IF('MissFill 1'!AH15/SUM('MissFill 1'!AH$2:AH15)&gt;0.01,"",IF('MissFill 1'!AH14/SUM('MissFill 1'!AH$2:AH15)&gt;0.01,"",IF('MissFill 1'!AH13/SUM('MissFill 1'!AH$2:AH15)&gt;0.01,"",IF('MissFill 1'!AH12/SUM('MissFill 1'!AH$2:AH15)&gt;0.01,"",IF('MissFill 1'!AH11/SUM('MissFill 1'!AH$2:AH15)&gt;0.01,"",DateEnded_5Day!$A15))))))))</f>
        <v/>
      </c>
      <c r="AJ15" s="54" t="str">
        <f>IF($A15&lt;='All Results'!$B$4,"",IF(SUM('MissFill 1'!AI$2:AI15)=0,"",(IF('MissFill 1'!AI15/SUM('MissFill 1'!AI$2:AI15)&gt;0.01,"",IF('MissFill 1'!AI14/SUM('MissFill 1'!AI$2:AI15)&gt;0.01,"",IF('MissFill 1'!AI13/SUM('MissFill 1'!AI$2:AI15)&gt;0.01,"",IF('MissFill 1'!AI12/SUM('MissFill 1'!AI$2:AI15)&gt;0.01,"",IF('MissFill 1'!AI11/SUM('MissFill 1'!AI$2:AI15)&gt;0.01,"",DateEnded_5Day!$A15))))))))</f>
        <v/>
      </c>
      <c r="AK15" s="54" t="str">
        <f>IF($A15&lt;='All Results'!$B$4,"",IF(SUM('MissFill 1'!AJ$2:AJ15)=0,"",(IF('MissFill 1'!AJ15/SUM('MissFill 1'!AJ$2:AJ15)&gt;0.01,"",IF('MissFill 1'!AJ14/SUM('MissFill 1'!AJ$2:AJ15)&gt;0.01,"",IF('MissFill 1'!AJ13/SUM('MissFill 1'!AJ$2:AJ15)&gt;0.01,"",IF('MissFill 1'!AJ12/SUM('MissFill 1'!AJ$2:AJ15)&gt;0.01,"",IF('MissFill 1'!AJ11/SUM('MissFill 1'!AJ$2:AJ15)&gt;0.01,"",DateEnded_5Day!$A15))))))))</f>
        <v/>
      </c>
      <c r="AL15" s="54" t="str">
        <f>IF($A15&lt;='All Results'!$B$4,"",IF(SUM('MissFill 1'!AK$2:AK15)=0,"",(IF('MissFill 1'!AK15/SUM('MissFill 1'!AK$2:AK15)&gt;0.01,"",IF('MissFill 1'!AK14/SUM('MissFill 1'!AK$2:AK15)&gt;0.01,"",IF('MissFill 1'!AK13/SUM('MissFill 1'!AK$2:AK15)&gt;0.01,"",IF('MissFill 1'!AK12/SUM('MissFill 1'!AK$2:AK15)&gt;0.01,"",IF('MissFill 1'!AK11/SUM('MissFill 1'!AK$2:AK15)&gt;0.01,"",DateEnded_5Day!$A15))))))))</f>
        <v/>
      </c>
      <c r="AM15" s="54" t="str">
        <f>IF($A15&lt;='All Results'!$B$4,"",IF(SUM('MissFill 1'!AL$2:AL15)=0,"",(IF('MissFill 1'!AL15/SUM('MissFill 1'!AL$2:AL15)&gt;0.01,"",IF('MissFill 1'!AL14/SUM('MissFill 1'!AL$2:AL15)&gt;0.01,"",IF('MissFill 1'!AL13/SUM('MissFill 1'!AL$2:AL15)&gt;0.01,"",IF('MissFill 1'!AL12/SUM('MissFill 1'!AL$2:AL15)&gt;0.01,"",IF('MissFill 1'!AL11/SUM('MissFill 1'!AL$2:AL15)&gt;0.01,"",DateEnded_5Day!$A15))))))))</f>
        <v/>
      </c>
      <c r="AN15" s="54" t="str">
        <f>IF($A15&lt;='All Results'!$B$4,"",IF(SUM('MissFill 1'!AM$2:AM15)=0,"",(IF('MissFill 1'!AM15/SUM('MissFill 1'!AM$2:AM15)&gt;0.01,"",IF('MissFill 1'!AM14/SUM('MissFill 1'!AM$2:AM15)&gt;0.01,"",IF('MissFill 1'!AM13/SUM('MissFill 1'!AM$2:AM15)&gt;0.01,"",IF('MissFill 1'!AM12/SUM('MissFill 1'!AM$2:AM15)&gt;0.01,"",IF('MissFill 1'!AM11/SUM('MissFill 1'!AM$2:AM15)&gt;0.01,"",DateEnded_5Day!$A15))))))))</f>
        <v/>
      </c>
      <c r="AO15" s="54" t="str">
        <f>IF($A15&lt;='All Results'!$B$4,"",IF(SUM('MissFill 1'!AN$2:AN15)=0,"",(IF('MissFill 1'!AN15/SUM('MissFill 1'!AN$2:AN15)&gt;0.01,"",IF('MissFill 1'!AN14/SUM('MissFill 1'!AN$2:AN15)&gt;0.01,"",IF('MissFill 1'!AN13/SUM('MissFill 1'!AN$2:AN15)&gt;0.01,"",IF('MissFill 1'!AN12/SUM('MissFill 1'!AN$2:AN15)&gt;0.01,"",IF('MissFill 1'!AN11/SUM('MissFill 1'!AN$2:AN15)&gt;0.01,"",DateEnded_5Day!$A15))))))))</f>
        <v/>
      </c>
      <c r="AP15" s="54" t="str">
        <f>IF($A15&lt;='All Results'!$B$4,"",IF(SUM('MissFill 1'!AO$2:AO15)=0,"",(IF('MissFill 1'!AO15/SUM('MissFill 1'!AO$2:AO15)&gt;0.01,"",IF('MissFill 1'!AO14/SUM('MissFill 1'!AO$2:AO15)&gt;0.01,"",IF('MissFill 1'!AO13/SUM('MissFill 1'!AO$2:AO15)&gt;0.01,"",IF('MissFill 1'!AO12/SUM('MissFill 1'!AO$2:AO15)&gt;0.01,"",IF('MissFill 1'!AO11/SUM('MissFill 1'!AO$2:AO15)&gt;0.01,"",DateEnded_5Day!$A15))))))))</f>
        <v/>
      </c>
      <c r="AQ15" s="54" t="str">
        <f>IF($A15&lt;='All Results'!$B$4,"",IF(SUM('MissFill 1'!AP$2:AP15)=0,"",(IF('MissFill 1'!AP15/SUM('MissFill 1'!AP$2:AP15)&gt;0.01,"",IF('MissFill 1'!AP14/SUM('MissFill 1'!AP$2:AP15)&gt;0.01,"",IF('MissFill 1'!AP13/SUM('MissFill 1'!AP$2:AP15)&gt;0.01,"",IF('MissFill 1'!AP12/SUM('MissFill 1'!AP$2:AP15)&gt;0.01,"",IF('MissFill 1'!AP11/SUM('MissFill 1'!AP$2:AP15)&gt;0.01,"",DateEnded_5Day!$A15))))))))</f>
        <v/>
      </c>
      <c r="AR15" s="54" t="str">
        <f>IF($A15&lt;='All Results'!$B$4,"",IF(SUM('MissFill 1'!AQ$2:AQ15)=0,"",(IF('MissFill 1'!AQ15/SUM('MissFill 1'!AQ$2:AQ15)&gt;0.01,"",IF('MissFill 1'!AQ14/SUM('MissFill 1'!AQ$2:AQ15)&gt;0.01,"",IF('MissFill 1'!AQ13/SUM('MissFill 1'!AQ$2:AQ15)&gt;0.01,"",IF('MissFill 1'!AQ12/SUM('MissFill 1'!AQ$2:AQ15)&gt;0.01,"",IF('MissFill 1'!AQ11/SUM('MissFill 1'!AQ$2:AQ15)&gt;0.01,"",DateEnded_5Day!$A15))))))))</f>
        <v/>
      </c>
      <c r="AS15" s="54" t="str">
        <f>IF($A15&lt;='All Results'!$B$4,"",IF(SUM('MissFill 1'!AR$2:AR15)=0,"",(IF('MissFill 1'!AR15/SUM('MissFill 1'!AR$2:AR15)&gt;0.01,"",IF('MissFill 1'!AR14/SUM('MissFill 1'!AR$2:AR15)&gt;0.01,"",IF('MissFill 1'!AR13/SUM('MissFill 1'!AR$2:AR15)&gt;0.01,"",IF('MissFill 1'!AR12/SUM('MissFill 1'!AR$2:AR15)&gt;0.01,"",IF('MissFill 1'!AR11/SUM('MissFill 1'!AR$2:AR15)&gt;0.01,"",DateEnded_5Day!$A15))))))))</f>
        <v/>
      </c>
      <c r="AT15" s="54" t="str">
        <f>IF($A15&lt;='All Results'!$B$4,"",IF(SUM('MissFill 1'!AS$2:AS15)=0,"",(IF('MissFill 1'!AS15/SUM('MissFill 1'!AS$2:AS15)&gt;0.01,"",IF('MissFill 1'!AS14/SUM('MissFill 1'!AS$2:AS15)&gt;0.01,"",IF('MissFill 1'!AS13/SUM('MissFill 1'!AS$2:AS15)&gt;0.01,"",IF('MissFill 1'!AS12/SUM('MissFill 1'!AS$2:AS15)&gt;0.01,"",IF('MissFill 1'!AS11/SUM('MissFill 1'!AS$2:AS15)&gt;0.01,"",DateEnded_5Day!$A15))))))))</f>
        <v/>
      </c>
      <c r="AU15" s="54" t="str">
        <f>IF($A15&lt;='All Results'!$B$4,"",IF(SUM('MissFill 1'!AT$2:AT15)=0,"",(IF('MissFill 1'!AT15/SUM('MissFill 1'!AT$2:AT15)&gt;0.01,"",IF('MissFill 1'!AT14/SUM('MissFill 1'!AT$2:AT15)&gt;0.01,"",IF('MissFill 1'!AT13/SUM('MissFill 1'!AT$2:AT15)&gt;0.01,"",IF('MissFill 1'!AT12/SUM('MissFill 1'!AT$2:AT15)&gt;0.01,"",IF('MissFill 1'!AT11/SUM('MissFill 1'!AT$2:AT15)&gt;0.01,"",DateEnded_5Day!$A15))))))))</f>
        <v/>
      </c>
      <c r="AV15" s="54" t="str">
        <f>IF($A15&lt;='All Results'!$B$4,"",IF(SUM('MissFill 1'!AU$2:AU15)=0,"",(IF('MissFill 1'!AU15/SUM('MissFill 1'!AU$2:AU15)&gt;0.01,"",IF('MissFill 1'!AU14/SUM('MissFill 1'!AU$2:AU15)&gt;0.01,"",IF('MissFill 1'!AU13/SUM('MissFill 1'!AU$2:AU15)&gt;0.01,"",IF('MissFill 1'!AU12/SUM('MissFill 1'!AU$2:AU15)&gt;0.01,"",IF('MissFill 1'!AU11/SUM('MissFill 1'!AU$2:AU15)&gt;0.01,"",DateEnded_5Day!$A15))))))))</f>
        <v/>
      </c>
      <c r="AW15" s="54" t="str">
        <f>IF($A15&lt;='All Results'!$B$4,"",IF(SUM('MissFill 1'!AV$2:AV15)=0,"",(IF('MissFill 1'!AV15/SUM('MissFill 1'!AV$2:AV15)&gt;0.01,"",IF('MissFill 1'!AV14/SUM('MissFill 1'!AV$2:AV15)&gt;0.01,"",IF('MissFill 1'!AV13/SUM('MissFill 1'!AV$2:AV15)&gt;0.01,"",IF('MissFill 1'!AV12/SUM('MissFill 1'!AV$2:AV15)&gt;0.01,"",IF('MissFill 1'!AV11/SUM('MissFill 1'!AV$2:AV15)&gt;0.01,"",DateEnded_5Day!$A15))))))))</f>
        <v/>
      </c>
      <c r="AX15" s="54" t="str">
        <f>IF($A15&lt;='All Results'!$B$4,"",IF(SUM('MissFill 1'!AW$2:AW15)=0,"",(IF('MissFill 1'!AW15/SUM('MissFill 1'!AW$2:AW15)&gt;0.01,"",IF('MissFill 1'!AW14/SUM('MissFill 1'!AW$2:AW15)&gt;0.01,"",IF('MissFill 1'!AW13/SUM('MissFill 1'!AW$2:AW15)&gt;0.01,"",IF('MissFill 1'!AW12/SUM('MissFill 1'!AW$2:AW15)&gt;0.01,"",IF('MissFill 1'!AW11/SUM('MissFill 1'!AW$2:AW15)&gt;0.01,"",DateEnded_5Day!$A15))))))))</f>
        <v/>
      </c>
    </row>
    <row r="16" spans="1:50" x14ac:dyDescent="0.25">
      <c r="A16" s="41">
        <v>44361</v>
      </c>
      <c r="B16" s="52">
        <v>165</v>
      </c>
      <c r="C16" s="54" t="str">
        <f>IF($A16&lt;='All Results'!$B$4,"",IF(SUM('MissFill 1'!B$2:B16)=0,"",(IF('MissFill 1'!B16/SUM('MissFill 1'!B$2:B16)&gt;0.01,"",IF('MissFill 1'!B15/SUM('MissFill 1'!B$2:B16)&gt;0.01,"",IF('MissFill 1'!B14/SUM('MissFill 1'!B$2:B16)&gt;0.01,"",IF('MissFill 1'!B13/SUM('MissFill 1'!B$2:B16)&gt;0.01,"",IF('MissFill 1'!B12/SUM('MissFill 1'!B$2:B16)&gt;0.01,"",DateEnded_5Day!$A16))))))))</f>
        <v/>
      </c>
      <c r="D16" s="54" t="str">
        <f>IF($A16&lt;='All Results'!$B$4,"",IF(SUM('MissFill 1'!C$2:C16)=0,"",(IF('MissFill 1'!C16/SUM('MissFill 1'!C$2:C16)&gt;0.01,"",IF('MissFill 1'!C15/SUM('MissFill 1'!C$2:C16)&gt;0.01,"",IF('MissFill 1'!C14/SUM('MissFill 1'!C$2:C16)&gt;0.01,"",IF('MissFill 1'!C13/SUM('MissFill 1'!C$2:C16)&gt;0.01,"",IF('MissFill 1'!C12/SUM('MissFill 1'!C$2:C16)&gt;0.01,"",DateEnded_5Day!$A16))))))))</f>
        <v/>
      </c>
      <c r="E16" s="54" t="str">
        <f>IF($A16&lt;='All Results'!$B$4,"",IF(SUM('MissFill 1'!D$2:D16)=0,"",(IF('MissFill 1'!D16/SUM('MissFill 1'!D$2:D16)&gt;0.01,"",IF('MissFill 1'!D15/SUM('MissFill 1'!D$2:D16)&gt;0.01,"",IF('MissFill 1'!D14/SUM('MissFill 1'!D$2:D16)&gt;0.01,"",IF('MissFill 1'!D13/SUM('MissFill 1'!D$2:D16)&gt;0.01,"",IF('MissFill 1'!D12/SUM('MissFill 1'!D$2:D16)&gt;0.01,"",DateEnded_5Day!$A16))))))))</f>
        <v/>
      </c>
      <c r="F16" s="54" t="str">
        <f>IF($A16&lt;='All Results'!$B$4,"",IF(SUM('MissFill 1'!E$2:E16)=0,"",(IF('MissFill 1'!E16/SUM('MissFill 1'!E$2:E16)&gt;0.01,"",IF('MissFill 1'!E15/SUM('MissFill 1'!E$2:E16)&gt;0.01,"",IF('MissFill 1'!E14/SUM('MissFill 1'!E$2:E16)&gt;0.01,"",IF('MissFill 1'!E13/SUM('MissFill 1'!E$2:E16)&gt;0.01,"",IF('MissFill 1'!E12/SUM('MissFill 1'!E$2:E16)&gt;0.01,"",DateEnded_5Day!$A16))))))))</f>
        <v/>
      </c>
      <c r="G16" s="54" t="str">
        <f>IF($A16&lt;='All Results'!$B$4,"",IF(SUM('MissFill 1'!F$2:F16)=0,"",(IF('MissFill 1'!F16/SUM('MissFill 1'!F$2:F16)&gt;0.01,"",IF('MissFill 1'!F15/SUM('MissFill 1'!F$2:F16)&gt;0.01,"",IF('MissFill 1'!F14/SUM('MissFill 1'!F$2:F16)&gt;0.01,"",IF('MissFill 1'!F13/SUM('MissFill 1'!F$2:F16)&gt;0.01,"",IF('MissFill 1'!F12/SUM('MissFill 1'!F$2:F16)&gt;0.01,"",DateEnded_5Day!$A16))))))))</f>
        <v/>
      </c>
      <c r="H16" s="54" t="str">
        <f>IF($A16&lt;='All Results'!$B$4,"",IF(SUM('MissFill 1'!G$2:G16)=0,"",(IF('MissFill 1'!G16/SUM('MissFill 1'!G$2:G16)&gt;0.01,"",IF('MissFill 1'!G15/SUM('MissFill 1'!G$2:G16)&gt;0.01,"",IF('MissFill 1'!G14/SUM('MissFill 1'!G$2:G16)&gt;0.01,"",IF('MissFill 1'!G13/SUM('MissFill 1'!G$2:G16)&gt;0.01,"",IF('MissFill 1'!G12/SUM('MissFill 1'!G$2:G16)&gt;0.01,"",DateEnded_5Day!$A16))))))))</f>
        <v/>
      </c>
      <c r="I16" s="54" t="str">
        <f>IF($A16&lt;='All Results'!$B$4,"",IF(SUM('MissFill 1'!H$2:H16)=0,"",(IF('MissFill 1'!H16/SUM('MissFill 1'!H$2:H16)&gt;0.01,"",IF('MissFill 1'!H15/SUM('MissFill 1'!H$2:H16)&gt;0.01,"",IF('MissFill 1'!H14/SUM('MissFill 1'!H$2:H16)&gt;0.01,"",IF('MissFill 1'!H13/SUM('MissFill 1'!H$2:H16)&gt;0.01,"",IF('MissFill 1'!H12/SUM('MissFill 1'!H$2:H16)&gt;0.01,"",DateEnded_5Day!$A16))))))))</f>
        <v/>
      </c>
      <c r="J16" s="54" t="str">
        <f>IF($A16&lt;='All Results'!$B$4,"",IF(SUM('MissFill 1'!I$2:I16)=0,"",(IF('MissFill 1'!I16/SUM('MissFill 1'!I$2:I16)&gt;0.01,"",IF('MissFill 1'!I15/SUM('MissFill 1'!I$2:I16)&gt;0.01,"",IF('MissFill 1'!I14/SUM('MissFill 1'!I$2:I16)&gt;0.01,"",IF('MissFill 1'!I13/SUM('MissFill 1'!I$2:I16)&gt;0.01,"",IF('MissFill 1'!I12/SUM('MissFill 1'!I$2:I16)&gt;0.01,"",DateEnded_5Day!$A16))))))))</f>
        <v/>
      </c>
      <c r="K16" s="54" t="str">
        <f>IF($A16&lt;='All Results'!$B$4,"",IF(SUM('MissFill 1'!J$2:J16)=0,"",(IF('MissFill 1'!J16/SUM('MissFill 1'!J$2:J16)&gt;0.01,"",IF('MissFill 1'!J15/SUM('MissFill 1'!J$2:J16)&gt;0.01,"",IF('MissFill 1'!J14/SUM('MissFill 1'!J$2:J16)&gt;0.01,"",IF('MissFill 1'!J13/SUM('MissFill 1'!J$2:J16)&gt;0.01,"",IF('MissFill 1'!J12/SUM('MissFill 1'!J$2:J16)&gt;0.01,"",DateEnded_5Day!$A16))))))))</f>
        <v/>
      </c>
      <c r="L16" s="54" t="str">
        <f>IF($A16&lt;='All Results'!$B$4,"",IF(SUM('MissFill 1'!K$2:K16)=0,"",(IF('MissFill 1'!K16/SUM('MissFill 1'!K$2:K16)&gt;0.01,"",IF('MissFill 1'!K15/SUM('MissFill 1'!K$2:K16)&gt;0.01,"",IF('MissFill 1'!K14/SUM('MissFill 1'!K$2:K16)&gt;0.01,"",IF('MissFill 1'!K13/SUM('MissFill 1'!K$2:K16)&gt;0.01,"",IF('MissFill 1'!K12/SUM('MissFill 1'!K$2:K16)&gt;0.01,"",DateEnded_5Day!$A16))))))))</f>
        <v/>
      </c>
      <c r="M16" s="54" t="str">
        <f>IF($A16&lt;='All Results'!$B$4,"",IF(SUM('MissFill 1'!L$2:L16)=0,"",(IF('MissFill 1'!L16/SUM('MissFill 1'!L$2:L16)&gt;0.01,"",IF('MissFill 1'!L15/SUM('MissFill 1'!L$2:L16)&gt;0.01,"",IF('MissFill 1'!L14/SUM('MissFill 1'!L$2:L16)&gt;0.01,"",IF('MissFill 1'!L13/SUM('MissFill 1'!L$2:L16)&gt;0.01,"",IF('MissFill 1'!L12/SUM('MissFill 1'!L$2:L16)&gt;0.01,"",DateEnded_5Day!$A16))))))))</f>
        <v/>
      </c>
      <c r="N16" s="54" t="str">
        <f>IF($A16&lt;='All Results'!$B$4,"",IF(SUM('MissFill 1'!M$2:M16)=0,"",(IF('MissFill 1'!M16/SUM('MissFill 1'!M$2:M16)&gt;0.01,"",IF('MissFill 1'!M15/SUM('MissFill 1'!M$2:M16)&gt;0.01,"",IF('MissFill 1'!M14/SUM('MissFill 1'!M$2:M16)&gt;0.01,"",IF('MissFill 1'!M13/SUM('MissFill 1'!M$2:M16)&gt;0.01,"",IF('MissFill 1'!M12/SUM('MissFill 1'!M$2:M16)&gt;0.01,"",DateEnded_5Day!$A16))))))))</f>
        <v/>
      </c>
      <c r="O16" s="54" t="str">
        <f>IF($A16&lt;='All Results'!$B$4,"",IF(SUM('MissFill 1'!N$2:N16)=0,"",(IF('MissFill 1'!N16/SUM('MissFill 1'!N$2:N16)&gt;0.01,"",IF('MissFill 1'!N15/SUM('MissFill 1'!N$2:N16)&gt;0.01,"",IF('MissFill 1'!N14/SUM('MissFill 1'!N$2:N16)&gt;0.01,"",IF('MissFill 1'!N13/SUM('MissFill 1'!N$2:N16)&gt;0.01,"",IF('MissFill 1'!N12/SUM('MissFill 1'!N$2:N16)&gt;0.01,"",DateEnded_5Day!$A16))))))))</f>
        <v/>
      </c>
      <c r="P16" s="54" t="str">
        <f>IF($A16&lt;='All Results'!$B$4,"",IF(SUM('MissFill 1'!O$2:O16)=0,"",(IF('MissFill 1'!O16/SUM('MissFill 1'!O$2:O16)&gt;0.01,"",IF('MissFill 1'!O15/SUM('MissFill 1'!O$2:O16)&gt;0.01,"",IF('MissFill 1'!O14/SUM('MissFill 1'!O$2:O16)&gt;0.01,"",IF('MissFill 1'!O13/SUM('MissFill 1'!O$2:O16)&gt;0.01,"",IF('MissFill 1'!O12/SUM('MissFill 1'!O$2:O16)&gt;0.01,"",DateEnded_5Day!$A16))))))))</f>
        <v/>
      </c>
      <c r="Q16" s="54" t="str">
        <f>IF($A16&lt;='All Results'!$B$4,"",IF(SUM('MissFill 1'!P$2:P16)=0,"",(IF('MissFill 1'!P16/SUM('MissFill 1'!P$2:P16)&gt;0.01,"",IF('MissFill 1'!P15/SUM('MissFill 1'!P$2:P16)&gt;0.01,"",IF('MissFill 1'!P14/SUM('MissFill 1'!P$2:P16)&gt;0.01,"",IF('MissFill 1'!P13/SUM('MissFill 1'!P$2:P16)&gt;0.01,"",IF('MissFill 1'!P12/SUM('MissFill 1'!P$2:P16)&gt;0.01,"",DateEnded_5Day!$A16))))))))</f>
        <v/>
      </c>
      <c r="R16" s="54" t="str">
        <f>IF($A16&lt;='All Results'!$B$4,"",IF(SUM('MissFill 1'!Q$2:Q16)=0,"",(IF('MissFill 1'!Q16/SUM('MissFill 1'!Q$2:Q16)&gt;0.01,"",IF('MissFill 1'!Q15/SUM('MissFill 1'!Q$2:Q16)&gt;0.01,"",IF('MissFill 1'!Q14/SUM('MissFill 1'!Q$2:Q16)&gt;0.01,"",IF('MissFill 1'!Q13/SUM('MissFill 1'!Q$2:Q16)&gt;0.01,"",IF('MissFill 1'!Q12/SUM('MissFill 1'!Q$2:Q16)&gt;0.01,"",DateEnded_5Day!$A16))))))))</f>
        <v/>
      </c>
      <c r="S16" s="54" t="str">
        <f>IF($A16&lt;='All Results'!$B$4,"",IF(SUM('MissFill 1'!R$2:R16)=0,"",(IF('MissFill 1'!R16/SUM('MissFill 1'!R$2:R16)&gt;0.01,"",IF('MissFill 1'!R15/SUM('MissFill 1'!R$2:R16)&gt;0.01,"",IF('MissFill 1'!R14/SUM('MissFill 1'!R$2:R16)&gt;0.01,"",IF('MissFill 1'!R13/SUM('MissFill 1'!R$2:R16)&gt;0.01,"",IF('MissFill 1'!R12/SUM('MissFill 1'!R$2:R16)&gt;0.01,"",DateEnded_5Day!$A16))))))))</f>
        <v/>
      </c>
      <c r="T16" s="54" t="str">
        <f>IF($A16&lt;='All Results'!$B$4,"",IF(SUM('MissFill 1'!S$2:S16)=0,"",(IF('MissFill 1'!S16/SUM('MissFill 1'!S$2:S16)&gt;0.01,"",IF('MissFill 1'!S15/SUM('MissFill 1'!S$2:S16)&gt;0.01,"",IF('MissFill 1'!S14/SUM('MissFill 1'!S$2:S16)&gt;0.01,"",IF('MissFill 1'!S13/SUM('MissFill 1'!S$2:S16)&gt;0.01,"",IF('MissFill 1'!S12/SUM('MissFill 1'!S$2:S16)&gt;0.01,"",DateEnded_5Day!$A16))))))))</f>
        <v/>
      </c>
      <c r="U16" s="54" t="str">
        <f>IF($A16&lt;='All Results'!$B$4,"",IF(SUM('MissFill 1'!T$2:T16)=0,"",(IF('MissFill 1'!T16/SUM('MissFill 1'!T$2:T16)&gt;0.01,"",IF('MissFill 1'!T15/SUM('MissFill 1'!T$2:T16)&gt;0.01,"",IF('MissFill 1'!T14/SUM('MissFill 1'!T$2:T16)&gt;0.01,"",IF('MissFill 1'!T13/SUM('MissFill 1'!T$2:T16)&gt;0.01,"",IF('MissFill 1'!T12/SUM('MissFill 1'!T$2:T16)&gt;0.01,"",DateEnded_5Day!$A16))))))))</f>
        <v/>
      </c>
      <c r="V16" s="54" t="str">
        <f>IF($A16&lt;='All Results'!$B$4,"",IF(SUM('MissFill 1'!U$2:U16)=0,"",(IF('MissFill 1'!U16/SUM('MissFill 1'!U$2:U16)&gt;0.01,"",IF('MissFill 1'!U15/SUM('MissFill 1'!U$2:U16)&gt;0.01,"",IF('MissFill 1'!U14/SUM('MissFill 1'!U$2:U16)&gt;0.01,"",IF('MissFill 1'!U13/SUM('MissFill 1'!U$2:U16)&gt;0.01,"",IF('MissFill 1'!U12/SUM('MissFill 1'!U$2:U16)&gt;0.01,"",DateEnded_5Day!$A16))))))))</f>
        <v/>
      </c>
      <c r="W16" s="54" t="str">
        <f>IF($A16&lt;='All Results'!$B$4,"",IF(SUM('MissFill 1'!V$2:V16)=0,"",(IF('MissFill 1'!V16/SUM('MissFill 1'!V$2:V16)&gt;0.01,"",IF('MissFill 1'!V15/SUM('MissFill 1'!V$2:V16)&gt;0.01,"",IF('MissFill 1'!V14/SUM('MissFill 1'!V$2:V16)&gt;0.01,"",IF('MissFill 1'!V13/SUM('MissFill 1'!V$2:V16)&gt;0.01,"",IF('MissFill 1'!V12/SUM('MissFill 1'!V$2:V16)&gt;0.01,"",DateEnded_5Day!$A16))))))))</f>
        <v/>
      </c>
      <c r="X16" s="54" t="str">
        <f>IF($A16&lt;='All Results'!$B$4,"",IF(SUM('MissFill 1'!W$2:W16)=0,"",(IF('MissFill 1'!W16/SUM('MissFill 1'!W$2:W16)&gt;0.01,"",IF('MissFill 1'!W15/SUM('MissFill 1'!W$2:W16)&gt;0.01,"",IF('MissFill 1'!W14/SUM('MissFill 1'!W$2:W16)&gt;0.01,"",IF('MissFill 1'!W13/SUM('MissFill 1'!W$2:W16)&gt;0.01,"",IF('MissFill 1'!W12/SUM('MissFill 1'!W$2:W16)&gt;0.01,"",DateEnded_5Day!$A16))))))))</f>
        <v/>
      </c>
      <c r="Y16" s="54" t="str">
        <f>IF($A16&lt;='All Results'!$B$4,"",IF(SUM('MissFill 1'!X$2:X16)=0,"",(IF('MissFill 1'!X16/SUM('MissFill 1'!X$2:X16)&gt;0.01,"",IF('MissFill 1'!X15/SUM('MissFill 1'!X$2:X16)&gt;0.01,"",IF('MissFill 1'!X14/SUM('MissFill 1'!X$2:X16)&gt;0.01,"",IF('MissFill 1'!X13/SUM('MissFill 1'!X$2:X16)&gt;0.01,"",IF('MissFill 1'!X12/SUM('MissFill 1'!X$2:X16)&gt;0.01,"",DateEnded_5Day!$A16))))))))</f>
        <v/>
      </c>
      <c r="Z16" s="54" t="str">
        <f>IF($A16&lt;='All Results'!$B$4,"",IF(SUM('MissFill 1'!Y$2:Y16)=0,"",(IF('MissFill 1'!Y16/SUM('MissFill 1'!Y$2:Y16)&gt;0.01,"",IF('MissFill 1'!Y15/SUM('MissFill 1'!Y$2:Y16)&gt;0.01,"",IF('MissFill 1'!Y14/SUM('MissFill 1'!Y$2:Y16)&gt;0.01,"",IF('MissFill 1'!Y13/SUM('MissFill 1'!Y$2:Y16)&gt;0.01,"",IF('MissFill 1'!Y12/SUM('MissFill 1'!Y$2:Y16)&gt;0.01,"",DateEnded_5Day!$A16))))))))</f>
        <v/>
      </c>
      <c r="AA16" s="54" t="str">
        <f>IF($A16&lt;='All Results'!$B$4,"",IF(SUM('MissFill 1'!Z$2:Z16)=0,"",(IF('MissFill 1'!Z16/SUM('MissFill 1'!Z$2:Z16)&gt;0.01,"",IF('MissFill 1'!Z15/SUM('MissFill 1'!Z$2:Z16)&gt;0.01,"",IF('MissFill 1'!Z14/SUM('MissFill 1'!Z$2:Z16)&gt;0.01,"",IF('MissFill 1'!Z13/SUM('MissFill 1'!Z$2:Z16)&gt;0.01,"",IF('MissFill 1'!Z12/SUM('MissFill 1'!Z$2:Z16)&gt;0.01,"",DateEnded_5Day!$A16))))))))</f>
        <v/>
      </c>
      <c r="AB16" s="54" t="str">
        <f>IF($A16&lt;='All Results'!$B$4,"",IF(SUM('MissFill 1'!AA$2:AA16)=0,"",(IF('MissFill 1'!AA16/SUM('MissFill 1'!AA$2:AA16)&gt;0.01,"",IF('MissFill 1'!AA15/SUM('MissFill 1'!AA$2:AA16)&gt;0.01,"",IF('MissFill 1'!AA14/SUM('MissFill 1'!AA$2:AA16)&gt;0.01,"",IF('MissFill 1'!AA13/SUM('MissFill 1'!AA$2:AA16)&gt;0.01,"",IF('MissFill 1'!AA12/SUM('MissFill 1'!AA$2:AA16)&gt;0.01,"",DateEnded_5Day!$A16))))))))</f>
        <v/>
      </c>
      <c r="AC16" s="54" t="str">
        <f>IF($A16&lt;='All Results'!$B$4,"",IF(SUM('MissFill 1'!AB$2:AB16)=0,"",(IF('MissFill 1'!AB16/SUM('MissFill 1'!AB$2:AB16)&gt;0.01,"",IF('MissFill 1'!AB15/SUM('MissFill 1'!AB$2:AB16)&gt;0.01,"",IF('MissFill 1'!AB14/SUM('MissFill 1'!AB$2:AB16)&gt;0.01,"",IF('MissFill 1'!AB13/SUM('MissFill 1'!AB$2:AB16)&gt;0.01,"",IF('MissFill 1'!AB12/SUM('MissFill 1'!AB$2:AB16)&gt;0.01,"",DateEnded_5Day!$A16))))))))</f>
        <v/>
      </c>
      <c r="AD16" s="54" t="str">
        <f>IF($A16&lt;='All Results'!$B$4,"",IF(SUM('MissFill 1'!AC$2:AC16)=0,"",(IF('MissFill 1'!AC16/SUM('MissFill 1'!AC$2:AC16)&gt;0.01,"",IF('MissFill 1'!AC15/SUM('MissFill 1'!AC$2:AC16)&gt;0.01,"",IF('MissFill 1'!AC14/SUM('MissFill 1'!AC$2:AC16)&gt;0.01,"",IF('MissFill 1'!AC13/SUM('MissFill 1'!AC$2:AC16)&gt;0.01,"",IF('MissFill 1'!AC12/SUM('MissFill 1'!AC$2:AC16)&gt;0.01,"",DateEnded_5Day!$A16))))))))</f>
        <v/>
      </c>
      <c r="AE16" s="54" t="str">
        <f>IF($A16&lt;='All Results'!$B$4,"",IF(SUM('MissFill 1'!AD$2:AD16)=0,"",(IF('MissFill 1'!AD16/SUM('MissFill 1'!AD$2:AD16)&gt;0.01,"",IF('MissFill 1'!AD15/SUM('MissFill 1'!AD$2:AD16)&gt;0.01,"",IF('MissFill 1'!AD14/SUM('MissFill 1'!AD$2:AD16)&gt;0.01,"",IF('MissFill 1'!AD13/SUM('MissFill 1'!AD$2:AD16)&gt;0.01,"",IF('MissFill 1'!AD12/SUM('MissFill 1'!AD$2:AD16)&gt;0.01,"",DateEnded_5Day!$A16))))))))</f>
        <v/>
      </c>
      <c r="AF16" s="54" t="str">
        <f>IF($A16&lt;='All Results'!$B$4,"",IF(SUM('MissFill 1'!AE$2:AE16)=0,"",(IF('MissFill 1'!AE16/SUM('MissFill 1'!AE$2:AE16)&gt;0.01,"",IF('MissFill 1'!AE15/SUM('MissFill 1'!AE$2:AE16)&gt;0.01,"",IF('MissFill 1'!AE14/SUM('MissFill 1'!AE$2:AE16)&gt;0.01,"",IF('MissFill 1'!AE13/SUM('MissFill 1'!AE$2:AE16)&gt;0.01,"",IF('MissFill 1'!AE12/SUM('MissFill 1'!AE$2:AE16)&gt;0.01,"",DateEnded_5Day!$A16))))))))</f>
        <v/>
      </c>
      <c r="AG16" s="54" t="str">
        <f>IF($A16&lt;='All Results'!$B$4,"",IF(SUM('MissFill 1'!AF$2:AF16)=0,"",(IF('MissFill 1'!AF16/SUM('MissFill 1'!AF$2:AF16)&gt;0.01,"",IF('MissFill 1'!AF15/SUM('MissFill 1'!AF$2:AF16)&gt;0.01,"",IF('MissFill 1'!AF14/SUM('MissFill 1'!AF$2:AF16)&gt;0.01,"",IF('MissFill 1'!AF13/SUM('MissFill 1'!AF$2:AF16)&gt;0.01,"",IF('MissFill 1'!AF12/SUM('MissFill 1'!AF$2:AF16)&gt;0.01,"",DateEnded_5Day!$A16))))))))</f>
        <v/>
      </c>
      <c r="AH16" s="54" t="str">
        <f>IF($A16&lt;='All Results'!$B$4,"",IF(SUM('MissFill 1'!AG$2:AG16)=0,"",(IF('MissFill 1'!AG16/SUM('MissFill 1'!AG$2:AG16)&gt;0.01,"",IF('MissFill 1'!AG15/SUM('MissFill 1'!AG$2:AG16)&gt;0.01,"",IF('MissFill 1'!AG14/SUM('MissFill 1'!AG$2:AG16)&gt;0.01,"",IF('MissFill 1'!AG13/SUM('MissFill 1'!AG$2:AG16)&gt;0.01,"",IF('MissFill 1'!AG12/SUM('MissFill 1'!AG$2:AG16)&gt;0.01,"",DateEnded_5Day!$A16))))))))</f>
        <v/>
      </c>
      <c r="AI16" s="54" t="str">
        <f>IF($A16&lt;='All Results'!$B$4,"",IF(SUM('MissFill 1'!AH$2:AH16)=0,"",(IF('MissFill 1'!AH16/SUM('MissFill 1'!AH$2:AH16)&gt;0.01,"",IF('MissFill 1'!AH15/SUM('MissFill 1'!AH$2:AH16)&gt;0.01,"",IF('MissFill 1'!AH14/SUM('MissFill 1'!AH$2:AH16)&gt;0.01,"",IF('MissFill 1'!AH13/SUM('MissFill 1'!AH$2:AH16)&gt;0.01,"",IF('MissFill 1'!AH12/SUM('MissFill 1'!AH$2:AH16)&gt;0.01,"",DateEnded_5Day!$A16))))))))</f>
        <v/>
      </c>
      <c r="AJ16" s="54" t="str">
        <f>IF($A16&lt;='All Results'!$B$4,"",IF(SUM('MissFill 1'!AI$2:AI16)=0,"",(IF('MissFill 1'!AI16/SUM('MissFill 1'!AI$2:AI16)&gt;0.01,"",IF('MissFill 1'!AI15/SUM('MissFill 1'!AI$2:AI16)&gt;0.01,"",IF('MissFill 1'!AI14/SUM('MissFill 1'!AI$2:AI16)&gt;0.01,"",IF('MissFill 1'!AI13/SUM('MissFill 1'!AI$2:AI16)&gt;0.01,"",IF('MissFill 1'!AI12/SUM('MissFill 1'!AI$2:AI16)&gt;0.01,"",DateEnded_5Day!$A16))))))))</f>
        <v/>
      </c>
      <c r="AK16" s="54" t="str">
        <f>IF($A16&lt;='All Results'!$B$4,"",IF(SUM('MissFill 1'!AJ$2:AJ16)=0,"",(IF('MissFill 1'!AJ16/SUM('MissFill 1'!AJ$2:AJ16)&gt;0.01,"",IF('MissFill 1'!AJ15/SUM('MissFill 1'!AJ$2:AJ16)&gt;0.01,"",IF('MissFill 1'!AJ14/SUM('MissFill 1'!AJ$2:AJ16)&gt;0.01,"",IF('MissFill 1'!AJ13/SUM('MissFill 1'!AJ$2:AJ16)&gt;0.01,"",IF('MissFill 1'!AJ12/SUM('MissFill 1'!AJ$2:AJ16)&gt;0.01,"",DateEnded_5Day!$A16))))))))</f>
        <v/>
      </c>
      <c r="AL16" s="54" t="str">
        <f>IF($A16&lt;='All Results'!$B$4,"",IF(SUM('MissFill 1'!AK$2:AK16)=0,"",(IF('MissFill 1'!AK16/SUM('MissFill 1'!AK$2:AK16)&gt;0.01,"",IF('MissFill 1'!AK15/SUM('MissFill 1'!AK$2:AK16)&gt;0.01,"",IF('MissFill 1'!AK14/SUM('MissFill 1'!AK$2:AK16)&gt;0.01,"",IF('MissFill 1'!AK13/SUM('MissFill 1'!AK$2:AK16)&gt;0.01,"",IF('MissFill 1'!AK12/SUM('MissFill 1'!AK$2:AK16)&gt;0.01,"",DateEnded_5Day!$A16))))))))</f>
        <v/>
      </c>
      <c r="AM16" s="54" t="str">
        <f>IF($A16&lt;='All Results'!$B$4,"",IF(SUM('MissFill 1'!AL$2:AL16)=0,"",(IF('MissFill 1'!AL16/SUM('MissFill 1'!AL$2:AL16)&gt;0.01,"",IF('MissFill 1'!AL15/SUM('MissFill 1'!AL$2:AL16)&gt;0.01,"",IF('MissFill 1'!AL14/SUM('MissFill 1'!AL$2:AL16)&gt;0.01,"",IF('MissFill 1'!AL13/SUM('MissFill 1'!AL$2:AL16)&gt;0.01,"",IF('MissFill 1'!AL12/SUM('MissFill 1'!AL$2:AL16)&gt;0.01,"",DateEnded_5Day!$A16))))))))</f>
        <v/>
      </c>
      <c r="AN16" s="54" t="str">
        <f>IF($A16&lt;='All Results'!$B$4,"",IF(SUM('MissFill 1'!AM$2:AM16)=0,"",(IF('MissFill 1'!AM16/SUM('MissFill 1'!AM$2:AM16)&gt;0.01,"",IF('MissFill 1'!AM15/SUM('MissFill 1'!AM$2:AM16)&gt;0.01,"",IF('MissFill 1'!AM14/SUM('MissFill 1'!AM$2:AM16)&gt;0.01,"",IF('MissFill 1'!AM13/SUM('MissFill 1'!AM$2:AM16)&gt;0.01,"",IF('MissFill 1'!AM12/SUM('MissFill 1'!AM$2:AM16)&gt;0.01,"",DateEnded_5Day!$A16))))))))</f>
        <v/>
      </c>
      <c r="AO16" s="54" t="str">
        <f>IF($A16&lt;='All Results'!$B$4,"",IF(SUM('MissFill 1'!AN$2:AN16)=0,"",(IF('MissFill 1'!AN16/SUM('MissFill 1'!AN$2:AN16)&gt;0.01,"",IF('MissFill 1'!AN15/SUM('MissFill 1'!AN$2:AN16)&gt;0.01,"",IF('MissFill 1'!AN14/SUM('MissFill 1'!AN$2:AN16)&gt;0.01,"",IF('MissFill 1'!AN13/SUM('MissFill 1'!AN$2:AN16)&gt;0.01,"",IF('MissFill 1'!AN12/SUM('MissFill 1'!AN$2:AN16)&gt;0.01,"",DateEnded_5Day!$A16))))))))</f>
        <v/>
      </c>
      <c r="AP16" s="54" t="str">
        <f>IF($A16&lt;='All Results'!$B$4,"",IF(SUM('MissFill 1'!AO$2:AO16)=0,"",(IF('MissFill 1'!AO16/SUM('MissFill 1'!AO$2:AO16)&gt;0.01,"",IF('MissFill 1'!AO15/SUM('MissFill 1'!AO$2:AO16)&gt;0.01,"",IF('MissFill 1'!AO14/SUM('MissFill 1'!AO$2:AO16)&gt;0.01,"",IF('MissFill 1'!AO13/SUM('MissFill 1'!AO$2:AO16)&gt;0.01,"",IF('MissFill 1'!AO12/SUM('MissFill 1'!AO$2:AO16)&gt;0.01,"",DateEnded_5Day!$A16))))))))</f>
        <v/>
      </c>
      <c r="AQ16" s="54" t="str">
        <f>IF($A16&lt;='All Results'!$B$4,"",IF(SUM('MissFill 1'!AP$2:AP16)=0,"",(IF('MissFill 1'!AP16/SUM('MissFill 1'!AP$2:AP16)&gt;0.01,"",IF('MissFill 1'!AP15/SUM('MissFill 1'!AP$2:AP16)&gt;0.01,"",IF('MissFill 1'!AP14/SUM('MissFill 1'!AP$2:AP16)&gt;0.01,"",IF('MissFill 1'!AP13/SUM('MissFill 1'!AP$2:AP16)&gt;0.01,"",IF('MissFill 1'!AP12/SUM('MissFill 1'!AP$2:AP16)&gt;0.01,"",DateEnded_5Day!$A16))))))))</f>
        <v/>
      </c>
      <c r="AR16" s="54" t="str">
        <f>IF($A16&lt;='All Results'!$B$4,"",IF(SUM('MissFill 1'!AQ$2:AQ16)=0,"",(IF('MissFill 1'!AQ16/SUM('MissFill 1'!AQ$2:AQ16)&gt;0.01,"",IF('MissFill 1'!AQ15/SUM('MissFill 1'!AQ$2:AQ16)&gt;0.01,"",IF('MissFill 1'!AQ14/SUM('MissFill 1'!AQ$2:AQ16)&gt;0.01,"",IF('MissFill 1'!AQ13/SUM('MissFill 1'!AQ$2:AQ16)&gt;0.01,"",IF('MissFill 1'!AQ12/SUM('MissFill 1'!AQ$2:AQ16)&gt;0.01,"",DateEnded_5Day!$A16))))))))</f>
        <v/>
      </c>
      <c r="AS16" s="54" t="str">
        <f>IF($A16&lt;='All Results'!$B$4,"",IF(SUM('MissFill 1'!AR$2:AR16)=0,"",(IF('MissFill 1'!AR16/SUM('MissFill 1'!AR$2:AR16)&gt;0.01,"",IF('MissFill 1'!AR15/SUM('MissFill 1'!AR$2:AR16)&gt;0.01,"",IF('MissFill 1'!AR14/SUM('MissFill 1'!AR$2:AR16)&gt;0.01,"",IF('MissFill 1'!AR13/SUM('MissFill 1'!AR$2:AR16)&gt;0.01,"",IF('MissFill 1'!AR12/SUM('MissFill 1'!AR$2:AR16)&gt;0.01,"",DateEnded_5Day!$A16))))))))</f>
        <v/>
      </c>
      <c r="AT16" s="54" t="str">
        <f>IF($A16&lt;='All Results'!$B$4,"",IF(SUM('MissFill 1'!AS$2:AS16)=0,"",(IF('MissFill 1'!AS16/SUM('MissFill 1'!AS$2:AS16)&gt;0.01,"",IF('MissFill 1'!AS15/SUM('MissFill 1'!AS$2:AS16)&gt;0.01,"",IF('MissFill 1'!AS14/SUM('MissFill 1'!AS$2:AS16)&gt;0.01,"",IF('MissFill 1'!AS13/SUM('MissFill 1'!AS$2:AS16)&gt;0.01,"",IF('MissFill 1'!AS12/SUM('MissFill 1'!AS$2:AS16)&gt;0.01,"",DateEnded_5Day!$A16))))))))</f>
        <v/>
      </c>
      <c r="AU16" s="54" t="str">
        <f>IF($A16&lt;='All Results'!$B$4,"",IF(SUM('MissFill 1'!AT$2:AT16)=0,"",(IF('MissFill 1'!AT16/SUM('MissFill 1'!AT$2:AT16)&gt;0.01,"",IF('MissFill 1'!AT15/SUM('MissFill 1'!AT$2:AT16)&gt;0.01,"",IF('MissFill 1'!AT14/SUM('MissFill 1'!AT$2:AT16)&gt;0.01,"",IF('MissFill 1'!AT13/SUM('MissFill 1'!AT$2:AT16)&gt;0.01,"",IF('MissFill 1'!AT12/SUM('MissFill 1'!AT$2:AT16)&gt;0.01,"",DateEnded_5Day!$A16))))))))</f>
        <v/>
      </c>
      <c r="AV16" s="54" t="str">
        <f>IF($A16&lt;='All Results'!$B$4,"",IF(SUM('MissFill 1'!AU$2:AU16)=0,"",(IF('MissFill 1'!AU16/SUM('MissFill 1'!AU$2:AU16)&gt;0.01,"",IF('MissFill 1'!AU15/SUM('MissFill 1'!AU$2:AU16)&gt;0.01,"",IF('MissFill 1'!AU14/SUM('MissFill 1'!AU$2:AU16)&gt;0.01,"",IF('MissFill 1'!AU13/SUM('MissFill 1'!AU$2:AU16)&gt;0.01,"",IF('MissFill 1'!AU12/SUM('MissFill 1'!AU$2:AU16)&gt;0.01,"",DateEnded_5Day!$A16))))))))</f>
        <v/>
      </c>
      <c r="AW16" s="54" t="str">
        <f>IF($A16&lt;='All Results'!$B$4,"",IF(SUM('MissFill 1'!AV$2:AV16)=0,"",(IF('MissFill 1'!AV16/SUM('MissFill 1'!AV$2:AV16)&gt;0.01,"",IF('MissFill 1'!AV15/SUM('MissFill 1'!AV$2:AV16)&gt;0.01,"",IF('MissFill 1'!AV14/SUM('MissFill 1'!AV$2:AV16)&gt;0.01,"",IF('MissFill 1'!AV13/SUM('MissFill 1'!AV$2:AV16)&gt;0.01,"",IF('MissFill 1'!AV12/SUM('MissFill 1'!AV$2:AV16)&gt;0.01,"",DateEnded_5Day!$A16))))))))</f>
        <v/>
      </c>
      <c r="AX16" s="54" t="str">
        <f>IF($A16&lt;='All Results'!$B$4,"",IF(SUM('MissFill 1'!AW$2:AW16)=0,"",(IF('MissFill 1'!AW16/SUM('MissFill 1'!AW$2:AW16)&gt;0.01,"",IF('MissFill 1'!AW15/SUM('MissFill 1'!AW$2:AW16)&gt;0.01,"",IF('MissFill 1'!AW14/SUM('MissFill 1'!AW$2:AW16)&gt;0.01,"",IF('MissFill 1'!AW13/SUM('MissFill 1'!AW$2:AW16)&gt;0.01,"",IF('MissFill 1'!AW12/SUM('MissFill 1'!AW$2:AW16)&gt;0.01,"",DateEnded_5Day!$A16))))))))</f>
        <v/>
      </c>
    </row>
    <row r="17" spans="1:50" x14ac:dyDescent="0.25">
      <c r="A17" s="41">
        <v>44362</v>
      </c>
      <c r="B17" s="52">
        <v>166</v>
      </c>
      <c r="C17" s="54" t="str">
        <f>IF($A17&lt;='All Results'!$B$4,"",IF(SUM('MissFill 1'!B$2:B17)=0,"",(IF('MissFill 1'!B17/SUM('MissFill 1'!B$2:B17)&gt;0.01,"",IF('MissFill 1'!B16/SUM('MissFill 1'!B$2:B17)&gt;0.01,"",IF('MissFill 1'!B15/SUM('MissFill 1'!B$2:B17)&gt;0.01,"",IF('MissFill 1'!B14/SUM('MissFill 1'!B$2:B17)&gt;0.01,"",IF('MissFill 1'!B13/SUM('MissFill 1'!B$2:B17)&gt;0.01,"",DateEnded_5Day!$A17))))))))</f>
        <v/>
      </c>
      <c r="D17" s="54" t="str">
        <f>IF($A17&lt;='All Results'!$B$4,"",IF(SUM('MissFill 1'!C$2:C17)=0,"",(IF('MissFill 1'!C17/SUM('MissFill 1'!C$2:C17)&gt;0.01,"",IF('MissFill 1'!C16/SUM('MissFill 1'!C$2:C17)&gt;0.01,"",IF('MissFill 1'!C15/SUM('MissFill 1'!C$2:C17)&gt;0.01,"",IF('MissFill 1'!C14/SUM('MissFill 1'!C$2:C17)&gt;0.01,"",IF('MissFill 1'!C13/SUM('MissFill 1'!C$2:C17)&gt;0.01,"",DateEnded_5Day!$A17))))))))</f>
        <v/>
      </c>
      <c r="E17" s="54" t="str">
        <f>IF($A17&lt;='All Results'!$B$4,"",IF(SUM('MissFill 1'!D$2:D17)=0,"",(IF('MissFill 1'!D17/SUM('MissFill 1'!D$2:D17)&gt;0.01,"",IF('MissFill 1'!D16/SUM('MissFill 1'!D$2:D17)&gt;0.01,"",IF('MissFill 1'!D15/SUM('MissFill 1'!D$2:D17)&gt;0.01,"",IF('MissFill 1'!D14/SUM('MissFill 1'!D$2:D17)&gt;0.01,"",IF('MissFill 1'!D13/SUM('MissFill 1'!D$2:D17)&gt;0.01,"",DateEnded_5Day!$A17))))))))</f>
        <v/>
      </c>
      <c r="F17" s="54" t="str">
        <f>IF($A17&lt;='All Results'!$B$4,"",IF(SUM('MissFill 1'!E$2:E17)=0,"",(IF('MissFill 1'!E17/SUM('MissFill 1'!E$2:E17)&gt;0.01,"",IF('MissFill 1'!E16/SUM('MissFill 1'!E$2:E17)&gt;0.01,"",IF('MissFill 1'!E15/SUM('MissFill 1'!E$2:E17)&gt;0.01,"",IF('MissFill 1'!E14/SUM('MissFill 1'!E$2:E17)&gt;0.01,"",IF('MissFill 1'!E13/SUM('MissFill 1'!E$2:E17)&gt;0.01,"",DateEnded_5Day!$A17))))))))</f>
        <v/>
      </c>
      <c r="G17" s="54" t="str">
        <f>IF($A17&lt;='All Results'!$B$4,"",IF(SUM('MissFill 1'!F$2:F17)=0,"",(IF('MissFill 1'!F17/SUM('MissFill 1'!F$2:F17)&gt;0.01,"",IF('MissFill 1'!F16/SUM('MissFill 1'!F$2:F17)&gt;0.01,"",IF('MissFill 1'!F15/SUM('MissFill 1'!F$2:F17)&gt;0.01,"",IF('MissFill 1'!F14/SUM('MissFill 1'!F$2:F17)&gt;0.01,"",IF('MissFill 1'!F13/SUM('MissFill 1'!F$2:F17)&gt;0.01,"",DateEnded_5Day!$A17))))))))</f>
        <v/>
      </c>
      <c r="H17" s="54" t="str">
        <f>IF($A17&lt;='All Results'!$B$4,"",IF(SUM('MissFill 1'!G$2:G17)=0,"",(IF('MissFill 1'!G17/SUM('MissFill 1'!G$2:G17)&gt;0.01,"",IF('MissFill 1'!G16/SUM('MissFill 1'!G$2:G17)&gt;0.01,"",IF('MissFill 1'!G15/SUM('MissFill 1'!G$2:G17)&gt;0.01,"",IF('MissFill 1'!G14/SUM('MissFill 1'!G$2:G17)&gt;0.01,"",IF('MissFill 1'!G13/SUM('MissFill 1'!G$2:G17)&gt;0.01,"",DateEnded_5Day!$A17))))))))</f>
        <v/>
      </c>
      <c r="I17" s="54" t="str">
        <f>IF($A17&lt;='All Results'!$B$4,"",IF(SUM('MissFill 1'!H$2:H17)=0,"",(IF('MissFill 1'!H17/SUM('MissFill 1'!H$2:H17)&gt;0.01,"",IF('MissFill 1'!H16/SUM('MissFill 1'!H$2:H17)&gt;0.01,"",IF('MissFill 1'!H15/SUM('MissFill 1'!H$2:H17)&gt;0.01,"",IF('MissFill 1'!H14/SUM('MissFill 1'!H$2:H17)&gt;0.01,"",IF('MissFill 1'!H13/SUM('MissFill 1'!H$2:H17)&gt;0.01,"",DateEnded_5Day!$A17))))))))</f>
        <v/>
      </c>
      <c r="J17" s="54" t="str">
        <f>IF($A17&lt;='All Results'!$B$4,"",IF(SUM('MissFill 1'!I$2:I17)=0,"",(IF('MissFill 1'!I17/SUM('MissFill 1'!I$2:I17)&gt;0.01,"",IF('MissFill 1'!I16/SUM('MissFill 1'!I$2:I17)&gt;0.01,"",IF('MissFill 1'!I15/SUM('MissFill 1'!I$2:I17)&gt;0.01,"",IF('MissFill 1'!I14/SUM('MissFill 1'!I$2:I17)&gt;0.01,"",IF('MissFill 1'!I13/SUM('MissFill 1'!I$2:I17)&gt;0.01,"",DateEnded_5Day!$A17))))))))</f>
        <v/>
      </c>
      <c r="K17" s="54" t="str">
        <f>IF($A17&lt;='All Results'!$B$4,"",IF(SUM('MissFill 1'!J$2:J17)=0,"",(IF('MissFill 1'!J17/SUM('MissFill 1'!J$2:J17)&gt;0.01,"",IF('MissFill 1'!J16/SUM('MissFill 1'!J$2:J17)&gt;0.01,"",IF('MissFill 1'!J15/SUM('MissFill 1'!J$2:J17)&gt;0.01,"",IF('MissFill 1'!J14/SUM('MissFill 1'!J$2:J17)&gt;0.01,"",IF('MissFill 1'!J13/SUM('MissFill 1'!J$2:J17)&gt;0.01,"",DateEnded_5Day!$A17))))))))</f>
        <v/>
      </c>
      <c r="L17" s="54" t="str">
        <f>IF($A17&lt;='All Results'!$B$4,"",IF(SUM('MissFill 1'!K$2:K17)=0,"",(IF('MissFill 1'!K17/SUM('MissFill 1'!K$2:K17)&gt;0.01,"",IF('MissFill 1'!K16/SUM('MissFill 1'!K$2:K17)&gt;0.01,"",IF('MissFill 1'!K15/SUM('MissFill 1'!K$2:K17)&gt;0.01,"",IF('MissFill 1'!K14/SUM('MissFill 1'!K$2:K17)&gt;0.01,"",IF('MissFill 1'!K13/SUM('MissFill 1'!K$2:K17)&gt;0.01,"",DateEnded_5Day!$A17))))))))</f>
        <v/>
      </c>
      <c r="M17" s="54" t="str">
        <f>IF($A17&lt;='All Results'!$B$4,"",IF(SUM('MissFill 1'!L$2:L17)=0,"",(IF('MissFill 1'!L17/SUM('MissFill 1'!L$2:L17)&gt;0.01,"",IF('MissFill 1'!L16/SUM('MissFill 1'!L$2:L17)&gt;0.01,"",IF('MissFill 1'!L15/SUM('MissFill 1'!L$2:L17)&gt;0.01,"",IF('MissFill 1'!L14/SUM('MissFill 1'!L$2:L17)&gt;0.01,"",IF('MissFill 1'!L13/SUM('MissFill 1'!L$2:L17)&gt;0.01,"",DateEnded_5Day!$A17))))))))</f>
        <v/>
      </c>
      <c r="N17" s="54" t="str">
        <f>IF($A17&lt;='All Results'!$B$4,"",IF(SUM('MissFill 1'!M$2:M17)=0,"",(IF('MissFill 1'!M17/SUM('MissFill 1'!M$2:M17)&gt;0.01,"",IF('MissFill 1'!M16/SUM('MissFill 1'!M$2:M17)&gt;0.01,"",IF('MissFill 1'!M15/SUM('MissFill 1'!M$2:M17)&gt;0.01,"",IF('MissFill 1'!M14/SUM('MissFill 1'!M$2:M17)&gt;0.01,"",IF('MissFill 1'!M13/SUM('MissFill 1'!M$2:M17)&gt;0.01,"",DateEnded_5Day!$A17))))))))</f>
        <v/>
      </c>
      <c r="O17" s="54" t="str">
        <f>IF($A17&lt;='All Results'!$B$4,"",IF(SUM('MissFill 1'!N$2:N17)=0,"",(IF('MissFill 1'!N17/SUM('MissFill 1'!N$2:N17)&gt;0.01,"",IF('MissFill 1'!N16/SUM('MissFill 1'!N$2:N17)&gt;0.01,"",IF('MissFill 1'!N15/SUM('MissFill 1'!N$2:N17)&gt;0.01,"",IF('MissFill 1'!N14/SUM('MissFill 1'!N$2:N17)&gt;0.01,"",IF('MissFill 1'!N13/SUM('MissFill 1'!N$2:N17)&gt;0.01,"",DateEnded_5Day!$A17))))))))</f>
        <v/>
      </c>
      <c r="P17" s="54" t="str">
        <f>IF($A17&lt;='All Results'!$B$4,"",IF(SUM('MissFill 1'!O$2:O17)=0,"",(IF('MissFill 1'!O17/SUM('MissFill 1'!O$2:O17)&gt;0.01,"",IF('MissFill 1'!O16/SUM('MissFill 1'!O$2:O17)&gt;0.01,"",IF('MissFill 1'!O15/SUM('MissFill 1'!O$2:O17)&gt;0.01,"",IF('MissFill 1'!O14/SUM('MissFill 1'!O$2:O17)&gt;0.01,"",IF('MissFill 1'!O13/SUM('MissFill 1'!O$2:O17)&gt;0.01,"",DateEnded_5Day!$A17))))))))</f>
        <v/>
      </c>
      <c r="Q17" s="54" t="str">
        <f>IF($A17&lt;='All Results'!$B$4,"",IF(SUM('MissFill 1'!P$2:P17)=0,"",(IF('MissFill 1'!P17/SUM('MissFill 1'!P$2:P17)&gt;0.01,"",IF('MissFill 1'!P16/SUM('MissFill 1'!P$2:P17)&gt;0.01,"",IF('MissFill 1'!P15/SUM('MissFill 1'!P$2:P17)&gt;0.01,"",IF('MissFill 1'!P14/SUM('MissFill 1'!P$2:P17)&gt;0.01,"",IF('MissFill 1'!P13/SUM('MissFill 1'!P$2:P17)&gt;0.01,"",DateEnded_5Day!$A17))))))))</f>
        <v/>
      </c>
      <c r="R17" s="54" t="str">
        <f>IF($A17&lt;='All Results'!$B$4,"",IF(SUM('MissFill 1'!Q$2:Q17)=0,"",(IF('MissFill 1'!Q17/SUM('MissFill 1'!Q$2:Q17)&gt;0.01,"",IF('MissFill 1'!Q16/SUM('MissFill 1'!Q$2:Q17)&gt;0.01,"",IF('MissFill 1'!Q15/SUM('MissFill 1'!Q$2:Q17)&gt;0.01,"",IF('MissFill 1'!Q14/SUM('MissFill 1'!Q$2:Q17)&gt;0.01,"",IF('MissFill 1'!Q13/SUM('MissFill 1'!Q$2:Q17)&gt;0.01,"",DateEnded_5Day!$A17))))))))</f>
        <v/>
      </c>
      <c r="S17" s="54" t="str">
        <f>IF($A17&lt;='All Results'!$B$4,"",IF(SUM('MissFill 1'!R$2:R17)=0,"",(IF('MissFill 1'!R17/SUM('MissFill 1'!R$2:R17)&gt;0.01,"",IF('MissFill 1'!R16/SUM('MissFill 1'!R$2:R17)&gt;0.01,"",IF('MissFill 1'!R15/SUM('MissFill 1'!R$2:R17)&gt;0.01,"",IF('MissFill 1'!R14/SUM('MissFill 1'!R$2:R17)&gt;0.01,"",IF('MissFill 1'!R13/SUM('MissFill 1'!R$2:R17)&gt;0.01,"",DateEnded_5Day!$A17))))))))</f>
        <v/>
      </c>
      <c r="T17" s="54" t="str">
        <f>IF($A17&lt;='All Results'!$B$4,"",IF(SUM('MissFill 1'!S$2:S17)=0,"",(IF('MissFill 1'!S17/SUM('MissFill 1'!S$2:S17)&gt;0.01,"",IF('MissFill 1'!S16/SUM('MissFill 1'!S$2:S17)&gt;0.01,"",IF('MissFill 1'!S15/SUM('MissFill 1'!S$2:S17)&gt;0.01,"",IF('MissFill 1'!S14/SUM('MissFill 1'!S$2:S17)&gt;0.01,"",IF('MissFill 1'!S13/SUM('MissFill 1'!S$2:S17)&gt;0.01,"",DateEnded_5Day!$A17))))))))</f>
        <v/>
      </c>
      <c r="U17" s="54" t="str">
        <f>IF($A17&lt;='All Results'!$B$4,"",IF(SUM('MissFill 1'!T$2:T17)=0,"",(IF('MissFill 1'!T17/SUM('MissFill 1'!T$2:T17)&gt;0.01,"",IF('MissFill 1'!T16/SUM('MissFill 1'!T$2:T17)&gt;0.01,"",IF('MissFill 1'!T15/SUM('MissFill 1'!T$2:T17)&gt;0.01,"",IF('MissFill 1'!T14/SUM('MissFill 1'!T$2:T17)&gt;0.01,"",IF('MissFill 1'!T13/SUM('MissFill 1'!T$2:T17)&gt;0.01,"",DateEnded_5Day!$A17))))))))</f>
        <v/>
      </c>
      <c r="V17" s="54" t="str">
        <f>IF($A17&lt;='All Results'!$B$4,"",IF(SUM('MissFill 1'!U$2:U17)=0,"",(IF('MissFill 1'!U17/SUM('MissFill 1'!U$2:U17)&gt;0.01,"",IF('MissFill 1'!U16/SUM('MissFill 1'!U$2:U17)&gt;0.01,"",IF('MissFill 1'!U15/SUM('MissFill 1'!U$2:U17)&gt;0.01,"",IF('MissFill 1'!U14/SUM('MissFill 1'!U$2:U17)&gt;0.01,"",IF('MissFill 1'!U13/SUM('MissFill 1'!U$2:U17)&gt;0.01,"",DateEnded_5Day!$A17))))))))</f>
        <v/>
      </c>
      <c r="W17" s="54" t="str">
        <f>IF($A17&lt;='All Results'!$B$4,"",IF(SUM('MissFill 1'!V$2:V17)=0,"",(IF('MissFill 1'!V17/SUM('MissFill 1'!V$2:V17)&gt;0.01,"",IF('MissFill 1'!V16/SUM('MissFill 1'!V$2:V17)&gt;0.01,"",IF('MissFill 1'!V15/SUM('MissFill 1'!V$2:V17)&gt;0.01,"",IF('MissFill 1'!V14/SUM('MissFill 1'!V$2:V17)&gt;0.01,"",IF('MissFill 1'!V13/SUM('MissFill 1'!V$2:V17)&gt;0.01,"",DateEnded_5Day!$A17))))))))</f>
        <v/>
      </c>
      <c r="X17" s="54" t="str">
        <f>IF($A17&lt;='All Results'!$B$4,"",IF(SUM('MissFill 1'!W$2:W17)=0,"",(IF('MissFill 1'!W17/SUM('MissFill 1'!W$2:W17)&gt;0.01,"",IF('MissFill 1'!W16/SUM('MissFill 1'!W$2:W17)&gt;0.01,"",IF('MissFill 1'!W15/SUM('MissFill 1'!W$2:W17)&gt;0.01,"",IF('MissFill 1'!W14/SUM('MissFill 1'!W$2:W17)&gt;0.01,"",IF('MissFill 1'!W13/SUM('MissFill 1'!W$2:W17)&gt;0.01,"",DateEnded_5Day!$A17))))))))</f>
        <v/>
      </c>
      <c r="Y17" s="54" t="str">
        <f>IF($A17&lt;='All Results'!$B$4,"",IF(SUM('MissFill 1'!X$2:X17)=0,"",(IF('MissFill 1'!X17/SUM('MissFill 1'!X$2:X17)&gt;0.01,"",IF('MissFill 1'!X16/SUM('MissFill 1'!X$2:X17)&gt;0.01,"",IF('MissFill 1'!X15/SUM('MissFill 1'!X$2:X17)&gt;0.01,"",IF('MissFill 1'!X14/SUM('MissFill 1'!X$2:X17)&gt;0.01,"",IF('MissFill 1'!X13/SUM('MissFill 1'!X$2:X17)&gt;0.01,"",DateEnded_5Day!$A17))))))))</f>
        <v/>
      </c>
      <c r="Z17" s="54" t="str">
        <f>IF($A17&lt;='All Results'!$B$4,"",IF(SUM('MissFill 1'!Y$2:Y17)=0,"",(IF('MissFill 1'!Y17/SUM('MissFill 1'!Y$2:Y17)&gt;0.01,"",IF('MissFill 1'!Y16/SUM('MissFill 1'!Y$2:Y17)&gt;0.01,"",IF('MissFill 1'!Y15/SUM('MissFill 1'!Y$2:Y17)&gt;0.01,"",IF('MissFill 1'!Y14/SUM('MissFill 1'!Y$2:Y17)&gt;0.01,"",IF('MissFill 1'!Y13/SUM('MissFill 1'!Y$2:Y17)&gt;0.01,"",DateEnded_5Day!$A17))))))))</f>
        <v/>
      </c>
      <c r="AA17" s="54" t="str">
        <f>IF($A17&lt;='All Results'!$B$4,"",IF(SUM('MissFill 1'!Z$2:Z17)=0,"",(IF('MissFill 1'!Z17/SUM('MissFill 1'!Z$2:Z17)&gt;0.01,"",IF('MissFill 1'!Z16/SUM('MissFill 1'!Z$2:Z17)&gt;0.01,"",IF('MissFill 1'!Z15/SUM('MissFill 1'!Z$2:Z17)&gt;0.01,"",IF('MissFill 1'!Z14/SUM('MissFill 1'!Z$2:Z17)&gt;0.01,"",IF('MissFill 1'!Z13/SUM('MissFill 1'!Z$2:Z17)&gt;0.01,"",DateEnded_5Day!$A17))))))))</f>
        <v/>
      </c>
      <c r="AB17" s="54" t="str">
        <f>IF($A17&lt;='All Results'!$B$4,"",IF(SUM('MissFill 1'!AA$2:AA17)=0,"",(IF('MissFill 1'!AA17/SUM('MissFill 1'!AA$2:AA17)&gt;0.01,"",IF('MissFill 1'!AA16/SUM('MissFill 1'!AA$2:AA17)&gt;0.01,"",IF('MissFill 1'!AA15/SUM('MissFill 1'!AA$2:AA17)&gt;0.01,"",IF('MissFill 1'!AA14/SUM('MissFill 1'!AA$2:AA17)&gt;0.01,"",IF('MissFill 1'!AA13/SUM('MissFill 1'!AA$2:AA17)&gt;0.01,"",DateEnded_5Day!$A17))))))))</f>
        <v/>
      </c>
      <c r="AC17" s="54" t="str">
        <f>IF($A17&lt;='All Results'!$B$4,"",IF(SUM('MissFill 1'!AB$2:AB17)=0,"",(IF('MissFill 1'!AB17/SUM('MissFill 1'!AB$2:AB17)&gt;0.01,"",IF('MissFill 1'!AB16/SUM('MissFill 1'!AB$2:AB17)&gt;0.01,"",IF('MissFill 1'!AB15/SUM('MissFill 1'!AB$2:AB17)&gt;0.01,"",IF('MissFill 1'!AB14/SUM('MissFill 1'!AB$2:AB17)&gt;0.01,"",IF('MissFill 1'!AB13/SUM('MissFill 1'!AB$2:AB17)&gt;0.01,"",DateEnded_5Day!$A17))))))))</f>
        <v/>
      </c>
      <c r="AD17" s="54" t="str">
        <f>IF($A17&lt;='All Results'!$B$4,"",IF(SUM('MissFill 1'!AC$2:AC17)=0,"",(IF('MissFill 1'!AC17/SUM('MissFill 1'!AC$2:AC17)&gt;0.01,"",IF('MissFill 1'!AC16/SUM('MissFill 1'!AC$2:AC17)&gt;0.01,"",IF('MissFill 1'!AC15/SUM('MissFill 1'!AC$2:AC17)&gt;0.01,"",IF('MissFill 1'!AC14/SUM('MissFill 1'!AC$2:AC17)&gt;0.01,"",IF('MissFill 1'!AC13/SUM('MissFill 1'!AC$2:AC17)&gt;0.01,"",DateEnded_5Day!$A17))))))))</f>
        <v/>
      </c>
      <c r="AE17" s="54" t="str">
        <f>IF($A17&lt;='All Results'!$B$4,"",IF(SUM('MissFill 1'!AD$2:AD17)=0,"",(IF('MissFill 1'!AD17/SUM('MissFill 1'!AD$2:AD17)&gt;0.01,"",IF('MissFill 1'!AD16/SUM('MissFill 1'!AD$2:AD17)&gt;0.01,"",IF('MissFill 1'!AD15/SUM('MissFill 1'!AD$2:AD17)&gt;0.01,"",IF('MissFill 1'!AD14/SUM('MissFill 1'!AD$2:AD17)&gt;0.01,"",IF('MissFill 1'!AD13/SUM('MissFill 1'!AD$2:AD17)&gt;0.01,"",DateEnded_5Day!$A17))))))))</f>
        <v/>
      </c>
      <c r="AF17" s="54" t="str">
        <f>IF($A17&lt;='All Results'!$B$4,"",IF(SUM('MissFill 1'!AE$2:AE17)=0,"",(IF('MissFill 1'!AE17/SUM('MissFill 1'!AE$2:AE17)&gt;0.01,"",IF('MissFill 1'!AE16/SUM('MissFill 1'!AE$2:AE17)&gt;0.01,"",IF('MissFill 1'!AE15/SUM('MissFill 1'!AE$2:AE17)&gt;0.01,"",IF('MissFill 1'!AE14/SUM('MissFill 1'!AE$2:AE17)&gt;0.01,"",IF('MissFill 1'!AE13/SUM('MissFill 1'!AE$2:AE17)&gt;0.01,"",DateEnded_5Day!$A17))))))))</f>
        <v/>
      </c>
      <c r="AG17" s="54" t="str">
        <f>IF($A17&lt;='All Results'!$B$4,"",IF(SUM('MissFill 1'!AF$2:AF17)=0,"",(IF('MissFill 1'!AF17/SUM('MissFill 1'!AF$2:AF17)&gt;0.01,"",IF('MissFill 1'!AF16/SUM('MissFill 1'!AF$2:AF17)&gt;0.01,"",IF('MissFill 1'!AF15/SUM('MissFill 1'!AF$2:AF17)&gt;0.01,"",IF('MissFill 1'!AF14/SUM('MissFill 1'!AF$2:AF17)&gt;0.01,"",IF('MissFill 1'!AF13/SUM('MissFill 1'!AF$2:AF17)&gt;0.01,"",DateEnded_5Day!$A17))))))))</f>
        <v/>
      </c>
      <c r="AH17" s="54" t="str">
        <f>IF($A17&lt;='All Results'!$B$4,"",IF(SUM('MissFill 1'!AG$2:AG17)=0,"",(IF('MissFill 1'!AG17/SUM('MissFill 1'!AG$2:AG17)&gt;0.01,"",IF('MissFill 1'!AG16/SUM('MissFill 1'!AG$2:AG17)&gt;0.01,"",IF('MissFill 1'!AG15/SUM('MissFill 1'!AG$2:AG17)&gt;0.01,"",IF('MissFill 1'!AG14/SUM('MissFill 1'!AG$2:AG17)&gt;0.01,"",IF('MissFill 1'!AG13/SUM('MissFill 1'!AG$2:AG17)&gt;0.01,"",DateEnded_5Day!$A17))))))))</f>
        <v/>
      </c>
      <c r="AI17" s="54" t="str">
        <f>IF($A17&lt;='All Results'!$B$4,"",IF(SUM('MissFill 1'!AH$2:AH17)=0,"",(IF('MissFill 1'!AH17/SUM('MissFill 1'!AH$2:AH17)&gt;0.01,"",IF('MissFill 1'!AH16/SUM('MissFill 1'!AH$2:AH17)&gt;0.01,"",IF('MissFill 1'!AH15/SUM('MissFill 1'!AH$2:AH17)&gt;0.01,"",IF('MissFill 1'!AH14/SUM('MissFill 1'!AH$2:AH17)&gt;0.01,"",IF('MissFill 1'!AH13/SUM('MissFill 1'!AH$2:AH17)&gt;0.01,"",DateEnded_5Day!$A17))))))))</f>
        <v/>
      </c>
      <c r="AJ17" s="54" t="str">
        <f>IF($A17&lt;='All Results'!$B$4,"",IF(SUM('MissFill 1'!AI$2:AI17)=0,"",(IF('MissFill 1'!AI17/SUM('MissFill 1'!AI$2:AI17)&gt;0.01,"",IF('MissFill 1'!AI16/SUM('MissFill 1'!AI$2:AI17)&gt;0.01,"",IF('MissFill 1'!AI15/SUM('MissFill 1'!AI$2:AI17)&gt;0.01,"",IF('MissFill 1'!AI14/SUM('MissFill 1'!AI$2:AI17)&gt;0.01,"",IF('MissFill 1'!AI13/SUM('MissFill 1'!AI$2:AI17)&gt;0.01,"",DateEnded_5Day!$A17))))))))</f>
        <v/>
      </c>
      <c r="AK17" s="54" t="str">
        <f>IF($A17&lt;='All Results'!$B$4,"",IF(SUM('MissFill 1'!AJ$2:AJ17)=0,"",(IF('MissFill 1'!AJ17/SUM('MissFill 1'!AJ$2:AJ17)&gt;0.01,"",IF('MissFill 1'!AJ16/SUM('MissFill 1'!AJ$2:AJ17)&gt;0.01,"",IF('MissFill 1'!AJ15/SUM('MissFill 1'!AJ$2:AJ17)&gt;0.01,"",IF('MissFill 1'!AJ14/SUM('MissFill 1'!AJ$2:AJ17)&gt;0.01,"",IF('MissFill 1'!AJ13/SUM('MissFill 1'!AJ$2:AJ17)&gt;0.01,"",DateEnded_5Day!$A17))))))))</f>
        <v/>
      </c>
      <c r="AL17" s="54" t="str">
        <f>IF($A17&lt;='All Results'!$B$4,"",IF(SUM('MissFill 1'!AK$2:AK17)=0,"",(IF('MissFill 1'!AK17/SUM('MissFill 1'!AK$2:AK17)&gt;0.01,"",IF('MissFill 1'!AK16/SUM('MissFill 1'!AK$2:AK17)&gt;0.01,"",IF('MissFill 1'!AK15/SUM('MissFill 1'!AK$2:AK17)&gt;0.01,"",IF('MissFill 1'!AK14/SUM('MissFill 1'!AK$2:AK17)&gt;0.01,"",IF('MissFill 1'!AK13/SUM('MissFill 1'!AK$2:AK17)&gt;0.01,"",DateEnded_5Day!$A17))))))))</f>
        <v/>
      </c>
      <c r="AM17" s="54" t="str">
        <f>IF($A17&lt;='All Results'!$B$4,"",IF(SUM('MissFill 1'!AL$2:AL17)=0,"",(IF('MissFill 1'!AL17/SUM('MissFill 1'!AL$2:AL17)&gt;0.01,"",IF('MissFill 1'!AL16/SUM('MissFill 1'!AL$2:AL17)&gt;0.01,"",IF('MissFill 1'!AL15/SUM('MissFill 1'!AL$2:AL17)&gt;0.01,"",IF('MissFill 1'!AL14/SUM('MissFill 1'!AL$2:AL17)&gt;0.01,"",IF('MissFill 1'!AL13/SUM('MissFill 1'!AL$2:AL17)&gt;0.01,"",DateEnded_5Day!$A17))))))))</f>
        <v/>
      </c>
      <c r="AN17" s="54" t="str">
        <f>IF($A17&lt;='All Results'!$B$4,"",IF(SUM('MissFill 1'!AM$2:AM17)=0,"",(IF('MissFill 1'!AM17/SUM('MissFill 1'!AM$2:AM17)&gt;0.01,"",IF('MissFill 1'!AM16/SUM('MissFill 1'!AM$2:AM17)&gt;0.01,"",IF('MissFill 1'!AM15/SUM('MissFill 1'!AM$2:AM17)&gt;0.01,"",IF('MissFill 1'!AM14/SUM('MissFill 1'!AM$2:AM17)&gt;0.01,"",IF('MissFill 1'!AM13/SUM('MissFill 1'!AM$2:AM17)&gt;0.01,"",DateEnded_5Day!$A17))))))))</f>
        <v/>
      </c>
      <c r="AO17" s="54" t="str">
        <f>IF($A17&lt;='All Results'!$B$4,"",IF(SUM('MissFill 1'!AN$2:AN17)=0,"",(IF('MissFill 1'!AN17/SUM('MissFill 1'!AN$2:AN17)&gt;0.01,"",IF('MissFill 1'!AN16/SUM('MissFill 1'!AN$2:AN17)&gt;0.01,"",IF('MissFill 1'!AN15/SUM('MissFill 1'!AN$2:AN17)&gt;0.01,"",IF('MissFill 1'!AN14/SUM('MissFill 1'!AN$2:AN17)&gt;0.01,"",IF('MissFill 1'!AN13/SUM('MissFill 1'!AN$2:AN17)&gt;0.01,"",DateEnded_5Day!$A17))))))))</f>
        <v/>
      </c>
      <c r="AP17" s="54" t="str">
        <f>IF($A17&lt;='All Results'!$B$4,"",IF(SUM('MissFill 1'!AO$2:AO17)=0,"",(IF('MissFill 1'!AO17/SUM('MissFill 1'!AO$2:AO17)&gt;0.01,"",IF('MissFill 1'!AO16/SUM('MissFill 1'!AO$2:AO17)&gt;0.01,"",IF('MissFill 1'!AO15/SUM('MissFill 1'!AO$2:AO17)&gt;0.01,"",IF('MissFill 1'!AO14/SUM('MissFill 1'!AO$2:AO17)&gt;0.01,"",IF('MissFill 1'!AO13/SUM('MissFill 1'!AO$2:AO17)&gt;0.01,"",DateEnded_5Day!$A17))))))))</f>
        <v/>
      </c>
      <c r="AQ17" s="54" t="str">
        <f>IF($A17&lt;='All Results'!$B$4,"",IF(SUM('MissFill 1'!AP$2:AP17)=0,"",(IF('MissFill 1'!AP17/SUM('MissFill 1'!AP$2:AP17)&gt;0.01,"",IF('MissFill 1'!AP16/SUM('MissFill 1'!AP$2:AP17)&gt;0.01,"",IF('MissFill 1'!AP15/SUM('MissFill 1'!AP$2:AP17)&gt;0.01,"",IF('MissFill 1'!AP14/SUM('MissFill 1'!AP$2:AP17)&gt;0.01,"",IF('MissFill 1'!AP13/SUM('MissFill 1'!AP$2:AP17)&gt;0.01,"",DateEnded_5Day!$A17))))))))</f>
        <v/>
      </c>
      <c r="AR17" s="54" t="str">
        <f>IF($A17&lt;='All Results'!$B$4,"",IF(SUM('MissFill 1'!AQ$2:AQ17)=0,"",(IF('MissFill 1'!AQ17/SUM('MissFill 1'!AQ$2:AQ17)&gt;0.01,"",IF('MissFill 1'!AQ16/SUM('MissFill 1'!AQ$2:AQ17)&gt;0.01,"",IF('MissFill 1'!AQ15/SUM('MissFill 1'!AQ$2:AQ17)&gt;0.01,"",IF('MissFill 1'!AQ14/SUM('MissFill 1'!AQ$2:AQ17)&gt;0.01,"",IF('MissFill 1'!AQ13/SUM('MissFill 1'!AQ$2:AQ17)&gt;0.01,"",DateEnded_5Day!$A17))))))))</f>
        <v/>
      </c>
      <c r="AS17" s="54" t="str">
        <f>IF($A17&lt;='All Results'!$B$4,"",IF(SUM('MissFill 1'!AR$2:AR17)=0,"",(IF('MissFill 1'!AR17/SUM('MissFill 1'!AR$2:AR17)&gt;0.01,"",IF('MissFill 1'!AR16/SUM('MissFill 1'!AR$2:AR17)&gt;0.01,"",IF('MissFill 1'!AR15/SUM('MissFill 1'!AR$2:AR17)&gt;0.01,"",IF('MissFill 1'!AR14/SUM('MissFill 1'!AR$2:AR17)&gt;0.01,"",IF('MissFill 1'!AR13/SUM('MissFill 1'!AR$2:AR17)&gt;0.01,"",DateEnded_5Day!$A17))))))))</f>
        <v/>
      </c>
      <c r="AT17" s="54" t="str">
        <f>IF($A17&lt;='All Results'!$B$4,"",IF(SUM('MissFill 1'!AS$2:AS17)=0,"",(IF('MissFill 1'!AS17/SUM('MissFill 1'!AS$2:AS17)&gt;0.01,"",IF('MissFill 1'!AS16/SUM('MissFill 1'!AS$2:AS17)&gt;0.01,"",IF('MissFill 1'!AS15/SUM('MissFill 1'!AS$2:AS17)&gt;0.01,"",IF('MissFill 1'!AS14/SUM('MissFill 1'!AS$2:AS17)&gt;0.01,"",IF('MissFill 1'!AS13/SUM('MissFill 1'!AS$2:AS17)&gt;0.01,"",DateEnded_5Day!$A17))))))))</f>
        <v/>
      </c>
      <c r="AU17" s="54" t="str">
        <f>IF($A17&lt;='All Results'!$B$4,"",IF(SUM('MissFill 1'!AT$2:AT17)=0,"",(IF('MissFill 1'!AT17/SUM('MissFill 1'!AT$2:AT17)&gt;0.01,"",IF('MissFill 1'!AT16/SUM('MissFill 1'!AT$2:AT17)&gt;0.01,"",IF('MissFill 1'!AT15/SUM('MissFill 1'!AT$2:AT17)&gt;0.01,"",IF('MissFill 1'!AT14/SUM('MissFill 1'!AT$2:AT17)&gt;0.01,"",IF('MissFill 1'!AT13/SUM('MissFill 1'!AT$2:AT17)&gt;0.01,"",DateEnded_5Day!$A17))))))))</f>
        <v/>
      </c>
      <c r="AV17" s="54" t="str">
        <f>IF($A17&lt;='All Results'!$B$4,"",IF(SUM('MissFill 1'!AU$2:AU17)=0,"",(IF('MissFill 1'!AU17/SUM('MissFill 1'!AU$2:AU17)&gt;0.01,"",IF('MissFill 1'!AU16/SUM('MissFill 1'!AU$2:AU17)&gt;0.01,"",IF('MissFill 1'!AU15/SUM('MissFill 1'!AU$2:AU17)&gt;0.01,"",IF('MissFill 1'!AU14/SUM('MissFill 1'!AU$2:AU17)&gt;0.01,"",IF('MissFill 1'!AU13/SUM('MissFill 1'!AU$2:AU17)&gt;0.01,"",DateEnded_5Day!$A17))))))))</f>
        <v/>
      </c>
      <c r="AW17" s="54" t="str">
        <f>IF($A17&lt;='All Results'!$B$4,"",IF(SUM('MissFill 1'!AV$2:AV17)=0,"",(IF('MissFill 1'!AV17/SUM('MissFill 1'!AV$2:AV17)&gt;0.01,"",IF('MissFill 1'!AV16/SUM('MissFill 1'!AV$2:AV17)&gt;0.01,"",IF('MissFill 1'!AV15/SUM('MissFill 1'!AV$2:AV17)&gt;0.01,"",IF('MissFill 1'!AV14/SUM('MissFill 1'!AV$2:AV17)&gt;0.01,"",IF('MissFill 1'!AV13/SUM('MissFill 1'!AV$2:AV17)&gt;0.01,"",DateEnded_5Day!$A17))))))))</f>
        <v/>
      </c>
      <c r="AX17" s="54" t="str">
        <f>IF($A17&lt;='All Results'!$B$4,"",IF(SUM('MissFill 1'!AW$2:AW17)=0,"",(IF('MissFill 1'!AW17/SUM('MissFill 1'!AW$2:AW17)&gt;0.01,"",IF('MissFill 1'!AW16/SUM('MissFill 1'!AW$2:AW17)&gt;0.01,"",IF('MissFill 1'!AW15/SUM('MissFill 1'!AW$2:AW17)&gt;0.01,"",IF('MissFill 1'!AW14/SUM('MissFill 1'!AW$2:AW17)&gt;0.01,"",IF('MissFill 1'!AW13/SUM('MissFill 1'!AW$2:AW17)&gt;0.01,"",DateEnded_5Day!$A17))))))))</f>
        <v/>
      </c>
    </row>
    <row r="18" spans="1:50" x14ac:dyDescent="0.25">
      <c r="A18" s="41">
        <v>44363</v>
      </c>
      <c r="B18" s="52">
        <v>167</v>
      </c>
      <c r="C18" s="54" t="str">
        <f>IF($A18&lt;='All Results'!$B$4,"",IF(SUM('MissFill 1'!B$2:B18)=0,"",(IF('MissFill 1'!B18/SUM('MissFill 1'!B$2:B18)&gt;0.01,"",IF('MissFill 1'!B17/SUM('MissFill 1'!B$2:B18)&gt;0.01,"",IF('MissFill 1'!B16/SUM('MissFill 1'!B$2:B18)&gt;0.01,"",IF('MissFill 1'!B15/SUM('MissFill 1'!B$2:B18)&gt;0.01,"",IF('MissFill 1'!B14/SUM('MissFill 1'!B$2:B18)&gt;0.01,"",DateEnded_5Day!$A18))))))))</f>
        <v/>
      </c>
      <c r="D18" s="54" t="str">
        <f>IF($A18&lt;='All Results'!$B$4,"",IF(SUM('MissFill 1'!C$2:C18)=0,"",(IF('MissFill 1'!C18/SUM('MissFill 1'!C$2:C18)&gt;0.01,"",IF('MissFill 1'!C17/SUM('MissFill 1'!C$2:C18)&gt;0.01,"",IF('MissFill 1'!C16/SUM('MissFill 1'!C$2:C18)&gt;0.01,"",IF('MissFill 1'!C15/SUM('MissFill 1'!C$2:C18)&gt;0.01,"",IF('MissFill 1'!C14/SUM('MissFill 1'!C$2:C18)&gt;0.01,"",DateEnded_5Day!$A18))))))))</f>
        <v/>
      </c>
      <c r="E18" s="54" t="str">
        <f>IF($A18&lt;='All Results'!$B$4,"",IF(SUM('MissFill 1'!D$2:D18)=0,"",(IF('MissFill 1'!D18/SUM('MissFill 1'!D$2:D18)&gt;0.01,"",IF('MissFill 1'!D17/SUM('MissFill 1'!D$2:D18)&gt;0.01,"",IF('MissFill 1'!D16/SUM('MissFill 1'!D$2:D18)&gt;0.01,"",IF('MissFill 1'!D15/SUM('MissFill 1'!D$2:D18)&gt;0.01,"",IF('MissFill 1'!D14/SUM('MissFill 1'!D$2:D18)&gt;0.01,"",DateEnded_5Day!$A18))))))))</f>
        <v/>
      </c>
      <c r="F18" s="54" t="str">
        <f>IF($A18&lt;='All Results'!$B$4,"",IF(SUM('MissFill 1'!E$2:E18)=0,"",(IF('MissFill 1'!E18/SUM('MissFill 1'!E$2:E18)&gt;0.01,"",IF('MissFill 1'!E17/SUM('MissFill 1'!E$2:E18)&gt;0.01,"",IF('MissFill 1'!E16/SUM('MissFill 1'!E$2:E18)&gt;0.01,"",IF('MissFill 1'!E15/SUM('MissFill 1'!E$2:E18)&gt;0.01,"",IF('MissFill 1'!E14/SUM('MissFill 1'!E$2:E18)&gt;0.01,"",DateEnded_5Day!$A18))))))))</f>
        <v/>
      </c>
      <c r="G18" s="54" t="str">
        <f>IF($A18&lt;='All Results'!$B$4,"",IF(SUM('MissFill 1'!F$2:F18)=0,"",(IF('MissFill 1'!F18/SUM('MissFill 1'!F$2:F18)&gt;0.01,"",IF('MissFill 1'!F17/SUM('MissFill 1'!F$2:F18)&gt;0.01,"",IF('MissFill 1'!F16/SUM('MissFill 1'!F$2:F18)&gt;0.01,"",IF('MissFill 1'!F15/SUM('MissFill 1'!F$2:F18)&gt;0.01,"",IF('MissFill 1'!F14/SUM('MissFill 1'!F$2:F18)&gt;0.01,"",DateEnded_5Day!$A18))))))))</f>
        <v/>
      </c>
      <c r="H18" s="54" t="str">
        <f>IF($A18&lt;='All Results'!$B$4,"",IF(SUM('MissFill 1'!G$2:G18)=0,"",(IF('MissFill 1'!G18/SUM('MissFill 1'!G$2:G18)&gt;0.01,"",IF('MissFill 1'!G17/SUM('MissFill 1'!G$2:G18)&gt;0.01,"",IF('MissFill 1'!G16/SUM('MissFill 1'!G$2:G18)&gt;0.01,"",IF('MissFill 1'!G15/SUM('MissFill 1'!G$2:G18)&gt;0.01,"",IF('MissFill 1'!G14/SUM('MissFill 1'!G$2:G18)&gt;0.01,"",DateEnded_5Day!$A18))))))))</f>
        <v/>
      </c>
      <c r="I18" s="54" t="str">
        <f>IF($A18&lt;='All Results'!$B$4,"",IF(SUM('MissFill 1'!H$2:H18)=0,"",(IF('MissFill 1'!H18/SUM('MissFill 1'!H$2:H18)&gt;0.01,"",IF('MissFill 1'!H17/SUM('MissFill 1'!H$2:H18)&gt;0.01,"",IF('MissFill 1'!H16/SUM('MissFill 1'!H$2:H18)&gt;0.01,"",IF('MissFill 1'!H15/SUM('MissFill 1'!H$2:H18)&gt;0.01,"",IF('MissFill 1'!H14/SUM('MissFill 1'!H$2:H18)&gt;0.01,"",DateEnded_5Day!$A18))))))))</f>
        <v/>
      </c>
      <c r="J18" s="54" t="str">
        <f>IF($A18&lt;='All Results'!$B$4,"",IF(SUM('MissFill 1'!I$2:I18)=0,"",(IF('MissFill 1'!I18/SUM('MissFill 1'!I$2:I18)&gt;0.01,"",IF('MissFill 1'!I17/SUM('MissFill 1'!I$2:I18)&gt;0.01,"",IF('MissFill 1'!I16/SUM('MissFill 1'!I$2:I18)&gt;0.01,"",IF('MissFill 1'!I15/SUM('MissFill 1'!I$2:I18)&gt;0.01,"",IF('MissFill 1'!I14/SUM('MissFill 1'!I$2:I18)&gt;0.01,"",DateEnded_5Day!$A18))))))))</f>
        <v/>
      </c>
      <c r="K18" s="54" t="str">
        <f>IF($A18&lt;='All Results'!$B$4,"",IF(SUM('MissFill 1'!J$2:J18)=0,"",(IF('MissFill 1'!J18/SUM('MissFill 1'!J$2:J18)&gt;0.01,"",IF('MissFill 1'!J17/SUM('MissFill 1'!J$2:J18)&gt;0.01,"",IF('MissFill 1'!J16/SUM('MissFill 1'!J$2:J18)&gt;0.01,"",IF('MissFill 1'!J15/SUM('MissFill 1'!J$2:J18)&gt;0.01,"",IF('MissFill 1'!J14/SUM('MissFill 1'!J$2:J18)&gt;0.01,"",DateEnded_5Day!$A18))))))))</f>
        <v/>
      </c>
      <c r="L18" s="54" t="str">
        <f>IF($A18&lt;='All Results'!$B$4,"",IF(SUM('MissFill 1'!K$2:K18)=0,"",(IF('MissFill 1'!K18/SUM('MissFill 1'!K$2:K18)&gt;0.01,"",IF('MissFill 1'!K17/SUM('MissFill 1'!K$2:K18)&gt;0.01,"",IF('MissFill 1'!K16/SUM('MissFill 1'!K$2:K18)&gt;0.01,"",IF('MissFill 1'!K15/SUM('MissFill 1'!K$2:K18)&gt;0.01,"",IF('MissFill 1'!K14/SUM('MissFill 1'!K$2:K18)&gt;0.01,"",DateEnded_5Day!$A18))))))))</f>
        <v/>
      </c>
      <c r="M18" s="54" t="str">
        <f>IF($A18&lt;='All Results'!$B$4,"",IF(SUM('MissFill 1'!L$2:L18)=0,"",(IF('MissFill 1'!L18/SUM('MissFill 1'!L$2:L18)&gt;0.01,"",IF('MissFill 1'!L17/SUM('MissFill 1'!L$2:L18)&gt;0.01,"",IF('MissFill 1'!L16/SUM('MissFill 1'!L$2:L18)&gt;0.01,"",IF('MissFill 1'!L15/SUM('MissFill 1'!L$2:L18)&gt;0.01,"",IF('MissFill 1'!L14/SUM('MissFill 1'!L$2:L18)&gt;0.01,"",DateEnded_5Day!$A18))))))))</f>
        <v/>
      </c>
      <c r="N18" s="54" t="str">
        <f>IF($A18&lt;='All Results'!$B$4,"",IF(SUM('MissFill 1'!M$2:M18)=0,"",(IF('MissFill 1'!M18/SUM('MissFill 1'!M$2:M18)&gt;0.01,"",IF('MissFill 1'!M17/SUM('MissFill 1'!M$2:M18)&gt;0.01,"",IF('MissFill 1'!M16/SUM('MissFill 1'!M$2:M18)&gt;0.01,"",IF('MissFill 1'!M15/SUM('MissFill 1'!M$2:M18)&gt;0.01,"",IF('MissFill 1'!M14/SUM('MissFill 1'!M$2:M18)&gt;0.01,"",DateEnded_5Day!$A18))))))))</f>
        <v/>
      </c>
      <c r="O18" s="54" t="str">
        <f>IF($A18&lt;='All Results'!$B$4,"",IF(SUM('MissFill 1'!N$2:N18)=0,"",(IF('MissFill 1'!N18/SUM('MissFill 1'!N$2:N18)&gt;0.01,"",IF('MissFill 1'!N17/SUM('MissFill 1'!N$2:N18)&gt;0.01,"",IF('MissFill 1'!N16/SUM('MissFill 1'!N$2:N18)&gt;0.01,"",IF('MissFill 1'!N15/SUM('MissFill 1'!N$2:N18)&gt;0.01,"",IF('MissFill 1'!N14/SUM('MissFill 1'!N$2:N18)&gt;0.01,"",DateEnded_5Day!$A18))))))))</f>
        <v/>
      </c>
      <c r="P18" s="54" t="str">
        <f>IF($A18&lt;='All Results'!$B$4,"",IF(SUM('MissFill 1'!O$2:O18)=0,"",(IF('MissFill 1'!O18/SUM('MissFill 1'!O$2:O18)&gt;0.01,"",IF('MissFill 1'!O17/SUM('MissFill 1'!O$2:O18)&gt;0.01,"",IF('MissFill 1'!O16/SUM('MissFill 1'!O$2:O18)&gt;0.01,"",IF('MissFill 1'!O15/SUM('MissFill 1'!O$2:O18)&gt;0.01,"",IF('MissFill 1'!O14/SUM('MissFill 1'!O$2:O18)&gt;0.01,"",DateEnded_5Day!$A18))))))))</f>
        <v/>
      </c>
      <c r="Q18" s="54" t="str">
        <f>IF($A18&lt;='All Results'!$B$4,"",IF(SUM('MissFill 1'!P$2:P18)=0,"",(IF('MissFill 1'!P18/SUM('MissFill 1'!P$2:P18)&gt;0.01,"",IF('MissFill 1'!P17/SUM('MissFill 1'!P$2:P18)&gt;0.01,"",IF('MissFill 1'!P16/SUM('MissFill 1'!P$2:P18)&gt;0.01,"",IF('MissFill 1'!P15/SUM('MissFill 1'!P$2:P18)&gt;0.01,"",IF('MissFill 1'!P14/SUM('MissFill 1'!P$2:P18)&gt;0.01,"",DateEnded_5Day!$A18))))))))</f>
        <v/>
      </c>
      <c r="R18" s="54" t="str">
        <f>IF($A18&lt;='All Results'!$B$4,"",IF(SUM('MissFill 1'!Q$2:Q18)=0,"",(IF('MissFill 1'!Q18/SUM('MissFill 1'!Q$2:Q18)&gt;0.01,"",IF('MissFill 1'!Q17/SUM('MissFill 1'!Q$2:Q18)&gt;0.01,"",IF('MissFill 1'!Q16/SUM('MissFill 1'!Q$2:Q18)&gt;0.01,"",IF('MissFill 1'!Q15/SUM('MissFill 1'!Q$2:Q18)&gt;0.01,"",IF('MissFill 1'!Q14/SUM('MissFill 1'!Q$2:Q18)&gt;0.01,"",DateEnded_5Day!$A18))))))))</f>
        <v/>
      </c>
      <c r="S18" s="54" t="str">
        <f>IF($A18&lt;='All Results'!$B$4,"",IF(SUM('MissFill 1'!R$2:R18)=0,"",(IF('MissFill 1'!R18/SUM('MissFill 1'!R$2:R18)&gt;0.01,"",IF('MissFill 1'!R17/SUM('MissFill 1'!R$2:R18)&gt;0.01,"",IF('MissFill 1'!R16/SUM('MissFill 1'!R$2:R18)&gt;0.01,"",IF('MissFill 1'!R15/SUM('MissFill 1'!R$2:R18)&gt;0.01,"",IF('MissFill 1'!R14/SUM('MissFill 1'!R$2:R18)&gt;0.01,"",DateEnded_5Day!$A18))))))))</f>
        <v/>
      </c>
      <c r="T18" s="54" t="str">
        <f>IF($A18&lt;='All Results'!$B$4,"",IF(SUM('MissFill 1'!S$2:S18)=0,"",(IF('MissFill 1'!S18/SUM('MissFill 1'!S$2:S18)&gt;0.01,"",IF('MissFill 1'!S17/SUM('MissFill 1'!S$2:S18)&gt;0.01,"",IF('MissFill 1'!S16/SUM('MissFill 1'!S$2:S18)&gt;0.01,"",IF('MissFill 1'!S15/SUM('MissFill 1'!S$2:S18)&gt;0.01,"",IF('MissFill 1'!S14/SUM('MissFill 1'!S$2:S18)&gt;0.01,"",DateEnded_5Day!$A18))))))))</f>
        <v/>
      </c>
      <c r="U18" s="54" t="str">
        <f>IF($A18&lt;='All Results'!$B$4,"",IF(SUM('MissFill 1'!T$2:T18)=0,"",(IF('MissFill 1'!T18/SUM('MissFill 1'!T$2:T18)&gt;0.01,"",IF('MissFill 1'!T17/SUM('MissFill 1'!T$2:T18)&gt;0.01,"",IF('MissFill 1'!T16/SUM('MissFill 1'!T$2:T18)&gt;0.01,"",IF('MissFill 1'!T15/SUM('MissFill 1'!T$2:T18)&gt;0.01,"",IF('MissFill 1'!T14/SUM('MissFill 1'!T$2:T18)&gt;0.01,"",DateEnded_5Day!$A18))))))))</f>
        <v/>
      </c>
      <c r="V18" s="54" t="str">
        <f>IF($A18&lt;='All Results'!$B$4,"",IF(SUM('MissFill 1'!U$2:U18)=0,"",(IF('MissFill 1'!U18/SUM('MissFill 1'!U$2:U18)&gt;0.01,"",IF('MissFill 1'!U17/SUM('MissFill 1'!U$2:U18)&gt;0.01,"",IF('MissFill 1'!U16/SUM('MissFill 1'!U$2:U18)&gt;0.01,"",IF('MissFill 1'!U15/SUM('MissFill 1'!U$2:U18)&gt;0.01,"",IF('MissFill 1'!U14/SUM('MissFill 1'!U$2:U18)&gt;0.01,"",DateEnded_5Day!$A18))))))))</f>
        <v/>
      </c>
      <c r="W18" s="54" t="str">
        <f>IF($A18&lt;='All Results'!$B$4,"",IF(SUM('MissFill 1'!V$2:V18)=0,"",(IF('MissFill 1'!V18/SUM('MissFill 1'!V$2:V18)&gt;0.01,"",IF('MissFill 1'!V17/SUM('MissFill 1'!V$2:V18)&gt;0.01,"",IF('MissFill 1'!V16/SUM('MissFill 1'!V$2:V18)&gt;0.01,"",IF('MissFill 1'!V15/SUM('MissFill 1'!V$2:V18)&gt;0.01,"",IF('MissFill 1'!V14/SUM('MissFill 1'!V$2:V18)&gt;0.01,"",DateEnded_5Day!$A18))))))))</f>
        <v/>
      </c>
      <c r="X18" s="54" t="str">
        <f>IF($A18&lt;='All Results'!$B$4,"",IF(SUM('MissFill 1'!W$2:W18)=0,"",(IF('MissFill 1'!W18/SUM('MissFill 1'!W$2:W18)&gt;0.01,"",IF('MissFill 1'!W17/SUM('MissFill 1'!W$2:W18)&gt;0.01,"",IF('MissFill 1'!W16/SUM('MissFill 1'!W$2:W18)&gt;0.01,"",IF('MissFill 1'!W15/SUM('MissFill 1'!W$2:W18)&gt;0.01,"",IF('MissFill 1'!W14/SUM('MissFill 1'!W$2:W18)&gt;0.01,"",DateEnded_5Day!$A18))))))))</f>
        <v/>
      </c>
      <c r="Y18" s="54" t="str">
        <f>IF($A18&lt;='All Results'!$B$4,"",IF(SUM('MissFill 1'!X$2:X18)=0,"",(IF('MissFill 1'!X18/SUM('MissFill 1'!X$2:X18)&gt;0.01,"",IF('MissFill 1'!X17/SUM('MissFill 1'!X$2:X18)&gt;0.01,"",IF('MissFill 1'!X16/SUM('MissFill 1'!X$2:X18)&gt;0.01,"",IF('MissFill 1'!X15/SUM('MissFill 1'!X$2:X18)&gt;0.01,"",IF('MissFill 1'!X14/SUM('MissFill 1'!X$2:X18)&gt;0.01,"",DateEnded_5Day!$A18))))))))</f>
        <v/>
      </c>
      <c r="Z18" s="54" t="str">
        <f>IF($A18&lt;='All Results'!$B$4,"",IF(SUM('MissFill 1'!Y$2:Y18)=0,"",(IF('MissFill 1'!Y18/SUM('MissFill 1'!Y$2:Y18)&gt;0.01,"",IF('MissFill 1'!Y17/SUM('MissFill 1'!Y$2:Y18)&gt;0.01,"",IF('MissFill 1'!Y16/SUM('MissFill 1'!Y$2:Y18)&gt;0.01,"",IF('MissFill 1'!Y15/SUM('MissFill 1'!Y$2:Y18)&gt;0.01,"",IF('MissFill 1'!Y14/SUM('MissFill 1'!Y$2:Y18)&gt;0.01,"",DateEnded_5Day!$A18))))))))</f>
        <v/>
      </c>
      <c r="AA18" s="54" t="str">
        <f>IF($A18&lt;='All Results'!$B$4,"",IF(SUM('MissFill 1'!Z$2:Z18)=0,"",(IF('MissFill 1'!Z18/SUM('MissFill 1'!Z$2:Z18)&gt;0.01,"",IF('MissFill 1'!Z17/SUM('MissFill 1'!Z$2:Z18)&gt;0.01,"",IF('MissFill 1'!Z16/SUM('MissFill 1'!Z$2:Z18)&gt;0.01,"",IF('MissFill 1'!Z15/SUM('MissFill 1'!Z$2:Z18)&gt;0.01,"",IF('MissFill 1'!Z14/SUM('MissFill 1'!Z$2:Z18)&gt;0.01,"",DateEnded_5Day!$A18))))))))</f>
        <v/>
      </c>
      <c r="AB18" s="54" t="str">
        <f>IF($A18&lt;='All Results'!$B$4,"",IF(SUM('MissFill 1'!AA$2:AA18)=0,"",(IF('MissFill 1'!AA18/SUM('MissFill 1'!AA$2:AA18)&gt;0.01,"",IF('MissFill 1'!AA17/SUM('MissFill 1'!AA$2:AA18)&gt;0.01,"",IF('MissFill 1'!AA16/SUM('MissFill 1'!AA$2:AA18)&gt;0.01,"",IF('MissFill 1'!AA15/SUM('MissFill 1'!AA$2:AA18)&gt;0.01,"",IF('MissFill 1'!AA14/SUM('MissFill 1'!AA$2:AA18)&gt;0.01,"",DateEnded_5Day!$A18))))))))</f>
        <v/>
      </c>
      <c r="AC18" s="54" t="str">
        <f>IF($A18&lt;='All Results'!$B$4,"",IF(SUM('MissFill 1'!AB$2:AB18)=0,"",(IF('MissFill 1'!AB18/SUM('MissFill 1'!AB$2:AB18)&gt;0.01,"",IF('MissFill 1'!AB17/SUM('MissFill 1'!AB$2:AB18)&gt;0.01,"",IF('MissFill 1'!AB16/SUM('MissFill 1'!AB$2:AB18)&gt;0.01,"",IF('MissFill 1'!AB15/SUM('MissFill 1'!AB$2:AB18)&gt;0.01,"",IF('MissFill 1'!AB14/SUM('MissFill 1'!AB$2:AB18)&gt;0.01,"",DateEnded_5Day!$A18))))))))</f>
        <v/>
      </c>
      <c r="AD18" s="54" t="str">
        <f>IF($A18&lt;='All Results'!$B$4,"",IF(SUM('MissFill 1'!AC$2:AC18)=0,"",(IF('MissFill 1'!AC18/SUM('MissFill 1'!AC$2:AC18)&gt;0.01,"",IF('MissFill 1'!AC17/SUM('MissFill 1'!AC$2:AC18)&gt;0.01,"",IF('MissFill 1'!AC16/SUM('MissFill 1'!AC$2:AC18)&gt;0.01,"",IF('MissFill 1'!AC15/SUM('MissFill 1'!AC$2:AC18)&gt;0.01,"",IF('MissFill 1'!AC14/SUM('MissFill 1'!AC$2:AC18)&gt;0.01,"",DateEnded_5Day!$A18))))))))</f>
        <v/>
      </c>
      <c r="AE18" s="54" t="str">
        <f>IF($A18&lt;='All Results'!$B$4,"",IF(SUM('MissFill 1'!AD$2:AD18)=0,"",(IF('MissFill 1'!AD18/SUM('MissFill 1'!AD$2:AD18)&gt;0.01,"",IF('MissFill 1'!AD17/SUM('MissFill 1'!AD$2:AD18)&gt;0.01,"",IF('MissFill 1'!AD16/SUM('MissFill 1'!AD$2:AD18)&gt;0.01,"",IF('MissFill 1'!AD15/SUM('MissFill 1'!AD$2:AD18)&gt;0.01,"",IF('MissFill 1'!AD14/SUM('MissFill 1'!AD$2:AD18)&gt;0.01,"",DateEnded_5Day!$A18))))))))</f>
        <v/>
      </c>
      <c r="AF18" s="54" t="str">
        <f>IF($A18&lt;='All Results'!$B$4,"",IF(SUM('MissFill 1'!AE$2:AE18)=0,"",(IF('MissFill 1'!AE18/SUM('MissFill 1'!AE$2:AE18)&gt;0.01,"",IF('MissFill 1'!AE17/SUM('MissFill 1'!AE$2:AE18)&gt;0.01,"",IF('MissFill 1'!AE16/SUM('MissFill 1'!AE$2:AE18)&gt;0.01,"",IF('MissFill 1'!AE15/SUM('MissFill 1'!AE$2:AE18)&gt;0.01,"",IF('MissFill 1'!AE14/SUM('MissFill 1'!AE$2:AE18)&gt;0.01,"",DateEnded_5Day!$A18))))))))</f>
        <v/>
      </c>
      <c r="AG18" s="54" t="str">
        <f>IF($A18&lt;='All Results'!$B$4,"",IF(SUM('MissFill 1'!AF$2:AF18)=0,"",(IF('MissFill 1'!AF18/SUM('MissFill 1'!AF$2:AF18)&gt;0.01,"",IF('MissFill 1'!AF17/SUM('MissFill 1'!AF$2:AF18)&gt;0.01,"",IF('MissFill 1'!AF16/SUM('MissFill 1'!AF$2:AF18)&gt;0.01,"",IF('MissFill 1'!AF15/SUM('MissFill 1'!AF$2:AF18)&gt;0.01,"",IF('MissFill 1'!AF14/SUM('MissFill 1'!AF$2:AF18)&gt;0.01,"",DateEnded_5Day!$A18))))))))</f>
        <v/>
      </c>
      <c r="AH18" s="54" t="str">
        <f>IF($A18&lt;='All Results'!$B$4,"",IF(SUM('MissFill 1'!AG$2:AG18)=0,"",(IF('MissFill 1'!AG18/SUM('MissFill 1'!AG$2:AG18)&gt;0.01,"",IF('MissFill 1'!AG17/SUM('MissFill 1'!AG$2:AG18)&gt;0.01,"",IF('MissFill 1'!AG16/SUM('MissFill 1'!AG$2:AG18)&gt;0.01,"",IF('MissFill 1'!AG15/SUM('MissFill 1'!AG$2:AG18)&gt;0.01,"",IF('MissFill 1'!AG14/SUM('MissFill 1'!AG$2:AG18)&gt;0.01,"",DateEnded_5Day!$A18))))))))</f>
        <v/>
      </c>
      <c r="AI18" s="54" t="str">
        <f>IF($A18&lt;='All Results'!$B$4,"",IF(SUM('MissFill 1'!AH$2:AH18)=0,"",(IF('MissFill 1'!AH18/SUM('MissFill 1'!AH$2:AH18)&gt;0.01,"",IF('MissFill 1'!AH17/SUM('MissFill 1'!AH$2:AH18)&gt;0.01,"",IF('MissFill 1'!AH16/SUM('MissFill 1'!AH$2:AH18)&gt;0.01,"",IF('MissFill 1'!AH15/SUM('MissFill 1'!AH$2:AH18)&gt;0.01,"",IF('MissFill 1'!AH14/SUM('MissFill 1'!AH$2:AH18)&gt;0.01,"",DateEnded_5Day!$A18))))))))</f>
        <v/>
      </c>
      <c r="AJ18" s="54" t="str">
        <f>IF($A18&lt;='All Results'!$B$4,"",IF(SUM('MissFill 1'!AI$2:AI18)=0,"",(IF('MissFill 1'!AI18/SUM('MissFill 1'!AI$2:AI18)&gt;0.01,"",IF('MissFill 1'!AI17/SUM('MissFill 1'!AI$2:AI18)&gt;0.01,"",IF('MissFill 1'!AI16/SUM('MissFill 1'!AI$2:AI18)&gt;0.01,"",IF('MissFill 1'!AI15/SUM('MissFill 1'!AI$2:AI18)&gt;0.01,"",IF('MissFill 1'!AI14/SUM('MissFill 1'!AI$2:AI18)&gt;0.01,"",DateEnded_5Day!$A18))))))))</f>
        <v/>
      </c>
      <c r="AK18" s="54" t="str">
        <f>IF($A18&lt;='All Results'!$B$4,"",IF(SUM('MissFill 1'!AJ$2:AJ18)=0,"",(IF('MissFill 1'!AJ18/SUM('MissFill 1'!AJ$2:AJ18)&gt;0.01,"",IF('MissFill 1'!AJ17/SUM('MissFill 1'!AJ$2:AJ18)&gt;0.01,"",IF('MissFill 1'!AJ16/SUM('MissFill 1'!AJ$2:AJ18)&gt;0.01,"",IF('MissFill 1'!AJ15/SUM('MissFill 1'!AJ$2:AJ18)&gt;0.01,"",IF('MissFill 1'!AJ14/SUM('MissFill 1'!AJ$2:AJ18)&gt;0.01,"",DateEnded_5Day!$A18))))))))</f>
        <v/>
      </c>
      <c r="AL18" s="54" t="str">
        <f>IF($A18&lt;='All Results'!$B$4,"",IF(SUM('MissFill 1'!AK$2:AK18)=0,"",(IF('MissFill 1'!AK18/SUM('MissFill 1'!AK$2:AK18)&gt;0.01,"",IF('MissFill 1'!AK17/SUM('MissFill 1'!AK$2:AK18)&gt;0.01,"",IF('MissFill 1'!AK16/SUM('MissFill 1'!AK$2:AK18)&gt;0.01,"",IF('MissFill 1'!AK15/SUM('MissFill 1'!AK$2:AK18)&gt;0.01,"",IF('MissFill 1'!AK14/SUM('MissFill 1'!AK$2:AK18)&gt;0.01,"",DateEnded_5Day!$A18))))))))</f>
        <v/>
      </c>
      <c r="AM18" s="54" t="str">
        <f>IF($A18&lt;='All Results'!$B$4,"",IF(SUM('MissFill 1'!AL$2:AL18)=0,"",(IF('MissFill 1'!AL18/SUM('MissFill 1'!AL$2:AL18)&gt;0.01,"",IF('MissFill 1'!AL17/SUM('MissFill 1'!AL$2:AL18)&gt;0.01,"",IF('MissFill 1'!AL16/SUM('MissFill 1'!AL$2:AL18)&gt;0.01,"",IF('MissFill 1'!AL15/SUM('MissFill 1'!AL$2:AL18)&gt;0.01,"",IF('MissFill 1'!AL14/SUM('MissFill 1'!AL$2:AL18)&gt;0.01,"",DateEnded_5Day!$A18))))))))</f>
        <v/>
      </c>
      <c r="AN18" s="54" t="str">
        <f>IF($A18&lt;='All Results'!$B$4,"",IF(SUM('MissFill 1'!AM$2:AM18)=0,"",(IF('MissFill 1'!AM18/SUM('MissFill 1'!AM$2:AM18)&gt;0.01,"",IF('MissFill 1'!AM17/SUM('MissFill 1'!AM$2:AM18)&gt;0.01,"",IF('MissFill 1'!AM16/SUM('MissFill 1'!AM$2:AM18)&gt;0.01,"",IF('MissFill 1'!AM15/SUM('MissFill 1'!AM$2:AM18)&gt;0.01,"",IF('MissFill 1'!AM14/SUM('MissFill 1'!AM$2:AM18)&gt;0.01,"",DateEnded_5Day!$A18))))))))</f>
        <v/>
      </c>
      <c r="AO18" s="54" t="str">
        <f>IF($A18&lt;='All Results'!$B$4,"",IF(SUM('MissFill 1'!AN$2:AN18)=0,"",(IF('MissFill 1'!AN18/SUM('MissFill 1'!AN$2:AN18)&gt;0.01,"",IF('MissFill 1'!AN17/SUM('MissFill 1'!AN$2:AN18)&gt;0.01,"",IF('MissFill 1'!AN16/SUM('MissFill 1'!AN$2:AN18)&gt;0.01,"",IF('MissFill 1'!AN15/SUM('MissFill 1'!AN$2:AN18)&gt;0.01,"",IF('MissFill 1'!AN14/SUM('MissFill 1'!AN$2:AN18)&gt;0.01,"",DateEnded_5Day!$A18))))))))</f>
        <v/>
      </c>
      <c r="AP18" s="54" t="str">
        <f>IF($A18&lt;='All Results'!$B$4,"",IF(SUM('MissFill 1'!AO$2:AO18)=0,"",(IF('MissFill 1'!AO18/SUM('MissFill 1'!AO$2:AO18)&gt;0.01,"",IF('MissFill 1'!AO17/SUM('MissFill 1'!AO$2:AO18)&gt;0.01,"",IF('MissFill 1'!AO16/SUM('MissFill 1'!AO$2:AO18)&gt;0.01,"",IF('MissFill 1'!AO15/SUM('MissFill 1'!AO$2:AO18)&gt;0.01,"",IF('MissFill 1'!AO14/SUM('MissFill 1'!AO$2:AO18)&gt;0.01,"",DateEnded_5Day!$A18))))))))</f>
        <v/>
      </c>
      <c r="AQ18" s="54" t="str">
        <f>IF($A18&lt;='All Results'!$B$4,"",IF(SUM('MissFill 1'!AP$2:AP18)=0,"",(IF('MissFill 1'!AP18/SUM('MissFill 1'!AP$2:AP18)&gt;0.01,"",IF('MissFill 1'!AP17/SUM('MissFill 1'!AP$2:AP18)&gt;0.01,"",IF('MissFill 1'!AP16/SUM('MissFill 1'!AP$2:AP18)&gt;0.01,"",IF('MissFill 1'!AP15/SUM('MissFill 1'!AP$2:AP18)&gt;0.01,"",IF('MissFill 1'!AP14/SUM('MissFill 1'!AP$2:AP18)&gt;0.01,"",DateEnded_5Day!$A18))))))))</f>
        <v/>
      </c>
      <c r="AR18" s="54" t="str">
        <f>IF($A18&lt;='All Results'!$B$4,"",IF(SUM('MissFill 1'!AQ$2:AQ18)=0,"",(IF('MissFill 1'!AQ18/SUM('MissFill 1'!AQ$2:AQ18)&gt;0.01,"",IF('MissFill 1'!AQ17/SUM('MissFill 1'!AQ$2:AQ18)&gt;0.01,"",IF('MissFill 1'!AQ16/SUM('MissFill 1'!AQ$2:AQ18)&gt;0.01,"",IF('MissFill 1'!AQ15/SUM('MissFill 1'!AQ$2:AQ18)&gt;0.01,"",IF('MissFill 1'!AQ14/SUM('MissFill 1'!AQ$2:AQ18)&gt;0.01,"",DateEnded_5Day!$A18))))))))</f>
        <v/>
      </c>
      <c r="AS18" s="54" t="str">
        <f>IF($A18&lt;='All Results'!$B$4,"",IF(SUM('MissFill 1'!AR$2:AR18)=0,"",(IF('MissFill 1'!AR18/SUM('MissFill 1'!AR$2:AR18)&gt;0.01,"",IF('MissFill 1'!AR17/SUM('MissFill 1'!AR$2:AR18)&gt;0.01,"",IF('MissFill 1'!AR16/SUM('MissFill 1'!AR$2:AR18)&gt;0.01,"",IF('MissFill 1'!AR15/SUM('MissFill 1'!AR$2:AR18)&gt;0.01,"",IF('MissFill 1'!AR14/SUM('MissFill 1'!AR$2:AR18)&gt;0.01,"",DateEnded_5Day!$A18))))))))</f>
        <v/>
      </c>
      <c r="AT18" s="54" t="str">
        <f>IF($A18&lt;='All Results'!$B$4,"",IF(SUM('MissFill 1'!AS$2:AS18)=0,"",(IF('MissFill 1'!AS18/SUM('MissFill 1'!AS$2:AS18)&gt;0.01,"",IF('MissFill 1'!AS17/SUM('MissFill 1'!AS$2:AS18)&gt;0.01,"",IF('MissFill 1'!AS16/SUM('MissFill 1'!AS$2:AS18)&gt;0.01,"",IF('MissFill 1'!AS15/SUM('MissFill 1'!AS$2:AS18)&gt;0.01,"",IF('MissFill 1'!AS14/SUM('MissFill 1'!AS$2:AS18)&gt;0.01,"",DateEnded_5Day!$A18))))))))</f>
        <v/>
      </c>
      <c r="AU18" s="54" t="str">
        <f>IF($A18&lt;='All Results'!$B$4,"",IF(SUM('MissFill 1'!AT$2:AT18)=0,"",(IF('MissFill 1'!AT18/SUM('MissFill 1'!AT$2:AT18)&gt;0.01,"",IF('MissFill 1'!AT17/SUM('MissFill 1'!AT$2:AT18)&gt;0.01,"",IF('MissFill 1'!AT16/SUM('MissFill 1'!AT$2:AT18)&gt;0.01,"",IF('MissFill 1'!AT15/SUM('MissFill 1'!AT$2:AT18)&gt;0.01,"",IF('MissFill 1'!AT14/SUM('MissFill 1'!AT$2:AT18)&gt;0.01,"",DateEnded_5Day!$A18))))))))</f>
        <v/>
      </c>
      <c r="AV18" s="54" t="str">
        <f>IF($A18&lt;='All Results'!$B$4,"",IF(SUM('MissFill 1'!AU$2:AU18)=0,"",(IF('MissFill 1'!AU18/SUM('MissFill 1'!AU$2:AU18)&gt;0.01,"",IF('MissFill 1'!AU17/SUM('MissFill 1'!AU$2:AU18)&gt;0.01,"",IF('MissFill 1'!AU16/SUM('MissFill 1'!AU$2:AU18)&gt;0.01,"",IF('MissFill 1'!AU15/SUM('MissFill 1'!AU$2:AU18)&gt;0.01,"",IF('MissFill 1'!AU14/SUM('MissFill 1'!AU$2:AU18)&gt;0.01,"",DateEnded_5Day!$A18))))))))</f>
        <v/>
      </c>
      <c r="AW18" s="54" t="str">
        <f>IF($A18&lt;='All Results'!$B$4,"",IF(SUM('MissFill 1'!AV$2:AV18)=0,"",(IF('MissFill 1'!AV18/SUM('MissFill 1'!AV$2:AV18)&gt;0.01,"",IF('MissFill 1'!AV17/SUM('MissFill 1'!AV$2:AV18)&gt;0.01,"",IF('MissFill 1'!AV16/SUM('MissFill 1'!AV$2:AV18)&gt;0.01,"",IF('MissFill 1'!AV15/SUM('MissFill 1'!AV$2:AV18)&gt;0.01,"",IF('MissFill 1'!AV14/SUM('MissFill 1'!AV$2:AV18)&gt;0.01,"",DateEnded_5Day!$A18))))))))</f>
        <v/>
      </c>
      <c r="AX18" s="54" t="str">
        <f>IF($A18&lt;='All Results'!$B$4,"",IF(SUM('MissFill 1'!AW$2:AW18)=0,"",(IF('MissFill 1'!AW18/SUM('MissFill 1'!AW$2:AW18)&gt;0.01,"",IF('MissFill 1'!AW17/SUM('MissFill 1'!AW$2:AW18)&gt;0.01,"",IF('MissFill 1'!AW16/SUM('MissFill 1'!AW$2:AW18)&gt;0.01,"",IF('MissFill 1'!AW15/SUM('MissFill 1'!AW$2:AW18)&gt;0.01,"",IF('MissFill 1'!AW14/SUM('MissFill 1'!AW$2:AW18)&gt;0.01,"",DateEnded_5Day!$A18))))))))</f>
        <v/>
      </c>
    </row>
    <row r="19" spans="1:50" x14ac:dyDescent="0.25">
      <c r="A19" s="41">
        <v>44364</v>
      </c>
      <c r="B19" s="52">
        <v>168</v>
      </c>
      <c r="C19" s="54" t="str">
        <f>IF($A19&lt;='All Results'!$B$4,"",IF(SUM('MissFill 1'!B$2:B19)=0,"",(IF('MissFill 1'!B19/SUM('MissFill 1'!B$2:B19)&gt;0.01,"",IF('MissFill 1'!B18/SUM('MissFill 1'!B$2:B19)&gt;0.01,"",IF('MissFill 1'!B17/SUM('MissFill 1'!B$2:B19)&gt;0.01,"",IF('MissFill 1'!B16/SUM('MissFill 1'!B$2:B19)&gt;0.01,"",IF('MissFill 1'!B15/SUM('MissFill 1'!B$2:B19)&gt;0.01,"",DateEnded_5Day!$A19))))))))</f>
        <v/>
      </c>
      <c r="D19" s="54" t="str">
        <f>IF($A19&lt;='All Results'!$B$4,"",IF(SUM('MissFill 1'!C$2:C19)=0,"",(IF('MissFill 1'!C19/SUM('MissFill 1'!C$2:C19)&gt;0.01,"",IF('MissFill 1'!C18/SUM('MissFill 1'!C$2:C19)&gt;0.01,"",IF('MissFill 1'!C17/SUM('MissFill 1'!C$2:C19)&gt;0.01,"",IF('MissFill 1'!C16/SUM('MissFill 1'!C$2:C19)&gt;0.01,"",IF('MissFill 1'!C15/SUM('MissFill 1'!C$2:C19)&gt;0.01,"",DateEnded_5Day!$A19))))))))</f>
        <v/>
      </c>
      <c r="E19" s="54" t="str">
        <f>IF($A19&lt;='All Results'!$B$4,"",IF(SUM('MissFill 1'!D$2:D19)=0,"",(IF('MissFill 1'!D19/SUM('MissFill 1'!D$2:D19)&gt;0.01,"",IF('MissFill 1'!D18/SUM('MissFill 1'!D$2:D19)&gt;0.01,"",IF('MissFill 1'!D17/SUM('MissFill 1'!D$2:D19)&gt;0.01,"",IF('MissFill 1'!D16/SUM('MissFill 1'!D$2:D19)&gt;0.01,"",IF('MissFill 1'!D15/SUM('MissFill 1'!D$2:D19)&gt;0.01,"",DateEnded_5Day!$A19))))))))</f>
        <v/>
      </c>
      <c r="F19" s="54" t="str">
        <f>IF($A19&lt;='All Results'!$B$4,"",IF(SUM('MissFill 1'!E$2:E19)=0,"",(IF('MissFill 1'!E19/SUM('MissFill 1'!E$2:E19)&gt;0.01,"",IF('MissFill 1'!E18/SUM('MissFill 1'!E$2:E19)&gt;0.01,"",IF('MissFill 1'!E17/SUM('MissFill 1'!E$2:E19)&gt;0.01,"",IF('MissFill 1'!E16/SUM('MissFill 1'!E$2:E19)&gt;0.01,"",IF('MissFill 1'!E15/SUM('MissFill 1'!E$2:E19)&gt;0.01,"",DateEnded_5Day!$A19))))))))</f>
        <v/>
      </c>
      <c r="G19" s="54" t="str">
        <f>IF($A19&lt;='All Results'!$B$4,"",IF(SUM('MissFill 1'!F$2:F19)=0,"",(IF('MissFill 1'!F19/SUM('MissFill 1'!F$2:F19)&gt;0.01,"",IF('MissFill 1'!F18/SUM('MissFill 1'!F$2:F19)&gt;0.01,"",IF('MissFill 1'!F17/SUM('MissFill 1'!F$2:F19)&gt;0.01,"",IF('MissFill 1'!F16/SUM('MissFill 1'!F$2:F19)&gt;0.01,"",IF('MissFill 1'!F15/SUM('MissFill 1'!F$2:F19)&gt;0.01,"",DateEnded_5Day!$A19))))))))</f>
        <v/>
      </c>
      <c r="H19" s="54" t="str">
        <f>IF($A19&lt;='All Results'!$B$4,"",IF(SUM('MissFill 1'!G$2:G19)=0,"",(IF('MissFill 1'!G19/SUM('MissFill 1'!G$2:G19)&gt;0.01,"",IF('MissFill 1'!G18/SUM('MissFill 1'!G$2:G19)&gt;0.01,"",IF('MissFill 1'!G17/SUM('MissFill 1'!G$2:G19)&gt;0.01,"",IF('MissFill 1'!G16/SUM('MissFill 1'!G$2:G19)&gt;0.01,"",IF('MissFill 1'!G15/SUM('MissFill 1'!G$2:G19)&gt;0.01,"",DateEnded_5Day!$A19))))))))</f>
        <v/>
      </c>
      <c r="I19" s="54" t="str">
        <f>IF($A19&lt;='All Results'!$B$4,"",IF(SUM('MissFill 1'!H$2:H19)=0,"",(IF('MissFill 1'!H19/SUM('MissFill 1'!H$2:H19)&gt;0.01,"",IF('MissFill 1'!H18/SUM('MissFill 1'!H$2:H19)&gt;0.01,"",IF('MissFill 1'!H17/SUM('MissFill 1'!H$2:H19)&gt;0.01,"",IF('MissFill 1'!H16/SUM('MissFill 1'!H$2:H19)&gt;0.01,"",IF('MissFill 1'!H15/SUM('MissFill 1'!H$2:H19)&gt;0.01,"",DateEnded_5Day!$A19))))))))</f>
        <v/>
      </c>
      <c r="J19" s="54" t="str">
        <f>IF($A19&lt;='All Results'!$B$4,"",IF(SUM('MissFill 1'!I$2:I19)=0,"",(IF('MissFill 1'!I19/SUM('MissFill 1'!I$2:I19)&gt;0.01,"",IF('MissFill 1'!I18/SUM('MissFill 1'!I$2:I19)&gt;0.01,"",IF('MissFill 1'!I17/SUM('MissFill 1'!I$2:I19)&gt;0.01,"",IF('MissFill 1'!I16/SUM('MissFill 1'!I$2:I19)&gt;0.01,"",IF('MissFill 1'!I15/SUM('MissFill 1'!I$2:I19)&gt;0.01,"",DateEnded_5Day!$A19))))))))</f>
        <v/>
      </c>
      <c r="K19" s="54" t="str">
        <f>IF($A19&lt;='All Results'!$B$4,"",IF(SUM('MissFill 1'!J$2:J19)=0,"",(IF('MissFill 1'!J19/SUM('MissFill 1'!J$2:J19)&gt;0.01,"",IF('MissFill 1'!J18/SUM('MissFill 1'!J$2:J19)&gt;0.01,"",IF('MissFill 1'!J17/SUM('MissFill 1'!J$2:J19)&gt;0.01,"",IF('MissFill 1'!J16/SUM('MissFill 1'!J$2:J19)&gt;0.01,"",IF('MissFill 1'!J15/SUM('MissFill 1'!J$2:J19)&gt;0.01,"",DateEnded_5Day!$A19))))))))</f>
        <v/>
      </c>
      <c r="L19" s="54" t="str">
        <f>IF($A19&lt;='All Results'!$B$4,"",IF(SUM('MissFill 1'!K$2:K19)=0,"",(IF('MissFill 1'!K19/SUM('MissFill 1'!K$2:K19)&gt;0.01,"",IF('MissFill 1'!K18/SUM('MissFill 1'!K$2:K19)&gt;0.01,"",IF('MissFill 1'!K17/SUM('MissFill 1'!K$2:K19)&gt;0.01,"",IF('MissFill 1'!K16/SUM('MissFill 1'!K$2:K19)&gt;0.01,"",IF('MissFill 1'!K15/SUM('MissFill 1'!K$2:K19)&gt;0.01,"",DateEnded_5Day!$A19))))))))</f>
        <v/>
      </c>
      <c r="M19" s="54" t="str">
        <f>IF($A19&lt;='All Results'!$B$4,"",IF(SUM('MissFill 1'!L$2:L19)=0,"",(IF('MissFill 1'!L19/SUM('MissFill 1'!L$2:L19)&gt;0.01,"",IF('MissFill 1'!L18/SUM('MissFill 1'!L$2:L19)&gt;0.01,"",IF('MissFill 1'!L17/SUM('MissFill 1'!L$2:L19)&gt;0.01,"",IF('MissFill 1'!L16/SUM('MissFill 1'!L$2:L19)&gt;0.01,"",IF('MissFill 1'!L15/SUM('MissFill 1'!L$2:L19)&gt;0.01,"",DateEnded_5Day!$A19))))))))</f>
        <v/>
      </c>
      <c r="N19" s="54" t="str">
        <f>IF($A19&lt;='All Results'!$B$4,"",IF(SUM('MissFill 1'!M$2:M19)=0,"",(IF('MissFill 1'!M19/SUM('MissFill 1'!M$2:M19)&gt;0.01,"",IF('MissFill 1'!M18/SUM('MissFill 1'!M$2:M19)&gt;0.01,"",IF('MissFill 1'!M17/SUM('MissFill 1'!M$2:M19)&gt;0.01,"",IF('MissFill 1'!M16/SUM('MissFill 1'!M$2:M19)&gt;0.01,"",IF('MissFill 1'!M15/SUM('MissFill 1'!M$2:M19)&gt;0.01,"",DateEnded_5Day!$A19))))))))</f>
        <v/>
      </c>
      <c r="O19" s="54" t="str">
        <f>IF($A19&lt;='All Results'!$B$4,"",IF(SUM('MissFill 1'!N$2:N19)=0,"",(IF('MissFill 1'!N19/SUM('MissFill 1'!N$2:N19)&gt;0.01,"",IF('MissFill 1'!N18/SUM('MissFill 1'!N$2:N19)&gt;0.01,"",IF('MissFill 1'!N17/SUM('MissFill 1'!N$2:N19)&gt;0.01,"",IF('MissFill 1'!N16/SUM('MissFill 1'!N$2:N19)&gt;0.01,"",IF('MissFill 1'!N15/SUM('MissFill 1'!N$2:N19)&gt;0.01,"",DateEnded_5Day!$A19))))))))</f>
        <v/>
      </c>
      <c r="P19" s="54" t="str">
        <f>IF($A19&lt;='All Results'!$B$4,"",IF(SUM('MissFill 1'!O$2:O19)=0,"",(IF('MissFill 1'!O19/SUM('MissFill 1'!O$2:O19)&gt;0.01,"",IF('MissFill 1'!O18/SUM('MissFill 1'!O$2:O19)&gt;0.01,"",IF('MissFill 1'!O17/SUM('MissFill 1'!O$2:O19)&gt;0.01,"",IF('MissFill 1'!O16/SUM('MissFill 1'!O$2:O19)&gt;0.01,"",IF('MissFill 1'!O15/SUM('MissFill 1'!O$2:O19)&gt;0.01,"",DateEnded_5Day!$A19))))))))</f>
        <v/>
      </c>
      <c r="Q19" s="54" t="str">
        <f>IF($A19&lt;='All Results'!$B$4,"",IF(SUM('MissFill 1'!P$2:P19)=0,"",(IF('MissFill 1'!P19/SUM('MissFill 1'!P$2:P19)&gt;0.01,"",IF('MissFill 1'!P18/SUM('MissFill 1'!P$2:P19)&gt;0.01,"",IF('MissFill 1'!P17/SUM('MissFill 1'!P$2:P19)&gt;0.01,"",IF('MissFill 1'!P16/SUM('MissFill 1'!P$2:P19)&gt;0.01,"",IF('MissFill 1'!P15/SUM('MissFill 1'!P$2:P19)&gt;0.01,"",DateEnded_5Day!$A19))))))))</f>
        <v/>
      </c>
      <c r="R19" s="54" t="str">
        <f>IF($A19&lt;='All Results'!$B$4,"",IF(SUM('MissFill 1'!Q$2:Q19)=0,"",(IF('MissFill 1'!Q19/SUM('MissFill 1'!Q$2:Q19)&gt;0.01,"",IF('MissFill 1'!Q18/SUM('MissFill 1'!Q$2:Q19)&gt;0.01,"",IF('MissFill 1'!Q17/SUM('MissFill 1'!Q$2:Q19)&gt;0.01,"",IF('MissFill 1'!Q16/SUM('MissFill 1'!Q$2:Q19)&gt;0.01,"",IF('MissFill 1'!Q15/SUM('MissFill 1'!Q$2:Q19)&gt;0.01,"",DateEnded_5Day!$A19))))))))</f>
        <v/>
      </c>
      <c r="S19" s="54" t="str">
        <f>IF($A19&lt;='All Results'!$B$4,"",IF(SUM('MissFill 1'!R$2:R19)=0,"",(IF('MissFill 1'!R19/SUM('MissFill 1'!R$2:R19)&gt;0.01,"",IF('MissFill 1'!R18/SUM('MissFill 1'!R$2:R19)&gt;0.01,"",IF('MissFill 1'!R17/SUM('MissFill 1'!R$2:R19)&gt;0.01,"",IF('MissFill 1'!R16/SUM('MissFill 1'!R$2:R19)&gt;0.01,"",IF('MissFill 1'!R15/SUM('MissFill 1'!R$2:R19)&gt;0.01,"",DateEnded_5Day!$A19))))))))</f>
        <v/>
      </c>
      <c r="T19" s="54" t="str">
        <f>IF($A19&lt;='All Results'!$B$4,"",IF(SUM('MissFill 1'!S$2:S19)=0,"",(IF('MissFill 1'!S19/SUM('MissFill 1'!S$2:S19)&gt;0.01,"",IF('MissFill 1'!S18/SUM('MissFill 1'!S$2:S19)&gt;0.01,"",IF('MissFill 1'!S17/SUM('MissFill 1'!S$2:S19)&gt;0.01,"",IF('MissFill 1'!S16/SUM('MissFill 1'!S$2:S19)&gt;0.01,"",IF('MissFill 1'!S15/SUM('MissFill 1'!S$2:S19)&gt;0.01,"",DateEnded_5Day!$A19))))))))</f>
        <v/>
      </c>
      <c r="U19" s="54" t="str">
        <f>IF($A19&lt;='All Results'!$B$4,"",IF(SUM('MissFill 1'!T$2:T19)=0,"",(IF('MissFill 1'!T19/SUM('MissFill 1'!T$2:T19)&gt;0.01,"",IF('MissFill 1'!T18/SUM('MissFill 1'!T$2:T19)&gt;0.01,"",IF('MissFill 1'!T17/SUM('MissFill 1'!T$2:T19)&gt;0.01,"",IF('MissFill 1'!T16/SUM('MissFill 1'!T$2:T19)&gt;0.01,"",IF('MissFill 1'!T15/SUM('MissFill 1'!T$2:T19)&gt;0.01,"",DateEnded_5Day!$A19))))))))</f>
        <v/>
      </c>
      <c r="V19" s="54" t="str">
        <f>IF($A19&lt;='All Results'!$B$4,"",IF(SUM('MissFill 1'!U$2:U19)=0,"",(IF('MissFill 1'!U19/SUM('MissFill 1'!U$2:U19)&gt;0.01,"",IF('MissFill 1'!U18/SUM('MissFill 1'!U$2:U19)&gt;0.01,"",IF('MissFill 1'!U17/SUM('MissFill 1'!U$2:U19)&gt;0.01,"",IF('MissFill 1'!U16/SUM('MissFill 1'!U$2:U19)&gt;0.01,"",IF('MissFill 1'!U15/SUM('MissFill 1'!U$2:U19)&gt;0.01,"",DateEnded_5Day!$A19))))))))</f>
        <v/>
      </c>
      <c r="W19" s="54" t="str">
        <f>IF($A19&lt;='All Results'!$B$4,"",IF(SUM('MissFill 1'!V$2:V19)=0,"",(IF('MissFill 1'!V19/SUM('MissFill 1'!V$2:V19)&gt;0.01,"",IF('MissFill 1'!V18/SUM('MissFill 1'!V$2:V19)&gt;0.01,"",IF('MissFill 1'!V17/SUM('MissFill 1'!V$2:V19)&gt;0.01,"",IF('MissFill 1'!V16/SUM('MissFill 1'!V$2:V19)&gt;0.01,"",IF('MissFill 1'!V15/SUM('MissFill 1'!V$2:V19)&gt;0.01,"",DateEnded_5Day!$A19))))))))</f>
        <v/>
      </c>
      <c r="X19" s="54" t="str">
        <f>IF($A19&lt;='All Results'!$B$4,"",IF(SUM('MissFill 1'!W$2:W19)=0,"",(IF('MissFill 1'!W19/SUM('MissFill 1'!W$2:W19)&gt;0.01,"",IF('MissFill 1'!W18/SUM('MissFill 1'!W$2:W19)&gt;0.01,"",IF('MissFill 1'!W17/SUM('MissFill 1'!W$2:W19)&gt;0.01,"",IF('MissFill 1'!W16/SUM('MissFill 1'!W$2:W19)&gt;0.01,"",IF('MissFill 1'!W15/SUM('MissFill 1'!W$2:W19)&gt;0.01,"",DateEnded_5Day!$A19))))))))</f>
        <v/>
      </c>
      <c r="Y19" s="54" t="str">
        <f>IF($A19&lt;='All Results'!$B$4,"",IF(SUM('MissFill 1'!X$2:X19)=0,"",(IF('MissFill 1'!X19/SUM('MissFill 1'!X$2:X19)&gt;0.01,"",IF('MissFill 1'!X18/SUM('MissFill 1'!X$2:X19)&gt;0.01,"",IF('MissFill 1'!X17/SUM('MissFill 1'!X$2:X19)&gt;0.01,"",IF('MissFill 1'!X16/SUM('MissFill 1'!X$2:X19)&gt;0.01,"",IF('MissFill 1'!X15/SUM('MissFill 1'!X$2:X19)&gt;0.01,"",DateEnded_5Day!$A19))))))))</f>
        <v/>
      </c>
      <c r="Z19" s="54" t="str">
        <f>IF($A19&lt;='All Results'!$B$4,"",IF(SUM('MissFill 1'!Y$2:Y19)=0,"",(IF('MissFill 1'!Y19/SUM('MissFill 1'!Y$2:Y19)&gt;0.01,"",IF('MissFill 1'!Y18/SUM('MissFill 1'!Y$2:Y19)&gt;0.01,"",IF('MissFill 1'!Y17/SUM('MissFill 1'!Y$2:Y19)&gt;0.01,"",IF('MissFill 1'!Y16/SUM('MissFill 1'!Y$2:Y19)&gt;0.01,"",IF('MissFill 1'!Y15/SUM('MissFill 1'!Y$2:Y19)&gt;0.01,"",DateEnded_5Day!$A19))))))))</f>
        <v/>
      </c>
      <c r="AA19" s="54" t="str">
        <f>IF($A19&lt;='All Results'!$B$4,"",IF(SUM('MissFill 1'!Z$2:Z19)=0,"",(IF('MissFill 1'!Z19/SUM('MissFill 1'!Z$2:Z19)&gt;0.01,"",IF('MissFill 1'!Z18/SUM('MissFill 1'!Z$2:Z19)&gt;0.01,"",IF('MissFill 1'!Z17/SUM('MissFill 1'!Z$2:Z19)&gt;0.01,"",IF('MissFill 1'!Z16/SUM('MissFill 1'!Z$2:Z19)&gt;0.01,"",IF('MissFill 1'!Z15/SUM('MissFill 1'!Z$2:Z19)&gt;0.01,"",DateEnded_5Day!$A19))))))))</f>
        <v/>
      </c>
      <c r="AB19" s="54" t="str">
        <f>IF($A19&lt;='All Results'!$B$4,"",IF(SUM('MissFill 1'!AA$2:AA19)=0,"",(IF('MissFill 1'!AA19/SUM('MissFill 1'!AA$2:AA19)&gt;0.01,"",IF('MissFill 1'!AA18/SUM('MissFill 1'!AA$2:AA19)&gt;0.01,"",IF('MissFill 1'!AA17/SUM('MissFill 1'!AA$2:AA19)&gt;0.01,"",IF('MissFill 1'!AA16/SUM('MissFill 1'!AA$2:AA19)&gt;0.01,"",IF('MissFill 1'!AA15/SUM('MissFill 1'!AA$2:AA19)&gt;0.01,"",DateEnded_5Day!$A19))))))))</f>
        <v/>
      </c>
      <c r="AC19" s="54" t="str">
        <f>IF($A19&lt;='All Results'!$B$4,"",IF(SUM('MissFill 1'!AB$2:AB19)=0,"",(IF('MissFill 1'!AB19/SUM('MissFill 1'!AB$2:AB19)&gt;0.01,"",IF('MissFill 1'!AB18/SUM('MissFill 1'!AB$2:AB19)&gt;0.01,"",IF('MissFill 1'!AB17/SUM('MissFill 1'!AB$2:AB19)&gt;0.01,"",IF('MissFill 1'!AB16/SUM('MissFill 1'!AB$2:AB19)&gt;0.01,"",IF('MissFill 1'!AB15/SUM('MissFill 1'!AB$2:AB19)&gt;0.01,"",DateEnded_5Day!$A19))))))))</f>
        <v/>
      </c>
      <c r="AD19" s="54" t="str">
        <f>IF($A19&lt;='All Results'!$B$4,"",IF(SUM('MissFill 1'!AC$2:AC19)=0,"",(IF('MissFill 1'!AC19/SUM('MissFill 1'!AC$2:AC19)&gt;0.01,"",IF('MissFill 1'!AC18/SUM('MissFill 1'!AC$2:AC19)&gt;0.01,"",IF('MissFill 1'!AC17/SUM('MissFill 1'!AC$2:AC19)&gt;0.01,"",IF('MissFill 1'!AC16/SUM('MissFill 1'!AC$2:AC19)&gt;0.01,"",IF('MissFill 1'!AC15/SUM('MissFill 1'!AC$2:AC19)&gt;0.01,"",DateEnded_5Day!$A19))))))))</f>
        <v/>
      </c>
      <c r="AE19" s="54" t="str">
        <f>IF($A19&lt;='All Results'!$B$4,"",IF(SUM('MissFill 1'!AD$2:AD19)=0,"",(IF('MissFill 1'!AD19/SUM('MissFill 1'!AD$2:AD19)&gt;0.01,"",IF('MissFill 1'!AD18/SUM('MissFill 1'!AD$2:AD19)&gt;0.01,"",IF('MissFill 1'!AD17/SUM('MissFill 1'!AD$2:AD19)&gt;0.01,"",IF('MissFill 1'!AD16/SUM('MissFill 1'!AD$2:AD19)&gt;0.01,"",IF('MissFill 1'!AD15/SUM('MissFill 1'!AD$2:AD19)&gt;0.01,"",DateEnded_5Day!$A19))))))))</f>
        <v/>
      </c>
      <c r="AF19" s="54" t="str">
        <f>IF($A19&lt;='All Results'!$B$4,"",IF(SUM('MissFill 1'!AE$2:AE19)=0,"",(IF('MissFill 1'!AE19/SUM('MissFill 1'!AE$2:AE19)&gt;0.01,"",IF('MissFill 1'!AE18/SUM('MissFill 1'!AE$2:AE19)&gt;0.01,"",IF('MissFill 1'!AE17/SUM('MissFill 1'!AE$2:AE19)&gt;0.01,"",IF('MissFill 1'!AE16/SUM('MissFill 1'!AE$2:AE19)&gt;0.01,"",IF('MissFill 1'!AE15/SUM('MissFill 1'!AE$2:AE19)&gt;0.01,"",DateEnded_5Day!$A19))))))))</f>
        <v/>
      </c>
      <c r="AG19" s="54" t="str">
        <f>IF($A19&lt;='All Results'!$B$4,"",IF(SUM('MissFill 1'!AF$2:AF19)=0,"",(IF('MissFill 1'!AF19/SUM('MissFill 1'!AF$2:AF19)&gt;0.01,"",IF('MissFill 1'!AF18/SUM('MissFill 1'!AF$2:AF19)&gt;0.01,"",IF('MissFill 1'!AF17/SUM('MissFill 1'!AF$2:AF19)&gt;0.01,"",IF('MissFill 1'!AF16/SUM('MissFill 1'!AF$2:AF19)&gt;0.01,"",IF('MissFill 1'!AF15/SUM('MissFill 1'!AF$2:AF19)&gt;0.01,"",DateEnded_5Day!$A19))))))))</f>
        <v/>
      </c>
      <c r="AH19" s="54" t="str">
        <f>IF($A19&lt;='All Results'!$B$4,"",IF(SUM('MissFill 1'!AG$2:AG19)=0,"",(IF('MissFill 1'!AG19/SUM('MissFill 1'!AG$2:AG19)&gt;0.01,"",IF('MissFill 1'!AG18/SUM('MissFill 1'!AG$2:AG19)&gt;0.01,"",IF('MissFill 1'!AG17/SUM('MissFill 1'!AG$2:AG19)&gt;0.01,"",IF('MissFill 1'!AG16/SUM('MissFill 1'!AG$2:AG19)&gt;0.01,"",IF('MissFill 1'!AG15/SUM('MissFill 1'!AG$2:AG19)&gt;0.01,"",DateEnded_5Day!$A19))))))))</f>
        <v/>
      </c>
      <c r="AI19" s="54" t="str">
        <f>IF($A19&lt;='All Results'!$B$4,"",IF(SUM('MissFill 1'!AH$2:AH19)=0,"",(IF('MissFill 1'!AH19/SUM('MissFill 1'!AH$2:AH19)&gt;0.01,"",IF('MissFill 1'!AH18/SUM('MissFill 1'!AH$2:AH19)&gt;0.01,"",IF('MissFill 1'!AH17/SUM('MissFill 1'!AH$2:AH19)&gt;0.01,"",IF('MissFill 1'!AH16/SUM('MissFill 1'!AH$2:AH19)&gt;0.01,"",IF('MissFill 1'!AH15/SUM('MissFill 1'!AH$2:AH19)&gt;0.01,"",DateEnded_5Day!$A19))))))))</f>
        <v/>
      </c>
      <c r="AJ19" s="54" t="str">
        <f>IF($A19&lt;='All Results'!$B$4,"",IF(SUM('MissFill 1'!AI$2:AI19)=0,"",(IF('MissFill 1'!AI19/SUM('MissFill 1'!AI$2:AI19)&gt;0.01,"",IF('MissFill 1'!AI18/SUM('MissFill 1'!AI$2:AI19)&gt;0.01,"",IF('MissFill 1'!AI17/SUM('MissFill 1'!AI$2:AI19)&gt;0.01,"",IF('MissFill 1'!AI16/SUM('MissFill 1'!AI$2:AI19)&gt;0.01,"",IF('MissFill 1'!AI15/SUM('MissFill 1'!AI$2:AI19)&gt;0.01,"",DateEnded_5Day!$A19))))))))</f>
        <v/>
      </c>
      <c r="AK19" s="54" t="str">
        <f>IF($A19&lt;='All Results'!$B$4,"",IF(SUM('MissFill 1'!AJ$2:AJ19)=0,"",(IF('MissFill 1'!AJ19/SUM('MissFill 1'!AJ$2:AJ19)&gt;0.01,"",IF('MissFill 1'!AJ18/SUM('MissFill 1'!AJ$2:AJ19)&gt;0.01,"",IF('MissFill 1'!AJ17/SUM('MissFill 1'!AJ$2:AJ19)&gt;0.01,"",IF('MissFill 1'!AJ16/SUM('MissFill 1'!AJ$2:AJ19)&gt;0.01,"",IF('MissFill 1'!AJ15/SUM('MissFill 1'!AJ$2:AJ19)&gt;0.01,"",DateEnded_5Day!$A19))))))))</f>
        <v/>
      </c>
      <c r="AL19" s="54" t="str">
        <f>IF($A19&lt;='All Results'!$B$4,"",IF(SUM('MissFill 1'!AK$2:AK19)=0,"",(IF('MissFill 1'!AK19/SUM('MissFill 1'!AK$2:AK19)&gt;0.01,"",IF('MissFill 1'!AK18/SUM('MissFill 1'!AK$2:AK19)&gt;0.01,"",IF('MissFill 1'!AK17/SUM('MissFill 1'!AK$2:AK19)&gt;0.01,"",IF('MissFill 1'!AK16/SUM('MissFill 1'!AK$2:AK19)&gt;0.01,"",IF('MissFill 1'!AK15/SUM('MissFill 1'!AK$2:AK19)&gt;0.01,"",DateEnded_5Day!$A19))))))))</f>
        <v/>
      </c>
      <c r="AM19" s="54" t="str">
        <f>IF($A19&lt;='All Results'!$B$4,"",IF(SUM('MissFill 1'!AL$2:AL19)=0,"",(IF('MissFill 1'!AL19/SUM('MissFill 1'!AL$2:AL19)&gt;0.01,"",IF('MissFill 1'!AL18/SUM('MissFill 1'!AL$2:AL19)&gt;0.01,"",IF('MissFill 1'!AL17/SUM('MissFill 1'!AL$2:AL19)&gt;0.01,"",IF('MissFill 1'!AL16/SUM('MissFill 1'!AL$2:AL19)&gt;0.01,"",IF('MissFill 1'!AL15/SUM('MissFill 1'!AL$2:AL19)&gt;0.01,"",DateEnded_5Day!$A19))))))))</f>
        <v/>
      </c>
      <c r="AN19" s="54" t="str">
        <f>IF($A19&lt;='All Results'!$B$4,"",IF(SUM('MissFill 1'!AM$2:AM19)=0,"",(IF('MissFill 1'!AM19/SUM('MissFill 1'!AM$2:AM19)&gt;0.01,"",IF('MissFill 1'!AM18/SUM('MissFill 1'!AM$2:AM19)&gt;0.01,"",IF('MissFill 1'!AM17/SUM('MissFill 1'!AM$2:AM19)&gt;0.01,"",IF('MissFill 1'!AM16/SUM('MissFill 1'!AM$2:AM19)&gt;0.01,"",IF('MissFill 1'!AM15/SUM('MissFill 1'!AM$2:AM19)&gt;0.01,"",DateEnded_5Day!$A19))))))))</f>
        <v/>
      </c>
      <c r="AO19" s="54" t="str">
        <f>IF($A19&lt;='All Results'!$B$4,"",IF(SUM('MissFill 1'!AN$2:AN19)=0,"",(IF('MissFill 1'!AN19/SUM('MissFill 1'!AN$2:AN19)&gt;0.01,"",IF('MissFill 1'!AN18/SUM('MissFill 1'!AN$2:AN19)&gt;0.01,"",IF('MissFill 1'!AN17/SUM('MissFill 1'!AN$2:AN19)&gt;0.01,"",IF('MissFill 1'!AN16/SUM('MissFill 1'!AN$2:AN19)&gt;0.01,"",IF('MissFill 1'!AN15/SUM('MissFill 1'!AN$2:AN19)&gt;0.01,"",DateEnded_5Day!$A19))))))))</f>
        <v/>
      </c>
      <c r="AP19" s="54" t="str">
        <f>IF($A19&lt;='All Results'!$B$4,"",IF(SUM('MissFill 1'!AO$2:AO19)=0,"",(IF('MissFill 1'!AO19/SUM('MissFill 1'!AO$2:AO19)&gt;0.01,"",IF('MissFill 1'!AO18/SUM('MissFill 1'!AO$2:AO19)&gt;0.01,"",IF('MissFill 1'!AO17/SUM('MissFill 1'!AO$2:AO19)&gt;0.01,"",IF('MissFill 1'!AO16/SUM('MissFill 1'!AO$2:AO19)&gt;0.01,"",IF('MissFill 1'!AO15/SUM('MissFill 1'!AO$2:AO19)&gt;0.01,"",DateEnded_5Day!$A19))))))))</f>
        <v/>
      </c>
      <c r="AQ19" s="54" t="str">
        <f>IF($A19&lt;='All Results'!$B$4,"",IF(SUM('MissFill 1'!AP$2:AP19)=0,"",(IF('MissFill 1'!AP19/SUM('MissFill 1'!AP$2:AP19)&gt;0.01,"",IF('MissFill 1'!AP18/SUM('MissFill 1'!AP$2:AP19)&gt;0.01,"",IF('MissFill 1'!AP17/SUM('MissFill 1'!AP$2:AP19)&gt;0.01,"",IF('MissFill 1'!AP16/SUM('MissFill 1'!AP$2:AP19)&gt;0.01,"",IF('MissFill 1'!AP15/SUM('MissFill 1'!AP$2:AP19)&gt;0.01,"",DateEnded_5Day!$A19))))))))</f>
        <v/>
      </c>
      <c r="AR19" s="54" t="str">
        <f>IF($A19&lt;='All Results'!$B$4,"",IF(SUM('MissFill 1'!AQ$2:AQ19)=0,"",(IF('MissFill 1'!AQ19/SUM('MissFill 1'!AQ$2:AQ19)&gt;0.01,"",IF('MissFill 1'!AQ18/SUM('MissFill 1'!AQ$2:AQ19)&gt;0.01,"",IF('MissFill 1'!AQ17/SUM('MissFill 1'!AQ$2:AQ19)&gt;0.01,"",IF('MissFill 1'!AQ16/SUM('MissFill 1'!AQ$2:AQ19)&gt;0.01,"",IF('MissFill 1'!AQ15/SUM('MissFill 1'!AQ$2:AQ19)&gt;0.01,"",DateEnded_5Day!$A19))))))))</f>
        <v/>
      </c>
      <c r="AS19" s="54" t="str">
        <f>IF($A19&lt;='All Results'!$B$4,"",IF(SUM('MissFill 1'!AR$2:AR19)=0,"",(IF('MissFill 1'!AR19/SUM('MissFill 1'!AR$2:AR19)&gt;0.01,"",IF('MissFill 1'!AR18/SUM('MissFill 1'!AR$2:AR19)&gt;0.01,"",IF('MissFill 1'!AR17/SUM('MissFill 1'!AR$2:AR19)&gt;0.01,"",IF('MissFill 1'!AR16/SUM('MissFill 1'!AR$2:AR19)&gt;0.01,"",IF('MissFill 1'!AR15/SUM('MissFill 1'!AR$2:AR19)&gt;0.01,"",DateEnded_5Day!$A19))))))))</f>
        <v/>
      </c>
      <c r="AT19" s="54" t="str">
        <f>IF($A19&lt;='All Results'!$B$4,"",IF(SUM('MissFill 1'!AS$2:AS19)=0,"",(IF('MissFill 1'!AS19/SUM('MissFill 1'!AS$2:AS19)&gt;0.01,"",IF('MissFill 1'!AS18/SUM('MissFill 1'!AS$2:AS19)&gt;0.01,"",IF('MissFill 1'!AS17/SUM('MissFill 1'!AS$2:AS19)&gt;0.01,"",IF('MissFill 1'!AS16/SUM('MissFill 1'!AS$2:AS19)&gt;0.01,"",IF('MissFill 1'!AS15/SUM('MissFill 1'!AS$2:AS19)&gt;0.01,"",DateEnded_5Day!$A19))))))))</f>
        <v/>
      </c>
      <c r="AU19" s="54" t="str">
        <f>IF($A19&lt;='All Results'!$B$4,"",IF(SUM('MissFill 1'!AT$2:AT19)=0,"",(IF('MissFill 1'!AT19/SUM('MissFill 1'!AT$2:AT19)&gt;0.01,"",IF('MissFill 1'!AT18/SUM('MissFill 1'!AT$2:AT19)&gt;0.01,"",IF('MissFill 1'!AT17/SUM('MissFill 1'!AT$2:AT19)&gt;0.01,"",IF('MissFill 1'!AT16/SUM('MissFill 1'!AT$2:AT19)&gt;0.01,"",IF('MissFill 1'!AT15/SUM('MissFill 1'!AT$2:AT19)&gt;0.01,"",DateEnded_5Day!$A19))))))))</f>
        <v/>
      </c>
      <c r="AV19" s="54" t="str">
        <f>IF($A19&lt;='All Results'!$B$4,"",IF(SUM('MissFill 1'!AU$2:AU19)=0,"",(IF('MissFill 1'!AU19/SUM('MissFill 1'!AU$2:AU19)&gt;0.01,"",IF('MissFill 1'!AU18/SUM('MissFill 1'!AU$2:AU19)&gt;0.01,"",IF('MissFill 1'!AU17/SUM('MissFill 1'!AU$2:AU19)&gt;0.01,"",IF('MissFill 1'!AU16/SUM('MissFill 1'!AU$2:AU19)&gt;0.01,"",IF('MissFill 1'!AU15/SUM('MissFill 1'!AU$2:AU19)&gt;0.01,"",DateEnded_5Day!$A19))))))))</f>
        <v/>
      </c>
      <c r="AW19" s="54" t="str">
        <f>IF($A19&lt;='All Results'!$B$4,"",IF(SUM('MissFill 1'!AV$2:AV19)=0,"",(IF('MissFill 1'!AV19/SUM('MissFill 1'!AV$2:AV19)&gt;0.01,"",IF('MissFill 1'!AV18/SUM('MissFill 1'!AV$2:AV19)&gt;0.01,"",IF('MissFill 1'!AV17/SUM('MissFill 1'!AV$2:AV19)&gt;0.01,"",IF('MissFill 1'!AV16/SUM('MissFill 1'!AV$2:AV19)&gt;0.01,"",IF('MissFill 1'!AV15/SUM('MissFill 1'!AV$2:AV19)&gt;0.01,"",DateEnded_5Day!$A19))))))))</f>
        <v/>
      </c>
      <c r="AX19" s="54" t="str">
        <f>IF($A19&lt;='All Results'!$B$4,"",IF(SUM('MissFill 1'!AW$2:AW19)=0,"",(IF('MissFill 1'!AW19/SUM('MissFill 1'!AW$2:AW19)&gt;0.01,"",IF('MissFill 1'!AW18/SUM('MissFill 1'!AW$2:AW19)&gt;0.01,"",IF('MissFill 1'!AW17/SUM('MissFill 1'!AW$2:AW19)&gt;0.01,"",IF('MissFill 1'!AW16/SUM('MissFill 1'!AW$2:AW19)&gt;0.01,"",IF('MissFill 1'!AW15/SUM('MissFill 1'!AW$2:AW19)&gt;0.01,"",DateEnded_5Day!$A19))))))))</f>
        <v/>
      </c>
    </row>
    <row r="20" spans="1:50" x14ac:dyDescent="0.25">
      <c r="A20" s="41">
        <v>44365</v>
      </c>
      <c r="B20" s="52">
        <v>169</v>
      </c>
      <c r="C20" s="54" t="str">
        <f>IF($A20&lt;='All Results'!$B$4,"",IF(SUM('MissFill 1'!B$2:B20)=0,"",(IF('MissFill 1'!B20/SUM('MissFill 1'!B$2:B20)&gt;0.01,"",IF('MissFill 1'!B19/SUM('MissFill 1'!B$2:B20)&gt;0.01,"",IF('MissFill 1'!B18/SUM('MissFill 1'!B$2:B20)&gt;0.01,"",IF('MissFill 1'!B17/SUM('MissFill 1'!B$2:B20)&gt;0.01,"",IF('MissFill 1'!B16/SUM('MissFill 1'!B$2:B20)&gt;0.01,"",DateEnded_5Day!$A20))))))))</f>
        <v/>
      </c>
      <c r="D20" s="54" t="str">
        <f>IF($A20&lt;='All Results'!$B$4,"",IF(SUM('MissFill 1'!C$2:C20)=0,"",(IF('MissFill 1'!C20/SUM('MissFill 1'!C$2:C20)&gt;0.01,"",IF('MissFill 1'!C19/SUM('MissFill 1'!C$2:C20)&gt;0.01,"",IF('MissFill 1'!C18/SUM('MissFill 1'!C$2:C20)&gt;0.01,"",IF('MissFill 1'!C17/SUM('MissFill 1'!C$2:C20)&gt;0.01,"",IF('MissFill 1'!C16/SUM('MissFill 1'!C$2:C20)&gt;0.01,"",DateEnded_5Day!$A20))))))))</f>
        <v/>
      </c>
      <c r="E20" s="54" t="str">
        <f>IF($A20&lt;='All Results'!$B$4,"",IF(SUM('MissFill 1'!D$2:D20)=0,"",(IF('MissFill 1'!D20/SUM('MissFill 1'!D$2:D20)&gt;0.01,"",IF('MissFill 1'!D19/SUM('MissFill 1'!D$2:D20)&gt;0.01,"",IF('MissFill 1'!D18/SUM('MissFill 1'!D$2:D20)&gt;0.01,"",IF('MissFill 1'!D17/SUM('MissFill 1'!D$2:D20)&gt;0.01,"",IF('MissFill 1'!D16/SUM('MissFill 1'!D$2:D20)&gt;0.01,"",DateEnded_5Day!$A20))))))))</f>
        <v/>
      </c>
      <c r="F20" s="54" t="str">
        <f>IF($A20&lt;='All Results'!$B$4,"",IF(SUM('MissFill 1'!E$2:E20)=0,"",(IF('MissFill 1'!E20/SUM('MissFill 1'!E$2:E20)&gt;0.01,"",IF('MissFill 1'!E19/SUM('MissFill 1'!E$2:E20)&gt;0.01,"",IF('MissFill 1'!E18/SUM('MissFill 1'!E$2:E20)&gt;0.01,"",IF('MissFill 1'!E17/SUM('MissFill 1'!E$2:E20)&gt;0.01,"",IF('MissFill 1'!E16/SUM('MissFill 1'!E$2:E20)&gt;0.01,"",DateEnded_5Day!$A20))))))))</f>
        <v/>
      </c>
      <c r="G20" s="54" t="str">
        <f>IF($A20&lt;='All Results'!$B$4,"",IF(SUM('MissFill 1'!F$2:F20)=0,"",(IF('MissFill 1'!F20/SUM('MissFill 1'!F$2:F20)&gt;0.01,"",IF('MissFill 1'!F19/SUM('MissFill 1'!F$2:F20)&gt;0.01,"",IF('MissFill 1'!F18/SUM('MissFill 1'!F$2:F20)&gt;0.01,"",IF('MissFill 1'!F17/SUM('MissFill 1'!F$2:F20)&gt;0.01,"",IF('MissFill 1'!F16/SUM('MissFill 1'!F$2:F20)&gt;0.01,"",DateEnded_5Day!$A20))))))))</f>
        <v/>
      </c>
      <c r="H20" s="54" t="str">
        <f>IF($A20&lt;='All Results'!$B$4,"",IF(SUM('MissFill 1'!G$2:G20)=0,"",(IF('MissFill 1'!G20/SUM('MissFill 1'!G$2:G20)&gt;0.01,"",IF('MissFill 1'!G19/SUM('MissFill 1'!G$2:G20)&gt;0.01,"",IF('MissFill 1'!G18/SUM('MissFill 1'!G$2:G20)&gt;0.01,"",IF('MissFill 1'!G17/SUM('MissFill 1'!G$2:G20)&gt;0.01,"",IF('MissFill 1'!G16/SUM('MissFill 1'!G$2:G20)&gt;0.01,"",DateEnded_5Day!$A20))))))))</f>
        <v/>
      </c>
      <c r="I20" s="54" t="str">
        <f>IF($A20&lt;='All Results'!$B$4,"",IF(SUM('MissFill 1'!H$2:H20)=0,"",(IF('MissFill 1'!H20/SUM('MissFill 1'!H$2:H20)&gt;0.01,"",IF('MissFill 1'!H19/SUM('MissFill 1'!H$2:H20)&gt;0.01,"",IF('MissFill 1'!H18/SUM('MissFill 1'!H$2:H20)&gt;0.01,"",IF('MissFill 1'!H17/SUM('MissFill 1'!H$2:H20)&gt;0.01,"",IF('MissFill 1'!H16/SUM('MissFill 1'!H$2:H20)&gt;0.01,"",DateEnded_5Day!$A20))))))))</f>
        <v/>
      </c>
      <c r="J20" s="54" t="str">
        <f>IF($A20&lt;='All Results'!$B$4,"",IF(SUM('MissFill 1'!I$2:I20)=0,"",(IF('MissFill 1'!I20/SUM('MissFill 1'!I$2:I20)&gt;0.01,"",IF('MissFill 1'!I19/SUM('MissFill 1'!I$2:I20)&gt;0.01,"",IF('MissFill 1'!I18/SUM('MissFill 1'!I$2:I20)&gt;0.01,"",IF('MissFill 1'!I17/SUM('MissFill 1'!I$2:I20)&gt;0.01,"",IF('MissFill 1'!I16/SUM('MissFill 1'!I$2:I20)&gt;0.01,"",DateEnded_5Day!$A20))))))))</f>
        <v/>
      </c>
      <c r="K20" s="54" t="str">
        <f>IF($A20&lt;='All Results'!$B$4,"",IF(SUM('MissFill 1'!J$2:J20)=0,"",(IF('MissFill 1'!J20/SUM('MissFill 1'!J$2:J20)&gt;0.01,"",IF('MissFill 1'!J19/SUM('MissFill 1'!J$2:J20)&gt;0.01,"",IF('MissFill 1'!J18/SUM('MissFill 1'!J$2:J20)&gt;0.01,"",IF('MissFill 1'!J17/SUM('MissFill 1'!J$2:J20)&gt;0.01,"",IF('MissFill 1'!J16/SUM('MissFill 1'!J$2:J20)&gt;0.01,"",DateEnded_5Day!$A20))))))))</f>
        <v/>
      </c>
      <c r="L20" s="54" t="str">
        <f>IF($A20&lt;='All Results'!$B$4,"",IF(SUM('MissFill 1'!K$2:K20)=0,"",(IF('MissFill 1'!K20/SUM('MissFill 1'!K$2:K20)&gt;0.01,"",IF('MissFill 1'!K19/SUM('MissFill 1'!K$2:K20)&gt;0.01,"",IF('MissFill 1'!K18/SUM('MissFill 1'!K$2:K20)&gt;0.01,"",IF('MissFill 1'!K17/SUM('MissFill 1'!K$2:K20)&gt;0.01,"",IF('MissFill 1'!K16/SUM('MissFill 1'!K$2:K20)&gt;0.01,"",DateEnded_5Day!$A20))))))))</f>
        <v/>
      </c>
      <c r="M20" s="54" t="str">
        <f>IF($A20&lt;='All Results'!$B$4,"",IF(SUM('MissFill 1'!L$2:L20)=0,"",(IF('MissFill 1'!L20/SUM('MissFill 1'!L$2:L20)&gt;0.01,"",IF('MissFill 1'!L19/SUM('MissFill 1'!L$2:L20)&gt;0.01,"",IF('MissFill 1'!L18/SUM('MissFill 1'!L$2:L20)&gt;0.01,"",IF('MissFill 1'!L17/SUM('MissFill 1'!L$2:L20)&gt;0.01,"",IF('MissFill 1'!L16/SUM('MissFill 1'!L$2:L20)&gt;0.01,"",DateEnded_5Day!$A20))))))))</f>
        <v/>
      </c>
      <c r="N20" s="54" t="str">
        <f>IF($A20&lt;='All Results'!$B$4,"",IF(SUM('MissFill 1'!M$2:M20)=0,"",(IF('MissFill 1'!M20/SUM('MissFill 1'!M$2:M20)&gt;0.01,"",IF('MissFill 1'!M19/SUM('MissFill 1'!M$2:M20)&gt;0.01,"",IF('MissFill 1'!M18/SUM('MissFill 1'!M$2:M20)&gt;0.01,"",IF('MissFill 1'!M17/SUM('MissFill 1'!M$2:M20)&gt;0.01,"",IF('MissFill 1'!M16/SUM('MissFill 1'!M$2:M20)&gt;0.01,"",DateEnded_5Day!$A20))))))))</f>
        <v/>
      </c>
      <c r="O20" s="54" t="str">
        <f>IF($A20&lt;='All Results'!$B$4,"",IF(SUM('MissFill 1'!N$2:N20)=0,"",(IF('MissFill 1'!N20/SUM('MissFill 1'!N$2:N20)&gt;0.01,"",IF('MissFill 1'!N19/SUM('MissFill 1'!N$2:N20)&gt;0.01,"",IF('MissFill 1'!N18/SUM('MissFill 1'!N$2:N20)&gt;0.01,"",IF('MissFill 1'!N17/SUM('MissFill 1'!N$2:N20)&gt;0.01,"",IF('MissFill 1'!N16/SUM('MissFill 1'!N$2:N20)&gt;0.01,"",DateEnded_5Day!$A20))))))))</f>
        <v/>
      </c>
      <c r="P20" s="54" t="str">
        <f>IF($A20&lt;='All Results'!$B$4,"",IF(SUM('MissFill 1'!O$2:O20)=0,"",(IF('MissFill 1'!O20/SUM('MissFill 1'!O$2:O20)&gt;0.01,"",IF('MissFill 1'!O19/SUM('MissFill 1'!O$2:O20)&gt;0.01,"",IF('MissFill 1'!O18/SUM('MissFill 1'!O$2:O20)&gt;0.01,"",IF('MissFill 1'!O17/SUM('MissFill 1'!O$2:O20)&gt;0.01,"",IF('MissFill 1'!O16/SUM('MissFill 1'!O$2:O20)&gt;0.01,"",DateEnded_5Day!$A20))))))))</f>
        <v/>
      </c>
      <c r="Q20" s="54" t="str">
        <f>IF($A20&lt;='All Results'!$B$4,"",IF(SUM('MissFill 1'!P$2:P20)=0,"",(IF('MissFill 1'!P20/SUM('MissFill 1'!P$2:P20)&gt;0.01,"",IF('MissFill 1'!P19/SUM('MissFill 1'!P$2:P20)&gt;0.01,"",IF('MissFill 1'!P18/SUM('MissFill 1'!P$2:P20)&gt;0.01,"",IF('MissFill 1'!P17/SUM('MissFill 1'!P$2:P20)&gt;0.01,"",IF('MissFill 1'!P16/SUM('MissFill 1'!P$2:P20)&gt;0.01,"",DateEnded_5Day!$A20))))))))</f>
        <v/>
      </c>
      <c r="R20" s="54" t="str">
        <f>IF($A20&lt;='All Results'!$B$4,"",IF(SUM('MissFill 1'!Q$2:Q20)=0,"",(IF('MissFill 1'!Q20/SUM('MissFill 1'!Q$2:Q20)&gt;0.01,"",IF('MissFill 1'!Q19/SUM('MissFill 1'!Q$2:Q20)&gt;0.01,"",IF('MissFill 1'!Q18/SUM('MissFill 1'!Q$2:Q20)&gt;0.01,"",IF('MissFill 1'!Q17/SUM('MissFill 1'!Q$2:Q20)&gt;0.01,"",IF('MissFill 1'!Q16/SUM('MissFill 1'!Q$2:Q20)&gt;0.01,"",DateEnded_5Day!$A20))))))))</f>
        <v/>
      </c>
      <c r="S20" s="54" t="str">
        <f>IF($A20&lt;='All Results'!$B$4,"",IF(SUM('MissFill 1'!R$2:R20)=0,"",(IF('MissFill 1'!R20/SUM('MissFill 1'!R$2:R20)&gt;0.01,"",IF('MissFill 1'!R19/SUM('MissFill 1'!R$2:R20)&gt;0.01,"",IF('MissFill 1'!R18/SUM('MissFill 1'!R$2:R20)&gt;0.01,"",IF('MissFill 1'!R17/SUM('MissFill 1'!R$2:R20)&gt;0.01,"",IF('MissFill 1'!R16/SUM('MissFill 1'!R$2:R20)&gt;0.01,"",DateEnded_5Day!$A20))))))))</f>
        <v/>
      </c>
      <c r="T20" s="54" t="str">
        <f>IF($A20&lt;='All Results'!$B$4,"",IF(SUM('MissFill 1'!S$2:S20)=0,"",(IF('MissFill 1'!S20/SUM('MissFill 1'!S$2:S20)&gt;0.01,"",IF('MissFill 1'!S19/SUM('MissFill 1'!S$2:S20)&gt;0.01,"",IF('MissFill 1'!S18/SUM('MissFill 1'!S$2:S20)&gt;0.01,"",IF('MissFill 1'!S17/SUM('MissFill 1'!S$2:S20)&gt;0.01,"",IF('MissFill 1'!S16/SUM('MissFill 1'!S$2:S20)&gt;0.01,"",DateEnded_5Day!$A20))))))))</f>
        <v/>
      </c>
      <c r="U20" s="54" t="str">
        <f>IF($A20&lt;='All Results'!$B$4,"",IF(SUM('MissFill 1'!T$2:T20)=0,"",(IF('MissFill 1'!T20/SUM('MissFill 1'!T$2:T20)&gt;0.01,"",IF('MissFill 1'!T19/SUM('MissFill 1'!T$2:T20)&gt;0.01,"",IF('MissFill 1'!T18/SUM('MissFill 1'!T$2:T20)&gt;0.01,"",IF('MissFill 1'!T17/SUM('MissFill 1'!T$2:T20)&gt;0.01,"",IF('MissFill 1'!T16/SUM('MissFill 1'!T$2:T20)&gt;0.01,"",DateEnded_5Day!$A20))))))))</f>
        <v/>
      </c>
      <c r="V20" s="54" t="str">
        <f>IF($A20&lt;='All Results'!$B$4,"",IF(SUM('MissFill 1'!U$2:U20)=0,"",(IF('MissFill 1'!U20/SUM('MissFill 1'!U$2:U20)&gt;0.01,"",IF('MissFill 1'!U19/SUM('MissFill 1'!U$2:U20)&gt;0.01,"",IF('MissFill 1'!U18/SUM('MissFill 1'!U$2:U20)&gt;0.01,"",IF('MissFill 1'!U17/SUM('MissFill 1'!U$2:U20)&gt;0.01,"",IF('MissFill 1'!U16/SUM('MissFill 1'!U$2:U20)&gt;0.01,"",DateEnded_5Day!$A20))))))))</f>
        <v/>
      </c>
      <c r="W20" s="54" t="str">
        <f>IF($A20&lt;='All Results'!$B$4,"",IF(SUM('MissFill 1'!V$2:V20)=0,"",(IF('MissFill 1'!V20/SUM('MissFill 1'!V$2:V20)&gt;0.01,"",IF('MissFill 1'!V19/SUM('MissFill 1'!V$2:V20)&gt;0.01,"",IF('MissFill 1'!V18/SUM('MissFill 1'!V$2:V20)&gt;0.01,"",IF('MissFill 1'!V17/SUM('MissFill 1'!V$2:V20)&gt;0.01,"",IF('MissFill 1'!V16/SUM('MissFill 1'!V$2:V20)&gt;0.01,"",DateEnded_5Day!$A20))))))))</f>
        <v/>
      </c>
      <c r="X20" s="54" t="str">
        <f>IF($A20&lt;='All Results'!$B$4,"",IF(SUM('MissFill 1'!W$2:W20)=0,"",(IF('MissFill 1'!W20/SUM('MissFill 1'!W$2:W20)&gt;0.01,"",IF('MissFill 1'!W19/SUM('MissFill 1'!W$2:W20)&gt;0.01,"",IF('MissFill 1'!W18/SUM('MissFill 1'!W$2:W20)&gt;0.01,"",IF('MissFill 1'!W17/SUM('MissFill 1'!W$2:W20)&gt;0.01,"",IF('MissFill 1'!W16/SUM('MissFill 1'!W$2:W20)&gt;0.01,"",DateEnded_5Day!$A20))))))))</f>
        <v/>
      </c>
      <c r="Y20" s="54" t="str">
        <f>IF($A20&lt;='All Results'!$B$4,"",IF(SUM('MissFill 1'!X$2:X20)=0,"",(IF('MissFill 1'!X20/SUM('MissFill 1'!X$2:X20)&gt;0.01,"",IF('MissFill 1'!X19/SUM('MissFill 1'!X$2:X20)&gt;0.01,"",IF('MissFill 1'!X18/SUM('MissFill 1'!X$2:X20)&gt;0.01,"",IF('MissFill 1'!X17/SUM('MissFill 1'!X$2:X20)&gt;0.01,"",IF('MissFill 1'!X16/SUM('MissFill 1'!X$2:X20)&gt;0.01,"",DateEnded_5Day!$A20))))))))</f>
        <v/>
      </c>
      <c r="Z20" s="54" t="str">
        <f>IF($A20&lt;='All Results'!$B$4,"",IF(SUM('MissFill 1'!Y$2:Y20)=0,"",(IF('MissFill 1'!Y20/SUM('MissFill 1'!Y$2:Y20)&gt;0.01,"",IF('MissFill 1'!Y19/SUM('MissFill 1'!Y$2:Y20)&gt;0.01,"",IF('MissFill 1'!Y18/SUM('MissFill 1'!Y$2:Y20)&gt;0.01,"",IF('MissFill 1'!Y17/SUM('MissFill 1'!Y$2:Y20)&gt;0.01,"",IF('MissFill 1'!Y16/SUM('MissFill 1'!Y$2:Y20)&gt;0.01,"",DateEnded_5Day!$A20))))))))</f>
        <v/>
      </c>
      <c r="AA20" s="54" t="str">
        <f>IF($A20&lt;='All Results'!$B$4,"",IF(SUM('MissFill 1'!Z$2:Z20)=0,"",(IF('MissFill 1'!Z20/SUM('MissFill 1'!Z$2:Z20)&gt;0.01,"",IF('MissFill 1'!Z19/SUM('MissFill 1'!Z$2:Z20)&gt;0.01,"",IF('MissFill 1'!Z18/SUM('MissFill 1'!Z$2:Z20)&gt;0.01,"",IF('MissFill 1'!Z17/SUM('MissFill 1'!Z$2:Z20)&gt;0.01,"",IF('MissFill 1'!Z16/SUM('MissFill 1'!Z$2:Z20)&gt;0.01,"",DateEnded_5Day!$A20))))))))</f>
        <v/>
      </c>
      <c r="AB20" s="54" t="str">
        <f>IF($A20&lt;='All Results'!$B$4,"",IF(SUM('MissFill 1'!AA$2:AA20)=0,"",(IF('MissFill 1'!AA20/SUM('MissFill 1'!AA$2:AA20)&gt;0.01,"",IF('MissFill 1'!AA19/SUM('MissFill 1'!AA$2:AA20)&gt;0.01,"",IF('MissFill 1'!AA18/SUM('MissFill 1'!AA$2:AA20)&gt;0.01,"",IF('MissFill 1'!AA17/SUM('MissFill 1'!AA$2:AA20)&gt;0.01,"",IF('MissFill 1'!AA16/SUM('MissFill 1'!AA$2:AA20)&gt;0.01,"",DateEnded_5Day!$A20))))))))</f>
        <v/>
      </c>
      <c r="AC20" s="54" t="str">
        <f>IF($A20&lt;='All Results'!$B$4,"",IF(SUM('MissFill 1'!AB$2:AB20)=0,"",(IF('MissFill 1'!AB20/SUM('MissFill 1'!AB$2:AB20)&gt;0.01,"",IF('MissFill 1'!AB19/SUM('MissFill 1'!AB$2:AB20)&gt;0.01,"",IF('MissFill 1'!AB18/SUM('MissFill 1'!AB$2:AB20)&gt;0.01,"",IF('MissFill 1'!AB17/SUM('MissFill 1'!AB$2:AB20)&gt;0.01,"",IF('MissFill 1'!AB16/SUM('MissFill 1'!AB$2:AB20)&gt;0.01,"",DateEnded_5Day!$A20))))))))</f>
        <v/>
      </c>
      <c r="AD20" s="54" t="str">
        <f>IF($A20&lt;='All Results'!$B$4,"",IF(SUM('MissFill 1'!AC$2:AC20)=0,"",(IF('MissFill 1'!AC20/SUM('MissFill 1'!AC$2:AC20)&gt;0.01,"",IF('MissFill 1'!AC19/SUM('MissFill 1'!AC$2:AC20)&gt;0.01,"",IF('MissFill 1'!AC18/SUM('MissFill 1'!AC$2:AC20)&gt;0.01,"",IF('MissFill 1'!AC17/SUM('MissFill 1'!AC$2:AC20)&gt;0.01,"",IF('MissFill 1'!AC16/SUM('MissFill 1'!AC$2:AC20)&gt;0.01,"",DateEnded_5Day!$A20))))))))</f>
        <v/>
      </c>
      <c r="AE20" s="54" t="str">
        <f>IF($A20&lt;='All Results'!$B$4,"",IF(SUM('MissFill 1'!AD$2:AD20)=0,"",(IF('MissFill 1'!AD20/SUM('MissFill 1'!AD$2:AD20)&gt;0.01,"",IF('MissFill 1'!AD19/SUM('MissFill 1'!AD$2:AD20)&gt;0.01,"",IF('MissFill 1'!AD18/SUM('MissFill 1'!AD$2:AD20)&gt;0.01,"",IF('MissFill 1'!AD17/SUM('MissFill 1'!AD$2:AD20)&gt;0.01,"",IF('MissFill 1'!AD16/SUM('MissFill 1'!AD$2:AD20)&gt;0.01,"",DateEnded_5Day!$A20))))))))</f>
        <v/>
      </c>
      <c r="AF20" s="54" t="str">
        <f>IF($A20&lt;='All Results'!$B$4,"",IF(SUM('MissFill 1'!AE$2:AE20)=0,"",(IF('MissFill 1'!AE20/SUM('MissFill 1'!AE$2:AE20)&gt;0.01,"",IF('MissFill 1'!AE19/SUM('MissFill 1'!AE$2:AE20)&gt;0.01,"",IF('MissFill 1'!AE18/SUM('MissFill 1'!AE$2:AE20)&gt;0.01,"",IF('MissFill 1'!AE17/SUM('MissFill 1'!AE$2:AE20)&gt;0.01,"",IF('MissFill 1'!AE16/SUM('MissFill 1'!AE$2:AE20)&gt;0.01,"",DateEnded_5Day!$A20))))))))</f>
        <v/>
      </c>
      <c r="AG20" s="54" t="str">
        <f>IF($A20&lt;='All Results'!$B$4,"",IF(SUM('MissFill 1'!AF$2:AF20)=0,"",(IF('MissFill 1'!AF20/SUM('MissFill 1'!AF$2:AF20)&gt;0.01,"",IF('MissFill 1'!AF19/SUM('MissFill 1'!AF$2:AF20)&gt;0.01,"",IF('MissFill 1'!AF18/SUM('MissFill 1'!AF$2:AF20)&gt;0.01,"",IF('MissFill 1'!AF17/SUM('MissFill 1'!AF$2:AF20)&gt;0.01,"",IF('MissFill 1'!AF16/SUM('MissFill 1'!AF$2:AF20)&gt;0.01,"",DateEnded_5Day!$A20))))))))</f>
        <v/>
      </c>
      <c r="AH20" s="54" t="str">
        <f>IF($A20&lt;='All Results'!$B$4,"",IF(SUM('MissFill 1'!AG$2:AG20)=0,"",(IF('MissFill 1'!AG20/SUM('MissFill 1'!AG$2:AG20)&gt;0.01,"",IF('MissFill 1'!AG19/SUM('MissFill 1'!AG$2:AG20)&gt;0.01,"",IF('MissFill 1'!AG18/SUM('MissFill 1'!AG$2:AG20)&gt;0.01,"",IF('MissFill 1'!AG17/SUM('MissFill 1'!AG$2:AG20)&gt;0.01,"",IF('MissFill 1'!AG16/SUM('MissFill 1'!AG$2:AG20)&gt;0.01,"",DateEnded_5Day!$A20))))))))</f>
        <v/>
      </c>
      <c r="AI20" s="54" t="str">
        <f>IF($A20&lt;='All Results'!$B$4,"",IF(SUM('MissFill 1'!AH$2:AH20)=0,"",(IF('MissFill 1'!AH20/SUM('MissFill 1'!AH$2:AH20)&gt;0.01,"",IF('MissFill 1'!AH19/SUM('MissFill 1'!AH$2:AH20)&gt;0.01,"",IF('MissFill 1'!AH18/SUM('MissFill 1'!AH$2:AH20)&gt;0.01,"",IF('MissFill 1'!AH17/SUM('MissFill 1'!AH$2:AH20)&gt;0.01,"",IF('MissFill 1'!AH16/SUM('MissFill 1'!AH$2:AH20)&gt;0.01,"",DateEnded_5Day!$A20))))))))</f>
        <v/>
      </c>
      <c r="AJ20" s="54" t="str">
        <f>IF($A20&lt;='All Results'!$B$4,"",IF(SUM('MissFill 1'!AI$2:AI20)=0,"",(IF('MissFill 1'!AI20/SUM('MissFill 1'!AI$2:AI20)&gt;0.01,"",IF('MissFill 1'!AI19/SUM('MissFill 1'!AI$2:AI20)&gt;0.01,"",IF('MissFill 1'!AI18/SUM('MissFill 1'!AI$2:AI20)&gt;0.01,"",IF('MissFill 1'!AI17/SUM('MissFill 1'!AI$2:AI20)&gt;0.01,"",IF('MissFill 1'!AI16/SUM('MissFill 1'!AI$2:AI20)&gt;0.01,"",DateEnded_5Day!$A20))))))))</f>
        <v/>
      </c>
      <c r="AK20" s="54" t="str">
        <f>IF($A20&lt;='All Results'!$B$4,"",IF(SUM('MissFill 1'!AJ$2:AJ20)=0,"",(IF('MissFill 1'!AJ20/SUM('MissFill 1'!AJ$2:AJ20)&gt;0.01,"",IF('MissFill 1'!AJ19/SUM('MissFill 1'!AJ$2:AJ20)&gt;0.01,"",IF('MissFill 1'!AJ18/SUM('MissFill 1'!AJ$2:AJ20)&gt;0.01,"",IF('MissFill 1'!AJ17/SUM('MissFill 1'!AJ$2:AJ20)&gt;0.01,"",IF('MissFill 1'!AJ16/SUM('MissFill 1'!AJ$2:AJ20)&gt;0.01,"",DateEnded_5Day!$A20))))))))</f>
        <v/>
      </c>
      <c r="AL20" s="54" t="str">
        <f>IF($A20&lt;='All Results'!$B$4,"",IF(SUM('MissFill 1'!AK$2:AK20)=0,"",(IF('MissFill 1'!AK20/SUM('MissFill 1'!AK$2:AK20)&gt;0.01,"",IF('MissFill 1'!AK19/SUM('MissFill 1'!AK$2:AK20)&gt;0.01,"",IF('MissFill 1'!AK18/SUM('MissFill 1'!AK$2:AK20)&gt;0.01,"",IF('MissFill 1'!AK17/SUM('MissFill 1'!AK$2:AK20)&gt;0.01,"",IF('MissFill 1'!AK16/SUM('MissFill 1'!AK$2:AK20)&gt;0.01,"",DateEnded_5Day!$A20))))))))</f>
        <v/>
      </c>
      <c r="AM20" s="54" t="str">
        <f>IF($A20&lt;='All Results'!$B$4,"",IF(SUM('MissFill 1'!AL$2:AL20)=0,"",(IF('MissFill 1'!AL20/SUM('MissFill 1'!AL$2:AL20)&gt;0.01,"",IF('MissFill 1'!AL19/SUM('MissFill 1'!AL$2:AL20)&gt;0.01,"",IF('MissFill 1'!AL18/SUM('MissFill 1'!AL$2:AL20)&gt;0.01,"",IF('MissFill 1'!AL17/SUM('MissFill 1'!AL$2:AL20)&gt;0.01,"",IF('MissFill 1'!AL16/SUM('MissFill 1'!AL$2:AL20)&gt;0.01,"",DateEnded_5Day!$A20))))))))</f>
        <v/>
      </c>
      <c r="AN20" s="54" t="str">
        <f>IF($A20&lt;='All Results'!$B$4,"",IF(SUM('MissFill 1'!AM$2:AM20)=0,"",(IF('MissFill 1'!AM20/SUM('MissFill 1'!AM$2:AM20)&gt;0.01,"",IF('MissFill 1'!AM19/SUM('MissFill 1'!AM$2:AM20)&gt;0.01,"",IF('MissFill 1'!AM18/SUM('MissFill 1'!AM$2:AM20)&gt;0.01,"",IF('MissFill 1'!AM17/SUM('MissFill 1'!AM$2:AM20)&gt;0.01,"",IF('MissFill 1'!AM16/SUM('MissFill 1'!AM$2:AM20)&gt;0.01,"",DateEnded_5Day!$A20))))))))</f>
        <v/>
      </c>
      <c r="AO20" s="54" t="str">
        <f>IF($A20&lt;='All Results'!$B$4,"",IF(SUM('MissFill 1'!AN$2:AN20)=0,"",(IF('MissFill 1'!AN20/SUM('MissFill 1'!AN$2:AN20)&gt;0.01,"",IF('MissFill 1'!AN19/SUM('MissFill 1'!AN$2:AN20)&gt;0.01,"",IF('MissFill 1'!AN18/SUM('MissFill 1'!AN$2:AN20)&gt;0.01,"",IF('MissFill 1'!AN17/SUM('MissFill 1'!AN$2:AN20)&gt;0.01,"",IF('MissFill 1'!AN16/SUM('MissFill 1'!AN$2:AN20)&gt;0.01,"",DateEnded_5Day!$A20))))))))</f>
        <v/>
      </c>
      <c r="AP20" s="54" t="str">
        <f>IF($A20&lt;='All Results'!$B$4,"",IF(SUM('MissFill 1'!AO$2:AO20)=0,"",(IF('MissFill 1'!AO20/SUM('MissFill 1'!AO$2:AO20)&gt;0.01,"",IF('MissFill 1'!AO19/SUM('MissFill 1'!AO$2:AO20)&gt;0.01,"",IF('MissFill 1'!AO18/SUM('MissFill 1'!AO$2:AO20)&gt;0.01,"",IF('MissFill 1'!AO17/SUM('MissFill 1'!AO$2:AO20)&gt;0.01,"",IF('MissFill 1'!AO16/SUM('MissFill 1'!AO$2:AO20)&gt;0.01,"",DateEnded_5Day!$A20))))))))</f>
        <v/>
      </c>
      <c r="AQ20" s="54" t="str">
        <f>IF($A20&lt;='All Results'!$B$4,"",IF(SUM('MissFill 1'!AP$2:AP20)=0,"",(IF('MissFill 1'!AP20/SUM('MissFill 1'!AP$2:AP20)&gt;0.01,"",IF('MissFill 1'!AP19/SUM('MissFill 1'!AP$2:AP20)&gt;0.01,"",IF('MissFill 1'!AP18/SUM('MissFill 1'!AP$2:AP20)&gt;0.01,"",IF('MissFill 1'!AP17/SUM('MissFill 1'!AP$2:AP20)&gt;0.01,"",IF('MissFill 1'!AP16/SUM('MissFill 1'!AP$2:AP20)&gt;0.01,"",DateEnded_5Day!$A20))))))))</f>
        <v/>
      </c>
      <c r="AR20" s="54" t="str">
        <f>IF($A20&lt;='All Results'!$B$4,"",IF(SUM('MissFill 1'!AQ$2:AQ20)=0,"",(IF('MissFill 1'!AQ20/SUM('MissFill 1'!AQ$2:AQ20)&gt;0.01,"",IF('MissFill 1'!AQ19/SUM('MissFill 1'!AQ$2:AQ20)&gt;0.01,"",IF('MissFill 1'!AQ18/SUM('MissFill 1'!AQ$2:AQ20)&gt;0.01,"",IF('MissFill 1'!AQ17/SUM('MissFill 1'!AQ$2:AQ20)&gt;0.01,"",IF('MissFill 1'!AQ16/SUM('MissFill 1'!AQ$2:AQ20)&gt;0.01,"",DateEnded_5Day!$A20))))))))</f>
        <v/>
      </c>
      <c r="AS20" s="54" t="str">
        <f>IF($A20&lt;='All Results'!$B$4,"",IF(SUM('MissFill 1'!AR$2:AR20)=0,"",(IF('MissFill 1'!AR20/SUM('MissFill 1'!AR$2:AR20)&gt;0.01,"",IF('MissFill 1'!AR19/SUM('MissFill 1'!AR$2:AR20)&gt;0.01,"",IF('MissFill 1'!AR18/SUM('MissFill 1'!AR$2:AR20)&gt;0.01,"",IF('MissFill 1'!AR17/SUM('MissFill 1'!AR$2:AR20)&gt;0.01,"",IF('MissFill 1'!AR16/SUM('MissFill 1'!AR$2:AR20)&gt;0.01,"",DateEnded_5Day!$A20))))))))</f>
        <v/>
      </c>
      <c r="AT20" s="54" t="str">
        <f>IF($A20&lt;='All Results'!$B$4,"",IF(SUM('MissFill 1'!AS$2:AS20)=0,"",(IF('MissFill 1'!AS20/SUM('MissFill 1'!AS$2:AS20)&gt;0.01,"",IF('MissFill 1'!AS19/SUM('MissFill 1'!AS$2:AS20)&gt;0.01,"",IF('MissFill 1'!AS18/SUM('MissFill 1'!AS$2:AS20)&gt;0.01,"",IF('MissFill 1'!AS17/SUM('MissFill 1'!AS$2:AS20)&gt;0.01,"",IF('MissFill 1'!AS16/SUM('MissFill 1'!AS$2:AS20)&gt;0.01,"",DateEnded_5Day!$A20))))))))</f>
        <v/>
      </c>
      <c r="AU20" s="54" t="str">
        <f>IF($A20&lt;='All Results'!$B$4,"",IF(SUM('MissFill 1'!AT$2:AT20)=0,"",(IF('MissFill 1'!AT20/SUM('MissFill 1'!AT$2:AT20)&gt;0.01,"",IF('MissFill 1'!AT19/SUM('MissFill 1'!AT$2:AT20)&gt;0.01,"",IF('MissFill 1'!AT18/SUM('MissFill 1'!AT$2:AT20)&gt;0.01,"",IF('MissFill 1'!AT17/SUM('MissFill 1'!AT$2:AT20)&gt;0.01,"",IF('MissFill 1'!AT16/SUM('MissFill 1'!AT$2:AT20)&gt;0.01,"",DateEnded_5Day!$A20))))))))</f>
        <v/>
      </c>
      <c r="AV20" s="54" t="str">
        <f>IF($A20&lt;='All Results'!$B$4,"",IF(SUM('MissFill 1'!AU$2:AU20)=0,"",(IF('MissFill 1'!AU20/SUM('MissFill 1'!AU$2:AU20)&gt;0.01,"",IF('MissFill 1'!AU19/SUM('MissFill 1'!AU$2:AU20)&gt;0.01,"",IF('MissFill 1'!AU18/SUM('MissFill 1'!AU$2:AU20)&gt;0.01,"",IF('MissFill 1'!AU17/SUM('MissFill 1'!AU$2:AU20)&gt;0.01,"",IF('MissFill 1'!AU16/SUM('MissFill 1'!AU$2:AU20)&gt;0.01,"",DateEnded_5Day!$A20))))))))</f>
        <v/>
      </c>
      <c r="AW20" s="54" t="str">
        <f>IF($A20&lt;='All Results'!$B$4,"",IF(SUM('MissFill 1'!AV$2:AV20)=0,"",(IF('MissFill 1'!AV20/SUM('MissFill 1'!AV$2:AV20)&gt;0.01,"",IF('MissFill 1'!AV19/SUM('MissFill 1'!AV$2:AV20)&gt;0.01,"",IF('MissFill 1'!AV18/SUM('MissFill 1'!AV$2:AV20)&gt;0.01,"",IF('MissFill 1'!AV17/SUM('MissFill 1'!AV$2:AV20)&gt;0.01,"",IF('MissFill 1'!AV16/SUM('MissFill 1'!AV$2:AV20)&gt;0.01,"",DateEnded_5Day!$A20))))))))</f>
        <v/>
      </c>
      <c r="AX20" s="54" t="str">
        <f>IF($A20&lt;='All Results'!$B$4,"",IF(SUM('MissFill 1'!AW$2:AW20)=0,"",(IF('MissFill 1'!AW20/SUM('MissFill 1'!AW$2:AW20)&gt;0.01,"",IF('MissFill 1'!AW19/SUM('MissFill 1'!AW$2:AW20)&gt;0.01,"",IF('MissFill 1'!AW18/SUM('MissFill 1'!AW$2:AW20)&gt;0.01,"",IF('MissFill 1'!AW17/SUM('MissFill 1'!AW$2:AW20)&gt;0.01,"",IF('MissFill 1'!AW16/SUM('MissFill 1'!AW$2:AW20)&gt;0.01,"",DateEnded_5Day!$A20))))))))</f>
        <v/>
      </c>
    </row>
    <row r="21" spans="1:50" x14ac:dyDescent="0.25">
      <c r="A21" s="41">
        <v>44366</v>
      </c>
      <c r="B21" s="52">
        <v>170</v>
      </c>
      <c r="C21" s="54" t="str">
        <f>IF($A21&lt;='All Results'!$B$4,"",IF(SUM('MissFill 1'!B$2:B21)=0,"",(IF('MissFill 1'!B21/SUM('MissFill 1'!B$2:B21)&gt;0.01,"",IF('MissFill 1'!B20/SUM('MissFill 1'!B$2:B21)&gt;0.01,"",IF('MissFill 1'!B19/SUM('MissFill 1'!B$2:B21)&gt;0.01,"",IF('MissFill 1'!B18/SUM('MissFill 1'!B$2:B21)&gt;0.01,"",IF('MissFill 1'!B17/SUM('MissFill 1'!B$2:B21)&gt;0.01,"",DateEnded_5Day!$A21))))))))</f>
        <v/>
      </c>
      <c r="D21" s="54" t="str">
        <f>IF($A21&lt;='All Results'!$B$4,"",IF(SUM('MissFill 1'!C$2:C21)=0,"",(IF('MissFill 1'!C21/SUM('MissFill 1'!C$2:C21)&gt;0.01,"",IF('MissFill 1'!C20/SUM('MissFill 1'!C$2:C21)&gt;0.01,"",IF('MissFill 1'!C19/SUM('MissFill 1'!C$2:C21)&gt;0.01,"",IF('MissFill 1'!C18/SUM('MissFill 1'!C$2:C21)&gt;0.01,"",IF('MissFill 1'!C17/SUM('MissFill 1'!C$2:C21)&gt;0.01,"",DateEnded_5Day!$A21))))))))</f>
        <v/>
      </c>
      <c r="E21" s="54" t="str">
        <f>IF($A21&lt;='All Results'!$B$4,"",IF(SUM('MissFill 1'!D$2:D21)=0,"",(IF('MissFill 1'!D21/SUM('MissFill 1'!D$2:D21)&gt;0.01,"",IF('MissFill 1'!D20/SUM('MissFill 1'!D$2:D21)&gt;0.01,"",IF('MissFill 1'!D19/SUM('MissFill 1'!D$2:D21)&gt;0.01,"",IF('MissFill 1'!D18/SUM('MissFill 1'!D$2:D21)&gt;0.01,"",IF('MissFill 1'!D17/SUM('MissFill 1'!D$2:D21)&gt;0.01,"",DateEnded_5Day!$A21))))))))</f>
        <v/>
      </c>
      <c r="F21" s="54" t="str">
        <f>IF($A21&lt;='All Results'!$B$4,"",IF(SUM('MissFill 1'!E$2:E21)=0,"",(IF('MissFill 1'!E21/SUM('MissFill 1'!E$2:E21)&gt;0.01,"",IF('MissFill 1'!E20/SUM('MissFill 1'!E$2:E21)&gt;0.01,"",IF('MissFill 1'!E19/SUM('MissFill 1'!E$2:E21)&gt;0.01,"",IF('MissFill 1'!E18/SUM('MissFill 1'!E$2:E21)&gt;0.01,"",IF('MissFill 1'!E17/SUM('MissFill 1'!E$2:E21)&gt;0.01,"",DateEnded_5Day!$A21))))))))</f>
        <v/>
      </c>
      <c r="G21" s="54" t="str">
        <f>IF($A21&lt;='All Results'!$B$4,"",IF(SUM('MissFill 1'!F$2:F21)=0,"",(IF('MissFill 1'!F21/SUM('MissFill 1'!F$2:F21)&gt;0.01,"",IF('MissFill 1'!F20/SUM('MissFill 1'!F$2:F21)&gt;0.01,"",IF('MissFill 1'!F19/SUM('MissFill 1'!F$2:F21)&gt;0.01,"",IF('MissFill 1'!F18/SUM('MissFill 1'!F$2:F21)&gt;0.01,"",IF('MissFill 1'!F17/SUM('MissFill 1'!F$2:F21)&gt;0.01,"",DateEnded_5Day!$A21))))))))</f>
        <v/>
      </c>
      <c r="H21" s="54" t="str">
        <f>IF($A21&lt;='All Results'!$B$4,"",IF(SUM('MissFill 1'!G$2:G21)=0,"",(IF('MissFill 1'!G21/SUM('MissFill 1'!G$2:G21)&gt;0.01,"",IF('MissFill 1'!G20/SUM('MissFill 1'!G$2:G21)&gt;0.01,"",IF('MissFill 1'!G19/SUM('MissFill 1'!G$2:G21)&gt;0.01,"",IF('MissFill 1'!G18/SUM('MissFill 1'!G$2:G21)&gt;0.01,"",IF('MissFill 1'!G17/SUM('MissFill 1'!G$2:G21)&gt;0.01,"",DateEnded_5Day!$A21))))))))</f>
        <v/>
      </c>
      <c r="I21" s="54" t="str">
        <f>IF($A21&lt;='All Results'!$B$4,"",IF(SUM('MissFill 1'!H$2:H21)=0,"",(IF('MissFill 1'!H21/SUM('MissFill 1'!H$2:H21)&gt;0.01,"",IF('MissFill 1'!H20/SUM('MissFill 1'!H$2:H21)&gt;0.01,"",IF('MissFill 1'!H19/SUM('MissFill 1'!H$2:H21)&gt;0.01,"",IF('MissFill 1'!H18/SUM('MissFill 1'!H$2:H21)&gt;0.01,"",IF('MissFill 1'!H17/SUM('MissFill 1'!H$2:H21)&gt;0.01,"",DateEnded_5Day!$A21))))))))</f>
        <v/>
      </c>
      <c r="J21" s="54" t="str">
        <f>IF($A21&lt;='All Results'!$B$4,"",IF(SUM('MissFill 1'!I$2:I21)=0,"",(IF('MissFill 1'!I21/SUM('MissFill 1'!I$2:I21)&gt;0.01,"",IF('MissFill 1'!I20/SUM('MissFill 1'!I$2:I21)&gt;0.01,"",IF('MissFill 1'!I19/SUM('MissFill 1'!I$2:I21)&gt;0.01,"",IF('MissFill 1'!I18/SUM('MissFill 1'!I$2:I21)&gt;0.01,"",IF('MissFill 1'!I17/SUM('MissFill 1'!I$2:I21)&gt;0.01,"",DateEnded_5Day!$A21))))))))</f>
        <v/>
      </c>
      <c r="K21" s="54" t="str">
        <f>IF($A21&lt;='All Results'!$B$4,"",IF(SUM('MissFill 1'!J$2:J21)=0,"",(IF('MissFill 1'!J21/SUM('MissFill 1'!J$2:J21)&gt;0.01,"",IF('MissFill 1'!J20/SUM('MissFill 1'!J$2:J21)&gt;0.01,"",IF('MissFill 1'!J19/SUM('MissFill 1'!J$2:J21)&gt;0.01,"",IF('MissFill 1'!J18/SUM('MissFill 1'!J$2:J21)&gt;0.01,"",IF('MissFill 1'!J17/SUM('MissFill 1'!J$2:J21)&gt;0.01,"",DateEnded_5Day!$A21))))))))</f>
        <v/>
      </c>
      <c r="L21" s="54" t="str">
        <f>IF($A21&lt;='All Results'!$B$4,"",IF(SUM('MissFill 1'!K$2:K21)=0,"",(IF('MissFill 1'!K21/SUM('MissFill 1'!K$2:K21)&gt;0.01,"",IF('MissFill 1'!K20/SUM('MissFill 1'!K$2:K21)&gt;0.01,"",IF('MissFill 1'!K19/SUM('MissFill 1'!K$2:K21)&gt;0.01,"",IF('MissFill 1'!K18/SUM('MissFill 1'!K$2:K21)&gt;0.01,"",IF('MissFill 1'!K17/SUM('MissFill 1'!K$2:K21)&gt;0.01,"",DateEnded_5Day!$A21))))))))</f>
        <v/>
      </c>
      <c r="M21" s="54" t="str">
        <f>IF($A21&lt;='All Results'!$B$4,"",IF(SUM('MissFill 1'!L$2:L21)=0,"",(IF('MissFill 1'!L21/SUM('MissFill 1'!L$2:L21)&gt;0.01,"",IF('MissFill 1'!L20/SUM('MissFill 1'!L$2:L21)&gt;0.01,"",IF('MissFill 1'!L19/SUM('MissFill 1'!L$2:L21)&gt;0.01,"",IF('MissFill 1'!L18/SUM('MissFill 1'!L$2:L21)&gt;0.01,"",IF('MissFill 1'!L17/SUM('MissFill 1'!L$2:L21)&gt;0.01,"",DateEnded_5Day!$A21))))))))</f>
        <v/>
      </c>
      <c r="N21" s="54" t="str">
        <f>IF($A21&lt;='All Results'!$B$4,"",IF(SUM('MissFill 1'!M$2:M21)=0,"",(IF('MissFill 1'!M21/SUM('MissFill 1'!M$2:M21)&gt;0.01,"",IF('MissFill 1'!M20/SUM('MissFill 1'!M$2:M21)&gt;0.01,"",IF('MissFill 1'!M19/SUM('MissFill 1'!M$2:M21)&gt;0.01,"",IF('MissFill 1'!M18/SUM('MissFill 1'!M$2:M21)&gt;0.01,"",IF('MissFill 1'!M17/SUM('MissFill 1'!M$2:M21)&gt;0.01,"",DateEnded_5Day!$A21))))))))</f>
        <v/>
      </c>
      <c r="O21" s="54" t="str">
        <f>IF($A21&lt;='All Results'!$B$4,"",IF(SUM('MissFill 1'!N$2:N21)=0,"",(IF('MissFill 1'!N21/SUM('MissFill 1'!N$2:N21)&gt;0.01,"",IF('MissFill 1'!N20/SUM('MissFill 1'!N$2:N21)&gt;0.01,"",IF('MissFill 1'!N19/SUM('MissFill 1'!N$2:N21)&gt;0.01,"",IF('MissFill 1'!N18/SUM('MissFill 1'!N$2:N21)&gt;0.01,"",IF('MissFill 1'!N17/SUM('MissFill 1'!N$2:N21)&gt;0.01,"",DateEnded_5Day!$A21))))))))</f>
        <v/>
      </c>
      <c r="P21" s="54" t="str">
        <f>IF($A21&lt;='All Results'!$B$4,"",IF(SUM('MissFill 1'!O$2:O21)=0,"",(IF('MissFill 1'!O21/SUM('MissFill 1'!O$2:O21)&gt;0.01,"",IF('MissFill 1'!O20/SUM('MissFill 1'!O$2:O21)&gt;0.01,"",IF('MissFill 1'!O19/SUM('MissFill 1'!O$2:O21)&gt;0.01,"",IF('MissFill 1'!O18/SUM('MissFill 1'!O$2:O21)&gt;0.01,"",IF('MissFill 1'!O17/SUM('MissFill 1'!O$2:O21)&gt;0.01,"",DateEnded_5Day!$A21))))))))</f>
        <v/>
      </c>
      <c r="Q21" s="54" t="str">
        <f>IF($A21&lt;='All Results'!$B$4,"",IF(SUM('MissFill 1'!P$2:P21)=0,"",(IF('MissFill 1'!P21/SUM('MissFill 1'!P$2:P21)&gt;0.01,"",IF('MissFill 1'!P20/SUM('MissFill 1'!P$2:P21)&gt;0.01,"",IF('MissFill 1'!P19/SUM('MissFill 1'!P$2:P21)&gt;0.01,"",IF('MissFill 1'!P18/SUM('MissFill 1'!P$2:P21)&gt;0.01,"",IF('MissFill 1'!P17/SUM('MissFill 1'!P$2:P21)&gt;0.01,"",DateEnded_5Day!$A21))))))))</f>
        <v/>
      </c>
      <c r="R21" s="54" t="str">
        <f>IF($A21&lt;='All Results'!$B$4,"",IF(SUM('MissFill 1'!Q$2:Q21)=0,"",(IF('MissFill 1'!Q21/SUM('MissFill 1'!Q$2:Q21)&gt;0.01,"",IF('MissFill 1'!Q20/SUM('MissFill 1'!Q$2:Q21)&gt;0.01,"",IF('MissFill 1'!Q19/SUM('MissFill 1'!Q$2:Q21)&gt;0.01,"",IF('MissFill 1'!Q18/SUM('MissFill 1'!Q$2:Q21)&gt;0.01,"",IF('MissFill 1'!Q17/SUM('MissFill 1'!Q$2:Q21)&gt;0.01,"",DateEnded_5Day!$A21))))))))</f>
        <v/>
      </c>
      <c r="S21" s="54" t="str">
        <f>IF($A21&lt;='All Results'!$B$4,"",IF(SUM('MissFill 1'!R$2:R21)=0,"",(IF('MissFill 1'!R21/SUM('MissFill 1'!R$2:R21)&gt;0.01,"",IF('MissFill 1'!R20/SUM('MissFill 1'!R$2:R21)&gt;0.01,"",IF('MissFill 1'!R19/SUM('MissFill 1'!R$2:R21)&gt;0.01,"",IF('MissFill 1'!R18/SUM('MissFill 1'!R$2:R21)&gt;0.01,"",IF('MissFill 1'!R17/SUM('MissFill 1'!R$2:R21)&gt;0.01,"",DateEnded_5Day!$A21))))))))</f>
        <v/>
      </c>
      <c r="T21" s="54" t="str">
        <f>IF($A21&lt;='All Results'!$B$4,"",IF(SUM('MissFill 1'!S$2:S21)=0,"",(IF('MissFill 1'!S21/SUM('MissFill 1'!S$2:S21)&gt;0.01,"",IF('MissFill 1'!S20/SUM('MissFill 1'!S$2:S21)&gt;0.01,"",IF('MissFill 1'!S19/SUM('MissFill 1'!S$2:S21)&gt;0.01,"",IF('MissFill 1'!S18/SUM('MissFill 1'!S$2:S21)&gt;0.01,"",IF('MissFill 1'!S17/SUM('MissFill 1'!S$2:S21)&gt;0.01,"",DateEnded_5Day!$A21))))))))</f>
        <v/>
      </c>
      <c r="U21" s="54" t="str">
        <f>IF($A21&lt;='All Results'!$B$4,"",IF(SUM('MissFill 1'!T$2:T21)=0,"",(IF('MissFill 1'!T21/SUM('MissFill 1'!T$2:T21)&gt;0.01,"",IF('MissFill 1'!T20/SUM('MissFill 1'!T$2:T21)&gt;0.01,"",IF('MissFill 1'!T19/SUM('MissFill 1'!T$2:T21)&gt;0.01,"",IF('MissFill 1'!T18/SUM('MissFill 1'!T$2:T21)&gt;0.01,"",IF('MissFill 1'!T17/SUM('MissFill 1'!T$2:T21)&gt;0.01,"",DateEnded_5Day!$A21))))))))</f>
        <v/>
      </c>
      <c r="V21" s="54" t="str">
        <f>IF($A21&lt;='All Results'!$B$4,"",IF(SUM('MissFill 1'!U$2:U21)=0,"",(IF('MissFill 1'!U21/SUM('MissFill 1'!U$2:U21)&gt;0.01,"",IF('MissFill 1'!U20/SUM('MissFill 1'!U$2:U21)&gt;0.01,"",IF('MissFill 1'!U19/SUM('MissFill 1'!U$2:U21)&gt;0.01,"",IF('MissFill 1'!U18/SUM('MissFill 1'!U$2:U21)&gt;0.01,"",IF('MissFill 1'!U17/SUM('MissFill 1'!U$2:U21)&gt;0.01,"",DateEnded_5Day!$A21))))))))</f>
        <v/>
      </c>
      <c r="W21" s="54" t="str">
        <f>IF($A21&lt;='All Results'!$B$4,"",IF(SUM('MissFill 1'!V$2:V21)=0,"",(IF('MissFill 1'!V21/SUM('MissFill 1'!V$2:V21)&gt;0.01,"",IF('MissFill 1'!V20/SUM('MissFill 1'!V$2:V21)&gt;0.01,"",IF('MissFill 1'!V19/SUM('MissFill 1'!V$2:V21)&gt;0.01,"",IF('MissFill 1'!V18/SUM('MissFill 1'!V$2:V21)&gt;0.01,"",IF('MissFill 1'!V17/SUM('MissFill 1'!V$2:V21)&gt;0.01,"",DateEnded_5Day!$A21))))))))</f>
        <v/>
      </c>
      <c r="X21" s="54" t="str">
        <f>IF($A21&lt;='All Results'!$B$4,"",IF(SUM('MissFill 1'!W$2:W21)=0,"",(IF('MissFill 1'!W21/SUM('MissFill 1'!W$2:W21)&gt;0.01,"",IF('MissFill 1'!W20/SUM('MissFill 1'!W$2:W21)&gt;0.01,"",IF('MissFill 1'!W19/SUM('MissFill 1'!W$2:W21)&gt;0.01,"",IF('MissFill 1'!W18/SUM('MissFill 1'!W$2:W21)&gt;0.01,"",IF('MissFill 1'!W17/SUM('MissFill 1'!W$2:W21)&gt;0.01,"",DateEnded_5Day!$A21))))))))</f>
        <v/>
      </c>
      <c r="Y21" s="54" t="str">
        <f>IF($A21&lt;='All Results'!$B$4,"",IF(SUM('MissFill 1'!X$2:X21)=0,"",(IF('MissFill 1'!X21/SUM('MissFill 1'!X$2:X21)&gt;0.01,"",IF('MissFill 1'!X20/SUM('MissFill 1'!X$2:X21)&gt;0.01,"",IF('MissFill 1'!X19/SUM('MissFill 1'!X$2:X21)&gt;0.01,"",IF('MissFill 1'!X18/SUM('MissFill 1'!X$2:X21)&gt;0.01,"",IF('MissFill 1'!X17/SUM('MissFill 1'!X$2:X21)&gt;0.01,"",DateEnded_5Day!$A21))))))))</f>
        <v/>
      </c>
      <c r="Z21" s="54" t="str">
        <f>IF($A21&lt;='All Results'!$B$4,"",IF(SUM('MissFill 1'!Y$2:Y21)=0,"",(IF('MissFill 1'!Y21/SUM('MissFill 1'!Y$2:Y21)&gt;0.01,"",IF('MissFill 1'!Y20/SUM('MissFill 1'!Y$2:Y21)&gt;0.01,"",IF('MissFill 1'!Y19/SUM('MissFill 1'!Y$2:Y21)&gt;0.01,"",IF('MissFill 1'!Y18/SUM('MissFill 1'!Y$2:Y21)&gt;0.01,"",IF('MissFill 1'!Y17/SUM('MissFill 1'!Y$2:Y21)&gt;0.01,"",DateEnded_5Day!$A21))))))))</f>
        <v/>
      </c>
      <c r="AA21" s="54" t="str">
        <f>IF($A21&lt;='All Results'!$B$4,"",IF(SUM('MissFill 1'!Z$2:Z21)=0,"",(IF('MissFill 1'!Z21/SUM('MissFill 1'!Z$2:Z21)&gt;0.01,"",IF('MissFill 1'!Z20/SUM('MissFill 1'!Z$2:Z21)&gt;0.01,"",IF('MissFill 1'!Z19/SUM('MissFill 1'!Z$2:Z21)&gt;0.01,"",IF('MissFill 1'!Z18/SUM('MissFill 1'!Z$2:Z21)&gt;0.01,"",IF('MissFill 1'!Z17/SUM('MissFill 1'!Z$2:Z21)&gt;0.01,"",DateEnded_5Day!$A21))))))))</f>
        <v/>
      </c>
      <c r="AB21" s="54" t="str">
        <f>IF($A21&lt;='All Results'!$B$4,"",IF(SUM('MissFill 1'!AA$2:AA21)=0,"",(IF('MissFill 1'!AA21/SUM('MissFill 1'!AA$2:AA21)&gt;0.01,"",IF('MissFill 1'!AA20/SUM('MissFill 1'!AA$2:AA21)&gt;0.01,"",IF('MissFill 1'!AA19/SUM('MissFill 1'!AA$2:AA21)&gt;0.01,"",IF('MissFill 1'!AA18/SUM('MissFill 1'!AA$2:AA21)&gt;0.01,"",IF('MissFill 1'!AA17/SUM('MissFill 1'!AA$2:AA21)&gt;0.01,"",DateEnded_5Day!$A21))))))))</f>
        <v/>
      </c>
      <c r="AC21" s="54" t="str">
        <f>IF($A21&lt;='All Results'!$B$4,"",IF(SUM('MissFill 1'!AB$2:AB21)=0,"",(IF('MissFill 1'!AB21/SUM('MissFill 1'!AB$2:AB21)&gt;0.01,"",IF('MissFill 1'!AB20/SUM('MissFill 1'!AB$2:AB21)&gt;0.01,"",IF('MissFill 1'!AB19/SUM('MissFill 1'!AB$2:AB21)&gt;0.01,"",IF('MissFill 1'!AB18/SUM('MissFill 1'!AB$2:AB21)&gt;0.01,"",IF('MissFill 1'!AB17/SUM('MissFill 1'!AB$2:AB21)&gt;0.01,"",DateEnded_5Day!$A21))))))))</f>
        <v/>
      </c>
      <c r="AD21" s="54" t="str">
        <f>IF($A21&lt;='All Results'!$B$4,"",IF(SUM('MissFill 1'!AC$2:AC21)=0,"",(IF('MissFill 1'!AC21/SUM('MissFill 1'!AC$2:AC21)&gt;0.01,"",IF('MissFill 1'!AC20/SUM('MissFill 1'!AC$2:AC21)&gt;0.01,"",IF('MissFill 1'!AC19/SUM('MissFill 1'!AC$2:AC21)&gt;0.01,"",IF('MissFill 1'!AC18/SUM('MissFill 1'!AC$2:AC21)&gt;0.01,"",IF('MissFill 1'!AC17/SUM('MissFill 1'!AC$2:AC21)&gt;0.01,"",DateEnded_5Day!$A21))))))))</f>
        <v/>
      </c>
      <c r="AE21" s="54" t="str">
        <f>IF($A21&lt;='All Results'!$B$4,"",IF(SUM('MissFill 1'!AD$2:AD21)=0,"",(IF('MissFill 1'!AD21/SUM('MissFill 1'!AD$2:AD21)&gt;0.01,"",IF('MissFill 1'!AD20/SUM('MissFill 1'!AD$2:AD21)&gt;0.01,"",IF('MissFill 1'!AD19/SUM('MissFill 1'!AD$2:AD21)&gt;0.01,"",IF('MissFill 1'!AD18/SUM('MissFill 1'!AD$2:AD21)&gt;0.01,"",IF('MissFill 1'!AD17/SUM('MissFill 1'!AD$2:AD21)&gt;0.01,"",DateEnded_5Day!$A21))))))))</f>
        <v/>
      </c>
      <c r="AF21" s="54" t="str">
        <f>IF($A21&lt;='All Results'!$B$4,"",IF(SUM('MissFill 1'!AE$2:AE21)=0,"",(IF('MissFill 1'!AE21/SUM('MissFill 1'!AE$2:AE21)&gt;0.01,"",IF('MissFill 1'!AE20/SUM('MissFill 1'!AE$2:AE21)&gt;0.01,"",IF('MissFill 1'!AE19/SUM('MissFill 1'!AE$2:AE21)&gt;0.01,"",IF('MissFill 1'!AE18/SUM('MissFill 1'!AE$2:AE21)&gt;0.01,"",IF('MissFill 1'!AE17/SUM('MissFill 1'!AE$2:AE21)&gt;0.01,"",DateEnded_5Day!$A21))))))))</f>
        <v/>
      </c>
      <c r="AG21" s="54" t="str">
        <f>IF($A21&lt;='All Results'!$B$4,"",IF(SUM('MissFill 1'!AF$2:AF21)=0,"",(IF('MissFill 1'!AF21/SUM('MissFill 1'!AF$2:AF21)&gt;0.01,"",IF('MissFill 1'!AF20/SUM('MissFill 1'!AF$2:AF21)&gt;0.01,"",IF('MissFill 1'!AF19/SUM('MissFill 1'!AF$2:AF21)&gt;0.01,"",IF('MissFill 1'!AF18/SUM('MissFill 1'!AF$2:AF21)&gt;0.01,"",IF('MissFill 1'!AF17/SUM('MissFill 1'!AF$2:AF21)&gt;0.01,"",DateEnded_5Day!$A21))))))))</f>
        <v/>
      </c>
      <c r="AH21" s="54" t="str">
        <f>IF($A21&lt;='All Results'!$B$4,"",IF(SUM('MissFill 1'!AG$2:AG21)=0,"",(IF('MissFill 1'!AG21/SUM('MissFill 1'!AG$2:AG21)&gt;0.01,"",IF('MissFill 1'!AG20/SUM('MissFill 1'!AG$2:AG21)&gt;0.01,"",IF('MissFill 1'!AG19/SUM('MissFill 1'!AG$2:AG21)&gt;0.01,"",IF('MissFill 1'!AG18/SUM('MissFill 1'!AG$2:AG21)&gt;0.01,"",IF('MissFill 1'!AG17/SUM('MissFill 1'!AG$2:AG21)&gt;0.01,"",DateEnded_5Day!$A21))))))))</f>
        <v/>
      </c>
      <c r="AI21" s="54" t="str">
        <f>IF($A21&lt;='All Results'!$B$4,"",IF(SUM('MissFill 1'!AH$2:AH21)=0,"",(IF('MissFill 1'!AH21/SUM('MissFill 1'!AH$2:AH21)&gt;0.01,"",IF('MissFill 1'!AH20/SUM('MissFill 1'!AH$2:AH21)&gt;0.01,"",IF('MissFill 1'!AH19/SUM('MissFill 1'!AH$2:AH21)&gt;0.01,"",IF('MissFill 1'!AH18/SUM('MissFill 1'!AH$2:AH21)&gt;0.01,"",IF('MissFill 1'!AH17/SUM('MissFill 1'!AH$2:AH21)&gt;0.01,"",DateEnded_5Day!$A21))))))))</f>
        <v/>
      </c>
      <c r="AJ21" s="54" t="str">
        <f>IF($A21&lt;='All Results'!$B$4,"",IF(SUM('MissFill 1'!AI$2:AI21)=0,"",(IF('MissFill 1'!AI21/SUM('MissFill 1'!AI$2:AI21)&gt;0.01,"",IF('MissFill 1'!AI20/SUM('MissFill 1'!AI$2:AI21)&gt;0.01,"",IF('MissFill 1'!AI19/SUM('MissFill 1'!AI$2:AI21)&gt;0.01,"",IF('MissFill 1'!AI18/SUM('MissFill 1'!AI$2:AI21)&gt;0.01,"",IF('MissFill 1'!AI17/SUM('MissFill 1'!AI$2:AI21)&gt;0.01,"",DateEnded_5Day!$A21))))))))</f>
        <v/>
      </c>
      <c r="AK21" s="54" t="str">
        <f>IF($A21&lt;='All Results'!$B$4,"",IF(SUM('MissFill 1'!AJ$2:AJ21)=0,"",(IF('MissFill 1'!AJ21/SUM('MissFill 1'!AJ$2:AJ21)&gt;0.01,"",IF('MissFill 1'!AJ20/SUM('MissFill 1'!AJ$2:AJ21)&gt;0.01,"",IF('MissFill 1'!AJ19/SUM('MissFill 1'!AJ$2:AJ21)&gt;0.01,"",IF('MissFill 1'!AJ18/SUM('MissFill 1'!AJ$2:AJ21)&gt;0.01,"",IF('MissFill 1'!AJ17/SUM('MissFill 1'!AJ$2:AJ21)&gt;0.01,"",DateEnded_5Day!$A21))))))))</f>
        <v/>
      </c>
      <c r="AL21" s="54" t="str">
        <f>IF($A21&lt;='All Results'!$B$4,"",IF(SUM('MissFill 1'!AK$2:AK21)=0,"",(IF('MissFill 1'!AK21/SUM('MissFill 1'!AK$2:AK21)&gt;0.01,"",IF('MissFill 1'!AK20/SUM('MissFill 1'!AK$2:AK21)&gt;0.01,"",IF('MissFill 1'!AK19/SUM('MissFill 1'!AK$2:AK21)&gt;0.01,"",IF('MissFill 1'!AK18/SUM('MissFill 1'!AK$2:AK21)&gt;0.01,"",IF('MissFill 1'!AK17/SUM('MissFill 1'!AK$2:AK21)&gt;0.01,"",DateEnded_5Day!$A21))))))))</f>
        <v/>
      </c>
      <c r="AM21" s="54" t="str">
        <f>IF($A21&lt;='All Results'!$B$4,"",IF(SUM('MissFill 1'!AL$2:AL21)=0,"",(IF('MissFill 1'!AL21/SUM('MissFill 1'!AL$2:AL21)&gt;0.01,"",IF('MissFill 1'!AL20/SUM('MissFill 1'!AL$2:AL21)&gt;0.01,"",IF('MissFill 1'!AL19/SUM('MissFill 1'!AL$2:AL21)&gt;0.01,"",IF('MissFill 1'!AL18/SUM('MissFill 1'!AL$2:AL21)&gt;0.01,"",IF('MissFill 1'!AL17/SUM('MissFill 1'!AL$2:AL21)&gt;0.01,"",DateEnded_5Day!$A21))))))))</f>
        <v/>
      </c>
      <c r="AN21" s="54" t="str">
        <f>IF($A21&lt;='All Results'!$B$4,"",IF(SUM('MissFill 1'!AM$2:AM21)=0,"",(IF('MissFill 1'!AM21/SUM('MissFill 1'!AM$2:AM21)&gt;0.01,"",IF('MissFill 1'!AM20/SUM('MissFill 1'!AM$2:AM21)&gt;0.01,"",IF('MissFill 1'!AM19/SUM('MissFill 1'!AM$2:AM21)&gt;0.01,"",IF('MissFill 1'!AM18/SUM('MissFill 1'!AM$2:AM21)&gt;0.01,"",IF('MissFill 1'!AM17/SUM('MissFill 1'!AM$2:AM21)&gt;0.01,"",DateEnded_5Day!$A21))))))))</f>
        <v/>
      </c>
      <c r="AO21" s="54" t="str">
        <f>IF($A21&lt;='All Results'!$B$4,"",IF(SUM('MissFill 1'!AN$2:AN21)=0,"",(IF('MissFill 1'!AN21/SUM('MissFill 1'!AN$2:AN21)&gt;0.01,"",IF('MissFill 1'!AN20/SUM('MissFill 1'!AN$2:AN21)&gt;0.01,"",IF('MissFill 1'!AN19/SUM('MissFill 1'!AN$2:AN21)&gt;0.01,"",IF('MissFill 1'!AN18/SUM('MissFill 1'!AN$2:AN21)&gt;0.01,"",IF('MissFill 1'!AN17/SUM('MissFill 1'!AN$2:AN21)&gt;0.01,"",DateEnded_5Day!$A21))))))))</f>
        <v/>
      </c>
      <c r="AP21" s="54" t="str">
        <f>IF($A21&lt;='All Results'!$B$4,"",IF(SUM('MissFill 1'!AO$2:AO21)=0,"",(IF('MissFill 1'!AO21/SUM('MissFill 1'!AO$2:AO21)&gt;0.01,"",IF('MissFill 1'!AO20/SUM('MissFill 1'!AO$2:AO21)&gt;0.01,"",IF('MissFill 1'!AO19/SUM('MissFill 1'!AO$2:AO21)&gt;0.01,"",IF('MissFill 1'!AO18/SUM('MissFill 1'!AO$2:AO21)&gt;0.01,"",IF('MissFill 1'!AO17/SUM('MissFill 1'!AO$2:AO21)&gt;0.01,"",DateEnded_5Day!$A21))))))))</f>
        <v/>
      </c>
      <c r="AQ21" s="54" t="str">
        <f>IF($A21&lt;='All Results'!$B$4,"",IF(SUM('MissFill 1'!AP$2:AP21)=0,"",(IF('MissFill 1'!AP21/SUM('MissFill 1'!AP$2:AP21)&gt;0.01,"",IF('MissFill 1'!AP20/SUM('MissFill 1'!AP$2:AP21)&gt;0.01,"",IF('MissFill 1'!AP19/SUM('MissFill 1'!AP$2:AP21)&gt;0.01,"",IF('MissFill 1'!AP18/SUM('MissFill 1'!AP$2:AP21)&gt;0.01,"",IF('MissFill 1'!AP17/SUM('MissFill 1'!AP$2:AP21)&gt;0.01,"",DateEnded_5Day!$A21))))))))</f>
        <v/>
      </c>
      <c r="AR21" s="54" t="str">
        <f>IF($A21&lt;='All Results'!$B$4,"",IF(SUM('MissFill 1'!AQ$2:AQ21)=0,"",(IF('MissFill 1'!AQ21/SUM('MissFill 1'!AQ$2:AQ21)&gt;0.01,"",IF('MissFill 1'!AQ20/SUM('MissFill 1'!AQ$2:AQ21)&gt;0.01,"",IF('MissFill 1'!AQ19/SUM('MissFill 1'!AQ$2:AQ21)&gt;0.01,"",IF('MissFill 1'!AQ18/SUM('MissFill 1'!AQ$2:AQ21)&gt;0.01,"",IF('MissFill 1'!AQ17/SUM('MissFill 1'!AQ$2:AQ21)&gt;0.01,"",DateEnded_5Day!$A21))))))))</f>
        <v/>
      </c>
      <c r="AS21" s="54" t="str">
        <f>IF($A21&lt;='All Results'!$B$4,"",IF(SUM('MissFill 1'!AR$2:AR21)=0,"",(IF('MissFill 1'!AR21/SUM('MissFill 1'!AR$2:AR21)&gt;0.01,"",IF('MissFill 1'!AR20/SUM('MissFill 1'!AR$2:AR21)&gt;0.01,"",IF('MissFill 1'!AR19/SUM('MissFill 1'!AR$2:AR21)&gt;0.01,"",IF('MissFill 1'!AR18/SUM('MissFill 1'!AR$2:AR21)&gt;0.01,"",IF('MissFill 1'!AR17/SUM('MissFill 1'!AR$2:AR21)&gt;0.01,"",DateEnded_5Day!$A21))))))))</f>
        <v/>
      </c>
      <c r="AT21" s="54" t="str">
        <f>IF($A21&lt;='All Results'!$B$4,"",IF(SUM('MissFill 1'!AS$2:AS21)=0,"",(IF('MissFill 1'!AS21/SUM('MissFill 1'!AS$2:AS21)&gt;0.01,"",IF('MissFill 1'!AS20/SUM('MissFill 1'!AS$2:AS21)&gt;0.01,"",IF('MissFill 1'!AS19/SUM('MissFill 1'!AS$2:AS21)&gt;0.01,"",IF('MissFill 1'!AS18/SUM('MissFill 1'!AS$2:AS21)&gt;0.01,"",IF('MissFill 1'!AS17/SUM('MissFill 1'!AS$2:AS21)&gt;0.01,"",DateEnded_5Day!$A21))))))))</f>
        <v/>
      </c>
      <c r="AU21" s="54" t="str">
        <f>IF($A21&lt;='All Results'!$B$4,"",IF(SUM('MissFill 1'!AT$2:AT21)=0,"",(IF('MissFill 1'!AT21/SUM('MissFill 1'!AT$2:AT21)&gt;0.01,"",IF('MissFill 1'!AT20/SUM('MissFill 1'!AT$2:AT21)&gt;0.01,"",IF('MissFill 1'!AT19/SUM('MissFill 1'!AT$2:AT21)&gt;0.01,"",IF('MissFill 1'!AT18/SUM('MissFill 1'!AT$2:AT21)&gt;0.01,"",IF('MissFill 1'!AT17/SUM('MissFill 1'!AT$2:AT21)&gt;0.01,"",DateEnded_5Day!$A21))))))))</f>
        <v/>
      </c>
      <c r="AV21" s="54" t="str">
        <f>IF($A21&lt;='All Results'!$B$4,"",IF(SUM('MissFill 1'!AU$2:AU21)=0,"",(IF('MissFill 1'!AU21/SUM('MissFill 1'!AU$2:AU21)&gt;0.01,"",IF('MissFill 1'!AU20/SUM('MissFill 1'!AU$2:AU21)&gt;0.01,"",IF('MissFill 1'!AU19/SUM('MissFill 1'!AU$2:AU21)&gt;0.01,"",IF('MissFill 1'!AU18/SUM('MissFill 1'!AU$2:AU21)&gt;0.01,"",IF('MissFill 1'!AU17/SUM('MissFill 1'!AU$2:AU21)&gt;0.01,"",DateEnded_5Day!$A21))))))))</f>
        <v/>
      </c>
      <c r="AW21" s="54" t="str">
        <f>IF($A21&lt;='All Results'!$B$4,"",IF(SUM('MissFill 1'!AV$2:AV21)=0,"",(IF('MissFill 1'!AV21/SUM('MissFill 1'!AV$2:AV21)&gt;0.01,"",IF('MissFill 1'!AV20/SUM('MissFill 1'!AV$2:AV21)&gt;0.01,"",IF('MissFill 1'!AV19/SUM('MissFill 1'!AV$2:AV21)&gt;0.01,"",IF('MissFill 1'!AV18/SUM('MissFill 1'!AV$2:AV21)&gt;0.01,"",IF('MissFill 1'!AV17/SUM('MissFill 1'!AV$2:AV21)&gt;0.01,"",DateEnded_5Day!$A21))))))))</f>
        <v/>
      </c>
      <c r="AX21" s="54" t="str">
        <f>IF($A21&lt;='All Results'!$B$4,"",IF(SUM('MissFill 1'!AW$2:AW21)=0,"",(IF('MissFill 1'!AW21/SUM('MissFill 1'!AW$2:AW21)&gt;0.01,"",IF('MissFill 1'!AW20/SUM('MissFill 1'!AW$2:AW21)&gt;0.01,"",IF('MissFill 1'!AW19/SUM('MissFill 1'!AW$2:AW21)&gt;0.01,"",IF('MissFill 1'!AW18/SUM('MissFill 1'!AW$2:AW21)&gt;0.01,"",IF('MissFill 1'!AW17/SUM('MissFill 1'!AW$2:AW21)&gt;0.01,"",DateEnded_5Day!$A21))))))))</f>
        <v/>
      </c>
    </row>
    <row r="22" spans="1:50" x14ac:dyDescent="0.25">
      <c r="A22" s="41">
        <v>44367</v>
      </c>
      <c r="B22" s="52">
        <v>171</v>
      </c>
      <c r="C22" s="54" t="str">
        <f>IF($A22&lt;='All Results'!$B$4,"",IF(SUM('MissFill 1'!B$2:B22)=0,"",(IF('MissFill 1'!B22/SUM('MissFill 1'!B$2:B22)&gt;0.01,"",IF('MissFill 1'!B21/SUM('MissFill 1'!B$2:B22)&gt;0.01,"",IF('MissFill 1'!B20/SUM('MissFill 1'!B$2:B22)&gt;0.01,"",IF('MissFill 1'!B19/SUM('MissFill 1'!B$2:B22)&gt;0.01,"",IF('MissFill 1'!B18/SUM('MissFill 1'!B$2:B22)&gt;0.01,"",DateEnded_5Day!$A22))))))))</f>
        <v/>
      </c>
      <c r="D22" s="54" t="str">
        <f>IF($A22&lt;='All Results'!$B$4,"",IF(SUM('MissFill 1'!C$2:C22)=0,"",(IF('MissFill 1'!C22/SUM('MissFill 1'!C$2:C22)&gt;0.01,"",IF('MissFill 1'!C21/SUM('MissFill 1'!C$2:C22)&gt;0.01,"",IF('MissFill 1'!C20/SUM('MissFill 1'!C$2:C22)&gt;0.01,"",IF('MissFill 1'!C19/SUM('MissFill 1'!C$2:C22)&gt;0.01,"",IF('MissFill 1'!C18/SUM('MissFill 1'!C$2:C22)&gt;0.01,"",DateEnded_5Day!$A22))))))))</f>
        <v/>
      </c>
      <c r="E22" s="54" t="str">
        <f>IF($A22&lt;='All Results'!$B$4,"",IF(SUM('MissFill 1'!D$2:D22)=0,"",(IF('MissFill 1'!D22/SUM('MissFill 1'!D$2:D22)&gt;0.01,"",IF('MissFill 1'!D21/SUM('MissFill 1'!D$2:D22)&gt;0.01,"",IF('MissFill 1'!D20/SUM('MissFill 1'!D$2:D22)&gt;0.01,"",IF('MissFill 1'!D19/SUM('MissFill 1'!D$2:D22)&gt;0.01,"",IF('MissFill 1'!D18/SUM('MissFill 1'!D$2:D22)&gt;0.01,"",DateEnded_5Day!$A22))))))))</f>
        <v/>
      </c>
      <c r="F22" s="54" t="str">
        <f>IF($A22&lt;='All Results'!$B$4,"",IF(SUM('MissFill 1'!E$2:E22)=0,"",(IF('MissFill 1'!E22/SUM('MissFill 1'!E$2:E22)&gt;0.01,"",IF('MissFill 1'!E21/SUM('MissFill 1'!E$2:E22)&gt;0.01,"",IF('MissFill 1'!E20/SUM('MissFill 1'!E$2:E22)&gt;0.01,"",IF('MissFill 1'!E19/SUM('MissFill 1'!E$2:E22)&gt;0.01,"",IF('MissFill 1'!E18/SUM('MissFill 1'!E$2:E22)&gt;0.01,"",DateEnded_5Day!$A22))))))))</f>
        <v/>
      </c>
      <c r="G22" s="54" t="str">
        <f>IF($A22&lt;='All Results'!$B$4,"",IF(SUM('MissFill 1'!F$2:F22)=0,"",(IF('MissFill 1'!F22/SUM('MissFill 1'!F$2:F22)&gt;0.01,"",IF('MissFill 1'!F21/SUM('MissFill 1'!F$2:F22)&gt;0.01,"",IF('MissFill 1'!F20/SUM('MissFill 1'!F$2:F22)&gt;0.01,"",IF('MissFill 1'!F19/SUM('MissFill 1'!F$2:F22)&gt;0.01,"",IF('MissFill 1'!F18/SUM('MissFill 1'!F$2:F22)&gt;0.01,"",DateEnded_5Day!$A22))))))))</f>
        <v/>
      </c>
      <c r="H22" s="54" t="str">
        <f>IF($A22&lt;='All Results'!$B$4,"",IF(SUM('MissFill 1'!G$2:G22)=0,"",(IF('MissFill 1'!G22/SUM('MissFill 1'!G$2:G22)&gt;0.01,"",IF('MissFill 1'!G21/SUM('MissFill 1'!G$2:G22)&gt;0.01,"",IF('MissFill 1'!G20/SUM('MissFill 1'!G$2:G22)&gt;0.01,"",IF('MissFill 1'!G19/SUM('MissFill 1'!G$2:G22)&gt;0.01,"",IF('MissFill 1'!G18/SUM('MissFill 1'!G$2:G22)&gt;0.01,"",DateEnded_5Day!$A22))))))))</f>
        <v/>
      </c>
      <c r="I22" s="54" t="str">
        <f>IF($A22&lt;='All Results'!$B$4,"",IF(SUM('MissFill 1'!H$2:H22)=0,"",(IF('MissFill 1'!H22/SUM('MissFill 1'!H$2:H22)&gt;0.01,"",IF('MissFill 1'!H21/SUM('MissFill 1'!H$2:H22)&gt;0.01,"",IF('MissFill 1'!H20/SUM('MissFill 1'!H$2:H22)&gt;0.01,"",IF('MissFill 1'!H19/SUM('MissFill 1'!H$2:H22)&gt;0.01,"",IF('MissFill 1'!H18/SUM('MissFill 1'!H$2:H22)&gt;0.01,"",DateEnded_5Day!$A22))))))))</f>
        <v/>
      </c>
      <c r="J22" s="54" t="str">
        <f>IF($A22&lt;='All Results'!$B$4,"",IF(SUM('MissFill 1'!I$2:I22)=0,"",(IF('MissFill 1'!I22/SUM('MissFill 1'!I$2:I22)&gt;0.01,"",IF('MissFill 1'!I21/SUM('MissFill 1'!I$2:I22)&gt;0.01,"",IF('MissFill 1'!I20/SUM('MissFill 1'!I$2:I22)&gt;0.01,"",IF('MissFill 1'!I19/SUM('MissFill 1'!I$2:I22)&gt;0.01,"",IF('MissFill 1'!I18/SUM('MissFill 1'!I$2:I22)&gt;0.01,"",DateEnded_5Day!$A22))))))))</f>
        <v/>
      </c>
      <c r="K22" s="54" t="str">
        <f>IF($A22&lt;='All Results'!$B$4,"",IF(SUM('MissFill 1'!J$2:J22)=0,"",(IF('MissFill 1'!J22/SUM('MissFill 1'!J$2:J22)&gt;0.01,"",IF('MissFill 1'!J21/SUM('MissFill 1'!J$2:J22)&gt;0.01,"",IF('MissFill 1'!J20/SUM('MissFill 1'!J$2:J22)&gt;0.01,"",IF('MissFill 1'!J19/SUM('MissFill 1'!J$2:J22)&gt;0.01,"",IF('MissFill 1'!J18/SUM('MissFill 1'!J$2:J22)&gt;0.01,"",DateEnded_5Day!$A22))))))))</f>
        <v/>
      </c>
      <c r="L22" s="54" t="str">
        <f>IF($A22&lt;='All Results'!$B$4,"",IF(SUM('MissFill 1'!K$2:K22)=0,"",(IF('MissFill 1'!K22/SUM('MissFill 1'!K$2:K22)&gt;0.01,"",IF('MissFill 1'!K21/SUM('MissFill 1'!K$2:K22)&gt;0.01,"",IF('MissFill 1'!K20/SUM('MissFill 1'!K$2:K22)&gt;0.01,"",IF('MissFill 1'!K19/SUM('MissFill 1'!K$2:K22)&gt;0.01,"",IF('MissFill 1'!K18/SUM('MissFill 1'!K$2:K22)&gt;0.01,"",DateEnded_5Day!$A22))))))))</f>
        <v/>
      </c>
      <c r="M22" s="54" t="str">
        <f>IF($A22&lt;='All Results'!$B$4,"",IF(SUM('MissFill 1'!L$2:L22)=0,"",(IF('MissFill 1'!L22/SUM('MissFill 1'!L$2:L22)&gt;0.01,"",IF('MissFill 1'!L21/SUM('MissFill 1'!L$2:L22)&gt;0.01,"",IF('MissFill 1'!L20/SUM('MissFill 1'!L$2:L22)&gt;0.01,"",IF('MissFill 1'!L19/SUM('MissFill 1'!L$2:L22)&gt;0.01,"",IF('MissFill 1'!L18/SUM('MissFill 1'!L$2:L22)&gt;0.01,"",DateEnded_5Day!$A22))))))))</f>
        <v/>
      </c>
      <c r="N22" s="54" t="str">
        <f>IF($A22&lt;='All Results'!$B$4,"",IF(SUM('MissFill 1'!M$2:M22)=0,"",(IF('MissFill 1'!M22/SUM('MissFill 1'!M$2:M22)&gt;0.01,"",IF('MissFill 1'!M21/SUM('MissFill 1'!M$2:M22)&gt;0.01,"",IF('MissFill 1'!M20/SUM('MissFill 1'!M$2:M22)&gt;0.01,"",IF('MissFill 1'!M19/SUM('MissFill 1'!M$2:M22)&gt;0.01,"",IF('MissFill 1'!M18/SUM('MissFill 1'!M$2:M22)&gt;0.01,"",DateEnded_5Day!$A22))))))))</f>
        <v/>
      </c>
      <c r="O22" s="54" t="str">
        <f>IF($A22&lt;='All Results'!$B$4,"",IF(SUM('MissFill 1'!N$2:N22)=0,"",(IF('MissFill 1'!N22/SUM('MissFill 1'!N$2:N22)&gt;0.01,"",IF('MissFill 1'!N21/SUM('MissFill 1'!N$2:N22)&gt;0.01,"",IF('MissFill 1'!N20/SUM('MissFill 1'!N$2:N22)&gt;0.01,"",IF('MissFill 1'!N19/SUM('MissFill 1'!N$2:N22)&gt;0.01,"",IF('MissFill 1'!N18/SUM('MissFill 1'!N$2:N22)&gt;0.01,"",DateEnded_5Day!$A22))))))))</f>
        <v/>
      </c>
      <c r="P22" s="54" t="str">
        <f>IF($A22&lt;='All Results'!$B$4,"",IF(SUM('MissFill 1'!O$2:O22)=0,"",(IF('MissFill 1'!O22/SUM('MissFill 1'!O$2:O22)&gt;0.01,"",IF('MissFill 1'!O21/SUM('MissFill 1'!O$2:O22)&gt;0.01,"",IF('MissFill 1'!O20/SUM('MissFill 1'!O$2:O22)&gt;0.01,"",IF('MissFill 1'!O19/SUM('MissFill 1'!O$2:O22)&gt;0.01,"",IF('MissFill 1'!O18/SUM('MissFill 1'!O$2:O22)&gt;0.01,"",DateEnded_5Day!$A22))))))))</f>
        <v/>
      </c>
      <c r="Q22" s="54" t="str">
        <f>IF($A22&lt;='All Results'!$B$4,"",IF(SUM('MissFill 1'!P$2:P22)=0,"",(IF('MissFill 1'!P22/SUM('MissFill 1'!P$2:P22)&gt;0.01,"",IF('MissFill 1'!P21/SUM('MissFill 1'!P$2:P22)&gt;0.01,"",IF('MissFill 1'!P20/SUM('MissFill 1'!P$2:P22)&gt;0.01,"",IF('MissFill 1'!P19/SUM('MissFill 1'!P$2:P22)&gt;0.01,"",IF('MissFill 1'!P18/SUM('MissFill 1'!P$2:P22)&gt;0.01,"",DateEnded_5Day!$A22))))))))</f>
        <v/>
      </c>
      <c r="R22" s="54" t="str">
        <f>IF($A22&lt;='All Results'!$B$4,"",IF(SUM('MissFill 1'!Q$2:Q22)=0,"",(IF('MissFill 1'!Q22/SUM('MissFill 1'!Q$2:Q22)&gt;0.01,"",IF('MissFill 1'!Q21/SUM('MissFill 1'!Q$2:Q22)&gt;0.01,"",IF('MissFill 1'!Q20/SUM('MissFill 1'!Q$2:Q22)&gt;0.01,"",IF('MissFill 1'!Q19/SUM('MissFill 1'!Q$2:Q22)&gt;0.01,"",IF('MissFill 1'!Q18/SUM('MissFill 1'!Q$2:Q22)&gt;0.01,"",DateEnded_5Day!$A22))))))))</f>
        <v/>
      </c>
      <c r="S22" s="54" t="str">
        <f>IF($A22&lt;='All Results'!$B$4,"",IF(SUM('MissFill 1'!R$2:R22)=0,"",(IF('MissFill 1'!R22/SUM('MissFill 1'!R$2:R22)&gt;0.01,"",IF('MissFill 1'!R21/SUM('MissFill 1'!R$2:R22)&gt;0.01,"",IF('MissFill 1'!R20/SUM('MissFill 1'!R$2:R22)&gt;0.01,"",IF('MissFill 1'!R19/SUM('MissFill 1'!R$2:R22)&gt;0.01,"",IF('MissFill 1'!R18/SUM('MissFill 1'!R$2:R22)&gt;0.01,"",DateEnded_5Day!$A22))))))))</f>
        <v/>
      </c>
      <c r="T22" s="54" t="str">
        <f>IF($A22&lt;='All Results'!$B$4,"",IF(SUM('MissFill 1'!S$2:S22)=0,"",(IF('MissFill 1'!S22/SUM('MissFill 1'!S$2:S22)&gt;0.01,"",IF('MissFill 1'!S21/SUM('MissFill 1'!S$2:S22)&gt;0.01,"",IF('MissFill 1'!S20/SUM('MissFill 1'!S$2:S22)&gt;0.01,"",IF('MissFill 1'!S19/SUM('MissFill 1'!S$2:S22)&gt;0.01,"",IF('MissFill 1'!S18/SUM('MissFill 1'!S$2:S22)&gt;0.01,"",DateEnded_5Day!$A22))))))))</f>
        <v/>
      </c>
      <c r="U22" s="54" t="str">
        <f>IF($A22&lt;='All Results'!$B$4,"",IF(SUM('MissFill 1'!T$2:T22)=0,"",(IF('MissFill 1'!T22/SUM('MissFill 1'!T$2:T22)&gt;0.01,"",IF('MissFill 1'!T21/SUM('MissFill 1'!T$2:T22)&gt;0.01,"",IF('MissFill 1'!T20/SUM('MissFill 1'!T$2:T22)&gt;0.01,"",IF('MissFill 1'!T19/SUM('MissFill 1'!T$2:T22)&gt;0.01,"",IF('MissFill 1'!T18/SUM('MissFill 1'!T$2:T22)&gt;0.01,"",DateEnded_5Day!$A22))))))))</f>
        <v/>
      </c>
      <c r="V22" s="54" t="str">
        <f>IF($A22&lt;='All Results'!$B$4,"",IF(SUM('MissFill 1'!U$2:U22)=0,"",(IF('MissFill 1'!U22/SUM('MissFill 1'!U$2:U22)&gt;0.01,"",IF('MissFill 1'!U21/SUM('MissFill 1'!U$2:U22)&gt;0.01,"",IF('MissFill 1'!U20/SUM('MissFill 1'!U$2:U22)&gt;0.01,"",IF('MissFill 1'!U19/SUM('MissFill 1'!U$2:U22)&gt;0.01,"",IF('MissFill 1'!U18/SUM('MissFill 1'!U$2:U22)&gt;0.01,"",DateEnded_5Day!$A22))))))))</f>
        <v/>
      </c>
      <c r="W22" s="54" t="str">
        <f>IF($A22&lt;='All Results'!$B$4,"",IF(SUM('MissFill 1'!V$2:V22)=0,"",(IF('MissFill 1'!V22/SUM('MissFill 1'!V$2:V22)&gt;0.01,"",IF('MissFill 1'!V21/SUM('MissFill 1'!V$2:V22)&gt;0.01,"",IF('MissFill 1'!V20/SUM('MissFill 1'!V$2:V22)&gt;0.01,"",IF('MissFill 1'!V19/SUM('MissFill 1'!V$2:V22)&gt;0.01,"",IF('MissFill 1'!V18/SUM('MissFill 1'!V$2:V22)&gt;0.01,"",DateEnded_5Day!$A22))))))))</f>
        <v/>
      </c>
      <c r="X22" s="54" t="str">
        <f>IF($A22&lt;='All Results'!$B$4,"",IF(SUM('MissFill 1'!W$2:W22)=0,"",(IF('MissFill 1'!W22/SUM('MissFill 1'!W$2:W22)&gt;0.01,"",IF('MissFill 1'!W21/SUM('MissFill 1'!W$2:W22)&gt;0.01,"",IF('MissFill 1'!W20/SUM('MissFill 1'!W$2:W22)&gt;0.01,"",IF('MissFill 1'!W19/SUM('MissFill 1'!W$2:W22)&gt;0.01,"",IF('MissFill 1'!W18/SUM('MissFill 1'!W$2:W22)&gt;0.01,"",DateEnded_5Day!$A22))))))))</f>
        <v/>
      </c>
      <c r="Y22" s="54" t="str">
        <f>IF($A22&lt;='All Results'!$B$4,"",IF(SUM('MissFill 1'!X$2:X22)=0,"",(IF('MissFill 1'!X22/SUM('MissFill 1'!X$2:X22)&gt;0.01,"",IF('MissFill 1'!X21/SUM('MissFill 1'!X$2:X22)&gt;0.01,"",IF('MissFill 1'!X20/SUM('MissFill 1'!X$2:X22)&gt;0.01,"",IF('MissFill 1'!X19/SUM('MissFill 1'!X$2:X22)&gt;0.01,"",IF('MissFill 1'!X18/SUM('MissFill 1'!X$2:X22)&gt;0.01,"",DateEnded_5Day!$A22))))))))</f>
        <v/>
      </c>
      <c r="Z22" s="54" t="str">
        <f>IF($A22&lt;='All Results'!$B$4,"",IF(SUM('MissFill 1'!Y$2:Y22)=0,"",(IF('MissFill 1'!Y22/SUM('MissFill 1'!Y$2:Y22)&gt;0.01,"",IF('MissFill 1'!Y21/SUM('MissFill 1'!Y$2:Y22)&gt;0.01,"",IF('MissFill 1'!Y20/SUM('MissFill 1'!Y$2:Y22)&gt;0.01,"",IF('MissFill 1'!Y19/SUM('MissFill 1'!Y$2:Y22)&gt;0.01,"",IF('MissFill 1'!Y18/SUM('MissFill 1'!Y$2:Y22)&gt;0.01,"",DateEnded_5Day!$A22))))))))</f>
        <v/>
      </c>
      <c r="AA22" s="54" t="str">
        <f>IF($A22&lt;='All Results'!$B$4,"",IF(SUM('MissFill 1'!Z$2:Z22)=0,"",(IF('MissFill 1'!Z22/SUM('MissFill 1'!Z$2:Z22)&gt;0.01,"",IF('MissFill 1'!Z21/SUM('MissFill 1'!Z$2:Z22)&gt;0.01,"",IF('MissFill 1'!Z20/SUM('MissFill 1'!Z$2:Z22)&gt;0.01,"",IF('MissFill 1'!Z19/SUM('MissFill 1'!Z$2:Z22)&gt;0.01,"",IF('MissFill 1'!Z18/SUM('MissFill 1'!Z$2:Z22)&gt;0.01,"",DateEnded_5Day!$A22))))))))</f>
        <v/>
      </c>
      <c r="AB22" s="54" t="str">
        <f>IF($A22&lt;='All Results'!$B$4,"",IF(SUM('MissFill 1'!AA$2:AA22)=0,"",(IF('MissFill 1'!AA22/SUM('MissFill 1'!AA$2:AA22)&gt;0.01,"",IF('MissFill 1'!AA21/SUM('MissFill 1'!AA$2:AA22)&gt;0.01,"",IF('MissFill 1'!AA20/SUM('MissFill 1'!AA$2:AA22)&gt;0.01,"",IF('MissFill 1'!AA19/SUM('MissFill 1'!AA$2:AA22)&gt;0.01,"",IF('MissFill 1'!AA18/SUM('MissFill 1'!AA$2:AA22)&gt;0.01,"",DateEnded_5Day!$A22))))))))</f>
        <v/>
      </c>
      <c r="AC22" s="54" t="str">
        <f>IF($A22&lt;='All Results'!$B$4,"",IF(SUM('MissFill 1'!AB$2:AB22)=0,"",(IF('MissFill 1'!AB22/SUM('MissFill 1'!AB$2:AB22)&gt;0.01,"",IF('MissFill 1'!AB21/SUM('MissFill 1'!AB$2:AB22)&gt;0.01,"",IF('MissFill 1'!AB20/SUM('MissFill 1'!AB$2:AB22)&gt;0.01,"",IF('MissFill 1'!AB19/SUM('MissFill 1'!AB$2:AB22)&gt;0.01,"",IF('MissFill 1'!AB18/SUM('MissFill 1'!AB$2:AB22)&gt;0.01,"",DateEnded_5Day!$A22))))))))</f>
        <v/>
      </c>
      <c r="AD22" s="54" t="str">
        <f>IF($A22&lt;='All Results'!$B$4,"",IF(SUM('MissFill 1'!AC$2:AC22)=0,"",(IF('MissFill 1'!AC22/SUM('MissFill 1'!AC$2:AC22)&gt;0.01,"",IF('MissFill 1'!AC21/SUM('MissFill 1'!AC$2:AC22)&gt;0.01,"",IF('MissFill 1'!AC20/SUM('MissFill 1'!AC$2:AC22)&gt;0.01,"",IF('MissFill 1'!AC19/SUM('MissFill 1'!AC$2:AC22)&gt;0.01,"",IF('MissFill 1'!AC18/SUM('MissFill 1'!AC$2:AC22)&gt;0.01,"",DateEnded_5Day!$A22))))))))</f>
        <v/>
      </c>
      <c r="AE22" s="54" t="str">
        <f>IF($A22&lt;='All Results'!$B$4,"",IF(SUM('MissFill 1'!AD$2:AD22)=0,"",(IF('MissFill 1'!AD22/SUM('MissFill 1'!AD$2:AD22)&gt;0.01,"",IF('MissFill 1'!AD21/SUM('MissFill 1'!AD$2:AD22)&gt;0.01,"",IF('MissFill 1'!AD20/SUM('MissFill 1'!AD$2:AD22)&gt;0.01,"",IF('MissFill 1'!AD19/SUM('MissFill 1'!AD$2:AD22)&gt;0.01,"",IF('MissFill 1'!AD18/SUM('MissFill 1'!AD$2:AD22)&gt;0.01,"",DateEnded_5Day!$A22))))))))</f>
        <v/>
      </c>
      <c r="AF22" s="54" t="str">
        <f>IF($A22&lt;='All Results'!$B$4,"",IF(SUM('MissFill 1'!AE$2:AE22)=0,"",(IF('MissFill 1'!AE22/SUM('MissFill 1'!AE$2:AE22)&gt;0.01,"",IF('MissFill 1'!AE21/SUM('MissFill 1'!AE$2:AE22)&gt;0.01,"",IF('MissFill 1'!AE20/SUM('MissFill 1'!AE$2:AE22)&gt;0.01,"",IF('MissFill 1'!AE19/SUM('MissFill 1'!AE$2:AE22)&gt;0.01,"",IF('MissFill 1'!AE18/SUM('MissFill 1'!AE$2:AE22)&gt;0.01,"",DateEnded_5Day!$A22))))))))</f>
        <v/>
      </c>
      <c r="AG22" s="54" t="str">
        <f>IF($A22&lt;='All Results'!$B$4,"",IF(SUM('MissFill 1'!AF$2:AF22)=0,"",(IF('MissFill 1'!AF22/SUM('MissFill 1'!AF$2:AF22)&gt;0.01,"",IF('MissFill 1'!AF21/SUM('MissFill 1'!AF$2:AF22)&gt;0.01,"",IF('MissFill 1'!AF20/SUM('MissFill 1'!AF$2:AF22)&gt;0.01,"",IF('MissFill 1'!AF19/SUM('MissFill 1'!AF$2:AF22)&gt;0.01,"",IF('MissFill 1'!AF18/SUM('MissFill 1'!AF$2:AF22)&gt;0.01,"",DateEnded_5Day!$A22))))))))</f>
        <v/>
      </c>
      <c r="AH22" s="54" t="str">
        <f>IF($A22&lt;='All Results'!$B$4,"",IF(SUM('MissFill 1'!AG$2:AG22)=0,"",(IF('MissFill 1'!AG22/SUM('MissFill 1'!AG$2:AG22)&gt;0.01,"",IF('MissFill 1'!AG21/SUM('MissFill 1'!AG$2:AG22)&gt;0.01,"",IF('MissFill 1'!AG20/SUM('MissFill 1'!AG$2:AG22)&gt;0.01,"",IF('MissFill 1'!AG19/SUM('MissFill 1'!AG$2:AG22)&gt;0.01,"",IF('MissFill 1'!AG18/SUM('MissFill 1'!AG$2:AG22)&gt;0.01,"",DateEnded_5Day!$A22))))))))</f>
        <v/>
      </c>
      <c r="AI22" s="54" t="str">
        <f>IF($A22&lt;='All Results'!$B$4,"",IF(SUM('MissFill 1'!AH$2:AH22)=0,"",(IF('MissFill 1'!AH22/SUM('MissFill 1'!AH$2:AH22)&gt;0.01,"",IF('MissFill 1'!AH21/SUM('MissFill 1'!AH$2:AH22)&gt;0.01,"",IF('MissFill 1'!AH20/SUM('MissFill 1'!AH$2:AH22)&gt;0.01,"",IF('MissFill 1'!AH19/SUM('MissFill 1'!AH$2:AH22)&gt;0.01,"",IF('MissFill 1'!AH18/SUM('MissFill 1'!AH$2:AH22)&gt;0.01,"",DateEnded_5Day!$A22))))))))</f>
        <v/>
      </c>
      <c r="AJ22" s="54" t="str">
        <f>IF($A22&lt;='All Results'!$B$4,"",IF(SUM('MissFill 1'!AI$2:AI22)=0,"",(IF('MissFill 1'!AI22/SUM('MissFill 1'!AI$2:AI22)&gt;0.01,"",IF('MissFill 1'!AI21/SUM('MissFill 1'!AI$2:AI22)&gt;0.01,"",IF('MissFill 1'!AI20/SUM('MissFill 1'!AI$2:AI22)&gt;0.01,"",IF('MissFill 1'!AI19/SUM('MissFill 1'!AI$2:AI22)&gt;0.01,"",IF('MissFill 1'!AI18/SUM('MissFill 1'!AI$2:AI22)&gt;0.01,"",DateEnded_5Day!$A22))))))))</f>
        <v/>
      </c>
      <c r="AK22" s="54" t="str">
        <f>IF($A22&lt;='All Results'!$B$4,"",IF(SUM('MissFill 1'!AJ$2:AJ22)=0,"",(IF('MissFill 1'!AJ22/SUM('MissFill 1'!AJ$2:AJ22)&gt;0.01,"",IF('MissFill 1'!AJ21/SUM('MissFill 1'!AJ$2:AJ22)&gt;0.01,"",IF('MissFill 1'!AJ20/SUM('MissFill 1'!AJ$2:AJ22)&gt;0.01,"",IF('MissFill 1'!AJ19/SUM('MissFill 1'!AJ$2:AJ22)&gt;0.01,"",IF('MissFill 1'!AJ18/SUM('MissFill 1'!AJ$2:AJ22)&gt;0.01,"",DateEnded_5Day!$A22))))))))</f>
        <v/>
      </c>
      <c r="AL22" s="54" t="str">
        <f>IF($A22&lt;='All Results'!$B$4,"",IF(SUM('MissFill 1'!AK$2:AK22)=0,"",(IF('MissFill 1'!AK22/SUM('MissFill 1'!AK$2:AK22)&gt;0.01,"",IF('MissFill 1'!AK21/SUM('MissFill 1'!AK$2:AK22)&gt;0.01,"",IF('MissFill 1'!AK20/SUM('MissFill 1'!AK$2:AK22)&gt;0.01,"",IF('MissFill 1'!AK19/SUM('MissFill 1'!AK$2:AK22)&gt;0.01,"",IF('MissFill 1'!AK18/SUM('MissFill 1'!AK$2:AK22)&gt;0.01,"",DateEnded_5Day!$A22))))))))</f>
        <v/>
      </c>
      <c r="AM22" s="54" t="str">
        <f>IF($A22&lt;='All Results'!$B$4,"",IF(SUM('MissFill 1'!AL$2:AL22)=0,"",(IF('MissFill 1'!AL22/SUM('MissFill 1'!AL$2:AL22)&gt;0.01,"",IF('MissFill 1'!AL21/SUM('MissFill 1'!AL$2:AL22)&gt;0.01,"",IF('MissFill 1'!AL20/SUM('MissFill 1'!AL$2:AL22)&gt;0.01,"",IF('MissFill 1'!AL19/SUM('MissFill 1'!AL$2:AL22)&gt;0.01,"",IF('MissFill 1'!AL18/SUM('MissFill 1'!AL$2:AL22)&gt;0.01,"",DateEnded_5Day!$A22))))))))</f>
        <v/>
      </c>
      <c r="AN22" s="54" t="str">
        <f>IF($A22&lt;='All Results'!$B$4,"",IF(SUM('MissFill 1'!AM$2:AM22)=0,"",(IF('MissFill 1'!AM22/SUM('MissFill 1'!AM$2:AM22)&gt;0.01,"",IF('MissFill 1'!AM21/SUM('MissFill 1'!AM$2:AM22)&gt;0.01,"",IF('MissFill 1'!AM20/SUM('MissFill 1'!AM$2:AM22)&gt;0.01,"",IF('MissFill 1'!AM19/SUM('MissFill 1'!AM$2:AM22)&gt;0.01,"",IF('MissFill 1'!AM18/SUM('MissFill 1'!AM$2:AM22)&gt;0.01,"",DateEnded_5Day!$A22))))))))</f>
        <v/>
      </c>
      <c r="AO22" s="54" t="str">
        <f>IF($A22&lt;='All Results'!$B$4,"",IF(SUM('MissFill 1'!AN$2:AN22)=0,"",(IF('MissFill 1'!AN22/SUM('MissFill 1'!AN$2:AN22)&gt;0.01,"",IF('MissFill 1'!AN21/SUM('MissFill 1'!AN$2:AN22)&gt;0.01,"",IF('MissFill 1'!AN20/SUM('MissFill 1'!AN$2:AN22)&gt;0.01,"",IF('MissFill 1'!AN19/SUM('MissFill 1'!AN$2:AN22)&gt;0.01,"",IF('MissFill 1'!AN18/SUM('MissFill 1'!AN$2:AN22)&gt;0.01,"",DateEnded_5Day!$A22))))))))</f>
        <v/>
      </c>
      <c r="AP22" s="54" t="str">
        <f>IF($A22&lt;='All Results'!$B$4,"",IF(SUM('MissFill 1'!AO$2:AO22)=0,"",(IF('MissFill 1'!AO22/SUM('MissFill 1'!AO$2:AO22)&gt;0.01,"",IF('MissFill 1'!AO21/SUM('MissFill 1'!AO$2:AO22)&gt;0.01,"",IF('MissFill 1'!AO20/SUM('MissFill 1'!AO$2:AO22)&gt;0.01,"",IF('MissFill 1'!AO19/SUM('MissFill 1'!AO$2:AO22)&gt;0.01,"",IF('MissFill 1'!AO18/SUM('MissFill 1'!AO$2:AO22)&gt;0.01,"",DateEnded_5Day!$A22))))))))</f>
        <v/>
      </c>
      <c r="AQ22" s="54" t="str">
        <f>IF($A22&lt;='All Results'!$B$4,"",IF(SUM('MissFill 1'!AP$2:AP22)=0,"",(IF('MissFill 1'!AP22/SUM('MissFill 1'!AP$2:AP22)&gt;0.01,"",IF('MissFill 1'!AP21/SUM('MissFill 1'!AP$2:AP22)&gt;0.01,"",IF('MissFill 1'!AP20/SUM('MissFill 1'!AP$2:AP22)&gt;0.01,"",IF('MissFill 1'!AP19/SUM('MissFill 1'!AP$2:AP22)&gt;0.01,"",IF('MissFill 1'!AP18/SUM('MissFill 1'!AP$2:AP22)&gt;0.01,"",DateEnded_5Day!$A22))))))))</f>
        <v/>
      </c>
      <c r="AR22" s="54" t="str">
        <f>IF($A22&lt;='All Results'!$B$4,"",IF(SUM('MissFill 1'!AQ$2:AQ22)=0,"",(IF('MissFill 1'!AQ22/SUM('MissFill 1'!AQ$2:AQ22)&gt;0.01,"",IF('MissFill 1'!AQ21/SUM('MissFill 1'!AQ$2:AQ22)&gt;0.01,"",IF('MissFill 1'!AQ20/SUM('MissFill 1'!AQ$2:AQ22)&gt;0.01,"",IF('MissFill 1'!AQ19/SUM('MissFill 1'!AQ$2:AQ22)&gt;0.01,"",IF('MissFill 1'!AQ18/SUM('MissFill 1'!AQ$2:AQ22)&gt;0.01,"",DateEnded_5Day!$A22))))))))</f>
        <v/>
      </c>
      <c r="AS22" s="54" t="str">
        <f>IF($A22&lt;='All Results'!$B$4,"",IF(SUM('MissFill 1'!AR$2:AR22)=0,"",(IF('MissFill 1'!AR22/SUM('MissFill 1'!AR$2:AR22)&gt;0.01,"",IF('MissFill 1'!AR21/SUM('MissFill 1'!AR$2:AR22)&gt;0.01,"",IF('MissFill 1'!AR20/SUM('MissFill 1'!AR$2:AR22)&gt;0.01,"",IF('MissFill 1'!AR19/SUM('MissFill 1'!AR$2:AR22)&gt;0.01,"",IF('MissFill 1'!AR18/SUM('MissFill 1'!AR$2:AR22)&gt;0.01,"",DateEnded_5Day!$A22))))))))</f>
        <v/>
      </c>
      <c r="AT22" s="54" t="str">
        <f>IF($A22&lt;='All Results'!$B$4,"",IF(SUM('MissFill 1'!AS$2:AS22)=0,"",(IF('MissFill 1'!AS22/SUM('MissFill 1'!AS$2:AS22)&gt;0.01,"",IF('MissFill 1'!AS21/SUM('MissFill 1'!AS$2:AS22)&gt;0.01,"",IF('MissFill 1'!AS20/SUM('MissFill 1'!AS$2:AS22)&gt;0.01,"",IF('MissFill 1'!AS19/SUM('MissFill 1'!AS$2:AS22)&gt;0.01,"",IF('MissFill 1'!AS18/SUM('MissFill 1'!AS$2:AS22)&gt;0.01,"",DateEnded_5Day!$A22))))))))</f>
        <v/>
      </c>
      <c r="AU22" s="54" t="str">
        <f>IF($A22&lt;='All Results'!$B$4,"",IF(SUM('MissFill 1'!AT$2:AT22)=0,"",(IF('MissFill 1'!AT22/SUM('MissFill 1'!AT$2:AT22)&gt;0.01,"",IF('MissFill 1'!AT21/SUM('MissFill 1'!AT$2:AT22)&gt;0.01,"",IF('MissFill 1'!AT20/SUM('MissFill 1'!AT$2:AT22)&gt;0.01,"",IF('MissFill 1'!AT19/SUM('MissFill 1'!AT$2:AT22)&gt;0.01,"",IF('MissFill 1'!AT18/SUM('MissFill 1'!AT$2:AT22)&gt;0.01,"",DateEnded_5Day!$A22))))))))</f>
        <v/>
      </c>
      <c r="AV22" s="54" t="str">
        <f>IF($A22&lt;='All Results'!$B$4,"",IF(SUM('MissFill 1'!AU$2:AU22)=0,"",(IF('MissFill 1'!AU22/SUM('MissFill 1'!AU$2:AU22)&gt;0.01,"",IF('MissFill 1'!AU21/SUM('MissFill 1'!AU$2:AU22)&gt;0.01,"",IF('MissFill 1'!AU20/SUM('MissFill 1'!AU$2:AU22)&gt;0.01,"",IF('MissFill 1'!AU19/SUM('MissFill 1'!AU$2:AU22)&gt;0.01,"",IF('MissFill 1'!AU18/SUM('MissFill 1'!AU$2:AU22)&gt;0.01,"",DateEnded_5Day!$A22))))))))</f>
        <v/>
      </c>
      <c r="AW22" s="54" t="str">
        <f>IF($A22&lt;='All Results'!$B$4,"",IF(SUM('MissFill 1'!AV$2:AV22)=0,"",(IF('MissFill 1'!AV22/SUM('MissFill 1'!AV$2:AV22)&gt;0.01,"",IF('MissFill 1'!AV21/SUM('MissFill 1'!AV$2:AV22)&gt;0.01,"",IF('MissFill 1'!AV20/SUM('MissFill 1'!AV$2:AV22)&gt;0.01,"",IF('MissFill 1'!AV19/SUM('MissFill 1'!AV$2:AV22)&gt;0.01,"",IF('MissFill 1'!AV18/SUM('MissFill 1'!AV$2:AV22)&gt;0.01,"",DateEnded_5Day!$A22))))))))</f>
        <v/>
      </c>
      <c r="AX22" s="54" t="str">
        <f>IF($A22&lt;='All Results'!$B$4,"",IF(SUM('MissFill 1'!AW$2:AW22)=0,"",(IF('MissFill 1'!AW22/SUM('MissFill 1'!AW$2:AW22)&gt;0.01,"",IF('MissFill 1'!AW21/SUM('MissFill 1'!AW$2:AW22)&gt;0.01,"",IF('MissFill 1'!AW20/SUM('MissFill 1'!AW$2:AW22)&gt;0.01,"",IF('MissFill 1'!AW19/SUM('MissFill 1'!AW$2:AW22)&gt;0.01,"",IF('MissFill 1'!AW18/SUM('MissFill 1'!AW$2:AW22)&gt;0.01,"",DateEnded_5Day!$A22))))))))</f>
        <v/>
      </c>
    </row>
    <row r="23" spans="1:50" x14ac:dyDescent="0.25">
      <c r="A23" s="41">
        <v>44368</v>
      </c>
      <c r="B23" s="52">
        <v>172</v>
      </c>
      <c r="C23" s="54" t="str">
        <f>IF($A23&lt;='All Results'!$B$4,"",IF(SUM('MissFill 1'!B$2:B23)=0,"",(IF('MissFill 1'!B23/SUM('MissFill 1'!B$2:B23)&gt;0.01,"",IF('MissFill 1'!B22/SUM('MissFill 1'!B$2:B23)&gt;0.01,"",IF('MissFill 1'!B21/SUM('MissFill 1'!B$2:B23)&gt;0.01,"",IF('MissFill 1'!B20/SUM('MissFill 1'!B$2:B23)&gt;0.01,"",IF('MissFill 1'!B19/SUM('MissFill 1'!B$2:B23)&gt;0.01,"",DateEnded_5Day!$A23))))))))</f>
        <v/>
      </c>
      <c r="D23" s="54" t="str">
        <f>IF($A23&lt;='All Results'!$B$4,"",IF(SUM('MissFill 1'!C$2:C23)=0,"",(IF('MissFill 1'!C23/SUM('MissFill 1'!C$2:C23)&gt;0.01,"",IF('MissFill 1'!C22/SUM('MissFill 1'!C$2:C23)&gt;0.01,"",IF('MissFill 1'!C21/SUM('MissFill 1'!C$2:C23)&gt;0.01,"",IF('MissFill 1'!C20/SUM('MissFill 1'!C$2:C23)&gt;0.01,"",IF('MissFill 1'!C19/SUM('MissFill 1'!C$2:C23)&gt;0.01,"",DateEnded_5Day!$A23))))))))</f>
        <v/>
      </c>
      <c r="E23" s="54" t="str">
        <f>IF($A23&lt;='All Results'!$B$4,"",IF(SUM('MissFill 1'!D$2:D23)=0,"",(IF('MissFill 1'!D23/SUM('MissFill 1'!D$2:D23)&gt;0.01,"",IF('MissFill 1'!D22/SUM('MissFill 1'!D$2:D23)&gt;0.01,"",IF('MissFill 1'!D21/SUM('MissFill 1'!D$2:D23)&gt;0.01,"",IF('MissFill 1'!D20/SUM('MissFill 1'!D$2:D23)&gt;0.01,"",IF('MissFill 1'!D19/SUM('MissFill 1'!D$2:D23)&gt;0.01,"",DateEnded_5Day!$A23))))))))</f>
        <v/>
      </c>
      <c r="F23" s="54" t="str">
        <f>IF($A23&lt;='All Results'!$B$4,"",IF(SUM('MissFill 1'!E$2:E23)=0,"",(IF('MissFill 1'!E23/SUM('MissFill 1'!E$2:E23)&gt;0.01,"",IF('MissFill 1'!E22/SUM('MissFill 1'!E$2:E23)&gt;0.01,"",IF('MissFill 1'!E21/SUM('MissFill 1'!E$2:E23)&gt;0.01,"",IF('MissFill 1'!E20/SUM('MissFill 1'!E$2:E23)&gt;0.01,"",IF('MissFill 1'!E19/SUM('MissFill 1'!E$2:E23)&gt;0.01,"",DateEnded_5Day!$A23))))))))</f>
        <v/>
      </c>
      <c r="G23" s="54" t="str">
        <f>IF($A23&lt;='All Results'!$B$4,"",IF(SUM('MissFill 1'!F$2:F23)=0,"",(IF('MissFill 1'!F23/SUM('MissFill 1'!F$2:F23)&gt;0.01,"",IF('MissFill 1'!F22/SUM('MissFill 1'!F$2:F23)&gt;0.01,"",IF('MissFill 1'!F21/SUM('MissFill 1'!F$2:F23)&gt;0.01,"",IF('MissFill 1'!F20/SUM('MissFill 1'!F$2:F23)&gt;0.01,"",IF('MissFill 1'!F19/SUM('MissFill 1'!F$2:F23)&gt;0.01,"",DateEnded_5Day!$A23))))))))</f>
        <v/>
      </c>
      <c r="H23" s="54" t="str">
        <f>IF($A23&lt;='All Results'!$B$4,"",IF(SUM('MissFill 1'!G$2:G23)=0,"",(IF('MissFill 1'!G23/SUM('MissFill 1'!G$2:G23)&gt;0.01,"",IF('MissFill 1'!G22/SUM('MissFill 1'!G$2:G23)&gt;0.01,"",IF('MissFill 1'!G21/SUM('MissFill 1'!G$2:G23)&gt;0.01,"",IF('MissFill 1'!G20/SUM('MissFill 1'!G$2:G23)&gt;0.01,"",IF('MissFill 1'!G19/SUM('MissFill 1'!G$2:G23)&gt;0.01,"",DateEnded_5Day!$A23))))))))</f>
        <v/>
      </c>
      <c r="I23" s="54" t="str">
        <f>IF($A23&lt;='All Results'!$B$4,"",IF(SUM('MissFill 1'!H$2:H23)=0,"",(IF('MissFill 1'!H23/SUM('MissFill 1'!H$2:H23)&gt;0.01,"",IF('MissFill 1'!H22/SUM('MissFill 1'!H$2:H23)&gt;0.01,"",IF('MissFill 1'!H21/SUM('MissFill 1'!H$2:H23)&gt;0.01,"",IF('MissFill 1'!H20/SUM('MissFill 1'!H$2:H23)&gt;0.01,"",IF('MissFill 1'!H19/SUM('MissFill 1'!H$2:H23)&gt;0.01,"",DateEnded_5Day!$A23))))))))</f>
        <v/>
      </c>
      <c r="J23" s="54" t="str">
        <f>IF($A23&lt;='All Results'!$B$4,"",IF(SUM('MissFill 1'!I$2:I23)=0,"",(IF('MissFill 1'!I23/SUM('MissFill 1'!I$2:I23)&gt;0.01,"",IF('MissFill 1'!I22/SUM('MissFill 1'!I$2:I23)&gt;0.01,"",IF('MissFill 1'!I21/SUM('MissFill 1'!I$2:I23)&gt;0.01,"",IF('MissFill 1'!I20/SUM('MissFill 1'!I$2:I23)&gt;0.01,"",IF('MissFill 1'!I19/SUM('MissFill 1'!I$2:I23)&gt;0.01,"",DateEnded_5Day!$A23))))))))</f>
        <v/>
      </c>
      <c r="K23" s="54" t="str">
        <f>IF($A23&lt;='All Results'!$B$4,"",IF(SUM('MissFill 1'!J$2:J23)=0,"",(IF('MissFill 1'!J23/SUM('MissFill 1'!J$2:J23)&gt;0.01,"",IF('MissFill 1'!J22/SUM('MissFill 1'!J$2:J23)&gt;0.01,"",IF('MissFill 1'!J21/SUM('MissFill 1'!J$2:J23)&gt;0.01,"",IF('MissFill 1'!J20/SUM('MissFill 1'!J$2:J23)&gt;0.01,"",IF('MissFill 1'!J19/SUM('MissFill 1'!J$2:J23)&gt;0.01,"",DateEnded_5Day!$A23))))))))</f>
        <v/>
      </c>
      <c r="L23" s="54" t="str">
        <f>IF($A23&lt;='All Results'!$B$4,"",IF(SUM('MissFill 1'!K$2:K23)=0,"",(IF('MissFill 1'!K23/SUM('MissFill 1'!K$2:K23)&gt;0.01,"",IF('MissFill 1'!K22/SUM('MissFill 1'!K$2:K23)&gt;0.01,"",IF('MissFill 1'!K21/SUM('MissFill 1'!K$2:K23)&gt;0.01,"",IF('MissFill 1'!K20/SUM('MissFill 1'!K$2:K23)&gt;0.01,"",IF('MissFill 1'!K19/SUM('MissFill 1'!K$2:K23)&gt;0.01,"",DateEnded_5Day!$A23))))))))</f>
        <v/>
      </c>
      <c r="M23" s="54" t="str">
        <f>IF($A23&lt;='All Results'!$B$4,"",IF(SUM('MissFill 1'!L$2:L23)=0,"",(IF('MissFill 1'!L23/SUM('MissFill 1'!L$2:L23)&gt;0.01,"",IF('MissFill 1'!L22/SUM('MissFill 1'!L$2:L23)&gt;0.01,"",IF('MissFill 1'!L21/SUM('MissFill 1'!L$2:L23)&gt;0.01,"",IF('MissFill 1'!L20/SUM('MissFill 1'!L$2:L23)&gt;0.01,"",IF('MissFill 1'!L19/SUM('MissFill 1'!L$2:L23)&gt;0.01,"",DateEnded_5Day!$A23))))))))</f>
        <v/>
      </c>
      <c r="N23" s="54" t="str">
        <f>IF($A23&lt;='All Results'!$B$4,"",IF(SUM('MissFill 1'!M$2:M23)=0,"",(IF('MissFill 1'!M23/SUM('MissFill 1'!M$2:M23)&gt;0.01,"",IF('MissFill 1'!M22/SUM('MissFill 1'!M$2:M23)&gt;0.01,"",IF('MissFill 1'!M21/SUM('MissFill 1'!M$2:M23)&gt;0.01,"",IF('MissFill 1'!M20/SUM('MissFill 1'!M$2:M23)&gt;0.01,"",IF('MissFill 1'!M19/SUM('MissFill 1'!M$2:M23)&gt;0.01,"",DateEnded_5Day!$A23))))))))</f>
        <v/>
      </c>
      <c r="O23" s="54" t="str">
        <f>IF($A23&lt;='All Results'!$B$4,"",IF(SUM('MissFill 1'!N$2:N23)=0,"",(IF('MissFill 1'!N23/SUM('MissFill 1'!N$2:N23)&gt;0.01,"",IF('MissFill 1'!N22/SUM('MissFill 1'!N$2:N23)&gt;0.01,"",IF('MissFill 1'!N21/SUM('MissFill 1'!N$2:N23)&gt;0.01,"",IF('MissFill 1'!N20/SUM('MissFill 1'!N$2:N23)&gt;0.01,"",IF('MissFill 1'!N19/SUM('MissFill 1'!N$2:N23)&gt;0.01,"",DateEnded_5Day!$A23))))))))</f>
        <v/>
      </c>
      <c r="P23" s="54" t="str">
        <f>IF($A23&lt;='All Results'!$B$4,"",IF(SUM('MissFill 1'!O$2:O23)=0,"",(IF('MissFill 1'!O23/SUM('MissFill 1'!O$2:O23)&gt;0.01,"",IF('MissFill 1'!O22/SUM('MissFill 1'!O$2:O23)&gt;0.01,"",IF('MissFill 1'!O21/SUM('MissFill 1'!O$2:O23)&gt;0.01,"",IF('MissFill 1'!O20/SUM('MissFill 1'!O$2:O23)&gt;0.01,"",IF('MissFill 1'!O19/SUM('MissFill 1'!O$2:O23)&gt;0.01,"",DateEnded_5Day!$A23))))))))</f>
        <v/>
      </c>
      <c r="Q23" s="54" t="str">
        <f>IF($A23&lt;='All Results'!$B$4,"",IF(SUM('MissFill 1'!P$2:P23)=0,"",(IF('MissFill 1'!P23/SUM('MissFill 1'!P$2:P23)&gt;0.01,"",IF('MissFill 1'!P22/SUM('MissFill 1'!P$2:P23)&gt;0.01,"",IF('MissFill 1'!P21/SUM('MissFill 1'!P$2:P23)&gt;0.01,"",IF('MissFill 1'!P20/SUM('MissFill 1'!P$2:P23)&gt;0.01,"",IF('MissFill 1'!P19/SUM('MissFill 1'!P$2:P23)&gt;0.01,"",DateEnded_5Day!$A23))))))))</f>
        <v/>
      </c>
      <c r="R23" s="54" t="str">
        <f>IF($A23&lt;='All Results'!$B$4,"",IF(SUM('MissFill 1'!Q$2:Q23)=0,"",(IF('MissFill 1'!Q23/SUM('MissFill 1'!Q$2:Q23)&gt;0.01,"",IF('MissFill 1'!Q22/SUM('MissFill 1'!Q$2:Q23)&gt;0.01,"",IF('MissFill 1'!Q21/SUM('MissFill 1'!Q$2:Q23)&gt;0.01,"",IF('MissFill 1'!Q20/SUM('MissFill 1'!Q$2:Q23)&gt;0.01,"",IF('MissFill 1'!Q19/SUM('MissFill 1'!Q$2:Q23)&gt;0.01,"",DateEnded_5Day!$A23))))))))</f>
        <v/>
      </c>
      <c r="S23" s="54" t="str">
        <f>IF($A23&lt;='All Results'!$B$4,"",IF(SUM('MissFill 1'!R$2:R23)=0,"",(IF('MissFill 1'!R23/SUM('MissFill 1'!R$2:R23)&gt;0.01,"",IF('MissFill 1'!R22/SUM('MissFill 1'!R$2:R23)&gt;0.01,"",IF('MissFill 1'!R21/SUM('MissFill 1'!R$2:R23)&gt;0.01,"",IF('MissFill 1'!R20/SUM('MissFill 1'!R$2:R23)&gt;0.01,"",IF('MissFill 1'!R19/SUM('MissFill 1'!R$2:R23)&gt;0.01,"",DateEnded_5Day!$A23))))))))</f>
        <v/>
      </c>
      <c r="T23" s="54" t="str">
        <f>IF($A23&lt;='All Results'!$B$4,"",IF(SUM('MissFill 1'!S$2:S23)=0,"",(IF('MissFill 1'!S23/SUM('MissFill 1'!S$2:S23)&gt;0.01,"",IF('MissFill 1'!S22/SUM('MissFill 1'!S$2:S23)&gt;0.01,"",IF('MissFill 1'!S21/SUM('MissFill 1'!S$2:S23)&gt;0.01,"",IF('MissFill 1'!S20/SUM('MissFill 1'!S$2:S23)&gt;0.01,"",IF('MissFill 1'!S19/SUM('MissFill 1'!S$2:S23)&gt;0.01,"",DateEnded_5Day!$A23))))))))</f>
        <v/>
      </c>
      <c r="U23" s="54" t="str">
        <f>IF($A23&lt;='All Results'!$B$4,"",IF(SUM('MissFill 1'!T$2:T23)=0,"",(IF('MissFill 1'!T23/SUM('MissFill 1'!T$2:T23)&gt;0.01,"",IF('MissFill 1'!T22/SUM('MissFill 1'!T$2:T23)&gt;0.01,"",IF('MissFill 1'!T21/SUM('MissFill 1'!T$2:T23)&gt;0.01,"",IF('MissFill 1'!T20/SUM('MissFill 1'!T$2:T23)&gt;0.01,"",IF('MissFill 1'!T19/SUM('MissFill 1'!T$2:T23)&gt;0.01,"",DateEnded_5Day!$A23))))))))</f>
        <v/>
      </c>
      <c r="V23" s="54" t="str">
        <f>IF($A23&lt;='All Results'!$B$4,"",IF(SUM('MissFill 1'!U$2:U23)=0,"",(IF('MissFill 1'!U23/SUM('MissFill 1'!U$2:U23)&gt;0.01,"",IF('MissFill 1'!U22/SUM('MissFill 1'!U$2:U23)&gt;0.01,"",IF('MissFill 1'!U21/SUM('MissFill 1'!U$2:U23)&gt;0.01,"",IF('MissFill 1'!U20/SUM('MissFill 1'!U$2:U23)&gt;0.01,"",IF('MissFill 1'!U19/SUM('MissFill 1'!U$2:U23)&gt;0.01,"",DateEnded_5Day!$A23))))))))</f>
        <v/>
      </c>
      <c r="W23" s="54" t="str">
        <f>IF($A23&lt;='All Results'!$B$4,"",IF(SUM('MissFill 1'!V$2:V23)=0,"",(IF('MissFill 1'!V23/SUM('MissFill 1'!V$2:V23)&gt;0.01,"",IF('MissFill 1'!V22/SUM('MissFill 1'!V$2:V23)&gt;0.01,"",IF('MissFill 1'!V21/SUM('MissFill 1'!V$2:V23)&gt;0.01,"",IF('MissFill 1'!V20/SUM('MissFill 1'!V$2:V23)&gt;0.01,"",IF('MissFill 1'!V19/SUM('MissFill 1'!V$2:V23)&gt;0.01,"",DateEnded_5Day!$A23))))))))</f>
        <v/>
      </c>
      <c r="X23" s="54" t="str">
        <f>IF($A23&lt;='All Results'!$B$4,"",IF(SUM('MissFill 1'!W$2:W23)=0,"",(IF('MissFill 1'!W23/SUM('MissFill 1'!W$2:W23)&gt;0.01,"",IF('MissFill 1'!W22/SUM('MissFill 1'!W$2:W23)&gt;0.01,"",IF('MissFill 1'!W21/SUM('MissFill 1'!W$2:W23)&gt;0.01,"",IF('MissFill 1'!W20/SUM('MissFill 1'!W$2:W23)&gt;0.01,"",IF('MissFill 1'!W19/SUM('MissFill 1'!W$2:W23)&gt;0.01,"",DateEnded_5Day!$A23))))))))</f>
        <v/>
      </c>
      <c r="Y23" s="54" t="str">
        <f>IF($A23&lt;='All Results'!$B$4,"",IF(SUM('MissFill 1'!X$2:X23)=0,"",(IF('MissFill 1'!X23/SUM('MissFill 1'!X$2:X23)&gt;0.01,"",IF('MissFill 1'!X22/SUM('MissFill 1'!X$2:X23)&gt;0.01,"",IF('MissFill 1'!X21/SUM('MissFill 1'!X$2:X23)&gt;0.01,"",IF('MissFill 1'!X20/SUM('MissFill 1'!X$2:X23)&gt;0.01,"",IF('MissFill 1'!X19/SUM('MissFill 1'!X$2:X23)&gt;0.01,"",DateEnded_5Day!$A23))))))))</f>
        <v/>
      </c>
      <c r="Z23" s="54" t="str">
        <f>IF($A23&lt;='All Results'!$B$4,"",IF(SUM('MissFill 1'!Y$2:Y23)=0,"",(IF('MissFill 1'!Y23/SUM('MissFill 1'!Y$2:Y23)&gt;0.01,"",IF('MissFill 1'!Y22/SUM('MissFill 1'!Y$2:Y23)&gt;0.01,"",IF('MissFill 1'!Y21/SUM('MissFill 1'!Y$2:Y23)&gt;0.01,"",IF('MissFill 1'!Y20/SUM('MissFill 1'!Y$2:Y23)&gt;0.01,"",IF('MissFill 1'!Y19/SUM('MissFill 1'!Y$2:Y23)&gt;0.01,"",DateEnded_5Day!$A23))))))))</f>
        <v/>
      </c>
      <c r="AA23" s="54" t="str">
        <f>IF($A23&lt;='All Results'!$B$4,"",IF(SUM('MissFill 1'!Z$2:Z23)=0,"",(IF('MissFill 1'!Z23/SUM('MissFill 1'!Z$2:Z23)&gt;0.01,"",IF('MissFill 1'!Z22/SUM('MissFill 1'!Z$2:Z23)&gt;0.01,"",IF('MissFill 1'!Z21/SUM('MissFill 1'!Z$2:Z23)&gt;0.01,"",IF('MissFill 1'!Z20/SUM('MissFill 1'!Z$2:Z23)&gt;0.01,"",IF('MissFill 1'!Z19/SUM('MissFill 1'!Z$2:Z23)&gt;0.01,"",DateEnded_5Day!$A23))))))))</f>
        <v/>
      </c>
      <c r="AB23" s="54" t="str">
        <f>IF($A23&lt;='All Results'!$B$4,"",IF(SUM('MissFill 1'!AA$2:AA23)=0,"",(IF('MissFill 1'!AA23/SUM('MissFill 1'!AA$2:AA23)&gt;0.01,"",IF('MissFill 1'!AA22/SUM('MissFill 1'!AA$2:AA23)&gt;0.01,"",IF('MissFill 1'!AA21/SUM('MissFill 1'!AA$2:AA23)&gt;0.01,"",IF('MissFill 1'!AA20/SUM('MissFill 1'!AA$2:AA23)&gt;0.01,"",IF('MissFill 1'!AA19/SUM('MissFill 1'!AA$2:AA23)&gt;0.01,"",DateEnded_5Day!$A23))))))))</f>
        <v/>
      </c>
      <c r="AC23" s="54" t="str">
        <f>IF($A23&lt;='All Results'!$B$4,"",IF(SUM('MissFill 1'!AB$2:AB23)=0,"",(IF('MissFill 1'!AB23/SUM('MissFill 1'!AB$2:AB23)&gt;0.01,"",IF('MissFill 1'!AB22/SUM('MissFill 1'!AB$2:AB23)&gt;0.01,"",IF('MissFill 1'!AB21/SUM('MissFill 1'!AB$2:AB23)&gt;0.01,"",IF('MissFill 1'!AB20/SUM('MissFill 1'!AB$2:AB23)&gt;0.01,"",IF('MissFill 1'!AB19/SUM('MissFill 1'!AB$2:AB23)&gt;0.01,"",DateEnded_5Day!$A23))))))))</f>
        <v/>
      </c>
      <c r="AD23" s="54" t="str">
        <f>IF($A23&lt;='All Results'!$B$4,"",IF(SUM('MissFill 1'!AC$2:AC23)=0,"",(IF('MissFill 1'!AC23/SUM('MissFill 1'!AC$2:AC23)&gt;0.01,"",IF('MissFill 1'!AC22/SUM('MissFill 1'!AC$2:AC23)&gt;0.01,"",IF('MissFill 1'!AC21/SUM('MissFill 1'!AC$2:AC23)&gt;0.01,"",IF('MissFill 1'!AC20/SUM('MissFill 1'!AC$2:AC23)&gt;0.01,"",IF('MissFill 1'!AC19/SUM('MissFill 1'!AC$2:AC23)&gt;0.01,"",DateEnded_5Day!$A23))))))))</f>
        <v/>
      </c>
      <c r="AE23" s="54" t="str">
        <f>IF($A23&lt;='All Results'!$B$4,"",IF(SUM('MissFill 1'!AD$2:AD23)=0,"",(IF('MissFill 1'!AD23/SUM('MissFill 1'!AD$2:AD23)&gt;0.01,"",IF('MissFill 1'!AD22/SUM('MissFill 1'!AD$2:AD23)&gt;0.01,"",IF('MissFill 1'!AD21/SUM('MissFill 1'!AD$2:AD23)&gt;0.01,"",IF('MissFill 1'!AD20/SUM('MissFill 1'!AD$2:AD23)&gt;0.01,"",IF('MissFill 1'!AD19/SUM('MissFill 1'!AD$2:AD23)&gt;0.01,"",DateEnded_5Day!$A23))))))))</f>
        <v/>
      </c>
      <c r="AF23" s="54" t="str">
        <f>IF($A23&lt;='All Results'!$B$4,"",IF(SUM('MissFill 1'!AE$2:AE23)=0,"",(IF('MissFill 1'!AE23/SUM('MissFill 1'!AE$2:AE23)&gt;0.01,"",IF('MissFill 1'!AE22/SUM('MissFill 1'!AE$2:AE23)&gt;0.01,"",IF('MissFill 1'!AE21/SUM('MissFill 1'!AE$2:AE23)&gt;0.01,"",IF('MissFill 1'!AE20/SUM('MissFill 1'!AE$2:AE23)&gt;0.01,"",IF('MissFill 1'!AE19/SUM('MissFill 1'!AE$2:AE23)&gt;0.01,"",DateEnded_5Day!$A23))))))))</f>
        <v/>
      </c>
      <c r="AG23" s="54" t="str">
        <f>IF($A23&lt;='All Results'!$B$4,"",IF(SUM('MissFill 1'!AF$2:AF23)=0,"",(IF('MissFill 1'!AF23/SUM('MissFill 1'!AF$2:AF23)&gt;0.01,"",IF('MissFill 1'!AF22/SUM('MissFill 1'!AF$2:AF23)&gt;0.01,"",IF('MissFill 1'!AF21/SUM('MissFill 1'!AF$2:AF23)&gt;0.01,"",IF('MissFill 1'!AF20/SUM('MissFill 1'!AF$2:AF23)&gt;0.01,"",IF('MissFill 1'!AF19/SUM('MissFill 1'!AF$2:AF23)&gt;0.01,"",DateEnded_5Day!$A23))))))))</f>
        <v/>
      </c>
      <c r="AH23" s="54" t="str">
        <f>IF($A23&lt;='All Results'!$B$4,"",IF(SUM('MissFill 1'!AG$2:AG23)=0,"",(IF('MissFill 1'!AG23/SUM('MissFill 1'!AG$2:AG23)&gt;0.01,"",IF('MissFill 1'!AG22/SUM('MissFill 1'!AG$2:AG23)&gt;0.01,"",IF('MissFill 1'!AG21/SUM('MissFill 1'!AG$2:AG23)&gt;0.01,"",IF('MissFill 1'!AG20/SUM('MissFill 1'!AG$2:AG23)&gt;0.01,"",IF('MissFill 1'!AG19/SUM('MissFill 1'!AG$2:AG23)&gt;0.01,"",DateEnded_5Day!$A23))))))))</f>
        <v/>
      </c>
      <c r="AI23" s="54" t="str">
        <f>IF($A23&lt;='All Results'!$B$4,"",IF(SUM('MissFill 1'!AH$2:AH23)=0,"",(IF('MissFill 1'!AH23/SUM('MissFill 1'!AH$2:AH23)&gt;0.01,"",IF('MissFill 1'!AH22/SUM('MissFill 1'!AH$2:AH23)&gt;0.01,"",IF('MissFill 1'!AH21/SUM('MissFill 1'!AH$2:AH23)&gt;0.01,"",IF('MissFill 1'!AH20/SUM('MissFill 1'!AH$2:AH23)&gt;0.01,"",IF('MissFill 1'!AH19/SUM('MissFill 1'!AH$2:AH23)&gt;0.01,"",DateEnded_5Day!$A23))))))))</f>
        <v/>
      </c>
      <c r="AJ23" s="54" t="str">
        <f>IF($A23&lt;='All Results'!$B$4,"",IF(SUM('MissFill 1'!AI$2:AI23)=0,"",(IF('MissFill 1'!AI23/SUM('MissFill 1'!AI$2:AI23)&gt;0.01,"",IF('MissFill 1'!AI22/SUM('MissFill 1'!AI$2:AI23)&gt;0.01,"",IF('MissFill 1'!AI21/SUM('MissFill 1'!AI$2:AI23)&gt;0.01,"",IF('MissFill 1'!AI20/SUM('MissFill 1'!AI$2:AI23)&gt;0.01,"",IF('MissFill 1'!AI19/SUM('MissFill 1'!AI$2:AI23)&gt;0.01,"",DateEnded_5Day!$A23))))))))</f>
        <v/>
      </c>
      <c r="AK23" s="54" t="str">
        <f>IF($A23&lt;='All Results'!$B$4,"",IF(SUM('MissFill 1'!AJ$2:AJ23)=0,"",(IF('MissFill 1'!AJ23/SUM('MissFill 1'!AJ$2:AJ23)&gt;0.01,"",IF('MissFill 1'!AJ22/SUM('MissFill 1'!AJ$2:AJ23)&gt;0.01,"",IF('MissFill 1'!AJ21/SUM('MissFill 1'!AJ$2:AJ23)&gt;0.01,"",IF('MissFill 1'!AJ20/SUM('MissFill 1'!AJ$2:AJ23)&gt;0.01,"",IF('MissFill 1'!AJ19/SUM('MissFill 1'!AJ$2:AJ23)&gt;0.01,"",DateEnded_5Day!$A23))))))))</f>
        <v/>
      </c>
      <c r="AL23" s="54" t="str">
        <f>IF($A23&lt;='All Results'!$B$4,"",IF(SUM('MissFill 1'!AK$2:AK23)=0,"",(IF('MissFill 1'!AK23/SUM('MissFill 1'!AK$2:AK23)&gt;0.01,"",IF('MissFill 1'!AK22/SUM('MissFill 1'!AK$2:AK23)&gt;0.01,"",IF('MissFill 1'!AK21/SUM('MissFill 1'!AK$2:AK23)&gt;0.01,"",IF('MissFill 1'!AK20/SUM('MissFill 1'!AK$2:AK23)&gt;0.01,"",IF('MissFill 1'!AK19/SUM('MissFill 1'!AK$2:AK23)&gt;0.01,"",DateEnded_5Day!$A23))))))))</f>
        <v/>
      </c>
      <c r="AM23" s="54" t="str">
        <f>IF($A23&lt;='All Results'!$B$4,"",IF(SUM('MissFill 1'!AL$2:AL23)=0,"",(IF('MissFill 1'!AL23/SUM('MissFill 1'!AL$2:AL23)&gt;0.01,"",IF('MissFill 1'!AL22/SUM('MissFill 1'!AL$2:AL23)&gt;0.01,"",IF('MissFill 1'!AL21/SUM('MissFill 1'!AL$2:AL23)&gt;0.01,"",IF('MissFill 1'!AL20/SUM('MissFill 1'!AL$2:AL23)&gt;0.01,"",IF('MissFill 1'!AL19/SUM('MissFill 1'!AL$2:AL23)&gt;0.01,"",DateEnded_5Day!$A23))))))))</f>
        <v/>
      </c>
      <c r="AN23" s="54" t="str">
        <f>IF($A23&lt;='All Results'!$B$4,"",IF(SUM('MissFill 1'!AM$2:AM23)=0,"",(IF('MissFill 1'!AM23/SUM('MissFill 1'!AM$2:AM23)&gt;0.01,"",IF('MissFill 1'!AM22/SUM('MissFill 1'!AM$2:AM23)&gt;0.01,"",IF('MissFill 1'!AM21/SUM('MissFill 1'!AM$2:AM23)&gt;0.01,"",IF('MissFill 1'!AM20/SUM('MissFill 1'!AM$2:AM23)&gt;0.01,"",IF('MissFill 1'!AM19/SUM('MissFill 1'!AM$2:AM23)&gt;0.01,"",DateEnded_5Day!$A23))))))))</f>
        <v/>
      </c>
      <c r="AO23" s="54" t="str">
        <f>IF($A23&lt;='All Results'!$B$4,"",IF(SUM('MissFill 1'!AN$2:AN23)=0,"",(IF('MissFill 1'!AN23/SUM('MissFill 1'!AN$2:AN23)&gt;0.01,"",IF('MissFill 1'!AN22/SUM('MissFill 1'!AN$2:AN23)&gt;0.01,"",IF('MissFill 1'!AN21/SUM('MissFill 1'!AN$2:AN23)&gt;0.01,"",IF('MissFill 1'!AN20/SUM('MissFill 1'!AN$2:AN23)&gt;0.01,"",IF('MissFill 1'!AN19/SUM('MissFill 1'!AN$2:AN23)&gt;0.01,"",DateEnded_5Day!$A23))))))))</f>
        <v/>
      </c>
      <c r="AP23" s="54" t="str">
        <f>IF($A23&lt;='All Results'!$B$4,"",IF(SUM('MissFill 1'!AO$2:AO23)=0,"",(IF('MissFill 1'!AO23/SUM('MissFill 1'!AO$2:AO23)&gt;0.01,"",IF('MissFill 1'!AO22/SUM('MissFill 1'!AO$2:AO23)&gt;0.01,"",IF('MissFill 1'!AO21/SUM('MissFill 1'!AO$2:AO23)&gt;0.01,"",IF('MissFill 1'!AO20/SUM('MissFill 1'!AO$2:AO23)&gt;0.01,"",IF('MissFill 1'!AO19/SUM('MissFill 1'!AO$2:AO23)&gt;0.01,"",DateEnded_5Day!$A23))))))))</f>
        <v/>
      </c>
      <c r="AQ23" s="54" t="str">
        <f>IF($A23&lt;='All Results'!$B$4,"",IF(SUM('MissFill 1'!AP$2:AP23)=0,"",(IF('MissFill 1'!AP23/SUM('MissFill 1'!AP$2:AP23)&gt;0.01,"",IF('MissFill 1'!AP22/SUM('MissFill 1'!AP$2:AP23)&gt;0.01,"",IF('MissFill 1'!AP21/SUM('MissFill 1'!AP$2:AP23)&gt;0.01,"",IF('MissFill 1'!AP20/SUM('MissFill 1'!AP$2:AP23)&gt;0.01,"",IF('MissFill 1'!AP19/SUM('MissFill 1'!AP$2:AP23)&gt;0.01,"",DateEnded_5Day!$A23))))))))</f>
        <v/>
      </c>
      <c r="AR23" s="54" t="str">
        <f>IF($A23&lt;='All Results'!$B$4,"",IF(SUM('MissFill 1'!AQ$2:AQ23)=0,"",(IF('MissFill 1'!AQ23/SUM('MissFill 1'!AQ$2:AQ23)&gt;0.01,"",IF('MissFill 1'!AQ22/SUM('MissFill 1'!AQ$2:AQ23)&gt;0.01,"",IF('MissFill 1'!AQ21/SUM('MissFill 1'!AQ$2:AQ23)&gt;0.01,"",IF('MissFill 1'!AQ20/SUM('MissFill 1'!AQ$2:AQ23)&gt;0.01,"",IF('MissFill 1'!AQ19/SUM('MissFill 1'!AQ$2:AQ23)&gt;0.01,"",DateEnded_5Day!$A23))))))))</f>
        <v/>
      </c>
      <c r="AS23" s="54" t="str">
        <f>IF($A23&lt;='All Results'!$B$4,"",IF(SUM('MissFill 1'!AR$2:AR23)=0,"",(IF('MissFill 1'!AR23/SUM('MissFill 1'!AR$2:AR23)&gt;0.01,"",IF('MissFill 1'!AR22/SUM('MissFill 1'!AR$2:AR23)&gt;0.01,"",IF('MissFill 1'!AR21/SUM('MissFill 1'!AR$2:AR23)&gt;0.01,"",IF('MissFill 1'!AR20/SUM('MissFill 1'!AR$2:AR23)&gt;0.01,"",IF('MissFill 1'!AR19/SUM('MissFill 1'!AR$2:AR23)&gt;0.01,"",DateEnded_5Day!$A23))))))))</f>
        <v/>
      </c>
      <c r="AT23" s="54" t="str">
        <f>IF($A23&lt;='All Results'!$B$4,"",IF(SUM('MissFill 1'!AS$2:AS23)=0,"",(IF('MissFill 1'!AS23/SUM('MissFill 1'!AS$2:AS23)&gt;0.01,"",IF('MissFill 1'!AS22/SUM('MissFill 1'!AS$2:AS23)&gt;0.01,"",IF('MissFill 1'!AS21/SUM('MissFill 1'!AS$2:AS23)&gt;0.01,"",IF('MissFill 1'!AS20/SUM('MissFill 1'!AS$2:AS23)&gt;0.01,"",IF('MissFill 1'!AS19/SUM('MissFill 1'!AS$2:AS23)&gt;0.01,"",DateEnded_5Day!$A23))))))))</f>
        <v/>
      </c>
      <c r="AU23" s="54" t="str">
        <f>IF($A23&lt;='All Results'!$B$4,"",IF(SUM('MissFill 1'!AT$2:AT23)=0,"",(IF('MissFill 1'!AT23/SUM('MissFill 1'!AT$2:AT23)&gt;0.01,"",IF('MissFill 1'!AT22/SUM('MissFill 1'!AT$2:AT23)&gt;0.01,"",IF('MissFill 1'!AT21/SUM('MissFill 1'!AT$2:AT23)&gt;0.01,"",IF('MissFill 1'!AT20/SUM('MissFill 1'!AT$2:AT23)&gt;0.01,"",IF('MissFill 1'!AT19/SUM('MissFill 1'!AT$2:AT23)&gt;0.01,"",DateEnded_5Day!$A23))))))))</f>
        <v/>
      </c>
      <c r="AV23" s="54" t="str">
        <f>IF($A23&lt;='All Results'!$B$4,"",IF(SUM('MissFill 1'!AU$2:AU23)=0,"",(IF('MissFill 1'!AU23/SUM('MissFill 1'!AU$2:AU23)&gt;0.01,"",IF('MissFill 1'!AU22/SUM('MissFill 1'!AU$2:AU23)&gt;0.01,"",IF('MissFill 1'!AU21/SUM('MissFill 1'!AU$2:AU23)&gt;0.01,"",IF('MissFill 1'!AU20/SUM('MissFill 1'!AU$2:AU23)&gt;0.01,"",IF('MissFill 1'!AU19/SUM('MissFill 1'!AU$2:AU23)&gt;0.01,"",DateEnded_5Day!$A23))))))))</f>
        <v/>
      </c>
      <c r="AW23" s="54" t="str">
        <f>IF($A23&lt;='All Results'!$B$4,"",IF(SUM('MissFill 1'!AV$2:AV23)=0,"",(IF('MissFill 1'!AV23/SUM('MissFill 1'!AV$2:AV23)&gt;0.01,"",IF('MissFill 1'!AV22/SUM('MissFill 1'!AV$2:AV23)&gt;0.01,"",IF('MissFill 1'!AV21/SUM('MissFill 1'!AV$2:AV23)&gt;0.01,"",IF('MissFill 1'!AV20/SUM('MissFill 1'!AV$2:AV23)&gt;0.01,"",IF('MissFill 1'!AV19/SUM('MissFill 1'!AV$2:AV23)&gt;0.01,"",DateEnded_5Day!$A23))))))))</f>
        <v/>
      </c>
      <c r="AX23" s="54" t="str">
        <f>IF($A23&lt;='All Results'!$B$4,"",IF(SUM('MissFill 1'!AW$2:AW23)=0,"",(IF('MissFill 1'!AW23/SUM('MissFill 1'!AW$2:AW23)&gt;0.01,"",IF('MissFill 1'!AW22/SUM('MissFill 1'!AW$2:AW23)&gt;0.01,"",IF('MissFill 1'!AW21/SUM('MissFill 1'!AW$2:AW23)&gt;0.01,"",IF('MissFill 1'!AW20/SUM('MissFill 1'!AW$2:AW23)&gt;0.01,"",IF('MissFill 1'!AW19/SUM('MissFill 1'!AW$2:AW23)&gt;0.01,"",DateEnded_5Day!$A23))))))))</f>
        <v/>
      </c>
    </row>
    <row r="24" spans="1:50" x14ac:dyDescent="0.25">
      <c r="A24" s="41">
        <v>44369</v>
      </c>
      <c r="B24" s="52">
        <v>173</v>
      </c>
      <c r="C24" s="54" t="str">
        <f>IF($A24&lt;='All Results'!$B$4,"",IF(SUM('MissFill 1'!B$2:B24)=0,"",(IF('MissFill 1'!B24/SUM('MissFill 1'!B$2:B24)&gt;0.01,"",IF('MissFill 1'!B23/SUM('MissFill 1'!B$2:B24)&gt;0.01,"",IF('MissFill 1'!B22/SUM('MissFill 1'!B$2:B24)&gt;0.01,"",IF('MissFill 1'!B21/SUM('MissFill 1'!B$2:B24)&gt;0.01,"",IF('MissFill 1'!B20/SUM('MissFill 1'!B$2:B24)&gt;0.01,"",DateEnded_5Day!$A24))))))))</f>
        <v/>
      </c>
      <c r="D24" s="54" t="str">
        <f>IF($A24&lt;='All Results'!$B$4,"",IF(SUM('MissFill 1'!C$2:C24)=0,"",(IF('MissFill 1'!C24/SUM('MissFill 1'!C$2:C24)&gt;0.01,"",IF('MissFill 1'!C23/SUM('MissFill 1'!C$2:C24)&gt;0.01,"",IF('MissFill 1'!C22/SUM('MissFill 1'!C$2:C24)&gt;0.01,"",IF('MissFill 1'!C21/SUM('MissFill 1'!C$2:C24)&gt;0.01,"",IF('MissFill 1'!C20/SUM('MissFill 1'!C$2:C24)&gt;0.01,"",DateEnded_5Day!$A24))))))))</f>
        <v/>
      </c>
      <c r="E24" s="54" t="str">
        <f>IF($A24&lt;='All Results'!$B$4,"",IF(SUM('MissFill 1'!D$2:D24)=0,"",(IF('MissFill 1'!D24/SUM('MissFill 1'!D$2:D24)&gt;0.01,"",IF('MissFill 1'!D23/SUM('MissFill 1'!D$2:D24)&gt;0.01,"",IF('MissFill 1'!D22/SUM('MissFill 1'!D$2:D24)&gt;0.01,"",IF('MissFill 1'!D21/SUM('MissFill 1'!D$2:D24)&gt;0.01,"",IF('MissFill 1'!D20/SUM('MissFill 1'!D$2:D24)&gt;0.01,"",DateEnded_5Day!$A24))))))))</f>
        <v/>
      </c>
      <c r="F24" s="54" t="str">
        <f>IF($A24&lt;='All Results'!$B$4,"",IF(SUM('MissFill 1'!E$2:E24)=0,"",(IF('MissFill 1'!E24/SUM('MissFill 1'!E$2:E24)&gt;0.01,"",IF('MissFill 1'!E23/SUM('MissFill 1'!E$2:E24)&gt;0.01,"",IF('MissFill 1'!E22/SUM('MissFill 1'!E$2:E24)&gt;0.01,"",IF('MissFill 1'!E21/SUM('MissFill 1'!E$2:E24)&gt;0.01,"",IF('MissFill 1'!E20/SUM('MissFill 1'!E$2:E24)&gt;0.01,"",DateEnded_5Day!$A24))))))))</f>
        <v/>
      </c>
      <c r="G24" s="54" t="str">
        <f>IF($A24&lt;='All Results'!$B$4,"",IF(SUM('MissFill 1'!F$2:F24)=0,"",(IF('MissFill 1'!F24/SUM('MissFill 1'!F$2:F24)&gt;0.01,"",IF('MissFill 1'!F23/SUM('MissFill 1'!F$2:F24)&gt;0.01,"",IF('MissFill 1'!F22/SUM('MissFill 1'!F$2:F24)&gt;0.01,"",IF('MissFill 1'!F21/SUM('MissFill 1'!F$2:F24)&gt;0.01,"",IF('MissFill 1'!F20/SUM('MissFill 1'!F$2:F24)&gt;0.01,"",DateEnded_5Day!$A24))))))))</f>
        <v/>
      </c>
      <c r="H24" s="54" t="str">
        <f>IF($A24&lt;='All Results'!$B$4,"",IF(SUM('MissFill 1'!G$2:G24)=0,"",(IF('MissFill 1'!G24/SUM('MissFill 1'!G$2:G24)&gt;0.01,"",IF('MissFill 1'!G23/SUM('MissFill 1'!G$2:G24)&gt;0.01,"",IF('MissFill 1'!G22/SUM('MissFill 1'!G$2:G24)&gt;0.01,"",IF('MissFill 1'!G21/SUM('MissFill 1'!G$2:G24)&gt;0.01,"",IF('MissFill 1'!G20/SUM('MissFill 1'!G$2:G24)&gt;0.01,"",DateEnded_5Day!$A24))))))))</f>
        <v/>
      </c>
      <c r="I24" s="54" t="str">
        <f>IF($A24&lt;='All Results'!$B$4,"",IF(SUM('MissFill 1'!H$2:H24)=0,"",(IF('MissFill 1'!H24/SUM('MissFill 1'!H$2:H24)&gt;0.01,"",IF('MissFill 1'!H23/SUM('MissFill 1'!H$2:H24)&gt;0.01,"",IF('MissFill 1'!H22/SUM('MissFill 1'!H$2:H24)&gt;0.01,"",IF('MissFill 1'!H21/SUM('MissFill 1'!H$2:H24)&gt;0.01,"",IF('MissFill 1'!H20/SUM('MissFill 1'!H$2:H24)&gt;0.01,"",DateEnded_5Day!$A24))))))))</f>
        <v/>
      </c>
      <c r="J24" s="54" t="str">
        <f>IF($A24&lt;='All Results'!$B$4,"",IF(SUM('MissFill 1'!I$2:I24)=0,"",(IF('MissFill 1'!I24/SUM('MissFill 1'!I$2:I24)&gt;0.01,"",IF('MissFill 1'!I23/SUM('MissFill 1'!I$2:I24)&gt;0.01,"",IF('MissFill 1'!I22/SUM('MissFill 1'!I$2:I24)&gt;0.01,"",IF('MissFill 1'!I21/SUM('MissFill 1'!I$2:I24)&gt;0.01,"",IF('MissFill 1'!I20/SUM('MissFill 1'!I$2:I24)&gt;0.01,"",DateEnded_5Day!$A24))))))))</f>
        <v/>
      </c>
      <c r="K24" s="54" t="str">
        <f>IF($A24&lt;='All Results'!$B$4,"",IF(SUM('MissFill 1'!J$2:J24)=0,"",(IF('MissFill 1'!J24/SUM('MissFill 1'!J$2:J24)&gt;0.01,"",IF('MissFill 1'!J23/SUM('MissFill 1'!J$2:J24)&gt;0.01,"",IF('MissFill 1'!J22/SUM('MissFill 1'!J$2:J24)&gt;0.01,"",IF('MissFill 1'!J21/SUM('MissFill 1'!J$2:J24)&gt;0.01,"",IF('MissFill 1'!J20/SUM('MissFill 1'!J$2:J24)&gt;0.01,"",DateEnded_5Day!$A24))))))))</f>
        <v/>
      </c>
      <c r="L24" s="54" t="str">
        <f>IF($A24&lt;='All Results'!$B$4,"",IF(SUM('MissFill 1'!K$2:K24)=0,"",(IF('MissFill 1'!K24/SUM('MissFill 1'!K$2:K24)&gt;0.01,"",IF('MissFill 1'!K23/SUM('MissFill 1'!K$2:K24)&gt;0.01,"",IF('MissFill 1'!K22/SUM('MissFill 1'!K$2:K24)&gt;0.01,"",IF('MissFill 1'!K21/SUM('MissFill 1'!K$2:K24)&gt;0.01,"",IF('MissFill 1'!K20/SUM('MissFill 1'!K$2:K24)&gt;0.01,"",DateEnded_5Day!$A24))))))))</f>
        <v/>
      </c>
      <c r="M24" s="54" t="str">
        <f>IF($A24&lt;='All Results'!$B$4,"",IF(SUM('MissFill 1'!L$2:L24)=0,"",(IF('MissFill 1'!L24/SUM('MissFill 1'!L$2:L24)&gt;0.01,"",IF('MissFill 1'!L23/SUM('MissFill 1'!L$2:L24)&gt;0.01,"",IF('MissFill 1'!L22/SUM('MissFill 1'!L$2:L24)&gt;0.01,"",IF('MissFill 1'!L21/SUM('MissFill 1'!L$2:L24)&gt;0.01,"",IF('MissFill 1'!L20/SUM('MissFill 1'!L$2:L24)&gt;0.01,"",DateEnded_5Day!$A24))))))))</f>
        <v/>
      </c>
      <c r="N24" s="54" t="str">
        <f>IF($A24&lt;='All Results'!$B$4,"",IF(SUM('MissFill 1'!M$2:M24)=0,"",(IF('MissFill 1'!M24/SUM('MissFill 1'!M$2:M24)&gt;0.01,"",IF('MissFill 1'!M23/SUM('MissFill 1'!M$2:M24)&gt;0.01,"",IF('MissFill 1'!M22/SUM('MissFill 1'!M$2:M24)&gt;0.01,"",IF('MissFill 1'!M21/SUM('MissFill 1'!M$2:M24)&gt;0.01,"",IF('MissFill 1'!M20/SUM('MissFill 1'!M$2:M24)&gt;0.01,"",DateEnded_5Day!$A24))))))))</f>
        <v/>
      </c>
      <c r="O24" s="54" t="str">
        <f>IF($A24&lt;='All Results'!$B$4,"",IF(SUM('MissFill 1'!N$2:N24)=0,"",(IF('MissFill 1'!N24/SUM('MissFill 1'!N$2:N24)&gt;0.01,"",IF('MissFill 1'!N23/SUM('MissFill 1'!N$2:N24)&gt;0.01,"",IF('MissFill 1'!N22/SUM('MissFill 1'!N$2:N24)&gt;0.01,"",IF('MissFill 1'!N21/SUM('MissFill 1'!N$2:N24)&gt;0.01,"",IF('MissFill 1'!N20/SUM('MissFill 1'!N$2:N24)&gt;0.01,"",DateEnded_5Day!$A24))))))))</f>
        <v/>
      </c>
      <c r="P24" s="54" t="str">
        <f>IF($A24&lt;='All Results'!$B$4,"",IF(SUM('MissFill 1'!O$2:O24)=0,"",(IF('MissFill 1'!O24/SUM('MissFill 1'!O$2:O24)&gt;0.01,"",IF('MissFill 1'!O23/SUM('MissFill 1'!O$2:O24)&gt;0.01,"",IF('MissFill 1'!O22/SUM('MissFill 1'!O$2:O24)&gt;0.01,"",IF('MissFill 1'!O21/SUM('MissFill 1'!O$2:O24)&gt;0.01,"",IF('MissFill 1'!O20/SUM('MissFill 1'!O$2:O24)&gt;0.01,"",DateEnded_5Day!$A24))))))))</f>
        <v/>
      </c>
      <c r="Q24" s="54" t="str">
        <f>IF($A24&lt;='All Results'!$B$4,"",IF(SUM('MissFill 1'!P$2:P24)=0,"",(IF('MissFill 1'!P24/SUM('MissFill 1'!P$2:P24)&gt;0.01,"",IF('MissFill 1'!P23/SUM('MissFill 1'!P$2:P24)&gt;0.01,"",IF('MissFill 1'!P22/SUM('MissFill 1'!P$2:P24)&gt;0.01,"",IF('MissFill 1'!P21/SUM('MissFill 1'!P$2:P24)&gt;0.01,"",IF('MissFill 1'!P20/SUM('MissFill 1'!P$2:P24)&gt;0.01,"",DateEnded_5Day!$A24))))))))</f>
        <v/>
      </c>
      <c r="R24" s="54" t="str">
        <f>IF($A24&lt;='All Results'!$B$4,"",IF(SUM('MissFill 1'!Q$2:Q24)=0,"",(IF('MissFill 1'!Q24/SUM('MissFill 1'!Q$2:Q24)&gt;0.01,"",IF('MissFill 1'!Q23/SUM('MissFill 1'!Q$2:Q24)&gt;0.01,"",IF('MissFill 1'!Q22/SUM('MissFill 1'!Q$2:Q24)&gt;0.01,"",IF('MissFill 1'!Q21/SUM('MissFill 1'!Q$2:Q24)&gt;0.01,"",IF('MissFill 1'!Q20/SUM('MissFill 1'!Q$2:Q24)&gt;0.01,"",DateEnded_5Day!$A24))))))))</f>
        <v/>
      </c>
      <c r="S24" s="54" t="str">
        <f>IF($A24&lt;='All Results'!$B$4,"",IF(SUM('MissFill 1'!R$2:R24)=0,"",(IF('MissFill 1'!R24/SUM('MissFill 1'!R$2:R24)&gt;0.01,"",IF('MissFill 1'!R23/SUM('MissFill 1'!R$2:R24)&gt;0.01,"",IF('MissFill 1'!R22/SUM('MissFill 1'!R$2:R24)&gt;0.01,"",IF('MissFill 1'!R21/SUM('MissFill 1'!R$2:R24)&gt;0.01,"",IF('MissFill 1'!R20/SUM('MissFill 1'!R$2:R24)&gt;0.01,"",DateEnded_5Day!$A24))))))))</f>
        <v/>
      </c>
      <c r="T24" s="54" t="str">
        <f>IF($A24&lt;='All Results'!$B$4,"",IF(SUM('MissFill 1'!S$2:S24)=0,"",(IF('MissFill 1'!S24/SUM('MissFill 1'!S$2:S24)&gt;0.01,"",IF('MissFill 1'!S23/SUM('MissFill 1'!S$2:S24)&gt;0.01,"",IF('MissFill 1'!S22/SUM('MissFill 1'!S$2:S24)&gt;0.01,"",IF('MissFill 1'!S21/SUM('MissFill 1'!S$2:S24)&gt;0.01,"",IF('MissFill 1'!S20/SUM('MissFill 1'!S$2:S24)&gt;0.01,"",DateEnded_5Day!$A24))))))))</f>
        <v/>
      </c>
      <c r="U24" s="54" t="str">
        <f>IF($A24&lt;='All Results'!$B$4,"",IF(SUM('MissFill 1'!T$2:T24)=0,"",(IF('MissFill 1'!T24/SUM('MissFill 1'!T$2:T24)&gt;0.01,"",IF('MissFill 1'!T23/SUM('MissFill 1'!T$2:T24)&gt;0.01,"",IF('MissFill 1'!T22/SUM('MissFill 1'!T$2:T24)&gt;0.01,"",IF('MissFill 1'!T21/SUM('MissFill 1'!T$2:T24)&gt;0.01,"",IF('MissFill 1'!T20/SUM('MissFill 1'!T$2:T24)&gt;0.01,"",DateEnded_5Day!$A24))))))))</f>
        <v/>
      </c>
      <c r="V24" s="54" t="str">
        <f>IF($A24&lt;='All Results'!$B$4,"",IF(SUM('MissFill 1'!U$2:U24)=0,"",(IF('MissFill 1'!U24/SUM('MissFill 1'!U$2:U24)&gt;0.01,"",IF('MissFill 1'!U23/SUM('MissFill 1'!U$2:U24)&gt;0.01,"",IF('MissFill 1'!U22/SUM('MissFill 1'!U$2:U24)&gt;0.01,"",IF('MissFill 1'!U21/SUM('MissFill 1'!U$2:U24)&gt;0.01,"",IF('MissFill 1'!U20/SUM('MissFill 1'!U$2:U24)&gt;0.01,"",DateEnded_5Day!$A24))))))))</f>
        <v/>
      </c>
      <c r="W24" s="54" t="str">
        <f>IF($A24&lt;='All Results'!$B$4,"",IF(SUM('MissFill 1'!V$2:V24)=0,"",(IF('MissFill 1'!V24/SUM('MissFill 1'!V$2:V24)&gt;0.01,"",IF('MissFill 1'!V23/SUM('MissFill 1'!V$2:V24)&gt;0.01,"",IF('MissFill 1'!V22/SUM('MissFill 1'!V$2:V24)&gt;0.01,"",IF('MissFill 1'!V21/SUM('MissFill 1'!V$2:V24)&gt;0.01,"",IF('MissFill 1'!V20/SUM('MissFill 1'!V$2:V24)&gt;0.01,"",DateEnded_5Day!$A24))))))))</f>
        <v/>
      </c>
      <c r="X24" s="54" t="str">
        <f>IF($A24&lt;='All Results'!$B$4,"",IF(SUM('MissFill 1'!W$2:W24)=0,"",(IF('MissFill 1'!W24/SUM('MissFill 1'!W$2:W24)&gt;0.01,"",IF('MissFill 1'!W23/SUM('MissFill 1'!W$2:W24)&gt;0.01,"",IF('MissFill 1'!W22/SUM('MissFill 1'!W$2:W24)&gt;0.01,"",IF('MissFill 1'!W21/SUM('MissFill 1'!W$2:W24)&gt;0.01,"",IF('MissFill 1'!W20/SUM('MissFill 1'!W$2:W24)&gt;0.01,"",DateEnded_5Day!$A24))))))))</f>
        <v/>
      </c>
      <c r="Y24" s="54" t="str">
        <f>IF($A24&lt;='All Results'!$B$4,"",IF(SUM('MissFill 1'!X$2:X24)=0,"",(IF('MissFill 1'!X24/SUM('MissFill 1'!X$2:X24)&gt;0.01,"",IF('MissFill 1'!X23/SUM('MissFill 1'!X$2:X24)&gt;0.01,"",IF('MissFill 1'!X22/SUM('MissFill 1'!X$2:X24)&gt;0.01,"",IF('MissFill 1'!X21/SUM('MissFill 1'!X$2:X24)&gt;0.01,"",IF('MissFill 1'!X20/SUM('MissFill 1'!X$2:X24)&gt;0.01,"",DateEnded_5Day!$A24))))))))</f>
        <v/>
      </c>
      <c r="Z24" s="54" t="str">
        <f>IF($A24&lt;='All Results'!$B$4,"",IF(SUM('MissFill 1'!Y$2:Y24)=0,"",(IF('MissFill 1'!Y24/SUM('MissFill 1'!Y$2:Y24)&gt;0.01,"",IF('MissFill 1'!Y23/SUM('MissFill 1'!Y$2:Y24)&gt;0.01,"",IF('MissFill 1'!Y22/SUM('MissFill 1'!Y$2:Y24)&gt;0.01,"",IF('MissFill 1'!Y21/SUM('MissFill 1'!Y$2:Y24)&gt;0.01,"",IF('MissFill 1'!Y20/SUM('MissFill 1'!Y$2:Y24)&gt;0.01,"",DateEnded_5Day!$A24))))))))</f>
        <v/>
      </c>
      <c r="AA24" s="54" t="str">
        <f>IF($A24&lt;='All Results'!$B$4,"",IF(SUM('MissFill 1'!Z$2:Z24)=0,"",(IF('MissFill 1'!Z24/SUM('MissFill 1'!Z$2:Z24)&gt;0.01,"",IF('MissFill 1'!Z23/SUM('MissFill 1'!Z$2:Z24)&gt;0.01,"",IF('MissFill 1'!Z22/SUM('MissFill 1'!Z$2:Z24)&gt;0.01,"",IF('MissFill 1'!Z21/SUM('MissFill 1'!Z$2:Z24)&gt;0.01,"",IF('MissFill 1'!Z20/SUM('MissFill 1'!Z$2:Z24)&gt;0.01,"",DateEnded_5Day!$A24))))))))</f>
        <v/>
      </c>
      <c r="AB24" s="54" t="str">
        <f>IF($A24&lt;='All Results'!$B$4,"",IF(SUM('MissFill 1'!AA$2:AA24)=0,"",(IF('MissFill 1'!AA24/SUM('MissFill 1'!AA$2:AA24)&gt;0.01,"",IF('MissFill 1'!AA23/SUM('MissFill 1'!AA$2:AA24)&gt;0.01,"",IF('MissFill 1'!AA22/SUM('MissFill 1'!AA$2:AA24)&gt;0.01,"",IF('MissFill 1'!AA21/SUM('MissFill 1'!AA$2:AA24)&gt;0.01,"",IF('MissFill 1'!AA20/SUM('MissFill 1'!AA$2:AA24)&gt;0.01,"",DateEnded_5Day!$A24))))))))</f>
        <v/>
      </c>
      <c r="AC24" s="54" t="str">
        <f>IF($A24&lt;='All Results'!$B$4,"",IF(SUM('MissFill 1'!AB$2:AB24)=0,"",(IF('MissFill 1'!AB24/SUM('MissFill 1'!AB$2:AB24)&gt;0.01,"",IF('MissFill 1'!AB23/SUM('MissFill 1'!AB$2:AB24)&gt;0.01,"",IF('MissFill 1'!AB22/SUM('MissFill 1'!AB$2:AB24)&gt;0.01,"",IF('MissFill 1'!AB21/SUM('MissFill 1'!AB$2:AB24)&gt;0.01,"",IF('MissFill 1'!AB20/SUM('MissFill 1'!AB$2:AB24)&gt;0.01,"",DateEnded_5Day!$A24))))))))</f>
        <v/>
      </c>
      <c r="AD24" s="54" t="str">
        <f>IF($A24&lt;='All Results'!$B$4,"",IF(SUM('MissFill 1'!AC$2:AC24)=0,"",(IF('MissFill 1'!AC24/SUM('MissFill 1'!AC$2:AC24)&gt;0.01,"",IF('MissFill 1'!AC23/SUM('MissFill 1'!AC$2:AC24)&gt;0.01,"",IF('MissFill 1'!AC22/SUM('MissFill 1'!AC$2:AC24)&gt;0.01,"",IF('MissFill 1'!AC21/SUM('MissFill 1'!AC$2:AC24)&gt;0.01,"",IF('MissFill 1'!AC20/SUM('MissFill 1'!AC$2:AC24)&gt;0.01,"",DateEnded_5Day!$A24))))))))</f>
        <v/>
      </c>
      <c r="AE24" s="54" t="str">
        <f>IF($A24&lt;='All Results'!$B$4,"",IF(SUM('MissFill 1'!AD$2:AD24)=0,"",(IF('MissFill 1'!AD24/SUM('MissFill 1'!AD$2:AD24)&gt;0.01,"",IF('MissFill 1'!AD23/SUM('MissFill 1'!AD$2:AD24)&gt;0.01,"",IF('MissFill 1'!AD22/SUM('MissFill 1'!AD$2:AD24)&gt;0.01,"",IF('MissFill 1'!AD21/SUM('MissFill 1'!AD$2:AD24)&gt;0.01,"",IF('MissFill 1'!AD20/SUM('MissFill 1'!AD$2:AD24)&gt;0.01,"",DateEnded_5Day!$A24))))))))</f>
        <v/>
      </c>
      <c r="AF24" s="54" t="str">
        <f>IF($A24&lt;='All Results'!$B$4,"",IF(SUM('MissFill 1'!AE$2:AE24)=0,"",(IF('MissFill 1'!AE24/SUM('MissFill 1'!AE$2:AE24)&gt;0.01,"",IF('MissFill 1'!AE23/SUM('MissFill 1'!AE$2:AE24)&gt;0.01,"",IF('MissFill 1'!AE22/SUM('MissFill 1'!AE$2:AE24)&gt;0.01,"",IF('MissFill 1'!AE21/SUM('MissFill 1'!AE$2:AE24)&gt;0.01,"",IF('MissFill 1'!AE20/SUM('MissFill 1'!AE$2:AE24)&gt;0.01,"",DateEnded_5Day!$A24))))))))</f>
        <v/>
      </c>
      <c r="AG24" s="54" t="str">
        <f>IF($A24&lt;='All Results'!$B$4,"",IF(SUM('MissFill 1'!AF$2:AF24)=0,"",(IF('MissFill 1'!AF24/SUM('MissFill 1'!AF$2:AF24)&gt;0.01,"",IF('MissFill 1'!AF23/SUM('MissFill 1'!AF$2:AF24)&gt;0.01,"",IF('MissFill 1'!AF22/SUM('MissFill 1'!AF$2:AF24)&gt;0.01,"",IF('MissFill 1'!AF21/SUM('MissFill 1'!AF$2:AF24)&gt;0.01,"",IF('MissFill 1'!AF20/SUM('MissFill 1'!AF$2:AF24)&gt;0.01,"",DateEnded_5Day!$A24))))))))</f>
        <v/>
      </c>
      <c r="AH24" s="54" t="str">
        <f>IF($A24&lt;='All Results'!$B$4,"",IF(SUM('MissFill 1'!AG$2:AG24)=0,"",(IF('MissFill 1'!AG24/SUM('MissFill 1'!AG$2:AG24)&gt;0.01,"",IF('MissFill 1'!AG23/SUM('MissFill 1'!AG$2:AG24)&gt;0.01,"",IF('MissFill 1'!AG22/SUM('MissFill 1'!AG$2:AG24)&gt;0.01,"",IF('MissFill 1'!AG21/SUM('MissFill 1'!AG$2:AG24)&gt;0.01,"",IF('MissFill 1'!AG20/SUM('MissFill 1'!AG$2:AG24)&gt;0.01,"",DateEnded_5Day!$A24))))))))</f>
        <v/>
      </c>
      <c r="AI24" s="54" t="str">
        <f>IF($A24&lt;='All Results'!$B$4,"",IF(SUM('MissFill 1'!AH$2:AH24)=0,"",(IF('MissFill 1'!AH24/SUM('MissFill 1'!AH$2:AH24)&gt;0.01,"",IF('MissFill 1'!AH23/SUM('MissFill 1'!AH$2:AH24)&gt;0.01,"",IF('MissFill 1'!AH22/SUM('MissFill 1'!AH$2:AH24)&gt;0.01,"",IF('MissFill 1'!AH21/SUM('MissFill 1'!AH$2:AH24)&gt;0.01,"",IF('MissFill 1'!AH20/SUM('MissFill 1'!AH$2:AH24)&gt;0.01,"",DateEnded_5Day!$A24))))))))</f>
        <v/>
      </c>
      <c r="AJ24" s="54" t="str">
        <f>IF($A24&lt;='All Results'!$B$4,"",IF(SUM('MissFill 1'!AI$2:AI24)=0,"",(IF('MissFill 1'!AI24/SUM('MissFill 1'!AI$2:AI24)&gt;0.01,"",IF('MissFill 1'!AI23/SUM('MissFill 1'!AI$2:AI24)&gt;0.01,"",IF('MissFill 1'!AI22/SUM('MissFill 1'!AI$2:AI24)&gt;0.01,"",IF('MissFill 1'!AI21/SUM('MissFill 1'!AI$2:AI24)&gt;0.01,"",IF('MissFill 1'!AI20/SUM('MissFill 1'!AI$2:AI24)&gt;0.01,"",DateEnded_5Day!$A24))))))))</f>
        <v/>
      </c>
      <c r="AK24" s="54" t="str">
        <f>IF($A24&lt;='All Results'!$B$4,"",IF(SUM('MissFill 1'!AJ$2:AJ24)=0,"",(IF('MissFill 1'!AJ24/SUM('MissFill 1'!AJ$2:AJ24)&gt;0.01,"",IF('MissFill 1'!AJ23/SUM('MissFill 1'!AJ$2:AJ24)&gt;0.01,"",IF('MissFill 1'!AJ22/SUM('MissFill 1'!AJ$2:AJ24)&gt;0.01,"",IF('MissFill 1'!AJ21/SUM('MissFill 1'!AJ$2:AJ24)&gt;0.01,"",IF('MissFill 1'!AJ20/SUM('MissFill 1'!AJ$2:AJ24)&gt;0.01,"",DateEnded_5Day!$A24))))))))</f>
        <v/>
      </c>
      <c r="AL24" s="54" t="str">
        <f>IF($A24&lt;='All Results'!$B$4,"",IF(SUM('MissFill 1'!AK$2:AK24)=0,"",(IF('MissFill 1'!AK24/SUM('MissFill 1'!AK$2:AK24)&gt;0.01,"",IF('MissFill 1'!AK23/SUM('MissFill 1'!AK$2:AK24)&gt;0.01,"",IF('MissFill 1'!AK22/SUM('MissFill 1'!AK$2:AK24)&gt;0.01,"",IF('MissFill 1'!AK21/SUM('MissFill 1'!AK$2:AK24)&gt;0.01,"",IF('MissFill 1'!AK20/SUM('MissFill 1'!AK$2:AK24)&gt;0.01,"",DateEnded_5Day!$A24))))))))</f>
        <v/>
      </c>
      <c r="AM24" s="54" t="str">
        <f>IF($A24&lt;='All Results'!$B$4,"",IF(SUM('MissFill 1'!AL$2:AL24)=0,"",(IF('MissFill 1'!AL24/SUM('MissFill 1'!AL$2:AL24)&gt;0.01,"",IF('MissFill 1'!AL23/SUM('MissFill 1'!AL$2:AL24)&gt;0.01,"",IF('MissFill 1'!AL22/SUM('MissFill 1'!AL$2:AL24)&gt;0.01,"",IF('MissFill 1'!AL21/SUM('MissFill 1'!AL$2:AL24)&gt;0.01,"",IF('MissFill 1'!AL20/SUM('MissFill 1'!AL$2:AL24)&gt;0.01,"",DateEnded_5Day!$A24))))))))</f>
        <v/>
      </c>
      <c r="AN24" s="54" t="str">
        <f>IF($A24&lt;='All Results'!$B$4,"",IF(SUM('MissFill 1'!AM$2:AM24)=0,"",(IF('MissFill 1'!AM24/SUM('MissFill 1'!AM$2:AM24)&gt;0.01,"",IF('MissFill 1'!AM23/SUM('MissFill 1'!AM$2:AM24)&gt;0.01,"",IF('MissFill 1'!AM22/SUM('MissFill 1'!AM$2:AM24)&gt;0.01,"",IF('MissFill 1'!AM21/SUM('MissFill 1'!AM$2:AM24)&gt;0.01,"",IF('MissFill 1'!AM20/SUM('MissFill 1'!AM$2:AM24)&gt;0.01,"",DateEnded_5Day!$A24))))))))</f>
        <v/>
      </c>
      <c r="AO24" s="54" t="str">
        <f>IF($A24&lt;='All Results'!$B$4,"",IF(SUM('MissFill 1'!AN$2:AN24)=0,"",(IF('MissFill 1'!AN24/SUM('MissFill 1'!AN$2:AN24)&gt;0.01,"",IF('MissFill 1'!AN23/SUM('MissFill 1'!AN$2:AN24)&gt;0.01,"",IF('MissFill 1'!AN22/SUM('MissFill 1'!AN$2:AN24)&gt;0.01,"",IF('MissFill 1'!AN21/SUM('MissFill 1'!AN$2:AN24)&gt;0.01,"",IF('MissFill 1'!AN20/SUM('MissFill 1'!AN$2:AN24)&gt;0.01,"",DateEnded_5Day!$A24))))))))</f>
        <v/>
      </c>
      <c r="AP24" s="54" t="str">
        <f>IF($A24&lt;='All Results'!$B$4,"",IF(SUM('MissFill 1'!AO$2:AO24)=0,"",(IF('MissFill 1'!AO24/SUM('MissFill 1'!AO$2:AO24)&gt;0.01,"",IF('MissFill 1'!AO23/SUM('MissFill 1'!AO$2:AO24)&gt;0.01,"",IF('MissFill 1'!AO22/SUM('MissFill 1'!AO$2:AO24)&gt;0.01,"",IF('MissFill 1'!AO21/SUM('MissFill 1'!AO$2:AO24)&gt;0.01,"",IF('MissFill 1'!AO20/SUM('MissFill 1'!AO$2:AO24)&gt;0.01,"",DateEnded_5Day!$A24))))))))</f>
        <v/>
      </c>
      <c r="AQ24" s="54" t="str">
        <f>IF($A24&lt;='All Results'!$B$4,"",IF(SUM('MissFill 1'!AP$2:AP24)=0,"",(IF('MissFill 1'!AP24/SUM('MissFill 1'!AP$2:AP24)&gt;0.01,"",IF('MissFill 1'!AP23/SUM('MissFill 1'!AP$2:AP24)&gt;0.01,"",IF('MissFill 1'!AP22/SUM('MissFill 1'!AP$2:AP24)&gt;0.01,"",IF('MissFill 1'!AP21/SUM('MissFill 1'!AP$2:AP24)&gt;0.01,"",IF('MissFill 1'!AP20/SUM('MissFill 1'!AP$2:AP24)&gt;0.01,"",DateEnded_5Day!$A24))))))))</f>
        <v/>
      </c>
      <c r="AR24" s="54" t="str">
        <f>IF($A24&lt;='All Results'!$B$4,"",IF(SUM('MissFill 1'!AQ$2:AQ24)=0,"",(IF('MissFill 1'!AQ24/SUM('MissFill 1'!AQ$2:AQ24)&gt;0.01,"",IF('MissFill 1'!AQ23/SUM('MissFill 1'!AQ$2:AQ24)&gt;0.01,"",IF('MissFill 1'!AQ22/SUM('MissFill 1'!AQ$2:AQ24)&gt;0.01,"",IF('MissFill 1'!AQ21/SUM('MissFill 1'!AQ$2:AQ24)&gt;0.01,"",IF('MissFill 1'!AQ20/SUM('MissFill 1'!AQ$2:AQ24)&gt;0.01,"",DateEnded_5Day!$A24))))))))</f>
        <v/>
      </c>
      <c r="AS24" s="54" t="str">
        <f>IF($A24&lt;='All Results'!$B$4,"",IF(SUM('MissFill 1'!AR$2:AR24)=0,"",(IF('MissFill 1'!AR24/SUM('MissFill 1'!AR$2:AR24)&gt;0.01,"",IF('MissFill 1'!AR23/SUM('MissFill 1'!AR$2:AR24)&gt;0.01,"",IF('MissFill 1'!AR22/SUM('MissFill 1'!AR$2:AR24)&gt;0.01,"",IF('MissFill 1'!AR21/SUM('MissFill 1'!AR$2:AR24)&gt;0.01,"",IF('MissFill 1'!AR20/SUM('MissFill 1'!AR$2:AR24)&gt;0.01,"",DateEnded_5Day!$A24))))))))</f>
        <v/>
      </c>
      <c r="AT24" s="54" t="str">
        <f>IF($A24&lt;='All Results'!$B$4,"",IF(SUM('MissFill 1'!AS$2:AS24)=0,"",(IF('MissFill 1'!AS24/SUM('MissFill 1'!AS$2:AS24)&gt;0.01,"",IF('MissFill 1'!AS23/SUM('MissFill 1'!AS$2:AS24)&gt;0.01,"",IF('MissFill 1'!AS22/SUM('MissFill 1'!AS$2:AS24)&gt;0.01,"",IF('MissFill 1'!AS21/SUM('MissFill 1'!AS$2:AS24)&gt;0.01,"",IF('MissFill 1'!AS20/SUM('MissFill 1'!AS$2:AS24)&gt;0.01,"",DateEnded_5Day!$A24))))))))</f>
        <v/>
      </c>
      <c r="AU24" s="54" t="str">
        <f>IF($A24&lt;='All Results'!$B$4,"",IF(SUM('MissFill 1'!AT$2:AT24)=0,"",(IF('MissFill 1'!AT24/SUM('MissFill 1'!AT$2:AT24)&gt;0.01,"",IF('MissFill 1'!AT23/SUM('MissFill 1'!AT$2:AT24)&gt;0.01,"",IF('MissFill 1'!AT22/SUM('MissFill 1'!AT$2:AT24)&gt;0.01,"",IF('MissFill 1'!AT21/SUM('MissFill 1'!AT$2:AT24)&gt;0.01,"",IF('MissFill 1'!AT20/SUM('MissFill 1'!AT$2:AT24)&gt;0.01,"",DateEnded_5Day!$A24))))))))</f>
        <v/>
      </c>
      <c r="AV24" s="54" t="str">
        <f>IF($A24&lt;='All Results'!$B$4,"",IF(SUM('MissFill 1'!AU$2:AU24)=0,"",(IF('MissFill 1'!AU24/SUM('MissFill 1'!AU$2:AU24)&gt;0.01,"",IF('MissFill 1'!AU23/SUM('MissFill 1'!AU$2:AU24)&gt;0.01,"",IF('MissFill 1'!AU22/SUM('MissFill 1'!AU$2:AU24)&gt;0.01,"",IF('MissFill 1'!AU21/SUM('MissFill 1'!AU$2:AU24)&gt;0.01,"",IF('MissFill 1'!AU20/SUM('MissFill 1'!AU$2:AU24)&gt;0.01,"",DateEnded_5Day!$A24))))))))</f>
        <v/>
      </c>
      <c r="AW24" s="54" t="str">
        <f>IF($A24&lt;='All Results'!$B$4,"",IF(SUM('MissFill 1'!AV$2:AV24)=0,"",(IF('MissFill 1'!AV24/SUM('MissFill 1'!AV$2:AV24)&gt;0.01,"",IF('MissFill 1'!AV23/SUM('MissFill 1'!AV$2:AV24)&gt;0.01,"",IF('MissFill 1'!AV22/SUM('MissFill 1'!AV$2:AV24)&gt;0.01,"",IF('MissFill 1'!AV21/SUM('MissFill 1'!AV$2:AV24)&gt;0.01,"",IF('MissFill 1'!AV20/SUM('MissFill 1'!AV$2:AV24)&gt;0.01,"",DateEnded_5Day!$A24))))))))</f>
        <v/>
      </c>
      <c r="AX24" s="54" t="str">
        <f>IF($A24&lt;='All Results'!$B$4,"",IF(SUM('MissFill 1'!AW$2:AW24)=0,"",(IF('MissFill 1'!AW24/SUM('MissFill 1'!AW$2:AW24)&gt;0.01,"",IF('MissFill 1'!AW23/SUM('MissFill 1'!AW$2:AW24)&gt;0.01,"",IF('MissFill 1'!AW22/SUM('MissFill 1'!AW$2:AW24)&gt;0.01,"",IF('MissFill 1'!AW21/SUM('MissFill 1'!AW$2:AW24)&gt;0.01,"",IF('MissFill 1'!AW20/SUM('MissFill 1'!AW$2:AW24)&gt;0.01,"",DateEnded_5Day!$A24))))))))</f>
        <v/>
      </c>
    </row>
    <row r="25" spans="1:50" x14ac:dyDescent="0.25">
      <c r="A25" s="41">
        <v>44370</v>
      </c>
      <c r="B25" s="52">
        <v>174</v>
      </c>
      <c r="C25" s="54" t="str">
        <f>IF($A25&lt;='All Results'!$B$4,"",IF(SUM('MissFill 1'!B$2:B25)=0,"",(IF('MissFill 1'!B25/SUM('MissFill 1'!B$2:B25)&gt;0.01,"",IF('MissFill 1'!B24/SUM('MissFill 1'!B$2:B25)&gt;0.01,"",IF('MissFill 1'!B23/SUM('MissFill 1'!B$2:B25)&gt;0.01,"",IF('MissFill 1'!B22/SUM('MissFill 1'!B$2:B25)&gt;0.01,"",IF('MissFill 1'!B21/SUM('MissFill 1'!B$2:B25)&gt;0.01,"",DateEnded_5Day!$A25))))))))</f>
        <v/>
      </c>
      <c r="D25" s="54" t="str">
        <f>IF($A25&lt;='All Results'!$B$4,"",IF(SUM('MissFill 1'!C$2:C25)=0,"",(IF('MissFill 1'!C25/SUM('MissFill 1'!C$2:C25)&gt;0.01,"",IF('MissFill 1'!C24/SUM('MissFill 1'!C$2:C25)&gt;0.01,"",IF('MissFill 1'!C23/SUM('MissFill 1'!C$2:C25)&gt;0.01,"",IF('MissFill 1'!C22/SUM('MissFill 1'!C$2:C25)&gt;0.01,"",IF('MissFill 1'!C21/SUM('MissFill 1'!C$2:C25)&gt;0.01,"",DateEnded_5Day!$A25))))))))</f>
        <v/>
      </c>
      <c r="E25" s="54" t="str">
        <f>IF($A25&lt;='All Results'!$B$4,"",IF(SUM('MissFill 1'!D$2:D25)=0,"",(IF('MissFill 1'!D25/SUM('MissFill 1'!D$2:D25)&gt;0.01,"",IF('MissFill 1'!D24/SUM('MissFill 1'!D$2:D25)&gt;0.01,"",IF('MissFill 1'!D23/SUM('MissFill 1'!D$2:D25)&gt;0.01,"",IF('MissFill 1'!D22/SUM('MissFill 1'!D$2:D25)&gt;0.01,"",IF('MissFill 1'!D21/SUM('MissFill 1'!D$2:D25)&gt;0.01,"",DateEnded_5Day!$A25))))))))</f>
        <v/>
      </c>
      <c r="F25" s="54" t="str">
        <f>IF($A25&lt;='All Results'!$B$4,"",IF(SUM('MissFill 1'!E$2:E25)=0,"",(IF('MissFill 1'!E25/SUM('MissFill 1'!E$2:E25)&gt;0.01,"",IF('MissFill 1'!E24/SUM('MissFill 1'!E$2:E25)&gt;0.01,"",IF('MissFill 1'!E23/SUM('MissFill 1'!E$2:E25)&gt;0.01,"",IF('MissFill 1'!E22/SUM('MissFill 1'!E$2:E25)&gt;0.01,"",IF('MissFill 1'!E21/SUM('MissFill 1'!E$2:E25)&gt;0.01,"",DateEnded_5Day!$A25))))))))</f>
        <v/>
      </c>
      <c r="G25" s="54" t="str">
        <f>IF($A25&lt;='All Results'!$B$4,"",IF(SUM('MissFill 1'!F$2:F25)=0,"",(IF('MissFill 1'!F25/SUM('MissFill 1'!F$2:F25)&gt;0.01,"",IF('MissFill 1'!F24/SUM('MissFill 1'!F$2:F25)&gt;0.01,"",IF('MissFill 1'!F23/SUM('MissFill 1'!F$2:F25)&gt;0.01,"",IF('MissFill 1'!F22/SUM('MissFill 1'!F$2:F25)&gt;0.01,"",IF('MissFill 1'!F21/SUM('MissFill 1'!F$2:F25)&gt;0.01,"",DateEnded_5Day!$A25))))))))</f>
        <v/>
      </c>
      <c r="H25" s="54" t="str">
        <f>IF($A25&lt;='All Results'!$B$4,"",IF(SUM('MissFill 1'!G$2:G25)=0,"",(IF('MissFill 1'!G25/SUM('MissFill 1'!G$2:G25)&gt;0.01,"",IF('MissFill 1'!G24/SUM('MissFill 1'!G$2:G25)&gt;0.01,"",IF('MissFill 1'!G23/SUM('MissFill 1'!G$2:G25)&gt;0.01,"",IF('MissFill 1'!G22/SUM('MissFill 1'!G$2:G25)&gt;0.01,"",IF('MissFill 1'!G21/SUM('MissFill 1'!G$2:G25)&gt;0.01,"",DateEnded_5Day!$A25))))))))</f>
        <v/>
      </c>
      <c r="I25" s="54" t="str">
        <f>IF($A25&lt;='All Results'!$B$4,"",IF(SUM('MissFill 1'!H$2:H25)=0,"",(IF('MissFill 1'!H25/SUM('MissFill 1'!H$2:H25)&gt;0.01,"",IF('MissFill 1'!H24/SUM('MissFill 1'!H$2:H25)&gt;0.01,"",IF('MissFill 1'!H23/SUM('MissFill 1'!H$2:H25)&gt;0.01,"",IF('MissFill 1'!H22/SUM('MissFill 1'!H$2:H25)&gt;0.01,"",IF('MissFill 1'!H21/SUM('MissFill 1'!H$2:H25)&gt;0.01,"",DateEnded_5Day!$A25))))))))</f>
        <v/>
      </c>
      <c r="J25" s="54" t="str">
        <f>IF($A25&lt;='All Results'!$B$4,"",IF(SUM('MissFill 1'!I$2:I25)=0,"",(IF('MissFill 1'!I25/SUM('MissFill 1'!I$2:I25)&gt;0.01,"",IF('MissFill 1'!I24/SUM('MissFill 1'!I$2:I25)&gt;0.01,"",IF('MissFill 1'!I23/SUM('MissFill 1'!I$2:I25)&gt;0.01,"",IF('MissFill 1'!I22/SUM('MissFill 1'!I$2:I25)&gt;0.01,"",IF('MissFill 1'!I21/SUM('MissFill 1'!I$2:I25)&gt;0.01,"",DateEnded_5Day!$A25))))))))</f>
        <v/>
      </c>
      <c r="K25" s="54" t="str">
        <f>IF($A25&lt;='All Results'!$B$4,"",IF(SUM('MissFill 1'!J$2:J25)=0,"",(IF('MissFill 1'!J25/SUM('MissFill 1'!J$2:J25)&gt;0.01,"",IF('MissFill 1'!J24/SUM('MissFill 1'!J$2:J25)&gt;0.01,"",IF('MissFill 1'!J23/SUM('MissFill 1'!J$2:J25)&gt;0.01,"",IF('MissFill 1'!J22/SUM('MissFill 1'!J$2:J25)&gt;0.01,"",IF('MissFill 1'!J21/SUM('MissFill 1'!J$2:J25)&gt;0.01,"",DateEnded_5Day!$A25))))))))</f>
        <v/>
      </c>
      <c r="L25" s="54" t="str">
        <f>IF($A25&lt;='All Results'!$B$4,"",IF(SUM('MissFill 1'!K$2:K25)=0,"",(IF('MissFill 1'!K25/SUM('MissFill 1'!K$2:K25)&gt;0.01,"",IF('MissFill 1'!K24/SUM('MissFill 1'!K$2:K25)&gt;0.01,"",IF('MissFill 1'!K23/SUM('MissFill 1'!K$2:K25)&gt;0.01,"",IF('MissFill 1'!K22/SUM('MissFill 1'!K$2:K25)&gt;0.01,"",IF('MissFill 1'!K21/SUM('MissFill 1'!K$2:K25)&gt;0.01,"",DateEnded_5Day!$A25))))))))</f>
        <v/>
      </c>
      <c r="M25" s="54" t="str">
        <f>IF($A25&lt;='All Results'!$B$4,"",IF(SUM('MissFill 1'!L$2:L25)=0,"",(IF('MissFill 1'!L25/SUM('MissFill 1'!L$2:L25)&gt;0.01,"",IF('MissFill 1'!L24/SUM('MissFill 1'!L$2:L25)&gt;0.01,"",IF('MissFill 1'!L23/SUM('MissFill 1'!L$2:L25)&gt;0.01,"",IF('MissFill 1'!L22/SUM('MissFill 1'!L$2:L25)&gt;0.01,"",IF('MissFill 1'!L21/SUM('MissFill 1'!L$2:L25)&gt;0.01,"",DateEnded_5Day!$A25))))))))</f>
        <v/>
      </c>
      <c r="N25" s="54" t="str">
        <f>IF($A25&lt;='All Results'!$B$4,"",IF(SUM('MissFill 1'!M$2:M25)=0,"",(IF('MissFill 1'!M25/SUM('MissFill 1'!M$2:M25)&gt;0.01,"",IF('MissFill 1'!M24/SUM('MissFill 1'!M$2:M25)&gt;0.01,"",IF('MissFill 1'!M23/SUM('MissFill 1'!M$2:M25)&gt;0.01,"",IF('MissFill 1'!M22/SUM('MissFill 1'!M$2:M25)&gt;0.01,"",IF('MissFill 1'!M21/SUM('MissFill 1'!M$2:M25)&gt;0.01,"",DateEnded_5Day!$A25))))))))</f>
        <v/>
      </c>
      <c r="O25" s="54" t="str">
        <f>IF($A25&lt;='All Results'!$B$4,"",IF(SUM('MissFill 1'!N$2:N25)=0,"",(IF('MissFill 1'!N25/SUM('MissFill 1'!N$2:N25)&gt;0.01,"",IF('MissFill 1'!N24/SUM('MissFill 1'!N$2:N25)&gt;0.01,"",IF('MissFill 1'!N23/SUM('MissFill 1'!N$2:N25)&gt;0.01,"",IF('MissFill 1'!N22/SUM('MissFill 1'!N$2:N25)&gt;0.01,"",IF('MissFill 1'!N21/SUM('MissFill 1'!N$2:N25)&gt;0.01,"",DateEnded_5Day!$A25))))))))</f>
        <v/>
      </c>
      <c r="P25" s="54" t="str">
        <f>IF($A25&lt;='All Results'!$B$4,"",IF(SUM('MissFill 1'!O$2:O25)=0,"",(IF('MissFill 1'!O25/SUM('MissFill 1'!O$2:O25)&gt;0.01,"",IF('MissFill 1'!O24/SUM('MissFill 1'!O$2:O25)&gt;0.01,"",IF('MissFill 1'!O23/SUM('MissFill 1'!O$2:O25)&gt;0.01,"",IF('MissFill 1'!O22/SUM('MissFill 1'!O$2:O25)&gt;0.01,"",IF('MissFill 1'!O21/SUM('MissFill 1'!O$2:O25)&gt;0.01,"",DateEnded_5Day!$A25))))))))</f>
        <v/>
      </c>
      <c r="Q25" s="54" t="str">
        <f>IF($A25&lt;='All Results'!$B$4,"",IF(SUM('MissFill 1'!P$2:P25)=0,"",(IF('MissFill 1'!P25/SUM('MissFill 1'!P$2:P25)&gt;0.01,"",IF('MissFill 1'!P24/SUM('MissFill 1'!P$2:P25)&gt;0.01,"",IF('MissFill 1'!P23/SUM('MissFill 1'!P$2:P25)&gt;0.01,"",IF('MissFill 1'!P22/SUM('MissFill 1'!P$2:P25)&gt;0.01,"",IF('MissFill 1'!P21/SUM('MissFill 1'!P$2:P25)&gt;0.01,"",DateEnded_5Day!$A25))))))))</f>
        <v/>
      </c>
      <c r="R25" s="54" t="str">
        <f>IF($A25&lt;='All Results'!$B$4,"",IF(SUM('MissFill 1'!Q$2:Q25)=0,"",(IF('MissFill 1'!Q25/SUM('MissFill 1'!Q$2:Q25)&gt;0.01,"",IF('MissFill 1'!Q24/SUM('MissFill 1'!Q$2:Q25)&gt;0.01,"",IF('MissFill 1'!Q23/SUM('MissFill 1'!Q$2:Q25)&gt;0.01,"",IF('MissFill 1'!Q22/SUM('MissFill 1'!Q$2:Q25)&gt;0.01,"",IF('MissFill 1'!Q21/SUM('MissFill 1'!Q$2:Q25)&gt;0.01,"",DateEnded_5Day!$A25))))))))</f>
        <v/>
      </c>
      <c r="S25" s="54" t="str">
        <f>IF($A25&lt;='All Results'!$B$4,"",IF(SUM('MissFill 1'!R$2:R25)=0,"",(IF('MissFill 1'!R25/SUM('MissFill 1'!R$2:R25)&gt;0.01,"",IF('MissFill 1'!R24/SUM('MissFill 1'!R$2:R25)&gt;0.01,"",IF('MissFill 1'!R23/SUM('MissFill 1'!R$2:R25)&gt;0.01,"",IF('MissFill 1'!R22/SUM('MissFill 1'!R$2:R25)&gt;0.01,"",IF('MissFill 1'!R21/SUM('MissFill 1'!R$2:R25)&gt;0.01,"",DateEnded_5Day!$A25))))))))</f>
        <v/>
      </c>
      <c r="T25" s="54" t="str">
        <f>IF($A25&lt;='All Results'!$B$4,"",IF(SUM('MissFill 1'!S$2:S25)=0,"",(IF('MissFill 1'!S25/SUM('MissFill 1'!S$2:S25)&gt;0.01,"",IF('MissFill 1'!S24/SUM('MissFill 1'!S$2:S25)&gt;0.01,"",IF('MissFill 1'!S23/SUM('MissFill 1'!S$2:S25)&gt;0.01,"",IF('MissFill 1'!S22/SUM('MissFill 1'!S$2:S25)&gt;0.01,"",IF('MissFill 1'!S21/SUM('MissFill 1'!S$2:S25)&gt;0.01,"",DateEnded_5Day!$A25))))))))</f>
        <v/>
      </c>
      <c r="U25" s="54" t="str">
        <f>IF($A25&lt;='All Results'!$B$4,"",IF(SUM('MissFill 1'!T$2:T25)=0,"",(IF('MissFill 1'!T25/SUM('MissFill 1'!T$2:T25)&gt;0.01,"",IF('MissFill 1'!T24/SUM('MissFill 1'!T$2:T25)&gt;0.01,"",IF('MissFill 1'!T23/SUM('MissFill 1'!T$2:T25)&gt;0.01,"",IF('MissFill 1'!T22/SUM('MissFill 1'!T$2:T25)&gt;0.01,"",IF('MissFill 1'!T21/SUM('MissFill 1'!T$2:T25)&gt;0.01,"",DateEnded_5Day!$A25))))))))</f>
        <v/>
      </c>
      <c r="V25" s="54" t="str">
        <f>IF($A25&lt;='All Results'!$B$4,"",IF(SUM('MissFill 1'!U$2:U25)=0,"",(IF('MissFill 1'!U25/SUM('MissFill 1'!U$2:U25)&gt;0.01,"",IF('MissFill 1'!U24/SUM('MissFill 1'!U$2:U25)&gt;0.01,"",IF('MissFill 1'!U23/SUM('MissFill 1'!U$2:U25)&gt;0.01,"",IF('MissFill 1'!U22/SUM('MissFill 1'!U$2:U25)&gt;0.01,"",IF('MissFill 1'!U21/SUM('MissFill 1'!U$2:U25)&gt;0.01,"",DateEnded_5Day!$A25))))))))</f>
        <v/>
      </c>
      <c r="W25" s="54" t="str">
        <f>IF($A25&lt;='All Results'!$B$4,"",IF(SUM('MissFill 1'!V$2:V25)=0,"",(IF('MissFill 1'!V25/SUM('MissFill 1'!V$2:V25)&gt;0.01,"",IF('MissFill 1'!V24/SUM('MissFill 1'!V$2:V25)&gt;0.01,"",IF('MissFill 1'!V23/SUM('MissFill 1'!V$2:V25)&gt;0.01,"",IF('MissFill 1'!V22/SUM('MissFill 1'!V$2:V25)&gt;0.01,"",IF('MissFill 1'!V21/SUM('MissFill 1'!V$2:V25)&gt;0.01,"",DateEnded_5Day!$A25))))))))</f>
        <v/>
      </c>
      <c r="X25" s="54" t="str">
        <f>IF($A25&lt;='All Results'!$B$4,"",IF(SUM('MissFill 1'!W$2:W25)=0,"",(IF('MissFill 1'!W25/SUM('MissFill 1'!W$2:W25)&gt;0.01,"",IF('MissFill 1'!W24/SUM('MissFill 1'!W$2:W25)&gt;0.01,"",IF('MissFill 1'!W23/SUM('MissFill 1'!W$2:W25)&gt;0.01,"",IF('MissFill 1'!W22/SUM('MissFill 1'!W$2:W25)&gt;0.01,"",IF('MissFill 1'!W21/SUM('MissFill 1'!W$2:W25)&gt;0.01,"",DateEnded_5Day!$A25))))))))</f>
        <v/>
      </c>
      <c r="Y25" s="54" t="str">
        <f>IF($A25&lt;='All Results'!$B$4,"",IF(SUM('MissFill 1'!X$2:X25)=0,"",(IF('MissFill 1'!X25/SUM('MissFill 1'!X$2:X25)&gt;0.01,"",IF('MissFill 1'!X24/SUM('MissFill 1'!X$2:X25)&gt;0.01,"",IF('MissFill 1'!X23/SUM('MissFill 1'!X$2:X25)&gt;0.01,"",IF('MissFill 1'!X22/SUM('MissFill 1'!X$2:X25)&gt;0.01,"",IF('MissFill 1'!X21/SUM('MissFill 1'!X$2:X25)&gt;0.01,"",DateEnded_5Day!$A25))))))))</f>
        <v/>
      </c>
      <c r="Z25" s="54" t="str">
        <f>IF($A25&lt;='All Results'!$B$4,"",IF(SUM('MissFill 1'!Y$2:Y25)=0,"",(IF('MissFill 1'!Y25/SUM('MissFill 1'!Y$2:Y25)&gt;0.01,"",IF('MissFill 1'!Y24/SUM('MissFill 1'!Y$2:Y25)&gt;0.01,"",IF('MissFill 1'!Y23/SUM('MissFill 1'!Y$2:Y25)&gt;0.01,"",IF('MissFill 1'!Y22/SUM('MissFill 1'!Y$2:Y25)&gt;0.01,"",IF('MissFill 1'!Y21/SUM('MissFill 1'!Y$2:Y25)&gt;0.01,"",DateEnded_5Day!$A25))))))))</f>
        <v/>
      </c>
      <c r="AA25" s="54" t="str">
        <f>IF($A25&lt;='All Results'!$B$4,"",IF(SUM('MissFill 1'!Z$2:Z25)=0,"",(IF('MissFill 1'!Z25/SUM('MissFill 1'!Z$2:Z25)&gt;0.01,"",IF('MissFill 1'!Z24/SUM('MissFill 1'!Z$2:Z25)&gt;0.01,"",IF('MissFill 1'!Z23/SUM('MissFill 1'!Z$2:Z25)&gt;0.01,"",IF('MissFill 1'!Z22/SUM('MissFill 1'!Z$2:Z25)&gt;0.01,"",IF('MissFill 1'!Z21/SUM('MissFill 1'!Z$2:Z25)&gt;0.01,"",DateEnded_5Day!$A25))))))))</f>
        <v/>
      </c>
      <c r="AB25" s="54" t="str">
        <f>IF($A25&lt;='All Results'!$B$4,"",IF(SUM('MissFill 1'!AA$2:AA25)=0,"",(IF('MissFill 1'!AA25/SUM('MissFill 1'!AA$2:AA25)&gt;0.01,"",IF('MissFill 1'!AA24/SUM('MissFill 1'!AA$2:AA25)&gt;0.01,"",IF('MissFill 1'!AA23/SUM('MissFill 1'!AA$2:AA25)&gt;0.01,"",IF('MissFill 1'!AA22/SUM('MissFill 1'!AA$2:AA25)&gt;0.01,"",IF('MissFill 1'!AA21/SUM('MissFill 1'!AA$2:AA25)&gt;0.01,"",DateEnded_5Day!$A25))))))))</f>
        <v/>
      </c>
      <c r="AC25" s="54" t="str">
        <f>IF($A25&lt;='All Results'!$B$4,"",IF(SUM('MissFill 1'!AB$2:AB25)=0,"",(IF('MissFill 1'!AB25/SUM('MissFill 1'!AB$2:AB25)&gt;0.01,"",IF('MissFill 1'!AB24/SUM('MissFill 1'!AB$2:AB25)&gt;0.01,"",IF('MissFill 1'!AB23/SUM('MissFill 1'!AB$2:AB25)&gt;0.01,"",IF('MissFill 1'!AB22/SUM('MissFill 1'!AB$2:AB25)&gt;0.01,"",IF('MissFill 1'!AB21/SUM('MissFill 1'!AB$2:AB25)&gt;0.01,"",DateEnded_5Day!$A25))))))))</f>
        <v/>
      </c>
      <c r="AD25" s="54" t="str">
        <f>IF($A25&lt;='All Results'!$B$4,"",IF(SUM('MissFill 1'!AC$2:AC25)=0,"",(IF('MissFill 1'!AC25/SUM('MissFill 1'!AC$2:AC25)&gt;0.01,"",IF('MissFill 1'!AC24/SUM('MissFill 1'!AC$2:AC25)&gt;0.01,"",IF('MissFill 1'!AC23/SUM('MissFill 1'!AC$2:AC25)&gt;0.01,"",IF('MissFill 1'!AC22/SUM('MissFill 1'!AC$2:AC25)&gt;0.01,"",IF('MissFill 1'!AC21/SUM('MissFill 1'!AC$2:AC25)&gt;0.01,"",DateEnded_5Day!$A25))))))))</f>
        <v/>
      </c>
      <c r="AE25" s="54" t="str">
        <f>IF($A25&lt;='All Results'!$B$4,"",IF(SUM('MissFill 1'!AD$2:AD25)=0,"",(IF('MissFill 1'!AD25/SUM('MissFill 1'!AD$2:AD25)&gt;0.01,"",IF('MissFill 1'!AD24/SUM('MissFill 1'!AD$2:AD25)&gt;0.01,"",IF('MissFill 1'!AD23/SUM('MissFill 1'!AD$2:AD25)&gt;0.01,"",IF('MissFill 1'!AD22/SUM('MissFill 1'!AD$2:AD25)&gt;0.01,"",IF('MissFill 1'!AD21/SUM('MissFill 1'!AD$2:AD25)&gt;0.01,"",DateEnded_5Day!$A25))))))))</f>
        <v/>
      </c>
      <c r="AF25" s="54" t="str">
        <f>IF($A25&lt;='All Results'!$B$4,"",IF(SUM('MissFill 1'!AE$2:AE25)=0,"",(IF('MissFill 1'!AE25/SUM('MissFill 1'!AE$2:AE25)&gt;0.01,"",IF('MissFill 1'!AE24/SUM('MissFill 1'!AE$2:AE25)&gt;0.01,"",IF('MissFill 1'!AE23/SUM('MissFill 1'!AE$2:AE25)&gt;0.01,"",IF('MissFill 1'!AE22/SUM('MissFill 1'!AE$2:AE25)&gt;0.01,"",IF('MissFill 1'!AE21/SUM('MissFill 1'!AE$2:AE25)&gt;0.01,"",DateEnded_5Day!$A25))))))))</f>
        <v/>
      </c>
      <c r="AG25" s="54" t="str">
        <f>IF($A25&lt;='All Results'!$B$4,"",IF(SUM('MissFill 1'!AF$2:AF25)=0,"",(IF('MissFill 1'!AF25/SUM('MissFill 1'!AF$2:AF25)&gt;0.01,"",IF('MissFill 1'!AF24/SUM('MissFill 1'!AF$2:AF25)&gt;0.01,"",IF('MissFill 1'!AF23/SUM('MissFill 1'!AF$2:AF25)&gt;0.01,"",IF('MissFill 1'!AF22/SUM('MissFill 1'!AF$2:AF25)&gt;0.01,"",IF('MissFill 1'!AF21/SUM('MissFill 1'!AF$2:AF25)&gt;0.01,"",DateEnded_5Day!$A25))))))))</f>
        <v/>
      </c>
      <c r="AH25" s="54" t="str">
        <f>IF($A25&lt;='All Results'!$B$4,"",IF(SUM('MissFill 1'!AG$2:AG25)=0,"",(IF('MissFill 1'!AG25/SUM('MissFill 1'!AG$2:AG25)&gt;0.01,"",IF('MissFill 1'!AG24/SUM('MissFill 1'!AG$2:AG25)&gt;0.01,"",IF('MissFill 1'!AG23/SUM('MissFill 1'!AG$2:AG25)&gt;0.01,"",IF('MissFill 1'!AG22/SUM('MissFill 1'!AG$2:AG25)&gt;0.01,"",IF('MissFill 1'!AG21/SUM('MissFill 1'!AG$2:AG25)&gt;0.01,"",DateEnded_5Day!$A25))))))))</f>
        <v/>
      </c>
      <c r="AI25" s="54" t="str">
        <f>IF($A25&lt;='All Results'!$B$4,"",IF(SUM('MissFill 1'!AH$2:AH25)=0,"",(IF('MissFill 1'!AH25/SUM('MissFill 1'!AH$2:AH25)&gt;0.01,"",IF('MissFill 1'!AH24/SUM('MissFill 1'!AH$2:AH25)&gt;0.01,"",IF('MissFill 1'!AH23/SUM('MissFill 1'!AH$2:AH25)&gt;0.01,"",IF('MissFill 1'!AH22/SUM('MissFill 1'!AH$2:AH25)&gt;0.01,"",IF('MissFill 1'!AH21/SUM('MissFill 1'!AH$2:AH25)&gt;0.01,"",DateEnded_5Day!$A25))))))))</f>
        <v/>
      </c>
      <c r="AJ25" s="54" t="str">
        <f>IF($A25&lt;='All Results'!$B$4,"",IF(SUM('MissFill 1'!AI$2:AI25)=0,"",(IF('MissFill 1'!AI25/SUM('MissFill 1'!AI$2:AI25)&gt;0.01,"",IF('MissFill 1'!AI24/SUM('MissFill 1'!AI$2:AI25)&gt;0.01,"",IF('MissFill 1'!AI23/SUM('MissFill 1'!AI$2:AI25)&gt;0.01,"",IF('MissFill 1'!AI22/SUM('MissFill 1'!AI$2:AI25)&gt;0.01,"",IF('MissFill 1'!AI21/SUM('MissFill 1'!AI$2:AI25)&gt;0.01,"",DateEnded_5Day!$A25))))))))</f>
        <v/>
      </c>
      <c r="AK25" s="54" t="str">
        <f>IF($A25&lt;='All Results'!$B$4,"",IF(SUM('MissFill 1'!AJ$2:AJ25)=0,"",(IF('MissFill 1'!AJ25/SUM('MissFill 1'!AJ$2:AJ25)&gt;0.01,"",IF('MissFill 1'!AJ24/SUM('MissFill 1'!AJ$2:AJ25)&gt;0.01,"",IF('MissFill 1'!AJ23/SUM('MissFill 1'!AJ$2:AJ25)&gt;0.01,"",IF('MissFill 1'!AJ22/SUM('MissFill 1'!AJ$2:AJ25)&gt;0.01,"",IF('MissFill 1'!AJ21/SUM('MissFill 1'!AJ$2:AJ25)&gt;0.01,"",DateEnded_5Day!$A25))))))))</f>
        <v/>
      </c>
      <c r="AL25" s="54" t="str">
        <f>IF($A25&lt;='All Results'!$B$4,"",IF(SUM('MissFill 1'!AK$2:AK25)=0,"",(IF('MissFill 1'!AK25/SUM('MissFill 1'!AK$2:AK25)&gt;0.01,"",IF('MissFill 1'!AK24/SUM('MissFill 1'!AK$2:AK25)&gt;0.01,"",IF('MissFill 1'!AK23/SUM('MissFill 1'!AK$2:AK25)&gt;0.01,"",IF('MissFill 1'!AK22/SUM('MissFill 1'!AK$2:AK25)&gt;0.01,"",IF('MissFill 1'!AK21/SUM('MissFill 1'!AK$2:AK25)&gt;0.01,"",DateEnded_5Day!$A25))))))))</f>
        <v/>
      </c>
      <c r="AM25" s="54" t="str">
        <f>IF($A25&lt;='All Results'!$B$4,"",IF(SUM('MissFill 1'!AL$2:AL25)=0,"",(IF('MissFill 1'!AL25/SUM('MissFill 1'!AL$2:AL25)&gt;0.01,"",IF('MissFill 1'!AL24/SUM('MissFill 1'!AL$2:AL25)&gt;0.01,"",IF('MissFill 1'!AL23/SUM('MissFill 1'!AL$2:AL25)&gt;0.01,"",IF('MissFill 1'!AL22/SUM('MissFill 1'!AL$2:AL25)&gt;0.01,"",IF('MissFill 1'!AL21/SUM('MissFill 1'!AL$2:AL25)&gt;0.01,"",DateEnded_5Day!$A25))))))))</f>
        <v/>
      </c>
      <c r="AN25" s="54" t="str">
        <f>IF($A25&lt;='All Results'!$B$4,"",IF(SUM('MissFill 1'!AM$2:AM25)=0,"",(IF('MissFill 1'!AM25/SUM('MissFill 1'!AM$2:AM25)&gt;0.01,"",IF('MissFill 1'!AM24/SUM('MissFill 1'!AM$2:AM25)&gt;0.01,"",IF('MissFill 1'!AM23/SUM('MissFill 1'!AM$2:AM25)&gt;0.01,"",IF('MissFill 1'!AM22/SUM('MissFill 1'!AM$2:AM25)&gt;0.01,"",IF('MissFill 1'!AM21/SUM('MissFill 1'!AM$2:AM25)&gt;0.01,"",DateEnded_5Day!$A25))))))))</f>
        <v/>
      </c>
      <c r="AO25" s="54" t="str">
        <f>IF($A25&lt;='All Results'!$B$4,"",IF(SUM('MissFill 1'!AN$2:AN25)=0,"",(IF('MissFill 1'!AN25/SUM('MissFill 1'!AN$2:AN25)&gt;0.01,"",IF('MissFill 1'!AN24/SUM('MissFill 1'!AN$2:AN25)&gt;0.01,"",IF('MissFill 1'!AN23/SUM('MissFill 1'!AN$2:AN25)&gt;0.01,"",IF('MissFill 1'!AN22/SUM('MissFill 1'!AN$2:AN25)&gt;0.01,"",IF('MissFill 1'!AN21/SUM('MissFill 1'!AN$2:AN25)&gt;0.01,"",DateEnded_5Day!$A25))))))))</f>
        <v/>
      </c>
      <c r="AP25" s="54" t="str">
        <f>IF($A25&lt;='All Results'!$B$4,"",IF(SUM('MissFill 1'!AO$2:AO25)=0,"",(IF('MissFill 1'!AO25/SUM('MissFill 1'!AO$2:AO25)&gt;0.01,"",IF('MissFill 1'!AO24/SUM('MissFill 1'!AO$2:AO25)&gt;0.01,"",IF('MissFill 1'!AO23/SUM('MissFill 1'!AO$2:AO25)&gt;0.01,"",IF('MissFill 1'!AO22/SUM('MissFill 1'!AO$2:AO25)&gt;0.01,"",IF('MissFill 1'!AO21/SUM('MissFill 1'!AO$2:AO25)&gt;0.01,"",DateEnded_5Day!$A25))))))))</f>
        <v/>
      </c>
      <c r="AQ25" s="54" t="str">
        <f>IF($A25&lt;='All Results'!$B$4,"",IF(SUM('MissFill 1'!AP$2:AP25)=0,"",(IF('MissFill 1'!AP25/SUM('MissFill 1'!AP$2:AP25)&gt;0.01,"",IF('MissFill 1'!AP24/SUM('MissFill 1'!AP$2:AP25)&gt;0.01,"",IF('MissFill 1'!AP23/SUM('MissFill 1'!AP$2:AP25)&gt;0.01,"",IF('MissFill 1'!AP22/SUM('MissFill 1'!AP$2:AP25)&gt;0.01,"",IF('MissFill 1'!AP21/SUM('MissFill 1'!AP$2:AP25)&gt;0.01,"",DateEnded_5Day!$A25))))))))</f>
        <v/>
      </c>
      <c r="AR25" s="54" t="str">
        <f>IF($A25&lt;='All Results'!$B$4,"",IF(SUM('MissFill 1'!AQ$2:AQ25)=0,"",(IF('MissFill 1'!AQ25/SUM('MissFill 1'!AQ$2:AQ25)&gt;0.01,"",IF('MissFill 1'!AQ24/SUM('MissFill 1'!AQ$2:AQ25)&gt;0.01,"",IF('MissFill 1'!AQ23/SUM('MissFill 1'!AQ$2:AQ25)&gt;0.01,"",IF('MissFill 1'!AQ22/SUM('MissFill 1'!AQ$2:AQ25)&gt;0.01,"",IF('MissFill 1'!AQ21/SUM('MissFill 1'!AQ$2:AQ25)&gt;0.01,"",DateEnded_5Day!$A25))))))))</f>
        <v/>
      </c>
      <c r="AS25" s="54" t="str">
        <f>IF($A25&lt;='All Results'!$B$4,"",IF(SUM('MissFill 1'!AR$2:AR25)=0,"",(IF('MissFill 1'!AR25/SUM('MissFill 1'!AR$2:AR25)&gt;0.01,"",IF('MissFill 1'!AR24/SUM('MissFill 1'!AR$2:AR25)&gt;0.01,"",IF('MissFill 1'!AR23/SUM('MissFill 1'!AR$2:AR25)&gt;0.01,"",IF('MissFill 1'!AR22/SUM('MissFill 1'!AR$2:AR25)&gt;0.01,"",IF('MissFill 1'!AR21/SUM('MissFill 1'!AR$2:AR25)&gt;0.01,"",DateEnded_5Day!$A25))))))))</f>
        <v/>
      </c>
      <c r="AT25" s="54" t="str">
        <f>IF($A25&lt;='All Results'!$B$4,"",IF(SUM('MissFill 1'!AS$2:AS25)=0,"",(IF('MissFill 1'!AS25/SUM('MissFill 1'!AS$2:AS25)&gt;0.01,"",IF('MissFill 1'!AS24/SUM('MissFill 1'!AS$2:AS25)&gt;0.01,"",IF('MissFill 1'!AS23/SUM('MissFill 1'!AS$2:AS25)&gt;0.01,"",IF('MissFill 1'!AS22/SUM('MissFill 1'!AS$2:AS25)&gt;0.01,"",IF('MissFill 1'!AS21/SUM('MissFill 1'!AS$2:AS25)&gt;0.01,"",DateEnded_5Day!$A25))))))))</f>
        <v/>
      </c>
      <c r="AU25" s="54" t="str">
        <f>IF($A25&lt;='All Results'!$B$4,"",IF(SUM('MissFill 1'!AT$2:AT25)=0,"",(IF('MissFill 1'!AT25/SUM('MissFill 1'!AT$2:AT25)&gt;0.01,"",IF('MissFill 1'!AT24/SUM('MissFill 1'!AT$2:AT25)&gt;0.01,"",IF('MissFill 1'!AT23/SUM('MissFill 1'!AT$2:AT25)&gt;0.01,"",IF('MissFill 1'!AT22/SUM('MissFill 1'!AT$2:AT25)&gt;0.01,"",IF('MissFill 1'!AT21/SUM('MissFill 1'!AT$2:AT25)&gt;0.01,"",DateEnded_5Day!$A25))))))))</f>
        <v/>
      </c>
      <c r="AV25" s="54" t="str">
        <f>IF($A25&lt;='All Results'!$B$4,"",IF(SUM('MissFill 1'!AU$2:AU25)=0,"",(IF('MissFill 1'!AU25/SUM('MissFill 1'!AU$2:AU25)&gt;0.01,"",IF('MissFill 1'!AU24/SUM('MissFill 1'!AU$2:AU25)&gt;0.01,"",IF('MissFill 1'!AU23/SUM('MissFill 1'!AU$2:AU25)&gt;0.01,"",IF('MissFill 1'!AU22/SUM('MissFill 1'!AU$2:AU25)&gt;0.01,"",IF('MissFill 1'!AU21/SUM('MissFill 1'!AU$2:AU25)&gt;0.01,"",DateEnded_5Day!$A25))))))))</f>
        <v/>
      </c>
      <c r="AW25" s="54" t="str">
        <f>IF($A25&lt;='All Results'!$B$4,"",IF(SUM('MissFill 1'!AV$2:AV25)=0,"",(IF('MissFill 1'!AV25/SUM('MissFill 1'!AV$2:AV25)&gt;0.01,"",IF('MissFill 1'!AV24/SUM('MissFill 1'!AV$2:AV25)&gt;0.01,"",IF('MissFill 1'!AV23/SUM('MissFill 1'!AV$2:AV25)&gt;0.01,"",IF('MissFill 1'!AV22/SUM('MissFill 1'!AV$2:AV25)&gt;0.01,"",IF('MissFill 1'!AV21/SUM('MissFill 1'!AV$2:AV25)&gt;0.01,"",DateEnded_5Day!$A25))))))))</f>
        <v/>
      </c>
      <c r="AX25" s="54" t="str">
        <f>IF($A25&lt;='All Results'!$B$4,"",IF(SUM('MissFill 1'!AW$2:AW25)=0,"",(IF('MissFill 1'!AW25/SUM('MissFill 1'!AW$2:AW25)&gt;0.01,"",IF('MissFill 1'!AW24/SUM('MissFill 1'!AW$2:AW25)&gt;0.01,"",IF('MissFill 1'!AW23/SUM('MissFill 1'!AW$2:AW25)&gt;0.01,"",IF('MissFill 1'!AW22/SUM('MissFill 1'!AW$2:AW25)&gt;0.01,"",IF('MissFill 1'!AW21/SUM('MissFill 1'!AW$2:AW25)&gt;0.01,"",DateEnded_5Day!$A25))))))))</f>
        <v/>
      </c>
    </row>
    <row r="26" spans="1:50" x14ac:dyDescent="0.25">
      <c r="A26" s="41">
        <v>44371</v>
      </c>
      <c r="B26" s="52">
        <v>175</v>
      </c>
      <c r="C26" s="54" t="str">
        <f>IF($A26&lt;='All Results'!$B$4,"",IF(SUM('MissFill 1'!B$2:B26)=0,"",(IF('MissFill 1'!B26/SUM('MissFill 1'!B$2:B26)&gt;0.01,"",IF('MissFill 1'!B25/SUM('MissFill 1'!B$2:B26)&gt;0.01,"",IF('MissFill 1'!B24/SUM('MissFill 1'!B$2:B26)&gt;0.01,"",IF('MissFill 1'!B23/SUM('MissFill 1'!B$2:B26)&gt;0.01,"",IF('MissFill 1'!B22/SUM('MissFill 1'!B$2:B26)&gt;0.01,"",DateEnded_5Day!$A26))))))))</f>
        <v/>
      </c>
      <c r="D26" s="54" t="str">
        <f>IF($A26&lt;='All Results'!$B$4,"",IF(SUM('MissFill 1'!C$2:C26)=0,"",(IF('MissFill 1'!C26/SUM('MissFill 1'!C$2:C26)&gt;0.01,"",IF('MissFill 1'!C25/SUM('MissFill 1'!C$2:C26)&gt;0.01,"",IF('MissFill 1'!C24/SUM('MissFill 1'!C$2:C26)&gt;0.01,"",IF('MissFill 1'!C23/SUM('MissFill 1'!C$2:C26)&gt;0.01,"",IF('MissFill 1'!C22/SUM('MissFill 1'!C$2:C26)&gt;0.01,"",DateEnded_5Day!$A26))))))))</f>
        <v/>
      </c>
      <c r="E26" s="54" t="str">
        <f>IF($A26&lt;='All Results'!$B$4,"",IF(SUM('MissFill 1'!D$2:D26)=0,"",(IF('MissFill 1'!D26/SUM('MissFill 1'!D$2:D26)&gt;0.01,"",IF('MissFill 1'!D25/SUM('MissFill 1'!D$2:D26)&gt;0.01,"",IF('MissFill 1'!D24/SUM('MissFill 1'!D$2:D26)&gt;0.01,"",IF('MissFill 1'!D23/SUM('MissFill 1'!D$2:D26)&gt;0.01,"",IF('MissFill 1'!D22/SUM('MissFill 1'!D$2:D26)&gt;0.01,"",DateEnded_5Day!$A26))))))))</f>
        <v/>
      </c>
      <c r="F26" s="54" t="str">
        <f>IF($A26&lt;='All Results'!$B$4,"",IF(SUM('MissFill 1'!E$2:E26)=0,"",(IF('MissFill 1'!E26/SUM('MissFill 1'!E$2:E26)&gt;0.01,"",IF('MissFill 1'!E25/SUM('MissFill 1'!E$2:E26)&gt;0.01,"",IF('MissFill 1'!E24/SUM('MissFill 1'!E$2:E26)&gt;0.01,"",IF('MissFill 1'!E23/SUM('MissFill 1'!E$2:E26)&gt;0.01,"",IF('MissFill 1'!E22/SUM('MissFill 1'!E$2:E26)&gt;0.01,"",DateEnded_5Day!$A26))))))))</f>
        <v/>
      </c>
      <c r="G26" s="54" t="str">
        <f>IF($A26&lt;='All Results'!$B$4,"",IF(SUM('MissFill 1'!F$2:F26)=0,"",(IF('MissFill 1'!F26/SUM('MissFill 1'!F$2:F26)&gt;0.01,"",IF('MissFill 1'!F25/SUM('MissFill 1'!F$2:F26)&gt;0.01,"",IF('MissFill 1'!F24/SUM('MissFill 1'!F$2:F26)&gt;0.01,"",IF('MissFill 1'!F23/SUM('MissFill 1'!F$2:F26)&gt;0.01,"",IF('MissFill 1'!F22/SUM('MissFill 1'!F$2:F26)&gt;0.01,"",DateEnded_5Day!$A26))))))))</f>
        <v/>
      </c>
      <c r="H26" s="54" t="str">
        <f>IF($A26&lt;='All Results'!$B$4,"",IF(SUM('MissFill 1'!G$2:G26)=0,"",(IF('MissFill 1'!G26/SUM('MissFill 1'!G$2:G26)&gt;0.01,"",IF('MissFill 1'!G25/SUM('MissFill 1'!G$2:G26)&gt;0.01,"",IF('MissFill 1'!G24/SUM('MissFill 1'!G$2:G26)&gt;0.01,"",IF('MissFill 1'!G23/SUM('MissFill 1'!G$2:G26)&gt;0.01,"",IF('MissFill 1'!G22/SUM('MissFill 1'!G$2:G26)&gt;0.01,"",DateEnded_5Day!$A26))))))))</f>
        <v/>
      </c>
      <c r="I26" s="54" t="str">
        <f>IF($A26&lt;='All Results'!$B$4,"",IF(SUM('MissFill 1'!H$2:H26)=0,"",(IF('MissFill 1'!H26/SUM('MissFill 1'!H$2:H26)&gt;0.01,"",IF('MissFill 1'!H25/SUM('MissFill 1'!H$2:H26)&gt;0.01,"",IF('MissFill 1'!H24/SUM('MissFill 1'!H$2:H26)&gt;0.01,"",IF('MissFill 1'!H23/SUM('MissFill 1'!H$2:H26)&gt;0.01,"",IF('MissFill 1'!H22/SUM('MissFill 1'!H$2:H26)&gt;0.01,"",DateEnded_5Day!$A26))))))))</f>
        <v/>
      </c>
      <c r="J26" s="54" t="str">
        <f>IF($A26&lt;='All Results'!$B$4,"",IF(SUM('MissFill 1'!I$2:I26)=0,"",(IF('MissFill 1'!I26/SUM('MissFill 1'!I$2:I26)&gt;0.01,"",IF('MissFill 1'!I25/SUM('MissFill 1'!I$2:I26)&gt;0.01,"",IF('MissFill 1'!I24/SUM('MissFill 1'!I$2:I26)&gt;0.01,"",IF('MissFill 1'!I23/SUM('MissFill 1'!I$2:I26)&gt;0.01,"",IF('MissFill 1'!I22/SUM('MissFill 1'!I$2:I26)&gt;0.01,"",DateEnded_5Day!$A26))))))))</f>
        <v/>
      </c>
      <c r="K26" s="54" t="str">
        <f>IF($A26&lt;='All Results'!$B$4,"",IF(SUM('MissFill 1'!J$2:J26)=0,"",(IF('MissFill 1'!J26/SUM('MissFill 1'!J$2:J26)&gt;0.01,"",IF('MissFill 1'!J25/SUM('MissFill 1'!J$2:J26)&gt;0.01,"",IF('MissFill 1'!J24/SUM('MissFill 1'!J$2:J26)&gt;0.01,"",IF('MissFill 1'!J23/SUM('MissFill 1'!J$2:J26)&gt;0.01,"",IF('MissFill 1'!J22/SUM('MissFill 1'!J$2:J26)&gt;0.01,"",DateEnded_5Day!$A26))))))))</f>
        <v/>
      </c>
      <c r="L26" s="54" t="str">
        <f>IF($A26&lt;='All Results'!$B$4,"",IF(SUM('MissFill 1'!K$2:K26)=0,"",(IF('MissFill 1'!K26/SUM('MissFill 1'!K$2:K26)&gt;0.01,"",IF('MissFill 1'!K25/SUM('MissFill 1'!K$2:K26)&gt;0.01,"",IF('MissFill 1'!K24/SUM('MissFill 1'!K$2:K26)&gt;0.01,"",IF('MissFill 1'!K23/SUM('MissFill 1'!K$2:K26)&gt;0.01,"",IF('MissFill 1'!K22/SUM('MissFill 1'!K$2:K26)&gt;0.01,"",DateEnded_5Day!$A26))))))))</f>
        <v/>
      </c>
      <c r="M26" s="54" t="str">
        <f>IF($A26&lt;='All Results'!$B$4,"",IF(SUM('MissFill 1'!L$2:L26)=0,"",(IF('MissFill 1'!L26/SUM('MissFill 1'!L$2:L26)&gt;0.01,"",IF('MissFill 1'!L25/SUM('MissFill 1'!L$2:L26)&gt;0.01,"",IF('MissFill 1'!L24/SUM('MissFill 1'!L$2:L26)&gt;0.01,"",IF('MissFill 1'!L23/SUM('MissFill 1'!L$2:L26)&gt;0.01,"",IF('MissFill 1'!L22/SUM('MissFill 1'!L$2:L26)&gt;0.01,"",DateEnded_5Day!$A26))))))))</f>
        <v/>
      </c>
      <c r="N26" s="54" t="str">
        <f>IF($A26&lt;='All Results'!$B$4,"",IF(SUM('MissFill 1'!M$2:M26)=0,"",(IF('MissFill 1'!M26/SUM('MissFill 1'!M$2:M26)&gt;0.01,"",IF('MissFill 1'!M25/SUM('MissFill 1'!M$2:M26)&gt;0.01,"",IF('MissFill 1'!M24/SUM('MissFill 1'!M$2:M26)&gt;0.01,"",IF('MissFill 1'!M23/SUM('MissFill 1'!M$2:M26)&gt;0.01,"",IF('MissFill 1'!M22/SUM('MissFill 1'!M$2:M26)&gt;0.01,"",DateEnded_5Day!$A26))))))))</f>
        <v/>
      </c>
      <c r="O26" s="54" t="str">
        <f>IF($A26&lt;='All Results'!$B$4,"",IF(SUM('MissFill 1'!N$2:N26)=0,"",(IF('MissFill 1'!N26/SUM('MissFill 1'!N$2:N26)&gt;0.01,"",IF('MissFill 1'!N25/SUM('MissFill 1'!N$2:N26)&gt;0.01,"",IF('MissFill 1'!N24/SUM('MissFill 1'!N$2:N26)&gt;0.01,"",IF('MissFill 1'!N23/SUM('MissFill 1'!N$2:N26)&gt;0.01,"",IF('MissFill 1'!N22/SUM('MissFill 1'!N$2:N26)&gt;0.01,"",DateEnded_5Day!$A26))))))))</f>
        <v/>
      </c>
      <c r="P26" s="54" t="str">
        <f>IF($A26&lt;='All Results'!$B$4,"",IF(SUM('MissFill 1'!O$2:O26)=0,"",(IF('MissFill 1'!O26/SUM('MissFill 1'!O$2:O26)&gt;0.01,"",IF('MissFill 1'!O25/SUM('MissFill 1'!O$2:O26)&gt;0.01,"",IF('MissFill 1'!O24/SUM('MissFill 1'!O$2:O26)&gt;0.01,"",IF('MissFill 1'!O23/SUM('MissFill 1'!O$2:O26)&gt;0.01,"",IF('MissFill 1'!O22/SUM('MissFill 1'!O$2:O26)&gt;0.01,"",DateEnded_5Day!$A26))))))))</f>
        <v/>
      </c>
      <c r="Q26" s="54" t="str">
        <f>IF($A26&lt;='All Results'!$B$4,"",IF(SUM('MissFill 1'!P$2:P26)=0,"",(IF('MissFill 1'!P26/SUM('MissFill 1'!P$2:P26)&gt;0.01,"",IF('MissFill 1'!P25/SUM('MissFill 1'!P$2:P26)&gt;0.01,"",IF('MissFill 1'!P24/SUM('MissFill 1'!P$2:P26)&gt;0.01,"",IF('MissFill 1'!P23/SUM('MissFill 1'!P$2:P26)&gt;0.01,"",IF('MissFill 1'!P22/SUM('MissFill 1'!P$2:P26)&gt;0.01,"",DateEnded_5Day!$A26))))))))</f>
        <v/>
      </c>
      <c r="R26" s="54" t="str">
        <f>IF($A26&lt;='All Results'!$B$4,"",IF(SUM('MissFill 1'!Q$2:Q26)=0,"",(IF('MissFill 1'!Q26/SUM('MissFill 1'!Q$2:Q26)&gt;0.01,"",IF('MissFill 1'!Q25/SUM('MissFill 1'!Q$2:Q26)&gt;0.01,"",IF('MissFill 1'!Q24/SUM('MissFill 1'!Q$2:Q26)&gt;0.01,"",IF('MissFill 1'!Q23/SUM('MissFill 1'!Q$2:Q26)&gt;0.01,"",IF('MissFill 1'!Q22/SUM('MissFill 1'!Q$2:Q26)&gt;0.01,"",DateEnded_5Day!$A26))))))))</f>
        <v/>
      </c>
      <c r="S26" s="54" t="str">
        <f>IF($A26&lt;='All Results'!$B$4,"",IF(SUM('MissFill 1'!R$2:R26)=0,"",(IF('MissFill 1'!R26/SUM('MissFill 1'!R$2:R26)&gt;0.01,"",IF('MissFill 1'!R25/SUM('MissFill 1'!R$2:R26)&gt;0.01,"",IF('MissFill 1'!R24/SUM('MissFill 1'!R$2:R26)&gt;0.01,"",IF('MissFill 1'!R23/SUM('MissFill 1'!R$2:R26)&gt;0.01,"",IF('MissFill 1'!R22/SUM('MissFill 1'!R$2:R26)&gt;0.01,"",DateEnded_5Day!$A26))))))))</f>
        <v/>
      </c>
      <c r="T26" s="54" t="str">
        <f>IF($A26&lt;='All Results'!$B$4,"",IF(SUM('MissFill 1'!S$2:S26)=0,"",(IF('MissFill 1'!S26/SUM('MissFill 1'!S$2:S26)&gt;0.01,"",IF('MissFill 1'!S25/SUM('MissFill 1'!S$2:S26)&gt;0.01,"",IF('MissFill 1'!S24/SUM('MissFill 1'!S$2:S26)&gt;0.01,"",IF('MissFill 1'!S23/SUM('MissFill 1'!S$2:S26)&gt;0.01,"",IF('MissFill 1'!S22/SUM('MissFill 1'!S$2:S26)&gt;0.01,"",DateEnded_5Day!$A26))))))))</f>
        <v/>
      </c>
      <c r="U26" s="54" t="str">
        <f>IF($A26&lt;='All Results'!$B$4,"",IF(SUM('MissFill 1'!T$2:T26)=0,"",(IF('MissFill 1'!T26/SUM('MissFill 1'!T$2:T26)&gt;0.01,"",IF('MissFill 1'!T25/SUM('MissFill 1'!T$2:T26)&gt;0.01,"",IF('MissFill 1'!T24/SUM('MissFill 1'!T$2:T26)&gt;0.01,"",IF('MissFill 1'!T23/SUM('MissFill 1'!T$2:T26)&gt;0.01,"",IF('MissFill 1'!T22/SUM('MissFill 1'!T$2:T26)&gt;0.01,"",DateEnded_5Day!$A26))))))))</f>
        <v/>
      </c>
      <c r="V26" s="54" t="str">
        <f>IF($A26&lt;='All Results'!$B$4,"",IF(SUM('MissFill 1'!U$2:U26)=0,"",(IF('MissFill 1'!U26/SUM('MissFill 1'!U$2:U26)&gt;0.01,"",IF('MissFill 1'!U25/SUM('MissFill 1'!U$2:U26)&gt;0.01,"",IF('MissFill 1'!U24/SUM('MissFill 1'!U$2:U26)&gt;0.01,"",IF('MissFill 1'!U23/SUM('MissFill 1'!U$2:U26)&gt;0.01,"",IF('MissFill 1'!U22/SUM('MissFill 1'!U$2:U26)&gt;0.01,"",DateEnded_5Day!$A26))))))))</f>
        <v/>
      </c>
      <c r="W26" s="54" t="str">
        <f>IF($A26&lt;='All Results'!$B$4,"",IF(SUM('MissFill 1'!V$2:V26)=0,"",(IF('MissFill 1'!V26/SUM('MissFill 1'!V$2:V26)&gt;0.01,"",IF('MissFill 1'!V25/SUM('MissFill 1'!V$2:V26)&gt;0.01,"",IF('MissFill 1'!V24/SUM('MissFill 1'!V$2:V26)&gt;0.01,"",IF('MissFill 1'!V23/SUM('MissFill 1'!V$2:V26)&gt;0.01,"",IF('MissFill 1'!V22/SUM('MissFill 1'!V$2:V26)&gt;0.01,"",DateEnded_5Day!$A26))))))))</f>
        <v/>
      </c>
      <c r="X26" s="54" t="str">
        <f>IF($A26&lt;='All Results'!$B$4,"",IF(SUM('MissFill 1'!W$2:W26)=0,"",(IF('MissFill 1'!W26/SUM('MissFill 1'!W$2:W26)&gt;0.01,"",IF('MissFill 1'!W25/SUM('MissFill 1'!W$2:W26)&gt;0.01,"",IF('MissFill 1'!W24/SUM('MissFill 1'!W$2:W26)&gt;0.01,"",IF('MissFill 1'!W23/SUM('MissFill 1'!W$2:W26)&gt;0.01,"",IF('MissFill 1'!W22/SUM('MissFill 1'!W$2:W26)&gt;0.01,"",DateEnded_5Day!$A26))))))))</f>
        <v/>
      </c>
      <c r="Y26" s="54" t="str">
        <f>IF($A26&lt;='All Results'!$B$4,"",IF(SUM('MissFill 1'!X$2:X26)=0,"",(IF('MissFill 1'!X26/SUM('MissFill 1'!X$2:X26)&gt;0.01,"",IF('MissFill 1'!X25/SUM('MissFill 1'!X$2:X26)&gt;0.01,"",IF('MissFill 1'!X24/SUM('MissFill 1'!X$2:X26)&gt;0.01,"",IF('MissFill 1'!X23/SUM('MissFill 1'!X$2:X26)&gt;0.01,"",IF('MissFill 1'!X22/SUM('MissFill 1'!X$2:X26)&gt;0.01,"",DateEnded_5Day!$A26))))))))</f>
        <v/>
      </c>
      <c r="Z26" s="54" t="str">
        <f>IF($A26&lt;='All Results'!$B$4,"",IF(SUM('MissFill 1'!Y$2:Y26)=0,"",(IF('MissFill 1'!Y26/SUM('MissFill 1'!Y$2:Y26)&gt;0.01,"",IF('MissFill 1'!Y25/SUM('MissFill 1'!Y$2:Y26)&gt;0.01,"",IF('MissFill 1'!Y24/SUM('MissFill 1'!Y$2:Y26)&gt;0.01,"",IF('MissFill 1'!Y23/SUM('MissFill 1'!Y$2:Y26)&gt;0.01,"",IF('MissFill 1'!Y22/SUM('MissFill 1'!Y$2:Y26)&gt;0.01,"",DateEnded_5Day!$A26))))))))</f>
        <v/>
      </c>
      <c r="AA26" s="54" t="str">
        <f>IF($A26&lt;='All Results'!$B$4,"",IF(SUM('MissFill 1'!Z$2:Z26)=0,"",(IF('MissFill 1'!Z26/SUM('MissFill 1'!Z$2:Z26)&gt;0.01,"",IF('MissFill 1'!Z25/SUM('MissFill 1'!Z$2:Z26)&gt;0.01,"",IF('MissFill 1'!Z24/SUM('MissFill 1'!Z$2:Z26)&gt;0.01,"",IF('MissFill 1'!Z23/SUM('MissFill 1'!Z$2:Z26)&gt;0.01,"",IF('MissFill 1'!Z22/SUM('MissFill 1'!Z$2:Z26)&gt;0.01,"",DateEnded_5Day!$A26))))))))</f>
        <v/>
      </c>
      <c r="AB26" s="54" t="str">
        <f>IF($A26&lt;='All Results'!$B$4,"",IF(SUM('MissFill 1'!AA$2:AA26)=0,"",(IF('MissFill 1'!AA26/SUM('MissFill 1'!AA$2:AA26)&gt;0.01,"",IF('MissFill 1'!AA25/SUM('MissFill 1'!AA$2:AA26)&gt;0.01,"",IF('MissFill 1'!AA24/SUM('MissFill 1'!AA$2:AA26)&gt;0.01,"",IF('MissFill 1'!AA23/SUM('MissFill 1'!AA$2:AA26)&gt;0.01,"",IF('MissFill 1'!AA22/SUM('MissFill 1'!AA$2:AA26)&gt;0.01,"",DateEnded_5Day!$A26))))))))</f>
        <v/>
      </c>
      <c r="AC26" s="54" t="str">
        <f>IF($A26&lt;='All Results'!$B$4,"",IF(SUM('MissFill 1'!AB$2:AB26)=0,"",(IF('MissFill 1'!AB26/SUM('MissFill 1'!AB$2:AB26)&gt;0.01,"",IF('MissFill 1'!AB25/SUM('MissFill 1'!AB$2:AB26)&gt;0.01,"",IF('MissFill 1'!AB24/SUM('MissFill 1'!AB$2:AB26)&gt;0.01,"",IF('MissFill 1'!AB23/SUM('MissFill 1'!AB$2:AB26)&gt;0.01,"",IF('MissFill 1'!AB22/SUM('MissFill 1'!AB$2:AB26)&gt;0.01,"",DateEnded_5Day!$A26))))))))</f>
        <v/>
      </c>
      <c r="AD26" s="54" t="str">
        <f>IF($A26&lt;='All Results'!$B$4,"",IF(SUM('MissFill 1'!AC$2:AC26)=0,"",(IF('MissFill 1'!AC26/SUM('MissFill 1'!AC$2:AC26)&gt;0.01,"",IF('MissFill 1'!AC25/SUM('MissFill 1'!AC$2:AC26)&gt;0.01,"",IF('MissFill 1'!AC24/SUM('MissFill 1'!AC$2:AC26)&gt;0.01,"",IF('MissFill 1'!AC23/SUM('MissFill 1'!AC$2:AC26)&gt;0.01,"",IF('MissFill 1'!AC22/SUM('MissFill 1'!AC$2:AC26)&gt;0.01,"",DateEnded_5Day!$A26))))))))</f>
        <v/>
      </c>
      <c r="AE26" s="54" t="str">
        <f>IF($A26&lt;='All Results'!$B$4,"",IF(SUM('MissFill 1'!AD$2:AD26)=0,"",(IF('MissFill 1'!AD26/SUM('MissFill 1'!AD$2:AD26)&gt;0.01,"",IF('MissFill 1'!AD25/SUM('MissFill 1'!AD$2:AD26)&gt;0.01,"",IF('MissFill 1'!AD24/SUM('MissFill 1'!AD$2:AD26)&gt;0.01,"",IF('MissFill 1'!AD23/SUM('MissFill 1'!AD$2:AD26)&gt;0.01,"",IF('MissFill 1'!AD22/SUM('MissFill 1'!AD$2:AD26)&gt;0.01,"",DateEnded_5Day!$A26))))))))</f>
        <v/>
      </c>
      <c r="AF26" s="54" t="str">
        <f>IF($A26&lt;='All Results'!$B$4,"",IF(SUM('MissFill 1'!AE$2:AE26)=0,"",(IF('MissFill 1'!AE26/SUM('MissFill 1'!AE$2:AE26)&gt;0.01,"",IF('MissFill 1'!AE25/SUM('MissFill 1'!AE$2:AE26)&gt;0.01,"",IF('MissFill 1'!AE24/SUM('MissFill 1'!AE$2:AE26)&gt;0.01,"",IF('MissFill 1'!AE23/SUM('MissFill 1'!AE$2:AE26)&gt;0.01,"",IF('MissFill 1'!AE22/SUM('MissFill 1'!AE$2:AE26)&gt;0.01,"",DateEnded_5Day!$A26))))))))</f>
        <v/>
      </c>
      <c r="AG26" s="54" t="str">
        <f>IF($A26&lt;='All Results'!$B$4,"",IF(SUM('MissFill 1'!AF$2:AF26)=0,"",(IF('MissFill 1'!AF26/SUM('MissFill 1'!AF$2:AF26)&gt;0.01,"",IF('MissFill 1'!AF25/SUM('MissFill 1'!AF$2:AF26)&gt;0.01,"",IF('MissFill 1'!AF24/SUM('MissFill 1'!AF$2:AF26)&gt;0.01,"",IF('MissFill 1'!AF23/SUM('MissFill 1'!AF$2:AF26)&gt;0.01,"",IF('MissFill 1'!AF22/SUM('MissFill 1'!AF$2:AF26)&gt;0.01,"",DateEnded_5Day!$A26))))))))</f>
        <v/>
      </c>
      <c r="AH26" s="54" t="str">
        <f>IF($A26&lt;='All Results'!$B$4,"",IF(SUM('MissFill 1'!AG$2:AG26)=0,"",(IF('MissFill 1'!AG26/SUM('MissFill 1'!AG$2:AG26)&gt;0.01,"",IF('MissFill 1'!AG25/SUM('MissFill 1'!AG$2:AG26)&gt;0.01,"",IF('MissFill 1'!AG24/SUM('MissFill 1'!AG$2:AG26)&gt;0.01,"",IF('MissFill 1'!AG23/SUM('MissFill 1'!AG$2:AG26)&gt;0.01,"",IF('MissFill 1'!AG22/SUM('MissFill 1'!AG$2:AG26)&gt;0.01,"",DateEnded_5Day!$A26))))))))</f>
        <v/>
      </c>
      <c r="AI26" s="54" t="str">
        <f>IF($A26&lt;='All Results'!$B$4,"",IF(SUM('MissFill 1'!AH$2:AH26)=0,"",(IF('MissFill 1'!AH26/SUM('MissFill 1'!AH$2:AH26)&gt;0.01,"",IF('MissFill 1'!AH25/SUM('MissFill 1'!AH$2:AH26)&gt;0.01,"",IF('MissFill 1'!AH24/SUM('MissFill 1'!AH$2:AH26)&gt;0.01,"",IF('MissFill 1'!AH23/SUM('MissFill 1'!AH$2:AH26)&gt;0.01,"",IF('MissFill 1'!AH22/SUM('MissFill 1'!AH$2:AH26)&gt;0.01,"",DateEnded_5Day!$A26))))))))</f>
        <v/>
      </c>
      <c r="AJ26" s="54" t="str">
        <f>IF($A26&lt;='All Results'!$B$4,"",IF(SUM('MissFill 1'!AI$2:AI26)=0,"",(IF('MissFill 1'!AI26/SUM('MissFill 1'!AI$2:AI26)&gt;0.01,"",IF('MissFill 1'!AI25/SUM('MissFill 1'!AI$2:AI26)&gt;0.01,"",IF('MissFill 1'!AI24/SUM('MissFill 1'!AI$2:AI26)&gt;0.01,"",IF('MissFill 1'!AI23/SUM('MissFill 1'!AI$2:AI26)&gt;0.01,"",IF('MissFill 1'!AI22/SUM('MissFill 1'!AI$2:AI26)&gt;0.01,"",DateEnded_5Day!$A26))))))))</f>
        <v/>
      </c>
      <c r="AK26" s="54" t="str">
        <f>IF($A26&lt;='All Results'!$B$4,"",IF(SUM('MissFill 1'!AJ$2:AJ26)=0,"",(IF('MissFill 1'!AJ26/SUM('MissFill 1'!AJ$2:AJ26)&gt;0.01,"",IF('MissFill 1'!AJ25/SUM('MissFill 1'!AJ$2:AJ26)&gt;0.01,"",IF('MissFill 1'!AJ24/SUM('MissFill 1'!AJ$2:AJ26)&gt;0.01,"",IF('MissFill 1'!AJ23/SUM('MissFill 1'!AJ$2:AJ26)&gt;0.01,"",IF('MissFill 1'!AJ22/SUM('MissFill 1'!AJ$2:AJ26)&gt;0.01,"",DateEnded_5Day!$A26))))))))</f>
        <v/>
      </c>
      <c r="AL26" s="54" t="str">
        <f>IF($A26&lt;='All Results'!$B$4,"",IF(SUM('MissFill 1'!AK$2:AK26)=0,"",(IF('MissFill 1'!AK26/SUM('MissFill 1'!AK$2:AK26)&gt;0.01,"",IF('MissFill 1'!AK25/SUM('MissFill 1'!AK$2:AK26)&gt;0.01,"",IF('MissFill 1'!AK24/SUM('MissFill 1'!AK$2:AK26)&gt;0.01,"",IF('MissFill 1'!AK23/SUM('MissFill 1'!AK$2:AK26)&gt;0.01,"",IF('MissFill 1'!AK22/SUM('MissFill 1'!AK$2:AK26)&gt;0.01,"",DateEnded_5Day!$A26))))))))</f>
        <v/>
      </c>
      <c r="AM26" s="54" t="str">
        <f>IF($A26&lt;='All Results'!$B$4,"",IF(SUM('MissFill 1'!AL$2:AL26)=0,"",(IF('MissFill 1'!AL26/SUM('MissFill 1'!AL$2:AL26)&gt;0.01,"",IF('MissFill 1'!AL25/SUM('MissFill 1'!AL$2:AL26)&gt;0.01,"",IF('MissFill 1'!AL24/SUM('MissFill 1'!AL$2:AL26)&gt;0.01,"",IF('MissFill 1'!AL23/SUM('MissFill 1'!AL$2:AL26)&gt;0.01,"",IF('MissFill 1'!AL22/SUM('MissFill 1'!AL$2:AL26)&gt;0.01,"",DateEnded_5Day!$A26))))))))</f>
        <v/>
      </c>
      <c r="AN26" s="54" t="str">
        <f>IF($A26&lt;='All Results'!$B$4,"",IF(SUM('MissFill 1'!AM$2:AM26)=0,"",(IF('MissFill 1'!AM26/SUM('MissFill 1'!AM$2:AM26)&gt;0.01,"",IF('MissFill 1'!AM25/SUM('MissFill 1'!AM$2:AM26)&gt;0.01,"",IF('MissFill 1'!AM24/SUM('MissFill 1'!AM$2:AM26)&gt;0.01,"",IF('MissFill 1'!AM23/SUM('MissFill 1'!AM$2:AM26)&gt;0.01,"",IF('MissFill 1'!AM22/SUM('MissFill 1'!AM$2:AM26)&gt;0.01,"",DateEnded_5Day!$A26))))))))</f>
        <v/>
      </c>
      <c r="AO26" s="54" t="str">
        <f>IF($A26&lt;='All Results'!$B$4,"",IF(SUM('MissFill 1'!AN$2:AN26)=0,"",(IF('MissFill 1'!AN26/SUM('MissFill 1'!AN$2:AN26)&gt;0.01,"",IF('MissFill 1'!AN25/SUM('MissFill 1'!AN$2:AN26)&gt;0.01,"",IF('MissFill 1'!AN24/SUM('MissFill 1'!AN$2:AN26)&gt;0.01,"",IF('MissFill 1'!AN23/SUM('MissFill 1'!AN$2:AN26)&gt;0.01,"",IF('MissFill 1'!AN22/SUM('MissFill 1'!AN$2:AN26)&gt;0.01,"",DateEnded_5Day!$A26))))))))</f>
        <v/>
      </c>
      <c r="AP26" s="54" t="str">
        <f>IF($A26&lt;='All Results'!$B$4,"",IF(SUM('MissFill 1'!AO$2:AO26)=0,"",(IF('MissFill 1'!AO26/SUM('MissFill 1'!AO$2:AO26)&gt;0.01,"",IF('MissFill 1'!AO25/SUM('MissFill 1'!AO$2:AO26)&gt;0.01,"",IF('MissFill 1'!AO24/SUM('MissFill 1'!AO$2:AO26)&gt;0.01,"",IF('MissFill 1'!AO23/SUM('MissFill 1'!AO$2:AO26)&gt;0.01,"",IF('MissFill 1'!AO22/SUM('MissFill 1'!AO$2:AO26)&gt;0.01,"",DateEnded_5Day!$A26))))))))</f>
        <v/>
      </c>
      <c r="AQ26" s="54" t="str">
        <f>IF($A26&lt;='All Results'!$B$4,"",IF(SUM('MissFill 1'!AP$2:AP26)=0,"",(IF('MissFill 1'!AP26/SUM('MissFill 1'!AP$2:AP26)&gt;0.01,"",IF('MissFill 1'!AP25/SUM('MissFill 1'!AP$2:AP26)&gt;0.01,"",IF('MissFill 1'!AP24/SUM('MissFill 1'!AP$2:AP26)&gt;0.01,"",IF('MissFill 1'!AP23/SUM('MissFill 1'!AP$2:AP26)&gt;0.01,"",IF('MissFill 1'!AP22/SUM('MissFill 1'!AP$2:AP26)&gt;0.01,"",DateEnded_5Day!$A26))))))))</f>
        <v/>
      </c>
      <c r="AR26" s="54" t="str">
        <f>IF($A26&lt;='All Results'!$B$4,"",IF(SUM('MissFill 1'!AQ$2:AQ26)=0,"",(IF('MissFill 1'!AQ26/SUM('MissFill 1'!AQ$2:AQ26)&gt;0.01,"",IF('MissFill 1'!AQ25/SUM('MissFill 1'!AQ$2:AQ26)&gt;0.01,"",IF('MissFill 1'!AQ24/SUM('MissFill 1'!AQ$2:AQ26)&gt;0.01,"",IF('MissFill 1'!AQ23/SUM('MissFill 1'!AQ$2:AQ26)&gt;0.01,"",IF('MissFill 1'!AQ22/SUM('MissFill 1'!AQ$2:AQ26)&gt;0.01,"",DateEnded_5Day!$A26))))))))</f>
        <v/>
      </c>
      <c r="AS26" s="54" t="str">
        <f>IF($A26&lt;='All Results'!$B$4,"",IF(SUM('MissFill 1'!AR$2:AR26)=0,"",(IF('MissFill 1'!AR26/SUM('MissFill 1'!AR$2:AR26)&gt;0.01,"",IF('MissFill 1'!AR25/SUM('MissFill 1'!AR$2:AR26)&gt;0.01,"",IF('MissFill 1'!AR24/SUM('MissFill 1'!AR$2:AR26)&gt;0.01,"",IF('MissFill 1'!AR23/SUM('MissFill 1'!AR$2:AR26)&gt;0.01,"",IF('MissFill 1'!AR22/SUM('MissFill 1'!AR$2:AR26)&gt;0.01,"",DateEnded_5Day!$A26))))))))</f>
        <v/>
      </c>
      <c r="AT26" s="54" t="str">
        <f>IF($A26&lt;='All Results'!$B$4,"",IF(SUM('MissFill 1'!AS$2:AS26)=0,"",(IF('MissFill 1'!AS26/SUM('MissFill 1'!AS$2:AS26)&gt;0.01,"",IF('MissFill 1'!AS25/SUM('MissFill 1'!AS$2:AS26)&gt;0.01,"",IF('MissFill 1'!AS24/SUM('MissFill 1'!AS$2:AS26)&gt;0.01,"",IF('MissFill 1'!AS23/SUM('MissFill 1'!AS$2:AS26)&gt;0.01,"",IF('MissFill 1'!AS22/SUM('MissFill 1'!AS$2:AS26)&gt;0.01,"",DateEnded_5Day!$A26))))))))</f>
        <v/>
      </c>
      <c r="AU26" s="54" t="str">
        <f>IF($A26&lt;='All Results'!$B$4,"",IF(SUM('MissFill 1'!AT$2:AT26)=0,"",(IF('MissFill 1'!AT26/SUM('MissFill 1'!AT$2:AT26)&gt;0.01,"",IF('MissFill 1'!AT25/SUM('MissFill 1'!AT$2:AT26)&gt;0.01,"",IF('MissFill 1'!AT24/SUM('MissFill 1'!AT$2:AT26)&gt;0.01,"",IF('MissFill 1'!AT23/SUM('MissFill 1'!AT$2:AT26)&gt;0.01,"",IF('MissFill 1'!AT22/SUM('MissFill 1'!AT$2:AT26)&gt;0.01,"",DateEnded_5Day!$A26))))))))</f>
        <v/>
      </c>
      <c r="AV26" s="54" t="str">
        <f>IF($A26&lt;='All Results'!$B$4,"",IF(SUM('MissFill 1'!AU$2:AU26)=0,"",(IF('MissFill 1'!AU26/SUM('MissFill 1'!AU$2:AU26)&gt;0.01,"",IF('MissFill 1'!AU25/SUM('MissFill 1'!AU$2:AU26)&gt;0.01,"",IF('MissFill 1'!AU24/SUM('MissFill 1'!AU$2:AU26)&gt;0.01,"",IF('MissFill 1'!AU23/SUM('MissFill 1'!AU$2:AU26)&gt;0.01,"",IF('MissFill 1'!AU22/SUM('MissFill 1'!AU$2:AU26)&gt;0.01,"",DateEnded_5Day!$A26))))))))</f>
        <v/>
      </c>
      <c r="AW26" s="54" t="str">
        <f>IF($A26&lt;='All Results'!$B$4,"",IF(SUM('MissFill 1'!AV$2:AV26)=0,"",(IF('MissFill 1'!AV26/SUM('MissFill 1'!AV$2:AV26)&gt;0.01,"",IF('MissFill 1'!AV25/SUM('MissFill 1'!AV$2:AV26)&gt;0.01,"",IF('MissFill 1'!AV24/SUM('MissFill 1'!AV$2:AV26)&gt;0.01,"",IF('MissFill 1'!AV23/SUM('MissFill 1'!AV$2:AV26)&gt;0.01,"",IF('MissFill 1'!AV22/SUM('MissFill 1'!AV$2:AV26)&gt;0.01,"",DateEnded_5Day!$A26))))))))</f>
        <v/>
      </c>
      <c r="AX26" s="54" t="str">
        <f>IF($A26&lt;='All Results'!$B$4,"",IF(SUM('MissFill 1'!AW$2:AW26)=0,"",(IF('MissFill 1'!AW26/SUM('MissFill 1'!AW$2:AW26)&gt;0.01,"",IF('MissFill 1'!AW25/SUM('MissFill 1'!AW$2:AW26)&gt;0.01,"",IF('MissFill 1'!AW24/SUM('MissFill 1'!AW$2:AW26)&gt;0.01,"",IF('MissFill 1'!AW23/SUM('MissFill 1'!AW$2:AW26)&gt;0.01,"",IF('MissFill 1'!AW22/SUM('MissFill 1'!AW$2:AW26)&gt;0.01,"",DateEnded_5Day!$A26))))))))</f>
        <v/>
      </c>
    </row>
    <row r="27" spans="1:50" x14ac:dyDescent="0.25">
      <c r="A27" s="41">
        <v>44372</v>
      </c>
      <c r="B27" s="52">
        <v>176</v>
      </c>
      <c r="C27" s="54" t="str">
        <f>IF($A27&lt;='All Results'!$B$4,"",IF(SUM('MissFill 1'!B$2:B27)=0,"",(IF('MissFill 1'!B27/SUM('MissFill 1'!B$2:B27)&gt;0.01,"",IF('MissFill 1'!B26/SUM('MissFill 1'!B$2:B27)&gt;0.01,"",IF('MissFill 1'!B25/SUM('MissFill 1'!B$2:B27)&gt;0.01,"",IF('MissFill 1'!B24/SUM('MissFill 1'!B$2:B27)&gt;0.01,"",IF('MissFill 1'!B23/SUM('MissFill 1'!B$2:B27)&gt;0.01,"",DateEnded_5Day!$A27))))))))</f>
        <v/>
      </c>
      <c r="D27" s="54" t="str">
        <f>IF($A27&lt;='All Results'!$B$4,"",IF(SUM('MissFill 1'!C$2:C27)=0,"",(IF('MissFill 1'!C27/SUM('MissFill 1'!C$2:C27)&gt;0.01,"",IF('MissFill 1'!C26/SUM('MissFill 1'!C$2:C27)&gt;0.01,"",IF('MissFill 1'!C25/SUM('MissFill 1'!C$2:C27)&gt;0.01,"",IF('MissFill 1'!C24/SUM('MissFill 1'!C$2:C27)&gt;0.01,"",IF('MissFill 1'!C23/SUM('MissFill 1'!C$2:C27)&gt;0.01,"",DateEnded_5Day!$A27))))))))</f>
        <v/>
      </c>
      <c r="E27" s="54" t="str">
        <f>IF($A27&lt;='All Results'!$B$4,"",IF(SUM('MissFill 1'!D$2:D27)=0,"",(IF('MissFill 1'!D27/SUM('MissFill 1'!D$2:D27)&gt;0.01,"",IF('MissFill 1'!D26/SUM('MissFill 1'!D$2:D27)&gt;0.01,"",IF('MissFill 1'!D25/SUM('MissFill 1'!D$2:D27)&gt;0.01,"",IF('MissFill 1'!D24/SUM('MissFill 1'!D$2:D27)&gt;0.01,"",IF('MissFill 1'!D23/SUM('MissFill 1'!D$2:D27)&gt;0.01,"",DateEnded_5Day!$A27))))))))</f>
        <v/>
      </c>
      <c r="F27" s="54" t="str">
        <f>IF($A27&lt;='All Results'!$B$4,"",IF(SUM('MissFill 1'!E$2:E27)=0,"",(IF('MissFill 1'!E27/SUM('MissFill 1'!E$2:E27)&gt;0.01,"",IF('MissFill 1'!E26/SUM('MissFill 1'!E$2:E27)&gt;0.01,"",IF('MissFill 1'!E25/SUM('MissFill 1'!E$2:E27)&gt;0.01,"",IF('MissFill 1'!E24/SUM('MissFill 1'!E$2:E27)&gt;0.01,"",IF('MissFill 1'!E23/SUM('MissFill 1'!E$2:E27)&gt;0.01,"",DateEnded_5Day!$A27))))))))</f>
        <v/>
      </c>
      <c r="G27" s="54" t="str">
        <f>IF($A27&lt;='All Results'!$B$4,"",IF(SUM('MissFill 1'!F$2:F27)=0,"",(IF('MissFill 1'!F27/SUM('MissFill 1'!F$2:F27)&gt;0.01,"",IF('MissFill 1'!F26/SUM('MissFill 1'!F$2:F27)&gt;0.01,"",IF('MissFill 1'!F25/SUM('MissFill 1'!F$2:F27)&gt;0.01,"",IF('MissFill 1'!F24/SUM('MissFill 1'!F$2:F27)&gt;0.01,"",IF('MissFill 1'!F23/SUM('MissFill 1'!F$2:F27)&gt;0.01,"",DateEnded_5Day!$A27))))))))</f>
        <v/>
      </c>
      <c r="H27" s="54" t="str">
        <f>IF($A27&lt;='All Results'!$B$4,"",IF(SUM('MissFill 1'!G$2:G27)=0,"",(IF('MissFill 1'!G27/SUM('MissFill 1'!G$2:G27)&gt;0.01,"",IF('MissFill 1'!G26/SUM('MissFill 1'!G$2:G27)&gt;0.01,"",IF('MissFill 1'!G25/SUM('MissFill 1'!G$2:G27)&gt;0.01,"",IF('MissFill 1'!G24/SUM('MissFill 1'!G$2:G27)&gt;0.01,"",IF('MissFill 1'!G23/SUM('MissFill 1'!G$2:G27)&gt;0.01,"",DateEnded_5Day!$A27))))))))</f>
        <v/>
      </c>
      <c r="I27" s="54" t="str">
        <f>IF($A27&lt;='All Results'!$B$4,"",IF(SUM('MissFill 1'!H$2:H27)=0,"",(IF('MissFill 1'!H27/SUM('MissFill 1'!H$2:H27)&gt;0.01,"",IF('MissFill 1'!H26/SUM('MissFill 1'!H$2:H27)&gt;0.01,"",IF('MissFill 1'!H25/SUM('MissFill 1'!H$2:H27)&gt;0.01,"",IF('MissFill 1'!H24/SUM('MissFill 1'!H$2:H27)&gt;0.01,"",IF('MissFill 1'!H23/SUM('MissFill 1'!H$2:H27)&gt;0.01,"",DateEnded_5Day!$A27))))))))</f>
        <v/>
      </c>
      <c r="J27" s="54" t="str">
        <f>IF($A27&lt;='All Results'!$B$4,"",IF(SUM('MissFill 1'!I$2:I27)=0,"",(IF('MissFill 1'!I27/SUM('MissFill 1'!I$2:I27)&gt;0.01,"",IF('MissFill 1'!I26/SUM('MissFill 1'!I$2:I27)&gt;0.01,"",IF('MissFill 1'!I25/SUM('MissFill 1'!I$2:I27)&gt;0.01,"",IF('MissFill 1'!I24/SUM('MissFill 1'!I$2:I27)&gt;0.01,"",IF('MissFill 1'!I23/SUM('MissFill 1'!I$2:I27)&gt;0.01,"",DateEnded_5Day!$A27))))))))</f>
        <v/>
      </c>
      <c r="K27" s="54" t="str">
        <f>IF($A27&lt;='All Results'!$B$4,"",IF(SUM('MissFill 1'!J$2:J27)=0,"",(IF('MissFill 1'!J27/SUM('MissFill 1'!J$2:J27)&gt;0.01,"",IF('MissFill 1'!J26/SUM('MissFill 1'!J$2:J27)&gt;0.01,"",IF('MissFill 1'!J25/SUM('MissFill 1'!J$2:J27)&gt;0.01,"",IF('MissFill 1'!J24/SUM('MissFill 1'!J$2:J27)&gt;0.01,"",IF('MissFill 1'!J23/SUM('MissFill 1'!J$2:J27)&gt;0.01,"",DateEnded_5Day!$A27))))))))</f>
        <v/>
      </c>
      <c r="L27" s="54" t="str">
        <f>IF($A27&lt;='All Results'!$B$4,"",IF(SUM('MissFill 1'!K$2:K27)=0,"",(IF('MissFill 1'!K27/SUM('MissFill 1'!K$2:K27)&gt;0.01,"",IF('MissFill 1'!K26/SUM('MissFill 1'!K$2:K27)&gt;0.01,"",IF('MissFill 1'!K25/SUM('MissFill 1'!K$2:K27)&gt;0.01,"",IF('MissFill 1'!K24/SUM('MissFill 1'!K$2:K27)&gt;0.01,"",IF('MissFill 1'!K23/SUM('MissFill 1'!K$2:K27)&gt;0.01,"",DateEnded_5Day!$A27))))))))</f>
        <v/>
      </c>
      <c r="M27" s="54" t="str">
        <f>IF($A27&lt;='All Results'!$B$4,"",IF(SUM('MissFill 1'!L$2:L27)=0,"",(IF('MissFill 1'!L27/SUM('MissFill 1'!L$2:L27)&gt;0.01,"",IF('MissFill 1'!L26/SUM('MissFill 1'!L$2:L27)&gt;0.01,"",IF('MissFill 1'!L25/SUM('MissFill 1'!L$2:L27)&gt;0.01,"",IF('MissFill 1'!L24/SUM('MissFill 1'!L$2:L27)&gt;0.01,"",IF('MissFill 1'!L23/SUM('MissFill 1'!L$2:L27)&gt;0.01,"",DateEnded_5Day!$A27))))))))</f>
        <v/>
      </c>
      <c r="N27" s="54" t="str">
        <f>IF($A27&lt;='All Results'!$B$4,"",IF(SUM('MissFill 1'!M$2:M27)=0,"",(IF('MissFill 1'!M27/SUM('MissFill 1'!M$2:M27)&gt;0.01,"",IF('MissFill 1'!M26/SUM('MissFill 1'!M$2:M27)&gt;0.01,"",IF('MissFill 1'!M25/SUM('MissFill 1'!M$2:M27)&gt;0.01,"",IF('MissFill 1'!M24/SUM('MissFill 1'!M$2:M27)&gt;0.01,"",IF('MissFill 1'!M23/SUM('MissFill 1'!M$2:M27)&gt;0.01,"",DateEnded_5Day!$A27))))))))</f>
        <v/>
      </c>
      <c r="O27" s="54" t="str">
        <f>IF($A27&lt;='All Results'!$B$4,"",IF(SUM('MissFill 1'!N$2:N27)=0,"",(IF('MissFill 1'!N27/SUM('MissFill 1'!N$2:N27)&gt;0.01,"",IF('MissFill 1'!N26/SUM('MissFill 1'!N$2:N27)&gt;0.01,"",IF('MissFill 1'!N25/SUM('MissFill 1'!N$2:N27)&gt;0.01,"",IF('MissFill 1'!N24/SUM('MissFill 1'!N$2:N27)&gt;0.01,"",IF('MissFill 1'!N23/SUM('MissFill 1'!N$2:N27)&gt;0.01,"",DateEnded_5Day!$A27))))))))</f>
        <v/>
      </c>
      <c r="P27" s="54" t="str">
        <f>IF($A27&lt;='All Results'!$B$4,"",IF(SUM('MissFill 1'!O$2:O27)=0,"",(IF('MissFill 1'!O27/SUM('MissFill 1'!O$2:O27)&gt;0.01,"",IF('MissFill 1'!O26/SUM('MissFill 1'!O$2:O27)&gt;0.01,"",IF('MissFill 1'!O25/SUM('MissFill 1'!O$2:O27)&gt;0.01,"",IF('MissFill 1'!O24/SUM('MissFill 1'!O$2:O27)&gt;0.01,"",IF('MissFill 1'!O23/SUM('MissFill 1'!O$2:O27)&gt;0.01,"",DateEnded_5Day!$A27))))))))</f>
        <v/>
      </c>
      <c r="Q27" s="54" t="str">
        <f>IF($A27&lt;='All Results'!$B$4,"",IF(SUM('MissFill 1'!P$2:P27)=0,"",(IF('MissFill 1'!P27/SUM('MissFill 1'!P$2:P27)&gt;0.01,"",IF('MissFill 1'!P26/SUM('MissFill 1'!P$2:P27)&gt;0.01,"",IF('MissFill 1'!P25/SUM('MissFill 1'!P$2:P27)&gt;0.01,"",IF('MissFill 1'!P24/SUM('MissFill 1'!P$2:P27)&gt;0.01,"",IF('MissFill 1'!P23/SUM('MissFill 1'!P$2:P27)&gt;0.01,"",DateEnded_5Day!$A27))))))))</f>
        <v/>
      </c>
      <c r="R27" s="54" t="str">
        <f>IF($A27&lt;='All Results'!$B$4,"",IF(SUM('MissFill 1'!Q$2:Q27)=0,"",(IF('MissFill 1'!Q27/SUM('MissFill 1'!Q$2:Q27)&gt;0.01,"",IF('MissFill 1'!Q26/SUM('MissFill 1'!Q$2:Q27)&gt;0.01,"",IF('MissFill 1'!Q25/SUM('MissFill 1'!Q$2:Q27)&gt;0.01,"",IF('MissFill 1'!Q24/SUM('MissFill 1'!Q$2:Q27)&gt;0.01,"",IF('MissFill 1'!Q23/SUM('MissFill 1'!Q$2:Q27)&gt;0.01,"",DateEnded_5Day!$A27))))))))</f>
        <v/>
      </c>
      <c r="S27" s="54" t="str">
        <f>IF($A27&lt;='All Results'!$B$4,"",IF(SUM('MissFill 1'!R$2:R27)=0,"",(IF('MissFill 1'!R27/SUM('MissFill 1'!R$2:R27)&gt;0.01,"",IF('MissFill 1'!R26/SUM('MissFill 1'!R$2:R27)&gt;0.01,"",IF('MissFill 1'!R25/SUM('MissFill 1'!R$2:R27)&gt;0.01,"",IF('MissFill 1'!R24/SUM('MissFill 1'!R$2:R27)&gt;0.01,"",IF('MissFill 1'!R23/SUM('MissFill 1'!R$2:R27)&gt;0.01,"",DateEnded_5Day!$A27))))))))</f>
        <v/>
      </c>
      <c r="T27" s="54" t="str">
        <f>IF($A27&lt;='All Results'!$B$4,"",IF(SUM('MissFill 1'!S$2:S27)=0,"",(IF('MissFill 1'!S27/SUM('MissFill 1'!S$2:S27)&gt;0.01,"",IF('MissFill 1'!S26/SUM('MissFill 1'!S$2:S27)&gt;0.01,"",IF('MissFill 1'!S25/SUM('MissFill 1'!S$2:S27)&gt;0.01,"",IF('MissFill 1'!S24/SUM('MissFill 1'!S$2:S27)&gt;0.01,"",IF('MissFill 1'!S23/SUM('MissFill 1'!S$2:S27)&gt;0.01,"",DateEnded_5Day!$A27))))))))</f>
        <v/>
      </c>
      <c r="U27" s="54" t="str">
        <f>IF($A27&lt;='All Results'!$B$4,"",IF(SUM('MissFill 1'!T$2:T27)=0,"",(IF('MissFill 1'!T27/SUM('MissFill 1'!T$2:T27)&gt;0.01,"",IF('MissFill 1'!T26/SUM('MissFill 1'!T$2:T27)&gt;0.01,"",IF('MissFill 1'!T25/SUM('MissFill 1'!T$2:T27)&gt;0.01,"",IF('MissFill 1'!T24/SUM('MissFill 1'!T$2:T27)&gt;0.01,"",IF('MissFill 1'!T23/SUM('MissFill 1'!T$2:T27)&gt;0.01,"",DateEnded_5Day!$A27))))))))</f>
        <v/>
      </c>
      <c r="V27" s="54" t="str">
        <f>IF($A27&lt;='All Results'!$B$4,"",IF(SUM('MissFill 1'!U$2:U27)=0,"",(IF('MissFill 1'!U27/SUM('MissFill 1'!U$2:U27)&gt;0.01,"",IF('MissFill 1'!U26/SUM('MissFill 1'!U$2:U27)&gt;0.01,"",IF('MissFill 1'!U25/SUM('MissFill 1'!U$2:U27)&gt;0.01,"",IF('MissFill 1'!U24/SUM('MissFill 1'!U$2:U27)&gt;0.01,"",IF('MissFill 1'!U23/SUM('MissFill 1'!U$2:U27)&gt;0.01,"",DateEnded_5Day!$A27))))))))</f>
        <v/>
      </c>
      <c r="W27" s="54" t="str">
        <f>IF($A27&lt;='All Results'!$B$4,"",IF(SUM('MissFill 1'!V$2:V27)=0,"",(IF('MissFill 1'!V27/SUM('MissFill 1'!V$2:V27)&gt;0.01,"",IF('MissFill 1'!V26/SUM('MissFill 1'!V$2:V27)&gt;0.01,"",IF('MissFill 1'!V25/SUM('MissFill 1'!V$2:V27)&gt;0.01,"",IF('MissFill 1'!V24/SUM('MissFill 1'!V$2:V27)&gt;0.01,"",IF('MissFill 1'!V23/SUM('MissFill 1'!V$2:V27)&gt;0.01,"",DateEnded_5Day!$A27))))))))</f>
        <v/>
      </c>
      <c r="X27" s="54" t="str">
        <f>IF($A27&lt;='All Results'!$B$4,"",IF(SUM('MissFill 1'!W$2:W27)=0,"",(IF('MissFill 1'!W27/SUM('MissFill 1'!W$2:W27)&gt;0.01,"",IF('MissFill 1'!W26/SUM('MissFill 1'!W$2:W27)&gt;0.01,"",IF('MissFill 1'!W25/SUM('MissFill 1'!W$2:W27)&gt;0.01,"",IF('MissFill 1'!W24/SUM('MissFill 1'!W$2:W27)&gt;0.01,"",IF('MissFill 1'!W23/SUM('MissFill 1'!W$2:W27)&gt;0.01,"",DateEnded_5Day!$A27))))))))</f>
        <v/>
      </c>
      <c r="Y27" s="54" t="str">
        <f>IF($A27&lt;='All Results'!$B$4,"",IF(SUM('MissFill 1'!X$2:X27)=0,"",(IF('MissFill 1'!X27/SUM('MissFill 1'!X$2:X27)&gt;0.01,"",IF('MissFill 1'!X26/SUM('MissFill 1'!X$2:X27)&gt;0.01,"",IF('MissFill 1'!X25/SUM('MissFill 1'!X$2:X27)&gt;0.01,"",IF('MissFill 1'!X24/SUM('MissFill 1'!X$2:X27)&gt;0.01,"",IF('MissFill 1'!X23/SUM('MissFill 1'!X$2:X27)&gt;0.01,"",DateEnded_5Day!$A27))))))))</f>
        <v/>
      </c>
      <c r="Z27" s="54" t="str">
        <f>IF($A27&lt;='All Results'!$B$4,"",IF(SUM('MissFill 1'!Y$2:Y27)=0,"",(IF('MissFill 1'!Y27/SUM('MissFill 1'!Y$2:Y27)&gt;0.01,"",IF('MissFill 1'!Y26/SUM('MissFill 1'!Y$2:Y27)&gt;0.01,"",IF('MissFill 1'!Y25/SUM('MissFill 1'!Y$2:Y27)&gt;0.01,"",IF('MissFill 1'!Y24/SUM('MissFill 1'!Y$2:Y27)&gt;0.01,"",IF('MissFill 1'!Y23/SUM('MissFill 1'!Y$2:Y27)&gt;0.01,"",DateEnded_5Day!$A27))))))))</f>
        <v/>
      </c>
      <c r="AA27" s="54" t="str">
        <f>IF($A27&lt;='All Results'!$B$4,"",IF(SUM('MissFill 1'!Z$2:Z27)=0,"",(IF('MissFill 1'!Z27/SUM('MissFill 1'!Z$2:Z27)&gt;0.01,"",IF('MissFill 1'!Z26/SUM('MissFill 1'!Z$2:Z27)&gt;0.01,"",IF('MissFill 1'!Z25/SUM('MissFill 1'!Z$2:Z27)&gt;0.01,"",IF('MissFill 1'!Z24/SUM('MissFill 1'!Z$2:Z27)&gt;0.01,"",IF('MissFill 1'!Z23/SUM('MissFill 1'!Z$2:Z27)&gt;0.01,"",DateEnded_5Day!$A27))))))))</f>
        <v/>
      </c>
      <c r="AB27" s="54" t="str">
        <f>IF($A27&lt;='All Results'!$B$4,"",IF(SUM('MissFill 1'!AA$2:AA27)=0,"",(IF('MissFill 1'!AA27/SUM('MissFill 1'!AA$2:AA27)&gt;0.01,"",IF('MissFill 1'!AA26/SUM('MissFill 1'!AA$2:AA27)&gt;0.01,"",IF('MissFill 1'!AA25/SUM('MissFill 1'!AA$2:AA27)&gt;0.01,"",IF('MissFill 1'!AA24/SUM('MissFill 1'!AA$2:AA27)&gt;0.01,"",IF('MissFill 1'!AA23/SUM('MissFill 1'!AA$2:AA27)&gt;0.01,"",DateEnded_5Day!$A27))))))))</f>
        <v/>
      </c>
      <c r="AC27" s="54" t="str">
        <f>IF($A27&lt;='All Results'!$B$4,"",IF(SUM('MissFill 1'!AB$2:AB27)=0,"",(IF('MissFill 1'!AB27/SUM('MissFill 1'!AB$2:AB27)&gt;0.01,"",IF('MissFill 1'!AB26/SUM('MissFill 1'!AB$2:AB27)&gt;0.01,"",IF('MissFill 1'!AB25/SUM('MissFill 1'!AB$2:AB27)&gt;0.01,"",IF('MissFill 1'!AB24/SUM('MissFill 1'!AB$2:AB27)&gt;0.01,"",IF('MissFill 1'!AB23/SUM('MissFill 1'!AB$2:AB27)&gt;0.01,"",DateEnded_5Day!$A27))))))))</f>
        <v/>
      </c>
      <c r="AD27" s="54" t="str">
        <f>IF($A27&lt;='All Results'!$B$4,"",IF(SUM('MissFill 1'!AC$2:AC27)=0,"",(IF('MissFill 1'!AC27/SUM('MissFill 1'!AC$2:AC27)&gt;0.01,"",IF('MissFill 1'!AC26/SUM('MissFill 1'!AC$2:AC27)&gt;0.01,"",IF('MissFill 1'!AC25/SUM('MissFill 1'!AC$2:AC27)&gt;0.01,"",IF('MissFill 1'!AC24/SUM('MissFill 1'!AC$2:AC27)&gt;0.01,"",IF('MissFill 1'!AC23/SUM('MissFill 1'!AC$2:AC27)&gt;0.01,"",DateEnded_5Day!$A27))))))))</f>
        <v/>
      </c>
      <c r="AE27" s="54" t="str">
        <f>IF($A27&lt;='All Results'!$B$4,"",IF(SUM('MissFill 1'!AD$2:AD27)=0,"",(IF('MissFill 1'!AD27/SUM('MissFill 1'!AD$2:AD27)&gt;0.01,"",IF('MissFill 1'!AD26/SUM('MissFill 1'!AD$2:AD27)&gt;0.01,"",IF('MissFill 1'!AD25/SUM('MissFill 1'!AD$2:AD27)&gt;0.01,"",IF('MissFill 1'!AD24/SUM('MissFill 1'!AD$2:AD27)&gt;0.01,"",IF('MissFill 1'!AD23/SUM('MissFill 1'!AD$2:AD27)&gt;0.01,"",DateEnded_5Day!$A27))))))))</f>
        <v/>
      </c>
      <c r="AF27" s="54" t="str">
        <f>IF($A27&lt;='All Results'!$B$4,"",IF(SUM('MissFill 1'!AE$2:AE27)=0,"",(IF('MissFill 1'!AE27/SUM('MissFill 1'!AE$2:AE27)&gt;0.01,"",IF('MissFill 1'!AE26/SUM('MissFill 1'!AE$2:AE27)&gt;0.01,"",IF('MissFill 1'!AE25/SUM('MissFill 1'!AE$2:AE27)&gt;0.01,"",IF('MissFill 1'!AE24/SUM('MissFill 1'!AE$2:AE27)&gt;0.01,"",IF('MissFill 1'!AE23/SUM('MissFill 1'!AE$2:AE27)&gt;0.01,"",DateEnded_5Day!$A27))))))))</f>
        <v/>
      </c>
      <c r="AG27" s="54" t="str">
        <f>IF($A27&lt;='All Results'!$B$4,"",IF(SUM('MissFill 1'!AF$2:AF27)=0,"",(IF('MissFill 1'!AF27/SUM('MissFill 1'!AF$2:AF27)&gt;0.01,"",IF('MissFill 1'!AF26/SUM('MissFill 1'!AF$2:AF27)&gt;0.01,"",IF('MissFill 1'!AF25/SUM('MissFill 1'!AF$2:AF27)&gt;0.01,"",IF('MissFill 1'!AF24/SUM('MissFill 1'!AF$2:AF27)&gt;0.01,"",IF('MissFill 1'!AF23/SUM('MissFill 1'!AF$2:AF27)&gt;0.01,"",DateEnded_5Day!$A27))))))))</f>
        <v/>
      </c>
      <c r="AH27" s="54" t="str">
        <f>IF($A27&lt;='All Results'!$B$4,"",IF(SUM('MissFill 1'!AG$2:AG27)=0,"",(IF('MissFill 1'!AG27/SUM('MissFill 1'!AG$2:AG27)&gt;0.01,"",IF('MissFill 1'!AG26/SUM('MissFill 1'!AG$2:AG27)&gt;0.01,"",IF('MissFill 1'!AG25/SUM('MissFill 1'!AG$2:AG27)&gt;0.01,"",IF('MissFill 1'!AG24/SUM('MissFill 1'!AG$2:AG27)&gt;0.01,"",IF('MissFill 1'!AG23/SUM('MissFill 1'!AG$2:AG27)&gt;0.01,"",DateEnded_5Day!$A27))))))))</f>
        <v/>
      </c>
      <c r="AI27" s="54" t="str">
        <f>IF($A27&lt;='All Results'!$B$4,"",IF(SUM('MissFill 1'!AH$2:AH27)=0,"",(IF('MissFill 1'!AH27/SUM('MissFill 1'!AH$2:AH27)&gt;0.01,"",IF('MissFill 1'!AH26/SUM('MissFill 1'!AH$2:AH27)&gt;0.01,"",IF('MissFill 1'!AH25/SUM('MissFill 1'!AH$2:AH27)&gt;0.01,"",IF('MissFill 1'!AH24/SUM('MissFill 1'!AH$2:AH27)&gt;0.01,"",IF('MissFill 1'!AH23/SUM('MissFill 1'!AH$2:AH27)&gt;0.01,"",DateEnded_5Day!$A27))))))))</f>
        <v/>
      </c>
      <c r="AJ27" s="54" t="str">
        <f>IF($A27&lt;='All Results'!$B$4,"",IF(SUM('MissFill 1'!AI$2:AI27)=0,"",(IF('MissFill 1'!AI27/SUM('MissFill 1'!AI$2:AI27)&gt;0.01,"",IF('MissFill 1'!AI26/SUM('MissFill 1'!AI$2:AI27)&gt;0.01,"",IF('MissFill 1'!AI25/SUM('MissFill 1'!AI$2:AI27)&gt;0.01,"",IF('MissFill 1'!AI24/SUM('MissFill 1'!AI$2:AI27)&gt;0.01,"",IF('MissFill 1'!AI23/SUM('MissFill 1'!AI$2:AI27)&gt;0.01,"",DateEnded_5Day!$A27))))))))</f>
        <v/>
      </c>
      <c r="AK27" s="54" t="str">
        <f>IF($A27&lt;='All Results'!$B$4,"",IF(SUM('MissFill 1'!AJ$2:AJ27)=0,"",(IF('MissFill 1'!AJ27/SUM('MissFill 1'!AJ$2:AJ27)&gt;0.01,"",IF('MissFill 1'!AJ26/SUM('MissFill 1'!AJ$2:AJ27)&gt;0.01,"",IF('MissFill 1'!AJ25/SUM('MissFill 1'!AJ$2:AJ27)&gt;0.01,"",IF('MissFill 1'!AJ24/SUM('MissFill 1'!AJ$2:AJ27)&gt;0.01,"",IF('MissFill 1'!AJ23/SUM('MissFill 1'!AJ$2:AJ27)&gt;0.01,"",DateEnded_5Day!$A27))))))))</f>
        <v/>
      </c>
      <c r="AL27" s="54" t="str">
        <f>IF($A27&lt;='All Results'!$B$4,"",IF(SUM('MissFill 1'!AK$2:AK27)=0,"",(IF('MissFill 1'!AK27/SUM('MissFill 1'!AK$2:AK27)&gt;0.01,"",IF('MissFill 1'!AK26/SUM('MissFill 1'!AK$2:AK27)&gt;0.01,"",IF('MissFill 1'!AK25/SUM('MissFill 1'!AK$2:AK27)&gt;0.01,"",IF('MissFill 1'!AK24/SUM('MissFill 1'!AK$2:AK27)&gt;0.01,"",IF('MissFill 1'!AK23/SUM('MissFill 1'!AK$2:AK27)&gt;0.01,"",DateEnded_5Day!$A27))))))))</f>
        <v/>
      </c>
      <c r="AM27" s="54" t="str">
        <f>IF($A27&lt;='All Results'!$B$4,"",IF(SUM('MissFill 1'!AL$2:AL27)=0,"",(IF('MissFill 1'!AL27/SUM('MissFill 1'!AL$2:AL27)&gt;0.01,"",IF('MissFill 1'!AL26/SUM('MissFill 1'!AL$2:AL27)&gt;0.01,"",IF('MissFill 1'!AL25/SUM('MissFill 1'!AL$2:AL27)&gt;0.01,"",IF('MissFill 1'!AL24/SUM('MissFill 1'!AL$2:AL27)&gt;0.01,"",IF('MissFill 1'!AL23/SUM('MissFill 1'!AL$2:AL27)&gt;0.01,"",DateEnded_5Day!$A27))))))))</f>
        <v/>
      </c>
      <c r="AN27" s="54" t="str">
        <f>IF($A27&lt;='All Results'!$B$4,"",IF(SUM('MissFill 1'!AM$2:AM27)=0,"",(IF('MissFill 1'!AM27/SUM('MissFill 1'!AM$2:AM27)&gt;0.01,"",IF('MissFill 1'!AM26/SUM('MissFill 1'!AM$2:AM27)&gt;0.01,"",IF('MissFill 1'!AM25/SUM('MissFill 1'!AM$2:AM27)&gt;0.01,"",IF('MissFill 1'!AM24/SUM('MissFill 1'!AM$2:AM27)&gt;0.01,"",IF('MissFill 1'!AM23/SUM('MissFill 1'!AM$2:AM27)&gt;0.01,"",DateEnded_5Day!$A27))))))))</f>
        <v/>
      </c>
      <c r="AO27" s="54" t="str">
        <f>IF($A27&lt;='All Results'!$B$4,"",IF(SUM('MissFill 1'!AN$2:AN27)=0,"",(IF('MissFill 1'!AN27/SUM('MissFill 1'!AN$2:AN27)&gt;0.01,"",IF('MissFill 1'!AN26/SUM('MissFill 1'!AN$2:AN27)&gt;0.01,"",IF('MissFill 1'!AN25/SUM('MissFill 1'!AN$2:AN27)&gt;0.01,"",IF('MissFill 1'!AN24/SUM('MissFill 1'!AN$2:AN27)&gt;0.01,"",IF('MissFill 1'!AN23/SUM('MissFill 1'!AN$2:AN27)&gt;0.01,"",DateEnded_5Day!$A27))))))))</f>
        <v/>
      </c>
      <c r="AP27" s="54" t="str">
        <f>IF($A27&lt;='All Results'!$B$4,"",IF(SUM('MissFill 1'!AO$2:AO27)=0,"",(IF('MissFill 1'!AO27/SUM('MissFill 1'!AO$2:AO27)&gt;0.01,"",IF('MissFill 1'!AO26/SUM('MissFill 1'!AO$2:AO27)&gt;0.01,"",IF('MissFill 1'!AO25/SUM('MissFill 1'!AO$2:AO27)&gt;0.01,"",IF('MissFill 1'!AO24/SUM('MissFill 1'!AO$2:AO27)&gt;0.01,"",IF('MissFill 1'!AO23/SUM('MissFill 1'!AO$2:AO27)&gt;0.01,"",DateEnded_5Day!$A27))))))))</f>
        <v/>
      </c>
      <c r="AQ27" s="54" t="str">
        <f>IF($A27&lt;='All Results'!$B$4,"",IF(SUM('MissFill 1'!AP$2:AP27)=0,"",(IF('MissFill 1'!AP27/SUM('MissFill 1'!AP$2:AP27)&gt;0.01,"",IF('MissFill 1'!AP26/SUM('MissFill 1'!AP$2:AP27)&gt;0.01,"",IF('MissFill 1'!AP25/SUM('MissFill 1'!AP$2:AP27)&gt;0.01,"",IF('MissFill 1'!AP24/SUM('MissFill 1'!AP$2:AP27)&gt;0.01,"",IF('MissFill 1'!AP23/SUM('MissFill 1'!AP$2:AP27)&gt;0.01,"",DateEnded_5Day!$A27))))))))</f>
        <v/>
      </c>
      <c r="AR27" s="54" t="str">
        <f>IF($A27&lt;='All Results'!$B$4,"",IF(SUM('MissFill 1'!AQ$2:AQ27)=0,"",(IF('MissFill 1'!AQ27/SUM('MissFill 1'!AQ$2:AQ27)&gt;0.01,"",IF('MissFill 1'!AQ26/SUM('MissFill 1'!AQ$2:AQ27)&gt;0.01,"",IF('MissFill 1'!AQ25/SUM('MissFill 1'!AQ$2:AQ27)&gt;0.01,"",IF('MissFill 1'!AQ24/SUM('MissFill 1'!AQ$2:AQ27)&gt;0.01,"",IF('MissFill 1'!AQ23/SUM('MissFill 1'!AQ$2:AQ27)&gt;0.01,"",DateEnded_5Day!$A27))))))))</f>
        <v/>
      </c>
      <c r="AS27" s="54" t="str">
        <f>IF($A27&lt;='All Results'!$B$4,"",IF(SUM('MissFill 1'!AR$2:AR27)=0,"",(IF('MissFill 1'!AR27/SUM('MissFill 1'!AR$2:AR27)&gt;0.01,"",IF('MissFill 1'!AR26/SUM('MissFill 1'!AR$2:AR27)&gt;0.01,"",IF('MissFill 1'!AR25/SUM('MissFill 1'!AR$2:AR27)&gt;0.01,"",IF('MissFill 1'!AR24/SUM('MissFill 1'!AR$2:AR27)&gt;0.01,"",IF('MissFill 1'!AR23/SUM('MissFill 1'!AR$2:AR27)&gt;0.01,"",DateEnded_5Day!$A27))))))))</f>
        <v/>
      </c>
      <c r="AT27" s="54" t="str">
        <f>IF($A27&lt;='All Results'!$B$4,"",IF(SUM('MissFill 1'!AS$2:AS27)=0,"",(IF('MissFill 1'!AS27/SUM('MissFill 1'!AS$2:AS27)&gt;0.01,"",IF('MissFill 1'!AS26/SUM('MissFill 1'!AS$2:AS27)&gt;0.01,"",IF('MissFill 1'!AS25/SUM('MissFill 1'!AS$2:AS27)&gt;0.01,"",IF('MissFill 1'!AS24/SUM('MissFill 1'!AS$2:AS27)&gt;0.01,"",IF('MissFill 1'!AS23/SUM('MissFill 1'!AS$2:AS27)&gt;0.01,"",DateEnded_5Day!$A27))))))))</f>
        <v/>
      </c>
      <c r="AU27" s="54" t="str">
        <f>IF($A27&lt;='All Results'!$B$4,"",IF(SUM('MissFill 1'!AT$2:AT27)=0,"",(IF('MissFill 1'!AT27/SUM('MissFill 1'!AT$2:AT27)&gt;0.01,"",IF('MissFill 1'!AT26/SUM('MissFill 1'!AT$2:AT27)&gt;0.01,"",IF('MissFill 1'!AT25/SUM('MissFill 1'!AT$2:AT27)&gt;0.01,"",IF('MissFill 1'!AT24/SUM('MissFill 1'!AT$2:AT27)&gt;0.01,"",IF('MissFill 1'!AT23/SUM('MissFill 1'!AT$2:AT27)&gt;0.01,"",DateEnded_5Day!$A27))))))))</f>
        <v/>
      </c>
      <c r="AV27" s="54" t="str">
        <f>IF($A27&lt;='All Results'!$B$4,"",IF(SUM('MissFill 1'!AU$2:AU27)=0,"",(IF('MissFill 1'!AU27/SUM('MissFill 1'!AU$2:AU27)&gt;0.01,"",IF('MissFill 1'!AU26/SUM('MissFill 1'!AU$2:AU27)&gt;0.01,"",IF('MissFill 1'!AU25/SUM('MissFill 1'!AU$2:AU27)&gt;0.01,"",IF('MissFill 1'!AU24/SUM('MissFill 1'!AU$2:AU27)&gt;0.01,"",IF('MissFill 1'!AU23/SUM('MissFill 1'!AU$2:AU27)&gt;0.01,"",DateEnded_5Day!$A27))))))))</f>
        <v/>
      </c>
      <c r="AW27" s="54" t="str">
        <f>IF($A27&lt;='All Results'!$B$4,"",IF(SUM('MissFill 1'!AV$2:AV27)=0,"",(IF('MissFill 1'!AV27/SUM('MissFill 1'!AV$2:AV27)&gt;0.01,"",IF('MissFill 1'!AV26/SUM('MissFill 1'!AV$2:AV27)&gt;0.01,"",IF('MissFill 1'!AV25/SUM('MissFill 1'!AV$2:AV27)&gt;0.01,"",IF('MissFill 1'!AV24/SUM('MissFill 1'!AV$2:AV27)&gt;0.01,"",IF('MissFill 1'!AV23/SUM('MissFill 1'!AV$2:AV27)&gt;0.01,"",DateEnded_5Day!$A27))))))))</f>
        <v/>
      </c>
      <c r="AX27" s="54" t="str">
        <f>IF($A27&lt;='All Results'!$B$4,"",IF(SUM('MissFill 1'!AW$2:AW27)=0,"",(IF('MissFill 1'!AW27/SUM('MissFill 1'!AW$2:AW27)&gt;0.01,"",IF('MissFill 1'!AW26/SUM('MissFill 1'!AW$2:AW27)&gt;0.01,"",IF('MissFill 1'!AW25/SUM('MissFill 1'!AW$2:AW27)&gt;0.01,"",IF('MissFill 1'!AW24/SUM('MissFill 1'!AW$2:AW27)&gt;0.01,"",IF('MissFill 1'!AW23/SUM('MissFill 1'!AW$2:AW27)&gt;0.01,"",DateEnded_5Day!$A27))))))))</f>
        <v/>
      </c>
    </row>
    <row r="28" spans="1:50" x14ac:dyDescent="0.25">
      <c r="A28" s="41">
        <v>44373</v>
      </c>
      <c r="B28" s="52">
        <v>177</v>
      </c>
      <c r="C28" s="54" t="str">
        <f>IF($A28&lt;='All Results'!$B$4,"",IF(SUM('MissFill 1'!B$2:B28)=0,"",(IF('MissFill 1'!B28/SUM('MissFill 1'!B$2:B28)&gt;0.01,"",IF('MissFill 1'!B27/SUM('MissFill 1'!B$2:B28)&gt;0.01,"",IF('MissFill 1'!B26/SUM('MissFill 1'!B$2:B28)&gt;0.01,"",IF('MissFill 1'!B25/SUM('MissFill 1'!B$2:B28)&gt;0.01,"",IF('MissFill 1'!B24/SUM('MissFill 1'!B$2:B28)&gt;0.01,"",DateEnded_5Day!$A28))))))))</f>
        <v/>
      </c>
      <c r="D28" s="54" t="str">
        <f>IF($A28&lt;='All Results'!$B$4,"",IF(SUM('MissFill 1'!C$2:C28)=0,"",(IF('MissFill 1'!C28/SUM('MissFill 1'!C$2:C28)&gt;0.01,"",IF('MissFill 1'!C27/SUM('MissFill 1'!C$2:C28)&gt;0.01,"",IF('MissFill 1'!C26/SUM('MissFill 1'!C$2:C28)&gt;0.01,"",IF('MissFill 1'!C25/SUM('MissFill 1'!C$2:C28)&gt;0.01,"",IF('MissFill 1'!C24/SUM('MissFill 1'!C$2:C28)&gt;0.01,"",DateEnded_5Day!$A28))))))))</f>
        <v/>
      </c>
      <c r="E28" s="54" t="str">
        <f>IF($A28&lt;='All Results'!$B$4,"",IF(SUM('MissFill 1'!D$2:D28)=0,"",(IF('MissFill 1'!D28/SUM('MissFill 1'!D$2:D28)&gt;0.01,"",IF('MissFill 1'!D27/SUM('MissFill 1'!D$2:D28)&gt;0.01,"",IF('MissFill 1'!D26/SUM('MissFill 1'!D$2:D28)&gt;0.01,"",IF('MissFill 1'!D25/SUM('MissFill 1'!D$2:D28)&gt;0.01,"",IF('MissFill 1'!D24/SUM('MissFill 1'!D$2:D28)&gt;0.01,"",DateEnded_5Day!$A28))))))))</f>
        <v/>
      </c>
      <c r="F28" s="54" t="str">
        <f>IF($A28&lt;='All Results'!$B$4,"",IF(SUM('MissFill 1'!E$2:E28)=0,"",(IF('MissFill 1'!E28/SUM('MissFill 1'!E$2:E28)&gt;0.01,"",IF('MissFill 1'!E27/SUM('MissFill 1'!E$2:E28)&gt;0.01,"",IF('MissFill 1'!E26/SUM('MissFill 1'!E$2:E28)&gt;0.01,"",IF('MissFill 1'!E25/SUM('MissFill 1'!E$2:E28)&gt;0.01,"",IF('MissFill 1'!E24/SUM('MissFill 1'!E$2:E28)&gt;0.01,"",DateEnded_5Day!$A28))))))))</f>
        <v/>
      </c>
      <c r="G28" s="54" t="str">
        <f>IF($A28&lt;='All Results'!$B$4,"",IF(SUM('MissFill 1'!F$2:F28)=0,"",(IF('MissFill 1'!F28/SUM('MissFill 1'!F$2:F28)&gt;0.01,"",IF('MissFill 1'!F27/SUM('MissFill 1'!F$2:F28)&gt;0.01,"",IF('MissFill 1'!F26/SUM('MissFill 1'!F$2:F28)&gt;0.01,"",IF('MissFill 1'!F25/SUM('MissFill 1'!F$2:F28)&gt;0.01,"",IF('MissFill 1'!F24/SUM('MissFill 1'!F$2:F28)&gt;0.01,"",DateEnded_5Day!$A28))))))))</f>
        <v/>
      </c>
      <c r="H28" s="54" t="str">
        <f>IF($A28&lt;='All Results'!$B$4,"",IF(SUM('MissFill 1'!G$2:G28)=0,"",(IF('MissFill 1'!G28/SUM('MissFill 1'!G$2:G28)&gt;0.01,"",IF('MissFill 1'!G27/SUM('MissFill 1'!G$2:G28)&gt;0.01,"",IF('MissFill 1'!G26/SUM('MissFill 1'!G$2:G28)&gt;0.01,"",IF('MissFill 1'!G25/SUM('MissFill 1'!G$2:G28)&gt;0.01,"",IF('MissFill 1'!G24/SUM('MissFill 1'!G$2:G28)&gt;0.01,"",DateEnded_5Day!$A28))))))))</f>
        <v/>
      </c>
      <c r="I28" s="54" t="str">
        <f>IF($A28&lt;='All Results'!$B$4,"",IF(SUM('MissFill 1'!H$2:H28)=0,"",(IF('MissFill 1'!H28/SUM('MissFill 1'!H$2:H28)&gt;0.01,"",IF('MissFill 1'!H27/SUM('MissFill 1'!H$2:H28)&gt;0.01,"",IF('MissFill 1'!H26/SUM('MissFill 1'!H$2:H28)&gt;0.01,"",IF('MissFill 1'!H25/SUM('MissFill 1'!H$2:H28)&gt;0.01,"",IF('MissFill 1'!H24/SUM('MissFill 1'!H$2:H28)&gt;0.01,"",DateEnded_5Day!$A28))))))))</f>
        <v/>
      </c>
      <c r="J28" s="54" t="str">
        <f>IF($A28&lt;='All Results'!$B$4,"",IF(SUM('MissFill 1'!I$2:I28)=0,"",(IF('MissFill 1'!I28/SUM('MissFill 1'!I$2:I28)&gt;0.01,"",IF('MissFill 1'!I27/SUM('MissFill 1'!I$2:I28)&gt;0.01,"",IF('MissFill 1'!I26/SUM('MissFill 1'!I$2:I28)&gt;0.01,"",IF('MissFill 1'!I25/SUM('MissFill 1'!I$2:I28)&gt;0.01,"",IF('MissFill 1'!I24/SUM('MissFill 1'!I$2:I28)&gt;0.01,"",DateEnded_5Day!$A28))))))))</f>
        <v/>
      </c>
      <c r="K28" s="54" t="str">
        <f>IF($A28&lt;='All Results'!$B$4,"",IF(SUM('MissFill 1'!J$2:J28)=0,"",(IF('MissFill 1'!J28/SUM('MissFill 1'!J$2:J28)&gt;0.01,"",IF('MissFill 1'!J27/SUM('MissFill 1'!J$2:J28)&gt;0.01,"",IF('MissFill 1'!J26/SUM('MissFill 1'!J$2:J28)&gt;0.01,"",IF('MissFill 1'!J25/SUM('MissFill 1'!J$2:J28)&gt;0.01,"",IF('MissFill 1'!J24/SUM('MissFill 1'!J$2:J28)&gt;0.01,"",DateEnded_5Day!$A28))))))))</f>
        <v/>
      </c>
      <c r="L28" s="54" t="str">
        <f>IF($A28&lt;='All Results'!$B$4,"",IF(SUM('MissFill 1'!K$2:K28)=0,"",(IF('MissFill 1'!K28/SUM('MissFill 1'!K$2:K28)&gt;0.01,"",IF('MissFill 1'!K27/SUM('MissFill 1'!K$2:K28)&gt;0.01,"",IF('MissFill 1'!K26/SUM('MissFill 1'!K$2:K28)&gt;0.01,"",IF('MissFill 1'!K25/SUM('MissFill 1'!K$2:K28)&gt;0.01,"",IF('MissFill 1'!K24/SUM('MissFill 1'!K$2:K28)&gt;0.01,"",DateEnded_5Day!$A28))))))))</f>
        <v/>
      </c>
      <c r="M28" s="54" t="str">
        <f>IF($A28&lt;='All Results'!$B$4,"",IF(SUM('MissFill 1'!L$2:L28)=0,"",(IF('MissFill 1'!L28/SUM('MissFill 1'!L$2:L28)&gt;0.01,"",IF('MissFill 1'!L27/SUM('MissFill 1'!L$2:L28)&gt;0.01,"",IF('MissFill 1'!L26/SUM('MissFill 1'!L$2:L28)&gt;0.01,"",IF('MissFill 1'!L25/SUM('MissFill 1'!L$2:L28)&gt;0.01,"",IF('MissFill 1'!L24/SUM('MissFill 1'!L$2:L28)&gt;0.01,"",DateEnded_5Day!$A28))))))))</f>
        <v/>
      </c>
      <c r="N28" s="54" t="str">
        <f>IF($A28&lt;='All Results'!$B$4,"",IF(SUM('MissFill 1'!M$2:M28)=0,"",(IF('MissFill 1'!M28/SUM('MissFill 1'!M$2:M28)&gt;0.01,"",IF('MissFill 1'!M27/SUM('MissFill 1'!M$2:M28)&gt;0.01,"",IF('MissFill 1'!M26/SUM('MissFill 1'!M$2:M28)&gt;0.01,"",IF('MissFill 1'!M25/SUM('MissFill 1'!M$2:M28)&gt;0.01,"",IF('MissFill 1'!M24/SUM('MissFill 1'!M$2:M28)&gt;0.01,"",DateEnded_5Day!$A28))))))))</f>
        <v/>
      </c>
      <c r="O28" s="54" t="str">
        <f>IF($A28&lt;='All Results'!$B$4,"",IF(SUM('MissFill 1'!N$2:N28)=0,"",(IF('MissFill 1'!N28/SUM('MissFill 1'!N$2:N28)&gt;0.01,"",IF('MissFill 1'!N27/SUM('MissFill 1'!N$2:N28)&gt;0.01,"",IF('MissFill 1'!N26/SUM('MissFill 1'!N$2:N28)&gt;0.01,"",IF('MissFill 1'!N25/SUM('MissFill 1'!N$2:N28)&gt;0.01,"",IF('MissFill 1'!N24/SUM('MissFill 1'!N$2:N28)&gt;0.01,"",DateEnded_5Day!$A28))))))))</f>
        <v/>
      </c>
      <c r="P28" s="54" t="str">
        <f>IF($A28&lt;='All Results'!$B$4,"",IF(SUM('MissFill 1'!O$2:O28)=0,"",(IF('MissFill 1'!O28/SUM('MissFill 1'!O$2:O28)&gt;0.01,"",IF('MissFill 1'!O27/SUM('MissFill 1'!O$2:O28)&gt;0.01,"",IF('MissFill 1'!O26/SUM('MissFill 1'!O$2:O28)&gt;0.01,"",IF('MissFill 1'!O25/SUM('MissFill 1'!O$2:O28)&gt;0.01,"",IF('MissFill 1'!O24/SUM('MissFill 1'!O$2:O28)&gt;0.01,"",DateEnded_5Day!$A28))))))))</f>
        <v/>
      </c>
      <c r="Q28" s="54" t="str">
        <f>IF($A28&lt;='All Results'!$B$4,"",IF(SUM('MissFill 1'!P$2:P28)=0,"",(IF('MissFill 1'!P28/SUM('MissFill 1'!P$2:P28)&gt;0.01,"",IF('MissFill 1'!P27/SUM('MissFill 1'!P$2:P28)&gt;0.01,"",IF('MissFill 1'!P26/SUM('MissFill 1'!P$2:P28)&gt;0.01,"",IF('MissFill 1'!P25/SUM('MissFill 1'!P$2:P28)&gt;0.01,"",IF('MissFill 1'!P24/SUM('MissFill 1'!P$2:P28)&gt;0.01,"",DateEnded_5Day!$A28))))))))</f>
        <v/>
      </c>
      <c r="R28" s="54" t="str">
        <f>IF($A28&lt;='All Results'!$B$4,"",IF(SUM('MissFill 1'!Q$2:Q28)=0,"",(IF('MissFill 1'!Q28/SUM('MissFill 1'!Q$2:Q28)&gt;0.01,"",IF('MissFill 1'!Q27/SUM('MissFill 1'!Q$2:Q28)&gt;0.01,"",IF('MissFill 1'!Q26/SUM('MissFill 1'!Q$2:Q28)&gt;0.01,"",IF('MissFill 1'!Q25/SUM('MissFill 1'!Q$2:Q28)&gt;0.01,"",IF('MissFill 1'!Q24/SUM('MissFill 1'!Q$2:Q28)&gt;0.01,"",DateEnded_5Day!$A28))))))))</f>
        <v/>
      </c>
      <c r="S28" s="54" t="str">
        <f>IF($A28&lt;='All Results'!$B$4,"",IF(SUM('MissFill 1'!R$2:R28)=0,"",(IF('MissFill 1'!R28/SUM('MissFill 1'!R$2:R28)&gt;0.01,"",IF('MissFill 1'!R27/SUM('MissFill 1'!R$2:R28)&gt;0.01,"",IF('MissFill 1'!R26/SUM('MissFill 1'!R$2:R28)&gt;0.01,"",IF('MissFill 1'!R25/SUM('MissFill 1'!R$2:R28)&gt;0.01,"",IF('MissFill 1'!R24/SUM('MissFill 1'!R$2:R28)&gt;0.01,"",DateEnded_5Day!$A28))))))))</f>
        <v/>
      </c>
      <c r="T28" s="54" t="str">
        <f>IF($A28&lt;='All Results'!$B$4,"",IF(SUM('MissFill 1'!S$2:S28)=0,"",(IF('MissFill 1'!S28/SUM('MissFill 1'!S$2:S28)&gt;0.01,"",IF('MissFill 1'!S27/SUM('MissFill 1'!S$2:S28)&gt;0.01,"",IF('MissFill 1'!S26/SUM('MissFill 1'!S$2:S28)&gt;0.01,"",IF('MissFill 1'!S25/SUM('MissFill 1'!S$2:S28)&gt;0.01,"",IF('MissFill 1'!S24/SUM('MissFill 1'!S$2:S28)&gt;0.01,"",DateEnded_5Day!$A28))))))))</f>
        <v/>
      </c>
      <c r="U28" s="54" t="str">
        <f>IF($A28&lt;='All Results'!$B$4,"",IF(SUM('MissFill 1'!T$2:T28)=0,"",(IF('MissFill 1'!T28/SUM('MissFill 1'!T$2:T28)&gt;0.01,"",IF('MissFill 1'!T27/SUM('MissFill 1'!T$2:T28)&gt;0.01,"",IF('MissFill 1'!T26/SUM('MissFill 1'!T$2:T28)&gt;0.01,"",IF('MissFill 1'!T25/SUM('MissFill 1'!T$2:T28)&gt;0.01,"",IF('MissFill 1'!T24/SUM('MissFill 1'!T$2:T28)&gt;0.01,"",DateEnded_5Day!$A28))))))))</f>
        <v/>
      </c>
      <c r="V28" s="54" t="str">
        <f>IF($A28&lt;='All Results'!$B$4,"",IF(SUM('MissFill 1'!U$2:U28)=0,"",(IF('MissFill 1'!U28/SUM('MissFill 1'!U$2:U28)&gt;0.01,"",IF('MissFill 1'!U27/SUM('MissFill 1'!U$2:U28)&gt;0.01,"",IF('MissFill 1'!U26/SUM('MissFill 1'!U$2:U28)&gt;0.01,"",IF('MissFill 1'!U25/SUM('MissFill 1'!U$2:U28)&gt;0.01,"",IF('MissFill 1'!U24/SUM('MissFill 1'!U$2:U28)&gt;0.01,"",DateEnded_5Day!$A28))))))))</f>
        <v/>
      </c>
      <c r="W28" s="54" t="str">
        <f>IF($A28&lt;='All Results'!$B$4,"",IF(SUM('MissFill 1'!V$2:V28)=0,"",(IF('MissFill 1'!V28/SUM('MissFill 1'!V$2:V28)&gt;0.01,"",IF('MissFill 1'!V27/SUM('MissFill 1'!V$2:V28)&gt;0.01,"",IF('MissFill 1'!V26/SUM('MissFill 1'!V$2:V28)&gt;0.01,"",IF('MissFill 1'!V25/SUM('MissFill 1'!V$2:V28)&gt;0.01,"",IF('MissFill 1'!V24/SUM('MissFill 1'!V$2:V28)&gt;0.01,"",DateEnded_5Day!$A28))))))))</f>
        <v/>
      </c>
      <c r="X28" s="54" t="str">
        <f>IF($A28&lt;='All Results'!$B$4,"",IF(SUM('MissFill 1'!W$2:W28)=0,"",(IF('MissFill 1'!W28/SUM('MissFill 1'!W$2:W28)&gt;0.01,"",IF('MissFill 1'!W27/SUM('MissFill 1'!W$2:W28)&gt;0.01,"",IF('MissFill 1'!W26/SUM('MissFill 1'!W$2:W28)&gt;0.01,"",IF('MissFill 1'!W25/SUM('MissFill 1'!W$2:W28)&gt;0.01,"",IF('MissFill 1'!W24/SUM('MissFill 1'!W$2:W28)&gt;0.01,"",DateEnded_5Day!$A28))))))))</f>
        <v/>
      </c>
      <c r="Y28" s="54" t="str">
        <f>IF($A28&lt;='All Results'!$B$4,"",IF(SUM('MissFill 1'!X$2:X28)=0,"",(IF('MissFill 1'!X28/SUM('MissFill 1'!X$2:X28)&gt;0.01,"",IF('MissFill 1'!X27/SUM('MissFill 1'!X$2:X28)&gt;0.01,"",IF('MissFill 1'!X26/SUM('MissFill 1'!X$2:X28)&gt;0.01,"",IF('MissFill 1'!X25/SUM('MissFill 1'!X$2:X28)&gt;0.01,"",IF('MissFill 1'!X24/SUM('MissFill 1'!X$2:X28)&gt;0.01,"",DateEnded_5Day!$A28))))))))</f>
        <v/>
      </c>
      <c r="Z28" s="54" t="str">
        <f>IF($A28&lt;='All Results'!$B$4,"",IF(SUM('MissFill 1'!Y$2:Y28)=0,"",(IF('MissFill 1'!Y28/SUM('MissFill 1'!Y$2:Y28)&gt;0.01,"",IF('MissFill 1'!Y27/SUM('MissFill 1'!Y$2:Y28)&gt;0.01,"",IF('MissFill 1'!Y26/SUM('MissFill 1'!Y$2:Y28)&gt;0.01,"",IF('MissFill 1'!Y25/SUM('MissFill 1'!Y$2:Y28)&gt;0.01,"",IF('MissFill 1'!Y24/SUM('MissFill 1'!Y$2:Y28)&gt;0.01,"",DateEnded_5Day!$A28))))))))</f>
        <v/>
      </c>
      <c r="AA28" s="54" t="str">
        <f>IF($A28&lt;='All Results'!$B$4,"",IF(SUM('MissFill 1'!Z$2:Z28)=0,"",(IF('MissFill 1'!Z28/SUM('MissFill 1'!Z$2:Z28)&gt;0.01,"",IF('MissFill 1'!Z27/SUM('MissFill 1'!Z$2:Z28)&gt;0.01,"",IF('MissFill 1'!Z26/SUM('MissFill 1'!Z$2:Z28)&gt;0.01,"",IF('MissFill 1'!Z25/SUM('MissFill 1'!Z$2:Z28)&gt;0.01,"",IF('MissFill 1'!Z24/SUM('MissFill 1'!Z$2:Z28)&gt;0.01,"",DateEnded_5Day!$A28))))))))</f>
        <v/>
      </c>
      <c r="AB28" s="54" t="str">
        <f>IF($A28&lt;='All Results'!$B$4,"",IF(SUM('MissFill 1'!AA$2:AA28)=0,"",(IF('MissFill 1'!AA28/SUM('MissFill 1'!AA$2:AA28)&gt;0.01,"",IF('MissFill 1'!AA27/SUM('MissFill 1'!AA$2:AA28)&gt;0.01,"",IF('MissFill 1'!AA26/SUM('MissFill 1'!AA$2:AA28)&gt;0.01,"",IF('MissFill 1'!AA25/SUM('MissFill 1'!AA$2:AA28)&gt;0.01,"",IF('MissFill 1'!AA24/SUM('MissFill 1'!AA$2:AA28)&gt;0.01,"",DateEnded_5Day!$A28))))))))</f>
        <v/>
      </c>
      <c r="AC28" s="54" t="str">
        <f>IF($A28&lt;='All Results'!$B$4,"",IF(SUM('MissFill 1'!AB$2:AB28)=0,"",(IF('MissFill 1'!AB28/SUM('MissFill 1'!AB$2:AB28)&gt;0.01,"",IF('MissFill 1'!AB27/SUM('MissFill 1'!AB$2:AB28)&gt;0.01,"",IF('MissFill 1'!AB26/SUM('MissFill 1'!AB$2:AB28)&gt;0.01,"",IF('MissFill 1'!AB25/SUM('MissFill 1'!AB$2:AB28)&gt;0.01,"",IF('MissFill 1'!AB24/SUM('MissFill 1'!AB$2:AB28)&gt;0.01,"",DateEnded_5Day!$A28))))))))</f>
        <v/>
      </c>
      <c r="AD28" s="54" t="str">
        <f>IF($A28&lt;='All Results'!$B$4,"",IF(SUM('MissFill 1'!AC$2:AC28)=0,"",(IF('MissFill 1'!AC28/SUM('MissFill 1'!AC$2:AC28)&gt;0.01,"",IF('MissFill 1'!AC27/SUM('MissFill 1'!AC$2:AC28)&gt;0.01,"",IF('MissFill 1'!AC26/SUM('MissFill 1'!AC$2:AC28)&gt;0.01,"",IF('MissFill 1'!AC25/SUM('MissFill 1'!AC$2:AC28)&gt;0.01,"",IF('MissFill 1'!AC24/SUM('MissFill 1'!AC$2:AC28)&gt;0.01,"",DateEnded_5Day!$A28))))))))</f>
        <v/>
      </c>
      <c r="AE28" s="54" t="str">
        <f>IF($A28&lt;='All Results'!$B$4,"",IF(SUM('MissFill 1'!AD$2:AD28)=0,"",(IF('MissFill 1'!AD28/SUM('MissFill 1'!AD$2:AD28)&gt;0.01,"",IF('MissFill 1'!AD27/SUM('MissFill 1'!AD$2:AD28)&gt;0.01,"",IF('MissFill 1'!AD26/SUM('MissFill 1'!AD$2:AD28)&gt;0.01,"",IF('MissFill 1'!AD25/SUM('MissFill 1'!AD$2:AD28)&gt;0.01,"",IF('MissFill 1'!AD24/SUM('MissFill 1'!AD$2:AD28)&gt;0.01,"",DateEnded_5Day!$A28))))))))</f>
        <v/>
      </c>
      <c r="AF28" s="54" t="str">
        <f>IF($A28&lt;='All Results'!$B$4,"",IF(SUM('MissFill 1'!AE$2:AE28)=0,"",(IF('MissFill 1'!AE28/SUM('MissFill 1'!AE$2:AE28)&gt;0.01,"",IF('MissFill 1'!AE27/SUM('MissFill 1'!AE$2:AE28)&gt;0.01,"",IF('MissFill 1'!AE26/SUM('MissFill 1'!AE$2:AE28)&gt;0.01,"",IF('MissFill 1'!AE25/SUM('MissFill 1'!AE$2:AE28)&gt;0.01,"",IF('MissFill 1'!AE24/SUM('MissFill 1'!AE$2:AE28)&gt;0.01,"",DateEnded_5Day!$A28))))))))</f>
        <v/>
      </c>
      <c r="AG28" s="54" t="str">
        <f>IF($A28&lt;='All Results'!$B$4,"",IF(SUM('MissFill 1'!AF$2:AF28)=0,"",(IF('MissFill 1'!AF28/SUM('MissFill 1'!AF$2:AF28)&gt;0.01,"",IF('MissFill 1'!AF27/SUM('MissFill 1'!AF$2:AF28)&gt;0.01,"",IF('MissFill 1'!AF26/SUM('MissFill 1'!AF$2:AF28)&gt;0.01,"",IF('MissFill 1'!AF25/SUM('MissFill 1'!AF$2:AF28)&gt;0.01,"",IF('MissFill 1'!AF24/SUM('MissFill 1'!AF$2:AF28)&gt;0.01,"",DateEnded_5Day!$A28))))))))</f>
        <v/>
      </c>
      <c r="AH28" s="54" t="str">
        <f>IF($A28&lt;='All Results'!$B$4,"",IF(SUM('MissFill 1'!AG$2:AG28)=0,"",(IF('MissFill 1'!AG28/SUM('MissFill 1'!AG$2:AG28)&gt;0.01,"",IF('MissFill 1'!AG27/SUM('MissFill 1'!AG$2:AG28)&gt;0.01,"",IF('MissFill 1'!AG26/SUM('MissFill 1'!AG$2:AG28)&gt;0.01,"",IF('MissFill 1'!AG25/SUM('MissFill 1'!AG$2:AG28)&gt;0.01,"",IF('MissFill 1'!AG24/SUM('MissFill 1'!AG$2:AG28)&gt;0.01,"",DateEnded_5Day!$A28))))))))</f>
        <v/>
      </c>
      <c r="AI28" s="54" t="str">
        <f>IF($A28&lt;='All Results'!$B$4,"",IF(SUM('MissFill 1'!AH$2:AH28)=0,"",(IF('MissFill 1'!AH28/SUM('MissFill 1'!AH$2:AH28)&gt;0.01,"",IF('MissFill 1'!AH27/SUM('MissFill 1'!AH$2:AH28)&gt;0.01,"",IF('MissFill 1'!AH26/SUM('MissFill 1'!AH$2:AH28)&gt;0.01,"",IF('MissFill 1'!AH25/SUM('MissFill 1'!AH$2:AH28)&gt;0.01,"",IF('MissFill 1'!AH24/SUM('MissFill 1'!AH$2:AH28)&gt;0.01,"",DateEnded_5Day!$A28))))))))</f>
        <v/>
      </c>
      <c r="AJ28" s="54" t="str">
        <f>IF($A28&lt;='All Results'!$B$4,"",IF(SUM('MissFill 1'!AI$2:AI28)=0,"",(IF('MissFill 1'!AI28/SUM('MissFill 1'!AI$2:AI28)&gt;0.01,"",IF('MissFill 1'!AI27/SUM('MissFill 1'!AI$2:AI28)&gt;0.01,"",IF('MissFill 1'!AI26/SUM('MissFill 1'!AI$2:AI28)&gt;0.01,"",IF('MissFill 1'!AI25/SUM('MissFill 1'!AI$2:AI28)&gt;0.01,"",IF('MissFill 1'!AI24/SUM('MissFill 1'!AI$2:AI28)&gt;0.01,"",DateEnded_5Day!$A28))))))))</f>
        <v/>
      </c>
      <c r="AK28" s="54" t="str">
        <f>IF($A28&lt;='All Results'!$B$4,"",IF(SUM('MissFill 1'!AJ$2:AJ28)=0,"",(IF('MissFill 1'!AJ28/SUM('MissFill 1'!AJ$2:AJ28)&gt;0.01,"",IF('MissFill 1'!AJ27/SUM('MissFill 1'!AJ$2:AJ28)&gt;0.01,"",IF('MissFill 1'!AJ26/SUM('MissFill 1'!AJ$2:AJ28)&gt;0.01,"",IF('MissFill 1'!AJ25/SUM('MissFill 1'!AJ$2:AJ28)&gt;0.01,"",IF('MissFill 1'!AJ24/SUM('MissFill 1'!AJ$2:AJ28)&gt;0.01,"",DateEnded_5Day!$A28))))))))</f>
        <v/>
      </c>
      <c r="AL28" s="54" t="str">
        <f>IF($A28&lt;='All Results'!$B$4,"",IF(SUM('MissFill 1'!AK$2:AK28)=0,"",(IF('MissFill 1'!AK28/SUM('MissFill 1'!AK$2:AK28)&gt;0.01,"",IF('MissFill 1'!AK27/SUM('MissFill 1'!AK$2:AK28)&gt;0.01,"",IF('MissFill 1'!AK26/SUM('MissFill 1'!AK$2:AK28)&gt;0.01,"",IF('MissFill 1'!AK25/SUM('MissFill 1'!AK$2:AK28)&gt;0.01,"",IF('MissFill 1'!AK24/SUM('MissFill 1'!AK$2:AK28)&gt;0.01,"",DateEnded_5Day!$A28))))))))</f>
        <v/>
      </c>
      <c r="AM28" s="54" t="str">
        <f>IF($A28&lt;='All Results'!$B$4,"",IF(SUM('MissFill 1'!AL$2:AL28)=0,"",(IF('MissFill 1'!AL28/SUM('MissFill 1'!AL$2:AL28)&gt;0.01,"",IF('MissFill 1'!AL27/SUM('MissFill 1'!AL$2:AL28)&gt;0.01,"",IF('MissFill 1'!AL26/SUM('MissFill 1'!AL$2:AL28)&gt;0.01,"",IF('MissFill 1'!AL25/SUM('MissFill 1'!AL$2:AL28)&gt;0.01,"",IF('MissFill 1'!AL24/SUM('MissFill 1'!AL$2:AL28)&gt;0.01,"",DateEnded_5Day!$A28))))))))</f>
        <v/>
      </c>
      <c r="AN28" s="54" t="str">
        <f>IF($A28&lt;='All Results'!$B$4,"",IF(SUM('MissFill 1'!AM$2:AM28)=0,"",(IF('MissFill 1'!AM28/SUM('MissFill 1'!AM$2:AM28)&gt;0.01,"",IF('MissFill 1'!AM27/SUM('MissFill 1'!AM$2:AM28)&gt;0.01,"",IF('MissFill 1'!AM26/SUM('MissFill 1'!AM$2:AM28)&gt;0.01,"",IF('MissFill 1'!AM25/SUM('MissFill 1'!AM$2:AM28)&gt;0.01,"",IF('MissFill 1'!AM24/SUM('MissFill 1'!AM$2:AM28)&gt;0.01,"",DateEnded_5Day!$A28))))))))</f>
        <v/>
      </c>
      <c r="AO28" s="54" t="str">
        <f>IF($A28&lt;='All Results'!$B$4,"",IF(SUM('MissFill 1'!AN$2:AN28)=0,"",(IF('MissFill 1'!AN28/SUM('MissFill 1'!AN$2:AN28)&gt;0.01,"",IF('MissFill 1'!AN27/SUM('MissFill 1'!AN$2:AN28)&gt;0.01,"",IF('MissFill 1'!AN26/SUM('MissFill 1'!AN$2:AN28)&gt;0.01,"",IF('MissFill 1'!AN25/SUM('MissFill 1'!AN$2:AN28)&gt;0.01,"",IF('MissFill 1'!AN24/SUM('MissFill 1'!AN$2:AN28)&gt;0.01,"",DateEnded_5Day!$A28))))))))</f>
        <v/>
      </c>
      <c r="AP28" s="54" t="str">
        <f>IF($A28&lt;='All Results'!$B$4,"",IF(SUM('MissFill 1'!AO$2:AO28)=0,"",(IF('MissFill 1'!AO28/SUM('MissFill 1'!AO$2:AO28)&gt;0.01,"",IF('MissFill 1'!AO27/SUM('MissFill 1'!AO$2:AO28)&gt;0.01,"",IF('MissFill 1'!AO26/SUM('MissFill 1'!AO$2:AO28)&gt;0.01,"",IF('MissFill 1'!AO25/SUM('MissFill 1'!AO$2:AO28)&gt;0.01,"",IF('MissFill 1'!AO24/SUM('MissFill 1'!AO$2:AO28)&gt;0.01,"",DateEnded_5Day!$A28))))))))</f>
        <v/>
      </c>
      <c r="AQ28" s="54" t="str">
        <f>IF($A28&lt;='All Results'!$B$4,"",IF(SUM('MissFill 1'!AP$2:AP28)=0,"",(IF('MissFill 1'!AP28/SUM('MissFill 1'!AP$2:AP28)&gt;0.01,"",IF('MissFill 1'!AP27/SUM('MissFill 1'!AP$2:AP28)&gt;0.01,"",IF('MissFill 1'!AP26/SUM('MissFill 1'!AP$2:AP28)&gt;0.01,"",IF('MissFill 1'!AP25/SUM('MissFill 1'!AP$2:AP28)&gt;0.01,"",IF('MissFill 1'!AP24/SUM('MissFill 1'!AP$2:AP28)&gt;0.01,"",DateEnded_5Day!$A28))))))))</f>
        <v/>
      </c>
      <c r="AR28" s="54" t="str">
        <f>IF($A28&lt;='All Results'!$B$4,"",IF(SUM('MissFill 1'!AQ$2:AQ28)=0,"",(IF('MissFill 1'!AQ28/SUM('MissFill 1'!AQ$2:AQ28)&gt;0.01,"",IF('MissFill 1'!AQ27/SUM('MissFill 1'!AQ$2:AQ28)&gt;0.01,"",IF('MissFill 1'!AQ26/SUM('MissFill 1'!AQ$2:AQ28)&gt;0.01,"",IF('MissFill 1'!AQ25/SUM('MissFill 1'!AQ$2:AQ28)&gt;0.01,"",IF('MissFill 1'!AQ24/SUM('MissFill 1'!AQ$2:AQ28)&gt;0.01,"",DateEnded_5Day!$A28))))))))</f>
        <v/>
      </c>
      <c r="AS28" s="54" t="str">
        <f>IF($A28&lt;='All Results'!$B$4,"",IF(SUM('MissFill 1'!AR$2:AR28)=0,"",(IF('MissFill 1'!AR28/SUM('MissFill 1'!AR$2:AR28)&gt;0.01,"",IF('MissFill 1'!AR27/SUM('MissFill 1'!AR$2:AR28)&gt;0.01,"",IF('MissFill 1'!AR26/SUM('MissFill 1'!AR$2:AR28)&gt;0.01,"",IF('MissFill 1'!AR25/SUM('MissFill 1'!AR$2:AR28)&gt;0.01,"",IF('MissFill 1'!AR24/SUM('MissFill 1'!AR$2:AR28)&gt;0.01,"",DateEnded_5Day!$A28))))))))</f>
        <v/>
      </c>
      <c r="AT28" s="54" t="str">
        <f>IF($A28&lt;='All Results'!$B$4,"",IF(SUM('MissFill 1'!AS$2:AS28)=0,"",(IF('MissFill 1'!AS28/SUM('MissFill 1'!AS$2:AS28)&gt;0.01,"",IF('MissFill 1'!AS27/SUM('MissFill 1'!AS$2:AS28)&gt;0.01,"",IF('MissFill 1'!AS26/SUM('MissFill 1'!AS$2:AS28)&gt;0.01,"",IF('MissFill 1'!AS25/SUM('MissFill 1'!AS$2:AS28)&gt;0.01,"",IF('MissFill 1'!AS24/SUM('MissFill 1'!AS$2:AS28)&gt;0.01,"",DateEnded_5Day!$A28))))))))</f>
        <v/>
      </c>
      <c r="AU28" s="54" t="str">
        <f>IF($A28&lt;='All Results'!$B$4,"",IF(SUM('MissFill 1'!AT$2:AT28)=0,"",(IF('MissFill 1'!AT28/SUM('MissFill 1'!AT$2:AT28)&gt;0.01,"",IF('MissFill 1'!AT27/SUM('MissFill 1'!AT$2:AT28)&gt;0.01,"",IF('MissFill 1'!AT26/SUM('MissFill 1'!AT$2:AT28)&gt;0.01,"",IF('MissFill 1'!AT25/SUM('MissFill 1'!AT$2:AT28)&gt;0.01,"",IF('MissFill 1'!AT24/SUM('MissFill 1'!AT$2:AT28)&gt;0.01,"",DateEnded_5Day!$A28))))))))</f>
        <v/>
      </c>
      <c r="AV28" s="54" t="str">
        <f>IF($A28&lt;='All Results'!$B$4,"",IF(SUM('MissFill 1'!AU$2:AU28)=0,"",(IF('MissFill 1'!AU28/SUM('MissFill 1'!AU$2:AU28)&gt;0.01,"",IF('MissFill 1'!AU27/SUM('MissFill 1'!AU$2:AU28)&gt;0.01,"",IF('MissFill 1'!AU26/SUM('MissFill 1'!AU$2:AU28)&gt;0.01,"",IF('MissFill 1'!AU25/SUM('MissFill 1'!AU$2:AU28)&gt;0.01,"",IF('MissFill 1'!AU24/SUM('MissFill 1'!AU$2:AU28)&gt;0.01,"",DateEnded_5Day!$A28))))))))</f>
        <v/>
      </c>
      <c r="AW28" s="54" t="str">
        <f>IF($A28&lt;='All Results'!$B$4,"",IF(SUM('MissFill 1'!AV$2:AV28)=0,"",(IF('MissFill 1'!AV28/SUM('MissFill 1'!AV$2:AV28)&gt;0.01,"",IF('MissFill 1'!AV27/SUM('MissFill 1'!AV$2:AV28)&gt;0.01,"",IF('MissFill 1'!AV26/SUM('MissFill 1'!AV$2:AV28)&gt;0.01,"",IF('MissFill 1'!AV25/SUM('MissFill 1'!AV$2:AV28)&gt;0.01,"",IF('MissFill 1'!AV24/SUM('MissFill 1'!AV$2:AV28)&gt;0.01,"",DateEnded_5Day!$A28))))))))</f>
        <v/>
      </c>
      <c r="AX28" s="54" t="str">
        <f>IF($A28&lt;='All Results'!$B$4,"",IF(SUM('MissFill 1'!AW$2:AW28)=0,"",(IF('MissFill 1'!AW28/SUM('MissFill 1'!AW$2:AW28)&gt;0.01,"",IF('MissFill 1'!AW27/SUM('MissFill 1'!AW$2:AW28)&gt;0.01,"",IF('MissFill 1'!AW26/SUM('MissFill 1'!AW$2:AW28)&gt;0.01,"",IF('MissFill 1'!AW25/SUM('MissFill 1'!AW$2:AW28)&gt;0.01,"",IF('MissFill 1'!AW24/SUM('MissFill 1'!AW$2:AW28)&gt;0.01,"",DateEnded_5Day!$A28))))))))</f>
        <v/>
      </c>
    </row>
    <row r="29" spans="1:50" x14ac:dyDescent="0.25">
      <c r="A29" s="41">
        <v>44374</v>
      </c>
      <c r="B29" s="52">
        <v>178</v>
      </c>
      <c r="C29" s="54" t="str">
        <f>IF($A29&lt;='All Results'!$B$4,"",IF(SUM('MissFill 1'!B$2:B29)=0,"",(IF('MissFill 1'!B29/SUM('MissFill 1'!B$2:B29)&gt;0.01,"",IF('MissFill 1'!B28/SUM('MissFill 1'!B$2:B29)&gt;0.01,"",IF('MissFill 1'!B27/SUM('MissFill 1'!B$2:B29)&gt;0.01,"",IF('MissFill 1'!B26/SUM('MissFill 1'!B$2:B29)&gt;0.01,"",IF('MissFill 1'!B25/SUM('MissFill 1'!B$2:B29)&gt;0.01,"",DateEnded_5Day!$A29))))))))</f>
        <v/>
      </c>
      <c r="D29" s="54" t="str">
        <f>IF($A29&lt;='All Results'!$B$4,"",IF(SUM('MissFill 1'!C$2:C29)=0,"",(IF('MissFill 1'!C29/SUM('MissFill 1'!C$2:C29)&gt;0.01,"",IF('MissFill 1'!C28/SUM('MissFill 1'!C$2:C29)&gt;0.01,"",IF('MissFill 1'!C27/SUM('MissFill 1'!C$2:C29)&gt;0.01,"",IF('MissFill 1'!C26/SUM('MissFill 1'!C$2:C29)&gt;0.01,"",IF('MissFill 1'!C25/SUM('MissFill 1'!C$2:C29)&gt;0.01,"",DateEnded_5Day!$A29))))))))</f>
        <v/>
      </c>
      <c r="E29" s="54" t="str">
        <f>IF($A29&lt;='All Results'!$B$4,"",IF(SUM('MissFill 1'!D$2:D29)=0,"",(IF('MissFill 1'!D29/SUM('MissFill 1'!D$2:D29)&gt;0.01,"",IF('MissFill 1'!D28/SUM('MissFill 1'!D$2:D29)&gt;0.01,"",IF('MissFill 1'!D27/SUM('MissFill 1'!D$2:D29)&gt;0.01,"",IF('MissFill 1'!D26/SUM('MissFill 1'!D$2:D29)&gt;0.01,"",IF('MissFill 1'!D25/SUM('MissFill 1'!D$2:D29)&gt;0.01,"",DateEnded_5Day!$A29))))))))</f>
        <v/>
      </c>
      <c r="F29" s="54" t="str">
        <f>IF($A29&lt;='All Results'!$B$4,"",IF(SUM('MissFill 1'!E$2:E29)=0,"",(IF('MissFill 1'!E29/SUM('MissFill 1'!E$2:E29)&gt;0.01,"",IF('MissFill 1'!E28/SUM('MissFill 1'!E$2:E29)&gt;0.01,"",IF('MissFill 1'!E27/SUM('MissFill 1'!E$2:E29)&gt;0.01,"",IF('MissFill 1'!E26/SUM('MissFill 1'!E$2:E29)&gt;0.01,"",IF('MissFill 1'!E25/SUM('MissFill 1'!E$2:E29)&gt;0.01,"",DateEnded_5Day!$A29))))))))</f>
        <v/>
      </c>
      <c r="G29" s="54" t="str">
        <f>IF($A29&lt;='All Results'!$B$4,"",IF(SUM('MissFill 1'!F$2:F29)=0,"",(IF('MissFill 1'!F29/SUM('MissFill 1'!F$2:F29)&gt;0.01,"",IF('MissFill 1'!F28/SUM('MissFill 1'!F$2:F29)&gt;0.01,"",IF('MissFill 1'!F27/SUM('MissFill 1'!F$2:F29)&gt;0.01,"",IF('MissFill 1'!F26/SUM('MissFill 1'!F$2:F29)&gt;0.01,"",IF('MissFill 1'!F25/SUM('MissFill 1'!F$2:F29)&gt;0.01,"",DateEnded_5Day!$A29))))))))</f>
        <v/>
      </c>
      <c r="H29" s="54" t="str">
        <f>IF($A29&lt;='All Results'!$B$4,"",IF(SUM('MissFill 1'!G$2:G29)=0,"",(IF('MissFill 1'!G29/SUM('MissFill 1'!G$2:G29)&gt;0.01,"",IF('MissFill 1'!G28/SUM('MissFill 1'!G$2:G29)&gt;0.01,"",IF('MissFill 1'!G27/SUM('MissFill 1'!G$2:G29)&gt;0.01,"",IF('MissFill 1'!G26/SUM('MissFill 1'!G$2:G29)&gt;0.01,"",IF('MissFill 1'!G25/SUM('MissFill 1'!G$2:G29)&gt;0.01,"",DateEnded_5Day!$A29))))))))</f>
        <v/>
      </c>
      <c r="I29" s="54" t="str">
        <f>IF($A29&lt;='All Results'!$B$4,"",IF(SUM('MissFill 1'!H$2:H29)=0,"",(IF('MissFill 1'!H29/SUM('MissFill 1'!H$2:H29)&gt;0.01,"",IF('MissFill 1'!H28/SUM('MissFill 1'!H$2:H29)&gt;0.01,"",IF('MissFill 1'!H27/SUM('MissFill 1'!H$2:H29)&gt;0.01,"",IF('MissFill 1'!H26/SUM('MissFill 1'!H$2:H29)&gt;0.01,"",IF('MissFill 1'!H25/SUM('MissFill 1'!H$2:H29)&gt;0.01,"",DateEnded_5Day!$A29))))))))</f>
        <v/>
      </c>
      <c r="J29" s="54" t="str">
        <f>IF($A29&lt;='All Results'!$B$4,"",IF(SUM('MissFill 1'!I$2:I29)=0,"",(IF('MissFill 1'!I29/SUM('MissFill 1'!I$2:I29)&gt;0.01,"",IF('MissFill 1'!I28/SUM('MissFill 1'!I$2:I29)&gt;0.01,"",IF('MissFill 1'!I27/SUM('MissFill 1'!I$2:I29)&gt;0.01,"",IF('MissFill 1'!I26/SUM('MissFill 1'!I$2:I29)&gt;0.01,"",IF('MissFill 1'!I25/SUM('MissFill 1'!I$2:I29)&gt;0.01,"",DateEnded_5Day!$A29))))))))</f>
        <v/>
      </c>
      <c r="K29" s="54" t="str">
        <f>IF($A29&lt;='All Results'!$B$4,"",IF(SUM('MissFill 1'!J$2:J29)=0,"",(IF('MissFill 1'!J29/SUM('MissFill 1'!J$2:J29)&gt;0.01,"",IF('MissFill 1'!J28/SUM('MissFill 1'!J$2:J29)&gt;0.01,"",IF('MissFill 1'!J27/SUM('MissFill 1'!J$2:J29)&gt;0.01,"",IF('MissFill 1'!J26/SUM('MissFill 1'!J$2:J29)&gt;0.01,"",IF('MissFill 1'!J25/SUM('MissFill 1'!J$2:J29)&gt;0.01,"",DateEnded_5Day!$A29))))))))</f>
        <v/>
      </c>
      <c r="L29" s="54" t="str">
        <f>IF($A29&lt;='All Results'!$B$4,"",IF(SUM('MissFill 1'!K$2:K29)=0,"",(IF('MissFill 1'!K29/SUM('MissFill 1'!K$2:K29)&gt;0.01,"",IF('MissFill 1'!K28/SUM('MissFill 1'!K$2:K29)&gt;0.01,"",IF('MissFill 1'!K27/SUM('MissFill 1'!K$2:K29)&gt;0.01,"",IF('MissFill 1'!K26/SUM('MissFill 1'!K$2:K29)&gt;0.01,"",IF('MissFill 1'!K25/SUM('MissFill 1'!K$2:K29)&gt;0.01,"",DateEnded_5Day!$A29))))))))</f>
        <v/>
      </c>
      <c r="M29" s="54" t="str">
        <f>IF($A29&lt;='All Results'!$B$4,"",IF(SUM('MissFill 1'!L$2:L29)=0,"",(IF('MissFill 1'!L29/SUM('MissFill 1'!L$2:L29)&gt;0.01,"",IF('MissFill 1'!L28/SUM('MissFill 1'!L$2:L29)&gt;0.01,"",IF('MissFill 1'!L27/SUM('MissFill 1'!L$2:L29)&gt;0.01,"",IF('MissFill 1'!L26/SUM('MissFill 1'!L$2:L29)&gt;0.01,"",IF('MissFill 1'!L25/SUM('MissFill 1'!L$2:L29)&gt;0.01,"",DateEnded_5Day!$A29))))))))</f>
        <v/>
      </c>
      <c r="N29" s="54" t="str">
        <f>IF($A29&lt;='All Results'!$B$4,"",IF(SUM('MissFill 1'!M$2:M29)=0,"",(IF('MissFill 1'!M29/SUM('MissFill 1'!M$2:M29)&gt;0.01,"",IF('MissFill 1'!M28/SUM('MissFill 1'!M$2:M29)&gt;0.01,"",IF('MissFill 1'!M27/SUM('MissFill 1'!M$2:M29)&gt;0.01,"",IF('MissFill 1'!M26/SUM('MissFill 1'!M$2:M29)&gt;0.01,"",IF('MissFill 1'!M25/SUM('MissFill 1'!M$2:M29)&gt;0.01,"",DateEnded_5Day!$A29))))))))</f>
        <v/>
      </c>
      <c r="O29" s="54" t="str">
        <f>IF($A29&lt;='All Results'!$B$4,"",IF(SUM('MissFill 1'!N$2:N29)=0,"",(IF('MissFill 1'!N29/SUM('MissFill 1'!N$2:N29)&gt;0.01,"",IF('MissFill 1'!N28/SUM('MissFill 1'!N$2:N29)&gt;0.01,"",IF('MissFill 1'!N27/SUM('MissFill 1'!N$2:N29)&gt;0.01,"",IF('MissFill 1'!N26/SUM('MissFill 1'!N$2:N29)&gt;0.01,"",IF('MissFill 1'!N25/SUM('MissFill 1'!N$2:N29)&gt;0.01,"",DateEnded_5Day!$A29))))))))</f>
        <v/>
      </c>
      <c r="P29" s="54" t="str">
        <f>IF($A29&lt;='All Results'!$B$4,"",IF(SUM('MissFill 1'!O$2:O29)=0,"",(IF('MissFill 1'!O29/SUM('MissFill 1'!O$2:O29)&gt;0.01,"",IF('MissFill 1'!O28/SUM('MissFill 1'!O$2:O29)&gt;0.01,"",IF('MissFill 1'!O27/SUM('MissFill 1'!O$2:O29)&gt;0.01,"",IF('MissFill 1'!O26/SUM('MissFill 1'!O$2:O29)&gt;0.01,"",IF('MissFill 1'!O25/SUM('MissFill 1'!O$2:O29)&gt;0.01,"",DateEnded_5Day!$A29))))))))</f>
        <v/>
      </c>
      <c r="Q29" s="54" t="str">
        <f>IF($A29&lt;='All Results'!$B$4,"",IF(SUM('MissFill 1'!P$2:P29)=0,"",(IF('MissFill 1'!P29/SUM('MissFill 1'!P$2:P29)&gt;0.01,"",IF('MissFill 1'!P28/SUM('MissFill 1'!P$2:P29)&gt;0.01,"",IF('MissFill 1'!P27/SUM('MissFill 1'!P$2:P29)&gt;0.01,"",IF('MissFill 1'!P26/SUM('MissFill 1'!P$2:P29)&gt;0.01,"",IF('MissFill 1'!P25/SUM('MissFill 1'!P$2:P29)&gt;0.01,"",DateEnded_5Day!$A29))))))))</f>
        <v/>
      </c>
      <c r="R29" s="54" t="str">
        <f>IF($A29&lt;='All Results'!$B$4,"",IF(SUM('MissFill 1'!Q$2:Q29)=0,"",(IF('MissFill 1'!Q29/SUM('MissFill 1'!Q$2:Q29)&gt;0.01,"",IF('MissFill 1'!Q28/SUM('MissFill 1'!Q$2:Q29)&gt;0.01,"",IF('MissFill 1'!Q27/SUM('MissFill 1'!Q$2:Q29)&gt;0.01,"",IF('MissFill 1'!Q26/SUM('MissFill 1'!Q$2:Q29)&gt;0.01,"",IF('MissFill 1'!Q25/SUM('MissFill 1'!Q$2:Q29)&gt;0.01,"",DateEnded_5Day!$A29))))))))</f>
        <v/>
      </c>
      <c r="S29" s="54" t="str">
        <f>IF($A29&lt;='All Results'!$B$4,"",IF(SUM('MissFill 1'!R$2:R29)=0,"",(IF('MissFill 1'!R29/SUM('MissFill 1'!R$2:R29)&gt;0.01,"",IF('MissFill 1'!R28/SUM('MissFill 1'!R$2:R29)&gt;0.01,"",IF('MissFill 1'!R27/SUM('MissFill 1'!R$2:R29)&gt;0.01,"",IF('MissFill 1'!R26/SUM('MissFill 1'!R$2:R29)&gt;0.01,"",IF('MissFill 1'!R25/SUM('MissFill 1'!R$2:R29)&gt;0.01,"",DateEnded_5Day!$A29))))))))</f>
        <v/>
      </c>
      <c r="T29" s="54" t="str">
        <f>IF($A29&lt;='All Results'!$B$4,"",IF(SUM('MissFill 1'!S$2:S29)=0,"",(IF('MissFill 1'!S29/SUM('MissFill 1'!S$2:S29)&gt;0.01,"",IF('MissFill 1'!S28/SUM('MissFill 1'!S$2:S29)&gt;0.01,"",IF('MissFill 1'!S27/SUM('MissFill 1'!S$2:S29)&gt;0.01,"",IF('MissFill 1'!S26/SUM('MissFill 1'!S$2:S29)&gt;0.01,"",IF('MissFill 1'!S25/SUM('MissFill 1'!S$2:S29)&gt;0.01,"",DateEnded_5Day!$A29))))))))</f>
        <v/>
      </c>
      <c r="U29" s="54" t="str">
        <f>IF($A29&lt;='All Results'!$B$4,"",IF(SUM('MissFill 1'!T$2:T29)=0,"",(IF('MissFill 1'!T29/SUM('MissFill 1'!T$2:T29)&gt;0.01,"",IF('MissFill 1'!T28/SUM('MissFill 1'!T$2:T29)&gt;0.01,"",IF('MissFill 1'!T27/SUM('MissFill 1'!T$2:T29)&gt;0.01,"",IF('MissFill 1'!T26/SUM('MissFill 1'!T$2:T29)&gt;0.01,"",IF('MissFill 1'!T25/SUM('MissFill 1'!T$2:T29)&gt;0.01,"",DateEnded_5Day!$A29))))))))</f>
        <v/>
      </c>
      <c r="V29" s="54" t="str">
        <f>IF($A29&lt;='All Results'!$B$4,"",IF(SUM('MissFill 1'!U$2:U29)=0,"",(IF('MissFill 1'!U29/SUM('MissFill 1'!U$2:U29)&gt;0.01,"",IF('MissFill 1'!U28/SUM('MissFill 1'!U$2:U29)&gt;0.01,"",IF('MissFill 1'!U27/SUM('MissFill 1'!U$2:U29)&gt;0.01,"",IF('MissFill 1'!U26/SUM('MissFill 1'!U$2:U29)&gt;0.01,"",IF('MissFill 1'!U25/SUM('MissFill 1'!U$2:U29)&gt;0.01,"",DateEnded_5Day!$A29))))))))</f>
        <v/>
      </c>
      <c r="W29" s="54" t="str">
        <f>IF($A29&lt;='All Results'!$B$4,"",IF(SUM('MissFill 1'!V$2:V29)=0,"",(IF('MissFill 1'!V29/SUM('MissFill 1'!V$2:V29)&gt;0.01,"",IF('MissFill 1'!V28/SUM('MissFill 1'!V$2:V29)&gt;0.01,"",IF('MissFill 1'!V27/SUM('MissFill 1'!V$2:V29)&gt;0.01,"",IF('MissFill 1'!V26/SUM('MissFill 1'!V$2:V29)&gt;0.01,"",IF('MissFill 1'!V25/SUM('MissFill 1'!V$2:V29)&gt;0.01,"",DateEnded_5Day!$A29))))))))</f>
        <v/>
      </c>
      <c r="X29" s="54" t="str">
        <f>IF($A29&lt;='All Results'!$B$4,"",IF(SUM('MissFill 1'!W$2:W29)=0,"",(IF('MissFill 1'!W29/SUM('MissFill 1'!W$2:W29)&gt;0.01,"",IF('MissFill 1'!W28/SUM('MissFill 1'!W$2:W29)&gt;0.01,"",IF('MissFill 1'!W27/SUM('MissFill 1'!W$2:W29)&gt;0.01,"",IF('MissFill 1'!W26/SUM('MissFill 1'!W$2:W29)&gt;0.01,"",IF('MissFill 1'!W25/SUM('MissFill 1'!W$2:W29)&gt;0.01,"",DateEnded_5Day!$A29))))))))</f>
        <v/>
      </c>
      <c r="Y29" s="54" t="str">
        <f>IF($A29&lt;='All Results'!$B$4,"",IF(SUM('MissFill 1'!X$2:X29)=0,"",(IF('MissFill 1'!X29/SUM('MissFill 1'!X$2:X29)&gt;0.01,"",IF('MissFill 1'!X28/SUM('MissFill 1'!X$2:X29)&gt;0.01,"",IF('MissFill 1'!X27/SUM('MissFill 1'!X$2:X29)&gt;0.01,"",IF('MissFill 1'!X26/SUM('MissFill 1'!X$2:X29)&gt;0.01,"",IF('MissFill 1'!X25/SUM('MissFill 1'!X$2:X29)&gt;0.01,"",DateEnded_5Day!$A29))))))))</f>
        <v/>
      </c>
      <c r="Z29" s="54" t="str">
        <f>IF($A29&lt;='All Results'!$B$4,"",IF(SUM('MissFill 1'!Y$2:Y29)=0,"",(IF('MissFill 1'!Y29/SUM('MissFill 1'!Y$2:Y29)&gt;0.01,"",IF('MissFill 1'!Y28/SUM('MissFill 1'!Y$2:Y29)&gt;0.01,"",IF('MissFill 1'!Y27/SUM('MissFill 1'!Y$2:Y29)&gt;0.01,"",IF('MissFill 1'!Y26/SUM('MissFill 1'!Y$2:Y29)&gt;0.01,"",IF('MissFill 1'!Y25/SUM('MissFill 1'!Y$2:Y29)&gt;0.01,"",DateEnded_5Day!$A29))))))))</f>
        <v/>
      </c>
      <c r="AA29" s="54" t="str">
        <f>IF($A29&lt;='All Results'!$B$4,"",IF(SUM('MissFill 1'!Z$2:Z29)=0,"",(IF('MissFill 1'!Z29/SUM('MissFill 1'!Z$2:Z29)&gt;0.01,"",IF('MissFill 1'!Z28/SUM('MissFill 1'!Z$2:Z29)&gt;0.01,"",IF('MissFill 1'!Z27/SUM('MissFill 1'!Z$2:Z29)&gt;0.01,"",IF('MissFill 1'!Z26/SUM('MissFill 1'!Z$2:Z29)&gt;0.01,"",IF('MissFill 1'!Z25/SUM('MissFill 1'!Z$2:Z29)&gt;0.01,"",DateEnded_5Day!$A29))))))))</f>
        <v/>
      </c>
      <c r="AB29" s="54" t="str">
        <f>IF($A29&lt;='All Results'!$B$4,"",IF(SUM('MissFill 1'!AA$2:AA29)=0,"",(IF('MissFill 1'!AA29/SUM('MissFill 1'!AA$2:AA29)&gt;0.01,"",IF('MissFill 1'!AA28/SUM('MissFill 1'!AA$2:AA29)&gt;0.01,"",IF('MissFill 1'!AA27/SUM('MissFill 1'!AA$2:AA29)&gt;0.01,"",IF('MissFill 1'!AA26/SUM('MissFill 1'!AA$2:AA29)&gt;0.01,"",IF('MissFill 1'!AA25/SUM('MissFill 1'!AA$2:AA29)&gt;0.01,"",DateEnded_5Day!$A29))))))))</f>
        <v/>
      </c>
      <c r="AC29" s="54" t="str">
        <f>IF($A29&lt;='All Results'!$B$4,"",IF(SUM('MissFill 1'!AB$2:AB29)=0,"",(IF('MissFill 1'!AB29/SUM('MissFill 1'!AB$2:AB29)&gt;0.01,"",IF('MissFill 1'!AB28/SUM('MissFill 1'!AB$2:AB29)&gt;0.01,"",IF('MissFill 1'!AB27/SUM('MissFill 1'!AB$2:AB29)&gt;0.01,"",IF('MissFill 1'!AB26/SUM('MissFill 1'!AB$2:AB29)&gt;0.01,"",IF('MissFill 1'!AB25/SUM('MissFill 1'!AB$2:AB29)&gt;0.01,"",DateEnded_5Day!$A29))))))))</f>
        <v/>
      </c>
      <c r="AD29" s="54" t="str">
        <f>IF($A29&lt;='All Results'!$B$4,"",IF(SUM('MissFill 1'!AC$2:AC29)=0,"",(IF('MissFill 1'!AC29/SUM('MissFill 1'!AC$2:AC29)&gt;0.01,"",IF('MissFill 1'!AC28/SUM('MissFill 1'!AC$2:AC29)&gt;0.01,"",IF('MissFill 1'!AC27/SUM('MissFill 1'!AC$2:AC29)&gt;0.01,"",IF('MissFill 1'!AC26/SUM('MissFill 1'!AC$2:AC29)&gt;0.01,"",IF('MissFill 1'!AC25/SUM('MissFill 1'!AC$2:AC29)&gt;0.01,"",DateEnded_5Day!$A29))))))))</f>
        <v/>
      </c>
      <c r="AE29" s="54" t="str">
        <f>IF($A29&lt;='All Results'!$B$4,"",IF(SUM('MissFill 1'!AD$2:AD29)=0,"",(IF('MissFill 1'!AD29/SUM('MissFill 1'!AD$2:AD29)&gt;0.01,"",IF('MissFill 1'!AD28/SUM('MissFill 1'!AD$2:AD29)&gt;0.01,"",IF('MissFill 1'!AD27/SUM('MissFill 1'!AD$2:AD29)&gt;0.01,"",IF('MissFill 1'!AD26/SUM('MissFill 1'!AD$2:AD29)&gt;0.01,"",IF('MissFill 1'!AD25/SUM('MissFill 1'!AD$2:AD29)&gt;0.01,"",DateEnded_5Day!$A29))))))))</f>
        <v/>
      </c>
      <c r="AF29" s="54" t="str">
        <f>IF($A29&lt;='All Results'!$B$4,"",IF(SUM('MissFill 1'!AE$2:AE29)=0,"",(IF('MissFill 1'!AE29/SUM('MissFill 1'!AE$2:AE29)&gt;0.01,"",IF('MissFill 1'!AE28/SUM('MissFill 1'!AE$2:AE29)&gt;0.01,"",IF('MissFill 1'!AE27/SUM('MissFill 1'!AE$2:AE29)&gt;0.01,"",IF('MissFill 1'!AE26/SUM('MissFill 1'!AE$2:AE29)&gt;0.01,"",IF('MissFill 1'!AE25/SUM('MissFill 1'!AE$2:AE29)&gt;0.01,"",DateEnded_5Day!$A29))))))))</f>
        <v/>
      </c>
      <c r="AG29" s="54" t="str">
        <f>IF($A29&lt;='All Results'!$B$4,"",IF(SUM('MissFill 1'!AF$2:AF29)=0,"",(IF('MissFill 1'!AF29/SUM('MissFill 1'!AF$2:AF29)&gt;0.01,"",IF('MissFill 1'!AF28/SUM('MissFill 1'!AF$2:AF29)&gt;0.01,"",IF('MissFill 1'!AF27/SUM('MissFill 1'!AF$2:AF29)&gt;0.01,"",IF('MissFill 1'!AF26/SUM('MissFill 1'!AF$2:AF29)&gt;0.01,"",IF('MissFill 1'!AF25/SUM('MissFill 1'!AF$2:AF29)&gt;0.01,"",DateEnded_5Day!$A29))))))))</f>
        <v/>
      </c>
      <c r="AH29" s="54" t="str">
        <f>IF($A29&lt;='All Results'!$B$4,"",IF(SUM('MissFill 1'!AG$2:AG29)=0,"",(IF('MissFill 1'!AG29/SUM('MissFill 1'!AG$2:AG29)&gt;0.01,"",IF('MissFill 1'!AG28/SUM('MissFill 1'!AG$2:AG29)&gt;0.01,"",IF('MissFill 1'!AG27/SUM('MissFill 1'!AG$2:AG29)&gt;0.01,"",IF('MissFill 1'!AG26/SUM('MissFill 1'!AG$2:AG29)&gt;0.01,"",IF('MissFill 1'!AG25/SUM('MissFill 1'!AG$2:AG29)&gt;0.01,"",DateEnded_5Day!$A29))))))))</f>
        <v/>
      </c>
      <c r="AI29" s="54" t="str">
        <f>IF($A29&lt;='All Results'!$B$4,"",IF(SUM('MissFill 1'!AH$2:AH29)=0,"",(IF('MissFill 1'!AH29/SUM('MissFill 1'!AH$2:AH29)&gt;0.01,"",IF('MissFill 1'!AH28/SUM('MissFill 1'!AH$2:AH29)&gt;0.01,"",IF('MissFill 1'!AH27/SUM('MissFill 1'!AH$2:AH29)&gt;0.01,"",IF('MissFill 1'!AH26/SUM('MissFill 1'!AH$2:AH29)&gt;0.01,"",IF('MissFill 1'!AH25/SUM('MissFill 1'!AH$2:AH29)&gt;0.01,"",DateEnded_5Day!$A29))))))))</f>
        <v/>
      </c>
      <c r="AJ29" s="54" t="str">
        <f>IF($A29&lt;='All Results'!$B$4,"",IF(SUM('MissFill 1'!AI$2:AI29)=0,"",(IF('MissFill 1'!AI29/SUM('MissFill 1'!AI$2:AI29)&gt;0.01,"",IF('MissFill 1'!AI28/SUM('MissFill 1'!AI$2:AI29)&gt;0.01,"",IF('MissFill 1'!AI27/SUM('MissFill 1'!AI$2:AI29)&gt;0.01,"",IF('MissFill 1'!AI26/SUM('MissFill 1'!AI$2:AI29)&gt;0.01,"",IF('MissFill 1'!AI25/SUM('MissFill 1'!AI$2:AI29)&gt;0.01,"",DateEnded_5Day!$A29))))))))</f>
        <v/>
      </c>
      <c r="AK29" s="54" t="str">
        <f>IF($A29&lt;='All Results'!$B$4,"",IF(SUM('MissFill 1'!AJ$2:AJ29)=0,"",(IF('MissFill 1'!AJ29/SUM('MissFill 1'!AJ$2:AJ29)&gt;0.01,"",IF('MissFill 1'!AJ28/SUM('MissFill 1'!AJ$2:AJ29)&gt;0.01,"",IF('MissFill 1'!AJ27/SUM('MissFill 1'!AJ$2:AJ29)&gt;0.01,"",IF('MissFill 1'!AJ26/SUM('MissFill 1'!AJ$2:AJ29)&gt;0.01,"",IF('MissFill 1'!AJ25/SUM('MissFill 1'!AJ$2:AJ29)&gt;0.01,"",DateEnded_5Day!$A29))))))))</f>
        <v/>
      </c>
      <c r="AL29" s="54" t="str">
        <f>IF($A29&lt;='All Results'!$B$4,"",IF(SUM('MissFill 1'!AK$2:AK29)=0,"",(IF('MissFill 1'!AK29/SUM('MissFill 1'!AK$2:AK29)&gt;0.01,"",IF('MissFill 1'!AK28/SUM('MissFill 1'!AK$2:AK29)&gt;0.01,"",IF('MissFill 1'!AK27/SUM('MissFill 1'!AK$2:AK29)&gt;0.01,"",IF('MissFill 1'!AK26/SUM('MissFill 1'!AK$2:AK29)&gt;0.01,"",IF('MissFill 1'!AK25/SUM('MissFill 1'!AK$2:AK29)&gt;0.01,"",DateEnded_5Day!$A29))))))))</f>
        <v/>
      </c>
      <c r="AM29" s="54" t="str">
        <f>IF($A29&lt;='All Results'!$B$4,"",IF(SUM('MissFill 1'!AL$2:AL29)=0,"",(IF('MissFill 1'!AL29/SUM('MissFill 1'!AL$2:AL29)&gt;0.01,"",IF('MissFill 1'!AL28/SUM('MissFill 1'!AL$2:AL29)&gt;0.01,"",IF('MissFill 1'!AL27/SUM('MissFill 1'!AL$2:AL29)&gt;0.01,"",IF('MissFill 1'!AL26/SUM('MissFill 1'!AL$2:AL29)&gt;0.01,"",IF('MissFill 1'!AL25/SUM('MissFill 1'!AL$2:AL29)&gt;0.01,"",DateEnded_5Day!$A29))))))))</f>
        <v/>
      </c>
      <c r="AN29" s="54" t="str">
        <f>IF($A29&lt;='All Results'!$B$4,"",IF(SUM('MissFill 1'!AM$2:AM29)=0,"",(IF('MissFill 1'!AM29/SUM('MissFill 1'!AM$2:AM29)&gt;0.01,"",IF('MissFill 1'!AM28/SUM('MissFill 1'!AM$2:AM29)&gt;0.01,"",IF('MissFill 1'!AM27/SUM('MissFill 1'!AM$2:AM29)&gt;0.01,"",IF('MissFill 1'!AM26/SUM('MissFill 1'!AM$2:AM29)&gt;0.01,"",IF('MissFill 1'!AM25/SUM('MissFill 1'!AM$2:AM29)&gt;0.01,"",DateEnded_5Day!$A29))))))))</f>
        <v/>
      </c>
      <c r="AO29" s="54" t="str">
        <f>IF($A29&lt;='All Results'!$B$4,"",IF(SUM('MissFill 1'!AN$2:AN29)=0,"",(IF('MissFill 1'!AN29/SUM('MissFill 1'!AN$2:AN29)&gt;0.01,"",IF('MissFill 1'!AN28/SUM('MissFill 1'!AN$2:AN29)&gt;0.01,"",IF('MissFill 1'!AN27/SUM('MissFill 1'!AN$2:AN29)&gt;0.01,"",IF('MissFill 1'!AN26/SUM('MissFill 1'!AN$2:AN29)&gt;0.01,"",IF('MissFill 1'!AN25/SUM('MissFill 1'!AN$2:AN29)&gt;0.01,"",DateEnded_5Day!$A29))))))))</f>
        <v/>
      </c>
      <c r="AP29" s="54" t="str">
        <f>IF($A29&lt;='All Results'!$B$4,"",IF(SUM('MissFill 1'!AO$2:AO29)=0,"",(IF('MissFill 1'!AO29/SUM('MissFill 1'!AO$2:AO29)&gt;0.01,"",IF('MissFill 1'!AO28/SUM('MissFill 1'!AO$2:AO29)&gt;0.01,"",IF('MissFill 1'!AO27/SUM('MissFill 1'!AO$2:AO29)&gt;0.01,"",IF('MissFill 1'!AO26/SUM('MissFill 1'!AO$2:AO29)&gt;0.01,"",IF('MissFill 1'!AO25/SUM('MissFill 1'!AO$2:AO29)&gt;0.01,"",DateEnded_5Day!$A29))))))))</f>
        <v/>
      </c>
      <c r="AQ29" s="54" t="str">
        <f>IF($A29&lt;='All Results'!$B$4,"",IF(SUM('MissFill 1'!AP$2:AP29)=0,"",(IF('MissFill 1'!AP29/SUM('MissFill 1'!AP$2:AP29)&gt;0.01,"",IF('MissFill 1'!AP28/SUM('MissFill 1'!AP$2:AP29)&gt;0.01,"",IF('MissFill 1'!AP27/SUM('MissFill 1'!AP$2:AP29)&gt;0.01,"",IF('MissFill 1'!AP26/SUM('MissFill 1'!AP$2:AP29)&gt;0.01,"",IF('MissFill 1'!AP25/SUM('MissFill 1'!AP$2:AP29)&gt;0.01,"",DateEnded_5Day!$A29))))))))</f>
        <v/>
      </c>
      <c r="AR29" s="54" t="str">
        <f>IF($A29&lt;='All Results'!$B$4,"",IF(SUM('MissFill 1'!AQ$2:AQ29)=0,"",(IF('MissFill 1'!AQ29/SUM('MissFill 1'!AQ$2:AQ29)&gt;0.01,"",IF('MissFill 1'!AQ28/SUM('MissFill 1'!AQ$2:AQ29)&gt;0.01,"",IF('MissFill 1'!AQ27/SUM('MissFill 1'!AQ$2:AQ29)&gt;0.01,"",IF('MissFill 1'!AQ26/SUM('MissFill 1'!AQ$2:AQ29)&gt;0.01,"",IF('MissFill 1'!AQ25/SUM('MissFill 1'!AQ$2:AQ29)&gt;0.01,"",DateEnded_5Day!$A29))))))))</f>
        <v/>
      </c>
      <c r="AS29" s="54" t="str">
        <f>IF($A29&lt;='All Results'!$B$4,"",IF(SUM('MissFill 1'!AR$2:AR29)=0,"",(IF('MissFill 1'!AR29/SUM('MissFill 1'!AR$2:AR29)&gt;0.01,"",IF('MissFill 1'!AR28/SUM('MissFill 1'!AR$2:AR29)&gt;0.01,"",IF('MissFill 1'!AR27/SUM('MissFill 1'!AR$2:AR29)&gt;0.01,"",IF('MissFill 1'!AR26/SUM('MissFill 1'!AR$2:AR29)&gt;0.01,"",IF('MissFill 1'!AR25/SUM('MissFill 1'!AR$2:AR29)&gt;0.01,"",DateEnded_5Day!$A29))))))))</f>
        <v/>
      </c>
      <c r="AT29" s="54" t="str">
        <f>IF($A29&lt;='All Results'!$B$4,"",IF(SUM('MissFill 1'!AS$2:AS29)=0,"",(IF('MissFill 1'!AS29/SUM('MissFill 1'!AS$2:AS29)&gt;0.01,"",IF('MissFill 1'!AS28/SUM('MissFill 1'!AS$2:AS29)&gt;0.01,"",IF('MissFill 1'!AS27/SUM('MissFill 1'!AS$2:AS29)&gt;0.01,"",IF('MissFill 1'!AS26/SUM('MissFill 1'!AS$2:AS29)&gt;0.01,"",IF('MissFill 1'!AS25/SUM('MissFill 1'!AS$2:AS29)&gt;0.01,"",DateEnded_5Day!$A29))))))))</f>
        <v/>
      </c>
      <c r="AU29" s="54" t="str">
        <f>IF($A29&lt;='All Results'!$B$4,"",IF(SUM('MissFill 1'!AT$2:AT29)=0,"",(IF('MissFill 1'!AT29/SUM('MissFill 1'!AT$2:AT29)&gt;0.01,"",IF('MissFill 1'!AT28/SUM('MissFill 1'!AT$2:AT29)&gt;0.01,"",IF('MissFill 1'!AT27/SUM('MissFill 1'!AT$2:AT29)&gt;0.01,"",IF('MissFill 1'!AT26/SUM('MissFill 1'!AT$2:AT29)&gt;0.01,"",IF('MissFill 1'!AT25/SUM('MissFill 1'!AT$2:AT29)&gt;0.01,"",DateEnded_5Day!$A29))))))))</f>
        <v/>
      </c>
      <c r="AV29" s="54" t="str">
        <f>IF($A29&lt;='All Results'!$B$4,"",IF(SUM('MissFill 1'!AU$2:AU29)=0,"",(IF('MissFill 1'!AU29/SUM('MissFill 1'!AU$2:AU29)&gt;0.01,"",IF('MissFill 1'!AU28/SUM('MissFill 1'!AU$2:AU29)&gt;0.01,"",IF('MissFill 1'!AU27/SUM('MissFill 1'!AU$2:AU29)&gt;0.01,"",IF('MissFill 1'!AU26/SUM('MissFill 1'!AU$2:AU29)&gt;0.01,"",IF('MissFill 1'!AU25/SUM('MissFill 1'!AU$2:AU29)&gt;0.01,"",DateEnded_5Day!$A29))))))))</f>
        <v/>
      </c>
      <c r="AW29" s="54" t="str">
        <f>IF($A29&lt;='All Results'!$B$4,"",IF(SUM('MissFill 1'!AV$2:AV29)=0,"",(IF('MissFill 1'!AV29/SUM('MissFill 1'!AV$2:AV29)&gt;0.01,"",IF('MissFill 1'!AV28/SUM('MissFill 1'!AV$2:AV29)&gt;0.01,"",IF('MissFill 1'!AV27/SUM('MissFill 1'!AV$2:AV29)&gt;0.01,"",IF('MissFill 1'!AV26/SUM('MissFill 1'!AV$2:AV29)&gt;0.01,"",IF('MissFill 1'!AV25/SUM('MissFill 1'!AV$2:AV29)&gt;0.01,"",DateEnded_5Day!$A29))))))))</f>
        <v/>
      </c>
      <c r="AX29" s="54" t="str">
        <f>IF($A29&lt;='All Results'!$B$4,"",IF(SUM('MissFill 1'!AW$2:AW29)=0,"",(IF('MissFill 1'!AW29/SUM('MissFill 1'!AW$2:AW29)&gt;0.01,"",IF('MissFill 1'!AW28/SUM('MissFill 1'!AW$2:AW29)&gt;0.01,"",IF('MissFill 1'!AW27/SUM('MissFill 1'!AW$2:AW29)&gt;0.01,"",IF('MissFill 1'!AW26/SUM('MissFill 1'!AW$2:AW29)&gt;0.01,"",IF('MissFill 1'!AW25/SUM('MissFill 1'!AW$2:AW29)&gt;0.01,"",DateEnded_5Day!$A29))))))))</f>
        <v/>
      </c>
    </row>
    <row r="30" spans="1:50" x14ac:dyDescent="0.25">
      <c r="A30" s="41">
        <v>44375</v>
      </c>
      <c r="B30" s="52">
        <v>179</v>
      </c>
      <c r="C30" s="54" t="str">
        <f>IF($A30&lt;='All Results'!$B$4,"",IF(SUM('MissFill 1'!B$2:B30)=0,"",(IF('MissFill 1'!B30/SUM('MissFill 1'!B$2:B30)&gt;0.01,"",IF('MissFill 1'!B29/SUM('MissFill 1'!B$2:B30)&gt;0.01,"",IF('MissFill 1'!B28/SUM('MissFill 1'!B$2:B30)&gt;0.01,"",IF('MissFill 1'!B27/SUM('MissFill 1'!B$2:B30)&gt;0.01,"",IF('MissFill 1'!B26/SUM('MissFill 1'!B$2:B30)&gt;0.01,"",DateEnded_5Day!$A30))))))))</f>
        <v/>
      </c>
      <c r="D30" s="54" t="str">
        <f>IF($A30&lt;='All Results'!$B$4,"",IF(SUM('MissFill 1'!C$2:C30)=0,"",(IF('MissFill 1'!C30/SUM('MissFill 1'!C$2:C30)&gt;0.01,"",IF('MissFill 1'!C29/SUM('MissFill 1'!C$2:C30)&gt;0.01,"",IF('MissFill 1'!C28/SUM('MissFill 1'!C$2:C30)&gt;0.01,"",IF('MissFill 1'!C27/SUM('MissFill 1'!C$2:C30)&gt;0.01,"",IF('MissFill 1'!C26/SUM('MissFill 1'!C$2:C30)&gt;0.01,"",DateEnded_5Day!$A30))))))))</f>
        <v/>
      </c>
      <c r="E30" s="54" t="str">
        <f>IF($A30&lt;='All Results'!$B$4,"",IF(SUM('MissFill 1'!D$2:D30)=0,"",(IF('MissFill 1'!D30/SUM('MissFill 1'!D$2:D30)&gt;0.01,"",IF('MissFill 1'!D29/SUM('MissFill 1'!D$2:D30)&gt;0.01,"",IF('MissFill 1'!D28/SUM('MissFill 1'!D$2:D30)&gt;0.01,"",IF('MissFill 1'!D27/SUM('MissFill 1'!D$2:D30)&gt;0.01,"",IF('MissFill 1'!D26/SUM('MissFill 1'!D$2:D30)&gt;0.01,"",DateEnded_5Day!$A30))))))))</f>
        <v/>
      </c>
      <c r="F30" s="54" t="str">
        <f>IF($A30&lt;='All Results'!$B$4,"",IF(SUM('MissFill 1'!E$2:E30)=0,"",(IF('MissFill 1'!E30/SUM('MissFill 1'!E$2:E30)&gt;0.01,"",IF('MissFill 1'!E29/SUM('MissFill 1'!E$2:E30)&gt;0.01,"",IF('MissFill 1'!E28/SUM('MissFill 1'!E$2:E30)&gt;0.01,"",IF('MissFill 1'!E27/SUM('MissFill 1'!E$2:E30)&gt;0.01,"",IF('MissFill 1'!E26/SUM('MissFill 1'!E$2:E30)&gt;0.01,"",DateEnded_5Day!$A30))))))))</f>
        <v/>
      </c>
      <c r="G30" s="54" t="str">
        <f>IF($A30&lt;='All Results'!$B$4,"",IF(SUM('MissFill 1'!F$2:F30)=0,"",(IF('MissFill 1'!F30/SUM('MissFill 1'!F$2:F30)&gt;0.01,"",IF('MissFill 1'!F29/SUM('MissFill 1'!F$2:F30)&gt;0.01,"",IF('MissFill 1'!F28/SUM('MissFill 1'!F$2:F30)&gt;0.01,"",IF('MissFill 1'!F27/SUM('MissFill 1'!F$2:F30)&gt;0.01,"",IF('MissFill 1'!F26/SUM('MissFill 1'!F$2:F30)&gt;0.01,"",DateEnded_5Day!$A30))))))))</f>
        <v/>
      </c>
      <c r="H30" s="54" t="str">
        <f>IF($A30&lt;='All Results'!$B$4,"",IF(SUM('MissFill 1'!G$2:G30)=0,"",(IF('MissFill 1'!G30/SUM('MissFill 1'!G$2:G30)&gt;0.01,"",IF('MissFill 1'!G29/SUM('MissFill 1'!G$2:G30)&gt;0.01,"",IF('MissFill 1'!G28/SUM('MissFill 1'!G$2:G30)&gt;0.01,"",IF('MissFill 1'!G27/SUM('MissFill 1'!G$2:G30)&gt;0.01,"",IF('MissFill 1'!G26/SUM('MissFill 1'!G$2:G30)&gt;0.01,"",DateEnded_5Day!$A30))))))))</f>
        <v/>
      </c>
      <c r="I30" s="54" t="str">
        <f>IF($A30&lt;='All Results'!$B$4,"",IF(SUM('MissFill 1'!H$2:H30)=0,"",(IF('MissFill 1'!H30/SUM('MissFill 1'!H$2:H30)&gt;0.01,"",IF('MissFill 1'!H29/SUM('MissFill 1'!H$2:H30)&gt;0.01,"",IF('MissFill 1'!H28/SUM('MissFill 1'!H$2:H30)&gt;0.01,"",IF('MissFill 1'!H27/SUM('MissFill 1'!H$2:H30)&gt;0.01,"",IF('MissFill 1'!H26/SUM('MissFill 1'!H$2:H30)&gt;0.01,"",DateEnded_5Day!$A30))))))))</f>
        <v/>
      </c>
      <c r="J30" s="54" t="str">
        <f>IF($A30&lt;='All Results'!$B$4,"",IF(SUM('MissFill 1'!I$2:I30)=0,"",(IF('MissFill 1'!I30/SUM('MissFill 1'!I$2:I30)&gt;0.01,"",IF('MissFill 1'!I29/SUM('MissFill 1'!I$2:I30)&gt;0.01,"",IF('MissFill 1'!I28/SUM('MissFill 1'!I$2:I30)&gt;0.01,"",IF('MissFill 1'!I27/SUM('MissFill 1'!I$2:I30)&gt;0.01,"",IF('MissFill 1'!I26/SUM('MissFill 1'!I$2:I30)&gt;0.01,"",DateEnded_5Day!$A30))))))))</f>
        <v/>
      </c>
      <c r="K30" s="54" t="str">
        <f>IF($A30&lt;='All Results'!$B$4,"",IF(SUM('MissFill 1'!J$2:J30)=0,"",(IF('MissFill 1'!J30/SUM('MissFill 1'!J$2:J30)&gt;0.01,"",IF('MissFill 1'!J29/SUM('MissFill 1'!J$2:J30)&gt;0.01,"",IF('MissFill 1'!J28/SUM('MissFill 1'!J$2:J30)&gt;0.01,"",IF('MissFill 1'!J27/SUM('MissFill 1'!J$2:J30)&gt;0.01,"",IF('MissFill 1'!J26/SUM('MissFill 1'!J$2:J30)&gt;0.01,"",DateEnded_5Day!$A30))))))))</f>
        <v/>
      </c>
      <c r="L30" s="54" t="str">
        <f>IF($A30&lt;='All Results'!$B$4,"",IF(SUM('MissFill 1'!K$2:K30)=0,"",(IF('MissFill 1'!K30/SUM('MissFill 1'!K$2:K30)&gt;0.01,"",IF('MissFill 1'!K29/SUM('MissFill 1'!K$2:K30)&gt;0.01,"",IF('MissFill 1'!K28/SUM('MissFill 1'!K$2:K30)&gt;0.01,"",IF('MissFill 1'!K27/SUM('MissFill 1'!K$2:K30)&gt;0.01,"",IF('MissFill 1'!K26/SUM('MissFill 1'!K$2:K30)&gt;0.01,"",DateEnded_5Day!$A30))))))))</f>
        <v/>
      </c>
      <c r="M30" s="54" t="str">
        <f>IF($A30&lt;='All Results'!$B$4,"",IF(SUM('MissFill 1'!L$2:L30)=0,"",(IF('MissFill 1'!L30/SUM('MissFill 1'!L$2:L30)&gt;0.01,"",IF('MissFill 1'!L29/SUM('MissFill 1'!L$2:L30)&gt;0.01,"",IF('MissFill 1'!L28/SUM('MissFill 1'!L$2:L30)&gt;0.01,"",IF('MissFill 1'!L27/SUM('MissFill 1'!L$2:L30)&gt;0.01,"",IF('MissFill 1'!L26/SUM('MissFill 1'!L$2:L30)&gt;0.01,"",DateEnded_5Day!$A30))))))))</f>
        <v/>
      </c>
      <c r="N30" s="54" t="str">
        <f>IF($A30&lt;='All Results'!$B$4,"",IF(SUM('MissFill 1'!M$2:M30)=0,"",(IF('MissFill 1'!M30/SUM('MissFill 1'!M$2:M30)&gt;0.01,"",IF('MissFill 1'!M29/SUM('MissFill 1'!M$2:M30)&gt;0.01,"",IF('MissFill 1'!M28/SUM('MissFill 1'!M$2:M30)&gt;0.01,"",IF('MissFill 1'!M27/SUM('MissFill 1'!M$2:M30)&gt;0.01,"",IF('MissFill 1'!M26/SUM('MissFill 1'!M$2:M30)&gt;0.01,"",DateEnded_5Day!$A30))))))))</f>
        <v/>
      </c>
      <c r="O30" s="54" t="str">
        <f>IF($A30&lt;='All Results'!$B$4,"",IF(SUM('MissFill 1'!N$2:N30)=0,"",(IF('MissFill 1'!N30/SUM('MissFill 1'!N$2:N30)&gt;0.01,"",IF('MissFill 1'!N29/SUM('MissFill 1'!N$2:N30)&gt;0.01,"",IF('MissFill 1'!N28/SUM('MissFill 1'!N$2:N30)&gt;0.01,"",IF('MissFill 1'!N27/SUM('MissFill 1'!N$2:N30)&gt;0.01,"",IF('MissFill 1'!N26/SUM('MissFill 1'!N$2:N30)&gt;0.01,"",DateEnded_5Day!$A30))))))))</f>
        <v/>
      </c>
      <c r="P30" s="54" t="str">
        <f>IF($A30&lt;='All Results'!$B$4,"",IF(SUM('MissFill 1'!O$2:O30)=0,"",(IF('MissFill 1'!O30/SUM('MissFill 1'!O$2:O30)&gt;0.01,"",IF('MissFill 1'!O29/SUM('MissFill 1'!O$2:O30)&gt;0.01,"",IF('MissFill 1'!O28/SUM('MissFill 1'!O$2:O30)&gt;0.01,"",IF('MissFill 1'!O27/SUM('MissFill 1'!O$2:O30)&gt;0.01,"",IF('MissFill 1'!O26/SUM('MissFill 1'!O$2:O30)&gt;0.01,"",DateEnded_5Day!$A30))))))))</f>
        <v/>
      </c>
      <c r="Q30" s="54" t="str">
        <f>IF($A30&lt;='All Results'!$B$4,"",IF(SUM('MissFill 1'!P$2:P30)=0,"",(IF('MissFill 1'!P30/SUM('MissFill 1'!P$2:P30)&gt;0.01,"",IF('MissFill 1'!P29/SUM('MissFill 1'!P$2:P30)&gt;0.01,"",IF('MissFill 1'!P28/SUM('MissFill 1'!P$2:P30)&gt;0.01,"",IF('MissFill 1'!P27/SUM('MissFill 1'!P$2:P30)&gt;0.01,"",IF('MissFill 1'!P26/SUM('MissFill 1'!P$2:P30)&gt;0.01,"",DateEnded_5Day!$A30))))))))</f>
        <v/>
      </c>
      <c r="R30" s="54" t="str">
        <f>IF($A30&lt;='All Results'!$B$4,"",IF(SUM('MissFill 1'!Q$2:Q30)=0,"",(IF('MissFill 1'!Q30/SUM('MissFill 1'!Q$2:Q30)&gt;0.01,"",IF('MissFill 1'!Q29/SUM('MissFill 1'!Q$2:Q30)&gt;0.01,"",IF('MissFill 1'!Q28/SUM('MissFill 1'!Q$2:Q30)&gt;0.01,"",IF('MissFill 1'!Q27/SUM('MissFill 1'!Q$2:Q30)&gt;0.01,"",IF('MissFill 1'!Q26/SUM('MissFill 1'!Q$2:Q30)&gt;0.01,"",DateEnded_5Day!$A30))))))))</f>
        <v/>
      </c>
      <c r="S30" s="54" t="str">
        <f>IF($A30&lt;='All Results'!$B$4,"",IF(SUM('MissFill 1'!R$2:R30)=0,"",(IF('MissFill 1'!R30/SUM('MissFill 1'!R$2:R30)&gt;0.01,"",IF('MissFill 1'!R29/SUM('MissFill 1'!R$2:R30)&gt;0.01,"",IF('MissFill 1'!R28/SUM('MissFill 1'!R$2:R30)&gt;0.01,"",IF('MissFill 1'!R27/SUM('MissFill 1'!R$2:R30)&gt;0.01,"",IF('MissFill 1'!R26/SUM('MissFill 1'!R$2:R30)&gt;0.01,"",DateEnded_5Day!$A30))))))))</f>
        <v/>
      </c>
      <c r="T30" s="54" t="str">
        <f>IF($A30&lt;='All Results'!$B$4,"",IF(SUM('MissFill 1'!S$2:S30)=0,"",(IF('MissFill 1'!S30/SUM('MissFill 1'!S$2:S30)&gt;0.01,"",IF('MissFill 1'!S29/SUM('MissFill 1'!S$2:S30)&gt;0.01,"",IF('MissFill 1'!S28/SUM('MissFill 1'!S$2:S30)&gt;0.01,"",IF('MissFill 1'!S27/SUM('MissFill 1'!S$2:S30)&gt;0.01,"",IF('MissFill 1'!S26/SUM('MissFill 1'!S$2:S30)&gt;0.01,"",DateEnded_5Day!$A30))))))))</f>
        <v/>
      </c>
      <c r="U30" s="54" t="str">
        <f>IF($A30&lt;='All Results'!$B$4,"",IF(SUM('MissFill 1'!T$2:T30)=0,"",(IF('MissFill 1'!T30/SUM('MissFill 1'!T$2:T30)&gt;0.01,"",IF('MissFill 1'!T29/SUM('MissFill 1'!T$2:T30)&gt;0.01,"",IF('MissFill 1'!T28/SUM('MissFill 1'!T$2:T30)&gt;0.01,"",IF('MissFill 1'!T27/SUM('MissFill 1'!T$2:T30)&gt;0.01,"",IF('MissFill 1'!T26/SUM('MissFill 1'!T$2:T30)&gt;0.01,"",DateEnded_5Day!$A30))))))))</f>
        <v/>
      </c>
      <c r="V30" s="54" t="str">
        <f>IF($A30&lt;='All Results'!$B$4,"",IF(SUM('MissFill 1'!U$2:U30)=0,"",(IF('MissFill 1'!U30/SUM('MissFill 1'!U$2:U30)&gt;0.01,"",IF('MissFill 1'!U29/SUM('MissFill 1'!U$2:U30)&gt;0.01,"",IF('MissFill 1'!U28/SUM('MissFill 1'!U$2:U30)&gt;0.01,"",IF('MissFill 1'!U27/SUM('MissFill 1'!U$2:U30)&gt;0.01,"",IF('MissFill 1'!U26/SUM('MissFill 1'!U$2:U30)&gt;0.01,"",DateEnded_5Day!$A30))))))))</f>
        <v/>
      </c>
      <c r="W30" s="54" t="str">
        <f>IF($A30&lt;='All Results'!$B$4,"",IF(SUM('MissFill 1'!V$2:V30)=0,"",(IF('MissFill 1'!V30/SUM('MissFill 1'!V$2:V30)&gt;0.01,"",IF('MissFill 1'!V29/SUM('MissFill 1'!V$2:V30)&gt;0.01,"",IF('MissFill 1'!V28/SUM('MissFill 1'!V$2:V30)&gt;0.01,"",IF('MissFill 1'!V27/SUM('MissFill 1'!V$2:V30)&gt;0.01,"",IF('MissFill 1'!V26/SUM('MissFill 1'!V$2:V30)&gt;0.01,"",DateEnded_5Day!$A30))))))))</f>
        <v/>
      </c>
      <c r="X30" s="54" t="str">
        <f>IF($A30&lt;='All Results'!$B$4,"",IF(SUM('MissFill 1'!W$2:W30)=0,"",(IF('MissFill 1'!W30/SUM('MissFill 1'!W$2:W30)&gt;0.01,"",IF('MissFill 1'!W29/SUM('MissFill 1'!W$2:W30)&gt;0.01,"",IF('MissFill 1'!W28/SUM('MissFill 1'!W$2:W30)&gt;0.01,"",IF('MissFill 1'!W27/SUM('MissFill 1'!W$2:W30)&gt;0.01,"",IF('MissFill 1'!W26/SUM('MissFill 1'!W$2:W30)&gt;0.01,"",DateEnded_5Day!$A30))))))))</f>
        <v/>
      </c>
      <c r="Y30" s="54" t="str">
        <f>IF($A30&lt;='All Results'!$B$4,"",IF(SUM('MissFill 1'!X$2:X30)=0,"",(IF('MissFill 1'!X30/SUM('MissFill 1'!X$2:X30)&gt;0.01,"",IF('MissFill 1'!X29/SUM('MissFill 1'!X$2:X30)&gt;0.01,"",IF('MissFill 1'!X28/SUM('MissFill 1'!X$2:X30)&gt;0.01,"",IF('MissFill 1'!X27/SUM('MissFill 1'!X$2:X30)&gt;0.01,"",IF('MissFill 1'!X26/SUM('MissFill 1'!X$2:X30)&gt;0.01,"",DateEnded_5Day!$A30))))))))</f>
        <v/>
      </c>
      <c r="Z30" s="54" t="str">
        <f>IF($A30&lt;='All Results'!$B$4,"",IF(SUM('MissFill 1'!Y$2:Y30)=0,"",(IF('MissFill 1'!Y30/SUM('MissFill 1'!Y$2:Y30)&gt;0.01,"",IF('MissFill 1'!Y29/SUM('MissFill 1'!Y$2:Y30)&gt;0.01,"",IF('MissFill 1'!Y28/SUM('MissFill 1'!Y$2:Y30)&gt;0.01,"",IF('MissFill 1'!Y27/SUM('MissFill 1'!Y$2:Y30)&gt;0.01,"",IF('MissFill 1'!Y26/SUM('MissFill 1'!Y$2:Y30)&gt;0.01,"",DateEnded_5Day!$A30))))))))</f>
        <v/>
      </c>
      <c r="AA30" s="54" t="str">
        <f>IF($A30&lt;='All Results'!$B$4,"",IF(SUM('MissFill 1'!Z$2:Z30)=0,"",(IF('MissFill 1'!Z30/SUM('MissFill 1'!Z$2:Z30)&gt;0.01,"",IF('MissFill 1'!Z29/SUM('MissFill 1'!Z$2:Z30)&gt;0.01,"",IF('MissFill 1'!Z28/SUM('MissFill 1'!Z$2:Z30)&gt;0.01,"",IF('MissFill 1'!Z27/SUM('MissFill 1'!Z$2:Z30)&gt;0.01,"",IF('MissFill 1'!Z26/SUM('MissFill 1'!Z$2:Z30)&gt;0.01,"",DateEnded_5Day!$A30))))))))</f>
        <v/>
      </c>
      <c r="AB30" s="54" t="str">
        <f>IF($A30&lt;='All Results'!$B$4,"",IF(SUM('MissFill 1'!AA$2:AA30)=0,"",(IF('MissFill 1'!AA30/SUM('MissFill 1'!AA$2:AA30)&gt;0.01,"",IF('MissFill 1'!AA29/SUM('MissFill 1'!AA$2:AA30)&gt;0.01,"",IF('MissFill 1'!AA28/SUM('MissFill 1'!AA$2:AA30)&gt;0.01,"",IF('MissFill 1'!AA27/SUM('MissFill 1'!AA$2:AA30)&gt;0.01,"",IF('MissFill 1'!AA26/SUM('MissFill 1'!AA$2:AA30)&gt;0.01,"",DateEnded_5Day!$A30))))))))</f>
        <v/>
      </c>
      <c r="AC30" s="54" t="str">
        <f>IF($A30&lt;='All Results'!$B$4,"",IF(SUM('MissFill 1'!AB$2:AB30)=0,"",(IF('MissFill 1'!AB30/SUM('MissFill 1'!AB$2:AB30)&gt;0.01,"",IF('MissFill 1'!AB29/SUM('MissFill 1'!AB$2:AB30)&gt;0.01,"",IF('MissFill 1'!AB28/SUM('MissFill 1'!AB$2:AB30)&gt;0.01,"",IF('MissFill 1'!AB27/SUM('MissFill 1'!AB$2:AB30)&gt;0.01,"",IF('MissFill 1'!AB26/SUM('MissFill 1'!AB$2:AB30)&gt;0.01,"",DateEnded_5Day!$A30))))))))</f>
        <v/>
      </c>
      <c r="AD30" s="54" t="str">
        <f>IF($A30&lt;='All Results'!$B$4,"",IF(SUM('MissFill 1'!AC$2:AC30)=0,"",(IF('MissFill 1'!AC30/SUM('MissFill 1'!AC$2:AC30)&gt;0.01,"",IF('MissFill 1'!AC29/SUM('MissFill 1'!AC$2:AC30)&gt;0.01,"",IF('MissFill 1'!AC28/SUM('MissFill 1'!AC$2:AC30)&gt;0.01,"",IF('MissFill 1'!AC27/SUM('MissFill 1'!AC$2:AC30)&gt;0.01,"",IF('MissFill 1'!AC26/SUM('MissFill 1'!AC$2:AC30)&gt;0.01,"",DateEnded_5Day!$A30))))))))</f>
        <v/>
      </c>
      <c r="AE30" s="54" t="str">
        <f>IF($A30&lt;='All Results'!$B$4,"",IF(SUM('MissFill 1'!AD$2:AD30)=0,"",(IF('MissFill 1'!AD30/SUM('MissFill 1'!AD$2:AD30)&gt;0.01,"",IF('MissFill 1'!AD29/SUM('MissFill 1'!AD$2:AD30)&gt;0.01,"",IF('MissFill 1'!AD28/SUM('MissFill 1'!AD$2:AD30)&gt;0.01,"",IF('MissFill 1'!AD27/SUM('MissFill 1'!AD$2:AD30)&gt;0.01,"",IF('MissFill 1'!AD26/SUM('MissFill 1'!AD$2:AD30)&gt;0.01,"",DateEnded_5Day!$A30))))))))</f>
        <v/>
      </c>
      <c r="AF30" s="54" t="str">
        <f>IF($A30&lt;='All Results'!$B$4,"",IF(SUM('MissFill 1'!AE$2:AE30)=0,"",(IF('MissFill 1'!AE30/SUM('MissFill 1'!AE$2:AE30)&gt;0.01,"",IF('MissFill 1'!AE29/SUM('MissFill 1'!AE$2:AE30)&gt;0.01,"",IF('MissFill 1'!AE28/SUM('MissFill 1'!AE$2:AE30)&gt;0.01,"",IF('MissFill 1'!AE27/SUM('MissFill 1'!AE$2:AE30)&gt;0.01,"",IF('MissFill 1'!AE26/SUM('MissFill 1'!AE$2:AE30)&gt;0.01,"",DateEnded_5Day!$A30))))))))</f>
        <v/>
      </c>
      <c r="AG30" s="54" t="str">
        <f>IF($A30&lt;='All Results'!$B$4,"",IF(SUM('MissFill 1'!AF$2:AF30)=0,"",(IF('MissFill 1'!AF30/SUM('MissFill 1'!AF$2:AF30)&gt;0.01,"",IF('MissFill 1'!AF29/SUM('MissFill 1'!AF$2:AF30)&gt;0.01,"",IF('MissFill 1'!AF28/SUM('MissFill 1'!AF$2:AF30)&gt;0.01,"",IF('MissFill 1'!AF27/SUM('MissFill 1'!AF$2:AF30)&gt;0.01,"",IF('MissFill 1'!AF26/SUM('MissFill 1'!AF$2:AF30)&gt;0.01,"",DateEnded_5Day!$A30))))))))</f>
        <v/>
      </c>
      <c r="AH30" s="54" t="str">
        <f>IF($A30&lt;='All Results'!$B$4,"",IF(SUM('MissFill 1'!AG$2:AG30)=0,"",(IF('MissFill 1'!AG30/SUM('MissFill 1'!AG$2:AG30)&gt;0.01,"",IF('MissFill 1'!AG29/SUM('MissFill 1'!AG$2:AG30)&gt;0.01,"",IF('MissFill 1'!AG28/SUM('MissFill 1'!AG$2:AG30)&gt;0.01,"",IF('MissFill 1'!AG27/SUM('MissFill 1'!AG$2:AG30)&gt;0.01,"",IF('MissFill 1'!AG26/SUM('MissFill 1'!AG$2:AG30)&gt;0.01,"",DateEnded_5Day!$A30))))))))</f>
        <v/>
      </c>
      <c r="AI30" s="54" t="str">
        <f>IF($A30&lt;='All Results'!$B$4,"",IF(SUM('MissFill 1'!AH$2:AH30)=0,"",(IF('MissFill 1'!AH30/SUM('MissFill 1'!AH$2:AH30)&gt;0.01,"",IF('MissFill 1'!AH29/SUM('MissFill 1'!AH$2:AH30)&gt;0.01,"",IF('MissFill 1'!AH28/SUM('MissFill 1'!AH$2:AH30)&gt;0.01,"",IF('MissFill 1'!AH27/SUM('MissFill 1'!AH$2:AH30)&gt;0.01,"",IF('MissFill 1'!AH26/SUM('MissFill 1'!AH$2:AH30)&gt;0.01,"",DateEnded_5Day!$A30))))))))</f>
        <v/>
      </c>
      <c r="AJ30" s="54" t="str">
        <f>IF($A30&lt;='All Results'!$B$4,"",IF(SUM('MissFill 1'!AI$2:AI30)=0,"",(IF('MissFill 1'!AI30/SUM('MissFill 1'!AI$2:AI30)&gt;0.01,"",IF('MissFill 1'!AI29/SUM('MissFill 1'!AI$2:AI30)&gt;0.01,"",IF('MissFill 1'!AI28/SUM('MissFill 1'!AI$2:AI30)&gt;0.01,"",IF('MissFill 1'!AI27/SUM('MissFill 1'!AI$2:AI30)&gt;0.01,"",IF('MissFill 1'!AI26/SUM('MissFill 1'!AI$2:AI30)&gt;0.01,"",DateEnded_5Day!$A30))))))))</f>
        <v/>
      </c>
      <c r="AK30" s="54" t="str">
        <f>IF($A30&lt;='All Results'!$B$4,"",IF(SUM('MissFill 1'!AJ$2:AJ30)=0,"",(IF('MissFill 1'!AJ30/SUM('MissFill 1'!AJ$2:AJ30)&gt;0.01,"",IF('MissFill 1'!AJ29/SUM('MissFill 1'!AJ$2:AJ30)&gt;0.01,"",IF('MissFill 1'!AJ28/SUM('MissFill 1'!AJ$2:AJ30)&gt;0.01,"",IF('MissFill 1'!AJ27/SUM('MissFill 1'!AJ$2:AJ30)&gt;0.01,"",IF('MissFill 1'!AJ26/SUM('MissFill 1'!AJ$2:AJ30)&gt;0.01,"",DateEnded_5Day!$A30))))))))</f>
        <v/>
      </c>
      <c r="AL30" s="54" t="str">
        <f>IF($A30&lt;='All Results'!$B$4,"",IF(SUM('MissFill 1'!AK$2:AK30)=0,"",(IF('MissFill 1'!AK30/SUM('MissFill 1'!AK$2:AK30)&gt;0.01,"",IF('MissFill 1'!AK29/SUM('MissFill 1'!AK$2:AK30)&gt;0.01,"",IF('MissFill 1'!AK28/SUM('MissFill 1'!AK$2:AK30)&gt;0.01,"",IF('MissFill 1'!AK27/SUM('MissFill 1'!AK$2:AK30)&gt;0.01,"",IF('MissFill 1'!AK26/SUM('MissFill 1'!AK$2:AK30)&gt;0.01,"",DateEnded_5Day!$A30))))))))</f>
        <v/>
      </c>
      <c r="AM30" s="54" t="str">
        <f>IF($A30&lt;='All Results'!$B$4,"",IF(SUM('MissFill 1'!AL$2:AL30)=0,"",(IF('MissFill 1'!AL30/SUM('MissFill 1'!AL$2:AL30)&gt;0.01,"",IF('MissFill 1'!AL29/SUM('MissFill 1'!AL$2:AL30)&gt;0.01,"",IF('MissFill 1'!AL28/SUM('MissFill 1'!AL$2:AL30)&gt;0.01,"",IF('MissFill 1'!AL27/SUM('MissFill 1'!AL$2:AL30)&gt;0.01,"",IF('MissFill 1'!AL26/SUM('MissFill 1'!AL$2:AL30)&gt;0.01,"",DateEnded_5Day!$A30))))))))</f>
        <v/>
      </c>
      <c r="AN30" s="54" t="str">
        <f>IF($A30&lt;='All Results'!$B$4,"",IF(SUM('MissFill 1'!AM$2:AM30)=0,"",(IF('MissFill 1'!AM30/SUM('MissFill 1'!AM$2:AM30)&gt;0.01,"",IF('MissFill 1'!AM29/SUM('MissFill 1'!AM$2:AM30)&gt;0.01,"",IF('MissFill 1'!AM28/SUM('MissFill 1'!AM$2:AM30)&gt;0.01,"",IF('MissFill 1'!AM27/SUM('MissFill 1'!AM$2:AM30)&gt;0.01,"",IF('MissFill 1'!AM26/SUM('MissFill 1'!AM$2:AM30)&gt;0.01,"",DateEnded_5Day!$A30))))))))</f>
        <v/>
      </c>
      <c r="AO30" s="54" t="str">
        <f>IF($A30&lt;='All Results'!$B$4,"",IF(SUM('MissFill 1'!AN$2:AN30)=0,"",(IF('MissFill 1'!AN30/SUM('MissFill 1'!AN$2:AN30)&gt;0.01,"",IF('MissFill 1'!AN29/SUM('MissFill 1'!AN$2:AN30)&gt;0.01,"",IF('MissFill 1'!AN28/SUM('MissFill 1'!AN$2:AN30)&gt;0.01,"",IF('MissFill 1'!AN27/SUM('MissFill 1'!AN$2:AN30)&gt;0.01,"",IF('MissFill 1'!AN26/SUM('MissFill 1'!AN$2:AN30)&gt;0.01,"",DateEnded_5Day!$A30))))))))</f>
        <v/>
      </c>
      <c r="AP30" s="54" t="str">
        <f>IF($A30&lt;='All Results'!$B$4,"",IF(SUM('MissFill 1'!AO$2:AO30)=0,"",(IF('MissFill 1'!AO30/SUM('MissFill 1'!AO$2:AO30)&gt;0.01,"",IF('MissFill 1'!AO29/SUM('MissFill 1'!AO$2:AO30)&gt;0.01,"",IF('MissFill 1'!AO28/SUM('MissFill 1'!AO$2:AO30)&gt;0.01,"",IF('MissFill 1'!AO27/SUM('MissFill 1'!AO$2:AO30)&gt;0.01,"",IF('MissFill 1'!AO26/SUM('MissFill 1'!AO$2:AO30)&gt;0.01,"",DateEnded_5Day!$A30))))))))</f>
        <v/>
      </c>
      <c r="AQ30" s="54" t="str">
        <f>IF($A30&lt;='All Results'!$B$4,"",IF(SUM('MissFill 1'!AP$2:AP30)=0,"",(IF('MissFill 1'!AP30/SUM('MissFill 1'!AP$2:AP30)&gt;0.01,"",IF('MissFill 1'!AP29/SUM('MissFill 1'!AP$2:AP30)&gt;0.01,"",IF('MissFill 1'!AP28/SUM('MissFill 1'!AP$2:AP30)&gt;0.01,"",IF('MissFill 1'!AP27/SUM('MissFill 1'!AP$2:AP30)&gt;0.01,"",IF('MissFill 1'!AP26/SUM('MissFill 1'!AP$2:AP30)&gt;0.01,"",DateEnded_5Day!$A30))))))))</f>
        <v/>
      </c>
      <c r="AR30" s="54" t="str">
        <f>IF($A30&lt;='All Results'!$B$4,"",IF(SUM('MissFill 1'!AQ$2:AQ30)=0,"",(IF('MissFill 1'!AQ30/SUM('MissFill 1'!AQ$2:AQ30)&gt;0.01,"",IF('MissFill 1'!AQ29/SUM('MissFill 1'!AQ$2:AQ30)&gt;0.01,"",IF('MissFill 1'!AQ28/SUM('MissFill 1'!AQ$2:AQ30)&gt;0.01,"",IF('MissFill 1'!AQ27/SUM('MissFill 1'!AQ$2:AQ30)&gt;0.01,"",IF('MissFill 1'!AQ26/SUM('MissFill 1'!AQ$2:AQ30)&gt;0.01,"",DateEnded_5Day!$A30))))))))</f>
        <v/>
      </c>
      <c r="AS30" s="54" t="str">
        <f>IF($A30&lt;='All Results'!$B$4,"",IF(SUM('MissFill 1'!AR$2:AR30)=0,"",(IF('MissFill 1'!AR30/SUM('MissFill 1'!AR$2:AR30)&gt;0.01,"",IF('MissFill 1'!AR29/SUM('MissFill 1'!AR$2:AR30)&gt;0.01,"",IF('MissFill 1'!AR28/SUM('MissFill 1'!AR$2:AR30)&gt;0.01,"",IF('MissFill 1'!AR27/SUM('MissFill 1'!AR$2:AR30)&gt;0.01,"",IF('MissFill 1'!AR26/SUM('MissFill 1'!AR$2:AR30)&gt;0.01,"",DateEnded_5Day!$A30))))))))</f>
        <v/>
      </c>
      <c r="AT30" s="54" t="str">
        <f>IF($A30&lt;='All Results'!$B$4,"",IF(SUM('MissFill 1'!AS$2:AS30)=0,"",(IF('MissFill 1'!AS30/SUM('MissFill 1'!AS$2:AS30)&gt;0.01,"",IF('MissFill 1'!AS29/SUM('MissFill 1'!AS$2:AS30)&gt;0.01,"",IF('MissFill 1'!AS28/SUM('MissFill 1'!AS$2:AS30)&gt;0.01,"",IF('MissFill 1'!AS27/SUM('MissFill 1'!AS$2:AS30)&gt;0.01,"",IF('MissFill 1'!AS26/SUM('MissFill 1'!AS$2:AS30)&gt;0.01,"",DateEnded_5Day!$A30))))))))</f>
        <v/>
      </c>
      <c r="AU30" s="54" t="str">
        <f>IF($A30&lt;='All Results'!$B$4,"",IF(SUM('MissFill 1'!AT$2:AT30)=0,"",(IF('MissFill 1'!AT30/SUM('MissFill 1'!AT$2:AT30)&gt;0.01,"",IF('MissFill 1'!AT29/SUM('MissFill 1'!AT$2:AT30)&gt;0.01,"",IF('MissFill 1'!AT28/SUM('MissFill 1'!AT$2:AT30)&gt;0.01,"",IF('MissFill 1'!AT27/SUM('MissFill 1'!AT$2:AT30)&gt;0.01,"",IF('MissFill 1'!AT26/SUM('MissFill 1'!AT$2:AT30)&gt;0.01,"",DateEnded_5Day!$A30))))))))</f>
        <v/>
      </c>
      <c r="AV30" s="54" t="str">
        <f>IF($A30&lt;='All Results'!$B$4,"",IF(SUM('MissFill 1'!AU$2:AU30)=0,"",(IF('MissFill 1'!AU30/SUM('MissFill 1'!AU$2:AU30)&gt;0.01,"",IF('MissFill 1'!AU29/SUM('MissFill 1'!AU$2:AU30)&gt;0.01,"",IF('MissFill 1'!AU28/SUM('MissFill 1'!AU$2:AU30)&gt;0.01,"",IF('MissFill 1'!AU27/SUM('MissFill 1'!AU$2:AU30)&gt;0.01,"",IF('MissFill 1'!AU26/SUM('MissFill 1'!AU$2:AU30)&gt;0.01,"",DateEnded_5Day!$A30))))))))</f>
        <v/>
      </c>
      <c r="AW30" s="54" t="str">
        <f>IF($A30&lt;='All Results'!$B$4,"",IF(SUM('MissFill 1'!AV$2:AV30)=0,"",(IF('MissFill 1'!AV30/SUM('MissFill 1'!AV$2:AV30)&gt;0.01,"",IF('MissFill 1'!AV29/SUM('MissFill 1'!AV$2:AV30)&gt;0.01,"",IF('MissFill 1'!AV28/SUM('MissFill 1'!AV$2:AV30)&gt;0.01,"",IF('MissFill 1'!AV27/SUM('MissFill 1'!AV$2:AV30)&gt;0.01,"",IF('MissFill 1'!AV26/SUM('MissFill 1'!AV$2:AV30)&gt;0.01,"",DateEnded_5Day!$A30))))))))</f>
        <v/>
      </c>
      <c r="AX30" s="54" t="str">
        <f>IF($A30&lt;='All Results'!$B$4,"",IF(SUM('MissFill 1'!AW$2:AW30)=0,"",(IF('MissFill 1'!AW30/SUM('MissFill 1'!AW$2:AW30)&gt;0.01,"",IF('MissFill 1'!AW29/SUM('MissFill 1'!AW$2:AW30)&gt;0.01,"",IF('MissFill 1'!AW28/SUM('MissFill 1'!AW$2:AW30)&gt;0.01,"",IF('MissFill 1'!AW27/SUM('MissFill 1'!AW$2:AW30)&gt;0.01,"",IF('MissFill 1'!AW26/SUM('MissFill 1'!AW$2:AW30)&gt;0.01,"",DateEnded_5Day!$A30))))))))</f>
        <v/>
      </c>
    </row>
    <row r="31" spans="1:50" x14ac:dyDescent="0.25">
      <c r="A31" s="41">
        <v>44376</v>
      </c>
      <c r="B31" s="52">
        <v>180</v>
      </c>
      <c r="C31" s="54" t="str">
        <f>IF($A31&lt;='All Results'!$B$4,"",IF(SUM('MissFill 1'!B$2:B31)=0,"",(IF('MissFill 1'!B31/SUM('MissFill 1'!B$2:B31)&gt;0.01,"",IF('MissFill 1'!B30/SUM('MissFill 1'!B$2:B31)&gt;0.01,"",IF('MissFill 1'!B29/SUM('MissFill 1'!B$2:B31)&gt;0.01,"",IF('MissFill 1'!B28/SUM('MissFill 1'!B$2:B31)&gt;0.01,"",IF('MissFill 1'!B27/SUM('MissFill 1'!B$2:B31)&gt;0.01,"",DateEnded_5Day!$A31))))))))</f>
        <v/>
      </c>
      <c r="D31" s="54" t="str">
        <f>IF($A31&lt;='All Results'!$B$4,"",IF(SUM('MissFill 1'!C$2:C31)=0,"",(IF('MissFill 1'!C31/SUM('MissFill 1'!C$2:C31)&gt;0.01,"",IF('MissFill 1'!C30/SUM('MissFill 1'!C$2:C31)&gt;0.01,"",IF('MissFill 1'!C29/SUM('MissFill 1'!C$2:C31)&gt;0.01,"",IF('MissFill 1'!C28/SUM('MissFill 1'!C$2:C31)&gt;0.01,"",IF('MissFill 1'!C27/SUM('MissFill 1'!C$2:C31)&gt;0.01,"",DateEnded_5Day!$A31))))))))</f>
        <v/>
      </c>
      <c r="E31" s="54" t="str">
        <f>IF($A31&lt;='All Results'!$B$4,"",IF(SUM('MissFill 1'!D$2:D31)=0,"",(IF('MissFill 1'!D31/SUM('MissFill 1'!D$2:D31)&gt;0.01,"",IF('MissFill 1'!D30/SUM('MissFill 1'!D$2:D31)&gt;0.01,"",IF('MissFill 1'!D29/SUM('MissFill 1'!D$2:D31)&gt;0.01,"",IF('MissFill 1'!D28/SUM('MissFill 1'!D$2:D31)&gt;0.01,"",IF('MissFill 1'!D27/SUM('MissFill 1'!D$2:D31)&gt;0.01,"",DateEnded_5Day!$A31))))))))</f>
        <v/>
      </c>
      <c r="F31" s="54" t="str">
        <f>IF($A31&lt;='All Results'!$B$4,"",IF(SUM('MissFill 1'!E$2:E31)=0,"",(IF('MissFill 1'!E31/SUM('MissFill 1'!E$2:E31)&gt;0.01,"",IF('MissFill 1'!E30/SUM('MissFill 1'!E$2:E31)&gt;0.01,"",IF('MissFill 1'!E29/SUM('MissFill 1'!E$2:E31)&gt;0.01,"",IF('MissFill 1'!E28/SUM('MissFill 1'!E$2:E31)&gt;0.01,"",IF('MissFill 1'!E27/SUM('MissFill 1'!E$2:E31)&gt;0.01,"",DateEnded_5Day!$A31))))))))</f>
        <v/>
      </c>
      <c r="G31" s="54" t="str">
        <f>IF($A31&lt;='All Results'!$B$4,"",IF(SUM('MissFill 1'!F$2:F31)=0,"",(IF('MissFill 1'!F31/SUM('MissFill 1'!F$2:F31)&gt;0.01,"",IF('MissFill 1'!F30/SUM('MissFill 1'!F$2:F31)&gt;0.01,"",IF('MissFill 1'!F29/SUM('MissFill 1'!F$2:F31)&gt;0.01,"",IF('MissFill 1'!F28/SUM('MissFill 1'!F$2:F31)&gt;0.01,"",IF('MissFill 1'!F27/SUM('MissFill 1'!F$2:F31)&gt;0.01,"",DateEnded_5Day!$A31))))))))</f>
        <v/>
      </c>
      <c r="H31" s="54" t="str">
        <f>IF($A31&lt;='All Results'!$B$4,"",IF(SUM('MissFill 1'!G$2:G31)=0,"",(IF('MissFill 1'!G31/SUM('MissFill 1'!G$2:G31)&gt;0.01,"",IF('MissFill 1'!G30/SUM('MissFill 1'!G$2:G31)&gt;0.01,"",IF('MissFill 1'!G29/SUM('MissFill 1'!G$2:G31)&gt;0.01,"",IF('MissFill 1'!G28/SUM('MissFill 1'!G$2:G31)&gt;0.01,"",IF('MissFill 1'!G27/SUM('MissFill 1'!G$2:G31)&gt;0.01,"",DateEnded_5Day!$A31))))))))</f>
        <v/>
      </c>
      <c r="I31" s="54" t="str">
        <f>IF($A31&lt;='All Results'!$B$4,"",IF(SUM('MissFill 1'!H$2:H31)=0,"",(IF('MissFill 1'!H31/SUM('MissFill 1'!H$2:H31)&gt;0.01,"",IF('MissFill 1'!H30/SUM('MissFill 1'!H$2:H31)&gt;0.01,"",IF('MissFill 1'!H29/SUM('MissFill 1'!H$2:H31)&gt;0.01,"",IF('MissFill 1'!H28/SUM('MissFill 1'!H$2:H31)&gt;0.01,"",IF('MissFill 1'!H27/SUM('MissFill 1'!H$2:H31)&gt;0.01,"",DateEnded_5Day!$A31))))))))</f>
        <v/>
      </c>
      <c r="J31" s="54" t="str">
        <f>IF($A31&lt;='All Results'!$B$4,"",IF(SUM('MissFill 1'!I$2:I31)=0,"",(IF('MissFill 1'!I31/SUM('MissFill 1'!I$2:I31)&gt;0.01,"",IF('MissFill 1'!I30/SUM('MissFill 1'!I$2:I31)&gt;0.01,"",IF('MissFill 1'!I29/SUM('MissFill 1'!I$2:I31)&gt;0.01,"",IF('MissFill 1'!I28/SUM('MissFill 1'!I$2:I31)&gt;0.01,"",IF('MissFill 1'!I27/SUM('MissFill 1'!I$2:I31)&gt;0.01,"",DateEnded_5Day!$A31))))))))</f>
        <v/>
      </c>
      <c r="K31" s="54" t="str">
        <f>IF($A31&lt;='All Results'!$B$4,"",IF(SUM('MissFill 1'!J$2:J31)=0,"",(IF('MissFill 1'!J31/SUM('MissFill 1'!J$2:J31)&gt;0.01,"",IF('MissFill 1'!J30/SUM('MissFill 1'!J$2:J31)&gt;0.01,"",IF('MissFill 1'!J29/SUM('MissFill 1'!J$2:J31)&gt;0.01,"",IF('MissFill 1'!J28/SUM('MissFill 1'!J$2:J31)&gt;0.01,"",IF('MissFill 1'!J27/SUM('MissFill 1'!J$2:J31)&gt;0.01,"",DateEnded_5Day!$A31))))))))</f>
        <v/>
      </c>
      <c r="L31" s="54" t="str">
        <f>IF($A31&lt;='All Results'!$B$4,"",IF(SUM('MissFill 1'!K$2:K31)=0,"",(IF('MissFill 1'!K31/SUM('MissFill 1'!K$2:K31)&gt;0.01,"",IF('MissFill 1'!K30/SUM('MissFill 1'!K$2:K31)&gt;0.01,"",IF('MissFill 1'!K29/SUM('MissFill 1'!K$2:K31)&gt;0.01,"",IF('MissFill 1'!K28/SUM('MissFill 1'!K$2:K31)&gt;0.01,"",IF('MissFill 1'!K27/SUM('MissFill 1'!K$2:K31)&gt;0.01,"",DateEnded_5Day!$A31))))))))</f>
        <v/>
      </c>
      <c r="M31" s="54" t="str">
        <f>IF($A31&lt;='All Results'!$B$4,"",IF(SUM('MissFill 1'!L$2:L31)=0,"",(IF('MissFill 1'!L31/SUM('MissFill 1'!L$2:L31)&gt;0.01,"",IF('MissFill 1'!L30/SUM('MissFill 1'!L$2:L31)&gt;0.01,"",IF('MissFill 1'!L29/SUM('MissFill 1'!L$2:L31)&gt;0.01,"",IF('MissFill 1'!L28/SUM('MissFill 1'!L$2:L31)&gt;0.01,"",IF('MissFill 1'!L27/SUM('MissFill 1'!L$2:L31)&gt;0.01,"",DateEnded_5Day!$A31))))))))</f>
        <v/>
      </c>
      <c r="N31" s="54" t="str">
        <f>IF($A31&lt;='All Results'!$B$4,"",IF(SUM('MissFill 1'!M$2:M31)=0,"",(IF('MissFill 1'!M31/SUM('MissFill 1'!M$2:M31)&gt;0.01,"",IF('MissFill 1'!M30/SUM('MissFill 1'!M$2:M31)&gt;0.01,"",IF('MissFill 1'!M29/SUM('MissFill 1'!M$2:M31)&gt;0.01,"",IF('MissFill 1'!M28/SUM('MissFill 1'!M$2:M31)&gt;0.01,"",IF('MissFill 1'!M27/SUM('MissFill 1'!M$2:M31)&gt;0.01,"",DateEnded_5Day!$A31))))))))</f>
        <v/>
      </c>
      <c r="O31" s="54" t="str">
        <f>IF($A31&lt;='All Results'!$B$4,"",IF(SUM('MissFill 1'!N$2:N31)=0,"",(IF('MissFill 1'!N31/SUM('MissFill 1'!N$2:N31)&gt;0.01,"",IF('MissFill 1'!N30/SUM('MissFill 1'!N$2:N31)&gt;0.01,"",IF('MissFill 1'!N29/SUM('MissFill 1'!N$2:N31)&gt;0.01,"",IF('MissFill 1'!N28/SUM('MissFill 1'!N$2:N31)&gt;0.01,"",IF('MissFill 1'!N27/SUM('MissFill 1'!N$2:N31)&gt;0.01,"",DateEnded_5Day!$A31))))))))</f>
        <v/>
      </c>
      <c r="P31" s="54" t="str">
        <f>IF($A31&lt;='All Results'!$B$4,"",IF(SUM('MissFill 1'!O$2:O31)=0,"",(IF('MissFill 1'!O31/SUM('MissFill 1'!O$2:O31)&gt;0.01,"",IF('MissFill 1'!O30/SUM('MissFill 1'!O$2:O31)&gt;0.01,"",IF('MissFill 1'!O29/SUM('MissFill 1'!O$2:O31)&gt;0.01,"",IF('MissFill 1'!O28/SUM('MissFill 1'!O$2:O31)&gt;0.01,"",IF('MissFill 1'!O27/SUM('MissFill 1'!O$2:O31)&gt;0.01,"",DateEnded_5Day!$A31))))))))</f>
        <v/>
      </c>
      <c r="Q31" s="54" t="str">
        <f>IF($A31&lt;='All Results'!$B$4,"",IF(SUM('MissFill 1'!P$2:P31)=0,"",(IF('MissFill 1'!P31/SUM('MissFill 1'!P$2:P31)&gt;0.01,"",IF('MissFill 1'!P30/SUM('MissFill 1'!P$2:P31)&gt;0.01,"",IF('MissFill 1'!P29/SUM('MissFill 1'!P$2:P31)&gt;0.01,"",IF('MissFill 1'!P28/SUM('MissFill 1'!P$2:P31)&gt;0.01,"",IF('MissFill 1'!P27/SUM('MissFill 1'!P$2:P31)&gt;0.01,"",DateEnded_5Day!$A31))))))))</f>
        <v/>
      </c>
      <c r="R31" s="54" t="str">
        <f>IF($A31&lt;='All Results'!$B$4,"",IF(SUM('MissFill 1'!Q$2:Q31)=0,"",(IF('MissFill 1'!Q31/SUM('MissFill 1'!Q$2:Q31)&gt;0.01,"",IF('MissFill 1'!Q30/SUM('MissFill 1'!Q$2:Q31)&gt;0.01,"",IF('MissFill 1'!Q29/SUM('MissFill 1'!Q$2:Q31)&gt;0.01,"",IF('MissFill 1'!Q28/SUM('MissFill 1'!Q$2:Q31)&gt;0.01,"",IF('MissFill 1'!Q27/SUM('MissFill 1'!Q$2:Q31)&gt;0.01,"",DateEnded_5Day!$A31))))))))</f>
        <v/>
      </c>
      <c r="S31" s="54" t="str">
        <f>IF($A31&lt;='All Results'!$B$4,"",IF(SUM('MissFill 1'!R$2:R31)=0,"",(IF('MissFill 1'!R31/SUM('MissFill 1'!R$2:R31)&gt;0.01,"",IF('MissFill 1'!R30/SUM('MissFill 1'!R$2:R31)&gt;0.01,"",IF('MissFill 1'!R29/SUM('MissFill 1'!R$2:R31)&gt;0.01,"",IF('MissFill 1'!R28/SUM('MissFill 1'!R$2:R31)&gt;0.01,"",IF('MissFill 1'!R27/SUM('MissFill 1'!R$2:R31)&gt;0.01,"",DateEnded_5Day!$A31))))))))</f>
        <v/>
      </c>
      <c r="T31" s="54" t="str">
        <f>IF($A31&lt;='All Results'!$B$4,"",IF(SUM('MissFill 1'!S$2:S31)=0,"",(IF('MissFill 1'!S31/SUM('MissFill 1'!S$2:S31)&gt;0.01,"",IF('MissFill 1'!S30/SUM('MissFill 1'!S$2:S31)&gt;0.01,"",IF('MissFill 1'!S29/SUM('MissFill 1'!S$2:S31)&gt;0.01,"",IF('MissFill 1'!S28/SUM('MissFill 1'!S$2:S31)&gt;0.01,"",IF('MissFill 1'!S27/SUM('MissFill 1'!S$2:S31)&gt;0.01,"",DateEnded_5Day!$A31))))))))</f>
        <v/>
      </c>
      <c r="U31" s="54" t="str">
        <f>IF($A31&lt;='All Results'!$B$4,"",IF(SUM('MissFill 1'!T$2:T31)=0,"",(IF('MissFill 1'!T31/SUM('MissFill 1'!T$2:T31)&gt;0.01,"",IF('MissFill 1'!T30/SUM('MissFill 1'!T$2:T31)&gt;0.01,"",IF('MissFill 1'!T29/SUM('MissFill 1'!T$2:T31)&gt;0.01,"",IF('MissFill 1'!T28/SUM('MissFill 1'!T$2:T31)&gt;0.01,"",IF('MissFill 1'!T27/SUM('MissFill 1'!T$2:T31)&gt;0.01,"",DateEnded_5Day!$A31))))))))</f>
        <v/>
      </c>
      <c r="V31" s="54" t="str">
        <f>IF($A31&lt;='All Results'!$B$4,"",IF(SUM('MissFill 1'!U$2:U31)=0,"",(IF('MissFill 1'!U31/SUM('MissFill 1'!U$2:U31)&gt;0.01,"",IF('MissFill 1'!U30/SUM('MissFill 1'!U$2:U31)&gt;0.01,"",IF('MissFill 1'!U29/SUM('MissFill 1'!U$2:U31)&gt;0.01,"",IF('MissFill 1'!U28/SUM('MissFill 1'!U$2:U31)&gt;0.01,"",IF('MissFill 1'!U27/SUM('MissFill 1'!U$2:U31)&gt;0.01,"",DateEnded_5Day!$A31))))))))</f>
        <v/>
      </c>
      <c r="W31" s="54" t="str">
        <f>IF($A31&lt;='All Results'!$B$4,"",IF(SUM('MissFill 1'!V$2:V31)=0,"",(IF('MissFill 1'!V31/SUM('MissFill 1'!V$2:V31)&gt;0.01,"",IF('MissFill 1'!V30/SUM('MissFill 1'!V$2:V31)&gt;0.01,"",IF('MissFill 1'!V29/SUM('MissFill 1'!V$2:V31)&gt;0.01,"",IF('MissFill 1'!V28/SUM('MissFill 1'!V$2:V31)&gt;0.01,"",IF('MissFill 1'!V27/SUM('MissFill 1'!V$2:V31)&gt;0.01,"",DateEnded_5Day!$A31))))))))</f>
        <v/>
      </c>
      <c r="X31" s="54" t="str">
        <f>IF($A31&lt;='All Results'!$B$4,"",IF(SUM('MissFill 1'!W$2:W31)=0,"",(IF('MissFill 1'!W31/SUM('MissFill 1'!W$2:W31)&gt;0.01,"",IF('MissFill 1'!W30/SUM('MissFill 1'!W$2:W31)&gt;0.01,"",IF('MissFill 1'!W29/SUM('MissFill 1'!W$2:W31)&gt;0.01,"",IF('MissFill 1'!W28/SUM('MissFill 1'!W$2:W31)&gt;0.01,"",IF('MissFill 1'!W27/SUM('MissFill 1'!W$2:W31)&gt;0.01,"",DateEnded_5Day!$A31))))))))</f>
        <v/>
      </c>
      <c r="Y31" s="54" t="str">
        <f>IF($A31&lt;='All Results'!$B$4,"",IF(SUM('MissFill 1'!X$2:X31)=0,"",(IF('MissFill 1'!X31/SUM('MissFill 1'!X$2:X31)&gt;0.01,"",IF('MissFill 1'!X30/SUM('MissFill 1'!X$2:X31)&gt;0.01,"",IF('MissFill 1'!X29/SUM('MissFill 1'!X$2:X31)&gt;0.01,"",IF('MissFill 1'!X28/SUM('MissFill 1'!X$2:X31)&gt;0.01,"",IF('MissFill 1'!X27/SUM('MissFill 1'!X$2:X31)&gt;0.01,"",DateEnded_5Day!$A31))))))))</f>
        <v/>
      </c>
      <c r="Z31" s="54" t="str">
        <f>IF($A31&lt;='All Results'!$B$4,"",IF(SUM('MissFill 1'!Y$2:Y31)=0,"",(IF('MissFill 1'!Y31/SUM('MissFill 1'!Y$2:Y31)&gt;0.01,"",IF('MissFill 1'!Y30/SUM('MissFill 1'!Y$2:Y31)&gt;0.01,"",IF('MissFill 1'!Y29/SUM('MissFill 1'!Y$2:Y31)&gt;0.01,"",IF('MissFill 1'!Y28/SUM('MissFill 1'!Y$2:Y31)&gt;0.01,"",IF('MissFill 1'!Y27/SUM('MissFill 1'!Y$2:Y31)&gt;0.01,"",DateEnded_5Day!$A31))))))))</f>
        <v/>
      </c>
      <c r="AA31" s="54" t="str">
        <f>IF($A31&lt;='All Results'!$B$4,"",IF(SUM('MissFill 1'!Z$2:Z31)=0,"",(IF('MissFill 1'!Z31/SUM('MissFill 1'!Z$2:Z31)&gt;0.01,"",IF('MissFill 1'!Z30/SUM('MissFill 1'!Z$2:Z31)&gt;0.01,"",IF('MissFill 1'!Z29/SUM('MissFill 1'!Z$2:Z31)&gt;0.01,"",IF('MissFill 1'!Z28/SUM('MissFill 1'!Z$2:Z31)&gt;0.01,"",IF('MissFill 1'!Z27/SUM('MissFill 1'!Z$2:Z31)&gt;0.01,"",DateEnded_5Day!$A31))))))))</f>
        <v/>
      </c>
      <c r="AB31" s="54" t="str">
        <f>IF($A31&lt;='All Results'!$B$4,"",IF(SUM('MissFill 1'!AA$2:AA31)=0,"",(IF('MissFill 1'!AA31/SUM('MissFill 1'!AA$2:AA31)&gt;0.01,"",IF('MissFill 1'!AA30/SUM('MissFill 1'!AA$2:AA31)&gt;0.01,"",IF('MissFill 1'!AA29/SUM('MissFill 1'!AA$2:AA31)&gt;0.01,"",IF('MissFill 1'!AA28/SUM('MissFill 1'!AA$2:AA31)&gt;0.01,"",IF('MissFill 1'!AA27/SUM('MissFill 1'!AA$2:AA31)&gt;0.01,"",DateEnded_5Day!$A31))))))))</f>
        <v/>
      </c>
      <c r="AC31" s="54" t="str">
        <f>IF($A31&lt;='All Results'!$B$4,"",IF(SUM('MissFill 1'!AB$2:AB31)=0,"",(IF('MissFill 1'!AB31/SUM('MissFill 1'!AB$2:AB31)&gt;0.01,"",IF('MissFill 1'!AB30/SUM('MissFill 1'!AB$2:AB31)&gt;0.01,"",IF('MissFill 1'!AB29/SUM('MissFill 1'!AB$2:AB31)&gt;0.01,"",IF('MissFill 1'!AB28/SUM('MissFill 1'!AB$2:AB31)&gt;0.01,"",IF('MissFill 1'!AB27/SUM('MissFill 1'!AB$2:AB31)&gt;0.01,"",DateEnded_5Day!$A31))))))))</f>
        <v/>
      </c>
      <c r="AD31" s="54" t="str">
        <f>IF($A31&lt;='All Results'!$B$4,"",IF(SUM('MissFill 1'!AC$2:AC31)=0,"",(IF('MissFill 1'!AC31/SUM('MissFill 1'!AC$2:AC31)&gt;0.01,"",IF('MissFill 1'!AC30/SUM('MissFill 1'!AC$2:AC31)&gt;0.01,"",IF('MissFill 1'!AC29/SUM('MissFill 1'!AC$2:AC31)&gt;0.01,"",IF('MissFill 1'!AC28/SUM('MissFill 1'!AC$2:AC31)&gt;0.01,"",IF('MissFill 1'!AC27/SUM('MissFill 1'!AC$2:AC31)&gt;0.01,"",DateEnded_5Day!$A31))))))))</f>
        <v/>
      </c>
      <c r="AE31" s="54" t="str">
        <f>IF($A31&lt;='All Results'!$B$4,"",IF(SUM('MissFill 1'!AD$2:AD31)=0,"",(IF('MissFill 1'!AD31/SUM('MissFill 1'!AD$2:AD31)&gt;0.01,"",IF('MissFill 1'!AD30/SUM('MissFill 1'!AD$2:AD31)&gt;0.01,"",IF('MissFill 1'!AD29/SUM('MissFill 1'!AD$2:AD31)&gt;0.01,"",IF('MissFill 1'!AD28/SUM('MissFill 1'!AD$2:AD31)&gt;0.01,"",IF('MissFill 1'!AD27/SUM('MissFill 1'!AD$2:AD31)&gt;0.01,"",DateEnded_5Day!$A31))))))))</f>
        <v/>
      </c>
      <c r="AF31" s="54" t="str">
        <f>IF($A31&lt;='All Results'!$B$4,"",IF(SUM('MissFill 1'!AE$2:AE31)=0,"",(IF('MissFill 1'!AE31/SUM('MissFill 1'!AE$2:AE31)&gt;0.01,"",IF('MissFill 1'!AE30/SUM('MissFill 1'!AE$2:AE31)&gt;0.01,"",IF('MissFill 1'!AE29/SUM('MissFill 1'!AE$2:AE31)&gt;0.01,"",IF('MissFill 1'!AE28/SUM('MissFill 1'!AE$2:AE31)&gt;0.01,"",IF('MissFill 1'!AE27/SUM('MissFill 1'!AE$2:AE31)&gt;0.01,"",DateEnded_5Day!$A31))))))))</f>
        <v/>
      </c>
      <c r="AG31" s="54" t="str">
        <f>IF($A31&lt;='All Results'!$B$4,"",IF(SUM('MissFill 1'!AF$2:AF31)=0,"",(IF('MissFill 1'!AF31/SUM('MissFill 1'!AF$2:AF31)&gt;0.01,"",IF('MissFill 1'!AF30/SUM('MissFill 1'!AF$2:AF31)&gt;0.01,"",IF('MissFill 1'!AF29/SUM('MissFill 1'!AF$2:AF31)&gt;0.01,"",IF('MissFill 1'!AF28/SUM('MissFill 1'!AF$2:AF31)&gt;0.01,"",IF('MissFill 1'!AF27/SUM('MissFill 1'!AF$2:AF31)&gt;0.01,"",DateEnded_5Day!$A31))))))))</f>
        <v/>
      </c>
      <c r="AH31" s="54" t="str">
        <f>IF($A31&lt;='All Results'!$B$4,"",IF(SUM('MissFill 1'!AG$2:AG31)=0,"",(IF('MissFill 1'!AG31/SUM('MissFill 1'!AG$2:AG31)&gt;0.01,"",IF('MissFill 1'!AG30/SUM('MissFill 1'!AG$2:AG31)&gt;0.01,"",IF('MissFill 1'!AG29/SUM('MissFill 1'!AG$2:AG31)&gt;0.01,"",IF('MissFill 1'!AG28/SUM('MissFill 1'!AG$2:AG31)&gt;0.01,"",IF('MissFill 1'!AG27/SUM('MissFill 1'!AG$2:AG31)&gt;0.01,"",DateEnded_5Day!$A31))))))))</f>
        <v/>
      </c>
      <c r="AI31" s="54" t="str">
        <f>IF($A31&lt;='All Results'!$B$4,"",IF(SUM('MissFill 1'!AH$2:AH31)=0,"",(IF('MissFill 1'!AH31/SUM('MissFill 1'!AH$2:AH31)&gt;0.01,"",IF('MissFill 1'!AH30/SUM('MissFill 1'!AH$2:AH31)&gt;0.01,"",IF('MissFill 1'!AH29/SUM('MissFill 1'!AH$2:AH31)&gt;0.01,"",IF('MissFill 1'!AH28/SUM('MissFill 1'!AH$2:AH31)&gt;0.01,"",IF('MissFill 1'!AH27/SUM('MissFill 1'!AH$2:AH31)&gt;0.01,"",DateEnded_5Day!$A31))))))))</f>
        <v/>
      </c>
      <c r="AJ31" s="54" t="str">
        <f>IF($A31&lt;='All Results'!$B$4,"",IF(SUM('MissFill 1'!AI$2:AI31)=0,"",(IF('MissFill 1'!AI31/SUM('MissFill 1'!AI$2:AI31)&gt;0.01,"",IF('MissFill 1'!AI30/SUM('MissFill 1'!AI$2:AI31)&gt;0.01,"",IF('MissFill 1'!AI29/SUM('MissFill 1'!AI$2:AI31)&gt;0.01,"",IF('MissFill 1'!AI28/SUM('MissFill 1'!AI$2:AI31)&gt;0.01,"",IF('MissFill 1'!AI27/SUM('MissFill 1'!AI$2:AI31)&gt;0.01,"",DateEnded_5Day!$A31))))))))</f>
        <v/>
      </c>
      <c r="AK31" s="54" t="str">
        <f>IF($A31&lt;='All Results'!$B$4,"",IF(SUM('MissFill 1'!AJ$2:AJ31)=0,"",(IF('MissFill 1'!AJ31/SUM('MissFill 1'!AJ$2:AJ31)&gt;0.01,"",IF('MissFill 1'!AJ30/SUM('MissFill 1'!AJ$2:AJ31)&gt;0.01,"",IF('MissFill 1'!AJ29/SUM('MissFill 1'!AJ$2:AJ31)&gt;0.01,"",IF('MissFill 1'!AJ28/SUM('MissFill 1'!AJ$2:AJ31)&gt;0.01,"",IF('MissFill 1'!AJ27/SUM('MissFill 1'!AJ$2:AJ31)&gt;0.01,"",DateEnded_5Day!$A31))))))))</f>
        <v/>
      </c>
      <c r="AL31" s="54" t="str">
        <f>IF($A31&lt;='All Results'!$B$4,"",IF(SUM('MissFill 1'!AK$2:AK31)=0,"",(IF('MissFill 1'!AK31/SUM('MissFill 1'!AK$2:AK31)&gt;0.01,"",IF('MissFill 1'!AK30/SUM('MissFill 1'!AK$2:AK31)&gt;0.01,"",IF('MissFill 1'!AK29/SUM('MissFill 1'!AK$2:AK31)&gt;0.01,"",IF('MissFill 1'!AK28/SUM('MissFill 1'!AK$2:AK31)&gt;0.01,"",IF('MissFill 1'!AK27/SUM('MissFill 1'!AK$2:AK31)&gt;0.01,"",DateEnded_5Day!$A31))))))))</f>
        <v/>
      </c>
      <c r="AM31" s="54" t="str">
        <f>IF($A31&lt;='All Results'!$B$4,"",IF(SUM('MissFill 1'!AL$2:AL31)=0,"",(IF('MissFill 1'!AL31/SUM('MissFill 1'!AL$2:AL31)&gt;0.01,"",IF('MissFill 1'!AL30/SUM('MissFill 1'!AL$2:AL31)&gt;0.01,"",IF('MissFill 1'!AL29/SUM('MissFill 1'!AL$2:AL31)&gt;0.01,"",IF('MissFill 1'!AL28/SUM('MissFill 1'!AL$2:AL31)&gt;0.01,"",IF('MissFill 1'!AL27/SUM('MissFill 1'!AL$2:AL31)&gt;0.01,"",DateEnded_5Day!$A31))))))))</f>
        <v/>
      </c>
      <c r="AN31" s="54" t="str">
        <f>IF($A31&lt;='All Results'!$B$4,"",IF(SUM('MissFill 1'!AM$2:AM31)=0,"",(IF('MissFill 1'!AM31/SUM('MissFill 1'!AM$2:AM31)&gt;0.01,"",IF('MissFill 1'!AM30/SUM('MissFill 1'!AM$2:AM31)&gt;0.01,"",IF('MissFill 1'!AM29/SUM('MissFill 1'!AM$2:AM31)&gt;0.01,"",IF('MissFill 1'!AM28/SUM('MissFill 1'!AM$2:AM31)&gt;0.01,"",IF('MissFill 1'!AM27/SUM('MissFill 1'!AM$2:AM31)&gt;0.01,"",DateEnded_5Day!$A31))))))))</f>
        <v/>
      </c>
      <c r="AO31" s="54" t="str">
        <f>IF($A31&lt;='All Results'!$B$4,"",IF(SUM('MissFill 1'!AN$2:AN31)=0,"",(IF('MissFill 1'!AN31/SUM('MissFill 1'!AN$2:AN31)&gt;0.01,"",IF('MissFill 1'!AN30/SUM('MissFill 1'!AN$2:AN31)&gt;0.01,"",IF('MissFill 1'!AN29/SUM('MissFill 1'!AN$2:AN31)&gt;0.01,"",IF('MissFill 1'!AN28/SUM('MissFill 1'!AN$2:AN31)&gt;0.01,"",IF('MissFill 1'!AN27/SUM('MissFill 1'!AN$2:AN31)&gt;0.01,"",DateEnded_5Day!$A31))))))))</f>
        <v/>
      </c>
      <c r="AP31" s="54" t="str">
        <f>IF($A31&lt;='All Results'!$B$4,"",IF(SUM('MissFill 1'!AO$2:AO31)=0,"",(IF('MissFill 1'!AO31/SUM('MissFill 1'!AO$2:AO31)&gt;0.01,"",IF('MissFill 1'!AO30/SUM('MissFill 1'!AO$2:AO31)&gt;0.01,"",IF('MissFill 1'!AO29/SUM('MissFill 1'!AO$2:AO31)&gt;0.01,"",IF('MissFill 1'!AO28/SUM('MissFill 1'!AO$2:AO31)&gt;0.01,"",IF('MissFill 1'!AO27/SUM('MissFill 1'!AO$2:AO31)&gt;0.01,"",DateEnded_5Day!$A31))))))))</f>
        <v/>
      </c>
      <c r="AQ31" s="54" t="str">
        <f>IF($A31&lt;='All Results'!$B$4,"",IF(SUM('MissFill 1'!AP$2:AP31)=0,"",(IF('MissFill 1'!AP31/SUM('MissFill 1'!AP$2:AP31)&gt;0.01,"",IF('MissFill 1'!AP30/SUM('MissFill 1'!AP$2:AP31)&gt;0.01,"",IF('MissFill 1'!AP29/SUM('MissFill 1'!AP$2:AP31)&gt;0.01,"",IF('MissFill 1'!AP28/SUM('MissFill 1'!AP$2:AP31)&gt;0.01,"",IF('MissFill 1'!AP27/SUM('MissFill 1'!AP$2:AP31)&gt;0.01,"",DateEnded_5Day!$A31))))))))</f>
        <v/>
      </c>
      <c r="AR31" s="54" t="str">
        <f>IF($A31&lt;='All Results'!$B$4,"",IF(SUM('MissFill 1'!AQ$2:AQ31)=0,"",(IF('MissFill 1'!AQ31/SUM('MissFill 1'!AQ$2:AQ31)&gt;0.01,"",IF('MissFill 1'!AQ30/SUM('MissFill 1'!AQ$2:AQ31)&gt;0.01,"",IF('MissFill 1'!AQ29/SUM('MissFill 1'!AQ$2:AQ31)&gt;0.01,"",IF('MissFill 1'!AQ28/SUM('MissFill 1'!AQ$2:AQ31)&gt;0.01,"",IF('MissFill 1'!AQ27/SUM('MissFill 1'!AQ$2:AQ31)&gt;0.01,"",DateEnded_5Day!$A31))))))))</f>
        <v/>
      </c>
      <c r="AS31" s="54" t="str">
        <f>IF($A31&lt;='All Results'!$B$4,"",IF(SUM('MissFill 1'!AR$2:AR31)=0,"",(IF('MissFill 1'!AR31/SUM('MissFill 1'!AR$2:AR31)&gt;0.01,"",IF('MissFill 1'!AR30/SUM('MissFill 1'!AR$2:AR31)&gt;0.01,"",IF('MissFill 1'!AR29/SUM('MissFill 1'!AR$2:AR31)&gt;0.01,"",IF('MissFill 1'!AR28/SUM('MissFill 1'!AR$2:AR31)&gt;0.01,"",IF('MissFill 1'!AR27/SUM('MissFill 1'!AR$2:AR31)&gt;0.01,"",DateEnded_5Day!$A31))))))))</f>
        <v/>
      </c>
      <c r="AT31" s="54" t="str">
        <f>IF($A31&lt;='All Results'!$B$4,"",IF(SUM('MissFill 1'!AS$2:AS31)=0,"",(IF('MissFill 1'!AS31/SUM('MissFill 1'!AS$2:AS31)&gt;0.01,"",IF('MissFill 1'!AS30/SUM('MissFill 1'!AS$2:AS31)&gt;0.01,"",IF('MissFill 1'!AS29/SUM('MissFill 1'!AS$2:AS31)&gt;0.01,"",IF('MissFill 1'!AS28/SUM('MissFill 1'!AS$2:AS31)&gt;0.01,"",IF('MissFill 1'!AS27/SUM('MissFill 1'!AS$2:AS31)&gt;0.01,"",DateEnded_5Day!$A31))))))))</f>
        <v/>
      </c>
      <c r="AU31" s="54" t="str">
        <f>IF($A31&lt;='All Results'!$B$4,"",IF(SUM('MissFill 1'!AT$2:AT31)=0,"",(IF('MissFill 1'!AT31/SUM('MissFill 1'!AT$2:AT31)&gt;0.01,"",IF('MissFill 1'!AT30/SUM('MissFill 1'!AT$2:AT31)&gt;0.01,"",IF('MissFill 1'!AT29/SUM('MissFill 1'!AT$2:AT31)&gt;0.01,"",IF('MissFill 1'!AT28/SUM('MissFill 1'!AT$2:AT31)&gt;0.01,"",IF('MissFill 1'!AT27/SUM('MissFill 1'!AT$2:AT31)&gt;0.01,"",DateEnded_5Day!$A31))))))))</f>
        <v/>
      </c>
      <c r="AV31" s="54" t="str">
        <f>IF($A31&lt;='All Results'!$B$4,"",IF(SUM('MissFill 1'!AU$2:AU31)=0,"",(IF('MissFill 1'!AU31/SUM('MissFill 1'!AU$2:AU31)&gt;0.01,"",IF('MissFill 1'!AU30/SUM('MissFill 1'!AU$2:AU31)&gt;0.01,"",IF('MissFill 1'!AU29/SUM('MissFill 1'!AU$2:AU31)&gt;0.01,"",IF('MissFill 1'!AU28/SUM('MissFill 1'!AU$2:AU31)&gt;0.01,"",IF('MissFill 1'!AU27/SUM('MissFill 1'!AU$2:AU31)&gt;0.01,"",DateEnded_5Day!$A31))))))))</f>
        <v/>
      </c>
      <c r="AW31" s="54" t="str">
        <f>IF($A31&lt;='All Results'!$B$4,"",IF(SUM('MissFill 1'!AV$2:AV31)=0,"",(IF('MissFill 1'!AV31/SUM('MissFill 1'!AV$2:AV31)&gt;0.01,"",IF('MissFill 1'!AV30/SUM('MissFill 1'!AV$2:AV31)&gt;0.01,"",IF('MissFill 1'!AV29/SUM('MissFill 1'!AV$2:AV31)&gt;0.01,"",IF('MissFill 1'!AV28/SUM('MissFill 1'!AV$2:AV31)&gt;0.01,"",IF('MissFill 1'!AV27/SUM('MissFill 1'!AV$2:AV31)&gt;0.01,"",DateEnded_5Day!$A31))))))))</f>
        <v/>
      </c>
      <c r="AX31" s="54" t="str">
        <f>IF($A31&lt;='All Results'!$B$4,"",IF(SUM('MissFill 1'!AW$2:AW31)=0,"",(IF('MissFill 1'!AW31/SUM('MissFill 1'!AW$2:AW31)&gt;0.01,"",IF('MissFill 1'!AW30/SUM('MissFill 1'!AW$2:AW31)&gt;0.01,"",IF('MissFill 1'!AW29/SUM('MissFill 1'!AW$2:AW31)&gt;0.01,"",IF('MissFill 1'!AW28/SUM('MissFill 1'!AW$2:AW31)&gt;0.01,"",IF('MissFill 1'!AW27/SUM('MissFill 1'!AW$2:AW31)&gt;0.01,"",DateEnded_5Day!$A31))))))))</f>
        <v/>
      </c>
    </row>
    <row r="32" spans="1:50" x14ac:dyDescent="0.25">
      <c r="A32" s="41">
        <v>44377</v>
      </c>
      <c r="B32" s="52">
        <v>181</v>
      </c>
      <c r="C32" s="54" t="str">
        <f>IF($A32&lt;='All Results'!$B$4,"",IF(SUM('MissFill 1'!B$2:B32)=0,"",(IF('MissFill 1'!B32/SUM('MissFill 1'!B$2:B32)&gt;0.01,"",IF('MissFill 1'!B31/SUM('MissFill 1'!B$2:B32)&gt;0.01,"",IF('MissFill 1'!B30/SUM('MissFill 1'!B$2:B32)&gt;0.01,"",IF('MissFill 1'!B29/SUM('MissFill 1'!B$2:B32)&gt;0.01,"",IF('MissFill 1'!B28/SUM('MissFill 1'!B$2:B32)&gt;0.01,"",DateEnded_5Day!$A32))))))))</f>
        <v/>
      </c>
      <c r="D32" s="54" t="str">
        <f>IF($A32&lt;='All Results'!$B$4,"",IF(SUM('MissFill 1'!C$2:C32)=0,"",(IF('MissFill 1'!C32/SUM('MissFill 1'!C$2:C32)&gt;0.01,"",IF('MissFill 1'!C31/SUM('MissFill 1'!C$2:C32)&gt;0.01,"",IF('MissFill 1'!C30/SUM('MissFill 1'!C$2:C32)&gt;0.01,"",IF('MissFill 1'!C29/SUM('MissFill 1'!C$2:C32)&gt;0.01,"",IF('MissFill 1'!C28/SUM('MissFill 1'!C$2:C32)&gt;0.01,"",DateEnded_5Day!$A32))))))))</f>
        <v/>
      </c>
      <c r="E32" s="54" t="str">
        <f>IF($A32&lt;='All Results'!$B$4,"",IF(SUM('MissFill 1'!D$2:D32)=0,"",(IF('MissFill 1'!D32/SUM('MissFill 1'!D$2:D32)&gt;0.01,"",IF('MissFill 1'!D31/SUM('MissFill 1'!D$2:D32)&gt;0.01,"",IF('MissFill 1'!D30/SUM('MissFill 1'!D$2:D32)&gt;0.01,"",IF('MissFill 1'!D29/SUM('MissFill 1'!D$2:D32)&gt;0.01,"",IF('MissFill 1'!D28/SUM('MissFill 1'!D$2:D32)&gt;0.01,"",DateEnded_5Day!$A32))))))))</f>
        <v/>
      </c>
      <c r="F32" s="54" t="str">
        <f>IF($A32&lt;='All Results'!$B$4,"",IF(SUM('MissFill 1'!E$2:E32)=0,"",(IF('MissFill 1'!E32/SUM('MissFill 1'!E$2:E32)&gt;0.01,"",IF('MissFill 1'!E31/SUM('MissFill 1'!E$2:E32)&gt;0.01,"",IF('MissFill 1'!E30/SUM('MissFill 1'!E$2:E32)&gt;0.01,"",IF('MissFill 1'!E29/SUM('MissFill 1'!E$2:E32)&gt;0.01,"",IF('MissFill 1'!E28/SUM('MissFill 1'!E$2:E32)&gt;0.01,"",DateEnded_5Day!$A32))))))))</f>
        <v/>
      </c>
      <c r="G32" s="54" t="str">
        <f>IF($A32&lt;='All Results'!$B$4,"",IF(SUM('MissFill 1'!F$2:F32)=0,"",(IF('MissFill 1'!F32/SUM('MissFill 1'!F$2:F32)&gt;0.01,"",IF('MissFill 1'!F31/SUM('MissFill 1'!F$2:F32)&gt;0.01,"",IF('MissFill 1'!F30/SUM('MissFill 1'!F$2:F32)&gt;0.01,"",IF('MissFill 1'!F29/SUM('MissFill 1'!F$2:F32)&gt;0.01,"",IF('MissFill 1'!F28/SUM('MissFill 1'!F$2:F32)&gt;0.01,"",DateEnded_5Day!$A32))))))))</f>
        <v/>
      </c>
      <c r="H32" s="54" t="str">
        <f>IF($A32&lt;='All Results'!$B$4,"",IF(SUM('MissFill 1'!G$2:G32)=0,"",(IF('MissFill 1'!G32/SUM('MissFill 1'!G$2:G32)&gt;0.01,"",IF('MissFill 1'!G31/SUM('MissFill 1'!G$2:G32)&gt;0.01,"",IF('MissFill 1'!G30/SUM('MissFill 1'!G$2:G32)&gt;0.01,"",IF('MissFill 1'!G29/SUM('MissFill 1'!G$2:G32)&gt;0.01,"",IF('MissFill 1'!G28/SUM('MissFill 1'!G$2:G32)&gt;0.01,"",DateEnded_5Day!$A32))))))))</f>
        <v/>
      </c>
      <c r="I32" s="54" t="str">
        <f>IF($A32&lt;='All Results'!$B$4,"",IF(SUM('MissFill 1'!H$2:H32)=0,"",(IF('MissFill 1'!H32/SUM('MissFill 1'!H$2:H32)&gt;0.01,"",IF('MissFill 1'!H31/SUM('MissFill 1'!H$2:H32)&gt;0.01,"",IF('MissFill 1'!H30/SUM('MissFill 1'!H$2:H32)&gt;0.01,"",IF('MissFill 1'!H29/SUM('MissFill 1'!H$2:H32)&gt;0.01,"",IF('MissFill 1'!H28/SUM('MissFill 1'!H$2:H32)&gt;0.01,"",DateEnded_5Day!$A32))))))))</f>
        <v/>
      </c>
      <c r="J32" s="54" t="str">
        <f>IF($A32&lt;='All Results'!$B$4,"",IF(SUM('MissFill 1'!I$2:I32)=0,"",(IF('MissFill 1'!I32/SUM('MissFill 1'!I$2:I32)&gt;0.01,"",IF('MissFill 1'!I31/SUM('MissFill 1'!I$2:I32)&gt;0.01,"",IF('MissFill 1'!I30/SUM('MissFill 1'!I$2:I32)&gt;0.01,"",IF('MissFill 1'!I29/SUM('MissFill 1'!I$2:I32)&gt;0.01,"",IF('MissFill 1'!I28/SUM('MissFill 1'!I$2:I32)&gt;0.01,"",DateEnded_5Day!$A32))))))))</f>
        <v/>
      </c>
      <c r="K32" s="54" t="str">
        <f>IF($A32&lt;='All Results'!$B$4,"",IF(SUM('MissFill 1'!J$2:J32)=0,"",(IF('MissFill 1'!J32/SUM('MissFill 1'!J$2:J32)&gt;0.01,"",IF('MissFill 1'!J31/SUM('MissFill 1'!J$2:J32)&gt;0.01,"",IF('MissFill 1'!J30/SUM('MissFill 1'!J$2:J32)&gt;0.01,"",IF('MissFill 1'!J29/SUM('MissFill 1'!J$2:J32)&gt;0.01,"",IF('MissFill 1'!J28/SUM('MissFill 1'!J$2:J32)&gt;0.01,"",DateEnded_5Day!$A32))))))))</f>
        <v/>
      </c>
      <c r="L32" s="54" t="str">
        <f>IF($A32&lt;='All Results'!$B$4,"",IF(SUM('MissFill 1'!K$2:K32)=0,"",(IF('MissFill 1'!K32/SUM('MissFill 1'!K$2:K32)&gt;0.01,"",IF('MissFill 1'!K31/SUM('MissFill 1'!K$2:K32)&gt;0.01,"",IF('MissFill 1'!K30/SUM('MissFill 1'!K$2:K32)&gt;0.01,"",IF('MissFill 1'!K29/SUM('MissFill 1'!K$2:K32)&gt;0.01,"",IF('MissFill 1'!K28/SUM('MissFill 1'!K$2:K32)&gt;0.01,"",DateEnded_5Day!$A32))))))))</f>
        <v/>
      </c>
      <c r="M32" s="54" t="str">
        <f>IF($A32&lt;='All Results'!$B$4,"",IF(SUM('MissFill 1'!L$2:L32)=0,"",(IF('MissFill 1'!L32/SUM('MissFill 1'!L$2:L32)&gt;0.01,"",IF('MissFill 1'!L31/SUM('MissFill 1'!L$2:L32)&gt;0.01,"",IF('MissFill 1'!L30/SUM('MissFill 1'!L$2:L32)&gt;0.01,"",IF('MissFill 1'!L29/SUM('MissFill 1'!L$2:L32)&gt;0.01,"",IF('MissFill 1'!L28/SUM('MissFill 1'!L$2:L32)&gt;0.01,"",DateEnded_5Day!$A32))))))))</f>
        <v/>
      </c>
      <c r="N32" s="54" t="str">
        <f>IF($A32&lt;='All Results'!$B$4,"",IF(SUM('MissFill 1'!M$2:M32)=0,"",(IF('MissFill 1'!M32/SUM('MissFill 1'!M$2:M32)&gt;0.01,"",IF('MissFill 1'!M31/SUM('MissFill 1'!M$2:M32)&gt;0.01,"",IF('MissFill 1'!M30/SUM('MissFill 1'!M$2:M32)&gt;0.01,"",IF('MissFill 1'!M29/SUM('MissFill 1'!M$2:M32)&gt;0.01,"",IF('MissFill 1'!M28/SUM('MissFill 1'!M$2:M32)&gt;0.01,"",DateEnded_5Day!$A32))))))))</f>
        <v/>
      </c>
      <c r="O32" s="54" t="str">
        <f>IF($A32&lt;='All Results'!$B$4,"",IF(SUM('MissFill 1'!N$2:N32)=0,"",(IF('MissFill 1'!N32/SUM('MissFill 1'!N$2:N32)&gt;0.01,"",IF('MissFill 1'!N31/SUM('MissFill 1'!N$2:N32)&gt;0.01,"",IF('MissFill 1'!N30/SUM('MissFill 1'!N$2:N32)&gt;0.01,"",IF('MissFill 1'!N29/SUM('MissFill 1'!N$2:N32)&gt;0.01,"",IF('MissFill 1'!N28/SUM('MissFill 1'!N$2:N32)&gt;0.01,"",DateEnded_5Day!$A32))))))))</f>
        <v/>
      </c>
      <c r="P32" s="54" t="str">
        <f>IF($A32&lt;='All Results'!$B$4,"",IF(SUM('MissFill 1'!O$2:O32)=0,"",(IF('MissFill 1'!O32/SUM('MissFill 1'!O$2:O32)&gt;0.01,"",IF('MissFill 1'!O31/SUM('MissFill 1'!O$2:O32)&gt;0.01,"",IF('MissFill 1'!O30/SUM('MissFill 1'!O$2:O32)&gt;0.01,"",IF('MissFill 1'!O29/SUM('MissFill 1'!O$2:O32)&gt;0.01,"",IF('MissFill 1'!O28/SUM('MissFill 1'!O$2:O32)&gt;0.01,"",DateEnded_5Day!$A32))))))))</f>
        <v/>
      </c>
      <c r="Q32" s="54" t="str">
        <f>IF($A32&lt;='All Results'!$B$4,"",IF(SUM('MissFill 1'!P$2:P32)=0,"",(IF('MissFill 1'!P32/SUM('MissFill 1'!P$2:P32)&gt;0.01,"",IF('MissFill 1'!P31/SUM('MissFill 1'!P$2:P32)&gt;0.01,"",IF('MissFill 1'!P30/SUM('MissFill 1'!P$2:P32)&gt;0.01,"",IF('MissFill 1'!P29/SUM('MissFill 1'!P$2:P32)&gt;0.01,"",IF('MissFill 1'!P28/SUM('MissFill 1'!P$2:P32)&gt;0.01,"",DateEnded_5Day!$A32))))))))</f>
        <v/>
      </c>
      <c r="R32" s="54" t="str">
        <f>IF($A32&lt;='All Results'!$B$4,"",IF(SUM('MissFill 1'!Q$2:Q32)=0,"",(IF('MissFill 1'!Q32/SUM('MissFill 1'!Q$2:Q32)&gt;0.01,"",IF('MissFill 1'!Q31/SUM('MissFill 1'!Q$2:Q32)&gt;0.01,"",IF('MissFill 1'!Q30/SUM('MissFill 1'!Q$2:Q32)&gt;0.01,"",IF('MissFill 1'!Q29/SUM('MissFill 1'!Q$2:Q32)&gt;0.01,"",IF('MissFill 1'!Q28/SUM('MissFill 1'!Q$2:Q32)&gt;0.01,"",DateEnded_5Day!$A32))))))))</f>
        <v/>
      </c>
      <c r="S32" s="54" t="str">
        <f>IF($A32&lt;='All Results'!$B$4,"",IF(SUM('MissFill 1'!R$2:R32)=0,"",(IF('MissFill 1'!R32/SUM('MissFill 1'!R$2:R32)&gt;0.01,"",IF('MissFill 1'!R31/SUM('MissFill 1'!R$2:R32)&gt;0.01,"",IF('MissFill 1'!R30/SUM('MissFill 1'!R$2:R32)&gt;0.01,"",IF('MissFill 1'!R29/SUM('MissFill 1'!R$2:R32)&gt;0.01,"",IF('MissFill 1'!R28/SUM('MissFill 1'!R$2:R32)&gt;0.01,"",DateEnded_5Day!$A32))))))))</f>
        <v/>
      </c>
      <c r="T32" s="54" t="str">
        <f>IF($A32&lt;='All Results'!$B$4,"",IF(SUM('MissFill 1'!S$2:S32)=0,"",(IF('MissFill 1'!S32/SUM('MissFill 1'!S$2:S32)&gt;0.01,"",IF('MissFill 1'!S31/SUM('MissFill 1'!S$2:S32)&gt;0.01,"",IF('MissFill 1'!S30/SUM('MissFill 1'!S$2:S32)&gt;0.01,"",IF('MissFill 1'!S29/SUM('MissFill 1'!S$2:S32)&gt;0.01,"",IF('MissFill 1'!S28/SUM('MissFill 1'!S$2:S32)&gt;0.01,"",DateEnded_5Day!$A32))))))))</f>
        <v/>
      </c>
      <c r="U32" s="54" t="str">
        <f>IF($A32&lt;='All Results'!$B$4,"",IF(SUM('MissFill 1'!T$2:T32)=0,"",(IF('MissFill 1'!T32/SUM('MissFill 1'!T$2:T32)&gt;0.01,"",IF('MissFill 1'!T31/SUM('MissFill 1'!T$2:T32)&gt;0.01,"",IF('MissFill 1'!T30/SUM('MissFill 1'!T$2:T32)&gt;0.01,"",IF('MissFill 1'!T29/SUM('MissFill 1'!T$2:T32)&gt;0.01,"",IF('MissFill 1'!T28/SUM('MissFill 1'!T$2:T32)&gt;0.01,"",DateEnded_5Day!$A32))))))))</f>
        <v/>
      </c>
      <c r="V32" s="54" t="str">
        <f>IF($A32&lt;='All Results'!$B$4,"",IF(SUM('MissFill 1'!U$2:U32)=0,"",(IF('MissFill 1'!U32/SUM('MissFill 1'!U$2:U32)&gt;0.01,"",IF('MissFill 1'!U31/SUM('MissFill 1'!U$2:U32)&gt;0.01,"",IF('MissFill 1'!U30/SUM('MissFill 1'!U$2:U32)&gt;0.01,"",IF('MissFill 1'!U29/SUM('MissFill 1'!U$2:U32)&gt;0.01,"",IF('MissFill 1'!U28/SUM('MissFill 1'!U$2:U32)&gt;0.01,"",DateEnded_5Day!$A32))))))))</f>
        <v/>
      </c>
      <c r="W32" s="54" t="str">
        <f>IF($A32&lt;='All Results'!$B$4,"",IF(SUM('MissFill 1'!V$2:V32)=0,"",(IF('MissFill 1'!V32/SUM('MissFill 1'!V$2:V32)&gt;0.01,"",IF('MissFill 1'!V31/SUM('MissFill 1'!V$2:V32)&gt;0.01,"",IF('MissFill 1'!V30/SUM('MissFill 1'!V$2:V32)&gt;0.01,"",IF('MissFill 1'!V29/SUM('MissFill 1'!V$2:V32)&gt;0.01,"",IF('MissFill 1'!V28/SUM('MissFill 1'!V$2:V32)&gt;0.01,"",DateEnded_5Day!$A32))))))))</f>
        <v/>
      </c>
      <c r="X32" s="54" t="str">
        <f>IF($A32&lt;='All Results'!$B$4,"",IF(SUM('MissFill 1'!W$2:W32)=0,"",(IF('MissFill 1'!W32/SUM('MissFill 1'!W$2:W32)&gt;0.01,"",IF('MissFill 1'!W31/SUM('MissFill 1'!W$2:W32)&gt;0.01,"",IF('MissFill 1'!W30/SUM('MissFill 1'!W$2:W32)&gt;0.01,"",IF('MissFill 1'!W29/SUM('MissFill 1'!W$2:W32)&gt;0.01,"",IF('MissFill 1'!W28/SUM('MissFill 1'!W$2:W32)&gt;0.01,"",DateEnded_5Day!$A32))))))))</f>
        <v/>
      </c>
      <c r="Y32" s="54" t="str">
        <f>IF($A32&lt;='All Results'!$B$4,"",IF(SUM('MissFill 1'!X$2:X32)=0,"",(IF('MissFill 1'!X32/SUM('MissFill 1'!X$2:X32)&gt;0.01,"",IF('MissFill 1'!X31/SUM('MissFill 1'!X$2:X32)&gt;0.01,"",IF('MissFill 1'!X30/SUM('MissFill 1'!X$2:X32)&gt;0.01,"",IF('MissFill 1'!X29/SUM('MissFill 1'!X$2:X32)&gt;0.01,"",IF('MissFill 1'!X28/SUM('MissFill 1'!X$2:X32)&gt;0.01,"",DateEnded_5Day!$A32))))))))</f>
        <v/>
      </c>
      <c r="Z32" s="54" t="str">
        <f>IF($A32&lt;='All Results'!$B$4,"",IF(SUM('MissFill 1'!Y$2:Y32)=0,"",(IF('MissFill 1'!Y32/SUM('MissFill 1'!Y$2:Y32)&gt;0.01,"",IF('MissFill 1'!Y31/SUM('MissFill 1'!Y$2:Y32)&gt;0.01,"",IF('MissFill 1'!Y30/SUM('MissFill 1'!Y$2:Y32)&gt;0.01,"",IF('MissFill 1'!Y29/SUM('MissFill 1'!Y$2:Y32)&gt;0.01,"",IF('MissFill 1'!Y28/SUM('MissFill 1'!Y$2:Y32)&gt;0.01,"",DateEnded_5Day!$A32))))))))</f>
        <v/>
      </c>
      <c r="AA32" s="54" t="str">
        <f>IF($A32&lt;='All Results'!$B$4,"",IF(SUM('MissFill 1'!Z$2:Z32)=0,"",(IF('MissFill 1'!Z32/SUM('MissFill 1'!Z$2:Z32)&gt;0.01,"",IF('MissFill 1'!Z31/SUM('MissFill 1'!Z$2:Z32)&gt;0.01,"",IF('MissFill 1'!Z30/SUM('MissFill 1'!Z$2:Z32)&gt;0.01,"",IF('MissFill 1'!Z29/SUM('MissFill 1'!Z$2:Z32)&gt;0.01,"",IF('MissFill 1'!Z28/SUM('MissFill 1'!Z$2:Z32)&gt;0.01,"",DateEnded_5Day!$A32))))))))</f>
        <v/>
      </c>
      <c r="AB32" s="54" t="str">
        <f>IF($A32&lt;='All Results'!$B$4,"",IF(SUM('MissFill 1'!AA$2:AA32)=0,"",(IF('MissFill 1'!AA32/SUM('MissFill 1'!AA$2:AA32)&gt;0.01,"",IF('MissFill 1'!AA31/SUM('MissFill 1'!AA$2:AA32)&gt;0.01,"",IF('MissFill 1'!AA30/SUM('MissFill 1'!AA$2:AA32)&gt;0.01,"",IF('MissFill 1'!AA29/SUM('MissFill 1'!AA$2:AA32)&gt;0.01,"",IF('MissFill 1'!AA28/SUM('MissFill 1'!AA$2:AA32)&gt;0.01,"",DateEnded_5Day!$A32))))))))</f>
        <v/>
      </c>
      <c r="AC32" s="54" t="str">
        <f>IF($A32&lt;='All Results'!$B$4,"",IF(SUM('MissFill 1'!AB$2:AB32)=0,"",(IF('MissFill 1'!AB32/SUM('MissFill 1'!AB$2:AB32)&gt;0.01,"",IF('MissFill 1'!AB31/SUM('MissFill 1'!AB$2:AB32)&gt;0.01,"",IF('MissFill 1'!AB30/SUM('MissFill 1'!AB$2:AB32)&gt;0.01,"",IF('MissFill 1'!AB29/SUM('MissFill 1'!AB$2:AB32)&gt;0.01,"",IF('MissFill 1'!AB28/SUM('MissFill 1'!AB$2:AB32)&gt;0.01,"",DateEnded_5Day!$A32))))))))</f>
        <v/>
      </c>
      <c r="AD32" s="54" t="str">
        <f>IF($A32&lt;='All Results'!$B$4,"",IF(SUM('MissFill 1'!AC$2:AC32)=0,"",(IF('MissFill 1'!AC32/SUM('MissFill 1'!AC$2:AC32)&gt;0.01,"",IF('MissFill 1'!AC31/SUM('MissFill 1'!AC$2:AC32)&gt;0.01,"",IF('MissFill 1'!AC30/SUM('MissFill 1'!AC$2:AC32)&gt;0.01,"",IF('MissFill 1'!AC29/SUM('MissFill 1'!AC$2:AC32)&gt;0.01,"",IF('MissFill 1'!AC28/SUM('MissFill 1'!AC$2:AC32)&gt;0.01,"",DateEnded_5Day!$A32))))))))</f>
        <v/>
      </c>
      <c r="AE32" s="54" t="str">
        <f>IF($A32&lt;='All Results'!$B$4,"",IF(SUM('MissFill 1'!AD$2:AD32)=0,"",(IF('MissFill 1'!AD32/SUM('MissFill 1'!AD$2:AD32)&gt;0.01,"",IF('MissFill 1'!AD31/SUM('MissFill 1'!AD$2:AD32)&gt;0.01,"",IF('MissFill 1'!AD30/SUM('MissFill 1'!AD$2:AD32)&gt;0.01,"",IF('MissFill 1'!AD29/SUM('MissFill 1'!AD$2:AD32)&gt;0.01,"",IF('MissFill 1'!AD28/SUM('MissFill 1'!AD$2:AD32)&gt;0.01,"",DateEnded_5Day!$A32))))))))</f>
        <v/>
      </c>
      <c r="AF32" s="54" t="str">
        <f>IF($A32&lt;='All Results'!$B$4,"",IF(SUM('MissFill 1'!AE$2:AE32)=0,"",(IF('MissFill 1'!AE32/SUM('MissFill 1'!AE$2:AE32)&gt;0.01,"",IF('MissFill 1'!AE31/SUM('MissFill 1'!AE$2:AE32)&gt;0.01,"",IF('MissFill 1'!AE30/SUM('MissFill 1'!AE$2:AE32)&gt;0.01,"",IF('MissFill 1'!AE29/SUM('MissFill 1'!AE$2:AE32)&gt;0.01,"",IF('MissFill 1'!AE28/SUM('MissFill 1'!AE$2:AE32)&gt;0.01,"",DateEnded_5Day!$A32))))))))</f>
        <v/>
      </c>
      <c r="AG32" s="54" t="str">
        <f>IF($A32&lt;='All Results'!$B$4,"",IF(SUM('MissFill 1'!AF$2:AF32)=0,"",(IF('MissFill 1'!AF32/SUM('MissFill 1'!AF$2:AF32)&gt;0.01,"",IF('MissFill 1'!AF31/SUM('MissFill 1'!AF$2:AF32)&gt;0.01,"",IF('MissFill 1'!AF30/SUM('MissFill 1'!AF$2:AF32)&gt;0.01,"",IF('MissFill 1'!AF29/SUM('MissFill 1'!AF$2:AF32)&gt;0.01,"",IF('MissFill 1'!AF28/SUM('MissFill 1'!AF$2:AF32)&gt;0.01,"",DateEnded_5Day!$A32))))))))</f>
        <v/>
      </c>
      <c r="AH32" s="54" t="str">
        <f>IF($A32&lt;='All Results'!$B$4,"",IF(SUM('MissFill 1'!AG$2:AG32)=0,"",(IF('MissFill 1'!AG32/SUM('MissFill 1'!AG$2:AG32)&gt;0.01,"",IF('MissFill 1'!AG31/SUM('MissFill 1'!AG$2:AG32)&gt;0.01,"",IF('MissFill 1'!AG30/SUM('MissFill 1'!AG$2:AG32)&gt;0.01,"",IF('MissFill 1'!AG29/SUM('MissFill 1'!AG$2:AG32)&gt;0.01,"",IF('MissFill 1'!AG28/SUM('MissFill 1'!AG$2:AG32)&gt;0.01,"",DateEnded_5Day!$A32))))))))</f>
        <v/>
      </c>
      <c r="AI32" s="54" t="str">
        <f>IF($A32&lt;='All Results'!$B$4,"",IF(SUM('MissFill 1'!AH$2:AH32)=0,"",(IF('MissFill 1'!AH32/SUM('MissFill 1'!AH$2:AH32)&gt;0.01,"",IF('MissFill 1'!AH31/SUM('MissFill 1'!AH$2:AH32)&gt;0.01,"",IF('MissFill 1'!AH30/SUM('MissFill 1'!AH$2:AH32)&gt;0.01,"",IF('MissFill 1'!AH29/SUM('MissFill 1'!AH$2:AH32)&gt;0.01,"",IF('MissFill 1'!AH28/SUM('MissFill 1'!AH$2:AH32)&gt;0.01,"",DateEnded_5Day!$A32))))))))</f>
        <v/>
      </c>
      <c r="AJ32" s="54" t="str">
        <f>IF($A32&lt;='All Results'!$B$4,"",IF(SUM('MissFill 1'!AI$2:AI32)=0,"",(IF('MissFill 1'!AI32/SUM('MissFill 1'!AI$2:AI32)&gt;0.01,"",IF('MissFill 1'!AI31/SUM('MissFill 1'!AI$2:AI32)&gt;0.01,"",IF('MissFill 1'!AI30/SUM('MissFill 1'!AI$2:AI32)&gt;0.01,"",IF('MissFill 1'!AI29/SUM('MissFill 1'!AI$2:AI32)&gt;0.01,"",IF('MissFill 1'!AI28/SUM('MissFill 1'!AI$2:AI32)&gt;0.01,"",DateEnded_5Day!$A32))))))))</f>
        <v/>
      </c>
      <c r="AK32" s="54" t="str">
        <f>IF($A32&lt;='All Results'!$B$4,"",IF(SUM('MissFill 1'!AJ$2:AJ32)=0,"",(IF('MissFill 1'!AJ32/SUM('MissFill 1'!AJ$2:AJ32)&gt;0.01,"",IF('MissFill 1'!AJ31/SUM('MissFill 1'!AJ$2:AJ32)&gt;0.01,"",IF('MissFill 1'!AJ30/SUM('MissFill 1'!AJ$2:AJ32)&gt;0.01,"",IF('MissFill 1'!AJ29/SUM('MissFill 1'!AJ$2:AJ32)&gt;0.01,"",IF('MissFill 1'!AJ28/SUM('MissFill 1'!AJ$2:AJ32)&gt;0.01,"",DateEnded_5Day!$A32))))))))</f>
        <v/>
      </c>
      <c r="AL32" s="54" t="str">
        <f>IF($A32&lt;='All Results'!$B$4,"",IF(SUM('MissFill 1'!AK$2:AK32)=0,"",(IF('MissFill 1'!AK32/SUM('MissFill 1'!AK$2:AK32)&gt;0.01,"",IF('MissFill 1'!AK31/SUM('MissFill 1'!AK$2:AK32)&gt;0.01,"",IF('MissFill 1'!AK30/SUM('MissFill 1'!AK$2:AK32)&gt;0.01,"",IF('MissFill 1'!AK29/SUM('MissFill 1'!AK$2:AK32)&gt;0.01,"",IF('MissFill 1'!AK28/SUM('MissFill 1'!AK$2:AK32)&gt;0.01,"",DateEnded_5Day!$A32))))))))</f>
        <v/>
      </c>
      <c r="AM32" s="54" t="str">
        <f>IF($A32&lt;='All Results'!$B$4,"",IF(SUM('MissFill 1'!AL$2:AL32)=0,"",(IF('MissFill 1'!AL32/SUM('MissFill 1'!AL$2:AL32)&gt;0.01,"",IF('MissFill 1'!AL31/SUM('MissFill 1'!AL$2:AL32)&gt;0.01,"",IF('MissFill 1'!AL30/SUM('MissFill 1'!AL$2:AL32)&gt;0.01,"",IF('MissFill 1'!AL29/SUM('MissFill 1'!AL$2:AL32)&gt;0.01,"",IF('MissFill 1'!AL28/SUM('MissFill 1'!AL$2:AL32)&gt;0.01,"",DateEnded_5Day!$A32))))))))</f>
        <v/>
      </c>
      <c r="AN32" s="54" t="str">
        <f>IF($A32&lt;='All Results'!$B$4,"",IF(SUM('MissFill 1'!AM$2:AM32)=0,"",(IF('MissFill 1'!AM32/SUM('MissFill 1'!AM$2:AM32)&gt;0.01,"",IF('MissFill 1'!AM31/SUM('MissFill 1'!AM$2:AM32)&gt;0.01,"",IF('MissFill 1'!AM30/SUM('MissFill 1'!AM$2:AM32)&gt;0.01,"",IF('MissFill 1'!AM29/SUM('MissFill 1'!AM$2:AM32)&gt;0.01,"",IF('MissFill 1'!AM28/SUM('MissFill 1'!AM$2:AM32)&gt;0.01,"",DateEnded_5Day!$A32))))))))</f>
        <v/>
      </c>
      <c r="AO32" s="54" t="str">
        <f>IF($A32&lt;='All Results'!$B$4,"",IF(SUM('MissFill 1'!AN$2:AN32)=0,"",(IF('MissFill 1'!AN32/SUM('MissFill 1'!AN$2:AN32)&gt;0.01,"",IF('MissFill 1'!AN31/SUM('MissFill 1'!AN$2:AN32)&gt;0.01,"",IF('MissFill 1'!AN30/SUM('MissFill 1'!AN$2:AN32)&gt;0.01,"",IF('MissFill 1'!AN29/SUM('MissFill 1'!AN$2:AN32)&gt;0.01,"",IF('MissFill 1'!AN28/SUM('MissFill 1'!AN$2:AN32)&gt;0.01,"",DateEnded_5Day!$A32))))))))</f>
        <v/>
      </c>
      <c r="AP32" s="54" t="str">
        <f>IF($A32&lt;='All Results'!$B$4,"",IF(SUM('MissFill 1'!AO$2:AO32)=0,"",(IF('MissFill 1'!AO32/SUM('MissFill 1'!AO$2:AO32)&gt;0.01,"",IF('MissFill 1'!AO31/SUM('MissFill 1'!AO$2:AO32)&gt;0.01,"",IF('MissFill 1'!AO30/SUM('MissFill 1'!AO$2:AO32)&gt;0.01,"",IF('MissFill 1'!AO29/SUM('MissFill 1'!AO$2:AO32)&gt;0.01,"",IF('MissFill 1'!AO28/SUM('MissFill 1'!AO$2:AO32)&gt;0.01,"",DateEnded_5Day!$A32))))))))</f>
        <v/>
      </c>
      <c r="AQ32" s="54" t="str">
        <f>IF($A32&lt;='All Results'!$B$4,"",IF(SUM('MissFill 1'!AP$2:AP32)=0,"",(IF('MissFill 1'!AP32/SUM('MissFill 1'!AP$2:AP32)&gt;0.01,"",IF('MissFill 1'!AP31/SUM('MissFill 1'!AP$2:AP32)&gt;0.01,"",IF('MissFill 1'!AP30/SUM('MissFill 1'!AP$2:AP32)&gt;0.01,"",IF('MissFill 1'!AP29/SUM('MissFill 1'!AP$2:AP32)&gt;0.01,"",IF('MissFill 1'!AP28/SUM('MissFill 1'!AP$2:AP32)&gt;0.01,"",DateEnded_5Day!$A32))))))))</f>
        <v/>
      </c>
      <c r="AR32" s="54" t="str">
        <f>IF($A32&lt;='All Results'!$B$4,"",IF(SUM('MissFill 1'!AQ$2:AQ32)=0,"",(IF('MissFill 1'!AQ32/SUM('MissFill 1'!AQ$2:AQ32)&gt;0.01,"",IF('MissFill 1'!AQ31/SUM('MissFill 1'!AQ$2:AQ32)&gt;0.01,"",IF('MissFill 1'!AQ30/SUM('MissFill 1'!AQ$2:AQ32)&gt;0.01,"",IF('MissFill 1'!AQ29/SUM('MissFill 1'!AQ$2:AQ32)&gt;0.01,"",IF('MissFill 1'!AQ28/SUM('MissFill 1'!AQ$2:AQ32)&gt;0.01,"",DateEnded_5Day!$A32))))))))</f>
        <v/>
      </c>
      <c r="AS32" s="54" t="str">
        <f>IF($A32&lt;='All Results'!$B$4,"",IF(SUM('MissFill 1'!AR$2:AR32)=0,"",(IF('MissFill 1'!AR32/SUM('MissFill 1'!AR$2:AR32)&gt;0.01,"",IF('MissFill 1'!AR31/SUM('MissFill 1'!AR$2:AR32)&gt;0.01,"",IF('MissFill 1'!AR30/SUM('MissFill 1'!AR$2:AR32)&gt;0.01,"",IF('MissFill 1'!AR29/SUM('MissFill 1'!AR$2:AR32)&gt;0.01,"",IF('MissFill 1'!AR28/SUM('MissFill 1'!AR$2:AR32)&gt;0.01,"",DateEnded_5Day!$A32))))))))</f>
        <v/>
      </c>
      <c r="AT32" s="54" t="str">
        <f>IF($A32&lt;='All Results'!$B$4,"",IF(SUM('MissFill 1'!AS$2:AS32)=0,"",(IF('MissFill 1'!AS32/SUM('MissFill 1'!AS$2:AS32)&gt;0.01,"",IF('MissFill 1'!AS31/SUM('MissFill 1'!AS$2:AS32)&gt;0.01,"",IF('MissFill 1'!AS30/SUM('MissFill 1'!AS$2:AS32)&gt;0.01,"",IF('MissFill 1'!AS29/SUM('MissFill 1'!AS$2:AS32)&gt;0.01,"",IF('MissFill 1'!AS28/SUM('MissFill 1'!AS$2:AS32)&gt;0.01,"",DateEnded_5Day!$A32))))))))</f>
        <v/>
      </c>
      <c r="AU32" s="54" t="str">
        <f>IF($A32&lt;='All Results'!$B$4,"",IF(SUM('MissFill 1'!AT$2:AT32)=0,"",(IF('MissFill 1'!AT32/SUM('MissFill 1'!AT$2:AT32)&gt;0.01,"",IF('MissFill 1'!AT31/SUM('MissFill 1'!AT$2:AT32)&gt;0.01,"",IF('MissFill 1'!AT30/SUM('MissFill 1'!AT$2:AT32)&gt;0.01,"",IF('MissFill 1'!AT29/SUM('MissFill 1'!AT$2:AT32)&gt;0.01,"",IF('MissFill 1'!AT28/SUM('MissFill 1'!AT$2:AT32)&gt;0.01,"",DateEnded_5Day!$A32))))))))</f>
        <v/>
      </c>
      <c r="AV32" s="54" t="str">
        <f>IF($A32&lt;='All Results'!$B$4,"",IF(SUM('MissFill 1'!AU$2:AU32)=0,"",(IF('MissFill 1'!AU32/SUM('MissFill 1'!AU$2:AU32)&gt;0.01,"",IF('MissFill 1'!AU31/SUM('MissFill 1'!AU$2:AU32)&gt;0.01,"",IF('MissFill 1'!AU30/SUM('MissFill 1'!AU$2:AU32)&gt;0.01,"",IF('MissFill 1'!AU29/SUM('MissFill 1'!AU$2:AU32)&gt;0.01,"",IF('MissFill 1'!AU28/SUM('MissFill 1'!AU$2:AU32)&gt;0.01,"",DateEnded_5Day!$A32))))))))</f>
        <v/>
      </c>
      <c r="AW32" s="54" t="str">
        <f>IF($A32&lt;='All Results'!$B$4,"",IF(SUM('MissFill 1'!AV$2:AV32)=0,"",(IF('MissFill 1'!AV32/SUM('MissFill 1'!AV$2:AV32)&gt;0.01,"",IF('MissFill 1'!AV31/SUM('MissFill 1'!AV$2:AV32)&gt;0.01,"",IF('MissFill 1'!AV30/SUM('MissFill 1'!AV$2:AV32)&gt;0.01,"",IF('MissFill 1'!AV29/SUM('MissFill 1'!AV$2:AV32)&gt;0.01,"",IF('MissFill 1'!AV28/SUM('MissFill 1'!AV$2:AV32)&gt;0.01,"",DateEnded_5Day!$A32))))))))</f>
        <v/>
      </c>
      <c r="AX32" s="54" t="str">
        <f>IF($A32&lt;='All Results'!$B$4,"",IF(SUM('MissFill 1'!AW$2:AW32)=0,"",(IF('MissFill 1'!AW32/SUM('MissFill 1'!AW$2:AW32)&gt;0.01,"",IF('MissFill 1'!AW31/SUM('MissFill 1'!AW$2:AW32)&gt;0.01,"",IF('MissFill 1'!AW30/SUM('MissFill 1'!AW$2:AW32)&gt;0.01,"",IF('MissFill 1'!AW29/SUM('MissFill 1'!AW$2:AW32)&gt;0.01,"",IF('MissFill 1'!AW28/SUM('MissFill 1'!AW$2:AW32)&gt;0.01,"",DateEnded_5Day!$A32))))))))</f>
        <v/>
      </c>
    </row>
    <row r="33" spans="1:50" x14ac:dyDescent="0.25">
      <c r="A33" s="41">
        <v>44378</v>
      </c>
      <c r="B33" s="52">
        <v>182</v>
      </c>
      <c r="C33" s="54" t="str">
        <f>IF($A33&lt;='All Results'!$B$4,"",IF(SUM('MissFill 1'!B$2:B33)=0,"",(IF('MissFill 1'!B33/SUM('MissFill 1'!B$2:B33)&gt;0.01,"",IF('MissFill 1'!B32/SUM('MissFill 1'!B$2:B33)&gt;0.01,"",IF('MissFill 1'!B31/SUM('MissFill 1'!B$2:B33)&gt;0.01,"",IF('MissFill 1'!B30/SUM('MissFill 1'!B$2:B33)&gt;0.01,"",IF('MissFill 1'!B29/SUM('MissFill 1'!B$2:B33)&gt;0.01,"",DateEnded_5Day!$A33))))))))</f>
        <v/>
      </c>
      <c r="D33" s="54" t="str">
        <f>IF($A33&lt;='All Results'!$B$4,"",IF(SUM('MissFill 1'!C$2:C33)=0,"",(IF('MissFill 1'!C33/SUM('MissFill 1'!C$2:C33)&gt;0.01,"",IF('MissFill 1'!C32/SUM('MissFill 1'!C$2:C33)&gt;0.01,"",IF('MissFill 1'!C31/SUM('MissFill 1'!C$2:C33)&gt;0.01,"",IF('MissFill 1'!C30/SUM('MissFill 1'!C$2:C33)&gt;0.01,"",IF('MissFill 1'!C29/SUM('MissFill 1'!C$2:C33)&gt;0.01,"",DateEnded_5Day!$A33))))))))</f>
        <v/>
      </c>
      <c r="E33" s="54" t="str">
        <f>IF($A33&lt;='All Results'!$B$4,"",IF(SUM('MissFill 1'!D$2:D33)=0,"",(IF('MissFill 1'!D33/SUM('MissFill 1'!D$2:D33)&gt;0.01,"",IF('MissFill 1'!D32/SUM('MissFill 1'!D$2:D33)&gt;0.01,"",IF('MissFill 1'!D31/SUM('MissFill 1'!D$2:D33)&gt;0.01,"",IF('MissFill 1'!D30/SUM('MissFill 1'!D$2:D33)&gt;0.01,"",IF('MissFill 1'!D29/SUM('MissFill 1'!D$2:D33)&gt;0.01,"",DateEnded_5Day!$A33))))))))</f>
        <v/>
      </c>
      <c r="F33" s="54" t="str">
        <f>IF($A33&lt;='All Results'!$B$4,"",IF(SUM('MissFill 1'!E$2:E33)=0,"",(IF('MissFill 1'!E33/SUM('MissFill 1'!E$2:E33)&gt;0.01,"",IF('MissFill 1'!E32/SUM('MissFill 1'!E$2:E33)&gt;0.01,"",IF('MissFill 1'!E31/SUM('MissFill 1'!E$2:E33)&gt;0.01,"",IF('MissFill 1'!E30/SUM('MissFill 1'!E$2:E33)&gt;0.01,"",IF('MissFill 1'!E29/SUM('MissFill 1'!E$2:E33)&gt;0.01,"",DateEnded_5Day!$A33))))))))</f>
        <v/>
      </c>
      <c r="G33" s="54" t="str">
        <f>IF($A33&lt;='All Results'!$B$4,"",IF(SUM('MissFill 1'!F$2:F33)=0,"",(IF('MissFill 1'!F33/SUM('MissFill 1'!F$2:F33)&gt;0.01,"",IF('MissFill 1'!F32/SUM('MissFill 1'!F$2:F33)&gt;0.01,"",IF('MissFill 1'!F31/SUM('MissFill 1'!F$2:F33)&gt;0.01,"",IF('MissFill 1'!F30/SUM('MissFill 1'!F$2:F33)&gt;0.01,"",IF('MissFill 1'!F29/SUM('MissFill 1'!F$2:F33)&gt;0.01,"",DateEnded_5Day!$A33))))))))</f>
        <v/>
      </c>
      <c r="H33" s="54" t="str">
        <f>IF($A33&lt;='All Results'!$B$4,"",IF(SUM('MissFill 1'!G$2:G33)=0,"",(IF('MissFill 1'!G33/SUM('MissFill 1'!G$2:G33)&gt;0.01,"",IF('MissFill 1'!G32/SUM('MissFill 1'!G$2:G33)&gt;0.01,"",IF('MissFill 1'!G31/SUM('MissFill 1'!G$2:G33)&gt;0.01,"",IF('MissFill 1'!G30/SUM('MissFill 1'!G$2:G33)&gt;0.01,"",IF('MissFill 1'!G29/SUM('MissFill 1'!G$2:G33)&gt;0.01,"",DateEnded_5Day!$A33))))))))</f>
        <v/>
      </c>
      <c r="I33" s="54" t="str">
        <f>IF($A33&lt;='All Results'!$B$4,"",IF(SUM('MissFill 1'!H$2:H33)=0,"",(IF('MissFill 1'!H33/SUM('MissFill 1'!H$2:H33)&gt;0.01,"",IF('MissFill 1'!H32/SUM('MissFill 1'!H$2:H33)&gt;0.01,"",IF('MissFill 1'!H31/SUM('MissFill 1'!H$2:H33)&gt;0.01,"",IF('MissFill 1'!H30/SUM('MissFill 1'!H$2:H33)&gt;0.01,"",IF('MissFill 1'!H29/SUM('MissFill 1'!H$2:H33)&gt;0.01,"",DateEnded_5Day!$A33))))))))</f>
        <v/>
      </c>
      <c r="J33" s="54" t="str">
        <f>IF($A33&lt;='All Results'!$B$4,"",IF(SUM('MissFill 1'!I$2:I33)=0,"",(IF('MissFill 1'!I33/SUM('MissFill 1'!I$2:I33)&gt;0.01,"",IF('MissFill 1'!I32/SUM('MissFill 1'!I$2:I33)&gt;0.01,"",IF('MissFill 1'!I31/SUM('MissFill 1'!I$2:I33)&gt;0.01,"",IF('MissFill 1'!I30/SUM('MissFill 1'!I$2:I33)&gt;0.01,"",IF('MissFill 1'!I29/SUM('MissFill 1'!I$2:I33)&gt;0.01,"",DateEnded_5Day!$A33))))))))</f>
        <v/>
      </c>
      <c r="K33" s="54" t="str">
        <f>IF($A33&lt;='All Results'!$B$4,"",IF(SUM('MissFill 1'!J$2:J33)=0,"",(IF('MissFill 1'!J33/SUM('MissFill 1'!J$2:J33)&gt;0.01,"",IF('MissFill 1'!J32/SUM('MissFill 1'!J$2:J33)&gt;0.01,"",IF('MissFill 1'!J31/SUM('MissFill 1'!J$2:J33)&gt;0.01,"",IF('MissFill 1'!J30/SUM('MissFill 1'!J$2:J33)&gt;0.01,"",IF('MissFill 1'!J29/SUM('MissFill 1'!J$2:J33)&gt;0.01,"",DateEnded_5Day!$A33))))))))</f>
        <v/>
      </c>
      <c r="L33" s="54" t="str">
        <f>IF($A33&lt;='All Results'!$B$4,"",IF(SUM('MissFill 1'!K$2:K33)=0,"",(IF('MissFill 1'!K33/SUM('MissFill 1'!K$2:K33)&gt;0.01,"",IF('MissFill 1'!K32/SUM('MissFill 1'!K$2:K33)&gt;0.01,"",IF('MissFill 1'!K31/SUM('MissFill 1'!K$2:K33)&gt;0.01,"",IF('MissFill 1'!K30/SUM('MissFill 1'!K$2:K33)&gt;0.01,"",IF('MissFill 1'!K29/SUM('MissFill 1'!K$2:K33)&gt;0.01,"",DateEnded_5Day!$A33))))))))</f>
        <v/>
      </c>
      <c r="M33" s="54" t="str">
        <f>IF($A33&lt;='All Results'!$B$4,"",IF(SUM('MissFill 1'!L$2:L33)=0,"",(IF('MissFill 1'!L33/SUM('MissFill 1'!L$2:L33)&gt;0.01,"",IF('MissFill 1'!L32/SUM('MissFill 1'!L$2:L33)&gt;0.01,"",IF('MissFill 1'!L31/SUM('MissFill 1'!L$2:L33)&gt;0.01,"",IF('MissFill 1'!L30/SUM('MissFill 1'!L$2:L33)&gt;0.01,"",IF('MissFill 1'!L29/SUM('MissFill 1'!L$2:L33)&gt;0.01,"",DateEnded_5Day!$A33))))))))</f>
        <v/>
      </c>
      <c r="N33" s="54" t="str">
        <f>IF($A33&lt;='All Results'!$B$4,"",IF(SUM('MissFill 1'!M$2:M33)=0,"",(IF('MissFill 1'!M33/SUM('MissFill 1'!M$2:M33)&gt;0.01,"",IF('MissFill 1'!M32/SUM('MissFill 1'!M$2:M33)&gt;0.01,"",IF('MissFill 1'!M31/SUM('MissFill 1'!M$2:M33)&gt;0.01,"",IF('MissFill 1'!M30/SUM('MissFill 1'!M$2:M33)&gt;0.01,"",IF('MissFill 1'!M29/SUM('MissFill 1'!M$2:M33)&gt;0.01,"",DateEnded_5Day!$A33))))))))</f>
        <v/>
      </c>
      <c r="O33" s="54" t="str">
        <f>IF($A33&lt;='All Results'!$B$4,"",IF(SUM('MissFill 1'!N$2:N33)=0,"",(IF('MissFill 1'!N33/SUM('MissFill 1'!N$2:N33)&gt;0.01,"",IF('MissFill 1'!N32/SUM('MissFill 1'!N$2:N33)&gt;0.01,"",IF('MissFill 1'!N31/SUM('MissFill 1'!N$2:N33)&gt;0.01,"",IF('MissFill 1'!N30/SUM('MissFill 1'!N$2:N33)&gt;0.01,"",IF('MissFill 1'!N29/SUM('MissFill 1'!N$2:N33)&gt;0.01,"",DateEnded_5Day!$A33))))))))</f>
        <v/>
      </c>
      <c r="P33" s="54" t="str">
        <f>IF($A33&lt;='All Results'!$B$4,"",IF(SUM('MissFill 1'!O$2:O33)=0,"",(IF('MissFill 1'!O33/SUM('MissFill 1'!O$2:O33)&gt;0.01,"",IF('MissFill 1'!O32/SUM('MissFill 1'!O$2:O33)&gt;0.01,"",IF('MissFill 1'!O31/SUM('MissFill 1'!O$2:O33)&gt;0.01,"",IF('MissFill 1'!O30/SUM('MissFill 1'!O$2:O33)&gt;0.01,"",IF('MissFill 1'!O29/SUM('MissFill 1'!O$2:O33)&gt;0.01,"",DateEnded_5Day!$A33))))))))</f>
        <v/>
      </c>
      <c r="Q33" s="54" t="str">
        <f>IF($A33&lt;='All Results'!$B$4,"",IF(SUM('MissFill 1'!P$2:P33)=0,"",(IF('MissFill 1'!P33/SUM('MissFill 1'!P$2:P33)&gt;0.01,"",IF('MissFill 1'!P32/SUM('MissFill 1'!P$2:P33)&gt;0.01,"",IF('MissFill 1'!P31/SUM('MissFill 1'!P$2:P33)&gt;0.01,"",IF('MissFill 1'!P30/SUM('MissFill 1'!P$2:P33)&gt;0.01,"",IF('MissFill 1'!P29/SUM('MissFill 1'!P$2:P33)&gt;0.01,"",DateEnded_5Day!$A33))))))))</f>
        <v/>
      </c>
      <c r="R33" s="54" t="str">
        <f>IF($A33&lt;='All Results'!$B$4,"",IF(SUM('MissFill 1'!Q$2:Q33)=0,"",(IF('MissFill 1'!Q33/SUM('MissFill 1'!Q$2:Q33)&gt;0.01,"",IF('MissFill 1'!Q32/SUM('MissFill 1'!Q$2:Q33)&gt;0.01,"",IF('MissFill 1'!Q31/SUM('MissFill 1'!Q$2:Q33)&gt;0.01,"",IF('MissFill 1'!Q30/SUM('MissFill 1'!Q$2:Q33)&gt;0.01,"",IF('MissFill 1'!Q29/SUM('MissFill 1'!Q$2:Q33)&gt;0.01,"",DateEnded_5Day!$A33))))))))</f>
        <v/>
      </c>
      <c r="S33" s="54" t="str">
        <f>IF($A33&lt;='All Results'!$B$4,"",IF(SUM('MissFill 1'!R$2:R33)=0,"",(IF('MissFill 1'!R33/SUM('MissFill 1'!R$2:R33)&gt;0.01,"",IF('MissFill 1'!R32/SUM('MissFill 1'!R$2:R33)&gt;0.01,"",IF('MissFill 1'!R31/SUM('MissFill 1'!R$2:R33)&gt;0.01,"",IF('MissFill 1'!R30/SUM('MissFill 1'!R$2:R33)&gt;0.01,"",IF('MissFill 1'!R29/SUM('MissFill 1'!R$2:R33)&gt;0.01,"",DateEnded_5Day!$A33))))))))</f>
        <v/>
      </c>
      <c r="T33" s="54" t="str">
        <f>IF($A33&lt;='All Results'!$B$4,"",IF(SUM('MissFill 1'!S$2:S33)=0,"",(IF('MissFill 1'!S33/SUM('MissFill 1'!S$2:S33)&gt;0.01,"",IF('MissFill 1'!S32/SUM('MissFill 1'!S$2:S33)&gt;0.01,"",IF('MissFill 1'!S31/SUM('MissFill 1'!S$2:S33)&gt;0.01,"",IF('MissFill 1'!S30/SUM('MissFill 1'!S$2:S33)&gt;0.01,"",IF('MissFill 1'!S29/SUM('MissFill 1'!S$2:S33)&gt;0.01,"",DateEnded_5Day!$A33))))))))</f>
        <v/>
      </c>
      <c r="U33" s="54" t="str">
        <f>IF($A33&lt;='All Results'!$B$4,"",IF(SUM('MissFill 1'!T$2:T33)=0,"",(IF('MissFill 1'!T33/SUM('MissFill 1'!T$2:T33)&gt;0.01,"",IF('MissFill 1'!T32/SUM('MissFill 1'!T$2:T33)&gt;0.01,"",IF('MissFill 1'!T31/SUM('MissFill 1'!T$2:T33)&gt;0.01,"",IF('MissFill 1'!T30/SUM('MissFill 1'!T$2:T33)&gt;0.01,"",IF('MissFill 1'!T29/SUM('MissFill 1'!T$2:T33)&gt;0.01,"",DateEnded_5Day!$A33))))))))</f>
        <v/>
      </c>
      <c r="V33" s="54" t="str">
        <f>IF($A33&lt;='All Results'!$B$4,"",IF(SUM('MissFill 1'!U$2:U33)=0,"",(IF('MissFill 1'!U33/SUM('MissFill 1'!U$2:U33)&gt;0.01,"",IF('MissFill 1'!U32/SUM('MissFill 1'!U$2:U33)&gt;0.01,"",IF('MissFill 1'!U31/SUM('MissFill 1'!U$2:U33)&gt;0.01,"",IF('MissFill 1'!U30/SUM('MissFill 1'!U$2:U33)&gt;0.01,"",IF('MissFill 1'!U29/SUM('MissFill 1'!U$2:U33)&gt;0.01,"",DateEnded_5Day!$A33))))))))</f>
        <v/>
      </c>
      <c r="W33" s="54" t="str">
        <f>IF($A33&lt;='All Results'!$B$4,"",IF(SUM('MissFill 1'!V$2:V33)=0,"",(IF('MissFill 1'!V33/SUM('MissFill 1'!V$2:V33)&gt;0.01,"",IF('MissFill 1'!V32/SUM('MissFill 1'!V$2:V33)&gt;0.01,"",IF('MissFill 1'!V31/SUM('MissFill 1'!V$2:V33)&gt;0.01,"",IF('MissFill 1'!V30/SUM('MissFill 1'!V$2:V33)&gt;0.01,"",IF('MissFill 1'!V29/SUM('MissFill 1'!V$2:V33)&gt;0.01,"",DateEnded_5Day!$A33))))))))</f>
        <v/>
      </c>
      <c r="X33" s="54" t="str">
        <f>IF($A33&lt;='All Results'!$B$4,"",IF(SUM('MissFill 1'!W$2:W33)=0,"",(IF('MissFill 1'!W33/SUM('MissFill 1'!W$2:W33)&gt;0.01,"",IF('MissFill 1'!W32/SUM('MissFill 1'!W$2:W33)&gt;0.01,"",IF('MissFill 1'!W31/SUM('MissFill 1'!W$2:W33)&gt;0.01,"",IF('MissFill 1'!W30/SUM('MissFill 1'!W$2:W33)&gt;0.01,"",IF('MissFill 1'!W29/SUM('MissFill 1'!W$2:W33)&gt;0.01,"",DateEnded_5Day!$A33))))))))</f>
        <v/>
      </c>
      <c r="Y33" s="54" t="str">
        <f>IF($A33&lt;='All Results'!$B$4,"",IF(SUM('MissFill 1'!X$2:X33)=0,"",(IF('MissFill 1'!X33/SUM('MissFill 1'!X$2:X33)&gt;0.01,"",IF('MissFill 1'!X32/SUM('MissFill 1'!X$2:X33)&gt;0.01,"",IF('MissFill 1'!X31/SUM('MissFill 1'!X$2:X33)&gt;0.01,"",IF('MissFill 1'!X30/SUM('MissFill 1'!X$2:X33)&gt;0.01,"",IF('MissFill 1'!X29/SUM('MissFill 1'!X$2:X33)&gt;0.01,"",DateEnded_5Day!$A33))))))))</f>
        <v/>
      </c>
      <c r="Z33" s="54" t="str">
        <f>IF($A33&lt;='All Results'!$B$4,"",IF(SUM('MissFill 1'!Y$2:Y33)=0,"",(IF('MissFill 1'!Y33/SUM('MissFill 1'!Y$2:Y33)&gt;0.01,"",IF('MissFill 1'!Y32/SUM('MissFill 1'!Y$2:Y33)&gt;0.01,"",IF('MissFill 1'!Y31/SUM('MissFill 1'!Y$2:Y33)&gt;0.01,"",IF('MissFill 1'!Y30/SUM('MissFill 1'!Y$2:Y33)&gt;0.01,"",IF('MissFill 1'!Y29/SUM('MissFill 1'!Y$2:Y33)&gt;0.01,"",DateEnded_5Day!$A33))))))))</f>
        <v/>
      </c>
      <c r="AA33" s="54" t="str">
        <f>IF($A33&lt;='All Results'!$B$4,"",IF(SUM('MissFill 1'!Z$2:Z33)=0,"",(IF('MissFill 1'!Z33/SUM('MissFill 1'!Z$2:Z33)&gt;0.01,"",IF('MissFill 1'!Z32/SUM('MissFill 1'!Z$2:Z33)&gt;0.01,"",IF('MissFill 1'!Z31/SUM('MissFill 1'!Z$2:Z33)&gt;0.01,"",IF('MissFill 1'!Z30/SUM('MissFill 1'!Z$2:Z33)&gt;0.01,"",IF('MissFill 1'!Z29/SUM('MissFill 1'!Z$2:Z33)&gt;0.01,"",DateEnded_5Day!$A33))))))))</f>
        <v/>
      </c>
      <c r="AB33" s="54" t="str">
        <f>IF($A33&lt;='All Results'!$B$4,"",IF(SUM('MissFill 1'!AA$2:AA33)=0,"",(IF('MissFill 1'!AA33/SUM('MissFill 1'!AA$2:AA33)&gt;0.01,"",IF('MissFill 1'!AA32/SUM('MissFill 1'!AA$2:AA33)&gt;0.01,"",IF('MissFill 1'!AA31/SUM('MissFill 1'!AA$2:AA33)&gt;0.01,"",IF('MissFill 1'!AA30/SUM('MissFill 1'!AA$2:AA33)&gt;0.01,"",IF('MissFill 1'!AA29/SUM('MissFill 1'!AA$2:AA33)&gt;0.01,"",DateEnded_5Day!$A33))))))))</f>
        <v/>
      </c>
      <c r="AC33" s="54" t="str">
        <f>IF($A33&lt;='All Results'!$B$4,"",IF(SUM('MissFill 1'!AB$2:AB33)=0,"",(IF('MissFill 1'!AB33/SUM('MissFill 1'!AB$2:AB33)&gt;0.01,"",IF('MissFill 1'!AB32/SUM('MissFill 1'!AB$2:AB33)&gt;0.01,"",IF('MissFill 1'!AB31/SUM('MissFill 1'!AB$2:AB33)&gt;0.01,"",IF('MissFill 1'!AB30/SUM('MissFill 1'!AB$2:AB33)&gt;0.01,"",IF('MissFill 1'!AB29/SUM('MissFill 1'!AB$2:AB33)&gt;0.01,"",DateEnded_5Day!$A33))))))))</f>
        <v/>
      </c>
      <c r="AD33" s="54" t="str">
        <f>IF($A33&lt;='All Results'!$B$4,"",IF(SUM('MissFill 1'!AC$2:AC33)=0,"",(IF('MissFill 1'!AC33/SUM('MissFill 1'!AC$2:AC33)&gt;0.01,"",IF('MissFill 1'!AC32/SUM('MissFill 1'!AC$2:AC33)&gt;0.01,"",IF('MissFill 1'!AC31/SUM('MissFill 1'!AC$2:AC33)&gt;0.01,"",IF('MissFill 1'!AC30/SUM('MissFill 1'!AC$2:AC33)&gt;0.01,"",IF('MissFill 1'!AC29/SUM('MissFill 1'!AC$2:AC33)&gt;0.01,"",DateEnded_5Day!$A33))))))))</f>
        <v/>
      </c>
      <c r="AE33" s="54" t="str">
        <f>IF($A33&lt;='All Results'!$B$4,"",IF(SUM('MissFill 1'!AD$2:AD33)=0,"",(IF('MissFill 1'!AD33/SUM('MissFill 1'!AD$2:AD33)&gt;0.01,"",IF('MissFill 1'!AD32/SUM('MissFill 1'!AD$2:AD33)&gt;0.01,"",IF('MissFill 1'!AD31/SUM('MissFill 1'!AD$2:AD33)&gt;0.01,"",IF('MissFill 1'!AD30/SUM('MissFill 1'!AD$2:AD33)&gt;0.01,"",IF('MissFill 1'!AD29/SUM('MissFill 1'!AD$2:AD33)&gt;0.01,"",DateEnded_5Day!$A33))))))))</f>
        <v/>
      </c>
      <c r="AF33" s="54" t="str">
        <f>IF($A33&lt;='All Results'!$B$4,"",IF(SUM('MissFill 1'!AE$2:AE33)=0,"",(IF('MissFill 1'!AE33/SUM('MissFill 1'!AE$2:AE33)&gt;0.01,"",IF('MissFill 1'!AE32/SUM('MissFill 1'!AE$2:AE33)&gt;0.01,"",IF('MissFill 1'!AE31/SUM('MissFill 1'!AE$2:AE33)&gt;0.01,"",IF('MissFill 1'!AE30/SUM('MissFill 1'!AE$2:AE33)&gt;0.01,"",IF('MissFill 1'!AE29/SUM('MissFill 1'!AE$2:AE33)&gt;0.01,"",DateEnded_5Day!$A33))))))))</f>
        <v/>
      </c>
      <c r="AG33" s="54" t="str">
        <f>IF($A33&lt;='All Results'!$B$4,"",IF(SUM('MissFill 1'!AF$2:AF33)=0,"",(IF('MissFill 1'!AF33/SUM('MissFill 1'!AF$2:AF33)&gt;0.01,"",IF('MissFill 1'!AF32/SUM('MissFill 1'!AF$2:AF33)&gt;0.01,"",IF('MissFill 1'!AF31/SUM('MissFill 1'!AF$2:AF33)&gt;0.01,"",IF('MissFill 1'!AF30/SUM('MissFill 1'!AF$2:AF33)&gt;0.01,"",IF('MissFill 1'!AF29/SUM('MissFill 1'!AF$2:AF33)&gt;0.01,"",DateEnded_5Day!$A33))))))))</f>
        <v/>
      </c>
      <c r="AH33" s="54" t="str">
        <f>IF($A33&lt;='All Results'!$B$4,"",IF(SUM('MissFill 1'!AG$2:AG33)=0,"",(IF('MissFill 1'!AG33/SUM('MissFill 1'!AG$2:AG33)&gt;0.01,"",IF('MissFill 1'!AG32/SUM('MissFill 1'!AG$2:AG33)&gt;0.01,"",IF('MissFill 1'!AG31/SUM('MissFill 1'!AG$2:AG33)&gt;0.01,"",IF('MissFill 1'!AG30/SUM('MissFill 1'!AG$2:AG33)&gt;0.01,"",IF('MissFill 1'!AG29/SUM('MissFill 1'!AG$2:AG33)&gt;0.01,"",DateEnded_5Day!$A33))))))))</f>
        <v/>
      </c>
      <c r="AI33" s="54" t="str">
        <f>IF($A33&lt;='All Results'!$B$4,"",IF(SUM('MissFill 1'!AH$2:AH33)=0,"",(IF('MissFill 1'!AH33/SUM('MissFill 1'!AH$2:AH33)&gt;0.01,"",IF('MissFill 1'!AH32/SUM('MissFill 1'!AH$2:AH33)&gt;0.01,"",IF('MissFill 1'!AH31/SUM('MissFill 1'!AH$2:AH33)&gt;0.01,"",IF('MissFill 1'!AH30/SUM('MissFill 1'!AH$2:AH33)&gt;0.01,"",IF('MissFill 1'!AH29/SUM('MissFill 1'!AH$2:AH33)&gt;0.01,"",DateEnded_5Day!$A33))))))))</f>
        <v/>
      </c>
      <c r="AJ33" s="54" t="str">
        <f>IF($A33&lt;='All Results'!$B$4,"",IF(SUM('MissFill 1'!AI$2:AI33)=0,"",(IF('MissFill 1'!AI33/SUM('MissFill 1'!AI$2:AI33)&gt;0.01,"",IF('MissFill 1'!AI32/SUM('MissFill 1'!AI$2:AI33)&gt;0.01,"",IF('MissFill 1'!AI31/SUM('MissFill 1'!AI$2:AI33)&gt;0.01,"",IF('MissFill 1'!AI30/SUM('MissFill 1'!AI$2:AI33)&gt;0.01,"",IF('MissFill 1'!AI29/SUM('MissFill 1'!AI$2:AI33)&gt;0.01,"",DateEnded_5Day!$A33))))))))</f>
        <v/>
      </c>
      <c r="AK33" s="54" t="str">
        <f>IF($A33&lt;='All Results'!$B$4,"",IF(SUM('MissFill 1'!AJ$2:AJ33)=0,"",(IF('MissFill 1'!AJ33/SUM('MissFill 1'!AJ$2:AJ33)&gt;0.01,"",IF('MissFill 1'!AJ32/SUM('MissFill 1'!AJ$2:AJ33)&gt;0.01,"",IF('MissFill 1'!AJ31/SUM('MissFill 1'!AJ$2:AJ33)&gt;0.01,"",IF('MissFill 1'!AJ30/SUM('MissFill 1'!AJ$2:AJ33)&gt;0.01,"",IF('MissFill 1'!AJ29/SUM('MissFill 1'!AJ$2:AJ33)&gt;0.01,"",DateEnded_5Day!$A33))))))))</f>
        <v/>
      </c>
      <c r="AL33" s="54" t="str">
        <f>IF($A33&lt;='All Results'!$B$4,"",IF(SUM('MissFill 1'!AK$2:AK33)=0,"",(IF('MissFill 1'!AK33/SUM('MissFill 1'!AK$2:AK33)&gt;0.01,"",IF('MissFill 1'!AK32/SUM('MissFill 1'!AK$2:AK33)&gt;0.01,"",IF('MissFill 1'!AK31/SUM('MissFill 1'!AK$2:AK33)&gt;0.01,"",IF('MissFill 1'!AK30/SUM('MissFill 1'!AK$2:AK33)&gt;0.01,"",IF('MissFill 1'!AK29/SUM('MissFill 1'!AK$2:AK33)&gt;0.01,"",DateEnded_5Day!$A33))))))))</f>
        <v/>
      </c>
      <c r="AM33" s="54" t="str">
        <f>IF($A33&lt;='All Results'!$B$4,"",IF(SUM('MissFill 1'!AL$2:AL33)=0,"",(IF('MissFill 1'!AL33/SUM('MissFill 1'!AL$2:AL33)&gt;0.01,"",IF('MissFill 1'!AL32/SUM('MissFill 1'!AL$2:AL33)&gt;0.01,"",IF('MissFill 1'!AL31/SUM('MissFill 1'!AL$2:AL33)&gt;0.01,"",IF('MissFill 1'!AL30/SUM('MissFill 1'!AL$2:AL33)&gt;0.01,"",IF('MissFill 1'!AL29/SUM('MissFill 1'!AL$2:AL33)&gt;0.01,"",DateEnded_5Day!$A33))))))))</f>
        <v/>
      </c>
      <c r="AN33" s="54" t="str">
        <f>IF($A33&lt;='All Results'!$B$4,"",IF(SUM('MissFill 1'!AM$2:AM33)=0,"",(IF('MissFill 1'!AM33/SUM('MissFill 1'!AM$2:AM33)&gt;0.01,"",IF('MissFill 1'!AM32/SUM('MissFill 1'!AM$2:AM33)&gt;0.01,"",IF('MissFill 1'!AM31/SUM('MissFill 1'!AM$2:AM33)&gt;0.01,"",IF('MissFill 1'!AM30/SUM('MissFill 1'!AM$2:AM33)&gt;0.01,"",IF('MissFill 1'!AM29/SUM('MissFill 1'!AM$2:AM33)&gt;0.01,"",DateEnded_5Day!$A33))))))))</f>
        <v/>
      </c>
      <c r="AO33" s="54" t="str">
        <f>IF($A33&lt;='All Results'!$B$4,"",IF(SUM('MissFill 1'!AN$2:AN33)=0,"",(IF('MissFill 1'!AN33/SUM('MissFill 1'!AN$2:AN33)&gt;0.01,"",IF('MissFill 1'!AN32/SUM('MissFill 1'!AN$2:AN33)&gt;0.01,"",IF('MissFill 1'!AN31/SUM('MissFill 1'!AN$2:AN33)&gt;0.01,"",IF('MissFill 1'!AN30/SUM('MissFill 1'!AN$2:AN33)&gt;0.01,"",IF('MissFill 1'!AN29/SUM('MissFill 1'!AN$2:AN33)&gt;0.01,"",DateEnded_5Day!$A33))))))))</f>
        <v/>
      </c>
      <c r="AP33" s="54" t="str">
        <f>IF($A33&lt;='All Results'!$B$4,"",IF(SUM('MissFill 1'!AO$2:AO33)=0,"",(IF('MissFill 1'!AO33/SUM('MissFill 1'!AO$2:AO33)&gt;0.01,"",IF('MissFill 1'!AO32/SUM('MissFill 1'!AO$2:AO33)&gt;0.01,"",IF('MissFill 1'!AO31/SUM('MissFill 1'!AO$2:AO33)&gt;0.01,"",IF('MissFill 1'!AO30/SUM('MissFill 1'!AO$2:AO33)&gt;0.01,"",IF('MissFill 1'!AO29/SUM('MissFill 1'!AO$2:AO33)&gt;0.01,"",DateEnded_5Day!$A33))))))))</f>
        <v/>
      </c>
      <c r="AQ33" s="54" t="str">
        <f>IF($A33&lt;='All Results'!$B$4,"",IF(SUM('MissFill 1'!AP$2:AP33)=0,"",(IF('MissFill 1'!AP33/SUM('MissFill 1'!AP$2:AP33)&gt;0.01,"",IF('MissFill 1'!AP32/SUM('MissFill 1'!AP$2:AP33)&gt;0.01,"",IF('MissFill 1'!AP31/SUM('MissFill 1'!AP$2:AP33)&gt;0.01,"",IF('MissFill 1'!AP30/SUM('MissFill 1'!AP$2:AP33)&gt;0.01,"",IF('MissFill 1'!AP29/SUM('MissFill 1'!AP$2:AP33)&gt;0.01,"",DateEnded_5Day!$A33))))))))</f>
        <v/>
      </c>
      <c r="AR33" s="54" t="str">
        <f>IF($A33&lt;='All Results'!$B$4,"",IF(SUM('MissFill 1'!AQ$2:AQ33)=0,"",(IF('MissFill 1'!AQ33/SUM('MissFill 1'!AQ$2:AQ33)&gt;0.01,"",IF('MissFill 1'!AQ32/SUM('MissFill 1'!AQ$2:AQ33)&gt;0.01,"",IF('MissFill 1'!AQ31/SUM('MissFill 1'!AQ$2:AQ33)&gt;0.01,"",IF('MissFill 1'!AQ30/SUM('MissFill 1'!AQ$2:AQ33)&gt;0.01,"",IF('MissFill 1'!AQ29/SUM('MissFill 1'!AQ$2:AQ33)&gt;0.01,"",DateEnded_5Day!$A33))))))))</f>
        <v/>
      </c>
      <c r="AS33" s="54" t="str">
        <f>IF($A33&lt;='All Results'!$B$4,"",IF(SUM('MissFill 1'!AR$2:AR33)=0,"",(IF('MissFill 1'!AR33/SUM('MissFill 1'!AR$2:AR33)&gt;0.01,"",IF('MissFill 1'!AR32/SUM('MissFill 1'!AR$2:AR33)&gt;0.01,"",IF('MissFill 1'!AR31/SUM('MissFill 1'!AR$2:AR33)&gt;0.01,"",IF('MissFill 1'!AR30/SUM('MissFill 1'!AR$2:AR33)&gt;0.01,"",IF('MissFill 1'!AR29/SUM('MissFill 1'!AR$2:AR33)&gt;0.01,"",DateEnded_5Day!$A33))))))))</f>
        <v/>
      </c>
      <c r="AT33" s="54" t="str">
        <f>IF($A33&lt;='All Results'!$B$4,"",IF(SUM('MissFill 1'!AS$2:AS33)=0,"",(IF('MissFill 1'!AS33/SUM('MissFill 1'!AS$2:AS33)&gt;0.01,"",IF('MissFill 1'!AS32/SUM('MissFill 1'!AS$2:AS33)&gt;0.01,"",IF('MissFill 1'!AS31/SUM('MissFill 1'!AS$2:AS33)&gt;0.01,"",IF('MissFill 1'!AS30/SUM('MissFill 1'!AS$2:AS33)&gt;0.01,"",IF('MissFill 1'!AS29/SUM('MissFill 1'!AS$2:AS33)&gt;0.01,"",DateEnded_5Day!$A33))))))))</f>
        <v/>
      </c>
      <c r="AU33" s="54" t="str">
        <f>IF($A33&lt;='All Results'!$B$4,"",IF(SUM('MissFill 1'!AT$2:AT33)=0,"",(IF('MissFill 1'!AT33/SUM('MissFill 1'!AT$2:AT33)&gt;0.01,"",IF('MissFill 1'!AT32/SUM('MissFill 1'!AT$2:AT33)&gt;0.01,"",IF('MissFill 1'!AT31/SUM('MissFill 1'!AT$2:AT33)&gt;0.01,"",IF('MissFill 1'!AT30/SUM('MissFill 1'!AT$2:AT33)&gt;0.01,"",IF('MissFill 1'!AT29/SUM('MissFill 1'!AT$2:AT33)&gt;0.01,"",DateEnded_5Day!$A33))))))))</f>
        <v/>
      </c>
      <c r="AV33" s="54" t="str">
        <f>IF($A33&lt;='All Results'!$B$4,"",IF(SUM('MissFill 1'!AU$2:AU33)=0,"",(IF('MissFill 1'!AU33/SUM('MissFill 1'!AU$2:AU33)&gt;0.01,"",IF('MissFill 1'!AU32/SUM('MissFill 1'!AU$2:AU33)&gt;0.01,"",IF('MissFill 1'!AU31/SUM('MissFill 1'!AU$2:AU33)&gt;0.01,"",IF('MissFill 1'!AU30/SUM('MissFill 1'!AU$2:AU33)&gt;0.01,"",IF('MissFill 1'!AU29/SUM('MissFill 1'!AU$2:AU33)&gt;0.01,"",DateEnded_5Day!$A33))))))))</f>
        <v/>
      </c>
      <c r="AW33" s="54" t="str">
        <f>IF($A33&lt;='All Results'!$B$4,"",IF(SUM('MissFill 1'!AV$2:AV33)=0,"",(IF('MissFill 1'!AV33/SUM('MissFill 1'!AV$2:AV33)&gt;0.01,"",IF('MissFill 1'!AV32/SUM('MissFill 1'!AV$2:AV33)&gt;0.01,"",IF('MissFill 1'!AV31/SUM('MissFill 1'!AV$2:AV33)&gt;0.01,"",IF('MissFill 1'!AV30/SUM('MissFill 1'!AV$2:AV33)&gt;0.01,"",IF('MissFill 1'!AV29/SUM('MissFill 1'!AV$2:AV33)&gt;0.01,"",DateEnded_5Day!$A33))))))))</f>
        <v/>
      </c>
      <c r="AX33" s="54" t="str">
        <f>IF($A33&lt;='All Results'!$B$4,"",IF(SUM('MissFill 1'!AW$2:AW33)=0,"",(IF('MissFill 1'!AW33/SUM('MissFill 1'!AW$2:AW33)&gt;0.01,"",IF('MissFill 1'!AW32/SUM('MissFill 1'!AW$2:AW33)&gt;0.01,"",IF('MissFill 1'!AW31/SUM('MissFill 1'!AW$2:AW33)&gt;0.01,"",IF('MissFill 1'!AW30/SUM('MissFill 1'!AW$2:AW33)&gt;0.01,"",IF('MissFill 1'!AW29/SUM('MissFill 1'!AW$2:AW33)&gt;0.01,"",DateEnded_5Day!$A33))))))))</f>
        <v/>
      </c>
    </row>
    <row r="34" spans="1:50" x14ac:dyDescent="0.25">
      <c r="A34" s="41">
        <v>44379</v>
      </c>
      <c r="B34" s="52">
        <v>183</v>
      </c>
      <c r="C34" s="54" t="str">
        <f>IF($A34&lt;='All Results'!$B$4,"",IF(SUM('MissFill 1'!B$2:B34)=0,"",(IF('MissFill 1'!B34/SUM('MissFill 1'!B$2:B34)&gt;0.01,"",IF('MissFill 1'!B33/SUM('MissFill 1'!B$2:B34)&gt;0.01,"",IF('MissFill 1'!B32/SUM('MissFill 1'!B$2:B34)&gt;0.01,"",IF('MissFill 1'!B31/SUM('MissFill 1'!B$2:B34)&gt;0.01,"",IF('MissFill 1'!B30/SUM('MissFill 1'!B$2:B34)&gt;0.01,"",DateEnded_5Day!$A34))))))))</f>
        <v/>
      </c>
      <c r="D34" s="54" t="str">
        <f>IF($A34&lt;='All Results'!$B$4,"",IF(SUM('MissFill 1'!C$2:C34)=0,"",(IF('MissFill 1'!C34/SUM('MissFill 1'!C$2:C34)&gt;0.01,"",IF('MissFill 1'!C33/SUM('MissFill 1'!C$2:C34)&gt;0.01,"",IF('MissFill 1'!C32/SUM('MissFill 1'!C$2:C34)&gt;0.01,"",IF('MissFill 1'!C31/SUM('MissFill 1'!C$2:C34)&gt;0.01,"",IF('MissFill 1'!C30/SUM('MissFill 1'!C$2:C34)&gt;0.01,"",DateEnded_5Day!$A34))))))))</f>
        <v/>
      </c>
      <c r="E34" s="54" t="str">
        <f>IF($A34&lt;='All Results'!$B$4,"",IF(SUM('MissFill 1'!D$2:D34)=0,"",(IF('MissFill 1'!D34/SUM('MissFill 1'!D$2:D34)&gt;0.01,"",IF('MissFill 1'!D33/SUM('MissFill 1'!D$2:D34)&gt;0.01,"",IF('MissFill 1'!D32/SUM('MissFill 1'!D$2:D34)&gt;0.01,"",IF('MissFill 1'!D31/SUM('MissFill 1'!D$2:D34)&gt;0.01,"",IF('MissFill 1'!D30/SUM('MissFill 1'!D$2:D34)&gt;0.01,"",DateEnded_5Day!$A34))))))))</f>
        <v/>
      </c>
      <c r="F34" s="54" t="str">
        <f>IF($A34&lt;='All Results'!$B$4,"",IF(SUM('MissFill 1'!E$2:E34)=0,"",(IF('MissFill 1'!E34/SUM('MissFill 1'!E$2:E34)&gt;0.01,"",IF('MissFill 1'!E33/SUM('MissFill 1'!E$2:E34)&gt;0.01,"",IF('MissFill 1'!E32/SUM('MissFill 1'!E$2:E34)&gt;0.01,"",IF('MissFill 1'!E31/SUM('MissFill 1'!E$2:E34)&gt;0.01,"",IF('MissFill 1'!E30/SUM('MissFill 1'!E$2:E34)&gt;0.01,"",DateEnded_5Day!$A34))))))))</f>
        <v/>
      </c>
      <c r="G34" s="54" t="str">
        <f>IF($A34&lt;='All Results'!$B$4,"",IF(SUM('MissFill 1'!F$2:F34)=0,"",(IF('MissFill 1'!F34/SUM('MissFill 1'!F$2:F34)&gt;0.01,"",IF('MissFill 1'!F33/SUM('MissFill 1'!F$2:F34)&gt;0.01,"",IF('MissFill 1'!F32/SUM('MissFill 1'!F$2:F34)&gt;0.01,"",IF('MissFill 1'!F31/SUM('MissFill 1'!F$2:F34)&gt;0.01,"",IF('MissFill 1'!F30/SUM('MissFill 1'!F$2:F34)&gt;0.01,"",DateEnded_5Day!$A34))))))))</f>
        <v/>
      </c>
      <c r="H34" s="54" t="str">
        <f>IF($A34&lt;='All Results'!$B$4,"",IF(SUM('MissFill 1'!G$2:G34)=0,"",(IF('MissFill 1'!G34/SUM('MissFill 1'!G$2:G34)&gt;0.01,"",IF('MissFill 1'!G33/SUM('MissFill 1'!G$2:G34)&gt;0.01,"",IF('MissFill 1'!G32/SUM('MissFill 1'!G$2:G34)&gt;0.01,"",IF('MissFill 1'!G31/SUM('MissFill 1'!G$2:G34)&gt;0.01,"",IF('MissFill 1'!G30/SUM('MissFill 1'!G$2:G34)&gt;0.01,"",DateEnded_5Day!$A34))))))))</f>
        <v/>
      </c>
      <c r="I34" s="54" t="str">
        <f>IF($A34&lt;='All Results'!$B$4,"",IF(SUM('MissFill 1'!H$2:H34)=0,"",(IF('MissFill 1'!H34/SUM('MissFill 1'!H$2:H34)&gt;0.01,"",IF('MissFill 1'!H33/SUM('MissFill 1'!H$2:H34)&gt;0.01,"",IF('MissFill 1'!H32/SUM('MissFill 1'!H$2:H34)&gt;0.01,"",IF('MissFill 1'!H31/SUM('MissFill 1'!H$2:H34)&gt;0.01,"",IF('MissFill 1'!H30/SUM('MissFill 1'!H$2:H34)&gt;0.01,"",DateEnded_5Day!$A34))))))))</f>
        <v/>
      </c>
      <c r="J34" s="54" t="str">
        <f>IF($A34&lt;='All Results'!$B$4,"",IF(SUM('MissFill 1'!I$2:I34)=0,"",(IF('MissFill 1'!I34/SUM('MissFill 1'!I$2:I34)&gt;0.01,"",IF('MissFill 1'!I33/SUM('MissFill 1'!I$2:I34)&gt;0.01,"",IF('MissFill 1'!I32/SUM('MissFill 1'!I$2:I34)&gt;0.01,"",IF('MissFill 1'!I31/SUM('MissFill 1'!I$2:I34)&gt;0.01,"",IF('MissFill 1'!I30/SUM('MissFill 1'!I$2:I34)&gt;0.01,"",DateEnded_5Day!$A34))))))))</f>
        <v/>
      </c>
      <c r="K34" s="54" t="str">
        <f>IF($A34&lt;='All Results'!$B$4,"",IF(SUM('MissFill 1'!J$2:J34)=0,"",(IF('MissFill 1'!J34/SUM('MissFill 1'!J$2:J34)&gt;0.01,"",IF('MissFill 1'!J33/SUM('MissFill 1'!J$2:J34)&gt;0.01,"",IF('MissFill 1'!J32/SUM('MissFill 1'!J$2:J34)&gt;0.01,"",IF('MissFill 1'!J31/SUM('MissFill 1'!J$2:J34)&gt;0.01,"",IF('MissFill 1'!J30/SUM('MissFill 1'!J$2:J34)&gt;0.01,"",DateEnded_5Day!$A34))))))))</f>
        <v/>
      </c>
      <c r="L34" s="54" t="str">
        <f>IF($A34&lt;='All Results'!$B$4,"",IF(SUM('MissFill 1'!K$2:K34)=0,"",(IF('MissFill 1'!K34/SUM('MissFill 1'!K$2:K34)&gt;0.01,"",IF('MissFill 1'!K33/SUM('MissFill 1'!K$2:K34)&gt;0.01,"",IF('MissFill 1'!K32/SUM('MissFill 1'!K$2:K34)&gt;0.01,"",IF('MissFill 1'!K31/SUM('MissFill 1'!K$2:K34)&gt;0.01,"",IF('MissFill 1'!K30/SUM('MissFill 1'!K$2:K34)&gt;0.01,"",DateEnded_5Day!$A34))))))))</f>
        <v/>
      </c>
      <c r="M34" s="54" t="str">
        <f>IF($A34&lt;='All Results'!$B$4,"",IF(SUM('MissFill 1'!L$2:L34)=0,"",(IF('MissFill 1'!L34/SUM('MissFill 1'!L$2:L34)&gt;0.01,"",IF('MissFill 1'!L33/SUM('MissFill 1'!L$2:L34)&gt;0.01,"",IF('MissFill 1'!L32/SUM('MissFill 1'!L$2:L34)&gt;0.01,"",IF('MissFill 1'!L31/SUM('MissFill 1'!L$2:L34)&gt;0.01,"",IF('MissFill 1'!L30/SUM('MissFill 1'!L$2:L34)&gt;0.01,"",DateEnded_5Day!$A34))))))))</f>
        <v/>
      </c>
      <c r="N34" s="54" t="str">
        <f>IF($A34&lt;='All Results'!$B$4,"",IF(SUM('MissFill 1'!M$2:M34)=0,"",(IF('MissFill 1'!M34/SUM('MissFill 1'!M$2:M34)&gt;0.01,"",IF('MissFill 1'!M33/SUM('MissFill 1'!M$2:M34)&gt;0.01,"",IF('MissFill 1'!M32/SUM('MissFill 1'!M$2:M34)&gt;0.01,"",IF('MissFill 1'!M31/SUM('MissFill 1'!M$2:M34)&gt;0.01,"",IF('MissFill 1'!M30/SUM('MissFill 1'!M$2:M34)&gt;0.01,"",DateEnded_5Day!$A34))))))))</f>
        <v/>
      </c>
      <c r="O34" s="54" t="str">
        <f>IF($A34&lt;='All Results'!$B$4,"",IF(SUM('MissFill 1'!N$2:N34)=0,"",(IF('MissFill 1'!N34/SUM('MissFill 1'!N$2:N34)&gt;0.01,"",IF('MissFill 1'!N33/SUM('MissFill 1'!N$2:N34)&gt;0.01,"",IF('MissFill 1'!N32/SUM('MissFill 1'!N$2:N34)&gt;0.01,"",IF('MissFill 1'!N31/SUM('MissFill 1'!N$2:N34)&gt;0.01,"",IF('MissFill 1'!N30/SUM('MissFill 1'!N$2:N34)&gt;0.01,"",DateEnded_5Day!$A34))))))))</f>
        <v/>
      </c>
      <c r="P34" s="54" t="str">
        <f>IF($A34&lt;='All Results'!$B$4,"",IF(SUM('MissFill 1'!O$2:O34)=0,"",(IF('MissFill 1'!O34/SUM('MissFill 1'!O$2:O34)&gt;0.01,"",IF('MissFill 1'!O33/SUM('MissFill 1'!O$2:O34)&gt;0.01,"",IF('MissFill 1'!O32/SUM('MissFill 1'!O$2:O34)&gt;0.01,"",IF('MissFill 1'!O31/SUM('MissFill 1'!O$2:O34)&gt;0.01,"",IF('MissFill 1'!O30/SUM('MissFill 1'!O$2:O34)&gt;0.01,"",DateEnded_5Day!$A34))))))))</f>
        <v/>
      </c>
      <c r="Q34" s="54" t="str">
        <f>IF($A34&lt;='All Results'!$B$4,"",IF(SUM('MissFill 1'!P$2:P34)=0,"",(IF('MissFill 1'!P34/SUM('MissFill 1'!P$2:P34)&gt;0.01,"",IF('MissFill 1'!P33/SUM('MissFill 1'!P$2:P34)&gt;0.01,"",IF('MissFill 1'!P32/SUM('MissFill 1'!P$2:P34)&gt;0.01,"",IF('MissFill 1'!P31/SUM('MissFill 1'!P$2:P34)&gt;0.01,"",IF('MissFill 1'!P30/SUM('MissFill 1'!P$2:P34)&gt;0.01,"",DateEnded_5Day!$A34))))))))</f>
        <v/>
      </c>
      <c r="R34" s="54" t="str">
        <f>IF($A34&lt;='All Results'!$B$4,"",IF(SUM('MissFill 1'!Q$2:Q34)=0,"",(IF('MissFill 1'!Q34/SUM('MissFill 1'!Q$2:Q34)&gt;0.01,"",IF('MissFill 1'!Q33/SUM('MissFill 1'!Q$2:Q34)&gt;0.01,"",IF('MissFill 1'!Q32/SUM('MissFill 1'!Q$2:Q34)&gt;0.01,"",IF('MissFill 1'!Q31/SUM('MissFill 1'!Q$2:Q34)&gt;0.01,"",IF('MissFill 1'!Q30/SUM('MissFill 1'!Q$2:Q34)&gt;0.01,"",DateEnded_5Day!$A34))))))))</f>
        <v/>
      </c>
      <c r="S34" s="54" t="str">
        <f>IF($A34&lt;='All Results'!$B$4,"",IF(SUM('MissFill 1'!R$2:R34)=0,"",(IF('MissFill 1'!R34/SUM('MissFill 1'!R$2:R34)&gt;0.01,"",IF('MissFill 1'!R33/SUM('MissFill 1'!R$2:R34)&gt;0.01,"",IF('MissFill 1'!R32/SUM('MissFill 1'!R$2:R34)&gt;0.01,"",IF('MissFill 1'!R31/SUM('MissFill 1'!R$2:R34)&gt;0.01,"",IF('MissFill 1'!R30/SUM('MissFill 1'!R$2:R34)&gt;0.01,"",DateEnded_5Day!$A34))))))))</f>
        <v/>
      </c>
      <c r="T34" s="54" t="str">
        <f>IF($A34&lt;='All Results'!$B$4,"",IF(SUM('MissFill 1'!S$2:S34)=0,"",(IF('MissFill 1'!S34/SUM('MissFill 1'!S$2:S34)&gt;0.01,"",IF('MissFill 1'!S33/SUM('MissFill 1'!S$2:S34)&gt;0.01,"",IF('MissFill 1'!S32/SUM('MissFill 1'!S$2:S34)&gt;0.01,"",IF('MissFill 1'!S31/SUM('MissFill 1'!S$2:S34)&gt;0.01,"",IF('MissFill 1'!S30/SUM('MissFill 1'!S$2:S34)&gt;0.01,"",DateEnded_5Day!$A34))))))))</f>
        <v/>
      </c>
      <c r="U34" s="54" t="str">
        <f>IF($A34&lt;='All Results'!$B$4,"",IF(SUM('MissFill 1'!T$2:T34)=0,"",(IF('MissFill 1'!T34/SUM('MissFill 1'!T$2:T34)&gt;0.01,"",IF('MissFill 1'!T33/SUM('MissFill 1'!T$2:T34)&gt;0.01,"",IF('MissFill 1'!T32/SUM('MissFill 1'!T$2:T34)&gt;0.01,"",IF('MissFill 1'!T31/SUM('MissFill 1'!T$2:T34)&gt;0.01,"",IF('MissFill 1'!T30/SUM('MissFill 1'!T$2:T34)&gt;0.01,"",DateEnded_5Day!$A34))))))))</f>
        <v/>
      </c>
      <c r="V34" s="54" t="str">
        <f>IF($A34&lt;='All Results'!$B$4,"",IF(SUM('MissFill 1'!U$2:U34)=0,"",(IF('MissFill 1'!U34/SUM('MissFill 1'!U$2:U34)&gt;0.01,"",IF('MissFill 1'!U33/SUM('MissFill 1'!U$2:U34)&gt;0.01,"",IF('MissFill 1'!U32/SUM('MissFill 1'!U$2:U34)&gt;0.01,"",IF('MissFill 1'!U31/SUM('MissFill 1'!U$2:U34)&gt;0.01,"",IF('MissFill 1'!U30/SUM('MissFill 1'!U$2:U34)&gt;0.01,"",DateEnded_5Day!$A34))))))))</f>
        <v/>
      </c>
      <c r="W34" s="54" t="str">
        <f>IF($A34&lt;='All Results'!$B$4,"",IF(SUM('MissFill 1'!V$2:V34)=0,"",(IF('MissFill 1'!V34/SUM('MissFill 1'!V$2:V34)&gt;0.01,"",IF('MissFill 1'!V33/SUM('MissFill 1'!V$2:V34)&gt;0.01,"",IF('MissFill 1'!V32/SUM('MissFill 1'!V$2:V34)&gt;0.01,"",IF('MissFill 1'!V31/SUM('MissFill 1'!V$2:V34)&gt;0.01,"",IF('MissFill 1'!V30/SUM('MissFill 1'!V$2:V34)&gt;0.01,"",DateEnded_5Day!$A34))))))))</f>
        <v/>
      </c>
      <c r="X34" s="54" t="str">
        <f>IF($A34&lt;='All Results'!$B$4,"",IF(SUM('MissFill 1'!W$2:W34)=0,"",(IF('MissFill 1'!W34/SUM('MissFill 1'!W$2:W34)&gt;0.01,"",IF('MissFill 1'!W33/SUM('MissFill 1'!W$2:W34)&gt;0.01,"",IF('MissFill 1'!W32/SUM('MissFill 1'!W$2:W34)&gt;0.01,"",IF('MissFill 1'!W31/SUM('MissFill 1'!W$2:W34)&gt;0.01,"",IF('MissFill 1'!W30/SUM('MissFill 1'!W$2:W34)&gt;0.01,"",DateEnded_5Day!$A34))))))))</f>
        <v/>
      </c>
      <c r="Y34" s="54" t="str">
        <f>IF($A34&lt;='All Results'!$B$4,"",IF(SUM('MissFill 1'!X$2:X34)=0,"",(IF('MissFill 1'!X34/SUM('MissFill 1'!X$2:X34)&gt;0.01,"",IF('MissFill 1'!X33/SUM('MissFill 1'!X$2:X34)&gt;0.01,"",IF('MissFill 1'!X32/SUM('MissFill 1'!X$2:X34)&gt;0.01,"",IF('MissFill 1'!X31/SUM('MissFill 1'!X$2:X34)&gt;0.01,"",IF('MissFill 1'!X30/SUM('MissFill 1'!X$2:X34)&gt;0.01,"",DateEnded_5Day!$A34))))))))</f>
        <v/>
      </c>
      <c r="Z34" s="54" t="str">
        <f>IF($A34&lt;='All Results'!$B$4,"",IF(SUM('MissFill 1'!Y$2:Y34)=0,"",(IF('MissFill 1'!Y34/SUM('MissFill 1'!Y$2:Y34)&gt;0.01,"",IF('MissFill 1'!Y33/SUM('MissFill 1'!Y$2:Y34)&gt;0.01,"",IF('MissFill 1'!Y32/SUM('MissFill 1'!Y$2:Y34)&gt;0.01,"",IF('MissFill 1'!Y31/SUM('MissFill 1'!Y$2:Y34)&gt;0.01,"",IF('MissFill 1'!Y30/SUM('MissFill 1'!Y$2:Y34)&gt;0.01,"",DateEnded_5Day!$A34))))))))</f>
        <v/>
      </c>
      <c r="AA34" s="54" t="str">
        <f>IF($A34&lt;='All Results'!$B$4,"",IF(SUM('MissFill 1'!Z$2:Z34)=0,"",(IF('MissFill 1'!Z34/SUM('MissFill 1'!Z$2:Z34)&gt;0.01,"",IF('MissFill 1'!Z33/SUM('MissFill 1'!Z$2:Z34)&gt;0.01,"",IF('MissFill 1'!Z32/SUM('MissFill 1'!Z$2:Z34)&gt;0.01,"",IF('MissFill 1'!Z31/SUM('MissFill 1'!Z$2:Z34)&gt;0.01,"",IF('MissFill 1'!Z30/SUM('MissFill 1'!Z$2:Z34)&gt;0.01,"",DateEnded_5Day!$A34))))))))</f>
        <v/>
      </c>
      <c r="AB34" s="54" t="str">
        <f>IF($A34&lt;='All Results'!$B$4,"",IF(SUM('MissFill 1'!AA$2:AA34)=0,"",(IF('MissFill 1'!AA34/SUM('MissFill 1'!AA$2:AA34)&gt;0.01,"",IF('MissFill 1'!AA33/SUM('MissFill 1'!AA$2:AA34)&gt;0.01,"",IF('MissFill 1'!AA32/SUM('MissFill 1'!AA$2:AA34)&gt;0.01,"",IF('MissFill 1'!AA31/SUM('MissFill 1'!AA$2:AA34)&gt;0.01,"",IF('MissFill 1'!AA30/SUM('MissFill 1'!AA$2:AA34)&gt;0.01,"",DateEnded_5Day!$A34))))))))</f>
        <v/>
      </c>
      <c r="AC34" s="54" t="str">
        <f>IF($A34&lt;='All Results'!$B$4,"",IF(SUM('MissFill 1'!AB$2:AB34)=0,"",(IF('MissFill 1'!AB34/SUM('MissFill 1'!AB$2:AB34)&gt;0.01,"",IF('MissFill 1'!AB33/SUM('MissFill 1'!AB$2:AB34)&gt;0.01,"",IF('MissFill 1'!AB32/SUM('MissFill 1'!AB$2:AB34)&gt;0.01,"",IF('MissFill 1'!AB31/SUM('MissFill 1'!AB$2:AB34)&gt;0.01,"",IF('MissFill 1'!AB30/SUM('MissFill 1'!AB$2:AB34)&gt;0.01,"",DateEnded_5Day!$A34))))))))</f>
        <v/>
      </c>
      <c r="AD34" s="54" t="str">
        <f>IF($A34&lt;='All Results'!$B$4,"",IF(SUM('MissFill 1'!AC$2:AC34)=0,"",(IF('MissFill 1'!AC34/SUM('MissFill 1'!AC$2:AC34)&gt;0.01,"",IF('MissFill 1'!AC33/SUM('MissFill 1'!AC$2:AC34)&gt;0.01,"",IF('MissFill 1'!AC32/SUM('MissFill 1'!AC$2:AC34)&gt;0.01,"",IF('MissFill 1'!AC31/SUM('MissFill 1'!AC$2:AC34)&gt;0.01,"",IF('MissFill 1'!AC30/SUM('MissFill 1'!AC$2:AC34)&gt;0.01,"",DateEnded_5Day!$A34))))))))</f>
        <v/>
      </c>
      <c r="AE34" s="54" t="str">
        <f>IF($A34&lt;='All Results'!$B$4,"",IF(SUM('MissFill 1'!AD$2:AD34)=0,"",(IF('MissFill 1'!AD34/SUM('MissFill 1'!AD$2:AD34)&gt;0.01,"",IF('MissFill 1'!AD33/SUM('MissFill 1'!AD$2:AD34)&gt;0.01,"",IF('MissFill 1'!AD32/SUM('MissFill 1'!AD$2:AD34)&gt;0.01,"",IF('MissFill 1'!AD31/SUM('MissFill 1'!AD$2:AD34)&gt;0.01,"",IF('MissFill 1'!AD30/SUM('MissFill 1'!AD$2:AD34)&gt;0.01,"",DateEnded_5Day!$A34))))))))</f>
        <v/>
      </c>
      <c r="AF34" s="54" t="str">
        <f>IF($A34&lt;='All Results'!$B$4,"",IF(SUM('MissFill 1'!AE$2:AE34)=0,"",(IF('MissFill 1'!AE34/SUM('MissFill 1'!AE$2:AE34)&gt;0.01,"",IF('MissFill 1'!AE33/SUM('MissFill 1'!AE$2:AE34)&gt;0.01,"",IF('MissFill 1'!AE32/SUM('MissFill 1'!AE$2:AE34)&gt;0.01,"",IF('MissFill 1'!AE31/SUM('MissFill 1'!AE$2:AE34)&gt;0.01,"",IF('MissFill 1'!AE30/SUM('MissFill 1'!AE$2:AE34)&gt;0.01,"",DateEnded_5Day!$A34))))))))</f>
        <v/>
      </c>
      <c r="AG34" s="54" t="str">
        <f>IF($A34&lt;='All Results'!$B$4,"",IF(SUM('MissFill 1'!AF$2:AF34)=0,"",(IF('MissFill 1'!AF34/SUM('MissFill 1'!AF$2:AF34)&gt;0.01,"",IF('MissFill 1'!AF33/SUM('MissFill 1'!AF$2:AF34)&gt;0.01,"",IF('MissFill 1'!AF32/SUM('MissFill 1'!AF$2:AF34)&gt;0.01,"",IF('MissFill 1'!AF31/SUM('MissFill 1'!AF$2:AF34)&gt;0.01,"",IF('MissFill 1'!AF30/SUM('MissFill 1'!AF$2:AF34)&gt;0.01,"",DateEnded_5Day!$A34))))))))</f>
        <v/>
      </c>
      <c r="AH34" s="54" t="str">
        <f>IF($A34&lt;='All Results'!$B$4,"",IF(SUM('MissFill 1'!AG$2:AG34)=0,"",(IF('MissFill 1'!AG34/SUM('MissFill 1'!AG$2:AG34)&gt;0.01,"",IF('MissFill 1'!AG33/SUM('MissFill 1'!AG$2:AG34)&gt;0.01,"",IF('MissFill 1'!AG32/SUM('MissFill 1'!AG$2:AG34)&gt;0.01,"",IF('MissFill 1'!AG31/SUM('MissFill 1'!AG$2:AG34)&gt;0.01,"",IF('MissFill 1'!AG30/SUM('MissFill 1'!AG$2:AG34)&gt;0.01,"",DateEnded_5Day!$A34))))))))</f>
        <v/>
      </c>
      <c r="AI34" s="54" t="str">
        <f>IF($A34&lt;='All Results'!$B$4,"",IF(SUM('MissFill 1'!AH$2:AH34)=0,"",(IF('MissFill 1'!AH34/SUM('MissFill 1'!AH$2:AH34)&gt;0.01,"",IF('MissFill 1'!AH33/SUM('MissFill 1'!AH$2:AH34)&gt;0.01,"",IF('MissFill 1'!AH32/SUM('MissFill 1'!AH$2:AH34)&gt;0.01,"",IF('MissFill 1'!AH31/SUM('MissFill 1'!AH$2:AH34)&gt;0.01,"",IF('MissFill 1'!AH30/SUM('MissFill 1'!AH$2:AH34)&gt;0.01,"",DateEnded_5Day!$A34))))))))</f>
        <v/>
      </c>
      <c r="AJ34" s="54" t="str">
        <f>IF($A34&lt;='All Results'!$B$4,"",IF(SUM('MissFill 1'!AI$2:AI34)=0,"",(IF('MissFill 1'!AI34/SUM('MissFill 1'!AI$2:AI34)&gt;0.01,"",IF('MissFill 1'!AI33/SUM('MissFill 1'!AI$2:AI34)&gt;0.01,"",IF('MissFill 1'!AI32/SUM('MissFill 1'!AI$2:AI34)&gt;0.01,"",IF('MissFill 1'!AI31/SUM('MissFill 1'!AI$2:AI34)&gt;0.01,"",IF('MissFill 1'!AI30/SUM('MissFill 1'!AI$2:AI34)&gt;0.01,"",DateEnded_5Day!$A34))))))))</f>
        <v/>
      </c>
      <c r="AK34" s="54" t="str">
        <f>IF($A34&lt;='All Results'!$B$4,"",IF(SUM('MissFill 1'!AJ$2:AJ34)=0,"",(IF('MissFill 1'!AJ34/SUM('MissFill 1'!AJ$2:AJ34)&gt;0.01,"",IF('MissFill 1'!AJ33/SUM('MissFill 1'!AJ$2:AJ34)&gt;0.01,"",IF('MissFill 1'!AJ32/SUM('MissFill 1'!AJ$2:AJ34)&gt;0.01,"",IF('MissFill 1'!AJ31/SUM('MissFill 1'!AJ$2:AJ34)&gt;0.01,"",IF('MissFill 1'!AJ30/SUM('MissFill 1'!AJ$2:AJ34)&gt;0.01,"",DateEnded_5Day!$A34))))))))</f>
        <v/>
      </c>
      <c r="AL34" s="54" t="str">
        <f>IF($A34&lt;='All Results'!$B$4,"",IF(SUM('MissFill 1'!AK$2:AK34)=0,"",(IF('MissFill 1'!AK34/SUM('MissFill 1'!AK$2:AK34)&gt;0.01,"",IF('MissFill 1'!AK33/SUM('MissFill 1'!AK$2:AK34)&gt;0.01,"",IF('MissFill 1'!AK32/SUM('MissFill 1'!AK$2:AK34)&gt;0.01,"",IF('MissFill 1'!AK31/SUM('MissFill 1'!AK$2:AK34)&gt;0.01,"",IF('MissFill 1'!AK30/SUM('MissFill 1'!AK$2:AK34)&gt;0.01,"",DateEnded_5Day!$A34))))))))</f>
        <v/>
      </c>
      <c r="AM34" s="54" t="str">
        <f>IF($A34&lt;='All Results'!$B$4,"",IF(SUM('MissFill 1'!AL$2:AL34)=0,"",(IF('MissFill 1'!AL34/SUM('MissFill 1'!AL$2:AL34)&gt;0.01,"",IF('MissFill 1'!AL33/SUM('MissFill 1'!AL$2:AL34)&gt;0.01,"",IF('MissFill 1'!AL32/SUM('MissFill 1'!AL$2:AL34)&gt;0.01,"",IF('MissFill 1'!AL31/SUM('MissFill 1'!AL$2:AL34)&gt;0.01,"",IF('MissFill 1'!AL30/SUM('MissFill 1'!AL$2:AL34)&gt;0.01,"",DateEnded_5Day!$A34))))))))</f>
        <v/>
      </c>
      <c r="AN34" s="54" t="str">
        <f>IF($A34&lt;='All Results'!$B$4,"",IF(SUM('MissFill 1'!AM$2:AM34)=0,"",(IF('MissFill 1'!AM34/SUM('MissFill 1'!AM$2:AM34)&gt;0.01,"",IF('MissFill 1'!AM33/SUM('MissFill 1'!AM$2:AM34)&gt;0.01,"",IF('MissFill 1'!AM32/SUM('MissFill 1'!AM$2:AM34)&gt;0.01,"",IF('MissFill 1'!AM31/SUM('MissFill 1'!AM$2:AM34)&gt;0.01,"",IF('MissFill 1'!AM30/SUM('MissFill 1'!AM$2:AM34)&gt;0.01,"",DateEnded_5Day!$A34))))))))</f>
        <v/>
      </c>
      <c r="AO34" s="54" t="str">
        <f>IF($A34&lt;='All Results'!$B$4,"",IF(SUM('MissFill 1'!AN$2:AN34)=0,"",(IF('MissFill 1'!AN34/SUM('MissFill 1'!AN$2:AN34)&gt;0.01,"",IF('MissFill 1'!AN33/SUM('MissFill 1'!AN$2:AN34)&gt;0.01,"",IF('MissFill 1'!AN32/SUM('MissFill 1'!AN$2:AN34)&gt;0.01,"",IF('MissFill 1'!AN31/SUM('MissFill 1'!AN$2:AN34)&gt;0.01,"",IF('MissFill 1'!AN30/SUM('MissFill 1'!AN$2:AN34)&gt;0.01,"",DateEnded_5Day!$A34))))))))</f>
        <v/>
      </c>
      <c r="AP34" s="54" t="str">
        <f>IF($A34&lt;='All Results'!$B$4,"",IF(SUM('MissFill 1'!AO$2:AO34)=0,"",(IF('MissFill 1'!AO34/SUM('MissFill 1'!AO$2:AO34)&gt;0.01,"",IF('MissFill 1'!AO33/SUM('MissFill 1'!AO$2:AO34)&gt;0.01,"",IF('MissFill 1'!AO32/SUM('MissFill 1'!AO$2:AO34)&gt;0.01,"",IF('MissFill 1'!AO31/SUM('MissFill 1'!AO$2:AO34)&gt;0.01,"",IF('MissFill 1'!AO30/SUM('MissFill 1'!AO$2:AO34)&gt;0.01,"",DateEnded_5Day!$A34))))))))</f>
        <v/>
      </c>
      <c r="AQ34" s="54" t="str">
        <f>IF($A34&lt;='All Results'!$B$4,"",IF(SUM('MissFill 1'!AP$2:AP34)=0,"",(IF('MissFill 1'!AP34/SUM('MissFill 1'!AP$2:AP34)&gt;0.01,"",IF('MissFill 1'!AP33/SUM('MissFill 1'!AP$2:AP34)&gt;0.01,"",IF('MissFill 1'!AP32/SUM('MissFill 1'!AP$2:AP34)&gt;0.01,"",IF('MissFill 1'!AP31/SUM('MissFill 1'!AP$2:AP34)&gt;0.01,"",IF('MissFill 1'!AP30/SUM('MissFill 1'!AP$2:AP34)&gt;0.01,"",DateEnded_5Day!$A34))))))))</f>
        <v/>
      </c>
      <c r="AR34" s="54" t="str">
        <f>IF($A34&lt;='All Results'!$B$4,"",IF(SUM('MissFill 1'!AQ$2:AQ34)=0,"",(IF('MissFill 1'!AQ34/SUM('MissFill 1'!AQ$2:AQ34)&gt;0.01,"",IF('MissFill 1'!AQ33/SUM('MissFill 1'!AQ$2:AQ34)&gt;0.01,"",IF('MissFill 1'!AQ32/SUM('MissFill 1'!AQ$2:AQ34)&gt;0.01,"",IF('MissFill 1'!AQ31/SUM('MissFill 1'!AQ$2:AQ34)&gt;0.01,"",IF('MissFill 1'!AQ30/SUM('MissFill 1'!AQ$2:AQ34)&gt;0.01,"",DateEnded_5Day!$A34))))))))</f>
        <v/>
      </c>
      <c r="AS34" s="54" t="str">
        <f>IF($A34&lt;='All Results'!$B$4,"",IF(SUM('MissFill 1'!AR$2:AR34)=0,"",(IF('MissFill 1'!AR34/SUM('MissFill 1'!AR$2:AR34)&gt;0.01,"",IF('MissFill 1'!AR33/SUM('MissFill 1'!AR$2:AR34)&gt;0.01,"",IF('MissFill 1'!AR32/SUM('MissFill 1'!AR$2:AR34)&gt;0.01,"",IF('MissFill 1'!AR31/SUM('MissFill 1'!AR$2:AR34)&gt;0.01,"",IF('MissFill 1'!AR30/SUM('MissFill 1'!AR$2:AR34)&gt;0.01,"",DateEnded_5Day!$A34))))))))</f>
        <v/>
      </c>
      <c r="AT34" s="54" t="str">
        <f>IF($A34&lt;='All Results'!$B$4,"",IF(SUM('MissFill 1'!AS$2:AS34)=0,"",(IF('MissFill 1'!AS34/SUM('MissFill 1'!AS$2:AS34)&gt;0.01,"",IF('MissFill 1'!AS33/SUM('MissFill 1'!AS$2:AS34)&gt;0.01,"",IF('MissFill 1'!AS32/SUM('MissFill 1'!AS$2:AS34)&gt;0.01,"",IF('MissFill 1'!AS31/SUM('MissFill 1'!AS$2:AS34)&gt;0.01,"",IF('MissFill 1'!AS30/SUM('MissFill 1'!AS$2:AS34)&gt;0.01,"",DateEnded_5Day!$A34))))))))</f>
        <v/>
      </c>
      <c r="AU34" s="54" t="str">
        <f>IF($A34&lt;='All Results'!$B$4,"",IF(SUM('MissFill 1'!AT$2:AT34)=0,"",(IF('MissFill 1'!AT34/SUM('MissFill 1'!AT$2:AT34)&gt;0.01,"",IF('MissFill 1'!AT33/SUM('MissFill 1'!AT$2:AT34)&gt;0.01,"",IF('MissFill 1'!AT32/SUM('MissFill 1'!AT$2:AT34)&gt;0.01,"",IF('MissFill 1'!AT31/SUM('MissFill 1'!AT$2:AT34)&gt;0.01,"",IF('MissFill 1'!AT30/SUM('MissFill 1'!AT$2:AT34)&gt;0.01,"",DateEnded_5Day!$A34))))))))</f>
        <v/>
      </c>
      <c r="AV34" s="54" t="str">
        <f>IF($A34&lt;='All Results'!$B$4,"",IF(SUM('MissFill 1'!AU$2:AU34)=0,"",(IF('MissFill 1'!AU34/SUM('MissFill 1'!AU$2:AU34)&gt;0.01,"",IF('MissFill 1'!AU33/SUM('MissFill 1'!AU$2:AU34)&gt;0.01,"",IF('MissFill 1'!AU32/SUM('MissFill 1'!AU$2:AU34)&gt;0.01,"",IF('MissFill 1'!AU31/SUM('MissFill 1'!AU$2:AU34)&gt;0.01,"",IF('MissFill 1'!AU30/SUM('MissFill 1'!AU$2:AU34)&gt;0.01,"",DateEnded_5Day!$A34))))))))</f>
        <v/>
      </c>
      <c r="AW34" s="54" t="str">
        <f>IF($A34&lt;='All Results'!$B$4,"",IF(SUM('MissFill 1'!AV$2:AV34)=0,"",(IF('MissFill 1'!AV34/SUM('MissFill 1'!AV$2:AV34)&gt;0.01,"",IF('MissFill 1'!AV33/SUM('MissFill 1'!AV$2:AV34)&gt;0.01,"",IF('MissFill 1'!AV32/SUM('MissFill 1'!AV$2:AV34)&gt;0.01,"",IF('MissFill 1'!AV31/SUM('MissFill 1'!AV$2:AV34)&gt;0.01,"",IF('MissFill 1'!AV30/SUM('MissFill 1'!AV$2:AV34)&gt;0.01,"",DateEnded_5Day!$A34))))))))</f>
        <v/>
      </c>
      <c r="AX34" s="54" t="str">
        <f>IF($A34&lt;='All Results'!$B$4,"",IF(SUM('MissFill 1'!AW$2:AW34)=0,"",(IF('MissFill 1'!AW34/SUM('MissFill 1'!AW$2:AW34)&gt;0.01,"",IF('MissFill 1'!AW33/SUM('MissFill 1'!AW$2:AW34)&gt;0.01,"",IF('MissFill 1'!AW32/SUM('MissFill 1'!AW$2:AW34)&gt;0.01,"",IF('MissFill 1'!AW31/SUM('MissFill 1'!AW$2:AW34)&gt;0.01,"",IF('MissFill 1'!AW30/SUM('MissFill 1'!AW$2:AW34)&gt;0.01,"",DateEnded_5Day!$A34))))))))</f>
        <v/>
      </c>
    </row>
    <row r="35" spans="1:50" x14ac:dyDescent="0.25">
      <c r="A35" s="41">
        <v>44380</v>
      </c>
      <c r="B35" s="52">
        <v>184</v>
      </c>
      <c r="C35" s="54" t="str">
        <f>IF($A35&lt;='All Results'!$B$4,"",IF(SUM('MissFill 1'!B$2:B35)=0,"",(IF('MissFill 1'!B35/SUM('MissFill 1'!B$2:B35)&gt;0.01,"",IF('MissFill 1'!B34/SUM('MissFill 1'!B$2:B35)&gt;0.01,"",IF('MissFill 1'!B33/SUM('MissFill 1'!B$2:B35)&gt;0.01,"",IF('MissFill 1'!B32/SUM('MissFill 1'!B$2:B35)&gt;0.01,"",IF('MissFill 1'!B31/SUM('MissFill 1'!B$2:B35)&gt;0.01,"",DateEnded_5Day!$A35))))))))</f>
        <v/>
      </c>
      <c r="D35" s="54" t="str">
        <f>IF($A35&lt;='All Results'!$B$4,"",IF(SUM('MissFill 1'!C$2:C35)=0,"",(IF('MissFill 1'!C35/SUM('MissFill 1'!C$2:C35)&gt;0.01,"",IF('MissFill 1'!C34/SUM('MissFill 1'!C$2:C35)&gt;0.01,"",IF('MissFill 1'!C33/SUM('MissFill 1'!C$2:C35)&gt;0.01,"",IF('MissFill 1'!C32/SUM('MissFill 1'!C$2:C35)&gt;0.01,"",IF('MissFill 1'!C31/SUM('MissFill 1'!C$2:C35)&gt;0.01,"",DateEnded_5Day!$A35))))))))</f>
        <v/>
      </c>
      <c r="E35" s="54" t="str">
        <f>IF($A35&lt;='All Results'!$B$4,"",IF(SUM('MissFill 1'!D$2:D35)=0,"",(IF('MissFill 1'!D35/SUM('MissFill 1'!D$2:D35)&gt;0.01,"",IF('MissFill 1'!D34/SUM('MissFill 1'!D$2:D35)&gt;0.01,"",IF('MissFill 1'!D33/SUM('MissFill 1'!D$2:D35)&gt;0.01,"",IF('MissFill 1'!D32/SUM('MissFill 1'!D$2:D35)&gt;0.01,"",IF('MissFill 1'!D31/SUM('MissFill 1'!D$2:D35)&gt;0.01,"",DateEnded_5Day!$A35))))))))</f>
        <v/>
      </c>
      <c r="F35" s="54" t="str">
        <f>IF($A35&lt;='All Results'!$B$4,"",IF(SUM('MissFill 1'!E$2:E35)=0,"",(IF('MissFill 1'!E35/SUM('MissFill 1'!E$2:E35)&gt;0.01,"",IF('MissFill 1'!E34/SUM('MissFill 1'!E$2:E35)&gt;0.01,"",IF('MissFill 1'!E33/SUM('MissFill 1'!E$2:E35)&gt;0.01,"",IF('MissFill 1'!E32/SUM('MissFill 1'!E$2:E35)&gt;0.01,"",IF('MissFill 1'!E31/SUM('MissFill 1'!E$2:E35)&gt;0.01,"",DateEnded_5Day!$A35))))))))</f>
        <v/>
      </c>
      <c r="G35" s="54" t="str">
        <f>IF($A35&lt;='All Results'!$B$4,"",IF(SUM('MissFill 1'!F$2:F35)=0,"",(IF('MissFill 1'!F35/SUM('MissFill 1'!F$2:F35)&gt;0.01,"",IF('MissFill 1'!F34/SUM('MissFill 1'!F$2:F35)&gt;0.01,"",IF('MissFill 1'!F33/SUM('MissFill 1'!F$2:F35)&gt;0.01,"",IF('MissFill 1'!F32/SUM('MissFill 1'!F$2:F35)&gt;0.01,"",IF('MissFill 1'!F31/SUM('MissFill 1'!F$2:F35)&gt;0.01,"",DateEnded_5Day!$A35))))))))</f>
        <v/>
      </c>
      <c r="H35" s="54" t="str">
        <f>IF($A35&lt;='All Results'!$B$4,"",IF(SUM('MissFill 1'!G$2:G35)=0,"",(IF('MissFill 1'!G35/SUM('MissFill 1'!G$2:G35)&gt;0.01,"",IF('MissFill 1'!G34/SUM('MissFill 1'!G$2:G35)&gt;0.01,"",IF('MissFill 1'!G33/SUM('MissFill 1'!G$2:G35)&gt;0.01,"",IF('MissFill 1'!G32/SUM('MissFill 1'!G$2:G35)&gt;0.01,"",IF('MissFill 1'!G31/SUM('MissFill 1'!G$2:G35)&gt;0.01,"",DateEnded_5Day!$A35))))))))</f>
        <v/>
      </c>
      <c r="I35" s="54" t="str">
        <f>IF($A35&lt;='All Results'!$B$4,"",IF(SUM('MissFill 1'!H$2:H35)=0,"",(IF('MissFill 1'!H35/SUM('MissFill 1'!H$2:H35)&gt;0.01,"",IF('MissFill 1'!H34/SUM('MissFill 1'!H$2:H35)&gt;0.01,"",IF('MissFill 1'!H33/SUM('MissFill 1'!H$2:H35)&gt;0.01,"",IF('MissFill 1'!H32/SUM('MissFill 1'!H$2:H35)&gt;0.01,"",IF('MissFill 1'!H31/SUM('MissFill 1'!H$2:H35)&gt;0.01,"",DateEnded_5Day!$A35))))))))</f>
        <v/>
      </c>
      <c r="J35" s="54" t="str">
        <f>IF($A35&lt;='All Results'!$B$4,"",IF(SUM('MissFill 1'!I$2:I35)=0,"",(IF('MissFill 1'!I35/SUM('MissFill 1'!I$2:I35)&gt;0.01,"",IF('MissFill 1'!I34/SUM('MissFill 1'!I$2:I35)&gt;0.01,"",IF('MissFill 1'!I33/SUM('MissFill 1'!I$2:I35)&gt;0.01,"",IF('MissFill 1'!I32/SUM('MissFill 1'!I$2:I35)&gt;0.01,"",IF('MissFill 1'!I31/SUM('MissFill 1'!I$2:I35)&gt;0.01,"",DateEnded_5Day!$A35))))))))</f>
        <v/>
      </c>
      <c r="K35" s="54" t="str">
        <f>IF($A35&lt;='All Results'!$B$4,"",IF(SUM('MissFill 1'!J$2:J35)=0,"",(IF('MissFill 1'!J35/SUM('MissFill 1'!J$2:J35)&gt;0.01,"",IF('MissFill 1'!J34/SUM('MissFill 1'!J$2:J35)&gt;0.01,"",IF('MissFill 1'!J33/SUM('MissFill 1'!J$2:J35)&gt;0.01,"",IF('MissFill 1'!J32/SUM('MissFill 1'!J$2:J35)&gt;0.01,"",IF('MissFill 1'!J31/SUM('MissFill 1'!J$2:J35)&gt;0.01,"",DateEnded_5Day!$A35))))))))</f>
        <v/>
      </c>
      <c r="L35" s="54" t="str">
        <f>IF($A35&lt;='All Results'!$B$4,"",IF(SUM('MissFill 1'!K$2:K35)=0,"",(IF('MissFill 1'!K35/SUM('MissFill 1'!K$2:K35)&gt;0.01,"",IF('MissFill 1'!K34/SUM('MissFill 1'!K$2:K35)&gt;0.01,"",IF('MissFill 1'!K33/SUM('MissFill 1'!K$2:K35)&gt;0.01,"",IF('MissFill 1'!K32/SUM('MissFill 1'!K$2:K35)&gt;0.01,"",IF('MissFill 1'!K31/SUM('MissFill 1'!K$2:K35)&gt;0.01,"",DateEnded_5Day!$A35))))))))</f>
        <v/>
      </c>
      <c r="M35" s="54" t="str">
        <f>IF($A35&lt;='All Results'!$B$4,"",IF(SUM('MissFill 1'!L$2:L35)=0,"",(IF('MissFill 1'!L35/SUM('MissFill 1'!L$2:L35)&gt;0.01,"",IF('MissFill 1'!L34/SUM('MissFill 1'!L$2:L35)&gt;0.01,"",IF('MissFill 1'!L33/SUM('MissFill 1'!L$2:L35)&gt;0.01,"",IF('MissFill 1'!L32/SUM('MissFill 1'!L$2:L35)&gt;0.01,"",IF('MissFill 1'!L31/SUM('MissFill 1'!L$2:L35)&gt;0.01,"",DateEnded_5Day!$A35))))))))</f>
        <v/>
      </c>
      <c r="N35" s="54" t="str">
        <f>IF($A35&lt;='All Results'!$B$4,"",IF(SUM('MissFill 1'!M$2:M35)=0,"",(IF('MissFill 1'!M35/SUM('MissFill 1'!M$2:M35)&gt;0.01,"",IF('MissFill 1'!M34/SUM('MissFill 1'!M$2:M35)&gt;0.01,"",IF('MissFill 1'!M33/SUM('MissFill 1'!M$2:M35)&gt;0.01,"",IF('MissFill 1'!M32/SUM('MissFill 1'!M$2:M35)&gt;0.01,"",IF('MissFill 1'!M31/SUM('MissFill 1'!M$2:M35)&gt;0.01,"",DateEnded_5Day!$A35))))))))</f>
        <v/>
      </c>
      <c r="O35" s="54" t="str">
        <f>IF($A35&lt;='All Results'!$B$4,"",IF(SUM('MissFill 1'!N$2:N35)=0,"",(IF('MissFill 1'!N35/SUM('MissFill 1'!N$2:N35)&gt;0.01,"",IF('MissFill 1'!N34/SUM('MissFill 1'!N$2:N35)&gt;0.01,"",IF('MissFill 1'!N33/SUM('MissFill 1'!N$2:N35)&gt;0.01,"",IF('MissFill 1'!N32/SUM('MissFill 1'!N$2:N35)&gt;0.01,"",IF('MissFill 1'!N31/SUM('MissFill 1'!N$2:N35)&gt;0.01,"",DateEnded_5Day!$A35))))))))</f>
        <v/>
      </c>
      <c r="P35" s="54" t="str">
        <f>IF($A35&lt;='All Results'!$B$4,"",IF(SUM('MissFill 1'!O$2:O35)=0,"",(IF('MissFill 1'!O35/SUM('MissFill 1'!O$2:O35)&gt;0.01,"",IF('MissFill 1'!O34/SUM('MissFill 1'!O$2:O35)&gt;0.01,"",IF('MissFill 1'!O33/SUM('MissFill 1'!O$2:O35)&gt;0.01,"",IF('MissFill 1'!O32/SUM('MissFill 1'!O$2:O35)&gt;0.01,"",IF('MissFill 1'!O31/SUM('MissFill 1'!O$2:O35)&gt;0.01,"",DateEnded_5Day!$A35))))))))</f>
        <v/>
      </c>
      <c r="Q35" s="54" t="str">
        <f>IF($A35&lt;='All Results'!$B$4,"",IF(SUM('MissFill 1'!P$2:P35)=0,"",(IF('MissFill 1'!P35/SUM('MissFill 1'!P$2:P35)&gt;0.01,"",IF('MissFill 1'!P34/SUM('MissFill 1'!P$2:P35)&gt;0.01,"",IF('MissFill 1'!P33/SUM('MissFill 1'!P$2:P35)&gt;0.01,"",IF('MissFill 1'!P32/SUM('MissFill 1'!P$2:P35)&gt;0.01,"",IF('MissFill 1'!P31/SUM('MissFill 1'!P$2:P35)&gt;0.01,"",DateEnded_5Day!$A35))))))))</f>
        <v/>
      </c>
      <c r="R35" s="54" t="str">
        <f>IF($A35&lt;='All Results'!$B$4,"",IF(SUM('MissFill 1'!Q$2:Q35)=0,"",(IF('MissFill 1'!Q35/SUM('MissFill 1'!Q$2:Q35)&gt;0.01,"",IF('MissFill 1'!Q34/SUM('MissFill 1'!Q$2:Q35)&gt;0.01,"",IF('MissFill 1'!Q33/SUM('MissFill 1'!Q$2:Q35)&gt;0.01,"",IF('MissFill 1'!Q32/SUM('MissFill 1'!Q$2:Q35)&gt;0.01,"",IF('MissFill 1'!Q31/SUM('MissFill 1'!Q$2:Q35)&gt;0.01,"",DateEnded_5Day!$A35))))))))</f>
        <v/>
      </c>
      <c r="S35" s="54" t="str">
        <f>IF($A35&lt;='All Results'!$B$4,"",IF(SUM('MissFill 1'!R$2:R35)=0,"",(IF('MissFill 1'!R35/SUM('MissFill 1'!R$2:R35)&gt;0.01,"",IF('MissFill 1'!R34/SUM('MissFill 1'!R$2:R35)&gt;0.01,"",IF('MissFill 1'!R33/SUM('MissFill 1'!R$2:R35)&gt;0.01,"",IF('MissFill 1'!R32/SUM('MissFill 1'!R$2:R35)&gt;0.01,"",IF('MissFill 1'!R31/SUM('MissFill 1'!R$2:R35)&gt;0.01,"",DateEnded_5Day!$A35))))))))</f>
        <v/>
      </c>
      <c r="T35" s="54" t="str">
        <f>IF($A35&lt;='All Results'!$B$4,"",IF(SUM('MissFill 1'!S$2:S35)=0,"",(IF('MissFill 1'!S35/SUM('MissFill 1'!S$2:S35)&gt;0.01,"",IF('MissFill 1'!S34/SUM('MissFill 1'!S$2:S35)&gt;0.01,"",IF('MissFill 1'!S33/SUM('MissFill 1'!S$2:S35)&gt;0.01,"",IF('MissFill 1'!S32/SUM('MissFill 1'!S$2:S35)&gt;0.01,"",IF('MissFill 1'!S31/SUM('MissFill 1'!S$2:S35)&gt;0.01,"",DateEnded_5Day!$A35))))))))</f>
        <v/>
      </c>
      <c r="U35" s="54" t="str">
        <f>IF($A35&lt;='All Results'!$B$4,"",IF(SUM('MissFill 1'!T$2:T35)=0,"",(IF('MissFill 1'!T35/SUM('MissFill 1'!T$2:T35)&gt;0.01,"",IF('MissFill 1'!T34/SUM('MissFill 1'!T$2:T35)&gt;0.01,"",IF('MissFill 1'!T33/SUM('MissFill 1'!T$2:T35)&gt;0.01,"",IF('MissFill 1'!T32/SUM('MissFill 1'!T$2:T35)&gt;0.01,"",IF('MissFill 1'!T31/SUM('MissFill 1'!T$2:T35)&gt;0.01,"",DateEnded_5Day!$A35))))))))</f>
        <v/>
      </c>
      <c r="V35" s="54" t="str">
        <f>IF($A35&lt;='All Results'!$B$4,"",IF(SUM('MissFill 1'!U$2:U35)=0,"",(IF('MissFill 1'!U35/SUM('MissFill 1'!U$2:U35)&gt;0.01,"",IF('MissFill 1'!U34/SUM('MissFill 1'!U$2:U35)&gt;0.01,"",IF('MissFill 1'!U33/SUM('MissFill 1'!U$2:U35)&gt;0.01,"",IF('MissFill 1'!U32/SUM('MissFill 1'!U$2:U35)&gt;0.01,"",IF('MissFill 1'!U31/SUM('MissFill 1'!U$2:U35)&gt;0.01,"",DateEnded_5Day!$A35))))))))</f>
        <v/>
      </c>
      <c r="W35" s="54" t="str">
        <f>IF($A35&lt;='All Results'!$B$4,"",IF(SUM('MissFill 1'!V$2:V35)=0,"",(IF('MissFill 1'!V35/SUM('MissFill 1'!V$2:V35)&gt;0.01,"",IF('MissFill 1'!V34/SUM('MissFill 1'!V$2:V35)&gt;0.01,"",IF('MissFill 1'!V33/SUM('MissFill 1'!V$2:V35)&gt;0.01,"",IF('MissFill 1'!V32/SUM('MissFill 1'!V$2:V35)&gt;0.01,"",IF('MissFill 1'!V31/SUM('MissFill 1'!V$2:V35)&gt;0.01,"",DateEnded_5Day!$A35))))))))</f>
        <v/>
      </c>
      <c r="X35" s="54" t="str">
        <f>IF($A35&lt;='All Results'!$B$4,"",IF(SUM('MissFill 1'!W$2:W35)=0,"",(IF('MissFill 1'!W35/SUM('MissFill 1'!W$2:W35)&gt;0.01,"",IF('MissFill 1'!W34/SUM('MissFill 1'!W$2:W35)&gt;0.01,"",IF('MissFill 1'!W33/SUM('MissFill 1'!W$2:W35)&gt;0.01,"",IF('MissFill 1'!W32/SUM('MissFill 1'!W$2:W35)&gt;0.01,"",IF('MissFill 1'!W31/SUM('MissFill 1'!W$2:W35)&gt;0.01,"",DateEnded_5Day!$A35))))))))</f>
        <v/>
      </c>
      <c r="Y35" s="54" t="str">
        <f>IF($A35&lt;='All Results'!$B$4,"",IF(SUM('MissFill 1'!X$2:X35)=0,"",(IF('MissFill 1'!X35/SUM('MissFill 1'!X$2:X35)&gt;0.01,"",IF('MissFill 1'!X34/SUM('MissFill 1'!X$2:X35)&gt;0.01,"",IF('MissFill 1'!X33/SUM('MissFill 1'!X$2:X35)&gt;0.01,"",IF('MissFill 1'!X32/SUM('MissFill 1'!X$2:X35)&gt;0.01,"",IF('MissFill 1'!X31/SUM('MissFill 1'!X$2:X35)&gt;0.01,"",DateEnded_5Day!$A35))))))))</f>
        <v/>
      </c>
      <c r="Z35" s="54" t="str">
        <f>IF($A35&lt;='All Results'!$B$4,"",IF(SUM('MissFill 1'!Y$2:Y35)=0,"",(IF('MissFill 1'!Y35/SUM('MissFill 1'!Y$2:Y35)&gt;0.01,"",IF('MissFill 1'!Y34/SUM('MissFill 1'!Y$2:Y35)&gt;0.01,"",IF('MissFill 1'!Y33/SUM('MissFill 1'!Y$2:Y35)&gt;0.01,"",IF('MissFill 1'!Y32/SUM('MissFill 1'!Y$2:Y35)&gt;0.01,"",IF('MissFill 1'!Y31/SUM('MissFill 1'!Y$2:Y35)&gt;0.01,"",DateEnded_5Day!$A35))))))))</f>
        <v/>
      </c>
      <c r="AA35" s="54" t="str">
        <f>IF($A35&lt;='All Results'!$B$4,"",IF(SUM('MissFill 1'!Z$2:Z35)=0,"",(IF('MissFill 1'!Z35/SUM('MissFill 1'!Z$2:Z35)&gt;0.01,"",IF('MissFill 1'!Z34/SUM('MissFill 1'!Z$2:Z35)&gt;0.01,"",IF('MissFill 1'!Z33/SUM('MissFill 1'!Z$2:Z35)&gt;0.01,"",IF('MissFill 1'!Z32/SUM('MissFill 1'!Z$2:Z35)&gt;0.01,"",IF('MissFill 1'!Z31/SUM('MissFill 1'!Z$2:Z35)&gt;0.01,"",DateEnded_5Day!$A35))))))))</f>
        <v/>
      </c>
      <c r="AB35" s="54" t="str">
        <f>IF($A35&lt;='All Results'!$B$4,"",IF(SUM('MissFill 1'!AA$2:AA35)=0,"",(IF('MissFill 1'!AA35/SUM('MissFill 1'!AA$2:AA35)&gt;0.01,"",IF('MissFill 1'!AA34/SUM('MissFill 1'!AA$2:AA35)&gt;0.01,"",IF('MissFill 1'!AA33/SUM('MissFill 1'!AA$2:AA35)&gt;0.01,"",IF('MissFill 1'!AA32/SUM('MissFill 1'!AA$2:AA35)&gt;0.01,"",IF('MissFill 1'!AA31/SUM('MissFill 1'!AA$2:AA35)&gt;0.01,"",DateEnded_5Day!$A35))))))))</f>
        <v/>
      </c>
      <c r="AC35" s="54" t="str">
        <f>IF($A35&lt;='All Results'!$B$4,"",IF(SUM('MissFill 1'!AB$2:AB35)=0,"",(IF('MissFill 1'!AB35/SUM('MissFill 1'!AB$2:AB35)&gt;0.01,"",IF('MissFill 1'!AB34/SUM('MissFill 1'!AB$2:AB35)&gt;0.01,"",IF('MissFill 1'!AB33/SUM('MissFill 1'!AB$2:AB35)&gt;0.01,"",IF('MissFill 1'!AB32/SUM('MissFill 1'!AB$2:AB35)&gt;0.01,"",IF('MissFill 1'!AB31/SUM('MissFill 1'!AB$2:AB35)&gt;0.01,"",DateEnded_5Day!$A35))))))))</f>
        <v/>
      </c>
      <c r="AD35" s="54" t="str">
        <f>IF($A35&lt;='All Results'!$B$4,"",IF(SUM('MissFill 1'!AC$2:AC35)=0,"",(IF('MissFill 1'!AC35/SUM('MissFill 1'!AC$2:AC35)&gt;0.01,"",IF('MissFill 1'!AC34/SUM('MissFill 1'!AC$2:AC35)&gt;0.01,"",IF('MissFill 1'!AC33/SUM('MissFill 1'!AC$2:AC35)&gt;0.01,"",IF('MissFill 1'!AC32/SUM('MissFill 1'!AC$2:AC35)&gt;0.01,"",IF('MissFill 1'!AC31/SUM('MissFill 1'!AC$2:AC35)&gt;0.01,"",DateEnded_5Day!$A35))))))))</f>
        <v/>
      </c>
      <c r="AE35" s="54" t="str">
        <f>IF($A35&lt;='All Results'!$B$4,"",IF(SUM('MissFill 1'!AD$2:AD35)=0,"",(IF('MissFill 1'!AD35/SUM('MissFill 1'!AD$2:AD35)&gt;0.01,"",IF('MissFill 1'!AD34/SUM('MissFill 1'!AD$2:AD35)&gt;0.01,"",IF('MissFill 1'!AD33/SUM('MissFill 1'!AD$2:AD35)&gt;0.01,"",IF('MissFill 1'!AD32/SUM('MissFill 1'!AD$2:AD35)&gt;0.01,"",IF('MissFill 1'!AD31/SUM('MissFill 1'!AD$2:AD35)&gt;0.01,"",DateEnded_5Day!$A35))))))))</f>
        <v/>
      </c>
      <c r="AF35" s="54" t="str">
        <f>IF($A35&lt;='All Results'!$B$4,"",IF(SUM('MissFill 1'!AE$2:AE35)=0,"",(IF('MissFill 1'!AE35/SUM('MissFill 1'!AE$2:AE35)&gt;0.01,"",IF('MissFill 1'!AE34/SUM('MissFill 1'!AE$2:AE35)&gt;0.01,"",IF('MissFill 1'!AE33/SUM('MissFill 1'!AE$2:AE35)&gt;0.01,"",IF('MissFill 1'!AE32/SUM('MissFill 1'!AE$2:AE35)&gt;0.01,"",IF('MissFill 1'!AE31/SUM('MissFill 1'!AE$2:AE35)&gt;0.01,"",DateEnded_5Day!$A35))))))))</f>
        <v/>
      </c>
      <c r="AG35" s="54" t="str">
        <f>IF($A35&lt;='All Results'!$B$4,"",IF(SUM('MissFill 1'!AF$2:AF35)=0,"",(IF('MissFill 1'!AF35/SUM('MissFill 1'!AF$2:AF35)&gt;0.01,"",IF('MissFill 1'!AF34/SUM('MissFill 1'!AF$2:AF35)&gt;0.01,"",IF('MissFill 1'!AF33/SUM('MissFill 1'!AF$2:AF35)&gt;0.01,"",IF('MissFill 1'!AF32/SUM('MissFill 1'!AF$2:AF35)&gt;0.01,"",IF('MissFill 1'!AF31/SUM('MissFill 1'!AF$2:AF35)&gt;0.01,"",DateEnded_5Day!$A35))))))))</f>
        <v/>
      </c>
      <c r="AH35" s="54" t="str">
        <f>IF($A35&lt;='All Results'!$B$4,"",IF(SUM('MissFill 1'!AG$2:AG35)=0,"",(IF('MissFill 1'!AG35/SUM('MissFill 1'!AG$2:AG35)&gt;0.01,"",IF('MissFill 1'!AG34/SUM('MissFill 1'!AG$2:AG35)&gt;0.01,"",IF('MissFill 1'!AG33/SUM('MissFill 1'!AG$2:AG35)&gt;0.01,"",IF('MissFill 1'!AG32/SUM('MissFill 1'!AG$2:AG35)&gt;0.01,"",IF('MissFill 1'!AG31/SUM('MissFill 1'!AG$2:AG35)&gt;0.01,"",DateEnded_5Day!$A35))))))))</f>
        <v/>
      </c>
      <c r="AI35" s="54" t="str">
        <f>IF($A35&lt;='All Results'!$B$4,"",IF(SUM('MissFill 1'!AH$2:AH35)=0,"",(IF('MissFill 1'!AH35/SUM('MissFill 1'!AH$2:AH35)&gt;0.01,"",IF('MissFill 1'!AH34/SUM('MissFill 1'!AH$2:AH35)&gt;0.01,"",IF('MissFill 1'!AH33/SUM('MissFill 1'!AH$2:AH35)&gt;0.01,"",IF('MissFill 1'!AH32/SUM('MissFill 1'!AH$2:AH35)&gt;0.01,"",IF('MissFill 1'!AH31/SUM('MissFill 1'!AH$2:AH35)&gt;0.01,"",DateEnded_5Day!$A35))))))))</f>
        <v/>
      </c>
      <c r="AJ35" s="54" t="str">
        <f>IF($A35&lt;='All Results'!$B$4,"",IF(SUM('MissFill 1'!AI$2:AI35)=0,"",(IF('MissFill 1'!AI35/SUM('MissFill 1'!AI$2:AI35)&gt;0.01,"",IF('MissFill 1'!AI34/SUM('MissFill 1'!AI$2:AI35)&gt;0.01,"",IF('MissFill 1'!AI33/SUM('MissFill 1'!AI$2:AI35)&gt;0.01,"",IF('MissFill 1'!AI32/SUM('MissFill 1'!AI$2:AI35)&gt;0.01,"",IF('MissFill 1'!AI31/SUM('MissFill 1'!AI$2:AI35)&gt;0.01,"",DateEnded_5Day!$A35))))))))</f>
        <v/>
      </c>
      <c r="AK35" s="54" t="str">
        <f>IF($A35&lt;='All Results'!$B$4,"",IF(SUM('MissFill 1'!AJ$2:AJ35)=0,"",(IF('MissFill 1'!AJ35/SUM('MissFill 1'!AJ$2:AJ35)&gt;0.01,"",IF('MissFill 1'!AJ34/SUM('MissFill 1'!AJ$2:AJ35)&gt;0.01,"",IF('MissFill 1'!AJ33/SUM('MissFill 1'!AJ$2:AJ35)&gt;0.01,"",IF('MissFill 1'!AJ32/SUM('MissFill 1'!AJ$2:AJ35)&gt;0.01,"",IF('MissFill 1'!AJ31/SUM('MissFill 1'!AJ$2:AJ35)&gt;0.01,"",DateEnded_5Day!$A35))))))))</f>
        <v/>
      </c>
      <c r="AL35" s="54" t="str">
        <f>IF($A35&lt;='All Results'!$B$4,"",IF(SUM('MissFill 1'!AK$2:AK35)=0,"",(IF('MissFill 1'!AK35/SUM('MissFill 1'!AK$2:AK35)&gt;0.01,"",IF('MissFill 1'!AK34/SUM('MissFill 1'!AK$2:AK35)&gt;0.01,"",IF('MissFill 1'!AK33/SUM('MissFill 1'!AK$2:AK35)&gt;0.01,"",IF('MissFill 1'!AK32/SUM('MissFill 1'!AK$2:AK35)&gt;0.01,"",IF('MissFill 1'!AK31/SUM('MissFill 1'!AK$2:AK35)&gt;0.01,"",DateEnded_5Day!$A35))))))))</f>
        <v/>
      </c>
      <c r="AM35" s="54" t="str">
        <f>IF($A35&lt;='All Results'!$B$4,"",IF(SUM('MissFill 1'!AL$2:AL35)=0,"",(IF('MissFill 1'!AL35/SUM('MissFill 1'!AL$2:AL35)&gt;0.01,"",IF('MissFill 1'!AL34/SUM('MissFill 1'!AL$2:AL35)&gt;0.01,"",IF('MissFill 1'!AL33/SUM('MissFill 1'!AL$2:AL35)&gt;0.01,"",IF('MissFill 1'!AL32/SUM('MissFill 1'!AL$2:AL35)&gt;0.01,"",IF('MissFill 1'!AL31/SUM('MissFill 1'!AL$2:AL35)&gt;0.01,"",DateEnded_5Day!$A35))))))))</f>
        <v/>
      </c>
      <c r="AN35" s="54" t="str">
        <f>IF($A35&lt;='All Results'!$B$4,"",IF(SUM('MissFill 1'!AM$2:AM35)=0,"",(IF('MissFill 1'!AM35/SUM('MissFill 1'!AM$2:AM35)&gt;0.01,"",IF('MissFill 1'!AM34/SUM('MissFill 1'!AM$2:AM35)&gt;0.01,"",IF('MissFill 1'!AM33/SUM('MissFill 1'!AM$2:AM35)&gt;0.01,"",IF('MissFill 1'!AM32/SUM('MissFill 1'!AM$2:AM35)&gt;0.01,"",IF('MissFill 1'!AM31/SUM('MissFill 1'!AM$2:AM35)&gt;0.01,"",DateEnded_5Day!$A35))))))))</f>
        <v/>
      </c>
      <c r="AO35" s="54" t="str">
        <f>IF($A35&lt;='All Results'!$B$4,"",IF(SUM('MissFill 1'!AN$2:AN35)=0,"",(IF('MissFill 1'!AN35/SUM('MissFill 1'!AN$2:AN35)&gt;0.01,"",IF('MissFill 1'!AN34/SUM('MissFill 1'!AN$2:AN35)&gt;0.01,"",IF('MissFill 1'!AN33/SUM('MissFill 1'!AN$2:AN35)&gt;0.01,"",IF('MissFill 1'!AN32/SUM('MissFill 1'!AN$2:AN35)&gt;0.01,"",IF('MissFill 1'!AN31/SUM('MissFill 1'!AN$2:AN35)&gt;0.01,"",DateEnded_5Day!$A35))))))))</f>
        <v/>
      </c>
      <c r="AP35" s="54" t="str">
        <f>IF($A35&lt;='All Results'!$B$4,"",IF(SUM('MissFill 1'!AO$2:AO35)=0,"",(IF('MissFill 1'!AO35/SUM('MissFill 1'!AO$2:AO35)&gt;0.01,"",IF('MissFill 1'!AO34/SUM('MissFill 1'!AO$2:AO35)&gt;0.01,"",IF('MissFill 1'!AO33/SUM('MissFill 1'!AO$2:AO35)&gt;0.01,"",IF('MissFill 1'!AO32/SUM('MissFill 1'!AO$2:AO35)&gt;0.01,"",IF('MissFill 1'!AO31/SUM('MissFill 1'!AO$2:AO35)&gt;0.01,"",DateEnded_5Day!$A35))))))))</f>
        <v/>
      </c>
      <c r="AQ35" s="54" t="str">
        <f>IF($A35&lt;='All Results'!$B$4,"",IF(SUM('MissFill 1'!AP$2:AP35)=0,"",(IF('MissFill 1'!AP35/SUM('MissFill 1'!AP$2:AP35)&gt;0.01,"",IF('MissFill 1'!AP34/SUM('MissFill 1'!AP$2:AP35)&gt;0.01,"",IF('MissFill 1'!AP33/SUM('MissFill 1'!AP$2:AP35)&gt;0.01,"",IF('MissFill 1'!AP32/SUM('MissFill 1'!AP$2:AP35)&gt;0.01,"",IF('MissFill 1'!AP31/SUM('MissFill 1'!AP$2:AP35)&gt;0.01,"",DateEnded_5Day!$A35))))))))</f>
        <v/>
      </c>
      <c r="AR35" s="54" t="str">
        <f>IF($A35&lt;='All Results'!$B$4,"",IF(SUM('MissFill 1'!AQ$2:AQ35)=0,"",(IF('MissFill 1'!AQ35/SUM('MissFill 1'!AQ$2:AQ35)&gt;0.01,"",IF('MissFill 1'!AQ34/SUM('MissFill 1'!AQ$2:AQ35)&gt;0.01,"",IF('MissFill 1'!AQ33/SUM('MissFill 1'!AQ$2:AQ35)&gt;0.01,"",IF('MissFill 1'!AQ32/SUM('MissFill 1'!AQ$2:AQ35)&gt;0.01,"",IF('MissFill 1'!AQ31/SUM('MissFill 1'!AQ$2:AQ35)&gt;0.01,"",DateEnded_5Day!$A35))))))))</f>
        <v/>
      </c>
      <c r="AS35" s="54" t="str">
        <f>IF($A35&lt;='All Results'!$B$4,"",IF(SUM('MissFill 1'!AR$2:AR35)=0,"",(IF('MissFill 1'!AR35/SUM('MissFill 1'!AR$2:AR35)&gt;0.01,"",IF('MissFill 1'!AR34/SUM('MissFill 1'!AR$2:AR35)&gt;0.01,"",IF('MissFill 1'!AR33/SUM('MissFill 1'!AR$2:AR35)&gt;0.01,"",IF('MissFill 1'!AR32/SUM('MissFill 1'!AR$2:AR35)&gt;0.01,"",IF('MissFill 1'!AR31/SUM('MissFill 1'!AR$2:AR35)&gt;0.01,"",DateEnded_5Day!$A35))))))))</f>
        <v/>
      </c>
      <c r="AT35" s="54" t="str">
        <f>IF($A35&lt;='All Results'!$B$4,"",IF(SUM('MissFill 1'!AS$2:AS35)=0,"",(IF('MissFill 1'!AS35/SUM('MissFill 1'!AS$2:AS35)&gt;0.01,"",IF('MissFill 1'!AS34/SUM('MissFill 1'!AS$2:AS35)&gt;0.01,"",IF('MissFill 1'!AS33/SUM('MissFill 1'!AS$2:AS35)&gt;0.01,"",IF('MissFill 1'!AS32/SUM('MissFill 1'!AS$2:AS35)&gt;0.01,"",IF('MissFill 1'!AS31/SUM('MissFill 1'!AS$2:AS35)&gt;0.01,"",DateEnded_5Day!$A35))))))))</f>
        <v/>
      </c>
      <c r="AU35" s="54" t="str">
        <f>IF($A35&lt;='All Results'!$B$4,"",IF(SUM('MissFill 1'!AT$2:AT35)=0,"",(IF('MissFill 1'!AT35/SUM('MissFill 1'!AT$2:AT35)&gt;0.01,"",IF('MissFill 1'!AT34/SUM('MissFill 1'!AT$2:AT35)&gt;0.01,"",IF('MissFill 1'!AT33/SUM('MissFill 1'!AT$2:AT35)&gt;0.01,"",IF('MissFill 1'!AT32/SUM('MissFill 1'!AT$2:AT35)&gt;0.01,"",IF('MissFill 1'!AT31/SUM('MissFill 1'!AT$2:AT35)&gt;0.01,"",DateEnded_5Day!$A35))))))))</f>
        <v/>
      </c>
      <c r="AV35" s="54" t="str">
        <f>IF($A35&lt;='All Results'!$B$4,"",IF(SUM('MissFill 1'!AU$2:AU35)=0,"",(IF('MissFill 1'!AU35/SUM('MissFill 1'!AU$2:AU35)&gt;0.01,"",IF('MissFill 1'!AU34/SUM('MissFill 1'!AU$2:AU35)&gt;0.01,"",IF('MissFill 1'!AU33/SUM('MissFill 1'!AU$2:AU35)&gt;0.01,"",IF('MissFill 1'!AU32/SUM('MissFill 1'!AU$2:AU35)&gt;0.01,"",IF('MissFill 1'!AU31/SUM('MissFill 1'!AU$2:AU35)&gt;0.01,"",DateEnded_5Day!$A35))))))))</f>
        <v/>
      </c>
      <c r="AW35" s="54" t="str">
        <f>IF($A35&lt;='All Results'!$B$4,"",IF(SUM('MissFill 1'!AV$2:AV35)=0,"",(IF('MissFill 1'!AV35/SUM('MissFill 1'!AV$2:AV35)&gt;0.01,"",IF('MissFill 1'!AV34/SUM('MissFill 1'!AV$2:AV35)&gt;0.01,"",IF('MissFill 1'!AV33/SUM('MissFill 1'!AV$2:AV35)&gt;0.01,"",IF('MissFill 1'!AV32/SUM('MissFill 1'!AV$2:AV35)&gt;0.01,"",IF('MissFill 1'!AV31/SUM('MissFill 1'!AV$2:AV35)&gt;0.01,"",DateEnded_5Day!$A35))))))))</f>
        <v/>
      </c>
      <c r="AX35" s="54" t="str">
        <f>IF($A35&lt;='All Results'!$B$4,"",IF(SUM('MissFill 1'!AW$2:AW35)=0,"",(IF('MissFill 1'!AW35/SUM('MissFill 1'!AW$2:AW35)&gt;0.01,"",IF('MissFill 1'!AW34/SUM('MissFill 1'!AW$2:AW35)&gt;0.01,"",IF('MissFill 1'!AW33/SUM('MissFill 1'!AW$2:AW35)&gt;0.01,"",IF('MissFill 1'!AW32/SUM('MissFill 1'!AW$2:AW35)&gt;0.01,"",IF('MissFill 1'!AW31/SUM('MissFill 1'!AW$2:AW35)&gt;0.01,"",DateEnded_5Day!$A35))))))))</f>
        <v/>
      </c>
    </row>
    <row r="36" spans="1:50" x14ac:dyDescent="0.25">
      <c r="A36" s="41">
        <v>44381</v>
      </c>
      <c r="B36" s="52">
        <v>185</v>
      </c>
      <c r="C36" s="54" t="str">
        <f>IF($A36&lt;='All Results'!$B$4,"",IF(SUM('MissFill 1'!B$2:B36)=0,"",(IF('MissFill 1'!B36/SUM('MissFill 1'!B$2:B36)&gt;0.01,"",IF('MissFill 1'!B35/SUM('MissFill 1'!B$2:B36)&gt;0.01,"",IF('MissFill 1'!B34/SUM('MissFill 1'!B$2:B36)&gt;0.01,"",IF('MissFill 1'!B33/SUM('MissFill 1'!B$2:B36)&gt;0.01,"",IF('MissFill 1'!B32/SUM('MissFill 1'!B$2:B36)&gt;0.01,"",DateEnded_5Day!$A36))))))))</f>
        <v/>
      </c>
      <c r="D36" s="54" t="str">
        <f>IF($A36&lt;='All Results'!$B$4,"",IF(SUM('MissFill 1'!C$2:C36)=0,"",(IF('MissFill 1'!C36/SUM('MissFill 1'!C$2:C36)&gt;0.01,"",IF('MissFill 1'!C35/SUM('MissFill 1'!C$2:C36)&gt;0.01,"",IF('MissFill 1'!C34/SUM('MissFill 1'!C$2:C36)&gt;0.01,"",IF('MissFill 1'!C33/SUM('MissFill 1'!C$2:C36)&gt;0.01,"",IF('MissFill 1'!C32/SUM('MissFill 1'!C$2:C36)&gt;0.01,"",DateEnded_5Day!$A36))))))))</f>
        <v/>
      </c>
      <c r="E36" s="54" t="str">
        <f>IF($A36&lt;='All Results'!$B$4,"",IF(SUM('MissFill 1'!D$2:D36)=0,"",(IF('MissFill 1'!D36/SUM('MissFill 1'!D$2:D36)&gt;0.01,"",IF('MissFill 1'!D35/SUM('MissFill 1'!D$2:D36)&gt;0.01,"",IF('MissFill 1'!D34/SUM('MissFill 1'!D$2:D36)&gt;0.01,"",IF('MissFill 1'!D33/SUM('MissFill 1'!D$2:D36)&gt;0.01,"",IF('MissFill 1'!D32/SUM('MissFill 1'!D$2:D36)&gt;0.01,"",DateEnded_5Day!$A36))))))))</f>
        <v/>
      </c>
      <c r="F36" s="54" t="str">
        <f>IF($A36&lt;='All Results'!$B$4,"",IF(SUM('MissFill 1'!E$2:E36)=0,"",(IF('MissFill 1'!E36/SUM('MissFill 1'!E$2:E36)&gt;0.01,"",IF('MissFill 1'!E35/SUM('MissFill 1'!E$2:E36)&gt;0.01,"",IF('MissFill 1'!E34/SUM('MissFill 1'!E$2:E36)&gt;0.01,"",IF('MissFill 1'!E33/SUM('MissFill 1'!E$2:E36)&gt;0.01,"",IF('MissFill 1'!E32/SUM('MissFill 1'!E$2:E36)&gt;0.01,"",DateEnded_5Day!$A36))))))))</f>
        <v/>
      </c>
      <c r="G36" s="54" t="str">
        <f>IF($A36&lt;='All Results'!$B$4,"",IF(SUM('MissFill 1'!F$2:F36)=0,"",(IF('MissFill 1'!F36/SUM('MissFill 1'!F$2:F36)&gt;0.01,"",IF('MissFill 1'!F35/SUM('MissFill 1'!F$2:F36)&gt;0.01,"",IF('MissFill 1'!F34/SUM('MissFill 1'!F$2:F36)&gt;0.01,"",IF('MissFill 1'!F33/SUM('MissFill 1'!F$2:F36)&gt;0.01,"",IF('MissFill 1'!F32/SUM('MissFill 1'!F$2:F36)&gt;0.01,"",DateEnded_5Day!$A36))))))))</f>
        <v/>
      </c>
      <c r="H36" s="54" t="str">
        <f>IF($A36&lt;='All Results'!$B$4,"",IF(SUM('MissFill 1'!G$2:G36)=0,"",(IF('MissFill 1'!G36/SUM('MissFill 1'!G$2:G36)&gt;0.01,"",IF('MissFill 1'!G35/SUM('MissFill 1'!G$2:G36)&gt;0.01,"",IF('MissFill 1'!G34/SUM('MissFill 1'!G$2:G36)&gt;0.01,"",IF('MissFill 1'!G33/SUM('MissFill 1'!G$2:G36)&gt;0.01,"",IF('MissFill 1'!G32/SUM('MissFill 1'!G$2:G36)&gt;0.01,"",DateEnded_5Day!$A36))))))))</f>
        <v/>
      </c>
      <c r="I36" s="54" t="str">
        <f>IF($A36&lt;='All Results'!$B$4,"",IF(SUM('MissFill 1'!H$2:H36)=0,"",(IF('MissFill 1'!H36/SUM('MissFill 1'!H$2:H36)&gt;0.01,"",IF('MissFill 1'!H35/SUM('MissFill 1'!H$2:H36)&gt;0.01,"",IF('MissFill 1'!H34/SUM('MissFill 1'!H$2:H36)&gt;0.01,"",IF('MissFill 1'!H33/SUM('MissFill 1'!H$2:H36)&gt;0.01,"",IF('MissFill 1'!H32/SUM('MissFill 1'!H$2:H36)&gt;0.01,"",DateEnded_5Day!$A36))))))))</f>
        <v/>
      </c>
      <c r="J36" s="54" t="str">
        <f>IF($A36&lt;='All Results'!$B$4,"",IF(SUM('MissFill 1'!I$2:I36)=0,"",(IF('MissFill 1'!I36/SUM('MissFill 1'!I$2:I36)&gt;0.01,"",IF('MissFill 1'!I35/SUM('MissFill 1'!I$2:I36)&gt;0.01,"",IF('MissFill 1'!I34/SUM('MissFill 1'!I$2:I36)&gt;0.01,"",IF('MissFill 1'!I33/SUM('MissFill 1'!I$2:I36)&gt;0.01,"",IF('MissFill 1'!I32/SUM('MissFill 1'!I$2:I36)&gt;0.01,"",DateEnded_5Day!$A36))))))))</f>
        <v/>
      </c>
      <c r="K36" s="54" t="str">
        <f>IF($A36&lt;='All Results'!$B$4,"",IF(SUM('MissFill 1'!J$2:J36)=0,"",(IF('MissFill 1'!J36/SUM('MissFill 1'!J$2:J36)&gt;0.01,"",IF('MissFill 1'!J35/SUM('MissFill 1'!J$2:J36)&gt;0.01,"",IF('MissFill 1'!J34/SUM('MissFill 1'!J$2:J36)&gt;0.01,"",IF('MissFill 1'!J33/SUM('MissFill 1'!J$2:J36)&gt;0.01,"",IF('MissFill 1'!J32/SUM('MissFill 1'!J$2:J36)&gt;0.01,"",DateEnded_5Day!$A36))))))))</f>
        <v/>
      </c>
      <c r="L36" s="54" t="str">
        <f>IF($A36&lt;='All Results'!$B$4,"",IF(SUM('MissFill 1'!K$2:K36)=0,"",(IF('MissFill 1'!K36/SUM('MissFill 1'!K$2:K36)&gt;0.01,"",IF('MissFill 1'!K35/SUM('MissFill 1'!K$2:K36)&gt;0.01,"",IF('MissFill 1'!K34/SUM('MissFill 1'!K$2:K36)&gt;0.01,"",IF('MissFill 1'!K33/SUM('MissFill 1'!K$2:K36)&gt;0.01,"",IF('MissFill 1'!K32/SUM('MissFill 1'!K$2:K36)&gt;0.01,"",DateEnded_5Day!$A36))))))))</f>
        <v/>
      </c>
      <c r="M36" s="54" t="str">
        <f>IF($A36&lt;='All Results'!$B$4,"",IF(SUM('MissFill 1'!L$2:L36)=0,"",(IF('MissFill 1'!L36/SUM('MissFill 1'!L$2:L36)&gt;0.01,"",IF('MissFill 1'!L35/SUM('MissFill 1'!L$2:L36)&gt;0.01,"",IF('MissFill 1'!L34/SUM('MissFill 1'!L$2:L36)&gt;0.01,"",IF('MissFill 1'!L33/SUM('MissFill 1'!L$2:L36)&gt;0.01,"",IF('MissFill 1'!L32/SUM('MissFill 1'!L$2:L36)&gt;0.01,"",DateEnded_5Day!$A36))))))))</f>
        <v/>
      </c>
      <c r="N36" s="54" t="str">
        <f>IF($A36&lt;='All Results'!$B$4,"",IF(SUM('MissFill 1'!M$2:M36)=0,"",(IF('MissFill 1'!M36/SUM('MissFill 1'!M$2:M36)&gt;0.01,"",IF('MissFill 1'!M35/SUM('MissFill 1'!M$2:M36)&gt;0.01,"",IF('MissFill 1'!M34/SUM('MissFill 1'!M$2:M36)&gt;0.01,"",IF('MissFill 1'!M33/SUM('MissFill 1'!M$2:M36)&gt;0.01,"",IF('MissFill 1'!M32/SUM('MissFill 1'!M$2:M36)&gt;0.01,"",DateEnded_5Day!$A36))))))))</f>
        <v/>
      </c>
      <c r="O36" s="54" t="str">
        <f>IF($A36&lt;='All Results'!$B$4,"",IF(SUM('MissFill 1'!N$2:N36)=0,"",(IF('MissFill 1'!N36/SUM('MissFill 1'!N$2:N36)&gt;0.01,"",IF('MissFill 1'!N35/SUM('MissFill 1'!N$2:N36)&gt;0.01,"",IF('MissFill 1'!N34/SUM('MissFill 1'!N$2:N36)&gt;0.01,"",IF('MissFill 1'!N33/SUM('MissFill 1'!N$2:N36)&gt;0.01,"",IF('MissFill 1'!N32/SUM('MissFill 1'!N$2:N36)&gt;0.01,"",DateEnded_5Day!$A36))))))))</f>
        <v/>
      </c>
      <c r="P36" s="54" t="str">
        <f>IF($A36&lt;='All Results'!$B$4,"",IF(SUM('MissFill 1'!O$2:O36)=0,"",(IF('MissFill 1'!O36/SUM('MissFill 1'!O$2:O36)&gt;0.01,"",IF('MissFill 1'!O35/SUM('MissFill 1'!O$2:O36)&gt;0.01,"",IF('MissFill 1'!O34/SUM('MissFill 1'!O$2:O36)&gt;0.01,"",IF('MissFill 1'!O33/SUM('MissFill 1'!O$2:O36)&gt;0.01,"",IF('MissFill 1'!O32/SUM('MissFill 1'!O$2:O36)&gt;0.01,"",DateEnded_5Day!$A36))))))))</f>
        <v/>
      </c>
      <c r="Q36" s="54" t="str">
        <f>IF($A36&lt;='All Results'!$B$4,"",IF(SUM('MissFill 1'!P$2:P36)=0,"",(IF('MissFill 1'!P36/SUM('MissFill 1'!P$2:P36)&gt;0.01,"",IF('MissFill 1'!P35/SUM('MissFill 1'!P$2:P36)&gt;0.01,"",IF('MissFill 1'!P34/SUM('MissFill 1'!P$2:P36)&gt;0.01,"",IF('MissFill 1'!P33/SUM('MissFill 1'!P$2:P36)&gt;0.01,"",IF('MissFill 1'!P32/SUM('MissFill 1'!P$2:P36)&gt;0.01,"",DateEnded_5Day!$A36))))))))</f>
        <v/>
      </c>
      <c r="R36" s="54" t="str">
        <f>IF($A36&lt;='All Results'!$B$4,"",IF(SUM('MissFill 1'!Q$2:Q36)=0,"",(IF('MissFill 1'!Q36/SUM('MissFill 1'!Q$2:Q36)&gt;0.01,"",IF('MissFill 1'!Q35/SUM('MissFill 1'!Q$2:Q36)&gt;0.01,"",IF('MissFill 1'!Q34/SUM('MissFill 1'!Q$2:Q36)&gt;0.01,"",IF('MissFill 1'!Q33/SUM('MissFill 1'!Q$2:Q36)&gt;0.01,"",IF('MissFill 1'!Q32/SUM('MissFill 1'!Q$2:Q36)&gt;0.01,"",DateEnded_5Day!$A36))))))))</f>
        <v/>
      </c>
      <c r="S36" s="54" t="str">
        <f>IF($A36&lt;='All Results'!$B$4,"",IF(SUM('MissFill 1'!R$2:R36)=0,"",(IF('MissFill 1'!R36/SUM('MissFill 1'!R$2:R36)&gt;0.01,"",IF('MissFill 1'!R35/SUM('MissFill 1'!R$2:R36)&gt;0.01,"",IF('MissFill 1'!R34/SUM('MissFill 1'!R$2:R36)&gt;0.01,"",IF('MissFill 1'!R33/SUM('MissFill 1'!R$2:R36)&gt;0.01,"",IF('MissFill 1'!R32/SUM('MissFill 1'!R$2:R36)&gt;0.01,"",DateEnded_5Day!$A36))))))))</f>
        <v/>
      </c>
      <c r="T36" s="54" t="str">
        <f>IF($A36&lt;='All Results'!$B$4,"",IF(SUM('MissFill 1'!S$2:S36)=0,"",(IF('MissFill 1'!S36/SUM('MissFill 1'!S$2:S36)&gt;0.01,"",IF('MissFill 1'!S35/SUM('MissFill 1'!S$2:S36)&gt;0.01,"",IF('MissFill 1'!S34/SUM('MissFill 1'!S$2:S36)&gt;0.01,"",IF('MissFill 1'!S33/SUM('MissFill 1'!S$2:S36)&gt;0.01,"",IF('MissFill 1'!S32/SUM('MissFill 1'!S$2:S36)&gt;0.01,"",DateEnded_5Day!$A36))))))))</f>
        <v/>
      </c>
      <c r="U36" s="54" t="str">
        <f>IF($A36&lt;='All Results'!$B$4,"",IF(SUM('MissFill 1'!T$2:T36)=0,"",(IF('MissFill 1'!T36/SUM('MissFill 1'!T$2:T36)&gt;0.01,"",IF('MissFill 1'!T35/SUM('MissFill 1'!T$2:T36)&gt;0.01,"",IF('MissFill 1'!T34/SUM('MissFill 1'!T$2:T36)&gt;0.01,"",IF('MissFill 1'!T33/SUM('MissFill 1'!T$2:T36)&gt;0.01,"",IF('MissFill 1'!T32/SUM('MissFill 1'!T$2:T36)&gt;0.01,"",DateEnded_5Day!$A36))))))))</f>
        <v/>
      </c>
      <c r="V36" s="54" t="str">
        <f>IF($A36&lt;='All Results'!$B$4,"",IF(SUM('MissFill 1'!U$2:U36)=0,"",(IF('MissFill 1'!U36/SUM('MissFill 1'!U$2:U36)&gt;0.01,"",IF('MissFill 1'!U35/SUM('MissFill 1'!U$2:U36)&gt;0.01,"",IF('MissFill 1'!U34/SUM('MissFill 1'!U$2:U36)&gt;0.01,"",IF('MissFill 1'!U33/SUM('MissFill 1'!U$2:U36)&gt;0.01,"",IF('MissFill 1'!U32/SUM('MissFill 1'!U$2:U36)&gt;0.01,"",DateEnded_5Day!$A36))))))))</f>
        <v/>
      </c>
      <c r="W36" s="54" t="str">
        <f>IF($A36&lt;='All Results'!$B$4,"",IF(SUM('MissFill 1'!V$2:V36)=0,"",(IF('MissFill 1'!V36/SUM('MissFill 1'!V$2:V36)&gt;0.01,"",IF('MissFill 1'!V35/SUM('MissFill 1'!V$2:V36)&gt;0.01,"",IF('MissFill 1'!V34/SUM('MissFill 1'!V$2:V36)&gt;0.01,"",IF('MissFill 1'!V33/SUM('MissFill 1'!V$2:V36)&gt;0.01,"",IF('MissFill 1'!V32/SUM('MissFill 1'!V$2:V36)&gt;0.01,"",DateEnded_5Day!$A36))))))))</f>
        <v/>
      </c>
      <c r="X36" s="54" t="str">
        <f>IF($A36&lt;='All Results'!$B$4,"",IF(SUM('MissFill 1'!W$2:W36)=0,"",(IF('MissFill 1'!W36/SUM('MissFill 1'!W$2:W36)&gt;0.01,"",IF('MissFill 1'!W35/SUM('MissFill 1'!W$2:W36)&gt;0.01,"",IF('MissFill 1'!W34/SUM('MissFill 1'!W$2:W36)&gt;0.01,"",IF('MissFill 1'!W33/SUM('MissFill 1'!W$2:W36)&gt;0.01,"",IF('MissFill 1'!W32/SUM('MissFill 1'!W$2:W36)&gt;0.01,"",DateEnded_5Day!$A36))))))))</f>
        <v/>
      </c>
      <c r="Y36" s="54" t="str">
        <f>IF($A36&lt;='All Results'!$B$4,"",IF(SUM('MissFill 1'!X$2:X36)=0,"",(IF('MissFill 1'!X36/SUM('MissFill 1'!X$2:X36)&gt;0.01,"",IF('MissFill 1'!X35/SUM('MissFill 1'!X$2:X36)&gt;0.01,"",IF('MissFill 1'!X34/SUM('MissFill 1'!X$2:X36)&gt;0.01,"",IF('MissFill 1'!X33/SUM('MissFill 1'!X$2:X36)&gt;0.01,"",IF('MissFill 1'!X32/SUM('MissFill 1'!X$2:X36)&gt;0.01,"",DateEnded_5Day!$A36))))))))</f>
        <v/>
      </c>
      <c r="Z36" s="54" t="str">
        <f>IF($A36&lt;='All Results'!$B$4,"",IF(SUM('MissFill 1'!Y$2:Y36)=0,"",(IF('MissFill 1'!Y36/SUM('MissFill 1'!Y$2:Y36)&gt;0.01,"",IF('MissFill 1'!Y35/SUM('MissFill 1'!Y$2:Y36)&gt;0.01,"",IF('MissFill 1'!Y34/SUM('MissFill 1'!Y$2:Y36)&gt;0.01,"",IF('MissFill 1'!Y33/SUM('MissFill 1'!Y$2:Y36)&gt;0.01,"",IF('MissFill 1'!Y32/SUM('MissFill 1'!Y$2:Y36)&gt;0.01,"",DateEnded_5Day!$A36))))))))</f>
        <v/>
      </c>
      <c r="AA36" s="54" t="str">
        <f>IF($A36&lt;='All Results'!$B$4,"",IF(SUM('MissFill 1'!Z$2:Z36)=0,"",(IF('MissFill 1'!Z36/SUM('MissFill 1'!Z$2:Z36)&gt;0.01,"",IF('MissFill 1'!Z35/SUM('MissFill 1'!Z$2:Z36)&gt;0.01,"",IF('MissFill 1'!Z34/SUM('MissFill 1'!Z$2:Z36)&gt;0.01,"",IF('MissFill 1'!Z33/SUM('MissFill 1'!Z$2:Z36)&gt;0.01,"",IF('MissFill 1'!Z32/SUM('MissFill 1'!Z$2:Z36)&gt;0.01,"",DateEnded_5Day!$A36))))))))</f>
        <v/>
      </c>
      <c r="AB36" s="54" t="str">
        <f>IF($A36&lt;='All Results'!$B$4,"",IF(SUM('MissFill 1'!AA$2:AA36)=0,"",(IF('MissFill 1'!AA36/SUM('MissFill 1'!AA$2:AA36)&gt;0.01,"",IF('MissFill 1'!AA35/SUM('MissFill 1'!AA$2:AA36)&gt;0.01,"",IF('MissFill 1'!AA34/SUM('MissFill 1'!AA$2:AA36)&gt;0.01,"",IF('MissFill 1'!AA33/SUM('MissFill 1'!AA$2:AA36)&gt;0.01,"",IF('MissFill 1'!AA32/SUM('MissFill 1'!AA$2:AA36)&gt;0.01,"",DateEnded_5Day!$A36))))))))</f>
        <v/>
      </c>
      <c r="AC36" s="54" t="str">
        <f>IF($A36&lt;='All Results'!$B$4,"",IF(SUM('MissFill 1'!AB$2:AB36)=0,"",(IF('MissFill 1'!AB36/SUM('MissFill 1'!AB$2:AB36)&gt;0.01,"",IF('MissFill 1'!AB35/SUM('MissFill 1'!AB$2:AB36)&gt;0.01,"",IF('MissFill 1'!AB34/SUM('MissFill 1'!AB$2:AB36)&gt;0.01,"",IF('MissFill 1'!AB33/SUM('MissFill 1'!AB$2:AB36)&gt;0.01,"",IF('MissFill 1'!AB32/SUM('MissFill 1'!AB$2:AB36)&gt;0.01,"",DateEnded_5Day!$A36))))))))</f>
        <v/>
      </c>
      <c r="AD36" s="54" t="str">
        <f>IF($A36&lt;='All Results'!$B$4,"",IF(SUM('MissFill 1'!AC$2:AC36)=0,"",(IF('MissFill 1'!AC36/SUM('MissFill 1'!AC$2:AC36)&gt;0.01,"",IF('MissFill 1'!AC35/SUM('MissFill 1'!AC$2:AC36)&gt;0.01,"",IF('MissFill 1'!AC34/SUM('MissFill 1'!AC$2:AC36)&gt;0.01,"",IF('MissFill 1'!AC33/SUM('MissFill 1'!AC$2:AC36)&gt;0.01,"",IF('MissFill 1'!AC32/SUM('MissFill 1'!AC$2:AC36)&gt;0.01,"",DateEnded_5Day!$A36))))))))</f>
        <v/>
      </c>
      <c r="AE36" s="54" t="str">
        <f>IF($A36&lt;='All Results'!$B$4,"",IF(SUM('MissFill 1'!AD$2:AD36)=0,"",(IF('MissFill 1'!AD36/SUM('MissFill 1'!AD$2:AD36)&gt;0.01,"",IF('MissFill 1'!AD35/SUM('MissFill 1'!AD$2:AD36)&gt;0.01,"",IF('MissFill 1'!AD34/SUM('MissFill 1'!AD$2:AD36)&gt;0.01,"",IF('MissFill 1'!AD33/SUM('MissFill 1'!AD$2:AD36)&gt;0.01,"",IF('MissFill 1'!AD32/SUM('MissFill 1'!AD$2:AD36)&gt;0.01,"",DateEnded_5Day!$A36))))))))</f>
        <v/>
      </c>
      <c r="AF36" s="54" t="str">
        <f>IF($A36&lt;='All Results'!$B$4,"",IF(SUM('MissFill 1'!AE$2:AE36)=0,"",(IF('MissFill 1'!AE36/SUM('MissFill 1'!AE$2:AE36)&gt;0.01,"",IF('MissFill 1'!AE35/SUM('MissFill 1'!AE$2:AE36)&gt;0.01,"",IF('MissFill 1'!AE34/SUM('MissFill 1'!AE$2:AE36)&gt;0.01,"",IF('MissFill 1'!AE33/SUM('MissFill 1'!AE$2:AE36)&gt;0.01,"",IF('MissFill 1'!AE32/SUM('MissFill 1'!AE$2:AE36)&gt;0.01,"",DateEnded_5Day!$A36))))))))</f>
        <v/>
      </c>
      <c r="AG36" s="54" t="str">
        <f>IF($A36&lt;='All Results'!$B$4,"",IF(SUM('MissFill 1'!AF$2:AF36)=0,"",(IF('MissFill 1'!AF36/SUM('MissFill 1'!AF$2:AF36)&gt;0.01,"",IF('MissFill 1'!AF35/SUM('MissFill 1'!AF$2:AF36)&gt;0.01,"",IF('MissFill 1'!AF34/SUM('MissFill 1'!AF$2:AF36)&gt;0.01,"",IF('MissFill 1'!AF33/SUM('MissFill 1'!AF$2:AF36)&gt;0.01,"",IF('MissFill 1'!AF32/SUM('MissFill 1'!AF$2:AF36)&gt;0.01,"",DateEnded_5Day!$A36))))))))</f>
        <v/>
      </c>
      <c r="AH36" s="54" t="str">
        <f>IF($A36&lt;='All Results'!$B$4,"",IF(SUM('MissFill 1'!AG$2:AG36)=0,"",(IF('MissFill 1'!AG36/SUM('MissFill 1'!AG$2:AG36)&gt;0.01,"",IF('MissFill 1'!AG35/SUM('MissFill 1'!AG$2:AG36)&gt;0.01,"",IF('MissFill 1'!AG34/SUM('MissFill 1'!AG$2:AG36)&gt;0.01,"",IF('MissFill 1'!AG33/SUM('MissFill 1'!AG$2:AG36)&gt;0.01,"",IF('MissFill 1'!AG32/SUM('MissFill 1'!AG$2:AG36)&gt;0.01,"",DateEnded_5Day!$A36))))))))</f>
        <v/>
      </c>
      <c r="AI36" s="54" t="str">
        <f>IF($A36&lt;='All Results'!$B$4,"",IF(SUM('MissFill 1'!AH$2:AH36)=0,"",(IF('MissFill 1'!AH36/SUM('MissFill 1'!AH$2:AH36)&gt;0.01,"",IF('MissFill 1'!AH35/SUM('MissFill 1'!AH$2:AH36)&gt;0.01,"",IF('MissFill 1'!AH34/SUM('MissFill 1'!AH$2:AH36)&gt;0.01,"",IF('MissFill 1'!AH33/SUM('MissFill 1'!AH$2:AH36)&gt;0.01,"",IF('MissFill 1'!AH32/SUM('MissFill 1'!AH$2:AH36)&gt;0.01,"",DateEnded_5Day!$A36))))))))</f>
        <v/>
      </c>
      <c r="AJ36" s="54" t="str">
        <f>IF($A36&lt;='All Results'!$B$4,"",IF(SUM('MissFill 1'!AI$2:AI36)=0,"",(IF('MissFill 1'!AI36/SUM('MissFill 1'!AI$2:AI36)&gt;0.01,"",IF('MissFill 1'!AI35/SUM('MissFill 1'!AI$2:AI36)&gt;0.01,"",IF('MissFill 1'!AI34/SUM('MissFill 1'!AI$2:AI36)&gt;0.01,"",IF('MissFill 1'!AI33/SUM('MissFill 1'!AI$2:AI36)&gt;0.01,"",IF('MissFill 1'!AI32/SUM('MissFill 1'!AI$2:AI36)&gt;0.01,"",DateEnded_5Day!$A36))))))))</f>
        <v/>
      </c>
      <c r="AK36" s="54" t="str">
        <f>IF($A36&lt;='All Results'!$B$4,"",IF(SUM('MissFill 1'!AJ$2:AJ36)=0,"",(IF('MissFill 1'!AJ36/SUM('MissFill 1'!AJ$2:AJ36)&gt;0.01,"",IF('MissFill 1'!AJ35/SUM('MissFill 1'!AJ$2:AJ36)&gt;0.01,"",IF('MissFill 1'!AJ34/SUM('MissFill 1'!AJ$2:AJ36)&gt;0.01,"",IF('MissFill 1'!AJ33/SUM('MissFill 1'!AJ$2:AJ36)&gt;0.01,"",IF('MissFill 1'!AJ32/SUM('MissFill 1'!AJ$2:AJ36)&gt;0.01,"",DateEnded_5Day!$A36))))))))</f>
        <v/>
      </c>
      <c r="AL36" s="54" t="str">
        <f>IF($A36&lt;='All Results'!$B$4,"",IF(SUM('MissFill 1'!AK$2:AK36)=0,"",(IF('MissFill 1'!AK36/SUM('MissFill 1'!AK$2:AK36)&gt;0.01,"",IF('MissFill 1'!AK35/SUM('MissFill 1'!AK$2:AK36)&gt;0.01,"",IF('MissFill 1'!AK34/SUM('MissFill 1'!AK$2:AK36)&gt;0.01,"",IF('MissFill 1'!AK33/SUM('MissFill 1'!AK$2:AK36)&gt;0.01,"",IF('MissFill 1'!AK32/SUM('MissFill 1'!AK$2:AK36)&gt;0.01,"",DateEnded_5Day!$A36))))))))</f>
        <v/>
      </c>
      <c r="AM36" s="54" t="str">
        <f>IF($A36&lt;='All Results'!$B$4,"",IF(SUM('MissFill 1'!AL$2:AL36)=0,"",(IF('MissFill 1'!AL36/SUM('MissFill 1'!AL$2:AL36)&gt;0.01,"",IF('MissFill 1'!AL35/SUM('MissFill 1'!AL$2:AL36)&gt;0.01,"",IF('MissFill 1'!AL34/SUM('MissFill 1'!AL$2:AL36)&gt;0.01,"",IF('MissFill 1'!AL33/SUM('MissFill 1'!AL$2:AL36)&gt;0.01,"",IF('MissFill 1'!AL32/SUM('MissFill 1'!AL$2:AL36)&gt;0.01,"",DateEnded_5Day!$A36))))))))</f>
        <v/>
      </c>
      <c r="AN36" s="54" t="str">
        <f>IF($A36&lt;='All Results'!$B$4,"",IF(SUM('MissFill 1'!AM$2:AM36)=0,"",(IF('MissFill 1'!AM36/SUM('MissFill 1'!AM$2:AM36)&gt;0.01,"",IF('MissFill 1'!AM35/SUM('MissFill 1'!AM$2:AM36)&gt;0.01,"",IF('MissFill 1'!AM34/SUM('MissFill 1'!AM$2:AM36)&gt;0.01,"",IF('MissFill 1'!AM33/SUM('MissFill 1'!AM$2:AM36)&gt;0.01,"",IF('MissFill 1'!AM32/SUM('MissFill 1'!AM$2:AM36)&gt;0.01,"",DateEnded_5Day!$A36))))))))</f>
        <v/>
      </c>
      <c r="AO36" s="54" t="str">
        <f>IF($A36&lt;='All Results'!$B$4,"",IF(SUM('MissFill 1'!AN$2:AN36)=0,"",(IF('MissFill 1'!AN36/SUM('MissFill 1'!AN$2:AN36)&gt;0.01,"",IF('MissFill 1'!AN35/SUM('MissFill 1'!AN$2:AN36)&gt;0.01,"",IF('MissFill 1'!AN34/SUM('MissFill 1'!AN$2:AN36)&gt;0.01,"",IF('MissFill 1'!AN33/SUM('MissFill 1'!AN$2:AN36)&gt;0.01,"",IF('MissFill 1'!AN32/SUM('MissFill 1'!AN$2:AN36)&gt;0.01,"",DateEnded_5Day!$A36))))))))</f>
        <v/>
      </c>
      <c r="AP36" s="54" t="str">
        <f>IF($A36&lt;='All Results'!$B$4,"",IF(SUM('MissFill 1'!AO$2:AO36)=0,"",(IF('MissFill 1'!AO36/SUM('MissFill 1'!AO$2:AO36)&gt;0.01,"",IF('MissFill 1'!AO35/SUM('MissFill 1'!AO$2:AO36)&gt;0.01,"",IF('MissFill 1'!AO34/SUM('MissFill 1'!AO$2:AO36)&gt;0.01,"",IF('MissFill 1'!AO33/SUM('MissFill 1'!AO$2:AO36)&gt;0.01,"",IF('MissFill 1'!AO32/SUM('MissFill 1'!AO$2:AO36)&gt;0.01,"",DateEnded_5Day!$A36))))))))</f>
        <v/>
      </c>
      <c r="AQ36" s="54" t="str">
        <f>IF($A36&lt;='All Results'!$B$4,"",IF(SUM('MissFill 1'!AP$2:AP36)=0,"",(IF('MissFill 1'!AP36/SUM('MissFill 1'!AP$2:AP36)&gt;0.01,"",IF('MissFill 1'!AP35/SUM('MissFill 1'!AP$2:AP36)&gt;0.01,"",IF('MissFill 1'!AP34/SUM('MissFill 1'!AP$2:AP36)&gt;0.01,"",IF('MissFill 1'!AP33/SUM('MissFill 1'!AP$2:AP36)&gt;0.01,"",IF('MissFill 1'!AP32/SUM('MissFill 1'!AP$2:AP36)&gt;0.01,"",DateEnded_5Day!$A36))))))))</f>
        <v/>
      </c>
      <c r="AR36" s="54" t="str">
        <f>IF($A36&lt;='All Results'!$B$4,"",IF(SUM('MissFill 1'!AQ$2:AQ36)=0,"",(IF('MissFill 1'!AQ36/SUM('MissFill 1'!AQ$2:AQ36)&gt;0.01,"",IF('MissFill 1'!AQ35/SUM('MissFill 1'!AQ$2:AQ36)&gt;0.01,"",IF('MissFill 1'!AQ34/SUM('MissFill 1'!AQ$2:AQ36)&gt;0.01,"",IF('MissFill 1'!AQ33/SUM('MissFill 1'!AQ$2:AQ36)&gt;0.01,"",IF('MissFill 1'!AQ32/SUM('MissFill 1'!AQ$2:AQ36)&gt;0.01,"",DateEnded_5Day!$A36))))))))</f>
        <v/>
      </c>
      <c r="AS36" s="54" t="str">
        <f>IF($A36&lt;='All Results'!$B$4,"",IF(SUM('MissFill 1'!AR$2:AR36)=0,"",(IF('MissFill 1'!AR36/SUM('MissFill 1'!AR$2:AR36)&gt;0.01,"",IF('MissFill 1'!AR35/SUM('MissFill 1'!AR$2:AR36)&gt;0.01,"",IF('MissFill 1'!AR34/SUM('MissFill 1'!AR$2:AR36)&gt;0.01,"",IF('MissFill 1'!AR33/SUM('MissFill 1'!AR$2:AR36)&gt;0.01,"",IF('MissFill 1'!AR32/SUM('MissFill 1'!AR$2:AR36)&gt;0.01,"",DateEnded_5Day!$A36))))))))</f>
        <v/>
      </c>
      <c r="AT36" s="54" t="str">
        <f>IF($A36&lt;='All Results'!$B$4,"",IF(SUM('MissFill 1'!AS$2:AS36)=0,"",(IF('MissFill 1'!AS36/SUM('MissFill 1'!AS$2:AS36)&gt;0.01,"",IF('MissFill 1'!AS35/SUM('MissFill 1'!AS$2:AS36)&gt;0.01,"",IF('MissFill 1'!AS34/SUM('MissFill 1'!AS$2:AS36)&gt;0.01,"",IF('MissFill 1'!AS33/SUM('MissFill 1'!AS$2:AS36)&gt;0.01,"",IF('MissFill 1'!AS32/SUM('MissFill 1'!AS$2:AS36)&gt;0.01,"",DateEnded_5Day!$A36))))))))</f>
        <v/>
      </c>
      <c r="AU36" s="54" t="str">
        <f>IF($A36&lt;='All Results'!$B$4,"",IF(SUM('MissFill 1'!AT$2:AT36)=0,"",(IF('MissFill 1'!AT36/SUM('MissFill 1'!AT$2:AT36)&gt;0.01,"",IF('MissFill 1'!AT35/SUM('MissFill 1'!AT$2:AT36)&gt;0.01,"",IF('MissFill 1'!AT34/SUM('MissFill 1'!AT$2:AT36)&gt;0.01,"",IF('MissFill 1'!AT33/SUM('MissFill 1'!AT$2:AT36)&gt;0.01,"",IF('MissFill 1'!AT32/SUM('MissFill 1'!AT$2:AT36)&gt;0.01,"",DateEnded_5Day!$A36))))))))</f>
        <v/>
      </c>
      <c r="AV36" s="54" t="str">
        <f>IF($A36&lt;='All Results'!$B$4,"",IF(SUM('MissFill 1'!AU$2:AU36)=0,"",(IF('MissFill 1'!AU36/SUM('MissFill 1'!AU$2:AU36)&gt;0.01,"",IF('MissFill 1'!AU35/SUM('MissFill 1'!AU$2:AU36)&gt;0.01,"",IF('MissFill 1'!AU34/SUM('MissFill 1'!AU$2:AU36)&gt;0.01,"",IF('MissFill 1'!AU33/SUM('MissFill 1'!AU$2:AU36)&gt;0.01,"",IF('MissFill 1'!AU32/SUM('MissFill 1'!AU$2:AU36)&gt;0.01,"",DateEnded_5Day!$A36))))))))</f>
        <v/>
      </c>
      <c r="AW36" s="54" t="str">
        <f>IF($A36&lt;='All Results'!$B$4,"",IF(SUM('MissFill 1'!AV$2:AV36)=0,"",(IF('MissFill 1'!AV36/SUM('MissFill 1'!AV$2:AV36)&gt;0.01,"",IF('MissFill 1'!AV35/SUM('MissFill 1'!AV$2:AV36)&gt;0.01,"",IF('MissFill 1'!AV34/SUM('MissFill 1'!AV$2:AV36)&gt;0.01,"",IF('MissFill 1'!AV33/SUM('MissFill 1'!AV$2:AV36)&gt;0.01,"",IF('MissFill 1'!AV32/SUM('MissFill 1'!AV$2:AV36)&gt;0.01,"",DateEnded_5Day!$A36))))))))</f>
        <v/>
      </c>
      <c r="AX36" s="54" t="str">
        <f>IF($A36&lt;='All Results'!$B$4,"",IF(SUM('MissFill 1'!AW$2:AW36)=0,"",(IF('MissFill 1'!AW36/SUM('MissFill 1'!AW$2:AW36)&gt;0.01,"",IF('MissFill 1'!AW35/SUM('MissFill 1'!AW$2:AW36)&gt;0.01,"",IF('MissFill 1'!AW34/SUM('MissFill 1'!AW$2:AW36)&gt;0.01,"",IF('MissFill 1'!AW33/SUM('MissFill 1'!AW$2:AW36)&gt;0.01,"",IF('MissFill 1'!AW32/SUM('MissFill 1'!AW$2:AW36)&gt;0.01,"",DateEnded_5Day!$A36))))))))</f>
        <v/>
      </c>
    </row>
    <row r="37" spans="1:50" x14ac:dyDescent="0.25">
      <c r="A37" s="41">
        <v>44382</v>
      </c>
      <c r="B37" s="52">
        <v>186</v>
      </c>
      <c r="C37" s="54" t="str">
        <f>IF($A37&lt;='All Results'!$B$4,"",IF(SUM('MissFill 1'!B$2:B37)=0,"",(IF('MissFill 1'!B37/SUM('MissFill 1'!B$2:B37)&gt;0.01,"",IF('MissFill 1'!B36/SUM('MissFill 1'!B$2:B37)&gt;0.01,"",IF('MissFill 1'!B35/SUM('MissFill 1'!B$2:B37)&gt;0.01,"",IF('MissFill 1'!B34/SUM('MissFill 1'!B$2:B37)&gt;0.01,"",IF('MissFill 1'!B33/SUM('MissFill 1'!B$2:B37)&gt;0.01,"",DateEnded_5Day!$A37))))))))</f>
        <v/>
      </c>
      <c r="D37" s="54" t="str">
        <f>IF($A37&lt;='All Results'!$B$4,"",IF(SUM('MissFill 1'!C$2:C37)=0,"",(IF('MissFill 1'!C37/SUM('MissFill 1'!C$2:C37)&gt;0.01,"",IF('MissFill 1'!C36/SUM('MissFill 1'!C$2:C37)&gt;0.01,"",IF('MissFill 1'!C35/SUM('MissFill 1'!C$2:C37)&gt;0.01,"",IF('MissFill 1'!C34/SUM('MissFill 1'!C$2:C37)&gt;0.01,"",IF('MissFill 1'!C33/SUM('MissFill 1'!C$2:C37)&gt;0.01,"",DateEnded_5Day!$A37))))))))</f>
        <v/>
      </c>
      <c r="E37" s="54" t="str">
        <f>IF($A37&lt;='All Results'!$B$4,"",IF(SUM('MissFill 1'!D$2:D37)=0,"",(IF('MissFill 1'!D37/SUM('MissFill 1'!D$2:D37)&gt;0.01,"",IF('MissFill 1'!D36/SUM('MissFill 1'!D$2:D37)&gt;0.01,"",IF('MissFill 1'!D35/SUM('MissFill 1'!D$2:D37)&gt;0.01,"",IF('MissFill 1'!D34/SUM('MissFill 1'!D$2:D37)&gt;0.01,"",IF('MissFill 1'!D33/SUM('MissFill 1'!D$2:D37)&gt;0.01,"",DateEnded_5Day!$A37))))))))</f>
        <v/>
      </c>
      <c r="F37" s="54" t="str">
        <f>IF($A37&lt;='All Results'!$B$4,"",IF(SUM('MissFill 1'!E$2:E37)=0,"",(IF('MissFill 1'!E37/SUM('MissFill 1'!E$2:E37)&gt;0.01,"",IF('MissFill 1'!E36/SUM('MissFill 1'!E$2:E37)&gt;0.01,"",IF('MissFill 1'!E35/SUM('MissFill 1'!E$2:E37)&gt;0.01,"",IF('MissFill 1'!E34/SUM('MissFill 1'!E$2:E37)&gt;0.01,"",IF('MissFill 1'!E33/SUM('MissFill 1'!E$2:E37)&gt;0.01,"",DateEnded_5Day!$A37))))))))</f>
        <v/>
      </c>
      <c r="G37" s="54" t="str">
        <f>IF($A37&lt;='All Results'!$B$4,"",IF(SUM('MissFill 1'!F$2:F37)=0,"",(IF('MissFill 1'!F37/SUM('MissFill 1'!F$2:F37)&gt;0.01,"",IF('MissFill 1'!F36/SUM('MissFill 1'!F$2:F37)&gt;0.01,"",IF('MissFill 1'!F35/SUM('MissFill 1'!F$2:F37)&gt;0.01,"",IF('MissFill 1'!F34/SUM('MissFill 1'!F$2:F37)&gt;0.01,"",IF('MissFill 1'!F33/SUM('MissFill 1'!F$2:F37)&gt;0.01,"",DateEnded_5Day!$A37))))))))</f>
        <v/>
      </c>
      <c r="H37" s="54" t="str">
        <f>IF($A37&lt;='All Results'!$B$4,"",IF(SUM('MissFill 1'!G$2:G37)=0,"",(IF('MissFill 1'!G37/SUM('MissFill 1'!G$2:G37)&gt;0.01,"",IF('MissFill 1'!G36/SUM('MissFill 1'!G$2:G37)&gt;0.01,"",IF('MissFill 1'!G35/SUM('MissFill 1'!G$2:G37)&gt;0.01,"",IF('MissFill 1'!G34/SUM('MissFill 1'!G$2:G37)&gt;0.01,"",IF('MissFill 1'!G33/SUM('MissFill 1'!G$2:G37)&gt;0.01,"",DateEnded_5Day!$A37))))))))</f>
        <v/>
      </c>
      <c r="I37" s="54" t="str">
        <f>IF($A37&lt;='All Results'!$B$4,"",IF(SUM('MissFill 1'!H$2:H37)=0,"",(IF('MissFill 1'!H37/SUM('MissFill 1'!H$2:H37)&gt;0.01,"",IF('MissFill 1'!H36/SUM('MissFill 1'!H$2:H37)&gt;0.01,"",IF('MissFill 1'!H35/SUM('MissFill 1'!H$2:H37)&gt;0.01,"",IF('MissFill 1'!H34/SUM('MissFill 1'!H$2:H37)&gt;0.01,"",IF('MissFill 1'!H33/SUM('MissFill 1'!H$2:H37)&gt;0.01,"",DateEnded_5Day!$A37))))))))</f>
        <v/>
      </c>
      <c r="J37" s="54" t="str">
        <f>IF($A37&lt;='All Results'!$B$4,"",IF(SUM('MissFill 1'!I$2:I37)=0,"",(IF('MissFill 1'!I37/SUM('MissFill 1'!I$2:I37)&gt;0.01,"",IF('MissFill 1'!I36/SUM('MissFill 1'!I$2:I37)&gt;0.01,"",IF('MissFill 1'!I35/SUM('MissFill 1'!I$2:I37)&gt;0.01,"",IF('MissFill 1'!I34/SUM('MissFill 1'!I$2:I37)&gt;0.01,"",IF('MissFill 1'!I33/SUM('MissFill 1'!I$2:I37)&gt;0.01,"",DateEnded_5Day!$A37))))))))</f>
        <v/>
      </c>
      <c r="K37" s="54" t="str">
        <f>IF($A37&lt;='All Results'!$B$4,"",IF(SUM('MissFill 1'!J$2:J37)=0,"",(IF('MissFill 1'!J37/SUM('MissFill 1'!J$2:J37)&gt;0.01,"",IF('MissFill 1'!J36/SUM('MissFill 1'!J$2:J37)&gt;0.01,"",IF('MissFill 1'!J35/SUM('MissFill 1'!J$2:J37)&gt;0.01,"",IF('MissFill 1'!J34/SUM('MissFill 1'!J$2:J37)&gt;0.01,"",IF('MissFill 1'!J33/SUM('MissFill 1'!J$2:J37)&gt;0.01,"",DateEnded_5Day!$A37))))))))</f>
        <v/>
      </c>
      <c r="L37" s="54" t="str">
        <f>IF($A37&lt;='All Results'!$B$4,"",IF(SUM('MissFill 1'!K$2:K37)=0,"",(IF('MissFill 1'!K37/SUM('MissFill 1'!K$2:K37)&gt;0.01,"",IF('MissFill 1'!K36/SUM('MissFill 1'!K$2:K37)&gt;0.01,"",IF('MissFill 1'!K35/SUM('MissFill 1'!K$2:K37)&gt;0.01,"",IF('MissFill 1'!K34/SUM('MissFill 1'!K$2:K37)&gt;0.01,"",IF('MissFill 1'!K33/SUM('MissFill 1'!K$2:K37)&gt;0.01,"",DateEnded_5Day!$A37))))))))</f>
        <v/>
      </c>
      <c r="M37" s="54" t="str">
        <f>IF($A37&lt;='All Results'!$B$4,"",IF(SUM('MissFill 1'!L$2:L37)=0,"",(IF('MissFill 1'!L37/SUM('MissFill 1'!L$2:L37)&gt;0.01,"",IF('MissFill 1'!L36/SUM('MissFill 1'!L$2:L37)&gt;0.01,"",IF('MissFill 1'!L35/SUM('MissFill 1'!L$2:L37)&gt;0.01,"",IF('MissFill 1'!L34/SUM('MissFill 1'!L$2:L37)&gt;0.01,"",IF('MissFill 1'!L33/SUM('MissFill 1'!L$2:L37)&gt;0.01,"",DateEnded_5Day!$A37))))))))</f>
        <v/>
      </c>
      <c r="N37" s="54" t="str">
        <f>IF($A37&lt;='All Results'!$B$4,"",IF(SUM('MissFill 1'!M$2:M37)=0,"",(IF('MissFill 1'!M37/SUM('MissFill 1'!M$2:M37)&gt;0.01,"",IF('MissFill 1'!M36/SUM('MissFill 1'!M$2:M37)&gt;0.01,"",IF('MissFill 1'!M35/SUM('MissFill 1'!M$2:M37)&gt;0.01,"",IF('MissFill 1'!M34/SUM('MissFill 1'!M$2:M37)&gt;0.01,"",IF('MissFill 1'!M33/SUM('MissFill 1'!M$2:M37)&gt;0.01,"",DateEnded_5Day!$A37))))))))</f>
        <v/>
      </c>
      <c r="O37" s="54" t="str">
        <f>IF($A37&lt;='All Results'!$B$4,"",IF(SUM('MissFill 1'!N$2:N37)=0,"",(IF('MissFill 1'!N37/SUM('MissFill 1'!N$2:N37)&gt;0.01,"",IF('MissFill 1'!N36/SUM('MissFill 1'!N$2:N37)&gt;0.01,"",IF('MissFill 1'!N35/SUM('MissFill 1'!N$2:N37)&gt;0.01,"",IF('MissFill 1'!N34/SUM('MissFill 1'!N$2:N37)&gt;0.01,"",IF('MissFill 1'!N33/SUM('MissFill 1'!N$2:N37)&gt;0.01,"",DateEnded_5Day!$A37))))))))</f>
        <v/>
      </c>
      <c r="P37" s="54" t="str">
        <f>IF($A37&lt;='All Results'!$B$4,"",IF(SUM('MissFill 1'!O$2:O37)=0,"",(IF('MissFill 1'!O37/SUM('MissFill 1'!O$2:O37)&gt;0.01,"",IF('MissFill 1'!O36/SUM('MissFill 1'!O$2:O37)&gt;0.01,"",IF('MissFill 1'!O35/SUM('MissFill 1'!O$2:O37)&gt;0.01,"",IF('MissFill 1'!O34/SUM('MissFill 1'!O$2:O37)&gt;0.01,"",IF('MissFill 1'!O33/SUM('MissFill 1'!O$2:O37)&gt;0.01,"",DateEnded_5Day!$A37))))))))</f>
        <v/>
      </c>
      <c r="Q37" s="54" t="str">
        <f>IF($A37&lt;='All Results'!$B$4,"",IF(SUM('MissFill 1'!P$2:P37)=0,"",(IF('MissFill 1'!P37/SUM('MissFill 1'!P$2:P37)&gt;0.01,"",IF('MissFill 1'!P36/SUM('MissFill 1'!P$2:P37)&gt;0.01,"",IF('MissFill 1'!P35/SUM('MissFill 1'!P$2:P37)&gt;0.01,"",IF('MissFill 1'!P34/SUM('MissFill 1'!P$2:P37)&gt;0.01,"",IF('MissFill 1'!P33/SUM('MissFill 1'!P$2:P37)&gt;0.01,"",DateEnded_5Day!$A37))))))))</f>
        <v/>
      </c>
      <c r="R37" s="54" t="str">
        <f>IF($A37&lt;='All Results'!$B$4,"",IF(SUM('MissFill 1'!Q$2:Q37)=0,"",(IF('MissFill 1'!Q37/SUM('MissFill 1'!Q$2:Q37)&gt;0.01,"",IF('MissFill 1'!Q36/SUM('MissFill 1'!Q$2:Q37)&gt;0.01,"",IF('MissFill 1'!Q35/SUM('MissFill 1'!Q$2:Q37)&gt;0.01,"",IF('MissFill 1'!Q34/SUM('MissFill 1'!Q$2:Q37)&gt;0.01,"",IF('MissFill 1'!Q33/SUM('MissFill 1'!Q$2:Q37)&gt;0.01,"",DateEnded_5Day!$A37))))))))</f>
        <v/>
      </c>
      <c r="S37" s="54" t="str">
        <f>IF($A37&lt;='All Results'!$B$4,"",IF(SUM('MissFill 1'!R$2:R37)=0,"",(IF('MissFill 1'!R37/SUM('MissFill 1'!R$2:R37)&gt;0.01,"",IF('MissFill 1'!R36/SUM('MissFill 1'!R$2:R37)&gt;0.01,"",IF('MissFill 1'!R35/SUM('MissFill 1'!R$2:R37)&gt;0.01,"",IF('MissFill 1'!R34/SUM('MissFill 1'!R$2:R37)&gt;0.01,"",IF('MissFill 1'!R33/SUM('MissFill 1'!R$2:R37)&gt;0.01,"",DateEnded_5Day!$A37))))))))</f>
        <v/>
      </c>
      <c r="T37" s="54" t="str">
        <f>IF($A37&lt;='All Results'!$B$4,"",IF(SUM('MissFill 1'!S$2:S37)=0,"",(IF('MissFill 1'!S37/SUM('MissFill 1'!S$2:S37)&gt;0.01,"",IF('MissFill 1'!S36/SUM('MissFill 1'!S$2:S37)&gt;0.01,"",IF('MissFill 1'!S35/SUM('MissFill 1'!S$2:S37)&gt;0.01,"",IF('MissFill 1'!S34/SUM('MissFill 1'!S$2:S37)&gt;0.01,"",IF('MissFill 1'!S33/SUM('MissFill 1'!S$2:S37)&gt;0.01,"",DateEnded_5Day!$A37))))))))</f>
        <v/>
      </c>
      <c r="U37" s="54" t="str">
        <f>IF($A37&lt;='All Results'!$B$4,"",IF(SUM('MissFill 1'!T$2:T37)=0,"",(IF('MissFill 1'!T37/SUM('MissFill 1'!T$2:T37)&gt;0.01,"",IF('MissFill 1'!T36/SUM('MissFill 1'!T$2:T37)&gt;0.01,"",IF('MissFill 1'!T35/SUM('MissFill 1'!T$2:T37)&gt;0.01,"",IF('MissFill 1'!T34/SUM('MissFill 1'!T$2:T37)&gt;0.01,"",IF('MissFill 1'!T33/SUM('MissFill 1'!T$2:T37)&gt;0.01,"",DateEnded_5Day!$A37))))))))</f>
        <v/>
      </c>
      <c r="V37" s="54" t="str">
        <f>IF($A37&lt;='All Results'!$B$4,"",IF(SUM('MissFill 1'!U$2:U37)=0,"",(IF('MissFill 1'!U37/SUM('MissFill 1'!U$2:U37)&gt;0.01,"",IF('MissFill 1'!U36/SUM('MissFill 1'!U$2:U37)&gt;0.01,"",IF('MissFill 1'!U35/SUM('MissFill 1'!U$2:U37)&gt;0.01,"",IF('MissFill 1'!U34/SUM('MissFill 1'!U$2:U37)&gt;0.01,"",IF('MissFill 1'!U33/SUM('MissFill 1'!U$2:U37)&gt;0.01,"",DateEnded_5Day!$A37))))))))</f>
        <v/>
      </c>
      <c r="W37" s="54" t="str">
        <f>IF($A37&lt;='All Results'!$B$4,"",IF(SUM('MissFill 1'!V$2:V37)=0,"",(IF('MissFill 1'!V37/SUM('MissFill 1'!V$2:V37)&gt;0.01,"",IF('MissFill 1'!V36/SUM('MissFill 1'!V$2:V37)&gt;0.01,"",IF('MissFill 1'!V35/SUM('MissFill 1'!V$2:V37)&gt;0.01,"",IF('MissFill 1'!V34/SUM('MissFill 1'!V$2:V37)&gt;0.01,"",IF('MissFill 1'!V33/SUM('MissFill 1'!V$2:V37)&gt;0.01,"",DateEnded_5Day!$A37))))))))</f>
        <v/>
      </c>
      <c r="X37" s="54" t="str">
        <f>IF($A37&lt;='All Results'!$B$4,"",IF(SUM('MissFill 1'!W$2:W37)=0,"",(IF('MissFill 1'!W37/SUM('MissFill 1'!W$2:W37)&gt;0.01,"",IF('MissFill 1'!W36/SUM('MissFill 1'!W$2:W37)&gt;0.01,"",IF('MissFill 1'!W35/SUM('MissFill 1'!W$2:W37)&gt;0.01,"",IF('MissFill 1'!W34/SUM('MissFill 1'!W$2:W37)&gt;0.01,"",IF('MissFill 1'!W33/SUM('MissFill 1'!W$2:W37)&gt;0.01,"",DateEnded_5Day!$A37))))))))</f>
        <v/>
      </c>
      <c r="Y37" s="54" t="str">
        <f>IF($A37&lt;='All Results'!$B$4,"",IF(SUM('MissFill 1'!X$2:X37)=0,"",(IF('MissFill 1'!X37/SUM('MissFill 1'!X$2:X37)&gt;0.01,"",IF('MissFill 1'!X36/SUM('MissFill 1'!X$2:X37)&gt;0.01,"",IF('MissFill 1'!X35/SUM('MissFill 1'!X$2:X37)&gt;0.01,"",IF('MissFill 1'!X34/SUM('MissFill 1'!X$2:X37)&gt;0.01,"",IF('MissFill 1'!X33/SUM('MissFill 1'!X$2:X37)&gt;0.01,"",DateEnded_5Day!$A37))))))))</f>
        <v/>
      </c>
      <c r="Z37" s="54" t="str">
        <f>IF($A37&lt;='All Results'!$B$4,"",IF(SUM('MissFill 1'!Y$2:Y37)=0,"",(IF('MissFill 1'!Y37/SUM('MissFill 1'!Y$2:Y37)&gt;0.01,"",IF('MissFill 1'!Y36/SUM('MissFill 1'!Y$2:Y37)&gt;0.01,"",IF('MissFill 1'!Y35/SUM('MissFill 1'!Y$2:Y37)&gt;0.01,"",IF('MissFill 1'!Y34/SUM('MissFill 1'!Y$2:Y37)&gt;0.01,"",IF('MissFill 1'!Y33/SUM('MissFill 1'!Y$2:Y37)&gt;0.01,"",DateEnded_5Day!$A37))))))))</f>
        <v/>
      </c>
      <c r="AA37" s="54" t="str">
        <f>IF($A37&lt;='All Results'!$B$4,"",IF(SUM('MissFill 1'!Z$2:Z37)=0,"",(IF('MissFill 1'!Z37/SUM('MissFill 1'!Z$2:Z37)&gt;0.01,"",IF('MissFill 1'!Z36/SUM('MissFill 1'!Z$2:Z37)&gt;0.01,"",IF('MissFill 1'!Z35/SUM('MissFill 1'!Z$2:Z37)&gt;0.01,"",IF('MissFill 1'!Z34/SUM('MissFill 1'!Z$2:Z37)&gt;0.01,"",IF('MissFill 1'!Z33/SUM('MissFill 1'!Z$2:Z37)&gt;0.01,"",DateEnded_5Day!$A37))))))))</f>
        <v/>
      </c>
      <c r="AB37" s="54" t="str">
        <f>IF($A37&lt;='All Results'!$B$4,"",IF(SUM('MissFill 1'!AA$2:AA37)=0,"",(IF('MissFill 1'!AA37/SUM('MissFill 1'!AA$2:AA37)&gt;0.01,"",IF('MissFill 1'!AA36/SUM('MissFill 1'!AA$2:AA37)&gt;0.01,"",IF('MissFill 1'!AA35/SUM('MissFill 1'!AA$2:AA37)&gt;0.01,"",IF('MissFill 1'!AA34/SUM('MissFill 1'!AA$2:AA37)&gt;0.01,"",IF('MissFill 1'!AA33/SUM('MissFill 1'!AA$2:AA37)&gt;0.01,"",DateEnded_5Day!$A37))))))))</f>
        <v/>
      </c>
      <c r="AC37" s="54" t="str">
        <f>IF($A37&lt;='All Results'!$B$4,"",IF(SUM('MissFill 1'!AB$2:AB37)=0,"",(IF('MissFill 1'!AB37/SUM('MissFill 1'!AB$2:AB37)&gt;0.01,"",IF('MissFill 1'!AB36/SUM('MissFill 1'!AB$2:AB37)&gt;0.01,"",IF('MissFill 1'!AB35/SUM('MissFill 1'!AB$2:AB37)&gt;0.01,"",IF('MissFill 1'!AB34/SUM('MissFill 1'!AB$2:AB37)&gt;0.01,"",IF('MissFill 1'!AB33/SUM('MissFill 1'!AB$2:AB37)&gt;0.01,"",DateEnded_5Day!$A37))))))))</f>
        <v/>
      </c>
      <c r="AD37" s="54" t="str">
        <f>IF($A37&lt;='All Results'!$B$4,"",IF(SUM('MissFill 1'!AC$2:AC37)=0,"",(IF('MissFill 1'!AC37/SUM('MissFill 1'!AC$2:AC37)&gt;0.01,"",IF('MissFill 1'!AC36/SUM('MissFill 1'!AC$2:AC37)&gt;0.01,"",IF('MissFill 1'!AC35/SUM('MissFill 1'!AC$2:AC37)&gt;0.01,"",IF('MissFill 1'!AC34/SUM('MissFill 1'!AC$2:AC37)&gt;0.01,"",IF('MissFill 1'!AC33/SUM('MissFill 1'!AC$2:AC37)&gt;0.01,"",DateEnded_5Day!$A37))))))))</f>
        <v/>
      </c>
      <c r="AE37" s="54" t="str">
        <f>IF($A37&lt;='All Results'!$B$4,"",IF(SUM('MissFill 1'!AD$2:AD37)=0,"",(IF('MissFill 1'!AD37/SUM('MissFill 1'!AD$2:AD37)&gt;0.01,"",IF('MissFill 1'!AD36/SUM('MissFill 1'!AD$2:AD37)&gt;0.01,"",IF('MissFill 1'!AD35/SUM('MissFill 1'!AD$2:AD37)&gt;0.01,"",IF('MissFill 1'!AD34/SUM('MissFill 1'!AD$2:AD37)&gt;0.01,"",IF('MissFill 1'!AD33/SUM('MissFill 1'!AD$2:AD37)&gt;0.01,"",DateEnded_5Day!$A37))))))))</f>
        <v/>
      </c>
      <c r="AF37" s="54" t="str">
        <f>IF($A37&lt;='All Results'!$B$4,"",IF(SUM('MissFill 1'!AE$2:AE37)=0,"",(IF('MissFill 1'!AE37/SUM('MissFill 1'!AE$2:AE37)&gt;0.01,"",IF('MissFill 1'!AE36/SUM('MissFill 1'!AE$2:AE37)&gt;0.01,"",IF('MissFill 1'!AE35/SUM('MissFill 1'!AE$2:AE37)&gt;0.01,"",IF('MissFill 1'!AE34/SUM('MissFill 1'!AE$2:AE37)&gt;0.01,"",IF('MissFill 1'!AE33/SUM('MissFill 1'!AE$2:AE37)&gt;0.01,"",DateEnded_5Day!$A37))))))))</f>
        <v/>
      </c>
      <c r="AG37" s="54" t="str">
        <f>IF($A37&lt;='All Results'!$B$4,"",IF(SUM('MissFill 1'!AF$2:AF37)=0,"",(IF('MissFill 1'!AF37/SUM('MissFill 1'!AF$2:AF37)&gt;0.01,"",IF('MissFill 1'!AF36/SUM('MissFill 1'!AF$2:AF37)&gt;0.01,"",IF('MissFill 1'!AF35/SUM('MissFill 1'!AF$2:AF37)&gt;0.01,"",IF('MissFill 1'!AF34/SUM('MissFill 1'!AF$2:AF37)&gt;0.01,"",IF('MissFill 1'!AF33/SUM('MissFill 1'!AF$2:AF37)&gt;0.01,"",DateEnded_5Day!$A37))))))))</f>
        <v/>
      </c>
      <c r="AH37" s="54" t="str">
        <f>IF($A37&lt;='All Results'!$B$4,"",IF(SUM('MissFill 1'!AG$2:AG37)=0,"",(IF('MissFill 1'!AG37/SUM('MissFill 1'!AG$2:AG37)&gt;0.01,"",IF('MissFill 1'!AG36/SUM('MissFill 1'!AG$2:AG37)&gt;0.01,"",IF('MissFill 1'!AG35/SUM('MissFill 1'!AG$2:AG37)&gt;0.01,"",IF('MissFill 1'!AG34/SUM('MissFill 1'!AG$2:AG37)&gt;0.01,"",IF('MissFill 1'!AG33/SUM('MissFill 1'!AG$2:AG37)&gt;0.01,"",DateEnded_5Day!$A37))))))))</f>
        <v/>
      </c>
      <c r="AI37" s="54" t="str">
        <f>IF($A37&lt;='All Results'!$B$4,"",IF(SUM('MissFill 1'!AH$2:AH37)=0,"",(IF('MissFill 1'!AH37/SUM('MissFill 1'!AH$2:AH37)&gt;0.01,"",IF('MissFill 1'!AH36/SUM('MissFill 1'!AH$2:AH37)&gt;0.01,"",IF('MissFill 1'!AH35/SUM('MissFill 1'!AH$2:AH37)&gt;0.01,"",IF('MissFill 1'!AH34/SUM('MissFill 1'!AH$2:AH37)&gt;0.01,"",IF('MissFill 1'!AH33/SUM('MissFill 1'!AH$2:AH37)&gt;0.01,"",DateEnded_5Day!$A37))))))))</f>
        <v/>
      </c>
      <c r="AJ37" s="54" t="str">
        <f>IF($A37&lt;='All Results'!$B$4,"",IF(SUM('MissFill 1'!AI$2:AI37)=0,"",(IF('MissFill 1'!AI37/SUM('MissFill 1'!AI$2:AI37)&gt;0.01,"",IF('MissFill 1'!AI36/SUM('MissFill 1'!AI$2:AI37)&gt;0.01,"",IF('MissFill 1'!AI35/SUM('MissFill 1'!AI$2:AI37)&gt;0.01,"",IF('MissFill 1'!AI34/SUM('MissFill 1'!AI$2:AI37)&gt;0.01,"",IF('MissFill 1'!AI33/SUM('MissFill 1'!AI$2:AI37)&gt;0.01,"",DateEnded_5Day!$A37))))))))</f>
        <v/>
      </c>
      <c r="AK37" s="54" t="str">
        <f>IF($A37&lt;='All Results'!$B$4,"",IF(SUM('MissFill 1'!AJ$2:AJ37)=0,"",(IF('MissFill 1'!AJ37/SUM('MissFill 1'!AJ$2:AJ37)&gt;0.01,"",IF('MissFill 1'!AJ36/SUM('MissFill 1'!AJ$2:AJ37)&gt;0.01,"",IF('MissFill 1'!AJ35/SUM('MissFill 1'!AJ$2:AJ37)&gt;0.01,"",IF('MissFill 1'!AJ34/SUM('MissFill 1'!AJ$2:AJ37)&gt;0.01,"",IF('MissFill 1'!AJ33/SUM('MissFill 1'!AJ$2:AJ37)&gt;0.01,"",DateEnded_5Day!$A37))))))))</f>
        <v/>
      </c>
      <c r="AL37" s="54" t="str">
        <f>IF($A37&lt;='All Results'!$B$4,"",IF(SUM('MissFill 1'!AK$2:AK37)=0,"",(IF('MissFill 1'!AK37/SUM('MissFill 1'!AK$2:AK37)&gt;0.01,"",IF('MissFill 1'!AK36/SUM('MissFill 1'!AK$2:AK37)&gt;0.01,"",IF('MissFill 1'!AK35/SUM('MissFill 1'!AK$2:AK37)&gt;0.01,"",IF('MissFill 1'!AK34/SUM('MissFill 1'!AK$2:AK37)&gt;0.01,"",IF('MissFill 1'!AK33/SUM('MissFill 1'!AK$2:AK37)&gt;0.01,"",DateEnded_5Day!$A37))))))))</f>
        <v/>
      </c>
      <c r="AM37" s="54" t="str">
        <f>IF($A37&lt;='All Results'!$B$4,"",IF(SUM('MissFill 1'!AL$2:AL37)=0,"",(IF('MissFill 1'!AL37/SUM('MissFill 1'!AL$2:AL37)&gt;0.01,"",IF('MissFill 1'!AL36/SUM('MissFill 1'!AL$2:AL37)&gt;0.01,"",IF('MissFill 1'!AL35/SUM('MissFill 1'!AL$2:AL37)&gt;0.01,"",IF('MissFill 1'!AL34/SUM('MissFill 1'!AL$2:AL37)&gt;0.01,"",IF('MissFill 1'!AL33/SUM('MissFill 1'!AL$2:AL37)&gt;0.01,"",DateEnded_5Day!$A37))))))))</f>
        <v/>
      </c>
      <c r="AN37" s="54" t="str">
        <f>IF($A37&lt;='All Results'!$B$4,"",IF(SUM('MissFill 1'!AM$2:AM37)=0,"",(IF('MissFill 1'!AM37/SUM('MissFill 1'!AM$2:AM37)&gt;0.01,"",IF('MissFill 1'!AM36/SUM('MissFill 1'!AM$2:AM37)&gt;0.01,"",IF('MissFill 1'!AM35/SUM('MissFill 1'!AM$2:AM37)&gt;0.01,"",IF('MissFill 1'!AM34/SUM('MissFill 1'!AM$2:AM37)&gt;0.01,"",IF('MissFill 1'!AM33/SUM('MissFill 1'!AM$2:AM37)&gt;0.01,"",DateEnded_5Day!$A37))))))))</f>
        <v/>
      </c>
      <c r="AO37" s="54" t="str">
        <f>IF($A37&lt;='All Results'!$B$4,"",IF(SUM('MissFill 1'!AN$2:AN37)=0,"",(IF('MissFill 1'!AN37/SUM('MissFill 1'!AN$2:AN37)&gt;0.01,"",IF('MissFill 1'!AN36/SUM('MissFill 1'!AN$2:AN37)&gt;0.01,"",IF('MissFill 1'!AN35/SUM('MissFill 1'!AN$2:AN37)&gt;0.01,"",IF('MissFill 1'!AN34/SUM('MissFill 1'!AN$2:AN37)&gt;0.01,"",IF('MissFill 1'!AN33/SUM('MissFill 1'!AN$2:AN37)&gt;0.01,"",DateEnded_5Day!$A37))))))))</f>
        <v/>
      </c>
      <c r="AP37" s="54" t="str">
        <f>IF($A37&lt;='All Results'!$B$4,"",IF(SUM('MissFill 1'!AO$2:AO37)=0,"",(IF('MissFill 1'!AO37/SUM('MissFill 1'!AO$2:AO37)&gt;0.01,"",IF('MissFill 1'!AO36/SUM('MissFill 1'!AO$2:AO37)&gt;0.01,"",IF('MissFill 1'!AO35/SUM('MissFill 1'!AO$2:AO37)&gt;0.01,"",IF('MissFill 1'!AO34/SUM('MissFill 1'!AO$2:AO37)&gt;0.01,"",IF('MissFill 1'!AO33/SUM('MissFill 1'!AO$2:AO37)&gt;0.01,"",DateEnded_5Day!$A37))))))))</f>
        <v/>
      </c>
      <c r="AQ37" s="54" t="str">
        <f>IF($A37&lt;='All Results'!$B$4,"",IF(SUM('MissFill 1'!AP$2:AP37)=0,"",(IF('MissFill 1'!AP37/SUM('MissFill 1'!AP$2:AP37)&gt;0.01,"",IF('MissFill 1'!AP36/SUM('MissFill 1'!AP$2:AP37)&gt;0.01,"",IF('MissFill 1'!AP35/SUM('MissFill 1'!AP$2:AP37)&gt;0.01,"",IF('MissFill 1'!AP34/SUM('MissFill 1'!AP$2:AP37)&gt;0.01,"",IF('MissFill 1'!AP33/SUM('MissFill 1'!AP$2:AP37)&gt;0.01,"",DateEnded_5Day!$A37))))))))</f>
        <v/>
      </c>
      <c r="AR37" s="54" t="str">
        <f>IF($A37&lt;='All Results'!$B$4,"",IF(SUM('MissFill 1'!AQ$2:AQ37)=0,"",(IF('MissFill 1'!AQ37/SUM('MissFill 1'!AQ$2:AQ37)&gt;0.01,"",IF('MissFill 1'!AQ36/SUM('MissFill 1'!AQ$2:AQ37)&gt;0.01,"",IF('MissFill 1'!AQ35/SUM('MissFill 1'!AQ$2:AQ37)&gt;0.01,"",IF('MissFill 1'!AQ34/SUM('MissFill 1'!AQ$2:AQ37)&gt;0.01,"",IF('MissFill 1'!AQ33/SUM('MissFill 1'!AQ$2:AQ37)&gt;0.01,"",DateEnded_5Day!$A37))))))))</f>
        <v/>
      </c>
      <c r="AS37" s="54" t="str">
        <f>IF($A37&lt;='All Results'!$B$4,"",IF(SUM('MissFill 1'!AR$2:AR37)=0,"",(IF('MissFill 1'!AR37/SUM('MissFill 1'!AR$2:AR37)&gt;0.01,"",IF('MissFill 1'!AR36/SUM('MissFill 1'!AR$2:AR37)&gt;0.01,"",IF('MissFill 1'!AR35/SUM('MissFill 1'!AR$2:AR37)&gt;0.01,"",IF('MissFill 1'!AR34/SUM('MissFill 1'!AR$2:AR37)&gt;0.01,"",IF('MissFill 1'!AR33/SUM('MissFill 1'!AR$2:AR37)&gt;0.01,"",DateEnded_5Day!$A37))))))))</f>
        <v/>
      </c>
      <c r="AT37" s="54" t="str">
        <f>IF($A37&lt;='All Results'!$B$4,"",IF(SUM('MissFill 1'!AS$2:AS37)=0,"",(IF('MissFill 1'!AS37/SUM('MissFill 1'!AS$2:AS37)&gt;0.01,"",IF('MissFill 1'!AS36/SUM('MissFill 1'!AS$2:AS37)&gt;0.01,"",IF('MissFill 1'!AS35/SUM('MissFill 1'!AS$2:AS37)&gt;0.01,"",IF('MissFill 1'!AS34/SUM('MissFill 1'!AS$2:AS37)&gt;0.01,"",IF('MissFill 1'!AS33/SUM('MissFill 1'!AS$2:AS37)&gt;0.01,"",DateEnded_5Day!$A37))))))))</f>
        <v/>
      </c>
      <c r="AU37" s="54" t="str">
        <f>IF($A37&lt;='All Results'!$B$4,"",IF(SUM('MissFill 1'!AT$2:AT37)=0,"",(IF('MissFill 1'!AT37/SUM('MissFill 1'!AT$2:AT37)&gt;0.01,"",IF('MissFill 1'!AT36/SUM('MissFill 1'!AT$2:AT37)&gt;0.01,"",IF('MissFill 1'!AT35/SUM('MissFill 1'!AT$2:AT37)&gt;0.01,"",IF('MissFill 1'!AT34/SUM('MissFill 1'!AT$2:AT37)&gt;0.01,"",IF('MissFill 1'!AT33/SUM('MissFill 1'!AT$2:AT37)&gt;0.01,"",DateEnded_5Day!$A37))))))))</f>
        <v/>
      </c>
      <c r="AV37" s="54" t="str">
        <f>IF($A37&lt;='All Results'!$B$4,"",IF(SUM('MissFill 1'!AU$2:AU37)=0,"",(IF('MissFill 1'!AU37/SUM('MissFill 1'!AU$2:AU37)&gt;0.01,"",IF('MissFill 1'!AU36/SUM('MissFill 1'!AU$2:AU37)&gt;0.01,"",IF('MissFill 1'!AU35/SUM('MissFill 1'!AU$2:AU37)&gt;0.01,"",IF('MissFill 1'!AU34/SUM('MissFill 1'!AU$2:AU37)&gt;0.01,"",IF('MissFill 1'!AU33/SUM('MissFill 1'!AU$2:AU37)&gt;0.01,"",DateEnded_5Day!$A37))))))))</f>
        <v/>
      </c>
      <c r="AW37" s="54" t="str">
        <f>IF($A37&lt;='All Results'!$B$4,"",IF(SUM('MissFill 1'!AV$2:AV37)=0,"",(IF('MissFill 1'!AV37/SUM('MissFill 1'!AV$2:AV37)&gt;0.01,"",IF('MissFill 1'!AV36/SUM('MissFill 1'!AV$2:AV37)&gt;0.01,"",IF('MissFill 1'!AV35/SUM('MissFill 1'!AV$2:AV37)&gt;0.01,"",IF('MissFill 1'!AV34/SUM('MissFill 1'!AV$2:AV37)&gt;0.01,"",IF('MissFill 1'!AV33/SUM('MissFill 1'!AV$2:AV37)&gt;0.01,"",DateEnded_5Day!$A37))))))))</f>
        <v/>
      </c>
      <c r="AX37" s="54" t="str">
        <f>IF($A37&lt;='All Results'!$B$4,"",IF(SUM('MissFill 1'!AW$2:AW37)=0,"",(IF('MissFill 1'!AW37/SUM('MissFill 1'!AW$2:AW37)&gt;0.01,"",IF('MissFill 1'!AW36/SUM('MissFill 1'!AW$2:AW37)&gt;0.01,"",IF('MissFill 1'!AW35/SUM('MissFill 1'!AW$2:AW37)&gt;0.01,"",IF('MissFill 1'!AW34/SUM('MissFill 1'!AW$2:AW37)&gt;0.01,"",IF('MissFill 1'!AW33/SUM('MissFill 1'!AW$2:AW37)&gt;0.01,"",DateEnded_5Day!$A37))))))))</f>
        <v/>
      </c>
    </row>
    <row r="38" spans="1:50" x14ac:dyDescent="0.25">
      <c r="A38" s="41">
        <v>44383</v>
      </c>
      <c r="B38" s="52">
        <v>187</v>
      </c>
      <c r="C38" s="54" t="str">
        <f>IF($A38&lt;='All Results'!$B$4,"",IF(SUM('MissFill 1'!B$2:B38)=0,"",(IF('MissFill 1'!B38/SUM('MissFill 1'!B$2:B38)&gt;0.01,"",IF('MissFill 1'!B37/SUM('MissFill 1'!B$2:B38)&gt;0.01,"",IF('MissFill 1'!B36/SUM('MissFill 1'!B$2:B38)&gt;0.01,"",IF('MissFill 1'!B35/SUM('MissFill 1'!B$2:B38)&gt;0.01,"",IF('MissFill 1'!B34/SUM('MissFill 1'!B$2:B38)&gt;0.01,"",DateEnded_5Day!$A38))))))))</f>
        <v/>
      </c>
      <c r="D38" s="54" t="str">
        <f>IF($A38&lt;='All Results'!$B$4,"",IF(SUM('MissFill 1'!C$2:C38)=0,"",(IF('MissFill 1'!C38/SUM('MissFill 1'!C$2:C38)&gt;0.01,"",IF('MissFill 1'!C37/SUM('MissFill 1'!C$2:C38)&gt;0.01,"",IF('MissFill 1'!C36/SUM('MissFill 1'!C$2:C38)&gt;0.01,"",IF('MissFill 1'!C35/SUM('MissFill 1'!C$2:C38)&gt;0.01,"",IF('MissFill 1'!C34/SUM('MissFill 1'!C$2:C38)&gt;0.01,"",DateEnded_5Day!$A38))))))))</f>
        <v/>
      </c>
      <c r="E38" s="54" t="str">
        <f>IF($A38&lt;='All Results'!$B$4,"",IF(SUM('MissFill 1'!D$2:D38)=0,"",(IF('MissFill 1'!D38/SUM('MissFill 1'!D$2:D38)&gt;0.01,"",IF('MissFill 1'!D37/SUM('MissFill 1'!D$2:D38)&gt;0.01,"",IF('MissFill 1'!D36/SUM('MissFill 1'!D$2:D38)&gt;0.01,"",IF('MissFill 1'!D35/SUM('MissFill 1'!D$2:D38)&gt;0.01,"",IF('MissFill 1'!D34/SUM('MissFill 1'!D$2:D38)&gt;0.01,"",DateEnded_5Day!$A38))))))))</f>
        <v/>
      </c>
      <c r="F38" s="54" t="str">
        <f>IF($A38&lt;='All Results'!$B$4,"",IF(SUM('MissFill 1'!E$2:E38)=0,"",(IF('MissFill 1'!E38/SUM('MissFill 1'!E$2:E38)&gt;0.01,"",IF('MissFill 1'!E37/SUM('MissFill 1'!E$2:E38)&gt;0.01,"",IF('MissFill 1'!E36/SUM('MissFill 1'!E$2:E38)&gt;0.01,"",IF('MissFill 1'!E35/SUM('MissFill 1'!E$2:E38)&gt;0.01,"",IF('MissFill 1'!E34/SUM('MissFill 1'!E$2:E38)&gt;0.01,"",DateEnded_5Day!$A38))))))))</f>
        <v/>
      </c>
      <c r="G38" s="54" t="str">
        <f>IF($A38&lt;='All Results'!$B$4,"",IF(SUM('MissFill 1'!F$2:F38)=0,"",(IF('MissFill 1'!F38/SUM('MissFill 1'!F$2:F38)&gt;0.01,"",IF('MissFill 1'!F37/SUM('MissFill 1'!F$2:F38)&gt;0.01,"",IF('MissFill 1'!F36/SUM('MissFill 1'!F$2:F38)&gt;0.01,"",IF('MissFill 1'!F35/SUM('MissFill 1'!F$2:F38)&gt;0.01,"",IF('MissFill 1'!F34/SUM('MissFill 1'!F$2:F38)&gt;0.01,"",DateEnded_5Day!$A38))))))))</f>
        <v/>
      </c>
      <c r="H38" s="54" t="str">
        <f>IF($A38&lt;='All Results'!$B$4,"",IF(SUM('MissFill 1'!G$2:G38)=0,"",(IF('MissFill 1'!G38/SUM('MissFill 1'!G$2:G38)&gt;0.01,"",IF('MissFill 1'!G37/SUM('MissFill 1'!G$2:G38)&gt;0.01,"",IF('MissFill 1'!G36/SUM('MissFill 1'!G$2:G38)&gt;0.01,"",IF('MissFill 1'!G35/SUM('MissFill 1'!G$2:G38)&gt;0.01,"",IF('MissFill 1'!G34/SUM('MissFill 1'!G$2:G38)&gt;0.01,"",DateEnded_5Day!$A38))))))))</f>
        <v/>
      </c>
      <c r="I38" s="54" t="str">
        <f>IF($A38&lt;='All Results'!$B$4,"",IF(SUM('MissFill 1'!H$2:H38)=0,"",(IF('MissFill 1'!H38/SUM('MissFill 1'!H$2:H38)&gt;0.01,"",IF('MissFill 1'!H37/SUM('MissFill 1'!H$2:H38)&gt;0.01,"",IF('MissFill 1'!H36/SUM('MissFill 1'!H$2:H38)&gt;0.01,"",IF('MissFill 1'!H35/SUM('MissFill 1'!H$2:H38)&gt;0.01,"",IF('MissFill 1'!H34/SUM('MissFill 1'!H$2:H38)&gt;0.01,"",DateEnded_5Day!$A38))))))))</f>
        <v/>
      </c>
      <c r="J38" s="54" t="str">
        <f>IF($A38&lt;='All Results'!$B$4,"",IF(SUM('MissFill 1'!I$2:I38)=0,"",(IF('MissFill 1'!I38/SUM('MissFill 1'!I$2:I38)&gt;0.01,"",IF('MissFill 1'!I37/SUM('MissFill 1'!I$2:I38)&gt;0.01,"",IF('MissFill 1'!I36/SUM('MissFill 1'!I$2:I38)&gt;0.01,"",IF('MissFill 1'!I35/SUM('MissFill 1'!I$2:I38)&gt;0.01,"",IF('MissFill 1'!I34/SUM('MissFill 1'!I$2:I38)&gt;0.01,"",DateEnded_5Day!$A38))))))))</f>
        <v/>
      </c>
      <c r="K38" s="54" t="str">
        <f>IF($A38&lt;='All Results'!$B$4,"",IF(SUM('MissFill 1'!J$2:J38)=0,"",(IF('MissFill 1'!J38/SUM('MissFill 1'!J$2:J38)&gt;0.01,"",IF('MissFill 1'!J37/SUM('MissFill 1'!J$2:J38)&gt;0.01,"",IF('MissFill 1'!J36/SUM('MissFill 1'!J$2:J38)&gt;0.01,"",IF('MissFill 1'!J35/SUM('MissFill 1'!J$2:J38)&gt;0.01,"",IF('MissFill 1'!J34/SUM('MissFill 1'!J$2:J38)&gt;0.01,"",DateEnded_5Day!$A38))))))))</f>
        <v/>
      </c>
      <c r="L38" s="54" t="str">
        <f>IF($A38&lt;='All Results'!$B$4,"",IF(SUM('MissFill 1'!K$2:K38)=0,"",(IF('MissFill 1'!K38/SUM('MissFill 1'!K$2:K38)&gt;0.01,"",IF('MissFill 1'!K37/SUM('MissFill 1'!K$2:K38)&gt;0.01,"",IF('MissFill 1'!K36/SUM('MissFill 1'!K$2:K38)&gt;0.01,"",IF('MissFill 1'!K35/SUM('MissFill 1'!K$2:K38)&gt;0.01,"",IF('MissFill 1'!K34/SUM('MissFill 1'!K$2:K38)&gt;0.01,"",DateEnded_5Day!$A38))))))))</f>
        <v/>
      </c>
      <c r="M38" s="54" t="str">
        <f>IF($A38&lt;='All Results'!$B$4,"",IF(SUM('MissFill 1'!L$2:L38)=0,"",(IF('MissFill 1'!L38/SUM('MissFill 1'!L$2:L38)&gt;0.01,"",IF('MissFill 1'!L37/SUM('MissFill 1'!L$2:L38)&gt;0.01,"",IF('MissFill 1'!L36/SUM('MissFill 1'!L$2:L38)&gt;0.01,"",IF('MissFill 1'!L35/SUM('MissFill 1'!L$2:L38)&gt;0.01,"",IF('MissFill 1'!L34/SUM('MissFill 1'!L$2:L38)&gt;0.01,"",DateEnded_5Day!$A38))))))))</f>
        <v/>
      </c>
      <c r="N38" s="54" t="str">
        <f>IF($A38&lt;='All Results'!$B$4,"",IF(SUM('MissFill 1'!M$2:M38)=0,"",(IF('MissFill 1'!M38/SUM('MissFill 1'!M$2:M38)&gt;0.01,"",IF('MissFill 1'!M37/SUM('MissFill 1'!M$2:M38)&gt;0.01,"",IF('MissFill 1'!M36/SUM('MissFill 1'!M$2:M38)&gt;0.01,"",IF('MissFill 1'!M35/SUM('MissFill 1'!M$2:M38)&gt;0.01,"",IF('MissFill 1'!M34/SUM('MissFill 1'!M$2:M38)&gt;0.01,"",DateEnded_5Day!$A38))))))))</f>
        <v/>
      </c>
      <c r="O38" s="54" t="str">
        <f>IF($A38&lt;='All Results'!$B$4,"",IF(SUM('MissFill 1'!N$2:N38)=0,"",(IF('MissFill 1'!N38/SUM('MissFill 1'!N$2:N38)&gt;0.01,"",IF('MissFill 1'!N37/SUM('MissFill 1'!N$2:N38)&gt;0.01,"",IF('MissFill 1'!N36/SUM('MissFill 1'!N$2:N38)&gt;0.01,"",IF('MissFill 1'!N35/SUM('MissFill 1'!N$2:N38)&gt;0.01,"",IF('MissFill 1'!N34/SUM('MissFill 1'!N$2:N38)&gt;0.01,"",DateEnded_5Day!$A38))))))))</f>
        <v/>
      </c>
      <c r="P38" s="54" t="str">
        <f>IF($A38&lt;='All Results'!$B$4,"",IF(SUM('MissFill 1'!O$2:O38)=0,"",(IF('MissFill 1'!O38/SUM('MissFill 1'!O$2:O38)&gt;0.01,"",IF('MissFill 1'!O37/SUM('MissFill 1'!O$2:O38)&gt;0.01,"",IF('MissFill 1'!O36/SUM('MissFill 1'!O$2:O38)&gt;0.01,"",IF('MissFill 1'!O35/SUM('MissFill 1'!O$2:O38)&gt;0.01,"",IF('MissFill 1'!O34/SUM('MissFill 1'!O$2:O38)&gt;0.01,"",DateEnded_5Day!$A38))))))))</f>
        <v/>
      </c>
      <c r="Q38" s="54" t="str">
        <f>IF($A38&lt;='All Results'!$B$4,"",IF(SUM('MissFill 1'!P$2:P38)=0,"",(IF('MissFill 1'!P38/SUM('MissFill 1'!P$2:P38)&gt;0.01,"",IF('MissFill 1'!P37/SUM('MissFill 1'!P$2:P38)&gt;0.01,"",IF('MissFill 1'!P36/SUM('MissFill 1'!P$2:P38)&gt;0.01,"",IF('MissFill 1'!P35/SUM('MissFill 1'!P$2:P38)&gt;0.01,"",IF('MissFill 1'!P34/SUM('MissFill 1'!P$2:P38)&gt;0.01,"",DateEnded_5Day!$A38))))))))</f>
        <v/>
      </c>
      <c r="R38" s="54" t="str">
        <f>IF($A38&lt;='All Results'!$B$4,"",IF(SUM('MissFill 1'!Q$2:Q38)=0,"",(IF('MissFill 1'!Q38/SUM('MissFill 1'!Q$2:Q38)&gt;0.01,"",IF('MissFill 1'!Q37/SUM('MissFill 1'!Q$2:Q38)&gt;0.01,"",IF('MissFill 1'!Q36/SUM('MissFill 1'!Q$2:Q38)&gt;0.01,"",IF('MissFill 1'!Q35/SUM('MissFill 1'!Q$2:Q38)&gt;0.01,"",IF('MissFill 1'!Q34/SUM('MissFill 1'!Q$2:Q38)&gt;0.01,"",DateEnded_5Day!$A38))))))))</f>
        <v/>
      </c>
      <c r="S38" s="54" t="str">
        <f>IF($A38&lt;='All Results'!$B$4,"",IF(SUM('MissFill 1'!R$2:R38)=0,"",(IF('MissFill 1'!R38/SUM('MissFill 1'!R$2:R38)&gt;0.01,"",IF('MissFill 1'!R37/SUM('MissFill 1'!R$2:R38)&gt;0.01,"",IF('MissFill 1'!R36/SUM('MissFill 1'!R$2:R38)&gt;0.01,"",IF('MissFill 1'!R35/SUM('MissFill 1'!R$2:R38)&gt;0.01,"",IF('MissFill 1'!R34/SUM('MissFill 1'!R$2:R38)&gt;0.01,"",DateEnded_5Day!$A38))))))))</f>
        <v/>
      </c>
      <c r="T38" s="54" t="str">
        <f>IF($A38&lt;='All Results'!$B$4,"",IF(SUM('MissFill 1'!S$2:S38)=0,"",(IF('MissFill 1'!S38/SUM('MissFill 1'!S$2:S38)&gt;0.01,"",IF('MissFill 1'!S37/SUM('MissFill 1'!S$2:S38)&gt;0.01,"",IF('MissFill 1'!S36/SUM('MissFill 1'!S$2:S38)&gt;0.01,"",IF('MissFill 1'!S35/SUM('MissFill 1'!S$2:S38)&gt;0.01,"",IF('MissFill 1'!S34/SUM('MissFill 1'!S$2:S38)&gt;0.01,"",DateEnded_5Day!$A38))))))))</f>
        <v/>
      </c>
      <c r="U38" s="54" t="str">
        <f>IF($A38&lt;='All Results'!$B$4,"",IF(SUM('MissFill 1'!T$2:T38)=0,"",(IF('MissFill 1'!T38/SUM('MissFill 1'!T$2:T38)&gt;0.01,"",IF('MissFill 1'!T37/SUM('MissFill 1'!T$2:T38)&gt;0.01,"",IF('MissFill 1'!T36/SUM('MissFill 1'!T$2:T38)&gt;0.01,"",IF('MissFill 1'!T35/SUM('MissFill 1'!T$2:T38)&gt;0.01,"",IF('MissFill 1'!T34/SUM('MissFill 1'!T$2:T38)&gt;0.01,"",DateEnded_5Day!$A38))))))))</f>
        <v/>
      </c>
      <c r="V38" s="54" t="str">
        <f>IF($A38&lt;='All Results'!$B$4,"",IF(SUM('MissFill 1'!U$2:U38)=0,"",(IF('MissFill 1'!U38/SUM('MissFill 1'!U$2:U38)&gt;0.01,"",IF('MissFill 1'!U37/SUM('MissFill 1'!U$2:U38)&gt;0.01,"",IF('MissFill 1'!U36/SUM('MissFill 1'!U$2:U38)&gt;0.01,"",IF('MissFill 1'!U35/SUM('MissFill 1'!U$2:U38)&gt;0.01,"",IF('MissFill 1'!U34/SUM('MissFill 1'!U$2:U38)&gt;0.01,"",DateEnded_5Day!$A38))))))))</f>
        <v/>
      </c>
      <c r="W38" s="54" t="str">
        <f>IF($A38&lt;='All Results'!$B$4,"",IF(SUM('MissFill 1'!V$2:V38)=0,"",(IF('MissFill 1'!V38/SUM('MissFill 1'!V$2:V38)&gt;0.01,"",IF('MissFill 1'!V37/SUM('MissFill 1'!V$2:V38)&gt;0.01,"",IF('MissFill 1'!V36/SUM('MissFill 1'!V$2:V38)&gt;0.01,"",IF('MissFill 1'!V35/SUM('MissFill 1'!V$2:V38)&gt;0.01,"",IF('MissFill 1'!V34/SUM('MissFill 1'!V$2:V38)&gt;0.01,"",DateEnded_5Day!$A38))))))))</f>
        <v/>
      </c>
      <c r="X38" s="54" t="str">
        <f>IF($A38&lt;='All Results'!$B$4,"",IF(SUM('MissFill 1'!W$2:W38)=0,"",(IF('MissFill 1'!W38/SUM('MissFill 1'!W$2:W38)&gt;0.01,"",IF('MissFill 1'!W37/SUM('MissFill 1'!W$2:W38)&gt;0.01,"",IF('MissFill 1'!W36/SUM('MissFill 1'!W$2:W38)&gt;0.01,"",IF('MissFill 1'!W35/SUM('MissFill 1'!W$2:W38)&gt;0.01,"",IF('MissFill 1'!W34/SUM('MissFill 1'!W$2:W38)&gt;0.01,"",DateEnded_5Day!$A38))))))))</f>
        <v/>
      </c>
      <c r="Y38" s="54" t="str">
        <f>IF($A38&lt;='All Results'!$B$4,"",IF(SUM('MissFill 1'!X$2:X38)=0,"",(IF('MissFill 1'!X38/SUM('MissFill 1'!X$2:X38)&gt;0.01,"",IF('MissFill 1'!X37/SUM('MissFill 1'!X$2:X38)&gt;0.01,"",IF('MissFill 1'!X36/SUM('MissFill 1'!X$2:X38)&gt;0.01,"",IF('MissFill 1'!X35/SUM('MissFill 1'!X$2:X38)&gt;0.01,"",IF('MissFill 1'!X34/SUM('MissFill 1'!X$2:X38)&gt;0.01,"",DateEnded_5Day!$A38))))))))</f>
        <v/>
      </c>
      <c r="Z38" s="54" t="str">
        <f>IF($A38&lt;='All Results'!$B$4,"",IF(SUM('MissFill 1'!Y$2:Y38)=0,"",(IF('MissFill 1'!Y38/SUM('MissFill 1'!Y$2:Y38)&gt;0.01,"",IF('MissFill 1'!Y37/SUM('MissFill 1'!Y$2:Y38)&gt;0.01,"",IF('MissFill 1'!Y36/SUM('MissFill 1'!Y$2:Y38)&gt;0.01,"",IF('MissFill 1'!Y35/SUM('MissFill 1'!Y$2:Y38)&gt;0.01,"",IF('MissFill 1'!Y34/SUM('MissFill 1'!Y$2:Y38)&gt;0.01,"",DateEnded_5Day!$A38))))))))</f>
        <v/>
      </c>
      <c r="AA38" s="54" t="str">
        <f>IF($A38&lt;='All Results'!$B$4,"",IF(SUM('MissFill 1'!Z$2:Z38)=0,"",(IF('MissFill 1'!Z38/SUM('MissFill 1'!Z$2:Z38)&gt;0.01,"",IF('MissFill 1'!Z37/SUM('MissFill 1'!Z$2:Z38)&gt;0.01,"",IF('MissFill 1'!Z36/SUM('MissFill 1'!Z$2:Z38)&gt;0.01,"",IF('MissFill 1'!Z35/SUM('MissFill 1'!Z$2:Z38)&gt;0.01,"",IF('MissFill 1'!Z34/SUM('MissFill 1'!Z$2:Z38)&gt;0.01,"",DateEnded_5Day!$A38))))))))</f>
        <v/>
      </c>
      <c r="AB38" s="54" t="str">
        <f>IF($A38&lt;='All Results'!$B$4,"",IF(SUM('MissFill 1'!AA$2:AA38)=0,"",(IF('MissFill 1'!AA38/SUM('MissFill 1'!AA$2:AA38)&gt;0.01,"",IF('MissFill 1'!AA37/SUM('MissFill 1'!AA$2:AA38)&gt;0.01,"",IF('MissFill 1'!AA36/SUM('MissFill 1'!AA$2:AA38)&gt;0.01,"",IF('MissFill 1'!AA35/SUM('MissFill 1'!AA$2:AA38)&gt;0.01,"",IF('MissFill 1'!AA34/SUM('MissFill 1'!AA$2:AA38)&gt;0.01,"",DateEnded_5Day!$A38))))))))</f>
        <v/>
      </c>
      <c r="AC38" s="54" t="str">
        <f>IF($A38&lt;='All Results'!$B$4,"",IF(SUM('MissFill 1'!AB$2:AB38)=0,"",(IF('MissFill 1'!AB38/SUM('MissFill 1'!AB$2:AB38)&gt;0.01,"",IF('MissFill 1'!AB37/SUM('MissFill 1'!AB$2:AB38)&gt;0.01,"",IF('MissFill 1'!AB36/SUM('MissFill 1'!AB$2:AB38)&gt;0.01,"",IF('MissFill 1'!AB35/SUM('MissFill 1'!AB$2:AB38)&gt;0.01,"",IF('MissFill 1'!AB34/SUM('MissFill 1'!AB$2:AB38)&gt;0.01,"",DateEnded_5Day!$A38))))))))</f>
        <v/>
      </c>
      <c r="AD38" s="54" t="str">
        <f>IF($A38&lt;='All Results'!$B$4,"",IF(SUM('MissFill 1'!AC$2:AC38)=0,"",(IF('MissFill 1'!AC38/SUM('MissFill 1'!AC$2:AC38)&gt;0.01,"",IF('MissFill 1'!AC37/SUM('MissFill 1'!AC$2:AC38)&gt;0.01,"",IF('MissFill 1'!AC36/SUM('MissFill 1'!AC$2:AC38)&gt;0.01,"",IF('MissFill 1'!AC35/SUM('MissFill 1'!AC$2:AC38)&gt;0.01,"",IF('MissFill 1'!AC34/SUM('MissFill 1'!AC$2:AC38)&gt;0.01,"",DateEnded_5Day!$A38))))))))</f>
        <v/>
      </c>
      <c r="AE38" s="54" t="str">
        <f>IF($A38&lt;='All Results'!$B$4,"",IF(SUM('MissFill 1'!AD$2:AD38)=0,"",(IF('MissFill 1'!AD38/SUM('MissFill 1'!AD$2:AD38)&gt;0.01,"",IF('MissFill 1'!AD37/SUM('MissFill 1'!AD$2:AD38)&gt;0.01,"",IF('MissFill 1'!AD36/SUM('MissFill 1'!AD$2:AD38)&gt;0.01,"",IF('MissFill 1'!AD35/SUM('MissFill 1'!AD$2:AD38)&gt;0.01,"",IF('MissFill 1'!AD34/SUM('MissFill 1'!AD$2:AD38)&gt;0.01,"",DateEnded_5Day!$A38))))))))</f>
        <v/>
      </c>
      <c r="AF38" s="54" t="str">
        <f>IF($A38&lt;='All Results'!$B$4,"",IF(SUM('MissFill 1'!AE$2:AE38)=0,"",(IF('MissFill 1'!AE38/SUM('MissFill 1'!AE$2:AE38)&gt;0.01,"",IF('MissFill 1'!AE37/SUM('MissFill 1'!AE$2:AE38)&gt;0.01,"",IF('MissFill 1'!AE36/SUM('MissFill 1'!AE$2:AE38)&gt;0.01,"",IF('MissFill 1'!AE35/SUM('MissFill 1'!AE$2:AE38)&gt;0.01,"",IF('MissFill 1'!AE34/SUM('MissFill 1'!AE$2:AE38)&gt;0.01,"",DateEnded_5Day!$A38))))))))</f>
        <v/>
      </c>
      <c r="AG38" s="54" t="str">
        <f>IF($A38&lt;='All Results'!$B$4,"",IF(SUM('MissFill 1'!AF$2:AF38)=0,"",(IF('MissFill 1'!AF38/SUM('MissFill 1'!AF$2:AF38)&gt;0.01,"",IF('MissFill 1'!AF37/SUM('MissFill 1'!AF$2:AF38)&gt;0.01,"",IF('MissFill 1'!AF36/SUM('MissFill 1'!AF$2:AF38)&gt;0.01,"",IF('MissFill 1'!AF35/SUM('MissFill 1'!AF$2:AF38)&gt;0.01,"",IF('MissFill 1'!AF34/SUM('MissFill 1'!AF$2:AF38)&gt;0.01,"",DateEnded_5Day!$A38))))))))</f>
        <v/>
      </c>
      <c r="AH38" s="54" t="str">
        <f>IF($A38&lt;='All Results'!$B$4,"",IF(SUM('MissFill 1'!AG$2:AG38)=0,"",(IF('MissFill 1'!AG38/SUM('MissFill 1'!AG$2:AG38)&gt;0.01,"",IF('MissFill 1'!AG37/SUM('MissFill 1'!AG$2:AG38)&gt;0.01,"",IF('MissFill 1'!AG36/SUM('MissFill 1'!AG$2:AG38)&gt;0.01,"",IF('MissFill 1'!AG35/SUM('MissFill 1'!AG$2:AG38)&gt;0.01,"",IF('MissFill 1'!AG34/SUM('MissFill 1'!AG$2:AG38)&gt;0.01,"",DateEnded_5Day!$A38))))))))</f>
        <v/>
      </c>
      <c r="AI38" s="54" t="str">
        <f>IF($A38&lt;='All Results'!$B$4,"",IF(SUM('MissFill 1'!AH$2:AH38)=0,"",(IF('MissFill 1'!AH38/SUM('MissFill 1'!AH$2:AH38)&gt;0.01,"",IF('MissFill 1'!AH37/SUM('MissFill 1'!AH$2:AH38)&gt;0.01,"",IF('MissFill 1'!AH36/SUM('MissFill 1'!AH$2:AH38)&gt;0.01,"",IF('MissFill 1'!AH35/SUM('MissFill 1'!AH$2:AH38)&gt;0.01,"",IF('MissFill 1'!AH34/SUM('MissFill 1'!AH$2:AH38)&gt;0.01,"",DateEnded_5Day!$A38))))))))</f>
        <v/>
      </c>
      <c r="AJ38" s="54" t="str">
        <f>IF($A38&lt;='All Results'!$B$4,"",IF(SUM('MissFill 1'!AI$2:AI38)=0,"",(IF('MissFill 1'!AI38/SUM('MissFill 1'!AI$2:AI38)&gt;0.01,"",IF('MissFill 1'!AI37/SUM('MissFill 1'!AI$2:AI38)&gt;0.01,"",IF('MissFill 1'!AI36/SUM('MissFill 1'!AI$2:AI38)&gt;0.01,"",IF('MissFill 1'!AI35/SUM('MissFill 1'!AI$2:AI38)&gt;0.01,"",IF('MissFill 1'!AI34/SUM('MissFill 1'!AI$2:AI38)&gt;0.01,"",DateEnded_5Day!$A38))))))))</f>
        <v/>
      </c>
      <c r="AK38" s="54" t="str">
        <f>IF($A38&lt;='All Results'!$B$4,"",IF(SUM('MissFill 1'!AJ$2:AJ38)=0,"",(IF('MissFill 1'!AJ38/SUM('MissFill 1'!AJ$2:AJ38)&gt;0.01,"",IF('MissFill 1'!AJ37/SUM('MissFill 1'!AJ$2:AJ38)&gt;0.01,"",IF('MissFill 1'!AJ36/SUM('MissFill 1'!AJ$2:AJ38)&gt;0.01,"",IF('MissFill 1'!AJ35/SUM('MissFill 1'!AJ$2:AJ38)&gt;0.01,"",IF('MissFill 1'!AJ34/SUM('MissFill 1'!AJ$2:AJ38)&gt;0.01,"",DateEnded_5Day!$A38))))))))</f>
        <v/>
      </c>
      <c r="AL38" s="54" t="str">
        <f>IF($A38&lt;='All Results'!$B$4,"",IF(SUM('MissFill 1'!AK$2:AK38)=0,"",(IF('MissFill 1'!AK38/SUM('MissFill 1'!AK$2:AK38)&gt;0.01,"",IF('MissFill 1'!AK37/SUM('MissFill 1'!AK$2:AK38)&gt;0.01,"",IF('MissFill 1'!AK36/SUM('MissFill 1'!AK$2:AK38)&gt;0.01,"",IF('MissFill 1'!AK35/SUM('MissFill 1'!AK$2:AK38)&gt;0.01,"",IF('MissFill 1'!AK34/SUM('MissFill 1'!AK$2:AK38)&gt;0.01,"",DateEnded_5Day!$A38))))))))</f>
        <v/>
      </c>
      <c r="AM38" s="54" t="str">
        <f>IF($A38&lt;='All Results'!$B$4,"",IF(SUM('MissFill 1'!AL$2:AL38)=0,"",(IF('MissFill 1'!AL38/SUM('MissFill 1'!AL$2:AL38)&gt;0.01,"",IF('MissFill 1'!AL37/SUM('MissFill 1'!AL$2:AL38)&gt;0.01,"",IF('MissFill 1'!AL36/SUM('MissFill 1'!AL$2:AL38)&gt;0.01,"",IF('MissFill 1'!AL35/SUM('MissFill 1'!AL$2:AL38)&gt;0.01,"",IF('MissFill 1'!AL34/SUM('MissFill 1'!AL$2:AL38)&gt;0.01,"",DateEnded_5Day!$A38))))))))</f>
        <v/>
      </c>
      <c r="AN38" s="54" t="str">
        <f>IF($A38&lt;='All Results'!$B$4,"",IF(SUM('MissFill 1'!AM$2:AM38)=0,"",(IF('MissFill 1'!AM38/SUM('MissFill 1'!AM$2:AM38)&gt;0.01,"",IF('MissFill 1'!AM37/SUM('MissFill 1'!AM$2:AM38)&gt;0.01,"",IF('MissFill 1'!AM36/SUM('MissFill 1'!AM$2:AM38)&gt;0.01,"",IF('MissFill 1'!AM35/SUM('MissFill 1'!AM$2:AM38)&gt;0.01,"",IF('MissFill 1'!AM34/SUM('MissFill 1'!AM$2:AM38)&gt;0.01,"",DateEnded_5Day!$A38))))))))</f>
        <v/>
      </c>
      <c r="AO38" s="54" t="str">
        <f>IF($A38&lt;='All Results'!$B$4,"",IF(SUM('MissFill 1'!AN$2:AN38)=0,"",(IF('MissFill 1'!AN38/SUM('MissFill 1'!AN$2:AN38)&gt;0.01,"",IF('MissFill 1'!AN37/SUM('MissFill 1'!AN$2:AN38)&gt;0.01,"",IF('MissFill 1'!AN36/SUM('MissFill 1'!AN$2:AN38)&gt;0.01,"",IF('MissFill 1'!AN35/SUM('MissFill 1'!AN$2:AN38)&gt;0.01,"",IF('MissFill 1'!AN34/SUM('MissFill 1'!AN$2:AN38)&gt;0.01,"",DateEnded_5Day!$A38))))))))</f>
        <v/>
      </c>
      <c r="AP38" s="54" t="str">
        <f>IF($A38&lt;='All Results'!$B$4,"",IF(SUM('MissFill 1'!AO$2:AO38)=0,"",(IF('MissFill 1'!AO38/SUM('MissFill 1'!AO$2:AO38)&gt;0.01,"",IF('MissFill 1'!AO37/SUM('MissFill 1'!AO$2:AO38)&gt;0.01,"",IF('MissFill 1'!AO36/SUM('MissFill 1'!AO$2:AO38)&gt;0.01,"",IF('MissFill 1'!AO35/SUM('MissFill 1'!AO$2:AO38)&gt;0.01,"",IF('MissFill 1'!AO34/SUM('MissFill 1'!AO$2:AO38)&gt;0.01,"",DateEnded_5Day!$A38))))))))</f>
        <v/>
      </c>
      <c r="AQ38" s="54" t="str">
        <f>IF($A38&lt;='All Results'!$B$4,"",IF(SUM('MissFill 1'!AP$2:AP38)=0,"",(IF('MissFill 1'!AP38/SUM('MissFill 1'!AP$2:AP38)&gt;0.01,"",IF('MissFill 1'!AP37/SUM('MissFill 1'!AP$2:AP38)&gt;0.01,"",IF('MissFill 1'!AP36/SUM('MissFill 1'!AP$2:AP38)&gt;0.01,"",IF('MissFill 1'!AP35/SUM('MissFill 1'!AP$2:AP38)&gt;0.01,"",IF('MissFill 1'!AP34/SUM('MissFill 1'!AP$2:AP38)&gt;0.01,"",DateEnded_5Day!$A38))))))))</f>
        <v/>
      </c>
      <c r="AR38" s="54" t="str">
        <f>IF($A38&lt;='All Results'!$B$4,"",IF(SUM('MissFill 1'!AQ$2:AQ38)=0,"",(IF('MissFill 1'!AQ38/SUM('MissFill 1'!AQ$2:AQ38)&gt;0.01,"",IF('MissFill 1'!AQ37/SUM('MissFill 1'!AQ$2:AQ38)&gt;0.01,"",IF('MissFill 1'!AQ36/SUM('MissFill 1'!AQ$2:AQ38)&gt;0.01,"",IF('MissFill 1'!AQ35/SUM('MissFill 1'!AQ$2:AQ38)&gt;0.01,"",IF('MissFill 1'!AQ34/SUM('MissFill 1'!AQ$2:AQ38)&gt;0.01,"",DateEnded_5Day!$A38))))))))</f>
        <v/>
      </c>
      <c r="AS38" s="54" t="str">
        <f>IF($A38&lt;='All Results'!$B$4,"",IF(SUM('MissFill 1'!AR$2:AR38)=0,"",(IF('MissFill 1'!AR38/SUM('MissFill 1'!AR$2:AR38)&gt;0.01,"",IF('MissFill 1'!AR37/SUM('MissFill 1'!AR$2:AR38)&gt;0.01,"",IF('MissFill 1'!AR36/SUM('MissFill 1'!AR$2:AR38)&gt;0.01,"",IF('MissFill 1'!AR35/SUM('MissFill 1'!AR$2:AR38)&gt;0.01,"",IF('MissFill 1'!AR34/SUM('MissFill 1'!AR$2:AR38)&gt;0.01,"",DateEnded_5Day!$A38))))))))</f>
        <v/>
      </c>
      <c r="AT38" s="54" t="str">
        <f>IF($A38&lt;='All Results'!$B$4,"",IF(SUM('MissFill 1'!AS$2:AS38)=0,"",(IF('MissFill 1'!AS38/SUM('MissFill 1'!AS$2:AS38)&gt;0.01,"",IF('MissFill 1'!AS37/SUM('MissFill 1'!AS$2:AS38)&gt;0.01,"",IF('MissFill 1'!AS36/SUM('MissFill 1'!AS$2:AS38)&gt;0.01,"",IF('MissFill 1'!AS35/SUM('MissFill 1'!AS$2:AS38)&gt;0.01,"",IF('MissFill 1'!AS34/SUM('MissFill 1'!AS$2:AS38)&gt;0.01,"",DateEnded_5Day!$A38))))))))</f>
        <v/>
      </c>
      <c r="AU38" s="54" t="str">
        <f>IF($A38&lt;='All Results'!$B$4,"",IF(SUM('MissFill 1'!AT$2:AT38)=0,"",(IF('MissFill 1'!AT38/SUM('MissFill 1'!AT$2:AT38)&gt;0.01,"",IF('MissFill 1'!AT37/SUM('MissFill 1'!AT$2:AT38)&gt;0.01,"",IF('MissFill 1'!AT36/SUM('MissFill 1'!AT$2:AT38)&gt;0.01,"",IF('MissFill 1'!AT35/SUM('MissFill 1'!AT$2:AT38)&gt;0.01,"",IF('MissFill 1'!AT34/SUM('MissFill 1'!AT$2:AT38)&gt;0.01,"",DateEnded_5Day!$A38))))))))</f>
        <v/>
      </c>
      <c r="AV38" s="54" t="str">
        <f>IF($A38&lt;='All Results'!$B$4,"",IF(SUM('MissFill 1'!AU$2:AU38)=0,"",(IF('MissFill 1'!AU38/SUM('MissFill 1'!AU$2:AU38)&gt;0.01,"",IF('MissFill 1'!AU37/SUM('MissFill 1'!AU$2:AU38)&gt;0.01,"",IF('MissFill 1'!AU36/SUM('MissFill 1'!AU$2:AU38)&gt;0.01,"",IF('MissFill 1'!AU35/SUM('MissFill 1'!AU$2:AU38)&gt;0.01,"",IF('MissFill 1'!AU34/SUM('MissFill 1'!AU$2:AU38)&gt;0.01,"",DateEnded_5Day!$A38))))))))</f>
        <v/>
      </c>
      <c r="AW38" s="54" t="str">
        <f>IF($A38&lt;='All Results'!$B$4,"",IF(SUM('MissFill 1'!AV$2:AV38)=0,"",(IF('MissFill 1'!AV38/SUM('MissFill 1'!AV$2:AV38)&gt;0.01,"",IF('MissFill 1'!AV37/SUM('MissFill 1'!AV$2:AV38)&gt;0.01,"",IF('MissFill 1'!AV36/SUM('MissFill 1'!AV$2:AV38)&gt;0.01,"",IF('MissFill 1'!AV35/SUM('MissFill 1'!AV$2:AV38)&gt;0.01,"",IF('MissFill 1'!AV34/SUM('MissFill 1'!AV$2:AV38)&gt;0.01,"",DateEnded_5Day!$A38))))))))</f>
        <v/>
      </c>
      <c r="AX38" s="54" t="str">
        <f>IF($A38&lt;='All Results'!$B$4,"",IF(SUM('MissFill 1'!AW$2:AW38)=0,"",(IF('MissFill 1'!AW38/SUM('MissFill 1'!AW$2:AW38)&gt;0.01,"",IF('MissFill 1'!AW37/SUM('MissFill 1'!AW$2:AW38)&gt;0.01,"",IF('MissFill 1'!AW36/SUM('MissFill 1'!AW$2:AW38)&gt;0.01,"",IF('MissFill 1'!AW35/SUM('MissFill 1'!AW$2:AW38)&gt;0.01,"",IF('MissFill 1'!AW34/SUM('MissFill 1'!AW$2:AW38)&gt;0.01,"",DateEnded_5Day!$A38))))))))</f>
        <v/>
      </c>
    </row>
    <row r="39" spans="1:50" x14ac:dyDescent="0.25">
      <c r="A39" s="41">
        <v>44384</v>
      </c>
      <c r="B39" s="52">
        <v>188</v>
      </c>
      <c r="C39" s="54" t="str">
        <f>IF($A39&lt;='All Results'!$B$4,"",IF(SUM('MissFill 1'!B$2:B39)=0,"",(IF('MissFill 1'!B39/SUM('MissFill 1'!B$2:B39)&gt;0.01,"",IF('MissFill 1'!B38/SUM('MissFill 1'!B$2:B39)&gt;0.01,"",IF('MissFill 1'!B37/SUM('MissFill 1'!B$2:B39)&gt;0.01,"",IF('MissFill 1'!B36/SUM('MissFill 1'!B$2:B39)&gt;0.01,"",IF('MissFill 1'!B35/SUM('MissFill 1'!B$2:B39)&gt;0.01,"",DateEnded_5Day!$A39))))))))</f>
        <v/>
      </c>
      <c r="D39" s="54" t="str">
        <f>IF($A39&lt;='All Results'!$B$4,"",IF(SUM('MissFill 1'!C$2:C39)=0,"",(IF('MissFill 1'!C39/SUM('MissFill 1'!C$2:C39)&gt;0.01,"",IF('MissFill 1'!C38/SUM('MissFill 1'!C$2:C39)&gt;0.01,"",IF('MissFill 1'!C37/SUM('MissFill 1'!C$2:C39)&gt;0.01,"",IF('MissFill 1'!C36/SUM('MissFill 1'!C$2:C39)&gt;0.01,"",IF('MissFill 1'!C35/SUM('MissFill 1'!C$2:C39)&gt;0.01,"",DateEnded_5Day!$A39))))))))</f>
        <v/>
      </c>
      <c r="E39" s="54" t="str">
        <f>IF($A39&lt;='All Results'!$B$4,"",IF(SUM('MissFill 1'!D$2:D39)=0,"",(IF('MissFill 1'!D39/SUM('MissFill 1'!D$2:D39)&gt;0.01,"",IF('MissFill 1'!D38/SUM('MissFill 1'!D$2:D39)&gt;0.01,"",IF('MissFill 1'!D37/SUM('MissFill 1'!D$2:D39)&gt;0.01,"",IF('MissFill 1'!D36/SUM('MissFill 1'!D$2:D39)&gt;0.01,"",IF('MissFill 1'!D35/SUM('MissFill 1'!D$2:D39)&gt;0.01,"",DateEnded_5Day!$A39))))))))</f>
        <v/>
      </c>
      <c r="F39" s="54" t="str">
        <f>IF($A39&lt;='All Results'!$B$4,"",IF(SUM('MissFill 1'!E$2:E39)=0,"",(IF('MissFill 1'!E39/SUM('MissFill 1'!E$2:E39)&gt;0.01,"",IF('MissFill 1'!E38/SUM('MissFill 1'!E$2:E39)&gt;0.01,"",IF('MissFill 1'!E37/SUM('MissFill 1'!E$2:E39)&gt;0.01,"",IF('MissFill 1'!E36/SUM('MissFill 1'!E$2:E39)&gt;0.01,"",IF('MissFill 1'!E35/SUM('MissFill 1'!E$2:E39)&gt;0.01,"",DateEnded_5Day!$A39))))))))</f>
        <v/>
      </c>
      <c r="G39" s="54" t="str">
        <f>IF($A39&lt;='All Results'!$B$4,"",IF(SUM('MissFill 1'!F$2:F39)=0,"",(IF('MissFill 1'!F39/SUM('MissFill 1'!F$2:F39)&gt;0.01,"",IF('MissFill 1'!F38/SUM('MissFill 1'!F$2:F39)&gt;0.01,"",IF('MissFill 1'!F37/SUM('MissFill 1'!F$2:F39)&gt;0.01,"",IF('MissFill 1'!F36/SUM('MissFill 1'!F$2:F39)&gt;0.01,"",IF('MissFill 1'!F35/SUM('MissFill 1'!F$2:F39)&gt;0.01,"",DateEnded_5Day!$A39))))))))</f>
        <v/>
      </c>
      <c r="H39" s="54" t="str">
        <f>IF($A39&lt;='All Results'!$B$4,"",IF(SUM('MissFill 1'!G$2:G39)=0,"",(IF('MissFill 1'!G39/SUM('MissFill 1'!G$2:G39)&gt;0.01,"",IF('MissFill 1'!G38/SUM('MissFill 1'!G$2:G39)&gt;0.01,"",IF('MissFill 1'!G37/SUM('MissFill 1'!G$2:G39)&gt;0.01,"",IF('MissFill 1'!G36/SUM('MissFill 1'!G$2:G39)&gt;0.01,"",IF('MissFill 1'!G35/SUM('MissFill 1'!G$2:G39)&gt;0.01,"",DateEnded_5Day!$A39))))))))</f>
        <v/>
      </c>
      <c r="I39" s="54" t="str">
        <f>IF($A39&lt;='All Results'!$B$4,"",IF(SUM('MissFill 1'!H$2:H39)=0,"",(IF('MissFill 1'!H39/SUM('MissFill 1'!H$2:H39)&gt;0.01,"",IF('MissFill 1'!H38/SUM('MissFill 1'!H$2:H39)&gt;0.01,"",IF('MissFill 1'!H37/SUM('MissFill 1'!H$2:H39)&gt;0.01,"",IF('MissFill 1'!H36/SUM('MissFill 1'!H$2:H39)&gt;0.01,"",IF('MissFill 1'!H35/SUM('MissFill 1'!H$2:H39)&gt;0.01,"",DateEnded_5Day!$A39))))))))</f>
        <v/>
      </c>
      <c r="J39" s="54" t="str">
        <f>IF($A39&lt;='All Results'!$B$4,"",IF(SUM('MissFill 1'!I$2:I39)=0,"",(IF('MissFill 1'!I39/SUM('MissFill 1'!I$2:I39)&gt;0.01,"",IF('MissFill 1'!I38/SUM('MissFill 1'!I$2:I39)&gt;0.01,"",IF('MissFill 1'!I37/SUM('MissFill 1'!I$2:I39)&gt;0.01,"",IF('MissFill 1'!I36/SUM('MissFill 1'!I$2:I39)&gt;0.01,"",IF('MissFill 1'!I35/SUM('MissFill 1'!I$2:I39)&gt;0.01,"",DateEnded_5Day!$A39))))))))</f>
        <v/>
      </c>
      <c r="K39" s="54" t="str">
        <f>IF($A39&lt;='All Results'!$B$4,"",IF(SUM('MissFill 1'!J$2:J39)=0,"",(IF('MissFill 1'!J39/SUM('MissFill 1'!J$2:J39)&gt;0.01,"",IF('MissFill 1'!J38/SUM('MissFill 1'!J$2:J39)&gt;0.01,"",IF('MissFill 1'!J37/SUM('MissFill 1'!J$2:J39)&gt;0.01,"",IF('MissFill 1'!J36/SUM('MissFill 1'!J$2:J39)&gt;0.01,"",IF('MissFill 1'!J35/SUM('MissFill 1'!J$2:J39)&gt;0.01,"",DateEnded_5Day!$A39))))))))</f>
        <v/>
      </c>
      <c r="L39" s="54" t="str">
        <f>IF($A39&lt;='All Results'!$B$4,"",IF(SUM('MissFill 1'!K$2:K39)=0,"",(IF('MissFill 1'!K39/SUM('MissFill 1'!K$2:K39)&gt;0.01,"",IF('MissFill 1'!K38/SUM('MissFill 1'!K$2:K39)&gt;0.01,"",IF('MissFill 1'!K37/SUM('MissFill 1'!K$2:K39)&gt;0.01,"",IF('MissFill 1'!K36/SUM('MissFill 1'!K$2:K39)&gt;0.01,"",IF('MissFill 1'!K35/SUM('MissFill 1'!K$2:K39)&gt;0.01,"",DateEnded_5Day!$A39))))))))</f>
        <v/>
      </c>
      <c r="M39" s="54" t="str">
        <f>IF($A39&lt;='All Results'!$B$4,"",IF(SUM('MissFill 1'!L$2:L39)=0,"",(IF('MissFill 1'!L39/SUM('MissFill 1'!L$2:L39)&gt;0.01,"",IF('MissFill 1'!L38/SUM('MissFill 1'!L$2:L39)&gt;0.01,"",IF('MissFill 1'!L37/SUM('MissFill 1'!L$2:L39)&gt;0.01,"",IF('MissFill 1'!L36/SUM('MissFill 1'!L$2:L39)&gt;0.01,"",IF('MissFill 1'!L35/SUM('MissFill 1'!L$2:L39)&gt;0.01,"",DateEnded_5Day!$A39))))))))</f>
        <v/>
      </c>
      <c r="N39" s="54" t="str">
        <f>IF($A39&lt;='All Results'!$B$4,"",IF(SUM('MissFill 1'!M$2:M39)=0,"",(IF('MissFill 1'!M39/SUM('MissFill 1'!M$2:M39)&gt;0.01,"",IF('MissFill 1'!M38/SUM('MissFill 1'!M$2:M39)&gt;0.01,"",IF('MissFill 1'!M37/SUM('MissFill 1'!M$2:M39)&gt;0.01,"",IF('MissFill 1'!M36/SUM('MissFill 1'!M$2:M39)&gt;0.01,"",IF('MissFill 1'!M35/SUM('MissFill 1'!M$2:M39)&gt;0.01,"",DateEnded_5Day!$A39))))))))</f>
        <v/>
      </c>
      <c r="O39" s="54" t="str">
        <f>IF($A39&lt;='All Results'!$B$4,"",IF(SUM('MissFill 1'!N$2:N39)=0,"",(IF('MissFill 1'!N39/SUM('MissFill 1'!N$2:N39)&gt;0.01,"",IF('MissFill 1'!N38/SUM('MissFill 1'!N$2:N39)&gt;0.01,"",IF('MissFill 1'!N37/SUM('MissFill 1'!N$2:N39)&gt;0.01,"",IF('MissFill 1'!N36/SUM('MissFill 1'!N$2:N39)&gt;0.01,"",IF('MissFill 1'!N35/SUM('MissFill 1'!N$2:N39)&gt;0.01,"",DateEnded_5Day!$A39))))))))</f>
        <v/>
      </c>
      <c r="P39" s="54" t="str">
        <f>IF($A39&lt;='All Results'!$B$4,"",IF(SUM('MissFill 1'!O$2:O39)=0,"",(IF('MissFill 1'!O39/SUM('MissFill 1'!O$2:O39)&gt;0.01,"",IF('MissFill 1'!O38/SUM('MissFill 1'!O$2:O39)&gt;0.01,"",IF('MissFill 1'!O37/SUM('MissFill 1'!O$2:O39)&gt;0.01,"",IF('MissFill 1'!O36/SUM('MissFill 1'!O$2:O39)&gt;0.01,"",IF('MissFill 1'!O35/SUM('MissFill 1'!O$2:O39)&gt;0.01,"",DateEnded_5Day!$A39))))))))</f>
        <v/>
      </c>
      <c r="Q39" s="54" t="str">
        <f>IF($A39&lt;='All Results'!$B$4,"",IF(SUM('MissFill 1'!P$2:P39)=0,"",(IF('MissFill 1'!P39/SUM('MissFill 1'!P$2:P39)&gt;0.01,"",IF('MissFill 1'!P38/SUM('MissFill 1'!P$2:P39)&gt;0.01,"",IF('MissFill 1'!P37/SUM('MissFill 1'!P$2:P39)&gt;0.01,"",IF('MissFill 1'!P36/SUM('MissFill 1'!P$2:P39)&gt;0.01,"",IF('MissFill 1'!P35/SUM('MissFill 1'!P$2:P39)&gt;0.01,"",DateEnded_5Day!$A39))))))))</f>
        <v/>
      </c>
      <c r="R39" s="54" t="str">
        <f>IF($A39&lt;='All Results'!$B$4,"",IF(SUM('MissFill 1'!Q$2:Q39)=0,"",(IF('MissFill 1'!Q39/SUM('MissFill 1'!Q$2:Q39)&gt;0.01,"",IF('MissFill 1'!Q38/SUM('MissFill 1'!Q$2:Q39)&gt;0.01,"",IF('MissFill 1'!Q37/SUM('MissFill 1'!Q$2:Q39)&gt;0.01,"",IF('MissFill 1'!Q36/SUM('MissFill 1'!Q$2:Q39)&gt;0.01,"",IF('MissFill 1'!Q35/SUM('MissFill 1'!Q$2:Q39)&gt;0.01,"",DateEnded_5Day!$A39))))))))</f>
        <v/>
      </c>
      <c r="S39" s="54" t="str">
        <f>IF($A39&lt;='All Results'!$B$4,"",IF(SUM('MissFill 1'!R$2:R39)=0,"",(IF('MissFill 1'!R39/SUM('MissFill 1'!R$2:R39)&gt;0.01,"",IF('MissFill 1'!R38/SUM('MissFill 1'!R$2:R39)&gt;0.01,"",IF('MissFill 1'!R37/SUM('MissFill 1'!R$2:R39)&gt;0.01,"",IF('MissFill 1'!R36/SUM('MissFill 1'!R$2:R39)&gt;0.01,"",IF('MissFill 1'!R35/SUM('MissFill 1'!R$2:R39)&gt;0.01,"",DateEnded_5Day!$A39))))))))</f>
        <v/>
      </c>
      <c r="T39" s="54" t="str">
        <f>IF($A39&lt;='All Results'!$B$4,"",IF(SUM('MissFill 1'!S$2:S39)=0,"",(IF('MissFill 1'!S39/SUM('MissFill 1'!S$2:S39)&gt;0.01,"",IF('MissFill 1'!S38/SUM('MissFill 1'!S$2:S39)&gt;0.01,"",IF('MissFill 1'!S37/SUM('MissFill 1'!S$2:S39)&gt;0.01,"",IF('MissFill 1'!S36/SUM('MissFill 1'!S$2:S39)&gt;0.01,"",IF('MissFill 1'!S35/SUM('MissFill 1'!S$2:S39)&gt;0.01,"",DateEnded_5Day!$A39))))))))</f>
        <v/>
      </c>
      <c r="U39" s="54" t="str">
        <f>IF($A39&lt;='All Results'!$B$4,"",IF(SUM('MissFill 1'!T$2:T39)=0,"",(IF('MissFill 1'!T39/SUM('MissFill 1'!T$2:T39)&gt;0.01,"",IF('MissFill 1'!T38/SUM('MissFill 1'!T$2:T39)&gt;0.01,"",IF('MissFill 1'!T37/SUM('MissFill 1'!T$2:T39)&gt;0.01,"",IF('MissFill 1'!T36/SUM('MissFill 1'!T$2:T39)&gt;0.01,"",IF('MissFill 1'!T35/SUM('MissFill 1'!T$2:T39)&gt;0.01,"",DateEnded_5Day!$A39))))))))</f>
        <v/>
      </c>
      <c r="V39" s="54" t="str">
        <f>IF($A39&lt;='All Results'!$B$4,"",IF(SUM('MissFill 1'!U$2:U39)=0,"",(IF('MissFill 1'!U39/SUM('MissFill 1'!U$2:U39)&gt;0.01,"",IF('MissFill 1'!U38/SUM('MissFill 1'!U$2:U39)&gt;0.01,"",IF('MissFill 1'!U37/SUM('MissFill 1'!U$2:U39)&gt;0.01,"",IF('MissFill 1'!U36/SUM('MissFill 1'!U$2:U39)&gt;0.01,"",IF('MissFill 1'!U35/SUM('MissFill 1'!U$2:U39)&gt;0.01,"",DateEnded_5Day!$A39))))))))</f>
        <v/>
      </c>
      <c r="W39" s="54" t="str">
        <f>IF($A39&lt;='All Results'!$B$4,"",IF(SUM('MissFill 1'!V$2:V39)=0,"",(IF('MissFill 1'!V39/SUM('MissFill 1'!V$2:V39)&gt;0.01,"",IF('MissFill 1'!V38/SUM('MissFill 1'!V$2:V39)&gt;0.01,"",IF('MissFill 1'!V37/SUM('MissFill 1'!V$2:V39)&gt;0.01,"",IF('MissFill 1'!V36/SUM('MissFill 1'!V$2:V39)&gt;0.01,"",IF('MissFill 1'!V35/SUM('MissFill 1'!V$2:V39)&gt;0.01,"",DateEnded_5Day!$A39))))))))</f>
        <v/>
      </c>
      <c r="X39" s="54" t="str">
        <f>IF($A39&lt;='All Results'!$B$4,"",IF(SUM('MissFill 1'!W$2:W39)=0,"",(IF('MissFill 1'!W39/SUM('MissFill 1'!W$2:W39)&gt;0.01,"",IF('MissFill 1'!W38/SUM('MissFill 1'!W$2:W39)&gt;0.01,"",IF('MissFill 1'!W37/SUM('MissFill 1'!W$2:W39)&gt;0.01,"",IF('MissFill 1'!W36/SUM('MissFill 1'!W$2:W39)&gt;0.01,"",IF('MissFill 1'!W35/SUM('MissFill 1'!W$2:W39)&gt;0.01,"",DateEnded_5Day!$A39))))))))</f>
        <v/>
      </c>
      <c r="Y39" s="54" t="str">
        <f>IF($A39&lt;='All Results'!$B$4,"",IF(SUM('MissFill 1'!X$2:X39)=0,"",(IF('MissFill 1'!X39/SUM('MissFill 1'!X$2:X39)&gt;0.01,"",IF('MissFill 1'!X38/SUM('MissFill 1'!X$2:X39)&gt;0.01,"",IF('MissFill 1'!X37/SUM('MissFill 1'!X$2:X39)&gt;0.01,"",IF('MissFill 1'!X36/SUM('MissFill 1'!X$2:X39)&gt;0.01,"",IF('MissFill 1'!X35/SUM('MissFill 1'!X$2:X39)&gt;0.01,"",DateEnded_5Day!$A39))))))))</f>
        <v/>
      </c>
      <c r="Z39" s="54" t="str">
        <f>IF($A39&lt;='All Results'!$B$4,"",IF(SUM('MissFill 1'!Y$2:Y39)=0,"",(IF('MissFill 1'!Y39/SUM('MissFill 1'!Y$2:Y39)&gt;0.01,"",IF('MissFill 1'!Y38/SUM('MissFill 1'!Y$2:Y39)&gt;0.01,"",IF('MissFill 1'!Y37/SUM('MissFill 1'!Y$2:Y39)&gt;0.01,"",IF('MissFill 1'!Y36/SUM('MissFill 1'!Y$2:Y39)&gt;0.01,"",IF('MissFill 1'!Y35/SUM('MissFill 1'!Y$2:Y39)&gt;0.01,"",DateEnded_5Day!$A39))))))))</f>
        <v/>
      </c>
      <c r="AA39" s="54" t="str">
        <f>IF($A39&lt;='All Results'!$B$4,"",IF(SUM('MissFill 1'!Z$2:Z39)=0,"",(IF('MissFill 1'!Z39/SUM('MissFill 1'!Z$2:Z39)&gt;0.01,"",IF('MissFill 1'!Z38/SUM('MissFill 1'!Z$2:Z39)&gt;0.01,"",IF('MissFill 1'!Z37/SUM('MissFill 1'!Z$2:Z39)&gt;0.01,"",IF('MissFill 1'!Z36/SUM('MissFill 1'!Z$2:Z39)&gt;0.01,"",IF('MissFill 1'!Z35/SUM('MissFill 1'!Z$2:Z39)&gt;0.01,"",DateEnded_5Day!$A39))))))))</f>
        <v/>
      </c>
      <c r="AB39" s="54" t="str">
        <f>IF($A39&lt;='All Results'!$B$4,"",IF(SUM('MissFill 1'!AA$2:AA39)=0,"",(IF('MissFill 1'!AA39/SUM('MissFill 1'!AA$2:AA39)&gt;0.01,"",IF('MissFill 1'!AA38/SUM('MissFill 1'!AA$2:AA39)&gt;0.01,"",IF('MissFill 1'!AA37/SUM('MissFill 1'!AA$2:AA39)&gt;0.01,"",IF('MissFill 1'!AA36/SUM('MissFill 1'!AA$2:AA39)&gt;0.01,"",IF('MissFill 1'!AA35/SUM('MissFill 1'!AA$2:AA39)&gt;0.01,"",DateEnded_5Day!$A39))))))))</f>
        <v/>
      </c>
      <c r="AC39" s="54" t="str">
        <f>IF($A39&lt;='All Results'!$B$4,"",IF(SUM('MissFill 1'!AB$2:AB39)=0,"",(IF('MissFill 1'!AB39/SUM('MissFill 1'!AB$2:AB39)&gt;0.01,"",IF('MissFill 1'!AB38/SUM('MissFill 1'!AB$2:AB39)&gt;0.01,"",IF('MissFill 1'!AB37/SUM('MissFill 1'!AB$2:AB39)&gt;0.01,"",IF('MissFill 1'!AB36/SUM('MissFill 1'!AB$2:AB39)&gt;0.01,"",IF('MissFill 1'!AB35/SUM('MissFill 1'!AB$2:AB39)&gt;0.01,"",DateEnded_5Day!$A39))))))))</f>
        <v/>
      </c>
      <c r="AD39" s="54" t="str">
        <f>IF($A39&lt;='All Results'!$B$4,"",IF(SUM('MissFill 1'!AC$2:AC39)=0,"",(IF('MissFill 1'!AC39/SUM('MissFill 1'!AC$2:AC39)&gt;0.01,"",IF('MissFill 1'!AC38/SUM('MissFill 1'!AC$2:AC39)&gt;0.01,"",IF('MissFill 1'!AC37/SUM('MissFill 1'!AC$2:AC39)&gt;0.01,"",IF('MissFill 1'!AC36/SUM('MissFill 1'!AC$2:AC39)&gt;0.01,"",IF('MissFill 1'!AC35/SUM('MissFill 1'!AC$2:AC39)&gt;0.01,"",DateEnded_5Day!$A39))))))))</f>
        <v/>
      </c>
      <c r="AE39" s="54" t="str">
        <f>IF($A39&lt;='All Results'!$B$4,"",IF(SUM('MissFill 1'!AD$2:AD39)=0,"",(IF('MissFill 1'!AD39/SUM('MissFill 1'!AD$2:AD39)&gt;0.01,"",IF('MissFill 1'!AD38/SUM('MissFill 1'!AD$2:AD39)&gt;0.01,"",IF('MissFill 1'!AD37/SUM('MissFill 1'!AD$2:AD39)&gt;0.01,"",IF('MissFill 1'!AD36/SUM('MissFill 1'!AD$2:AD39)&gt;0.01,"",IF('MissFill 1'!AD35/SUM('MissFill 1'!AD$2:AD39)&gt;0.01,"",DateEnded_5Day!$A39))))))))</f>
        <v/>
      </c>
      <c r="AF39" s="54" t="str">
        <f>IF($A39&lt;='All Results'!$B$4,"",IF(SUM('MissFill 1'!AE$2:AE39)=0,"",(IF('MissFill 1'!AE39/SUM('MissFill 1'!AE$2:AE39)&gt;0.01,"",IF('MissFill 1'!AE38/SUM('MissFill 1'!AE$2:AE39)&gt;0.01,"",IF('MissFill 1'!AE37/SUM('MissFill 1'!AE$2:AE39)&gt;0.01,"",IF('MissFill 1'!AE36/SUM('MissFill 1'!AE$2:AE39)&gt;0.01,"",IF('MissFill 1'!AE35/SUM('MissFill 1'!AE$2:AE39)&gt;0.01,"",DateEnded_5Day!$A39))))))))</f>
        <v/>
      </c>
      <c r="AG39" s="54" t="str">
        <f>IF($A39&lt;='All Results'!$B$4,"",IF(SUM('MissFill 1'!AF$2:AF39)=0,"",(IF('MissFill 1'!AF39/SUM('MissFill 1'!AF$2:AF39)&gt;0.01,"",IF('MissFill 1'!AF38/SUM('MissFill 1'!AF$2:AF39)&gt;0.01,"",IF('MissFill 1'!AF37/SUM('MissFill 1'!AF$2:AF39)&gt;0.01,"",IF('MissFill 1'!AF36/SUM('MissFill 1'!AF$2:AF39)&gt;0.01,"",IF('MissFill 1'!AF35/SUM('MissFill 1'!AF$2:AF39)&gt;0.01,"",DateEnded_5Day!$A39))))))))</f>
        <v/>
      </c>
      <c r="AH39" s="54" t="str">
        <f>IF($A39&lt;='All Results'!$B$4,"",IF(SUM('MissFill 1'!AG$2:AG39)=0,"",(IF('MissFill 1'!AG39/SUM('MissFill 1'!AG$2:AG39)&gt;0.01,"",IF('MissFill 1'!AG38/SUM('MissFill 1'!AG$2:AG39)&gt;0.01,"",IF('MissFill 1'!AG37/SUM('MissFill 1'!AG$2:AG39)&gt;0.01,"",IF('MissFill 1'!AG36/SUM('MissFill 1'!AG$2:AG39)&gt;0.01,"",IF('MissFill 1'!AG35/SUM('MissFill 1'!AG$2:AG39)&gt;0.01,"",DateEnded_5Day!$A39))))))))</f>
        <v/>
      </c>
      <c r="AI39" s="54" t="str">
        <f>IF($A39&lt;='All Results'!$B$4,"",IF(SUM('MissFill 1'!AH$2:AH39)=0,"",(IF('MissFill 1'!AH39/SUM('MissFill 1'!AH$2:AH39)&gt;0.01,"",IF('MissFill 1'!AH38/SUM('MissFill 1'!AH$2:AH39)&gt;0.01,"",IF('MissFill 1'!AH37/SUM('MissFill 1'!AH$2:AH39)&gt;0.01,"",IF('MissFill 1'!AH36/SUM('MissFill 1'!AH$2:AH39)&gt;0.01,"",IF('MissFill 1'!AH35/SUM('MissFill 1'!AH$2:AH39)&gt;0.01,"",DateEnded_5Day!$A39))))))))</f>
        <v/>
      </c>
      <c r="AJ39" s="54" t="str">
        <f>IF($A39&lt;='All Results'!$B$4,"",IF(SUM('MissFill 1'!AI$2:AI39)=0,"",(IF('MissFill 1'!AI39/SUM('MissFill 1'!AI$2:AI39)&gt;0.01,"",IF('MissFill 1'!AI38/SUM('MissFill 1'!AI$2:AI39)&gt;0.01,"",IF('MissFill 1'!AI37/SUM('MissFill 1'!AI$2:AI39)&gt;0.01,"",IF('MissFill 1'!AI36/SUM('MissFill 1'!AI$2:AI39)&gt;0.01,"",IF('MissFill 1'!AI35/SUM('MissFill 1'!AI$2:AI39)&gt;0.01,"",DateEnded_5Day!$A39))))))))</f>
        <v/>
      </c>
      <c r="AK39" s="54" t="str">
        <f>IF($A39&lt;='All Results'!$B$4,"",IF(SUM('MissFill 1'!AJ$2:AJ39)=0,"",(IF('MissFill 1'!AJ39/SUM('MissFill 1'!AJ$2:AJ39)&gt;0.01,"",IF('MissFill 1'!AJ38/SUM('MissFill 1'!AJ$2:AJ39)&gt;0.01,"",IF('MissFill 1'!AJ37/SUM('MissFill 1'!AJ$2:AJ39)&gt;0.01,"",IF('MissFill 1'!AJ36/SUM('MissFill 1'!AJ$2:AJ39)&gt;0.01,"",IF('MissFill 1'!AJ35/SUM('MissFill 1'!AJ$2:AJ39)&gt;0.01,"",DateEnded_5Day!$A39))))))))</f>
        <v/>
      </c>
      <c r="AL39" s="54" t="str">
        <f>IF($A39&lt;='All Results'!$B$4,"",IF(SUM('MissFill 1'!AK$2:AK39)=0,"",(IF('MissFill 1'!AK39/SUM('MissFill 1'!AK$2:AK39)&gt;0.01,"",IF('MissFill 1'!AK38/SUM('MissFill 1'!AK$2:AK39)&gt;0.01,"",IF('MissFill 1'!AK37/SUM('MissFill 1'!AK$2:AK39)&gt;0.01,"",IF('MissFill 1'!AK36/SUM('MissFill 1'!AK$2:AK39)&gt;0.01,"",IF('MissFill 1'!AK35/SUM('MissFill 1'!AK$2:AK39)&gt;0.01,"",DateEnded_5Day!$A39))))))))</f>
        <v/>
      </c>
      <c r="AM39" s="54" t="str">
        <f>IF($A39&lt;='All Results'!$B$4,"",IF(SUM('MissFill 1'!AL$2:AL39)=0,"",(IF('MissFill 1'!AL39/SUM('MissFill 1'!AL$2:AL39)&gt;0.01,"",IF('MissFill 1'!AL38/SUM('MissFill 1'!AL$2:AL39)&gt;0.01,"",IF('MissFill 1'!AL37/SUM('MissFill 1'!AL$2:AL39)&gt;0.01,"",IF('MissFill 1'!AL36/SUM('MissFill 1'!AL$2:AL39)&gt;0.01,"",IF('MissFill 1'!AL35/SUM('MissFill 1'!AL$2:AL39)&gt;0.01,"",DateEnded_5Day!$A39))))))))</f>
        <v/>
      </c>
      <c r="AN39" s="54" t="str">
        <f>IF($A39&lt;='All Results'!$B$4,"",IF(SUM('MissFill 1'!AM$2:AM39)=0,"",(IF('MissFill 1'!AM39/SUM('MissFill 1'!AM$2:AM39)&gt;0.01,"",IF('MissFill 1'!AM38/SUM('MissFill 1'!AM$2:AM39)&gt;0.01,"",IF('MissFill 1'!AM37/SUM('MissFill 1'!AM$2:AM39)&gt;0.01,"",IF('MissFill 1'!AM36/SUM('MissFill 1'!AM$2:AM39)&gt;0.01,"",IF('MissFill 1'!AM35/SUM('MissFill 1'!AM$2:AM39)&gt;0.01,"",DateEnded_5Day!$A39))))))))</f>
        <v/>
      </c>
      <c r="AO39" s="54" t="str">
        <f>IF($A39&lt;='All Results'!$B$4,"",IF(SUM('MissFill 1'!AN$2:AN39)=0,"",(IF('MissFill 1'!AN39/SUM('MissFill 1'!AN$2:AN39)&gt;0.01,"",IF('MissFill 1'!AN38/SUM('MissFill 1'!AN$2:AN39)&gt;0.01,"",IF('MissFill 1'!AN37/SUM('MissFill 1'!AN$2:AN39)&gt;0.01,"",IF('MissFill 1'!AN36/SUM('MissFill 1'!AN$2:AN39)&gt;0.01,"",IF('MissFill 1'!AN35/SUM('MissFill 1'!AN$2:AN39)&gt;0.01,"",DateEnded_5Day!$A39))))))))</f>
        <v/>
      </c>
      <c r="AP39" s="54" t="str">
        <f>IF($A39&lt;='All Results'!$B$4,"",IF(SUM('MissFill 1'!AO$2:AO39)=0,"",(IF('MissFill 1'!AO39/SUM('MissFill 1'!AO$2:AO39)&gt;0.01,"",IF('MissFill 1'!AO38/SUM('MissFill 1'!AO$2:AO39)&gt;0.01,"",IF('MissFill 1'!AO37/SUM('MissFill 1'!AO$2:AO39)&gt;0.01,"",IF('MissFill 1'!AO36/SUM('MissFill 1'!AO$2:AO39)&gt;0.01,"",IF('MissFill 1'!AO35/SUM('MissFill 1'!AO$2:AO39)&gt;0.01,"",DateEnded_5Day!$A39))))))))</f>
        <v/>
      </c>
      <c r="AQ39" s="54" t="str">
        <f>IF($A39&lt;='All Results'!$B$4,"",IF(SUM('MissFill 1'!AP$2:AP39)=0,"",(IF('MissFill 1'!AP39/SUM('MissFill 1'!AP$2:AP39)&gt;0.01,"",IF('MissFill 1'!AP38/SUM('MissFill 1'!AP$2:AP39)&gt;0.01,"",IF('MissFill 1'!AP37/SUM('MissFill 1'!AP$2:AP39)&gt;0.01,"",IF('MissFill 1'!AP36/SUM('MissFill 1'!AP$2:AP39)&gt;0.01,"",IF('MissFill 1'!AP35/SUM('MissFill 1'!AP$2:AP39)&gt;0.01,"",DateEnded_5Day!$A39))))))))</f>
        <v/>
      </c>
      <c r="AR39" s="54" t="str">
        <f>IF($A39&lt;='All Results'!$B$4,"",IF(SUM('MissFill 1'!AQ$2:AQ39)=0,"",(IF('MissFill 1'!AQ39/SUM('MissFill 1'!AQ$2:AQ39)&gt;0.01,"",IF('MissFill 1'!AQ38/SUM('MissFill 1'!AQ$2:AQ39)&gt;0.01,"",IF('MissFill 1'!AQ37/SUM('MissFill 1'!AQ$2:AQ39)&gt;0.01,"",IF('MissFill 1'!AQ36/SUM('MissFill 1'!AQ$2:AQ39)&gt;0.01,"",IF('MissFill 1'!AQ35/SUM('MissFill 1'!AQ$2:AQ39)&gt;0.01,"",DateEnded_5Day!$A39))))))))</f>
        <v/>
      </c>
      <c r="AS39" s="54" t="str">
        <f>IF($A39&lt;='All Results'!$B$4,"",IF(SUM('MissFill 1'!AR$2:AR39)=0,"",(IF('MissFill 1'!AR39/SUM('MissFill 1'!AR$2:AR39)&gt;0.01,"",IF('MissFill 1'!AR38/SUM('MissFill 1'!AR$2:AR39)&gt;0.01,"",IF('MissFill 1'!AR37/SUM('MissFill 1'!AR$2:AR39)&gt;0.01,"",IF('MissFill 1'!AR36/SUM('MissFill 1'!AR$2:AR39)&gt;0.01,"",IF('MissFill 1'!AR35/SUM('MissFill 1'!AR$2:AR39)&gt;0.01,"",DateEnded_5Day!$A39))))))))</f>
        <v/>
      </c>
      <c r="AT39" s="54" t="str">
        <f>IF($A39&lt;='All Results'!$B$4,"",IF(SUM('MissFill 1'!AS$2:AS39)=0,"",(IF('MissFill 1'!AS39/SUM('MissFill 1'!AS$2:AS39)&gt;0.01,"",IF('MissFill 1'!AS38/SUM('MissFill 1'!AS$2:AS39)&gt;0.01,"",IF('MissFill 1'!AS37/SUM('MissFill 1'!AS$2:AS39)&gt;0.01,"",IF('MissFill 1'!AS36/SUM('MissFill 1'!AS$2:AS39)&gt;0.01,"",IF('MissFill 1'!AS35/SUM('MissFill 1'!AS$2:AS39)&gt;0.01,"",DateEnded_5Day!$A39))))))))</f>
        <v/>
      </c>
      <c r="AU39" s="54" t="str">
        <f>IF($A39&lt;='All Results'!$B$4,"",IF(SUM('MissFill 1'!AT$2:AT39)=0,"",(IF('MissFill 1'!AT39/SUM('MissFill 1'!AT$2:AT39)&gt;0.01,"",IF('MissFill 1'!AT38/SUM('MissFill 1'!AT$2:AT39)&gt;0.01,"",IF('MissFill 1'!AT37/SUM('MissFill 1'!AT$2:AT39)&gt;0.01,"",IF('MissFill 1'!AT36/SUM('MissFill 1'!AT$2:AT39)&gt;0.01,"",IF('MissFill 1'!AT35/SUM('MissFill 1'!AT$2:AT39)&gt;0.01,"",DateEnded_5Day!$A39))))))))</f>
        <v/>
      </c>
      <c r="AV39" s="54" t="str">
        <f>IF($A39&lt;='All Results'!$B$4,"",IF(SUM('MissFill 1'!AU$2:AU39)=0,"",(IF('MissFill 1'!AU39/SUM('MissFill 1'!AU$2:AU39)&gt;0.01,"",IF('MissFill 1'!AU38/SUM('MissFill 1'!AU$2:AU39)&gt;0.01,"",IF('MissFill 1'!AU37/SUM('MissFill 1'!AU$2:AU39)&gt;0.01,"",IF('MissFill 1'!AU36/SUM('MissFill 1'!AU$2:AU39)&gt;0.01,"",IF('MissFill 1'!AU35/SUM('MissFill 1'!AU$2:AU39)&gt;0.01,"",DateEnded_5Day!$A39))))))))</f>
        <v/>
      </c>
      <c r="AW39" s="54" t="str">
        <f>IF($A39&lt;='All Results'!$B$4,"",IF(SUM('MissFill 1'!AV$2:AV39)=0,"",(IF('MissFill 1'!AV39/SUM('MissFill 1'!AV$2:AV39)&gt;0.01,"",IF('MissFill 1'!AV38/SUM('MissFill 1'!AV$2:AV39)&gt;0.01,"",IF('MissFill 1'!AV37/SUM('MissFill 1'!AV$2:AV39)&gt;0.01,"",IF('MissFill 1'!AV36/SUM('MissFill 1'!AV$2:AV39)&gt;0.01,"",IF('MissFill 1'!AV35/SUM('MissFill 1'!AV$2:AV39)&gt;0.01,"",DateEnded_5Day!$A39))))))))</f>
        <v/>
      </c>
      <c r="AX39" s="54" t="str">
        <f>IF($A39&lt;='All Results'!$B$4,"",IF(SUM('MissFill 1'!AW$2:AW39)=0,"",(IF('MissFill 1'!AW39/SUM('MissFill 1'!AW$2:AW39)&gt;0.01,"",IF('MissFill 1'!AW38/SUM('MissFill 1'!AW$2:AW39)&gt;0.01,"",IF('MissFill 1'!AW37/SUM('MissFill 1'!AW$2:AW39)&gt;0.01,"",IF('MissFill 1'!AW36/SUM('MissFill 1'!AW$2:AW39)&gt;0.01,"",IF('MissFill 1'!AW35/SUM('MissFill 1'!AW$2:AW39)&gt;0.01,"",DateEnded_5Day!$A39))))))))</f>
        <v/>
      </c>
    </row>
    <row r="40" spans="1:50" x14ac:dyDescent="0.25">
      <c r="A40" s="41">
        <v>44385</v>
      </c>
      <c r="B40" s="52">
        <v>189</v>
      </c>
      <c r="C40" s="54" t="str">
        <f>IF($A40&lt;='All Results'!$B$4,"",IF(SUM('MissFill 1'!B$2:B40)=0,"",(IF('MissFill 1'!B40/SUM('MissFill 1'!B$2:B40)&gt;0.01,"",IF('MissFill 1'!B39/SUM('MissFill 1'!B$2:B40)&gt;0.01,"",IF('MissFill 1'!B38/SUM('MissFill 1'!B$2:B40)&gt;0.01,"",IF('MissFill 1'!B37/SUM('MissFill 1'!B$2:B40)&gt;0.01,"",IF('MissFill 1'!B36/SUM('MissFill 1'!B$2:B40)&gt;0.01,"",DateEnded_5Day!$A40))))))))</f>
        <v/>
      </c>
      <c r="D40" s="54" t="str">
        <f>IF($A40&lt;='All Results'!$B$4,"",IF(SUM('MissFill 1'!C$2:C40)=0,"",(IF('MissFill 1'!C40/SUM('MissFill 1'!C$2:C40)&gt;0.01,"",IF('MissFill 1'!C39/SUM('MissFill 1'!C$2:C40)&gt;0.01,"",IF('MissFill 1'!C38/SUM('MissFill 1'!C$2:C40)&gt;0.01,"",IF('MissFill 1'!C37/SUM('MissFill 1'!C$2:C40)&gt;0.01,"",IF('MissFill 1'!C36/SUM('MissFill 1'!C$2:C40)&gt;0.01,"",DateEnded_5Day!$A40))))))))</f>
        <v/>
      </c>
      <c r="E40" s="54" t="str">
        <f>IF($A40&lt;='All Results'!$B$4,"",IF(SUM('MissFill 1'!D$2:D40)=0,"",(IF('MissFill 1'!D40/SUM('MissFill 1'!D$2:D40)&gt;0.01,"",IF('MissFill 1'!D39/SUM('MissFill 1'!D$2:D40)&gt;0.01,"",IF('MissFill 1'!D38/SUM('MissFill 1'!D$2:D40)&gt;0.01,"",IF('MissFill 1'!D37/SUM('MissFill 1'!D$2:D40)&gt;0.01,"",IF('MissFill 1'!D36/SUM('MissFill 1'!D$2:D40)&gt;0.01,"",DateEnded_5Day!$A40))))))))</f>
        <v/>
      </c>
      <c r="F40" s="54" t="str">
        <f>IF($A40&lt;='All Results'!$B$4,"",IF(SUM('MissFill 1'!E$2:E40)=0,"",(IF('MissFill 1'!E40/SUM('MissFill 1'!E$2:E40)&gt;0.01,"",IF('MissFill 1'!E39/SUM('MissFill 1'!E$2:E40)&gt;0.01,"",IF('MissFill 1'!E38/SUM('MissFill 1'!E$2:E40)&gt;0.01,"",IF('MissFill 1'!E37/SUM('MissFill 1'!E$2:E40)&gt;0.01,"",IF('MissFill 1'!E36/SUM('MissFill 1'!E$2:E40)&gt;0.01,"",DateEnded_5Day!$A40))))))))</f>
        <v/>
      </c>
      <c r="G40" s="54" t="str">
        <f>IF($A40&lt;='All Results'!$B$4,"",IF(SUM('MissFill 1'!F$2:F40)=0,"",(IF('MissFill 1'!F40/SUM('MissFill 1'!F$2:F40)&gt;0.01,"",IF('MissFill 1'!F39/SUM('MissFill 1'!F$2:F40)&gt;0.01,"",IF('MissFill 1'!F38/SUM('MissFill 1'!F$2:F40)&gt;0.01,"",IF('MissFill 1'!F37/SUM('MissFill 1'!F$2:F40)&gt;0.01,"",IF('MissFill 1'!F36/SUM('MissFill 1'!F$2:F40)&gt;0.01,"",DateEnded_5Day!$A40))))))))</f>
        <v/>
      </c>
      <c r="H40" s="54" t="str">
        <f>IF($A40&lt;='All Results'!$B$4,"",IF(SUM('MissFill 1'!G$2:G40)=0,"",(IF('MissFill 1'!G40/SUM('MissFill 1'!G$2:G40)&gt;0.01,"",IF('MissFill 1'!G39/SUM('MissFill 1'!G$2:G40)&gt;0.01,"",IF('MissFill 1'!G38/SUM('MissFill 1'!G$2:G40)&gt;0.01,"",IF('MissFill 1'!G37/SUM('MissFill 1'!G$2:G40)&gt;0.01,"",IF('MissFill 1'!G36/SUM('MissFill 1'!G$2:G40)&gt;0.01,"",DateEnded_5Day!$A40))))))))</f>
        <v/>
      </c>
      <c r="I40" s="54" t="str">
        <f>IF($A40&lt;='All Results'!$B$4,"",IF(SUM('MissFill 1'!H$2:H40)=0,"",(IF('MissFill 1'!H40/SUM('MissFill 1'!H$2:H40)&gt;0.01,"",IF('MissFill 1'!H39/SUM('MissFill 1'!H$2:H40)&gt;0.01,"",IF('MissFill 1'!H38/SUM('MissFill 1'!H$2:H40)&gt;0.01,"",IF('MissFill 1'!H37/SUM('MissFill 1'!H$2:H40)&gt;0.01,"",IF('MissFill 1'!H36/SUM('MissFill 1'!H$2:H40)&gt;0.01,"",DateEnded_5Day!$A40))))))))</f>
        <v/>
      </c>
      <c r="J40" s="54" t="str">
        <f>IF($A40&lt;='All Results'!$B$4,"",IF(SUM('MissFill 1'!I$2:I40)=0,"",(IF('MissFill 1'!I40/SUM('MissFill 1'!I$2:I40)&gt;0.01,"",IF('MissFill 1'!I39/SUM('MissFill 1'!I$2:I40)&gt;0.01,"",IF('MissFill 1'!I38/SUM('MissFill 1'!I$2:I40)&gt;0.01,"",IF('MissFill 1'!I37/SUM('MissFill 1'!I$2:I40)&gt;0.01,"",IF('MissFill 1'!I36/SUM('MissFill 1'!I$2:I40)&gt;0.01,"",DateEnded_5Day!$A40))))))))</f>
        <v/>
      </c>
      <c r="K40" s="54" t="str">
        <f>IF($A40&lt;='All Results'!$B$4,"",IF(SUM('MissFill 1'!J$2:J40)=0,"",(IF('MissFill 1'!J40/SUM('MissFill 1'!J$2:J40)&gt;0.01,"",IF('MissFill 1'!J39/SUM('MissFill 1'!J$2:J40)&gt;0.01,"",IF('MissFill 1'!J38/SUM('MissFill 1'!J$2:J40)&gt;0.01,"",IF('MissFill 1'!J37/SUM('MissFill 1'!J$2:J40)&gt;0.01,"",IF('MissFill 1'!J36/SUM('MissFill 1'!J$2:J40)&gt;0.01,"",DateEnded_5Day!$A40))))))))</f>
        <v/>
      </c>
      <c r="L40" s="54" t="str">
        <f>IF($A40&lt;='All Results'!$B$4,"",IF(SUM('MissFill 1'!K$2:K40)=0,"",(IF('MissFill 1'!K40/SUM('MissFill 1'!K$2:K40)&gt;0.01,"",IF('MissFill 1'!K39/SUM('MissFill 1'!K$2:K40)&gt;0.01,"",IF('MissFill 1'!K38/SUM('MissFill 1'!K$2:K40)&gt;0.01,"",IF('MissFill 1'!K37/SUM('MissFill 1'!K$2:K40)&gt;0.01,"",IF('MissFill 1'!K36/SUM('MissFill 1'!K$2:K40)&gt;0.01,"",DateEnded_5Day!$A40))))))))</f>
        <v/>
      </c>
      <c r="M40" s="54" t="str">
        <f>IF($A40&lt;='All Results'!$B$4,"",IF(SUM('MissFill 1'!L$2:L40)=0,"",(IF('MissFill 1'!L40/SUM('MissFill 1'!L$2:L40)&gt;0.01,"",IF('MissFill 1'!L39/SUM('MissFill 1'!L$2:L40)&gt;0.01,"",IF('MissFill 1'!L38/SUM('MissFill 1'!L$2:L40)&gt;0.01,"",IF('MissFill 1'!L37/SUM('MissFill 1'!L$2:L40)&gt;0.01,"",IF('MissFill 1'!L36/SUM('MissFill 1'!L$2:L40)&gt;0.01,"",DateEnded_5Day!$A40))))))))</f>
        <v/>
      </c>
      <c r="N40" s="54" t="str">
        <f>IF($A40&lt;='All Results'!$B$4,"",IF(SUM('MissFill 1'!M$2:M40)=0,"",(IF('MissFill 1'!M40/SUM('MissFill 1'!M$2:M40)&gt;0.01,"",IF('MissFill 1'!M39/SUM('MissFill 1'!M$2:M40)&gt;0.01,"",IF('MissFill 1'!M38/SUM('MissFill 1'!M$2:M40)&gt;0.01,"",IF('MissFill 1'!M37/SUM('MissFill 1'!M$2:M40)&gt;0.01,"",IF('MissFill 1'!M36/SUM('MissFill 1'!M$2:M40)&gt;0.01,"",DateEnded_5Day!$A40))))))))</f>
        <v/>
      </c>
      <c r="O40" s="54" t="str">
        <f>IF($A40&lt;='All Results'!$B$4,"",IF(SUM('MissFill 1'!N$2:N40)=0,"",(IF('MissFill 1'!N40/SUM('MissFill 1'!N$2:N40)&gt;0.01,"",IF('MissFill 1'!N39/SUM('MissFill 1'!N$2:N40)&gt;0.01,"",IF('MissFill 1'!N38/SUM('MissFill 1'!N$2:N40)&gt;0.01,"",IF('MissFill 1'!N37/SUM('MissFill 1'!N$2:N40)&gt;0.01,"",IF('MissFill 1'!N36/SUM('MissFill 1'!N$2:N40)&gt;0.01,"",DateEnded_5Day!$A40))))))))</f>
        <v/>
      </c>
      <c r="P40" s="54" t="str">
        <f>IF($A40&lt;='All Results'!$B$4,"",IF(SUM('MissFill 1'!O$2:O40)=0,"",(IF('MissFill 1'!O40/SUM('MissFill 1'!O$2:O40)&gt;0.01,"",IF('MissFill 1'!O39/SUM('MissFill 1'!O$2:O40)&gt;0.01,"",IF('MissFill 1'!O38/SUM('MissFill 1'!O$2:O40)&gt;0.01,"",IF('MissFill 1'!O37/SUM('MissFill 1'!O$2:O40)&gt;0.01,"",IF('MissFill 1'!O36/SUM('MissFill 1'!O$2:O40)&gt;0.01,"",DateEnded_5Day!$A40))))))))</f>
        <v/>
      </c>
      <c r="Q40" s="54" t="str">
        <f>IF($A40&lt;='All Results'!$B$4,"",IF(SUM('MissFill 1'!P$2:P40)=0,"",(IF('MissFill 1'!P40/SUM('MissFill 1'!P$2:P40)&gt;0.01,"",IF('MissFill 1'!P39/SUM('MissFill 1'!P$2:P40)&gt;0.01,"",IF('MissFill 1'!P38/SUM('MissFill 1'!P$2:P40)&gt;0.01,"",IF('MissFill 1'!P37/SUM('MissFill 1'!P$2:P40)&gt;0.01,"",IF('MissFill 1'!P36/SUM('MissFill 1'!P$2:P40)&gt;0.01,"",DateEnded_5Day!$A40))))))))</f>
        <v/>
      </c>
      <c r="R40" s="54" t="str">
        <f>IF($A40&lt;='All Results'!$B$4,"",IF(SUM('MissFill 1'!Q$2:Q40)=0,"",(IF('MissFill 1'!Q40/SUM('MissFill 1'!Q$2:Q40)&gt;0.01,"",IF('MissFill 1'!Q39/SUM('MissFill 1'!Q$2:Q40)&gt;0.01,"",IF('MissFill 1'!Q38/SUM('MissFill 1'!Q$2:Q40)&gt;0.01,"",IF('MissFill 1'!Q37/SUM('MissFill 1'!Q$2:Q40)&gt;0.01,"",IF('MissFill 1'!Q36/SUM('MissFill 1'!Q$2:Q40)&gt;0.01,"",DateEnded_5Day!$A40))))))))</f>
        <v/>
      </c>
      <c r="S40" s="54" t="str">
        <f>IF($A40&lt;='All Results'!$B$4,"",IF(SUM('MissFill 1'!R$2:R40)=0,"",(IF('MissFill 1'!R40/SUM('MissFill 1'!R$2:R40)&gt;0.01,"",IF('MissFill 1'!R39/SUM('MissFill 1'!R$2:R40)&gt;0.01,"",IF('MissFill 1'!R38/SUM('MissFill 1'!R$2:R40)&gt;0.01,"",IF('MissFill 1'!R37/SUM('MissFill 1'!R$2:R40)&gt;0.01,"",IF('MissFill 1'!R36/SUM('MissFill 1'!R$2:R40)&gt;0.01,"",DateEnded_5Day!$A40))))))))</f>
        <v/>
      </c>
      <c r="T40" s="54" t="str">
        <f>IF($A40&lt;='All Results'!$B$4,"",IF(SUM('MissFill 1'!S$2:S40)=0,"",(IF('MissFill 1'!S40/SUM('MissFill 1'!S$2:S40)&gt;0.01,"",IF('MissFill 1'!S39/SUM('MissFill 1'!S$2:S40)&gt;0.01,"",IF('MissFill 1'!S38/SUM('MissFill 1'!S$2:S40)&gt;0.01,"",IF('MissFill 1'!S37/SUM('MissFill 1'!S$2:S40)&gt;0.01,"",IF('MissFill 1'!S36/SUM('MissFill 1'!S$2:S40)&gt;0.01,"",DateEnded_5Day!$A40))))))))</f>
        <v/>
      </c>
      <c r="U40" s="54" t="str">
        <f>IF($A40&lt;='All Results'!$B$4,"",IF(SUM('MissFill 1'!T$2:T40)=0,"",(IF('MissFill 1'!T40/SUM('MissFill 1'!T$2:T40)&gt;0.01,"",IF('MissFill 1'!T39/SUM('MissFill 1'!T$2:T40)&gt;0.01,"",IF('MissFill 1'!T38/SUM('MissFill 1'!T$2:T40)&gt;0.01,"",IF('MissFill 1'!T37/SUM('MissFill 1'!T$2:T40)&gt;0.01,"",IF('MissFill 1'!T36/SUM('MissFill 1'!T$2:T40)&gt;0.01,"",DateEnded_5Day!$A40))))))))</f>
        <v/>
      </c>
      <c r="V40" s="54" t="str">
        <f>IF($A40&lt;='All Results'!$B$4,"",IF(SUM('MissFill 1'!U$2:U40)=0,"",(IF('MissFill 1'!U40/SUM('MissFill 1'!U$2:U40)&gt;0.01,"",IF('MissFill 1'!U39/SUM('MissFill 1'!U$2:U40)&gt;0.01,"",IF('MissFill 1'!U38/SUM('MissFill 1'!U$2:U40)&gt;0.01,"",IF('MissFill 1'!U37/SUM('MissFill 1'!U$2:U40)&gt;0.01,"",IF('MissFill 1'!U36/SUM('MissFill 1'!U$2:U40)&gt;0.01,"",DateEnded_5Day!$A40))))))))</f>
        <v/>
      </c>
      <c r="W40" s="54" t="str">
        <f>IF($A40&lt;='All Results'!$B$4,"",IF(SUM('MissFill 1'!V$2:V40)=0,"",(IF('MissFill 1'!V40/SUM('MissFill 1'!V$2:V40)&gt;0.01,"",IF('MissFill 1'!V39/SUM('MissFill 1'!V$2:V40)&gt;0.01,"",IF('MissFill 1'!V38/SUM('MissFill 1'!V$2:V40)&gt;0.01,"",IF('MissFill 1'!V37/SUM('MissFill 1'!V$2:V40)&gt;0.01,"",IF('MissFill 1'!V36/SUM('MissFill 1'!V$2:V40)&gt;0.01,"",DateEnded_5Day!$A40))))))))</f>
        <v/>
      </c>
      <c r="X40" s="54" t="str">
        <f>IF($A40&lt;='All Results'!$B$4,"",IF(SUM('MissFill 1'!W$2:W40)=0,"",(IF('MissFill 1'!W40/SUM('MissFill 1'!W$2:W40)&gt;0.01,"",IF('MissFill 1'!W39/SUM('MissFill 1'!W$2:W40)&gt;0.01,"",IF('MissFill 1'!W38/SUM('MissFill 1'!W$2:W40)&gt;0.01,"",IF('MissFill 1'!W37/SUM('MissFill 1'!W$2:W40)&gt;0.01,"",IF('MissFill 1'!W36/SUM('MissFill 1'!W$2:W40)&gt;0.01,"",DateEnded_5Day!$A40))))))))</f>
        <v/>
      </c>
      <c r="Y40" s="54" t="str">
        <f>IF($A40&lt;='All Results'!$B$4,"",IF(SUM('MissFill 1'!X$2:X40)=0,"",(IF('MissFill 1'!X40/SUM('MissFill 1'!X$2:X40)&gt;0.01,"",IF('MissFill 1'!X39/SUM('MissFill 1'!X$2:X40)&gt;0.01,"",IF('MissFill 1'!X38/SUM('MissFill 1'!X$2:X40)&gt;0.01,"",IF('MissFill 1'!X37/SUM('MissFill 1'!X$2:X40)&gt;0.01,"",IF('MissFill 1'!X36/SUM('MissFill 1'!X$2:X40)&gt;0.01,"",DateEnded_5Day!$A40))))))))</f>
        <v/>
      </c>
      <c r="Z40" s="54" t="str">
        <f>IF($A40&lt;='All Results'!$B$4,"",IF(SUM('MissFill 1'!Y$2:Y40)=0,"",(IF('MissFill 1'!Y40/SUM('MissFill 1'!Y$2:Y40)&gt;0.01,"",IF('MissFill 1'!Y39/SUM('MissFill 1'!Y$2:Y40)&gt;0.01,"",IF('MissFill 1'!Y38/SUM('MissFill 1'!Y$2:Y40)&gt;0.01,"",IF('MissFill 1'!Y37/SUM('MissFill 1'!Y$2:Y40)&gt;0.01,"",IF('MissFill 1'!Y36/SUM('MissFill 1'!Y$2:Y40)&gt;0.01,"",DateEnded_5Day!$A40))))))))</f>
        <v/>
      </c>
      <c r="AA40" s="54" t="str">
        <f>IF($A40&lt;='All Results'!$B$4,"",IF(SUM('MissFill 1'!Z$2:Z40)=0,"",(IF('MissFill 1'!Z40/SUM('MissFill 1'!Z$2:Z40)&gt;0.01,"",IF('MissFill 1'!Z39/SUM('MissFill 1'!Z$2:Z40)&gt;0.01,"",IF('MissFill 1'!Z38/SUM('MissFill 1'!Z$2:Z40)&gt;0.01,"",IF('MissFill 1'!Z37/SUM('MissFill 1'!Z$2:Z40)&gt;0.01,"",IF('MissFill 1'!Z36/SUM('MissFill 1'!Z$2:Z40)&gt;0.01,"",DateEnded_5Day!$A40))))))))</f>
        <v/>
      </c>
      <c r="AB40" s="54" t="str">
        <f>IF($A40&lt;='All Results'!$B$4,"",IF(SUM('MissFill 1'!AA$2:AA40)=0,"",(IF('MissFill 1'!AA40/SUM('MissFill 1'!AA$2:AA40)&gt;0.01,"",IF('MissFill 1'!AA39/SUM('MissFill 1'!AA$2:AA40)&gt;0.01,"",IF('MissFill 1'!AA38/SUM('MissFill 1'!AA$2:AA40)&gt;0.01,"",IF('MissFill 1'!AA37/SUM('MissFill 1'!AA$2:AA40)&gt;0.01,"",IF('MissFill 1'!AA36/SUM('MissFill 1'!AA$2:AA40)&gt;0.01,"",DateEnded_5Day!$A40))))))))</f>
        <v/>
      </c>
      <c r="AC40" s="54" t="str">
        <f>IF($A40&lt;='All Results'!$B$4,"",IF(SUM('MissFill 1'!AB$2:AB40)=0,"",(IF('MissFill 1'!AB40/SUM('MissFill 1'!AB$2:AB40)&gt;0.01,"",IF('MissFill 1'!AB39/SUM('MissFill 1'!AB$2:AB40)&gt;0.01,"",IF('MissFill 1'!AB38/SUM('MissFill 1'!AB$2:AB40)&gt;0.01,"",IF('MissFill 1'!AB37/SUM('MissFill 1'!AB$2:AB40)&gt;0.01,"",IF('MissFill 1'!AB36/SUM('MissFill 1'!AB$2:AB40)&gt;0.01,"",DateEnded_5Day!$A40))))))))</f>
        <v/>
      </c>
      <c r="AD40" s="54" t="str">
        <f>IF($A40&lt;='All Results'!$B$4,"",IF(SUM('MissFill 1'!AC$2:AC40)=0,"",(IF('MissFill 1'!AC40/SUM('MissFill 1'!AC$2:AC40)&gt;0.01,"",IF('MissFill 1'!AC39/SUM('MissFill 1'!AC$2:AC40)&gt;0.01,"",IF('MissFill 1'!AC38/SUM('MissFill 1'!AC$2:AC40)&gt;0.01,"",IF('MissFill 1'!AC37/SUM('MissFill 1'!AC$2:AC40)&gt;0.01,"",IF('MissFill 1'!AC36/SUM('MissFill 1'!AC$2:AC40)&gt;0.01,"",DateEnded_5Day!$A40))))))))</f>
        <v/>
      </c>
      <c r="AE40" s="54" t="str">
        <f>IF($A40&lt;='All Results'!$B$4,"",IF(SUM('MissFill 1'!AD$2:AD40)=0,"",(IF('MissFill 1'!AD40/SUM('MissFill 1'!AD$2:AD40)&gt;0.01,"",IF('MissFill 1'!AD39/SUM('MissFill 1'!AD$2:AD40)&gt;0.01,"",IF('MissFill 1'!AD38/SUM('MissFill 1'!AD$2:AD40)&gt;0.01,"",IF('MissFill 1'!AD37/SUM('MissFill 1'!AD$2:AD40)&gt;0.01,"",IF('MissFill 1'!AD36/SUM('MissFill 1'!AD$2:AD40)&gt;0.01,"",DateEnded_5Day!$A40))))))))</f>
        <v/>
      </c>
      <c r="AF40" s="54" t="str">
        <f>IF($A40&lt;='All Results'!$B$4,"",IF(SUM('MissFill 1'!AE$2:AE40)=0,"",(IF('MissFill 1'!AE40/SUM('MissFill 1'!AE$2:AE40)&gt;0.01,"",IF('MissFill 1'!AE39/SUM('MissFill 1'!AE$2:AE40)&gt;0.01,"",IF('MissFill 1'!AE38/SUM('MissFill 1'!AE$2:AE40)&gt;0.01,"",IF('MissFill 1'!AE37/SUM('MissFill 1'!AE$2:AE40)&gt;0.01,"",IF('MissFill 1'!AE36/SUM('MissFill 1'!AE$2:AE40)&gt;0.01,"",DateEnded_5Day!$A40))))))))</f>
        <v/>
      </c>
      <c r="AG40" s="54" t="str">
        <f>IF($A40&lt;='All Results'!$B$4,"",IF(SUM('MissFill 1'!AF$2:AF40)=0,"",(IF('MissFill 1'!AF40/SUM('MissFill 1'!AF$2:AF40)&gt;0.01,"",IF('MissFill 1'!AF39/SUM('MissFill 1'!AF$2:AF40)&gt;0.01,"",IF('MissFill 1'!AF38/SUM('MissFill 1'!AF$2:AF40)&gt;0.01,"",IF('MissFill 1'!AF37/SUM('MissFill 1'!AF$2:AF40)&gt;0.01,"",IF('MissFill 1'!AF36/SUM('MissFill 1'!AF$2:AF40)&gt;0.01,"",DateEnded_5Day!$A40))))))))</f>
        <v/>
      </c>
      <c r="AH40" s="54" t="str">
        <f>IF($A40&lt;='All Results'!$B$4,"",IF(SUM('MissFill 1'!AG$2:AG40)=0,"",(IF('MissFill 1'!AG40/SUM('MissFill 1'!AG$2:AG40)&gt;0.01,"",IF('MissFill 1'!AG39/SUM('MissFill 1'!AG$2:AG40)&gt;0.01,"",IF('MissFill 1'!AG38/SUM('MissFill 1'!AG$2:AG40)&gt;0.01,"",IF('MissFill 1'!AG37/SUM('MissFill 1'!AG$2:AG40)&gt;0.01,"",IF('MissFill 1'!AG36/SUM('MissFill 1'!AG$2:AG40)&gt;0.01,"",DateEnded_5Day!$A40))))))))</f>
        <v/>
      </c>
      <c r="AI40" s="54" t="str">
        <f>IF($A40&lt;='All Results'!$B$4,"",IF(SUM('MissFill 1'!AH$2:AH40)=0,"",(IF('MissFill 1'!AH40/SUM('MissFill 1'!AH$2:AH40)&gt;0.01,"",IF('MissFill 1'!AH39/SUM('MissFill 1'!AH$2:AH40)&gt;0.01,"",IF('MissFill 1'!AH38/SUM('MissFill 1'!AH$2:AH40)&gt;0.01,"",IF('MissFill 1'!AH37/SUM('MissFill 1'!AH$2:AH40)&gt;0.01,"",IF('MissFill 1'!AH36/SUM('MissFill 1'!AH$2:AH40)&gt;0.01,"",DateEnded_5Day!$A40))))))))</f>
        <v/>
      </c>
      <c r="AJ40" s="54" t="str">
        <f>IF($A40&lt;='All Results'!$B$4,"",IF(SUM('MissFill 1'!AI$2:AI40)=0,"",(IF('MissFill 1'!AI40/SUM('MissFill 1'!AI$2:AI40)&gt;0.01,"",IF('MissFill 1'!AI39/SUM('MissFill 1'!AI$2:AI40)&gt;0.01,"",IF('MissFill 1'!AI38/SUM('MissFill 1'!AI$2:AI40)&gt;0.01,"",IF('MissFill 1'!AI37/SUM('MissFill 1'!AI$2:AI40)&gt;0.01,"",IF('MissFill 1'!AI36/SUM('MissFill 1'!AI$2:AI40)&gt;0.01,"",DateEnded_5Day!$A40))))))))</f>
        <v/>
      </c>
      <c r="AK40" s="54" t="str">
        <f>IF($A40&lt;='All Results'!$B$4,"",IF(SUM('MissFill 1'!AJ$2:AJ40)=0,"",(IF('MissFill 1'!AJ40/SUM('MissFill 1'!AJ$2:AJ40)&gt;0.01,"",IF('MissFill 1'!AJ39/SUM('MissFill 1'!AJ$2:AJ40)&gt;0.01,"",IF('MissFill 1'!AJ38/SUM('MissFill 1'!AJ$2:AJ40)&gt;0.01,"",IF('MissFill 1'!AJ37/SUM('MissFill 1'!AJ$2:AJ40)&gt;0.01,"",IF('MissFill 1'!AJ36/SUM('MissFill 1'!AJ$2:AJ40)&gt;0.01,"",DateEnded_5Day!$A40))))))))</f>
        <v/>
      </c>
      <c r="AL40" s="54" t="str">
        <f>IF($A40&lt;='All Results'!$B$4,"",IF(SUM('MissFill 1'!AK$2:AK40)=0,"",(IF('MissFill 1'!AK40/SUM('MissFill 1'!AK$2:AK40)&gt;0.01,"",IF('MissFill 1'!AK39/SUM('MissFill 1'!AK$2:AK40)&gt;0.01,"",IF('MissFill 1'!AK38/SUM('MissFill 1'!AK$2:AK40)&gt;0.01,"",IF('MissFill 1'!AK37/SUM('MissFill 1'!AK$2:AK40)&gt;0.01,"",IF('MissFill 1'!AK36/SUM('MissFill 1'!AK$2:AK40)&gt;0.01,"",DateEnded_5Day!$A40))))))))</f>
        <v/>
      </c>
      <c r="AM40" s="54" t="str">
        <f>IF($A40&lt;='All Results'!$B$4,"",IF(SUM('MissFill 1'!AL$2:AL40)=0,"",(IF('MissFill 1'!AL40/SUM('MissFill 1'!AL$2:AL40)&gt;0.01,"",IF('MissFill 1'!AL39/SUM('MissFill 1'!AL$2:AL40)&gt;0.01,"",IF('MissFill 1'!AL38/SUM('MissFill 1'!AL$2:AL40)&gt;0.01,"",IF('MissFill 1'!AL37/SUM('MissFill 1'!AL$2:AL40)&gt;0.01,"",IF('MissFill 1'!AL36/SUM('MissFill 1'!AL$2:AL40)&gt;0.01,"",DateEnded_5Day!$A40))))))))</f>
        <v/>
      </c>
      <c r="AN40" s="54" t="str">
        <f>IF($A40&lt;='All Results'!$B$4,"",IF(SUM('MissFill 1'!AM$2:AM40)=0,"",(IF('MissFill 1'!AM40/SUM('MissFill 1'!AM$2:AM40)&gt;0.01,"",IF('MissFill 1'!AM39/SUM('MissFill 1'!AM$2:AM40)&gt;0.01,"",IF('MissFill 1'!AM38/SUM('MissFill 1'!AM$2:AM40)&gt;0.01,"",IF('MissFill 1'!AM37/SUM('MissFill 1'!AM$2:AM40)&gt;0.01,"",IF('MissFill 1'!AM36/SUM('MissFill 1'!AM$2:AM40)&gt;0.01,"",DateEnded_5Day!$A40))))))))</f>
        <v/>
      </c>
      <c r="AO40" s="54" t="str">
        <f>IF($A40&lt;='All Results'!$B$4,"",IF(SUM('MissFill 1'!AN$2:AN40)=0,"",(IF('MissFill 1'!AN40/SUM('MissFill 1'!AN$2:AN40)&gt;0.01,"",IF('MissFill 1'!AN39/SUM('MissFill 1'!AN$2:AN40)&gt;0.01,"",IF('MissFill 1'!AN38/SUM('MissFill 1'!AN$2:AN40)&gt;0.01,"",IF('MissFill 1'!AN37/SUM('MissFill 1'!AN$2:AN40)&gt;0.01,"",IF('MissFill 1'!AN36/SUM('MissFill 1'!AN$2:AN40)&gt;0.01,"",DateEnded_5Day!$A40))))))))</f>
        <v/>
      </c>
      <c r="AP40" s="54" t="str">
        <f>IF($A40&lt;='All Results'!$B$4,"",IF(SUM('MissFill 1'!AO$2:AO40)=0,"",(IF('MissFill 1'!AO40/SUM('MissFill 1'!AO$2:AO40)&gt;0.01,"",IF('MissFill 1'!AO39/SUM('MissFill 1'!AO$2:AO40)&gt;0.01,"",IF('MissFill 1'!AO38/SUM('MissFill 1'!AO$2:AO40)&gt;0.01,"",IF('MissFill 1'!AO37/SUM('MissFill 1'!AO$2:AO40)&gt;0.01,"",IF('MissFill 1'!AO36/SUM('MissFill 1'!AO$2:AO40)&gt;0.01,"",DateEnded_5Day!$A40))))))))</f>
        <v/>
      </c>
      <c r="AQ40" s="54" t="str">
        <f>IF($A40&lt;='All Results'!$B$4,"",IF(SUM('MissFill 1'!AP$2:AP40)=0,"",(IF('MissFill 1'!AP40/SUM('MissFill 1'!AP$2:AP40)&gt;0.01,"",IF('MissFill 1'!AP39/SUM('MissFill 1'!AP$2:AP40)&gt;0.01,"",IF('MissFill 1'!AP38/SUM('MissFill 1'!AP$2:AP40)&gt;0.01,"",IF('MissFill 1'!AP37/SUM('MissFill 1'!AP$2:AP40)&gt;0.01,"",IF('MissFill 1'!AP36/SUM('MissFill 1'!AP$2:AP40)&gt;0.01,"",DateEnded_5Day!$A40))))))))</f>
        <v/>
      </c>
      <c r="AR40" s="54" t="str">
        <f>IF($A40&lt;='All Results'!$B$4,"",IF(SUM('MissFill 1'!AQ$2:AQ40)=0,"",(IF('MissFill 1'!AQ40/SUM('MissFill 1'!AQ$2:AQ40)&gt;0.01,"",IF('MissFill 1'!AQ39/SUM('MissFill 1'!AQ$2:AQ40)&gt;0.01,"",IF('MissFill 1'!AQ38/SUM('MissFill 1'!AQ$2:AQ40)&gt;0.01,"",IF('MissFill 1'!AQ37/SUM('MissFill 1'!AQ$2:AQ40)&gt;0.01,"",IF('MissFill 1'!AQ36/SUM('MissFill 1'!AQ$2:AQ40)&gt;0.01,"",DateEnded_5Day!$A40))))))))</f>
        <v/>
      </c>
      <c r="AS40" s="54" t="str">
        <f>IF($A40&lt;='All Results'!$B$4,"",IF(SUM('MissFill 1'!AR$2:AR40)=0,"",(IF('MissFill 1'!AR40/SUM('MissFill 1'!AR$2:AR40)&gt;0.01,"",IF('MissFill 1'!AR39/SUM('MissFill 1'!AR$2:AR40)&gt;0.01,"",IF('MissFill 1'!AR38/SUM('MissFill 1'!AR$2:AR40)&gt;0.01,"",IF('MissFill 1'!AR37/SUM('MissFill 1'!AR$2:AR40)&gt;0.01,"",IF('MissFill 1'!AR36/SUM('MissFill 1'!AR$2:AR40)&gt;0.01,"",DateEnded_5Day!$A40))))))))</f>
        <v/>
      </c>
      <c r="AT40" s="54" t="str">
        <f>IF($A40&lt;='All Results'!$B$4,"",IF(SUM('MissFill 1'!AS$2:AS40)=0,"",(IF('MissFill 1'!AS40/SUM('MissFill 1'!AS$2:AS40)&gt;0.01,"",IF('MissFill 1'!AS39/SUM('MissFill 1'!AS$2:AS40)&gt;0.01,"",IF('MissFill 1'!AS38/SUM('MissFill 1'!AS$2:AS40)&gt;0.01,"",IF('MissFill 1'!AS37/SUM('MissFill 1'!AS$2:AS40)&gt;0.01,"",IF('MissFill 1'!AS36/SUM('MissFill 1'!AS$2:AS40)&gt;0.01,"",DateEnded_5Day!$A40))))))))</f>
        <v/>
      </c>
      <c r="AU40" s="54" t="str">
        <f>IF($A40&lt;='All Results'!$B$4,"",IF(SUM('MissFill 1'!AT$2:AT40)=0,"",(IF('MissFill 1'!AT40/SUM('MissFill 1'!AT$2:AT40)&gt;0.01,"",IF('MissFill 1'!AT39/SUM('MissFill 1'!AT$2:AT40)&gt;0.01,"",IF('MissFill 1'!AT38/SUM('MissFill 1'!AT$2:AT40)&gt;0.01,"",IF('MissFill 1'!AT37/SUM('MissFill 1'!AT$2:AT40)&gt;0.01,"",IF('MissFill 1'!AT36/SUM('MissFill 1'!AT$2:AT40)&gt;0.01,"",DateEnded_5Day!$A40))))))))</f>
        <v/>
      </c>
      <c r="AV40" s="54" t="str">
        <f>IF($A40&lt;='All Results'!$B$4,"",IF(SUM('MissFill 1'!AU$2:AU40)=0,"",(IF('MissFill 1'!AU40/SUM('MissFill 1'!AU$2:AU40)&gt;0.01,"",IF('MissFill 1'!AU39/SUM('MissFill 1'!AU$2:AU40)&gt;0.01,"",IF('MissFill 1'!AU38/SUM('MissFill 1'!AU$2:AU40)&gt;0.01,"",IF('MissFill 1'!AU37/SUM('MissFill 1'!AU$2:AU40)&gt;0.01,"",IF('MissFill 1'!AU36/SUM('MissFill 1'!AU$2:AU40)&gt;0.01,"",DateEnded_5Day!$A40))))))))</f>
        <v/>
      </c>
      <c r="AW40" s="54" t="str">
        <f>IF($A40&lt;='All Results'!$B$4,"",IF(SUM('MissFill 1'!AV$2:AV40)=0,"",(IF('MissFill 1'!AV40/SUM('MissFill 1'!AV$2:AV40)&gt;0.01,"",IF('MissFill 1'!AV39/SUM('MissFill 1'!AV$2:AV40)&gt;0.01,"",IF('MissFill 1'!AV38/SUM('MissFill 1'!AV$2:AV40)&gt;0.01,"",IF('MissFill 1'!AV37/SUM('MissFill 1'!AV$2:AV40)&gt;0.01,"",IF('MissFill 1'!AV36/SUM('MissFill 1'!AV$2:AV40)&gt;0.01,"",DateEnded_5Day!$A40))))))))</f>
        <v/>
      </c>
      <c r="AX40" s="54" t="str">
        <f>IF($A40&lt;='All Results'!$B$4,"",IF(SUM('MissFill 1'!AW$2:AW40)=0,"",(IF('MissFill 1'!AW40/SUM('MissFill 1'!AW$2:AW40)&gt;0.01,"",IF('MissFill 1'!AW39/SUM('MissFill 1'!AW$2:AW40)&gt;0.01,"",IF('MissFill 1'!AW38/SUM('MissFill 1'!AW$2:AW40)&gt;0.01,"",IF('MissFill 1'!AW37/SUM('MissFill 1'!AW$2:AW40)&gt;0.01,"",IF('MissFill 1'!AW36/SUM('MissFill 1'!AW$2:AW40)&gt;0.01,"",DateEnded_5Day!$A40))))))))</f>
        <v/>
      </c>
    </row>
    <row r="41" spans="1:50" x14ac:dyDescent="0.25">
      <c r="A41" s="41">
        <v>44386</v>
      </c>
      <c r="B41" s="52">
        <v>190</v>
      </c>
      <c r="C41" s="54" t="str">
        <f>IF($A41&lt;='All Results'!$B$4,"",IF(SUM('MissFill 1'!B$2:B41)=0,"",(IF('MissFill 1'!B41/SUM('MissFill 1'!B$2:B41)&gt;0.01,"",IF('MissFill 1'!B40/SUM('MissFill 1'!B$2:B41)&gt;0.01,"",IF('MissFill 1'!B39/SUM('MissFill 1'!B$2:B41)&gt;0.01,"",IF('MissFill 1'!B38/SUM('MissFill 1'!B$2:B41)&gt;0.01,"",IF('MissFill 1'!B37/SUM('MissFill 1'!B$2:B41)&gt;0.01,"",DateEnded_5Day!$A41))))))))</f>
        <v/>
      </c>
      <c r="D41" s="54" t="str">
        <f>IF($A41&lt;='All Results'!$B$4,"",IF(SUM('MissFill 1'!C$2:C41)=0,"",(IF('MissFill 1'!C41/SUM('MissFill 1'!C$2:C41)&gt;0.01,"",IF('MissFill 1'!C40/SUM('MissFill 1'!C$2:C41)&gt;0.01,"",IF('MissFill 1'!C39/SUM('MissFill 1'!C$2:C41)&gt;0.01,"",IF('MissFill 1'!C38/SUM('MissFill 1'!C$2:C41)&gt;0.01,"",IF('MissFill 1'!C37/SUM('MissFill 1'!C$2:C41)&gt;0.01,"",DateEnded_5Day!$A41))))))))</f>
        <v/>
      </c>
      <c r="E41" s="54" t="str">
        <f>IF($A41&lt;='All Results'!$B$4,"",IF(SUM('MissFill 1'!D$2:D41)=0,"",(IF('MissFill 1'!D41/SUM('MissFill 1'!D$2:D41)&gt;0.01,"",IF('MissFill 1'!D40/SUM('MissFill 1'!D$2:D41)&gt;0.01,"",IF('MissFill 1'!D39/SUM('MissFill 1'!D$2:D41)&gt;0.01,"",IF('MissFill 1'!D38/SUM('MissFill 1'!D$2:D41)&gt;0.01,"",IF('MissFill 1'!D37/SUM('MissFill 1'!D$2:D41)&gt;0.01,"",DateEnded_5Day!$A41))))))))</f>
        <v/>
      </c>
      <c r="F41" s="54" t="str">
        <f>IF($A41&lt;='All Results'!$B$4,"",IF(SUM('MissFill 1'!E$2:E41)=0,"",(IF('MissFill 1'!E41/SUM('MissFill 1'!E$2:E41)&gt;0.01,"",IF('MissFill 1'!E40/SUM('MissFill 1'!E$2:E41)&gt;0.01,"",IF('MissFill 1'!E39/SUM('MissFill 1'!E$2:E41)&gt;0.01,"",IF('MissFill 1'!E38/SUM('MissFill 1'!E$2:E41)&gt;0.01,"",IF('MissFill 1'!E37/SUM('MissFill 1'!E$2:E41)&gt;0.01,"",DateEnded_5Day!$A41))))))))</f>
        <v/>
      </c>
      <c r="G41" s="54" t="str">
        <f>IF($A41&lt;='All Results'!$B$4,"",IF(SUM('MissFill 1'!F$2:F41)=0,"",(IF('MissFill 1'!F41/SUM('MissFill 1'!F$2:F41)&gt;0.01,"",IF('MissFill 1'!F40/SUM('MissFill 1'!F$2:F41)&gt;0.01,"",IF('MissFill 1'!F39/SUM('MissFill 1'!F$2:F41)&gt;0.01,"",IF('MissFill 1'!F38/SUM('MissFill 1'!F$2:F41)&gt;0.01,"",IF('MissFill 1'!F37/SUM('MissFill 1'!F$2:F41)&gt;0.01,"",DateEnded_5Day!$A41))))))))</f>
        <v/>
      </c>
      <c r="H41" s="54" t="str">
        <f>IF($A41&lt;='All Results'!$B$4,"",IF(SUM('MissFill 1'!G$2:G41)=0,"",(IF('MissFill 1'!G41/SUM('MissFill 1'!G$2:G41)&gt;0.01,"",IF('MissFill 1'!G40/SUM('MissFill 1'!G$2:G41)&gt;0.01,"",IF('MissFill 1'!G39/SUM('MissFill 1'!G$2:G41)&gt;0.01,"",IF('MissFill 1'!G38/SUM('MissFill 1'!G$2:G41)&gt;0.01,"",IF('MissFill 1'!G37/SUM('MissFill 1'!G$2:G41)&gt;0.01,"",DateEnded_5Day!$A41))))))))</f>
        <v/>
      </c>
      <c r="I41" s="54" t="str">
        <f>IF($A41&lt;='All Results'!$B$4,"",IF(SUM('MissFill 1'!H$2:H41)=0,"",(IF('MissFill 1'!H41/SUM('MissFill 1'!H$2:H41)&gt;0.01,"",IF('MissFill 1'!H40/SUM('MissFill 1'!H$2:H41)&gt;0.01,"",IF('MissFill 1'!H39/SUM('MissFill 1'!H$2:H41)&gt;0.01,"",IF('MissFill 1'!H38/SUM('MissFill 1'!H$2:H41)&gt;0.01,"",IF('MissFill 1'!H37/SUM('MissFill 1'!H$2:H41)&gt;0.01,"",DateEnded_5Day!$A41))))))))</f>
        <v/>
      </c>
      <c r="J41" s="54" t="str">
        <f>IF($A41&lt;='All Results'!$B$4,"",IF(SUM('MissFill 1'!I$2:I41)=0,"",(IF('MissFill 1'!I41/SUM('MissFill 1'!I$2:I41)&gt;0.01,"",IF('MissFill 1'!I40/SUM('MissFill 1'!I$2:I41)&gt;0.01,"",IF('MissFill 1'!I39/SUM('MissFill 1'!I$2:I41)&gt;0.01,"",IF('MissFill 1'!I38/SUM('MissFill 1'!I$2:I41)&gt;0.01,"",IF('MissFill 1'!I37/SUM('MissFill 1'!I$2:I41)&gt;0.01,"",DateEnded_5Day!$A41))))))))</f>
        <v/>
      </c>
      <c r="K41" s="54" t="str">
        <f>IF($A41&lt;='All Results'!$B$4,"",IF(SUM('MissFill 1'!J$2:J41)=0,"",(IF('MissFill 1'!J41/SUM('MissFill 1'!J$2:J41)&gt;0.01,"",IF('MissFill 1'!J40/SUM('MissFill 1'!J$2:J41)&gt;0.01,"",IF('MissFill 1'!J39/SUM('MissFill 1'!J$2:J41)&gt;0.01,"",IF('MissFill 1'!J38/SUM('MissFill 1'!J$2:J41)&gt;0.01,"",IF('MissFill 1'!J37/SUM('MissFill 1'!J$2:J41)&gt;0.01,"",DateEnded_5Day!$A41))))))))</f>
        <v/>
      </c>
      <c r="L41" s="54" t="str">
        <f>IF($A41&lt;='All Results'!$B$4,"",IF(SUM('MissFill 1'!K$2:K41)=0,"",(IF('MissFill 1'!K41/SUM('MissFill 1'!K$2:K41)&gt;0.01,"",IF('MissFill 1'!K40/SUM('MissFill 1'!K$2:K41)&gt;0.01,"",IF('MissFill 1'!K39/SUM('MissFill 1'!K$2:K41)&gt;0.01,"",IF('MissFill 1'!K38/SUM('MissFill 1'!K$2:K41)&gt;0.01,"",IF('MissFill 1'!K37/SUM('MissFill 1'!K$2:K41)&gt;0.01,"",DateEnded_5Day!$A41))))))))</f>
        <v/>
      </c>
      <c r="M41" s="54" t="str">
        <f>IF($A41&lt;='All Results'!$B$4,"",IF(SUM('MissFill 1'!L$2:L41)=0,"",(IF('MissFill 1'!L41/SUM('MissFill 1'!L$2:L41)&gt;0.01,"",IF('MissFill 1'!L40/SUM('MissFill 1'!L$2:L41)&gt;0.01,"",IF('MissFill 1'!L39/SUM('MissFill 1'!L$2:L41)&gt;0.01,"",IF('MissFill 1'!L38/SUM('MissFill 1'!L$2:L41)&gt;0.01,"",IF('MissFill 1'!L37/SUM('MissFill 1'!L$2:L41)&gt;0.01,"",DateEnded_5Day!$A41))))))))</f>
        <v/>
      </c>
      <c r="N41" s="54" t="str">
        <f>IF($A41&lt;='All Results'!$B$4,"",IF(SUM('MissFill 1'!M$2:M41)=0,"",(IF('MissFill 1'!M41/SUM('MissFill 1'!M$2:M41)&gt;0.01,"",IF('MissFill 1'!M40/SUM('MissFill 1'!M$2:M41)&gt;0.01,"",IF('MissFill 1'!M39/SUM('MissFill 1'!M$2:M41)&gt;0.01,"",IF('MissFill 1'!M38/SUM('MissFill 1'!M$2:M41)&gt;0.01,"",IF('MissFill 1'!M37/SUM('MissFill 1'!M$2:M41)&gt;0.01,"",DateEnded_5Day!$A41))))))))</f>
        <v/>
      </c>
      <c r="O41" s="54" t="str">
        <f>IF($A41&lt;='All Results'!$B$4,"",IF(SUM('MissFill 1'!N$2:N41)=0,"",(IF('MissFill 1'!N41/SUM('MissFill 1'!N$2:N41)&gt;0.01,"",IF('MissFill 1'!N40/SUM('MissFill 1'!N$2:N41)&gt;0.01,"",IF('MissFill 1'!N39/SUM('MissFill 1'!N$2:N41)&gt;0.01,"",IF('MissFill 1'!N38/SUM('MissFill 1'!N$2:N41)&gt;0.01,"",IF('MissFill 1'!N37/SUM('MissFill 1'!N$2:N41)&gt;0.01,"",DateEnded_5Day!$A41))))))))</f>
        <v/>
      </c>
      <c r="P41" s="54" t="str">
        <f>IF($A41&lt;='All Results'!$B$4,"",IF(SUM('MissFill 1'!O$2:O41)=0,"",(IF('MissFill 1'!O41/SUM('MissFill 1'!O$2:O41)&gt;0.01,"",IF('MissFill 1'!O40/SUM('MissFill 1'!O$2:O41)&gt;0.01,"",IF('MissFill 1'!O39/SUM('MissFill 1'!O$2:O41)&gt;0.01,"",IF('MissFill 1'!O38/SUM('MissFill 1'!O$2:O41)&gt;0.01,"",IF('MissFill 1'!O37/SUM('MissFill 1'!O$2:O41)&gt;0.01,"",DateEnded_5Day!$A41))))))))</f>
        <v/>
      </c>
      <c r="Q41" s="54" t="str">
        <f>IF($A41&lt;='All Results'!$B$4,"",IF(SUM('MissFill 1'!P$2:P41)=0,"",(IF('MissFill 1'!P41/SUM('MissFill 1'!P$2:P41)&gt;0.01,"",IF('MissFill 1'!P40/SUM('MissFill 1'!P$2:P41)&gt;0.01,"",IF('MissFill 1'!P39/SUM('MissFill 1'!P$2:P41)&gt;0.01,"",IF('MissFill 1'!P38/SUM('MissFill 1'!P$2:P41)&gt;0.01,"",IF('MissFill 1'!P37/SUM('MissFill 1'!P$2:P41)&gt;0.01,"",DateEnded_5Day!$A41))))))))</f>
        <v/>
      </c>
      <c r="R41" s="54" t="str">
        <f>IF($A41&lt;='All Results'!$B$4,"",IF(SUM('MissFill 1'!Q$2:Q41)=0,"",(IF('MissFill 1'!Q41/SUM('MissFill 1'!Q$2:Q41)&gt;0.01,"",IF('MissFill 1'!Q40/SUM('MissFill 1'!Q$2:Q41)&gt;0.01,"",IF('MissFill 1'!Q39/SUM('MissFill 1'!Q$2:Q41)&gt;0.01,"",IF('MissFill 1'!Q38/SUM('MissFill 1'!Q$2:Q41)&gt;0.01,"",IF('MissFill 1'!Q37/SUM('MissFill 1'!Q$2:Q41)&gt;0.01,"",DateEnded_5Day!$A41))))))))</f>
        <v/>
      </c>
      <c r="S41" s="54" t="str">
        <f>IF($A41&lt;='All Results'!$B$4,"",IF(SUM('MissFill 1'!R$2:R41)=0,"",(IF('MissFill 1'!R41/SUM('MissFill 1'!R$2:R41)&gt;0.01,"",IF('MissFill 1'!R40/SUM('MissFill 1'!R$2:R41)&gt;0.01,"",IF('MissFill 1'!R39/SUM('MissFill 1'!R$2:R41)&gt;0.01,"",IF('MissFill 1'!R38/SUM('MissFill 1'!R$2:R41)&gt;0.01,"",IF('MissFill 1'!R37/SUM('MissFill 1'!R$2:R41)&gt;0.01,"",DateEnded_5Day!$A41))))))))</f>
        <v/>
      </c>
      <c r="T41" s="54" t="str">
        <f>IF($A41&lt;='All Results'!$B$4,"",IF(SUM('MissFill 1'!S$2:S41)=0,"",(IF('MissFill 1'!S41/SUM('MissFill 1'!S$2:S41)&gt;0.01,"",IF('MissFill 1'!S40/SUM('MissFill 1'!S$2:S41)&gt;0.01,"",IF('MissFill 1'!S39/SUM('MissFill 1'!S$2:S41)&gt;0.01,"",IF('MissFill 1'!S38/SUM('MissFill 1'!S$2:S41)&gt;0.01,"",IF('MissFill 1'!S37/SUM('MissFill 1'!S$2:S41)&gt;0.01,"",DateEnded_5Day!$A41))))))))</f>
        <v/>
      </c>
      <c r="U41" s="54" t="str">
        <f>IF($A41&lt;='All Results'!$B$4,"",IF(SUM('MissFill 1'!T$2:T41)=0,"",(IF('MissFill 1'!T41/SUM('MissFill 1'!T$2:T41)&gt;0.01,"",IF('MissFill 1'!T40/SUM('MissFill 1'!T$2:T41)&gt;0.01,"",IF('MissFill 1'!T39/SUM('MissFill 1'!T$2:T41)&gt;0.01,"",IF('MissFill 1'!T38/SUM('MissFill 1'!T$2:T41)&gt;0.01,"",IF('MissFill 1'!T37/SUM('MissFill 1'!T$2:T41)&gt;0.01,"",DateEnded_5Day!$A41))))))))</f>
        <v/>
      </c>
      <c r="V41" s="54" t="str">
        <f>IF($A41&lt;='All Results'!$B$4,"",IF(SUM('MissFill 1'!U$2:U41)=0,"",(IF('MissFill 1'!U41/SUM('MissFill 1'!U$2:U41)&gt;0.01,"",IF('MissFill 1'!U40/SUM('MissFill 1'!U$2:U41)&gt;0.01,"",IF('MissFill 1'!U39/SUM('MissFill 1'!U$2:U41)&gt;0.01,"",IF('MissFill 1'!U38/SUM('MissFill 1'!U$2:U41)&gt;0.01,"",IF('MissFill 1'!U37/SUM('MissFill 1'!U$2:U41)&gt;0.01,"",DateEnded_5Day!$A41))))))))</f>
        <v/>
      </c>
      <c r="W41" s="54" t="str">
        <f>IF($A41&lt;='All Results'!$B$4,"",IF(SUM('MissFill 1'!V$2:V41)=0,"",(IF('MissFill 1'!V41/SUM('MissFill 1'!V$2:V41)&gt;0.01,"",IF('MissFill 1'!V40/SUM('MissFill 1'!V$2:V41)&gt;0.01,"",IF('MissFill 1'!V39/SUM('MissFill 1'!V$2:V41)&gt;0.01,"",IF('MissFill 1'!V38/SUM('MissFill 1'!V$2:V41)&gt;0.01,"",IF('MissFill 1'!V37/SUM('MissFill 1'!V$2:V41)&gt;0.01,"",DateEnded_5Day!$A41))))))))</f>
        <v/>
      </c>
      <c r="X41" s="54" t="str">
        <f>IF($A41&lt;='All Results'!$B$4,"",IF(SUM('MissFill 1'!W$2:W41)=0,"",(IF('MissFill 1'!W41/SUM('MissFill 1'!W$2:W41)&gt;0.01,"",IF('MissFill 1'!W40/SUM('MissFill 1'!W$2:W41)&gt;0.01,"",IF('MissFill 1'!W39/SUM('MissFill 1'!W$2:W41)&gt;0.01,"",IF('MissFill 1'!W38/SUM('MissFill 1'!W$2:W41)&gt;0.01,"",IF('MissFill 1'!W37/SUM('MissFill 1'!W$2:W41)&gt;0.01,"",DateEnded_5Day!$A41))))))))</f>
        <v/>
      </c>
      <c r="Y41" s="54" t="str">
        <f>IF($A41&lt;='All Results'!$B$4,"",IF(SUM('MissFill 1'!X$2:X41)=0,"",(IF('MissFill 1'!X41/SUM('MissFill 1'!X$2:X41)&gt;0.01,"",IF('MissFill 1'!X40/SUM('MissFill 1'!X$2:X41)&gt;0.01,"",IF('MissFill 1'!X39/SUM('MissFill 1'!X$2:X41)&gt;0.01,"",IF('MissFill 1'!X38/SUM('MissFill 1'!X$2:X41)&gt;0.01,"",IF('MissFill 1'!X37/SUM('MissFill 1'!X$2:X41)&gt;0.01,"",DateEnded_5Day!$A41))))))))</f>
        <v/>
      </c>
      <c r="Z41" s="54" t="str">
        <f>IF($A41&lt;='All Results'!$B$4,"",IF(SUM('MissFill 1'!Y$2:Y41)=0,"",(IF('MissFill 1'!Y41/SUM('MissFill 1'!Y$2:Y41)&gt;0.01,"",IF('MissFill 1'!Y40/SUM('MissFill 1'!Y$2:Y41)&gt;0.01,"",IF('MissFill 1'!Y39/SUM('MissFill 1'!Y$2:Y41)&gt;0.01,"",IF('MissFill 1'!Y38/SUM('MissFill 1'!Y$2:Y41)&gt;0.01,"",IF('MissFill 1'!Y37/SUM('MissFill 1'!Y$2:Y41)&gt;0.01,"",DateEnded_5Day!$A41))))))))</f>
        <v/>
      </c>
      <c r="AA41" s="54" t="str">
        <f>IF($A41&lt;='All Results'!$B$4,"",IF(SUM('MissFill 1'!Z$2:Z41)=0,"",(IF('MissFill 1'!Z41/SUM('MissFill 1'!Z$2:Z41)&gt;0.01,"",IF('MissFill 1'!Z40/SUM('MissFill 1'!Z$2:Z41)&gt;0.01,"",IF('MissFill 1'!Z39/SUM('MissFill 1'!Z$2:Z41)&gt;0.01,"",IF('MissFill 1'!Z38/SUM('MissFill 1'!Z$2:Z41)&gt;0.01,"",IF('MissFill 1'!Z37/SUM('MissFill 1'!Z$2:Z41)&gt;0.01,"",DateEnded_5Day!$A41))))))))</f>
        <v/>
      </c>
      <c r="AB41" s="54" t="str">
        <f>IF($A41&lt;='All Results'!$B$4,"",IF(SUM('MissFill 1'!AA$2:AA41)=0,"",(IF('MissFill 1'!AA41/SUM('MissFill 1'!AA$2:AA41)&gt;0.01,"",IF('MissFill 1'!AA40/SUM('MissFill 1'!AA$2:AA41)&gt;0.01,"",IF('MissFill 1'!AA39/SUM('MissFill 1'!AA$2:AA41)&gt;0.01,"",IF('MissFill 1'!AA38/SUM('MissFill 1'!AA$2:AA41)&gt;0.01,"",IF('MissFill 1'!AA37/SUM('MissFill 1'!AA$2:AA41)&gt;0.01,"",DateEnded_5Day!$A41))))))))</f>
        <v/>
      </c>
      <c r="AC41" s="54" t="str">
        <f>IF($A41&lt;='All Results'!$B$4,"",IF(SUM('MissFill 1'!AB$2:AB41)=0,"",(IF('MissFill 1'!AB41/SUM('MissFill 1'!AB$2:AB41)&gt;0.01,"",IF('MissFill 1'!AB40/SUM('MissFill 1'!AB$2:AB41)&gt;0.01,"",IF('MissFill 1'!AB39/SUM('MissFill 1'!AB$2:AB41)&gt;0.01,"",IF('MissFill 1'!AB38/SUM('MissFill 1'!AB$2:AB41)&gt;0.01,"",IF('MissFill 1'!AB37/SUM('MissFill 1'!AB$2:AB41)&gt;0.01,"",DateEnded_5Day!$A41))))))))</f>
        <v/>
      </c>
      <c r="AD41" s="54" t="str">
        <f>IF($A41&lt;='All Results'!$B$4,"",IF(SUM('MissFill 1'!AC$2:AC41)=0,"",(IF('MissFill 1'!AC41/SUM('MissFill 1'!AC$2:AC41)&gt;0.01,"",IF('MissFill 1'!AC40/SUM('MissFill 1'!AC$2:AC41)&gt;0.01,"",IF('MissFill 1'!AC39/SUM('MissFill 1'!AC$2:AC41)&gt;0.01,"",IF('MissFill 1'!AC38/SUM('MissFill 1'!AC$2:AC41)&gt;0.01,"",IF('MissFill 1'!AC37/SUM('MissFill 1'!AC$2:AC41)&gt;0.01,"",DateEnded_5Day!$A41))))))))</f>
        <v/>
      </c>
      <c r="AE41" s="54" t="str">
        <f>IF($A41&lt;='All Results'!$B$4,"",IF(SUM('MissFill 1'!AD$2:AD41)=0,"",(IF('MissFill 1'!AD41/SUM('MissFill 1'!AD$2:AD41)&gt;0.01,"",IF('MissFill 1'!AD40/SUM('MissFill 1'!AD$2:AD41)&gt;0.01,"",IF('MissFill 1'!AD39/SUM('MissFill 1'!AD$2:AD41)&gt;0.01,"",IF('MissFill 1'!AD38/SUM('MissFill 1'!AD$2:AD41)&gt;0.01,"",IF('MissFill 1'!AD37/SUM('MissFill 1'!AD$2:AD41)&gt;0.01,"",DateEnded_5Day!$A41))))))))</f>
        <v/>
      </c>
      <c r="AF41" s="54" t="str">
        <f>IF($A41&lt;='All Results'!$B$4,"",IF(SUM('MissFill 1'!AE$2:AE41)=0,"",(IF('MissFill 1'!AE41/SUM('MissFill 1'!AE$2:AE41)&gt;0.01,"",IF('MissFill 1'!AE40/SUM('MissFill 1'!AE$2:AE41)&gt;0.01,"",IF('MissFill 1'!AE39/SUM('MissFill 1'!AE$2:AE41)&gt;0.01,"",IF('MissFill 1'!AE38/SUM('MissFill 1'!AE$2:AE41)&gt;0.01,"",IF('MissFill 1'!AE37/SUM('MissFill 1'!AE$2:AE41)&gt;0.01,"",DateEnded_5Day!$A41))))))))</f>
        <v/>
      </c>
      <c r="AG41" s="54" t="str">
        <f>IF($A41&lt;='All Results'!$B$4,"",IF(SUM('MissFill 1'!AF$2:AF41)=0,"",(IF('MissFill 1'!AF41/SUM('MissFill 1'!AF$2:AF41)&gt;0.01,"",IF('MissFill 1'!AF40/SUM('MissFill 1'!AF$2:AF41)&gt;0.01,"",IF('MissFill 1'!AF39/SUM('MissFill 1'!AF$2:AF41)&gt;0.01,"",IF('MissFill 1'!AF38/SUM('MissFill 1'!AF$2:AF41)&gt;0.01,"",IF('MissFill 1'!AF37/SUM('MissFill 1'!AF$2:AF41)&gt;0.01,"",DateEnded_5Day!$A41))))))))</f>
        <v/>
      </c>
      <c r="AH41" s="54" t="str">
        <f>IF($A41&lt;='All Results'!$B$4,"",IF(SUM('MissFill 1'!AG$2:AG41)=0,"",(IF('MissFill 1'!AG41/SUM('MissFill 1'!AG$2:AG41)&gt;0.01,"",IF('MissFill 1'!AG40/SUM('MissFill 1'!AG$2:AG41)&gt;0.01,"",IF('MissFill 1'!AG39/SUM('MissFill 1'!AG$2:AG41)&gt;0.01,"",IF('MissFill 1'!AG38/SUM('MissFill 1'!AG$2:AG41)&gt;0.01,"",IF('MissFill 1'!AG37/SUM('MissFill 1'!AG$2:AG41)&gt;0.01,"",DateEnded_5Day!$A41))))))))</f>
        <v/>
      </c>
      <c r="AI41" s="54" t="str">
        <f>IF($A41&lt;='All Results'!$B$4,"",IF(SUM('MissFill 1'!AH$2:AH41)=0,"",(IF('MissFill 1'!AH41/SUM('MissFill 1'!AH$2:AH41)&gt;0.01,"",IF('MissFill 1'!AH40/SUM('MissFill 1'!AH$2:AH41)&gt;0.01,"",IF('MissFill 1'!AH39/SUM('MissFill 1'!AH$2:AH41)&gt;0.01,"",IF('MissFill 1'!AH38/SUM('MissFill 1'!AH$2:AH41)&gt;0.01,"",IF('MissFill 1'!AH37/SUM('MissFill 1'!AH$2:AH41)&gt;0.01,"",DateEnded_5Day!$A41))))))))</f>
        <v/>
      </c>
      <c r="AJ41" s="54" t="str">
        <f>IF($A41&lt;='All Results'!$B$4,"",IF(SUM('MissFill 1'!AI$2:AI41)=0,"",(IF('MissFill 1'!AI41/SUM('MissFill 1'!AI$2:AI41)&gt;0.01,"",IF('MissFill 1'!AI40/SUM('MissFill 1'!AI$2:AI41)&gt;0.01,"",IF('MissFill 1'!AI39/SUM('MissFill 1'!AI$2:AI41)&gt;0.01,"",IF('MissFill 1'!AI38/SUM('MissFill 1'!AI$2:AI41)&gt;0.01,"",IF('MissFill 1'!AI37/SUM('MissFill 1'!AI$2:AI41)&gt;0.01,"",DateEnded_5Day!$A41))))))))</f>
        <v/>
      </c>
      <c r="AK41" s="54" t="str">
        <f>IF($A41&lt;='All Results'!$B$4,"",IF(SUM('MissFill 1'!AJ$2:AJ41)=0,"",(IF('MissFill 1'!AJ41/SUM('MissFill 1'!AJ$2:AJ41)&gt;0.01,"",IF('MissFill 1'!AJ40/SUM('MissFill 1'!AJ$2:AJ41)&gt;0.01,"",IF('MissFill 1'!AJ39/SUM('MissFill 1'!AJ$2:AJ41)&gt;0.01,"",IF('MissFill 1'!AJ38/SUM('MissFill 1'!AJ$2:AJ41)&gt;0.01,"",IF('MissFill 1'!AJ37/SUM('MissFill 1'!AJ$2:AJ41)&gt;0.01,"",DateEnded_5Day!$A41))))))))</f>
        <v/>
      </c>
      <c r="AL41" s="54" t="str">
        <f>IF($A41&lt;='All Results'!$B$4,"",IF(SUM('MissFill 1'!AK$2:AK41)=0,"",(IF('MissFill 1'!AK41/SUM('MissFill 1'!AK$2:AK41)&gt;0.01,"",IF('MissFill 1'!AK40/SUM('MissFill 1'!AK$2:AK41)&gt;0.01,"",IF('MissFill 1'!AK39/SUM('MissFill 1'!AK$2:AK41)&gt;0.01,"",IF('MissFill 1'!AK38/SUM('MissFill 1'!AK$2:AK41)&gt;0.01,"",IF('MissFill 1'!AK37/SUM('MissFill 1'!AK$2:AK41)&gt;0.01,"",DateEnded_5Day!$A41))))))))</f>
        <v/>
      </c>
      <c r="AM41" s="54" t="str">
        <f>IF($A41&lt;='All Results'!$B$4,"",IF(SUM('MissFill 1'!AL$2:AL41)=0,"",(IF('MissFill 1'!AL41/SUM('MissFill 1'!AL$2:AL41)&gt;0.01,"",IF('MissFill 1'!AL40/SUM('MissFill 1'!AL$2:AL41)&gt;0.01,"",IF('MissFill 1'!AL39/SUM('MissFill 1'!AL$2:AL41)&gt;0.01,"",IF('MissFill 1'!AL38/SUM('MissFill 1'!AL$2:AL41)&gt;0.01,"",IF('MissFill 1'!AL37/SUM('MissFill 1'!AL$2:AL41)&gt;0.01,"",DateEnded_5Day!$A41))))))))</f>
        <v/>
      </c>
      <c r="AN41" s="54" t="str">
        <f>IF($A41&lt;='All Results'!$B$4,"",IF(SUM('MissFill 1'!AM$2:AM41)=0,"",(IF('MissFill 1'!AM41/SUM('MissFill 1'!AM$2:AM41)&gt;0.01,"",IF('MissFill 1'!AM40/SUM('MissFill 1'!AM$2:AM41)&gt;0.01,"",IF('MissFill 1'!AM39/SUM('MissFill 1'!AM$2:AM41)&gt;0.01,"",IF('MissFill 1'!AM38/SUM('MissFill 1'!AM$2:AM41)&gt;0.01,"",IF('MissFill 1'!AM37/SUM('MissFill 1'!AM$2:AM41)&gt;0.01,"",DateEnded_5Day!$A41))))))))</f>
        <v/>
      </c>
      <c r="AO41" s="54" t="str">
        <f>IF($A41&lt;='All Results'!$B$4,"",IF(SUM('MissFill 1'!AN$2:AN41)=0,"",(IF('MissFill 1'!AN41/SUM('MissFill 1'!AN$2:AN41)&gt;0.01,"",IF('MissFill 1'!AN40/SUM('MissFill 1'!AN$2:AN41)&gt;0.01,"",IF('MissFill 1'!AN39/SUM('MissFill 1'!AN$2:AN41)&gt;0.01,"",IF('MissFill 1'!AN38/SUM('MissFill 1'!AN$2:AN41)&gt;0.01,"",IF('MissFill 1'!AN37/SUM('MissFill 1'!AN$2:AN41)&gt;0.01,"",DateEnded_5Day!$A41))))))))</f>
        <v/>
      </c>
      <c r="AP41" s="54" t="str">
        <f>IF($A41&lt;='All Results'!$B$4,"",IF(SUM('MissFill 1'!AO$2:AO41)=0,"",(IF('MissFill 1'!AO41/SUM('MissFill 1'!AO$2:AO41)&gt;0.01,"",IF('MissFill 1'!AO40/SUM('MissFill 1'!AO$2:AO41)&gt;0.01,"",IF('MissFill 1'!AO39/SUM('MissFill 1'!AO$2:AO41)&gt;0.01,"",IF('MissFill 1'!AO38/SUM('MissFill 1'!AO$2:AO41)&gt;0.01,"",IF('MissFill 1'!AO37/SUM('MissFill 1'!AO$2:AO41)&gt;0.01,"",DateEnded_5Day!$A41))))))))</f>
        <v/>
      </c>
      <c r="AQ41" s="54" t="str">
        <f>IF($A41&lt;='All Results'!$B$4,"",IF(SUM('MissFill 1'!AP$2:AP41)=0,"",(IF('MissFill 1'!AP41/SUM('MissFill 1'!AP$2:AP41)&gt;0.01,"",IF('MissFill 1'!AP40/SUM('MissFill 1'!AP$2:AP41)&gt;0.01,"",IF('MissFill 1'!AP39/SUM('MissFill 1'!AP$2:AP41)&gt;0.01,"",IF('MissFill 1'!AP38/SUM('MissFill 1'!AP$2:AP41)&gt;0.01,"",IF('MissFill 1'!AP37/SUM('MissFill 1'!AP$2:AP41)&gt;0.01,"",DateEnded_5Day!$A41))))))))</f>
        <v/>
      </c>
      <c r="AR41" s="54" t="str">
        <f>IF($A41&lt;='All Results'!$B$4,"",IF(SUM('MissFill 1'!AQ$2:AQ41)=0,"",(IF('MissFill 1'!AQ41/SUM('MissFill 1'!AQ$2:AQ41)&gt;0.01,"",IF('MissFill 1'!AQ40/SUM('MissFill 1'!AQ$2:AQ41)&gt;0.01,"",IF('MissFill 1'!AQ39/SUM('MissFill 1'!AQ$2:AQ41)&gt;0.01,"",IF('MissFill 1'!AQ38/SUM('MissFill 1'!AQ$2:AQ41)&gt;0.01,"",IF('MissFill 1'!AQ37/SUM('MissFill 1'!AQ$2:AQ41)&gt;0.01,"",DateEnded_5Day!$A41))))))))</f>
        <v/>
      </c>
      <c r="AS41" s="54" t="str">
        <f>IF($A41&lt;='All Results'!$B$4,"",IF(SUM('MissFill 1'!AR$2:AR41)=0,"",(IF('MissFill 1'!AR41/SUM('MissFill 1'!AR$2:AR41)&gt;0.01,"",IF('MissFill 1'!AR40/SUM('MissFill 1'!AR$2:AR41)&gt;0.01,"",IF('MissFill 1'!AR39/SUM('MissFill 1'!AR$2:AR41)&gt;0.01,"",IF('MissFill 1'!AR38/SUM('MissFill 1'!AR$2:AR41)&gt;0.01,"",IF('MissFill 1'!AR37/SUM('MissFill 1'!AR$2:AR41)&gt;0.01,"",DateEnded_5Day!$A41))))))))</f>
        <v/>
      </c>
      <c r="AT41" s="54" t="str">
        <f>IF($A41&lt;='All Results'!$B$4,"",IF(SUM('MissFill 1'!AS$2:AS41)=0,"",(IF('MissFill 1'!AS41/SUM('MissFill 1'!AS$2:AS41)&gt;0.01,"",IF('MissFill 1'!AS40/SUM('MissFill 1'!AS$2:AS41)&gt;0.01,"",IF('MissFill 1'!AS39/SUM('MissFill 1'!AS$2:AS41)&gt;0.01,"",IF('MissFill 1'!AS38/SUM('MissFill 1'!AS$2:AS41)&gt;0.01,"",IF('MissFill 1'!AS37/SUM('MissFill 1'!AS$2:AS41)&gt;0.01,"",DateEnded_5Day!$A41))))))))</f>
        <v/>
      </c>
      <c r="AU41" s="54" t="str">
        <f>IF($A41&lt;='All Results'!$B$4,"",IF(SUM('MissFill 1'!AT$2:AT41)=0,"",(IF('MissFill 1'!AT41/SUM('MissFill 1'!AT$2:AT41)&gt;0.01,"",IF('MissFill 1'!AT40/SUM('MissFill 1'!AT$2:AT41)&gt;0.01,"",IF('MissFill 1'!AT39/SUM('MissFill 1'!AT$2:AT41)&gt;0.01,"",IF('MissFill 1'!AT38/SUM('MissFill 1'!AT$2:AT41)&gt;0.01,"",IF('MissFill 1'!AT37/SUM('MissFill 1'!AT$2:AT41)&gt;0.01,"",DateEnded_5Day!$A41))))))))</f>
        <v/>
      </c>
      <c r="AV41" s="54" t="str">
        <f>IF($A41&lt;='All Results'!$B$4,"",IF(SUM('MissFill 1'!AU$2:AU41)=0,"",(IF('MissFill 1'!AU41/SUM('MissFill 1'!AU$2:AU41)&gt;0.01,"",IF('MissFill 1'!AU40/SUM('MissFill 1'!AU$2:AU41)&gt;0.01,"",IF('MissFill 1'!AU39/SUM('MissFill 1'!AU$2:AU41)&gt;0.01,"",IF('MissFill 1'!AU38/SUM('MissFill 1'!AU$2:AU41)&gt;0.01,"",IF('MissFill 1'!AU37/SUM('MissFill 1'!AU$2:AU41)&gt;0.01,"",DateEnded_5Day!$A41))))))))</f>
        <v/>
      </c>
      <c r="AW41" s="54" t="str">
        <f>IF($A41&lt;='All Results'!$B$4,"",IF(SUM('MissFill 1'!AV$2:AV41)=0,"",(IF('MissFill 1'!AV41/SUM('MissFill 1'!AV$2:AV41)&gt;0.01,"",IF('MissFill 1'!AV40/SUM('MissFill 1'!AV$2:AV41)&gt;0.01,"",IF('MissFill 1'!AV39/SUM('MissFill 1'!AV$2:AV41)&gt;0.01,"",IF('MissFill 1'!AV38/SUM('MissFill 1'!AV$2:AV41)&gt;0.01,"",IF('MissFill 1'!AV37/SUM('MissFill 1'!AV$2:AV41)&gt;0.01,"",DateEnded_5Day!$A41))))))))</f>
        <v/>
      </c>
      <c r="AX41" s="54" t="str">
        <f>IF($A41&lt;='All Results'!$B$4,"",IF(SUM('MissFill 1'!AW$2:AW41)=0,"",(IF('MissFill 1'!AW41/SUM('MissFill 1'!AW$2:AW41)&gt;0.01,"",IF('MissFill 1'!AW40/SUM('MissFill 1'!AW$2:AW41)&gt;0.01,"",IF('MissFill 1'!AW39/SUM('MissFill 1'!AW$2:AW41)&gt;0.01,"",IF('MissFill 1'!AW38/SUM('MissFill 1'!AW$2:AW41)&gt;0.01,"",IF('MissFill 1'!AW37/SUM('MissFill 1'!AW$2:AW41)&gt;0.01,"",DateEnded_5Day!$A41))))))))</f>
        <v/>
      </c>
    </row>
    <row r="42" spans="1:50" x14ac:dyDescent="0.25">
      <c r="A42" s="41">
        <v>44387</v>
      </c>
      <c r="B42" s="52">
        <v>191</v>
      </c>
      <c r="C42" s="54" t="str">
        <f>IF($A42&lt;='All Results'!$B$4,"",IF(SUM('MissFill 1'!B$2:B42)=0,"",(IF('MissFill 1'!B42/SUM('MissFill 1'!B$2:B42)&gt;0.01,"",IF('MissFill 1'!B41/SUM('MissFill 1'!B$2:B42)&gt;0.01,"",IF('MissFill 1'!B40/SUM('MissFill 1'!B$2:B42)&gt;0.01,"",IF('MissFill 1'!B39/SUM('MissFill 1'!B$2:B42)&gt;0.01,"",IF('MissFill 1'!B38/SUM('MissFill 1'!B$2:B42)&gt;0.01,"",DateEnded_5Day!$A42))))))))</f>
        <v/>
      </c>
      <c r="D42" s="54" t="str">
        <f>IF($A42&lt;='All Results'!$B$4,"",IF(SUM('MissFill 1'!C$2:C42)=0,"",(IF('MissFill 1'!C42/SUM('MissFill 1'!C$2:C42)&gt;0.01,"",IF('MissFill 1'!C41/SUM('MissFill 1'!C$2:C42)&gt;0.01,"",IF('MissFill 1'!C40/SUM('MissFill 1'!C$2:C42)&gt;0.01,"",IF('MissFill 1'!C39/SUM('MissFill 1'!C$2:C42)&gt;0.01,"",IF('MissFill 1'!C38/SUM('MissFill 1'!C$2:C42)&gt;0.01,"",DateEnded_5Day!$A42))))))))</f>
        <v/>
      </c>
      <c r="E42" s="54" t="str">
        <f>IF($A42&lt;='All Results'!$B$4,"",IF(SUM('MissFill 1'!D$2:D42)=0,"",(IF('MissFill 1'!D42/SUM('MissFill 1'!D$2:D42)&gt;0.01,"",IF('MissFill 1'!D41/SUM('MissFill 1'!D$2:D42)&gt;0.01,"",IF('MissFill 1'!D40/SUM('MissFill 1'!D$2:D42)&gt;0.01,"",IF('MissFill 1'!D39/SUM('MissFill 1'!D$2:D42)&gt;0.01,"",IF('MissFill 1'!D38/SUM('MissFill 1'!D$2:D42)&gt;0.01,"",DateEnded_5Day!$A42))))))))</f>
        <v/>
      </c>
      <c r="F42" s="54" t="str">
        <f>IF($A42&lt;='All Results'!$B$4,"",IF(SUM('MissFill 1'!E$2:E42)=0,"",(IF('MissFill 1'!E42/SUM('MissFill 1'!E$2:E42)&gt;0.01,"",IF('MissFill 1'!E41/SUM('MissFill 1'!E$2:E42)&gt;0.01,"",IF('MissFill 1'!E40/SUM('MissFill 1'!E$2:E42)&gt;0.01,"",IF('MissFill 1'!E39/SUM('MissFill 1'!E$2:E42)&gt;0.01,"",IF('MissFill 1'!E38/SUM('MissFill 1'!E$2:E42)&gt;0.01,"",DateEnded_5Day!$A42))))))))</f>
        <v/>
      </c>
      <c r="G42" s="54" t="str">
        <f>IF($A42&lt;='All Results'!$B$4,"",IF(SUM('MissFill 1'!F$2:F42)=0,"",(IF('MissFill 1'!F42/SUM('MissFill 1'!F$2:F42)&gt;0.01,"",IF('MissFill 1'!F41/SUM('MissFill 1'!F$2:F42)&gt;0.01,"",IF('MissFill 1'!F40/SUM('MissFill 1'!F$2:F42)&gt;0.01,"",IF('MissFill 1'!F39/SUM('MissFill 1'!F$2:F42)&gt;0.01,"",IF('MissFill 1'!F38/SUM('MissFill 1'!F$2:F42)&gt;0.01,"",DateEnded_5Day!$A42))))))))</f>
        <v/>
      </c>
      <c r="H42" s="54" t="str">
        <f>IF($A42&lt;='All Results'!$B$4,"",IF(SUM('MissFill 1'!G$2:G42)=0,"",(IF('MissFill 1'!G42/SUM('MissFill 1'!G$2:G42)&gt;0.01,"",IF('MissFill 1'!G41/SUM('MissFill 1'!G$2:G42)&gt;0.01,"",IF('MissFill 1'!G40/SUM('MissFill 1'!G$2:G42)&gt;0.01,"",IF('MissFill 1'!G39/SUM('MissFill 1'!G$2:G42)&gt;0.01,"",IF('MissFill 1'!G38/SUM('MissFill 1'!G$2:G42)&gt;0.01,"",DateEnded_5Day!$A42))))))))</f>
        <v/>
      </c>
      <c r="I42" s="54" t="str">
        <f>IF($A42&lt;='All Results'!$B$4,"",IF(SUM('MissFill 1'!H$2:H42)=0,"",(IF('MissFill 1'!H42/SUM('MissFill 1'!H$2:H42)&gt;0.01,"",IF('MissFill 1'!H41/SUM('MissFill 1'!H$2:H42)&gt;0.01,"",IF('MissFill 1'!H40/SUM('MissFill 1'!H$2:H42)&gt;0.01,"",IF('MissFill 1'!H39/SUM('MissFill 1'!H$2:H42)&gt;0.01,"",IF('MissFill 1'!H38/SUM('MissFill 1'!H$2:H42)&gt;0.01,"",DateEnded_5Day!$A42))))))))</f>
        <v/>
      </c>
      <c r="J42" s="54" t="str">
        <f>IF($A42&lt;='All Results'!$B$4,"",IF(SUM('MissFill 1'!I$2:I42)=0,"",(IF('MissFill 1'!I42/SUM('MissFill 1'!I$2:I42)&gt;0.01,"",IF('MissFill 1'!I41/SUM('MissFill 1'!I$2:I42)&gt;0.01,"",IF('MissFill 1'!I40/SUM('MissFill 1'!I$2:I42)&gt;0.01,"",IF('MissFill 1'!I39/SUM('MissFill 1'!I$2:I42)&gt;0.01,"",IF('MissFill 1'!I38/SUM('MissFill 1'!I$2:I42)&gt;0.01,"",DateEnded_5Day!$A42))))))))</f>
        <v/>
      </c>
      <c r="K42" s="54" t="str">
        <f>IF($A42&lt;='All Results'!$B$4,"",IF(SUM('MissFill 1'!J$2:J42)=0,"",(IF('MissFill 1'!J42/SUM('MissFill 1'!J$2:J42)&gt;0.01,"",IF('MissFill 1'!J41/SUM('MissFill 1'!J$2:J42)&gt;0.01,"",IF('MissFill 1'!J40/SUM('MissFill 1'!J$2:J42)&gt;0.01,"",IF('MissFill 1'!J39/SUM('MissFill 1'!J$2:J42)&gt;0.01,"",IF('MissFill 1'!J38/SUM('MissFill 1'!J$2:J42)&gt;0.01,"",DateEnded_5Day!$A42))))))))</f>
        <v/>
      </c>
      <c r="L42" s="54" t="str">
        <f>IF($A42&lt;='All Results'!$B$4,"",IF(SUM('MissFill 1'!K$2:K42)=0,"",(IF('MissFill 1'!K42/SUM('MissFill 1'!K$2:K42)&gt;0.01,"",IF('MissFill 1'!K41/SUM('MissFill 1'!K$2:K42)&gt;0.01,"",IF('MissFill 1'!K40/SUM('MissFill 1'!K$2:K42)&gt;0.01,"",IF('MissFill 1'!K39/SUM('MissFill 1'!K$2:K42)&gt;0.01,"",IF('MissFill 1'!K38/SUM('MissFill 1'!K$2:K42)&gt;0.01,"",DateEnded_5Day!$A42))))))))</f>
        <v/>
      </c>
      <c r="M42" s="54" t="str">
        <f>IF($A42&lt;='All Results'!$B$4,"",IF(SUM('MissFill 1'!L$2:L42)=0,"",(IF('MissFill 1'!L42/SUM('MissFill 1'!L$2:L42)&gt;0.01,"",IF('MissFill 1'!L41/SUM('MissFill 1'!L$2:L42)&gt;0.01,"",IF('MissFill 1'!L40/SUM('MissFill 1'!L$2:L42)&gt;0.01,"",IF('MissFill 1'!L39/SUM('MissFill 1'!L$2:L42)&gt;0.01,"",IF('MissFill 1'!L38/SUM('MissFill 1'!L$2:L42)&gt;0.01,"",DateEnded_5Day!$A42))))))))</f>
        <v/>
      </c>
      <c r="N42" s="54" t="str">
        <f>IF($A42&lt;='All Results'!$B$4,"",IF(SUM('MissFill 1'!M$2:M42)=0,"",(IF('MissFill 1'!M42/SUM('MissFill 1'!M$2:M42)&gt;0.01,"",IF('MissFill 1'!M41/SUM('MissFill 1'!M$2:M42)&gt;0.01,"",IF('MissFill 1'!M40/SUM('MissFill 1'!M$2:M42)&gt;0.01,"",IF('MissFill 1'!M39/SUM('MissFill 1'!M$2:M42)&gt;0.01,"",IF('MissFill 1'!M38/SUM('MissFill 1'!M$2:M42)&gt;0.01,"",DateEnded_5Day!$A42))))))))</f>
        <v/>
      </c>
      <c r="O42" s="54" t="str">
        <f>IF($A42&lt;='All Results'!$B$4,"",IF(SUM('MissFill 1'!N$2:N42)=0,"",(IF('MissFill 1'!N42/SUM('MissFill 1'!N$2:N42)&gt;0.01,"",IF('MissFill 1'!N41/SUM('MissFill 1'!N$2:N42)&gt;0.01,"",IF('MissFill 1'!N40/SUM('MissFill 1'!N$2:N42)&gt;0.01,"",IF('MissFill 1'!N39/SUM('MissFill 1'!N$2:N42)&gt;0.01,"",IF('MissFill 1'!N38/SUM('MissFill 1'!N$2:N42)&gt;0.01,"",DateEnded_5Day!$A42))))))))</f>
        <v/>
      </c>
      <c r="P42" s="54" t="str">
        <f>IF($A42&lt;='All Results'!$B$4,"",IF(SUM('MissFill 1'!O$2:O42)=0,"",(IF('MissFill 1'!O42/SUM('MissFill 1'!O$2:O42)&gt;0.01,"",IF('MissFill 1'!O41/SUM('MissFill 1'!O$2:O42)&gt;0.01,"",IF('MissFill 1'!O40/SUM('MissFill 1'!O$2:O42)&gt;0.01,"",IF('MissFill 1'!O39/SUM('MissFill 1'!O$2:O42)&gt;0.01,"",IF('MissFill 1'!O38/SUM('MissFill 1'!O$2:O42)&gt;0.01,"",DateEnded_5Day!$A42))))))))</f>
        <v/>
      </c>
      <c r="Q42" s="54" t="str">
        <f>IF($A42&lt;='All Results'!$B$4,"",IF(SUM('MissFill 1'!P$2:P42)=0,"",(IF('MissFill 1'!P42/SUM('MissFill 1'!P$2:P42)&gt;0.01,"",IF('MissFill 1'!P41/SUM('MissFill 1'!P$2:P42)&gt;0.01,"",IF('MissFill 1'!P40/SUM('MissFill 1'!P$2:P42)&gt;0.01,"",IF('MissFill 1'!P39/SUM('MissFill 1'!P$2:P42)&gt;0.01,"",IF('MissFill 1'!P38/SUM('MissFill 1'!P$2:P42)&gt;0.01,"",DateEnded_5Day!$A42))))))))</f>
        <v/>
      </c>
      <c r="R42" s="54" t="str">
        <f>IF($A42&lt;='All Results'!$B$4,"",IF(SUM('MissFill 1'!Q$2:Q42)=0,"",(IF('MissFill 1'!Q42/SUM('MissFill 1'!Q$2:Q42)&gt;0.01,"",IF('MissFill 1'!Q41/SUM('MissFill 1'!Q$2:Q42)&gt;0.01,"",IF('MissFill 1'!Q40/SUM('MissFill 1'!Q$2:Q42)&gt;0.01,"",IF('MissFill 1'!Q39/SUM('MissFill 1'!Q$2:Q42)&gt;0.01,"",IF('MissFill 1'!Q38/SUM('MissFill 1'!Q$2:Q42)&gt;0.01,"",DateEnded_5Day!$A42))))))))</f>
        <v/>
      </c>
      <c r="S42" s="54" t="str">
        <f>IF($A42&lt;='All Results'!$B$4,"",IF(SUM('MissFill 1'!R$2:R42)=0,"",(IF('MissFill 1'!R42/SUM('MissFill 1'!R$2:R42)&gt;0.01,"",IF('MissFill 1'!R41/SUM('MissFill 1'!R$2:R42)&gt;0.01,"",IF('MissFill 1'!R40/SUM('MissFill 1'!R$2:R42)&gt;0.01,"",IF('MissFill 1'!R39/SUM('MissFill 1'!R$2:R42)&gt;0.01,"",IF('MissFill 1'!R38/SUM('MissFill 1'!R$2:R42)&gt;0.01,"",DateEnded_5Day!$A42))))))))</f>
        <v/>
      </c>
      <c r="T42" s="54" t="str">
        <f>IF($A42&lt;='All Results'!$B$4,"",IF(SUM('MissFill 1'!S$2:S42)=0,"",(IF('MissFill 1'!S42/SUM('MissFill 1'!S$2:S42)&gt;0.01,"",IF('MissFill 1'!S41/SUM('MissFill 1'!S$2:S42)&gt;0.01,"",IF('MissFill 1'!S40/SUM('MissFill 1'!S$2:S42)&gt;0.01,"",IF('MissFill 1'!S39/SUM('MissFill 1'!S$2:S42)&gt;0.01,"",IF('MissFill 1'!S38/SUM('MissFill 1'!S$2:S42)&gt;0.01,"",DateEnded_5Day!$A42))))))))</f>
        <v/>
      </c>
      <c r="U42" s="54" t="str">
        <f>IF($A42&lt;='All Results'!$B$4,"",IF(SUM('MissFill 1'!T$2:T42)=0,"",(IF('MissFill 1'!T42/SUM('MissFill 1'!T$2:T42)&gt;0.01,"",IF('MissFill 1'!T41/SUM('MissFill 1'!T$2:T42)&gt;0.01,"",IF('MissFill 1'!T40/SUM('MissFill 1'!T$2:T42)&gt;0.01,"",IF('MissFill 1'!T39/SUM('MissFill 1'!T$2:T42)&gt;0.01,"",IF('MissFill 1'!T38/SUM('MissFill 1'!T$2:T42)&gt;0.01,"",DateEnded_5Day!$A42))))))))</f>
        <v/>
      </c>
      <c r="V42" s="54" t="str">
        <f>IF($A42&lt;='All Results'!$B$4,"",IF(SUM('MissFill 1'!U$2:U42)=0,"",(IF('MissFill 1'!U42/SUM('MissFill 1'!U$2:U42)&gt;0.01,"",IF('MissFill 1'!U41/SUM('MissFill 1'!U$2:U42)&gt;0.01,"",IF('MissFill 1'!U40/SUM('MissFill 1'!U$2:U42)&gt;0.01,"",IF('MissFill 1'!U39/SUM('MissFill 1'!U$2:U42)&gt;0.01,"",IF('MissFill 1'!U38/SUM('MissFill 1'!U$2:U42)&gt;0.01,"",DateEnded_5Day!$A42))))))))</f>
        <v/>
      </c>
      <c r="W42" s="54" t="str">
        <f>IF($A42&lt;='All Results'!$B$4,"",IF(SUM('MissFill 1'!V$2:V42)=0,"",(IF('MissFill 1'!V42/SUM('MissFill 1'!V$2:V42)&gt;0.01,"",IF('MissFill 1'!V41/SUM('MissFill 1'!V$2:V42)&gt;0.01,"",IF('MissFill 1'!V40/SUM('MissFill 1'!V$2:V42)&gt;0.01,"",IF('MissFill 1'!V39/SUM('MissFill 1'!V$2:V42)&gt;0.01,"",IF('MissFill 1'!V38/SUM('MissFill 1'!V$2:V42)&gt;0.01,"",DateEnded_5Day!$A42))))))))</f>
        <v/>
      </c>
      <c r="X42" s="54" t="str">
        <f>IF($A42&lt;='All Results'!$B$4,"",IF(SUM('MissFill 1'!W$2:W42)=0,"",(IF('MissFill 1'!W42/SUM('MissFill 1'!W$2:W42)&gt;0.01,"",IF('MissFill 1'!W41/SUM('MissFill 1'!W$2:W42)&gt;0.01,"",IF('MissFill 1'!W40/SUM('MissFill 1'!W$2:W42)&gt;0.01,"",IF('MissFill 1'!W39/SUM('MissFill 1'!W$2:W42)&gt;0.01,"",IF('MissFill 1'!W38/SUM('MissFill 1'!W$2:W42)&gt;0.01,"",DateEnded_5Day!$A42))))))))</f>
        <v/>
      </c>
      <c r="Y42" s="54" t="str">
        <f>IF($A42&lt;='All Results'!$B$4,"",IF(SUM('MissFill 1'!X$2:X42)=0,"",(IF('MissFill 1'!X42/SUM('MissFill 1'!X$2:X42)&gt;0.01,"",IF('MissFill 1'!X41/SUM('MissFill 1'!X$2:X42)&gt;0.01,"",IF('MissFill 1'!X40/SUM('MissFill 1'!X$2:X42)&gt;0.01,"",IF('MissFill 1'!X39/SUM('MissFill 1'!X$2:X42)&gt;0.01,"",IF('MissFill 1'!X38/SUM('MissFill 1'!X$2:X42)&gt;0.01,"",DateEnded_5Day!$A42))))))))</f>
        <v/>
      </c>
      <c r="Z42" s="54" t="str">
        <f>IF($A42&lt;='All Results'!$B$4,"",IF(SUM('MissFill 1'!Y$2:Y42)=0,"",(IF('MissFill 1'!Y42/SUM('MissFill 1'!Y$2:Y42)&gt;0.01,"",IF('MissFill 1'!Y41/SUM('MissFill 1'!Y$2:Y42)&gt;0.01,"",IF('MissFill 1'!Y40/SUM('MissFill 1'!Y$2:Y42)&gt;0.01,"",IF('MissFill 1'!Y39/SUM('MissFill 1'!Y$2:Y42)&gt;0.01,"",IF('MissFill 1'!Y38/SUM('MissFill 1'!Y$2:Y42)&gt;0.01,"",DateEnded_5Day!$A42))))))))</f>
        <v/>
      </c>
      <c r="AA42" s="54" t="str">
        <f>IF($A42&lt;='All Results'!$B$4,"",IF(SUM('MissFill 1'!Z$2:Z42)=0,"",(IF('MissFill 1'!Z42/SUM('MissFill 1'!Z$2:Z42)&gt;0.01,"",IF('MissFill 1'!Z41/SUM('MissFill 1'!Z$2:Z42)&gt;0.01,"",IF('MissFill 1'!Z40/SUM('MissFill 1'!Z$2:Z42)&gt;0.01,"",IF('MissFill 1'!Z39/SUM('MissFill 1'!Z$2:Z42)&gt;0.01,"",IF('MissFill 1'!Z38/SUM('MissFill 1'!Z$2:Z42)&gt;0.01,"",DateEnded_5Day!$A42))))))))</f>
        <v/>
      </c>
      <c r="AB42" s="54" t="str">
        <f>IF($A42&lt;='All Results'!$B$4,"",IF(SUM('MissFill 1'!AA$2:AA42)=0,"",(IF('MissFill 1'!AA42/SUM('MissFill 1'!AA$2:AA42)&gt;0.01,"",IF('MissFill 1'!AA41/SUM('MissFill 1'!AA$2:AA42)&gt;0.01,"",IF('MissFill 1'!AA40/SUM('MissFill 1'!AA$2:AA42)&gt;0.01,"",IF('MissFill 1'!AA39/SUM('MissFill 1'!AA$2:AA42)&gt;0.01,"",IF('MissFill 1'!AA38/SUM('MissFill 1'!AA$2:AA42)&gt;0.01,"",DateEnded_5Day!$A42))))))))</f>
        <v/>
      </c>
      <c r="AC42" s="54" t="str">
        <f>IF($A42&lt;='All Results'!$B$4,"",IF(SUM('MissFill 1'!AB$2:AB42)=0,"",(IF('MissFill 1'!AB42/SUM('MissFill 1'!AB$2:AB42)&gt;0.01,"",IF('MissFill 1'!AB41/SUM('MissFill 1'!AB$2:AB42)&gt;0.01,"",IF('MissFill 1'!AB40/SUM('MissFill 1'!AB$2:AB42)&gt;0.01,"",IF('MissFill 1'!AB39/SUM('MissFill 1'!AB$2:AB42)&gt;0.01,"",IF('MissFill 1'!AB38/SUM('MissFill 1'!AB$2:AB42)&gt;0.01,"",DateEnded_5Day!$A42))))))))</f>
        <v/>
      </c>
      <c r="AD42" s="54" t="str">
        <f>IF($A42&lt;='All Results'!$B$4,"",IF(SUM('MissFill 1'!AC$2:AC42)=0,"",(IF('MissFill 1'!AC42/SUM('MissFill 1'!AC$2:AC42)&gt;0.01,"",IF('MissFill 1'!AC41/SUM('MissFill 1'!AC$2:AC42)&gt;0.01,"",IF('MissFill 1'!AC40/SUM('MissFill 1'!AC$2:AC42)&gt;0.01,"",IF('MissFill 1'!AC39/SUM('MissFill 1'!AC$2:AC42)&gt;0.01,"",IF('MissFill 1'!AC38/SUM('MissFill 1'!AC$2:AC42)&gt;0.01,"",DateEnded_5Day!$A42))))))))</f>
        <v/>
      </c>
      <c r="AE42" s="54" t="str">
        <f>IF($A42&lt;='All Results'!$B$4,"",IF(SUM('MissFill 1'!AD$2:AD42)=0,"",(IF('MissFill 1'!AD42/SUM('MissFill 1'!AD$2:AD42)&gt;0.01,"",IF('MissFill 1'!AD41/SUM('MissFill 1'!AD$2:AD42)&gt;0.01,"",IF('MissFill 1'!AD40/SUM('MissFill 1'!AD$2:AD42)&gt;0.01,"",IF('MissFill 1'!AD39/SUM('MissFill 1'!AD$2:AD42)&gt;0.01,"",IF('MissFill 1'!AD38/SUM('MissFill 1'!AD$2:AD42)&gt;0.01,"",DateEnded_5Day!$A42))))))))</f>
        <v/>
      </c>
      <c r="AF42" s="54" t="str">
        <f>IF($A42&lt;='All Results'!$B$4,"",IF(SUM('MissFill 1'!AE$2:AE42)=0,"",(IF('MissFill 1'!AE42/SUM('MissFill 1'!AE$2:AE42)&gt;0.01,"",IF('MissFill 1'!AE41/SUM('MissFill 1'!AE$2:AE42)&gt;0.01,"",IF('MissFill 1'!AE40/SUM('MissFill 1'!AE$2:AE42)&gt;0.01,"",IF('MissFill 1'!AE39/SUM('MissFill 1'!AE$2:AE42)&gt;0.01,"",IF('MissFill 1'!AE38/SUM('MissFill 1'!AE$2:AE42)&gt;0.01,"",DateEnded_5Day!$A42))))))))</f>
        <v/>
      </c>
      <c r="AG42" s="54" t="str">
        <f>IF($A42&lt;='All Results'!$B$4,"",IF(SUM('MissFill 1'!AF$2:AF42)=0,"",(IF('MissFill 1'!AF42/SUM('MissFill 1'!AF$2:AF42)&gt;0.01,"",IF('MissFill 1'!AF41/SUM('MissFill 1'!AF$2:AF42)&gt;0.01,"",IF('MissFill 1'!AF40/SUM('MissFill 1'!AF$2:AF42)&gt;0.01,"",IF('MissFill 1'!AF39/SUM('MissFill 1'!AF$2:AF42)&gt;0.01,"",IF('MissFill 1'!AF38/SUM('MissFill 1'!AF$2:AF42)&gt;0.01,"",DateEnded_5Day!$A42))))))))</f>
        <v/>
      </c>
      <c r="AH42" s="54" t="str">
        <f>IF($A42&lt;='All Results'!$B$4,"",IF(SUM('MissFill 1'!AG$2:AG42)=0,"",(IF('MissFill 1'!AG42/SUM('MissFill 1'!AG$2:AG42)&gt;0.01,"",IF('MissFill 1'!AG41/SUM('MissFill 1'!AG$2:AG42)&gt;0.01,"",IF('MissFill 1'!AG40/SUM('MissFill 1'!AG$2:AG42)&gt;0.01,"",IF('MissFill 1'!AG39/SUM('MissFill 1'!AG$2:AG42)&gt;0.01,"",IF('MissFill 1'!AG38/SUM('MissFill 1'!AG$2:AG42)&gt;0.01,"",DateEnded_5Day!$A42))))))))</f>
        <v/>
      </c>
      <c r="AI42" s="54" t="str">
        <f>IF($A42&lt;='All Results'!$B$4,"",IF(SUM('MissFill 1'!AH$2:AH42)=0,"",(IF('MissFill 1'!AH42/SUM('MissFill 1'!AH$2:AH42)&gt;0.01,"",IF('MissFill 1'!AH41/SUM('MissFill 1'!AH$2:AH42)&gt;0.01,"",IF('MissFill 1'!AH40/SUM('MissFill 1'!AH$2:AH42)&gt;0.01,"",IF('MissFill 1'!AH39/SUM('MissFill 1'!AH$2:AH42)&gt;0.01,"",IF('MissFill 1'!AH38/SUM('MissFill 1'!AH$2:AH42)&gt;0.01,"",DateEnded_5Day!$A42))))))))</f>
        <v/>
      </c>
      <c r="AJ42" s="54" t="str">
        <f>IF($A42&lt;='All Results'!$B$4,"",IF(SUM('MissFill 1'!AI$2:AI42)=0,"",(IF('MissFill 1'!AI42/SUM('MissFill 1'!AI$2:AI42)&gt;0.01,"",IF('MissFill 1'!AI41/SUM('MissFill 1'!AI$2:AI42)&gt;0.01,"",IF('MissFill 1'!AI40/SUM('MissFill 1'!AI$2:AI42)&gt;0.01,"",IF('MissFill 1'!AI39/SUM('MissFill 1'!AI$2:AI42)&gt;0.01,"",IF('MissFill 1'!AI38/SUM('MissFill 1'!AI$2:AI42)&gt;0.01,"",DateEnded_5Day!$A42))))))))</f>
        <v/>
      </c>
      <c r="AK42" s="54" t="str">
        <f>IF($A42&lt;='All Results'!$B$4,"",IF(SUM('MissFill 1'!AJ$2:AJ42)=0,"",(IF('MissFill 1'!AJ42/SUM('MissFill 1'!AJ$2:AJ42)&gt;0.01,"",IF('MissFill 1'!AJ41/SUM('MissFill 1'!AJ$2:AJ42)&gt;0.01,"",IF('MissFill 1'!AJ40/SUM('MissFill 1'!AJ$2:AJ42)&gt;0.01,"",IF('MissFill 1'!AJ39/SUM('MissFill 1'!AJ$2:AJ42)&gt;0.01,"",IF('MissFill 1'!AJ38/SUM('MissFill 1'!AJ$2:AJ42)&gt;0.01,"",DateEnded_5Day!$A42))))))))</f>
        <v/>
      </c>
      <c r="AL42" s="54" t="str">
        <f>IF($A42&lt;='All Results'!$B$4,"",IF(SUM('MissFill 1'!AK$2:AK42)=0,"",(IF('MissFill 1'!AK42/SUM('MissFill 1'!AK$2:AK42)&gt;0.01,"",IF('MissFill 1'!AK41/SUM('MissFill 1'!AK$2:AK42)&gt;0.01,"",IF('MissFill 1'!AK40/SUM('MissFill 1'!AK$2:AK42)&gt;0.01,"",IF('MissFill 1'!AK39/SUM('MissFill 1'!AK$2:AK42)&gt;0.01,"",IF('MissFill 1'!AK38/SUM('MissFill 1'!AK$2:AK42)&gt;0.01,"",DateEnded_5Day!$A42))))))))</f>
        <v/>
      </c>
      <c r="AM42" s="54" t="str">
        <f>IF($A42&lt;='All Results'!$B$4,"",IF(SUM('MissFill 1'!AL$2:AL42)=0,"",(IF('MissFill 1'!AL42/SUM('MissFill 1'!AL$2:AL42)&gt;0.01,"",IF('MissFill 1'!AL41/SUM('MissFill 1'!AL$2:AL42)&gt;0.01,"",IF('MissFill 1'!AL40/SUM('MissFill 1'!AL$2:AL42)&gt;0.01,"",IF('MissFill 1'!AL39/SUM('MissFill 1'!AL$2:AL42)&gt;0.01,"",IF('MissFill 1'!AL38/SUM('MissFill 1'!AL$2:AL42)&gt;0.01,"",DateEnded_5Day!$A42))))))))</f>
        <v/>
      </c>
      <c r="AN42" s="54" t="str">
        <f>IF($A42&lt;='All Results'!$B$4,"",IF(SUM('MissFill 1'!AM$2:AM42)=0,"",(IF('MissFill 1'!AM42/SUM('MissFill 1'!AM$2:AM42)&gt;0.01,"",IF('MissFill 1'!AM41/SUM('MissFill 1'!AM$2:AM42)&gt;0.01,"",IF('MissFill 1'!AM40/SUM('MissFill 1'!AM$2:AM42)&gt;0.01,"",IF('MissFill 1'!AM39/SUM('MissFill 1'!AM$2:AM42)&gt;0.01,"",IF('MissFill 1'!AM38/SUM('MissFill 1'!AM$2:AM42)&gt;0.01,"",DateEnded_5Day!$A42))))))))</f>
        <v/>
      </c>
      <c r="AO42" s="54" t="str">
        <f>IF($A42&lt;='All Results'!$B$4,"",IF(SUM('MissFill 1'!AN$2:AN42)=0,"",(IF('MissFill 1'!AN42/SUM('MissFill 1'!AN$2:AN42)&gt;0.01,"",IF('MissFill 1'!AN41/SUM('MissFill 1'!AN$2:AN42)&gt;0.01,"",IF('MissFill 1'!AN40/SUM('MissFill 1'!AN$2:AN42)&gt;0.01,"",IF('MissFill 1'!AN39/SUM('MissFill 1'!AN$2:AN42)&gt;0.01,"",IF('MissFill 1'!AN38/SUM('MissFill 1'!AN$2:AN42)&gt;0.01,"",DateEnded_5Day!$A42))))))))</f>
        <v/>
      </c>
      <c r="AP42" s="54" t="str">
        <f>IF($A42&lt;='All Results'!$B$4,"",IF(SUM('MissFill 1'!AO$2:AO42)=0,"",(IF('MissFill 1'!AO42/SUM('MissFill 1'!AO$2:AO42)&gt;0.01,"",IF('MissFill 1'!AO41/SUM('MissFill 1'!AO$2:AO42)&gt;0.01,"",IF('MissFill 1'!AO40/SUM('MissFill 1'!AO$2:AO42)&gt;0.01,"",IF('MissFill 1'!AO39/SUM('MissFill 1'!AO$2:AO42)&gt;0.01,"",IF('MissFill 1'!AO38/SUM('MissFill 1'!AO$2:AO42)&gt;0.01,"",DateEnded_5Day!$A42))))))))</f>
        <v/>
      </c>
      <c r="AQ42" s="54" t="str">
        <f>IF($A42&lt;='All Results'!$B$4,"",IF(SUM('MissFill 1'!AP$2:AP42)=0,"",(IF('MissFill 1'!AP42/SUM('MissFill 1'!AP$2:AP42)&gt;0.01,"",IF('MissFill 1'!AP41/SUM('MissFill 1'!AP$2:AP42)&gt;0.01,"",IF('MissFill 1'!AP40/SUM('MissFill 1'!AP$2:AP42)&gt;0.01,"",IF('MissFill 1'!AP39/SUM('MissFill 1'!AP$2:AP42)&gt;0.01,"",IF('MissFill 1'!AP38/SUM('MissFill 1'!AP$2:AP42)&gt;0.01,"",DateEnded_5Day!$A42))))))))</f>
        <v/>
      </c>
      <c r="AR42" s="54" t="str">
        <f>IF($A42&lt;='All Results'!$B$4,"",IF(SUM('MissFill 1'!AQ$2:AQ42)=0,"",(IF('MissFill 1'!AQ42/SUM('MissFill 1'!AQ$2:AQ42)&gt;0.01,"",IF('MissFill 1'!AQ41/SUM('MissFill 1'!AQ$2:AQ42)&gt;0.01,"",IF('MissFill 1'!AQ40/SUM('MissFill 1'!AQ$2:AQ42)&gt;0.01,"",IF('MissFill 1'!AQ39/SUM('MissFill 1'!AQ$2:AQ42)&gt;0.01,"",IF('MissFill 1'!AQ38/SUM('MissFill 1'!AQ$2:AQ42)&gt;0.01,"",DateEnded_5Day!$A42))))))))</f>
        <v/>
      </c>
      <c r="AS42" s="54" t="str">
        <f>IF($A42&lt;='All Results'!$B$4,"",IF(SUM('MissFill 1'!AR$2:AR42)=0,"",(IF('MissFill 1'!AR42/SUM('MissFill 1'!AR$2:AR42)&gt;0.01,"",IF('MissFill 1'!AR41/SUM('MissFill 1'!AR$2:AR42)&gt;0.01,"",IF('MissFill 1'!AR40/SUM('MissFill 1'!AR$2:AR42)&gt;0.01,"",IF('MissFill 1'!AR39/SUM('MissFill 1'!AR$2:AR42)&gt;0.01,"",IF('MissFill 1'!AR38/SUM('MissFill 1'!AR$2:AR42)&gt;0.01,"",DateEnded_5Day!$A42))))))))</f>
        <v/>
      </c>
      <c r="AT42" s="54" t="str">
        <f>IF($A42&lt;='All Results'!$B$4,"",IF(SUM('MissFill 1'!AS$2:AS42)=0,"",(IF('MissFill 1'!AS42/SUM('MissFill 1'!AS$2:AS42)&gt;0.01,"",IF('MissFill 1'!AS41/SUM('MissFill 1'!AS$2:AS42)&gt;0.01,"",IF('MissFill 1'!AS40/SUM('MissFill 1'!AS$2:AS42)&gt;0.01,"",IF('MissFill 1'!AS39/SUM('MissFill 1'!AS$2:AS42)&gt;0.01,"",IF('MissFill 1'!AS38/SUM('MissFill 1'!AS$2:AS42)&gt;0.01,"",DateEnded_5Day!$A42))))))))</f>
        <v/>
      </c>
      <c r="AU42" s="54" t="str">
        <f>IF($A42&lt;='All Results'!$B$4,"",IF(SUM('MissFill 1'!AT$2:AT42)=0,"",(IF('MissFill 1'!AT42/SUM('MissFill 1'!AT$2:AT42)&gt;0.01,"",IF('MissFill 1'!AT41/SUM('MissFill 1'!AT$2:AT42)&gt;0.01,"",IF('MissFill 1'!AT40/SUM('MissFill 1'!AT$2:AT42)&gt;0.01,"",IF('MissFill 1'!AT39/SUM('MissFill 1'!AT$2:AT42)&gt;0.01,"",IF('MissFill 1'!AT38/SUM('MissFill 1'!AT$2:AT42)&gt;0.01,"",DateEnded_5Day!$A42))))))))</f>
        <v/>
      </c>
      <c r="AV42" s="54" t="str">
        <f>IF($A42&lt;='All Results'!$B$4,"",IF(SUM('MissFill 1'!AU$2:AU42)=0,"",(IF('MissFill 1'!AU42/SUM('MissFill 1'!AU$2:AU42)&gt;0.01,"",IF('MissFill 1'!AU41/SUM('MissFill 1'!AU$2:AU42)&gt;0.01,"",IF('MissFill 1'!AU40/SUM('MissFill 1'!AU$2:AU42)&gt;0.01,"",IF('MissFill 1'!AU39/SUM('MissFill 1'!AU$2:AU42)&gt;0.01,"",IF('MissFill 1'!AU38/SUM('MissFill 1'!AU$2:AU42)&gt;0.01,"",DateEnded_5Day!$A42))))))))</f>
        <v/>
      </c>
      <c r="AW42" s="54" t="str">
        <f>IF($A42&lt;='All Results'!$B$4,"",IF(SUM('MissFill 1'!AV$2:AV42)=0,"",(IF('MissFill 1'!AV42/SUM('MissFill 1'!AV$2:AV42)&gt;0.01,"",IF('MissFill 1'!AV41/SUM('MissFill 1'!AV$2:AV42)&gt;0.01,"",IF('MissFill 1'!AV40/SUM('MissFill 1'!AV$2:AV42)&gt;0.01,"",IF('MissFill 1'!AV39/SUM('MissFill 1'!AV$2:AV42)&gt;0.01,"",IF('MissFill 1'!AV38/SUM('MissFill 1'!AV$2:AV42)&gt;0.01,"",DateEnded_5Day!$A42))))))))</f>
        <v/>
      </c>
      <c r="AX42" s="54" t="str">
        <f>IF($A42&lt;='All Results'!$B$4,"",IF(SUM('MissFill 1'!AW$2:AW42)=0,"",(IF('MissFill 1'!AW42/SUM('MissFill 1'!AW$2:AW42)&gt;0.01,"",IF('MissFill 1'!AW41/SUM('MissFill 1'!AW$2:AW42)&gt;0.01,"",IF('MissFill 1'!AW40/SUM('MissFill 1'!AW$2:AW42)&gt;0.01,"",IF('MissFill 1'!AW39/SUM('MissFill 1'!AW$2:AW42)&gt;0.01,"",IF('MissFill 1'!AW38/SUM('MissFill 1'!AW$2:AW42)&gt;0.01,"",DateEnded_5Day!$A42))))))))</f>
        <v/>
      </c>
    </row>
    <row r="43" spans="1:50" x14ac:dyDescent="0.25">
      <c r="A43" s="41">
        <v>44388</v>
      </c>
      <c r="B43" s="52">
        <v>192</v>
      </c>
      <c r="C43" s="54" t="str">
        <f>IF($A43&lt;='All Results'!$B$4,"",IF(SUM('MissFill 1'!B$2:B43)=0,"",(IF('MissFill 1'!B43/SUM('MissFill 1'!B$2:B43)&gt;0.01,"",IF('MissFill 1'!B42/SUM('MissFill 1'!B$2:B43)&gt;0.01,"",IF('MissFill 1'!B41/SUM('MissFill 1'!B$2:B43)&gt;0.01,"",IF('MissFill 1'!B40/SUM('MissFill 1'!B$2:B43)&gt;0.01,"",IF('MissFill 1'!B39/SUM('MissFill 1'!B$2:B43)&gt;0.01,"",DateEnded_5Day!$A43))))))))</f>
        <v/>
      </c>
      <c r="D43" s="54" t="str">
        <f>IF($A43&lt;='All Results'!$B$4,"",IF(SUM('MissFill 1'!C$2:C43)=0,"",(IF('MissFill 1'!C43/SUM('MissFill 1'!C$2:C43)&gt;0.01,"",IF('MissFill 1'!C42/SUM('MissFill 1'!C$2:C43)&gt;0.01,"",IF('MissFill 1'!C41/SUM('MissFill 1'!C$2:C43)&gt;0.01,"",IF('MissFill 1'!C40/SUM('MissFill 1'!C$2:C43)&gt;0.01,"",IF('MissFill 1'!C39/SUM('MissFill 1'!C$2:C43)&gt;0.01,"",DateEnded_5Day!$A43))))))))</f>
        <v/>
      </c>
      <c r="E43" s="54" t="str">
        <f>IF($A43&lt;='All Results'!$B$4,"",IF(SUM('MissFill 1'!D$2:D43)=0,"",(IF('MissFill 1'!D43/SUM('MissFill 1'!D$2:D43)&gt;0.01,"",IF('MissFill 1'!D42/SUM('MissFill 1'!D$2:D43)&gt;0.01,"",IF('MissFill 1'!D41/SUM('MissFill 1'!D$2:D43)&gt;0.01,"",IF('MissFill 1'!D40/SUM('MissFill 1'!D$2:D43)&gt;0.01,"",IF('MissFill 1'!D39/SUM('MissFill 1'!D$2:D43)&gt;0.01,"",DateEnded_5Day!$A43))))))))</f>
        <v/>
      </c>
      <c r="F43" s="54" t="str">
        <f>IF($A43&lt;='All Results'!$B$4,"",IF(SUM('MissFill 1'!E$2:E43)=0,"",(IF('MissFill 1'!E43/SUM('MissFill 1'!E$2:E43)&gt;0.01,"",IF('MissFill 1'!E42/SUM('MissFill 1'!E$2:E43)&gt;0.01,"",IF('MissFill 1'!E41/SUM('MissFill 1'!E$2:E43)&gt;0.01,"",IF('MissFill 1'!E40/SUM('MissFill 1'!E$2:E43)&gt;0.01,"",IF('MissFill 1'!E39/SUM('MissFill 1'!E$2:E43)&gt;0.01,"",DateEnded_5Day!$A43))))))))</f>
        <v/>
      </c>
      <c r="G43" s="54" t="str">
        <f>IF($A43&lt;='All Results'!$B$4,"",IF(SUM('MissFill 1'!F$2:F43)=0,"",(IF('MissFill 1'!F43/SUM('MissFill 1'!F$2:F43)&gt;0.01,"",IF('MissFill 1'!F42/SUM('MissFill 1'!F$2:F43)&gt;0.01,"",IF('MissFill 1'!F41/SUM('MissFill 1'!F$2:F43)&gt;0.01,"",IF('MissFill 1'!F40/SUM('MissFill 1'!F$2:F43)&gt;0.01,"",IF('MissFill 1'!F39/SUM('MissFill 1'!F$2:F43)&gt;0.01,"",DateEnded_5Day!$A43))))))))</f>
        <v/>
      </c>
      <c r="H43" s="54" t="str">
        <f>IF($A43&lt;='All Results'!$B$4,"",IF(SUM('MissFill 1'!G$2:G43)=0,"",(IF('MissFill 1'!G43/SUM('MissFill 1'!G$2:G43)&gt;0.01,"",IF('MissFill 1'!G42/SUM('MissFill 1'!G$2:G43)&gt;0.01,"",IF('MissFill 1'!G41/SUM('MissFill 1'!G$2:G43)&gt;0.01,"",IF('MissFill 1'!G40/SUM('MissFill 1'!G$2:G43)&gt;0.01,"",IF('MissFill 1'!G39/SUM('MissFill 1'!G$2:G43)&gt;0.01,"",DateEnded_5Day!$A43))))))))</f>
        <v/>
      </c>
      <c r="I43" s="54" t="str">
        <f>IF($A43&lt;='All Results'!$B$4,"",IF(SUM('MissFill 1'!H$2:H43)=0,"",(IF('MissFill 1'!H43/SUM('MissFill 1'!H$2:H43)&gt;0.01,"",IF('MissFill 1'!H42/SUM('MissFill 1'!H$2:H43)&gt;0.01,"",IF('MissFill 1'!H41/SUM('MissFill 1'!H$2:H43)&gt;0.01,"",IF('MissFill 1'!H40/SUM('MissFill 1'!H$2:H43)&gt;0.01,"",IF('MissFill 1'!H39/SUM('MissFill 1'!H$2:H43)&gt;0.01,"",DateEnded_5Day!$A43))))))))</f>
        <v/>
      </c>
      <c r="J43" s="54" t="str">
        <f>IF($A43&lt;='All Results'!$B$4,"",IF(SUM('MissFill 1'!I$2:I43)=0,"",(IF('MissFill 1'!I43/SUM('MissFill 1'!I$2:I43)&gt;0.01,"",IF('MissFill 1'!I42/SUM('MissFill 1'!I$2:I43)&gt;0.01,"",IF('MissFill 1'!I41/SUM('MissFill 1'!I$2:I43)&gt;0.01,"",IF('MissFill 1'!I40/SUM('MissFill 1'!I$2:I43)&gt;0.01,"",IF('MissFill 1'!I39/SUM('MissFill 1'!I$2:I43)&gt;0.01,"",DateEnded_5Day!$A43))))))))</f>
        <v/>
      </c>
      <c r="K43" s="54" t="str">
        <f>IF($A43&lt;='All Results'!$B$4,"",IF(SUM('MissFill 1'!J$2:J43)=0,"",(IF('MissFill 1'!J43/SUM('MissFill 1'!J$2:J43)&gt;0.01,"",IF('MissFill 1'!J42/SUM('MissFill 1'!J$2:J43)&gt;0.01,"",IF('MissFill 1'!J41/SUM('MissFill 1'!J$2:J43)&gt;0.01,"",IF('MissFill 1'!J40/SUM('MissFill 1'!J$2:J43)&gt;0.01,"",IF('MissFill 1'!J39/SUM('MissFill 1'!J$2:J43)&gt;0.01,"",DateEnded_5Day!$A43))))))))</f>
        <v/>
      </c>
      <c r="L43" s="54" t="str">
        <f>IF($A43&lt;='All Results'!$B$4,"",IF(SUM('MissFill 1'!K$2:K43)=0,"",(IF('MissFill 1'!K43/SUM('MissFill 1'!K$2:K43)&gt;0.01,"",IF('MissFill 1'!K42/SUM('MissFill 1'!K$2:K43)&gt;0.01,"",IF('MissFill 1'!K41/SUM('MissFill 1'!K$2:K43)&gt;0.01,"",IF('MissFill 1'!K40/SUM('MissFill 1'!K$2:K43)&gt;0.01,"",IF('MissFill 1'!K39/SUM('MissFill 1'!K$2:K43)&gt;0.01,"",DateEnded_5Day!$A43))))))))</f>
        <v/>
      </c>
      <c r="M43" s="54" t="str">
        <f>IF($A43&lt;='All Results'!$B$4,"",IF(SUM('MissFill 1'!L$2:L43)=0,"",(IF('MissFill 1'!L43/SUM('MissFill 1'!L$2:L43)&gt;0.01,"",IF('MissFill 1'!L42/SUM('MissFill 1'!L$2:L43)&gt;0.01,"",IF('MissFill 1'!L41/SUM('MissFill 1'!L$2:L43)&gt;0.01,"",IF('MissFill 1'!L40/SUM('MissFill 1'!L$2:L43)&gt;0.01,"",IF('MissFill 1'!L39/SUM('MissFill 1'!L$2:L43)&gt;0.01,"",DateEnded_5Day!$A43))))))))</f>
        <v/>
      </c>
      <c r="N43" s="54" t="str">
        <f>IF($A43&lt;='All Results'!$B$4,"",IF(SUM('MissFill 1'!M$2:M43)=0,"",(IF('MissFill 1'!M43/SUM('MissFill 1'!M$2:M43)&gt;0.01,"",IF('MissFill 1'!M42/SUM('MissFill 1'!M$2:M43)&gt;0.01,"",IF('MissFill 1'!M41/SUM('MissFill 1'!M$2:M43)&gt;0.01,"",IF('MissFill 1'!M40/SUM('MissFill 1'!M$2:M43)&gt;0.01,"",IF('MissFill 1'!M39/SUM('MissFill 1'!M$2:M43)&gt;0.01,"",DateEnded_5Day!$A43))))))))</f>
        <v/>
      </c>
      <c r="O43" s="54" t="str">
        <f>IF($A43&lt;='All Results'!$B$4,"",IF(SUM('MissFill 1'!N$2:N43)=0,"",(IF('MissFill 1'!N43/SUM('MissFill 1'!N$2:N43)&gt;0.01,"",IF('MissFill 1'!N42/SUM('MissFill 1'!N$2:N43)&gt;0.01,"",IF('MissFill 1'!N41/SUM('MissFill 1'!N$2:N43)&gt;0.01,"",IF('MissFill 1'!N40/SUM('MissFill 1'!N$2:N43)&gt;0.01,"",IF('MissFill 1'!N39/SUM('MissFill 1'!N$2:N43)&gt;0.01,"",DateEnded_5Day!$A43))))))))</f>
        <v/>
      </c>
      <c r="P43" s="54" t="str">
        <f>IF($A43&lt;='All Results'!$B$4,"",IF(SUM('MissFill 1'!O$2:O43)=0,"",(IF('MissFill 1'!O43/SUM('MissFill 1'!O$2:O43)&gt;0.01,"",IF('MissFill 1'!O42/SUM('MissFill 1'!O$2:O43)&gt;0.01,"",IF('MissFill 1'!O41/SUM('MissFill 1'!O$2:O43)&gt;0.01,"",IF('MissFill 1'!O40/SUM('MissFill 1'!O$2:O43)&gt;0.01,"",IF('MissFill 1'!O39/SUM('MissFill 1'!O$2:O43)&gt;0.01,"",DateEnded_5Day!$A43))))))))</f>
        <v/>
      </c>
      <c r="Q43" s="54" t="str">
        <f>IF($A43&lt;='All Results'!$B$4,"",IF(SUM('MissFill 1'!P$2:P43)=0,"",(IF('MissFill 1'!P43/SUM('MissFill 1'!P$2:P43)&gt;0.01,"",IF('MissFill 1'!P42/SUM('MissFill 1'!P$2:P43)&gt;0.01,"",IF('MissFill 1'!P41/SUM('MissFill 1'!P$2:P43)&gt;0.01,"",IF('MissFill 1'!P40/SUM('MissFill 1'!P$2:P43)&gt;0.01,"",IF('MissFill 1'!P39/SUM('MissFill 1'!P$2:P43)&gt;0.01,"",DateEnded_5Day!$A43))))))))</f>
        <v/>
      </c>
      <c r="R43" s="54" t="str">
        <f>IF($A43&lt;='All Results'!$B$4,"",IF(SUM('MissFill 1'!Q$2:Q43)=0,"",(IF('MissFill 1'!Q43/SUM('MissFill 1'!Q$2:Q43)&gt;0.01,"",IF('MissFill 1'!Q42/SUM('MissFill 1'!Q$2:Q43)&gt;0.01,"",IF('MissFill 1'!Q41/SUM('MissFill 1'!Q$2:Q43)&gt;0.01,"",IF('MissFill 1'!Q40/SUM('MissFill 1'!Q$2:Q43)&gt;0.01,"",IF('MissFill 1'!Q39/SUM('MissFill 1'!Q$2:Q43)&gt;0.01,"",DateEnded_5Day!$A43))))))))</f>
        <v/>
      </c>
      <c r="S43" s="54" t="str">
        <f>IF($A43&lt;='All Results'!$B$4,"",IF(SUM('MissFill 1'!R$2:R43)=0,"",(IF('MissFill 1'!R43/SUM('MissFill 1'!R$2:R43)&gt;0.01,"",IF('MissFill 1'!R42/SUM('MissFill 1'!R$2:R43)&gt;0.01,"",IF('MissFill 1'!R41/SUM('MissFill 1'!R$2:R43)&gt;0.01,"",IF('MissFill 1'!R40/SUM('MissFill 1'!R$2:R43)&gt;0.01,"",IF('MissFill 1'!R39/SUM('MissFill 1'!R$2:R43)&gt;0.01,"",DateEnded_5Day!$A43))))))))</f>
        <v/>
      </c>
      <c r="T43" s="54" t="str">
        <f>IF($A43&lt;='All Results'!$B$4,"",IF(SUM('MissFill 1'!S$2:S43)=0,"",(IF('MissFill 1'!S43/SUM('MissFill 1'!S$2:S43)&gt;0.01,"",IF('MissFill 1'!S42/SUM('MissFill 1'!S$2:S43)&gt;0.01,"",IF('MissFill 1'!S41/SUM('MissFill 1'!S$2:S43)&gt;0.01,"",IF('MissFill 1'!S40/SUM('MissFill 1'!S$2:S43)&gt;0.01,"",IF('MissFill 1'!S39/SUM('MissFill 1'!S$2:S43)&gt;0.01,"",DateEnded_5Day!$A43))))))))</f>
        <v/>
      </c>
      <c r="U43" s="54" t="str">
        <f>IF($A43&lt;='All Results'!$B$4,"",IF(SUM('MissFill 1'!T$2:T43)=0,"",(IF('MissFill 1'!T43/SUM('MissFill 1'!T$2:T43)&gt;0.01,"",IF('MissFill 1'!T42/SUM('MissFill 1'!T$2:T43)&gt;0.01,"",IF('MissFill 1'!T41/SUM('MissFill 1'!T$2:T43)&gt;0.01,"",IF('MissFill 1'!T40/SUM('MissFill 1'!T$2:T43)&gt;0.01,"",IF('MissFill 1'!T39/SUM('MissFill 1'!T$2:T43)&gt;0.01,"",DateEnded_5Day!$A43))))))))</f>
        <v/>
      </c>
      <c r="V43" s="54" t="str">
        <f>IF($A43&lt;='All Results'!$B$4,"",IF(SUM('MissFill 1'!U$2:U43)=0,"",(IF('MissFill 1'!U43/SUM('MissFill 1'!U$2:U43)&gt;0.01,"",IF('MissFill 1'!U42/SUM('MissFill 1'!U$2:U43)&gt;0.01,"",IF('MissFill 1'!U41/SUM('MissFill 1'!U$2:U43)&gt;0.01,"",IF('MissFill 1'!U40/SUM('MissFill 1'!U$2:U43)&gt;0.01,"",IF('MissFill 1'!U39/SUM('MissFill 1'!U$2:U43)&gt;0.01,"",DateEnded_5Day!$A43))))))))</f>
        <v/>
      </c>
      <c r="W43" s="54" t="str">
        <f>IF($A43&lt;='All Results'!$B$4,"",IF(SUM('MissFill 1'!V$2:V43)=0,"",(IF('MissFill 1'!V43/SUM('MissFill 1'!V$2:V43)&gt;0.01,"",IF('MissFill 1'!V42/SUM('MissFill 1'!V$2:V43)&gt;0.01,"",IF('MissFill 1'!V41/SUM('MissFill 1'!V$2:V43)&gt;0.01,"",IF('MissFill 1'!V40/SUM('MissFill 1'!V$2:V43)&gt;0.01,"",IF('MissFill 1'!V39/SUM('MissFill 1'!V$2:V43)&gt;0.01,"",DateEnded_5Day!$A43))))))))</f>
        <v/>
      </c>
      <c r="X43" s="54" t="str">
        <f>IF($A43&lt;='All Results'!$B$4,"",IF(SUM('MissFill 1'!W$2:W43)=0,"",(IF('MissFill 1'!W43/SUM('MissFill 1'!W$2:W43)&gt;0.01,"",IF('MissFill 1'!W42/SUM('MissFill 1'!W$2:W43)&gt;0.01,"",IF('MissFill 1'!W41/SUM('MissFill 1'!W$2:W43)&gt;0.01,"",IF('MissFill 1'!W40/SUM('MissFill 1'!W$2:W43)&gt;0.01,"",IF('MissFill 1'!W39/SUM('MissFill 1'!W$2:W43)&gt;0.01,"",DateEnded_5Day!$A43))))))))</f>
        <v/>
      </c>
      <c r="Y43" s="54" t="str">
        <f>IF($A43&lt;='All Results'!$B$4,"",IF(SUM('MissFill 1'!X$2:X43)=0,"",(IF('MissFill 1'!X43/SUM('MissFill 1'!X$2:X43)&gt;0.01,"",IF('MissFill 1'!X42/SUM('MissFill 1'!X$2:X43)&gt;0.01,"",IF('MissFill 1'!X41/SUM('MissFill 1'!X$2:X43)&gt;0.01,"",IF('MissFill 1'!X40/SUM('MissFill 1'!X$2:X43)&gt;0.01,"",IF('MissFill 1'!X39/SUM('MissFill 1'!X$2:X43)&gt;0.01,"",DateEnded_5Day!$A43))))))))</f>
        <v/>
      </c>
      <c r="Z43" s="54" t="str">
        <f>IF($A43&lt;='All Results'!$B$4,"",IF(SUM('MissFill 1'!Y$2:Y43)=0,"",(IF('MissFill 1'!Y43/SUM('MissFill 1'!Y$2:Y43)&gt;0.01,"",IF('MissFill 1'!Y42/SUM('MissFill 1'!Y$2:Y43)&gt;0.01,"",IF('MissFill 1'!Y41/SUM('MissFill 1'!Y$2:Y43)&gt;0.01,"",IF('MissFill 1'!Y40/SUM('MissFill 1'!Y$2:Y43)&gt;0.01,"",IF('MissFill 1'!Y39/SUM('MissFill 1'!Y$2:Y43)&gt;0.01,"",DateEnded_5Day!$A43))))))))</f>
        <v/>
      </c>
      <c r="AA43" s="54" t="str">
        <f>IF($A43&lt;='All Results'!$B$4,"",IF(SUM('MissFill 1'!Z$2:Z43)=0,"",(IF('MissFill 1'!Z43/SUM('MissFill 1'!Z$2:Z43)&gt;0.01,"",IF('MissFill 1'!Z42/SUM('MissFill 1'!Z$2:Z43)&gt;0.01,"",IF('MissFill 1'!Z41/SUM('MissFill 1'!Z$2:Z43)&gt;0.01,"",IF('MissFill 1'!Z40/SUM('MissFill 1'!Z$2:Z43)&gt;0.01,"",IF('MissFill 1'!Z39/SUM('MissFill 1'!Z$2:Z43)&gt;0.01,"",DateEnded_5Day!$A43))))))))</f>
        <v/>
      </c>
      <c r="AB43" s="54" t="str">
        <f>IF($A43&lt;='All Results'!$B$4,"",IF(SUM('MissFill 1'!AA$2:AA43)=0,"",(IF('MissFill 1'!AA43/SUM('MissFill 1'!AA$2:AA43)&gt;0.01,"",IF('MissFill 1'!AA42/SUM('MissFill 1'!AA$2:AA43)&gt;0.01,"",IF('MissFill 1'!AA41/SUM('MissFill 1'!AA$2:AA43)&gt;0.01,"",IF('MissFill 1'!AA40/SUM('MissFill 1'!AA$2:AA43)&gt;0.01,"",IF('MissFill 1'!AA39/SUM('MissFill 1'!AA$2:AA43)&gt;0.01,"",DateEnded_5Day!$A43))))))))</f>
        <v/>
      </c>
      <c r="AC43" s="54" t="str">
        <f>IF($A43&lt;='All Results'!$B$4,"",IF(SUM('MissFill 1'!AB$2:AB43)=0,"",(IF('MissFill 1'!AB43/SUM('MissFill 1'!AB$2:AB43)&gt;0.01,"",IF('MissFill 1'!AB42/SUM('MissFill 1'!AB$2:AB43)&gt;0.01,"",IF('MissFill 1'!AB41/SUM('MissFill 1'!AB$2:AB43)&gt;0.01,"",IF('MissFill 1'!AB40/SUM('MissFill 1'!AB$2:AB43)&gt;0.01,"",IF('MissFill 1'!AB39/SUM('MissFill 1'!AB$2:AB43)&gt;0.01,"",DateEnded_5Day!$A43))))))))</f>
        <v/>
      </c>
      <c r="AD43" s="54" t="str">
        <f>IF($A43&lt;='All Results'!$B$4,"",IF(SUM('MissFill 1'!AC$2:AC43)=0,"",(IF('MissFill 1'!AC43/SUM('MissFill 1'!AC$2:AC43)&gt;0.01,"",IF('MissFill 1'!AC42/SUM('MissFill 1'!AC$2:AC43)&gt;0.01,"",IF('MissFill 1'!AC41/SUM('MissFill 1'!AC$2:AC43)&gt;0.01,"",IF('MissFill 1'!AC40/SUM('MissFill 1'!AC$2:AC43)&gt;0.01,"",IF('MissFill 1'!AC39/SUM('MissFill 1'!AC$2:AC43)&gt;0.01,"",DateEnded_5Day!$A43))))))))</f>
        <v/>
      </c>
      <c r="AE43" s="54" t="str">
        <f>IF($A43&lt;='All Results'!$B$4,"",IF(SUM('MissFill 1'!AD$2:AD43)=0,"",(IF('MissFill 1'!AD43/SUM('MissFill 1'!AD$2:AD43)&gt;0.01,"",IF('MissFill 1'!AD42/SUM('MissFill 1'!AD$2:AD43)&gt;0.01,"",IF('MissFill 1'!AD41/SUM('MissFill 1'!AD$2:AD43)&gt;0.01,"",IF('MissFill 1'!AD40/SUM('MissFill 1'!AD$2:AD43)&gt;0.01,"",IF('MissFill 1'!AD39/SUM('MissFill 1'!AD$2:AD43)&gt;0.01,"",DateEnded_5Day!$A43))))))))</f>
        <v/>
      </c>
      <c r="AF43" s="54" t="str">
        <f>IF($A43&lt;='All Results'!$B$4,"",IF(SUM('MissFill 1'!AE$2:AE43)=0,"",(IF('MissFill 1'!AE43/SUM('MissFill 1'!AE$2:AE43)&gt;0.01,"",IF('MissFill 1'!AE42/SUM('MissFill 1'!AE$2:AE43)&gt;0.01,"",IF('MissFill 1'!AE41/SUM('MissFill 1'!AE$2:AE43)&gt;0.01,"",IF('MissFill 1'!AE40/SUM('MissFill 1'!AE$2:AE43)&gt;0.01,"",IF('MissFill 1'!AE39/SUM('MissFill 1'!AE$2:AE43)&gt;0.01,"",DateEnded_5Day!$A43))))))))</f>
        <v/>
      </c>
      <c r="AG43" s="54" t="str">
        <f>IF($A43&lt;='All Results'!$B$4,"",IF(SUM('MissFill 1'!AF$2:AF43)=0,"",(IF('MissFill 1'!AF43/SUM('MissFill 1'!AF$2:AF43)&gt;0.01,"",IF('MissFill 1'!AF42/SUM('MissFill 1'!AF$2:AF43)&gt;0.01,"",IF('MissFill 1'!AF41/SUM('MissFill 1'!AF$2:AF43)&gt;0.01,"",IF('MissFill 1'!AF40/SUM('MissFill 1'!AF$2:AF43)&gt;0.01,"",IF('MissFill 1'!AF39/SUM('MissFill 1'!AF$2:AF43)&gt;0.01,"",DateEnded_5Day!$A43))))))))</f>
        <v/>
      </c>
      <c r="AH43" s="54" t="str">
        <f>IF($A43&lt;='All Results'!$B$4,"",IF(SUM('MissFill 1'!AG$2:AG43)=0,"",(IF('MissFill 1'!AG43/SUM('MissFill 1'!AG$2:AG43)&gt;0.01,"",IF('MissFill 1'!AG42/SUM('MissFill 1'!AG$2:AG43)&gt;0.01,"",IF('MissFill 1'!AG41/SUM('MissFill 1'!AG$2:AG43)&gt;0.01,"",IF('MissFill 1'!AG40/SUM('MissFill 1'!AG$2:AG43)&gt;0.01,"",IF('MissFill 1'!AG39/SUM('MissFill 1'!AG$2:AG43)&gt;0.01,"",DateEnded_5Day!$A43))))))))</f>
        <v/>
      </c>
      <c r="AI43" s="54" t="str">
        <f>IF($A43&lt;='All Results'!$B$4,"",IF(SUM('MissFill 1'!AH$2:AH43)=0,"",(IF('MissFill 1'!AH43/SUM('MissFill 1'!AH$2:AH43)&gt;0.01,"",IF('MissFill 1'!AH42/SUM('MissFill 1'!AH$2:AH43)&gt;0.01,"",IF('MissFill 1'!AH41/SUM('MissFill 1'!AH$2:AH43)&gt;0.01,"",IF('MissFill 1'!AH40/SUM('MissFill 1'!AH$2:AH43)&gt;0.01,"",IF('MissFill 1'!AH39/SUM('MissFill 1'!AH$2:AH43)&gt;0.01,"",DateEnded_5Day!$A43))))))))</f>
        <v/>
      </c>
      <c r="AJ43" s="54" t="str">
        <f>IF($A43&lt;='All Results'!$B$4,"",IF(SUM('MissFill 1'!AI$2:AI43)=0,"",(IF('MissFill 1'!AI43/SUM('MissFill 1'!AI$2:AI43)&gt;0.01,"",IF('MissFill 1'!AI42/SUM('MissFill 1'!AI$2:AI43)&gt;0.01,"",IF('MissFill 1'!AI41/SUM('MissFill 1'!AI$2:AI43)&gt;0.01,"",IF('MissFill 1'!AI40/SUM('MissFill 1'!AI$2:AI43)&gt;0.01,"",IF('MissFill 1'!AI39/SUM('MissFill 1'!AI$2:AI43)&gt;0.01,"",DateEnded_5Day!$A43))))))))</f>
        <v/>
      </c>
      <c r="AK43" s="54" t="str">
        <f>IF($A43&lt;='All Results'!$B$4,"",IF(SUM('MissFill 1'!AJ$2:AJ43)=0,"",(IF('MissFill 1'!AJ43/SUM('MissFill 1'!AJ$2:AJ43)&gt;0.01,"",IF('MissFill 1'!AJ42/SUM('MissFill 1'!AJ$2:AJ43)&gt;0.01,"",IF('MissFill 1'!AJ41/SUM('MissFill 1'!AJ$2:AJ43)&gt;0.01,"",IF('MissFill 1'!AJ40/SUM('MissFill 1'!AJ$2:AJ43)&gt;0.01,"",IF('MissFill 1'!AJ39/SUM('MissFill 1'!AJ$2:AJ43)&gt;0.01,"",DateEnded_5Day!$A43))))))))</f>
        <v/>
      </c>
      <c r="AL43" s="54" t="str">
        <f>IF($A43&lt;='All Results'!$B$4,"",IF(SUM('MissFill 1'!AK$2:AK43)=0,"",(IF('MissFill 1'!AK43/SUM('MissFill 1'!AK$2:AK43)&gt;0.01,"",IF('MissFill 1'!AK42/SUM('MissFill 1'!AK$2:AK43)&gt;0.01,"",IF('MissFill 1'!AK41/SUM('MissFill 1'!AK$2:AK43)&gt;0.01,"",IF('MissFill 1'!AK40/SUM('MissFill 1'!AK$2:AK43)&gt;0.01,"",IF('MissFill 1'!AK39/SUM('MissFill 1'!AK$2:AK43)&gt;0.01,"",DateEnded_5Day!$A43))))))))</f>
        <v/>
      </c>
      <c r="AM43" s="54" t="str">
        <f>IF($A43&lt;='All Results'!$B$4,"",IF(SUM('MissFill 1'!AL$2:AL43)=0,"",(IF('MissFill 1'!AL43/SUM('MissFill 1'!AL$2:AL43)&gt;0.01,"",IF('MissFill 1'!AL42/SUM('MissFill 1'!AL$2:AL43)&gt;0.01,"",IF('MissFill 1'!AL41/SUM('MissFill 1'!AL$2:AL43)&gt;0.01,"",IF('MissFill 1'!AL40/SUM('MissFill 1'!AL$2:AL43)&gt;0.01,"",IF('MissFill 1'!AL39/SUM('MissFill 1'!AL$2:AL43)&gt;0.01,"",DateEnded_5Day!$A43))))))))</f>
        <v/>
      </c>
      <c r="AN43" s="54" t="str">
        <f>IF($A43&lt;='All Results'!$B$4,"",IF(SUM('MissFill 1'!AM$2:AM43)=0,"",(IF('MissFill 1'!AM43/SUM('MissFill 1'!AM$2:AM43)&gt;0.01,"",IF('MissFill 1'!AM42/SUM('MissFill 1'!AM$2:AM43)&gt;0.01,"",IF('MissFill 1'!AM41/SUM('MissFill 1'!AM$2:AM43)&gt;0.01,"",IF('MissFill 1'!AM40/SUM('MissFill 1'!AM$2:AM43)&gt;0.01,"",IF('MissFill 1'!AM39/SUM('MissFill 1'!AM$2:AM43)&gt;0.01,"",DateEnded_5Day!$A43))))))))</f>
        <v/>
      </c>
      <c r="AO43" s="54" t="str">
        <f>IF($A43&lt;='All Results'!$B$4,"",IF(SUM('MissFill 1'!AN$2:AN43)=0,"",(IF('MissFill 1'!AN43/SUM('MissFill 1'!AN$2:AN43)&gt;0.01,"",IF('MissFill 1'!AN42/SUM('MissFill 1'!AN$2:AN43)&gt;0.01,"",IF('MissFill 1'!AN41/SUM('MissFill 1'!AN$2:AN43)&gt;0.01,"",IF('MissFill 1'!AN40/SUM('MissFill 1'!AN$2:AN43)&gt;0.01,"",IF('MissFill 1'!AN39/SUM('MissFill 1'!AN$2:AN43)&gt;0.01,"",DateEnded_5Day!$A43))))))))</f>
        <v/>
      </c>
      <c r="AP43" s="54" t="str">
        <f>IF($A43&lt;='All Results'!$B$4,"",IF(SUM('MissFill 1'!AO$2:AO43)=0,"",(IF('MissFill 1'!AO43/SUM('MissFill 1'!AO$2:AO43)&gt;0.01,"",IF('MissFill 1'!AO42/SUM('MissFill 1'!AO$2:AO43)&gt;0.01,"",IF('MissFill 1'!AO41/SUM('MissFill 1'!AO$2:AO43)&gt;0.01,"",IF('MissFill 1'!AO40/SUM('MissFill 1'!AO$2:AO43)&gt;0.01,"",IF('MissFill 1'!AO39/SUM('MissFill 1'!AO$2:AO43)&gt;0.01,"",DateEnded_5Day!$A43))))))))</f>
        <v/>
      </c>
      <c r="AQ43" s="54" t="str">
        <f>IF($A43&lt;='All Results'!$B$4,"",IF(SUM('MissFill 1'!AP$2:AP43)=0,"",(IF('MissFill 1'!AP43/SUM('MissFill 1'!AP$2:AP43)&gt;0.01,"",IF('MissFill 1'!AP42/SUM('MissFill 1'!AP$2:AP43)&gt;0.01,"",IF('MissFill 1'!AP41/SUM('MissFill 1'!AP$2:AP43)&gt;0.01,"",IF('MissFill 1'!AP40/SUM('MissFill 1'!AP$2:AP43)&gt;0.01,"",IF('MissFill 1'!AP39/SUM('MissFill 1'!AP$2:AP43)&gt;0.01,"",DateEnded_5Day!$A43))))))))</f>
        <v/>
      </c>
      <c r="AR43" s="54" t="str">
        <f>IF($A43&lt;='All Results'!$B$4,"",IF(SUM('MissFill 1'!AQ$2:AQ43)=0,"",(IF('MissFill 1'!AQ43/SUM('MissFill 1'!AQ$2:AQ43)&gt;0.01,"",IF('MissFill 1'!AQ42/SUM('MissFill 1'!AQ$2:AQ43)&gt;0.01,"",IF('MissFill 1'!AQ41/SUM('MissFill 1'!AQ$2:AQ43)&gt;0.01,"",IF('MissFill 1'!AQ40/SUM('MissFill 1'!AQ$2:AQ43)&gt;0.01,"",IF('MissFill 1'!AQ39/SUM('MissFill 1'!AQ$2:AQ43)&gt;0.01,"",DateEnded_5Day!$A43))))))))</f>
        <v/>
      </c>
      <c r="AS43" s="54" t="str">
        <f>IF($A43&lt;='All Results'!$B$4,"",IF(SUM('MissFill 1'!AR$2:AR43)=0,"",(IF('MissFill 1'!AR43/SUM('MissFill 1'!AR$2:AR43)&gt;0.01,"",IF('MissFill 1'!AR42/SUM('MissFill 1'!AR$2:AR43)&gt;0.01,"",IF('MissFill 1'!AR41/SUM('MissFill 1'!AR$2:AR43)&gt;0.01,"",IF('MissFill 1'!AR40/SUM('MissFill 1'!AR$2:AR43)&gt;0.01,"",IF('MissFill 1'!AR39/SUM('MissFill 1'!AR$2:AR43)&gt;0.01,"",DateEnded_5Day!$A43))))))))</f>
        <v/>
      </c>
      <c r="AT43" s="54" t="str">
        <f>IF($A43&lt;='All Results'!$B$4,"",IF(SUM('MissFill 1'!AS$2:AS43)=0,"",(IF('MissFill 1'!AS43/SUM('MissFill 1'!AS$2:AS43)&gt;0.01,"",IF('MissFill 1'!AS42/SUM('MissFill 1'!AS$2:AS43)&gt;0.01,"",IF('MissFill 1'!AS41/SUM('MissFill 1'!AS$2:AS43)&gt;0.01,"",IF('MissFill 1'!AS40/SUM('MissFill 1'!AS$2:AS43)&gt;0.01,"",IF('MissFill 1'!AS39/SUM('MissFill 1'!AS$2:AS43)&gt;0.01,"",DateEnded_5Day!$A43))))))))</f>
        <v/>
      </c>
      <c r="AU43" s="54" t="str">
        <f>IF($A43&lt;='All Results'!$B$4,"",IF(SUM('MissFill 1'!AT$2:AT43)=0,"",(IF('MissFill 1'!AT43/SUM('MissFill 1'!AT$2:AT43)&gt;0.01,"",IF('MissFill 1'!AT42/SUM('MissFill 1'!AT$2:AT43)&gt;0.01,"",IF('MissFill 1'!AT41/SUM('MissFill 1'!AT$2:AT43)&gt;0.01,"",IF('MissFill 1'!AT40/SUM('MissFill 1'!AT$2:AT43)&gt;0.01,"",IF('MissFill 1'!AT39/SUM('MissFill 1'!AT$2:AT43)&gt;0.01,"",DateEnded_5Day!$A43))))))))</f>
        <v/>
      </c>
      <c r="AV43" s="54" t="str">
        <f>IF($A43&lt;='All Results'!$B$4,"",IF(SUM('MissFill 1'!AU$2:AU43)=0,"",(IF('MissFill 1'!AU43/SUM('MissFill 1'!AU$2:AU43)&gt;0.01,"",IF('MissFill 1'!AU42/SUM('MissFill 1'!AU$2:AU43)&gt;0.01,"",IF('MissFill 1'!AU41/SUM('MissFill 1'!AU$2:AU43)&gt;0.01,"",IF('MissFill 1'!AU40/SUM('MissFill 1'!AU$2:AU43)&gt;0.01,"",IF('MissFill 1'!AU39/SUM('MissFill 1'!AU$2:AU43)&gt;0.01,"",DateEnded_5Day!$A43))))))))</f>
        <v/>
      </c>
      <c r="AW43" s="54" t="str">
        <f>IF($A43&lt;='All Results'!$B$4,"",IF(SUM('MissFill 1'!AV$2:AV43)=0,"",(IF('MissFill 1'!AV43/SUM('MissFill 1'!AV$2:AV43)&gt;0.01,"",IF('MissFill 1'!AV42/SUM('MissFill 1'!AV$2:AV43)&gt;0.01,"",IF('MissFill 1'!AV41/SUM('MissFill 1'!AV$2:AV43)&gt;0.01,"",IF('MissFill 1'!AV40/SUM('MissFill 1'!AV$2:AV43)&gt;0.01,"",IF('MissFill 1'!AV39/SUM('MissFill 1'!AV$2:AV43)&gt;0.01,"",DateEnded_5Day!$A43))))))))</f>
        <v/>
      </c>
      <c r="AX43" s="54" t="str">
        <f>IF($A43&lt;='All Results'!$B$4,"",IF(SUM('MissFill 1'!AW$2:AW43)=0,"",(IF('MissFill 1'!AW43/SUM('MissFill 1'!AW$2:AW43)&gt;0.01,"",IF('MissFill 1'!AW42/SUM('MissFill 1'!AW$2:AW43)&gt;0.01,"",IF('MissFill 1'!AW41/SUM('MissFill 1'!AW$2:AW43)&gt;0.01,"",IF('MissFill 1'!AW40/SUM('MissFill 1'!AW$2:AW43)&gt;0.01,"",IF('MissFill 1'!AW39/SUM('MissFill 1'!AW$2:AW43)&gt;0.01,"",DateEnded_5Day!$A43))))))))</f>
        <v/>
      </c>
    </row>
    <row r="44" spans="1:50" x14ac:dyDescent="0.25">
      <c r="A44" s="41">
        <v>44389</v>
      </c>
      <c r="B44" s="52">
        <v>193</v>
      </c>
      <c r="C44" s="54" t="str">
        <f>IF($A44&lt;='All Results'!$B$4,"",IF(SUM('MissFill 1'!B$2:B44)=0,"",(IF('MissFill 1'!B44/SUM('MissFill 1'!B$2:B44)&gt;0.01,"",IF('MissFill 1'!B43/SUM('MissFill 1'!B$2:B44)&gt;0.01,"",IF('MissFill 1'!B42/SUM('MissFill 1'!B$2:B44)&gt;0.01,"",IF('MissFill 1'!B41/SUM('MissFill 1'!B$2:B44)&gt;0.01,"",IF('MissFill 1'!B40/SUM('MissFill 1'!B$2:B44)&gt;0.01,"",DateEnded_5Day!$A44))))))))</f>
        <v/>
      </c>
      <c r="D44" s="54" t="str">
        <f>IF($A44&lt;='All Results'!$B$4,"",IF(SUM('MissFill 1'!C$2:C44)=0,"",(IF('MissFill 1'!C44/SUM('MissFill 1'!C$2:C44)&gt;0.01,"",IF('MissFill 1'!C43/SUM('MissFill 1'!C$2:C44)&gt;0.01,"",IF('MissFill 1'!C42/SUM('MissFill 1'!C$2:C44)&gt;0.01,"",IF('MissFill 1'!C41/SUM('MissFill 1'!C$2:C44)&gt;0.01,"",IF('MissFill 1'!C40/SUM('MissFill 1'!C$2:C44)&gt;0.01,"",DateEnded_5Day!$A44))))))))</f>
        <v/>
      </c>
      <c r="E44" s="54" t="str">
        <f>IF($A44&lt;='All Results'!$B$4,"",IF(SUM('MissFill 1'!D$2:D44)=0,"",(IF('MissFill 1'!D44/SUM('MissFill 1'!D$2:D44)&gt;0.01,"",IF('MissFill 1'!D43/SUM('MissFill 1'!D$2:D44)&gt;0.01,"",IF('MissFill 1'!D42/SUM('MissFill 1'!D$2:D44)&gt;0.01,"",IF('MissFill 1'!D41/SUM('MissFill 1'!D$2:D44)&gt;0.01,"",IF('MissFill 1'!D40/SUM('MissFill 1'!D$2:D44)&gt;0.01,"",DateEnded_5Day!$A44))))))))</f>
        <v/>
      </c>
      <c r="F44" s="54" t="str">
        <f>IF($A44&lt;='All Results'!$B$4,"",IF(SUM('MissFill 1'!E$2:E44)=0,"",(IF('MissFill 1'!E44/SUM('MissFill 1'!E$2:E44)&gt;0.01,"",IF('MissFill 1'!E43/SUM('MissFill 1'!E$2:E44)&gt;0.01,"",IF('MissFill 1'!E42/SUM('MissFill 1'!E$2:E44)&gt;0.01,"",IF('MissFill 1'!E41/SUM('MissFill 1'!E$2:E44)&gt;0.01,"",IF('MissFill 1'!E40/SUM('MissFill 1'!E$2:E44)&gt;0.01,"",DateEnded_5Day!$A44))))))))</f>
        <v/>
      </c>
      <c r="G44" s="54" t="str">
        <f>IF($A44&lt;='All Results'!$B$4,"",IF(SUM('MissFill 1'!F$2:F44)=0,"",(IF('MissFill 1'!F44/SUM('MissFill 1'!F$2:F44)&gt;0.01,"",IF('MissFill 1'!F43/SUM('MissFill 1'!F$2:F44)&gt;0.01,"",IF('MissFill 1'!F42/SUM('MissFill 1'!F$2:F44)&gt;0.01,"",IF('MissFill 1'!F41/SUM('MissFill 1'!F$2:F44)&gt;0.01,"",IF('MissFill 1'!F40/SUM('MissFill 1'!F$2:F44)&gt;0.01,"",DateEnded_5Day!$A44))))))))</f>
        <v/>
      </c>
      <c r="H44" s="54" t="str">
        <f>IF($A44&lt;='All Results'!$B$4,"",IF(SUM('MissFill 1'!G$2:G44)=0,"",(IF('MissFill 1'!G44/SUM('MissFill 1'!G$2:G44)&gt;0.01,"",IF('MissFill 1'!G43/SUM('MissFill 1'!G$2:G44)&gt;0.01,"",IF('MissFill 1'!G42/SUM('MissFill 1'!G$2:G44)&gt;0.01,"",IF('MissFill 1'!G41/SUM('MissFill 1'!G$2:G44)&gt;0.01,"",IF('MissFill 1'!G40/SUM('MissFill 1'!G$2:G44)&gt;0.01,"",DateEnded_5Day!$A44))))))))</f>
        <v/>
      </c>
      <c r="I44" s="54" t="str">
        <f>IF($A44&lt;='All Results'!$B$4,"",IF(SUM('MissFill 1'!H$2:H44)=0,"",(IF('MissFill 1'!H44/SUM('MissFill 1'!H$2:H44)&gt;0.01,"",IF('MissFill 1'!H43/SUM('MissFill 1'!H$2:H44)&gt;0.01,"",IF('MissFill 1'!H42/SUM('MissFill 1'!H$2:H44)&gt;0.01,"",IF('MissFill 1'!H41/SUM('MissFill 1'!H$2:H44)&gt;0.01,"",IF('MissFill 1'!H40/SUM('MissFill 1'!H$2:H44)&gt;0.01,"",DateEnded_5Day!$A44))))))))</f>
        <v/>
      </c>
      <c r="J44" s="54" t="str">
        <f>IF($A44&lt;='All Results'!$B$4,"",IF(SUM('MissFill 1'!I$2:I44)=0,"",(IF('MissFill 1'!I44/SUM('MissFill 1'!I$2:I44)&gt;0.01,"",IF('MissFill 1'!I43/SUM('MissFill 1'!I$2:I44)&gt;0.01,"",IF('MissFill 1'!I42/SUM('MissFill 1'!I$2:I44)&gt;0.01,"",IF('MissFill 1'!I41/SUM('MissFill 1'!I$2:I44)&gt;0.01,"",IF('MissFill 1'!I40/SUM('MissFill 1'!I$2:I44)&gt;0.01,"",DateEnded_5Day!$A44))))))))</f>
        <v/>
      </c>
      <c r="K44" s="54" t="str">
        <f>IF($A44&lt;='All Results'!$B$4,"",IF(SUM('MissFill 1'!J$2:J44)=0,"",(IF('MissFill 1'!J44/SUM('MissFill 1'!J$2:J44)&gt;0.01,"",IF('MissFill 1'!J43/SUM('MissFill 1'!J$2:J44)&gt;0.01,"",IF('MissFill 1'!J42/SUM('MissFill 1'!J$2:J44)&gt;0.01,"",IF('MissFill 1'!J41/SUM('MissFill 1'!J$2:J44)&gt;0.01,"",IF('MissFill 1'!J40/SUM('MissFill 1'!J$2:J44)&gt;0.01,"",DateEnded_5Day!$A44))))))))</f>
        <v/>
      </c>
      <c r="L44" s="54" t="str">
        <f>IF($A44&lt;='All Results'!$B$4,"",IF(SUM('MissFill 1'!K$2:K44)=0,"",(IF('MissFill 1'!K44/SUM('MissFill 1'!K$2:K44)&gt;0.01,"",IF('MissFill 1'!K43/SUM('MissFill 1'!K$2:K44)&gt;0.01,"",IF('MissFill 1'!K42/SUM('MissFill 1'!K$2:K44)&gt;0.01,"",IF('MissFill 1'!K41/SUM('MissFill 1'!K$2:K44)&gt;0.01,"",IF('MissFill 1'!K40/SUM('MissFill 1'!K$2:K44)&gt;0.01,"",DateEnded_5Day!$A44))))))))</f>
        <v/>
      </c>
      <c r="M44" s="54" t="str">
        <f>IF($A44&lt;='All Results'!$B$4,"",IF(SUM('MissFill 1'!L$2:L44)=0,"",(IF('MissFill 1'!L44/SUM('MissFill 1'!L$2:L44)&gt;0.01,"",IF('MissFill 1'!L43/SUM('MissFill 1'!L$2:L44)&gt;0.01,"",IF('MissFill 1'!L42/SUM('MissFill 1'!L$2:L44)&gt;0.01,"",IF('MissFill 1'!L41/SUM('MissFill 1'!L$2:L44)&gt;0.01,"",IF('MissFill 1'!L40/SUM('MissFill 1'!L$2:L44)&gt;0.01,"",DateEnded_5Day!$A44))))))))</f>
        <v/>
      </c>
      <c r="N44" s="54" t="str">
        <f>IF($A44&lt;='All Results'!$B$4,"",IF(SUM('MissFill 1'!M$2:M44)=0,"",(IF('MissFill 1'!M44/SUM('MissFill 1'!M$2:M44)&gt;0.01,"",IF('MissFill 1'!M43/SUM('MissFill 1'!M$2:M44)&gt;0.01,"",IF('MissFill 1'!M42/SUM('MissFill 1'!M$2:M44)&gt;0.01,"",IF('MissFill 1'!M41/SUM('MissFill 1'!M$2:M44)&gt;0.01,"",IF('MissFill 1'!M40/SUM('MissFill 1'!M$2:M44)&gt;0.01,"",DateEnded_5Day!$A44))))))))</f>
        <v/>
      </c>
      <c r="O44" s="54" t="str">
        <f>IF($A44&lt;='All Results'!$B$4,"",IF(SUM('MissFill 1'!N$2:N44)=0,"",(IF('MissFill 1'!N44/SUM('MissFill 1'!N$2:N44)&gt;0.01,"",IF('MissFill 1'!N43/SUM('MissFill 1'!N$2:N44)&gt;0.01,"",IF('MissFill 1'!N42/SUM('MissFill 1'!N$2:N44)&gt;0.01,"",IF('MissFill 1'!N41/SUM('MissFill 1'!N$2:N44)&gt;0.01,"",IF('MissFill 1'!N40/SUM('MissFill 1'!N$2:N44)&gt;0.01,"",DateEnded_5Day!$A44))))))))</f>
        <v/>
      </c>
      <c r="P44" s="54" t="str">
        <f>IF($A44&lt;='All Results'!$B$4,"",IF(SUM('MissFill 1'!O$2:O44)=0,"",(IF('MissFill 1'!O44/SUM('MissFill 1'!O$2:O44)&gt;0.01,"",IF('MissFill 1'!O43/SUM('MissFill 1'!O$2:O44)&gt;0.01,"",IF('MissFill 1'!O42/SUM('MissFill 1'!O$2:O44)&gt;0.01,"",IF('MissFill 1'!O41/SUM('MissFill 1'!O$2:O44)&gt;0.01,"",IF('MissFill 1'!O40/SUM('MissFill 1'!O$2:O44)&gt;0.01,"",DateEnded_5Day!$A44))))))))</f>
        <v/>
      </c>
      <c r="Q44" s="54" t="str">
        <f>IF($A44&lt;='All Results'!$B$4,"",IF(SUM('MissFill 1'!P$2:P44)=0,"",(IF('MissFill 1'!P44/SUM('MissFill 1'!P$2:P44)&gt;0.01,"",IF('MissFill 1'!P43/SUM('MissFill 1'!P$2:P44)&gt;0.01,"",IF('MissFill 1'!P42/SUM('MissFill 1'!P$2:P44)&gt;0.01,"",IF('MissFill 1'!P41/SUM('MissFill 1'!P$2:P44)&gt;0.01,"",IF('MissFill 1'!P40/SUM('MissFill 1'!P$2:P44)&gt;0.01,"",DateEnded_5Day!$A44))))))))</f>
        <v/>
      </c>
      <c r="R44" s="54" t="str">
        <f>IF($A44&lt;='All Results'!$B$4,"",IF(SUM('MissFill 1'!Q$2:Q44)=0,"",(IF('MissFill 1'!Q44/SUM('MissFill 1'!Q$2:Q44)&gt;0.01,"",IF('MissFill 1'!Q43/SUM('MissFill 1'!Q$2:Q44)&gt;0.01,"",IF('MissFill 1'!Q42/SUM('MissFill 1'!Q$2:Q44)&gt;0.01,"",IF('MissFill 1'!Q41/SUM('MissFill 1'!Q$2:Q44)&gt;0.01,"",IF('MissFill 1'!Q40/SUM('MissFill 1'!Q$2:Q44)&gt;0.01,"",DateEnded_5Day!$A44))))))))</f>
        <v/>
      </c>
      <c r="S44" s="54" t="str">
        <f>IF($A44&lt;='All Results'!$B$4,"",IF(SUM('MissFill 1'!R$2:R44)=0,"",(IF('MissFill 1'!R44/SUM('MissFill 1'!R$2:R44)&gt;0.01,"",IF('MissFill 1'!R43/SUM('MissFill 1'!R$2:R44)&gt;0.01,"",IF('MissFill 1'!R42/SUM('MissFill 1'!R$2:R44)&gt;0.01,"",IF('MissFill 1'!R41/SUM('MissFill 1'!R$2:R44)&gt;0.01,"",IF('MissFill 1'!R40/SUM('MissFill 1'!R$2:R44)&gt;0.01,"",DateEnded_5Day!$A44))))))))</f>
        <v/>
      </c>
      <c r="T44" s="54" t="str">
        <f>IF($A44&lt;='All Results'!$B$4,"",IF(SUM('MissFill 1'!S$2:S44)=0,"",(IF('MissFill 1'!S44/SUM('MissFill 1'!S$2:S44)&gt;0.01,"",IF('MissFill 1'!S43/SUM('MissFill 1'!S$2:S44)&gt;0.01,"",IF('MissFill 1'!S42/SUM('MissFill 1'!S$2:S44)&gt;0.01,"",IF('MissFill 1'!S41/SUM('MissFill 1'!S$2:S44)&gt;0.01,"",IF('MissFill 1'!S40/SUM('MissFill 1'!S$2:S44)&gt;0.01,"",DateEnded_5Day!$A44))))))))</f>
        <v/>
      </c>
      <c r="U44" s="54" t="str">
        <f>IF($A44&lt;='All Results'!$B$4,"",IF(SUM('MissFill 1'!T$2:T44)=0,"",(IF('MissFill 1'!T44/SUM('MissFill 1'!T$2:T44)&gt;0.01,"",IF('MissFill 1'!T43/SUM('MissFill 1'!T$2:T44)&gt;0.01,"",IF('MissFill 1'!T42/SUM('MissFill 1'!T$2:T44)&gt;0.01,"",IF('MissFill 1'!T41/SUM('MissFill 1'!T$2:T44)&gt;0.01,"",IF('MissFill 1'!T40/SUM('MissFill 1'!T$2:T44)&gt;0.01,"",DateEnded_5Day!$A44))))))))</f>
        <v/>
      </c>
      <c r="V44" s="54" t="str">
        <f>IF($A44&lt;='All Results'!$B$4,"",IF(SUM('MissFill 1'!U$2:U44)=0,"",(IF('MissFill 1'!U44/SUM('MissFill 1'!U$2:U44)&gt;0.01,"",IF('MissFill 1'!U43/SUM('MissFill 1'!U$2:U44)&gt;0.01,"",IF('MissFill 1'!U42/SUM('MissFill 1'!U$2:U44)&gt;0.01,"",IF('MissFill 1'!U41/SUM('MissFill 1'!U$2:U44)&gt;0.01,"",IF('MissFill 1'!U40/SUM('MissFill 1'!U$2:U44)&gt;0.01,"",DateEnded_5Day!$A44))))))))</f>
        <v/>
      </c>
      <c r="W44" s="54" t="str">
        <f>IF($A44&lt;='All Results'!$B$4,"",IF(SUM('MissFill 1'!V$2:V44)=0,"",(IF('MissFill 1'!V44/SUM('MissFill 1'!V$2:V44)&gt;0.01,"",IF('MissFill 1'!V43/SUM('MissFill 1'!V$2:V44)&gt;0.01,"",IF('MissFill 1'!V42/SUM('MissFill 1'!V$2:V44)&gt;0.01,"",IF('MissFill 1'!V41/SUM('MissFill 1'!V$2:V44)&gt;0.01,"",IF('MissFill 1'!V40/SUM('MissFill 1'!V$2:V44)&gt;0.01,"",DateEnded_5Day!$A44))))))))</f>
        <v/>
      </c>
      <c r="X44" s="54" t="str">
        <f>IF($A44&lt;='All Results'!$B$4,"",IF(SUM('MissFill 1'!W$2:W44)=0,"",(IF('MissFill 1'!W44/SUM('MissFill 1'!W$2:W44)&gt;0.01,"",IF('MissFill 1'!W43/SUM('MissFill 1'!W$2:W44)&gt;0.01,"",IF('MissFill 1'!W42/SUM('MissFill 1'!W$2:W44)&gt;0.01,"",IF('MissFill 1'!W41/SUM('MissFill 1'!W$2:W44)&gt;0.01,"",IF('MissFill 1'!W40/SUM('MissFill 1'!W$2:W44)&gt;0.01,"",DateEnded_5Day!$A44))))))))</f>
        <v/>
      </c>
      <c r="Y44" s="54" t="str">
        <f>IF($A44&lt;='All Results'!$B$4,"",IF(SUM('MissFill 1'!X$2:X44)=0,"",(IF('MissFill 1'!X44/SUM('MissFill 1'!X$2:X44)&gt;0.01,"",IF('MissFill 1'!X43/SUM('MissFill 1'!X$2:X44)&gt;0.01,"",IF('MissFill 1'!X42/SUM('MissFill 1'!X$2:X44)&gt;0.01,"",IF('MissFill 1'!X41/SUM('MissFill 1'!X$2:X44)&gt;0.01,"",IF('MissFill 1'!X40/SUM('MissFill 1'!X$2:X44)&gt;0.01,"",DateEnded_5Day!$A44))))))))</f>
        <v/>
      </c>
      <c r="Z44" s="54" t="str">
        <f>IF($A44&lt;='All Results'!$B$4,"",IF(SUM('MissFill 1'!Y$2:Y44)=0,"",(IF('MissFill 1'!Y44/SUM('MissFill 1'!Y$2:Y44)&gt;0.01,"",IF('MissFill 1'!Y43/SUM('MissFill 1'!Y$2:Y44)&gt;0.01,"",IF('MissFill 1'!Y42/SUM('MissFill 1'!Y$2:Y44)&gt;0.01,"",IF('MissFill 1'!Y41/SUM('MissFill 1'!Y$2:Y44)&gt;0.01,"",IF('MissFill 1'!Y40/SUM('MissFill 1'!Y$2:Y44)&gt;0.01,"",DateEnded_5Day!$A44))))))))</f>
        <v/>
      </c>
      <c r="AA44" s="54" t="str">
        <f>IF($A44&lt;='All Results'!$B$4,"",IF(SUM('MissFill 1'!Z$2:Z44)=0,"",(IF('MissFill 1'!Z44/SUM('MissFill 1'!Z$2:Z44)&gt;0.01,"",IF('MissFill 1'!Z43/SUM('MissFill 1'!Z$2:Z44)&gt;0.01,"",IF('MissFill 1'!Z42/SUM('MissFill 1'!Z$2:Z44)&gt;0.01,"",IF('MissFill 1'!Z41/SUM('MissFill 1'!Z$2:Z44)&gt;0.01,"",IF('MissFill 1'!Z40/SUM('MissFill 1'!Z$2:Z44)&gt;0.01,"",DateEnded_5Day!$A44))))))))</f>
        <v/>
      </c>
      <c r="AB44" s="54" t="str">
        <f>IF($A44&lt;='All Results'!$B$4,"",IF(SUM('MissFill 1'!AA$2:AA44)=0,"",(IF('MissFill 1'!AA44/SUM('MissFill 1'!AA$2:AA44)&gt;0.01,"",IF('MissFill 1'!AA43/SUM('MissFill 1'!AA$2:AA44)&gt;0.01,"",IF('MissFill 1'!AA42/SUM('MissFill 1'!AA$2:AA44)&gt;0.01,"",IF('MissFill 1'!AA41/SUM('MissFill 1'!AA$2:AA44)&gt;0.01,"",IF('MissFill 1'!AA40/SUM('MissFill 1'!AA$2:AA44)&gt;0.01,"",DateEnded_5Day!$A44))))))))</f>
        <v/>
      </c>
      <c r="AC44" s="54" t="str">
        <f>IF($A44&lt;='All Results'!$B$4,"",IF(SUM('MissFill 1'!AB$2:AB44)=0,"",(IF('MissFill 1'!AB44/SUM('MissFill 1'!AB$2:AB44)&gt;0.01,"",IF('MissFill 1'!AB43/SUM('MissFill 1'!AB$2:AB44)&gt;0.01,"",IF('MissFill 1'!AB42/SUM('MissFill 1'!AB$2:AB44)&gt;0.01,"",IF('MissFill 1'!AB41/SUM('MissFill 1'!AB$2:AB44)&gt;0.01,"",IF('MissFill 1'!AB40/SUM('MissFill 1'!AB$2:AB44)&gt;0.01,"",DateEnded_5Day!$A44))))))))</f>
        <v/>
      </c>
      <c r="AD44" s="54" t="str">
        <f>IF($A44&lt;='All Results'!$B$4,"",IF(SUM('MissFill 1'!AC$2:AC44)=0,"",(IF('MissFill 1'!AC44/SUM('MissFill 1'!AC$2:AC44)&gt;0.01,"",IF('MissFill 1'!AC43/SUM('MissFill 1'!AC$2:AC44)&gt;0.01,"",IF('MissFill 1'!AC42/SUM('MissFill 1'!AC$2:AC44)&gt;0.01,"",IF('MissFill 1'!AC41/SUM('MissFill 1'!AC$2:AC44)&gt;0.01,"",IF('MissFill 1'!AC40/SUM('MissFill 1'!AC$2:AC44)&gt;0.01,"",DateEnded_5Day!$A44))))))))</f>
        <v/>
      </c>
      <c r="AE44" s="54" t="str">
        <f>IF($A44&lt;='All Results'!$B$4,"",IF(SUM('MissFill 1'!AD$2:AD44)=0,"",(IF('MissFill 1'!AD44/SUM('MissFill 1'!AD$2:AD44)&gt;0.01,"",IF('MissFill 1'!AD43/SUM('MissFill 1'!AD$2:AD44)&gt;0.01,"",IF('MissFill 1'!AD42/SUM('MissFill 1'!AD$2:AD44)&gt;0.01,"",IF('MissFill 1'!AD41/SUM('MissFill 1'!AD$2:AD44)&gt;0.01,"",IF('MissFill 1'!AD40/SUM('MissFill 1'!AD$2:AD44)&gt;0.01,"",DateEnded_5Day!$A44))))))))</f>
        <v/>
      </c>
      <c r="AF44" s="54" t="str">
        <f>IF($A44&lt;='All Results'!$B$4,"",IF(SUM('MissFill 1'!AE$2:AE44)=0,"",(IF('MissFill 1'!AE44/SUM('MissFill 1'!AE$2:AE44)&gt;0.01,"",IF('MissFill 1'!AE43/SUM('MissFill 1'!AE$2:AE44)&gt;0.01,"",IF('MissFill 1'!AE42/SUM('MissFill 1'!AE$2:AE44)&gt;0.01,"",IF('MissFill 1'!AE41/SUM('MissFill 1'!AE$2:AE44)&gt;0.01,"",IF('MissFill 1'!AE40/SUM('MissFill 1'!AE$2:AE44)&gt;0.01,"",DateEnded_5Day!$A44))))))))</f>
        <v/>
      </c>
      <c r="AG44" s="54" t="str">
        <f>IF($A44&lt;='All Results'!$B$4,"",IF(SUM('MissFill 1'!AF$2:AF44)=0,"",(IF('MissFill 1'!AF44/SUM('MissFill 1'!AF$2:AF44)&gt;0.01,"",IF('MissFill 1'!AF43/SUM('MissFill 1'!AF$2:AF44)&gt;0.01,"",IF('MissFill 1'!AF42/SUM('MissFill 1'!AF$2:AF44)&gt;0.01,"",IF('MissFill 1'!AF41/SUM('MissFill 1'!AF$2:AF44)&gt;0.01,"",IF('MissFill 1'!AF40/SUM('MissFill 1'!AF$2:AF44)&gt;0.01,"",DateEnded_5Day!$A44))))))))</f>
        <v/>
      </c>
      <c r="AH44" s="54" t="str">
        <f>IF($A44&lt;='All Results'!$B$4,"",IF(SUM('MissFill 1'!AG$2:AG44)=0,"",(IF('MissFill 1'!AG44/SUM('MissFill 1'!AG$2:AG44)&gt;0.01,"",IF('MissFill 1'!AG43/SUM('MissFill 1'!AG$2:AG44)&gt;0.01,"",IF('MissFill 1'!AG42/SUM('MissFill 1'!AG$2:AG44)&gt;0.01,"",IF('MissFill 1'!AG41/SUM('MissFill 1'!AG$2:AG44)&gt;0.01,"",IF('MissFill 1'!AG40/SUM('MissFill 1'!AG$2:AG44)&gt;0.01,"",DateEnded_5Day!$A44))))))))</f>
        <v/>
      </c>
      <c r="AI44" s="54" t="str">
        <f>IF($A44&lt;='All Results'!$B$4,"",IF(SUM('MissFill 1'!AH$2:AH44)=0,"",(IF('MissFill 1'!AH44/SUM('MissFill 1'!AH$2:AH44)&gt;0.01,"",IF('MissFill 1'!AH43/SUM('MissFill 1'!AH$2:AH44)&gt;0.01,"",IF('MissFill 1'!AH42/SUM('MissFill 1'!AH$2:AH44)&gt;0.01,"",IF('MissFill 1'!AH41/SUM('MissFill 1'!AH$2:AH44)&gt;0.01,"",IF('MissFill 1'!AH40/SUM('MissFill 1'!AH$2:AH44)&gt;0.01,"",DateEnded_5Day!$A44))))))))</f>
        <v/>
      </c>
      <c r="AJ44" s="54" t="str">
        <f>IF($A44&lt;='All Results'!$B$4,"",IF(SUM('MissFill 1'!AI$2:AI44)=0,"",(IF('MissFill 1'!AI44/SUM('MissFill 1'!AI$2:AI44)&gt;0.01,"",IF('MissFill 1'!AI43/SUM('MissFill 1'!AI$2:AI44)&gt;0.01,"",IF('MissFill 1'!AI42/SUM('MissFill 1'!AI$2:AI44)&gt;0.01,"",IF('MissFill 1'!AI41/SUM('MissFill 1'!AI$2:AI44)&gt;0.01,"",IF('MissFill 1'!AI40/SUM('MissFill 1'!AI$2:AI44)&gt;0.01,"",DateEnded_5Day!$A44))))))))</f>
        <v/>
      </c>
      <c r="AK44" s="54" t="str">
        <f>IF($A44&lt;='All Results'!$B$4,"",IF(SUM('MissFill 1'!AJ$2:AJ44)=0,"",(IF('MissFill 1'!AJ44/SUM('MissFill 1'!AJ$2:AJ44)&gt;0.01,"",IF('MissFill 1'!AJ43/SUM('MissFill 1'!AJ$2:AJ44)&gt;0.01,"",IF('MissFill 1'!AJ42/SUM('MissFill 1'!AJ$2:AJ44)&gt;0.01,"",IF('MissFill 1'!AJ41/SUM('MissFill 1'!AJ$2:AJ44)&gt;0.01,"",IF('MissFill 1'!AJ40/SUM('MissFill 1'!AJ$2:AJ44)&gt;0.01,"",DateEnded_5Day!$A44))))))))</f>
        <v/>
      </c>
      <c r="AL44" s="54" t="str">
        <f>IF($A44&lt;='All Results'!$B$4,"",IF(SUM('MissFill 1'!AK$2:AK44)=0,"",(IF('MissFill 1'!AK44/SUM('MissFill 1'!AK$2:AK44)&gt;0.01,"",IF('MissFill 1'!AK43/SUM('MissFill 1'!AK$2:AK44)&gt;0.01,"",IF('MissFill 1'!AK42/SUM('MissFill 1'!AK$2:AK44)&gt;0.01,"",IF('MissFill 1'!AK41/SUM('MissFill 1'!AK$2:AK44)&gt;0.01,"",IF('MissFill 1'!AK40/SUM('MissFill 1'!AK$2:AK44)&gt;0.01,"",DateEnded_5Day!$A44))))))))</f>
        <v/>
      </c>
      <c r="AM44" s="54" t="str">
        <f>IF($A44&lt;='All Results'!$B$4,"",IF(SUM('MissFill 1'!AL$2:AL44)=0,"",(IF('MissFill 1'!AL44/SUM('MissFill 1'!AL$2:AL44)&gt;0.01,"",IF('MissFill 1'!AL43/SUM('MissFill 1'!AL$2:AL44)&gt;0.01,"",IF('MissFill 1'!AL42/SUM('MissFill 1'!AL$2:AL44)&gt;0.01,"",IF('MissFill 1'!AL41/SUM('MissFill 1'!AL$2:AL44)&gt;0.01,"",IF('MissFill 1'!AL40/SUM('MissFill 1'!AL$2:AL44)&gt;0.01,"",DateEnded_5Day!$A44))))))))</f>
        <v/>
      </c>
      <c r="AN44" s="54" t="str">
        <f>IF($A44&lt;='All Results'!$B$4,"",IF(SUM('MissFill 1'!AM$2:AM44)=0,"",(IF('MissFill 1'!AM44/SUM('MissFill 1'!AM$2:AM44)&gt;0.01,"",IF('MissFill 1'!AM43/SUM('MissFill 1'!AM$2:AM44)&gt;0.01,"",IF('MissFill 1'!AM42/SUM('MissFill 1'!AM$2:AM44)&gt;0.01,"",IF('MissFill 1'!AM41/SUM('MissFill 1'!AM$2:AM44)&gt;0.01,"",IF('MissFill 1'!AM40/SUM('MissFill 1'!AM$2:AM44)&gt;0.01,"",DateEnded_5Day!$A44))))))))</f>
        <v/>
      </c>
      <c r="AO44" s="54" t="str">
        <f>IF($A44&lt;='All Results'!$B$4,"",IF(SUM('MissFill 1'!AN$2:AN44)=0,"",(IF('MissFill 1'!AN44/SUM('MissFill 1'!AN$2:AN44)&gt;0.01,"",IF('MissFill 1'!AN43/SUM('MissFill 1'!AN$2:AN44)&gt;0.01,"",IF('MissFill 1'!AN42/SUM('MissFill 1'!AN$2:AN44)&gt;0.01,"",IF('MissFill 1'!AN41/SUM('MissFill 1'!AN$2:AN44)&gt;0.01,"",IF('MissFill 1'!AN40/SUM('MissFill 1'!AN$2:AN44)&gt;0.01,"",DateEnded_5Day!$A44))))))))</f>
        <v/>
      </c>
      <c r="AP44" s="54" t="str">
        <f>IF($A44&lt;='All Results'!$B$4,"",IF(SUM('MissFill 1'!AO$2:AO44)=0,"",(IF('MissFill 1'!AO44/SUM('MissFill 1'!AO$2:AO44)&gt;0.01,"",IF('MissFill 1'!AO43/SUM('MissFill 1'!AO$2:AO44)&gt;0.01,"",IF('MissFill 1'!AO42/SUM('MissFill 1'!AO$2:AO44)&gt;0.01,"",IF('MissFill 1'!AO41/SUM('MissFill 1'!AO$2:AO44)&gt;0.01,"",IF('MissFill 1'!AO40/SUM('MissFill 1'!AO$2:AO44)&gt;0.01,"",DateEnded_5Day!$A44))))))))</f>
        <v/>
      </c>
      <c r="AQ44" s="54" t="str">
        <f>IF($A44&lt;='All Results'!$B$4,"",IF(SUM('MissFill 1'!AP$2:AP44)=0,"",(IF('MissFill 1'!AP44/SUM('MissFill 1'!AP$2:AP44)&gt;0.01,"",IF('MissFill 1'!AP43/SUM('MissFill 1'!AP$2:AP44)&gt;0.01,"",IF('MissFill 1'!AP42/SUM('MissFill 1'!AP$2:AP44)&gt;0.01,"",IF('MissFill 1'!AP41/SUM('MissFill 1'!AP$2:AP44)&gt;0.01,"",IF('MissFill 1'!AP40/SUM('MissFill 1'!AP$2:AP44)&gt;0.01,"",DateEnded_5Day!$A44))))))))</f>
        <v/>
      </c>
      <c r="AR44" s="54" t="str">
        <f>IF($A44&lt;='All Results'!$B$4,"",IF(SUM('MissFill 1'!AQ$2:AQ44)=0,"",(IF('MissFill 1'!AQ44/SUM('MissFill 1'!AQ$2:AQ44)&gt;0.01,"",IF('MissFill 1'!AQ43/SUM('MissFill 1'!AQ$2:AQ44)&gt;0.01,"",IF('MissFill 1'!AQ42/SUM('MissFill 1'!AQ$2:AQ44)&gt;0.01,"",IF('MissFill 1'!AQ41/SUM('MissFill 1'!AQ$2:AQ44)&gt;0.01,"",IF('MissFill 1'!AQ40/SUM('MissFill 1'!AQ$2:AQ44)&gt;0.01,"",DateEnded_5Day!$A44))))))))</f>
        <v/>
      </c>
      <c r="AS44" s="54" t="str">
        <f>IF($A44&lt;='All Results'!$B$4,"",IF(SUM('MissFill 1'!AR$2:AR44)=0,"",(IF('MissFill 1'!AR44/SUM('MissFill 1'!AR$2:AR44)&gt;0.01,"",IF('MissFill 1'!AR43/SUM('MissFill 1'!AR$2:AR44)&gt;0.01,"",IF('MissFill 1'!AR42/SUM('MissFill 1'!AR$2:AR44)&gt;0.01,"",IF('MissFill 1'!AR41/SUM('MissFill 1'!AR$2:AR44)&gt;0.01,"",IF('MissFill 1'!AR40/SUM('MissFill 1'!AR$2:AR44)&gt;0.01,"",DateEnded_5Day!$A44))))))))</f>
        <v/>
      </c>
      <c r="AT44" s="54" t="str">
        <f>IF($A44&lt;='All Results'!$B$4,"",IF(SUM('MissFill 1'!AS$2:AS44)=0,"",(IF('MissFill 1'!AS44/SUM('MissFill 1'!AS$2:AS44)&gt;0.01,"",IF('MissFill 1'!AS43/SUM('MissFill 1'!AS$2:AS44)&gt;0.01,"",IF('MissFill 1'!AS42/SUM('MissFill 1'!AS$2:AS44)&gt;0.01,"",IF('MissFill 1'!AS41/SUM('MissFill 1'!AS$2:AS44)&gt;0.01,"",IF('MissFill 1'!AS40/SUM('MissFill 1'!AS$2:AS44)&gt;0.01,"",DateEnded_5Day!$A44))))))))</f>
        <v/>
      </c>
      <c r="AU44" s="54" t="str">
        <f>IF($A44&lt;='All Results'!$B$4,"",IF(SUM('MissFill 1'!AT$2:AT44)=0,"",(IF('MissFill 1'!AT44/SUM('MissFill 1'!AT$2:AT44)&gt;0.01,"",IF('MissFill 1'!AT43/SUM('MissFill 1'!AT$2:AT44)&gt;0.01,"",IF('MissFill 1'!AT42/SUM('MissFill 1'!AT$2:AT44)&gt;0.01,"",IF('MissFill 1'!AT41/SUM('MissFill 1'!AT$2:AT44)&gt;0.01,"",IF('MissFill 1'!AT40/SUM('MissFill 1'!AT$2:AT44)&gt;0.01,"",DateEnded_5Day!$A44))))))))</f>
        <v/>
      </c>
      <c r="AV44" s="54" t="str">
        <f>IF($A44&lt;='All Results'!$B$4,"",IF(SUM('MissFill 1'!AU$2:AU44)=0,"",(IF('MissFill 1'!AU44/SUM('MissFill 1'!AU$2:AU44)&gt;0.01,"",IF('MissFill 1'!AU43/SUM('MissFill 1'!AU$2:AU44)&gt;0.01,"",IF('MissFill 1'!AU42/SUM('MissFill 1'!AU$2:AU44)&gt;0.01,"",IF('MissFill 1'!AU41/SUM('MissFill 1'!AU$2:AU44)&gt;0.01,"",IF('MissFill 1'!AU40/SUM('MissFill 1'!AU$2:AU44)&gt;0.01,"",DateEnded_5Day!$A44))))))))</f>
        <v/>
      </c>
      <c r="AW44" s="54" t="str">
        <f>IF($A44&lt;='All Results'!$B$4,"",IF(SUM('MissFill 1'!AV$2:AV44)=0,"",(IF('MissFill 1'!AV44/SUM('MissFill 1'!AV$2:AV44)&gt;0.01,"",IF('MissFill 1'!AV43/SUM('MissFill 1'!AV$2:AV44)&gt;0.01,"",IF('MissFill 1'!AV42/SUM('MissFill 1'!AV$2:AV44)&gt;0.01,"",IF('MissFill 1'!AV41/SUM('MissFill 1'!AV$2:AV44)&gt;0.01,"",IF('MissFill 1'!AV40/SUM('MissFill 1'!AV$2:AV44)&gt;0.01,"",DateEnded_5Day!$A44))))))))</f>
        <v/>
      </c>
      <c r="AX44" s="54" t="str">
        <f>IF($A44&lt;='All Results'!$B$4,"",IF(SUM('MissFill 1'!AW$2:AW44)=0,"",(IF('MissFill 1'!AW44/SUM('MissFill 1'!AW$2:AW44)&gt;0.01,"",IF('MissFill 1'!AW43/SUM('MissFill 1'!AW$2:AW44)&gt;0.01,"",IF('MissFill 1'!AW42/SUM('MissFill 1'!AW$2:AW44)&gt;0.01,"",IF('MissFill 1'!AW41/SUM('MissFill 1'!AW$2:AW44)&gt;0.01,"",IF('MissFill 1'!AW40/SUM('MissFill 1'!AW$2:AW44)&gt;0.01,"",DateEnded_5Day!$A44))))))))</f>
        <v/>
      </c>
    </row>
    <row r="45" spans="1:50" x14ac:dyDescent="0.25">
      <c r="A45" s="41">
        <v>44390</v>
      </c>
      <c r="B45" s="52">
        <v>194</v>
      </c>
      <c r="C45" s="54" t="str">
        <f>IF($A45&lt;='All Results'!$B$4,"",IF(SUM('MissFill 1'!B$2:B45)=0,"",(IF('MissFill 1'!B45/SUM('MissFill 1'!B$2:B45)&gt;0.01,"",IF('MissFill 1'!B44/SUM('MissFill 1'!B$2:B45)&gt;0.01,"",IF('MissFill 1'!B43/SUM('MissFill 1'!B$2:B45)&gt;0.01,"",IF('MissFill 1'!B42/SUM('MissFill 1'!B$2:B45)&gt;0.01,"",IF('MissFill 1'!B41/SUM('MissFill 1'!B$2:B45)&gt;0.01,"",DateEnded_5Day!$A45))))))))</f>
        <v/>
      </c>
      <c r="D45" s="54" t="str">
        <f>IF($A45&lt;='All Results'!$B$4,"",IF(SUM('MissFill 1'!C$2:C45)=0,"",(IF('MissFill 1'!C45/SUM('MissFill 1'!C$2:C45)&gt;0.01,"",IF('MissFill 1'!C44/SUM('MissFill 1'!C$2:C45)&gt;0.01,"",IF('MissFill 1'!C43/SUM('MissFill 1'!C$2:C45)&gt;0.01,"",IF('MissFill 1'!C42/SUM('MissFill 1'!C$2:C45)&gt;0.01,"",IF('MissFill 1'!C41/SUM('MissFill 1'!C$2:C45)&gt;0.01,"",DateEnded_5Day!$A45))))))))</f>
        <v/>
      </c>
      <c r="E45" s="54" t="str">
        <f>IF($A45&lt;='All Results'!$B$4,"",IF(SUM('MissFill 1'!D$2:D45)=0,"",(IF('MissFill 1'!D45/SUM('MissFill 1'!D$2:D45)&gt;0.01,"",IF('MissFill 1'!D44/SUM('MissFill 1'!D$2:D45)&gt;0.01,"",IF('MissFill 1'!D43/SUM('MissFill 1'!D$2:D45)&gt;0.01,"",IF('MissFill 1'!D42/SUM('MissFill 1'!D$2:D45)&gt;0.01,"",IF('MissFill 1'!D41/SUM('MissFill 1'!D$2:D45)&gt;0.01,"",DateEnded_5Day!$A45))))))))</f>
        <v/>
      </c>
      <c r="F45" s="54" t="str">
        <f>IF($A45&lt;='All Results'!$B$4,"",IF(SUM('MissFill 1'!E$2:E45)=0,"",(IF('MissFill 1'!E45/SUM('MissFill 1'!E$2:E45)&gt;0.01,"",IF('MissFill 1'!E44/SUM('MissFill 1'!E$2:E45)&gt;0.01,"",IF('MissFill 1'!E43/SUM('MissFill 1'!E$2:E45)&gt;0.01,"",IF('MissFill 1'!E42/SUM('MissFill 1'!E$2:E45)&gt;0.01,"",IF('MissFill 1'!E41/SUM('MissFill 1'!E$2:E45)&gt;0.01,"",DateEnded_5Day!$A45))))))))</f>
        <v/>
      </c>
      <c r="G45" s="54" t="str">
        <f>IF($A45&lt;='All Results'!$B$4,"",IF(SUM('MissFill 1'!F$2:F45)=0,"",(IF('MissFill 1'!F45/SUM('MissFill 1'!F$2:F45)&gt;0.01,"",IF('MissFill 1'!F44/SUM('MissFill 1'!F$2:F45)&gt;0.01,"",IF('MissFill 1'!F43/SUM('MissFill 1'!F$2:F45)&gt;0.01,"",IF('MissFill 1'!F42/SUM('MissFill 1'!F$2:F45)&gt;0.01,"",IF('MissFill 1'!F41/SUM('MissFill 1'!F$2:F45)&gt;0.01,"",DateEnded_5Day!$A45))))))))</f>
        <v/>
      </c>
      <c r="H45" s="54" t="str">
        <f>IF($A45&lt;='All Results'!$B$4,"",IF(SUM('MissFill 1'!G$2:G45)=0,"",(IF('MissFill 1'!G45/SUM('MissFill 1'!G$2:G45)&gt;0.01,"",IF('MissFill 1'!G44/SUM('MissFill 1'!G$2:G45)&gt;0.01,"",IF('MissFill 1'!G43/SUM('MissFill 1'!G$2:G45)&gt;0.01,"",IF('MissFill 1'!G42/SUM('MissFill 1'!G$2:G45)&gt;0.01,"",IF('MissFill 1'!G41/SUM('MissFill 1'!G$2:G45)&gt;0.01,"",DateEnded_5Day!$A45))))))))</f>
        <v/>
      </c>
      <c r="I45" s="54" t="str">
        <f>IF($A45&lt;='All Results'!$B$4,"",IF(SUM('MissFill 1'!H$2:H45)=0,"",(IF('MissFill 1'!H45/SUM('MissFill 1'!H$2:H45)&gt;0.01,"",IF('MissFill 1'!H44/SUM('MissFill 1'!H$2:H45)&gt;0.01,"",IF('MissFill 1'!H43/SUM('MissFill 1'!H$2:H45)&gt;0.01,"",IF('MissFill 1'!H42/SUM('MissFill 1'!H$2:H45)&gt;0.01,"",IF('MissFill 1'!H41/SUM('MissFill 1'!H$2:H45)&gt;0.01,"",DateEnded_5Day!$A45))))))))</f>
        <v/>
      </c>
      <c r="J45" s="54" t="str">
        <f>IF($A45&lt;='All Results'!$B$4,"",IF(SUM('MissFill 1'!I$2:I45)=0,"",(IF('MissFill 1'!I45/SUM('MissFill 1'!I$2:I45)&gt;0.01,"",IF('MissFill 1'!I44/SUM('MissFill 1'!I$2:I45)&gt;0.01,"",IF('MissFill 1'!I43/SUM('MissFill 1'!I$2:I45)&gt;0.01,"",IF('MissFill 1'!I42/SUM('MissFill 1'!I$2:I45)&gt;0.01,"",IF('MissFill 1'!I41/SUM('MissFill 1'!I$2:I45)&gt;0.01,"",DateEnded_5Day!$A45))))))))</f>
        <v/>
      </c>
      <c r="K45" s="54" t="str">
        <f>IF($A45&lt;='All Results'!$B$4,"",IF(SUM('MissFill 1'!J$2:J45)=0,"",(IF('MissFill 1'!J45/SUM('MissFill 1'!J$2:J45)&gt;0.01,"",IF('MissFill 1'!J44/SUM('MissFill 1'!J$2:J45)&gt;0.01,"",IF('MissFill 1'!J43/SUM('MissFill 1'!J$2:J45)&gt;0.01,"",IF('MissFill 1'!J42/SUM('MissFill 1'!J$2:J45)&gt;0.01,"",IF('MissFill 1'!J41/SUM('MissFill 1'!J$2:J45)&gt;0.01,"",DateEnded_5Day!$A45))))))))</f>
        <v/>
      </c>
      <c r="L45" s="54" t="str">
        <f>IF($A45&lt;='All Results'!$B$4,"",IF(SUM('MissFill 1'!K$2:K45)=0,"",(IF('MissFill 1'!K45/SUM('MissFill 1'!K$2:K45)&gt;0.01,"",IF('MissFill 1'!K44/SUM('MissFill 1'!K$2:K45)&gt;0.01,"",IF('MissFill 1'!K43/SUM('MissFill 1'!K$2:K45)&gt;0.01,"",IF('MissFill 1'!K42/SUM('MissFill 1'!K$2:K45)&gt;0.01,"",IF('MissFill 1'!K41/SUM('MissFill 1'!K$2:K45)&gt;0.01,"",DateEnded_5Day!$A45))))))))</f>
        <v/>
      </c>
      <c r="M45" s="54" t="str">
        <f>IF($A45&lt;='All Results'!$B$4,"",IF(SUM('MissFill 1'!L$2:L45)=0,"",(IF('MissFill 1'!L45/SUM('MissFill 1'!L$2:L45)&gt;0.01,"",IF('MissFill 1'!L44/SUM('MissFill 1'!L$2:L45)&gt;0.01,"",IF('MissFill 1'!L43/SUM('MissFill 1'!L$2:L45)&gt;0.01,"",IF('MissFill 1'!L42/SUM('MissFill 1'!L$2:L45)&gt;0.01,"",IF('MissFill 1'!L41/SUM('MissFill 1'!L$2:L45)&gt;0.01,"",DateEnded_5Day!$A45))))))))</f>
        <v/>
      </c>
      <c r="N45" s="54" t="str">
        <f>IF($A45&lt;='All Results'!$B$4,"",IF(SUM('MissFill 1'!M$2:M45)=0,"",(IF('MissFill 1'!M45/SUM('MissFill 1'!M$2:M45)&gt;0.01,"",IF('MissFill 1'!M44/SUM('MissFill 1'!M$2:M45)&gt;0.01,"",IF('MissFill 1'!M43/SUM('MissFill 1'!M$2:M45)&gt;0.01,"",IF('MissFill 1'!M42/SUM('MissFill 1'!M$2:M45)&gt;0.01,"",IF('MissFill 1'!M41/SUM('MissFill 1'!M$2:M45)&gt;0.01,"",DateEnded_5Day!$A45))))))))</f>
        <v/>
      </c>
      <c r="O45" s="54" t="str">
        <f>IF($A45&lt;='All Results'!$B$4,"",IF(SUM('MissFill 1'!N$2:N45)=0,"",(IF('MissFill 1'!N45/SUM('MissFill 1'!N$2:N45)&gt;0.01,"",IF('MissFill 1'!N44/SUM('MissFill 1'!N$2:N45)&gt;0.01,"",IF('MissFill 1'!N43/SUM('MissFill 1'!N$2:N45)&gt;0.01,"",IF('MissFill 1'!N42/SUM('MissFill 1'!N$2:N45)&gt;0.01,"",IF('MissFill 1'!N41/SUM('MissFill 1'!N$2:N45)&gt;0.01,"",DateEnded_5Day!$A45))))))))</f>
        <v/>
      </c>
      <c r="P45" s="54" t="str">
        <f>IF($A45&lt;='All Results'!$B$4,"",IF(SUM('MissFill 1'!O$2:O45)=0,"",(IF('MissFill 1'!O45/SUM('MissFill 1'!O$2:O45)&gt;0.01,"",IF('MissFill 1'!O44/SUM('MissFill 1'!O$2:O45)&gt;0.01,"",IF('MissFill 1'!O43/SUM('MissFill 1'!O$2:O45)&gt;0.01,"",IF('MissFill 1'!O42/SUM('MissFill 1'!O$2:O45)&gt;0.01,"",IF('MissFill 1'!O41/SUM('MissFill 1'!O$2:O45)&gt;0.01,"",DateEnded_5Day!$A45))))))))</f>
        <v/>
      </c>
      <c r="Q45" s="54" t="str">
        <f>IF($A45&lt;='All Results'!$B$4,"",IF(SUM('MissFill 1'!P$2:P45)=0,"",(IF('MissFill 1'!P45/SUM('MissFill 1'!P$2:P45)&gt;0.01,"",IF('MissFill 1'!P44/SUM('MissFill 1'!P$2:P45)&gt;0.01,"",IF('MissFill 1'!P43/SUM('MissFill 1'!P$2:P45)&gt;0.01,"",IF('MissFill 1'!P42/SUM('MissFill 1'!P$2:P45)&gt;0.01,"",IF('MissFill 1'!P41/SUM('MissFill 1'!P$2:P45)&gt;0.01,"",DateEnded_5Day!$A45))))))))</f>
        <v/>
      </c>
      <c r="R45" s="54" t="str">
        <f>IF($A45&lt;='All Results'!$B$4,"",IF(SUM('MissFill 1'!Q$2:Q45)=0,"",(IF('MissFill 1'!Q45/SUM('MissFill 1'!Q$2:Q45)&gt;0.01,"",IF('MissFill 1'!Q44/SUM('MissFill 1'!Q$2:Q45)&gt;0.01,"",IF('MissFill 1'!Q43/SUM('MissFill 1'!Q$2:Q45)&gt;0.01,"",IF('MissFill 1'!Q42/SUM('MissFill 1'!Q$2:Q45)&gt;0.01,"",IF('MissFill 1'!Q41/SUM('MissFill 1'!Q$2:Q45)&gt;0.01,"",DateEnded_5Day!$A45))))))))</f>
        <v/>
      </c>
      <c r="S45" s="54" t="str">
        <f>IF($A45&lt;='All Results'!$B$4,"",IF(SUM('MissFill 1'!R$2:R45)=0,"",(IF('MissFill 1'!R45/SUM('MissFill 1'!R$2:R45)&gt;0.01,"",IF('MissFill 1'!R44/SUM('MissFill 1'!R$2:R45)&gt;0.01,"",IF('MissFill 1'!R43/SUM('MissFill 1'!R$2:R45)&gt;0.01,"",IF('MissFill 1'!R42/SUM('MissFill 1'!R$2:R45)&gt;0.01,"",IF('MissFill 1'!R41/SUM('MissFill 1'!R$2:R45)&gt;0.01,"",DateEnded_5Day!$A45))))))))</f>
        <v/>
      </c>
      <c r="T45" s="54" t="str">
        <f>IF($A45&lt;='All Results'!$B$4,"",IF(SUM('MissFill 1'!S$2:S45)=0,"",(IF('MissFill 1'!S45/SUM('MissFill 1'!S$2:S45)&gt;0.01,"",IF('MissFill 1'!S44/SUM('MissFill 1'!S$2:S45)&gt;0.01,"",IF('MissFill 1'!S43/SUM('MissFill 1'!S$2:S45)&gt;0.01,"",IF('MissFill 1'!S42/SUM('MissFill 1'!S$2:S45)&gt;0.01,"",IF('MissFill 1'!S41/SUM('MissFill 1'!S$2:S45)&gt;0.01,"",DateEnded_5Day!$A45))))))))</f>
        <v/>
      </c>
      <c r="U45" s="54" t="str">
        <f>IF($A45&lt;='All Results'!$B$4,"",IF(SUM('MissFill 1'!T$2:T45)=0,"",(IF('MissFill 1'!T45/SUM('MissFill 1'!T$2:T45)&gt;0.01,"",IF('MissFill 1'!T44/SUM('MissFill 1'!T$2:T45)&gt;0.01,"",IF('MissFill 1'!T43/SUM('MissFill 1'!T$2:T45)&gt;0.01,"",IF('MissFill 1'!T42/SUM('MissFill 1'!T$2:T45)&gt;0.01,"",IF('MissFill 1'!T41/SUM('MissFill 1'!T$2:T45)&gt;0.01,"",DateEnded_5Day!$A45))))))))</f>
        <v/>
      </c>
      <c r="V45" s="54" t="str">
        <f>IF($A45&lt;='All Results'!$B$4,"",IF(SUM('MissFill 1'!U$2:U45)=0,"",(IF('MissFill 1'!U45/SUM('MissFill 1'!U$2:U45)&gt;0.01,"",IF('MissFill 1'!U44/SUM('MissFill 1'!U$2:U45)&gt;0.01,"",IF('MissFill 1'!U43/SUM('MissFill 1'!U$2:U45)&gt;0.01,"",IF('MissFill 1'!U42/SUM('MissFill 1'!U$2:U45)&gt;0.01,"",IF('MissFill 1'!U41/SUM('MissFill 1'!U$2:U45)&gt;0.01,"",DateEnded_5Day!$A45))))))))</f>
        <v/>
      </c>
      <c r="W45" s="54" t="str">
        <f>IF($A45&lt;='All Results'!$B$4,"",IF(SUM('MissFill 1'!V$2:V45)=0,"",(IF('MissFill 1'!V45/SUM('MissFill 1'!V$2:V45)&gt;0.01,"",IF('MissFill 1'!V44/SUM('MissFill 1'!V$2:V45)&gt;0.01,"",IF('MissFill 1'!V43/SUM('MissFill 1'!V$2:V45)&gt;0.01,"",IF('MissFill 1'!V42/SUM('MissFill 1'!V$2:V45)&gt;0.01,"",IF('MissFill 1'!V41/SUM('MissFill 1'!V$2:V45)&gt;0.01,"",DateEnded_5Day!$A45))))))))</f>
        <v/>
      </c>
      <c r="X45" s="54" t="str">
        <f>IF($A45&lt;='All Results'!$B$4,"",IF(SUM('MissFill 1'!W$2:W45)=0,"",(IF('MissFill 1'!W45/SUM('MissFill 1'!W$2:W45)&gt;0.01,"",IF('MissFill 1'!W44/SUM('MissFill 1'!W$2:W45)&gt;0.01,"",IF('MissFill 1'!W43/SUM('MissFill 1'!W$2:W45)&gt;0.01,"",IF('MissFill 1'!W42/SUM('MissFill 1'!W$2:W45)&gt;0.01,"",IF('MissFill 1'!W41/SUM('MissFill 1'!W$2:W45)&gt;0.01,"",DateEnded_5Day!$A45))))))))</f>
        <v/>
      </c>
      <c r="Y45" s="54" t="str">
        <f>IF($A45&lt;='All Results'!$B$4,"",IF(SUM('MissFill 1'!X$2:X45)=0,"",(IF('MissFill 1'!X45/SUM('MissFill 1'!X$2:X45)&gt;0.01,"",IF('MissFill 1'!X44/SUM('MissFill 1'!X$2:X45)&gt;0.01,"",IF('MissFill 1'!X43/SUM('MissFill 1'!X$2:X45)&gt;0.01,"",IF('MissFill 1'!X42/SUM('MissFill 1'!X$2:X45)&gt;0.01,"",IF('MissFill 1'!X41/SUM('MissFill 1'!X$2:X45)&gt;0.01,"",DateEnded_5Day!$A45))))))))</f>
        <v/>
      </c>
      <c r="Z45" s="54" t="str">
        <f>IF($A45&lt;='All Results'!$B$4,"",IF(SUM('MissFill 1'!Y$2:Y45)=0,"",(IF('MissFill 1'!Y45/SUM('MissFill 1'!Y$2:Y45)&gt;0.01,"",IF('MissFill 1'!Y44/SUM('MissFill 1'!Y$2:Y45)&gt;0.01,"",IF('MissFill 1'!Y43/SUM('MissFill 1'!Y$2:Y45)&gt;0.01,"",IF('MissFill 1'!Y42/SUM('MissFill 1'!Y$2:Y45)&gt;0.01,"",IF('MissFill 1'!Y41/SUM('MissFill 1'!Y$2:Y45)&gt;0.01,"",DateEnded_5Day!$A45))))))))</f>
        <v/>
      </c>
      <c r="AA45" s="54" t="str">
        <f>IF($A45&lt;='All Results'!$B$4,"",IF(SUM('MissFill 1'!Z$2:Z45)=0,"",(IF('MissFill 1'!Z45/SUM('MissFill 1'!Z$2:Z45)&gt;0.01,"",IF('MissFill 1'!Z44/SUM('MissFill 1'!Z$2:Z45)&gt;0.01,"",IF('MissFill 1'!Z43/SUM('MissFill 1'!Z$2:Z45)&gt;0.01,"",IF('MissFill 1'!Z42/SUM('MissFill 1'!Z$2:Z45)&gt;0.01,"",IF('MissFill 1'!Z41/SUM('MissFill 1'!Z$2:Z45)&gt;0.01,"",DateEnded_5Day!$A45))))))))</f>
        <v/>
      </c>
      <c r="AB45" s="54" t="str">
        <f>IF($A45&lt;='All Results'!$B$4,"",IF(SUM('MissFill 1'!AA$2:AA45)=0,"",(IF('MissFill 1'!AA45/SUM('MissFill 1'!AA$2:AA45)&gt;0.01,"",IF('MissFill 1'!AA44/SUM('MissFill 1'!AA$2:AA45)&gt;0.01,"",IF('MissFill 1'!AA43/SUM('MissFill 1'!AA$2:AA45)&gt;0.01,"",IF('MissFill 1'!AA42/SUM('MissFill 1'!AA$2:AA45)&gt;0.01,"",IF('MissFill 1'!AA41/SUM('MissFill 1'!AA$2:AA45)&gt;0.01,"",DateEnded_5Day!$A45))))))))</f>
        <v/>
      </c>
      <c r="AC45" s="54" t="str">
        <f>IF($A45&lt;='All Results'!$B$4,"",IF(SUM('MissFill 1'!AB$2:AB45)=0,"",(IF('MissFill 1'!AB45/SUM('MissFill 1'!AB$2:AB45)&gt;0.01,"",IF('MissFill 1'!AB44/SUM('MissFill 1'!AB$2:AB45)&gt;0.01,"",IF('MissFill 1'!AB43/SUM('MissFill 1'!AB$2:AB45)&gt;0.01,"",IF('MissFill 1'!AB42/SUM('MissFill 1'!AB$2:AB45)&gt;0.01,"",IF('MissFill 1'!AB41/SUM('MissFill 1'!AB$2:AB45)&gt;0.01,"",DateEnded_5Day!$A45))))))))</f>
        <v/>
      </c>
      <c r="AD45" s="54" t="str">
        <f>IF($A45&lt;='All Results'!$B$4,"",IF(SUM('MissFill 1'!AC$2:AC45)=0,"",(IF('MissFill 1'!AC45/SUM('MissFill 1'!AC$2:AC45)&gt;0.01,"",IF('MissFill 1'!AC44/SUM('MissFill 1'!AC$2:AC45)&gt;0.01,"",IF('MissFill 1'!AC43/SUM('MissFill 1'!AC$2:AC45)&gt;0.01,"",IF('MissFill 1'!AC42/SUM('MissFill 1'!AC$2:AC45)&gt;0.01,"",IF('MissFill 1'!AC41/SUM('MissFill 1'!AC$2:AC45)&gt;0.01,"",DateEnded_5Day!$A45))))))))</f>
        <v/>
      </c>
      <c r="AE45" s="54" t="str">
        <f>IF($A45&lt;='All Results'!$B$4,"",IF(SUM('MissFill 1'!AD$2:AD45)=0,"",(IF('MissFill 1'!AD45/SUM('MissFill 1'!AD$2:AD45)&gt;0.01,"",IF('MissFill 1'!AD44/SUM('MissFill 1'!AD$2:AD45)&gt;0.01,"",IF('MissFill 1'!AD43/SUM('MissFill 1'!AD$2:AD45)&gt;0.01,"",IF('MissFill 1'!AD42/SUM('MissFill 1'!AD$2:AD45)&gt;0.01,"",IF('MissFill 1'!AD41/SUM('MissFill 1'!AD$2:AD45)&gt;0.01,"",DateEnded_5Day!$A45))))))))</f>
        <v/>
      </c>
      <c r="AF45" s="54" t="str">
        <f>IF($A45&lt;='All Results'!$B$4,"",IF(SUM('MissFill 1'!AE$2:AE45)=0,"",(IF('MissFill 1'!AE45/SUM('MissFill 1'!AE$2:AE45)&gt;0.01,"",IF('MissFill 1'!AE44/SUM('MissFill 1'!AE$2:AE45)&gt;0.01,"",IF('MissFill 1'!AE43/SUM('MissFill 1'!AE$2:AE45)&gt;0.01,"",IF('MissFill 1'!AE42/SUM('MissFill 1'!AE$2:AE45)&gt;0.01,"",IF('MissFill 1'!AE41/SUM('MissFill 1'!AE$2:AE45)&gt;0.01,"",DateEnded_5Day!$A45))))))))</f>
        <v/>
      </c>
      <c r="AG45" s="54" t="str">
        <f>IF($A45&lt;='All Results'!$B$4,"",IF(SUM('MissFill 1'!AF$2:AF45)=0,"",(IF('MissFill 1'!AF45/SUM('MissFill 1'!AF$2:AF45)&gt;0.01,"",IF('MissFill 1'!AF44/SUM('MissFill 1'!AF$2:AF45)&gt;0.01,"",IF('MissFill 1'!AF43/SUM('MissFill 1'!AF$2:AF45)&gt;0.01,"",IF('MissFill 1'!AF42/SUM('MissFill 1'!AF$2:AF45)&gt;0.01,"",IF('MissFill 1'!AF41/SUM('MissFill 1'!AF$2:AF45)&gt;0.01,"",DateEnded_5Day!$A45))))))))</f>
        <v/>
      </c>
      <c r="AH45" s="54" t="str">
        <f>IF($A45&lt;='All Results'!$B$4,"",IF(SUM('MissFill 1'!AG$2:AG45)=0,"",(IF('MissFill 1'!AG45/SUM('MissFill 1'!AG$2:AG45)&gt;0.01,"",IF('MissFill 1'!AG44/SUM('MissFill 1'!AG$2:AG45)&gt;0.01,"",IF('MissFill 1'!AG43/SUM('MissFill 1'!AG$2:AG45)&gt;0.01,"",IF('MissFill 1'!AG42/SUM('MissFill 1'!AG$2:AG45)&gt;0.01,"",IF('MissFill 1'!AG41/SUM('MissFill 1'!AG$2:AG45)&gt;0.01,"",DateEnded_5Day!$A45))))))))</f>
        <v/>
      </c>
      <c r="AI45" s="54" t="str">
        <f>IF($A45&lt;='All Results'!$B$4,"",IF(SUM('MissFill 1'!AH$2:AH45)=0,"",(IF('MissFill 1'!AH45/SUM('MissFill 1'!AH$2:AH45)&gt;0.01,"",IF('MissFill 1'!AH44/SUM('MissFill 1'!AH$2:AH45)&gt;0.01,"",IF('MissFill 1'!AH43/SUM('MissFill 1'!AH$2:AH45)&gt;0.01,"",IF('MissFill 1'!AH42/SUM('MissFill 1'!AH$2:AH45)&gt;0.01,"",IF('MissFill 1'!AH41/SUM('MissFill 1'!AH$2:AH45)&gt;0.01,"",DateEnded_5Day!$A45))))))))</f>
        <v/>
      </c>
      <c r="AJ45" s="54" t="str">
        <f>IF($A45&lt;='All Results'!$B$4,"",IF(SUM('MissFill 1'!AI$2:AI45)=0,"",(IF('MissFill 1'!AI45/SUM('MissFill 1'!AI$2:AI45)&gt;0.01,"",IF('MissFill 1'!AI44/SUM('MissFill 1'!AI$2:AI45)&gt;0.01,"",IF('MissFill 1'!AI43/SUM('MissFill 1'!AI$2:AI45)&gt;0.01,"",IF('MissFill 1'!AI42/SUM('MissFill 1'!AI$2:AI45)&gt;0.01,"",IF('MissFill 1'!AI41/SUM('MissFill 1'!AI$2:AI45)&gt;0.01,"",DateEnded_5Day!$A45))))))))</f>
        <v/>
      </c>
      <c r="AK45" s="54" t="str">
        <f>IF($A45&lt;='All Results'!$B$4,"",IF(SUM('MissFill 1'!AJ$2:AJ45)=0,"",(IF('MissFill 1'!AJ45/SUM('MissFill 1'!AJ$2:AJ45)&gt;0.01,"",IF('MissFill 1'!AJ44/SUM('MissFill 1'!AJ$2:AJ45)&gt;0.01,"",IF('MissFill 1'!AJ43/SUM('MissFill 1'!AJ$2:AJ45)&gt;0.01,"",IF('MissFill 1'!AJ42/SUM('MissFill 1'!AJ$2:AJ45)&gt;0.01,"",IF('MissFill 1'!AJ41/SUM('MissFill 1'!AJ$2:AJ45)&gt;0.01,"",DateEnded_5Day!$A45))))))))</f>
        <v/>
      </c>
      <c r="AL45" s="54" t="str">
        <f>IF($A45&lt;='All Results'!$B$4,"",IF(SUM('MissFill 1'!AK$2:AK45)=0,"",(IF('MissFill 1'!AK45/SUM('MissFill 1'!AK$2:AK45)&gt;0.01,"",IF('MissFill 1'!AK44/SUM('MissFill 1'!AK$2:AK45)&gt;0.01,"",IF('MissFill 1'!AK43/SUM('MissFill 1'!AK$2:AK45)&gt;0.01,"",IF('MissFill 1'!AK42/SUM('MissFill 1'!AK$2:AK45)&gt;0.01,"",IF('MissFill 1'!AK41/SUM('MissFill 1'!AK$2:AK45)&gt;0.01,"",DateEnded_5Day!$A45))))))))</f>
        <v/>
      </c>
      <c r="AM45" s="54" t="str">
        <f>IF($A45&lt;='All Results'!$B$4,"",IF(SUM('MissFill 1'!AL$2:AL45)=0,"",(IF('MissFill 1'!AL45/SUM('MissFill 1'!AL$2:AL45)&gt;0.01,"",IF('MissFill 1'!AL44/SUM('MissFill 1'!AL$2:AL45)&gt;0.01,"",IF('MissFill 1'!AL43/SUM('MissFill 1'!AL$2:AL45)&gt;0.01,"",IF('MissFill 1'!AL42/SUM('MissFill 1'!AL$2:AL45)&gt;0.01,"",IF('MissFill 1'!AL41/SUM('MissFill 1'!AL$2:AL45)&gt;0.01,"",DateEnded_5Day!$A45))))))))</f>
        <v/>
      </c>
      <c r="AN45" s="54" t="str">
        <f>IF($A45&lt;='All Results'!$B$4,"",IF(SUM('MissFill 1'!AM$2:AM45)=0,"",(IF('MissFill 1'!AM45/SUM('MissFill 1'!AM$2:AM45)&gt;0.01,"",IF('MissFill 1'!AM44/SUM('MissFill 1'!AM$2:AM45)&gt;0.01,"",IF('MissFill 1'!AM43/SUM('MissFill 1'!AM$2:AM45)&gt;0.01,"",IF('MissFill 1'!AM42/SUM('MissFill 1'!AM$2:AM45)&gt;0.01,"",IF('MissFill 1'!AM41/SUM('MissFill 1'!AM$2:AM45)&gt;0.01,"",DateEnded_5Day!$A45))))))))</f>
        <v/>
      </c>
      <c r="AO45" s="54" t="str">
        <f>IF($A45&lt;='All Results'!$B$4,"",IF(SUM('MissFill 1'!AN$2:AN45)=0,"",(IF('MissFill 1'!AN45/SUM('MissFill 1'!AN$2:AN45)&gt;0.01,"",IF('MissFill 1'!AN44/SUM('MissFill 1'!AN$2:AN45)&gt;0.01,"",IF('MissFill 1'!AN43/SUM('MissFill 1'!AN$2:AN45)&gt;0.01,"",IF('MissFill 1'!AN42/SUM('MissFill 1'!AN$2:AN45)&gt;0.01,"",IF('MissFill 1'!AN41/SUM('MissFill 1'!AN$2:AN45)&gt;0.01,"",DateEnded_5Day!$A45))))))))</f>
        <v/>
      </c>
      <c r="AP45" s="54" t="str">
        <f>IF($A45&lt;='All Results'!$B$4,"",IF(SUM('MissFill 1'!AO$2:AO45)=0,"",(IF('MissFill 1'!AO45/SUM('MissFill 1'!AO$2:AO45)&gt;0.01,"",IF('MissFill 1'!AO44/SUM('MissFill 1'!AO$2:AO45)&gt;0.01,"",IF('MissFill 1'!AO43/SUM('MissFill 1'!AO$2:AO45)&gt;0.01,"",IF('MissFill 1'!AO42/SUM('MissFill 1'!AO$2:AO45)&gt;0.01,"",IF('MissFill 1'!AO41/SUM('MissFill 1'!AO$2:AO45)&gt;0.01,"",DateEnded_5Day!$A45))))))))</f>
        <v/>
      </c>
      <c r="AQ45" s="54" t="str">
        <f>IF($A45&lt;='All Results'!$B$4,"",IF(SUM('MissFill 1'!AP$2:AP45)=0,"",(IF('MissFill 1'!AP45/SUM('MissFill 1'!AP$2:AP45)&gt;0.01,"",IF('MissFill 1'!AP44/SUM('MissFill 1'!AP$2:AP45)&gt;0.01,"",IF('MissFill 1'!AP43/SUM('MissFill 1'!AP$2:AP45)&gt;0.01,"",IF('MissFill 1'!AP42/SUM('MissFill 1'!AP$2:AP45)&gt;0.01,"",IF('MissFill 1'!AP41/SUM('MissFill 1'!AP$2:AP45)&gt;0.01,"",DateEnded_5Day!$A45))))))))</f>
        <v/>
      </c>
      <c r="AR45" s="54" t="str">
        <f>IF($A45&lt;='All Results'!$B$4,"",IF(SUM('MissFill 1'!AQ$2:AQ45)=0,"",(IF('MissFill 1'!AQ45/SUM('MissFill 1'!AQ$2:AQ45)&gt;0.01,"",IF('MissFill 1'!AQ44/SUM('MissFill 1'!AQ$2:AQ45)&gt;0.01,"",IF('MissFill 1'!AQ43/SUM('MissFill 1'!AQ$2:AQ45)&gt;0.01,"",IF('MissFill 1'!AQ42/SUM('MissFill 1'!AQ$2:AQ45)&gt;0.01,"",IF('MissFill 1'!AQ41/SUM('MissFill 1'!AQ$2:AQ45)&gt;0.01,"",DateEnded_5Day!$A45))))))))</f>
        <v/>
      </c>
      <c r="AS45" s="54" t="str">
        <f>IF($A45&lt;='All Results'!$B$4,"",IF(SUM('MissFill 1'!AR$2:AR45)=0,"",(IF('MissFill 1'!AR45/SUM('MissFill 1'!AR$2:AR45)&gt;0.01,"",IF('MissFill 1'!AR44/SUM('MissFill 1'!AR$2:AR45)&gt;0.01,"",IF('MissFill 1'!AR43/SUM('MissFill 1'!AR$2:AR45)&gt;0.01,"",IF('MissFill 1'!AR42/SUM('MissFill 1'!AR$2:AR45)&gt;0.01,"",IF('MissFill 1'!AR41/SUM('MissFill 1'!AR$2:AR45)&gt;0.01,"",DateEnded_5Day!$A45))))))))</f>
        <v/>
      </c>
      <c r="AT45" s="54" t="str">
        <f>IF($A45&lt;='All Results'!$B$4,"",IF(SUM('MissFill 1'!AS$2:AS45)=0,"",(IF('MissFill 1'!AS45/SUM('MissFill 1'!AS$2:AS45)&gt;0.01,"",IF('MissFill 1'!AS44/SUM('MissFill 1'!AS$2:AS45)&gt;0.01,"",IF('MissFill 1'!AS43/SUM('MissFill 1'!AS$2:AS45)&gt;0.01,"",IF('MissFill 1'!AS42/SUM('MissFill 1'!AS$2:AS45)&gt;0.01,"",IF('MissFill 1'!AS41/SUM('MissFill 1'!AS$2:AS45)&gt;0.01,"",DateEnded_5Day!$A45))))))))</f>
        <v/>
      </c>
      <c r="AU45" s="54" t="str">
        <f>IF($A45&lt;='All Results'!$B$4,"",IF(SUM('MissFill 1'!AT$2:AT45)=0,"",(IF('MissFill 1'!AT45/SUM('MissFill 1'!AT$2:AT45)&gt;0.01,"",IF('MissFill 1'!AT44/SUM('MissFill 1'!AT$2:AT45)&gt;0.01,"",IF('MissFill 1'!AT43/SUM('MissFill 1'!AT$2:AT45)&gt;0.01,"",IF('MissFill 1'!AT42/SUM('MissFill 1'!AT$2:AT45)&gt;0.01,"",IF('MissFill 1'!AT41/SUM('MissFill 1'!AT$2:AT45)&gt;0.01,"",DateEnded_5Day!$A45))))))))</f>
        <v/>
      </c>
      <c r="AV45" s="54" t="str">
        <f>IF($A45&lt;='All Results'!$B$4,"",IF(SUM('MissFill 1'!AU$2:AU45)=0,"",(IF('MissFill 1'!AU45/SUM('MissFill 1'!AU$2:AU45)&gt;0.01,"",IF('MissFill 1'!AU44/SUM('MissFill 1'!AU$2:AU45)&gt;0.01,"",IF('MissFill 1'!AU43/SUM('MissFill 1'!AU$2:AU45)&gt;0.01,"",IF('MissFill 1'!AU42/SUM('MissFill 1'!AU$2:AU45)&gt;0.01,"",IF('MissFill 1'!AU41/SUM('MissFill 1'!AU$2:AU45)&gt;0.01,"",DateEnded_5Day!$A45))))))))</f>
        <v/>
      </c>
      <c r="AW45" s="54" t="str">
        <f>IF($A45&lt;='All Results'!$B$4,"",IF(SUM('MissFill 1'!AV$2:AV45)=0,"",(IF('MissFill 1'!AV45/SUM('MissFill 1'!AV$2:AV45)&gt;0.01,"",IF('MissFill 1'!AV44/SUM('MissFill 1'!AV$2:AV45)&gt;0.01,"",IF('MissFill 1'!AV43/SUM('MissFill 1'!AV$2:AV45)&gt;0.01,"",IF('MissFill 1'!AV42/SUM('MissFill 1'!AV$2:AV45)&gt;0.01,"",IF('MissFill 1'!AV41/SUM('MissFill 1'!AV$2:AV45)&gt;0.01,"",DateEnded_5Day!$A45))))))))</f>
        <v/>
      </c>
      <c r="AX45" s="54" t="str">
        <f>IF($A45&lt;='All Results'!$B$4,"",IF(SUM('MissFill 1'!AW$2:AW45)=0,"",(IF('MissFill 1'!AW45/SUM('MissFill 1'!AW$2:AW45)&gt;0.01,"",IF('MissFill 1'!AW44/SUM('MissFill 1'!AW$2:AW45)&gt;0.01,"",IF('MissFill 1'!AW43/SUM('MissFill 1'!AW$2:AW45)&gt;0.01,"",IF('MissFill 1'!AW42/SUM('MissFill 1'!AW$2:AW45)&gt;0.01,"",IF('MissFill 1'!AW41/SUM('MissFill 1'!AW$2:AW45)&gt;0.01,"",DateEnded_5Day!$A45))))))))</f>
        <v/>
      </c>
    </row>
    <row r="46" spans="1:50" x14ac:dyDescent="0.25">
      <c r="A46" s="41">
        <v>44391</v>
      </c>
      <c r="B46" s="52">
        <v>195</v>
      </c>
      <c r="C46" s="54" t="str">
        <f>IF($A46&lt;='All Results'!$B$4,"",IF(SUM('MissFill 1'!B$2:B46)=0,"",(IF('MissFill 1'!B46/SUM('MissFill 1'!B$2:B46)&gt;0.01,"",IF('MissFill 1'!B45/SUM('MissFill 1'!B$2:B46)&gt;0.01,"",IF('MissFill 1'!B44/SUM('MissFill 1'!B$2:B46)&gt;0.01,"",IF('MissFill 1'!B43/SUM('MissFill 1'!B$2:B46)&gt;0.01,"",IF('MissFill 1'!B42/SUM('MissFill 1'!B$2:B46)&gt;0.01,"",DateEnded_5Day!$A46))))))))</f>
        <v/>
      </c>
      <c r="D46" s="54" t="str">
        <f>IF($A46&lt;='All Results'!$B$4,"",IF(SUM('MissFill 1'!C$2:C46)=0,"",(IF('MissFill 1'!C46/SUM('MissFill 1'!C$2:C46)&gt;0.01,"",IF('MissFill 1'!C45/SUM('MissFill 1'!C$2:C46)&gt;0.01,"",IF('MissFill 1'!C44/SUM('MissFill 1'!C$2:C46)&gt;0.01,"",IF('MissFill 1'!C43/SUM('MissFill 1'!C$2:C46)&gt;0.01,"",IF('MissFill 1'!C42/SUM('MissFill 1'!C$2:C46)&gt;0.01,"",DateEnded_5Day!$A46))))))))</f>
        <v/>
      </c>
      <c r="E46" s="54" t="str">
        <f>IF($A46&lt;='All Results'!$B$4,"",IF(SUM('MissFill 1'!D$2:D46)=0,"",(IF('MissFill 1'!D46/SUM('MissFill 1'!D$2:D46)&gt;0.01,"",IF('MissFill 1'!D45/SUM('MissFill 1'!D$2:D46)&gt;0.01,"",IF('MissFill 1'!D44/SUM('MissFill 1'!D$2:D46)&gt;0.01,"",IF('MissFill 1'!D43/SUM('MissFill 1'!D$2:D46)&gt;0.01,"",IF('MissFill 1'!D42/SUM('MissFill 1'!D$2:D46)&gt;0.01,"",DateEnded_5Day!$A46))))))))</f>
        <v/>
      </c>
      <c r="F46" s="54" t="str">
        <f>IF($A46&lt;='All Results'!$B$4,"",IF(SUM('MissFill 1'!E$2:E46)=0,"",(IF('MissFill 1'!E46/SUM('MissFill 1'!E$2:E46)&gt;0.01,"",IF('MissFill 1'!E45/SUM('MissFill 1'!E$2:E46)&gt;0.01,"",IF('MissFill 1'!E44/SUM('MissFill 1'!E$2:E46)&gt;0.01,"",IF('MissFill 1'!E43/SUM('MissFill 1'!E$2:E46)&gt;0.01,"",IF('MissFill 1'!E42/SUM('MissFill 1'!E$2:E46)&gt;0.01,"",DateEnded_5Day!$A46))))))))</f>
        <v/>
      </c>
      <c r="G46" s="54" t="str">
        <f>IF($A46&lt;='All Results'!$B$4,"",IF(SUM('MissFill 1'!F$2:F46)=0,"",(IF('MissFill 1'!F46/SUM('MissFill 1'!F$2:F46)&gt;0.01,"",IF('MissFill 1'!F45/SUM('MissFill 1'!F$2:F46)&gt;0.01,"",IF('MissFill 1'!F44/SUM('MissFill 1'!F$2:F46)&gt;0.01,"",IF('MissFill 1'!F43/SUM('MissFill 1'!F$2:F46)&gt;0.01,"",IF('MissFill 1'!F42/SUM('MissFill 1'!F$2:F46)&gt;0.01,"",DateEnded_5Day!$A46))))))))</f>
        <v/>
      </c>
      <c r="H46" s="54" t="str">
        <f>IF($A46&lt;='All Results'!$B$4,"",IF(SUM('MissFill 1'!G$2:G46)=0,"",(IF('MissFill 1'!G46/SUM('MissFill 1'!G$2:G46)&gt;0.01,"",IF('MissFill 1'!G45/SUM('MissFill 1'!G$2:G46)&gt;0.01,"",IF('MissFill 1'!G44/SUM('MissFill 1'!G$2:G46)&gt;0.01,"",IF('MissFill 1'!G43/SUM('MissFill 1'!G$2:G46)&gt;0.01,"",IF('MissFill 1'!G42/SUM('MissFill 1'!G$2:G46)&gt;0.01,"",DateEnded_5Day!$A46))))))))</f>
        <v/>
      </c>
      <c r="I46" s="54" t="str">
        <f>IF($A46&lt;='All Results'!$B$4,"",IF(SUM('MissFill 1'!H$2:H46)=0,"",(IF('MissFill 1'!H46/SUM('MissFill 1'!H$2:H46)&gt;0.01,"",IF('MissFill 1'!H45/SUM('MissFill 1'!H$2:H46)&gt;0.01,"",IF('MissFill 1'!H44/SUM('MissFill 1'!H$2:H46)&gt;0.01,"",IF('MissFill 1'!H43/SUM('MissFill 1'!H$2:H46)&gt;0.01,"",IF('MissFill 1'!H42/SUM('MissFill 1'!H$2:H46)&gt;0.01,"",DateEnded_5Day!$A46))))))))</f>
        <v/>
      </c>
      <c r="J46" s="54" t="str">
        <f>IF($A46&lt;='All Results'!$B$4,"",IF(SUM('MissFill 1'!I$2:I46)=0,"",(IF('MissFill 1'!I46/SUM('MissFill 1'!I$2:I46)&gt;0.01,"",IF('MissFill 1'!I45/SUM('MissFill 1'!I$2:I46)&gt;0.01,"",IF('MissFill 1'!I44/SUM('MissFill 1'!I$2:I46)&gt;0.01,"",IF('MissFill 1'!I43/SUM('MissFill 1'!I$2:I46)&gt;0.01,"",IF('MissFill 1'!I42/SUM('MissFill 1'!I$2:I46)&gt;0.01,"",DateEnded_5Day!$A46))))))))</f>
        <v/>
      </c>
      <c r="K46" s="54" t="str">
        <f>IF($A46&lt;='All Results'!$B$4,"",IF(SUM('MissFill 1'!J$2:J46)=0,"",(IF('MissFill 1'!J46/SUM('MissFill 1'!J$2:J46)&gt;0.01,"",IF('MissFill 1'!J45/SUM('MissFill 1'!J$2:J46)&gt;0.01,"",IF('MissFill 1'!J44/SUM('MissFill 1'!J$2:J46)&gt;0.01,"",IF('MissFill 1'!J43/SUM('MissFill 1'!J$2:J46)&gt;0.01,"",IF('MissFill 1'!J42/SUM('MissFill 1'!J$2:J46)&gt;0.01,"",DateEnded_5Day!$A46))))))))</f>
        <v/>
      </c>
      <c r="L46" s="54" t="str">
        <f>IF($A46&lt;='All Results'!$B$4,"",IF(SUM('MissFill 1'!K$2:K46)=0,"",(IF('MissFill 1'!K46/SUM('MissFill 1'!K$2:K46)&gt;0.01,"",IF('MissFill 1'!K45/SUM('MissFill 1'!K$2:K46)&gt;0.01,"",IF('MissFill 1'!K44/SUM('MissFill 1'!K$2:K46)&gt;0.01,"",IF('MissFill 1'!K43/SUM('MissFill 1'!K$2:K46)&gt;0.01,"",IF('MissFill 1'!K42/SUM('MissFill 1'!K$2:K46)&gt;0.01,"",DateEnded_5Day!$A46))))))))</f>
        <v/>
      </c>
      <c r="M46" s="54" t="str">
        <f>IF($A46&lt;='All Results'!$B$4,"",IF(SUM('MissFill 1'!L$2:L46)=0,"",(IF('MissFill 1'!L46/SUM('MissFill 1'!L$2:L46)&gt;0.01,"",IF('MissFill 1'!L45/SUM('MissFill 1'!L$2:L46)&gt;0.01,"",IF('MissFill 1'!L44/SUM('MissFill 1'!L$2:L46)&gt;0.01,"",IF('MissFill 1'!L43/SUM('MissFill 1'!L$2:L46)&gt;0.01,"",IF('MissFill 1'!L42/SUM('MissFill 1'!L$2:L46)&gt;0.01,"",DateEnded_5Day!$A46))))))))</f>
        <v/>
      </c>
      <c r="N46" s="54" t="str">
        <f>IF($A46&lt;='All Results'!$B$4,"",IF(SUM('MissFill 1'!M$2:M46)=0,"",(IF('MissFill 1'!M46/SUM('MissFill 1'!M$2:M46)&gt;0.01,"",IF('MissFill 1'!M45/SUM('MissFill 1'!M$2:M46)&gt;0.01,"",IF('MissFill 1'!M44/SUM('MissFill 1'!M$2:M46)&gt;0.01,"",IF('MissFill 1'!M43/SUM('MissFill 1'!M$2:M46)&gt;0.01,"",IF('MissFill 1'!M42/SUM('MissFill 1'!M$2:M46)&gt;0.01,"",DateEnded_5Day!$A46))))))))</f>
        <v/>
      </c>
      <c r="O46" s="54" t="str">
        <f>IF($A46&lt;='All Results'!$B$4,"",IF(SUM('MissFill 1'!N$2:N46)=0,"",(IF('MissFill 1'!N46/SUM('MissFill 1'!N$2:N46)&gt;0.01,"",IF('MissFill 1'!N45/SUM('MissFill 1'!N$2:N46)&gt;0.01,"",IF('MissFill 1'!N44/SUM('MissFill 1'!N$2:N46)&gt;0.01,"",IF('MissFill 1'!N43/SUM('MissFill 1'!N$2:N46)&gt;0.01,"",IF('MissFill 1'!N42/SUM('MissFill 1'!N$2:N46)&gt;0.01,"",DateEnded_5Day!$A46))))))))</f>
        <v/>
      </c>
      <c r="P46" s="54" t="str">
        <f>IF($A46&lt;='All Results'!$B$4,"",IF(SUM('MissFill 1'!O$2:O46)=0,"",(IF('MissFill 1'!O46/SUM('MissFill 1'!O$2:O46)&gt;0.01,"",IF('MissFill 1'!O45/SUM('MissFill 1'!O$2:O46)&gt;0.01,"",IF('MissFill 1'!O44/SUM('MissFill 1'!O$2:O46)&gt;0.01,"",IF('MissFill 1'!O43/SUM('MissFill 1'!O$2:O46)&gt;0.01,"",IF('MissFill 1'!O42/SUM('MissFill 1'!O$2:O46)&gt;0.01,"",DateEnded_5Day!$A46))))))))</f>
        <v/>
      </c>
      <c r="Q46" s="54" t="str">
        <f>IF($A46&lt;='All Results'!$B$4,"",IF(SUM('MissFill 1'!P$2:P46)=0,"",(IF('MissFill 1'!P46/SUM('MissFill 1'!P$2:P46)&gt;0.01,"",IF('MissFill 1'!P45/SUM('MissFill 1'!P$2:P46)&gt;0.01,"",IF('MissFill 1'!P44/SUM('MissFill 1'!P$2:P46)&gt;0.01,"",IF('MissFill 1'!P43/SUM('MissFill 1'!P$2:P46)&gt;0.01,"",IF('MissFill 1'!P42/SUM('MissFill 1'!P$2:P46)&gt;0.01,"",DateEnded_5Day!$A46))))))))</f>
        <v/>
      </c>
      <c r="R46" s="54" t="str">
        <f>IF($A46&lt;='All Results'!$B$4,"",IF(SUM('MissFill 1'!Q$2:Q46)=0,"",(IF('MissFill 1'!Q46/SUM('MissFill 1'!Q$2:Q46)&gt;0.01,"",IF('MissFill 1'!Q45/SUM('MissFill 1'!Q$2:Q46)&gt;0.01,"",IF('MissFill 1'!Q44/SUM('MissFill 1'!Q$2:Q46)&gt;0.01,"",IF('MissFill 1'!Q43/SUM('MissFill 1'!Q$2:Q46)&gt;0.01,"",IF('MissFill 1'!Q42/SUM('MissFill 1'!Q$2:Q46)&gt;0.01,"",DateEnded_5Day!$A46))))))))</f>
        <v/>
      </c>
      <c r="S46" s="54" t="str">
        <f>IF($A46&lt;='All Results'!$B$4,"",IF(SUM('MissFill 1'!R$2:R46)=0,"",(IF('MissFill 1'!R46/SUM('MissFill 1'!R$2:R46)&gt;0.01,"",IF('MissFill 1'!R45/SUM('MissFill 1'!R$2:R46)&gt;0.01,"",IF('MissFill 1'!R44/SUM('MissFill 1'!R$2:R46)&gt;0.01,"",IF('MissFill 1'!R43/SUM('MissFill 1'!R$2:R46)&gt;0.01,"",IF('MissFill 1'!R42/SUM('MissFill 1'!R$2:R46)&gt;0.01,"",DateEnded_5Day!$A46))))))))</f>
        <v/>
      </c>
      <c r="T46" s="54" t="str">
        <f>IF($A46&lt;='All Results'!$B$4,"",IF(SUM('MissFill 1'!S$2:S46)=0,"",(IF('MissFill 1'!S46/SUM('MissFill 1'!S$2:S46)&gt;0.01,"",IF('MissFill 1'!S45/SUM('MissFill 1'!S$2:S46)&gt;0.01,"",IF('MissFill 1'!S44/SUM('MissFill 1'!S$2:S46)&gt;0.01,"",IF('MissFill 1'!S43/SUM('MissFill 1'!S$2:S46)&gt;0.01,"",IF('MissFill 1'!S42/SUM('MissFill 1'!S$2:S46)&gt;0.01,"",DateEnded_5Day!$A46))))))))</f>
        <v/>
      </c>
      <c r="U46" s="54" t="str">
        <f>IF($A46&lt;='All Results'!$B$4,"",IF(SUM('MissFill 1'!T$2:T46)=0,"",(IF('MissFill 1'!T46/SUM('MissFill 1'!T$2:T46)&gt;0.01,"",IF('MissFill 1'!T45/SUM('MissFill 1'!T$2:T46)&gt;0.01,"",IF('MissFill 1'!T44/SUM('MissFill 1'!T$2:T46)&gt;0.01,"",IF('MissFill 1'!T43/SUM('MissFill 1'!T$2:T46)&gt;0.01,"",IF('MissFill 1'!T42/SUM('MissFill 1'!T$2:T46)&gt;0.01,"",DateEnded_5Day!$A46))))))))</f>
        <v/>
      </c>
      <c r="V46" s="54" t="str">
        <f>IF($A46&lt;='All Results'!$B$4,"",IF(SUM('MissFill 1'!U$2:U46)=0,"",(IF('MissFill 1'!U46/SUM('MissFill 1'!U$2:U46)&gt;0.01,"",IF('MissFill 1'!U45/SUM('MissFill 1'!U$2:U46)&gt;0.01,"",IF('MissFill 1'!U44/SUM('MissFill 1'!U$2:U46)&gt;0.01,"",IF('MissFill 1'!U43/SUM('MissFill 1'!U$2:U46)&gt;0.01,"",IF('MissFill 1'!U42/SUM('MissFill 1'!U$2:U46)&gt;0.01,"",DateEnded_5Day!$A46))))))))</f>
        <v/>
      </c>
      <c r="W46" s="54" t="str">
        <f>IF($A46&lt;='All Results'!$B$4,"",IF(SUM('MissFill 1'!V$2:V46)=0,"",(IF('MissFill 1'!V46/SUM('MissFill 1'!V$2:V46)&gt;0.01,"",IF('MissFill 1'!V45/SUM('MissFill 1'!V$2:V46)&gt;0.01,"",IF('MissFill 1'!V44/SUM('MissFill 1'!V$2:V46)&gt;0.01,"",IF('MissFill 1'!V43/SUM('MissFill 1'!V$2:V46)&gt;0.01,"",IF('MissFill 1'!V42/SUM('MissFill 1'!V$2:V46)&gt;0.01,"",DateEnded_5Day!$A46))))))))</f>
        <v/>
      </c>
      <c r="X46" s="54" t="str">
        <f>IF($A46&lt;='All Results'!$B$4,"",IF(SUM('MissFill 1'!W$2:W46)=0,"",(IF('MissFill 1'!W46/SUM('MissFill 1'!W$2:W46)&gt;0.01,"",IF('MissFill 1'!W45/SUM('MissFill 1'!W$2:W46)&gt;0.01,"",IF('MissFill 1'!W44/SUM('MissFill 1'!W$2:W46)&gt;0.01,"",IF('MissFill 1'!W43/SUM('MissFill 1'!W$2:W46)&gt;0.01,"",IF('MissFill 1'!W42/SUM('MissFill 1'!W$2:W46)&gt;0.01,"",DateEnded_5Day!$A46))))))))</f>
        <v/>
      </c>
      <c r="Y46" s="54" t="str">
        <f>IF($A46&lt;='All Results'!$B$4,"",IF(SUM('MissFill 1'!X$2:X46)=0,"",(IF('MissFill 1'!X46/SUM('MissFill 1'!X$2:X46)&gt;0.01,"",IF('MissFill 1'!X45/SUM('MissFill 1'!X$2:X46)&gt;0.01,"",IF('MissFill 1'!X44/SUM('MissFill 1'!X$2:X46)&gt;0.01,"",IF('MissFill 1'!X43/SUM('MissFill 1'!X$2:X46)&gt;0.01,"",IF('MissFill 1'!X42/SUM('MissFill 1'!X$2:X46)&gt;0.01,"",DateEnded_5Day!$A46))))))))</f>
        <v/>
      </c>
      <c r="Z46" s="54" t="str">
        <f>IF($A46&lt;='All Results'!$B$4,"",IF(SUM('MissFill 1'!Y$2:Y46)=0,"",(IF('MissFill 1'!Y46/SUM('MissFill 1'!Y$2:Y46)&gt;0.01,"",IF('MissFill 1'!Y45/SUM('MissFill 1'!Y$2:Y46)&gt;0.01,"",IF('MissFill 1'!Y44/SUM('MissFill 1'!Y$2:Y46)&gt;0.01,"",IF('MissFill 1'!Y43/SUM('MissFill 1'!Y$2:Y46)&gt;0.01,"",IF('MissFill 1'!Y42/SUM('MissFill 1'!Y$2:Y46)&gt;0.01,"",DateEnded_5Day!$A46))))))))</f>
        <v/>
      </c>
      <c r="AA46" s="54" t="str">
        <f>IF($A46&lt;='All Results'!$B$4,"",IF(SUM('MissFill 1'!Z$2:Z46)=0,"",(IF('MissFill 1'!Z46/SUM('MissFill 1'!Z$2:Z46)&gt;0.01,"",IF('MissFill 1'!Z45/SUM('MissFill 1'!Z$2:Z46)&gt;0.01,"",IF('MissFill 1'!Z44/SUM('MissFill 1'!Z$2:Z46)&gt;0.01,"",IF('MissFill 1'!Z43/SUM('MissFill 1'!Z$2:Z46)&gt;0.01,"",IF('MissFill 1'!Z42/SUM('MissFill 1'!Z$2:Z46)&gt;0.01,"",DateEnded_5Day!$A46))))))))</f>
        <v/>
      </c>
      <c r="AB46" s="54" t="str">
        <f>IF($A46&lt;='All Results'!$B$4,"",IF(SUM('MissFill 1'!AA$2:AA46)=0,"",(IF('MissFill 1'!AA46/SUM('MissFill 1'!AA$2:AA46)&gt;0.01,"",IF('MissFill 1'!AA45/SUM('MissFill 1'!AA$2:AA46)&gt;0.01,"",IF('MissFill 1'!AA44/SUM('MissFill 1'!AA$2:AA46)&gt;0.01,"",IF('MissFill 1'!AA43/SUM('MissFill 1'!AA$2:AA46)&gt;0.01,"",IF('MissFill 1'!AA42/SUM('MissFill 1'!AA$2:AA46)&gt;0.01,"",DateEnded_5Day!$A46))))))))</f>
        <v/>
      </c>
      <c r="AC46" s="54" t="str">
        <f>IF($A46&lt;='All Results'!$B$4,"",IF(SUM('MissFill 1'!AB$2:AB46)=0,"",(IF('MissFill 1'!AB46/SUM('MissFill 1'!AB$2:AB46)&gt;0.01,"",IF('MissFill 1'!AB45/SUM('MissFill 1'!AB$2:AB46)&gt;0.01,"",IF('MissFill 1'!AB44/SUM('MissFill 1'!AB$2:AB46)&gt;0.01,"",IF('MissFill 1'!AB43/SUM('MissFill 1'!AB$2:AB46)&gt;0.01,"",IF('MissFill 1'!AB42/SUM('MissFill 1'!AB$2:AB46)&gt;0.01,"",DateEnded_5Day!$A46))))))))</f>
        <v/>
      </c>
      <c r="AD46" s="54" t="str">
        <f>IF($A46&lt;='All Results'!$B$4,"",IF(SUM('MissFill 1'!AC$2:AC46)=0,"",(IF('MissFill 1'!AC46/SUM('MissFill 1'!AC$2:AC46)&gt;0.01,"",IF('MissFill 1'!AC45/SUM('MissFill 1'!AC$2:AC46)&gt;0.01,"",IF('MissFill 1'!AC44/SUM('MissFill 1'!AC$2:AC46)&gt;0.01,"",IF('MissFill 1'!AC43/SUM('MissFill 1'!AC$2:AC46)&gt;0.01,"",IF('MissFill 1'!AC42/SUM('MissFill 1'!AC$2:AC46)&gt;0.01,"",DateEnded_5Day!$A46))))))))</f>
        <v/>
      </c>
      <c r="AE46" s="54" t="str">
        <f>IF($A46&lt;='All Results'!$B$4,"",IF(SUM('MissFill 1'!AD$2:AD46)=0,"",(IF('MissFill 1'!AD46/SUM('MissFill 1'!AD$2:AD46)&gt;0.01,"",IF('MissFill 1'!AD45/SUM('MissFill 1'!AD$2:AD46)&gt;0.01,"",IF('MissFill 1'!AD44/SUM('MissFill 1'!AD$2:AD46)&gt;0.01,"",IF('MissFill 1'!AD43/SUM('MissFill 1'!AD$2:AD46)&gt;0.01,"",IF('MissFill 1'!AD42/SUM('MissFill 1'!AD$2:AD46)&gt;0.01,"",DateEnded_5Day!$A46))))))))</f>
        <v/>
      </c>
      <c r="AF46" s="54" t="str">
        <f>IF($A46&lt;='All Results'!$B$4,"",IF(SUM('MissFill 1'!AE$2:AE46)=0,"",(IF('MissFill 1'!AE46/SUM('MissFill 1'!AE$2:AE46)&gt;0.01,"",IF('MissFill 1'!AE45/SUM('MissFill 1'!AE$2:AE46)&gt;0.01,"",IF('MissFill 1'!AE44/SUM('MissFill 1'!AE$2:AE46)&gt;0.01,"",IF('MissFill 1'!AE43/SUM('MissFill 1'!AE$2:AE46)&gt;0.01,"",IF('MissFill 1'!AE42/SUM('MissFill 1'!AE$2:AE46)&gt;0.01,"",DateEnded_5Day!$A46))))))))</f>
        <v/>
      </c>
      <c r="AG46" s="54" t="str">
        <f>IF($A46&lt;='All Results'!$B$4,"",IF(SUM('MissFill 1'!AF$2:AF46)=0,"",(IF('MissFill 1'!AF46/SUM('MissFill 1'!AF$2:AF46)&gt;0.01,"",IF('MissFill 1'!AF45/SUM('MissFill 1'!AF$2:AF46)&gt;0.01,"",IF('MissFill 1'!AF44/SUM('MissFill 1'!AF$2:AF46)&gt;0.01,"",IF('MissFill 1'!AF43/SUM('MissFill 1'!AF$2:AF46)&gt;0.01,"",IF('MissFill 1'!AF42/SUM('MissFill 1'!AF$2:AF46)&gt;0.01,"",DateEnded_5Day!$A46))))))))</f>
        <v/>
      </c>
      <c r="AH46" s="54" t="str">
        <f>IF($A46&lt;='All Results'!$B$4,"",IF(SUM('MissFill 1'!AG$2:AG46)=0,"",(IF('MissFill 1'!AG46/SUM('MissFill 1'!AG$2:AG46)&gt;0.01,"",IF('MissFill 1'!AG45/SUM('MissFill 1'!AG$2:AG46)&gt;0.01,"",IF('MissFill 1'!AG44/SUM('MissFill 1'!AG$2:AG46)&gt;0.01,"",IF('MissFill 1'!AG43/SUM('MissFill 1'!AG$2:AG46)&gt;0.01,"",IF('MissFill 1'!AG42/SUM('MissFill 1'!AG$2:AG46)&gt;0.01,"",DateEnded_5Day!$A46))))))))</f>
        <v/>
      </c>
      <c r="AI46" s="54" t="str">
        <f>IF($A46&lt;='All Results'!$B$4,"",IF(SUM('MissFill 1'!AH$2:AH46)=0,"",(IF('MissFill 1'!AH46/SUM('MissFill 1'!AH$2:AH46)&gt;0.01,"",IF('MissFill 1'!AH45/SUM('MissFill 1'!AH$2:AH46)&gt;0.01,"",IF('MissFill 1'!AH44/SUM('MissFill 1'!AH$2:AH46)&gt;0.01,"",IF('MissFill 1'!AH43/SUM('MissFill 1'!AH$2:AH46)&gt;0.01,"",IF('MissFill 1'!AH42/SUM('MissFill 1'!AH$2:AH46)&gt;0.01,"",DateEnded_5Day!$A46))))))))</f>
        <v/>
      </c>
      <c r="AJ46" s="54" t="str">
        <f>IF($A46&lt;='All Results'!$B$4,"",IF(SUM('MissFill 1'!AI$2:AI46)=0,"",(IF('MissFill 1'!AI46/SUM('MissFill 1'!AI$2:AI46)&gt;0.01,"",IF('MissFill 1'!AI45/SUM('MissFill 1'!AI$2:AI46)&gt;0.01,"",IF('MissFill 1'!AI44/SUM('MissFill 1'!AI$2:AI46)&gt;0.01,"",IF('MissFill 1'!AI43/SUM('MissFill 1'!AI$2:AI46)&gt;0.01,"",IF('MissFill 1'!AI42/SUM('MissFill 1'!AI$2:AI46)&gt;0.01,"",DateEnded_5Day!$A46))))))))</f>
        <v/>
      </c>
      <c r="AK46" s="54" t="str">
        <f>IF($A46&lt;='All Results'!$B$4,"",IF(SUM('MissFill 1'!AJ$2:AJ46)=0,"",(IF('MissFill 1'!AJ46/SUM('MissFill 1'!AJ$2:AJ46)&gt;0.01,"",IF('MissFill 1'!AJ45/SUM('MissFill 1'!AJ$2:AJ46)&gt;0.01,"",IF('MissFill 1'!AJ44/SUM('MissFill 1'!AJ$2:AJ46)&gt;0.01,"",IF('MissFill 1'!AJ43/SUM('MissFill 1'!AJ$2:AJ46)&gt;0.01,"",IF('MissFill 1'!AJ42/SUM('MissFill 1'!AJ$2:AJ46)&gt;0.01,"",DateEnded_5Day!$A46))))))))</f>
        <v/>
      </c>
      <c r="AL46" s="54" t="str">
        <f>IF($A46&lt;='All Results'!$B$4,"",IF(SUM('MissFill 1'!AK$2:AK46)=0,"",(IF('MissFill 1'!AK46/SUM('MissFill 1'!AK$2:AK46)&gt;0.01,"",IF('MissFill 1'!AK45/SUM('MissFill 1'!AK$2:AK46)&gt;0.01,"",IF('MissFill 1'!AK44/SUM('MissFill 1'!AK$2:AK46)&gt;0.01,"",IF('MissFill 1'!AK43/SUM('MissFill 1'!AK$2:AK46)&gt;0.01,"",IF('MissFill 1'!AK42/SUM('MissFill 1'!AK$2:AK46)&gt;0.01,"",DateEnded_5Day!$A46))))))))</f>
        <v/>
      </c>
      <c r="AM46" s="54" t="str">
        <f>IF($A46&lt;='All Results'!$B$4,"",IF(SUM('MissFill 1'!AL$2:AL46)=0,"",(IF('MissFill 1'!AL46/SUM('MissFill 1'!AL$2:AL46)&gt;0.01,"",IF('MissFill 1'!AL45/SUM('MissFill 1'!AL$2:AL46)&gt;0.01,"",IF('MissFill 1'!AL44/SUM('MissFill 1'!AL$2:AL46)&gt;0.01,"",IF('MissFill 1'!AL43/SUM('MissFill 1'!AL$2:AL46)&gt;0.01,"",IF('MissFill 1'!AL42/SUM('MissFill 1'!AL$2:AL46)&gt;0.01,"",DateEnded_5Day!$A46))))))))</f>
        <v/>
      </c>
      <c r="AN46" s="54" t="str">
        <f>IF($A46&lt;='All Results'!$B$4,"",IF(SUM('MissFill 1'!AM$2:AM46)=0,"",(IF('MissFill 1'!AM46/SUM('MissFill 1'!AM$2:AM46)&gt;0.01,"",IF('MissFill 1'!AM45/SUM('MissFill 1'!AM$2:AM46)&gt;0.01,"",IF('MissFill 1'!AM44/SUM('MissFill 1'!AM$2:AM46)&gt;0.01,"",IF('MissFill 1'!AM43/SUM('MissFill 1'!AM$2:AM46)&gt;0.01,"",IF('MissFill 1'!AM42/SUM('MissFill 1'!AM$2:AM46)&gt;0.01,"",DateEnded_5Day!$A46))))))))</f>
        <v/>
      </c>
      <c r="AO46" s="54" t="str">
        <f>IF($A46&lt;='All Results'!$B$4,"",IF(SUM('MissFill 1'!AN$2:AN46)=0,"",(IF('MissFill 1'!AN46/SUM('MissFill 1'!AN$2:AN46)&gt;0.01,"",IF('MissFill 1'!AN45/SUM('MissFill 1'!AN$2:AN46)&gt;0.01,"",IF('MissFill 1'!AN44/SUM('MissFill 1'!AN$2:AN46)&gt;0.01,"",IF('MissFill 1'!AN43/SUM('MissFill 1'!AN$2:AN46)&gt;0.01,"",IF('MissFill 1'!AN42/SUM('MissFill 1'!AN$2:AN46)&gt;0.01,"",DateEnded_5Day!$A46))))))))</f>
        <v/>
      </c>
      <c r="AP46" s="54" t="str">
        <f>IF($A46&lt;='All Results'!$B$4,"",IF(SUM('MissFill 1'!AO$2:AO46)=0,"",(IF('MissFill 1'!AO46/SUM('MissFill 1'!AO$2:AO46)&gt;0.01,"",IF('MissFill 1'!AO45/SUM('MissFill 1'!AO$2:AO46)&gt;0.01,"",IF('MissFill 1'!AO44/SUM('MissFill 1'!AO$2:AO46)&gt;0.01,"",IF('MissFill 1'!AO43/SUM('MissFill 1'!AO$2:AO46)&gt;0.01,"",IF('MissFill 1'!AO42/SUM('MissFill 1'!AO$2:AO46)&gt;0.01,"",DateEnded_5Day!$A46))))))))</f>
        <v/>
      </c>
      <c r="AQ46" s="54" t="str">
        <f>IF($A46&lt;='All Results'!$B$4,"",IF(SUM('MissFill 1'!AP$2:AP46)=0,"",(IF('MissFill 1'!AP46/SUM('MissFill 1'!AP$2:AP46)&gt;0.01,"",IF('MissFill 1'!AP45/SUM('MissFill 1'!AP$2:AP46)&gt;0.01,"",IF('MissFill 1'!AP44/SUM('MissFill 1'!AP$2:AP46)&gt;0.01,"",IF('MissFill 1'!AP43/SUM('MissFill 1'!AP$2:AP46)&gt;0.01,"",IF('MissFill 1'!AP42/SUM('MissFill 1'!AP$2:AP46)&gt;0.01,"",DateEnded_5Day!$A46))))))))</f>
        <v/>
      </c>
      <c r="AR46" s="54" t="str">
        <f>IF($A46&lt;='All Results'!$B$4,"",IF(SUM('MissFill 1'!AQ$2:AQ46)=0,"",(IF('MissFill 1'!AQ46/SUM('MissFill 1'!AQ$2:AQ46)&gt;0.01,"",IF('MissFill 1'!AQ45/SUM('MissFill 1'!AQ$2:AQ46)&gt;0.01,"",IF('MissFill 1'!AQ44/SUM('MissFill 1'!AQ$2:AQ46)&gt;0.01,"",IF('MissFill 1'!AQ43/SUM('MissFill 1'!AQ$2:AQ46)&gt;0.01,"",IF('MissFill 1'!AQ42/SUM('MissFill 1'!AQ$2:AQ46)&gt;0.01,"",DateEnded_5Day!$A46))))))))</f>
        <v/>
      </c>
      <c r="AS46" s="54" t="str">
        <f>IF($A46&lt;='All Results'!$B$4,"",IF(SUM('MissFill 1'!AR$2:AR46)=0,"",(IF('MissFill 1'!AR46/SUM('MissFill 1'!AR$2:AR46)&gt;0.01,"",IF('MissFill 1'!AR45/SUM('MissFill 1'!AR$2:AR46)&gt;0.01,"",IF('MissFill 1'!AR44/SUM('MissFill 1'!AR$2:AR46)&gt;0.01,"",IF('MissFill 1'!AR43/SUM('MissFill 1'!AR$2:AR46)&gt;0.01,"",IF('MissFill 1'!AR42/SUM('MissFill 1'!AR$2:AR46)&gt;0.01,"",DateEnded_5Day!$A46))))))))</f>
        <v/>
      </c>
      <c r="AT46" s="54" t="str">
        <f>IF($A46&lt;='All Results'!$B$4,"",IF(SUM('MissFill 1'!AS$2:AS46)=0,"",(IF('MissFill 1'!AS46/SUM('MissFill 1'!AS$2:AS46)&gt;0.01,"",IF('MissFill 1'!AS45/SUM('MissFill 1'!AS$2:AS46)&gt;0.01,"",IF('MissFill 1'!AS44/SUM('MissFill 1'!AS$2:AS46)&gt;0.01,"",IF('MissFill 1'!AS43/SUM('MissFill 1'!AS$2:AS46)&gt;0.01,"",IF('MissFill 1'!AS42/SUM('MissFill 1'!AS$2:AS46)&gt;0.01,"",DateEnded_5Day!$A46))))))))</f>
        <v/>
      </c>
      <c r="AU46" s="54" t="str">
        <f>IF($A46&lt;='All Results'!$B$4,"",IF(SUM('MissFill 1'!AT$2:AT46)=0,"",(IF('MissFill 1'!AT46/SUM('MissFill 1'!AT$2:AT46)&gt;0.01,"",IF('MissFill 1'!AT45/SUM('MissFill 1'!AT$2:AT46)&gt;0.01,"",IF('MissFill 1'!AT44/SUM('MissFill 1'!AT$2:AT46)&gt;0.01,"",IF('MissFill 1'!AT43/SUM('MissFill 1'!AT$2:AT46)&gt;0.01,"",IF('MissFill 1'!AT42/SUM('MissFill 1'!AT$2:AT46)&gt;0.01,"",DateEnded_5Day!$A46))))))))</f>
        <v/>
      </c>
      <c r="AV46" s="54" t="str">
        <f>IF($A46&lt;='All Results'!$B$4,"",IF(SUM('MissFill 1'!AU$2:AU46)=0,"",(IF('MissFill 1'!AU46/SUM('MissFill 1'!AU$2:AU46)&gt;0.01,"",IF('MissFill 1'!AU45/SUM('MissFill 1'!AU$2:AU46)&gt;0.01,"",IF('MissFill 1'!AU44/SUM('MissFill 1'!AU$2:AU46)&gt;0.01,"",IF('MissFill 1'!AU43/SUM('MissFill 1'!AU$2:AU46)&gt;0.01,"",IF('MissFill 1'!AU42/SUM('MissFill 1'!AU$2:AU46)&gt;0.01,"",DateEnded_5Day!$A46))))))))</f>
        <v/>
      </c>
      <c r="AW46" s="54" t="str">
        <f>IF($A46&lt;='All Results'!$B$4,"",IF(SUM('MissFill 1'!AV$2:AV46)=0,"",(IF('MissFill 1'!AV46/SUM('MissFill 1'!AV$2:AV46)&gt;0.01,"",IF('MissFill 1'!AV45/SUM('MissFill 1'!AV$2:AV46)&gt;0.01,"",IF('MissFill 1'!AV44/SUM('MissFill 1'!AV$2:AV46)&gt;0.01,"",IF('MissFill 1'!AV43/SUM('MissFill 1'!AV$2:AV46)&gt;0.01,"",IF('MissFill 1'!AV42/SUM('MissFill 1'!AV$2:AV46)&gt;0.01,"",DateEnded_5Day!$A46))))))))</f>
        <v/>
      </c>
      <c r="AX46" s="54" t="str">
        <f>IF($A46&lt;='All Results'!$B$4,"",IF(SUM('MissFill 1'!AW$2:AW46)=0,"",(IF('MissFill 1'!AW46/SUM('MissFill 1'!AW$2:AW46)&gt;0.01,"",IF('MissFill 1'!AW45/SUM('MissFill 1'!AW$2:AW46)&gt;0.01,"",IF('MissFill 1'!AW44/SUM('MissFill 1'!AW$2:AW46)&gt;0.01,"",IF('MissFill 1'!AW43/SUM('MissFill 1'!AW$2:AW46)&gt;0.01,"",IF('MissFill 1'!AW42/SUM('MissFill 1'!AW$2:AW46)&gt;0.01,"",DateEnded_5Day!$A46))))))))</f>
        <v/>
      </c>
    </row>
    <row r="47" spans="1:50" x14ac:dyDescent="0.25">
      <c r="A47" s="41">
        <v>44392</v>
      </c>
      <c r="B47" s="52">
        <v>196</v>
      </c>
      <c r="C47" s="54" t="str">
        <f>IF($A47&lt;='All Results'!$B$4,"",IF(SUM('MissFill 1'!B$2:B47)=0,"",(IF('MissFill 1'!B47/SUM('MissFill 1'!B$2:B47)&gt;0.01,"",IF('MissFill 1'!B46/SUM('MissFill 1'!B$2:B47)&gt;0.01,"",IF('MissFill 1'!B45/SUM('MissFill 1'!B$2:B47)&gt;0.01,"",IF('MissFill 1'!B44/SUM('MissFill 1'!B$2:B47)&gt;0.01,"",IF('MissFill 1'!B43/SUM('MissFill 1'!B$2:B47)&gt;0.01,"",DateEnded_5Day!$A47))))))))</f>
        <v/>
      </c>
      <c r="D47" s="54" t="str">
        <f>IF($A47&lt;='All Results'!$B$4,"",IF(SUM('MissFill 1'!C$2:C47)=0,"",(IF('MissFill 1'!C47/SUM('MissFill 1'!C$2:C47)&gt;0.01,"",IF('MissFill 1'!C46/SUM('MissFill 1'!C$2:C47)&gt;0.01,"",IF('MissFill 1'!C45/SUM('MissFill 1'!C$2:C47)&gt;0.01,"",IF('MissFill 1'!C44/SUM('MissFill 1'!C$2:C47)&gt;0.01,"",IF('MissFill 1'!C43/SUM('MissFill 1'!C$2:C47)&gt;0.01,"",DateEnded_5Day!$A47))))))))</f>
        <v/>
      </c>
      <c r="E47" s="54" t="str">
        <f>IF($A47&lt;='All Results'!$B$4,"",IF(SUM('MissFill 1'!D$2:D47)=0,"",(IF('MissFill 1'!D47/SUM('MissFill 1'!D$2:D47)&gt;0.01,"",IF('MissFill 1'!D46/SUM('MissFill 1'!D$2:D47)&gt;0.01,"",IF('MissFill 1'!D45/SUM('MissFill 1'!D$2:D47)&gt;0.01,"",IF('MissFill 1'!D44/SUM('MissFill 1'!D$2:D47)&gt;0.01,"",IF('MissFill 1'!D43/SUM('MissFill 1'!D$2:D47)&gt;0.01,"",DateEnded_5Day!$A47))))))))</f>
        <v/>
      </c>
      <c r="F47" s="54" t="str">
        <f>IF($A47&lt;='All Results'!$B$4,"",IF(SUM('MissFill 1'!E$2:E47)=0,"",(IF('MissFill 1'!E47/SUM('MissFill 1'!E$2:E47)&gt;0.01,"",IF('MissFill 1'!E46/SUM('MissFill 1'!E$2:E47)&gt;0.01,"",IF('MissFill 1'!E45/SUM('MissFill 1'!E$2:E47)&gt;0.01,"",IF('MissFill 1'!E44/SUM('MissFill 1'!E$2:E47)&gt;0.01,"",IF('MissFill 1'!E43/SUM('MissFill 1'!E$2:E47)&gt;0.01,"",DateEnded_5Day!$A47))))))))</f>
        <v/>
      </c>
      <c r="G47" s="54" t="str">
        <f>IF($A47&lt;='All Results'!$B$4,"",IF(SUM('MissFill 1'!F$2:F47)=0,"",(IF('MissFill 1'!F47/SUM('MissFill 1'!F$2:F47)&gt;0.01,"",IF('MissFill 1'!F46/SUM('MissFill 1'!F$2:F47)&gt;0.01,"",IF('MissFill 1'!F45/SUM('MissFill 1'!F$2:F47)&gt;0.01,"",IF('MissFill 1'!F44/SUM('MissFill 1'!F$2:F47)&gt;0.01,"",IF('MissFill 1'!F43/SUM('MissFill 1'!F$2:F47)&gt;0.01,"",DateEnded_5Day!$A47))))))))</f>
        <v/>
      </c>
      <c r="H47" s="54" t="str">
        <f>IF($A47&lt;='All Results'!$B$4,"",IF(SUM('MissFill 1'!G$2:G47)=0,"",(IF('MissFill 1'!G47/SUM('MissFill 1'!G$2:G47)&gt;0.01,"",IF('MissFill 1'!G46/SUM('MissFill 1'!G$2:G47)&gt;0.01,"",IF('MissFill 1'!G45/SUM('MissFill 1'!G$2:G47)&gt;0.01,"",IF('MissFill 1'!G44/SUM('MissFill 1'!G$2:G47)&gt;0.01,"",IF('MissFill 1'!G43/SUM('MissFill 1'!G$2:G47)&gt;0.01,"",DateEnded_5Day!$A47))))))))</f>
        <v/>
      </c>
      <c r="I47" s="54" t="str">
        <f>IF($A47&lt;='All Results'!$B$4,"",IF(SUM('MissFill 1'!H$2:H47)=0,"",(IF('MissFill 1'!H47/SUM('MissFill 1'!H$2:H47)&gt;0.01,"",IF('MissFill 1'!H46/SUM('MissFill 1'!H$2:H47)&gt;0.01,"",IF('MissFill 1'!H45/SUM('MissFill 1'!H$2:H47)&gt;0.01,"",IF('MissFill 1'!H44/SUM('MissFill 1'!H$2:H47)&gt;0.01,"",IF('MissFill 1'!H43/SUM('MissFill 1'!H$2:H47)&gt;0.01,"",DateEnded_5Day!$A47))))))))</f>
        <v/>
      </c>
      <c r="J47" s="54" t="str">
        <f>IF($A47&lt;='All Results'!$B$4,"",IF(SUM('MissFill 1'!I$2:I47)=0,"",(IF('MissFill 1'!I47/SUM('MissFill 1'!I$2:I47)&gt;0.01,"",IF('MissFill 1'!I46/SUM('MissFill 1'!I$2:I47)&gt;0.01,"",IF('MissFill 1'!I45/SUM('MissFill 1'!I$2:I47)&gt;0.01,"",IF('MissFill 1'!I44/SUM('MissFill 1'!I$2:I47)&gt;0.01,"",IF('MissFill 1'!I43/SUM('MissFill 1'!I$2:I47)&gt;0.01,"",DateEnded_5Day!$A47))))))))</f>
        <v/>
      </c>
      <c r="K47" s="54" t="str">
        <f>IF($A47&lt;='All Results'!$B$4,"",IF(SUM('MissFill 1'!J$2:J47)=0,"",(IF('MissFill 1'!J47/SUM('MissFill 1'!J$2:J47)&gt;0.01,"",IF('MissFill 1'!J46/SUM('MissFill 1'!J$2:J47)&gt;0.01,"",IF('MissFill 1'!J45/SUM('MissFill 1'!J$2:J47)&gt;0.01,"",IF('MissFill 1'!J44/SUM('MissFill 1'!J$2:J47)&gt;0.01,"",IF('MissFill 1'!J43/SUM('MissFill 1'!J$2:J47)&gt;0.01,"",DateEnded_5Day!$A47))))))))</f>
        <v/>
      </c>
      <c r="L47" s="54" t="str">
        <f>IF($A47&lt;='All Results'!$B$4,"",IF(SUM('MissFill 1'!K$2:K47)=0,"",(IF('MissFill 1'!K47/SUM('MissFill 1'!K$2:K47)&gt;0.01,"",IF('MissFill 1'!K46/SUM('MissFill 1'!K$2:K47)&gt;0.01,"",IF('MissFill 1'!K45/SUM('MissFill 1'!K$2:K47)&gt;0.01,"",IF('MissFill 1'!K44/SUM('MissFill 1'!K$2:K47)&gt;0.01,"",IF('MissFill 1'!K43/SUM('MissFill 1'!K$2:K47)&gt;0.01,"",DateEnded_5Day!$A47))))))))</f>
        <v/>
      </c>
      <c r="M47" s="54" t="str">
        <f>IF($A47&lt;='All Results'!$B$4,"",IF(SUM('MissFill 1'!L$2:L47)=0,"",(IF('MissFill 1'!L47/SUM('MissFill 1'!L$2:L47)&gt;0.01,"",IF('MissFill 1'!L46/SUM('MissFill 1'!L$2:L47)&gt;0.01,"",IF('MissFill 1'!L45/SUM('MissFill 1'!L$2:L47)&gt;0.01,"",IF('MissFill 1'!L44/SUM('MissFill 1'!L$2:L47)&gt;0.01,"",IF('MissFill 1'!L43/SUM('MissFill 1'!L$2:L47)&gt;0.01,"",DateEnded_5Day!$A47))))))))</f>
        <v/>
      </c>
      <c r="N47" s="54" t="str">
        <f>IF($A47&lt;='All Results'!$B$4,"",IF(SUM('MissFill 1'!M$2:M47)=0,"",(IF('MissFill 1'!M47/SUM('MissFill 1'!M$2:M47)&gt;0.01,"",IF('MissFill 1'!M46/SUM('MissFill 1'!M$2:M47)&gt;0.01,"",IF('MissFill 1'!M45/SUM('MissFill 1'!M$2:M47)&gt;0.01,"",IF('MissFill 1'!M44/SUM('MissFill 1'!M$2:M47)&gt;0.01,"",IF('MissFill 1'!M43/SUM('MissFill 1'!M$2:M47)&gt;0.01,"",DateEnded_5Day!$A47))))))))</f>
        <v/>
      </c>
      <c r="O47" s="54" t="str">
        <f>IF($A47&lt;='All Results'!$B$4,"",IF(SUM('MissFill 1'!N$2:N47)=0,"",(IF('MissFill 1'!N47/SUM('MissFill 1'!N$2:N47)&gt;0.01,"",IF('MissFill 1'!N46/SUM('MissFill 1'!N$2:N47)&gt;0.01,"",IF('MissFill 1'!N45/SUM('MissFill 1'!N$2:N47)&gt;0.01,"",IF('MissFill 1'!N44/SUM('MissFill 1'!N$2:N47)&gt;0.01,"",IF('MissFill 1'!N43/SUM('MissFill 1'!N$2:N47)&gt;0.01,"",DateEnded_5Day!$A47))))))))</f>
        <v/>
      </c>
      <c r="P47" s="54" t="str">
        <f>IF($A47&lt;='All Results'!$B$4,"",IF(SUM('MissFill 1'!O$2:O47)=0,"",(IF('MissFill 1'!O47/SUM('MissFill 1'!O$2:O47)&gt;0.01,"",IF('MissFill 1'!O46/SUM('MissFill 1'!O$2:O47)&gt;0.01,"",IF('MissFill 1'!O45/SUM('MissFill 1'!O$2:O47)&gt;0.01,"",IF('MissFill 1'!O44/SUM('MissFill 1'!O$2:O47)&gt;0.01,"",IF('MissFill 1'!O43/SUM('MissFill 1'!O$2:O47)&gt;0.01,"",DateEnded_5Day!$A47))))))))</f>
        <v/>
      </c>
      <c r="Q47" s="54" t="str">
        <f>IF($A47&lt;='All Results'!$B$4,"",IF(SUM('MissFill 1'!P$2:P47)=0,"",(IF('MissFill 1'!P47/SUM('MissFill 1'!P$2:P47)&gt;0.01,"",IF('MissFill 1'!P46/SUM('MissFill 1'!P$2:P47)&gt;0.01,"",IF('MissFill 1'!P45/SUM('MissFill 1'!P$2:P47)&gt;0.01,"",IF('MissFill 1'!P44/SUM('MissFill 1'!P$2:P47)&gt;0.01,"",IF('MissFill 1'!P43/SUM('MissFill 1'!P$2:P47)&gt;0.01,"",DateEnded_5Day!$A47))))))))</f>
        <v/>
      </c>
      <c r="R47" s="54" t="str">
        <f>IF($A47&lt;='All Results'!$B$4,"",IF(SUM('MissFill 1'!Q$2:Q47)=0,"",(IF('MissFill 1'!Q47/SUM('MissFill 1'!Q$2:Q47)&gt;0.01,"",IF('MissFill 1'!Q46/SUM('MissFill 1'!Q$2:Q47)&gt;0.01,"",IF('MissFill 1'!Q45/SUM('MissFill 1'!Q$2:Q47)&gt;0.01,"",IF('MissFill 1'!Q44/SUM('MissFill 1'!Q$2:Q47)&gt;0.01,"",IF('MissFill 1'!Q43/SUM('MissFill 1'!Q$2:Q47)&gt;0.01,"",DateEnded_5Day!$A47))))))))</f>
        <v/>
      </c>
      <c r="S47" s="54" t="str">
        <f>IF($A47&lt;='All Results'!$B$4,"",IF(SUM('MissFill 1'!R$2:R47)=0,"",(IF('MissFill 1'!R47/SUM('MissFill 1'!R$2:R47)&gt;0.01,"",IF('MissFill 1'!R46/SUM('MissFill 1'!R$2:R47)&gt;0.01,"",IF('MissFill 1'!R45/SUM('MissFill 1'!R$2:R47)&gt;0.01,"",IF('MissFill 1'!R44/SUM('MissFill 1'!R$2:R47)&gt;0.01,"",IF('MissFill 1'!R43/SUM('MissFill 1'!R$2:R47)&gt;0.01,"",DateEnded_5Day!$A47))))))))</f>
        <v/>
      </c>
      <c r="T47" s="54" t="str">
        <f>IF($A47&lt;='All Results'!$B$4,"",IF(SUM('MissFill 1'!S$2:S47)=0,"",(IF('MissFill 1'!S47/SUM('MissFill 1'!S$2:S47)&gt;0.01,"",IF('MissFill 1'!S46/SUM('MissFill 1'!S$2:S47)&gt;0.01,"",IF('MissFill 1'!S45/SUM('MissFill 1'!S$2:S47)&gt;0.01,"",IF('MissFill 1'!S44/SUM('MissFill 1'!S$2:S47)&gt;0.01,"",IF('MissFill 1'!S43/SUM('MissFill 1'!S$2:S47)&gt;0.01,"",DateEnded_5Day!$A47))))))))</f>
        <v/>
      </c>
      <c r="U47" s="54" t="str">
        <f>IF($A47&lt;='All Results'!$B$4,"",IF(SUM('MissFill 1'!T$2:T47)=0,"",(IF('MissFill 1'!T47/SUM('MissFill 1'!T$2:T47)&gt;0.01,"",IF('MissFill 1'!T46/SUM('MissFill 1'!T$2:T47)&gt;0.01,"",IF('MissFill 1'!T45/SUM('MissFill 1'!T$2:T47)&gt;0.01,"",IF('MissFill 1'!T44/SUM('MissFill 1'!T$2:T47)&gt;0.01,"",IF('MissFill 1'!T43/SUM('MissFill 1'!T$2:T47)&gt;0.01,"",DateEnded_5Day!$A47))))))))</f>
        <v/>
      </c>
      <c r="V47" s="54" t="str">
        <f>IF($A47&lt;='All Results'!$B$4,"",IF(SUM('MissFill 1'!U$2:U47)=0,"",(IF('MissFill 1'!U47/SUM('MissFill 1'!U$2:U47)&gt;0.01,"",IF('MissFill 1'!U46/SUM('MissFill 1'!U$2:U47)&gt;0.01,"",IF('MissFill 1'!U45/SUM('MissFill 1'!U$2:U47)&gt;0.01,"",IF('MissFill 1'!U44/SUM('MissFill 1'!U$2:U47)&gt;0.01,"",IF('MissFill 1'!U43/SUM('MissFill 1'!U$2:U47)&gt;0.01,"",DateEnded_5Day!$A47))))))))</f>
        <v/>
      </c>
      <c r="W47" s="54" t="str">
        <f>IF($A47&lt;='All Results'!$B$4,"",IF(SUM('MissFill 1'!V$2:V47)=0,"",(IF('MissFill 1'!V47/SUM('MissFill 1'!V$2:V47)&gt;0.01,"",IF('MissFill 1'!V46/SUM('MissFill 1'!V$2:V47)&gt;0.01,"",IF('MissFill 1'!V45/SUM('MissFill 1'!V$2:V47)&gt;0.01,"",IF('MissFill 1'!V44/SUM('MissFill 1'!V$2:V47)&gt;0.01,"",IF('MissFill 1'!V43/SUM('MissFill 1'!V$2:V47)&gt;0.01,"",DateEnded_5Day!$A47))))))))</f>
        <v/>
      </c>
      <c r="X47" s="54" t="str">
        <f>IF($A47&lt;='All Results'!$B$4,"",IF(SUM('MissFill 1'!W$2:W47)=0,"",(IF('MissFill 1'!W47/SUM('MissFill 1'!W$2:W47)&gt;0.01,"",IF('MissFill 1'!W46/SUM('MissFill 1'!W$2:W47)&gt;0.01,"",IF('MissFill 1'!W45/SUM('MissFill 1'!W$2:W47)&gt;0.01,"",IF('MissFill 1'!W44/SUM('MissFill 1'!W$2:W47)&gt;0.01,"",IF('MissFill 1'!W43/SUM('MissFill 1'!W$2:W47)&gt;0.01,"",DateEnded_5Day!$A47))))))))</f>
        <v/>
      </c>
      <c r="Y47" s="54" t="str">
        <f>IF($A47&lt;='All Results'!$B$4,"",IF(SUM('MissFill 1'!X$2:X47)=0,"",(IF('MissFill 1'!X47/SUM('MissFill 1'!X$2:X47)&gt;0.01,"",IF('MissFill 1'!X46/SUM('MissFill 1'!X$2:X47)&gt;0.01,"",IF('MissFill 1'!X45/SUM('MissFill 1'!X$2:X47)&gt;0.01,"",IF('MissFill 1'!X44/SUM('MissFill 1'!X$2:X47)&gt;0.01,"",IF('MissFill 1'!X43/SUM('MissFill 1'!X$2:X47)&gt;0.01,"",DateEnded_5Day!$A47))))))))</f>
        <v/>
      </c>
      <c r="Z47" s="54" t="str">
        <f>IF($A47&lt;='All Results'!$B$4,"",IF(SUM('MissFill 1'!Y$2:Y47)=0,"",(IF('MissFill 1'!Y47/SUM('MissFill 1'!Y$2:Y47)&gt;0.01,"",IF('MissFill 1'!Y46/SUM('MissFill 1'!Y$2:Y47)&gt;0.01,"",IF('MissFill 1'!Y45/SUM('MissFill 1'!Y$2:Y47)&gt;0.01,"",IF('MissFill 1'!Y44/SUM('MissFill 1'!Y$2:Y47)&gt;0.01,"",IF('MissFill 1'!Y43/SUM('MissFill 1'!Y$2:Y47)&gt;0.01,"",DateEnded_5Day!$A47))))))))</f>
        <v/>
      </c>
      <c r="AA47" s="54" t="str">
        <f>IF($A47&lt;='All Results'!$B$4,"",IF(SUM('MissFill 1'!Z$2:Z47)=0,"",(IF('MissFill 1'!Z47/SUM('MissFill 1'!Z$2:Z47)&gt;0.01,"",IF('MissFill 1'!Z46/SUM('MissFill 1'!Z$2:Z47)&gt;0.01,"",IF('MissFill 1'!Z45/SUM('MissFill 1'!Z$2:Z47)&gt;0.01,"",IF('MissFill 1'!Z44/SUM('MissFill 1'!Z$2:Z47)&gt;0.01,"",IF('MissFill 1'!Z43/SUM('MissFill 1'!Z$2:Z47)&gt;0.01,"",DateEnded_5Day!$A47))))))))</f>
        <v/>
      </c>
      <c r="AB47" s="54" t="str">
        <f>IF($A47&lt;='All Results'!$B$4,"",IF(SUM('MissFill 1'!AA$2:AA47)=0,"",(IF('MissFill 1'!AA47/SUM('MissFill 1'!AA$2:AA47)&gt;0.01,"",IF('MissFill 1'!AA46/SUM('MissFill 1'!AA$2:AA47)&gt;0.01,"",IF('MissFill 1'!AA45/SUM('MissFill 1'!AA$2:AA47)&gt;0.01,"",IF('MissFill 1'!AA44/SUM('MissFill 1'!AA$2:AA47)&gt;0.01,"",IF('MissFill 1'!AA43/SUM('MissFill 1'!AA$2:AA47)&gt;0.01,"",DateEnded_5Day!$A47))))))))</f>
        <v/>
      </c>
      <c r="AC47" s="54" t="str">
        <f>IF($A47&lt;='All Results'!$B$4,"",IF(SUM('MissFill 1'!AB$2:AB47)=0,"",(IF('MissFill 1'!AB47/SUM('MissFill 1'!AB$2:AB47)&gt;0.01,"",IF('MissFill 1'!AB46/SUM('MissFill 1'!AB$2:AB47)&gt;0.01,"",IF('MissFill 1'!AB45/SUM('MissFill 1'!AB$2:AB47)&gt;0.01,"",IF('MissFill 1'!AB44/SUM('MissFill 1'!AB$2:AB47)&gt;0.01,"",IF('MissFill 1'!AB43/SUM('MissFill 1'!AB$2:AB47)&gt;0.01,"",DateEnded_5Day!$A47))))))))</f>
        <v/>
      </c>
      <c r="AD47" s="54" t="str">
        <f>IF($A47&lt;='All Results'!$B$4,"",IF(SUM('MissFill 1'!AC$2:AC47)=0,"",(IF('MissFill 1'!AC47/SUM('MissFill 1'!AC$2:AC47)&gt;0.01,"",IF('MissFill 1'!AC46/SUM('MissFill 1'!AC$2:AC47)&gt;0.01,"",IF('MissFill 1'!AC45/SUM('MissFill 1'!AC$2:AC47)&gt;0.01,"",IF('MissFill 1'!AC44/SUM('MissFill 1'!AC$2:AC47)&gt;0.01,"",IF('MissFill 1'!AC43/SUM('MissFill 1'!AC$2:AC47)&gt;0.01,"",DateEnded_5Day!$A47))))))))</f>
        <v/>
      </c>
      <c r="AE47" s="54" t="str">
        <f>IF($A47&lt;='All Results'!$B$4,"",IF(SUM('MissFill 1'!AD$2:AD47)=0,"",(IF('MissFill 1'!AD47/SUM('MissFill 1'!AD$2:AD47)&gt;0.01,"",IF('MissFill 1'!AD46/SUM('MissFill 1'!AD$2:AD47)&gt;0.01,"",IF('MissFill 1'!AD45/SUM('MissFill 1'!AD$2:AD47)&gt;0.01,"",IF('MissFill 1'!AD44/SUM('MissFill 1'!AD$2:AD47)&gt;0.01,"",IF('MissFill 1'!AD43/SUM('MissFill 1'!AD$2:AD47)&gt;0.01,"",DateEnded_5Day!$A47))))))))</f>
        <v/>
      </c>
      <c r="AF47" s="54" t="str">
        <f>IF($A47&lt;='All Results'!$B$4,"",IF(SUM('MissFill 1'!AE$2:AE47)=0,"",(IF('MissFill 1'!AE47/SUM('MissFill 1'!AE$2:AE47)&gt;0.01,"",IF('MissFill 1'!AE46/SUM('MissFill 1'!AE$2:AE47)&gt;0.01,"",IF('MissFill 1'!AE45/SUM('MissFill 1'!AE$2:AE47)&gt;0.01,"",IF('MissFill 1'!AE44/SUM('MissFill 1'!AE$2:AE47)&gt;0.01,"",IF('MissFill 1'!AE43/SUM('MissFill 1'!AE$2:AE47)&gt;0.01,"",DateEnded_5Day!$A47))))))))</f>
        <v/>
      </c>
      <c r="AG47" s="54" t="str">
        <f>IF($A47&lt;='All Results'!$B$4,"",IF(SUM('MissFill 1'!AF$2:AF47)=0,"",(IF('MissFill 1'!AF47/SUM('MissFill 1'!AF$2:AF47)&gt;0.01,"",IF('MissFill 1'!AF46/SUM('MissFill 1'!AF$2:AF47)&gt;0.01,"",IF('MissFill 1'!AF45/SUM('MissFill 1'!AF$2:AF47)&gt;0.01,"",IF('MissFill 1'!AF44/SUM('MissFill 1'!AF$2:AF47)&gt;0.01,"",IF('MissFill 1'!AF43/SUM('MissFill 1'!AF$2:AF47)&gt;0.01,"",DateEnded_5Day!$A47))))))))</f>
        <v/>
      </c>
      <c r="AH47" s="54" t="str">
        <f>IF($A47&lt;='All Results'!$B$4,"",IF(SUM('MissFill 1'!AG$2:AG47)=0,"",(IF('MissFill 1'!AG47/SUM('MissFill 1'!AG$2:AG47)&gt;0.01,"",IF('MissFill 1'!AG46/SUM('MissFill 1'!AG$2:AG47)&gt;0.01,"",IF('MissFill 1'!AG45/SUM('MissFill 1'!AG$2:AG47)&gt;0.01,"",IF('MissFill 1'!AG44/SUM('MissFill 1'!AG$2:AG47)&gt;0.01,"",IF('MissFill 1'!AG43/SUM('MissFill 1'!AG$2:AG47)&gt;0.01,"",DateEnded_5Day!$A47))))))))</f>
        <v/>
      </c>
      <c r="AI47" s="54" t="str">
        <f>IF($A47&lt;='All Results'!$B$4,"",IF(SUM('MissFill 1'!AH$2:AH47)=0,"",(IF('MissFill 1'!AH47/SUM('MissFill 1'!AH$2:AH47)&gt;0.01,"",IF('MissFill 1'!AH46/SUM('MissFill 1'!AH$2:AH47)&gt;0.01,"",IF('MissFill 1'!AH45/SUM('MissFill 1'!AH$2:AH47)&gt;0.01,"",IF('MissFill 1'!AH44/SUM('MissFill 1'!AH$2:AH47)&gt;0.01,"",IF('MissFill 1'!AH43/SUM('MissFill 1'!AH$2:AH47)&gt;0.01,"",DateEnded_5Day!$A47))))))))</f>
        <v/>
      </c>
      <c r="AJ47" s="54" t="str">
        <f>IF($A47&lt;='All Results'!$B$4,"",IF(SUM('MissFill 1'!AI$2:AI47)=0,"",(IF('MissFill 1'!AI47/SUM('MissFill 1'!AI$2:AI47)&gt;0.01,"",IF('MissFill 1'!AI46/SUM('MissFill 1'!AI$2:AI47)&gt;0.01,"",IF('MissFill 1'!AI45/SUM('MissFill 1'!AI$2:AI47)&gt;0.01,"",IF('MissFill 1'!AI44/SUM('MissFill 1'!AI$2:AI47)&gt;0.01,"",IF('MissFill 1'!AI43/SUM('MissFill 1'!AI$2:AI47)&gt;0.01,"",DateEnded_5Day!$A47))))))))</f>
        <v/>
      </c>
      <c r="AK47" s="54" t="str">
        <f>IF($A47&lt;='All Results'!$B$4,"",IF(SUM('MissFill 1'!AJ$2:AJ47)=0,"",(IF('MissFill 1'!AJ47/SUM('MissFill 1'!AJ$2:AJ47)&gt;0.01,"",IF('MissFill 1'!AJ46/SUM('MissFill 1'!AJ$2:AJ47)&gt;0.01,"",IF('MissFill 1'!AJ45/SUM('MissFill 1'!AJ$2:AJ47)&gt;0.01,"",IF('MissFill 1'!AJ44/SUM('MissFill 1'!AJ$2:AJ47)&gt;0.01,"",IF('MissFill 1'!AJ43/SUM('MissFill 1'!AJ$2:AJ47)&gt;0.01,"",DateEnded_5Day!$A47))))))))</f>
        <v/>
      </c>
      <c r="AL47" s="54" t="str">
        <f>IF($A47&lt;='All Results'!$B$4,"",IF(SUM('MissFill 1'!AK$2:AK47)=0,"",(IF('MissFill 1'!AK47/SUM('MissFill 1'!AK$2:AK47)&gt;0.01,"",IF('MissFill 1'!AK46/SUM('MissFill 1'!AK$2:AK47)&gt;0.01,"",IF('MissFill 1'!AK45/SUM('MissFill 1'!AK$2:AK47)&gt;0.01,"",IF('MissFill 1'!AK44/SUM('MissFill 1'!AK$2:AK47)&gt;0.01,"",IF('MissFill 1'!AK43/SUM('MissFill 1'!AK$2:AK47)&gt;0.01,"",DateEnded_5Day!$A47))))))))</f>
        <v/>
      </c>
      <c r="AM47" s="54" t="str">
        <f>IF($A47&lt;='All Results'!$B$4,"",IF(SUM('MissFill 1'!AL$2:AL47)=0,"",(IF('MissFill 1'!AL47/SUM('MissFill 1'!AL$2:AL47)&gt;0.01,"",IF('MissFill 1'!AL46/SUM('MissFill 1'!AL$2:AL47)&gt;0.01,"",IF('MissFill 1'!AL45/SUM('MissFill 1'!AL$2:AL47)&gt;0.01,"",IF('MissFill 1'!AL44/SUM('MissFill 1'!AL$2:AL47)&gt;0.01,"",IF('MissFill 1'!AL43/SUM('MissFill 1'!AL$2:AL47)&gt;0.01,"",DateEnded_5Day!$A47))))))))</f>
        <v/>
      </c>
      <c r="AN47" s="54" t="str">
        <f>IF($A47&lt;='All Results'!$B$4,"",IF(SUM('MissFill 1'!AM$2:AM47)=0,"",(IF('MissFill 1'!AM47/SUM('MissFill 1'!AM$2:AM47)&gt;0.01,"",IF('MissFill 1'!AM46/SUM('MissFill 1'!AM$2:AM47)&gt;0.01,"",IF('MissFill 1'!AM45/SUM('MissFill 1'!AM$2:AM47)&gt;0.01,"",IF('MissFill 1'!AM44/SUM('MissFill 1'!AM$2:AM47)&gt;0.01,"",IF('MissFill 1'!AM43/SUM('MissFill 1'!AM$2:AM47)&gt;0.01,"",DateEnded_5Day!$A47))))))))</f>
        <v/>
      </c>
      <c r="AO47" s="54" t="str">
        <f>IF($A47&lt;='All Results'!$B$4,"",IF(SUM('MissFill 1'!AN$2:AN47)=0,"",(IF('MissFill 1'!AN47/SUM('MissFill 1'!AN$2:AN47)&gt;0.01,"",IF('MissFill 1'!AN46/SUM('MissFill 1'!AN$2:AN47)&gt;0.01,"",IF('MissFill 1'!AN45/SUM('MissFill 1'!AN$2:AN47)&gt;0.01,"",IF('MissFill 1'!AN44/SUM('MissFill 1'!AN$2:AN47)&gt;0.01,"",IF('MissFill 1'!AN43/SUM('MissFill 1'!AN$2:AN47)&gt;0.01,"",DateEnded_5Day!$A47))))))))</f>
        <v/>
      </c>
      <c r="AP47" s="54" t="str">
        <f>IF($A47&lt;='All Results'!$B$4,"",IF(SUM('MissFill 1'!AO$2:AO47)=0,"",(IF('MissFill 1'!AO47/SUM('MissFill 1'!AO$2:AO47)&gt;0.01,"",IF('MissFill 1'!AO46/SUM('MissFill 1'!AO$2:AO47)&gt;0.01,"",IF('MissFill 1'!AO45/SUM('MissFill 1'!AO$2:AO47)&gt;0.01,"",IF('MissFill 1'!AO44/SUM('MissFill 1'!AO$2:AO47)&gt;0.01,"",IF('MissFill 1'!AO43/SUM('MissFill 1'!AO$2:AO47)&gt;0.01,"",DateEnded_5Day!$A47))))))))</f>
        <v/>
      </c>
      <c r="AQ47" s="54" t="str">
        <f>IF($A47&lt;='All Results'!$B$4,"",IF(SUM('MissFill 1'!AP$2:AP47)=0,"",(IF('MissFill 1'!AP47/SUM('MissFill 1'!AP$2:AP47)&gt;0.01,"",IF('MissFill 1'!AP46/SUM('MissFill 1'!AP$2:AP47)&gt;0.01,"",IF('MissFill 1'!AP45/SUM('MissFill 1'!AP$2:AP47)&gt;0.01,"",IF('MissFill 1'!AP44/SUM('MissFill 1'!AP$2:AP47)&gt;0.01,"",IF('MissFill 1'!AP43/SUM('MissFill 1'!AP$2:AP47)&gt;0.01,"",DateEnded_5Day!$A47))))))))</f>
        <v/>
      </c>
      <c r="AR47" s="54" t="str">
        <f>IF($A47&lt;='All Results'!$B$4,"",IF(SUM('MissFill 1'!AQ$2:AQ47)=0,"",(IF('MissFill 1'!AQ47/SUM('MissFill 1'!AQ$2:AQ47)&gt;0.01,"",IF('MissFill 1'!AQ46/SUM('MissFill 1'!AQ$2:AQ47)&gt;0.01,"",IF('MissFill 1'!AQ45/SUM('MissFill 1'!AQ$2:AQ47)&gt;0.01,"",IF('MissFill 1'!AQ44/SUM('MissFill 1'!AQ$2:AQ47)&gt;0.01,"",IF('MissFill 1'!AQ43/SUM('MissFill 1'!AQ$2:AQ47)&gt;0.01,"",DateEnded_5Day!$A47))))))))</f>
        <v/>
      </c>
      <c r="AS47" s="54" t="str">
        <f>IF($A47&lt;='All Results'!$B$4,"",IF(SUM('MissFill 1'!AR$2:AR47)=0,"",(IF('MissFill 1'!AR47/SUM('MissFill 1'!AR$2:AR47)&gt;0.01,"",IF('MissFill 1'!AR46/SUM('MissFill 1'!AR$2:AR47)&gt;0.01,"",IF('MissFill 1'!AR45/SUM('MissFill 1'!AR$2:AR47)&gt;0.01,"",IF('MissFill 1'!AR44/SUM('MissFill 1'!AR$2:AR47)&gt;0.01,"",IF('MissFill 1'!AR43/SUM('MissFill 1'!AR$2:AR47)&gt;0.01,"",DateEnded_5Day!$A47))))))))</f>
        <v/>
      </c>
      <c r="AT47" s="54" t="str">
        <f>IF($A47&lt;='All Results'!$B$4,"",IF(SUM('MissFill 1'!AS$2:AS47)=0,"",(IF('MissFill 1'!AS47/SUM('MissFill 1'!AS$2:AS47)&gt;0.01,"",IF('MissFill 1'!AS46/SUM('MissFill 1'!AS$2:AS47)&gt;0.01,"",IF('MissFill 1'!AS45/SUM('MissFill 1'!AS$2:AS47)&gt;0.01,"",IF('MissFill 1'!AS44/SUM('MissFill 1'!AS$2:AS47)&gt;0.01,"",IF('MissFill 1'!AS43/SUM('MissFill 1'!AS$2:AS47)&gt;0.01,"",DateEnded_5Day!$A47))))))))</f>
        <v/>
      </c>
      <c r="AU47" s="54" t="str">
        <f>IF($A47&lt;='All Results'!$B$4,"",IF(SUM('MissFill 1'!AT$2:AT47)=0,"",(IF('MissFill 1'!AT47/SUM('MissFill 1'!AT$2:AT47)&gt;0.01,"",IF('MissFill 1'!AT46/SUM('MissFill 1'!AT$2:AT47)&gt;0.01,"",IF('MissFill 1'!AT45/SUM('MissFill 1'!AT$2:AT47)&gt;0.01,"",IF('MissFill 1'!AT44/SUM('MissFill 1'!AT$2:AT47)&gt;0.01,"",IF('MissFill 1'!AT43/SUM('MissFill 1'!AT$2:AT47)&gt;0.01,"",DateEnded_5Day!$A47))))))))</f>
        <v/>
      </c>
      <c r="AV47" s="54" t="str">
        <f>IF($A47&lt;='All Results'!$B$4,"",IF(SUM('MissFill 1'!AU$2:AU47)=0,"",(IF('MissFill 1'!AU47/SUM('MissFill 1'!AU$2:AU47)&gt;0.01,"",IF('MissFill 1'!AU46/SUM('MissFill 1'!AU$2:AU47)&gt;0.01,"",IF('MissFill 1'!AU45/SUM('MissFill 1'!AU$2:AU47)&gt;0.01,"",IF('MissFill 1'!AU44/SUM('MissFill 1'!AU$2:AU47)&gt;0.01,"",IF('MissFill 1'!AU43/SUM('MissFill 1'!AU$2:AU47)&gt;0.01,"",DateEnded_5Day!$A47))))))))</f>
        <v/>
      </c>
      <c r="AW47" s="54" t="str">
        <f>IF($A47&lt;='All Results'!$B$4,"",IF(SUM('MissFill 1'!AV$2:AV47)=0,"",(IF('MissFill 1'!AV47/SUM('MissFill 1'!AV$2:AV47)&gt;0.01,"",IF('MissFill 1'!AV46/SUM('MissFill 1'!AV$2:AV47)&gt;0.01,"",IF('MissFill 1'!AV45/SUM('MissFill 1'!AV$2:AV47)&gt;0.01,"",IF('MissFill 1'!AV44/SUM('MissFill 1'!AV$2:AV47)&gt;0.01,"",IF('MissFill 1'!AV43/SUM('MissFill 1'!AV$2:AV47)&gt;0.01,"",DateEnded_5Day!$A47))))))))</f>
        <v/>
      </c>
      <c r="AX47" s="54" t="str">
        <f>IF($A47&lt;='All Results'!$B$4,"",IF(SUM('MissFill 1'!AW$2:AW47)=0,"",(IF('MissFill 1'!AW47/SUM('MissFill 1'!AW$2:AW47)&gt;0.01,"",IF('MissFill 1'!AW46/SUM('MissFill 1'!AW$2:AW47)&gt;0.01,"",IF('MissFill 1'!AW45/SUM('MissFill 1'!AW$2:AW47)&gt;0.01,"",IF('MissFill 1'!AW44/SUM('MissFill 1'!AW$2:AW47)&gt;0.01,"",IF('MissFill 1'!AW43/SUM('MissFill 1'!AW$2:AW47)&gt;0.01,"",DateEnded_5Day!$A47))))))))</f>
        <v/>
      </c>
    </row>
    <row r="48" spans="1:50" x14ac:dyDescent="0.25">
      <c r="A48" s="41">
        <v>44393</v>
      </c>
      <c r="B48" s="52">
        <v>197</v>
      </c>
      <c r="C48" s="54" t="str">
        <f>IF($A48&lt;='All Results'!$B$4,"",IF(SUM('MissFill 1'!B$2:B48)=0,"",(IF('MissFill 1'!B48/SUM('MissFill 1'!B$2:B48)&gt;0.01,"",IF('MissFill 1'!B47/SUM('MissFill 1'!B$2:B48)&gt;0.01,"",IF('MissFill 1'!B46/SUM('MissFill 1'!B$2:B48)&gt;0.01,"",IF('MissFill 1'!B45/SUM('MissFill 1'!B$2:B48)&gt;0.01,"",IF('MissFill 1'!B44/SUM('MissFill 1'!B$2:B48)&gt;0.01,"",DateEnded_5Day!$A48))))))))</f>
        <v/>
      </c>
      <c r="D48" s="54" t="str">
        <f>IF($A48&lt;='All Results'!$B$4,"",IF(SUM('MissFill 1'!C$2:C48)=0,"",(IF('MissFill 1'!C48/SUM('MissFill 1'!C$2:C48)&gt;0.01,"",IF('MissFill 1'!C47/SUM('MissFill 1'!C$2:C48)&gt;0.01,"",IF('MissFill 1'!C46/SUM('MissFill 1'!C$2:C48)&gt;0.01,"",IF('MissFill 1'!C45/SUM('MissFill 1'!C$2:C48)&gt;0.01,"",IF('MissFill 1'!C44/SUM('MissFill 1'!C$2:C48)&gt;0.01,"",DateEnded_5Day!$A48))))))))</f>
        <v/>
      </c>
      <c r="E48" s="54" t="str">
        <f>IF($A48&lt;='All Results'!$B$4,"",IF(SUM('MissFill 1'!D$2:D48)=0,"",(IF('MissFill 1'!D48/SUM('MissFill 1'!D$2:D48)&gt;0.01,"",IF('MissFill 1'!D47/SUM('MissFill 1'!D$2:D48)&gt;0.01,"",IF('MissFill 1'!D46/SUM('MissFill 1'!D$2:D48)&gt;0.01,"",IF('MissFill 1'!D45/SUM('MissFill 1'!D$2:D48)&gt;0.01,"",IF('MissFill 1'!D44/SUM('MissFill 1'!D$2:D48)&gt;0.01,"",DateEnded_5Day!$A48))))))))</f>
        <v/>
      </c>
      <c r="F48" s="54" t="str">
        <f>IF($A48&lt;='All Results'!$B$4,"",IF(SUM('MissFill 1'!E$2:E48)=0,"",(IF('MissFill 1'!E48/SUM('MissFill 1'!E$2:E48)&gt;0.01,"",IF('MissFill 1'!E47/SUM('MissFill 1'!E$2:E48)&gt;0.01,"",IF('MissFill 1'!E46/SUM('MissFill 1'!E$2:E48)&gt;0.01,"",IF('MissFill 1'!E45/SUM('MissFill 1'!E$2:E48)&gt;0.01,"",IF('MissFill 1'!E44/SUM('MissFill 1'!E$2:E48)&gt;0.01,"",DateEnded_5Day!$A48))))))))</f>
        <v/>
      </c>
      <c r="G48" s="54" t="str">
        <f>IF($A48&lt;='All Results'!$B$4,"",IF(SUM('MissFill 1'!F$2:F48)=0,"",(IF('MissFill 1'!F48/SUM('MissFill 1'!F$2:F48)&gt;0.01,"",IF('MissFill 1'!F47/SUM('MissFill 1'!F$2:F48)&gt;0.01,"",IF('MissFill 1'!F46/SUM('MissFill 1'!F$2:F48)&gt;0.01,"",IF('MissFill 1'!F45/SUM('MissFill 1'!F$2:F48)&gt;0.01,"",IF('MissFill 1'!F44/SUM('MissFill 1'!F$2:F48)&gt;0.01,"",DateEnded_5Day!$A48))))))))</f>
        <v/>
      </c>
      <c r="H48" s="54" t="str">
        <f>IF($A48&lt;='All Results'!$B$4,"",IF(SUM('MissFill 1'!G$2:G48)=0,"",(IF('MissFill 1'!G48/SUM('MissFill 1'!G$2:G48)&gt;0.01,"",IF('MissFill 1'!G47/SUM('MissFill 1'!G$2:G48)&gt;0.01,"",IF('MissFill 1'!G46/SUM('MissFill 1'!G$2:G48)&gt;0.01,"",IF('MissFill 1'!G45/SUM('MissFill 1'!G$2:G48)&gt;0.01,"",IF('MissFill 1'!G44/SUM('MissFill 1'!G$2:G48)&gt;0.01,"",DateEnded_5Day!$A48))))))))</f>
        <v/>
      </c>
      <c r="I48" s="54" t="str">
        <f>IF($A48&lt;='All Results'!$B$4,"",IF(SUM('MissFill 1'!H$2:H48)=0,"",(IF('MissFill 1'!H48/SUM('MissFill 1'!H$2:H48)&gt;0.01,"",IF('MissFill 1'!H47/SUM('MissFill 1'!H$2:H48)&gt;0.01,"",IF('MissFill 1'!H46/SUM('MissFill 1'!H$2:H48)&gt;0.01,"",IF('MissFill 1'!H45/SUM('MissFill 1'!H$2:H48)&gt;0.01,"",IF('MissFill 1'!H44/SUM('MissFill 1'!H$2:H48)&gt;0.01,"",DateEnded_5Day!$A48))))))))</f>
        <v/>
      </c>
      <c r="J48" s="54" t="str">
        <f>IF($A48&lt;='All Results'!$B$4,"",IF(SUM('MissFill 1'!I$2:I48)=0,"",(IF('MissFill 1'!I48/SUM('MissFill 1'!I$2:I48)&gt;0.01,"",IF('MissFill 1'!I47/SUM('MissFill 1'!I$2:I48)&gt;0.01,"",IF('MissFill 1'!I46/SUM('MissFill 1'!I$2:I48)&gt;0.01,"",IF('MissFill 1'!I45/SUM('MissFill 1'!I$2:I48)&gt;0.01,"",IF('MissFill 1'!I44/SUM('MissFill 1'!I$2:I48)&gt;0.01,"",DateEnded_5Day!$A48))))))))</f>
        <v/>
      </c>
      <c r="K48" s="54" t="str">
        <f>IF($A48&lt;='All Results'!$B$4,"",IF(SUM('MissFill 1'!J$2:J48)=0,"",(IF('MissFill 1'!J48/SUM('MissFill 1'!J$2:J48)&gt;0.01,"",IF('MissFill 1'!J47/SUM('MissFill 1'!J$2:J48)&gt;0.01,"",IF('MissFill 1'!J46/SUM('MissFill 1'!J$2:J48)&gt;0.01,"",IF('MissFill 1'!J45/SUM('MissFill 1'!J$2:J48)&gt;0.01,"",IF('MissFill 1'!J44/SUM('MissFill 1'!J$2:J48)&gt;0.01,"",DateEnded_5Day!$A48))))))))</f>
        <v/>
      </c>
      <c r="L48" s="54" t="str">
        <f>IF($A48&lt;='All Results'!$B$4,"",IF(SUM('MissFill 1'!K$2:K48)=0,"",(IF('MissFill 1'!K48/SUM('MissFill 1'!K$2:K48)&gt;0.01,"",IF('MissFill 1'!K47/SUM('MissFill 1'!K$2:K48)&gt;0.01,"",IF('MissFill 1'!K46/SUM('MissFill 1'!K$2:K48)&gt;0.01,"",IF('MissFill 1'!K45/SUM('MissFill 1'!K$2:K48)&gt;0.01,"",IF('MissFill 1'!K44/SUM('MissFill 1'!K$2:K48)&gt;0.01,"",DateEnded_5Day!$A48))))))))</f>
        <v/>
      </c>
      <c r="M48" s="54" t="str">
        <f>IF($A48&lt;='All Results'!$B$4,"",IF(SUM('MissFill 1'!L$2:L48)=0,"",(IF('MissFill 1'!L48/SUM('MissFill 1'!L$2:L48)&gt;0.01,"",IF('MissFill 1'!L47/SUM('MissFill 1'!L$2:L48)&gt;0.01,"",IF('MissFill 1'!L46/SUM('MissFill 1'!L$2:L48)&gt;0.01,"",IF('MissFill 1'!L45/SUM('MissFill 1'!L$2:L48)&gt;0.01,"",IF('MissFill 1'!L44/SUM('MissFill 1'!L$2:L48)&gt;0.01,"",DateEnded_5Day!$A48))))))))</f>
        <v/>
      </c>
      <c r="N48" s="54" t="str">
        <f>IF($A48&lt;='All Results'!$B$4,"",IF(SUM('MissFill 1'!M$2:M48)=0,"",(IF('MissFill 1'!M48/SUM('MissFill 1'!M$2:M48)&gt;0.01,"",IF('MissFill 1'!M47/SUM('MissFill 1'!M$2:M48)&gt;0.01,"",IF('MissFill 1'!M46/SUM('MissFill 1'!M$2:M48)&gt;0.01,"",IF('MissFill 1'!M45/SUM('MissFill 1'!M$2:M48)&gt;0.01,"",IF('MissFill 1'!M44/SUM('MissFill 1'!M$2:M48)&gt;0.01,"",DateEnded_5Day!$A48))))))))</f>
        <v/>
      </c>
      <c r="O48" s="54" t="str">
        <f>IF($A48&lt;='All Results'!$B$4,"",IF(SUM('MissFill 1'!N$2:N48)=0,"",(IF('MissFill 1'!N48/SUM('MissFill 1'!N$2:N48)&gt;0.01,"",IF('MissFill 1'!N47/SUM('MissFill 1'!N$2:N48)&gt;0.01,"",IF('MissFill 1'!N46/SUM('MissFill 1'!N$2:N48)&gt;0.01,"",IF('MissFill 1'!N45/SUM('MissFill 1'!N$2:N48)&gt;0.01,"",IF('MissFill 1'!N44/SUM('MissFill 1'!N$2:N48)&gt;0.01,"",DateEnded_5Day!$A48))))))))</f>
        <v/>
      </c>
      <c r="P48" s="54" t="str">
        <f>IF($A48&lt;='All Results'!$B$4,"",IF(SUM('MissFill 1'!O$2:O48)=0,"",(IF('MissFill 1'!O48/SUM('MissFill 1'!O$2:O48)&gt;0.01,"",IF('MissFill 1'!O47/SUM('MissFill 1'!O$2:O48)&gt;0.01,"",IF('MissFill 1'!O46/SUM('MissFill 1'!O$2:O48)&gt;0.01,"",IF('MissFill 1'!O45/SUM('MissFill 1'!O$2:O48)&gt;0.01,"",IF('MissFill 1'!O44/SUM('MissFill 1'!O$2:O48)&gt;0.01,"",DateEnded_5Day!$A48))))))))</f>
        <v/>
      </c>
      <c r="Q48" s="54" t="str">
        <f>IF($A48&lt;='All Results'!$B$4,"",IF(SUM('MissFill 1'!P$2:P48)=0,"",(IF('MissFill 1'!P48/SUM('MissFill 1'!P$2:P48)&gt;0.01,"",IF('MissFill 1'!P47/SUM('MissFill 1'!P$2:P48)&gt;0.01,"",IF('MissFill 1'!P46/SUM('MissFill 1'!P$2:P48)&gt;0.01,"",IF('MissFill 1'!P45/SUM('MissFill 1'!P$2:P48)&gt;0.01,"",IF('MissFill 1'!P44/SUM('MissFill 1'!P$2:P48)&gt;0.01,"",DateEnded_5Day!$A48))))))))</f>
        <v/>
      </c>
      <c r="R48" s="54" t="str">
        <f>IF($A48&lt;='All Results'!$B$4,"",IF(SUM('MissFill 1'!Q$2:Q48)=0,"",(IF('MissFill 1'!Q48/SUM('MissFill 1'!Q$2:Q48)&gt;0.01,"",IF('MissFill 1'!Q47/SUM('MissFill 1'!Q$2:Q48)&gt;0.01,"",IF('MissFill 1'!Q46/SUM('MissFill 1'!Q$2:Q48)&gt;0.01,"",IF('MissFill 1'!Q45/SUM('MissFill 1'!Q$2:Q48)&gt;0.01,"",IF('MissFill 1'!Q44/SUM('MissFill 1'!Q$2:Q48)&gt;0.01,"",DateEnded_5Day!$A48))))))))</f>
        <v/>
      </c>
      <c r="S48" s="54" t="str">
        <f>IF($A48&lt;='All Results'!$B$4,"",IF(SUM('MissFill 1'!R$2:R48)=0,"",(IF('MissFill 1'!R48/SUM('MissFill 1'!R$2:R48)&gt;0.01,"",IF('MissFill 1'!R47/SUM('MissFill 1'!R$2:R48)&gt;0.01,"",IF('MissFill 1'!R46/SUM('MissFill 1'!R$2:R48)&gt;0.01,"",IF('MissFill 1'!R45/SUM('MissFill 1'!R$2:R48)&gt;0.01,"",IF('MissFill 1'!R44/SUM('MissFill 1'!R$2:R48)&gt;0.01,"",DateEnded_5Day!$A48))))))))</f>
        <v/>
      </c>
      <c r="T48" s="54" t="str">
        <f>IF($A48&lt;='All Results'!$B$4,"",IF(SUM('MissFill 1'!S$2:S48)=0,"",(IF('MissFill 1'!S48/SUM('MissFill 1'!S$2:S48)&gt;0.01,"",IF('MissFill 1'!S47/SUM('MissFill 1'!S$2:S48)&gt;0.01,"",IF('MissFill 1'!S46/SUM('MissFill 1'!S$2:S48)&gt;0.01,"",IF('MissFill 1'!S45/SUM('MissFill 1'!S$2:S48)&gt;0.01,"",IF('MissFill 1'!S44/SUM('MissFill 1'!S$2:S48)&gt;0.01,"",DateEnded_5Day!$A48))))))))</f>
        <v/>
      </c>
      <c r="U48" s="54" t="str">
        <f>IF($A48&lt;='All Results'!$B$4,"",IF(SUM('MissFill 1'!T$2:T48)=0,"",(IF('MissFill 1'!T48/SUM('MissFill 1'!T$2:T48)&gt;0.01,"",IF('MissFill 1'!T47/SUM('MissFill 1'!T$2:T48)&gt;0.01,"",IF('MissFill 1'!T46/SUM('MissFill 1'!T$2:T48)&gt;0.01,"",IF('MissFill 1'!T45/SUM('MissFill 1'!T$2:T48)&gt;0.01,"",IF('MissFill 1'!T44/SUM('MissFill 1'!T$2:T48)&gt;0.01,"",DateEnded_5Day!$A48))))))))</f>
        <v/>
      </c>
      <c r="V48" s="54" t="str">
        <f>IF($A48&lt;='All Results'!$B$4,"",IF(SUM('MissFill 1'!U$2:U48)=0,"",(IF('MissFill 1'!U48/SUM('MissFill 1'!U$2:U48)&gt;0.01,"",IF('MissFill 1'!U47/SUM('MissFill 1'!U$2:U48)&gt;0.01,"",IF('MissFill 1'!U46/SUM('MissFill 1'!U$2:U48)&gt;0.01,"",IF('MissFill 1'!U45/SUM('MissFill 1'!U$2:U48)&gt;0.01,"",IF('MissFill 1'!U44/SUM('MissFill 1'!U$2:U48)&gt;0.01,"",DateEnded_5Day!$A48))))))))</f>
        <v/>
      </c>
      <c r="W48" s="54" t="str">
        <f>IF($A48&lt;='All Results'!$B$4,"",IF(SUM('MissFill 1'!V$2:V48)=0,"",(IF('MissFill 1'!V48/SUM('MissFill 1'!V$2:V48)&gt;0.01,"",IF('MissFill 1'!V47/SUM('MissFill 1'!V$2:V48)&gt;0.01,"",IF('MissFill 1'!V46/SUM('MissFill 1'!V$2:V48)&gt;0.01,"",IF('MissFill 1'!V45/SUM('MissFill 1'!V$2:V48)&gt;0.01,"",IF('MissFill 1'!V44/SUM('MissFill 1'!V$2:V48)&gt;0.01,"",DateEnded_5Day!$A48))))))))</f>
        <v/>
      </c>
      <c r="X48" s="54" t="str">
        <f>IF($A48&lt;='All Results'!$B$4,"",IF(SUM('MissFill 1'!W$2:W48)=0,"",(IF('MissFill 1'!W48/SUM('MissFill 1'!W$2:W48)&gt;0.01,"",IF('MissFill 1'!W47/SUM('MissFill 1'!W$2:W48)&gt;0.01,"",IF('MissFill 1'!W46/SUM('MissFill 1'!W$2:W48)&gt;0.01,"",IF('MissFill 1'!W45/SUM('MissFill 1'!W$2:W48)&gt;0.01,"",IF('MissFill 1'!W44/SUM('MissFill 1'!W$2:W48)&gt;0.01,"",DateEnded_5Day!$A48))))))))</f>
        <v/>
      </c>
      <c r="Y48" s="54" t="str">
        <f>IF($A48&lt;='All Results'!$B$4,"",IF(SUM('MissFill 1'!X$2:X48)=0,"",(IF('MissFill 1'!X48/SUM('MissFill 1'!X$2:X48)&gt;0.01,"",IF('MissFill 1'!X47/SUM('MissFill 1'!X$2:X48)&gt;0.01,"",IF('MissFill 1'!X46/SUM('MissFill 1'!X$2:X48)&gt;0.01,"",IF('MissFill 1'!X45/SUM('MissFill 1'!X$2:X48)&gt;0.01,"",IF('MissFill 1'!X44/SUM('MissFill 1'!X$2:X48)&gt;0.01,"",DateEnded_5Day!$A48))))))))</f>
        <v/>
      </c>
      <c r="Z48" s="54" t="str">
        <f>IF($A48&lt;='All Results'!$B$4,"",IF(SUM('MissFill 1'!Y$2:Y48)=0,"",(IF('MissFill 1'!Y48/SUM('MissFill 1'!Y$2:Y48)&gt;0.01,"",IF('MissFill 1'!Y47/SUM('MissFill 1'!Y$2:Y48)&gt;0.01,"",IF('MissFill 1'!Y46/SUM('MissFill 1'!Y$2:Y48)&gt;0.01,"",IF('MissFill 1'!Y45/SUM('MissFill 1'!Y$2:Y48)&gt;0.01,"",IF('MissFill 1'!Y44/SUM('MissFill 1'!Y$2:Y48)&gt;0.01,"",DateEnded_5Day!$A48))))))))</f>
        <v/>
      </c>
      <c r="AA48" s="54" t="str">
        <f>IF($A48&lt;='All Results'!$B$4,"",IF(SUM('MissFill 1'!Z$2:Z48)=0,"",(IF('MissFill 1'!Z48/SUM('MissFill 1'!Z$2:Z48)&gt;0.01,"",IF('MissFill 1'!Z47/SUM('MissFill 1'!Z$2:Z48)&gt;0.01,"",IF('MissFill 1'!Z46/SUM('MissFill 1'!Z$2:Z48)&gt;0.01,"",IF('MissFill 1'!Z45/SUM('MissFill 1'!Z$2:Z48)&gt;0.01,"",IF('MissFill 1'!Z44/SUM('MissFill 1'!Z$2:Z48)&gt;0.01,"",DateEnded_5Day!$A48))))))))</f>
        <v/>
      </c>
      <c r="AB48" s="54" t="str">
        <f>IF($A48&lt;='All Results'!$B$4,"",IF(SUM('MissFill 1'!AA$2:AA48)=0,"",(IF('MissFill 1'!AA48/SUM('MissFill 1'!AA$2:AA48)&gt;0.01,"",IF('MissFill 1'!AA47/SUM('MissFill 1'!AA$2:AA48)&gt;0.01,"",IF('MissFill 1'!AA46/SUM('MissFill 1'!AA$2:AA48)&gt;0.01,"",IF('MissFill 1'!AA45/SUM('MissFill 1'!AA$2:AA48)&gt;0.01,"",IF('MissFill 1'!AA44/SUM('MissFill 1'!AA$2:AA48)&gt;0.01,"",DateEnded_5Day!$A48))))))))</f>
        <v/>
      </c>
      <c r="AC48" s="54" t="str">
        <f>IF($A48&lt;='All Results'!$B$4,"",IF(SUM('MissFill 1'!AB$2:AB48)=0,"",(IF('MissFill 1'!AB48/SUM('MissFill 1'!AB$2:AB48)&gt;0.01,"",IF('MissFill 1'!AB47/SUM('MissFill 1'!AB$2:AB48)&gt;0.01,"",IF('MissFill 1'!AB46/SUM('MissFill 1'!AB$2:AB48)&gt;0.01,"",IF('MissFill 1'!AB45/SUM('MissFill 1'!AB$2:AB48)&gt;0.01,"",IF('MissFill 1'!AB44/SUM('MissFill 1'!AB$2:AB48)&gt;0.01,"",DateEnded_5Day!$A48))))))))</f>
        <v/>
      </c>
      <c r="AD48" s="54" t="str">
        <f>IF($A48&lt;='All Results'!$B$4,"",IF(SUM('MissFill 1'!AC$2:AC48)=0,"",(IF('MissFill 1'!AC48/SUM('MissFill 1'!AC$2:AC48)&gt;0.01,"",IF('MissFill 1'!AC47/SUM('MissFill 1'!AC$2:AC48)&gt;0.01,"",IF('MissFill 1'!AC46/SUM('MissFill 1'!AC$2:AC48)&gt;0.01,"",IF('MissFill 1'!AC45/SUM('MissFill 1'!AC$2:AC48)&gt;0.01,"",IF('MissFill 1'!AC44/SUM('MissFill 1'!AC$2:AC48)&gt;0.01,"",DateEnded_5Day!$A48))))))))</f>
        <v/>
      </c>
      <c r="AE48" s="54" t="str">
        <f>IF($A48&lt;='All Results'!$B$4,"",IF(SUM('MissFill 1'!AD$2:AD48)=0,"",(IF('MissFill 1'!AD48/SUM('MissFill 1'!AD$2:AD48)&gt;0.01,"",IF('MissFill 1'!AD47/SUM('MissFill 1'!AD$2:AD48)&gt;0.01,"",IF('MissFill 1'!AD46/SUM('MissFill 1'!AD$2:AD48)&gt;0.01,"",IF('MissFill 1'!AD45/SUM('MissFill 1'!AD$2:AD48)&gt;0.01,"",IF('MissFill 1'!AD44/SUM('MissFill 1'!AD$2:AD48)&gt;0.01,"",DateEnded_5Day!$A48))))))))</f>
        <v/>
      </c>
      <c r="AF48" s="54" t="str">
        <f>IF($A48&lt;='All Results'!$B$4,"",IF(SUM('MissFill 1'!AE$2:AE48)=0,"",(IF('MissFill 1'!AE48/SUM('MissFill 1'!AE$2:AE48)&gt;0.01,"",IF('MissFill 1'!AE47/SUM('MissFill 1'!AE$2:AE48)&gt;0.01,"",IF('MissFill 1'!AE46/SUM('MissFill 1'!AE$2:AE48)&gt;0.01,"",IF('MissFill 1'!AE45/SUM('MissFill 1'!AE$2:AE48)&gt;0.01,"",IF('MissFill 1'!AE44/SUM('MissFill 1'!AE$2:AE48)&gt;0.01,"",DateEnded_5Day!$A48))))))))</f>
        <v/>
      </c>
      <c r="AG48" s="54" t="str">
        <f>IF($A48&lt;='All Results'!$B$4,"",IF(SUM('MissFill 1'!AF$2:AF48)=0,"",(IF('MissFill 1'!AF48/SUM('MissFill 1'!AF$2:AF48)&gt;0.01,"",IF('MissFill 1'!AF47/SUM('MissFill 1'!AF$2:AF48)&gt;0.01,"",IF('MissFill 1'!AF46/SUM('MissFill 1'!AF$2:AF48)&gt;0.01,"",IF('MissFill 1'!AF45/SUM('MissFill 1'!AF$2:AF48)&gt;0.01,"",IF('MissFill 1'!AF44/SUM('MissFill 1'!AF$2:AF48)&gt;0.01,"",DateEnded_5Day!$A48))))))))</f>
        <v/>
      </c>
      <c r="AH48" s="54" t="str">
        <f>IF($A48&lt;='All Results'!$B$4,"",IF(SUM('MissFill 1'!AG$2:AG48)=0,"",(IF('MissFill 1'!AG48/SUM('MissFill 1'!AG$2:AG48)&gt;0.01,"",IF('MissFill 1'!AG47/SUM('MissFill 1'!AG$2:AG48)&gt;0.01,"",IF('MissFill 1'!AG46/SUM('MissFill 1'!AG$2:AG48)&gt;0.01,"",IF('MissFill 1'!AG45/SUM('MissFill 1'!AG$2:AG48)&gt;0.01,"",IF('MissFill 1'!AG44/SUM('MissFill 1'!AG$2:AG48)&gt;0.01,"",DateEnded_5Day!$A48))))))))</f>
        <v/>
      </c>
      <c r="AI48" s="54" t="str">
        <f>IF($A48&lt;='All Results'!$B$4,"",IF(SUM('MissFill 1'!AH$2:AH48)=0,"",(IF('MissFill 1'!AH48/SUM('MissFill 1'!AH$2:AH48)&gt;0.01,"",IF('MissFill 1'!AH47/SUM('MissFill 1'!AH$2:AH48)&gt;0.01,"",IF('MissFill 1'!AH46/SUM('MissFill 1'!AH$2:AH48)&gt;0.01,"",IF('MissFill 1'!AH45/SUM('MissFill 1'!AH$2:AH48)&gt;0.01,"",IF('MissFill 1'!AH44/SUM('MissFill 1'!AH$2:AH48)&gt;0.01,"",DateEnded_5Day!$A48))))))))</f>
        <v/>
      </c>
      <c r="AJ48" s="54" t="str">
        <f>IF($A48&lt;='All Results'!$B$4,"",IF(SUM('MissFill 1'!AI$2:AI48)=0,"",(IF('MissFill 1'!AI48/SUM('MissFill 1'!AI$2:AI48)&gt;0.01,"",IF('MissFill 1'!AI47/SUM('MissFill 1'!AI$2:AI48)&gt;0.01,"",IF('MissFill 1'!AI46/SUM('MissFill 1'!AI$2:AI48)&gt;0.01,"",IF('MissFill 1'!AI45/SUM('MissFill 1'!AI$2:AI48)&gt;0.01,"",IF('MissFill 1'!AI44/SUM('MissFill 1'!AI$2:AI48)&gt;0.01,"",DateEnded_5Day!$A48))))))))</f>
        <v/>
      </c>
      <c r="AK48" s="54" t="str">
        <f>IF($A48&lt;='All Results'!$B$4,"",IF(SUM('MissFill 1'!AJ$2:AJ48)=0,"",(IF('MissFill 1'!AJ48/SUM('MissFill 1'!AJ$2:AJ48)&gt;0.01,"",IF('MissFill 1'!AJ47/SUM('MissFill 1'!AJ$2:AJ48)&gt;0.01,"",IF('MissFill 1'!AJ46/SUM('MissFill 1'!AJ$2:AJ48)&gt;0.01,"",IF('MissFill 1'!AJ45/SUM('MissFill 1'!AJ$2:AJ48)&gt;0.01,"",IF('MissFill 1'!AJ44/SUM('MissFill 1'!AJ$2:AJ48)&gt;0.01,"",DateEnded_5Day!$A48))))))))</f>
        <v/>
      </c>
      <c r="AL48" s="54" t="str">
        <f>IF($A48&lt;='All Results'!$B$4,"",IF(SUM('MissFill 1'!AK$2:AK48)=0,"",(IF('MissFill 1'!AK48/SUM('MissFill 1'!AK$2:AK48)&gt;0.01,"",IF('MissFill 1'!AK47/SUM('MissFill 1'!AK$2:AK48)&gt;0.01,"",IF('MissFill 1'!AK46/SUM('MissFill 1'!AK$2:AK48)&gt;0.01,"",IF('MissFill 1'!AK45/SUM('MissFill 1'!AK$2:AK48)&gt;0.01,"",IF('MissFill 1'!AK44/SUM('MissFill 1'!AK$2:AK48)&gt;0.01,"",DateEnded_5Day!$A48))))))))</f>
        <v/>
      </c>
      <c r="AM48" s="54" t="str">
        <f>IF($A48&lt;='All Results'!$B$4,"",IF(SUM('MissFill 1'!AL$2:AL48)=0,"",(IF('MissFill 1'!AL48/SUM('MissFill 1'!AL$2:AL48)&gt;0.01,"",IF('MissFill 1'!AL47/SUM('MissFill 1'!AL$2:AL48)&gt;0.01,"",IF('MissFill 1'!AL46/SUM('MissFill 1'!AL$2:AL48)&gt;0.01,"",IF('MissFill 1'!AL45/SUM('MissFill 1'!AL$2:AL48)&gt;0.01,"",IF('MissFill 1'!AL44/SUM('MissFill 1'!AL$2:AL48)&gt;0.01,"",DateEnded_5Day!$A48))))))))</f>
        <v/>
      </c>
      <c r="AN48" s="54" t="str">
        <f>IF($A48&lt;='All Results'!$B$4,"",IF(SUM('MissFill 1'!AM$2:AM48)=0,"",(IF('MissFill 1'!AM48/SUM('MissFill 1'!AM$2:AM48)&gt;0.01,"",IF('MissFill 1'!AM47/SUM('MissFill 1'!AM$2:AM48)&gt;0.01,"",IF('MissFill 1'!AM46/SUM('MissFill 1'!AM$2:AM48)&gt;0.01,"",IF('MissFill 1'!AM45/SUM('MissFill 1'!AM$2:AM48)&gt;0.01,"",IF('MissFill 1'!AM44/SUM('MissFill 1'!AM$2:AM48)&gt;0.01,"",DateEnded_5Day!$A48))))))))</f>
        <v/>
      </c>
      <c r="AO48" s="54" t="str">
        <f>IF($A48&lt;='All Results'!$B$4,"",IF(SUM('MissFill 1'!AN$2:AN48)=0,"",(IF('MissFill 1'!AN48/SUM('MissFill 1'!AN$2:AN48)&gt;0.01,"",IF('MissFill 1'!AN47/SUM('MissFill 1'!AN$2:AN48)&gt;0.01,"",IF('MissFill 1'!AN46/SUM('MissFill 1'!AN$2:AN48)&gt;0.01,"",IF('MissFill 1'!AN45/SUM('MissFill 1'!AN$2:AN48)&gt;0.01,"",IF('MissFill 1'!AN44/SUM('MissFill 1'!AN$2:AN48)&gt;0.01,"",DateEnded_5Day!$A48))))))))</f>
        <v/>
      </c>
      <c r="AP48" s="54" t="str">
        <f>IF($A48&lt;='All Results'!$B$4,"",IF(SUM('MissFill 1'!AO$2:AO48)=0,"",(IF('MissFill 1'!AO48/SUM('MissFill 1'!AO$2:AO48)&gt;0.01,"",IF('MissFill 1'!AO47/SUM('MissFill 1'!AO$2:AO48)&gt;0.01,"",IF('MissFill 1'!AO46/SUM('MissFill 1'!AO$2:AO48)&gt;0.01,"",IF('MissFill 1'!AO45/SUM('MissFill 1'!AO$2:AO48)&gt;0.01,"",IF('MissFill 1'!AO44/SUM('MissFill 1'!AO$2:AO48)&gt;0.01,"",DateEnded_5Day!$A48))))))))</f>
        <v/>
      </c>
      <c r="AQ48" s="54" t="str">
        <f>IF($A48&lt;='All Results'!$B$4,"",IF(SUM('MissFill 1'!AP$2:AP48)=0,"",(IF('MissFill 1'!AP48/SUM('MissFill 1'!AP$2:AP48)&gt;0.01,"",IF('MissFill 1'!AP47/SUM('MissFill 1'!AP$2:AP48)&gt;0.01,"",IF('MissFill 1'!AP46/SUM('MissFill 1'!AP$2:AP48)&gt;0.01,"",IF('MissFill 1'!AP45/SUM('MissFill 1'!AP$2:AP48)&gt;0.01,"",IF('MissFill 1'!AP44/SUM('MissFill 1'!AP$2:AP48)&gt;0.01,"",DateEnded_5Day!$A48))))))))</f>
        <v/>
      </c>
      <c r="AR48" s="54" t="str">
        <f>IF($A48&lt;='All Results'!$B$4,"",IF(SUM('MissFill 1'!AQ$2:AQ48)=0,"",(IF('MissFill 1'!AQ48/SUM('MissFill 1'!AQ$2:AQ48)&gt;0.01,"",IF('MissFill 1'!AQ47/SUM('MissFill 1'!AQ$2:AQ48)&gt;0.01,"",IF('MissFill 1'!AQ46/SUM('MissFill 1'!AQ$2:AQ48)&gt;0.01,"",IF('MissFill 1'!AQ45/SUM('MissFill 1'!AQ$2:AQ48)&gt;0.01,"",IF('MissFill 1'!AQ44/SUM('MissFill 1'!AQ$2:AQ48)&gt;0.01,"",DateEnded_5Day!$A48))))))))</f>
        <v/>
      </c>
      <c r="AS48" s="54" t="str">
        <f>IF($A48&lt;='All Results'!$B$4,"",IF(SUM('MissFill 1'!AR$2:AR48)=0,"",(IF('MissFill 1'!AR48/SUM('MissFill 1'!AR$2:AR48)&gt;0.01,"",IF('MissFill 1'!AR47/SUM('MissFill 1'!AR$2:AR48)&gt;0.01,"",IF('MissFill 1'!AR46/SUM('MissFill 1'!AR$2:AR48)&gt;0.01,"",IF('MissFill 1'!AR45/SUM('MissFill 1'!AR$2:AR48)&gt;0.01,"",IF('MissFill 1'!AR44/SUM('MissFill 1'!AR$2:AR48)&gt;0.01,"",DateEnded_5Day!$A48))))))))</f>
        <v/>
      </c>
      <c r="AT48" s="54" t="str">
        <f>IF($A48&lt;='All Results'!$B$4,"",IF(SUM('MissFill 1'!AS$2:AS48)=0,"",(IF('MissFill 1'!AS48/SUM('MissFill 1'!AS$2:AS48)&gt;0.01,"",IF('MissFill 1'!AS47/SUM('MissFill 1'!AS$2:AS48)&gt;0.01,"",IF('MissFill 1'!AS46/SUM('MissFill 1'!AS$2:AS48)&gt;0.01,"",IF('MissFill 1'!AS45/SUM('MissFill 1'!AS$2:AS48)&gt;0.01,"",IF('MissFill 1'!AS44/SUM('MissFill 1'!AS$2:AS48)&gt;0.01,"",DateEnded_5Day!$A48))))))))</f>
        <v/>
      </c>
      <c r="AU48" s="54" t="str">
        <f>IF($A48&lt;='All Results'!$B$4,"",IF(SUM('MissFill 1'!AT$2:AT48)=0,"",(IF('MissFill 1'!AT48/SUM('MissFill 1'!AT$2:AT48)&gt;0.01,"",IF('MissFill 1'!AT47/SUM('MissFill 1'!AT$2:AT48)&gt;0.01,"",IF('MissFill 1'!AT46/SUM('MissFill 1'!AT$2:AT48)&gt;0.01,"",IF('MissFill 1'!AT45/SUM('MissFill 1'!AT$2:AT48)&gt;0.01,"",IF('MissFill 1'!AT44/SUM('MissFill 1'!AT$2:AT48)&gt;0.01,"",DateEnded_5Day!$A48))))))))</f>
        <v/>
      </c>
      <c r="AV48" s="54" t="str">
        <f>IF($A48&lt;='All Results'!$B$4,"",IF(SUM('MissFill 1'!AU$2:AU48)=0,"",(IF('MissFill 1'!AU48/SUM('MissFill 1'!AU$2:AU48)&gt;0.01,"",IF('MissFill 1'!AU47/SUM('MissFill 1'!AU$2:AU48)&gt;0.01,"",IF('MissFill 1'!AU46/SUM('MissFill 1'!AU$2:AU48)&gt;0.01,"",IF('MissFill 1'!AU45/SUM('MissFill 1'!AU$2:AU48)&gt;0.01,"",IF('MissFill 1'!AU44/SUM('MissFill 1'!AU$2:AU48)&gt;0.01,"",DateEnded_5Day!$A48))))))))</f>
        <v/>
      </c>
      <c r="AW48" s="54" t="str">
        <f>IF($A48&lt;='All Results'!$B$4,"",IF(SUM('MissFill 1'!AV$2:AV48)=0,"",(IF('MissFill 1'!AV48/SUM('MissFill 1'!AV$2:AV48)&gt;0.01,"",IF('MissFill 1'!AV47/SUM('MissFill 1'!AV$2:AV48)&gt;0.01,"",IF('MissFill 1'!AV46/SUM('MissFill 1'!AV$2:AV48)&gt;0.01,"",IF('MissFill 1'!AV45/SUM('MissFill 1'!AV$2:AV48)&gt;0.01,"",IF('MissFill 1'!AV44/SUM('MissFill 1'!AV$2:AV48)&gt;0.01,"",DateEnded_5Day!$A48))))))))</f>
        <v/>
      </c>
      <c r="AX48" s="54" t="str">
        <f>IF($A48&lt;='All Results'!$B$4,"",IF(SUM('MissFill 1'!AW$2:AW48)=0,"",(IF('MissFill 1'!AW48/SUM('MissFill 1'!AW$2:AW48)&gt;0.01,"",IF('MissFill 1'!AW47/SUM('MissFill 1'!AW$2:AW48)&gt;0.01,"",IF('MissFill 1'!AW46/SUM('MissFill 1'!AW$2:AW48)&gt;0.01,"",IF('MissFill 1'!AW45/SUM('MissFill 1'!AW$2:AW48)&gt;0.01,"",IF('MissFill 1'!AW44/SUM('MissFill 1'!AW$2:AW48)&gt;0.01,"",DateEnded_5Day!$A48))))))))</f>
        <v/>
      </c>
    </row>
    <row r="49" spans="1:50" x14ac:dyDescent="0.25">
      <c r="A49" s="41">
        <v>44394</v>
      </c>
      <c r="B49" s="52">
        <v>198</v>
      </c>
      <c r="C49" s="54" t="str">
        <f>IF($A49&lt;='All Results'!$B$4,"",IF(SUM('MissFill 1'!B$2:B49)=0,"",(IF('MissFill 1'!B49/SUM('MissFill 1'!B$2:B49)&gt;0.01,"",IF('MissFill 1'!B48/SUM('MissFill 1'!B$2:B49)&gt;0.01,"",IF('MissFill 1'!B47/SUM('MissFill 1'!B$2:B49)&gt;0.01,"",IF('MissFill 1'!B46/SUM('MissFill 1'!B$2:B49)&gt;0.01,"",IF('MissFill 1'!B45/SUM('MissFill 1'!B$2:B49)&gt;0.01,"",DateEnded_5Day!$A49))))))))</f>
        <v/>
      </c>
      <c r="D49" s="54" t="str">
        <f>IF($A49&lt;='All Results'!$B$4,"",IF(SUM('MissFill 1'!C$2:C49)=0,"",(IF('MissFill 1'!C49/SUM('MissFill 1'!C$2:C49)&gt;0.01,"",IF('MissFill 1'!C48/SUM('MissFill 1'!C$2:C49)&gt;0.01,"",IF('MissFill 1'!C47/SUM('MissFill 1'!C$2:C49)&gt;0.01,"",IF('MissFill 1'!C46/SUM('MissFill 1'!C$2:C49)&gt;0.01,"",IF('MissFill 1'!C45/SUM('MissFill 1'!C$2:C49)&gt;0.01,"",DateEnded_5Day!$A49))))))))</f>
        <v/>
      </c>
      <c r="E49" s="54" t="str">
        <f>IF($A49&lt;='All Results'!$B$4,"",IF(SUM('MissFill 1'!D$2:D49)=0,"",(IF('MissFill 1'!D49/SUM('MissFill 1'!D$2:D49)&gt;0.01,"",IF('MissFill 1'!D48/SUM('MissFill 1'!D$2:D49)&gt;0.01,"",IF('MissFill 1'!D47/SUM('MissFill 1'!D$2:D49)&gt;0.01,"",IF('MissFill 1'!D46/SUM('MissFill 1'!D$2:D49)&gt;0.01,"",IF('MissFill 1'!D45/SUM('MissFill 1'!D$2:D49)&gt;0.01,"",DateEnded_5Day!$A49))))))))</f>
        <v/>
      </c>
      <c r="F49" s="54" t="str">
        <f>IF($A49&lt;='All Results'!$B$4,"",IF(SUM('MissFill 1'!E$2:E49)=0,"",(IF('MissFill 1'!E49/SUM('MissFill 1'!E$2:E49)&gt;0.01,"",IF('MissFill 1'!E48/SUM('MissFill 1'!E$2:E49)&gt;0.01,"",IF('MissFill 1'!E47/SUM('MissFill 1'!E$2:E49)&gt;0.01,"",IF('MissFill 1'!E46/SUM('MissFill 1'!E$2:E49)&gt;0.01,"",IF('MissFill 1'!E45/SUM('MissFill 1'!E$2:E49)&gt;0.01,"",DateEnded_5Day!$A49))))))))</f>
        <v/>
      </c>
      <c r="G49" s="54" t="str">
        <f>IF($A49&lt;='All Results'!$B$4,"",IF(SUM('MissFill 1'!F$2:F49)=0,"",(IF('MissFill 1'!F49/SUM('MissFill 1'!F$2:F49)&gt;0.01,"",IF('MissFill 1'!F48/SUM('MissFill 1'!F$2:F49)&gt;0.01,"",IF('MissFill 1'!F47/SUM('MissFill 1'!F$2:F49)&gt;0.01,"",IF('MissFill 1'!F46/SUM('MissFill 1'!F$2:F49)&gt;0.01,"",IF('MissFill 1'!F45/SUM('MissFill 1'!F$2:F49)&gt;0.01,"",DateEnded_5Day!$A49))))))))</f>
        <v/>
      </c>
      <c r="H49" s="54" t="str">
        <f>IF($A49&lt;='All Results'!$B$4,"",IF(SUM('MissFill 1'!G$2:G49)=0,"",(IF('MissFill 1'!G49/SUM('MissFill 1'!G$2:G49)&gt;0.01,"",IF('MissFill 1'!G48/SUM('MissFill 1'!G$2:G49)&gt;0.01,"",IF('MissFill 1'!G47/SUM('MissFill 1'!G$2:G49)&gt;0.01,"",IF('MissFill 1'!G46/SUM('MissFill 1'!G$2:G49)&gt;0.01,"",IF('MissFill 1'!G45/SUM('MissFill 1'!G$2:G49)&gt;0.01,"",DateEnded_5Day!$A49))))))))</f>
        <v/>
      </c>
      <c r="I49" s="54" t="str">
        <f>IF($A49&lt;='All Results'!$B$4,"",IF(SUM('MissFill 1'!H$2:H49)=0,"",(IF('MissFill 1'!H49/SUM('MissFill 1'!H$2:H49)&gt;0.01,"",IF('MissFill 1'!H48/SUM('MissFill 1'!H$2:H49)&gt;0.01,"",IF('MissFill 1'!H47/SUM('MissFill 1'!H$2:H49)&gt;0.01,"",IF('MissFill 1'!H46/SUM('MissFill 1'!H$2:H49)&gt;0.01,"",IF('MissFill 1'!H45/SUM('MissFill 1'!H$2:H49)&gt;0.01,"",DateEnded_5Day!$A49))))))))</f>
        <v/>
      </c>
      <c r="J49" s="54" t="str">
        <f>IF($A49&lt;='All Results'!$B$4,"",IF(SUM('MissFill 1'!I$2:I49)=0,"",(IF('MissFill 1'!I49/SUM('MissFill 1'!I$2:I49)&gt;0.01,"",IF('MissFill 1'!I48/SUM('MissFill 1'!I$2:I49)&gt;0.01,"",IF('MissFill 1'!I47/SUM('MissFill 1'!I$2:I49)&gt;0.01,"",IF('MissFill 1'!I46/SUM('MissFill 1'!I$2:I49)&gt;0.01,"",IF('MissFill 1'!I45/SUM('MissFill 1'!I$2:I49)&gt;0.01,"",DateEnded_5Day!$A49))))))))</f>
        <v/>
      </c>
      <c r="K49" s="54" t="str">
        <f>IF($A49&lt;='All Results'!$B$4,"",IF(SUM('MissFill 1'!J$2:J49)=0,"",(IF('MissFill 1'!J49/SUM('MissFill 1'!J$2:J49)&gt;0.01,"",IF('MissFill 1'!J48/SUM('MissFill 1'!J$2:J49)&gt;0.01,"",IF('MissFill 1'!J47/SUM('MissFill 1'!J$2:J49)&gt;0.01,"",IF('MissFill 1'!J46/SUM('MissFill 1'!J$2:J49)&gt;0.01,"",IF('MissFill 1'!J45/SUM('MissFill 1'!J$2:J49)&gt;0.01,"",DateEnded_5Day!$A49))))))))</f>
        <v/>
      </c>
      <c r="L49" s="54" t="str">
        <f>IF($A49&lt;='All Results'!$B$4,"",IF(SUM('MissFill 1'!K$2:K49)=0,"",(IF('MissFill 1'!K49/SUM('MissFill 1'!K$2:K49)&gt;0.01,"",IF('MissFill 1'!K48/SUM('MissFill 1'!K$2:K49)&gt;0.01,"",IF('MissFill 1'!K47/SUM('MissFill 1'!K$2:K49)&gt;0.01,"",IF('MissFill 1'!K46/SUM('MissFill 1'!K$2:K49)&gt;0.01,"",IF('MissFill 1'!K45/SUM('MissFill 1'!K$2:K49)&gt;0.01,"",DateEnded_5Day!$A49))))))))</f>
        <v/>
      </c>
      <c r="M49" s="54" t="str">
        <f>IF($A49&lt;='All Results'!$B$4,"",IF(SUM('MissFill 1'!L$2:L49)=0,"",(IF('MissFill 1'!L49/SUM('MissFill 1'!L$2:L49)&gt;0.01,"",IF('MissFill 1'!L48/SUM('MissFill 1'!L$2:L49)&gt;0.01,"",IF('MissFill 1'!L47/SUM('MissFill 1'!L$2:L49)&gt;0.01,"",IF('MissFill 1'!L46/SUM('MissFill 1'!L$2:L49)&gt;0.01,"",IF('MissFill 1'!L45/SUM('MissFill 1'!L$2:L49)&gt;0.01,"",DateEnded_5Day!$A49))))))))</f>
        <v/>
      </c>
      <c r="N49" s="54" t="str">
        <f>IF($A49&lt;='All Results'!$B$4,"",IF(SUM('MissFill 1'!M$2:M49)=0,"",(IF('MissFill 1'!M49/SUM('MissFill 1'!M$2:M49)&gt;0.01,"",IF('MissFill 1'!M48/SUM('MissFill 1'!M$2:M49)&gt;0.01,"",IF('MissFill 1'!M47/SUM('MissFill 1'!M$2:M49)&gt;0.01,"",IF('MissFill 1'!M46/SUM('MissFill 1'!M$2:M49)&gt;0.01,"",IF('MissFill 1'!M45/SUM('MissFill 1'!M$2:M49)&gt;0.01,"",DateEnded_5Day!$A49))))))))</f>
        <v/>
      </c>
      <c r="O49" s="54" t="str">
        <f>IF($A49&lt;='All Results'!$B$4,"",IF(SUM('MissFill 1'!N$2:N49)=0,"",(IF('MissFill 1'!N49/SUM('MissFill 1'!N$2:N49)&gt;0.01,"",IF('MissFill 1'!N48/SUM('MissFill 1'!N$2:N49)&gt;0.01,"",IF('MissFill 1'!N47/SUM('MissFill 1'!N$2:N49)&gt;0.01,"",IF('MissFill 1'!N46/SUM('MissFill 1'!N$2:N49)&gt;0.01,"",IF('MissFill 1'!N45/SUM('MissFill 1'!N$2:N49)&gt;0.01,"",DateEnded_5Day!$A49))))))))</f>
        <v/>
      </c>
      <c r="P49" s="54" t="str">
        <f>IF($A49&lt;='All Results'!$B$4,"",IF(SUM('MissFill 1'!O$2:O49)=0,"",(IF('MissFill 1'!O49/SUM('MissFill 1'!O$2:O49)&gt;0.01,"",IF('MissFill 1'!O48/SUM('MissFill 1'!O$2:O49)&gt;0.01,"",IF('MissFill 1'!O47/SUM('MissFill 1'!O$2:O49)&gt;0.01,"",IF('MissFill 1'!O46/SUM('MissFill 1'!O$2:O49)&gt;0.01,"",IF('MissFill 1'!O45/SUM('MissFill 1'!O$2:O49)&gt;0.01,"",DateEnded_5Day!$A49))))))))</f>
        <v/>
      </c>
      <c r="Q49" s="54" t="str">
        <f>IF($A49&lt;='All Results'!$B$4,"",IF(SUM('MissFill 1'!P$2:P49)=0,"",(IF('MissFill 1'!P49/SUM('MissFill 1'!P$2:P49)&gt;0.01,"",IF('MissFill 1'!P48/SUM('MissFill 1'!P$2:P49)&gt;0.01,"",IF('MissFill 1'!P47/SUM('MissFill 1'!P$2:P49)&gt;0.01,"",IF('MissFill 1'!P46/SUM('MissFill 1'!P$2:P49)&gt;0.01,"",IF('MissFill 1'!P45/SUM('MissFill 1'!P$2:P49)&gt;0.01,"",DateEnded_5Day!$A49))))))))</f>
        <v/>
      </c>
      <c r="R49" s="54" t="str">
        <f>IF($A49&lt;='All Results'!$B$4,"",IF(SUM('MissFill 1'!Q$2:Q49)=0,"",(IF('MissFill 1'!Q49/SUM('MissFill 1'!Q$2:Q49)&gt;0.01,"",IF('MissFill 1'!Q48/SUM('MissFill 1'!Q$2:Q49)&gt;0.01,"",IF('MissFill 1'!Q47/SUM('MissFill 1'!Q$2:Q49)&gt;0.01,"",IF('MissFill 1'!Q46/SUM('MissFill 1'!Q$2:Q49)&gt;0.01,"",IF('MissFill 1'!Q45/SUM('MissFill 1'!Q$2:Q49)&gt;0.01,"",DateEnded_5Day!$A49))))))))</f>
        <v/>
      </c>
      <c r="S49" s="54" t="str">
        <f>IF($A49&lt;='All Results'!$B$4,"",IF(SUM('MissFill 1'!R$2:R49)=0,"",(IF('MissFill 1'!R49/SUM('MissFill 1'!R$2:R49)&gt;0.01,"",IF('MissFill 1'!R48/SUM('MissFill 1'!R$2:R49)&gt;0.01,"",IF('MissFill 1'!R47/SUM('MissFill 1'!R$2:R49)&gt;0.01,"",IF('MissFill 1'!R46/SUM('MissFill 1'!R$2:R49)&gt;0.01,"",IF('MissFill 1'!R45/SUM('MissFill 1'!R$2:R49)&gt;0.01,"",DateEnded_5Day!$A49))))))))</f>
        <v/>
      </c>
      <c r="T49" s="54" t="str">
        <f>IF($A49&lt;='All Results'!$B$4,"",IF(SUM('MissFill 1'!S$2:S49)=0,"",(IF('MissFill 1'!S49/SUM('MissFill 1'!S$2:S49)&gt;0.01,"",IF('MissFill 1'!S48/SUM('MissFill 1'!S$2:S49)&gt;0.01,"",IF('MissFill 1'!S47/SUM('MissFill 1'!S$2:S49)&gt;0.01,"",IF('MissFill 1'!S46/SUM('MissFill 1'!S$2:S49)&gt;0.01,"",IF('MissFill 1'!S45/SUM('MissFill 1'!S$2:S49)&gt;0.01,"",DateEnded_5Day!$A49))))))))</f>
        <v/>
      </c>
      <c r="U49" s="54" t="str">
        <f>IF($A49&lt;='All Results'!$B$4,"",IF(SUM('MissFill 1'!T$2:T49)=0,"",(IF('MissFill 1'!T49/SUM('MissFill 1'!T$2:T49)&gt;0.01,"",IF('MissFill 1'!T48/SUM('MissFill 1'!T$2:T49)&gt;0.01,"",IF('MissFill 1'!T47/SUM('MissFill 1'!T$2:T49)&gt;0.01,"",IF('MissFill 1'!T46/SUM('MissFill 1'!T$2:T49)&gt;0.01,"",IF('MissFill 1'!T45/SUM('MissFill 1'!T$2:T49)&gt;0.01,"",DateEnded_5Day!$A49))))))))</f>
        <v/>
      </c>
      <c r="V49" s="54" t="str">
        <f>IF($A49&lt;='All Results'!$B$4,"",IF(SUM('MissFill 1'!U$2:U49)=0,"",(IF('MissFill 1'!U49/SUM('MissFill 1'!U$2:U49)&gt;0.01,"",IF('MissFill 1'!U48/SUM('MissFill 1'!U$2:U49)&gt;0.01,"",IF('MissFill 1'!U47/SUM('MissFill 1'!U$2:U49)&gt;0.01,"",IF('MissFill 1'!U46/SUM('MissFill 1'!U$2:U49)&gt;0.01,"",IF('MissFill 1'!U45/SUM('MissFill 1'!U$2:U49)&gt;0.01,"",DateEnded_5Day!$A49))))))))</f>
        <v/>
      </c>
      <c r="W49" s="54" t="str">
        <f>IF($A49&lt;='All Results'!$B$4,"",IF(SUM('MissFill 1'!V$2:V49)=0,"",(IF('MissFill 1'!V49/SUM('MissFill 1'!V$2:V49)&gt;0.01,"",IF('MissFill 1'!V48/SUM('MissFill 1'!V$2:V49)&gt;0.01,"",IF('MissFill 1'!V47/SUM('MissFill 1'!V$2:V49)&gt;0.01,"",IF('MissFill 1'!V46/SUM('MissFill 1'!V$2:V49)&gt;0.01,"",IF('MissFill 1'!V45/SUM('MissFill 1'!V$2:V49)&gt;0.01,"",DateEnded_5Day!$A49))))))))</f>
        <v/>
      </c>
      <c r="X49" s="54" t="str">
        <f>IF($A49&lt;='All Results'!$B$4,"",IF(SUM('MissFill 1'!W$2:W49)=0,"",(IF('MissFill 1'!W49/SUM('MissFill 1'!W$2:W49)&gt;0.01,"",IF('MissFill 1'!W48/SUM('MissFill 1'!W$2:W49)&gt;0.01,"",IF('MissFill 1'!W47/SUM('MissFill 1'!W$2:W49)&gt;0.01,"",IF('MissFill 1'!W46/SUM('MissFill 1'!W$2:W49)&gt;0.01,"",IF('MissFill 1'!W45/SUM('MissFill 1'!W$2:W49)&gt;0.01,"",DateEnded_5Day!$A49))))))))</f>
        <v/>
      </c>
      <c r="Y49" s="54" t="str">
        <f>IF($A49&lt;='All Results'!$B$4,"",IF(SUM('MissFill 1'!X$2:X49)=0,"",(IF('MissFill 1'!X49/SUM('MissFill 1'!X$2:X49)&gt;0.01,"",IF('MissFill 1'!X48/SUM('MissFill 1'!X$2:X49)&gt;0.01,"",IF('MissFill 1'!X47/SUM('MissFill 1'!X$2:X49)&gt;0.01,"",IF('MissFill 1'!X46/SUM('MissFill 1'!X$2:X49)&gt;0.01,"",IF('MissFill 1'!X45/SUM('MissFill 1'!X$2:X49)&gt;0.01,"",DateEnded_5Day!$A49))))))))</f>
        <v/>
      </c>
      <c r="Z49" s="54" t="str">
        <f>IF($A49&lt;='All Results'!$B$4,"",IF(SUM('MissFill 1'!Y$2:Y49)=0,"",(IF('MissFill 1'!Y49/SUM('MissFill 1'!Y$2:Y49)&gt;0.01,"",IF('MissFill 1'!Y48/SUM('MissFill 1'!Y$2:Y49)&gt;0.01,"",IF('MissFill 1'!Y47/SUM('MissFill 1'!Y$2:Y49)&gt;0.01,"",IF('MissFill 1'!Y46/SUM('MissFill 1'!Y$2:Y49)&gt;0.01,"",IF('MissFill 1'!Y45/SUM('MissFill 1'!Y$2:Y49)&gt;0.01,"",DateEnded_5Day!$A49))))))))</f>
        <v/>
      </c>
      <c r="AA49" s="54" t="str">
        <f>IF($A49&lt;='All Results'!$B$4,"",IF(SUM('MissFill 1'!Z$2:Z49)=0,"",(IF('MissFill 1'!Z49/SUM('MissFill 1'!Z$2:Z49)&gt;0.01,"",IF('MissFill 1'!Z48/SUM('MissFill 1'!Z$2:Z49)&gt;0.01,"",IF('MissFill 1'!Z47/SUM('MissFill 1'!Z$2:Z49)&gt;0.01,"",IF('MissFill 1'!Z46/SUM('MissFill 1'!Z$2:Z49)&gt;0.01,"",IF('MissFill 1'!Z45/SUM('MissFill 1'!Z$2:Z49)&gt;0.01,"",DateEnded_5Day!$A49))))))))</f>
        <v/>
      </c>
      <c r="AB49" s="54" t="str">
        <f>IF($A49&lt;='All Results'!$B$4,"",IF(SUM('MissFill 1'!AA$2:AA49)=0,"",(IF('MissFill 1'!AA49/SUM('MissFill 1'!AA$2:AA49)&gt;0.01,"",IF('MissFill 1'!AA48/SUM('MissFill 1'!AA$2:AA49)&gt;0.01,"",IF('MissFill 1'!AA47/SUM('MissFill 1'!AA$2:AA49)&gt;0.01,"",IF('MissFill 1'!AA46/SUM('MissFill 1'!AA$2:AA49)&gt;0.01,"",IF('MissFill 1'!AA45/SUM('MissFill 1'!AA$2:AA49)&gt;0.01,"",DateEnded_5Day!$A49))))))))</f>
        <v/>
      </c>
      <c r="AC49" s="54" t="str">
        <f>IF($A49&lt;='All Results'!$B$4,"",IF(SUM('MissFill 1'!AB$2:AB49)=0,"",(IF('MissFill 1'!AB49/SUM('MissFill 1'!AB$2:AB49)&gt;0.01,"",IF('MissFill 1'!AB48/SUM('MissFill 1'!AB$2:AB49)&gt;0.01,"",IF('MissFill 1'!AB47/SUM('MissFill 1'!AB$2:AB49)&gt;0.01,"",IF('MissFill 1'!AB46/SUM('MissFill 1'!AB$2:AB49)&gt;0.01,"",IF('MissFill 1'!AB45/SUM('MissFill 1'!AB$2:AB49)&gt;0.01,"",DateEnded_5Day!$A49))))))))</f>
        <v/>
      </c>
      <c r="AD49" s="54" t="str">
        <f>IF($A49&lt;='All Results'!$B$4,"",IF(SUM('MissFill 1'!AC$2:AC49)=0,"",(IF('MissFill 1'!AC49/SUM('MissFill 1'!AC$2:AC49)&gt;0.01,"",IF('MissFill 1'!AC48/SUM('MissFill 1'!AC$2:AC49)&gt;0.01,"",IF('MissFill 1'!AC47/SUM('MissFill 1'!AC$2:AC49)&gt;0.01,"",IF('MissFill 1'!AC46/SUM('MissFill 1'!AC$2:AC49)&gt;0.01,"",IF('MissFill 1'!AC45/SUM('MissFill 1'!AC$2:AC49)&gt;0.01,"",DateEnded_5Day!$A49))))))))</f>
        <v/>
      </c>
      <c r="AE49" s="54" t="str">
        <f>IF($A49&lt;='All Results'!$B$4,"",IF(SUM('MissFill 1'!AD$2:AD49)=0,"",(IF('MissFill 1'!AD49/SUM('MissFill 1'!AD$2:AD49)&gt;0.01,"",IF('MissFill 1'!AD48/SUM('MissFill 1'!AD$2:AD49)&gt;0.01,"",IF('MissFill 1'!AD47/SUM('MissFill 1'!AD$2:AD49)&gt;0.01,"",IF('MissFill 1'!AD46/SUM('MissFill 1'!AD$2:AD49)&gt;0.01,"",IF('MissFill 1'!AD45/SUM('MissFill 1'!AD$2:AD49)&gt;0.01,"",DateEnded_5Day!$A49))))))))</f>
        <v/>
      </c>
      <c r="AF49" s="54" t="str">
        <f>IF($A49&lt;='All Results'!$B$4,"",IF(SUM('MissFill 1'!AE$2:AE49)=0,"",(IF('MissFill 1'!AE49/SUM('MissFill 1'!AE$2:AE49)&gt;0.01,"",IF('MissFill 1'!AE48/SUM('MissFill 1'!AE$2:AE49)&gt;0.01,"",IF('MissFill 1'!AE47/SUM('MissFill 1'!AE$2:AE49)&gt;0.01,"",IF('MissFill 1'!AE46/SUM('MissFill 1'!AE$2:AE49)&gt;0.01,"",IF('MissFill 1'!AE45/SUM('MissFill 1'!AE$2:AE49)&gt;0.01,"",DateEnded_5Day!$A49))))))))</f>
        <v/>
      </c>
      <c r="AG49" s="54" t="str">
        <f>IF($A49&lt;='All Results'!$B$4,"",IF(SUM('MissFill 1'!AF$2:AF49)=0,"",(IF('MissFill 1'!AF49/SUM('MissFill 1'!AF$2:AF49)&gt;0.01,"",IF('MissFill 1'!AF48/SUM('MissFill 1'!AF$2:AF49)&gt;0.01,"",IF('MissFill 1'!AF47/SUM('MissFill 1'!AF$2:AF49)&gt;0.01,"",IF('MissFill 1'!AF46/SUM('MissFill 1'!AF$2:AF49)&gt;0.01,"",IF('MissFill 1'!AF45/SUM('MissFill 1'!AF$2:AF49)&gt;0.01,"",DateEnded_5Day!$A49))))))))</f>
        <v/>
      </c>
      <c r="AH49" s="54" t="str">
        <f>IF($A49&lt;='All Results'!$B$4,"",IF(SUM('MissFill 1'!AG$2:AG49)=0,"",(IF('MissFill 1'!AG49/SUM('MissFill 1'!AG$2:AG49)&gt;0.01,"",IF('MissFill 1'!AG48/SUM('MissFill 1'!AG$2:AG49)&gt;0.01,"",IF('MissFill 1'!AG47/SUM('MissFill 1'!AG$2:AG49)&gt;0.01,"",IF('MissFill 1'!AG46/SUM('MissFill 1'!AG$2:AG49)&gt;0.01,"",IF('MissFill 1'!AG45/SUM('MissFill 1'!AG$2:AG49)&gt;0.01,"",DateEnded_5Day!$A49))))))))</f>
        <v/>
      </c>
      <c r="AI49" s="54" t="str">
        <f>IF($A49&lt;='All Results'!$B$4,"",IF(SUM('MissFill 1'!AH$2:AH49)=0,"",(IF('MissFill 1'!AH49/SUM('MissFill 1'!AH$2:AH49)&gt;0.01,"",IF('MissFill 1'!AH48/SUM('MissFill 1'!AH$2:AH49)&gt;0.01,"",IF('MissFill 1'!AH47/SUM('MissFill 1'!AH$2:AH49)&gt;0.01,"",IF('MissFill 1'!AH46/SUM('MissFill 1'!AH$2:AH49)&gt;0.01,"",IF('MissFill 1'!AH45/SUM('MissFill 1'!AH$2:AH49)&gt;0.01,"",DateEnded_5Day!$A49))))))))</f>
        <v/>
      </c>
      <c r="AJ49" s="54" t="str">
        <f>IF($A49&lt;='All Results'!$B$4,"",IF(SUM('MissFill 1'!AI$2:AI49)=0,"",(IF('MissFill 1'!AI49/SUM('MissFill 1'!AI$2:AI49)&gt;0.01,"",IF('MissFill 1'!AI48/SUM('MissFill 1'!AI$2:AI49)&gt;0.01,"",IF('MissFill 1'!AI47/SUM('MissFill 1'!AI$2:AI49)&gt;0.01,"",IF('MissFill 1'!AI46/SUM('MissFill 1'!AI$2:AI49)&gt;0.01,"",IF('MissFill 1'!AI45/SUM('MissFill 1'!AI$2:AI49)&gt;0.01,"",DateEnded_5Day!$A49))))))))</f>
        <v/>
      </c>
      <c r="AK49" s="54" t="str">
        <f>IF($A49&lt;='All Results'!$B$4,"",IF(SUM('MissFill 1'!AJ$2:AJ49)=0,"",(IF('MissFill 1'!AJ49/SUM('MissFill 1'!AJ$2:AJ49)&gt;0.01,"",IF('MissFill 1'!AJ48/SUM('MissFill 1'!AJ$2:AJ49)&gt;0.01,"",IF('MissFill 1'!AJ47/SUM('MissFill 1'!AJ$2:AJ49)&gt;0.01,"",IF('MissFill 1'!AJ46/SUM('MissFill 1'!AJ$2:AJ49)&gt;0.01,"",IF('MissFill 1'!AJ45/SUM('MissFill 1'!AJ$2:AJ49)&gt;0.01,"",DateEnded_5Day!$A49))))))))</f>
        <v/>
      </c>
      <c r="AL49" s="54" t="str">
        <f>IF($A49&lt;='All Results'!$B$4,"",IF(SUM('MissFill 1'!AK$2:AK49)=0,"",(IF('MissFill 1'!AK49/SUM('MissFill 1'!AK$2:AK49)&gt;0.01,"",IF('MissFill 1'!AK48/SUM('MissFill 1'!AK$2:AK49)&gt;0.01,"",IF('MissFill 1'!AK47/SUM('MissFill 1'!AK$2:AK49)&gt;0.01,"",IF('MissFill 1'!AK46/SUM('MissFill 1'!AK$2:AK49)&gt;0.01,"",IF('MissFill 1'!AK45/SUM('MissFill 1'!AK$2:AK49)&gt;0.01,"",DateEnded_5Day!$A49))))))))</f>
        <v/>
      </c>
      <c r="AM49" s="54" t="str">
        <f>IF($A49&lt;='All Results'!$B$4,"",IF(SUM('MissFill 1'!AL$2:AL49)=0,"",(IF('MissFill 1'!AL49/SUM('MissFill 1'!AL$2:AL49)&gt;0.01,"",IF('MissFill 1'!AL48/SUM('MissFill 1'!AL$2:AL49)&gt;0.01,"",IF('MissFill 1'!AL47/SUM('MissFill 1'!AL$2:AL49)&gt;0.01,"",IF('MissFill 1'!AL46/SUM('MissFill 1'!AL$2:AL49)&gt;0.01,"",IF('MissFill 1'!AL45/SUM('MissFill 1'!AL$2:AL49)&gt;0.01,"",DateEnded_5Day!$A49))))))))</f>
        <v/>
      </c>
      <c r="AN49" s="54" t="str">
        <f>IF($A49&lt;='All Results'!$B$4,"",IF(SUM('MissFill 1'!AM$2:AM49)=0,"",(IF('MissFill 1'!AM49/SUM('MissFill 1'!AM$2:AM49)&gt;0.01,"",IF('MissFill 1'!AM48/SUM('MissFill 1'!AM$2:AM49)&gt;0.01,"",IF('MissFill 1'!AM47/SUM('MissFill 1'!AM$2:AM49)&gt;0.01,"",IF('MissFill 1'!AM46/SUM('MissFill 1'!AM$2:AM49)&gt;0.01,"",IF('MissFill 1'!AM45/SUM('MissFill 1'!AM$2:AM49)&gt;0.01,"",DateEnded_5Day!$A49))))))))</f>
        <v/>
      </c>
      <c r="AO49" s="54" t="str">
        <f>IF($A49&lt;='All Results'!$B$4,"",IF(SUM('MissFill 1'!AN$2:AN49)=0,"",(IF('MissFill 1'!AN49/SUM('MissFill 1'!AN$2:AN49)&gt;0.01,"",IF('MissFill 1'!AN48/SUM('MissFill 1'!AN$2:AN49)&gt;0.01,"",IF('MissFill 1'!AN47/SUM('MissFill 1'!AN$2:AN49)&gt;0.01,"",IF('MissFill 1'!AN46/SUM('MissFill 1'!AN$2:AN49)&gt;0.01,"",IF('MissFill 1'!AN45/SUM('MissFill 1'!AN$2:AN49)&gt;0.01,"",DateEnded_5Day!$A49))))))))</f>
        <v/>
      </c>
      <c r="AP49" s="54" t="str">
        <f>IF($A49&lt;='All Results'!$B$4,"",IF(SUM('MissFill 1'!AO$2:AO49)=0,"",(IF('MissFill 1'!AO49/SUM('MissFill 1'!AO$2:AO49)&gt;0.01,"",IF('MissFill 1'!AO48/SUM('MissFill 1'!AO$2:AO49)&gt;0.01,"",IF('MissFill 1'!AO47/SUM('MissFill 1'!AO$2:AO49)&gt;0.01,"",IF('MissFill 1'!AO46/SUM('MissFill 1'!AO$2:AO49)&gt;0.01,"",IF('MissFill 1'!AO45/SUM('MissFill 1'!AO$2:AO49)&gt;0.01,"",DateEnded_5Day!$A49))))))))</f>
        <v/>
      </c>
      <c r="AQ49" s="54" t="str">
        <f>IF($A49&lt;='All Results'!$B$4,"",IF(SUM('MissFill 1'!AP$2:AP49)=0,"",(IF('MissFill 1'!AP49/SUM('MissFill 1'!AP$2:AP49)&gt;0.01,"",IF('MissFill 1'!AP48/SUM('MissFill 1'!AP$2:AP49)&gt;0.01,"",IF('MissFill 1'!AP47/SUM('MissFill 1'!AP$2:AP49)&gt;0.01,"",IF('MissFill 1'!AP46/SUM('MissFill 1'!AP$2:AP49)&gt;0.01,"",IF('MissFill 1'!AP45/SUM('MissFill 1'!AP$2:AP49)&gt;0.01,"",DateEnded_5Day!$A49))))))))</f>
        <v/>
      </c>
      <c r="AR49" s="54" t="str">
        <f>IF($A49&lt;='All Results'!$B$4,"",IF(SUM('MissFill 1'!AQ$2:AQ49)=0,"",(IF('MissFill 1'!AQ49/SUM('MissFill 1'!AQ$2:AQ49)&gt;0.01,"",IF('MissFill 1'!AQ48/SUM('MissFill 1'!AQ$2:AQ49)&gt;0.01,"",IF('MissFill 1'!AQ47/SUM('MissFill 1'!AQ$2:AQ49)&gt;0.01,"",IF('MissFill 1'!AQ46/SUM('MissFill 1'!AQ$2:AQ49)&gt;0.01,"",IF('MissFill 1'!AQ45/SUM('MissFill 1'!AQ$2:AQ49)&gt;0.01,"",DateEnded_5Day!$A49))))))))</f>
        <v/>
      </c>
      <c r="AS49" s="54" t="str">
        <f>IF($A49&lt;='All Results'!$B$4,"",IF(SUM('MissFill 1'!AR$2:AR49)=0,"",(IF('MissFill 1'!AR49/SUM('MissFill 1'!AR$2:AR49)&gt;0.01,"",IF('MissFill 1'!AR48/SUM('MissFill 1'!AR$2:AR49)&gt;0.01,"",IF('MissFill 1'!AR47/SUM('MissFill 1'!AR$2:AR49)&gt;0.01,"",IF('MissFill 1'!AR46/SUM('MissFill 1'!AR$2:AR49)&gt;0.01,"",IF('MissFill 1'!AR45/SUM('MissFill 1'!AR$2:AR49)&gt;0.01,"",DateEnded_5Day!$A49))))))))</f>
        <v/>
      </c>
      <c r="AT49" s="54" t="str">
        <f>IF($A49&lt;='All Results'!$B$4,"",IF(SUM('MissFill 1'!AS$2:AS49)=0,"",(IF('MissFill 1'!AS49/SUM('MissFill 1'!AS$2:AS49)&gt;0.01,"",IF('MissFill 1'!AS48/SUM('MissFill 1'!AS$2:AS49)&gt;0.01,"",IF('MissFill 1'!AS47/SUM('MissFill 1'!AS$2:AS49)&gt;0.01,"",IF('MissFill 1'!AS46/SUM('MissFill 1'!AS$2:AS49)&gt;0.01,"",IF('MissFill 1'!AS45/SUM('MissFill 1'!AS$2:AS49)&gt;0.01,"",DateEnded_5Day!$A49))))))))</f>
        <v/>
      </c>
      <c r="AU49" s="54" t="str">
        <f>IF($A49&lt;='All Results'!$B$4,"",IF(SUM('MissFill 1'!AT$2:AT49)=0,"",(IF('MissFill 1'!AT49/SUM('MissFill 1'!AT$2:AT49)&gt;0.01,"",IF('MissFill 1'!AT48/SUM('MissFill 1'!AT$2:AT49)&gt;0.01,"",IF('MissFill 1'!AT47/SUM('MissFill 1'!AT$2:AT49)&gt;0.01,"",IF('MissFill 1'!AT46/SUM('MissFill 1'!AT$2:AT49)&gt;0.01,"",IF('MissFill 1'!AT45/SUM('MissFill 1'!AT$2:AT49)&gt;0.01,"",DateEnded_5Day!$A49))))))))</f>
        <v/>
      </c>
      <c r="AV49" s="54" t="str">
        <f>IF($A49&lt;='All Results'!$B$4,"",IF(SUM('MissFill 1'!AU$2:AU49)=0,"",(IF('MissFill 1'!AU49/SUM('MissFill 1'!AU$2:AU49)&gt;0.01,"",IF('MissFill 1'!AU48/SUM('MissFill 1'!AU$2:AU49)&gt;0.01,"",IF('MissFill 1'!AU47/SUM('MissFill 1'!AU$2:AU49)&gt;0.01,"",IF('MissFill 1'!AU46/SUM('MissFill 1'!AU$2:AU49)&gt;0.01,"",IF('MissFill 1'!AU45/SUM('MissFill 1'!AU$2:AU49)&gt;0.01,"",DateEnded_5Day!$A49))))))))</f>
        <v/>
      </c>
      <c r="AW49" s="54" t="str">
        <f>IF($A49&lt;='All Results'!$B$4,"",IF(SUM('MissFill 1'!AV$2:AV49)=0,"",(IF('MissFill 1'!AV49/SUM('MissFill 1'!AV$2:AV49)&gt;0.01,"",IF('MissFill 1'!AV48/SUM('MissFill 1'!AV$2:AV49)&gt;0.01,"",IF('MissFill 1'!AV47/SUM('MissFill 1'!AV$2:AV49)&gt;0.01,"",IF('MissFill 1'!AV46/SUM('MissFill 1'!AV$2:AV49)&gt;0.01,"",IF('MissFill 1'!AV45/SUM('MissFill 1'!AV$2:AV49)&gt;0.01,"",DateEnded_5Day!$A49))))))))</f>
        <v/>
      </c>
      <c r="AX49" s="54" t="str">
        <f>IF($A49&lt;='All Results'!$B$4,"",IF(SUM('MissFill 1'!AW$2:AW49)=0,"",(IF('MissFill 1'!AW49/SUM('MissFill 1'!AW$2:AW49)&gt;0.01,"",IF('MissFill 1'!AW48/SUM('MissFill 1'!AW$2:AW49)&gt;0.01,"",IF('MissFill 1'!AW47/SUM('MissFill 1'!AW$2:AW49)&gt;0.01,"",IF('MissFill 1'!AW46/SUM('MissFill 1'!AW$2:AW49)&gt;0.01,"",IF('MissFill 1'!AW45/SUM('MissFill 1'!AW$2:AW49)&gt;0.01,"",DateEnded_5Day!$A49))))))))</f>
        <v/>
      </c>
    </row>
    <row r="50" spans="1:50" x14ac:dyDescent="0.25">
      <c r="A50" s="41">
        <v>44395</v>
      </c>
      <c r="B50" s="52">
        <v>199</v>
      </c>
      <c r="C50" s="54" t="str">
        <f>IF($A50&lt;='All Results'!$B$4,"",IF(SUM('MissFill 1'!B$2:B50)=0,"",(IF('MissFill 1'!B50/SUM('MissFill 1'!B$2:B50)&gt;0.01,"",IF('MissFill 1'!B49/SUM('MissFill 1'!B$2:B50)&gt;0.01,"",IF('MissFill 1'!B48/SUM('MissFill 1'!B$2:B50)&gt;0.01,"",IF('MissFill 1'!B47/SUM('MissFill 1'!B$2:B50)&gt;0.01,"",IF('MissFill 1'!B46/SUM('MissFill 1'!B$2:B50)&gt;0.01,"",DateEnded_5Day!$A50))))))))</f>
        <v/>
      </c>
      <c r="D50" s="54" t="str">
        <f>IF($A50&lt;='All Results'!$B$4,"",IF(SUM('MissFill 1'!C$2:C50)=0,"",(IF('MissFill 1'!C50/SUM('MissFill 1'!C$2:C50)&gt;0.01,"",IF('MissFill 1'!C49/SUM('MissFill 1'!C$2:C50)&gt;0.01,"",IF('MissFill 1'!C48/SUM('MissFill 1'!C$2:C50)&gt;0.01,"",IF('MissFill 1'!C47/SUM('MissFill 1'!C$2:C50)&gt;0.01,"",IF('MissFill 1'!C46/SUM('MissFill 1'!C$2:C50)&gt;0.01,"",DateEnded_5Day!$A50))))))))</f>
        <v/>
      </c>
      <c r="E50" s="54" t="str">
        <f>IF($A50&lt;='All Results'!$B$4,"",IF(SUM('MissFill 1'!D$2:D50)=0,"",(IF('MissFill 1'!D50/SUM('MissFill 1'!D$2:D50)&gt;0.01,"",IF('MissFill 1'!D49/SUM('MissFill 1'!D$2:D50)&gt;0.01,"",IF('MissFill 1'!D48/SUM('MissFill 1'!D$2:D50)&gt;0.01,"",IF('MissFill 1'!D47/SUM('MissFill 1'!D$2:D50)&gt;0.01,"",IF('MissFill 1'!D46/SUM('MissFill 1'!D$2:D50)&gt;0.01,"",DateEnded_5Day!$A50))))))))</f>
        <v/>
      </c>
      <c r="F50" s="54" t="str">
        <f>IF($A50&lt;='All Results'!$B$4,"",IF(SUM('MissFill 1'!E$2:E50)=0,"",(IF('MissFill 1'!E50/SUM('MissFill 1'!E$2:E50)&gt;0.01,"",IF('MissFill 1'!E49/SUM('MissFill 1'!E$2:E50)&gt;0.01,"",IF('MissFill 1'!E48/SUM('MissFill 1'!E$2:E50)&gt;0.01,"",IF('MissFill 1'!E47/SUM('MissFill 1'!E$2:E50)&gt;0.01,"",IF('MissFill 1'!E46/SUM('MissFill 1'!E$2:E50)&gt;0.01,"",DateEnded_5Day!$A50))))))))</f>
        <v/>
      </c>
      <c r="G50" s="54" t="str">
        <f>IF($A50&lt;='All Results'!$B$4,"",IF(SUM('MissFill 1'!F$2:F50)=0,"",(IF('MissFill 1'!F50/SUM('MissFill 1'!F$2:F50)&gt;0.01,"",IF('MissFill 1'!F49/SUM('MissFill 1'!F$2:F50)&gt;0.01,"",IF('MissFill 1'!F48/SUM('MissFill 1'!F$2:F50)&gt;0.01,"",IF('MissFill 1'!F47/SUM('MissFill 1'!F$2:F50)&gt;0.01,"",IF('MissFill 1'!F46/SUM('MissFill 1'!F$2:F50)&gt;0.01,"",DateEnded_5Day!$A50))))))))</f>
        <v/>
      </c>
      <c r="H50" s="54" t="str">
        <f>IF($A50&lt;='All Results'!$B$4,"",IF(SUM('MissFill 1'!G$2:G50)=0,"",(IF('MissFill 1'!G50/SUM('MissFill 1'!G$2:G50)&gt;0.01,"",IF('MissFill 1'!G49/SUM('MissFill 1'!G$2:G50)&gt;0.01,"",IF('MissFill 1'!G48/SUM('MissFill 1'!G$2:G50)&gt;0.01,"",IF('MissFill 1'!G47/SUM('MissFill 1'!G$2:G50)&gt;0.01,"",IF('MissFill 1'!G46/SUM('MissFill 1'!G$2:G50)&gt;0.01,"",DateEnded_5Day!$A50))))))))</f>
        <v/>
      </c>
      <c r="I50" s="54" t="str">
        <f>IF($A50&lt;='All Results'!$B$4,"",IF(SUM('MissFill 1'!H$2:H50)=0,"",(IF('MissFill 1'!H50/SUM('MissFill 1'!H$2:H50)&gt;0.01,"",IF('MissFill 1'!H49/SUM('MissFill 1'!H$2:H50)&gt;0.01,"",IF('MissFill 1'!H48/SUM('MissFill 1'!H$2:H50)&gt;0.01,"",IF('MissFill 1'!H47/SUM('MissFill 1'!H$2:H50)&gt;0.01,"",IF('MissFill 1'!H46/SUM('MissFill 1'!H$2:H50)&gt;0.01,"",DateEnded_5Day!$A50))))))))</f>
        <v/>
      </c>
      <c r="J50" s="54" t="str">
        <f>IF($A50&lt;='All Results'!$B$4,"",IF(SUM('MissFill 1'!I$2:I50)=0,"",(IF('MissFill 1'!I50/SUM('MissFill 1'!I$2:I50)&gt;0.01,"",IF('MissFill 1'!I49/SUM('MissFill 1'!I$2:I50)&gt;0.01,"",IF('MissFill 1'!I48/SUM('MissFill 1'!I$2:I50)&gt;0.01,"",IF('MissFill 1'!I47/SUM('MissFill 1'!I$2:I50)&gt;0.01,"",IF('MissFill 1'!I46/SUM('MissFill 1'!I$2:I50)&gt;0.01,"",DateEnded_5Day!$A50))))))))</f>
        <v/>
      </c>
      <c r="K50" s="54" t="str">
        <f>IF($A50&lt;='All Results'!$B$4,"",IF(SUM('MissFill 1'!J$2:J50)=0,"",(IF('MissFill 1'!J50/SUM('MissFill 1'!J$2:J50)&gt;0.01,"",IF('MissFill 1'!J49/SUM('MissFill 1'!J$2:J50)&gt;0.01,"",IF('MissFill 1'!J48/SUM('MissFill 1'!J$2:J50)&gt;0.01,"",IF('MissFill 1'!J47/SUM('MissFill 1'!J$2:J50)&gt;0.01,"",IF('MissFill 1'!J46/SUM('MissFill 1'!J$2:J50)&gt;0.01,"",DateEnded_5Day!$A50))))))))</f>
        <v/>
      </c>
      <c r="L50" s="54" t="str">
        <f>IF($A50&lt;='All Results'!$B$4,"",IF(SUM('MissFill 1'!K$2:K50)=0,"",(IF('MissFill 1'!K50/SUM('MissFill 1'!K$2:K50)&gt;0.01,"",IF('MissFill 1'!K49/SUM('MissFill 1'!K$2:K50)&gt;0.01,"",IF('MissFill 1'!K48/SUM('MissFill 1'!K$2:K50)&gt;0.01,"",IF('MissFill 1'!K47/SUM('MissFill 1'!K$2:K50)&gt;0.01,"",IF('MissFill 1'!K46/SUM('MissFill 1'!K$2:K50)&gt;0.01,"",DateEnded_5Day!$A50))))))))</f>
        <v/>
      </c>
      <c r="M50" s="54" t="str">
        <f>IF($A50&lt;='All Results'!$B$4,"",IF(SUM('MissFill 1'!L$2:L50)=0,"",(IF('MissFill 1'!L50/SUM('MissFill 1'!L$2:L50)&gt;0.01,"",IF('MissFill 1'!L49/SUM('MissFill 1'!L$2:L50)&gt;0.01,"",IF('MissFill 1'!L48/SUM('MissFill 1'!L$2:L50)&gt;0.01,"",IF('MissFill 1'!L47/SUM('MissFill 1'!L$2:L50)&gt;0.01,"",IF('MissFill 1'!L46/SUM('MissFill 1'!L$2:L50)&gt;0.01,"",DateEnded_5Day!$A50))))))))</f>
        <v/>
      </c>
      <c r="N50" s="54" t="str">
        <f>IF($A50&lt;='All Results'!$B$4,"",IF(SUM('MissFill 1'!M$2:M50)=0,"",(IF('MissFill 1'!M50/SUM('MissFill 1'!M$2:M50)&gt;0.01,"",IF('MissFill 1'!M49/SUM('MissFill 1'!M$2:M50)&gt;0.01,"",IF('MissFill 1'!M48/SUM('MissFill 1'!M$2:M50)&gt;0.01,"",IF('MissFill 1'!M47/SUM('MissFill 1'!M$2:M50)&gt;0.01,"",IF('MissFill 1'!M46/SUM('MissFill 1'!M$2:M50)&gt;0.01,"",DateEnded_5Day!$A50))))))))</f>
        <v/>
      </c>
      <c r="O50" s="54" t="str">
        <f>IF($A50&lt;='All Results'!$B$4,"",IF(SUM('MissFill 1'!N$2:N50)=0,"",(IF('MissFill 1'!N50/SUM('MissFill 1'!N$2:N50)&gt;0.01,"",IF('MissFill 1'!N49/SUM('MissFill 1'!N$2:N50)&gt;0.01,"",IF('MissFill 1'!N48/SUM('MissFill 1'!N$2:N50)&gt;0.01,"",IF('MissFill 1'!N47/SUM('MissFill 1'!N$2:N50)&gt;0.01,"",IF('MissFill 1'!N46/SUM('MissFill 1'!N$2:N50)&gt;0.01,"",DateEnded_5Day!$A50))))))))</f>
        <v/>
      </c>
      <c r="P50" s="54" t="str">
        <f>IF($A50&lt;='All Results'!$B$4,"",IF(SUM('MissFill 1'!O$2:O50)=0,"",(IF('MissFill 1'!O50/SUM('MissFill 1'!O$2:O50)&gt;0.01,"",IF('MissFill 1'!O49/SUM('MissFill 1'!O$2:O50)&gt;0.01,"",IF('MissFill 1'!O48/SUM('MissFill 1'!O$2:O50)&gt;0.01,"",IF('MissFill 1'!O47/SUM('MissFill 1'!O$2:O50)&gt;0.01,"",IF('MissFill 1'!O46/SUM('MissFill 1'!O$2:O50)&gt;0.01,"",DateEnded_5Day!$A50))))))))</f>
        <v/>
      </c>
      <c r="Q50" s="54" t="str">
        <f>IF($A50&lt;='All Results'!$B$4,"",IF(SUM('MissFill 1'!P$2:P50)=0,"",(IF('MissFill 1'!P50/SUM('MissFill 1'!P$2:P50)&gt;0.01,"",IF('MissFill 1'!P49/SUM('MissFill 1'!P$2:P50)&gt;0.01,"",IF('MissFill 1'!P48/SUM('MissFill 1'!P$2:P50)&gt;0.01,"",IF('MissFill 1'!P47/SUM('MissFill 1'!P$2:P50)&gt;0.01,"",IF('MissFill 1'!P46/SUM('MissFill 1'!P$2:P50)&gt;0.01,"",DateEnded_5Day!$A50))))))))</f>
        <v/>
      </c>
      <c r="R50" s="54" t="str">
        <f>IF($A50&lt;='All Results'!$B$4,"",IF(SUM('MissFill 1'!Q$2:Q50)=0,"",(IF('MissFill 1'!Q50/SUM('MissFill 1'!Q$2:Q50)&gt;0.01,"",IF('MissFill 1'!Q49/SUM('MissFill 1'!Q$2:Q50)&gt;0.01,"",IF('MissFill 1'!Q48/SUM('MissFill 1'!Q$2:Q50)&gt;0.01,"",IF('MissFill 1'!Q47/SUM('MissFill 1'!Q$2:Q50)&gt;0.01,"",IF('MissFill 1'!Q46/SUM('MissFill 1'!Q$2:Q50)&gt;0.01,"",DateEnded_5Day!$A50))))))))</f>
        <v/>
      </c>
      <c r="S50" s="54" t="str">
        <f>IF($A50&lt;='All Results'!$B$4,"",IF(SUM('MissFill 1'!R$2:R50)=0,"",(IF('MissFill 1'!R50/SUM('MissFill 1'!R$2:R50)&gt;0.01,"",IF('MissFill 1'!R49/SUM('MissFill 1'!R$2:R50)&gt;0.01,"",IF('MissFill 1'!R48/SUM('MissFill 1'!R$2:R50)&gt;0.01,"",IF('MissFill 1'!R47/SUM('MissFill 1'!R$2:R50)&gt;0.01,"",IF('MissFill 1'!R46/SUM('MissFill 1'!R$2:R50)&gt;0.01,"",DateEnded_5Day!$A50))))))))</f>
        <v/>
      </c>
      <c r="T50" s="54" t="str">
        <f>IF($A50&lt;='All Results'!$B$4,"",IF(SUM('MissFill 1'!S$2:S50)=0,"",(IF('MissFill 1'!S50/SUM('MissFill 1'!S$2:S50)&gt;0.01,"",IF('MissFill 1'!S49/SUM('MissFill 1'!S$2:S50)&gt;0.01,"",IF('MissFill 1'!S48/SUM('MissFill 1'!S$2:S50)&gt;0.01,"",IF('MissFill 1'!S47/SUM('MissFill 1'!S$2:S50)&gt;0.01,"",IF('MissFill 1'!S46/SUM('MissFill 1'!S$2:S50)&gt;0.01,"",DateEnded_5Day!$A50))))))))</f>
        <v/>
      </c>
      <c r="U50" s="54" t="str">
        <f>IF($A50&lt;='All Results'!$B$4,"",IF(SUM('MissFill 1'!T$2:T50)=0,"",(IF('MissFill 1'!T50/SUM('MissFill 1'!T$2:T50)&gt;0.01,"",IF('MissFill 1'!T49/SUM('MissFill 1'!T$2:T50)&gt;0.01,"",IF('MissFill 1'!T48/SUM('MissFill 1'!T$2:T50)&gt;0.01,"",IF('MissFill 1'!T47/SUM('MissFill 1'!T$2:T50)&gt;0.01,"",IF('MissFill 1'!T46/SUM('MissFill 1'!T$2:T50)&gt;0.01,"",DateEnded_5Day!$A50))))))))</f>
        <v/>
      </c>
      <c r="V50" s="54" t="str">
        <f>IF($A50&lt;='All Results'!$B$4,"",IF(SUM('MissFill 1'!U$2:U50)=0,"",(IF('MissFill 1'!U50/SUM('MissFill 1'!U$2:U50)&gt;0.01,"",IF('MissFill 1'!U49/SUM('MissFill 1'!U$2:U50)&gt;0.01,"",IF('MissFill 1'!U48/SUM('MissFill 1'!U$2:U50)&gt;0.01,"",IF('MissFill 1'!U47/SUM('MissFill 1'!U$2:U50)&gt;0.01,"",IF('MissFill 1'!U46/SUM('MissFill 1'!U$2:U50)&gt;0.01,"",DateEnded_5Day!$A50))))))))</f>
        <v/>
      </c>
      <c r="W50" s="54" t="str">
        <f>IF($A50&lt;='All Results'!$B$4,"",IF(SUM('MissFill 1'!V$2:V50)=0,"",(IF('MissFill 1'!V50/SUM('MissFill 1'!V$2:V50)&gt;0.01,"",IF('MissFill 1'!V49/SUM('MissFill 1'!V$2:V50)&gt;0.01,"",IF('MissFill 1'!V48/SUM('MissFill 1'!V$2:V50)&gt;0.01,"",IF('MissFill 1'!V47/SUM('MissFill 1'!V$2:V50)&gt;0.01,"",IF('MissFill 1'!V46/SUM('MissFill 1'!V$2:V50)&gt;0.01,"",DateEnded_5Day!$A50))))))))</f>
        <v/>
      </c>
      <c r="X50" s="54" t="str">
        <f>IF($A50&lt;='All Results'!$B$4,"",IF(SUM('MissFill 1'!W$2:W50)=0,"",(IF('MissFill 1'!W50/SUM('MissFill 1'!W$2:W50)&gt;0.01,"",IF('MissFill 1'!W49/SUM('MissFill 1'!W$2:W50)&gt;0.01,"",IF('MissFill 1'!W48/SUM('MissFill 1'!W$2:W50)&gt;0.01,"",IF('MissFill 1'!W47/SUM('MissFill 1'!W$2:W50)&gt;0.01,"",IF('MissFill 1'!W46/SUM('MissFill 1'!W$2:W50)&gt;0.01,"",DateEnded_5Day!$A50))))))))</f>
        <v/>
      </c>
      <c r="Y50" s="54" t="str">
        <f>IF($A50&lt;='All Results'!$B$4,"",IF(SUM('MissFill 1'!X$2:X50)=0,"",(IF('MissFill 1'!X50/SUM('MissFill 1'!X$2:X50)&gt;0.01,"",IF('MissFill 1'!X49/SUM('MissFill 1'!X$2:X50)&gt;0.01,"",IF('MissFill 1'!X48/SUM('MissFill 1'!X$2:X50)&gt;0.01,"",IF('MissFill 1'!X47/SUM('MissFill 1'!X$2:X50)&gt;0.01,"",IF('MissFill 1'!X46/SUM('MissFill 1'!X$2:X50)&gt;0.01,"",DateEnded_5Day!$A50))))))))</f>
        <v/>
      </c>
      <c r="Z50" s="54" t="str">
        <f>IF($A50&lt;='All Results'!$B$4,"",IF(SUM('MissFill 1'!Y$2:Y50)=0,"",(IF('MissFill 1'!Y50/SUM('MissFill 1'!Y$2:Y50)&gt;0.01,"",IF('MissFill 1'!Y49/SUM('MissFill 1'!Y$2:Y50)&gt;0.01,"",IF('MissFill 1'!Y48/SUM('MissFill 1'!Y$2:Y50)&gt;0.01,"",IF('MissFill 1'!Y47/SUM('MissFill 1'!Y$2:Y50)&gt;0.01,"",IF('MissFill 1'!Y46/SUM('MissFill 1'!Y$2:Y50)&gt;0.01,"",DateEnded_5Day!$A50))))))))</f>
        <v/>
      </c>
      <c r="AA50" s="54" t="str">
        <f>IF($A50&lt;='All Results'!$B$4,"",IF(SUM('MissFill 1'!Z$2:Z50)=0,"",(IF('MissFill 1'!Z50/SUM('MissFill 1'!Z$2:Z50)&gt;0.01,"",IF('MissFill 1'!Z49/SUM('MissFill 1'!Z$2:Z50)&gt;0.01,"",IF('MissFill 1'!Z48/SUM('MissFill 1'!Z$2:Z50)&gt;0.01,"",IF('MissFill 1'!Z47/SUM('MissFill 1'!Z$2:Z50)&gt;0.01,"",IF('MissFill 1'!Z46/SUM('MissFill 1'!Z$2:Z50)&gt;0.01,"",DateEnded_5Day!$A50))))))))</f>
        <v/>
      </c>
      <c r="AB50" s="54" t="str">
        <f>IF($A50&lt;='All Results'!$B$4,"",IF(SUM('MissFill 1'!AA$2:AA50)=0,"",(IF('MissFill 1'!AA50/SUM('MissFill 1'!AA$2:AA50)&gt;0.01,"",IF('MissFill 1'!AA49/SUM('MissFill 1'!AA$2:AA50)&gt;0.01,"",IF('MissFill 1'!AA48/SUM('MissFill 1'!AA$2:AA50)&gt;0.01,"",IF('MissFill 1'!AA47/SUM('MissFill 1'!AA$2:AA50)&gt;0.01,"",IF('MissFill 1'!AA46/SUM('MissFill 1'!AA$2:AA50)&gt;0.01,"",DateEnded_5Day!$A50))))))))</f>
        <v/>
      </c>
      <c r="AC50" s="54" t="str">
        <f>IF($A50&lt;='All Results'!$B$4,"",IF(SUM('MissFill 1'!AB$2:AB50)=0,"",(IF('MissFill 1'!AB50/SUM('MissFill 1'!AB$2:AB50)&gt;0.01,"",IF('MissFill 1'!AB49/SUM('MissFill 1'!AB$2:AB50)&gt;0.01,"",IF('MissFill 1'!AB48/SUM('MissFill 1'!AB$2:AB50)&gt;0.01,"",IF('MissFill 1'!AB47/SUM('MissFill 1'!AB$2:AB50)&gt;0.01,"",IF('MissFill 1'!AB46/SUM('MissFill 1'!AB$2:AB50)&gt;0.01,"",DateEnded_5Day!$A50))))))))</f>
        <v/>
      </c>
      <c r="AD50" s="54" t="str">
        <f>IF($A50&lt;='All Results'!$B$4,"",IF(SUM('MissFill 1'!AC$2:AC50)=0,"",(IF('MissFill 1'!AC50/SUM('MissFill 1'!AC$2:AC50)&gt;0.01,"",IF('MissFill 1'!AC49/SUM('MissFill 1'!AC$2:AC50)&gt;0.01,"",IF('MissFill 1'!AC48/SUM('MissFill 1'!AC$2:AC50)&gt;0.01,"",IF('MissFill 1'!AC47/SUM('MissFill 1'!AC$2:AC50)&gt;0.01,"",IF('MissFill 1'!AC46/SUM('MissFill 1'!AC$2:AC50)&gt;0.01,"",DateEnded_5Day!$A50))))))))</f>
        <v/>
      </c>
      <c r="AE50" s="54" t="str">
        <f>IF($A50&lt;='All Results'!$B$4,"",IF(SUM('MissFill 1'!AD$2:AD50)=0,"",(IF('MissFill 1'!AD50/SUM('MissFill 1'!AD$2:AD50)&gt;0.01,"",IF('MissFill 1'!AD49/SUM('MissFill 1'!AD$2:AD50)&gt;0.01,"",IF('MissFill 1'!AD48/SUM('MissFill 1'!AD$2:AD50)&gt;0.01,"",IF('MissFill 1'!AD47/SUM('MissFill 1'!AD$2:AD50)&gt;0.01,"",IF('MissFill 1'!AD46/SUM('MissFill 1'!AD$2:AD50)&gt;0.01,"",DateEnded_5Day!$A50))))))))</f>
        <v/>
      </c>
      <c r="AF50" s="54" t="str">
        <f>IF($A50&lt;='All Results'!$B$4,"",IF(SUM('MissFill 1'!AE$2:AE50)=0,"",(IF('MissFill 1'!AE50/SUM('MissFill 1'!AE$2:AE50)&gt;0.01,"",IF('MissFill 1'!AE49/SUM('MissFill 1'!AE$2:AE50)&gt;0.01,"",IF('MissFill 1'!AE48/SUM('MissFill 1'!AE$2:AE50)&gt;0.01,"",IF('MissFill 1'!AE47/SUM('MissFill 1'!AE$2:AE50)&gt;0.01,"",IF('MissFill 1'!AE46/SUM('MissFill 1'!AE$2:AE50)&gt;0.01,"",DateEnded_5Day!$A50))))))))</f>
        <v/>
      </c>
      <c r="AG50" s="54" t="str">
        <f>IF($A50&lt;='All Results'!$B$4,"",IF(SUM('MissFill 1'!AF$2:AF50)=0,"",(IF('MissFill 1'!AF50/SUM('MissFill 1'!AF$2:AF50)&gt;0.01,"",IF('MissFill 1'!AF49/SUM('MissFill 1'!AF$2:AF50)&gt;0.01,"",IF('MissFill 1'!AF48/SUM('MissFill 1'!AF$2:AF50)&gt;0.01,"",IF('MissFill 1'!AF47/SUM('MissFill 1'!AF$2:AF50)&gt;0.01,"",IF('MissFill 1'!AF46/SUM('MissFill 1'!AF$2:AF50)&gt;0.01,"",DateEnded_5Day!$A50))))))))</f>
        <v/>
      </c>
      <c r="AH50" s="54" t="str">
        <f>IF($A50&lt;='All Results'!$B$4,"",IF(SUM('MissFill 1'!AG$2:AG50)=0,"",(IF('MissFill 1'!AG50/SUM('MissFill 1'!AG$2:AG50)&gt;0.01,"",IF('MissFill 1'!AG49/SUM('MissFill 1'!AG$2:AG50)&gt;0.01,"",IF('MissFill 1'!AG48/SUM('MissFill 1'!AG$2:AG50)&gt;0.01,"",IF('MissFill 1'!AG47/SUM('MissFill 1'!AG$2:AG50)&gt;0.01,"",IF('MissFill 1'!AG46/SUM('MissFill 1'!AG$2:AG50)&gt;0.01,"",DateEnded_5Day!$A50))))))))</f>
        <v/>
      </c>
      <c r="AI50" s="54" t="str">
        <f>IF($A50&lt;='All Results'!$B$4,"",IF(SUM('MissFill 1'!AH$2:AH50)=0,"",(IF('MissFill 1'!AH50/SUM('MissFill 1'!AH$2:AH50)&gt;0.01,"",IF('MissFill 1'!AH49/SUM('MissFill 1'!AH$2:AH50)&gt;0.01,"",IF('MissFill 1'!AH48/SUM('MissFill 1'!AH$2:AH50)&gt;0.01,"",IF('MissFill 1'!AH47/SUM('MissFill 1'!AH$2:AH50)&gt;0.01,"",IF('MissFill 1'!AH46/SUM('MissFill 1'!AH$2:AH50)&gt;0.01,"",DateEnded_5Day!$A50))))))))</f>
        <v/>
      </c>
      <c r="AJ50" s="54" t="str">
        <f>IF($A50&lt;='All Results'!$B$4,"",IF(SUM('MissFill 1'!AI$2:AI50)=0,"",(IF('MissFill 1'!AI50/SUM('MissFill 1'!AI$2:AI50)&gt;0.01,"",IF('MissFill 1'!AI49/SUM('MissFill 1'!AI$2:AI50)&gt;0.01,"",IF('MissFill 1'!AI48/SUM('MissFill 1'!AI$2:AI50)&gt;0.01,"",IF('MissFill 1'!AI47/SUM('MissFill 1'!AI$2:AI50)&gt;0.01,"",IF('MissFill 1'!AI46/SUM('MissFill 1'!AI$2:AI50)&gt;0.01,"",DateEnded_5Day!$A50))))))))</f>
        <v/>
      </c>
      <c r="AK50" s="54" t="str">
        <f>IF($A50&lt;='All Results'!$B$4,"",IF(SUM('MissFill 1'!AJ$2:AJ50)=0,"",(IF('MissFill 1'!AJ50/SUM('MissFill 1'!AJ$2:AJ50)&gt;0.01,"",IF('MissFill 1'!AJ49/SUM('MissFill 1'!AJ$2:AJ50)&gt;0.01,"",IF('MissFill 1'!AJ48/SUM('MissFill 1'!AJ$2:AJ50)&gt;0.01,"",IF('MissFill 1'!AJ47/SUM('MissFill 1'!AJ$2:AJ50)&gt;0.01,"",IF('MissFill 1'!AJ46/SUM('MissFill 1'!AJ$2:AJ50)&gt;0.01,"",DateEnded_5Day!$A50))))))))</f>
        <v/>
      </c>
      <c r="AL50" s="54" t="str">
        <f>IF($A50&lt;='All Results'!$B$4,"",IF(SUM('MissFill 1'!AK$2:AK50)=0,"",(IF('MissFill 1'!AK50/SUM('MissFill 1'!AK$2:AK50)&gt;0.01,"",IF('MissFill 1'!AK49/SUM('MissFill 1'!AK$2:AK50)&gt;0.01,"",IF('MissFill 1'!AK48/SUM('MissFill 1'!AK$2:AK50)&gt;0.01,"",IF('MissFill 1'!AK47/SUM('MissFill 1'!AK$2:AK50)&gt;0.01,"",IF('MissFill 1'!AK46/SUM('MissFill 1'!AK$2:AK50)&gt;0.01,"",DateEnded_5Day!$A50))))))))</f>
        <v/>
      </c>
      <c r="AM50" s="54" t="str">
        <f>IF($A50&lt;='All Results'!$B$4,"",IF(SUM('MissFill 1'!AL$2:AL50)=0,"",(IF('MissFill 1'!AL50/SUM('MissFill 1'!AL$2:AL50)&gt;0.01,"",IF('MissFill 1'!AL49/SUM('MissFill 1'!AL$2:AL50)&gt;0.01,"",IF('MissFill 1'!AL48/SUM('MissFill 1'!AL$2:AL50)&gt;0.01,"",IF('MissFill 1'!AL47/SUM('MissFill 1'!AL$2:AL50)&gt;0.01,"",IF('MissFill 1'!AL46/SUM('MissFill 1'!AL$2:AL50)&gt;0.01,"",DateEnded_5Day!$A50))))))))</f>
        <v/>
      </c>
      <c r="AN50" s="54" t="str">
        <f>IF($A50&lt;='All Results'!$B$4,"",IF(SUM('MissFill 1'!AM$2:AM50)=0,"",(IF('MissFill 1'!AM50/SUM('MissFill 1'!AM$2:AM50)&gt;0.01,"",IF('MissFill 1'!AM49/SUM('MissFill 1'!AM$2:AM50)&gt;0.01,"",IF('MissFill 1'!AM48/SUM('MissFill 1'!AM$2:AM50)&gt;0.01,"",IF('MissFill 1'!AM47/SUM('MissFill 1'!AM$2:AM50)&gt;0.01,"",IF('MissFill 1'!AM46/SUM('MissFill 1'!AM$2:AM50)&gt;0.01,"",DateEnded_5Day!$A50))))))))</f>
        <v/>
      </c>
      <c r="AO50" s="54" t="str">
        <f>IF($A50&lt;='All Results'!$B$4,"",IF(SUM('MissFill 1'!AN$2:AN50)=0,"",(IF('MissFill 1'!AN50/SUM('MissFill 1'!AN$2:AN50)&gt;0.01,"",IF('MissFill 1'!AN49/SUM('MissFill 1'!AN$2:AN50)&gt;0.01,"",IF('MissFill 1'!AN48/SUM('MissFill 1'!AN$2:AN50)&gt;0.01,"",IF('MissFill 1'!AN47/SUM('MissFill 1'!AN$2:AN50)&gt;0.01,"",IF('MissFill 1'!AN46/SUM('MissFill 1'!AN$2:AN50)&gt;0.01,"",DateEnded_5Day!$A50))))))))</f>
        <v/>
      </c>
      <c r="AP50" s="54" t="str">
        <f>IF($A50&lt;='All Results'!$B$4,"",IF(SUM('MissFill 1'!AO$2:AO50)=0,"",(IF('MissFill 1'!AO50/SUM('MissFill 1'!AO$2:AO50)&gt;0.01,"",IF('MissFill 1'!AO49/SUM('MissFill 1'!AO$2:AO50)&gt;0.01,"",IF('MissFill 1'!AO48/SUM('MissFill 1'!AO$2:AO50)&gt;0.01,"",IF('MissFill 1'!AO47/SUM('MissFill 1'!AO$2:AO50)&gt;0.01,"",IF('MissFill 1'!AO46/SUM('MissFill 1'!AO$2:AO50)&gt;0.01,"",DateEnded_5Day!$A50))))))))</f>
        <v/>
      </c>
      <c r="AQ50" s="54" t="str">
        <f>IF($A50&lt;='All Results'!$B$4,"",IF(SUM('MissFill 1'!AP$2:AP50)=0,"",(IF('MissFill 1'!AP50/SUM('MissFill 1'!AP$2:AP50)&gt;0.01,"",IF('MissFill 1'!AP49/SUM('MissFill 1'!AP$2:AP50)&gt;0.01,"",IF('MissFill 1'!AP48/SUM('MissFill 1'!AP$2:AP50)&gt;0.01,"",IF('MissFill 1'!AP47/SUM('MissFill 1'!AP$2:AP50)&gt;0.01,"",IF('MissFill 1'!AP46/SUM('MissFill 1'!AP$2:AP50)&gt;0.01,"",DateEnded_5Day!$A50))))))))</f>
        <v/>
      </c>
      <c r="AR50" s="54" t="str">
        <f>IF($A50&lt;='All Results'!$B$4,"",IF(SUM('MissFill 1'!AQ$2:AQ50)=0,"",(IF('MissFill 1'!AQ50/SUM('MissFill 1'!AQ$2:AQ50)&gt;0.01,"",IF('MissFill 1'!AQ49/SUM('MissFill 1'!AQ$2:AQ50)&gt;0.01,"",IF('MissFill 1'!AQ48/SUM('MissFill 1'!AQ$2:AQ50)&gt;0.01,"",IF('MissFill 1'!AQ47/SUM('MissFill 1'!AQ$2:AQ50)&gt;0.01,"",IF('MissFill 1'!AQ46/SUM('MissFill 1'!AQ$2:AQ50)&gt;0.01,"",DateEnded_5Day!$A50))))))))</f>
        <v/>
      </c>
      <c r="AS50" s="54" t="str">
        <f>IF($A50&lt;='All Results'!$B$4,"",IF(SUM('MissFill 1'!AR$2:AR50)=0,"",(IF('MissFill 1'!AR50/SUM('MissFill 1'!AR$2:AR50)&gt;0.01,"",IF('MissFill 1'!AR49/SUM('MissFill 1'!AR$2:AR50)&gt;0.01,"",IF('MissFill 1'!AR48/SUM('MissFill 1'!AR$2:AR50)&gt;0.01,"",IF('MissFill 1'!AR47/SUM('MissFill 1'!AR$2:AR50)&gt;0.01,"",IF('MissFill 1'!AR46/SUM('MissFill 1'!AR$2:AR50)&gt;0.01,"",DateEnded_5Day!$A50))))))))</f>
        <v/>
      </c>
      <c r="AT50" s="54" t="str">
        <f>IF($A50&lt;='All Results'!$B$4,"",IF(SUM('MissFill 1'!AS$2:AS50)=0,"",(IF('MissFill 1'!AS50/SUM('MissFill 1'!AS$2:AS50)&gt;0.01,"",IF('MissFill 1'!AS49/SUM('MissFill 1'!AS$2:AS50)&gt;0.01,"",IF('MissFill 1'!AS48/SUM('MissFill 1'!AS$2:AS50)&gt;0.01,"",IF('MissFill 1'!AS47/SUM('MissFill 1'!AS$2:AS50)&gt;0.01,"",IF('MissFill 1'!AS46/SUM('MissFill 1'!AS$2:AS50)&gt;0.01,"",DateEnded_5Day!$A50))))))))</f>
        <v/>
      </c>
      <c r="AU50" s="54" t="str">
        <f>IF($A50&lt;='All Results'!$B$4,"",IF(SUM('MissFill 1'!AT$2:AT50)=0,"",(IF('MissFill 1'!AT50/SUM('MissFill 1'!AT$2:AT50)&gt;0.01,"",IF('MissFill 1'!AT49/SUM('MissFill 1'!AT$2:AT50)&gt;0.01,"",IF('MissFill 1'!AT48/SUM('MissFill 1'!AT$2:AT50)&gt;0.01,"",IF('MissFill 1'!AT47/SUM('MissFill 1'!AT$2:AT50)&gt;0.01,"",IF('MissFill 1'!AT46/SUM('MissFill 1'!AT$2:AT50)&gt;0.01,"",DateEnded_5Day!$A50))))))))</f>
        <v/>
      </c>
      <c r="AV50" s="54" t="str">
        <f>IF($A50&lt;='All Results'!$B$4,"",IF(SUM('MissFill 1'!AU$2:AU50)=0,"",(IF('MissFill 1'!AU50/SUM('MissFill 1'!AU$2:AU50)&gt;0.01,"",IF('MissFill 1'!AU49/SUM('MissFill 1'!AU$2:AU50)&gt;0.01,"",IF('MissFill 1'!AU48/SUM('MissFill 1'!AU$2:AU50)&gt;0.01,"",IF('MissFill 1'!AU47/SUM('MissFill 1'!AU$2:AU50)&gt;0.01,"",IF('MissFill 1'!AU46/SUM('MissFill 1'!AU$2:AU50)&gt;0.01,"",DateEnded_5Day!$A50))))))))</f>
        <v/>
      </c>
      <c r="AW50" s="54" t="str">
        <f>IF($A50&lt;='All Results'!$B$4,"",IF(SUM('MissFill 1'!AV$2:AV50)=0,"",(IF('MissFill 1'!AV50/SUM('MissFill 1'!AV$2:AV50)&gt;0.01,"",IF('MissFill 1'!AV49/SUM('MissFill 1'!AV$2:AV50)&gt;0.01,"",IF('MissFill 1'!AV48/SUM('MissFill 1'!AV$2:AV50)&gt;0.01,"",IF('MissFill 1'!AV47/SUM('MissFill 1'!AV$2:AV50)&gt;0.01,"",IF('MissFill 1'!AV46/SUM('MissFill 1'!AV$2:AV50)&gt;0.01,"",DateEnded_5Day!$A50))))))))</f>
        <v/>
      </c>
      <c r="AX50" s="54" t="str">
        <f>IF($A50&lt;='All Results'!$B$4,"",IF(SUM('MissFill 1'!AW$2:AW50)=0,"",(IF('MissFill 1'!AW50/SUM('MissFill 1'!AW$2:AW50)&gt;0.01,"",IF('MissFill 1'!AW49/SUM('MissFill 1'!AW$2:AW50)&gt;0.01,"",IF('MissFill 1'!AW48/SUM('MissFill 1'!AW$2:AW50)&gt;0.01,"",IF('MissFill 1'!AW47/SUM('MissFill 1'!AW$2:AW50)&gt;0.01,"",IF('MissFill 1'!AW46/SUM('MissFill 1'!AW$2:AW50)&gt;0.01,"",DateEnded_5Day!$A50))))))))</f>
        <v/>
      </c>
    </row>
    <row r="51" spans="1:50" x14ac:dyDescent="0.25">
      <c r="A51" s="41">
        <v>44396</v>
      </c>
      <c r="B51" s="52">
        <v>200</v>
      </c>
      <c r="C51" s="54" t="str">
        <f>IF($A51&lt;='All Results'!$B$4,"",IF(SUM('MissFill 1'!B$2:B51)=0,"",(IF('MissFill 1'!B51/SUM('MissFill 1'!B$2:B51)&gt;0.01,"",IF('MissFill 1'!B50/SUM('MissFill 1'!B$2:B51)&gt;0.01,"",IF('MissFill 1'!B49/SUM('MissFill 1'!B$2:B51)&gt;0.01,"",IF('MissFill 1'!B48/SUM('MissFill 1'!B$2:B51)&gt;0.01,"",IF('MissFill 1'!B47/SUM('MissFill 1'!B$2:B51)&gt;0.01,"",DateEnded_5Day!$A51))))))))</f>
        <v/>
      </c>
      <c r="D51" s="54" t="str">
        <f>IF($A51&lt;='All Results'!$B$4,"",IF(SUM('MissFill 1'!C$2:C51)=0,"",(IF('MissFill 1'!C51/SUM('MissFill 1'!C$2:C51)&gt;0.01,"",IF('MissFill 1'!C50/SUM('MissFill 1'!C$2:C51)&gt;0.01,"",IF('MissFill 1'!C49/SUM('MissFill 1'!C$2:C51)&gt;0.01,"",IF('MissFill 1'!C48/SUM('MissFill 1'!C$2:C51)&gt;0.01,"",IF('MissFill 1'!C47/SUM('MissFill 1'!C$2:C51)&gt;0.01,"",DateEnded_5Day!$A51))))))))</f>
        <v/>
      </c>
      <c r="E51" s="54" t="str">
        <f>IF($A51&lt;='All Results'!$B$4,"",IF(SUM('MissFill 1'!D$2:D51)=0,"",(IF('MissFill 1'!D51/SUM('MissFill 1'!D$2:D51)&gt;0.01,"",IF('MissFill 1'!D50/SUM('MissFill 1'!D$2:D51)&gt;0.01,"",IF('MissFill 1'!D49/SUM('MissFill 1'!D$2:D51)&gt;0.01,"",IF('MissFill 1'!D48/SUM('MissFill 1'!D$2:D51)&gt;0.01,"",IF('MissFill 1'!D47/SUM('MissFill 1'!D$2:D51)&gt;0.01,"",DateEnded_5Day!$A51))))))))</f>
        <v/>
      </c>
      <c r="F51" s="54" t="str">
        <f>IF($A51&lt;='All Results'!$B$4,"",IF(SUM('MissFill 1'!E$2:E51)=0,"",(IF('MissFill 1'!E51/SUM('MissFill 1'!E$2:E51)&gt;0.01,"",IF('MissFill 1'!E50/SUM('MissFill 1'!E$2:E51)&gt;0.01,"",IF('MissFill 1'!E49/SUM('MissFill 1'!E$2:E51)&gt;0.01,"",IF('MissFill 1'!E48/SUM('MissFill 1'!E$2:E51)&gt;0.01,"",IF('MissFill 1'!E47/SUM('MissFill 1'!E$2:E51)&gt;0.01,"",DateEnded_5Day!$A51))))))))</f>
        <v/>
      </c>
      <c r="G51" s="54" t="str">
        <f>IF($A51&lt;='All Results'!$B$4,"",IF(SUM('MissFill 1'!F$2:F51)=0,"",(IF('MissFill 1'!F51/SUM('MissFill 1'!F$2:F51)&gt;0.01,"",IF('MissFill 1'!F50/SUM('MissFill 1'!F$2:F51)&gt;0.01,"",IF('MissFill 1'!F49/SUM('MissFill 1'!F$2:F51)&gt;0.01,"",IF('MissFill 1'!F48/SUM('MissFill 1'!F$2:F51)&gt;0.01,"",IF('MissFill 1'!F47/SUM('MissFill 1'!F$2:F51)&gt;0.01,"",DateEnded_5Day!$A51))))))))</f>
        <v/>
      </c>
      <c r="H51" s="54" t="str">
        <f>IF($A51&lt;='All Results'!$B$4,"",IF(SUM('MissFill 1'!G$2:G51)=0,"",(IF('MissFill 1'!G51/SUM('MissFill 1'!G$2:G51)&gt;0.01,"",IF('MissFill 1'!G50/SUM('MissFill 1'!G$2:G51)&gt;0.01,"",IF('MissFill 1'!G49/SUM('MissFill 1'!G$2:G51)&gt;0.01,"",IF('MissFill 1'!G48/SUM('MissFill 1'!G$2:G51)&gt;0.01,"",IF('MissFill 1'!G47/SUM('MissFill 1'!G$2:G51)&gt;0.01,"",DateEnded_5Day!$A51))))))))</f>
        <v/>
      </c>
      <c r="I51" s="54" t="str">
        <f>IF($A51&lt;='All Results'!$B$4,"",IF(SUM('MissFill 1'!H$2:H51)=0,"",(IF('MissFill 1'!H51/SUM('MissFill 1'!H$2:H51)&gt;0.01,"",IF('MissFill 1'!H50/SUM('MissFill 1'!H$2:H51)&gt;0.01,"",IF('MissFill 1'!H49/SUM('MissFill 1'!H$2:H51)&gt;0.01,"",IF('MissFill 1'!H48/SUM('MissFill 1'!H$2:H51)&gt;0.01,"",IF('MissFill 1'!H47/SUM('MissFill 1'!H$2:H51)&gt;0.01,"",DateEnded_5Day!$A51))))))))</f>
        <v/>
      </c>
      <c r="J51" s="54" t="str">
        <f>IF($A51&lt;='All Results'!$B$4,"",IF(SUM('MissFill 1'!I$2:I51)=0,"",(IF('MissFill 1'!I51/SUM('MissFill 1'!I$2:I51)&gt;0.01,"",IF('MissFill 1'!I50/SUM('MissFill 1'!I$2:I51)&gt;0.01,"",IF('MissFill 1'!I49/SUM('MissFill 1'!I$2:I51)&gt;0.01,"",IF('MissFill 1'!I48/SUM('MissFill 1'!I$2:I51)&gt;0.01,"",IF('MissFill 1'!I47/SUM('MissFill 1'!I$2:I51)&gt;0.01,"",DateEnded_5Day!$A51))))))))</f>
        <v/>
      </c>
      <c r="K51" s="54" t="str">
        <f>IF($A51&lt;='All Results'!$B$4,"",IF(SUM('MissFill 1'!J$2:J51)=0,"",(IF('MissFill 1'!J51/SUM('MissFill 1'!J$2:J51)&gt;0.01,"",IF('MissFill 1'!J50/SUM('MissFill 1'!J$2:J51)&gt;0.01,"",IF('MissFill 1'!J49/SUM('MissFill 1'!J$2:J51)&gt;0.01,"",IF('MissFill 1'!J48/SUM('MissFill 1'!J$2:J51)&gt;0.01,"",IF('MissFill 1'!J47/SUM('MissFill 1'!J$2:J51)&gt;0.01,"",DateEnded_5Day!$A51))))))))</f>
        <v/>
      </c>
      <c r="L51" s="54" t="str">
        <f>IF($A51&lt;='All Results'!$B$4,"",IF(SUM('MissFill 1'!K$2:K51)=0,"",(IF('MissFill 1'!K51/SUM('MissFill 1'!K$2:K51)&gt;0.01,"",IF('MissFill 1'!K50/SUM('MissFill 1'!K$2:K51)&gt;0.01,"",IF('MissFill 1'!K49/SUM('MissFill 1'!K$2:K51)&gt;0.01,"",IF('MissFill 1'!K48/SUM('MissFill 1'!K$2:K51)&gt;0.01,"",IF('MissFill 1'!K47/SUM('MissFill 1'!K$2:K51)&gt;0.01,"",DateEnded_5Day!$A51))))))))</f>
        <v/>
      </c>
      <c r="M51" s="54" t="str">
        <f>IF($A51&lt;='All Results'!$B$4,"",IF(SUM('MissFill 1'!L$2:L51)=0,"",(IF('MissFill 1'!L51/SUM('MissFill 1'!L$2:L51)&gt;0.01,"",IF('MissFill 1'!L50/SUM('MissFill 1'!L$2:L51)&gt;0.01,"",IF('MissFill 1'!L49/SUM('MissFill 1'!L$2:L51)&gt;0.01,"",IF('MissFill 1'!L48/SUM('MissFill 1'!L$2:L51)&gt;0.01,"",IF('MissFill 1'!L47/SUM('MissFill 1'!L$2:L51)&gt;0.01,"",DateEnded_5Day!$A51))))))))</f>
        <v/>
      </c>
      <c r="N51" s="54" t="str">
        <f>IF($A51&lt;='All Results'!$B$4,"",IF(SUM('MissFill 1'!M$2:M51)=0,"",(IF('MissFill 1'!M51/SUM('MissFill 1'!M$2:M51)&gt;0.01,"",IF('MissFill 1'!M50/SUM('MissFill 1'!M$2:M51)&gt;0.01,"",IF('MissFill 1'!M49/SUM('MissFill 1'!M$2:M51)&gt;0.01,"",IF('MissFill 1'!M48/SUM('MissFill 1'!M$2:M51)&gt;0.01,"",IF('MissFill 1'!M47/SUM('MissFill 1'!M$2:M51)&gt;0.01,"",DateEnded_5Day!$A51))))))))</f>
        <v/>
      </c>
      <c r="O51" s="54" t="str">
        <f>IF($A51&lt;='All Results'!$B$4,"",IF(SUM('MissFill 1'!N$2:N51)=0,"",(IF('MissFill 1'!N51/SUM('MissFill 1'!N$2:N51)&gt;0.01,"",IF('MissFill 1'!N50/SUM('MissFill 1'!N$2:N51)&gt;0.01,"",IF('MissFill 1'!N49/SUM('MissFill 1'!N$2:N51)&gt;0.01,"",IF('MissFill 1'!N48/SUM('MissFill 1'!N$2:N51)&gt;0.01,"",IF('MissFill 1'!N47/SUM('MissFill 1'!N$2:N51)&gt;0.01,"",DateEnded_5Day!$A51))))))))</f>
        <v/>
      </c>
      <c r="P51" s="54" t="str">
        <f>IF($A51&lt;='All Results'!$B$4,"",IF(SUM('MissFill 1'!O$2:O51)=0,"",(IF('MissFill 1'!O51/SUM('MissFill 1'!O$2:O51)&gt;0.01,"",IF('MissFill 1'!O50/SUM('MissFill 1'!O$2:O51)&gt;0.01,"",IF('MissFill 1'!O49/SUM('MissFill 1'!O$2:O51)&gt;0.01,"",IF('MissFill 1'!O48/SUM('MissFill 1'!O$2:O51)&gt;0.01,"",IF('MissFill 1'!O47/SUM('MissFill 1'!O$2:O51)&gt;0.01,"",DateEnded_5Day!$A51))))))))</f>
        <v/>
      </c>
      <c r="Q51" s="54" t="str">
        <f>IF($A51&lt;='All Results'!$B$4,"",IF(SUM('MissFill 1'!P$2:P51)=0,"",(IF('MissFill 1'!P51/SUM('MissFill 1'!P$2:P51)&gt;0.01,"",IF('MissFill 1'!P50/SUM('MissFill 1'!P$2:P51)&gt;0.01,"",IF('MissFill 1'!P49/SUM('MissFill 1'!P$2:P51)&gt;0.01,"",IF('MissFill 1'!P48/SUM('MissFill 1'!P$2:P51)&gt;0.01,"",IF('MissFill 1'!P47/SUM('MissFill 1'!P$2:P51)&gt;0.01,"",DateEnded_5Day!$A51))))))))</f>
        <v/>
      </c>
      <c r="R51" s="54" t="str">
        <f>IF($A51&lt;='All Results'!$B$4,"",IF(SUM('MissFill 1'!Q$2:Q51)=0,"",(IF('MissFill 1'!Q51/SUM('MissFill 1'!Q$2:Q51)&gt;0.01,"",IF('MissFill 1'!Q50/SUM('MissFill 1'!Q$2:Q51)&gt;0.01,"",IF('MissFill 1'!Q49/SUM('MissFill 1'!Q$2:Q51)&gt;0.01,"",IF('MissFill 1'!Q48/SUM('MissFill 1'!Q$2:Q51)&gt;0.01,"",IF('MissFill 1'!Q47/SUM('MissFill 1'!Q$2:Q51)&gt;0.01,"",DateEnded_5Day!$A51))))))))</f>
        <v/>
      </c>
      <c r="S51" s="54" t="str">
        <f>IF($A51&lt;='All Results'!$B$4,"",IF(SUM('MissFill 1'!R$2:R51)=0,"",(IF('MissFill 1'!R51/SUM('MissFill 1'!R$2:R51)&gt;0.01,"",IF('MissFill 1'!R50/SUM('MissFill 1'!R$2:R51)&gt;0.01,"",IF('MissFill 1'!R49/SUM('MissFill 1'!R$2:R51)&gt;0.01,"",IF('MissFill 1'!R48/SUM('MissFill 1'!R$2:R51)&gt;0.01,"",IF('MissFill 1'!R47/SUM('MissFill 1'!R$2:R51)&gt;0.01,"",DateEnded_5Day!$A51))))))))</f>
        <v/>
      </c>
      <c r="T51" s="54" t="str">
        <f>IF($A51&lt;='All Results'!$B$4,"",IF(SUM('MissFill 1'!S$2:S51)=0,"",(IF('MissFill 1'!S51/SUM('MissFill 1'!S$2:S51)&gt;0.01,"",IF('MissFill 1'!S50/SUM('MissFill 1'!S$2:S51)&gt;0.01,"",IF('MissFill 1'!S49/SUM('MissFill 1'!S$2:S51)&gt;0.01,"",IF('MissFill 1'!S48/SUM('MissFill 1'!S$2:S51)&gt;0.01,"",IF('MissFill 1'!S47/SUM('MissFill 1'!S$2:S51)&gt;0.01,"",DateEnded_5Day!$A51))))))))</f>
        <v/>
      </c>
      <c r="U51" s="54" t="str">
        <f>IF($A51&lt;='All Results'!$B$4,"",IF(SUM('MissFill 1'!T$2:T51)=0,"",(IF('MissFill 1'!T51/SUM('MissFill 1'!T$2:T51)&gt;0.01,"",IF('MissFill 1'!T50/SUM('MissFill 1'!T$2:T51)&gt;0.01,"",IF('MissFill 1'!T49/SUM('MissFill 1'!T$2:T51)&gt;0.01,"",IF('MissFill 1'!T48/SUM('MissFill 1'!T$2:T51)&gt;0.01,"",IF('MissFill 1'!T47/SUM('MissFill 1'!T$2:T51)&gt;0.01,"",DateEnded_5Day!$A51))))))))</f>
        <v/>
      </c>
      <c r="V51" s="54" t="str">
        <f>IF($A51&lt;='All Results'!$B$4,"",IF(SUM('MissFill 1'!U$2:U51)=0,"",(IF('MissFill 1'!U51/SUM('MissFill 1'!U$2:U51)&gt;0.01,"",IF('MissFill 1'!U50/SUM('MissFill 1'!U$2:U51)&gt;0.01,"",IF('MissFill 1'!U49/SUM('MissFill 1'!U$2:U51)&gt;0.01,"",IF('MissFill 1'!U48/SUM('MissFill 1'!U$2:U51)&gt;0.01,"",IF('MissFill 1'!U47/SUM('MissFill 1'!U$2:U51)&gt;0.01,"",DateEnded_5Day!$A51))))))))</f>
        <v/>
      </c>
      <c r="W51" s="54" t="str">
        <f>IF($A51&lt;='All Results'!$B$4,"",IF(SUM('MissFill 1'!V$2:V51)=0,"",(IF('MissFill 1'!V51/SUM('MissFill 1'!V$2:V51)&gt;0.01,"",IF('MissFill 1'!V50/SUM('MissFill 1'!V$2:V51)&gt;0.01,"",IF('MissFill 1'!V49/SUM('MissFill 1'!V$2:V51)&gt;0.01,"",IF('MissFill 1'!V48/SUM('MissFill 1'!V$2:V51)&gt;0.01,"",IF('MissFill 1'!V47/SUM('MissFill 1'!V$2:V51)&gt;0.01,"",DateEnded_5Day!$A51))))))))</f>
        <v/>
      </c>
      <c r="X51" s="54" t="str">
        <f>IF($A51&lt;='All Results'!$B$4,"",IF(SUM('MissFill 1'!W$2:W51)=0,"",(IF('MissFill 1'!W51/SUM('MissFill 1'!W$2:W51)&gt;0.01,"",IF('MissFill 1'!W50/SUM('MissFill 1'!W$2:W51)&gt;0.01,"",IF('MissFill 1'!W49/SUM('MissFill 1'!W$2:W51)&gt;0.01,"",IF('MissFill 1'!W48/SUM('MissFill 1'!W$2:W51)&gt;0.01,"",IF('MissFill 1'!W47/SUM('MissFill 1'!W$2:W51)&gt;0.01,"",DateEnded_5Day!$A51))))))))</f>
        <v/>
      </c>
      <c r="Y51" s="54" t="str">
        <f>IF($A51&lt;='All Results'!$B$4,"",IF(SUM('MissFill 1'!X$2:X51)=0,"",(IF('MissFill 1'!X51/SUM('MissFill 1'!X$2:X51)&gt;0.01,"",IF('MissFill 1'!X50/SUM('MissFill 1'!X$2:X51)&gt;0.01,"",IF('MissFill 1'!X49/SUM('MissFill 1'!X$2:X51)&gt;0.01,"",IF('MissFill 1'!X48/SUM('MissFill 1'!X$2:X51)&gt;0.01,"",IF('MissFill 1'!X47/SUM('MissFill 1'!X$2:X51)&gt;0.01,"",DateEnded_5Day!$A51))))))))</f>
        <v/>
      </c>
      <c r="Z51" s="54" t="str">
        <f>IF($A51&lt;='All Results'!$B$4,"",IF(SUM('MissFill 1'!Y$2:Y51)=0,"",(IF('MissFill 1'!Y51/SUM('MissFill 1'!Y$2:Y51)&gt;0.01,"",IF('MissFill 1'!Y50/SUM('MissFill 1'!Y$2:Y51)&gt;0.01,"",IF('MissFill 1'!Y49/SUM('MissFill 1'!Y$2:Y51)&gt;0.01,"",IF('MissFill 1'!Y48/SUM('MissFill 1'!Y$2:Y51)&gt;0.01,"",IF('MissFill 1'!Y47/SUM('MissFill 1'!Y$2:Y51)&gt;0.01,"",DateEnded_5Day!$A51))))))))</f>
        <v/>
      </c>
      <c r="AA51" s="54" t="str">
        <f>IF($A51&lt;='All Results'!$B$4,"",IF(SUM('MissFill 1'!Z$2:Z51)=0,"",(IF('MissFill 1'!Z51/SUM('MissFill 1'!Z$2:Z51)&gt;0.01,"",IF('MissFill 1'!Z50/SUM('MissFill 1'!Z$2:Z51)&gt;0.01,"",IF('MissFill 1'!Z49/SUM('MissFill 1'!Z$2:Z51)&gt;0.01,"",IF('MissFill 1'!Z48/SUM('MissFill 1'!Z$2:Z51)&gt;0.01,"",IF('MissFill 1'!Z47/SUM('MissFill 1'!Z$2:Z51)&gt;0.01,"",DateEnded_5Day!$A51))))))))</f>
        <v/>
      </c>
      <c r="AB51" s="54" t="str">
        <f>IF($A51&lt;='All Results'!$B$4,"",IF(SUM('MissFill 1'!AA$2:AA51)=0,"",(IF('MissFill 1'!AA51/SUM('MissFill 1'!AA$2:AA51)&gt;0.01,"",IF('MissFill 1'!AA50/SUM('MissFill 1'!AA$2:AA51)&gt;0.01,"",IF('MissFill 1'!AA49/SUM('MissFill 1'!AA$2:AA51)&gt;0.01,"",IF('MissFill 1'!AA48/SUM('MissFill 1'!AA$2:AA51)&gt;0.01,"",IF('MissFill 1'!AA47/SUM('MissFill 1'!AA$2:AA51)&gt;0.01,"",DateEnded_5Day!$A51))))))))</f>
        <v/>
      </c>
      <c r="AC51" s="54" t="str">
        <f>IF($A51&lt;='All Results'!$B$4,"",IF(SUM('MissFill 1'!AB$2:AB51)=0,"",(IF('MissFill 1'!AB51/SUM('MissFill 1'!AB$2:AB51)&gt;0.01,"",IF('MissFill 1'!AB50/SUM('MissFill 1'!AB$2:AB51)&gt;0.01,"",IF('MissFill 1'!AB49/SUM('MissFill 1'!AB$2:AB51)&gt;0.01,"",IF('MissFill 1'!AB48/SUM('MissFill 1'!AB$2:AB51)&gt;0.01,"",IF('MissFill 1'!AB47/SUM('MissFill 1'!AB$2:AB51)&gt;0.01,"",DateEnded_5Day!$A51))))))))</f>
        <v/>
      </c>
      <c r="AD51" s="54" t="str">
        <f>IF($A51&lt;='All Results'!$B$4,"",IF(SUM('MissFill 1'!AC$2:AC51)=0,"",(IF('MissFill 1'!AC51/SUM('MissFill 1'!AC$2:AC51)&gt;0.01,"",IF('MissFill 1'!AC50/SUM('MissFill 1'!AC$2:AC51)&gt;0.01,"",IF('MissFill 1'!AC49/SUM('MissFill 1'!AC$2:AC51)&gt;0.01,"",IF('MissFill 1'!AC48/SUM('MissFill 1'!AC$2:AC51)&gt;0.01,"",IF('MissFill 1'!AC47/SUM('MissFill 1'!AC$2:AC51)&gt;0.01,"",DateEnded_5Day!$A51))))))))</f>
        <v/>
      </c>
      <c r="AE51" s="54" t="str">
        <f>IF($A51&lt;='All Results'!$B$4,"",IF(SUM('MissFill 1'!AD$2:AD51)=0,"",(IF('MissFill 1'!AD51/SUM('MissFill 1'!AD$2:AD51)&gt;0.01,"",IF('MissFill 1'!AD50/SUM('MissFill 1'!AD$2:AD51)&gt;0.01,"",IF('MissFill 1'!AD49/SUM('MissFill 1'!AD$2:AD51)&gt;0.01,"",IF('MissFill 1'!AD48/SUM('MissFill 1'!AD$2:AD51)&gt;0.01,"",IF('MissFill 1'!AD47/SUM('MissFill 1'!AD$2:AD51)&gt;0.01,"",DateEnded_5Day!$A51))))))))</f>
        <v/>
      </c>
      <c r="AF51" s="54" t="str">
        <f>IF($A51&lt;='All Results'!$B$4,"",IF(SUM('MissFill 1'!AE$2:AE51)=0,"",(IF('MissFill 1'!AE51/SUM('MissFill 1'!AE$2:AE51)&gt;0.01,"",IF('MissFill 1'!AE50/SUM('MissFill 1'!AE$2:AE51)&gt;0.01,"",IF('MissFill 1'!AE49/SUM('MissFill 1'!AE$2:AE51)&gt;0.01,"",IF('MissFill 1'!AE48/SUM('MissFill 1'!AE$2:AE51)&gt;0.01,"",IF('MissFill 1'!AE47/SUM('MissFill 1'!AE$2:AE51)&gt;0.01,"",DateEnded_5Day!$A51))))))))</f>
        <v/>
      </c>
      <c r="AG51" s="54" t="str">
        <f>IF($A51&lt;='All Results'!$B$4,"",IF(SUM('MissFill 1'!AF$2:AF51)=0,"",(IF('MissFill 1'!AF51/SUM('MissFill 1'!AF$2:AF51)&gt;0.01,"",IF('MissFill 1'!AF50/SUM('MissFill 1'!AF$2:AF51)&gt;0.01,"",IF('MissFill 1'!AF49/SUM('MissFill 1'!AF$2:AF51)&gt;0.01,"",IF('MissFill 1'!AF48/SUM('MissFill 1'!AF$2:AF51)&gt;0.01,"",IF('MissFill 1'!AF47/SUM('MissFill 1'!AF$2:AF51)&gt;0.01,"",DateEnded_5Day!$A51))))))))</f>
        <v/>
      </c>
      <c r="AH51" s="54" t="str">
        <f>IF($A51&lt;='All Results'!$B$4,"",IF(SUM('MissFill 1'!AG$2:AG51)=0,"",(IF('MissFill 1'!AG51/SUM('MissFill 1'!AG$2:AG51)&gt;0.01,"",IF('MissFill 1'!AG50/SUM('MissFill 1'!AG$2:AG51)&gt;0.01,"",IF('MissFill 1'!AG49/SUM('MissFill 1'!AG$2:AG51)&gt;0.01,"",IF('MissFill 1'!AG48/SUM('MissFill 1'!AG$2:AG51)&gt;0.01,"",IF('MissFill 1'!AG47/SUM('MissFill 1'!AG$2:AG51)&gt;0.01,"",DateEnded_5Day!$A51))))))))</f>
        <v/>
      </c>
      <c r="AI51" s="54" t="str">
        <f>IF($A51&lt;='All Results'!$B$4,"",IF(SUM('MissFill 1'!AH$2:AH51)=0,"",(IF('MissFill 1'!AH51/SUM('MissFill 1'!AH$2:AH51)&gt;0.01,"",IF('MissFill 1'!AH50/SUM('MissFill 1'!AH$2:AH51)&gt;0.01,"",IF('MissFill 1'!AH49/SUM('MissFill 1'!AH$2:AH51)&gt;0.01,"",IF('MissFill 1'!AH48/SUM('MissFill 1'!AH$2:AH51)&gt;0.01,"",IF('MissFill 1'!AH47/SUM('MissFill 1'!AH$2:AH51)&gt;0.01,"",DateEnded_5Day!$A51))))))))</f>
        <v/>
      </c>
      <c r="AJ51" s="54" t="str">
        <f>IF($A51&lt;='All Results'!$B$4,"",IF(SUM('MissFill 1'!AI$2:AI51)=0,"",(IF('MissFill 1'!AI51/SUM('MissFill 1'!AI$2:AI51)&gt;0.01,"",IF('MissFill 1'!AI50/SUM('MissFill 1'!AI$2:AI51)&gt;0.01,"",IF('MissFill 1'!AI49/SUM('MissFill 1'!AI$2:AI51)&gt;0.01,"",IF('MissFill 1'!AI48/SUM('MissFill 1'!AI$2:AI51)&gt;0.01,"",IF('MissFill 1'!AI47/SUM('MissFill 1'!AI$2:AI51)&gt;0.01,"",DateEnded_5Day!$A51))))))))</f>
        <v/>
      </c>
      <c r="AK51" s="54" t="str">
        <f>IF($A51&lt;='All Results'!$B$4,"",IF(SUM('MissFill 1'!AJ$2:AJ51)=0,"",(IF('MissFill 1'!AJ51/SUM('MissFill 1'!AJ$2:AJ51)&gt;0.01,"",IF('MissFill 1'!AJ50/SUM('MissFill 1'!AJ$2:AJ51)&gt;0.01,"",IF('MissFill 1'!AJ49/SUM('MissFill 1'!AJ$2:AJ51)&gt;0.01,"",IF('MissFill 1'!AJ48/SUM('MissFill 1'!AJ$2:AJ51)&gt;0.01,"",IF('MissFill 1'!AJ47/SUM('MissFill 1'!AJ$2:AJ51)&gt;0.01,"",DateEnded_5Day!$A51))))))))</f>
        <v/>
      </c>
      <c r="AL51" s="54" t="str">
        <f>IF($A51&lt;='All Results'!$B$4,"",IF(SUM('MissFill 1'!AK$2:AK51)=0,"",(IF('MissFill 1'!AK51/SUM('MissFill 1'!AK$2:AK51)&gt;0.01,"",IF('MissFill 1'!AK50/SUM('MissFill 1'!AK$2:AK51)&gt;0.01,"",IF('MissFill 1'!AK49/SUM('MissFill 1'!AK$2:AK51)&gt;0.01,"",IF('MissFill 1'!AK48/SUM('MissFill 1'!AK$2:AK51)&gt;0.01,"",IF('MissFill 1'!AK47/SUM('MissFill 1'!AK$2:AK51)&gt;0.01,"",DateEnded_5Day!$A51))))))))</f>
        <v/>
      </c>
      <c r="AM51" s="54" t="str">
        <f>IF($A51&lt;='All Results'!$B$4,"",IF(SUM('MissFill 1'!AL$2:AL51)=0,"",(IF('MissFill 1'!AL51/SUM('MissFill 1'!AL$2:AL51)&gt;0.01,"",IF('MissFill 1'!AL50/SUM('MissFill 1'!AL$2:AL51)&gt;0.01,"",IF('MissFill 1'!AL49/SUM('MissFill 1'!AL$2:AL51)&gt;0.01,"",IF('MissFill 1'!AL48/SUM('MissFill 1'!AL$2:AL51)&gt;0.01,"",IF('MissFill 1'!AL47/SUM('MissFill 1'!AL$2:AL51)&gt;0.01,"",DateEnded_5Day!$A51))))))))</f>
        <v/>
      </c>
      <c r="AN51" s="54" t="str">
        <f>IF($A51&lt;='All Results'!$B$4,"",IF(SUM('MissFill 1'!AM$2:AM51)=0,"",(IF('MissFill 1'!AM51/SUM('MissFill 1'!AM$2:AM51)&gt;0.01,"",IF('MissFill 1'!AM50/SUM('MissFill 1'!AM$2:AM51)&gt;0.01,"",IF('MissFill 1'!AM49/SUM('MissFill 1'!AM$2:AM51)&gt;0.01,"",IF('MissFill 1'!AM48/SUM('MissFill 1'!AM$2:AM51)&gt;0.01,"",IF('MissFill 1'!AM47/SUM('MissFill 1'!AM$2:AM51)&gt;0.01,"",DateEnded_5Day!$A51))))))))</f>
        <v/>
      </c>
      <c r="AO51" s="54" t="str">
        <f>IF($A51&lt;='All Results'!$B$4,"",IF(SUM('MissFill 1'!AN$2:AN51)=0,"",(IF('MissFill 1'!AN51/SUM('MissFill 1'!AN$2:AN51)&gt;0.01,"",IF('MissFill 1'!AN50/SUM('MissFill 1'!AN$2:AN51)&gt;0.01,"",IF('MissFill 1'!AN49/SUM('MissFill 1'!AN$2:AN51)&gt;0.01,"",IF('MissFill 1'!AN48/SUM('MissFill 1'!AN$2:AN51)&gt;0.01,"",IF('MissFill 1'!AN47/SUM('MissFill 1'!AN$2:AN51)&gt;0.01,"",DateEnded_5Day!$A51))))))))</f>
        <v/>
      </c>
      <c r="AP51" s="54" t="str">
        <f>IF($A51&lt;='All Results'!$B$4,"",IF(SUM('MissFill 1'!AO$2:AO51)=0,"",(IF('MissFill 1'!AO51/SUM('MissFill 1'!AO$2:AO51)&gt;0.01,"",IF('MissFill 1'!AO50/SUM('MissFill 1'!AO$2:AO51)&gt;0.01,"",IF('MissFill 1'!AO49/SUM('MissFill 1'!AO$2:AO51)&gt;0.01,"",IF('MissFill 1'!AO48/SUM('MissFill 1'!AO$2:AO51)&gt;0.01,"",IF('MissFill 1'!AO47/SUM('MissFill 1'!AO$2:AO51)&gt;0.01,"",DateEnded_5Day!$A51))))))))</f>
        <v/>
      </c>
      <c r="AQ51" s="54" t="str">
        <f>IF($A51&lt;='All Results'!$B$4,"",IF(SUM('MissFill 1'!AP$2:AP51)=0,"",(IF('MissFill 1'!AP51/SUM('MissFill 1'!AP$2:AP51)&gt;0.01,"",IF('MissFill 1'!AP50/SUM('MissFill 1'!AP$2:AP51)&gt;0.01,"",IF('MissFill 1'!AP49/SUM('MissFill 1'!AP$2:AP51)&gt;0.01,"",IF('MissFill 1'!AP48/SUM('MissFill 1'!AP$2:AP51)&gt;0.01,"",IF('MissFill 1'!AP47/SUM('MissFill 1'!AP$2:AP51)&gt;0.01,"",DateEnded_5Day!$A51))))))))</f>
        <v/>
      </c>
      <c r="AR51" s="54" t="str">
        <f>IF($A51&lt;='All Results'!$B$4,"",IF(SUM('MissFill 1'!AQ$2:AQ51)=0,"",(IF('MissFill 1'!AQ51/SUM('MissFill 1'!AQ$2:AQ51)&gt;0.01,"",IF('MissFill 1'!AQ50/SUM('MissFill 1'!AQ$2:AQ51)&gt;0.01,"",IF('MissFill 1'!AQ49/SUM('MissFill 1'!AQ$2:AQ51)&gt;0.01,"",IF('MissFill 1'!AQ48/SUM('MissFill 1'!AQ$2:AQ51)&gt;0.01,"",IF('MissFill 1'!AQ47/SUM('MissFill 1'!AQ$2:AQ51)&gt;0.01,"",DateEnded_5Day!$A51))))))))</f>
        <v/>
      </c>
      <c r="AS51" s="54" t="str">
        <f>IF($A51&lt;='All Results'!$B$4,"",IF(SUM('MissFill 1'!AR$2:AR51)=0,"",(IF('MissFill 1'!AR51/SUM('MissFill 1'!AR$2:AR51)&gt;0.01,"",IF('MissFill 1'!AR50/SUM('MissFill 1'!AR$2:AR51)&gt;0.01,"",IF('MissFill 1'!AR49/SUM('MissFill 1'!AR$2:AR51)&gt;0.01,"",IF('MissFill 1'!AR48/SUM('MissFill 1'!AR$2:AR51)&gt;0.01,"",IF('MissFill 1'!AR47/SUM('MissFill 1'!AR$2:AR51)&gt;0.01,"",DateEnded_5Day!$A51))))))))</f>
        <v/>
      </c>
      <c r="AT51" s="54" t="str">
        <f>IF($A51&lt;='All Results'!$B$4,"",IF(SUM('MissFill 1'!AS$2:AS51)=0,"",(IF('MissFill 1'!AS51/SUM('MissFill 1'!AS$2:AS51)&gt;0.01,"",IF('MissFill 1'!AS50/SUM('MissFill 1'!AS$2:AS51)&gt;0.01,"",IF('MissFill 1'!AS49/SUM('MissFill 1'!AS$2:AS51)&gt;0.01,"",IF('MissFill 1'!AS48/SUM('MissFill 1'!AS$2:AS51)&gt;0.01,"",IF('MissFill 1'!AS47/SUM('MissFill 1'!AS$2:AS51)&gt;0.01,"",DateEnded_5Day!$A51))))))))</f>
        <v/>
      </c>
      <c r="AU51" s="54" t="str">
        <f>IF($A51&lt;='All Results'!$B$4,"",IF(SUM('MissFill 1'!AT$2:AT51)=0,"",(IF('MissFill 1'!AT51/SUM('MissFill 1'!AT$2:AT51)&gt;0.01,"",IF('MissFill 1'!AT50/SUM('MissFill 1'!AT$2:AT51)&gt;0.01,"",IF('MissFill 1'!AT49/SUM('MissFill 1'!AT$2:AT51)&gt;0.01,"",IF('MissFill 1'!AT48/SUM('MissFill 1'!AT$2:AT51)&gt;0.01,"",IF('MissFill 1'!AT47/SUM('MissFill 1'!AT$2:AT51)&gt;0.01,"",DateEnded_5Day!$A51))))))))</f>
        <v/>
      </c>
      <c r="AV51" s="54" t="str">
        <f>IF($A51&lt;='All Results'!$B$4,"",IF(SUM('MissFill 1'!AU$2:AU51)=0,"",(IF('MissFill 1'!AU51/SUM('MissFill 1'!AU$2:AU51)&gt;0.01,"",IF('MissFill 1'!AU50/SUM('MissFill 1'!AU$2:AU51)&gt;0.01,"",IF('MissFill 1'!AU49/SUM('MissFill 1'!AU$2:AU51)&gt;0.01,"",IF('MissFill 1'!AU48/SUM('MissFill 1'!AU$2:AU51)&gt;0.01,"",IF('MissFill 1'!AU47/SUM('MissFill 1'!AU$2:AU51)&gt;0.01,"",DateEnded_5Day!$A51))))))))</f>
        <v/>
      </c>
      <c r="AW51" s="54" t="str">
        <f>IF($A51&lt;='All Results'!$B$4,"",IF(SUM('MissFill 1'!AV$2:AV51)=0,"",(IF('MissFill 1'!AV51/SUM('MissFill 1'!AV$2:AV51)&gt;0.01,"",IF('MissFill 1'!AV50/SUM('MissFill 1'!AV$2:AV51)&gt;0.01,"",IF('MissFill 1'!AV49/SUM('MissFill 1'!AV$2:AV51)&gt;0.01,"",IF('MissFill 1'!AV48/SUM('MissFill 1'!AV$2:AV51)&gt;0.01,"",IF('MissFill 1'!AV47/SUM('MissFill 1'!AV$2:AV51)&gt;0.01,"",DateEnded_5Day!$A51))))))))</f>
        <v/>
      </c>
      <c r="AX51" s="54" t="str">
        <f>IF($A51&lt;='All Results'!$B$4,"",IF(SUM('MissFill 1'!AW$2:AW51)=0,"",(IF('MissFill 1'!AW51/SUM('MissFill 1'!AW$2:AW51)&gt;0.01,"",IF('MissFill 1'!AW50/SUM('MissFill 1'!AW$2:AW51)&gt;0.01,"",IF('MissFill 1'!AW49/SUM('MissFill 1'!AW$2:AW51)&gt;0.01,"",IF('MissFill 1'!AW48/SUM('MissFill 1'!AW$2:AW51)&gt;0.01,"",IF('MissFill 1'!AW47/SUM('MissFill 1'!AW$2:AW51)&gt;0.01,"",DateEnded_5Day!$A51))))))))</f>
        <v/>
      </c>
    </row>
    <row r="52" spans="1:50" x14ac:dyDescent="0.25">
      <c r="A52" s="41">
        <v>44397</v>
      </c>
      <c r="B52" s="52">
        <v>201</v>
      </c>
      <c r="C52" s="54" t="str">
        <f>IF($A52&lt;='All Results'!$B$4,"",IF(SUM('MissFill 1'!B$2:B52)=0,"",(IF('MissFill 1'!B52/SUM('MissFill 1'!B$2:B52)&gt;0.01,"",IF('MissFill 1'!B51/SUM('MissFill 1'!B$2:B52)&gt;0.01,"",IF('MissFill 1'!B50/SUM('MissFill 1'!B$2:B52)&gt;0.01,"",IF('MissFill 1'!B49/SUM('MissFill 1'!B$2:B52)&gt;0.01,"",IF('MissFill 1'!B48/SUM('MissFill 1'!B$2:B52)&gt;0.01,"",DateEnded_5Day!$A52))))))))</f>
        <v/>
      </c>
      <c r="D52" s="54" t="str">
        <f>IF($A52&lt;='All Results'!$B$4,"",IF(SUM('MissFill 1'!C$2:C52)=0,"",(IF('MissFill 1'!C52/SUM('MissFill 1'!C$2:C52)&gt;0.01,"",IF('MissFill 1'!C51/SUM('MissFill 1'!C$2:C52)&gt;0.01,"",IF('MissFill 1'!C50/SUM('MissFill 1'!C$2:C52)&gt;0.01,"",IF('MissFill 1'!C49/SUM('MissFill 1'!C$2:C52)&gt;0.01,"",IF('MissFill 1'!C48/SUM('MissFill 1'!C$2:C52)&gt;0.01,"",DateEnded_5Day!$A52))))))))</f>
        <v/>
      </c>
      <c r="E52" s="54" t="str">
        <f>IF($A52&lt;='All Results'!$B$4,"",IF(SUM('MissFill 1'!D$2:D52)=0,"",(IF('MissFill 1'!D52/SUM('MissFill 1'!D$2:D52)&gt;0.01,"",IF('MissFill 1'!D51/SUM('MissFill 1'!D$2:D52)&gt;0.01,"",IF('MissFill 1'!D50/SUM('MissFill 1'!D$2:D52)&gt;0.01,"",IF('MissFill 1'!D49/SUM('MissFill 1'!D$2:D52)&gt;0.01,"",IF('MissFill 1'!D48/SUM('MissFill 1'!D$2:D52)&gt;0.01,"",DateEnded_5Day!$A52))))))))</f>
        <v/>
      </c>
      <c r="F52" s="54" t="str">
        <f>IF($A52&lt;='All Results'!$B$4,"",IF(SUM('MissFill 1'!E$2:E52)=0,"",(IF('MissFill 1'!E52/SUM('MissFill 1'!E$2:E52)&gt;0.01,"",IF('MissFill 1'!E51/SUM('MissFill 1'!E$2:E52)&gt;0.01,"",IF('MissFill 1'!E50/SUM('MissFill 1'!E$2:E52)&gt;0.01,"",IF('MissFill 1'!E49/SUM('MissFill 1'!E$2:E52)&gt;0.01,"",IF('MissFill 1'!E48/SUM('MissFill 1'!E$2:E52)&gt;0.01,"",DateEnded_5Day!$A52))))))))</f>
        <v/>
      </c>
      <c r="G52" s="54" t="str">
        <f>IF($A52&lt;='All Results'!$B$4,"",IF(SUM('MissFill 1'!F$2:F52)=0,"",(IF('MissFill 1'!F52/SUM('MissFill 1'!F$2:F52)&gt;0.01,"",IF('MissFill 1'!F51/SUM('MissFill 1'!F$2:F52)&gt;0.01,"",IF('MissFill 1'!F50/SUM('MissFill 1'!F$2:F52)&gt;0.01,"",IF('MissFill 1'!F49/SUM('MissFill 1'!F$2:F52)&gt;0.01,"",IF('MissFill 1'!F48/SUM('MissFill 1'!F$2:F52)&gt;0.01,"",DateEnded_5Day!$A52))))))))</f>
        <v/>
      </c>
      <c r="H52" s="54" t="str">
        <f>IF($A52&lt;='All Results'!$B$4,"",IF(SUM('MissFill 1'!G$2:G52)=0,"",(IF('MissFill 1'!G52/SUM('MissFill 1'!G$2:G52)&gt;0.01,"",IF('MissFill 1'!G51/SUM('MissFill 1'!G$2:G52)&gt;0.01,"",IF('MissFill 1'!G50/SUM('MissFill 1'!G$2:G52)&gt;0.01,"",IF('MissFill 1'!G49/SUM('MissFill 1'!G$2:G52)&gt;0.01,"",IF('MissFill 1'!G48/SUM('MissFill 1'!G$2:G52)&gt;0.01,"",DateEnded_5Day!$A52))))))))</f>
        <v/>
      </c>
      <c r="I52" s="54" t="str">
        <f>IF($A52&lt;='All Results'!$B$4,"",IF(SUM('MissFill 1'!H$2:H52)=0,"",(IF('MissFill 1'!H52/SUM('MissFill 1'!H$2:H52)&gt;0.01,"",IF('MissFill 1'!H51/SUM('MissFill 1'!H$2:H52)&gt;0.01,"",IF('MissFill 1'!H50/SUM('MissFill 1'!H$2:H52)&gt;0.01,"",IF('MissFill 1'!H49/SUM('MissFill 1'!H$2:H52)&gt;0.01,"",IF('MissFill 1'!H48/SUM('MissFill 1'!H$2:H52)&gt;0.01,"",DateEnded_5Day!$A52))))))))</f>
        <v/>
      </c>
      <c r="J52" s="54" t="str">
        <f>IF($A52&lt;='All Results'!$B$4,"",IF(SUM('MissFill 1'!I$2:I52)=0,"",(IF('MissFill 1'!I52/SUM('MissFill 1'!I$2:I52)&gt;0.01,"",IF('MissFill 1'!I51/SUM('MissFill 1'!I$2:I52)&gt;0.01,"",IF('MissFill 1'!I50/SUM('MissFill 1'!I$2:I52)&gt;0.01,"",IF('MissFill 1'!I49/SUM('MissFill 1'!I$2:I52)&gt;0.01,"",IF('MissFill 1'!I48/SUM('MissFill 1'!I$2:I52)&gt;0.01,"",DateEnded_5Day!$A52))))))))</f>
        <v/>
      </c>
      <c r="K52" s="54" t="str">
        <f>IF($A52&lt;='All Results'!$B$4,"",IF(SUM('MissFill 1'!J$2:J52)=0,"",(IF('MissFill 1'!J52/SUM('MissFill 1'!J$2:J52)&gt;0.01,"",IF('MissFill 1'!J51/SUM('MissFill 1'!J$2:J52)&gt;0.01,"",IF('MissFill 1'!J50/SUM('MissFill 1'!J$2:J52)&gt;0.01,"",IF('MissFill 1'!J49/SUM('MissFill 1'!J$2:J52)&gt;0.01,"",IF('MissFill 1'!J48/SUM('MissFill 1'!J$2:J52)&gt;0.01,"",DateEnded_5Day!$A52))))))))</f>
        <v/>
      </c>
      <c r="L52" s="54" t="str">
        <f>IF($A52&lt;='All Results'!$B$4,"",IF(SUM('MissFill 1'!K$2:K52)=0,"",(IF('MissFill 1'!K52/SUM('MissFill 1'!K$2:K52)&gt;0.01,"",IF('MissFill 1'!K51/SUM('MissFill 1'!K$2:K52)&gt;0.01,"",IF('MissFill 1'!K50/SUM('MissFill 1'!K$2:K52)&gt;0.01,"",IF('MissFill 1'!K49/SUM('MissFill 1'!K$2:K52)&gt;0.01,"",IF('MissFill 1'!K48/SUM('MissFill 1'!K$2:K52)&gt;0.01,"",DateEnded_5Day!$A52))))))))</f>
        <v/>
      </c>
      <c r="M52" s="54" t="str">
        <f>IF($A52&lt;='All Results'!$B$4,"",IF(SUM('MissFill 1'!L$2:L52)=0,"",(IF('MissFill 1'!L52/SUM('MissFill 1'!L$2:L52)&gt;0.01,"",IF('MissFill 1'!L51/SUM('MissFill 1'!L$2:L52)&gt;0.01,"",IF('MissFill 1'!L50/SUM('MissFill 1'!L$2:L52)&gt;0.01,"",IF('MissFill 1'!L49/SUM('MissFill 1'!L$2:L52)&gt;0.01,"",IF('MissFill 1'!L48/SUM('MissFill 1'!L$2:L52)&gt;0.01,"",DateEnded_5Day!$A52))))))))</f>
        <v/>
      </c>
      <c r="N52" s="54" t="str">
        <f>IF($A52&lt;='All Results'!$B$4,"",IF(SUM('MissFill 1'!M$2:M52)=0,"",(IF('MissFill 1'!M52/SUM('MissFill 1'!M$2:M52)&gt;0.01,"",IF('MissFill 1'!M51/SUM('MissFill 1'!M$2:M52)&gt;0.01,"",IF('MissFill 1'!M50/SUM('MissFill 1'!M$2:M52)&gt;0.01,"",IF('MissFill 1'!M49/SUM('MissFill 1'!M$2:M52)&gt;0.01,"",IF('MissFill 1'!M48/SUM('MissFill 1'!M$2:M52)&gt;0.01,"",DateEnded_5Day!$A52))))))))</f>
        <v/>
      </c>
      <c r="O52" s="54" t="str">
        <f>IF($A52&lt;='All Results'!$B$4,"",IF(SUM('MissFill 1'!N$2:N52)=0,"",(IF('MissFill 1'!N52/SUM('MissFill 1'!N$2:N52)&gt;0.01,"",IF('MissFill 1'!N51/SUM('MissFill 1'!N$2:N52)&gt;0.01,"",IF('MissFill 1'!N50/SUM('MissFill 1'!N$2:N52)&gt;0.01,"",IF('MissFill 1'!N49/SUM('MissFill 1'!N$2:N52)&gt;0.01,"",IF('MissFill 1'!N48/SUM('MissFill 1'!N$2:N52)&gt;0.01,"",DateEnded_5Day!$A52))))))))</f>
        <v/>
      </c>
      <c r="P52" s="54" t="str">
        <f>IF($A52&lt;='All Results'!$B$4,"",IF(SUM('MissFill 1'!O$2:O52)=0,"",(IF('MissFill 1'!O52/SUM('MissFill 1'!O$2:O52)&gt;0.01,"",IF('MissFill 1'!O51/SUM('MissFill 1'!O$2:O52)&gt;0.01,"",IF('MissFill 1'!O50/SUM('MissFill 1'!O$2:O52)&gt;0.01,"",IF('MissFill 1'!O49/SUM('MissFill 1'!O$2:O52)&gt;0.01,"",IF('MissFill 1'!O48/SUM('MissFill 1'!O$2:O52)&gt;0.01,"",DateEnded_5Day!$A52))))))))</f>
        <v/>
      </c>
      <c r="Q52" s="54" t="str">
        <f>IF($A52&lt;='All Results'!$B$4,"",IF(SUM('MissFill 1'!P$2:P52)=0,"",(IF('MissFill 1'!P52/SUM('MissFill 1'!P$2:P52)&gt;0.01,"",IF('MissFill 1'!P51/SUM('MissFill 1'!P$2:P52)&gt;0.01,"",IF('MissFill 1'!P50/SUM('MissFill 1'!P$2:P52)&gt;0.01,"",IF('MissFill 1'!P49/SUM('MissFill 1'!P$2:P52)&gt;0.01,"",IF('MissFill 1'!P48/SUM('MissFill 1'!P$2:P52)&gt;0.01,"",DateEnded_5Day!$A52))))))))</f>
        <v/>
      </c>
      <c r="R52" s="54" t="str">
        <f>IF($A52&lt;='All Results'!$B$4,"",IF(SUM('MissFill 1'!Q$2:Q52)=0,"",(IF('MissFill 1'!Q52/SUM('MissFill 1'!Q$2:Q52)&gt;0.01,"",IF('MissFill 1'!Q51/SUM('MissFill 1'!Q$2:Q52)&gt;0.01,"",IF('MissFill 1'!Q50/SUM('MissFill 1'!Q$2:Q52)&gt;0.01,"",IF('MissFill 1'!Q49/SUM('MissFill 1'!Q$2:Q52)&gt;0.01,"",IF('MissFill 1'!Q48/SUM('MissFill 1'!Q$2:Q52)&gt;0.01,"",DateEnded_5Day!$A52))))))))</f>
        <v/>
      </c>
      <c r="S52" s="54" t="str">
        <f>IF($A52&lt;='All Results'!$B$4,"",IF(SUM('MissFill 1'!R$2:R52)=0,"",(IF('MissFill 1'!R52/SUM('MissFill 1'!R$2:R52)&gt;0.01,"",IF('MissFill 1'!R51/SUM('MissFill 1'!R$2:R52)&gt;0.01,"",IF('MissFill 1'!R50/SUM('MissFill 1'!R$2:R52)&gt;0.01,"",IF('MissFill 1'!R49/SUM('MissFill 1'!R$2:R52)&gt;0.01,"",IF('MissFill 1'!R48/SUM('MissFill 1'!R$2:R52)&gt;0.01,"",DateEnded_5Day!$A52))))))))</f>
        <v/>
      </c>
      <c r="T52" s="54" t="str">
        <f>IF($A52&lt;='All Results'!$B$4,"",IF(SUM('MissFill 1'!S$2:S52)=0,"",(IF('MissFill 1'!S52/SUM('MissFill 1'!S$2:S52)&gt;0.01,"",IF('MissFill 1'!S51/SUM('MissFill 1'!S$2:S52)&gt;0.01,"",IF('MissFill 1'!S50/SUM('MissFill 1'!S$2:S52)&gt;0.01,"",IF('MissFill 1'!S49/SUM('MissFill 1'!S$2:S52)&gt;0.01,"",IF('MissFill 1'!S48/SUM('MissFill 1'!S$2:S52)&gt;0.01,"",DateEnded_5Day!$A52))))))))</f>
        <v/>
      </c>
      <c r="U52" s="54" t="str">
        <f>IF($A52&lt;='All Results'!$B$4,"",IF(SUM('MissFill 1'!T$2:T52)=0,"",(IF('MissFill 1'!T52/SUM('MissFill 1'!T$2:T52)&gt;0.01,"",IF('MissFill 1'!T51/SUM('MissFill 1'!T$2:T52)&gt;0.01,"",IF('MissFill 1'!T50/SUM('MissFill 1'!T$2:T52)&gt;0.01,"",IF('MissFill 1'!T49/SUM('MissFill 1'!T$2:T52)&gt;0.01,"",IF('MissFill 1'!T48/SUM('MissFill 1'!T$2:T52)&gt;0.01,"",DateEnded_5Day!$A52))))))))</f>
        <v/>
      </c>
      <c r="V52" s="54" t="str">
        <f>IF($A52&lt;='All Results'!$B$4,"",IF(SUM('MissFill 1'!U$2:U52)=0,"",(IF('MissFill 1'!U52/SUM('MissFill 1'!U$2:U52)&gt;0.01,"",IF('MissFill 1'!U51/SUM('MissFill 1'!U$2:U52)&gt;0.01,"",IF('MissFill 1'!U50/SUM('MissFill 1'!U$2:U52)&gt;0.01,"",IF('MissFill 1'!U49/SUM('MissFill 1'!U$2:U52)&gt;0.01,"",IF('MissFill 1'!U48/SUM('MissFill 1'!U$2:U52)&gt;0.01,"",DateEnded_5Day!$A52))))))))</f>
        <v/>
      </c>
      <c r="W52" s="54" t="str">
        <f>IF($A52&lt;='All Results'!$B$4,"",IF(SUM('MissFill 1'!V$2:V52)=0,"",(IF('MissFill 1'!V52/SUM('MissFill 1'!V$2:V52)&gt;0.01,"",IF('MissFill 1'!V51/SUM('MissFill 1'!V$2:V52)&gt;0.01,"",IF('MissFill 1'!V50/SUM('MissFill 1'!V$2:V52)&gt;0.01,"",IF('MissFill 1'!V49/SUM('MissFill 1'!V$2:V52)&gt;0.01,"",IF('MissFill 1'!V48/SUM('MissFill 1'!V$2:V52)&gt;0.01,"",DateEnded_5Day!$A52))))))))</f>
        <v/>
      </c>
      <c r="X52" s="54" t="str">
        <f>IF($A52&lt;='All Results'!$B$4,"",IF(SUM('MissFill 1'!W$2:W52)=0,"",(IF('MissFill 1'!W52/SUM('MissFill 1'!W$2:W52)&gt;0.01,"",IF('MissFill 1'!W51/SUM('MissFill 1'!W$2:W52)&gt;0.01,"",IF('MissFill 1'!W50/SUM('MissFill 1'!W$2:W52)&gt;0.01,"",IF('MissFill 1'!W49/SUM('MissFill 1'!W$2:W52)&gt;0.01,"",IF('MissFill 1'!W48/SUM('MissFill 1'!W$2:W52)&gt;0.01,"",DateEnded_5Day!$A52))))))))</f>
        <v/>
      </c>
      <c r="Y52" s="54" t="str">
        <f>IF($A52&lt;='All Results'!$B$4,"",IF(SUM('MissFill 1'!X$2:X52)=0,"",(IF('MissFill 1'!X52/SUM('MissFill 1'!X$2:X52)&gt;0.01,"",IF('MissFill 1'!X51/SUM('MissFill 1'!X$2:X52)&gt;0.01,"",IF('MissFill 1'!X50/SUM('MissFill 1'!X$2:X52)&gt;0.01,"",IF('MissFill 1'!X49/SUM('MissFill 1'!X$2:X52)&gt;0.01,"",IF('MissFill 1'!X48/SUM('MissFill 1'!X$2:X52)&gt;0.01,"",DateEnded_5Day!$A52))))))))</f>
        <v/>
      </c>
      <c r="Z52" s="54" t="str">
        <f>IF($A52&lt;='All Results'!$B$4,"",IF(SUM('MissFill 1'!Y$2:Y52)=0,"",(IF('MissFill 1'!Y52/SUM('MissFill 1'!Y$2:Y52)&gt;0.01,"",IF('MissFill 1'!Y51/SUM('MissFill 1'!Y$2:Y52)&gt;0.01,"",IF('MissFill 1'!Y50/SUM('MissFill 1'!Y$2:Y52)&gt;0.01,"",IF('MissFill 1'!Y49/SUM('MissFill 1'!Y$2:Y52)&gt;0.01,"",IF('MissFill 1'!Y48/SUM('MissFill 1'!Y$2:Y52)&gt;0.01,"",DateEnded_5Day!$A52))))))))</f>
        <v/>
      </c>
      <c r="AA52" s="54" t="str">
        <f>IF($A52&lt;='All Results'!$B$4,"",IF(SUM('MissFill 1'!Z$2:Z52)=0,"",(IF('MissFill 1'!Z52/SUM('MissFill 1'!Z$2:Z52)&gt;0.01,"",IF('MissFill 1'!Z51/SUM('MissFill 1'!Z$2:Z52)&gt;0.01,"",IF('MissFill 1'!Z50/SUM('MissFill 1'!Z$2:Z52)&gt;0.01,"",IF('MissFill 1'!Z49/SUM('MissFill 1'!Z$2:Z52)&gt;0.01,"",IF('MissFill 1'!Z48/SUM('MissFill 1'!Z$2:Z52)&gt;0.01,"",DateEnded_5Day!$A52))))))))</f>
        <v/>
      </c>
      <c r="AB52" s="54" t="str">
        <f>IF($A52&lt;='All Results'!$B$4,"",IF(SUM('MissFill 1'!AA$2:AA52)=0,"",(IF('MissFill 1'!AA52/SUM('MissFill 1'!AA$2:AA52)&gt;0.01,"",IF('MissFill 1'!AA51/SUM('MissFill 1'!AA$2:AA52)&gt;0.01,"",IF('MissFill 1'!AA50/SUM('MissFill 1'!AA$2:AA52)&gt;0.01,"",IF('MissFill 1'!AA49/SUM('MissFill 1'!AA$2:AA52)&gt;0.01,"",IF('MissFill 1'!AA48/SUM('MissFill 1'!AA$2:AA52)&gt;0.01,"",DateEnded_5Day!$A52))))))))</f>
        <v/>
      </c>
      <c r="AC52" s="54" t="str">
        <f>IF($A52&lt;='All Results'!$B$4,"",IF(SUM('MissFill 1'!AB$2:AB52)=0,"",(IF('MissFill 1'!AB52/SUM('MissFill 1'!AB$2:AB52)&gt;0.01,"",IF('MissFill 1'!AB51/SUM('MissFill 1'!AB$2:AB52)&gt;0.01,"",IF('MissFill 1'!AB50/SUM('MissFill 1'!AB$2:AB52)&gt;0.01,"",IF('MissFill 1'!AB49/SUM('MissFill 1'!AB$2:AB52)&gt;0.01,"",IF('MissFill 1'!AB48/SUM('MissFill 1'!AB$2:AB52)&gt;0.01,"",DateEnded_5Day!$A52))))))))</f>
        <v/>
      </c>
      <c r="AD52" s="54" t="str">
        <f>IF($A52&lt;='All Results'!$B$4,"",IF(SUM('MissFill 1'!AC$2:AC52)=0,"",(IF('MissFill 1'!AC52/SUM('MissFill 1'!AC$2:AC52)&gt;0.01,"",IF('MissFill 1'!AC51/SUM('MissFill 1'!AC$2:AC52)&gt;0.01,"",IF('MissFill 1'!AC50/SUM('MissFill 1'!AC$2:AC52)&gt;0.01,"",IF('MissFill 1'!AC49/SUM('MissFill 1'!AC$2:AC52)&gt;0.01,"",IF('MissFill 1'!AC48/SUM('MissFill 1'!AC$2:AC52)&gt;0.01,"",DateEnded_5Day!$A52))))))))</f>
        <v/>
      </c>
      <c r="AE52" s="54" t="str">
        <f>IF($A52&lt;='All Results'!$B$4,"",IF(SUM('MissFill 1'!AD$2:AD52)=0,"",(IF('MissFill 1'!AD52/SUM('MissFill 1'!AD$2:AD52)&gt;0.01,"",IF('MissFill 1'!AD51/SUM('MissFill 1'!AD$2:AD52)&gt;0.01,"",IF('MissFill 1'!AD50/SUM('MissFill 1'!AD$2:AD52)&gt;0.01,"",IF('MissFill 1'!AD49/SUM('MissFill 1'!AD$2:AD52)&gt;0.01,"",IF('MissFill 1'!AD48/SUM('MissFill 1'!AD$2:AD52)&gt;0.01,"",DateEnded_5Day!$A52))))))))</f>
        <v/>
      </c>
      <c r="AF52" s="54" t="str">
        <f>IF($A52&lt;='All Results'!$B$4,"",IF(SUM('MissFill 1'!AE$2:AE52)=0,"",(IF('MissFill 1'!AE52/SUM('MissFill 1'!AE$2:AE52)&gt;0.01,"",IF('MissFill 1'!AE51/SUM('MissFill 1'!AE$2:AE52)&gt;0.01,"",IF('MissFill 1'!AE50/SUM('MissFill 1'!AE$2:AE52)&gt;0.01,"",IF('MissFill 1'!AE49/SUM('MissFill 1'!AE$2:AE52)&gt;0.01,"",IF('MissFill 1'!AE48/SUM('MissFill 1'!AE$2:AE52)&gt;0.01,"",DateEnded_5Day!$A52))))))))</f>
        <v/>
      </c>
      <c r="AG52" s="54" t="str">
        <f>IF($A52&lt;='All Results'!$B$4,"",IF(SUM('MissFill 1'!AF$2:AF52)=0,"",(IF('MissFill 1'!AF52/SUM('MissFill 1'!AF$2:AF52)&gt;0.01,"",IF('MissFill 1'!AF51/SUM('MissFill 1'!AF$2:AF52)&gt;0.01,"",IF('MissFill 1'!AF50/SUM('MissFill 1'!AF$2:AF52)&gt;0.01,"",IF('MissFill 1'!AF49/SUM('MissFill 1'!AF$2:AF52)&gt;0.01,"",IF('MissFill 1'!AF48/SUM('MissFill 1'!AF$2:AF52)&gt;0.01,"",DateEnded_5Day!$A52))))))))</f>
        <v/>
      </c>
      <c r="AH52" s="54" t="str">
        <f>IF($A52&lt;='All Results'!$B$4,"",IF(SUM('MissFill 1'!AG$2:AG52)=0,"",(IF('MissFill 1'!AG52/SUM('MissFill 1'!AG$2:AG52)&gt;0.01,"",IF('MissFill 1'!AG51/SUM('MissFill 1'!AG$2:AG52)&gt;0.01,"",IF('MissFill 1'!AG50/SUM('MissFill 1'!AG$2:AG52)&gt;0.01,"",IF('MissFill 1'!AG49/SUM('MissFill 1'!AG$2:AG52)&gt;0.01,"",IF('MissFill 1'!AG48/SUM('MissFill 1'!AG$2:AG52)&gt;0.01,"",DateEnded_5Day!$A52))))))))</f>
        <v/>
      </c>
      <c r="AI52" s="54" t="str">
        <f>IF($A52&lt;='All Results'!$B$4,"",IF(SUM('MissFill 1'!AH$2:AH52)=0,"",(IF('MissFill 1'!AH52/SUM('MissFill 1'!AH$2:AH52)&gt;0.01,"",IF('MissFill 1'!AH51/SUM('MissFill 1'!AH$2:AH52)&gt;0.01,"",IF('MissFill 1'!AH50/SUM('MissFill 1'!AH$2:AH52)&gt;0.01,"",IF('MissFill 1'!AH49/SUM('MissFill 1'!AH$2:AH52)&gt;0.01,"",IF('MissFill 1'!AH48/SUM('MissFill 1'!AH$2:AH52)&gt;0.01,"",DateEnded_5Day!$A52))))))))</f>
        <v/>
      </c>
      <c r="AJ52" s="54" t="str">
        <f>IF($A52&lt;='All Results'!$B$4,"",IF(SUM('MissFill 1'!AI$2:AI52)=0,"",(IF('MissFill 1'!AI52/SUM('MissFill 1'!AI$2:AI52)&gt;0.01,"",IF('MissFill 1'!AI51/SUM('MissFill 1'!AI$2:AI52)&gt;0.01,"",IF('MissFill 1'!AI50/SUM('MissFill 1'!AI$2:AI52)&gt;0.01,"",IF('MissFill 1'!AI49/SUM('MissFill 1'!AI$2:AI52)&gt;0.01,"",IF('MissFill 1'!AI48/SUM('MissFill 1'!AI$2:AI52)&gt;0.01,"",DateEnded_5Day!$A52))))))))</f>
        <v/>
      </c>
      <c r="AK52" s="54" t="str">
        <f>IF($A52&lt;='All Results'!$B$4,"",IF(SUM('MissFill 1'!AJ$2:AJ52)=0,"",(IF('MissFill 1'!AJ52/SUM('MissFill 1'!AJ$2:AJ52)&gt;0.01,"",IF('MissFill 1'!AJ51/SUM('MissFill 1'!AJ$2:AJ52)&gt;0.01,"",IF('MissFill 1'!AJ50/SUM('MissFill 1'!AJ$2:AJ52)&gt;0.01,"",IF('MissFill 1'!AJ49/SUM('MissFill 1'!AJ$2:AJ52)&gt;0.01,"",IF('MissFill 1'!AJ48/SUM('MissFill 1'!AJ$2:AJ52)&gt;0.01,"",DateEnded_5Day!$A52))))))))</f>
        <v/>
      </c>
      <c r="AL52" s="54" t="str">
        <f>IF($A52&lt;='All Results'!$B$4,"",IF(SUM('MissFill 1'!AK$2:AK52)=0,"",(IF('MissFill 1'!AK52/SUM('MissFill 1'!AK$2:AK52)&gt;0.01,"",IF('MissFill 1'!AK51/SUM('MissFill 1'!AK$2:AK52)&gt;0.01,"",IF('MissFill 1'!AK50/SUM('MissFill 1'!AK$2:AK52)&gt;0.01,"",IF('MissFill 1'!AK49/SUM('MissFill 1'!AK$2:AK52)&gt;0.01,"",IF('MissFill 1'!AK48/SUM('MissFill 1'!AK$2:AK52)&gt;0.01,"",DateEnded_5Day!$A52))))))))</f>
        <v/>
      </c>
      <c r="AM52" s="54" t="str">
        <f>IF($A52&lt;='All Results'!$B$4,"",IF(SUM('MissFill 1'!AL$2:AL52)=0,"",(IF('MissFill 1'!AL52/SUM('MissFill 1'!AL$2:AL52)&gt;0.01,"",IF('MissFill 1'!AL51/SUM('MissFill 1'!AL$2:AL52)&gt;0.01,"",IF('MissFill 1'!AL50/SUM('MissFill 1'!AL$2:AL52)&gt;0.01,"",IF('MissFill 1'!AL49/SUM('MissFill 1'!AL$2:AL52)&gt;0.01,"",IF('MissFill 1'!AL48/SUM('MissFill 1'!AL$2:AL52)&gt;0.01,"",DateEnded_5Day!$A52))))))))</f>
        <v/>
      </c>
      <c r="AN52" s="54" t="str">
        <f>IF($A52&lt;='All Results'!$B$4,"",IF(SUM('MissFill 1'!AM$2:AM52)=0,"",(IF('MissFill 1'!AM52/SUM('MissFill 1'!AM$2:AM52)&gt;0.01,"",IF('MissFill 1'!AM51/SUM('MissFill 1'!AM$2:AM52)&gt;0.01,"",IF('MissFill 1'!AM50/SUM('MissFill 1'!AM$2:AM52)&gt;0.01,"",IF('MissFill 1'!AM49/SUM('MissFill 1'!AM$2:AM52)&gt;0.01,"",IF('MissFill 1'!AM48/SUM('MissFill 1'!AM$2:AM52)&gt;0.01,"",DateEnded_5Day!$A52))))))))</f>
        <v/>
      </c>
      <c r="AO52" s="54" t="str">
        <f>IF($A52&lt;='All Results'!$B$4,"",IF(SUM('MissFill 1'!AN$2:AN52)=0,"",(IF('MissFill 1'!AN52/SUM('MissFill 1'!AN$2:AN52)&gt;0.01,"",IF('MissFill 1'!AN51/SUM('MissFill 1'!AN$2:AN52)&gt;0.01,"",IF('MissFill 1'!AN50/SUM('MissFill 1'!AN$2:AN52)&gt;0.01,"",IF('MissFill 1'!AN49/SUM('MissFill 1'!AN$2:AN52)&gt;0.01,"",IF('MissFill 1'!AN48/SUM('MissFill 1'!AN$2:AN52)&gt;0.01,"",DateEnded_5Day!$A52))))))))</f>
        <v/>
      </c>
      <c r="AP52" s="54" t="str">
        <f>IF($A52&lt;='All Results'!$B$4,"",IF(SUM('MissFill 1'!AO$2:AO52)=0,"",(IF('MissFill 1'!AO52/SUM('MissFill 1'!AO$2:AO52)&gt;0.01,"",IF('MissFill 1'!AO51/SUM('MissFill 1'!AO$2:AO52)&gt;0.01,"",IF('MissFill 1'!AO50/SUM('MissFill 1'!AO$2:AO52)&gt;0.01,"",IF('MissFill 1'!AO49/SUM('MissFill 1'!AO$2:AO52)&gt;0.01,"",IF('MissFill 1'!AO48/SUM('MissFill 1'!AO$2:AO52)&gt;0.01,"",DateEnded_5Day!$A52))))))))</f>
        <v/>
      </c>
      <c r="AQ52" s="54" t="str">
        <f>IF($A52&lt;='All Results'!$B$4,"",IF(SUM('MissFill 1'!AP$2:AP52)=0,"",(IF('MissFill 1'!AP52/SUM('MissFill 1'!AP$2:AP52)&gt;0.01,"",IF('MissFill 1'!AP51/SUM('MissFill 1'!AP$2:AP52)&gt;0.01,"",IF('MissFill 1'!AP50/SUM('MissFill 1'!AP$2:AP52)&gt;0.01,"",IF('MissFill 1'!AP49/SUM('MissFill 1'!AP$2:AP52)&gt;0.01,"",IF('MissFill 1'!AP48/SUM('MissFill 1'!AP$2:AP52)&gt;0.01,"",DateEnded_5Day!$A52))))))))</f>
        <v/>
      </c>
      <c r="AR52" s="54" t="str">
        <f>IF($A52&lt;='All Results'!$B$4,"",IF(SUM('MissFill 1'!AQ$2:AQ52)=0,"",(IF('MissFill 1'!AQ52/SUM('MissFill 1'!AQ$2:AQ52)&gt;0.01,"",IF('MissFill 1'!AQ51/SUM('MissFill 1'!AQ$2:AQ52)&gt;0.01,"",IF('MissFill 1'!AQ50/SUM('MissFill 1'!AQ$2:AQ52)&gt;0.01,"",IF('MissFill 1'!AQ49/SUM('MissFill 1'!AQ$2:AQ52)&gt;0.01,"",IF('MissFill 1'!AQ48/SUM('MissFill 1'!AQ$2:AQ52)&gt;0.01,"",DateEnded_5Day!$A52))))))))</f>
        <v/>
      </c>
      <c r="AS52" s="54" t="str">
        <f>IF($A52&lt;='All Results'!$B$4,"",IF(SUM('MissFill 1'!AR$2:AR52)=0,"",(IF('MissFill 1'!AR52/SUM('MissFill 1'!AR$2:AR52)&gt;0.01,"",IF('MissFill 1'!AR51/SUM('MissFill 1'!AR$2:AR52)&gt;0.01,"",IF('MissFill 1'!AR50/SUM('MissFill 1'!AR$2:AR52)&gt;0.01,"",IF('MissFill 1'!AR49/SUM('MissFill 1'!AR$2:AR52)&gt;0.01,"",IF('MissFill 1'!AR48/SUM('MissFill 1'!AR$2:AR52)&gt;0.01,"",DateEnded_5Day!$A52))))))))</f>
        <v/>
      </c>
      <c r="AT52" s="54" t="str">
        <f>IF($A52&lt;='All Results'!$B$4,"",IF(SUM('MissFill 1'!AS$2:AS52)=0,"",(IF('MissFill 1'!AS52/SUM('MissFill 1'!AS$2:AS52)&gt;0.01,"",IF('MissFill 1'!AS51/SUM('MissFill 1'!AS$2:AS52)&gt;0.01,"",IF('MissFill 1'!AS50/SUM('MissFill 1'!AS$2:AS52)&gt;0.01,"",IF('MissFill 1'!AS49/SUM('MissFill 1'!AS$2:AS52)&gt;0.01,"",IF('MissFill 1'!AS48/SUM('MissFill 1'!AS$2:AS52)&gt;0.01,"",DateEnded_5Day!$A52))))))))</f>
        <v/>
      </c>
      <c r="AU52" s="54" t="str">
        <f>IF($A52&lt;='All Results'!$B$4,"",IF(SUM('MissFill 1'!AT$2:AT52)=0,"",(IF('MissFill 1'!AT52/SUM('MissFill 1'!AT$2:AT52)&gt;0.01,"",IF('MissFill 1'!AT51/SUM('MissFill 1'!AT$2:AT52)&gt;0.01,"",IF('MissFill 1'!AT50/SUM('MissFill 1'!AT$2:AT52)&gt;0.01,"",IF('MissFill 1'!AT49/SUM('MissFill 1'!AT$2:AT52)&gt;0.01,"",IF('MissFill 1'!AT48/SUM('MissFill 1'!AT$2:AT52)&gt;0.01,"",DateEnded_5Day!$A52))))))))</f>
        <v/>
      </c>
      <c r="AV52" s="54" t="str">
        <f>IF($A52&lt;='All Results'!$B$4,"",IF(SUM('MissFill 1'!AU$2:AU52)=0,"",(IF('MissFill 1'!AU52/SUM('MissFill 1'!AU$2:AU52)&gt;0.01,"",IF('MissFill 1'!AU51/SUM('MissFill 1'!AU$2:AU52)&gt;0.01,"",IF('MissFill 1'!AU50/SUM('MissFill 1'!AU$2:AU52)&gt;0.01,"",IF('MissFill 1'!AU49/SUM('MissFill 1'!AU$2:AU52)&gt;0.01,"",IF('MissFill 1'!AU48/SUM('MissFill 1'!AU$2:AU52)&gt;0.01,"",DateEnded_5Day!$A52))))))))</f>
        <v/>
      </c>
      <c r="AW52" s="54" t="str">
        <f>IF($A52&lt;='All Results'!$B$4,"",IF(SUM('MissFill 1'!AV$2:AV52)=0,"",(IF('MissFill 1'!AV52/SUM('MissFill 1'!AV$2:AV52)&gt;0.01,"",IF('MissFill 1'!AV51/SUM('MissFill 1'!AV$2:AV52)&gt;0.01,"",IF('MissFill 1'!AV50/SUM('MissFill 1'!AV$2:AV52)&gt;0.01,"",IF('MissFill 1'!AV49/SUM('MissFill 1'!AV$2:AV52)&gt;0.01,"",IF('MissFill 1'!AV48/SUM('MissFill 1'!AV$2:AV52)&gt;0.01,"",DateEnded_5Day!$A52))))))))</f>
        <v/>
      </c>
      <c r="AX52" s="54" t="str">
        <f>IF($A52&lt;='All Results'!$B$4,"",IF(SUM('MissFill 1'!AW$2:AW52)=0,"",(IF('MissFill 1'!AW52/SUM('MissFill 1'!AW$2:AW52)&gt;0.01,"",IF('MissFill 1'!AW51/SUM('MissFill 1'!AW$2:AW52)&gt;0.01,"",IF('MissFill 1'!AW50/SUM('MissFill 1'!AW$2:AW52)&gt;0.01,"",IF('MissFill 1'!AW49/SUM('MissFill 1'!AW$2:AW52)&gt;0.01,"",IF('MissFill 1'!AW48/SUM('MissFill 1'!AW$2:AW52)&gt;0.01,"",DateEnded_5Day!$A52))))))))</f>
        <v/>
      </c>
    </row>
    <row r="53" spans="1:50" x14ac:dyDescent="0.25">
      <c r="A53" s="41">
        <v>44398</v>
      </c>
      <c r="B53" s="52">
        <v>202</v>
      </c>
      <c r="C53" s="54" t="str">
        <f>IF($A53&lt;='All Results'!$B$4,"",IF(SUM('MissFill 1'!B$2:B53)=0,"",(IF('MissFill 1'!B53/SUM('MissFill 1'!B$2:B53)&gt;0.01,"",IF('MissFill 1'!B52/SUM('MissFill 1'!B$2:B53)&gt;0.01,"",IF('MissFill 1'!B51/SUM('MissFill 1'!B$2:B53)&gt;0.01,"",IF('MissFill 1'!B50/SUM('MissFill 1'!B$2:B53)&gt;0.01,"",IF('MissFill 1'!B49/SUM('MissFill 1'!B$2:B53)&gt;0.01,"",DateEnded_5Day!$A53))))))))</f>
        <v/>
      </c>
      <c r="D53" s="54" t="str">
        <f>IF($A53&lt;='All Results'!$B$4,"",IF(SUM('MissFill 1'!C$2:C53)=0,"",(IF('MissFill 1'!C53/SUM('MissFill 1'!C$2:C53)&gt;0.01,"",IF('MissFill 1'!C52/SUM('MissFill 1'!C$2:C53)&gt;0.01,"",IF('MissFill 1'!C51/SUM('MissFill 1'!C$2:C53)&gt;0.01,"",IF('MissFill 1'!C50/SUM('MissFill 1'!C$2:C53)&gt;0.01,"",IF('MissFill 1'!C49/SUM('MissFill 1'!C$2:C53)&gt;0.01,"",DateEnded_5Day!$A53))))))))</f>
        <v/>
      </c>
      <c r="E53" s="54" t="str">
        <f>IF($A53&lt;='All Results'!$B$4,"",IF(SUM('MissFill 1'!D$2:D53)=0,"",(IF('MissFill 1'!D53/SUM('MissFill 1'!D$2:D53)&gt;0.01,"",IF('MissFill 1'!D52/SUM('MissFill 1'!D$2:D53)&gt;0.01,"",IF('MissFill 1'!D51/SUM('MissFill 1'!D$2:D53)&gt;0.01,"",IF('MissFill 1'!D50/SUM('MissFill 1'!D$2:D53)&gt;0.01,"",IF('MissFill 1'!D49/SUM('MissFill 1'!D$2:D53)&gt;0.01,"",DateEnded_5Day!$A53))))))))</f>
        <v/>
      </c>
      <c r="F53" s="54" t="str">
        <f>IF($A53&lt;='All Results'!$B$4,"",IF(SUM('MissFill 1'!E$2:E53)=0,"",(IF('MissFill 1'!E53/SUM('MissFill 1'!E$2:E53)&gt;0.01,"",IF('MissFill 1'!E52/SUM('MissFill 1'!E$2:E53)&gt;0.01,"",IF('MissFill 1'!E51/SUM('MissFill 1'!E$2:E53)&gt;0.01,"",IF('MissFill 1'!E50/SUM('MissFill 1'!E$2:E53)&gt;0.01,"",IF('MissFill 1'!E49/SUM('MissFill 1'!E$2:E53)&gt;0.01,"",DateEnded_5Day!$A53))))))))</f>
        <v/>
      </c>
      <c r="G53" s="54" t="str">
        <f>IF($A53&lt;='All Results'!$B$4,"",IF(SUM('MissFill 1'!F$2:F53)=0,"",(IF('MissFill 1'!F53/SUM('MissFill 1'!F$2:F53)&gt;0.01,"",IF('MissFill 1'!F52/SUM('MissFill 1'!F$2:F53)&gt;0.01,"",IF('MissFill 1'!F51/SUM('MissFill 1'!F$2:F53)&gt;0.01,"",IF('MissFill 1'!F50/SUM('MissFill 1'!F$2:F53)&gt;0.01,"",IF('MissFill 1'!F49/SUM('MissFill 1'!F$2:F53)&gt;0.01,"",DateEnded_5Day!$A53))))))))</f>
        <v/>
      </c>
      <c r="H53" s="54" t="str">
        <f>IF($A53&lt;='All Results'!$B$4,"",IF(SUM('MissFill 1'!G$2:G53)=0,"",(IF('MissFill 1'!G53/SUM('MissFill 1'!G$2:G53)&gt;0.01,"",IF('MissFill 1'!G52/SUM('MissFill 1'!G$2:G53)&gt;0.01,"",IF('MissFill 1'!G51/SUM('MissFill 1'!G$2:G53)&gt;0.01,"",IF('MissFill 1'!G50/SUM('MissFill 1'!G$2:G53)&gt;0.01,"",IF('MissFill 1'!G49/SUM('MissFill 1'!G$2:G53)&gt;0.01,"",DateEnded_5Day!$A53))))))))</f>
        <v/>
      </c>
      <c r="I53" s="54" t="str">
        <f>IF($A53&lt;='All Results'!$B$4,"",IF(SUM('MissFill 1'!H$2:H53)=0,"",(IF('MissFill 1'!H53/SUM('MissFill 1'!H$2:H53)&gt;0.01,"",IF('MissFill 1'!H52/SUM('MissFill 1'!H$2:H53)&gt;0.01,"",IF('MissFill 1'!H51/SUM('MissFill 1'!H$2:H53)&gt;0.01,"",IF('MissFill 1'!H50/SUM('MissFill 1'!H$2:H53)&gt;0.01,"",IF('MissFill 1'!H49/SUM('MissFill 1'!H$2:H53)&gt;0.01,"",DateEnded_5Day!$A53))))))))</f>
        <v/>
      </c>
      <c r="J53" s="54" t="str">
        <f>IF($A53&lt;='All Results'!$B$4,"",IF(SUM('MissFill 1'!I$2:I53)=0,"",(IF('MissFill 1'!I53/SUM('MissFill 1'!I$2:I53)&gt;0.01,"",IF('MissFill 1'!I52/SUM('MissFill 1'!I$2:I53)&gt;0.01,"",IF('MissFill 1'!I51/SUM('MissFill 1'!I$2:I53)&gt;0.01,"",IF('MissFill 1'!I50/SUM('MissFill 1'!I$2:I53)&gt;0.01,"",IF('MissFill 1'!I49/SUM('MissFill 1'!I$2:I53)&gt;0.01,"",DateEnded_5Day!$A53))))))))</f>
        <v/>
      </c>
      <c r="K53" s="54" t="str">
        <f>IF($A53&lt;='All Results'!$B$4,"",IF(SUM('MissFill 1'!J$2:J53)=0,"",(IF('MissFill 1'!J53/SUM('MissFill 1'!J$2:J53)&gt;0.01,"",IF('MissFill 1'!J52/SUM('MissFill 1'!J$2:J53)&gt;0.01,"",IF('MissFill 1'!J51/SUM('MissFill 1'!J$2:J53)&gt;0.01,"",IF('MissFill 1'!J50/SUM('MissFill 1'!J$2:J53)&gt;0.01,"",IF('MissFill 1'!J49/SUM('MissFill 1'!J$2:J53)&gt;0.01,"",DateEnded_5Day!$A53))))))))</f>
        <v/>
      </c>
      <c r="L53" s="54" t="str">
        <f>IF($A53&lt;='All Results'!$B$4,"",IF(SUM('MissFill 1'!K$2:K53)=0,"",(IF('MissFill 1'!K53/SUM('MissFill 1'!K$2:K53)&gt;0.01,"",IF('MissFill 1'!K52/SUM('MissFill 1'!K$2:K53)&gt;0.01,"",IF('MissFill 1'!K51/SUM('MissFill 1'!K$2:K53)&gt;0.01,"",IF('MissFill 1'!K50/SUM('MissFill 1'!K$2:K53)&gt;0.01,"",IF('MissFill 1'!K49/SUM('MissFill 1'!K$2:K53)&gt;0.01,"",DateEnded_5Day!$A53))))))))</f>
        <v/>
      </c>
      <c r="M53" s="54" t="str">
        <f>IF($A53&lt;='All Results'!$B$4,"",IF(SUM('MissFill 1'!L$2:L53)=0,"",(IF('MissFill 1'!L53/SUM('MissFill 1'!L$2:L53)&gt;0.01,"",IF('MissFill 1'!L52/SUM('MissFill 1'!L$2:L53)&gt;0.01,"",IF('MissFill 1'!L51/SUM('MissFill 1'!L$2:L53)&gt;0.01,"",IF('MissFill 1'!L50/SUM('MissFill 1'!L$2:L53)&gt;0.01,"",IF('MissFill 1'!L49/SUM('MissFill 1'!L$2:L53)&gt;0.01,"",DateEnded_5Day!$A53))))))))</f>
        <v/>
      </c>
      <c r="N53" s="54" t="str">
        <f>IF($A53&lt;='All Results'!$B$4,"",IF(SUM('MissFill 1'!M$2:M53)=0,"",(IF('MissFill 1'!M53/SUM('MissFill 1'!M$2:M53)&gt;0.01,"",IF('MissFill 1'!M52/SUM('MissFill 1'!M$2:M53)&gt;0.01,"",IF('MissFill 1'!M51/SUM('MissFill 1'!M$2:M53)&gt;0.01,"",IF('MissFill 1'!M50/SUM('MissFill 1'!M$2:M53)&gt;0.01,"",IF('MissFill 1'!M49/SUM('MissFill 1'!M$2:M53)&gt;0.01,"",DateEnded_5Day!$A53))))))))</f>
        <v/>
      </c>
      <c r="O53" s="54" t="str">
        <f>IF($A53&lt;='All Results'!$B$4,"",IF(SUM('MissFill 1'!N$2:N53)=0,"",(IF('MissFill 1'!N53/SUM('MissFill 1'!N$2:N53)&gt;0.01,"",IF('MissFill 1'!N52/SUM('MissFill 1'!N$2:N53)&gt;0.01,"",IF('MissFill 1'!N51/SUM('MissFill 1'!N$2:N53)&gt;0.01,"",IF('MissFill 1'!N50/SUM('MissFill 1'!N$2:N53)&gt;0.01,"",IF('MissFill 1'!N49/SUM('MissFill 1'!N$2:N53)&gt;0.01,"",DateEnded_5Day!$A53))))))))</f>
        <v/>
      </c>
      <c r="P53" s="54" t="str">
        <f>IF($A53&lt;='All Results'!$B$4,"",IF(SUM('MissFill 1'!O$2:O53)=0,"",(IF('MissFill 1'!O53/SUM('MissFill 1'!O$2:O53)&gt;0.01,"",IF('MissFill 1'!O52/SUM('MissFill 1'!O$2:O53)&gt;0.01,"",IF('MissFill 1'!O51/SUM('MissFill 1'!O$2:O53)&gt;0.01,"",IF('MissFill 1'!O50/SUM('MissFill 1'!O$2:O53)&gt;0.01,"",IF('MissFill 1'!O49/SUM('MissFill 1'!O$2:O53)&gt;0.01,"",DateEnded_5Day!$A53))))))))</f>
        <v/>
      </c>
      <c r="Q53" s="54" t="str">
        <f>IF($A53&lt;='All Results'!$B$4,"",IF(SUM('MissFill 1'!P$2:P53)=0,"",(IF('MissFill 1'!P53/SUM('MissFill 1'!P$2:P53)&gt;0.01,"",IF('MissFill 1'!P52/SUM('MissFill 1'!P$2:P53)&gt;0.01,"",IF('MissFill 1'!P51/SUM('MissFill 1'!P$2:P53)&gt;0.01,"",IF('MissFill 1'!P50/SUM('MissFill 1'!P$2:P53)&gt;0.01,"",IF('MissFill 1'!P49/SUM('MissFill 1'!P$2:P53)&gt;0.01,"",DateEnded_5Day!$A53))))))))</f>
        <v/>
      </c>
      <c r="R53" s="54" t="str">
        <f>IF($A53&lt;='All Results'!$B$4,"",IF(SUM('MissFill 1'!Q$2:Q53)=0,"",(IF('MissFill 1'!Q53/SUM('MissFill 1'!Q$2:Q53)&gt;0.01,"",IF('MissFill 1'!Q52/SUM('MissFill 1'!Q$2:Q53)&gt;0.01,"",IF('MissFill 1'!Q51/SUM('MissFill 1'!Q$2:Q53)&gt;0.01,"",IF('MissFill 1'!Q50/SUM('MissFill 1'!Q$2:Q53)&gt;0.01,"",IF('MissFill 1'!Q49/SUM('MissFill 1'!Q$2:Q53)&gt;0.01,"",DateEnded_5Day!$A53))))))))</f>
        <v/>
      </c>
      <c r="S53" s="54" t="str">
        <f>IF($A53&lt;='All Results'!$B$4,"",IF(SUM('MissFill 1'!R$2:R53)=0,"",(IF('MissFill 1'!R53/SUM('MissFill 1'!R$2:R53)&gt;0.01,"",IF('MissFill 1'!R52/SUM('MissFill 1'!R$2:R53)&gt;0.01,"",IF('MissFill 1'!R51/SUM('MissFill 1'!R$2:R53)&gt;0.01,"",IF('MissFill 1'!R50/SUM('MissFill 1'!R$2:R53)&gt;0.01,"",IF('MissFill 1'!R49/SUM('MissFill 1'!R$2:R53)&gt;0.01,"",DateEnded_5Day!$A53))))))))</f>
        <v/>
      </c>
      <c r="T53" s="54" t="str">
        <f>IF($A53&lt;='All Results'!$B$4,"",IF(SUM('MissFill 1'!S$2:S53)=0,"",(IF('MissFill 1'!S53/SUM('MissFill 1'!S$2:S53)&gt;0.01,"",IF('MissFill 1'!S52/SUM('MissFill 1'!S$2:S53)&gt;0.01,"",IF('MissFill 1'!S51/SUM('MissFill 1'!S$2:S53)&gt;0.01,"",IF('MissFill 1'!S50/SUM('MissFill 1'!S$2:S53)&gt;0.01,"",IF('MissFill 1'!S49/SUM('MissFill 1'!S$2:S53)&gt;0.01,"",DateEnded_5Day!$A53))))))))</f>
        <v/>
      </c>
      <c r="U53" s="54" t="str">
        <f>IF($A53&lt;='All Results'!$B$4,"",IF(SUM('MissFill 1'!T$2:T53)=0,"",(IF('MissFill 1'!T53/SUM('MissFill 1'!T$2:T53)&gt;0.01,"",IF('MissFill 1'!T52/SUM('MissFill 1'!T$2:T53)&gt;0.01,"",IF('MissFill 1'!T51/SUM('MissFill 1'!T$2:T53)&gt;0.01,"",IF('MissFill 1'!T50/SUM('MissFill 1'!T$2:T53)&gt;0.01,"",IF('MissFill 1'!T49/SUM('MissFill 1'!T$2:T53)&gt;0.01,"",DateEnded_5Day!$A53))))))))</f>
        <v/>
      </c>
      <c r="V53" s="54" t="str">
        <f>IF($A53&lt;='All Results'!$B$4,"",IF(SUM('MissFill 1'!U$2:U53)=0,"",(IF('MissFill 1'!U53/SUM('MissFill 1'!U$2:U53)&gt;0.01,"",IF('MissFill 1'!U52/SUM('MissFill 1'!U$2:U53)&gt;0.01,"",IF('MissFill 1'!U51/SUM('MissFill 1'!U$2:U53)&gt;0.01,"",IF('MissFill 1'!U50/SUM('MissFill 1'!U$2:U53)&gt;0.01,"",IF('MissFill 1'!U49/SUM('MissFill 1'!U$2:U53)&gt;0.01,"",DateEnded_5Day!$A53))))))))</f>
        <v/>
      </c>
      <c r="W53" s="54" t="str">
        <f>IF($A53&lt;='All Results'!$B$4,"",IF(SUM('MissFill 1'!V$2:V53)=0,"",(IF('MissFill 1'!V53/SUM('MissFill 1'!V$2:V53)&gt;0.01,"",IF('MissFill 1'!V52/SUM('MissFill 1'!V$2:V53)&gt;0.01,"",IF('MissFill 1'!V51/SUM('MissFill 1'!V$2:V53)&gt;0.01,"",IF('MissFill 1'!V50/SUM('MissFill 1'!V$2:V53)&gt;0.01,"",IF('MissFill 1'!V49/SUM('MissFill 1'!V$2:V53)&gt;0.01,"",DateEnded_5Day!$A53))))))))</f>
        <v/>
      </c>
      <c r="X53" s="54" t="str">
        <f>IF($A53&lt;='All Results'!$B$4,"",IF(SUM('MissFill 1'!W$2:W53)=0,"",(IF('MissFill 1'!W53/SUM('MissFill 1'!W$2:W53)&gt;0.01,"",IF('MissFill 1'!W52/SUM('MissFill 1'!W$2:W53)&gt;0.01,"",IF('MissFill 1'!W51/SUM('MissFill 1'!W$2:W53)&gt;0.01,"",IF('MissFill 1'!W50/SUM('MissFill 1'!W$2:W53)&gt;0.01,"",IF('MissFill 1'!W49/SUM('MissFill 1'!W$2:W53)&gt;0.01,"",DateEnded_5Day!$A53))))))))</f>
        <v/>
      </c>
      <c r="Y53" s="54" t="str">
        <f>IF($A53&lt;='All Results'!$B$4,"",IF(SUM('MissFill 1'!X$2:X53)=0,"",(IF('MissFill 1'!X53/SUM('MissFill 1'!X$2:X53)&gt;0.01,"",IF('MissFill 1'!X52/SUM('MissFill 1'!X$2:X53)&gt;0.01,"",IF('MissFill 1'!X51/SUM('MissFill 1'!X$2:X53)&gt;0.01,"",IF('MissFill 1'!X50/SUM('MissFill 1'!X$2:X53)&gt;0.01,"",IF('MissFill 1'!X49/SUM('MissFill 1'!X$2:X53)&gt;0.01,"",DateEnded_5Day!$A53))))))))</f>
        <v/>
      </c>
      <c r="Z53" s="54" t="str">
        <f>IF($A53&lt;='All Results'!$B$4,"",IF(SUM('MissFill 1'!Y$2:Y53)=0,"",(IF('MissFill 1'!Y53/SUM('MissFill 1'!Y$2:Y53)&gt;0.01,"",IF('MissFill 1'!Y52/SUM('MissFill 1'!Y$2:Y53)&gt;0.01,"",IF('MissFill 1'!Y51/SUM('MissFill 1'!Y$2:Y53)&gt;0.01,"",IF('MissFill 1'!Y50/SUM('MissFill 1'!Y$2:Y53)&gt;0.01,"",IF('MissFill 1'!Y49/SUM('MissFill 1'!Y$2:Y53)&gt;0.01,"",DateEnded_5Day!$A53))))))))</f>
        <v/>
      </c>
      <c r="AA53" s="54" t="str">
        <f>IF($A53&lt;='All Results'!$B$4,"",IF(SUM('MissFill 1'!Z$2:Z53)=0,"",(IF('MissFill 1'!Z53/SUM('MissFill 1'!Z$2:Z53)&gt;0.01,"",IF('MissFill 1'!Z52/SUM('MissFill 1'!Z$2:Z53)&gt;0.01,"",IF('MissFill 1'!Z51/SUM('MissFill 1'!Z$2:Z53)&gt;0.01,"",IF('MissFill 1'!Z50/SUM('MissFill 1'!Z$2:Z53)&gt;0.01,"",IF('MissFill 1'!Z49/SUM('MissFill 1'!Z$2:Z53)&gt;0.01,"",DateEnded_5Day!$A53))))))))</f>
        <v/>
      </c>
      <c r="AB53" s="54" t="str">
        <f>IF($A53&lt;='All Results'!$B$4,"",IF(SUM('MissFill 1'!AA$2:AA53)=0,"",(IF('MissFill 1'!AA53/SUM('MissFill 1'!AA$2:AA53)&gt;0.01,"",IF('MissFill 1'!AA52/SUM('MissFill 1'!AA$2:AA53)&gt;0.01,"",IF('MissFill 1'!AA51/SUM('MissFill 1'!AA$2:AA53)&gt;0.01,"",IF('MissFill 1'!AA50/SUM('MissFill 1'!AA$2:AA53)&gt;0.01,"",IF('MissFill 1'!AA49/SUM('MissFill 1'!AA$2:AA53)&gt;0.01,"",DateEnded_5Day!$A53))))))))</f>
        <v/>
      </c>
      <c r="AC53" s="54" t="str">
        <f>IF($A53&lt;='All Results'!$B$4,"",IF(SUM('MissFill 1'!AB$2:AB53)=0,"",(IF('MissFill 1'!AB53/SUM('MissFill 1'!AB$2:AB53)&gt;0.01,"",IF('MissFill 1'!AB52/SUM('MissFill 1'!AB$2:AB53)&gt;0.01,"",IF('MissFill 1'!AB51/SUM('MissFill 1'!AB$2:AB53)&gt;0.01,"",IF('MissFill 1'!AB50/SUM('MissFill 1'!AB$2:AB53)&gt;0.01,"",IF('MissFill 1'!AB49/SUM('MissFill 1'!AB$2:AB53)&gt;0.01,"",DateEnded_5Day!$A53))))))))</f>
        <v/>
      </c>
      <c r="AD53" s="54" t="str">
        <f>IF($A53&lt;='All Results'!$B$4,"",IF(SUM('MissFill 1'!AC$2:AC53)=0,"",(IF('MissFill 1'!AC53/SUM('MissFill 1'!AC$2:AC53)&gt;0.01,"",IF('MissFill 1'!AC52/SUM('MissFill 1'!AC$2:AC53)&gt;0.01,"",IF('MissFill 1'!AC51/SUM('MissFill 1'!AC$2:AC53)&gt;0.01,"",IF('MissFill 1'!AC50/SUM('MissFill 1'!AC$2:AC53)&gt;0.01,"",IF('MissFill 1'!AC49/SUM('MissFill 1'!AC$2:AC53)&gt;0.01,"",DateEnded_5Day!$A53))))))))</f>
        <v/>
      </c>
      <c r="AE53" s="54" t="str">
        <f>IF($A53&lt;='All Results'!$B$4,"",IF(SUM('MissFill 1'!AD$2:AD53)=0,"",(IF('MissFill 1'!AD53/SUM('MissFill 1'!AD$2:AD53)&gt;0.01,"",IF('MissFill 1'!AD52/SUM('MissFill 1'!AD$2:AD53)&gt;0.01,"",IF('MissFill 1'!AD51/SUM('MissFill 1'!AD$2:AD53)&gt;0.01,"",IF('MissFill 1'!AD50/SUM('MissFill 1'!AD$2:AD53)&gt;0.01,"",IF('MissFill 1'!AD49/SUM('MissFill 1'!AD$2:AD53)&gt;0.01,"",DateEnded_5Day!$A53))))))))</f>
        <v/>
      </c>
      <c r="AF53" s="54" t="str">
        <f>IF($A53&lt;='All Results'!$B$4,"",IF(SUM('MissFill 1'!AE$2:AE53)=0,"",(IF('MissFill 1'!AE53/SUM('MissFill 1'!AE$2:AE53)&gt;0.01,"",IF('MissFill 1'!AE52/SUM('MissFill 1'!AE$2:AE53)&gt;0.01,"",IF('MissFill 1'!AE51/SUM('MissFill 1'!AE$2:AE53)&gt;0.01,"",IF('MissFill 1'!AE50/SUM('MissFill 1'!AE$2:AE53)&gt;0.01,"",IF('MissFill 1'!AE49/SUM('MissFill 1'!AE$2:AE53)&gt;0.01,"",DateEnded_5Day!$A53))))))))</f>
        <v/>
      </c>
      <c r="AG53" s="54" t="str">
        <f>IF($A53&lt;='All Results'!$B$4,"",IF(SUM('MissFill 1'!AF$2:AF53)=0,"",(IF('MissFill 1'!AF53/SUM('MissFill 1'!AF$2:AF53)&gt;0.01,"",IF('MissFill 1'!AF52/SUM('MissFill 1'!AF$2:AF53)&gt;0.01,"",IF('MissFill 1'!AF51/SUM('MissFill 1'!AF$2:AF53)&gt;0.01,"",IF('MissFill 1'!AF50/SUM('MissFill 1'!AF$2:AF53)&gt;0.01,"",IF('MissFill 1'!AF49/SUM('MissFill 1'!AF$2:AF53)&gt;0.01,"",DateEnded_5Day!$A53))))))))</f>
        <v/>
      </c>
      <c r="AH53" s="54" t="str">
        <f>IF($A53&lt;='All Results'!$B$4,"",IF(SUM('MissFill 1'!AG$2:AG53)=0,"",(IF('MissFill 1'!AG53/SUM('MissFill 1'!AG$2:AG53)&gt;0.01,"",IF('MissFill 1'!AG52/SUM('MissFill 1'!AG$2:AG53)&gt;0.01,"",IF('MissFill 1'!AG51/SUM('MissFill 1'!AG$2:AG53)&gt;0.01,"",IF('MissFill 1'!AG50/SUM('MissFill 1'!AG$2:AG53)&gt;0.01,"",IF('MissFill 1'!AG49/SUM('MissFill 1'!AG$2:AG53)&gt;0.01,"",DateEnded_5Day!$A53))))))))</f>
        <v/>
      </c>
      <c r="AI53" s="54" t="str">
        <f>IF($A53&lt;='All Results'!$B$4,"",IF(SUM('MissFill 1'!AH$2:AH53)=0,"",(IF('MissFill 1'!AH53/SUM('MissFill 1'!AH$2:AH53)&gt;0.01,"",IF('MissFill 1'!AH52/SUM('MissFill 1'!AH$2:AH53)&gt;0.01,"",IF('MissFill 1'!AH51/SUM('MissFill 1'!AH$2:AH53)&gt;0.01,"",IF('MissFill 1'!AH50/SUM('MissFill 1'!AH$2:AH53)&gt;0.01,"",IF('MissFill 1'!AH49/SUM('MissFill 1'!AH$2:AH53)&gt;0.01,"",DateEnded_5Day!$A53))))))))</f>
        <v/>
      </c>
      <c r="AJ53" s="54" t="str">
        <f>IF($A53&lt;='All Results'!$B$4,"",IF(SUM('MissFill 1'!AI$2:AI53)=0,"",(IF('MissFill 1'!AI53/SUM('MissFill 1'!AI$2:AI53)&gt;0.01,"",IF('MissFill 1'!AI52/SUM('MissFill 1'!AI$2:AI53)&gt;0.01,"",IF('MissFill 1'!AI51/SUM('MissFill 1'!AI$2:AI53)&gt;0.01,"",IF('MissFill 1'!AI50/SUM('MissFill 1'!AI$2:AI53)&gt;0.01,"",IF('MissFill 1'!AI49/SUM('MissFill 1'!AI$2:AI53)&gt;0.01,"",DateEnded_5Day!$A53))))))))</f>
        <v/>
      </c>
      <c r="AK53" s="54" t="str">
        <f>IF($A53&lt;='All Results'!$B$4,"",IF(SUM('MissFill 1'!AJ$2:AJ53)=0,"",(IF('MissFill 1'!AJ53/SUM('MissFill 1'!AJ$2:AJ53)&gt;0.01,"",IF('MissFill 1'!AJ52/SUM('MissFill 1'!AJ$2:AJ53)&gt;0.01,"",IF('MissFill 1'!AJ51/SUM('MissFill 1'!AJ$2:AJ53)&gt;0.01,"",IF('MissFill 1'!AJ50/SUM('MissFill 1'!AJ$2:AJ53)&gt;0.01,"",IF('MissFill 1'!AJ49/SUM('MissFill 1'!AJ$2:AJ53)&gt;0.01,"",DateEnded_5Day!$A53))))))))</f>
        <v/>
      </c>
      <c r="AL53" s="54" t="str">
        <f>IF($A53&lt;='All Results'!$B$4,"",IF(SUM('MissFill 1'!AK$2:AK53)=0,"",(IF('MissFill 1'!AK53/SUM('MissFill 1'!AK$2:AK53)&gt;0.01,"",IF('MissFill 1'!AK52/SUM('MissFill 1'!AK$2:AK53)&gt;0.01,"",IF('MissFill 1'!AK51/SUM('MissFill 1'!AK$2:AK53)&gt;0.01,"",IF('MissFill 1'!AK50/SUM('MissFill 1'!AK$2:AK53)&gt;0.01,"",IF('MissFill 1'!AK49/SUM('MissFill 1'!AK$2:AK53)&gt;0.01,"",DateEnded_5Day!$A53))))))))</f>
        <v/>
      </c>
      <c r="AM53" s="54" t="str">
        <f>IF($A53&lt;='All Results'!$B$4,"",IF(SUM('MissFill 1'!AL$2:AL53)=0,"",(IF('MissFill 1'!AL53/SUM('MissFill 1'!AL$2:AL53)&gt;0.01,"",IF('MissFill 1'!AL52/SUM('MissFill 1'!AL$2:AL53)&gt;0.01,"",IF('MissFill 1'!AL51/SUM('MissFill 1'!AL$2:AL53)&gt;0.01,"",IF('MissFill 1'!AL50/SUM('MissFill 1'!AL$2:AL53)&gt;0.01,"",IF('MissFill 1'!AL49/SUM('MissFill 1'!AL$2:AL53)&gt;0.01,"",DateEnded_5Day!$A53))))))))</f>
        <v/>
      </c>
      <c r="AN53" s="54" t="str">
        <f>IF($A53&lt;='All Results'!$B$4,"",IF(SUM('MissFill 1'!AM$2:AM53)=0,"",(IF('MissFill 1'!AM53/SUM('MissFill 1'!AM$2:AM53)&gt;0.01,"",IF('MissFill 1'!AM52/SUM('MissFill 1'!AM$2:AM53)&gt;0.01,"",IF('MissFill 1'!AM51/SUM('MissFill 1'!AM$2:AM53)&gt;0.01,"",IF('MissFill 1'!AM50/SUM('MissFill 1'!AM$2:AM53)&gt;0.01,"",IF('MissFill 1'!AM49/SUM('MissFill 1'!AM$2:AM53)&gt;0.01,"",DateEnded_5Day!$A53))))))))</f>
        <v/>
      </c>
      <c r="AO53" s="54" t="str">
        <f>IF($A53&lt;='All Results'!$B$4,"",IF(SUM('MissFill 1'!AN$2:AN53)=0,"",(IF('MissFill 1'!AN53/SUM('MissFill 1'!AN$2:AN53)&gt;0.01,"",IF('MissFill 1'!AN52/SUM('MissFill 1'!AN$2:AN53)&gt;0.01,"",IF('MissFill 1'!AN51/SUM('MissFill 1'!AN$2:AN53)&gt;0.01,"",IF('MissFill 1'!AN50/SUM('MissFill 1'!AN$2:AN53)&gt;0.01,"",IF('MissFill 1'!AN49/SUM('MissFill 1'!AN$2:AN53)&gt;0.01,"",DateEnded_5Day!$A53))))))))</f>
        <v/>
      </c>
      <c r="AP53" s="54" t="str">
        <f>IF($A53&lt;='All Results'!$B$4,"",IF(SUM('MissFill 1'!AO$2:AO53)=0,"",(IF('MissFill 1'!AO53/SUM('MissFill 1'!AO$2:AO53)&gt;0.01,"",IF('MissFill 1'!AO52/SUM('MissFill 1'!AO$2:AO53)&gt;0.01,"",IF('MissFill 1'!AO51/SUM('MissFill 1'!AO$2:AO53)&gt;0.01,"",IF('MissFill 1'!AO50/SUM('MissFill 1'!AO$2:AO53)&gt;0.01,"",IF('MissFill 1'!AO49/SUM('MissFill 1'!AO$2:AO53)&gt;0.01,"",DateEnded_5Day!$A53))))))))</f>
        <v/>
      </c>
      <c r="AQ53" s="54" t="str">
        <f>IF($A53&lt;='All Results'!$B$4,"",IF(SUM('MissFill 1'!AP$2:AP53)=0,"",(IF('MissFill 1'!AP53/SUM('MissFill 1'!AP$2:AP53)&gt;0.01,"",IF('MissFill 1'!AP52/SUM('MissFill 1'!AP$2:AP53)&gt;0.01,"",IF('MissFill 1'!AP51/SUM('MissFill 1'!AP$2:AP53)&gt;0.01,"",IF('MissFill 1'!AP50/SUM('MissFill 1'!AP$2:AP53)&gt;0.01,"",IF('MissFill 1'!AP49/SUM('MissFill 1'!AP$2:AP53)&gt;0.01,"",DateEnded_5Day!$A53))))))))</f>
        <v/>
      </c>
      <c r="AR53" s="54" t="str">
        <f>IF($A53&lt;='All Results'!$B$4,"",IF(SUM('MissFill 1'!AQ$2:AQ53)=0,"",(IF('MissFill 1'!AQ53/SUM('MissFill 1'!AQ$2:AQ53)&gt;0.01,"",IF('MissFill 1'!AQ52/SUM('MissFill 1'!AQ$2:AQ53)&gt;0.01,"",IF('MissFill 1'!AQ51/SUM('MissFill 1'!AQ$2:AQ53)&gt;0.01,"",IF('MissFill 1'!AQ50/SUM('MissFill 1'!AQ$2:AQ53)&gt;0.01,"",IF('MissFill 1'!AQ49/SUM('MissFill 1'!AQ$2:AQ53)&gt;0.01,"",DateEnded_5Day!$A53))))))))</f>
        <v/>
      </c>
      <c r="AS53" s="54" t="str">
        <f>IF($A53&lt;='All Results'!$B$4,"",IF(SUM('MissFill 1'!AR$2:AR53)=0,"",(IF('MissFill 1'!AR53/SUM('MissFill 1'!AR$2:AR53)&gt;0.01,"",IF('MissFill 1'!AR52/SUM('MissFill 1'!AR$2:AR53)&gt;0.01,"",IF('MissFill 1'!AR51/SUM('MissFill 1'!AR$2:AR53)&gt;0.01,"",IF('MissFill 1'!AR50/SUM('MissFill 1'!AR$2:AR53)&gt;0.01,"",IF('MissFill 1'!AR49/SUM('MissFill 1'!AR$2:AR53)&gt;0.01,"",DateEnded_5Day!$A53))))))))</f>
        <v/>
      </c>
      <c r="AT53" s="54" t="str">
        <f>IF($A53&lt;='All Results'!$B$4,"",IF(SUM('MissFill 1'!AS$2:AS53)=0,"",(IF('MissFill 1'!AS53/SUM('MissFill 1'!AS$2:AS53)&gt;0.01,"",IF('MissFill 1'!AS52/SUM('MissFill 1'!AS$2:AS53)&gt;0.01,"",IF('MissFill 1'!AS51/SUM('MissFill 1'!AS$2:AS53)&gt;0.01,"",IF('MissFill 1'!AS50/SUM('MissFill 1'!AS$2:AS53)&gt;0.01,"",IF('MissFill 1'!AS49/SUM('MissFill 1'!AS$2:AS53)&gt;0.01,"",DateEnded_5Day!$A53))))))))</f>
        <v/>
      </c>
      <c r="AU53" s="54" t="str">
        <f>IF($A53&lt;='All Results'!$B$4,"",IF(SUM('MissFill 1'!AT$2:AT53)=0,"",(IF('MissFill 1'!AT53/SUM('MissFill 1'!AT$2:AT53)&gt;0.01,"",IF('MissFill 1'!AT52/SUM('MissFill 1'!AT$2:AT53)&gt;0.01,"",IF('MissFill 1'!AT51/SUM('MissFill 1'!AT$2:AT53)&gt;0.01,"",IF('MissFill 1'!AT50/SUM('MissFill 1'!AT$2:AT53)&gt;0.01,"",IF('MissFill 1'!AT49/SUM('MissFill 1'!AT$2:AT53)&gt;0.01,"",DateEnded_5Day!$A53))))))))</f>
        <v/>
      </c>
      <c r="AV53" s="54" t="str">
        <f>IF($A53&lt;='All Results'!$B$4,"",IF(SUM('MissFill 1'!AU$2:AU53)=0,"",(IF('MissFill 1'!AU53/SUM('MissFill 1'!AU$2:AU53)&gt;0.01,"",IF('MissFill 1'!AU52/SUM('MissFill 1'!AU$2:AU53)&gt;0.01,"",IF('MissFill 1'!AU51/SUM('MissFill 1'!AU$2:AU53)&gt;0.01,"",IF('MissFill 1'!AU50/SUM('MissFill 1'!AU$2:AU53)&gt;0.01,"",IF('MissFill 1'!AU49/SUM('MissFill 1'!AU$2:AU53)&gt;0.01,"",DateEnded_5Day!$A53))))))))</f>
        <v/>
      </c>
      <c r="AW53" s="54" t="str">
        <f>IF($A53&lt;='All Results'!$B$4,"",IF(SUM('MissFill 1'!AV$2:AV53)=0,"",(IF('MissFill 1'!AV53/SUM('MissFill 1'!AV$2:AV53)&gt;0.01,"",IF('MissFill 1'!AV52/SUM('MissFill 1'!AV$2:AV53)&gt;0.01,"",IF('MissFill 1'!AV51/SUM('MissFill 1'!AV$2:AV53)&gt;0.01,"",IF('MissFill 1'!AV50/SUM('MissFill 1'!AV$2:AV53)&gt;0.01,"",IF('MissFill 1'!AV49/SUM('MissFill 1'!AV$2:AV53)&gt;0.01,"",DateEnded_5Day!$A53))))))))</f>
        <v/>
      </c>
      <c r="AX53" s="54" t="str">
        <f>IF($A53&lt;='All Results'!$B$4,"",IF(SUM('MissFill 1'!AW$2:AW53)=0,"",(IF('MissFill 1'!AW53/SUM('MissFill 1'!AW$2:AW53)&gt;0.01,"",IF('MissFill 1'!AW52/SUM('MissFill 1'!AW$2:AW53)&gt;0.01,"",IF('MissFill 1'!AW51/SUM('MissFill 1'!AW$2:AW53)&gt;0.01,"",IF('MissFill 1'!AW50/SUM('MissFill 1'!AW$2:AW53)&gt;0.01,"",IF('MissFill 1'!AW49/SUM('MissFill 1'!AW$2:AW53)&gt;0.01,"",DateEnded_5Day!$A53))))))))</f>
        <v/>
      </c>
    </row>
    <row r="54" spans="1:50" x14ac:dyDescent="0.25">
      <c r="A54" s="41">
        <v>44399</v>
      </c>
      <c r="B54" s="52">
        <v>203</v>
      </c>
      <c r="C54" s="54" t="str">
        <f>IF($A54&lt;='All Results'!$B$4,"",IF(SUM('MissFill 1'!B$2:B54)=0,"",(IF('MissFill 1'!B54/SUM('MissFill 1'!B$2:B54)&gt;0.01,"",IF('MissFill 1'!B53/SUM('MissFill 1'!B$2:B54)&gt;0.01,"",IF('MissFill 1'!B52/SUM('MissFill 1'!B$2:B54)&gt;0.01,"",IF('MissFill 1'!B51/SUM('MissFill 1'!B$2:B54)&gt;0.01,"",IF('MissFill 1'!B50/SUM('MissFill 1'!B$2:B54)&gt;0.01,"",DateEnded_5Day!$A54))))))))</f>
        <v/>
      </c>
      <c r="D54" s="54" t="str">
        <f>IF($A54&lt;='All Results'!$B$4,"",IF(SUM('MissFill 1'!C$2:C54)=0,"",(IF('MissFill 1'!C54/SUM('MissFill 1'!C$2:C54)&gt;0.01,"",IF('MissFill 1'!C53/SUM('MissFill 1'!C$2:C54)&gt;0.01,"",IF('MissFill 1'!C52/SUM('MissFill 1'!C$2:C54)&gt;0.01,"",IF('MissFill 1'!C51/SUM('MissFill 1'!C$2:C54)&gt;0.01,"",IF('MissFill 1'!C50/SUM('MissFill 1'!C$2:C54)&gt;0.01,"",DateEnded_5Day!$A54))))))))</f>
        <v/>
      </c>
      <c r="E54" s="54" t="str">
        <f>IF($A54&lt;='All Results'!$B$4,"",IF(SUM('MissFill 1'!D$2:D54)=0,"",(IF('MissFill 1'!D54/SUM('MissFill 1'!D$2:D54)&gt;0.01,"",IF('MissFill 1'!D53/SUM('MissFill 1'!D$2:D54)&gt;0.01,"",IF('MissFill 1'!D52/SUM('MissFill 1'!D$2:D54)&gt;0.01,"",IF('MissFill 1'!D51/SUM('MissFill 1'!D$2:D54)&gt;0.01,"",IF('MissFill 1'!D50/SUM('MissFill 1'!D$2:D54)&gt;0.01,"",DateEnded_5Day!$A54))))))))</f>
        <v/>
      </c>
      <c r="F54" s="54" t="str">
        <f>IF($A54&lt;='All Results'!$B$4,"",IF(SUM('MissFill 1'!E$2:E54)=0,"",(IF('MissFill 1'!E54/SUM('MissFill 1'!E$2:E54)&gt;0.01,"",IF('MissFill 1'!E53/SUM('MissFill 1'!E$2:E54)&gt;0.01,"",IF('MissFill 1'!E52/SUM('MissFill 1'!E$2:E54)&gt;0.01,"",IF('MissFill 1'!E51/SUM('MissFill 1'!E$2:E54)&gt;0.01,"",IF('MissFill 1'!E50/SUM('MissFill 1'!E$2:E54)&gt;0.01,"",DateEnded_5Day!$A54))))))))</f>
        <v/>
      </c>
      <c r="G54" s="54" t="str">
        <f>IF($A54&lt;='All Results'!$B$4,"",IF(SUM('MissFill 1'!F$2:F54)=0,"",(IF('MissFill 1'!F54/SUM('MissFill 1'!F$2:F54)&gt;0.01,"",IF('MissFill 1'!F53/SUM('MissFill 1'!F$2:F54)&gt;0.01,"",IF('MissFill 1'!F52/SUM('MissFill 1'!F$2:F54)&gt;0.01,"",IF('MissFill 1'!F51/SUM('MissFill 1'!F$2:F54)&gt;0.01,"",IF('MissFill 1'!F50/SUM('MissFill 1'!F$2:F54)&gt;0.01,"",DateEnded_5Day!$A54))))))))</f>
        <v/>
      </c>
      <c r="H54" s="54" t="str">
        <f>IF($A54&lt;='All Results'!$B$4,"",IF(SUM('MissFill 1'!G$2:G54)=0,"",(IF('MissFill 1'!G54/SUM('MissFill 1'!G$2:G54)&gt;0.01,"",IF('MissFill 1'!G53/SUM('MissFill 1'!G$2:G54)&gt;0.01,"",IF('MissFill 1'!G52/SUM('MissFill 1'!G$2:G54)&gt;0.01,"",IF('MissFill 1'!G51/SUM('MissFill 1'!G$2:G54)&gt;0.01,"",IF('MissFill 1'!G50/SUM('MissFill 1'!G$2:G54)&gt;0.01,"",DateEnded_5Day!$A54))))))))</f>
        <v/>
      </c>
      <c r="I54" s="54" t="str">
        <f>IF($A54&lt;='All Results'!$B$4,"",IF(SUM('MissFill 1'!H$2:H54)=0,"",(IF('MissFill 1'!H54/SUM('MissFill 1'!H$2:H54)&gt;0.01,"",IF('MissFill 1'!H53/SUM('MissFill 1'!H$2:H54)&gt;0.01,"",IF('MissFill 1'!H52/SUM('MissFill 1'!H$2:H54)&gt;0.01,"",IF('MissFill 1'!H51/SUM('MissFill 1'!H$2:H54)&gt;0.01,"",IF('MissFill 1'!H50/SUM('MissFill 1'!H$2:H54)&gt;0.01,"",DateEnded_5Day!$A54))))))))</f>
        <v/>
      </c>
      <c r="J54" s="54" t="str">
        <f>IF($A54&lt;='All Results'!$B$4,"",IF(SUM('MissFill 1'!I$2:I54)=0,"",(IF('MissFill 1'!I54/SUM('MissFill 1'!I$2:I54)&gt;0.01,"",IF('MissFill 1'!I53/SUM('MissFill 1'!I$2:I54)&gt;0.01,"",IF('MissFill 1'!I52/SUM('MissFill 1'!I$2:I54)&gt;0.01,"",IF('MissFill 1'!I51/SUM('MissFill 1'!I$2:I54)&gt;0.01,"",IF('MissFill 1'!I50/SUM('MissFill 1'!I$2:I54)&gt;0.01,"",DateEnded_5Day!$A54))))))))</f>
        <v/>
      </c>
      <c r="K54" s="54" t="str">
        <f>IF($A54&lt;='All Results'!$B$4,"",IF(SUM('MissFill 1'!J$2:J54)=0,"",(IF('MissFill 1'!J54/SUM('MissFill 1'!J$2:J54)&gt;0.01,"",IF('MissFill 1'!J53/SUM('MissFill 1'!J$2:J54)&gt;0.01,"",IF('MissFill 1'!J52/SUM('MissFill 1'!J$2:J54)&gt;0.01,"",IF('MissFill 1'!J51/SUM('MissFill 1'!J$2:J54)&gt;0.01,"",IF('MissFill 1'!J50/SUM('MissFill 1'!J$2:J54)&gt;0.01,"",DateEnded_5Day!$A54))))))))</f>
        <v/>
      </c>
      <c r="L54" s="54" t="str">
        <f>IF($A54&lt;='All Results'!$B$4,"",IF(SUM('MissFill 1'!K$2:K54)=0,"",(IF('MissFill 1'!K54/SUM('MissFill 1'!K$2:K54)&gt;0.01,"",IF('MissFill 1'!K53/SUM('MissFill 1'!K$2:K54)&gt;0.01,"",IF('MissFill 1'!K52/SUM('MissFill 1'!K$2:K54)&gt;0.01,"",IF('MissFill 1'!K51/SUM('MissFill 1'!K$2:K54)&gt;0.01,"",IF('MissFill 1'!K50/SUM('MissFill 1'!K$2:K54)&gt;0.01,"",DateEnded_5Day!$A54))))))))</f>
        <v/>
      </c>
      <c r="M54" s="54" t="str">
        <f>IF($A54&lt;='All Results'!$B$4,"",IF(SUM('MissFill 1'!L$2:L54)=0,"",(IF('MissFill 1'!L54/SUM('MissFill 1'!L$2:L54)&gt;0.01,"",IF('MissFill 1'!L53/SUM('MissFill 1'!L$2:L54)&gt;0.01,"",IF('MissFill 1'!L52/SUM('MissFill 1'!L$2:L54)&gt;0.01,"",IF('MissFill 1'!L51/SUM('MissFill 1'!L$2:L54)&gt;0.01,"",IF('MissFill 1'!L50/SUM('MissFill 1'!L$2:L54)&gt;0.01,"",DateEnded_5Day!$A54))))))))</f>
        <v/>
      </c>
      <c r="N54" s="54" t="str">
        <f>IF($A54&lt;='All Results'!$B$4,"",IF(SUM('MissFill 1'!M$2:M54)=0,"",(IF('MissFill 1'!M54/SUM('MissFill 1'!M$2:M54)&gt;0.01,"",IF('MissFill 1'!M53/SUM('MissFill 1'!M$2:M54)&gt;0.01,"",IF('MissFill 1'!M52/SUM('MissFill 1'!M$2:M54)&gt;0.01,"",IF('MissFill 1'!M51/SUM('MissFill 1'!M$2:M54)&gt;0.01,"",IF('MissFill 1'!M50/SUM('MissFill 1'!M$2:M54)&gt;0.01,"",DateEnded_5Day!$A54))))))))</f>
        <v/>
      </c>
      <c r="O54" s="54" t="str">
        <f>IF($A54&lt;='All Results'!$B$4,"",IF(SUM('MissFill 1'!N$2:N54)=0,"",(IF('MissFill 1'!N54/SUM('MissFill 1'!N$2:N54)&gt;0.01,"",IF('MissFill 1'!N53/SUM('MissFill 1'!N$2:N54)&gt;0.01,"",IF('MissFill 1'!N52/SUM('MissFill 1'!N$2:N54)&gt;0.01,"",IF('MissFill 1'!N51/SUM('MissFill 1'!N$2:N54)&gt;0.01,"",IF('MissFill 1'!N50/SUM('MissFill 1'!N$2:N54)&gt;0.01,"",DateEnded_5Day!$A54))))))))</f>
        <v/>
      </c>
      <c r="P54" s="54" t="str">
        <f>IF($A54&lt;='All Results'!$B$4,"",IF(SUM('MissFill 1'!O$2:O54)=0,"",(IF('MissFill 1'!O54/SUM('MissFill 1'!O$2:O54)&gt;0.01,"",IF('MissFill 1'!O53/SUM('MissFill 1'!O$2:O54)&gt;0.01,"",IF('MissFill 1'!O52/SUM('MissFill 1'!O$2:O54)&gt;0.01,"",IF('MissFill 1'!O51/SUM('MissFill 1'!O$2:O54)&gt;0.01,"",IF('MissFill 1'!O50/SUM('MissFill 1'!O$2:O54)&gt;0.01,"",DateEnded_5Day!$A54))))))))</f>
        <v/>
      </c>
      <c r="Q54" s="54" t="str">
        <f>IF($A54&lt;='All Results'!$B$4,"",IF(SUM('MissFill 1'!P$2:P54)=0,"",(IF('MissFill 1'!P54/SUM('MissFill 1'!P$2:P54)&gt;0.01,"",IF('MissFill 1'!P53/SUM('MissFill 1'!P$2:P54)&gt;0.01,"",IF('MissFill 1'!P52/SUM('MissFill 1'!P$2:P54)&gt;0.01,"",IF('MissFill 1'!P51/SUM('MissFill 1'!P$2:P54)&gt;0.01,"",IF('MissFill 1'!P50/SUM('MissFill 1'!P$2:P54)&gt;0.01,"",DateEnded_5Day!$A54))))))))</f>
        <v/>
      </c>
      <c r="R54" s="54" t="str">
        <f>IF($A54&lt;='All Results'!$B$4,"",IF(SUM('MissFill 1'!Q$2:Q54)=0,"",(IF('MissFill 1'!Q54/SUM('MissFill 1'!Q$2:Q54)&gt;0.01,"",IF('MissFill 1'!Q53/SUM('MissFill 1'!Q$2:Q54)&gt;0.01,"",IF('MissFill 1'!Q52/SUM('MissFill 1'!Q$2:Q54)&gt;0.01,"",IF('MissFill 1'!Q51/SUM('MissFill 1'!Q$2:Q54)&gt;0.01,"",IF('MissFill 1'!Q50/SUM('MissFill 1'!Q$2:Q54)&gt;0.01,"",DateEnded_5Day!$A54))))))))</f>
        <v/>
      </c>
      <c r="S54" s="54" t="str">
        <f>IF($A54&lt;='All Results'!$B$4,"",IF(SUM('MissFill 1'!R$2:R54)=0,"",(IF('MissFill 1'!R54/SUM('MissFill 1'!R$2:R54)&gt;0.01,"",IF('MissFill 1'!R53/SUM('MissFill 1'!R$2:R54)&gt;0.01,"",IF('MissFill 1'!R52/SUM('MissFill 1'!R$2:R54)&gt;0.01,"",IF('MissFill 1'!R51/SUM('MissFill 1'!R$2:R54)&gt;0.01,"",IF('MissFill 1'!R50/SUM('MissFill 1'!R$2:R54)&gt;0.01,"",DateEnded_5Day!$A54))))))))</f>
        <v/>
      </c>
      <c r="T54" s="54" t="str">
        <f>IF($A54&lt;='All Results'!$B$4,"",IF(SUM('MissFill 1'!S$2:S54)=0,"",(IF('MissFill 1'!S54/SUM('MissFill 1'!S$2:S54)&gt;0.01,"",IF('MissFill 1'!S53/SUM('MissFill 1'!S$2:S54)&gt;0.01,"",IF('MissFill 1'!S52/SUM('MissFill 1'!S$2:S54)&gt;0.01,"",IF('MissFill 1'!S51/SUM('MissFill 1'!S$2:S54)&gt;0.01,"",IF('MissFill 1'!S50/SUM('MissFill 1'!S$2:S54)&gt;0.01,"",DateEnded_5Day!$A54))))))))</f>
        <v/>
      </c>
      <c r="U54" s="54" t="str">
        <f>IF($A54&lt;='All Results'!$B$4,"",IF(SUM('MissFill 1'!T$2:T54)=0,"",(IF('MissFill 1'!T54/SUM('MissFill 1'!T$2:T54)&gt;0.01,"",IF('MissFill 1'!T53/SUM('MissFill 1'!T$2:T54)&gt;0.01,"",IF('MissFill 1'!T52/SUM('MissFill 1'!T$2:T54)&gt;0.01,"",IF('MissFill 1'!T51/SUM('MissFill 1'!T$2:T54)&gt;0.01,"",IF('MissFill 1'!T50/SUM('MissFill 1'!T$2:T54)&gt;0.01,"",DateEnded_5Day!$A54))))))))</f>
        <v/>
      </c>
      <c r="V54" s="54" t="str">
        <f>IF($A54&lt;='All Results'!$B$4,"",IF(SUM('MissFill 1'!U$2:U54)=0,"",(IF('MissFill 1'!U54/SUM('MissFill 1'!U$2:U54)&gt;0.01,"",IF('MissFill 1'!U53/SUM('MissFill 1'!U$2:U54)&gt;0.01,"",IF('MissFill 1'!U52/SUM('MissFill 1'!U$2:U54)&gt;0.01,"",IF('MissFill 1'!U51/SUM('MissFill 1'!U$2:U54)&gt;0.01,"",IF('MissFill 1'!U50/SUM('MissFill 1'!U$2:U54)&gt;0.01,"",DateEnded_5Day!$A54))))))))</f>
        <v/>
      </c>
      <c r="W54" s="54" t="str">
        <f>IF($A54&lt;='All Results'!$B$4,"",IF(SUM('MissFill 1'!V$2:V54)=0,"",(IF('MissFill 1'!V54/SUM('MissFill 1'!V$2:V54)&gt;0.01,"",IF('MissFill 1'!V53/SUM('MissFill 1'!V$2:V54)&gt;0.01,"",IF('MissFill 1'!V52/SUM('MissFill 1'!V$2:V54)&gt;0.01,"",IF('MissFill 1'!V51/SUM('MissFill 1'!V$2:V54)&gt;0.01,"",IF('MissFill 1'!V50/SUM('MissFill 1'!V$2:V54)&gt;0.01,"",DateEnded_5Day!$A54))))))))</f>
        <v/>
      </c>
      <c r="X54" s="54" t="str">
        <f>IF($A54&lt;='All Results'!$B$4,"",IF(SUM('MissFill 1'!W$2:W54)=0,"",(IF('MissFill 1'!W54/SUM('MissFill 1'!W$2:W54)&gt;0.01,"",IF('MissFill 1'!W53/SUM('MissFill 1'!W$2:W54)&gt;0.01,"",IF('MissFill 1'!W52/SUM('MissFill 1'!W$2:W54)&gt;0.01,"",IF('MissFill 1'!W51/SUM('MissFill 1'!W$2:W54)&gt;0.01,"",IF('MissFill 1'!W50/SUM('MissFill 1'!W$2:W54)&gt;0.01,"",DateEnded_5Day!$A54))))))))</f>
        <v/>
      </c>
      <c r="Y54" s="54" t="str">
        <f>IF($A54&lt;='All Results'!$B$4,"",IF(SUM('MissFill 1'!X$2:X54)=0,"",(IF('MissFill 1'!X54/SUM('MissFill 1'!X$2:X54)&gt;0.01,"",IF('MissFill 1'!X53/SUM('MissFill 1'!X$2:X54)&gt;0.01,"",IF('MissFill 1'!X52/SUM('MissFill 1'!X$2:X54)&gt;0.01,"",IF('MissFill 1'!X51/SUM('MissFill 1'!X$2:X54)&gt;0.01,"",IF('MissFill 1'!X50/SUM('MissFill 1'!X$2:X54)&gt;0.01,"",DateEnded_5Day!$A54))))))))</f>
        <v/>
      </c>
      <c r="Z54" s="54" t="str">
        <f>IF($A54&lt;='All Results'!$B$4,"",IF(SUM('MissFill 1'!Y$2:Y54)=0,"",(IF('MissFill 1'!Y54/SUM('MissFill 1'!Y$2:Y54)&gt;0.01,"",IF('MissFill 1'!Y53/SUM('MissFill 1'!Y$2:Y54)&gt;0.01,"",IF('MissFill 1'!Y52/SUM('MissFill 1'!Y$2:Y54)&gt;0.01,"",IF('MissFill 1'!Y51/SUM('MissFill 1'!Y$2:Y54)&gt;0.01,"",IF('MissFill 1'!Y50/SUM('MissFill 1'!Y$2:Y54)&gt;0.01,"",DateEnded_5Day!$A54))))))))</f>
        <v/>
      </c>
      <c r="AA54" s="54" t="str">
        <f>IF($A54&lt;='All Results'!$B$4,"",IF(SUM('MissFill 1'!Z$2:Z54)=0,"",(IF('MissFill 1'!Z54/SUM('MissFill 1'!Z$2:Z54)&gt;0.01,"",IF('MissFill 1'!Z53/SUM('MissFill 1'!Z$2:Z54)&gt;0.01,"",IF('MissFill 1'!Z52/SUM('MissFill 1'!Z$2:Z54)&gt;0.01,"",IF('MissFill 1'!Z51/SUM('MissFill 1'!Z$2:Z54)&gt;0.01,"",IF('MissFill 1'!Z50/SUM('MissFill 1'!Z$2:Z54)&gt;0.01,"",DateEnded_5Day!$A54))))))))</f>
        <v/>
      </c>
      <c r="AB54" s="54" t="str">
        <f>IF($A54&lt;='All Results'!$B$4,"",IF(SUM('MissFill 1'!AA$2:AA54)=0,"",(IF('MissFill 1'!AA54/SUM('MissFill 1'!AA$2:AA54)&gt;0.01,"",IF('MissFill 1'!AA53/SUM('MissFill 1'!AA$2:AA54)&gt;0.01,"",IF('MissFill 1'!AA52/SUM('MissFill 1'!AA$2:AA54)&gt;0.01,"",IF('MissFill 1'!AA51/SUM('MissFill 1'!AA$2:AA54)&gt;0.01,"",IF('MissFill 1'!AA50/SUM('MissFill 1'!AA$2:AA54)&gt;0.01,"",DateEnded_5Day!$A54))))))))</f>
        <v/>
      </c>
      <c r="AC54" s="54" t="str">
        <f>IF($A54&lt;='All Results'!$B$4,"",IF(SUM('MissFill 1'!AB$2:AB54)=0,"",(IF('MissFill 1'!AB54/SUM('MissFill 1'!AB$2:AB54)&gt;0.01,"",IF('MissFill 1'!AB53/SUM('MissFill 1'!AB$2:AB54)&gt;0.01,"",IF('MissFill 1'!AB52/SUM('MissFill 1'!AB$2:AB54)&gt;0.01,"",IF('MissFill 1'!AB51/SUM('MissFill 1'!AB$2:AB54)&gt;0.01,"",IF('MissFill 1'!AB50/SUM('MissFill 1'!AB$2:AB54)&gt;0.01,"",DateEnded_5Day!$A54))))))))</f>
        <v/>
      </c>
      <c r="AD54" s="54" t="str">
        <f>IF($A54&lt;='All Results'!$B$4,"",IF(SUM('MissFill 1'!AC$2:AC54)=0,"",(IF('MissFill 1'!AC54/SUM('MissFill 1'!AC$2:AC54)&gt;0.01,"",IF('MissFill 1'!AC53/SUM('MissFill 1'!AC$2:AC54)&gt;0.01,"",IF('MissFill 1'!AC52/SUM('MissFill 1'!AC$2:AC54)&gt;0.01,"",IF('MissFill 1'!AC51/SUM('MissFill 1'!AC$2:AC54)&gt;0.01,"",IF('MissFill 1'!AC50/SUM('MissFill 1'!AC$2:AC54)&gt;0.01,"",DateEnded_5Day!$A54))))))))</f>
        <v/>
      </c>
      <c r="AE54" s="54" t="str">
        <f>IF($A54&lt;='All Results'!$B$4,"",IF(SUM('MissFill 1'!AD$2:AD54)=0,"",(IF('MissFill 1'!AD54/SUM('MissFill 1'!AD$2:AD54)&gt;0.01,"",IF('MissFill 1'!AD53/SUM('MissFill 1'!AD$2:AD54)&gt;0.01,"",IF('MissFill 1'!AD52/SUM('MissFill 1'!AD$2:AD54)&gt;0.01,"",IF('MissFill 1'!AD51/SUM('MissFill 1'!AD$2:AD54)&gt;0.01,"",IF('MissFill 1'!AD50/SUM('MissFill 1'!AD$2:AD54)&gt;0.01,"",DateEnded_5Day!$A54))))))))</f>
        <v/>
      </c>
      <c r="AF54" s="54" t="str">
        <f>IF($A54&lt;='All Results'!$B$4,"",IF(SUM('MissFill 1'!AE$2:AE54)=0,"",(IF('MissFill 1'!AE54/SUM('MissFill 1'!AE$2:AE54)&gt;0.01,"",IF('MissFill 1'!AE53/SUM('MissFill 1'!AE$2:AE54)&gt;0.01,"",IF('MissFill 1'!AE52/SUM('MissFill 1'!AE$2:AE54)&gt;0.01,"",IF('MissFill 1'!AE51/SUM('MissFill 1'!AE$2:AE54)&gt;0.01,"",IF('MissFill 1'!AE50/SUM('MissFill 1'!AE$2:AE54)&gt;0.01,"",DateEnded_5Day!$A54))))))))</f>
        <v/>
      </c>
      <c r="AG54" s="54" t="str">
        <f>IF($A54&lt;='All Results'!$B$4,"",IF(SUM('MissFill 1'!AF$2:AF54)=0,"",(IF('MissFill 1'!AF54/SUM('MissFill 1'!AF$2:AF54)&gt;0.01,"",IF('MissFill 1'!AF53/SUM('MissFill 1'!AF$2:AF54)&gt;0.01,"",IF('MissFill 1'!AF52/SUM('MissFill 1'!AF$2:AF54)&gt;0.01,"",IF('MissFill 1'!AF51/SUM('MissFill 1'!AF$2:AF54)&gt;0.01,"",IF('MissFill 1'!AF50/SUM('MissFill 1'!AF$2:AF54)&gt;0.01,"",DateEnded_5Day!$A54))))))))</f>
        <v/>
      </c>
      <c r="AH54" s="54" t="str">
        <f>IF($A54&lt;='All Results'!$B$4,"",IF(SUM('MissFill 1'!AG$2:AG54)=0,"",(IF('MissFill 1'!AG54/SUM('MissFill 1'!AG$2:AG54)&gt;0.01,"",IF('MissFill 1'!AG53/SUM('MissFill 1'!AG$2:AG54)&gt;0.01,"",IF('MissFill 1'!AG52/SUM('MissFill 1'!AG$2:AG54)&gt;0.01,"",IF('MissFill 1'!AG51/SUM('MissFill 1'!AG$2:AG54)&gt;0.01,"",IF('MissFill 1'!AG50/SUM('MissFill 1'!AG$2:AG54)&gt;0.01,"",DateEnded_5Day!$A54))))))))</f>
        <v/>
      </c>
      <c r="AI54" s="54" t="str">
        <f>IF($A54&lt;='All Results'!$B$4,"",IF(SUM('MissFill 1'!AH$2:AH54)=0,"",(IF('MissFill 1'!AH54/SUM('MissFill 1'!AH$2:AH54)&gt;0.01,"",IF('MissFill 1'!AH53/SUM('MissFill 1'!AH$2:AH54)&gt;0.01,"",IF('MissFill 1'!AH52/SUM('MissFill 1'!AH$2:AH54)&gt;0.01,"",IF('MissFill 1'!AH51/SUM('MissFill 1'!AH$2:AH54)&gt;0.01,"",IF('MissFill 1'!AH50/SUM('MissFill 1'!AH$2:AH54)&gt;0.01,"",DateEnded_5Day!$A54))))))))</f>
        <v/>
      </c>
      <c r="AJ54" s="54" t="str">
        <f>IF($A54&lt;='All Results'!$B$4,"",IF(SUM('MissFill 1'!AI$2:AI54)=0,"",(IF('MissFill 1'!AI54/SUM('MissFill 1'!AI$2:AI54)&gt;0.01,"",IF('MissFill 1'!AI53/SUM('MissFill 1'!AI$2:AI54)&gt;0.01,"",IF('MissFill 1'!AI52/SUM('MissFill 1'!AI$2:AI54)&gt;0.01,"",IF('MissFill 1'!AI51/SUM('MissFill 1'!AI$2:AI54)&gt;0.01,"",IF('MissFill 1'!AI50/SUM('MissFill 1'!AI$2:AI54)&gt;0.01,"",DateEnded_5Day!$A54))))))))</f>
        <v/>
      </c>
      <c r="AK54" s="54" t="str">
        <f>IF($A54&lt;='All Results'!$B$4,"",IF(SUM('MissFill 1'!AJ$2:AJ54)=0,"",(IF('MissFill 1'!AJ54/SUM('MissFill 1'!AJ$2:AJ54)&gt;0.01,"",IF('MissFill 1'!AJ53/SUM('MissFill 1'!AJ$2:AJ54)&gt;0.01,"",IF('MissFill 1'!AJ52/SUM('MissFill 1'!AJ$2:AJ54)&gt;0.01,"",IF('MissFill 1'!AJ51/SUM('MissFill 1'!AJ$2:AJ54)&gt;0.01,"",IF('MissFill 1'!AJ50/SUM('MissFill 1'!AJ$2:AJ54)&gt;0.01,"",DateEnded_5Day!$A54))))))))</f>
        <v/>
      </c>
      <c r="AL54" s="54" t="str">
        <f>IF($A54&lt;='All Results'!$B$4,"",IF(SUM('MissFill 1'!AK$2:AK54)=0,"",(IF('MissFill 1'!AK54/SUM('MissFill 1'!AK$2:AK54)&gt;0.01,"",IF('MissFill 1'!AK53/SUM('MissFill 1'!AK$2:AK54)&gt;0.01,"",IF('MissFill 1'!AK52/SUM('MissFill 1'!AK$2:AK54)&gt;0.01,"",IF('MissFill 1'!AK51/SUM('MissFill 1'!AK$2:AK54)&gt;0.01,"",IF('MissFill 1'!AK50/SUM('MissFill 1'!AK$2:AK54)&gt;0.01,"",DateEnded_5Day!$A54))))))))</f>
        <v/>
      </c>
      <c r="AM54" s="54" t="str">
        <f>IF($A54&lt;='All Results'!$B$4,"",IF(SUM('MissFill 1'!AL$2:AL54)=0,"",(IF('MissFill 1'!AL54/SUM('MissFill 1'!AL$2:AL54)&gt;0.01,"",IF('MissFill 1'!AL53/SUM('MissFill 1'!AL$2:AL54)&gt;0.01,"",IF('MissFill 1'!AL52/SUM('MissFill 1'!AL$2:AL54)&gt;0.01,"",IF('MissFill 1'!AL51/SUM('MissFill 1'!AL$2:AL54)&gt;0.01,"",IF('MissFill 1'!AL50/SUM('MissFill 1'!AL$2:AL54)&gt;0.01,"",DateEnded_5Day!$A54))))))))</f>
        <v/>
      </c>
      <c r="AN54" s="54" t="str">
        <f>IF($A54&lt;='All Results'!$B$4,"",IF(SUM('MissFill 1'!AM$2:AM54)=0,"",(IF('MissFill 1'!AM54/SUM('MissFill 1'!AM$2:AM54)&gt;0.01,"",IF('MissFill 1'!AM53/SUM('MissFill 1'!AM$2:AM54)&gt;0.01,"",IF('MissFill 1'!AM52/SUM('MissFill 1'!AM$2:AM54)&gt;0.01,"",IF('MissFill 1'!AM51/SUM('MissFill 1'!AM$2:AM54)&gt;0.01,"",IF('MissFill 1'!AM50/SUM('MissFill 1'!AM$2:AM54)&gt;0.01,"",DateEnded_5Day!$A54))))))))</f>
        <v/>
      </c>
      <c r="AO54" s="54" t="str">
        <f>IF($A54&lt;='All Results'!$B$4,"",IF(SUM('MissFill 1'!AN$2:AN54)=0,"",(IF('MissFill 1'!AN54/SUM('MissFill 1'!AN$2:AN54)&gt;0.01,"",IF('MissFill 1'!AN53/SUM('MissFill 1'!AN$2:AN54)&gt;0.01,"",IF('MissFill 1'!AN52/SUM('MissFill 1'!AN$2:AN54)&gt;0.01,"",IF('MissFill 1'!AN51/SUM('MissFill 1'!AN$2:AN54)&gt;0.01,"",IF('MissFill 1'!AN50/SUM('MissFill 1'!AN$2:AN54)&gt;0.01,"",DateEnded_5Day!$A54))))))))</f>
        <v/>
      </c>
      <c r="AP54" s="54" t="str">
        <f>IF($A54&lt;='All Results'!$B$4,"",IF(SUM('MissFill 1'!AO$2:AO54)=0,"",(IF('MissFill 1'!AO54/SUM('MissFill 1'!AO$2:AO54)&gt;0.01,"",IF('MissFill 1'!AO53/SUM('MissFill 1'!AO$2:AO54)&gt;0.01,"",IF('MissFill 1'!AO52/SUM('MissFill 1'!AO$2:AO54)&gt;0.01,"",IF('MissFill 1'!AO51/SUM('MissFill 1'!AO$2:AO54)&gt;0.01,"",IF('MissFill 1'!AO50/SUM('MissFill 1'!AO$2:AO54)&gt;0.01,"",DateEnded_5Day!$A54))))))))</f>
        <v/>
      </c>
      <c r="AQ54" s="54" t="str">
        <f>IF($A54&lt;='All Results'!$B$4,"",IF(SUM('MissFill 1'!AP$2:AP54)=0,"",(IF('MissFill 1'!AP54/SUM('MissFill 1'!AP$2:AP54)&gt;0.01,"",IF('MissFill 1'!AP53/SUM('MissFill 1'!AP$2:AP54)&gt;0.01,"",IF('MissFill 1'!AP52/SUM('MissFill 1'!AP$2:AP54)&gt;0.01,"",IF('MissFill 1'!AP51/SUM('MissFill 1'!AP$2:AP54)&gt;0.01,"",IF('MissFill 1'!AP50/SUM('MissFill 1'!AP$2:AP54)&gt;0.01,"",DateEnded_5Day!$A54))))))))</f>
        <v/>
      </c>
      <c r="AR54" s="54" t="str">
        <f>IF($A54&lt;='All Results'!$B$4,"",IF(SUM('MissFill 1'!AQ$2:AQ54)=0,"",(IF('MissFill 1'!AQ54/SUM('MissFill 1'!AQ$2:AQ54)&gt;0.01,"",IF('MissFill 1'!AQ53/SUM('MissFill 1'!AQ$2:AQ54)&gt;0.01,"",IF('MissFill 1'!AQ52/SUM('MissFill 1'!AQ$2:AQ54)&gt;0.01,"",IF('MissFill 1'!AQ51/SUM('MissFill 1'!AQ$2:AQ54)&gt;0.01,"",IF('MissFill 1'!AQ50/SUM('MissFill 1'!AQ$2:AQ54)&gt;0.01,"",DateEnded_5Day!$A54))))))))</f>
        <v/>
      </c>
      <c r="AS54" s="54" t="str">
        <f>IF($A54&lt;='All Results'!$B$4,"",IF(SUM('MissFill 1'!AR$2:AR54)=0,"",(IF('MissFill 1'!AR54/SUM('MissFill 1'!AR$2:AR54)&gt;0.01,"",IF('MissFill 1'!AR53/SUM('MissFill 1'!AR$2:AR54)&gt;0.01,"",IF('MissFill 1'!AR52/SUM('MissFill 1'!AR$2:AR54)&gt;0.01,"",IF('MissFill 1'!AR51/SUM('MissFill 1'!AR$2:AR54)&gt;0.01,"",IF('MissFill 1'!AR50/SUM('MissFill 1'!AR$2:AR54)&gt;0.01,"",DateEnded_5Day!$A54))))))))</f>
        <v/>
      </c>
      <c r="AT54" s="54" t="str">
        <f>IF($A54&lt;='All Results'!$B$4,"",IF(SUM('MissFill 1'!AS$2:AS54)=0,"",(IF('MissFill 1'!AS54/SUM('MissFill 1'!AS$2:AS54)&gt;0.01,"",IF('MissFill 1'!AS53/SUM('MissFill 1'!AS$2:AS54)&gt;0.01,"",IF('MissFill 1'!AS52/SUM('MissFill 1'!AS$2:AS54)&gt;0.01,"",IF('MissFill 1'!AS51/SUM('MissFill 1'!AS$2:AS54)&gt;0.01,"",IF('MissFill 1'!AS50/SUM('MissFill 1'!AS$2:AS54)&gt;0.01,"",DateEnded_5Day!$A54))))))))</f>
        <v/>
      </c>
      <c r="AU54" s="54" t="str">
        <f>IF($A54&lt;='All Results'!$B$4,"",IF(SUM('MissFill 1'!AT$2:AT54)=0,"",(IF('MissFill 1'!AT54/SUM('MissFill 1'!AT$2:AT54)&gt;0.01,"",IF('MissFill 1'!AT53/SUM('MissFill 1'!AT$2:AT54)&gt;0.01,"",IF('MissFill 1'!AT52/SUM('MissFill 1'!AT$2:AT54)&gt;0.01,"",IF('MissFill 1'!AT51/SUM('MissFill 1'!AT$2:AT54)&gt;0.01,"",IF('MissFill 1'!AT50/SUM('MissFill 1'!AT$2:AT54)&gt;0.01,"",DateEnded_5Day!$A54))))))))</f>
        <v/>
      </c>
      <c r="AV54" s="54" t="str">
        <f>IF($A54&lt;='All Results'!$B$4,"",IF(SUM('MissFill 1'!AU$2:AU54)=0,"",(IF('MissFill 1'!AU54/SUM('MissFill 1'!AU$2:AU54)&gt;0.01,"",IF('MissFill 1'!AU53/SUM('MissFill 1'!AU$2:AU54)&gt;0.01,"",IF('MissFill 1'!AU52/SUM('MissFill 1'!AU$2:AU54)&gt;0.01,"",IF('MissFill 1'!AU51/SUM('MissFill 1'!AU$2:AU54)&gt;0.01,"",IF('MissFill 1'!AU50/SUM('MissFill 1'!AU$2:AU54)&gt;0.01,"",DateEnded_5Day!$A54))))))))</f>
        <v/>
      </c>
      <c r="AW54" s="54" t="str">
        <f>IF($A54&lt;='All Results'!$B$4,"",IF(SUM('MissFill 1'!AV$2:AV54)=0,"",(IF('MissFill 1'!AV54/SUM('MissFill 1'!AV$2:AV54)&gt;0.01,"",IF('MissFill 1'!AV53/SUM('MissFill 1'!AV$2:AV54)&gt;0.01,"",IF('MissFill 1'!AV52/SUM('MissFill 1'!AV$2:AV54)&gt;0.01,"",IF('MissFill 1'!AV51/SUM('MissFill 1'!AV$2:AV54)&gt;0.01,"",IF('MissFill 1'!AV50/SUM('MissFill 1'!AV$2:AV54)&gt;0.01,"",DateEnded_5Day!$A54))))))))</f>
        <v/>
      </c>
      <c r="AX54" s="54" t="str">
        <f>IF($A54&lt;='All Results'!$B$4,"",IF(SUM('MissFill 1'!AW$2:AW54)=0,"",(IF('MissFill 1'!AW54/SUM('MissFill 1'!AW$2:AW54)&gt;0.01,"",IF('MissFill 1'!AW53/SUM('MissFill 1'!AW$2:AW54)&gt;0.01,"",IF('MissFill 1'!AW52/SUM('MissFill 1'!AW$2:AW54)&gt;0.01,"",IF('MissFill 1'!AW51/SUM('MissFill 1'!AW$2:AW54)&gt;0.01,"",IF('MissFill 1'!AW50/SUM('MissFill 1'!AW$2:AW54)&gt;0.01,"",DateEnded_5Day!$A54))))))))</f>
        <v/>
      </c>
    </row>
    <row r="55" spans="1:50" x14ac:dyDescent="0.25">
      <c r="A55" s="41">
        <v>44400</v>
      </c>
      <c r="B55" s="52">
        <v>204</v>
      </c>
      <c r="C55" s="54" t="str">
        <f>IF($A55&lt;='All Results'!$B$4,"",IF(SUM('MissFill 1'!B$2:B55)=0,"",(IF('MissFill 1'!B55/SUM('MissFill 1'!B$2:B55)&gt;0.01,"",IF('MissFill 1'!B54/SUM('MissFill 1'!B$2:B55)&gt;0.01,"",IF('MissFill 1'!B53/SUM('MissFill 1'!B$2:B55)&gt;0.01,"",IF('MissFill 1'!B52/SUM('MissFill 1'!B$2:B55)&gt;0.01,"",IF('MissFill 1'!B51/SUM('MissFill 1'!B$2:B55)&gt;0.01,"",DateEnded_5Day!$A55))))))))</f>
        <v/>
      </c>
      <c r="D55" s="54" t="str">
        <f>IF($A55&lt;='All Results'!$B$4,"",IF(SUM('MissFill 1'!C$2:C55)=0,"",(IF('MissFill 1'!C55/SUM('MissFill 1'!C$2:C55)&gt;0.01,"",IF('MissFill 1'!C54/SUM('MissFill 1'!C$2:C55)&gt;0.01,"",IF('MissFill 1'!C53/SUM('MissFill 1'!C$2:C55)&gt;0.01,"",IF('MissFill 1'!C52/SUM('MissFill 1'!C$2:C55)&gt;0.01,"",IF('MissFill 1'!C51/SUM('MissFill 1'!C$2:C55)&gt;0.01,"",DateEnded_5Day!$A55))))))))</f>
        <v/>
      </c>
      <c r="E55" s="54" t="str">
        <f>IF($A55&lt;='All Results'!$B$4,"",IF(SUM('MissFill 1'!D$2:D55)=0,"",(IF('MissFill 1'!D55/SUM('MissFill 1'!D$2:D55)&gt;0.01,"",IF('MissFill 1'!D54/SUM('MissFill 1'!D$2:D55)&gt;0.01,"",IF('MissFill 1'!D53/SUM('MissFill 1'!D$2:D55)&gt;0.01,"",IF('MissFill 1'!D52/SUM('MissFill 1'!D$2:D55)&gt;0.01,"",IF('MissFill 1'!D51/SUM('MissFill 1'!D$2:D55)&gt;0.01,"",DateEnded_5Day!$A55))))))))</f>
        <v/>
      </c>
      <c r="F55" s="54" t="str">
        <f>IF($A55&lt;='All Results'!$B$4,"",IF(SUM('MissFill 1'!E$2:E55)=0,"",(IF('MissFill 1'!E55/SUM('MissFill 1'!E$2:E55)&gt;0.01,"",IF('MissFill 1'!E54/SUM('MissFill 1'!E$2:E55)&gt;0.01,"",IF('MissFill 1'!E53/SUM('MissFill 1'!E$2:E55)&gt;0.01,"",IF('MissFill 1'!E52/SUM('MissFill 1'!E$2:E55)&gt;0.01,"",IF('MissFill 1'!E51/SUM('MissFill 1'!E$2:E55)&gt;0.01,"",DateEnded_5Day!$A55))))))))</f>
        <v/>
      </c>
      <c r="G55" s="54" t="str">
        <f>IF($A55&lt;='All Results'!$B$4,"",IF(SUM('MissFill 1'!F$2:F55)=0,"",(IF('MissFill 1'!F55/SUM('MissFill 1'!F$2:F55)&gt;0.01,"",IF('MissFill 1'!F54/SUM('MissFill 1'!F$2:F55)&gt;0.01,"",IF('MissFill 1'!F53/SUM('MissFill 1'!F$2:F55)&gt;0.01,"",IF('MissFill 1'!F52/SUM('MissFill 1'!F$2:F55)&gt;0.01,"",IF('MissFill 1'!F51/SUM('MissFill 1'!F$2:F55)&gt;0.01,"",DateEnded_5Day!$A55))))))))</f>
        <v/>
      </c>
      <c r="H55" s="54" t="str">
        <f>IF($A55&lt;='All Results'!$B$4,"",IF(SUM('MissFill 1'!G$2:G55)=0,"",(IF('MissFill 1'!G55/SUM('MissFill 1'!G$2:G55)&gt;0.01,"",IF('MissFill 1'!G54/SUM('MissFill 1'!G$2:G55)&gt;0.01,"",IF('MissFill 1'!G53/SUM('MissFill 1'!G$2:G55)&gt;0.01,"",IF('MissFill 1'!G52/SUM('MissFill 1'!G$2:G55)&gt;0.01,"",IF('MissFill 1'!G51/SUM('MissFill 1'!G$2:G55)&gt;0.01,"",DateEnded_5Day!$A55))))))))</f>
        <v/>
      </c>
      <c r="I55" s="54" t="str">
        <f>IF($A55&lt;='All Results'!$B$4,"",IF(SUM('MissFill 1'!H$2:H55)=0,"",(IF('MissFill 1'!H55/SUM('MissFill 1'!H$2:H55)&gt;0.01,"",IF('MissFill 1'!H54/SUM('MissFill 1'!H$2:H55)&gt;0.01,"",IF('MissFill 1'!H53/SUM('MissFill 1'!H$2:H55)&gt;0.01,"",IF('MissFill 1'!H52/SUM('MissFill 1'!H$2:H55)&gt;0.01,"",IF('MissFill 1'!H51/SUM('MissFill 1'!H$2:H55)&gt;0.01,"",DateEnded_5Day!$A55))))))))</f>
        <v/>
      </c>
      <c r="J55" s="54" t="str">
        <f>IF($A55&lt;='All Results'!$B$4,"",IF(SUM('MissFill 1'!I$2:I55)=0,"",(IF('MissFill 1'!I55/SUM('MissFill 1'!I$2:I55)&gt;0.01,"",IF('MissFill 1'!I54/SUM('MissFill 1'!I$2:I55)&gt;0.01,"",IF('MissFill 1'!I53/SUM('MissFill 1'!I$2:I55)&gt;0.01,"",IF('MissFill 1'!I52/SUM('MissFill 1'!I$2:I55)&gt;0.01,"",IF('MissFill 1'!I51/SUM('MissFill 1'!I$2:I55)&gt;0.01,"",DateEnded_5Day!$A55))))))))</f>
        <v/>
      </c>
      <c r="K55" s="54" t="str">
        <f>IF($A55&lt;='All Results'!$B$4,"",IF(SUM('MissFill 1'!J$2:J55)=0,"",(IF('MissFill 1'!J55/SUM('MissFill 1'!J$2:J55)&gt;0.01,"",IF('MissFill 1'!J54/SUM('MissFill 1'!J$2:J55)&gt;0.01,"",IF('MissFill 1'!J53/SUM('MissFill 1'!J$2:J55)&gt;0.01,"",IF('MissFill 1'!J52/SUM('MissFill 1'!J$2:J55)&gt;0.01,"",IF('MissFill 1'!J51/SUM('MissFill 1'!J$2:J55)&gt;0.01,"",DateEnded_5Day!$A55))))))))</f>
        <v/>
      </c>
      <c r="L55" s="54" t="str">
        <f>IF($A55&lt;='All Results'!$B$4,"",IF(SUM('MissFill 1'!K$2:K55)=0,"",(IF('MissFill 1'!K55/SUM('MissFill 1'!K$2:K55)&gt;0.01,"",IF('MissFill 1'!K54/SUM('MissFill 1'!K$2:K55)&gt;0.01,"",IF('MissFill 1'!K53/SUM('MissFill 1'!K$2:K55)&gt;0.01,"",IF('MissFill 1'!K52/SUM('MissFill 1'!K$2:K55)&gt;0.01,"",IF('MissFill 1'!K51/SUM('MissFill 1'!K$2:K55)&gt;0.01,"",DateEnded_5Day!$A55))))))))</f>
        <v/>
      </c>
      <c r="M55" s="54" t="str">
        <f>IF($A55&lt;='All Results'!$B$4,"",IF(SUM('MissFill 1'!L$2:L55)=0,"",(IF('MissFill 1'!L55/SUM('MissFill 1'!L$2:L55)&gt;0.01,"",IF('MissFill 1'!L54/SUM('MissFill 1'!L$2:L55)&gt;0.01,"",IF('MissFill 1'!L53/SUM('MissFill 1'!L$2:L55)&gt;0.01,"",IF('MissFill 1'!L52/SUM('MissFill 1'!L$2:L55)&gt;0.01,"",IF('MissFill 1'!L51/SUM('MissFill 1'!L$2:L55)&gt;0.01,"",DateEnded_5Day!$A55))))))))</f>
        <v/>
      </c>
      <c r="N55" s="54" t="str">
        <f>IF($A55&lt;='All Results'!$B$4,"",IF(SUM('MissFill 1'!M$2:M55)=0,"",(IF('MissFill 1'!M55/SUM('MissFill 1'!M$2:M55)&gt;0.01,"",IF('MissFill 1'!M54/SUM('MissFill 1'!M$2:M55)&gt;0.01,"",IF('MissFill 1'!M53/SUM('MissFill 1'!M$2:M55)&gt;0.01,"",IF('MissFill 1'!M52/SUM('MissFill 1'!M$2:M55)&gt;0.01,"",IF('MissFill 1'!M51/SUM('MissFill 1'!M$2:M55)&gt;0.01,"",DateEnded_5Day!$A55))))))))</f>
        <v/>
      </c>
      <c r="O55" s="54" t="str">
        <f>IF($A55&lt;='All Results'!$B$4,"",IF(SUM('MissFill 1'!N$2:N55)=0,"",(IF('MissFill 1'!N55/SUM('MissFill 1'!N$2:N55)&gt;0.01,"",IF('MissFill 1'!N54/SUM('MissFill 1'!N$2:N55)&gt;0.01,"",IF('MissFill 1'!N53/SUM('MissFill 1'!N$2:N55)&gt;0.01,"",IF('MissFill 1'!N52/SUM('MissFill 1'!N$2:N55)&gt;0.01,"",IF('MissFill 1'!N51/SUM('MissFill 1'!N$2:N55)&gt;0.01,"",DateEnded_5Day!$A55))))))))</f>
        <v/>
      </c>
      <c r="P55" s="54" t="str">
        <f>IF($A55&lt;='All Results'!$B$4,"",IF(SUM('MissFill 1'!O$2:O55)=0,"",(IF('MissFill 1'!O55/SUM('MissFill 1'!O$2:O55)&gt;0.01,"",IF('MissFill 1'!O54/SUM('MissFill 1'!O$2:O55)&gt;0.01,"",IF('MissFill 1'!O53/SUM('MissFill 1'!O$2:O55)&gt;0.01,"",IF('MissFill 1'!O52/SUM('MissFill 1'!O$2:O55)&gt;0.01,"",IF('MissFill 1'!O51/SUM('MissFill 1'!O$2:O55)&gt;0.01,"",DateEnded_5Day!$A55))))))))</f>
        <v/>
      </c>
      <c r="Q55" s="54" t="str">
        <f>IF($A55&lt;='All Results'!$B$4,"",IF(SUM('MissFill 1'!P$2:P55)=0,"",(IF('MissFill 1'!P55/SUM('MissFill 1'!P$2:P55)&gt;0.01,"",IF('MissFill 1'!P54/SUM('MissFill 1'!P$2:P55)&gt;0.01,"",IF('MissFill 1'!P53/SUM('MissFill 1'!P$2:P55)&gt;0.01,"",IF('MissFill 1'!P52/SUM('MissFill 1'!P$2:P55)&gt;0.01,"",IF('MissFill 1'!P51/SUM('MissFill 1'!P$2:P55)&gt;0.01,"",DateEnded_5Day!$A55))))))))</f>
        <v/>
      </c>
      <c r="R55" s="54" t="str">
        <f>IF($A55&lt;='All Results'!$B$4,"",IF(SUM('MissFill 1'!Q$2:Q55)=0,"",(IF('MissFill 1'!Q55/SUM('MissFill 1'!Q$2:Q55)&gt;0.01,"",IF('MissFill 1'!Q54/SUM('MissFill 1'!Q$2:Q55)&gt;0.01,"",IF('MissFill 1'!Q53/SUM('MissFill 1'!Q$2:Q55)&gt;0.01,"",IF('MissFill 1'!Q52/SUM('MissFill 1'!Q$2:Q55)&gt;0.01,"",IF('MissFill 1'!Q51/SUM('MissFill 1'!Q$2:Q55)&gt;0.01,"",DateEnded_5Day!$A55))))))))</f>
        <v/>
      </c>
      <c r="S55" s="54" t="str">
        <f>IF($A55&lt;='All Results'!$B$4,"",IF(SUM('MissFill 1'!R$2:R55)=0,"",(IF('MissFill 1'!R55/SUM('MissFill 1'!R$2:R55)&gt;0.01,"",IF('MissFill 1'!R54/SUM('MissFill 1'!R$2:R55)&gt;0.01,"",IF('MissFill 1'!R53/SUM('MissFill 1'!R$2:R55)&gt;0.01,"",IF('MissFill 1'!R52/SUM('MissFill 1'!R$2:R55)&gt;0.01,"",IF('MissFill 1'!R51/SUM('MissFill 1'!R$2:R55)&gt;0.01,"",DateEnded_5Day!$A55))))))))</f>
        <v/>
      </c>
      <c r="T55" s="54" t="str">
        <f>IF($A55&lt;='All Results'!$B$4,"",IF(SUM('MissFill 1'!S$2:S55)=0,"",(IF('MissFill 1'!S55/SUM('MissFill 1'!S$2:S55)&gt;0.01,"",IF('MissFill 1'!S54/SUM('MissFill 1'!S$2:S55)&gt;0.01,"",IF('MissFill 1'!S53/SUM('MissFill 1'!S$2:S55)&gt;0.01,"",IF('MissFill 1'!S52/SUM('MissFill 1'!S$2:S55)&gt;0.01,"",IF('MissFill 1'!S51/SUM('MissFill 1'!S$2:S55)&gt;0.01,"",DateEnded_5Day!$A55))))))))</f>
        <v/>
      </c>
      <c r="U55" s="54" t="str">
        <f>IF($A55&lt;='All Results'!$B$4,"",IF(SUM('MissFill 1'!T$2:T55)=0,"",(IF('MissFill 1'!T55/SUM('MissFill 1'!T$2:T55)&gt;0.01,"",IF('MissFill 1'!T54/SUM('MissFill 1'!T$2:T55)&gt;0.01,"",IF('MissFill 1'!T53/SUM('MissFill 1'!T$2:T55)&gt;0.01,"",IF('MissFill 1'!T52/SUM('MissFill 1'!T$2:T55)&gt;0.01,"",IF('MissFill 1'!T51/SUM('MissFill 1'!T$2:T55)&gt;0.01,"",DateEnded_5Day!$A55))))))))</f>
        <v/>
      </c>
      <c r="V55" s="54" t="str">
        <f>IF($A55&lt;='All Results'!$B$4,"",IF(SUM('MissFill 1'!U$2:U55)=0,"",(IF('MissFill 1'!U55/SUM('MissFill 1'!U$2:U55)&gt;0.01,"",IF('MissFill 1'!U54/SUM('MissFill 1'!U$2:U55)&gt;0.01,"",IF('MissFill 1'!U53/SUM('MissFill 1'!U$2:U55)&gt;0.01,"",IF('MissFill 1'!U52/SUM('MissFill 1'!U$2:U55)&gt;0.01,"",IF('MissFill 1'!U51/SUM('MissFill 1'!U$2:U55)&gt;0.01,"",DateEnded_5Day!$A55))))))))</f>
        <v/>
      </c>
      <c r="W55" s="54" t="str">
        <f>IF($A55&lt;='All Results'!$B$4,"",IF(SUM('MissFill 1'!V$2:V55)=0,"",(IF('MissFill 1'!V55/SUM('MissFill 1'!V$2:V55)&gt;0.01,"",IF('MissFill 1'!V54/SUM('MissFill 1'!V$2:V55)&gt;0.01,"",IF('MissFill 1'!V53/SUM('MissFill 1'!V$2:V55)&gt;0.01,"",IF('MissFill 1'!V52/SUM('MissFill 1'!V$2:V55)&gt;0.01,"",IF('MissFill 1'!V51/SUM('MissFill 1'!V$2:V55)&gt;0.01,"",DateEnded_5Day!$A55))))))))</f>
        <v/>
      </c>
      <c r="X55" s="54" t="str">
        <f>IF($A55&lt;='All Results'!$B$4,"",IF(SUM('MissFill 1'!W$2:W55)=0,"",(IF('MissFill 1'!W55/SUM('MissFill 1'!W$2:W55)&gt;0.01,"",IF('MissFill 1'!W54/SUM('MissFill 1'!W$2:W55)&gt;0.01,"",IF('MissFill 1'!W53/SUM('MissFill 1'!W$2:W55)&gt;0.01,"",IF('MissFill 1'!W52/SUM('MissFill 1'!W$2:W55)&gt;0.01,"",IF('MissFill 1'!W51/SUM('MissFill 1'!W$2:W55)&gt;0.01,"",DateEnded_5Day!$A55))))))))</f>
        <v/>
      </c>
      <c r="Y55" s="54" t="str">
        <f>IF($A55&lt;='All Results'!$B$4,"",IF(SUM('MissFill 1'!X$2:X55)=0,"",(IF('MissFill 1'!X55/SUM('MissFill 1'!X$2:X55)&gt;0.01,"",IF('MissFill 1'!X54/SUM('MissFill 1'!X$2:X55)&gt;0.01,"",IF('MissFill 1'!X53/SUM('MissFill 1'!X$2:X55)&gt;0.01,"",IF('MissFill 1'!X52/SUM('MissFill 1'!X$2:X55)&gt;0.01,"",IF('MissFill 1'!X51/SUM('MissFill 1'!X$2:X55)&gt;0.01,"",DateEnded_5Day!$A55))))))))</f>
        <v/>
      </c>
      <c r="Z55" s="54" t="str">
        <f>IF($A55&lt;='All Results'!$B$4,"",IF(SUM('MissFill 1'!Y$2:Y55)=0,"",(IF('MissFill 1'!Y55/SUM('MissFill 1'!Y$2:Y55)&gt;0.01,"",IF('MissFill 1'!Y54/SUM('MissFill 1'!Y$2:Y55)&gt;0.01,"",IF('MissFill 1'!Y53/SUM('MissFill 1'!Y$2:Y55)&gt;0.01,"",IF('MissFill 1'!Y52/SUM('MissFill 1'!Y$2:Y55)&gt;0.01,"",IF('MissFill 1'!Y51/SUM('MissFill 1'!Y$2:Y55)&gt;0.01,"",DateEnded_5Day!$A55))))))))</f>
        <v/>
      </c>
      <c r="AA55" s="54" t="str">
        <f>IF($A55&lt;='All Results'!$B$4,"",IF(SUM('MissFill 1'!Z$2:Z55)=0,"",(IF('MissFill 1'!Z55/SUM('MissFill 1'!Z$2:Z55)&gt;0.01,"",IF('MissFill 1'!Z54/SUM('MissFill 1'!Z$2:Z55)&gt;0.01,"",IF('MissFill 1'!Z53/SUM('MissFill 1'!Z$2:Z55)&gt;0.01,"",IF('MissFill 1'!Z52/SUM('MissFill 1'!Z$2:Z55)&gt;0.01,"",IF('MissFill 1'!Z51/SUM('MissFill 1'!Z$2:Z55)&gt;0.01,"",DateEnded_5Day!$A55))))))))</f>
        <v/>
      </c>
      <c r="AB55" s="54" t="str">
        <f>IF($A55&lt;='All Results'!$B$4,"",IF(SUM('MissFill 1'!AA$2:AA55)=0,"",(IF('MissFill 1'!AA55/SUM('MissFill 1'!AA$2:AA55)&gt;0.01,"",IF('MissFill 1'!AA54/SUM('MissFill 1'!AA$2:AA55)&gt;0.01,"",IF('MissFill 1'!AA53/SUM('MissFill 1'!AA$2:AA55)&gt;0.01,"",IF('MissFill 1'!AA52/SUM('MissFill 1'!AA$2:AA55)&gt;0.01,"",IF('MissFill 1'!AA51/SUM('MissFill 1'!AA$2:AA55)&gt;0.01,"",DateEnded_5Day!$A55))))))))</f>
        <v/>
      </c>
      <c r="AC55" s="54" t="str">
        <f>IF($A55&lt;='All Results'!$B$4,"",IF(SUM('MissFill 1'!AB$2:AB55)=0,"",(IF('MissFill 1'!AB55/SUM('MissFill 1'!AB$2:AB55)&gt;0.01,"",IF('MissFill 1'!AB54/SUM('MissFill 1'!AB$2:AB55)&gt;0.01,"",IF('MissFill 1'!AB53/SUM('MissFill 1'!AB$2:AB55)&gt;0.01,"",IF('MissFill 1'!AB52/SUM('MissFill 1'!AB$2:AB55)&gt;0.01,"",IF('MissFill 1'!AB51/SUM('MissFill 1'!AB$2:AB55)&gt;0.01,"",DateEnded_5Day!$A55))))))))</f>
        <v/>
      </c>
      <c r="AD55" s="54" t="str">
        <f>IF($A55&lt;='All Results'!$B$4,"",IF(SUM('MissFill 1'!AC$2:AC55)=0,"",(IF('MissFill 1'!AC55/SUM('MissFill 1'!AC$2:AC55)&gt;0.01,"",IF('MissFill 1'!AC54/SUM('MissFill 1'!AC$2:AC55)&gt;0.01,"",IF('MissFill 1'!AC53/SUM('MissFill 1'!AC$2:AC55)&gt;0.01,"",IF('MissFill 1'!AC52/SUM('MissFill 1'!AC$2:AC55)&gt;0.01,"",IF('MissFill 1'!AC51/SUM('MissFill 1'!AC$2:AC55)&gt;0.01,"",DateEnded_5Day!$A55))))))))</f>
        <v/>
      </c>
      <c r="AE55" s="54" t="str">
        <f>IF($A55&lt;='All Results'!$B$4,"",IF(SUM('MissFill 1'!AD$2:AD55)=0,"",(IF('MissFill 1'!AD55/SUM('MissFill 1'!AD$2:AD55)&gt;0.01,"",IF('MissFill 1'!AD54/SUM('MissFill 1'!AD$2:AD55)&gt;0.01,"",IF('MissFill 1'!AD53/SUM('MissFill 1'!AD$2:AD55)&gt;0.01,"",IF('MissFill 1'!AD52/SUM('MissFill 1'!AD$2:AD55)&gt;0.01,"",IF('MissFill 1'!AD51/SUM('MissFill 1'!AD$2:AD55)&gt;0.01,"",DateEnded_5Day!$A55))))))))</f>
        <v/>
      </c>
      <c r="AF55" s="54" t="str">
        <f>IF($A55&lt;='All Results'!$B$4,"",IF(SUM('MissFill 1'!AE$2:AE55)=0,"",(IF('MissFill 1'!AE55/SUM('MissFill 1'!AE$2:AE55)&gt;0.01,"",IF('MissFill 1'!AE54/SUM('MissFill 1'!AE$2:AE55)&gt;0.01,"",IF('MissFill 1'!AE53/SUM('MissFill 1'!AE$2:AE55)&gt;0.01,"",IF('MissFill 1'!AE52/SUM('MissFill 1'!AE$2:AE55)&gt;0.01,"",IF('MissFill 1'!AE51/SUM('MissFill 1'!AE$2:AE55)&gt;0.01,"",DateEnded_5Day!$A55))))))))</f>
        <v/>
      </c>
      <c r="AG55" s="54" t="str">
        <f>IF($A55&lt;='All Results'!$B$4,"",IF(SUM('MissFill 1'!AF$2:AF55)=0,"",(IF('MissFill 1'!AF55/SUM('MissFill 1'!AF$2:AF55)&gt;0.01,"",IF('MissFill 1'!AF54/SUM('MissFill 1'!AF$2:AF55)&gt;0.01,"",IF('MissFill 1'!AF53/SUM('MissFill 1'!AF$2:AF55)&gt;0.01,"",IF('MissFill 1'!AF52/SUM('MissFill 1'!AF$2:AF55)&gt;0.01,"",IF('MissFill 1'!AF51/SUM('MissFill 1'!AF$2:AF55)&gt;0.01,"",DateEnded_5Day!$A55))))))))</f>
        <v/>
      </c>
      <c r="AH55" s="54" t="str">
        <f>IF($A55&lt;='All Results'!$B$4,"",IF(SUM('MissFill 1'!AG$2:AG55)=0,"",(IF('MissFill 1'!AG55/SUM('MissFill 1'!AG$2:AG55)&gt;0.01,"",IF('MissFill 1'!AG54/SUM('MissFill 1'!AG$2:AG55)&gt;0.01,"",IF('MissFill 1'!AG53/SUM('MissFill 1'!AG$2:AG55)&gt;0.01,"",IF('MissFill 1'!AG52/SUM('MissFill 1'!AG$2:AG55)&gt;0.01,"",IF('MissFill 1'!AG51/SUM('MissFill 1'!AG$2:AG55)&gt;0.01,"",DateEnded_5Day!$A55))))))))</f>
        <v/>
      </c>
      <c r="AI55" s="54" t="str">
        <f>IF($A55&lt;='All Results'!$B$4,"",IF(SUM('MissFill 1'!AH$2:AH55)=0,"",(IF('MissFill 1'!AH55/SUM('MissFill 1'!AH$2:AH55)&gt;0.01,"",IF('MissFill 1'!AH54/SUM('MissFill 1'!AH$2:AH55)&gt;0.01,"",IF('MissFill 1'!AH53/SUM('MissFill 1'!AH$2:AH55)&gt;0.01,"",IF('MissFill 1'!AH52/SUM('MissFill 1'!AH$2:AH55)&gt;0.01,"",IF('MissFill 1'!AH51/SUM('MissFill 1'!AH$2:AH55)&gt;0.01,"",DateEnded_5Day!$A55))))))))</f>
        <v/>
      </c>
      <c r="AJ55" s="54" t="str">
        <f>IF($A55&lt;='All Results'!$B$4,"",IF(SUM('MissFill 1'!AI$2:AI55)=0,"",(IF('MissFill 1'!AI55/SUM('MissFill 1'!AI$2:AI55)&gt;0.01,"",IF('MissFill 1'!AI54/SUM('MissFill 1'!AI$2:AI55)&gt;0.01,"",IF('MissFill 1'!AI53/SUM('MissFill 1'!AI$2:AI55)&gt;0.01,"",IF('MissFill 1'!AI52/SUM('MissFill 1'!AI$2:AI55)&gt;0.01,"",IF('MissFill 1'!AI51/SUM('MissFill 1'!AI$2:AI55)&gt;0.01,"",DateEnded_5Day!$A55))))))))</f>
        <v/>
      </c>
      <c r="AK55" s="54" t="str">
        <f>IF($A55&lt;='All Results'!$B$4,"",IF(SUM('MissFill 1'!AJ$2:AJ55)=0,"",(IF('MissFill 1'!AJ55/SUM('MissFill 1'!AJ$2:AJ55)&gt;0.01,"",IF('MissFill 1'!AJ54/SUM('MissFill 1'!AJ$2:AJ55)&gt;0.01,"",IF('MissFill 1'!AJ53/SUM('MissFill 1'!AJ$2:AJ55)&gt;0.01,"",IF('MissFill 1'!AJ52/SUM('MissFill 1'!AJ$2:AJ55)&gt;0.01,"",IF('MissFill 1'!AJ51/SUM('MissFill 1'!AJ$2:AJ55)&gt;0.01,"",DateEnded_5Day!$A55))))))))</f>
        <v/>
      </c>
      <c r="AL55" s="54" t="str">
        <f>IF($A55&lt;='All Results'!$B$4,"",IF(SUM('MissFill 1'!AK$2:AK55)=0,"",(IF('MissFill 1'!AK55/SUM('MissFill 1'!AK$2:AK55)&gt;0.01,"",IF('MissFill 1'!AK54/SUM('MissFill 1'!AK$2:AK55)&gt;0.01,"",IF('MissFill 1'!AK53/SUM('MissFill 1'!AK$2:AK55)&gt;0.01,"",IF('MissFill 1'!AK52/SUM('MissFill 1'!AK$2:AK55)&gt;0.01,"",IF('MissFill 1'!AK51/SUM('MissFill 1'!AK$2:AK55)&gt;0.01,"",DateEnded_5Day!$A55))))))))</f>
        <v/>
      </c>
      <c r="AM55" s="54" t="str">
        <f>IF($A55&lt;='All Results'!$B$4,"",IF(SUM('MissFill 1'!AL$2:AL55)=0,"",(IF('MissFill 1'!AL55/SUM('MissFill 1'!AL$2:AL55)&gt;0.01,"",IF('MissFill 1'!AL54/SUM('MissFill 1'!AL$2:AL55)&gt;0.01,"",IF('MissFill 1'!AL53/SUM('MissFill 1'!AL$2:AL55)&gt;0.01,"",IF('MissFill 1'!AL52/SUM('MissFill 1'!AL$2:AL55)&gt;0.01,"",IF('MissFill 1'!AL51/SUM('MissFill 1'!AL$2:AL55)&gt;0.01,"",DateEnded_5Day!$A55))))))))</f>
        <v/>
      </c>
      <c r="AN55" s="54" t="str">
        <f>IF($A55&lt;='All Results'!$B$4,"",IF(SUM('MissFill 1'!AM$2:AM55)=0,"",(IF('MissFill 1'!AM55/SUM('MissFill 1'!AM$2:AM55)&gt;0.01,"",IF('MissFill 1'!AM54/SUM('MissFill 1'!AM$2:AM55)&gt;0.01,"",IF('MissFill 1'!AM53/SUM('MissFill 1'!AM$2:AM55)&gt;0.01,"",IF('MissFill 1'!AM52/SUM('MissFill 1'!AM$2:AM55)&gt;0.01,"",IF('MissFill 1'!AM51/SUM('MissFill 1'!AM$2:AM55)&gt;0.01,"",DateEnded_5Day!$A55))))))))</f>
        <v/>
      </c>
      <c r="AO55" s="54" t="str">
        <f>IF($A55&lt;='All Results'!$B$4,"",IF(SUM('MissFill 1'!AN$2:AN55)=0,"",(IF('MissFill 1'!AN55/SUM('MissFill 1'!AN$2:AN55)&gt;0.01,"",IF('MissFill 1'!AN54/SUM('MissFill 1'!AN$2:AN55)&gt;0.01,"",IF('MissFill 1'!AN53/SUM('MissFill 1'!AN$2:AN55)&gt;0.01,"",IF('MissFill 1'!AN52/SUM('MissFill 1'!AN$2:AN55)&gt;0.01,"",IF('MissFill 1'!AN51/SUM('MissFill 1'!AN$2:AN55)&gt;0.01,"",DateEnded_5Day!$A55))))))))</f>
        <v/>
      </c>
      <c r="AP55" s="54" t="str">
        <f>IF($A55&lt;='All Results'!$B$4,"",IF(SUM('MissFill 1'!AO$2:AO55)=0,"",(IF('MissFill 1'!AO55/SUM('MissFill 1'!AO$2:AO55)&gt;0.01,"",IF('MissFill 1'!AO54/SUM('MissFill 1'!AO$2:AO55)&gt;0.01,"",IF('MissFill 1'!AO53/SUM('MissFill 1'!AO$2:AO55)&gt;0.01,"",IF('MissFill 1'!AO52/SUM('MissFill 1'!AO$2:AO55)&gt;0.01,"",IF('MissFill 1'!AO51/SUM('MissFill 1'!AO$2:AO55)&gt;0.01,"",DateEnded_5Day!$A55))))))))</f>
        <v/>
      </c>
      <c r="AQ55" s="54" t="str">
        <f>IF($A55&lt;='All Results'!$B$4,"",IF(SUM('MissFill 1'!AP$2:AP55)=0,"",(IF('MissFill 1'!AP55/SUM('MissFill 1'!AP$2:AP55)&gt;0.01,"",IF('MissFill 1'!AP54/SUM('MissFill 1'!AP$2:AP55)&gt;0.01,"",IF('MissFill 1'!AP53/SUM('MissFill 1'!AP$2:AP55)&gt;0.01,"",IF('MissFill 1'!AP52/SUM('MissFill 1'!AP$2:AP55)&gt;0.01,"",IF('MissFill 1'!AP51/SUM('MissFill 1'!AP$2:AP55)&gt;0.01,"",DateEnded_5Day!$A55))))))))</f>
        <v/>
      </c>
      <c r="AR55" s="54" t="str">
        <f>IF($A55&lt;='All Results'!$B$4,"",IF(SUM('MissFill 1'!AQ$2:AQ55)=0,"",(IF('MissFill 1'!AQ55/SUM('MissFill 1'!AQ$2:AQ55)&gt;0.01,"",IF('MissFill 1'!AQ54/SUM('MissFill 1'!AQ$2:AQ55)&gt;0.01,"",IF('MissFill 1'!AQ53/SUM('MissFill 1'!AQ$2:AQ55)&gt;0.01,"",IF('MissFill 1'!AQ52/SUM('MissFill 1'!AQ$2:AQ55)&gt;0.01,"",IF('MissFill 1'!AQ51/SUM('MissFill 1'!AQ$2:AQ55)&gt;0.01,"",DateEnded_5Day!$A55))))))))</f>
        <v/>
      </c>
      <c r="AS55" s="54" t="str">
        <f>IF($A55&lt;='All Results'!$B$4,"",IF(SUM('MissFill 1'!AR$2:AR55)=0,"",(IF('MissFill 1'!AR55/SUM('MissFill 1'!AR$2:AR55)&gt;0.01,"",IF('MissFill 1'!AR54/SUM('MissFill 1'!AR$2:AR55)&gt;0.01,"",IF('MissFill 1'!AR53/SUM('MissFill 1'!AR$2:AR55)&gt;0.01,"",IF('MissFill 1'!AR52/SUM('MissFill 1'!AR$2:AR55)&gt;0.01,"",IF('MissFill 1'!AR51/SUM('MissFill 1'!AR$2:AR55)&gt;0.01,"",DateEnded_5Day!$A55))))))))</f>
        <v/>
      </c>
      <c r="AT55" s="54" t="str">
        <f>IF($A55&lt;='All Results'!$B$4,"",IF(SUM('MissFill 1'!AS$2:AS55)=0,"",(IF('MissFill 1'!AS55/SUM('MissFill 1'!AS$2:AS55)&gt;0.01,"",IF('MissFill 1'!AS54/SUM('MissFill 1'!AS$2:AS55)&gt;0.01,"",IF('MissFill 1'!AS53/SUM('MissFill 1'!AS$2:AS55)&gt;0.01,"",IF('MissFill 1'!AS52/SUM('MissFill 1'!AS$2:AS55)&gt;0.01,"",IF('MissFill 1'!AS51/SUM('MissFill 1'!AS$2:AS55)&gt;0.01,"",DateEnded_5Day!$A55))))))))</f>
        <v/>
      </c>
      <c r="AU55" s="54" t="str">
        <f>IF($A55&lt;='All Results'!$B$4,"",IF(SUM('MissFill 1'!AT$2:AT55)=0,"",(IF('MissFill 1'!AT55/SUM('MissFill 1'!AT$2:AT55)&gt;0.01,"",IF('MissFill 1'!AT54/SUM('MissFill 1'!AT$2:AT55)&gt;0.01,"",IF('MissFill 1'!AT53/SUM('MissFill 1'!AT$2:AT55)&gt;0.01,"",IF('MissFill 1'!AT52/SUM('MissFill 1'!AT$2:AT55)&gt;0.01,"",IF('MissFill 1'!AT51/SUM('MissFill 1'!AT$2:AT55)&gt;0.01,"",DateEnded_5Day!$A55))))))))</f>
        <v/>
      </c>
      <c r="AV55" s="54" t="str">
        <f>IF($A55&lt;='All Results'!$B$4,"",IF(SUM('MissFill 1'!AU$2:AU55)=0,"",(IF('MissFill 1'!AU55/SUM('MissFill 1'!AU$2:AU55)&gt;0.01,"",IF('MissFill 1'!AU54/SUM('MissFill 1'!AU$2:AU55)&gt;0.01,"",IF('MissFill 1'!AU53/SUM('MissFill 1'!AU$2:AU55)&gt;0.01,"",IF('MissFill 1'!AU52/SUM('MissFill 1'!AU$2:AU55)&gt;0.01,"",IF('MissFill 1'!AU51/SUM('MissFill 1'!AU$2:AU55)&gt;0.01,"",DateEnded_5Day!$A55))))))))</f>
        <v/>
      </c>
      <c r="AW55" s="54" t="str">
        <f>IF($A55&lt;='All Results'!$B$4,"",IF(SUM('MissFill 1'!AV$2:AV55)=0,"",(IF('MissFill 1'!AV55/SUM('MissFill 1'!AV$2:AV55)&gt;0.01,"",IF('MissFill 1'!AV54/SUM('MissFill 1'!AV$2:AV55)&gt;0.01,"",IF('MissFill 1'!AV53/SUM('MissFill 1'!AV$2:AV55)&gt;0.01,"",IF('MissFill 1'!AV52/SUM('MissFill 1'!AV$2:AV55)&gt;0.01,"",IF('MissFill 1'!AV51/SUM('MissFill 1'!AV$2:AV55)&gt;0.01,"",DateEnded_5Day!$A55))))))))</f>
        <v/>
      </c>
      <c r="AX55" s="54" t="str">
        <f>IF($A55&lt;='All Results'!$B$4,"",IF(SUM('MissFill 1'!AW$2:AW55)=0,"",(IF('MissFill 1'!AW55/SUM('MissFill 1'!AW$2:AW55)&gt;0.01,"",IF('MissFill 1'!AW54/SUM('MissFill 1'!AW$2:AW55)&gt;0.01,"",IF('MissFill 1'!AW53/SUM('MissFill 1'!AW$2:AW55)&gt;0.01,"",IF('MissFill 1'!AW52/SUM('MissFill 1'!AW$2:AW55)&gt;0.01,"",IF('MissFill 1'!AW51/SUM('MissFill 1'!AW$2:AW55)&gt;0.01,"",DateEnded_5Day!$A55))))))))</f>
        <v/>
      </c>
    </row>
    <row r="56" spans="1:50" x14ac:dyDescent="0.25">
      <c r="A56" s="41">
        <v>44401</v>
      </c>
      <c r="B56" s="52">
        <v>205</v>
      </c>
      <c r="C56" s="54" t="str">
        <f>IF($A56&lt;='All Results'!$B$4,"",IF(SUM('MissFill 1'!B$2:B56)=0,"",(IF('MissFill 1'!B56/SUM('MissFill 1'!B$2:B56)&gt;0.01,"",IF('MissFill 1'!B55/SUM('MissFill 1'!B$2:B56)&gt;0.01,"",IF('MissFill 1'!B54/SUM('MissFill 1'!B$2:B56)&gt;0.01,"",IF('MissFill 1'!B53/SUM('MissFill 1'!B$2:B56)&gt;0.01,"",IF('MissFill 1'!B52/SUM('MissFill 1'!B$2:B56)&gt;0.01,"",DateEnded_5Day!$A56))))))))</f>
        <v/>
      </c>
      <c r="D56" s="54" t="str">
        <f>IF($A56&lt;='All Results'!$B$4,"",IF(SUM('MissFill 1'!C$2:C56)=0,"",(IF('MissFill 1'!C56/SUM('MissFill 1'!C$2:C56)&gt;0.01,"",IF('MissFill 1'!C55/SUM('MissFill 1'!C$2:C56)&gt;0.01,"",IF('MissFill 1'!C54/SUM('MissFill 1'!C$2:C56)&gt;0.01,"",IF('MissFill 1'!C53/SUM('MissFill 1'!C$2:C56)&gt;0.01,"",IF('MissFill 1'!C52/SUM('MissFill 1'!C$2:C56)&gt;0.01,"",DateEnded_5Day!$A56))))))))</f>
        <v/>
      </c>
      <c r="E56" s="54" t="str">
        <f>IF($A56&lt;='All Results'!$B$4,"",IF(SUM('MissFill 1'!D$2:D56)=0,"",(IF('MissFill 1'!D56/SUM('MissFill 1'!D$2:D56)&gt;0.01,"",IF('MissFill 1'!D55/SUM('MissFill 1'!D$2:D56)&gt;0.01,"",IF('MissFill 1'!D54/SUM('MissFill 1'!D$2:D56)&gt;0.01,"",IF('MissFill 1'!D53/SUM('MissFill 1'!D$2:D56)&gt;0.01,"",IF('MissFill 1'!D52/SUM('MissFill 1'!D$2:D56)&gt;0.01,"",DateEnded_5Day!$A56))))))))</f>
        <v/>
      </c>
      <c r="F56" s="54" t="str">
        <f>IF($A56&lt;='All Results'!$B$4,"",IF(SUM('MissFill 1'!E$2:E56)=0,"",(IF('MissFill 1'!E56/SUM('MissFill 1'!E$2:E56)&gt;0.01,"",IF('MissFill 1'!E55/SUM('MissFill 1'!E$2:E56)&gt;0.01,"",IF('MissFill 1'!E54/SUM('MissFill 1'!E$2:E56)&gt;0.01,"",IF('MissFill 1'!E53/SUM('MissFill 1'!E$2:E56)&gt;0.01,"",IF('MissFill 1'!E52/SUM('MissFill 1'!E$2:E56)&gt;0.01,"",DateEnded_5Day!$A56))))))))</f>
        <v/>
      </c>
      <c r="G56" s="54" t="str">
        <f>IF($A56&lt;='All Results'!$B$4,"",IF(SUM('MissFill 1'!F$2:F56)=0,"",(IF('MissFill 1'!F56/SUM('MissFill 1'!F$2:F56)&gt;0.01,"",IF('MissFill 1'!F55/SUM('MissFill 1'!F$2:F56)&gt;0.01,"",IF('MissFill 1'!F54/SUM('MissFill 1'!F$2:F56)&gt;0.01,"",IF('MissFill 1'!F53/SUM('MissFill 1'!F$2:F56)&gt;0.01,"",IF('MissFill 1'!F52/SUM('MissFill 1'!F$2:F56)&gt;0.01,"",DateEnded_5Day!$A56))))))))</f>
        <v/>
      </c>
      <c r="H56" s="54" t="str">
        <f>IF($A56&lt;='All Results'!$B$4,"",IF(SUM('MissFill 1'!G$2:G56)=0,"",(IF('MissFill 1'!G56/SUM('MissFill 1'!G$2:G56)&gt;0.01,"",IF('MissFill 1'!G55/SUM('MissFill 1'!G$2:G56)&gt;0.01,"",IF('MissFill 1'!G54/SUM('MissFill 1'!G$2:G56)&gt;0.01,"",IF('MissFill 1'!G53/SUM('MissFill 1'!G$2:G56)&gt;0.01,"",IF('MissFill 1'!G52/SUM('MissFill 1'!G$2:G56)&gt;0.01,"",DateEnded_5Day!$A56))))))))</f>
        <v/>
      </c>
      <c r="I56" s="54" t="str">
        <f>IF($A56&lt;='All Results'!$B$4,"",IF(SUM('MissFill 1'!H$2:H56)=0,"",(IF('MissFill 1'!H56/SUM('MissFill 1'!H$2:H56)&gt;0.01,"",IF('MissFill 1'!H55/SUM('MissFill 1'!H$2:H56)&gt;0.01,"",IF('MissFill 1'!H54/SUM('MissFill 1'!H$2:H56)&gt;0.01,"",IF('MissFill 1'!H53/SUM('MissFill 1'!H$2:H56)&gt;0.01,"",IF('MissFill 1'!H52/SUM('MissFill 1'!H$2:H56)&gt;0.01,"",DateEnded_5Day!$A56))))))))</f>
        <v/>
      </c>
      <c r="J56" s="54" t="str">
        <f>IF($A56&lt;='All Results'!$B$4,"",IF(SUM('MissFill 1'!I$2:I56)=0,"",(IF('MissFill 1'!I56/SUM('MissFill 1'!I$2:I56)&gt;0.01,"",IF('MissFill 1'!I55/SUM('MissFill 1'!I$2:I56)&gt;0.01,"",IF('MissFill 1'!I54/SUM('MissFill 1'!I$2:I56)&gt;0.01,"",IF('MissFill 1'!I53/SUM('MissFill 1'!I$2:I56)&gt;0.01,"",IF('MissFill 1'!I52/SUM('MissFill 1'!I$2:I56)&gt;0.01,"",DateEnded_5Day!$A56))))))))</f>
        <v/>
      </c>
      <c r="K56" s="54" t="str">
        <f>IF($A56&lt;='All Results'!$B$4,"",IF(SUM('MissFill 1'!J$2:J56)=0,"",(IF('MissFill 1'!J56/SUM('MissFill 1'!J$2:J56)&gt;0.01,"",IF('MissFill 1'!J55/SUM('MissFill 1'!J$2:J56)&gt;0.01,"",IF('MissFill 1'!J54/SUM('MissFill 1'!J$2:J56)&gt;0.01,"",IF('MissFill 1'!J53/SUM('MissFill 1'!J$2:J56)&gt;0.01,"",IF('MissFill 1'!J52/SUM('MissFill 1'!J$2:J56)&gt;0.01,"",DateEnded_5Day!$A56))))))))</f>
        <v/>
      </c>
      <c r="L56" s="54" t="str">
        <f>IF($A56&lt;='All Results'!$B$4,"",IF(SUM('MissFill 1'!K$2:K56)=0,"",(IF('MissFill 1'!K56/SUM('MissFill 1'!K$2:K56)&gt;0.01,"",IF('MissFill 1'!K55/SUM('MissFill 1'!K$2:K56)&gt;0.01,"",IF('MissFill 1'!K54/SUM('MissFill 1'!K$2:K56)&gt;0.01,"",IF('MissFill 1'!K53/SUM('MissFill 1'!K$2:K56)&gt;0.01,"",IF('MissFill 1'!K52/SUM('MissFill 1'!K$2:K56)&gt;0.01,"",DateEnded_5Day!$A56))))))))</f>
        <v/>
      </c>
      <c r="M56" s="54" t="str">
        <f>IF($A56&lt;='All Results'!$B$4,"",IF(SUM('MissFill 1'!L$2:L56)=0,"",(IF('MissFill 1'!L56/SUM('MissFill 1'!L$2:L56)&gt;0.01,"",IF('MissFill 1'!L55/SUM('MissFill 1'!L$2:L56)&gt;0.01,"",IF('MissFill 1'!L54/SUM('MissFill 1'!L$2:L56)&gt;0.01,"",IF('MissFill 1'!L53/SUM('MissFill 1'!L$2:L56)&gt;0.01,"",IF('MissFill 1'!L52/SUM('MissFill 1'!L$2:L56)&gt;0.01,"",DateEnded_5Day!$A56))))))))</f>
        <v/>
      </c>
      <c r="N56" s="54" t="str">
        <f>IF($A56&lt;='All Results'!$B$4,"",IF(SUM('MissFill 1'!M$2:M56)=0,"",(IF('MissFill 1'!M56/SUM('MissFill 1'!M$2:M56)&gt;0.01,"",IF('MissFill 1'!M55/SUM('MissFill 1'!M$2:M56)&gt;0.01,"",IF('MissFill 1'!M54/SUM('MissFill 1'!M$2:M56)&gt;0.01,"",IF('MissFill 1'!M53/SUM('MissFill 1'!M$2:M56)&gt;0.01,"",IF('MissFill 1'!M52/SUM('MissFill 1'!M$2:M56)&gt;0.01,"",DateEnded_5Day!$A56))))))))</f>
        <v/>
      </c>
      <c r="O56" s="54" t="str">
        <f>IF($A56&lt;='All Results'!$B$4,"",IF(SUM('MissFill 1'!N$2:N56)=0,"",(IF('MissFill 1'!N56/SUM('MissFill 1'!N$2:N56)&gt;0.01,"",IF('MissFill 1'!N55/SUM('MissFill 1'!N$2:N56)&gt;0.01,"",IF('MissFill 1'!N54/SUM('MissFill 1'!N$2:N56)&gt;0.01,"",IF('MissFill 1'!N53/SUM('MissFill 1'!N$2:N56)&gt;0.01,"",IF('MissFill 1'!N52/SUM('MissFill 1'!N$2:N56)&gt;0.01,"",DateEnded_5Day!$A56))))))))</f>
        <v/>
      </c>
      <c r="P56" s="54" t="str">
        <f>IF($A56&lt;='All Results'!$B$4,"",IF(SUM('MissFill 1'!O$2:O56)=0,"",(IF('MissFill 1'!O56/SUM('MissFill 1'!O$2:O56)&gt;0.01,"",IF('MissFill 1'!O55/SUM('MissFill 1'!O$2:O56)&gt;0.01,"",IF('MissFill 1'!O54/SUM('MissFill 1'!O$2:O56)&gt;0.01,"",IF('MissFill 1'!O53/SUM('MissFill 1'!O$2:O56)&gt;0.01,"",IF('MissFill 1'!O52/SUM('MissFill 1'!O$2:O56)&gt;0.01,"",DateEnded_5Day!$A56))))))))</f>
        <v/>
      </c>
      <c r="Q56" s="54" t="str">
        <f>IF($A56&lt;='All Results'!$B$4,"",IF(SUM('MissFill 1'!P$2:P56)=0,"",(IF('MissFill 1'!P56/SUM('MissFill 1'!P$2:P56)&gt;0.01,"",IF('MissFill 1'!P55/SUM('MissFill 1'!P$2:P56)&gt;0.01,"",IF('MissFill 1'!P54/SUM('MissFill 1'!P$2:P56)&gt;0.01,"",IF('MissFill 1'!P53/SUM('MissFill 1'!P$2:P56)&gt;0.01,"",IF('MissFill 1'!P52/SUM('MissFill 1'!P$2:P56)&gt;0.01,"",DateEnded_5Day!$A56))))))))</f>
        <v/>
      </c>
      <c r="R56" s="54" t="str">
        <f>IF($A56&lt;='All Results'!$B$4,"",IF(SUM('MissFill 1'!Q$2:Q56)=0,"",(IF('MissFill 1'!Q56/SUM('MissFill 1'!Q$2:Q56)&gt;0.01,"",IF('MissFill 1'!Q55/SUM('MissFill 1'!Q$2:Q56)&gt;0.01,"",IF('MissFill 1'!Q54/SUM('MissFill 1'!Q$2:Q56)&gt;0.01,"",IF('MissFill 1'!Q53/SUM('MissFill 1'!Q$2:Q56)&gt;0.01,"",IF('MissFill 1'!Q52/SUM('MissFill 1'!Q$2:Q56)&gt;0.01,"",DateEnded_5Day!$A56))))))))</f>
        <v/>
      </c>
      <c r="S56" s="54" t="str">
        <f>IF($A56&lt;='All Results'!$B$4,"",IF(SUM('MissFill 1'!R$2:R56)=0,"",(IF('MissFill 1'!R56/SUM('MissFill 1'!R$2:R56)&gt;0.01,"",IF('MissFill 1'!R55/SUM('MissFill 1'!R$2:R56)&gt;0.01,"",IF('MissFill 1'!R54/SUM('MissFill 1'!R$2:R56)&gt;0.01,"",IF('MissFill 1'!R53/SUM('MissFill 1'!R$2:R56)&gt;0.01,"",IF('MissFill 1'!R52/SUM('MissFill 1'!R$2:R56)&gt;0.01,"",DateEnded_5Day!$A56))))))))</f>
        <v/>
      </c>
      <c r="T56" s="54" t="str">
        <f>IF($A56&lt;='All Results'!$B$4,"",IF(SUM('MissFill 1'!S$2:S56)=0,"",(IF('MissFill 1'!S56/SUM('MissFill 1'!S$2:S56)&gt;0.01,"",IF('MissFill 1'!S55/SUM('MissFill 1'!S$2:S56)&gt;0.01,"",IF('MissFill 1'!S54/SUM('MissFill 1'!S$2:S56)&gt;0.01,"",IF('MissFill 1'!S53/SUM('MissFill 1'!S$2:S56)&gt;0.01,"",IF('MissFill 1'!S52/SUM('MissFill 1'!S$2:S56)&gt;0.01,"",DateEnded_5Day!$A56))))))))</f>
        <v/>
      </c>
      <c r="U56" s="54" t="str">
        <f>IF($A56&lt;='All Results'!$B$4,"",IF(SUM('MissFill 1'!T$2:T56)=0,"",(IF('MissFill 1'!T56/SUM('MissFill 1'!T$2:T56)&gt;0.01,"",IF('MissFill 1'!T55/SUM('MissFill 1'!T$2:T56)&gt;0.01,"",IF('MissFill 1'!T54/SUM('MissFill 1'!T$2:T56)&gt;0.01,"",IF('MissFill 1'!T53/SUM('MissFill 1'!T$2:T56)&gt;0.01,"",IF('MissFill 1'!T52/SUM('MissFill 1'!T$2:T56)&gt;0.01,"",DateEnded_5Day!$A56))))))))</f>
        <v/>
      </c>
      <c r="V56" s="54" t="str">
        <f>IF($A56&lt;='All Results'!$B$4,"",IF(SUM('MissFill 1'!U$2:U56)=0,"",(IF('MissFill 1'!U56/SUM('MissFill 1'!U$2:U56)&gt;0.01,"",IF('MissFill 1'!U55/SUM('MissFill 1'!U$2:U56)&gt;0.01,"",IF('MissFill 1'!U54/SUM('MissFill 1'!U$2:U56)&gt;0.01,"",IF('MissFill 1'!U53/SUM('MissFill 1'!U$2:U56)&gt;0.01,"",IF('MissFill 1'!U52/SUM('MissFill 1'!U$2:U56)&gt;0.01,"",DateEnded_5Day!$A56))))))))</f>
        <v/>
      </c>
      <c r="W56" s="54" t="str">
        <f>IF($A56&lt;='All Results'!$B$4,"",IF(SUM('MissFill 1'!V$2:V56)=0,"",(IF('MissFill 1'!V56/SUM('MissFill 1'!V$2:V56)&gt;0.01,"",IF('MissFill 1'!V55/SUM('MissFill 1'!V$2:V56)&gt;0.01,"",IF('MissFill 1'!V54/SUM('MissFill 1'!V$2:V56)&gt;0.01,"",IF('MissFill 1'!V53/SUM('MissFill 1'!V$2:V56)&gt;0.01,"",IF('MissFill 1'!V52/SUM('MissFill 1'!V$2:V56)&gt;0.01,"",DateEnded_5Day!$A56))))))))</f>
        <v/>
      </c>
      <c r="X56" s="54" t="str">
        <f>IF($A56&lt;='All Results'!$B$4,"",IF(SUM('MissFill 1'!W$2:W56)=0,"",(IF('MissFill 1'!W56/SUM('MissFill 1'!W$2:W56)&gt;0.01,"",IF('MissFill 1'!W55/SUM('MissFill 1'!W$2:W56)&gt;0.01,"",IF('MissFill 1'!W54/SUM('MissFill 1'!W$2:W56)&gt;0.01,"",IF('MissFill 1'!W53/SUM('MissFill 1'!W$2:W56)&gt;0.01,"",IF('MissFill 1'!W52/SUM('MissFill 1'!W$2:W56)&gt;0.01,"",DateEnded_5Day!$A56))))))))</f>
        <v/>
      </c>
      <c r="Y56" s="54" t="str">
        <f>IF($A56&lt;='All Results'!$B$4,"",IF(SUM('MissFill 1'!X$2:X56)=0,"",(IF('MissFill 1'!X56/SUM('MissFill 1'!X$2:X56)&gt;0.01,"",IF('MissFill 1'!X55/SUM('MissFill 1'!X$2:X56)&gt;0.01,"",IF('MissFill 1'!X54/SUM('MissFill 1'!X$2:X56)&gt;0.01,"",IF('MissFill 1'!X53/SUM('MissFill 1'!X$2:X56)&gt;0.01,"",IF('MissFill 1'!X52/SUM('MissFill 1'!X$2:X56)&gt;0.01,"",DateEnded_5Day!$A56))))))))</f>
        <v/>
      </c>
      <c r="Z56" s="54" t="str">
        <f>IF($A56&lt;='All Results'!$B$4,"",IF(SUM('MissFill 1'!Y$2:Y56)=0,"",(IF('MissFill 1'!Y56/SUM('MissFill 1'!Y$2:Y56)&gt;0.01,"",IF('MissFill 1'!Y55/SUM('MissFill 1'!Y$2:Y56)&gt;0.01,"",IF('MissFill 1'!Y54/SUM('MissFill 1'!Y$2:Y56)&gt;0.01,"",IF('MissFill 1'!Y53/SUM('MissFill 1'!Y$2:Y56)&gt;0.01,"",IF('MissFill 1'!Y52/SUM('MissFill 1'!Y$2:Y56)&gt;0.01,"",DateEnded_5Day!$A56))))))))</f>
        <v/>
      </c>
      <c r="AA56" s="54" t="str">
        <f>IF($A56&lt;='All Results'!$B$4,"",IF(SUM('MissFill 1'!Z$2:Z56)=0,"",(IF('MissFill 1'!Z56/SUM('MissFill 1'!Z$2:Z56)&gt;0.01,"",IF('MissFill 1'!Z55/SUM('MissFill 1'!Z$2:Z56)&gt;0.01,"",IF('MissFill 1'!Z54/SUM('MissFill 1'!Z$2:Z56)&gt;0.01,"",IF('MissFill 1'!Z53/SUM('MissFill 1'!Z$2:Z56)&gt;0.01,"",IF('MissFill 1'!Z52/SUM('MissFill 1'!Z$2:Z56)&gt;0.01,"",DateEnded_5Day!$A56))))))))</f>
        <v/>
      </c>
      <c r="AB56" s="54" t="str">
        <f>IF($A56&lt;='All Results'!$B$4,"",IF(SUM('MissFill 1'!AA$2:AA56)=0,"",(IF('MissFill 1'!AA56/SUM('MissFill 1'!AA$2:AA56)&gt;0.01,"",IF('MissFill 1'!AA55/SUM('MissFill 1'!AA$2:AA56)&gt;0.01,"",IF('MissFill 1'!AA54/SUM('MissFill 1'!AA$2:AA56)&gt;0.01,"",IF('MissFill 1'!AA53/SUM('MissFill 1'!AA$2:AA56)&gt;0.01,"",IF('MissFill 1'!AA52/SUM('MissFill 1'!AA$2:AA56)&gt;0.01,"",DateEnded_5Day!$A56))))))))</f>
        <v/>
      </c>
      <c r="AC56" s="54" t="str">
        <f>IF($A56&lt;='All Results'!$B$4,"",IF(SUM('MissFill 1'!AB$2:AB56)=0,"",(IF('MissFill 1'!AB56/SUM('MissFill 1'!AB$2:AB56)&gt;0.01,"",IF('MissFill 1'!AB55/SUM('MissFill 1'!AB$2:AB56)&gt;0.01,"",IF('MissFill 1'!AB54/SUM('MissFill 1'!AB$2:AB56)&gt;0.01,"",IF('MissFill 1'!AB53/SUM('MissFill 1'!AB$2:AB56)&gt;0.01,"",IF('MissFill 1'!AB52/SUM('MissFill 1'!AB$2:AB56)&gt;0.01,"",DateEnded_5Day!$A56))))))))</f>
        <v/>
      </c>
      <c r="AD56" s="54" t="str">
        <f>IF($A56&lt;='All Results'!$B$4,"",IF(SUM('MissFill 1'!AC$2:AC56)=0,"",(IF('MissFill 1'!AC56/SUM('MissFill 1'!AC$2:AC56)&gt;0.01,"",IF('MissFill 1'!AC55/SUM('MissFill 1'!AC$2:AC56)&gt;0.01,"",IF('MissFill 1'!AC54/SUM('MissFill 1'!AC$2:AC56)&gt;0.01,"",IF('MissFill 1'!AC53/SUM('MissFill 1'!AC$2:AC56)&gt;0.01,"",IF('MissFill 1'!AC52/SUM('MissFill 1'!AC$2:AC56)&gt;0.01,"",DateEnded_5Day!$A56))))))))</f>
        <v/>
      </c>
      <c r="AE56" s="54" t="str">
        <f>IF($A56&lt;='All Results'!$B$4,"",IF(SUM('MissFill 1'!AD$2:AD56)=0,"",(IF('MissFill 1'!AD56/SUM('MissFill 1'!AD$2:AD56)&gt;0.01,"",IF('MissFill 1'!AD55/SUM('MissFill 1'!AD$2:AD56)&gt;0.01,"",IF('MissFill 1'!AD54/SUM('MissFill 1'!AD$2:AD56)&gt;0.01,"",IF('MissFill 1'!AD53/SUM('MissFill 1'!AD$2:AD56)&gt;0.01,"",IF('MissFill 1'!AD52/SUM('MissFill 1'!AD$2:AD56)&gt;0.01,"",DateEnded_5Day!$A56))))))))</f>
        <v/>
      </c>
      <c r="AF56" s="54" t="str">
        <f>IF($A56&lt;='All Results'!$B$4,"",IF(SUM('MissFill 1'!AE$2:AE56)=0,"",(IF('MissFill 1'!AE56/SUM('MissFill 1'!AE$2:AE56)&gt;0.01,"",IF('MissFill 1'!AE55/SUM('MissFill 1'!AE$2:AE56)&gt;0.01,"",IF('MissFill 1'!AE54/SUM('MissFill 1'!AE$2:AE56)&gt;0.01,"",IF('MissFill 1'!AE53/SUM('MissFill 1'!AE$2:AE56)&gt;0.01,"",IF('MissFill 1'!AE52/SUM('MissFill 1'!AE$2:AE56)&gt;0.01,"",DateEnded_5Day!$A56))))))))</f>
        <v/>
      </c>
      <c r="AG56" s="54" t="str">
        <f>IF($A56&lt;='All Results'!$B$4,"",IF(SUM('MissFill 1'!AF$2:AF56)=0,"",(IF('MissFill 1'!AF56/SUM('MissFill 1'!AF$2:AF56)&gt;0.01,"",IF('MissFill 1'!AF55/SUM('MissFill 1'!AF$2:AF56)&gt;0.01,"",IF('MissFill 1'!AF54/SUM('MissFill 1'!AF$2:AF56)&gt;0.01,"",IF('MissFill 1'!AF53/SUM('MissFill 1'!AF$2:AF56)&gt;0.01,"",IF('MissFill 1'!AF52/SUM('MissFill 1'!AF$2:AF56)&gt;0.01,"",DateEnded_5Day!$A56))))))))</f>
        <v/>
      </c>
      <c r="AH56" s="54" t="str">
        <f>IF($A56&lt;='All Results'!$B$4,"",IF(SUM('MissFill 1'!AG$2:AG56)=0,"",(IF('MissFill 1'!AG56/SUM('MissFill 1'!AG$2:AG56)&gt;0.01,"",IF('MissFill 1'!AG55/SUM('MissFill 1'!AG$2:AG56)&gt;0.01,"",IF('MissFill 1'!AG54/SUM('MissFill 1'!AG$2:AG56)&gt;0.01,"",IF('MissFill 1'!AG53/SUM('MissFill 1'!AG$2:AG56)&gt;0.01,"",IF('MissFill 1'!AG52/SUM('MissFill 1'!AG$2:AG56)&gt;0.01,"",DateEnded_5Day!$A56))))))))</f>
        <v/>
      </c>
      <c r="AI56" s="54" t="str">
        <f>IF($A56&lt;='All Results'!$B$4,"",IF(SUM('MissFill 1'!AH$2:AH56)=0,"",(IF('MissFill 1'!AH56/SUM('MissFill 1'!AH$2:AH56)&gt;0.01,"",IF('MissFill 1'!AH55/SUM('MissFill 1'!AH$2:AH56)&gt;0.01,"",IF('MissFill 1'!AH54/SUM('MissFill 1'!AH$2:AH56)&gt;0.01,"",IF('MissFill 1'!AH53/SUM('MissFill 1'!AH$2:AH56)&gt;0.01,"",IF('MissFill 1'!AH52/SUM('MissFill 1'!AH$2:AH56)&gt;0.01,"",DateEnded_5Day!$A56))))))))</f>
        <v/>
      </c>
      <c r="AJ56" s="54" t="str">
        <f>IF($A56&lt;='All Results'!$B$4,"",IF(SUM('MissFill 1'!AI$2:AI56)=0,"",(IF('MissFill 1'!AI56/SUM('MissFill 1'!AI$2:AI56)&gt;0.01,"",IF('MissFill 1'!AI55/SUM('MissFill 1'!AI$2:AI56)&gt;0.01,"",IF('MissFill 1'!AI54/SUM('MissFill 1'!AI$2:AI56)&gt;0.01,"",IF('MissFill 1'!AI53/SUM('MissFill 1'!AI$2:AI56)&gt;0.01,"",IF('MissFill 1'!AI52/SUM('MissFill 1'!AI$2:AI56)&gt;0.01,"",DateEnded_5Day!$A56))))))))</f>
        <v/>
      </c>
      <c r="AK56" s="54" t="str">
        <f>IF($A56&lt;='All Results'!$B$4,"",IF(SUM('MissFill 1'!AJ$2:AJ56)=0,"",(IF('MissFill 1'!AJ56/SUM('MissFill 1'!AJ$2:AJ56)&gt;0.01,"",IF('MissFill 1'!AJ55/SUM('MissFill 1'!AJ$2:AJ56)&gt;0.01,"",IF('MissFill 1'!AJ54/SUM('MissFill 1'!AJ$2:AJ56)&gt;0.01,"",IF('MissFill 1'!AJ53/SUM('MissFill 1'!AJ$2:AJ56)&gt;0.01,"",IF('MissFill 1'!AJ52/SUM('MissFill 1'!AJ$2:AJ56)&gt;0.01,"",DateEnded_5Day!$A56))))))))</f>
        <v/>
      </c>
      <c r="AL56" s="54" t="str">
        <f>IF($A56&lt;='All Results'!$B$4,"",IF(SUM('MissFill 1'!AK$2:AK56)=0,"",(IF('MissFill 1'!AK56/SUM('MissFill 1'!AK$2:AK56)&gt;0.01,"",IF('MissFill 1'!AK55/SUM('MissFill 1'!AK$2:AK56)&gt;0.01,"",IF('MissFill 1'!AK54/SUM('MissFill 1'!AK$2:AK56)&gt;0.01,"",IF('MissFill 1'!AK53/SUM('MissFill 1'!AK$2:AK56)&gt;0.01,"",IF('MissFill 1'!AK52/SUM('MissFill 1'!AK$2:AK56)&gt;0.01,"",DateEnded_5Day!$A56))))))))</f>
        <v/>
      </c>
      <c r="AM56" s="54" t="str">
        <f>IF($A56&lt;='All Results'!$B$4,"",IF(SUM('MissFill 1'!AL$2:AL56)=0,"",(IF('MissFill 1'!AL56/SUM('MissFill 1'!AL$2:AL56)&gt;0.01,"",IF('MissFill 1'!AL55/SUM('MissFill 1'!AL$2:AL56)&gt;0.01,"",IF('MissFill 1'!AL54/SUM('MissFill 1'!AL$2:AL56)&gt;0.01,"",IF('MissFill 1'!AL53/SUM('MissFill 1'!AL$2:AL56)&gt;0.01,"",IF('MissFill 1'!AL52/SUM('MissFill 1'!AL$2:AL56)&gt;0.01,"",DateEnded_5Day!$A56))))))))</f>
        <v/>
      </c>
      <c r="AN56" s="54" t="str">
        <f>IF($A56&lt;='All Results'!$B$4,"",IF(SUM('MissFill 1'!AM$2:AM56)=0,"",(IF('MissFill 1'!AM56/SUM('MissFill 1'!AM$2:AM56)&gt;0.01,"",IF('MissFill 1'!AM55/SUM('MissFill 1'!AM$2:AM56)&gt;0.01,"",IF('MissFill 1'!AM54/SUM('MissFill 1'!AM$2:AM56)&gt;0.01,"",IF('MissFill 1'!AM53/SUM('MissFill 1'!AM$2:AM56)&gt;0.01,"",IF('MissFill 1'!AM52/SUM('MissFill 1'!AM$2:AM56)&gt;0.01,"",DateEnded_5Day!$A56))))))))</f>
        <v/>
      </c>
      <c r="AO56" s="54" t="str">
        <f>IF($A56&lt;='All Results'!$B$4,"",IF(SUM('MissFill 1'!AN$2:AN56)=0,"",(IF('MissFill 1'!AN56/SUM('MissFill 1'!AN$2:AN56)&gt;0.01,"",IF('MissFill 1'!AN55/SUM('MissFill 1'!AN$2:AN56)&gt;0.01,"",IF('MissFill 1'!AN54/SUM('MissFill 1'!AN$2:AN56)&gt;0.01,"",IF('MissFill 1'!AN53/SUM('MissFill 1'!AN$2:AN56)&gt;0.01,"",IF('MissFill 1'!AN52/SUM('MissFill 1'!AN$2:AN56)&gt;0.01,"",DateEnded_5Day!$A56))))))))</f>
        <v/>
      </c>
      <c r="AP56" s="54" t="str">
        <f>IF($A56&lt;='All Results'!$B$4,"",IF(SUM('MissFill 1'!AO$2:AO56)=0,"",(IF('MissFill 1'!AO56/SUM('MissFill 1'!AO$2:AO56)&gt;0.01,"",IF('MissFill 1'!AO55/SUM('MissFill 1'!AO$2:AO56)&gt;0.01,"",IF('MissFill 1'!AO54/SUM('MissFill 1'!AO$2:AO56)&gt;0.01,"",IF('MissFill 1'!AO53/SUM('MissFill 1'!AO$2:AO56)&gt;0.01,"",IF('MissFill 1'!AO52/SUM('MissFill 1'!AO$2:AO56)&gt;0.01,"",DateEnded_5Day!$A56))))))))</f>
        <v/>
      </c>
      <c r="AQ56" s="54" t="str">
        <f>IF($A56&lt;='All Results'!$B$4,"",IF(SUM('MissFill 1'!AP$2:AP56)=0,"",(IF('MissFill 1'!AP56/SUM('MissFill 1'!AP$2:AP56)&gt;0.01,"",IF('MissFill 1'!AP55/SUM('MissFill 1'!AP$2:AP56)&gt;0.01,"",IF('MissFill 1'!AP54/SUM('MissFill 1'!AP$2:AP56)&gt;0.01,"",IF('MissFill 1'!AP53/SUM('MissFill 1'!AP$2:AP56)&gt;0.01,"",IF('MissFill 1'!AP52/SUM('MissFill 1'!AP$2:AP56)&gt;0.01,"",DateEnded_5Day!$A56))))))))</f>
        <v/>
      </c>
      <c r="AR56" s="54" t="str">
        <f>IF($A56&lt;='All Results'!$B$4,"",IF(SUM('MissFill 1'!AQ$2:AQ56)=0,"",(IF('MissFill 1'!AQ56/SUM('MissFill 1'!AQ$2:AQ56)&gt;0.01,"",IF('MissFill 1'!AQ55/SUM('MissFill 1'!AQ$2:AQ56)&gt;0.01,"",IF('MissFill 1'!AQ54/SUM('MissFill 1'!AQ$2:AQ56)&gt;0.01,"",IF('MissFill 1'!AQ53/SUM('MissFill 1'!AQ$2:AQ56)&gt;0.01,"",IF('MissFill 1'!AQ52/SUM('MissFill 1'!AQ$2:AQ56)&gt;0.01,"",DateEnded_5Day!$A56))))))))</f>
        <v/>
      </c>
      <c r="AS56" s="54" t="str">
        <f>IF($A56&lt;='All Results'!$B$4,"",IF(SUM('MissFill 1'!AR$2:AR56)=0,"",(IF('MissFill 1'!AR56/SUM('MissFill 1'!AR$2:AR56)&gt;0.01,"",IF('MissFill 1'!AR55/SUM('MissFill 1'!AR$2:AR56)&gt;0.01,"",IF('MissFill 1'!AR54/SUM('MissFill 1'!AR$2:AR56)&gt;0.01,"",IF('MissFill 1'!AR53/SUM('MissFill 1'!AR$2:AR56)&gt;0.01,"",IF('MissFill 1'!AR52/SUM('MissFill 1'!AR$2:AR56)&gt;0.01,"",DateEnded_5Day!$A56))))))))</f>
        <v/>
      </c>
      <c r="AT56" s="54" t="str">
        <f>IF($A56&lt;='All Results'!$B$4,"",IF(SUM('MissFill 1'!AS$2:AS56)=0,"",(IF('MissFill 1'!AS56/SUM('MissFill 1'!AS$2:AS56)&gt;0.01,"",IF('MissFill 1'!AS55/SUM('MissFill 1'!AS$2:AS56)&gt;0.01,"",IF('MissFill 1'!AS54/SUM('MissFill 1'!AS$2:AS56)&gt;0.01,"",IF('MissFill 1'!AS53/SUM('MissFill 1'!AS$2:AS56)&gt;0.01,"",IF('MissFill 1'!AS52/SUM('MissFill 1'!AS$2:AS56)&gt;0.01,"",DateEnded_5Day!$A56))))))))</f>
        <v/>
      </c>
      <c r="AU56" s="54" t="str">
        <f>IF($A56&lt;='All Results'!$B$4,"",IF(SUM('MissFill 1'!AT$2:AT56)=0,"",(IF('MissFill 1'!AT56/SUM('MissFill 1'!AT$2:AT56)&gt;0.01,"",IF('MissFill 1'!AT55/SUM('MissFill 1'!AT$2:AT56)&gt;0.01,"",IF('MissFill 1'!AT54/SUM('MissFill 1'!AT$2:AT56)&gt;0.01,"",IF('MissFill 1'!AT53/SUM('MissFill 1'!AT$2:AT56)&gt;0.01,"",IF('MissFill 1'!AT52/SUM('MissFill 1'!AT$2:AT56)&gt;0.01,"",DateEnded_5Day!$A56))))))))</f>
        <v/>
      </c>
      <c r="AV56" s="54" t="str">
        <f>IF($A56&lt;='All Results'!$B$4,"",IF(SUM('MissFill 1'!AU$2:AU56)=0,"",(IF('MissFill 1'!AU56/SUM('MissFill 1'!AU$2:AU56)&gt;0.01,"",IF('MissFill 1'!AU55/SUM('MissFill 1'!AU$2:AU56)&gt;0.01,"",IF('MissFill 1'!AU54/SUM('MissFill 1'!AU$2:AU56)&gt;0.01,"",IF('MissFill 1'!AU53/SUM('MissFill 1'!AU$2:AU56)&gt;0.01,"",IF('MissFill 1'!AU52/SUM('MissFill 1'!AU$2:AU56)&gt;0.01,"",DateEnded_5Day!$A56))))))))</f>
        <v/>
      </c>
      <c r="AW56" s="54" t="str">
        <f>IF($A56&lt;='All Results'!$B$4,"",IF(SUM('MissFill 1'!AV$2:AV56)=0,"",(IF('MissFill 1'!AV56/SUM('MissFill 1'!AV$2:AV56)&gt;0.01,"",IF('MissFill 1'!AV55/SUM('MissFill 1'!AV$2:AV56)&gt;0.01,"",IF('MissFill 1'!AV54/SUM('MissFill 1'!AV$2:AV56)&gt;0.01,"",IF('MissFill 1'!AV53/SUM('MissFill 1'!AV$2:AV56)&gt;0.01,"",IF('MissFill 1'!AV52/SUM('MissFill 1'!AV$2:AV56)&gt;0.01,"",DateEnded_5Day!$A56))))))))</f>
        <v/>
      </c>
      <c r="AX56" s="54" t="str">
        <f>IF($A56&lt;='All Results'!$B$4,"",IF(SUM('MissFill 1'!AW$2:AW56)=0,"",(IF('MissFill 1'!AW56/SUM('MissFill 1'!AW$2:AW56)&gt;0.01,"",IF('MissFill 1'!AW55/SUM('MissFill 1'!AW$2:AW56)&gt;0.01,"",IF('MissFill 1'!AW54/SUM('MissFill 1'!AW$2:AW56)&gt;0.01,"",IF('MissFill 1'!AW53/SUM('MissFill 1'!AW$2:AW56)&gt;0.01,"",IF('MissFill 1'!AW52/SUM('MissFill 1'!AW$2:AW56)&gt;0.01,"",DateEnded_5Day!$A56))))))))</f>
        <v/>
      </c>
    </row>
    <row r="57" spans="1:50" x14ac:dyDescent="0.25">
      <c r="A57" s="41">
        <v>44402</v>
      </c>
      <c r="B57" s="52">
        <v>206</v>
      </c>
      <c r="C57" s="54" t="str">
        <f>IF($A57&lt;='All Results'!$B$4,"",IF(SUM('MissFill 1'!B$2:B57)=0,"",(IF('MissFill 1'!B57/SUM('MissFill 1'!B$2:B57)&gt;0.01,"",IF('MissFill 1'!B56/SUM('MissFill 1'!B$2:B57)&gt;0.01,"",IF('MissFill 1'!B55/SUM('MissFill 1'!B$2:B57)&gt;0.01,"",IF('MissFill 1'!B54/SUM('MissFill 1'!B$2:B57)&gt;0.01,"",IF('MissFill 1'!B53/SUM('MissFill 1'!B$2:B57)&gt;0.01,"",DateEnded_5Day!$A57))))))))</f>
        <v/>
      </c>
      <c r="D57" s="54" t="str">
        <f>IF($A57&lt;='All Results'!$B$4,"",IF(SUM('MissFill 1'!C$2:C57)=0,"",(IF('MissFill 1'!C57/SUM('MissFill 1'!C$2:C57)&gt;0.01,"",IF('MissFill 1'!C56/SUM('MissFill 1'!C$2:C57)&gt;0.01,"",IF('MissFill 1'!C55/SUM('MissFill 1'!C$2:C57)&gt;0.01,"",IF('MissFill 1'!C54/SUM('MissFill 1'!C$2:C57)&gt;0.01,"",IF('MissFill 1'!C53/SUM('MissFill 1'!C$2:C57)&gt;0.01,"",DateEnded_5Day!$A57))))))))</f>
        <v/>
      </c>
      <c r="E57" s="54" t="str">
        <f>IF($A57&lt;='All Results'!$B$4,"",IF(SUM('MissFill 1'!D$2:D57)=0,"",(IF('MissFill 1'!D57/SUM('MissFill 1'!D$2:D57)&gt;0.01,"",IF('MissFill 1'!D56/SUM('MissFill 1'!D$2:D57)&gt;0.01,"",IF('MissFill 1'!D55/SUM('MissFill 1'!D$2:D57)&gt;0.01,"",IF('MissFill 1'!D54/SUM('MissFill 1'!D$2:D57)&gt;0.01,"",IF('MissFill 1'!D53/SUM('MissFill 1'!D$2:D57)&gt;0.01,"",DateEnded_5Day!$A57))))))))</f>
        <v/>
      </c>
      <c r="F57" s="54" t="str">
        <f>IF($A57&lt;='All Results'!$B$4,"",IF(SUM('MissFill 1'!E$2:E57)=0,"",(IF('MissFill 1'!E57/SUM('MissFill 1'!E$2:E57)&gt;0.01,"",IF('MissFill 1'!E56/SUM('MissFill 1'!E$2:E57)&gt;0.01,"",IF('MissFill 1'!E55/SUM('MissFill 1'!E$2:E57)&gt;0.01,"",IF('MissFill 1'!E54/SUM('MissFill 1'!E$2:E57)&gt;0.01,"",IF('MissFill 1'!E53/SUM('MissFill 1'!E$2:E57)&gt;0.01,"",DateEnded_5Day!$A57))))))))</f>
        <v/>
      </c>
      <c r="G57" s="54" t="str">
        <f>IF($A57&lt;='All Results'!$B$4,"",IF(SUM('MissFill 1'!F$2:F57)=0,"",(IF('MissFill 1'!F57/SUM('MissFill 1'!F$2:F57)&gt;0.01,"",IF('MissFill 1'!F56/SUM('MissFill 1'!F$2:F57)&gt;0.01,"",IF('MissFill 1'!F55/SUM('MissFill 1'!F$2:F57)&gt;0.01,"",IF('MissFill 1'!F54/SUM('MissFill 1'!F$2:F57)&gt;0.01,"",IF('MissFill 1'!F53/SUM('MissFill 1'!F$2:F57)&gt;0.01,"",DateEnded_5Day!$A57))))))))</f>
        <v/>
      </c>
      <c r="H57" s="54" t="str">
        <f>IF($A57&lt;='All Results'!$B$4,"",IF(SUM('MissFill 1'!G$2:G57)=0,"",(IF('MissFill 1'!G57/SUM('MissFill 1'!G$2:G57)&gt;0.01,"",IF('MissFill 1'!G56/SUM('MissFill 1'!G$2:G57)&gt;0.01,"",IF('MissFill 1'!G55/SUM('MissFill 1'!G$2:G57)&gt;0.01,"",IF('MissFill 1'!G54/SUM('MissFill 1'!G$2:G57)&gt;0.01,"",IF('MissFill 1'!G53/SUM('MissFill 1'!G$2:G57)&gt;0.01,"",DateEnded_5Day!$A57))))))))</f>
        <v/>
      </c>
      <c r="I57" s="54" t="str">
        <f>IF($A57&lt;='All Results'!$B$4,"",IF(SUM('MissFill 1'!H$2:H57)=0,"",(IF('MissFill 1'!H57/SUM('MissFill 1'!H$2:H57)&gt;0.01,"",IF('MissFill 1'!H56/SUM('MissFill 1'!H$2:H57)&gt;0.01,"",IF('MissFill 1'!H55/SUM('MissFill 1'!H$2:H57)&gt;0.01,"",IF('MissFill 1'!H54/SUM('MissFill 1'!H$2:H57)&gt;0.01,"",IF('MissFill 1'!H53/SUM('MissFill 1'!H$2:H57)&gt;0.01,"",DateEnded_5Day!$A57))))))))</f>
        <v/>
      </c>
      <c r="J57" s="54" t="str">
        <f>IF($A57&lt;='All Results'!$B$4,"",IF(SUM('MissFill 1'!I$2:I57)=0,"",(IF('MissFill 1'!I57/SUM('MissFill 1'!I$2:I57)&gt;0.01,"",IF('MissFill 1'!I56/SUM('MissFill 1'!I$2:I57)&gt;0.01,"",IF('MissFill 1'!I55/SUM('MissFill 1'!I$2:I57)&gt;0.01,"",IF('MissFill 1'!I54/SUM('MissFill 1'!I$2:I57)&gt;0.01,"",IF('MissFill 1'!I53/SUM('MissFill 1'!I$2:I57)&gt;0.01,"",DateEnded_5Day!$A57))))))))</f>
        <v/>
      </c>
      <c r="K57" s="54" t="str">
        <f>IF($A57&lt;='All Results'!$B$4,"",IF(SUM('MissFill 1'!J$2:J57)=0,"",(IF('MissFill 1'!J57/SUM('MissFill 1'!J$2:J57)&gt;0.01,"",IF('MissFill 1'!J56/SUM('MissFill 1'!J$2:J57)&gt;0.01,"",IF('MissFill 1'!J55/SUM('MissFill 1'!J$2:J57)&gt;0.01,"",IF('MissFill 1'!J54/SUM('MissFill 1'!J$2:J57)&gt;0.01,"",IF('MissFill 1'!J53/SUM('MissFill 1'!J$2:J57)&gt;0.01,"",DateEnded_5Day!$A57))))))))</f>
        <v/>
      </c>
      <c r="L57" s="54" t="str">
        <f>IF($A57&lt;='All Results'!$B$4,"",IF(SUM('MissFill 1'!K$2:K57)=0,"",(IF('MissFill 1'!K57/SUM('MissFill 1'!K$2:K57)&gt;0.01,"",IF('MissFill 1'!K56/SUM('MissFill 1'!K$2:K57)&gt;0.01,"",IF('MissFill 1'!K55/SUM('MissFill 1'!K$2:K57)&gt;0.01,"",IF('MissFill 1'!K54/SUM('MissFill 1'!K$2:K57)&gt;0.01,"",IF('MissFill 1'!K53/SUM('MissFill 1'!K$2:K57)&gt;0.01,"",DateEnded_5Day!$A57))))))))</f>
        <v/>
      </c>
      <c r="M57" s="54" t="str">
        <f>IF($A57&lt;='All Results'!$B$4,"",IF(SUM('MissFill 1'!L$2:L57)=0,"",(IF('MissFill 1'!L57/SUM('MissFill 1'!L$2:L57)&gt;0.01,"",IF('MissFill 1'!L56/SUM('MissFill 1'!L$2:L57)&gt;0.01,"",IF('MissFill 1'!L55/SUM('MissFill 1'!L$2:L57)&gt;0.01,"",IF('MissFill 1'!L54/SUM('MissFill 1'!L$2:L57)&gt;0.01,"",IF('MissFill 1'!L53/SUM('MissFill 1'!L$2:L57)&gt;0.01,"",DateEnded_5Day!$A57))))))))</f>
        <v/>
      </c>
      <c r="N57" s="54" t="str">
        <f>IF($A57&lt;='All Results'!$B$4,"",IF(SUM('MissFill 1'!M$2:M57)=0,"",(IF('MissFill 1'!M57/SUM('MissFill 1'!M$2:M57)&gt;0.01,"",IF('MissFill 1'!M56/SUM('MissFill 1'!M$2:M57)&gt;0.01,"",IF('MissFill 1'!M55/SUM('MissFill 1'!M$2:M57)&gt;0.01,"",IF('MissFill 1'!M54/SUM('MissFill 1'!M$2:M57)&gt;0.01,"",IF('MissFill 1'!M53/SUM('MissFill 1'!M$2:M57)&gt;0.01,"",DateEnded_5Day!$A57))))))))</f>
        <v/>
      </c>
      <c r="O57" s="54" t="str">
        <f>IF($A57&lt;='All Results'!$B$4,"",IF(SUM('MissFill 1'!N$2:N57)=0,"",(IF('MissFill 1'!N57/SUM('MissFill 1'!N$2:N57)&gt;0.01,"",IF('MissFill 1'!N56/SUM('MissFill 1'!N$2:N57)&gt;0.01,"",IF('MissFill 1'!N55/SUM('MissFill 1'!N$2:N57)&gt;0.01,"",IF('MissFill 1'!N54/SUM('MissFill 1'!N$2:N57)&gt;0.01,"",IF('MissFill 1'!N53/SUM('MissFill 1'!N$2:N57)&gt;0.01,"",DateEnded_5Day!$A57))))))))</f>
        <v/>
      </c>
      <c r="P57" s="54" t="str">
        <f>IF($A57&lt;='All Results'!$B$4,"",IF(SUM('MissFill 1'!O$2:O57)=0,"",(IF('MissFill 1'!O57/SUM('MissFill 1'!O$2:O57)&gt;0.01,"",IF('MissFill 1'!O56/SUM('MissFill 1'!O$2:O57)&gt;0.01,"",IF('MissFill 1'!O55/SUM('MissFill 1'!O$2:O57)&gt;0.01,"",IF('MissFill 1'!O54/SUM('MissFill 1'!O$2:O57)&gt;0.01,"",IF('MissFill 1'!O53/SUM('MissFill 1'!O$2:O57)&gt;0.01,"",DateEnded_5Day!$A57))))))))</f>
        <v/>
      </c>
      <c r="Q57" s="54" t="str">
        <f>IF($A57&lt;='All Results'!$B$4,"",IF(SUM('MissFill 1'!P$2:P57)=0,"",(IF('MissFill 1'!P57/SUM('MissFill 1'!P$2:P57)&gt;0.01,"",IF('MissFill 1'!P56/SUM('MissFill 1'!P$2:P57)&gt;0.01,"",IF('MissFill 1'!P55/SUM('MissFill 1'!P$2:P57)&gt;0.01,"",IF('MissFill 1'!P54/SUM('MissFill 1'!P$2:P57)&gt;0.01,"",IF('MissFill 1'!P53/SUM('MissFill 1'!P$2:P57)&gt;0.01,"",DateEnded_5Day!$A57))))))))</f>
        <v/>
      </c>
      <c r="R57" s="54" t="str">
        <f>IF($A57&lt;='All Results'!$B$4,"",IF(SUM('MissFill 1'!Q$2:Q57)=0,"",(IF('MissFill 1'!Q57/SUM('MissFill 1'!Q$2:Q57)&gt;0.01,"",IF('MissFill 1'!Q56/SUM('MissFill 1'!Q$2:Q57)&gt;0.01,"",IF('MissFill 1'!Q55/SUM('MissFill 1'!Q$2:Q57)&gt;0.01,"",IF('MissFill 1'!Q54/SUM('MissFill 1'!Q$2:Q57)&gt;0.01,"",IF('MissFill 1'!Q53/SUM('MissFill 1'!Q$2:Q57)&gt;0.01,"",DateEnded_5Day!$A57))))))))</f>
        <v/>
      </c>
      <c r="S57" s="54" t="str">
        <f>IF($A57&lt;='All Results'!$B$4,"",IF(SUM('MissFill 1'!R$2:R57)=0,"",(IF('MissFill 1'!R57/SUM('MissFill 1'!R$2:R57)&gt;0.01,"",IF('MissFill 1'!R56/SUM('MissFill 1'!R$2:R57)&gt;0.01,"",IF('MissFill 1'!R55/SUM('MissFill 1'!R$2:R57)&gt;0.01,"",IF('MissFill 1'!R54/SUM('MissFill 1'!R$2:R57)&gt;0.01,"",IF('MissFill 1'!R53/SUM('MissFill 1'!R$2:R57)&gt;0.01,"",DateEnded_5Day!$A57))))))))</f>
        <v/>
      </c>
      <c r="T57" s="54" t="str">
        <f>IF($A57&lt;='All Results'!$B$4,"",IF(SUM('MissFill 1'!S$2:S57)=0,"",(IF('MissFill 1'!S57/SUM('MissFill 1'!S$2:S57)&gt;0.01,"",IF('MissFill 1'!S56/SUM('MissFill 1'!S$2:S57)&gt;0.01,"",IF('MissFill 1'!S55/SUM('MissFill 1'!S$2:S57)&gt;0.01,"",IF('MissFill 1'!S54/SUM('MissFill 1'!S$2:S57)&gt;0.01,"",IF('MissFill 1'!S53/SUM('MissFill 1'!S$2:S57)&gt;0.01,"",DateEnded_5Day!$A57))))))))</f>
        <v/>
      </c>
      <c r="U57" s="54" t="str">
        <f>IF($A57&lt;='All Results'!$B$4,"",IF(SUM('MissFill 1'!T$2:T57)=0,"",(IF('MissFill 1'!T57/SUM('MissFill 1'!T$2:T57)&gt;0.01,"",IF('MissFill 1'!T56/SUM('MissFill 1'!T$2:T57)&gt;0.01,"",IF('MissFill 1'!T55/SUM('MissFill 1'!T$2:T57)&gt;0.01,"",IF('MissFill 1'!T54/SUM('MissFill 1'!T$2:T57)&gt;0.01,"",IF('MissFill 1'!T53/SUM('MissFill 1'!T$2:T57)&gt;0.01,"",DateEnded_5Day!$A57))))))))</f>
        <v/>
      </c>
      <c r="V57" s="54" t="str">
        <f>IF($A57&lt;='All Results'!$B$4,"",IF(SUM('MissFill 1'!U$2:U57)=0,"",(IF('MissFill 1'!U57/SUM('MissFill 1'!U$2:U57)&gt;0.01,"",IF('MissFill 1'!U56/SUM('MissFill 1'!U$2:U57)&gt;0.01,"",IF('MissFill 1'!U55/SUM('MissFill 1'!U$2:U57)&gt;0.01,"",IF('MissFill 1'!U54/SUM('MissFill 1'!U$2:U57)&gt;0.01,"",IF('MissFill 1'!U53/SUM('MissFill 1'!U$2:U57)&gt;0.01,"",DateEnded_5Day!$A57))))))))</f>
        <v/>
      </c>
      <c r="W57" s="54" t="str">
        <f>IF($A57&lt;='All Results'!$B$4,"",IF(SUM('MissFill 1'!V$2:V57)=0,"",(IF('MissFill 1'!V57/SUM('MissFill 1'!V$2:V57)&gt;0.01,"",IF('MissFill 1'!V56/SUM('MissFill 1'!V$2:V57)&gt;0.01,"",IF('MissFill 1'!V55/SUM('MissFill 1'!V$2:V57)&gt;0.01,"",IF('MissFill 1'!V54/SUM('MissFill 1'!V$2:V57)&gt;0.01,"",IF('MissFill 1'!V53/SUM('MissFill 1'!V$2:V57)&gt;0.01,"",DateEnded_5Day!$A57))))))))</f>
        <v/>
      </c>
      <c r="X57" s="54" t="str">
        <f>IF($A57&lt;='All Results'!$B$4,"",IF(SUM('MissFill 1'!W$2:W57)=0,"",(IF('MissFill 1'!W57/SUM('MissFill 1'!W$2:W57)&gt;0.01,"",IF('MissFill 1'!W56/SUM('MissFill 1'!W$2:W57)&gt;0.01,"",IF('MissFill 1'!W55/SUM('MissFill 1'!W$2:W57)&gt;0.01,"",IF('MissFill 1'!W54/SUM('MissFill 1'!W$2:W57)&gt;0.01,"",IF('MissFill 1'!W53/SUM('MissFill 1'!W$2:W57)&gt;0.01,"",DateEnded_5Day!$A57))))))))</f>
        <v/>
      </c>
      <c r="Y57" s="54" t="str">
        <f>IF($A57&lt;='All Results'!$B$4,"",IF(SUM('MissFill 1'!X$2:X57)=0,"",(IF('MissFill 1'!X57/SUM('MissFill 1'!X$2:X57)&gt;0.01,"",IF('MissFill 1'!X56/SUM('MissFill 1'!X$2:X57)&gt;0.01,"",IF('MissFill 1'!X55/SUM('MissFill 1'!X$2:X57)&gt;0.01,"",IF('MissFill 1'!X54/SUM('MissFill 1'!X$2:X57)&gt;0.01,"",IF('MissFill 1'!X53/SUM('MissFill 1'!X$2:X57)&gt;0.01,"",DateEnded_5Day!$A57))))))))</f>
        <v/>
      </c>
      <c r="Z57" s="54" t="str">
        <f>IF($A57&lt;='All Results'!$B$4,"",IF(SUM('MissFill 1'!Y$2:Y57)=0,"",(IF('MissFill 1'!Y57/SUM('MissFill 1'!Y$2:Y57)&gt;0.01,"",IF('MissFill 1'!Y56/SUM('MissFill 1'!Y$2:Y57)&gt;0.01,"",IF('MissFill 1'!Y55/SUM('MissFill 1'!Y$2:Y57)&gt;0.01,"",IF('MissFill 1'!Y54/SUM('MissFill 1'!Y$2:Y57)&gt;0.01,"",IF('MissFill 1'!Y53/SUM('MissFill 1'!Y$2:Y57)&gt;0.01,"",DateEnded_5Day!$A57))))))))</f>
        <v/>
      </c>
      <c r="AA57" s="54" t="str">
        <f>IF($A57&lt;='All Results'!$B$4,"",IF(SUM('MissFill 1'!Z$2:Z57)=0,"",(IF('MissFill 1'!Z57/SUM('MissFill 1'!Z$2:Z57)&gt;0.01,"",IF('MissFill 1'!Z56/SUM('MissFill 1'!Z$2:Z57)&gt;0.01,"",IF('MissFill 1'!Z55/SUM('MissFill 1'!Z$2:Z57)&gt;0.01,"",IF('MissFill 1'!Z54/SUM('MissFill 1'!Z$2:Z57)&gt;0.01,"",IF('MissFill 1'!Z53/SUM('MissFill 1'!Z$2:Z57)&gt;0.01,"",DateEnded_5Day!$A57))))))))</f>
        <v/>
      </c>
      <c r="AB57" s="54" t="str">
        <f>IF($A57&lt;='All Results'!$B$4,"",IF(SUM('MissFill 1'!AA$2:AA57)=0,"",(IF('MissFill 1'!AA57/SUM('MissFill 1'!AA$2:AA57)&gt;0.01,"",IF('MissFill 1'!AA56/SUM('MissFill 1'!AA$2:AA57)&gt;0.01,"",IF('MissFill 1'!AA55/SUM('MissFill 1'!AA$2:AA57)&gt;0.01,"",IF('MissFill 1'!AA54/SUM('MissFill 1'!AA$2:AA57)&gt;0.01,"",IF('MissFill 1'!AA53/SUM('MissFill 1'!AA$2:AA57)&gt;0.01,"",DateEnded_5Day!$A57))))))))</f>
        <v/>
      </c>
      <c r="AC57" s="54" t="str">
        <f>IF($A57&lt;='All Results'!$B$4,"",IF(SUM('MissFill 1'!AB$2:AB57)=0,"",(IF('MissFill 1'!AB57/SUM('MissFill 1'!AB$2:AB57)&gt;0.01,"",IF('MissFill 1'!AB56/SUM('MissFill 1'!AB$2:AB57)&gt;0.01,"",IF('MissFill 1'!AB55/SUM('MissFill 1'!AB$2:AB57)&gt;0.01,"",IF('MissFill 1'!AB54/SUM('MissFill 1'!AB$2:AB57)&gt;0.01,"",IF('MissFill 1'!AB53/SUM('MissFill 1'!AB$2:AB57)&gt;0.01,"",DateEnded_5Day!$A57))))))))</f>
        <v/>
      </c>
      <c r="AD57" s="54" t="str">
        <f>IF($A57&lt;='All Results'!$B$4,"",IF(SUM('MissFill 1'!AC$2:AC57)=0,"",(IF('MissFill 1'!AC57/SUM('MissFill 1'!AC$2:AC57)&gt;0.01,"",IF('MissFill 1'!AC56/SUM('MissFill 1'!AC$2:AC57)&gt;0.01,"",IF('MissFill 1'!AC55/SUM('MissFill 1'!AC$2:AC57)&gt;0.01,"",IF('MissFill 1'!AC54/SUM('MissFill 1'!AC$2:AC57)&gt;0.01,"",IF('MissFill 1'!AC53/SUM('MissFill 1'!AC$2:AC57)&gt;0.01,"",DateEnded_5Day!$A57))))))))</f>
        <v/>
      </c>
      <c r="AE57" s="54" t="str">
        <f>IF($A57&lt;='All Results'!$B$4,"",IF(SUM('MissFill 1'!AD$2:AD57)=0,"",(IF('MissFill 1'!AD57/SUM('MissFill 1'!AD$2:AD57)&gt;0.01,"",IF('MissFill 1'!AD56/SUM('MissFill 1'!AD$2:AD57)&gt;0.01,"",IF('MissFill 1'!AD55/SUM('MissFill 1'!AD$2:AD57)&gt;0.01,"",IF('MissFill 1'!AD54/SUM('MissFill 1'!AD$2:AD57)&gt;0.01,"",IF('MissFill 1'!AD53/SUM('MissFill 1'!AD$2:AD57)&gt;0.01,"",DateEnded_5Day!$A57))))))))</f>
        <v/>
      </c>
      <c r="AF57" s="54" t="str">
        <f>IF($A57&lt;='All Results'!$B$4,"",IF(SUM('MissFill 1'!AE$2:AE57)=0,"",(IF('MissFill 1'!AE57/SUM('MissFill 1'!AE$2:AE57)&gt;0.01,"",IF('MissFill 1'!AE56/SUM('MissFill 1'!AE$2:AE57)&gt;0.01,"",IF('MissFill 1'!AE55/SUM('MissFill 1'!AE$2:AE57)&gt;0.01,"",IF('MissFill 1'!AE54/SUM('MissFill 1'!AE$2:AE57)&gt;0.01,"",IF('MissFill 1'!AE53/SUM('MissFill 1'!AE$2:AE57)&gt;0.01,"",DateEnded_5Day!$A57))))))))</f>
        <v/>
      </c>
      <c r="AG57" s="54" t="str">
        <f>IF($A57&lt;='All Results'!$B$4,"",IF(SUM('MissFill 1'!AF$2:AF57)=0,"",(IF('MissFill 1'!AF57/SUM('MissFill 1'!AF$2:AF57)&gt;0.01,"",IF('MissFill 1'!AF56/SUM('MissFill 1'!AF$2:AF57)&gt;0.01,"",IF('MissFill 1'!AF55/SUM('MissFill 1'!AF$2:AF57)&gt;0.01,"",IF('MissFill 1'!AF54/SUM('MissFill 1'!AF$2:AF57)&gt;0.01,"",IF('MissFill 1'!AF53/SUM('MissFill 1'!AF$2:AF57)&gt;0.01,"",DateEnded_5Day!$A57))))))))</f>
        <v/>
      </c>
      <c r="AH57" s="54" t="str">
        <f>IF($A57&lt;='All Results'!$B$4,"",IF(SUM('MissFill 1'!AG$2:AG57)=0,"",(IF('MissFill 1'!AG57/SUM('MissFill 1'!AG$2:AG57)&gt;0.01,"",IF('MissFill 1'!AG56/SUM('MissFill 1'!AG$2:AG57)&gt;0.01,"",IF('MissFill 1'!AG55/SUM('MissFill 1'!AG$2:AG57)&gt;0.01,"",IF('MissFill 1'!AG54/SUM('MissFill 1'!AG$2:AG57)&gt;0.01,"",IF('MissFill 1'!AG53/SUM('MissFill 1'!AG$2:AG57)&gt;0.01,"",DateEnded_5Day!$A57))))))))</f>
        <v/>
      </c>
      <c r="AI57" s="54" t="str">
        <f>IF($A57&lt;='All Results'!$B$4,"",IF(SUM('MissFill 1'!AH$2:AH57)=0,"",(IF('MissFill 1'!AH57/SUM('MissFill 1'!AH$2:AH57)&gt;0.01,"",IF('MissFill 1'!AH56/SUM('MissFill 1'!AH$2:AH57)&gt;0.01,"",IF('MissFill 1'!AH55/SUM('MissFill 1'!AH$2:AH57)&gt;0.01,"",IF('MissFill 1'!AH54/SUM('MissFill 1'!AH$2:AH57)&gt;0.01,"",IF('MissFill 1'!AH53/SUM('MissFill 1'!AH$2:AH57)&gt;0.01,"",DateEnded_5Day!$A57))))))))</f>
        <v/>
      </c>
      <c r="AJ57" s="54" t="str">
        <f>IF($A57&lt;='All Results'!$B$4,"",IF(SUM('MissFill 1'!AI$2:AI57)=0,"",(IF('MissFill 1'!AI57/SUM('MissFill 1'!AI$2:AI57)&gt;0.01,"",IF('MissFill 1'!AI56/SUM('MissFill 1'!AI$2:AI57)&gt;0.01,"",IF('MissFill 1'!AI55/SUM('MissFill 1'!AI$2:AI57)&gt;0.01,"",IF('MissFill 1'!AI54/SUM('MissFill 1'!AI$2:AI57)&gt;0.01,"",IF('MissFill 1'!AI53/SUM('MissFill 1'!AI$2:AI57)&gt;0.01,"",DateEnded_5Day!$A57))))))))</f>
        <v/>
      </c>
      <c r="AK57" s="54" t="str">
        <f>IF($A57&lt;='All Results'!$B$4,"",IF(SUM('MissFill 1'!AJ$2:AJ57)=0,"",(IF('MissFill 1'!AJ57/SUM('MissFill 1'!AJ$2:AJ57)&gt;0.01,"",IF('MissFill 1'!AJ56/SUM('MissFill 1'!AJ$2:AJ57)&gt;0.01,"",IF('MissFill 1'!AJ55/SUM('MissFill 1'!AJ$2:AJ57)&gt;0.01,"",IF('MissFill 1'!AJ54/SUM('MissFill 1'!AJ$2:AJ57)&gt;0.01,"",IF('MissFill 1'!AJ53/SUM('MissFill 1'!AJ$2:AJ57)&gt;0.01,"",DateEnded_5Day!$A57))))))))</f>
        <v/>
      </c>
      <c r="AL57" s="54" t="str">
        <f>IF($A57&lt;='All Results'!$B$4,"",IF(SUM('MissFill 1'!AK$2:AK57)=0,"",(IF('MissFill 1'!AK57/SUM('MissFill 1'!AK$2:AK57)&gt;0.01,"",IF('MissFill 1'!AK56/SUM('MissFill 1'!AK$2:AK57)&gt;0.01,"",IF('MissFill 1'!AK55/SUM('MissFill 1'!AK$2:AK57)&gt;0.01,"",IF('MissFill 1'!AK54/SUM('MissFill 1'!AK$2:AK57)&gt;0.01,"",IF('MissFill 1'!AK53/SUM('MissFill 1'!AK$2:AK57)&gt;0.01,"",DateEnded_5Day!$A57))))))))</f>
        <v/>
      </c>
      <c r="AM57" s="54" t="str">
        <f>IF($A57&lt;='All Results'!$B$4,"",IF(SUM('MissFill 1'!AL$2:AL57)=0,"",(IF('MissFill 1'!AL57/SUM('MissFill 1'!AL$2:AL57)&gt;0.01,"",IF('MissFill 1'!AL56/SUM('MissFill 1'!AL$2:AL57)&gt;0.01,"",IF('MissFill 1'!AL55/SUM('MissFill 1'!AL$2:AL57)&gt;0.01,"",IF('MissFill 1'!AL54/SUM('MissFill 1'!AL$2:AL57)&gt;0.01,"",IF('MissFill 1'!AL53/SUM('MissFill 1'!AL$2:AL57)&gt;0.01,"",DateEnded_5Day!$A57))))))))</f>
        <v/>
      </c>
      <c r="AN57" s="54" t="str">
        <f>IF($A57&lt;='All Results'!$B$4,"",IF(SUM('MissFill 1'!AM$2:AM57)=0,"",(IF('MissFill 1'!AM57/SUM('MissFill 1'!AM$2:AM57)&gt;0.01,"",IF('MissFill 1'!AM56/SUM('MissFill 1'!AM$2:AM57)&gt;0.01,"",IF('MissFill 1'!AM55/SUM('MissFill 1'!AM$2:AM57)&gt;0.01,"",IF('MissFill 1'!AM54/SUM('MissFill 1'!AM$2:AM57)&gt;0.01,"",IF('MissFill 1'!AM53/SUM('MissFill 1'!AM$2:AM57)&gt;0.01,"",DateEnded_5Day!$A57))))))))</f>
        <v/>
      </c>
      <c r="AO57" s="54" t="str">
        <f>IF($A57&lt;='All Results'!$B$4,"",IF(SUM('MissFill 1'!AN$2:AN57)=0,"",(IF('MissFill 1'!AN57/SUM('MissFill 1'!AN$2:AN57)&gt;0.01,"",IF('MissFill 1'!AN56/SUM('MissFill 1'!AN$2:AN57)&gt;0.01,"",IF('MissFill 1'!AN55/SUM('MissFill 1'!AN$2:AN57)&gt;0.01,"",IF('MissFill 1'!AN54/SUM('MissFill 1'!AN$2:AN57)&gt;0.01,"",IF('MissFill 1'!AN53/SUM('MissFill 1'!AN$2:AN57)&gt;0.01,"",DateEnded_5Day!$A57))))))))</f>
        <v/>
      </c>
      <c r="AP57" s="54" t="str">
        <f>IF($A57&lt;='All Results'!$B$4,"",IF(SUM('MissFill 1'!AO$2:AO57)=0,"",(IF('MissFill 1'!AO57/SUM('MissFill 1'!AO$2:AO57)&gt;0.01,"",IF('MissFill 1'!AO56/SUM('MissFill 1'!AO$2:AO57)&gt;0.01,"",IF('MissFill 1'!AO55/SUM('MissFill 1'!AO$2:AO57)&gt;0.01,"",IF('MissFill 1'!AO54/SUM('MissFill 1'!AO$2:AO57)&gt;0.01,"",IF('MissFill 1'!AO53/SUM('MissFill 1'!AO$2:AO57)&gt;0.01,"",DateEnded_5Day!$A57))))))))</f>
        <v/>
      </c>
      <c r="AQ57" s="54" t="str">
        <f>IF($A57&lt;='All Results'!$B$4,"",IF(SUM('MissFill 1'!AP$2:AP57)=0,"",(IF('MissFill 1'!AP57/SUM('MissFill 1'!AP$2:AP57)&gt;0.01,"",IF('MissFill 1'!AP56/SUM('MissFill 1'!AP$2:AP57)&gt;0.01,"",IF('MissFill 1'!AP55/SUM('MissFill 1'!AP$2:AP57)&gt;0.01,"",IF('MissFill 1'!AP54/SUM('MissFill 1'!AP$2:AP57)&gt;0.01,"",IF('MissFill 1'!AP53/SUM('MissFill 1'!AP$2:AP57)&gt;0.01,"",DateEnded_5Day!$A57))))))))</f>
        <v/>
      </c>
      <c r="AR57" s="54" t="str">
        <f>IF($A57&lt;='All Results'!$B$4,"",IF(SUM('MissFill 1'!AQ$2:AQ57)=0,"",(IF('MissFill 1'!AQ57/SUM('MissFill 1'!AQ$2:AQ57)&gt;0.01,"",IF('MissFill 1'!AQ56/SUM('MissFill 1'!AQ$2:AQ57)&gt;0.01,"",IF('MissFill 1'!AQ55/SUM('MissFill 1'!AQ$2:AQ57)&gt;0.01,"",IF('MissFill 1'!AQ54/SUM('MissFill 1'!AQ$2:AQ57)&gt;0.01,"",IF('MissFill 1'!AQ53/SUM('MissFill 1'!AQ$2:AQ57)&gt;0.01,"",DateEnded_5Day!$A57))))))))</f>
        <v/>
      </c>
      <c r="AS57" s="54" t="str">
        <f>IF($A57&lt;='All Results'!$B$4,"",IF(SUM('MissFill 1'!AR$2:AR57)=0,"",(IF('MissFill 1'!AR57/SUM('MissFill 1'!AR$2:AR57)&gt;0.01,"",IF('MissFill 1'!AR56/SUM('MissFill 1'!AR$2:AR57)&gt;0.01,"",IF('MissFill 1'!AR55/SUM('MissFill 1'!AR$2:AR57)&gt;0.01,"",IF('MissFill 1'!AR54/SUM('MissFill 1'!AR$2:AR57)&gt;0.01,"",IF('MissFill 1'!AR53/SUM('MissFill 1'!AR$2:AR57)&gt;0.01,"",DateEnded_5Day!$A57))))))))</f>
        <v/>
      </c>
      <c r="AT57" s="54" t="str">
        <f>IF($A57&lt;='All Results'!$B$4,"",IF(SUM('MissFill 1'!AS$2:AS57)=0,"",(IF('MissFill 1'!AS57/SUM('MissFill 1'!AS$2:AS57)&gt;0.01,"",IF('MissFill 1'!AS56/SUM('MissFill 1'!AS$2:AS57)&gt;0.01,"",IF('MissFill 1'!AS55/SUM('MissFill 1'!AS$2:AS57)&gt;0.01,"",IF('MissFill 1'!AS54/SUM('MissFill 1'!AS$2:AS57)&gt;0.01,"",IF('MissFill 1'!AS53/SUM('MissFill 1'!AS$2:AS57)&gt;0.01,"",DateEnded_5Day!$A57))))))))</f>
        <v/>
      </c>
      <c r="AU57" s="54" t="str">
        <f>IF($A57&lt;='All Results'!$B$4,"",IF(SUM('MissFill 1'!AT$2:AT57)=0,"",(IF('MissFill 1'!AT57/SUM('MissFill 1'!AT$2:AT57)&gt;0.01,"",IF('MissFill 1'!AT56/SUM('MissFill 1'!AT$2:AT57)&gt;0.01,"",IF('MissFill 1'!AT55/SUM('MissFill 1'!AT$2:AT57)&gt;0.01,"",IF('MissFill 1'!AT54/SUM('MissFill 1'!AT$2:AT57)&gt;0.01,"",IF('MissFill 1'!AT53/SUM('MissFill 1'!AT$2:AT57)&gt;0.01,"",DateEnded_5Day!$A57))))))))</f>
        <v/>
      </c>
      <c r="AV57" s="54" t="str">
        <f>IF($A57&lt;='All Results'!$B$4,"",IF(SUM('MissFill 1'!AU$2:AU57)=0,"",(IF('MissFill 1'!AU57/SUM('MissFill 1'!AU$2:AU57)&gt;0.01,"",IF('MissFill 1'!AU56/SUM('MissFill 1'!AU$2:AU57)&gt;0.01,"",IF('MissFill 1'!AU55/SUM('MissFill 1'!AU$2:AU57)&gt;0.01,"",IF('MissFill 1'!AU54/SUM('MissFill 1'!AU$2:AU57)&gt;0.01,"",IF('MissFill 1'!AU53/SUM('MissFill 1'!AU$2:AU57)&gt;0.01,"",DateEnded_5Day!$A57))))))))</f>
        <v/>
      </c>
      <c r="AW57" s="54" t="str">
        <f>IF($A57&lt;='All Results'!$B$4,"",IF(SUM('MissFill 1'!AV$2:AV57)=0,"",(IF('MissFill 1'!AV57/SUM('MissFill 1'!AV$2:AV57)&gt;0.01,"",IF('MissFill 1'!AV56/SUM('MissFill 1'!AV$2:AV57)&gt;0.01,"",IF('MissFill 1'!AV55/SUM('MissFill 1'!AV$2:AV57)&gt;0.01,"",IF('MissFill 1'!AV54/SUM('MissFill 1'!AV$2:AV57)&gt;0.01,"",IF('MissFill 1'!AV53/SUM('MissFill 1'!AV$2:AV57)&gt;0.01,"",DateEnded_5Day!$A57))))))))</f>
        <v/>
      </c>
      <c r="AX57" s="54" t="str">
        <f>IF($A57&lt;='All Results'!$B$4,"",IF(SUM('MissFill 1'!AW$2:AW57)=0,"",(IF('MissFill 1'!AW57/SUM('MissFill 1'!AW$2:AW57)&gt;0.01,"",IF('MissFill 1'!AW56/SUM('MissFill 1'!AW$2:AW57)&gt;0.01,"",IF('MissFill 1'!AW55/SUM('MissFill 1'!AW$2:AW57)&gt;0.01,"",IF('MissFill 1'!AW54/SUM('MissFill 1'!AW$2:AW57)&gt;0.01,"",IF('MissFill 1'!AW53/SUM('MissFill 1'!AW$2:AW57)&gt;0.01,"",DateEnded_5Day!$A57))))))))</f>
        <v/>
      </c>
    </row>
    <row r="58" spans="1:50" x14ac:dyDescent="0.25">
      <c r="A58" s="41">
        <v>44403</v>
      </c>
      <c r="B58" s="52">
        <v>207</v>
      </c>
      <c r="C58" s="54" t="str">
        <f>IF($A58&lt;='All Results'!$B$4,"",IF(SUM('MissFill 1'!B$2:B58)=0,"",(IF('MissFill 1'!B58/SUM('MissFill 1'!B$2:B58)&gt;0.01,"",IF('MissFill 1'!B57/SUM('MissFill 1'!B$2:B58)&gt;0.01,"",IF('MissFill 1'!B56/SUM('MissFill 1'!B$2:B58)&gt;0.01,"",IF('MissFill 1'!B55/SUM('MissFill 1'!B$2:B58)&gt;0.01,"",IF('MissFill 1'!B54/SUM('MissFill 1'!B$2:B58)&gt;0.01,"",DateEnded_5Day!$A58))))))))</f>
        <v/>
      </c>
      <c r="D58" s="54" t="str">
        <f>IF($A58&lt;='All Results'!$B$4,"",IF(SUM('MissFill 1'!C$2:C58)=0,"",(IF('MissFill 1'!C58/SUM('MissFill 1'!C$2:C58)&gt;0.01,"",IF('MissFill 1'!C57/SUM('MissFill 1'!C$2:C58)&gt;0.01,"",IF('MissFill 1'!C56/SUM('MissFill 1'!C$2:C58)&gt;0.01,"",IF('MissFill 1'!C55/SUM('MissFill 1'!C$2:C58)&gt;0.01,"",IF('MissFill 1'!C54/SUM('MissFill 1'!C$2:C58)&gt;0.01,"",DateEnded_5Day!$A58))))))))</f>
        <v/>
      </c>
      <c r="E58" s="54" t="str">
        <f>IF($A58&lt;='All Results'!$B$4,"",IF(SUM('MissFill 1'!D$2:D58)=0,"",(IF('MissFill 1'!D58/SUM('MissFill 1'!D$2:D58)&gt;0.01,"",IF('MissFill 1'!D57/SUM('MissFill 1'!D$2:D58)&gt;0.01,"",IF('MissFill 1'!D56/SUM('MissFill 1'!D$2:D58)&gt;0.01,"",IF('MissFill 1'!D55/SUM('MissFill 1'!D$2:D58)&gt;0.01,"",IF('MissFill 1'!D54/SUM('MissFill 1'!D$2:D58)&gt;0.01,"",DateEnded_5Day!$A58))))))))</f>
        <v/>
      </c>
      <c r="F58" s="54" t="str">
        <f>IF($A58&lt;='All Results'!$B$4,"",IF(SUM('MissFill 1'!E$2:E58)=0,"",(IF('MissFill 1'!E58/SUM('MissFill 1'!E$2:E58)&gt;0.01,"",IF('MissFill 1'!E57/SUM('MissFill 1'!E$2:E58)&gt;0.01,"",IF('MissFill 1'!E56/SUM('MissFill 1'!E$2:E58)&gt;0.01,"",IF('MissFill 1'!E55/SUM('MissFill 1'!E$2:E58)&gt;0.01,"",IF('MissFill 1'!E54/SUM('MissFill 1'!E$2:E58)&gt;0.01,"",DateEnded_5Day!$A58))))))))</f>
        <v/>
      </c>
      <c r="G58" s="54" t="str">
        <f>IF($A58&lt;='All Results'!$B$4,"",IF(SUM('MissFill 1'!F$2:F58)=0,"",(IF('MissFill 1'!F58/SUM('MissFill 1'!F$2:F58)&gt;0.01,"",IF('MissFill 1'!F57/SUM('MissFill 1'!F$2:F58)&gt;0.01,"",IF('MissFill 1'!F56/SUM('MissFill 1'!F$2:F58)&gt;0.01,"",IF('MissFill 1'!F55/SUM('MissFill 1'!F$2:F58)&gt;0.01,"",IF('MissFill 1'!F54/SUM('MissFill 1'!F$2:F58)&gt;0.01,"",DateEnded_5Day!$A58))))))))</f>
        <v/>
      </c>
      <c r="H58" s="54" t="str">
        <f>IF($A58&lt;='All Results'!$B$4,"",IF(SUM('MissFill 1'!G$2:G58)=0,"",(IF('MissFill 1'!G58/SUM('MissFill 1'!G$2:G58)&gt;0.01,"",IF('MissFill 1'!G57/SUM('MissFill 1'!G$2:G58)&gt;0.01,"",IF('MissFill 1'!G56/SUM('MissFill 1'!G$2:G58)&gt;0.01,"",IF('MissFill 1'!G55/SUM('MissFill 1'!G$2:G58)&gt;0.01,"",IF('MissFill 1'!G54/SUM('MissFill 1'!G$2:G58)&gt;0.01,"",DateEnded_5Day!$A58))))))))</f>
        <v/>
      </c>
      <c r="I58" s="54" t="str">
        <f>IF($A58&lt;='All Results'!$B$4,"",IF(SUM('MissFill 1'!H$2:H58)=0,"",(IF('MissFill 1'!H58/SUM('MissFill 1'!H$2:H58)&gt;0.01,"",IF('MissFill 1'!H57/SUM('MissFill 1'!H$2:H58)&gt;0.01,"",IF('MissFill 1'!H56/SUM('MissFill 1'!H$2:H58)&gt;0.01,"",IF('MissFill 1'!H55/SUM('MissFill 1'!H$2:H58)&gt;0.01,"",IF('MissFill 1'!H54/SUM('MissFill 1'!H$2:H58)&gt;0.01,"",DateEnded_5Day!$A58))))))))</f>
        <v/>
      </c>
      <c r="J58" s="54" t="str">
        <f>IF($A58&lt;='All Results'!$B$4,"",IF(SUM('MissFill 1'!I$2:I58)=0,"",(IF('MissFill 1'!I58/SUM('MissFill 1'!I$2:I58)&gt;0.01,"",IF('MissFill 1'!I57/SUM('MissFill 1'!I$2:I58)&gt;0.01,"",IF('MissFill 1'!I56/SUM('MissFill 1'!I$2:I58)&gt;0.01,"",IF('MissFill 1'!I55/SUM('MissFill 1'!I$2:I58)&gt;0.01,"",IF('MissFill 1'!I54/SUM('MissFill 1'!I$2:I58)&gt;0.01,"",DateEnded_5Day!$A58))))))))</f>
        <v/>
      </c>
      <c r="K58" s="54" t="str">
        <f>IF($A58&lt;='All Results'!$B$4,"",IF(SUM('MissFill 1'!J$2:J58)=0,"",(IF('MissFill 1'!J58/SUM('MissFill 1'!J$2:J58)&gt;0.01,"",IF('MissFill 1'!J57/SUM('MissFill 1'!J$2:J58)&gt;0.01,"",IF('MissFill 1'!J56/SUM('MissFill 1'!J$2:J58)&gt;0.01,"",IF('MissFill 1'!J55/SUM('MissFill 1'!J$2:J58)&gt;0.01,"",IF('MissFill 1'!J54/SUM('MissFill 1'!J$2:J58)&gt;0.01,"",DateEnded_5Day!$A58))))))))</f>
        <v/>
      </c>
      <c r="L58" s="54" t="str">
        <f>IF($A58&lt;='All Results'!$B$4,"",IF(SUM('MissFill 1'!K$2:K58)=0,"",(IF('MissFill 1'!K58/SUM('MissFill 1'!K$2:K58)&gt;0.01,"",IF('MissFill 1'!K57/SUM('MissFill 1'!K$2:K58)&gt;0.01,"",IF('MissFill 1'!K56/SUM('MissFill 1'!K$2:K58)&gt;0.01,"",IF('MissFill 1'!K55/SUM('MissFill 1'!K$2:K58)&gt;0.01,"",IF('MissFill 1'!K54/SUM('MissFill 1'!K$2:K58)&gt;0.01,"",DateEnded_5Day!$A58))))))))</f>
        <v/>
      </c>
      <c r="M58" s="54" t="str">
        <f>IF($A58&lt;='All Results'!$B$4,"",IF(SUM('MissFill 1'!L$2:L58)=0,"",(IF('MissFill 1'!L58/SUM('MissFill 1'!L$2:L58)&gt;0.01,"",IF('MissFill 1'!L57/SUM('MissFill 1'!L$2:L58)&gt;0.01,"",IF('MissFill 1'!L56/SUM('MissFill 1'!L$2:L58)&gt;0.01,"",IF('MissFill 1'!L55/SUM('MissFill 1'!L$2:L58)&gt;0.01,"",IF('MissFill 1'!L54/SUM('MissFill 1'!L$2:L58)&gt;0.01,"",DateEnded_5Day!$A58))))))))</f>
        <v/>
      </c>
      <c r="N58" s="54" t="str">
        <f>IF($A58&lt;='All Results'!$B$4,"",IF(SUM('MissFill 1'!M$2:M58)=0,"",(IF('MissFill 1'!M58/SUM('MissFill 1'!M$2:M58)&gt;0.01,"",IF('MissFill 1'!M57/SUM('MissFill 1'!M$2:M58)&gt;0.01,"",IF('MissFill 1'!M56/SUM('MissFill 1'!M$2:M58)&gt;0.01,"",IF('MissFill 1'!M55/SUM('MissFill 1'!M$2:M58)&gt;0.01,"",IF('MissFill 1'!M54/SUM('MissFill 1'!M$2:M58)&gt;0.01,"",DateEnded_5Day!$A58))))))))</f>
        <v/>
      </c>
      <c r="O58" s="54" t="str">
        <f>IF($A58&lt;='All Results'!$B$4,"",IF(SUM('MissFill 1'!N$2:N58)=0,"",(IF('MissFill 1'!N58/SUM('MissFill 1'!N$2:N58)&gt;0.01,"",IF('MissFill 1'!N57/SUM('MissFill 1'!N$2:N58)&gt;0.01,"",IF('MissFill 1'!N56/SUM('MissFill 1'!N$2:N58)&gt;0.01,"",IF('MissFill 1'!N55/SUM('MissFill 1'!N$2:N58)&gt;0.01,"",IF('MissFill 1'!N54/SUM('MissFill 1'!N$2:N58)&gt;0.01,"",DateEnded_5Day!$A58))))))))</f>
        <v/>
      </c>
      <c r="P58" s="54" t="str">
        <f>IF($A58&lt;='All Results'!$B$4,"",IF(SUM('MissFill 1'!O$2:O58)=0,"",(IF('MissFill 1'!O58/SUM('MissFill 1'!O$2:O58)&gt;0.01,"",IF('MissFill 1'!O57/SUM('MissFill 1'!O$2:O58)&gt;0.01,"",IF('MissFill 1'!O56/SUM('MissFill 1'!O$2:O58)&gt;0.01,"",IF('MissFill 1'!O55/SUM('MissFill 1'!O$2:O58)&gt;0.01,"",IF('MissFill 1'!O54/SUM('MissFill 1'!O$2:O58)&gt;0.01,"",DateEnded_5Day!$A58))))))))</f>
        <v/>
      </c>
      <c r="Q58" s="54" t="str">
        <f>IF($A58&lt;='All Results'!$B$4,"",IF(SUM('MissFill 1'!P$2:P58)=0,"",(IF('MissFill 1'!P58/SUM('MissFill 1'!P$2:P58)&gt;0.01,"",IF('MissFill 1'!P57/SUM('MissFill 1'!P$2:P58)&gt;0.01,"",IF('MissFill 1'!P56/SUM('MissFill 1'!P$2:P58)&gt;0.01,"",IF('MissFill 1'!P55/SUM('MissFill 1'!P$2:P58)&gt;0.01,"",IF('MissFill 1'!P54/SUM('MissFill 1'!P$2:P58)&gt;0.01,"",DateEnded_5Day!$A58))))))))</f>
        <v/>
      </c>
      <c r="R58" s="54" t="str">
        <f>IF($A58&lt;='All Results'!$B$4,"",IF(SUM('MissFill 1'!Q$2:Q58)=0,"",(IF('MissFill 1'!Q58/SUM('MissFill 1'!Q$2:Q58)&gt;0.01,"",IF('MissFill 1'!Q57/SUM('MissFill 1'!Q$2:Q58)&gt;0.01,"",IF('MissFill 1'!Q56/SUM('MissFill 1'!Q$2:Q58)&gt;0.01,"",IF('MissFill 1'!Q55/SUM('MissFill 1'!Q$2:Q58)&gt;0.01,"",IF('MissFill 1'!Q54/SUM('MissFill 1'!Q$2:Q58)&gt;0.01,"",DateEnded_5Day!$A58))))))))</f>
        <v/>
      </c>
      <c r="S58" s="54" t="str">
        <f>IF($A58&lt;='All Results'!$B$4,"",IF(SUM('MissFill 1'!R$2:R58)=0,"",(IF('MissFill 1'!R58/SUM('MissFill 1'!R$2:R58)&gt;0.01,"",IF('MissFill 1'!R57/SUM('MissFill 1'!R$2:R58)&gt;0.01,"",IF('MissFill 1'!R56/SUM('MissFill 1'!R$2:R58)&gt;0.01,"",IF('MissFill 1'!R55/SUM('MissFill 1'!R$2:R58)&gt;0.01,"",IF('MissFill 1'!R54/SUM('MissFill 1'!R$2:R58)&gt;0.01,"",DateEnded_5Day!$A58))))))))</f>
        <v/>
      </c>
      <c r="T58" s="54" t="str">
        <f>IF($A58&lt;='All Results'!$B$4,"",IF(SUM('MissFill 1'!S$2:S58)=0,"",(IF('MissFill 1'!S58/SUM('MissFill 1'!S$2:S58)&gt;0.01,"",IF('MissFill 1'!S57/SUM('MissFill 1'!S$2:S58)&gt;0.01,"",IF('MissFill 1'!S56/SUM('MissFill 1'!S$2:S58)&gt;0.01,"",IF('MissFill 1'!S55/SUM('MissFill 1'!S$2:S58)&gt;0.01,"",IF('MissFill 1'!S54/SUM('MissFill 1'!S$2:S58)&gt;0.01,"",DateEnded_5Day!$A58))))))))</f>
        <v/>
      </c>
      <c r="U58" s="54" t="str">
        <f>IF($A58&lt;='All Results'!$B$4,"",IF(SUM('MissFill 1'!T$2:T58)=0,"",(IF('MissFill 1'!T58/SUM('MissFill 1'!T$2:T58)&gt;0.01,"",IF('MissFill 1'!T57/SUM('MissFill 1'!T$2:T58)&gt;0.01,"",IF('MissFill 1'!T56/SUM('MissFill 1'!T$2:T58)&gt;0.01,"",IF('MissFill 1'!T55/SUM('MissFill 1'!T$2:T58)&gt;0.01,"",IF('MissFill 1'!T54/SUM('MissFill 1'!T$2:T58)&gt;0.01,"",DateEnded_5Day!$A58))))))))</f>
        <v/>
      </c>
      <c r="V58" s="54" t="str">
        <f>IF($A58&lt;='All Results'!$B$4,"",IF(SUM('MissFill 1'!U$2:U58)=0,"",(IF('MissFill 1'!U58/SUM('MissFill 1'!U$2:U58)&gt;0.01,"",IF('MissFill 1'!U57/SUM('MissFill 1'!U$2:U58)&gt;0.01,"",IF('MissFill 1'!U56/SUM('MissFill 1'!U$2:U58)&gt;0.01,"",IF('MissFill 1'!U55/SUM('MissFill 1'!U$2:U58)&gt;0.01,"",IF('MissFill 1'!U54/SUM('MissFill 1'!U$2:U58)&gt;0.01,"",DateEnded_5Day!$A58))))))))</f>
        <v/>
      </c>
      <c r="W58" s="54" t="str">
        <f>IF($A58&lt;='All Results'!$B$4,"",IF(SUM('MissFill 1'!V$2:V58)=0,"",(IF('MissFill 1'!V58/SUM('MissFill 1'!V$2:V58)&gt;0.01,"",IF('MissFill 1'!V57/SUM('MissFill 1'!V$2:V58)&gt;0.01,"",IF('MissFill 1'!V56/SUM('MissFill 1'!V$2:V58)&gt;0.01,"",IF('MissFill 1'!V55/SUM('MissFill 1'!V$2:V58)&gt;0.01,"",IF('MissFill 1'!V54/SUM('MissFill 1'!V$2:V58)&gt;0.01,"",DateEnded_5Day!$A58))))))))</f>
        <v/>
      </c>
      <c r="X58" s="54" t="str">
        <f>IF($A58&lt;='All Results'!$B$4,"",IF(SUM('MissFill 1'!W$2:W58)=0,"",(IF('MissFill 1'!W58/SUM('MissFill 1'!W$2:W58)&gt;0.01,"",IF('MissFill 1'!W57/SUM('MissFill 1'!W$2:W58)&gt;0.01,"",IF('MissFill 1'!W56/SUM('MissFill 1'!W$2:W58)&gt;0.01,"",IF('MissFill 1'!W55/SUM('MissFill 1'!W$2:W58)&gt;0.01,"",IF('MissFill 1'!W54/SUM('MissFill 1'!W$2:W58)&gt;0.01,"",DateEnded_5Day!$A58))))))))</f>
        <v/>
      </c>
      <c r="Y58" s="54" t="str">
        <f>IF($A58&lt;='All Results'!$B$4,"",IF(SUM('MissFill 1'!X$2:X58)=0,"",(IF('MissFill 1'!X58/SUM('MissFill 1'!X$2:X58)&gt;0.01,"",IF('MissFill 1'!X57/SUM('MissFill 1'!X$2:X58)&gt;0.01,"",IF('MissFill 1'!X56/SUM('MissFill 1'!X$2:X58)&gt;0.01,"",IF('MissFill 1'!X55/SUM('MissFill 1'!X$2:X58)&gt;0.01,"",IF('MissFill 1'!X54/SUM('MissFill 1'!X$2:X58)&gt;0.01,"",DateEnded_5Day!$A58))))))))</f>
        <v/>
      </c>
      <c r="Z58" s="54" t="str">
        <f>IF($A58&lt;='All Results'!$B$4,"",IF(SUM('MissFill 1'!Y$2:Y58)=0,"",(IF('MissFill 1'!Y58/SUM('MissFill 1'!Y$2:Y58)&gt;0.01,"",IF('MissFill 1'!Y57/SUM('MissFill 1'!Y$2:Y58)&gt;0.01,"",IF('MissFill 1'!Y56/SUM('MissFill 1'!Y$2:Y58)&gt;0.01,"",IF('MissFill 1'!Y55/SUM('MissFill 1'!Y$2:Y58)&gt;0.01,"",IF('MissFill 1'!Y54/SUM('MissFill 1'!Y$2:Y58)&gt;0.01,"",DateEnded_5Day!$A58))))))))</f>
        <v/>
      </c>
      <c r="AA58" s="54" t="str">
        <f>IF($A58&lt;='All Results'!$B$4,"",IF(SUM('MissFill 1'!Z$2:Z58)=0,"",(IF('MissFill 1'!Z58/SUM('MissFill 1'!Z$2:Z58)&gt;0.01,"",IF('MissFill 1'!Z57/SUM('MissFill 1'!Z$2:Z58)&gt;0.01,"",IF('MissFill 1'!Z56/SUM('MissFill 1'!Z$2:Z58)&gt;0.01,"",IF('MissFill 1'!Z55/SUM('MissFill 1'!Z$2:Z58)&gt;0.01,"",IF('MissFill 1'!Z54/SUM('MissFill 1'!Z$2:Z58)&gt;0.01,"",DateEnded_5Day!$A58))))))))</f>
        <v/>
      </c>
      <c r="AB58" s="54" t="str">
        <f>IF($A58&lt;='All Results'!$B$4,"",IF(SUM('MissFill 1'!AA$2:AA58)=0,"",(IF('MissFill 1'!AA58/SUM('MissFill 1'!AA$2:AA58)&gt;0.01,"",IF('MissFill 1'!AA57/SUM('MissFill 1'!AA$2:AA58)&gt;0.01,"",IF('MissFill 1'!AA56/SUM('MissFill 1'!AA$2:AA58)&gt;0.01,"",IF('MissFill 1'!AA55/SUM('MissFill 1'!AA$2:AA58)&gt;0.01,"",IF('MissFill 1'!AA54/SUM('MissFill 1'!AA$2:AA58)&gt;0.01,"",DateEnded_5Day!$A58))))))))</f>
        <v/>
      </c>
      <c r="AC58" s="54" t="str">
        <f>IF($A58&lt;='All Results'!$B$4,"",IF(SUM('MissFill 1'!AB$2:AB58)=0,"",(IF('MissFill 1'!AB58/SUM('MissFill 1'!AB$2:AB58)&gt;0.01,"",IF('MissFill 1'!AB57/SUM('MissFill 1'!AB$2:AB58)&gt;0.01,"",IF('MissFill 1'!AB56/SUM('MissFill 1'!AB$2:AB58)&gt;0.01,"",IF('MissFill 1'!AB55/SUM('MissFill 1'!AB$2:AB58)&gt;0.01,"",IF('MissFill 1'!AB54/SUM('MissFill 1'!AB$2:AB58)&gt;0.01,"",DateEnded_5Day!$A58))))))))</f>
        <v/>
      </c>
      <c r="AD58" s="54" t="str">
        <f>IF($A58&lt;='All Results'!$B$4,"",IF(SUM('MissFill 1'!AC$2:AC58)=0,"",(IF('MissFill 1'!AC58/SUM('MissFill 1'!AC$2:AC58)&gt;0.01,"",IF('MissFill 1'!AC57/SUM('MissFill 1'!AC$2:AC58)&gt;0.01,"",IF('MissFill 1'!AC56/SUM('MissFill 1'!AC$2:AC58)&gt;0.01,"",IF('MissFill 1'!AC55/SUM('MissFill 1'!AC$2:AC58)&gt;0.01,"",IF('MissFill 1'!AC54/SUM('MissFill 1'!AC$2:AC58)&gt;0.01,"",DateEnded_5Day!$A58))))))))</f>
        <v/>
      </c>
      <c r="AE58" s="54" t="str">
        <f>IF($A58&lt;='All Results'!$B$4,"",IF(SUM('MissFill 1'!AD$2:AD58)=0,"",(IF('MissFill 1'!AD58/SUM('MissFill 1'!AD$2:AD58)&gt;0.01,"",IF('MissFill 1'!AD57/SUM('MissFill 1'!AD$2:AD58)&gt;0.01,"",IF('MissFill 1'!AD56/SUM('MissFill 1'!AD$2:AD58)&gt;0.01,"",IF('MissFill 1'!AD55/SUM('MissFill 1'!AD$2:AD58)&gt;0.01,"",IF('MissFill 1'!AD54/SUM('MissFill 1'!AD$2:AD58)&gt;0.01,"",DateEnded_5Day!$A58))))))))</f>
        <v/>
      </c>
      <c r="AF58" s="54" t="str">
        <f>IF($A58&lt;='All Results'!$B$4,"",IF(SUM('MissFill 1'!AE$2:AE58)=0,"",(IF('MissFill 1'!AE58/SUM('MissFill 1'!AE$2:AE58)&gt;0.01,"",IF('MissFill 1'!AE57/SUM('MissFill 1'!AE$2:AE58)&gt;0.01,"",IF('MissFill 1'!AE56/SUM('MissFill 1'!AE$2:AE58)&gt;0.01,"",IF('MissFill 1'!AE55/SUM('MissFill 1'!AE$2:AE58)&gt;0.01,"",IF('MissFill 1'!AE54/SUM('MissFill 1'!AE$2:AE58)&gt;0.01,"",DateEnded_5Day!$A58))))))))</f>
        <v/>
      </c>
      <c r="AG58" s="54" t="str">
        <f>IF($A58&lt;='All Results'!$B$4,"",IF(SUM('MissFill 1'!AF$2:AF58)=0,"",(IF('MissFill 1'!AF58/SUM('MissFill 1'!AF$2:AF58)&gt;0.01,"",IF('MissFill 1'!AF57/SUM('MissFill 1'!AF$2:AF58)&gt;0.01,"",IF('MissFill 1'!AF56/SUM('MissFill 1'!AF$2:AF58)&gt;0.01,"",IF('MissFill 1'!AF55/SUM('MissFill 1'!AF$2:AF58)&gt;0.01,"",IF('MissFill 1'!AF54/SUM('MissFill 1'!AF$2:AF58)&gt;0.01,"",DateEnded_5Day!$A58))))))))</f>
        <v/>
      </c>
      <c r="AH58" s="54" t="str">
        <f>IF($A58&lt;='All Results'!$B$4,"",IF(SUM('MissFill 1'!AG$2:AG58)=0,"",(IF('MissFill 1'!AG58/SUM('MissFill 1'!AG$2:AG58)&gt;0.01,"",IF('MissFill 1'!AG57/SUM('MissFill 1'!AG$2:AG58)&gt;0.01,"",IF('MissFill 1'!AG56/SUM('MissFill 1'!AG$2:AG58)&gt;0.01,"",IF('MissFill 1'!AG55/SUM('MissFill 1'!AG$2:AG58)&gt;0.01,"",IF('MissFill 1'!AG54/SUM('MissFill 1'!AG$2:AG58)&gt;0.01,"",DateEnded_5Day!$A58))))))))</f>
        <v/>
      </c>
      <c r="AI58" s="54" t="str">
        <f>IF($A58&lt;='All Results'!$B$4,"",IF(SUM('MissFill 1'!AH$2:AH58)=0,"",(IF('MissFill 1'!AH58/SUM('MissFill 1'!AH$2:AH58)&gt;0.01,"",IF('MissFill 1'!AH57/SUM('MissFill 1'!AH$2:AH58)&gt;0.01,"",IF('MissFill 1'!AH56/SUM('MissFill 1'!AH$2:AH58)&gt;0.01,"",IF('MissFill 1'!AH55/SUM('MissFill 1'!AH$2:AH58)&gt;0.01,"",IF('MissFill 1'!AH54/SUM('MissFill 1'!AH$2:AH58)&gt;0.01,"",DateEnded_5Day!$A58))))))))</f>
        <v/>
      </c>
      <c r="AJ58" s="54" t="str">
        <f>IF($A58&lt;='All Results'!$B$4,"",IF(SUM('MissFill 1'!AI$2:AI58)=0,"",(IF('MissFill 1'!AI58/SUM('MissFill 1'!AI$2:AI58)&gt;0.01,"",IF('MissFill 1'!AI57/SUM('MissFill 1'!AI$2:AI58)&gt;0.01,"",IF('MissFill 1'!AI56/SUM('MissFill 1'!AI$2:AI58)&gt;0.01,"",IF('MissFill 1'!AI55/SUM('MissFill 1'!AI$2:AI58)&gt;0.01,"",IF('MissFill 1'!AI54/SUM('MissFill 1'!AI$2:AI58)&gt;0.01,"",DateEnded_5Day!$A58))))))))</f>
        <v/>
      </c>
      <c r="AK58" s="54" t="str">
        <f>IF($A58&lt;='All Results'!$B$4,"",IF(SUM('MissFill 1'!AJ$2:AJ58)=0,"",(IF('MissFill 1'!AJ58/SUM('MissFill 1'!AJ$2:AJ58)&gt;0.01,"",IF('MissFill 1'!AJ57/SUM('MissFill 1'!AJ$2:AJ58)&gt;0.01,"",IF('MissFill 1'!AJ56/SUM('MissFill 1'!AJ$2:AJ58)&gt;0.01,"",IF('MissFill 1'!AJ55/SUM('MissFill 1'!AJ$2:AJ58)&gt;0.01,"",IF('MissFill 1'!AJ54/SUM('MissFill 1'!AJ$2:AJ58)&gt;0.01,"",DateEnded_5Day!$A58))))))))</f>
        <v/>
      </c>
      <c r="AL58" s="54" t="str">
        <f>IF($A58&lt;='All Results'!$B$4,"",IF(SUM('MissFill 1'!AK$2:AK58)=0,"",(IF('MissFill 1'!AK58/SUM('MissFill 1'!AK$2:AK58)&gt;0.01,"",IF('MissFill 1'!AK57/SUM('MissFill 1'!AK$2:AK58)&gt;0.01,"",IF('MissFill 1'!AK56/SUM('MissFill 1'!AK$2:AK58)&gt;0.01,"",IF('MissFill 1'!AK55/SUM('MissFill 1'!AK$2:AK58)&gt;0.01,"",IF('MissFill 1'!AK54/SUM('MissFill 1'!AK$2:AK58)&gt;0.01,"",DateEnded_5Day!$A58))))))))</f>
        <v/>
      </c>
      <c r="AM58" s="54" t="str">
        <f>IF($A58&lt;='All Results'!$B$4,"",IF(SUM('MissFill 1'!AL$2:AL58)=0,"",(IF('MissFill 1'!AL58/SUM('MissFill 1'!AL$2:AL58)&gt;0.01,"",IF('MissFill 1'!AL57/SUM('MissFill 1'!AL$2:AL58)&gt;0.01,"",IF('MissFill 1'!AL56/SUM('MissFill 1'!AL$2:AL58)&gt;0.01,"",IF('MissFill 1'!AL55/SUM('MissFill 1'!AL$2:AL58)&gt;0.01,"",IF('MissFill 1'!AL54/SUM('MissFill 1'!AL$2:AL58)&gt;0.01,"",DateEnded_5Day!$A58))))))))</f>
        <v/>
      </c>
      <c r="AN58" s="54" t="str">
        <f>IF($A58&lt;='All Results'!$B$4,"",IF(SUM('MissFill 1'!AM$2:AM58)=0,"",(IF('MissFill 1'!AM58/SUM('MissFill 1'!AM$2:AM58)&gt;0.01,"",IF('MissFill 1'!AM57/SUM('MissFill 1'!AM$2:AM58)&gt;0.01,"",IF('MissFill 1'!AM56/SUM('MissFill 1'!AM$2:AM58)&gt;0.01,"",IF('MissFill 1'!AM55/SUM('MissFill 1'!AM$2:AM58)&gt;0.01,"",IF('MissFill 1'!AM54/SUM('MissFill 1'!AM$2:AM58)&gt;0.01,"",DateEnded_5Day!$A58))))))))</f>
        <v/>
      </c>
      <c r="AO58" s="54" t="str">
        <f>IF($A58&lt;='All Results'!$B$4,"",IF(SUM('MissFill 1'!AN$2:AN58)=0,"",(IF('MissFill 1'!AN58/SUM('MissFill 1'!AN$2:AN58)&gt;0.01,"",IF('MissFill 1'!AN57/SUM('MissFill 1'!AN$2:AN58)&gt;0.01,"",IF('MissFill 1'!AN56/SUM('MissFill 1'!AN$2:AN58)&gt;0.01,"",IF('MissFill 1'!AN55/SUM('MissFill 1'!AN$2:AN58)&gt;0.01,"",IF('MissFill 1'!AN54/SUM('MissFill 1'!AN$2:AN58)&gt;0.01,"",DateEnded_5Day!$A58))))))))</f>
        <v/>
      </c>
      <c r="AP58" s="54" t="str">
        <f>IF($A58&lt;='All Results'!$B$4,"",IF(SUM('MissFill 1'!AO$2:AO58)=0,"",(IF('MissFill 1'!AO58/SUM('MissFill 1'!AO$2:AO58)&gt;0.01,"",IF('MissFill 1'!AO57/SUM('MissFill 1'!AO$2:AO58)&gt;0.01,"",IF('MissFill 1'!AO56/SUM('MissFill 1'!AO$2:AO58)&gt;0.01,"",IF('MissFill 1'!AO55/SUM('MissFill 1'!AO$2:AO58)&gt;0.01,"",IF('MissFill 1'!AO54/SUM('MissFill 1'!AO$2:AO58)&gt;0.01,"",DateEnded_5Day!$A58))))))))</f>
        <v/>
      </c>
      <c r="AQ58" s="54" t="str">
        <f>IF($A58&lt;='All Results'!$B$4,"",IF(SUM('MissFill 1'!AP$2:AP58)=0,"",(IF('MissFill 1'!AP58/SUM('MissFill 1'!AP$2:AP58)&gt;0.01,"",IF('MissFill 1'!AP57/SUM('MissFill 1'!AP$2:AP58)&gt;0.01,"",IF('MissFill 1'!AP56/SUM('MissFill 1'!AP$2:AP58)&gt;0.01,"",IF('MissFill 1'!AP55/SUM('MissFill 1'!AP$2:AP58)&gt;0.01,"",IF('MissFill 1'!AP54/SUM('MissFill 1'!AP$2:AP58)&gt;0.01,"",DateEnded_5Day!$A58))))))))</f>
        <v/>
      </c>
      <c r="AR58" s="54" t="str">
        <f>IF($A58&lt;='All Results'!$B$4,"",IF(SUM('MissFill 1'!AQ$2:AQ58)=0,"",(IF('MissFill 1'!AQ58/SUM('MissFill 1'!AQ$2:AQ58)&gt;0.01,"",IF('MissFill 1'!AQ57/SUM('MissFill 1'!AQ$2:AQ58)&gt;0.01,"",IF('MissFill 1'!AQ56/SUM('MissFill 1'!AQ$2:AQ58)&gt;0.01,"",IF('MissFill 1'!AQ55/SUM('MissFill 1'!AQ$2:AQ58)&gt;0.01,"",IF('MissFill 1'!AQ54/SUM('MissFill 1'!AQ$2:AQ58)&gt;0.01,"",DateEnded_5Day!$A58))))))))</f>
        <v/>
      </c>
      <c r="AS58" s="54" t="str">
        <f>IF($A58&lt;='All Results'!$B$4,"",IF(SUM('MissFill 1'!AR$2:AR58)=0,"",(IF('MissFill 1'!AR58/SUM('MissFill 1'!AR$2:AR58)&gt;0.01,"",IF('MissFill 1'!AR57/SUM('MissFill 1'!AR$2:AR58)&gt;0.01,"",IF('MissFill 1'!AR56/SUM('MissFill 1'!AR$2:AR58)&gt;0.01,"",IF('MissFill 1'!AR55/SUM('MissFill 1'!AR$2:AR58)&gt;0.01,"",IF('MissFill 1'!AR54/SUM('MissFill 1'!AR$2:AR58)&gt;0.01,"",DateEnded_5Day!$A58))))))))</f>
        <v/>
      </c>
      <c r="AT58" s="54" t="str">
        <f>IF($A58&lt;='All Results'!$B$4,"",IF(SUM('MissFill 1'!AS$2:AS58)=0,"",(IF('MissFill 1'!AS58/SUM('MissFill 1'!AS$2:AS58)&gt;0.01,"",IF('MissFill 1'!AS57/SUM('MissFill 1'!AS$2:AS58)&gt;0.01,"",IF('MissFill 1'!AS56/SUM('MissFill 1'!AS$2:AS58)&gt;0.01,"",IF('MissFill 1'!AS55/SUM('MissFill 1'!AS$2:AS58)&gt;0.01,"",IF('MissFill 1'!AS54/SUM('MissFill 1'!AS$2:AS58)&gt;0.01,"",DateEnded_5Day!$A58))))))))</f>
        <v/>
      </c>
      <c r="AU58" s="54" t="str">
        <f>IF($A58&lt;='All Results'!$B$4,"",IF(SUM('MissFill 1'!AT$2:AT58)=0,"",(IF('MissFill 1'!AT58/SUM('MissFill 1'!AT$2:AT58)&gt;0.01,"",IF('MissFill 1'!AT57/SUM('MissFill 1'!AT$2:AT58)&gt;0.01,"",IF('MissFill 1'!AT56/SUM('MissFill 1'!AT$2:AT58)&gt;0.01,"",IF('MissFill 1'!AT55/SUM('MissFill 1'!AT$2:AT58)&gt;0.01,"",IF('MissFill 1'!AT54/SUM('MissFill 1'!AT$2:AT58)&gt;0.01,"",DateEnded_5Day!$A58))))))))</f>
        <v/>
      </c>
      <c r="AV58" s="54" t="str">
        <f>IF($A58&lt;='All Results'!$B$4,"",IF(SUM('MissFill 1'!AU$2:AU58)=0,"",(IF('MissFill 1'!AU58/SUM('MissFill 1'!AU$2:AU58)&gt;0.01,"",IF('MissFill 1'!AU57/SUM('MissFill 1'!AU$2:AU58)&gt;0.01,"",IF('MissFill 1'!AU56/SUM('MissFill 1'!AU$2:AU58)&gt;0.01,"",IF('MissFill 1'!AU55/SUM('MissFill 1'!AU$2:AU58)&gt;0.01,"",IF('MissFill 1'!AU54/SUM('MissFill 1'!AU$2:AU58)&gt;0.01,"",DateEnded_5Day!$A58))))))))</f>
        <v/>
      </c>
      <c r="AW58" s="54" t="str">
        <f>IF($A58&lt;='All Results'!$B$4,"",IF(SUM('MissFill 1'!AV$2:AV58)=0,"",(IF('MissFill 1'!AV58/SUM('MissFill 1'!AV$2:AV58)&gt;0.01,"",IF('MissFill 1'!AV57/SUM('MissFill 1'!AV$2:AV58)&gt;0.01,"",IF('MissFill 1'!AV56/SUM('MissFill 1'!AV$2:AV58)&gt;0.01,"",IF('MissFill 1'!AV55/SUM('MissFill 1'!AV$2:AV58)&gt;0.01,"",IF('MissFill 1'!AV54/SUM('MissFill 1'!AV$2:AV58)&gt;0.01,"",DateEnded_5Day!$A58))))))))</f>
        <v/>
      </c>
      <c r="AX58" s="54" t="str">
        <f>IF($A58&lt;='All Results'!$B$4,"",IF(SUM('MissFill 1'!AW$2:AW58)=0,"",(IF('MissFill 1'!AW58/SUM('MissFill 1'!AW$2:AW58)&gt;0.01,"",IF('MissFill 1'!AW57/SUM('MissFill 1'!AW$2:AW58)&gt;0.01,"",IF('MissFill 1'!AW56/SUM('MissFill 1'!AW$2:AW58)&gt;0.01,"",IF('MissFill 1'!AW55/SUM('MissFill 1'!AW$2:AW58)&gt;0.01,"",IF('MissFill 1'!AW54/SUM('MissFill 1'!AW$2:AW58)&gt;0.01,"",DateEnded_5Day!$A58))))))))</f>
        <v/>
      </c>
    </row>
    <row r="59" spans="1:50" x14ac:dyDescent="0.25">
      <c r="A59" s="41">
        <v>44404</v>
      </c>
      <c r="B59" s="52">
        <v>208</v>
      </c>
      <c r="C59" s="54" t="str">
        <f>IF($A59&lt;='All Results'!$B$4,"",IF(SUM('MissFill 1'!B$2:B59)=0,"",(IF('MissFill 1'!B59/SUM('MissFill 1'!B$2:B59)&gt;0.01,"",IF('MissFill 1'!B58/SUM('MissFill 1'!B$2:B59)&gt;0.01,"",IF('MissFill 1'!B57/SUM('MissFill 1'!B$2:B59)&gt;0.01,"",IF('MissFill 1'!B56/SUM('MissFill 1'!B$2:B59)&gt;0.01,"",IF('MissFill 1'!B55/SUM('MissFill 1'!B$2:B59)&gt;0.01,"",DateEnded_5Day!$A59))))))))</f>
        <v/>
      </c>
      <c r="D59" s="54" t="str">
        <f>IF($A59&lt;='All Results'!$B$4,"",IF(SUM('MissFill 1'!C$2:C59)=0,"",(IF('MissFill 1'!C59/SUM('MissFill 1'!C$2:C59)&gt;0.01,"",IF('MissFill 1'!C58/SUM('MissFill 1'!C$2:C59)&gt;0.01,"",IF('MissFill 1'!C57/SUM('MissFill 1'!C$2:C59)&gt;0.01,"",IF('MissFill 1'!C56/SUM('MissFill 1'!C$2:C59)&gt;0.01,"",IF('MissFill 1'!C55/SUM('MissFill 1'!C$2:C59)&gt;0.01,"",DateEnded_5Day!$A59))))))))</f>
        <v/>
      </c>
      <c r="E59" s="54" t="str">
        <f>IF($A59&lt;='All Results'!$B$4,"",IF(SUM('MissFill 1'!D$2:D59)=0,"",(IF('MissFill 1'!D59/SUM('MissFill 1'!D$2:D59)&gt;0.01,"",IF('MissFill 1'!D58/SUM('MissFill 1'!D$2:D59)&gt;0.01,"",IF('MissFill 1'!D57/SUM('MissFill 1'!D$2:D59)&gt;0.01,"",IF('MissFill 1'!D56/SUM('MissFill 1'!D$2:D59)&gt;0.01,"",IF('MissFill 1'!D55/SUM('MissFill 1'!D$2:D59)&gt;0.01,"",DateEnded_5Day!$A59))))))))</f>
        <v/>
      </c>
      <c r="F59" s="54" t="str">
        <f>IF($A59&lt;='All Results'!$B$4,"",IF(SUM('MissFill 1'!E$2:E59)=0,"",(IF('MissFill 1'!E59/SUM('MissFill 1'!E$2:E59)&gt;0.01,"",IF('MissFill 1'!E58/SUM('MissFill 1'!E$2:E59)&gt;0.01,"",IF('MissFill 1'!E57/SUM('MissFill 1'!E$2:E59)&gt;0.01,"",IF('MissFill 1'!E56/SUM('MissFill 1'!E$2:E59)&gt;0.01,"",IF('MissFill 1'!E55/SUM('MissFill 1'!E$2:E59)&gt;0.01,"",DateEnded_5Day!$A59))))))))</f>
        <v/>
      </c>
      <c r="G59" s="54" t="str">
        <f>IF($A59&lt;='All Results'!$B$4,"",IF(SUM('MissFill 1'!F$2:F59)=0,"",(IF('MissFill 1'!F59/SUM('MissFill 1'!F$2:F59)&gt;0.01,"",IF('MissFill 1'!F58/SUM('MissFill 1'!F$2:F59)&gt;0.01,"",IF('MissFill 1'!F57/SUM('MissFill 1'!F$2:F59)&gt;0.01,"",IF('MissFill 1'!F56/SUM('MissFill 1'!F$2:F59)&gt;0.01,"",IF('MissFill 1'!F55/SUM('MissFill 1'!F$2:F59)&gt;0.01,"",DateEnded_5Day!$A59))))))))</f>
        <v/>
      </c>
      <c r="H59" s="54" t="str">
        <f>IF($A59&lt;='All Results'!$B$4,"",IF(SUM('MissFill 1'!G$2:G59)=0,"",(IF('MissFill 1'!G59/SUM('MissFill 1'!G$2:G59)&gt;0.01,"",IF('MissFill 1'!G58/SUM('MissFill 1'!G$2:G59)&gt;0.01,"",IF('MissFill 1'!G57/SUM('MissFill 1'!G$2:G59)&gt;0.01,"",IF('MissFill 1'!G56/SUM('MissFill 1'!G$2:G59)&gt;0.01,"",IF('MissFill 1'!G55/SUM('MissFill 1'!G$2:G59)&gt;0.01,"",DateEnded_5Day!$A59))))))))</f>
        <v/>
      </c>
      <c r="I59" s="54" t="str">
        <f>IF($A59&lt;='All Results'!$B$4,"",IF(SUM('MissFill 1'!H$2:H59)=0,"",(IF('MissFill 1'!H59/SUM('MissFill 1'!H$2:H59)&gt;0.01,"",IF('MissFill 1'!H58/SUM('MissFill 1'!H$2:H59)&gt;0.01,"",IF('MissFill 1'!H57/SUM('MissFill 1'!H$2:H59)&gt;0.01,"",IF('MissFill 1'!H56/SUM('MissFill 1'!H$2:H59)&gt;0.01,"",IF('MissFill 1'!H55/SUM('MissFill 1'!H$2:H59)&gt;0.01,"",DateEnded_5Day!$A59))))))))</f>
        <v/>
      </c>
      <c r="J59" s="54" t="str">
        <f>IF($A59&lt;='All Results'!$B$4,"",IF(SUM('MissFill 1'!I$2:I59)=0,"",(IF('MissFill 1'!I59/SUM('MissFill 1'!I$2:I59)&gt;0.01,"",IF('MissFill 1'!I58/SUM('MissFill 1'!I$2:I59)&gt;0.01,"",IF('MissFill 1'!I57/SUM('MissFill 1'!I$2:I59)&gt;0.01,"",IF('MissFill 1'!I56/SUM('MissFill 1'!I$2:I59)&gt;0.01,"",IF('MissFill 1'!I55/SUM('MissFill 1'!I$2:I59)&gt;0.01,"",DateEnded_5Day!$A59))))))))</f>
        <v/>
      </c>
      <c r="K59" s="54" t="str">
        <f>IF($A59&lt;='All Results'!$B$4,"",IF(SUM('MissFill 1'!J$2:J59)=0,"",(IF('MissFill 1'!J59/SUM('MissFill 1'!J$2:J59)&gt;0.01,"",IF('MissFill 1'!J58/SUM('MissFill 1'!J$2:J59)&gt;0.01,"",IF('MissFill 1'!J57/SUM('MissFill 1'!J$2:J59)&gt;0.01,"",IF('MissFill 1'!J56/SUM('MissFill 1'!J$2:J59)&gt;0.01,"",IF('MissFill 1'!J55/SUM('MissFill 1'!J$2:J59)&gt;0.01,"",DateEnded_5Day!$A59))))))))</f>
        <v/>
      </c>
      <c r="L59" s="54" t="str">
        <f>IF($A59&lt;='All Results'!$B$4,"",IF(SUM('MissFill 1'!K$2:K59)=0,"",(IF('MissFill 1'!K59/SUM('MissFill 1'!K$2:K59)&gt;0.01,"",IF('MissFill 1'!K58/SUM('MissFill 1'!K$2:K59)&gt;0.01,"",IF('MissFill 1'!K57/SUM('MissFill 1'!K$2:K59)&gt;0.01,"",IF('MissFill 1'!K56/SUM('MissFill 1'!K$2:K59)&gt;0.01,"",IF('MissFill 1'!K55/SUM('MissFill 1'!K$2:K59)&gt;0.01,"",DateEnded_5Day!$A59))))))))</f>
        <v/>
      </c>
      <c r="M59" s="54" t="str">
        <f>IF($A59&lt;='All Results'!$B$4,"",IF(SUM('MissFill 1'!L$2:L59)=0,"",(IF('MissFill 1'!L59/SUM('MissFill 1'!L$2:L59)&gt;0.01,"",IF('MissFill 1'!L58/SUM('MissFill 1'!L$2:L59)&gt;0.01,"",IF('MissFill 1'!L57/SUM('MissFill 1'!L$2:L59)&gt;0.01,"",IF('MissFill 1'!L56/SUM('MissFill 1'!L$2:L59)&gt;0.01,"",IF('MissFill 1'!L55/SUM('MissFill 1'!L$2:L59)&gt;0.01,"",DateEnded_5Day!$A59))))))))</f>
        <v/>
      </c>
      <c r="N59" s="54" t="str">
        <f>IF($A59&lt;='All Results'!$B$4,"",IF(SUM('MissFill 1'!M$2:M59)=0,"",(IF('MissFill 1'!M59/SUM('MissFill 1'!M$2:M59)&gt;0.01,"",IF('MissFill 1'!M58/SUM('MissFill 1'!M$2:M59)&gt;0.01,"",IF('MissFill 1'!M57/SUM('MissFill 1'!M$2:M59)&gt;0.01,"",IF('MissFill 1'!M56/SUM('MissFill 1'!M$2:M59)&gt;0.01,"",IF('MissFill 1'!M55/SUM('MissFill 1'!M$2:M59)&gt;0.01,"",DateEnded_5Day!$A59))))))))</f>
        <v/>
      </c>
      <c r="O59" s="54" t="str">
        <f>IF($A59&lt;='All Results'!$B$4,"",IF(SUM('MissFill 1'!N$2:N59)=0,"",(IF('MissFill 1'!N59/SUM('MissFill 1'!N$2:N59)&gt;0.01,"",IF('MissFill 1'!N58/SUM('MissFill 1'!N$2:N59)&gt;0.01,"",IF('MissFill 1'!N57/SUM('MissFill 1'!N$2:N59)&gt;0.01,"",IF('MissFill 1'!N56/SUM('MissFill 1'!N$2:N59)&gt;0.01,"",IF('MissFill 1'!N55/SUM('MissFill 1'!N$2:N59)&gt;0.01,"",DateEnded_5Day!$A59))))))))</f>
        <v/>
      </c>
      <c r="P59" s="54" t="str">
        <f>IF($A59&lt;='All Results'!$B$4,"",IF(SUM('MissFill 1'!O$2:O59)=0,"",(IF('MissFill 1'!O59/SUM('MissFill 1'!O$2:O59)&gt;0.01,"",IF('MissFill 1'!O58/SUM('MissFill 1'!O$2:O59)&gt;0.01,"",IF('MissFill 1'!O57/SUM('MissFill 1'!O$2:O59)&gt;0.01,"",IF('MissFill 1'!O56/SUM('MissFill 1'!O$2:O59)&gt;0.01,"",IF('MissFill 1'!O55/SUM('MissFill 1'!O$2:O59)&gt;0.01,"",DateEnded_5Day!$A59))))))))</f>
        <v/>
      </c>
      <c r="Q59" s="54" t="str">
        <f>IF($A59&lt;='All Results'!$B$4,"",IF(SUM('MissFill 1'!P$2:P59)=0,"",(IF('MissFill 1'!P59/SUM('MissFill 1'!P$2:P59)&gt;0.01,"",IF('MissFill 1'!P58/SUM('MissFill 1'!P$2:P59)&gt;0.01,"",IF('MissFill 1'!P57/SUM('MissFill 1'!P$2:P59)&gt;0.01,"",IF('MissFill 1'!P56/SUM('MissFill 1'!P$2:P59)&gt;0.01,"",IF('MissFill 1'!P55/SUM('MissFill 1'!P$2:P59)&gt;0.01,"",DateEnded_5Day!$A59))))))))</f>
        <v/>
      </c>
      <c r="R59" s="54" t="str">
        <f>IF($A59&lt;='All Results'!$B$4,"",IF(SUM('MissFill 1'!Q$2:Q59)=0,"",(IF('MissFill 1'!Q59/SUM('MissFill 1'!Q$2:Q59)&gt;0.01,"",IF('MissFill 1'!Q58/SUM('MissFill 1'!Q$2:Q59)&gt;0.01,"",IF('MissFill 1'!Q57/SUM('MissFill 1'!Q$2:Q59)&gt;0.01,"",IF('MissFill 1'!Q56/SUM('MissFill 1'!Q$2:Q59)&gt;0.01,"",IF('MissFill 1'!Q55/SUM('MissFill 1'!Q$2:Q59)&gt;0.01,"",DateEnded_5Day!$A59))))))))</f>
        <v/>
      </c>
      <c r="S59" s="54" t="str">
        <f>IF($A59&lt;='All Results'!$B$4,"",IF(SUM('MissFill 1'!R$2:R59)=0,"",(IF('MissFill 1'!R59/SUM('MissFill 1'!R$2:R59)&gt;0.01,"",IF('MissFill 1'!R58/SUM('MissFill 1'!R$2:R59)&gt;0.01,"",IF('MissFill 1'!R57/SUM('MissFill 1'!R$2:R59)&gt;0.01,"",IF('MissFill 1'!R56/SUM('MissFill 1'!R$2:R59)&gt;0.01,"",IF('MissFill 1'!R55/SUM('MissFill 1'!R$2:R59)&gt;0.01,"",DateEnded_5Day!$A59))))))))</f>
        <v/>
      </c>
      <c r="T59" s="54" t="str">
        <f>IF($A59&lt;='All Results'!$B$4,"",IF(SUM('MissFill 1'!S$2:S59)=0,"",(IF('MissFill 1'!S59/SUM('MissFill 1'!S$2:S59)&gt;0.01,"",IF('MissFill 1'!S58/SUM('MissFill 1'!S$2:S59)&gt;0.01,"",IF('MissFill 1'!S57/SUM('MissFill 1'!S$2:S59)&gt;0.01,"",IF('MissFill 1'!S56/SUM('MissFill 1'!S$2:S59)&gt;0.01,"",IF('MissFill 1'!S55/SUM('MissFill 1'!S$2:S59)&gt;0.01,"",DateEnded_5Day!$A59))))))))</f>
        <v/>
      </c>
      <c r="U59" s="54" t="str">
        <f>IF($A59&lt;='All Results'!$B$4,"",IF(SUM('MissFill 1'!T$2:T59)=0,"",(IF('MissFill 1'!T59/SUM('MissFill 1'!T$2:T59)&gt;0.01,"",IF('MissFill 1'!T58/SUM('MissFill 1'!T$2:T59)&gt;0.01,"",IF('MissFill 1'!T57/SUM('MissFill 1'!T$2:T59)&gt;0.01,"",IF('MissFill 1'!T56/SUM('MissFill 1'!T$2:T59)&gt;0.01,"",IF('MissFill 1'!T55/SUM('MissFill 1'!T$2:T59)&gt;0.01,"",DateEnded_5Day!$A59))))))))</f>
        <v/>
      </c>
      <c r="V59" s="54" t="str">
        <f>IF($A59&lt;='All Results'!$B$4,"",IF(SUM('MissFill 1'!U$2:U59)=0,"",(IF('MissFill 1'!U59/SUM('MissFill 1'!U$2:U59)&gt;0.01,"",IF('MissFill 1'!U58/SUM('MissFill 1'!U$2:U59)&gt;0.01,"",IF('MissFill 1'!U57/SUM('MissFill 1'!U$2:U59)&gt;0.01,"",IF('MissFill 1'!U56/SUM('MissFill 1'!U$2:U59)&gt;0.01,"",IF('MissFill 1'!U55/SUM('MissFill 1'!U$2:U59)&gt;0.01,"",DateEnded_5Day!$A59))))))))</f>
        <v/>
      </c>
      <c r="W59" s="54" t="str">
        <f>IF($A59&lt;='All Results'!$B$4,"",IF(SUM('MissFill 1'!V$2:V59)=0,"",(IF('MissFill 1'!V59/SUM('MissFill 1'!V$2:V59)&gt;0.01,"",IF('MissFill 1'!V58/SUM('MissFill 1'!V$2:V59)&gt;0.01,"",IF('MissFill 1'!V57/SUM('MissFill 1'!V$2:V59)&gt;0.01,"",IF('MissFill 1'!V56/SUM('MissFill 1'!V$2:V59)&gt;0.01,"",IF('MissFill 1'!V55/SUM('MissFill 1'!V$2:V59)&gt;0.01,"",DateEnded_5Day!$A59))))))))</f>
        <v/>
      </c>
      <c r="X59" s="54" t="str">
        <f>IF($A59&lt;='All Results'!$B$4,"",IF(SUM('MissFill 1'!W$2:W59)=0,"",(IF('MissFill 1'!W59/SUM('MissFill 1'!W$2:W59)&gt;0.01,"",IF('MissFill 1'!W58/SUM('MissFill 1'!W$2:W59)&gt;0.01,"",IF('MissFill 1'!W57/SUM('MissFill 1'!W$2:W59)&gt;0.01,"",IF('MissFill 1'!W56/SUM('MissFill 1'!W$2:W59)&gt;0.01,"",IF('MissFill 1'!W55/SUM('MissFill 1'!W$2:W59)&gt;0.01,"",DateEnded_5Day!$A59))))))))</f>
        <v/>
      </c>
      <c r="Y59" s="54" t="str">
        <f>IF($A59&lt;='All Results'!$B$4,"",IF(SUM('MissFill 1'!X$2:X59)=0,"",(IF('MissFill 1'!X59/SUM('MissFill 1'!X$2:X59)&gt;0.01,"",IF('MissFill 1'!X58/SUM('MissFill 1'!X$2:X59)&gt;0.01,"",IF('MissFill 1'!X57/SUM('MissFill 1'!X$2:X59)&gt;0.01,"",IF('MissFill 1'!X56/SUM('MissFill 1'!X$2:X59)&gt;0.01,"",IF('MissFill 1'!X55/SUM('MissFill 1'!X$2:X59)&gt;0.01,"",DateEnded_5Day!$A59))))))))</f>
        <v/>
      </c>
      <c r="Z59" s="54" t="str">
        <f>IF($A59&lt;='All Results'!$B$4,"",IF(SUM('MissFill 1'!Y$2:Y59)=0,"",(IF('MissFill 1'!Y59/SUM('MissFill 1'!Y$2:Y59)&gt;0.01,"",IF('MissFill 1'!Y58/SUM('MissFill 1'!Y$2:Y59)&gt;0.01,"",IF('MissFill 1'!Y57/SUM('MissFill 1'!Y$2:Y59)&gt;0.01,"",IF('MissFill 1'!Y56/SUM('MissFill 1'!Y$2:Y59)&gt;0.01,"",IF('MissFill 1'!Y55/SUM('MissFill 1'!Y$2:Y59)&gt;0.01,"",DateEnded_5Day!$A59))))))))</f>
        <v/>
      </c>
      <c r="AA59" s="54" t="str">
        <f>IF($A59&lt;='All Results'!$B$4,"",IF(SUM('MissFill 1'!Z$2:Z59)=0,"",(IF('MissFill 1'!Z59/SUM('MissFill 1'!Z$2:Z59)&gt;0.01,"",IF('MissFill 1'!Z58/SUM('MissFill 1'!Z$2:Z59)&gt;0.01,"",IF('MissFill 1'!Z57/SUM('MissFill 1'!Z$2:Z59)&gt;0.01,"",IF('MissFill 1'!Z56/SUM('MissFill 1'!Z$2:Z59)&gt;0.01,"",IF('MissFill 1'!Z55/SUM('MissFill 1'!Z$2:Z59)&gt;0.01,"",DateEnded_5Day!$A59))))))))</f>
        <v/>
      </c>
      <c r="AB59" s="54" t="str">
        <f>IF($A59&lt;='All Results'!$B$4,"",IF(SUM('MissFill 1'!AA$2:AA59)=0,"",(IF('MissFill 1'!AA59/SUM('MissFill 1'!AA$2:AA59)&gt;0.01,"",IF('MissFill 1'!AA58/SUM('MissFill 1'!AA$2:AA59)&gt;0.01,"",IF('MissFill 1'!AA57/SUM('MissFill 1'!AA$2:AA59)&gt;0.01,"",IF('MissFill 1'!AA56/SUM('MissFill 1'!AA$2:AA59)&gt;0.01,"",IF('MissFill 1'!AA55/SUM('MissFill 1'!AA$2:AA59)&gt;0.01,"",DateEnded_5Day!$A59))))))))</f>
        <v/>
      </c>
      <c r="AC59" s="54" t="str">
        <f>IF($A59&lt;='All Results'!$B$4,"",IF(SUM('MissFill 1'!AB$2:AB59)=0,"",(IF('MissFill 1'!AB59/SUM('MissFill 1'!AB$2:AB59)&gt;0.01,"",IF('MissFill 1'!AB58/SUM('MissFill 1'!AB$2:AB59)&gt;0.01,"",IF('MissFill 1'!AB57/SUM('MissFill 1'!AB$2:AB59)&gt;0.01,"",IF('MissFill 1'!AB56/SUM('MissFill 1'!AB$2:AB59)&gt;0.01,"",IF('MissFill 1'!AB55/SUM('MissFill 1'!AB$2:AB59)&gt;0.01,"",DateEnded_5Day!$A59))))))))</f>
        <v/>
      </c>
      <c r="AD59" s="54" t="str">
        <f>IF($A59&lt;='All Results'!$B$4,"",IF(SUM('MissFill 1'!AC$2:AC59)=0,"",(IF('MissFill 1'!AC59/SUM('MissFill 1'!AC$2:AC59)&gt;0.01,"",IF('MissFill 1'!AC58/SUM('MissFill 1'!AC$2:AC59)&gt;0.01,"",IF('MissFill 1'!AC57/SUM('MissFill 1'!AC$2:AC59)&gt;0.01,"",IF('MissFill 1'!AC56/SUM('MissFill 1'!AC$2:AC59)&gt;0.01,"",IF('MissFill 1'!AC55/SUM('MissFill 1'!AC$2:AC59)&gt;0.01,"",DateEnded_5Day!$A59))))))))</f>
        <v/>
      </c>
      <c r="AE59" s="54" t="str">
        <f>IF($A59&lt;='All Results'!$B$4,"",IF(SUM('MissFill 1'!AD$2:AD59)=0,"",(IF('MissFill 1'!AD59/SUM('MissFill 1'!AD$2:AD59)&gt;0.01,"",IF('MissFill 1'!AD58/SUM('MissFill 1'!AD$2:AD59)&gt;0.01,"",IF('MissFill 1'!AD57/SUM('MissFill 1'!AD$2:AD59)&gt;0.01,"",IF('MissFill 1'!AD56/SUM('MissFill 1'!AD$2:AD59)&gt;0.01,"",IF('MissFill 1'!AD55/SUM('MissFill 1'!AD$2:AD59)&gt;0.01,"",DateEnded_5Day!$A59))))))))</f>
        <v/>
      </c>
      <c r="AF59" s="54" t="str">
        <f>IF($A59&lt;='All Results'!$B$4,"",IF(SUM('MissFill 1'!AE$2:AE59)=0,"",(IF('MissFill 1'!AE59/SUM('MissFill 1'!AE$2:AE59)&gt;0.01,"",IF('MissFill 1'!AE58/SUM('MissFill 1'!AE$2:AE59)&gt;0.01,"",IF('MissFill 1'!AE57/SUM('MissFill 1'!AE$2:AE59)&gt;0.01,"",IF('MissFill 1'!AE56/SUM('MissFill 1'!AE$2:AE59)&gt;0.01,"",IF('MissFill 1'!AE55/SUM('MissFill 1'!AE$2:AE59)&gt;0.01,"",DateEnded_5Day!$A59))))))))</f>
        <v/>
      </c>
      <c r="AG59" s="54" t="str">
        <f>IF($A59&lt;='All Results'!$B$4,"",IF(SUM('MissFill 1'!AF$2:AF59)=0,"",(IF('MissFill 1'!AF59/SUM('MissFill 1'!AF$2:AF59)&gt;0.01,"",IF('MissFill 1'!AF58/SUM('MissFill 1'!AF$2:AF59)&gt;0.01,"",IF('MissFill 1'!AF57/SUM('MissFill 1'!AF$2:AF59)&gt;0.01,"",IF('MissFill 1'!AF56/SUM('MissFill 1'!AF$2:AF59)&gt;0.01,"",IF('MissFill 1'!AF55/SUM('MissFill 1'!AF$2:AF59)&gt;0.01,"",DateEnded_5Day!$A59))))))))</f>
        <v/>
      </c>
      <c r="AH59" s="54" t="str">
        <f>IF($A59&lt;='All Results'!$B$4,"",IF(SUM('MissFill 1'!AG$2:AG59)=0,"",(IF('MissFill 1'!AG59/SUM('MissFill 1'!AG$2:AG59)&gt;0.01,"",IF('MissFill 1'!AG58/SUM('MissFill 1'!AG$2:AG59)&gt;0.01,"",IF('MissFill 1'!AG57/SUM('MissFill 1'!AG$2:AG59)&gt;0.01,"",IF('MissFill 1'!AG56/SUM('MissFill 1'!AG$2:AG59)&gt;0.01,"",IF('MissFill 1'!AG55/SUM('MissFill 1'!AG$2:AG59)&gt;0.01,"",DateEnded_5Day!$A59))))))))</f>
        <v/>
      </c>
      <c r="AI59" s="54" t="str">
        <f>IF($A59&lt;='All Results'!$B$4,"",IF(SUM('MissFill 1'!AH$2:AH59)=0,"",(IF('MissFill 1'!AH59/SUM('MissFill 1'!AH$2:AH59)&gt;0.01,"",IF('MissFill 1'!AH58/SUM('MissFill 1'!AH$2:AH59)&gt;0.01,"",IF('MissFill 1'!AH57/SUM('MissFill 1'!AH$2:AH59)&gt;0.01,"",IF('MissFill 1'!AH56/SUM('MissFill 1'!AH$2:AH59)&gt;0.01,"",IF('MissFill 1'!AH55/SUM('MissFill 1'!AH$2:AH59)&gt;0.01,"",DateEnded_5Day!$A59))))))))</f>
        <v/>
      </c>
      <c r="AJ59" s="54" t="str">
        <f>IF($A59&lt;='All Results'!$B$4,"",IF(SUM('MissFill 1'!AI$2:AI59)=0,"",(IF('MissFill 1'!AI59/SUM('MissFill 1'!AI$2:AI59)&gt;0.01,"",IF('MissFill 1'!AI58/SUM('MissFill 1'!AI$2:AI59)&gt;0.01,"",IF('MissFill 1'!AI57/SUM('MissFill 1'!AI$2:AI59)&gt;0.01,"",IF('MissFill 1'!AI56/SUM('MissFill 1'!AI$2:AI59)&gt;0.01,"",IF('MissFill 1'!AI55/SUM('MissFill 1'!AI$2:AI59)&gt;0.01,"",DateEnded_5Day!$A59))))))))</f>
        <v/>
      </c>
      <c r="AK59" s="54" t="str">
        <f>IF($A59&lt;='All Results'!$B$4,"",IF(SUM('MissFill 1'!AJ$2:AJ59)=0,"",(IF('MissFill 1'!AJ59/SUM('MissFill 1'!AJ$2:AJ59)&gt;0.01,"",IF('MissFill 1'!AJ58/SUM('MissFill 1'!AJ$2:AJ59)&gt;0.01,"",IF('MissFill 1'!AJ57/SUM('MissFill 1'!AJ$2:AJ59)&gt;0.01,"",IF('MissFill 1'!AJ56/SUM('MissFill 1'!AJ$2:AJ59)&gt;0.01,"",IF('MissFill 1'!AJ55/SUM('MissFill 1'!AJ$2:AJ59)&gt;0.01,"",DateEnded_5Day!$A59))))))))</f>
        <v/>
      </c>
      <c r="AL59" s="54" t="str">
        <f>IF($A59&lt;='All Results'!$B$4,"",IF(SUM('MissFill 1'!AK$2:AK59)=0,"",(IF('MissFill 1'!AK59/SUM('MissFill 1'!AK$2:AK59)&gt;0.01,"",IF('MissFill 1'!AK58/SUM('MissFill 1'!AK$2:AK59)&gt;0.01,"",IF('MissFill 1'!AK57/SUM('MissFill 1'!AK$2:AK59)&gt;0.01,"",IF('MissFill 1'!AK56/SUM('MissFill 1'!AK$2:AK59)&gt;0.01,"",IF('MissFill 1'!AK55/SUM('MissFill 1'!AK$2:AK59)&gt;0.01,"",DateEnded_5Day!$A59))))))))</f>
        <v/>
      </c>
      <c r="AM59" s="54" t="str">
        <f>IF($A59&lt;='All Results'!$B$4,"",IF(SUM('MissFill 1'!AL$2:AL59)=0,"",(IF('MissFill 1'!AL59/SUM('MissFill 1'!AL$2:AL59)&gt;0.01,"",IF('MissFill 1'!AL58/SUM('MissFill 1'!AL$2:AL59)&gt;0.01,"",IF('MissFill 1'!AL57/SUM('MissFill 1'!AL$2:AL59)&gt;0.01,"",IF('MissFill 1'!AL56/SUM('MissFill 1'!AL$2:AL59)&gt;0.01,"",IF('MissFill 1'!AL55/SUM('MissFill 1'!AL$2:AL59)&gt;0.01,"",DateEnded_5Day!$A59))))))))</f>
        <v/>
      </c>
      <c r="AN59" s="54" t="str">
        <f>IF($A59&lt;='All Results'!$B$4,"",IF(SUM('MissFill 1'!AM$2:AM59)=0,"",(IF('MissFill 1'!AM59/SUM('MissFill 1'!AM$2:AM59)&gt;0.01,"",IF('MissFill 1'!AM58/SUM('MissFill 1'!AM$2:AM59)&gt;0.01,"",IF('MissFill 1'!AM57/SUM('MissFill 1'!AM$2:AM59)&gt;0.01,"",IF('MissFill 1'!AM56/SUM('MissFill 1'!AM$2:AM59)&gt;0.01,"",IF('MissFill 1'!AM55/SUM('MissFill 1'!AM$2:AM59)&gt;0.01,"",DateEnded_5Day!$A59))))))))</f>
        <v/>
      </c>
      <c r="AO59" s="54" t="str">
        <f>IF($A59&lt;='All Results'!$B$4,"",IF(SUM('MissFill 1'!AN$2:AN59)=0,"",(IF('MissFill 1'!AN59/SUM('MissFill 1'!AN$2:AN59)&gt;0.01,"",IF('MissFill 1'!AN58/SUM('MissFill 1'!AN$2:AN59)&gt;0.01,"",IF('MissFill 1'!AN57/SUM('MissFill 1'!AN$2:AN59)&gt;0.01,"",IF('MissFill 1'!AN56/SUM('MissFill 1'!AN$2:AN59)&gt;0.01,"",IF('MissFill 1'!AN55/SUM('MissFill 1'!AN$2:AN59)&gt;0.01,"",DateEnded_5Day!$A59))))))))</f>
        <v/>
      </c>
      <c r="AP59" s="54" t="str">
        <f>IF($A59&lt;='All Results'!$B$4,"",IF(SUM('MissFill 1'!AO$2:AO59)=0,"",(IF('MissFill 1'!AO59/SUM('MissFill 1'!AO$2:AO59)&gt;0.01,"",IF('MissFill 1'!AO58/SUM('MissFill 1'!AO$2:AO59)&gt;0.01,"",IF('MissFill 1'!AO57/SUM('MissFill 1'!AO$2:AO59)&gt;0.01,"",IF('MissFill 1'!AO56/SUM('MissFill 1'!AO$2:AO59)&gt;0.01,"",IF('MissFill 1'!AO55/SUM('MissFill 1'!AO$2:AO59)&gt;0.01,"",DateEnded_5Day!$A59))))))))</f>
        <v/>
      </c>
      <c r="AQ59" s="54" t="str">
        <f>IF($A59&lt;='All Results'!$B$4,"",IF(SUM('MissFill 1'!AP$2:AP59)=0,"",(IF('MissFill 1'!AP59/SUM('MissFill 1'!AP$2:AP59)&gt;0.01,"",IF('MissFill 1'!AP58/SUM('MissFill 1'!AP$2:AP59)&gt;0.01,"",IF('MissFill 1'!AP57/SUM('MissFill 1'!AP$2:AP59)&gt;0.01,"",IF('MissFill 1'!AP56/SUM('MissFill 1'!AP$2:AP59)&gt;0.01,"",IF('MissFill 1'!AP55/SUM('MissFill 1'!AP$2:AP59)&gt;0.01,"",DateEnded_5Day!$A59))))))))</f>
        <v/>
      </c>
      <c r="AR59" s="54" t="str">
        <f>IF($A59&lt;='All Results'!$B$4,"",IF(SUM('MissFill 1'!AQ$2:AQ59)=0,"",(IF('MissFill 1'!AQ59/SUM('MissFill 1'!AQ$2:AQ59)&gt;0.01,"",IF('MissFill 1'!AQ58/SUM('MissFill 1'!AQ$2:AQ59)&gt;0.01,"",IF('MissFill 1'!AQ57/SUM('MissFill 1'!AQ$2:AQ59)&gt;0.01,"",IF('MissFill 1'!AQ56/SUM('MissFill 1'!AQ$2:AQ59)&gt;0.01,"",IF('MissFill 1'!AQ55/SUM('MissFill 1'!AQ$2:AQ59)&gt;0.01,"",DateEnded_5Day!$A59))))))))</f>
        <v/>
      </c>
      <c r="AS59" s="54" t="str">
        <f>IF($A59&lt;='All Results'!$B$4,"",IF(SUM('MissFill 1'!AR$2:AR59)=0,"",(IF('MissFill 1'!AR59/SUM('MissFill 1'!AR$2:AR59)&gt;0.01,"",IF('MissFill 1'!AR58/SUM('MissFill 1'!AR$2:AR59)&gt;0.01,"",IF('MissFill 1'!AR57/SUM('MissFill 1'!AR$2:AR59)&gt;0.01,"",IF('MissFill 1'!AR56/SUM('MissFill 1'!AR$2:AR59)&gt;0.01,"",IF('MissFill 1'!AR55/SUM('MissFill 1'!AR$2:AR59)&gt;0.01,"",DateEnded_5Day!$A59))))))))</f>
        <v/>
      </c>
      <c r="AT59" s="54" t="str">
        <f>IF($A59&lt;='All Results'!$B$4,"",IF(SUM('MissFill 1'!AS$2:AS59)=0,"",(IF('MissFill 1'!AS59/SUM('MissFill 1'!AS$2:AS59)&gt;0.01,"",IF('MissFill 1'!AS58/SUM('MissFill 1'!AS$2:AS59)&gt;0.01,"",IF('MissFill 1'!AS57/SUM('MissFill 1'!AS$2:AS59)&gt;0.01,"",IF('MissFill 1'!AS56/SUM('MissFill 1'!AS$2:AS59)&gt;0.01,"",IF('MissFill 1'!AS55/SUM('MissFill 1'!AS$2:AS59)&gt;0.01,"",DateEnded_5Day!$A59))))))))</f>
        <v/>
      </c>
      <c r="AU59" s="54" t="str">
        <f>IF($A59&lt;='All Results'!$B$4,"",IF(SUM('MissFill 1'!AT$2:AT59)=0,"",(IF('MissFill 1'!AT59/SUM('MissFill 1'!AT$2:AT59)&gt;0.01,"",IF('MissFill 1'!AT58/SUM('MissFill 1'!AT$2:AT59)&gt;0.01,"",IF('MissFill 1'!AT57/SUM('MissFill 1'!AT$2:AT59)&gt;0.01,"",IF('MissFill 1'!AT56/SUM('MissFill 1'!AT$2:AT59)&gt;0.01,"",IF('MissFill 1'!AT55/SUM('MissFill 1'!AT$2:AT59)&gt;0.01,"",DateEnded_5Day!$A59))))))))</f>
        <v/>
      </c>
      <c r="AV59" s="54" t="str">
        <f>IF($A59&lt;='All Results'!$B$4,"",IF(SUM('MissFill 1'!AU$2:AU59)=0,"",(IF('MissFill 1'!AU59/SUM('MissFill 1'!AU$2:AU59)&gt;0.01,"",IF('MissFill 1'!AU58/SUM('MissFill 1'!AU$2:AU59)&gt;0.01,"",IF('MissFill 1'!AU57/SUM('MissFill 1'!AU$2:AU59)&gt;0.01,"",IF('MissFill 1'!AU56/SUM('MissFill 1'!AU$2:AU59)&gt;0.01,"",IF('MissFill 1'!AU55/SUM('MissFill 1'!AU$2:AU59)&gt;0.01,"",DateEnded_5Day!$A59))))))))</f>
        <v/>
      </c>
      <c r="AW59" s="54" t="str">
        <f>IF($A59&lt;='All Results'!$B$4,"",IF(SUM('MissFill 1'!AV$2:AV59)=0,"",(IF('MissFill 1'!AV59/SUM('MissFill 1'!AV$2:AV59)&gt;0.01,"",IF('MissFill 1'!AV58/SUM('MissFill 1'!AV$2:AV59)&gt;0.01,"",IF('MissFill 1'!AV57/SUM('MissFill 1'!AV$2:AV59)&gt;0.01,"",IF('MissFill 1'!AV56/SUM('MissFill 1'!AV$2:AV59)&gt;0.01,"",IF('MissFill 1'!AV55/SUM('MissFill 1'!AV$2:AV59)&gt;0.01,"",DateEnded_5Day!$A59))))))))</f>
        <v/>
      </c>
      <c r="AX59" s="54" t="str">
        <f>IF($A59&lt;='All Results'!$B$4,"",IF(SUM('MissFill 1'!AW$2:AW59)=0,"",(IF('MissFill 1'!AW59/SUM('MissFill 1'!AW$2:AW59)&gt;0.01,"",IF('MissFill 1'!AW58/SUM('MissFill 1'!AW$2:AW59)&gt;0.01,"",IF('MissFill 1'!AW57/SUM('MissFill 1'!AW$2:AW59)&gt;0.01,"",IF('MissFill 1'!AW56/SUM('MissFill 1'!AW$2:AW59)&gt;0.01,"",IF('MissFill 1'!AW55/SUM('MissFill 1'!AW$2:AW59)&gt;0.01,"",DateEnded_5Day!$A59))))))))</f>
        <v/>
      </c>
    </row>
    <row r="60" spans="1:50" x14ac:dyDescent="0.25">
      <c r="A60" s="41">
        <v>44405</v>
      </c>
      <c r="B60" s="52">
        <v>209</v>
      </c>
      <c r="C60" s="54" t="str">
        <f>IF($A60&lt;='All Results'!$B$4,"",IF(SUM('MissFill 1'!B$2:B60)=0,"",(IF('MissFill 1'!B60/SUM('MissFill 1'!B$2:B60)&gt;0.01,"",IF('MissFill 1'!B59/SUM('MissFill 1'!B$2:B60)&gt;0.01,"",IF('MissFill 1'!B58/SUM('MissFill 1'!B$2:B60)&gt;0.01,"",IF('MissFill 1'!B57/SUM('MissFill 1'!B$2:B60)&gt;0.01,"",IF('MissFill 1'!B56/SUM('MissFill 1'!B$2:B60)&gt;0.01,"",DateEnded_5Day!$A60))))))))</f>
        <v/>
      </c>
      <c r="D60" s="54" t="str">
        <f>IF($A60&lt;='All Results'!$B$4,"",IF(SUM('MissFill 1'!C$2:C60)=0,"",(IF('MissFill 1'!C60/SUM('MissFill 1'!C$2:C60)&gt;0.01,"",IF('MissFill 1'!C59/SUM('MissFill 1'!C$2:C60)&gt;0.01,"",IF('MissFill 1'!C58/SUM('MissFill 1'!C$2:C60)&gt;0.01,"",IF('MissFill 1'!C57/SUM('MissFill 1'!C$2:C60)&gt;0.01,"",IF('MissFill 1'!C56/SUM('MissFill 1'!C$2:C60)&gt;0.01,"",DateEnded_5Day!$A60))))))))</f>
        <v/>
      </c>
      <c r="E60" s="54" t="str">
        <f>IF($A60&lt;='All Results'!$B$4,"",IF(SUM('MissFill 1'!D$2:D60)=0,"",(IF('MissFill 1'!D60/SUM('MissFill 1'!D$2:D60)&gt;0.01,"",IF('MissFill 1'!D59/SUM('MissFill 1'!D$2:D60)&gt;0.01,"",IF('MissFill 1'!D58/SUM('MissFill 1'!D$2:D60)&gt;0.01,"",IF('MissFill 1'!D57/SUM('MissFill 1'!D$2:D60)&gt;0.01,"",IF('MissFill 1'!D56/SUM('MissFill 1'!D$2:D60)&gt;0.01,"",DateEnded_5Day!$A60))))))))</f>
        <v/>
      </c>
      <c r="F60" s="54" t="str">
        <f>IF($A60&lt;='All Results'!$B$4,"",IF(SUM('MissFill 1'!E$2:E60)=0,"",(IF('MissFill 1'!E60/SUM('MissFill 1'!E$2:E60)&gt;0.01,"",IF('MissFill 1'!E59/SUM('MissFill 1'!E$2:E60)&gt;0.01,"",IF('MissFill 1'!E58/SUM('MissFill 1'!E$2:E60)&gt;0.01,"",IF('MissFill 1'!E57/SUM('MissFill 1'!E$2:E60)&gt;0.01,"",IF('MissFill 1'!E56/SUM('MissFill 1'!E$2:E60)&gt;0.01,"",DateEnded_5Day!$A60))))))))</f>
        <v/>
      </c>
      <c r="G60" s="54" t="str">
        <f>IF($A60&lt;='All Results'!$B$4,"",IF(SUM('MissFill 1'!F$2:F60)=0,"",(IF('MissFill 1'!F60/SUM('MissFill 1'!F$2:F60)&gt;0.01,"",IF('MissFill 1'!F59/SUM('MissFill 1'!F$2:F60)&gt;0.01,"",IF('MissFill 1'!F58/SUM('MissFill 1'!F$2:F60)&gt;0.01,"",IF('MissFill 1'!F57/SUM('MissFill 1'!F$2:F60)&gt;0.01,"",IF('MissFill 1'!F56/SUM('MissFill 1'!F$2:F60)&gt;0.01,"",DateEnded_5Day!$A60))))))))</f>
        <v/>
      </c>
      <c r="H60" s="54" t="str">
        <f>IF($A60&lt;='All Results'!$B$4,"",IF(SUM('MissFill 1'!G$2:G60)=0,"",(IF('MissFill 1'!G60/SUM('MissFill 1'!G$2:G60)&gt;0.01,"",IF('MissFill 1'!G59/SUM('MissFill 1'!G$2:G60)&gt;0.01,"",IF('MissFill 1'!G58/SUM('MissFill 1'!G$2:G60)&gt;0.01,"",IF('MissFill 1'!G57/SUM('MissFill 1'!G$2:G60)&gt;0.01,"",IF('MissFill 1'!G56/SUM('MissFill 1'!G$2:G60)&gt;0.01,"",DateEnded_5Day!$A60))))))))</f>
        <v/>
      </c>
      <c r="I60" s="54" t="str">
        <f>IF($A60&lt;='All Results'!$B$4,"",IF(SUM('MissFill 1'!H$2:H60)=0,"",(IF('MissFill 1'!H60/SUM('MissFill 1'!H$2:H60)&gt;0.01,"",IF('MissFill 1'!H59/SUM('MissFill 1'!H$2:H60)&gt;0.01,"",IF('MissFill 1'!H58/SUM('MissFill 1'!H$2:H60)&gt;0.01,"",IF('MissFill 1'!H57/SUM('MissFill 1'!H$2:H60)&gt;0.01,"",IF('MissFill 1'!H56/SUM('MissFill 1'!H$2:H60)&gt;0.01,"",DateEnded_5Day!$A60))))))))</f>
        <v/>
      </c>
      <c r="J60" s="54" t="str">
        <f>IF($A60&lt;='All Results'!$B$4,"",IF(SUM('MissFill 1'!I$2:I60)=0,"",(IF('MissFill 1'!I60/SUM('MissFill 1'!I$2:I60)&gt;0.01,"",IF('MissFill 1'!I59/SUM('MissFill 1'!I$2:I60)&gt;0.01,"",IF('MissFill 1'!I58/SUM('MissFill 1'!I$2:I60)&gt;0.01,"",IF('MissFill 1'!I57/SUM('MissFill 1'!I$2:I60)&gt;0.01,"",IF('MissFill 1'!I56/SUM('MissFill 1'!I$2:I60)&gt;0.01,"",DateEnded_5Day!$A60))))))))</f>
        <v/>
      </c>
      <c r="K60" s="54" t="str">
        <f>IF($A60&lt;='All Results'!$B$4,"",IF(SUM('MissFill 1'!J$2:J60)=0,"",(IF('MissFill 1'!J60/SUM('MissFill 1'!J$2:J60)&gt;0.01,"",IF('MissFill 1'!J59/SUM('MissFill 1'!J$2:J60)&gt;0.01,"",IF('MissFill 1'!J58/SUM('MissFill 1'!J$2:J60)&gt;0.01,"",IF('MissFill 1'!J57/SUM('MissFill 1'!J$2:J60)&gt;0.01,"",IF('MissFill 1'!J56/SUM('MissFill 1'!J$2:J60)&gt;0.01,"",DateEnded_5Day!$A60))))))))</f>
        <v/>
      </c>
      <c r="L60" s="54" t="str">
        <f>IF($A60&lt;='All Results'!$B$4,"",IF(SUM('MissFill 1'!K$2:K60)=0,"",(IF('MissFill 1'!K60/SUM('MissFill 1'!K$2:K60)&gt;0.01,"",IF('MissFill 1'!K59/SUM('MissFill 1'!K$2:K60)&gt;0.01,"",IF('MissFill 1'!K58/SUM('MissFill 1'!K$2:K60)&gt;0.01,"",IF('MissFill 1'!K57/SUM('MissFill 1'!K$2:K60)&gt;0.01,"",IF('MissFill 1'!K56/SUM('MissFill 1'!K$2:K60)&gt;0.01,"",DateEnded_5Day!$A60))))))))</f>
        <v/>
      </c>
      <c r="M60" s="54" t="str">
        <f>IF($A60&lt;='All Results'!$B$4,"",IF(SUM('MissFill 1'!L$2:L60)=0,"",(IF('MissFill 1'!L60/SUM('MissFill 1'!L$2:L60)&gt;0.01,"",IF('MissFill 1'!L59/SUM('MissFill 1'!L$2:L60)&gt;0.01,"",IF('MissFill 1'!L58/SUM('MissFill 1'!L$2:L60)&gt;0.01,"",IF('MissFill 1'!L57/SUM('MissFill 1'!L$2:L60)&gt;0.01,"",IF('MissFill 1'!L56/SUM('MissFill 1'!L$2:L60)&gt;0.01,"",DateEnded_5Day!$A60))))))))</f>
        <v/>
      </c>
      <c r="N60" s="54" t="str">
        <f>IF($A60&lt;='All Results'!$B$4,"",IF(SUM('MissFill 1'!M$2:M60)=0,"",(IF('MissFill 1'!M60/SUM('MissFill 1'!M$2:M60)&gt;0.01,"",IF('MissFill 1'!M59/SUM('MissFill 1'!M$2:M60)&gt;0.01,"",IF('MissFill 1'!M58/SUM('MissFill 1'!M$2:M60)&gt;0.01,"",IF('MissFill 1'!M57/SUM('MissFill 1'!M$2:M60)&gt;0.01,"",IF('MissFill 1'!M56/SUM('MissFill 1'!M$2:M60)&gt;0.01,"",DateEnded_5Day!$A60))))))))</f>
        <v/>
      </c>
      <c r="O60" s="54" t="str">
        <f>IF($A60&lt;='All Results'!$B$4,"",IF(SUM('MissFill 1'!N$2:N60)=0,"",(IF('MissFill 1'!N60/SUM('MissFill 1'!N$2:N60)&gt;0.01,"",IF('MissFill 1'!N59/SUM('MissFill 1'!N$2:N60)&gt;0.01,"",IF('MissFill 1'!N58/SUM('MissFill 1'!N$2:N60)&gt;0.01,"",IF('MissFill 1'!N57/SUM('MissFill 1'!N$2:N60)&gt;0.01,"",IF('MissFill 1'!N56/SUM('MissFill 1'!N$2:N60)&gt;0.01,"",DateEnded_5Day!$A60))))))))</f>
        <v/>
      </c>
      <c r="P60" s="54" t="str">
        <f>IF($A60&lt;='All Results'!$B$4,"",IF(SUM('MissFill 1'!O$2:O60)=0,"",(IF('MissFill 1'!O60/SUM('MissFill 1'!O$2:O60)&gt;0.01,"",IF('MissFill 1'!O59/SUM('MissFill 1'!O$2:O60)&gt;0.01,"",IF('MissFill 1'!O58/SUM('MissFill 1'!O$2:O60)&gt;0.01,"",IF('MissFill 1'!O57/SUM('MissFill 1'!O$2:O60)&gt;0.01,"",IF('MissFill 1'!O56/SUM('MissFill 1'!O$2:O60)&gt;0.01,"",DateEnded_5Day!$A60))))))))</f>
        <v/>
      </c>
      <c r="Q60" s="54" t="str">
        <f>IF($A60&lt;='All Results'!$B$4,"",IF(SUM('MissFill 1'!P$2:P60)=0,"",(IF('MissFill 1'!P60/SUM('MissFill 1'!P$2:P60)&gt;0.01,"",IF('MissFill 1'!P59/SUM('MissFill 1'!P$2:P60)&gt;0.01,"",IF('MissFill 1'!P58/SUM('MissFill 1'!P$2:P60)&gt;0.01,"",IF('MissFill 1'!P57/SUM('MissFill 1'!P$2:P60)&gt;0.01,"",IF('MissFill 1'!P56/SUM('MissFill 1'!P$2:P60)&gt;0.01,"",DateEnded_5Day!$A60))))))))</f>
        <v/>
      </c>
      <c r="R60" s="54" t="str">
        <f>IF($A60&lt;='All Results'!$B$4,"",IF(SUM('MissFill 1'!Q$2:Q60)=0,"",(IF('MissFill 1'!Q60/SUM('MissFill 1'!Q$2:Q60)&gt;0.01,"",IF('MissFill 1'!Q59/SUM('MissFill 1'!Q$2:Q60)&gt;0.01,"",IF('MissFill 1'!Q58/SUM('MissFill 1'!Q$2:Q60)&gt;0.01,"",IF('MissFill 1'!Q57/SUM('MissFill 1'!Q$2:Q60)&gt;0.01,"",IF('MissFill 1'!Q56/SUM('MissFill 1'!Q$2:Q60)&gt;0.01,"",DateEnded_5Day!$A60))))))))</f>
        <v/>
      </c>
      <c r="S60" s="54" t="str">
        <f>IF($A60&lt;='All Results'!$B$4,"",IF(SUM('MissFill 1'!R$2:R60)=0,"",(IF('MissFill 1'!R60/SUM('MissFill 1'!R$2:R60)&gt;0.01,"",IF('MissFill 1'!R59/SUM('MissFill 1'!R$2:R60)&gt;0.01,"",IF('MissFill 1'!R58/SUM('MissFill 1'!R$2:R60)&gt;0.01,"",IF('MissFill 1'!R57/SUM('MissFill 1'!R$2:R60)&gt;0.01,"",IF('MissFill 1'!R56/SUM('MissFill 1'!R$2:R60)&gt;0.01,"",DateEnded_5Day!$A60))))))))</f>
        <v/>
      </c>
      <c r="T60" s="54" t="str">
        <f>IF($A60&lt;='All Results'!$B$4,"",IF(SUM('MissFill 1'!S$2:S60)=0,"",(IF('MissFill 1'!S60/SUM('MissFill 1'!S$2:S60)&gt;0.01,"",IF('MissFill 1'!S59/SUM('MissFill 1'!S$2:S60)&gt;0.01,"",IF('MissFill 1'!S58/SUM('MissFill 1'!S$2:S60)&gt;0.01,"",IF('MissFill 1'!S57/SUM('MissFill 1'!S$2:S60)&gt;0.01,"",IF('MissFill 1'!S56/SUM('MissFill 1'!S$2:S60)&gt;0.01,"",DateEnded_5Day!$A60))))))))</f>
        <v/>
      </c>
      <c r="U60" s="54" t="str">
        <f>IF($A60&lt;='All Results'!$B$4,"",IF(SUM('MissFill 1'!T$2:T60)=0,"",(IF('MissFill 1'!T60/SUM('MissFill 1'!T$2:T60)&gt;0.01,"",IF('MissFill 1'!T59/SUM('MissFill 1'!T$2:T60)&gt;0.01,"",IF('MissFill 1'!T58/SUM('MissFill 1'!T$2:T60)&gt;0.01,"",IF('MissFill 1'!T57/SUM('MissFill 1'!T$2:T60)&gt;0.01,"",IF('MissFill 1'!T56/SUM('MissFill 1'!T$2:T60)&gt;0.01,"",DateEnded_5Day!$A60))))))))</f>
        <v/>
      </c>
      <c r="V60" s="54" t="str">
        <f>IF($A60&lt;='All Results'!$B$4,"",IF(SUM('MissFill 1'!U$2:U60)=0,"",(IF('MissFill 1'!U60/SUM('MissFill 1'!U$2:U60)&gt;0.01,"",IF('MissFill 1'!U59/SUM('MissFill 1'!U$2:U60)&gt;0.01,"",IF('MissFill 1'!U58/SUM('MissFill 1'!U$2:U60)&gt;0.01,"",IF('MissFill 1'!U57/SUM('MissFill 1'!U$2:U60)&gt;0.01,"",IF('MissFill 1'!U56/SUM('MissFill 1'!U$2:U60)&gt;0.01,"",DateEnded_5Day!$A60))))))))</f>
        <v/>
      </c>
      <c r="W60" s="54" t="str">
        <f>IF($A60&lt;='All Results'!$B$4,"",IF(SUM('MissFill 1'!V$2:V60)=0,"",(IF('MissFill 1'!V60/SUM('MissFill 1'!V$2:V60)&gt;0.01,"",IF('MissFill 1'!V59/SUM('MissFill 1'!V$2:V60)&gt;0.01,"",IF('MissFill 1'!V58/SUM('MissFill 1'!V$2:V60)&gt;0.01,"",IF('MissFill 1'!V57/SUM('MissFill 1'!V$2:V60)&gt;0.01,"",IF('MissFill 1'!V56/SUM('MissFill 1'!V$2:V60)&gt;0.01,"",DateEnded_5Day!$A60))))))))</f>
        <v/>
      </c>
      <c r="X60" s="54" t="str">
        <f>IF($A60&lt;='All Results'!$B$4,"",IF(SUM('MissFill 1'!W$2:W60)=0,"",(IF('MissFill 1'!W60/SUM('MissFill 1'!W$2:W60)&gt;0.01,"",IF('MissFill 1'!W59/SUM('MissFill 1'!W$2:W60)&gt;0.01,"",IF('MissFill 1'!W58/SUM('MissFill 1'!W$2:W60)&gt;0.01,"",IF('MissFill 1'!W57/SUM('MissFill 1'!W$2:W60)&gt;0.01,"",IF('MissFill 1'!W56/SUM('MissFill 1'!W$2:W60)&gt;0.01,"",DateEnded_5Day!$A60))))))))</f>
        <v/>
      </c>
      <c r="Y60" s="54" t="str">
        <f>IF($A60&lt;='All Results'!$B$4,"",IF(SUM('MissFill 1'!X$2:X60)=0,"",(IF('MissFill 1'!X60/SUM('MissFill 1'!X$2:X60)&gt;0.01,"",IF('MissFill 1'!X59/SUM('MissFill 1'!X$2:X60)&gt;0.01,"",IF('MissFill 1'!X58/SUM('MissFill 1'!X$2:X60)&gt;0.01,"",IF('MissFill 1'!X57/SUM('MissFill 1'!X$2:X60)&gt;0.01,"",IF('MissFill 1'!X56/SUM('MissFill 1'!X$2:X60)&gt;0.01,"",DateEnded_5Day!$A60))))))))</f>
        <v/>
      </c>
      <c r="Z60" s="54" t="str">
        <f>IF($A60&lt;='All Results'!$B$4,"",IF(SUM('MissFill 1'!Y$2:Y60)=0,"",(IF('MissFill 1'!Y60/SUM('MissFill 1'!Y$2:Y60)&gt;0.01,"",IF('MissFill 1'!Y59/SUM('MissFill 1'!Y$2:Y60)&gt;0.01,"",IF('MissFill 1'!Y58/SUM('MissFill 1'!Y$2:Y60)&gt;0.01,"",IF('MissFill 1'!Y57/SUM('MissFill 1'!Y$2:Y60)&gt;0.01,"",IF('MissFill 1'!Y56/SUM('MissFill 1'!Y$2:Y60)&gt;0.01,"",DateEnded_5Day!$A60))))))))</f>
        <v/>
      </c>
      <c r="AA60" s="54" t="str">
        <f>IF($A60&lt;='All Results'!$B$4,"",IF(SUM('MissFill 1'!Z$2:Z60)=0,"",(IF('MissFill 1'!Z60/SUM('MissFill 1'!Z$2:Z60)&gt;0.01,"",IF('MissFill 1'!Z59/SUM('MissFill 1'!Z$2:Z60)&gt;0.01,"",IF('MissFill 1'!Z58/SUM('MissFill 1'!Z$2:Z60)&gt;0.01,"",IF('MissFill 1'!Z57/SUM('MissFill 1'!Z$2:Z60)&gt;0.01,"",IF('MissFill 1'!Z56/SUM('MissFill 1'!Z$2:Z60)&gt;0.01,"",DateEnded_5Day!$A60))))))))</f>
        <v/>
      </c>
      <c r="AB60" s="54" t="str">
        <f>IF($A60&lt;='All Results'!$B$4,"",IF(SUM('MissFill 1'!AA$2:AA60)=0,"",(IF('MissFill 1'!AA60/SUM('MissFill 1'!AA$2:AA60)&gt;0.01,"",IF('MissFill 1'!AA59/SUM('MissFill 1'!AA$2:AA60)&gt;0.01,"",IF('MissFill 1'!AA58/SUM('MissFill 1'!AA$2:AA60)&gt;0.01,"",IF('MissFill 1'!AA57/SUM('MissFill 1'!AA$2:AA60)&gt;0.01,"",IF('MissFill 1'!AA56/SUM('MissFill 1'!AA$2:AA60)&gt;0.01,"",DateEnded_5Day!$A60))))))))</f>
        <v/>
      </c>
      <c r="AC60" s="54" t="str">
        <f>IF($A60&lt;='All Results'!$B$4,"",IF(SUM('MissFill 1'!AB$2:AB60)=0,"",(IF('MissFill 1'!AB60/SUM('MissFill 1'!AB$2:AB60)&gt;0.01,"",IF('MissFill 1'!AB59/SUM('MissFill 1'!AB$2:AB60)&gt;0.01,"",IF('MissFill 1'!AB58/SUM('MissFill 1'!AB$2:AB60)&gt;0.01,"",IF('MissFill 1'!AB57/SUM('MissFill 1'!AB$2:AB60)&gt;0.01,"",IF('MissFill 1'!AB56/SUM('MissFill 1'!AB$2:AB60)&gt;0.01,"",DateEnded_5Day!$A60))))))))</f>
        <v/>
      </c>
      <c r="AD60" s="54" t="str">
        <f>IF($A60&lt;='All Results'!$B$4,"",IF(SUM('MissFill 1'!AC$2:AC60)=0,"",(IF('MissFill 1'!AC60/SUM('MissFill 1'!AC$2:AC60)&gt;0.01,"",IF('MissFill 1'!AC59/SUM('MissFill 1'!AC$2:AC60)&gt;0.01,"",IF('MissFill 1'!AC58/SUM('MissFill 1'!AC$2:AC60)&gt;0.01,"",IF('MissFill 1'!AC57/SUM('MissFill 1'!AC$2:AC60)&gt;0.01,"",IF('MissFill 1'!AC56/SUM('MissFill 1'!AC$2:AC60)&gt;0.01,"",DateEnded_5Day!$A60))))))))</f>
        <v/>
      </c>
      <c r="AE60" s="54" t="str">
        <f>IF($A60&lt;='All Results'!$B$4,"",IF(SUM('MissFill 1'!AD$2:AD60)=0,"",(IF('MissFill 1'!AD60/SUM('MissFill 1'!AD$2:AD60)&gt;0.01,"",IF('MissFill 1'!AD59/SUM('MissFill 1'!AD$2:AD60)&gt;0.01,"",IF('MissFill 1'!AD58/SUM('MissFill 1'!AD$2:AD60)&gt;0.01,"",IF('MissFill 1'!AD57/SUM('MissFill 1'!AD$2:AD60)&gt;0.01,"",IF('MissFill 1'!AD56/SUM('MissFill 1'!AD$2:AD60)&gt;0.01,"",DateEnded_5Day!$A60))))))))</f>
        <v/>
      </c>
      <c r="AF60" s="54" t="str">
        <f>IF($A60&lt;='All Results'!$B$4,"",IF(SUM('MissFill 1'!AE$2:AE60)=0,"",(IF('MissFill 1'!AE60/SUM('MissFill 1'!AE$2:AE60)&gt;0.01,"",IF('MissFill 1'!AE59/SUM('MissFill 1'!AE$2:AE60)&gt;0.01,"",IF('MissFill 1'!AE58/SUM('MissFill 1'!AE$2:AE60)&gt;0.01,"",IF('MissFill 1'!AE57/SUM('MissFill 1'!AE$2:AE60)&gt;0.01,"",IF('MissFill 1'!AE56/SUM('MissFill 1'!AE$2:AE60)&gt;0.01,"",DateEnded_5Day!$A60))))))))</f>
        <v/>
      </c>
      <c r="AG60" s="54" t="str">
        <f>IF($A60&lt;='All Results'!$B$4,"",IF(SUM('MissFill 1'!AF$2:AF60)=0,"",(IF('MissFill 1'!AF60/SUM('MissFill 1'!AF$2:AF60)&gt;0.01,"",IF('MissFill 1'!AF59/SUM('MissFill 1'!AF$2:AF60)&gt;0.01,"",IF('MissFill 1'!AF58/SUM('MissFill 1'!AF$2:AF60)&gt;0.01,"",IF('MissFill 1'!AF57/SUM('MissFill 1'!AF$2:AF60)&gt;0.01,"",IF('MissFill 1'!AF56/SUM('MissFill 1'!AF$2:AF60)&gt;0.01,"",DateEnded_5Day!$A60))))))))</f>
        <v/>
      </c>
      <c r="AH60" s="54" t="str">
        <f>IF($A60&lt;='All Results'!$B$4,"",IF(SUM('MissFill 1'!AG$2:AG60)=0,"",(IF('MissFill 1'!AG60/SUM('MissFill 1'!AG$2:AG60)&gt;0.01,"",IF('MissFill 1'!AG59/SUM('MissFill 1'!AG$2:AG60)&gt;0.01,"",IF('MissFill 1'!AG58/SUM('MissFill 1'!AG$2:AG60)&gt;0.01,"",IF('MissFill 1'!AG57/SUM('MissFill 1'!AG$2:AG60)&gt;0.01,"",IF('MissFill 1'!AG56/SUM('MissFill 1'!AG$2:AG60)&gt;0.01,"",DateEnded_5Day!$A60))))))))</f>
        <v/>
      </c>
      <c r="AI60" s="54" t="str">
        <f>IF($A60&lt;='All Results'!$B$4,"",IF(SUM('MissFill 1'!AH$2:AH60)=0,"",(IF('MissFill 1'!AH60/SUM('MissFill 1'!AH$2:AH60)&gt;0.01,"",IF('MissFill 1'!AH59/SUM('MissFill 1'!AH$2:AH60)&gt;0.01,"",IF('MissFill 1'!AH58/SUM('MissFill 1'!AH$2:AH60)&gt;0.01,"",IF('MissFill 1'!AH57/SUM('MissFill 1'!AH$2:AH60)&gt;0.01,"",IF('MissFill 1'!AH56/SUM('MissFill 1'!AH$2:AH60)&gt;0.01,"",DateEnded_5Day!$A60))))))))</f>
        <v/>
      </c>
      <c r="AJ60" s="54" t="str">
        <f>IF($A60&lt;='All Results'!$B$4,"",IF(SUM('MissFill 1'!AI$2:AI60)=0,"",(IF('MissFill 1'!AI60/SUM('MissFill 1'!AI$2:AI60)&gt;0.01,"",IF('MissFill 1'!AI59/SUM('MissFill 1'!AI$2:AI60)&gt;0.01,"",IF('MissFill 1'!AI58/SUM('MissFill 1'!AI$2:AI60)&gt;0.01,"",IF('MissFill 1'!AI57/SUM('MissFill 1'!AI$2:AI60)&gt;0.01,"",IF('MissFill 1'!AI56/SUM('MissFill 1'!AI$2:AI60)&gt;0.01,"",DateEnded_5Day!$A60))))))))</f>
        <v/>
      </c>
      <c r="AK60" s="54" t="str">
        <f>IF($A60&lt;='All Results'!$B$4,"",IF(SUM('MissFill 1'!AJ$2:AJ60)=0,"",(IF('MissFill 1'!AJ60/SUM('MissFill 1'!AJ$2:AJ60)&gt;0.01,"",IF('MissFill 1'!AJ59/SUM('MissFill 1'!AJ$2:AJ60)&gt;0.01,"",IF('MissFill 1'!AJ58/SUM('MissFill 1'!AJ$2:AJ60)&gt;0.01,"",IF('MissFill 1'!AJ57/SUM('MissFill 1'!AJ$2:AJ60)&gt;0.01,"",IF('MissFill 1'!AJ56/SUM('MissFill 1'!AJ$2:AJ60)&gt;0.01,"",DateEnded_5Day!$A60))))))))</f>
        <v/>
      </c>
      <c r="AL60" s="54" t="str">
        <f>IF($A60&lt;='All Results'!$B$4,"",IF(SUM('MissFill 1'!AK$2:AK60)=0,"",(IF('MissFill 1'!AK60/SUM('MissFill 1'!AK$2:AK60)&gt;0.01,"",IF('MissFill 1'!AK59/SUM('MissFill 1'!AK$2:AK60)&gt;0.01,"",IF('MissFill 1'!AK58/SUM('MissFill 1'!AK$2:AK60)&gt;0.01,"",IF('MissFill 1'!AK57/SUM('MissFill 1'!AK$2:AK60)&gt;0.01,"",IF('MissFill 1'!AK56/SUM('MissFill 1'!AK$2:AK60)&gt;0.01,"",DateEnded_5Day!$A60))))))))</f>
        <v/>
      </c>
      <c r="AM60" s="54" t="str">
        <f>IF($A60&lt;='All Results'!$B$4,"",IF(SUM('MissFill 1'!AL$2:AL60)=0,"",(IF('MissFill 1'!AL60/SUM('MissFill 1'!AL$2:AL60)&gt;0.01,"",IF('MissFill 1'!AL59/SUM('MissFill 1'!AL$2:AL60)&gt;0.01,"",IF('MissFill 1'!AL58/SUM('MissFill 1'!AL$2:AL60)&gt;0.01,"",IF('MissFill 1'!AL57/SUM('MissFill 1'!AL$2:AL60)&gt;0.01,"",IF('MissFill 1'!AL56/SUM('MissFill 1'!AL$2:AL60)&gt;0.01,"",DateEnded_5Day!$A60))))))))</f>
        <v/>
      </c>
      <c r="AN60" s="54" t="str">
        <f>IF($A60&lt;='All Results'!$B$4,"",IF(SUM('MissFill 1'!AM$2:AM60)=0,"",(IF('MissFill 1'!AM60/SUM('MissFill 1'!AM$2:AM60)&gt;0.01,"",IF('MissFill 1'!AM59/SUM('MissFill 1'!AM$2:AM60)&gt;0.01,"",IF('MissFill 1'!AM58/SUM('MissFill 1'!AM$2:AM60)&gt;0.01,"",IF('MissFill 1'!AM57/SUM('MissFill 1'!AM$2:AM60)&gt;0.01,"",IF('MissFill 1'!AM56/SUM('MissFill 1'!AM$2:AM60)&gt;0.01,"",DateEnded_5Day!$A60))))))))</f>
        <v/>
      </c>
      <c r="AO60" s="54" t="str">
        <f>IF($A60&lt;='All Results'!$B$4,"",IF(SUM('MissFill 1'!AN$2:AN60)=0,"",(IF('MissFill 1'!AN60/SUM('MissFill 1'!AN$2:AN60)&gt;0.01,"",IF('MissFill 1'!AN59/SUM('MissFill 1'!AN$2:AN60)&gt;0.01,"",IF('MissFill 1'!AN58/SUM('MissFill 1'!AN$2:AN60)&gt;0.01,"",IF('MissFill 1'!AN57/SUM('MissFill 1'!AN$2:AN60)&gt;0.01,"",IF('MissFill 1'!AN56/SUM('MissFill 1'!AN$2:AN60)&gt;0.01,"",DateEnded_5Day!$A60))))))))</f>
        <v/>
      </c>
      <c r="AP60" s="54" t="str">
        <f>IF($A60&lt;='All Results'!$B$4,"",IF(SUM('MissFill 1'!AO$2:AO60)=0,"",(IF('MissFill 1'!AO60/SUM('MissFill 1'!AO$2:AO60)&gt;0.01,"",IF('MissFill 1'!AO59/SUM('MissFill 1'!AO$2:AO60)&gt;0.01,"",IF('MissFill 1'!AO58/SUM('MissFill 1'!AO$2:AO60)&gt;0.01,"",IF('MissFill 1'!AO57/SUM('MissFill 1'!AO$2:AO60)&gt;0.01,"",IF('MissFill 1'!AO56/SUM('MissFill 1'!AO$2:AO60)&gt;0.01,"",DateEnded_5Day!$A60))))))))</f>
        <v/>
      </c>
      <c r="AQ60" s="54" t="str">
        <f>IF($A60&lt;='All Results'!$B$4,"",IF(SUM('MissFill 1'!AP$2:AP60)=0,"",(IF('MissFill 1'!AP60/SUM('MissFill 1'!AP$2:AP60)&gt;0.01,"",IF('MissFill 1'!AP59/SUM('MissFill 1'!AP$2:AP60)&gt;0.01,"",IF('MissFill 1'!AP58/SUM('MissFill 1'!AP$2:AP60)&gt;0.01,"",IF('MissFill 1'!AP57/SUM('MissFill 1'!AP$2:AP60)&gt;0.01,"",IF('MissFill 1'!AP56/SUM('MissFill 1'!AP$2:AP60)&gt;0.01,"",DateEnded_5Day!$A60))))))))</f>
        <v/>
      </c>
      <c r="AR60" s="54" t="str">
        <f>IF($A60&lt;='All Results'!$B$4,"",IF(SUM('MissFill 1'!AQ$2:AQ60)=0,"",(IF('MissFill 1'!AQ60/SUM('MissFill 1'!AQ$2:AQ60)&gt;0.01,"",IF('MissFill 1'!AQ59/SUM('MissFill 1'!AQ$2:AQ60)&gt;0.01,"",IF('MissFill 1'!AQ58/SUM('MissFill 1'!AQ$2:AQ60)&gt;0.01,"",IF('MissFill 1'!AQ57/SUM('MissFill 1'!AQ$2:AQ60)&gt;0.01,"",IF('MissFill 1'!AQ56/SUM('MissFill 1'!AQ$2:AQ60)&gt;0.01,"",DateEnded_5Day!$A60))))))))</f>
        <v/>
      </c>
      <c r="AS60" s="54" t="str">
        <f>IF($A60&lt;='All Results'!$B$4,"",IF(SUM('MissFill 1'!AR$2:AR60)=0,"",(IF('MissFill 1'!AR60/SUM('MissFill 1'!AR$2:AR60)&gt;0.01,"",IF('MissFill 1'!AR59/SUM('MissFill 1'!AR$2:AR60)&gt;0.01,"",IF('MissFill 1'!AR58/SUM('MissFill 1'!AR$2:AR60)&gt;0.01,"",IF('MissFill 1'!AR57/SUM('MissFill 1'!AR$2:AR60)&gt;0.01,"",IF('MissFill 1'!AR56/SUM('MissFill 1'!AR$2:AR60)&gt;0.01,"",DateEnded_5Day!$A60))))))))</f>
        <v/>
      </c>
      <c r="AT60" s="54" t="str">
        <f>IF($A60&lt;='All Results'!$B$4,"",IF(SUM('MissFill 1'!AS$2:AS60)=0,"",(IF('MissFill 1'!AS60/SUM('MissFill 1'!AS$2:AS60)&gt;0.01,"",IF('MissFill 1'!AS59/SUM('MissFill 1'!AS$2:AS60)&gt;0.01,"",IF('MissFill 1'!AS58/SUM('MissFill 1'!AS$2:AS60)&gt;0.01,"",IF('MissFill 1'!AS57/SUM('MissFill 1'!AS$2:AS60)&gt;0.01,"",IF('MissFill 1'!AS56/SUM('MissFill 1'!AS$2:AS60)&gt;0.01,"",DateEnded_5Day!$A60))))))))</f>
        <v/>
      </c>
      <c r="AU60" s="54" t="str">
        <f>IF($A60&lt;='All Results'!$B$4,"",IF(SUM('MissFill 1'!AT$2:AT60)=0,"",(IF('MissFill 1'!AT60/SUM('MissFill 1'!AT$2:AT60)&gt;0.01,"",IF('MissFill 1'!AT59/SUM('MissFill 1'!AT$2:AT60)&gt;0.01,"",IF('MissFill 1'!AT58/SUM('MissFill 1'!AT$2:AT60)&gt;0.01,"",IF('MissFill 1'!AT57/SUM('MissFill 1'!AT$2:AT60)&gt;0.01,"",IF('MissFill 1'!AT56/SUM('MissFill 1'!AT$2:AT60)&gt;0.01,"",DateEnded_5Day!$A60))))))))</f>
        <v/>
      </c>
      <c r="AV60" s="54" t="str">
        <f>IF($A60&lt;='All Results'!$B$4,"",IF(SUM('MissFill 1'!AU$2:AU60)=0,"",(IF('MissFill 1'!AU60/SUM('MissFill 1'!AU$2:AU60)&gt;0.01,"",IF('MissFill 1'!AU59/SUM('MissFill 1'!AU$2:AU60)&gt;0.01,"",IF('MissFill 1'!AU58/SUM('MissFill 1'!AU$2:AU60)&gt;0.01,"",IF('MissFill 1'!AU57/SUM('MissFill 1'!AU$2:AU60)&gt;0.01,"",IF('MissFill 1'!AU56/SUM('MissFill 1'!AU$2:AU60)&gt;0.01,"",DateEnded_5Day!$A60))))))))</f>
        <v/>
      </c>
      <c r="AW60" s="54" t="str">
        <f>IF($A60&lt;='All Results'!$B$4,"",IF(SUM('MissFill 1'!AV$2:AV60)=0,"",(IF('MissFill 1'!AV60/SUM('MissFill 1'!AV$2:AV60)&gt;0.01,"",IF('MissFill 1'!AV59/SUM('MissFill 1'!AV$2:AV60)&gt;0.01,"",IF('MissFill 1'!AV58/SUM('MissFill 1'!AV$2:AV60)&gt;0.01,"",IF('MissFill 1'!AV57/SUM('MissFill 1'!AV$2:AV60)&gt;0.01,"",IF('MissFill 1'!AV56/SUM('MissFill 1'!AV$2:AV60)&gt;0.01,"",DateEnded_5Day!$A60))))))))</f>
        <v/>
      </c>
      <c r="AX60" s="54" t="str">
        <f>IF($A60&lt;='All Results'!$B$4,"",IF(SUM('MissFill 1'!AW$2:AW60)=0,"",(IF('MissFill 1'!AW60/SUM('MissFill 1'!AW$2:AW60)&gt;0.01,"",IF('MissFill 1'!AW59/SUM('MissFill 1'!AW$2:AW60)&gt;0.01,"",IF('MissFill 1'!AW58/SUM('MissFill 1'!AW$2:AW60)&gt;0.01,"",IF('MissFill 1'!AW57/SUM('MissFill 1'!AW$2:AW60)&gt;0.01,"",IF('MissFill 1'!AW56/SUM('MissFill 1'!AW$2:AW60)&gt;0.01,"",DateEnded_5Day!$A60))))))))</f>
        <v/>
      </c>
    </row>
    <row r="61" spans="1:50" x14ac:dyDescent="0.25">
      <c r="A61" s="41">
        <v>44406</v>
      </c>
      <c r="B61" s="52">
        <v>210</v>
      </c>
      <c r="C61" s="54" t="str">
        <f>IF($A61&lt;='All Results'!$B$4,"",IF(SUM('MissFill 1'!B$2:B61)=0,"",(IF('MissFill 1'!B61/SUM('MissFill 1'!B$2:B61)&gt;0.01,"",IF('MissFill 1'!B60/SUM('MissFill 1'!B$2:B61)&gt;0.01,"",IF('MissFill 1'!B59/SUM('MissFill 1'!B$2:B61)&gt;0.01,"",IF('MissFill 1'!B58/SUM('MissFill 1'!B$2:B61)&gt;0.01,"",IF('MissFill 1'!B57/SUM('MissFill 1'!B$2:B61)&gt;0.01,"",DateEnded_5Day!$A61))))))))</f>
        <v/>
      </c>
      <c r="D61" s="54" t="str">
        <f>IF($A61&lt;='All Results'!$B$4,"",IF(SUM('MissFill 1'!C$2:C61)=0,"",(IF('MissFill 1'!C61/SUM('MissFill 1'!C$2:C61)&gt;0.01,"",IF('MissFill 1'!C60/SUM('MissFill 1'!C$2:C61)&gt;0.01,"",IF('MissFill 1'!C59/SUM('MissFill 1'!C$2:C61)&gt;0.01,"",IF('MissFill 1'!C58/SUM('MissFill 1'!C$2:C61)&gt;0.01,"",IF('MissFill 1'!C57/SUM('MissFill 1'!C$2:C61)&gt;0.01,"",DateEnded_5Day!$A61))))))))</f>
        <v/>
      </c>
      <c r="E61" s="54" t="str">
        <f>IF($A61&lt;='All Results'!$B$4,"",IF(SUM('MissFill 1'!D$2:D61)=0,"",(IF('MissFill 1'!D61/SUM('MissFill 1'!D$2:D61)&gt;0.01,"",IF('MissFill 1'!D60/SUM('MissFill 1'!D$2:D61)&gt;0.01,"",IF('MissFill 1'!D59/SUM('MissFill 1'!D$2:D61)&gt;0.01,"",IF('MissFill 1'!D58/SUM('MissFill 1'!D$2:D61)&gt;0.01,"",IF('MissFill 1'!D57/SUM('MissFill 1'!D$2:D61)&gt;0.01,"",DateEnded_5Day!$A61))))))))</f>
        <v/>
      </c>
      <c r="F61" s="54" t="str">
        <f>IF($A61&lt;='All Results'!$B$4,"",IF(SUM('MissFill 1'!E$2:E61)=0,"",(IF('MissFill 1'!E61/SUM('MissFill 1'!E$2:E61)&gt;0.01,"",IF('MissFill 1'!E60/SUM('MissFill 1'!E$2:E61)&gt;0.01,"",IF('MissFill 1'!E59/SUM('MissFill 1'!E$2:E61)&gt;0.01,"",IF('MissFill 1'!E58/SUM('MissFill 1'!E$2:E61)&gt;0.01,"",IF('MissFill 1'!E57/SUM('MissFill 1'!E$2:E61)&gt;0.01,"",DateEnded_5Day!$A61))))))))</f>
        <v/>
      </c>
      <c r="G61" s="54" t="str">
        <f>IF($A61&lt;='All Results'!$B$4,"",IF(SUM('MissFill 1'!F$2:F61)=0,"",(IF('MissFill 1'!F61/SUM('MissFill 1'!F$2:F61)&gt;0.01,"",IF('MissFill 1'!F60/SUM('MissFill 1'!F$2:F61)&gt;0.01,"",IF('MissFill 1'!F59/SUM('MissFill 1'!F$2:F61)&gt;0.01,"",IF('MissFill 1'!F58/SUM('MissFill 1'!F$2:F61)&gt;0.01,"",IF('MissFill 1'!F57/SUM('MissFill 1'!F$2:F61)&gt;0.01,"",DateEnded_5Day!$A61))))))))</f>
        <v/>
      </c>
      <c r="H61" s="54" t="str">
        <f>IF($A61&lt;='All Results'!$B$4,"",IF(SUM('MissFill 1'!G$2:G61)=0,"",(IF('MissFill 1'!G61/SUM('MissFill 1'!G$2:G61)&gt;0.01,"",IF('MissFill 1'!G60/SUM('MissFill 1'!G$2:G61)&gt;0.01,"",IF('MissFill 1'!G59/SUM('MissFill 1'!G$2:G61)&gt;0.01,"",IF('MissFill 1'!G58/SUM('MissFill 1'!G$2:G61)&gt;0.01,"",IF('MissFill 1'!G57/SUM('MissFill 1'!G$2:G61)&gt;0.01,"",DateEnded_5Day!$A61))))))))</f>
        <v/>
      </c>
      <c r="I61" s="54" t="str">
        <f>IF($A61&lt;='All Results'!$B$4,"",IF(SUM('MissFill 1'!H$2:H61)=0,"",(IF('MissFill 1'!H61/SUM('MissFill 1'!H$2:H61)&gt;0.01,"",IF('MissFill 1'!H60/SUM('MissFill 1'!H$2:H61)&gt;0.01,"",IF('MissFill 1'!H59/SUM('MissFill 1'!H$2:H61)&gt;0.01,"",IF('MissFill 1'!H58/SUM('MissFill 1'!H$2:H61)&gt;0.01,"",IF('MissFill 1'!H57/SUM('MissFill 1'!H$2:H61)&gt;0.01,"",DateEnded_5Day!$A61))))))))</f>
        <v/>
      </c>
      <c r="J61" s="54" t="str">
        <f>IF($A61&lt;='All Results'!$B$4,"",IF(SUM('MissFill 1'!I$2:I61)=0,"",(IF('MissFill 1'!I61/SUM('MissFill 1'!I$2:I61)&gt;0.01,"",IF('MissFill 1'!I60/SUM('MissFill 1'!I$2:I61)&gt;0.01,"",IF('MissFill 1'!I59/SUM('MissFill 1'!I$2:I61)&gt;0.01,"",IF('MissFill 1'!I58/SUM('MissFill 1'!I$2:I61)&gt;0.01,"",IF('MissFill 1'!I57/SUM('MissFill 1'!I$2:I61)&gt;0.01,"",DateEnded_5Day!$A61))))))))</f>
        <v/>
      </c>
      <c r="K61" s="54" t="str">
        <f>IF($A61&lt;='All Results'!$B$4,"",IF(SUM('MissFill 1'!J$2:J61)=0,"",(IF('MissFill 1'!J61/SUM('MissFill 1'!J$2:J61)&gt;0.01,"",IF('MissFill 1'!J60/SUM('MissFill 1'!J$2:J61)&gt;0.01,"",IF('MissFill 1'!J59/SUM('MissFill 1'!J$2:J61)&gt;0.01,"",IF('MissFill 1'!J58/SUM('MissFill 1'!J$2:J61)&gt;0.01,"",IF('MissFill 1'!J57/SUM('MissFill 1'!J$2:J61)&gt;0.01,"",DateEnded_5Day!$A61))))))))</f>
        <v/>
      </c>
      <c r="L61" s="54" t="str">
        <f>IF($A61&lt;='All Results'!$B$4,"",IF(SUM('MissFill 1'!K$2:K61)=0,"",(IF('MissFill 1'!K61/SUM('MissFill 1'!K$2:K61)&gt;0.01,"",IF('MissFill 1'!K60/SUM('MissFill 1'!K$2:K61)&gt;0.01,"",IF('MissFill 1'!K59/SUM('MissFill 1'!K$2:K61)&gt;0.01,"",IF('MissFill 1'!K58/SUM('MissFill 1'!K$2:K61)&gt;0.01,"",IF('MissFill 1'!K57/SUM('MissFill 1'!K$2:K61)&gt;0.01,"",DateEnded_5Day!$A61))))))))</f>
        <v/>
      </c>
      <c r="M61" s="54" t="str">
        <f>IF($A61&lt;='All Results'!$B$4,"",IF(SUM('MissFill 1'!L$2:L61)=0,"",(IF('MissFill 1'!L61/SUM('MissFill 1'!L$2:L61)&gt;0.01,"",IF('MissFill 1'!L60/SUM('MissFill 1'!L$2:L61)&gt;0.01,"",IF('MissFill 1'!L59/SUM('MissFill 1'!L$2:L61)&gt;0.01,"",IF('MissFill 1'!L58/SUM('MissFill 1'!L$2:L61)&gt;0.01,"",IF('MissFill 1'!L57/SUM('MissFill 1'!L$2:L61)&gt;0.01,"",DateEnded_5Day!$A61))))))))</f>
        <v/>
      </c>
      <c r="N61" s="54" t="str">
        <f>IF($A61&lt;='All Results'!$B$4,"",IF(SUM('MissFill 1'!M$2:M61)=0,"",(IF('MissFill 1'!M61/SUM('MissFill 1'!M$2:M61)&gt;0.01,"",IF('MissFill 1'!M60/SUM('MissFill 1'!M$2:M61)&gt;0.01,"",IF('MissFill 1'!M59/SUM('MissFill 1'!M$2:M61)&gt;0.01,"",IF('MissFill 1'!M58/SUM('MissFill 1'!M$2:M61)&gt;0.01,"",IF('MissFill 1'!M57/SUM('MissFill 1'!M$2:M61)&gt;0.01,"",DateEnded_5Day!$A61))))))))</f>
        <v/>
      </c>
      <c r="O61" s="54" t="str">
        <f>IF($A61&lt;='All Results'!$B$4,"",IF(SUM('MissFill 1'!N$2:N61)=0,"",(IF('MissFill 1'!N61/SUM('MissFill 1'!N$2:N61)&gt;0.01,"",IF('MissFill 1'!N60/SUM('MissFill 1'!N$2:N61)&gt;0.01,"",IF('MissFill 1'!N59/SUM('MissFill 1'!N$2:N61)&gt;0.01,"",IF('MissFill 1'!N58/SUM('MissFill 1'!N$2:N61)&gt;0.01,"",IF('MissFill 1'!N57/SUM('MissFill 1'!N$2:N61)&gt;0.01,"",DateEnded_5Day!$A61))))))))</f>
        <v/>
      </c>
      <c r="P61" s="54" t="str">
        <f>IF($A61&lt;='All Results'!$B$4,"",IF(SUM('MissFill 1'!O$2:O61)=0,"",(IF('MissFill 1'!O61/SUM('MissFill 1'!O$2:O61)&gt;0.01,"",IF('MissFill 1'!O60/SUM('MissFill 1'!O$2:O61)&gt;0.01,"",IF('MissFill 1'!O59/SUM('MissFill 1'!O$2:O61)&gt;0.01,"",IF('MissFill 1'!O58/SUM('MissFill 1'!O$2:O61)&gt;0.01,"",IF('MissFill 1'!O57/SUM('MissFill 1'!O$2:O61)&gt;0.01,"",DateEnded_5Day!$A61))))))))</f>
        <v/>
      </c>
      <c r="Q61" s="54" t="str">
        <f>IF($A61&lt;='All Results'!$B$4,"",IF(SUM('MissFill 1'!P$2:P61)=0,"",(IF('MissFill 1'!P61/SUM('MissFill 1'!P$2:P61)&gt;0.01,"",IF('MissFill 1'!P60/SUM('MissFill 1'!P$2:P61)&gt;0.01,"",IF('MissFill 1'!P59/SUM('MissFill 1'!P$2:P61)&gt;0.01,"",IF('MissFill 1'!P58/SUM('MissFill 1'!P$2:P61)&gt;0.01,"",IF('MissFill 1'!P57/SUM('MissFill 1'!P$2:P61)&gt;0.01,"",DateEnded_5Day!$A61))))))))</f>
        <v/>
      </c>
      <c r="R61" s="54" t="str">
        <f>IF($A61&lt;='All Results'!$B$4,"",IF(SUM('MissFill 1'!Q$2:Q61)=0,"",(IF('MissFill 1'!Q61/SUM('MissFill 1'!Q$2:Q61)&gt;0.01,"",IF('MissFill 1'!Q60/SUM('MissFill 1'!Q$2:Q61)&gt;0.01,"",IF('MissFill 1'!Q59/SUM('MissFill 1'!Q$2:Q61)&gt;0.01,"",IF('MissFill 1'!Q58/SUM('MissFill 1'!Q$2:Q61)&gt;0.01,"",IF('MissFill 1'!Q57/SUM('MissFill 1'!Q$2:Q61)&gt;0.01,"",DateEnded_5Day!$A61))))))))</f>
        <v/>
      </c>
      <c r="S61" s="54" t="str">
        <f>IF($A61&lt;='All Results'!$B$4,"",IF(SUM('MissFill 1'!R$2:R61)=0,"",(IF('MissFill 1'!R61/SUM('MissFill 1'!R$2:R61)&gt;0.01,"",IF('MissFill 1'!R60/SUM('MissFill 1'!R$2:R61)&gt;0.01,"",IF('MissFill 1'!R59/SUM('MissFill 1'!R$2:R61)&gt;0.01,"",IF('MissFill 1'!R58/SUM('MissFill 1'!R$2:R61)&gt;0.01,"",IF('MissFill 1'!R57/SUM('MissFill 1'!R$2:R61)&gt;0.01,"",DateEnded_5Day!$A61))))))))</f>
        <v/>
      </c>
      <c r="T61" s="54" t="str">
        <f>IF($A61&lt;='All Results'!$B$4,"",IF(SUM('MissFill 1'!S$2:S61)=0,"",(IF('MissFill 1'!S61/SUM('MissFill 1'!S$2:S61)&gt;0.01,"",IF('MissFill 1'!S60/SUM('MissFill 1'!S$2:S61)&gt;0.01,"",IF('MissFill 1'!S59/SUM('MissFill 1'!S$2:S61)&gt;0.01,"",IF('MissFill 1'!S58/SUM('MissFill 1'!S$2:S61)&gt;0.01,"",IF('MissFill 1'!S57/SUM('MissFill 1'!S$2:S61)&gt;0.01,"",DateEnded_5Day!$A61))))))))</f>
        <v/>
      </c>
      <c r="U61" s="54" t="str">
        <f>IF($A61&lt;='All Results'!$B$4,"",IF(SUM('MissFill 1'!T$2:T61)=0,"",(IF('MissFill 1'!T61/SUM('MissFill 1'!T$2:T61)&gt;0.01,"",IF('MissFill 1'!T60/SUM('MissFill 1'!T$2:T61)&gt;0.01,"",IF('MissFill 1'!T59/SUM('MissFill 1'!T$2:T61)&gt;0.01,"",IF('MissFill 1'!T58/SUM('MissFill 1'!T$2:T61)&gt;0.01,"",IF('MissFill 1'!T57/SUM('MissFill 1'!T$2:T61)&gt;0.01,"",DateEnded_5Day!$A61))))))))</f>
        <v/>
      </c>
      <c r="V61" s="54" t="str">
        <f>IF($A61&lt;='All Results'!$B$4,"",IF(SUM('MissFill 1'!U$2:U61)=0,"",(IF('MissFill 1'!U61/SUM('MissFill 1'!U$2:U61)&gt;0.01,"",IF('MissFill 1'!U60/SUM('MissFill 1'!U$2:U61)&gt;0.01,"",IF('MissFill 1'!U59/SUM('MissFill 1'!U$2:U61)&gt;0.01,"",IF('MissFill 1'!U58/SUM('MissFill 1'!U$2:U61)&gt;0.01,"",IF('MissFill 1'!U57/SUM('MissFill 1'!U$2:U61)&gt;0.01,"",DateEnded_5Day!$A61))))))))</f>
        <v/>
      </c>
      <c r="W61" s="54" t="str">
        <f>IF($A61&lt;='All Results'!$B$4,"",IF(SUM('MissFill 1'!V$2:V61)=0,"",(IF('MissFill 1'!V61/SUM('MissFill 1'!V$2:V61)&gt;0.01,"",IF('MissFill 1'!V60/SUM('MissFill 1'!V$2:V61)&gt;0.01,"",IF('MissFill 1'!V59/SUM('MissFill 1'!V$2:V61)&gt;0.01,"",IF('MissFill 1'!V58/SUM('MissFill 1'!V$2:V61)&gt;0.01,"",IF('MissFill 1'!V57/SUM('MissFill 1'!V$2:V61)&gt;0.01,"",DateEnded_5Day!$A61))))))))</f>
        <v/>
      </c>
      <c r="X61" s="54" t="str">
        <f>IF($A61&lt;='All Results'!$B$4,"",IF(SUM('MissFill 1'!W$2:W61)=0,"",(IF('MissFill 1'!W61/SUM('MissFill 1'!W$2:W61)&gt;0.01,"",IF('MissFill 1'!W60/SUM('MissFill 1'!W$2:W61)&gt;0.01,"",IF('MissFill 1'!W59/SUM('MissFill 1'!W$2:W61)&gt;0.01,"",IF('MissFill 1'!W58/SUM('MissFill 1'!W$2:W61)&gt;0.01,"",IF('MissFill 1'!W57/SUM('MissFill 1'!W$2:W61)&gt;0.01,"",DateEnded_5Day!$A61))))))))</f>
        <v/>
      </c>
      <c r="Y61" s="54" t="str">
        <f>IF($A61&lt;='All Results'!$B$4,"",IF(SUM('MissFill 1'!X$2:X61)=0,"",(IF('MissFill 1'!X61/SUM('MissFill 1'!X$2:X61)&gt;0.01,"",IF('MissFill 1'!X60/SUM('MissFill 1'!X$2:X61)&gt;0.01,"",IF('MissFill 1'!X59/SUM('MissFill 1'!X$2:X61)&gt;0.01,"",IF('MissFill 1'!X58/SUM('MissFill 1'!X$2:X61)&gt;0.01,"",IF('MissFill 1'!X57/SUM('MissFill 1'!X$2:X61)&gt;0.01,"",DateEnded_5Day!$A61))))))))</f>
        <v/>
      </c>
      <c r="Z61" s="54" t="str">
        <f>IF($A61&lt;='All Results'!$B$4,"",IF(SUM('MissFill 1'!Y$2:Y61)=0,"",(IF('MissFill 1'!Y61/SUM('MissFill 1'!Y$2:Y61)&gt;0.01,"",IF('MissFill 1'!Y60/SUM('MissFill 1'!Y$2:Y61)&gt;0.01,"",IF('MissFill 1'!Y59/SUM('MissFill 1'!Y$2:Y61)&gt;0.01,"",IF('MissFill 1'!Y58/SUM('MissFill 1'!Y$2:Y61)&gt;0.01,"",IF('MissFill 1'!Y57/SUM('MissFill 1'!Y$2:Y61)&gt;0.01,"",DateEnded_5Day!$A61))))))))</f>
        <v/>
      </c>
      <c r="AA61" s="54" t="str">
        <f>IF($A61&lt;='All Results'!$B$4,"",IF(SUM('MissFill 1'!Z$2:Z61)=0,"",(IF('MissFill 1'!Z61/SUM('MissFill 1'!Z$2:Z61)&gt;0.01,"",IF('MissFill 1'!Z60/SUM('MissFill 1'!Z$2:Z61)&gt;0.01,"",IF('MissFill 1'!Z59/SUM('MissFill 1'!Z$2:Z61)&gt;0.01,"",IF('MissFill 1'!Z58/SUM('MissFill 1'!Z$2:Z61)&gt;0.01,"",IF('MissFill 1'!Z57/SUM('MissFill 1'!Z$2:Z61)&gt;0.01,"",DateEnded_5Day!$A61))))))))</f>
        <v/>
      </c>
      <c r="AB61" s="54" t="str">
        <f>IF($A61&lt;='All Results'!$B$4,"",IF(SUM('MissFill 1'!AA$2:AA61)=0,"",(IF('MissFill 1'!AA61/SUM('MissFill 1'!AA$2:AA61)&gt;0.01,"",IF('MissFill 1'!AA60/SUM('MissFill 1'!AA$2:AA61)&gt;0.01,"",IF('MissFill 1'!AA59/SUM('MissFill 1'!AA$2:AA61)&gt;0.01,"",IF('MissFill 1'!AA58/SUM('MissFill 1'!AA$2:AA61)&gt;0.01,"",IF('MissFill 1'!AA57/SUM('MissFill 1'!AA$2:AA61)&gt;0.01,"",DateEnded_5Day!$A61))))))))</f>
        <v/>
      </c>
      <c r="AC61" s="54" t="str">
        <f>IF($A61&lt;='All Results'!$B$4,"",IF(SUM('MissFill 1'!AB$2:AB61)=0,"",(IF('MissFill 1'!AB61/SUM('MissFill 1'!AB$2:AB61)&gt;0.01,"",IF('MissFill 1'!AB60/SUM('MissFill 1'!AB$2:AB61)&gt;0.01,"",IF('MissFill 1'!AB59/SUM('MissFill 1'!AB$2:AB61)&gt;0.01,"",IF('MissFill 1'!AB58/SUM('MissFill 1'!AB$2:AB61)&gt;0.01,"",IF('MissFill 1'!AB57/SUM('MissFill 1'!AB$2:AB61)&gt;0.01,"",DateEnded_5Day!$A61))))))))</f>
        <v/>
      </c>
      <c r="AD61" s="54" t="str">
        <f>IF($A61&lt;='All Results'!$B$4,"",IF(SUM('MissFill 1'!AC$2:AC61)=0,"",(IF('MissFill 1'!AC61/SUM('MissFill 1'!AC$2:AC61)&gt;0.01,"",IF('MissFill 1'!AC60/SUM('MissFill 1'!AC$2:AC61)&gt;0.01,"",IF('MissFill 1'!AC59/SUM('MissFill 1'!AC$2:AC61)&gt;0.01,"",IF('MissFill 1'!AC58/SUM('MissFill 1'!AC$2:AC61)&gt;0.01,"",IF('MissFill 1'!AC57/SUM('MissFill 1'!AC$2:AC61)&gt;0.01,"",DateEnded_5Day!$A61))))))))</f>
        <v/>
      </c>
      <c r="AE61" s="54" t="str">
        <f>IF($A61&lt;='All Results'!$B$4,"",IF(SUM('MissFill 1'!AD$2:AD61)=0,"",(IF('MissFill 1'!AD61/SUM('MissFill 1'!AD$2:AD61)&gt;0.01,"",IF('MissFill 1'!AD60/SUM('MissFill 1'!AD$2:AD61)&gt;0.01,"",IF('MissFill 1'!AD59/SUM('MissFill 1'!AD$2:AD61)&gt;0.01,"",IF('MissFill 1'!AD58/SUM('MissFill 1'!AD$2:AD61)&gt;0.01,"",IF('MissFill 1'!AD57/SUM('MissFill 1'!AD$2:AD61)&gt;0.01,"",DateEnded_5Day!$A61))))))))</f>
        <v/>
      </c>
      <c r="AF61" s="54" t="str">
        <f>IF($A61&lt;='All Results'!$B$4,"",IF(SUM('MissFill 1'!AE$2:AE61)=0,"",(IF('MissFill 1'!AE61/SUM('MissFill 1'!AE$2:AE61)&gt;0.01,"",IF('MissFill 1'!AE60/SUM('MissFill 1'!AE$2:AE61)&gt;0.01,"",IF('MissFill 1'!AE59/SUM('MissFill 1'!AE$2:AE61)&gt;0.01,"",IF('MissFill 1'!AE58/SUM('MissFill 1'!AE$2:AE61)&gt;0.01,"",IF('MissFill 1'!AE57/SUM('MissFill 1'!AE$2:AE61)&gt;0.01,"",DateEnded_5Day!$A61))))))))</f>
        <v/>
      </c>
      <c r="AG61" s="54" t="str">
        <f>IF($A61&lt;='All Results'!$B$4,"",IF(SUM('MissFill 1'!AF$2:AF61)=0,"",(IF('MissFill 1'!AF61/SUM('MissFill 1'!AF$2:AF61)&gt;0.01,"",IF('MissFill 1'!AF60/SUM('MissFill 1'!AF$2:AF61)&gt;0.01,"",IF('MissFill 1'!AF59/SUM('MissFill 1'!AF$2:AF61)&gt;0.01,"",IF('MissFill 1'!AF58/SUM('MissFill 1'!AF$2:AF61)&gt;0.01,"",IF('MissFill 1'!AF57/SUM('MissFill 1'!AF$2:AF61)&gt;0.01,"",DateEnded_5Day!$A61))))))))</f>
        <v/>
      </c>
      <c r="AH61" s="54" t="str">
        <f>IF($A61&lt;='All Results'!$B$4,"",IF(SUM('MissFill 1'!AG$2:AG61)=0,"",(IF('MissFill 1'!AG61/SUM('MissFill 1'!AG$2:AG61)&gt;0.01,"",IF('MissFill 1'!AG60/SUM('MissFill 1'!AG$2:AG61)&gt;0.01,"",IF('MissFill 1'!AG59/SUM('MissFill 1'!AG$2:AG61)&gt;0.01,"",IF('MissFill 1'!AG58/SUM('MissFill 1'!AG$2:AG61)&gt;0.01,"",IF('MissFill 1'!AG57/SUM('MissFill 1'!AG$2:AG61)&gt;0.01,"",DateEnded_5Day!$A61))))))))</f>
        <v/>
      </c>
      <c r="AI61" s="54" t="str">
        <f>IF($A61&lt;='All Results'!$B$4,"",IF(SUM('MissFill 1'!AH$2:AH61)=0,"",(IF('MissFill 1'!AH61/SUM('MissFill 1'!AH$2:AH61)&gt;0.01,"",IF('MissFill 1'!AH60/SUM('MissFill 1'!AH$2:AH61)&gt;0.01,"",IF('MissFill 1'!AH59/SUM('MissFill 1'!AH$2:AH61)&gt;0.01,"",IF('MissFill 1'!AH58/SUM('MissFill 1'!AH$2:AH61)&gt;0.01,"",IF('MissFill 1'!AH57/SUM('MissFill 1'!AH$2:AH61)&gt;0.01,"",DateEnded_5Day!$A61))))))))</f>
        <v/>
      </c>
      <c r="AJ61" s="54" t="str">
        <f>IF($A61&lt;='All Results'!$B$4,"",IF(SUM('MissFill 1'!AI$2:AI61)=0,"",(IF('MissFill 1'!AI61/SUM('MissFill 1'!AI$2:AI61)&gt;0.01,"",IF('MissFill 1'!AI60/SUM('MissFill 1'!AI$2:AI61)&gt;0.01,"",IF('MissFill 1'!AI59/SUM('MissFill 1'!AI$2:AI61)&gt;0.01,"",IF('MissFill 1'!AI58/SUM('MissFill 1'!AI$2:AI61)&gt;0.01,"",IF('MissFill 1'!AI57/SUM('MissFill 1'!AI$2:AI61)&gt;0.01,"",DateEnded_5Day!$A61))))))))</f>
        <v/>
      </c>
      <c r="AK61" s="54" t="str">
        <f>IF($A61&lt;='All Results'!$B$4,"",IF(SUM('MissFill 1'!AJ$2:AJ61)=0,"",(IF('MissFill 1'!AJ61/SUM('MissFill 1'!AJ$2:AJ61)&gt;0.01,"",IF('MissFill 1'!AJ60/SUM('MissFill 1'!AJ$2:AJ61)&gt;0.01,"",IF('MissFill 1'!AJ59/SUM('MissFill 1'!AJ$2:AJ61)&gt;0.01,"",IF('MissFill 1'!AJ58/SUM('MissFill 1'!AJ$2:AJ61)&gt;0.01,"",IF('MissFill 1'!AJ57/SUM('MissFill 1'!AJ$2:AJ61)&gt;0.01,"",DateEnded_5Day!$A61))))))))</f>
        <v/>
      </c>
      <c r="AL61" s="54" t="str">
        <f>IF($A61&lt;='All Results'!$B$4,"",IF(SUM('MissFill 1'!AK$2:AK61)=0,"",(IF('MissFill 1'!AK61/SUM('MissFill 1'!AK$2:AK61)&gt;0.01,"",IF('MissFill 1'!AK60/SUM('MissFill 1'!AK$2:AK61)&gt;0.01,"",IF('MissFill 1'!AK59/SUM('MissFill 1'!AK$2:AK61)&gt;0.01,"",IF('MissFill 1'!AK58/SUM('MissFill 1'!AK$2:AK61)&gt;0.01,"",IF('MissFill 1'!AK57/SUM('MissFill 1'!AK$2:AK61)&gt;0.01,"",DateEnded_5Day!$A61))))))))</f>
        <v/>
      </c>
      <c r="AM61" s="54" t="str">
        <f>IF($A61&lt;='All Results'!$B$4,"",IF(SUM('MissFill 1'!AL$2:AL61)=0,"",(IF('MissFill 1'!AL61/SUM('MissFill 1'!AL$2:AL61)&gt;0.01,"",IF('MissFill 1'!AL60/SUM('MissFill 1'!AL$2:AL61)&gt;0.01,"",IF('MissFill 1'!AL59/SUM('MissFill 1'!AL$2:AL61)&gt;0.01,"",IF('MissFill 1'!AL58/SUM('MissFill 1'!AL$2:AL61)&gt;0.01,"",IF('MissFill 1'!AL57/SUM('MissFill 1'!AL$2:AL61)&gt;0.01,"",DateEnded_5Day!$A61))))))))</f>
        <v/>
      </c>
      <c r="AN61" s="54" t="str">
        <f>IF($A61&lt;='All Results'!$B$4,"",IF(SUM('MissFill 1'!AM$2:AM61)=0,"",(IF('MissFill 1'!AM61/SUM('MissFill 1'!AM$2:AM61)&gt;0.01,"",IF('MissFill 1'!AM60/SUM('MissFill 1'!AM$2:AM61)&gt;0.01,"",IF('MissFill 1'!AM59/SUM('MissFill 1'!AM$2:AM61)&gt;0.01,"",IF('MissFill 1'!AM58/SUM('MissFill 1'!AM$2:AM61)&gt;0.01,"",IF('MissFill 1'!AM57/SUM('MissFill 1'!AM$2:AM61)&gt;0.01,"",DateEnded_5Day!$A61))))))))</f>
        <v/>
      </c>
      <c r="AO61" s="54" t="str">
        <f>IF($A61&lt;='All Results'!$B$4,"",IF(SUM('MissFill 1'!AN$2:AN61)=0,"",(IF('MissFill 1'!AN61/SUM('MissFill 1'!AN$2:AN61)&gt;0.01,"",IF('MissFill 1'!AN60/SUM('MissFill 1'!AN$2:AN61)&gt;0.01,"",IF('MissFill 1'!AN59/SUM('MissFill 1'!AN$2:AN61)&gt;0.01,"",IF('MissFill 1'!AN58/SUM('MissFill 1'!AN$2:AN61)&gt;0.01,"",IF('MissFill 1'!AN57/SUM('MissFill 1'!AN$2:AN61)&gt;0.01,"",DateEnded_5Day!$A61))))))))</f>
        <v/>
      </c>
      <c r="AP61" s="54" t="str">
        <f>IF($A61&lt;='All Results'!$B$4,"",IF(SUM('MissFill 1'!AO$2:AO61)=0,"",(IF('MissFill 1'!AO61/SUM('MissFill 1'!AO$2:AO61)&gt;0.01,"",IF('MissFill 1'!AO60/SUM('MissFill 1'!AO$2:AO61)&gt;0.01,"",IF('MissFill 1'!AO59/SUM('MissFill 1'!AO$2:AO61)&gt;0.01,"",IF('MissFill 1'!AO58/SUM('MissFill 1'!AO$2:AO61)&gt;0.01,"",IF('MissFill 1'!AO57/SUM('MissFill 1'!AO$2:AO61)&gt;0.01,"",DateEnded_5Day!$A61))))))))</f>
        <v/>
      </c>
      <c r="AQ61" s="54" t="str">
        <f>IF($A61&lt;='All Results'!$B$4,"",IF(SUM('MissFill 1'!AP$2:AP61)=0,"",(IF('MissFill 1'!AP61/SUM('MissFill 1'!AP$2:AP61)&gt;0.01,"",IF('MissFill 1'!AP60/SUM('MissFill 1'!AP$2:AP61)&gt;0.01,"",IF('MissFill 1'!AP59/SUM('MissFill 1'!AP$2:AP61)&gt;0.01,"",IF('MissFill 1'!AP58/SUM('MissFill 1'!AP$2:AP61)&gt;0.01,"",IF('MissFill 1'!AP57/SUM('MissFill 1'!AP$2:AP61)&gt;0.01,"",DateEnded_5Day!$A61))))))))</f>
        <v/>
      </c>
      <c r="AR61" s="54" t="str">
        <f>IF($A61&lt;='All Results'!$B$4,"",IF(SUM('MissFill 1'!AQ$2:AQ61)=0,"",(IF('MissFill 1'!AQ61/SUM('MissFill 1'!AQ$2:AQ61)&gt;0.01,"",IF('MissFill 1'!AQ60/SUM('MissFill 1'!AQ$2:AQ61)&gt;0.01,"",IF('MissFill 1'!AQ59/SUM('MissFill 1'!AQ$2:AQ61)&gt;0.01,"",IF('MissFill 1'!AQ58/SUM('MissFill 1'!AQ$2:AQ61)&gt;0.01,"",IF('MissFill 1'!AQ57/SUM('MissFill 1'!AQ$2:AQ61)&gt;0.01,"",DateEnded_5Day!$A61))))))))</f>
        <v/>
      </c>
      <c r="AS61" s="54" t="str">
        <f>IF($A61&lt;='All Results'!$B$4,"",IF(SUM('MissFill 1'!AR$2:AR61)=0,"",(IF('MissFill 1'!AR61/SUM('MissFill 1'!AR$2:AR61)&gt;0.01,"",IF('MissFill 1'!AR60/SUM('MissFill 1'!AR$2:AR61)&gt;0.01,"",IF('MissFill 1'!AR59/SUM('MissFill 1'!AR$2:AR61)&gt;0.01,"",IF('MissFill 1'!AR58/SUM('MissFill 1'!AR$2:AR61)&gt;0.01,"",IF('MissFill 1'!AR57/SUM('MissFill 1'!AR$2:AR61)&gt;0.01,"",DateEnded_5Day!$A61))))))))</f>
        <v/>
      </c>
      <c r="AT61" s="54" t="str">
        <f>IF($A61&lt;='All Results'!$B$4,"",IF(SUM('MissFill 1'!AS$2:AS61)=0,"",(IF('MissFill 1'!AS61/SUM('MissFill 1'!AS$2:AS61)&gt;0.01,"",IF('MissFill 1'!AS60/SUM('MissFill 1'!AS$2:AS61)&gt;0.01,"",IF('MissFill 1'!AS59/SUM('MissFill 1'!AS$2:AS61)&gt;0.01,"",IF('MissFill 1'!AS58/SUM('MissFill 1'!AS$2:AS61)&gt;0.01,"",IF('MissFill 1'!AS57/SUM('MissFill 1'!AS$2:AS61)&gt;0.01,"",DateEnded_5Day!$A61))))))))</f>
        <v/>
      </c>
      <c r="AU61" s="54" t="str">
        <f>IF($A61&lt;='All Results'!$B$4,"",IF(SUM('MissFill 1'!AT$2:AT61)=0,"",(IF('MissFill 1'!AT61/SUM('MissFill 1'!AT$2:AT61)&gt;0.01,"",IF('MissFill 1'!AT60/SUM('MissFill 1'!AT$2:AT61)&gt;0.01,"",IF('MissFill 1'!AT59/SUM('MissFill 1'!AT$2:AT61)&gt;0.01,"",IF('MissFill 1'!AT58/SUM('MissFill 1'!AT$2:AT61)&gt;0.01,"",IF('MissFill 1'!AT57/SUM('MissFill 1'!AT$2:AT61)&gt;0.01,"",DateEnded_5Day!$A61))))))))</f>
        <v/>
      </c>
      <c r="AV61" s="54" t="str">
        <f>IF($A61&lt;='All Results'!$B$4,"",IF(SUM('MissFill 1'!AU$2:AU61)=0,"",(IF('MissFill 1'!AU61/SUM('MissFill 1'!AU$2:AU61)&gt;0.01,"",IF('MissFill 1'!AU60/SUM('MissFill 1'!AU$2:AU61)&gt;0.01,"",IF('MissFill 1'!AU59/SUM('MissFill 1'!AU$2:AU61)&gt;0.01,"",IF('MissFill 1'!AU58/SUM('MissFill 1'!AU$2:AU61)&gt;0.01,"",IF('MissFill 1'!AU57/SUM('MissFill 1'!AU$2:AU61)&gt;0.01,"",DateEnded_5Day!$A61))))))))</f>
        <v/>
      </c>
      <c r="AW61" s="54" t="str">
        <f>IF($A61&lt;='All Results'!$B$4,"",IF(SUM('MissFill 1'!AV$2:AV61)=0,"",(IF('MissFill 1'!AV61/SUM('MissFill 1'!AV$2:AV61)&gt;0.01,"",IF('MissFill 1'!AV60/SUM('MissFill 1'!AV$2:AV61)&gt;0.01,"",IF('MissFill 1'!AV59/SUM('MissFill 1'!AV$2:AV61)&gt;0.01,"",IF('MissFill 1'!AV58/SUM('MissFill 1'!AV$2:AV61)&gt;0.01,"",IF('MissFill 1'!AV57/SUM('MissFill 1'!AV$2:AV61)&gt;0.01,"",DateEnded_5Day!$A61))))))))</f>
        <v/>
      </c>
      <c r="AX61" s="54" t="str">
        <f>IF($A61&lt;='All Results'!$B$4,"",IF(SUM('MissFill 1'!AW$2:AW61)=0,"",(IF('MissFill 1'!AW61/SUM('MissFill 1'!AW$2:AW61)&gt;0.01,"",IF('MissFill 1'!AW60/SUM('MissFill 1'!AW$2:AW61)&gt;0.01,"",IF('MissFill 1'!AW59/SUM('MissFill 1'!AW$2:AW61)&gt;0.01,"",IF('MissFill 1'!AW58/SUM('MissFill 1'!AW$2:AW61)&gt;0.01,"",IF('MissFill 1'!AW57/SUM('MissFill 1'!AW$2:AW61)&gt;0.01,"",DateEnded_5Day!$A61))))))))</f>
        <v/>
      </c>
    </row>
    <row r="62" spans="1:50" x14ac:dyDescent="0.25">
      <c r="A62" s="41">
        <v>44407</v>
      </c>
      <c r="B62" s="52">
        <v>211</v>
      </c>
      <c r="C62" s="54" t="str">
        <f>IF($A62&lt;='All Results'!$B$4,"",IF(SUM('MissFill 1'!B$2:B62)=0,"",(IF('MissFill 1'!B62/SUM('MissFill 1'!B$2:B62)&gt;0.01,"",IF('MissFill 1'!B61/SUM('MissFill 1'!B$2:B62)&gt;0.01,"",IF('MissFill 1'!B60/SUM('MissFill 1'!B$2:B62)&gt;0.01,"",IF('MissFill 1'!B59/SUM('MissFill 1'!B$2:B62)&gt;0.01,"",IF('MissFill 1'!B58/SUM('MissFill 1'!B$2:B62)&gt;0.01,"",DateEnded_5Day!$A62))))))))</f>
        <v/>
      </c>
      <c r="D62" s="54" t="str">
        <f>IF($A62&lt;='All Results'!$B$4,"",IF(SUM('MissFill 1'!C$2:C62)=0,"",(IF('MissFill 1'!C62/SUM('MissFill 1'!C$2:C62)&gt;0.01,"",IF('MissFill 1'!C61/SUM('MissFill 1'!C$2:C62)&gt;0.01,"",IF('MissFill 1'!C60/SUM('MissFill 1'!C$2:C62)&gt;0.01,"",IF('MissFill 1'!C59/SUM('MissFill 1'!C$2:C62)&gt;0.01,"",IF('MissFill 1'!C58/SUM('MissFill 1'!C$2:C62)&gt;0.01,"",DateEnded_5Day!$A62))))))))</f>
        <v/>
      </c>
      <c r="E62" s="54" t="str">
        <f>IF($A62&lt;='All Results'!$B$4,"",IF(SUM('MissFill 1'!D$2:D62)=0,"",(IF('MissFill 1'!D62/SUM('MissFill 1'!D$2:D62)&gt;0.01,"",IF('MissFill 1'!D61/SUM('MissFill 1'!D$2:D62)&gt;0.01,"",IF('MissFill 1'!D60/SUM('MissFill 1'!D$2:D62)&gt;0.01,"",IF('MissFill 1'!D59/SUM('MissFill 1'!D$2:D62)&gt;0.01,"",IF('MissFill 1'!D58/SUM('MissFill 1'!D$2:D62)&gt;0.01,"",DateEnded_5Day!$A62))))))))</f>
        <v/>
      </c>
      <c r="F62" s="54" t="str">
        <f>IF($A62&lt;='All Results'!$B$4,"",IF(SUM('MissFill 1'!E$2:E62)=0,"",(IF('MissFill 1'!E62/SUM('MissFill 1'!E$2:E62)&gt;0.01,"",IF('MissFill 1'!E61/SUM('MissFill 1'!E$2:E62)&gt;0.01,"",IF('MissFill 1'!E60/SUM('MissFill 1'!E$2:E62)&gt;0.01,"",IF('MissFill 1'!E59/SUM('MissFill 1'!E$2:E62)&gt;0.01,"",IF('MissFill 1'!E58/SUM('MissFill 1'!E$2:E62)&gt;0.01,"",DateEnded_5Day!$A62))))))))</f>
        <v/>
      </c>
      <c r="G62" s="54" t="str">
        <f>IF($A62&lt;='All Results'!$B$4,"",IF(SUM('MissFill 1'!F$2:F62)=0,"",(IF('MissFill 1'!F62/SUM('MissFill 1'!F$2:F62)&gt;0.01,"",IF('MissFill 1'!F61/SUM('MissFill 1'!F$2:F62)&gt;0.01,"",IF('MissFill 1'!F60/SUM('MissFill 1'!F$2:F62)&gt;0.01,"",IF('MissFill 1'!F59/SUM('MissFill 1'!F$2:F62)&gt;0.01,"",IF('MissFill 1'!F58/SUM('MissFill 1'!F$2:F62)&gt;0.01,"",DateEnded_5Day!$A62))))))))</f>
        <v/>
      </c>
      <c r="H62" s="54" t="str">
        <f>IF($A62&lt;='All Results'!$B$4,"",IF(SUM('MissFill 1'!G$2:G62)=0,"",(IF('MissFill 1'!G62/SUM('MissFill 1'!G$2:G62)&gt;0.01,"",IF('MissFill 1'!G61/SUM('MissFill 1'!G$2:G62)&gt;0.01,"",IF('MissFill 1'!G60/SUM('MissFill 1'!G$2:G62)&gt;0.01,"",IF('MissFill 1'!G59/SUM('MissFill 1'!G$2:G62)&gt;0.01,"",IF('MissFill 1'!G58/SUM('MissFill 1'!G$2:G62)&gt;0.01,"",DateEnded_5Day!$A62))))))))</f>
        <v/>
      </c>
      <c r="I62" s="54" t="str">
        <f>IF($A62&lt;='All Results'!$B$4,"",IF(SUM('MissFill 1'!H$2:H62)=0,"",(IF('MissFill 1'!H62/SUM('MissFill 1'!H$2:H62)&gt;0.01,"",IF('MissFill 1'!H61/SUM('MissFill 1'!H$2:H62)&gt;0.01,"",IF('MissFill 1'!H60/SUM('MissFill 1'!H$2:H62)&gt;0.01,"",IF('MissFill 1'!H59/SUM('MissFill 1'!H$2:H62)&gt;0.01,"",IF('MissFill 1'!H58/SUM('MissFill 1'!H$2:H62)&gt;0.01,"",DateEnded_5Day!$A62))))))))</f>
        <v/>
      </c>
      <c r="J62" s="54" t="str">
        <f>IF($A62&lt;='All Results'!$B$4,"",IF(SUM('MissFill 1'!I$2:I62)=0,"",(IF('MissFill 1'!I62/SUM('MissFill 1'!I$2:I62)&gt;0.01,"",IF('MissFill 1'!I61/SUM('MissFill 1'!I$2:I62)&gt;0.01,"",IF('MissFill 1'!I60/SUM('MissFill 1'!I$2:I62)&gt;0.01,"",IF('MissFill 1'!I59/SUM('MissFill 1'!I$2:I62)&gt;0.01,"",IF('MissFill 1'!I58/SUM('MissFill 1'!I$2:I62)&gt;0.01,"",DateEnded_5Day!$A62))))))))</f>
        <v/>
      </c>
      <c r="K62" s="54" t="str">
        <f>IF($A62&lt;='All Results'!$B$4,"",IF(SUM('MissFill 1'!J$2:J62)=0,"",(IF('MissFill 1'!J62/SUM('MissFill 1'!J$2:J62)&gt;0.01,"",IF('MissFill 1'!J61/SUM('MissFill 1'!J$2:J62)&gt;0.01,"",IF('MissFill 1'!J60/SUM('MissFill 1'!J$2:J62)&gt;0.01,"",IF('MissFill 1'!J59/SUM('MissFill 1'!J$2:J62)&gt;0.01,"",IF('MissFill 1'!J58/SUM('MissFill 1'!J$2:J62)&gt;0.01,"",DateEnded_5Day!$A62))))))))</f>
        <v/>
      </c>
      <c r="L62" s="54" t="str">
        <f>IF($A62&lt;='All Results'!$B$4,"",IF(SUM('MissFill 1'!K$2:K62)=0,"",(IF('MissFill 1'!K62/SUM('MissFill 1'!K$2:K62)&gt;0.01,"",IF('MissFill 1'!K61/SUM('MissFill 1'!K$2:K62)&gt;0.01,"",IF('MissFill 1'!K60/SUM('MissFill 1'!K$2:K62)&gt;0.01,"",IF('MissFill 1'!K59/SUM('MissFill 1'!K$2:K62)&gt;0.01,"",IF('MissFill 1'!K58/SUM('MissFill 1'!K$2:K62)&gt;0.01,"",DateEnded_5Day!$A62))))))))</f>
        <v/>
      </c>
      <c r="M62" s="54" t="str">
        <f>IF($A62&lt;='All Results'!$B$4,"",IF(SUM('MissFill 1'!L$2:L62)=0,"",(IF('MissFill 1'!L62/SUM('MissFill 1'!L$2:L62)&gt;0.01,"",IF('MissFill 1'!L61/SUM('MissFill 1'!L$2:L62)&gt;0.01,"",IF('MissFill 1'!L60/SUM('MissFill 1'!L$2:L62)&gt;0.01,"",IF('MissFill 1'!L59/SUM('MissFill 1'!L$2:L62)&gt;0.01,"",IF('MissFill 1'!L58/SUM('MissFill 1'!L$2:L62)&gt;0.01,"",DateEnded_5Day!$A62))))))))</f>
        <v/>
      </c>
      <c r="N62" s="54" t="str">
        <f>IF($A62&lt;='All Results'!$B$4,"",IF(SUM('MissFill 1'!M$2:M62)=0,"",(IF('MissFill 1'!M62/SUM('MissFill 1'!M$2:M62)&gt;0.01,"",IF('MissFill 1'!M61/SUM('MissFill 1'!M$2:M62)&gt;0.01,"",IF('MissFill 1'!M60/SUM('MissFill 1'!M$2:M62)&gt;0.01,"",IF('MissFill 1'!M59/SUM('MissFill 1'!M$2:M62)&gt;0.01,"",IF('MissFill 1'!M58/SUM('MissFill 1'!M$2:M62)&gt;0.01,"",DateEnded_5Day!$A62))))))))</f>
        <v/>
      </c>
      <c r="O62" s="54" t="str">
        <f>IF($A62&lt;='All Results'!$B$4,"",IF(SUM('MissFill 1'!N$2:N62)=0,"",(IF('MissFill 1'!N62/SUM('MissFill 1'!N$2:N62)&gt;0.01,"",IF('MissFill 1'!N61/SUM('MissFill 1'!N$2:N62)&gt;0.01,"",IF('MissFill 1'!N60/SUM('MissFill 1'!N$2:N62)&gt;0.01,"",IF('MissFill 1'!N59/SUM('MissFill 1'!N$2:N62)&gt;0.01,"",IF('MissFill 1'!N58/SUM('MissFill 1'!N$2:N62)&gt;0.01,"",DateEnded_5Day!$A62))))))))</f>
        <v/>
      </c>
      <c r="P62" s="54" t="str">
        <f>IF($A62&lt;='All Results'!$B$4,"",IF(SUM('MissFill 1'!O$2:O62)=0,"",(IF('MissFill 1'!O62/SUM('MissFill 1'!O$2:O62)&gt;0.01,"",IF('MissFill 1'!O61/SUM('MissFill 1'!O$2:O62)&gt;0.01,"",IF('MissFill 1'!O60/SUM('MissFill 1'!O$2:O62)&gt;0.01,"",IF('MissFill 1'!O59/SUM('MissFill 1'!O$2:O62)&gt;0.01,"",IF('MissFill 1'!O58/SUM('MissFill 1'!O$2:O62)&gt;0.01,"",DateEnded_5Day!$A62))))))))</f>
        <v/>
      </c>
      <c r="Q62" s="54" t="str">
        <f>IF($A62&lt;='All Results'!$B$4,"",IF(SUM('MissFill 1'!P$2:P62)=0,"",(IF('MissFill 1'!P62/SUM('MissFill 1'!P$2:P62)&gt;0.01,"",IF('MissFill 1'!P61/SUM('MissFill 1'!P$2:P62)&gt;0.01,"",IF('MissFill 1'!P60/SUM('MissFill 1'!P$2:P62)&gt;0.01,"",IF('MissFill 1'!P59/SUM('MissFill 1'!P$2:P62)&gt;0.01,"",IF('MissFill 1'!P58/SUM('MissFill 1'!P$2:P62)&gt;0.01,"",DateEnded_5Day!$A62))))))))</f>
        <v/>
      </c>
      <c r="R62" s="54" t="str">
        <f>IF($A62&lt;='All Results'!$B$4,"",IF(SUM('MissFill 1'!Q$2:Q62)=0,"",(IF('MissFill 1'!Q62/SUM('MissFill 1'!Q$2:Q62)&gt;0.01,"",IF('MissFill 1'!Q61/SUM('MissFill 1'!Q$2:Q62)&gt;0.01,"",IF('MissFill 1'!Q60/SUM('MissFill 1'!Q$2:Q62)&gt;0.01,"",IF('MissFill 1'!Q59/SUM('MissFill 1'!Q$2:Q62)&gt;0.01,"",IF('MissFill 1'!Q58/SUM('MissFill 1'!Q$2:Q62)&gt;0.01,"",DateEnded_5Day!$A62))))))))</f>
        <v/>
      </c>
      <c r="S62" s="54" t="str">
        <f>IF($A62&lt;='All Results'!$B$4,"",IF(SUM('MissFill 1'!R$2:R62)=0,"",(IF('MissFill 1'!R62/SUM('MissFill 1'!R$2:R62)&gt;0.01,"",IF('MissFill 1'!R61/SUM('MissFill 1'!R$2:R62)&gt;0.01,"",IF('MissFill 1'!R60/SUM('MissFill 1'!R$2:R62)&gt;0.01,"",IF('MissFill 1'!R59/SUM('MissFill 1'!R$2:R62)&gt;0.01,"",IF('MissFill 1'!R58/SUM('MissFill 1'!R$2:R62)&gt;0.01,"",DateEnded_5Day!$A62))))))))</f>
        <v/>
      </c>
      <c r="T62" s="54" t="str">
        <f>IF($A62&lt;='All Results'!$B$4,"",IF(SUM('MissFill 1'!S$2:S62)=0,"",(IF('MissFill 1'!S62/SUM('MissFill 1'!S$2:S62)&gt;0.01,"",IF('MissFill 1'!S61/SUM('MissFill 1'!S$2:S62)&gt;0.01,"",IF('MissFill 1'!S60/SUM('MissFill 1'!S$2:S62)&gt;0.01,"",IF('MissFill 1'!S59/SUM('MissFill 1'!S$2:S62)&gt;0.01,"",IF('MissFill 1'!S58/SUM('MissFill 1'!S$2:S62)&gt;0.01,"",DateEnded_5Day!$A62))))))))</f>
        <v/>
      </c>
      <c r="U62" s="54" t="str">
        <f>IF($A62&lt;='All Results'!$B$4,"",IF(SUM('MissFill 1'!T$2:T62)=0,"",(IF('MissFill 1'!T62/SUM('MissFill 1'!T$2:T62)&gt;0.01,"",IF('MissFill 1'!T61/SUM('MissFill 1'!T$2:T62)&gt;0.01,"",IF('MissFill 1'!T60/SUM('MissFill 1'!T$2:T62)&gt;0.01,"",IF('MissFill 1'!T59/SUM('MissFill 1'!T$2:T62)&gt;0.01,"",IF('MissFill 1'!T58/SUM('MissFill 1'!T$2:T62)&gt;0.01,"",DateEnded_5Day!$A62))))))))</f>
        <v/>
      </c>
      <c r="V62" s="54" t="str">
        <f>IF($A62&lt;='All Results'!$B$4,"",IF(SUM('MissFill 1'!U$2:U62)=0,"",(IF('MissFill 1'!U62/SUM('MissFill 1'!U$2:U62)&gt;0.01,"",IF('MissFill 1'!U61/SUM('MissFill 1'!U$2:U62)&gt;0.01,"",IF('MissFill 1'!U60/SUM('MissFill 1'!U$2:U62)&gt;0.01,"",IF('MissFill 1'!U59/SUM('MissFill 1'!U$2:U62)&gt;0.01,"",IF('MissFill 1'!U58/SUM('MissFill 1'!U$2:U62)&gt;0.01,"",DateEnded_5Day!$A62))))))))</f>
        <v/>
      </c>
      <c r="W62" s="54" t="str">
        <f>IF($A62&lt;='All Results'!$B$4,"",IF(SUM('MissFill 1'!V$2:V62)=0,"",(IF('MissFill 1'!V62/SUM('MissFill 1'!V$2:V62)&gt;0.01,"",IF('MissFill 1'!V61/SUM('MissFill 1'!V$2:V62)&gt;0.01,"",IF('MissFill 1'!V60/SUM('MissFill 1'!V$2:V62)&gt;0.01,"",IF('MissFill 1'!V59/SUM('MissFill 1'!V$2:V62)&gt;0.01,"",IF('MissFill 1'!V58/SUM('MissFill 1'!V$2:V62)&gt;0.01,"",DateEnded_5Day!$A62))))))))</f>
        <v/>
      </c>
      <c r="X62" s="54" t="str">
        <f>IF($A62&lt;='All Results'!$B$4,"",IF(SUM('MissFill 1'!W$2:W62)=0,"",(IF('MissFill 1'!W62/SUM('MissFill 1'!W$2:W62)&gt;0.01,"",IF('MissFill 1'!W61/SUM('MissFill 1'!W$2:W62)&gt;0.01,"",IF('MissFill 1'!W60/SUM('MissFill 1'!W$2:W62)&gt;0.01,"",IF('MissFill 1'!W59/SUM('MissFill 1'!W$2:W62)&gt;0.01,"",IF('MissFill 1'!W58/SUM('MissFill 1'!W$2:W62)&gt;0.01,"",DateEnded_5Day!$A62))))))))</f>
        <v/>
      </c>
      <c r="Y62" s="54" t="str">
        <f>IF($A62&lt;='All Results'!$B$4,"",IF(SUM('MissFill 1'!X$2:X62)=0,"",(IF('MissFill 1'!X62/SUM('MissFill 1'!X$2:X62)&gt;0.01,"",IF('MissFill 1'!X61/SUM('MissFill 1'!X$2:X62)&gt;0.01,"",IF('MissFill 1'!X60/SUM('MissFill 1'!X$2:X62)&gt;0.01,"",IF('MissFill 1'!X59/SUM('MissFill 1'!X$2:X62)&gt;0.01,"",IF('MissFill 1'!X58/SUM('MissFill 1'!X$2:X62)&gt;0.01,"",DateEnded_5Day!$A62))))))))</f>
        <v/>
      </c>
      <c r="Z62" s="54" t="str">
        <f>IF($A62&lt;='All Results'!$B$4,"",IF(SUM('MissFill 1'!Y$2:Y62)=0,"",(IF('MissFill 1'!Y62/SUM('MissFill 1'!Y$2:Y62)&gt;0.01,"",IF('MissFill 1'!Y61/SUM('MissFill 1'!Y$2:Y62)&gt;0.01,"",IF('MissFill 1'!Y60/SUM('MissFill 1'!Y$2:Y62)&gt;0.01,"",IF('MissFill 1'!Y59/SUM('MissFill 1'!Y$2:Y62)&gt;0.01,"",IF('MissFill 1'!Y58/SUM('MissFill 1'!Y$2:Y62)&gt;0.01,"",DateEnded_5Day!$A62))))))))</f>
        <v/>
      </c>
      <c r="AA62" s="54" t="str">
        <f>IF($A62&lt;='All Results'!$B$4,"",IF(SUM('MissFill 1'!Z$2:Z62)=0,"",(IF('MissFill 1'!Z62/SUM('MissFill 1'!Z$2:Z62)&gt;0.01,"",IF('MissFill 1'!Z61/SUM('MissFill 1'!Z$2:Z62)&gt;0.01,"",IF('MissFill 1'!Z60/SUM('MissFill 1'!Z$2:Z62)&gt;0.01,"",IF('MissFill 1'!Z59/SUM('MissFill 1'!Z$2:Z62)&gt;0.01,"",IF('MissFill 1'!Z58/SUM('MissFill 1'!Z$2:Z62)&gt;0.01,"",DateEnded_5Day!$A62))))))))</f>
        <v/>
      </c>
      <c r="AB62" s="54" t="str">
        <f>IF($A62&lt;='All Results'!$B$4,"",IF(SUM('MissFill 1'!AA$2:AA62)=0,"",(IF('MissFill 1'!AA62/SUM('MissFill 1'!AA$2:AA62)&gt;0.01,"",IF('MissFill 1'!AA61/SUM('MissFill 1'!AA$2:AA62)&gt;0.01,"",IF('MissFill 1'!AA60/SUM('MissFill 1'!AA$2:AA62)&gt;0.01,"",IF('MissFill 1'!AA59/SUM('MissFill 1'!AA$2:AA62)&gt;0.01,"",IF('MissFill 1'!AA58/SUM('MissFill 1'!AA$2:AA62)&gt;0.01,"",DateEnded_5Day!$A62))))))))</f>
        <v/>
      </c>
      <c r="AC62" s="54" t="str">
        <f>IF($A62&lt;='All Results'!$B$4,"",IF(SUM('MissFill 1'!AB$2:AB62)=0,"",(IF('MissFill 1'!AB62/SUM('MissFill 1'!AB$2:AB62)&gt;0.01,"",IF('MissFill 1'!AB61/SUM('MissFill 1'!AB$2:AB62)&gt;0.01,"",IF('MissFill 1'!AB60/SUM('MissFill 1'!AB$2:AB62)&gt;0.01,"",IF('MissFill 1'!AB59/SUM('MissFill 1'!AB$2:AB62)&gt;0.01,"",IF('MissFill 1'!AB58/SUM('MissFill 1'!AB$2:AB62)&gt;0.01,"",DateEnded_5Day!$A62))))))))</f>
        <v/>
      </c>
      <c r="AD62" s="54" t="str">
        <f>IF($A62&lt;='All Results'!$B$4,"",IF(SUM('MissFill 1'!AC$2:AC62)=0,"",(IF('MissFill 1'!AC62/SUM('MissFill 1'!AC$2:AC62)&gt;0.01,"",IF('MissFill 1'!AC61/SUM('MissFill 1'!AC$2:AC62)&gt;0.01,"",IF('MissFill 1'!AC60/SUM('MissFill 1'!AC$2:AC62)&gt;0.01,"",IF('MissFill 1'!AC59/SUM('MissFill 1'!AC$2:AC62)&gt;0.01,"",IF('MissFill 1'!AC58/SUM('MissFill 1'!AC$2:AC62)&gt;0.01,"",DateEnded_5Day!$A62))))))))</f>
        <v/>
      </c>
      <c r="AE62" s="54" t="str">
        <f>IF($A62&lt;='All Results'!$B$4,"",IF(SUM('MissFill 1'!AD$2:AD62)=0,"",(IF('MissFill 1'!AD62/SUM('MissFill 1'!AD$2:AD62)&gt;0.01,"",IF('MissFill 1'!AD61/SUM('MissFill 1'!AD$2:AD62)&gt;0.01,"",IF('MissFill 1'!AD60/SUM('MissFill 1'!AD$2:AD62)&gt;0.01,"",IF('MissFill 1'!AD59/SUM('MissFill 1'!AD$2:AD62)&gt;0.01,"",IF('MissFill 1'!AD58/SUM('MissFill 1'!AD$2:AD62)&gt;0.01,"",DateEnded_5Day!$A62))))))))</f>
        <v/>
      </c>
      <c r="AF62" s="54" t="str">
        <f>IF($A62&lt;='All Results'!$B$4,"",IF(SUM('MissFill 1'!AE$2:AE62)=0,"",(IF('MissFill 1'!AE62/SUM('MissFill 1'!AE$2:AE62)&gt;0.01,"",IF('MissFill 1'!AE61/SUM('MissFill 1'!AE$2:AE62)&gt;0.01,"",IF('MissFill 1'!AE60/SUM('MissFill 1'!AE$2:AE62)&gt;0.01,"",IF('MissFill 1'!AE59/SUM('MissFill 1'!AE$2:AE62)&gt;0.01,"",IF('MissFill 1'!AE58/SUM('MissFill 1'!AE$2:AE62)&gt;0.01,"",DateEnded_5Day!$A62))))))))</f>
        <v/>
      </c>
      <c r="AG62" s="54" t="str">
        <f>IF($A62&lt;='All Results'!$B$4,"",IF(SUM('MissFill 1'!AF$2:AF62)=0,"",(IF('MissFill 1'!AF62/SUM('MissFill 1'!AF$2:AF62)&gt;0.01,"",IF('MissFill 1'!AF61/SUM('MissFill 1'!AF$2:AF62)&gt;0.01,"",IF('MissFill 1'!AF60/SUM('MissFill 1'!AF$2:AF62)&gt;0.01,"",IF('MissFill 1'!AF59/SUM('MissFill 1'!AF$2:AF62)&gt;0.01,"",IF('MissFill 1'!AF58/SUM('MissFill 1'!AF$2:AF62)&gt;0.01,"",DateEnded_5Day!$A62))))))))</f>
        <v/>
      </c>
      <c r="AH62" s="54" t="str">
        <f>IF($A62&lt;='All Results'!$B$4,"",IF(SUM('MissFill 1'!AG$2:AG62)=0,"",(IF('MissFill 1'!AG62/SUM('MissFill 1'!AG$2:AG62)&gt;0.01,"",IF('MissFill 1'!AG61/SUM('MissFill 1'!AG$2:AG62)&gt;0.01,"",IF('MissFill 1'!AG60/SUM('MissFill 1'!AG$2:AG62)&gt;0.01,"",IF('MissFill 1'!AG59/SUM('MissFill 1'!AG$2:AG62)&gt;0.01,"",IF('MissFill 1'!AG58/SUM('MissFill 1'!AG$2:AG62)&gt;0.01,"",DateEnded_5Day!$A62))))))))</f>
        <v/>
      </c>
      <c r="AI62" s="54" t="str">
        <f>IF($A62&lt;='All Results'!$B$4,"",IF(SUM('MissFill 1'!AH$2:AH62)=0,"",(IF('MissFill 1'!AH62/SUM('MissFill 1'!AH$2:AH62)&gt;0.01,"",IF('MissFill 1'!AH61/SUM('MissFill 1'!AH$2:AH62)&gt;0.01,"",IF('MissFill 1'!AH60/SUM('MissFill 1'!AH$2:AH62)&gt;0.01,"",IF('MissFill 1'!AH59/SUM('MissFill 1'!AH$2:AH62)&gt;0.01,"",IF('MissFill 1'!AH58/SUM('MissFill 1'!AH$2:AH62)&gt;0.01,"",DateEnded_5Day!$A62))))))))</f>
        <v/>
      </c>
      <c r="AJ62" s="54" t="str">
        <f>IF($A62&lt;='All Results'!$B$4,"",IF(SUM('MissFill 1'!AI$2:AI62)=0,"",(IF('MissFill 1'!AI62/SUM('MissFill 1'!AI$2:AI62)&gt;0.01,"",IF('MissFill 1'!AI61/SUM('MissFill 1'!AI$2:AI62)&gt;0.01,"",IF('MissFill 1'!AI60/SUM('MissFill 1'!AI$2:AI62)&gt;0.01,"",IF('MissFill 1'!AI59/SUM('MissFill 1'!AI$2:AI62)&gt;0.01,"",IF('MissFill 1'!AI58/SUM('MissFill 1'!AI$2:AI62)&gt;0.01,"",DateEnded_5Day!$A62))))))))</f>
        <v/>
      </c>
      <c r="AK62" s="54" t="str">
        <f>IF($A62&lt;='All Results'!$B$4,"",IF(SUM('MissFill 1'!AJ$2:AJ62)=0,"",(IF('MissFill 1'!AJ62/SUM('MissFill 1'!AJ$2:AJ62)&gt;0.01,"",IF('MissFill 1'!AJ61/SUM('MissFill 1'!AJ$2:AJ62)&gt;0.01,"",IF('MissFill 1'!AJ60/SUM('MissFill 1'!AJ$2:AJ62)&gt;0.01,"",IF('MissFill 1'!AJ59/SUM('MissFill 1'!AJ$2:AJ62)&gt;0.01,"",IF('MissFill 1'!AJ58/SUM('MissFill 1'!AJ$2:AJ62)&gt;0.01,"",DateEnded_5Day!$A62))))))))</f>
        <v/>
      </c>
      <c r="AL62" s="54" t="str">
        <f>IF($A62&lt;='All Results'!$B$4,"",IF(SUM('MissFill 1'!AK$2:AK62)=0,"",(IF('MissFill 1'!AK62/SUM('MissFill 1'!AK$2:AK62)&gt;0.01,"",IF('MissFill 1'!AK61/SUM('MissFill 1'!AK$2:AK62)&gt;0.01,"",IF('MissFill 1'!AK60/SUM('MissFill 1'!AK$2:AK62)&gt;0.01,"",IF('MissFill 1'!AK59/SUM('MissFill 1'!AK$2:AK62)&gt;0.01,"",IF('MissFill 1'!AK58/SUM('MissFill 1'!AK$2:AK62)&gt;0.01,"",DateEnded_5Day!$A62))))))))</f>
        <v/>
      </c>
      <c r="AM62" s="54" t="str">
        <f>IF($A62&lt;='All Results'!$B$4,"",IF(SUM('MissFill 1'!AL$2:AL62)=0,"",(IF('MissFill 1'!AL62/SUM('MissFill 1'!AL$2:AL62)&gt;0.01,"",IF('MissFill 1'!AL61/SUM('MissFill 1'!AL$2:AL62)&gt;0.01,"",IF('MissFill 1'!AL60/SUM('MissFill 1'!AL$2:AL62)&gt;0.01,"",IF('MissFill 1'!AL59/SUM('MissFill 1'!AL$2:AL62)&gt;0.01,"",IF('MissFill 1'!AL58/SUM('MissFill 1'!AL$2:AL62)&gt;0.01,"",DateEnded_5Day!$A62))))))))</f>
        <v/>
      </c>
      <c r="AN62" s="54" t="str">
        <f>IF($A62&lt;='All Results'!$B$4,"",IF(SUM('MissFill 1'!AM$2:AM62)=0,"",(IF('MissFill 1'!AM62/SUM('MissFill 1'!AM$2:AM62)&gt;0.01,"",IF('MissFill 1'!AM61/SUM('MissFill 1'!AM$2:AM62)&gt;0.01,"",IF('MissFill 1'!AM60/SUM('MissFill 1'!AM$2:AM62)&gt;0.01,"",IF('MissFill 1'!AM59/SUM('MissFill 1'!AM$2:AM62)&gt;0.01,"",IF('MissFill 1'!AM58/SUM('MissFill 1'!AM$2:AM62)&gt;0.01,"",DateEnded_5Day!$A62))))))))</f>
        <v/>
      </c>
      <c r="AO62" s="54" t="str">
        <f>IF($A62&lt;='All Results'!$B$4,"",IF(SUM('MissFill 1'!AN$2:AN62)=0,"",(IF('MissFill 1'!AN62/SUM('MissFill 1'!AN$2:AN62)&gt;0.01,"",IF('MissFill 1'!AN61/SUM('MissFill 1'!AN$2:AN62)&gt;0.01,"",IF('MissFill 1'!AN60/SUM('MissFill 1'!AN$2:AN62)&gt;0.01,"",IF('MissFill 1'!AN59/SUM('MissFill 1'!AN$2:AN62)&gt;0.01,"",IF('MissFill 1'!AN58/SUM('MissFill 1'!AN$2:AN62)&gt;0.01,"",DateEnded_5Day!$A62))))))))</f>
        <v/>
      </c>
      <c r="AP62" s="54" t="str">
        <f>IF($A62&lt;='All Results'!$B$4,"",IF(SUM('MissFill 1'!AO$2:AO62)=0,"",(IF('MissFill 1'!AO62/SUM('MissFill 1'!AO$2:AO62)&gt;0.01,"",IF('MissFill 1'!AO61/SUM('MissFill 1'!AO$2:AO62)&gt;0.01,"",IF('MissFill 1'!AO60/SUM('MissFill 1'!AO$2:AO62)&gt;0.01,"",IF('MissFill 1'!AO59/SUM('MissFill 1'!AO$2:AO62)&gt;0.01,"",IF('MissFill 1'!AO58/SUM('MissFill 1'!AO$2:AO62)&gt;0.01,"",DateEnded_5Day!$A62))))))))</f>
        <v/>
      </c>
      <c r="AQ62" s="54" t="str">
        <f>IF($A62&lt;='All Results'!$B$4,"",IF(SUM('MissFill 1'!AP$2:AP62)=0,"",(IF('MissFill 1'!AP62/SUM('MissFill 1'!AP$2:AP62)&gt;0.01,"",IF('MissFill 1'!AP61/SUM('MissFill 1'!AP$2:AP62)&gt;0.01,"",IF('MissFill 1'!AP60/SUM('MissFill 1'!AP$2:AP62)&gt;0.01,"",IF('MissFill 1'!AP59/SUM('MissFill 1'!AP$2:AP62)&gt;0.01,"",IF('MissFill 1'!AP58/SUM('MissFill 1'!AP$2:AP62)&gt;0.01,"",DateEnded_5Day!$A62))))))))</f>
        <v/>
      </c>
      <c r="AR62" s="54" t="str">
        <f>IF($A62&lt;='All Results'!$B$4,"",IF(SUM('MissFill 1'!AQ$2:AQ62)=0,"",(IF('MissFill 1'!AQ62/SUM('MissFill 1'!AQ$2:AQ62)&gt;0.01,"",IF('MissFill 1'!AQ61/SUM('MissFill 1'!AQ$2:AQ62)&gt;0.01,"",IF('MissFill 1'!AQ60/SUM('MissFill 1'!AQ$2:AQ62)&gt;0.01,"",IF('MissFill 1'!AQ59/SUM('MissFill 1'!AQ$2:AQ62)&gt;0.01,"",IF('MissFill 1'!AQ58/SUM('MissFill 1'!AQ$2:AQ62)&gt;0.01,"",DateEnded_5Day!$A62))))))))</f>
        <v/>
      </c>
      <c r="AS62" s="54" t="str">
        <f>IF($A62&lt;='All Results'!$B$4,"",IF(SUM('MissFill 1'!AR$2:AR62)=0,"",(IF('MissFill 1'!AR62/SUM('MissFill 1'!AR$2:AR62)&gt;0.01,"",IF('MissFill 1'!AR61/SUM('MissFill 1'!AR$2:AR62)&gt;0.01,"",IF('MissFill 1'!AR60/SUM('MissFill 1'!AR$2:AR62)&gt;0.01,"",IF('MissFill 1'!AR59/SUM('MissFill 1'!AR$2:AR62)&gt;0.01,"",IF('MissFill 1'!AR58/SUM('MissFill 1'!AR$2:AR62)&gt;0.01,"",DateEnded_5Day!$A62))))))))</f>
        <v/>
      </c>
      <c r="AT62" s="54" t="str">
        <f>IF($A62&lt;='All Results'!$B$4,"",IF(SUM('MissFill 1'!AS$2:AS62)=0,"",(IF('MissFill 1'!AS62/SUM('MissFill 1'!AS$2:AS62)&gt;0.01,"",IF('MissFill 1'!AS61/SUM('MissFill 1'!AS$2:AS62)&gt;0.01,"",IF('MissFill 1'!AS60/SUM('MissFill 1'!AS$2:AS62)&gt;0.01,"",IF('MissFill 1'!AS59/SUM('MissFill 1'!AS$2:AS62)&gt;0.01,"",IF('MissFill 1'!AS58/SUM('MissFill 1'!AS$2:AS62)&gt;0.01,"",DateEnded_5Day!$A62))))))))</f>
        <v/>
      </c>
      <c r="AU62" s="54" t="str">
        <f>IF($A62&lt;='All Results'!$B$4,"",IF(SUM('MissFill 1'!AT$2:AT62)=0,"",(IF('MissFill 1'!AT62/SUM('MissFill 1'!AT$2:AT62)&gt;0.01,"",IF('MissFill 1'!AT61/SUM('MissFill 1'!AT$2:AT62)&gt;0.01,"",IF('MissFill 1'!AT60/SUM('MissFill 1'!AT$2:AT62)&gt;0.01,"",IF('MissFill 1'!AT59/SUM('MissFill 1'!AT$2:AT62)&gt;0.01,"",IF('MissFill 1'!AT58/SUM('MissFill 1'!AT$2:AT62)&gt;0.01,"",DateEnded_5Day!$A62))))))))</f>
        <v/>
      </c>
      <c r="AV62" s="54" t="str">
        <f>IF($A62&lt;='All Results'!$B$4,"",IF(SUM('MissFill 1'!AU$2:AU62)=0,"",(IF('MissFill 1'!AU62/SUM('MissFill 1'!AU$2:AU62)&gt;0.01,"",IF('MissFill 1'!AU61/SUM('MissFill 1'!AU$2:AU62)&gt;0.01,"",IF('MissFill 1'!AU60/SUM('MissFill 1'!AU$2:AU62)&gt;0.01,"",IF('MissFill 1'!AU59/SUM('MissFill 1'!AU$2:AU62)&gt;0.01,"",IF('MissFill 1'!AU58/SUM('MissFill 1'!AU$2:AU62)&gt;0.01,"",DateEnded_5Day!$A62))))))))</f>
        <v/>
      </c>
      <c r="AW62" s="54" t="str">
        <f>IF($A62&lt;='All Results'!$B$4,"",IF(SUM('MissFill 1'!AV$2:AV62)=0,"",(IF('MissFill 1'!AV62/SUM('MissFill 1'!AV$2:AV62)&gt;0.01,"",IF('MissFill 1'!AV61/SUM('MissFill 1'!AV$2:AV62)&gt;0.01,"",IF('MissFill 1'!AV60/SUM('MissFill 1'!AV$2:AV62)&gt;0.01,"",IF('MissFill 1'!AV59/SUM('MissFill 1'!AV$2:AV62)&gt;0.01,"",IF('MissFill 1'!AV58/SUM('MissFill 1'!AV$2:AV62)&gt;0.01,"",DateEnded_5Day!$A62))))))))</f>
        <v/>
      </c>
      <c r="AX62" s="54" t="str">
        <f>IF($A62&lt;='All Results'!$B$4,"",IF(SUM('MissFill 1'!AW$2:AW62)=0,"",(IF('MissFill 1'!AW62/SUM('MissFill 1'!AW$2:AW62)&gt;0.01,"",IF('MissFill 1'!AW61/SUM('MissFill 1'!AW$2:AW62)&gt;0.01,"",IF('MissFill 1'!AW60/SUM('MissFill 1'!AW$2:AW62)&gt;0.01,"",IF('MissFill 1'!AW59/SUM('MissFill 1'!AW$2:AW62)&gt;0.01,"",IF('MissFill 1'!AW58/SUM('MissFill 1'!AW$2:AW62)&gt;0.01,"",DateEnded_5Day!$A62))))))))</f>
        <v/>
      </c>
    </row>
    <row r="63" spans="1:50" x14ac:dyDescent="0.25">
      <c r="A63" s="41">
        <v>44408</v>
      </c>
      <c r="B63" s="52">
        <v>212</v>
      </c>
      <c r="C63" s="54" t="str">
        <f>IF($A63&lt;='All Results'!$B$4,"",IF(SUM('MissFill 1'!B$2:B63)=0,"",(IF('MissFill 1'!B63/SUM('MissFill 1'!B$2:B63)&gt;0.01,"",IF('MissFill 1'!B62/SUM('MissFill 1'!B$2:B63)&gt;0.01,"",IF('MissFill 1'!B61/SUM('MissFill 1'!B$2:B63)&gt;0.01,"",IF('MissFill 1'!B60/SUM('MissFill 1'!B$2:B63)&gt;0.01,"",IF('MissFill 1'!B59/SUM('MissFill 1'!B$2:B63)&gt;0.01,"",DateEnded_5Day!$A63))))))))</f>
        <v/>
      </c>
      <c r="D63" s="54" t="str">
        <f>IF($A63&lt;='All Results'!$B$4,"",IF(SUM('MissFill 1'!C$2:C63)=0,"",(IF('MissFill 1'!C63/SUM('MissFill 1'!C$2:C63)&gt;0.01,"",IF('MissFill 1'!C62/SUM('MissFill 1'!C$2:C63)&gt;0.01,"",IF('MissFill 1'!C61/SUM('MissFill 1'!C$2:C63)&gt;0.01,"",IF('MissFill 1'!C60/SUM('MissFill 1'!C$2:C63)&gt;0.01,"",IF('MissFill 1'!C59/SUM('MissFill 1'!C$2:C63)&gt;0.01,"",DateEnded_5Day!$A63))))))))</f>
        <v/>
      </c>
      <c r="E63" s="54" t="str">
        <f>IF($A63&lt;='All Results'!$B$4,"",IF(SUM('MissFill 1'!D$2:D63)=0,"",(IF('MissFill 1'!D63/SUM('MissFill 1'!D$2:D63)&gt;0.01,"",IF('MissFill 1'!D62/SUM('MissFill 1'!D$2:D63)&gt;0.01,"",IF('MissFill 1'!D61/SUM('MissFill 1'!D$2:D63)&gt;0.01,"",IF('MissFill 1'!D60/SUM('MissFill 1'!D$2:D63)&gt;0.01,"",IF('MissFill 1'!D59/SUM('MissFill 1'!D$2:D63)&gt;0.01,"",DateEnded_5Day!$A63))))))))</f>
        <v/>
      </c>
      <c r="F63" s="54" t="str">
        <f>IF($A63&lt;='All Results'!$B$4,"",IF(SUM('MissFill 1'!E$2:E63)=0,"",(IF('MissFill 1'!E63/SUM('MissFill 1'!E$2:E63)&gt;0.01,"",IF('MissFill 1'!E62/SUM('MissFill 1'!E$2:E63)&gt;0.01,"",IF('MissFill 1'!E61/SUM('MissFill 1'!E$2:E63)&gt;0.01,"",IF('MissFill 1'!E60/SUM('MissFill 1'!E$2:E63)&gt;0.01,"",IF('MissFill 1'!E59/SUM('MissFill 1'!E$2:E63)&gt;0.01,"",DateEnded_5Day!$A63))))))))</f>
        <v/>
      </c>
      <c r="G63" s="54" t="str">
        <f>IF($A63&lt;='All Results'!$B$4,"",IF(SUM('MissFill 1'!F$2:F63)=0,"",(IF('MissFill 1'!F63/SUM('MissFill 1'!F$2:F63)&gt;0.01,"",IF('MissFill 1'!F62/SUM('MissFill 1'!F$2:F63)&gt;0.01,"",IF('MissFill 1'!F61/SUM('MissFill 1'!F$2:F63)&gt;0.01,"",IF('MissFill 1'!F60/SUM('MissFill 1'!F$2:F63)&gt;0.01,"",IF('MissFill 1'!F59/SUM('MissFill 1'!F$2:F63)&gt;0.01,"",DateEnded_5Day!$A63))))))))</f>
        <v/>
      </c>
      <c r="H63" s="54" t="str">
        <f>IF($A63&lt;='All Results'!$B$4,"",IF(SUM('MissFill 1'!G$2:G63)=0,"",(IF('MissFill 1'!G63/SUM('MissFill 1'!G$2:G63)&gt;0.01,"",IF('MissFill 1'!G62/SUM('MissFill 1'!G$2:G63)&gt;0.01,"",IF('MissFill 1'!G61/SUM('MissFill 1'!G$2:G63)&gt;0.01,"",IF('MissFill 1'!G60/SUM('MissFill 1'!G$2:G63)&gt;0.01,"",IF('MissFill 1'!G59/SUM('MissFill 1'!G$2:G63)&gt;0.01,"",DateEnded_5Day!$A63))))))))</f>
        <v/>
      </c>
      <c r="I63" s="54" t="str">
        <f>IF($A63&lt;='All Results'!$B$4,"",IF(SUM('MissFill 1'!H$2:H63)=0,"",(IF('MissFill 1'!H63/SUM('MissFill 1'!H$2:H63)&gt;0.01,"",IF('MissFill 1'!H62/SUM('MissFill 1'!H$2:H63)&gt;0.01,"",IF('MissFill 1'!H61/SUM('MissFill 1'!H$2:H63)&gt;0.01,"",IF('MissFill 1'!H60/SUM('MissFill 1'!H$2:H63)&gt;0.01,"",IF('MissFill 1'!H59/SUM('MissFill 1'!H$2:H63)&gt;0.01,"",DateEnded_5Day!$A63))))))))</f>
        <v/>
      </c>
      <c r="J63" s="54" t="str">
        <f>IF($A63&lt;='All Results'!$B$4,"",IF(SUM('MissFill 1'!I$2:I63)=0,"",(IF('MissFill 1'!I63/SUM('MissFill 1'!I$2:I63)&gt;0.01,"",IF('MissFill 1'!I62/SUM('MissFill 1'!I$2:I63)&gt;0.01,"",IF('MissFill 1'!I61/SUM('MissFill 1'!I$2:I63)&gt;0.01,"",IF('MissFill 1'!I60/SUM('MissFill 1'!I$2:I63)&gt;0.01,"",IF('MissFill 1'!I59/SUM('MissFill 1'!I$2:I63)&gt;0.01,"",DateEnded_5Day!$A63))))))))</f>
        <v/>
      </c>
      <c r="K63" s="54" t="str">
        <f>IF($A63&lt;='All Results'!$B$4,"",IF(SUM('MissFill 1'!J$2:J63)=0,"",(IF('MissFill 1'!J63/SUM('MissFill 1'!J$2:J63)&gt;0.01,"",IF('MissFill 1'!J62/SUM('MissFill 1'!J$2:J63)&gt;0.01,"",IF('MissFill 1'!J61/SUM('MissFill 1'!J$2:J63)&gt;0.01,"",IF('MissFill 1'!J60/SUM('MissFill 1'!J$2:J63)&gt;0.01,"",IF('MissFill 1'!J59/SUM('MissFill 1'!J$2:J63)&gt;0.01,"",DateEnded_5Day!$A63))))))))</f>
        <v/>
      </c>
      <c r="L63" s="54" t="str">
        <f>IF($A63&lt;='All Results'!$B$4,"",IF(SUM('MissFill 1'!K$2:K63)=0,"",(IF('MissFill 1'!K63/SUM('MissFill 1'!K$2:K63)&gt;0.01,"",IF('MissFill 1'!K62/SUM('MissFill 1'!K$2:K63)&gt;0.01,"",IF('MissFill 1'!K61/SUM('MissFill 1'!K$2:K63)&gt;0.01,"",IF('MissFill 1'!K60/SUM('MissFill 1'!K$2:K63)&gt;0.01,"",IF('MissFill 1'!K59/SUM('MissFill 1'!K$2:K63)&gt;0.01,"",DateEnded_5Day!$A63))))))))</f>
        <v/>
      </c>
      <c r="M63" s="54" t="str">
        <f>IF($A63&lt;='All Results'!$B$4,"",IF(SUM('MissFill 1'!L$2:L63)=0,"",(IF('MissFill 1'!L63/SUM('MissFill 1'!L$2:L63)&gt;0.01,"",IF('MissFill 1'!L62/SUM('MissFill 1'!L$2:L63)&gt;0.01,"",IF('MissFill 1'!L61/SUM('MissFill 1'!L$2:L63)&gt;0.01,"",IF('MissFill 1'!L60/SUM('MissFill 1'!L$2:L63)&gt;0.01,"",IF('MissFill 1'!L59/SUM('MissFill 1'!L$2:L63)&gt;0.01,"",DateEnded_5Day!$A63))))))))</f>
        <v/>
      </c>
      <c r="N63" s="54" t="str">
        <f>IF($A63&lt;='All Results'!$B$4,"",IF(SUM('MissFill 1'!M$2:M63)=0,"",(IF('MissFill 1'!M63/SUM('MissFill 1'!M$2:M63)&gt;0.01,"",IF('MissFill 1'!M62/SUM('MissFill 1'!M$2:M63)&gt;0.01,"",IF('MissFill 1'!M61/SUM('MissFill 1'!M$2:M63)&gt;0.01,"",IF('MissFill 1'!M60/SUM('MissFill 1'!M$2:M63)&gt;0.01,"",IF('MissFill 1'!M59/SUM('MissFill 1'!M$2:M63)&gt;0.01,"",DateEnded_5Day!$A63))))))))</f>
        <v/>
      </c>
      <c r="O63" s="54" t="str">
        <f>IF($A63&lt;='All Results'!$B$4,"",IF(SUM('MissFill 1'!N$2:N63)=0,"",(IF('MissFill 1'!N63/SUM('MissFill 1'!N$2:N63)&gt;0.01,"",IF('MissFill 1'!N62/SUM('MissFill 1'!N$2:N63)&gt;0.01,"",IF('MissFill 1'!N61/SUM('MissFill 1'!N$2:N63)&gt;0.01,"",IF('MissFill 1'!N60/SUM('MissFill 1'!N$2:N63)&gt;0.01,"",IF('MissFill 1'!N59/SUM('MissFill 1'!N$2:N63)&gt;0.01,"",DateEnded_5Day!$A63))))))))</f>
        <v/>
      </c>
      <c r="P63" s="54" t="str">
        <f>IF($A63&lt;='All Results'!$B$4,"",IF(SUM('MissFill 1'!O$2:O63)=0,"",(IF('MissFill 1'!O63/SUM('MissFill 1'!O$2:O63)&gt;0.01,"",IF('MissFill 1'!O62/SUM('MissFill 1'!O$2:O63)&gt;0.01,"",IF('MissFill 1'!O61/SUM('MissFill 1'!O$2:O63)&gt;0.01,"",IF('MissFill 1'!O60/SUM('MissFill 1'!O$2:O63)&gt;0.01,"",IF('MissFill 1'!O59/SUM('MissFill 1'!O$2:O63)&gt;0.01,"",DateEnded_5Day!$A63))))))))</f>
        <v/>
      </c>
      <c r="Q63" s="54" t="str">
        <f>IF($A63&lt;='All Results'!$B$4,"",IF(SUM('MissFill 1'!P$2:P63)=0,"",(IF('MissFill 1'!P63/SUM('MissFill 1'!P$2:P63)&gt;0.01,"",IF('MissFill 1'!P62/SUM('MissFill 1'!P$2:P63)&gt;0.01,"",IF('MissFill 1'!P61/SUM('MissFill 1'!P$2:P63)&gt;0.01,"",IF('MissFill 1'!P60/SUM('MissFill 1'!P$2:P63)&gt;0.01,"",IF('MissFill 1'!P59/SUM('MissFill 1'!P$2:P63)&gt;0.01,"",DateEnded_5Day!$A63))))))))</f>
        <v/>
      </c>
      <c r="R63" s="54" t="str">
        <f>IF($A63&lt;='All Results'!$B$4,"",IF(SUM('MissFill 1'!Q$2:Q63)=0,"",(IF('MissFill 1'!Q63/SUM('MissFill 1'!Q$2:Q63)&gt;0.01,"",IF('MissFill 1'!Q62/SUM('MissFill 1'!Q$2:Q63)&gt;0.01,"",IF('MissFill 1'!Q61/SUM('MissFill 1'!Q$2:Q63)&gt;0.01,"",IF('MissFill 1'!Q60/SUM('MissFill 1'!Q$2:Q63)&gt;0.01,"",IF('MissFill 1'!Q59/SUM('MissFill 1'!Q$2:Q63)&gt;0.01,"",DateEnded_5Day!$A63))))))))</f>
        <v/>
      </c>
      <c r="S63" s="54" t="str">
        <f>IF($A63&lt;='All Results'!$B$4,"",IF(SUM('MissFill 1'!R$2:R63)=0,"",(IF('MissFill 1'!R63/SUM('MissFill 1'!R$2:R63)&gt;0.01,"",IF('MissFill 1'!R62/SUM('MissFill 1'!R$2:R63)&gt;0.01,"",IF('MissFill 1'!R61/SUM('MissFill 1'!R$2:R63)&gt;0.01,"",IF('MissFill 1'!R60/SUM('MissFill 1'!R$2:R63)&gt;0.01,"",IF('MissFill 1'!R59/SUM('MissFill 1'!R$2:R63)&gt;0.01,"",DateEnded_5Day!$A63))))))))</f>
        <v/>
      </c>
      <c r="T63" s="54" t="str">
        <f>IF($A63&lt;='All Results'!$B$4,"",IF(SUM('MissFill 1'!S$2:S63)=0,"",(IF('MissFill 1'!S63/SUM('MissFill 1'!S$2:S63)&gt;0.01,"",IF('MissFill 1'!S62/SUM('MissFill 1'!S$2:S63)&gt;0.01,"",IF('MissFill 1'!S61/SUM('MissFill 1'!S$2:S63)&gt;0.01,"",IF('MissFill 1'!S60/SUM('MissFill 1'!S$2:S63)&gt;0.01,"",IF('MissFill 1'!S59/SUM('MissFill 1'!S$2:S63)&gt;0.01,"",DateEnded_5Day!$A63))))))))</f>
        <v/>
      </c>
      <c r="U63" s="54" t="str">
        <f>IF($A63&lt;='All Results'!$B$4,"",IF(SUM('MissFill 1'!T$2:T63)=0,"",(IF('MissFill 1'!T63/SUM('MissFill 1'!T$2:T63)&gt;0.01,"",IF('MissFill 1'!T62/SUM('MissFill 1'!T$2:T63)&gt;0.01,"",IF('MissFill 1'!T61/SUM('MissFill 1'!T$2:T63)&gt;0.01,"",IF('MissFill 1'!T60/SUM('MissFill 1'!T$2:T63)&gt;0.01,"",IF('MissFill 1'!T59/SUM('MissFill 1'!T$2:T63)&gt;0.01,"",DateEnded_5Day!$A63))))))))</f>
        <v/>
      </c>
      <c r="V63" s="54" t="str">
        <f>IF($A63&lt;='All Results'!$B$4,"",IF(SUM('MissFill 1'!U$2:U63)=0,"",(IF('MissFill 1'!U63/SUM('MissFill 1'!U$2:U63)&gt;0.01,"",IF('MissFill 1'!U62/SUM('MissFill 1'!U$2:U63)&gt;0.01,"",IF('MissFill 1'!U61/SUM('MissFill 1'!U$2:U63)&gt;0.01,"",IF('MissFill 1'!U60/SUM('MissFill 1'!U$2:U63)&gt;0.01,"",IF('MissFill 1'!U59/SUM('MissFill 1'!U$2:U63)&gt;0.01,"",DateEnded_5Day!$A63))))))))</f>
        <v/>
      </c>
      <c r="W63" s="54" t="str">
        <f>IF($A63&lt;='All Results'!$B$4,"",IF(SUM('MissFill 1'!V$2:V63)=0,"",(IF('MissFill 1'!V63/SUM('MissFill 1'!V$2:V63)&gt;0.01,"",IF('MissFill 1'!V62/SUM('MissFill 1'!V$2:V63)&gt;0.01,"",IF('MissFill 1'!V61/SUM('MissFill 1'!V$2:V63)&gt;0.01,"",IF('MissFill 1'!V60/SUM('MissFill 1'!V$2:V63)&gt;0.01,"",IF('MissFill 1'!V59/SUM('MissFill 1'!V$2:V63)&gt;0.01,"",DateEnded_5Day!$A63))))))))</f>
        <v/>
      </c>
      <c r="X63" s="54" t="str">
        <f>IF($A63&lt;='All Results'!$B$4,"",IF(SUM('MissFill 1'!W$2:W63)=0,"",(IF('MissFill 1'!W63/SUM('MissFill 1'!W$2:W63)&gt;0.01,"",IF('MissFill 1'!W62/SUM('MissFill 1'!W$2:W63)&gt;0.01,"",IF('MissFill 1'!W61/SUM('MissFill 1'!W$2:W63)&gt;0.01,"",IF('MissFill 1'!W60/SUM('MissFill 1'!W$2:W63)&gt;0.01,"",IF('MissFill 1'!W59/SUM('MissFill 1'!W$2:W63)&gt;0.01,"",DateEnded_5Day!$A63))))))))</f>
        <v/>
      </c>
      <c r="Y63" s="54" t="str">
        <f>IF($A63&lt;='All Results'!$B$4,"",IF(SUM('MissFill 1'!X$2:X63)=0,"",(IF('MissFill 1'!X63/SUM('MissFill 1'!X$2:X63)&gt;0.01,"",IF('MissFill 1'!X62/SUM('MissFill 1'!X$2:X63)&gt;0.01,"",IF('MissFill 1'!X61/SUM('MissFill 1'!X$2:X63)&gt;0.01,"",IF('MissFill 1'!X60/SUM('MissFill 1'!X$2:X63)&gt;0.01,"",IF('MissFill 1'!X59/SUM('MissFill 1'!X$2:X63)&gt;0.01,"",DateEnded_5Day!$A63))))))))</f>
        <v/>
      </c>
      <c r="Z63" s="54" t="str">
        <f>IF($A63&lt;='All Results'!$B$4,"",IF(SUM('MissFill 1'!Y$2:Y63)=0,"",(IF('MissFill 1'!Y63/SUM('MissFill 1'!Y$2:Y63)&gt;0.01,"",IF('MissFill 1'!Y62/SUM('MissFill 1'!Y$2:Y63)&gt;0.01,"",IF('MissFill 1'!Y61/SUM('MissFill 1'!Y$2:Y63)&gt;0.01,"",IF('MissFill 1'!Y60/SUM('MissFill 1'!Y$2:Y63)&gt;0.01,"",IF('MissFill 1'!Y59/SUM('MissFill 1'!Y$2:Y63)&gt;0.01,"",DateEnded_5Day!$A63))))))))</f>
        <v/>
      </c>
      <c r="AA63" s="54" t="str">
        <f>IF($A63&lt;='All Results'!$B$4,"",IF(SUM('MissFill 1'!Z$2:Z63)=0,"",(IF('MissFill 1'!Z63/SUM('MissFill 1'!Z$2:Z63)&gt;0.01,"",IF('MissFill 1'!Z62/SUM('MissFill 1'!Z$2:Z63)&gt;0.01,"",IF('MissFill 1'!Z61/SUM('MissFill 1'!Z$2:Z63)&gt;0.01,"",IF('MissFill 1'!Z60/SUM('MissFill 1'!Z$2:Z63)&gt;0.01,"",IF('MissFill 1'!Z59/SUM('MissFill 1'!Z$2:Z63)&gt;0.01,"",DateEnded_5Day!$A63))))))))</f>
        <v/>
      </c>
      <c r="AB63" s="54" t="str">
        <f>IF($A63&lt;='All Results'!$B$4,"",IF(SUM('MissFill 1'!AA$2:AA63)=0,"",(IF('MissFill 1'!AA63/SUM('MissFill 1'!AA$2:AA63)&gt;0.01,"",IF('MissFill 1'!AA62/SUM('MissFill 1'!AA$2:AA63)&gt;0.01,"",IF('MissFill 1'!AA61/SUM('MissFill 1'!AA$2:AA63)&gt;0.01,"",IF('MissFill 1'!AA60/SUM('MissFill 1'!AA$2:AA63)&gt;0.01,"",IF('MissFill 1'!AA59/SUM('MissFill 1'!AA$2:AA63)&gt;0.01,"",DateEnded_5Day!$A63))))))))</f>
        <v/>
      </c>
      <c r="AC63" s="54" t="str">
        <f>IF($A63&lt;='All Results'!$B$4,"",IF(SUM('MissFill 1'!AB$2:AB63)=0,"",(IF('MissFill 1'!AB63/SUM('MissFill 1'!AB$2:AB63)&gt;0.01,"",IF('MissFill 1'!AB62/SUM('MissFill 1'!AB$2:AB63)&gt;0.01,"",IF('MissFill 1'!AB61/SUM('MissFill 1'!AB$2:AB63)&gt;0.01,"",IF('MissFill 1'!AB60/SUM('MissFill 1'!AB$2:AB63)&gt;0.01,"",IF('MissFill 1'!AB59/SUM('MissFill 1'!AB$2:AB63)&gt;0.01,"",DateEnded_5Day!$A63))))))))</f>
        <v/>
      </c>
      <c r="AD63" s="54" t="str">
        <f>IF($A63&lt;='All Results'!$B$4,"",IF(SUM('MissFill 1'!AC$2:AC63)=0,"",(IF('MissFill 1'!AC63/SUM('MissFill 1'!AC$2:AC63)&gt;0.01,"",IF('MissFill 1'!AC62/SUM('MissFill 1'!AC$2:AC63)&gt;0.01,"",IF('MissFill 1'!AC61/SUM('MissFill 1'!AC$2:AC63)&gt;0.01,"",IF('MissFill 1'!AC60/SUM('MissFill 1'!AC$2:AC63)&gt;0.01,"",IF('MissFill 1'!AC59/SUM('MissFill 1'!AC$2:AC63)&gt;0.01,"",DateEnded_5Day!$A63))))))))</f>
        <v/>
      </c>
      <c r="AE63" s="54" t="str">
        <f>IF($A63&lt;='All Results'!$B$4,"",IF(SUM('MissFill 1'!AD$2:AD63)=0,"",(IF('MissFill 1'!AD63/SUM('MissFill 1'!AD$2:AD63)&gt;0.01,"",IF('MissFill 1'!AD62/SUM('MissFill 1'!AD$2:AD63)&gt;0.01,"",IF('MissFill 1'!AD61/SUM('MissFill 1'!AD$2:AD63)&gt;0.01,"",IF('MissFill 1'!AD60/SUM('MissFill 1'!AD$2:AD63)&gt;0.01,"",IF('MissFill 1'!AD59/SUM('MissFill 1'!AD$2:AD63)&gt;0.01,"",DateEnded_5Day!$A63))))))))</f>
        <v/>
      </c>
      <c r="AF63" s="54" t="str">
        <f>IF($A63&lt;='All Results'!$B$4,"",IF(SUM('MissFill 1'!AE$2:AE63)=0,"",(IF('MissFill 1'!AE63/SUM('MissFill 1'!AE$2:AE63)&gt;0.01,"",IF('MissFill 1'!AE62/SUM('MissFill 1'!AE$2:AE63)&gt;0.01,"",IF('MissFill 1'!AE61/SUM('MissFill 1'!AE$2:AE63)&gt;0.01,"",IF('MissFill 1'!AE60/SUM('MissFill 1'!AE$2:AE63)&gt;0.01,"",IF('MissFill 1'!AE59/SUM('MissFill 1'!AE$2:AE63)&gt;0.01,"",DateEnded_5Day!$A63))))))))</f>
        <v/>
      </c>
      <c r="AG63" s="54" t="str">
        <f>IF($A63&lt;='All Results'!$B$4,"",IF(SUM('MissFill 1'!AF$2:AF63)=0,"",(IF('MissFill 1'!AF63/SUM('MissFill 1'!AF$2:AF63)&gt;0.01,"",IF('MissFill 1'!AF62/SUM('MissFill 1'!AF$2:AF63)&gt;0.01,"",IF('MissFill 1'!AF61/SUM('MissFill 1'!AF$2:AF63)&gt;0.01,"",IF('MissFill 1'!AF60/SUM('MissFill 1'!AF$2:AF63)&gt;0.01,"",IF('MissFill 1'!AF59/SUM('MissFill 1'!AF$2:AF63)&gt;0.01,"",DateEnded_5Day!$A63))))))))</f>
        <v/>
      </c>
      <c r="AH63" s="54" t="str">
        <f>IF($A63&lt;='All Results'!$B$4,"",IF(SUM('MissFill 1'!AG$2:AG63)=0,"",(IF('MissFill 1'!AG63/SUM('MissFill 1'!AG$2:AG63)&gt;0.01,"",IF('MissFill 1'!AG62/SUM('MissFill 1'!AG$2:AG63)&gt;0.01,"",IF('MissFill 1'!AG61/SUM('MissFill 1'!AG$2:AG63)&gt;0.01,"",IF('MissFill 1'!AG60/SUM('MissFill 1'!AG$2:AG63)&gt;0.01,"",IF('MissFill 1'!AG59/SUM('MissFill 1'!AG$2:AG63)&gt;0.01,"",DateEnded_5Day!$A63))))))))</f>
        <v/>
      </c>
      <c r="AI63" s="54" t="str">
        <f>IF($A63&lt;='All Results'!$B$4,"",IF(SUM('MissFill 1'!AH$2:AH63)=0,"",(IF('MissFill 1'!AH63/SUM('MissFill 1'!AH$2:AH63)&gt;0.01,"",IF('MissFill 1'!AH62/SUM('MissFill 1'!AH$2:AH63)&gt;0.01,"",IF('MissFill 1'!AH61/SUM('MissFill 1'!AH$2:AH63)&gt;0.01,"",IF('MissFill 1'!AH60/SUM('MissFill 1'!AH$2:AH63)&gt;0.01,"",IF('MissFill 1'!AH59/SUM('MissFill 1'!AH$2:AH63)&gt;0.01,"",DateEnded_5Day!$A63))))))))</f>
        <v/>
      </c>
      <c r="AJ63" s="54" t="str">
        <f>IF($A63&lt;='All Results'!$B$4,"",IF(SUM('MissFill 1'!AI$2:AI63)=0,"",(IF('MissFill 1'!AI63/SUM('MissFill 1'!AI$2:AI63)&gt;0.01,"",IF('MissFill 1'!AI62/SUM('MissFill 1'!AI$2:AI63)&gt;0.01,"",IF('MissFill 1'!AI61/SUM('MissFill 1'!AI$2:AI63)&gt;0.01,"",IF('MissFill 1'!AI60/SUM('MissFill 1'!AI$2:AI63)&gt;0.01,"",IF('MissFill 1'!AI59/SUM('MissFill 1'!AI$2:AI63)&gt;0.01,"",DateEnded_5Day!$A63))))))))</f>
        <v/>
      </c>
      <c r="AK63" s="54" t="str">
        <f>IF($A63&lt;='All Results'!$B$4,"",IF(SUM('MissFill 1'!AJ$2:AJ63)=0,"",(IF('MissFill 1'!AJ63/SUM('MissFill 1'!AJ$2:AJ63)&gt;0.01,"",IF('MissFill 1'!AJ62/SUM('MissFill 1'!AJ$2:AJ63)&gt;0.01,"",IF('MissFill 1'!AJ61/SUM('MissFill 1'!AJ$2:AJ63)&gt;0.01,"",IF('MissFill 1'!AJ60/SUM('MissFill 1'!AJ$2:AJ63)&gt;0.01,"",IF('MissFill 1'!AJ59/SUM('MissFill 1'!AJ$2:AJ63)&gt;0.01,"",DateEnded_5Day!$A63))))))))</f>
        <v/>
      </c>
      <c r="AL63" s="54" t="str">
        <f>IF($A63&lt;='All Results'!$B$4,"",IF(SUM('MissFill 1'!AK$2:AK63)=0,"",(IF('MissFill 1'!AK63/SUM('MissFill 1'!AK$2:AK63)&gt;0.01,"",IF('MissFill 1'!AK62/SUM('MissFill 1'!AK$2:AK63)&gt;0.01,"",IF('MissFill 1'!AK61/SUM('MissFill 1'!AK$2:AK63)&gt;0.01,"",IF('MissFill 1'!AK60/SUM('MissFill 1'!AK$2:AK63)&gt;0.01,"",IF('MissFill 1'!AK59/SUM('MissFill 1'!AK$2:AK63)&gt;0.01,"",DateEnded_5Day!$A63))))))))</f>
        <v/>
      </c>
      <c r="AM63" s="54" t="str">
        <f>IF($A63&lt;='All Results'!$B$4,"",IF(SUM('MissFill 1'!AL$2:AL63)=0,"",(IF('MissFill 1'!AL63/SUM('MissFill 1'!AL$2:AL63)&gt;0.01,"",IF('MissFill 1'!AL62/SUM('MissFill 1'!AL$2:AL63)&gt;0.01,"",IF('MissFill 1'!AL61/SUM('MissFill 1'!AL$2:AL63)&gt;0.01,"",IF('MissFill 1'!AL60/SUM('MissFill 1'!AL$2:AL63)&gt;0.01,"",IF('MissFill 1'!AL59/SUM('MissFill 1'!AL$2:AL63)&gt;0.01,"",DateEnded_5Day!$A63))))))))</f>
        <v/>
      </c>
      <c r="AN63" s="54" t="str">
        <f>IF($A63&lt;='All Results'!$B$4,"",IF(SUM('MissFill 1'!AM$2:AM63)=0,"",(IF('MissFill 1'!AM63/SUM('MissFill 1'!AM$2:AM63)&gt;0.01,"",IF('MissFill 1'!AM62/SUM('MissFill 1'!AM$2:AM63)&gt;0.01,"",IF('MissFill 1'!AM61/SUM('MissFill 1'!AM$2:AM63)&gt;0.01,"",IF('MissFill 1'!AM60/SUM('MissFill 1'!AM$2:AM63)&gt;0.01,"",IF('MissFill 1'!AM59/SUM('MissFill 1'!AM$2:AM63)&gt;0.01,"",DateEnded_5Day!$A63))))))))</f>
        <v/>
      </c>
      <c r="AO63" s="54" t="str">
        <f>IF($A63&lt;='All Results'!$B$4,"",IF(SUM('MissFill 1'!AN$2:AN63)=0,"",(IF('MissFill 1'!AN63/SUM('MissFill 1'!AN$2:AN63)&gt;0.01,"",IF('MissFill 1'!AN62/SUM('MissFill 1'!AN$2:AN63)&gt;0.01,"",IF('MissFill 1'!AN61/SUM('MissFill 1'!AN$2:AN63)&gt;0.01,"",IF('MissFill 1'!AN60/SUM('MissFill 1'!AN$2:AN63)&gt;0.01,"",IF('MissFill 1'!AN59/SUM('MissFill 1'!AN$2:AN63)&gt;0.01,"",DateEnded_5Day!$A63))))))))</f>
        <v/>
      </c>
      <c r="AP63" s="54" t="str">
        <f>IF($A63&lt;='All Results'!$B$4,"",IF(SUM('MissFill 1'!AO$2:AO63)=0,"",(IF('MissFill 1'!AO63/SUM('MissFill 1'!AO$2:AO63)&gt;0.01,"",IF('MissFill 1'!AO62/SUM('MissFill 1'!AO$2:AO63)&gt;0.01,"",IF('MissFill 1'!AO61/SUM('MissFill 1'!AO$2:AO63)&gt;0.01,"",IF('MissFill 1'!AO60/SUM('MissFill 1'!AO$2:AO63)&gt;0.01,"",IF('MissFill 1'!AO59/SUM('MissFill 1'!AO$2:AO63)&gt;0.01,"",DateEnded_5Day!$A63))))))))</f>
        <v/>
      </c>
      <c r="AQ63" s="54" t="str">
        <f>IF($A63&lt;='All Results'!$B$4,"",IF(SUM('MissFill 1'!AP$2:AP63)=0,"",(IF('MissFill 1'!AP63/SUM('MissFill 1'!AP$2:AP63)&gt;0.01,"",IF('MissFill 1'!AP62/SUM('MissFill 1'!AP$2:AP63)&gt;0.01,"",IF('MissFill 1'!AP61/SUM('MissFill 1'!AP$2:AP63)&gt;0.01,"",IF('MissFill 1'!AP60/SUM('MissFill 1'!AP$2:AP63)&gt;0.01,"",IF('MissFill 1'!AP59/SUM('MissFill 1'!AP$2:AP63)&gt;0.01,"",DateEnded_5Day!$A63))))))))</f>
        <v/>
      </c>
      <c r="AR63" s="54" t="str">
        <f>IF($A63&lt;='All Results'!$B$4,"",IF(SUM('MissFill 1'!AQ$2:AQ63)=0,"",(IF('MissFill 1'!AQ63/SUM('MissFill 1'!AQ$2:AQ63)&gt;0.01,"",IF('MissFill 1'!AQ62/SUM('MissFill 1'!AQ$2:AQ63)&gt;0.01,"",IF('MissFill 1'!AQ61/SUM('MissFill 1'!AQ$2:AQ63)&gt;0.01,"",IF('MissFill 1'!AQ60/SUM('MissFill 1'!AQ$2:AQ63)&gt;0.01,"",IF('MissFill 1'!AQ59/SUM('MissFill 1'!AQ$2:AQ63)&gt;0.01,"",DateEnded_5Day!$A63))))))))</f>
        <v/>
      </c>
      <c r="AS63" s="54" t="str">
        <f>IF($A63&lt;='All Results'!$B$4,"",IF(SUM('MissFill 1'!AR$2:AR63)=0,"",(IF('MissFill 1'!AR63/SUM('MissFill 1'!AR$2:AR63)&gt;0.01,"",IF('MissFill 1'!AR62/SUM('MissFill 1'!AR$2:AR63)&gt;0.01,"",IF('MissFill 1'!AR61/SUM('MissFill 1'!AR$2:AR63)&gt;0.01,"",IF('MissFill 1'!AR60/SUM('MissFill 1'!AR$2:AR63)&gt;0.01,"",IF('MissFill 1'!AR59/SUM('MissFill 1'!AR$2:AR63)&gt;0.01,"",DateEnded_5Day!$A63))))))))</f>
        <v/>
      </c>
      <c r="AT63" s="54" t="str">
        <f>IF($A63&lt;='All Results'!$B$4,"",IF(SUM('MissFill 1'!AS$2:AS63)=0,"",(IF('MissFill 1'!AS63/SUM('MissFill 1'!AS$2:AS63)&gt;0.01,"",IF('MissFill 1'!AS62/SUM('MissFill 1'!AS$2:AS63)&gt;0.01,"",IF('MissFill 1'!AS61/SUM('MissFill 1'!AS$2:AS63)&gt;0.01,"",IF('MissFill 1'!AS60/SUM('MissFill 1'!AS$2:AS63)&gt;0.01,"",IF('MissFill 1'!AS59/SUM('MissFill 1'!AS$2:AS63)&gt;0.01,"",DateEnded_5Day!$A63))))))))</f>
        <v/>
      </c>
      <c r="AU63" s="54" t="str">
        <f>IF($A63&lt;='All Results'!$B$4,"",IF(SUM('MissFill 1'!AT$2:AT63)=0,"",(IF('MissFill 1'!AT63/SUM('MissFill 1'!AT$2:AT63)&gt;0.01,"",IF('MissFill 1'!AT62/SUM('MissFill 1'!AT$2:AT63)&gt;0.01,"",IF('MissFill 1'!AT61/SUM('MissFill 1'!AT$2:AT63)&gt;0.01,"",IF('MissFill 1'!AT60/SUM('MissFill 1'!AT$2:AT63)&gt;0.01,"",IF('MissFill 1'!AT59/SUM('MissFill 1'!AT$2:AT63)&gt;0.01,"",DateEnded_5Day!$A63))))))))</f>
        <v/>
      </c>
      <c r="AV63" s="54" t="str">
        <f>IF($A63&lt;='All Results'!$B$4,"",IF(SUM('MissFill 1'!AU$2:AU63)=0,"",(IF('MissFill 1'!AU63/SUM('MissFill 1'!AU$2:AU63)&gt;0.01,"",IF('MissFill 1'!AU62/SUM('MissFill 1'!AU$2:AU63)&gt;0.01,"",IF('MissFill 1'!AU61/SUM('MissFill 1'!AU$2:AU63)&gt;0.01,"",IF('MissFill 1'!AU60/SUM('MissFill 1'!AU$2:AU63)&gt;0.01,"",IF('MissFill 1'!AU59/SUM('MissFill 1'!AU$2:AU63)&gt;0.01,"",DateEnded_5Day!$A63))))))))</f>
        <v/>
      </c>
      <c r="AW63" s="54" t="str">
        <f>IF($A63&lt;='All Results'!$B$4,"",IF(SUM('MissFill 1'!AV$2:AV63)=0,"",(IF('MissFill 1'!AV63/SUM('MissFill 1'!AV$2:AV63)&gt;0.01,"",IF('MissFill 1'!AV62/SUM('MissFill 1'!AV$2:AV63)&gt;0.01,"",IF('MissFill 1'!AV61/SUM('MissFill 1'!AV$2:AV63)&gt;0.01,"",IF('MissFill 1'!AV60/SUM('MissFill 1'!AV$2:AV63)&gt;0.01,"",IF('MissFill 1'!AV59/SUM('MissFill 1'!AV$2:AV63)&gt;0.01,"",DateEnded_5Day!$A63))))))))</f>
        <v/>
      </c>
      <c r="AX63" s="54" t="str">
        <f>IF($A63&lt;='All Results'!$B$4,"",IF(SUM('MissFill 1'!AW$2:AW63)=0,"",(IF('MissFill 1'!AW63/SUM('MissFill 1'!AW$2:AW63)&gt;0.01,"",IF('MissFill 1'!AW62/SUM('MissFill 1'!AW$2:AW63)&gt;0.01,"",IF('MissFill 1'!AW61/SUM('MissFill 1'!AW$2:AW63)&gt;0.01,"",IF('MissFill 1'!AW60/SUM('MissFill 1'!AW$2:AW63)&gt;0.01,"",IF('MissFill 1'!AW59/SUM('MissFill 1'!AW$2:AW63)&gt;0.01,"",DateEnded_5Day!$A63))))))))</f>
        <v/>
      </c>
    </row>
    <row r="64" spans="1:50" x14ac:dyDescent="0.25">
      <c r="A64" s="41">
        <v>44409</v>
      </c>
      <c r="B64" s="52">
        <v>213</v>
      </c>
      <c r="C64" s="54" t="str">
        <f>IF($A64&lt;='All Results'!$B$4,"",IF(SUM('MissFill 1'!B$2:B64)=0,"",(IF('MissFill 1'!B64/SUM('MissFill 1'!B$2:B64)&gt;0.01,"",IF('MissFill 1'!B63/SUM('MissFill 1'!B$2:B64)&gt;0.01,"",IF('MissFill 1'!B62/SUM('MissFill 1'!B$2:B64)&gt;0.01,"",IF('MissFill 1'!B61/SUM('MissFill 1'!B$2:B64)&gt;0.01,"",IF('MissFill 1'!B60/SUM('MissFill 1'!B$2:B64)&gt;0.01,"",DateEnded_5Day!$A64))))))))</f>
        <v/>
      </c>
      <c r="D64" s="54" t="str">
        <f>IF($A64&lt;='All Results'!$B$4,"",IF(SUM('MissFill 1'!C$2:C64)=0,"",(IF('MissFill 1'!C64/SUM('MissFill 1'!C$2:C64)&gt;0.01,"",IF('MissFill 1'!C63/SUM('MissFill 1'!C$2:C64)&gt;0.01,"",IF('MissFill 1'!C62/SUM('MissFill 1'!C$2:C64)&gt;0.01,"",IF('MissFill 1'!C61/SUM('MissFill 1'!C$2:C64)&gt;0.01,"",IF('MissFill 1'!C60/SUM('MissFill 1'!C$2:C64)&gt;0.01,"",DateEnded_5Day!$A64))))))))</f>
        <v/>
      </c>
      <c r="E64" s="54" t="str">
        <f>IF($A64&lt;='All Results'!$B$4,"",IF(SUM('MissFill 1'!D$2:D64)=0,"",(IF('MissFill 1'!D64/SUM('MissFill 1'!D$2:D64)&gt;0.01,"",IF('MissFill 1'!D63/SUM('MissFill 1'!D$2:D64)&gt;0.01,"",IF('MissFill 1'!D62/SUM('MissFill 1'!D$2:D64)&gt;0.01,"",IF('MissFill 1'!D61/SUM('MissFill 1'!D$2:D64)&gt;0.01,"",IF('MissFill 1'!D60/SUM('MissFill 1'!D$2:D64)&gt;0.01,"",DateEnded_5Day!$A64))))))))</f>
        <v/>
      </c>
      <c r="F64" s="54" t="str">
        <f>IF($A64&lt;='All Results'!$B$4,"",IF(SUM('MissFill 1'!E$2:E64)=0,"",(IF('MissFill 1'!E64/SUM('MissFill 1'!E$2:E64)&gt;0.01,"",IF('MissFill 1'!E63/SUM('MissFill 1'!E$2:E64)&gt;0.01,"",IF('MissFill 1'!E62/SUM('MissFill 1'!E$2:E64)&gt;0.01,"",IF('MissFill 1'!E61/SUM('MissFill 1'!E$2:E64)&gt;0.01,"",IF('MissFill 1'!E60/SUM('MissFill 1'!E$2:E64)&gt;0.01,"",DateEnded_5Day!$A64))))))))</f>
        <v/>
      </c>
      <c r="G64" s="54" t="str">
        <f>IF($A64&lt;='All Results'!$B$4,"",IF(SUM('MissFill 1'!F$2:F64)=0,"",(IF('MissFill 1'!F64/SUM('MissFill 1'!F$2:F64)&gt;0.01,"",IF('MissFill 1'!F63/SUM('MissFill 1'!F$2:F64)&gt;0.01,"",IF('MissFill 1'!F62/SUM('MissFill 1'!F$2:F64)&gt;0.01,"",IF('MissFill 1'!F61/SUM('MissFill 1'!F$2:F64)&gt;0.01,"",IF('MissFill 1'!F60/SUM('MissFill 1'!F$2:F64)&gt;0.01,"",DateEnded_5Day!$A64))))))))</f>
        <v/>
      </c>
      <c r="H64" s="54" t="str">
        <f>IF($A64&lt;='All Results'!$B$4,"",IF(SUM('MissFill 1'!G$2:G64)=0,"",(IF('MissFill 1'!G64/SUM('MissFill 1'!G$2:G64)&gt;0.01,"",IF('MissFill 1'!G63/SUM('MissFill 1'!G$2:G64)&gt;0.01,"",IF('MissFill 1'!G62/SUM('MissFill 1'!G$2:G64)&gt;0.01,"",IF('MissFill 1'!G61/SUM('MissFill 1'!G$2:G64)&gt;0.01,"",IF('MissFill 1'!G60/SUM('MissFill 1'!G$2:G64)&gt;0.01,"",DateEnded_5Day!$A64))))))))</f>
        <v/>
      </c>
      <c r="I64" s="54" t="str">
        <f>IF($A64&lt;='All Results'!$B$4,"",IF(SUM('MissFill 1'!H$2:H64)=0,"",(IF('MissFill 1'!H64/SUM('MissFill 1'!H$2:H64)&gt;0.01,"",IF('MissFill 1'!H63/SUM('MissFill 1'!H$2:H64)&gt;0.01,"",IF('MissFill 1'!H62/SUM('MissFill 1'!H$2:H64)&gt;0.01,"",IF('MissFill 1'!H61/SUM('MissFill 1'!H$2:H64)&gt;0.01,"",IF('MissFill 1'!H60/SUM('MissFill 1'!H$2:H64)&gt;0.01,"",DateEnded_5Day!$A64))))))))</f>
        <v/>
      </c>
      <c r="J64" s="54" t="str">
        <f>IF($A64&lt;='All Results'!$B$4,"",IF(SUM('MissFill 1'!I$2:I64)=0,"",(IF('MissFill 1'!I64/SUM('MissFill 1'!I$2:I64)&gt;0.01,"",IF('MissFill 1'!I63/SUM('MissFill 1'!I$2:I64)&gt;0.01,"",IF('MissFill 1'!I62/SUM('MissFill 1'!I$2:I64)&gt;0.01,"",IF('MissFill 1'!I61/SUM('MissFill 1'!I$2:I64)&gt;0.01,"",IF('MissFill 1'!I60/SUM('MissFill 1'!I$2:I64)&gt;0.01,"",DateEnded_5Day!$A64))))))))</f>
        <v/>
      </c>
      <c r="K64" s="54" t="str">
        <f>IF($A64&lt;='All Results'!$B$4,"",IF(SUM('MissFill 1'!J$2:J64)=0,"",(IF('MissFill 1'!J64/SUM('MissFill 1'!J$2:J64)&gt;0.01,"",IF('MissFill 1'!J63/SUM('MissFill 1'!J$2:J64)&gt;0.01,"",IF('MissFill 1'!J62/SUM('MissFill 1'!J$2:J64)&gt;0.01,"",IF('MissFill 1'!J61/SUM('MissFill 1'!J$2:J64)&gt;0.01,"",IF('MissFill 1'!J60/SUM('MissFill 1'!J$2:J64)&gt;0.01,"",DateEnded_5Day!$A64))))))))</f>
        <v/>
      </c>
      <c r="L64" s="54" t="str">
        <f>IF($A64&lt;='All Results'!$B$4,"",IF(SUM('MissFill 1'!K$2:K64)=0,"",(IF('MissFill 1'!K64/SUM('MissFill 1'!K$2:K64)&gt;0.01,"",IF('MissFill 1'!K63/SUM('MissFill 1'!K$2:K64)&gt;0.01,"",IF('MissFill 1'!K62/SUM('MissFill 1'!K$2:K64)&gt;0.01,"",IF('MissFill 1'!K61/SUM('MissFill 1'!K$2:K64)&gt;0.01,"",IF('MissFill 1'!K60/SUM('MissFill 1'!K$2:K64)&gt;0.01,"",DateEnded_5Day!$A64))))))))</f>
        <v/>
      </c>
      <c r="M64" s="54" t="str">
        <f>IF($A64&lt;='All Results'!$B$4,"",IF(SUM('MissFill 1'!L$2:L64)=0,"",(IF('MissFill 1'!L64/SUM('MissFill 1'!L$2:L64)&gt;0.01,"",IF('MissFill 1'!L63/SUM('MissFill 1'!L$2:L64)&gt;0.01,"",IF('MissFill 1'!L62/SUM('MissFill 1'!L$2:L64)&gt;0.01,"",IF('MissFill 1'!L61/SUM('MissFill 1'!L$2:L64)&gt;0.01,"",IF('MissFill 1'!L60/SUM('MissFill 1'!L$2:L64)&gt;0.01,"",DateEnded_5Day!$A64))))))))</f>
        <v/>
      </c>
      <c r="N64" s="54" t="str">
        <f>IF($A64&lt;='All Results'!$B$4,"",IF(SUM('MissFill 1'!M$2:M64)=0,"",(IF('MissFill 1'!M64/SUM('MissFill 1'!M$2:M64)&gt;0.01,"",IF('MissFill 1'!M63/SUM('MissFill 1'!M$2:M64)&gt;0.01,"",IF('MissFill 1'!M62/SUM('MissFill 1'!M$2:M64)&gt;0.01,"",IF('MissFill 1'!M61/SUM('MissFill 1'!M$2:M64)&gt;0.01,"",IF('MissFill 1'!M60/SUM('MissFill 1'!M$2:M64)&gt;0.01,"",DateEnded_5Day!$A64))))))))</f>
        <v/>
      </c>
      <c r="O64" s="54" t="str">
        <f>IF($A64&lt;='All Results'!$B$4,"",IF(SUM('MissFill 1'!N$2:N64)=0,"",(IF('MissFill 1'!N64/SUM('MissFill 1'!N$2:N64)&gt;0.01,"",IF('MissFill 1'!N63/SUM('MissFill 1'!N$2:N64)&gt;0.01,"",IF('MissFill 1'!N62/SUM('MissFill 1'!N$2:N64)&gt;0.01,"",IF('MissFill 1'!N61/SUM('MissFill 1'!N$2:N64)&gt;0.01,"",IF('MissFill 1'!N60/SUM('MissFill 1'!N$2:N64)&gt;0.01,"",DateEnded_5Day!$A64))))))))</f>
        <v/>
      </c>
      <c r="P64" s="54" t="str">
        <f>IF($A64&lt;='All Results'!$B$4,"",IF(SUM('MissFill 1'!O$2:O64)=0,"",(IF('MissFill 1'!O64/SUM('MissFill 1'!O$2:O64)&gt;0.01,"",IF('MissFill 1'!O63/SUM('MissFill 1'!O$2:O64)&gt;0.01,"",IF('MissFill 1'!O62/SUM('MissFill 1'!O$2:O64)&gt;0.01,"",IF('MissFill 1'!O61/SUM('MissFill 1'!O$2:O64)&gt;0.01,"",IF('MissFill 1'!O60/SUM('MissFill 1'!O$2:O64)&gt;0.01,"",DateEnded_5Day!$A64))))))))</f>
        <v/>
      </c>
      <c r="Q64" s="54" t="str">
        <f>IF($A64&lt;='All Results'!$B$4,"",IF(SUM('MissFill 1'!P$2:P64)=0,"",(IF('MissFill 1'!P64/SUM('MissFill 1'!P$2:P64)&gt;0.01,"",IF('MissFill 1'!P63/SUM('MissFill 1'!P$2:P64)&gt;0.01,"",IF('MissFill 1'!P62/SUM('MissFill 1'!P$2:P64)&gt;0.01,"",IF('MissFill 1'!P61/SUM('MissFill 1'!P$2:P64)&gt;0.01,"",IF('MissFill 1'!P60/SUM('MissFill 1'!P$2:P64)&gt;0.01,"",DateEnded_5Day!$A64))))))))</f>
        <v/>
      </c>
      <c r="R64" s="54" t="str">
        <f>IF($A64&lt;='All Results'!$B$4,"",IF(SUM('MissFill 1'!Q$2:Q64)=0,"",(IF('MissFill 1'!Q64/SUM('MissFill 1'!Q$2:Q64)&gt;0.01,"",IF('MissFill 1'!Q63/SUM('MissFill 1'!Q$2:Q64)&gt;0.01,"",IF('MissFill 1'!Q62/SUM('MissFill 1'!Q$2:Q64)&gt;0.01,"",IF('MissFill 1'!Q61/SUM('MissFill 1'!Q$2:Q64)&gt;0.01,"",IF('MissFill 1'!Q60/SUM('MissFill 1'!Q$2:Q64)&gt;0.01,"",DateEnded_5Day!$A64))))))))</f>
        <v/>
      </c>
      <c r="S64" s="54" t="str">
        <f>IF($A64&lt;='All Results'!$B$4,"",IF(SUM('MissFill 1'!R$2:R64)=0,"",(IF('MissFill 1'!R64/SUM('MissFill 1'!R$2:R64)&gt;0.01,"",IF('MissFill 1'!R63/SUM('MissFill 1'!R$2:R64)&gt;0.01,"",IF('MissFill 1'!R62/SUM('MissFill 1'!R$2:R64)&gt;0.01,"",IF('MissFill 1'!R61/SUM('MissFill 1'!R$2:R64)&gt;0.01,"",IF('MissFill 1'!R60/SUM('MissFill 1'!R$2:R64)&gt;0.01,"",DateEnded_5Day!$A64))))))))</f>
        <v/>
      </c>
      <c r="T64" s="54" t="str">
        <f>IF($A64&lt;='All Results'!$B$4,"",IF(SUM('MissFill 1'!S$2:S64)=0,"",(IF('MissFill 1'!S64/SUM('MissFill 1'!S$2:S64)&gt;0.01,"",IF('MissFill 1'!S63/SUM('MissFill 1'!S$2:S64)&gt;0.01,"",IF('MissFill 1'!S62/SUM('MissFill 1'!S$2:S64)&gt;0.01,"",IF('MissFill 1'!S61/SUM('MissFill 1'!S$2:S64)&gt;0.01,"",IF('MissFill 1'!S60/SUM('MissFill 1'!S$2:S64)&gt;0.01,"",DateEnded_5Day!$A64))))))))</f>
        <v/>
      </c>
      <c r="U64" s="54" t="str">
        <f>IF($A64&lt;='All Results'!$B$4,"",IF(SUM('MissFill 1'!T$2:T64)=0,"",(IF('MissFill 1'!T64/SUM('MissFill 1'!T$2:T64)&gt;0.01,"",IF('MissFill 1'!T63/SUM('MissFill 1'!T$2:T64)&gt;0.01,"",IF('MissFill 1'!T62/SUM('MissFill 1'!T$2:T64)&gt;0.01,"",IF('MissFill 1'!T61/SUM('MissFill 1'!T$2:T64)&gt;0.01,"",IF('MissFill 1'!T60/SUM('MissFill 1'!T$2:T64)&gt;0.01,"",DateEnded_5Day!$A64))))))))</f>
        <v/>
      </c>
      <c r="V64" s="54" t="str">
        <f>IF($A64&lt;='All Results'!$B$4,"",IF(SUM('MissFill 1'!U$2:U64)=0,"",(IF('MissFill 1'!U64/SUM('MissFill 1'!U$2:U64)&gt;0.01,"",IF('MissFill 1'!U63/SUM('MissFill 1'!U$2:U64)&gt;0.01,"",IF('MissFill 1'!U62/SUM('MissFill 1'!U$2:U64)&gt;0.01,"",IF('MissFill 1'!U61/SUM('MissFill 1'!U$2:U64)&gt;0.01,"",IF('MissFill 1'!U60/SUM('MissFill 1'!U$2:U64)&gt;0.01,"",DateEnded_5Day!$A64))))))))</f>
        <v/>
      </c>
      <c r="W64" s="54" t="str">
        <f>IF($A64&lt;='All Results'!$B$4,"",IF(SUM('MissFill 1'!V$2:V64)=0,"",(IF('MissFill 1'!V64/SUM('MissFill 1'!V$2:V64)&gt;0.01,"",IF('MissFill 1'!V63/SUM('MissFill 1'!V$2:V64)&gt;0.01,"",IF('MissFill 1'!V62/SUM('MissFill 1'!V$2:V64)&gt;0.01,"",IF('MissFill 1'!V61/SUM('MissFill 1'!V$2:V64)&gt;0.01,"",IF('MissFill 1'!V60/SUM('MissFill 1'!V$2:V64)&gt;0.01,"",DateEnded_5Day!$A64))))))))</f>
        <v/>
      </c>
      <c r="X64" s="54" t="str">
        <f>IF($A64&lt;='All Results'!$B$4,"",IF(SUM('MissFill 1'!W$2:W64)=0,"",(IF('MissFill 1'!W64/SUM('MissFill 1'!W$2:W64)&gt;0.01,"",IF('MissFill 1'!W63/SUM('MissFill 1'!W$2:W64)&gt;0.01,"",IF('MissFill 1'!W62/SUM('MissFill 1'!W$2:W64)&gt;0.01,"",IF('MissFill 1'!W61/SUM('MissFill 1'!W$2:W64)&gt;0.01,"",IF('MissFill 1'!W60/SUM('MissFill 1'!W$2:W64)&gt;0.01,"",DateEnded_5Day!$A64))))))))</f>
        <v/>
      </c>
      <c r="Y64" s="54" t="str">
        <f>IF($A64&lt;='All Results'!$B$4,"",IF(SUM('MissFill 1'!X$2:X64)=0,"",(IF('MissFill 1'!X64/SUM('MissFill 1'!X$2:X64)&gt;0.01,"",IF('MissFill 1'!X63/SUM('MissFill 1'!X$2:X64)&gt;0.01,"",IF('MissFill 1'!X62/SUM('MissFill 1'!X$2:X64)&gt;0.01,"",IF('MissFill 1'!X61/SUM('MissFill 1'!X$2:X64)&gt;0.01,"",IF('MissFill 1'!X60/SUM('MissFill 1'!X$2:X64)&gt;0.01,"",DateEnded_5Day!$A64))))))))</f>
        <v/>
      </c>
      <c r="Z64" s="54" t="str">
        <f>IF($A64&lt;='All Results'!$B$4,"",IF(SUM('MissFill 1'!Y$2:Y64)=0,"",(IF('MissFill 1'!Y64/SUM('MissFill 1'!Y$2:Y64)&gt;0.01,"",IF('MissFill 1'!Y63/SUM('MissFill 1'!Y$2:Y64)&gt;0.01,"",IF('MissFill 1'!Y62/SUM('MissFill 1'!Y$2:Y64)&gt;0.01,"",IF('MissFill 1'!Y61/SUM('MissFill 1'!Y$2:Y64)&gt;0.01,"",IF('MissFill 1'!Y60/SUM('MissFill 1'!Y$2:Y64)&gt;0.01,"",DateEnded_5Day!$A64))))))))</f>
        <v/>
      </c>
      <c r="AA64" s="54" t="str">
        <f>IF($A64&lt;='All Results'!$B$4,"",IF(SUM('MissFill 1'!Z$2:Z64)=0,"",(IF('MissFill 1'!Z64/SUM('MissFill 1'!Z$2:Z64)&gt;0.01,"",IF('MissFill 1'!Z63/SUM('MissFill 1'!Z$2:Z64)&gt;0.01,"",IF('MissFill 1'!Z62/SUM('MissFill 1'!Z$2:Z64)&gt;0.01,"",IF('MissFill 1'!Z61/SUM('MissFill 1'!Z$2:Z64)&gt;0.01,"",IF('MissFill 1'!Z60/SUM('MissFill 1'!Z$2:Z64)&gt;0.01,"",DateEnded_5Day!$A64))))))))</f>
        <v/>
      </c>
      <c r="AB64" s="54" t="str">
        <f>IF($A64&lt;='All Results'!$B$4,"",IF(SUM('MissFill 1'!AA$2:AA64)=0,"",(IF('MissFill 1'!AA64/SUM('MissFill 1'!AA$2:AA64)&gt;0.01,"",IF('MissFill 1'!AA63/SUM('MissFill 1'!AA$2:AA64)&gt;0.01,"",IF('MissFill 1'!AA62/SUM('MissFill 1'!AA$2:AA64)&gt;0.01,"",IF('MissFill 1'!AA61/SUM('MissFill 1'!AA$2:AA64)&gt;0.01,"",IF('MissFill 1'!AA60/SUM('MissFill 1'!AA$2:AA64)&gt;0.01,"",DateEnded_5Day!$A64))))))))</f>
        <v/>
      </c>
      <c r="AC64" s="54" t="str">
        <f>IF($A64&lt;='All Results'!$B$4,"",IF(SUM('MissFill 1'!AB$2:AB64)=0,"",(IF('MissFill 1'!AB64/SUM('MissFill 1'!AB$2:AB64)&gt;0.01,"",IF('MissFill 1'!AB63/SUM('MissFill 1'!AB$2:AB64)&gt;0.01,"",IF('MissFill 1'!AB62/SUM('MissFill 1'!AB$2:AB64)&gt;0.01,"",IF('MissFill 1'!AB61/SUM('MissFill 1'!AB$2:AB64)&gt;0.01,"",IF('MissFill 1'!AB60/SUM('MissFill 1'!AB$2:AB64)&gt;0.01,"",DateEnded_5Day!$A64))))))))</f>
        <v/>
      </c>
      <c r="AD64" s="54" t="str">
        <f>IF($A64&lt;='All Results'!$B$4,"",IF(SUM('MissFill 1'!AC$2:AC64)=0,"",(IF('MissFill 1'!AC64/SUM('MissFill 1'!AC$2:AC64)&gt;0.01,"",IF('MissFill 1'!AC63/SUM('MissFill 1'!AC$2:AC64)&gt;0.01,"",IF('MissFill 1'!AC62/SUM('MissFill 1'!AC$2:AC64)&gt;0.01,"",IF('MissFill 1'!AC61/SUM('MissFill 1'!AC$2:AC64)&gt;0.01,"",IF('MissFill 1'!AC60/SUM('MissFill 1'!AC$2:AC64)&gt;0.01,"",DateEnded_5Day!$A64))))))))</f>
        <v/>
      </c>
      <c r="AE64" s="54" t="str">
        <f>IF($A64&lt;='All Results'!$B$4,"",IF(SUM('MissFill 1'!AD$2:AD64)=0,"",(IF('MissFill 1'!AD64/SUM('MissFill 1'!AD$2:AD64)&gt;0.01,"",IF('MissFill 1'!AD63/SUM('MissFill 1'!AD$2:AD64)&gt;0.01,"",IF('MissFill 1'!AD62/SUM('MissFill 1'!AD$2:AD64)&gt;0.01,"",IF('MissFill 1'!AD61/SUM('MissFill 1'!AD$2:AD64)&gt;0.01,"",IF('MissFill 1'!AD60/SUM('MissFill 1'!AD$2:AD64)&gt;0.01,"",DateEnded_5Day!$A64))))))))</f>
        <v/>
      </c>
      <c r="AF64" s="54" t="str">
        <f>IF($A64&lt;='All Results'!$B$4,"",IF(SUM('MissFill 1'!AE$2:AE64)=0,"",(IF('MissFill 1'!AE64/SUM('MissFill 1'!AE$2:AE64)&gt;0.01,"",IF('MissFill 1'!AE63/SUM('MissFill 1'!AE$2:AE64)&gt;0.01,"",IF('MissFill 1'!AE62/SUM('MissFill 1'!AE$2:AE64)&gt;0.01,"",IF('MissFill 1'!AE61/SUM('MissFill 1'!AE$2:AE64)&gt;0.01,"",IF('MissFill 1'!AE60/SUM('MissFill 1'!AE$2:AE64)&gt;0.01,"",DateEnded_5Day!$A64))))))))</f>
        <v/>
      </c>
      <c r="AG64" s="54" t="str">
        <f>IF($A64&lt;='All Results'!$B$4,"",IF(SUM('MissFill 1'!AF$2:AF64)=0,"",(IF('MissFill 1'!AF64/SUM('MissFill 1'!AF$2:AF64)&gt;0.01,"",IF('MissFill 1'!AF63/SUM('MissFill 1'!AF$2:AF64)&gt;0.01,"",IF('MissFill 1'!AF62/SUM('MissFill 1'!AF$2:AF64)&gt;0.01,"",IF('MissFill 1'!AF61/SUM('MissFill 1'!AF$2:AF64)&gt;0.01,"",IF('MissFill 1'!AF60/SUM('MissFill 1'!AF$2:AF64)&gt;0.01,"",DateEnded_5Day!$A64))))))))</f>
        <v/>
      </c>
      <c r="AH64" s="54" t="str">
        <f>IF($A64&lt;='All Results'!$B$4,"",IF(SUM('MissFill 1'!AG$2:AG64)=0,"",(IF('MissFill 1'!AG64/SUM('MissFill 1'!AG$2:AG64)&gt;0.01,"",IF('MissFill 1'!AG63/SUM('MissFill 1'!AG$2:AG64)&gt;0.01,"",IF('MissFill 1'!AG62/SUM('MissFill 1'!AG$2:AG64)&gt;0.01,"",IF('MissFill 1'!AG61/SUM('MissFill 1'!AG$2:AG64)&gt;0.01,"",IF('MissFill 1'!AG60/SUM('MissFill 1'!AG$2:AG64)&gt;0.01,"",DateEnded_5Day!$A64))))))))</f>
        <v/>
      </c>
      <c r="AI64" s="54" t="str">
        <f>IF($A64&lt;='All Results'!$B$4,"",IF(SUM('MissFill 1'!AH$2:AH64)=0,"",(IF('MissFill 1'!AH64/SUM('MissFill 1'!AH$2:AH64)&gt;0.01,"",IF('MissFill 1'!AH63/SUM('MissFill 1'!AH$2:AH64)&gt;0.01,"",IF('MissFill 1'!AH62/SUM('MissFill 1'!AH$2:AH64)&gt;0.01,"",IF('MissFill 1'!AH61/SUM('MissFill 1'!AH$2:AH64)&gt;0.01,"",IF('MissFill 1'!AH60/SUM('MissFill 1'!AH$2:AH64)&gt;0.01,"",DateEnded_5Day!$A64))))))))</f>
        <v/>
      </c>
      <c r="AJ64" s="54" t="str">
        <f>IF($A64&lt;='All Results'!$B$4,"",IF(SUM('MissFill 1'!AI$2:AI64)=0,"",(IF('MissFill 1'!AI64/SUM('MissFill 1'!AI$2:AI64)&gt;0.01,"",IF('MissFill 1'!AI63/SUM('MissFill 1'!AI$2:AI64)&gt;0.01,"",IF('MissFill 1'!AI62/SUM('MissFill 1'!AI$2:AI64)&gt;0.01,"",IF('MissFill 1'!AI61/SUM('MissFill 1'!AI$2:AI64)&gt;0.01,"",IF('MissFill 1'!AI60/SUM('MissFill 1'!AI$2:AI64)&gt;0.01,"",DateEnded_5Day!$A64))))))))</f>
        <v/>
      </c>
      <c r="AK64" s="54" t="str">
        <f>IF($A64&lt;='All Results'!$B$4,"",IF(SUM('MissFill 1'!AJ$2:AJ64)=0,"",(IF('MissFill 1'!AJ64/SUM('MissFill 1'!AJ$2:AJ64)&gt;0.01,"",IF('MissFill 1'!AJ63/SUM('MissFill 1'!AJ$2:AJ64)&gt;0.01,"",IF('MissFill 1'!AJ62/SUM('MissFill 1'!AJ$2:AJ64)&gt;0.01,"",IF('MissFill 1'!AJ61/SUM('MissFill 1'!AJ$2:AJ64)&gt;0.01,"",IF('MissFill 1'!AJ60/SUM('MissFill 1'!AJ$2:AJ64)&gt;0.01,"",DateEnded_5Day!$A64))))))))</f>
        <v/>
      </c>
      <c r="AL64" s="54" t="str">
        <f>IF($A64&lt;='All Results'!$B$4,"",IF(SUM('MissFill 1'!AK$2:AK64)=0,"",(IF('MissFill 1'!AK64/SUM('MissFill 1'!AK$2:AK64)&gt;0.01,"",IF('MissFill 1'!AK63/SUM('MissFill 1'!AK$2:AK64)&gt;0.01,"",IF('MissFill 1'!AK62/SUM('MissFill 1'!AK$2:AK64)&gt;0.01,"",IF('MissFill 1'!AK61/SUM('MissFill 1'!AK$2:AK64)&gt;0.01,"",IF('MissFill 1'!AK60/SUM('MissFill 1'!AK$2:AK64)&gt;0.01,"",DateEnded_5Day!$A64))))))))</f>
        <v/>
      </c>
      <c r="AM64" s="54" t="str">
        <f>IF($A64&lt;='All Results'!$B$4,"",IF(SUM('MissFill 1'!AL$2:AL64)=0,"",(IF('MissFill 1'!AL64/SUM('MissFill 1'!AL$2:AL64)&gt;0.01,"",IF('MissFill 1'!AL63/SUM('MissFill 1'!AL$2:AL64)&gt;0.01,"",IF('MissFill 1'!AL62/SUM('MissFill 1'!AL$2:AL64)&gt;0.01,"",IF('MissFill 1'!AL61/SUM('MissFill 1'!AL$2:AL64)&gt;0.01,"",IF('MissFill 1'!AL60/SUM('MissFill 1'!AL$2:AL64)&gt;0.01,"",DateEnded_5Day!$A64))))))))</f>
        <v/>
      </c>
      <c r="AN64" s="54" t="str">
        <f>IF($A64&lt;='All Results'!$B$4,"",IF(SUM('MissFill 1'!AM$2:AM64)=0,"",(IF('MissFill 1'!AM64/SUM('MissFill 1'!AM$2:AM64)&gt;0.01,"",IF('MissFill 1'!AM63/SUM('MissFill 1'!AM$2:AM64)&gt;0.01,"",IF('MissFill 1'!AM62/SUM('MissFill 1'!AM$2:AM64)&gt;0.01,"",IF('MissFill 1'!AM61/SUM('MissFill 1'!AM$2:AM64)&gt;0.01,"",IF('MissFill 1'!AM60/SUM('MissFill 1'!AM$2:AM64)&gt;0.01,"",DateEnded_5Day!$A64))))))))</f>
        <v/>
      </c>
      <c r="AO64" s="54" t="str">
        <f>IF($A64&lt;='All Results'!$B$4,"",IF(SUM('MissFill 1'!AN$2:AN64)=0,"",(IF('MissFill 1'!AN64/SUM('MissFill 1'!AN$2:AN64)&gt;0.01,"",IF('MissFill 1'!AN63/SUM('MissFill 1'!AN$2:AN64)&gt;0.01,"",IF('MissFill 1'!AN62/SUM('MissFill 1'!AN$2:AN64)&gt;0.01,"",IF('MissFill 1'!AN61/SUM('MissFill 1'!AN$2:AN64)&gt;0.01,"",IF('MissFill 1'!AN60/SUM('MissFill 1'!AN$2:AN64)&gt;0.01,"",DateEnded_5Day!$A64))))))))</f>
        <v/>
      </c>
      <c r="AP64" s="54" t="str">
        <f>IF($A64&lt;='All Results'!$B$4,"",IF(SUM('MissFill 1'!AO$2:AO64)=0,"",(IF('MissFill 1'!AO64/SUM('MissFill 1'!AO$2:AO64)&gt;0.01,"",IF('MissFill 1'!AO63/SUM('MissFill 1'!AO$2:AO64)&gt;0.01,"",IF('MissFill 1'!AO62/SUM('MissFill 1'!AO$2:AO64)&gt;0.01,"",IF('MissFill 1'!AO61/SUM('MissFill 1'!AO$2:AO64)&gt;0.01,"",IF('MissFill 1'!AO60/SUM('MissFill 1'!AO$2:AO64)&gt;0.01,"",DateEnded_5Day!$A64))))))))</f>
        <v/>
      </c>
      <c r="AQ64" s="54" t="str">
        <f>IF($A64&lt;='All Results'!$B$4,"",IF(SUM('MissFill 1'!AP$2:AP64)=0,"",(IF('MissFill 1'!AP64/SUM('MissFill 1'!AP$2:AP64)&gt;0.01,"",IF('MissFill 1'!AP63/SUM('MissFill 1'!AP$2:AP64)&gt;0.01,"",IF('MissFill 1'!AP62/SUM('MissFill 1'!AP$2:AP64)&gt;0.01,"",IF('MissFill 1'!AP61/SUM('MissFill 1'!AP$2:AP64)&gt;0.01,"",IF('MissFill 1'!AP60/SUM('MissFill 1'!AP$2:AP64)&gt;0.01,"",DateEnded_5Day!$A64))))))))</f>
        <v/>
      </c>
      <c r="AR64" s="54" t="str">
        <f>IF($A64&lt;='All Results'!$B$4,"",IF(SUM('MissFill 1'!AQ$2:AQ64)=0,"",(IF('MissFill 1'!AQ64/SUM('MissFill 1'!AQ$2:AQ64)&gt;0.01,"",IF('MissFill 1'!AQ63/SUM('MissFill 1'!AQ$2:AQ64)&gt;0.01,"",IF('MissFill 1'!AQ62/SUM('MissFill 1'!AQ$2:AQ64)&gt;0.01,"",IF('MissFill 1'!AQ61/SUM('MissFill 1'!AQ$2:AQ64)&gt;0.01,"",IF('MissFill 1'!AQ60/SUM('MissFill 1'!AQ$2:AQ64)&gt;0.01,"",DateEnded_5Day!$A64))))))))</f>
        <v/>
      </c>
      <c r="AS64" s="54" t="str">
        <f>IF($A64&lt;='All Results'!$B$4,"",IF(SUM('MissFill 1'!AR$2:AR64)=0,"",(IF('MissFill 1'!AR64/SUM('MissFill 1'!AR$2:AR64)&gt;0.01,"",IF('MissFill 1'!AR63/SUM('MissFill 1'!AR$2:AR64)&gt;0.01,"",IF('MissFill 1'!AR62/SUM('MissFill 1'!AR$2:AR64)&gt;0.01,"",IF('MissFill 1'!AR61/SUM('MissFill 1'!AR$2:AR64)&gt;0.01,"",IF('MissFill 1'!AR60/SUM('MissFill 1'!AR$2:AR64)&gt;0.01,"",DateEnded_5Day!$A64))))))))</f>
        <v/>
      </c>
      <c r="AT64" s="54" t="str">
        <f>IF($A64&lt;='All Results'!$B$4,"",IF(SUM('MissFill 1'!AS$2:AS64)=0,"",(IF('MissFill 1'!AS64/SUM('MissFill 1'!AS$2:AS64)&gt;0.01,"",IF('MissFill 1'!AS63/SUM('MissFill 1'!AS$2:AS64)&gt;0.01,"",IF('MissFill 1'!AS62/SUM('MissFill 1'!AS$2:AS64)&gt;0.01,"",IF('MissFill 1'!AS61/SUM('MissFill 1'!AS$2:AS64)&gt;0.01,"",IF('MissFill 1'!AS60/SUM('MissFill 1'!AS$2:AS64)&gt;0.01,"",DateEnded_5Day!$A64))))))))</f>
        <v/>
      </c>
      <c r="AU64" s="54" t="str">
        <f>IF($A64&lt;='All Results'!$B$4,"",IF(SUM('MissFill 1'!AT$2:AT64)=0,"",(IF('MissFill 1'!AT64/SUM('MissFill 1'!AT$2:AT64)&gt;0.01,"",IF('MissFill 1'!AT63/SUM('MissFill 1'!AT$2:AT64)&gt;0.01,"",IF('MissFill 1'!AT62/SUM('MissFill 1'!AT$2:AT64)&gt;0.01,"",IF('MissFill 1'!AT61/SUM('MissFill 1'!AT$2:AT64)&gt;0.01,"",IF('MissFill 1'!AT60/SUM('MissFill 1'!AT$2:AT64)&gt;0.01,"",DateEnded_5Day!$A64))))))))</f>
        <v/>
      </c>
      <c r="AV64" s="54" t="str">
        <f>IF($A64&lt;='All Results'!$B$4,"",IF(SUM('MissFill 1'!AU$2:AU64)=0,"",(IF('MissFill 1'!AU64/SUM('MissFill 1'!AU$2:AU64)&gt;0.01,"",IF('MissFill 1'!AU63/SUM('MissFill 1'!AU$2:AU64)&gt;0.01,"",IF('MissFill 1'!AU62/SUM('MissFill 1'!AU$2:AU64)&gt;0.01,"",IF('MissFill 1'!AU61/SUM('MissFill 1'!AU$2:AU64)&gt;0.01,"",IF('MissFill 1'!AU60/SUM('MissFill 1'!AU$2:AU64)&gt;0.01,"",DateEnded_5Day!$A64))))))))</f>
        <v/>
      </c>
      <c r="AW64" s="54" t="str">
        <f>IF($A64&lt;='All Results'!$B$4,"",IF(SUM('MissFill 1'!AV$2:AV64)=0,"",(IF('MissFill 1'!AV64/SUM('MissFill 1'!AV$2:AV64)&gt;0.01,"",IF('MissFill 1'!AV63/SUM('MissFill 1'!AV$2:AV64)&gt;0.01,"",IF('MissFill 1'!AV62/SUM('MissFill 1'!AV$2:AV64)&gt;0.01,"",IF('MissFill 1'!AV61/SUM('MissFill 1'!AV$2:AV64)&gt;0.01,"",IF('MissFill 1'!AV60/SUM('MissFill 1'!AV$2:AV64)&gt;0.01,"",DateEnded_5Day!$A64))))))))</f>
        <v/>
      </c>
      <c r="AX64" s="54" t="str">
        <f>IF($A64&lt;='All Results'!$B$4,"",IF(SUM('MissFill 1'!AW$2:AW64)=0,"",(IF('MissFill 1'!AW64/SUM('MissFill 1'!AW$2:AW64)&gt;0.01,"",IF('MissFill 1'!AW63/SUM('MissFill 1'!AW$2:AW64)&gt;0.01,"",IF('MissFill 1'!AW62/SUM('MissFill 1'!AW$2:AW64)&gt;0.01,"",IF('MissFill 1'!AW61/SUM('MissFill 1'!AW$2:AW64)&gt;0.01,"",IF('MissFill 1'!AW60/SUM('MissFill 1'!AW$2:AW64)&gt;0.01,"",DateEnded_5Day!$A64))))))))</f>
        <v/>
      </c>
    </row>
    <row r="65" spans="1:50" x14ac:dyDescent="0.25">
      <c r="A65" s="41">
        <v>44410</v>
      </c>
      <c r="B65" s="52">
        <v>214</v>
      </c>
      <c r="C65" s="54" t="str">
        <f>IF($A65&lt;='All Results'!$B$4,"",IF(SUM('MissFill 1'!B$2:B65)=0,"",(IF('MissFill 1'!B65/SUM('MissFill 1'!B$2:B65)&gt;0.01,"",IF('MissFill 1'!B64/SUM('MissFill 1'!B$2:B65)&gt;0.01,"",IF('MissFill 1'!B63/SUM('MissFill 1'!B$2:B65)&gt;0.01,"",IF('MissFill 1'!B62/SUM('MissFill 1'!B$2:B65)&gt;0.01,"",IF('MissFill 1'!B61/SUM('MissFill 1'!B$2:B65)&gt;0.01,"",DateEnded_5Day!$A65))))))))</f>
        <v/>
      </c>
      <c r="D65" s="54" t="str">
        <f>IF($A65&lt;='All Results'!$B$4,"",IF(SUM('MissFill 1'!C$2:C65)=0,"",(IF('MissFill 1'!C65/SUM('MissFill 1'!C$2:C65)&gt;0.01,"",IF('MissFill 1'!C64/SUM('MissFill 1'!C$2:C65)&gt;0.01,"",IF('MissFill 1'!C63/SUM('MissFill 1'!C$2:C65)&gt;0.01,"",IF('MissFill 1'!C62/SUM('MissFill 1'!C$2:C65)&gt;0.01,"",IF('MissFill 1'!C61/SUM('MissFill 1'!C$2:C65)&gt;0.01,"",DateEnded_5Day!$A65))))))))</f>
        <v/>
      </c>
      <c r="E65" s="54" t="str">
        <f>IF($A65&lt;='All Results'!$B$4,"",IF(SUM('MissFill 1'!D$2:D65)=0,"",(IF('MissFill 1'!D65/SUM('MissFill 1'!D$2:D65)&gt;0.01,"",IF('MissFill 1'!D64/SUM('MissFill 1'!D$2:D65)&gt;0.01,"",IF('MissFill 1'!D63/SUM('MissFill 1'!D$2:D65)&gt;0.01,"",IF('MissFill 1'!D62/SUM('MissFill 1'!D$2:D65)&gt;0.01,"",IF('MissFill 1'!D61/SUM('MissFill 1'!D$2:D65)&gt;0.01,"",DateEnded_5Day!$A65))))))))</f>
        <v/>
      </c>
      <c r="F65" s="54" t="str">
        <f>IF($A65&lt;='All Results'!$B$4,"",IF(SUM('MissFill 1'!E$2:E65)=0,"",(IF('MissFill 1'!E65/SUM('MissFill 1'!E$2:E65)&gt;0.01,"",IF('MissFill 1'!E64/SUM('MissFill 1'!E$2:E65)&gt;0.01,"",IF('MissFill 1'!E63/SUM('MissFill 1'!E$2:E65)&gt;0.01,"",IF('MissFill 1'!E62/SUM('MissFill 1'!E$2:E65)&gt;0.01,"",IF('MissFill 1'!E61/SUM('MissFill 1'!E$2:E65)&gt;0.01,"",DateEnded_5Day!$A65))))))))</f>
        <v/>
      </c>
      <c r="G65" s="54" t="str">
        <f>IF($A65&lt;='All Results'!$B$4,"",IF(SUM('MissFill 1'!F$2:F65)=0,"",(IF('MissFill 1'!F65/SUM('MissFill 1'!F$2:F65)&gt;0.01,"",IF('MissFill 1'!F64/SUM('MissFill 1'!F$2:F65)&gt;0.01,"",IF('MissFill 1'!F63/SUM('MissFill 1'!F$2:F65)&gt;0.01,"",IF('MissFill 1'!F62/SUM('MissFill 1'!F$2:F65)&gt;0.01,"",IF('MissFill 1'!F61/SUM('MissFill 1'!F$2:F65)&gt;0.01,"",DateEnded_5Day!$A65))))))))</f>
        <v/>
      </c>
      <c r="H65" s="54" t="str">
        <f>IF($A65&lt;='All Results'!$B$4,"",IF(SUM('MissFill 1'!G$2:G65)=0,"",(IF('MissFill 1'!G65/SUM('MissFill 1'!G$2:G65)&gt;0.01,"",IF('MissFill 1'!G64/SUM('MissFill 1'!G$2:G65)&gt;0.01,"",IF('MissFill 1'!G63/SUM('MissFill 1'!G$2:G65)&gt;0.01,"",IF('MissFill 1'!G62/SUM('MissFill 1'!G$2:G65)&gt;0.01,"",IF('MissFill 1'!G61/SUM('MissFill 1'!G$2:G65)&gt;0.01,"",DateEnded_5Day!$A65))))))))</f>
        <v/>
      </c>
      <c r="I65" s="54" t="str">
        <f>IF($A65&lt;='All Results'!$B$4,"",IF(SUM('MissFill 1'!H$2:H65)=0,"",(IF('MissFill 1'!H65/SUM('MissFill 1'!H$2:H65)&gt;0.01,"",IF('MissFill 1'!H64/SUM('MissFill 1'!H$2:H65)&gt;0.01,"",IF('MissFill 1'!H63/SUM('MissFill 1'!H$2:H65)&gt;0.01,"",IF('MissFill 1'!H62/SUM('MissFill 1'!H$2:H65)&gt;0.01,"",IF('MissFill 1'!H61/SUM('MissFill 1'!H$2:H65)&gt;0.01,"",DateEnded_5Day!$A65))))))))</f>
        <v/>
      </c>
      <c r="J65" s="54" t="str">
        <f>IF($A65&lt;='All Results'!$B$4,"",IF(SUM('MissFill 1'!I$2:I65)=0,"",(IF('MissFill 1'!I65/SUM('MissFill 1'!I$2:I65)&gt;0.01,"",IF('MissFill 1'!I64/SUM('MissFill 1'!I$2:I65)&gt;0.01,"",IF('MissFill 1'!I63/SUM('MissFill 1'!I$2:I65)&gt;0.01,"",IF('MissFill 1'!I62/SUM('MissFill 1'!I$2:I65)&gt;0.01,"",IF('MissFill 1'!I61/SUM('MissFill 1'!I$2:I65)&gt;0.01,"",DateEnded_5Day!$A65))))))))</f>
        <v/>
      </c>
      <c r="K65" s="54" t="str">
        <f>IF($A65&lt;='All Results'!$B$4,"",IF(SUM('MissFill 1'!J$2:J65)=0,"",(IF('MissFill 1'!J65/SUM('MissFill 1'!J$2:J65)&gt;0.01,"",IF('MissFill 1'!J64/SUM('MissFill 1'!J$2:J65)&gt;0.01,"",IF('MissFill 1'!J63/SUM('MissFill 1'!J$2:J65)&gt;0.01,"",IF('MissFill 1'!J62/SUM('MissFill 1'!J$2:J65)&gt;0.01,"",IF('MissFill 1'!J61/SUM('MissFill 1'!J$2:J65)&gt;0.01,"",DateEnded_5Day!$A65))))))))</f>
        <v/>
      </c>
      <c r="L65" s="54" t="str">
        <f>IF($A65&lt;='All Results'!$B$4,"",IF(SUM('MissFill 1'!K$2:K65)=0,"",(IF('MissFill 1'!K65/SUM('MissFill 1'!K$2:K65)&gt;0.01,"",IF('MissFill 1'!K64/SUM('MissFill 1'!K$2:K65)&gt;0.01,"",IF('MissFill 1'!K63/SUM('MissFill 1'!K$2:K65)&gt;0.01,"",IF('MissFill 1'!K62/SUM('MissFill 1'!K$2:K65)&gt;0.01,"",IF('MissFill 1'!K61/SUM('MissFill 1'!K$2:K65)&gt;0.01,"",DateEnded_5Day!$A65))))))))</f>
        <v/>
      </c>
      <c r="M65" s="54" t="str">
        <f>IF($A65&lt;='All Results'!$B$4,"",IF(SUM('MissFill 1'!L$2:L65)=0,"",(IF('MissFill 1'!L65/SUM('MissFill 1'!L$2:L65)&gt;0.01,"",IF('MissFill 1'!L64/SUM('MissFill 1'!L$2:L65)&gt;0.01,"",IF('MissFill 1'!L63/SUM('MissFill 1'!L$2:L65)&gt;0.01,"",IF('MissFill 1'!L62/SUM('MissFill 1'!L$2:L65)&gt;0.01,"",IF('MissFill 1'!L61/SUM('MissFill 1'!L$2:L65)&gt;0.01,"",DateEnded_5Day!$A65))))))))</f>
        <v/>
      </c>
      <c r="N65" s="54" t="str">
        <f>IF($A65&lt;='All Results'!$B$4,"",IF(SUM('MissFill 1'!M$2:M65)=0,"",(IF('MissFill 1'!M65/SUM('MissFill 1'!M$2:M65)&gt;0.01,"",IF('MissFill 1'!M64/SUM('MissFill 1'!M$2:M65)&gt;0.01,"",IF('MissFill 1'!M63/SUM('MissFill 1'!M$2:M65)&gt;0.01,"",IF('MissFill 1'!M62/SUM('MissFill 1'!M$2:M65)&gt;0.01,"",IF('MissFill 1'!M61/SUM('MissFill 1'!M$2:M65)&gt;0.01,"",DateEnded_5Day!$A65))))))))</f>
        <v/>
      </c>
      <c r="O65" s="54" t="str">
        <f>IF($A65&lt;='All Results'!$B$4,"",IF(SUM('MissFill 1'!N$2:N65)=0,"",(IF('MissFill 1'!N65/SUM('MissFill 1'!N$2:N65)&gt;0.01,"",IF('MissFill 1'!N64/SUM('MissFill 1'!N$2:N65)&gt;0.01,"",IF('MissFill 1'!N63/SUM('MissFill 1'!N$2:N65)&gt;0.01,"",IF('MissFill 1'!N62/SUM('MissFill 1'!N$2:N65)&gt;0.01,"",IF('MissFill 1'!N61/SUM('MissFill 1'!N$2:N65)&gt;0.01,"",DateEnded_5Day!$A65))))))))</f>
        <v/>
      </c>
      <c r="P65" s="54" t="str">
        <f>IF($A65&lt;='All Results'!$B$4,"",IF(SUM('MissFill 1'!O$2:O65)=0,"",(IF('MissFill 1'!O65/SUM('MissFill 1'!O$2:O65)&gt;0.01,"",IF('MissFill 1'!O64/SUM('MissFill 1'!O$2:O65)&gt;0.01,"",IF('MissFill 1'!O63/SUM('MissFill 1'!O$2:O65)&gt;0.01,"",IF('MissFill 1'!O62/SUM('MissFill 1'!O$2:O65)&gt;0.01,"",IF('MissFill 1'!O61/SUM('MissFill 1'!O$2:O65)&gt;0.01,"",DateEnded_5Day!$A65))))))))</f>
        <v/>
      </c>
      <c r="Q65" s="54" t="str">
        <f>IF($A65&lt;='All Results'!$B$4,"",IF(SUM('MissFill 1'!P$2:P65)=0,"",(IF('MissFill 1'!P65/SUM('MissFill 1'!P$2:P65)&gt;0.01,"",IF('MissFill 1'!P64/SUM('MissFill 1'!P$2:P65)&gt;0.01,"",IF('MissFill 1'!P63/SUM('MissFill 1'!P$2:P65)&gt;0.01,"",IF('MissFill 1'!P62/SUM('MissFill 1'!P$2:P65)&gt;0.01,"",IF('MissFill 1'!P61/SUM('MissFill 1'!P$2:P65)&gt;0.01,"",DateEnded_5Day!$A65))))))))</f>
        <v/>
      </c>
      <c r="R65" s="54" t="str">
        <f>IF($A65&lt;='All Results'!$B$4,"",IF(SUM('MissFill 1'!Q$2:Q65)=0,"",(IF('MissFill 1'!Q65/SUM('MissFill 1'!Q$2:Q65)&gt;0.01,"",IF('MissFill 1'!Q64/SUM('MissFill 1'!Q$2:Q65)&gt;0.01,"",IF('MissFill 1'!Q63/SUM('MissFill 1'!Q$2:Q65)&gt;0.01,"",IF('MissFill 1'!Q62/SUM('MissFill 1'!Q$2:Q65)&gt;0.01,"",IF('MissFill 1'!Q61/SUM('MissFill 1'!Q$2:Q65)&gt;0.01,"",DateEnded_5Day!$A65))))))))</f>
        <v/>
      </c>
      <c r="S65" s="54" t="str">
        <f>IF($A65&lt;='All Results'!$B$4,"",IF(SUM('MissFill 1'!R$2:R65)=0,"",(IF('MissFill 1'!R65/SUM('MissFill 1'!R$2:R65)&gt;0.01,"",IF('MissFill 1'!R64/SUM('MissFill 1'!R$2:R65)&gt;0.01,"",IF('MissFill 1'!R63/SUM('MissFill 1'!R$2:R65)&gt;0.01,"",IF('MissFill 1'!R62/SUM('MissFill 1'!R$2:R65)&gt;0.01,"",IF('MissFill 1'!R61/SUM('MissFill 1'!R$2:R65)&gt;0.01,"",DateEnded_5Day!$A65))))))))</f>
        <v/>
      </c>
      <c r="T65" s="54" t="str">
        <f>IF($A65&lt;='All Results'!$B$4,"",IF(SUM('MissFill 1'!S$2:S65)=0,"",(IF('MissFill 1'!S65/SUM('MissFill 1'!S$2:S65)&gt;0.01,"",IF('MissFill 1'!S64/SUM('MissFill 1'!S$2:S65)&gt;0.01,"",IF('MissFill 1'!S63/SUM('MissFill 1'!S$2:S65)&gt;0.01,"",IF('MissFill 1'!S62/SUM('MissFill 1'!S$2:S65)&gt;0.01,"",IF('MissFill 1'!S61/SUM('MissFill 1'!S$2:S65)&gt;0.01,"",DateEnded_5Day!$A65))))))))</f>
        <v/>
      </c>
      <c r="U65" s="54" t="str">
        <f>IF($A65&lt;='All Results'!$B$4,"",IF(SUM('MissFill 1'!T$2:T65)=0,"",(IF('MissFill 1'!T65/SUM('MissFill 1'!T$2:T65)&gt;0.01,"",IF('MissFill 1'!T64/SUM('MissFill 1'!T$2:T65)&gt;0.01,"",IF('MissFill 1'!T63/SUM('MissFill 1'!T$2:T65)&gt;0.01,"",IF('MissFill 1'!T62/SUM('MissFill 1'!T$2:T65)&gt;0.01,"",IF('MissFill 1'!T61/SUM('MissFill 1'!T$2:T65)&gt;0.01,"",DateEnded_5Day!$A65))))))))</f>
        <v/>
      </c>
      <c r="V65" s="54" t="str">
        <f>IF($A65&lt;='All Results'!$B$4,"",IF(SUM('MissFill 1'!U$2:U65)=0,"",(IF('MissFill 1'!U65/SUM('MissFill 1'!U$2:U65)&gt;0.01,"",IF('MissFill 1'!U64/SUM('MissFill 1'!U$2:U65)&gt;0.01,"",IF('MissFill 1'!U63/SUM('MissFill 1'!U$2:U65)&gt;0.01,"",IF('MissFill 1'!U62/SUM('MissFill 1'!U$2:U65)&gt;0.01,"",IF('MissFill 1'!U61/SUM('MissFill 1'!U$2:U65)&gt;0.01,"",DateEnded_5Day!$A65))))))))</f>
        <v/>
      </c>
      <c r="W65" s="54" t="str">
        <f>IF($A65&lt;='All Results'!$B$4,"",IF(SUM('MissFill 1'!V$2:V65)=0,"",(IF('MissFill 1'!V65/SUM('MissFill 1'!V$2:V65)&gt;0.01,"",IF('MissFill 1'!V64/SUM('MissFill 1'!V$2:V65)&gt;0.01,"",IF('MissFill 1'!V63/SUM('MissFill 1'!V$2:V65)&gt;0.01,"",IF('MissFill 1'!V62/SUM('MissFill 1'!V$2:V65)&gt;0.01,"",IF('MissFill 1'!V61/SUM('MissFill 1'!V$2:V65)&gt;0.01,"",DateEnded_5Day!$A65))))))))</f>
        <v/>
      </c>
      <c r="X65" s="54" t="str">
        <f>IF($A65&lt;='All Results'!$B$4,"",IF(SUM('MissFill 1'!W$2:W65)=0,"",(IF('MissFill 1'!W65/SUM('MissFill 1'!W$2:W65)&gt;0.01,"",IF('MissFill 1'!W64/SUM('MissFill 1'!W$2:W65)&gt;0.01,"",IF('MissFill 1'!W63/SUM('MissFill 1'!W$2:W65)&gt;0.01,"",IF('MissFill 1'!W62/SUM('MissFill 1'!W$2:W65)&gt;0.01,"",IF('MissFill 1'!W61/SUM('MissFill 1'!W$2:W65)&gt;0.01,"",DateEnded_5Day!$A65))))))))</f>
        <v/>
      </c>
      <c r="Y65" s="54" t="str">
        <f>IF($A65&lt;='All Results'!$B$4,"",IF(SUM('MissFill 1'!X$2:X65)=0,"",(IF('MissFill 1'!X65/SUM('MissFill 1'!X$2:X65)&gt;0.01,"",IF('MissFill 1'!X64/SUM('MissFill 1'!X$2:X65)&gt;0.01,"",IF('MissFill 1'!X63/SUM('MissFill 1'!X$2:X65)&gt;0.01,"",IF('MissFill 1'!X62/SUM('MissFill 1'!X$2:X65)&gt;0.01,"",IF('MissFill 1'!X61/SUM('MissFill 1'!X$2:X65)&gt;0.01,"",DateEnded_5Day!$A65))))))))</f>
        <v/>
      </c>
      <c r="Z65" s="54" t="str">
        <f>IF($A65&lt;='All Results'!$B$4,"",IF(SUM('MissFill 1'!Y$2:Y65)=0,"",(IF('MissFill 1'!Y65/SUM('MissFill 1'!Y$2:Y65)&gt;0.01,"",IF('MissFill 1'!Y64/SUM('MissFill 1'!Y$2:Y65)&gt;0.01,"",IF('MissFill 1'!Y63/SUM('MissFill 1'!Y$2:Y65)&gt;0.01,"",IF('MissFill 1'!Y62/SUM('MissFill 1'!Y$2:Y65)&gt;0.01,"",IF('MissFill 1'!Y61/SUM('MissFill 1'!Y$2:Y65)&gt;0.01,"",DateEnded_5Day!$A65))))))))</f>
        <v/>
      </c>
      <c r="AA65" s="54" t="str">
        <f>IF($A65&lt;='All Results'!$B$4,"",IF(SUM('MissFill 1'!Z$2:Z65)=0,"",(IF('MissFill 1'!Z65/SUM('MissFill 1'!Z$2:Z65)&gt;0.01,"",IF('MissFill 1'!Z64/SUM('MissFill 1'!Z$2:Z65)&gt;0.01,"",IF('MissFill 1'!Z63/SUM('MissFill 1'!Z$2:Z65)&gt;0.01,"",IF('MissFill 1'!Z62/SUM('MissFill 1'!Z$2:Z65)&gt;0.01,"",IF('MissFill 1'!Z61/SUM('MissFill 1'!Z$2:Z65)&gt;0.01,"",DateEnded_5Day!$A65))))))))</f>
        <v/>
      </c>
      <c r="AB65" s="54" t="str">
        <f>IF($A65&lt;='All Results'!$B$4,"",IF(SUM('MissFill 1'!AA$2:AA65)=0,"",(IF('MissFill 1'!AA65/SUM('MissFill 1'!AA$2:AA65)&gt;0.01,"",IF('MissFill 1'!AA64/SUM('MissFill 1'!AA$2:AA65)&gt;0.01,"",IF('MissFill 1'!AA63/SUM('MissFill 1'!AA$2:AA65)&gt;0.01,"",IF('MissFill 1'!AA62/SUM('MissFill 1'!AA$2:AA65)&gt;0.01,"",IF('MissFill 1'!AA61/SUM('MissFill 1'!AA$2:AA65)&gt;0.01,"",DateEnded_5Day!$A65))))))))</f>
        <v/>
      </c>
      <c r="AC65" s="54" t="str">
        <f>IF($A65&lt;='All Results'!$B$4,"",IF(SUM('MissFill 1'!AB$2:AB65)=0,"",(IF('MissFill 1'!AB65/SUM('MissFill 1'!AB$2:AB65)&gt;0.01,"",IF('MissFill 1'!AB64/SUM('MissFill 1'!AB$2:AB65)&gt;0.01,"",IF('MissFill 1'!AB63/SUM('MissFill 1'!AB$2:AB65)&gt;0.01,"",IF('MissFill 1'!AB62/SUM('MissFill 1'!AB$2:AB65)&gt;0.01,"",IF('MissFill 1'!AB61/SUM('MissFill 1'!AB$2:AB65)&gt;0.01,"",DateEnded_5Day!$A65))))))))</f>
        <v/>
      </c>
      <c r="AD65" s="54" t="str">
        <f>IF($A65&lt;='All Results'!$B$4,"",IF(SUM('MissFill 1'!AC$2:AC65)=0,"",(IF('MissFill 1'!AC65/SUM('MissFill 1'!AC$2:AC65)&gt;0.01,"",IF('MissFill 1'!AC64/SUM('MissFill 1'!AC$2:AC65)&gt;0.01,"",IF('MissFill 1'!AC63/SUM('MissFill 1'!AC$2:AC65)&gt;0.01,"",IF('MissFill 1'!AC62/SUM('MissFill 1'!AC$2:AC65)&gt;0.01,"",IF('MissFill 1'!AC61/SUM('MissFill 1'!AC$2:AC65)&gt;0.01,"",DateEnded_5Day!$A65))))))))</f>
        <v/>
      </c>
      <c r="AE65" s="54" t="str">
        <f>IF($A65&lt;='All Results'!$B$4,"",IF(SUM('MissFill 1'!AD$2:AD65)=0,"",(IF('MissFill 1'!AD65/SUM('MissFill 1'!AD$2:AD65)&gt;0.01,"",IF('MissFill 1'!AD64/SUM('MissFill 1'!AD$2:AD65)&gt;0.01,"",IF('MissFill 1'!AD63/SUM('MissFill 1'!AD$2:AD65)&gt;0.01,"",IF('MissFill 1'!AD62/SUM('MissFill 1'!AD$2:AD65)&gt;0.01,"",IF('MissFill 1'!AD61/SUM('MissFill 1'!AD$2:AD65)&gt;0.01,"",DateEnded_5Day!$A65))))))))</f>
        <v/>
      </c>
      <c r="AF65" s="54" t="str">
        <f>IF($A65&lt;='All Results'!$B$4,"",IF(SUM('MissFill 1'!AE$2:AE65)=0,"",(IF('MissFill 1'!AE65/SUM('MissFill 1'!AE$2:AE65)&gt;0.01,"",IF('MissFill 1'!AE64/SUM('MissFill 1'!AE$2:AE65)&gt;0.01,"",IF('MissFill 1'!AE63/SUM('MissFill 1'!AE$2:AE65)&gt;0.01,"",IF('MissFill 1'!AE62/SUM('MissFill 1'!AE$2:AE65)&gt;0.01,"",IF('MissFill 1'!AE61/SUM('MissFill 1'!AE$2:AE65)&gt;0.01,"",DateEnded_5Day!$A65))))))))</f>
        <v/>
      </c>
      <c r="AG65" s="54" t="str">
        <f>IF($A65&lt;='All Results'!$B$4,"",IF(SUM('MissFill 1'!AF$2:AF65)=0,"",(IF('MissFill 1'!AF65/SUM('MissFill 1'!AF$2:AF65)&gt;0.01,"",IF('MissFill 1'!AF64/SUM('MissFill 1'!AF$2:AF65)&gt;0.01,"",IF('MissFill 1'!AF63/SUM('MissFill 1'!AF$2:AF65)&gt;0.01,"",IF('MissFill 1'!AF62/SUM('MissFill 1'!AF$2:AF65)&gt;0.01,"",IF('MissFill 1'!AF61/SUM('MissFill 1'!AF$2:AF65)&gt;0.01,"",DateEnded_5Day!$A65))))))))</f>
        <v/>
      </c>
      <c r="AH65" s="54" t="str">
        <f>IF($A65&lt;='All Results'!$B$4,"",IF(SUM('MissFill 1'!AG$2:AG65)=0,"",(IF('MissFill 1'!AG65/SUM('MissFill 1'!AG$2:AG65)&gt;0.01,"",IF('MissFill 1'!AG64/SUM('MissFill 1'!AG$2:AG65)&gt;0.01,"",IF('MissFill 1'!AG63/SUM('MissFill 1'!AG$2:AG65)&gt;0.01,"",IF('MissFill 1'!AG62/SUM('MissFill 1'!AG$2:AG65)&gt;0.01,"",IF('MissFill 1'!AG61/SUM('MissFill 1'!AG$2:AG65)&gt;0.01,"",DateEnded_5Day!$A65))))))))</f>
        <v/>
      </c>
      <c r="AI65" s="54" t="str">
        <f>IF($A65&lt;='All Results'!$B$4,"",IF(SUM('MissFill 1'!AH$2:AH65)=0,"",(IF('MissFill 1'!AH65/SUM('MissFill 1'!AH$2:AH65)&gt;0.01,"",IF('MissFill 1'!AH64/SUM('MissFill 1'!AH$2:AH65)&gt;0.01,"",IF('MissFill 1'!AH63/SUM('MissFill 1'!AH$2:AH65)&gt;0.01,"",IF('MissFill 1'!AH62/SUM('MissFill 1'!AH$2:AH65)&gt;0.01,"",IF('MissFill 1'!AH61/SUM('MissFill 1'!AH$2:AH65)&gt;0.01,"",DateEnded_5Day!$A65))))))))</f>
        <v/>
      </c>
      <c r="AJ65" s="54" t="str">
        <f>IF($A65&lt;='All Results'!$B$4,"",IF(SUM('MissFill 1'!AI$2:AI65)=0,"",(IF('MissFill 1'!AI65/SUM('MissFill 1'!AI$2:AI65)&gt;0.01,"",IF('MissFill 1'!AI64/SUM('MissFill 1'!AI$2:AI65)&gt;0.01,"",IF('MissFill 1'!AI63/SUM('MissFill 1'!AI$2:AI65)&gt;0.01,"",IF('MissFill 1'!AI62/SUM('MissFill 1'!AI$2:AI65)&gt;0.01,"",IF('MissFill 1'!AI61/SUM('MissFill 1'!AI$2:AI65)&gt;0.01,"",DateEnded_5Day!$A65))))))))</f>
        <v/>
      </c>
      <c r="AK65" s="54" t="str">
        <f>IF($A65&lt;='All Results'!$B$4,"",IF(SUM('MissFill 1'!AJ$2:AJ65)=0,"",(IF('MissFill 1'!AJ65/SUM('MissFill 1'!AJ$2:AJ65)&gt;0.01,"",IF('MissFill 1'!AJ64/SUM('MissFill 1'!AJ$2:AJ65)&gt;0.01,"",IF('MissFill 1'!AJ63/SUM('MissFill 1'!AJ$2:AJ65)&gt;0.01,"",IF('MissFill 1'!AJ62/SUM('MissFill 1'!AJ$2:AJ65)&gt;0.01,"",IF('MissFill 1'!AJ61/SUM('MissFill 1'!AJ$2:AJ65)&gt;0.01,"",DateEnded_5Day!$A65))))))))</f>
        <v/>
      </c>
      <c r="AL65" s="54" t="str">
        <f>IF($A65&lt;='All Results'!$B$4,"",IF(SUM('MissFill 1'!AK$2:AK65)=0,"",(IF('MissFill 1'!AK65/SUM('MissFill 1'!AK$2:AK65)&gt;0.01,"",IF('MissFill 1'!AK64/SUM('MissFill 1'!AK$2:AK65)&gt;0.01,"",IF('MissFill 1'!AK63/SUM('MissFill 1'!AK$2:AK65)&gt;0.01,"",IF('MissFill 1'!AK62/SUM('MissFill 1'!AK$2:AK65)&gt;0.01,"",IF('MissFill 1'!AK61/SUM('MissFill 1'!AK$2:AK65)&gt;0.01,"",DateEnded_5Day!$A65))))))))</f>
        <v/>
      </c>
      <c r="AM65" s="54" t="str">
        <f>IF($A65&lt;='All Results'!$B$4,"",IF(SUM('MissFill 1'!AL$2:AL65)=0,"",(IF('MissFill 1'!AL65/SUM('MissFill 1'!AL$2:AL65)&gt;0.01,"",IF('MissFill 1'!AL64/SUM('MissFill 1'!AL$2:AL65)&gt;0.01,"",IF('MissFill 1'!AL63/SUM('MissFill 1'!AL$2:AL65)&gt;0.01,"",IF('MissFill 1'!AL62/SUM('MissFill 1'!AL$2:AL65)&gt;0.01,"",IF('MissFill 1'!AL61/SUM('MissFill 1'!AL$2:AL65)&gt;0.01,"",DateEnded_5Day!$A65))))))))</f>
        <v/>
      </c>
      <c r="AN65" s="54" t="str">
        <f>IF($A65&lt;='All Results'!$B$4,"",IF(SUM('MissFill 1'!AM$2:AM65)=0,"",(IF('MissFill 1'!AM65/SUM('MissFill 1'!AM$2:AM65)&gt;0.01,"",IF('MissFill 1'!AM64/SUM('MissFill 1'!AM$2:AM65)&gt;0.01,"",IF('MissFill 1'!AM63/SUM('MissFill 1'!AM$2:AM65)&gt;0.01,"",IF('MissFill 1'!AM62/SUM('MissFill 1'!AM$2:AM65)&gt;0.01,"",IF('MissFill 1'!AM61/SUM('MissFill 1'!AM$2:AM65)&gt;0.01,"",DateEnded_5Day!$A65))))))))</f>
        <v/>
      </c>
      <c r="AO65" s="54" t="str">
        <f>IF($A65&lt;='All Results'!$B$4,"",IF(SUM('MissFill 1'!AN$2:AN65)=0,"",(IF('MissFill 1'!AN65/SUM('MissFill 1'!AN$2:AN65)&gt;0.01,"",IF('MissFill 1'!AN64/SUM('MissFill 1'!AN$2:AN65)&gt;0.01,"",IF('MissFill 1'!AN63/SUM('MissFill 1'!AN$2:AN65)&gt;0.01,"",IF('MissFill 1'!AN62/SUM('MissFill 1'!AN$2:AN65)&gt;0.01,"",IF('MissFill 1'!AN61/SUM('MissFill 1'!AN$2:AN65)&gt;0.01,"",DateEnded_5Day!$A65))))))))</f>
        <v/>
      </c>
      <c r="AP65" s="54" t="str">
        <f>IF($A65&lt;='All Results'!$B$4,"",IF(SUM('MissFill 1'!AO$2:AO65)=0,"",(IF('MissFill 1'!AO65/SUM('MissFill 1'!AO$2:AO65)&gt;0.01,"",IF('MissFill 1'!AO64/SUM('MissFill 1'!AO$2:AO65)&gt;0.01,"",IF('MissFill 1'!AO63/SUM('MissFill 1'!AO$2:AO65)&gt;0.01,"",IF('MissFill 1'!AO62/SUM('MissFill 1'!AO$2:AO65)&gt;0.01,"",IF('MissFill 1'!AO61/SUM('MissFill 1'!AO$2:AO65)&gt;0.01,"",DateEnded_5Day!$A65))))))))</f>
        <v/>
      </c>
      <c r="AQ65" s="54" t="str">
        <f>IF($A65&lt;='All Results'!$B$4,"",IF(SUM('MissFill 1'!AP$2:AP65)=0,"",(IF('MissFill 1'!AP65/SUM('MissFill 1'!AP$2:AP65)&gt;0.01,"",IF('MissFill 1'!AP64/SUM('MissFill 1'!AP$2:AP65)&gt;0.01,"",IF('MissFill 1'!AP63/SUM('MissFill 1'!AP$2:AP65)&gt;0.01,"",IF('MissFill 1'!AP62/SUM('MissFill 1'!AP$2:AP65)&gt;0.01,"",IF('MissFill 1'!AP61/SUM('MissFill 1'!AP$2:AP65)&gt;0.01,"",DateEnded_5Day!$A65))))))))</f>
        <v/>
      </c>
      <c r="AR65" s="54" t="str">
        <f>IF($A65&lt;='All Results'!$B$4,"",IF(SUM('MissFill 1'!AQ$2:AQ65)=0,"",(IF('MissFill 1'!AQ65/SUM('MissFill 1'!AQ$2:AQ65)&gt;0.01,"",IF('MissFill 1'!AQ64/SUM('MissFill 1'!AQ$2:AQ65)&gt;0.01,"",IF('MissFill 1'!AQ63/SUM('MissFill 1'!AQ$2:AQ65)&gt;0.01,"",IF('MissFill 1'!AQ62/SUM('MissFill 1'!AQ$2:AQ65)&gt;0.01,"",IF('MissFill 1'!AQ61/SUM('MissFill 1'!AQ$2:AQ65)&gt;0.01,"",DateEnded_5Day!$A65))))))))</f>
        <v/>
      </c>
      <c r="AS65" s="54" t="str">
        <f>IF($A65&lt;='All Results'!$B$4,"",IF(SUM('MissFill 1'!AR$2:AR65)=0,"",(IF('MissFill 1'!AR65/SUM('MissFill 1'!AR$2:AR65)&gt;0.01,"",IF('MissFill 1'!AR64/SUM('MissFill 1'!AR$2:AR65)&gt;0.01,"",IF('MissFill 1'!AR63/SUM('MissFill 1'!AR$2:AR65)&gt;0.01,"",IF('MissFill 1'!AR62/SUM('MissFill 1'!AR$2:AR65)&gt;0.01,"",IF('MissFill 1'!AR61/SUM('MissFill 1'!AR$2:AR65)&gt;0.01,"",DateEnded_5Day!$A65))))))))</f>
        <v/>
      </c>
      <c r="AT65" s="54" t="str">
        <f>IF($A65&lt;='All Results'!$B$4,"",IF(SUM('MissFill 1'!AS$2:AS65)=0,"",(IF('MissFill 1'!AS65/SUM('MissFill 1'!AS$2:AS65)&gt;0.01,"",IF('MissFill 1'!AS64/SUM('MissFill 1'!AS$2:AS65)&gt;0.01,"",IF('MissFill 1'!AS63/SUM('MissFill 1'!AS$2:AS65)&gt;0.01,"",IF('MissFill 1'!AS62/SUM('MissFill 1'!AS$2:AS65)&gt;0.01,"",IF('MissFill 1'!AS61/SUM('MissFill 1'!AS$2:AS65)&gt;0.01,"",DateEnded_5Day!$A65))))))))</f>
        <v/>
      </c>
      <c r="AU65" s="54" t="str">
        <f>IF($A65&lt;='All Results'!$B$4,"",IF(SUM('MissFill 1'!AT$2:AT65)=0,"",(IF('MissFill 1'!AT65/SUM('MissFill 1'!AT$2:AT65)&gt;0.01,"",IF('MissFill 1'!AT64/SUM('MissFill 1'!AT$2:AT65)&gt;0.01,"",IF('MissFill 1'!AT63/SUM('MissFill 1'!AT$2:AT65)&gt;0.01,"",IF('MissFill 1'!AT62/SUM('MissFill 1'!AT$2:AT65)&gt;0.01,"",IF('MissFill 1'!AT61/SUM('MissFill 1'!AT$2:AT65)&gt;0.01,"",DateEnded_5Day!$A65))))))))</f>
        <v/>
      </c>
      <c r="AV65" s="54" t="str">
        <f>IF($A65&lt;='All Results'!$B$4,"",IF(SUM('MissFill 1'!AU$2:AU65)=0,"",(IF('MissFill 1'!AU65/SUM('MissFill 1'!AU$2:AU65)&gt;0.01,"",IF('MissFill 1'!AU64/SUM('MissFill 1'!AU$2:AU65)&gt;0.01,"",IF('MissFill 1'!AU63/SUM('MissFill 1'!AU$2:AU65)&gt;0.01,"",IF('MissFill 1'!AU62/SUM('MissFill 1'!AU$2:AU65)&gt;0.01,"",IF('MissFill 1'!AU61/SUM('MissFill 1'!AU$2:AU65)&gt;0.01,"",DateEnded_5Day!$A65))))))))</f>
        <v/>
      </c>
      <c r="AW65" s="54" t="str">
        <f>IF($A65&lt;='All Results'!$B$4,"",IF(SUM('MissFill 1'!AV$2:AV65)=0,"",(IF('MissFill 1'!AV65/SUM('MissFill 1'!AV$2:AV65)&gt;0.01,"",IF('MissFill 1'!AV64/SUM('MissFill 1'!AV$2:AV65)&gt;0.01,"",IF('MissFill 1'!AV63/SUM('MissFill 1'!AV$2:AV65)&gt;0.01,"",IF('MissFill 1'!AV62/SUM('MissFill 1'!AV$2:AV65)&gt;0.01,"",IF('MissFill 1'!AV61/SUM('MissFill 1'!AV$2:AV65)&gt;0.01,"",DateEnded_5Day!$A65))))))))</f>
        <v/>
      </c>
      <c r="AX65" s="54" t="str">
        <f>IF($A65&lt;='All Results'!$B$4,"",IF(SUM('MissFill 1'!AW$2:AW65)=0,"",(IF('MissFill 1'!AW65/SUM('MissFill 1'!AW$2:AW65)&gt;0.01,"",IF('MissFill 1'!AW64/SUM('MissFill 1'!AW$2:AW65)&gt;0.01,"",IF('MissFill 1'!AW63/SUM('MissFill 1'!AW$2:AW65)&gt;0.01,"",IF('MissFill 1'!AW62/SUM('MissFill 1'!AW$2:AW65)&gt;0.01,"",IF('MissFill 1'!AW61/SUM('MissFill 1'!AW$2:AW65)&gt;0.01,"",DateEnded_5Day!$A65))))))))</f>
        <v/>
      </c>
    </row>
    <row r="66" spans="1:50" x14ac:dyDescent="0.25">
      <c r="A66" s="41">
        <v>44411</v>
      </c>
      <c r="B66" s="52">
        <v>215</v>
      </c>
      <c r="C66" s="54" t="str">
        <f>IF($A66&lt;='All Results'!$B$4,"",IF(SUM('MissFill 1'!B$2:B66)=0,"",(IF('MissFill 1'!B66/SUM('MissFill 1'!B$2:B66)&gt;0.01,"",IF('MissFill 1'!B65/SUM('MissFill 1'!B$2:B66)&gt;0.01,"",IF('MissFill 1'!B64/SUM('MissFill 1'!B$2:B66)&gt;0.01,"",IF('MissFill 1'!B63/SUM('MissFill 1'!B$2:B66)&gt;0.01,"",IF('MissFill 1'!B62/SUM('MissFill 1'!B$2:B66)&gt;0.01,"",DateEnded_5Day!$A66))))))))</f>
        <v/>
      </c>
      <c r="D66" s="54" t="str">
        <f>IF($A66&lt;='All Results'!$B$4,"",IF(SUM('MissFill 1'!C$2:C66)=0,"",(IF('MissFill 1'!C66/SUM('MissFill 1'!C$2:C66)&gt;0.01,"",IF('MissFill 1'!C65/SUM('MissFill 1'!C$2:C66)&gt;0.01,"",IF('MissFill 1'!C64/SUM('MissFill 1'!C$2:C66)&gt;0.01,"",IF('MissFill 1'!C63/SUM('MissFill 1'!C$2:C66)&gt;0.01,"",IF('MissFill 1'!C62/SUM('MissFill 1'!C$2:C66)&gt;0.01,"",DateEnded_5Day!$A66))))))))</f>
        <v/>
      </c>
      <c r="E66" s="54" t="str">
        <f>IF($A66&lt;='All Results'!$B$4,"",IF(SUM('MissFill 1'!D$2:D66)=0,"",(IF('MissFill 1'!D66/SUM('MissFill 1'!D$2:D66)&gt;0.01,"",IF('MissFill 1'!D65/SUM('MissFill 1'!D$2:D66)&gt;0.01,"",IF('MissFill 1'!D64/SUM('MissFill 1'!D$2:D66)&gt;0.01,"",IF('MissFill 1'!D63/SUM('MissFill 1'!D$2:D66)&gt;0.01,"",IF('MissFill 1'!D62/SUM('MissFill 1'!D$2:D66)&gt;0.01,"",DateEnded_5Day!$A66))))))))</f>
        <v/>
      </c>
      <c r="F66" s="54" t="str">
        <f>IF($A66&lt;='All Results'!$B$4,"",IF(SUM('MissFill 1'!E$2:E66)=0,"",(IF('MissFill 1'!E66/SUM('MissFill 1'!E$2:E66)&gt;0.01,"",IF('MissFill 1'!E65/SUM('MissFill 1'!E$2:E66)&gt;0.01,"",IF('MissFill 1'!E64/SUM('MissFill 1'!E$2:E66)&gt;0.01,"",IF('MissFill 1'!E63/SUM('MissFill 1'!E$2:E66)&gt;0.01,"",IF('MissFill 1'!E62/SUM('MissFill 1'!E$2:E66)&gt;0.01,"",DateEnded_5Day!$A66))))))))</f>
        <v/>
      </c>
      <c r="G66" s="54" t="str">
        <f>IF($A66&lt;='All Results'!$B$4,"",IF(SUM('MissFill 1'!F$2:F66)=0,"",(IF('MissFill 1'!F66/SUM('MissFill 1'!F$2:F66)&gt;0.01,"",IF('MissFill 1'!F65/SUM('MissFill 1'!F$2:F66)&gt;0.01,"",IF('MissFill 1'!F64/SUM('MissFill 1'!F$2:F66)&gt;0.01,"",IF('MissFill 1'!F63/SUM('MissFill 1'!F$2:F66)&gt;0.01,"",IF('MissFill 1'!F62/SUM('MissFill 1'!F$2:F66)&gt;0.01,"",DateEnded_5Day!$A66))))))))</f>
        <v/>
      </c>
      <c r="H66" s="54" t="str">
        <f>IF($A66&lt;='All Results'!$B$4,"",IF(SUM('MissFill 1'!G$2:G66)=0,"",(IF('MissFill 1'!G66/SUM('MissFill 1'!G$2:G66)&gt;0.01,"",IF('MissFill 1'!G65/SUM('MissFill 1'!G$2:G66)&gt;0.01,"",IF('MissFill 1'!G64/SUM('MissFill 1'!G$2:G66)&gt;0.01,"",IF('MissFill 1'!G63/SUM('MissFill 1'!G$2:G66)&gt;0.01,"",IF('MissFill 1'!G62/SUM('MissFill 1'!G$2:G66)&gt;0.01,"",DateEnded_5Day!$A66))))))))</f>
        <v/>
      </c>
      <c r="I66" s="54" t="str">
        <f>IF($A66&lt;='All Results'!$B$4,"",IF(SUM('MissFill 1'!H$2:H66)=0,"",(IF('MissFill 1'!H66/SUM('MissFill 1'!H$2:H66)&gt;0.01,"",IF('MissFill 1'!H65/SUM('MissFill 1'!H$2:H66)&gt;0.01,"",IF('MissFill 1'!H64/SUM('MissFill 1'!H$2:H66)&gt;0.01,"",IF('MissFill 1'!H63/SUM('MissFill 1'!H$2:H66)&gt;0.01,"",IF('MissFill 1'!H62/SUM('MissFill 1'!H$2:H66)&gt;0.01,"",DateEnded_5Day!$A66))))))))</f>
        <v/>
      </c>
      <c r="J66" s="54" t="str">
        <f>IF($A66&lt;='All Results'!$B$4,"",IF(SUM('MissFill 1'!I$2:I66)=0,"",(IF('MissFill 1'!I66/SUM('MissFill 1'!I$2:I66)&gt;0.01,"",IF('MissFill 1'!I65/SUM('MissFill 1'!I$2:I66)&gt;0.01,"",IF('MissFill 1'!I64/SUM('MissFill 1'!I$2:I66)&gt;0.01,"",IF('MissFill 1'!I63/SUM('MissFill 1'!I$2:I66)&gt;0.01,"",IF('MissFill 1'!I62/SUM('MissFill 1'!I$2:I66)&gt;0.01,"",DateEnded_5Day!$A66))))))))</f>
        <v/>
      </c>
      <c r="K66" s="54" t="str">
        <f>IF($A66&lt;='All Results'!$B$4,"",IF(SUM('MissFill 1'!J$2:J66)=0,"",(IF('MissFill 1'!J66/SUM('MissFill 1'!J$2:J66)&gt;0.01,"",IF('MissFill 1'!J65/SUM('MissFill 1'!J$2:J66)&gt;0.01,"",IF('MissFill 1'!J64/SUM('MissFill 1'!J$2:J66)&gt;0.01,"",IF('MissFill 1'!J63/SUM('MissFill 1'!J$2:J66)&gt;0.01,"",IF('MissFill 1'!J62/SUM('MissFill 1'!J$2:J66)&gt;0.01,"",DateEnded_5Day!$A66))))))))</f>
        <v/>
      </c>
      <c r="L66" s="54" t="str">
        <f>IF($A66&lt;='All Results'!$B$4,"",IF(SUM('MissFill 1'!K$2:K66)=0,"",(IF('MissFill 1'!K66/SUM('MissFill 1'!K$2:K66)&gt;0.01,"",IF('MissFill 1'!K65/SUM('MissFill 1'!K$2:K66)&gt;0.01,"",IF('MissFill 1'!K64/SUM('MissFill 1'!K$2:K66)&gt;0.01,"",IF('MissFill 1'!K63/SUM('MissFill 1'!K$2:K66)&gt;0.01,"",IF('MissFill 1'!K62/SUM('MissFill 1'!K$2:K66)&gt;0.01,"",DateEnded_5Day!$A66))))))))</f>
        <v/>
      </c>
      <c r="M66" s="54" t="str">
        <f>IF($A66&lt;='All Results'!$B$4,"",IF(SUM('MissFill 1'!L$2:L66)=0,"",(IF('MissFill 1'!L66/SUM('MissFill 1'!L$2:L66)&gt;0.01,"",IF('MissFill 1'!L65/SUM('MissFill 1'!L$2:L66)&gt;0.01,"",IF('MissFill 1'!L64/SUM('MissFill 1'!L$2:L66)&gt;0.01,"",IF('MissFill 1'!L63/SUM('MissFill 1'!L$2:L66)&gt;0.01,"",IF('MissFill 1'!L62/SUM('MissFill 1'!L$2:L66)&gt;0.01,"",DateEnded_5Day!$A66))))))))</f>
        <v/>
      </c>
      <c r="N66" s="54" t="str">
        <f>IF($A66&lt;='All Results'!$B$4,"",IF(SUM('MissFill 1'!M$2:M66)=0,"",(IF('MissFill 1'!M66/SUM('MissFill 1'!M$2:M66)&gt;0.01,"",IF('MissFill 1'!M65/SUM('MissFill 1'!M$2:M66)&gt;0.01,"",IF('MissFill 1'!M64/SUM('MissFill 1'!M$2:M66)&gt;0.01,"",IF('MissFill 1'!M63/SUM('MissFill 1'!M$2:M66)&gt;0.01,"",IF('MissFill 1'!M62/SUM('MissFill 1'!M$2:M66)&gt;0.01,"",DateEnded_5Day!$A66))))))))</f>
        <v/>
      </c>
      <c r="O66" s="54" t="str">
        <f>IF($A66&lt;='All Results'!$B$4,"",IF(SUM('MissFill 1'!N$2:N66)=0,"",(IF('MissFill 1'!N66/SUM('MissFill 1'!N$2:N66)&gt;0.01,"",IF('MissFill 1'!N65/SUM('MissFill 1'!N$2:N66)&gt;0.01,"",IF('MissFill 1'!N64/SUM('MissFill 1'!N$2:N66)&gt;0.01,"",IF('MissFill 1'!N63/SUM('MissFill 1'!N$2:N66)&gt;0.01,"",IF('MissFill 1'!N62/SUM('MissFill 1'!N$2:N66)&gt;0.01,"",DateEnded_5Day!$A66))))))))</f>
        <v/>
      </c>
      <c r="P66" s="54" t="str">
        <f>IF($A66&lt;='All Results'!$B$4,"",IF(SUM('MissFill 1'!O$2:O66)=0,"",(IF('MissFill 1'!O66/SUM('MissFill 1'!O$2:O66)&gt;0.01,"",IF('MissFill 1'!O65/SUM('MissFill 1'!O$2:O66)&gt;0.01,"",IF('MissFill 1'!O64/SUM('MissFill 1'!O$2:O66)&gt;0.01,"",IF('MissFill 1'!O63/SUM('MissFill 1'!O$2:O66)&gt;0.01,"",IF('MissFill 1'!O62/SUM('MissFill 1'!O$2:O66)&gt;0.01,"",DateEnded_5Day!$A66))))))))</f>
        <v/>
      </c>
      <c r="Q66" s="54" t="str">
        <f>IF($A66&lt;='All Results'!$B$4,"",IF(SUM('MissFill 1'!P$2:P66)=0,"",(IF('MissFill 1'!P66/SUM('MissFill 1'!P$2:P66)&gt;0.01,"",IF('MissFill 1'!P65/SUM('MissFill 1'!P$2:P66)&gt;0.01,"",IF('MissFill 1'!P64/SUM('MissFill 1'!P$2:P66)&gt;0.01,"",IF('MissFill 1'!P63/SUM('MissFill 1'!P$2:P66)&gt;0.01,"",IF('MissFill 1'!P62/SUM('MissFill 1'!P$2:P66)&gt;0.01,"",DateEnded_5Day!$A66))))))))</f>
        <v/>
      </c>
      <c r="R66" s="54" t="str">
        <f>IF($A66&lt;='All Results'!$B$4,"",IF(SUM('MissFill 1'!Q$2:Q66)=0,"",(IF('MissFill 1'!Q66/SUM('MissFill 1'!Q$2:Q66)&gt;0.01,"",IF('MissFill 1'!Q65/SUM('MissFill 1'!Q$2:Q66)&gt;0.01,"",IF('MissFill 1'!Q64/SUM('MissFill 1'!Q$2:Q66)&gt;0.01,"",IF('MissFill 1'!Q63/SUM('MissFill 1'!Q$2:Q66)&gt;0.01,"",IF('MissFill 1'!Q62/SUM('MissFill 1'!Q$2:Q66)&gt;0.01,"",DateEnded_5Day!$A66))))))))</f>
        <v/>
      </c>
      <c r="S66" s="54" t="str">
        <f>IF($A66&lt;='All Results'!$B$4,"",IF(SUM('MissFill 1'!R$2:R66)=0,"",(IF('MissFill 1'!R66/SUM('MissFill 1'!R$2:R66)&gt;0.01,"",IF('MissFill 1'!R65/SUM('MissFill 1'!R$2:R66)&gt;0.01,"",IF('MissFill 1'!R64/SUM('MissFill 1'!R$2:R66)&gt;0.01,"",IF('MissFill 1'!R63/SUM('MissFill 1'!R$2:R66)&gt;0.01,"",IF('MissFill 1'!R62/SUM('MissFill 1'!R$2:R66)&gt;0.01,"",DateEnded_5Day!$A66))))))))</f>
        <v/>
      </c>
      <c r="T66" s="54" t="str">
        <f>IF($A66&lt;='All Results'!$B$4,"",IF(SUM('MissFill 1'!S$2:S66)=0,"",(IF('MissFill 1'!S66/SUM('MissFill 1'!S$2:S66)&gt;0.01,"",IF('MissFill 1'!S65/SUM('MissFill 1'!S$2:S66)&gt;0.01,"",IF('MissFill 1'!S64/SUM('MissFill 1'!S$2:S66)&gt;0.01,"",IF('MissFill 1'!S63/SUM('MissFill 1'!S$2:S66)&gt;0.01,"",IF('MissFill 1'!S62/SUM('MissFill 1'!S$2:S66)&gt;0.01,"",DateEnded_5Day!$A66))))))))</f>
        <v/>
      </c>
      <c r="U66" s="54" t="str">
        <f>IF($A66&lt;='All Results'!$B$4,"",IF(SUM('MissFill 1'!T$2:T66)=0,"",(IF('MissFill 1'!T66/SUM('MissFill 1'!T$2:T66)&gt;0.01,"",IF('MissFill 1'!T65/SUM('MissFill 1'!T$2:T66)&gt;0.01,"",IF('MissFill 1'!T64/SUM('MissFill 1'!T$2:T66)&gt;0.01,"",IF('MissFill 1'!T63/SUM('MissFill 1'!T$2:T66)&gt;0.01,"",IF('MissFill 1'!T62/SUM('MissFill 1'!T$2:T66)&gt;0.01,"",DateEnded_5Day!$A66))))))))</f>
        <v/>
      </c>
      <c r="V66" s="54" t="str">
        <f>IF($A66&lt;='All Results'!$B$4,"",IF(SUM('MissFill 1'!U$2:U66)=0,"",(IF('MissFill 1'!U66/SUM('MissFill 1'!U$2:U66)&gt;0.01,"",IF('MissFill 1'!U65/SUM('MissFill 1'!U$2:U66)&gt;0.01,"",IF('MissFill 1'!U64/SUM('MissFill 1'!U$2:U66)&gt;0.01,"",IF('MissFill 1'!U63/SUM('MissFill 1'!U$2:U66)&gt;0.01,"",IF('MissFill 1'!U62/SUM('MissFill 1'!U$2:U66)&gt;0.01,"",DateEnded_5Day!$A66))))))))</f>
        <v/>
      </c>
      <c r="W66" s="54" t="str">
        <f>IF($A66&lt;='All Results'!$B$4,"",IF(SUM('MissFill 1'!V$2:V66)=0,"",(IF('MissFill 1'!V66/SUM('MissFill 1'!V$2:V66)&gt;0.01,"",IF('MissFill 1'!V65/SUM('MissFill 1'!V$2:V66)&gt;0.01,"",IF('MissFill 1'!V64/SUM('MissFill 1'!V$2:V66)&gt;0.01,"",IF('MissFill 1'!V63/SUM('MissFill 1'!V$2:V66)&gt;0.01,"",IF('MissFill 1'!V62/SUM('MissFill 1'!V$2:V66)&gt;0.01,"",DateEnded_5Day!$A66))))))))</f>
        <v/>
      </c>
      <c r="X66" s="54" t="str">
        <f>IF($A66&lt;='All Results'!$B$4,"",IF(SUM('MissFill 1'!W$2:W66)=0,"",(IF('MissFill 1'!W66/SUM('MissFill 1'!W$2:W66)&gt;0.01,"",IF('MissFill 1'!W65/SUM('MissFill 1'!W$2:W66)&gt;0.01,"",IF('MissFill 1'!W64/SUM('MissFill 1'!W$2:W66)&gt;0.01,"",IF('MissFill 1'!W63/SUM('MissFill 1'!W$2:W66)&gt;0.01,"",IF('MissFill 1'!W62/SUM('MissFill 1'!W$2:W66)&gt;0.01,"",DateEnded_5Day!$A66))))))))</f>
        <v/>
      </c>
      <c r="Y66" s="54" t="str">
        <f>IF($A66&lt;='All Results'!$B$4,"",IF(SUM('MissFill 1'!X$2:X66)=0,"",(IF('MissFill 1'!X66/SUM('MissFill 1'!X$2:X66)&gt;0.01,"",IF('MissFill 1'!X65/SUM('MissFill 1'!X$2:X66)&gt;0.01,"",IF('MissFill 1'!X64/SUM('MissFill 1'!X$2:X66)&gt;0.01,"",IF('MissFill 1'!X63/SUM('MissFill 1'!X$2:X66)&gt;0.01,"",IF('MissFill 1'!X62/SUM('MissFill 1'!X$2:X66)&gt;0.01,"",DateEnded_5Day!$A66))))))))</f>
        <v/>
      </c>
      <c r="Z66" s="54" t="str">
        <f>IF($A66&lt;='All Results'!$B$4,"",IF(SUM('MissFill 1'!Y$2:Y66)=0,"",(IF('MissFill 1'!Y66/SUM('MissFill 1'!Y$2:Y66)&gt;0.01,"",IF('MissFill 1'!Y65/SUM('MissFill 1'!Y$2:Y66)&gt;0.01,"",IF('MissFill 1'!Y64/SUM('MissFill 1'!Y$2:Y66)&gt;0.01,"",IF('MissFill 1'!Y63/SUM('MissFill 1'!Y$2:Y66)&gt;0.01,"",IF('MissFill 1'!Y62/SUM('MissFill 1'!Y$2:Y66)&gt;0.01,"",DateEnded_5Day!$A66))))))))</f>
        <v/>
      </c>
      <c r="AA66" s="54" t="str">
        <f>IF($A66&lt;='All Results'!$B$4,"",IF(SUM('MissFill 1'!Z$2:Z66)=0,"",(IF('MissFill 1'!Z66/SUM('MissFill 1'!Z$2:Z66)&gt;0.01,"",IF('MissFill 1'!Z65/SUM('MissFill 1'!Z$2:Z66)&gt;0.01,"",IF('MissFill 1'!Z64/SUM('MissFill 1'!Z$2:Z66)&gt;0.01,"",IF('MissFill 1'!Z63/SUM('MissFill 1'!Z$2:Z66)&gt;0.01,"",IF('MissFill 1'!Z62/SUM('MissFill 1'!Z$2:Z66)&gt;0.01,"",DateEnded_5Day!$A66))))))))</f>
        <v/>
      </c>
      <c r="AB66" s="54" t="str">
        <f>IF($A66&lt;='All Results'!$B$4,"",IF(SUM('MissFill 1'!AA$2:AA66)=0,"",(IF('MissFill 1'!AA66/SUM('MissFill 1'!AA$2:AA66)&gt;0.01,"",IF('MissFill 1'!AA65/SUM('MissFill 1'!AA$2:AA66)&gt;0.01,"",IF('MissFill 1'!AA64/SUM('MissFill 1'!AA$2:AA66)&gt;0.01,"",IF('MissFill 1'!AA63/SUM('MissFill 1'!AA$2:AA66)&gt;0.01,"",IF('MissFill 1'!AA62/SUM('MissFill 1'!AA$2:AA66)&gt;0.01,"",DateEnded_5Day!$A66))))))))</f>
        <v/>
      </c>
      <c r="AC66" s="54" t="str">
        <f>IF($A66&lt;='All Results'!$B$4,"",IF(SUM('MissFill 1'!AB$2:AB66)=0,"",(IF('MissFill 1'!AB66/SUM('MissFill 1'!AB$2:AB66)&gt;0.01,"",IF('MissFill 1'!AB65/SUM('MissFill 1'!AB$2:AB66)&gt;0.01,"",IF('MissFill 1'!AB64/SUM('MissFill 1'!AB$2:AB66)&gt;0.01,"",IF('MissFill 1'!AB63/SUM('MissFill 1'!AB$2:AB66)&gt;0.01,"",IF('MissFill 1'!AB62/SUM('MissFill 1'!AB$2:AB66)&gt;0.01,"",DateEnded_5Day!$A66))))))))</f>
        <v/>
      </c>
      <c r="AD66" s="54" t="str">
        <f>IF($A66&lt;='All Results'!$B$4,"",IF(SUM('MissFill 1'!AC$2:AC66)=0,"",(IF('MissFill 1'!AC66/SUM('MissFill 1'!AC$2:AC66)&gt;0.01,"",IF('MissFill 1'!AC65/SUM('MissFill 1'!AC$2:AC66)&gt;0.01,"",IF('MissFill 1'!AC64/SUM('MissFill 1'!AC$2:AC66)&gt;0.01,"",IF('MissFill 1'!AC63/SUM('MissFill 1'!AC$2:AC66)&gt;0.01,"",IF('MissFill 1'!AC62/SUM('MissFill 1'!AC$2:AC66)&gt;0.01,"",DateEnded_5Day!$A66))))))))</f>
        <v/>
      </c>
      <c r="AE66" s="54" t="str">
        <f>IF($A66&lt;='All Results'!$B$4,"",IF(SUM('MissFill 1'!AD$2:AD66)=0,"",(IF('MissFill 1'!AD66/SUM('MissFill 1'!AD$2:AD66)&gt;0.01,"",IF('MissFill 1'!AD65/SUM('MissFill 1'!AD$2:AD66)&gt;0.01,"",IF('MissFill 1'!AD64/SUM('MissFill 1'!AD$2:AD66)&gt;0.01,"",IF('MissFill 1'!AD63/SUM('MissFill 1'!AD$2:AD66)&gt;0.01,"",IF('MissFill 1'!AD62/SUM('MissFill 1'!AD$2:AD66)&gt;0.01,"",DateEnded_5Day!$A66))))))))</f>
        <v/>
      </c>
      <c r="AF66" s="54" t="str">
        <f>IF($A66&lt;='All Results'!$B$4,"",IF(SUM('MissFill 1'!AE$2:AE66)=0,"",(IF('MissFill 1'!AE66/SUM('MissFill 1'!AE$2:AE66)&gt;0.01,"",IF('MissFill 1'!AE65/SUM('MissFill 1'!AE$2:AE66)&gt;0.01,"",IF('MissFill 1'!AE64/SUM('MissFill 1'!AE$2:AE66)&gt;0.01,"",IF('MissFill 1'!AE63/SUM('MissFill 1'!AE$2:AE66)&gt;0.01,"",IF('MissFill 1'!AE62/SUM('MissFill 1'!AE$2:AE66)&gt;0.01,"",DateEnded_5Day!$A66))))))))</f>
        <v/>
      </c>
      <c r="AG66" s="54" t="str">
        <f>IF($A66&lt;='All Results'!$B$4,"",IF(SUM('MissFill 1'!AF$2:AF66)=0,"",(IF('MissFill 1'!AF66/SUM('MissFill 1'!AF$2:AF66)&gt;0.01,"",IF('MissFill 1'!AF65/SUM('MissFill 1'!AF$2:AF66)&gt;0.01,"",IF('MissFill 1'!AF64/SUM('MissFill 1'!AF$2:AF66)&gt;0.01,"",IF('MissFill 1'!AF63/SUM('MissFill 1'!AF$2:AF66)&gt;0.01,"",IF('MissFill 1'!AF62/SUM('MissFill 1'!AF$2:AF66)&gt;0.01,"",DateEnded_5Day!$A66))))))))</f>
        <v/>
      </c>
      <c r="AH66" s="54" t="str">
        <f>IF($A66&lt;='All Results'!$B$4,"",IF(SUM('MissFill 1'!AG$2:AG66)=0,"",(IF('MissFill 1'!AG66/SUM('MissFill 1'!AG$2:AG66)&gt;0.01,"",IF('MissFill 1'!AG65/SUM('MissFill 1'!AG$2:AG66)&gt;0.01,"",IF('MissFill 1'!AG64/SUM('MissFill 1'!AG$2:AG66)&gt;0.01,"",IF('MissFill 1'!AG63/SUM('MissFill 1'!AG$2:AG66)&gt;0.01,"",IF('MissFill 1'!AG62/SUM('MissFill 1'!AG$2:AG66)&gt;0.01,"",DateEnded_5Day!$A66))))))))</f>
        <v/>
      </c>
      <c r="AI66" s="54" t="str">
        <f>IF($A66&lt;='All Results'!$B$4,"",IF(SUM('MissFill 1'!AH$2:AH66)=0,"",(IF('MissFill 1'!AH66/SUM('MissFill 1'!AH$2:AH66)&gt;0.01,"",IF('MissFill 1'!AH65/SUM('MissFill 1'!AH$2:AH66)&gt;0.01,"",IF('MissFill 1'!AH64/SUM('MissFill 1'!AH$2:AH66)&gt;0.01,"",IF('MissFill 1'!AH63/SUM('MissFill 1'!AH$2:AH66)&gt;0.01,"",IF('MissFill 1'!AH62/SUM('MissFill 1'!AH$2:AH66)&gt;0.01,"",DateEnded_5Day!$A66))))))))</f>
        <v/>
      </c>
      <c r="AJ66" s="54" t="str">
        <f>IF($A66&lt;='All Results'!$B$4,"",IF(SUM('MissFill 1'!AI$2:AI66)=0,"",(IF('MissFill 1'!AI66/SUM('MissFill 1'!AI$2:AI66)&gt;0.01,"",IF('MissFill 1'!AI65/SUM('MissFill 1'!AI$2:AI66)&gt;0.01,"",IF('MissFill 1'!AI64/SUM('MissFill 1'!AI$2:AI66)&gt;0.01,"",IF('MissFill 1'!AI63/SUM('MissFill 1'!AI$2:AI66)&gt;0.01,"",IF('MissFill 1'!AI62/SUM('MissFill 1'!AI$2:AI66)&gt;0.01,"",DateEnded_5Day!$A66))))))))</f>
        <v/>
      </c>
      <c r="AK66" s="54" t="str">
        <f>IF($A66&lt;='All Results'!$B$4,"",IF(SUM('MissFill 1'!AJ$2:AJ66)=0,"",(IF('MissFill 1'!AJ66/SUM('MissFill 1'!AJ$2:AJ66)&gt;0.01,"",IF('MissFill 1'!AJ65/SUM('MissFill 1'!AJ$2:AJ66)&gt;0.01,"",IF('MissFill 1'!AJ64/SUM('MissFill 1'!AJ$2:AJ66)&gt;0.01,"",IF('MissFill 1'!AJ63/SUM('MissFill 1'!AJ$2:AJ66)&gt;0.01,"",IF('MissFill 1'!AJ62/SUM('MissFill 1'!AJ$2:AJ66)&gt;0.01,"",DateEnded_5Day!$A66))))))))</f>
        <v/>
      </c>
      <c r="AL66" s="54" t="str">
        <f>IF($A66&lt;='All Results'!$B$4,"",IF(SUM('MissFill 1'!AK$2:AK66)=0,"",(IF('MissFill 1'!AK66/SUM('MissFill 1'!AK$2:AK66)&gt;0.01,"",IF('MissFill 1'!AK65/SUM('MissFill 1'!AK$2:AK66)&gt;0.01,"",IF('MissFill 1'!AK64/SUM('MissFill 1'!AK$2:AK66)&gt;0.01,"",IF('MissFill 1'!AK63/SUM('MissFill 1'!AK$2:AK66)&gt;0.01,"",IF('MissFill 1'!AK62/SUM('MissFill 1'!AK$2:AK66)&gt;0.01,"",DateEnded_5Day!$A66))))))))</f>
        <v/>
      </c>
      <c r="AM66" s="54" t="str">
        <f>IF($A66&lt;='All Results'!$B$4,"",IF(SUM('MissFill 1'!AL$2:AL66)=0,"",(IF('MissFill 1'!AL66/SUM('MissFill 1'!AL$2:AL66)&gt;0.01,"",IF('MissFill 1'!AL65/SUM('MissFill 1'!AL$2:AL66)&gt;0.01,"",IF('MissFill 1'!AL64/SUM('MissFill 1'!AL$2:AL66)&gt;0.01,"",IF('MissFill 1'!AL63/SUM('MissFill 1'!AL$2:AL66)&gt;0.01,"",IF('MissFill 1'!AL62/SUM('MissFill 1'!AL$2:AL66)&gt;0.01,"",DateEnded_5Day!$A66))))))))</f>
        <v/>
      </c>
      <c r="AN66" s="54" t="str">
        <f>IF($A66&lt;='All Results'!$B$4,"",IF(SUM('MissFill 1'!AM$2:AM66)=0,"",(IF('MissFill 1'!AM66/SUM('MissFill 1'!AM$2:AM66)&gt;0.01,"",IF('MissFill 1'!AM65/SUM('MissFill 1'!AM$2:AM66)&gt;0.01,"",IF('MissFill 1'!AM64/SUM('MissFill 1'!AM$2:AM66)&gt;0.01,"",IF('MissFill 1'!AM63/SUM('MissFill 1'!AM$2:AM66)&gt;0.01,"",IF('MissFill 1'!AM62/SUM('MissFill 1'!AM$2:AM66)&gt;0.01,"",DateEnded_5Day!$A66))))))))</f>
        <v/>
      </c>
      <c r="AO66" s="54" t="str">
        <f>IF($A66&lt;='All Results'!$B$4,"",IF(SUM('MissFill 1'!AN$2:AN66)=0,"",(IF('MissFill 1'!AN66/SUM('MissFill 1'!AN$2:AN66)&gt;0.01,"",IF('MissFill 1'!AN65/SUM('MissFill 1'!AN$2:AN66)&gt;0.01,"",IF('MissFill 1'!AN64/SUM('MissFill 1'!AN$2:AN66)&gt;0.01,"",IF('MissFill 1'!AN63/SUM('MissFill 1'!AN$2:AN66)&gt;0.01,"",IF('MissFill 1'!AN62/SUM('MissFill 1'!AN$2:AN66)&gt;0.01,"",DateEnded_5Day!$A66))))))))</f>
        <v/>
      </c>
      <c r="AP66" s="54" t="str">
        <f>IF($A66&lt;='All Results'!$B$4,"",IF(SUM('MissFill 1'!AO$2:AO66)=0,"",(IF('MissFill 1'!AO66/SUM('MissFill 1'!AO$2:AO66)&gt;0.01,"",IF('MissFill 1'!AO65/SUM('MissFill 1'!AO$2:AO66)&gt;0.01,"",IF('MissFill 1'!AO64/SUM('MissFill 1'!AO$2:AO66)&gt;0.01,"",IF('MissFill 1'!AO63/SUM('MissFill 1'!AO$2:AO66)&gt;0.01,"",IF('MissFill 1'!AO62/SUM('MissFill 1'!AO$2:AO66)&gt;0.01,"",DateEnded_5Day!$A66))))))))</f>
        <v/>
      </c>
      <c r="AQ66" s="54" t="str">
        <f>IF($A66&lt;='All Results'!$B$4,"",IF(SUM('MissFill 1'!AP$2:AP66)=0,"",(IF('MissFill 1'!AP66/SUM('MissFill 1'!AP$2:AP66)&gt;0.01,"",IF('MissFill 1'!AP65/SUM('MissFill 1'!AP$2:AP66)&gt;0.01,"",IF('MissFill 1'!AP64/SUM('MissFill 1'!AP$2:AP66)&gt;0.01,"",IF('MissFill 1'!AP63/SUM('MissFill 1'!AP$2:AP66)&gt;0.01,"",IF('MissFill 1'!AP62/SUM('MissFill 1'!AP$2:AP66)&gt;0.01,"",DateEnded_5Day!$A66))))))))</f>
        <v/>
      </c>
      <c r="AR66" s="54" t="str">
        <f>IF($A66&lt;='All Results'!$B$4,"",IF(SUM('MissFill 1'!AQ$2:AQ66)=0,"",(IF('MissFill 1'!AQ66/SUM('MissFill 1'!AQ$2:AQ66)&gt;0.01,"",IF('MissFill 1'!AQ65/SUM('MissFill 1'!AQ$2:AQ66)&gt;0.01,"",IF('MissFill 1'!AQ64/SUM('MissFill 1'!AQ$2:AQ66)&gt;0.01,"",IF('MissFill 1'!AQ63/SUM('MissFill 1'!AQ$2:AQ66)&gt;0.01,"",IF('MissFill 1'!AQ62/SUM('MissFill 1'!AQ$2:AQ66)&gt;0.01,"",DateEnded_5Day!$A66))))))))</f>
        <v/>
      </c>
      <c r="AS66" s="54" t="str">
        <f>IF($A66&lt;='All Results'!$B$4,"",IF(SUM('MissFill 1'!AR$2:AR66)=0,"",(IF('MissFill 1'!AR66/SUM('MissFill 1'!AR$2:AR66)&gt;0.01,"",IF('MissFill 1'!AR65/SUM('MissFill 1'!AR$2:AR66)&gt;0.01,"",IF('MissFill 1'!AR64/SUM('MissFill 1'!AR$2:AR66)&gt;0.01,"",IF('MissFill 1'!AR63/SUM('MissFill 1'!AR$2:AR66)&gt;0.01,"",IF('MissFill 1'!AR62/SUM('MissFill 1'!AR$2:AR66)&gt;0.01,"",DateEnded_5Day!$A66))))))))</f>
        <v/>
      </c>
      <c r="AT66" s="54" t="str">
        <f>IF($A66&lt;='All Results'!$B$4,"",IF(SUM('MissFill 1'!AS$2:AS66)=0,"",(IF('MissFill 1'!AS66/SUM('MissFill 1'!AS$2:AS66)&gt;0.01,"",IF('MissFill 1'!AS65/SUM('MissFill 1'!AS$2:AS66)&gt;0.01,"",IF('MissFill 1'!AS64/SUM('MissFill 1'!AS$2:AS66)&gt;0.01,"",IF('MissFill 1'!AS63/SUM('MissFill 1'!AS$2:AS66)&gt;0.01,"",IF('MissFill 1'!AS62/SUM('MissFill 1'!AS$2:AS66)&gt;0.01,"",DateEnded_5Day!$A66))))))))</f>
        <v/>
      </c>
      <c r="AU66" s="54" t="str">
        <f>IF($A66&lt;='All Results'!$B$4,"",IF(SUM('MissFill 1'!AT$2:AT66)=0,"",(IF('MissFill 1'!AT66/SUM('MissFill 1'!AT$2:AT66)&gt;0.01,"",IF('MissFill 1'!AT65/SUM('MissFill 1'!AT$2:AT66)&gt;0.01,"",IF('MissFill 1'!AT64/SUM('MissFill 1'!AT$2:AT66)&gt;0.01,"",IF('MissFill 1'!AT63/SUM('MissFill 1'!AT$2:AT66)&gt;0.01,"",IF('MissFill 1'!AT62/SUM('MissFill 1'!AT$2:AT66)&gt;0.01,"",DateEnded_5Day!$A66))))))))</f>
        <v/>
      </c>
      <c r="AV66" s="54" t="str">
        <f>IF($A66&lt;='All Results'!$B$4,"",IF(SUM('MissFill 1'!AU$2:AU66)=0,"",(IF('MissFill 1'!AU66/SUM('MissFill 1'!AU$2:AU66)&gt;0.01,"",IF('MissFill 1'!AU65/SUM('MissFill 1'!AU$2:AU66)&gt;0.01,"",IF('MissFill 1'!AU64/SUM('MissFill 1'!AU$2:AU66)&gt;0.01,"",IF('MissFill 1'!AU63/SUM('MissFill 1'!AU$2:AU66)&gt;0.01,"",IF('MissFill 1'!AU62/SUM('MissFill 1'!AU$2:AU66)&gt;0.01,"",DateEnded_5Day!$A66))))))))</f>
        <v/>
      </c>
      <c r="AW66" s="54" t="str">
        <f>IF($A66&lt;='All Results'!$B$4,"",IF(SUM('MissFill 1'!AV$2:AV66)=0,"",(IF('MissFill 1'!AV66/SUM('MissFill 1'!AV$2:AV66)&gt;0.01,"",IF('MissFill 1'!AV65/SUM('MissFill 1'!AV$2:AV66)&gt;0.01,"",IF('MissFill 1'!AV64/SUM('MissFill 1'!AV$2:AV66)&gt;0.01,"",IF('MissFill 1'!AV63/SUM('MissFill 1'!AV$2:AV66)&gt;0.01,"",IF('MissFill 1'!AV62/SUM('MissFill 1'!AV$2:AV66)&gt;0.01,"",DateEnded_5Day!$A66))))))))</f>
        <v/>
      </c>
      <c r="AX66" s="54" t="str">
        <f>IF($A66&lt;='All Results'!$B$4,"",IF(SUM('MissFill 1'!AW$2:AW66)=0,"",(IF('MissFill 1'!AW66/SUM('MissFill 1'!AW$2:AW66)&gt;0.01,"",IF('MissFill 1'!AW65/SUM('MissFill 1'!AW$2:AW66)&gt;0.01,"",IF('MissFill 1'!AW64/SUM('MissFill 1'!AW$2:AW66)&gt;0.01,"",IF('MissFill 1'!AW63/SUM('MissFill 1'!AW$2:AW66)&gt;0.01,"",IF('MissFill 1'!AW62/SUM('MissFill 1'!AW$2:AW66)&gt;0.01,"",DateEnded_5Day!$A66))))))))</f>
        <v/>
      </c>
    </row>
    <row r="67" spans="1:50" x14ac:dyDescent="0.25">
      <c r="A67" s="41">
        <v>44412</v>
      </c>
      <c r="B67" s="52">
        <v>216</v>
      </c>
      <c r="C67" s="54" t="str">
        <f>IF($A67&lt;='All Results'!$B$4,"",IF(SUM('MissFill 1'!B$2:B67)=0,"",(IF('MissFill 1'!B67/SUM('MissFill 1'!B$2:B67)&gt;0.01,"",IF('MissFill 1'!B66/SUM('MissFill 1'!B$2:B67)&gt;0.01,"",IF('MissFill 1'!B65/SUM('MissFill 1'!B$2:B67)&gt;0.01,"",IF('MissFill 1'!B64/SUM('MissFill 1'!B$2:B67)&gt;0.01,"",IF('MissFill 1'!B63/SUM('MissFill 1'!B$2:B67)&gt;0.01,"",DateEnded_5Day!$A67))))))))</f>
        <v/>
      </c>
      <c r="D67" s="54" t="str">
        <f>IF($A67&lt;='All Results'!$B$4,"",IF(SUM('MissFill 1'!C$2:C67)=0,"",(IF('MissFill 1'!C67/SUM('MissFill 1'!C$2:C67)&gt;0.01,"",IF('MissFill 1'!C66/SUM('MissFill 1'!C$2:C67)&gt;0.01,"",IF('MissFill 1'!C65/SUM('MissFill 1'!C$2:C67)&gt;0.01,"",IF('MissFill 1'!C64/SUM('MissFill 1'!C$2:C67)&gt;0.01,"",IF('MissFill 1'!C63/SUM('MissFill 1'!C$2:C67)&gt;0.01,"",DateEnded_5Day!$A67))))))))</f>
        <v/>
      </c>
      <c r="E67" s="54" t="str">
        <f>IF($A67&lt;='All Results'!$B$4,"",IF(SUM('MissFill 1'!D$2:D67)=0,"",(IF('MissFill 1'!D67/SUM('MissFill 1'!D$2:D67)&gt;0.01,"",IF('MissFill 1'!D66/SUM('MissFill 1'!D$2:D67)&gt;0.01,"",IF('MissFill 1'!D65/SUM('MissFill 1'!D$2:D67)&gt;0.01,"",IF('MissFill 1'!D64/SUM('MissFill 1'!D$2:D67)&gt;0.01,"",IF('MissFill 1'!D63/SUM('MissFill 1'!D$2:D67)&gt;0.01,"",DateEnded_5Day!$A67))))))))</f>
        <v/>
      </c>
      <c r="F67" s="54" t="str">
        <f>IF($A67&lt;='All Results'!$B$4,"",IF(SUM('MissFill 1'!E$2:E67)=0,"",(IF('MissFill 1'!E67/SUM('MissFill 1'!E$2:E67)&gt;0.01,"",IF('MissFill 1'!E66/SUM('MissFill 1'!E$2:E67)&gt;0.01,"",IF('MissFill 1'!E65/SUM('MissFill 1'!E$2:E67)&gt;0.01,"",IF('MissFill 1'!E64/SUM('MissFill 1'!E$2:E67)&gt;0.01,"",IF('MissFill 1'!E63/SUM('MissFill 1'!E$2:E67)&gt;0.01,"",DateEnded_5Day!$A67))))))))</f>
        <v/>
      </c>
      <c r="G67" s="54" t="str">
        <f>IF($A67&lt;='All Results'!$B$4,"",IF(SUM('MissFill 1'!F$2:F67)=0,"",(IF('MissFill 1'!F67/SUM('MissFill 1'!F$2:F67)&gt;0.01,"",IF('MissFill 1'!F66/SUM('MissFill 1'!F$2:F67)&gt;0.01,"",IF('MissFill 1'!F65/SUM('MissFill 1'!F$2:F67)&gt;0.01,"",IF('MissFill 1'!F64/SUM('MissFill 1'!F$2:F67)&gt;0.01,"",IF('MissFill 1'!F63/SUM('MissFill 1'!F$2:F67)&gt;0.01,"",DateEnded_5Day!$A67))))))))</f>
        <v/>
      </c>
      <c r="H67" s="54" t="str">
        <f>IF($A67&lt;='All Results'!$B$4,"",IF(SUM('MissFill 1'!G$2:G67)=0,"",(IF('MissFill 1'!G67/SUM('MissFill 1'!G$2:G67)&gt;0.01,"",IF('MissFill 1'!G66/SUM('MissFill 1'!G$2:G67)&gt;0.01,"",IF('MissFill 1'!G65/SUM('MissFill 1'!G$2:G67)&gt;0.01,"",IF('MissFill 1'!G64/SUM('MissFill 1'!G$2:G67)&gt;0.01,"",IF('MissFill 1'!G63/SUM('MissFill 1'!G$2:G67)&gt;0.01,"",DateEnded_5Day!$A67))))))))</f>
        <v/>
      </c>
      <c r="I67" s="54" t="str">
        <f>IF($A67&lt;='All Results'!$B$4,"",IF(SUM('MissFill 1'!H$2:H67)=0,"",(IF('MissFill 1'!H67/SUM('MissFill 1'!H$2:H67)&gt;0.01,"",IF('MissFill 1'!H66/SUM('MissFill 1'!H$2:H67)&gt;0.01,"",IF('MissFill 1'!H65/SUM('MissFill 1'!H$2:H67)&gt;0.01,"",IF('MissFill 1'!H64/SUM('MissFill 1'!H$2:H67)&gt;0.01,"",IF('MissFill 1'!H63/SUM('MissFill 1'!H$2:H67)&gt;0.01,"",DateEnded_5Day!$A67))))))))</f>
        <v/>
      </c>
      <c r="J67" s="54" t="str">
        <f>IF($A67&lt;='All Results'!$B$4,"",IF(SUM('MissFill 1'!I$2:I67)=0,"",(IF('MissFill 1'!I67/SUM('MissFill 1'!I$2:I67)&gt;0.01,"",IF('MissFill 1'!I66/SUM('MissFill 1'!I$2:I67)&gt;0.01,"",IF('MissFill 1'!I65/SUM('MissFill 1'!I$2:I67)&gt;0.01,"",IF('MissFill 1'!I64/SUM('MissFill 1'!I$2:I67)&gt;0.01,"",IF('MissFill 1'!I63/SUM('MissFill 1'!I$2:I67)&gt;0.01,"",DateEnded_5Day!$A67))))))))</f>
        <v/>
      </c>
      <c r="K67" s="54" t="str">
        <f>IF($A67&lt;='All Results'!$B$4,"",IF(SUM('MissFill 1'!J$2:J67)=0,"",(IF('MissFill 1'!J67/SUM('MissFill 1'!J$2:J67)&gt;0.01,"",IF('MissFill 1'!J66/SUM('MissFill 1'!J$2:J67)&gt;0.01,"",IF('MissFill 1'!J65/SUM('MissFill 1'!J$2:J67)&gt;0.01,"",IF('MissFill 1'!J64/SUM('MissFill 1'!J$2:J67)&gt;0.01,"",IF('MissFill 1'!J63/SUM('MissFill 1'!J$2:J67)&gt;0.01,"",DateEnded_5Day!$A67))))))))</f>
        <v/>
      </c>
      <c r="L67" s="54" t="str">
        <f>IF($A67&lt;='All Results'!$B$4,"",IF(SUM('MissFill 1'!K$2:K67)=0,"",(IF('MissFill 1'!K67/SUM('MissFill 1'!K$2:K67)&gt;0.01,"",IF('MissFill 1'!K66/SUM('MissFill 1'!K$2:K67)&gt;0.01,"",IF('MissFill 1'!K65/SUM('MissFill 1'!K$2:K67)&gt;0.01,"",IF('MissFill 1'!K64/SUM('MissFill 1'!K$2:K67)&gt;0.01,"",IF('MissFill 1'!K63/SUM('MissFill 1'!K$2:K67)&gt;0.01,"",DateEnded_5Day!$A67))))))))</f>
        <v/>
      </c>
      <c r="M67" s="54" t="str">
        <f>IF($A67&lt;='All Results'!$B$4,"",IF(SUM('MissFill 1'!L$2:L67)=0,"",(IF('MissFill 1'!L67/SUM('MissFill 1'!L$2:L67)&gt;0.01,"",IF('MissFill 1'!L66/SUM('MissFill 1'!L$2:L67)&gt;0.01,"",IF('MissFill 1'!L65/SUM('MissFill 1'!L$2:L67)&gt;0.01,"",IF('MissFill 1'!L64/SUM('MissFill 1'!L$2:L67)&gt;0.01,"",IF('MissFill 1'!L63/SUM('MissFill 1'!L$2:L67)&gt;0.01,"",DateEnded_5Day!$A67))))))))</f>
        <v/>
      </c>
      <c r="N67" s="54" t="str">
        <f>IF($A67&lt;='All Results'!$B$4,"",IF(SUM('MissFill 1'!M$2:M67)=0,"",(IF('MissFill 1'!M67/SUM('MissFill 1'!M$2:M67)&gt;0.01,"",IF('MissFill 1'!M66/SUM('MissFill 1'!M$2:M67)&gt;0.01,"",IF('MissFill 1'!M65/SUM('MissFill 1'!M$2:M67)&gt;0.01,"",IF('MissFill 1'!M64/SUM('MissFill 1'!M$2:M67)&gt;0.01,"",IF('MissFill 1'!M63/SUM('MissFill 1'!M$2:M67)&gt;0.01,"",DateEnded_5Day!$A67))))))))</f>
        <v/>
      </c>
      <c r="O67" s="54" t="str">
        <f>IF($A67&lt;='All Results'!$B$4,"",IF(SUM('MissFill 1'!N$2:N67)=0,"",(IF('MissFill 1'!N67/SUM('MissFill 1'!N$2:N67)&gt;0.01,"",IF('MissFill 1'!N66/SUM('MissFill 1'!N$2:N67)&gt;0.01,"",IF('MissFill 1'!N65/SUM('MissFill 1'!N$2:N67)&gt;0.01,"",IF('MissFill 1'!N64/SUM('MissFill 1'!N$2:N67)&gt;0.01,"",IF('MissFill 1'!N63/SUM('MissFill 1'!N$2:N67)&gt;0.01,"",DateEnded_5Day!$A67))))))))</f>
        <v/>
      </c>
      <c r="P67" s="54" t="str">
        <f>IF($A67&lt;='All Results'!$B$4,"",IF(SUM('MissFill 1'!O$2:O67)=0,"",(IF('MissFill 1'!O67/SUM('MissFill 1'!O$2:O67)&gt;0.01,"",IF('MissFill 1'!O66/SUM('MissFill 1'!O$2:O67)&gt;0.01,"",IF('MissFill 1'!O65/SUM('MissFill 1'!O$2:O67)&gt;0.01,"",IF('MissFill 1'!O64/SUM('MissFill 1'!O$2:O67)&gt;0.01,"",IF('MissFill 1'!O63/SUM('MissFill 1'!O$2:O67)&gt;0.01,"",DateEnded_5Day!$A67))))))))</f>
        <v/>
      </c>
      <c r="Q67" s="54" t="str">
        <f>IF($A67&lt;='All Results'!$B$4,"",IF(SUM('MissFill 1'!P$2:P67)=0,"",(IF('MissFill 1'!P67/SUM('MissFill 1'!P$2:P67)&gt;0.01,"",IF('MissFill 1'!P66/SUM('MissFill 1'!P$2:P67)&gt;0.01,"",IF('MissFill 1'!P65/SUM('MissFill 1'!P$2:P67)&gt;0.01,"",IF('MissFill 1'!P64/SUM('MissFill 1'!P$2:P67)&gt;0.01,"",IF('MissFill 1'!P63/SUM('MissFill 1'!P$2:P67)&gt;0.01,"",DateEnded_5Day!$A67))))))))</f>
        <v/>
      </c>
      <c r="R67" s="54" t="str">
        <f>IF($A67&lt;='All Results'!$B$4,"",IF(SUM('MissFill 1'!Q$2:Q67)=0,"",(IF('MissFill 1'!Q67/SUM('MissFill 1'!Q$2:Q67)&gt;0.01,"",IF('MissFill 1'!Q66/SUM('MissFill 1'!Q$2:Q67)&gt;0.01,"",IF('MissFill 1'!Q65/SUM('MissFill 1'!Q$2:Q67)&gt;0.01,"",IF('MissFill 1'!Q64/SUM('MissFill 1'!Q$2:Q67)&gt;0.01,"",IF('MissFill 1'!Q63/SUM('MissFill 1'!Q$2:Q67)&gt;0.01,"",DateEnded_5Day!$A67))))))))</f>
        <v/>
      </c>
      <c r="S67" s="54" t="str">
        <f>IF($A67&lt;='All Results'!$B$4,"",IF(SUM('MissFill 1'!R$2:R67)=0,"",(IF('MissFill 1'!R67/SUM('MissFill 1'!R$2:R67)&gt;0.01,"",IF('MissFill 1'!R66/SUM('MissFill 1'!R$2:R67)&gt;0.01,"",IF('MissFill 1'!R65/SUM('MissFill 1'!R$2:R67)&gt;0.01,"",IF('MissFill 1'!R64/SUM('MissFill 1'!R$2:R67)&gt;0.01,"",IF('MissFill 1'!R63/SUM('MissFill 1'!R$2:R67)&gt;0.01,"",DateEnded_5Day!$A67))))))))</f>
        <v/>
      </c>
      <c r="T67" s="54" t="str">
        <f>IF($A67&lt;='All Results'!$B$4,"",IF(SUM('MissFill 1'!S$2:S67)=0,"",(IF('MissFill 1'!S67/SUM('MissFill 1'!S$2:S67)&gt;0.01,"",IF('MissFill 1'!S66/SUM('MissFill 1'!S$2:S67)&gt;0.01,"",IF('MissFill 1'!S65/SUM('MissFill 1'!S$2:S67)&gt;0.01,"",IF('MissFill 1'!S64/SUM('MissFill 1'!S$2:S67)&gt;0.01,"",IF('MissFill 1'!S63/SUM('MissFill 1'!S$2:S67)&gt;0.01,"",DateEnded_5Day!$A67))))))))</f>
        <v/>
      </c>
      <c r="U67" s="54" t="str">
        <f>IF($A67&lt;='All Results'!$B$4,"",IF(SUM('MissFill 1'!T$2:T67)=0,"",(IF('MissFill 1'!T67/SUM('MissFill 1'!T$2:T67)&gt;0.01,"",IF('MissFill 1'!T66/SUM('MissFill 1'!T$2:T67)&gt;0.01,"",IF('MissFill 1'!T65/SUM('MissFill 1'!T$2:T67)&gt;0.01,"",IF('MissFill 1'!T64/SUM('MissFill 1'!T$2:T67)&gt;0.01,"",IF('MissFill 1'!T63/SUM('MissFill 1'!T$2:T67)&gt;0.01,"",DateEnded_5Day!$A67))))))))</f>
        <v/>
      </c>
      <c r="V67" s="54" t="str">
        <f>IF($A67&lt;='All Results'!$B$4,"",IF(SUM('MissFill 1'!U$2:U67)=0,"",(IF('MissFill 1'!U67/SUM('MissFill 1'!U$2:U67)&gt;0.01,"",IF('MissFill 1'!U66/SUM('MissFill 1'!U$2:U67)&gt;0.01,"",IF('MissFill 1'!U65/SUM('MissFill 1'!U$2:U67)&gt;0.01,"",IF('MissFill 1'!U64/SUM('MissFill 1'!U$2:U67)&gt;0.01,"",IF('MissFill 1'!U63/SUM('MissFill 1'!U$2:U67)&gt;0.01,"",DateEnded_5Day!$A67))))))))</f>
        <v/>
      </c>
      <c r="W67" s="54" t="str">
        <f>IF($A67&lt;='All Results'!$B$4,"",IF(SUM('MissFill 1'!V$2:V67)=0,"",(IF('MissFill 1'!V67/SUM('MissFill 1'!V$2:V67)&gt;0.01,"",IF('MissFill 1'!V66/SUM('MissFill 1'!V$2:V67)&gt;0.01,"",IF('MissFill 1'!V65/SUM('MissFill 1'!V$2:V67)&gt;0.01,"",IF('MissFill 1'!V64/SUM('MissFill 1'!V$2:V67)&gt;0.01,"",IF('MissFill 1'!V63/SUM('MissFill 1'!V$2:V67)&gt;0.01,"",DateEnded_5Day!$A67))))))))</f>
        <v/>
      </c>
      <c r="X67" s="54" t="str">
        <f>IF($A67&lt;='All Results'!$B$4,"",IF(SUM('MissFill 1'!W$2:W67)=0,"",(IF('MissFill 1'!W67/SUM('MissFill 1'!W$2:W67)&gt;0.01,"",IF('MissFill 1'!W66/SUM('MissFill 1'!W$2:W67)&gt;0.01,"",IF('MissFill 1'!W65/SUM('MissFill 1'!W$2:W67)&gt;0.01,"",IF('MissFill 1'!W64/SUM('MissFill 1'!W$2:W67)&gt;0.01,"",IF('MissFill 1'!W63/SUM('MissFill 1'!W$2:W67)&gt;0.01,"",DateEnded_5Day!$A67))))))))</f>
        <v/>
      </c>
      <c r="Y67" s="54" t="str">
        <f>IF($A67&lt;='All Results'!$B$4,"",IF(SUM('MissFill 1'!X$2:X67)=0,"",(IF('MissFill 1'!X67/SUM('MissFill 1'!X$2:X67)&gt;0.01,"",IF('MissFill 1'!X66/SUM('MissFill 1'!X$2:X67)&gt;0.01,"",IF('MissFill 1'!X65/SUM('MissFill 1'!X$2:X67)&gt;0.01,"",IF('MissFill 1'!X64/SUM('MissFill 1'!X$2:X67)&gt;0.01,"",IF('MissFill 1'!X63/SUM('MissFill 1'!X$2:X67)&gt;0.01,"",DateEnded_5Day!$A67))))))))</f>
        <v/>
      </c>
      <c r="Z67" s="54" t="str">
        <f>IF($A67&lt;='All Results'!$B$4,"",IF(SUM('MissFill 1'!Y$2:Y67)=0,"",(IF('MissFill 1'!Y67/SUM('MissFill 1'!Y$2:Y67)&gt;0.01,"",IF('MissFill 1'!Y66/SUM('MissFill 1'!Y$2:Y67)&gt;0.01,"",IF('MissFill 1'!Y65/SUM('MissFill 1'!Y$2:Y67)&gt;0.01,"",IF('MissFill 1'!Y64/SUM('MissFill 1'!Y$2:Y67)&gt;0.01,"",IF('MissFill 1'!Y63/SUM('MissFill 1'!Y$2:Y67)&gt;0.01,"",DateEnded_5Day!$A67))))))))</f>
        <v/>
      </c>
      <c r="AA67" s="54" t="str">
        <f>IF($A67&lt;='All Results'!$B$4,"",IF(SUM('MissFill 1'!Z$2:Z67)=0,"",(IF('MissFill 1'!Z67/SUM('MissFill 1'!Z$2:Z67)&gt;0.01,"",IF('MissFill 1'!Z66/SUM('MissFill 1'!Z$2:Z67)&gt;0.01,"",IF('MissFill 1'!Z65/SUM('MissFill 1'!Z$2:Z67)&gt;0.01,"",IF('MissFill 1'!Z64/SUM('MissFill 1'!Z$2:Z67)&gt;0.01,"",IF('MissFill 1'!Z63/SUM('MissFill 1'!Z$2:Z67)&gt;0.01,"",DateEnded_5Day!$A67))))))))</f>
        <v/>
      </c>
      <c r="AB67" s="54" t="str">
        <f>IF($A67&lt;='All Results'!$B$4,"",IF(SUM('MissFill 1'!AA$2:AA67)=0,"",(IF('MissFill 1'!AA67/SUM('MissFill 1'!AA$2:AA67)&gt;0.01,"",IF('MissFill 1'!AA66/SUM('MissFill 1'!AA$2:AA67)&gt;0.01,"",IF('MissFill 1'!AA65/SUM('MissFill 1'!AA$2:AA67)&gt;0.01,"",IF('MissFill 1'!AA64/SUM('MissFill 1'!AA$2:AA67)&gt;0.01,"",IF('MissFill 1'!AA63/SUM('MissFill 1'!AA$2:AA67)&gt;0.01,"",DateEnded_5Day!$A67))))))))</f>
        <v/>
      </c>
      <c r="AC67" s="54" t="str">
        <f>IF($A67&lt;='All Results'!$B$4,"",IF(SUM('MissFill 1'!AB$2:AB67)=0,"",(IF('MissFill 1'!AB67/SUM('MissFill 1'!AB$2:AB67)&gt;0.01,"",IF('MissFill 1'!AB66/SUM('MissFill 1'!AB$2:AB67)&gt;0.01,"",IF('MissFill 1'!AB65/SUM('MissFill 1'!AB$2:AB67)&gt;0.01,"",IF('MissFill 1'!AB64/SUM('MissFill 1'!AB$2:AB67)&gt;0.01,"",IF('MissFill 1'!AB63/SUM('MissFill 1'!AB$2:AB67)&gt;0.01,"",DateEnded_5Day!$A67))))))))</f>
        <v/>
      </c>
      <c r="AD67" s="54" t="str">
        <f>IF($A67&lt;='All Results'!$B$4,"",IF(SUM('MissFill 1'!AC$2:AC67)=0,"",(IF('MissFill 1'!AC67/SUM('MissFill 1'!AC$2:AC67)&gt;0.01,"",IF('MissFill 1'!AC66/SUM('MissFill 1'!AC$2:AC67)&gt;0.01,"",IF('MissFill 1'!AC65/SUM('MissFill 1'!AC$2:AC67)&gt;0.01,"",IF('MissFill 1'!AC64/SUM('MissFill 1'!AC$2:AC67)&gt;0.01,"",IF('MissFill 1'!AC63/SUM('MissFill 1'!AC$2:AC67)&gt;0.01,"",DateEnded_5Day!$A67))))))))</f>
        <v/>
      </c>
      <c r="AE67" s="54" t="str">
        <f>IF($A67&lt;='All Results'!$B$4,"",IF(SUM('MissFill 1'!AD$2:AD67)=0,"",(IF('MissFill 1'!AD67/SUM('MissFill 1'!AD$2:AD67)&gt;0.01,"",IF('MissFill 1'!AD66/SUM('MissFill 1'!AD$2:AD67)&gt;0.01,"",IF('MissFill 1'!AD65/SUM('MissFill 1'!AD$2:AD67)&gt;0.01,"",IF('MissFill 1'!AD64/SUM('MissFill 1'!AD$2:AD67)&gt;0.01,"",IF('MissFill 1'!AD63/SUM('MissFill 1'!AD$2:AD67)&gt;0.01,"",DateEnded_5Day!$A67))))))))</f>
        <v/>
      </c>
      <c r="AF67" s="54" t="str">
        <f>IF($A67&lt;='All Results'!$B$4,"",IF(SUM('MissFill 1'!AE$2:AE67)=0,"",(IF('MissFill 1'!AE67/SUM('MissFill 1'!AE$2:AE67)&gt;0.01,"",IF('MissFill 1'!AE66/SUM('MissFill 1'!AE$2:AE67)&gt;0.01,"",IF('MissFill 1'!AE65/SUM('MissFill 1'!AE$2:AE67)&gt;0.01,"",IF('MissFill 1'!AE64/SUM('MissFill 1'!AE$2:AE67)&gt;0.01,"",IF('MissFill 1'!AE63/SUM('MissFill 1'!AE$2:AE67)&gt;0.01,"",DateEnded_5Day!$A67))))))))</f>
        <v/>
      </c>
      <c r="AG67" s="54" t="str">
        <f>IF($A67&lt;='All Results'!$B$4,"",IF(SUM('MissFill 1'!AF$2:AF67)=0,"",(IF('MissFill 1'!AF67/SUM('MissFill 1'!AF$2:AF67)&gt;0.01,"",IF('MissFill 1'!AF66/SUM('MissFill 1'!AF$2:AF67)&gt;0.01,"",IF('MissFill 1'!AF65/SUM('MissFill 1'!AF$2:AF67)&gt;0.01,"",IF('MissFill 1'!AF64/SUM('MissFill 1'!AF$2:AF67)&gt;0.01,"",IF('MissFill 1'!AF63/SUM('MissFill 1'!AF$2:AF67)&gt;0.01,"",DateEnded_5Day!$A67))))))))</f>
        <v/>
      </c>
      <c r="AH67" s="54" t="str">
        <f>IF($A67&lt;='All Results'!$B$4,"",IF(SUM('MissFill 1'!AG$2:AG67)=0,"",(IF('MissFill 1'!AG67/SUM('MissFill 1'!AG$2:AG67)&gt;0.01,"",IF('MissFill 1'!AG66/SUM('MissFill 1'!AG$2:AG67)&gt;0.01,"",IF('MissFill 1'!AG65/SUM('MissFill 1'!AG$2:AG67)&gt;0.01,"",IF('MissFill 1'!AG64/SUM('MissFill 1'!AG$2:AG67)&gt;0.01,"",IF('MissFill 1'!AG63/SUM('MissFill 1'!AG$2:AG67)&gt;0.01,"",DateEnded_5Day!$A67))))))))</f>
        <v/>
      </c>
      <c r="AI67" s="54" t="str">
        <f>IF($A67&lt;='All Results'!$B$4,"",IF(SUM('MissFill 1'!AH$2:AH67)=0,"",(IF('MissFill 1'!AH67/SUM('MissFill 1'!AH$2:AH67)&gt;0.01,"",IF('MissFill 1'!AH66/SUM('MissFill 1'!AH$2:AH67)&gt;0.01,"",IF('MissFill 1'!AH65/SUM('MissFill 1'!AH$2:AH67)&gt;0.01,"",IF('MissFill 1'!AH64/SUM('MissFill 1'!AH$2:AH67)&gt;0.01,"",IF('MissFill 1'!AH63/SUM('MissFill 1'!AH$2:AH67)&gt;0.01,"",DateEnded_5Day!$A67))))))))</f>
        <v/>
      </c>
      <c r="AJ67" s="54" t="str">
        <f>IF($A67&lt;='All Results'!$B$4,"",IF(SUM('MissFill 1'!AI$2:AI67)=0,"",(IF('MissFill 1'!AI67/SUM('MissFill 1'!AI$2:AI67)&gt;0.01,"",IF('MissFill 1'!AI66/SUM('MissFill 1'!AI$2:AI67)&gt;0.01,"",IF('MissFill 1'!AI65/SUM('MissFill 1'!AI$2:AI67)&gt;0.01,"",IF('MissFill 1'!AI64/SUM('MissFill 1'!AI$2:AI67)&gt;0.01,"",IF('MissFill 1'!AI63/SUM('MissFill 1'!AI$2:AI67)&gt;0.01,"",DateEnded_5Day!$A67))))))))</f>
        <v/>
      </c>
      <c r="AK67" s="54" t="str">
        <f>IF($A67&lt;='All Results'!$B$4,"",IF(SUM('MissFill 1'!AJ$2:AJ67)=0,"",(IF('MissFill 1'!AJ67/SUM('MissFill 1'!AJ$2:AJ67)&gt;0.01,"",IF('MissFill 1'!AJ66/SUM('MissFill 1'!AJ$2:AJ67)&gt;0.01,"",IF('MissFill 1'!AJ65/SUM('MissFill 1'!AJ$2:AJ67)&gt;0.01,"",IF('MissFill 1'!AJ64/SUM('MissFill 1'!AJ$2:AJ67)&gt;0.01,"",IF('MissFill 1'!AJ63/SUM('MissFill 1'!AJ$2:AJ67)&gt;0.01,"",DateEnded_5Day!$A67))))))))</f>
        <v/>
      </c>
      <c r="AL67" s="54" t="str">
        <f>IF($A67&lt;='All Results'!$B$4,"",IF(SUM('MissFill 1'!AK$2:AK67)=0,"",(IF('MissFill 1'!AK67/SUM('MissFill 1'!AK$2:AK67)&gt;0.01,"",IF('MissFill 1'!AK66/SUM('MissFill 1'!AK$2:AK67)&gt;0.01,"",IF('MissFill 1'!AK65/SUM('MissFill 1'!AK$2:AK67)&gt;0.01,"",IF('MissFill 1'!AK64/SUM('MissFill 1'!AK$2:AK67)&gt;0.01,"",IF('MissFill 1'!AK63/SUM('MissFill 1'!AK$2:AK67)&gt;0.01,"",DateEnded_5Day!$A67))))))))</f>
        <v/>
      </c>
      <c r="AM67" s="54" t="str">
        <f>IF($A67&lt;='All Results'!$B$4,"",IF(SUM('MissFill 1'!AL$2:AL67)=0,"",(IF('MissFill 1'!AL67/SUM('MissFill 1'!AL$2:AL67)&gt;0.01,"",IF('MissFill 1'!AL66/SUM('MissFill 1'!AL$2:AL67)&gt;0.01,"",IF('MissFill 1'!AL65/SUM('MissFill 1'!AL$2:AL67)&gt;0.01,"",IF('MissFill 1'!AL64/SUM('MissFill 1'!AL$2:AL67)&gt;0.01,"",IF('MissFill 1'!AL63/SUM('MissFill 1'!AL$2:AL67)&gt;0.01,"",DateEnded_5Day!$A67))))))))</f>
        <v/>
      </c>
      <c r="AN67" s="54" t="str">
        <f>IF($A67&lt;='All Results'!$B$4,"",IF(SUM('MissFill 1'!AM$2:AM67)=0,"",(IF('MissFill 1'!AM67/SUM('MissFill 1'!AM$2:AM67)&gt;0.01,"",IF('MissFill 1'!AM66/SUM('MissFill 1'!AM$2:AM67)&gt;0.01,"",IF('MissFill 1'!AM65/SUM('MissFill 1'!AM$2:AM67)&gt;0.01,"",IF('MissFill 1'!AM64/SUM('MissFill 1'!AM$2:AM67)&gt;0.01,"",IF('MissFill 1'!AM63/SUM('MissFill 1'!AM$2:AM67)&gt;0.01,"",DateEnded_5Day!$A67))))))))</f>
        <v/>
      </c>
      <c r="AO67" s="54" t="str">
        <f>IF($A67&lt;='All Results'!$B$4,"",IF(SUM('MissFill 1'!AN$2:AN67)=0,"",(IF('MissFill 1'!AN67/SUM('MissFill 1'!AN$2:AN67)&gt;0.01,"",IF('MissFill 1'!AN66/SUM('MissFill 1'!AN$2:AN67)&gt;0.01,"",IF('MissFill 1'!AN65/SUM('MissFill 1'!AN$2:AN67)&gt;0.01,"",IF('MissFill 1'!AN64/SUM('MissFill 1'!AN$2:AN67)&gt;0.01,"",IF('MissFill 1'!AN63/SUM('MissFill 1'!AN$2:AN67)&gt;0.01,"",DateEnded_5Day!$A67))))))))</f>
        <v/>
      </c>
      <c r="AP67" s="54" t="str">
        <f>IF($A67&lt;='All Results'!$B$4,"",IF(SUM('MissFill 1'!AO$2:AO67)=0,"",(IF('MissFill 1'!AO67/SUM('MissFill 1'!AO$2:AO67)&gt;0.01,"",IF('MissFill 1'!AO66/SUM('MissFill 1'!AO$2:AO67)&gt;0.01,"",IF('MissFill 1'!AO65/SUM('MissFill 1'!AO$2:AO67)&gt;0.01,"",IF('MissFill 1'!AO64/SUM('MissFill 1'!AO$2:AO67)&gt;0.01,"",IF('MissFill 1'!AO63/SUM('MissFill 1'!AO$2:AO67)&gt;0.01,"",DateEnded_5Day!$A67))))))))</f>
        <v/>
      </c>
      <c r="AQ67" s="54" t="str">
        <f>IF($A67&lt;='All Results'!$B$4,"",IF(SUM('MissFill 1'!AP$2:AP67)=0,"",(IF('MissFill 1'!AP67/SUM('MissFill 1'!AP$2:AP67)&gt;0.01,"",IF('MissFill 1'!AP66/SUM('MissFill 1'!AP$2:AP67)&gt;0.01,"",IF('MissFill 1'!AP65/SUM('MissFill 1'!AP$2:AP67)&gt;0.01,"",IF('MissFill 1'!AP64/SUM('MissFill 1'!AP$2:AP67)&gt;0.01,"",IF('MissFill 1'!AP63/SUM('MissFill 1'!AP$2:AP67)&gt;0.01,"",DateEnded_5Day!$A67))))))))</f>
        <v/>
      </c>
      <c r="AR67" s="54" t="str">
        <f>IF($A67&lt;='All Results'!$B$4,"",IF(SUM('MissFill 1'!AQ$2:AQ67)=0,"",(IF('MissFill 1'!AQ67/SUM('MissFill 1'!AQ$2:AQ67)&gt;0.01,"",IF('MissFill 1'!AQ66/SUM('MissFill 1'!AQ$2:AQ67)&gt;0.01,"",IF('MissFill 1'!AQ65/SUM('MissFill 1'!AQ$2:AQ67)&gt;0.01,"",IF('MissFill 1'!AQ64/SUM('MissFill 1'!AQ$2:AQ67)&gt;0.01,"",IF('MissFill 1'!AQ63/SUM('MissFill 1'!AQ$2:AQ67)&gt;0.01,"",DateEnded_5Day!$A67))))))))</f>
        <v/>
      </c>
      <c r="AS67" s="54" t="str">
        <f>IF($A67&lt;='All Results'!$B$4,"",IF(SUM('MissFill 1'!AR$2:AR67)=0,"",(IF('MissFill 1'!AR67/SUM('MissFill 1'!AR$2:AR67)&gt;0.01,"",IF('MissFill 1'!AR66/SUM('MissFill 1'!AR$2:AR67)&gt;0.01,"",IF('MissFill 1'!AR65/SUM('MissFill 1'!AR$2:AR67)&gt;0.01,"",IF('MissFill 1'!AR64/SUM('MissFill 1'!AR$2:AR67)&gt;0.01,"",IF('MissFill 1'!AR63/SUM('MissFill 1'!AR$2:AR67)&gt;0.01,"",DateEnded_5Day!$A67))))))))</f>
        <v/>
      </c>
      <c r="AT67" s="54" t="str">
        <f>IF($A67&lt;='All Results'!$B$4,"",IF(SUM('MissFill 1'!AS$2:AS67)=0,"",(IF('MissFill 1'!AS67/SUM('MissFill 1'!AS$2:AS67)&gt;0.01,"",IF('MissFill 1'!AS66/SUM('MissFill 1'!AS$2:AS67)&gt;0.01,"",IF('MissFill 1'!AS65/SUM('MissFill 1'!AS$2:AS67)&gt;0.01,"",IF('MissFill 1'!AS64/SUM('MissFill 1'!AS$2:AS67)&gt;0.01,"",IF('MissFill 1'!AS63/SUM('MissFill 1'!AS$2:AS67)&gt;0.01,"",DateEnded_5Day!$A67))))))))</f>
        <v/>
      </c>
      <c r="AU67" s="54" t="str">
        <f>IF($A67&lt;='All Results'!$B$4,"",IF(SUM('MissFill 1'!AT$2:AT67)=0,"",(IF('MissFill 1'!AT67/SUM('MissFill 1'!AT$2:AT67)&gt;0.01,"",IF('MissFill 1'!AT66/SUM('MissFill 1'!AT$2:AT67)&gt;0.01,"",IF('MissFill 1'!AT65/SUM('MissFill 1'!AT$2:AT67)&gt;0.01,"",IF('MissFill 1'!AT64/SUM('MissFill 1'!AT$2:AT67)&gt;0.01,"",IF('MissFill 1'!AT63/SUM('MissFill 1'!AT$2:AT67)&gt;0.01,"",DateEnded_5Day!$A67))))))))</f>
        <v/>
      </c>
      <c r="AV67" s="54" t="str">
        <f>IF($A67&lt;='All Results'!$B$4,"",IF(SUM('MissFill 1'!AU$2:AU67)=0,"",(IF('MissFill 1'!AU67/SUM('MissFill 1'!AU$2:AU67)&gt;0.01,"",IF('MissFill 1'!AU66/SUM('MissFill 1'!AU$2:AU67)&gt;0.01,"",IF('MissFill 1'!AU65/SUM('MissFill 1'!AU$2:AU67)&gt;0.01,"",IF('MissFill 1'!AU64/SUM('MissFill 1'!AU$2:AU67)&gt;0.01,"",IF('MissFill 1'!AU63/SUM('MissFill 1'!AU$2:AU67)&gt;0.01,"",DateEnded_5Day!$A67))))))))</f>
        <v/>
      </c>
      <c r="AW67" s="54" t="str">
        <f>IF($A67&lt;='All Results'!$B$4,"",IF(SUM('MissFill 1'!AV$2:AV67)=0,"",(IF('MissFill 1'!AV67/SUM('MissFill 1'!AV$2:AV67)&gt;0.01,"",IF('MissFill 1'!AV66/SUM('MissFill 1'!AV$2:AV67)&gt;0.01,"",IF('MissFill 1'!AV65/SUM('MissFill 1'!AV$2:AV67)&gt;0.01,"",IF('MissFill 1'!AV64/SUM('MissFill 1'!AV$2:AV67)&gt;0.01,"",IF('MissFill 1'!AV63/SUM('MissFill 1'!AV$2:AV67)&gt;0.01,"",DateEnded_5Day!$A67))))))))</f>
        <v/>
      </c>
      <c r="AX67" s="54" t="str">
        <f>IF($A67&lt;='All Results'!$B$4,"",IF(SUM('MissFill 1'!AW$2:AW67)=0,"",(IF('MissFill 1'!AW67/SUM('MissFill 1'!AW$2:AW67)&gt;0.01,"",IF('MissFill 1'!AW66/SUM('MissFill 1'!AW$2:AW67)&gt;0.01,"",IF('MissFill 1'!AW65/SUM('MissFill 1'!AW$2:AW67)&gt;0.01,"",IF('MissFill 1'!AW64/SUM('MissFill 1'!AW$2:AW67)&gt;0.01,"",IF('MissFill 1'!AW63/SUM('MissFill 1'!AW$2:AW67)&gt;0.01,"",DateEnded_5Day!$A67))))))))</f>
        <v/>
      </c>
    </row>
    <row r="68" spans="1:50" x14ac:dyDescent="0.25">
      <c r="A68" s="41">
        <v>44413</v>
      </c>
      <c r="B68" s="52">
        <v>217</v>
      </c>
      <c r="C68" s="54" t="str">
        <f>IF($A68&lt;='All Results'!$B$4,"",IF(SUM('MissFill 1'!B$2:B68)=0,"",(IF('MissFill 1'!B68/SUM('MissFill 1'!B$2:B68)&gt;0.01,"",IF('MissFill 1'!B67/SUM('MissFill 1'!B$2:B68)&gt;0.01,"",IF('MissFill 1'!B66/SUM('MissFill 1'!B$2:B68)&gt;0.01,"",IF('MissFill 1'!B65/SUM('MissFill 1'!B$2:B68)&gt;0.01,"",IF('MissFill 1'!B64/SUM('MissFill 1'!B$2:B68)&gt;0.01,"",DateEnded_5Day!$A68))))))))</f>
        <v/>
      </c>
      <c r="D68" s="54" t="str">
        <f>IF($A68&lt;='All Results'!$B$4,"",IF(SUM('MissFill 1'!C$2:C68)=0,"",(IF('MissFill 1'!C68/SUM('MissFill 1'!C$2:C68)&gt;0.01,"",IF('MissFill 1'!C67/SUM('MissFill 1'!C$2:C68)&gt;0.01,"",IF('MissFill 1'!C66/SUM('MissFill 1'!C$2:C68)&gt;0.01,"",IF('MissFill 1'!C65/SUM('MissFill 1'!C$2:C68)&gt;0.01,"",IF('MissFill 1'!C64/SUM('MissFill 1'!C$2:C68)&gt;0.01,"",DateEnded_5Day!$A68))))))))</f>
        <v/>
      </c>
      <c r="E68" s="54" t="str">
        <f>IF($A68&lt;='All Results'!$B$4,"",IF(SUM('MissFill 1'!D$2:D68)=0,"",(IF('MissFill 1'!D68/SUM('MissFill 1'!D$2:D68)&gt;0.01,"",IF('MissFill 1'!D67/SUM('MissFill 1'!D$2:D68)&gt;0.01,"",IF('MissFill 1'!D66/SUM('MissFill 1'!D$2:D68)&gt;0.01,"",IF('MissFill 1'!D65/SUM('MissFill 1'!D$2:D68)&gt;0.01,"",IF('MissFill 1'!D64/SUM('MissFill 1'!D$2:D68)&gt;0.01,"",DateEnded_5Day!$A68))))))))</f>
        <v/>
      </c>
      <c r="F68" s="54" t="str">
        <f>IF($A68&lt;='All Results'!$B$4,"",IF(SUM('MissFill 1'!E$2:E68)=0,"",(IF('MissFill 1'!E68/SUM('MissFill 1'!E$2:E68)&gt;0.01,"",IF('MissFill 1'!E67/SUM('MissFill 1'!E$2:E68)&gt;0.01,"",IF('MissFill 1'!E66/SUM('MissFill 1'!E$2:E68)&gt;0.01,"",IF('MissFill 1'!E65/SUM('MissFill 1'!E$2:E68)&gt;0.01,"",IF('MissFill 1'!E64/SUM('MissFill 1'!E$2:E68)&gt;0.01,"",DateEnded_5Day!$A68))))))))</f>
        <v/>
      </c>
      <c r="G68" s="54" t="str">
        <f>IF($A68&lt;='All Results'!$B$4,"",IF(SUM('MissFill 1'!F$2:F68)=0,"",(IF('MissFill 1'!F68/SUM('MissFill 1'!F$2:F68)&gt;0.01,"",IF('MissFill 1'!F67/SUM('MissFill 1'!F$2:F68)&gt;0.01,"",IF('MissFill 1'!F66/SUM('MissFill 1'!F$2:F68)&gt;0.01,"",IF('MissFill 1'!F65/SUM('MissFill 1'!F$2:F68)&gt;0.01,"",IF('MissFill 1'!F64/SUM('MissFill 1'!F$2:F68)&gt;0.01,"",DateEnded_5Day!$A68))))))))</f>
        <v/>
      </c>
      <c r="H68" s="54" t="str">
        <f>IF($A68&lt;='All Results'!$B$4,"",IF(SUM('MissFill 1'!G$2:G68)=0,"",(IF('MissFill 1'!G68/SUM('MissFill 1'!G$2:G68)&gt;0.01,"",IF('MissFill 1'!G67/SUM('MissFill 1'!G$2:G68)&gt;0.01,"",IF('MissFill 1'!G66/SUM('MissFill 1'!G$2:G68)&gt;0.01,"",IF('MissFill 1'!G65/SUM('MissFill 1'!G$2:G68)&gt;0.01,"",IF('MissFill 1'!G64/SUM('MissFill 1'!G$2:G68)&gt;0.01,"",DateEnded_5Day!$A68))))))))</f>
        <v/>
      </c>
      <c r="I68" s="54" t="str">
        <f>IF($A68&lt;='All Results'!$B$4,"",IF(SUM('MissFill 1'!H$2:H68)=0,"",(IF('MissFill 1'!H68/SUM('MissFill 1'!H$2:H68)&gt;0.01,"",IF('MissFill 1'!H67/SUM('MissFill 1'!H$2:H68)&gt;0.01,"",IF('MissFill 1'!H66/SUM('MissFill 1'!H$2:H68)&gt;0.01,"",IF('MissFill 1'!H65/SUM('MissFill 1'!H$2:H68)&gt;0.01,"",IF('MissFill 1'!H64/SUM('MissFill 1'!H$2:H68)&gt;0.01,"",DateEnded_5Day!$A68))))))))</f>
        <v/>
      </c>
      <c r="J68" s="54" t="str">
        <f>IF($A68&lt;='All Results'!$B$4,"",IF(SUM('MissFill 1'!I$2:I68)=0,"",(IF('MissFill 1'!I68/SUM('MissFill 1'!I$2:I68)&gt;0.01,"",IF('MissFill 1'!I67/SUM('MissFill 1'!I$2:I68)&gt;0.01,"",IF('MissFill 1'!I66/SUM('MissFill 1'!I$2:I68)&gt;0.01,"",IF('MissFill 1'!I65/SUM('MissFill 1'!I$2:I68)&gt;0.01,"",IF('MissFill 1'!I64/SUM('MissFill 1'!I$2:I68)&gt;0.01,"",DateEnded_5Day!$A68))))))))</f>
        <v/>
      </c>
      <c r="K68" s="54" t="str">
        <f>IF($A68&lt;='All Results'!$B$4,"",IF(SUM('MissFill 1'!J$2:J68)=0,"",(IF('MissFill 1'!J68/SUM('MissFill 1'!J$2:J68)&gt;0.01,"",IF('MissFill 1'!J67/SUM('MissFill 1'!J$2:J68)&gt;0.01,"",IF('MissFill 1'!J66/SUM('MissFill 1'!J$2:J68)&gt;0.01,"",IF('MissFill 1'!J65/SUM('MissFill 1'!J$2:J68)&gt;0.01,"",IF('MissFill 1'!J64/SUM('MissFill 1'!J$2:J68)&gt;0.01,"",DateEnded_5Day!$A68))))))))</f>
        <v/>
      </c>
      <c r="L68" s="54" t="str">
        <f>IF($A68&lt;='All Results'!$B$4,"",IF(SUM('MissFill 1'!K$2:K68)=0,"",(IF('MissFill 1'!K68/SUM('MissFill 1'!K$2:K68)&gt;0.01,"",IF('MissFill 1'!K67/SUM('MissFill 1'!K$2:K68)&gt;0.01,"",IF('MissFill 1'!K66/SUM('MissFill 1'!K$2:K68)&gt;0.01,"",IF('MissFill 1'!K65/SUM('MissFill 1'!K$2:K68)&gt;0.01,"",IF('MissFill 1'!K64/SUM('MissFill 1'!K$2:K68)&gt;0.01,"",DateEnded_5Day!$A68))))))))</f>
        <v/>
      </c>
      <c r="M68" s="54" t="str">
        <f>IF($A68&lt;='All Results'!$B$4,"",IF(SUM('MissFill 1'!L$2:L68)=0,"",(IF('MissFill 1'!L68/SUM('MissFill 1'!L$2:L68)&gt;0.01,"",IF('MissFill 1'!L67/SUM('MissFill 1'!L$2:L68)&gt;0.01,"",IF('MissFill 1'!L66/SUM('MissFill 1'!L$2:L68)&gt;0.01,"",IF('MissFill 1'!L65/SUM('MissFill 1'!L$2:L68)&gt;0.01,"",IF('MissFill 1'!L64/SUM('MissFill 1'!L$2:L68)&gt;0.01,"",DateEnded_5Day!$A68))))))))</f>
        <v/>
      </c>
      <c r="N68" s="54" t="str">
        <f>IF($A68&lt;='All Results'!$B$4,"",IF(SUM('MissFill 1'!M$2:M68)=0,"",(IF('MissFill 1'!M68/SUM('MissFill 1'!M$2:M68)&gt;0.01,"",IF('MissFill 1'!M67/SUM('MissFill 1'!M$2:M68)&gt;0.01,"",IF('MissFill 1'!M66/SUM('MissFill 1'!M$2:M68)&gt;0.01,"",IF('MissFill 1'!M65/SUM('MissFill 1'!M$2:M68)&gt;0.01,"",IF('MissFill 1'!M64/SUM('MissFill 1'!M$2:M68)&gt;0.01,"",DateEnded_5Day!$A68))))))))</f>
        <v/>
      </c>
      <c r="O68" s="54" t="str">
        <f>IF($A68&lt;='All Results'!$B$4,"",IF(SUM('MissFill 1'!N$2:N68)=0,"",(IF('MissFill 1'!N68/SUM('MissFill 1'!N$2:N68)&gt;0.01,"",IF('MissFill 1'!N67/SUM('MissFill 1'!N$2:N68)&gt;0.01,"",IF('MissFill 1'!N66/SUM('MissFill 1'!N$2:N68)&gt;0.01,"",IF('MissFill 1'!N65/SUM('MissFill 1'!N$2:N68)&gt;0.01,"",IF('MissFill 1'!N64/SUM('MissFill 1'!N$2:N68)&gt;0.01,"",DateEnded_5Day!$A68))))))))</f>
        <v/>
      </c>
      <c r="P68" s="54" t="str">
        <f>IF($A68&lt;='All Results'!$B$4,"",IF(SUM('MissFill 1'!O$2:O68)=0,"",(IF('MissFill 1'!O68/SUM('MissFill 1'!O$2:O68)&gt;0.01,"",IF('MissFill 1'!O67/SUM('MissFill 1'!O$2:O68)&gt;0.01,"",IF('MissFill 1'!O66/SUM('MissFill 1'!O$2:O68)&gt;0.01,"",IF('MissFill 1'!O65/SUM('MissFill 1'!O$2:O68)&gt;0.01,"",IF('MissFill 1'!O64/SUM('MissFill 1'!O$2:O68)&gt;0.01,"",DateEnded_5Day!$A68))))))))</f>
        <v/>
      </c>
      <c r="Q68" s="54" t="str">
        <f>IF($A68&lt;='All Results'!$B$4,"",IF(SUM('MissFill 1'!P$2:P68)=0,"",(IF('MissFill 1'!P68/SUM('MissFill 1'!P$2:P68)&gt;0.01,"",IF('MissFill 1'!P67/SUM('MissFill 1'!P$2:P68)&gt;0.01,"",IF('MissFill 1'!P66/SUM('MissFill 1'!P$2:P68)&gt;0.01,"",IF('MissFill 1'!P65/SUM('MissFill 1'!P$2:P68)&gt;0.01,"",IF('MissFill 1'!P64/SUM('MissFill 1'!P$2:P68)&gt;0.01,"",DateEnded_5Day!$A68))))))))</f>
        <v/>
      </c>
      <c r="R68" s="54" t="str">
        <f>IF($A68&lt;='All Results'!$B$4,"",IF(SUM('MissFill 1'!Q$2:Q68)=0,"",(IF('MissFill 1'!Q68/SUM('MissFill 1'!Q$2:Q68)&gt;0.01,"",IF('MissFill 1'!Q67/SUM('MissFill 1'!Q$2:Q68)&gt;0.01,"",IF('MissFill 1'!Q66/SUM('MissFill 1'!Q$2:Q68)&gt;0.01,"",IF('MissFill 1'!Q65/SUM('MissFill 1'!Q$2:Q68)&gt;0.01,"",IF('MissFill 1'!Q64/SUM('MissFill 1'!Q$2:Q68)&gt;0.01,"",DateEnded_5Day!$A68))))))))</f>
        <v/>
      </c>
      <c r="S68" s="54" t="str">
        <f>IF($A68&lt;='All Results'!$B$4,"",IF(SUM('MissFill 1'!R$2:R68)=0,"",(IF('MissFill 1'!R68/SUM('MissFill 1'!R$2:R68)&gt;0.01,"",IF('MissFill 1'!R67/SUM('MissFill 1'!R$2:R68)&gt;0.01,"",IF('MissFill 1'!R66/SUM('MissFill 1'!R$2:R68)&gt;0.01,"",IF('MissFill 1'!R65/SUM('MissFill 1'!R$2:R68)&gt;0.01,"",IF('MissFill 1'!R64/SUM('MissFill 1'!R$2:R68)&gt;0.01,"",DateEnded_5Day!$A68))))))))</f>
        <v/>
      </c>
      <c r="T68" s="54" t="str">
        <f>IF($A68&lt;='All Results'!$B$4,"",IF(SUM('MissFill 1'!S$2:S68)=0,"",(IF('MissFill 1'!S68/SUM('MissFill 1'!S$2:S68)&gt;0.01,"",IF('MissFill 1'!S67/SUM('MissFill 1'!S$2:S68)&gt;0.01,"",IF('MissFill 1'!S66/SUM('MissFill 1'!S$2:S68)&gt;0.01,"",IF('MissFill 1'!S65/SUM('MissFill 1'!S$2:S68)&gt;0.01,"",IF('MissFill 1'!S64/SUM('MissFill 1'!S$2:S68)&gt;0.01,"",DateEnded_5Day!$A68))))))))</f>
        <v/>
      </c>
      <c r="U68" s="54" t="str">
        <f>IF($A68&lt;='All Results'!$B$4,"",IF(SUM('MissFill 1'!T$2:T68)=0,"",(IF('MissFill 1'!T68/SUM('MissFill 1'!T$2:T68)&gt;0.01,"",IF('MissFill 1'!T67/SUM('MissFill 1'!T$2:T68)&gt;0.01,"",IF('MissFill 1'!T66/SUM('MissFill 1'!T$2:T68)&gt;0.01,"",IF('MissFill 1'!T65/SUM('MissFill 1'!T$2:T68)&gt;0.01,"",IF('MissFill 1'!T64/SUM('MissFill 1'!T$2:T68)&gt;0.01,"",DateEnded_5Day!$A68))))))))</f>
        <v/>
      </c>
      <c r="V68" s="54" t="str">
        <f>IF($A68&lt;='All Results'!$B$4,"",IF(SUM('MissFill 1'!U$2:U68)=0,"",(IF('MissFill 1'!U68/SUM('MissFill 1'!U$2:U68)&gt;0.01,"",IF('MissFill 1'!U67/SUM('MissFill 1'!U$2:U68)&gt;0.01,"",IF('MissFill 1'!U66/SUM('MissFill 1'!U$2:U68)&gt;0.01,"",IF('MissFill 1'!U65/SUM('MissFill 1'!U$2:U68)&gt;0.01,"",IF('MissFill 1'!U64/SUM('MissFill 1'!U$2:U68)&gt;0.01,"",DateEnded_5Day!$A68))))))))</f>
        <v/>
      </c>
      <c r="W68" s="54" t="str">
        <f>IF($A68&lt;='All Results'!$B$4,"",IF(SUM('MissFill 1'!V$2:V68)=0,"",(IF('MissFill 1'!V68/SUM('MissFill 1'!V$2:V68)&gt;0.01,"",IF('MissFill 1'!V67/SUM('MissFill 1'!V$2:V68)&gt;0.01,"",IF('MissFill 1'!V66/SUM('MissFill 1'!V$2:V68)&gt;0.01,"",IF('MissFill 1'!V65/SUM('MissFill 1'!V$2:V68)&gt;0.01,"",IF('MissFill 1'!V64/SUM('MissFill 1'!V$2:V68)&gt;0.01,"",DateEnded_5Day!$A68))))))))</f>
        <v/>
      </c>
      <c r="X68" s="54" t="str">
        <f>IF($A68&lt;='All Results'!$B$4,"",IF(SUM('MissFill 1'!W$2:W68)=0,"",(IF('MissFill 1'!W68/SUM('MissFill 1'!W$2:W68)&gt;0.01,"",IF('MissFill 1'!W67/SUM('MissFill 1'!W$2:W68)&gt;0.01,"",IF('MissFill 1'!W66/SUM('MissFill 1'!W$2:W68)&gt;0.01,"",IF('MissFill 1'!W65/SUM('MissFill 1'!W$2:W68)&gt;0.01,"",IF('MissFill 1'!W64/SUM('MissFill 1'!W$2:W68)&gt;0.01,"",DateEnded_5Day!$A68))))))))</f>
        <v/>
      </c>
      <c r="Y68" s="54" t="str">
        <f>IF($A68&lt;='All Results'!$B$4,"",IF(SUM('MissFill 1'!X$2:X68)=0,"",(IF('MissFill 1'!X68/SUM('MissFill 1'!X$2:X68)&gt;0.01,"",IF('MissFill 1'!X67/SUM('MissFill 1'!X$2:X68)&gt;0.01,"",IF('MissFill 1'!X66/SUM('MissFill 1'!X$2:X68)&gt;0.01,"",IF('MissFill 1'!X65/SUM('MissFill 1'!X$2:X68)&gt;0.01,"",IF('MissFill 1'!X64/SUM('MissFill 1'!X$2:X68)&gt;0.01,"",DateEnded_5Day!$A68))))))))</f>
        <v/>
      </c>
      <c r="Z68" s="54" t="str">
        <f>IF($A68&lt;='All Results'!$B$4,"",IF(SUM('MissFill 1'!Y$2:Y68)=0,"",(IF('MissFill 1'!Y68/SUM('MissFill 1'!Y$2:Y68)&gt;0.01,"",IF('MissFill 1'!Y67/SUM('MissFill 1'!Y$2:Y68)&gt;0.01,"",IF('MissFill 1'!Y66/SUM('MissFill 1'!Y$2:Y68)&gt;0.01,"",IF('MissFill 1'!Y65/SUM('MissFill 1'!Y$2:Y68)&gt;0.01,"",IF('MissFill 1'!Y64/SUM('MissFill 1'!Y$2:Y68)&gt;0.01,"",DateEnded_5Day!$A68))))))))</f>
        <v/>
      </c>
      <c r="AA68" s="54" t="str">
        <f>IF($A68&lt;='All Results'!$B$4,"",IF(SUM('MissFill 1'!Z$2:Z68)=0,"",(IF('MissFill 1'!Z68/SUM('MissFill 1'!Z$2:Z68)&gt;0.01,"",IF('MissFill 1'!Z67/SUM('MissFill 1'!Z$2:Z68)&gt;0.01,"",IF('MissFill 1'!Z66/SUM('MissFill 1'!Z$2:Z68)&gt;0.01,"",IF('MissFill 1'!Z65/SUM('MissFill 1'!Z$2:Z68)&gt;0.01,"",IF('MissFill 1'!Z64/SUM('MissFill 1'!Z$2:Z68)&gt;0.01,"",DateEnded_5Day!$A68))))))))</f>
        <v/>
      </c>
      <c r="AB68" s="54" t="str">
        <f>IF($A68&lt;='All Results'!$B$4,"",IF(SUM('MissFill 1'!AA$2:AA68)=0,"",(IF('MissFill 1'!AA68/SUM('MissFill 1'!AA$2:AA68)&gt;0.01,"",IF('MissFill 1'!AA67/SUM('MissFill 1'!AA$2:AA68)&gt;0.01,"",IF('MissFill 1'!AA66/SUM('MissFill 1'!AA$2:AA68)&gt;0.01,"",IF('MissFill 1'!AA65/SUM('MissFill 1'!AA$2:AA68)&gt;0.01,"",IF('MissFill 1'!AA64/SUM('MissFill 1'!AA$2:AA68)&gt;0.01,"",DateEnded_5Day!$A68))))))))</f>
        <v/>
      </c>
      <c r="AC68" s="54" t="str">
        <f>IF($A68&lt;='All Results'!$B$4,"",IF(SUM('MissFill 1'!AB$2:AB68)=0,"",(IF('MissFill 1'!AB68/SUM('MissFill 1'!AB$2:AB68)&gt;0.01,"",IF('MissFill 1'!AB67/SUM('MissFill 1'!AB$2:AB68)&gt;0.01,"",IF('MissFill 1'!AB66/SUM('MissFill 1'!AB$2:AB68)&gt;0.01,"",IF('MissFill 1'!AB65/SUM('MissFill 1'!AB$2:AB68)&gt;0.01,"",IF('MissFill 1'!AB64/SUM('MissFill 1'!AB$2:AB68)&gt;0.01,"",DateEnded_5Day!$A68))))))))</f>
        <v/>
      </c>
      <c r="AD68" s="54" t="str">
        <f>IF($A68&lt;='All Results'!$B$4,"",IF(SUM('MissFill 1'!AC$2:AC68)=0,"",(IF('MissFill 1'!AC68/SUM('MissFill 1'!AC$2:AC68)&gt;0.01,"",IF('MissFill 1'!AC67/SUM('MissFill 1'!AC$2:AC68)&gt;0.01,"",IF('MissFill 1'!AC66/SUM('MissFill 1'!AC$2:AC68)&gt;0.01,"",IF('MissFill 1'!AC65/SUM('MissFill 1'!AC$2:AC68)&gt;0.01,"",IF('MissFill 1'!AC64/SUM('MissFill 1'!AC$2:AC68)&gt;0.01,"",DateEnded_5Day!$A68))))))))</f>
        <v/>
      </c>
      <c r="AE68" s="54" t="str">
        <f>IF($A68&lt;='All Results'!$B$4,"",IF(SUM('MissFill 1'!AD$2:AD68)=0,"",(IF('MissFill 1'!AD68/SUM('MissFill 1'!AD$2:AD68)&gt;0.01,"",IF('MissFill 1'!AD67/SUM('MissFill 1'!AD$2:AD68)&gt;0.01,"",IF('MissFill 1'!AD66/SUM('MissFill 1'!AD$2:AD68)&gt;0.01,"",IF('MissFill 1'!AD65/SUM('MissFill 1'!AD$2:AD68)&gt;0.01,"",IF('MissFill 1'!AD64/SUM('MissFill 1'!AD$2:AD68)&gt;0.01,"",DateEnded_5Day!$A68))))))))</f>
        <v/>
      </c>
      <c r="AF68" s="54" t="str">
        <f>IF($A68&lt;='All Results'!$B$4,"",IF(SUM('MissFill 1'!AE$2:AE68)=0,"",(IF('MissFill 1'!AE68/SUM('MissFill 1'!AE$2:AE68)&gt;0.01,"",IF('MissFill 1'!AE67/SUM('MissFill 1'!AE$2:AE68)&gt;0.01,"",IF('MissFill 1'!AE66/SUM('MissFill 1'!AE$2:AE68)&gt;0.01,"",IF('MissFill 1'!AE65/SUM('MissFill 1'!AE$2:AE68)&gt;0.01,"",IF('MissFill 1'!AE64/SUM('MissFill 1'!AE$2:AE68)&gt;0.01,"",DateEnded_5Day!$A68))))))))</f>
        <v/>
      </c>
      <c r="AG68" s="54" t="str">
        <f>IF($A68&lt;='All Results'!$B$4,"",IF(SUM('MissFill 1'!AF$2:AF68)=0,"",(IF('MissFill 1'!AF68/SUM('MissFill 1'!AF$2:AF68)&gt;0.01,"",IF('MissFill 1'!AF67/SUM('MissFill 1'!AF$2:AF68)&gt;0.01,"",IF('MissFill 1'!AF66/SUM('MissFill 1'!AF$2:AF68)&gt;0.01,"",IF('MissFill 1'!AF65/SUM('MissFill 1'!AF$2:AF68)&gt;0.01,"",IF('MissFill 1'!AF64/SUM('MissFill 1'!AF$2:AF68)&gt;0.01,"",DateEnded_5Day!$A68))))))))</f>
        <v/>
      </c>
      <c r="AH68" s="54" t="str">
        <f>IF($A68&lt;='All Results'!$B$4,"",IF(SUM('MissFill 1'!AG$2:AG68)=0,"",(IF('MissFill 1'!AG68/SUM('MissFill 1'!AG$2:AG68)&gt;0.01,"",IF('MissFill 1'!AG67/SUM('MissFill 1'!AG$2:AG68)&gt;0.01,"",IF('MissFill 1'!AG66/SUM('MissFill 1'!AG$2:AG68)&gt;0.01,"",IF('MissFill 1'!AG65/SUM('MissFill 1'!AG$2:AG68)&gt;0.01,"",IF('MissFill 1'!AG64/SUM('MissFill 1'!AG$2:AG68)&gt;0.01,"",DateEnded_5Day!$A68))))))))</f>
        <v/>
      </c>
      <c r="AI68" s="54" t="str">
        <f>IF($A68&lt;='All Results'!$B$4,"",IF(SUM('MissFill 1'!AH$2:AH68)=0,"",(IF('MissFill 1'!AH68/SUM('MissFill 1'!AH$2:AH68)&gt;0.01,"",IF('MissFill 1'!AH67/SUM('MissFill 1'!AH$2:AH68)&gt;0.01,"",IF('MissFill 1'!AH66/SUM('MissFill 1'!AH$2:AH68)&gt;0.01,"",IF('MissFill 1'!AH65/SUM('MissFill 1'!AH$2:AH68)&gt;0.01,"",IF('MissFill 1'!AH64/SUM('MissFill 1'!AH$2:AH68)&gt;0.01,"",DateEnded_5Day!$A68))))))))</f>
        <v/>
      </c>
      <c r="AJ68" s="54" t="str">
        <f>IF($A68&lt;='All Results'!$B$4,"",IF(SUM('MissFill 1'!AI$2:AI68)=0,"",(IF('MissFill 1'!AI68/SUM('MissFill 1'!AI$2:AI68)&gt;0.01,"",IF('MissFill 1'!AI67/SUM('MissFill 1'!AI$2:AI68)&gt;0.01,"",IF('MissFill 1'!AI66/SUM('MissFill 1'!AI$2:AI68)&gt;0.01,"",IF('MissFill 1'!AI65/SUM('MissFill 1'!AI$2:AI68)&gt;0.01,"",IF('MissFill 1'!AI64/SUM('MissFill 1'!AI$2:AI68)&gt;0.01,"",DateEnded_5Day!$A68))))))))</f>
        <v/>
      </c>
      <c r="AK68" s="54" t="str">
        <f>IF($A68&lt;='All Results'!$B$4,"",IF(SUM('MissFill 1'!AJ$2:AJ68)=0,"",(IF('MissFill 1'!AJ68/SUM('MissFill 1'!AJ$2:AJ68)&gt;0.01,"",IF('MissFill 1'!AJ67/SUM('MissFill 1'!AJ$2:AJ68)&gt;0.01,"",IF('MissFill 1'!AJ66/SUM('MissFill 1'!AJ$2:AJ68)&gt;0.01,"",IF('MissFill 1'!AJ65/SUM('MissFill 1'!AJ$2:AJ68)&gt;0.01,"",IF('MissFill 1'!AJ64/SUM('MissFill 1'!AJ$2:AJ68)&gt;0.01,"",DateEnded_5Day!$A68))))))))</f>
        <v/>
      </c>
      <c r="AL68" s="54" t="str">
        <f>IF($A68&lt;='All Results'!$B$4,"",IF(SUM('MissFill 1'!AK$2:AK68)=0,"",(IF('MissFill 1'!AK68/SUM('MissFill 1'!AK$2:AK68)&gt;0.01,"",IF('MissFill 1'!AK67/SUM('MissFill 1'!AK$2:AK68)&gt;0.01,"",IF('MissFill 1'!AK66/SUM('MissFill 1'!AK$2:AK68)&gt;0.01,"",IF('MissFill 1'!AK65/SUM('MissFill 1'!AK$2:AK68)&gt;0.01,"",IF('MissFill 1'!AK64/SUM('MissFill 1'!AK$2:AK68)&gt;0.01,"",DateEnded_5Day!$A68))))))))</f>
        <v/>
      </c>
      <c r="AM68" s="54" t="str">
        <f>IF($A68&lt;='All Results'!$B$4,"",IF(SUM('MissFill 1'!AL$2:AL68)=0,"",(IF('MissFill 1'!AL68/SUM('MissFill 1'!AL$2:AL68)&gt;0.01,"",IF('MissFill 1'!AL67/SUM('MissFill 1'!AL$2:AL68)&gt;0.01,"",IF('MissFill 1'!AL66/SUM('MissFill 1'!AL$2:AL68)&gt;0.01,"",IF('MissFill 1'!AL65/SUM('MissFill 1'!AL$2:AL68)&gt;0.01,"",IF('MissFill 1'!AL64/SUM('MissFill 1'!AL$2:AL68)&gt;0.01,"",DateEnded_5Day!$A68))))))))</f>
        <v/>
      </c>
      <c r="AN68" s="54" t="str">
        <f>IF($A68&lt;='All Results'!$B$4,"",IF(SUM('MissFill 1'!AM$2:AM68)=0,"",(IF('MissFill 1'!AM68/SUM('MissFill 1'!AM$2:AM68)&gt;0.01,"",IF('MissFill 1'!AM67/SUM('MissFill 1'!AM$2:AM68)&gt;0.01,"",IF('MissFill 1'!AM66/SUM('MissFill 1'!AM$2:AM68)&gt;0.01,"",IF('MissFill 1'!AM65/SUM('MissFill 1'!AM$2:AM68)&gt;0.01,"",IF('MissFill 1'!AM64/SUM('MissFill 1'!AM$2:AM68)&gt;0.01,"",DateEnded_5Day!$A68))))))))</f>
        <v/>
      </c>
      <c r="AO68" s="54" t="str">
        <f>IF($A68&lt;='All Results'!$B$4,"",IF(SUM('MissFill 1'!AN$2:AN68)=0,"",(IF('MissFill 1'!AN68/SUM('MissFill 1'!AN$2:AN68)&gt;0.01,"",IF('MissFill 1'!AN67/SUM('MissFill 1'!AN$2:AN68)&gt;0.01,"",IF('MissFill 1'!AN66/SUM('MissFill 1'!AN$2:AN68)&gt;0.01,"",IF('MissFill 1'!AN65/SUM('MissFill 1'!AN$2:AN68)&gt;0.01,"",IF('MissFill 1'!AN64/SUM('MissFill 1'!AN$2:AN68)&gt;0.01,"",DateEnded_5Day!$A68))))))))</f>
        <v/>
      </c>
      <c r="AP68" s="54" t="str">
        <f>IF($A68&lt;='All Results'!$B$4,"",IF(SUM('MissFill 1'!AO$2:AO68)=0,"",(IF('MissFill 1'!AO68/SUM('MissFill 1'!AO$2:AO68)&gt;0.01,"",IF('MissFill 1'!AO67/SUM('MissFill 1'!AO$2:AO68)&gt;0.01,"",IF('MissFill 1'!AO66/SUM('MissFill 1'!AO$2:AO68)&gt;0.01,"",IF('MissFill 1'!AO65/SUM('MissFill 1'!AO$2:AO68)&gt;0.01,"",IF('MissFill 1'!AO64/SUM('MissFill 1'!AO$2:AO68)&gt;0.01,"",DateEnded_5Day!$A68))))))))</f>
        <v/>
      </c>
      <c r="AQ68" s="54" t="str">
        <f>IF($A68&lt;='All Results'!$B$4,"",IF(SUM('MissFill 1'!AP$2:AP68)=0,"",(IF('MissFill 1'!AP68/SUM('MissFill 1'!AP$2:AP68)&gt;0.01,"",IF('MissFill 1'!AP67/SUM('MissFill 1'!AP$2:AP68)&gt;0.01,"",IF('MissFill 1'!AP66/SUM('MissFill 1'!AP$2:AP68)&gt;0.01,"",IF('MissFill 1'!AP65/SUM('MissFill 1'!AP$2:AP68)&gt;0.01,"",IF('MissFill 1'!AP64/SUM('MissFill 1'!AP$2:AP68)&gt;0.01,"",DateEnded_5Day!$A68))))))))</f>
        <v/>
      </c>
      <c r="AR68" s="54" t="str">
        <f>IF($A68&lt;='All Results'!$B$4,"",IF(SUM('MissFill 1'!AQ$2:AQ68)=0,"",(IF('MissFill 1'!AQ68/SUM('MissFill 1'!AQ$2:AQ68)&gt;0.01,"",IF('MissFill 1'!AQ67/SUM('MissFill 1'!AQ$2:AQ68)&gt;0.01,"",IF('MissFill 1'!AQ66/SUM('MissFill 1'!AQ$2:AQ68)&gt;0.01,"",IF('MissFill 1'!AQ65/SUM('MissFill 1'!AQ$2:AQ68)&gt;0.01,"",IF('MissFill 1'!AQ64/SUM('MissFill 1'!AQ$2:AQ68)&gt;0.01,"",DateEnded_5Day!$A68))))))))</f>
        <v/>
      </c>
      <c r="AS68" s="54" t="str">
        <f>IF($A68&lt;='All Results'!$B$4,"",IF(SUM('MissFill 1'!AR$2:AR68)=0,"",(IF('MissFill 1'!AR68/SUM('MissFill 1'!AR$2:AR68)&gt;0.01,"",IF('MissFill 1'!AR67/SUM('MissFill 1'!AR$2:AR68)&gt;0.01,"",IF('MissFill 1'!AR66/SUM('MissFill 1'!AR$2:AR68)&gt;0.01,"",IF('MissFill 1'!AR65/SUM('MissFill 1'!AR$2:AR68)&gt;0.01,"",IF('MissFill 1'!AR64/SUM('MissFill 1'!AR$2:AR68)&gt;0.01,"",DateEnded_5Day!$A68))))))))</f>
        <v/>
      </c>
      <c r="AT68" s="54" t="str">
        <f>IF($A68&lt;='All Results'!$B$4,"",IF(SUM('MissFill 1'!AS$2:AS68)=0,"",(IF('MissFill 1'!AS68/SUM('MissFill 1'!AS$2:AS68)&gt;0.01,"",IF('MissFill 1'!AS67/SUM('MissFill 1'!AS$2:AS68)&gt;0.01,"",IF('MissFill 1'!AS66/SUM('MissFill 1'!AS$2:AS68)&gt;0.01,"",IF('MissFill 1'!AS65/SUM('MissFill 1'!AS$2:AS68)&gt;0.01,"",IF('MissFill 1'!AS64/SUM('MissFill 1'!AS$2:AS68)&gt;0.01,"",DateEnded_5Day!$A68))))))))</f>
        <v/>
      </c>
      <c r="AU68" s="54" t="str">
        <f>IF($A68&lt;='All Results'!$B$4,"",IF(SUM('MissFill 1'!AT$2:AT68)=0,"",(IF('MissFill 1'!AT68/SUM('MissFill 1'!AT$2:AT68)&gt;0.01,"",IF('MissFill 1'!AT67/SUM('MissFill 1'!AT$2:AT68)&gt;0.01,"",IF('MissFill 1'!AT66/SUM('MissFill 1'!AT$2:AT68)&gt;0.01,"",IF('MissFill 1'!AT65/SUM('MissFill 1'!AT$2:AT68)&gt;0.01,"",IF('MissFill 1'!AT64/SUM('MissFill 1'!AT$2:AT68)&gt;0.01,"",DateEnded_5Day!$A68))))))))</f>
        <v/>
      </c>
      <c r="AV68" s="54" t="str">
        <f>IF($A68&lt;='All Results'!$B$4,"",IF(SUM('MissFill 1'!AU$2:AU68)=0,"",(IF('MissFill 1'!AU68/SUM('MissFill 1'!AU$2:AU68)&gt;0.01,"",IF('MissFill 1'!AU67/SUM('MissFill 1'!AU$2:AU68)&gt;0.01,"",IF('MissFill 1'!AU66/SUM('MissFill 1'!AU$2:AU68)&gt;0.01,"",IF('MissFill 1'!AU65/SUM('MissFill 1'!AU$2:AU68)&gt;0.01,"",IF('MissFill 1'!AU64/SUM('MissFill 1'!AU$2:AU68)&gt;0.01,"",DateEnded_5Day!$A68))))))))</f>
        <v/>
      </c>
      <c r="AW68" s="54" t="str">
        <f>IF($A68&lt;='All Results'!$B$4,"",IF(SUM('MissFill 1'!AV$2:AV68)=0,"",(IF('MissFill 1'!AV68/SUM('MissFill 1'!AV$2:AV68)&gt;0.01,"",IF('MissFill 1'!AV67/SUM('MissFill 1'!AV$2:AV68)&gt;0.01,"",IF('MissFill 1'!AV66/SUM('MissFill 1'!AV$2:AV68)&gt;0.01,"",IF('MissFill 1'!AV65/SUM('MissFill 1'!AV$2:AV68)&gt;0.01,"",IF('MissFill 1'!AV64/SUM('MissFill 1'!AV$2:AV68)&gt;0.01,"",DateEnded_5Day!$A68))))))))</f>
        <v/>
      </c>
      <c r="AX68" s="54" t="str">
        <f>IF($A68&lt;='All Results'!$B$4,"",IF(SUM('MissFill 1'!AW$2:AW68)=0,"",(IF('MissFill 1'!AW68/SUM('MissFill 1'!AW$2:AW68)&gt;0.01,"",IF('MissFill 1'!AW67/SUM('MissFill 1'!AW$2:AW68)&gt;0.01,"",IF('MissFill 1'!AW66/SUM('MissFill 1'!AW$2:AW68)&gt;0.01,"",IF('MissFill 1'!AW65/SUM('MissFill 1'!AW$2:AW68)&gt;0.01,"",IF('MissFill 1'!AW64/SUM('MissFill 1'!AW$2:AW68)&gt;0.01,"",DateEnded_5Day!$A68))))))))</f>
        <v/>
      </c>
    </row>
    <row r="69" spans="1:50" x14ac:dyDescent="0.25">
      <c r="A69" s="41">
        <v>44414</v>
      </c>
      <c r="B69" s="52">
        <v>218</v>
      </c>
      <c r="C69" s="54" t="str">
        <f>IF($A69&lt;='All Results'!$B$4,"",IF(SUM('MissFill 1'!B$2:B69)=0,"",(IF('MissFill 1'!B69/SUM('MissFill 1'!B$2:B69)&gt;0.01,"",IF('MissFill 1'!B68/SUM('MissFill 1'!B$2:B69)&gt;0.01,"",IF('MissFill 1'!B67/SUM('MissFill 1'!B$2:B69)&gt;0.01,"",IF('MissFill 1'!B66/SUM('MissFill 1'!B$2:B69)&gt;0.01,"",IF('MissFill 1'!B65/SUM('MissFill 1'!B$2:B69)&gt;0.01,"",DateEnded_5Day!$A69))))))))</f>
        <v/>
      </c>
      <c r="D69" s="54" t="str">
        <f>IF($A69&lt;='All Results'!$B$4,"",IF(SUM('MissFill 1'!C$2:C69)=0,"",(IF('MissFill 1'!C69/SUM('MissFill 1'!C$2:C69)&gt;0.01,"",IF('MissFill 1'!C68/SUM('MissFill 1'!C$2:C69)&gt;0.01,"",IF('MissFill 1'!C67/SUM('MissFill 1'!C$2:C69)&gt;0.01,"",IF('MissFill 1'!C66/SUM('MissFill 1'!C$2:C69)&gt;0.01,"",IF('MissFill 1'!C65/SUM('MissFill 1'!C$2:C69)&gt;0.01,"",DateEnded_5Day!$A69))))))))</f>
        <v/>
      </c>
      <c r="E69" s="54" t="str">
        <f>IF($A69&lt;='All Results'!$B$4,"",IF(SUM('MissFill 1'!D$2:D69)=0,"",(IF('MissFill 1'!D69/SUM('MissFill 1'!D$2:D69)&gt;0.01,"",IF('MissFill 1'!D68/SUM('MissFill 1'!D$2:D69)&gt;0.01,"",IF('MissFill 1'!D67/SUM('MissFill 1'!D$2:D69)&gt;0.01,"",IF('MissFill 1'!D66/SUM('MissFill 1'!D$2:D69)&gt;0.01,"",IF('MissFill 1'!D65/SUM('MissFill 1'!D$2:D69)&gt;0.01,"",DateEnded_5Day!$A69))))))))</f>
        <v/>
      </c>
      <c r="F69" s="54" t="str">
        <f>IF($A69&lt;='All Results'!$B$4,"",IF(SUM('MissFill 1'!E$2:E69)=0,"",(IF('MissFill 1'!E69/SUM('MissFill 1'!E$2:E69)&gt;0.01,"",IF('MissFill 1'!E68/SUM('MissFill 1'!E$2:E69)&gt;0.01,"",IF('MissFill 1'!E67/SUM('MissFill 1'!E$2:E69)&gt;0.01,"",IF('MissFill 1'!E66/SUM('MissFill 1'!E$2:E69)&gt;0.01,"",IF('MissFill 1'!E65/SUM('MissFill 1'!E$2:E69)&gt;0.01,"",DateEnded_5Day!$A69))))))))</f>
        <v/>
      </c>
      <c r="G69" s="54" t="str">
        <f>IF($A69&lt;='All Results'!$B$4,"",IF(SUM('MissFill 1'!F$2:F69)=0,"",(IF('MissFill 1'!F69/SUM('MissFill 1'!F$2:F69)&gt;0.01,"",IF('MissFill 1'!F68/SUM('MissFill 1'!F$2:F69)&gt;0.01,"",IF('MissFill 1'!F67/SUM('MissFill 1'!F$2:F69)&gt;0.01,"",IF('MissFill 1'!F66/SUM('MissFill 1'!F$2:F69)&gt;0.01,"",IF('MissFill 1'!F65/SUM('MissFill 1'!F$2:F69)&gt;0.01,"",DateEnded_5Day!$A69))))))))</f>
        <v/>
      </c>
      <c r="H69" s="54" t="str">
        <f>IF($A69&lt;='All Results'!$B$4,"",IF(SUM('MissFill 1'!G$2:G69)=0,"",(IF('MissFill 1'!G69/SUM('MissFill 1'!G$2:G69)&gt;0.01,"",IF('MissFill 1'!G68/SUM('MissFill 1'!G$2:G69)&gt;0.01,"",IF('MissFill 1'!G67/SUM('MissFill 1'!G$2:G69)&gt;0.01,"",IF('MissFill 1'!G66/SUM('MissFill 1'!G$2:G69)&gt;0.01,"",IF('MissFill 1'!G65/SUM('MissFill 1'!G$2:G69)&gt;0.01,"",DateEnded_5Day!$A69))))))))</f>
        <v/>
      </c>
      <c r="I69" s="54" t="str">
        <f>IF($A69&lt;='All Results'!$B$4,"",IF(SUM('MissFill 1'!H$2:H69)=0,"",(IF('MissFill 1'!H69/SUM('MissFill 1'!H$2:H69)&gt;0.01,"",IF('MissFill 1'!H68/SUM('MissFill 1'!H$2:H69)&gt;0.01,"",IF('MissFill 1'!H67/SUM('MissFill 1'!H$2:H69)&gt;0.01,"",IF('MissFill 1'!H66/SUM('MissFill 1'!H$2:H69)&gt;0.01,"",IF('MissFill 1'!H65/SUM('MissFill 1'!H$2:H69)&gt;0.01,"",DateEnded_5Day!$A69))))))))</f>
        <v/>
      </c>
      <c r="J69" s="54" t="str">
        <f>IF($A69&lt;='All Results'!$B$4,"",IF(SUM('MissFill 1'!I$2:I69)=0,"",(IF('MissFill 1'!I69/SUM('MissFill 1'!I$2:I69)&gt;0.01,"",IF('MissFill 1'!I68/SUM('MissFill 1'!I$2:I69)&gt;0.01,"",IF('MissFill 1'!I67/SUM('MissFill 1'!I$2:I69)&gt;0.01,"",IF('MissFill 1'!I66/SUM('MissFill 1'!I$2:I69)&gt;0.01,"",IF('MissFill 1'!I65/SUM('MissFill 1'!I$2:I69)&gt;0.01,"",DateEnded_5Day!$A69))))))))</f>
        <v/>
      </c>
      <c r="K69" s="54" t="str">
        <f>IF($A69&lt;='All Results'!$B$4,"",IF(SUM('MissFill 1'!J$2:J69)=0,"",(IF('MissFill 1'!J69/SUM('MissFill 1'!J$2:J69)&gt;0.01,"",IF('MissFill 1'!J68/SUM('MissFill 1'!J$2:J69)&gt;0.01,"",IF('MissFill 1'!J67/SUM('MissFill 1'!J$2:J69)&gt;0.01,"",IF('MissFill 1'!J66/SUM('MissFill 1'!J$2:J69)&gt;0.01,"",IF('MissFill 1'!J65/SUM('MissFill 1'!J$2:J69)&gt;0.01,"",DateEnded_5Day!$A69))))))))</f>
        <v/>
      </c>
      <c r="L69" s="54" t="str">
        <f>IF($A69&lt;='All Results'!$B$4,"",IF(SUM('MissFill 1'!K$2:K69)=0,"",(IF('MissFill 1'!K69/SUM('MissFill 1'!K$2:K69)&gt;0.01,"",IF('MissFill 1'!K68/SUM('MissFill 1'!K$2:K69)&gt;0.01,"",IF('MissFill 1'!K67/SUM('MissFill 1'!K$2:K69)&gt;0.01,"",IF('MissFill 1'!K66/SUM('MissFill 1'!K$2:K69)&gt;0.01,"",IF('MissFill 1'!K65/SUM('MissFill 1'!K$2:K69)&gt;0.01,"",DateEnded_5Day!$A69))))))))</f>
        <v/>
      </c>
      <c r="M69" s="54" t="str">
        <f>IF($A69&lt;='All Results'!$B$4,"",IF(SUM('MissFill 1'!L$2:L69)=0,"",(IF('MissFill 1'!L69/SUM('MissFill 1'!L$2:L69)&gt;0.01,"",IF('MissFill 1'!L68/SUM('MissFill 1'!L$2:L69)&gt;0.01,"",IF('MissFill 1'!L67/SUM('MissFill 1'!L$2:L69)&gt;0.01,"",IF('MissFill 1'!L66/SUM('MissFill 1'!L$2:L69)&gt;0.01,"",IF('MissFill 1'!L65/SUM('MissFill 1'!L$2:L69)&gt;0.01,"",DateEnded_5Day!$A69))))))))</f>
        <v/>
      </c>
      <c r="N69" s="54" t="str">
        <f>IF($A69&lt;='All Results'!$B$4,"",IF(SUM('MissFill 1'!M$2:M69)=0,"",(IF('MissFill 1'!M69/SUM('MissFill 1'!M$2:M69)&gt;0.01,"",IF('MissFill 1'!M68/SUM('MissFill 1'!M$2:M69)&gt;0.01,"",IF('MissFill 1'!M67/SUM('MissFill 1'!M$2:M69)&gt;0.01,"",IF('MissFill 1'!M66/SUM('MissFill 1'!M$2:M69)&gt;0.01,"",IF('MissFill 1'!M65/SUM('MissFill 1'!M$2:M69)&gt;0.01,"",DateEnded_5Day!$A69))))))))</f>
        <v/>
      </c>
      <c r="O69" s="54" t="str">
        <f>IF($A69&lt;='All Results'!$B$4,"",IF(SUM('MissFill 1'!N$2:N69)=0,"",(IF('MissFill 1'!N69/SUM('MissFill 1'!N$2:N69)&gt;0.01,"",IF('MissFill 1'!N68/SUM('MissFill 1'!N$2:N69)&gt;0.01,"",IF('MissFill 1'!N67/SUM('MissFill 1'!N$2:N69)&gt;0.01,"",IF('MissFill 1'!N66/SUM('MissFill 1'!N$2:N69)&gt;0.01,"",IF('MissFill 1'!N65/SUM('MissFill 1'!N$2:N69)&gt;0.01,"",DateEnded_5Day!$A69))))))))</f>
        <v/>
      </c>
      <c r="P69" s="54" t="str">
        <f>IF($A69&lt;='All Results'!$B$4,"",IF(SUM('MissFill 1'!O$2:O69)=0,"",(IF('MissFill 1'!O69/SUM('MissFill 1'!O$2:O69)&gt;0.01,"",IF('MissFill 1'!O68/SUM('MissFill 1'!O$2:O69)&gt;0.01,"",IF('MissFill 1'!O67/SUM('MissFill 1'!O$2:O69)&gt;0.01,"",IF('MissFill 1'!O66/SUM('MissFill 1'!O$2:O69)&gt;0.01,"",IF('MissFill 1'!O65/SUM('MissFill 1'!O$2:O69)&gt;0.01,"",DateEnded_5Day!$A69))))))))</f>
        <v/>
      </c>
      <c r="Q69" s="54" t="str">
        <f>IF($A69&lt;='All Results'!$B$4,"",IF(SUM('MissFill 1'!P$2:P69)=0,"",(IF('MissFill 1'!P69/SUM('MissFill 1'!P$2:P69)&gt;0.01,"",IF('MissFill 1'!P68/SUM('MissFill 1'!P$2:P69)&gt;0.01,"",IF('MissFill 1'!P67/SUM('MissFill 1'!P$2:P69)&gt;0.01,"",IF('MissFill 1'!P66/SUM('MissFill 1'!P$2:P69)&gt;0.01,"",IF('MissFill 1'!P65/SUM('MissFill 1'!P$2:P69)&gt;0.01,"",DateEnded_5Day!$A69))))))))</f>
        <v/>
      </c>
      <c r="R69" s="54" t="str">
        <f>IF($A69&lt;='All Results'!$B$4,"",IF(SUM('MissFill 1'!Q$2:Q69)=0,"",(IF('MissFill 1'!Q69/SUM('MissFill 1'!Q$2:Q69)&gt;0.01,"",IF('MissFill 1'!Q68/SUM('MissFill 1'!Q$2:Q69)&gt;0.01,"",IF('MissFill 1'!Q67/SUM('MissFill 1'!Q$2:Q69)&gt;0.01,"",IF('MissFill 1'!Q66/SUM('MissFill 1'!Q$2:Q69)&gt;0.01,"",IF('MissFill 1'!Q65/SUM('MissFill 1'!Q$2:Q69)&gt;0.01,"",DateEnded_5Day!$A69))))))))</f>
        <v/>
      </c>
      <c r="S69" s="54" t="str">
        <f>IF($A69&lt;='All Results'!$B$4,"",IF(SUM('MissFill 1'!R$2:R69)=0,"",(IF('MissFill 1'!R69/SUM('MissFill 1'!R$2:R69)&gt;0.01,"",IF('MissFill 1'!R68/SUM('MissFill 1'!R$2:R69)&gt;0.01,"",IF('MissFill 1'!R67/SUM('MissFill 1'!R$2:R69)&gt;0.01,"",IF('MissFill 1'!R66/SUM('MissFill 1'!R$2:R69)&gt;0.01,"",IF('MissFill 1'!R65/SUM('MissFill 1'!R$2:R69)&gt;0.01,"",DateEnded_5Day!$A69))))))))</f>
        <v/>
      </c>
      <c r="T69" s="54" t="str">
        <f>IF($A69&lt;='All Results'!$B$4,"",IF(SUM('MissFill 1'!S$2:S69)=0,"",(IF('MissFill 1'!S69/SUM('MissFill 1'!S$2:S69)&gt;0.01,"",IF('MissFill 1'!S68/SUM('MissFill 1'!S$2:S69)&gt;0.01,"",IF('MissFill 1'!S67/SUM('MissFill 1'!S$2:S69)&gt;0.01,"",IF('MissFill 1'!S66/SUM('MissFill 1'!S$2:S69)&gt;0.01,"",IF('MissFill 1'!S65/SUM('MissFill 1'!S$2:S69)&gt;0.01,"",DateEnded_5Day!$A69))))))))</f>
        <v/>
      </c>
      <c r="U69" s="54" t="str">
        <f>IF($A69&lt;='All Results'!$B$4,"",IF(SUM('MissFill 1'!T$2:T69)=0,"",(IF('MissFill 1'!T69/SUM('MissFill 1'!T$2:T69)&gt;0.01,"",IF('MissFill 1'!T68/SUM('MissFill 1'!T$2:T69)&gt;0.01,"",IF('MissFill 1'!T67/SUM('MissFill 1'!T$2:T69)&gt;0.01,"",IF('MissFill 1'!T66/SUM('MissFill 1'!T$2:T69)&gt;0.01,"",IF('MissFill 1'!T65/SUM('MissFill 1'!T$2:T69)&gt;0.01,"",DateEnded_5Day!$A69))))))))</f>
        <v/>
      </c>
      <c r="V69" s="54" t="str">
        <f>IF($A69&lt;='All Results'!$B$4,"",IF(SUM('MissFill 1'!U$2:U69)=0,"",(IF('MissFill 1'!U69/SUM('MissFill 1'!U$2:U69)&gt;0.01,"",IF('MissFill 1'!U68/SUM('MissFill 1'!U$2:U69)&gt;0.01,"",IF('MissFill 1'!U67/SUM('MissFill 1'!U$2:U69)&gt;0.01,"",IF('MissFill 1'!U66/SUM('MissFill 1'!U$2:U69)&gt;0.01,"",IF('MissFill 1'!U65/SUM('MissFill 1'!U$2:U69)&gt;0.01,"",DateEnded_5Day!$A69))))))))</f>
        <v/>
      </c>
      <c r="W69" s="54" t="str">
        <f>IF($A69&lt;='All Results'!$B$4,"",IF(SUM('MissFill 1'!V$2:V69)=0,"",(IF('MissFill 1'!V69/SUM('MissFill 1'!V$2:V69)&gt;0.01,"",IF('MissFill 1'!V68/SUM('MissFill 1'!V$2:V69)&gt;0.01,"",IF('MissFill 1'!V67/SUM('MissFill 1'!V$2:V69)&gt;0.01,"",IF('MissFill 1'!V66/SUM('MissFill 1'!V$2:V69)&gt;0.01,"",IF('MissFill 1'!V65/SUM('MissFill 1'!V$2:V69)&gt;0.01,"",DateEnded_5Day!$A69))))))))</f>
        <v/>
      </c>
      <c r="X69" s="54" t="str">
        <f>IF($A69&lt;='All Results'!$B$4,"",IF(SUM('MissFill 1'!W$2:W69)=0,"",(IF('MissFill 1'!W69/SUM('MissFill 1'!W$2:W69)&gt;0.01,"",IF('MissFill 1'!W68/SUM('MissFill 1'!W$2:W69)&gt;0.01,"",IF('MissFill 1'!W67/SUM('MissFill 1'!W$2:W69)&gt;0.01,"",IF('MissFill 1'!W66/SUM('MissFill 1'!W$2:W69)&gt;0.01,"",IF('MissFill 1'!W65/SUM('MissFill 1'!W$2:W69)&gt;0.01,"",DateEnded_5Day!$A69))))))))</f>
        <v/>
      </c>
      <c r="Y69" s="54" t="str">
        <f>IF($A69&lt;='All Results'!$B$4,"",IF(SUM('MissFill 1'!X$2:X69)=0,"",(IF('MissFill 1'!X69/SUM('MissFill 1'!X$2:X69)&gt;0.01,"",IF('MissFill 1'!X68/SUM('MissFill 1'!X$2:X69)&gt;0.01,"",IF('MissFill 1'!X67/SUM('MissFill 1'!X$2:X69)&gt;0.01,"",IF('MissFill 1'!X66/SUM('MissFill 1'!X$2:X69)&gt;0.01,"",IF('MissFill 1'!X65/SUM('MissFill 1'!X$2:X69)&gt;0.01,"",DateEnded_5Day!$A69))))))))</f>
        <v/>
      </c>
      <c r="Z69" s="54" t="str">
        <f>IF($A69&lt;='All Results'!$B$4,"",IF(SUM('MissFill 1'!Y$2:Y69)=0,"",(IF('MissFill 1'!Y69/SUM('MissFill 1'!Y$2:Y69)&gt;0.01,"",IF('MissFill 1'!Y68/SUM('MissFill 1'!Y$2:Y69)&gt;0.01,"",IF('MissFill 1'!Y67/SUM('MissFill 1'!Y$2:Y69)&gt;0.01,"",IF('MissFill 1'!Y66/SUM('MissFill 1'!Y$2:Y69)&gt;0.01,"",IF('MissFill 1'!Y65/SUM('MissFill 1'!Y$2:Y69)&gt;0.01,"",DateEnded_5Day!$A69))))))))</f>
        <v/>
      </c>
      <c r="AA69" s="54" t="str">
        <f>IF($A69&lt;='All Results'!$B$4,"",IF(SUM('MissFill 1'!Z$2:Z69)=0,"",(IF('MissFill 1'!Z69/SUM('MissFill 1'!Z$2:Z69)&gt;0.01,"",IF('MissFill 1'!Z68/SUM('MissFill 1'!Z$2:Z69)&gt;0.01,"",IF('MissFill 1'!Z67/SUM('MissFill 1'!Z$2:Z69)&gt;0.01,"",IF('MissFill 1'!Z66/SUM('MissFill 1'!Z$2:Z69)&gt;0.01,"",IF('MissFill 1'!Z65/SUM('MissFill 1'!Z$2:Z69)&gt;0.01,"",DateEnded_5Day!$A69))))))))</f>
        <v/>
      </c>
      <c r="AB69" s="54" t="str">
        <f>IF($A69&lt;='All Results'!$B$4,"",IF(SUM('MissFill 1'!AA$2:AA69)=0,"",(IF('MissFill 1'!AA69/SUM('MissFill 1'!AA$2:AA69)&gt;0.01,"",IF('MissFill 1'!AA68/SUM('MissFill 1'!AA$2:AA69)&gt;0.01,"",IF('MissFill 1'!AA67/SUM('MissFill 1'!AA$2:AA69)&gt;0.01,"",IF('MissFill 1'!AA66/SUM('MissFill 1'!AA$2:AA69)&gt;0.01,"",IF('MissFill 1'!AA65/SUM('MissFill 1'!AA$2:AA69)&gt;0.01,"",DateEnded_5Day!$A69))))))))</f>
        <v/>
      </c>
      <c r="AC69" s="54" t="str">
        <f>IF($A69&lt;='All Results'!$B$4,"",IF(SUM('MissFill 1'!AB$2:AB69)=0,"",(IF('MissFill 1'!AB69/SUM('MissFill 1'!AB$2:AB69)&gt;0.01,"",IF('MissFill 1'!AB68/SUM('MissFill 1'!AB$2:AB69)&gt;0.01,"",IF('MissFill 1'!AB67/SUM('MissFill 1'!AB$2:AB69)&gt;0.01,"",IF('MissFill 1'!AB66/SUM('MissFill 1'!AB$2:AB69)&gt;0.01,"",IF('MissFill 1'!AB65/SUM('MissFill 1'!AB$2:AB69)&gt;0.01,"",DateEnded_5Day!$A69))))))))</f>
        <v/>
      </c>
      <c r="AD69" s="54" t="str">
        <f>IF($A69&lt;='All Results'!$B$4,"",IF(SUM('MissFill 1'!AC$2:AC69)=0,"",(IF('MissFill 1'!AC69/SUM('MissFill 1'!AC$2:AC69)&gt;0.01,"",IF('MissFill 1'!AC68/SUM('MissFill 1'!AC$2:AC69)&gt;0.01,"",IF('MissFill 1'!AC67/SUM('MissFill 1'!AC$2:AC69)&gt;0.01,"",IF('MissFill 1'!AC66/SUM('MissFill 1'!AC$2:AC69)&gt;0.01,"",IF('MissFill 1'!AC65/SUM('MissFill 1'!AC$2:AC69)&gt;0.01,"",DateEnded_5Day!$A69))))))))</f>
        <v/>
      </c>
      <c r="AE69" s="54" t="str">
        <f>IF($A69&lt;='All Results'!$B$4,"",IF(SUM('MissFill 1'!AD$2:AD69)=0,"",(IF('MissFill 1'!AD69/SUM('MissFill 1'!AD$2:AD69)&gt;0.01,"",IF('MissFill 1'!AD68/SUM('MissFill 1'!AD$2:AD69)&gt;0.01,"",IF('MissFill 1'!AD67/SUM('MissFill 1'!AD$2:AD69)&gt;0.01,"",IF('MissFill 1'!AD66/SUM('MissFill 1'!AD$2:AD69)&gt;0.01,"",IF('MissFill 1'!AD65/SUM('MissFill 1'!AD$2:AD69)&gt;0.01,"",DateEnded_5Day!$A69))))))))</f>
        <v/>
      </c>
      <c r="AF69" s="54" t="str">
        <f>IF($A69&lt;='All Results'!$B$4,"",IF(SUM('MissFill 1'!AE$2:AE69)=0,"",(IF('MissFill 1'!AE69/SUM('MissFill 1'!AE$2:AE69)&gt;0.01,"",IF('MissFill 1'!AE68/SUM('MissFill 1'!AE$2:AE69)&gt;0.01,"",IF('MissFill 1'!AE67/SUM('MissFill 1'!AE$2:AE69)&gt;0.01,"",IF('MissFill 1'!AE66/SUM('MissFill 1'!AE$2:AE69)&gt;0.01,"",IF('MissFill 1'!AE65/SUM('MissFill 1'!AE$2:AE69)&gt;0.01,"",DateEnded_5Day!$A69))))))))</f>
        <v/>
      </c>
      <c r="AG69" s="54" t="str">
        <f>IF($A69&lt;='All Results'!$B$4,"",IF(SUM('MissFill 1'!AF$2:AF69)=0,"",(IF('MissFill 1'!AF69/SUM('MissFill 1'!AF$2:AF69)&gt;0.01,"",IF('MissFill 1'!AF68/SUM('MissFill 1'!AF$2:AF69)&gt;0.01,"",IF('MissFill 1'!AF67/SUM('MissFill 1'!AF$2:AF69)&gt;0.01,"",IF('MissFill 1'!AF66/SUM('MissFill 1'!AF$2:AF69)&gt;0.01,"",IF('MissFill 1'!AF65/SUM('MissFill 1'!AF$2:AF69)&gt;0.01,"",DateEnded_5Day!$A69))))))))</f>
        <v/>
      </c>
      <c r="AH69" s="54" t="str">
        <f>IF($A69&lt;='All Results'!$B$4,"",IF(SUM('MissFill 1'!AG$2:AG69)=0,"",(IF('MissFill 1'!AG69/SUM('MissFill 1'!AG$2:AG69)&gt;0.01,"",IF('MissFill 1'!AG68/SUM('MissFill 1'!AG$2:AG69)&gt;0.01,"",IF('MissFill 1'!AG67/SUM('MissFill 1'!AG$2:AG69)&gt;0.01,"",IF('MissFill 1'!AG66/SUM('MissFill 1'!AG$2:AG69)&gt;0.01,"",IF('MissFill 1'!AG65/SUM('MissFill 1'!AG$2:AG69)&gt;0.01,"",DateEnded_5Day!$A69))))))))</f>
        <v/>
      </c>
      <c r="AI69" s="54" t="str">
        <f>IF($A69&lt;='All Results'!$B$4,"",IF(SUM('MissFill 1'!AH$2:AH69)=0,"",(IF('MissFill 1'!AH69/SUM('MissFill 1'!AH$2:AH69)&gt;0.01,"",IF('MissFill 1'!AH68/SUM('MissFill 1'!AH$2:AH69)&gt;0.01,"",IF('MissFill 1'!AH67/SUM('MissFill 1'!AH$2:AH69)&gt;0.01,"",IF('MissFill 1'!AH66/SUM('MissFill 1'!AH$2:AH69)&gt;0.01,"",IF('MissFill 1'!AH65/SUM('MissFill 1'!AH$2:AH69)&gt;0.01,"",DateEnded_5Day!$A69))))))))</f>
        <v/>
      </c>
      <c r="AJ69" s="54" t="str">
        <f>IF($A69&lt;='All Results'!$B$4,"",IF(SUM('MissFill 1'!AI$2:AI69)=0,"",(IF('MissFill 1'!AI69/SUM('MissFill 1'!AI$2:AI69)&gt;0.01,"",IF('MissFill 1'!AI68/SUM('MissFill 1'!AI$2:AI69)&gt;0.01,"",IF('MissFill 1'!AI67/SUM('MissFill 1'!AI$2:AI69)&gt;0.01,"",IF('MissFill 1'!AI66/SUM('MissFill 1'!AI$2:AI69)&gt;0.01,"",IF('MissFill 1'!AI65/SUM('MissFill 1'!AI$2:AI69)&gt;0.01,"",DateEnded_5Day!$A69))))))))</f>
        <v/>
      </c>
      <c r="AK69" s="54" t="str">
        <f>IF($A69&lt;='All Results'!$B$4,"",IF(SUM('MissFill 1'!AJ$2:AJ69)=0,"",(IF('MissFill 1'!AJ69/SUM('MissFill 1'!AJ$2:AJ69)&gt;0.01,"",IF('MissFill 1'!AJ68/SUM('MissFill 1'!AJ$2:AJ69)&gt;0.01,"",IF('MissFill 1'!AJ67/SUM('MissFill 1'!AJ$2:AJ69)&gt;0.01,"",IF('MissFill 1'!AJ66/SUM('MissFill 1'!AJ$2:AJ69)&gt;0.01,"",IF('MissFill 1'!AJ65/SUM('MissFill 1'!AJ$2:AJ69)&gt;0.01,"",DateEnded_5Day!$A69))))))))</f>
        <v/>
      </c>
      <c r="AL69" s="54" t="str">
        <f>IF($A69&lt;='All Results'!$B$4,"",IF(SUM('MissFill 1'!AK$2:AK69)=0,"",(IF('MissFill 1'!AK69/SUM('MissFill 1'!AK$2:AK69)&gt;0.01,"",IF('MissFill 1'!AK68/SUM('MissFill 1'!AK$2:AK69)&gt;0.01,"",IF('MissFill 1'!AK67/SUM('MissFill 1'!AK$2:AK69)&gt;0.01,"",IF('MissFill 1'!AK66/SUM('MissFill 1'!AK$2:AK69)&gt;0.01,"",IF('MissFill 1'!AK65/SUM('MissFill 1'!AK$2:AK69)&gt;0.01,"",DateEnded_5Day!$A69))))))))</f>
        <v/>
      </c>
      <c r="AM69" s="54" t="str">
        <f>IF($A69&lt;='All Results'!$B$4,"",IF(SUM('MissFill 1'!AL$2:AL69)=0,"",(IF('MissFill 1'!AL69/SUM('MissFill 1'!AL$2:AL69)&gt;0.01,"",IF('MissFill 1'!AL68/SUM('MissFill 1'!AL$2:AL69)&gt;0.01,"",IF('MissFill 1'!AL67/SUM('MissFill 1'!AL$2:AL69)&gt;0.01,"",IF('MissFill 1'!AL66/SUM('MissFill 1'!AL$2:AL69)&gt;0.01,"",IF('MissFill 1'!AL65/SUM('MissFill 1'!AL$2:AL69)&gt;0.01,"",DateEnded_5Day!$A69))))))))</f>
        <v/>
      </c>
      <c r="AN69" s="54" t="str">
        <f>IF($A69&lt;='All Results'!$B$4,"",IF(SUM('MissFill 1'!AM$2:AM69)=0,"",(IF('MissFill 1'!AM69/SUM('MissFill 1'!AM$2:AM69)&gt;0.01,"",IF('MissFill 1'!AM68/SUM('MissFill 1'!AM$2:AM69)&gt;0.01,"",IF('MissFill 1'!AM67/SUM('MissFill 1'!AM$2:AM69)&gt;0.01,"",IF('MissFill 1'!AM66/SUM('MissFill 1'!AM$2:AM69)&gt;0.01,"",IF('MissFill 1'!AM65/SUM('MissFill 1'!AM$2:AM69)&gt;0.01,"",DateEnded_5Day!$A69))))))))</f>
        <v/>
      </c>
      <c r="AO69" s="54" t="str">
        <f>IF($A69&lt;='All Results'!$B$4,"",IF(SUM('MissFill 1'!AN$2:AN69)=0,"",(IF('MissFill 1'!AN69/SUM('MissFill 1'!AN$2:AN69)&gt;0.01,"",IF('MissFill 1'!AN68/SUM('MissFill 1'!AN$2:AN69)&gt;0.01,"",IF('MissFill 1'!AN67/SUM('MissFill 1'!AN$2:AN69)&gt;0.01,"",IF('MissFill 1'!AN66/SUM('MissFill 1'!AN$2:AN69)&gt;0.01,"",IF('MissFill 1'!AN65/SUM('MissFill 1'!AN$2:AN69)&gt;0.01,"",DateEnded_5Day!$A69))))))))</f>
        <v/>
      </c>
      <c r="AP69" s="54" t="str">
        <f>IF($A69&lt;='All Results'!$B$4,"",IF(SUM('MissFill 1'!AO$2:AO69)=0,"",(IF('MissFill 1'!AO69/SUM('MissFill 1'!AO$2:AO69)&gt;0.01,"",IF('MissFill 1'!AO68/SUM('MissFill 1'!AO$2:AO69)&gt;0.01,"",IF('MissFill 1'!AO67/SUM('MissFill 1'!AO$2:AO69)&gt;0.01,"",IF('MissFill 1'!AO66/SUM('MissFill 1'!AO$2:AO69)&gt;0.01,"",IF('MissFill 1'!AO65/SUM('MissFill 1'!AO$2:AO69)&gt;0.01,"",DateEnded_5Day!$A69))))))))</f>
        <v/>
      </c>
      <c r="AQ69" s="54" t="str">
        <f>IF($A69&lt;='All Results'!$B$4,"",IF(SUM('MissFill 1'!AP$2:AP69)=0,"",(IF('MissFill 1'!AP69/SUM('MissFill 1'!AP$2:AP69)&gt;0.01,"",IF('MissFill 1'!AP68/SUM('MissFill 1'!AP$2:AP69)&gt;0.01,"",IF('MissFill 1'!AP67/SUM('MissFill 1'!AP$2:AP69)&gt;0.01,"",IF('MissFill 1'!AP66/SUM('MissFill 1'!AP$2:AP69)&gt;0.01,"",IF('MissFill 1'!AP65/SUM('MissFill 1'!AP$2:AP69)&gt;0.01,"",DateEnded_5Day!$A69))))))))</f>
        <v/>
      </c>
      <c r="AR69" s="54" t="str">
        <f>IF($A69&lt;='All Results'!$B$4,"",IF(SUM('MissFill 1'!AQ$2:AQ69)=0,"",(IF('MissFill 1'!AQ69/SUM('MissFill 1'!AQ$2:AQ69)&gt;0.01,"",IF('MissFill 1'!AQ68/SUM('MissFill 1'!AQ$2:AQ69)&gt;0.01,"",IF('MissFill 1'!AQ67/SUM('MissFill 1'!AQ$2:AQ69)&gt;0.01,"",IF('MissFill 1'!AQ66/SUM('MissFill 1'!AQ$2:AQ69)&gt;0.01,"",IF('MissFill 1'!AQ65/SUM('MissFill 1'!AQ$2:AQ69)&gt;0.01,"",DateEnded_5Day!$A69))))))))</f>
        <v/>
      </c>
      <c r="AS69" s="54" t="str">
        <f>IF($A69&lt;='All Results'!$B$4,"",IF(SUM('MissFill 1'!AR$2:AR69)=0,"",(IF('MissFill 1'!AR69/SUM('MissFill 1'!AR$2:AR69)&gt;0.01,"",IF('MissFill 1'!AR68/SUM('MissFill 1'!AR$2:AR69)&gt;0.01,"",IF('MissFill 1'!AR67/SUM('MissFill 1'!AR$2:AR69)&gt;0.01,"",IF('MissFill 1'!AR66/SUM('MissFill 1'!AR$2:AR69)&gt;0.01,"",IF('MissFill 1'!AR65/SUM('MissFill 1'!AR$2:AR69)&gt;0.01,"",DateEnded_5Day!$A69))))))))</f>
        <v/>
      </c>
      <c r="AT69" s="54" t="str">
        <f>IF($A69&lt;='All Results'!$B$4,"",IF(SUM('MissFill 1'!AS$2:AS69)=0,"",(IF('MissFill 1'!AS69/SUM('MissFill 1'!AS$2:AS69)&gt;0.01,"",IF('MissFill 1'!AS68/SUM('MissFill 1'!AS$2:AS69)&gt;0.01,"",IF('MissFill 1'!AS67/SUM('MissFill 1'!AS$2:AS69)&gt;0.01,"",IF('MissFill 1'!AS66/SUM('MissFill 1'!AS$2:AS69)&gt;0.01,"",IF('MissFill 1'!AS65/SUM('MissFill 1'!AS$2:AS69)&gt;0.01,"",DateEnded_5Day!$A69))))))))</f>
        <v/>
      </c>
      <c r="AU69" s="54" t="str">
        <f>IF($A69&lt;='All Results'!$B$4,"",IF(SUM('MissFill 1'!AT$2:AT69)=0,"",(IF('MissFill 1'!AT69/SUM('MissFill 1'!AT$2:AT69)&gt;0.01,"",IF('MissFill 1'!AT68/SUM('MissFill 1'!AT$2:AT69)&gt;0.01,"",IF('MissFill 1'!AT67/SUM('MissFill 1'!AT$2:AT69)&gt;0.01,"",IF('MissFill 1'!AT66/SUM('MissFill 1'!AT$2:AT69)&gt;0.01,"",IF('MissFill 1'!AT65/SUM('MissFill 1'!AT$2:AT69)&gt;0.01,"",DateEnded_5Day!$A69))))))))</f>
        <v/>
      </c>
      <c r="AV69" s="54" t="str">
        <f>IF($A69&lt;='All Results'!$B$4,"",IF(SUM('MissFill 1'!AU$2:AU69)=0,"",(IF('MissFill 1'!AU69/SUM('MissFill 1'!AU$2:AU69)&gt;0.01,"",IF('MissFill 1'!AU68/SUM('MissFill 1'!AU$2:AU69)&gt;0.01,"",IF('MissFill 1'!AU67/SUM('MissFill 1'!AU$2:AU69)&gt;0.01,"",IF('MissFill 1'!AU66/SUM('MissFill 1'!AU$2:AU69)&gt;0.01,"",IF('MissFill 1'!AU65/SUM('MissFill 1'!AU$2:AU69)&gt;0.01,"",DateEnded_5Day!$A69))))))))</f>
        <v/>
      </c>
      <c r="AW69" s="54" t="str">
        <f>IF($A69&lt;='All Results'!$B$4,"",IF(SUM('MissFill 1'!AV$2:AV69)=0,"",(IF('MissFill 1'!AV69/SUM('MissFill 1'!AV$2:AV69)&gt;0.01,"",IF('MissFill 1'!AV68/SUM('MissFill 1'!AV$2:AV69)&gt;0.01,"",IF('MissFill 1'!AV67/SUM('MissFill 1'!AV$2:AV69)&gt;0.01,"",IF('MissFill 1'!AV66/SUM('MissFill 1'!AV$2:AV69)&gt;0.01,"",IF('MissFill 1'!AV65/SUM('MissFill 1'!AV$2:AV69)&gt;0.01,"",DateEnded_5Day!$A69))))))))</f>
        <v/>
      </c>
      <c r="AX69" s="54" t="str">
        <f>IF($A69&lt;='All Results'!$B$4,"",IF(SUM('MissFill 1'!AW$2:AW69)=0,"",(IF('MissFill 1'!AW69/SUM('MissFill 1'!AW$2:AW69)&gt;0.01,"",IF('MissFill 1'!AW68/SUM('MissFill 1'!AW$2:AW69)&gt;0.01,"",IF('MissFill 1'!AW67/SUM('MissFill 1'!AW$2:AW69)&gt;0.01,"",IF('MissFill 1'!AW66/SUM('MissFill 1'!AW$2:AW69)&gt;0.01,"",IF('MissFill 1'!AW65/SUM('MissFill 1'!AW$2:AW69)&gt;0.01,"",DateEnded_5Day!$A69))))))))</f>
        <v/>
      </c>
    </row>
    <row r="70" spans="1:50" x14ac:dyDescent="0.25">
      <c r="A70" s="41">
        <v>44415</v>
      </c>
      <c r="B70" s="52">
        <v>219</v>
      </c>
      <c r="C70" s="54" t="str">
        <f>IF($A70&lt;='All Results'!$B$4,"",IF(SUM('MissFill 1'!B$2:B70)=0,"",(IF('MissFill 1'!B70/SUM('MissFill 1'!B$2:B70)&gt;0.01,"",IF('MissFill 1'!B69/SUM('MissFill 1'!B$2:B70)&gt;0.01,"",IF('MissFill 1'!B68/SUM('MissFill 1'!B$2:B70)&gt;0.01,"",IF('MissFill 1'!B67/SUM('MissFill 1'!B$2:B70)&gt;0.01,"",IF('MissFill 1'!B66/SUM('MissFill 1'!B$2:B70)&gt;0.01,"",DateEnded_5Day!$A70))))))))</f>
        <v/>
      </c>
      <c r="D70" s="54" t="str">
        <f>IF($A70&lt;='All Results'!$B$4,"",IF(SUM('MissFill 1'!C$2:C70)=0,"",(IF('MissFill 1'!C70/SUM('MissFill 1'!C$2:C70)&gt;0.01,"",IF('MissFill 1'!C69/SUM('MissFill 1'!C$2:C70)&gt;0.01,"",IF('MissFill 1'!C68/SUM('MissFill 1'!C$2:C70)&gt;0.01,"",IF('MissFill 1'!C67/SUM('MissFill 1'!C$2:C70)&gt;0.01,"",IF('MissFill 1'!C66/SUM('MissFill 1'!C$2:C70)&gt;0.01,"",DateEnded_5Day!$A70))))))))</f>
        <v/>
      </c>
      <c r="E70" s="54" t="str">
        <f>IF($A70&lt;='All Results'!$B$4,"",IF(SUM('MissFill 1'!D$2:D70)=0,"",(IF('MissFill 1'!D70/SUM('MissFill 1'!D$2:D70)&gt;0.01,"",IF('MissFill 1'!D69/SUM('MissFill 1'!D$2:D70)&gt;0.01,"",IF('MissFill 1'!D68/SUM('MissFill 1'!D$2:D70)&gt;0.01,"",IF('MissFill 1'!D67/SUM('MissFill 1'!D$2:D70)&gt;0.01,"",IF('MissFill 1'!D66/SUM('MissFill 1'!D$2:D70)&gt;0.01,"",DateEnded_5Day!$A70))))))))</f>
        <v/>
      </c>
      <c r="F70" s="54" t="str">
        <f>IF($A70&lt;='All Results'!$B$4,"",IF(SUM('MissFill 1'!E$2:E70)=0,"",(IF('MissFill 1'!E70/SUM('MissFill 1'!E$2:E70)&gt;0.01,"",IF('MissFill 1'!E69/SUM('MissFill 1'!E$2:E70)&gt;0.01,"",IF('MissFill 1'!E68/SUM('MissFill 1'!E$2:E70)&gt;0.01,"",IF('MissFill 1'!E67/SUM('MissFill 1'!E$2:E70)&gt;0.01,"",IF('MissFill 1'!E66/SUM('MissFill 1'!E$2:E70)&gt;0.01,"",DateEnded_5Day!$A70))))))))</f>
        <v/>
      </c>
      <c r="G70" s="54" t="str">
        <f>IF($A70&lt;='All Results'!$B$4,"",IF(SUM('MissFill 1'!F$2:F70)=0,"",(IF('MissFill 1'!F70/SUM('MissFill 1'!F$2:F70)&gt;0.01,"",IF('MissFill 1'!F69/SUM('MissFill 1'!F$2:F70)&gt;0.01,"",IF('MissFill 1'!F68/SUM('MissFill 1'!F$2:F70)&gt;0.01,"",IF('MissFill 1'!F67/SUM('MissFill 1'!F$2:F70)&gt;0.01,"",IF('MissFill 1'!F66/SUM('MissFill 1'!F$2:F70)&gt;0.01,"",DateEnded_5Day!$A70))))))))</f>
        <v/>
      </c>
      <c r="H70" s="54" t="str">
        <f>IF($A70&lt;='All Results'!$B$4,"",IF(SUM('MissFill 1'!G$2:G70)=0,"",(IF('MissFill 1'!G70/SUM('MissFill 1'!G$2:G70)&gt;0.01,"",IF('MissFill 1'!G69/SUM('MissFill 1'!G$2:G70)&gt;0.01,"",IF('MissFill 1'!G68/SUM('MissFill 1'!G$2:G70)&gt;0.01,"",IF('MissFill 1'!G67/SUM('MissFill 1'!G$2:G70)&gt;0.01,"",IF('MissFill 1'!G66/SUM('MissFill 1'!G$2:G70)&gt;0.01,"",DateEnded_5Day!$A70))))))))</f>
        <v/>
      </c>
      <c r="I70" s="54" t="str">
        <f>IF($A70&lt;='All Results'!$B$4,"",IF(SUM('MissFill 1'!H$2:H70)=0,"",(IF('MissFill 1'!H70/SUM('MissFill 1'!H$2:H70)&gt;0.01,"",IF('MissFill 1'!H69/SUM('MissFill 1'!H$2:H70)&gt;0.01,"",IF('MissFill 1'!H68/SUM('MissFill 1'!H$2:H70)&gt;0.01,"",IF('MissFill 1'!H67/SUM('MissFill 1'!H$2:H70)&gt;0.01,"",IF('MissFill 1'!H66/SUM('MissFill 1'!H$2:H70)&gt;0.01,"",DateEnded_5Day!$A70))))))))</f>
        <v/>
      </c>
      <c r="J70" s="54" t="str">
        <f>IF($A70&lt;='All Results'!$B$4,"",IF(SUM('MissFill 1'!I$2:I70)=0,"",(IF('MissFill 1'!I70/SUM('MissFill 1'!I$2:I70)&gt;0.01,"",IF('MissFill 1'!I69/SUM('MissFill 1'!I$2:I70)&gt;0.01,"",IF('MissFill 1'!I68/SUM('MissFill 1'!I$2:I70)&gt;0.01,"",IF('MissFill 1'!I67/SUM('MissFill 1'!I$2:I70)&gt;0.01,"",IF('MissFill 1'!I66/SUM('MissFill 1'!I$2:I70)&gt;0.01,"",DateEnded_5Day!$A70))))))))</f>
        <v/>
      </c>
      <c r="K70" s="54" t="str">
        <f>IF($A70&lt;='All Results'!$B$4,"",IF(SUM('MissFill 1'!J$2:J70)=0,"",(IF('MissFill 1'!J70/SUM('MissFill 1'!J$2:J70)&gt;0.01,"",IF('MissFill 1'!J69/SUM('MissFill 1'!J$2:J70)&gt;0.01,"",IF('MissFill 1'!J68/SUM('MissFill 1'!J$2:J70)&gt;0.01,"",IF('MissFill 1'!J67/SUM('MissFill 1'!J$2:J70)&gt;0.01,"",IF('MissFill 1'!J66/SUM('MissFill 1'!J$2:J70)&gt;0.01,"",DateEnded_5Day!$A70))))))))</f>
        <v/>
      </c>
      <c r="L70" s="54" t="str">
        <f>IF($A70&lt;='All Results'!$B$4,"",IF(SUM('MissFill 1'!K$2:K70)=0,"",(IF('MissFill 1'!K70/SUM('MissFill 1'!K$2:K70)&gt;0.01,"",IF('MissFill 1'!K69/SUM('MissFill 1'!K$2:K70)&gt;0.01,"",IF('MissFill 1'!K68/SUM('MissFill 1'!K$2:K70)&gt;0.01,"",IF('MissFill 1'!K67/SUM('MissFill 1'!K$2:K70)&gt;0.01,"",IF('MissFill 1'!K66/SUM('MissFill 1'!K$2:K70)&gt;0.01,"",DateEnded_5Day!$A70))))))))</f>
        <v/>
      </c>
      <c r="M70" s="54" t="str">
        <f>IF($A70&lt;='All Results'!$B$4,"",IF(SUM('MissFill 1'!L$2:L70)=0,"",(IF('MissFill 1'!L70/SUM('MissFill 1'!L$2:L70)&gt;0.01,"",IF('MissFill 1'!L69/SUM('MissFill 1'!L$2:L70)&gt;0.01,"",IF('MissFill 1'!L68/SUM('MissFill 1'!L$2:L70)&gt;0.01,"",IF('MissFill 1'!L67/SUM('MissFill 1'!L$2:L70)&gt;0.01,"",IF('MissFill 1'!L66/SUM('MissFill 1'!L$2:L70)&gt;0.01,"",DateEnded_5Day!$A70))))))))</f>
        <v/>
      </c>
      <c r="N70" s="54" t="str">
        <f>IF($A70&lt;='All Results'!$B$4,"",IF(SUM('MissFill 1'!M$2:M70)=0,"",(IF('MissFill 1'!M70/SUM('MissFill 1'!M$2:M70)&gt;0.01,"",IF('MissFill 1'!M69/SUM('MissFill 1'!M$2:M70)&gt;0.01,"",IF('MissFill 1'!M68/SUM('MissFill 1'!M$2:M70)&gt;0.01,"",IF('MissFill 1'!M67/SUM('MissFill 1'!M$2:M70)&gt;0.01,"",IF('MissFill 1'!M66/SUM('MissFill 1'!M$2:M70)&gt;0.01,"",DateEnded_5Day!$A70))))))))</f>
        <v/>
      </c>
      <c r="O70" s="54" t="str">
        <f>IF($A70&lt;='All Results'!$B$4,"",IF(SUM('MissFill 1'!N$2:N70)=0,"",(IF('MissFill 1'!N70/SUM('MissFill 1'!N$2:N70)&gt;0.01,"",IF('MissFill 1'!N69/SUM('MissFill 1'!N$2:N70)&gt;0.01,"",IF('MissFill 1'!N68/SUM('MissFill 1'!N$2:N70)&gt;0.01,"",IF('MissFill 1'!N67/SUM('MissFill 1'!N$2:N70)&gt;0.01,"",IF('MissFill 1'!N66/SUM('MissFill 1'!N$2:N70)&gt;0.01,"",DateEnded_5Day!$A70))))))))</f>
        <v/>
      </c>
      <c r="P70" s="54" t="str">
        <f>IF($A70&lt;='All Results'!$B$4,"",IF(SUM('MissFill 1'!O$2:O70)=0,"",(IF('MissFill 1'!O70/SUM('MissFill 1'!O$2:O70)&gt;0.01,"",IF('MissFill 1'!O69/SUM('MissFill 1'!O$2:O70)&gt;0.01,"",IF('MissFill 1'!O68/SUM('MissFill 1'!O$2:O70)&gt;0.01,"",IF('MissFill 1'!O67/SUM('MissFill 1'!O$2:O70)&gt;0.01,"",IF('MissFill 1'!O66/SUM('MissFill 1'!O$2:O70)&gt;0.01,"",DateEnded_5Day!$A70))))))))</f>
        <v/>
      </c>
      <c r="Q70" s="54" t="str">
        <f>IF($A70&lt;='All Results'!$B$4,"",IF(SUM('MissFill 1'!P$2:P70)=0,"",(IF('MissFill 1'!P70/SUM('MissFill 1'!P$2:P70)&gt;0.01,"",IF('MissFill 1'!P69/SUM('MissFill 1'!P$2:P70)&gt;0.01,"",IF('MissFill 1'!P68/SUM('MissFill 1'!P$2:P70)&gt;0.01,"",IF('MissFill 1'!P67/SUM('MissFill 1'!P$2:P70)&gt;0.01,"",IF('MissFill 1'!P66/SUM('MissFill 1'!P$2:P70)&gt;0.01,"",DateEnded_5Day!$A70))))))))</f>
        <v/>
      </c>
      <c r="R70" s="54" t="str">
        <f>IF($A70&lt;='All Results'!$B$4,"",IF(SUM('MissFill 1'!Q$2:Q70)=0,"",(IF('MissFill 1'!Q70/SUM('MissFill 1'!Q$2:Q70)&gt;0.01,"",IF('MissFill 1'!Q69/SUM('MissFill 1'!Q$2:Q70)&gt;0.01,"",IF('MissFill 1'!Q68/SUM('MissFill 1'!Q$2:Q70)&gt;0.01,"",IF('MissFill 1'!Q67/SUM('MissFill 1'!Q$2:Q70)&gt;0.01,"",IF('MissFill 1'!Q66/SUM('MissFill 1'!Q$2:Q70)&gt;0.01,"",DateEnded_5Day!$A70))))))))</f>
        <v/>
      </c>
      <c r="S70" s="54" t="str">
        <f>IF($A70&lt;='All Results'!$B$4,"",IF(SUM('MissFill 1'!R$2:R70)=0,"",(IF('MissFill 1'!R70/SUM('MissFill 1'!R$2:R70)&gt;0.01,"",IF('MissFill 1'!R69/SUM('MissFill 1'!R$2:R70)&gt;0.01,"",IF('MissFill 1'!R68/SUM('MissFill 1'!R$2:R70)&gt;0.01,"",IF('MissFill 1'!R67/SUM('MissFill 1'!R$2:R70)&gt;0.01,"",IF('MissFill 1'!R66/SUM('MissFill 1'!R$2:R70)&gt;0.01,"",DateEnded_5Day!$A70))))))))</f>
        <v/>
      </c>
      <c r="T70" s="54" t="str">
        <f>IF($A70&lt;='All Results'!$B$4,"",IF(SUM('MissFill 1'!S$2:S70)=0,"",(IF('MissFill 1'!S70/SUM('MissFill 1'!S$2:S70)&gt;0.01,"",IF('MissFill 1'!S69/SUM('MissFill 1'!S$2:S70)&gt;0.01,"",IF('MissFill 1'!S68/SUM('MissFill 1'!S$2:S70)&gt;0.01,"",IF('MissFill 1'!S67/SUM('MissFill 1'!S$2:S70)&gt;0.01,"",IF('MissFill 1'!S66/SUM('MissFill 1'!S$2:S70)&gt;0.01,"",DateEnded_5Day!$A70))))))))</f>
        <v/>
      </c>
      <c r="U70" s="54" t="str">
        <f>IF($A70&lt;='All Results'!$B$4,"",IF(SUM('MissFill 1'!T$2:T70)=0,"",(IF('MissFill 1'!T70/SUM('MissFill 1'!T$2:T70)&gt;0.01,"",IF('MissFill 1'!T69/SUM('MissFill 1'!T$2:T70)&gt;0.01,"",IF('MissFill 1'!T68/SUM('MissFill 1'!T$2:T70)&gt;0.01,"",IF('MissFill 1'!T67/SUM('MissFill 1'!T$2:T70)&gt;0.01,"",IF('MissFill 1'!T66/SUM('MissFill 1'!T$2:T70)&gt;0.01,"",DateEnded_5Day!$A70))))))))</f>
        <v/>
      </c>
      <c r="V70" s="54" t="str">
        <f>IF($A70&lt;='All Results'!$B$4,"",IF(SUM('MissFill 1'!U$2:U70)=0,"",(IF('MissFill 1'!U70/SUM('MissFill 1'!U$2:U70)&gt;0.01,"",IF('MissFill 1'!U69/SUM('MissFill 1'!U$2:U70)&gt;0.01,"",IF('MissFill 1'!U68/SUM('MissFill 1'!U$2:U70)&gt;0.01,"",IF('MissFill 1'!U67/SUM('MissFill 1'!U$2:U70)&gt;0.01,"",IF('MissFill 1'!U66/SUM('MissFill 1'!U$2:U70)&gt;0.01,"",DateEnded_5Day!$A70))))))))</f>
        <v/>
      </c>
      <c r="W70" s="54" t="str">
        <f>IF($A70&lt;='All Results'!$B$4,"",IF(SUM('MissFill 1'!V$2:V70)=0,"",(IF('MissFill 1'!V70/SUM('MissFill 1'!V$2:V70)&gt;0.01,"",IF('MissFill 1'!V69/SUM('MissFill 1'!V$2:V70)&gt;0.01,"",IF('MissFill 1'!V68/SUM('MissFill 1'!V$2:V70)&gt;0.01,"",IF('MissFill 1'!V67/SUM('MissFill 1'!V$2:V70)&gt;0.01,"",IF('MissFill 1'!V66/SUM('MissFill 1'!V$2:V70)&gt;0.01,"",DateEnded_5Day!$A70))))))))</f>
        <v/>
      </c>
      <c r="X70" s="54" t="str">
        <f>IF($A70&lt;='All Results'!$B$4,"",IF(SUM('MissFill 1'!W$2:W70)=0,"",(IF('MissFill 1'!W70/SUM('MissFill 1'!W$2:W70)&gt;0.01,"",IF('MissFill 1'!W69/SUM('MissFill 1'!W$2:W70)&gt;0.01,"",IF('MissFill 1'!W68/SUM('MissFill 1'!W$2:W70)&gt;0.01,"",IF('MissFill 1'!W67/SUM('MissFill 1'!W$2:W70)&gt;0.01,"",IF('MissFill 1'!W66/SUM('MissFill 1'!W$2:W70)&gt;0.01,"",DateEnded_5Day!$A70))))))))</f>
        <v/>
      </c>
      <c r="Y70" s="54" t="str">
        <f>IF($A70&lt;='All Results'!$B$4,"",IF(SUM('MissFill 1'!X$2:X70)=0,"",(IF('MissFill 1'!X70/SUM('MissFill 1'!X$2:X70)&gt;0.01,"",IF('MissFill 1'!X69/SUM('MissFill 1'!X$2:X70)&gt;0.01,"",IF('MissFill 1'!X68/SUM('MissFill 1'!X$2:X70)&gt;0.01,"",IF('MissFill 1'!X67/SUM('MissFill 1'!X$2:X70)&gt;0.01,"",IF('MissFill 1'!X66/SUM('MissFill 1'!X$2:X70)&gt;0.01,"",DateEnded_5Day!$A70))))))))</f>
        <v/>
      </c>
      <c r="Z70" s="54" t="str">
        <f>IF($A70&lt;='All Results'!$B$4,"",IF(SUM('MissFill 1'!Y$2:Y70)=0,"",(IF('MissFill 1'!Y70/SUM('MissFill 1'!Y$2:Y70)&gt;0.01,"",IF('MissFill 1'!Y69/SUM('MissFill 1'!Y$2:Y70)&gt;0.01,"",IF('MissFill 1'!Y68/SUM('MissFill 1'!Y$2:Y70)&gt;0.01,"",IF('MissFill 1'!Y67/SUM('MissFill 1'!Y$2:Y70)&gt;0.01,"",IF('MissFill 1'!Y66/SUM('MissFill 1'!Y$2:Y70)&gt;0.01,"",DateEnded_5Day!$A70))))))))</f>
        <v/>
      </c>
      <c r="AA70" s="54" t="str">
        <f>IF($A70&lt;='All Results'!$B$4,"",IF(SUM('MissFill 1'!Z$2:Z70)=0,"",(IF('MissFill 1'!Z70/SUM('MissFill 1'!Z$2:Z70)&gt;0.01,"",IF('MissFill 1'!Z69/SUM('MissFill 1'!Z$2:Z70)&gt;0.01,"",IF('MissFill 1'!Z68/SUM('MissFill 1'!Z$2:Z70)&gt;0.01,"",IF('MissFill 1'!Z67/SUM('MissFill 1'!Z$2:Z70)&gt;0.01,"",IF('MissFill 1'!Z66/SUM('MissFill 1'!Z$2:Z70)&gt;0.01,"",DateEnded_5Day!$A70))))))))</f>
        <v/>
      </c>
      <c r="AB70" s="54" t="str">
        <f>IF($A70&lt;='All Results'!$B$4,"",IF(SUM('MissFill 1'!AA$2:AA70)=0,"",(IF('MissFill 1'!AA70/SUM('MissFill 1'!AA$2:AA70)&gt;0.01,"",IF('MissFill 1'!AA69/SUM('MissFill 1'!AA$2:AA70)&gt;0.01,"",IF('MissFill 1'!AA68/SUM('MissFill 1'!AA$2:AA70)&gt;0.01,"",IF('MissFill 1'!AA67/SUM('MissFill 1'!AA$2:AA70)&gt;0.01,"",IF('MissFill 1'!AA66/SUM('MissFill 1'!AA$2:AA70)&gt;0.01,"",DateEnded_5Day!$A70))))))))</f>
        <v/>
      </c>
      <c r="AC70" s="54" t="str">
        <f>IF($A70&lt;='All Results'!$B$4,"",IF(SUM('MissFill 1'!AB$2:AB70)=0,"",(IF('MissFill 1'!AB70/SUM('MissFill 1'!AB$2:AB70)&gt;0.01,"",IF('MissFill 1'!AB69/SUM('MissFill 1'!AB$2:AB70)&gt;0.01,"",IF('MissFill 1'!AB68/SUM('MissFill 1'!AB$2:AB70)&gt;0.01,"",IF('MissFill 1'!AB67/SUM('MissFill 1'!AB$2:AB70)&gt;0.01,"",IF('MissFill 1'!AB66/SUM('MissFill 1'!AB$2:AB70)&gt;0.01,"",DateEnded_5Day!$A70))))))))</f>
        <v/>
      </c>
      <c r="AD70" s="54" t="str">
        <f>IF($A70&lt;='All Results'!$B$4,"",IF(SUM('MissFill 1'!AC$2:AC70)=0,"",(IF('MissFill 1'!AC70/SUM('MissFill 1'!AC$2:AC70)&gt;0.01,"",IF('MissFill 1'!AC69/SUM('MissFill 1'!AC$2:AC70)&gt;0.01,"",IF('MissFill 1'!AC68/SUM('MissFill 1'!AC$2:AC70)&gt;0.01,"",IF('MissFill 1'!AC67/SUM('MissFill 1'!AC$2:AC70)&gt;0.01,"",IF('MissFill 1'!AC66/SUM('MissFill 1'!AC$2:AC70)&gt;0.01,"",DateEnded_5Day!$A70))))))))</f>
        <v/>
      </c>
      <c r="AE70" s="54" t="str">
        <f>IF($A70&lt;='All Results'!$B$4,"",IF(SUM('MissFill 1'!AD$2:AD70)=0,"",(IF('MissFill 1'!AD70/SUM('MissFill 1'!AD$2:AD70)&gt;0.01,"",IF('MissFill 1'!AD69/SUM('MissFill 1'!AD$2:AD70)&gt;0.01,"",IF('MissFill 1'!AD68/SUM('MissFill 1'!AD$2:AD70)&gt;0.01,"",IF('MissFill 1'!AD67/SUM('MissFill 1'!AD$2:AD70)&gt;0.01,"",IF('MissFill 1'!AD66/SUM('MissFill 1'!AD$2:AD70)&gt;0.01,"",DateEnded_5Day!$A70))))))))</f>
        <v/>
      </c>
      <c r="AF70" s="54" t="str">
        <f>IF($A70&lt;='All Results'!$B$4,"",IF(SUM('MissFill 1'!AE$2:AE70)=0,"",(IF('MissFill 1'!AE70/SUM('MissFill 1'!AE$2:AE70)&gt;0.01,"",IF('MissFill 1'!AE69/SUM('MissFill 1'!AE$2:AE70)&gt;0.01,"",IF('MissFill 1'!AE68/SUM('MissFill 1'!AE$2:AE70)&gt;0.01,"",IF('MissFill 1'!AE67/SUM('MissFill 1'!AE$2:AE70)&gt;0.01,"",IF('MissFill 1'!AE66/SUM('MissFill 1'!AE$2:AE70)&gt;0.01,"",DateEnded_5Day!$A70))))))))</f>
        <v/>
      </c>
      <c r="AG70" s="54" t="str">
        <f>IF($A70&lt;='All Results'!$B$4,"",IF(SUM('MissFill 1'!AF$2:AF70)=0,"",(IF('MissFill 1'!AF70/SUM('MissFill 1'!AF$2:AF70)&gt;0.01,"",IF('MissFill 1'!AF69/SUM('MissFill 1'!AF$2:AF70)&gt;0.01,"",IF('MissFill 1'!AF68/SUM('MissFill 1'!AF$2:AF70)&gt;0.01,"",IF('MissFill 1'!AF67/SUM('MissFill 1'!AF$2:AF70)&gt;0.01,"",IF('MissFill 1'!AF66/SUM('MissFill 1'!AF$2:AF70)&gt;0.01,"",DateEnded_5Day!$A70))))))))</f>
        <v/>
      </c>
      <c r="AH70" s="54" t="str">
        <f>IF($A70&lt;='All Results'!$B$4,"",IF(SUM('MissFill 1'!AG$2:AG70)=0,"",(IF('MissFill 1'!AG70/SUM('MissFill 1'!AG$2:AG70)&gt;0.01,"",IF('MissFill 1'!AG69/SUM('MissFill 1'!AG$2:AG70)&gt;0.01,"",IF('MissFill 1'!AG68/SUM('MissFill 1'!AG$2:AG70)&gt;0.01,"",IF('MissFill 1'!AG67/SUM('MissFill 1'!AG$2:AG70)&gt;0.01,"",IF('MissFill 1'!AG66/SUM('MissFill 1'!AG$2:AG70)&gt;0.01,"",DateEnded_5Day!$A70))))))))</f>
        <v/>
      </c>
      <c r="AI70" s="54" t="str">
        <f>IF($A70&lt;='All Results'!$B$4,"",IF(SUM('MissFill 1'!AH$2:AH70)=0,"",(IF('MissFill 1'!AH70/SUM('MissFill 1'!AH$2:AH70)&gt;0.01,"",IF('MissFill 1'!AH69/SUM('MissFill 1'!AH$2:AH70)&gt;0.01,"",IF('MissFill 1'!AH68/SUM('MissFill 1'!AH$2:AH70)&gt;0.01,"",IF('MissFill 1'!AH67/SUM('MissFill 1'!AH$2:AH70)&gt;0.01,"",IF('MissFill 1'!AH66/SUM('MissFill 1'!AH$2:AH70)&gt;0.01,"",DateEnded_5Day!$A70))))))))</f>
        <v/>
      </c>
      <c r="AJ70" s="54" t="str">
        <f>IF($A70&lt;='All Results'!$B$4,"",IF(SUM('MissFill 1'!AI$2:AI70)=0,"",(IF('MissFill 1'!AI70/SUM('MissFill 1'!AI$2:AI70)&gt;0.01,"",IF('MissFill 1'!AI69/SUM('MissFill 1'!AI$2:AI70)&gt;0.01,"",IF('MissFill 1'!AI68/SUM('MissFill 1'!AI$2:AI70)&gt;0.01,"",IF('MissFill 1'!AI67/SUM('MissFill 1'!AI$2:AI70)&gt;0.01,"",IF('MissFill 1'!AI66/SUM('MissFill 1'!AI$2:AI70)&gt;0.01,"",DateEnded_5Day!$A70))))))))</f>
        <v/>
      </c>
      <c r="AK70" s="54" t="str">
        <f>IF($A70&lt;='All Results'!$B$4,"",IF(SUM('MissFill 1'!AJ$2:AJ70)=0,"",(IF('MissFill 1'!AJ70/SUM('MissFill 1'!AJ$2:AJ70)&gt;0.01,"",IF('MissFill 1'!AJ69/SUM('MissFill 1'!AJ$2:AJ70)&gt;0.01,"",IF('MissFill 1'!AJ68/SUM('MissFill 1'!AJ$2:AJ70)&gt;0.01,"",IF('MissFill 1'!AJ67/SUM('MissFill 1'!AJ$2:AJ70)&gt;0.01,"",IF('MissFill 1'!AJ66/SUM('MissFill 1'!AJ$2:AJ70)&gt;0.01,"",DateEnded_5Day!$A70))))))))</f>
        <v/>
      </c>
      <c r="AL70" s="54" t="str">
        <f>IF($A70&lt;='All Results'!$B$4,"",IF(SUM('MissFill 1'!AK$2:AK70)=0,"",(IF('MissFill 1'!AK70/SUM('MissFill 1'!AK$2:AK70)&gt;0.01,"",IF('MissFill 1'!AK69/SUM('MissFill 1'!AK$2:AK70)&gt;0.01,"",IF('MissFill 1'!AK68/SUM('MissFill 1'!AK$2:AK70)&gt;0.01,"",IF('MissFill 1'!AK67/SUM('MissFill 1'!AK$2:AK70)&gt;0.01,"",IF('MissFill 1'!AK66/SUM('MissFill 1'!AK$2:AK70)&gt;0.01,"",DateEnded_5Day!$A70))))))))</f>
        <v/>
      </c>
      <c r="AM70" s="54" t="str">
        <f>IF($A70&lt;='All Results'!$B$4,"",IF(SUM('MissFill 1'!AL$2:AL70)=0,"",(IF('MissFill 1'!AL70/SUM('MissFill 1'!AL$2:AL70)&gt;0.01,"",IF('MissFill 1'!AL69/SUM('MissFill 1'!AL$2:AL70)&gt;0.01,"",IF('MissFill 1'!AL68/SUM('MissFill 1'!AL$2:AL70)&gt;0.01,"",IF('MissFill 1'!AL67/SUM('MissFill 1'!AL$2:AL70)&gt;0.01,"",IF('MissFill 1'!AL66/SUM('MissFill 1'!AL$2:AL70)&gt;0.01,"",DateEnded_5Day!$A70))))))))</f>
        <v/>
      </c>
      <c r="AN70" s="54" t="str">
        <f>IF($A70&lt;='All Results'!$B$4,"",IF(SUM('MissFill 1'!AM$2:AM70)=0,"",(IF('MissFill 1'!AM70/SUM('MissFill 1'!AM$2:AM70)&gt;0.01,"",IF('MissFill 1'!AM69/SUM('MissFill 1'!AM$2:AM70)&gt;0.01,"",IF('MissFill 1'!AM68/SUM('MissFill 1'!AM$2:AM70)&gt;0.01,"",IF('MissFill 1'!AM67/SUM('MissFill 1'!AM$2:AM70)&gt;0.01,"",IF('MissFill 1'!AM66/SUM('MissFill 1'!AM$2:AM70)&gt;0.01,"",DateEnded_5Day!$A70))))))))</f>
        <v/>
      </c>
      <c r="AO70" s="54" t="str">
        <f>IF($A70&lt;='All Results'!$B$4,"",IF(SUM('MissFill 1'!AN$2:AN70)=0,"",(IF('MissFill 1'!AN70/SUM('MissFill 1'!AN$2:AN70)&gt;0.01,"",IF('MissFill 1'!AN69/SUM('MissFill 1'!AN$2:AN70)&gt;0.01,"",IF('MissFill 1'!AN68/SUM('MissFill 1'!AN$2:AN70)&gt;0.01,"",IF('MissFill 1'!AN67/SUM('MissFill 1'!AN$2:AN70)&gt;0.01,"",IF('MissFill 1'!AN66/SUM('MissFill 1'!AN$2:AN70)&gt;0.01,"",DateEnded_5Day!$A70))))))))</f>
        <v/>
      </c>
      <c r="AP70" s="54" t="str">
        <f>IF($A70&lt;='All Results'!$B$4,"",IF(SUM('MissFill 1'!AO$2:AO70)=0,"",(IF('MissFill 1'!AO70/SUM('MissFill 1'!AO$2:AO70)&gt;0.01,"",IF('MissFill 1'!AO69/SUM('MissFill 1'!AO$2:AO70)&gt;0.01,"",IF('MissFill 1'!AO68/SUM('MissFill 1'!AO$2:AO70)&gt;0.01,"",IF('MissFill 1'!AO67/SUM('MissFill 1'!AO$2:AO70)&gt;0.01,"",IF('MissFill 1'!AO66/SUM('MissFill 1'!AO$2:AO70)&gt;0.01,"",DateEnded_5Day!$A70))))))))</f>
        <v/>
      </c>
      <c r="AQ70" s="54" t="str">
        <f>IF($A70&lt;='All Results'!$B$4,"",IF(SUM('MissFill 1'!AP$2:AP70)=0,"",(IF('MissFill 1'!AP70/SUM('MissFill 1'!AP$2:AP70)&gt;0.01,"",IF('MissFill 1'!AP69/SUM('MissFill 1'!AP$2:AP70)&gt;0.01,"",IF('MissFill 1'!AP68/SUM('MissFill 1'!AP$2:AP70)&gt;0.01,"",IF('MissFill 1'!AP67/SUM('MissFill 1'!AP$2:AP70)&gt;0.01,"",IF('MissFill 1'!AP66/SUM('MissFill 1'!AP$2:AP70)&gt;0.01,"",DateEnded_5Day!$A70))))))))</f>
        <v/>
      </c>
      <c r="AR70" s="54" t="str">
        <f>IF($A70&lt;='All Results'!$B$4,"",IF(SUM('MissFill 1'!AQ$2:AQ70)=0,"",(IF('MissFill 1'!AQ70/SUM('MissFill 1'!AQ$2:AQ70)&gt;0.01,"",IF('MissFill 1'!AQ69/SUM('MissFill 1'!AQ$2:AQ70)&gt;0.01,"",IF('MissFill 1'!AQ68/SUM('MissFill 1'!AQ$2:AQ70)&gt;0.01,"",IF('MissFill 1'!AQ67/SUM('MissFill 1'!AQ$2:AQ70)&gt;0.01,"",IF('MissFill 1'!AQ66/SUM('MissFill 1'!AQ$2:AQ70)&gt;0.01,"",DateEnded_5Day!$A70))))))))</f>
        <v/>
      </c>
      <c r="AS70" s="54" t="str">
        <f>IF($A70&lt;='All Results'!$B$4,"",IF(SUM('MissFill 1'!AR$2:AR70)=0,"",(IF('MissFill 1'!AR70/SUM('MissFill 1'!AR$2:AR70)&gt;0.01,"",IF('MissFill 1'!AR69/SUM('MissFill 1'!AR$2:AR70)&gt;0.01,"",IF('MissFill 1'!AR68/SUM('MissFill 1'!AR$2:AR70)&gt;0.01,"",IF('MissFill 1'!AR67/SUM('MissFill 1'!AR$2:AR70)&gt;0.01,"",IF('MissFill 1'!AR66/SUM('MissFill 1'!AR$2:AR70)&gt;0.01,"",DateEnded_5Day!$A70))))))))</f>
        <v/>
      </c>
      <c r="AT70" s="54" t="str">
        <f>IF($A70&lt;='All Results'!$B$4,"",IF(SUM('MissFill 1'!AS$2:AS70)=0,"",(IF('MissFill 1'!AS70/SUM('MissFill 1'!AS$2:AS70)&gt;0.01,"",IF('MissFill 1'!AS69/SUM('MissFill 1'!AS$2:AS70)&gt;0.01,"",IF('MissFill 1'!AS68/SUM('MissFill 1'!AS$2:AS70)&gt;0.01,"",IF('MissFill 1'!AS67/SUM('MissFill 1'!AS$2:AS70)&gt;0.01,"",IF('MissFill 1'!AS66/SUM('MissFill 1'!AS$2:AS70)&gt;0.01,"",DateEnded_5Day!$A70))))))))</f>
        <v/>
      </c>
      <c r="AU70" s="54" t="str">
        <f>IF($A70&lt;='All Results'!$B$4,"",IF(SUM('MissFill 1'!AT$2:AT70)=0,"",(IF('MissFill 1'!AT70/SUM('MissFill 1'!AT$2:AT70)&gt;0.01,"",IF('MissFill 1'!AT69/SUM('MissFill 1'!AT$2:AT70)&gt;0.01,"",IF('MissFill 1'!AT68/SUM('MissFill 1'!AT$2:AT70)&gt;0.01,"",IF('MissFill 1'!AT67/SUM('MissFill 1'!AT$2:AT70)&gt;0.01,"",IF('MissFill 1'!AT66/SUM('MissFill 1'!AT$2:AT70)&gt;0.01,"",DateEnded_5Day!$A70))))))))</f>
        <v/>
      </c>
      <c r="AV70" s="54" t="str">
        <f>IF($A70&lt;='All Results'!$B$4,"",IF(SUM('MissFill 1'!AU$2:AU70)=0,"",(IF('MissFill 1'!AU70/SUM('MissFill 1'!AU$2:AU70)&gt;0.01,"",IF('MissFill 1'!AU69/SUM('MissFill 1'!AU$2:AU70)&gt;0.01,"",IF('MissFill 1'!AU68/SUM('MissFill 1'!AU$2:AU70)&gt;0.01,"",IF('MissFill 1'!AU67/SUM('MissFill 1'!AU$2:AU70)&gt;0.01,"",IF('MissFill 1'!AU66/SUM('MissFill 1'!AU$2:AU70)&gt;0.01,"",DateEnded_5Day!$A70))))))))</f>
        <v/>
      </c>
      <c r="AW70" s="54" t="str">
        <f>IF($A70&lt;='All Results'!$B$4,"",IF(SUM('MissFill 1'!AV$2:AV70)=0,"",(IF('MissFill 1'!AV70/SUM('MissFill 1'!AV$2:AV70)&gt;0.01,"",IF('MissFill 1'!AV69/SUM('MissFill 1'!AV$2:AV70)&gt;0.01,"",IF('MissFill 1'!AV68/SUM('MissFill 1'!AV$2:AV70)&gt;0.01,"",IF('MissFill 1'!AV67/SUM('MissFill 1'!AV$2:AV70)&gt;0.01,"",IF('MissFill 1'!AV66/SUM('MissFill 1'!AV$2:AV70)&gt;0.01,"",DateEnded_5Day!$A70))))))))</f>
        <v/>
      </c>
      <c r="AX70" s="54" t="str">
        <f>IF($A70&lt;='All Results'!$B$4,"",IF(SUM('MissFill 1'!AW$2:AW70)=0,"",(IF('MissFill 1'!AW70/SUM('MissFill 1'!AW$2:AW70)&gt;0.01,"",IF('MissFill 1'!AW69/SUM('MissFill 1'!AW$2:AW70)&gt;0.01,"",IF('MissFill 1'!AW68/SUM('MissFill 1'!AW$2:AW70)&gt;0.01,"",IF('MissFill 1'!AW67/SUM('MissFill 1'!AW$2:AW70)&gt;0.01,"",IF('MissFill 1'!AW66/SUM('MissFill 1'!AW$2:AW70)&gt;0.01,"",DateEnded_5Day!$A70))))))))</f>
        <v/>
      </c>
    </row>
    <row r="71" spans="1:50" x14ac:dyDescent="0.25">
      <c r="A71" s="41">
        <v>44416</v>
      </c>
      <c r="B71" s="52">
        <v>220</v>
      </c>
      <c r="C71" s="54" t="str">
        <f>IF($A71&lt;='All Results'!$B$4,"",IF(SUM('MissFill 1'!B$2:B71)=0,"",(IF('MissFill 1'!B71/SUM('MissFill 1'!B$2:B71)&gt;0.01,"",IF('MissFill 1'!B70/SUM('MissFill 1'!B$2:B71)&gt;0.01,"",IF('MissFill 1'!B69/SUM('MissFill 1'!B$2:B71)&gt;0.01,"",IF('MissFill 1'!B68/SUM('MissFill 1'!B$2:B71)&gt;0.01,"",IF('MissFill 1'!B67/SUM('MissFill 1'!B$2:B71)&gt;0.01,"",DateEnded_5Day!$A71))))))))</f>
        <v/>
      </c>
      <c r="D71" s="54" t="str">
        <f>IF($A71&lt;='All Results'!$B$4,"",IF(SUM('MissFill 1'!C$2:C71)=0,"",(IF('MissFill 1'!C71/SUM('MissFill 1'!C$2:C71)&gt;0.01,"",IF('MissFill 1'!C70/SUM('MissFill 1'!C$2:C71)&gt;0.01,"",IF('MissFill 1'!C69/SUM('MissFill 1'!C$2:C71)&gt;0.01,"",IF('MissFill 1'!C68/SUM('MissFill 1'!C$2:C71)&gt;0.01,"",IF('MissFill 1'!C67/SUM('MissFill 1'!C$2:C71)&gt;0.01,"",DateEnded_5Day!$A71))))))))</f>
        <v/>
      </c>
      <c r="E71" s="54" t="str">
        <f>IF($A71&lt;='All Results'!$B$4,"",IF(SUM('MissFill 1'!D$2:D71)=0,"",(IF('MissFill 1'!D71/SUM('MissFill 1'!D$2:D71)&gt;0.01,"",IF('MissFill 1'!D70/SUM('MissFill 1'!D$2:D71)&gt;0.01,"",IF('MissFill 1'!D69/SUM('MissFill 1'!D$2:D71)&gt;0.01,"",IF('MissFill 1'!D68/SUM('MissFill 1'!D$2:D71)&gt;0.01,"",IF('MissFill 1'!D67/SUM('MissFill 1'!D$2:D71)&gt;0.01,"",DateEnded_5Day!$A71))))))))</f>
        <v/>
      </c>
      <c r="F71" s="54" t="str">
        <f>IF($A71&lt;='All Results'!$B$4,"",IF(SUM('MissFill 1'!E$2:E71)=0,"",(IF('MissFill 1'!E71/SUM('MissFill 1'!E$2:E71)&gt;0.01,"",IF('MissFill 1'!E70/SUM('MissFill 1'!E$2:E71)&gt;0.01,"",IF('MissFill 1'!E69/SUM('MissFill 1'!E$2:E71)&gt;0.01,"",IF('MissFill 1'!E68/SUM('MissFill 1'!E$2:E71)&gt;0.01,"",IF('MissFill 1'!E67/SUM('MissFill 1'!E$2:E71)&gt;0.01,"",DateEnded_5Day!$A71))))))))</f>
        <v/>
      </c>
      <c r="G71" s="54" t="str">
        <f>IF($A71&lt;='All Results'!$B$4,"",IF(SUM('MissFill 1'!F$2:F71)=0,"",(IF('MissFill 1'!F71/SUM('MissFill 1'!F$2:F71)&gt;0.01,"",IF('MissFill 1'!F70/SUM('MissFill 1'!F$2:F71)&gt;0.01,"",IF('MissFill 1'!F69/SUM('MissFill 1'!F$2:F71)&gt;0.01,"",IF('MissFill 1'!F68/SUM('MissFill 1'!F$2:F71)&gt;0.01,"",IF('MissFill 1'!F67/SUM('MissFill 1'!F$2:F71)&gt;0.01,"",DateEnded_5Day!$A71))))))))</f>
        <v/>
      </c>
      <c r="H71" s="54" t="str">
        <f>IF($A71&lt;='All Results'!$B$4,"",IF(SUM('MissFill 1'!G$2:G71)=0,"",(IF('MissFill 1'!G71/SUM('MissFill 1'!G$2:G71)&gt;0.01,"",IF('MissFill 1'!G70/SUM('MissFill 1'!G$2:G71)&gt;0.01,"",IF('MissFill 1'!G69/SUM('MissFill 1'!G$2:G71)&gt;0.01,"",IF('MissFill 1'!G68/SUM('MissFill 1'!G$2:G71)&gt;0.01,"",IF('MissFill 1'!G67/SUM('MissFill 1'!G$2:G71)&gt;0.01,"",DateEnded_5Day!$A71))))))))</f>
        <v/>
      </c>
      <c r="I71" s="54" t="str">
        <f>IF($A71&lt;='All Results'!$B$4,"",IF(SUM('MissFill 1'!H$2:H71)=0,"",(IF('MissFill 1'!H71/SUM('MissFill 1'!H$2:H71)&gt;0.01,"",IF('MissFill 1'!H70/SUM('MissFill 1'!H$2:H71)&gt;0.01,"",IF('MissFill 1'!H69/SUM('MissFill 1'!H$2:H71)&gt;0.01,"",IF('MissFill 1'!H68/SUM('MissFill 1'!H$2:H71)&gt;0.01,"",IF('MissFill 1'!H67/SUM('MissFill 1'!H$2:H71)&gt;0.01,"",DateEnded_5Day!$A71))))))))</f>
        <v/>
      </c>
      <c r="J71" s="54" t="str">
        <f>IF($A71&lt;='All Results'!$B$4,"",IF(SUM('MissFill 1'!I$2:I71)=0,"",(IF('MissFill 1'!I71/SUM('MissFill 1'!I$2:I71)&gt;0.01,"",IF('MissFill 1'!I70/SUM('MissFill 1'!I$2:I71)&gt;0.01,"",IF('MissFill 1'!I69/SUM('MissFill 1'!I$2:I71)&gt;0.01,"",IF('MissFill 1'!I68/SUM('MissFill 1'!I$2:I71)&gt;0.01,"",IF('MissFill 1'!I67/SUM('MissFill 1'!I$2:I71)&gt;0.01,"",DateEnded_5Day!$A71))))))))</f>
        <v/>
      </c>
      <c r="K71" s="54" t="str">
        <f>IF($A71&lt;='All Results'!$B$4,"",IF(SUM('MissFill 1'!J$2:J71)=0,"",(IF('MissFill 1'!J71/SUM('MissFill 1'!J$2:J71)&gt;0.01,"",IF('MissFill 1'!J70/SUM('MissFill 1'!J$2:J71)&gt;0.01,"",IF('MissFill 1'!J69/SUM('MissFill 1'!J$2:J71)&gt;0.01,"",IF('MissFill 1'!J68/SUM('MissFill 1'!J$2:J71)&gt;0.01,"",IF('MissFill 1'!J67/SUM('MissFill 1'!J$2:J71)&gt;0.01,"",DateEnded_5Day!$A71))))))))</f>
        <v/>
      </c>
      <c r="L71" s="54" t="str">
        <f>IF($A71&lt;='All Results'!$B$4,"",IF(SUM('MissFill 1'!K$2:K71)=0,"",(IF('MissFill 1'!K71/SUM('MissFill 1'!K$2:K71)&gt;0.01,"",IF('MissFill 1'!K70/SUM('MissFill 1'!K$2:K71)&gt;0.01,"",IF('MissFill 1'!K69/SUM('MissFill 1'!K$2:K71)&gt;0.01,"",IF('MissFill 1'!K68/SUM('MissFill 1'!K$2:K71)&gt;0.01,"",IF('MissFill 1'!K67/SUM('MissFill 1'!K$2:K71)&gt;0.01,"",DateEnded_5Day!$A71))))))))</f>
        <v/>
      </c>
      <c r="M71" s="54" t="str">
        <f>IF($A71&lt;='All Results'!$B$4,"",IF(SUM('MissFill 1'!L$2:L71)=0,"",(IF('MissFill 1'!L71/SUM('MissFill 1'!L$2:L71)&gt;0.01,"",IF('MissFill 1'!L70/SUM('MissFill 1'!L$2:L71)&gt;0.01,"",IF('MissFill 1'!L69/SUM('MissFill 1'!L$2:L71)&gt;0.01,"",IF('MissFill 1'!L68/SUM('MissFill 1'!L$2:L71)&gt;0.01,"",IF('MissFill 1'!L67/SUM('MissFill 1'!L$2:L71)&gt;0.01,"",DateEnded_5Day!$A71))))))))</f>
        <v/>
      </c>
      <c r="N71" s="54" t="str">
        <f>IF($A71&lt;='All Results'!$B$4,"",IF(SUM('MissFill 1'!M$2:M71)=0,"",(IF('MissFill 1'!M71/SUM('MissFill 1'!M$2:M71)&gt;0.01,"",IF('MissFill 1'!M70/SUM('MissFill 1'!M$2:M71)&gt;0.01,"",IF('MissFill 1'!M69/SUM('MissFill 1'!M$2:M71)&gt;0.01,"",IF('MissFill 1'!M68/SUM('MissFill 1'!M$2:M71)&gt;0.01,"",IF('MissFill 1'!M67/SUM('MissFill 1'!M$2:M71)&gt;0.01,"",DateEnded_5Day!$A71))))))))</f>
        <v/>
      </c>
      <c r="O71" s="54" t="str">
        <f>IF($A71&lt;='All Results'!$B$4,"",IF(SUM('MissFill 1'!N$2:N71)=0,"",(IF('MissFill 1'!N71/SUM('MissFill 1'!N$2:N71)&gt;0.01,"",IF('MissFill 1'!N70/SUM('MissFill 1'!N$2:N71)&gt;0.01,"",IF('MissFill 1'!N69/SUM('MissFill 1'!N$2:N71)&gt;0.01,"",IF('MissFill 1'!N68/SUM('MissFill 1'!N$2:N71)&gt;0.01,"",IF('MissFill 1'!N67/SUM('MissFill 1'!N$2:N71)&gt;0.01,"",DateEnded_5Day!$A71))))))))</f>
        <v/>
      </c>
      <c r="P71" s="54" t="str">
        <f>IF($A71&lt;='All Results'!$B$4,"",IF(SUM('MissFill 1'!O$2:O71)=0,"",(IF('MissFill 1'!O71/SUM('MissFill 1'!O$2:O71)&gt;0.01,"",IF('MissFill 1'!O70/SUM('MissFill 1'!O$2:O71)&gt;0.01,"",IF('MissFill 1'!O69/SUM('MissFill 1'!O$2:O71)&gt;0.01,"",IF('MissFill 1'!O68/SUM('MissFill 1'!O$2:O71)&gt;0.01,"",IF('MissFill 1'!O67/SUM('MissFill 1'!O$2:O71)&gt;0.01,"",DateEnded_5Day!$A71))))))))</f>
        <v/>
      </c>
      <c r="Q71" s="54" t="str">
        <f>IF($A71&lt;='All Results'!$B$4,"",IF(SUM('MissFill 1'!P$2:P71)=0,"",(IF('MissFill 1'!P71/SUM('MissFill 1'!P$2:P71)&gt;0.01,"",IF('MissFill 1'!P70/SUM('MissFill 1'!P$2:P71)&gt;0.01,"",IF('MissFill 1'!P69/SUM('MissFill 1'!P$2:P71)&gt;0.01,"",IF('MissFill 1'!P68/SUM('MissFill 1'!P$2:P71)&gt;0.01,"",IF('MissFill 1'!P67/SUM('MissFill 1'!P$2:P71)&gt;0.01,"",DateEnded_5Day!$A71))))))))</f>
        <v/>
      </c>
      <c r="R71" s="54" t="str">
        <f>IF($A71&lt;='All Results'!$B$4,"",IF(SUM('MissFill 1'!Q$2:Q71)=0,"",(IF('MissFill 1'!Q71/SUM('MissFill 1'!Q$2:Q71)&gt;0.01,"",IF('MissFill 1'!Q70/SUM('MissFill 1'!Q$2:Q71)&gt;0.01,"",IF('MissFill 1'!Q69/SUM('MissFill 1'!Q$2:Q71)&gt;0.01,"",IF('MissFill 1'!Q68/SUM('MissFill 1'!Q$2:Q71)&gt;0.01,"",IF('MissFill 1'!Q67/SUM('MissFill 1'!Q$2:Q71)&gt;0.01,"",DateEnded_5Day!$A71))))))))</f>
        <v/>
      </c>
      <c r="S71" s="54" t="str">
        <f>IF($A71&lt;='All Results'!$B$4,"",IF(SUM('MissFill 1'!R$2:R71)=0,"",(IF('MissFill 1'!R71/SUM('MissFill 1'!R$2:R71)&gt;0.01,"",IF('MissFill 1'!R70/SUM('MissFill 1'!R$2:R71)&gt;0.01,"",IF('MissFill 1'!R69/SUM('MissFill 1'!R$2:R71)&gt;0.01,"",IF('MissFill 1'!R68/SUM('MissFill 1'!R$2:R71)&gt;0.01,"",IF('MissFill 1'!R67/SUM('MissFill 1'!R$2:R71)&gt;0.01,"",DateEnded_5Day!$A71))))))))</f>
        <v/>
      </c>
      <c r="T71" s="54" t="str">
        <f>IF($A71&lt;='All Results'!$B$4,"",IF(SUM('MissFill 1'!S$2:S71)=0,"",(IF('MissFill 1'!S71/SUM('MissFill 1'!S$2:S71)&gt;0.01,"",IF('MissFill 1'!S70/SUM('MissFill 1'!S$2:S71)&gt;0.01,"",IF('MissFill 1'!S69/SUM('MissFill 1'!S$2:S71)&gt;0.01,"",IF('MissFill 1'!S68/SUM('MissFill 1'!S$2:S71)&gt;0.01,"",IF('MissFill 1'!S67/SUM('MissFill 1'!S$2:S71)&gt;0.01,"",DateEnded_5Day!$A71))))))))</f>
        <v/>
      </c>
      <c r="U71" s="54" t="str">
        <f>IF($A71&lt;='All Results'!$B$4,"",IF(SUM('MissFill 1'!T$2:T71)=0,"",(IF('MissFill 1'!T71/SUM('MissFill 1'!T$2:T71)&gt;0.01,"",IF('MissFill 1'!T70/SUM('MissFill 1'!T$2:T71)&gt;0.01,"",IF('MissFill 1'!T69/SUM('MissFill 1'!T$2:T71)&gt;0.01,"",IF('MissFill 1'!T68/SUM('MissFill 1'!T$2:T71)&gt;0.01,"",IF('MissFill 1'!T67/SUM('MissFill 1'!T$2:T71)&gt;0.01,"",DateEnded_5Day!$A71))))))))</f>
        <v/>
      </c>
      <c r="V71" s="54" t="str">
        <f>IF($A71&lt;='All Results'!$B$4,"",IF(SUM('MissFill 1'!U$2:U71)=0,"",(IF('MissFill 1'!U71/SUM('MissFill 1'!U$2:U71)&gt;0.01,"",IF('MissFill 1'!U70/SUM('MissFill 1'!U$2:U71)&gt;0.01,"",IF('MissFill 1'!U69/SUM('MissFill 1'!U$2:U71)&gt;0.01,"",IF('MissFill 1'!U68/SUM('MissFill 1'!U$2:U71)&gt;0.01,"",IF('MissFill 1'!U67/SUM('MissFill 1'!U$2:U71)&gt;0.01,"",DateEnded_5Day!$A71))))))))</f>
        <v/>
      </c>
      <c r="W71" s="54" t="str">
        <f>IF($A71&lt;='All Results'!$B$4,"",IF(SUM('MissFill 1'!V$2:V71)=0,"",(IF('MissFill 1'!V71/SUM('MissFill 1'!V$2:V71)&gt;0.01,"",IF('MissFill 1'!V70/SUM('MissFill 1'!V$2:V71)&gt;0.01,"",IF('MissFill 1'!V69/SUM('MissFill 1'!V$2:V71)&gt;0.01,"",IF('MissFill 1'!V68/SUM('MissFill 1'!V$2:V71)&gt;0.01,"",IF('MissFill 1'!V67/SUM('MissFill 1'!V$2:V71)&gt;0.01,"",DateEnded_5Day!$A71))))))))</f>
        <v/>
      </c>
      <c r="X71" s="54" t="str">
        <f>IF($A71&lt;='All Results'!$B$4,"",IF(SUM('MissFill 1'!W$2:W71)=0,"",(IF('MissFill 1'!W71/SUM('MissFill 1'!W$2:W71)&gt;0.01,"",IF('MissFill 1'!W70/SUM('MissFill 1'!W$2:W71)&gt;0.01,"",IF('MissFill 1'!W69/SUM('MissFill 1'!W$2:W71)&gt;0.01,"",IF('MissFill 1'!W68/SUM('MissFill 1'!W$2:W71)&gt;0.01,"",IF('MissFill 1'!W67/SUM('MissFill 1'!W$2:W71)&gt;0.01,"",DateEnded_5Day!$A71))))))))</f>
        <v/>
      </c>
      <c r="Y71" s="54" t="str">
        <f>IF($A71&lt;='All Results'!$B$4,"",IF(SUM('MissFill 1'!X$2:X71)=0,"",(IF('MissFill 1'!X71/SUM('MissFill 1'!X$2:X71)&gt;0.01,"",IF('MissFill 1'!X70/SUM('MissFill 1'!X$2:X71)&gt;0.01,"",IF('MissFill 1'!X69/SUM('MissFill 1'!X$2:X71)&gt;0.01,"",IF('MissFill 1'!X68/SUM('MissFill 1'!X$2:X71)&gt;0.01,"",IF('MissFill 1'!X67/SUM('MissFill 1'!X$2:X71)&gt;0.01,"",DateEnded_5Day!$A71))))))))</f>
        <v/>
      </c>
      <c r="Z71" s="54" t="str">
        <f>IF($A71&lt;='All Results'!$B$4,"",IF(SUM('MissFill 1'!Y$2:Y71)=0,"",(IF('MissFill 1'!Y71/SUM('MissFill 1'!Y$2:Y71)&gt;0.01,"",IF('MissFill 1'!Y70/SUM('MissFill 1'!Y$2:Y71)&gt;0.01,"",IF('MissFill 1'!Y69/SUM('MissFill 1'!Y$2:Y71)&gt;0.01,"",IF('MissFill 1'!Y68/SUM('MissFill 1'!Y$2:Y71)&gt;0.01,"",IF('MissFill 1'!Y67/SUM('MissFill 1'!Y$2:Y71)&gt;0.01,"",DateEnded_5Day!$A71))))))))</f>
        <v/>
      </c>
      <c r="AA71" s="54" t="str">
        <f>IF($A71&lt;='All Results'!$B$4,"",IF(SUM('MissFill 1'!Z$2:Z71)=0,"",(IF('MissFill 1'!Z71/SUM('MissFill 1'!Z$2:Z71)&gt;0.01,"",IF('MissFill 1'!Z70/SUM('MissFill 1'!Z$2:Z71)&gt;0.01,"",IF('MissFill 1'!Z69/SUM('MissFill 1'!Z$2:Z71)&gt;0.01,"",IF('MissFill 1'!Z68/SUM('MissFill 1'!Z$2:Z71)&gt;0.01,"",IF('MissFill 1'!Z67/SUM('MissFill 1'!Z$2:Z71)&gt;0.01,"",DateEnded_5Day!$A71))))))))</f>
        <v/>
      </c>
      <c r="AB71" s="54" t="str">
        <f>IF($A71&lt;='All Results'!$B$4,"",IF(SUM('MissFill 1'!AA$2:AA71)=0,"",(IF('MissFill 1'!AA71/SUM('MissFill 1'!AA$2:AA71)&gt;0.01,"",IF('MissFill 1'!AA70/SUM('MissFill 1'!AA$2:AA71)&gt;0.01,"",IF('MissFill 1'!AA69/SUM('MissFill 1'!AA$2:AA71)&gt;0.01,"",IF('MissFill 1'!AA68/SUM('MissFill 1'!AA$2:AA71)&gt;0.01,"",IF('MissFill 1'!AA67/SUM('MissFill 1'!AA$2:AA71)&gt;0.01,"",DateEnded_5Day!$A71))))))))</f>
        <v/>
      </c>
      <c r="AC71" s="54" t="str">
        <f>IF($A71&lt;='All Results'!$B$4,"",IF(SUM('MissFill 1'!AB$2:AB71)=0,"",(IF('MissFill 1'!AB71/SUM('MissFill 1'!AB$2:AB71)&gt;0.01,"",IF('MissFill 1'!AB70/SUM('MissFill 1'!AB$2:AB71)&gt;0.01,"",IF('MissFill 1'!AB69/SUM('MissFill 1'!AB$2:AB71)&gt;0.01,"",IF('MissFill 1'!AB68/SUM('MissFill 1'!AB$2:AB71)&gt;0.01,"",IF('MissFill 1'!AB67/SUM('MissFill 1'!AB$2:AB71)&gt;0.01,"",DateEnded_5Day!$A71))))))))</f>
        <v/>
      </c>
      <c r="AD71" s="54" t="str">
        <f>IF($A71&lt;='All Results'!$B$4,"",IF(SUM('MissFill 1'!AC$2:AC71)=0,"",(IF('MissFill 1'!AC71/SUM('MissFill 1'!AC$2:AC71)&gt;0.01,"",IF('MissFill 1'!AC70/SUM('MissFill 1'!AC$2:AC71)&gt;0.01,"",IF('MissFill 1'!AC69/SUM('MissFill 1'!AC$2:AC71)&gt;0.01,"",IF('MissFill 1'!AC68/SUM('MissFill 1'!AC$2:AC71)&gt;0.01,"",IF('MissFill 1'!AC67/SUM('MissFill 1'!AC$2:AC71)&gt;0.01,"",DateEnded_5Day!$A71))))))))</f>
        <v/>
      </c>
      <c r="AE71" s="54" t="str">
        <f>IF($A71&lt;='All Results'!$B$4,"",IF(SUM('MissFill 1'!AD$2:AD71)=0,"",(IF('MissFill 1'!AD71/SUM('MissFill 1'!AD$2:AD71)&gt;0.01,"",IF('MissFill 1'!AD70/SUM('MissFill 1'!AD$2:AD71)&gt;0.01,"",IF('MissFill 1'!AD69/SUM('MissFill 1'!AD$2:AD71)&gt;0.01,"",IF('MissFill 1'!AD68/SUM('MissFill 1'!AD$2:AD71)&gt;0.01,"",IF('MissFill 1'!AD67/SUM('MissFill 1'!AD$2:AD71)&gt;0.01,"",DateEnded_5Day!$A71))))))))</f>
        <v/>
      </c>
      <c r="AF71" s="54" t="str">
        <f>IF($A71&lt;='All Results'!$B$4,"",IF(SUM('MissFill 1'!AE$2:AE71)=0,"",(IF('MissFill 1'!AE71/SUM('MissFill 1'!AE$2:AE71)&gt;0.01,"",IF('MissFill 1'!AE70/SUM('MissFill 1'!AE$2:AE71)&gt;0.01,"",IF('MissFill 1'!AE69/SUM('MissFill 1'!AE$2:AE71)&gt;0.01,"",IF('MissFill 1'!AE68/SUM('MissFill 1'!AE$2:AE71)&gt;0.01,"",IF('MissFill 1'!AE67/SUM('MissFill 1'!AE$2:AE71)&gt;0.01,"",DateEnded_5Day!$A71))))))))</f>
        <v/>
      </c>
      <c r="AG71" s="54" t="str">
        <f>IF($A71&lt;='All Results'!$B$4,"",IF(SUM('MissFill 1'!AF$2:AF71)=0,"",(IF('MissFill 1'!AF71/SUM('MissFill 1'!AF$2:AF71)&gt;0.01,"",IF('MissFill 1'!AF70/SUM('MissFill 1'!AF$2:AF71)&gt;0.01,"",IF('MissFill 1'!AF69/SUM('MissFill 1'!AF$2:AF71)&gt;0.01,"",IF('MissFill 1'!AF68/SUM('MissFill 1'!AF$2:AF71)&gt;0.01,"",IF('MissFill 1'!AF67/SUM('MissFill 1'!AF$2:AF71)&gt;0.01,"",DateEnded_5Day!$A71))))))))</f>
        <v/>
      </c>
      <c r="AH71" s="54" t="str">
        <f>IF($A71&lt;='All Results'!$B$4,"",IF(SUM('MissFill 1'!AG$2:AG71)=0,"",(IF('MissFill 1'!AG71/SUM('MissFill 1'!AG$2:AG71)&gt;0.01,"",IF('MissFill 1'!AG70/SUM('MissFill 1'!AG$2:AG71)&gt;0.01,"",IF('MissFill 1'!AG69/SUM('MissFill 1'!AG$2:AG71)&gt;0.01,"",IF('MissFill 1'!AG68/SUM('MissFill 1'!AG$2:AG71)&gt;0.01,"",IF('MissFill 1'!AG67/SUM('MissFill 1'!AG$2:AG71)&gt;0.01,"",DateEnded_5Day!$A71))))))))</f>
        <v/>
      </c>
      <c r="AI71" s="54" t="str">
        <f>IF($A71&lt;='All Results'!$B$4,"",IF(SUM('MissFill 1'!AH$2:AH71)=0,"",(IF('MissFill 1'!AH71/SUM('MissFill 1'!AH$2:AH71)&gt;0.01,"",IF('MissFill 1'!AH70/SUM('MissFill 1'!AH$2:AH71)&gt;0.01,"",IF('MissFill 1'!AH69/SUM('MissFill 1'!AH$2:AH71)&gt;0.01,"",IF('MissFill 1'!AH68/SUM('MissFill 1'!AH$2:AH71)&gt;0.01,"",IF('MissFill 1'!AH67/SUM('MissFill 1'!AH$2:AH71)&gt;0.01,"",DateEnded_5Day!$A71))))))))</f>
        <v/>
      </c>
      <c r="AJ71" s="54" t="str">
        <f>IF($A71&lt;='All Results'!$B$4,"",IF(SUM('MissFill 1'!AI$2:AI71)=0,"",(IF('MissFill 1'!AI71/SUM('MissFill 1'!AI$2:AI71)&gt;0.01,"",IF('MissFill 1'!AI70/SUM('MissFill 1'!AI$2:AI71)&gt;0.01,"",IF('MissFill 1'!AI69/SUM('MissFill 1'!AI$2:AI71)&gt;0.01,"",IF('MissFill 1'!AI68/SUM('MissFill 1'!AI$2:AI71)&gt;0.01,"",IF('MissFill 1'!AI67/SUM('MissFill 1'!AI$2:AI71)&gt;0.01,"",DateEnded_5Day!$A71))))))))</f>
        <v/>
      </c>
      <c r="AK71" s="54" t="str">
        <f>IF($A71&lt;='All Results'!$B$4,"",IF(SUM('MissFill 1'!AJ$2:AJ71)=0,"",(IF('MissFill 1'!AJ71/SUM('MissFill 1'!AJ$2:AJ71)&gt;0.01,"",IF('MissFill 1'!AJ70/SUM('MissFill 1'!AJ$2:AJ71)&gt;0.01,"",IF('MissFill 1'!AJ69/SUM('MissFill 1'!AJ$2:AJ71)&gt;0.01,"",IF('MissFill 1'!AJ68/SUM('MissFill 1'!AJ$2:AJ71)&gt;0.01,"",IF('MissFill 1'!AJ67/SUM('MissFill 1'!AJ$2:AJ71)&gt;0.01,"",DateEnded_5Day!$A71))))))))</f>
        <v/>
      </c>
      <c r="AL71" s="54" t="str">
        <f>IF($A71&lt;='All Results'!$B$4,"",IF(SUM('MissFill 1'!AK$2:AK71)=0,"",(IF('MissFill 1'!AK71/SUM('MissFill 1'!AK$2:AK71)&gt;0.01,"",IF('MissFill 1'!AK70/SUM('MissFill 1'!AK$2:AK71)&gt;0.01,"",IF('MissFill 1'!AK69/SUM('MissFill 1'!AK$2:AK71)&gt;0.01,"",IF('MissFill 1'!AK68/SUM('MissFill 1'!AK$2:AK71)&gt;0.01,"",IF('MissFill 1'!AK67/SUM('MissFill 1'!AK$2:AK71)&gt;0.01,"",DateEnded_5Day!$A71))))))))</f>
        <v/>
      </c>
      <c r="AM71" s="54" t="str">
        <f>IF($A71&lt;='All Results'!$B$4,"",IF(SUM('MissFill 1'!AL$2:AL71)=0,"",(IF('MissFill 1'!AL71/SUM('MissFill 1'!AL$2:AL71)&gt;0.01,"",IF('MissFill 1'!AL70/SUM('MissFill 1'!AL$2:AL71)&gt;0.01,"",IF('MissFill 1'!AL69/SUM('MissFill 1'!AL$2:AL71)&gt;0.01,"",IF('MissFill 1'!AL68/SUM('MissFill 1'!AL$2:AL71)&gt;0.01,"",IF('MissFill 1'!AL67/SUM('MissFill 1'!AL$2:AL71)&gt;0.01,"",DateEnded_5Day!$A71))))))))</f>
        <v/>
      </c>
      <c r="AN71" s="54" t="str">
        <f>IF($A71&lt;='All Results'!$B$4,"",IF(SUM('MissFill 1'!AM$2:AM71)=0,"",(IF('MissFill 1'!AM71/SUM('MissFill 1'!AM$2:AM71)&gt;0.01,"",IF('MissFill 1'!AM70/SUM('MissFill 1'!AM$2:AM71)&gt;0.01,"",IF('MissFill 1'!AM69/SUM('MissFill 1'!AM$2:AM71)&gt;0.01,"",IF('MissFill 1'!AM68/SUM('MissFill 1'!AM$2:AM71)&gt;0.01,"",IF('MissFill 1'!AM67/SUM('MissFill 1'!AM$2:AM71)&gt;0.01,"",DateEnded_5Day!$A71))))))))</f>
        <v/>
      </c>
      <c r="AO71" s="54" t="str">
        <f>IF($A71&lt;='All Results'!$B$4,"",IF(SUM('MissFill 1'!AN$2:AN71)=0,"",(IF('MissFill 1'!AN71/SUM('MissFill 1'!AN$2:AN71)&gt;0.01,"",IF('MissFill 1'!AN70/SUM('MissFill 1'!AN$2:AN71)&gt;0.01,"",IF('MissFill 1'!AN69/SUM('MissFill 1'!AN$2:AN71)&gt;0.01,"",IF('MissFill 1'!AN68/SUM('MissFill 1'!AN$2:AN71)&gt;0.01,"",IF('MissFill 1'!AN67/SUM('MissFill 1'!AN$2:AN71)&gt;0.01,"",DateEnded_5Day!$A71))))))))</f>
        <v/>
      </c>
      <c r="AP71" s="54" t="str">
        <f>IF($A71&lt;='All Results'!$B$4,"",IF(SUM('MissFill 1'!AO$2:AO71)=0,"",(IF('MissFill 1'!AO71/SUM('MissFill 1'!AO$2:AO71)&gt;0.01,"",IF('MissFill 1'!AO70/SUM('MissFill 1'!AO$2:AO71)&gt;0.01,"",IF('MissFill 1'!AO69/SUM('MissFill 1'!AO$2:AO71)&gt;0.01,"",IF('MissFill 1'!AO68/SUM('MissFill 1'!AO$2:AO71)&gt;0.01,"",IF('MissFill 1'!AO67/SUM('MissFill 1'!AO$2:AO71)&gt;0.01,"",DateEnded_5Day!$A71))))))))</f>
        <v/>
      </c>
      <c r="AQ71" s="54" t="str">
        <f>IF($A71&lt;='All Results'!$B$4,"",IF(SUM('MissFill 1'!AP$2:AP71)=0,"",(IF('MissFill 1'!AP71/SUM('MissFill 1'!AP$2:AP71)&gt;0.01,"",IF('MissFill 1'!AP70/SUM('MissFill 1'!AP$2:AP71)&gt;0.01,"",IF('MissFill 1'!AP69/SUM('MissFill 1'!AP$2:AP71)&gt;0.01,"",IF('MissFill 1'!AP68/SUM('MissFill 1'!AP$2:AP71)&gt;0.01,"",IF('MissFill 1'!AP67/SUM('MissFill 1'!AP$2:AP71)&gt;0.01,"",DateEnded_5Day!$A71))))))))</f>
        <v/>
      </c>
      <c r="AR71" s="54" t="str">
        <f>IF($A71&lt;='All Results'!$B$4,"",IF(SUM('MissFill 1'!AQ$2:AQ71)=0,"",(IF('MissFill 1'!AQ71/SUM('MissFill 1'!AQ$2:AQ71)&gt;0.01,"",IF('MissFill 1'!AQ70/SUM('MissFill 1'!AQ$2:AQ71)&gt;0.01,"",IF('MissFill 1'!AQ69/SUM('MissFill 1'!AQ$2:AQ71)&gt;0.01,"",IF('MissFill 1'!AQ68/SUM('MissFill 1'!AQ$2:AQ71)&gt;0.01,"",IF('MissFill 1'!AQ67/SUM('MissFill 1'!AQ$2:AQ71)&gt;0.01,"",DateEnded_5Day!$A71))))))))</f>
        <v/>
      </c>
      <c r="AS71" s="54" t="str">
        <f>IF($A71&lt;='All Results'!$B$4,"",IF(SUM('MissFill 1'!AR$2:AR71)=0,"",(IF('MissFill 1'!AR71/SUM('MissFill 1'!AR$2:AR71)&gt;0.01,"",IF('MissFill 1'!AR70/SUM('MissFill 1'!AR$2:AR71)&gt;0.01,"",IF('MissFill 1'!AR69/SUM('MissFill 1'!AR$2:AR71)&gt;0.01,"",IF('MissFill 1'!AR68/SUM('MissFill 1'!AR$2:AR71)&gt;0.01,"",IF('MissFill 1'!AR67/SUM('MissFill 1'!AR$2:AR71)&gt;0.01,"",DateEnded_5Day!$A71))))))))</f>
        <v/>
      </c>
      <c r="AT71" s="54" t="str">
        <f>IF($A71&lt;='All Results'!$B$4,"",IF(SUM('MissFill 1'!AS$2:AS71)=0,"",(IF('MissFill 1'!AS71/SUM('MissFill 1'!AS$2:AS71)&gt;0.01,"",IF('MissFill 1'!AS70/SUM('MissFill 1'!AS$2:AS71)&gt;0.01,"",IF('MissFill 1'!AS69/SUM('MissFill 1'!AS$2:AS71)&gt;0.01,"",IF('MissFill 1'!AS68/SUM('MissFill 1'!AS$2:AS71)&gt;0.01,"",IF('MissFill 1'!AS67/SUM('MissFill 1'!AS$2:AS71)&gt;0.01,"",DateEnded_5Day!$A71))))))))</f>
        <v/>
      </c>
      <c r="AU71" s="54" t="str">
        <f>IF($A71&lt;='All Results'!$B$4,"",IF(SUM('MissFill 1'!AT$2:AT71)=0,"",(IF('MissFill 1'!AT71/SUM('MissFill 1'!AT$2:AT71)&gt;0.01,"",IF('MissFill 1'!AT70/SUM('MissFill 1'!AT$2:AT71)&gt;0.01,"",IF('MissFill 1'!AT69/SUM('MissFill 1'!AT$2:AT71)&gt;0.01,"",IF('MissFill 1'!AT68/SUM('MissFill 1'!AT$2:AT71)&gt;0.01,"",IF('MissFill 1'!AT67/SUM('MissFill 1'!AT$2:AT71)&gt;0.01,"",DateEnded_5Day!$A71))))))))</f>
        <v/>
      </c>
      <c r="AV71" s="54" t="str">
        <f>IF($A71&lt;='All Results'!$B$4,"",IF(SUM('MissFill 1'!AU$2:AU71)=0,"",(IF('MissFill 1'!AU71/SUM('MissFill 1'!AU$2:AU71)&gt;0.01,"",IF('MissFill 1'!AU70/SUM('MissFill 1'!AU$2:AU71)&gt;0.01,"",IF('MissFill 1'!AU69/SUM('MissFill 1'!AU$2:AU71)&gt;0.01,"",IF('MissFill 1'!AU68/SUM('MissFill 1'!AU$2:AU71)&gt;0.01,"",IF('MissFill 1'!AU67/SUM('MissFill 1'!AU$2:AU71)&gt;0.01,"",DateEnded_5Day!$A71))))))))</f>
        <v/>
      </c>
      <c r="AW71" s="54" t="str">
        <f>IF($A71&lt;='All Results'!$B$4,"",IF(SUM('MissFill 1'!AV$2:AV71)=0,"",(IF('MissFill 1'!AV71/SUM('MissFill 1'!AV$2:AV71)&gt;0.01,"",IF('MissFill 1'!AV70/SUM('MissFill 1'!AV$2:AV71)&gt;0.01,"",IF('MissFill 1'!AV69/SUM('MissFill 1'!AV$2:AV71)&gt;0.01,"",IF('MissFill 1'!AV68/SUM('MissFill 1'!AV$2:AV71)&gt;0.01,"",IF('MissFill 1'!AV67/SUM('MissFill 1'!AV$2:AV71)&gt;0.01,"",DateEnded_5Day!$A71))))))))</f>
        <v/>
      </c>
      <c r="AX71" s="54" t="str">
        <f>IF($A71&lt;='All Results'!$B$4,"",IF(SUM('MissFill 1'!AW$2:AW71)=0,"",(IF('MissFill 1'!AW71/SUM('MissFill 1'!AW$2:AW71)&gt;0.01,"",IF('MissFill 1'!AW70/SUM('MissFill 1'!AW$2:AW71)&gt;0.01,"",IF('MissFill 1'!AW69/SUM('MissFill 1'!AW$2:AW71)&gt;0.01,"",IF('MissFill 1'!AW68/SUM('MissFill 1'!AW$2:AW71)&gt;0.01,"",IF('MissFill 1'!AW67/SUM('MissFill 1'!AW$2:AW71)&gt;0.01,"",DateEnded_5Day!$A71))))))))</f>
        <v/>
      </c>
    </row>
    <row r="72" spans="1:50" x14ac:dyDescent="0.25">
      <c r="A72" s="41">
        <v>44417</v>
      </c>
      <c r="B72" s="52">
        <v>221</v>
      </c>
      <c r="C72" s="54" t="str">
        <f>IF($A72&lt;='All Results'!$B$4,"",IF(SUM('MissFill 1'!B$2:B72)=0,"",(IF('MissFill 1'!B72/SUM('MissFill 1'!B$2:B72)&gt;0.01,"",IF('MissFill 1'!B71/SUM('MissFill 1'!B$2:B72)&gt;0.01,"",IF('MissFill 1'!B70/SUM('MissFill 1'!B$2:B72)&gt;0.01,"",IF('MissFill 1'!B69/SUM('MissFill 1'!B$2:B72)&gt;0.01,"",IF('MissFill 1'!B68/SUM('MissFill 1'!B$2:B72)&gt;0.01,"",DateEnded_5Day!$A72))))))))</f>
        <v/>
      </c>
      <c r="D72" s="54" t="str">
        <f>IF($A72&lt;='All Results'!$B$4,"",IF(SUM('MissFill 1'!C$2:C72)=0,"",(IF('MissFill 1'!C72/SUM('MissFill 1'!C$2:C72)&gt;0.01,"",IF('MissFill 1'!C71/SUM('MissFill 1'!C$2:C72)&gt;0.01,"",IF('MissFill 1'!C70/SUM('MissFill 1'!C$2:C72)&gt;0.01,"",IF('MissFill 1'!C69/SUM('MissFill 1'!C$2:C72)&gt;0.01,"",IF('MissFill 1'!C68/SUM('MissFill 1'!C$2:C72)&gt;0.01,"",DateEnded_5Day!$A72))))))))</f>
        <v/>
      </c>
      <c r="E72" s="54" t="str">
        <f>IF($A72&lt;='All Results'!$B$4,"",IF(SUM('MissFill 1'!D$2:D72)=0,"",(IF('MissFill 1'!D72/SUM('MissFill 1'!D$2:D72)&gt;0.01,"",IF('MissFill 1'!D71/SUM('MissFill 1'!D$2:D72)&gt;0.01,"",IF('MissFill 1'!D70/SUM('MissFill 1'!D$2:D72)&gt;0.01,"",IF('MissFill 1'!D69/SUM('MissFill 1'!D$2:D72)&gt;0.01,"",IF('MissFill 1'!D68/SUM('MissFill 1'!D$2:D72)&gt;0.01,"",DateEnded_5Day!$A72))))))))</f>
        <v/>
      </c>
      <c r="F72" s="54" t="str">
        <f>IF($A72&lt;='All Results'!$B$4,"",IF(SUM('MissFill 1'!E$2:E72)=0,"",(IF('MissFill 1'!E72/SUM('MissFill 1'!E$2:E72)&gt;0.01,"",IF('MissFill 1'!E71/SUM('MissFill 1'!E$2:E72)&gt;0.01,"",IF('MissFill 1'!E70/SUM('MissFill 1'!E$2:E72)&gt;0.01,"",IF('MissFill 1'!E69/SUM('MissFill 1'!E$2:E72)&gt;0.01,"",IF('MissFill 1'!E68/SUM('MissFill 1'!E$2:E72)&gt;0.01,"",DateEnded_5Day!$A72))))))))</f>
        <v/>
      </c>
      <c r="G72" s="54" t="str">
        <f>IF($A72&lt;='All Results'!$B$4,"",IF(SUM('MissFill 1'!F$2:F72)=0,"",(IF('MissFill 1'!F72/SUM('MissFill 1'!F$2:F72)&gt;0.01,"",IF('MissFill 1'!F71/SUM('MissFill 1'!F$2:F72)&gt;0.01,"",IF('MissFill 1'!F70/SUM('MissFill 1'!F$2:F72)&gt;0.01,"",IF('MissFill 1'!F69/SUM('MissFill 1'!F$2:F72)&gt;0.01,"",IF('MissFill 1'!F68/SUM('MissFill 1'!F$2:F72)&gt;0.01,"",DateEnded_5Day!$A72))))))))</f>
        <v/>
      </c>
      <c r="H72" s="54" t="str">
        <f>IF($A72&lt;='All Results'!$B$4,"",IF(SUM('MissFill 1'!G$2:G72)=0,"",(IF('MissFill 1'!G72/SUM('MissFill 1'!G$2:G72)&gt;0.01,"",IF('MissFill 1'!G71/SUM('MissFill 1'!G$2:G72)&gt;0.01,"",IF('MissFill 1'!G70/SUM('MissFill 1'!G$2:G72)&gt;0.01,"",IF('MissFill 1'!G69/SUM('MissFill 1'!G$2:G72)&gt;0.01,"",IF('MissFill 1'!G68/SUM('MissFill 1'!G$2:G72)&gt;0.01,"",DateEnded_5Day!$A72))))))))</f>
        <v/>
      </c>
      <c r="I72" s="54" t="str">
        <f>IF($A72&lt;='All Results'!$B$4,"",IF(SUM('MissFill 1'!H$2:H72)=0,"",(IF('MissFill 1'!H72/SUM('MissFill 1'!H$2:H72)&gt;0.01,"",IF('MissFill 1'!H71/SUM('MissFill 1'!H$2:H72)&gt;0.01,"",IF('MissFill 1'!H70/SUM('MissFill 1'!H$2:H72)&gt;0.01,"",IF('MissFill 1'!H69/SUM('MissFill 1'!H$2:H72)&gt;0.01,"",IF('MissFill 1'!H68/SUM('MissFill 1'!H$2:H72)&gt;0.01,"",DateEnded_5Day!$A72))))))))</f>
        <v/>
      </c>
      <c r="J72" s="54" t="str">
        <f>IF($A72&lt;='All Results'!$B$4,"",IF(SUM('MissFill 1'!I$2:I72)=0,"",(IF('MissFill 1'!I72/SUM('MissFill 1'!I$2:I72)&gt;0.01,"",IF('MissFill 1'!I71/SUM('MissFill 1'!I$2:I72)&gt;0.01,"",IF('MissFill 1'!I70/SUM('MissFill 1'!I$2:I72)&gt;0.01,"",IF('MissFill 1'!I69/SUM('MissFill 1'!I$2:I72)&gt;0.01,"",IF('MissFill 1'!I68/SUM('MissFill 1'!I$2:I72)&gt;0.01,"",DateEnded_5Day!$A72))))))))</f>
        <v/>
      </c>
      <c r="K72" s="54" t="str">
        <f>IF($A72&lt;='All Results'!$B$4,"",IF(SUM('MissFill 1'!J$2:J72)=0,"",(IF('MissFill 1'!J72/SUM('MissFill 1'!J$2:J72)&gt;0.01,"",IF('MissFill 1'!J71/SUM('MissFill 1'!J$2:J72)&gt;0.01,"",IF('MissFill 1'!J70/SUM('MissFill 1'!J$2:J72)&gt;0.01,"",IF('MissFill 1'!J69/SUM('MissFill 1'!J$2:J72)&gt;0.01,"",IF('MissFill 1'!J68/SUM('MissFill 1'!J$2:J72)&gt;0.01,"",DateEnded_5Day!$A72))))))))</f>
        <v/>
      </c>
      <c r="L72" s="54" t="str">
        <f>IF($A72&lt;='All Results'!$B$4,"",IF(SUM('MissFill 1'!K$2:K72)=0,"",(IF('MissFill 1'!K72/SUM('MissFill 1'!K$2:K72)&gt;0.01,"",IF('MissFill 1'!K71/SUM('MissFill 1'!K$2:K72)&gt;0.01,"",IF('MissFill 1'!K70/SUM('MissFill 1'!K$2:K72)&gt;0.01,"",IF('MissFill 1'!K69/SUM('MissFill 1'!K$2:K72)&gt;0.01,"",IF('MissFill 1'!K68/SUM('MissFill 1'!K$2:K72)&gt;0.01,"",DateEnded_5Day!$A72))))))))</f>
        <v/>
      </c>
      <c r="M72" s="54" t="str">
        <f>IF($A72&lt;='All Results'!$B$4,"",IF(SUM('MissFill 1'!L$2:L72)=0,"",(IF('MissFill 1'!L72/SUM('MissFill 1'!L$2:L72)&gt;0.01,"",IF('MissFill 1'!L71/SUM('MissFill 1'!L$2:L72)&gt;0.01,"",IF('MissFill 1'!L70/SUM('MissFill 1'!L$2:L72)&gt;0.01,"",IF('MissFill 1'!L69/SUM('MissFill 1'!L$2:L72)&gt;0.01,"",IF('MissFill 1'!L68/SUM('MissFill 1'!L$2:L72)&gt;0.01,"",DateEnded_5Day!$A72))))))))</f>
        <v/>
      </c>
      <c r="N72" s="54" t="str">
        <f>IF($A72&lt;='All Results'!$B$4,"",IF(SUM('MissFill 1'!M$2:M72)=0,"",(IF('MissFill 1'!M72/SUM('MissFill 1'!M$2:M72)&gt;0.01,"",IF('MissFill 1'!M71/SUM('MissFill 1'!M$2:M72)&gt;0.01,"",IF('MissFill 1'!M70/SUM('MissFill 1'!M$2:M72)&gt;0.01,"",IF('MissFill 1'!M69/SUM('MissFill 1'!M$2:M72)&gt;0.01,"",IF('MissFill 1'!M68/SUM('MissFill 1'!M$2:M72)&gt;0.01,"",DateEnded_5Day!$A72))))))))</f>
        <v/>
      </c>
      <c r="O72" s="54" t="str">
        <f>IF($A72&lt;='All Results'!$B$4,"",IF(SUM('MissFill 1'!N$2:N72)=0,"",(IF('MissFill 1'!N72/SUM('MissFill 1'!N$2:N72)&gt;0.01,"",IF('MissFill 1'!N71/SUM('MissFill 1'!N$2:N72)&gt;0.01,"",IF('MissFill 1'!N70/SUM('MissFill 1'!N$2:N72)&gt;0.01,"",IF('MissFill 1'!N69/SUM('MissFill 1'!N$2:N72)&gt;0.01,"",IF('MissFill 1'!N68/SUM('MissFill 1'!N$2:N72)&gt;0.01,"",DateEnded_5Day!$A72))))))))</f>
        <v/>
      </c>
      <c r="P72" s="54" t="str">
        <f>IF($A72&lt;='All Results'!$B$4,"",IF(SUM('MissFill 1'!O$2:O72)=0,"",(IF('MissFill 1'!O72/SUM('MissFill 1'!O$2:O72)&gt;0.01,"",IF('MissFill 1'!O71/SUM('MissFill 1'!O$2:O72)&gt;0.01,"",IF('MissFill 1'!O70/SUM('MissFill 1'!O$2:O72)&gt;0.01,"",IF('MissFill 1'!O69/SUM('MissFill 1'!O$2:O72)&gt;0.01,"",IF('MissFill 1'!O68/SUM('MissFill 1'!O$2:O72)&gt;0.01,"",DateEnded_5Day!$A72))))))))</f>
        <v/>
      </c>
      <c r="Q72" s="54" t="str">
        <f>IF($A72&lt;='All Results'!$B$4,"",IF(SUM('MissFill 1'!P$2:P72)=0,"",(IF('MissFill 1'!P72/SUM('MissFill 1'!P$2:P72)&gt;0.01,"",IF('MissFill 1'!P71/SUM('MissFill 1'!P$2:P72)&gt;0.01,"",IF('MissFill 1'!P70/SUM('MissFill 1'!P$2:P72)&gt;0.01,"",IF('MissFill 1'!P69/SUM('MissFill 1'!P$2:P72)&gt;0.01,"",IF('MissFill 1'!P68/SUM('MissFill 1'!P$2:P72)&gt;0.01,"",DateEnded_5Day!$A72))))))))</f>
        <v/>
      </c>
      <c r="R72" s="54" t="str">
        <f>IF($A72&lt;='All Results'!$B$4,"",IF(SUM('MissFill 1'!Q$2:Q72)=0,"",(IF('MissFill 1'!Q72/SUM('MissFill 1'!Q$2:Q72)&gt;0.01,"",IF('MissFill 1'!Q71/SUM('MissFill 1'!Q$2:Q72)&gt;0.01,"",IF('MissFill 1'!Q70/SUM('MissFill 1'!Q$2:Q72)&gt;0.01,"",IF('MissFill 1'!Q69/SUM('MissFill 1'!Q$2:Q72)&gt;0.01,"",IF('MissFill 1'!Q68/SUM('MissFill 1'!Q$2:Q72)&gt;0.01,"",DateEnded_5Day!$A72))))))))</f>
        <v/>
      </c>
      <c r="S72" s="54" t="str">
        <f>IF($A72&lt;='All Results'!$B$4,"",IF(SUM('MissFill 1'!R$2:R72)=0,"",(IF('MissFill 1'!R72/SUM('MissFill 1'!R$2:R72)&gt;0.01,"",IF('MissFill 1'!R71/SUM('MissFill 1'!R$2:R72)&gt;0.01,"",IF('MissFill 1'!R70/SUM('MissFill 1'!R$2:R72)&gt;0.01,"",IF('MissFill 1'!R69/SUM('MissFill 1'!R$2:R72)&gt;0.01,"",IF('MissFill 1'!R68/SUM('MissFill 1'!R$2:R72)&gt;0.01,"",DateEnded_5Day!$A72))))))))</f>
        <v/>
      </c>
      <c r="T72" s="54" t="str">
        <f>IF($A72&lt;='All Results'!$B$4,"",IF(SUM('MissFill 1'!S$2:S72)=0,"",(IF('MissFill 1'!S72/SUM('MissFill 1'!S$2:S72)&gt;0.01,"",IF('MissFill 1'!S71/SUM('MissFill 1'!S$2:S72)&gt;0.01,"",IF('MissFill 1'!S70/SUM('MissFill 1'!S$2:S72)&gt;0.01,"",IF('MissFill 1'!S69/SUM('MissFill 1'!S$2:S72)&gt;0.01,"",IF('MissFill 1'!S68/SUM('MissFill 1'!S$2:S72)&gt;0.01,"",DateEnded_5Day!$A72))))))))</f>
        <v/>
      </c>
      <c r="U72" s="54" t="str">
        <f>IF($A72&lt;='All Results'!$B$4,"",IF(SUM('MissFill 1'!T$2:T72)=0,"",(IF('MissFill 1'!T72/SUM('MissFill 1'!T$2:T72)&gt;0.01,"",IF('MissFill 1'!T71/SUM('MissFill 1'!T$2:T72)&gt;0.01,"",IF('MissFill 1'!T70/SUM('MissFill 1'!T$2:T72)&gt;0.01,"",IF('MissFill 1'!T69/SUM('MissFill 1'!T$2:T72)&gt;0.01,"",IF('MissFill 1'!T68/SUM('MissFill 1'!T$2:T72)&gt;0.01,"",DateEnded_5Day!$A72))))))))</f>
        <v/>
      </c>
      <c r="V72" s="54" t="str">
        <f>IF($A72&lt;='All Results'!$B$4,"",IF(SUM('MissFill 1'!U$2:U72)=0,"",(IF('MissFill 1'!U72/SUM('MissFill 1'!U$2:U72)&gt;0.01,"",IF('MissFill 1'!U71/SUM('MissFill 1'!U$2:U72)&gt;0.01,"",IF('MissFill 1'!U70/SUM('MissFill 1'!U$2:U72)&gt;0.01,"",IF('MissFill 1'!U69/SUM('MissFill 1'!U$2:U72)&gt;0.01,"",IF('MissFill 1'!U68/SUM('MissFill 1'!U$2:U72)&gt;0.01,"",DateEnded_5Day!$A72))))))))</f>
        <v/>
      </c>
      <c r="W72" s="54" t="str">
        <f>IF($A72&lt;='All Results'!$B$4,"",IF(SUM('MissFill 1'!V$2:V72)=0,"",(IF('MissFill 1'!V72/SUM('MissFill 1'!V$2:V72)&gt;0.01,"",IF('MissFill 1'!V71/SUM('MissFill 1'!V$2:V72)&gt;0.01,"",IF('MissFill 1'!V70/SUM('MissFill 1'!V$2:V72)&gt;0.01,"",IF('MissFill 1'!V69/SUM('MissFill 1'!V$2:V72)&gt;0.01,"",IF('MissFill 1'!V68/SUM('MissFill 1'!V$2:V72)&gt;0.01,"",DateEnded_5Day!$A72))))))))</f>
        <v/>
      </c>
      <c r="X72" s="54" t="str">
        <f>IF($A72&lt;='All Results'!$B$4,"",IF(SUM('MissFill 1'!W$2:W72)=0,"",(IF('MissFill 1'!W72/SUM('MissFill 1'!W$2:W72)&gt;0.01,"",IF('MissFill 1'!W71/SUM('MissFill 1'!W$2:W72)&gt;0.01,"",IF('MissFill 1'!W70/SUM('MissFill 1'!W$2:W72)&gt;0.01,"",IF('MissFill 1'!W69/SUM('MissFill 1'!W$2:W72)&gt;0.01,"",IF('MissFill 1'!W68/SUM('MissFill 1'!W$2:W72)&gt;0.01,"",DateEnded_5Day!$A72))))))))</f>
        <v/>
      </c>
      <c r="Y72" s="54" t="str">
        <f>IF($A72&lt;='All Results'!$B$4,"",IF(SUM('MissFill 1'!X$2:X72)=0,"",(IF('MissFill 1'!X72/SUM('MissFill 1'!X$2:X72)&gt;0.01,"",IF('MissFill 1'!X71/SUM('MissFill 1'!X$2:X72)&gt;0.01,"",IF('MissFill 1'!X70/SUM('MissFill 1'!X$2:X72)&gt;0.01,"",IF('MissFill 1'!X69/SUM('MissFill 1'!X$2:X72)&gt;0.01,"",IF('MissFill 1'!X68/SUM('MissFill 1'!X$2:X72)&gt;0.01,"",DateEnded_5Day!$A72))))))))</f>
        <v/>
      </c>
      <c r="Z72" s="54" t="str">
        <f>IF($A72&lt;='All Results'!$B$4,"",IF(SUM('MissFill 1'!Y$2:Y72)=0,"",(IF('MissFill 1'!Y72/SUM('MissFill 1'!Y$2:Y72)&gt;0.01,"",IF('MissFill 1'!Y71/SUM('MissFill 1'!Y$2:Y72)&gt;0.01,"",IF('MissFill 1'!Y70/SUM('MissFill 1'!Y$2:Y72)&gt;0.01,"",IF('MissFill 1'!Y69/SUM('MissFill 1'!Y$2:Y72)&gt;0.01,"",IF('MissFill 1'!Y68/SUM('MissFill 1'!Y$2:Y72)&gt;0.01,"",DateEnded_5Day!$A72))))))))</f>
        <v/>
      </c>
      <c r="AA72" s="54" t="str">
        <f>IF($A72&lt;='All Results'!$B$4,"",IF(SUM('MissFill 1'!Z$2:Z72)=0,"",(IF('MissFill 1'!Z72/SUM('MissFill 1'!Z$2:Z72)&gt;0.01,"",IF('MissFill 1'!Z71/SUM('MissFill 1'!Z$2:Z72)&gt;0.01,"",IF('MissFill 1'!Z70/SUM('MissFill 1'!Z$2:Z72)&gt;0.01,"",IF('MissFill 1'!Z69/SUM('MissFill 1'!Z$2:Z72)&gt;0.01,"",IF('MissFill 1'!Z68/SUM('MissFill 1'!Z$2:Z72)&gt;0.01,"",DateEnded_5Day!$A72))))))))</f>
        <v/>
      </c>
      <c r="AB72" s="54" t="str">
        <f>IF($A72&lt;='All Results'!$B$4,"",IF(SUM('MissFill 1'!AA$2:AA72)=0,"",(IF('MissFill 1'!AA72/SUM('MissFill 1'!AA$2:AA72)&gt;0.01,"",IF('MissFill 1'!AA71/SUM('MissFill 1'!AA$2:AA72)&gt;0.01,"",IF('MissFill 1'!AA70/SUM('MissFill 1'!AA$2:AA72)&gt;0.01,"",IF('MissFill 1'!AA69/SUM('MissFill 1'!AA$2:AA72)&gt;0.01,"",IF('MissFill 1'!AA68/SUM('MissFill 1'!AA$2:AA72)&gt;0.01,"",DateEnded_5Day!$A72))))))))</f>
        <v/>
      </c>
      <c r="AC72" s="54" t="str">
        <f>IF($A72&lt;='All Results'!$B$4,"",IF(SUM('MissFill 1'!AB$2:AB72)=0,"",(IF('MissFill 1'!AB72/SUM('MissFill 1'!AB$2:AB72)&gt;0.01,"",IF('MissFill 1'!AB71/SUM('MissFill 1'!AB$2:AB72)&gt;0.01,"",IF('MissFill 1'!AB70/SUM('MissFill 1'!AB$2:AB72)&gt;0.01,"",IF('MissFill 1'!AB69/SUM('MissFill 1'!AB$2:AB72)&gt;0.01,"",IF('MissFill 1'!AB68/SUM('MissFill 1'!AB$2:AB72)&gt;0.01,"",DateEnded_5Day!$A72))))))))</f>
        <v/>
      </c>
      <c r="AD72" s="54" t="str">
        <f>IF($A72&lt;='All Results'!$B$4,"",IF(SUM('MissFill 1'!AC$2:AC72)=0,"",(IF('MissFill 1'!AC72/SUM('MissFill 1'!AC$2:AC72)&gt;0.01,"",IF('MissFill 1'!AC71/SUM('MissFill 1'!AC$2:AC72)&gt;0.01,"",IF('MissFill 1'!AC70/SUM('MissFill 1'!AC$2:AC72)&gt;0.01,"",IF('MissFill 1'!AC69/SUM('MissFill 1'!AC$2:AC72)&gt;0.01,"",IF('MissFill 1'!AC68/SUM('MissFill 1'!AC$2:AC72)&gt;0.01,"",DateEnded_5Day!$A72))))))))</f>
        <v/>
      </c>
      <c r="AE72" s="54" t="str">
        <f>IF($A72&lt;='All Results'!$B$4,"",IF(SUM('MissFill 1'!AD$2:AD72)=0,"",(IF('MissFill 1'!AD72/SUM('MissFill 1'!AD$2:AD72)&gt;0.01,"",IF('MissFill 1'!AD71/SUM('MissFill 1'!AD$2:AD72)&gt;0.01,"",IF('MissFill 1'!AD70/SUM('MissFill 1'!AD$2:AD72)&gt;0.01,"",IF('MissFill 1'!AD69/SUM('MissFill 1'!AD$2:AD72)&gt;0.01,"",IF('MissFill 1'!AD68/SUM('MissFill 1'!AD$2:AD72)&gt;0.01,"",DateEnded_5Day!$A72))))))))</f>
        <v/>
      </c>
      <c r="AF72" s="54" t="str">
        <f>IF($A72&lt;='All Results'!$B$4,"",IF(SUM('MissFill 1'!AE$2:AE72)=0,"",(IF('MissFill 1'!AE72/SUM('MissFill 1'!AE$2:AE72)&gt;0.01,"",IF('MissFill 1'!AE71/SUM('MissFill 1'!AE$2:AE72)&gt;0.01,"",IF('MissFill 1'!AE70/SUM('MissFill 1'!AE$2:AE72)&gt;0.01,"",IF('MissFill 1'!AE69/SUM('MissFill 1'!AE$2:AE72)&gt;0.01,"",IF('MissFill 1'!AE68/SUM('MissFill 1'!AE$2:AE72)&gt;0.01,"",DateEnded_5Day!$A72))))))))</f>
        <v/>
      </c>
      <c r="AG72" s="54" t="str">
        <f>IF($A72&lt;='All Results'!$B$4,"",IF(SUM('MissFill 1'!AF$2:AF72)=0,"",(IF('MissFill 1'!AF72/SUM('MissFill 1'!AF$2:AF72)&gt;0.01,"",IF('MissFill 1'!AF71/SUM('MissFill 1'!AF$2:AF72)&gt;0.01,"",IF('MissFill 1'!AF70/SUM('MissFill 1'!AF$2:AF72)&gt;0.01,"",IF('MissFill 1'!AF69/SUM('MissFill 1'!AF$2:AF72)&gt;0.01,"",IF('MissFill 1'!AF68/SUM('MissFill 1'!AF$2:AF72)&gt;0.01,"",DateEnded_5Day!$A72))))))))</f>
        <v/>
      </c>
      <c r="AH72" s="54" t="str">
        <f>IF($A72&lt;='All Results'!$B$4,"",IF(SUM('MissFill 1'!AG$2:AG72)=0,"",(IF('MissFill 1'!AG72/SUM('MissFill 1'!AG$2:AG72)&gt;0.01,"",IF('MissFill 1'!AG71/SUM('MissFill 1'!AG$2:AG72)&gt;0.01,"",IF('MissFill 1'!AG70/SUM('MissFill 1'!AG$2:AG72)&gt;0.01,"",IF('MissFill 1'!AG69/SUM('MissFill 1'!AG$2:AG72)&gt;0.01,"",IF('MissFill 1'!AG68/SUM('MissFill 1'!AG$2:AG72)&gt;0.01,"",DateEnded_5Day!$A72))))))))</f>
        <v/>
      </c>
      <c r="AI72" s="54" t="str">
        <f>IF($A72&lt;='All Results'!$B$4,"",IF(SUM('MissFill 1'!AH$2:AH72)=0,"",(IF('MissFill 1'!AH72/SUM('MissFill 1'!AH$2:AH72)&gt;0.01,"",IF('MissFill 1'!AH71/SUM('MissFill 1'!AH$2:AH72)&gt;0.01,"",IF('MissFill 1'!AH70/SUM('MissFill 1'!AH$2:AH72)&gt;0.01,"",IF('MissFill 1'!AH69/SUM('MissFill 1'!AH$2:AH72)&gt;0.01,"",IF('MissFill 1'!AH68/SUM('MissFill 1'!AH$2:AH72)&gt;0.01,"",DateEnded_5Day!$A72))))))))</f>
        <v/>
      </c>
      <c r="AJ72" s="54" t="str">
        <f>IF($A72&lt;='All Results'!$B$4,"",IF(SUM('MissFill 1'!AI$2:AI72)=0,"",(IF('MissFill 1'!AI72/SUM('MissFill 1'!AI$2:AI72)&gt;0.01,"",IF('MissFill 1'!AI71/SUM('MissFill 1'!AI$2:AI72)&gt;0.01,"",IF('MissFill 1'!AI70/SUM('MissFill 1'!AI$2:AI72)&gt;0.01,"",IF('MissFill 1'!AI69/SUM('MissFill 1'!AI$2:AI72)&gt;0.01,"",IF('MissFill 1'!AI68/SUM('MissFill 1'!AI$2:AI72)&gt;0.01,"",DateEnded_5Day!$A72))))))))</f>
        <v/>
      </c>
      <c r="AK72" s="54" t="str">
        <f>IF($A72&lt;='All Results'!$B$4,"",IF(SUM('MissFill 1'!AJ$2:AJ72)=0,"",(IF('MissFill 1'!AJ72/SUM('MissFill 1'!AJ$2:AJ72)&gt;0.01,"",IF('MissFill 1'!AJ71/SUM('MissFill 1'!AJ$2:AJ72)&gt;0.01,"",IF('MissFill 1'!AJ70/SUM('MissFill 1'!AJ$2:AJ72)&gt;0.01,"",IF('MissFill 1'!AJ69/SUM('MissFill 1'!AJ$2:AJ72)&gt;0.01,"",IF('MissFill 1'!AJ68/SUM('MissFill 1'!AJ$2:AJ72)&gt;0.01,"",DateEnded_5Day!$A72))))))))</f>
        <v/>
      </c>
      <c r="AL72" s="54" t="str">
        <f>IF($A72&lt;='All Results'!$B$4,"",IF(SUM('MissFill 1'!AK$2:AK72)=0,"",(IF('MissFill 1'!AK72/SUM('MissFill 1'!AK$2:AK72)&gt;0.01,"",IF('MissFill 1'!AK71/SUM('MissFill 1'!AK$2:AK72)&gt;0.01,"",IF('MissFill 1'!AK70/SUM('MissFill 1'!AK$2:AK72)&gt;0.01,"",IF('MissFill 1'!AK69/SUM('MissFill 1'!AK$2:AK72)&gt;0.01,"",IF('MissFill 1'!AK68/SUM('MissFill 1'!AK$2:AK72)&gt;0.01,"",DateEnded_5Day!$A72))))))))</f>
        <v/>
      </c>
      <c r="AM72" s="54" t="str">
        <f>IF($A72&lt;='All Results'!$B$4,"",IF(SUM('MissFill 1'!AL$2:AL72)=0,"",(IF('MissFill 1'!AL72/SUM('MissFill 1'!AL$2:AL72)&gt;0.01,"",IF('MissFill 1'!AL71/SUM('MissFill 1'!AL$2:AL72)&gt;0.01,"",IF('MissFill 1'!AL70/SUM('MissFill 1'!AL$2:AL72)&gt;0.01,"",IF('MissFill 1'!AL69/SUM('MissFill 1'!AL$2:AL72)&gt;0.01,"",IF('MissFill 1'!AL68/SUM('MissFill 1'!AL$2:AL72)&gt;0.01,"",DateEnded_5Day!$A72))))))))</f>
        <v/>
      </c>
      <c r="AN72" s="54" t="str">
        <f>IF($A72&lt;='All Results'!$B$4,"",IF(SUM('MissFill 1'!AM$2:AM72)=0,"",(IF('MissFill 1'!AM72/SUM('MissFill 1'!AM$2:AM72)&gt;0.01,"",IF('MissFill 1'!AM71/SUM('MissFill 1'!AM$2:AM72)&gt;0.01,"",IF('MissFill 1'!AM70/SUM('MissFill 1'!AM$2:AM72)&gt;0.01,"",IF('MissFill 1'!AM69/SUM('MissFill 1'!AM$2:AM72)&gt;0.01,"",IF('MissFill 1'!AM68/SUM('MissFill 1'!AM$2:AM72)&gt;0.01,"",DateEnded_5Day!$A72))))))))</f>
        <v/>
      </c>
      <c r="AO72" s="54" t="str">
        <f>IF($A72&lt;='All Results'!$B$4,"",IF(SUM('MissFill 1'!AN$2:AN72)=0,"",(IF('MissFill 1'!AN72/SUM('MissFill 1'!AN$2:AN72)&gt;0.01,"",IF('MissFill 1'!AN71/SUM('MissFill 1'!AN$2:AN72)&gt;0.01,"",IF('MissFill 1'!AN70/SUM('MissFill 1'!AN$2:AN72)&gt;0.01,"",IF('MissFill 1'!AN69/SUM('MissFill 1'!AN$2:AN72)&gt;0.01,"",IF('MissFill 1'!AN68/SUM('MissFill 1'!AN$2:AN72)&gt;0.01,"",DateEnded_5Day!$A72))))))))</f>
        <v/>
      </c>
      <c r="AP72" s="54" t="str">
        <f>IF($A72&lt;='All Results'!$B$4,"",IF(SUM('MissFill 1'!AO$2:AO72)=0,"",(IF('MissFill 1'!AO72/SUM('MissFill 1'!AO$2:AO72)&gt;0.01,"",IF('MissFill 1'!AO71/SUM('MissFill 1'!AO$2:AO72)&gt;0.01,"",IF('MissFill 1'!AO70/SUM('MissFill 1'!AO$2:AO72)&gt;0.01,"",IF('MissFill 1'!AO69/SUM('MissFill 1'!AO$2:AO72)&gt;0.01,"",IF('MissFill 1'!AO68/SUM('MissFill 1'!AO$2:AO72)&gt;0.01,"",DateEnded_5Day!$A72))))))))</f>
        <v/>
      </c>
      <c r="AQ72" s="54" t="str">
        <f>IF($A72&lt;='All Results'!$B$4,"",IF(SUM('MissFill 1'!AP$2:AP72)=0,"",(IF('MissFill 1'!AP72/SUM('MissFill 1'!AP$2:AP72)&gt;0.01,"",IF('MissFill 1'!AP71/SUM('MissFill 1'!AP$2:AP72)&gt;0.01,"",IF('MissFill 1'!AP70/SUM('MissFill 1'!AP$2:AP72)&gt;0.01,"",IF('MissFill 1'!AP69/SUM('MissFill 1'!AP$2:AP72)&gt;0.01,"",IF('MissFill 1'!AP68/SUM('MissFill 1'!AP$2:AP72)&gt;0.01,"",DateEnded_5Day!$A72))))))))</f>
        <v/>
      </c>
      <c r="AR72" s="54" t="str">
        <f>IF($A72&lt;='All Results'!$B$4,"",IF(SUM('MissFill 1'!AQ$2:AQ72)=0,"",(IF('MissFill 1'!AQ72/SUM('MissFill 1'!AQ$2:AQ72)&gt;0.01,"",IF('MissFill 1'!AQ71/SUM('MissFill 1'!AQ$2:AQ72)&gt;0.01,"",IF('MissFill 1'!AQ70/SUM('MissFill 1'!AQ$2:AQ72)&gt;0.01,"",IF('MissFill 1'!AQ69/SUM('MissFill 1'!AQ$2:AQ72)&gt;0.01,"",IF('MissFill 1'!AQ68/SUM('MissFill 1'!AQ$2:AQ72)&gt;0.01,"",DateEnded_5Day!$A72))))))))</f>
        <v/>
      </c>
      <c r="AS72" s="54" t="str">
        <f>IF($A72&lt;='All Results'!$B$4,"",IF(SUM('MissFill 1'!AR$2:AR72)=0,"",(IF('MissFill 1'!AR72/SUM('MissFill 1'!AR$2:AR72)&gt;0.01,"",IF('MissFill 1'!AR71/SUM('MissFill 1'!AR$2:AR72)&gt;0.01,"",IF('MissFill 1'!AR70/SUM('MissFill 1'!AR$2:AR72)&gt;0.01,"",IF('MissFill 1'!AR69/SUM('MissFill 1'!AR$2:AR72)&gt;0.01,"",IF('MissFill 1'!AR68/SUM('MissFill 1'!AR$2:AR72)&gt;0.01,"",DateEnded_5Day!$A72))))))))</f>
        <v/>
      </c>
      <c r="AT72" s="54" t="str">
        <f>IF($A72&lt;='All Results'!$B$4,"",IF(SUM('MissFill 1'!AS$2:AS72)=0,"",(IF('MissFill 1'!AS72/SUM('MissFill 1'!AS$2:AS72)&gt;0.01,"",IF('MissFill 1'!AS71/SUM('MissFill 1'!AS$2:AS72)&gt;0.01,"",IF('MissFill 1'!AS70/SUM('MissFill 1'!AS$2:AS72)&gt;0.01,"",IF('MissFill 1'!AS69/SUM('MissFill 1'!AS$2:AS72)&gt;0.01,"",IF('MissFill 1'!AS68/SUM('MissFill 1'!AS$2:AS72)&gt;0.01,"",DateEnded_5Day!$A72))))))))</f>
        <v/>
      </c>
      <c r="AU72" s="54" t="str">
        <f>IF($A72&lt;='All Results'!$B$4,"",IF(SUM('MissFill 1'!AT$2:AT72)=0,"",(IF('MissFill 1'!AT72/SUM('MissFill 1'!AT$2:AT72)&gt;0.01,"",IF('MissFill 1'!AT71/SUM('MissFill 1'!AT$2:AT72)&gt;0.01,"",IF('MissFill 1'!AT70/SUM('MissFill 1'!AT$2:AT72)&gt;0.01,"",IF('MissFill 1'!AT69/SUM('MissFill 1'!AT$2:AT72)&gt;0.01,"",IF('MissFill 1'!AT68/SUM('MissFill 1'!AT$2:AT72)&gt;0.01,"",DateEnded_5Day!$A72))))))))</f>
        <v/>
      </c>
      <c r="AV72" s="54" t="str">
        <f>IF($A72&lt;='All Results'!$B$4,"",IF(SUM('MissFill 1'!AU$2:AU72)=0,"",(IF('MissFill 1'!AU72/SUM('MissFill 1'!AU$2:AU72)&gt;0.01,"",IF('MissFill 1'!AU71/SUM('MissFill 1'!AU$2:AU72)&gt;0.01,"",IF('MissFill 1'!AU70/SUM('MissFill 1'!AU$2:AU72)&gt;0.01,"",IF('MissFill 1'!AU69/SUM('MissFill 1'!AU$2:AU72)&gt;0.01,"",IF('MissFill 1'!AU68/SUM('MissFill 1'!AU$2:AU72)&gt;0.01,"",DateEnded_5Day!$A72))))))))</f>
        <v/>
      </c>
      <c r="AW72" s="54" t="str">
        <f>IF($A72&lt;='All Results'!$B$4,"",IF(SUM('MissFill 1'!AV$2:AV72)=0,"",(IF('MissFill 1'!AV72/SUM('MissFill 1'!AV$2:AV72)&gt;0.01,"",IF('MissFill 1'!AV71/SUM('MissFill 1'!AV$2:AV72)&gt;0.01,"",IF('MissFill 1'!AV70/SUM('MissFill 1'!AV$2:AV72)&gt;0.01,"",IF('MissFill 1'!AV69/SUM('MissFill 1'!AV$2:AV72)&gt;0.01,"",IF('MissFill 1'!AV68/SUM('MissFill 1'!AV$2:AV72)&gt;0.01,"",DateEnded_5Day!$A72))))))))</f>
        <v/>
      </c>
      <c r="AX72" s="54" t="str">
        <f>IF($A72&lt;='All Results'!$B$4,"",IF(SUM('MissFill 1'!AW$2:AW72)=0,"",(IF('MissFill 1'!AW72/SUM('MissFill 1'!AW$2:AW72)&gt;0.01,"",IF('MissFill 1'!AW71/SUM('MissFill 1'!AW$2:AW72)&gt;0.01,"",IF('MissFill 1'!AW70/SUM('MissFill 1'!AW$2:AW72)&gt;0.01,"",IF('MissFill 1'!AW69/SUM('MissFill 1'!AW$2:AW72)&gt;0.01,"",IF('MissFill 1'!AW68/SUM('MissFill 1'!AW$2:AW72)&gt;0.01,"",DateEnded_5Day!$A72))))))))</f>
        <v/>
      </c>
    </row>
    <row r="73" spans="1:50" x14ac:dyDescent="0.25">
      <c r="A73" s="41">
        <v>44418</v>
      </c>
      <c r="B73" s="52">
        <v>222</v>
      </c>
      <c r="C73" s="54" t="str">
        <f>IF($A73&lt;='All Results'!$B$4,"",IF(SUM('MissFill 1'!B$2:B73)=0,"",(IF('MissFill 1'!B73/SUM('MissFill 1'!B$2:B73)&gt;0.01,"",IF('MissFill 1'!B72/SUM('MissFill 1'!B$2:B73)&gt;0.01,"",IF('MissFill 1'!B71/SUM('MissFill 1'!B$2:B73)&gt;0.01,"",IF('MissFill 1'!B70/SUM('MissFill 1'!B$2:B73)&gt;0.01,"",IF('MissFill 1'!B69/SUM('MissFill 1'!B$2:B73)&gt;0.01,"",DateEnded_5Day!$A73))))))))</f>
        <v/>
      </c>
      <c r="D73" s="54" t="str">
        <f>IF($A73&lt;='All Results'!$B$4,"",IF(SUM('MissFill 1'!C$2:C73)=0,"",(IF('MissFill 1'!C73/SUM('MissFill 1'!C$2:C73)&gt;0.01,"",IF('MissFill 1'!C72/SUM('MissFill 1'!C$2:C73)&gt;0.01,"",IF('MissFill 1'!C71/SUM('MissFill 1'!C$2:C73)&gt;0.01,"",IF('MissFill 1'!C70/SUM('MissFill 1'!C$2:C73)&gt;0.01,"",IF('MissFill 1'!C69/SUM('MissFill 1'!C$2:C73)&gt;0.01,"",DateEnded_5Day!$A73))))))))</f>
        <v/>
      </c>
      <c r="E73" s="54" t="str">
        <f>IF($A73&lt;='All Results'!$B$4,"",IF(SUM('MissFill 1'!D$2:D73)=0,"",(IF('MissFill 1'!D73/SUM('MissFill 1'!D$2:D73)&gt;0.01,"",IF('MissFill 1'!D72/SUM('MissFill 1'!D$2:D73)&gt;0.01,"",IF('MissFill 1'!D71/SUM('MissFill 1'!D$2:D73)&gt;0.01,"",IF('MissFill 1'!D70/SUM('MissFill 1'!D$2:D73)&gt;0.01,"",IF('MissFill 1'!D69/SUM('MissFill 1'!D$2:D73)&gt;0.01,"",DateEnded_5Day!$A73))))))))</f>
        <v/>
      </c>
      <c r="F73" s="54" t="str">
        <f>IF($A73&lt;='All Results'!$B$4,"",IF(SUM('MissFill 1'!E$2:E73)=0,"",(IF('MissFill 1'!E73/SUM('MissFill 1'!E$2:E73)&gt;0.01,"",IF('MissFill 1'!E72/SUM('MissFill 1'!E$2:E73)&gt;0.01,"",IF('MissFill 1'!E71/SUM('MissFill 1'!E$2:E73)&gt;0.01,"",IF('MissFill 1'!E70/SUM('MissFill 1'!E$2:E73)&gt;0.01,"",IF('MissFill 1'!E69/SUM('MissFill 1'!E$2:E73)&gt;0.01,"",DateEnded_5Day!$A73))))))))</f>
        <v/>
      </c>
      <c r="G73" s="54" t="str">
        <f>IF($A73&lt;='All Results'!$B$4,"",IF(SUM('MissFill 1'!F$2:F73)=0,"",(IF('MissFill 1'!F73/SUM('MissFill 1'!F$2:F73)&gt;0.01,"",IF('MissFill 1'!F72/SUM('MissFill 1'!F$2:F73)&gt;0.01,"",IF('MissFill 1'!F71/SUM('MissFill 1'!F$2:F73)&gt;0.01,"",IF('MissFill 1'!F70/SUM('MissFill 1'!F$2:F73)&gt;0.01,"",IF('MissFill 1'!F69/SUM('MissFill 1'!F$2:F73)&gt;0.01,"",DateEnded_5Day!$A73))))))))</f>
        <v/>
      </c>
      <c r="H73" s="54" t="str">
        <f>IF($A73&lt;='All Results'!$B$4,"",IF(SUM('MissFill 1'!G$2:G73)=0,"",(IF('MissFill 1'!G73/SUM('MissFill 1'!G$2:G73)&gt;0.01,"",IF('MissFill 1'!G72/SUM('MissFill 1'!G$2:G73)&gt;0.01,"",IF('MissFill 1'!G71/SUM('MissFill 1'!G$2:G73)&gt;0.01,"",IF('MissFill 1'!G70/SUM('MissFill 1'!G$2:G73)&gt;0.01,"",IF('MissFill 1'!G69/SUM('MissFill 1'!G$2:G73)&gt;0.01,"",DateEnded_5Day!$A73))))))))</f>
        <v/>
      </c>
      <c r="I73" s="54" t="str">
        <f>IF($A73&lt;='All Results'!$B$4,"",IF(SUM('MissFill 1'!H$2:H73)=0,"",(IF('MissFill 1'!H73/SUM('MissFill 1'!H$2:H73)&gt;0.01,"",IF('MissFill 1'!H72/SUM('MissFill 1'!H$2:H73)&gt;0.01,"",IF('MissFill 1'!H71/SUM('MissFill 1'!H$2:H73)&gt;0.01,"",IF('MissFill 1'!H70/SUM('MissFill 1'!H$2:H73)&gt;0.01,"",IF('MissFill 1'!H69/SUM('MissFill 1'!H$2:H73)&gt;0.01,"",DateEnded_5Day!$A73))))))))</f>
        <v/>
      </c>
      <c r="J73" s="54" t="str">
        <f>IF($A73&lt;='All Results'!$B$4,"",IF(SUM('MissFill 1'!I$2:I73)=0,"",(IF('MissFill 1'!I73/SUM('MissFill 1'!I$2:I73)&gt;0.01,"",IF('MissFill 1'!I72/SUM('MissFill 1'!I$2:I73)&gt;0.01,"",IF('MissFill 1'!I71/SUM('MissFill 1'!I$2:I73)&gt;0.01,"",IF('MissFill 1'!I70/SUM('MissFill 1'!I$2:I73)&gt;0.01,"",IF('MissFill 1'!I69/SUM('MissFill 1'!I$2:I73)&gt;0.01,"",DateEnded_5Day!$A73))))))))</f>
        <v/>
      </c>
      <c r="K73" s="54" t="str">
        <f>IF($A73&lt;='All Results'!$B$4,"",IF(SUM('MissFill 1'!J$2:J73)=0,"",(IF('MissFill 1'!J73/SUM('MissFill 1'!J$2:J73)&gt;0.01,"",IF('MissFill 1'!J72/SUM('MissFill 1'!J$2:J73)&gt;0.01,"",IF('MissFill 1'!J71/SUM('MissFill 1'!J$2:J73)&gt;0.01,"",IF('MissFill 1'!J70/SUM('MissFill 1'!J$2:J73)&gt;0.01,"",IF('MissFill 1'!J69/SUM('MissFill 1'!J$2:J73)&gt;0.01,"",DateEnded_5Day!$A73))))))))</f>
        <v/>
      </c>
      <c r="L73" s="54" t="str">
        <f>IF($A73&lt;='All Results'!$B$4,"",IF(SUM('MissFill 1'!K$2:K73)=0,"",(IF('MissFill 1'!K73/SUM('MissFill 1'!K$2:K73)&gt;0.01,"",IF('MissFill 1'!K72/SUM('MissFill 1'!K$2:K73)&gt;0.01,"",IF('MissFill 1'!K71/SUM('MissFill 1'!K$2:K73)&gt;0.01,"",IF('MissFill 1'!K70/SUM('MissFill 1'!K$2:K73)&gt;0.01,"",IF('MissFill 1'!K69/SUM('MissFill 1'!K$2:K73)&gt;0.01,"",DateEnded_5Day!$A73))))))))</f>
        <v/>
      </c>
      <c r="M73" s="54" t="str">
        <f>IF($A73&lt;='All Results'!$B$4,"",IF(SUM('MissFill 1'!L$2:L73)=0,"",(IF('MissFill 1'!L73/SUM('MissFill 1'!L$2:L73)&gt;0.01,"",IF('MissFill 1'!L72/SUM('MissFill 1'!L$2:L73)&gt;0.01,"",IF('MissFill 1'!L71/SUM('MissFill 1'!L$2:L73)&gt;0.01,"",IF('MissFill 1'!L70/SUM('MissFill 1'!L$2:L73)&gt;0.01,"",IF('MissFill 1'!L69/SUM('MissFill 1'!L$2:L73)&gt;0.01,"",DateEnded_5Day!$A73))))))))</f>
        <v/>
      </c>
      <c r="N73" s="54" t="str">
        <f>IF($A73&lt;='All Results'!$B$4,"",IF(SUM('MissFill 1'!M$2:M73)=0,"",(IF('MissFill 1'!M73/SUM('MissFill 1'!M$2:M73)&gt;0.01,"",IF('MissFill 1'!M72/SUM('MissFill 1'!M$2:M73)&gt;0.01,"",IF('MissFill 1'!M71/SUM('MissFill 1'!M$2:M73)&gt;0.01,"",IF('MissFill 1'!M70/SUM('MissFill 1'!M$2:M73)&gt;0.01,"",IF('MissFill 1'!M69/SUM('MissFill 1'!M$2:M73)&gt;0.01,"",DateEnded_5Day!$A73))))))))</f>
        <v/>
      </c>
      <c r="O73" s="54" t="str">
        <f>IF($A73&lt;='All Results'!$B$4,"",IF(SUM('MissFill 1'!N$2:N73)=0,"",(IF('MissFill 1'!N73/SUM('MissFill 1'!N$2:N73)&gt;0.01,"",IF('MissFill 1'!N72/SUM('MissFill 1'!N$2:N73)&gt;0.01,"",IF('MissFill 1'!N71/SUM('MissFill 1'!N$2:N73)&gt;0.01,"",IF('MissFill 1'!N70/SUM('MissFill 1'!N$2:N73)&gt;0.01,"",IF('MissFill 1'!N69/SUM('MissFill 1'!N$2:N73)&gt;0.01,"",DateEnded_5Day!$A73))))))))</f>
        <v/>
      </c>
      <c r="P73" s="54" t="str">
        <f>IF($A73&lt;='All Results'!$B$4,"",IF(SUM('MissFill 1'!O$2:O73)=0,"",(IF('MissFill 1'!O73/SUM('MissFill 1'!O$2:O73)&gt;0.01,"",IF('MissFill 1'!O72/SUM('MissFill 1'!O$2:O73)&gt;0.01,"",IF('MissFill 1'!O71/SUM('MissFill 1'!O$2:O73)&gt;0.01,"",IF('MissFill 1'!O70/SUM('MissFill 1'!O$2:O73)&gt;0.01,"",IF('MissFill 1'!O69/SUM('MissFill 1'!O$2:O73)&gt;0.01,"",DateEnded_5Day!$A73))))))))</f>
        <v/>
      </c>
      <c r="Q73" s="54" t="str">
        <f>IF($A73&lt;='All Results'!$B$4,"",IF(SUM('MissFill 1'!P$2:P73)=0,"",(IF('MissFill 1'!P73/SUM('MissFill 1'!P$2:P73)&gt;0.01,"",IF('MissFill 1'!P72/SUM('MissFill 1'!P$2:P73)&gt;0.01,"",IF('MissFill 1'!P71/SUM('MissFill 1'!P$2:P73)&gt;0.01,"",IF('MissFill 1'!P70/SUM('MissFill 1'!P$2:P73)&gt;0.01,"",IF('MissFill 1'!P69/SUM('MissFill 1'!P$2:P73)&gt;0.01,"",DateEnded_5Day!$A73))))))))</f>
        <v/>
      </c>
      <c r="R73" s="54" t="str">
        <f>IF($A73&lt;='All Results'!$B$4,"",IF(SUM('MissFill 1'!Q$2:Q73)=0,"",(IF('MissFill 1'!Q73/SUM('MissFill 1'!Q$2:Q73)&gt;0.01,"",IF('MissFill 1'!Q72/SUM('MissFill 1'!Q$2:Q73)&gt;0.01,"",IF('MissFill 1'!Q71/SUM('MissFill 1'!Q$2:Q73)&gt;0.01,"",IF('MissFill 1'!Q70/SUM('MissFill 1'!Q$2:Q73)&gt;0.01,"",IF('MissFill 1'!Q69/SUM('MissFill 1'!Q$2:Q73)&gt;0.01,"",DateEnded_5Day!$A73))))))))</f>
        <v/>
      </c>
      <c r="S73" s="54" t="str">
        <f>IF($A73&lt;='All Results'!$B$4,"",IF(SUM('MissFill 1'!R$2:R73)=0,"",(IF('MissFill 1'!R73/SUM('MissFill 1'!R$2:R73)&gt;0.01,"",IF('MissFill 1'!R72/SUM('MissFill 1'!R$2:R73)&gt;0.01,"",IF('MissFill 1'!R71/SUM('MissFill 1'!R$2:R73)&gt;0.01,"",IF('MissFill 1'!R70/SUM('MissFill 1'!R$2:R73)&gt;0.01,"",IF('MissFill 1'!R69/SUM('MissFill 1'!R$2:R73)&gt;0.01,"",DateEnded_5Day!$A73))))))))</f>
        <v/>
      </c>
      <c r="T73" s="54" t="str">
        <f>IF($A73&lt;='All Results'!$B$4,"",IF(SUM('MissFill 1'!S$2:S73)=0,"",(IF('MissFill 1'!S73/SUM('MissFill 1'!S$2:S73)&gt;0.01,"",IF('MissFill 1'!S72/SUM('MissFill 1'!S$2:S73)&gt;0.01,"",IF('MissFill 1'!S71/SUM('MissFill 1'!S$2:S73)&gt;0.01,"",IF('MissFill 1'!S70/SUM('MissFill 1'!S$2:S73)&gt;0.01,"",IF('MissFill 1'!S69/SUM('MissFill 1'!S$2:S73)&gt;0.01,"",DateEnded_5Day!$A73))))))))</f>
        <v/>
      </c>
      <c r="U73" s="54" t="str">
        <f>IF($A73&lt;='All Results'!$B$4,"",IF(SUM('MissFill 1'!T$2:T73)=0,"",(IF('MissFill 1'!T73/SUM('MissFill 1'!T$2:T73)&gt;0.01,"",IF('MissFill 1'!T72/SUM('MissFill 1'!T$2:T73)&gt;0.01,"",IF('MissFill 1'!T71/SUM('MissFill 1'!T$2:T73)&gt;0.01,"",IF('MissFill 1'!T70/SUM('MissFill 1'!T$2:T73)&gt;0.01,"",IF('MissFill 1'!T69/SUM('MissFill 1'!T$2:T73)&gt;0.01,"",DateEnded_5Day!$A73))))))))</f>
        <v/>
      </c>
      <c r="V73" s="54" t="str">
        <f>IF($A73&lt;='All Results'!$B$4,"",IF(SUM('MissFill 1'!U$2:U73)=0,"",(IF('MissFill 1'!U73/SUM('MissFill 1'!U$2:U73)&gt;0.01,"",IF('MissFill 1'!U72/SUM('MissFill 1'!U$2:U73)&gt;0.01,"",IF('MissFill 1'!U71/SUM('MissFill 1'!U$2:U73)&gt;0.01,"",IF('MissFill 1'!U70/SUM('MissFill 1'!U$2:U73)&gt;0.01,"",IF('MissFill 1'!U69/SUM('MissFill 1'!U$2:U73)&gt;0.01,"",DateEnded_5Day!$A73))))))))</f>
        <v/>
      </c>
      <c r="W73" s="54" t="str">
        <f>IF($A73&lt;='All Results'!$B$4,"",IF(SUM('MissFill 1'!V$2:V73)=0,"",(IF('MissFill 1'!V73/SUM('MissFill 1'!V$2:V73)&gt;0.01,"",IF('MissFill 1'!V72/SUM('MissFill 1'!V$2:V73)&gt;0.01,"",IF('MissFill 1'!V71/SUM('MissFill 1'!V$2:V73)&gt;0.01,"",IF('MissFill 1'!V70/SUM('MissFill 1'!V$2:V73)&gt;0.01,"",IF('MissFill 1'!V69/SUM('MissFill 1'!V$2:V73)&gt;0.01,"",DateEnded_5Day!$A73))))))))</f>
        <v/>
      </c>
      <c r="X73" s="54" t="str">
        <f>IF($A73&lt;='All Results'!$B$4,"",IF(SUM('MissFill 1'!W$2:W73)=0,"",(IF('MissFill 1'!W73/SUM('MissFill 1'!W$2:W73)&gt;0.01,"",IF('MissFill 1'!W72/SUM('MissFill 1'!W$2:W73)&gt;0.01,"",IF('MissFill 1'!W71/SUM('MissFill 1'!W$2:W73)&gt;0.01,"",IF('MissFill 1'!W70/SUM('MissFill 1'!W$2:W73)&gt;0.01,"",IF('MissFill 1'!W69/SUM('MissFill 1'!W$2:W73)&gt;0.01,"",DateEnded_5Day!$A73))))))))</f>
        <v/>
      </c>
      <c r="Y73" s="54" t="str">
        <f>IF($A73&lt;='All Results'!$B$4,"",IF(SUM('MissFill 1'!X$2:X73)=0,"",(IF('MissFill 1'!X73/SUM('MissFill 1'!X$2:X73)&gt;0.01,"",IF('MissFill 1'!X72/SUM('MissFill 1'!X$2:X73)&gt;0.01,"",IF('MissFill 1'!X71/SUM('MissFill 1'!X$2:X73)&gt;0.01,"",IF('MissFill 1'!X70/SUM('MissFill 1'!X$2:X73)&gt;0.01,"",IF('MissFill 1'!X69/SUM('MissFill 1'!X$2:X73)&gt;0.01,"",DateEnded_5Day!$A73))))))))</f>
        <v/>
      </c>
      <c r="Z73" s="54" t="str">
        <f>IF($A73&lt;='All Results'!$B$4,"",IF(SUM('MissFill 1'!Y$2:Y73)=0,"",(IF('MissFill 1'!Y73/SUM('MissFill 1'!Y$2:Y73)&gt;0.01,"",IF('MissFill 1'!Y72/SUM('MissFill 1'!Y$2:Y73)&gt;0.01,"",IF('MissFill 1'!Y71/SUM('MissFill 1'!Y$2:Y73)&gt;0.01,"",IF('MissFill 1'!Y70/SUM('MissFill 1'!Y$2:Y73)&gt;0.01,"",IF('MissFill 1'!Y69/SUM('MissFill 1'!Y$2:Y73)&gt;0.01,"",DateEnded_5Day!$A73))))))))</f>
        <v/>
      </c>
      <c r="AA73" s="54" t="str">
        <f>IF($A73&lt;='All Results'!$B$4,"",IF(SUM('MissFill 1'!Z$2:Z73)=0,"",(IF('MissFill 1'!Z73/SUM('MissFill 1'!Z$2:Z73)&gt;0.01,"",IF('MissFill 1'!Z72/SUM('MissFill 1'!Z$2:Z73)&gt;0.01,"",IF('MissFill 1'!Z71/SUM('MissFill 1'!Z$2:Z73)&gt;0.01,"",IF('MissFill 1'!Z70/SUM('MissFill 1'!Z$2:Z73)&gt;0.01,"",IF('MissFill 1'!Z69/SUM('MissFill 1'!Z$2:Z73)&gt;0.01,"",DateEnded_5Day!$A73))))))))</f>
        <v/>
      </c>
      <c r="AB73" s="54" t="str">
        <f>IF($A73&lt;='All Results'!$B$4,"",IF(SUM('MissFill 1'!AA$2:AA73)=0,"",(IF('MissFill 1'!AA73/SUM('MissFill 1'!AA$2:AA73)&gt;0.01,"",IF('MissFill 1'!AA72/SUM('MissFill 1'!AA$2:AA73)&gt;0.01,"",IF('MissFill 1'!AA71/SUM('MissFill 1'!AA$2:AA73)&gt;0.01,"",IF('MissFill 1'!AA70/SUM('MissFill 1'!AA$2:AA73)&gt;0.01,"",IF('MissFill 1'!AA69/SUM('MissFill 1'!AA$2:AA73)&gt;0.01,"",DateEnded_5Day!$A73))))))))</f>
        <v/>
      </c>
      <c r="AC73" s="54" t="str">
        <f>IF($A73&lt;='All Results'!$B$4,"",IF(SUM('MissFill 1'!AB$2:AB73)=0,"",(IF('MissFill 1'!AB73/SUM('MissFill 1'!AB$2:AB73)&gt;0.01,"",IF('MissFill 1'!AB72/SUM('MissFill 1'!AB$2:AB73)&gt;0.01,"",IF('MissFill 1'!AB71/SUM('MissFill 1'!AB$2:AB73)&gt;0.01,"",IF('MissFill 1'!AB70/SUM('MissFill 1'!AB$2:AB73)&gt;0.01,"",IF('MissFill 1'!AB69/SUM('MissFill 1'!AB$2:AB73)&gt;0.01,"",DateEnded_5Day!$A73))))))))</f>
        <v/>
      </c>
      <c r="AD73" s="54" t="str">
        <f>IF($A73&lt;='All Results'!$B$4,"",IF(SUM('MissFill 1'!AC$2:AC73)=0,"",(IF('MissFill 1'!AC73/SUM('MissFill 1'!AC$2:AC73)&gt;0.01,"",IF('MissFill 1'!AC72/SUM('MissFill 1'!AC$2:AC73)&gt;0.01,"",IF('MissFill 1'!AC71/SUM('MissFill 1'!AC$2:AC73)&gt;0.01,"",IF('MissFill 1'!AC70/SUM('MissFill 1'!AC$2:AC73)&gt;0.01,"",IF('MissFill 1'!AC69/SUM('MissFill 1'!AC$2:AC73)&gt;0.01,"",DateEnded_5Day!$A73))))))))</f>
        <v/>
      </c>
      <c r="AE73" s="54" t="str">
        <f>IF($A73&lt;='All Results'!$B$4,"",IF(SUM('MissFill 1'!AD$2:AD73)=0,"",(IF('MissFill 1'!AD73/SUM('MissFill 1'!AD$2:AD73)&gt;0.01,"",IF('MissFill 1'!AD72/SUM('MissFill 1'!AD$2:AD73)&gt;0.01,"",IF('MissFill 1'!AD71/SUM('MissFill 1'!AD$2:AD73)&gt;0.01,"",IF('MissFill 1'!AD70/SUM('MissFill 1'!AD$2:AD73)&gt;0.01,"",IF('MissFill 1'!AD69/SUM('MissFill 1'!AD$2:AD73)&gt;0.01,"",DateEnded_5Day!$A73))))))))</f>
        <v/>
      </c>
      <c r="AF73" s="54" t="str">
        <f>IF($A73&lt;='All Results'!$B$4,"",IF(SUM('MissFill 1'!AE$2:AE73)=0,"",(IF('MissFill 1'!AE73/SUM('MissFill 1'!AE$2:AE73)&gt;0.01,"",IF('MissFill 1'!AE72/SUM('MissFill 1'!AE$2:AE73)&gt;0.01,"",IF('MissFill 1'!AE71/SUM('MissFill 1'!AE$2:AE73)&gt;0.01,"",IF('MissFill 1'!AE70/SUM('MissFill 1'!AE$2:AE73)&gt;0.01,"",IF('MissFill 1'!AE69/SUM('MissFill 1'!AE$2:AE73)&gt;0.01,"",DateEnded_5Day!$A73))))))))</f>
        <v/>
      </c>
      <c r="AG73" s="54" t="str">
        <f>IF($A73&lt;='All Results'!$B$4,"",IF(SUM('MissFill 1'!AF$2:AF73)=0,"",(IF('MissFill 1'!AF73/SUM('MissFill 1'!AF$2:AF73)&gt;0.01,"",IF('MissFill 1'!AF72/SUM('MissFill 1'!AF$2:AF73)&gt;0.01,"",IF('MissFill 1'!AF71/SUM('MissFill 1'!AF$2:AF73)&gt;0.01,"",IF('MissFill 1'!AF70/SUM('MissFill 1'!AF$2:AF73)&gt;0.01,"",IF('MissFill 1'!AF69/SUM('MissFill 1'!AF$2:AF73)&gt;0.01,"",DateEnded_5Day!$A73))))))))</f>
        <v/>
      </c>
      <c r="AH73" s="54" t="str">
        <f>IF($A73&lt;='All Results'!$B$4,"",IF(SUM('MissFill 1'!AG$2:AG73)=0,"",(IF('MissFill 1'!AG73/SUM('MissFill 1'!AG$2:AG73)&gt;0.01,"",IF('MissFill 1'!AG72/SUM('MissFill 1'!AG$2:AG73)&gt;0.01,"",IF('MissFill 1'!AG71/SUM('MissFill 1'!AG$2:AG73)&gt;0.01,"",IF('MissFill 1'!AG70/SUM('MissFill 1'!AG$2:AG73)&gt;0.01,"",IF('MissFill 1'!AG69/SUM('MissFill 1'!AG$2:AG73)&gt;0.01,"",DateEnded_5Day!$A73))))))))</f>
        <v/>
      </c>
      <c r="AI73" s="54" t="str">
        <f>IF($A73&lt;='All Results'!$B$4,"",IF(SUM('MissFill 1'!AH$2:AH73)=0,"",(IF('MissFill 1'!AH73/SUM('MissFill 1'!AH$2:AH73)&gt;0.01,"",IF('MissFill 1'!AH72/SUM('MissFill 1'!AH$2:AH73)&gt;0.01,"",IF('MissFill 1'!AH71/SUM('MissFill 1'!AH$2:AH73)&gt;0.01,"",IF('MissFill 1'!AH70/SUM('MissFill 1'!AH$2:AH73)&gt;0.01,"",IF('MissFill 1'!AH69/SUM('MissFill 1'!AH$2:AH73)&gt;0.01,"",DateEnded_5Day!$A73))))))))</f>
        <v/>
      </c>
      <c r="AJ73" s="54" t="str">
        <f>IF($A73&lt;='All Results'!$B$4,"",IF(SUM('MissFill 1'!AI$2:AI73)=0,"",(IF('MissFill 1'!AI73/SUM('MissFill 1'!AI$2:AI73)&gt;0.01,"",IF('MissFill 1'!AI72/SUM('MissFill 1'!AI$2:AI73)&gt;0.01,"",IF('MissFill 1'!AI71/SUM('MissFill 1'!AI$2:AI73)&gt;0.01,"",IF('MissFill 1'!AI70/SUM('MissFill 1'!AI$2:AI73)&gt;0.01,"",IF('MissFill 1'!AI69/SUM('MissFill 1'!AI$2:AI73)&gt;0.01,"",DateEnded_5Day!$A73))))))))</f>
        <v/>
      </c>
      <c r="AK73" s="54" t="str">
        <f>IF($A73&lt;='All Results'!$B$4,"",IF(SUM('MissFill 1'!AJ$2:AJ73)=0,"",(IF('MissFill 1'!AJ73/SUM('MissFill 1'!AJ$2:AJ73)&gt;0.01,"",IF('MissFill 1'!AJ72/SUM('MissFill 1'!AJ$2:AJ73)&gt;0.01,"",IF('MissFill 1'!AJ71/SUM('MissFill 1'!AJ$2:AJ73)&gt;0.01,"",IF('MissFill 1'!AJ70/SUM('MissFill 1'!AJ$2:AJ73)&gt;0.01,"",IF('MissFill 1'!AJ69/SUM('MissFill 1'!AJ$2:AJ73)&gt;0.01,"",DateEnded_5Day!$A73))))))))</f>
        <v/>
      </c>
      <c r="AL73" s="54" t="str">
        <f>IF($A73&lt;='All Results'!$B$4,"",IF(SUM('MissFill 1'!AK$2:AK73)=0,"",(IF('MissFill 1'!AK73/SUM('MissFill 1'!AK$2:AK73)&gt;0.01,"",IF('MissFill 1'!AK72/SUM('MissFill 1'!AK$2:AK73)&gt;0.01,"",IF('MissFill 1'!AK71/SUM('MissFill 1'!AK$2:AK73)&gt;0.01,"",IF('MissFill 1'!AK70/SUM('MissFill 1'!AK$2:AK73)&gt;0.01,"",IF('MissFill 1'!AK69/SUM('MissFill 1'!AK$2:AK73)&gt;0.01,"",DateEnded_5Day!$A73))))))))</f>
        <v/>
      </c>
      <c r="AM73" s="54" t="str">
        <f>IF($A73&lt;='All Results'!$B$4,"",IF(SUM('MissFill 1'!AL$2:AL73)=0,"",(IF('MissFill 1'!AL73/SUM('MissFill 1'!AL$2:AL73)&gt;0.01,"",IF('MissFill 1'!AL72/SUM('MissFill 1'!AL$2:AL73)&gt;0.01,"",IF('MissFill 1'!AL71/SUM('MissFill 1'!AL$2:AL73)&gt;0.01,"",IF('MissFill 1'!AL70/SUM('MissFill 1'!AL$2:AL73)&gt;0.01,"",IF('MissFill 1'!AL69/SUM('MissFill 1'!AL$2:AL73)&gt;0.01,"",DateEnded_5Day!$A73))))))))</f>
        <v/>
      </c>
      <c r="AN73" s="54" t="str">
        <f>IF($A73&lt;='All Results'!$B$4,"",IF(SUM('MissFill 1'!AM$2:AM73)=0,"",(IF('MissFill 1'!AM73/SUM('MissFill 1'!AM$2:AM73)&gt;0.01,"",IF('MissFill 1'!AM72/SUM('MissFill 1'!AM$2:AM73)&gt;0.01,"",IF('MissFill 1'!AM71/SUM('MissFill 1'!AM$2:AM73)&gt;0.01,"",IF('MissFill 1'!AM70/SUM('MissFill 1'!AM$2:AM73)&gt;0.01,"",IF('MissFill 1'!AM69/SUM('MissFill 1'!AM$2:AM73)&gt;0.01,"",DateEnded_5Day!$A73))))))))</f>
        <v/>
      </c>
      <c r="AO73" s="54" t="str">
        <f>IF($A73&lt;='All Results'!$B$4,"",IF(SUM('MissFill 1'!AN$2:AN73)=0,"",(IF('MissFill 1'!AN73/SUM('MissFill 1'!AN$2:AN73)&gt;0.01,"",IF('MissFill 1'!AN72/SUM('MissFill 1'!AN$2:AN73)&gt;0.01,"",IF('MissFill 1'!AN71/SUM('MissFill 1'!AN$2:AN73)&gt;0.01,"",IF('MissFill 1'!AN70/SUM('MissFill 1'!AN$2:AN73)&gt;0.01,"",IF('MissFill 1'!AN69/SUM('MissFill 1'!AN$2:AN73)&gt;0.01,"",DateEnded_5Day!$A73))))))))</f>
        <v/>
      </c>
      <c r="AP73" s="54" t="str">
        <f>IF($A73&lt;='All Results'!$B$4,"",IF(SUM('MissFill 1'!AO$2:AO73)=0,"",(IF('MissFill 1'!AO73/SUM('MissFill 1'!AO$2:AO73)&gt;0.01,"",IF('MissFill 1'!AO72/SUM('MissFill 1'!AO$2:AO73)&gt;0.01,"",IF('MissFill 1'!AO71/SUM('MissFill 1'!AO$2:AO73)&gt;0.01,"",IF('MissFill 1'!AO70/SUM('MissFill 1'!AO$2:AO73)&gt;0.01,"",IF('MissFill 1'!AO69/SUM('MissFill 1'!AO$2:AO73)&gt;0.01,"",DateEnded_5Day!$A73))))))))</f>
        <v/>
      </c>
      <c r="AQ73" s="54" t="str">
        <f>IF($A73&lt;='All Results'!$B$4,"",IF(SUM('MissFill 1'!AP$2:AP73)=0,"",(IF('MissFill 1'!AP73/SUM('MissFill 1'!AP$2:AP73)&gt;0.01,"",IF('MissFill 1'!AP72/SUM('MissFill 1'!AP$2:AP73)&gt;0.01,"",IF('MissFill 1'!AP71/SUM('MissFill 1'!AP$2:AP73)&gt;0.01,"",IF('MissFill 1'!AP70/SUM('MissFill 1'!AP$2:AP73)&gt;0.01,"",IF('MissFill 1'!AP69/SUM('MissFill 1'!AP$2:AP73)&gt;0.01,"",DateEnded_5Day!$A73))))))))</f>
        <v/>
      </c>
      <c r="AR73" s="54" t="str">
        <f>IF($A73&lt;='All Results'!$B$4,"",IF(SUM('MissFill 1'!AQ$2:AQ73)=0,"",(IF('MissFill 1'!AQ73/SUM('MissFill 1'!AQ$2:AQ73)&gt;0.01,"",IF('MissFill 1'!AQ72/SUM('MissFill 1'!AQ$2:AQ73)&gt;0.01,"",IF('MissFill 1'!AQ71/SUM('MissFill 1'!AQ$2:AQ73)&gt;0.01,"",IF('MissFill 1'!AQ70/SUM('MissFill 1'!AQ$2:AQ73)&gt;0.01,"",IF('MissFill 1'!AQ69/SUM('MissFill 1'!AQ$2:AQ73)&gt;0.01,"",DateEnded_5Day!$A73))))))))</f>
        <v/>
      </c>
      <c r="AS73" s="54" t="str">
        <f>IF($A73&lt;='All Results'!$B$4,"",IF(SUM('MissFill 1'!AR$2:AR73)=0,"",(IF('MissFill 1'!AR73/SUM('MissFill 1'!AR$2:AR73)&gt;0.01,"",IF('MissFill 1'!AR72/SUM('MissFill 1'!AR$2:AR73)&gt;0.01,"",IF('MissFill 1'!AR71/SUM('MissFill 1'!AR$2:AR73)&gt;0.01,"",IF('MissFill 1'!AR70/SUM('MissFill 1'!AR$2:AR73)&gt;0.01,"",IF('MissFill 1'!AR69/SUM('MissFill 1'!AR$2:AR73)&gt;0.01,"",DateEnded_5Day!$A73))))))))</f>
        <v/>
      </c>
      <c r="AT73" s="54" t="str">
        <f>IF($A73&lt;='All Results'!$B$4,"",IF(SUM('MissFill 1'!AS$2:AS73)=0,"",(IF('MissFill 1'!AS73/SUM('MissFill 1'!AS$2:AS73)&gt;0.01,"",IF('MissFill 1'!AS72/SUM('MissFill 1'!AS$2:AS73)&gt;0.01,"",IF('MissFill 1'!AS71/SUM('MissFill 1'!AS$2:AS73)&gt;0.01,"",IF('MissFill 1'!AS70/SUM('MissFill 1'!AS$2:AS73)&gt;0.01,"",IF('MissFill 1'!AS69/SUM('MissFill 1'!AS$2:AS73)&gt;0.01,"",DateEnded_5Day!$A73))))))))</f>
        <v/>
      </c>
      <c r="AU73" s="54" t="str">
        <f>IF($A73&lt;='All Results'!$B$4,"",IF(SUM('MissFill 1'!AT$2:AT73)=0,"",(IF('MissFill 1'!AT73/SUM('MissFill 1'!AT$2:AT73)&gt;0.01,"",IF('MissFill 1'!AT72/SUM('MissFill 1'!AT$2:AT73)&gt;0.01,"",IF('MissFill 1'!AT71/SUM('MissFill 1'!AT$2:AT73)&gt;0.01,"",IF('MissFill 1'!AT70/SUM('MissFill 1'!AT$2:AT73)&gt;0.01,"",IF('MissFill 1'!AT69/SUM('MissFill 1'!AT$2:AT73)&gt;0.01,"",DateEnded_5Day!$A73))))))))</f>
        <v/>
      </c>
      <c r="AV73" s="54" t="str">
        <f>IF($A73&lt;='All Results'!$B$4,"",IF(SUM('MissFill 1'!AU$2:AU73)=0,"",(IF('MissFill 1'!AU73/SUM('MissFill 1'!AU$2:AU73)&gt;0.01,"",IF('MissFill 1'!AU72/SUM('MissFill 1'!AU$2:AU73)&gt;0.01,"",IF('MissFill 1'!AU71/SUM('MissFill 1'!AU$2:AU73)&gt;0.01,"",IF('MissFill 1'!AU70/SUM('MissFill 1'!AU$2:AU73)&gt;0.01,"",IF('MissFill 1'!AU69/SUM('MissFill 1'!AU$2:AU73)&gt;0.01,"",DateEnded_5Day!$A73))))))))</f>
        <v/>
      </c>
      <c r="AW73" s="54" t="str">
        <f>IF($A73&lt;='All Results'!$B$4,"",IF(SUM('MissFill 1'!AV$2:AV73)=0,"",(IF('MissFill 1'!AV73/SUM('MissFill 1'!AV$2:AV73)&gt;0.01,"",IF('MissFill 1'!AV72/SUM('MissFill 1'!AV$2:AV73)&gt;0.01,"",IF('MissFill 1'!AV71/SUM('MissFill 1'!AV$2:AV73)&gt;0.01,"",IF('MissFill 1'!AV70/SUM('MissFill 1'!AV$2:AV73)&gt;0.01,"",IF('MissFill 1'!AV69/SUM('MissFill 1'!AV$2:AV73)&gt;0.01,"",DateEnded_5Day!$A73))))))))</f>
        <v/>
      </c>
      <c r="AX73" s="54" t="str">
        <f>IF($A73&lt;='All Results'!$B$4,"",IF(SUM('MissFill 1'!AW$2:AW73)=0,"",(IF('MissFill 1'!AW73/SUM('MissFill 1'!AW$2:AW73)&gt;0.01,"",IF('MissFill 1'!AW72/SUM('MissFill 1'!AW$2:AW73)&gt;0.01,"",IF('MissFill 1'!AW71/SUM('MissFill 1'!AW$2:AW73)&gt;0.01,"",IF('MissFill 1'!AW70/SUM('MissFill 1'!AW$2:AW73)&gt;0.01,"",IF('MissFill 1'!AW69/SUM('MissFill 1'!AW$2:AW73)&gt;0.01,"",DateEnded_5Day!$A73))))))))</f>
        <v/>
      </c>
    </row>
    <row r="74" spans="1:50" x14ac:dyDescent="0.25">
      <c r="A74" s="41">
        <v>44419</v>
      </c>
      <c r="B74" s="52">
        <v>223</v>
      </c>
      <c r="C74" s="54" t="str">
        <f>IF($A74&lt;='All Results'!$B$4,"",IF(SUM('MissFill 1'!B$2:B74)=0,"",(IF('MissFill 1'!B74/SUM('MissFill 1'!B$2:B74)&gt;0.01,"",IF('MissFill 1'!B73/SUM('MissFill 1'!B$2:B74)&gt;0.01,"",IF('MissFill 1'!B72/SUM('MissFill 1'!B$2:B74)&gt;0.01,"",IF('MissFill 1'!B71/SUM('MissFill 1'!B$2:B74)&gt;0.01,"",IF('MissFill 1'!B70/SUM('MissFill 1'!B$2:B74)&gt;0.01,"",DateEnded_5Day!$A74))))))))</f>
        <v/>
      </c>
      <c r="D74" s="54" t="str">
        <f>IF($A74&lt;='All Results'!$B$4,"",IF(SUM('MissFill 1'!C$2:C74)=0,"",(IF('MissFill 1'!C74/SUM('MissFill 1'!C$2:C74)&gt;0.01,"",IF('MissFill 1'!C73/SUM('MissFill 1'!C$2:C74)&gt;0.01,"",IF('MissFill 1'!C72/SUM('MissFill 1'!C$2:C74)&gt;0.01,"",IF('MissFill 1'!C71/SUM('MissFill 1'!C$2:C74)&gt;0.01,"",IF('MissFill 1'!C70/SUM('MissFill 1'!C$2:C74)&gt;0.01,"",DateEnded_5Day!$A74))))))))</f>
        <v/>
      </c>
      <c r="E74" s="54" t="str">
        <f>IF($A74&lt;='All Results'!$B$4,"",IF(SUM('MissFill 1'!D$2:D74)=0,"",(IF('MissFill 1'!D74/SUM('MissFill 1'!D$2:D74)&gt;0.01,"",IF('MissFill 1'!D73/SUM('MissFill 1'!D$2:D74)&gt;0.01,"",IF('MissFill 1'!D72/SUM('MissFill 1'!D$2:D74)&gt;0.01,"",IF('MissFill 1'!D71/SUM('MissFill 1'!D$2:D74)&gt;0.01,"",IF('MissFill 1'!D70/SUM('MissFill 1'!D$2:D74)&gt;0.01,"",DateEnded_5Day!$A74))))))))</f>
        <v/>
      </c>
      <c r="F74" s="54" t="str">
        <f>IF($A74&lt;='All Results'!$B$4,"",IF(SUM('MissFill 1'!E$2:E74)=0,"",(IF('MissFill 1'!E74/SUM('MissFill 1'!E$2:E74)&gt;0.01,"",IF('MissFill 1'!E73/SUM('MissFill 1'!E$2:E74)&gt;0.01,"",IF('MissFill 1'!E72/SUM('MissFill 1'!E$2:E74)&gt;0.01,"",IF('MissFill 1'!E71/SUM('MissFill 1'!E$2:E74)&gt;0.01,"",IF('MissFill 1'!E70/SUM('MissFill 1'!E$2:E74)&gt;0.01,"",DateEnded_5Day!$A74))))))))</f>
        <v/>
      </c>
      <c r="G74" s="54" t="str">
        <f>IF($A74&lt;='All Results'!$B$4,"",IF(SUM('MissFill 1'!F$2:F74)=0,"",(IF('MissFill 1'!F74/SUM('MissFill 1'!F$2:F74)&gt;0.01,"",IF('MissFill 1'!F73/SUM('MissFill 1'!F$2:F74)&gt;0.01,"",IF('MissFill 1'!F72/SUM('MissFill 1'!F$2:F74)&gt;0.01,"",IF('MissFill 1'!F71/SUM('MissFill 1'!F$2:F74)&gt;0.01,"",IF('MissFill 1'!F70/SUM('MissFill 1'!F$2:F74)&gt;0.01,"",DateEnded_5Day!$A74))))))))</f>
        <v/>
      </c>
      <c r="H74" s="54" t="str">
        <f>IF($A74&lt;='All Results'!$B$4,"",IF(SUM('MissFill 1'!G$2:G74)=0,"",(IF('MissFill 1'!G74/SUM('MissFill 1'!G$2:G74)&gt;0.01,"",IF('MissFill 1'!G73/SUM('MissFill 1'!G$2:G74)&gt;0.01,"",IF('MissFill 1'!G72/SUM('MissFill 1'!G$2:G74)&gt;0.01,"",IF('MissFill 1'!G71/SUM('MissFill 1'!G$2:G74)&gt;0.01,"",IF('MissFill 1'!G70/SUM('MissFill 1'!G$2:G74)&gt;0.01,"",DateEnded_5Day!$A74))))))))</f>
        <v/>
      </c>
      <c r="I74" s="54" t="str">
        <f>IF($A74&lt;='All Results'!$B$4,"",IF(SUM('MissFill 1'!H$2:H74)=0,"",(IF('MissFill 1'!H74/SUM('MissFill 1'!H$2:H74)&gt;0.01,"",IF('MissFill 1'!H73/SUM('MissFill 1'!H$2:H74)&gt;0.01,"",IF('MissFill 1'!H72/SUM('MissFill 1'!H$2:H74)&gt;0.01,"",IF('MissFill 1'!H71/SUM('MissFill 1'!H$2:H74)&gt;0.01,"",IF('MissFill 1'!H70/SUM('MissFill 1'!H$2:H74)&gt;0.01,"",DateEnded_5Day!$A74))))))))</f>
        <v/>
      </c>
      <c r="J74" s="54" t="str">
        <f>IF($A74&lt;='All Results'!$B$4,"",IF(SUM('MissFill 1'!I$2:I74)=0,"",(IF('MissFill 1'!I74/SUM('MissFill 1'!I$2:I74)&gt;0.01,"",IF('MissFill 1'!I73/SUM('MissFill 1'!I$2:I74)&gt;0.01,"",IF('MissFill 1'!I72/SUM('MissFill 1'!I$2:I74)&gt;0.01,"",IF('MissFill 1'!I71/SUM('MissFill 1'!I$2:I74)&gt;0.01,"",IF('MissFill 1'!I70/SUM('MissFill 1'!I$2:I74)&gt;0.01,"",DateEnded_5Day!$A74))))))))</f>
        <v/>
      </c>
      <c r="K74" s="54" t="str">
        <f>IF($A74&lt;='All Results'!$B$4,"",IF(SUM('MissFill 1'!J$2:J74)=0,"",(IF('MissFill 1'!J74/SUM('MissFill 1'!J$2:J74)&gt;0.01,"",IF('MissFill 1'!J73/SUM('MissFill 1'!J$2:J74)&gt;0.01,"",IF('MissFill 1'!J72/SUM('MissFill 1'!J$2:J74)&gt;0.01,"",IF('MissFill 1'!J71/SUM('MissFill 1'!J$2:J74)&gt;0.01,"",IF('MissFill 1'!J70/SUM('MissFill 1'!J$2:J74)&gt;0.01,"",DateEnded_5Day!$A74))))))))</f>
        <v/>
      </c>
      <c r="L74" s="54" t="str">
        <f>IF($A74&lt;='All Results'!$B$4,"",IF(SUM('MissFill 1'!K$2:K74)=0,"",(IF('MissFill 1'!K74/SUM('MissFill 1'!K$2:K74)&gt;0.01,"",IF('MissFill 1'!K73/SUM('MissFill 1'!K$2:K74)&gt;0.01,"",IF('MissFill 1'!K72/SUM('MissFill 1'!K$2:K74)&gt;0.01,"",IF('MissFill 1'!K71/SUM('MissFill 1'!K$2:K74)&gt;0.01,"",IF('MissFill 1'!K70/SUM('MissFill 1'!K$2:K74)&gt;0.01,"",DateEnded_5Day!$A74))))))))</f>
        <v/>
      </c>
      <c r="M74" s="54" t="str">
        <f>IF($A74&lt;='All Results'!$B$4,"",IF(SUM('MissFill 1'!L$2:L74)=0,"",(IF('MissFill 1'!L74/SUM('MissFill 1'!L$2:L74)&gt;0.01,"",IF('MissFill 1'!L73/SUM('MissFill 1'!L$2:L74)&gt;0.01,"",IF('MissFill 1'!L72/SUM('MissFill 1'!L$2:L74)&gt;0.01,"",IF('MissFill 1'!L71/SUM('MissFill 1'!L$2:L74)&gt;0.01,"",IF('MissFill 1'!L70/SUM('MissFill 1'!L$2:L74)&gt;0.01,"",DateEnded_5Day!$A74))))))))</f>
        <v/>
      </c>
      <c r="N74" s="54" t="str">
        <f>IF($A74&lt;='All Results'!$B$4,"",IF(SUM('MissFill 1'!M$2:M74)=0,"",(IF('MissFill 1'!M74/SUM('MissFill 1'!M$2:M74)&gt;0.01,"",IF('MissFill 1'!M73/SUM('MissFill 1'!M$2:M74)&gt;0.01,"",IF('MissFill 1'!M72/SUM('MissFill 1'!M$2:M74)&gt;0.01,"",IF('MissFill 1'!M71/SUM('MissFill 1'!M$2:M74)&gt;0.01,"",IF('MissFill 1'!M70/SUM('MissFill 1'!M$2:M74)&gt;0.01,"",DateEnded_5Day!$A74))))))))</f>
        <v/>
      </c>
      <c r="O74" s="54" t="str">
        <f>IF($A74&lt;='All Results'!$B$4,"",IF(SUM('MissFill 1'!N$2:N74)=0,"",(IF('MissFill 1'!N74/SUM('MissFill 1'!N$2:N74)&gt;0.01,"",IF('MissFill 1'!N73/SUM('MissFill 1'!N$2:N74)&gt;0.01,"",IF('MissFill 1'!N72/SUM('MissFill 1'!N$2:N74)&gt;0.01,"",IF('MissFill 1'!N71/SUM('MissFill 1'!N$2:N74)&gt;0.01,"",IF('MissFill 1'!N70/SUM('MissFill 1'!N$2:N74)&gt;0.01,"",DateEnded_5Day!$A74))))))))</f>
        <v/>
      </c>
      <c r="P74" s="54" t="str">
        <f>IF($A74&lt;='All Results'!$B$4,"",IF(SUM('MissFill 1'!O$2:O74)=0,"",(IF('MissFill 1'!O74/SUM('MissFill 1'!O$2:O74)&gt;0.01,"",IF('MissFill 1'!O73/SUM('MissFill 1'!O$2:O74)&gt;0.01,"",IF('MissFill 1'!O72/SUM('MissFill 1'!O$2:O74)&gt;0.01,"",IF('MissFill 1'!O71/SUM('MissFill 1'!O$2:O74)&gt;0.01,"",IF('MissFill 1'!O70/SUM('MissFill 1'!O$2:O74)&gt;0.01,"",DateEnded_5Day!$A74))))))))</f>
        <v/>
      </c>
      <c r="Q74" s="54" t="str">
        <f>IF($A74&lt;='All Results'!$B$4,"",IF(SUM('MissFill 1'!P$2:P74)=0,"",(IF('MissFill 1'!P74/SUM('MissFill 1'!P$2:P74)&gt;0.01,"",IF('MissFill 1'!P73/SUM('MissFill 1'!P$2:P74)&gt;0.01,"",IF('MissFill 1'!P72/SUM('MissFill 1'!P$2:P74)&gt;0.01,"",IF('MissFill 1'!P71/SUM('MissFill 1'!P$2:P74)&gt;0.01,"",IF('MissFill 1'!P70/SUM('MissFill 1'!P$2:P74)&gt;0.01,"",DateEnded_5Day!$A74))))))))</f>
        <v/>
      </c>
      <c r="R74" s="54" t="str">
        <f>IF($A74&lt;='All Results'!$B$4,"",IF(SUM('MissFill 1'!Q$2:Q74)=0,"",(IF('MissFill 1'!Q74/SUM('MissFill 1'!Q$2:Q74)&gt;0.01,"",IF('MissFill 1'!Q73/SUM('MissFill 1'!Q$2:Q74)&gt;0.01,"",IF('MissFill 1'!Q72/SUM('MissFill 1'!Q$2:Q74)&gt;0.01,"",IF('MissFill 1'!Q71/SUM('MissFill 1'!Q$2:Q74)&gt;0.01,"",IF('MissFill 1'!Q70/SUM('MissFill 1'!Q$2:Q74)&gt;0.01,"",DateEnded_5Day!$A74))))))))</f>
        <v/>
      </c>
      <c r="S74" s="54" t="str">
        <f>IF($A74&lt;='All Results'!$B$4,"",IF(SUM('MissFill 1'!R$2:R74)=0,"",(IF('MissFill 1'!R74/SUM('MissFill 1'!R$2:R74)&gt;0.01,"",IF('MissFill 1'!R73/SUM('MissFill 1'!R$2:R74)&gt;0.01,"",IF('MissFill 1'!R72/SUM('MissFill 1'!R$2:R74)&gt;0.01,"",IF('MissFill 1'!R71/SUM('MissFill 1'!R$2:R74)&gt;0.01,"",IF('MissFill 1'!R70/SUM('MissFill 1'!R$2:R74)&gt;0.01,"",DateEnded_5Day!$A74))))))))</f>
        <v/>
      </c>
      <c r="T74" s="54" t="str">
        <f>IF($A74&lt;='All Results'!$B$4,"",IF(SUM('MissFill 1'!S$2:S74)=0,"",(IF('MissFill 1'!S74/SUM('MissFill 1'!S$2:S74)&gt;0.01,"",IF('MissFill 1'!S73/SUM('MissFill 1'!S$2:S74)&gt;0.01,"",IF('MissFill 1'!S72/SUM('MissFill 1'!S$2:S74)&gt;0.01,"",IF('MissFill 1'!S71/SUM('MissFill 1'!S$2:S74)&gt;0.01,"",IF('MissFill 1'!S70/SUM('MissFill 1'!S$2:S74)&gt;0.01,"",DateEnded_5Day!$A74))))))))</f>
        <v/>
      </c>
      <c r="U74" s="54" t="str">
        <f>IF($A74&lt;='All Results'!$B$4,"",IF(SUM('MissFill 1'!T$2:T74)=0,"",(IF('MissFill 1'!T74/SUM('MissFill 1'!T$2:T74)&gt;0.01,"",IF('MissFill 1'!T73/SUM('MissFill 1'!T$2:T74)&gt;0.01,"",IF('MissFill 1'!T72/SUM('MissFill 1'!T$2:T74)&gt;0.01,"",IF('MissFill 1'!T71/SUM('MissFill 1'!T$2:T74)&gt;0.01,"",IF('MissFill 1'!T70/SUM('MissFill 1'!T$2:T74)&gt;0.01,"",DateEnded_5Day!$A74))))))))</f>
        <v/>
      </c>
      <c r="V74" s="54" t="str">
        <f>IF($A74&lt;='All Results'!$B$4,"",IF(SUM('MissFill 1'!U$2:U74)=0,"",(IF('MissFill 1'!U74/SUM('MissFill 1'!U$2:U74)&gt;0.01,"",IF('MissFill 1'!U73/SUM('MissFill 1'!U$2:U74)&gt;0.01,"",IF('MissFill 1'!U72/SUM('MissFill 1'!U$2:U74)&gt;0.01,"",IF('MissFill 1'!U71/SUM('MissFill 1'!U$2:U74)&gt;0.01,"",IF('MissFill 1'!U70/SUM('MissFill 1'!U$2:U74)&gt;0.01,"",DateEnded_5Day!$A74))))))))</f>
        <v/>
      </c>
      <c r="W74" s="54" t="str">
        <f>IF($A74&lt;='All Results'!$B$4,"",IF(SUM('MissFill 1'!V$2:V74)=0,"",(IF('MissFill 1'!V74/SUM('MissFill 1'!V$2:V74)&gt;0.01,"",IF('MissFill 1'!V73/SUM('MissFill 1'!V$2:V74)&gt;0.01,"",IF('MissFill 1'!V72/SUM('MissFill 1'!V$2:V74)&gt;0.01,"",IF('MissFill 1'!V71/SUM('MissFill 1'!V$2:V74)&gt;0.01,"",IF('MissFill 1'!V70/SUM('MissFill 1'!V$2:V74)&gt;0.01,"",DateEnded_5Day!$A74))))))))</f>
        <v/>
      </c>
      <c r="X74" s="54" t="str">
        <f>IF($A74&lt;='All Results'!$B$4,"",IF(SUM('MissFill 1'!W$2:W74)=0,"",(IF('MissFill 1'!W74/SUM('MissFill 1'!W$2:W74)&gt;0.01,"",IF('MissFill 1'!W73/SUM('MissFill 1'!W$2:W74)&gt;0.01,"",IF('MissFill 1'!W72/SUM('MissFill 1'!W$2:W74)&gt;0.01,"",IF('MissFill 1'!W71/SUM('MissFill 1'!W$2:W74)&gt;0.01,"",IF('MissFill 1'!W70/SUM('MissFill 1'!W$2:W74)&gt;0.01,"",DateEnded_5Day!$A74))))))))</f>
        <v/>
      </c>
      <c r="Y74" s="54" t="str">
        <f>IF($A74&lt;='All Results'!$B$4,"",IF(SUM('MissFill 1'!X$2:X74)=0,"",(IF('MissFill 1'!X74/SUM('MissFill 1'!X$2:X74)&gt;0.01,"",IF('MissFill 1'!X73/SUM('MissFill 1'!X$2:X74)&gt;0.01,"",IF('MissFill 1'!X72/SUM('MissFill 1'!X$2:X74)&gt;0.01,"",IF('MissFill 1'!X71/SUM('MissFill 1'!X$2:X74)&gt;0.01,"",IF('MissFill 1'!X70/SUM('MissFill 1'!X$2:X74)&gt;0.01,"",DateEnded_5Day!$A74))))))))</f>
        <v/>
      </c>
      <c r="Z74" s="54" t="str">
        <f>IF($A74&lt;='All Results'!$B$4,"",IF(SUM('MissFill 1'!Y$2:Y74)=0,"",(IF('MissFill 1'!Y74/SUM('MissFill 1'!Y$2:Y74)&gt;0.01,"",IF('MissFill 1'!Y73/SUM('MissFill 1'!Y$2:Y74)&gt;0.01,"",IF('MissFill 1'!Y72/SUM('MissFill 1'!Y$2:Y74)&gt;0.01,"",IF('MissFill 1'!Y71/SUM('MissFill 1'!Y$2:Y74)&gt;0.01,"",IF('MissFill 1'!Y70/SUM('MissFill 1'!Y$2:Y74)&gt;0.01,"",DateEnded_5Day!$A74))))))))</f>
        <v/>
      </c>
      <c r="AA74" s="54" t="str">
        <f>IF($A74&lt;='All Results'!$B$4,"",IF(SUM('MissFill 1'!Z$2:Z74)=0,"",(IF('MissFill 1'!Z74/SUM('MissFill 1'!Z$2:Z74)&gt;0.01,"",IF('MissFill 1'!Z73/SUM('MissFill 1'!Z$2:Z74)&gt;0.01,"",IF('MissFill 1'!Z72/SUM('MissFill 1'!Z$2:Z74)&gt;0.01,"",IF('MissFill 1'!Z71/SUM('MissFill 1'!Z$2:Z74)&gt;0.01,"",IF('MissFill 1'!Z70/SUM('MissFill 1'!Z$2:Z74)&gt;0.01,"",DateEnded_5Day!$A74))))))))</f>
        <v/>
      </c>
      <c r="AB74" s="54" t="str">
        <f>IF($A74&lt;='All Results'!$B$4,"",IF(SUM('MissFill 1'!AA$2:AA74)=0,"",(IF('MissFill 1'!AA74/SUM('MissFill 1'!AA$2:AA74)&gt;0.01,"",IF('MissFill 1'!AA73/SUM('MissFill 1'!AA$2:AA74)&gt;0.01,"",IF('MissFill 1'!AA72/SUM('MissFill 1'!AA$2:AA74)&gt;0.01,"",IF('MissFill 1'!AA71/SUM('MissFill 1'!AA$2:AA74)&gt;0.01,"",IF('MissFill 1'!AA70/SUM('MissFill 1'!AA$2:AA74)&gt;0.01,"",DateEnded_5Day!$A74))))))))</f>
        <v/>
      </c>
      <c r="AC74" s="54" t="str">
        <f>IF($A74&lt;='All Results'!$B$4,"",IF(SUM('MissFill 1'!AB$2:AB74)=0,"",(IF('MissFill 1'!AB74/SUM('MissFill 1'!AB$2:AB74)&gt;0.01,"",IF('MissFill 1'!AB73/SUM('MissFill 1'!AB$2:AB74)&gt;0.01,"",IF('MissFill 1'!AB72/SUM('MissFill 1'!AB$2:AB74)&gt;0.01,"",IF('MissFill 1'!AB71/SUM('MissFill 1'!AB$2:AB74)&gt;0.01,"",IF('MissFill 1'!AB70/SUM('MissFill 1'!AB$2:AB74)&gt;0.01,"",DateEnded_5Day!$A74))))))))</f>
        <v/>
      </c>
      <c r="AD74" s="54" t="str">
        <f>IF($A74&lt;='All Results'!$B$4,"",IF(SUM('MissFill 1'!AC$2:AC74)=0,"",(IF('MissFill 1'!AC74/SUM('MissFill 1'!AC$2:AC74)&gt;0.01,"",IF('MissFill 1'!AC73/SUM('MissFill 1'!AC$2:AC74)&gt;0.01,"",IF('MissFill 1'!AC72/SUM('MissFill 1'!AC$2:AC74)&gt;0.01,"",IF('MissFill 1'!AC71/SUM('MissFill 1'!AC$2:AC74)&gt;0.01,"",IF('MissFill 1'!AC70/SUM('MissFill 1'!AC$2:AC74)&gt;0.01,"",DateEnded_5Day!$A74))))))))</f>
        <v/>
      </c>
      <c r="AE74" s="54" t="str">
        <f>IF($A74&lt;='All Results'!$B$4,"",IF(SUM('MissFill 1'!AD$2:AD74)=0,"",(IF('MissFill 1'!AD74/SUM('MissFill 1'!AD$2:AD74)&gt;0.01,"",IF('MissFill 1'!AD73/SUM('MissFill 1'!AD$2:AD74)&gt;0.01,"",IF('MissFill 1'!AD72/SUM('MissFill 1'!AD$2:AD74)&gt;0.01,"",IF('MissFill 1'!AD71/SUM('MissFill 1'!AD$2:AD74)&gt;0.01,"",IF('MissFill 1'!AD70/SUM('MissFill 1'!AD$2:AD74)&gt;0.01,"",DateEnded_5Day!$A74))))))))</f>
        <v/>
      </c>
      <c r="AF74" s="54" t="str">
        <f>IF($A74&lt;='All Results'!$B$4,"",IF(SUM('MissFill 1'!AE$2:AE74)=0,"",(IF('MissFill 1'!AE74/SUM('MissFill 1'!AE$2:AE74)&gt;0.01,"",IF('MissFill 1'!AE73/SUM('MissFill 1'!AE$2:AE74)&gt;0.01,"",IF('MissFill 1'!AE72/SUM('MissFill 1'!AE$2:AE74)&gt;0.01,"",IF('MissFill 1'!AE71/SUM('MissFill 1'!AE$2:AE74)&gt;0.01,"",IF('MissFill 1'!AE70/SUM('MissFill 1'!AE$2:AE74)&gt;0.01,"",DateEnded_5Day!$A74))))))))</f>
        <v/>
      </c>
      <c r="AG74" s="54" t="str">
        <f>IF($A74&lt;='All Results'!$B$4,"",IF(SUM('MissFill 1'!AF$2:AF74)=0,"",(IF('MissFill 1'!AF74/SUM('MissFill 1'!AF$2:AF74)&gt;0.01,"",IF('MissFill 1'!AF73/SUM('MissFill 1'!AF$2:AF74)&gt;0.01,"",IF('MissFill 1'!AF72/SUM('MissFill 1'!AF$2:AF74)&gt;0.01,"",IF('MissFill 1'!AF71/SUM('MissFill 1'!AF$2:AF74)&gt;0.01,"",IF('MissFill 1'!AF70/SUM('MissFill 1'!AF$2:AF74)&gt;0.01,"",DateEnded_5Day!$A74))))))))</f>
        <v/>
      </c>
      <c r="AH74" s="54" t="str">
        <f>IF($A74&lt;='All Results'!$B$4,"",IF(SUM('MissFill 1'!AG$2:AG74)=0,"",(IF('MissFill 1'!AG74/SUM('MissFill 1'!AG$2:AG74)&gt;0.01,"",IF('MissFill 1'!AG73/SUM('MissFill 1'!AG$2:AG74)&gt;0.01,"",IF('MissFill 1'!AG72/SUM('MissFill 1'!AG$2:AG74)&gt;0.01,"",IF('MissFill 1'!AG71/SUM('MissFill 1'!AG$2:AG74)&gt;0.01,"",IF('MissFill 1'!AG70/SUM('MissFill 1'!AG$2:AG74)&gt;0.01,"",DateEnded_5Day!$A74))))))))</f>
        <v/>
      </c>
      <c r="AI74" s="54" t="str">
        <f>IF($A74&lt;='All Results'!$B$4,"",IF(SUM('MissFill 1'!AH$2:AH74)=0,"",(IF('MissFill 1'!AH74/SUM('MissFill 1'!AH$2:AH74)&gt;0.01,"",IF('MissFill 1'!AH73/SUM('MissFill 1'!AH$2:AH74)&gt;0.01,"",IF('MissFill 1'!AH72/SUM('MissFill 1'!AH$2:AH74)&gt;0.01,"",IF('MissFill 1'!AH71/SUM('MissFill 1'!AH$2:AH74)&gt;0.01,"",IF('MissFill 1'!AH70/SUM('MissFill 1'!AH$2:AH74)&gt;0.01,"",DateEnded_5Day!$A74))))))))</f>
        <v/>
      </c>
      <c r="AJ74" s="54" t="str">
        <f>IF($A74&lt;='All Results'!$B$4,"",IF(SUM('MissFill 1'!AI$2:AI74)=0,"",(IF('MissFill 1'!AI74/SUM('MissFill 1'!AI$2:AI74)&gt;0.01,"",IF('MissFill 1'!AI73/SUM('MissFill 1'!AI$2:AI74)&gt;0.01,"",IF('MissFill 1'!AI72/SUM('MissFill 1'!AI$2:AI74)&gt;0.01,"",IF('MissFill 1'!AI71/SUM('MissFill 1'!AI$2:AI74)&gt;0.01,"",IF('MissFill 1'!AI70/SUM('MissFill 1'!AI$2:AI74)&gt;0.01,"",DateEnded_5Day!$A74))))))))</f>
        <v/>
      </c>
      <c r="AK74" s="54" t="str">
        <f>IF($A74&lt;='All Results'!$B$4,"",IF(SUM('MissFill 1'!AJ$2:AJ74)=0,"",(IF('MissFill 1'!AJ74/SUM('MissFill 1'!AJ$2:AJ74)&gt;0.01,"",IF('MissFill 1'!AJ73/SUM('MissFill 1'!AJ$2:AJ74)&gt;0.01,"",IF('MissFill 1'!AJ72/SUM('MissFill 1'!AJ$2:AJ74)&gt;0.01,"",IF('MissFill 1'!AJ71/SUM('MissFill 1'!AJ$2:AJ74)&gt;0.01,"",IF('MissFill 1'!AJ70/SUM('MissFill 1'!AJ$2:AJ74)&gt;0.01,"",DateEnded_5Day!$A74))))))))</f>
        <v/>
      </c>
      <c r="AL74" s="54" t="str">
        <f>IF($A74&lt;='All Results'!$B$4,"",IF(SUM('MissFill 1'!AK$2:AK74)=0,"",(IF('MissFill 1'!AK74/SUM('MissFill 1'!AK$2:AK74)&gt;0.01,"",IF('MissFill 1'!AK73/SUM('MissFill 1'!AK$2:AK74)&gt;0.01,"",IF('MissFill 1'!AK72/SUM('MissFill 1'!AK$2:AK74)&gt;0.01,"",IF('MissFill 1'!AK71/SUM('MissFill 1'!AK$2:AK74)&gt;0.01,"",IF('MissFill 1'!AK70/SUM('MissFill 1'!AK$2:AK74)&gt;0.01,"",DateEnded_5Day!$A74))))))))</f>
        <v/>
      </c>
      <c r="AM74" s="54" t="str">
        <f>IF($A74&lt;='All Results'!$B$4,"",IF(SUM('MissFill 1'!AL$2:AL74)=0,"",(IF('MissFill 1'!AL74/SUM('MissFill 1'!AL$2:AL74)&gt;0.01,"",IF('MissFill 1'!AL73/SUM('MissFill 1'!AL$2:AL74)&gt;0.01,"",IF('MissFill 1'!AL72/SUM('MissFill 1'!AL$2:AL74)&gt;0.01,"",IF('MissFill 1'!AL71/SUM('MissFill 1'!AL$2:AL74)&gt;0.01,"",IF('MissFill 1'!AL70/SUM('MissFill 1'!AL$2:AL74)&gt;0.01,"",DateEnded_5Day!$A74))))))))</f>
        <v/>
      </c>
      <c r="AN74" s="54" t="str">
        <f>IF($A74&lt;='All Results'!$B$4,"",IF(SUM('MissFill 1'!AM$2:AM74)=0,"",(IF('MissFill 1'!AM74/SUM('MissFill 1'!AM$2:AM74)&gt;0.01,"",IF('MissFill 1'!AM73/SUM('MissFill 1'!AM$2:AM74)&gt;0.01,"",IF('MissFill 1'!AM72/SUM('MissFill 1'!AM$2:AM74)&gt;0.01,"",IF('MissFill 1'!AM71/SUM('MissFill 1'!AM$2:AM74)&gt;0.01,"",IF('MissFill 1'!AM70/SUM('MissFill 1'!AM$2:AM74)&gt;0.01,"",DateEnded_5Day!$A74))))))))</f>
        <v/>
      </c>
      <c r="AO74" s="54" t="str">
        <f>IF($A74&lt;='All Results'!$B$4,"",IF(SUM('MissFill 1'!AN$2:AN74)=0,"",(IF('MissFill 1'!AN74/SUM('MissFill 1'!AN$2:AN74)&gt;0.01,"",IF('MissFill 1'!AN73/SUM('MissFill 1'!AN$2:AN74)&gt;0.01,"",IF('MissFill 1'!AN72/SUM('MissFill 1'!AN$2:AN74)&gt;0.01,"",IF('MissFill 1'!AN71/SUM('MissFill 1'!AN$2:AN74)&gt;0.01,"",IF('MissFill 1'!AN70/SUM('MissFill 1'!AN$2:AN74)&gt;0.01,"",DateEnded_5Day!$A74))))))))</f>
        <v/>
      </c>
      <c r="AP74" s="54" t="str">
        <f>IF($A74&lt;='All Results'!$B$4,"",IF(SUM('MissFill 1'!AO$2:AO74)=0,"",(IF('MissFill 1'!AO74/SUM('MissFill 1'!AO$2:AO74)&gt;0.01,"",IF('MissFill 1'!AO73/SUM('MissFill 1'!AO$2:AO74)&gt;0.01,"",IF('MissFill 1'!AO72/SUM('MissFill 1'!AO$2:AO74)&gt;0.01,"",IF('MissFill 1'!AO71/SUM('MissFill 1'!AO$2:AO74)&gt;0.01,"",IF('MissFill 1'!AO70/SUM('MissFill 1'!AO$2:AO74)&gt;0.01,"",DateEnded_5Day!$A74))))))))</f>
        <v/>
      </c>
      <c r="AQ74" s="54" t="str">
        <f>IF($A74&lt;='All Results'!$B$4,"",IF(SUM('MissFill 1'!AP$2:AP74)=0,"",(IF('MissFill 1'!AP74/SUM('MissFill 1'!AP$2:AP74)&gt;0.01,"",IF('MissFill 1'!AP73/SUM('MissFill 1'!AP$2:AP74)&gt;0.01,"",IF('MissFill 1'!AP72/SUM('MissFill 1'!AP$2:AP74)&gt;0.01,"",IF('MissFill 1'!AP71/SUM('MissFill 1'!AP$2:AP74)&gt;0.01,"",IF('MissFill 1'!AP70/SUM('MissFill 1'!AP$2:AP74)&gt;0.01,"",DateEnded_5Day!$A74))))))))</f>
        <v/>
      </c>
      <c r="AR74" s="54" t="str">
        <f>IF($A74&lt;='All Results'!$B$4,"",IF(SUM('MissFill 1'!AQ$2:AQ74)=0,"",(IF('MissFill 1'!AQ74/SUM('MissFill 1'!AQ$2:AQ74)&gt;0.01,"",IF('MissFill 1'!AQ73/SUM('MissFill 1'!AQ$2:AQ74)&gt;0.01,"",IF('MissFill 1'!AQ72/SUM('MissFill 1'!AQ$2:AQ74)&gt;0.01,"",IF('MissFill 1'!AQ71/SUM('MissFill 1'!AQ$2:AQ74)&gt;0.01,"",IF('MissFill 1'!AQ70/SUM('MissFill 1'!AQ$2:AQ74)&gt;0.01,"",DateEnded_5Day!$A74))))))))</f>
        <v/>
      </c>
      <c r="AS74" s="54" t="str">
        <f>IF($A74&lt;='All Results'!$B$4,"",IF(SUM('MissFill 1'!AR$2:AR74)=0,"",(IF('MissFill 1'!AR74/SUM('MissFill 1'!AR$2:AR74)&gt;0.01,"",IF('MissFill 1'!AR73/SUM('MissFill 1'!AR$2:AR74)&gt;0.01,"",IF('MissFill 1'!AR72/SUM('MissFill 1'!AR$2:AR74)&gt;0.01,"",IF('MissFill 1'!AR71/SUM('MissFill 1'!AR$2:AR74)&gt;0.01,"",IF('MissFill 1'!AR70/SUM('MissFill 1'!AR$2:AR74)&gt;0.01,"",DateEnded_5Day!$A74))))))))</f>
        <v/>
      </c>
      <c r="AT74" s="54" t="str">
        <f>IF($A74&lt;='All Results'!$B$4,"",IF(SUM('MissFill 1'!AS$2:AS74)=0,"",(IF('MissFill 1'!AS74/SUM('MissFill 1'!AS$2:AS74)&gt;0.01,"",IF('MissFill 1'!AS73/SUM('MissFill 1'!AS$2:AS74)&gt;0.01,"",IF('MissFill 1'!AS72/SUM('MissFill 1'!AS$2:AS74)&gt;0.01,"",IF('MissFill 1'!AS71/SUM('MissFill 1'!AS$2:AS74)&gt;0.01,"",IF('MissFill 1'!AS70/SUM('MissFill 1'!AS$2:AS74)&gt;0.01,"",DateEnded_5Day!$A74))))))))</f>
        <v/>
      </c>
      <c r="AU74" s="54" t="str">
        <f>IF($A74&lt;='All Results'!$B$4,"",IF(SUM('MissFill 1'!AT$2:AT74)=0,"",(IF('MissFill 1'!AT74/SUM('MissFill 1'!AT$2:AT74)&gt;0.01,"",IF('MissFill 1'!AT73/SUM('MissFill 1'!AT$2:AT74)&gt;0.01,"",IF('MissFill 1'!AT72/SUM('MissFill 1'!AT$2:AT74)&gt;0.01,"",IF('MissFill 1'!AT71/SUM('MissFill 1'!AT$2:AT74)&gt;0.01,"",IF('MissFill 1'!AT70/SUM('MissFill 1'!AT$2:AT74)&gt;0.01,"",DateEnded_5Day!$A74))))))))</f>
        <v/>
      </c>
      <c r="AV74" s="54" t="str">
        <f>IF($A74&lt;='All Results'!$B$4,"",IF(SUM('MissFill 1'!AU$2:AU74)=0,"",(IF('MissFill 1'!AU74/SUM('MissFill 1'!AU$2:AU74)&gt;0.01,"",IF('MissFill 1'!AU73/SUM('MissFill 1'!AU$2:AU74)&gt;0.01,"",IF('MissFill 1'!AU72/SUM('MissFill 1'!AU$2:AU74)&gt;0.01,"",IF('MissFill 1'!AU71/SUM('MissFill 1'!AU$2:AU74)&gt;0.01,"",IF('MissFill 1'!AU70/SUM('MissFill 1'!AU$2:AU74)&gt;0.01,"",DateEnded_5Day!$A74))))))))</f>
        <v/>
      </c>
      <c r="AW74" s="54" t="str">
        <f>IF($A74&lt;='All Results'!$B$4,"",IF(SUM('MissFill 1'!AV$2:AV74)=0,"",(IF('MissFill 1'!AV74/SUM('MissFill 1'!AV$2:AV74)&gt;0.01,"",IF('MissFill 1'!AV73/SUM('MissFill 1'!AV$2:AV74)&gt;0.01,"",IF('MissFill 1'!AV72/SUM('MissFill 1'!AV$2:AV74)&gt;0.01,"",IF('MissFill 1'!AV71/SUM('MissFill 1'!AV$2:AV74)&gt;0.01,"",IF('MissFill 1'!AV70/SUM('MissFill 1'!AV$2:AV74)&gt;0.01,"",DateEnded_5Day!$A74))))))))</f>
        <v/>
      </c>
      <c r="AX74" s="54" t="str">
        <f>IF($A74&lt;='All Results'!$B$4,"",IF(SUM('MissFill 1'!AW$2:AW74)=0,"",(IF('MissFill 1'!AW74/SUM('MissFill 1'!AW$2:AW74)&gt;0.01,"",IF('MissFill 1'!AW73/SUM('MissFill 1'!AW$2:AW74)&gt;0.01,"",IF('MissFill 1'!AW72/SUM('MissFill 1'!AW$2:AW74)&gt;0.01,"",IF('MissFill 1'!AW71/SUM('MissFill 1'!AW$2:AW74)&gt;0.01,"",IF('MissFill 1'!AW70/SUM('MissFill 1'!AW$2:AW74)&gt;0.01,"",DateEnded_5Day!$A74))))))))</f>
        <v/>
      </c>
    </row>
    <row r="75" spans="1:50" x14ac:dyDescent="0.25">
      <c r="A75" s="41">
        <v>44420</v>
      </c>
      <c r="B75" s="52">
        <v>224</v>
      </c>
      <c r="C75" s="54" t="str">
        <f>IF($A75&lt;='All Results'!$B$4,"",IF(SUM('MissFill 1'!B$2:B75)=0,"",(IF('MissFill 1'!B75/SUM('MissFill 1'!B$2:B75)&gt;0.01,"",IF('MissFill 1'!B74/SUM('MissFill 1'!B$2:B75)&gt;0.01,"",IF('MissFill 1'!B73/SUM('MissFill 1'!B$2:B75)&gt;0.01,"",IF('MissFill 1'!B72/SUM('MissFill 1'!B$2:B75)&gt;0.01,"",IF('MissFill 1'!B71/SUM('MissFill 1'!B$2:B75)&gt;0.01,"",DateEnded_5Day!$A75))))))))</f>
        <v/>
      </c>
      <c r="D75" s="54" t="str">
        <f>IF($A75&lt;='All Results'!$B$4,"",IF(SUM('MissFill 1'!C$2:C75)=0,"",(IF('MissFill 1'!C75/SUM('MissFill 1'!C$2:C75)&gt;0.01,"",IF('MissFill 1'!C74/SUM('MissFill 1'!C$2:C75)&gt;0.01,"",IF('MissFill 1'!C73/SUM('MissFill 1'!C$2:C75)&gt;0.01,"",IF('MissFill 1'!C72/SUM('MissFill 1'!C$2:C75)&gt;0.01,"",IF('MissFill 1'!C71/SUM('MissFill 1'!C$2:C75)&gt;0.01,"",DateEnded_5Day!$A75))))))))</f>
        <v/>
      </c>
      <c r="E75" s="54" t="str">
        <f>IF($A75&lt;='All Results'!$B$4,"",IF(SUM('MissFill 1'!D$2:D75)=0,"",(IF('MissFill 1'!D75/SUM('MissFill 1'!D$2:D75)&gt;0.01,"",IF('MissFill 1'!D74/SUM('MissFill 1'!D$2:D75)&gt;0.01,"",IF('MissFill 1'!D73/SUM('MissFill 1'!D$2:D75)&gt;0.01,"",IF('MissFill 1'!D72/SUM('MissFill 1'!D$2:D75)&gt;0.01,"",IF('MissFill 1'!D71/SUM('MissFill 1'!D$2:D75)&gt;0.01,"",DateEnded_5Day!$A75))))))))</f>
        <v/>
      </c>
      <c r="F75" s="54" t="str">
        <f>IF($A75&lt;='All Results'!$B$4,"",IF(SUM('MissFill 1'!E$2:E75)=0,"",(IF('MissFill 1'!E75/SUM('MissFill 1'!E$2:E75)&gt;0.01,"",IF('MissFill 1'!E74/SUM('MissFill 1'!E$2:E75)&gt;0.01,"",IF('MissFill 1'!E73/SUM('MissFill 1'!E$2:E75)&gt;0.01,"",IF('MissFill 1'!E72/SUM('MissFill 1'!E$2:E75)&gt;0.01,"",IF('MissFill 1'!E71/SUM('MissFill 1'!E$2:E75)&gt;0.01,"",DateEnded_5Day!$A75))))))))</f>
        <v/>
      </c>
      <c r="G75" s="54" t="str">
        <f>IF($A75&lt;='All Results'!$B$4,"",IF(SUM('MissFill 1'!F$2:F75)=0,"",(IF('MissFill 1'!F75/SUM('MissFill 1'!F$2:F75)&gt;0.01,"",IF('MissFill 1'!F74/SUM('MissFill 1'!F$2:F75)&gt;0.01,"",IF('MissFill 1'!F73/SUM('MissFill 1'!F$2:F75)&gt;0.01,"",IF('MissFill 1'!F72/SUM('MissFill 1'!F$2:F75)&gt;0.01,"",IF('MissFill 1'!F71/SUM('MissFill 1'!F$2:F75)&gt;0.01,"",DateEnded_5Day!$A75))))))))</f>
        <v/>
      </c>
      <c r="H75" s="54" t="str">
        <f>IF($A75&lt;='All Results'!$B$4,"",IF(SUM('MissFill 1'!G$2:G75)=0,"",(IF('MissFill 1'!G75/SUM('MissFill 1'!G$2:G75)&gt;0.01,"",IF('MissFill 1'!G74/SUM('MissFill 1'!G$2:G75)&gt;0.01,"",IF('MissFill 1'!G73/SUM('MissFill 1'!G$2:G75)&gt;0.01,"",IF('MissFill 1'!G72/SUM('MissFill 1'!G$2:G75)&gt;0.01,"",IF('MissFill 1'!G71/SUM('MissFill 1'!G$2:G75)&gt;0.01,"",DateEnded_5Day!$A75))))))))</f>
        <v/>
      </c>
      <c r="I75" s="54" t="str">
        <f>IF($A75&lt;='All Results'!$B$4,"",IF(SUM('MissFill 1'!H$2:H75)=0,"",(IF('MissFill 1'!H75/SUM('MissFill 1'!H$2:H75)&gt;0.01,"",IF('MissFill 1'!H74/SUM('MissFill 1'!H$2:H75)&gt;0.01,"",IF('MissFill 1'!H73/SUM('MissFill 1'!H$2:H75)&gt;0.01,"",IF('MissFill 1'!H72/SUM('MissFill 1'!H$2:H75)&gt;0.01,"",IF('MissFill 1'!H71/SUM('MissFill 1'!H$2:H75)&gt;0.01,"",DateEnded_5Day!$A75))))))))</f>
        <v/>
      </c>
      <c r="J75" s="54" t="str">
        <f>IF($A75&lt;='All Results'!$B$4,"",IF(SUM('MissFill 1'!I$2:I75)=0,"",(IF('MissFill 1'!I75/SUM('MissFill 1'!I$2:I75)&gt;0.01,"",IF('MissFill 1'!I74/SUM('MissFill 1'!I$2:I75)&gt;0.01,"",IF('MissFill 1'!I73/SUM('MissFill 1'!I$2:I75)&gt;0.01,"",IF('MissFill 1'!I72/SUM('MissFill 1'!I$2:I75)&gt;0.01,"",IF('MissFill 1'!I71/SUM('MissFill 1'!I$2:I75)&gt;0.01,"",DateEnded_5Day!$A75))))))))</f>
        <v/>
      </c>
      <c r="K75" s="54" t="str">
        <f>IF($A75&lt;='All Results'!$B$4,"",IF(SUM('MissFill 1'!J$2:J75)=0,"",(IF('MissFill 1'!J75/SUM('MissFill 1'!J$2:J75)&gt;0.01,"",IF('MissFill 1'!J74/SUM('MissFill 1'!J$2:J75)&gt;0.01,"",IF('MissFill 1'!J73/SUM('MissFill 1'!J$2:J75)&gt;0.01,"",IF('MissFill 1'!J72/SUM('MissFill 1'!J$2:J75)&gt;0.01,"",IF('MissFill 1'!J71/SUM('MissFill 1'!J$2:J75)&gt;0.01,"",DateEnded_5Day!$A75))))))))</f>
        <v/>
      </c>
      <c r="L75" s="54" t="str">
        <f>IF($A75&lt;='All Results'!$B$4,"",IF(SUM('MissFill 1'!K$2:K75)=0,"",(IF('MissFill 1'!K75/SUM('MissFill 1'!K$2:K75)&gt;0.01,"",IF('MissFill 1'!K74/SUM('MissFill 1'!K$2:K75)&gt;0.01,"",IF('MissFill 1'!K73/SUM('MissFill 1'!K$2:K75)&gt;0.01,"",IF('MissFill 1'!K72/SUM('MissFill 1'!K$2:K75)&gt;0.01,"",IF('MissFill 1'!K71/SUM('MissFill 1'!K$2:K75)&gt;0.01,"",DateEnded_5Day!$A75))))))))</f>
        <v/>
      </c>
      <c r="M75" s="54" t="str">
        <f>IF($A75&lt;='All Results'!$B$4,"",IF(SUM('MissFill 1'!L$2:L75)=0,"",(IF('MissFill 1'!L75/SUM('MissFill 1'!L$2:L75)&gt;0.01,"",IF('MissFill 1'!L74/SUM('MissFill 1'!L$2:L75)&gt;0.01,"",IF('MissFill 1'!L73/SUM('MissFill 1'!L$2:L75)&gt;0.01,"",IF('MissFill 1'!L72/SUM('MissFill 1'!L$2:L75)&gt;0.01,"",IF('MissFill 1'!L71/SUM('MissFill 1'!L$2:L75)&gt;0.01,"",DateEnded_5Day!$A75))))))))</f>
        <v/>
      </c>
      <c r="N75" s="54" t="str">
        <f>IF($A75&lt;='All Results'!$B$4,"",IF(SUM('MissFill 1'!M$2:M75)=0,"",(IF('MissFill 1'!M75/SUM('MissFill 1'!M$2:M75)&gt;0.01,"",IF('MissFill 1'!M74/SUM('MissFill 1'!M$2:M75)&gt;0.01,"",IF('MissFill 1'!M73/SUM('MissFill 1'!M$2:M75)&gt;0.01,"",IF('MissFill 1'!M72/SUM('MissFill 1'!M$2:M75)&gt;0.01,"",IF('MissFill 1'!M71/SUM('MissFill 1'!M$2:M75)&gt;0.01,"",DateEnded_5Day!$A75))))))))</f>
        <v/>
      </c>
      <c r="O75" s="54" t="str">
        <f>IF($A75&lt;='All Results'!$B$4,"",IF(SUM('MissFill 1'!N$2:N75)=0,"",(IF('MissFill 1'!N75/SUM('MissFill 1'!N$2:N75)&gt;0.01,"",IF('MissFill 1'!N74/SUM('MissFill 1'!N$2:N75)&gt;0.01,"",IF('MissFill 1'!N73/SUM('MissFill 1'!N$2:N75)&gt;0.01,"",IF('MissFill 1'!N72/SUM('MissFill 1'!N$2:N75)&gt;0.01,"",IF('MissFill 1'!N71/SUM('MissFill 1'!N$2:N75)&gt;0.01,"",DateEnded_5Day!$A75))))))))</f>
        <v/>
      </c>
      <c r="P75" s="54" t="str">
        <f>IF($A75&lt;='All Results'!$B$4,"",IF(SUM('MissFill 1'!O$2:O75)=0,"",(IF('MissFill 1'!O75/SUM('MissFill 1'!O$2:O75)&gt;0.01,"",IF('MissFill 1'!O74/SUM('MissFill 1'!O$2:O75)&gt;0.01,"",IF('MissFill 1'!O73/SUM('MissFill 1'!O$2:O75)&gt;0.01,"",IF('MissFill 1'!O72/SUM('MissFill 1'!O$2:O75)&gt;0.01,"",IF('MissFill 1'!O71/SUM('MissFill 1'!O$2:O75)&gt;0.01,"",DateEnded_5Day!$A75))))))))</f>
        <v/>
      </c>
      <c r="Q75" s="54" t="str">
        <f>IF($A75&lt;='All Results'!$B$4,"",IF(SUM('MissFill 1'!P$2:P75)=0,"",(IF('MissFill 1'!P75/SUM('MissFill 1'!P$2:P75)&gt;0.01,"",IF('MissFill 1'!P74/SUM('MissFill 1'!P$2:P75)&gt;0.01,"",IF('MissFill 1'!P73/SUM('MissFill 1'!P$2:P75)&gt;0.01,"",IF('MissFill 1'!P72/SUM('MissFill 1'!P$2:P75)&gt;0.01,"",IF('MissFill 1'!P71/SUM('MissFill 1'!P$2:P75)&gt;0.01,"",DateEnded_5Day!$A75))))))))</f>
        <v/>
      </c>
      <c r="R75" s="54" t="str">
        <f>IF($A75&lt;='All Results'!$B$4,"",IF(SUM('MissFill 1'!Q$2:Q75)=0,"",(IF('MissFill 1'!Q75/SUM('MissFill 1'!Q$2:Q75)&gt;0.01,"",IF('MissFill 1'!Q74/SUM('MissFill 1'!Q$2:Q75)&gt;0.01,"",IF('MissFill 1'!Q73/SUM('MissFill 1'!Q$2:Q75)&gt;0.01,"",IF('MissFill 1'!Q72/SUM('MissFill 1'!Q$2:Q75)&gt;0.01,"",IF('MissFill 1'!Q71/SUM('MissFill 1'!Q$2:Q75)&gt;0.01,"",DateEnded_5Day!$A75))))))))</f>
        <v/>
      </c>
      <c r="S75" s="54" t="str">
        <f>IF($A75&lt;='All Results'!$B$4,"",IF(SUM('MissFill 1'!R$2:R75)=0,"",(IF('MissFill 1'!R75/SUM('MissFill 1'!R$2:R75)&gt;0.01,"",IF('MissFill 1'!R74/SUM('MissFill 1'!R$2:R75)&gt;0.01,"",IF('MissFill 1'!R73/SUM('MissFill 1'!R$2:R75)&gt;0.01,"",IF('MissFill 1'!R72/SUM('MissFill 1'!R$2:R75)&gt;0.01,"",IF('MissFill 1'!R71/SUM('MissFill 1'!R$2:R75)&gt;0.01,"",DateEnded_5Day!$A75))))))))</f>
        <v/>
      </c>
      <c r="T75" s="54" t="str">
        <f>IF($A75&lt;='All Results'!$B$4,"",IF(SUM('MissFill 1'!S$2:S75)=0,"",(IF('MissFill 1'!S75/SUM('MissFill 1'!S$2:S75)&gt;0.01,"",IF('MissFill 1'!S74/SUM('MissFill 1'!S$2:S75)&gt;0.01,"",IF('MissFill 1'!S73/SUM('MissFill 1'!S$2:S75)&gt;0.01,"",IF('MissFill 1'!S72/SUM('MissFill 1'!S$2:S75)&gt;0.01,"",IF('MissFill 1'!S71/SUM('MissFill 1'!S$2:S75)&gt;0.01,"",DateEnded_5Day!$A75))))))))</f>
        <v/>
      </c>
      <c r="U75" s="54" t="str">
        <f>IF($A75&lt;='All Results'!$B$4,"",IF(SUM('MissFill 1'!T$2:T75)=0,"",(IF('MissFill 1'!T75/SUM('MissFill 1'!T$2:T75)&gt;0.01,"",IF('MissFill 1'!T74/SUM('MissFill 1'!T$2:T75)&gt;0.01,"",IF('MissFill 1'!T73/SUM('MissFill 1'!T$2:T75)&gt;0.01,"",IF('MissFill 1'!T72/SUM('MissFill 1'!T$2:T75)&gt;0.01,"",IF('MissFill 1'!T71/SUM('MissFill 1'!T$2:T75)&gt;0.01,"",DateEnded_5Day!$A75))))))))</f>
        <v/>
      </c>
      <c r="V75" s="54" t="str">
        <f>IF($A75&lt;='All Results'!$B$4,"",IF(SUM('MissFill 1'!U$2:U75)=0,"",(IF('MissFill 1'!U75/SUM('MissFill 1'!U$2:U75)&gt;0.01,"",IF('MissFill 1'!U74/SUM('MissFill 1'!U$2:U75)&gt;0.01,"",IF('MissFill 1'!U73/SUM('MissFill 1'!U$2:U75)&gt;0.01,"",IF('MissFill 1'!U72/SUM('MissFill 1'!U$2:U75)&gt;0.01,"",IF('MissFill 1'!U71/SUM('MissFill 1'!U$2:U75)&gt;0.01,"",DateEnded_5Day!$A75))))))))</f>
        <v/>
      </c>
      <c r="W75" s="54" t="str">
        <f>IF($A75&lt;='All Results'!$B$4,"",IF(SUM('MissFill 1'!V$2:V75)=0,"",(IF('MissFill 1'!V75/SUM('MissFill 1'!V$2:V75)&gt;0.01,"",IF('MissFill 1'!V74/SUM('MissFill 1'!V$2:V75)&gt;0.01,"",IF('MissFill 1'!V73/SUM('MissFill 1'!V$2:V75)&gt;0.01,"",IF('MissFill 1'!V72/SUM('MissFill 1'!V$2:V75)&gt;0.01,"",IF('MissFill 1'!V71/SUM('MissFill 1'!V$2:V75)&gt;0.01,"",DateEnded_5Day!$A75))))))))</f>
        <v/>
      </c>
      <c r="X75" s="54" t="str">
        <f>IF($A75&lt;='All Results'!$B$4,"",IF(SUM('MissFill 1'!W$2:W75)=0,"",(IF('MissFill 1'!W75/SUM('MissFill 1'!W$2:W75)&gt;0.01,"",IF('MissFill 1'!W74/SUM('MissFill 1'!W$2:W75)&gt;0.01,"",IF('MissFill 1'!W73/SUM('MissFill 1'!W$2:W75)&gt;0.01,"",IF('MissFill 1'!W72/SUM('MissFill 1'!W$2:W75)&gt;0.01,"",IF('MissFill 1'!W71/SUM('MissFill 1'!W$2:W75)&gt;0.01,"",DateEnded_5Day!$A75))))))))</f>
        <v/>
      </c>
      <c r="Y75" s="54" t="str">
        <f>IF($A75&lt;='All Results'!$B$4,"",IF(SUM('MissFill 1'!X$2:X75)=0,"",(IF('MissFill 1'!X75/SUM('MissFill 1'!X$2:X75)&gt;0.01,"",IF('MissFill 1'!X74/SUM('MissFill 1'!X$2:X75)&gt;0.01,"",IF('MissFill 1'!X73/SUM('MissFill 1'!X$2:X75)&gt;0.01,"",IF('MissFill 1'!X72/SUM('MissFill 1'!X$2:X75)&gt;0.01,"",IF('MissFill 1'!X71/SUM('MissFill 1'!X$2:X75)&gt;0.01,"",DateEnded_5Day!$A75))))))))</f>
        <v/>
      </c>
      <c r="Z75" s="54" t="str">
        <f>IF($A75&lt;='All Results'!$B$4,"",IF(SUM('MissFill 1'!Y$2:Y75)=0,"",(IF('MissFill 1'!Y75/SUM('MissFill 1'!Y$2:Y75)&gt;0.01,"",IF('MissFill 1'!Y74/SUM('MissFill 1'!Y$2:Y75)&gt;0.01,"",IF('MissFill 1'!Y73/SUM('MissFill 1'!Y$2:Y75)&gt;0.01,"",IF('MissFill 1'!Y72/SUM('MissFill 1'!Y$2:Y75)&gt;0.01,"",IF('MissFill 1'!Y71/SUM('MissFill 1'!Y$2:Y75)&gt;0.01,"",DateEnded_5Day!$A75))))))))</f>
        <v/>
      </c>
      <c r="AA75" s="54" t="str">
        <f>IF($A75&lt;='All Results'!$B$4,"",IF(SUM('MissFill 1'!Z$2:Z75)=0,"",(IF('MissFill 1'!Z75/SUM('MissFill 1'!Z$2:Z75)&gt;0.01,"",IF('MissFill 1'!Z74/SUM('MissFill 1'!Z$2:Z75)&gt;0.01,"",IF('MissFill 1'!Z73/SUM('MissFill 1'!Z$2:Z75)&gt;0.01,"",IF('MissFill 1'!Z72/SUM('MissFill 1'!Z$2:Z75)&gt;0.01,"",IF('MissFill 1'!Z71/SUM('MissFill 1'!Z$2:Z75)&gt;0.01,"",DateEnded_5Day!$A75))))))))</f>
        <v/>
      </c>
      <c r="AB75" s="54" t="str">
        <f>IF($A75&lt;='All Results'!$B$4,"",IF(SUM('MissFill 1'!AA$2:AA75)=0,"",(IF('MissFill 1'!AA75/SUM('MissFill 1'!AA$2:AA75)&gt;0.01,"",IF('MissFill 1'!AA74/SUM('MissFill 1'!AA$2:AA75)&gt;0.01,"",IF('MissFill 1'!AA73/SUM('MissFill 1'!AA$2:AA75)&gt;0.01,"",IF('MissFill 1'!AA72/SUM('MissFill 1'!AA$2:AA75)&gt;0.01,"",IF('MissFill 1'!AA71/SUM('MissFill 1'!AA$2:AA75)&gt;0.01,"",DateEnded_5Day!$A75))))))))</f>
        <v/>
      </c>
      <c r="AC75" s="54" t="str">
        <f>IF($A75&lt;='All Results'!$B$4,"",IF(SUM('MissFill 1'!AB$2:AB75)=0,"",(IF('MissFill 1'!AB75/SUM('MissFill 1'!AB$2:AB75)&gt;0.01,"",IF('MissFill 1'!AB74/SUM('MissFill 1'!AB$2:AB75)&gt;0.01,"",IF('MissFill 1'!AB73/SUM('MissFill 1'!AB$2:AB75)&gt;0.01,"",IF('MissFill 1'!AB72/SUM('MissFill 1'!AB$2:AB75)&gt;0.01,"",IF('MissFill 1'!AB71/SUM('MissFill 1'!AB$2:AB75)&gt;0.01,"",DateEnded_5Day!$A75))))))))</f>
        <v/>
      </c>
      <c r="AD75" s="54" t="str">
        <f>IF($A75&lt;='All Results'!$B$4,"",IF(SUM('MissFill 1'!AC$2:AC75)=0,"",(IF('MissFill 1'!AC75/SUM('MissFill 1'!AC$2:AC75)&gt;0.01,"",IF('MissFill 1'!AC74/SUM('MissFill 1'!AC$2:AC75)&gt;0.01,"",IF('MissFill 1'!AC73/SUM('MissFill 1'!AC$2:AC75)&gt;0.01,"",IF('MissFill 1'!AC72/SUM('MissFill 1'!AC$2:AC75)&gt;0.01,"",IF('MissFill 1'!AC71/SUM('MissFill 1'!AC$2:AC75)&gt;0.01,"",DateEnded_5Day!$A75))))))))</f>
        <v/>
      </c>
      <c r="AE75" s="54" t="str">
        <f>IF($A75&lt;='All Results'!$B$4,"",IF(SUM('MissFill 1'!AD$2:AD75)=0,"",(IF('MissFill 1'!AD75/SUM('MissFill 1'!AD$2:AD75)&gt;0.01,"",IF('MissFill 1'!AD74/SUM('MissFill 1'!AD$2:AD75)&gt;0.01,"",IF('MissFill 1'!AD73/SUM('MissFill 1'!AD$2:AD75)&gt;0.01,"",IF('MissFill 1'!AD72/SUM('MissFill 1'!AD$2:AD75)&gt;0.01,"",IF('MissFill 1'!AD71/SUM('MissFill 1'!AD$2:AD75)&gt;0.01,"",DateEnded_5Day!$A75))))))))</f>
        <v/>
      </c>
      <c r="AF75" s="54" t="str">
        <f>IF($A75&lt;='All Results'!$B$4,"",IF(SUM('MissFill 1'!AE$2:AE75)=0,"",(IF('MissFill 1'!AE75/SUM('MissFill 1'!AE$2:AE75)&gt;0.01,"",IF('MissFill 1'!AE74/SUM('MissFill 1'!AE$2:AE75)&gt;0.01,"",IF('MissFill 1'!AE73/SUM('MissFill 1'!AE$2:AE75)&gt;0.01,"",IF('MissFill 1'!AE72/SUM('MissFill 1'!AE$2:AE75)&gt;0.01,"",IF('MissFill 1'!AE71/SUM('MissFill 1'!AE$2:AE75)&gt;0.01,"",DateEnded_5Day!$A75))))))))</f>
        <v/>
      </c>
      <c r="AG75" s="54" t="str">
        <f>IF($A75&lt;='All Results'!$B$4,"",IF(SUM('MissFill 1'!AF$2:AF75)=0,"",(IF('MissFill 1'!AF75/SUM('MissFill 1'!AF$2:AF75)&gt;0.01,"",IF('MissFill 1'!AF74/SUM('MissFill 1'!AF$2:AF75)&gt;0.01,"",IF('MissFill 1'!AF73/SUM('MissFill 1'!AF$2:AF75)&gt;0.01,"",IF('MissFill 1'!AF72/SUM('MissFill 1'!AF$2:AF75)&gt;0.01,"",IF('MissFill 1'!AF71/SUM('MissFill 1'!AF$2:AF75)&gt;0.01,"",DateEnded_5Day!$A75))))))))</f>
        <v/>
      </c>
      <c r="AH75" s="54" t="str">
        <f>IF($A75&lt;='All Results'!$B$4,"",IF(SUM('MissFill 1'!AG$2:AG75)=0,"",(IF('MissFill 1'!AG75/SUM('MissFill 1'!AG$2:AG75)&gt;0.01,"",IF('MissFill 1'!AG74/SUM('MissFill 1'!AG$2:AG75)&gt;0.01,"",IF('MissFill 1'!AG73/SUM('MissFill 1'!AG$2:AG75)&gt;0.01,"",IF('MissFill 1'!AG72/SUM('MissFill 1'!AG$2:AG75)&gt;0.01,"",IF('MissFill 1'!AG71/SUM('MissFill 1'!AG$2:AG75)&gt;0.01,"",DateEnded_5Day!$A75))))))))</f>
        <v/>
      </c>
      <c r="AI75" s="54" t="str">
        <f>IF($A75&lt;='All Results'!$B$4,"",IF(SUM('MissFill 1'!AH$2:AH75)=0,"",(IF('MissFill 1'!AH75/SUM('MissFill 1'!AH$2:AH75)&gt;0.01,"",IF('MissFill 1'!AH74/SUM('MissFill 1'!AH$2:AH75)&gt;0.01,"",IF('MissFill 1'!AH73/SUM('MissFill 1'!AH$2:AH75)&gt;0.01,"",IF('MissFill 1'!AH72/SUM('MissFill 1'!AH$2:AH75)&gt;0.01,"",IF('MissFill 1'!AH71/SUM('MissFill 1'!AH$2:AH75)&gt;0.01,"",DateEnded_5Day!$A75))))))))</f>
        <v/>
      </c>
      <c r="AJ75" s="54" t="str">
        <f>IF($A75&lt;='All Results'!$B$4,"",IF(SUM('MissFill 1'!AI$2:AI75)=0,"",(IF('MissFill 1'!AI75/SUM('MissFill 1'!AI$2:AI75)&gt;0.01,"",IF('MissFill 1'!AI74/SUM('MissFill 1'!AI$2:AI75)&gt;0.01,"",IF('MissFill 1'!AI73/SUM('MissFill 1'!AI$2:AI75)&gt;0.01,"",IF('MissFill 1'!AI72/SUM('MissFill 1'!AI$2:AI75)&gt;0.01,"",IF('MissFill 1'!AI71/SUM('MissFill 1'!AI$2:AI75)&gt;0.01,"",DateEnded_5Day!$A75))))))))</f>
        <v/>
      </c>
      <c r="AK75" s="54" t="str">
        <f>IF($A75&lt;='All Results'!$B$4,"",IF(SUM('MissFill 1'!AJ$2:AJ75)=0,"",(IF('MissFill 1'!AJ75/SUM('MissFill 1'!AJ$2:AJ75)&gt;0.01,"",IF('MissFill 1'!AJ74/SUM('MissFill 1'!AJ$2:AJ75)&gt;0.01,"",IF('MissFill 1'!AJ73/SUM('MissFill 1'!AJ$2:AJ75)&gt;0.01,"",IF('MissFill 1'!AJ72/SUM('MissFill 1'!AJ$2:AJ75)&gt;0.01,"",IF('MissFill 1'!AJ71/SUM('MissFill 1'!AJ$2:AJ75)&gt;0.01,"",DateEnded_5Day!$A75))))))))</f>
        <v/>
      </c>
      <c r="AL75" s="54" t="str">
        <f>IF($A75&lt;='All Results'!$B$4,"",IF(SUM('MissFill 1'!AK$2:AK75)=0,"",(IF('MissFill 1'!AK75/SUM('MissFill 1'!AK$2:AK75)&gt;0.01,"",IF('MissFill 1'!AK74/SUM('MissFill 1'!AK$2:AK75)&gt;0.01,"",IF('MissFill 1'!AK73/SUM('MissFill 1'!AK$2:AK75)&gt;0.01,"",IF('MissFill 1'!AK72/SUM('MissFill 1'!AK$2:AK75)&gt;0.01,"",IF('MissFill 1'!AK71/SUM('MissFill 1'!AK$2:AK75)&gt;0.01,"",DateEnded_5Day!$A75))))))))</f>
        <v/>
      </c>
      <c r="AM75" s="54" t="str">
        <f>IF($A75&lt;='All Results'!$B$4,"",IF(SUM('MissFill 1'!AL$2:AL75)=0,"",(IF('MissFill 1'!AL75/SUM('MissFill 1'!AL$2:AL75)&gt;0.01,"",IF('MissFill 1'!AL74/SUM('MissFill 1'!AL$2:AL75)&gt;0.01,"",IF('MissFill 1'!AL73/SUM('MissFill 1'!AL$2:AL75)&gt;0.01,"",IF('MissFill 1'!AL72/SUM('MissFill 1'!AL$2:AL75)&gt;0.01,"",IF('MissFill 1'!AL71/SUM('MissFill 1'!AL$2:AL75)&gt;0.01,"",DateEnded_5Day!$A75))))))))</f>
        <v/>
      </c>
      <c r="AN75" s="54" t="str">
        <f>IF($A75&lt;='All Results'!$B$4,"",IF(SUM('MissFill 1'!AM$2:AM75)=0,"",(IF('MissFill 1'!AM75/SUM('MissFill 1'!AM$2:AM75)&gt;0.01,"",IF('MissFill 1'!AM74/SUM('MissFill 1'!AM$2:AM75)&gt;0.01,"",IF('MissFill 1'!AM73/SUM('MissFill 1'!AM$2:AM75)&gt;0.01,"",IF('MissFill 1'!AM72/SUM('MissFill 1'!AM$2:AM75)&gt;0.01,"",IF('MissFill 1'!AM71/SUM('MissFill 1'!AM$2:AM75)&gt;0.01,"",DateEnded_5Day!$A75))))))))</f>
        <v/>
      </c>
      <c r="AO75" s="54" t="str">
        <f>IF($A75&lt;='All Results'!$B$4,"",IF(SUM('MissFill 1'!AN$2:AN75)=0,"",(IF('MissFill 1'!AN75/SUM('MissFill 1'!AN$2:AN75)&gt;0.01,"",IF('MissFill 1'!AN74/SUM('MissFill 1'!AN$2:AN75)&gt;0.01,"",IF('MissFill 1'!AN73/SUM('MissFill 1'!AN$2:AN75)&gt;0.01,"",IF('MissFill 1'!AN72/SUM('MissFill 1'!AN$2:AN75)&gt;0.01,"",IF('MissFill 1'!AN71/SUM('MissFill 1'!AN$2:AN75)&gt;0.01,"",DateEnded_5Day!$A75))))))))</f>
        <v/>
      </c>
      <c r="AP75" s="54" t="str">
        <f>IF($A75&lt;='All Results'!$B$4,"",IF(SUM('MissFill 1'!AO$2:AO75)=0,"",(IF('MissFill 1'!AO75/SUM('MissFill 1'!AO$2:AO75)&gt;0.01,"",IF('MissFill 1'!AO74/SUM('MissFill 1'!AO$2:AO75)&gt;0.01,"",IF('MissFill 1'!AO73/SUM('MissFill 1'!AO$2:AO75)&gt;0.01,"",IF('MissFill 1'!AO72/SUM('MissFill 1'!AO$2:AO75)&gt;0.01,"",IF('MissFill 1'!AO71/SUM('MissFill 1'!AO$2:AO75)&gt;0.01,"",DateEnded_5Day!$A75))))))))</f>
        <v/>
      </c>
      <c r="AQ75" s="54" t="str">
        <f>IF($A75&lt;='All Results'!$B$4,"",IF(SUM('MissFill 1'!AP$2:AP75)=0,"",(IF('MissFill 1'!AP75/SUM('MissFill 1'!AP$2:AP75)&gt;0.01,"",IF('MissFill 1'!AP74/SUM('MissFill 1'!AP$2:AP75)&gt;0.01,"",IF('MissFill 1'!AP73/SUM('MissFill 1'!AP$2:AP75)&gt;0.01,"",IF('MissFill 1'!AP72/SUM('MissFill 1'!AP$2:AP75)&gt;0.01,"",IF('MissFill 1'!AP71/SUM('MissFill 1'!AP$2:AP75)&gt;0.01,"",DateEnded_5Day!$A75))))))))</f>
        <v/>
      </c>
      <c r="AR75" s="54" t="str">
        <f>IF($A75&lt;='All Results'!$B$4,"",IF(SUM('MissFill 1'!AQ$2:AQ75)=0,"",(IF('MissFill 1'!AQ75/SUM('MissFill 1'!AQ$2:AQ75)&gt;0.01,"",IF('MissFill 1'!AQ74/SUM('MissFill 1'!AQ$2:AQ75)&gt;0.01,"",IF('MissFill 1'!AQ73/SUM('MissFill 1'!AQ$2:AQ75)&gt;0.01,"",IF('MissFill 1'!AQ72/SUM('MissFill 1'!AQ$2:AQ75)&gt;0.01,"",IF('MissFill 1'!AQ71/SUM('MissFill 1'!AQ$2:AQ75)&gt;0.01,"",DateEnded_5Day!$A75))))))))</f>
        <v/>
      </c>
      <c r="AS75" s="54" t="str">
        <f>IF($A75&lt;='All Results'!$B$4,"",IF(SUM('MissFill 1'!AR$2:AR75)=0,"",(IF('MissFill 1'!AR75/SUM('MissFill 1'!AR$2:AR75)&gt;0.01,"",IF('MissFill 1'!AR74/SUM('MissFill 1'!AR$2:AR75)&gt;0.01,"",IF('MissFill 1'!AR73/SUM('MissFill 1'!AR$2:AR75)&gt;0.01,"",IF('MissFill 1'!AR72/SUM('MissFill 1'!AR$2:AR75)&gt;0.01,"",IF('MissFill 1'!AR71/SUM('MissFill 1'!AR$2:AR75)&gt;0.01,"",DateEnded_5Day!$A75))))))))</f>
        <v/>
      </c>
      <c r="AT75" s="54" t="str">
        <f>IF($A75&lt;='All Results'!$B$4,"",IF(SUM('MissFill 1'!AS$2:AS75)=0,"",(IF('MissFill 1'!AS75/SUM('MissFill 1'!AS$2:AS75)&gt;0.01,"",IF('MissFill 1'!AS74/SUM('MissFill 1'!AS$2:AS75)&gt;0.01,"",IF('MissFill 1'!AS73/SUM('MissFill 1'!AS$2:AS75)&gt;0.01,"",IF('MissFill 1'!AS72/SUM('MissFill 1'!AS$2:AS75)&gt;0.01,"",IF('MissFill 1'!AS71/SUM('MissFill 1'!AS$2:AS75)&gt;0.01,"",DateEnded_5Day!$A75))))))))</f>
        <v/>
      </c>
      <c r="AU75" s="54" t="str">
        <f>IF($A75&lt;='All Results'!$B$4,"",IF(SUM('MissFill 1'!AT$2:AT75)=0,"",(IF('MissFill 1'!AT75/SUM('MissFill 1'!AT$2:AT75)&gt;0.01,"",IF('MissFill 1'!AT74/SUM('MissFill 1'!AT$2:AT75)&gt;0.01,"",IF('MissFill 1'!AT73/SUM('MissFill 1'!AT$2:AT75)&gt;0.01,"",IF('MissFill 1'!AT72/SUM('MissFill 1'!AT$2:AT75)&gt;0.01,"",IF('MissFill 1'!AT71/SUM('MissFill 1'!AT$2:AT75)&gt;0.01,"",DateEnded_5Day!$A75))))))))</f>
        <v/>
      </c>
      <c r="AV75" s="54" t="str">
        <f>IF($A75&lt;='All Results'!$B$4,"",IF(SUM('MissFill 1'!AU$2:AU75)=0,"",(IF('MissFill 1'!AU75/SUM('MissFill 1'!AU$2:AU75)&gt;0.01,"",IF('MissFill 1'!AU74/SUM('MissFill 1'!AU$2:AU75)&gt;0.01,"",IF('MissFill 1'!AU73/SUM('MissFill 1'!AU$2:AU75)&gt;0.01,"",IF('MissFill 1'!AU72/SUM('MissFill 1'!AU$2:AU75)&gt;0.01,"",IF('MissFill 1'!AU71/SUM('MissFill 1'!AU$2:AU75)&gt;0.01,"",DateEnded_5Day!$A75))))))))</f>
        <v/>
      </c>
      <c r="AW75" s="54" t="str">
        <f>IF($A75&lt;='All Results'!$B$4,"",IF(SUM('MissFill 1'!AV$2:AV75)=0,"",(IF('MissFill 1'!AV75/SUM('MissFill 1'!AV$2:AV75)&gt;0.01,"",IF('MissFill 1'!AV74/SUM('MissFill 1'!AV$2:AV75)&gt;0.01,"",IF('MissFill 1'!AV73/SUM('MissFill 1'!AV$2:AV75)&gt;0.01,"",IF('MissFill 1'!AV72/SUM('MissFill 1'!AV$2:AV75)&gt;0.01,"",IF('MissFill 1'!AV71/SUM('MissFill 1'!AV$2:AV75)&gt;0.01,"",DateEnded_5Day!$A75))))))))</f>
        <v/>
      </c>
      <c r="AX75" s="54" t="str">
        <f>IF($A75&lt;='All Results'!$B$4,"",IF(SUM('MissFill 1'!AW$2:AW75)=0,"",(IF('MissFill 1'!AW75/SUM('MissFill 1'!AW$2:AW75)&gt;0.01,"",IF('MissFill 1'!AW74/SUM('MissFill 1'!AW$2:AW75)&gt;0.01,"",IF('MissFill 1'!AW73/SUM('MissFill 1'!AW$2:AW75)&gt;0.01,"",IF('MissFill 1'!AW72/SUM('MissFill 1'!AW$2:AW75)&gt;0.01,"",IF('MissFill 1'!AW71/SUM('MissFill 1'!AW$2:AW75)&gt;0.01,"",DateEnded_5Day!$A75))))))))</f>
        <v/>
      </c>
    </row>
    <row r="76" spans="1:50" x14ac:dyDescent="0.25">
      <c r="A76" s="41">
        <v>44421</v>
      </c>
      <c r="B76" s="52">
        <v>225</v>
      </c>
      <c r="C76" s="54" t="str">
        <f>IF($A76&lt;='All Results'!$B$4,"",IF(SUM('MissFill 1'!B$2:B76)=0,"",(IF('MissFill 1'!B76/SUM('MissFill 1'!B$2:B76)&gt;0.01,"",IF('MissFill 1'!B75/SUM('MissFill 1'!B$2:B76)&gt;0.01,"",IF('MissFill 1'!B74/SUM('MissFill 1'!B$2:B76)&gt;0.01,"",IF('MissFill 1'!B73/SUM('MissFill 1'!B$2:B76)&gt;0.01,"",IF('MissFill 1'!B72/SUM('MissFill 1'!B$2:B76)&gt;0.01,"",DateEnded_5Day!$A76))))))))</f>
        <v/>
      </c>
      <c r="D76" s="54" t="str">
        <f>IF($A76&lt;='All Results'!$B$4,"",IF(SUM('MissFill 1'!C$2:C76)=0,"",(IF('MissFill 1'!C76/SUM('MissFill 1'!C$2:C76)&gt;0.01,"",IF('MissFill 1'!C75/SUM('MissFill 1'!C$2:C76)&gt;0.01,"",IF('MissFill 1'!C74/SUM('MissFill 1'!C$2:C76)&gt;0.01,"",IF('MissFill 1'!C73/SUM('MissFill 1'!C$2:C76)&gt;0.01,"",IF('MissFill 1'!C72/SUM('MissFill 1'!C$2:C76)&gt;0.01,"",DateEnded_5Day!$A76))))))))</f>
        <v/>
      </c>
      <c r="E76" s="54" t="str">
        <f>IF($A76&lt;='All Results'!$B$4,"",IF(SUM('MissFill 1'!D$2:D76)=0,"",(IF('MissFill 1'!D76/SUM('MissFill 1'!D$2:D76)&gt;0.01,"",IF('MissFill 1'!D75/SUM('MissFill 1'!D$2:D76)&gt;0.01,"",IF('MissFill 1'!D74/SUM('MissFill 1'!D$2:D76)&gt;0.01,"",IF('MissFill 1'!D73/SUM('MissFill 1'!D$2:D76)&gt;0.01,"",IF('MissFill 1'!D72/SUM('MissFill 1'!D$2:D76)&gt;0.01,"",DateEnded_5Day!$A76))))))))</f>
        <v/>
      </c>
      <c r="F76" s="54" t="str">
        <f>IF($A76&lt;='All Results'!$B$4,"",IF(SUM('MissFill 1'!E$2:E76)=0,"",(IF('MissFill 1'!E76/SUM('MissFill 1'!E$2:E76)&gt;0.01,"",IF('MissFill 1'!E75/SUM('MissFill 1'!E$2:E76)&gt;0.01,"",IF('MissFill 1'!E74/SUM('MissFill 1'!E$2:E76)&gt;0.01,"",IF('MissFill 1'!E73/SUM('MissFill 1'!E$2:E76)&gt;0.01,"",IF('MissFill 1'!E72/SUM('MissFill 1'!E$2:E76)&gt;0.01,"",DateEnded_5Day!$A76))))))))</f>
        <v/>
      </c>
      <c r="G76" s="54" t="str">
        <f>IF($A76&lt;='All Results'!$B$4,"",IF(SUM('MissFill 1'!F$2:F76)=0,"",(IF('MissFill 1'!F76/SUM('MissFill 1'!F$2:F76)&gt;0.01,"",IF('MissFill 1'!F75/SUM('MissFill 1'!F$2:F76)&gt;0.01,"",IF('MissFill 1'!F74/SUM('MissFill 1'!F$2:F76)&gt;0.01,"",IF('MissFill 1'!F73/SUM('MissFill 1'!F$2:F76)&gt;0.01,"",IF('MissFill 1'!F72/SUM('MissFill 1'!F$2:F76)&gt;0.01,"",DateEnded_5Day!$A76))))))))</f>
        <v/>
      </c>
      <c r="H76" s="54" t="str">
        <f>IF($A76&lt;='All Results'!$B$4,"",IF(SUM('MissFill 1'!G$2:G76)=0,"",(IF('MissFill 1'!G76/SUM('MissFill 1'!G$2:G76)&gt;0.01,"",IF('MissFill 1'!G75/SUM('MissFill 1'!G$2:G76)&gt;0.01,"",IF('MissFill 1'!G74/SUM('MissFill 1'!G$2:G76)&gt;0.01,"",IF('MissFill 1'!G73/SUM('MissFill 1'!G$2:G76)&gt;0.01,"",IF('MissFill 1'!G72/SUM('MissFill 1'!G$2:G76)&gt;0.01,"",DateEnded_5Day!$A76))))))))</f>
        <v/>
      </c>
      <c r="I76" s="54" t="str">
        <f>IF($A76&lt;='All Results'!$B$4,"",IF(SUM('MissFill 1'!H$2:H76)=0,"",(IF('MissFill 1'!H76/SUM('MissFill 1'!H$2:H76)&gt;0.01,"",IF('MissFill 1'!H75/SUM('MissFill 1'!H$2:H76)&gt;0.01,"",IF('MissFill 1'!H74/SUM('MissFill 1'!H$2:H76)&gt;0.01,"",IF('MissFill 1'!H73/SUM('MissFill 1'!H$2:H76)&gt;0.01,"",IF('MissFill 1'!H72/SUM('MissFill 1'!H$2:H76)&gt;0.01,"",DateEnded_5Day!$A76))))))))</f>
        <v/>
      </c>
      <c r="J76" s="54" t="str">
        <f>IF($A76&lt;='All Results'!$B$4,"",IF(SUM('MissFill 1'!I$2:I76)=0,"",(IF('MissFill 1'!I76/SUM('MissFill 1'!I$2:I76)&gt;0.01,"",IF('MissFill 1'!I75/SUM('MissFill 1'!I$2:I76)&gt;0.01,"",IF('MissFill 1'!I74/SUM('MissFill 1'!I$2:I76)&gt;0.01,"",IF('MissFill 1'!I73/SUM('MissFill 1'!I$2:I76)&gt;0.01,"",IF('MissFill 1'!I72/SUM('MissFill 1'!I$2:I76)&gt;0.01,"",DateEnded_5Day!$A76))))))))</f>
        <v/>
      </c>
      <c r="K76" s="54" t="str">
        <f>IF($A76&lt;='All Results'!$B$4,"",IF(SUM('MissFill 1'!J$2:J76)=0,"",(IF('MissFill 1'!J76/SUM('MissFill 1'!J$2:J76)&gt;0.01,"",IF('MissFill 1'!J75/SUM('MissFill 1'!J$2:J76)&gt;0.01,"",IF('MissFill 1'!J74/SUM('MissFill 1'!J$2:J76)&gt;0.01,"",IF('MissFill 1'!J73/SUM('MissFill 1'!J$2:J76)&gt;0.01,"",IF('MissFill 1'!J72/SUM('MissFill 1'!J$2:J76)&gt;0.01,"",DateEnded_5Day!$A76))))))))</f>
        <v/>
      </c>
      <c r="L76" s="54" t="str">
        <f>IF($A76&lt;='All Results'!$B$4,"",IF(SUM('MissFill 1'!K$2:K76)=0,"",(IF('MissFill 1'!K76/SUM('MissFill 1'!K$2:K76)&gt;0.01,"",IF('MissFill 1'!K75/SUM('MissFill 1'!K$2:K76)&gt;0.01,"",IF('MissFill 1'!K74/SUM('MissFill 1'!K$2:K76)&gt;0.01,"",IF('MissFill 1'!K73/SUM('MissFill 1'!K$2:K76)&gt;0.01,"",IF('MissFill 1'!K72/SUM('MissFill 1'!K$2:K76)&gt;0.01,"",DateEnded_5Day!$A76))))))))</f>
        <v/>
      </c>
      <c r="M76" s="54" t="str">
        <f>IF($A76&lt;='All Results'!$B$4,"",IF(SUM('MissFill 1'!L$2:L76)=0,"",(IF('MissFill 1'!L76/SUM('MissFill 1'!L$2:L76)&gt;0.01,"",IF('MissFill 1'!L75/SUM('MissFill 1'!L$2:L76)&gt;0.01,"",IF('MissFill 1'!L74/SUM('MissFill 1'!L$2:L76)&gt;0.01,"",IF('MissFill 1'!L73/SUM('MissFill 1'!L$2:L76)&gt;0.01,"",IF('MissFill 1'!L72/SUM('MissFill 1'!L$2:L76)&gt;0.01,"",DateEnded_5Day!$A76))))))))</f>
        <v/>
      </c>
      <c r="N76" s="54" t="str">
        <f>IF($A76&lt;='All Results'!$B$4,"",IF(SUM('MissFill 1'!M$2:M76)=0,"",(IF('MissFill 1'!M76/SUM('MissFill 1'!M$2:M76)&gt;0.01,"",IF('MissFill 1'!M75/SUM('MissFill 1'!M$2:M76)&gt;0.01,"",IF('MissFill 1'!M74/SUM('MissFill 1'!M$2:M76)&gt;0.01,"",IF('MissFill 1'!M73/SUM('MissFill 1'!M$2:M76)&gt;0.01,"",IF('MissFill 1'!M72/SUM('MissFill 1'!M$2:M76)&gt;0.01,"",DateEnded_5Day!$A76))))))))</f>
        <v/>
      </c>
      <c r="O76" s="54" t="str">
        <f>IF($A76&lt;='All Results'!$B$4,"",IF(SUM('MissFill 1'!N$2:N76)=0,"",(IF('MissFill 1'!N76/SUM('MissFill 1'!N$2:N76)&gt;0.01,"",IF('MissFill 1'!N75/SUM('MissFill 1'!N$2:N76)&gt;0.01,"",IF('MissFill 1'!N74/SUM('MissFill 1'!N$2:N76)&gt;0.01,"",IF('MissFill 1'!N73/SUM('MissFill 1'!N$2:N76)&gt;0.01,"",IF('MissFill 1'!N72/SUM('MissFill 1'!N$2:N76)&gt;0.01,"",DateEnded_5Day!$A76))))))))</f>
        <v/>
      </c>
      <c r="P76" s="54" t="str">
        <f>IF($A76&lt;='All Results'!$B$4,"",IF(SUM('MissFill 1'!O$2:O76)=0,"",(IF('MissFill 1'!O76/SUM('MissFill 1'!O$2:O76)&gt;0.01,"",IF('MissFill 1'!O75/SUM('MissFill 1'!O$2:O76)&gt;0.01,"",IF('MissFill 1'!O74/SUM('MissFill 1'!O$2:O76)&gt;0.01,"",IF('MissFill 1'!O73/SUM('MissFill 1'!O$2:O76)&gt;0.01,"",IF('MissFill 1'!O72/SUM('MissFill 1'!O$2:O76)&gt;0.01,"",DateEnded_5Day!$A76))))))))</f>
        <v/>
      </c>
      <c r="Q76" s="54" t="str">
        <f>IF($A76&lt;='All Results'!$B$4,"",IF(SUM('MissFill 1'!P$2:P76)=0,"",(IF('MissFill 1'!P76/SUM('MissFill 1'!P$2:P76)&gt;0.01,"",IF('MissFill 1'!P75/SUM('MissFill 1'!P$2:P76)&gt;0.01,"",IF('MissFill 1'!P74/SUM('MissFill 1'!P$2:P76)&gt;0.01,"",IF('MissFill 1'!P73/SUM('MissFill 1'!P$2:P76)&gt;0.01,"",IF('MissFill 1'!P72/SUM('MissFill 1'!P$2:P76)&gt;0.01,"",DateEnded_5Day!$A76))))))))</f>
        <v/>
      </c>
      <c r="R76" s="54" t="str">
        <f>IF($A76&lt;='All Results'!$B$4,"",IF(SUM('MissFill 1'!Q$2:Q76)=0,"",(IF('MissFill 1'!Q76/SUM('MissFill 1'!Q$2:Q76)&gt;0.01,"",IF('MissFill 1'!Q75/SUM('MissFill 1'!Q$2:Q76)&gt;0.01,"",IF('MissFill 1'!Q74/SUM('MissFill 1'!Q$2:Q76)&gt;0.01,"",IF('MissFill 1'!Q73/SUM('MissFill 1'!Q$2:Q76)&gt;0.01,"",IF('MissFill 1'!Q72/SUM('MissFill 1'!Q$2:Q76)&gt;0.01,"",DateEnded_5Day!$A76))))))))</f>
        <v/>
      </c>
      <c r="S76" s="54" t="str">
        <f>IF($A76&lt;='All Results'!$B$4,"",IF(SUM('MissFill 1'!R$2:R76)=0,"",(IF('MissFill 1'!R76/SUM('MissFill 1'!R$2:R76)&gt;0.01,"",IF('MissFill 1'!R75/SUM('MissFill 1'!R$2:R76)&gt;0.01,"",IF('MissFill 1'!R74/SUM('MissFill 1'!R$2:R76)&gt;0.01,"",IF('MissFill 1'!R73/SUM('MissFill 1'!R$2:R76)&gt;0.01,"",IF('MissFill 1'!R72/SUM('MissFill 1'!R$2:R76)&gt;0.01,"",DateEnded_5Day!$A76))))))))</f>
        <v/>
      </c>
      <c r="T76" s="54" t="str">
        <f>IF($A76&lt;='All Results'!$B$4,"",IF(SUM('MissFill 1'!S$2:S76)=0,"",(IF('MissFill 1'!S76/SUM('MissFill 1'!S$2:S76)&gt;0.01,"",IF('MissFill 1'!S75/SUM('MissFill 1'!S$2:S76)&gt;0.01,"",IF('MissFill 1'!S74/SUM('MissFill 1'!S$2:S76)&gt;0.01,"",IF('MissFill 1'!S73/SUM('MissFill 1'!S$2:S76)&gt;0.01,"",IF('MissFill 1'!S72/SUM('MissFill 1'!S$2:S76)&gt;0.01,"",DateEnded_5Day!$A76))))))))</f>
        <v/>
      </c>
      <c r="U76" s="54" t="str">
        <f>IF($A76&lt;='All Results'!$B$4,"",IF(SUM('MissFill 1'!T$2:T76)=0,"",(IF('MissFill 1'!T76/SUM('MissFill 1'!T$2:T76)&gt;0.01,"",IF('MissFill 1'!T75/SUM('MissFill 1'!T$2:T76)&gt;0.01,"",IF('MissFill 1'!T74/SUM('MissFill 1'!T$2:T76)&gt;0.01,"",IF('MissFill 1'!T73/SUM('MissFill 1'!T$2:T76)&gt;0.01,"",IF('MissFill 1'!T72/SUM('MissFill 1'!T$2:T76)&gt;0.01,"",DateEnded_5Day!$A76))))))))</f>
        <v/>
      </c>
      <c r="V76" s="54" t="str">
        <f>IF($A76&lt;='All Results'!$B$4,"",IF(SUM('MissFill 1'!U$2:U76)=0,"",(IF('MissFill 1'!U76/SUM('MissFill 1'!U$2:U76)&gt;0.01,"",IF('MissFill 1'!U75/SUM('MissFill 1'!U$2:U76)&gt;0.01,"",IF('MissFill 1'!U74/SUM('MissFill 1'!U$2:U76)&gt;0.01,"",IF('MissFill 1'!U73/SUM('MissFill 1'!U$2:U76)&gt;0.01,"",IF('MissFill 1'!U72/SUM('MissFill 1'!U$2:U76)&gt;0.01,"",DateEnded_5Day!$A76))))))))</f>
        <v/>
      </c>
      <c r="W76" s="54" t="str">
        <f>IF($A76&lt;='All Results'!$B$4,"",IF(SUM('MissFill 1'!V$2:V76)=0,"",(IF('MissFill 1'!V76/SUM('MissFill 1'!V$2:V76)&gt;0.01,"",IF('MissFill 1'!V75/SUM('MissFill 1'!V$2:V76)&gt;0.01,"",IF('MissFill 1'!V74/SUM('MissFill 1'!V$2:V76)&gt;0.01,"",IF('MissFill 1'!V73/SUM('MissFill 1'!V$2:V76)&gt;0.01,"",IF('MissFill 1'!V72/SUM('MissFill 1'!V$2:V76)&gt;0.01,"",DateEnded_5Day!$A76))))))))</f>
        <v/>
      </c>
      <c r="X76" s="54" t="str">
        <f>IF($A76&lt;='All Results'!$B$4,"",IF(SUM('MissFill 1'!W$2:W76)=0,"",(IF('MissFill 1'!W76/SUM('MissFill 1'!W$2:W76)&gt;0.01,"",IF('MissFill 1'!W75/SUM('MissFill 1'!W$2:W76)&gt;0.01,"",IF('MissFill 1'!W74/SUM('MissFill 1'!W$2:W76)&gt;0.01,"",IF('MissFill 1'!W73/SUM('MissFill 1'!W$2:W76)&gt;0.01,"",IF('MissFill 1'!W72/SUM('MissFill 1'!W$2:W76)&gt;0.01,"",DateEnded_5Day!$A76))))))))</f>
        <v/>
      </c>
      <c r="Y76" s="54" t="str">
        <f>IF($A76&lt;='All Results'!$B$4,"",IF(SUM('MissFill 1'!X$2:X76)=0,"",(IF('MissFill 1'!X76/SUM('MissFill 1'!X$2:X76)&gt;0.01,"",IF('MissFill 1'!X75/SUM('MissFill 1'!X$2:X76)&gt;0.01,"",IF('MissFill 1'!X74/SUM('MissFill 1'!X$2:X76)&gt;0.01,"",IF('MissFill 1'!X73/SUM('MissFill 1'!X$2:X76)&gt;0.01,"",IF('MissFill 1'!X72/SUM('MissFill 1'!X$2:X76)&gt;0.01,"",DateEnded_5Day!$A76))))))))</f>
        <v/>
      </c>
      <c r="Z76" s="54" t="str">
        <f>IF($A76&lt;='All Results'!$B$4,"",IF(SUM('MissFill 1'!Y$2:Y76)=0,"",(IF('MissFill 1'!Y76/SUM('MissFill 1'!Y$2:Y76)&gt;0.01,"",IF('MissFill 1'!Y75/SUM('MissFill 1'!Y$2:Y76)&gt;0.01,"",IF('MissFill 1'!Y74/SUM('MissFill 1'!Y$2:Y76)&gt;0.01,"",IF('MissFill 1'!Y73/SUM('MissFill 1'!Y$2:Y76)&gt;0.01,"",IF('MissFill 1'!Y72/SUM('MissFill 1'!Y$2:Y76)&gt;0.01,"",DateEnded_5Day!$A76))))))))</f>
        <v/>
      </c>
      <c r="AA76" s="54" t="str">
        <f>IF($A76&lt;='All Results'!$B$4,"",IF(SUM('MissFill 1'!Z$2:Z76)=0,"",(IF('MissFill 1'!Z76/SUM('MissFill 1'!Z$2:Z76)&gt;0.01,"",IF('MissFill 1'!Z75/SUM('MissFill 1'!Z$2:Z76)&gt;0.01,"",IF('MissFill 1'!Z74/SUM('MissFill 1'!Z$2:Z76)&gt;0.01,"",IF('MissFill 1'!Z73/SUM('MissFill 1'!Z$2:Z76)&gt;0.01,"",IF('MissFill 1'!Z72/SUM('MissFill 1'!Z$2:Z76)&gt;0.01,"",DateEnded_5Day!$A76))))))))</f>
        <v/>
      </c>
      <c r="AB76" s="54" t="str">
        <f>IF($A76&lt;='All Results'!$B$4,"",IF(SUM('MissFill 1'!AA$2:AA76)=0,"",(IF('MissFill 1'!AA76/SUM('MissFill 1'!AA$2:AA76)&gt;0.01,"",IF('MissFill 1'!AA75/SUM('MissFill 1'!AA$2:AA76)&gt;0.01,"",IF('MissFill 1'!AA74/SUM('MissFill 1'!AA$2:AA76)&gt;0.01,"",IF('MissFill 1'!AA73/SUM('MissFill 1'!AA$2:AA76)&gt;0.01,"",IF('MissFill 1'!AA72/SUM('MissFill 1'!AA$2:AA76)&gt;0.01,"",DateEnded_5Day!$A76))))))))</f>
        <v/>
      </c>
      <c r="AC76" s="54" t="str">
        <f>IF($A76&lt;='All Results'!$B$4,"",IF(SUM('MissFill 1'!AB$2:AB76)=0,"",(IF('MissFill 1'!AB76/SUM('MissFill 1'!AB$2:AB76)&gt;0.01,"",IF('MissFill 1'!AB75/SUM('MissFill 1'!AB$2:AB76)&gt;0.01,"",IF('MissFill 1'!AB74/SUM('MissFill 1'!AB$2:AB76)&gt;0.01,"",IF('MissFill 1'!AB73/SUM('MissFill 1'!AB$2:AB76)&gt;0.01,"",IF('MissFill 1'!AB72/SUM('MissFill 1'!AB$2:AB76)&gt;0.01,"",DateEnded_5Day!$A76))))))))</f>
        <v/>
      </c>
      <c r="AD76" s="54" t="str">
        <f>IF($A76&lt;='All Results'!$B$4,"",IF(SUM('MissFill 1'!AC$2:AC76)=0,"",(IF('MissFill 1'!AC76/SUM('MissFill 1'!AC$2:AC76)&gt;0.01,"",IF('MissFill 1'!AC75/SUM('MissFill 1'!AC$2:AC76)&gt;0.01,"",IF('MissFill 1'!AC74/SUM('MissFill 1'!AC$2:AC76)&gt;0.01,"",IF('MissFill 1'!AC73/SUM('MissFill 1'!AC$2:AC76)&gt;0.01,"",IF('MissFill 1'!AC72/SUM('MissFill 1'!AC$2:AC76)&gt;0.01,"",DateEnded_5Day!$A76))))))))</f>
        <v/>
      </c>
      <c r="AE76" s="54" t="str">
        <f>IF($A76&lt;='All Results'!$B$4,"",IF(SUM('MissFill 1'!AD$2:AD76)=0,"",(IF('MissFill 1'!AD76/SUM('MissFill 1'!AD$2:AD76)&gt;0.01,"",IF('MissFill 1'!AD75/SUM('MissFill 1'!AD$2:AD76)&gt;0.01,"",IF('MissFill 1'!AD74/SUM('MissFill 1'!AD$2:AD76)&gt;0.01,"",IF('MissFill 1'!AD73/SUM('MissFill 1'!AD$2:AD76)&gt;0.01,"",IF('MissFill 1'!AD72/SUM('MissFill 1'!AD$2:AD76)&gt;0.01,"",DateEnded_5Day!$A76))))))))</f>
        <v/>
      </c>
      <c r="AF76" s="54" t="str">
        <f>IF($A76&lt;='All Results'!$B$4,"",IF(SUM('MissFill 1'!AE$2:AE76)=0,"",(IF('MissFill 1'!AE76/SUM('MissFill 1'!AE$2:AE76)&gt;0.01,"",IF('MissFill 1'!AE75/SUM('MissFill 1'!AE$2:AE76)&gt;0.01,"",IF('MissFill 1'!AE74/SUM('MissFill 1'!AE$2:AE76)&gt;0.01,"",IF('MissFill 1'!AE73/SUM('MissFill 1'!AE$2:AE76)&gt;0.01,"",IF('MissFill 1'!AE72/SUM('MissFill 1'!AE$2:AE76)&gt;0.01,"",DateEnded_5Day!$A76))))))))</f>
        <v/>
      </c>
      <c r="AG76" s="54" t="str">
        <f>IF($A76&lt;='All Results'!$B$4,"",IF(SUM('MissFill 1'!AF$2:AF76)=0,"",(IF('MissFill 1'!AF76/SUM('MissFill 1'!AF$2:AF76)&gt;0.01,"",IF('MissFill 1'!AF75/SUM('MissFill 1'!AF$2:AF76)&gt;0.01,"",IF('MissFill 1'!AF74/SUM('MissFill 1'!AF$2:AF76)&gt;0.01,"",IF('MissFill 1'!AF73/SUM('MissFill 1'!AF$2:AF76)&gt;0.01,"",IF('MissFill 1'!AF72/SUM('MissFill 1'!AF$2:AF76)&gt;0.01,"",DateEnded_5Day!$A76))))))))</f>
        <v/>
      </c>
      <c r="AH76" s="54" t="str">
        <f>IF($A76&lt;='All Results'!$B$4,"",IF(SUM('MissFill 1'!AG$2:AG76)=0,"",(IF('MissFill 1'!AG76/SUM('MissFill 1'!AG$2:AG76)&gt;0.01,"",IF('MissFill 1'!AG75/SUM('MissFill 1'!AG$2:AG76)&gt;0.01,"",IF('MissFill 1'!AG74/SUM('MissFill 1'!AG$2:AG76)&gt;0.01,"",IF('MissFill 1'!AG73/SUM('MissFill 1'!AG$2:AG76)&gt;0.01,"",IF('MissFill 1'!AG72/SUM('MissFill 1'!AG$2:AG76)&gt;0.01,"",DateEnded_5Day!$A76))))))))</f>
        <v/>
      </c>
      <c r="AI76" s="54" t="str">
        <f>IF($A76&lt;='All Results'!$B$4,"",IF(SUM('MissFill 1'!AH$2:AH76)=0,"",(IF('MissFill 1'!AH76/SUM('MissFill 1'!AH$2:AH76)&gt;0.01,"",IF('MissFill 1'!AH75/SUM('MissFill 1'!AH$2:AH76)&gt;0.01,"",IF('MissFill 1'!AH74/SUM('MissFill 1'!AH$2:AH76)&gt;0.01,"",IF('MissFill 1'!AH73/SUM('MissFill 1'!AH$2:AH76)&gt;0.01,"",IF('MissFill 1'!AH72/SUM('MissFill 1'!AH$2:AH76)&gt;0.01,"",DateEnded_5Day!$A76))))))))</f>
        <v/>
      </c>
      <c r="AJ76" s="54" t="str">
        <f>IF($A76&lt;='All Results'!$B$4,"",IF(SUM('MissFill 1'!AI$2:AI76)=0,"",(IF('MissFill 1'!AI76/SUM('MissFill 1'!AI$2:AI76)&gt;0.01,"",IF('MissFill 1'!AI75/SUM('MissFill 1'!AI$2:AI76)&gt;0.01,"",IF('MissFill 1'!AI74/SUM('MissFill 1'!AI$2:AI76)&gt;0.01,"",IF('MissFill 1'!AI73/SUM('MissFill 1'!AI$2:AI76)&gt;0.01,"",IF('MissFill 1'!AI72/SUM('MissFill 1'!AI$2:AI76)&gt;0.01,"",DateEnded_5Day!$A76))))))))</f>
        <v/>
      </c>
      <c r="AK76" s="54" t="str">
        <f>IF($A76&lt;='All Results'!$B$4,"",IF(SUM('MissFill 1'!AJ$2:AJ76)=0,"",(IF('MissFill 1'!AJ76/SUM('MissFill 1'!AJ$2:AJ76)&gt;0.01,"",IF('MissFill 1'!AJ75/SUM('MissFill 1'!AJ$2:AJ76)&gt;0.01,"",IF('MissFill 1'!AJ74/SUM('MissFill 1'!AJ$2:AJ76)&gt;0.01,"",IF('MissFill 1'!AJ73/SUM('MissFill 1'!AJ$2:AJ76)&gt;0.01,"",IF('MissFill 1'!AJ72/SUM('MissFill 1'!AJ$2:AJ76)&gt;0.01,"",DateEnded_5Day!$A76))))))))</f>
        <v/>
      </c>
      <c r="AL76" s="54" t="str">
        <f>IF($A76&lt;='All Results'!$B$4,"",IF(SUM('MissFill 1'!AK$2:AK76)=0,"",(IF('MissFill 1'!AK76/SUM('MissFill 1'!AK$2:AK76)&gt;0.01,"",IF('MissFill 1'!AK75/SUM('MissFill 1'!AK$2:AK76)&gt;0.01,"",IF('MissFill 1'!AK74/SUM('MissFill 1'!AK$2:AK76)&gt;0.01,"",IF('MissFill 1'!AK73/SUM('MissFill 1'!AK$2:AK76)&gt;0.01,"",IF('MissFill 1'!AK72/SUM('MissFill 1'!AK$2:AK76)&gt;0.01,"",DateEnded_5Day!$A76))))))))</f>
        <v/>
      </c>
      <c r="AM76" s="54" t="str">
        <f>IF($A76&lt;='All Results'!$B$4,"",IF(SUM('MissFill 1'!AL$2:AL76)=0,"",(IF('MissFill 1'!AL76/SUM('MissFill 1'!AL$2:AL76)&gt;0.01,"",IF('MissFill 1'!AL75/SUM('MissFill 1'!AL$2:AL76)&gt;0.01,"",IF('MissFill 1'!AL74/SUM('MissFill 1'!AL$2:AL76)&gt;0.01,"",IF('MissFill 1'!AL73/SUM('MissFill 1'!AL$2:AL76)&gt;0.01,"",IF('MissFill 1'!AL72/SUM('MissFill 1'!AL$2:AL76)&gt;0.01,"",DateEnded_5Day!$A76))))))))</f>
        <v/>
      </c>
      <c r="AN76" s="54" t="str">
        <f>IF($A76&lt;='All Results'!$B$4,"",IF(SUM('MissFill 1'!AM$2:AM76)=0,"",(IF('MissFill 1'!AM76/SUM('MissFill 1'!AM$2:AM76)&gt;0.01,"",IF('MissFill 1'!AM75/SUM('MissFill 1'!AM$2:AM76)&gt;0.01,"",IF('MissFill 1'!AM74/SUM('MissFill 1'!AM$2:AM76)&gt;0.01,"",IF('MissFill 1'!AM73/SUM('MissFill 1'!AM$2:AM76)&gt;0.01,"",IF('MissFill 1'!AM72/SUM('MissFill 1'!AM$2:AM76)&gt;0.01,"",DateEnded_5Day!$A76))))))))</f>
        <v/>
      </c>
      <c r="AO76" s="54" t="str">
        <f>IF($A76&lt;='All Results'!$B$4,"",IF(SUM('MissFill 1'!AN$2:AN76)=0,"",(IF('MissFill 1'!AN76/SUM('MissFill 1'!AN$2:AN76)&gt;0.01,"",IF('MissFill 1'!AN75/SUM('MissFill 1'!AN$2:AN76)&gt;0.01,"",IF('MissFill 1'!AN74/SUM('MissFill 1'!AN$2:AN76)&gt;0.01,"",IF('MissFill 1'!AN73/SUM('MissFill 1'!AN$2:AN76)&gt;0.01,"",IF('MissFill 1'!AN72/SUM('MissFill 1'!AN$2:AN76)&gt;0.01,"",DateEnded_5Day!$A76))))))))</f>
        <v/>
      </c>
      <c r="AP76" s="54" t="str">
        <f>IF($A76&lt;='All Results'!$B$4,"",IF(SUM('MissFill 1'!AO$2:AO76)=0,"",(IF('MissFill 1'!AO76/SUM('MissFill 1'!AO$2:AO76)&gt;0.01,"",IF('MissFill 1'!AO75/SUM('MissFill 1'!AO$2:AO76)&gt;0.01,"",IF('MissFill 1'!AO74/SUM('MissFill 1'!AO$2:AO76)&gt;0.01,"",IF('MissFill 1'!AO73/SUM('MissFill 1'!AO$2:AO76)&gt;0.01,"",IF('MissFill 1'!AO72/SUM('MissFill 1'!AO$2:AO76)&gt;0.01,"",DateEnded_5Day!$A76))))))))</f>
        <v/>
      </c>
      <c r="AQ76" s="54" t="str">
        <f>IF($A76&lt;='All Results'!$B$4,"",IF(SUM('MissFill 1'!AP$2:AP76)=0,"",(IF('MissFill 1'!AP76/SUM('MissFill 1'!AP$2:AP76)&gt;0.01,"",IF('MissFill 1'!AP75/SUM('MissFill 1'!AP$2:AP76)&gt;0.01,"",IF('MissFill 1'!AP74/SUM('MissFill 1'!AP$2:AP76)&gt;0.01,"",IF('MissFill 1'!AP73/SUM('MissFill 1'!AP$2:AP76)&gt;0.01,"",IF('MissFill 1'!AP72/SUM('MissFill 1'!AP$2:AP76)&gt;0.01,"",DateEnded_5Day!$A76))))))))</f>
        <v/>
      </c>
      <c r="AR76" s="54" t="str">
        <f>IF($A76&lt;='All Results'!$B$4,"",IF(SUM('MissFill 1'!AQ$2:AQ76)=0,"",(IF('MissFill 1'!AQ76/SUM('MissFill 1'!AQ$2:AQ76)&gt;0.01,"",IF('MissFill 1'!AQ75/SUM('MissFill 1'!AQ$2:AQ76)&gt;0.01,"",IF('MissFill 1'!AQ74/SUM('MissFill 1'!AQ$2:AQ76)&gt;0.01,"",IF('MissFill 1'!AQ73/SUM('MissFill 1'!AQ$2:AQ76)&gt;0.01,"",IF('MissFill 1'!AQ72/SUM('MissFill 1'!AQ$2:AQ76)&gt;0.01,"",DateEnded_5Day!$A76))))))))</f>
        <v/>
      </c>
      <c r="AS76" s="54" t="str">
        <f>IF($A76&lt;='All Results'!$B$4,"",IF(SUM('MissFill 1'!AR$2:AR76)=0,"",(IF('MissFill 1'!AR76/SUM('MissFill 1'!AR$2:AR76)&gt;0.01,"",IF('MissFill 1'!AR75/SUM('MissFill 1'!AR$2:AR76)&gt;0.01,"",IF('MissFill 1'!AR74/SUM('MissFill 1'!AR$2:AR76)&gt;0.01,"",IF('MissFill 1'!AR73/SUM('MissFill 1'!AR$2:AR76)&gt;0.01,"",IF('MissFill 1'!AR72/SUM('MissFill 1'!AR$2:AR76)&gt;0.01,"",DateEnded_5Day!$A76))))))))</f>
        <v/>
      </c>
      <c r="AT76" s="54" t="str">
        <f>IF($A76&lt;='All Results'!$B$4,"",IF(SUM('MissFill 1'!AS$2:AS76)=0,"",(IF('MissFill 1'!AS76/SUM('MissFill 1'!AS$2:AS76)&gt;0.01,"",IF('MissFill 1'!AS75/SUM('MissFill 1'!AS$2:AS76)&gt;0.01,"",IF('MissFill 1'!AS74/SUM('MissFill 1'!AS$2:AS76)&gt;0.01,"",IF('MissFill 1'!AS73/SUM('MissFill 1'!AS$2:AS76)&gt;0.01,"",IF('MissFill 1'!AS72/SUM('MissFill 1'!AS$2:AS76)&gt;0.01,"",DateEnded_5Day!$A76))))))))</f>
        <v/>
      </c>
      <c r="AU76" s="54" t="str">
        <f>IF($A76&lt;='All Results'!$B$4,"",IF(SUM('MissFill 1'!AT$2:AT76)=0,"",(IF('MissFill 1'!AT76/SUM('MissFill 1'!AT$2:AT76)&gt;0.01,"",IF('MissFill 1'!AT75/SUM('MissFill 1'!AT$2:AT76)&gt;0.01,"",IF('MissFill 1'!AT74/SUM('MissFill 1'!AT$2:AT76)&gt;0.01,"",IF('MissFill 1'!AT73/SUM('MissFill 1'!AT$2:AT76)&gt;0.01,"",IF('MissFill 1'!AT72/SUM('MissFill 1'!AT$2:AT76)&gt;0.01,"",DateEnded_5Day!$A76))))))))</f>
        <v/>
      </c>
      <c r="AV76" s="54" t="str">
        <f>IF($A76&lt;='All Results'!$B$4,"",IF(SUM('MissFill 1'!AU$2:AU76)=0,"",(IF('MissFill 1'!AU76/SUM('MissFill 1'!AU$2:AU76)&gt;0.01,"",IF('MissFill 1'!AU75/SUM('MissFill 1'!AU$2:AU76)&gt;0.01,"",IF('MissFill 1'!AU74/SUM('MissFill 1'!AU$2:AU76)&gt;0.01,"",IF('MissFill 1'!AU73/SUM('MissFill 1'!AU$2:AU76)&gt;0.01,"",IF('MissFill 1'!AU72/SUM('MissFill 1'!AU$2:AU76)&gt;0.01,"",DateEnded_5Day!$A76))))))))</f>
        <v/>
      </c>
      <c r="AW76" s="54" t="str">
        <f>IF($A76&lt;='All Results'!$B$4,"",IF(SUM('MissFill 1'!AV$2:AV76)=0,"",(IF('MissFill 1'!AV76/SUM('MissFill 1'!AV$2:AV76)&gt;0.01,"",IF('MissFill 1'!AV75/SUM('MissFill 1'!AV$2:AV76)&gt;0.01,"",IF('MissFill 1'!AV74/SUM('MissFill 1'!AV$2:AV76)&gt;0.01,"",IF('MissFill 1'!AV73/SUM('MissFill 1'!AV$2:AV76)&gt;0.01,"",IF('MissFill 1'!AV72/SUM('MissFill 1'!AV$2:AV76)&gt;0.01,"",DateEnded_5Day!$A76))))))))</f>
        <v/>
      </c>
      <c r="AX76" s="54" t="str">
        <f>IF($A76&lt;='All Results'!$B$4,"",IF(SUM('MissFill 1'!AW$2:AW76)=0,"",(IF('MissFill 1'!AW76/SUM('MissFill 1'!AW$2:AW76)&gt;0.01,"",IF('MissFill 1'!AW75/SUM('MissFill 1'!AW$2:AW76)&gt;0.01,"",IF('MissFill 1'!AW74/SUM('MissFill 1'!AW$2:AW76)&gt;0.01,"",IF('MissFill 1'!AW73/SUM('MissFill 1'!AW$2:AW76)&gt;0.01,"",IF('MissFill 1'!AW72/SUM('MissFill 1'!AW$2:AW76)&gt;0.01,"",DateEnded_5Day!$A76))))))))</f>
        <v/>
      </c>
    </row>
    <row r="77" spans="1:50" x14ac:dyDescent="0.25">
      <c r="A77" s="41">
        <v>44422</v>
      </c>
      <c r="B77" s="52">
        <v>226</v>
      </c>
      <c r="C77" s="54" t="str">
        <f>IF($A77&lt;='All Results'!$B$4,"",IF(SUM('MissFill 1'!B$2:B77)=0,"",(IF('MissFill 1'!B77/SUM('MissFill 1'!B$2:B77)&gt;0.01,"",IF('MissFill 1'!B76/SUM('MissFill 1'!B$2:B77)&gt;0.01,"",IF('MissFill 1'!B75/SUM('MissFill 1'!B$2:B77)&gt;0.01,"",IF('MissFill 1'!B74/SUM('MissFill 1'!B$2:B77)&gt;0.01,"",IF('MissFill 1'!B73/SUM('MissFill 1'!B$2:B77)&gt;0.01,"",DateEnded_5Day!$A77))))))))</f>
        <v/>
      </c>
      <c r="D77" s="54" t="str">
        <f>IF($A77&lt;='All Results'!$B$4,"",IF(SUM('MissFill 1'!C$2:C77)=0,"",(IF('MissFill 1'!C77/SUM('MissFill 1'!C$2:C77)&gt;0.01,"",IF('MissFill 1'!C76/SUM('MissFill 1'!C$2:C77)&gt;0.01,"",IF('MissFill 1'!C75/SUM('MissFill 1'!C$2:C77)&gt;0.01,"",IF('MissFill 1'!C74/SUM('MissFill 1'!C$2:C77)&gt;0.01,"",IF('MissFill 1'!C73/SUM('MissFill 1'!C$2:C77)&gt;0.01,"",DateEnded_5Day!$A77))))))))</f>
        <v/>
      </c>
      <c r="E77" s="54" t="str">
        <f>IF($A77&lt;='All Results'!$B$4,"",IF(SUM('MissFill 1'!D$2:D77)=0,"",(IF('MissFill 1'!D77/SUM('MissFill 1'!D$2:D77)&gt;0.01,"",IF('MissFill 1'!D76/SUM('MissFill 1'!D$2:D77)&gt;0.01,"",IF('MissFill 1'!D75/SUM('MissFill 1'!D$2:D77)&gt;0.01,"",IF('MissFill 1'!D74/SUM('MissFill 1'!D$2:D77)&gt;0.01,"",IF('MissFill 1'!D73/SUM('MissFill 1'!D$2:D77)&gt;0.01,"",DateEnded_5Day!$A77))))))))</f>
        <v/>
      </c>
      <c r="F77" s="54" t="str">
        <f>IF($A77&lt;='All Results'!$B$4,"",IF(SUM('MissFill 1'!E$2:E77)=0,"",(IF('MissFill 1'!E77/SUM('MissFill 1'!E$2:E77)&gt;0.01,"",IF('MissFill 1'!E76/SUM('MissFill 1'!E$2:E77)&gt;0.01,"",IF('MissFill 1'!E75/SUM('MissFill 1'!E$2:E77)&gt;0.01,"",IF('MissFill 1'!E74/SUM('MissFill 1'!E$2:E77)&gt;0.01,"",IF('MissFill 1'!E73/SUM('MissFill 1'!E$2:E77)&gt;0.01,"",DateEnded_5Day!$A77))))))))</f>
        <v/>
      </c>
      <c r="G77" s="54" t="str">
        <f>IF($A77&lt;='All Results'!$B$4,"",IF(SUM('MissFill 1'!F$2:F77)=0,"",(IF('MissFill 1'!F77/SUM('MissFill 1'!F$2:F77)&gt;0.01,"",IF('MissFill 1'!F76/SUM('MissFill 1'!F$2:F77)&gt;0.01,"",IF('MissFill 1'!F75/SUM('MissFill 1'!F$2:F77)&gt;0.01,"",IF('MissFill 1'!F74/SUM('MissFill 1'!F$2:F77)&gt;0.01,"",IF('MissFill 1'!F73/SUM('MissFill 1'!F$2:F77)&gt;0.01,"",DateEnded_5Day!$A77))))))))</f>
        <v/>
      </c>
      <c r="H77" s="54" t="str">
        <f>IF($A77&lt;='All Results'!$B$4,"",IF(SUM('MissFill 1'!G$2:G77)=0,"",(IF('MissFill 1'!G77/SUM('MissFill 1'!G$2:G77)&gt;0.01,"",IF('MissFill 1'!G76/SUM('MissFill 1'!G$2:G77)&gt;0.01,"",IF('MissFill 1'!G75/SUM('MissFill 1'!G$2:G77)&gt;0.01,"",IF('MissFill 1'!G74/SUM('MissFill 1'!G$2:G77)&gt;0.01,"",IF('MissFill 1'!G73/SUM('MissFill 1'!G$2:G77)&gt;0.01,"",DateEnded_5Day!$A77))))))))</f>
        <v/>
      </c>
      <c r="I77" s="54" t="str">
        <f>IF($A77&lt;='All Results'!$B$4,"",IF(SUM('MissFill 1'!H$2:H77)=0,"",(IF('MissFill 1'!H77/SUM('MissFill 1'!H$2:H77)&gt;0.01,"",IF('MissFill 1'!H76/SUM('MissFill 1'!H$2:H77)&gt;0.01,"",IF('MissFill 1'!H75/SUM('MissFill 1'!H$2:H77)&gt;0.01,"",IF('MissFill 1'!H74/SUM('MissFill 1'!H$2:H77)&gt;0.01,"",IF('MissFill 1'!H73/SUM('MissFill 1'!H$2:H77)&gt;0.01,"",DateEnded_5Day!$A77))))))))</f>
        <v/>
      </c>
      <c r="J77" s="54" t="str">
        <f>IF($A77&lt;='All Results'!$B$4,"",IF(SUM('MissFill 1'!I$2:I77)=0,"",(IF('MissFill 1'!I77/SUM('MissFill 1'!I$2:I77)&gt;0.01,"",IF('MissFill 1'!I76/SUM('MissFill 1'!I$2:I77)&gt;0.01,"",IF('MissFill 1'!I75/SUM('MissFill 1'!I$2:I77)&gt;0.01,"",IF('MissFill 1'!I74/SUM('MissFill 1'!I$2:I77)&gt;0.01,"",IF('MissFill 1'!I73/SUM('MissFill 1'!I$2:I77)&gt;0.01,"",DateEnded_5Day!$A77))))))))</f>
        <v/>
      </c>
      <c r="K77" s="54" t="str">
        <f>IF($A77&lt;='All Results'!$B$4,"",IF(SUM('MissFill 1'!J$2:J77)=0,"",(IF('MissFill 1'!J77/SUM('MissFill 1'!J$2:J77)&gt;0.01,"",IF('MissFill 1'!J76/SUM('MissFill 1'!J$2:J77)&gt;0.01,"",IF('MissFill 1'!J75/SUM('MissFill 1'!J$2:J77)&gt;0.01,"",IF('MissFill 1'!J74/SUM('MissFill 1'!J$2:J77)&gt;0.01,"",IF('MissFill 1'!J73/SUM('MissFill 1'!J$2:J77)&gt;0.01,"",DateEnded_5Day!$A77))))))))</f>
        <v/>
      </c>
      <c r="L77" s="54" t="str">
        <f>IF($A77&lt;='All Results'!$B$4,"",IF(SUM('MissFill 1'!K$2:K77)=0,"",(IF('MissFill 1'!K77/SUM('MissFill 1'!K$2:K77)&gt;0.01,"",IF('MissFill 1'!K76/SUM('MissFill 1'!K$2:K77)&gt;0.01,"",IF('MissFill 1'!K75/SUM('MissFill 1'!K$2:K77)&gt;0.01,"",IF('MissFill 1'!K74/SUM('MissFill 1'!K$2:K77)&gt;0.01,"",IF('MissFill 1'!K73/SUM('MissFill 1'!K$2:K77)&gt;0.01,"",DateEnded_5Day!$A77))))))))</f>
        <v/>
      </c>
      <c r="M77" s="54" t="str">
        <f>IF($A77&lt;='All Results'!$B$4,"",IF(SUM('MissFill 1'!L$2:L77)=0,"",(IF('MissFill 1'!L77/SUM('MissFill 1'!L$2:L77)&gt;0.01,"",IF('MissFill 1'!L76/SUM('MissFill 1'!L$2:L77)&gt;0.01,"",IF('MissFill 1'!L75/SUM('MissFill 1'!L$2:L77)&gt;0.01,"",IF('MissFill 1'!L74/SUM('MissFill 1'!L$2:L77)&gt;0.01,"",IF('MissFill 1'!L73/SUM('MissFill 1'!L$2:L77)&gt;0.01,"",DateEnded_5Day!$A77))))))))</f>
        <v/>
      </c>
      <c r="N77" s="54" t="str">
        <f>IF($A77&lt;='All Results'!$B$4,"",IF(SUM('MissFill 1'!M$2:M77)=0,"",(IF('MissFill 1'!M77/SUM('MissFill 1'!M$2:M77)&gt;0.01,"",IF('MissFill 1'!M76/SUM('MissFill 1'!M$2:M77)&gt;0.01,"",IF('MissFill 1'!M75/SUM('MissFill 1'!M$2:M77)&gt;0.01,"",IF('MissFill 1'!M74/SUM('MissFill 1'!M$2:M77)&gt;0.01,"",IF('MissFill 1'!M73/SUM('MissFill 1'!M$2:M77)&gt;0.01,"",DateEnded_5Day!$A77))))))))</f>
        <v/>
      </c>
      <c r="O77" s="54" t="str">
        <f>IF($A77&lt;='All Results'!$B$4,"",IF(SUM('MissFill 1'!N$2:N77)=0,"",(IF('MissFill 1'!N77/SUM('MissFill 1'!N$2:N77)&gt;0.01,"",IF('MissFill 1'!N76/SUM('MissFill 1'!N$2:N77)&gt;0.01,"",IF('MissFill 1'!N75/SUM('MissFill 1'!N$2:N77)&gt;0.01,"",IF('MissFill 1'!N74/SUM('MissFill 1'!N$2:N77)&gt;0.01,"",IF('MissFill 1'!N73/SUM('MissFill 1'!N$2:N77)&gt;0.01,"",DateEnded_5Day!$A77))))))))</f>
        <v/>
      </c>
      <c r="P77" s="54" t="str">
        <f>IF($A77&lt;='All Results'!$B$4,"",IF(SUM('MissFill 1'!O$2:O77)=0,"",(IF('MissFill 1'!O77/SUM('MissFill 1'!O$2:O77)&gt;0.01,"",IF('MissFill 1'!O76/SUM('MissFill 1'!O$2:O77)&gt;0.01,"",IF('MissFill 1'!O75/SUM('MissFill 1'!O$2:O77)&gt;0.01,"",IF('MissFill 1'!O74/SUM('MissFill 1'!O$2:O77)&gt;0.01,"",IF('MissFill 1'!O73/SUM('MissFill 1'!O$2:O77)&gt;0.01,"",DateEnded_5Day!$A77))))))))</f>
        <v/>
      </c>
      <c r="Q77" s="54" t="str">
        <f>IF($A77&lt;='All Results'!$B$4,"",IF(SUM('MissFill 1'!P$2:P77)=0,"",(IF('MissFill 1'!P77/SUM('MissFill 1'!P$2:P77)&gt;0.01,"",IF('MissFill 1'!P76/SUM('MissFill 1'!P$2:P77)&gt;0.01,"",IF('MissFill 1'!P75/SUM('MissFill 1'!P$2:P77)&gt;0.01,"",IF('MissFill 1'!P74/SUM('MissFill 1'!P$2:P77)&gt;0.01,"",IF('MissFill 1'!P73/SUM('MissFill 1'!P$2:P77)&gt;0.01,"",DateEnded_5Day!$A77))))))))</f>
        <v/>
      </c>
      <c r="R77" s="54" t="str">
        <f>IF($A77&lt;='All Results'!$B$4,"",IF(SUM('MissFill 1'!Q$2:Q77)=0,"",(IF('MissFill 1'!Q77/SUM('MissFill 1'!Q$2:Q77)&gt;0.01,"",IF('MissFill 1'!Q76/SUM('MissFill 1'!Q$2:Q77)&gt;0.01,"",IF('MissFill 1'!Q75/SUM('MissFill 1'!Q$2:Q77)&gt;0.01,"",IF('MissFill 1'!Q74/SUM('MissFill 1'!Q$2:Q77)&gt;0.01,"",IF('MissFill 1'!Q73/SUM('MissFill 1'!Q$2:Q77)&gt;0.01,"",DateEnded_5Day!$A77))))))))</f>
        <v/>
      </c>
      <c r="S77" s="54" t="str">
        <f>IF($A77&lt;='All Results'!$B$4,"",IF(SUM('MissFill 1'!R$2:R77)=0,"",(IF('MissFill 1'!R77/SUM('MissFill 1'!R$2:R77)&gt;0.01,"",IF('MissFill 1'!R76/SUM('MissFill 1'!R$2:R77)&gt;0.01,"",IF('MissFill 1'!R75/SUM('MissFill 1'!R$2:R77)&gt;0.01,"",IF('MissFill 1'!R74/SUM('MissFill 1'!R$2:R77)&gt;0.01,"",IF('MissFill 1'!R73/SUM('MissFill 1'!R$2:R77)&gt;0.01,"",DateEnded_5Day!$A77))))))))</f>
        <v/>
      </c>
      <c r="T77" s="54" t="str">
        <f>IF($A77&lt;='All Results'!$B$4,"",IF(SUM('MissFill 1'!S$2:S77)=0,"",(IF('MissFill 1'!S77/SUM('MissFill 1'!S$2:S77)&gt;0.01,"",IF('MissFill 1'!S76/SUM('MissFill 1'!S$2:S77)&gt;0.01,"",IF('MissFill 1'!S75/SUM('MissFill 1'!S$2:S77)&gt;0.01,"",IF('MissFill 1'!S74/SUM('MissFill 1'!S$2:S77)&gt;0.01,"",IF('MissFill 1'!S73/SUM('MissFill 1'!S$2:S77)&gt;0.01,"",DateEnded_5Day!$A77))))))))</f>
        <v/>
      </c>
      <c r="U77" s="54" t="str">
        <f>IF($A77&lt;='All Results'!$B$4,"",IF(SUM('MissFill 1'!T$2:T77)=0,"",(IF('MissFill 1'!T77/SUM('MissFill 1'!T$2:T77)&gt;0.01,"",IF('MissFill 1'!T76/SUM('MissFill 1'!T$2:T77)&gt;0.01,"",IF('MissFill 1'!T75/SUM('MissFill 1'!T$2:T77)&gt;0.01,"",IF('MissFill 1'!T74/SUM('MissFill 1'!T$2:T77)&gt;0.01,"",IF('MissFill 1'!T73/SUM('MissFill 1'!T$2:T77)&gt;0.01,"",DateEnded_5Day!$A77))))))))</f>
        <v/>
      </c>
      <c r="V77" s="54" t="str">
        <f>IF($A77&lt;='All Results'!$B$4,"",IF(SUM('MissFill 1'!U$2:U77)=0,"",(IF('MissFill 1'!U77/SUM('MissFill 1'!U$2:U77)&gt;0.01,"",IF('MissFill 1'!U76/SUM('MissFill 1'!U$2:U77)&gt;0.01,"",IF('MissFill 1'!U75/SUM('MissFill 1'!U$2:U77)&gt;0.01,"",IF('MissFill 1'!U74/SUM('MissFill 1'!U$2:U77)&gt;0.01,"",IF('MissFill 1'!U73/SUM('MissFill 1'!U$2:U77)&gt;0.01,"",DateEnded_5Day!$A77))))))))</f>
        <v/>
      </c>
      <c r="W77" s="54" t="str">
        <f>IF($A77&lt;='All Results'!$B$4,"",IF(SUM('MissFill 1'!V$2:V77)=0,"",(IF('MissFill 1'!V77/SUM('MissFill 1'!V$2:V77)&gt;0.01,"",IF('MissFill 1'!V76/SUM('MissFill 1'!V$2:V77)&gt;0.01,"",IF('MissFill 1'!V75/SUM('MissFill 1'!V$2:V77)&gt;0.01,"",IF('MissFill 1'!V74/SUM('MissFill 1'!V$2:V77)&gt;0.01,"",IF('MissFill 1'!V73/SUM('MissFill 1'!V$2:V77)&gt;0.01,"",DateEnded_5Day!$A77))))))))</f>
        <v/>
      </c>
      <c r="X77" s="54" t="str">
        <f>IF($A77&lt;='All Results'!$B$4,"",IF(SUM('MissFill 1'!W$2:W77)=0,"",(IF('MissFill 1'!W77/SUM('MissFill 1'!W$2:W77)&gt;0.01,"",IF('MissFill 1'!W76/SUM('MissFill 1'!W$2:W77)&gt;0.01,"",IF('MissFill 1'!W75/SUM('MissFill 1'!W$2:W77)&gt;0.01,"",IF('MissFill 1'!W74/SUM('MissFill 1'!W$2:W77)&gt;0.01,"",IF('MissFill 1'!W73/SUM('MissFill 1'!W$2:W77)&gt;0.01,"",DateEnded_5Day!$A77))))))))</f>
        <v/>
      </c>
      <c r="Y77" s="54" t="str">
        <f>IF($A77&lt;='All Results'!$B$4,"",IF(SUM('MissFill 1'!X$2:X77)=0,"",(IF('MissFill 1'!X77/SUM('MissFill 1'!X$2:X77)&gt;0.01,"",IF('MissFill 1'!X76/SUM('MissFill 1'!X$2:X77)&gt;0.01,"",IF('MissFill 1'!X75/SUM('MissFill 1'!X$2:X77)&gt;0.01,"",IF('MissFill 1'!X74/SUM('MissFill 1'!X$2:X77)&gt;0.01,"",IF('MissFill 1'!X73/SUM('MissFill 1'!X$2:X77)&gt;0.01,"",DateEnded_5Day!$A77))))))))</f>
        <v/>
      </c>
      <c r="Z77" s="54" t="str">
        <f>IF($A77&lt;='All Results'!$B$4,"",IF(SUM('MissFill 1'!Y$2:Y77)=0,"",(IF('MissFill 1'!Y77/SUM('MissFill 1'!Y$2:Y77)&gt;0.01,"",IF('MissFill 1'!Y76/SUM('MissFill 1'!Y$2:Y77)&gt;0.01,"",IF('MissFill 1'!Y75/SUM('MissFill 1'!Y$2:Y77)&gt;0.01,"",IF('MissFill 1'!Y74/SUM('MissFill 1'!Y$2:Y77)&gt;0.01,"",IF('MissFill 1'!Y73/SUM('MissFill 1'!Y$2:Y77)&gt;0.01,"",DateEnded_5Day!$A77))))))))</f>
        <v/>
      </c>
      <c r="AA77" s="54" t="str">
        <f>IF($A77&lt;='All Results'!$B$4,"",IF(SUM('MissFill 1'!Z$2:Z77)=0,"",(IF('MissFill 1'!Z77/SUM('MissFill 1'!Z$2:Z77)&gt;0.01,"",IF('MissFill 1'!Z76/SUM('MissFill 1'!Z$2:Z77)&gt;0.01,"",IF('MissFill 1'!Z75/SUM('MissFill 1'!Z$2:Z77)&gt;0.01,"",IF('MissFill 1'!Z74/SUM('MissFill 1'!Z$2:Z77)&gt;0.01,"",IF('MissFill 1'!Z73/SUM('MissFill 1'!Z$2:Z77)&gt;0.01,"",DateEnded_5Day!$A77))))))))</f>
        <v/>
      </c>
      <c r="AB77" s="54" t="str">
        <f>IF($A77&lt;='All Results'!$B$4,"",IF(SUM('MissFill 1'!AA$2:AA77)=0,"",(IF('MissFill 1'!AA77/SUM('MissFill 1'!AA$2:AA77)&gt;0.01,"",IF('MissFill 1'!AA76/SUM('MissFill 1'!AA$2:AA77)&gt;0.01,"",IF('MissFill 1'!AA75/SUM('MissFill 1'!AA$2:AA77)&gt;0.01,"",IF('MissFill 1'!AA74/SUM('MissFill 1'!AA$2:AA77)&gt;0.01,"",IF('MissFill 1'!AA73/SUM('MissFill 1'!AA$2:AA77)&gt;0.01,"",DateEnded_5Day!$A77))))))))</f>
        <v/>
      </c>
      <c r="AC77" s="54" t="str">
        <f>IF($A77&lt;='All Results'!$B$4,"",IF(SUM('MissFill 1'!AB$2:AB77)=0,"",(IF('MissFill 1'!AB77/SUM('MissFill 1'!AB$2:AB77)&gt;0.01,"",IF('MissFill 1'!AB76/SUM('MissFill 1'!AB$2:AB77)&gt;0.01,"",IF('MissFill 1'!AB75/SUM('MissFill 1'!AB$2:AB77)&gt;0.01,"",IF('MissFill 1'!AB74/SUM('MissFill 1'!AB$2:AB77)&gt;0.01,"",IF('MissFill 1'!AB73/SUM('MissFill 1'!AB$2:AB77)&gt;0.01,"",DateEnded_5Day!$A77))))))))</f>
        <v/>
      </c>
      <c r="AD77" s="54" t="str">
        <f>IF($A77&lt;='All Results'!$B$4,"",IF(SUM('MissFill 1'!AC$2:AC77)=0,"",(IF('MissFill 1'!AC77/SUM('MissFill 1'!AC$2:AC77)&gt;0.01,"",IF('MissFill 1'!AC76/SUM('MissFill 1'!AC$2:AC77)&gt;0.01,"",IF('MissFill 1'!AC75/SUM('MissFill 1'!AC$2:AC77)&gt;0.01,"",IF('MissFill 1'!AC74/SUM('MissFill 1'!AC$2:AC77)&gt;0.01,"",IF('MissFill 1'!AC73/SUM('MissFill 1'!AC$2:AC77)&gt;0.01,"",DateEnded_5Day!$A77))))))))</f>
        <v/>
      </c>
      <c r="AE77" s="54" t="str">
        <f>IF($A77&lt;='All Results'!$B$4,"",IF(SUM('MissFill 1'!AD$2:AD77)=0,"",(IF('MissFill 1'!AD77/SUM('MissFill 1'!AD$2:AD77)&gt;0.01,"",IF('MissFill 1'!AD76/SUM('MissFill 1'!AD$2:AD77)&gt;0.01,"",IF('MissFill 1'!AD75/SUM('MissFill 1'!AD$2:AD77)&gt;0.01,"",IF('MissFill 1'!AD74/SUM('MissFill 1'!AD$2:AD77)&gt;0.01,"",IF('MissFill 1'!AD73/SUM('MissFill 1'!AD$2:AD77)&gt;0.01,"",DateEnded_5Day!$A77))))))))</f>
        <v/>
      </c>
      <c r="AF77" s="54" t="str">
        <f>IF($A77&lt;='All Results'!$B$4,"",IF(SUM('MissFill 1'!AE$2:AE77)=0,"",(IF('MissFill 1'!AE77/SUM('MissFill 1'!AE$2:AE77)&gt;0.01,"",IF('MissFill 1'!AE76/SUM('MissFill 1'!AE$2:AE77)&gt;0.01,"",IF('MissFill 1'!AE75/SUM('MissFill 1'!AE$2:AE77)&gt;0.01,"",IF('MissFill 1'!AE74/SUM('MissFill 1'!AE$2:AE77)&gt;0.01,"",IF('MissFill 1'!AE73/SUM('MissFill 1'!AE$2:AE77)&gt;0.01,"",DateEnded_5Day!$A77))))))))</f>
        <v/>
      </c>
      <c r="AG77" s="54" t="str">
        <f>IF($A77&lt;='All Results'!$B$4,"",IF(SUM('MissFill 1'!AF$2:AF77)=0,"",(IF('MissFill 1'!AF77/SUM('MissFill 1'!AF$2:AF77)&gt;0.01,"",IF('MissFill 1'!AF76/SUM('MissFill 1'!AF$2:AF77)&gt;0.01,"",IF('MissFill 1'!AF75/SUM('MissFill 1'!AF$2:AF77)&gt;0.01,"",IF('MissFill 1'!AF74/SUM('MissFill 1'!AF$2:AF77)&gt;0.01,"",IF('MissFill 1'!AF73/SUM('MissFill 1'!AF$2:AF77)&gt;0.01,"",DateEnded_5Day!$A77))))))))</f>
        <v/>
      </c>
      <c r="AH77" s="54" t="str">
        <f>IF($A77&lt;='All Results'!$B$4,"",IF(SUM('MissFill 1'!AG$2:AG77)=0,"",(IF('MissFill 1'!AG77/SUM('MissFill 1'!AG$2:AG77)&gt;0.01,"",IF('MissFill 1'!AG76/SUM('MissFill 1'!AG$2:AG77)&gt;0.01,"",IF('MissFill 1'!AG75/SUM('MissFill 1'!AG$2:AG77)&gt;0.01,"",IF('MissFill 1'!AG74/SUM('MissFill 1'!AG$2:AG77)&gt;0.01,"",IF('MissFill 1'!AG73/SUM('MissFill 1'!AG$2:AG77)&gt;0.01,"",DateEnded_5Day!$A77))))))))</f>
        <v/>
      </c>
      <c r="AI77" s="54" t="str">
        <f>IF($A77&lt;='All Results'!$B$4,"",IF(SUM('MissFill 1'!AH$2:AH77)=0,"",(IF('MissFill 1'!AH77/SUM('MissFill 1'!AH$2:AH77)&gt;0.01,"",IF('MissFill 1'!AH76/SUM('MissFill 1'!AH$2:AH77)&gt;0.01,"",IF('MissFill 1'!AH75/SUM('MissFill 1'!AH$2:AH77)&gt;0.01,"",IF('MissFill 1'!AH74/SUM('MissFill 1'!AH$2:AH77)&gt;0.01,"",IF('MissFill 1'!AH73/SUM('MissFill 1'!AH$2:AH77)&gt;0.01,"",DateEnded_5Day!$A77))))))))</f>
        <v/>
      </c>
      <c r="AJ77" s="54" t="str">
        <f>IF($A77&lt;='All Results'!$B$4,"",IF(SUM('MissFill 1'!AI$2:AI77)=0,"",(IF('MissFill 1'!AI77/SUM('MissFill 1'!AI$2:AI77)&gt;0.01,"",IF('MissFill 1'!AI76/SUM('MissFill 1'!AI$2:AI77)&gt;0.01,"",IF('MissFill 1'!AI75/SUM('MissFill 1'!AI$2:AI77)&gt;0.01,"",IF('MissFill 1'!AI74/SUM('MissFill 1'!AI$2:AI77)&gt;0.01,"",IF('MissFill 1'!AI73/SUM('MissFill 1'!AI$2:AI77)&gt;0.01,"",DateEnded_5Day!$A77))))))))</f>
        <v/>
      </c>
      <c r="AK77" s="54" t="str">
        <f>IF($A77&lt;='All Results'!$B$4,"",IF(SUM('MissFill 1'!AJ$2:AJ77)=0,"",(IF('MissFill 1'!AJ77/SUM('MissFill 1'!AJ$2:AJ77)&gt;0.01,"",IF('MissFill 1'!AJ76/SUM('MissFill 1'!AJ$2:AJ77)&gt;0.01,"",IF('MissFill 1'!AJ75/SUM('MissFill 1'!AJ$2:AJ77)&gt;0.01,"",IF('MissFill 1'!AJ74/SUM('MissFill 1'!AJ$2:AJ77)&gt;0.01,"",IF('MissFill 1'!AJ73/SUM('MissFill 1'!AJ$2:AJ77)&gt;0.01,"",DateEnded_5Day!$A77))))))))</f>
        <v/>
      </c>
      <c r="AL77" s="54" t="str">
        <f>IF($A77&lt;='All Results'!$B$4,"",IF(SUM('MissFill 1'!AK$2:AK77)=0,"",(IF('MissFill 1'!AK77/SUM('MissFill 1'!AK$2:AK77)&gt;0.01,"",IF('MissFill 1'!AK76/SUM('MissFill 1'!AK$2:AK77)&gt;0.01,"",IF('MissFill 1'!AK75/SUM('MissFill 1'!AK$2:AK77)&gt;0.01,"",IF('MissFill 1'!AK74/SUM('MissFill 1'!AK$2:AK77)&gt;0.01,"",IF('MissFill 1'!AK73/SUM('MissFill 1'!AK$2:AK77)&gt;0.01,"",DateEnded_5Day!$A77))))))))</f>
        <v/>
      </c>
      <c r="AM77" s="54" t="str">
        <f>IF($A77&lt;='All Results'!$B$4,"",IF(SUM('MissFill 1'!AL$2:AL77)=0,"",(IF('MissFill 1'!AL77/SUM('MissFill 1'!AL$2:AL77)&gt;0.01,"",IF('MissFill 1'!AL76/SUM('MissFill 1'!AL$2:AL77)&gt;0.01,"",IF('MissFill 1'!AL75/SUM('MissFill 1'!AL$2:AL77)&gt;0.01,"",IF('MissFill 1'!AL74/SUM('MissFill 1'!AL$2:AL77)&gt;0.01,"",IF('MissFill 1'!AL73/SUM('MissFill 1'!AL$2:AL77)&gt;0.01,"",DateEnded_5Day!$A77))))))))</f>
        <v/>
      </c>
      <c r="AN77" s="54" t="str">
        <f>IF($A77&lt;='All Results'!$B$4,"",IF(SUM('MissFill 1'!AM$2:AM77)=0,"",(IF('MissFill 1'!AM77/SUM('MissFill 1'!AM$2:AM77)&gt;0.01,"",IF('MissFill 1'!AM76/SUM('MissFill 1'!AM$2:AM77)&gt;0.01,"",IF('MissFill 1'!AM75/SUM('MissFill 1'!AM$2:AM77)&gt;0.01,"",IF('MissFill 1'!AM74/SUM('MissFill 1'!AM$2:AM77)&gt;0.01,"",IF('MissFill 1'!AM73/SUM('MissFill 1'!AM$2:AM77)&gt;0.01,"",DateEnded_5Day!$A77))))))))</f>
        <v/>
      </c>
      <c r="AO77" s="54" t="str">
        <f>IF($A77&lt;='All Results'!$B$4,"",IF(SUM('MissFill 1'!AN$2:AN77)=0,"",(IF('MissFill 1'!AN77/SUM('MissFill 1'!AN$2:AN77)&gt;0.01,"",IF('MissFill 1'!AN76/SUM('MissFill 1'!AN$2:AN77)&gt;0.01,"",IF('MissFill 1'!AN75/SUM('MissFill 1'!AN$2:AN77)&gt;0.01,"",IF('MissFill 1'!AN74/SUM('MissFill 1'!AN$2:AN77)&gt;0.01,"",IF('MissFill 1'!AN73/SUM('MissFill 1'!AN$2:AN77)&gt;0.01,"",DateEnded_5Day!$A77))))))))</f>
        <v/>
      </c>
      <c r="AP77" s="54" t="str">
        <f>IF($A77&lt;='All Results'!$B$4,"",IF(SUM('MissFill 1'!AO$2:AO77)=0,"",(IF('MissFill 1'!AO77/SUM('MissFill 1'!AO$2:AO77)&gt;0.01,"",IF('MissFill 1'!AO76/SUM('MissFill 1'!AO$2:AO77)&gt;0.01,"",IF('MissFill 1'!AO75/SUM('MissFill 1'!AO$2:AO77)&gt;0.01,"",IF('MissFill 1'!AO74/SUM('MissFill 1'!AO$2:AO77)&gt;0.01,"",IF('MissFill 1'!AO73/SUM('MissFill 1'!AO$2:AO77)&gt;0.01,"",DateEnded_5Day!$A77))))))))</f>
        <v/>
      </c>
      <c r="AQ77" s="54" t="str">
        <f>IF($A77&lt;='All Results'!$B$4,"",IF(SUM('MissFill 1'!AP$2:AP77)=0,"",(IF('MissFill 1'!AP77/SUM('MissFill 1'!AP$2:AP77)&gt;0.01,"",IF('MissFill 1'!AP76/SUM('MissFill 1'!AP$2:AP77)&gt;0.01,"",IF('MissFill 1'!AP75/SUM('MissFill 1'!AP$2:AP77)&gt;0.01,"",IF('MissFill 1'!AP74/SUM('MissFill 1'!AP$2:AP77)&gt;0.01,"",IF('MissFill 1'!AP73/SUM('MissFill 1'!AP$2:AP77)&gt;0.01,"",DateEnded_5Day!$A77))))))))</f>
        <v/>
      </c>
      <c r="AR77" s="54" t="str">
        <f>IF($A77&lt;='All Results'!$B$4,"",IF(SUM('MissFill 1'!AQ$2:AQ77)=0,"",(IF('MissFill 1'!AQ77/SUM('MissFill 1'!AQ$2:AQ77)&gt;0.01,"",IF('MissFill 1'!AQ76/SUM('MissFill 1'!AQ$2:AQ77)&gt;0.01,"",IF('MissFill 1'!AQ75/SUM('MissFill 1'!AQ$2:AQ77)&gt;0.01,"",IF('MissFill 1'!AQ74/SUM('MissFill 1'!AQ$2:AQ77)&gt;0.01,"",IF('MissFill 1'!AQ73/SUM('MissFill 1'!AQ$2:AQ77)&gt;0.01,"",DateEnded_5Day!$A77))))))))</f>
        <v/>
      </c>
      <c r="AS77" s="54" t="str">
        <f>IF($A77&lt;='All Results'!$B$4,"",IF(SUM('MissFill 1'!AR$2:AR77)=0,"",(IF('MissFill 1'!AR77/SUM('MissFill 1'!AR$2:AR77)&gt;0.01,"",IF('MissFill 1'!AR76/SUM('MissFill 1'!AR$2:AR77)&gt;0.01,"",IF('MissFill 1'!AR75/SUM('MissFill 1'!AR$2:AR77)&gt;0.01,"",IF('MissFill 1'!AR74/SUM('MissFill 1'!AR$2:AR77)&gt;0.01,"",IF('MissFill 1'!AR73/SUM('MissFill 1'!AR$2:AR77)&gt;0.01,"",DateEnded_5Day!$A77))))))))</f>
        <v/>
      </c>
      <c r="AT77" s="54" t="str">
        <f>IF($A77&lt;='All Results'!$B$4,"",IF(SUM('MissFill 1'!AS$2:AS77)=0,"",(IF('MissFill 1'!AS77/SUM('MissFill 1'!AS$2:AS77)&gt;0.01,"",IF('MissFill 1'!AS76/SUM('MissFill 1'!AS$2:AS77)&gt;0.01,"",IF('MissFill 1'!AS75/SUM('MissFill 1'!AS$2:AS77)&gt;0.01,"",IF('MissFill 1'!AS74/SUM('MissFill 1'!AS$2:AS77)&gt;0.01,"",IF('MissFill 1'!AS73/SUM('MissFill 1'!AS$2:AS77)&gt;0.01,"",DateEnded_5Day!$A77))))))))</f>
        <v/>
      </c>
      <c r="AU77" s="54" t="str">
        <f>IF($A77&lt;='All Results'!$B$4,"",IF(SUM('MissFill 1'!AT$2:AT77)=0,"",(IF('MissFill 1'!AT77/SUM('MissFill 1'!AT$2:AT77)&gt;0.01,"",IF('MissFill 1'!AT76/SUM('MissFill 1'!AT$2:AT77)&gt;0.01,"",IF('MissFill 1'!AT75/SUM('MissFill 1'!AT$2:AT77)&gt;0.01,"",IF('MissFill 1'!AT74/SUM('MissFill 1'!AT$2:AT77)&gt;0.01,"",IF('MissFill 1'!AT73/SUM('MissFill 1'!AT$2:AT77)&gt;0.01,"",DateEnded_5Day!$A77))))))))</f>
        <v/>
      </c>
      <c r="AV77" s="54" t="str">
        <f>IF($A77&lt;='All Results'!$B$4,"",IF(SUM('MissFill 1'!AU$2:AU77)=0,"",(IF('MissFill 1'!AU77/SUM('MissFill 1'!AU$2:AU77)&gt;0.01,"",IF('MissFill 1'!AU76/SUM('MissFill 1'!AU$2:AU77)&gt;0.01,"",IF('MissFill 1'!AU75/SUM('MissFill 1'!AU$2:AU77)&gt;0.01,"",IF('MissFill 1'!AU74/SUM('MissFill 1'!AU$2:AU77)&gt;0.01,"",IF('MissFill 1'!AU73/SUM('MissFill 1'!AU$2:AU77)&gt;0.01,"",DateEnded_5Day!$A77))))))))</f>
        <v/>
      </c>
      <c r="AW77" s="54" t="str">
        <f>IF($A77&lt;='All Results'!$B$4,"",IF(SUM('MissFill 1'!AV$2:AV77)=0,"",(IF('MissFill 1'!AV77/SUM('MissFill 1'!AV$2:AV77)&gt;0.01,"",IF('MissFill 1'!AV76/SUM('MissFill 1'!AV$2:AV77)&gt;0.01,"",IF('MissFill 1'!AV75/SUM('MissFill 1'!AV$2:AV77)&gt;0.01,"",IF('MissFill 1'!AV74/SUM('MissFill 1'!AV$2:AV77)&gt;0.01,"",IF('MissFill 1'!AV73/SUM('MissFill 1'!AV$2:AV77)&gt;0.01,"",DateEnded_5Day!$A77))))))))</f>
        <v/>
      </c>
      <c r="AX77" s="54" t="str">
        <f>IF($A77&lt;='All Results'!$B$4,"",IF(SUM('MissFill 1'!AW$2:AW77)=0,"",(IF('MissFill 1'!AW77/SUM('MissFill 1'!AW$2:AW77)&gt;0.01,"",IF('MissFill 1'!AW76/SUM('MissFill 1'!AW$2:AW77)&gt;0.01,"",IF('MissFill 1'!AW75/SUM('MissFill 1'!AW$2:AW77)&gt;0.01,"",IF('MissFill 1'!AW74/SUM('MissFill 1'!AW$2:AW77)&gt;0.01,"",IF('MissFill 1'!AW73/SUM('MissFill 1'!AW$2:AW77)&gt;0.01,"",DateEnded_5Day!$A77))))))))</f>
        <v/>
      </c>
    </row>
    <row r="78" spans="1:50" x14ac:dyDescent="0.25">
      <c r="A78" s="41">
        <v>44423</v>
      </c>
      <c r="B78" s="52">
        <v>227</v>
      </c>
      <c r="C78" s="54" t="str">
        <f>IF($A78&lt;='All Results'!$B$4,"",IF(SUM('MissFill 1'!B$2:B78)=0,"",(IF('MissFill 1'!B78/SUM('MissFill 1'!B$2:B78)&gt;0.01,"",IF('MissFill 1'!B77/SUM('MissFill 1'!B$2:B78)&gt;0.01,"",IF('MissFill 1'!B76/SUM('MissFill 1'!B$2:B78)&gt;0.01,"",IF('MissFill 1'!B75/SUM('MissFill 1'!B$2:B78)&gt;0.01,"",IF('MissFill 1'!B74/SUM('MissFill 1'!B$2:B78)&gt;0.01,"",DateEnded_5Day!$A78))))))))</f>
        <v/>
      </c>
      <c r="D78" s="54" t="str">
        <f>IF($A78&lt;='All Results'!$B$4,"",IF(SUM('MissFill 1'!C$2:C78)=0,"",(IF('MissFill 1'!C78/SUM('MissFill 1'!C$2:C78)&gt;0.01,"",IF('MissFill 1'!C77/SUM('MissFill 1'!C$2:C78)&gt;0.01,"",IF('MissFill 1'!C76/SUM('MissFill 1'!C$2:C78)&gt;0.01,"",IF('MissFill 1'!C75/SUM('MissFill 1'!C$2:C78)&gt;0.01,"",IF('MissFill 1'!C74/SUM('MissFill 1'!C$2:C78)&gt;0.01,"",DateEnded_5Day!$A78))))))))</f>
        <v/>
      </c>
      <c r="E78" s="54" t="str">
        <f>IF($A78&lt;='All Results'!$B$4,"",IF(SUM('MissFill 1'!D$2:D78)=0,"",(IF('MissFill 1'!D78/SUM('MissFill 1'!D$2:D78)&gt;0.01,"",IF('MissFill 1'!D77/SUM('MissFill 1'!D$2:D78)&gt;0.01,"",IF('MissFill 1'!D76/SUM('MissFill 1'!D$2:D78)&gt;0.01,"",IF('MissFill 1'!D75/SUM('MissFill 1'!D$2:D78)&gt;0.01,"",IF('MissFill 1'!D74/SUM('MissFill 1'!D$2:D78)&gt;0.01,"",DateEnded_5Day!$A78))))))))</f>
        <v/>
      </c>
      <c r="F78" s="54" t="str">
        <f>IF($A78&lt;='All Results'!$B$4,"",IF(SUM('MissFill 1'!E$2:E78)=0,"",(IF('MissFill 1'!E78/SUM('MissFill 1'!E$2:E78)&gt;0.01,"",IF('MissFill 1'!E77/SUM('MissFill 1'!E$2:E78)&gt;0.01,"",IF('MissFill 1'!E76/SUM('MissFill 1'!E$2:E78)&gt;0.01,"",IF('MissFill 1'!E75/SUM('MissFill 1'!E$2:E78)&gt;0.01,"",IF('MissFill 1'!E74/SUM('MissFill 1'!E$2:E78)&gt;0.01,"",DateEnded_5Day!$A78))))))))</f>
        <v/>
      </c>
      <c r="G78" s="54" t="str">
        <f>IF($A78&lt;='All Results'!$B$4,"",IF(SUM('MissFill 1'!F$2:F78)=0,"",(IF('MissFill 1'!F78/SUM('MissFill 1'!F$2:F78)&gt;0.01,"",IF('MissFill 1'!F77/SUM('MissFill 1'!F$2:F78)&gt;0.01,"",IF('MissFill 1'!F76/SUM('MissFill 1'!F$2:F78)&gt;0.01,"",IF('MissFill 1'!F75/SUM('MissFill 1'!F$2:F78)&gt;0.01,"",IF('MissFill 1'!F74/SUM('MissFill 1'!F$2:F78)&gt;0.01,"",DateEnded_5Day!$A78))))))))</f>
        <v/>
      </c>
      <c r="H78" s="54" t="str">
        <f>IF($A78&lt;='All Results'!$B$4,"",IF(SUM('MissFill 1'!G$2:G78)=0,"",(IF('MissFill 1'!G78/SUM('MissFill 1'!G$2:G78)&gt;0.01,"",IF('MissFill 1'!G77/SUM('MissFill 1'!G$2:G78)&gt;0.01,"",IF('MissFill 1'!G76/SUM('MissFill 1'!G$2:G78)&gt;0.01,"",IF('MissFill 1'!G75/SUM('MissFill 1'!G$2:G78)&gt;0.01,"",IF('MissFill 1'!G74/SUM('MissFill 1'!G$2:G78)&gt;0.01,"",DateEnded_5Day!$A78))))))))</f>
        <v/>
      </c>
      <c r="I78" s="54" t="str">
        <f>IF($A78&lt;='All Results'!$B$4,"",IF(SUM('MissFill 1'!H$2:H78)=0,"",(IF('MissFill 1'!H78/SUM('MissFill 1'!H$2:H78)&gt;0.01,"",IF('MissFill 1'!H77/SUM('MissFill 1'!H$2:H78)&gt;0.01,"",IF('MissFill 1'!H76/SUM('MissFill 1'!H$2:H78)&gt;0.01,"",IF('MissFill 1'!H75/SUM('MissFill 1'!H$2:H78)&gt;0.01,"",IF('MissFill 1'!H74/SUM('MissFill 1'!H$2:H78)&gt;0.01,"",DateEnded_5Day!$A78))))))))</f>
        <v/>
      </c>
      <c r="J78" s="54" t="str">
        <f>IF($A78&lt;='All Results'!$B$4,"",IF(SUM('MissFill 1'!I$2:I78)=0,"",(IF('MissFill 1'!I78/SUM('MissFill 1'!I$2:I78)&gt;0.01,"",IF('MissFill 1'!I77/SUM('MissFill 1'!I$2:I78)&gt;0.01,"",IF('MissFill 1'!I76/SUM('MissFill 1'!I$2:I78)&gt;0.01,"",IF('MissFill 1'!I75/SUM('MissFill 1'!I$2:I78)&gt;0.01,"",IF('MissFill 1'!I74/SUM('MissFill 1'!I$2:I78)&gt;0.01,"",DateEnded_5Day!$A78))))))))</f>
        <v/>
      </c>
      <c r="K78" s="54" t="str">
        <f>IF($A78&lt;='All Results'!$B$4,"",IF(SUM('MissFill 1'!J$2:J78)=0,"",(IF('MissFill 1'!J78/SUM('MissFill 1'!J$2:J78)&gt;0.01,"",IF('MissFill 1'!J77/SUM('MissFill 1'!J$2:J78)&gt;0.01,"",IF('MissFill 1'!J76/SUM('MissFill 1'!J$2:J78)&gt;0.01,"",IF('MissFill 1'!J75/SUM('MissFill 1'!J$2:J78)&gt;0.01,"",IF('MissFill 1'!J74/SUM('MissFill 1'!J$2:J78)&gt;0.01,"",DateEnded_5Day!$A78))))))))</f>
        <v/>
      </c>
      <c r="L78" s="54" t="str">
        <f>IF($A78&lt;='All Results'!$B$4,"",IF(SUM('MissFill 1'!K$2:K78)=0,"",(IF('MissFill 1'!K78/SUM('MissFill 1'!K$2:K78)&gt;0.01,"",IF('MissFill 1'!K77/SUM('MissFill 1'!K$2:K78)&gt;0.01,"",IF('MissFill 1'!K76/SUM('MissFill 1'!K$2:K78)&gt;0.01,"",IF('MissFill 1'!K75/SUM('MissFill 1'!K$2:K78)&gt;0.01,"",IF('MissFill 1'!K74/SUM('MissFill 1'!K$2:K78)&gt;0.01,"",DateEnded_5Day!$A78))))))))</f>
        <v/>
      </c>
      <c r="M78" s="54" t="str">
        <f>IF($A78&lt;='All Results'!$B$4,"",IF(SUM('MissFill 1'!L$2:L78)=0,"",(IF('MissFill 1'!L78/SUM('MissFill 1'!L$2:L78)&gt;0.01,"",IF('MissFill 1'!L77/SUM('MissFill 1'!L$2:L78)&gt;0.01,"",IF('MissFill 1'!L76/SUM('MissFill 1'!L$2:L78)&gt;0.01,"",IF('MissFill 1'!L75/SUM('MissFill 1'!L$2:L78)&gt;0.01,"",IF('MissFill 1'!L74/SUM('MissFill 1'!L$2:L78)&gt;0.01,"",DateEnded_5Day!$A78))))))))</f>
        <v/>
      </c>
      <c r="N78" s="54" t="str">
        <f>IF($A78&lt;='All Results'!$B$4,"",IF(SUM('MissFill 1'!M$2:M78)=0,"",(IF('MissFill 1'!M78/SUM('MissFill 1'!M$2:M78)&gt;0.01,"",IF('MissFill 1'!M77/SUM('MissFill 1'!M$2:M78)&gt;0.01,"",IF('MissFill 1'!M76/SUM('MissFill 1'!M$2:M78)&gt;0.01,"",IF('MissFill 1'!M75/SUM('MissFill 1'!M$2:M78)&gt;0.01,"",IF('MissFill 1'!M74/SUM('MissFill 1'!M$2:M78)&gt;0.01,"",DateEnded_5Day!$A78))))))))</f>
        <v/>
      </c>
      <c r="O78" s="54" t="str">
        <f>IF($A78&lt;='All Results'!$B$4,"",IF(SUM('MissFill 1'!N$2:N78)=0,"",(IF('MissFill 1'!N78/SUM('MissFill 1'!N$2:N78)&gt;0.01,"",IF('MissFill 1'!N77/SUM('MissFill 1'!N$2:N78)&gt;0.01,"",IF('MissFill 1'!N76/SUM('MissFill 1'!N$2:N78)&gt;0.01,"",IF('MissFill 1'!N75/SUM('MissFill 1'!N$2:N78)&gt;0.01,"",IF('MissFill 1'!N74/SUM('MissFill 1'!N$2:N78)&gt;0.01,"",DateEnded_5Day!$A78))))))))</f>
        <v/>
      </c>
      <c r="P78" s="54" t="str">
        <f>IF($A78&lt;='All Results'!$B$4,"",IF(SUM('MissFill 1'!O$2:O78)=0,"",(IF('MissFill 1'!O78/SUM('MissFill 1'!O$2:O78)&gt;0.01,"",IF('MissFill 1'!O77/SUM('MissFill 1'!O$2:O78)&gt;0.01,"",IF('MissFill 1'!O76/SUM('MissFill 1'!O$2:O78)&gt;0.01,"",IF('MissFill 1'!O75/SUM('MissFill 1'!O$2:O78)&gt;0.01,"",IF('MissFill 1'!O74/SUM('MissFill 1'!O$2:O78)&gt;0.01,"",DateEnded_5Day!$A78))))))))</f>
        <v/>
      </c>
      <c r="Q78" s="54" t="str">
        <f>IF($A78&lt;='All Results'!$B$4,"",IF(SUM('MissFill 1'!P$2:P78)=0,"",(IF('MissFill 1'!P78/SUM('MissFill 1'!P$2:P78)&gt;0.01,"",IF('MissFill 1'!P77/SUM('MissFill 1'!P$2:P78)&gt;0.01,"",IF('MissFill 1'!P76/SUM('MissFill 1'!P$2:P78)&gt;0.01,"",IF('MissFill 1'!P75/SUM('MissFill 1'!P$2:P78)&gt;0.01,"",IF('MissFill 1'!P74/SUM('MissFill 1'!P$2:P78)&gt;0.01,"",DateEnded_5Day!$A78))))))))</f>
        <v/>
      </c>
      <c r="R78" s="54" t="str">
        <f>IF($A78&lt;='All Results'!$B$4,"",IF(SUM('MissFill 1'!Q$2:Q78)=0,"",(IF('MissFill 1'!Q78/SUM('MissFill 1'!Q$2:Q78)&gt;0.01,"",IF('MissFill 1'!Q77/SUM('MissFill 1'!Q$2:Q78)&gt;0.01,"",IF('MissFill 1'!Q76/SUM('MissFill 1'!Q$2:Q78)&gt;0.01,"",IF('MissFill 1'!Q75/SUM('MissFill 1'!Q$2:Q78)&gt;0.01,"",IF('MissFill 1'!Q74/SUM('MissFill 1'!Q$2:Q78)&gt;0.01,"",DateEnded_5Day!$A78))))))))</f>
        <v/>
      </c>
      <c r="S78" s="54" t="str">
        <f>IF($A78&lt;='All Results'!$B$4,"",IF(SUM('MissFill 1'!R$2:R78)=0,"",(IF('MissFill 1'!R78/SUM('MissFill 1'!R$2:R78)&gt;0.01,"",IF('MissFill 1'!R77/SUM('MissFill 1'!R$2:R78)&gt;0.01,"",IF('MissFill 1'!R76/SUM('MissFill 1'!R$2:R78)&gt;0.01,"",IF('MissFill 1'!R75/SUM('MissFill 1'!R$2:R78)&gt;0.01,"",IF('MissFill 1'!R74/SUM('MissFill 1'!R$2:R78)&gt;0.01,"",DateEnded_5Day!$A78))))))))</f>
        <v/>
      </c>
      <c r="T78" s="54" t="str">
        <f>IF($A78&lt;='All Results'!$B$4,"",IF(SUM('MissFill 1'!S$2:S78)=0,"",(IF('MissFill 1'!S78/SUM('MissFill 1'!S$2:S78)&gt;0.01,"",IF('MissFill 1'!S77/SUM('MissFill 1'!S$2:S78)&gt;0.01,"",IF('MissFill 1'!S76/SUM('MissFill 1'!S$2:S78)&gt;0.01,"",IF('MissFill 1'!S75/SUM('MissFill 1'!S$2:S78)&gt;0.01,"",IF('MissFill 1'!S74/SUM('MissFill 1'!S$2:S78)&gt;0.01,"",DateEnded_5Day!$A78))))))))</f>
        <v/>
      </c>
      <c r="U78" s="54" t="str">
        <f>IF($A78&lt;='All Results'!$B$4,"",IF(SUM('MissFill 1'!T$2:T78)=0,"",(IF('MissFill 1'!T78/SUM('MissFill 1'!T$2:T78)&gt;0.01,"",IF('MissFill 1'!T77/SUM('MissFill 1'!T$2:T78)&gt;0.01,"",IF('MissFill 1'!T76/SUM('MissFill 1'!T$2:T78)&gt;0.01,"",IF('MissFill 1'!T75/SUM('MissFill 1'!T$2:T78)&gt;0.01,"",IF('MissFill 1'!T74/SUM('MissFill 1'!T$2:T78)&gt;0.01,"",DateEnded_5Day!$A78))))))))</f>
        <v/>
      </c>
      <c r="V78" s="54" t="str">
        <f>IF($A78&lt;='All Results'!$B$4,"",IF(SUM('MissFill 1'!U$2:U78)=0,"",(IF('MissFill 1'!U78/SUM('MissFill 1'!U$2:U78)&gt;0.01,"",IF('MissFill 1'!U77/SUM('MissFill 1'!U$2:U78)&gt;0.01,"",IF('MissFill 1'!U76/SUM('MissFill 1'!U$2:U78)&gt;0.01,"",IF('MissFill 1'!U75/SUM('MissFill 1'!U$2:U78)&gt;0.01,"",IF('MissFill 1'!U74/SUM('MissFill 1'!U$2:U78)&gt;0.01,"",DateEnded_5Day!$A78))))))))</f>
        <v/>
      </c>
      <c r="W78" s="54" t="str">
        <f>IF($A78&lt;='All Results'!$B$4,"",IF(SUM('MissFill 1'!V$2:V78)=0,"",(IF('MissFill 1'!V78/SUM('MissFill 1'!V$2:V78)&gt;0.01,"",IF('MissFill 1'!V77/SUM('MissFill 1'!V$2:V78)&gt;0.01,"",IF('MissFill 1'!V76/SUM('MissFill 1'!V$2:V78)&gt;0.01,"",IF('MissFill 1'!V75/SUM('MissFill 1'!V$2:V78)&gt;0.01,"",IF('MissFill 1'!V74/SUM('MissFill 1'!V$2:V78)&gt;0.01,"",DateEnded_5Day!$A78))))))))</f>
        <v/>
      </c>
      <c r="X78" s="54" t="str">
        <f>IF($A78&lt;='All Results'!$B$4,"",IF(SUM('MissFill 1'!W$2:W78)=0,"",(IF('MissFill 1'!W78/SUM('MissFill 1'!W$2:W78)&gt;0.01,"",IF('MissFill 1'!W77/SUM('MissFill 1'!W$2:W78)&gt;0.01,"",IF('MissFill 1'!W76/SUM('MissFill 1'!W$2:W78)&gt;0.01,"",IF('MissFill 1'!W75/SUM('MissFill 1'!W$2:W78)&gt;0.01,"",IF('MissFill 1'!W74/SUM('MissFill 1'!W$2:W78)&gt;0.01,"",DateEnded_5Day!$A78))))))))</f>
        <v/>
      </c>
      <c r="Y78" s="54" t="str">
        <f>IF($A78&lt;='All Results'!$B$4,"",IF(SUM('MissFill 1'!X$2:X78)=0,"",(IF('MissFill 1'!X78/SUM('MissFill 1'!X$2:X78)&gt;0.01,"",IF('MissFill 1'!X77/SUM('MissFill 1'!X$2:X78)&gt;0.01,"",IF('MissFill 1'!X76/SUM('MissFill 1'!X$2:X78)&gt;0.01,"",IF('MissFill 1'!X75/SUM('MissFill 1'!X$2:X78)&gt;0.01,"",IF('MissFill 1'!X74/SUM('MissFill 1'!X$2:X78)&gt;0.01,"",DateEnded_5Day!$A78))))))))</f>
        <v/>
      </c>
      <c r="Z78" s="54" t="str">
        <f>IF($A78&lt;='All Results'!$B$4,"",IF(SUM('MissFill 1'!Y$2:Y78)=0,"",(IF('MissFill 1'!Y78/SUM('MissFill 1'!Y$2:Y78)&gt;0.01,"",IF('MissFill 1'!Y77/SUM('MissFill 1'!Y$2:Y78)&gt;0.01,"",IF('MissFill 1'!Y76/SUM('MissFill 1'!Y$2:Y78)&gt;0.01,"",IF('MissFill 1'!Y75/SUM('MissFill 1'!Y$2:Y78)&gt;0.01,"",IF('MissFill 1'!Y74/SUM('MissFill 1'!Y$2:Y78)&gt;0.01,"",DateEnded_5Day!$A78))))))))</f>
        <v/>
      </c>
      <c r="AA78" s="54" t="str">
        <f>IF($A78&lt;='All Results'!$B$4,"",IF(SUM('MissFill 1'!Z$2:Z78)=0,"",(IF('MissFill 1'!Z78/SUM('MissFill 1'!Z$2:Z78)&gt;0.01,"",IF('MissFill 1'!Z77/SUM('MissFill 1'!Z$2:Z78)&gt;0.01,"",IF('MissFill 1'!Z76/SUM('MissFill 1'!Z$2:Z78)&gt;0.01,"",IF('MissFill 1'!Z75/SUM('MissFill 1'!Z$2:Z78)&gt;0.01,"",IF('MissFill 1'!Z74/SUM('MissFill 1'!Z$2:Z78)&gt;0.01,"",DateEnded_5Day!$A78))))))))</f>
        <v/>
      </c>
      <c r="AB78" s="54" t="str">
        <f>IF($A78&lt;='All Results'!$B$4,"",IF(SUM('MissFill 1'!AA$2:AA78)=0,"",(IF('MissFill 1'!AA78/SUM('MissFill 1'!AA$2:AA78)&gt;0.01,"",IF('MissFill 1'!AA77/SUM('MissFill 1'!AA$2:AA78)&gt;0.01,"",IF('MissFill 1'!AA76/SUM('MissFill 1'!AA$2:AA78)&gt;0.01,"",IF('MissFill 1'!AA75/SUM('MissFill 1'!AA$2:AA78)&gt;0.01,"",IF('MissFill 1'!AA74/SUM('MissFill 1'!AA$2:AA78)&gt;0.01,"",DateEnded_5Day!$A78))))))))</f>
        <v/>
      </c>
      <c r="AC78" s="54" t="str">
        <f>IF($A78&lt;='All Results'!$B$4,"",IF(SUM('MissFill 1'!AB$2:AB78)=0,"",(IF('MissFill 1'!AB78/SUM('MissFill 1'!AB$2:AB78)&gt;0.01,"",IF('MissFill 1'!AB77/SUM('MissFill 1'!AB$2:AB78)&gt;0.01,"",IF('MissFill 1'!AB76/SUM('MissFill 1'!AB$2:AB78)&gt;0.01,"",IF('MissFill 1'!AB75/SUM('MissFill 1'!AB$2:AB78)&gt;0.01,"",IF('MissFill 1'!AB74/SUM('MissFill 1'!AB$2:AB78)&gt;0.01,"",DateEnded_5Day!$A78))))))))</f>
        <v/>
      </c>
      <c r="AD78" s="54" t="str">
        <f>IF($A78&lt;='All Results'!$B$4,"",IF(SUM('MissFill 1'!AC$2:AC78)=0,"",(IF('MissFill 1'!AC78/SUM('MissFill 1'!AC$2:AC78)&gt;0.01,"",IF('MissFill 1'!AC77/SUM('MissFill 1'!AC$2:AC78)&gt;0.01,"",IF('MissFill 1'!AC76/SUM('MissFill 1'!AC$2:AC78)&gt;0.01,"",IF('MissFill 1'!AC75/SUM('MissFill 1'!AC$2:AC78)&gt;0.01,"",IF('MissFill 1'!AC74/SUM('MissFill 1'!AC$2:AC78)&gt;0.01,"",DateEnded_5Day!$A78))))))))</f>
        <v/>
      </c>
      <c r="AE78" s="54" t="str">
        <f>IF($A78&lt;='All Results'!$B$4,"",IF(SUM('MissFill 1'!AD$2:AD78)=0,"",(IF('MissFill 1'!AD78/SUM('MissFill 1'!AD$2:AD78)&gt;0.01,"",IF('MissFill 1'!AD77/SUM('MissFill 1'!AD$2:AD78)&gt;0.01,"",IF('MissFill 1'!AD76/SUM('MissFill 1'!AD$2:AD78)&gt;0.01,"",IF('MissFill 1'!AD75/SUM('MissFill 1'!AD$2:AD78)&gt;0.01,"",IF('MissFill 1'!AD74/SUM('MissFill 1'!AD$2:AD78)&gt;0.01,"",DateEnded_5Day!$A78))))))))</f>
        <v/>
      </c>
      <c r="AF78" s="54" t="str">
        <f>IF($A78&lt;='All Results'!$B$4,"",IF(SUM('MissFill 1'!AE$2:AE78)=0,"",(IF('MissFill 1'!AE78/SUM('MissFill 1'!AE$2:AE78)&gt;0.01,"",IF('MissFill 1'!AE77/SUM('MissFill 1'!AE$2:AE78)&gt;0.01,"",IF('MissFill 1'!AE76/SUM('MissFill 1'!AE$2:AE78)&gt;0.01,"",IF('MissFill 1'!AE75/SUM('MissFill 1'!AE$2:AE78)&gt;0.01,"",IF('MissFill 1'!AE74/SUM('MissFill 1'!AE$2:AE78)&gt;0.01,"",DateEnded_5Day!$A78))))))))</f>
        <v/>
      </c>
      <c r="AG78" s="54" t="str">
        <f>IF($A78&lt;='All Results'!$B$4,"",IF(SUM('MissFill 1'!AF$2:AF78)=0,"",(IF('MissFill 1'!AF78/SUM('MissFill 1'!AF$2:AF78)&gt;0.01,"",IF('MissFill 1'!AF77/SUM('MissFill 1'!AF$2:AF78)&gt;0.01,"",IF('MissFill 1'!AF76/SUM('MissFill 1'!AF$2:AF78)&gt;0.01,"",IF('MissFill 1'!AF75/SUM('MissFill 1'!AF$2:AF78)&gt;0.01,"",IF('MissFill 1'!AF74/SUM('MissFill 1'!AF$2:AF78)&gt;0.01,"",DateEnded_5Day!$A78))))))))</f>
        <v/>
      </c>
      <c r="AH78" s="54" t="str">
        <f>IF($A78&lt;='All Results'!$B$4,"",IF(SUM('MissFill 1'!AG$2:AG78)=0,"",(IF('MissFill 1'!AG78/SUM('MissFill 1'!AG$2:AG78)&gt;0.01,"",IF('MissFill 1'!AG77/SUM('MissFill 1'!AG$2:AG78)&gt;0.01,"",IF('MissFill 1'!AG76/SUM('MissFill 1'!AG$2:AG78)&gt;0.01,"",IF('MissFill 1'!AG75/SUM('MissFill 1'!AG$2:AG78)&gt;0.01,"",IF('MissFill 1'!AG74/SUM('MissFill 1'!AG$2:AG78)&gt;0.01,"",DateEnded_5Day!$A78))))))))</f>
        <v/>
      </c>
      <c r="AI78" s="54" t="str">
        <f>IF($A78&lt;='All Results'!$B$4,"",IF(SUM('MissFill 1'!AH$2:AH78)=0,"",(IF('MissFill 1'!AH78/SUM('MissFill 1'!AH$2:AH78)&gt;0.01,"",IF('MissFill 1'!AH77/SUM('MissFill 1'!AH$2:AH78)&gt;0.01,"",IF('MissFill 1'!AH76/SUM('MissFill 1'!AH$2:AH78)&gt;0.01,"",IF('MissFill 1'!AH75/SUM('MissFill 1'!AH$2:AH78)&gt;0.01,"",IF('MissFill 1'!AH74/SUM('MissFill 1'!AH$2:AH78)&gt;0.01,"",DateEnded_5Day!$A78))))))))</f>
        <v/>
      </c>
      <c r="AJ78" s="54" t="str">
        <f>IF($A78&lt;='All Results'!$B$4,"",IF(SUM('MissFill 1'!AI$2:AI78)=0,"",(IF('MissFill 1'!AI78/SUM('MissFill 1'!AI$2:AI78)&gt;0.01,"",IF('MissFill 1'!AI77/SUM('MissFill 1'!AI$2:AI78)&gt;0.01,"",IF('MissFill 1'!AI76/SUM('MissFill 1'!AI$2:AI78)&gt;0.01,"",IF('MissFill 1'!AI75/SUM('MissFill 1'!AI$2:AI78)&gt;0.01,"",IF('MissFill 1'!AI74/SUM('MissFill 1'!AI$2:AI78)&gt;0.01,"",DateEnded_5Day!$A78))))))))</f>
        <v/>
      </c>
      <c r="AK78" s="54" t="str">
        <f>IF($A78&lt;='All Results'!$B$4,"",IF(SUM('MissFill 1'!AJ$2:AJ78)=0,"",(IF('MissFill 1'!AJ78/SUM('MissFill 1'!AJ$2:AJ78)&gt;0.01,"",IF('MissFill 1'!AJ77/SUM('MissFill 1'!AJ$2:AJ78)&gt;0.01,"",IF('MissFill 1'!AJ76/SUM('MissFill 1'!AJ$2:AJ78)&gt;0.01,"",IF('MissFill 1'!AJ75/SUM('MissFill 1'!AJ$2:AJ78)&gt;0.01,"",IF('MissFill 1'!AJ74/SUM('MissFill 1'!AJ$2:AJ78)&gt;0.01,"",DateEnded_5Day!$A78))))))))</f>
        <v/>
      </c>
      <c r="AL78" s="54" t="str">
        <f>IF($A78&lt;='All Results'!$B$4,"",IF(SUM('MissFill 1'!AK$2:AK78)=0,"",(IF('MissFill 1'!AK78/SUM('MissFill 1'!AK$2:AK78)&gt;0.01,"",IF('MissFill 1'!AK77/SUM('MissFill 1'!AK$2:AK78)&gt;0.01,"",IF('MissFill 1'!AK76/SUM('MissFill 1'!AK$2:AK78)&gt;0.01,"",IF('MissFill 1'!AK75/SUM('MissFill 1'!AK$2:AK78)&gt;0.01,"",IF('MissFill 1'!AK74/SUM('MissFill 1'!AK$2:AK78)&gt;0.01,"",DateEnded_5Day!$A78))))))))</f>
        <v/>
      </c>
      <c r="AM78" s="54" t="str">
        <f>IF($A78&lt;='All Results'!$B$4,"",IF(SUM('MissFill 1'!AL$2:AL78)=0,"",(IF('MissFill 1'!AL78/SUM('MissFill 1'!AL$2:AL78)&gt;0.01,"",IF('MissFill 1'!AL77/SUM('MissFill 1'!AL$2:AL78)&gt;0.01,"",IF('MissFill 1'!AL76/SUM('MissFill 1'!AL$2:AL78)&gt;0.01,"",IF('MissFill 1'!AL75/SUM('MissFill 1'!AL$2:AL78)&gt;0.01,"",IF('MissFill 1'!AL74/SUM('MissFill 1'!AL$2:AL78)&gt;0.01,"",DateEnded_5Day!$A78))))))))</f>
        <v/>
      </c>
      <c r="AN78" s="54" t="str">
        <f>IF($A78&lt;='All Results'!$B$4,"",IF(SUM('MissFill 1'!AM$2:AM78)=0,"",(IF('MissFill 1'!AM78/SUM('MissFill 1'!AM$2:AM78)&gt;0.01,"",IF('MissFill 1'!AM77/SUM('MissFill 1'!AM$2:AM78)&gt;0.01,"",IF('MissFill 1'!AM76/SUM('MissFill 1'!AM$2:AM78)&gt;0.01,"",IF('MissFill 1'!AM75/SUM('MissFill 1'!AM$2:AM78)&gt;0.01,"",IF('MissFill 1'!AM74/SUM('MissFill 1'!AM$2:AM78)&gt;0.01,"",DateEnded_5Day!$A78))))))))</f>
        <v/>
      </c>
      <c r="AO78" s="54" t="str">
        <f>IF($A78&lt;='All Results'!$B$4,"",IF(SUM('MissFill 1'!AN$2:AN78)=0,"",(IF('MissFill 1'!AN78/SUM('MissFill 1'!AN$2:AN78)&gt;0.01,"",IF('MissFill 1'!AN77/SUM('MissFill 1'!AN$2:AN78)&gt;0.01,"",IF('MissFill 1'!AN76/SUM('MissFill 1'!AN$2:AN78)&gt;0.01,"",IF('MissFill 1'!AN75/SUM('MissFill 1'!AN$2:AN78)&gt;0.01,"",IF('MissFill 1'!AN74/SUM('MissFill 1'!AN$2:AN78)&gt;0.01,"",DateEnded_5Day!$A78))))))))</f>
        <v/>
      </c>
      <c r="AP78" s="54" t="str">
        <f>IF($A78&lt;='All Results'!$B$4,"",IF(SUM('MissFill 1'!AO$2:AO78)=0,"",(IF('MissFill 1'!AO78/SUM('MissFill 1'!AO$2:AO78)&gt;0.01,"",IF('MissFill 1'!AO77/SUM('MissFill 1'!AO$2:AO78)&gt;0.01,"",IF('MissFill 1'!AO76/SUM('MissFill 1'!AO$2:AO78)&gt;0.01,"",IF('MissFill 1'!AO75/SUM('MissFill 1'!AO$2:AO78)&gt;0.01,"",IF('MissFill 1'!AO74/SUM('MissFill 1'!AO$2:AO78)&gt;0.01,"",DateEnded_5Day!$A78))))))))</f>
        <v/>
      </c>
      <c r="AQ78" s="54" t="str">
        <f>IF($A78&lt;='All Results'!$B$4,"",IF(SUM('MissFill 1'!AP$2:AP78)=0,"",(IF('MissFill 1'!AP78/SUM('MissFill 1'!AP$2:AP78)&gt;0.01,"",IF('MissFill 1'!AP77/SUM('MissFill 1'!AP$2:AP78)&gt;0.01,"",IF('MissFill 1'!AP76/SUM('MissFill 1'!AP$2:AP78)&gt;0.01,"",IF('MissFill 1'!AP75/SUM('MissFill 1'!AP$2:AP78)&gt;0.01,"",IF('MissFill 1'!AP74/SUM('MissFill 1'!AP$2:AP78)&gt;0.01,"",DateEnded_5Day!$A78))))))))</f>
        <v/>
      </c>
      <c r="AR78" s="54" t="str">
        <f>IF($A78&lt;='All Results'!$B$4,"",IF(SUM('MissFill 1'!AQ$2:AQ78)=0,"",(IF('MissFill 1'!AQ78/SUM('MissFill 1'!AQ$2:AQ78)&gt;0.01,"",IF('MissFill 1'!AQ77/SUM('MissFill 1'!AQ$2:AQ78)&gt;0.01,"",IF('MissFill 1'!AQ76/SUM('MissFill 1'!AQ$2:AQ78)&gt;0.01,"",IF('MissFill 1'!AQ75/SUM('MissFill 1'!AQ$2:AQ78)&gt;0.01,"",IF('MissFill 1'!AQ74/SUM('MissFill 1'!AQ$2:AQ78)&gt;0.01,"",DateEnded_5Day!$A78))))))))</f>
        <v/>
      </c>
      <c r="AS78" s="54" t="str">
        <f>IF($A78&lt;='All Results'!$B$4,"",IF(SUM('MissFill 1'!AR$2:AR78)=0,"",(IF('MissFill 1'!AR78/SUM('MissFill 1'!AR$2:AR78)&gt;0.01,"",IF('MissFill 1'!AR77/SUM('MissFill 1'!AR$2:AR78)&gt;0.01,"",IF('MissFill 1'!AR76/SUM('MissFill 1'!AR$2:AR78)&gt;0.01,"",IF('MissFill 1'!AR75/SUM('MissFill 1'!AR$2:AR78)&gt;0.01,"",IF('MissFill 1'!AR74/SUM('MissFill 1'!AR$2:AR78)&gt;0.01,"",DateEnded_5Day!$A78))))))))</f>
        <v/>
      </c>
      <c r="AT78" s="54" t="str">
        <f>IF($A78&lt;='All Results'!$B$4,"",IF(SUM('MissFill 1'!AS$2:AS78)=0,"",(IF('MissFill 1'!AS78/SUM('MissFill 1'!AS$2:AS78)&gt;0.01,"",IF('MissFill 1'!AS77/SUM('MissFill 1'!AS$2:AS78)&gt;0.01,"",IF('MissFill 1'!AS76/SUM('MissFill 1'!AS$2:AS78)&gt;0.01,"",IF('MissFill 1'!AS75/SUM('MissFill 1'!AS$2:AS78)&gt;0.01,"",IF('MissFill 1'!AS74/SUM('MissFill 1'!AS$2:AS78)&gt;0.01,"",DateEnded_5Day!$A78))))))))</f>
        <v/>
      </c>
      <c r="AU78" s="54" t="str">
        <f>IF($A78&lt;='All Results'!$B$4,"",IF(SUM('MissFill 1'!AT$2:AT78)=0,"",(IF('MissFill 1'!AT78/SUM('MissFill 1'!AT$2:AT78)&gt;0.01,"",IF('MissFill 1'!AT77/SUM('MissFill 1'!AT$2:AT78)&gt;0.01,"",IF('MissFill 1'!AT76/SUM('MissFill 1'!AT$2:AT78)&gt;0.01,"",IF('MissFill 1'!AT75/SUM('MissFill 1'!AT$2:AT78)&gt;0.01,"",IF('MissFill 1'!AT74/SUM('MissFill 1'!AT$2:AT78)&gt;0.01,"",DateEnded_5Day!$A78))))))))</f>
        <v/>
      </c>
      <c r="AV78" s="54" t="str">
        <f>IF($A78&lt;='All Results'!$B$4,"",IF(SUM('MissFill 1'!AU$2:AU78)=0,"",(IF('MissFill 1'!AU78/SUM('MissFill 1'!AU$2:AU78)&gt;0.01,"",IF('MissFill 1'!AU77/SUM('MissFill 1'!AU$2:AU78)&gt;0.01,"",IF('MissFill 1'!AU76/SUM('MissFill 1'!AU$2:AU78)&gt;0.01,"",IF('MissFill 1'!AU75/SUM('MissFill 1'!AU$2:AU78)&gt;0.01,"",IF('MissFill 1'!AU74/SUM('MissFill 1'!AU$2:AU78)&gt;0.01,"",DateEnded_5Day!$A78))))))))</f>
        <v/>
      </c>
      <c r="AW78" s="54" t="str">
        <f>IF($A78&lt;='All Results'!$B$4,"",IF(SUM('MissFill 1'!AV$2:AV78)=0,"",(IF('MissFill 1'!AV78/SUM('MissFill 1'!AV$2:AV78)&gt;0.01,"",IF('MissFill 1'!AV77/SUM('MissFill 1'!AV$2:AV78)&gt;0.01,"",IF('MissFill 1'!AV76/SUM('MissFill 1'!AV$2:AV78)&gt;0.01,"",IF('MissFill 1'!AV75/SUM('MissFill 1'!AV$2:AV78)&gt;0.01,"",IF('MissFill 1'!AV74/SUM('MissFill 1'!AV$2:AV78)&gt;0.01,"",DateEnded_5Day!$A78))))))))</f>
        <v/>
      </c>
      <c r="AX78" s="54" t="str">
        <f>IF($A78&lt;='All Results'!$B$4,"",IF(SUM('MissFill 1'!AW$2:AW78)=0,"",(IF('MissFill 1'!AW78/SUM('MissFill 1'!AW$2:AW78)&gt;0.01,"",IF('MissFill 1'!AW77/SUM('MissFill 1'!AW$2:AW78)&gt;0.01,"",IF('MissFill 1'!AW76/SUM('MissFill 1'!AW$2:AW78)&gt;0.01,"",IF('MissFill 1'!AW75/SUM('MissFill 1'!AW$2:AW78)&gt;0.01,"",IF('MissFill 1'!AW74/SUM('MissFill 1'!AW$2:AW78)&gt;0.01,"",DateEnded_5Day!$A78))))))))</f>
        <v/>
      </c>
    </row>
    <row r="79" spans="1:50" x14ac:dyDescent="0.25">
      <c r="A79" s="41">
        <v>44424</v>
      </c>
      <c r="B79" s="52">
        <v>228</v>
      </c>
      <c r="C79" s="54" t="str">
        <f>IF($A79&lt;='All Results'!$B$4,"",IF(SUM('MissFill 1'!B$2:B79)=0,"",(IF('MissFill 1'!B79/SUM('MissFill 1'!B$2:B79)&gt;0.01,"",IF('MissFill 1'!B78/SUM('MissFill 1'!B$2:B79)&gt;0.01,"",IF('MissFill 1'!B77/SUM('MissFill 1'!B$2:B79)&gt;0.01,"",IF('MissFill 1'!B76/SUM('MissFill 1'!B$2:B79)&gt;0.01,"",IF('MissFill 1'!B75/SUM('MissFill 1'!B$2:B79)&gt;0.01,"",DateEnded_5Day!$A79))))))))</f>
        <v/>
      </c>
      <c r="D79" s="54" t="str">
        <f>IF($A79&lt;='All Results'!$B$4,"",IF(SUM('MissFill 1'!C$2:C79)=0,"",(IF('MissFill 1'!C79/SUM('MissFill 1'!C$2:C79)&gt;0.01,"",IF('MissFill 1'!C78/SUM('MissFill 1'!C$2:C79)&gt;0.01,"",IF('MissFill 1'!C77/SUM('MissFill 1'!C$2:C79)&gt;0.01,"",IF('MissFill 1'!C76/SUM('MissFill 1'!C$2:C79)&gt;0.01,"",IF('MissFill 1'!C75/SUM('MissFill 1'!C$2:C79)&gt;0.01,"",DateEnded_5Day!$A79))))))))</f>
        <v/>
      </c>
      <c r="E79" s="54" t="str">
        <f>IF($A79&lt;='All Results'!$B$4,"",IF(SUM('MissFill 1'!D$2:D79)=0,"",(IF('MissFill 1'!D79/SUM('MissFill 1'!D$2:D79)&gt;0.01,"",IF('MissFill 1'!D78/SUM('MissFill 1'!D$2:D79)&gt;0.01,"",IF('MissFill 1'!D77/SUM('MissFill 1'!D$2:D79)&gt;0.01,"",IF('MissFill 1'!D76/SUM('MissFill 1'!D$2:D79)&gt;0.01,"",IF('MissFill 1'!D75/SUM('MissFill 1'!D$2:D79)&gt;0.01,"",DateEnded_5Day!$A79))))))))</f>
        <v/>
      </c>
      <c r="F79" s="54" t="str">
        <f>IF($A79&lt;='All Results'!$B$4,"",IF(SUM('MissFill 1'!E$2:E79)=0,"",(IF('MissFill 1'!E79/SUM('MissFill 1'!E$2:E79)&gt;0.01,"",IF('MissFill 1'!E78/SUM('MissFill 1'!E$2:E79)&gt;0.01,"",IF('MissFill 1'!E77/SUM('MissFill 1'!E$2:E79)&gt;0.01,"",IF('MissFill 1'!E76/SUM('MissFill 1'!E$2:E79)&gt;0.01,"",IF('MissFill 1'!E75/SUM('MissFill 1'!E$2:E79)&gt;0.01,"",DateEnded_5Day!$A79))))))))</f>
        <v/>
      </c>
      <c r="G79" s="54" t="str">
        <f>IF($A79&lt;='All Results'!$B$4,"",IF(SUM('MissFill 1'!F$2:F79)=0,"",(IF('MissFill 1'!F79/SUM('MissFill 1'!F$2:F79)&gt;0.01,"",IF('MissFill 1'!F78/SUM('MissFill 1'!F$2:F79)&gt;0.01,"",IF('MissFill 1'!F77/SUM('MissFill 1'!F$2:F79)&gt;0.01,"",IF('MissFill 1'!F76/SUM('MissFill 1'!F$2:F79)&gt;0.01,"",IF('MissFill 1'!F75/SUM('MissFill 1'!F$2:F79)&gt;0.01,"",DateEnded_5Day!$A79))))))))</f>
        <v/>
      </c>
      <c r="H79" s="54" t="str">
        <f>IF($A79&lt;='All Results'!$B$4,"",IF(SUM('MissFill 1'!G$2:G79)=0,"",(IF('MissFill 1'!G79/SUM('MissFill 1'!G$2:G79)&gt;0.01,"",IF('MissFill 1'!G78/SUM('MissFill 1'!G$2:G79)&gt;0.01,"",IF('MissFill 1'!G77/SUM('MissFill 1'!G$2:G79)&gt;0.01,"",IF('MissFill 1'!G76/SUM('MissFill 1'!G$2:G79)&gt;0.01,"",IF('MissFill 1'!G75/SUM('MissFill 1'!G$2:G79)&gt;0.01,"",DateEnded_5Day!$A79))))))))</f>
        <v/>
      </c>
      <c r="I79" s="54" t="str">
        <f>IF($A79&lt;='All Results'!$B$4,"",IF(SUM('MissFill 1'!H$2:H79)=0,"",(IF('MissFill 1'!H79/SUM('MissFill 1'!H$2:H79)&gt;0.01,"",IF('MissFill 1'!H78/SUM('MissFill 1'!H$2:H79)&gt;0.01,"",IF('MissFill 1'!H77/SUM('MissFill 1'!H$2:H79)&gt;0.01,"",IF('MissFill 1'!H76/SUM('MissFill 1'!H$2:H79)&gt;0.01,"",IF('MissFill 1'!H75/SUM('MissFill 1'!H$2:H79)&gt;0.01,"",DateEnded_5Day!$A79))))))))</f>
        <v/>
      </c>
      <c r="J79" s="54" t="str">
        <f>IF($A79&lt;='All Results'!$B$4,"",IF(SUM('MissFill 1'!I$2:I79)=0,"",(IF('MissFill 1'!I79/SUM('MissFill 1'!I$2:I79)&gt;0.01,"",IF('MissFill 1'!I78/SUM('MissFill 1'!I$2:I79)&gt;0.01,"",IF('MissFill 1'!I77/SUM('MissFill 1'!I$2:I79)&gt;0.01,"",IF('MissFill 1'!I76/SUM('MissFill 1'!I$2:I79)&gt;0.01,"",IF('MissFill 1'!I75/SUM('MissFill 1'!I$2:I79)&gt;0.01,"",DateEnded_5Day!$A79))))))))</f>
        <v/>
      </c>
      <c r="K79" s="54" t="str">
        <f>IF($A79&lt;='All Results'!$B$4,"",IF(SUM('MissFill 1'!J$2:J79)=0,"",(IF('MissFill 1'!J79/SUM('MissFill 1'!J$2:J79)&gt;0.01,"",IF('MissFill 1'!J78/SUM('MissFill 1'!J$2:J79)&gt;0.01,"",IF('MissFill 1'!J77/SUM('MissFill 1'!J$2:J79)&gt;0.01,"",IF('MissFill 1'!J76/SUM('MissFill 1'!J$2:J79)&gt;0.01,"",IF('MissFill 1'!J75/SUM('MissFill 1'!J$2:J79)&gt;0.01,"",DateEnded_5Day!$A79))))))))</f>
        <v/>
      </c>
      <c r="L79" s="54" t="str">
        <f>IF($A79&lt;='All Results'!$B$4,"",IF(SUM('MissFill 1'!K$2:K79)=0,"",(IF('MissFill 1'!K79/SUM('MissFill 1'!K$2:K79)&gt;0.01,"",IF('MissFill 1'!K78/SUM('MissFill 1'!K$2:K79)&gt;0.01,"",IF('MissFill 1'!K77/SUM('MissFill 1'!K$2:K79)&gt;0.01,"",IF('MissFill 1'!K76/SUM('MissFill 1'!K$2:K79)&gt;0.01,"",IF('MissFill 1'!K75/SUM('MissFill 1'!K$2:K79)&gt;0.01,"",DateEnded_5Day!$A79))))))))</f>
        <v/>
      </c>
      <c r="M79" s="54" t="str">
        <f>IF($A79&lt;='All Results'!$B$4,"",IF(SUM('MissFill 1'!L$2:L79)=0,"",(IF('MissFill 1'!L79/SUM('MissFill 1'!L$2:L79)&gt;0.01,"",IF('MissFill 1'!L78/SUM('MissFill 1'!L$2:L79)&gt;0.01,"",IF('MissFill 1'!L77/SUM('MissFill 1'!L$2:L79)&gt;0.01,"",IF('MissFill 1'!L76/SUM('MissFill 1'!L$2:L79)&gt;0.01,"",IF('MissFill 1'!L75/SUM('MissFill 1'!L$2:L79)&gt;0.01,"",DateEnded_5Day!$A79))))))))</f>
        <v/>
      </c>
      <c r="N79" s="54" t="str">
        <f>IF($A79&lt;='All Results'!$B$4,"",IF(SUM('MissFill 1'!M$2:M79)=0,"",(IF('MissFill 1'!M79/SUM('MissFill 1'!M$2:M79)&gt;0.01,"",IF('MissFill 1'!M78/SUM('MissFill 1'!M$2:M79)&gt;0.01,"",IF('MissFill 1'!M77/SUM('MissFill 1'!M$2:M79)&gt;0.01,"",IF('MissFill 1'!M76/SUM('MissFill 1'!M$2:M79)&gt;0.01,"",IF('MissFill 1'!M75/SUM('MissFill 1'!M$2:M79)&gt;0.01,"",DateEnded_5Day!$A79))))))))</f>
        <v/>
      </c>
      <c r="O79" s="54" t="str">
        <f>IF($A79&lt;='All Results'!$B$4,"",IF(SUM('MissFill 1'!N$2:N79)=0,"",(IF('MissFill 1'!N79/SUM('MissFill 1'!N$2:N79)&gt;0.01,"",IF('MissFill 1'!N78/SUM('MissFill 1'!N$2:N79)&gt;0.01,"",IF('MissFill 1'!N77/SUM('MissFill 1'!N$2:N79)&gt;0.01,"",IF('MissFill 1'!N76/SUM('MissFill 1'!N$2:N79)&gt;0.01,"",IF('MissFill 1'!N75/SUM('MissFill 1'!N$2:N79)&gt;0.01,"",DateEnded_5Day!$A79))))))))</f>
        <v/>
      </c>
      <c r="P79" s="54" t="str">
        <f>IF($A79&lt;='All Results'!$B$4,"",IF(SUM('MissFill 1'!O$2:O79)=0,"",(IF('MissFill 1'!O79/SUM('MissFill 1'!O$2:O79)&gt;0.01,"",IF('MissFill 1'!O78/SUM('MissFill 1'!O$2:O79)&gt;0.01,"",IF('MissFill 1'!O77/SUM('MissFill 1'!O$2:O79)&gt;0.01,"",IF('MissFill 1'!O76/SUM('MissFill 1'!O$2:O79)&gt;0.01,"",IF('MissFill 1'!O75/SUM('MissFill 1'!O$2:O79)&gt;0.01,"",DateEnded_5Day!$A79))))))))</f>
        <v/>
      </c>
      <c r="Q79" s="54" t="str">
        <f>IF($A79&lt;='All Results'!$B$4,"",IF(SUM('MissFill 1'!P$2:P79)=0,"",(IF('MissFill 1'!P79/SUM('MissFill 1'!P$2:P79)&gt;0.01,"",IF('MissFill 1'!P78/SUM('MissFill 1'!P$2:P79)&gt;0.01,"",IF('MissFill 1'!P77/SUM('MissFill 1'!P$2:P79)&gt;0.01,"",IF('MissFill 1'!P76/SUM('MissFill 1'!P$2:P79)&gt;0.01,"",IF('MissFill 1'!P75/SUM('MissFill 1'!P$2:P79)&gt;0.01,"",DateEnded_5Day!$A79))))))))</f>
        <v/>
      </c>
      <c r="R79" s="54" t="str">
        <f>IF($A79&lt;='All Results'!$B$4,"",IF(SUM('MissFill 1'!Q$2:Q79)=0,"",(IF('MissFill 1'!Q79/SUM('MissFill 1'!Q$2:Q79)&gt;0.01,"",IF('MissFill 1'!Q78/SUM('MissFill 1'!Q$2:Q79)&gt;0.01,"",IF('MissFill 1'!Q77/SUM('MissFill 1'!Q$2:Q79)&gt;0.01,"",IF('MissFill 1'!Q76/SUM('MissFill 1'!Q$2:Q79)&gt;0.01,"",IF('MissFill 1'!Q75/SUM('MissFill 1'!Q$2:Q79)&gt;0.01,"",DateEnded_5Day!$A79))))))))</f>
        <v/>
      </c>
      <c r="S79" s="54" t="str">
        <f>IF($A79&lt;='All Results'!$B$4,"",IF(SUM('MissFill 1'!R$2:R79)=0,"",(IF('MissFill 1'!R79/SUM('MissFill 1'!R$2:R79)&gt;0.01,"",IF('MissFill 1'!R78/SUM('MissFill 1'!R$2:R79)&gt;0.01,"",IF('MissFill 1'!R77/SUM('MissFill 1'!R$2:R79)&gt;0.01,"",IF('MissFill 1'!R76/SUM('MissFill 1'!R$2:R79)&gt;0.01,"",IF('MissFill 1'!R75/SUM('MissFill 1'!R$2:R79)&gt;0.01,"",DateEnded_5Day!$A79))))))))</f>
        <v/>
      </c>
      <c r="T79" s="54" t="str">
        <f>IF($A79&lt;='All Results'!$B$4,"",IF(SUM('MissFill 1'!S$2:S79)=0,"",(IF('MissFill 1'!S79/SUM('MissFill 1'!S$2:S79)&gt;0.01,"",IF('MissFill 1'!S78/SUM('MissFill 1'!S$2:S79)&gt;0.01,"",IF('MissFill 1'!S77/SUM('MissFill 1'!S$2:S79)&gt;0.01,"",IF('MissFill 1'!S76/SUM('MissFill 1'!S$2:S79)&gt;0.01,"",IF('MissFill 1'!S75/SUM('MissFill 1'!S$2:S79)&gt;0.01,"",DateEnded_5Day!$A79))))))))</f>
        <v/>
      </c>
      <c r="U79" s="54" t="str">
        <f>IF($A79&lt;='All Results'!$B$4,"",IF(SUM('MissFill 1'!T$2:T79)=0,"",(IF('MissFill 1'!T79/SUM('MissFill 1'!T$2:T79)&gt;0.01,"",IF('MissFill 1'!T78/SUM('MissFill 1'!T$2:T79)&gt;0.01,"",IF('MissFill 1'!T77/SUM('MissFill 1'!T$2:T79)&gt;0.01,"",IF('MissFill 1'!T76/SUM('MissFill 1'!T$2:T79)&gt;0.01,"",IF('MissFill 1'!T75/SUM('MissFill 1'!T$2:T79)&gt;0.01,"",DateEnded_5Day!$A79))))))))</f>
        <v/>
      </c>
      <c r="V79" s="54" t="str">
        <f>IF($A79&lt;='All Results'!$B$4,"",IF(SUM('MissFill 1'!U$2:U79)=0,"",(IF('MissFill 1'!U79/SUM('MissFill 1'!U$2:U79)&gt;0.01,"",IF('MissFill 1'!U78/SUM('MissFill 1'!U$2:U79)&gt;0.01,"",IF('MissFill 1'!U77/SUM('MissFill 1'!U$2:U79)&gt;0.01,"",IF('MissFill 1'!U76/SUM('MissFill 1'!U$2:U79)&gt;0.01,"",IF('MissFill 1'!U75/SUM('MissFill 1'!U$2:U79)&gt;0.01,"",DateEnded_5Day!$A79))))))))</f>
        <v/>
      </c>
      <c r="W79" s="54" t="str">
        <f>IF($A79&lt;='All Results'!$B$4,"",IF(SUM('MissFill 1'!V$2:V79)=0,"",(IF('MissFill 1'!V79/SUM('MissFill 1'!V$2:V79)&gt;0.01,"",IF('MissFill 1'!V78/SUM('MissFill 1'!V$2:V79)&gt;0.01,"",IF('MissFill 1'!V77/SUM('MissFill 1'!V$2:V79)&gt;0.01,"",IF('MissFill 1'!V76/SUM('MissFill 1'!V$2:V79)&gt;0.01,"",IF('MissFill 1'!V75/SUM('MissFill 1'!V$2:V79)&gt;0.01,"",DateEnded_5Day!$A79))))))))</f>
        <v/>
      </c>
      <c r="X79" s="54" t="str">
        <f>IF($A79&lt;='All Results'!$B$4,"",IF(SUM('MissFill 1'!W$2:W79)=0,"",(IF('MissFill 1'!W79/SUM('MissFill 1'!W$2:W79)&gt;0.01,"",IF('MissFill 1'!W78/SUM('MissFill 1'!W$2:W79)&gt;0.01,"",IF('MissFill 1'!W77/SUM('MissFill 1'!W$2:W79)&gt;0.01,"",IF('MissFill 1'!W76/SUM('MissFill 1'!W$2:W79)&gt;0.01,"",IF('MissFill 1'!W75/SUM('MissFill 1'!W$2:W79)&gt;0.01,"",DateEnded_5Day!$A79))))))))</f>
        <v/>
      </c>
      <c r="Y79" s="54" t="str">
        <f>IF($A79&lt;='All Results'!$B$4,"",IF(SUM('MissFill 1'!X$2:X79)=0,"",(IF('MissFill 1'!X79/SUM('MissFill 1'!X$2:X79)&gt;0.01,"",IF('MissFill 1'!X78/SUM('MissFill 1'!X$2:X79)&gt;0.01,"",IF('MissFill 1'!X77/SUM('MissFill 1'!X$2:X79)&gt;0.01,"",IF('MissFill 1'!X76/SUM('MissFill 1'!X$2:X79)&gt;0.01,"",IF('MissFill 1'!X75/SUM('MissFill 1'!X$2:X79)&gt;0.01,"",DateEnded_5Day!$A79))))))))</f>
        <v/>
      </c>
      <c r="Z79" s="54" t="str">
        <f>IF($A79&lt;='All Results'!$B$4,"",IF(SUM('MissFill 1'!Y$2:Y79)=0,"",(IF('MissFill 1'!Y79/SUM('MissFill 1'!Y$2:Y79)&gt;0.01,"",IF('MissFill 1'!Y78/SUM('MissFill 1'!Y$2:Y79)&gt;0.01,"",IF('MissFill 1'!Y77/SUM('MissFill 1'!Y$2:Y79)&gt;0.01,"",IF('MissFill 1'!Y76/SUM('MissFill 1'!Y$2:Y79)&gt;0.01,"",IF('MissFill 1'!Y75/SUM('MissFill 1'!Y$2:Y79)&gt;0.01,"",DateEnded_5Day!$A79))))))))</f>
        <v/>
      </c>
      <c r="AA79" s="54" t="str">
        <f>IF($A79&lt;='All Results'!$B$4,"",IF(SUM('MissFill 1'!Z$2:Z79)=0,"",(IF('MissFill 1'!Z79/SUM('MissFill 1'!Z$2:Z79)&gt;0.01,"",IF('MissFill 1'!Z78/SUM('MissFill 1'!Z$2:Z79)&gt;0.01,"",IF('MissFill 1'!Z77/SUM('MissFill 1'!Z$2:Z79)&gt;0.01,"",IF('MissFill 1'!Z76/SUM('MissFill 1'!Z$2:Z79)&gt;0.01,"",IF('MissFill 1'!Z75/SUM('MissFill 1'!Z$2:Z79)&gt;0.01,"",DateEnded_5Day!$A79))))))))</f>
        <v/>
      </c>
      <c r="AB79" s="54" t="str">
        <f>IF($A79&lt;='All Results'!$B$4,"",IF(SUM('MissFill 1'!AA$2:AA79)=0,"",(IF('MissFill 1'!AA79/SUM('MissFill 1'!AA$2:AA79)&gt;0.01,"",IF('MissFill 1'!AA78/SUM('MissFill 1'!AA$2:AA79)&gt;0.01,"",IF('MissFill 1'!AA77/SUM('MissFill 1'!AA$2:AA79)&gt;0.01,"",IF('MissFill 1'!AA76/SUM('MissFill 1'!AA$2:AA79)&gt;0.01,"",IF('MissFill 1'!AA75/SUM('MissFill 1'!AA$2:AA79)&gt;0.01,"",DateEnded_5Day!$A79))))))))</f>
        <v/>
      </c>
      <c r="AC79" s="54" t="str">
        <f>IF($A79&lt;='All Results'!$B$4,"",IF(SUM('MissFill 1'!AB$2:AB79)=0,"",(IF('MissFill 1'!AB79/SUM('MissFill 1'!AB$2:AB79)&gt;0.01,"",IF('MissFill 1'!AB78/SUM('MissFill 1'!AB$2:AB79)&gt;0.01,"",IF('MissFill 1'!AB77/SUM('MissFill 1'!AB$2:AB79)&gt;0.01,"",IF('MissFill 1'!AB76/SUM('MissFill 1'!AB$2:AB79)&gt;0.01,"",IF('MissFill 1'!AB75/SUM('MissFill 1'!AB$2:AB79)&gt;0.01,"",DateEnded_5Day!$A79))))))))</f>
        <v/>
      </c>
      <c r="AD79" s="54" t="str">
        <f>IF($A79&lt;='All Results'!$B$4,"",IF(SUM('MissFill 1'!AC$2:AC79)=0,"",(IF('MissFill 1'!AC79/SUM('MissFill 1'!AC$2:AC79)&gt;0.01,"",IF('MissFill 1'!AC78/SUM('MissFill 1'!AC$2:AC79)&gt;0.01,"",IF('MissFill 1'!AC77/SUM('MissFill 1'!AC$2:AC79)&gt;0.01,"",IF('MissFill 1'!AC76/SUM('MissFill 1'!AC$2:AC79)&gt;0.01,"",IF('MissFill 1'!AC75/SUM('MissFill 1'!AC$2:AC79)&gt;0.01,"",DateEnded_5Day!$A79))))))))</f>
        <v/>
      </c>
      <c r="AE79" s="54" t="str">
        <f>IF($A79&lt;='All Results'!$B$4,"",IF(SUM('MissFill 1'!AD$2:AD79)=0,"",(IF('MissFill 1'!AD79/SUM('MissFill 1'!AD$2:AD79)&gt;0.01,"",IF('MissFill 1'!AD78/SUM('MissFill 1'!AD$2:AD79)&gt;0.01,"",IF('MissFill 1'!AD77/SUM('MissFill 1'!AD$2:AD79)&gt;0.01,"",IF('MissFill 1'!AD76/SUM('MissFill 1'!AD$2:AD79)&gt;0.01,"",IF('MissFill 1'!AD75/SUM('MissFill 1'!AD$2:AD79)&gt;0.01,"",DateEnded_5Day!$A79))))))))</f>
        <v/>
      </c>
      <c r="AF79" s="54" t="str">
        <f>IF($A79&lt;='All Results'!$B$4,"",IF(SUM('MissFill 1'!AE$2:AE79)=0,"",(IF('MissFill 1'!AE79/SUM('MissFill 1'!AE$2:AE79)&gt;0.01,"",IF('MissFill 1'!AE78/SUM('MissFill 1'!AE$2:AE79)&gt;0.01,"",IF('MissFill 1'!AE77/SUM('MissFill 1'!AE$2:AE79)&gt;0.01,"",IF('MissFill 1'!AE76/SUM('MissFill 1'!AE$2:AE79)&gt;0.01,"",IF('MissFill 1'!AE75/SUM('MissFill 1'!AE$2:AE79)&gt;0.01,"",DateEnded_5Day!$A79))))))))</f>
        <v/>
      </c>
      <c r="AG79" s="54" t="str">
        <f>IF($A79&lt;='All Results'!$B$4,"",IF(SUM('MissFill 1'!AF$2:AF79)=0,"",(IF('MissFill 1'!AF79/SUM('MissFill 1'!AF$2:AF79)&gt;0.01,"",IF('MissFill 1'!AF78/SUM('MissFill 1'!AF$2:AF79)&gt;0.01,"",IF('MissFill 1'!AF77/SUM('MissFill 1'!AF$2:AF79)&gt;0.01,"",IF('MissFill 1'!AF76/SUM('MissFill 1'!AF$2:AF79)&gt;0.01,"",IF('MissFill 1'!AF75/SUM('MissFill 1'!AF$2:AF79)&gt;0.01,"",DateEnded_5Day!$A79))))))))</f>
        <v/>
      </c>
      <c r="AH79" s="54" t="str">
        <f>IF($A79&lt;='All Results'!$B$4,"",IF(SUM('MissFill 1'!AG$2:AG79)=0,"",(IF('MissFill 1'!AG79/SUM('MissFill 1'!AG$2:AG79)&gt;0.01,"",IF('MissFill 1'!AG78/SUM('MissFill 1'!AG$2:AG79)&gt;0.01,"",IF('MissFill 1'!AG77/SUM('MissFill 1'!AG$2:AG79)&gt;0.01,"",IF('MissFill 1'!AG76/SUM('MissFill 1'!AG$2:AG79)&gt;0.01,"",IF('MissFill 1'!AG75/SUM('MissFill 1'!AG$2:AG79)&gt;0.01,"",DateEnded_5Day!$A79))))))))</f>
        <v/>
      </c>
      <c r="AI79" s="54" t="str">
        <f>IF($A79&lt;='All Results'!$B$4,"",IF(SUM('MissFill 1'!AH$2:AH79)=0,"",(IF('MissFill 1'!AH79/SUM('MissFill 1'!AH$2:AH79)&gt;0.01,"",IF('MissFill 1'!AH78/SUM('MissFill 1'!AH$2:AH79)&gt;0.01,"",IF('MissFill 1'!AH77/SUM('MissFill 1'!AH$2:AH79)&gt;0.01,"",IF('MissFill 1'!AH76/SUM('MissFill 1'!AH$2:AH79)&gt;0.01,"",IF('MissFill 1'!AH75/SUM('MissFill 1'!AH$2:AH79)&gt;0.01,"",DateEnded_5Day!$A79))))))))</f>
        <v/>
      </c>
      <c r="AJ79" s="54" t="str">
        <f>IF($A79&lt;='All Results'!$B$4,"",IF(SUM('MissFill 1'!AI$2:AI79)=0,"",(IF('MissFill 1'!AI79/SUM('MissFill 1'!AI$2:AI79)&gt;0.01,"",IF('MissFill 1'!AI78/SUM('MissFill 1'!AI$2:AI79)&gt;0.01,"",IF('MissFill 1'!AI77/SUM('MissFill 1'!AI$2:AI79)&gt;0.01,"",IF('MissFill 1'!AI76/SUM('MissFill 1'!AI$2:AI79)&gt;0.01,"",IF('MissFill 1'!AI75/SUM('MissFill 1'!AI$2:AI79)&gt;0.01,"",DateEnded_5Day!$A79))))))))</f>
        <v/>
      </c>
      <c r="AK79" s="54" t="str">
        <f>IF($A79&lt;='All Results'!$B$4,"",IF(SUM('MissFill 1'!AJ$2:AJ79)=0,"",(IF('MissFill 1'!AJ79/SUM('MissFill 1'!AJ$2:AJ79)&gt;0.01,"",IF('MissFill 1'!AJ78/SUM('MissFill 1'!AJ$2:AJ79)&gt;0.01,"",IF('MissFill 1'!AJ77/SUM('MissFill 1'!AJ$2:AJ79)&gt;0.01,"",IF('MissFill 1'!AJ76/SUM('MissFill 1'!AJ$2:AJ79)&gt;0.01,"",IF('MissFill 1'!AJ75/SUM('MissFill 1'!AJ$2:AJ79)&gt;0.01,"",DateEnded_5Day!$A79))))))))</f>
        <v/>
      </c>
      <c r="AL79" s="54" t="str">
        <f>IF($A79&lt;='All Results'!$B$4,"",IF(SUM('MissFill 1'!AK$2:AK79)=0,"",(IF('MissFill 1'!AK79/SUM('MissFill 1'!AK$2:AK79)&gt;0.01,"",IF('MissFill 1'!AK78/SUM('MissFill 1'!AK$2:AK79)&gt;0.01,"",IF('MissFill 1'!AK77/SUM('MissFill 1'!AK$2:AK79)&gt;0.01,"",IF('MissFill 1'!AK76/SUM('MissFill 1'!AK$2:AK79)&gt;0.01,"",IF('MissFill 1'!AK75/SUM('MissFill 1'!AK$2:AK79)&gt;0.01,"",DateEnded_5Day!$A79))))))))</f>
        <v/>
      </c>
      <c r="AM79" s="54" t="str">
        <f>IF($A79&lt;='All Results'!$B$4,"",IF(SUM('MissFill 1'!AL$2:AL79)=0,"",(IF('MissFill 1'!AL79/SUM('MissFill 1'!AL$2:AL79)&gt;0.01,"",IF('MissFill 1'!AL78/SUM('MissFill 1'!AL$2:AL79)&gt;0.01,"",IF('MissFill 1'!AL77/SUM('MissFill 1'!AL$2:AL79)&gt;0.01,"",IF('MissFill 1'!AL76/SUM('MissFill 1'!AL$2:AL79)&gt;0.01,"",IF('MissFill 1'!AL75/SUM('MissFill 1'!AL$2:AL79)&gt;0.01,"",DateEnded_5Day!$A79))))))))</f>
        <v/>
      </c>
      <c r="AN79" s="54" t="str">
        <f>IF($A79&lt;='All Results'!$B$4,"",IF(SUM('MissFill 1'!AM$2:AM79)=0,"",(IF('MissFill 1'!AM79/SUM('MissFill 1'!AM$2:AM79)&gt;0.01,"",IF('MissFill 1'!AM78/SUM('MissFill 1'!AM$2:AM79)&gt;0.01,"",IF('MissFill 1'!AM77/SUM('MissFill 1'!AM$2:AM79)&gt;0.01,"",IF('MissFill 1'!AM76/SUM('MissFill 1'!AM$2:AM79)&gt;0.01,"",IF('MissFill 1'!AM75/SUM('MissFill 1'!AM$2:AM79)&gt;0.01,"",DateEnded_5Day!$A79))))))))</f>
        <v/>
      </c>
      <c r="AO79" s="54" t="str">
        <f>IF($A79&lt;='All Results'!$B$4,"",IF(SUM('MissFill 1'!AN$2:AN79)=0,"",(IF('MissFill 1'!AN79/SUM('MissFill 1'!AN$2:AN79)&gt;0.01,"",IF('MissFill 1'!AN78/SUM('MissFill 1'!AN$2:AN79)&gt;0.01,"",IF('MissFill 1'!AN77/SUM('MissFill 1'!AN$2:AN79)&gt;0.01,"",IF('MissFill 1'!AN76/SUM('MissFill 1'!AN$2:AN79)&gt;0.01,"",IF('MissFill 1'!AN75/SUM('MissFill 1'!AN$2:AN79)&gt;0.01,"",DateEnded_5Day!$A79))))))))</f>
        <v/>
      </c>
      <c r="AP79" s="54" t="str">
        <f>IF($A79&lt;='All Results'!$B$4,"",IF(SUM('MissFill 1'!AO$2:AO79)=0,"",(IF('MissFill 1'!AO79/SUM('MissFill 1'!AO$2:AO79)&gt;0.01,"",IF('MissFill 1'!AO78/SUM('MissFill 1'!AO$2:AO79)&gt;0.01,"",IF('MissFill 1'!AO77/SUM('MissFill 1'!AO$2:AO79)&gt;0.01,"",IF('MissFill 1'!AO76/SUM('MissFill 1'!AO$2:AO79)&gt;0.01,"",IF('MissFill 1'!AO75/SUM('MissFill 1'!AO$2:AO79)&gt;0.01,"",DateEnded_5Day!$A79))))))))</f>
        <v/>
      </c>
      <c r="AQ79" s="54" t="str">
        <f>IF($A79&lt;='All Results'!$B$4,"",IF(SUM('MissFill 1'!AP$2:AP79)=0,"",(IF('MissFill 1'!AP79/SUM('MissFill 1'!AP$2:AP79)&gt;0.01,"",IF('MissFill 1'!AP78/SUM('MissFill 1'!AP$2:AP79)&gt;0.01,"",IF('MissFill 1'!AP77/SUM('MissFill 1'!AP$2:AP79)&gt;0.01,"",IF('MissFill 1'!AP76/SUM('MissFill 1'!AP$2:AP79)&gt;0.01,"",IF('MissFill 1'!AP75/SUM('MissFill 1'!AP$2:AP79)&gt;0.01,"",DateEnded_5Day!$A79))))))))</f>
        <v/>
      </c>
      <c r="AR79" s="54" t="str">
        <f>IF($A79&lt;='All Results'!$B$4,"",IF(SUM('MissFill 1'!AQ$2:AQ79)=0,"",(IF('MissFill 1'!AQ79/SUM('MissFill 1'!AQ$2:AQ79)&gt;0.01,"",IF('MissFill 1'!AQ78/SUM('MissFill 1'!AQ$2:AQ79)&gt;0.01,"",IF('MissFill 1'!AQ77/SUM('MissFill 1'!AQ$2:AQ79)&gt;0.01,"",IF('MissFill 1'!AQ76/SUM('MissFill 1'!AQ$2:AQ79)&gt;0.01,"",IF('MissFill 1'!AQ75/SUM('MissFill 1'!AQ$2:AQ79)&gt;0.01,"",DateEnded_5Day!$A79))))))))</f>
        <v/>
      </c>
      <c r="AS79" s="54" t="str">
        <f>IF($A79&lt;='All Results'!$B$4,"",IF(SUM('MissFill 1'!AR$2:AR79)=0,"",(IF('MissFill 1'!AR79/SUM('MissFill 1'!AR$2:AR79)&gt;0.01,"",IF('MissFill 1'!AR78/SUM('MissFill 1'!AR$2:AR79)&gt;0.01,"",IF('MissFill 1'!AR77/SUM('MissFill 1'!AR$2:AR79)&gt;0.01,"",IF('MissFill 1'!AR76/SUM('MissFill 1'!AR$2:AR79)&gt;0.01,"",IF('MissFill 1'!AR75/SUM('MissFill 1'!AR$2:AR79)&gt;0.01,"",DateEnded_5Day!$A79))))))))</f>
        <v/>
      </c>
      <c r="AT79" s="54" t="str">
        <f>IF($A79&lt;='All Results'!$B$4,"",IF(SUM('MissFill 1'!AS$2:AS79)=0,"",(IF('MissFill 1'!AS79/SUM('MissFill 1'!AS$2:AS79)&gt;0.01,"",IF('MissFill 1'!AS78/SUM('MissFill 1'!AS$2:AS79)&gt;0.01,"",IF('MissFill 1'!AS77/SUM('MissFill 1'!AS$2:AS79)&gt;0.01,"",IF('MissFill 1'!AS76/SUM('MissFill 1'!AS$2:AS79)&gt;0.01,"",IF('MissFill 1'!AS75/SUM('MissFill 1'!AS$2:AS79)&gt;0.01,"",DateEnded_5Day!$A79))))))))</f>
        <v/>
      </c>
      <c r="AU79" s="54" t="str">
        <f>IF($A79&lt;='All Results'!$B$4,"",IF(SUM('MissFill 1'!AT$2:AT79)=0,"",(IF('MissFill 1'!AT79/SUM('MissFill 1'!AT$2:AT79)&gt;0.01,"",IF('MissFill 1'!AT78/SUM('MissFill 1'!AT$2:AT79)&gt;0.01,"",IF('MissFill 1'!AT77/SUM('MissFill 1'!AT$2:AT79)&gt;0.01,"",IF('MissFill 1'!AT76/SUM('MissFill 1'!AT$2:AT79)&gt;0.01,"",IF('MissFill 1'!AT75/SUM('MissFill 1'!AT$2:AT79)&gt;0.01,"",DateEnded_5Day!$A79))))))))</f>
        <v/>
      </c>
      <c r="AV79" s="54" t="str">
        <f>IF($A79&lt;='All Results'!$B$4,"",IF(SUM('MissFill 1'!AU$2:AU79)=0,"",(IF('MissFill 1'!AU79/SUM('MissFill 1'!AU$2:AU79)&gt;0.01,"",IF('MissFill 1'!AU78/SUM('MissFill 1'!AU$2:AU79)&gt;0.01,"",IF('MissFill 1'!AU77/SUM('MissFill 1'!AU$2:AU79)&gt;0.01,"",IF('MissFill 1'!AU76/SUM('MissFill 1'!AU$2:AU79)&gt;0.01,"",IF('MissFill 1'!AU75/SUM('MissFill 1'!AU$2:AU79)&gt;0.01,"",DateEnded_5Day!$A79))))))))</f>
        <v/>
      </c>
      <c r="AW79" s="54" t="str">
        <f>IF($A79&lt;='All Results'!$B$4,"",IF(SUM('MissFill 1'!AV$2:AV79)=0,"",(IF('MissFill 1'!AV79/SUM('MissFill 1'!AV$2:AV79)&gt;0.01,"",IF('MissFill 1'!AV78/SUM('MissFill 1'!AV$2:AV79)&gt;0.01,"",IF('MissFill 1'!AV77/SUM('MissFill 1'!AV$2:AV79)&gt;0.01,"",IF('MissFill 1'!AV76/SUM('MissFill 1'!AV$2:AV79)&gt;0.01,"",IF('MissFill 1'!AV75/SUM('MissFill 1'!AV$2:AV79)&gt;0.01,"",DateEnded_5Day!$A79))))))))</f>
        <v/>
      </c>
      <c r="AX79" s="54" t="str">
        <f>IF($A79&lt;='All Results'!$B$4,"",IF(SUM('MissFill 1'!AW$2:AW79)=0,"",(IF('MissFill 1'!AW79/SUM('MissFill 1'!AW$2:AW79)&gt;0.01,"",IF('MissFill 1'!AW78/SUM('MissFill 1'!AW$2:AW79)&gt;0.01,"",IF('MissFill 1'!AW77/SUM('MissFill 1'!AW$2:AW79)&gt;0.01,"",IF('MissFill 1'!AW76/SUM('MissFill 1'!AW$2:AW79)&gt;0.01,"",IF('MissFill 1'!AW75/SUM('MissFill 1'!AW$2:AW79)&gt;0.01,"",DateEnded_5Day!$A79))))))))</f>
        <v/>
      </c>
    </row>
    <row r="80" spans="1:50" x14ac:dyDescent="0.25">
      <c r="A80" s="41">
        <v>44425</v>
      </c>
      <c r="B80" s="52">
        <v>229</v>
      </c>
      <c r="C80" s="54" t="str">
        <f>IF($A80&lt;='All Results'!$B$4,"",IF(SUM('MissFill 1'!B$2:B80)=0,"",(IF('MissFill 1'!B80/SUM('MissFill 1'!B$2:B80)&gt;0.01,"",IF('MissFill 1'!B79/SUM('MissFill 1'!B$2:B80)&gt;0.01,"",IF('MissFill 1'!B78/SUM('MissFill 1'!B$2:B80)&gt;0.01,"",IF('MissFill 1'!B77/SUM('MissFill 1'!B$2:B80)&gt;0.01,"",IF('MissFill 1'!B76/SUM('MissFill 1'!B$2:B80)&gt;0.01,"",DateEnded_5Day!$A80))))))))</f>
        <v/>
      </c>
      <c r="D80" s="54" t="str">
        <f>IF($A80&lt;='All Results'!$B$4,"",IF(SUM('MissFill 1'!C$2:C80)=0,"",(IF('MissFill 1'!C80/SUM('MissFill 1'!C$2:C80)&gt;0.01,"",IF('MissFill 1'!C79/SUM('MissFill 1'!C$2:C80)&gt;0.01,"",IF('MissFill 1'!C78/SUM('MissFill 1'!C$2:C80)&gt;0.01,"",IF('MissFill 1'!C77/SUM('MissFill 1'!C$2:C80)&gt;0.01,"",IF('MissFill 1'!C76/SUM('MissFill 1'!C$2:C80)&gt;0.01,"",DateEnded_5Day!$A80))))))))</f>
        <v/>
      </c>
      <c r="E80" s="54" t="str">
        <f>IF($A80&lt;='All Results'!$B$4,"",IF(SUM('MissFill 1'!D$2:D80)=0,"",(IF('MissFill 1'!D80/SUM('MissFill 1'!D$2:D80)&gt;0.01,"",IF('MissFill 1'!D79/SUM('MissFill 1'!D$2:D80)&gt;0.01,"",IF('MissFill 1'!D78/SUM('MissFill 1'!D$2:D80)&gt;0.01,"",IF('MissFill 1'!D77/SUM('MissFill 1'!D$2:D80)&gt;0.01,"",IF('MissFill 1'!D76/SUM('MissFill 1'!D$2:D80)&gt;0.01,"",DateEnded_5Day!$A80))))))))</f>
        <v/>
      </c>
      <c r="F80" s="54" t="str">
        <f>IF($A80&lt;='All Results'!$B$4,"",IF(SUM('MissFill 1'!E$2:E80)=0,"",(IF('MissFill 1'!E80/SUM('MissFill 1'!E$2:E80)&gt;0.01,"",IF('MissFill 1'!E79/SUM('MissFill 1'!E$2:E80)&gt;0.01,"",IF('MissFill 1'!E78/SUM('MissFill 1'!E$2:E80)&gt;0.01,"",IF('MissFill 1'!E77/SUM('MissFill 1'!E$2:E80)&gt;0.01,"",IF('MissFill 1'!E76/SUM('MissFill 1'!E$2:E80)&gt;0.01,"",DateEnded_5Day!$A80))))))))</f>
        <v/>
      </c>
      <c r="G80" s="54" t="str">
        <f>IF($A80&lt;='All Results'!$B$4,"",IF(SUM('MissFill 1'!F$2:F80)=0,"",(IF('MissFill 1'!F80/SUM('MissFill 1'!F$2:F80)&gt;0.01,"",IF('MissFill 1'!F79/SUM('MissFill 1'!F$2:F80)&gt;0.01,"",IF('MissFill 1'!F78/SUM('MissFill 1'!F$2:F80)&gt;0.01,"",IF('MissFill 1'!F77/SUM('MissFill 1'!F$2:F80)&gt;0.01,"",IF('MissFill 1'!F76/SUM('MissFill 1'!F$2:F80)&gt;0.01,"",DateEnded_5Day!$A80))))))))</f>
        <v/>
      </c>
      <c r="H80" s="54" t="str">
        <f>IF($A80&lt;='All Results'!$B$4,"",IF(SUM('MissFill 1'!G$2:G80)=0,"",(IF('MissFill 1'!G80/SUM('MissFill 1'!G$2:G80)&gt;0.01,"",IF('MissFill 1'!G79/SUM('MissFill 1'!G$2:G80)&gt;0.01,"",IF('MissFill 1'!G78/SUM('MissFill 1'!G$2:G80)&gt;0.01,"",IF('MissFill 1'!G77/SUM('MissFill 1'!G$2:G80)&gt;0.01,"",IF('MissFill 1'!G76/SUM('MissFill 1'!G$2:G80)&gt;0.01,"",DateEnded_5Day!$A80))))))))</f>
        <v/>
      </c>
      <c r="I80" s="54" t="str">
        <f>IF($A80&lt;='All Results'!$B$4,"",IF(SUM('MissFill 1'!H$2:H80)=0,"",(IF('MissFill 1'!H80/SUM('MissFill 1'!H$2:H80)&gt;0.01,"",IF('MissFill 1'!H79/SUM('MissFill 1'!H$2:H80)&gt;0.01,"",IF('MissFill 1'!H78/SUM('MissFill 1'!H$2:H80)&gt;0.01,"",IF('MissFill 1'!H77/SUM('MissFill 1'!H$2:H80)&gt;0.01,"",IF('MissFill 1'!H76/SUM('MissFill 1'!H$2:H80)&gt;0.01,"",DateEnded_5Day!$A80))))))))</f>
        <v/>
      </c>
      <c r="J80" s="54" t="str">
        <f>IF($A80&lt;='All Results'!$B$4,"",IF(SUM('MissFill 1'!I$2:I80)=0,"",(IF('MissFill 1'!I80/SUM('MissFill 1'!I$2:I80)&gt;0.01,"",IF('MissFill 1'!I79/SUM('MissFill 1'!I$2:I80)&gt;0.01,"",IF('MissFill 1'!I78/SUM('MissFill 1'!I$2:I80)&gt;0.01,"",IF('MissFill 1'!I77/SUM('MissFill 1'!I$2:I80)&gt;0.01,"",IF('MissFill 1'!I76/SUM('MissFill 1'!I$2:I80)&gt;0.01,"",DateEnded_5Day!$A80))))))))</f>
        <v/>
      </c>
      <c r="K80" s="54" t="str">
        <f>IF($A80&lt;='All Results'!$B$4,"",IF(SUM('MissFill 1'!J$2:J80)=0,"",(IF('MissFill 1'!J80/SUM('MissFill 1'!J$2:J80)&gt;0.01,"",IF('MissFill 1'!J79/SUM('MissFill 1'!J$2:J80)&gt;0.01,"",IF('MissFill 1'!J78/SUM('MissFill 1'!J$2:J80)&gt;0.01,"",IF('MissFill 1'!J77/SUM('MissFill 1'!J$2:J80)&gt;0.01,"",IF('MissFill 1'!J76/SUM('MissFill 1'!J$2:J80)&gt;0.01,"",DateEnded_5Day!$A80))))))))</f>
        <v/>
      </c>
      <c r="L80" s="54" t="str">
        <f>IF($A80&lt;='All Results'!$B$4,"",IF(SUM('MissFill 1'!K$2:K80)=0,"",(IF('MissFill 1'!K80/SUM('MissFill 1'!K$2:K80)&gt;0.01,"",IF('MissFill 1'!K79/SUM('MissFill 1'!K$2:K80)&gt;0.01,"",IF('MissFill 1'!K78/SUM('MissFill 1'!K$2:K80)&gt;0.01,"",IF('MissFill 1'!K77/SUM('MissFill 1'!K$2:K80)&gt;0.01,"",IF('MissFill 1'!K76/SUM('MissFill 1'!K$2:K80)&gt;0.01,"",DateEnded_5Day!$A80))))))))</f>
        <v/>
      </c>
      <c r="M80" s="54" t="str">
        <f>IF($A80&lt;='All Results'!$B$4,"",IF(SUM('MissFill 1'!L$2:L80)=0,"",(IF('MissFill 1'!L80/SUM('MissFill 1'!L$2:L80)&gt;0.01,"",IF('MissFill 1'!L79/SUM('MissFill 1'!L$2:L80)&gt;0.01,"",IF('MissFill 1'!L78/SUM('MissFill 1'!L$2:L80)&gt;0.01,"",IF('MissFill 1'!L77/SUM('MissFill 1'!L$2:L80)&gt;0.01,"",IF('MissFill 1'!L76/SUM('MissFill 1'!L$2:L80)&gt;0.01,"",DateEnded_5Day!$A80))))))))</f>
        <v/>
      </c>
      <c r="N80" s="54" t="str">
        <f>IF($A80&lt;='All Results'!$B$4,"",IF(SUM('MissFill 1'!M$2:M80)=0,"",(IF('MissFill 1'!M80/SUM('MissFill 1'!M$2:M80)&gt;0.01,"",IF('MissFill 1'!M79/SUM('MissFill 1'!M$2:M80)&gt;0.01,"",IF('MissFill 1'!M78/SUM('MissFill 1'!M$2:M80)&gt;0.01,"",IF('MissFill 1'!M77/SUM('MissFill 1'!M$2:M80)&gt;0.01,"",IF('MissFill 1'!M76/SUM('MissFill 1'!M$2:M80)&gt;0.01,"",DateEnded_5Day!$A80))))))))</f>
        <v/>
      </c>
      <c r="O80" s="54" t="str">
        <f>IF($A80&lt;='All Results'!$B$4,"",IF(SUM('MissFill 1'!N$2:N80)=0,"",(IF('MissFill 1'!N80/SUM('MissFill 1'!N$2:N80)&gt;0.01,"",IF('MissFill 1'!N79/SUM('MissFill 1'!N$2:N80)&gt;0.01,"",IF('MissFill 1'!N78/SUM('MissFill 1'!N$2:N80)&gt;0.01,"",IF('MissFill 1'!N77/SUM('MissFill 1'!N$2:N80)&gt;0.01,"",IF('MissFill 1'!N76/SUM('MissFill 1'!N$2:N80)&gt;0.01,"",DateEnded_5Day!$A80))))))))</f>
        <v/>
      </c>
      <c r="P80" s="54" t="str">
        <f>IF($A80&lt;='All Results'!$B$4,"",IF(SUM('MissFill 1'!O$2:O80)=0,"",(IF('MissFill 1'!O80/SUM('MissFill 1'!O$2:O80)&gt;0.01,"",IF('MissFill 1'!O79/SUM('MissFill 1'!O$2:O80)&gt;0.01,"",IF('MissFill 1'!O78/SUM('MissFill 1'!O$2:O80)&gt;0.01,"",IF('MissFill 1'!O77/SUM('MissFill 1'!O$2:O80)&gt;0.01,"",IF('MissFill 1'!O76/SUM('MissFill 1'!O$2:O80)&gt;0.01,"",DateEnded_5Day!$A80))))))))</f>
        <v/>
      </c>
      <c r="Q80" s="54" t="str">
        <f>IF($A80&lt;='All Results'!$B$4,"",IF(SUM('MissFill 1'!P$2:P80)=0,"",(IF('MissFill 1'!P80/SUM('MissFill 1'!P$2:P80)&gt;0.01,"",IF('MissFill 1'!P79/SUM('MissFill 1'!P$2:P80)&gt;0.01,"",IF('MissFill 1'!P78/SUM('MissFill 1'!P$2:P80)&gt;0.01,"",IF('MissFill 1'!P77/SUM('MissFill 1'!P$2:P80)&gt;0.01,"",IF('MissFill 1'!P76/SUM('MissFill 1'!P$2:P80)&gt;0.01,"",DateEnded_5Day!$A80))))))))</f>
        <v/>
      </c>
      <c r="R80" s="54" t="str">
        <f>IF($A80&lt;='All Results'!$B$4,"",IF(SUM('MissFill 1'!Q$2:Q80)=0,"",(IF('MissFill 1'!Q80/SUM('MissFill 1'!Q$2:Q80)&gt;0.01,"",IF('MissFill 1'!Q79/SUM('MissFill 1'!Q$2:Q80)&gt;0.01,"",IF('MissFill 1'!Q78/SUM('MissFill 1'!Q$2:Q80)&gt;0.01,"",IF('MissFill 1'!Q77/SUM('MissFill 1'!Q$2:Q80)&gt;0.01,"",IF('MissFill 1'!Q76/SUM('MissFill 1'!Q$2:Q80)&gt;0.01,"",DateEnded_5Day!$A80))))))))</f>
        <v/>
      </c>
      <c r="S80" s="54" t="str">
        <f>IF($A80&lt;='All Results'!$B$4,"",IF(SUM('MissFill 1'!R$2:R80)=0,"",(IF('MissFill 1'!R80/SUM('MissFill 1'!R$2:R80)&gt;0.01,"",IF('MissFill 1'!R79/SUM('MissFill 1'!R$2:R80)&gt;0.01,"",IF('MissFill 1'!R78/SUM('MissFill 1'!R$2:R80)&gt;0.01,"",IF('MissFill 1'!R77/SUM('MissFill 1'!R$2:R80)&gt;0.01,"",IF('MissFill 1'!R76/SUM('MissFill 1'!R$2:R80)&gt;0.01,"",DateEnded_5Day!$A80))))))))</f>
        <v/>
      </c>
      <c r="T80" s="54" t="str">
        <f>IF($A80&lt;='All Results'!$B$4,"",IF(SUM('MissFill 1'!S$2:S80)=0,"",(IF('MissFill 1'!S80/SUM('MissFill 1'!S$2:S80)&gt;0.01,"",IF('MissFill 1'!S79/SUM('MissFill 1'!S$2:S80)&gt;0.01,"",IF('MissFill 1'!S78/SUM('MissFill 1'!S$2:S80)&gt;0.01,"",IF('MissFill 1'!S77/SUM('MissFill 1'!S$2:S80)&gt;0.01,"",IF('MissFill 1'!S76/SUM('MissFill 1'!S$2:S80)&gt;0.01,"",DateEnded_5Day!$A80))))))))</f>
        <v/>
      </c>
      <c r="U80" s="54" t="str">
        <f>IF($A80&lt;='All Results'!$B$4,"",IF(SUM('MissFill 1'!T$2:T80)=0,"",(IF('MissFill 1'!T80/SUM('MissFill 1'!T$2:T80)&gt;0.01,"",IF('MissFill 1'!T79/SUM('MissFill 1'!T$2:T80)&gt;0.01,"",IF('MissFill 1'!T78/SUM('MissFill 1'!T$2:T80)&gt;0.01,"",IF('MissFill 1'!T77/SUM('MissFill 1'!T$2:T80)&gt;0.01,"",IF('MissFill 1'!T76/SUM('MissFill 1'!T$2:T80)&gt;0.01,"",DateEnded_5Day!$A80))))))))</f>
        <v/>
      </c>
      <c r="V80" s="54" t="str">
        <f>IF($A80&lt;='All Results'!$B$4,"",IF(SUM('MissFill 1'!U$2:U80)=0,"",(IF('MissFill 1'!U80/SUM('MissFill 1'!U$2:U80)&gt;0.01,"",IF('MissFill 1'!U79/SUM('MissFill 1'!U$2:U80)&gt;0.01,"",IF('MissFill 1'!U78/SUM('MissFill 1'!U$2:U80)&gt;0.01,"",IF('MissFill 1'!U77/SUM('MissFill 1'!U$2:U80)&gt;0.01,"",IF('MissFill 1'!U76/SUM('MissFill 1'!U$2:U80)&gt;0.01,"",DateEnded_5Day!$A80))))))))</f>
        <v/>
      </c>
      <c r="W80" s="54" t="str">
        <f>IF($A80&lt;='All Results'!$B$4,"",IF(SUM('MissFill 1'!V$2:V80)=0,"",(IF('MissFill 1'!V80/SUM('MissFill 1'!V$2:V80)&gt;0.01,"",IF('MissFill 1'!V79/SUM('MissFill 1'!V$2:V80)&gt;0.01,"",IF('MissFill 1'!V78/SUM('MissFill 1'!V$2:V80)&gt;0.01,"",IF('MissFill 1'!V77/SUM('MissFill 1'!V$2:V80)&gt;0.01,"",IF('MissFill 1'!V76/SUM('MissFill 1'!V$2:V80)&gt;0.01,"",DateEnded_5Day!$A80))))))))</f>
        <v/>
      </c>
      <c r="X80" s="54" t="str">
        <f>IF($A80&lt;='All Results'!$B$4,"",IF(SUM('MissFill 1'!W$2:W80)=0,"",(IF('MissFill 1'!W80/SUM('MissFill 1'!W$2:W80)&gt;0.01,"",IF('MissFill 1'!W79/SUM('MissFill 1'!W$2:W80)&gt;0.01,"",IF('MissFill 1'!W78/SUM('MissFill 1'!W$2:W80)&gt;0.01,"",IF('MissFill 1'!W77/SUM('MissFill 1'!W$2:W80)&gt;0.01,"",IF('MissFill 1'!W76/SUM('MissFill 1'!W$2:W80)&gt;0.01,"",DateEnded_5Day!$A80))))))))</f>
        <v/>
      </c>
      <c r="Y80" s="54" t="str">
        <f>IF($A80&lt;='All Results'!$B$4,"",IF(SUM('MissFill 1'!X$2:X80)=0,"",(IF('MissFill 1'!X80/SUM('MissFill 1'!X$2:X80)&gt;0.01,"",IF('MissFill 1'!X79/SUM('MissFill 1'!X$2:X80)&gt;0.01,"",IF('MissFill 1'!X78/SUM('MissFill 1'!X$2:X80)&gt;0.01,"",IF('MissFill 1'!X77/SUM('MissFill 1'!X$2:X80)&gt;0.01,"",IF('MissFill 1'!X76/SUM('MissFill 1'!X$2:X80)&gt;0.01,"",DateEnded_5Day!$A80))))))))</f>
        <v/>
      </c>
      <c r="Z80" s="54" t="str">
        <f>IF($A80&lt;='All Results'!$B$4,"",IF(SUM('MissFill 1'!Y$2:Y80)=0,"",(IF('MissFill 1'!Y80/SUM('MissFill 1'!Y$2:Y80)&gt;0.01,"",IF('MissFill 1'!Y79/SUM('MissFill 1'!Y$2:Y80)&gt;0.01,"",IF('MissFill 1'!Y78/SUM('MissFill 1'!Y$2:Y80)&gt;0.01,"",IF('MissFill 1'!Y77/SUM('MissFill 1'!Y$2:Y80)&gt;0.01,"",IF('MissFill 1'!Y76/SUM('MissFill 1'!Y$2:Y80)&gt;0.01,"",DateEnded_5Day!$A80))))))))</f>
        <v/>
      </c>
      <c r="AA80" s="54" t="str">
        <f>IF($A80&lt;='All Results'!$B$4,"",IF(SUM('MissFill 1'!Z$2:Z80)=0,"",(IF('MissFill 1'!Z80/SUM('MissFill 1'!Z$2:Z80)&gt;0.01,"",IF('MissFill 1'!Z79/SUM('MissFill 1'!Z$2:Z80)&gt;0.01,"",IF('MissFill 1'!Z78/SUM('MissFill 1'!Z$2:Z80)&gt;0.01,"",IF('MissFill 1'!Z77/SUM('MissFill 1'!Z$2:Z80)&gt;0.01,"",IF('MissFill 1'!Z76/SUM('MissFill 1'!Z$2:Z80)&gt;0.01,"",DateEnded_5Day!$A80))))))))</f>
        <v/>
      </c>
      <c r="AB80" s="54" t="str">
        <f>IF($A80&lt;='All Results'!$B$4,"",IF(SUM('MissFill 1'!AA$2:AA80)=0,"",(IF('MissFill 1'!AA80/SUM('MissFill 1'!AA$2:AA80)&gt;0.01,"",IF('MissFill 1'!AA79/SUM('MissFill 1'!AA$2:AA80)&gt;0.01,"",IF('MissFill 1'!AA78/SUM('MissFill 1'!AA$2:AA80)&gt;0.01,"",IF('MissFill 1'!AA77/SUM('MissFill 1'!AA$2:AA80)&gt;0.01,"",IF('MissFill 1'!AA76/SUM('MissFill 1'!AA$2:AA80)&gt;0.01,"",DateEnded_5Day!$A80))))))))</f>
        <v/>
      </c>
      <c r="AC80" s="54" t="str">
        <f>IF($A80&lt;='All Results'!$B$4,"",IF(SUM('MissFill 1'!AB$2:AB80)=0,"",(IF('MissFill 1'!AB80/SUM('MissFill 1'!AB$2:AB80)&gt;0.01,"",IF('MissFill 1'!AB79/SUM('MissFill 1'!AB$2:AB80)&gt;0.01,"",IF('MissFill 1'!AB78/SUM('MissFill 1'!AB$2:AB80)&gt;0.01,"",IF('MissFill 1'!AB77/SUM('MissFill 1'!AB$2:AB80)&gt;0.01,"",IF('MissFill 1'!AB76/SUM('MissFill 1'!AB$2:AB80)&gt;0.01,"",DateEnded_5Day!$A80))))))))</f>
        <v/>
      </c>
      <c r="AD80" s="54" t="str">
        <f>IF($A80&lt;='All Results'!$B$4,"",IF(SUM('MissFill 1'!AC$2:AC80)=0,"",(IF('MissFill 1'!AC80/SUM('MissFill 1'!AC$2:AC80)&gt;0.01,"",IF('MissFill 1'!AC79/SUM('MissFill 1'!AC$2:AC80)&gt;0.01,"",IF('MissFill 1'!AC78/SUM('MissFill 1'!AC$2:AC80)&gt;0.01,"",IF('MissFill 1'!AC77/SUM('MissFill 1'!AC$2:AC80)&gt;0.01,"",IF('MissFill 1'!AC76/SUM('MissFill 1'!AC$2:AC80)&gt;0.01,"",DateEnded_5Day!$A80))))))))</f>
        <v/>
      </c>
      <c r="AE80" s="54" t="str">
        <f>IF($A80&lt;='All Results'!$B$4,"",IF(SUM('MissFill 1'!AD$2:AD80)=0,"",(IF('MissFill 1'!AD80/SUM('MissFill 1'!AD$2:AD80)&gt;0.01,"",IF('MissFill 1'!AD79/SUM('MissFill 1'!AD$2:AD80)&gt;0.01,"",IF('MissFill 1'!AD78/SUM('MissFill 1'!AD$2:AD80)&gt;0.01,"",IF('MissFill 1'!AD77/SUM('MissFill 1'!AD$2:AD80)&gt;0.01,"",IF('MissFill 1'!AD76/SUM('MissFill 1'!AD$2:AD80)&gt;0.01,"",DateEnded_5Day!$A80))))))))</f>
        <v/>
      </c>
      <c r="AF80" s="54" t="str">
        <f>IF($A80&lt;='All Results'!$B$4,"",IF(SUM('MissFill 1'!AE$2:AE80)=0,"",(IF('MissFill 1'!AE80/SUM('MissFill 1'!AE$2:AE80)&gt;0.01,"",IF('MissFill 1'!AE79/SUM('MissFill 1'!AE$2:AE80)&gt;0.01,"",IF('MissFill 1'!AE78/SUM('MissFill 1'!AE$2:AE80)&gt;0.01,"",IF('MissFill 1'!AE77/SUM('MissFill 1'!AE$2:AE80)&gt;0.01,"",IF('MissFill 1'!AE76/SUM('MissFill 1'!AE$2:AE80)&gt;0.01,"",DateEnded_5Day!$A80))))))))</f>
        <v/>
      </c>
      <c r="AG80" s="54" t="str">
        <f>IF($A80&lt;='All Results'!$B$4,"",IF(SUM('MissFill 1'!AF$2:AF80)=0,"",(IF('MissFill 1'!AF80/SUM('MissFill 1'!AF$2:AF80)&gt;0.01,"",IF('MissFill 1'!AF79/SUM('MissFill 1'!AF$2:AF80)&gt;0.01,"",IF('MissFill 1'!AF78/SUM('MissFill 1'!AF$2:AF80)&gt;0.01,"",IF('MissFill 1'!AF77/SUM('MissFill 1'!AF$2:AF80)&gt;0.01,"",IF('MissFill 1'!AF76/SUM('MissFill 1'!AF$2:AF80)&gt;0.01,"",DateEnded_5Day!$A80))))))))</f>
        <v/>
      </c>
      <c r="AH80" s="54" t="str">
        <f>IF($A80&lt;='All Results'!$B$4,"",IF(SUM('MissFill 1'!AG$2:AG80)=0,"",(IF('MissFill 1'!AG80/SUM('MissFill 1'!AG$2:AG80)&gt;0.01,"",IF('MissFill 1'!AG79/SUM('MissFill 1'!AG$2:AG80)&gt;0.01,"",IF('MissFill 1'!AG78/SUM('MissFill 1'!AG$2:AG80)&gt;0.01,"",IF('MissFill 1'!AG77/SUM('MissFill 1'!AG$2:AG80)&gt;0.01,"",IF('MissFill 1'!AG76/SUM('MissFill 1'!AG$2:AG80)&gt;0.01,"",DateEnded_5Day!$A80))))))))</f>
        <v/>
      </c>
      <c r="AI80" s="54" t="str">
        <f>IF($A80&lt;='All Results'!$B$4,"",IF(SUM('MissFill 1'!AH$2:AH80)=0,"",(IF('MissFill 1'!AH80/SUM('MissFill 1'!AH$2:AH80)&gt;0.01,"",IF('MissFill 1'!AH79/SUM('MissFill 1'!AH$2:AH80)&gt;0.01,"",IF('MissFill 1'!AH78/SUM('MissFill 1'!AH$2:AH80)&gt;0.01,"",IF('MissFill 1'!AH77/SUM('MissFill 1'!AH$2:AH80)&gt;0.01,"",IF('MissFill 1'!AH76/SUM('MissFill 1'!AH$2:AH80)&gt;0.01,"",DateEnded_5Day!$A80))))))))</f>
        <v/>
      </c>
      <c r="AJ80" s="54" t="str">
        <f>IF($A80&lt;='All Results'!$B$4,"",IF(SUM('MissFill 1'!AI$2:AI80)=0,"",(IF('MissFill 1'!AI80/SUM('MissFill 1'!AI$2:AI80)&gt;0.01,"",IF('MissFill 1'!AI79/SUM('MissFill 1'!AI$2:AI80)&gt;0.01,"",IF('MissFill 1'!AI78/SUM('MissFill 1'!AI$2:AI80)&gt;0.01,"",IF('MissFill 1'!AI77/SUM('MissFill 1'!AI$2:AI80)&gt;0.01,"",IF('MissFill 1'!AI76/SUM('MissFill 1'!AI$2:AI80)&gt;0.01,"",DateEnded_5Day!$A80))))))))</f>
        <v/>
      </c>
      <c r="AK80" s="54" t="str">
        <f>IF($A80&lt;='All Results'!$B$4,"",IF(SUM('MissFill 1'!AJ$2:AJ80)=0,"",(IF('MissFill 1'!AJ80/SUM('MissFill 1'!AJ$2:AJ80)&gt;0.01,"",IF('MissFill 1'!AJ79/SUM('MissFill 1'!AJ$2:AJ80)&gt;0.01,"",IF('MissFill 1'!AJ78/SUM('MissFill 1'!AJ$2:AJ80)&gt;0.01,"",IF('MissFill 1'!AJ77/SUM('MissFill 1'!AJ$2:AJ80)&gt;0.01,"",IF('MissFill 1'!AJ76/SUM('MissFill 1'!AJ$2:AJ80)&gt;0.01,"",DateEnded_5Day!$A80))))))))</f>
        <v/>
      </c>
      <c r="AL80" s="54" t="str">
        <f>IF($A80&lt;='All Results'!$B$4,"",IF(SUM('MissFill 1'!AK$2:AK80)=0,"",(IF('MissFill 1'!AK80/SUM('MissFill 1'!AK$2:AK80)&gt;0.01,"",IF('MissFill 1'!AK79/SUM('MissFill 1'!AK$2:AK80)&gt;0.01,"",IF('MissFill 1'!AK78/SUM('MissFill 1'!AK$2:AK80)&gt;0.01,"",IF('MissFill 1'!AK77/SUM('MissFill 1'!AK$2:AK80)&gt;0.01,"",IF('MissFill 1'!AK76/SUM('MissFill 1'!AK$2:AK80)&gt;0.01,"",DateEnded_5Day!$A80))))))))</f>
        <v/>
      </c>
      <c r="AM80" s="54" t="str">
        <f>IF($A80&lt;='All Results'!$B$4,"",IF(SUM('MissFill 1'!AL$2:AL80)=0,"",(IF('MissFill 1'!AL80/SUM('MissFill 1'!AL$2:AL80)&gt;0.01,"",IF('MissFill 1'!AL79/SUM('MissFill 1'!AL$2:AL80)&gt;0.01,"",IF('MissFill 1'!AL78/SUM('MissFill 1'!AL$2:AL80)&gt;0.01,"",IF('MissFill 1'!AL77/SUM('MissFill 1'!AL$2:AL80)&gt;0.01,"",IF('MissFill 1'!AL76/SUM('MissFill 1'!AL$2:AL80)&gt;0.01,"",DateEnded_5Day!$A80))))))))</f>
        <v/>
      </c>
      <c r="AN80" s="54" t="str">
        <f>IF($A80&lt;='All Results'!$B$4,"",IF(SUM('MissFill 1'!AM$2:AM80)=0,"",(IF('MissFill 1'!AM80/SUM('MissFill 1'!AM$2:AM80)&gt;0.01,"",IF('MissFill 1'!AM79/SUM('MissFill 1'!AM$2:AM80)&gt;0.01,"",IF('MissFill 1'!AM78/SUM('MissFill 1'!AM$2:AM80)&gt;0.01,"",IF('MissFill 1'!AM77/SUM('MissFill 1'!AM$2:AM80)&gt;0.01,"",IF('MissFill 1'!AM76/SUM('MissFill 1'!AM$2:AM80)&gt;0.01,"",DateEnded_5Day!$A80))))))))</f>
        <v/>
      </c>
      <c r="AO80" s="54" t="str">
        <f>IF($A80&lt;='All Results'!$B$4,"",IF(SUM('MissFill 1'!AN$2:AN80)=0,"",(IF('MissFill 1'!AN80/SUM('MissFill 1'!AN$2:AN80)&gt;0.01,"",IF('MissFill 1'!AN79/SUM('MissFill 1'!AN$2:AN80)&gt;0.01,"",IF('MissFill 1'!AN78/SUM('MissFill 1'!AN$2:AN80)&gt;0.01,"",IF('MissFill 1'!AN77/SUM('MissFill 1'!AN$2:AN80)&gt;0.01,"",IF('MissFill 1'!AN76/SUM('MissFill 1'!AN$2:AN80)&gt;0.01,"",DateEnded_5Day!$A80))))))))</f>
        <v/>
      </c>
      <c r="AP80" s="54" t="str">
        <f>IF($A80&lt;='All Results'!$B$4,"",IF(SUM('MissFill 1'!AO$2:AO80)=0,"",(IF('MissFill 1'!AO80/SUM('MissFill 1'!AO$2:AO80)&gt;0.01,"",IF('MissFill 1'!AO79/SUM('MissFill 1'!AO$2:AO80)&gt;0.01,"",IF('MissFill 1'!AO78/SUM('MissFill 1'!AO$2:AO80)&gt;0.01,"",IF('MissFill 1'!AO77/SUM('MissFill 1'!AO$2:AO80)&gt;0.01,"",IF('MissFill 1'!AO76/SUM('MissFill 1'!AO$2:AO80)&gt;0.01,"",DateEnded_5Day!$A80))))))))</f>
        <v/>
      </c>
      <c r="AQ80" s="54" t="str">
        <f>IF($A80&lt;='All Results'!$B$4,"",IF(SUM('MissFill 1'!AP$2:AP80)=0,"",(IF('MissFill 1'!AP80/SUM('MissFill 1'!AP$2:AP80)&gt;0.01,"",IF('MissFill 1'!AP79/SUM('MissFill 1'!AP$2:AP80)&gt;0.01,"",IF('MissFill 1'!AP78/SUM('MissFill 1'!AP$2:AP80)&gt;0.01,"",IF('MissFill 1'!AP77/SUM('MissFill 1'!AP$2:AP80)&gt;0.01,"",IF('MissFill 1'!AP76/SUM('MissFill 1'!AP$2:AP80)&gt;0.01,"",DateEnded_5Day!$A80))))))))</f>
        <v/>
      </c>
      <c r="AR80" s="54" t="str">
        <f>IF($A80&lt;='All Results'!$B$4,"",IF(SUM('MissFill 1'!AQ$2:AQ80)=0,"",(IF('MissFill 1'!AQ80/SUM('MissFill 1'!AQ$2:AQ80)&gt;0.01,"",IF('MissFill 1'!AQ79/SUM('MissFill 1'!AQ$2:AQ80)&gt;0.01,"",IF('MissFill 1'!AQ78/SUM('MissFill 1'!AQ$2:AQ80)&gt;0.01,"",IF('MissFill 1'!AQ77/SUM('MissFill 1'!AQ$2:AQ80)&gt;0.01,"",IF('MissFill 1'!AQ76/SUM('MissFill 1'!AQ$2:AQ80)&gt;0.01,"",DateEnded_5Day!$A80))))))))</f>
        <v/>
      </c>
      <c r="AS80" s="54" t="str">
        <f>IF($A80&lt;='All Results'!$B$4,"",IF(SUM('MissFill 1'!AR$2:AR80)=0,"",(IF('MissFill 1'!AR80/SUM('MissFill 1'!AR$2:AR80)&gt;0.01,"",IF('MissFill 1'!AR79/SUM('MissFill 1'!AR$2:AR80)&gt;0.01,"",IF('MissFill 1'!AR78/SUM('MissFill 1'!AR$2:AR80)&gt;0.01,"",IF('MissFill 1'!AR77/SUM('MissFill 1'!AR$2:AR80)&gt;0.01,"",IF('MissFill 1'!AR76/SUM('MissFill 1'!AR$2:AR80)&gt;0.01,"",DateEnded_5Day!$A80))))))))</f>
        <v/>
      </c>
      <c r="AT80" s="54" t="str">
        <f>IF($A80&lt;='All Results'!$B$4,"",IF(SUM('MissFill 1'!AS$2:AS80)=0,"",(IF('MissFill 1'!AS80/SUM('MissFill 1'!AS$2:AS80)&gt;0.01,"",IF('MissFill 1'!AS79/SUM('MissFill 1'!AS$2:AS80)&gt;0.01,"",IF('MissFill 1'!AS78/SUM('MissFill 1'!AS$2:AS80)&gt;0.01,"",IF('MissFill 1'!AS77/SUM('MissFill 1'!AS$2:AS80)&gt;0.01,"",IF('MissFill 1'!AS76/SUM('MissFill 1'!AS$2:AS80)&gt;0.01,"",DateEnded_5Day!$A80))))))))</f>
        <v/>
      </c>
      <c r="AU80" s="54" t="str">
        <f>IF($A80&lt;='All Results'!$B$4,"",IF(SUM('MissFill 1'!AT$2:AT80)=0,"",(IF('MissFill 1'!AT80/SUM('MissFill 1'!AT$2:AT80)&gt;0.01,"",IF('MissFill 1'!AT79/SUM('MissFill 1'!AT$2:AT80)&gt;0.01,"",IF('MissFill 1'!AT78/SUM('MissFill 1'!AT$2:AT80)&gt;0.01,"",IF('MissFill 1'!AT77/SUM('MissFill 1'!AT$2:AT80)&gt;0.01,"",IF('MissFill 1'!AT76/SUM('MissFill 1'!AT$2:AT80)&gt;0.01,"",DateEnded_5Day!$A80))))))))</f>
        <v/>
      </c>
      <c r="AV80" s="54" t="str">
        <f>IF($A80&lt;='All Results'!$B$4,"",IF(SUM('MissFill 1'!AU$2:AU80)=0,"",(IF('MissFill 1'!AU80/SUM('MissFill 1'!AU$2:AU80)&gt;0.01,"",IF('MissFill 1'!AU79/SUM('MissFill 1'!AU$2:AU80)&gt;0.01,"",IF('MissFill 1'!AU78/SUM('MissFill 1'!AU$2:AU80)&gt;0.01,"",IF('MissFill 1'!AU77/SUM('MissFill 1'!AU$2:AU80)&gt;0.01,"",IF('MissFill 1'!AU76/SUM('MissFill 1'!AU$2:AU80)&gt;0.01,"",DateEnded_5Day!$A80))))))))</f>
        <v/>
      </c>
      <c r="AW80" s="54" t="str">
        <f>IF($A80&lt;='All Results'!$B$4,"",IF(SUM('MissFill 1'!AV$2:AV80)=0,"",(IF('MissFill 1'!AV80/SUM('MissFill 1'!AV$2:AV80)&gt;0.01,"",IF('MissFill 1'!AV79/SUM('MissFill 1'!AV$2:AV80)&gt;0.01,"",IF('MissFill 1'!AV78/SUM('MissFill 1'!AV$2:AV80)&gt;0.01,"",IF('MissFill 1'!AV77/SUM('MissFill 1'!AV$2:AV80)&gt;0.01,"",IF('MissFill 1'!AV76/SUM('MissFill 1'!AV$2:AV80)&gt;0.01,"",DateEnded_5Day!$A80))))))))</f>
        <v/>
      </c>
      <c r="AX80" s="54" t="str">
        <f>IF($A80&lt;='All Results'!$B$4,"",IF(SUM('MissFill 1'!AW$2:AW80)=0,"",(IF('MissFill 1'!AW80/SUM('MissFill 1'!AW$2:AW80)&gt;0.01,"",IF('MissFill 1'!AW79/SUM('MissFill 1'!AW$2:AW80)&gt;0.01,"",IF('MissFill 1'!AW78/SUM('MissFill 1'!AW$2:AW80)&gt;0.01,"",IF('MissFill 1'!AW77/SUM('MissFill 1'!AW$2:AW80)&gt;0.01,"",IF('MissFill 1'!AW76/SUM('MissFill 1'!AW$2:AW80)&gt;0.01,"",DateEnded_5Day!$A80))))))))</f>
        <v/>
      </c>
    </row>
    <row r="81" spans="1:50" x14ac:dyDescent="0.25">
      <c r="A81" s="41">
        <v>44426</v>
      </c>
      <c r="B81" s="52">
        <v>230</v>
      </c>
      <c r="C81" s="54" t="str">
        <f>IF($A81&lt;='All Results'!$B$4,"",IF(SUM('MissFill 1'!B$2:B81)=0,"",(IF('MissFill 1'!B81/SUM('MissFill 1'!B$2:B81)&gt;0.01,"",IF('MissFill 1'!B80/SUM('MissFill 1'!B$2:B81)&gt;0.01,"",IF('MissFill 1'!B79/SUM('MissFill 1'!B$2:B81)&gt;0.01,"",IF('MissFill 1'!B78/SUM('MissFill 1'!B$2:B81)&gt;0.01,"",IF('MissFill 1'!B77/SUM('MissFill 1'!B$2:B81)&gt;0.01,"",DateEnded_5Day!$A81))))))))</f>
        <v/>
      </c>
      <c r="D81" s="54" t="str">
        <f>IF($A81&lt;='All Results'!$B$4,"",IF(SUM('MissFill 1'!C$2:C81)=0,"",(IF('MissFill 1'!C81/SUM('MissFill 1'!C$2:C81)&gt;0.01,"",IF('MissFill 1'!C80/SUM('MissFill 1'!C$2:C81)&gt;0.01,"",IF('MissFill 1'!C79/SUM('MissFill 1'!C$2:C81)&gt;0.01,"",IF('MissFill 1'!C78/SUM('MissFill 1'!C$2:C81)&gt;0.01,"",IF('MissFill 1'!C77/SUM('MissFill 1'!C$2:C81)&gt;0.01,"",DateEnded_5Day!$A81))))))))</f>
        <v/>
      </c>
      <c r="E81" s="54" t="str">
        <f>IF($A81&lt;='All Results'!$B$4,"",IF(SUM('MissFill 1'!D$2:D81)=0,"",(IF('MissFill 1'!D81/SUM('MissFill 1'!D$2:D81)&gt;0.01,"",IF('MissFill 1'!D80/SUM('MissFill 1'!D$2:D81)&gt;0.01,"",IF('MissFill 1'!D79/SUM('MissFill 1'!D$2:D81)&gt;0.01,"",IF('MissFill 1'!D78/SUM('MissFill 1'!D$2:D81)&gt;0.01,"",IF('MissFill 1'!D77/SUM('MissFill 1'!D$2:D81)&gt;0.01,"",DateEnded_5Day!$A81))))))))</f>
        <v/>
      </c>
      <c r="F81" s="54" t="str">
        <f>IF($A81&lt;='All Results'!$B$4,"",IF(SUM('MissFill 1'!E$2:E81)=0,"",(IF('MissFill 1'!E81/SUM('MissFill 1'!E$2:E81)&gt;0.01,"",IF('MissFill 1'!E80/SUM('MissFill 1'!E$2:E81)&gt;0.01,"",IF('MissFill 1'!E79/SUM('MissFill 1'!E$2:E81)&gt;0.01,"",IF('MissFill 1'!E78/SUM('MissFill 1'!E$2:E81)&gt;0.01,"",IF('MissFill 1'!E77/SUM('MissFill 1'!E$2:E81)&gt;0.01,"",DateEnded_5Day!$A81))))))))</f>
        <v/>
      </c>
      <c r="G81" s="54" t="str">
        <f>IF($A81&lt;='All Results'!$B$4,"",IF(SUM('MissFill 1'!F$2:F81)=0,"",(IF('MissFill 1'!F81/SUM('MissFill 1'!F$2:F81)&gt;0.01,"",IF('MissFill 1'!F80/SUM('MissFill 1'!F$2:F81)&gt;0.01,"",IF('MissFill 1'!F79/SUM('MissFill 1'!F$2:F81)&gt;0.01,"",IF('MissFill 1'!F78/SUM('MissFill 1'!F$2:F81)&gt;0.01,"",IF('MissFill 1'!F77/SUM('MissFill 1'!F$2:F81)&gt;0.01,"",DateEnded_5Day!$A81))))))))</f>
        <v/>
      </c>
      <c r="H81" s="54" t="str">
        <f>IF($A81&lt;='All Results'!$B$4,"",IF(SUM('MissFill 1'!G$2:G81)=0,"",(IF('MissFill 1'!G81/SUM('MissFill 1'!G$2:G81)&gt;0.01,"",IF('MissFill 1'!G80/SUM('MissFill 1'!G$2:G81)&gt;0.01,"",IF('MissFill 1'!G79/SUM('MissFill 1'!G$2:G81)&gt;0.01,"",IF('MissFill 1'!G78/SUM('MissFill 1'!G$2:G81)&gt;0.01,"",IF('MissFill 1'!G77/SUM('MissFill 1'!G$2:G81)&gt;0.01,"",DateEnded_5Day!$A81))))))))</f>
        <v/>
      </c>
      <c r="I81" s="54" t="str">
        <f>IF($A81&lt;='All Results'!$B$4,"",IF(SUM('MissFill 1'!H$2:H81)=0,"",(IF('MissFill 1'!H81/SUM('MissFill 1'!H$2:H81)&gt;0.01,"",IF('MissFill 1'!H80/SUM('MissFill 1'!H$2:H81)&gt;0.01,"",IF('MissFill 1'!H79/SUM('MissFill 1'!H$2:H81)&gt;0.01,"",IF('MissFill 1'!H78/SUM('MissFill 1'!H$2:H81)&gt;0.01,"",IF('MissFill 1'!H77/SUM('MissFill 1'!H$2:H81)&gt;0.01,"",DateEnded_5Day!$A81))))))))</f>
        <v/>
      </c>
      <c r="J81" s="54" t="str">
        <f>IF($A81&lt;='All Results'!$B$4,"",IF(SUM('MissFill 1'!I$2:I81)=0,"",(IF('MissFill 1'!I81/SUM('MissFill 1'!I$2:I81)&gt;0.01,"",IF('MissFill 1'!I80/SUM('MissFill 1'!I$2:I81)&gt;0.01,"",IF('MissFill 1'!I79/SUM('MissFill 1'!I$2:I81)&gt;0.01,"",IF('MissFill 1'!I78/SUM('MissFill 1'!I$2:I81)&gt;0.01,"",IF('MissFill 1'!I77/SUM('MissFill 1'!I$2:I81)&gt;0.01,"",DateEnded_5Day!$A81))))))))</f>
        <v/>
      </c>
      <c r="K81" s="54" t="str">
        <f>IF($A81&lt;='All Results'!$B$4,"",IF(SUM('MissFill 1'!J$2:J81)=0,"",(IF('MissFill 1'!J81/SUM('MissFill 1'!J$2:J81)&gt;0.01,"",IF('MissFill 1'!J80/SUM('MissFill 1'!J$2:J81)&gt;0.01,"",IF('MissFill 1'!J79/SUM('MissFill 1'!J$2:J81)&gt;0.01,"",IF('MissFill 1'!J78/SUM('MissFill 1'!J$2:J81)&gt;0.01,"",IF('MissFill 1'!J77/SUM('MissFill 1'!J$2:J81)&gt;0.01,"",DateEnded_5Day!$A81))))))))</f>
        <v/>
      </c>
      <c r="L81" s="54" t="str">
        <f>IF($A81&lt;='All Results'!$B$4,"",IF(SUM('MissFill 1'!K$2:K81)=0,"",(IF('MissFill 1'!K81/SUM('MissFill 1'!K$2:K81)&gt;0.01,"",IF('MissFill 1'!K80/SUM('MissFill 1'!K$2:K81)&gt;0.01,"",IF('MissFill 1'!K79/SUM('MissFill 1'!K$2:K81)&gt;0.01,"",IF('MissFill 1'!K78/SUM('MissFill 1'!K$2:K81)&gt;0.01,"",IF('MissFill 1'!K77/SUM('MissFill 1'!K$2:K81)&gt;0.01,"",DateEnded_5Day!$A81))))))))</f>
        <v/>
      </c>
      <c r="M81" s="54" t="str">
        <f>IF($A81&lt;='All Results'!$B$4,"",IF(SUM('MissFill 1'!L$2:L81)=0,"",(IF('MissFill 1'!L81/SUM('MissFill 1'!L$2:L81)&gt;0.01,"",IF('MissFill 1'!L80/SUM('MissFill 1'!L$2:L81)&gt;0.01,"",IF('MissFill 1'!L79/SUM('MissFill 1'!L$2:L81)&gt;0.01,"",IF('MissFill 1'!L78/SUM('MissFill 1'!L$2:L81)&gt;0.01,"",IF('MissFill 1'!L77/SUM('MissFill 1'!L$2:L81)&gt;0.01,"",DateEnded_5Day!$A81))))))))</f>
        <v/>
      </c>
      <c r="N81" s="54" t="str">
        <f>IF($A81&lt;='All Results'!$B$4,"",IF(SUM('MissFill 1'!M$2:M81)=0,"",(IF('MissFill 1'!M81/SUM('MissFill 1'!M$2:M81)&gt;0.01,"",IF('MissFill 1'!M80/SUM('MissFill 1'!M$2:M81)&gt;0.01,"",IF('MissFill 1'!M79/SUM('MissFill 1'!M$2:M81)&gt;0.01,"",IF('MissFill 1'!M78/SUM('MissFill 1'!M$2:M81)&gt;0.01,"",IF('MissFill 1'!M77/SUM('MissFill 1'!M$2:M81)&gt;0.01,"",DateEnded_5Day!$A81))))))))</f>
        <v/>
      </c>
      <c r="O81" s="54" t="str">
        <f>IF($A81&lt;='All Results'!$B$4,"",IF(SUM('MissFill 1'!N$2:N81)=0,"",(IF('MissFill 1'!N81/SUM('MissFill 1'!N$2:N81)&gt;0.01,"",IF('MissFill 1'!N80/SUM('MissFill 1'!N$2:N81)&gt;0.01,"",IF('MissFill 1'!N79/SUM('MissFill 1'!N$2:N81)&gt;0.01,"",IF('MissFill 1'!N78/SUM('MissFill 1'!N$2:N81)&gt;0.01,"",IF('MissFill 1'!N77/SUM('MissFill 1'!N$2:N81)&gt;0.01,"",DateEnded_5Day!$A81))))))))</f>
        <v/>
      </c>
      <c r="P81" s="54" t="str">
        <f>IF($A81&lt;='All Results'!$B$4,"",IF(SUM('MissFill 1'!O$2:O81)=0,"",(IF('MissFill 1'!O81/SUM('MissFill 1'!O$2:O81)&gt;0.01,"",IF('MissFill 1'!O80/SUM('MissFill 1'!O$2:O81)&gt;0.01,"",IF('MissFill 1'!O79/SUM('MissFill 1'!O$2:O81)&gt;0.01,"",IF('MissFill 1'!O78/SUM('MissFill 1'!O$2:O81)&gt;0.01,"",IF('MissFill 1'!O77/SUM('MissFill 1'!O$2:O81)&gt;0.01,"",DateEnded_5Day!$A81))))))))</f>
        <v/>
      </c>
      <c r="Q81" s="54" t="str">
        <f>IF($A81&lt;='All Results'!$B$4,"",IF(SUM('MissFill 1'!P$2:P81)=0,"",(IF('MissFill 1'!P81/SUM('MissFill 1'!P$2:P81)&gt;0.01,"",IF('MissFill 1'!P80/SUM('MissFill 1'!P$2:P81)&gt;0.01,"",IF('MissFill 1'!P79/SUM('MissFill 1'!P$2:P81)&gt;0.01,"",IF('MissFill 1'!P78/SUM('MissFill 1'!P$2:P81)&gt;0.01,"",IF('MissFill 1'!P77/SUM('MissFill 1'!P$2:P81)&gt;0.01,"",DateEnded_5Day!$A81))))))))</f>
        <v/>
      </c>
      <c r="R81" s="54" t="str">
        <f>IF($A81&lt;='All Results'!$B$4,"",IF(SUM('MissFill 1'!Q$2:Q81)=0,"",(IF('MissFill 1'!Q81/SUM('MissFill 1'!Q$2:Q81)&gt;0.01,"",IF('MissFill 1'!Q80/SUM('MissFill 1'!Q$2:Q81)&gt;0.01,"",IF('MissFill 1'!Q79/SUM('MissFill 1'!Q$2:Q81)&gt;0.01,"",IF('MissFill 1'!Q78/SUM('MissFill 1'!Q$2:Q81)&gt;0.01,"",IF('MissFill 1'!Q77/SUM('MissFill 1'!Q$2:Q81)&gt;0.01,"",DateEnded_5Day!$A81))))))))</f>
        <v/>
      </c>
      <c r="S81" s="54" t="str">
        <f>IF($A81&lt;='All Results'!$B$4,"",IF(SUM('MissFill 1'!R$2:R81)=0,"",(IF('MissFill 1'!R81/SUM('MissFill 1'!R$2:R81)&gt;0.01,"",IF('MissFill 1'!R80/SUM('MissFill 1'!R$2:R81)&gt;0.01,"",IF('MissFill 1'!R79/SUM('MissFill 1'!R$2:R81)&gt;0.01,"",IF('MissFill 1'!R78/SUM('MissFill 1'!R$2:R81)&gt;0.01,"",IF('MissFill 1'!R77/SUM('MissFill 1'!R$2:R81)&gt;0.01,"",DateEnded_5Day!$A81))))))))</f>
        <v/>
      </c>
      <c r="T81" s="54" t="str">
        <f>IF($A81&lt;='All Results'!$B$4,"",IF(SUM('MissFill 1'!S$2:S81)=0,"",(IF('MissFill 1'!S81/SUM('MissFill 1'!S$2:S81)&gt;0.01,"",IF('MissFill 1'!S80/SUM('MissFill 1'!S$2:S81)&gt;0.01,"",IF('MissFill 1'!S79/SUM('MissFill 1'!S$2:S81)&gt;0.01,"",IF('MissFill 1'!S78/SUM('MissFill 1'!S$2:S81)&gt;0.01,"",IF('MissFill 1'!S77/SUM('MissFill 1'!S$2:S81)&gt;0.01,"",DateEnded_5Day!$A81))))))))</f>
        <v/>
      </c>
      <c r="U81" s="54" t="str">
        <f>IF($A81&lt;='All Results'!$B$4,"",IF(SUM('MissFill 1'!T$2:T81)=0,"",(IF('MissFill 1'!T81/SUM('MissFill 1'!T$2:T81)&gt;0.01,"",IF('MissFill 1'!T80/SUM('MissFill 1'!T$2:T81)&gt;0.01,"",IF('MissFill 1'!T79/SUM('MissFill 1'!T$2:T81)&gt;0.01,"",IF('MissFill 1'!T78/SUM('MissFill 1'!T$2:T81)&gt;0.01,"",IF('MissFill 1'!T77/SUM('MissFill 1'!T$2:T81)&gt;0.01,"",DateEnded_5Day!$A81))))))))</f>
        <v/>
      </c>
      <c r="V81" s="54" t="str">
        <f>IF($A81&lt;='All Results'!$B$4,"",IF(SUM('MissFill 1'!U$2:U81)=0,"",(IF('MissFill 1'!U81/SUM('MissFill 1'!U$2:U81)&gt;0.01,"",IF('MissFill 1'!U80/SUM('MissFill 1'!U$2:U81)&gt;0.01,"",IF('MissFill 1'!U79/SUM('MissFill 1'!U$2:U81)&gt;0.01,"",IF('MissFill 1'!U78/SUM('MissFill 1'!U$2:U81)&gt;0.01,"",IF('MissFill 1'!U77/SUM('MissFill 1'!U$2:U81)&gt;0.01,"",DateEnded_5Day!$A81))))))))</f>
        <v/>
      </c>
      <c r="W81" s="54" t="str">
        <f>IF($A81&lt;='All Results'!$B$4,"",IF(SUM('MissFill 1'!V$2:V81)=0,"",(IF('MissFill 1'!V81/SUM('MissFill 1'!V$2:V81)&gt;0.01,"",IF('MissFill 1'!V80/SUM('MissFill 1'!V$2:V81)&gt;0.01,"",IF('MissFill 1'!V79/SUM('MissFill 1'!V$2:V81)&gt;0.01,"",IF('MissFill 1'!V78/SUM('MissFill 1'!V$2:V81)&gt;0.01,"",IF('MissFill 1'!V77/SUM('MissFill 1'!V$2:V81)&gt;0.01,"",DateEnded_5Day!$A81))))))))</f>
        <v/>
      </c>
      <c r="X81" s="54" t="str">
        <f>IF($A81&lt;='All Results'!$B$4,"",IF(SUM('MissFill 1'!W$2:W81)=0,"",(IF('MissFill 1'!W81/SUM('MissFill 1'!W$2:W81)&gt;0.01,"",IF('MissFill 1'!W80/SUM('MissFill 1'!W$2:W81)&gt;0.01,"",IF('MissFill 1'!W79/SUM('MissFill 1'!W$2:W81)&gt;0.01,"",IF('MissFill 1'!W78/SUM('MissFill 1'!W$2:W81)&gt;0.01,"",IF('MissFill 1'!W77/SUM('MissFill 1'!W$2:W81)&gt;0.01,"",DateEnded_5Day!$A81))))))))</f>
        <v/>
      </c>
      <c r="Y81" s="54" t="str">
        <f>IF($A81&lt;='All Results'!$B$4,"",IF(SUM('MissFill 1'!X$2:X81)=0,"",(IF('MissFill 1'!X81/SUM('MissFill 1'!X$2:X81)&gt;0.01,"",IF('MissFill 1'!X80/SUM('MissFill 1'!X$2:X81)&gt;0.01,"",IF('MissFill 1'!X79/SUM('MissFill 1'!X$2:X81)&gt;0.01,"",IF('MissFill 1'!X78/SUM('MissFill 1'!X$2:X81)&gt;0.01,"",IF('MissFill 1'!X77/SUM('MissFill 1'!X$2:X81)&gt;0.01,"",DateEnded_5Day!$A81))))))))</f>
        <v/>
      </c>
      <c r="Z81" s="54" t="str">
        <f>IF($A81&lt;='All Results'!$B$4,"",IF(SUM('MissFill 1'!Y$2:Y81)=0,"",(IF('MissFill 1'!Y81/SUM('MissFill 1'!Y$2:Y81)&gt;0.01,"",IF('MissFill 1'!Y80/SUM('MissFill 1'!Y$2:Y81)&gt;0.01,"",IF('MissFill 1'!Y79/SUM('MissFill 1'!Y$2:Y81)&gt;0.01,"",IF('MissFill 1'!Y78/SUM('MissFill 1'!Y$2:Y81)&gt;0.01,"",IF('MissFill 1'!Y77/SUM('MissFill 1'!Y$2:Y81)&gt;0.01,"",DateEnded_5Day!$A81))))))))</f>
        <v/>
      </c>
      <c r="AA81" s="54" t="str">
        <f>IF($A81&lt;='All Results'!$B$4,"",IF(SUM('MissFill 1'!Z$2:Z81)=0,"",(IF('MissFill 1'!Z81/SUM('MissFill 1'!Z$2:Z81)&gt;0.01,"",IF('MissFill 1'!Z80/SUM('MissFill 1'!Z$2:Z81)&gt;0.01,"",IF('MissFill 1'!Z79/SUM('MissFill 1'!Z$2:Z81)&gt;0.01,"",IF('MissFill 1'!Z78/SUM('MissFill 1'!Z$2:Z81)&gt;0.01,"",IF('MissFill 1'!Z77/SUM('MissFill 1'!Z$2:Z81)&gt;0.01,"",DateEnded_5Day!$A81))))))))</f>
        <v/>
      </c>
      <c r="AB81" s="54" t="str">
        <f>IF($A81&lt;='All Results'!$B$4,"",IF(SUM('MissFill 1'!AA$2:AA81)=0,"",(IF('MissFill 1'!AA81/SUM('MissFill 1'!AA$2:AA81)&gt;0.01,"",IF('MissFill 1'!AA80/SUM('MissFill 1'!AA$2:AA81)&gt;0.01,"",IF('MissFill 1'!AA79/SUM('MissFill 1'!AA$2:AA81)&gt;0.01,"",IF('MissFill 1'!AA78/SUM('MissFill 1'!AA$2:AA81)&gt;0.01,"",IF('MissFill 1'!AA77/SUM('MissFill 1'!AA$2:AA81)&gt;0.01,"",DateEnded_5Day!$A81))))))))</f>
        <v/>
      </c>
      <c r="AC81" s="54" t="str">
        <f>IF($A81&lt;='All Results'!$B$4,"",IF(SUM('MissFill 1'!AB$2:AB81)=0,"",(IF('MissFill 1'!AB81/SUM('MissFill 1'!AB$2:AB81)&gt;0.01,"",IF('MissFill 1'!AB80/SUM('MissFill 1'!AB$2:AB81)&gt;0.01,"",IF('MissFill 1'!AB79/SUM('MissFill 1'!AB$2:AB81)&gt;0.01,"",IF('MissFill 1'!AB78/SUM('MissFill 1'!AB$2:AB81)&gt;0.01,"",IF('MissFill 1'!AB77/SUM('MissFill 1'!AB$2:AB81)&gt;0.01,"",DateEnded_5Day!$A81))))))))</f>
        <v/>
      </c>
      <c r="AD81" s="54" t="str">
        <f>IF($A81&lt;='All Results'!$B$4,"",IF(SUM('MissFill 1'!AC$2:AC81)=0,"",(IF('MissFill 1'!AC81/SUM('MissFill 1'!AC$2:AC81)&gt;0.01,"",IF('MissFill 1'!AC80/SUM('MissFill 1'!AC$2:AC81)&gt;0.01,"",IF('MissFill 1'!AC79/SUM('MissFill 1'!AC$2:AC81)&gt;0.01,"",IF('MissFill 1'!AC78/SUM('MissFill 1'!AC$2:AC81)&gt;0.01,"",IF('MissFill 1'!AC77/SUM('MissFill 1'!AC$2:AC81)&gt;0.01,"",DateEnded_5Day!$A81))))))))</f>
        <v/>
      </c>
      <c r="AE81" s="54" t="str">
        <f>IF($A81&lt;='All Results'!$B$4,"",IF(SUM('MissFill 1'!AD$2:AD81)=0,"",(IF('MissFill 1'!AD81/SUM('MissFill 1'!AD$2:AD81)&gt;0.01,"",IF('MissFill 1'!AD80/SUM('MissFill 1'!AD$2:AD81)&gt;0.01,"",IF('MissFill 1'!AD79/SUM('MissFill 1'!AD$2:AD81)&gt;0.01,"",IF('MissFill 1'!AD78/SUM('MissFill 1'!AD$2:AD81)&gt;0.01,"",IF('MissFill 1'!AD77/SUM('MissFill 1'!AD$2:AD81)&gt;0.01,"",DateEnded_5Day!$A81))))))))</f>
        <v/>
      </c>
      <c r="AF81" s="54" t="str">
        <f>IF($A81&lt;='All Results'!$B$4,"",IF(SUM('MissFill 1'!AE$2:AE81)=0,"",(IF('MissFill 1'!AE81/SUM('MissFill 1'!AE$2:AE81)&gt;0.01,"",IF('MissFill 1'!AE80/SUM('MissFill 1'!AE$2:AE81)&gt;0.01,"",IF('MissFill 1'!AE79/SUM('MissFill 1'!AE$2:AE81)&gt;0.01,"",IF('MissFill 1'!AE78/SUM('MissFill 1'!AE$2:AE81)&gt;0.01,"",IF('MissFill 1'!AE77/SUM('MissFill 1'!AE$2:AE81)&gt;0.01,"",DateEnded_5Day!$A81))))))))</f>
        <v/>
      </c>
      <c r="AG81" s="54" t="str">
        <f>IF($A81&lt;='All Results'!$B$4,"",IF(SUM('MissFill 1'!AF$2:AF81)=0,"",(IF('MissFill 1'!AF81/SUM('MissFill 1'!AF$2:AF81)&gt;0.01,"",IF('MissFill 1'!AF80/SUM('MissFill 1'!AF$2:AF81)&gt;0.01,"",IF('MissFill 1'!AF79/SUM('MissFill 1'!AF$2:AF81)&gt;0.01,"",IF('MissFill 1'!AF78/SUM('MissFill 1'!AF$2:AF81)&gt;0.01,"",IF('MissFill 1'!AF77/SUM('MissFill 1'!AF$2:AF81)&gt;0.01,"",DateEnded_5Day!$A81))))))))</f>
        <v/>
      </c>
      <c r="AH81" s="54" t="str">
        <f>IF($A81&lt;='All Results'!$B$4,"",IF(SUM('MissFill 1'!AG$2:AG81)=0,"",(IF('MissFill 1'!AG81/SUM('MissFill 1'!AG$2:AG81)&gt;0.01,"",IF('MissFill 1'!AG80/SUM('MissFill 1'!AG$2:AG81)&gt;0.01,"",IF('MissFill 1'!AG79/SUM('MissFill 1'!AG$2:AG81)&gt;0.01,"",IF('MissFill 1'!AG78/SUM('MissFill 1'!AG$2:AG81)&gt;0.01,"",IF('MissFill 1'!AG77/SUM('MissFill 1'!AG$2:AG81)&gt;0.01,"",DateEnded_5Day!$A81))))))))</f>
        <v/>
      </c>
      <c r="AI81" s="54" t="str">
        <f>IF($A81&lt;='All Results'!$B$4,"",IF(SUM('MissFill 1'!AH$2:AH81)=0,"",(IF('MissFill 1'!AH81/SUM('MissFill 1'!AH$2:AH81)&gt;0.01,"",IF('MissFill 1'!AH80/SUM('MissFill 1'!AH$2:AH81)&gt;0.01,"",IF('MissFill 1'!AH79/SUM('MissFill 1'!AH$2:AH81)&gt;0.01,"",IF('MissFill 1'!AH78/SUM('MissFill 1'!AH$2:AH81)&gt;0.01,"",IF('MissFill 1'!AH77/SUM('MissFill 1'!AH$2:AH81)&gt;0.01,"",DateEnded_5Day!$A81))))))))</f>
        <v/>
      </c>
      <c r="AJ81" s="54" t="str">
        <f>IF($A81&lt;='All Results'!$B$4,"",IF(SUM('MissFill 1'!AI$2:AI81)=0,"",(IF('MissFill 1'!AI81/SUM('MissFill 1'!AI$2:AI81)&gt;0.01,"",IF('MissFill 1'!AI80/SUM('MissFill 1'!AI$2:AI81)&gt;0.01,"",IF('MissFill 1'!AI79/SUM('MissFill 1'!AI$2:AI81)&gt;0.01,"",IF('MissFill 1'!AI78/SUM('MissFill 1'!AI$2:AI81)&gt;0.01,"",IF('MissFill 1'!AI77/SUM('MissFill 1'!AI$2:AI81)&gt;0.01,"",DateEnded_5Day!$A81))))))))</f>
        <v/>
      </c>
      <c r="AK81" s="54" t="str">
        <f>IF($A81&lt;='All Results'!$B$4,"",IF(SUM('MissFill 1'!AJ$2:AJ81)=0,"",(IF('MissFill 1'!AJ81/SUM('MissFill 1'!AJ$2:AJ81)&gt;0.01,"",IF('MissFill 1'!AJ80/SUM('MissFill 1'!AJ$2:AJ81)&gt;0.01,"",IF('MissFill 1'!AJ79/SUM('MissFill 1'!AJ$2:AJ81)&gt;0.01,"",IF('MissFill 1'!AJ78/SUM('MissFill 1'!AJ$2:AJ81)&gt;0.01,"",IF('MissFill 1'!AJ77/SUM('MissFill 1'!AJ$2:AJ81)&gt;0.01,"",DateEnded_5Day!$A81))))))))</f>
        <v/>
      </c>
      <c r="AL81" s="54" t="str">
        <f>IF($A81&lt;='All Results'!$B$4,"",IF(SUM('MissFill 1'!AK$2:AK81)=0,"",(IF('MissFill 1'!AK81/SUM('MissFill 1'!AK$2:AK81)&gt;0.01,"",IF('MissFill 1'!AK80/SUM('MissFill 1'!AK$2:AK81)&gt;0.01,"",IF('MissFill 1'!AK79/SUM('MissFill 1'!AK$2:AK81)&gt;0.01,"",IF('MissFill 1'!AK78/SUM('MissFill 1'!AK$2:AK81)&gt;0.01,"",IF('MissFill 1'!AK77/SUM('MissFill 1'!AK$2:AK81)&gt;0.01,"",DateEnded_5Day!$A81))))))))</f>
        <v/>
      </c>
      <c r="AM81" s="54" t="str">
        <f>IF($A81&lt;='All Results'!$B$4,"",IF(SUM('MissFill 1'!AL$2:AL81)=0,"",(IF('MissFill 1'!AL81/SUM('MissFill 1'!AL$2:AL81)&gt;0.01,"",IF('MissFill 1'!AL80/SUM('MissFill 1'!AL$2:AL81)&gt;0.01,"",IF('MissFill 1'!AL79/SUM('MissFill 1'!AL$2:AL81)&gt;0.01,"",IF('MissFill 1'!AL78/SUM('MissFill 1'!AL$2:AL81)&gt;0.01,"",IF('MissFill 1'!AL77/SUM('MissFill 1'!AL$2:AL81)&gt;0.01,"",DateEnded_5Day!$A81))))))))</f>
        <v/>
      </c>
      <c r="AN81" s="54" t="str">
        <f>IF($A81&lt;='All Results'!$B$4,"",IF(SUM('MissFill 1'!AM$2:AM81)=0,"",(IF('MissFill 1'!AM81/SUM('MissFill 1'!AM$2:AM81)&gt;0.01,"",IF('MissFill 1'!AM80/SUM('MissFill 1'!AM$2:AM81)&gt;0.01,"",IF('MissFill 1'!AM79/SUM('MissFill 1'!AM$2:AM81)&gt;0.01,"",IF('MissFill 1'!AM78/SUM('MissFill 1'!AM$2:AM81)&gt;0.01,"",IF('MissFill 1'!AM77/SUM('MissFill 1'!AM$2:AM81)&gt;0.01,"",DateEnded_5Day!$A81))))))))</f>
        <v/>
      </c>
      <c r="AO81" s="54" t="str">
        <f>IF($A81&lt;='All Results'!$B$4,"",IF(SUM('MissFill 1'!AN$2:AN81)=0,"",(IF('MissFill 1'!AN81/SUM('MissFill 1'!AN$2:AN81)&gt;0.01,"",IF('MissFill 1'!AN80/SUM('MissFill 1'!AN$2:AN81)&gt;0.01,"",IF('MissFill 1'!AN79/SUM('MissFill 1'!AN$2:AN81)&gt;0.01,"",IF('MissFill 1'!AN78/SUM('MissFill 1'!AN$2:AN81)&gt;0.01,"",IF('MissFill 1'!AN77/SUM('MissFill 1'!AN$2:AN81)&gt;0.01,"",DateEnded_5Day!$A81))))))))</f>
        <v/>
      </c>
      <c r="AP81" s="54" t="str">
        <f>IF($A81&lt;='All Results'!$B$4,"",IF(SUM('MissFill 1'!AO$2:AO81)=0,"",(IF('MissFill 1'!AO81/SUM('MissFill 1'!AO$2:AO81)&gt;0.01,"",IF('MissFill 1'!AO80/SUM('MissFill 1'!AO$2:AO81)&gt;0.01,"",IF('MissFill 1'!AO79/SUM('MissFill 1'!AO$2:AO81)&gt;0.01,"",IF('MissFill 1'!AO78/SUM('MissFill 1'!AO$2:AO81)&gt;0.01,"",IF('MissFill 1'!AO77/SUM('MissFill 1'!AO$2:AO81)&gt;0.01,"",DateEnded_5Day!$A81))))))))</f>
        <v/>
      </c>
      <c r="AQ81" s="54" t="str">
        <f>IF($A81&lt;='All Results'!$B$4,"",IF(SUM('MissFill 1'!AP$2:AP81)=0,"",(IF('MissFill 1'!AP81/SUM('MissFill 1'!AP$2:AP81)&gt;0.01,"",IF('MissFill 1'!AP80/SUM('MissFill 1'!AP$2:AP81)&gt;0.01,"",IF('MissFill 1'!AP79/SUM('MissFill 1'!AP$2:AP81)&gt;0.01,"",IF('MissFill 1'!AP78/SUM('MissFill 1'!AP$2:AP81)&gt;0.01,"",IF('MissFill 1'!AP77/SUM('MissFill 1'!AP$2:AP81)&gt;0.01,"",DateEnded_5Day!$A81))))))))</f>
        <v/>
      </c>
      <c r="AR81" s="54" t="str">
        <f>IF($A81&lt;='All Results'!$B$4,"",IF(SUM('MissFill 1'!AQ$2:AQ81)=0,"",(IF('MissFill 1'!AQ81/SUM('MissFill 1'!AQ$2:AQ81)&gt;0.01,"",IF('MissFill 1'!AQ80/SUM('MissFill 1'!AQ$2:AQ81)&gt;0.01,"",IF('MissFill 1'!AQ79/SUM('MissFill 1'!AQ$2:AQ81)&gt;0.01,"",IF('MissFill 1'!AQ78/SUM('MissFill 1'!AQ$2:AQ81)&gt;0.01,"",IF('MissFill 1'!AQ77/SUM('MissFill 1'!AQ$2:AQ81)&gt;0.01,"",DateEnded_5Day!$A81))))))))</f>
        <v/>
      </c>
      <c r="AS81" s="54" t="str">
        <f>IF($A81&lt;='All Results'!$B$4,"",IF(SUM('MissFill 1'!AR$2:AR81)=0,"",(IF('MissFill 1'!AR81/SUM('MissFill 1'!AR$2:AR81)&gt;0.01,"",IF('MissFill 1'!AR80/SUM('MissFill 1'!AR$2:AR81)&gt;0.01,"",IF('MissFill 1'!AR79/SUM('MissFill 1'!AR$2:AR81)&gt;0.01,"",IF('MissFill 1'!AR78/SUM('MissFill 1'!AR$2:AR81)&gt;0.01,"",IF('MissFill 1'!AR77/SUM('MissFill 1'!AR$2:AR81)&gt;0.01,"",DateEnded_5Day!$A81))))))))</f>
        <v/>
      </c>
      <c r="AT81" s="54" t="str">
        <f>IF($A81&lt;='All Results'!$B$4,"",IF(SUM('MissFill 1'!AS$2:AS81)=0,"",(IF('MissFill 1'!AS81/SUM('MissFill 1'!AS$2:AS81)&gt;0.01,"",IF('MissFill 1'!AS80/SUM('MissFill 1'!AS$2:AS81)&gt;0.01,"",IF('MissFill 1'!AS79/SUM('MissFill 1'!AS$2:AS81)&gt;0.01,"",IF('MissFill 1'!AS78/SUM('MissFill 1'!AS$2:AS81)&gt;0.01,"",IF('MissFill 1'!AS77/SUM('MissFill 1'!AS$2:AS81)&gt;0.01,"",DateEnded_5Day!$A81))))))))</f>
        <v/>
      </c>
      <c r="AU81" s="54" t="str">
        <f>IF($A81&lt;='All Results'!$B$4,"",IF(SUM('MissFill 1'!AT$2:AT81)=0,"",(IF('MissFill 1'!AT81/SUM('MissFill 1'!AT$2:AT81)&gt;0.01,"",IF('MissFill 1'!AT80/SUM('MissFill 1'!AT$2:AT81)&gt;0.01,"",IF('MissFill 1'!AT79/SUM('MissFill 1'!AT$2:AT81)&gt;0.01,"",IF('MissFill 1'!AT78/SUM('MissFill 1'!AT$2:AT81)&gt;0.01,"",IF('MissFill 1'!AT77/SUM('MissFill 1'!AT$2:AT81)&gt;0.01,"",DateEnded_5Day!$A81))))))))</f>
        <v/>
      </c>
      <c r="AV81" s="54" t="str">
        <f>IF($A81&lt;='All Results'!$B$4,"",IF(SUM('MissFill 1'!AU$2:AU81)=0,"",(IF('MissFill 1'!AU81/SUM('MissFill 1'!AU$2:AU81)&gt;0.01,"",IF('MissFill 1'!AU80/SUM('MissFill 1'!AU$2:AU81)&gt;0.01,"",IF('MissFill 1'!AU79/SUM('MissFill 1'!AU$2:AU81)&gt;0.01,"",IF('MissFill 1'!AU78/SUM('MissFill 1'!AU$2:AU81)&gt;0.01,"",IF('MissFill 1'!AU77/SUM('MissFill 1'!AU$2:AU81)&gt;0.01,"",DateEnded_5Day!$A81))))))))</f>
        <v/>
      </c>
      <c r="AW81" s="54" t="str">
        <f>IF($A81&lt;='All Results'!$B$4,"",IF(SUM('MissFill 1'!AV$2:AV81)=0,"",(IF('MissFill 1'!AV81/SUM('MissFill 1'!AV$2:AV81)&gt;0.01,"",IF('MissFill 1'!AV80/SUM('MissFill 1'!AV$2:AV81)&gt;0.01,"",IF('MissFill 1'!AV79/SUM('MissFill 1'!AV$2:AV81)&gt;0.01,"",IF('MissFill 1'!AV78/SUM('MissFill 1'!AV$2:AV81)&gt;0.01,"",IF('MissFill 1'!AV77/SUM('MissFill 1'!AV$2:AV81)&gt;0.01,"",DateEnded_5Day!$A81))))))))</f>
        <v/>
      </c>
      <c r="AX81" s="54" t="str">
        <f>IF($A81&lt;='All Results'!$B$4,"",IF(SUM('MissFill 1'!AW$2:AW81)=0,"",(IF('MissFill 1'!AW81/SUM('MissFill 1'!AW$2:AW81)&gt;0.01,"",IF('MissFill 1'!AW80/SUM('MissFill 1'!AW$2:AW81)&gt;0.01,"",IF('MissFill 1'!AW79/SUM('MissFill 1'!AW$2:AW81)&gt;0.01,"",IF('MissFill 1'!AW78/SUM('MissFill 1'!AW$2:AW81)&gt;0.01,"",IF('MissFill 1'!AW77/SUM('MissFill 1'!AW$2:AW81)&gt;0.01,"",DateEnded_5Day!$A81))))))))</f>
        <v/>
      </c>
    </row>
    <row r="82" spans="1:50" x14ac:dyDescent="0.25">
      <c r="A82" s="41">
        <v>44427</v>
      </c>
      <c r="B82" s="52">
        <v>231</v>
      </c>
      <c r="C82" s="54" t="str">
        <f>IF($A82&lt;='All Results'!$B$4,"",IF(SUM('MissFill 1'!B$2:B82)=0,"",(IF('MissFill 1'!B82/SUM('MissFill 1'!B$2:B82)&gt;0.01,"",IF('MissFill 1'!B81/SUM('MissFill 1'!B$2:B82)&gt;0.01,"",IF('MissFill 1'!B80/SUM('MissFill 1'!B$2:B82)&gt;0.01,"",IF('MissFill 1'!B79/SUM('MissFill 1'!B$2:B82)&gt;0.01,"",IF('MissFill 1'!B78/SUM('MissFill 1'!B$2:B82)&gt;0.01,"",DateEnded_5Day!$A82))))))))</f>
        <v/>
      </c>
      <c r="D82" s="54" t="str">
        <f>IF($A82&lt;='All Results'!$B$4,"",IF(SUM('MissFill 1'!C$2:C82)=0,"",(IF('MissFill 1'!C82/SUM('MissFill 1'!C$2:C82)&gt;0.01,"",IF('MissFill 1'!C81/SUM('MissFill 1'!C$2:C82)&gt;0.01,"",IF('MissFill 1'!C80/SUM('MissFill 1'!C$2:C82)&gt;0.01,"",IF('MissFill 1'!C79/SUM('MissFill 1'!C$2:C82)&gt;0.01,"",IF('MissFill 1'!C78/SUM('MissFill 1'!C$2:C82)&gt;0.01,"",DateEnded_5Day!$A82))))))))</f>
        <v/>
      </c>
      <c r="E82" s="54" t="str">
        <f>IF($A82&lt;='All Results'!$B$4,"",IF(SUM('MissFill 1'!D$2:D82)=0,"",(IF('MissFill 1'!D82/SUM('MissFill 1'!D$2:D82)&gt;0.01,"",IF('MissFill 1'!D81/SUM('MissFill 1'!D$2:D82)&gt;0.01,"",IF('MissFill 1'!D80/SUM('MissFill 1'!D$2:D82)&gt;0.01,"",IF('MissFill 1'!D79/SUM('MissFill 1'!D$2:D82)&gt;0.01,"",IF('MissFill 1'!D78/SUM('MissFill 1'!D$2:D82)&gt;0.01,"",DateEnded_5Day!$A82))))))))</f>
        <v/>
      </c>
      <c r="F82" s="54" t="str">
        <f>IF($A82&lt;='All Results'!$B$4,"",IF(SUM('MissFill 1'!E$2:E82)=0,"",(IF('MissFill 1'!E82/SUM('MissFill 1'!E$2:E82)&gt;0.01,"",IF('MissFill 1'!E81/SUM('MissFill 1'!E$2:E82)&gt;0.01,"",IF('MissFill 1'!E80/SUM('MissFill 1'!E$2:E82)&gt;0.01,"",IF('MissFill 1'!E79/SUM('MissFill 1'!E$2:E82)&gt;0.01,"",IF('MissFill 1'!E78/SUM('MissFill 1'!E$2:E82)&gt;0.01,"",DateEnded_5Day!$A82))))))))</f>
        <v/>
      </c>
      <c r="G82" s="54" t="str">
        <f>IF($A82&lt;='All Results'!$B$4,"",IF(SUM('MissFill 1'!F$2:F82)=0,"",(IF('MissFill 1'!F82/SUM('MissFill 1'!F$2:F82)&gt;0.01,"",IF('MissFill 1'!F81/SUM('MissFill 1'!F$2:F82)&gt;0.01,"",IF('MissFill 1'!F80/SUM('MissFill 1'!F$2:F82)&gt;0.01,"",IF('MissFill 1'!F79/SUM('MissFill 1'!F$2:F82)&gt;0.01,"",IF('MissFill 1'!F78/SUM('MissFill 1'!F$2:F82)&gt;0.01,"",DateEnded_5Day!$A82))))))))</f>
        <v/>
      </c>
      <c r="H82" s="54" t="str">
        <f>IF($A82&lt;='All Results'!$B$4,"",IF(SUM('MissFill 1'!G$2:G82)=0,"",(IF('MissFill 1'!G82/SUM('MissFill 1'!G$2:G82)&gt;0.01,"",IF('MissFill 1'!G81/SUM('MissFill 1'!G$2:G82)&gt;0.01,"",IF('MissFill 1'!G80/SUM('MissFill 1'!G$2:G82)&gt;0.01,"",IF('MissFill 1'!G79/SUM('MissFill 1'!G$2:G82)&gt;0.01,"",IF('MissFill 1'!G78/SUM('MissFill 1'!G$2:G82)&gt;0.01,"",DateEnded_5Day!$A82))))))))</f>
        <v/>
      </c>
      <c r="I82" s="54" t="str">
        <f>IF($A82&lt;='All Results'!$B$4,"",IF(SUM('MissFill 1'!H$2:H82)=0,"",(IF('MissFill 1'!H82/SUM('MissFill 1'!H$2:H82)&gt;0.01,"",IF('MissFill 1'!H81/SUM('MissFill 1'!H$2:H82)&gt;0.01,"",IF('MissFill 1'!H80/SUM('MissFill 1'!H$2:H82)&gt;0.01,"",IF('MissFill 1'!H79/SUM('MissFill 1'!H$2:H82)&gt;0.01,"",IF('MissFill 1'!H78/SUM('MissFill 1'!H$2:H82)&gt;0.01,"",DateEnded_5Day!$A82))))))))</f>
        <v/>
      </c>
      <c r="J82" s="54" t="str">
        <f>IF($A82&lt;='All Results'!$B$4,"",IF(SUM('MissFill 1'!I$2:I82)=0,"",(IF('MissFill 1'!I82/SUM('MissFill 1'!I$2:I82)&gt;0.01,"",IF('MissFill 1'!I81/SUM('MissFill 1'!I$2:I82)&gt;0.01,"",IF('MissFill 1'!I80/SUM('MissFill 1'!I$2:I82)&gt;0.01,"",IF('MissFill 1'!I79/SUM('MissFill 1'!I$2:I82)&gt;0.01,"",IF('MissFill 1'!I78/SUM('MissFill 1'!I$2:I82)&gt;0.01,"",DateEnded_5Day!$A82))))))))</f>
        <v/>
      </c>
      <c r="K82" s="54" t="str">
        <f>IF($A82&lt;='All Results'!$B$4,"",IF(SUM('MissFill 1'!J$2:J82)=0,"",(IF('MissFill 1'!J82/SUM('MissFill 1'!J$2:J82)&gt;0.01,"",IF('MissFill 1'!J81/SUM('MissFill 1'!J$2:J82)&gt;0.01,"",IF('MissFill 1'!J80/SUM('MissFill 1'!J$2:J82)&gt;0.01,"",IF('MissFill 1'!J79/SUM('MissFill 1'!J$2:J82)&gt;0.01,"",IF('MissFill 1'!J78/SUM('MissFill 1'!J$2:J82)&gt;0.01,"",DateEnded_5Day!$A82))))))))</f>
        <v/>
      </c>
      <c r="L82" s="54" t="str">
        <f>IF($A82&lt;='All Results'!$B$4,"",IF(SUM('MissFill 1'!K$2:K82)=0,"",(IF('MissFill 1'!K82/SUM('MissFill 1'!K$2:K82)&gt;0.01,"",IF('MissFill 1'!K81/SUM('MissFill 1'!K$2:K82)&gt;0.01,"",IF('MissFill 1'!K80/SUM('MissFill 1'!K$2:K82)&gt;0.01,"",IF('MissFill 1'!K79/SUM('MissFill 1'!K$2:K82)&gt;0.01,"",IF('MissFill 1'!K78/SUM('MissFill 1'!K$2:K82)&gt;0.01,"",DateEnded_5Day!$A82))))))))</f>
        <v/>
      </c>
      <c r="M82" s="54" t="str">
        <f>IF($A82&lt;='All Results'!$B$4,"",IF(SUM('MissFill 1'!L$2:L82)=0,"",(IF('MissFill 1'!L82/SUM('MissFill 1'!L$2:L82)&gt;0.01,"",IF('MissFill 1'!L81/SUM('MissFill 1'!L$2:L82)&gt;0.01,"",IF('MissFill 1'!L80/SUM('MissFill 1'!L$2:L82)&gt;0.01,"",IF('MissFill 1'!L79/SUM('MissFill 1'!L$2:L82)&gt;0.01,"",IF('MissFill 1'!L78/SUM('MissFill 1'!L$2:L82)&gt;0.01,"",DateEnded_5Day!$A82))))))))</f>
        <v/>
      </c>
      <c r="N82" s="54" t="str">
        <f>IF($A82&lt;='All Results'!$B$4,"",IF(SUM('MissFill 1'!M$2:M82)=0,"",(IF('MissFill 1'!M82/SUM('MissFill 1'!M$2:M82)&gt;0.01,"",IF('MissFill 1'!M81/SUM('MissFill 1'!M$2:M82)&gt;0.01,"",IF('MissFill 1'!M80/SUM('MissFill 1'!M$2:M82)&gt;0.01,"",IF('MissFill 1'!M79/SUM('MissFill 1'!M$2:M82)&gt;0.01,"",IF('MissFill 1'!M78/SUM('MissFill 1'!M$2:M82)&gt;0.01,"",DateEnded_5Day!$A82))))))))</f>
        <v/>
      </c>
      <c r="O82" s="54" t="str">
        <f>IF($A82&lt;='All Results'!$B$4,"",IF(SUM('MissFill 1'!N$2:N82)=0,"",(IF('MissFill 1'!N82/SUM('MissFill 1'!N$2:N82)&gt;0.01,"",IF('MissFill 1'!N81/SUM('MissFill 1'!N$2:N82)&gt;0.01,"",IF('MissFill 1'!N80/SUM('MissFill 1'!N$2:N82)&gt;0.01,"",IF('MissFill 1'!N79/SUM('MissFill 1'!N$2:N82)&gt;0.01,"",IF('MissFill 1'!N78/SUM('MissFill 1'!N$2:N82)&gt;0.01,"",DateEnded_5Day!$A82))))))))</f>
        <v/>
      </c>
      <c r="P82" s="54" t="str">
        <f>IF($A82&lt;='All Results'!$B$4,"",IF(SUM('MissFill 1'!O$2:O82)=0,"",(IF('MissFill 1'!O82/SUM('MissFill 1'!O$2:O82)&gt;0.01,"",IF('MissFill 1'!O81/SUM('MissFill 1'!O$2:O82)&gt;0.01,"",IF('MissFill 1'!O80/SUM('MissFill 1'!O$2:O82)&gt;0.01,"",IF('MissFill 1'!O79/SUM('MissFill 1'!O$2:O82)&gt;0.01,"",IF('MissFill 1'!O78/SUM('MissFill 1'!O$2:O82)&gt;0.01,"",DateEnded_5Day!$A82))))))))</f>
        <v/>
      </c>
      <c r="Q82" s="54" t="str">
        <f>IF($A82&lt;='All Results'!$B$4,"",IF(SUM('MissFill 1'!P$2:P82)=0,"",(IF('MissFill 1'!P82/SUM('MissFill 1'!P$2:P82)&gt;0.01,"",IF('MissFill 1'!P81/SUM('MissFill 1'!P$2:P82)&gt;0.01,"",IF('MissFill 1'!P80/SUM('MissFill 1'!P$2:P82)&gt;0.01,"",IF('MissFill 1'!P79/SUM('MissFill 1'!P$2:P82)&gt;0.01,"",IF('MissFill 1'!P78/SUM('MissFill 1'!P$2:P82)&gt;0.01,"",DateEnded_5Day!$A82))))))))</f>
        <v/>
      </c>
      <c r="R82" s="54" t="str">
        <f>IF($A82&lt;='All Results'!$B$4,"",IF(SUM('MissFill 1'!Q$2:Q82)=0,"",(IF('MissFill 1'!Q82/SUM('MissFill 1'!Q$2:Q82)&gt;0.01,"",IF('MissFill 1'!Q81/SUM('MissFill 1'!Q$2:Q82)&gt;0.01,"",IF('MissFill 1'!Q80/SUM('MissFill 1'!Q$2:Q82)&gt;0.01,"",IF('MissFill 1'!Q79/SUM('MissFill 1'!Q$2:Q82)&gt;0.01,"",IF('MissFill 1'!Q78/SUM('MissFill 1'!Q$2:Q82)&gt;0.01,"",DateEnded_5Day!$A82))))))))</f>
        <v/>
      </c>
      <c r="S82" s="54" t="str">
        <f>IF($A82&lt;='All Results'!$B$4,"",IF(SUM('MissFill 1'!R$2:R82)=0,"",(IF('MissFill 1'!R82/SUM('MissFill 1'!R$2:R82)&gt;0.01,"",IF('MissFill 1'!R81/SUM('MissFill 1'!R$2:R82)&gt;0.01,"",IF('MissFill 1'!R80/SUM('MissFill 1'!R$2:R82)&gt;0.01,"",IF('MissFill 1'!R79/SUM('MissFill 1'!R$2:R82)&gt;0.01,"",IF('MissFill 1'!R78/SUM('MissFill 1'!R$2:R82)&gt;0.01,"",DateEnded_5Day!$A82))))))))</f>
        <v/>
      </c>
      <c r="T82" s="54" t="str">
        <f>IF($A82&lt;='All Results'!$B$4,"",IF(SUM('MissFill 1'!S$2:S82)=0,"",(IF('MissFill 1'!S82/SUM('MissFill 1'!S$2:S82)&gt;0.01,"",IF('MissFill 1'!S81/SUM('MissFill 1'!S$2:S82)&gt;0.01,"",IF('MissFill 1'!S80/SUM('MissFill 1'!S$2:S82)&gt;0.01,"",IF('MissFill 1'!S79/SUM('MissFill 1'!S$2:S82)&gt;0.01,"",IF('MissFill 1'!S78/SUM('MissFill 1'!S$2:S82)&gt;0.01,"",DateEnded_5Day!$A82))))))))</f>
        <v/>
      </c>
      <c r="U82" s="54" t="str">
        <f>IF($A82&lt;='All Results'!$B$4,"",IF(SUM('MissFill 1'!T$2:T82)=0,"",(IF('MissFill 1'!T82/SUM('MissFill 1'!T$2:T82)&gt;0.01,"",IF('MissFill 1'!T81/SUM('MissFill 1'!T$2:T82)&gt;0.01,"",IF('MissFill 1'!T80/SUM('MissFill 1'!T$2:T82)&gt;0.01,"",IF('MissFill 1'!T79/SUM('MissFill 1'!T$2:T82)&gt;0.01,"",IF('MissFill 1'!T78/SUM('MissFill 1'!T$2:T82)&gt;0.01,"",DateEnded_5Day!$A82))))))))</f>
        <v/>
      </c>
      <c r="V82" s="54" t="str">
        <f>IF($A82&lt;='All Results'!$B$4,"",IF(SUM('MissFill 1'!U$2:U82)=0,"",(IF('MissFill 1'!U82/SUM('MissFill 1'!U$2:U82)&gt;0.01,"",IF('MissFill 1'!U81/SUM('MissFill 1'!U$2:U82)&gt;0.01,"",IF('MissFill 1'!U80/SUM('MissFill 1'!U$2:U82)&gt;0.01,"",IF('MissFill 1'!U79/SUM('MissFill 1'!U$2:U82)&gt;0.01,"",IF('MissFill 1'!U78/SUM('MissFill 1'!U$2:U82)&gt;0.01,"",DateEnded_5Day!$A82))))))))</f>
        <v/>
      </c>
      <c r="W82" s="54" t="str">
        <f>IF($A82&lt;='All Results'!$B$4,"",IF(SUM('MissFill 1'!V$2:V82)=0,"",(IF('MissFill 1'!V82/SUM('MissFill 1'!V$2:V82)&gt;0.01,"",IF('MissFill 1'!V81/SUM('MissFill 1'!V$2:V82)&gt;0.01,"",IF('MissFill 1'!V80/SUM('MissFill 1'!V$2:V82)&gt;0.01,"",IF('MissFill 1'!V79/SUM('MissFill 1'!V$2:V82)&gt;0.01,"",IF('MissFill 1'!V78/SUM('MissFill 1'!V$2:V82)&gt;0.01,"",DateEnded_5Day!$A82))))))))</f>
        <v/>
      </c>
      <c r="X82" s="54" t="str">
        <f>IF($A82&lt;='All Results'!$B$4,"",IF(SUM('MissFill 1'!W$2:W82)=0,"",(IF('MissFill 1'!W82/SUM('MissFill 1'!W$2:W82)&gt;0.01,"",IF('MissFill 1'!W81/SUM('MissFill 1'!W$2:W82)&gt;0.01,"",IF('MissFill 1'!W80/SUM('MissFill 1'!W$2:W82)&gt;0.01,"",IF('MissFill 1'!W79/SUM('MissFill 1'!W$2:W82)&gt;0.01,"",IF('MissFill 1'!W78/SUM('MissFill 1'!W$2:W82)&gt;0.01,"",DateEnded_5Day!$A82))))))))</f>
        <v/>
      </c>
      <c r="Y82" s="54" t="str">
        <f>IF($A82&lt;='All Results'!$B$4,"",IF(SUM('MissFill 1'!X$2:X82)=0,"",(IF('MissFill 1'!X82/SUM('MissFill 1'!X$2:X82)&gt;0.01,"",IF('MissFill 1'!X81/SUM('MissFill 1'!X$2:X82)&gt;0.01,"",IF('MissFill 1'!X80/SUM('MissFill 1'!X$2:X82)&gt;0.01,"",IF('MissFill 1'!X79/SUM('MissFill 1'!X$2:X82)&gt;0.01,"",IF('MissFill 1'!X78/SUM('MissFill 1'!X$2:X82)&gt;0.01,"",DateEnded_5Day!$A82))))))))</f>
        <v/>
      </c>
      <c r="Z82" s="54" t="str">
        <f>IF($A82&lt;='All Results'!$B$4,"",IF(SUM('MissFill 1'!Y$2:Y82)=0,"",(IF('MissFill 1'!Y82/SUM('MissFill 1'!Y$2:Y82)&gt;0.01,"",IF('MissFill 1'!Y81/SUM('MissFill 1'!Y$2:Y82)&gt;0.01,"",IF('MissFill 1'!Y80/SUM('MissFill 1'!Y$2:Y82)&gt;0.01,"",IF('MissFill 1'!Y79/SUM('MissFill 1'!Y$2:Y82)&gt;0.01,"",IF('MissFill 1'!Y78/SUM('MissFill 1'!Y$2:Y82)&gt;0.01,"",DateEnded_5Day!$A82))))))))</f>
        <v/>
      </c>
      <c r="AA82" s="54" t="str">
        <f>IF($A82&lt;='All Results'!$B$4,"",IF(SUM('MissFill 1'!Z$2:Z82)=0,"",(IF('MissFill 1'!Z82/SUM('MissFill 1'!Z$2:Z82)&gt;0.01,"",IF('MissFill 1'!Z81/SUM('MissFill 1'!Z$2:Z82)&gt;0.01,"",IF('MissFill 1'!Z80/SUM('MissFill 1'!Z$2:Z82)&gt;0.01,"",IF('MissFill 1'!Z79/SUM('MissFill 1'!Z$2:Z82)&gt;0.01,"",IF('MissFill 1'!Z78/SUM('MissFill 1'!Z$2:Z82)&gt;0.01,"",DateEnded_5Day!$A82))))))))</f>
        <v/>
      </c>
      <c r="AB82" s="54" t="str">
        <f>IF($A82&lt;='All Results'!$B$4,"",IF(SUM('MissFill 1'!AA$2:AA82)=0,"",(IF('MissFill 1'!AA82/SUM('MissFill 1'!AA$2:AA82)&gt;0.01,"",IF('MissFill 1'!AA81/SUM('MissFill 1'!AA$2:AA82)&gt;0.01,"",IF('MissFill 1'!AA80/SUM('MissFill 1'!AA$2:AA82)&gt;0.01,"",IF('MissFill 1'!AA79/SUM('MissFill 1'!AA$2:AA82)&gt;0.01,"",IF('MissFill 1'!AA78/SUM('MissFill 1'!AA$2:AA82)&gt;0.01,"",DateEnded_5Day!$A82))))))))</f>
        <v/>
      </c>
      <c r="AC82" s="54" t="str">
        <f>IF($A82&lt;='All Results'!$B$4,"",IF(SUM('MissFill 1'!AB$2:AB82)=0,"",(IF('MissFill 1'!AB82/SUM('MissFill 1'!AB$2:AB82)&gt;0.01,"",IF('MissFill 1'!AB81/SUM('MissFill 1'!AB$2:AB82)&gt;0.01,"",IF('MissFill 1'!AB80/SUM('MissFill 1'!AB$2:AB82)&gt;0.01,"",IF('MissFill 1'!AB79/SUM('MissFill 1'!AB$2:AB82)&gt;0.01,"",IF('MissFill 1'!AB78/SUM('MissFill 1'!AB$2:AB82)&gt;0.01,"",DateEnded_5Day!$A82))))))))</f>
        <v/>
      </c>
      <c r="AD82" s="54" t="str">
        <f>IF($A82&lt;='All Results'!$B$4,"",IF(SUM('MissFill 1'!AC$2:AC82)=0,"",(IF('MissFill 1'!AC82/SUM('MissFill 1'!AC$2:AC82)&gt;0.01,"",IF('MissFill 1'!AC81/SUM('MissFill 1'!AC$2:AC82)&gt;0.01,"",IF('MissFill 1'!AC80/SUM('MissFill 1'!AC$2:AC82)&gt;0.01,"",IF('MissFill 1'!AC79/SUM('MissFill 1'!AC$2:AC82)&gt;0.01,"",IF('MissFill 1'!AC78/SUM('MissFill 1'!AC$2:AC82)&gt;0.01,"",DateEnded_5Day!$A82))))))))</f>
        <v/>
      </c>
      <c r="AE82" s="54" t="str">
        <f>IF($A82&lt;='All Results'!$B$4,"",IF(SUM('MissFill 1'!AD$2:AD82)=0,"",(IF('MissFill 1'!AD82/SUM('MissFill 1'!AD$2:AD82)&gt;0.01,"",IF('MissFill 1'!AD81/SUM('MissFill 1'!AD$2:AD82)&gt;0.01,"",IF('MissFill 1'!AD80/SUM('MissFill 1'!AD$2:AD82)&gt;0.01,"",IF('MissFill 1'!AD79/SUM('MissFill 1'!AD$2:AD82)&gt;0.01,"",IF('MissFill 1'!AD78/SUM('MissFill 1'!AD$2:AD82)&gt;0.01,"",DateEnded_5Day!$A82))))))))</f>
        <v/>
      </c>
      <c r="AF82" s="54" t="str">
        <f>IF($A82&lt;='All Results'!$B$4,"",IF(SUM('MissFill 1'!AE$2:AE82)=0,"",(IF('MissFill 1'!AE82/SUM('MissFill 1'!AE$2:AE82)&gt;0.01,"",IF('MissFill 1'!AE81/SUM('MissFill 1'!AE$2:AE82)&gt;0.01,"",IF('MissFill 1'!AE80/SUM('MissFill 1'!AE$2:AE82)&gt;0.01,"",IF('MissFill 1'!AE79/SUM('MissFill 1'!AE$2:AE82)&gt;0.01,"",IF('MissFill 1'!AE78/SUM('MissFill 1'!AE$2:AE82)&gt;0.01,"",DateEnded_5Day!$A82))))))))</f>
        <v/>
      </c>
      <c r="AG82" s="54" t="str">
        <f>IF($A82&lt;='All Results'!$B$4,"",IF(SUM('MissFill 1'!AF$2:AF82)=0,"",(IF('MissFill 1'!AF82/SUM('MissFill 1'!AF$2:AF82)&gt;0.01,"",IF('MissFill 1'!AF81/SUM('MissFill 1'!AF$2:AF82)&gt;0.01,"",IF('MissFill 1'!AF80/SUM('MissFill 1'!AF$2:AF82)&gt;0.01,"",IF('MissFill 1'!AF79/SUM('MissFill 1'!AF$2:AF82)&gt;0.01,"",IF('MissFill 1'!AF78/SUM('MissFill 1'!AF$2:AF82)&gt;0.01,"",DateEnded_5Day!$A82))))))))</f>
        <v/>
      </c>
      <c r="AH82" s="54" t="str">
        <f>IF($A82&lt;='All Results'!$B$4,"",IF(SUM('MissFill 1'!AG$2:AG82)=0,"",(IF('MissFill 1'!AG82/SUM('MissFill 1'!AG$2:AG82)&gt;0.01,"",IF('MissFill 1'!AG81/SUM('MissFill 1'!AG$2:AG82)&gt;0.01,"",IF('MissFill 1'!AG80/SUM('MissFill 1'!AG$2:AG82)&gt;0.01,"",IF('MissFill 1'!AG79/SUM('MissFill 1'!AG$2:AG82)&gt;0.01,"",IF('MissFill 1'!AG78/SUM('MissFill 1'!AG$2:AG82)&gt;0.01,"",DateEnded_5Day!$A82))))))))</f>
        <v/>
      </c>
      <c r="AI82" s="54" t="str">
        <f>IF($A82&lt;='All Results'!$B$4,"",IF(SUM('MissFill 1'!AH$2:AH82)=0,"",(IF('MissFill 1'!AH82/SUM('MissFill 1'!AH$2:AH82)&gt;0.01,"",IF('MissFill 1'!AH81/SUM('MissFill 1'!AH$2:AH82)&gt;0.01,"",IF('MissFill 1'!AH80/SUM('MissFill 1'!AH$2:AH82)&gt;0.01,"",IF('MissFill 1'!AH79/SUM('MissFill 1'!AH$2:AH82)&gt;0.01,"",IF('MissFill 1'!AH78/SUM('MissFill 1'!AH$2:AH82)&gt;0.01,"",DateEnded_5Day!$A82))))))))</f>
        <v/>
      </c>
      <c r="AJ82" s="54" t="str">
        <f>IF($A82&lt;='All Results'!$B$4,"",IF(SUM('MissFill 1'!AI$2:AI82)=0,"",(IF('MissFill 1'!AI82/SUM('MissFill 1'!AI$2:AI82)&gt;0.01,"",IF('MissFill 1'!AI81/SUM('MissFill 1'!AI$2:AI82)&gt;0.01,"",IF('MissFill 1'!AI80/SUM('MissFill 1'!AI$2:AI82)&gt;0.01,"",IF('MissFill 1'!AI79/SUM('MissFill 1'!AI$2:AI82)&gt;0.01,"",IF('MissFill 1'!AI78/SUM('MissFill 1'!AI$2:AI82)&gt;0.01,"",DateEnded_5Day!$A82))))))))</f>
        <v/>
      </c>
      <c r="AK82" s="54" t="str">
        <f>IF($A82&lt;='All Results'!$B$4,"",IF(SUM('MissFill 1'!AJ$2:AJ82)=0,"",(IF('MissFill 1'!AJ82/SUM('MissFill 1'!AJ$2:AJ82)&gt;0.01,"",IF('MissFill 1'!AJ81/SUM('MissFill 1'!AJ$2:AJ82)&gt;0.01,"",IF('MissFill 1'!AJ80/SUM('MissFill 1'!AJ$2:AJ82)&gt;0.01,"",IF('MissFill 1'!AJ79/SUM('MissFill 1'!AJ$2:AJ82)&gt;0.01,"",IF('MissFill 1'!AJ78/SUM('MissFill 1'!AJ$2:AJ82)&gt;0.01,"",DateEnded_5Day!$A82))))))))</f>
        <v/>
      </c>
      <c r="AL82" s="54" t="str">
        <f>IF($A82&lt;='All Results'!$B$4,"",IF(SUM('MissFill 1'!AK$2:AK82)=0,"",(IF('MissFill 1'!AK82/SUM('MissFill 1'!AK$2:AK82)&gt;0.01,"",IF('MissFill 1'!AK81/SUM('MissFill 1'!AK$2:AK82)&gt;0.01,"",IF('MissFill 1'!AK80/SUM('MissFill 1'!AK$2:AK82)&gt;0.01,"",IF('MissFill 1'!AK79/SUM('MissFill 1'!AK$2:AK82)&gt;0.01,"",IF('MissFill 1'!AK78/SUM('MissFill 1'!AK$2:AK82)&gt;0.01,"",DateEnded_5Day!$A82))))))))</f>
        <v/>
      </c>
      <c r="AM82" s="54" t="str">
        <f>IF($A82&lt;='All Results'!$B$4,"",IF(SUM('MissFill 1'!AL$2:AL82)=0,"",(IF('MissFill 1'!AL82/SUM('MissFill 1'!AL$2:AL82)&gt;0.01,"",IF('MissFill 1'!AL81/SUM('MissFill 1'!AL$2:AL82)&gt;0.01,"",IF('MissFill 1'!AL80/SUM('MissFill 1'!AL$2:AL82)&gt;0.01,"",IF('MissFill 1'!AL79/SUM('MissFill 1'!AL$2:AL82)&gt;0.01,"",IF('MissFill 1'!AL78/SUM('MissFill 1'!AL$2:AL82)&gt;0.01,"",DateEnded_5Day!$A82))))))))</f>
        <v/>
      </c>
      <c r="AN82" s="54" t="str">
        <f>IF($A82&lt;='All Results'!$B$4,"",IF(SUM('MissFill 1'!AM$2:AM82)=0,"",(IF('MissFill 1'!AM82/SUM('MissFill 1'!AM$2:AM82)&gt;0.01,"",IF('MissFill 1'!AM81/SUM('MissFill 1'!AM$2:AM82)&gt;0.01,"",IF('MissFill 1'!AM80/SUM('MissFill 1'!AM$2:AM82)&gt;0.01,"",IF('MissFill 1'!AM79/SUM('MissFill 1'!AM$2:AM82)&gt;0.01,"",IF('MissFill 1'!AM78/SUM('MissFill 1'!AM$2:AM82)&gt;0.01,"",DateEnded_5Day!$A82))))))))</f>
        <v/>
      </c>
      <c r="AO82" s="54" t="str">
        <f>IF($A82&lt;='All Results'!$B$4,"",IF(SUM('MissFill 1'!AN$2:AN82)=0,"",(IF('MissFill 1'!AN82/SUM('MissFill 1'!AN$2:AN82)&gt;0.01,"",IF('MissFill 1'!AN81/SUM('MissFill 1'!AN$2:AN82)&gt;0.01,"",IF('MissFill 1'!AN80/SUM('MissFill 1'!AN$2:AN82)&gt;0.01,"",IF('MissFill 1'!AN79/SUM('MissFill 1'!AN$2:AN82)&gt;0.01,"",IF('MissFill 1'!AN78/SUM('MissFill 1'!AN$2:AN82)&gt;0.01,"",DateEnded_5Day!$A82))))))))</f>
        <v/>
      </c>
      <c r="AP82" s="54" t="str">
        <f>IF($A82&lt;='All Results'!$B$4,"",IF(SUM('MissFill 1'!AO$2:AO82)=0,"",(IF('MissFill 1'!AO82/SUM('MissFill 1'!AO$2:AO82)&gt;0.01,"",IF('MissFill 1'!AO81/SUM('MissFill 1'!AO$2:AO82)&gt;0.01,"",IF('MissFill 1'!AO80/SUM('MissFill 1'!AO$2:AO82)&gt;0.01,"",IF('MissFill 1'!AO79/SUM('MissFill 1'!AO$2:AO82)&gt;0.01,"",IF('MissFill 1'!AO78/SUM('MissFill 1'!AO$2:AO82)&gt;0.01,"",DateEnded_5Day!$A82))))))))</f>
        <v/>
      </c>
      <c r="AQ82" s="54" t="str">
        <f>IF($A82&lt;='All Results'!$B$4,"",IF(SUM('MissFill 1'!AP$2:AP82)=0,"",(IF('MissFill 1'!AP82/SUM('MissFill 1'!AP$2:AP82)&gt;0.01,"",IF('MissFill 1'!AP81/SUM('MissFill 1'!AP$2:AP82)&gt;0.01,"",IF('MissFill 1'!AP80/SUM('MissFill 1'!AP$2:AP82)&gt;0.01,"",IF('MissFill 1'!AP79/SUM('MissFill 1'!AP$2:AP82)&gt;0.01,"",IF('MissFill 1'!AP78/SUM('MissFill 1'!AP$2:AP82)&gt;0.01,"",DateEnded_5Day!$A82))))))))</f>
        <v/>
      </c>
      <c r="AR82" s="54" t="str">
        <f>IF($A82&lt;='All Results'!$B$4,"",IF(SUM('MissFill 1'!AQ$2:AQ82)=0,"",(IF('MissFill 1'!AQ82/SUM('MissFill 1'!AQ$2:AQ82)&gt;0.01,"",IF('MissFill 1'!AQ81/SUM('MissFill 1'!AQ$2:AQ82)&gt;0.01,"",IF('MissFill 1'!AQ80/SUM('MissFill 1'!AQ$2:AQ82)&gt;0.01,"",IF('MissFill 1'!AQ79/SUM('MissFill 1'!AQ$2:AQ82)&gt;0.01,"",IF('MissFill 1'!AQ78/SUM('MissFill 1'!AQ$2:AQ82)&gt;0.01,"",DateEnded_5Day!$A82))))))))</f>
        <v/>
      </c>
      <c r="AS82" s="54" t="str">
        <f>IF($A82&lt;='All Results'!$B$4,"",IF(SUM('MissFill 1'!AR$2:AR82)=0,"",(IF('MissFill 1'!AR82/SUM('MissFill 1'!AR$2:AR82)&gt;0.01,"",IF('MissFill 1'!AR81/SUM('MissFill 1'!AR$2:AR82)&gt;0.01,"",IF('MissFill 1'!AR80/SUM('MissFill 1'!AR$2:AR82)&gt;0.01,"",IF('MissFill 1'!AR79/SUM('MissFill 1'!AR$2:AR82)&gt;0.01,"",IF('MissFill 1'!AR78/SUM('MissFill 1'!AR$2:AR82)&gt;0.01,"",DateEnded_5Day!$A82))))))))</f>
        <v/>
      </c>
      <c r="AT82" s="54" t="str">
        <f>IF($A82&lt;='All Results'!$B$4,"",IF(SUM('MissFill 1'!AS$2:AS82)=0,"",(IF('MissFill 1'!AS82/SUM('MissFill 1'!AS$2:AS82)&gt;0.01,"",IF('MissFill 1'!AS81/SUM('MissFill 1'!AS$2:AS82)&gt;0.01,"",IF('MissFill 1'!AS80/SUM('MissFill 1'!AS$2:AS82)&gt;0.01,"",IF('MissFill 1'!AS79/SUM('MissFill 1'!AS$2:AS82)&gt;0.01,"",IF('MissFill 1'!AS78/SUM('MissFill 1'!AS$2:AS82)&gt;0.01,"",DateEnded_5Day!$A82))))))))</f>
        <v/>
      </c>
      <c r="AU82" s="54" t="str">
        <f>IF($A82&lt;='All Results'!$B$4,"",IF(SUM('MissFill 1'!AT$2:AT82)=0,"",(IF('MissFill 1'!AT82/SUM('MissFill 1'!AT$2:AT82)&gt;0.01,"",IF('MissFill 1'!AT81/SUM('MissFill 1'!AT$2:AT82)&gt;0.01,"",IF('MissFill 1'!AT80/SUM('MissFill 1'!AT$2:AT82)&gt;0.01,"",IF('MissFill 1'!AT79/SUM('MissFill 1'!AT$2:AT82)&gt;0.01,"",IF('MissFill 1'!AT78/SUM('MissFill 1'!AT$2:AT82)&gt;0.01,"",DateEnded_5Day!$A82))))))))</f>
        <v/>
      </c>
      <c r="AV82" s="54" t="str">
        <f>IF($A82&lt;='All Results'!$B$4,"",IF(SUM('MissFill 1'!AU$2:AU82)=0,"",(IF('MissFill 1'!AU82/SUM('MissFill 1'!AU$2:AU82)&gt;0.01,"",IF('MissFill 1'!AU81/SUM('MissFill 1'!AU$2:AU82)&gt;0.01,"",IF('MissFill 1'!AU80/SUM('MissFill 1'!AU$2:AU82)&gt;0.01,"",IF('MissFill 1'!AU79/SUM('MissFill 1'!AU$2:AU82)&gt;0.01,"",IF('MissFill 1'!AU78/SUM('MissFill 1'!AU$2:AU82)&gt;0.01,"",DateEnded_5Day!$A82))))))))</f>
        <v/>
      </c>
      <c r="AW82" s="54" t="str">
        <f>IF($A82&lt;='All Results'!$B$4,"",IF(SUM('MissFill 1'!AV$2:AV82)=0,"",(IF('MissFill 1'!AV82/SUM('MissFill 1'!AV$2:AV82)&gt;0.01,"",IF('MissFill 1'!AV81/SUM('MissFill 1'!AV$2:AV82)&gt;0.01,"",IF('MissFill 1'!AV80/SUM('MissFill 1'!AV$2:AV82)&gt;0.01,"",IF('MissFill 1'!AV79/SUM('MissFill 1'!AV$2:AV82)&gt;0.01,"",IF('MissFill 1'!AV78/SUM('MissFill 1'!AV$2:AV82)&gt;0.01,"",DateEnded_5Day!$A82))))))))</f>
        <v/>
      </c>
      <c r="AX82" s="54" t="str">
        <f>IF($A82&lt;='All Results'!$B$4,"",IF(SUM('MissFill 1'!AW$2:AW82)=0,"",(IF('MissFill 1'!AW82/SUM('MissFill 1'!AW$2:AW82)&gt;0.01,"",IF('MissFill 1'!AW81/SUM('MissFill 1'!AW$2:AW82)&gt;0.01,"",IF('MissFill 1'!AW80/SUM('MissFill 1'!AW$2:AW82)&gt;0.01,"",IF('MissFill 1'!AW79/SUM('MissFill 1'!AW$2:AW82)&gt;0.01,"",IF('MissFill 1'!AW78/SUM('MissFill 1'!AW$2:AW82)&gt;0.01,"",DateEnded_5Day!$A82))))))))</f>
        <v/>
      </c>
    </row>
    <row r="83" spans="1:50" x14ac:dyDescent="0.25">
      <c r="A83" s="41">
        <v>44428</v>
      </c>
      <c r="B83" s="52">
        <v>232</v>
      </c>
      <c r="C83" s="54" t="str">
        <f>IF($A83&lt;='All Results'!$B$4,"",IF(SUM('MissFill 1'!B$2:B83)=0,"",(IF('MissFill 1'!B83/SUM('MissFill 1'!B$2:B83)&gt;0.01,"",IF('MissFill 1'!B82/SUM('MissFill 1'!B$2:B83)&gt;0.01,"",IF('MissFill 1'!B81/SUM('MissFill 1'!B$2:B83)&gt;0.01,"",IF('MissFill 1'!B80/SUM('MissFill 1'!B$2:B83)&gt;0.01,"",IF('MissFill 1'!B79/SUM('MissFill 1'!B$2:B83)&gt;0.01,"",DateEnded_5Day!$A83))))))))</f>
        <v/>
      </c>
      <c r="D83" s="54" t="str">
        <f>IF($A83&lt;='All Results'!$B$4,"",IF(SUM('MissFill 1'!C$2:C83)=0,"",(IF('MissFill 1'!C83/SUM('MissFill 1'!C$2:C83)&gt;0.01,"",IF('MissFill 1'!C82/SUM('MissFill 1'!C$2:C83)&gt;0.01,"",IF('MissFill 1'!C81/SUM('MissFill 1'!C$2:C83)&gt;0.01,"",IF('MissFill 1'!C80/SUM('MissFill 1'!C$2:C83)&gt;0.01,"",IF('MissFill 1'!C79/SUM('MissFill 1'!C$2:C83)&gt;0.01,"",DateEnded_5Day!$A83))))))))</f>
        <v/>
      </c>
      <c r="E83" s="54" t="str">
        <f>IF($A83&lt;='All Results'!$B$4,"",IF(SUM('MissFill 1'!D$2:D83)=0,"",(IF('MissFill 1'!D83/SUM('MissFill 1'!D$2:D83)&gt;0.01,"",IF('MissFill 1'!D82/SUM('MissFill 1'!D$2:D83)&gt;0.01,"",IF('MissFill 1'!D81/SUM('MissFill 1'!D$2:D83)&gt;0.01,"",IF('MissFill 1'!D80/SUM('MissFill 1'!D$2:D83)&gt;0.01,"",IF('MissFill 1'!D79/SUM('MissFill 1'!D$2:D83)&gt;0.01,"",DateEnded_5Day!$A83))))))))</f>
        <v/>
      </c>
      <c r="F83" s="54" t="str">
        <f>IF($A83&lt;='All Results'!$B$4,"",IF(SUM('MissFill 1'!E$2:E83)=0,"",(IF('MissFill 1'!E83/SUM('MissFill 1'!E$2:E83)&gt;0.01,"",IF('MissFill 1'!E82/SUM('MissFill 1'!E$2:E83)&gt;0.01,"",IF('MissFill 1'!E81/SUM('MissFill 1'!E$2:E83)&gt;0.01,"",IF('MissFill 1'!E80/SUM('MissFill 1'!E$2:E83)&gt;0.01,"",IF('MissFill 1'!E79/SUM('MissFill 1'!E$2:E83)&gt;0.01,"",DateEnded_5Day!$A83))))))))</f>
        <v/>
      </c>
      <c r="G83" s="54" t="str">
        <f>IF($A83&lt;='All Results'!$B$4,"",IF(SUM('MissFill 1'!F$2:F83)=0,"",(IF('MissFill 1'!F83/SUM('MissFill 1'!F$2:F83)&gt;0.01,"",IF('MissFill 1'!F82/SUM('MissFill 1'!F$2:F83)&gt;0.01,"",IF('MissFill 1'!F81/SUM('MissFill 1'!F$2:F83)&gt;0.01,"",IF('MissFill 1'!F80/SUM('MissFill 1'!F$2:F83)&gt;0.01,"",IF('MissFill 1'!F79/SUM('MissFill 1'!F$2:F83)&gt;0.01,"",DateEnded_5Day!$A83))))))))</f>
        <v/>
      </c>
      <c r="H83" s="54" t="str">
        <f>IF($A83&lt;='All Results'!$B$4,"",IF(SUM('MissFill 1'!G$2:G83)=0,"",(IF('MissFill 1'!G83/SUM('MissFill 1'!G$2:G83)&gt;0.01,"",IF('MissFill 1'!G82/SUM('MissFill 1'!G$2:G83)&gt;0.01,"",IF('MissFill 1'!G81/SUM('MissFill 1'!G$2:G83)&gt;0.01,"",IF('MissFill 1'!G80/SUM('MissFill 1'!G$2:G83)&gt;0.01,"",IF('MissFill 1'!G79/SUM('MissFill 1'!G$2:G83)&gt;0.01,"",DateEnded_5Day!$A83))))))))</f>
        <v/>
      </c>
      <c r="I83" s="54" t="str">
        <f>IF($A83&lt;='All Results'!$B$4,"",IF(SUM('MissFill 1'!H$2:H83)=0,"",(IF('MissFill 1'!H83/SUM('MissFill 1'!H$2:H83)&gt;0.01,"",IF('MissFill 1'!H82/SUM('MissFill 1'!H$2:H83)&gt;0.01,"",IF('MissFill 1'!H81/SUM('MissFill 1'!H$2:H83)&gt;0.01,"",IF('MissFill 1'!H80/SUM('MissFill 1'!H$2:H83)&gt;0.01,"",IF('MissFill 1'!H79/SUM('MissFill 1'!H$2:H83)&gt;0.01,"",DateEnded_5Day!$A83))))))))</f>
        <v/>
      </c>
      <c r="J83" s="54" t="str">
        <f>IF($A83&lt;='All Results'!$B$4,"",IF(SUM('MissFill 1'!I$2:I83)=0,"",(IF('MissFill 1'!I83/SUM('MissFill 1'!I$2:I83)&gt;0.01,"",IF('MissFill 1'!I82/SUM('MissFill 1'!I$2:I83)&gt;0.01,"",IF('MissFill 1'!I81/SUM('MissFill 1'!I$2:I83)&gt;0.01,"",IF('MissFill 1'!I80/SUM('MissFill 1'!I$2:I83)&gt;0.01,"",IF('MissFill 1'!I79/SUM('MissFill 1'!I$2:I83)&gt;0.01,"",DateEnded_5Day!$A83))))))))</f>
        <v/>
      </c>
      <c r="K83" s="54" t="str">
        <f>IF($A83&lt;='All Results'!$B$4,"",IF(SUM('MissFill 1'!J$2:J83)=0,"",(IF('MissFill 1'!J83/SUM('MissFill 1'!J$2:J83)&gt;0.01,"",IF('MissFill 1'!J82/SUM('MissFill 1'!J$2:J83)&gt;0.01,"",IF('MissFill 1'!J81/SUM('MissFill 1'!J$2:J83)&gt;0.01,"",IF('MissFill 1'!J80/SUM('MissFill 1'!J$2:J83)&gt;0.01,"",IF('MissFill 1'!J79/SUM('MissFill 1'!J$2:J83)&gt;0.01,"",DateEnded_5Day!$A83))))))))</f>
        <v/>
      </c>
      <c r="L83" s="54" t="str">
        <f>IF($A83&lt;='All Results'!$B$4,"",IF(SUM('MissFill 1'!K$2:K83)=0,"",(IF('MissFill 1'!K83/SUM('MissFill 1'!K$2:K83)&gt;0.01,"",IF('MissFill 1'!K82/SUM('MissFill 1'!K$2:K83)&gt;0.01,"",IF('MissFill 1'!K81/SUM('MissFill 1'!K$2:K83)&gt;0.01,"",IF('MissFill 1'!K80/SUM('MissFill 1'!K$2:K83)&gt;0.01,"",IF('MissFill 1'!K79/SUM('MissFill 1'!K$2:K83)&gt;0.01,"",DateEnded_5Day!$A83))))))))</f>
        <v/>
      </c>
      <c r="M83" s="54" t="str">
        <f>IF($A83&lt;='All Results'!$B$4,"",IF(SUM('MissFill 1'!L$2:L83)=0,"",(IF('MissFill 1'!L83/SUM('MissFill 1'!L$2:L83)&gt;0.01,"",IF('MissFill 1'!L82/SUM('MissFill 1'!L$2:L83)&gt;0.01,"",IF('MissFill 1'!L81/SUM('MissFill 1'!L$2:L83)&gt;0.01,"",IF('MissFill 1'!L80/SUM('MissFill 1'!L$2:L83)&gt;0.01,"",IF('MissFill 1'!L79/SUM('MissFill 1'!L$2:L83)&gt;0.01,"",DateEnded_5Day!$A83))))))))</f>
        <v/>
      </c>
      <c r="N83" s="54" t="str">
        <f>IF($A83&lt;='All Results'!$B$4,"",IF(SUM('MissFill 1'!M$2:M83)=0,"",(IF('MissFill 1'!M83/SUM('MissFill 1'!M$2:M83)&gt;0.01,"",IF('MissFill 1'!M82/SUM('MissFill 1'!M$2:M83)&gt;0.01,"",IF('MissFill 1'!M81/SUM('MissFill 1'!M$2:M83)&gt;0.01,"",IF('MissFill 1'!M80/SUM('MissFill 1'!M$2:M83)&gt;0.01,"",IF('MissFill 1'!M79/SUM('MissFill 1'!M$2:M83)&gt;0.01,"",DateEnded_5Day!$A83))))))))</f>
        <v/>
      </c>
      <c r="O83" s="54" t="str">
        <f>IF($A83&lt;='All Results'!$B$4,"",IF(SUM('MissFill 1'!N$2:N83)=0,"",(IF('MissFill 1'!N83/SUM('MissFill 1'!N$2:N83)&gt;0.01,"",IF('MissFill 1'!N82/SUM('MissFill 1'!N$2:N83)&gt;0.01,"",IF('MissFill 1'!N81/SUM('MissFill 1'!N$2:N83)&gt;0.01,"",IF('MissFill 1'!N80/SUM('MissFill 1'!N$2:N83)&gt;0.01,"",IF('MissFill 1'!N79/SUM('MissFill 1'!N$2:N83)&gt;0.01,"",DateEnded_5Day!$A83))))))))</f>
        <v/>
      </c>
      <c r="P83" s="54" t="str">
        <f>IF($A83&lt;='All Results'!$B$4,"",IF(SUM('MissFill 1'!O$2:O83)=0,"",(IF('MissFill 1'!O83/SUM('MissFill 1'!O$2:O83)&gt;0.01,"",IF('MissFill 1'!O82/SUM('MissFill 1'!O$2:O83)&gt;0.01,"",IF('MissFill 1'!O81/SUM('MissFill 1'!O$2:O83)&gt;0.01,"",IF('MissFill 1'!O80/SUM('MissFill 1'!O$2:O83)&gt;0.01,"",IF('MissFill 1'!O79/SUM('MissFill 1'!O$2:O83)&gt;0.01,"",DateEnded_5Day!$A83))))))))</f>
        <v/>
      </c>
      <c r="Q83" s="54" t="str">
        <f>IF($A83&lt;='All Results'!$B$4,"",IF(SUM('MissFill 1'!P$2:P83)=0,"",(IF('MissFill 1'!P83/SUM('MissFill 1'!P$2:P83)&gt;0.01,"",IF('MissFill 1'!P82/SUM('MissFill 1'!P$2:P83)&gt;0.01,"",IF('MissFill 1'!P81/SUM('MissFill 1'!P$2:P83)&gt;0.01,"",IF('MissFill 1'!P80/SUM('MissFill 1'!P$2:P83)&gt;0.01,"",IF('MissFill 1'!P79/SUM('MissFill 1'!P$2:P83)&gt;0.01,"",DateEnded_5Day!$A83))))))))</f>
        <v/>
      </c>
      <c r="R83" s="54" t="str">
        <f>IF($A83&lt;='All Results'!$B$4,"",IF(SUM('MissFill 1'!Q$2:Q83)=0,"",(IF('MissFill 1'!Q83/SUM('MissFill 1'!Q$2:Q83)&gt;0.01,"",IF('MissFill 1'!Q82/SUM('MissFill 1'!Q$2:Q83)&gt;0.01,"",IF('MissFill 1'!Q81/SUM('MissFill 1'!Q$2:Q83)&gt;0.01,"",IF('MissFill 1'!Q80/SUM('MissFill 1'!Q$2:Q83)&gt;0.01,"",IF('MissFill 1'!Q79/SUM('MissFill 1'!Q$2:Q83)&gt;0.01,"",DateEnded_5Day!$A83))))))))</f>
        <v/>
      </c>
      <c r="S83" s="54" t="str">
        <f>IF($A83&lt;='All Results'!$B$4,"",IF(SUM('MissFill 1'!R$2:R83)=0,"",(IF('MissFill 1'!R83/SUM('MissFill 1'!R$2:R83)&gt;0.01,"",IF('MissFill 1'!R82/SUM('MissFill 1'!R$2:R83)&gt;0.01,"",IF('MissFill 1'!R81/SUM('MissFill 1'!R$2:R83)&gt;0.01,"",IF('MissFill 1'!R80/SUM('MissFill 1'!R$2:R83)&gt;0.01,"",IF('MissFill 1'!R79/SUM('MissFill 1'!R$2:R83)&gt;0.01,"",DateEnded_5Day!$A83))))))))</f>
        <v/>
      </c>
      <c r="T83" s="54" t="str">
        <f>IF($A83&lt;='All Results'!$B$4,"",IF(SUM('MissFill 1'!S$2:S83)=0,"",(IF('MissFill 1'!S83/SUM('MissFill 1'!S$2:S83)&gt;0.01,"",IF('MissFill 1'!S82/SUM('MissFill 1'!S$2:S83)&gt;0.01,"",IF('MissFill 1'!S81/SUM('MissFill 1'!S$2:S83)&gt;0.01,"",IF('MissFill 1'!S80/SUM('MissFill 1'!S$2:S83)&gt;0.01,"",IF('MissFill 1'!S79/SUM('MissFill 1'!S$2:S83)&gt;0.01,"",DateEnded_5Day!$A83))))))))</f>
        <v/>
      </c>
      <c r="U83" s="54" t="str">
        <f>IF($A83&lt;='All Results'!$B$4,"",IF(SUM('MissFill 1'!T$2:T83)=0,"",(IF('MissFill 1'!T83/SUM('MissFill 1'!T$2:T83)&gt;0.01,"",IF('MissFill 1'!T82/SUM('MissFill 1'!T$2:T83)&gt;0.01,"",IF('MissFill 1'!T81/SUM('MissFill 1'!T$2:T83)&gt;0.01,"",IF('MissFill 1'!T80/SUM('MissFill 1'!T$2:T83)&gt;0.01,"",IF('MissFill 1'!T79/SUM('MissFill 1'!T$2:T83)&gt;0.01,"",DateEnded_5Day!$A83))))))))</f>
        <v/>
      </c>
      <c r="V83" s="54" t="str">
        <f>IF($A83&lt;='All Results'!$B$4,"",IF(SUM('MissFill 1'!U$2:U83)=0,"",(IF('MissFill 1'!U83/SUM('MissFill 1'!U$2:U83)&gt;0.01,"",IF('MissFill 1'!U82/SUM('MissFill 1'!U$2:U83)&gt;0.01,"",IF('MissFill 1'!U81/SUM('MissFill 1'!U$2:U83)&gt;0.01,"",IF('MissFill 1'!U80/SUM('MissFill 1'!U$2:U83)&gt;0.01,"",IF('MissFill 1'!U79/SUM('MissFill 1'!U$2:U83)&gt;0.01,"",DateEnded_5Day!$A83))))))))</f>
        <v/>
      </c>
      <c r="W83" s="54" t="str">
        <f>IF($A83&lt;='All Results'!$B$4,"",IF(SUM('MissFill 1'!V$2:V83)=0,"",(IF('MissFill 1'!V83/SUM('MissFill 1'!V$2:V83)&gt;0.01,"",IF('MissFill 1'!V82/SUM('MissFill 1'!V$2:V83)&gt;0.01,"",IF('MissFill 1'!V81/SUM('MissFill 1'!V$2:V83)&gt;0.01,"",IF('MissFill 1'!V80/SUM('MissFill 1'!V$2:V83)&gt;0.01,"",IF('MissFill 1'!V79/SUM('MissFill 1'!V$2:V83)&gt;0.01,"",DateEnded_5Day!$A83))))))))</f>
        <v/>
      </c>
      <c r="X83" s="54" t="str">
        <f>IF($A83&lt;='All Results'!$B$4,"",IF(SUM('MissFill 1'!W$2:W83)=0,"",(IF('MissFill 1'!W83/SUM('MissFill 1'!W$2:W83)&gt;0.01,"",IF('MissFill 1'!W82/SUM('MissFill 1'!W$2:W83)&gt;0.01,"",IF('MissFill 1'!W81/SUM('MissFill 1'!W$2:W83)&gt;0.01,"",IF('MissFill 1'!W80/SUM('MissFill 1'!W$2:W83)&gt;0.01,"",IF('MissFill 1'!W79/SUM('MissFill 1'!W$2:W83)&gt;0.01,"",DateEnded_5Day!$A83))))))))</f>
        <v/>
      </c>
      <c r="Y83" s="54" t="str">
        <f>IF($A83&lt;='All Results'!$B$4,"",IF(SUM('MissFill 1'!X$2:X83)=0,"",(IF('MissFill 1'!X83/SUM('MissFill 1'!X$2:X83)&gt;0.01,"",IF('MissFill 1'!X82/SUM('MissFill 1'!X$2:X83)&gt;0.01,"",IF('MissFill 1'!X81/SUM('MissFill 1'!X$2:X83)&gt;0.01,"",IF('MissFill 1'!X80/SUM('MissFill 1'!X$2:X83)&gt;0.01,"",IF('MissFill 1'!X79/SUM('MissFill 1'!X$2:X83)&gt;0.01,"",DateEnded_5Day!$A83))))))))</f>
        <v/>
      </c>
      <c r="Z83" s="54" t="str">
        <f>IF($A83&lt;='All Results'!$B$4,"",IF(SUM('MissFill 1'!Y$2:Y83)=0,"",(IF('MissFill 1'!Y83/SUM('MissFill 1'!Y$2:Y83)&gt;0.01,"",IF('MissFill 1'!Y82/SUM('MissFill 1'!Y$2:Y83)&gt;0.01,"",IF('MissFill 1'!Y81/SUM('MissFill 1'!Y$2:Y83)&gt;0.01,"",IF('MissFill 1'!Y80/SUM('MissFill 1'!Y$2:Y83)&gt;0.01,"",IF('MissFill 1'!Y79/SUM('MissFill 1'!Y$2:Y83)&gt;0.01,"",DateEnded_5Day!$A83))))))))</f>
        <v/>
      </c>
      <c r="AA83" s="54" t="str">
        <f>IF($A83&lt;='All Results'!$B$4,"",IF(SUM('MissFill 1'!Z$2:Z83)=0,"",(IF('MissFill 1'!Z83/SUM('MissFill 1'!Z$2:Z83)&gt;0.01,"",IF('MissFill 1'!Z82/SUM('MissFill 1'!Z$2:Z83)&gt;0.01,"",IF('MissFill 1'!Z81/SUM('MissFill 1'!Z$2:Z83)&gt;0.01,"",IF('MissFill 1'!Z80/SUM('MissFill 1'!Z$2:Z83)&gt;0.01,"",IF('MissFill 1'!Z79/SUM('MissFill 1'!Z$2:Z83)&gt;0.01,"",DateEnded_5Day!$A83))))))))</f>
        <v/>
      </c>
      <c r="AB83" s="54" t="str">
        <f>IF($A83&lt;='All Results'!$B$4,"",IF(SUM('MissFill 1'!AA$2:AA83)=0,"",(IF('MissFill 1'!AA83/SUM('MissFill 1'!AA$2:AA83)&gt;0.01,"",IF('MissFill 1'!AA82/SUM('MissFill 1'!AA$2:AA83)&gt;0.01,"",IF('MissFill 1'!AA81/SUM('MissFill 1'!AA$2:AA83)&gt;0.01,"",IF('MissFill 1'!AA80/SUM('MissFill 1'!AA$2:AA83)&gt;0.01,"",IF('MissFill 1'!AA79/SUM('MissFill 1'!AA$2:AA83)&gt;0.01,"",DateEnded_5Day!$A83))))))))</f>
        <v/>
      </c>
      <c r="AC83" s="54" t="str">
        <f>IF($A83&lt;='All Results'!$B$4,"",IF(SUM('MissFill 1'!AB$2:AB83)=0,"",(IF('MissFill 1'!AB83/SUM('MissFill 1'!AB$2:AB83)&gt;0.01,"",IF('MissFill 1'!AB82/SUM('MissFill 1'!AB$2:AB83)&gt;0.01,"",IF('MissFill 1'!AB81/SUM('MissFill 1'!AB$2:AB83)&gt;0.01,"",IF('MissFill 1'!AB80/SUM('MissFill 1'!AB$2:AB83)&gt;0.01,"",IF('MissFill 1'!AB79/SUM('MissFill 1'!AB$2:AB83)&gt;0.01,"",DateEnded_5Day!$A83))))))))</f>
        <v/>
      </c>
      <c r="AD83" s="54" t="str">
        <f>IF($A83&lt;='All Results'!$B$4,"",IF(SUM('MissFill 1'!AC$2:AC83)=0,"",(IF('MissFill 1'!AC83/SUM('MissFill 1'!AC$2:AC83)&gt;0.01,"",IF('MissFill 1'!AC82/SUM('MissFill 1'!AC$2:AC83)&gt;0.01,"",IF('MissFill 1'!AC81/SUM('MissFill 1'!AC$2:AC83)&gt;0.01,"",IF('MissFill 1'!AC80/SUM('MissFill 1'!AC$2:AC83)&gt;0.01,"",IF('MissFill 1'!AC79/SUM('MissFill 1'!AC$2:AC83)&gt;0.01,"",DateEnded_5Day!$A83))))))))</f>
        <v/>
      </c>
      <c r="AE83" s="54" t="str">
        <f>IF($A83&lt;='All Results'!$B$4,"",IF(SUM('MissFill 1'!AD$2:AD83)=0,"",(IF('MissFill 1'!AD83/SUM('MissFill 1'!AD$2:AD83)&gt;0.01,"",IF('MissFill 1'!AD82/SUM('MissFill 1'!AD$2:AD83)&gt;0.01,"",IF('MissFill 1'!AD81/SUM('MissFill 1'!AD$2:AD83)&gt;0.01,"",IF('MissFill 1'!AD80/SUM('MissFill 1'!AD$2:AD83)&gt;0.01,"",IF('MissFill 1'!AD79/SUM('MissFill 1'!AD$2:AD83)&gt;0.01,"",DateEnded_5Day!$A83))))))))</f>
        <v/>
      </c>
      <c r="AF83" s="54" t="str">
        <f>IF($A83&lt;='All Results'!$B$4,"",IF(SUM('MissFill 1'!AE$2:AE83)=0,"",(IF('MissFill 1'!AE83/SUM('MissFill 1'!AE$2:AE83)&gt;0.01,"",IF('MissFill 1'!AE82/SUM('MissFill 1'!AE$2:AE83)&gt;0.01,"",IF('MissFill 1'!AE81/SUM('MissFill 1'!AE$2:AE83)&gt;0.01,"",IF('MissFill 1'!AE80/SUM('MissFill 1'!AE$2:AE83)&gt;0.01,"",IF('MissFill 1'!AE79/SUM('MissFill 1'!AE$2:AE83)&gt;0.01,"",DateEnded_5Day!$A83))))))))</f>
        <v/>
      </c>
      <c r="AG83" s="54" t="str">
        <f>IF($A83&lt;='All Results'!$B$4,"",IF(SUM('MissFill 1'!AF$2:AF83)=0,"",(IF('MissFill 1'!AF83/SUM('MissFill 1'!AF$2:AF83)&gt;0.01,"",IF('MissFill 1'!AF82/SUM('MissFill 1'!AF$2:AF83)&gt;0.01,"",IF('MissFill 1'!AF81/SUM('MissFill 1'!AF$2:AF83)&gt;0.01,"",IF('MissFill 1'!AF80/SUM('MissFill 1'!AF$2:AF83)&gt;0.01,"",IF('MissFill 1'!AF79/SUM('MissFill 1'!AF$2:AF83)&gt;0.01,"",DateEnded_5Day!$A83))))))))</f>
        <v/>
      </c>
      <c r="AH83" s="54" t="str">
        <f>IF($A83&lt;='All Results'!$B$4,"",IF(SUM('MissFill 1'!AG$2:AG83)=0,"",(IF('MissFill 1'!AG83/SUM('MissFill 1'!AG$2:AG83)&gt;0.01,"",IF('MissFill 1'!AG82/SUM('MissFill 1'!AG$2:AG83)&gt;0.01,"",IF('MissFill 1'!AG81/SUM('MissFill 1'!AG$2:AG83)&gt;0.01,"",IF('MissFill 1'!AG80/SUM('MissFill 1'!AG$2:AG83)&gt;0.01,"",IF('MissFill 1'!AG79/SUM('MissFill 1'!AG$2:AG83)&gt;0.01,"",DateEnded_5Day!$A83))))))))</f>
        <v/>
      </c>
      <c r="AI83" s="54" t="str">
        <f>IF($A83&lt;='All Results'!$B$4,"",IF(SUM('MissFill 1'!AH$2:AH83)=0,"",(IF('MissFill 1'!AH83/SUM('MissFill 1'!AH$2:AH83)&gt;0.01,"",IF('MissFill 1'!AH82/SUM('MissFill 1'!AH$2:AH83)&gt;0.01,"",IF('MissFill 1'!AH81/SUM('MissFill 1'!AH$2:AH83)&gt;0.01,"",IF('MissFill 1'!AH80/SUM('MissFill 1'!AH$2:AH83)&gt;0.01,"",IF('MissFill 1'!AH79/SUM('MissFill 1'!AH$2:AH83)&gt;0.01,"",DateEnded_5Day!$A83))))))))</f>
        <v/>
      </c>
      <c r="AJ83" s="54" t="str">
        <f>IF($A83&lt;='All Results'!$B$4,"",IF(SUM('MissFill 1'!AI$2:AI83)=0,"",(IF('MissFill 1'!AI83/SUM('MissFill 1'!AI$2:AI83)&gt;0.01,"",IF('MissFill 1'!AI82/SUM('MissFill 1'!AI$2:AI83)&gt;0.01,"",IF('MissFill 1'!AI81/SUM('MissFill 1'!AI$2:AI83)&gt;0.01,"",IF('MissFill 1'!AI80/SUM('MissFill 1'!AI$2:AI83)&gt;0.01,"",IF('MissFill 1'!AI79/SUM('MissFill 1'!AI$2:AI83)&gt;0.01,"",DateEnded_5Day!$A83))))))))</f>
        <v/>
      </c>
      <c r="AK83" s="54" t="str">
        <f>IF($A83&lt;='All Results'!$B$4,"",IF(SUM('MissFill 1'!AJ$2:AJ83)=0,"",(IF('MissFill 1'!AJ83/SUM('MissFill 1'!AJ$2:AJ83)&gt;0.01,"",IF('MissFill 1'!AJ82/SUM('MissFill 1'!AJ$2:AJ83)&gt;0.01,"",IF('MissFill 1'!AJ81/SUM('MissFill 1'!AJ$2:AJ83)&gt;0.01,"",IF('MissFill 1'!AJ80/SUM('MissFill 1'!AJ$2:AJ83)&gt;0.01,"",IF('MissFill 1'!AJ79/SUM('MissFill 1'!AJ$2:AJ83)&gt;0.01,"",DateEnded_5Day!$A83))))))))</f>
        <v/>
      </c>
      <c r="AL83" s="54" t="str">
        <f>IF($A83&lt;='All Results'!$B$4,"",IF(SUM('MissFill 1'!AK$2:AK83)=0,"",(IF('MissFill 1'!AK83/SUM('MissFill 1'!AK$2:AK83)&gt;0.01,"",IF('MissFill 1'!AK82/SUM('MissFill 1'!AK$2:AK83)&gt;0.01,"",IF('MissFill 1'!AK81/SUM('MissFill 1'!AK$2:AK83)&gt;0.01,"",IF('MissFill 1'!AK80/SUM('MissFill 1'!AK$2:AK83)&gt;0.01,"",IF('MissFill 1'!AK79/SUM('MissFill 1'!AK$2:AK83)&gt;0.01,"",DateEnded_5Day!$A83))))))))</f>
        <v/>
      </c>
      <c r="AM83" s="54" t="str">
        <f>IF($A83&lt;='All Results'!$B$4,"",IF(SUM('MissFill 1'!AL$2:AL83)=0,"",(IF('MissFill 1'!AL83/SUM('MissFill 1'!AL$2:AL83)&gt;0.01,"",IF('MissFill 1'!AL82/SUM('MissFill 1'!AL$2:AL83)&gt;0.01,"",IF('MissFill 1'!AL81/SUM('MissFill 1'!AL$2:AL83)&gt;0.01,"",IF('MissFill 1'!AL80/SUM('MissFill 1'!AL$2:AL83)&gt;0.01,"",IF('MissFill 1'!AL79/SUM('MissFill 1'!AL$2:AL83)&gt;0.01,"",DateEnded_5Day!$A83))))))))</f>
        <v/>
      </c>
      <c r="AN83" s="54" t="str">
        <f>IF($A83&lt;='All Results'!$B$4,"",IF(SUM('MissFill 1'!AM$2:AM83)=0,"",(IF('MissFill 1'!AM83/SUM('MissFill 1'!AM$2:AM83)&gt;0.01,"",IF('MissFill 1'!AM82/SUM('MissFill 1'!AM$2:AM83)&gt;0.01,"",IF('MissFill 1'!AM81/SUM('MissFill 1'!AM$2:AM83)&gt;0.01,"",IF('MissFill 1'!AM80/SUM('MissFill 1'!AM$2:AM83)&gt;0.01,"",IF('MissFill 1'!AM79/SUM('MissFill 1'!AM$2:AM83)&gt;0.01,"",DateEnded_5Day!$A83))))))))</f>
        <v/>
      </c>
      <c r="AO83" s="54" t="str">
        <f>IF($A83&lt;='All Results'!$B$4,"",IF(SUM('MissFill 1'!AN$2:AN83)=0,"",(IF('MissFill 1'!AN83/SUM('MissFill 1'!AN$2:AN83)&gt;0.01,"",IF('MissFill 1'!AN82/SUM('MissFill 1'!AN$2:AN83)&gt;0.01,"",IF('MissFill 1'!AN81/SUM('MissFill 1'!AN$2:AN83)&gt;0.01,"",IF('MissFill 1'!AN80/SUM('MissFill 1'!AN$2:AN83)&gt;0.01,"",IF('MissFill 1'!AN79/SUM('MissFill 1'!AN$2:AN83)&gt;0.01,"",DateEnded_5Day!$A83))))))))</f>
        <v/>
      </c>
      <c r="AP83" s="54" t="str">
        <f>IF($A83&lt;='All Results'!$B$4,"",IF(SUM('MissFill 1'!AO$2:AO83)=0,"",(IF('MissFill 1'!AO83/SUM('MissFill 1'!AO$2:AO83)&gt;0.01,"",IF('MissFill 1'!AO82/SUM('MissFill 1'!AO$2:AO83)&gt;0.01,"",IF('MissFill 1'!AO81/SUM('MissFill 1'!AO$2:AO83)&gt;0.01,"",IF('MissFill 1'!AO80/SUM('MissFill 1'!AO$2:AO83)&gt;0.01,"",IF('MissFill 1'!AO79/SUM('MissFill 1'!AO$2:AO83)&gt;0.01,"",DateEnded_5Day!$A83))))))))</f>
        <v/>
      </c>
      <c r="AQ83" s="54" t="str">
        <f>IF($A83&lt;='All Results'!$B$4,"",IF(SUM('MissFill 1'!AP$2:AP83)=0,"",(IF('MissFill 1'!AP83/SUM('MissFill 1'!AP$2:AP83)&gt;0.01,"",IF('MissFill 1'!AP82/SUM('MissFill 1'!AP$2:AP83)&gt;0.01,"",IF('MissFill 1'!AP81/SUM('MissFill 1'!AP$2:AP83)&gt;0.01,"",IF('MissFill 1'!AP80/SUM('MissFill 1'!AP$2:AP83)&gt;0.01,"",IF('MissFill 1'!AP79/SUM('MissFill 1'!AP$2:AP83)&gt;0.01,"",DateEnded_5Day!$A83))))))))</f>
        <v/>
      </c>
      <c r="AR83" s="54" t="str">
        <f>IF($A83&lt;='All Results'!$B$4,"",IF(SUM('MissFill 1'!AQ$2:AQ83)=0,"",(IF('MissFill 1'!AQ83/SUM('MissFill 1'!AQ$2:AQ83)&gt;0.01,"",IF('MissFill 1'!AQ82/SUM('MissFill 1'!AQ$2:AQ83)&gt;0.01,"",IF('MissFill 1'!AQ81/SUM('MissFill 1'!AQ$2:AQ83)&gt;0.01,"",IF('MissFill 1'!AQ80/SUM('MissFill 1'!AQ$2:AQ83)&gt;0.01,"",IF('MissFill 1'!AQ79/SUM('MissFill 1'!AQ$2:AQ83)&gt;0.01,"",DateEnded_5Day!$A83))))))))</f>
        <v/>
      </c>
      <c r="AS83" s="54" t="str">
        <f>IF($A83&lt;='All Results'!$B$4,"",IF(SUM('MissFill 1'!AR$2:AR83)=0,"",(IF('MissFill 1'!AR83/SUM('MissFill 1'!AR$2:AR83)&gt;0.01,"",IF('MissFill 1'!AR82/SUM('MissFill 1'!AR$2:AR83)&gt;0.01,"",IF('MissFill 1'!AR81/SUM('MissFill 1'!AR$2:AR83)&gt;0.01,"",IF('MissFill 1'!AR80/SUM('MissFill 1'!AR$2:AR83)&gt;0.01,"",IF('MissFill 1'!AR79/SUM('MissFill 1'!AR$2:AR83)&gt;0.01,"",DateEnded_5Day!$A83))))))))</f>
        <v/>
      </c>
      <c r="AT83" s="54" t="str">
        <f>IF($A83&lt;='All Results'!$B$4,"",IF(SUM('MissFill 1'!AS$2:AS83)=0,"",(IF('MissFill 1'!AS83/SUM('MissFill 1'!AS$2:AS83)&gt;0.01,"",IF('MissFill 1'!AS82/SUM('MissFill 1'!AS$2:AS83)&gt;0.01,"",IF('MissFill 1'!AS81/SUM('MissFill 1'!AS$2:AS83)&gt;0.01,"",IF('MissFill 1'!AS80/SUM('MissFill 1'!AS$2:AS83)&gt;0.01,"",IF('MissFill 1'!AS79/SUM('MissFill 1'!AS$2:AS83)&gt;0.01,"",DateEnded_5Day!$A83))))))))</f>
        <v/>
      </c>
      <c r="AU83" s="54" t="str">
        <f>IF($A83&lt;='All Results'!$B$4,"",IF(SUM('MissFill 1'!AT$2:AT83)=0,"",(IF('MissFill 1'!AT83/SUM('MissFill 1'!AT$2:AT83)&gt;0.01,"",IF('MissFill 1'!AT82/SUM('MissFill 1'!AT$2:AT83)&gt;0.01,"",IF('MissFill 1'!AT81/SUM('MissFill 1'!AT$2:AT83)&gt;0.01,"",IF('MissFill 1'!AT80/SUM('MissFill 1'!AT$2:AT83)&gt;0.01,"",IF('MissFill 1'!AT79/SUM('MissFill 1'!AT$2:AT83)&gt;0.01,"",DateEnded_5Day!$A83))))))))</f>
        <v/>
      </c>
      <c r="AV83" s="54" t="str">
        <f>IF($A83&lt;='All Results'!$B$4,"",IF(SUM('MissFill 1'!AU$2:AU83)=0,"",(IF('MissFill 1'!AU83/SUM('MissFill 1'!AU$2:AU83)&gt;0.01,"",IF('MissFill 1'!AU82/SUM('MissFill 1'!AU$2:AU83)&gt;0.01,"",IF('MissFill 1'!AU81/SUM('MissFill 1'!AU$2:AU83)&gt;0.01,"",IF('MissFill 1'!AU80/SUM('MissFill 1'!AU$2:AU83)&gt;0.01,"",IF('MissFill 1'!AU79/SUM('MissFill 1'!AU$2:AU83)&gt;0.01,"",DateEnded_5Day!$A83))))))))</f>
        <v/>
      </c>
      <c r="AW83" s="54" t="str">
        <f>IF($A83&lt;='All Results'!$B$4,"",IF(SUM('MissFill 1'!AV$2:AV83)=0,"",(IF('MissFill 1'!AV83/SUM('MissFill 1'!AV$2:AV83)&gt;0.01,"",IF('MissFill 1'!AV82/SUM('MissFill 1'!AV$2:AV83)&gt;0.01,"",IF('MissFill 1'!AV81/SUM('MissFill 1'!AV$2:AV83)&gt;0.01,"",IF('MissFill 1'!AV80/SUM('MissFill 1'!AV$2:AV83)&gt;0.01,"",IF('MissFill 1'!AV79/SUM('MissFill 1'!AV$2:AV83)&gt;0.01,"",DateEnded_5Day!$A83))))))))</f>
        <v/>
      </c>
      <c r="AX83" s="54" t="str">
        <f>IF($A83&lt;='All Results'!$B$4,"",IF(SUM('MissFill 1'!AW$2:AW83)=0,"",(IF('MissFill 1'!AW83/SUM('MissFill 1'!AW$2:AW83)&gt;0.01,"",IF('MissFill 1'!AW82/SUM('MissFill 1'!AW$2:AW83)&gt;0.01,"",IF('MissFill 1'!AW81/SUM('MissFill 1'!AW$2:AW83)&gt;0.01,"",IF('MissFill 1'!AW80/SUM('MissFill 1'!AW$2:AW83)&gt;0.01,"",IF('MissFill 1'!AW79/SUM('MissFill 1'!AW$2:AW83)&gt;0.01,"",DateEnded_5Day!$A83))))))))</f>
        <v/>
      </c>
    </row>
    <row r="84" spans="1:50" x14ac:dyDescent="0.25">
      <c r="A84" s="41">
        <v>44429</v>
      </c>
      <c r="B84" s="52">
        <v>233</v>
      </c>
      <c r="C84" s="54" t="str">
        <f>IF($A84&lt;='All Results'!$B$4,"",IF(SUM('MissFill 1'!B$2:B84)=0,"",(IF('MissFill 1'!B84/SUM('MissFill 1'!B$2:B84)&gt;0.01,"",IF('MissFill 1'!B83/SUM('MissFill 1'!B$2:B84)&gt;0.01,"",IF('MissFill 1'!B82/SUM('MissFill 1'!B$2:B84)&gt;0.01,"",IF('MissFill 1'!B81/SUM('MissFill 1'!B$2:B84)&gt;0.01,"",IF('MissFill 1'!B80/SUM('MissFill 1'!B$2:B84)&gt;0.01,"",DateEnded_5Day!$A84))))))))</f>
        <v/>
      </c>
      <c r="D84" s="54" t="str">
        <f>IF($A84&lt;='All Results'!$B$4,"",IF(SUM('MissFill 1'!C$2:C84)=0,"",(IF('MissFill 1'!C84/SUM('MissFill 1'!C$2:C84)&gt;0.01,"",IF('MissFill 1'!C83/SUM('MissFill 1'!C$2:C84)&gt;0.01,"",IF('MissFill 1'!C82/SUM('MissFill 1'!C$2:C84)&gt;0.01,"",IF('MissFill 1'!C81/SUM('MissFill 1'!C$2:C84)&gt;0.01,"",IF('MissFill 1'!C80/SUM('MissFill 1'!C$2:C84)&gt;0.01,"",DateEnded_5Day!$A84))))))))</f>
        <v/>
      </c>
      <c r="E84" s="54" t="str">
        <f>IF($A84&lt;='All Results'!$B$4,"",IF(SUM('MissFill 1'!D$2:D84)=0,"",(IF('MissFill 1'!D84/SUM('MissFill 1'!D$2:D84)&gt;0.01,"",IF('MissFill 1'!D83/SUM('MissFill 1'!D$2:D84)&gt;0.01,"",IF('MissFill 1'!D82/SUM('MissFill 1'!D$2:D84)&gt;0.01,"",IF('MissFill 1'!D81/SUM('MissFill 1'!D$2:D84)&gt;0.01,"",IF('MissFill 1'!D80/SUM('MissFill 1'!D$2:D84)&gt;0.01,"",DateEnded_5Day!$A84))))))))</f>
        <v/>
      </c>
      <c r="F84" s="54" t="str">
        <f>IF($A84&lt;='All Results'!$B$4,"",IF(SUM('MissFill 1'!E$2:E84)=0,"",(IF('MissFill 1'!E84/SUM('MissFill 1'!E$2:E84)&gt;0.01,"",IF('MissFill 1'!E83/SUM('MissFill 1'!E$2:E84)&gt;0.01,"",IF('MissFill 1'!E82/SUM('MissFill 1'!E$2:E84)&gt;0.01,"",IF('MissFill 1'!E81/SUM('MissFill 1'!E$2:E84)&gt;0.01,"",IF('MissFill 1'!E80/SUM('MissFill 1'!E$2:E84)&gt;0.01,"",DateEnded_5Day!$A84))))))))</f>
        <v/>
      </c>
      <c r="G84" s="54" t="str">
        <f>IF($A84&lt;='All Results'!$B$4,"",IF(SUM('MissFill 1'!F$2:F84)=0,"",(IF('MissFill 1'!F84/SUM('MissFill 1'!F$2:F84)&gt;0.01,"",IF('MissFill 1'!F83/SUM('MissFill 1'!F$2:F84)&gt;0.01,"",IF('MissFill 1'!F82/SUM('MissFill 1'!F$2:F84)&gt;0.01,"",IF('MissFill 1'!F81/SUM('MissFill 1'!F$2:F84)&gt;0.01,"",IF('MissFill 1'!F80/SUM('MissFill 1'!F$2:F84)&gt;0.01,"",DateEnded_5Day!$A84))))))))</f>
        <v/>
      </c>
      <c r="H84" s="54" t="str">
        <f>IF($A84&lt;='All Results'!$B$4,"",IF(SUM('MissFill 1'!G$2:G84)=0,"",(IF('MissFill 1'!G84/SUM('MissFill 1'!G$2:G84)&gt;0.01,"",IF('MissFill 1'!G83/SUM('MissFill 1'!G$2:G84)&gt;0.01,"",IF('MissFill 1'!G82/SUM('MissFill 1'!G$2:G84)&gt;0.01,"",IF('MissFill 1'!G81/SUM('MissFill 1'!G$2:G84)&gt;0.01,"",IF('MissFill 1'!G80/SUM('MissFill 1'!G$2:G84)&gt;0.01,"",DateEnded_5Day!$A84))))))))</f>
        <v/>
      </c>
      <c r="I84" s="54" t="str">
        <f>IF($A84&lt;='All Results'!$B$4,"",IF(SUM('MissFill 1'!H$2:H84)=0,"",(IF('MissFill 1'!H84/SUM('MissFill 1'!H$2:H84)&gt;0.01,"",IF('MissFill 1'!H83/SUM('MissFill 1'!H$2:H84)&gt;0.01,"",IF('MissFill 1'!H82/SUM('MissFill 1'!H$2:H84)&gt;0.01,"",IF('MissFill 1'!H81/SUM('MissFill 1'!H$2:H84)&gt;0.01,"",IF('MissFill 1'!H80/SUM('MissFill 1'!H$2:H84)&gt;0.01,"",DateEnded_5Day!$A84))))))))</f>
        <v/>
      </c>
      <c r="J84" s="54" t="str">
        <f>IF($A84&lt;='All Results'!$B$4,"",IF(SUM('MissFill 1'!I$2:I84)=0,"",(IF('MissFill 1'!I84/SUM('MissFill 1'!I$2:I84)&gt;0.01,"",IF('MissFill 1'!I83/SUM('MissFill 1'!I$2:I84)&gt;0.01,"",IF('MissFill 1'!I82/SUM('MissFill 1'!I$2:I84)&gt;0.01,"",IF('MissFill 1'!I81/SUM('MissFill 1'!I$2:I84)&gt;0.01,"",IF('MissFill 1'!I80/SUM('MissFill 1'!I$2:I84)&gt;0.01,"",DateEnded_5Day!$A84))))))))</f>
        <v/>
      </c>
      <c r="K84" s="54" t="str">
        <f>IF($A84&lt;='All Results'!$B$4,"",IF(SUM('MissFill 1'!J$2:J84)=0,"",(IF('MissFill 1'!J84/SUM('MissFill 1'!J$2:J84)&gt;0.01,"",IF('MissFill 1'!J83/SUM('MissFill 1'!J$2:J84)&gt;0.01,"",IF('MissFill 1'!J82/SUM('MissFill 1'!J$2:J84)&gt;0.01,"",IF('MissFill 1'!J81/SUM('MissFill 1'!J$2:J84)&gt;0.01,"",IF('MissFill 1'!J80/SUM('MissFill 1'!J$2:J84)&gt;0.01,"",DateEnded_5Day!$A84))))))))</f>
        <v/>
      </c>
      <c r="L84" s="54" t="str">
        <f>IF($A84&lt;='All Results'!$B$4,"",IF(SUM('MissFill 1'!K$2:K84)=0,"",(IF('MissFill 1'!K84/SUM('MissFill 1'!K$2:K84)&gt;0.01,"",IF('MissFill 1'!K83/SUM('MissFill 1'!K$2:K84)&gt;0.01,"",IF('MissFill 1'!K82/SUM('MissFill 1'!K$2:K84)&gt;0.01,"",IF('MissFill 1'!K81/SUM('MissFill 1'!K$2:K84)&gt;0.01,"",IF('MissFill 1'!K80/SUM('MissFill 1'!K$2:K84)&gt;0.01,"",DateEnded_5Day!$A84))))))))</f>
        <v/>
      </c>
      <c r="M84" s="54" t="str">
        <f>IF($A84&lt;='All Results'!$B$4,"",IF(SUM('MissFill 1'!L$2:L84)=0,"",(IF('MissFill 1'!L84/SUM('MissFill 1'!L$2:L84)&gt;0.01,"",IF('MissFill 1'!L83/SUM('MissFill 1'!L$2:L84)&gt;0.01,"",IF('MissFill 1'!L82/SUM('MissFill 1'!L$2:L84)&gt;0.01,"",IF('MissFill 1'!L81/SUM('MissFill 1'!L$2:L84)&gt;0.01,"",IF('MissFill 1'!L80/SUM('MissFill 1'!L$2:L84)&gt;0.01,"",DateEnded_5Day!$A84))))))))</f>
        <v/>
      </c>
      <c r="N84" s="54" t="str">
        <f>IF($A84&lt;='All Results'!$B$4,"",IF(SUM('MissFill 1'!M$2:M84)=0,"",(IF('MissFill 1'!M84/SUM('MissFill 1'!M$2:M84)&gt;0.01,"",IF('MissFill 1'!M83/SUM('MissFill 1'!M$2:M84)&gt;0.01,"",IF('MissFill 1'!M82/SUM('MissFill 1'!M$2:M84)&gt;0.01,"",IF('MissFill 1'!M81/SUM('MissFill 1'!M$2:M84)&gt;0.01,"",IF('MissFill 1'!M80/SUM('MissFill 1'!M$2:M84)&gt;0.01,"",DateEnded_5Day!$A84))))))))</f>
        <v/>
      </c>
      <c r="O84" s="54" t="str">
        <f>IF($A84&lt;='All Results'!$B$4,"",IF(SUM('MissFill 1'!N$2:N84)=0,"",(IF('MissFill 1'!N84/SUM('MissFill 1'!N$2:N84)&gt;0.01,"",IF('MissFill 1'!N83/SUM('MissFill 1'!N$2:N84)&gt;0.01,"",IF('MissFill 1'!N82/SUM('MissFill 1'!N$2:N84)&gt;0.01,"",IF('MissFill 1'!N81/SUM('MissFill 1'!N$2:N84)&gt;0.01,"",IF('MissFill 1'!N80/SUM('MissFill 1'!N$2:N84)&gt;0.01,"",DateEnded_5Day!$A84))))))))</f>
        <v/>
      </c>
      <c r="P84" s="54" t="str">
        <f>IF($A84&lt;='All Results'!$B$4,"",IF(SUM('MissFill 1'!O$2:O84)=0,"",(IF('MissFill 1'!O84/SUM('MissFill 1'!O$2:O84)&gt;0.01,"",IF('MissFill 1'!O83/SUM('MissFill 1'!O$2:O84)&gt;0.01,"",IF('MissFill 1'!O82/SUM('MissFill 1'!O$2:O84)&gt;0.01,"",IF('MissFill 1'!O81/SUM('MissFill 1'!O$2:O84)&gt;0.01,"",IF('MissFill 1'!O80/SUM('MissFill 1'!O$2:O84)&gt;0.01,"",DateEnded_5Day!$A84))))))))</f>
        <v/>
      </c>
      <c r="Q84" s="54" t="str">
        <f>IF($A84&lt;='All Results'!$B$4,"",IF(SUM('MissFill 1'!P$2:P84)=0,"",(IF('MissFill 1'!P84/SUM('MissFill 1'!P$2:P84)&gt;0.01,"",IF('MissFill 1'!P83/SUM('MissFill 1'!P$2:P84)&gt;0.01,"",IF('MissFill 1'!P82/SUM('MissFill 1'!P$2:P84)&gt;0.01,"",IF('MissFill 1'!P81/SUM('MissFill 1'!P$2:P84)&gt;0.01,"",IF('MissFill 1'!P80/SUM('MissFill 1'!P$2:P84)&gt;0.01,"",DateEnded_5Day!$A84))))))))</f>
        <v/>
      </c>
      <c r="R84" s="54" t="str">
        <f>IF($A84&lt;='All Results'!$B$4,"",IF(SUM('MissFill 1'!Q$2:Q84)=0,"",(IF('MissFill 1'!Q84/SUM('MissFill 1'!Q$2:Q84)&gt;0.01,"",IF('MissFill 1'!Q83/SUM('MissFill 1'!Q$2:Q84)&gt;0.01,"",IF('MissFill 1'!Q82/SUM('MissFill 1'!Q$2:Q84)&gt;0.01,"",IF('MissFill 1'!Q81/SUM('MissFill 1'!Q$2:Q84)&gt;0.01,"",IF('MissFill 1'!Q80/SUM('MissFill 1'!Q$2:Q84)&gt;0.01,"",DateEnded_5Day!$A84))))))))</f>
        <v/>
      </c>
      <c r="S84" s="54" t="str">
        <f>IF($A84&lt;='All Results'!$B$4,"",IF(SUM('MissFill 1'!R$2:R84)=0,"",(IF('MissFill 1'!R84/SUM('MissFill 1'!R$2:R84)&gt;0.01,"",IF('MissFill 1'!R83/SUM('MissFill 1'!R$2:R84)&gt;0.01,"",IF('MissFill 1'!R82/SUM('MissFill 1'!R$2:R84)&gt;0.01,"",IF('MissFill 1'!R81/SUM('MissFill 1'!R$2:R84)&gt;0.01,"",IF('MissFill 1'!R80/SUM('MissFill 1'!R$2:R84)&gt;0.01,"",DateEnded_5Day!$A84))))))))</f>
        <v/>
      </c>
      <c r="T84" s="54" t="str">
        <f>IF($A84&lt;='All Results'!$B$4,"",IF(SUM('MissFill 1'!S$2:S84)=0,"",(IF('MissFill 1'!S84/SUM('MissFill 1'!S$2:S84)&gt;0.01,"",IF('MissFill 1'!S83/SUM('MissFill 1'!S$2:S84)&gt;0.01,"",IF('MissFill 1'!S82/SUM('MissFill 1'!S$2:S84)&gt;0.01,"",IF('MissFill 1'!S81/SUM('MissFill 1'!S$2:S84)&gt;0.01,"",IF('MissFill 1'!S80/SUM('MissFill 1'!S$2:S84)&gt;0.01,"",DateEnded_5Day!$A84))))))))</f>
        <v/>
      </c>
      <c r="U84" s="54" t="str">
        <f>IF($A84&lt;='All Results'!$B$4,"",IF(SUM('MissFill 1'!T$2:T84)=0,"",(IF('MissFill 1'!T84/SUM('MissFill 1'!T$2:T84)&gt;0.01,"",IF('MissFill 1'!T83/SUM('MissFill 1'!T$2:T84)&gt;0.01,"",IF('MissFill 1'!T82/SUM('MissFill 1'!T$2:T84)&gt;0.01,"",IF('MissFill 1'!T81/SUM('MissFill 1'!T$2:T84)&gt;0.01,"",IF('MissFill 1'!T80/SUM('MissFill 1'!T$2:T84)&gt;0.01,"",DateEnded_5Day!$A84))))))))</f>
        <v/>
      </c>
      <c r="V84" s="54" t="str">
        <f>IF($A84&lt;='All Results'!$B$4,"",IF(SUM('MissFill 1'!U$2:U84)=0,"",(IF('MissFill 1'!U84/SUM('MissFill 1'!U$2:U84)&gt;0.01,"",IF('MissFill 1'!U83/SUM('MissFill 1'!U$2:U84)&gt;0.01,"",IF('MissFill 1'!U82/SUM('MissFill 1'!U$2:U84)&gt;0.01,"",IF('MissFill 1'!U81/SUM('MissFill 1'!U$2:U84)&gt;0.01,"",IF('MissFill 1'!U80/SUM('MissFill 1'!U$2:U84)&gt;0.01,"",DateEnded_5Day!$A84))))))))</f>
        <v/>
      </c>
      <c r="W84" s="54" t="str">
        <f>IF($A84&lt;='All Results'!$B$4,"",IF(SUM('MissFill 1'!V$2:V84)=0,"",(IF('MissFill 1'!V84/SUM('MissFill 1'!V$2:V84)&gt;0.01,"",IF('MissFill 1'!V83/SUM('MissFill 1'!V$2:V84)&gt;0.01,"",IF('MissFill 1'!V82/SUM('MissFill 1'!V$2:V84)&gt;0.01,"",IF('MissFill 1'!V81/SUM('MissFill 1'!V$2:V84)&gt;0.01,"",IF('MissFill 1'!V80/SUM('MissFill 1'!V$2:V84)&gt;0.01,"",DateEnded_5Day!$A84))))))))</f>
        <v/>
      </c>
      <c r="X84" s="54" t="str">
        <f>IF($A84&lt;='All Results'!$B$4,"",IF(SUM('MissFill 1'!W$2:W84)=0,"",(IF('MissFill 1'!W84/SUM('MissFill 1'!W$2:W84)&gt;0.01,"",IF('MissFill 1'!W83/SUM('MissFill 1'!W$2:W84)&gt;0.01,"",IF('MissFill 1'!W82/SUM('MissFill 1'!W$2:W84)&gt;0.01,"",IF('MissFill 1'!W81/SUM('MissFill 1'!W$2:W84)&gt;0.01,"",IF('MissFill 1'!W80/SUM('MissFill 1'!W$2:W84)&gt;0.01,"",DateEnded_5Day!$A84))))))))</f>
        <v/>
      </c>
      <c r="Y84" s="54" t="str">
        <f>IF($A84&lt;='All Results'!$B$4,"",IF(SUM('MissFill 1'!X$2:X84)=0,"",(IF('MissFill 1'!X84/SUM('MissFill 1'!X$2:X84)&gt;0.01,"",IF('MissFill 1'!X83/SUM('MissFill 1'!X$2:X84)&gt;0.01,"",IF('MissFill 1'!X82/SUM('MissFill 1'!X$2:X84)&gt;0.01,"",IF('MissFill 1'!X81/SUM('MissFill 1'!X$2:X84)&gt;0.01,"",IF('MissFill 1'!X80/SUM('MissFill 1'!X$2:X84)&gt;0.01,"",DateEnded_5Day!$A84))))))))</f>
        <v/>
      </c>
      <c r="Z84" s="54" t="str">
        <f>IF($A84&lt;='All Results'!$B$4,"",IF(SUM('MissFill 1'!Y$2:Y84)=0,"",(IF('MissFill 1'!Y84/SUM('MissFill 1'!Y$2:Y84)&gt;0.01,"",IF('MissFill 1'!Y83/SUM('MissFill 1'!Y$2:Y84)&gt;0.01,"",IF('MissFill 1'!Y82/SUM('MissFill 1'!Y$2:Y84)&gt;0.01,"",IF('MissFill 1'!Y81/SUM('MissFill 1'!Y$2:Y84)&gt;0.01,"",IF('MissFill 1'!Y80/SUM('MissFill 1'!Y$2:Y84)&gt;0.01,"",DateEnded_5Day!$A84))))))))</f>
        <v/>
      </c>
      <c r="AA84" s="54" t="str">
        <f>IF($A84&lt;='All Results'!$B$4,"",IF(SUM('MissFill 1'!Z$2:Z84)=0,"",(IF('MissFill 1'!Z84/SUM('MissFill 1'!Z$2:Z84)&gt;0.01,"",IF('MissFill 1'!Z83/SUM('MissFill 1'!Z$2:Z84)&gt;0.01,"",IF('MissFill 1'!Z82/SUM('MissFill 1'!Z$2:Z84)&gt;0.01,"",IF('MissFill 1'!Z81/SUM('MissFill 1'!Z$2:Z84)&gt;0.01,"",IF('MissFill 1'!Z80/SUM('MissFill 1'!Z$2:Z84)&gt;0.01,"",DateEnded_5Day!$A84))))))))</f>
        <v/>
      </c>
      <c r="AB84" s="54" t="str">
        <f>IF($A84&lt;='All Results'!$B$4,"",IF(SUM('MissFill 1'!AA$2:AA84)=0,"",(IF('MissFill 1'!AA84/SUM('MissFill 1'!AA$2:AA84)&gt;0.01,"",IF('MissFill 1'!AA83/SUM('MissFill 1'!AA$2:AA84)&gt;0.01,"",IF('MissFill 1'!AA82/SUM('MissFill 1'!AA$2:AA84)&gt;0.01,"",IF('MissFill 1'!AA81/SUM('MissFill 1'!AA$2:AA84)&gt;0.01,"",IF('MissFill 1'!AA80/SUM('MissFill 1'!AA$2:AA84)&gt;0.01,"",DateEnded_5Day!$A84))))))))</f>
        <v/>
      </c>
      <c r="AC84" s="54" t="str">
        <f>IF($A84&lt;='All Results'!$B$4,"",IF(SUM('MissFill 1'!AB$2:AB84)=0,"",(IF('MissFill 1'!AB84/SUM('MissFill 1'!AB$2:AB84)&gt;0.01,"",IF('MissFill 1'!AB83/SUM('MissFill 1'!AB$2:AB84)&gt;0.01,"",IF('MissFill 1'!AB82/SUM('MissFill 1'!AB$2:AB84)&gt;0.01,"",IF('MissFill 1'!AB81/SUM('MissFill 1'!AB$2:AB84)&gt;0.01,"",IF('MissFill 1'!AB80/SUM('MissFill 1'!AB$2:AB84)&gt;0.01,"",DateEnded_5Day!$A84))))))))</f>
        <v/>
      </c>
      <c r="AD84" s="54" t="str">
        <f>IF($A84&lt;='All Results'!$B$4,"",IF(SUM('MissFill 1'!AC$2:AC84)=0,"",(IF('MissFill 1'!AC84/SUM('MissFill 1'!AC$2:AC84)&gt;0.01,"",IF('MissFill 1'!AC83/SUM('MissFill 1'!AC$2:AC84)&gt;0.01,"",IF('MissFill 1'!AC82/SUM('MissFill 1'!AC$2:AC84)&gt;0.01,"",IF('MissFill 1'!AC81/SUM('MissFill 1'!AC$2:AC84)&gt;0.01,"",IF('MissFill 1'!AC80/SUM('MissFill 1'!AC$2:AC84)&gt;0.01,"",DateEnded_5Day!$A84))))))))</f>
        <v/>
      </c>
      <c r="AE84" s="54" t="str">
        <f>IF($A84&lt;='All Results'!$B$4,"",IF(SUM('MissFill 1'!AD$2:AD84)=0,"",(IF('MissFill 1'!AD84/SUM('MissFill 1'!AD$2:AD84)&gt;0.01,"",IF('MissFill 1'!AD83/SUM('MissFill 1'!AD$2:AD84)&gt;0.01,"",IF('MissFill 1'!AD82/SUM('MissFill 1'!AD$2:AD84)&gt;0.01,"",IF('MissFill 1'!AD81/SUM('MissFill 1'!AD$2:AD84)&gt;0.01,"",IF('MissFill 1'!AD80/SUM('MissFill 1'!AD$2:AD84)&gt;0.01,"",DateEnded_5Day!$A84))))))))</f>
        <v/>
      </c>
      <c r="AF84" s="54" t="str">
        <f>IF($A84&lt;='All Results'!$B$4,"",IF(SUM('MissFill 1'!AE$2:AE84)=0,"",(IF('MissFill 1'!AE84/SUM('MissFill 1'!AE$2:AE84)&gt;0.01,"",IF('MissFill 1'!AE83/SUM('MissFill 1'!AE$2:AE84)&gt;0.01,"",IF('MissFill 1'!AE82/SUM('MissFill 1'!AE$2:AE84)&gt;0.01,"",IF('MissFill 1'!AE81/SUM('MissFill 1'!AE$2:AE84)&gt;0.01,"",IF('MissFill 1'!AE80/SUM('MissFill 1'!AE$2:AE84)&gt;0.01,"",DateEnded_5Day!$A84))))))))</f>
        <v/>
      </c>
      <c r="AG84" s="54" t="str">
        <f>IF($A84&lt;='All Results'!$B$4,"",IF(SUM('MissFill 1'!AF$2:AF84)=0,"",(IF('MissFill 1'!AF84/SUM('MissFill 1'!AF$2:AF84)&gt;0.01,"",IF('MissFill 1'!AF83/SUM('MissFill 1'!AF$2:AF84)&gt;0.01,"",IF('MissFill 1'!AF82/SUM('MissFill 1'!AF$2:AF84)&gt;0.01,"",IF('MissFill 1'!AF81/SUM('MissFill 1'!AF$2:AF84)&gt;0.01,"",IF('MissFill 1'!AF80/SUM('MissFill 1'!AF$2:AF84)&gt;0.01,"",DateEnded_5Day!$A84))))))))</f>
        <v/>
      </c>
      <c r="AH84" s="54" t="str">
        <f>IF($A84&lt;='All Results'!$B$4,"",IF(SUM('MissFill 1'!AG$2:AG84)=0,"",(IF('MissFill 1'!AG84/SUM('MissFill 1'!AG$2:AG84)&gt;0.01,"",IF('MissFill 1'!AG83/SUM('MissFill 1'!AG$2:AG84)&gt;0.01,"",IF('MissFill 1'!AG82/SUM('MissFill 1'!AG$2:AG84)&gt;0.01,"",IF('MissFill 1'!AG81/SUM('MissFill 1'!AG$2:AG84)&gt;0.01,"",IF('MissFill 1'!AG80/SUM('MissFill 1'!AG$2:AG84)&gt;0.01,"",DateEnded_5Day!$A84))))))))</f>
        <v/>
      </c>
      <c r="AI84" s="54" t="str">
        <f>IF($A84&lt;='All Results'!$B$4,"",IF(SUM('MissFill 1'!AH$2:AH84)=0,"",(IF('MissFill 1'!AH84/SUM('MissFill 1'!AH$2:AH84)&gt;0.01,"",IF('MissFill 1'!AH83/SUM('MissFill 1'!AH$2:AH84)&gt;0.01,"",IF('MissFill 1'!AH82/SUM('MissFill 1'!AH$2:AH84)&gt;0.01,"",IF('MissFill 1'!AH81/SUM('MissFill 1'!AH$2:AH84)&gt;0.01,"",IF('MissFill 1'!AH80/SUM('MissFill 1'!AH$2:AH84)&gt;0.01,"",DateEnded_5Day!$A84))))))))</f>
        <v/>
      </c>
      <c r="AJ84" s="54" t="str">
        <f>IF($A84&lt;='All Results'!$B$4,"",IF(SUM('MissFill 1'!AI$2:AI84)=0,"",(IF('MissFill 1'!AI84/SUM('MissFill 1'!AI$2:AI84)&gt;0.01,"",IF('MissFill 1'!AI83/SUM('MissFill 1'!AI$2:AI84)&gt;0.01,"",IF('MissFill 1'!AI82/SUM('MissFill 1'!AI$2:AI84)&gt;0.01,"",IF('MissFill 1'!AI81/SUM('MissFill 1'!AI$2:AI84)&gt;0.01,"",IF('MissFill 1'!AI80/SUM('MissFill 1'!AI$2:AI84)&gt;0.01,"",DateEnded_5Day!$A84))))))))</f>
        <v/>
      </c>
      <c r="AK84" s="54" t="str">
        <f>IF($A84&lt;='All Results'!$B$4,"",IF(SUM('MissFill 1'!AJ$2:AJ84)=0,"",(IF('MissFill 1'!AJ84/SUM('MissFill 1'!AJ$2:AJ84)&gt;0.01,"",IF('MissFill 1'!AJ83/SUM('MissFill 1'!AJ$2:AJ84)&gt;0.01,"",IF('MissFill 1'!AJ82/SUM('MissFill 1'!AJ$2:AJ84)&gt;0.01,"",IF('MissFill 1'!AJ81/SUM('MissFill 1'!AJ$2:AJ84)&gt;0.01,"",IF('MissFill 1'!AJ80/SUM('MissFill 1'!AJ$2:AJ84)&gt;0.01,"",DateEnded_5Day!$A84))))))))</f>
        <v/>
      </c>
      <c r="AL84" s="54" t="str">
        <f>IF($A84&lt;='All Results'!$B$4,"",IF(SUM('MissFill 1'!AK$2:AK84)=0,"",(IF('MissFill 1'!AK84/SUM('MissFill 1'!AK$2:AK84)&gt;0.01,"",IF('MissFill 1'!AK83/SUM('MissFill 1'!AK$2:AK84)&gt;0.01,"",IF('MissFill 1'!AK82/SUM('MissFill 1'!AK$2:AK84)&gt;0.01,"",IF('MissFill 1'!AK81/SUM('MissFill 1'!AK$2:AK84)&gt;0.01,"",IF('MissFill 1'!AK80/SUM('MissFill 1'!AK$2:AK84)&gt;0.01,"",DateEnded_5Day!$A84))))))))</f>
        <v/>
      </c>
      <c r="AM84" s="54" t="str">
        <f>IF($A84&lt;='All Results'!$B$4,"",IF(SUM('MissFill 1'!AL$2:AL84)=0,"",(IF('MissFill 1'!AL84/SUM('MissFill 1'!AL$2:AL84)&gt;0.01,"",IF('MissFill 1'!AL83/SUM('MissFill 1'!AL$2:AL84)&gt;0.01,"",IF('MissFill 1'!AL82/SUM('MissFill 1'!AL$2:AL84)&gt;0.01,"",IF('MissFill 1'!AL81/SUM('MissFill 1'!AL$2:AL84)&gt;0.01,"",IF('MissFill 1'!AL80/SUM('MissFill 1'!AL$2:AL84)&gt;0.01,"",DateEnded_5Day!$A84))))))))</f>
        <v/>
      </c>
      <c r="AN84" s="54" t="str">
        <f>IF($A84&lt;='All Results'!$B$4,"",IF(SUM('MissFill 1'!AM$2:AM84)=0,"",(IF('MissFill 1'!AM84/SUM('MissFill 1'!AM$2:AM84)&gt;0.01,"",IF('MissFill 1'!AM83/SUM('MissFill 1'!AM$2:AM84)&gt;0.01,"",IF('MissFill 1'!AM82/SUM('MissFill 1'!AM$2:AM84)&gt;0.01,"",IF('MissFill 1'!AM81/SUM('MissFill 1'!AM$2:AM84)&gt;0.01,"",IF('MissFill 1'!AM80/SUM('MissFill 1'!AM$2:AM84)&gt;0.01,"",DateEnded_5Day!$A84))))))))</f>
        <v/>
      </c>
      <c r="AO84" s="54" t="str">
        <f>IF($A84&lt;='All Results'!$B$4,"",IF(SUM('MissFill 1'!AN$2:AN84)=0,"",(IF('MissFill 1'!AN84/SUM('MissFill 1'!AN$2:AN84)&gt;0.01,"",IF('MissFill 1'!AN83/SUM('MissFill 1'!AN$2:AN84)&gt;0.01,"",IF('MissFill 1'!AN82/SUM('MissFill 1'!AN$2:AN84)&gt;0.01,"",IF('MissFill 1'!AN81/SUM('MissFill 1'!AN$2:AN84)&gt;0.01,"",IF('MissFill 1'!AN80/SUM('MissFill 1'!AN$2:AN84)&gt;0.01,"",DateEnded_5Day!$A84))))))))</f>
        <v/>
      </c>
      <c r="AP84" s="54" t="str">
        <f>IF($A84&lt;='All Results'!$B$4,"",IF(SUM('MissFill 1'!AO$2:AO84)=0,"",(IF('MissFill 1'!AO84/SUM('MissFill 1'!AO$2:AO84)&gt;0.01,"",IF('MissFill 1'!AO83/SUM('MissFill 1'!AO$2:AO84)&gt;0.01,"",IF('MissFill 1'!AO82/SUM('MissFill 1'!AO$2:AO84)&gt;0.01,"",IF('MissFill 1'!AO81/SUM('MissFill 1'!AO$2:AO84)&gt;0.01,"",IF('MissFill 1'!AO80/SUM('MissFill 1'!AO$2:AO84)&gt;0.01,"",DateEnded_5Day!$A84))))))))</f>
        <v/>
      </c>
      <c r="AQ84" s="54" t="str">
        <f>IF($A84&lt;='All Results'!$B$4,"",IF(SUM('MissFill 1'!AP$2:AP84)=0,"",(IF('MissFill 1'!AP84/SUM('MissFill 1'!AP$2:AP84)&gt;0.01,"",IF('MissFill 1'!AP83/SUM('MissFill 1'!AP$2:AP84)&gt;0.01,"",IF('MissFill 1'!AP82/SUM('MissFill 1'!AP$2:AP84)&gt;0.01,"",IF('MissFill 1'!AP81/SUM('MissFill 1'!AP$2:AP84)&gt;0.01,"",IF('MissFill 1'!AP80/SUM('MissFill 1'!AP$2:AP84)&gt;0.01,"",DateEnded_5Day!$A84))))))))</f>
        <v/>
      </c>
      <c r="AR84" s="54" t="str">
        <f>IF($A84&lt;='All Results'!$B$4,"",IF(SUM('MissFill 1'!AQ$2:AQ84)=0,"",(IF('MissFill 1'!AQ84/SUM('MissFill 1'!AQ$2:AQ84)&gt;0.01,"",IF('MissFill 1'!AQ83/SUM('MissFill 1'!AQ$2:AQ84)&gt;0.01,"",IF('MissFill 1'!AQ82/SUM('MissFill 1'!AQ$2:AQ84)&gt;0.01,"",IF('MissFill 1'!AQ81/SUM('MissFill 1'!AQ$2:AQ84)&gt;0.01,"",IF('MissFill 1'!AQ80/SUM('MissFill 1'!AQ$2:AQ84)&gt;0.01,"",DateEnded_5Day!$A84))))))))</f>
        <v/>
      </c>
      <c r="AS84" s="54" t="str">
        <f>IF($A84&lt;='All Results'!$B$4,"",IF(SUM('MissFill 1'!AR$2:AR84)=0,"",(IF('MissFill 1'!AR84/SUM('MissFill 1'!AR$2:AR84)&gt;0.01,"",IF('MissFill 1'!AR83/SUM('MissFill 1'!AR$2:AR84)&gt;0.01,"",IF('MissFill 1'!AR82/SUM('MissFill 1'!AR$2:AR84)&gt;0.01,"",IF('MissFill 1'!AR81/SUM('MissFill 1'!AR$2:AR84)&gt;0.01,"",IF('MissFill 1'!AR80/SUM('MissFill 1'!AR$2:AR84)&gt;0.01,"",DateEnded_5Day!$A84))))))))</f>
        <v/>
      </c>
      <c r="AT84" s="54" t="str">
        <f>IF($A84&lt;='All Results'!$B$4,"",IF(SUM('MissFill 1'!AS$2:AS84)=0,"",(IF('MissFill 1'!AS84/SUM('MissFill 1'!AS$2:AS84)&gt;0.01,"",IF('MissFill 1'!AS83/SUM('MissFill 1'!AS$2:AS84)&gt;0.01,"",IF('MissFill 1'!AS82/SUM('MissFill 1'!AS$2:AS84)&gt;0.01,"",IF('MissFill 1'!AS81/SUM('MissFill 1'!AS$2:AS84)&gt;0.01,"",IF('MissFill 1'!AS80/SUM('MissFill 1'!AS$2:AS84)&gt;0.01,"",DateEnded_5Day!$A84))))))))</f>
        <v/>
      </c>
      <c r="AU84" s="54" t="str">
        <f>IF($A84&lt;='All Results'!$B$4,"",IF(SUM('MissFill 1'!AT$2:AT84)=0,"",(IF('MissFill 1'!AT84/SUM('MissFill 1'!AT$2:AT84)&gt;0.01,"",IF('MissFill 1'!AT83/SUM('MissFill 1'!AT$2:AT84)&gt;0.01,"",IF('MissFill 1'!AT82/SUM('MissFill 1'!AT$2:AT84)&gt;0.01,"",IF('MissFill 1'!AT81/SUM('MissFill 1'!AT$2:AT84)&gt;0.01,"",IF('MissFill 1'!AT80/SUM('MissFill 1'!AT$2:AT84)&gt;0.01,"",DateEnded_5Day!$A84))))))))</f>
        <v/>
      </c>
      <c r="AV84" s="54" t="str">
        <f>IF($A84&lt;='All Results'!$B$4,"",IF(SUM('MissFill 1'!AU$2:AU84)=0,"",(IF('MissFill 1'!AU84/SUM('MissFill 1'!AU$2:AU84)&gt;0.01,"",IF('MissFill 1'!AU83/SUM('MissFill 1'!AU$2:AU84)&gt;0.01,"",IF('MissFill 1'!AU82/SUM('MissFill 1'!AU$2:AU84)&gt;0.01,"",IF('MissFill 1'!AU81/SUM('MissFill 1'!AU$2:AU84)&gt;0.01,"",IF('MissFill 1'!AU80/SUM('MissFill 1'!AU$2:AU84)&gt;0.01,"",DateEnded_5Day!$A84))))))))</f>
        <v/>
      </c>
      <c r="AW84" s="54" t="str">
        <f>IF($A84&lt;='All Results'!$B$4,"",IF(SUM('MissFill 1'!AV$2:AV84)=0,"",(IF('MissFill 1'!AV84/SUM('MissFill 1'!AV$2:AV84)&gt;0.01,"",IF('MissFill 1'!AV83/SUM('MissFill 1'!AV$2:AV84)&gt;0.01,"",IF('MissFill 1'!AV82/SUM('MissFill 1'!AV$2:AV84)&gt;0.01,"",IF('MissFill 1'!AV81/SUM('MissFill 1'!AV$2:AV84)&gt;0.01,"",IF('MissFill 1'!AV80/SUM('MissFill 1'!AV$2:AV84)&gt;0.01,"",DateEnded_5Day!$A84))))))))</f>
        <v/>
      </c>
      <c r="AX84" s="54" t="str">
        <f>IF($A84&lt;='All Results'!$B$4,"",IF(SUM('MissFill 1'!AW$2:AW84)=0,"",(IF('MissFill 1'!AW84/SUM('MissFill 1'!AW$2:AW84)&gt;0.01,"",IF('MissFill 1'!AW83/SUM('MissFill 1'!AW$2:AW84)&gt;0.01,"",IF('MissFill 1'!AW82/SUM('MissFill 1'!AW$2:AW84)&gt;0.01,"",IF('MissFill 1'!AW81/SUM('MissFill 1'!AW$2:AW84)&gt;0.01,"",IF('MissFill 1'!AW80/SUM('MissFill 1'!AW$2:AW84)&gt;0.01,"",DateEnded_5Day!$A84))))))))</f>
        <v/>
      </c>
    </row>
    <row r="85" spans="1:50" x14ac:dyDescent="0.25">
      <c r="A85" s="41">
        <v>44430</v>
      </c>
      <c r="B85" s="52">
        <v>234</v>
      </c>
      <c r="C85" s="54" t="str">
        <f>IF($A85&lt;='All Results'!$B$4,"",IF(SUM('MissFill 1'!B$2:B85)=0,"",(IF('MissFill 1'!B85/SUM('MissFill 1'!B$2:B85)&gt;0.01,"",IF('MissFill 1'!B84/SUM('MissFill 1'!B$2:B85)&gt;0.01,"",IF('MissFill 1'!B83/SUM('MissFill 1'!B$2:B85)&gt;0.01,"",IF('MissFill 1'!B82/SUM('MissFill 1'!B$2:B85)&gt;0.01,"",IF('MissFill 1'!B81/SUM('MissFill 1'!B$2:B85)&gt;0.01,"",DateEnded_5Day!$A85))))))))</f>
        <v/>
      </c>
      <c r="D85" s="54" t="str">
        <f>IF($A85&lt;='All Results'!$B$4,"",IF(SUM('MissFill 1'!C$2:C85)=0,"",(IF('MissFill 1'!C85/SUM('MissFill 1'!C$2:C85)&gt;0.01,"",IF('MissFill 1'!C84/SUM('MissFill 1'!C$2:C85)&gt;0.01,"",IF('MissFill 1'!C83/SUM('MissFill 1'!C$2:C85)&gt;0.01,"",IF('MissFill 1'!C82/SUM('MissFill 1'!C$2:C85)&gt;0.01,"",IF('MissFill 1'!C81/SUM('MissFill 1'!C$2:C85)&gt;0.01,"",DateEnded_5Day!$A85))))))))</f>
        <v/>
      </c>
      <c r="E85" s="54" t="str">
        <f>IF($A85&lt;='All Results'!$B$4,"",IF(SUM('MissFill 1'!D$2:D85)=0,"",(IF('MissFill 1'!D85/SUM('MissFill 1'!D$2:D85)&gt;0.01,"",IF('MissFill 1'!D84/SUM('MissFill 1'!D$2:D85)&gt;0.01,"",IF('MissFill 1'!D83/SUM('MissFill 1'!D$2:D85)&gt;0.01,"",IF('MissFill 1'!D82/SUM('MissFill 1'!D$2:D85)&gt;0.01,"",IF('MissFill 1'!D81/SUM('MissFill 1'!D$2:D85)&gt;0.01,"",DateEnded_5Day!$A85))))))))</f>
        <v/>
      </c>
      <c r="F85" s="54" t="str">
        <f>IF($A85&lt;='All Results'!$B$4,"",IF(SUM('MissFill 1'!E$2:E85)=0,"",(IF('MissFill 1'!E85/SUM('MissFill 1'!E$2:E85)&gt;0.01,"",IF('MissFill 1'!E84/SUM('MissFill 1'!E$2:E85)&gt;0.01,"",IF('MissFill 1'!E83/SUM('MissFill 1'!E$2:E85)&gt;0.01,"",IF('MissFill 1'!E82/SUM('MissFill 1'!E$2:E85)&gt;0.01,"",IF('MissFill 1'!E81/SUM('MissFill 1'!E$2:E85)&gt;0.01,"",DateEnded_5Day!$A85))))))))</f>
        <v/>
      </c>
      <c r="G85" s="54" t="str">
        <f>IF($A85&lt;='All Results'!$B$4,"",IF(SUM('MissFill 1'!F$2:F85)=0,"",(IF('MissFill 1'!F85/SUM('MissFill 1'!F$2:F85)&gt;0.01,"",IF('MissFill 1'!F84/SUM('MissFill 1'!F$2:F85)&gt;0.01,"",IF('MissFill 1'!F83/SUM('MissFill 1'!F$2:F85)&gt;0.01,"",IF('MissFill 1'!F82/SUM('MissFill 1'!F$2:F85)&gt;0.01,"",IF('MissFill 1'!F81/SUM('MissFill 1'!F$2:F85)&gt;0.01,"",DateEnded_5Day!$A85))))))))</f>
        <v/>
      </c>
      <c r="H85" s="54" t="str">
        <f>IF($A85&lt;='All Results'!$B$4,"",IF(SUM('MissFill 1'!G$2:G85)=0,"",(IF('MissFill 1'!G85/SUM('MissFill 1'!G$2:G85)&gt;0.01,"",IF('MissFill 1'!G84/SUM('MissFill 1'!G$2:G85)&gt;0.01,"",IF('MissFill 1'!G83/SUM('MissFill 1'!G$2:G85)&gt;0.01,"",IF('MissFill 1'!G82/SUM('MissFill 1'!G$2:G85)&gt;0.01,"",IF('MissFill 1'!G81/SUM('MissFill 1'!G$2:G85)&gt;0.01,"",DateEnded_5Day!$A85))))))))</f>
        <v/>
      </c>
      <c r="I85" s="54" t="str">
        <f>IF($A85&lt;='All Results'!$B$4,"",IF(SUM('MissFill 1'!H$2:H85)=0,"",(IF('MissFill 1'!H85/SUM('MissFill 1'!H$2:H85)&gt;0.01,"",IF('MissFill 1'!H84/SUM('MissFill 1'!H$2:H85)&gt;0.01,"",IF('MissFill 1'!H83/SUM('MissFill 1'!H$2:H85)&gt;0.01,"",IF('MissFill 1'!H82/SUM('MissFill 1'!H$2:H85)&gt;0.01,"",IF('MissFill 1'!H81/SUM('MissFill 1'!H$2:H85)&gt;0.01,"",DateEnded_5Day!$A85))))))))</f>
        <v/>
      </c>
      <c r="J85" s="54" t="str">
        <f>IF($A85&lt;='All Results'!$B$4,"",IF(SUM('MissFill 1'!I$2:I85)=0,"",(IF('MissFill 1'!I85/SUM('MissFill 1'!I$2:I85)&gt;0.01,"",IF('MissFill 1'!I84/SUM('MissFill 1'!I$2:I85)&gt;0.01,"",IF('MissFill 1'!I83/SUM('MissFill 1'!I$2:I85)&gt;0.01,"",IF('MissFill 1'!I82/SUM('MissFill 1'!I$2:I85)&gt;0.01,"",IF('MissFill 1'!I81/SUM('MissFill 1'!I$2:I85)&gt;0.01,"",DateEnded_5Day!$A85))))))))</f>
        <v/>
      </c>
      <c r="K85" s="54" t="str">
        <f>IF($A85&lt;='All Results'!$B$4,"",IF(SUM('MissFill 1'!J$2:J85)=0,"",(IF('MissFill 1'!J85/SUM('MissFill 1'!J$2:J85)&gt;0.01,"",IF('MissFill 1'!J84/SUM('MissFill 1'!J$2:J85)&gt;0.01,"",IF('MissFill 1'!J83/SUM('MissFill 1'!J$2:J85)&gt;0.01,"",IF('MissFill 1'!J82/SUM('MissFill 1'!J$2:J85)&gt;0.01,"",IF('MissFill 1'!J81/SUM('MissFill 1'!J$2:J85)&gt;0.01,"",DateEnded_5Day!$A85))))))))</f>
        <v/>
      </c>
      <c r="L85" s="54" t="str">
        <f>IF($A85&lt;='All Results'!$B$4,"",IF(SUM('MissFill 1'!K$2:K85)=0,"",(IF('MissFill 1'!K85/SUM('MissFill 1'!K$2:K85)&gt;0.01,"",IF('MissFill 1'!K84/SUM('MissFill 1'!K$2:K85)&gt;0.01,"",IF('MissFill 1'!K83/SUM('MissFill 1'!K$2:K85)&gt;0.01,"",IF('MissFill 1'!K82/SUM('MissFill 1'!K$2:K85)&gt;0.01,"",IF('MissFill 1'!K81/SUM('MissFill 1'!K$2:K85)&gt;0.01,"",DateEnded_5Day!$A85))))))))</f>
        <v/>
      </c>
      <c r="M85" s="54" t="str">
        <f>IF($A85&lt;='All Results'!$B$4,"",IF(SUM('MissFill 1'!L$2:L85)=0,"",(IF('MissFill 1'!L85/SUM('MissFill 1'!L$2:L85)&gt;0.01,"",IF('MissFill 1'!L84/SUM('MissFill 1'!L$2:L85)&gt;0.01,"",IF('MissFill 1'!L83/SUM('MissFill 1'!L$2:L85)&gt;0.01,"",IF('MissFill 1'!L82/SUM('MissFill 1'!L$2:L85)&gt;0.01,"",IF('MissFill 1'!L81/SUM('MissFill 1'!L$2:L85)&gt;0.01,"",DateEnded_5Day!$A85))))))))</f>
        <v/>
      </c>
      <c r="N85" s="54" t="str">
        <f>IF($A85&lt;='All Results'!$B$4,"",IF(SUM('MissFill 1'!M$2:M85)=0,"",(IF('MissFill 1'!M85/SUM('MissFill 1'!M$2:M85)&gt;0.01,"",IF('MissFill 1'!M84/SUM('MissFill 1'!M$2:M85)&gt;0.01,"",IF('MissFill 1'!M83/SUM('MissFill 1'!M$2:M85)&gt;0.01,"",IF('MissFill 1'!M82/SUM('MissFill 1'!M$2:M85)&gt;0.01,"",IF('MissFill 1'!M81/SUM('MissFill 1'!M$2:M85)&gt;0.01,"",DateEnded_5Day!$A85))))))))</f>
        <v/>
      </c>
      <c r="O85" s="54" t="str">
        <f>IF($A85&lt;='All Results'!$B$4,"",IF(SUM('MissFill 1'!N$2:N85)=0,"",(IF('MissFill 1'!N85/SUM('MissFill 1'!N$2:N85)&gt;0.01,"",IF('MissFill 1'!N84/SUM('MissFill 1'!N$2:N85)&gt;0.01,"",IF('MissFill 1'!N83/SUM('MissFill 1'!N$2:N85)&gt;0.01,"",IF('MissFill 1'!N82/SUM('MissFill 1'!N$2:N85)&gt;0.01,"",IF('MissFill 1'!N81/SUM('MissFill 1'!N$2:N85)&gt;0.01,"",DateEnded_5Day!$A85))))))))</f>
        <v/>
      </c>
      <c r="P85" s="54" t="str">
        <f>IF($A85&lt;='All Results'!$B$4,"",IF(SUM('MissFill 1'!O$2:O85)=0,"",(IF('MissFill 1'!O85/SUM('MissFill 1'!O$2:O85)&gt;0.01,"",IF('MissFill 1'!O84/SUM('MissFill 1'!O$2:O85)&gt;0.01,"",IF('MissFill 1'!O83/SUM('MissFill 1'!O$2:O85)&gt;0.01,"",IF('MissFill 1'!O82/SUM('MissFill 1'!O$2:O85)&gt;0.01,"",IF('MissFill 1'!O81/SUM('MissFill 1'!O$2:O85)&gt;0.01,"",DateEnded_5Day!$A85))))))))</f>
        <v/>
      </c>
      <c r="Q85" s="54" t="str">
        <f>IF($A85&lt;='All Results'!$B$4,"",IF(SUM('MissFill 1'!P$2:P85)=0,"",(IF('MissFill 1'!P85/SUM('MissFill 1'!P$2:P85)&gt;0.01,"",IF('MissFill 1'!P84/SUM('MissFill 1'!P$2:P85)&gt;0.01,"",IF('MissFill 1'!P83/SUM('MissFill 1'!P$2:P85)&gt;0.01,"",IF('MissFill 1'!P82/SUM('MissFill 1'!P$2:P85)&gt;0.01,"",IF('MissFill 1'!P81/SUM('MissFill 1'!P$2:P85)&gt;0.01,"",DateEnded_5Day!$A85))))))))</f>
        <v/>
      </c>
      <c r="R85" s="54" t="str">
        <f>IF($A85&lt;='All Results'!$B$4,"",IF(SUM('MissFill 1'!Q$2:Q85)=0,"",(IF('MissFill 1'!Q85/SUM('MissFill 1'!Q$2:Q85)&gt;0.01,"",IF('MissFill 1'!Q84/SUM('MissFill 1'!Q$2:Q85)&gt;0.01,"",IF('MissFill 1'!Q83/SUM('MissFill 1'!Q$2:Q85)&gt;0.01,"",IF('MissFill 1'!Q82/SUM('MissFill 1'!Q$2:Q85)&gt;0.01,"",IF('MissFill 1'!Q81/SUM('MissFill 1'!Q$2:Q85)&gt;0.01,"",DateEnded_5Day!$A85))))))))</f>
        <v/>
      </c>
      <c r="S85" s="54" t="str">
        <f>IF($A85&lt;='All Results'!$B$4,"",IF(SUM('MissFill 1'!R$2:R85)=0,"",(IF('MissFill 1'!R85/SUM('MissFill 1'!R$2:R85)&gt;0.01,"",IF('MissFill 1'!R84/SUM('MissFill 1'!R$2:R85)&gt;0.01,"",IF('MissFill 1'!R83/SUM('MissFill 1'!R$2:R85)&gt;0.01,"",IF('MissFill 1'!R82/SUM('MissFill 1'!R$2:R85)&gt;0.01,"",IF('MissFill 1'!R81/SUM('MissFill 1'!R$2:R85)&gt;0.01,"",DateEnded_5Day!$A85))))))))</f>
        <v/>
      </c>
      <c r="T85" s="54" t="str">
        <f>IF($A85&lt;='All Results'!$B$4,"",IF(SUM('MissFill 1'!S$2:S85)=0,"",(IF('MissFill 1'!S85/SUM('MissFill 1'!S$2:S85)&gt;0.01,"",IF('MissFill 1'!S84/SUM('MissFill 1'!S$2:S85)&gt;0.01,"",IF('MissFill 1'!S83/SUM('MissFill 1'!S$2:S85)&gt;0.01,"",IF('MissFill 1'!S82/SUM('MissFill 1'!S$2:S85)&gt;0.01,"",IF('MissFill 1'!S81/SUM('MissFill 1'!S$2:S85)&gt;0.01,"",DateEnded_5Day!$A85))))))))</f>
        <v/>
      </c>
      <c r="U85" s="54" t="str">
        <f>IF($A85&lt;='All Results'!$B$4,"",IF(SUM('MissFill 1'!T$2:T85)=0,"",(IF('MissFill 1'!T85/SUM('MissFill 1'!T$2:T85)&gt;0.01,"",IF('MissFill 1'!T84/SUM('MissFill 1'!T$2:T85)&gt;0.01,"",IF('MissFill 1'!T83/SUM('MissFill 1'!T$2:T85)&gt;0.01,"",IF('MissFill 1'!T82/SUM('MissFill 1'!T$2:T85)&gt;0.01,"",IF('MissFill 1'!T81/SUM('MissFill 1'!T$2:T85)&gt;0.01,"",DateEnded_5Day!$A85))))))))</f>
        <v/>
      </c>
      <c r="V85" s="54" t="str">
        <f>IF($A85&lt;='All Results'!$B$4,"",IF(SUM('MissFill 1'!U$2:U85)=0,"",(IF('MissFill 1'!U85/SUM('MissFill 1'!U$2:U85)&gt;0.01,"",IF('MissFill 1'!U84/SUM('MissFill 1'!U$2:U85)&gt;0.01,"",IF('MissFill 1'!U83/SUM('MissFill 1'!U$2:U85)&gt;0.01,"",IF('MissFill 1'!U82/SUM('MissFill 1'!U$2:U85)&gt;0.01,"",IF('MissFill 1'!U81/SUM('MissFill 1'!U$2:U85)&gt;0.01,"",DateEnded_5Day!$A85))))))))</f>
        <v/>
      </c>
      <c r="W85" s="54" t="str">
        <f>IF($A85&lt;='All Results'!$B$4,"",IF(SUM('MissFill 1'!V$2:V85)=0,"",(IF('MissFill 1'!V85/SUM('MissFill 1'!V$2:V85)&gt;0.01,"",IF('MissFill 1'!V84/SUM('MissFill 1'!V$2:V85)&gt;0.01,"",IF('MissFill 1'!V83/SUM('MissFill 1'!V$2:V85)&gt;0.01,"",IF('MissFill 1'!V82/SUM('MissFill 1'!V$2:V85)&gt;0.01,"",IF('MissFill 1'!V81/SUM('MissFill 1'!V$2:V85)&gt;0.01,"",DateEnded_5Day!$A85))))))))</f>
        <v/>
      </c>
      <c r="X85" s="54" t="str">
        <f>IF($A85&lt;='All Results'!$B$4,"",IF(SUM('MissFill 1'!W$2:W85)=0,"",(IF('MissFill 1'!W85/SUM('MissFill 1'!W$2:W85)&gt;0.01,"",IF('MissFill 1'!W84/SUM('MissFill 1'!W$2:W85)&gt;0.01,"",IF('MissFill 1'!W83/SUM('MissFill 1'!W$2:W85)&gt;0.01,"",IF('MissFill 1'!W82/SUM('MissFill 1'!W$2:W85)&gt;0.01,"",IF('MissFill 1'!W81/SUM('MissFill 1'!W$2:W85)&gt;0.01,"",DateEnded_5Day!$A85))))))))</f>
        <v/>
      </c>
      <c r="Y85" s="54" t="str">
        <f>IF($A85&lt;='All Results'!$B$4,"",IF(SUM('MissFill 1'!X$2:X85)=0,"",(IF('MissFill 1'!X85/SUM('MissFill 1'!X$2:X85)&gt;0.01,"",IF('MissFill 1'!X84/SUM('MissFill 1'!X$2:X85)&gt;0.01,"",IF('MissFill 1'!X83/SUM('MissFill 1'!X$2:X85)&gt;0.01,"",IF('MissFill 1'!X82/SUM('MissFill 1'!X$2:X85)&gt;0.01,"",IF('MissFill 1'!X81/SUM('MissFill 1'!X$2:X85)&gt;0.01,"",DateEnded_5Day!$A85))))))))</f>
        <v/>
      </c>
      <c r="Z85" s="54" t="str">
        <f>IF($A85&lt;='All Results'!$B$4,"",IF(SUM('MissFill 1'!Y$2:Y85)=0,"",(IF('MissFill 1'!Y85/SUM('MissFill 1'!Y$2:Y85)&gt;0.01,"",IF('MissFill 1'!Y84/SUM('MissFill 1'!Y$2:Y85)&gt;0.01,"",IF('MissFill 1'!Y83/SUM('MissFill 1'!Y$2:Y85)&gt;0.01,"",IF('MissFill 1'!Y82/SUM('MissFill 1'!Y$2:Y85)&gt;0.01,"",IF('MissFill 1'!Y81/SUM('MissFill 1'!Y$2:Y85)&gt;0.01,"",DateEnded_5Day!$A85))))))))</f>
        <v/>
      </c>
      <c r="AA85" s="54" t="str">
        <f>IF($A85&lt;='All Results'!$B$4,"",IF(SUM('MissFill 1'!Z$2:Z85)=0,"",(IF('MissFill 1'!Z85/SUM('MissFill 1'!Z$2:Z85)&gt;0.01,"",IF('MissFill 1'!Z84/SUM('MissFill 1'!Z$2:Z85)&gt;0.01,"",IF('MissFill 1'!Z83/SUM('MissFill 1'!Z$2:Z85)&gt;0.01,"",IF('MissFill 1'!Z82/SUM('MissFill 1'!Z$2:Z85)&gt;0.01,"",IF('MissFill 1'!Z81/SUM('MissFill 1'!Z$2:Z85)&gt;0.01,"",DateEnded_5Day!$A85))))))))</f>
        <v/>
      </c>
      <c r="AB85" s="54" t="str">
        <f>IF($A85&lt;='All Results'!$B$4,"",IF(SUM('MissFill 1'!AA$2:AA85)=0,"",(IF('MissFill 1'!AA85/SUM('MissFill 1'!AA$2:AA85)&gt;0.01,"",IF('MissFill 1'!AA84/SUM('MissFill 1'!AA$2:AA85)&gt;0.01,"",IF('MissFill 1'!AA83/SUM('MissFill 1'!AA$2:AA85)&gt;0.01,"",IF('MissFill 1'!AA82/SUM('MissFill 1'!AA$2:AA85)&gt;0.01,"",IF('MissFill 1'!AA81/SUM('MissFill 1'!AA$2:AA85)&gt;0.01,"",DateEnded_5Day!$A85))))))))</f>
        <v/>
      </c>
      <c r="AC85" s="54" t="str">
        <f>IF($A85&lt;='All Results'!$B$4,"",IF(SUM('MissFill 1'!AB$2:AB85)=0,"",(IF('MissFill 1'!AB85/SUM('MissFill 1'!AB$2:AB85)&gt;0.01,"",IF('MissFill 1'!AB84/SUM('MissFill 1'!AB$2:AB85)&gt;0.01,"",IF('MissFill 1'!AB83/SUM('MissFill 1'!AB$2:AB85)&gt;0.01,"",IF('MissFill 1'!AB82/SUM('MissFill 1'!AB$2:AB85)&gt;0.01,"",IF('MissFill 1'!AB81/SUM('MissFill 1'!AB$2:AB85)&gt;0.01,"",DateEnded_5Day!$A85))))))))</f>
        <v/>
      </c>
      <c r="AD85" s="54" t="str">
        <f>IF($A85&lt;='All Results'!$B$4,"",IF(SUM('MissFill 1'!AC$2:AC85)=0,"",(IF('MissFill 1'!AC85/SUM('MissFill 1'!AC$2:AC85)&gt;0.01,"",IF('MissFill 1'!AC84/SUM('MissFill 1'!AC$2:AC85)&gt;0.01,"",IF('MissFill 1'!AC83/SUM('MissFill 1'!AC$2:AC85)&gt;0.01,"",IF('MissFill 1'!AC82/SUM('MissFill 1'!AC$2:AC85)&gt;0.01,"",IF('MissFill 1'!AC81/SUM('MissFill 1'!AC$2:AC85)&gt;0.01,"",DateEnded_5Day!$A85))))))))</f>
        <v/>
      </c>
      <c r="AE85" s="54" t="str">
        <f>IF($A85&lt;='All Results'!$B$4,"",IF(SUM('MissFill 1'!AD$2:AD85)=0,"",(IF('MissFill 1'!AD85/SUM('MissFill 1'!AD$2:AD85)&gt;0.01,"",IF('MissFill 1'!AD84/SUM('MissFill 1'!AD$2:AD85)&gt;0.01,"",IF('MissFill 1'!AD83/SUM('MissFill 1'!AD$2:AD85)&gt;0.01,"",IF('MissFill 1'!AD82/SUM('MissFill 1'!AD$2:AD85)&gt;0.01,"",IF('MissFill 1'!AD81/SUM('MissFill 1'!AD$2:AD85)&gt;0.01,"",DateEnded_5Day!$A85))))))))</f>
        <v/>
      </c>
      <c r="AF85" s="54" t="str">
        <f>IF($A85&lt;='All Results'!$B$4,"",IF(SUM('MissFill 1'!AE$2:AE85)=0,"",(IF('MissFill 1'!AE85/SUM('MissFill 1'!AE$2:AE85)&gt;0.01,"",IF('MissFill 1'!AE84/SUM('MissFill 1'!AE$2:AE85)&gt;0.01,"",IF('MissFill 1'!AE83/SUM('MissFill 1'!AE$2:AE85)&gt;0.01,"",IF('MissFill 1'!AE82/SUM('MissFill 1'!AE$2:AE85)&gt;0.01,"",IF('MissFill 1'!AE81/SUM('MissFill 1'!AE$2:AE85)&gt;0.01,"",DateEnded_5Day!$A85))))))))</f>
        <v/>
      </c>
      <c r="AG85" s="54" t="str">
        <f>IF($A85&lt;='All Results'!$B$4,"",IF(SUM('MissFill 1'!AF$2:AF85)=0,"",(IF('MissFill 1'!AF85/SUM('MissFill 1'!AF$2:AF85)&gt;0.01,"",IF('MissFill 1'!AF84/SUM('MissFill 1'!AF$2:AF85)&gt;0.01,"",IF('MissFill 1'!AF83/SUM('MissFill 1'!AF$2:AF85)&gt;0.01,"",IF('MissFill 1'!AF82/SUM('MissFill 1'!AF$2:AF85)&gt;0.01,"",IF('MissFill 1'!AF81/SUM('MissFill 1'!AF$2:AF85)&gt;0.01,"",DateEnded_5Day!$A85))))))))</f>
        <v/>
      </c>
      <c r="AH85" s="54" t="str">
        <f>IF($A85&lt;='All Results'!$B$4,"",IF(SUM('MissFill 1'!AG$2:AG85)=0,"",(IF('MissFill 1'!AG85/SUM('MissFill 1'!AG$2:AG85)&gt;0.01,"",IF('MissFill 1'!AG84/SUM('MissFill 1'!AG$2:AG85)&gt;0.01,"",IF('MissFill 1'!AG83/SUM('MissFill 1'!AG$2:AG85)&gt;0.01,"",IF('MissFill 1'!AG82/SUM('MissFill 1'!AG$2:AG85)&gt;0.01,"",IF('MissFill 1'!AG81/SUM('MissFill 1'!AG$2:AG85)&gt;0.01,"",DateEnded_5Day!$A85))))))))</f>
        <v/>
      </c>
      <c r="AI85" s="54" t="str">
        <f>IF($A85&lt;='All Results'!$B$4,"",IF(SUM('MissFill 1'!AH$2:AH85)=0,"",(IF('MissFill 1'!AH85/SUM('MissFill 1'!AH$2:AH85)&gt;0.01,"",IF('MissFill 1'!AH84/SUM('MissFill 1'!AH$2:AH85)&gt;0.01,"",IF('MissFill 1'!AH83/SUM('MissFill 1'!AH$2:AH85)&gt;0.01,"",IF('MissFill 1'!AH82/SUM('MissFill 1'!AH$2:AH85)&gt;0.01,"",IF('MissFill 1'!AH81/SUM('MissFill 1'!AH$2:AH85)&gt;0.01,"",DateEnded_5Day!$A85))))))))</f>
        <v/>
      </c>
      <c r="AJ85" s="54" t="str">
        <f>IF($A85&lt;='All Results'!$B$4,"",IF(SUM('MissFill 1'!AI$2:AI85)=0,"",(IF('MissFill 1'!AI85/SUM('MissFill 1'!AI$2:AI85)&gt;0.01,"",IF('MissFill 1'!AI84/SUM('MissFill 1'!AI$2:AI85)&gt;0.01,"",IF('MissFill 1'!AI83/SUM('MissFill 1'!AI$2:AI85)&gt;0.01,"",IF('MissFill 1'!AI82/SUM('MissFill 1'!AI$2:AI85)&gt;0.01,"",IF('MissFill 1'!AI81/SUM('MissFill 1'!AI$2:AI85)&gt;0.01,"",DateEnded_5Day!$A85))))))))</f>
        <v/>
      </c>
      <c r="AK85" s="54" t="str">
        <f>IF($A85&lt;='All Results'!$B$4,"",IF(SUM('MissFill 1'!AJ$2:AJ85)=0,"",(IF('MissFill 1'!AJ85/SUM('MissFill 1'!AJ$2:AJ85)&gt;0.01,"",IF('MissFill 1'!AJ84/SUM('MissFill 1'!AJ$2:AJ85)&gt;0.01,"",IF('MissFill 1'!AJ83/SUM('MissFill 1'!AJ$2:AJ85)&gt;0.01,"",IF('MissFill 1'!AJ82/SUM('MissFill 1'!AJ$2:AJ85)&gt;0.01,"",IF('MissFill 1'!AJ81/SUM('MissFill 1'!AJ$2:AJ85)&gt;0.01,"",DateEnded_5Day!$A85))))))))</f>
        <v/>
      </c>
      <c r="AL85" s="54" t="str">
        <f>IF($A85&lt;='All Results'!$B$4,"",IF(SUM('MissFill 1'!AK$2:AK85)=0,"",(IF('MissFill 1'!AK85/SUM('MissFill 1'!AK$2:AK85)&gt;0.01,"",IF('MissFill 1'!AK84/SUM('MissFill 1'!AK$2:AK85)&gt;0.01,"",IF('MissFill 1'!AK83/SUM('MissFill 1'!AK$2:AK85)&gt;0.01,"",IF('MissFill 1'!AK82/SUM('MissFill 1'!AK$2:AK85)&gt;0.01,"",IF('MissFill 1'!AK81/SUM('MissFill 1'!AK$2:AK85)&gt;0.01,"",DateEnded_5Day!$A85))))))))</f>
        <v/>
      </c>
      <c r="AM85" s="54" t="str">
        <f>IF($A85&lt;='All Results'!$B$4,"",IF(SUM('MissFill 1'!AL$2:AL85)=0,"",(IF('MissFill 1'!AL85/SUM('MissFill 1'!AL$2:AL85)&gt;0.01,"",IF('MissFill 1'!AL84/SUM('MissFill 1'!AL$2:AL85)&gt;0.01,"",IF('MissFill 1'!AL83/SUM('MissFill 1'!AL$2:AL85)&gt;0.01,"",IF('MissFill 1'!AL82/SUM('MissFill 1'!AL$2:AL85)&gt;0.01,"",IF('MissFill 1'!AL81/SUM('MissFill 1'!AL$2:AL85)&gt;0.01,"",DateEnded_5Day!$A85))))))))</f>
        <v/>
      </c>
      <c r="AN85" s="54" t="str">
        <f>IF($A85&lt;='All Results'!$B$4,"",IF(SUM('MissFill 1'!AM$2:AM85)=0,"",(IF('MissFill 1'!AM85/SUM('MissFill 1'!AM$2:AM85)&gt;0.01,"",IF('MissFill 1'!AM84/SUM('MissFill 1'!AM$2:AM85)&gt;0.01,"",IF('MissFill 1'!AM83/SUM('MissFill 1'!AM$2:AM85)&gt;0.01,"",IF('MissFill 1'!AM82/SUM('MissFill 1'!AM$2:AM85)&gt;0.01,"",IF('MissFill 1'!AM81/SUM('MissFill 1'!AM$2:AM85)&gt;0.01,"",DateEnded_5Day!$A85))))))))</f>
        <v/>
      </c>
      <c r="AO85" s="54" t="str">
        <f>IF($A85&lt;='All Results'!$B$4,"",IF(SUM('MissFill 1'!AN$2:AN85)=0,"",(IF('MissFill 1'!AN85/SUM('MissFill 1'!AN$2:AN85)&gt;0.01,"",IF('MissFill 1'!AN84/SUM('MissFill 1'!AN$2:AN85)&gt;0.01,"",IF('MissFill 1'!AN83/SUM('MissFill 1'!AN$2:AN85)&gt;0.01,"",IF('MissFill 1'!AN82/SUM('MissFill 1'!AN$2:AN85)&gt;0.01,"",IF('MissFill 1'!AN81/SUM('MissFill 1'!AN$2:AN85)&gt;0.01,"",DateEnded_5Day!$A85))))))))</f>
        <v/>
      </c>
      <c r="AP85" s="54" t="str">
        <f>IF($A85&lt;='All Results'!$B$4,"",IF(SUM('MissFill 1'!AO$2:AO85)=0,"",(IF('MissFill 1'!AO85/SUM('MissFill 1'!AO$2:AO85)&gt;0.01,"",IF('MissFill 1'!AO84/SUM('MissFill 1'!AO$2:AO85)&gt;0.01,"",IF('MissFill 1'!AO83/SUM('MissFill 1'!AO$2:AO85)&gt;0.01,"",IF('MissFill 1'!AO82/SUM('MissFill 1'!AO$2:AO85)&gt;0.01,"",IF('MissFill 1'!AO81/SUM('MissFill 1'!AO$2:AO85)&gt;0.01,"",DateEnded_5Day!$A85))))))))</f>
        <v/>
      </c>
      <c r="AQ85" s="54" t="str">
        <f>IF($A85&lt;='All Results'!$B$4,"",IF(SUM('MissFill 1'!AP$2:AP85)=0,"",(IF('MissFill 1'!AP85/SUM('MissFill 1'!AP$2:AP85)&gt;0.01,"",IF('MissFill 1'!AP84/SUM('MissFill 1'!AP$2:AP85)&gt;0.01,"",IF('MissFill 1'!AP83/SUM('MissFill 1'!AP$2:AP85)&gt;0.01,"",IF('MissFill 1'!AP82/SUM('MissFill 1'!AP$2:AP85)&gt;0.01,"",IF('MissFill 1'!AP81/SUM('MissFill 1'!AP$2:AP85)&gt;0.01,"",DateEnded_5Day!$A85))))))))</f>
        <v/>
      </c>
      <c r="AR85" s="54" t="str">
        <f>IF($A85&lt;='All Results'!$B$4,"",IF(SUM('MissFill 1'!AQ$2:AQ85)=0,"",(IF('MissFill 1'!AQ85/SUM('MissFill 1'!AQ$2:AQ85)&gt;0.01,"",IF('MissFill 1'!AQ84/SUM('MissFill 1'!AQ$2:AQ85)&gt;0.01,"",IF('MissFill 1'!AQ83/SUM('MissFill 1'!AQ$2:AQ85)&gt;0.01,"",IF('MissFill 1'!AQ82/SUM('MissFill 1'!AQ$2:AQ85)&gt;0.01,"",IF('MissFill 1'!AQ81/SUM('MissFill 1'!AQ$2:AQ85)&gt;0.01,"",DateEnded_5Day!$A85))))))))</f>
        <v/>
      </c>
      <c r="AS85" s="54" t="str">
        <f>IF($A85&lt;='All Results'!$B$4,"",IF(SUM('MissFill 1'!AR$2:AR85)=0,"",(IF('MissFill 1'!AR85/SUM('MissFill 1'!AR$2:AR85)&gt;0.01,"",IF('MissFill 1'!AR84/SUM('MissFill 1'!AR$2:AR85)&gt;0.01,"",IF('MissFill 1'!AR83/SUM('MissFill 1'!AR$2:AR85)&gt;0.01,"",IF('MissFill 1'!AR82/SUM('MissFill 1'!AR$2:AR85)&gt;0.01,"",IF('MissFill 1'!AR81/SUM('MissFill 1'!AR$2:AR85)&gt;0.01,"",DateEnded_5Day!$A85))))))))</f>
        <v/>
      </c>
      <c r="AT85" s="54" t="str">
        <f>IF($A85&lt;='All Results'!$B$4,"",IF(SUM('MissFill 1'!AS$2:AS85)=0,"",(IF('MissFill 1'!AS85/SUM('MissFill 1'!AS$2:AS85)&gt;0.01,"",IF('MissFill 1'!AS84/SUM('MissFill 1'!AS$2:AS85)&gt;0.01,"",IF('MissFill 1'!AS83/SUM('MissFill 1'!AS$2:AS85)&gt;0.01,"",IF('MissFill 1'!AS82/SUM('MissFill 1'!AS$2:AS85)&gt;0.01,"",IF('MissFill 1'!AS81/SUM('MissFill 1'!AS$2:AS85)&gt;0.01,"",DateEnded_5Day!$A85))))))))</f>
        <v/>
      </c>
      <c r="AU85" s="54" t="str">
        <f>IF($A85&lt;='All Results'!$B$4,"",IF(SUM('MissFill 1'!AT$2:AT85)=0,"",(IF('MissFill 1'!AT85/SUM('MissFill 1'!AT$2:AT85)&gt;0.01,"",IF('MissFill 1'!AT84/SUM('MissFill 1'!AT$2:AT85)&gt;0.01,"",IF('MissFill 1'!AT83/SUM('MissFill 1'!AT$2:AT85)&gt;0.01,"",IF('MissFill 1'!AT82/SUM('MissFill 1'!AT$2:AT85)&gt;0.01,"",IF('MissFill 1'!AT81/SUM('MissFill 1'!AT$2:AT85)&gt;0.01,"",DateEnded_5Day!$A85))))))))</f>
        <v/>
      </c>
      <c r="AV85" s="54" t="str">
        <f>IF($A85&lt;='All Results'!$B$4,"",IF(SUM('MissFill 1'!AU$2:AU85)=0,"",(IF('MissFill 1'!AU85/SUM('MissFill 1'!AU$2:AU85)&gt;0.01,"",IF('MissFill 1'!AU84/SUM('MissFill 1'!AU$2:AU85)&gt;0.01,"",IF('MissFill 1'!AU83/SUM('MissFill 1'!AU$2:AU85)&gt;0.01,"",IF('MissFill 1'!AU82/SUM('MissFill 1'!AU$2:AU85)&gt;0.01,"",IF('MissFill 1'!AU81/SUM('MissFill 1'!AU$2:AU85)&gt;0.01,"",DateEnded_5Day!$A85))))))))</f>
        <v/>
      </c>
      <c r="AW85" s="54" t="str">
        <f>IF($A85&lt;='All Results'!$B$4,"",IF(SUM('MissFill 1'!AV$2:AV85)=0,"",(IF('MissFill 1'!AV85/SUM('MissFill 1'!AV$2:AV85)&gt;0.01,"",IF('MissFill 1'!AV84/SUM('MissFill 1'!AV$2:AV85)&gt;0.01,"",IF('MissFill 1'!AV83/SUM('MissFill 1'!AV$2:AV85)&gt;0.01,"",IF('MissFill 1'!AV82/SUM('MissFill 1'!AV$2:AV85)&gt;0.01,"",IF('MissFill 1'!AV81/SUM('MissFill 1'!AV$2:AV85)&gt;0.01,"",DateEnded_5Day!$A85))))))))</f>
        <v/>
      </c>
      <c r="AX85" s="54" t="str">
        <f>IF($A85&lt;='All Results'!$B$4,"",IF(SUM('MissFill 1'!AW$2:AW85)=0,"",(IF('MissFill 1'!AW85/SUM('MissFill 1'!AW$2:AW85)&gt;0.01,"",IF('MissFill 1'!AW84/SUM('MissFill 1'!AW$2:AW85)&gt;0.01,"",IF('MissFill 1'!AW83/SUM('MissFill 1'!AW$2:AW85)&gt;0.01,"",IF('MissFill 1'!AW82/SUM('MissFill 1'!AW$2:AW85)&gt;0.01,"",IF('MissFill 1'!AW81/SUM('MissFill 1'!AW$2:AW85)&gt;0.01,"",DateEnded_5Day!$A85))))))))</f>
        <v/>
      </c>
    </row>
    <row r="86" spans="1:50" x14ac:dyDescent="0.25">
      <c r="A86" s="41">
        <v>44431</v>
      </c>
      <c r="B86" s="52">
        <v>235</v>
      </c>
      <c r="C86" s="54" t="str">
        <f>IF($A86&lt;='All Results'!$B$4,"",IF(SUM('MissFill 1'!B$2:B86)=0,"",(IF('MissFill 1'!B86/SUM('MissFill 1'!B$2:B86)&gt;0.01,"",IF('MissFill 1'!B85/SUM('MissFill 1'!B$2:B86)&gt;0.01,"",IF('MissFill 1'!B84/SUM('MissFill 1'!B$2:B86)&gt;0.01,"",IF('MissFill 1'!B83/SUM('MissFill 1'!B$2:B86)&gt;0.01,"",IF('MissFill 1'!B82/SUM('MissFill 1'!B$2:B86)&gt;0.01,"",DateEnded_5Day!$A86))))))))</f>
        <v/>
      </c>
      <c r="D86" s="54" t="str">
        <f>IF($A86&lt;='All Results'!$B$4,"",IF(SUM('MissFill 1'!C$2:C86)=0,"",(IF('MissFill 1'!C86/SUM('MissFill 1'!C$2:C86)&gt;0.01,"",IF('MissFill 1'!C85/SUM('MissFill 1'!C$2:C86)&gt;0.01,"",IF('MissFill 1'!C84/SUM('MissFill 1'!C$2:C86)&gt;0.01,"",IF('MissFill 1'!C83/SUM('MissFill 1'!C$2:C86)&gt;0.01,"",IF('MissFill 1'!C82/SUM('MissFill 1'!C$2:C86)&gt;0.01,"",DateEnded_5Day!$A86))))))))</f>
        <v/>
      </c>
      <c r="E86" s="54" t="str">
        <f>IF($A86&lt;='All Results'!$B$4,"",IF(SUM('MissFill 1'!D$2:D86)=0,"",(IF('MissFill 1'!D86/SUM('MissFill 1'!D$2:D86)&gt;0.01,"",IF('MissFill 1'!D85/SUM('MissFill 1'!D$2:D86)&gt;0.01,"",IF('MissFill 1'!D84/SUM('MissFill 1'!D$2:D86)&gt;0.01,"",IF('MissFill 1'!D83/SUM('MissFill 1'!D$2:D86)&gt;0.01,"",IF('MissFill 1'!D82/SUM('MissFill 1'!D$2:D86)&gt;0.01,"",DateEnded_5Day!$A86))))))))</f>
        <v/>
      </c>
      <c r="F86" s="54" t="str">
        <f>IF($A86&lt;='All Results'!$B$4,"",IF(SUM('MissFill 1'!E$2:E86)=0,"",(IF('MissFill 1'!E86/SUM('MissFill 1'!E$2:E86)&gt;0.01,"",IF('MissFill 1'!E85/SUM('MissFill 1'!E$2:E86)&gt;0.01,"",IF('MissFill 1'!E84/SUM('MissFill 1'!E$2:E86)&gt;0.01,"",IF('MissFill 1'!E83/SUM('MissFill 1'!E$2:E86)&gt;0.01,"",IF('MissFill 1'!E82/SUM('MissFill 1'!E$2:E86)&gt;0.01,"",DateEnded_5Day!$A86))))))))</f>
        <v/>
      </c>
      <c r="G86" s="54" t="str">
        <f>IF($A86&lt;='All Results'!$B$4,"",IF(SUM('MissFill 1'!F$2:F86)=0,"",(IF('MissFill 1'!F86/SUM('MissFill 1'!F$2:F86)&gt;0.01,"",IF('MissFill 1'!F85/SUM('MissFill 1'!F$2:F86)&gt;0.01,"",IF('MissFill 1'!F84/SUM('MissFill 1'!F$2:F86)&gt;0.01,"",IF('MissFill 1'!F83/SUM('MissFill 1'!F$2:F86)&gt;0.01,"",IF('MissFill 1'!F82/SUM('MissFill 1'!F$2:F86)&gt;0.01,"",DateEnded_5Day!$A86))))))))</f>
        <v/>
      </c>
      <c r="H86" s="54" t="str">
        <f>IF($A86&lt;='All Results'!$B$4,"",IF(SUM('MissFill 1'!G$2:G86)=0,"",(IF('MissFill 1'!G86/SUM('MissFill 1'!G$2:G86)&gt;0.01,"",IF('MissFill 1'!G85/SUM('MissFill 1'!G$2:G86)&gt;0.01,"",IF('MissFill 1'!G84/SUM('MissFill 1'!G$2:G86)&gt;0.01,"",IF('MissFill 1'!G83/SUM('MissFill 1'!G$2:G86)&gt;0.01,"",IF('MissFill 1'!G82/SUM('MissFill 1'!G$2:G86)&gt;0.01,"",DateEnded_5Day!$A86))))))))</f>
        <v/>
      </c>
      <c r="I86" s="54" t="str">
        <f>IF($A86&lt;='All Results'!$B$4,"",IF(SUM('MissFill 1'!H$2:H86)=0,"",(IF('MissFill 1'!H86/SUM('MissFill 1'!H$2:H86)&gt;0.01,"",IF('MissFill 1'!H85/SUM('MissFill 1'!H$2:H86)&gt;0.01,"",IF('MissFill 1'!H84/SUM('MissFill 1'!H$2:H86)&gt;0.01,"",IF('MissFill 1'!H83/SUM('MissFill 1'!H$2:H86)&gt;0.01,"",IF('MissFill 1'!H82/SUM('MissFill 1'!H$2:H86)&gt;0.01,"",DateEnded_5Day!$A86))))))))</f>
        <v/>
      </c>
      <c r="J86" s="54" t="str">
        <f>IF($A86&lt;='All Results'!$B$4,"",IF(SUM('MissFill 1'!I$2:I86)=0,"",(IF('MissFill 1'!I86/SUM('MissFill 1'!I$2:I86)&gt;0.01,"",IF('MissFill 1'!I85/SUM('MissFill 1'!I$2:I86)&gt;0.01,"",IF('MissFill 1'!I84/SUM('MissFill 1'!I$2:I86)&gt;0.01,"",IF('MissFill 1'!I83/SUM('MissFill 1'!I$2:I86)&gt;0.01,"",IF('MissFill 1'!I82/SUM('MissFill 1'!I$2:I86)&gt;0.01,"",DateEnded_5Day!$A86))))))))</f>
        <v/>
      </c>
      <c r="K86" s="54" t="str">
        <f>IF($A86&lt;='All Results'!$B$4,"",IF(SUM('MissFill 1'!J$2:J86)=0,"",(IF('MissFill 1'!J86/SUM('MissFill 1'!J$2:J86)&gt;0.01,"",IF('MissFill 1'!J85/SUM('MissFill 1'!J$2:J86)&gt;0.01,"",IF('MissFill 1'!J84/SUM('MissFill 1'!J$2:J86)&gt;0.01,"",IF('MissFill 1'!J83/SUM('MissFill 1'!J$2:J86)&gt;0.01,"",IF('MissFill 1'!J82/SUM('MissFill 1'!J$2:J86)&gt;0.01,"",DateEnded_5Day!$A86))))))))</f>
        <v/>
      </c>
      <c r="L86" s="54" t="str">
        <f>IF($A86&lt;='All Results'!$B$4,"",IF(SUM('MissFill 1'!K$2:K86)=0,"",(IF('MissFill 1'!K86/SUM('MissFill 1'!K$2:K86)&gt;0.01,"",IF('MissFill 1'!K85/SUM('MissFill 1'!K$2:K86)&gt;0.01,"",IF('MissFill 1'!K84/SUM('MissFill 1'!K$2:K86)&gt;0.01,"",IF('MissFill 1'!K83/SUM('MissFill 1'!K$2:K86)&gt;0.01,"",IF('MissFill 1'!K82/SUM('MissFill 1'!K$2:K86)&gt;0.01,"",DateEnded_5Day!$A86))))))))</f>
        <v/>
      </c>
      <c r="M86" s="54" t="str">
        <f>IF($A86&lt;='All Results'!$B$4,"",IF(SUM('MissFill 1'!L$2:L86)=0,"",(IF('MissFill 1'!L86/SUM('MissFill 1'!L$2:L86)&gt;0.01,"",IF('MissFill 1'!L85/SUM('MissFill 1'!L$2:L86)&gt;0.01,"",IF('MissFill 1'!L84/SUM('MissFill 1'!L$2:L86)&gt;0.01,"",IF('MissFill 1'!L83/SUM('MissFill 1'!L$2:L86)&gt;0.01,"",IF('MissFill 1'!L82/SUM('MissFill 1'!L$2:L86)&gt;0.01,"",DateEnded_5Day!$A86))))))))</f>
        <v/>
      </c>
      <c r="N86" s="54" t="str">
        <f>IF($A86&lt;='All Results'!$B$4,"",IF(SUM('MissFill 1'!M$2:M86)=0,"",(IF('MissFill 1'!M86/SUM('MissFill 1'!M$2:M86)&gt;0.01,"",IF('MissFill 1'!M85/SUM('MissFill 1'!M$2:M86)&gt;0.01,"",IF('MissFill 1'!M84/SUM('MissFill 1'!M$2:M86)&gt;0.01,"",IF('MissFill 1'!M83/SUM('MissFill 1'!M$2:M86)&gt;0.01,"",IF('MissFill 1'!M82/SUM('MissFill 1'!M$2:M86)&gt;0.01,"",DateEnded_5Day!$A86))))))))</f>
        <v/>
      </c>
      <c r="O86" s="54" t="str">
        <f>IF($A86&lt;='All Results'!$B$4,"",IF(SUM('MissFill 1'!N$2:N86)=0,"",(IF('MissFill 1'!N86/SUM('MissFill 1'!N$2:N86)&gt;0.01,"",IF('MissFill 1'!N85/SUM('MissFill 1'!N$2:N86)&gt;0.01,"",IF('MissFill 1'!N84/SUM('MissFill 1'!N$2:N86)&gt;0.01,"",IF('MissFill 1'!N83/SUM('MissFill 1'!N$2:N86)&gt;0.01,"",IF('MissFill 1'!N82/SUM('MissFill 1'!N$2:N86)&gt;0.01,"",DateEnded_5Day!$A86))))))))</f>
        <v/>
      </c>
      <c r="P86" s="54" t="str">
        <f>IF($A86&lt;='All Results'!$B$4,"",IF(SUM('MissFill 1'!O$2:O86)=0,"",(IF('MissFill 1'!O86/SUM('MissFill 1'!O$2:O86)&gt;0.01,"",IF('MissFill 1'!O85/SUM('MissFill 1'!O$2:O86)&gt;0.01,"",IF('MissFill 1'!O84/SUM('MissFill 1'!O$2:O86)&gt;0.01,"",IF('MissFill 1'!O83/SUM('MissFill 1'!O$2:O86)&gt;0.01,"",IF('MissFill 1'!O82/SUM('MissFill 1'!O$2:O86)&gt;0.01,"",DateEnded_5Day!$A86))))))))</f>
        <v/>
      </c>
      <c r="Q86" s="54" t="str">
        <f>IF($A86&lt;='All Results'!$B$4,"",IF(SUM('MissFill 1'!P$2:P86)=0,"",(IF('MissFill 1'!P86/SUM('MissFill 1'!P$2:P86)&gt;0.01,"",IF('MissFill 1'!P85/SUM('MissFill 1'!P$2:P86)&gt;0.01,"",IF('MissFill 1'!P84/SUM('MissFill 1'!P$2:P86)&gt;0.01,"",IF('MissFill 1'!P83/SUM('MissFill 1'!P$2:P86)&gt;0.01,"",IF('MissFill 1'!P82/SUM('MissFill 1'!P$2:P86)&gt;0.01,"",DateEnded_5Day!$A86))))))))</f>
        <v/>
      </c>
      <c r="R86" s="54" t="str">
        <f>IF($A86&lt;='All Results'!$B$4,"",IF(SUM('MissFill 1'!Q$2:Q86)=0,"",(IF('MissFill 1'!Q86/SUM('MissFill 1'!Q$2:Q86)&gt;0.01,"",IF('MissFill 1'!Q85/SUM('MissFill 1'!Q$2:Q86)&gt;0.01,"",IF('MissFill 1'!Q84/SUM('MissFill 1'!Q$2:Q86)&gt;0.01,"",IF('MissFill 1'!Q83/SUM('MissFill 1'!Q$2:Q86)&gt;0.01,"",IF('MissFill 1'!Q82/SUM('MissFill 1'!Q$2:Q86)&gt;0.01,"",DateEnded_5Day!$A86))))))))</f>
        <v/>
      </c>
      <c r="S86" s="54" t="str">
        <f>IF($A86&lt;='All Results'!$B$4,"",IF(SUM('MissFill 1'!R$2:R86)=0,"",(IF('MissFill 1'!R86/SUM('MissFill 1'!R$2:R86)&gt;0.01,"",IF('MissFill 1'!R85/SUM('MissFill 1'!R$2:R86)&gt;0.01,"",IF('MissFill 1'!R84/SUM('MissFill 1'!R$2:R86)&gt;0.01,"",IF('MissFill 1'!R83/SUM('MissFill 1'!R$2:R86)&gt;0.01,"",IF('MissFill 1'!R82/SUM('MissFill 1'!R$2:R86)&gt;0.01,"",DateEnded_5Day!$A86))))))))</f>
        <v/>
      </c>
      <c r="T86" s="54" t="str">
        <f>IF($A86&lt;='All Results'!$B$4,"",IF(SUM('MissFill 1'!S$2:S86)=0,"",(IF('MissFill 1'!S86/SUM('MissFill 1'!S$2:S86)&gt;0.01,"",IF('MissFill 1'!S85/SUM('MissFill 1'!S$2:S86)&gt;0.01,"",IF('MissFill 1'!S84/SUM('MissFill 1'!S$2:S86)&gt;0.01,"",IF('MissFill 1'!S83/SUM('MissFill 1'!S$2:S86)&gt;0.01,"",IF('MissFill 1'!S82/SUM('MissFill 1'!S$2:S86)&gt;0.01,"",DateEnded_5Day!$A86))))))))</f>
        <v/>
      </c>
      <c r="U86" s="54" t="str">
        <f>IF($A86&lt;='All Results'!$B$4,"",IF(SUM('MissFill 1'!T$2:T86)=0,"",(IF('MissFill 1'!T86/SUM('MissFill 1'!T$2:T86)&gt;0.01,"",IF('MissFill 1'!T85/SUM('MissFill 1'!T$2:T86)&gt;0.01,"",IF('MissFill 1'!T84/SUM('MissFill 1'!T$2:T86)&gt;0.01,"",IF('MissFill 1'!T83/SUM('MissFill 1'!T$2:T86)&gt;0.01,"",IF('MissFill 1'!T82/SUM('MissFill 1'!T$2:T86)&gt;0.01,"",DateEnded_5Day!$A86))))))))</f>
        <v/>
      </c>
      <c r="V86" s="54" t="str">
        <f>IF($A86&lt;='All Results'!$B$4,"",IF(SUM('MissFill 1'!U$2:U86)=0,"",(IF('MissFill 1'!U86/SUM('MissFill 1'!U$2:U86)&gt;0.01,"",IF('MissFill 1'!U85/SUM('MissFill 1'!U$2:U86)&gt;0.01,"",IF('MissFill 1'!U84/SUM('MissFill 1'!U$2:U86)&gt;0.01,"",IF('MissFill 1'!U83/SUM('MissFill 1'!U$2:U86)&gt;0.01,"",IF('MissFill 1'!U82/SUM('MissFill 1'!U$2:U86)&gt;0.01,"",DateEnded_5Day!$A86))))))))</f>
        <v/>
      </c>
      <c r="W86" s="54" t="str">
        <f>IF($A86&lt;='All Results'!$B$4,"",IF(SUM('MissFill 1'!V$2:V86)=0,"",(IF('MissFill 1'!V86/SUM('MissFill 1'!V$2:V86)&gt;0.01,"",IF('MissFill 1'!V85/SUM('MissFill 1'!V$2:V86)&gt;0.01,"",IF('MissFill 1'!V84/SUM('MissFill 1'!V$2:V86)&gt;0.01,"",IF('MissFill 1'!V83/SUM('MissFill 1'!V$2:V86)&gt;0.01,"",IF('MissFill 1'!V82/SUM('MissFill 1'!V$2:V86)&gt;0.01,"",DateEnded_5Day!$A86))))))))</f>
        <v/>
      </c>
      <c r="X86" s="54" t="str">
        <f>IF($A86&lt;='All Results'!$B$4,"",IF(SUM('MissFill 1'!W$2:W86)=0,"",(IF('MissFill 1'!W86/SUM('MissFill 1'!W$2:W86)&gt;0.01,"",IF('MissFill 1'!W85/SUM('MissFill 1'!W$2:W86)&gt;0.01,"",IF('MissFill 1'!W84/SUM('MissFill 1'!W$2:W86)&gt;0.01,"",IF('MissFill 1'!W83/SUM('MissFill 1'!W$2:W86)&gt;0.01,"",IF('MissFill 1'!W82/SUM('MissFill 1'!W$2:W86)&gt;0.01,"",DateEnded_5Day!$A86))))))))</f>
        <v/>
      </c>
      <c r="Y86" s="54" t="str">
        <f>IF($A86&lt;='All Results'!$B$4,"",IF(SUM('MissFill 1'!X$2:X86)=0,"",(IF('MissFill 1'!X86/SUM('MissFill 1'!X$2:X86)&gt;0.01,"",IF('MissFill 1'!X85/SUM('MissFill 1'!X$2:X86)&gt;0.01,"",IF('MissFill 1'!X84/SUM('MissFill 1'!X$2:X86)&gt;0.01,"",IF('MissFill 1'!X83/SUM('MissFill 1'!X$2:X86)&gt;0.01,"",IF('MissFill 1'!X82/SUM('MissFill 1'!X$2:X86)&gt;0.01,"",DateEnded_5Day!$A86))))))))</f>
        <v/>
      </c>
      <c r="Z86" s="54" t="str">
        <f>IF($A86&lt;='All Results'!$B$4,"",IF(SUM('MissFill 1'!Y$2:Y86)=0,"",(IF('MissFill 1'!Y86/SUM('MissFill 1'!Y$2:Y86)&gt;0.01,"",IF('MissFill 1'!Y85/SUM('MissFill 1'!Y$2:Y86)&gt;0.01,"",IF('MissFill 1'!Y84/SUM('MissFill 1'!Y$2:Y86)&gt;0.01,"",IF('MissFill 1'!Y83/SUM('MissFill 1'!Y$2:Y86)&gt;0.01,"",IF('MissFill 1'!Y82/SUM('MissFill 1'!Y$2:Y86)&gt;0.01,"",DateEnded_5Day!$A86))))))))</f>
        <v/>
      </c>
      <c r="AA86" s="54" t="str">
        <f>IF($A86&lt;='All Results'!$B$4,"",IF(SUM('MissFill 1'!Z$2:Z86)=0,"",(IF('MissFill 1'!Z86/SUM('MissFill 1'!Z$2:Z86)&gt;0.01,"",IF('MissFill 1'!Z85/SUM('MissFill 1'!Z$2:Z86)&gt;0.01,"",IF('MissFill 1'!Z84/SUM('MissFill 1'!Z$2:Z86)&gt;0.01,"",IF('MissFill 1'!Z83/SUM('MissFill 1'!Z$2:Z86)&gt;0.01,"",IF('MissFill 1'!Z82/SUM('MissFill 1'!Z$2:Z86)&gt;0.01,"",DateEnded_5Day!$A86))))))))</f>
        <v/>
      </c>
      <c r="AB86" s="54" t="str">
        <f>IF($A86&lt;='All Results'!$B$4,"",IF(SUM('MissFill 1'!AA$2:AA86)=0,"",(IF('MissFill 1'!AA86/SUM('MissFill 1'!AA$2:AA86)&gt;0.01,"",IF('MissFill 1'!AA85/SUM('MissFill 1'!AA$2:AA86)&gt;0.01,"",IF('MissFill 1'!AA84/SUM('MissFill 1'!AA$2:AA86)&gt;0.01,"",IF('MissFill 1'!AA83/SUM('MissFill 1'!AA$2:AA86)&gt;0.01,"",IF('MissFill 1'!AA82/SUM('MissFill 1'!AA$2:AA86)&gt;0.01,"",DateEnded_5Day!$A86))))))))</f>
        <v/>
      </c>
      <c r="AC86" s="54" t="str">
        <f>IF($A86&lt;='All Results'!$B$4,"",IF(SUM('MissFill 1'!AB$2:AB86)=0,"",(IF('MissFill 1'!AB86/SUM('MissFill 1'!AB$2:AB86)&gt;0.01,"",IF('MissFill 1'!AB85/SUM('MissFill 1'!AB$2:AB86)&gt;0.01,"",IF('MissFill 1'!AB84/SUM('MissFill 1'!AB$2:AB86)&gt;0.01,"",IF('MissFill 1'!AB83/SUM('MissFill 1'!AB$2:AB86)&gt;0.01,"",IF('MissFill 1'!AB82/SUM('MissFill 1'!AB$2:AB86)&gt;0.01,"",DateEnded_5Day!$A86))))))))</f>
        <v/>
      </c>
      <c r="AD86" s="54" t="str">
        <f>IF($A86&lt;='All Results'!$B$4,"",IF(SUM('MissFill 1'!AC$2:AC86)=0,"",(IF('MissFill 1'!AC86/SUM('MissFill 1'!AC$2:AC86)&gt;0.01,"",IF('MissFill 1'!AC85/SUM('MissFill 1'!AC$2:AC86)&gt;0.01,"",IF('MissFill 1'!AC84/SUM('MissFill 1'!AC$2:AC86)&gt;0.01,"",IF('MissFill 1'!AC83/SUM('MissFill 1'!AC$2:AC86)&gt;0.01,"",IF('MissFill 1'!AC82/SUM('MissFill 1'!AC$2:AC86)&gt;0.01,"",DateEnded_5Day!$A86))))))))</f>
        <v/>
      </c>
      <c r="AE86" s="54" t="str">
        <f>IF($A86&lt;='All Results'!$B$4,"",IF(SUM('MissFill 1'!AD$2:AD86)=0,"",(IF('MissFill 1'!AD86/SUM('MissFill 1'!AD$2:AD86)&gt;0.01,"",IF('MissFill 1'!AD85/SUM('MissFill 1'!AD$2:AD86)&gt;0.01,"",IF('MissFill 1'!AD84/SUM('MissFill 1'!AD$2:AD86)&gt;0.01,"",IF('MissFill 1'!AD83/SUM('MissFill 1'!AD$2:AD86)&gt;0.01,"",IF('MissFill 1'!AD82/SUM('MissFill 1'!AD$2:AD86)&gt;0.01,"",DateEnded_5Day!$A86))))))))</f>
        <v/>
      </c>
      <c r="AF86" s="54" t="str">
        <f>IF($A86&lt;='All Results'!$B$4,"",IF(SUM('MissFill 1'!AE$2:AE86)=0,"",(IF('MissFill 1'!AE86/SUM('MissFill 1'!AE$2:AE86)&gt;0.01,"",IF('MissFill 1'!AE85/SUM('MissFill 1'!AE$2:AE86)&gt;0.01,"",IF('MissFill 1'!AE84/SUM('MissFill 1'!AE$2:AE86)&gt;0.01,"",IF('MissFill 1'!AE83/SUM('MissFill 1'!AE$2:AE86)&gt;0.01,"",IF('MissFill 1'!AE82/SUM('MissFill 1'!AE$2:AE86)&gt;0.01,"",DateEnded_5Day!$A86))))))))</f>
        <v/>
      </c>
      <c r="AG86" s="54" t="str">
        <f>IF($A86&lt;='All Results'!$B$4,"",IF(SUM('MissFill 1'!AF$2:AF86)=0,"",(IF('MissFill 1'!AF86/SUM('MissFill 1'!AF$2:AF86)&gt;0.01,"",IF('MissFill 1'!AF85/SUM('MissFill 1'!AF$2:AF86)&gt;0.01,"",IF('MissFill 1'!AF84/SUM('MissFill 1'!AF$2:AF86)&gt;0.01,"",IF('MissFill 1'!AF83/SUM('MissFill 1'!AF$2:AF86)&gt;0.01,"",IF('MissFill 1'!AF82/SUM('MissFill 1'!AF$2:AF86)&gt;0.01,"",DateEnded_5Day!$A86))))))))</f>
        <v/>
      </c>
      <c r="AH86" s="54" t="str">
        <f>IF($A86&lt;='All Results'!$B$4,"",IF(SUM('MissFill 1'!AG$2:AG86)=0,"",(IF('MissFill 1'!AG86/SUM('MissFill 1'!AG$2:AG86)&gt;0.01,"",IF('MissFill 1'!AG85/SUM('MissFill 1'!AG$2:AG86)&gt;0.01,"",IF('MissFill 1'!AG84/SUM('MissFill 1'!AG$2:AG86)&gt;0.01,"",IF('MissFill 1'!AG83/SUM('MissFill 1'!AG$2:AG86)&gt;0.01,"",IF('MissFill 1'!AG82/SUM('MissFill 1'!AG$2:AG86)&gt;0.01,"",DateEnded_5Day!$A86))))))))</f>
        <v/>
      </c>
      <c r="AI86" s="54" t="str">
        <f>IF($A86&lt;='All Results'!$B$4,"",IF(SUM('MissFill 1'!AH$2:AH86)=0,"",(IF('MissFill 1'!AH86/SUM('MissFill 1'!AH$2:AH86)&gt;0.01,"",IF('MissFill 1'!AH85/SUM('MissFill 1'!AH$2:AH86)&gt;0.01,"",IF('MissFill 1'!AH84/SUM('MissFill 1'!AH$2:AH86)&gt;0.01,"",IF('MissFill 1'!AH83/SUM('MissFill 1'!AH$2:AH86)&gt;0.01,"",IF('MissFill 1'!AH82/SUM('MissFill 1'!AH$2:AH86)&gt;0.01,"",DateEnded_5Day!$A86))))))))</f>
        <v/>
      </c>
      <c r="AJ86" s="54" t="str">
        <f>IF($A86&lt;='All Results'!$B$4,"",IF(SUM('MissFill 1'!AI$2:AI86)=0,"",(IF('MissFill 1'!AI86/SUM('MissFill 1'!AI$2:AI86)&gt;0.01,"",IF('MissFill 1'!AI85/SUM('MissFill 1'!AI$2:AI86)&gt;0.01,"",IF('MissFill 1'!AI84/SUM('MissFill 1'!AI$2:AI86)&gt;0.01,"",IF('MissFill 1'!AI83/SUM('MissFill 1'!AI$2:AI86)&gt;0.01,"",IF('MissFill 1'!AI82/SUM('MissFill 1'!AI$2:AI86)&gt;0.01,"",DateEnded_5Day!$A86))))))))</f>
        <v/>
      </c>
      <c r="AK86" s="54" t="str">
        <f>IF($A86&lt;='All Results'!$B$4,"",IF(SUM('MissFill 1'!AJ$2:AJ86)=0,"",(IF('MissFill 1'!AJ86/SUM('MissFill 1'!AJ$2:AJ86)&gt;0.01,"",IF('MissFill 1'!AJ85/SUM('MissFill 1'!AJ$2:AJ86)&gt;0.01,"",IF('MissFill 1'!AJ84/SUM('MissFill 1'!AJ$2:AJ86)&gt;0.01,"",IF('MissFill 1'!AJ83/SUM('MissFill 1'!AJ$2:AJ86)&gt;0.01,"",IF('MissFill 1'!AJ82/SUM('MissFill 1'!AJ$2:AJ86)&gt;0.01,"",DateEnded_5Day!$A86))))))))</f>
        <v/>
      </c>
      <c r="AL86" s="54" t="str">
        <f>IF($A86&lt;='All Results'!$B$4,"",IF(SUM('MissFill 1'!AK$2:AK86)=0,"",(IF('MissFill 1'!AK86/SUM('MissFill 1'!AK$2:AK86)&gt;0.01,"",IF('MissFill 1'!AK85/SUM('MissFill 1'!AK$2:AK86)&gt;0.01,"",IF('MissFill 1'!AK84/SUM('MissFill 1'!AK$2:AK86)&gt;0.01,"",IF('MissFill 1'!AK83/SUM('MissFill 1'!AK$2:AK86)&gt;0.01,"",IF('MissFill 1'!AK82/SUM('MissFill 1'!AK$2:AK86)&gt;0.01,"",DateEnded_5Day!$A86))))))))</f>
        <v/>
      </c>
      <c r="AM86" s="54" t="str">
        <f>IF($A86&lt;='All Results'!$B$4,"",IF(SUM('MissFill 1'!AL$2:AL86)=0,"",(IF('MissFill 1'!AL86/SUM('MissFill 1'!AL$2:AL86)&gt;0.01,"",IF('MissFill 1'!AL85/SUM('MissFill 1'!AL$2:AL86)&gt;0.01,"",IF('MissFill 1'!AL84/SUM('MissFill 1'!AL$2:AL86)&gt;0.01,"",IF('MissFill 1'!AL83/SUM('MissFill 1'!AL$2:AL86)&gt;0.01,"",IF('MissFill 1'!AL82/SUM('MissFill 1'!AL$2:AL86)&gt;0.01,"",DateEnded_5Day!$A86))))))))</f>
        <v/>
      </c>
      <c r="AN86" s="54" t="str">
        <f>IF($A86&lt;='All Results'!$B$4,"",IF(SUM('MissFill 1'!AM$2:AM86)=0,"",(IF('MissFill 1'!AM86/SUM('MissFill 1'!AM$2:AM86)&gt;0.01,"",IF('MissFill 1'!AM85/SUM('MissFill 1'!AM$2:AM86)&gt;0.01,"",IF('MissFill 1'!AM84/SUM('MissFill 1'!AM$2:AM86)&gt;0.01,"",IF('MissFill 1'!AM83/SUM('MissFill 1'!AM$2:AM86)&gt;0.01,"",IF('MissFill 1'!AM82/SUM('MissFill 1'!AM$2:AM86)&gt;0.01,"",DateEnded_5Day!$A86))))))))</f>
        <v/>
      </c>
      <c r="AO86" s="54" t="str">
        <f>IF($A86&lt;='All Results'!$B$4,"",IF(SUM('MissFill 1'!AN$2:AN86)=0,"",(IF('MissFill 1'!AN86/SUM('MissFill 1'!AN$2:AN86)&gt;0.01,"",IF('MissFill 1'!AN85/SUM('MissFill 1'!AN$2:AN86)&gt;0.01,"",IF('MissFill 1'!AN84/SUM('MissFill 1'!AN$2:AN86)&gt;0.01,"",IF('MissFill 1'!AN83/SUM('MissFill 1'!AN$2:AN86)&gt;0.01,"",IF('MissFill 1'!AN82/SUM('MissFill 1'!AN$2:AN86)&gt;0.01,"",DateEnded_5Day!$A86))))))))</f>
        <v/>
      </c>
      <c r="AP86" s="54" t="str">
        <f>IF($A86&lt;='All Results'!$B$4,"",IF(SUM('MissFill 1'!AO$2:AO86)=0,"",(IF('MissFill 1'!AO86/SUM('MissFill 1'!AO$2:AO86)&gt;0.01,"",IF('MissFill 1'!AO85/SUM('MissFill 1'!AO$2:AO86)&gt;0.01,"",IF('MissFill 1'!AO84/SUM('MissFill 1'!AO$2:AO86)&gt;0.01,"",IF('MissFill 1'!AO83/SUM('MissFill 1'!AO$2:AO86)&gt;0.01,"",IF('MissFill 1'!AO82/SUM('MissFill 1'!AO$2:AO86)&gt;0.01,"",DateEnded_5Day!$A86))))))))</f>
        <v/>
      </c>
      <c r="AQ86" s="54" t="str">
        <f>IF($A86&lt;='All Results'!$B$4,"",IF(SUM('MissFill 1'!AP$2:AP86)=0,"",(IF('MissFill 1'!AP86/SUM('MissFill 1'!AP$2:AP86)&gt;0.01,"",IF('MissFill 1'!AP85/SUM('MissFill 1'!AP$2:AP86)&gt;0.01,"",IF('MissFill 1'!AP84/SUM('MissFill 1'!AP$2:AP86)&gt;0.01,"",IF('MissFill 1'!AP83/SUM('MissFill 1'!AP$2:AP86)&gt;0.01,"",IF('MissFill 1'!AP82/SUM('MissFill 1'!AP$2:AP86)&gt;0.01,"",DateEnded_5Day!$A86))))))))</f>
        <v/>
      </c>
      <c r="AR86" s="54" t="str">
        <f>IF($A86&lt;='All Results'!$B$4,"",IF(SUM('MissFill 1'!AQ$2:AQ86)=0,"",(IF('MissFill 1'!AQ86/SUM('MissFill 1'!AQ$2:AQ86)&gt;0.01,"",IF('MissFill 1'!AQ85/SUM('MissFill 1'!AQ$2:AQ86)&gt;0.01,"",IF('MissFill 1'!AQ84/SUM('MissFill 1'!AQ$2:AQ86)&gt;0.01,"",IF('MissFill 1'!AQ83/SUM('MissFill 1'!AQ$2:AQ86)&gt;0.01,"",IF('MissFill 1'!AQ82/SUM('MissFill 1'!AQ$2:AQ86)&gt;0.01,"",DateEnded_5Day!$A86))))))))</f>
        <v/>
      </c>
      <c r="AS86" s="54" t="str">
        <f>IF($A86&lt;='All Results'!$B$4,"",IF(SUM('MissFill 1'!AR$2:AR86)=0,"",(IF('MissFill 1'!AR86/SUM('MissFill 1'!AR$2:AR86)&gt;0.01,"",IF('MissFill 1'!AR85/SUM('MissFill 1'!AR$2:AR86)&gt;0.01,"",IF('MissFill 1'!AR84/SUM('MissFill 1'!AR$2:AR86)&gt;0.01,"",IF('MissFill 1'!AR83/SUM('MissFill 1'!AR$2:AR86)&gt;0.01,"",IF('MissFill 1'!AR82/SUM('MissFill 1'!AR$2:AR86)&gt;0.01,"",DateEnded_5Day!$A86))))))))</f>
        <v/>
      </c>
      <c r="AT86" s="54" t="str">
        <f>IF($A86&lt;='All Results'!$B$4,"",IF(SUM('MissFill 1'!AS$2:AS86)=0,"",(IF('MissFill 1'!AS86/SUM('MissFill 1'!AS$2:AS86)&gt;0.01,"",IF('MissFill 1'!AS85/SUM('MissFill 1'!AS$2:AS86)&gt;0.01,"",IF('MissFill 1'!AS84/SUM('MissFill 1'!AS$2:AS86)&gt;0.01,"",IF('MissFill 1'!AS83/SUM('MissFill 1'!AS$2:AS86)&gt;0.01,"",IF('MissFill 1'!AS82/SUM('MissFill 1'!AS$2:AS86)&gt;0.01,"",DateEnded_5Day!$A86))))))))</f>
        <v/>
      </c>
      <c r="AU86" s="54" t="str">
        <f>IF($A86&lt;='All Results'!$B$4,"",IF(SUM('MissFill 1'!AT$2:AT86)=0,"",(IF('MissFill 1'!AT86/SUM('MissFill 1'!AT$2:AT86)&gt;0.01,"",IF('MissFill 1'!AT85/SUM('MissFill 1'!AT$2:AT86)&gt;0.01,"",IF('MissFill 1'!AT84/SUM('MissFill 1'!AT$2:AT86)&gt;0.01,"",IF('MissFill 1'!AT83/SUM('MissFill 1'!AT$2:AT86)&gt;0.01,"",IF('MissFill 1'!AT82/SUM('MissFill 1'!AT$2:AT86)&gt;0.01,"",DateEnded_5Day!$A86))))))))</f>
        <v/>
      </c>
      <c r="AV86" s="54" t="str">
        <f>IF($A86&lt;='All Results'!$B$4,"",IF(SUM('MissFill 1'!AU$2:AU86)=0,"",(IF('MissFill 1'!AU86/SUM('MissFill 1'!AU$2:AU86)&gt;0.01,"",IF('MissFill 1'!AU85/SUM('MissFill 1'!AU$2:AU86)&gt;0.01,"",IF('MissFill 1'!AU84/SUM('MissFill 1'!AU$2:AU86)&gt;0.01,"",IF('MissFill 1'!AU83/SUM('MissFill 1'!AU$2:AU86)&gt;0.01,"",IF('MissFill 1'!AU82/SUM('MissFill 1'!AU$2:AU86)&gt;0.01,"",DateEnded_5Day!$A86))))))))</f>
        <v/>
      </c>
      <c r="AW86" s="54" t="str">
        <f>IF($A86&lt;='All Results'!$B$4,"",IF(SUM('MissFill 1'!AV$2:AV86)=0,"",(IF('MissFill 1'!AV86/SUM('MissFill 1'!AV$2:AV86)&gt;0.01,"",IF('MissFill 1'!AV85/SUM('MissFill 1'!AV$2:AV86)&gt;0.01,"",IF('MissFill 1'!AV84/SUM('MissFill 1'!AV$2:AV86)&gt;0.01,"",IF('MissFill 1'!AV83/SUM('MissFill 1'!AV$2:AV86)&gt;0.01,"",IF('MissFill 1'!AV82/SUM('MissFill 1'!AV$2:AV86)&gt;0.01,"",DateEnded_5Day!$A86))))))))</f>
        <v/>
      </c>
      <c r="AX86" s="54" t="str">
        <f>IF($A86&lt;='All Results'!$B$4,"",IF(SUM('MissFill 1'!AW$2:AW86)=0,"",(IF('MissFill 1'!AW86/SUM('MissFill 1'!AW$2:AW86)&gt;0.01,"",IF('MissFill 1'!AW85/SUM('MissFill 1'!AW$2:AW86)&gt;0.01,"",IF('MissFill 1'!AW84/SUM('MissFill 1'!AW$2:AW86)&gt;0.01,"",IF('MissFill 1'!AW83/SUM('MissFill 1'!AW$2:AW86)&gt;0.01,"",IF('MissFill 1'!AW82/SUM('MissFill 1'!AW$2:AW86)&gt;0.01,"",DateEnded_5Day!$A86))))))))</f>
        <v/>
      </c>
    </row>
    <row r="87" spans="1:50" x14ac:dyDescent="0.25">
      <c r="A87" s="41">
        <v>44432</v>
      </c>
      <c r="B87" s="52">
        <v>236</v>
      </c>
      <c r="C87" s="54" t="str">
        <f>IF($A87&lt;='All Results'!$B$4,"",IF(SUM('MissFill 1'!B$2:B87)=0,"",(IF('MissFill 1'!B87/SUM('MissFill 1'!B$2:B87)&gt;0.01,"",IF('MissFill 1'!B86/SUM('MissFill 1'!B$2:B87)&gt;0.01,"",IF('MissFill 1'!B85/SUM('MissFill 1'!B$2:B87)&gt;0.01,"",IF('MissFill 1'!B84/SUM('MissFill 1'!B$2:B87)&gt;0.01,"",IF('MissFill 1'!B83/SUM('MissFill 1'!B$2:B87)&gt;0.01,"",DateEnded_5Day!$A87))))))))</f>
        <v/>
      </c>
      <c r="D87" s="54" t="str">
        <f>IF($A87&lt;='All Results'!$B$4,"",IF(SUM('MissFill 1'!C$2:C87)=0,"",(IF('MissFill 1'!C87/SUM('MissFill 1'!C$2:C87)&gt;0.01,"",IF('MissFill 1'!C86/SUM('MissFill 1'!C$2:C87)&gt;0.01,"",IF('MissFill 1'!C85/SUM('MissFill 1'!C$2:C87)&gt;0.01,"",IF('MissFill 1'!C84/SUM('MissFill 1'!C$2:C87)&gt;0.01,"",IF('MissFill 1'!C83/SUM('MissFill 1'!C$2:C87)&gt;0.01,"",DateEnded_5Day!$A87))))))))</f>
        <v/>
      </c>
      <c r="E87" s="54" t="str">
        <f>IF($A87&lt;='All Results'!$B$4,"",IF(SUM('MissFill 1'!D$2:D87)=0,"",(IF('MissFill 1'!D87/SUM('MissFill 1'!D$2:D87)&gt;0.01,"",IF('MissFill 1'!D86/SUM('MissFill 1'!D$2:D87)&gt;0.01,"",IF('MissFill 1'!D85/SUM('MissFill 1'!D$2:D87)&gt;0.01,"",IF('MissFill 1'!D84/SUM('MissFill 1'!D$2:D87)&gt;0.01,"",IF('MissFill 1'!D83/SUM('MissFill 1'!D$2:D87)&gt;0.01,"",DateEnded_5Day!$A87))))))))</f>
        <v/>
      </c>
      <c r="F87" s="54" t="str">
        <f>IF($A87&lt;='All Results'!$B$4,"",IF(SUM('MissFill 1'!E$2:E87)=0,"",(IF('MissFill 1'!E87/SUM('MissFill 1'!E$2:E87)&gt;0.01,"",IF('MissFill 1'!E86/SUM('MissFill 1'!E$2:E87)&gt;0.01,"",IF('MissFill 1'!E85/SUM('MissFill 1'!E$2:E87)&gt;0.01,"",IF('MissFill 1'!E84/SUM('MissFill 1'!E$2:E87)&gt;0.01,"",IF('MissFill 1'!E83/SUM('MissFill 1'!E$2:E87)&gt;0.01,"",DateEnded_5Day!$A87))))))))</f>
        <v/>
      </c>
      <c r="G87" s="54" t="str">
        <f>IF($A87&lt;='All Results'!$B$4,"",IF(SUM('MissFill 1'!F$2:F87)=0,"",(IF('MissFill 1'!F87/SUM('MissFill 1'!F$2:F87)&gt;0.01,"",IF('MissFill 1'!F86/SUM('MissFill 1'!F$2:F87)&gt;0.01,"",IF('MissFill 1'!F85/SUM('MissFill 1'!F$2:F87)&gt;0.01,"",IF('MissFill 1'!F84/SUM('MissFill 1'!F$2:F87)&gt;0.01,"",IF('MissFill 1'!F83/SUM('MissFill 1'!F$2:F87)&gt;0.01,"",DateEnded_5Day!$A87))))))))</f>
        <v/>
      </c>
      <c r="H87" s="54" t="str">
        <f>IF($A87&lt;='All Results'!$B$4,"",IF(SUM('MissFill 1'!G$2:G87)=0,"",(IF('MissFill 1'!G87/SUM('MissFill 1'!G$2:G87)&gt;0.01,"",IF('MissFill 1'!G86/SUM('MissFill 1'!G$2:G87)&gt;0.01,"",IF('MissFill 1'!G85/SUM('MissFill 1'!G$2:G87)&gt;0.01,"",IF('MissFill 1'!G84/SUM('MissFill 1'!G$2:G87)&gt;0.01,"",IF('MissFill 1'!G83/SUM('MissFill 1'!G$2:G87)&gt;0.01,"",DateEnded_5Day!$A87))))))))</f>
        <v/>
      </c>
      <c r="I87" s="54" t="str">
        <f>IF($A87&lt;='All Results'!$B$4,"",IF(SUM('MissFill 1'!H$2:H87)=0,"",(IF('MissFill 1'!H87/SUM('MissFill 1'!H$2:H87)&gt;0.01,"",IF('MissFill 1'!H86/SUM('MissFill 1'!H$2:H87)&gt;0.01,"",IF('MissFill 1'!H85/SUM('MissFill 1'!H$2:H87)&gt;0.01,"",IF('MissFill 1'!H84/SUM('MissFill 1'!H$2:H87)&gt;0.01,"",IF('MissFill 1'!H83/SUM('MissFill 1'!H$2:H87)&gt;0.01,"",DateEnded_5Day!$A87))))))))</f>
        <v/>
      </c>
      <c r="J87" s="54" t="str">
        <f>IF($A87&lt;='All Results'!$B$4,"",IF(SUM('MissFill 1'!I$2:I87)=0,"",(IF('MissFill 1'!I87/SUM('MissFill 1'!I$2:I87)&gt;0.01,"",IF('MissFill 1'!I86/SUM('MissFill 1'!I$2:I87)&gt;0.01,"",IF('MissFill 1'!I85/SUM('MissFill 1'!I$2:I87)&gt;0.01,"",IF('MissFill 1'!I84/SUM('MissFill 1'!I$2:I87)&gt;0.01,"",IF('MissFill 1'!I83/SUM('MissFill 1'!I$2:I87)&gt;0.01,"",DateEnded_5Day!$A87))))))))</f>
        <v/>
      </c>
      <c r="K87" s="54" t="str">
        <f>IF($A87&lt;='All Results'!$B$4,"",IF(SUM('MissFill 1'!J$2:J87)=0,"",(IF('MissFill 1'!J87/SUM('MissFill 1'!J$2:J87)&gt;0.01,"",IF('MissFill 1'!J86/SUM('MissFill 1'!J$2:J87)&gt;0.01,"",IF('MissFill 1'!J85/SUM('MissFill 1'!J$2:J87)&gt;0.01,"",IF('MissFill 1'!J84/SUM('MissFill 1'!J$2:J87)&gt;0.01,"",IF('MissFill 1'!J83/SUM('MissFill 1'!J$2:J87)&gt;0.01,"",DateEnded_5Day!$A87))))))))</f>
        <v/>
      </c>
      <c r="L87" s="54" t="str">
        <f>IF($A87&lt;='All Results'!$B$4,"",IF(SUM('MissFill 1'!K$2:K87)=0,"",(IF('MissFill 1'!K87/SUM('MissFill 1'!K$2:K87)&gt;0.01,"",IF('MissFill 1'!K86/SUM('MissFill 1'!K$2:K87)&gt;0.01,"",IF('MissFill 1'!K85/SUM('MissFill 1'!K$2:K87)&gt;0.01,"",IF('MissFill 1'!K84/SUM('MissFill 1'!K$2:K87)&gt;0.01,"",IF('MissFill 1'!K83/SUM('MissFill 1'!K$2:K87)&gt;0.01,"",DateEnded_5Day!$A87))))))))</f>
        <v/>
      </c>
      <c r="M87" s="54" t="str">
        <f>IF($A87&lt;='All Results'!$B$4,"",IF(SUM('MissFill 1'!L$2:L87)=0,"",(IF('MissFill 1'!L87/SUM('MissFill 1'!L$2:L87)&gt;0.01,"",IF('MissFill 1'!L86/SUM('MissFill 1'!L$2:L87)&gt;0.01,"",IF('MissFill 1'!L85/SUM('MissFill 1'!L$2:L87)&gt;0.01,"",IF('MissFill 1'!L84/SUM('MissFill 1'!L$2:L87)&gt;0.01,"",IF('MissFill 1'!L83/SUM('MissFill 1'!L$2:L87)&gt;0.01,"",DateEnded_5Day!$A87))))))))</f>
        <v/>
      </c>
      <c r="N87" s="54" t="str">
        <f>IF($A87&lt;='All Results'!$B$4,"",IF(SUM('MissFill 1'!M$2:M87)=0,"",(IF('MissFill 1'!M87/SUM('MissFill 1'!M$2:M87)&gt;0.01,"",IF('MissFill 1'!M86/SUM('MissFill 1'!M$2:M87)&gt;0.01,"",IF('MissFill 1'!M85/SUM('MissFill 1'!M$2:M87)&gt;0.01,"",IF('MissFill 1'!M84/SUM('MissFill 1'!M$2:M87)&gt;0.01,"",IF('MissFill 1'!M83/SUM('MissFill 1'!M$2:M87)&gt;0.01,"",DateEnded_5Day!$A87))))))))</f>
        <v/>
      </c>
      <c r="O87" s="54" t="str">
        <f>IF($A87&lt;='All Results'!$B$4,"",IF(SUM('MissFill 1'!N$2:N87)=0,"",(IF('MissFill 1'!N87/SUM('MissFill 1'!N$2:N87)&gt;0.01,"",IF('MissFill 1'!N86/SUM('MissFill 1'!N$2:N87)&gt;0.01,"",IF('MissFill 1'!N85/SUM('MissFill 1'!N$2:N87)&gt;0.01,"",IF('MissFill 1'!N84/SUM('MissFill 1'!N$2:N87)&gt;0.01,"",IF('MissFill 1'!N83/SUM('MissFill 1'!N$2:N87)&gt;0.01,"",DateEnded_5Day!$A87))))))))</f>
        <v/>
      </c>
      <c r="P87" s="54" t="str">
        <f>IF($A87&lt;='All Results'!$B$4,"",IF(SUM('MissFill 1'!O$2:O87)=0,"",(IF('MissFill 1'!O87/SUM('MissFill 1'!O$2:O87)&gt;0.01,"",IF('MissFill 1'!O86/SUM('MissFill 1'!O$2:O87)&gt;0.01,"",IF('MissFill 1'!O85/SUM('MissFill 1'!O$2:O87)&gt;0.01,"",IF('MissFill 1'!O84/SUM('MissFill 1'!O$2:O87)&gt;0.01,"",IF('MissFill 1'!O83/SUM('MissFill 1'!O$2:O87)&gt;0.01,"",DateEnded_5Day!$A87))))))))</f>
        <v/>
      </c>
      <c r="Q87" s="54" t="str">
        <f>IF($A87&lt;='All Results'!$B$4,"",IF(SUM('MissFill 1'!P$2:P87)=0,"",(IF('MissFill 1'!P87/SUM('MissFill 1'!P$2:P87)&gt;0.01,"",IF('MissFill 1'!P86/SUM('MissFill 1'!P$2:P87)&gt;0.01,"",IF('MissFill 1'!P85/SUM('MissFill 1'!P$2:P87)&gt;0.01,"",IF('MissFill 1'!P84/SUM('MissFill 1'!P$2:P87)&gt;0.01,"",IF('MissFill 1'!P83/SUM('MissFill 1'!P$2:P87)&gt;0.01,"",DateEnded_5Day!$A87))))))))</f>
        <v/>
      </c>
      <c r="R87" s="54" t="str">
        <f>IF($A87&lt;='All Results'!$B$4,"",IF(SUM('MissFill 1'!Q$2:Q87)=0,"",(IF('MissFill 1'!Q87/SUM('MissFill 1'!Q$2:Q87)&gt;0.01,"",IF('MissFill 1'!Q86/SUM('MissFill 1'!Q$2:Q87)&gt;0.01,"",IF('MissFill 1'!Q85/SUM('MissFill 1'!Q$2:Q87)&gt;0.01,"",IF('MissFill 1'!Q84/SUM('MissFill 1'!Q$2:Q87)&gt;0.01,"",IF('MissFill 1'!Q83/SUM('MissFill 1'!Q$2:Q87)&gt;0.01,"",DateEnded_5Day!$A87))))))))</f>
        <v/>
      </c>
      <c r="S87" s="54" t="str">
        <f>IF($A87&lt;='All Results'!$B$4,"",IF(SUM('MissFill 1'!R$2:R87)=0,"",(IF('MissFill 1'!R87/SUM('MissFill 1'!R$2:R87)&gt;0.01,"",IF('MissFill 1'!R86/SUM('MissFill 1'!R$2:R87)&gt;0.01,"",IF('MissFill 1'!R85/SUM('MissFill 1'!R$2:R87)&gt;0.01,"",IF('MissFill 1'!R84/SUM('MissFill 1'!R$2:R87)&gt;0.01,"",IF('MissFill 1'!R83/SUM('MissFill 1'!R$2:R87)&gt;0.01,"",DateEnded_5Day!$A87))))))))</f>
        <v/>
      </c>
      <c r="T87" s="54" t="str">
        <f>IF($A87&lt;='All Results'!$B$4,"",IF(SUM('MissFill 1'!S$2:S87)=0,"",(IF('MissFill 1'!S87/SUM('MissFill 1'!S$2:S87)&gt;0.01,"",IF('MissFill 1'!S86/SUM('MissFill 1'!S$2:S87)&gt;0.01,"",IF('MissFill 1'!S85/SUM('MissFill 1'!S$2:S87)&gt;0.01,"",IF('MissFill 1'!S84/SUM('MissFill 1'!S$2:S87)&gt;0.01,"",IF('MissFill 1'!S83/SUM('MissFill 1'!S$2:S87)&gt;0.01,"",DateEnded_5Day!$A87))))))))</f>
        <v/>
      </c>
      <c r="U87" s="54" t="str">
        <f>IF($A87&lt;='All Results'!$B$4,"",IF(SUM('MissFill 1'!T$2:T87)=0,"",(IF('MissFill 1'!T87/SUM('MissFill 1'!T$2:T87)&gt;0.01,"",IF('MissFill 1'!T86/SUM('MissFill 1'!T$2:T87)&gt;0.01,"",IF('MissFill 1'!T85/SUM('MissFill 1'!T$2:T87)&gt;0.01,"",IF('MissFill 1'!T84/SUM('MissFill 1'!T$2:T87)&gt;0.01,"",IF('MissFill 1'!T83/SUM('MissFill 1'!T$2:T87)&gt;0.01,"",DateEnded_5Day!$A87))))))))</f>
        <v/>
      </c>
      <c r="V87" s="54" t="str">
        <f>IF($A87&lt;='All Results'!$B$4,"",IF(SUM('MissFill 1'!U$2:U87)=0,"",(IF('MissFill 1'!U87/SUM('MissFill 1'!U$2:U87)&gt;0.01,"",IF('MissFill 1'!U86/SUM('MissFill 1'!U$2:U87)&gt;0.01,"",IF('MissFill 1'!U85/SUM('MissFill 1'!U$2:U87)&gt;0.01,"",IF('MissFill 1'!U84/SUM('MissFill 1'!U$2:U87)&gt;0.01,"",IF('MissFill 1'!U83/SUM('MissFill 1'!U$2:U87)&gt;0.01,"",DateEnded_5Day!$A87))))))))</f>
        <v/>
      </c>
      <c r="W87" s="54" t="str">
        <f>IF($A87&lt;='All Results'!$B$4,"",IF(SUM('MissFill 1'!V$2:V87)=0,"",(IF('MissFill 1'!V87/SUM('MissFill 1'!V$2:V87)&gt;0.01,"",IF('MissFill 1'!V86/SUM('MissFill 1'!V$2:V87)&gt;0.01,"",IF('MissFill 1'!V85/SUM('MissFill 1'!V$2:V87)&gt;0.01,"",IF('MissFill 1'!V84/SUM('MissFill 1'!V$2:V87)&gt;0.01,"",IF('MissFill 1'!V83/SUM('MissFill 1'!V$2:V87)&gt;0.01,"",DateEnded_5Day!$A87))))))))</f>
        <v/>
      </c>
      <c r="X87" s="54" t="str">
        <f>IF($A87&lt;='All Results'!$B$4,"",IF(SUM('MissFill 1'!W$2:W87)=0,"",(IF('MissFill 1'!W87/SUM('MissFill 1'!W$2:W87)&gt;0.01,"",IF('MissFill 1'!W86/SUM('MissFill 1'!W$2:W87)&gt;0.01,"",IF('MissFill 1'!W85/SUM('MissFill 1'!W$2:W87)&gt;0.01,"",IF('MissFill 1'!W84/SUM('MissFill 1'!W$2:W87)&gt;0.01,"",IF('MissFill 1'!W83/SUM('MissFill 1'!W$2:W87)&gt;0.01,"",DateEnded_5Day!$A87))))))))</f>
        <v/>
      </c>
      <c r="Y87" s="54" t="str">
        <f>IF($A87&lt;='All Results'!$B$4,"",IF(SUM('MissFill 1'!X$2:X87)=0,"",(IF('MissFill 1'!X87/SUM('MissFill 1'!X$2:X87)&gt;0.01,"",IF('MissFill 1'!X86/SUM('MissFill 1'!X$2:X87)&gt;0.01,"",IF('MissFill 1'!X85/SUM('MissFill 1'!X$2:X87)&gt;0.01,"",IF('MissFill 1'!X84/SUM('MissFill 1'!X$2:X87)&gt;0.01,"",IF('MissFill 1'!X83/SUM('MissFill 1'!X$2:X87)&gt;0.01,"",DateEnded_5Day!$A87))))))))</f>
        <v/>
      </c>
      <c r="Z87" s="54" t="str">
        <f>IF($A87&lt;='All Results'!$B$4,"",IF(SUM('MissFill 1'!Y$2:Y87)=0,"",(IF('MissFill 1'!Y87/SUM('MissFill 1'!Y$2:Y87)&gt;0.01,"",IF('MissFill 1'!Y86/SUM('MissFill 1'!Y$2:Y87)&gt;0.01,"",IF('MissFill 1'!Y85/SUM('MissFill 1'!Y$2:Y87)&gt;0.01,"",IF('MissFill 1'!Y84/SUM('MissFill 1'!Y$2:Y87)&gt;0.01,"",IF('MissFill 1'!Y83/SUM('MissFill 1'!Y$2:Y87)&gt;0.01,"",DateEnded_5Day!$A87))))))))</f>
        <v/>
      </c>
      <c r="AA87" s="54" t="str">
        <f>IF($A87&lt;='All Results'!$B$4,"",IF(SUM('MissFill 1'!Z$2:Z87)=0,"",(IF('MissFill 1'!Z87/SUM('MissFill 1'!Z$2:Z87)&gt;0.01,"",IF('MissFill 1'!Z86/SUM('MissFill 1'!Z$2:Z87)&gt;0.01,"",IF('MissFill 1'!Z85/SUM('MissFill 1'!Z$2:Z87)&gt;0.01,"",IF('MissFill 1'!Z84/SUM('MissFill 1'!Z$2:Z87)&gt;0.01,"",IF('MissFill 1'!Z83/SUM('MissFill 1'!Z$2:Z87)&gt;0.01,"",DateEnded_5Day!$A87))))))))</f>
        <v/>
      </c>
      <c r="AB87" s="54" t="str">
        <f>IF($A87&lt;='All Results'!$B$4,"",IF(SUM('MissFill 1'!AA$2:AA87)=0,"",(IF('MissFill 1'!AA87/SUM('MissFill 1'!AA$2:AA87)&gt;0.01,"",IF('MissFill 1'!AA86/SUM('MissFill 1'!AA$2:AA87)&gt;0.01,"",IF('MissFill 1'!AA85/SUM('MissFill 1'!AA$2:AA87)&gt;0.01,"",IF('MissFill 1'!AA84/SUM('MissFill 1'!AA$2:AA87)&gt;0.01,"",IF('MissFill 1'!AA83/SUM('MissFill 1'!AA$2:AA87)&gt;0.01,"",DateEnded_5Day!$A87))))))))</f>
        <v/>
      </c>
      <c r="AC87" s="54" t="str">
        <f>IF($A87&lt;='All Results'!$B$4,"",IF(SUM('MissFill 1'!AB$2:AB87)=0,"",(IF('MissFill 1'!AB87/SUM('MissFill 1'!AB$2:AB87)&gt;0.01,"",IF('MissFill 1'!AB86/SUM('MissFill 1'!AB$2:AB87)&gt;0.01,"",IF('MissFill 1'!AB85/SUM('MissFill 1'!AB$2:AB87)&gt;0.01,"",IF('MissFill 1'!AB84/SUM('MissFill 1'!AB$2:AB87)&gt;0.01,"",IF('MissFill 1'!AB83/SUM('MissFill 1'!AB$2:AB87)&gt;0.01,"",DateEnded_5Day!$A87))))))))</f>
        <v/>
      </c>
      <c r="AD87" s="54" t="str">
        <f>IF($A87&lt;='All Results'!$B$4,"",IF(SUM('MissFill 1'!AC$2:AC87)=0,"",(IF('MissFill 1'!AC87/SUM('MissFill 1'!AC$2:AC87)&gt;0.01,"",IF('MissFill 1'!AC86/SUM('MissFill 1'!AC$2:AC87)&gt;0.01,"",IF('MissFill 1'!AC85/SUM('MissFill 1'!AC$2:AC87)&gt;0.01,"",IF('MissFill 1'!AC84/SUM('MissFill 1'!AC$2:AC87)&gt;0.01,"",IF('MissFill 1'!AC83/SUM('MissFill 1'!AC$2:AC87)&gt;0.01,"",DateEnded_5Day!$A87))))))))</f>
        <v/>
      </c>
      <c r="AE87" s="54" t="str">
        <f>IF($A87&lt;='All Results'!$B$4,"",IF(SUM('MissFill 1'!AD$2:AD87)=0,"",(IF('MissFill 1'!AD87/SUM('MissFill 1'!AD$2:AD87)&gt;0.01,"",IF('MissFill 1'!AD86/SUM('MissFill 1'!AD$2:AD87)&gt;0.01,"",IF('MissFill 1'!AD85/SUM('MissFill 1'!AD$2:AD87)&gt;0.01,"",IF('MissFill 1'!AD84/SUM('MissFill 1'!AD$2:AD87)&gt;0.01,"",IF('MissFill 1'!AD83/SUM('MissFill 1'!AD$2:AD87)&gt;0.01,"",DateEnded_5Day!$A87))))))))</f>
        <v/>
      </c>
      <c r="AF87" s="54" t="str">
        <f>IF($A87&lt;='All Results'!$B$4,"",IF(SUM('MissFill 1'!AE$2:AE87)=0,"",(IF('MissFill 1'!AE87/SUM('MissFill 1'!AE$2:AE87)&gt;0.01,"",IF('MissFill 1'!AE86/SUM('MissFill 1'!AE$2:AE87)&gt;0.01,"",IF('MissFill 1'!AE85/SUM('MissFill 1'!AE$2:AE87)&gt;0.01,"",IF('MissFill 1'!AE84/SUM('MissFill 1'!AE$2:AE87)&gt;0.01,"",IF('MissFill 1'!AE83/SUM('MissFill 1'!AE$2:AE87)&gt;0.01,"",DateEnded_5Day!$A87))))))))</f>
        <v/>
      </c>
      <c r="AG87" s="54" t="str">
        <f>IF($A87&lt;='All Results'!$B$4,"",IF(SUM('MissFill 1'!AF$2:AF87)=0,"",(IF('MissFill 1'!AF87/SUM('MissFill 1'!AF$2:AF87)&gt;0.01,"",IF('MissFill 1'!AF86/SUM('MissFill 1'!AF$2:AF87)&gt;0.01,"",IF('MissFill 1'!AF85/SUM('MissFill 1'!AF$2:AF87)&gt;0.01,"",IF('MissFill 1'!AF84/SUM('MissFill 1'!AF$2:AF87)&gt;0.01,"",IF('MissFill 1'!AF83/SUM('MissFill 1'!AF$2:AF87)&gt;0.01,"",DateEnded_5Day!$A87))))))))</f>
        <v/>
      </c>
      <c r="AH87" s="54" t="str">
        <f>IF($A87&lt;='All Results'!$B$4,"",IF(SUM('MissFill 1'!AG$2:AG87)=0,"",(IF('MissFill 1'!AG87/SUM('MissFill 1'!AG$2:AG87)&gt;0.01,"",IF('MissFill 1'!AG86/SUM('MissFill 1'!AG$2:AG87)&gt;0.01,"",IF('MissFill 1'!AG85/SUM('MissFill 1'!AG$2:AG87)&gt;0.01,"",IF('MissFill 1'!AG84/SUM('MissFill 1'!AG$2:AG87)&gt;0.01,"",IF('MissFill 1'!AG83/SUM('MissFill 1'!AG$2:AG87)&gt;0.01,"",DateEnded_5Day!$A87))))))))</f>
        <v/>
      </c>
      <c r="AI87" s="54" t="str">
        <f>IF($A87&lt;='All Results'!$B$4,"",IF(SUM('MissFill 1'!AH$2:AH87)=0,"",(IF('MissFill 1'!AH87/SUM('MissFill 1'!AH$2:AH87)&gt;0.01,"",IF('MissFill 1'!AH86/SUM('MissFill 1'!AH$2:AH87)&gt;0.01,"",IF('MissFill 1'!AH85/SUM('MissFill 1'!AH$2:AH87)&gt;0.01,"",IF('MissFill 1'!AH84/SUM('MissFill 1'!AH$2:AH87)&gt;0.01,"",IF('MissFill 1'!AH83/SUM('MissFill 1'!AH$2:AH87)&gt;0.01,"",DateEnded_5Day!$A87))))))))</f>
        <v/>
      </c>
      <c r="AJ87" s="54" t="str">
        <f>IF($A87&lt;='All Results'!$B$4,"",IF(SUM('MissFill 1'!AI$2:AI87)=0,"",(IF('MissFill 1'!AI87/SUM('MissFill 1'!AI$2:AI87)&gt;0.01,"",IF('MissFill 1'!AI86/SUM('MissFill 1'!AI$2:AI87)&gt;0.01,"",IF('MissFill 1'!AI85/SUM('MissFill 1'!AI$2:AI87)&gt;0.01,"",IF('MissFill 1'!AI84/SUM('MissFill 1'!AI$2:AI87)&gt;0.01,"",IF('MissFill 1'!AI83/SUM('MissFill 1'!AI$2:AI87)&gt;0.01,"",DateEnded_5Day!$A87))))))))</f>
        <v/>
      </c>
      <c r="AK87" s="54" t="str">
        <f>IF($A87&lt;='All Results'!$B$4,"",IF(SUM('MissFill 1'!AJ$2:AJ87)=0,"",(IF('MissFill 1'!AJ87/SUM('MissFill 1'!AJ$2:AJ87)&gt;0.01,"",IF('MissFill 1'!AJ86/SUM('MissFill 1'!AJ$2:AJ87)&gt;0.01,"",IF('MissFill 1'!AJ85/SUM('MissFill 1'!AJ$2:AJ87)&gt;0.01,"",IF('MissFill 1'!AJ84/SUM('MissFill 1'!AJ$2:AJ87)&gt;0.01,"",IF('MissFill 1'!AJ83/SUM('MissFill 1'!AJ$2:AJ87)&gt;0.01,"",DateEnded_5Day!$A87))))))))</f>
        <v/>
      </c>
      <c r="AL87" s="54" t="str">
        <f>IF($A87&lt;='All Results'!$B$4,"",IF(SUM('MissFill 1'!AK$2:AK87)=0,"",(IF('MissFill 1'!AK87/SUM('MissFill 1'!AK$2:AK87)&gt;0.01,"",IF('MissFill 1'!AK86/SUM('MissFill 1'!AK$2:AK87)&gt;0.01,"",IF('MissFill 1'!AK85/SUM('MissFill 1'!AK$2:AK87)&gt;0.01,"",IF('MissFill 1'!AK84/SUM('MissFill 1'!AK$2:AK87)&gt;0.01,"",IF('MissFill 1'!AK83/SUM('MissFill 1'!AK$2:AK87)&gt;0.01,"",DateEnded_5Day!$A87))))))))</f>
        <v/>
      </c>
      <c r="AM87" s="54" t="str">
        <f>IF($A87&lt;='All Results'!$B$4,"",IF(SUM('MissFill 1'!AL$2:AL87)=0,"",(IF('MissFill 1'!AL87/SUM('MissFill 1'!AL$2:AL87)&gt;0.01,"",IF('MissFill 1'!AL86/SUM('MissFill 1'!AL$2:AL87)&gt;0.01,"",IF('MissFill 1'!AL85/SUM('MissFill 1'!AL$2:AL87)&gt;0.01,"",IF('MissFill 1'!AL84/SUM('MissFill 1'!AL$2:AL87)&gt;0.01,"",IF('MissFill 1'!AL83/SUM('MissFill 1'!AL$2:AL87)&gt;0.01,"",DateEnded_5Day!$A87))))))))</f>
        <v/>
      </c>
      <c r="AN87" s="54" t="str">
        <f>IF($A87&lt;='All Results'!$B$4,"",IF(SUM('MissFill 1'!AM$2:AM87)=0,"",(IF('MissFill 1'!AM87/SUM('MissFill 1'!AM$2:AM87)&gt;0.01,"",IF('MissFill 1'!AM86/SUM('MissFill 1'!AM$2:AM87)&gt;0.01,"",IF('MissFill 1'!AM85/SUM('MissFill 1'!AM$2:AM87)&gt;0.01,"",IF('MissFill 1'!AM84/SUM('MissFill 1'!AM$2:AM87)&gt;0.01,"",IF('MissFill 1'!AM83/SUM('MissFill 1'!AM$2:AM87)&gt;0.01,"",DateEnded_5Day!$A87))))))))</f>
        <v/>
      </c>
      <c r="AO87" s="54" t="str">
        <f>IF($A87&lt;='All Results'!$B$4,"",IF(SUM('MissFill 1'!AN$2:AN87)=0,"",(IF('MissFill 1'!AN87/SUM('MissFill 1'!AN$2:AN87)&gt;0.01,"",IF('MissFill 1'!AN86/SUM('MissFill 1'!AN$2:AN87)&gt;0.01,"",IF('MissFill 1'!AN85/SUM('MissFill 1'!AN$2:AN87)&gt;0.01,"",IF('MissFill 1'!AN84/SUM('MissFill 1'!AN$2:AN87)&gt;0.01,"",IF('MissFill 1'!AN83/SUM('MissFill 1'!AN$2:AN87)&gt;0.01,"",DateEnded_5Day!$A87))))))))</f>
        <v/>
      </c>
      <c r="AP87" s="54" t="str">
        <f>IF($A87&lt;='All Results'!$B$4,"",IF(SUM('MissFill 1'!AO$2:AO87)=0,"",(IF('MissFill 1'!AO87/SUM('MissFill 1'!AO$2:AO87)&gt;0.01,"",IF('MissFill 1'!AO86/SUM('MissFill 1'!AO$2:AO87)&gt;0.01,"",IF('MissFill 1'!AO85/SUM('MissFill 1'!AO$2:AO87)&gt;0.01,"",IF('MissFill 1'!AO84/SUM('MissFill 1'!AO$2:AO87)&gt;0.01,"",IF('MissFill 1'!AO83/SUM('MissFill 1'!AO$2:AO87)&gt;0.01,"",DateEnded_5Day!$A87))))))))</f>
        <v/>
      </c>
      <c r="AQ87" s="54" t="str">
        <f>IF($A87&lt;='All Results'!$B$4,"",IF(SUM('MissFill 1'!AP$2:AP87)=0,"",(IF('MissFill 1'!AP87/SUM('MissFill 1'!AP$2:AP87)&gt;0.01,"",IF('MissFill 1'!AP86/SUM('MissFill 1'!AP$2:AP87)&gt;0.01,"",IF('MissFill 1'!AP85/SUM('MissFill 1'!AP$2:AP87)&gt;0.01,"",IF('MissFill 1'!AP84/SUM('MissFill 1'!AP$2:AP87)&gt;0.01,"",IF('MissFill 1'!AP83/SUM('MissFill 1'!AP$2:AP87)&gt;0.01,"",DateEnded_5Day!$A87))))))))</f>
        <v/>
      </c>
      <c r="AR87" s="54" t="str">
        <f>IF($A87&lt;='All Results'!$B$4,"",IF(SUM('MissFill 1'!AQ$2:AQ87)=0,"",(IF('MissFill 1'!AQ87/SUM('MissFill 1'!AQ$2:AQ87)&gt;0.01,"",IF('MissFill 1'!AQ86/SUM('MissFill 1'!AQ$2:AQ87)&gt;0.01,"",IF('MissFill 1'!AQ85/SUM('MissFill 1'!AQ$2:AQ87)&gt;0.01,"",IF('MissFill 1'!AQ84/SUM('MissFill 1'!AQ$2:AQ87)&gt;0.01,"",IF('MissFill 1'!AQ83/SUM('MissFill 1'!AQ$2:AQ87)&gt;0.01,"",DateEnded_5Day!$A87))))))))</f>
        <v/>
      </c>
      <c r="AS87" s="54" t="str">
        <f>IF($A87&lt;='All Results'!$B$4,"",IF(SUM('MissFill 1'!AR$2:AR87)=0,"",(IF('MissFill 1'!AR87/SUM('MissFill 1'!AR$2:AR87)&gt;0.01,"",IF('MissFill 1'!AR86/SUM('MissFill 1'!AR$2:AR87)&gt;0.01,"",IF('MissFill 1'!AR85/SUM('MissFill 1'!AR$2:AR87)&gt;0.01,"",IF('MissFill 1'!AR84/SUM('MissFill 1'!AR$2:AR87)&gt;0.01,"",IF('MissFill 1'!AR83/SUM('MissFill 1'!AR$2:AR87)&gt;0.01,"",DateEnded_5Day!$A87))))))))</f>
        <v/>
      </c>
      <c r="AT87" s="54" t="str">
        <f>IF($A87&lt;='All Results'!$B$4,"",IF(SUM('MissFill 1'!AS$2:AS87)=0,"",(IF('MissFill 1'!AS87/SUM('MissFill 1'!AS$2:AS87)&gt;0.01,"",IF('MissFill 1'!AS86/SUM('MissFill 1'!AS$2:AS87)&gt;0.01,"",IF('MissFill 1'!AS85/SUM('MissFill 1'!AS$2:AS87)&gt;0.01,"",IF('MissFill 1'!AS84/SUM('MissFill 1'!AS$2:AS87)&gt;0.01,"",IF('MissFill 1'!AS83/SUM('MissFill 1'!AS$2:AS87)&gt;0.01,"",DateEnded_5Day!$A87))))))))</f>
        <v/>
      </c>
      <c r="AU87" s="54" t="str">
        <f>IF($A87&lt;='All Results'!$B$4,"",IF(SUM('MissFill 1'!AT$2:AT87)=0,"",(IF('MissFill 1'!AT87/SUM('MissFill 1'!AT$2:AT87)&gt;0.01,"",IF('MissFill 1'!AT86/SUM('MissFill 1'!AT$2:AT87)&gt;0.01,"",IF('MissFill 1'!AT85/SUM('MissFill 1'!AT$2:AT87)&gt;0.01,"",IF('MissFill 1'!AT84/SUM('MissFill 1'!AT$2:AT87)&gt;0.01,"",IF('MissFill 1'!AT83/SUM('MissFill 1'!AT$2:AT87)&gt;0.01,"",DateEnded_5Day!$A87))))))))</f>
        <v/>
      </c>
      <c r="AV87" s="54" t="str">
        <f>IF($A87&lt;='All Results'!$B$4,"",IF(SUM('MissFill 1'!AU$2:AU87)=0,"",(IF('MissFill 1'!AU87/SUM('MissFill 1'!AU$2:AU87)&gt;0.01,"",IF('MissFill 1'!AU86/SUM('MissFill 1'!AU$2:AU87)&gt;0.01,"",IF('MissFill 1'!AU85/SUM('MissFill 1'!AU$2:AU87)&gt;0.01,"",IF('MissFill 1'!AU84/SUM('MissFill 1'!AU$2:AU87)&gt;0.01,"",IF('MissFill 1'!AU83/SUM('MissFill 1'!AU$2:AU87)&gt;0.01,"",DateEnded_5Day!$A87))))))))</f>
        <v/>
      </c>
      <c r="AW87" s="54" t="str">
        <f>IF($A87&lt;='All Results'!$B$4,"",IF(SUM('MissFill 1'!AV$2:AV87)=0,"",(IF('MissFill 1'!AV87/SUM('MissFill 1'!AV$2:AV87)&gt;0.01,"",IF('MissFill 1'!AV86/SUM('MissFill 1'!AV$2:AV87)&gt;0.01,"",IF('MissFill 1'!AV85/SUM('MissFill 1'!AV$2:AV87)&gt;0.01,"",IF('MissFill 1'!AV84/SUM('MissFill 1'!AV$2:AV87)&gt;0.01,"",IF('MissFill 1'!AV83/SUM('MissFill 1'!AV$2:AV87)&gt;0.01,"",DateEnded_5Day!$A87))))))))</f>
        <v/>
      </c>
      <c r="AX87" s="54" t="str">
        <f>IF($A87&lt;='All Results'!$B$4,"",IF(SUM('MissFill 1'!AW$2:AW87)=0,"",(IF('MissFill 1'!AW87/SUM('MissFill 1'!AW$2:AW87)&gt;0.01,"",IF('MissFill 1'!AW86/SUM('MissFill 1'!AW$2:AW87)&gt;0.01,"",IF('MissFill 1'!AW85/SUM('MissFill 1'!AW$2:AW87)&gt;0.01,"",IF('MissFill 1'!AW84/SUM('MissFill 1'!AW$2:AW87)&gt;0.01,"",IF('MissFill 1'!AW83/SUM('MissFill 1'!AW$2:AW87)&gt;0.01,"",DateEnded_5Day!$A87))))))))</f>
        <v/>
      </c>
    </row>
    <row r="88" spans="1:50" x14ac:dyDescent="0.25">
      <c r="A88" s="41">
        <v>44433</v>
      </c>
      <c r="B88" s="52">
        <v>237</v>
      </c>
      <c r="C88" s="54" t="str">
        <f>IF($A88&lt;='All Results'!$B$4,"",IF(SUM('MissFill 1'!B$2:B88)=0,"",(IF('MissFill 1'!B88/SUM('MissFill 1'!B$2:B88)&gt;0.01,"",IF('MissFill 1'!B87/SUM('MissFill 1'!B$2:B88)&gt;0.01,"",IF('MissFill 1'!B86/SUM('MissFill 1'!B$2:B88)&gt;0.01,"",IF('MissFill 1'!B85/SUM('MissFill 1'!B$2:B88)&gt;0.01,"",IF('MissFill 1'!B84/SUM('MissFill 1'!B$2:B88)&gt;0.01,"",DateEnded_5Day!$A88))))))))</f>
        <v/>
      </c>
      <c r="D88" s="54" t="str">
        <f>IF($A88&lt;='All Results'!$B$4,"",IF(SUM('MissFill 1'!C$2:C88)=0,"",(IF('MissFill 1'!C88/SUM('MissFill 1'!C$2:C88)&gt;0.01,"",IF('MissFill 1'!C87/SUM('MissFill 1'!C$2:C88)&gt;0.01,"",IF('MissFill 1'!C86/SUM('MissFill 1'!C$2:C88)&gt;0.01,"",IF('MissFill 1'!C85/SUM('MissFill 1'!C$2:C88)&gt;0.01,"",IF('MissFill 1'!C84/SUM('MissFill 1'!C$2:C88)&gt;0.01,"",DateEnded_5Day!$A88))))))))</f>
        <v/>
      </c>
      <c r="E88" s="54" t="str">
        <f>IF($A88&lt;='All Results'!$B$4,"",IF(SUM('MissFill 1'!D$2:D88)=0,"",(IF('MissFill 1'!D88/SUM('MissFill 1'!D$2:D88)&gt;0.01,"",IF('MissFill 1'!D87/SUM('MissFill 1'!D$2:D88)&gt;0.01,"",IF('MissFill 1'!D86/SUM('MissFill 1'!D$2:D88)&gt;0.01,"",IF('MissFill 1'!D85/SUM('MissFill 1'!D$2:D88)&gt;0.01,"",IF('MissFill 1'!D84/SUM('MissFill 1'!D$2:D88)&gt;0.01,"",DateEnded_5Day!$A88))))))))</f>
        <v/>
      </c>
      <c r="F88" s="54" t="str">
        <f>IF($A88&lt;='All Results'!$B$4,"",IF(SUM('MissFill 1'!E$2:E88)=0,"",(IF('MissFill 1'!E88/SUM('MissFill 1'!E$2:E88)&gt;0.01,"",IF('MissFill 1'!E87/SUM('MissFill 1'!E$2:E88)&gt;0.01,"",IF('MissFill 1'!E86/SUM('MissFill 1'!E$2:E88)&gt;0.01,"",IF('MissFill 1'!E85/SUM('MissFill 1'!E$2:E88)&gt;0.01,"",IF('MissFill 1'!E84/SUM('MissFill 1'!E$2:E88)&gt;0.01,"",DateEnded_5Day!$A88))))))))</f>
        <v/>
      </c>
      <c r="G88" s="54" t="str">
        <f>IF($A88&lt;='All Results'!$B$4,"",IF(SUM('MissFill 1'!F$2:F88)=0,"",(IF('MissFill 1'!F88/SUM('MissFill 1'!F$2:F88)&gt;0.01,"",IF('MissFill 1'!F87/SUM('MissFill 1'!F$2:F88)&gt;0.01,"",IF('MissFill 1'!F86/SUM('MissFill 1'!F$2:F88)&gt;0.01,"",IF('MissFill 1'!F85/SUM('MissFill 1'!F$2:F88)&gt;0.01,"",IF('MissFill 1'!F84/SUM('MissFill 1'!F$2:F88)&gt;0.01,"",DateEnded_5Day!$A88))))))))</f>
        <v/>
      </c>
      <c r="H88" s="54" t="str">
        <f>IF($A88&lt;='All Results'!$B$4,"",IF(SUM('MissFill 1'!G$2:G88)=0,"",(IF('MissFill 1'!G88/SUM('MissFill 1'!G$2:G88)&gt;0.01,"",IF('MissFill 1'!G87/SUM('MissFill 1'!G$2:G88)&gt;0.01,"",IF('MissFill 1'!G86/SUM('MissFill 1'!G$2:G88)&gt;0.01,"",IF('MissFill 1'!G85/SUM('MissFill 1'!G$2:G88)&gt;0.01,"",IF('MissFill 1'!G84/SUM('MissFill 1'!G$2:G88)&gt;0.01,"",DateEnded_5Day!$A88))))))))</f>
        <v/>
      </c>
      <c r="I88" s="54" t="str">
        <f>IF($A88&lt;='All Results'!$B$4,"",IF(SUM('MissFill 1'!H$2:H88)=0,"",(IF('MissFill 1'!H88/SUM('MissFill 1'!H$2:H88)&gt;0.01,"",IF('MissFill 1'!H87/SUM('MissFill 1'!H$2:H88)&gt;0.01,"",IF('MissFill 1'!H86/SUM('MissFill 1'!H$2:H88)&gt;0.01,"",IF('MissFill 1'!H85/SUM('MissFill 1'!H$2:H88)&gt;0.01,"",IF('MissFill 1'!H84/SUM('MissFill 1'!H$2:H88)&gt;0.01,"",DateEnded_5Day!$A88))))))))</f>
        <v/>
      </c>
      <c r="J88" s="54" t="str">
        <f>IF($A88&lt;='All Results'!$B$4,"",IF(SUM('MissFill 1'!I$2:I88)=0,"",(IF('MissFill 1'!I88/SUM('MissFill 1'!I$2:I88)&gt;0.01,"",IF('MissFill 1'!I87/SUM('MissFill 1'!I$2:I88)&gt;0.01,"",IF('MissFill 1'!I86/SUM('MissFill 1'!I$2:I88)&gt;0.01,"",IF('MissFill 1'!I85/SUM('MissFill 1'!I$2:I88)&gt;0.01,"",IF('MissFill 1'!I84/SUM('MissFill 1'!I$2:I88)&gt;0.01,"",DateEnded_5Day!$A88))))))))</f>
        <v/>
      </c>
      <c r="K88" s="54" t="str">
        <f>IF($A88&lt;='All Results'!$B$4,"",IF(SUM('MissFill 1'!J$2:J88)=0,"",(IF('MissFill 1'!J88/SUM('MissFill 1'!J$2:J88)&gt;0.01,"",IF('MissFill 1'!J87/SUM('MissFill 1'!J$2:J88)&gt;0.01,"",IF('MissFill 1'!J86/SUM('MissFill 1'!J$2:J88)&gt;0.01,"",IF('MissFill 1'!J85/SUM('MissFill 1'!J$2:J88)&gt;0.01,"",IF('MissFill 1'!J84/SUM('MissFill 1'!J$2:J88)&gt;0.01,"",DateEnded_5Day!$A88))))))))</f>
        <v/>
      </c>
      <c r="L88" s="54" t="str">
        <f>IF($A88&lt;='All Results'!$B$4,"",IF(SUM('MissFill 1'!K$2:K88)=0,"",(IF('MissFill 1'!K88/SUM('MissFill 1'!K$2:K88)&gt;0.01,"",IF('MissFill 1'!K87/SUM('MissFill 1'!K$2:K88)&gt;0.01,"",IF('MissFill 1'!K86/SUM('MissFill 1'!K$2:K88)&gt;0.01,"",IF('MissFill 1'!K85/SUM('MissFill 1'!K$2:K88)&gt;0.01,"",IF('MissFill 1'!K84/SUM('MissFill 1'!K$2:K88)&gt;0.01,"",DateEnded_5Day!$A88))))))))</f>
        <v/>
      </c>
      <c r="M88" s="54" t="str">
        <f>IF($A88&lt;='All Results'!$B$4,"",IF(SUM('MissFill 1'!L$2:L88)=0,"",(IF('MissFill 1'!L88/SUM('MissFill 1'!L$2:L88)&gt;0.01,"",IF('MissFill 1'!L87/SUM('MissFill 1'!L$2:L88)&gt;0.01,"",IF('MissFill 1'!L86/SUM('MissFill 1'!L$2:L88)&gt;0.01,"",IF('MissFill 1'!L85/SUM('MissFill 1'!L$2:L88)&gt;0.01,"",IF('MissFill 1'!L84/SUM('MissFill 1'!L$2:L88)&gt;0.01,"",DateEnded_5Day!$A88))))))))</f>
        <v/>
      </c>
      <c r="N88" s="54" t="str">
        <f>IF($A88&lt;='All Results'!$B$4,"",IF(SUM('MissFill 1'!M$2:M88)=0,"",(IF('MissFill 1'!M88/SUM('MissFill 1'!M$2:M88)&gt;0.01,"",IF('MissFill 1'!M87/SUM('MissFill 1'!M$2:M88)&gt;0.01,"",IF('MissFill 1'!M86/SUM('MissFill 1'!M$2:M88)&gt;0.01,"",IF('MissFill 1'!M85/SUM('MissFill 1'!M$2:M88)&gt;0.01,"",IF('MissFill 1'!M84/SUM('MissFill 1'!M$2:M88)&gt;0.01,"",DateEnded_5Day!$A88))))))))</f>
        <v/>
      </c>
      <c r="O88" s="54" t="str">
        <f>IF($A88&lt;='All Results'!$B$4,"",IF(SUM('MissFill 1'!N$2:N88)=0,"",(IF('MissFill 1'!N88/SUM('MissFill 1'!N$2:N88)&gt;0.01,"",IF('MissFill 1'!N87/SUM('MissFill 1'!N$2:N88)&gt;0.01,"",IF('MissFill 1'!N86/SUM('MissFill 1'!N$2:N88)&gt;0.01,"",IF('MissFill 1'!N85/SUM('MissFill 1'!N$2:N88)&gt;0.01,"",IF('MissFill 1'!N84/SUM('MissFill 1'!N$2:N88)&gt;0.01,"",DateEnded_5Day!$A88))))))))</f>
        <v/>
      </c>
      <c r="P88" s="54" t="str">
        <f>IF($A88&lt;='All Results'!$B$4,"",IF(SUM('MissFill 1'!O$2:O88)=0,"",(IF('MissFill 1'!O88/SUM('MissFill 1'!O$2:O88)&gt;0.01,"",IF('MissFill 1'!O87/SUM('MissFill 1'!O$2:O88)&gt;0.01,"",IF('MissFill 1'!O86/SUM('MissFill 1'!O$2:O88)&gt;0.01,"",IF('MissFill 1'!O85/SUM('MissFill 1'!O$2:O88)&gt;0.01,"",IF('MissFill 1'!O84/SUM('MissFill 1'!O$2:O88)&gt;0.01,"",DateEnded_5Day!$A88))))))))</f>
        <v/>
      </c>
      <c r="Q88" s="54" t="str">
        <f>IF($A88&lt;='All Results'!$B$4,"",IF(SUM('MissFill 1'!P$2:P88)=0,"",(IF('MissFill 1'!P88/SUM('MissFill 1'!P$2:P88)&gt;0.01,"",IF('MissFill 1'!P87/SUM('MissFill 1'!P$2:P88)&gt;0.01,"",IF('MissFill 1'!P86/SUM('MissFill 1'!P$2:P88)&gt;0.01,"",IF('MissFill 1'!P85/SUM('MissFill 1'!P$2:P88)&gt;0.01,"",IF('MissFill 1'!P84/SUM('MissFill 1'!P$2:P88)&gt;0.01,"",DateEnded_5Day!$A88))))))))</f>
        <v/>
      </c>
      <c r="R88" s="54" t="str">
        <f>IF($A88&lt;='All Results'!$B$4,"",IF(SUM('MissFill 1'!Q$2:Q88)=0,"",(IF('MissFill 1'!Q88/SUM('MissFill 1'!Q$2:Q88)&gt;0.01,"",IF('MissFill 1'!Q87/SUM('MissFill 1'!Q$2:Q88)&gt;0.01,"",IF('MissFill 1'!Q86/SUM('MissFill 1'!Q$2:Q88)&gt;0.01,"",IF('MissFill 1'!Q85/SUM('MissFill 1'!Q$2:Q88)&gt;0.01,"",IF('MissFill 1'!Q84/SUM('MissFill 1'!Q$2:Q88)&gt;0.01,"",DateEnded_5Day!$A88))))))))</f>
        <v/>
      </c>
      <c r="S88" s="54" t="str">
        <f>IF($A88&lt;='All Results'!$B$4,"",IF(SUM('MissFill 1'!R$2:R88)=0,"",(IF('MissFill 1'!R88/SUM('MissFill 1'!R$2:R88)&gt;0.01,"",IF('MissFill 1'!R87/SUM('MissFill 1'!R$2:R88)&gt;0.01,"",IF('MissFill 1'!R86/SUM('MissFill 1'!R$2:R88)&gt;0.01,"",IF('MissFill 1'!R85/SUM('MissFill 1'!R$2:R88)&gt;0.01,"",IF('MissFill 1'!R84/SUM('MissFill 1'!R$2:R88)&gt;0.01,"",DateEnded_5Day!$A88))))))))</f>
        <v/>
      </c>
      <c r="T88" s="54" t="str">
        <f>IF($A88&lt;='All Results'!$B$4,"",IF(SUM('MissFill 1'!S$2:S88)=0,"",(IF('MissFill 1'!S88/SUM('MissFill 1'!S$2:S88)&gt;0.01,"",IF('MissFill 1'!S87/SUM('MissFill 1'!S$2:S88)&gt;0.01,"",IF('MissFill 1'!S86/SUM('MissFill 1'!S$2:S88)&gt;0.01,"",IF('MissFill 1'!S85/SUM('MissFill 1'!S$2:S88)&gt;0.01,"",IF('MissFill 1'!S84/SUM('MissFill 1'!S$2:S88)&gt;0.01,"",DateEnded_5Day!$A88))))))))</f>
        <v/>
      </c>
      <c r="U88" s="54" t="str">
        <f>IF($A88&lt;='All Results'!$B$4,"",IF(SUM('MissFill 1'!T$2:T88)=0,"",(IF('MissFill 1'!T88/SUM('MissFill 1'!T$2:T88)&gt;0.01,"",IF('MissFill 1'!T87/SUM('MissFill 1'!T$2:T88)&gt;0.01,"",IF('MissFill 1'!T86/SUM('MissFill 1'!T$2:T88)&gt;0.01,"",IF('MissFill 1'!T85/SUM('MissFill 1'!T$2:T88)&gt;0.01,"",IF('MissFill 1'!T84/SUM('MissFill 1'!T$2:T88)&gt;0.01,"",DateEnded_5Day!$A88))))))))</f>
        <v/>
      </c>
      <c r="V88" s="54" t="str">
        <f>IF($A88&lt;='All Results'!$B$4,"",IF(SUM('MissFill 1'!U$2:U88)=0,"",(IF('MissFill 1'!U88/SUM('MissFill 1'!U$2:U88)&gt;0.01,"",IF('MissFill 1'!U87/SUM('MissFill 1'!U$2:U88)&gt;0.01,"",IF('MissFill 1'!U86/SUM('MissFill 1'!U$2:U88)&gt;0.01,"",IF('MissFill 1'!U85/SUM('MissFill 1'!U$2:U88)&gt;0.01,"",IF('MissFill 1'!U84/SUM('MissFill 1'!U$2:U88)&gt;0.01,"",DateEnded_5Day!$A88))))))))</f>
        <v/>
      </c>
      <c r="W88" s="54" t="str">
        <f>IF($A88&lt;='All Results'!$B$4,"",IF(SUM('MissFill 1'!V$2:V88)=0,"",(IF('MissFill 1'!V88/SUM('MissFill 1'!V$2:V88)&gt;0.01,"",IF('MissFill 1'!V87/SUM('MissFill 1'!V$2:V88)&gt;0.01,"",IF('MissFill 1'!V86/SUM('MissFill 1'!V$2:V88)&gt;0.01,"",IF('MissFill 1'!V85/SUM('MissFill 1'!V$2:V88)&gt;0.01,"",IF('MissFill 1'!V84/SUM('MissFill 1'!V$2:V88)&gt;0.01,"",DateEnded_5Day!$A88))))))))</f>
        <v/>
      </c>
      <c r="X88" s="54" t="str">
        <f>IF($A88&lt;='All Results'!$B$4,"",IF(SUM('MissFill 1'!W$2:W88)=0,"",(IF('MissFill 1'!W88/SUM('MissFill 1'!W$2:W88)&gt;0.01,"",IF('MissFill 1'!W87/SUM('MissFill 1'!W$2:W88)&gt;0.01,"",IF('MissFill 1'!W86/SUM('MissFill 1'!W$2:W88)&gt;0.01,"",IF('MissFill 1'!W85/SUM('MissFill 1'!W$2:W88)&gt;0.01,"",IF('MissFill 1'!W84/SUM('MissFill 1'!W$2:W88)&gt;0.01,"",DateEnded_5Day!$A88))))))))</f>
        <v/>
      </c>
      <c r="Y88" s="54" t="str">
        <f>IF($A88&lt;='All Results'!$B$4,"",IF(SUM('MissFill 1'!X$2:X88)=0,"",(IF('MissFill 1'!X88/SUM('MissFill 1'!X$2:X88)&gt;0.01,"",IF('MissFill 1'!X87/SUM('MissFill 1'!X$2:X88)&gt;0.01,"",IF('MissFill 1'!X86/SUM('MissFill 1'!X$2:X88)&gt;0.01,"",IF('MissFill 1'!X85/SUM('MissFill 1'!X$2:X88)&gt;0.01,"",IF('MissFill 1'!X84/SUM('MissFill 1'!X$2:X88)&gt;0.01,"",DateEnded_5Day!$A88))))))))</f>
        <v/>
      </c>
      <c r="Z88" s="54" t="str">
        <f>IF($A88&lt;='All Results'!$B$4,"",IF(SUM('MissFill 1'!Y$2:Y88)=0,"",(IF('MissFill 1'!Y88/SUM('MissFill 1'!Y$2:Y88)&gt;0.01,"",IF('MissFill 1'!Y87/SUM('MissFill 1'!Y$2:Y88)&gt;0.01,"",IF('MissFill 1'!Y86/SUM('MissFill 1'!Y$2:Y88)&gt;0.01,"",IF('MissFill 1'!Y85/SUM('MissFill 1'!Y$2:Y88)&gt;0.01,"",IF('MissFill 1'!Y84/SUM('MissFill 1'!Y$2:Y88)&gt;0.01,"",DateEnded_5Day!$A88))))))))</f>
        <v/>
      </c>
      <c r="AA88" s="54" t="str">
        <f>IF($A88&lt;='All Results'!$B$4,"",IF(SUM('MissFill 1'!Z$2:Z88)=0,"",(IF('MissFill 1'!Z88/SUM('MissFill 1'!Z$2:Z88)&gt;0.01,"",IF('MissFill 1'!Z87/SUM('MissFill 1'!Z$2:Z88)&gt;0.01,"",IF('MissFill 1'!Z86/SUM('MissFill 1'!Z$2:Z88)&gt;0.01,"",IF('MissFill 1'!Z85/SUM('MissFill 1'!Z$2:Z88)&gt;0.01,"",IF('MissFill 1'!Z84/SUM('MissFill 1'!Z$2:Z88)&gt;0.01,"",DateEnded_5Day!$A88))))))))</f>
        <v/>
      </c>
      <c r="AB88" s="54" t="str">
        <f>IF($A88&lt;='All Results'!$B$4,"",IF(SUM('MissFill 1'!AA$2:AA88)=0,"",(IF('MissFill 1'!AA88/SUM('MissFill 1'!AA$2:AA88)&gt;0.01,"",IF('MissFill 1'!AA87/SUM('MissFill 1'!AA$2:AA88)&gt;0.01,"",IF('MissFill 1'!AA86/SUM('MissFill 1'!AA$2:AA88)&gt;0.01,"",IF('MissFill 1'!AA85/SUM('MissFill 1'!AA$2:AA88)&gt;0.01,"",IF('MissFill 1'!AA84/SUM('MissFill 1'!AA$2:AA88)&gt;0.01,"",DateEnded_5Day!$A88))))))))</f>
        <v/>
      </c>
      <c r="AC88" s="54" t="str">
        <f>IF($A88&lt;='All Results'!$B$4,"",IF(SUM('MissFill 1'!AB$2:AB88)=0,"",(IF('MissFill 1'!AB88/SUM('MissFill 1'!AB$2:AB88)&gt;0.01,"",IF('MissFill 1'!AB87/SUM('MissFill 1'!AB$2:AB88)&gt;0.01,"",IF('MissFill 1'!AB86/SUM('MissFill 1'!AB$2:AB88)&gt;0.01,"",IF('MissFill 1'!AB85/SUM('MissFill 1'!AB$2:AB88)&gt;0.01,"",IF('MissFill 1'!AB84/SUM('MissFill 1'!AB$2:AB88)&gt;0.01,"",DateEnded_5Day!$A88))))))))</f>
        <v/>
      </c>
      <c r="AD88" s="54" t="str">
        <f>IF($A88&lt;='All Results'!$B$4,"",IF(SUM('MissFill 1'!AC$2:AC88)=0,"",(IF('MissFill 1'!AC88/SUM('MissFill 1'!AC$2:AC88)&gt;0.01,"",IF('MissFill 1'!AC87/SUM('MissFill 1'!AC$2:AC88)&gt;0.01,"",IF('MissFill 1'!AC86/SUM('MissFill 1'!AC$2:AC88)&gt;0.01,"",IF('MissFill 1'!AC85/SUM('MissFill 1'!AC$2:AC88)&gt;0.01,"",IF('MissFill 1'!AC84/SUM('MissFill 1'!AC$2:AC88)&gt;0.01,"",DateEnded_5Day!$A88))))))))</f>
        <v/>
      </c>
      <c r="AE88" s="54" t="str">
        <f>IF($A88&lt;='All Results'!$B$4,"",IF(SUM('MissFill 1'!AD$2:AD88)=0,"",(IF('MissFill 1'!AD88/SUM('MissFill 1'!AD$2:AD88)&gt;0.01,"",IF('MissFill 1'!AD87/SUM('MissFill 1'!AD$2:AD88)&gt;0.01,"",IF('MissFill 1'!AD86/SUM('MissFill 1'!AD$2:AD88)&gt;0.01,"",IF('MissFill 1'!AD85/SUM('MissFill 1'!AD$2:AD88)&gt;0.01,"",IF('MissFill 1'!AD84/SUM('MissFill 1'!AD$2:AD88)&gt;0.01,"",DateEnded_5Day!$A88))))))))</f>
        <v/>
      </c>
      <c r="AF88" s="54" t="str">
        <f>IF($A88&lt;='All Results'!$B$4,"",IF(SUM('MissFill 1'!AE$2:AE88)=0,"",(IF('MissFill 1'!AE88/SUM('MissFill 1'!AE$2:AE88)&gt;0.01,"",IF('MissFill 1'!AE87/SUM('MissFill 1'!AE$2:AE88)&gt;0.01,"",IF('MissFill 1'!AE86/SUM('MissFill 1'!AE$2:AE88)&gt;0.01,"",IF('MissFill 1'!AE85/SUM('MissFill 1'!AE$2:AE88)&gt;0.01,"",IF('MissFill 1'!AE84/SUM('MissFill 1'!AE$2:AE88)&gt;0.01,"",DateEnded_5Day!$A88))))))))</f>
        <v/>
      </c>
      <c r="AG88" s="54" t="str">
        <f>IF($A88&lt;='All Results'!$B$4,"",IF(SUM('MissFill 1'!AF$2:AF88)=0,"",(IF('MissFill 1'!AF88/SUM('MissFill 1'!AF$2:AF88)&gt;0.01,"",IF('MissFill 1'!AF87/SUM('MissFill 1'!AF$2:AF88)&gt;0.01,"",IF('MissFill 1'!AF86/SUM('MissFill 1'!AF$2:AF88)&gt;0.01,"",IF('MissFill 1'!AF85/SUM('MissFill 1'!AF$2:AF88)&gt;0.01,"",IF('MissFill 1'!AF84/SUM('MissFill 1'!AF$2:AF88)&gt;0.01,"",DateEnded_5Day!$A88))))))))</f>
        <v/>
      </c>
      <c r="AH88" s="54" t="str">
        <f>IF($A88&lt;='All Results'!$B$4,"",IF(SUM('MissFill 1'!AG$2:AG88)=0,"",(IF('MissFill 1'!AG88/SUM('MissFill 1'!AG$2:AG88)&gt;0.01,"",IF('MissFill 1'!AG87/SUM('MissFill 1'!AG$2:AG88)&gt;0.01,"",IF('MissFill 1'!AG86/SUM('MissFill 1'!AG$2:AG88)&gt;0.01,"",IF('MissFill 1'!AG85/SUM('MissFill 1'!AG$2:AG88)&gt;0.01,"",IF('MissFill 1'!AG84/SUM('MissFill 1'!AG$2:AG88)&gt;0.01,"",DateEnded_5Day!$A88))))))))</f>
        <v/>
      </c>
      <c r="AI88" s="54" t="str">
        <f>IF($A88&lt;='All Results'!$B$4,"",IF(SUM('MissFill 1'!AH$2:AH88)=0,"",(IF('MissFill 1'!AH88/SUM('MissFill 1'!AH$2:AH88)&gt;0.01,"",IF('MissFill 1'!AH87/SUM('MissFill 1'!AH$2:AH88)&gt;0.01,"",IF('MissFill 1'!AH86/SUM('MissFill 1'!AH$2:AH88)&gt;0.01,"",IF('MissFill 1'!AH85/SUM('MissFill 1'!AH$2:AH88)&gt;0.01,"",IF('MissFill 1'!AH84/SUM('MissFill 1'!AH$2:AH88)&gt;0.01,"",DateEnded_5Day!$A88))))))))</f>
        <v/>
      </c>
      <c r="AJ88" s="54" t="str">
        <f>IF($A88&lt;='All Results'!$B$4,"",IF(SUM('MissFill 1'!AI$2:AI88)=0,"",(IF('MissFill 1'!AI88/SUM('MissFill 1'!AI$2:AI88)&gt;0.01,"",IF('MissFill 1'!AI87/SUM('MissFill 1'!AI$2:AI88)&gt;0.01,"",IF('MissFill 1'!AI86/SUM('MissFill 1'!AI$2:AI88)&gt;0.01,"",IF('MissFill 1'!AI85/SUM('MissFill 1'!AI$2:AI88)&gt;0.01,"",IF('MissFill 1'!AI84/SUM('MissFill 1'!AI$2:AI88)&gt;0.01,"",DateEnded_5Day!$A88))))))))</f>
        <v/>
      </c>
      <c r="AK88" s="54" t="str">
        <f>IF($A88&lt;='All Results'!$B$4,"",IF(SUM('MissFill 1'!AJ$2:AJ88)=0,"",(IF('MissFill 1'!AJ88/SUM('MissFill 1'!AJ$2:AJ88)&gt;0.01,"",IF('MissFill 1'!AJ87/SUM('MissFill 1'!AJ$2:AJ88)&gt;0.01,"",IF('MissFill 1'!AJ86/SUM('MissFill 1'!AJ$2:AJ88)&gt;0.01,"",IF('MissFill 1'!AJ85/SUM('MissFill 1'!AJ$2:AJ88)&gt;0.01,"",IF('MissFill 1'!AJ84/SUM('MissFill 1'!AJ$2:AJ88)&gt;0.01,"",DateEnded_5Day!$A88))))))))</f>
        <v/>
      </c>
      <c r="AL88" s="54" t="str">
        <f>IF($A88&lt;='All Results'!$B$4,"",IF(SUM('MissFill 1'!AK$2:AK88)=0,"",(IF('MissFill 1'!AK88/SUM('MissFill 1'!AK$2:AK88)&gt;0.01,"",IF('MissFill 1'!AK87/SUM('MissFill 1'!AK$2:AK88)&gt;0.01,"",IF('MissFill 1'!AK86/SUM('MissFill 1'!AK$2:AK88)&gt;0.01,"",IF('MissFill 1'!AK85/SUM('MissFill 1'!AK$2:AK88)&gt;0.01,"",IF('MissFill 1'!AK84/SUM('MissFill 1'!AK$2:AK88)&gt;0.01,"",DateEnded_5Day!$A88))))))))</f>
        <v/>
      </c>
      <c r="AM88" s="54" t="str">
        <f>IF($A88&lt;='All Results'!$B$4,"",IF(SUM('MissFill 1'!AL$2:AL88)=0,"",(IF('MissFill 1'!AL88/SUM('MissFill 1'!AL$2:AL88)&gt;0.01,"",IF('MissFill 1'!AL87/SUM('MissFill 1'!AL$2:AL88)&gt;0.01,"",IF('MissFill 1'!AL86/SUM('MissFill 1'!AL$2:AL88)&gt;0.01,"",IF('MissFill 1'!AL85/SUM('MissFill 1'!AL$2:AL88)&gt;0.01,"",IF('MissFill 1'!AL84/SUM('MissFill 1'!AL$2:AL88)&gt;0.01,"",DateEnded_5Day!$A88))))))))</f>
        <v/>
      </c>
      <c r="AN88" s="54" t="str">
        <f>IF($A88&lt;='All Results'!$B$4,"",IF(SUM('MissFill 1'!AM$2:AM88)=0,"",(IF('MissFill 1'!AM88/SUM('MissFill 1'!AM$2:AM88)&gt;0.01,"",IF('MissFill 1'!AM87/SUM('MissFill 1'!AM$2:AM88)&gt;0.01,"",IF('MissFill 1'!AM86/SUM('MissFill 1'!AM$2:AM88)&gt;0.01,"",IF('MissFill 1'!AM85/SUM('MissFill 1'!AM$2:AM88)&gt;0.01,"",IF('MissFill 1'!AM84/SUM('MissFill 1'!AM$2:AM88)&gt;0.01,"",DateEnded_5Day!$A88))))))))</f>
        <v/>
      </c>
      <c r="AO88" s="54" t="str">
        <f>IF($A88&lt;='All Results'!$B$4,"",IF(SUM('MissFill 1'!AN$2:AN88)=0,"",(IF('MissFill 1'!AN88/SUM('MissFill 1'!AN$2:AN88)&gt;0.01,"",IF('MissFill 1'!AN87/SUM('MissFill 1'!AN$2:AN88)&gt;0.01,"",IF('MissFill 1'!AN86/SUM('MissFill 1'!AN$2:AN88)&gt;0.01,"",IF('MissFill 1'!AN85/SUM('MissFill 1'!AN$2:AN88)&gt;0.01,"",IF('MissFill 1'!AN84/SUM('MissFill 1'!AN$2:AN88)&gt;0.01,"",DateEnded_5Day!$A88))))))))</f>
        <v/>
      </c>
      <c r="AP88" s="54" t="str">
        <f>IF($A88&lt;='All Results'!$B$4,"",IF(SUM('MissFill 1'!AO$2:AO88)=0,"",(IF('MissFill 1'!AO88/SUM('MissFill 1'!AO$2:AO88)&gt;0.01,"",IF('MissFill 1'!AO87/SUM('MissFill 1'!AO$2:AO88)&gt;0.01,"",IF('MissFill 1'!AO86/SUM('MissFill 1'!AO$2:AO88)&gt;0.01,"",IF('MissFill 1'!AO85/SUM('MissFill 1'!AO$2:AO88)&gt;0.01,"",IF('MissFill 1'!AO84/SUM('MissFill 1'!AO$2:AO88)&gt;0.01,"",DateEnded_5Day!$A88))))))))</f>
        <v/>
      </c>
      <c r="AQ88" s="54" t="str">
        <f>IF($A88&lt;='All Results'!$B$4,"",IF(SUM('MissFill 1'!AP$2:AP88)=0,"",(IF('MissFill 1'!AP88/SUM('MissFill 1'!AP$2:AP88)&gt;0.01,"",IF('MissFill 1'!AP87/SUM('MissFill 1'!AP$2:AP88)&gt;0.01,"",IF('MissFill 1'!AP86/SUM('MissFill 1'!AP$2:AP88)&gt;0.01,"",IF('MissFill 1'!AP85/SUM('MissFill 1'!AP$2:AP88)&gt;0.01,"",IF('MissFill 1'!AP84/SUM('MissFill 1'!AP$2:AP88)&gt;0.01,"",DateEnded_5Day!$A88))))))))</f>
        <v/>
      </c>
      <c r="AR88" s="54" t="str">
        <f>IF($A88&lt;='All Results'!$B$4,"",IF(SUM('MissFill 1'!AQ$2:AQ88)=0,"",(IF('MissFill 1'!AQ88/SUM('MissFill 1'!AQ$2:AQ88)&gt;0.01,"",IF('MissFill 1'!AQ87/SUM('MissFill 1'!AQ$2:AQ88)&gt;0.01,"",IF('MissFill 1'!AQ86/SUM('MissFill 1'!AQ$2:AQ88)&gt;0.01,"",IF('MissFill 1'!AQ85/SUM('MissFill 1'!AQ$2:AQ88)&gt;0.01,"",IF('MissFill 1'!AQ84/SUM('MissFill 1'!AQ$2:AQ88)&gt;0.01,"",DateEnded_5Day!$A88))))))))</f>
        <v/>
      </c>
      <c r="AS88" s="54" t="str">
        <f>IF($A88&lt;='All Results'!$B$4,"",IF(SUM('MissFill 1'!AR$2:AR88)=0,"",(IF('MissFill 1'!AR88/SUM('MissFill 1'!AR$2:AR88)&gt;0.01,"",IF('MissFill 1'!AR87/SUM('MissFill 1'!AR$2:AR88)&gt;0.01,"",IF('MissFill 1'!AR86/SUM('MissFill 1'!AR$2:AR88)&gt;0.01,"",IF('MissFill 1'!AR85/SUM('MissFill 1'!AR$2:AR88)&gt;0.01,"",IF('MissFill 1'!AR84/SUM('MissFill 1'!AR$2:AR88)&gt;0.01,"",DateEnded_5Day!$A88))))))))</f>
        <v/>
      </c>
      <c r="AT88" s="54" t="str">
        <f>IF($A88&lt;='All Results'!$B$4,"",IF(SUM('MissFill 1'!AS$2:AS88)=0,"",(IF('MissFill 1'!AS88/SUM('MissFill 1'!AS$2:AS88)&gt;0.01,"",IF('MissFill 1'!AS87/SUM('MissFill 1'!AS$2:AS88)&gt;0.01,"",IF('MissFill 1'!AS86/SUM('MissFill 1'!AS$2:AS88)&gt;0.01,"",IF('MissFill 1'!AS85/SUM('MissFill 1'!AS$2:AS88)&gt;0.01,"",IF('MissFill 1'!AS84/SUM('MissFill 1'!AS$2:AS88)&gt;0.01,"",DateEnded_5Day!$A88))))))))</f>
        <v/>
      </c>
      <c r="AU88" s="54" t="str">
        <f>IF($A88&lt;='All Results'!$B$4,"",IF(SUM('MissFill 1'!AT$2:AT88)=0,"",(IF('MissFill 1'!AT88/SUM('MissFill 1'!AT$2:AT88)&gt;0.01,"",IF('MissFill 1'!AT87/SUM('MissFill 1'!AT$2:AT88)&gt;0.01,"",IF('MissFill 1'!AT86/SUM('MissFill 1'!AT$2:AT88)&gt;0.01,"",IF('MissFill 1'!AT85/SUM('MissFill 1'!AT$2:AT88)&gt;0.01,"",IF('MissFill 1'!AT84/SUM('MissFill 1'!AT$2:AT88)&gt;0.01,"",DateEnded_5Day!$A88))))))))</f>
        <v/>
      </c>
      <c r="AV88" s="54" t="str">
        <f>IF($A88&lt;='All Results'!$B$4,"",IF(SUM('MissFill 1'!AU$2:AU88)=0,"",(IF('MissFill 1'!AU88/SUM('MissFill 1'!AU$2:AU88)&gt;0.01,"",IF('MissFill 1'!AU87/SUM('MissFill 1'!AU$2:AU88)&gt;0.01,"",IF('MissFill 1'!AU86/SUM('MissFill 1'!AU$2:AU88)&gt;0.01,"",IF('MissFill 1'!AU85/SUM('MissFill 1'!AU$2:AU88)&gt;0.01,"",IF('MissFill 1'!AU84/SUM('MissFill 1'!AU$2:AU88)&gt;0.01,"",DateEnded_5Day!$A88))))))))</f>
        <v/>
      </c>
      <c r="AW88" s="54" t="str">
        <f>IF($A88&lt;='All Results'!$B$4,"",IF(SUM('MissFill 1'!AV$2:AV88)=0,"",(IF('MissFill 1'!AV88/SUM('MissFill 1'!AV$2:AV88)&gt;0.01,"",IF('MissFill 1'!AV87/SUM('MissFill 1'!AV$2:AV88)&gt;0.01,"",IF('MissFill 1'!AV86/SUM('MissFill 1'!AV$2:AV88)&gt;0.01,"",IF('MissFill 1'!AV85/SUM('MissFill 1'!AV$2:AV88)&gt;0.01,"",IF('MissFill 1'!AV84/SUM('MissFill 1'!AV$2:AV88)&gt;0.01,"",DateEnded_5Day!$A88))))))))</f>
        <v/>
      </c>
      <c r="AX88" s="54" t="str">
        <f>IF($A88&lt;='All Results'!$B$4,"",IF(SUM('MissFill 1'!AW$2:AW88)=0,"",(IF('MissFill 1'!AW88/SUM('MissFill 1'!AW$2:AW88)&gt;0.01,"",IF('MissFill 1'!AW87/SUM('MissFill 1'!AW$2:AW88)&gt;0.01,"",IF('MissFill 1'!AW86/SUM('MissFill 1'!AW$2:AW88)&gt;0.01,"",IF('MissFill 1'!AW85/SUM('MissFill 1'!AW$2:AW88)&gt;0.01,"",IF('MissFill 1'!AW84/SUM('MissFill 1'!AW$2:AW88)&gt;0.01,"",DateEnded_5Day!$A88))))))))</f>
        <v/>
      </c>
    </row>
    <row r="89" spans="1:50" x14ac:dyDescent="0.25">
      <c r="A89" s="41">
        <v>44434</v>
      </c>
      <c r="B89" s="52">
        <v>238</v>
      </c>
      <c r="C89" s="54" t="str">
        <f>IF($A89&lt;='All Results'!$B$4,"",IF(SUM('MissFill 1'!B$2:B89)=0,"",(IF('MissFill 1'!B89/SUM('MissFill 1'!B$2:B89)&gt;0.01,"",IF('MissFill 1'!B88/SUM('MissFill 1'!B$2:B89)&gt;0.01,"",IF('MissFill 1'!B87/SUM('MissFill 1'!B$2:B89)&gt;0.01,"",IF('MissFill 1'!B86/SUM('MissFill 1'!B$2:B89)&gt;0.01,"",IF('MissFill 1'!B85/SUM('MissFill 1'!B$2:B89)&gt;0.01,"",DateEnded_5Day!$A89))))))))</f>
        <v/>
      </c>
      <c r="D89" s="54" t="str">
        <f>IF($A89&lt;='All Results'!$B$4,"",IF(SUM('MissFill 1'!C$2:C89)=0,"",(IF('MissFill 1'!C89/SUM('MissFill 1'!C$2:C89)&gt;0.01,"",IF('MissFill 1'!C88/SUM('MissFill 1'!C$2:C89)&gt;0.01,"",IF('MissFill 1'!C87/SUM('MissFill 1'!C$2:C89)&gt;0.01,"",IF('MissFill 1'!C86/SUM('MissFill 1'!C$2:C89)&gt;0.01,"",IF('MissFill 1'!C85/SUM('MissFill 1'!C$2:C89)&gt;0.01,"",DateEnded_5Day!$A89))))))))</f>
        <v/>
      </c>
      <c r="E89" s="54" t="str">
        <f>IF($A89&lt;='All Results'!$B$4,"",IF(SUM('MissFill 1'!D$2:D89)=0,"",(IF('MissFill 1'!D89/SUM('MissFill 1'!D$2:D89)&gt;0.01,"",IF('MissFill 1'!D88/SUM('MissFill 1'!D$2:D89)&gt;0.01,"",IF('MissFill 1'!D87/SUM('MissFill 1'!D$2:D89)&gt;0.01,"",IF('MissFill 1'!D86/SUM('MissFill 1'!D$2:D89)&gt;0.01,"",IF('MissFill 1'!D85/SUM('MissFill 1'!D$2:D89)&gt;0.01,"",DateEnded_5Day!$A89))))))))</f>
        <v/>
      </c>
      <c r="F89" s="54" t="str">
        <f>IF($A89&lt;='All Results'!$B$4,"",IF(SUM('MissFill 1'!E$2:E89)=0,"",(IF('MissFill 1'!E89/SUM('MissFill 1'!E$2:E89)&gt;0.01,"",IF('MissFill 1'!E88/SUM('MissFill 1'!E$2:E89)&gt;0.01,"",IF('MissFill 1'!E87/SUM('MissFill 1'!E$2:E89)&gt;0.01,"",IF('MissFill 1'!E86/SUM('MissFill 1'!E$2:E89)&gt;0.01,"",IF('MissFill 1'!E85/SUM('MissFill 1'!E$2:E89)&gt;0.01,"",DateEnded_5Day!$A89))))))))</f>
        <v/>
      </c>
      <c r="G89" s="54" t="str">
        <f>IF($A89&lt;='All Results'!$B$4,"",IF(SUM('MissFill 1'!F$2:F89)=0,"",(IF('MissFill 1'!F89/SUM('MissFill 1'!F$2:F89)&gt;0.01,"",IF('MissFill 1'!F88/SUM('MissFill 1'!F$2:F89)&gt;0.01,"",IF('MissFill 1'!F87/SUM('MissFill 1'!F$2:F89)&gt;0.01,"",IF('MissFill 1'!F86/SUM('MissFill 1'!F$2:F89)&gt;0.01,"",IF('MissFill 1'!F85/SUM('MissFill 1'!F$2:F89)&gt;0.01,"",DateEnded_5Day!$A89))))))))</f>
        <v/>
      </c>
      <c r="H89" s="54" t="str">
        <f>IF($A89&lt;='All Results'!$B$4,"",IF(SUM('MissFill 1'!G$2:G89)=0,"",(IF('MissFill 1'!G89/SUM('MissFill 1'!G$2:G89)&gt;0.01,"",IF('MissFill 1'!G88/SUM('MissFill 1'!G$2:G89)&gt;0.01,"",IF('MissFill 1'!G87/SUM('MissFill 1'!G$2:G89)&gt;0.01,"",IF('MissFill 1'!G86/SUM('MissFill 1'!G$2:G89)&gt;0.01,"",IF('MissFill 1'!G85/SUM('MissFill 1'!G$2:G89)&gt;0.01,"",DateEnded_5Day!$A89))))))))</f>
        <v/>
      </c>
      <c r="I89" s="54" t="str">
        <f>IF($A89&lt;='All Results'!$B$4,"",IF(SUM('MissFill 1'!H$2:H89)=0,"",(IF('MissFill 1'!H89/SUM('MissFill 1'!H$2:H89)&gt;0.01,"",IF('MissFill 1'!H88/SUM('MissFill 1'!H$2:H89)&gt;0.01,"",IF('MissFill 1'!H87/SUM('MissFill 1'!H$2:H89)&gt;0.01,"",IF('MissFill 1'!H86/SUM('MissFill 1'!H$2:H89)&gt;0.01,"",IF('MissFill 1'!H85/SUM('MissFill 1'!H$2:H89)&gt;0.01,"",DateEnded_5Day!$A89))))))))</f>
        <v/>
      </c>
      <c r="J89" s="54" t="str">
        <f>IF($A89&lt;='All Results'!$B$4,"",IF(SUM('MissFill 1'!I$2:I89)=0,"",(IF('MissFill 1'!I89/SUM('MissFill 1'!I$2:I89)&gt;0.01,"",IF('MissFill 1'!I88/SUM('MissFill 1'!I$2:I89)&gt;0.01,"",IF('MissFill 1'!I87/SUM('MissFill 1'!I$2:I89)&gt;0.01,"",IF('MissFill 1'!I86/SUM('MissFill 1'!I$2:I89)&gt;0.01,"",IF('MissFill 1'!I85/SUM('MissFill 1'!I$2:I89)&gt;0.01,"",DateEnded_5Day!$A89))))))))</f>
        <v/>
      </c>
      <c r="K89" s="54" t="str">
        <f>IF($A89&lt;='All Results'!$B$4,"",IF(SUM('MissFill 1'!J$2:J89)=0,"",(IF('MissFill 1'!J89/SUM('MissFill 1'!J$2:J89)&gt;0.01,"",IF('MissFill 1'!J88/SUM('MissFill 1'!J$2:J89)&gt;0.01,"",IF('MissFill 1'!J87/SUM('MissFill 1'!J$2:J89)&gt;0.01,"",IF('MissFill 1'!J86/SUM('MissFill 1'!J$2:J89)&gt;0.01,"",IF('MissFill 1'!J85/SUM('MissFill 1'!J$2:J89)&gt;0.01,"",DateEnded_5Day!$A89))))))))</f>
        <v/>
      </c>
      <c r="L89" s="54" t="str">
        <f>IF($A89&lt;='All Results'!$B$4,"",IF(SUM('MissFill 1'!K$2:K89)=0,"",(IF('MissFill 1'!K89/SUM('MissFill 1'!K$2:K89)&gt;0.01,"",IF('MissFill 1'!K88/SUM('MissFill 1'!K$2:K89)&gt;0.01,"",IF('MissFill 1'!K87/SUM('MissFill 1'!K$2:K89)&gt;0.01,"",IF('MissFill 1'!K86/SUM('MissFill 1'!K$2:K89)&gt;0.01,"",IF('MissFill 1'!K85/SUM('MissFill 1'!K$2:K89)&gt;0.01,"",DateEnded_5Day!$A89))))))))</f>
        <v/>
      </c>
      <c r="M89" s="54" t="str">
        <f>IF($A89&lt;='All Results'!$B$4,"",IF(SUM('MissFill 1'!L$2:L89)=0,"",(IF('MissFill 1'!L89/SUM('MissFill 1'!L$2:L89)&gt;0.01,"",IF('MissFill 1'!L88/SUM('MissFill 1'!L$2:L89)&gt;0.01,"",IF('MissFill 1'!L87/SUM('MissFill 1'!L$2:L89)&gt;0.01,"",IF('MissFill 1'!L86/SUM('MissFill 1'!L$2:L89)&gt;0.01,"",IF('MissFill 1'!L85/SUM('MissFill 1'!L$2:L89)&gt;0.01,"",DateEnded_5Day!$A89))))))))</f>
        <v/>
      </c>
      <c r="N89" s="54" t="str">
        <f>IF($A89&lt;='All Results'!$B$4,"",IF(SUM('MissFill 1'!M$2:M89)=0,"",(IF('MissFill 1'!M89/SUM('MissFill 1'!M$2:M89)&gt;0.01,"",IF('MissFill 1'!M88/SUM('MissFill 1'!M$2:M89)&gt;0.01,"",IF('MissFill 1'!M87/SUM('MissFill 1'!M$2:M89)&gt;0.01,"",IF('MissFill 1'!M86/SUM('MissFill 1'!M$2:M89)&gt;0.01,"",IF('MissFill 1'!M85/SUM('MissFill 1'!M$2:M89)&gt;0.01,"",DateEnded_5Day!$A89))))))))</f>
        <v/>
      </c>
      <c r="O89" s="54" t="str">
        <f>IF($A89&lt;='All Results'!$B$4,"",IF(SUM('MissFill 1'!N$2:N89)=0,"",(IF('MissFill 1'!N89/SUM('MissFill 1'!N$2:N89)&gt;0.01,"",IF('MissFill 1'!N88/SUM('MissFill 1'!N$2:N89)&gt;0.01,"",IF('MissFill 1'!N87/SUM('MissFill 1'!N$2:N89)&gt;0.01,"",IF('MissFill 1'!N86/SUM('MissFill 1'!N$2:N89)&gt;0.01,"",IF('MissFill 1'!N85/SUM('MissFill 1'!N$2:N89)&gt;0.01,"",DateEnded_5Day!$A89))))))))</f>
        <v/>
      </c>
      <c r="P89" s="54" t="str">
        <f>IF($A89&lt;='All Results'!$B$4,"",IF(SUM('MissFill 1'!O$2:O89)=0,"",(IF('MissFill 1'!O89/SUM('MissFill 1'!O$2:O89)&gt;0.01,"",IF('MissFill 1'!O88/SUM('MissFill 1'!O$2:O89)&gt;0.01,"",IF('MissFill 1'!O87/SUM('MissFill 1'!O$2:O89)&gt;0.01,"",IF('MissFill 1'!O86/SUM('MissFill 1'!O$2:O89)&gt;0.01,"",IF('MissFill 1'!O85/SUM('MissFill 1'!O$2:O89)&gt;0.01,"",DateEnded_5Day!$A89))))))))</f>
        <v/>
      </c>
      <c r="Q89" s="54" t="str">
        <f>IF($A89&lt;='All Results'!$B$4,"",IF(SUM('MissFill 1'!P$2:P89)=0,"",(IF('MissFill 1'!P89/SUM('MissFill 1'!P$2:P89)&gt;0.01,"",IF('MissFill 1'!P88/SUM('MissFill 1'!P$2:P89)&gt;0.01,"",IF('MissFill 1'!P87/SUM('MissFill 1'!P$2:P89)&gt;0.01,"",IF('MissFill 1'!P86/SUM('MissFill 1'!P$2:P89)&gt;0.01,"",IF('MissFill 1'!P85/SUM('MissFill 1'!P$2:P89)&gt;0.01,"",DateEnded_5Day!$A89))))))))</f>
        <v/>
      </c>
      <c r="R89" s="54" t="str">
        <f>IF($A89&lt;='All Results'!$B$4,"",IF(SUM('MissFill 1'!Q$2:Q89)=0,"",(IF('MissFill 1'!Q89/SUM('MissFill 1'!Q$2:Q89)&gt;0.01,"",IF('MissFill 1'!Q88/SUM('MissFill 1'!Q$2:Q89)&gt;0.01,"",IF('MissFill 1'!Q87/SUM('MissFill 1'!Q$2:Q89)&gt;0.01,"",IF('MissFill 1'!Q86/SUM('MissFill 1'!Q$2:Q89)&gt;0.01,"",IF('MissFill 1'!Q85/SUM('MissFill 1'!Q$2:Q89)&gt;0.01,"",DateEnded_5Day!$A89))))))))</f>
        <v/>
      </c>
      <c r="S89" s="54" t="str">
        <f>IF($A89&lt;='All Results'!$B$4,"",IF(SUM('MissFill 1'!R$2:R89)=0,"",(IF('MissFill 1'!R89/SUM('MissFill 1'!R$2:R89)&gt;0.01,"",IF('MissFill 1'!R88/SUM('MissFill 1'!R$2:R89)&gt;0.01,"",IF('MissFill 1'!R87/SUM('MissFill 1'!R$2:R89)&gt;0.01,"",IF('MissFill 1'!R86/SUM('MissFill 1'!R$2:R89)&gt;0.01,"",IF('MissFill 1'!R85/SUM('MissFill 1'!R$2:R89)&gt;0.01,"",DateEnded_5Day!$A89))))))))</f>
        <v/>
      </c>
      <c r="T89" s="54" t="str">
        <f>IF($A89&lt;='All Results'!$B$4,"",IF(SUM('MissFill 1'!S$2:S89)=0,"",(IF('MissFill 1'!S89/SUM('MissFill 1'!S$2:S89)&gt;0.01,"",IF('MissFill 1'!S88/SUM('MissFill 1'!S$2:S89)&gt;0.01,"",IF('MissFill 1'!S87/SUM('MissFill 1'!S$2:S89)&gt;0.01,"",IF('MissFill 1'!S86/SUM('MissFill 1'!S$2:S89)&gt;0.01,"",IF('MissFill 1'!S85/SUM('MissFill 1'!S$2:S89)&gt;0.01,"",DateEnded_5Day!$A89))))))))</f>
        <v/>
      </c>
      <c r="U89" s="54" t="str">
        <f>IF($A89&lt;='All Results'!$B$4,"",IF(SUM('MissFill 1'!T$2:T89)=0,"",(IF('MissFill 1'!T89/SUM('MissFill 1'!T$2:T89)&gt;0.01,"",IF('MissFill 1'!T88/SUM('MissFill 1'!T$2:T89)&gt;0.01,"",IF('MissFill 1'!T87/SUM('MissFill 1'!T$2:T89)&gt;0.01,"",IF('MissFill 1'!T86/SUM('MissFill 1'!T$2:T89)&gt;0.01,"",IF('MissFill 1'!T85/SUM('MissFill 1'!T$2:T89)&gt;0.01,"",DateEnded_5Day!$A89))))))))</f>
        <v/>
      </c>
      <c r="V89" s="54" t="str">
        <f>IF($A89&lt;='All Results'!$B$4,"",IF(SUM('MissFill 1'!U$2:U89)=0,"",(IF('MissFill 1'!U89/SUM('MissFill 1'!U$2:U89)&gt;0.01,"",IF('MissFill 1'!U88/SUM('MissFill 1'!U$2:U89)&gt;0.01,"",IF('MissFill 1'!U87/SUM('MissFill 1'!U$2:U89)&gt;0.01,"",IF('MissFill 1'!U86/SUM('MissFill 1'!U$2:U89)&gt;0.01,"",IF('MissFill 1'!U85/SUM('MissFill 1'!U$2:U89)&gt;0.01,"",DateEnded_5Day!$A89))))))))</f>
        <v/>
      </c>
      <c r="W89" s="54" t="str">
        <f>IF($A89&lt;='All Results'!$B$4,"",IF(SUM('MissFill 1'!V$2:V89)=0,"",(IF('MissFill 1'!V89/SUM('MissFill 1'!V$2:V89)&gt;0.01,"",IF('MissFill 1'!V88/SUM('MissFill 1'!V$2:V89)&gt;0.01,"",IF('MissFill 1'!V87/SUM('MissFill 1'!V$2:V89)&gt;0.01,"",IF('MissFill 1'!V86/SUM('MissFill 1'!V$2:V89)&gt;0.01,"",IF('MissFill 1'!V85/SUM('MissFill 1'!V$2:V89)&gt;0.01,"",DateEnded_5Day!$A89))))))))</f>
        <v/>
      </c>
      <c r="X89" s="54" t="str">
        <f>IF($A89&lt;='All Results'!$B$4,"",IF(SUM('MissFill 1'!W$2:W89)=0,"",(IF('MissFill 1'!W89/SUM('MissFill 1'!W$2:W89)&gt;0.01,"",IF('MissFill 1'!W88/SUM('MissFill 1'!W$2:W89)&gt;0.01,"",IF('MissFill 1'!W87/SUM('MissFill 1'!W$2:W89)&gt;0.01,"",IF('MissFill 1'!W86/SUM('MissFill 1'!W$2:W89)&gt;0.01,"",IF('MissFill 1'!W85/SUM('MissFill 1'!W$2:W89)&gt;0.01,"",DateEnded_5Day!$A89))))))))</f>
        <v/>
      </c>
      <c r="Y89" s="54" t="str">
        <f>IF($A89&lt;='All Results'!$B$4,"",IF(SUM('MissFill 1'!X$2:X89)=0,"",(IF('MissFill 1'!X89/SUM('MissFill 1'!X$2:X89)&gt;0.01,"",IF('MissFill 1'!X88/SUM('MissFill 1'!X$2:X89)&gt;0.01,"",IF('MissFill 1'!X87/SUM('MissFill 1'!X$2:X89)&gt;0.01,"",IF('MissFill 1'!X86/SUM('MissFill 1'!X$2:X89)&gt;0.01,"",IF('MissFill 1'!X85/SUM('MissFill 1'!X$2:X89)&gt;0.01,"",DateEnded_5Day!$A89))))))))</f>
        <v/>
      </c>
      <c r="Z89" s="54" t="str">
        <f>IF($A89&lt;='All Results'!$B$4,"",IF(SUM('MissFill 1'!Y$2:Y89)=0,"",(IF('MissFill 1'!Y89/SUM('MissFill 1'!Y$2:Y89)&gt;0.01,"",IF('MissFill 1'!Y88/SUM('MissFill 1'!Y$2:Y89)&gt;0.01,"",IF('MissFill 1'!Y87/SUM('MissFill 1'!Y$2:Y89)&gt;0.01,"",IF('MissFill 1'!Y86/SUM('MissFill 1'!Y$2:Y89)&gt;0.01,"",IF('MissFill 1'!Y85/SUM('MissFill 1'!Y$2:Y89)&gt;0.01,"",DateEnded_5Day!$A89))))))))</f>
        <v/>
      </c>
      <c r="AA89" s="54" t="str">
        <f>IF($A89&lt;='All Results'!$B$4,"",IF(SUM('MissFill 1'!Z$2:Z89)=0,"",(IF('MissFill 1'!Z89/SUM('MissFill 1'!Z$2:Z89)&gt;0.01,"",IF('MissFill 1'!Z88/SUM('MissFill 1'!Z$2:Z89)&gt;0.01,"",IF('MissFill 1'!Z87/SUM('MissFill 1'!Z$2:Z89)&gt;0.01,"",IF('MissFill 1'!Z86/SUM('MissFill 1'!Z$2:Z89)&gt;0.01,"",IF('MissFill 1'!Z85/SUM('MissFill 1'!Z$2:Z89)&gt;0.01,"",DateEnded_5Day!$A89))))))))</f>
        <v/>
      </c>
      <c r="AB89" s="54" t="str">
        <f>IF($A89&lt;='All Results'!$B$4,"",IF(SUM('MissFill 1'!AA$2:AA89)=0,"",(IF('MissFill 1'!AA89/SUM('MissFill 1'!AA$2:AA89)&gt;0.01,"",IF('MissFill 1'!AA88/SUM('MissFill 1'!AA$2:AA89)&gt;0.01,"",IF('MissFill 1'!AA87/SUM('MissFill 1'!AA$2:AA89)&gt;0.01,"",IF('MissFill 1'!AA86/SUM('MissFill 1'!AA$2:AA89)&gt;0.01,"",IF('MissFill 1'!AA85/SUM('MissFill 1'!AA$2:AA89)&gt;0.01,"",DateEnded_5Day!$A89))))))))</f>
        <v/>
      </c>
      <c r="AC89" s="54" t="str">
        <f>IF($A89&lt;='All Results'!$B$4,"",IF(SUM('MissFill 1'!AB$2:AB89)=0,"",(IF('MissFill 1'!AB89/SUM('MissFill 1'!AB$2:AB89)&gt;0.01,"",IF('MissFill 1'!AB88/SUM('MissFill 1'!AB$2:AB89)&gt;0.01,"",IF('MissFill 1'!AB87/SUM('MissFill 1'!AB$2:AB89)&gt;0.01,"",IF('MissFill 1'!AB86/SUM('MissFill 1'!AB$2:AB89)&gt;0.01,"",IF('MissFill 1'!AB85/SUM('MissFill 1'!AB$2:AB89)&gt;0.01,"",DateEnded_5Day!$A89))))))))</f>
        <v/>
      </c>
      <c r="AD89" s="54" t="str">
        <f>IF($A89&lt;='All Results'!$B$4,"",IF(SUM('MissFill 1'!AC$2:AC89)=0,"",(IF('MissFill 1'!AC89/SUM('MissFill 1'!AC$2:AC89)&gt;0.01,"",IF('MissFill 1'!AC88/SUM('MissFill 1'!AC$2:AC89)&gt;0.01,"",IF('MissFill 1'!AC87/SUM('MissFill 1'!AC$2:AC89)&gt;0.01,"",IF('MissFill 1'!AC86/SUM('MissFill 1'!AC$2:AC89)&gt;0.01,"",IF('MissFill 1'!AC85/SUM('MissFill 1'!AC$2:AC89)&gt;0.01,"",DateEnded_5Day!$A89))))))))</f>
        <v/>
      </c>
      <c r="AE89" s="54" t="str">
        <f>IF($A89&lt;='All Results'!$B$4,"",IF(SUM('MissFill 1'!AD$2:AD89)=0,"",(IF('MissFill 1'!AD89/SUM('MissFill 1'!AD$2:AD89)&gt;0.01,"",IF('MissFill 1'!AD88/SUM('MissFill 1'!AD$2:AD89)&gt;0.01,"",IF('MissFill 1'!AD87/SUM('MissFill 1'!AD$2:AD89)&gt;0.01,"",IF('MissFill 1'!AD86/SUM('MissFill 1'!AD$2:AD89)&gt;0.01,"",IF('MissFill 1'!AD85/SUM('MissFill 1'!AD$2:AD89)&gt;0.01,"",DateEnded_5Day!$A89))))))))</f>
        <v/>
      </c>
      <c r="AF89" s="54" t="str">
        <f>IF($A89&lt;='All Results'!$B$4,"",IF(SUM('MissFill 1'!AE$2:AE89)=0,"",(IF('MissFill 1'!AE89/SUM('MissFill 1'!AE$2:AE89)&gt;0.01,"",IF('MissFill 1'!AE88/SUM('MissFill 1'!AE$2:AE89)&gt;0.01,"",IF('MissFill 1'!AE87/SUM('MissFill 1'!AE$2:AE89)&gt;0.01,"",IF('MissFill 1'!AE86/SUM('MissFill 1'!AE$2:AE89)&gt;0.01,"",IF('MissFill 1'!AE85/SUM('MissFill 1'!AE$2:AE89)&gt;0.01,"",DateEnded_5Day!$A89))))))))</f>
        <v/>
      </c>
      <c r="AG89" s="54" t="str">
        <f>IF($A89&lt;='All Results'!$B$4,"",IF(SUM('MissFill 1'!AF$2:AF89)=0,"",(IF('MissFill 1'!AF89/SUM('MissFill 1'!AF$2:AF89)&gt;0.01,"",IF('MissFill 1'!AF88/SUM('MissFill 1'!AF$2:AF89)&gt;0.01,"",IF('MissFill 1'!AF87/SUM('MissFill 1'!AF$2:AF89)&gt;0.01,"",IF('MissFill 1'!AF86/SUM('MissFill 1'!AF$2:AF89)&gt;0.01,"",IF('MissFill 1'!AF85/SUM('MissFill 1'!AF$2:AF89)&gt;0.01,"",DateEnded_5Day!$A89))))))))</f>
        <v/>
      </c>
      <c r="AH89" s="54" t="str">
        <f>IF($A89&lt;='All Results'!$B$4,"",IF(SUM('MissFill 1'!AG$2:AG89)=0,"",(IF('MissFill 1'!AG89/SUM('MissFill 1'!AG$2:AG89)&gt;0.01,"",IF('MissFill 1'!AG88/SUM('MissFill 1'!AG$2:AG89)&gt;0.01,"",IF('MissFill 1'!AG87/SUM('MissFill 1'!AG$2:AG89)&gt;0.01,"",IF('MissFill 1'!AG86/SUM('MissFill 1'!AG$2:AG89)&gt;0.01,"",IF('MissFill 1'!AG85/SUM('MissFill 1'!AG$2:AG89)&gt;0.01,"",DateEnded_5Day!$A89))))))))</f>
        <v/>
      </c>
      <c r="AI89" s="54" t="str">
        <f>IF($A89&lt;='All Results'!$B$4,"",IF(SUM('MissFill 1'!AH$2:AH89)=0,"",(IF('MissFill 1'!AH89/SUM('MissFill 1'!AH$2:AH89)&gt;0.01,"",IF('MissFill 1'!AH88/SUM('MissFill 1'!AH$2:AH89)&gt;0.01,"",IF('MissFill 1'!AH87/SUM('MissFill 1'!AH$2:AH89)&gt;0.01,"",IF('MissFill 1'!AH86/SUM('MissFill 1'!AH$2:AH89)&gt;0.01,"",IF('MissFill 1'!AH85/SUM('MissFill 1'!AH$2:AH89)&gt;0.01,"",DateEnded_5Day!$A89))))))))</f>
        <v/>
      </c>
      <c r="AJ89" s="54" t="str">
        <f>IF($A89&lt;='All Results'!$B$4,"",IF(SUM('MissFill 1'!AI$2:AI89)=0,"",(IF('MissFill 1'!AI89/SUM('MissFill 1'!AI$2:AI89)&gt;0.01,"",IF('MissFill 1'!AI88/SUM('MissFill 1'!AI$2:AI89)&gt;0.01,"",IF('MissFill 1'!AI87/SUM('MissFill 1'!AI$2:AI89)&gt;0.01,"",IF('MissFill 1'!AI86/SUM('MissFill 1'!AI$2:AI89)&gt;0.01,"",IF('MissFill 1'!AI85/SUM('MissFill 1'!AI$2:AI89)&gt;0.01,"",DateEnded_5Day!$A89))))))))</f>
        <v/>
      </c>
      <c r="AK89" s="54" t="str">
        <f>IF($A89&lt;='All Results'!$B$4,"",IF(SUM('MissFill 1'!AJ$2:AJ89)=0,"",(IF('MissFill 1'!AJ89/SUM('MissFill 1'!AJ$2:AJ89)&gt;0.01,"",IF('MissFill 1'!AJ88/SUM('MissFill 1'!AJ$2:AJ89)&gt;0.01,"",IF('MissFill 1'!AJ87/SUM('MissFill 1'!AJ$2:AJ89)&gt;0.01,"",IF('MissFill 1'!AJ86/SUM('MissFill 1'!AJ$2:AJ89)&gt;0.01,"",IF('MissFill 1'!AJ85/SUM('MissFill 1'!AJ$2:AJ89)&gt;0.01,"",DateEnded_5Day!$A89))))))))</f>
        <v/>
      </c>
      <c r="AL89" s="54" t="str">
        <f>IF($A89&lt;='All Results'!$B$4,"",IF(SUM('MissFill 1'!AK$2:AK89)=0,"",(IF('MissFill 1'!AK89/SUM('MissFill 1'!AK$2:AK89)&gt;0.01,"",IF('MissFill 1'!AK88/SUM('MissFill 1'!AK$2:AK89)&gt;0.01,"",IF('MissFill 1'!AK87/SUM('MissFill 1'!AK$2:AK89)&gt;0.01,"",IF('MissFill 1'!AK86/SUM('MissFill 1'!AK$2:AK89)&gt;0.01,"",IF('MissFill 1'!AK85/SUM('MissFill 1'!AK$2:AK89)&gt;0.01,"",DateEnded_5Day!$A89))))))))</f>
        <v/>
      </c>
      <c r="AM89" s="54" t="str">
        <f>IF($A89&lt;='All Results'!$B$4,"",IF(SUM('MissFill 1'!AL$2:AL89)=0,"",(IF('MissFill 1'!AL89/SUM('MissFill 1'!AL$2:AL89)&gt;0.01,"",IF('MissFill 1'!AL88/SUM('MissFill 1'!AL$2:AL89)&gt;0.01,"",IF('MissFill 1'!AL87/SUM('MissFill 1'!AL$2:AL89)&gt;0.01,"",IF('MissFill 1'!AL86/SUM('MissFill 1'!AL$2:AL89)&gt;0.01,"",IF('MissFill 1'!AL85/SUM('MissFill 1'!AL$2:AL89)&gt;0.01,"",DateEnded_5Day!$A89))))))))</f>
        <v/>
      </c>
      <c r="AN89" s="54" t="str">
        <f>IF($A89&lt;='All Results'!$B$4,"",IF(SUM('MissFill 1'!AM$2:AM89)=0,"",(IF('MissFill 1'!AM89/SUM('MissFill 1'!AM$2:AM89)&gt;0.01,"",IF('MissFill 1'!AM88/SUM('MissFill 1'!AM$2:AM89)&gt;0.01,"",IF('MissFill 1'!AM87/SUM('MissFill 1'!AM$2:AM89)&gt;0.01,"",IF('MissFill 1'!AM86/SUM('MissFill 1'!AM$2:AM89)&gt;0.01,"",IF('MissFill 1'!AM85/SUM('MissFill 1'!AM$2:AM89)&gt;0.01,"",DateEnded_5Day!$A89))))))))</f>
        <v/>
      </c>
      <c r="AO89" s="54" t="str">
        <f>IF($A89&lt;='All Results'!$B$4,"",IF(SUM('MissFill 1'!AN$2:AN89)=0,"",(IF('MissFill 1'!AN89/SUM('MissFill 1'!AN$2:AN89)&gt;0.01,"",IF('MissFill 1'!AN88/SUM('MissFill 1'!AN$2:AN89)&gt;0.01,"",IF('MissFill 1'!AN87/SUM('MissFill 1'!AN$2:AN89)&gt;0.01,"",IF('MissFill 1'!AN86/SUM('MissFill 1'!AN$2:AN89)&gt;0.01,"",IF('MissFill 1'!AN85/SUM('MissFill 1'!AN$2:AN89)&gt;0.01,"",DateEnded_5Day!$A89))))))))</f>
        <v/>
      </c>
      <c r="AP89" s="54" t="str">
        <f>IF($A89&lt;='All Results'!$B$4,"",IF(SUM('MissFill 1'!AO$2:AO89)=0,"",(IF('MissFill 1'!AO89/SUM('MissFill 1'!AO$2:AO89)&gt;0.01,"",IF('MissFill 1'!AO88/SUM('MissFill 1'!AO$2:AO89)&gt;0.01,"",IF('MissFill 1'!AO87/SUM('MissFill 1'!AO$2:AO89)&gt;0.01,"",IF('MissFill 1'!AO86/SUM('MissFill 1'!AO$2:AO89)&gt;0.01,"",IF('MissFill 1'!AO85/SUM('MissFill 1'!AO$2:AO89)&gt;0.01,"",DateEnded_5Day!$A89))))))))</f>
        <v/>
      </c>
      <c r="AQ89" s="54" t="str">
        <f>IF($A89&lt;='All Results'!$B$4,"",IF(SUM('MissFill 1'!AP$2:AP89)=0,"",(IF('MissFill 1'!AP89/SUM('MissFill 1'!AP$2:AP89)&gt;0.01,"",IF('MissFill 1'!AP88/SUM('MissFill 1'!AP$2:AP89)&gt;0.01,"",IF('MissFill 1'!AP87/SUM('MissFill 1'!AP$2:AP89)&gt;0.01,"",IF('MissFill 1'!AP86/SUM('MissFill 1'!AP$2:AP89)&gt;0.01,"",IF('MissFill 1'!AP85/SUM('MissFill 1'!AP$2:AP89)&gt;0.01,"",DateEnded_5Day!$A89))))))))</f>
        <v/>
      </c>
      <c r="AR89" s="54" t="str">
        <f>IF($A89&lt;='All Results'!$B$4,"",IF(SUM('MissFill 1'!AQ$2:AQ89)=0,"",(IF('MissFill 1'!AQ89/SUM('MissFill 1'!AQ$2:AQ89)&gt;0.01,"",IF('MissFill 1'!AQ88/SUM('MissFill 1'!AQ$2:AQ89)&gt;0.01,"",IF('MissFill 1'!AQ87/SUM('MissFill 1'!AQ$2:AQ89)&gt;0.01,"",IF('MissFill 1'!AQ86/SUM('MissFill 1'!AQ$2:AQ89)&gt;0.01,"",IF('MissFill 1'!AQ85/SUM('MissFill 1'!AQ$2:AQ89)&gt;0.01,"",DateEnded_5Day!$A89))))))))</f>
        <v/>
      </c>
      <c r="AS89" s="54" t="str">
        <f>IF($A89&lt;='All Results'!$B$4,"",IF(SUM('MissFill 1'!AR$2:AR89)=0,"",(IF('MissFill 1'!AR89/SUM('MissFill 1'!AR$2:AR89)&gt;0.01,"",IF('MissFill 1'!AR88/SUM('MissFill 1'!AR$2:AR89)&gt;0.01,"",IF('MissFill 1'!AR87/SUM('MissFill 1'!AR$2:AR89)&gt;0.01,"",IF('MissFill 1'!AR86/SUM('MissFill 1'!AR$2:AR89)&gt;0.01,"",IF('MissFill 1'!AR85/SUM('MissFill 1'!AR$2:AR89)&gt;0.01,"",DateEnded_5Day!$A89))))))))</f>
        <v/>
      </c>
      <c r="AT89" s="54" t="str">
        <f>IF($A89&lt;='All Results'!$B$4,"",IF(SUM('MissFill 1'!AS$2:AS89)=0,"",(IF('MissFill 1'!AS89/SUM('MissFill 1'!AS$2:AS89)&gt;0.01,"",IF('MissFill 1'!AS88/SUM('MissFill 1'!AS$2:AS89)&gt;0.01,"",IF('MissFill 1'!AS87/SUM('MissFill 1'!AS$2:AS89)&gt;0.01,"",IF('MissFill 1'!AS86/SUM('MissFill 1'!AS$2:AS89)&gt;0.01,"",IF('MissFill 1'!AS85/SUM('MissFill 1'!AS$2:AS89)&gt;0.01,"",DateEnded_5Day!$A89))))))))</f>
        <v/>
      </c>
      <c r="AU89" s="54" t="str">
        <f>IF($A89&lt;='All Results'!$B$4,"",IF(SUM('MissFill 1'!AT$2:AT89)=0,"",(IF('MissFill 1'!AT89/SUM('MissFill 1'!AT$2:AT89)&gt;0.01,"",IF('MissFill 1'!AT88/SUM('MissFill 1'!AT$2:AT89)&gt;0.01,"",IF('MissFill 1'!AT87/SUM('MissFill 1'!AT$2:AT89)&gt;0.01,"",IF('MissFill 1'!AT86/SUM('MissFill 1'!AT$2:AT89)&gt;0.01,"",IF('MissFill 1'!AT85/SUM('MissFill 1'!AT$2:AT89)&gt;0.01,"",DateEnded_5Day!$A89))))))))</f>
        <v/>
      </c>
      <c r="AV89" s="54" t="str">
        <f>IF($A89&lt;='All Results'!$B$4,"",IF(SUM('MissFill 1'!AU$2:AU89)=0,"",(IF('MissFill 1'!AU89/SUM('MissFill 1'!AU$2:AU89)&gt;0.01,"",IF('MissFill 1'!AU88/SUM('MissFill 1'!AU$2:AU89)&gt;0.01,"",IF('MissFill 1'!AU87/SUM('MissFill 1'!AU$2:AU89)&gt;0.01,"",IF('MissFill 1'!AU86/SUM('MissFill 1'!AU$2:AU89)&gt;0.01,"",IF('MissFill 1'!AU85/SUM('MissFill 1'!AU$2:AU89)&gt;0.01,"",DateEnded_5Day!$A89))))))))</f>
        <v/>
      </c>
      <c r="AW89" s="54" t="str">
        <f>IF($A89&lt;='All Results'!$B$4,"",IF(SUM('MissFill 1'!AV$2:AV89)=0,"",(IF('MissFill 1'!AV89/SUM('MissFill 1'!AV$2:AV89)&gt;0.01,"",IF('MissFill 1'!AV88/SUM('MissFill 1'!AV$2:AV89)&gt;0.01,"",IF('MissFill 1'!AV87/SUM('MissFill 1'!AV$2:AV89)&gt;0.01,"",IF('MissFill 1'!AV86/SUM('MissFill 1'!AV$2:AV89)&gt;0.01,"",IF('MissFill 1'!AV85/SUM('MissFill 1'!AV$2:AV89)&gt;0.01,"",DateEnded_5Day!$A89))))))))</f>
        <v/>
      </c>
      <c r="AX89" s="54" t="str">
        <f>IF($A89&lt;='All Results'!$B$4,"",IF(SUM('MissFill 1'!AW$2:AW89)=0,"",(IF('MissFill 1'!AW89/SUM('MissFill 1'!AW$2:AW89)&gt;0.01,"",IF('MissFill 1'!AW88/SUM('MissFill 1'!AW$2:AW89)&gt;0.01,"",IF('MissFill 1'!AW87/SUM('MissFill 1'!AW$2:AW89)&gt;0.01,"",IF('MissFill 1'!AW86/SUM('MissFill 1'!AW$2:AW89)&gt;0.01,"",IF('MissFill 1'!AW85/SUM('MissFill 1'!AW$2:AW89)&gt;0.01,"",DateEnded_5Day!$A89))))))))</f>
        <v/>
      </c>
    </row>
    <row r="90" spans="1:50" x14ac:dyDescent="0.25">
      <c r="A90" s="41">
        <v>44435</v>
      </c>
      <c r="B90" s="52">
        <v>239</v>
      </c>
      <c r="C90" s="54" t="str">
        <f>IF($A90&lt;='All Results'!$B$4,"",IF(SUM('MissFill 1'!B$2:B90)=0,"",(IF('MissFill 1'!B90/SUM('MissFill 1'!B$2:B90)&gt;0.01,"",IF('MissFill 1'!B89/SUM('MissFill 1'!B$2:B90)&gt;0.01,"",IF('MissFill 1'!B88/SUM('MissFill 1'!B$2:B90)&gt;0.01,"",IF('MissFill 1'!B87/SUM('MissFill 1'!B$2:B90)&gt;0.01,"",IF('MissFill 1'!B86/SUM('MissFill 1'!B$2:B90)&gt;0.01,"",DateEnded_5Day!$A90))))))))</f>
        <v/>
      </c>
      <c r="D90" s="54" t="str">
        <f>IF($A90&lt;='All Results'!$B$4,"",IF(SUM('MissFill 1'!C$2:C90)=0,"",(IF('MissFill 1'!C90/SUM('MissFill 1'!C$2:C90)&gt;0.01,"",IF('MissFill 1'!C89/SUM('MissFill 1'!C$2:C90)&gt;0.01,"",IF('MissFill 1'!C88/SUM('MissFill 1'!C$2:C90)&gt;0.01,"",IF('MissFill 1'!C87/SUM('MissFill 1'!C$2:C90)&gt;0.01,"",IF('MissFill 1'!C86/SUM('MissFill 1'!C$2:C90)&gt;0.01,"",DateEnded_5Day!$A90))))))))</f>
        <v/>
      </c>
      <c r="E90" s="54" t="str">
        <f>IF($A90&lt;='All Results'!$B$4,"",IF(SUM('MissFill 1'!D$2:D90)=0,"",(IF('MissFill 1'!D90/SUM('MissFill 1'!D$2:D90)&gt;0.01,"",IF('MissFill 1'!D89/SUM('MissFill 1'!D$2:D90)&gt;0.01,"",IF('MissFill 1'!D88/SUM('MissFill 1'!D$2:D90)&gt;0.01,"",IF('MissFill 1'!D87/SUM('MissFill 1'!D$2:D90)&gt;0.01,"",IF('MissFill 1'!D86/SUM('MissFill 1'!D$2:D90)&gt;0.01,"",DateEnded_5Day!$A90))))))))</f>
        <v/>
      </c>
      <c r="F90" s="54" t="str">
        <f>IF($A90&lt;='All Results'!$B$4,"",IF(SUM('MissFill 1'!E$2:E90)=0,"",(IF('MissFill 1'!E90/SUM('MissFill 1'!E$2:E90)&gt;0.01,"",IF('MissFill 1'!E89/SUM('MissFill 1'!E$2:E90)&gt;0.01,"",IF('MissFill 1'!E88/SUM('MissFill 1'!E$2:E90)&gt;0.01,"",IF('MissFill 1'!E87/SUM('MissFill 1'!E$2:E90)&gt;0.01,"",IF('MissFill 1'!E86/SUM('MissFill 1'!E$2:E90)&gt;0.01,"",DateEnded_5Day!$A90))))))))</f>
        <v/>
      </c>
      <c r="G90" s="54" t="str">
        <f>IF($A90&lt;='All Results'!$B$4,"",IF(SUM('MissFill 1'!F$2:F90)=0,"",(IF('MissFill 1'!F90/SUM('MissFill 1'!F$2:F90)&gt;0.01,"",IF('MissFill 1'!F89/SUM('MissFill 1'!F$2:F90)&gt;0.01,"",IF('MissFill 1'!F88/SUM('MissFill 1'!F$2:F90)&gt;0.01,"",IF('MissFill 1'!F87/SUM('MissFill 1'!F$2:F90)&gt;0.01,"",IF('MissFill 1'!F86/SUM('MissFill 1'!F$2:F90)&gt;0.01,"",DateEnded_5Day!$A90))))))))</f>
        <v/>
      </c>
      <c r="H90" s="54" t="str">
        <f>IF($A90&lt;='All Results'!$B$4,"",IF(SUM('MissFill 1'!G$2:G90)=0,"",(IF('MissFill 1'!G90/SUM('MissFill 1'!G$2:G90)&gt;0.01,"",IF('MissFill 1'!G89/SUM('MissFill 1'!G$2:G90)&gt;0.01,"",IF('MissFill 1'!G88/SUM('MissFill 1'!G$2:G90)&gt;0.01,"",IF('MissFill 1'!G87/SUM('MissFill 1'!G$2:G90)&gt;0.01,"",IF('MissFill 1'!G86/SUM('MissFill 1'!G$2:G90)&gt;0.01,"",DateEnded_5Day!$A90))))))))</f>
        <v/>
      </c>
      <c r="I90" s="54" t="str">
        <f>IF($A90&lt;='All Results'!$B$4,"",IF(SUM('MissFill 1'!H$2:H90)=0,"",(IF('MissFill 1'!H90/SUM('MissFill 1'!H$2:H90)&gt;0.01,"",IF('MissFill 1'!H89/SUM('MissFill 1'!H$2:H90)&gt;0.01,"",IF('MissFill 1'!H88/SUM('MissFill 1'!H$2:H90)&gt;0.01,"",IF('MissFill 1'!H87/SUM('MissFill 1'!H$2:H90)&gt;0.01,"",IF('MissFill 1'!H86/SUM('MissFill 1'!H$2:H90)&gt;0.01,"",DateEnded_5Day!$A90))))))))</f>
        <v/>
      </c>
      <c r="J90" s="54" t="str">
        <f>IF($A90&lt;='All Results'!$B$4,"",IF(SUM('MissFill 1'!I$2:I90)=0,"",(IF('MissFill 1'!I90/SUM('MissFill 1'!I$2:I90)&gt;0.01,"",IF('MissFill 1'!I89/SUM('MissFill 1'!I$2:I90)&gt;0.01,"",IF('MissFill 1'!I88/SUM('MissFill 1'!I$2:I90)&gt;0.01,"",IF('MissFill 1'!I87/SUM('MissFill 1'!I$2:I90)&gt;0.01,"",IF('MissFill 1'!I86/SUM('MissFill 1'!I$2:I90)&gt;0.01,"",DateEnded_5Day!$A90))))))))</f>
        <v/>
      </c>
      <c r="K90" s="54" t="str">
        <f>IF($A90&lt;='All Results'!$B$4,"",IF(SUM('MissFill 1'!J$2:J90)=0,"",(IF('MissFill 1'!J90/SUM('MissFill 1'!J$2:J90)&gt;0.01,"",IF('MissFill 1'!J89/SUM('MissFill 1'!J$2:J90)&gt;0.01,"",IF('MissFill 1'!J88/SUM('MissFill 1'!J$2:J90)&gt;0.01,"",IF('MissFill 1'!J87/SUM('MissFill 1'!J$2:J90)&gt;0.01,"",IF('MissFill 1'!J86/SUM('MissFill 1'!J$2:J90)&gt;0.01,"",DateEnded_5Day!$A90))))))))</f>
        <v/>
      </c>
      <c r="L90" s="54" t="str">
        <f>IF($A90&lt;='All Results'!$B$4,"",IF(SUM('MissFill 1'!K$2:K90)=0,"",(IF('MissFill 1'!K90/SUM('MissFill 1'!K$2:K90)&gt;0.01,"",IF('MissFill 1'!K89/SUM('MissFill 1'!K$2:K90)&gt;0.01,"",IF('MissFill 1'!K88/SUM('MissFill 1'!K$2:K90)&gt;0.01,"",IF('MissFill 1'!K87/SUM('MissFill 1'!K$2:K90)&gt;0.01,"",IF('MissFill 1'!K86/SUM('MissFill 1'!K$2:K90)&gt;0.01,"",DateEnded_5Day!$A90))))))))</f>
        <v/>
      </c>
      <c r="M90" s="54" t="str">
        <f>IF($A90&lt;='All Results'!$B$4,"",IF(SUM('MissFill 1'!L$2:L90)=0,"",(IF('MissFill 1'!L90/SUM('MissFill 1'!L$2:L90)&gt;0.01,"",IF('MissFill 1'!L89/SUM('MissFill 1'!L$2:L90)&gt;0.01,"",IF('MissFill 1'!L88/SUM('MissFill 1'!L$2:L90)&gt;0.01,"",IF('MissFill 1'!L87/SUM('MissFill 1'!L$2:L90)&gt;0.01,"",IF('MissFill 1'!L86/SUM('MissFill 1'!L$2:L90)&gt;0.01,"",DateEnded_5Day!$A90))))))))</f>
        <v/>
      </c>
      <c r="N90" s="54" t="str">
        <f>IF($A90&lt;='All Results'!$B$4,"",IF(SUM('MissFill 1'!M$2:M90)=0,"",(IF('MissFill 1'!M90/SUM('MissFill 1'!M$2:M90)&gt;0.01,"",IF('MissFill 1'!M89/SUM('MissFill 1'!M$2:M90)&gt;0.01,"",IF('MissFill 1'!M88/SUM('MissFill 1'!M$2:M90)&gt;0.01,"",IF('MissFill 1'!M87/SUM('MissFill 1'!M$2:M90)&gt;0.01,"",IF('MissFill 1'!M86/SUM('MissFill 1'!M$2:M90)&gt;0.01,"",DateEnded_5Day!$A90))))))))</f>
        <v/>
      </c>
      <c r="O90" s="54" t="str">
        <f>IF($A90&lt;='All Results'!$B$4,"",IF(SUM('MissFill 1'!N$2:N90)=0,"",(IF('MissFill 1'!N90/SUM('MissFill 1'!N$2:N90)&gt;0.01,"",IF('MissFill 1'!N89/SUM('MissFill 1'!N$2:N90)&gt;0.01,"",IF('MissFill 1'!N88/SUM('MissFill 1'!N$2:N90)&gt;0.01,"",IF('MissFill 1'!N87/SUM('MissFill 1'!N$2:N90)&gt;0.01,"",IF('MissFill 1'!N86/SUM('MissFill 1'!N$2:N90)&gt;0.01,"",DateEnded_5Day!$A90))))))))</f>
        <v/>
      </c>
      <c r="P90" s="54" t="str">
        <f>IF($A90&lt;='All Results'!$B$4,"",IF(SUM('MissFill 1'!O$2:O90)=0,"",(IF('MissFill 1'!O90/SUM('MissFill 1'!O$2:O90)&gt;0.01,"",IF('MissFill 1'!O89/SUM('MissFill 1'!O$2:O90)&gt;0.01,"",IF('MissFill 1'!O88/SUM('MissFill 1'!O$2:O90)&gt;0.01,"",IF('MissFill 1'!O87/SUM('MissFill 1'!O$2:O90)&gt;0.01,"",IF('MissFill 1'!O86/SUM('MissFill 1'!O$2:O90)&gt;0.01,"",DateEnded_5Day!$A90))))))))</f>
        <v/>
      </c>
      <c r="Q90" s="54" t="str">
        <f>IF($A90&lt;='All Results'!$B$4,"",IF(SUM('MissFill 1'!P$2:P90)=0,"",(IF('MissFill 1'!P90/SUM('MissFill 1'!P$2:P90)&gt;0.01,"",IF('MissFill 1'!P89/SUM('MissFill 1'!P$2:P90)&gt;0.01,"",IF('MissFill 1'!P88/SUM('MissFill 1'!P$2:P90)&gt;0.01,"",IF('MissFill 1'!P87/SUM('MissFill 1'!P$2:P90)&gt;0.01,"",IF('MissFill 1'!P86/SUM('MissFill 1'!P$2:P90)&gt;0.01,"",DateEnded_5Day!$A90))))))))</f>
        <v/>
      </c>
      <c r="R90" s="54" t="str">
        <f>IF($A90&lt;='All Results'!$B$4,"",IF(SUM('MissFill 1'!Q$2:Q90)=0,"",(IF('MissFill 1'!Q90/SUM('MissFill 1'!Q$2:Q90)&gt;0.01,"",IF('MissFill 1'!Q89/SUM('MissFill 1'!Q$2:Q90)&gt;0.01,"",IF('MissFill 1'!Q88/SUM('MissFill 1'!Q$2:Q90)&gt;0.01,"",IF('MissFill 1'!Q87/SUM('MissFill 1'!Q$2:Q90)&gt;0.01,"",IF('MissFill 1'!Q86/SUM('MissFill 1'!Q$2:Q90)&gt;0.01,"",DateEnded_5Day!$A90))))))))</f>
        <v/>
      </c>
      <c r="S90" s="54" t="str">
        <f>IF($A90&lt;='All Results'!$B$4,"",IF(SUM('MissFill 1'!R$2:R90)=0,"",(IF('MissFill 1'!R90/SUM('MissFill 1'!R$2:R90)&gt;0.01,"",IF('MissFill 1'!R89/SUM('MissFill 1'!R$2:R90)&gt;0.01,"",IF('MissFill 1'!R88/SUM('MissFill 1'!R$2:R90)&gt;0.01,"",IF('MissFill 1'!R87/SUM('MissFill 1'!R$2:R90)&gt;0.01,"",IF('MissFill 1'!R86/SUM('MissFill 1'!R$2:R90)&gt;0.01,"",DateEnded_5Day!$A90))))))))</f>
        <v/>
      </c>
      <c r="T90" s="54" t="str">
        <f>IF($A90&lt;='All Results'!$B$4,"",IF(SUM('MissFill 1'!S$2:S90)=0,"",(IF('MissFill 1'!S90/SUM('MissFill 1'!S$2:S90)&gt;0.01,"",IF('MissFill 1'!S89/SUM('MissFill 1'!S$2:S90)&gt;0.01,"",IF('MissFill 1'!S88/SUM('MissFill 1'!S$2:S90)&gt;0.01,"",IF('MissFill 1'!S87/SUM('MissFill 1'!S$2:S90)&gt;0.01,"",IF('MissFill 1'!S86/SUM('MissFill 1'!S$2:S90)&gt;0.01,"",DateEnded_5Day!$A90))))))))</f>
        <v/>
      </c>
      <c r="U90" s="54" t="str">
        <f>IF($A90&lt;='All Results'!$B$4,"",IF(SUM('MissFill 1'!T$2:T90)=0,"",(IF('MissFill 1'!T90/SUM('MissFill 1'!T$2:T90)&gt;0.01,"",IF('MissFill 1'!T89/SUM('MissFill 1'!T$2:T90)&gt;0.01,"",IF('MissFill 1'!T88/SUM('MissFill 1'!T$2:T90)&gt;0.01,"",IF('MissFill 1'!T87/SUM('MissFill 1'!T$2:T90)&gt;0.01,"",IF('MissFill 1'!T86/SUM('MissFill 1'!T$2:T90)&gt;0.01,"",DateEnded_5Day!$A90))))))))</f>
        <v/>
      </c>
      <c r="V90" s="54" t="str">
        <f>IF($A90&lt;='All Results'!$B$4,"",IF(SUM('MissFill 1'!U$2:U90)=0,"",(IF('MissFill 1'!U90/SUM('MissFill 1'!U$2:U90)&gt;0.01,"",IF('MissFill 1'!U89/SUM('MissFill 1'!U$2:U90)&gt;0.01,"",IF('MissFill 1'!U88/SUM('MissFill 1'!U$2:U90)&gt;0.01,"",IF('MissFill 1'!U87/SUM('MissFill 1'!U$2:U90)&gt;0.01,"",IF('MissFill 1'!U86/SUM('MissFill 1'!U$2:U90)&gt;0.01,"",DateEnded_5Day!$A90))))))))</f>
        <v/>
      </c>
      <c r="W90" s="54" t="str">
        <f>IF($A90&lt;='All Results'!$B$4,"",IF(SUM('MissFill 1'!V$2:V90)=0,"",(IF('MissFill 1'!V90/SUM('MissFill 1'!V$2:V90)&gt;0.01,"",IF('MissFill 1'!V89/SUM('MissFill 1'!V$2:V90)&gt;0.01,"",IF('MissFill 1'!V88/SUM('MissFill 1'!V$2:V90)&gt;0.01,"",IF('MissFill 1'!V87/SUM('MissFill 1'!V$2:V90)&gt;0.01,"",IF('MissFill 1'!V86/SUM('MissFill 1'!V$2:V90)&gt;0.01,"",DateEnded_5Day!$A90))))))))</f>
        <v/>
      </c>
      <c r="X90" s="54" t="str">
        <f>IF($A90&lt;='All Results'!$B$4,"",IF(SUM('MissFill 1'!W$2:W90)=0,"",(IF('MissFill 1'!W90/SUM('MissFill 1'!W$2:W90)&gt;0.01,"",IF('MissFill 1'!W89/SUM('MissFill 1'!W$2:W90)&gt;0.01,"",IF('MissFill 1'!W88/SUM('MissFill 1'!W$2:W90)&gt;0.01,"",IF('MissFill 1'!W87/SUM('MissFill 1'!W$2:W90)&gt;0.01,"",IF('MissFill 1'!W86/SUM('MissFill 1'!W$2:W90)&gt;0.01,"",DateEnded_5Day!$A90))))))))</f>
        <v/>
      </c>
      <c r="Y90" s="54" t="str">
        <f>IF($A90&lt;='All Results'!$B$4,"",IF(SUM('MissFill 1'!X$2:X90)=0,"",(IF('MissFill 1'!X90/SUM('MissFill 1'!X$2:X90)&gt;0.01,"",IF('MissFill 1'!X89/SUM('MissFill 1'!X$2:X90)&gt;0.01,"",IF('MissFill 1'!X88/SUM('MissFill 1'!X$2:X90)&gt;0.01,"",IF('MissFill 1'!X87/SUM('MissFill 1'!X$2:X90)&gt;0.01,"",IF('MissFill 1'!X86/SUM('MissFill 1'!X$2:X90)&gt;0.01,"",DateEnded_5Day!$A90))))))))</f>
        <v/>
      </c>
      <c r="Z90" s="54" t="str">
        <f>IF($A90&lt;='All Results'!$B$4,"",IF(SUM('MissFill 1'!Y$2:Y90)=0,"",(IF('MissFill 1'!Y90/SUM('MissFill 1'!Y$2:Y90)&gt;0.01,"",IF('MissFill 1'!Y89/SUM('MissFill 1'!Y$2:Y90)&gt;0.01,"",IF('MissFill 1'!Y88/SUM('MissFill 1'!Y$2:Y90)&gt;0.01,"",IF('MissFill 1'!Y87/SUM('MissFill 1'!Y$2:Y90)&gt;0.01,"",IF('MissFill 1'!Y86/SUM('MissFill 1'!Y$2:Y90)&gt;0.01,"",DateEnded_5Day!$A90))))))))</f>
        <v/>
      </c>
      <c r="AA90" s="54" t="str">
        <f>IF($A90&lt;='All Results'!$B$4,"",IF(SUM('MissFill 1'!Z$2:Z90)=0,"",(IF('MissFill 1'!Z90/SUM('MissFill 1'!Z$2:Z90)&gt;0.01,"",IF('MissFill 1'!Z89/SUM('MissFill 1'!Z$2:Z90)&gt;0.01,"",IF('MissFill 1'!Z88/SUM('MissFill 1'!Z$2:Z90)&gt;0.01,"",IF('MissFill 1'!Z87/SUM('MissFill 1'!Z$2:Z90)&gt;0.01,"",IF('MissFill 1'!Z86/SUM('MissFill 1'!Z$2:Z90)&gt;0.01,"",DateEnded_5Day!$A90))))))))</f>
        <v/>
      </c>
      <c r="AB90" s="54" t="str">
        <f>IF($A90&lt;='All Results'!$B$4,"",IF(SUM('MissFill 1'!AA$2:AA90)=0,"",(IF('MissFill 1'!AA90/SUM('MissFill 1'!AA$2:AA90)&gt;0.01,"",IF('MissFill 1'!AA89/SUM('MissFill 1'!AA$2:AA90)&gt;0.01,"",IF('MissFill 1'!AA88/SUM('MissFill 1'!AA$2:AA90)&gt;0.01,"",IF('MissFill 1'!AA87/SUM('MissFill 1'!AA$2:AA90)&gt;0.01,"",IF('MissFill 1'!AA86/SUM('MissFill 1'!AA$2:AA90)&gt;0.01,"",DateEnded_5Day!$A90))))))))</f>
        <v/>
      </c>
      <c r="AC90" s="54" t="str">
        <f>IF($A90&lt;='All Results'!$B$4,"",IF(SUM('MissFill 1'!AB$2:AB90)=0,"",(IF('MissFill 1'!AB90/SUM('MissFill 1'!AB$2:AB90)&gt;0.01,"",IF('MissFill 1'!AB89/SUM('MissFill 1'!AB$2:AB90)&gt;0.01,"",IF('MissFill 1'!AB88/SUM('MissFill 1'!AB$2:AB90)&gt;0.01,"",IF('MissFill 1'!AB87/SUM('MissFill 1'!AB$2:AB90)&gt;0.01,"",IF('MissFill 1'!AB86/SUM('MissFill 1'!AB$2:AB90)&gt;0.01,"",DateEnded_5Day!$A90))))))))</f>
        <v/>
      </c>
      <c r="AD90" s="54" t="str">
        <f>IF($A90&lt;='All Results'!$B$4,"",IF(SUM('MissFill 1'!AC$2:AC90)=0,"",(IF('MissFill 1'!AC90/SUM('MissFill 1'!AC$2:AC90)&gt;0.01,"",IF('MissFill 1'!AC89/SUM('MissFill 1'!AC$2:AC90)&gt;0.01,"",IF('MissFill 1'!AC88/SUM('MissFill 1'!AC$2:AC90)&gt;0.01,"",IF('MissFill 1'!AC87/SUM('MissFill 1'!AC$2:AC90)&gt;0.01,"",IF('MissFill 1'!AC86/SUM('MissFill 1'!AC$2:AC90)&gt;0.01,"",DateEnded_5Day!$A90))))))))</f>
        <v/>
      </c>
      <c r="AE90" s="54" t="str">
        <f>IF($A90&lt;='All Results'!$B$4,"",IF(SUM('MissFill 1'!AD$2:AD90)=0,"",(IF('MissFill 1'!AD90/SUM('MissFill 1'!AD$2:AD90)&gt;0.01,"",IF('MissFill 1'!AD89/SUM('MissFill 1'!AD$2:AD90)&gt;0.01,"",IF('MissFill 1'!AD88/SUM('MissFill 1'!AD$2:AD90)&gt;0.01,"",IF('MissFill 1'!AD87/SUM('MissFill 1'!AD$2:AD90)&gt;0.01,"",IF('MissFill 1'!AD86/SUM('MissFill 1'!AD$2:AD90)&gt;0.01,"",DateEnded_5Day!$A90))))))))</f>
        <v/>
      </c>
      <c r="AF90" s="54" t="str">
        <f>IF($A90&lt;='All Results'!$B$4,"",IF(SUM('MissFill 1'!AE$2:AE90)=0,"",(IF('MissFill 1'!AE90/SUM('MissFill 1'!AE$2:AE90)&gt;0.01,"",IF('MissFill 1'!AE89/SUM('MissFill 1'!AE$2:AE90)&gt;0.01,"",IF('MissFill 1'!AE88/SUM('MissFill 1'!AE$2:AE90)&gt;0.01,"",IF('MissFill 1'!AE87/SUM('MissFill 1'!AE$2:AE90)&gt;0.01,"",IF('MissFill 1'!AE86/SUM('MissFill 1'!AE$2:AE90)&gt;0.01,"",DateEnded_5Day!$A90))))))))</f>
        <v/>
      </c>
      <c r="AG90" s="54" t="str">
        <f>IF($A90&lt;='All Results'!$B$4,"",IF(SUM('MissFill 1'!AF$2:AF90)=0,"",(IF('MissFill 1'!AF90/SUM('MissFill 1'!AF$2:AF90)&gt;0.01,"",IF('MissFill 1'!AF89/SUM('MissFill 1'!AF$2:AF90)&gt;0.01,"",IF('MissFill 1'!AF88/SUM('MissFill 1'!AF$2:AF90)&gt;0.01,"",IF('MissFill 1'!AF87/SUM('MissFill 1'!AF$2:AF90)&gt;0.01,"",IF('MissFill 1'!AF86/SUM('MissFill 1'!AF$2:AF90)&gt;0.01,"",DateEnded_5Day!$A90))))))))</f>
        <v/>
      </c>
      <c r="AH90" s="54" t="str">
        <f>IF($A90&lt;='All Results'!$B$4,"",IF(SUM('MissFill 1'!AG$2:AG90)=0,"",(IF('MissFill 1'!AG90/SUM('MissFill 1'!AG$2:AG90)&gt;0.01,"",IF('MissFill 1'!AG89/SUM('MissFill 1'!AG$2:AG90)&gt;0.01,"",IF('MissFill 1'!AG88/SUM('MissFill 1'!AG$2:AG90)&gt;0.01,"",IF('MissFill 1'!AG87/SUM('MissFill 1'!AG$2:AG90)&gt;0.01,"",IF('MissFill 1'!AG86/SUM('MissFill 1'!AG$2:AG90)&gt;0.01,"",DateEnded_5Day!$A90))))))))</f>
        <v/>
      </c>
      <c r="AI90" s="54" t="str">
        <f>IF($A90&lt;='All Results'!$B$4,"",IF(SUM('MissFill 1'!AH$2:AH90)=0,"",(IF('MissFill 1'!AH90/SUM('MissFill 1'!AH$2:AH90)&gt;0.01,"",IF('MissFill 1'!AH89/SUM('MissFill 1'!AH$2:AH90)&gt;0.01,"",IF('MissFill 1'!AH88/SUM('MissFill 1'!AH$2:AH90)&gt;0.01,"",IF('MissFill 1'!AH87/SUM('MissFill 1'!AH$2:AH90)&gt;0.01,"",IF('MissFill 1'!AH86/SUM('MissFill 1'!AH$2:AH90)&gt;0.01,"",DateEnded_5Day!$A90))))))))</f>
        <v/>
      </c>
      <c r="AJ90" s="54" t="str">
        <f>IF($A90&lt;='All Results'!$B$4,"",IF(SUM('MissFill 1'!AI$2:AI90)=0,"",(IF('MissFill 1'!AI90/SUM('MissFill 1'!AI$2:AI90)&gt;0.01,"",IF('MissFill 1'!AI89/SUM('MissFill 1'!AI$2:AI90)&gt;0.01,"",IF('MissFill 1'!AI88/SUM('MissFill 1'!AI$2:AI90)&gt;0.01,"",IF('MissFill 1'!AI87/SUM('MissFill 1'!AI$2:AI90)&gt;0.01,"",IF('MissFill 1'!AI86/SUM('MissFill 1'!AI$2:AI90)&gt;0.01,"",DateEnded_5Day!$A90))))))))</f>
        <v/>
      </c>
      <c r="AK90" s="54" t="str">
        <f>IF($A90&lt;='All Results'!$B$4,"",IF(SUM('MissFill 1'!AJ$2:AJ90)=0,"",(IF('MissFill 1'!AJ90/SUM('MissFill 1'!AJ$2:AJ90)&gt;0.01,"",IF('MissFill 1'!AJ89/SUM('MissFill 1'!AJ$2:AJ90)&gt;0.01,"",IF('MissFill 1'!AJ88/SUM('MissFill 1'!AJ$2:AJ90)&gt;0.01,"",IF('MissFill 1'!AJ87/SUM('MissFill 1'!AJ$2:AJ90)&gt;0.01,"",IF('MissFill 1'!AJ86/SUM('MissFill 1'!AJ$2:AJ90)&gt;0.01,"",DateEnded_5Day!$A90))))))))</f>
        <v/>
      </c>
      <c r="AL90" s="54" t="str">
        <f>IF($A90&lt;='All Results'!$B$4,"",IF(SUM('MissFill 1'!AK$2:AK90)=0,"",(IF('MissFill 1'!AK90/SUM('MissFill 1'!AK$2:AK90)&gt;0.01,"",IF('MissFill 1'!AK89/SUM('MissFill 1'!AK$2:AK90)&gt;0.01,"",IF('MissFill 1'!AK88/SUM('MissFill 1'!AK$2:AK90)&gt;0.01,"",IF('MissFill 1'!AK87/SUM('MissFill 1'!AK$2:AK90)&gt;0.01,"",IF('MissFill 1'!AK86/SUM('MissFill 1'!AK$2:AK90)&gt;0.01,"",DateEnded_5Day!$A90))))))))</f>
        <v/>
      </c>
      <c r="AM90" s="54" t="str">
        <f>IF($A90&lt;='All Results'!$B$4,"",IF(SUM('MissFill 1'!AL$2:AL90)=0,"",(IF('MissFill 1'!AL90/SUM('MissFill 1'!AL$2:AL90)&gt;0.01,"",IF('MissFill 1'!AL89/SUM('MissFill 1'!AL$2:AL90)&gt;0.01,"",IF('MissFill 1'!AL88/SUM('MissFill 1'!AL$2:AL90)&gt;0.01,"",IF('MissFill 1'!AL87/SUM('MissFill 1'!AL$2:AL90)&gt;0.01,"",IF('MissFill 1'!AL86/SUM('MissFill 1'!AL$2:AL90)&gt;0.01,"",DateEnded_5Day!$A90))))))))</f>
        <v/>
      </c>
      <c r="AN90" s="54" t="str">
        <f>IF($A90&lt;='All Results'!$B$4,"",IF(SUM('MissFill 1'!AM$2:AM90)=0,"",(IF('MissFill 1'!AM90/SUM('MissFill 1'!AM$2:AM90)&gt;0.01,"",IF('MissFill 1'!AM89/SUM('MissFill 1'!AM$2:AM90)&gt;0.01,"",IF('MissFill 1'!AM88/SUM('MissFill 1'!AM$2:AM90)&gt;0.01,"",IF('MissFill 1'!AM87/SUM('MissFill 1'!AM$2:AM90)&gt;0.01,"",IF('MissFill 1'!AM86/SUM('MissFill 1'!AM$2:AM90)&gt;0.01,"",DateEnded_5Day!$A90))))))))</f>
        <v/>
      </c>
      <c r="AO90" s="54" t="str">
        <f>IF($A90&lt;='All Results'!$B$4,"",IF(SUM('MissFill 1'!AN$2:AN90)=0,"",(IF('MissFill 1'!AN90/SUM('MissFill 1'!AN$2:AN90)&gt;0.01,"",IF('MissFill 1'!AN89/SUM('MissFill 1'!AN$2:AN90)&gt;0.01,"",IF('MissFill 1'!AN88/SUM('MissFill 1'!AN$2:AN90)&gt;0.01,"",IF('MissFill 1'!AN87/SUM('MissFill 1'!AN$2:AN90)&gt;0.01,"",IF('MissFill 1'!AN86/SUM('MissFill 1'!AN$2:AN90)&gt;0.01,"",DateEnded_5Day!$A90))))))))</f>
        <v/>
      </c>
      <c r="AP90" s="54" t="str">
        <f>IF($A90&lt;='All Results'!$B$4,"",IF(SUM('MissFill 1'!AO$2:AO90)=0,"",(IF('MissFill 1'!AO90/SUM('MissFill 1'!AO$2:AO90)&gt;0.01,"",IF('MissFill 1'!AO89/SUM('MissFill 1'!AO$2:AO90)&gt;0.01,"",IF('MissFill 1'!AO88/SUM('MissFill 1'!AO$2:AO90)&gt;0.01,"",IF('MissFill 1'!AO87/SUM('MissFill 1'!AO$2:AO90)&gt;0.01,"",IF('MissFill 1'!AO86/SUM('MissFill 1'!AO$2:AO90)&gt;0.01,"",DateEnded_5Day!$A90))))))))</f>
        <v/>
      </c>
      <c r="AQ90" s="54" t="str">
        <f>IF($A90&lt;='All Results'!$B$4,"",IF(SUM('MissFill 1'!AP$2:AP90)=0,"",(IF('MissFill 1'!AP90/SUM('MissFill 1'!AP$2:AP90)&gt;0.01,"",IF('MissFill 1'!AP89/SUM('MissFill 1'!AP$2:AP90)&gt;0.01,"",IF('MissFill 1'!AP88/SUM('MissFill 1'!AP$2:AP90)&gt;0.01,"",IF('MissFill 1'!AP87/SUM('MissFill 1'!AP$2:AP90)&gt;0.01,"",IF('MissFill 1'!AP86/SUM('MissFill 1'!AP$2:AP90)&gt;0.01,"",DateEnded_5Day!$A90))))))))</f>
        <v/>
      </c>
      <c r="AR90" s="54" t="str">
        <f>IF($A90&lt;='All Results'!$B$4,"",IF(SUM('MissFill 1'!AQ$2:AQ90)=0,"",(IF('MissFill 1'!AQ90/SUM('MissFill 1'!AQ$2:AQ90)&gt;0.01,"",IF('MissFill 1'!AQ89/SUM('MissFill 1'!AQ$2:AQ90)&gt;0.01,"",IF('MissFill 1'!AQ88/SUM('MissFill 1'!AQ$2:AQ90)&gt;0.01,"",IF('MissFill 1'!AQ87/SUM('MissFill 1'!AQ$2:AQ90)&gt;0.01,"",IF('MissFill 1'!AQ86/SUM('MissFill 1'!AQ$2:AQ90)&gt;0.01,"",DateEnded_5Day!$A90))))))))</f>
        <v/>
      </c>
      <c r="AS90" s="54" t="str">
        <f>IF($A90&lt;='All Results'!$B$4,"",IF(SUM('MissFill 1'!AR$2:AR90)=0,"",(IF('MissFill 1'!AR90/SUM('MissFill 1'!AR$2:AR90)&gt;0.01,"",IF('MissFill 1'!AR89/SUM('MissFill 1'!AR$2:AR90)&gt;0.01,"",IF('MissFill 1'!AR88/SUM('MissFill 1'!AR$2:AR90)&gt;0.01,"",IF('MissFill 1'!AR87/SUM('MissFill 1'!AR$2:AR90)&gt;0.01,"",IF('MissFill 1'!AR86/SUM('MissFill 1'!AR$2:AR90)&gt;0.01,"",DateEnded_5Day!$A90))))))))</f>
        <v/>
      </c>
      <c r="AT90" s="54" t="str">
        <f>IF($A90&lt;='All Results'!$B$4,"",IF(SUM('MissFill 1'!AS$2:AS90)=0,"",(IF('MissFill 1'!AS90/SUM('MissFill 1'!AS$2:AS90)&gt;0.01,"",IF('MissFill 1'!AS89/SUM('MissFill 1'!AS$2:AS90)&gt;0.01,"",IF('MissFill 1'!AS88/SUM('MissFill 1'!AS$2:AS90)&gt;0.01,"",IF('MissFill 1'!AS87/SUM('MissFill 1'!AS$2:AS90)&gt;0.01,"",IF('MissFill 1'!AS86/SUM('MissFill 1'!AS$2:AS90)&gt;0.01,"",DateEnded_5Day!$A90))))))))</f>
        <v/>
      </c>
      <c r="AU90" s="54" t="str">
        <f>IF($A90&lt;='All Results'!$B$4,"",IF(SUM('MissFill 1'!AT$2:AT90)=0,"",(IF('MissFill 1'!AT90/SUM('MissFill 1'!AT$2:AT90)&gt;0.01,"",IF('MissFill 1'!AT89/SUM('MissFill 1'!AT$2:AT90)&gt;0.01,"",IF('MissFill 1'!AT88/SUM('MissFill 1'!AT$2:AT90)&gt;0.01,"",IF('MissFill 1'!AT87/SUM('MissFill 1'!AT$2:AT90)&gt;0.01,"",IF('MissFill 1'!AT86/SUM('MissFill 1'!AT$2:AT90)&gt;0.01,"",DateEnded_5Day!$A90))))))))</f>
        <v/>
      </c>
      <c r="AV90" s="54" t="str">
        <f>IF($A90&lt;='All Results'!$B$4,"",IF(SUM('MissFill 1'!AU$2:AU90)=0,"",(IF('MissFill 1'!AU90/SUM('MissFill 1'!AU$2:AU90)&gt;0.01,"",IF('MissFill 1'!AU89/SUM('MissFill 1'!AU$2:AU90)&gt;0.01,"",IF('MissFill 1'!AU88/SUM('MissFill 1'!AU$2:AU90)&gt;0.01,"",IF('MissFill 1'!AU87/SUM('MissFill 1'!AU$2:AU90)&gt;0.01,"",IF('MissFill 1'!AU86/SUM('MissFill 1'!AU$2:AU90)&gt;0.01,"",DateEnded_5Day!$A90))))))))</f>
        <v/>
      </c>
      <c r="AW90" s="54" t="str">
        <f>IF($A90&lt;='All Results'!$B$4,"",IF(SUM('MissFill 1'!AV$2:AV90)=0,"",(IF('MissFill 1'!AV90/SUM('MissFill 1'!AV$2:AV90)&gt;0.01,"",IF('MissFill 1'!AV89/SUM('MissFill 1'!AV$2:AV90)&gt;0.01,"",IF('MissFill 1'!AV88/SUM('MissFill 1'!AV$2:AV90)&gt;0.01,"",IF('MissFill 1'!AV87/SUM('MissFill 1'!AV$2:AV90)&gt;0.01,"",IF('MissFill 1'!AV86/SUM('MissFill 1'!AV$2:AV90)&gt;0.01,"",DateEnded_5Day!$A90))))))))</f>
        <v/>
      </c>
      <c r="AX90" s="54" t="str">
        <f>IF($A90&lt;='All Results'!$B$4,"",IF(SUM('MissFill 1'!AW$2:AW90)=0,"",(IF('MissFill 1'!AW90/SUM('MissFill 1'!AW$2:AW90)&gt;0.01,"",IF('MissFill 1'!AW89/SUM('MissFill 1'!AW$2:AW90)&gt;0.01,"",IF('MissFill 1'!AW88/SUM('MissFill 1'!AW$2:AW90)&gt;0.01,"",IF('MissFill 1'!AW87/SUM('MissFill 1'!AW$2:AW90)&gt;0.01,"",IF('MissFill 1'!AW86/SUM('MissFill 1'!AW$2:AW90)&gt;0.01,"",DateEnded_5Day!$A90))))))))</f>
        <v/>
      </c>
    </row>
    <row r="91" spans="1:50" x14ac:dyDescent="0.25">
      <c r="A91" s="41">
        <v>44436</v>
      </c>
      <c r="B91" s="52">
        <v>240</v>
      </c>
      <c r="C91" s="54" t="str">
        <f>IF($A91&lt;='All Results'!$B$4,"",IF(SUM('MissFill 1'!B$2:B91)=0,"",(IF('MissFill 1'!B91/SUM('MissFill 1'!B$2:B91)&gt;0.01,"",IF('MissFill 1'!B90/SUM('MissFill 1'!B$2:B91)&gt;0.01,"",IF('MissFill 1'!B89/SUM('MissFill 1'!B$2:B91)&gt;0.01,"",IF('MissFill 1'!B88/SUM('MissFill 1'!B$2:B91)&gt;0.01,"",IF('MissFill 1'!B87/SUM('MissFill 1'!B$2:B91)&gt;0.01,"",DateEnded_5Day!$A91))))))))</f>
        <v/>
      </c>
      <c r="D91" s="54" t="str">
        <f>IF($A91&lt;='All Results'!$B$4,"",IF(SUM('MissFill 1'!C$2:C91)=0,"",(IF('MissFill 1'!C91/SUM('MissFill 1'!C$2:C91)&gt;0.01,"",IF('MissFill 1'!C90/SUM('MissFill 1'!C$2:C91)&gt;0.01,"",IF('MissFill 1'!C89/SUM('MissFill 1'!C$2:C91)&gt;0.01,"",IF('MissFill 1'!C88/SUM('MissFill 1'!C$2:C91)&gt;0.01,"",IF('MissFill 1'!C87/SUM('MissFill 1'!C$2:C91)&gt;0.01,"",DateEnded_5Day!$A91))))))))</f>
        <v/>
      </c>
      <c r="E91" s="54" t="str">
        <f>IF($A91&lt;='All Results'!$B$4,"",IF(SUM('MissFill 1'!D$2:D91)=0,"",(IF('MissFill 1'!D91/SUM('MissFill 1'!D$2:D91)&gt;0.01,"",IF('MissFill 1'!D90/SUM('MissFill 1'!D$2:D91)&gt;0.01,"",IF('MissFill 1'!D89/SUM('MissFill 1'!D$2:D91)&gt;0.01,"",IF('MissFill 1'!D88/SUM('MissFill 1'!D$2:D91)&gt;0.01,"",IF('MissFill 1'!D87/SUM('MissFill 1'!D$2:D91)&gt;0.01,"",DateEnded_5Day!$A91))))))))</f>
        <v/>
      </c>
      <c r="F91" s="54" t="str">
        <f>IF($A91&lt;='All Results'!$B$4,"",IF(SUM('MissFill 1'!E$2:E91)=0,"",(IF('MissFill 1'!E91/SUM('MissFill 1'!E$2:E91)&gt;0.01,"",IF('MissFill 1'!E90/SUM('MissFill 1'!E$2:E91)&gt;0.01,"",IF('MissFill 1'!E89/SUM('MissFill 1'!E$2:E91)&gt;0.01,"",IF('MissFill 1'!E88/SUM('MissFill 1'!E$2:E91)&gt;0.01,"",IF('MissFill 1'!E87/SUM('MissFill 1'!E$2:E91)&gt;0.01,"",DateEnded_5Day!$A91))))))))</f>
        <v/>
      </c>
      <c r="G91" s="54" t="str">
        <f>IF($A91&lt;='All Results'!$B$4,"",IF(SUM('MissFill 1'!F$2:F91)=0,"",(IF('MissFill 1'!F91/SUM('MissFill 1'!F$2:F91)&gt;0.01,"",IF('MissFill 1'!F90/SUM('MissFill 1'!F$2:F91)&gt;0.01,"",IF('MissFill 1'!F89/SUM('MissFill 1'!F$2:F91)&gt;0.01,"",IF('MissFill 1'!F88/SUM('MissFill 1'!F$2:F91)&gt;0.01,"",IF('MissFill 1'!F87/SUM('MissFill 1'!F$2:F91)&gt;0.01,"",DateEnded_5Day!$A91))))))))</f>
        <v/>
      </c>
      <c r="H91" s="54" t="str">
        <f>IF($A91&lt;='All Results'!$B$4,"",IF(SUM('MissFill 1'!G$2:G91)=0,"",(IF('MissFill 1'!G91/SUM('MissFill 1'!G$2:G91)&gt;0.01,"",IF('MissFill 1'!G90/SUM('MissFill 1'!G$2:G91)&gt;0.01,"",IF('MissFill 1'!G89/SUM('MissFill 1'!G$2:G91)&gt;0.01,"",IF('MissFill 1'!G88/SUM('MissFill 1'!G$2:G91)&gt;0.01,"",IF('MissFill 1'!G87/SUM('MissFill 1'!G$2:G91)&gt;0.01,"",DateEnded_5Day!$A91))))))))</f>
        <v/>
      </c>
      <c r="I91" s="54" t="str">
        <f>IF($A91&lt;='All Results'!$B$4,"",IF(SUM('MissFill 1'!H$2:H91)=0,"",(IF('MissFill 1'!H91/SUM('MissFill 1'!H$2:H91)&gt;0.01,"",IF('MissFill 1'!H90/SUM('MissFill 1'!H$2:H91)&gt;0.01,"",IF('MissFill 1'!H89/SUM('MissFill 1'!H$2:H91)&gt;0.01,"",IF('MissFill 1'!H88/SUM('MissFill 1'!H$2:H91)&gt;0.01,"",IF('MissFill 1'!H87/SUM('MissFill 1'!H$2:H91)&gt;0.01,"",DateEnded_5Day!$A91))))))))</f>
        <v/>
      </c>
      <c r="J91" s="54" t="str">
        <f>IF($A91&lt;='All Results'!$B$4,"",IF(SUM('MissFill 1'!I$2:I91)=0,"",(IF('MissFill 1'!I91/SUM('MissFill 1'!I$2:I91)&gt;0.01,"",IF('MissFill 1'!I90/SUM('MissFill 1'!I$2:I91)&gt;0.01,"",IF('MissFill 1'!I89/SUM('MissFill 1'!I$2:I91)&gt;0.01,"",IF('MissFill 1'!I88/SUM('MissFill 1'!I$2:I91)&gt;0.01,"",IF('MissFill 1'!I87/SUM('MissFill 1'!I$2:I91)&gt;0.01,"",DateEnded_5Day!$A91))))))))</f>
        <v/>
      </c>
      <c r="K91" s="54" t="str">
        <f>IF($A91&lt;='All Results'!$B$4,"",IF(SUM('MissFill 1'!J$2:J91)=0,"",(IF('MissFill 1'!J91/SUM('MissFill 1'!J$2:J91)&gt;0.01,"",IF('MissFill 1'!J90/SUM('MissFill 1'!J$2:J91)&gt;0.01,"",IF('MissFill 1'!J89/SUM('MissFill 1'!J$2:J91)&gt;0.01,"",IF('MissFill 1'!J88/SUM('MissFill 1'!J$2:J91)&gt;0.01,"",IF('MissFill 1'!J87/SUM('MissFill 1'!J$2:J91)&gt;0.01,"",DateEnded_5Day!$A91))))))))</f>
        <v/>
      </c>
      <c r="L91" s="54" t="str">
        <f>IF($A91&lt;='All Results'!$B$4,"",IF(SUM('MissFill 1'!K$2:K91)=0,"",(IF('MissFill 1'!K91/SUM('MissFill 1'!K$2:K91)&gt;0.01,"",IF('MissFill 1'!K90/SUM('MissFill 1'!K$2:K91)&gt;0.01,"",IF('MissFill 1'!K89/SUM('MissFill 1'!K$2:K91)&gt;0.01,"",IF('MissFill 1'!K88/SUM('MissFill 1'!K$2:K91)&gt;0.01,"",IF('MissFill 1'!K87/SUM('MissFill 1'!K$2:K91)&gt;0.01,"",DateEnded_5Day!$A91))))))))</f>
        <v/>
      </c>
      <c r="M91" s="54" t="str">
        <f>IF($A91&lt;='All Results'!$B$4,"",IF(SUM('MissFill 1'!L$2:L91)=0,"",(IF('MissFill 1'!L91/SUM('MissFill 1'!L$2:L91)&gt;0.01,"",IF('MissFill 1'!L90/SUM('MissFill 1'!L$2:L91)&gt;0.01,"",IF('MissFill 1'!L89/SUM('MissFill 1'!L$2:L91)&gt;0.01,"",IF('MissFill 1'!L88/SUM('MissFill 1'!L$2:L91)&gt;0.01,"",IF('MissFill 1'!L87/SUM('MissFill 1'!L$2:L91)&gt;0.01,"",DateEnded_5Day!$A91))))))))</f>
        <v/>
      </c>
      <c r="N91" s="54" t="str">
        <f>IF($A91&lt;='All Results'!$B$4,"",IF(SUM('MissFill 1'!M$2:M91)=0,"",(IF('MissFill 1'!M91/SUM('MissFill 1'!M$2:M91)&gt;0.01,"",IF('MissFill 1'!M90/SUM('MissFill 1'!M$2:M91)&gt;0.01,"",IF('MissFill 1'!M89/SUM('MissFill 1'!M$2:M91)&gt;0.01,"",IF('MissFill 1'!M88/SUM('MissFill 1'!M$2:M91)&gt;0.01,"",IF('MissFill 1'!M87/SUM('MissFill 1'!M$2:M91)&gt;0.01,"",DateEnded_5Day!$A91))))))))</f>
        <v/>
      </c>
      <c r="O91" s="54" t="str">
        <f>IF($A91&lt;='All Results'!$B$4,"",IF(SUM('MissFill 1'!N$2:N91)=0,"",(IF('MissFill 1'!N91/SUM('MissFill 1'!N$2:N91)&gt;0.01,"",IF('MissFill 1'!N90/SUM('MissFill 1'!N$2:N91)&gt;0.01,"",IF('MissFill 1'!N89/SUM('MissFill 1'!N$2:N91)&gt;0.01,"",IF('MissFill 1'!N88/SUM('MissFill 1'!N$2:N91)&gt;0.01,"",IF('MissFill 1'!N87/SUM('MissFill 1'!N$2:N91)&gt;0.01,"",DateEnded_5Day!$A91))))))))</f>
        <v/>
      </c>
      <c r="P91" s="54" t="str">
        <f>IF($A91&lt;='All Results'!$B$4,"",IF(SUM('MissFill 1'!O$2:O91)=0,"",(IF('MissFill 1'!O91/SUM('MissFill 1'!O$2:O91)&gt;0.01,"",IF('MissFill 1'!O90/SUM('MissFill 1'!O$2:O91)&gt;0.01,"",IF('MissFill 1'!O89/SUM('MissFill 1'!O$2:O91)&gt;0.01,"",IF('MissFill 1'!O88/SUM('MissFill 1'!O$2:O91)&gt;0.01,"",IF('MissFill 1'!O87/SUM('MissFill 1'!O$2:O91)&gt;0.01,"",DateEnded_5Day!$A91))))))))</f>
        <v/>
      </c>
      <c r="Q91" s="54" t="str">
        <f>IF($A91&lt;='All Results'!$B$4,"",IF(SUM('MissFill 1'!P$2:P91)=0,"",(IF('MissFill 1'!P91/SUM('MissFill 1'!P$2:P91)&gt;0.01,"",IF('MissFill 1'!P90/SUM('MissFill 1'!P$2:P91)&gt;0.01,"",IF('MissFill 1'!P89/SUM('MissFill 1'!P$2:P91)&gt;0.01,"",IF('MissFill 1'!P88/SUM('MissFill 1'!P$2:P91)&gt;0.01,"",IF('MissFill 1'!P87/SUM('MissFill 1'!P$2:P91)&gt;0.01,"",DateEnded_5Day!$A91))))))))</f>
        <v/>
      </c>
      <c r="R91" s="54" t="str">
        <f>IF($A91&lt;='All Results'!$B$4,"",IF(SUM('MissFill 1'!Q$2:Q91)=0,"",(IF('MissFill 1'!Q91/SUM('MissFill 1'!Q$2:Q91)&gt;0.01,"",IF('MissFill 1'!Q90/SUM('MissFill 1'!Q$2:Q91)&gt;0.01,"",IF('MissFill 1'!Q89/SUM('MissFill 1'!Q$2:Q91)&gt;0.01,"",IF('MissFill 1'!Q88/SUM('MissFill 1'!Q$2:Q91)&gt;0.01,"",IF('MissFill 1'!Q87/SUM('MissFill 1'!Q$2:Q91)&gt;0.01,"",DateEnded_5Day!$A91))))))))</f>
        <v/>
      </c>
      <c r="S91" s="54" t="str">
        <f>IF($A91&lt;='All Results'!$B$4,"",IF(SUM('MissFill 1'!R$2:R91)=0,"",(IF('MissFill 1'!R91/SUM('MissFill 1'!R$2:R91)&gt;0.01,"",IF('MissFill 1'!R90/SUM('MissFill 1'!R$2:R91)&gt;0.01,"",IF('MissFill 1'!R89/SUM('MissFill 1'!R$2:R91)&gt;0.01,"",IF('MissFill 1'!R88/SUM('MissFill 1'!R$2:R91)&gt;0.01,"",IF('MissFill 1'!R87/SUM('MissFill 1'!R$2:R91)&gt;0.01,"",DateEnded_5Day!$A91))))))))</f>
        <v/>
      </c>
      <c r="T91" s="54" t="str">
        <f>IF($A91&lt;='All Results'!$B$4,"",IF(SUM('MissFill 1'!S$2:S91)=0,"",(IF('MissFill 1'!S91/SUM('MissFill 1'!S$2:S91)&gt;0.01,"",IF('MissFill 1'!S90/SUM('MissFill 1'!S$2:S91)&gt;0.01,"",IF('MissFill 1'!S89/SUM('MissFill 1'!S$2:S91)&gt;0.01,"",IF('MissFill 1'!S88/SUM('MissFill 1'!S$2:S91)&gt;0.01,"",IF('MissFill 1'!S87/SUM('MissFill 1'!S$2:S91)&gt;0.01,"",DateEnded_5Day!$A91))))))))</f>
        <v/>
      </c>
      <c r="U91" s="54" t="str">
        <f>IF($A91&lt;='All Results'!$B$4,"",IF(SUM('MissFill 1'!T$2:T91)=0,"",(IF('MissFill 1'!T91/SUM('MissFill 1'!T$2:T91)&gt;0.01,"",IF('MissFill 1'!T90/SUM('MissFill 1'!T$2:T91)&gt;0.01,"",IF('MissFill 1'!T89/SUM('MissFill 1'!T$2:T91)&gt;0.01,"",IF('MissFill 1'!T88/SUM('MissFill 1'!T$2:T91)&gt;0.01,"",IF('MissFill 1'!T87/SUM('MissFill 1'!T$2:T91)&gt;0.01,"",DateEnded_5Day!$A91))))))))</f>
        <v/>
      </c>
      <c r="V91" s="54" t="str">
        <f>IF($A91&lt;='All Results'!$B$4,"",IF(SUM('MissFill 1'!U$2:U91)=0,"",(IF('MissFill 1'!U91/SUM('MissFill 1'!U$2:U91)&gt;0.01,"",IF('MissFill 1'!U90/SUM('MissFill 1'!U$2:U91)&gt;0.01,"",IF('MissFill 1'!U89/SUM('MissFill 1'!U$2:U91)&gt;0.01,"",IF('MissFill 1'!U88/SUM('MissFill 1'!U$2:U91)&gt;0.01,"",IF('MissFill 1'!U87/SUM('MissFill 1'!U$2:U91)&gt;0.01,"",DateEnded_5Day!$A91))))))))</f>
        <v/>
      </c>
      <c r="W91" s="54" t="str">
        <f>IF($A91&lt;='All Results'!$B$4,"",IF(SUM('MissFill 1'!V$2:V91)=0,"",(IF('MissFill 1'!V91/SUM('MissFill 1'!V$2:V91)&gt;0.01,"",IF('MissFill 1'!V90/SUM('MissFill 1'!V$2:V91)&gt;0.01,"",IF('MissFill 1'!V89/SUM('MissFill 1'!V$2:V91)&gt;0.01,"",IF('MissFill 1'!V88/SUM('MissFill 1'!V$2:V91)&gt;0.01,"",IF('MissFill 1'!V87/SUM('MissFill 1'!V$2:V91)&gt;0.01,"",DateEnded_5Day!$A91))))))))</f>
        <v/>
      </c>
      <c r="X91" s="54" t="str">
        <f>IF($A91&lt;='All Results'!$B$4,"",IF(SUM('MissFill 1'!W$2:W91)=0,"",(IF('MissFill 1'!W91/SUM('MissFill 1'!W$2:W91)&gt;0.01,"",IF('MissFill 1'!W90/SUM('MissFill 1'!W$2:W91)&gt;0.01,"",IF('MissFill 1'!W89/SUM('MissFill 1'!W$2:W91)&gt;0.01,"",IF('MissFill 1'!W88/SUM('MissFill 1'!W$2:W91)&gt;0.01,"",IF('MissFill 1'!W87/SUM('MissFill 1'!W$2:W91)&gt;0.01,"",DateEnded_5Day!$A91))))))))</f>
        <v/>
      </c>
      <c r="Y91" s="54" t="str">
        <f>IF($A91&lt;='All Results'!$B$4,"",IF(SUM('MissFill 1'!X$2:X91)=0,"",(IF('MissFill 1'!X91/SUM('MissFill 1'!X$2:X91)&gt;0.01,"",IF('MissFill 1'!X90/SUM('MissFill 1'!X$2:X91)&gt;0.01,"",IF('MissFill 1'!X89/SUM('MissFill 1'!X$2:X91)&gt;0.01,"",IF('MissFill 1'!X88/SUM('MissFill 1'!X$2:X91)&gt;0.01,"",IF('MissFill 1'!X87/SUM('MissFill 1'!X$2:X91)&gt;0.01,"",DateEnded_5Day!$A91))))))))</f>
        <v/>
      </c>
      <c r="Z91" s="54" t="str">
        <f>IF($A91&lt;='All Results'!$B$4,"",IF(SUM('MissFill 1'!Y$2:Y91)=0,"",(IF('MissFill 1'!Y91/SUM('MissFill 1'!Y$2:Y91)&gt;0.01,"",IF('MissFill 1'!Y90/SUM('MissFill 1'!Y$2:Y91)&gt;0.01,"",IF('MissFill 1'!Y89/SUM('MissFill 1'!Y$2:Y91)&gt;0.01,"",IF('MissFill 1'!Y88/SUM('MissFill 1'!Y$2:Y91)&gt;0.01,"",IF('MissFill 1'!Y87/SUM('MissFill 1'!Y$2:Y91)&gt;0.01,"",DateEnded_5Day!$A91))))))))</f>
        <v/>
      </c>
      <c r="AA91" s="54" t="str">
        <f>IF($A91&lt;='All Results'!$B$4,"",IF(SUM('MissFill 1'!Z$2:Z91)=0,"",(IF('MissFill 1'!Z91/SUM('MissFill 1'!Z$2:Z91)&gt;0.01,"",IF('MissFill 1'!Z90/SUM('MissFill 1'!Z$2:Z91)&gt;0.01,"",IF('MissFill 1'!Z89/SUM('MissFill 1'!Z$2:Z91)&gt;0.01,"",IF('MissFill 1'!Z88/SUM('MissFill 1'!Z$2:Z91)&gt;0.01,"",IF('MissFill 1'!Z87/SUM('MissFill 1'!Z$2:Z91)&gt;0.01,"",DateEnded_5Day!$A91))))))))</f>
        <v/>
      </c>
      <c r="AB91" s="54" t="str">
        <f>IF($A91&lt;='All Results'!$B$4,"",IF(SUM('MissFill 1'!AA$2:AA91)=0,"",(IF('MissFill 1'!AA91/SUM('MissFill 1'!AA$2:AA91)&gt;0.01,"",IF('MissFill 1'!AA90/SUM('MissFill 1'!AA$2:AA91)&gt;0.01,"",IF('MissFill 1'!AA89/SUM('MissFill 1'!AA$2:AA91)&gt;0.01,"",IF('MissFill 1'!AA88/SUM('MissFill 1'!AA$2:AA91)&gt;0.01,"",IF('MissFill 1'!AA87/SUM('MissFill 1'!AA$2:AA91)&gt;0.01,"",DateEnded_5Day!$A91))))))))</f>
        <v/>
      </c>
      <c r="AC91" s="54" t="str">
        <f>IF($A91&lt;='All Results'!$B$4,"",IF(SUM('MissFill 1'!AB$2:AB91)=0,"",(IF('MissFill 1'!AB91/SUM('MissFill 1'!AB$2:AB91)&gt;0.01,"",IF('MissFill 1'!AB90/SUM('MissFill 1'!AB$2:AB91)&gt;0.01,"",IF('MissFill 1'!AB89/SUM('MissFill 1'!AB$2:AB91)&gt;0.01,"",IF('MissFill 1'!AB88/SUM('MissFill 1'!AB$2:AB91)&gt;0.01,"",IF('MissFill 1'!AB87/SUM('MissFill 1'!AB$2:AB91)&gt;0.01,"",DateEnded_5Day!$A91))))))))</f>
        <v/>
      </c>
      <c r="AD91" s="54" t="str">
        <f>IF($A91&lt;='All Results'!$B$4,"",IF(SUM('MissFill 1'!AC$2:AC91)=0,"",(IF('MissFill 1'!AC91/SUM('MissFill 1'!AC$2:AC91)&gt;0.01,"",IF('MissFill 1'!AC90/SUM('MissFill 1'!AC$2:AC91)&gt;0.01,"",IF('MissFill 1'!AC89/SUM('MissFill 1'!AC$2:AC91)&gt;0.01,"",IF('MissFill 1'!AC88/SUM('MissFill 1'!AC$2:AC91)&gt;0.01,"",IF('MissFill 1'!AC87/SUM('MissFill 1'!AC$2:AC91)&gt;0.01,"",DateEnded_5Day!$A91))))))))</f>
        <v/>
      </c>
      <c r="AE91" s="54" t="str">
        <f>IF($A91&lt;='All Results'!$B$4,"",IF(SUM('MissFill 1'!AD$2:AD91)=0,"",(IF('MissFill 1'!AD91/SUM('MissFill 1'!AD$2:AD91)&gt;0.01,"",IF('MissFill 1'!AD90/SUM('MissFill 1'!AD$2:AD91)&gt;0.01,"",IF('MissFill 1'!AD89/SUM('MissFill 1'!AD$2:AD91)&gt;0.01,"",IF('MissFill 1'!AD88/SUM('MissFill 1'!AD$2:AD91)&gt;0.01,"",IF('MissFill 1'!AD87/SUM('MissFill 1'!AD$2:AD91)&gt;0.01,"",DateEnded_5Day!$A91))))))))</f>
        <v/>
      </c>
      <c r="AF91" s="54" t="str">
        <f>IF($A91&lt;='All Results'!$B$4,"",IF(SUM('MissFill 1'!AE$2:AE91)=0,"",(IF('MissFill 1'!AE91/SUM('MissFill 1'!AE$2:AE91)&gt;0.01,"",IF('MissFill 1'!AE90/SUM('MissFill 1'!AE$2:AE91)&gt;0.01,"",IF('MissFill 1'!AE89/SUM('MissFill 1'!AE$2:AE91)&gt;0.01,"",IF('MissFill 1'!AE88/SUM('MissFill 1'!AE$2:AE91)&gt;0.01,"",IF('MissFill 1'!AE87/SUM('MissFill 1'!AE$2:AE91)&gt;0.01,"",DateEnded_5Day!$A91))))))))</f>
        <v/>
      </c>
      <c r="AG91" s="54" t="str">
        <f>IF($A91&lt;='All Results'!$B$4,"",IF(SUM('MissFill 1'!AF$2:AF91)=0,"",(IF('MissFill 1'!AF91/SUM('MissFill 1'!AF$2:AF91)&gt;0.01,"",IF('MissFill 1'!AF90/SUM('MissFill 1'!AF$2:AF91)&gt;0.01,"",IF('MissFill 1'!AF89/SUM('MissFill 1'!AF$2:AF91)&gt;0.01,"",IF('MissFill 1'!AF88/SUM('MissFill 1'!AF$2:AF91)&gt;0.01,"",IF('MissFill 1'!AF87/SUM('MissFill 1'!AF$2:AF91)&gt;0.01,"",DateEnded_5Day!$A91))))))))</f>
        <v/>
      </c>
      <c r="AH91" s="54" t="str">
        <f>IF($A91&lt;='All Results'!$B$4,"",IF(SUM('MissFill 1'!AG$2:AG91)=0,"",(IF('MissFill 1'!AG91/SUM('MissFill 1'!AG$2:AG91)&gt;0.01,"",IF('MissFill 1'!AG90/SUM('MissFill 1'!AG$2:AG91)&gt;0.01,"",IF('MissFill 1'!AG89/SUM('MissFill 1'!AG$2:AG91)&gt;0.01,"",IF('MissFill 1'!AG88/SUM('MissFill 1'!AG$2:AG91)&gt;0.01,"",IF('MissFill 1'!AG87/SUM('MissFill 1'!AG$2:AG91)&gt;0.01,"",DateEnded_5Day!$A91))))))))</f>
        <v/>
      </c>
      <c r="AI91" s="54" t="str">
        <f>IF($A91&lt;='All Results'!$B$4,"",IF(SUM('MissFill 1'!AH$2:AH91)=0,"",(IF('MissFill 1'!AH91/SUM('MissFill 1'!AH$2:AH91)&gt;0.01,"",IF('MissFill 1'!AH90/SUM('MissFill 1'!AH$2:AH91)&gt;0.01,"",IF('MissFill 1'!AH89/SUM('MissFill 1'!AH$2:AH91)&gt;0.01,"",IF('MissFill 1'!AH88/SUM('MissFill 1'!AH$2:AH91)&gt;0.01,"",IF('MissFill 1'!AH87/SUM('MissFill 1'!AH$2:AH91)&gt;0.01,"",DateEnded_5Day!$A91))))))))</f>
        <v/>
      </c>
      <c r="AJ91" s="54" t="str">
        <f>IF($A91&lt;='All Results'!$B$4,"",IF(SUM('MissFill 1'!AI$2:AI91)=0,"",(IF('MissFill 1'!AI91/SUM('MissFill 1'!AI$2:AI91)&gt;0.01,"",IF('MissFill 1'!AI90/SUM('MissFill 1'!AI$2:AI91)&gt;0.01,"",IF('MissFill 1'!AI89/SUM('MissFill 1'!AI$2:AI91)&gt;0.01,"",IF('MissFill 1'!AI88/SUM('MissFill 1'!AI$2:AI91)&gt;0.01,"",IF('MissFill 1'!AI87/SUM('MissFill 1'!AI$2:AI91)&gt;0.01,"",DateEnded_5Day!$A91))))))))</f>
        <v/>
      </c>
      <c r="AK91" s="54" t="str">
        <f>IF($A91&lt;='All Results'!$B$4,"",IF(SUM('MissFill 1'!AJ$2:AJ91)=0,"",(IF('MissFill 1'!AJ91/SUM('MissFill 1'!AJ$2:AJ91)&gt;0.01,"",IF('MissFill 1'!AJ90/SUM('MissFill 1'!AJ$2:AJ91)&gt;0.01,"",IF('MissFill 1'!AJ89/SUM('MissFill 1'!AJ$2:AJ91)&gt;0.01,"",IF('MissFill 1'!AJ88/SUM('MissFill 1'!AJ$2:AJ91)&gt;0.01,"",IF('MissFill 1'!AJ87/SUM('MissFill 1'!AJ$2:AJ91)&gt;0.01,"",DateEnded_5Day!$A91))))))))</f>
        <v/>
      </c>
      <c r="AL91" s="54" t="str">
        <f>IF($A91&lt;='All Results'!$B$4,"",IF(SUM('MissFill 1'!AK$2:AK91)=0,"",(IF('MissFill 1'!AK91/SUM('MissFill 1'!AK$2:AK91)&gt;0.01,"",IF('MissFill 1'!AK90/SUM('MissFill 1'!AK$2:AK91)&gt;0.01,"",IF('MissFill 1'!AK89/SUM('MissFill 1'!AK$2:AK91)&gt;0.01,"",IF('MissFill 1'!AK88/SUM('MissFill 1'!AK$2:AK91)&gt;0.01,"",IF('MissFill 1'!AK87/SUM('MissFill 1'!AK$2:AK91)&gt;0.01,"",DateEnded_5Day!$A91))))))))</f>
        <v/>
      </c>
      <c r="AM91" s="54" t="str">
        <f>IF($A91&lt;='All Results'!$B$4,"",IF(SUM('MissFill 1'!AL$2:AL91)=0,"",(IF('MissFill 1'!AL91/SUM('MissFill 1'!AL$2:AL91)&gt;0.01,"",IF('MissFill 1'!AL90/SUM('MissFill 1'!AL$2:AL91)&gt;0.01,"",IF('MissFill 1'!AL89/SUM('MissFill 1'!AL$2:AL91)&gt;0.01,"",IF('MissFill 1'!AL88/SUM('MissFill 1'!AL$2:AL91)&gt;0.01,"",IF('MissFill 1'!AL87/SUM('MissFill 1'!AL$2:AL91)&gt;0.01,"",DateEnded_5Day!$A91))))))))</f>
        <v/>
      </c>
      <c r="AN91" s="54" t="str">
        <f>IF($A91&lt;='All Results'!$B$4,"",IF(SUM('MissFill 1'!AM$2:AM91)=0,"",(IF('MissFill 1'!AM91/SUM('MissFill 1'!AM$2:AM91)&gt;0.01,"",IF('MissFill 1'!AM90/SUM('MissFill 1'!AM$2:AM91)&gt;0.01,"",IF('MissFill 1'!AM89/SUM('MissFill 1'!AM$2:AM91)&gt;0.01,"",IF('MissFill 1'!AM88/SUM('MissFill 1'!AM$2:AM91)&gt;0.01,"",IF('MissFill 1'!AM87/SUM('MissFill 1'!AM$2:AM91)&gt;0.01,"",DateEnded_5Day!$A91))))))))</f>
        <v/>
      </c>
      <c r="AO91" s="54" t="str">
        <f>IF($A91&lt;='All Results'!$B$4,"",IF(SUM('MissFill 1'!AN$2:AN91)=0,"",(IF('MissFill 1'!AN91/SUM('MissFill 1'!AN$2:AN91)&gt;0.01,"",IF('MissFill 1'!AN90/SUM('MissFill 1'!AN$2:AN91)&gt;0.01,"",IF('MissFill 1'!AN89/SUM('MissFill 1'!AN$2:AN91)&gt;0.01,"",IF('MissFill 1'!AN88/SUM('MissFill 1'!AN$2:AN91)&gt;0.01,"",IF('MissFill 1'!AN87/SUM('MissFill 1'!AN$2:AN91)&gt;0.01,"",DateEnded_5Day!$A91))))))))</f>
        <v/>
      </c>
      <c r="AP91" s="54" t="str">
        <f>IF($A91&lt;='All Results'!$B$4,"",IF(SUM('MissFill 1'!AO$2:AO91)=0,"",(IF('MissFill 1'!AO91/SUM('MissFill 1'!AO$2:AO91)&gt;0.01,"",IF('MissFill 1'!AO90/SUM('MissFill 1'!AO$2:AO91)&gt;0.01,"",IF('MissFill 1'!AO89/SUM('MissFill 1'!AO$2:AO91)&gt;0.01,"",IF('MissFill 1'!AO88/SUM('MissFill 1'!AO$2:AO91)&gt;0.01,"",IF('MissFill 1'!AO87/SUM('MissFill 1'!AO$2:AO91)&gt;0.01,"",DateEnded_5Day!$A91))))))))</f>
        <v/>
      </c>
      <c r="AQ91" s="54" t="str">
        <f>IF($A91&lt;='All Results'!$B$4,"",IF(SUM('MissFill 1'!AP$2:AP91)=0,"",(IF('MissFill 1'!AP91/SUM('MissFill 1'!AP$2:AP91)&gt;0.01,"",IF('MissFill 1'!AP90/SUM('MissFill 1'!AP$2:AP91)&gt;0.01,"",IF('MissFill 1'!AP89/SUM('MissFill 1'!AP$2:AP91)&gt;0.01,"",IF('MissFill 1'!AP88/SUM('MissFill 1'!AP$2:AP91)&gt;0.01,"",IF('MissFill 1'!AP87/SUM('MissFill 1'!AP$2:AP91)&gt;0.01,"",DateEnded_5Day!$A91))))))))</f>
        <v/>
      </c>
      <c r="AR91" s="54" t="str">
        <f>IF($A91&lt;='All Results'!$B$4,"",IF(SUM('MissFill 1'!AQ$2:AQ91)=0,"",(IF('MissFill 1'!AQ91/SUM('MissFill 1'!AQ$2:AQ91)&gt;0.01,"",IF('MissFill 1'!AQ90/SUM('MissFill 1'!AQ$2:AQ91)&gt;0.01,"",IF('MissFill 1'!AQ89/SUM('MissFill 1'!AQ$2:AQ91)&gt;0.01,"",IF('MissFill 1'!AQ88/SUM('MissFill 1'!AQ$2:AQ91)&gt;0.01,"",IF('MissFill 1'!AQ87/SUM('MissFill 1'!AQ$2:AQ91)&gt;0.01,"",DateEnded_5Day!$A91))))))))</f>
        <v/>
      </c>
      <c r="AS91" s="54" t="str">
        <f>IF($A91&lt;='All Results'!$B$4,"",IF(SUM('MissFill 1'!AR$2:AR91)=0,"",(IF('MissFill 1'!AR91/SUM('MissFill 1'!AR$2:AR91)&gt;0.01,"",IF('MissFill 1'!AR90/SUM('MissFill 1'!AR$2:AR91)&gt;0.01,"",IF('MissFill 1'!AR89/SUM('MissFill 1'!AR$2:AR91)&gt;0.01,"",IF('MissFill 1'!AR88/SUM('MissFill 1'!AR$2:AR91)&gt;0.01,"",IF('MissFill 1'!AR87/SUM('MissFill 1'!AR$2:AR91)&gt;0.01,"",DateEnded_5Day!$A91))))))))</f>
        <v/>
      </c>
      <c r="AT91" s="54" t="str">
        <f>IF($A91&lt;='All Results'!$B$4,"",IF(SUM('MissFill 1'!AS$2:AS91)=0,"",(IF('MissFill 1'!AS91/SUM('MissFill 1'!AS$2:AS91)&gt;0.01,"",IF('MissFill 1'!AS90/SUM('MissFill 1'!AS$2:AS91)&gt;0.01,"",IF('MissFill 1'!AS89/SUM('MissFill 1'!AS$2:AS91)&gt;0.01,"",IF('MissFill 1'!AS88/SUM('MissFill 1'!AS$2:AS91)&gt;0.01,"",IF('MissFill 1'!AS87/SUM('MissFill 1'!AS$2:AS91)&gt;0.01,"",DateEnded_5Day!$A91))))))))</f>
        <v/>
      </c>
      <c r="AU91" s="54" t="str">
        <f>IF($A91&lt;='All Results'!$B$4,"",IF(SUM('MissFill 1'!AT$2:AT91)=0,"",(IF('MissFill 1'!AT91/SUM('MissFill 1'!AT$2:AT91)&gt;0.01,"",IF('MissFill 1'!AT90/SUM('MissFill 1'!AT$2:AT91)&gt;0.01,"",IF('MissFill 1'!AT89/SUM('MissFill 1'!AT$2:AT91)&gt;0.01,"",IF('MissFill 1'!AT88/SUM('MissFill 1'!AT$2:AT91)&gt;0.01,"",IF('MissFill 1'!AT87/SUM('MissFill 1'!AT$2:AT91)&gt;0.01,"",DateEnded_5Day!$A91))))))))</f>
        <v/>
      </c>
      <c r="AV91" s="54" t="str">
        <f>IF($A91&lt;='All Results'!$B$4,"",IF(SUM('MissFill 1'!AU$2:AU91)=0,"",(IF('MissFill 1'!AU91/SUM('MissFill 1'!AU$2:AU91)&gt;0.01,"",IF('MissFill 1'!AU90/SUM('MissFill 1'!AU$2:AU91)&gt;0.01,"",IF('MissFill 1'!AU89/SUM('MissFill 1'!AU$2:AU91)&gt;0.01,"",IF('MissFill 1'!AU88/SUM('MissFill 1'!AU$2:AU91)&gt;0.01,"",IF('MissFill 1'!AU87/SUM('MissFill 1'!AU$2:AU91)&gt;0.01,"",DateEnded_5Day!$A91))))))))</f>
        <v/>
      </c>
      <c r="AW91" s="54" t="str">
        <f>IF($A91&lt;='All Results'!$B$4,"",IF(SUM('MissFill 1'!AV$2:AV91)=0,"",(IF('MissFill 1'!AV91/SUM('MissFill 1'!AV$2:AV91)&gt;0.01,"",IF('MissFill 1'!AV90/SUM('MissFill 1'!AV$2:AV91)&gt;0.01,"",IF('MissFill 1'!AV89/SUM('MissFill 1'!AV$2:AV91)&gt;0.01,"",IF('MissFill 1'!AV88/SUM('MissFill 1'!AV$2:AV91)&gt;0.01,"",IF('MissFill 1'!AV87/SUM('MissFill 1'!AV$2:AV91)&gt;0.01,"",DateEnded_5Day!$A91))))))))</f>
        <v/>
      </c>
      <c r="AX91" s="54" t="str">
        <f>IF($A91&lt;='All Results'!$B$4,"",IF(SUM('MissFill 1'!AW$2:AW91)=0,"",(IF('MissFill 1'!AW91/SUM('MissFill 1'!AW$2:AW91)&gt;0.01,"",IF('MissFill 1'!AW90/SUM('MissFill 1'!AW$2:AW91)&gt;0.01,"",IF('MissFill 1'!AW89/SUM('MissFill 1'!AW$2:AW91)&gt;0.01,"",IF('MissFill 1'!AW88/SUM('MissFill 1'!AW$2:AW91)&gt;0.01,"",IF('MissFill 1'!AW87/SUM('MissFill 1'!AW$2:AW91)&gt;0.01,"",DateEnded_5Day!$A91))))))))</f>
        <v/>
      </c>
    </row>
    <row r="92" spans="1:50" x14ac:dyDescent="0.25">
      <c r="A92" s="41">
        <v>44437</v>
      </c>
      <c r="B92" s="52">
        <v>241</v>
      </c>
      <c r="C92" s="54" t="str">
        <f>IF($A92&lt;='All Results'!$B$4,"",IF(SUM('MissFill 1'!B$2:B92)=0,"",(IF('MissFill 1'!B92/SUM('MissFill 1'!B$2:B92)&gt;0.01,"",IF('MissFill 1'!B91/SUM('MissFill 1'!B$2:B92)&gt;0.01,"",IF('MissFill 1'!B90/SUM('MissFill 1'!B$2:B92)&gt;0.01,"",IF('MissFill 1'!B89/SUM('MissFill 1'!B$2:B92)&gt;0.01,"",IF('MissFill 1'!B88/SUM('MissFill 1'!B$2:B92)&gt;0.01,"",DateEnded_5Day!$A92))))))))</f>
        <v/>
      </c>
      <c r="D92" s="54" t="str">
        <f>IF($A92&lt;='All Results'!$B$4,"",IF(SUM('MissFill 1'!C$2:C92)=0,"",(IF('MissFill 1'!C92/SUM('MissFill 1'!C$2:C92)&gt;0.01,"",IF('MissFill 1'!C91/SUM('MissFill 1'!C$2:C92)&gt;0.01,"",IF('MissFill 1'!C90/SUM('MissFill 1'!C$2:C92)&gt;0.01,"",IF('MissFill 1'!C89/SUM('MissFill 1'!C$2:C92)&gt;0.01,"",IF('MissFill 1'!C88/SUM('MissFill 1'!C$2:C92)&gt;0.01,"",DateEnded_5Day!$A92))))))))</f>
        <v/>
      </c>
      <c r="E92" s="54" t="str">
        <f>IF($A92&lt;='All Results'!$B$4,"",IF(SUM('MissFill 1'!D$2:D92)=0,"",(IF('MissFill 1'!D92/SUM('MissFill 1'!D$2:D92)&gt;0.01,"",IF('MissFill 1'!D91/SUM('MissFill 1'!D$2:D92)&gt;0.01,"",IF('MissFill 1'!D90/SUM('MissFill 1'!D$2:D92)&gt;0.01,"",IF('MissFill 1'!D89/SUM('MissFill 1'!D$2:D92)&gt;0.01,"",IF('MissFill 1'!D88/SUM('MissFill 1'!D$2:D92)&gt;0.01,"",DateEnded_5Day!$A92))))))))</f>
        <v/>
      </c>
      <c r="F92" s="54" t="str">
        <f>IF($A92&lt;='All Results'!$B$4,"",IF(SUM('MissFill 1'!E$2:E92)=0,"",(IF('MissFill 1'!E92/SUM('MissFill 1'!E$2:E92)&gt;0.01,"",IF('MissFill 1'!E91/SUM('MissFill 1'!E$2:E92)&gt;0.01,"",IF('MissFill 1'!E90/SUM('MissFill 1'!E$2:E92)&gt;0.01,"",IF('MissFill 1'!E89/SUM('MissFill 1'!E$2:E92)&gt;0.01,"",IF('MissFill 1'!E88/SUM('MissFill 1'!E$2:E92)&gt;0.01,"",DateEnded_5Day!$A92))))))))</f>
        <v/>
      </c>
      <c r="G92" s="54" t="str">
        <f>IF($A92&lt;='All Results'!$B$4,"",IF(SUM('MissFill 1'!F$2:F92)=0,"",(IF('MissFill 1'!F92/SUM('MissFill 1'!F$2:F92)&gt;0.01,"",IF('MissFill 1'!F91/SUM('MissFill 1'!F$2:F92)&gt;0.01,"",IF('MissFill 1'!F90/SUM('MissFill 1'!F$2:F92)&gt;0.01,"",IF('MissFill 1'!F89/SUM('MissFill 1'!F$2:F92)&gt;0.01,"",IF('MissFill 1'!F88/SUM('MissFill 1'!F$2:F92)&gt;0.01,"",DateEnded_5Day!$A92))))))))</f>
        <v/>
      </c>
      <c r="H92" s="54" t="str">
        <f>IF($A92&lt;='All Results'!$B$4,"",IF(SUM('MissFill 1'!G$2:G92)=0,"",(IF('MissFill 1'!G92/SUM('MissFill 1'!G$2:G92)&gt;0.01,"",IF('MissFill 1'!G91/SUM('MissFill 1'!G$2:G92)&gt;0.01,"",IF('MissFill 1'!G90/SUM('MissFill 1'!G$2:G92)&gt;0.01,"",IF('MissFill 1'!G89/SUM('MissFill 1'!G$2:G92)&gt;0.01,"",IF('MissFill 1'!G88/SUM('MissFill 1'!G$2:G92)&gt;0.01,"",DateEnded_5Day!$A92))))))))</f>
        <v/>
      </c>
      <c r="I92" s="54" t="str">
        <f>IF($A92&lt;='All Results'!$B$4,"",IF(SUM('MissFill 1'!H$2:H92)=0,"",(IF('MissFill 1'!H92/SUM('MissFill 1'!H$2:H92)&gt;0.01,"",IF('MissFill 1'!H91/SUM('MissFill 1'!H$2:H92)&gt;0.01,"",IF('MissFill 1'!H90/SUM('MissFill 1'!H$2:H92)&gt;0.01,"",IF('MissFill 1'!H89/SUM('MissFill 1'!H$2:H92)&gt;0.01,"",IF('MissFill 1'!H88/SUM('MissFill 1'!H$2:H92)&gt;0.01,"",DateEnded_5Day!$A92))))))))</f>
        <v/>
      </c>
      <c r="J92" s="54" t="str">
        <f>IF($A92&lt;='All Results'!$B$4,"",IF(SUM('MissFill 1'!I$2:I92)=0,"",(IF('MissFill 1'!I92/SUM('MissFill 1'!I$2:I92)&gt;0.01,"",IF('MissFill 1'!I91/SUM('MissFill 1'!I$2:I92)&gt;0.01,"",IF('MissFill 1'!I90/SUM('MissFill 1'!I$2:I92)&gt;0.01,"",IF('MissFill 1'!I89/SUM('MissFill 1'!I$2:I92)&gt;0.01,"",IF('MissFill 1'!I88/SUM('MissFill 1'!I$2:I92)&gt;0.01,"",DateEnded_5Day!$A92))))))))</f>
        <v/>
      </c>
      <c r="K92" s="54" t="str">
        <f>IF($A92&lt;='All Results'!$B$4,"",IF(SUM('MissFill 1'!J$2:J92)=0,"",(IF('MissFill 1'!J92/SUM('MissFill 1'!J$2:J92)&gt;0.01,"",IF('MissFill 1'!J91/SUM('MissFill 1'!J$2:J92)&gt;0.01,"",IF('MissFill 1'!J90/SUM('MissFill 1'!J$2:J92)&gt;0.01,"",IF('MissFill 1'!J89/SUM('MissFill 1'!J$2:J92)&gt;0.01,"",IF('MissFill 1'!J88/SUM('MissFill 1'!J$2:J92)&gt;0.01,"",DateEnded_5Day!$A92))))))))</f>
        <v/>
      </c>
      <c r="L92" s="54" t="str">
        <f>IF($A92&lt;='All Results'!$B$4,"",IF(SUM('MissFill 1'!K$2:K92)=0,"",(IF('MissFill 1'!K92/SUM('MissFill 1'!K$2:K92)&gt;0.01,"",IF('MissFill 1'!K91/SUM('MissFill 1'!K$2:K92)&gt;0.01,"",IF('MissFill 1'!K90/SUM('MissFill 1'!K$2:K92)&gt;0.01,"",IF('MissFill 1'!K89/SUM('MissFill 1'!K$2:K92)&gt;0.01,"",IF('MissFill 1'!K88/SUM('MissFill 1'!K$2:K92)&gt;0.01,"",DateEnded_5Day!$A92))))))))</f>
        <v/>
      </c>
      <c r="M92" s="54" t="str">
        <f>IF($A92&lt;='All Results'!$B$4,"",IF(SUM('MissFill 1'!L$2:L92)=0,"",(IF('MissFill 1'!L92/SUM('MissFill 1'!L$2:L92)&gt;0.01,"",IF('MissFill 1'!L91/SUM('MissFill 1'!L$2:L92)&gt;0.01,"",IF('MissFill 1'!L90/SUM('MissFill 1'!L$2:L92)&gt;0.01,"",IF('MissFill 1'!L89/SUM('MissFill 1'!L$2:L92)&gt;0.01,"",IF('MissFill 1'!L88/SUM('MissFill 1'!L$2:L92)&gt;0.01,"",DateEnded_5Day!$A92))))))))</f>
        <v/>
      </c>
      <c r="N92" s="54" t="str">
        <f>IF($A92&lt;='All Results'!$B$4,"",IF(SUM('MissFill 1'!M$2:M92)=0,"",(IF('MissFill 1'!M92/SUM('MissFill 1'!M$2:M92)&gt;0.01,"",IF('MissFill 1'!M91/SUM('MissFill 1'!M$2:M92)&gt;0.01,"",IF('MissFill 1'!M90/SUM('MissFill 1'!M$2:M92)&gt;0.01,"",IF('MissFill 1'!M89/SUM('MissFill 1'!M$2:M92)&gt;0.01,"",IF('MissFill 1'!M88/SUM('MissFill 1'!M$2:M92)&gt;0.01,"",DateEnded_5Day!$A92))))))))</f>
        <v/>
      </c>
      <c r="O92" s="54" t="str">
        <f>IF($A92&lt;='All Results'!$B$4,"",IF(SUM('MissFill 1'!N$2:N92)=0,"",(IF('MissFill 1'!N92/SUM('MissFill 1'!N$2:N92)&gt;0.01,"",IF('MissFill 1'!N91/SUM('MissFill 1'!N$2:N92)&gt;0.01,"",IF('MissFill 1'!N90/SUM('MissFill 1'!N$2:N92)&gt;0.01,"",IF('MissFill 1'!N89/SUM('MissFill 1'!N$2:N92)&gt;0.01,"",IF('MissFill 1'!N88/SUM('MissFill 1'!N$2:N92)&gt;0.01,"",DateEnded_5Day!$A92))))))))</f>
        <v/>
      </c>
      <c r="P92" s="54" t="str">
        <f>IF($A92&lt;='All Results'!$B$4,"",IF(SUM('MissFill 1'!O$2:O92)=0,"",(IF('MissFill 1'!O92/SUM('MissFill 1'!O$2:O92)&gt;0.01,"",IF('MissFill 1'!O91/SUM('MissFill 1'!O$2:O92)&gt;0.01,"",IF('MissFill 1'!O90/SUM('MissFill 1'!O$2:O92)&gt;0.01,"",IF('MissFill 1'!O89/SUM('MissFill 1'!O$2:O92)&gt;0.01,"",IF('MissFill 1'!O88/SUM('MissFill 1'!O$2:O92)&gt;0.01,"",DateEnded_5Day!$A92))))))))</f>
        <v/>
      </c>
      <c r="Q92" s="54" t="str">
        <f>IF($A92&lt;='All Results'!$B$4,"",IF(SUM('MissFill 1'!P$2:P92)=0,"",(IF('MissFill 1'!P92/SUM('MissFill 1'!P$2:P92)&gt;0.01,"",IF('MissFill 1'!P91/SUM('MissFill 1'!P$2:P92)&gt;0.01,"",IF('MissFill 1'!P90/SUM('MissFill 1'!P$2:P92)&gt;0.01,"",IF('MissFill 1'!P89/SUM('MissFill 1'!P$2:P92)&gt;0.01,"",IF('MissFill 1'!P88/SUM('MissFill 1'!P$2:P92)&gt;0.01,"",DateEnded_5Day!$A92))))))))</f>
        <v/>
      </c>
      <c r="R92" s="54" t="str">
        <f>IF($A92&lt;='All Results'!$B$4,"",IF(SUM('MissFill 1'!Q$2:Q92)=0,"",(IF('MissFill 1'!Q92/SUM('MissFill 1'!Q$2:Q92)&gt;0.01,"",IF('MissFill 1'!Q91/SUM('MissFill 1'!Q$2:Q92)&gt;0.01,"",IF('MissFill 1'!Q90/SUM('MissFill 1'!Q$2:Q92)&gt;0.01,"",IF('MissFill 1'!Q89/SUM('MissFill 1'!Q$2:Q92)&gt;0.01,"",IF('MissFill 1'!Q88/SUM('MissFill 1'!Q$2:Q92)&gt;0.01,"",DateEnded_5Day!$A92))))))))</f>
        <v/>
      </c>
      <c r="S92" s="54" t="str">
        <f>IF($A92&lt;='All Results'!$B$4,"",IF(SUM('MissFill 1'!R$2:R92)=0,"",(IF('MissFill 1'!R92/SUM('MissFill 1'!R$2:R92)&gt;0.01,"",IF('MissFill 1'!R91/SUM('MissFill 1'!R$2:R92)&gt;0.01,"",IF('MissFill 1'!R90/SUM('MissFill 1'!R$2:R92)&gt;0.01,"",IF('MissFill 1'!R89/SUM('MissFill 1'!R$2:R92)&gt;0.01,"",IF('MissFill 1'!R88/SUM('MissFill 1'!R$2:R92)&gt;0.01,"",DateEnded_5Day!$A92))))))))</f>
        <v/>
      </c>
      <c r="T92" s="54" t="str">
        <f>IF($A92&lt;='All Results'!$B$4,"",IF(SUM('MissFill 1'!S$2:S92)=0,"",(IF('MissFill 1'!S92/SUM('MissFill 1'!S$2:S92)&gt;0.01,"",IF('MissFill 1'!S91/SUM('MissFill 1'!S$2:S92)&gt;0.01,"",IF('MissFill 1'!S90/SUM('MissFill 1'!S$2:S92)&gt;0.01,"",IF('MissFill 1'!S89/SUM('MissFill 1'!S$2:S92)&gt;0.01,"",IF('MissFill 1'!S88/SUM('MissFill 1'!S$2:S92)&gt;0.01,"",DateEnded_5Day!$A92))))))))</f>
        <v/>
      </c>
      <c r="U92" s="54" t="str">
        <f>IF($A92&lt;='All Results'!$B$4,"",IF(SUM('MissFill 1'!T$2:T92)=0,"",(IF('MissFill 1'!T92/SUM('MissFill 1'!T$2:T92)&gt;0.01,"",IF('MissFill 1'!T91/SUM('MissFill 1'!T$2:T92)&gt;0.01,"",IF('MissFill 1'!T90/SUM('MissFill 1'!T$2:T92)&gt;0.01,"",IF('MissFill 1'!T89/SUM('MissFill 1'!T$2:T92)&gt;0.01,"",IF('MissFill 1'!T88/SUM('MissFill 1'!T$2:T92)&gt;0.01,"",DateEnded_5Day!$A92))))))))</f>
        <v/>
      </c>
      <c r="V92" s="54" t="str">
        <f>IF($A92&lt;='All Results'!$B$4,"",IF(SUM('MissFill 1'!U$2:U92)=0,"",(IF('MissFill 1'!U92/SUM('MissFill 1'!U$2:U92)&gt;0.01,"",IF('MissFill 1'!U91/SUM('MissFill 1'!U$2:U92)&gt;0.01,"",IF('MissFill 1'!U90/SUM('MissFill 1'!U$2:U92)&gt;0.01,"",IF('MissFill 1'!U89/SUM('MissFill 1'!U$2:U92)&gt;0.01,"",IF('MissFill 1'!U88/SUM('MissFill 1'!U$2:U92)&gt;0.01,"",DateEnded_5Day!$A92))))))))</f>
        <v/>
      </c>
      <c r="W92" s="54" t="str">
        <f>IF($A92&lt;='All Results'!$B$4,"",IF(SUM('MissFill 1'!V$2:V92)=0,"",(IF('MissFill 1'!V92/SUM('MissFill 1'!V$2:V92)&gt;0.01,"",IF('MissFill 1'!V91/SUM('MissFill 1'!V$2:V92)&gt;0.01,"",IF('MissFill 1'!V90/SUM('MissFill 1'!V$2:V92)&gt;0.01,"",IF('MissFill 1'!V89/SUM('MissFill 1'!V$2:V92)&gt;0.01,"",IF('MissFill 1'!V88/SUM('MissFill 1'!V$2:V92)&gt;0.01,"",DateEnded_5Day!$A92))))))))</f>
        <v/>
      </c>
      <c r="X92" s="54" t="str">
        <f>IF($A92&lt;='All Results'!$B$4,"",IF(SUM('MissFill 1'!W$2:W92)=0,"",(IF('MissFill 1'!W92/SUM('MissFill 1'!W$2:W92)&gt;0.01,"",IF('MissFill 1'!W91/SUM('MissFill 1'!W$2:W92)&gt;0.01,"",IF('MissFill 1'!W90/SUM('MissFill 1'!W$2:W92)&gt;0.01,"",IF('MissFill 1'!W89/SUM('MissFill 1'!W$2:W92)&gt;0.01,"",IF('MissFill 1'!W88/SUM('MissFill 1'!W$2:W92)&gt;0.01,"",DateEnded_5Day!$A92))))))))</f>
        <v/>
      </c>
      <c r="Y92" s="54" t="str">
        <f>IF($A92&lt;='All Results'!$B$4,"",IF(SUM('MissFill 1'!X$2:X92)=0,"",(IF('MissFill 1'!X92/SUM('MissFill 1'!X$2:X92)&gt;0.01,"",IF('MissFill 1'!X91/SUM('MissFill 1'!X$2:X92)&gt;0.01,"",IF('MissFill 1'!X90/SUM('MissFill 1'!X$2:X92)&gt;0.01,"",IF('MissFill 1'!X89/SUM('MissFill 1'!X$2:X92)&gt;0.01,"",IF('MissFill 1'!X88/SUM('MissFill 1'!X$2:X92)&gt;0.01,"",DateEnded_5Day!$A92))))))))</f>
        <v/>
      </c>
      <c r="Z92" s="54" t="str">
        <f>IF($A92&lt;='All Results'!$B$4,"",IF(SUM('MissFill 1'!Y$2:Y92)=0,"",(IF('MissFill 1'!Y92/SUM('MissFill 1'!Y$2:Y92)&gt;0.01,"",IF('MissFill 1'!Y91/SUM('MissFill 1'!Y$2:Y92)&gt;0.01,"",IF('MissFill 1'!Y90/SUM('MissFill 1'!Y$2:Y92)&gt;0.01,"",IF('MissFill 1'!Y89/SUM('MissFill 1'!Y$2:Y92)&gt;0.01,"",IF('MissFill 1'!Y88/SUM('MissFill 1'!Y$2:Y92)&gt;0.01,"",DateEnded_5Day!$A92))))))))</f>
        <v/>
      </c>
      <c r="AA92" s="54" t="str">
        <f>IF($A92&lt;='All Results'!$B$4,"",IF(SUM('MissFill 1'!Z$2:Z92)=0,"",(IF('MissFill 1'!Z92/SUM('MissFill 1'!Z$2:Z92)&gt;0.01,"",IF('MissFill 1'!Z91/SUM('MissFill 1'!Z$2:Z92)&gt;0.01,"",IF('MissFill 1'!Z90/SUM('MissFill 1'!Z$2:Z92)&gt;0.01,"",IF('MissFill 1'!Z89/SUM('MissFill 1'!Z$2:Z92)&gt;0.01,"",IF('MissFill 1'!Z88/SUM('MissFill 1'!Z$2:Z92)&gt;0.01,"",DateEnded_5Day!$A92))))))))</f>
        <v/>
      </c>
      <c r="AB92" s="54" t="str">
        <f>IF($A92&lt;='All Results'!$B$4,"",IF(SUM('MissFill 1'!AA$2:AA92)=0,"",(IF('MissFill 1'!AA92/SUM('MissFill 1'!AA$2:AA92)&gt;0.01,"",IF('MissFill 1'!AA91/SUM('MissFill 1'!AA$2:AA92)&gt;0.01,"",IF('MissFill 1'!AA90/SUM('MissFill 1'!AA$2:AA92)&gt;0.01,"",IF('MissFill 1'!AA89/SUM('MissFill 1'!AA$2:AA92)&gt;0.01,"",IF('MissFill 1'!AA88/SUM('MissFill 1'!AA$2:AA92)&gt;0.01,"",DateEnded_5Day!$A92))))))))</f>
        <v/>
      </c>
      <c r="AC92" s="54" t="str">
        <f>IF($A92&lt;='All Results'!$B$4,"",IF(SUM('MissFill 1'!AB$2:AB92)=0,"",(IF('MissFill 1'!AB92/SUM('MissFill 1'!AB$2:AB92)&gt;0.01,"",IF('MissFill 1'!AB91/SUM('MissFill 1'!AB$2:AB92)&gt;0.01,"",IF('MissFill 1'!AB90/SUM('MissFill 1'!AB$2:AB92)&gt;0.01,"",IF('MissFill 1'!AB89/SUM('MissFill 1'!AB$2:AB92)&gt;0.01,"",IF('MissFill 1'!AB88/SUM('MissFill 1'!AB$2:AB92)&gt;0.01,"",DateEnded_5Day!$A92))))))))</f>
        <v/>
      </c>
      <c r="AD92" s="54" t="str">
        <f>IF($A92&lt;='All Results'!$B$4,"",IF(SUM('MissFill 1'!AC$2:AC92)=0,"",(IF('MissFill 1'!AC92/SUM('MissFill 1'!AC$2:AC92)&gt;0.01,"",IF('MissFill 1'!AC91/SUM('MissFill 1'!AC$2:AC92)&gt;0.01,"",IF('MissFill 1'!AC90/SUM('MissFill 1'!AC$2:AC92)&gt;0.01,"",IF('MissFill 1'!AC89/SUM('MissFill 1'!AC$2:AC92)&gt;0.01,"",IF('MissFill 1'!AC88/SUM('MissFill 1'!AC$2:AC92)&gt;0.01,"",DateEnded_5Day!$A92))))))))</f>
        <v/>
      </c>
      <c r="AE92" s="54" t="str">
        <f>IF($A92&lt;='All Results'!$B$4,"",IF(SUM('MissFill 1'!AD$2:AD92)=0,"",(IF('MissFill 1'!AD92/SUM('MissFill 1'!AD$2:AD92)&gt;0.01,"",IF('MissFill 1'!AD91/SUM('MissFill 1'!AD$2:AD92)&gt;0.01,"",IF('MissFill 1'!AD90/SUM('MissFill 1'!AD$2:AD92)&gt;0.01,"",IF('MissFill 1'!AD89/SUM('MissFill 1'!AD$2:AD92)&gt;0.01,"",IF('MissFill 1'!AD88/SUM('MissFill 1'!AD$2:AD92)&gt;0.01,"",DateEnded_5Day!$A92))))))))</f>
        <v/>
      </c>
      <c r="AF92" s="54" t="str">
        <f>IF($A92&lt;='All Results'!$B$4,"",IF(SUM('MissFill 1'!AE$2:AE92)=0,"",(IF('MissFill 1'!AE92/SUM('MissFill 1'!AE$2:AE92)&gt;0.01,"",IF('MissFill 1'!AE91/SUM('MissFill 1'!AE$2:AE92)&gt;0.01,"",IF('MissFill 1'!AE90/SUM('MissFill 1'!AE$2:AE92)&gt;0.01,"",IF('MissFill 1'!AE89/SUM('MissFill 1'!AE$2:AE92)&gt;0.01,"",IF('MissFill 1'!AE88/SUM('MissFill 1'!AE$2:AE92)&gt;0.01,"",DateEnded_5Day!$A92))))))))</f>
        <v/>
      </c>
      <c r="AG92" s="54" t="str">
        <f>IF($A92&lt;='All Results'!$B$4,"",IF(SUM('MissFill 1'!AF$2:AF92)=0,"",(IF('MissFill 1'!AF92/SUM('MissFill 1'!AF$2:AF92)&gt;0.01,"",IF('MissFill 1'!AF91/SUM('MissFill 1'!AF$2:AF92)&gt;0.01,"",IF('MissFill 1'!AF90/SUM('MissFill 1'!AF$2:AF92)&gt;0.01,"",IF('MissFill 1'!AF89/SUM('MissFill 1'!AF$2:AF92)&gt;0.01,"",IF('MissFill 1'!AF88/SUM('MissFill 1'!AF$2:AF92)&gt;0.01,"",DateEnded_5Day!$A92))))))))</f>
        <v/>
      </c>
      <c r="AH92" s="54" t="str">
        <f>IF($A92&lt;='All Results'!$B$4,"",IF(SUM('MissFill 1'!AG$2:AG92)=0,"",(IF('MissFill 1'!AG92/SUM('MissFill 1'!AG$2:AG92)&gt;0.01,"",IF('MissFill 1'!AG91/SUM('MissFill 1'!AG$2:AG92)&gt;0.01,"",IF('MissFill 1'!AG90/SUM('MissFill 1'!AG$2:AG92)&gt;0.01,"",IF('MissFill 1'!AG89/SUM('MissFill 1'!AG$2:AG92)&gt;0.01,"",IF('MissFill 1'!AG88/SUM('MissFill 1'!AG$2:AG92)&gt;0.01,"",DateEnded_5Day!$A92))))))))</f>
        <v/>
      </c>
      <c r="AI92" s="54" t="str">
        <f>IF($A92&lt;='All Results'!$B$4,"",IF(SUM('MissFill 1'!AH$2:AH92)=0,"",(IF('MissFill 1'!AH92/SUM('MissFill 1'!AH$2:AH92)&gt;0.01,"",IF('MissFill 1'!AH91/SUM('MissFill 1'!AH$2:AH92)&gt;0.01,"",IF('MissFill 1'!AH90/SUM('MissFill 1'!AH$2:AH92)&gt;0.01,"",IF('MissFill 1'!AH89/SUM('MissFill 1'!AH$2:AH92)&gt;0.01,"",IF('MissFill 1'!AH88/SUM('MissFill 1'!AH$2:AH92)&gt;0.01,"",DateEnded_5Day!$A92))))))))</f>
        <v/>
      </c>
      <c r="AJ92" s="54" t="str">
        <f>IF($A92&lt;='All Results'!$B$4,"",IF(SUM('MissFill 1'!AI$2:AI92)=0,"",(IF('MissFill 1'!AI92/SUM('MissFill 1'!AI$2:AI92)&gt;0.01,"",IF('MissFill 1'!AI91/SUM('MissFill 1'!AI$2:AI92)&gt;0.01,"",IF('MissFill 1'!AI90/SUM('MissFill 1'!AI$2:AI92)&gt;0.01,"",IF('MissFill 1'!AI89/SUM('MissFill 1'!AI$2:AI92)&gt;0.01,"",IF('MissFill 1'!AI88/SUM('MissFill 1'!AI$2:AI92)&gt;0.01,"",DateEnded_5Day!$A92))))))))</f>
        <v/>
      </c>
      <c r="AK92" s="54" t="str">
        <f>IF($A92&lt;='All Results'!$B$4,"",IF(SUM('MissFill 1'!AJ$2:AJ92)=0,"",(IF('MissFill 1'!AJ92/SUM('MissFill 1'!AJ$2:AJ92)&gt;0.01,"",IF('MissFill 1'!AJ91/SUM('MissFill 1'!AJ$2:AJ92)&gt;0.01,"",IF('MissFill 1'!AJ90/SUM('MissFill 1'!AJ$2:AJ92)&gt;0.01,"",IF('MissFill 1'!AJ89/SUM('MissFill 1'!AJ$2:AJ92)&gt;0.01,"",IF('MissFill 1'!AJ88/SUM('MissFill 1'!AJ$2:AJ92)&gt;0.01,"",DateEnded_5Day!$A92))))))))</f>
        <v/>
      </c>
      <c r="AL92" s="54" t="str">
        <f>IF($A92&lt;='All Results'!$B$4,"",IF(SUM('MissFill 1'!AK$2:AK92)=0,"",(IF('MissFill 1'!AK92/SUM('MissFill 1'!AK$2:AK92)&gt;0.01,"",IF('MissFill 1'!AK91/SUM('MissFill 1'!AK$2:AK92)&gt;0.01,"",IF('MissFill 1'!AK90/SUM('MissFill 1'!AK$2:AK92)&gt;0.01,"",IF('MissFill 1'!AK89/SUM('MissFill 1'!AK$2:AK92)&gt;0.01,"",IF('MissFill 1'!AK88/SUM('MissFill 1'!AK$2:AK92)&gt;0.01,"",DateEnded_5Day!$A92))))))))</f>
        <v/>
      </c>
      <c r="AM92" s="54" t="str">
        <f>IF($A92&lt;='All Results'!$B$4,"",IF(SUM('MissFill 1'!AL$2:AL92)=0,"",(IF('MissFill 1'!AL92/SUM('MissFill 1'!AL$2:AL92)&gt;0.01,"",IF('MissFill 1'!AL91/SUM('MissFill 1'!AL$2:AL92)&gt;0.01,"",IF('MissFill 1'!AL90/SUM('MissFill 1'!AL$2:AL92)&gt;0.01,"",IF('MissFill 1'!AL89/SUM('MissFill 1'!AL$2:AL92)&gt;0.01,"",IF('MissFill 1'!AL88/SUM('MissFill 1'!AL$2:AL92)&gt;0.01,"",DateEnded_5Day!$A92))))))))</f>
        <v/>
      </c>
      <c r="AN92" s="54" t="str">
        <f>IF($A92&lt;='All Results'!$B$4,"",IF(SUM('MissFill 1'!AM$2:AM92)=0,"",(IF('MissFill 1'!AM92/SUM('MissFill 1'!AM$2:AM92)&gt;0.01,"",IF('MissFill 1'!AM91/SUM('MissFill 1'!AM$2:AM92)&gt;0.01,"",IF('MissFill 1'!AM90/SUM('MissFill 1'!AM$2:AM92)&gt;0.01,"",IF('MissFill 1'!AM89/SUM('MissFill 1'!AM$2:AM92)&gt;0.01,"",IF('MissFill 1'!AM88/SUM('MissFill 1'!AM$2:AM92)&gt;0.01,"",DateEnded_5Day!$A92))))))))</f>
        <v/>
      </c>
      <c r="AO92" s="54" t="str">
        <f>IF($A92&lt;='All Results'!$B$4,"",IF(SUM('MissFill 1'!AN$2:AN92)=0,"",(IF('MissFill 1'!AN92/SUM('MissFill 1'!AN$2:AN92)&gt;0.01,"",IF('MissFill 1'!AN91/SUM('MissFill 1'!AN$2:AN92)&gt;0.01,"",IF('MissFill 1'!AN90/SUM('MissFill 1'!AN$2:AN92)&gt;0.01,"",IF('MissFill 1'!AN89/SUM('MissFill 1'!AN$2:AN92)&gt;0.01,"",IF('MissFill 1'!AN88/SUM('MissFill 1'!AN$2:AN92)&gt;0.01,"",DateEnded_5Day!$A92))))))))</f>
        <v/>
      </c>
      <c r="AP92" s="54" t="str">
        <f>IF($A92&lt;='All Results'!$B$4,"",IF(SUM('MissFill 1'!AO$2:AO92)=0,"",(IF('MissFill 1'!AO92/SUM('MissFill 1'!AO$2:AO92)&gt;0.01,"",IF('MissFill 1'!AO91/SUM('MissFill 1'!AO$2:AO92)&gt;0.01,"",IF('MissFill 1'!AO90/SUM('MissFill 1'!AO$2:AO92)&gt;0.01,"",IF('MissFill 1'!AO89/SUM('MissFill 1'!AO$2:AO92)&gt;0.01,"",IF('MissFill 1'!AO88/SUM('MissFill 1'!AO$2:AO92)&gt;0.01,"",DateEnded_5Day!$A92))))))))</f>
        <v/>
      </c>
      <c r="AQ92" s="54" t="str">
        <f>IF($A92&lt;='All Results'!$B$4,"",IF(SUM('MissFill 1'!AP$2:AP92)=0,"",(IF('MissFill 1'!AP92/SUM('MissFill 1'!AP$2:AP92)&gt;0.01,"",IF('MissFill 1'!AP91/SUM('MissFill 1'!AP$2:AP92)&gt;0.01,"",IF('MissFill 1'!AP90/SUM('MissFill 1'!AP$2:AP92)&gt;0.01,"",IF('MissFill 1'!AP89/SUM('MissFill 1'!AP$2:AP92)&gt;0.01,"",IF('MissFill 1'!AP88/SUM('MissFill 1'!AP$2:AP92)&gt;0.01,"",DateEnded_5Day!$A92))))))))</f>
        <v/>
      </c>
      <c r="AR92" s="54" t="str">
        <f>IF($A92&lt;='All Results'!$B$4,"",IF(SUM('MissFill 1'!AQ$2:AQ92)=0,"",(IF('MissFill 1'!AQ92/SUM('MissFill 1'!AQ$2:AQ92)&gt;0.01,"",IF('MissFill 1'!AQ91/SUM('MissFill 1'!AQ$2:AQ92)&gt;0.01,"",IF('MissFill 1'!AQ90/SUM('MissFill 1'!AQ$2:AQ92)&gt;0.01,"",IF('MissFill 1'!AQ89/SUM('MissFill 1'!AQ$2:AQ92)&gt;0.01,"",IF('MissFill 1'!AQ88/SUM('MissFill 1'!AQ$2:AQ92)&gt;0.01,"",DateEnded_5Day!$A92))))))))</f>
        <v/>
      </c>
      <c r="AS92" s="54" t="str">
        <f>IF($A92&lt;='All Results'!$B$4,"",IF(SUM('MissFill 1'!AR$2:AR92)=0,"",(IF('MissFill 1'!AR92/SUM('MissFill 1'!AR$2:AR92)&gt;0.01,"",IF('MissFill 1'!AR91/SUM('MissFill 1'!AR$2:AR92)&gt;0.01,"",IF('MissFill 1'!AR90/SUM('MissFill 1'!AR$2:AR92)&gt;0.01,"",IF('MissFill 1'!AR89/SUM('MissFill 1'!AR$2:AR92)&gt;0.01,"",IF('MissFill 1'!AR88/SUM('MissFill 1'!AR$2:AR92)&gt;0.01,"",DateEnded_5Day!$A92))))))))</f>
        <v/>
      </c>
      <c r="AT92" s="54" t="str">
        <f>IF($A92&lt;='All Results'!$B$4,"",IF(SUM('MissFill 1'!AS$2:AS92)=0,"",(IF('MissFill 1'!AS92/SUM('MissFill 1'!AS$2:AS92)&gt;0.01,"",IF('MissFill 1'!AS91/SUM('MissFill 1'!AS$2:AS92)&gt;0.01,"",IF('MissFill 1'!AS90/SUM('MissFill 1'!AS$2:AS92)&gt;0.01,"",IF('MissFill 1'!AS89/SUM('MissFill 1'!AS$2:AS92)&gt;0.01,"",IF('MissFill 1'!AS88/SUM('MissFill 1'!AS$2:AS92)&gt;0.01,"",DateEnded_5Day!$A92))))))))</f>
        <v/>
      </c>
      <c r="AU92" s="54" t="str">
        <f>IF($A92&lt;='All Results'!$B$4,"",IF(SUM('MissFill 1'!AT$2:AT92)=0,"",(IF('MissFill 1'!AT92/SUM('MissFill 1'!AT$2:AT92)&gt;0.01,"",IF('MissFill 1'!AT91/SUM('MissFill 1'!AT$2:AT92)&gt;0.01,"",IF('MissFill 1'!AT90/SUM('MissFill 1'!AT$2:AT92)&gt;0.01,"",IF('MissFill 1'!AT89/SUM('MissFill 1'!AT$2:AT92)&gt;0.01,"",IF('MissFill 1'!AT88/SUM('MissFill 1'!AT$2:AT92)&gt;0.01,"",DateEnded_5Day!$A92))))))))</f>
        <v/>
      </c>
      <c r="AV92" s="54" t="str">
        <f>IF($A92&lt;='All Results'!$B$4,"",IF(SUM('MissFill 1'!AU$2:AU92)=0,"",(IF('MissFill 1'!AU92/SUM('MissFill 1'!AU$2:AU92)&gt;0.01,"",IF('MissFill 1'!AU91/SUM('MissFill 1'!AU$2:AU92)&gt;0.01,"",IF('MissFill 1'!AU90/SUM('MissFill 1'!AU$2:AU92)&gt;0.01,"",IF('MissFill 1'!AU89/SUM('MissFill 1'!AU$2:AU92)&gt;0.01,"",IF('MissFill 1'!AU88/SUM('MissFill 1'!AU$2:AU92)&gt;0.01,"",DateEnded_5Day!$A92))))))))</f>
        <v/>
      </c>
      <c r="AW92" s="54" t="str">
        <f>IF($A92&lt;='All Results'!$B$4,"",IF(SUM('MissFill 1'!AV$2:AV92)=0,"",(IF('MissFill 1'!AV92/SUM('MissFill 1'!AV$2:AV92)&gt;0.01,"",IF('MissFill 1'!AV91/SUM('MissFill 1'!AV$2:AV92)&gt;0.01,"",IF('MissFill 1'!AV90/SUM('MissFill 1'!AV$2:AV92)&gt;0.01,"",IF('MissFill 1'!AV89/SUM('MissFill 1'!AV$2:AV92)&gt;0.01,"",IF('MissFill 1'!AV88/SUM('MissFill 1'!AV$2:AV92)&gt;0.01,"",DateEnded_5Day!$A92))))))))</f>
        <v/>
      </c>
      <c r="AX92" s="54" t="str">
        <f>IF($A92&lt;='All Results'!$B$4,"",IF(SUM('MissFill 1'!AW$2:AW92)=0,"",(IF('MissFill 1'!AW92/SUM('MissFill 1'!AW$2:AW92)&gt;0.01,"",IF('MissFill 1'!AW91/SUM('MissFill 1'!AW$2:AW92)&gt;0.01,"",IF('MissFill 1'!AW90/SUM('MissFill 1'!AW$2:AW92)&gt;0.01,"",IF('MissFill 1'!AW89/SUM('MissFill 1'!AW$2:AW92)&gt;0.01,"",IF('MissFill 1'!AW88/SUM('MissFill 1'!AW$2:AW92)&gt;0.01,"",DateEnded_5Day!$A92))))))))</f>
        <v/>
      </c>
    </row>
    <row r="93" spans="1:50" x14ac:dyDescent="0.25">
      <c r="A93" s="41">
        <v>44438</v>
      </c>
      <c r="B93" s="52">
        <v>242</v>
      </c>
      <c r="C93" s="54" t="str">
        <f>IF($A93&lt;='All Results'!$B$4,"",IF(SUM('MissFill 1'!B$2:B93)=0,"",(IF('MissFill 1'!B93/SUM('MissFill 1'!B$2:B93)&gt;0.01,"",IF('MissFill 1'!B92/SUM('MissFill 1'!B$2:B93)&gt;0.01,"",IF('MissFill 1'!B91/SUM('MissFill 1'!B$2:B93)&gt;0.01,"",IF('MissFill 1'!B90/SUM('MissFill 1'!B$2:B93)&gt;0.01,"",IF('MissFill 1'!B89/SUM('MissFill 1'!B$2:B93)&gt;0.01,"",DateEnded_5Day!$A93))))))))</f>
        <v/>
      </c>
      <c r="D93" s="54" t="str">
        <f>IF($A93&lt;='All Results'!$B$4,"",IF(SUM('MissFill 1'!C$2:C93)=0,"",(IF('MissFill 1'!C93/SUM('MissFill 1'!C$2:C93)&gt;0.01,"",IF('MissFill 1'!C92/SUM('MissFill 1'!C$2:C93)&gt;0.01,"",IF('MissFill 1'!C91/SUM('MissFill 1'!C$2:C93)&gt;0.01,"",IF('MissFill 1'!C90/SUM('MissFill 1'!C$2:C93)&gt;0.01,"",IF('MissFill 1'!C89/SUM('MissFill 1'!C$2:C93)&gt;0.01,"",DateEnded_5Day!$A93))))))))</f>
        <v/>
      </c>
      <c r="E93" s="54" t="str">
        <f>IF($A93&lt;='All Results'!$B$4,"",IF(SUM('MissFill 1'!D$2:D93)=0,"",(IF('MissFill 1'!D93/SUM('MissFill 1'!D$2:D93)&gt;0.01,"",IF('MissFill 1'!D92/SUM('MissFill 1'!D$2:D93)&gt;0.01,"",IF('MissFill 1'!D91/SUM('MissFill 1'!D$2:D93)&gt;0.01,"",IF('MissFill 1'!D90/SUM('MissFill 1'!D$2:D93)&gt;0.01,"",IF('MissFill 1'!D89/SUM('MissFill 1'!D$2:D93)&gt;0.01,"",DateEnded_5Day!$A93))))))))</f>
        <v/>
      </c>
      <c r="F93" s="54" t="str">
        <f>IF($A93&lt;='All Results'!$B$4,"",IF(SUM('MissFill 1'!E$2:E93)=0,"",(IF('MissFill 1'!E93/SUM('MissFill 1'!E$2:E93)&gt;0.01,"",IF('MissFill 1'!E92/SUM('MissFill 1'!E$2:E93)&gt;0.01,"",IF('MissFill 1'!E91/SUM('MissFill 1'!E$2:E93)&gt;0.01,"",IF('MissFill 1'!E90/SUM('MissFill 1'!E$2:E93)&gt;0.01,"",IF('MissFill 1'!E89/SUM('MissFill 1'!E$2:E93)&gt;0.01,"",DateEnded_5Day!$A93))))))))</f>
        <v/>
      </c>
      <c r="G93" s="54" t="str">
        <f>IF($A93&lt;='All Results'!$B$4,"",IF(SUM('MissFill 1'!F$2:F93)=0,"",(IF('MissFill 1'!F93/SUM('MissFill 1'!F$2:F93)&gt;0.01,"",IF('MissFill 1'!F92/SUM('MissFill 1'!F$2:F93)&gt;0.01,"",IF('MissFill 1'!F91/SUM('MissFill 1'!F$2:F93)&gt;0.01,"",IF('MissFill 1'!F90/SUM('MissFill 1'!F$2:F93)&gt;0.01,"",IF('MissFill 1'!F89/SUM('MissFill 1'!F$2:F93)&gt;0.01,"",DateEnded_5Day!$A93))))))))</f>
        <v/>
      </c>
      <c r="H93" s="54" t="str">
        <f>IF($A93&lt;='All Results'!$B$4,"",IF(SUM('MissFill 1'!G$2:G93)=0,"",(IF('MissFill 1'!G93/SUM('MissFill 1'!G$2:G93)&gt;0.01,"",IF('MissFill 1'!G92/SUM('MissFill 1'!G$2:G93)&gt;0.01,"",IF('MissFill 1'!G91/SUM('MissFill 1'!G$2:G93)&gt;0.01,"",IF('MissFill 1'!G90/SUM('MissFill 1'!G$2:G93)&gt;0.01,"",IF('MissFill 1'!G89/SUM('MissFill 1'!G$2:G93)&gt;0.01,"",DateEnded_5Day!$A93))))))))</f>
        <v/>
      </c>
      <c r="I93" s="54" t="str">
        <f>IF($A93&lt;='All Results'!$B$4,"",IF(SUM('MissFill 1'!H$2:H93)=0,"",(IF('MissFill 1'!H93/SUM('MissFill 1'!H$2:H93)&gt;0.01,"",IF('MissFill 1'!H92/SUM('MissFill 1'!H$2:H93)&gt;0.01,"",IF('MissFill 1'!H91/SUM('MissFill 1'!H$2:H93)&gt;0.01,"",IF('MissFill 1'!H90/SUM('MissFill 1'!H$2:H93)&gt;0.01,"",IF('MissFill 1'!H89/SUM('MissFill 1'!H$2:H93)&gt;0.01,"",DateEnded_5Day!$A93))))))))</f>
        <v/>
      </c>
      <c r="J93" s="54" t="str">
        <f>IF($A93&lt;='All Results'!$B$4,"",IF(SUM('MissFill 1'!I$2:I93)=0,"",(IF('MissFill 1'!I93/SUM('MissFill 1'!I$2:I93)&gt;0.01,"",IF('MissFill 1'!I92/SUM('MissFill 1'!I$2:I93)&gt;0.01,"",IF('MissFill 1'!I91/SUM('MissFill 1'!I$2:I93)&gt;0.01,"",IF('MissFill 1'!I90/SUM('MissFill 1'!I$2:I93)&gt;0.01,"",IF('MissFill 1'!I89/SUM('MissFill 1'!I$2:I93)&gt;0.01,"",DateEnded_5Day!$A93))))))))</f>
        <v/>
      </c>
      <c r="K93" s="54" t="str">
        <f>IF($A93&lt;='All Results'!$B$4,"",IF(SUM('MissFill 1'!J$2:J93)=0,"",(IF('MissFill 1'!J93/SUM('MissFill 1'!J$2:J93)&gt;0.01,"",IF('MissFill 1'!J92/SUM('MissFill 1'!J$2:J93)&gt;0.01,"",IF('MissFill 1'!J91/SUM('MissFill 1'!J$2:J93)&gt;0.01,"",IF('MissFill 1'!J90/SUM('MissFill 1'!J$2:J93)&gt;0.01,"",IF('MissFill 1'!J89/SUM('MissFill 1'!J$2:J93)&gt;0.01,"",DateEnded_5Day!$A93))))))))</f>
        <v/>
      </c>
      <c r="L93" s="54" t="str">
        <f>IF($A93&lt;='All Results'!$B$4,"",IF(SUM('MissFill 1'!K$2:K93)=0,"",(IF('MissFill 1'!K93/SUM('MissFill 1'!K$2:K93)&gt;0.01,"",IF('MissFill 1'!K92/SUM('MissFill 1'!K$2:K93)&gt;0.01,"",IF('MissFill 1'!K91/SUM('MissFill 1'!K$2:K93)&gt;0.01,"",IF('MissFill 1'!K90/SUM('MissFill 1'!K$2:K93)&gt;0.01,"",IF('MissFill 1'!K89/SUM('MissFill 1'!K$2:K93)&gt;0.01,"",DateEnded_5Day!$A93))))))))</f>
        <v/>
      </c>
      <c r="M93" s="54" t="str">
        <f>IF($A93&lt;='All Results'!$B$4,"",IF(SUM('MissFill 1'!L$2:L93)=0,"",(IF('MissFill 1'!L93/SUM('MissFill 1'!L$2:L93)&gt;0.01,"",IF('MissFill 1'!L92/SUM('MissFill 1'!L$2:L93)&gt;0.01,"",IF('MissFill 1'!L91/SUM('MissFill 1'!L$2:L93)&gt;0.01,"",IF('MissFill 1'!L90/SUM('MissFill 1'!L$2:L93)&gt;0.01,"",IF('MissFill 1'!L89/SUM('MissFill 1'!L$2:L93)&gt;0.01,"",DateEnded_5Day!$A93))))))))</f>
        <v/>
      </c>
      <c r="N93" s="54" t="str">
        <f>IF($A93&lt;='All Results'!$B$4,"",IF(SUM('MissFill 1'!M$2:M93)=0,"",(IF('MissFill 1'!M93/SUM('MissFill 1'!M$2:M93)&gt;0.01,"",IF('MissFill 1'!M92/SUM('MissFill 1'!M$2:M93)&gt;0.01,"",IF('MissFill 1'!M91/SUM('MissFill 1'!M$2:M93)&gt;0.01,"",IF('MissFill 1'!M90/SUM('MissFill 1'!M$2:M93)&gt;0.01,"",IF('MissFill 1'!M89/SUM('MissFill 1'!M$2:M93)&gt;0.01,"",DateEnded_5Day!$A93))))))))</f>
        <v/>
      </c>
      <c r="O93" s="54" t="str">
        <f>IF($A93&lt;='All Results'!$B$4,"",IF(SUM('MissFill 1'!N$2:N93)=0,"",(IF('MissFill 1'!N93/SUM('MissFill 1'!N$2:N93)&gt;0.01,"",IF('MissFill 1'!N92/SUM('MissFill 1'!N$2:N93)&gt;0.01,"",IF('MissFill 1'!N91/SUM('MissFill 1'!N$2:N93)&gt;0.01,"",IF('MissFill 1'!N90/SUM('MissFill 1'!N$2:N93)&gt;0.01,"",IF('MissFill 1'!N89/SUM('MissFill 1'!N$2:N93)&gt;0.01,"",DateEnded_5Day!$A93))))))))</f>
        <v/>
      </c>
      <c r="P93" s="54" t="str">
        <f>IF($A93&lt;='All Results'!$B$4,"",IF(SUM('MissFill 1'!O$2:O93)=0,"",(IF('MissFill 1'!O93/SUM('MissFill 1'!O$2:O93)&gt;0.01,"",IF('MissFill 1'!O92/SUM('MissFill 1'!O$2:O93)&gt;0.01,"",IF('MissFill 1'!O91/SUM('MissFill 1'!O$2:O93)&gt;0.01,"",IF('MissFill 1'!O90/SUM('MissFill 1'!O$2:O93)&gt;0.01,"",IF('MissFill 1'!O89/SUM('MissFill 1'!O$2:O93)&gt;0.01,"",DateEnded_5Day!$A93))))))))</f>
        <v/>
      </c>
      <c r="Q93" s="54" t="str">
        <f>IF($A93&lt;='All Results'!$B$4,"",IF(SUM('MissFill 1'!P$2:P93)=0,"",(IF('MissFill 1'!P93/SUM('MissFill 1'!P$2:P93)&gt;0.01,"",IF('MissFill 1'!P92/SUM('MissFill 1'!P$2:P93)&gt;0.01,"",IF('MissFill 1'!P91/SUM('MissFill 1'!P$2:P93)&gt;0.01,"",IF('MissFill 1'!P90/SUM('MissFill 1'!P$2:P93)&gt;0.01,"",IF('MissFill 1'!P89/SUM('MissFill 1'!P$2:P93)&gt;0.01,"",DateEnded_5Day!$A93))))))))</f>
        <v/>
      </c>
      <c r="R93" s="54" t="str">
        <f>IF($A93&lt;='All Results'!$B$4,"",IF(SUM('MissFill 1'!Q$2:Q93)=0,"",(IF('MissFill 1'!Q93/SUM('MissFill 1'!Q$2:Q93)&gt;0.01,"",IF('MissFill 1'!Q92/SUM('MissFill 1'!Q$2:Q93)&gt;0.01,"",IF('MissFill 1'!Q91/SUM('MissFill 1'!Q$2:Q93)&gt;0.01,"",IF('MissFill 1'!Q90/SUM('MissFill 1'!Q$2:Q93)&gt;0.01,"",IF('MissFill 1'!Q89/SUM('MissFill 1'!Q$2:Q93)&gt;0.01,"",DateEnded_5Day!$A93))))))))</f>
        <v/>
      </c>
      <c r="S93" s="54" t="str">
        <f>IF($A93&lt;='All Results'!$B$4,"",IF(SUM('MissFill 1'!R$2:R93)=0,"",(IF('MissFill 1'!R93/SUM('MissFill 1'!R$2:R93)&gt;0.01,"",IF('MissFill 1'!R92/SUM('MissFill 1'!R$2:R93)&gt;0.01,"",IF('MissFill 1'!R91/SUM('MissFill 1'!R$2:R93)&gt;0.01,"",IF('MissFill 1'!R90/SUM('MissFill 1'!R$2:R93)&gt;0.01,"",IF('MissFill 1'!R89/SUM('MissFill 1'!R$2:R93)&gt;0.01,"",DateEnded_5Day!$A93))))))))</f>
        <v/>
      </c>
      <c r="T93" s="54" t="str">
        <f>IF($A93&lt;='All Results'!$B$4,"",IF(SUM('MissFill 1'!S$2:S93)=0,"",(IF('MissFill 1'!S93/SUM('MissFill 1'!S$2:S93)&gt;0.01,"",IF('MissFill 1'!S92/SUM('MissFill 1'!S$2:S93)&gt;0.01,"",IF('MissFill 1'!S91/SUM('MissFill 1'!S$2:S93)&gt;0.01,"",IF('MissFill 1'!S90/SUM('MissFill 1'!S$2:S93)&gt;0.01,"",IF('MissFill 1'!S89/SUM('MissFill 1'!S$2:S93)&gt;0.01,"",DateEnded_5Day!$A93))))))))</f>
        <v/>
      </c>
      <c r="U93" s="54" t="str">
        <f>IF($A93&lt;='All Results'!$B$4,"",IF(SUM('MissFill 1'!T$2:T93)=0,"",(IF('MissFill 1'!T93/SUM('MissFill 1'!T$2:T93)&gt;0.01,"",IF('MissFill 1'!T92/SUM('MissFill 1'!T$2:T93)&gt;0.01,"",IF('MissFill 1'!T91/SUM('MissFill 1'!T$2:T93)&gt;0.01,"",IF('MissFill 1'!T90/SUM('MissFill 1'!T$2:T93)&gt;0.01,"",IF('MissFill 1'!T89/SUM('MissFill 1'!T$2:T93)&gt;0.01,"",DateEnded_5Day!$A93))))))))</f>
        <v/>
      </c>
      <c r="V93" s="54" t="str">
        <f>IF($A93&lt;='All Results'!$B$4,"",IF(SUM('MissFill 1'!U$2:U93)=0,"",(IF('MissFill 1'!U93/SUM('MissFill 1'!U$2:U93)&gt;0.01,"",IF('MissFill 1'!U92/SUM('MissFill 1'!U$2:U93)&gt;0.01,"",IF('MissFill 1'!U91/SUM('MissFill 1'!U$2:U93)&gt;0.01,"",IF('MissFill 1'!U90/SUM('MissFill 1'!U$2:U93)&gt;0.01,"",IF('MissFill 1'!U89/SUM('MissFill 1'!U$2:U93)&gt;0.01,"",DateEnded_5Day!$A93))))))))</f>
        <v/>
      </c>
      <c r="W93" s="54" t="str">
        <f>IF($A93&lt;='All Results'!$B$4,"",IF(SUM('MissFill 1'!V$2:V93)=0,"",(IF('MissFill 1'!V93/SUM('MissFill 1'!V$2:V93)&gt;0.01,"",IF('MissFill 1'!V92/SUM('MissFill 1'!V$2:V93)&gt;0.01,"",IF('MissFill 1'!V91/SUM('MissFill 1'!V$2:V93)&gt;0.01,"",IF('MissFill 1'!V90/SUM('MissFill 1'!V$2:V93)&gt;0.01,"",IF('MissFill 1'!V89/SUM('MissFill 1'!V$2:V93)&gt;0.01,"",DateEnded_5Day!$A93))))))))</f>
        <v/>
      </c>
      <c r="X93" s="54" t="str">
        <f>IF($A93&lt;='All Results'!$B$4,"",IF(SUM('MissFill 1'!W$2:W93)=0,"",(IF('MissFill 1'!W93/SUM('MissFill 1'!W$2:W93)&gt;0.01,"",IF('MissFill 1'!W92/SUM('MissFill 1'!W$2:W93)&gt;0.01,"",IF('MissFill 1'!W91/SUM('MissFill 1'!W$2:W93)&gt;0.01,"",IF('MissFill 1'!W90/SUM('MissFill 1'!W$2:W93)&gt;0.01,"",IF('MissFill 1'!W89/SUM('MissFill 1'!W$2:W93)&gt;0.01,"",DateEnded_5Day!$A93))))))))</f>
        <v/>
      </c>
      <c r="Y93" s="54" t="str">
        <f>IF($A93&lt;='All Results'!$B$4,"",IF(SUM('MissFill 1'!X$2:X93)=0,"",(IF('MissFill 1'!X93/SUM('MissFill 1'!X$2:X93)&gt;0.01,"",IF('MissFill 1'!X92/SUM('MissFill 1'!X$2:X93)&gt;0.01,"",IF('MissFill 1'!X91/SUM('MissFill 1'!X$2:X93)&gt;0.01,"",IF('MissFill 1'!X90/SUM('MissFill 1'!X$2:X93)&gt;0.01,"",IF('MissFill 1'!X89/SUM('MissFill 1'!X$2:X93)&gt;0.01,"",DateEnded_5Day!$A93))))))))</f>
        <v/>
      </c>
      <c r="Z93" s="54" t="str">
        <f>IF($A93&lt;='All Results'!$B$4,"",IF(SUM('MissFill 1'!Y$2:Y93)=0,"",(IF('MissFill 1'!Y93/SUM('MissFill 1'!Y$2:Y93)&gt;0.01,"",IF('MissFill 1'!Y92/SUM('MissFill 1'!Y$2:Y93)&gt;0.01,"",IF('MissFill 1'!Y91/SUM('MissFill 1'!Y$2:Y93)&gt;0.01,"",IF('MissFill 1'!Y90/SUM('MissFill 1'!Y$2:Y93)&gt;0.01,"",IF('MissFill 1'!Y89/SUM('MissFill 1'!Y$2:Y93)&gt;0.01,"",DateEnded_5Day!$A93))))))))</f>
        <v/>
      </c>
      <c r="AA93" s="54" t="str">
        <f>IF($A93&lt;='All Results'!$B$4,"",IF(SUM('MissFill 1'!Z$2:Z93)=0,"",(IF('MissFill 1'!Z93/SUM('MissFill 1'!Z$2:Z93)&gt;0.01,"",IF('MissFill 1'!Z92/SUM('MissFill 1'!Z$2:Z93)&gt;0.01,"",IF('MissFill 1'!Z91/SUM('MissFill 1'!Z$2:Z93)&gt;0.01,"",IF('MissFill 1'!Z90/SUM('MissFill 1'!Z$2:Z93)&gt;0.01,"",IF('MissFill 1'!Z89/SUM('MissFill 1'!Z$2:Z93)&gt;0.01,"",DateEnded_5Day!$A93))))))))</f>
        <v/>
      </c>
      <c r="AB93" s="54" t="str">
        <f>IF($A93&lt;='All Results'!$B$4,"",IF(SUM('MissFill 1'!AA$2:AA93)=0,"",(IF('MissFill 1'!AA93/SUM('MissFill 1'!AA$2:AA93)&gt;0.01,"",IF('MissFill 1'!AA92/SUM('MissFill 1'!AA$2:AA93)&gt;0.01,"",IF('MissFill 1'!AA91/SUM('MissFill 1'!AA$2:AA93)&gt;0.01,"",IF('MissFill 1'!AA90/SUM('MissFill 1'!AA$2:AA93)&gt;0.01,"",IF('MissFill 1'!AA89/SUM('MissFill 1'!AA$2:AA93)&gt;0.01,"",DateEnded_5Day!$A93))))))))</f>
        <v/>
      </c>
      <c r="AC93" s="54" t="str">
        <f>IF($A93&lt;='All Results'!$B$4,"",IF(SUM('MissFill 1'!AB$2:AB93)=0,"",(IF('MissFill 1'!AB93/SUM('MissFill 1'!AB$2:AB93)&gt;0.01,"",IF('MissFill 1'!AB92/SUM('MissFill 1'!AB$2:AB93)&gt;0.01,"",IF('MissFill 1'!AB91/SUM('MissFill 1'!AB$2:AB93)&gt;0.01,"",IF('MissFill 1'!AB90/SUM('MissFill 1'!AB$2:AB93)&gt;0.01,"",IF('MissFill 1'!AB89/SUM('MissFill 1'!AB$2:AB93)&gt;0.01,"",DateEnded_5Day!$A93))))))))</f>
        <v/>
      </c>
      <c r="AD93" s="54" t="str">
        <f>IF($A93&lt;='All Results'!$B$4,"",IF(SUM('MissFill 1'!AC$2:AC93)=0,"",(IF('MissFill 1'!AC93/SUM('MissFill 1'!AC$2:AC93)&gt;0.01,"",IF('MissFill 1'!AC92/SUM('MissFill 1'!AC$2:AC93)&gt;0.01,"",IF('MissFill 1'!AC91/SUM('MissFill 1'!AC$2:AC93)&gt;0.01,"",IF('MissFill 1'!AC90/SUM('MissFill 1'!AC$2:AC93)&gt;0.01,"",IF('MissFill 1'!AC89/SUM('MissFill 1'!AC$2:AC93)&gt;0.01,"",DateEnded_5Day!$A93))))))))</f>
        <v/>
      </c>
      <c r="AE93" s="54" t="str">
        <f>IF($A93&lt;='All Results'!$B$4,"",IF(SUM('MissFill 1'!AD$2:AD93)=0,"",(IF('MissFill 1'!AD93/SUM('MissFill 1'!AD$2:AD93)&gt;0.01,"",IF('MissFill 1'!AD92/SUM('MissFill 1'!AD$2:AD93)&gt;0.01,"",IF('MissFill 1'!AD91/SUM('MissFill 1'!AD$2:AD93)&gt;0.01,"",IF('MissFill 1'!AD90/SUM('MissFill 1'!AD$2:AD93)&gt;0.01,"",IF('MissFill 1'!AD89/SUM('MissFill 1'!AD$2:AD93)&gt;0.01,"",DateEnded_5Day!$A93))))))))</f>
        <v/>
      </c>
      <c r="AF93" s="54" t="str">
        <f>IF($A93&lt;='All Results'!$B$4,"",IF(SUM('MissFill 1'!AE$2:AE93)=0,"",(IF('MissFill 1'!AE93/SUM('MissFill 1'!AE$2:AE93)&gt;0.01,"",IF('MissFill 1'!AE92/SUM('MissFill 1'!AE$2:AE93)&gt;0.01,"",IF('MissFill 1'!AE91/SUM('MissFill 1'!AE$2:AE93)&gt;0.01,"",IF('MissFill 1'!AE90/SUM('MissFill 1'!AE$2:AE93)&gt;0.01,"",IF('MissFill 1'!AE89/SUM('MissFill 1'!AE$2:AE93)&gt;0.01,"",DateEnded_5Day!$A93))))))))</f>
        <v/>
      </c>
      <c r="AG93" s="54" t="str">
        <f>IF($A93&lt;='All Results'!$B$4,"",IF(SUM('MissFill 1'!AF$2:AF93)=0,"",(IF('MissFill 1'!AF93/SUM('MissFill 1'!AF$2:AF93)&gt;0.01,"",IF('MissFill 1'!AF92/SUM('MissFill 1'!AF$2:AF93)&gt;0.01,"",IF('MissFill 1'!AF91/SUM('MissFill 1'!AF$2:AF93)&gt;0.01,"",IF('MissFill 1'!AF90/SUM('MissFill 1'!AF$2:AF93)&gt;0.01,"",IF('MissFill 1'!AF89/SUM('MissFill 1'!AF$2:AF93)&gt;0.01,"",DateEnded_5Day!$A93))))))))</f>
        <v/>
      </c>
      <c r="AH93" s="54" t="str">
        <f>IF($A93&lt;='All Results'!$B$4,"",IF(SUM('MissFill 1'!AG$2:AG93)=0,"",(IF('MissFill 1'!AG93/SUM('MissFill 1'!AG$2:AG93)&gt;0.01,"",IF('MissFill 1'!AG92/SUM('MissFill 1'!AG$2:AG93)&gt;0.01,"",IF('MissFill 1'!AG91/SUM('MissFill 1'!AG$2:AG93)&gt;0.01,"",IF('MissFill 1'!AG90/SUM('MissFill 1'!AG$2:AG93)&gt;0.01,"",IF('MissFill 1'!AG89/SUM('MissFill 1'!AG$2:AG93)&gt;0.01,"",DateEnded_5Day!$A93))))))))</f>
        <v/>
      </c>
      <c r="AI93" s="54" t="str">
        <f>IF($A93&lt;='All Results'!$B$4,"",IF(SUM('MissFill 1'!AH$2:AH93)=0,"",(IF('MissFill 1'!AH93/SUM('MissFill 1'!AH$2:AH93)&gt;0.01,"",IF('MissFill 1'!AH92/SUM('MissFill 1'!AH$2:AH93)&gt;0.01,"",IF('MissFill 1'!AH91/SUM('MissFill 1'!AH$2:AH93)&gt;0.01,"",IF('MissFill 1'!AH90/SUM('MissFill 1'!AH$2:AH93)&gt;0.01,"",IF('MissFill 1'!AH89/SUM('MissFill 1'!AH$2:AH93)&gt;0.01,"",DateEnded_5Day!$A93))))))))</f>
        <v/>
      </c>
      <c r="AJ93" s="54" t="str">
        <f>IF($A93&lt;='All Results'!$B$4,"",IF(SUM('MissFill 1'!AI$2:AI93)=0,"",(IF('MissFill 1'!AI93/SUM('MissFill 1'!AI$2:AI93)&gt;0.01,"",IF('MissFill 1'!AI92/SUM('MissFill 1'!AI$2:AI93)&gt;0.01,"",IF('MissFill 1'!AI91/SUM('MissFill 1'!AI$2:AI93)&gt;0.01,"",IF('MissFill 1'!AI90/SUM('MissFill 1'!AI$2:AI93)&gt;0.01,"",IF('MissFill 1'!AI89/SUM('MissFill 1'!AI$2:AI93)&gt;0.01,"",DateEnded_5Day!$A93))))))))</f>
        <v/>
      </c>
      <c r="AK93" s="54" t="str">
        <f>IF($A93&lt;='All Results'!$B$4,"",IF(SUM('MissFill 1'!AJ$2:AJ93)=0,"",(IF('MissFill 1'!AJ93/SUM('MissFill 1'!AJ$2:AJ93)&gt;0.01,"",IF('MissFill 1'!AJ92/SUM('MissFill 1'!AJ$2:AJ93)&gt;0.01,"",IF('MissFill 1'!AJ91/SUM('MissFill 1'!AJ$2:AJ93)&gt;0.01,"",IF('MissFill 1'!AJ90/SUM('MissFill 1'!AJ$2:AJ93)&gt;0.01,"",IF('MissFill 1'!AJ89/SUM('MissFill 1'!AJ$2:AJ93)&gt;0.01,"",DateEnded_5Day!$A93))))))))</f>
        <v/>
      </c>
      <c r="AL93" s="54" t="str">
        <f>IF($A93&lt;='All Results'!$B$4,"",IF(SUM('MissFill 1'!AK$2:AK93)=0,"",(IF('MissFill 1'!AK93/SUM('MissFill 1'!AK$2:AK93)&gt;0.01,"",IF('MissFill 1'!AK92/SUM('MissFill 1'!AK$2:AK93)&gt;0.01,"",IF('MissFill 1'!AK91/SUM('MissFill 1'!AK$2:AK93)&gt;0.01,"",IF('MissFill 1'!AK90/SUM('MissFill 1'!AK$2:AK93)&gt;0.01,"",IF('MissFill 1'!AK89/SUM('MissFill 1'!AK$2:AK93)&gt;0.01,"",DateEnded_5Day!$A93))))))))</f>
        <v/>
      </c>
      <c r="AM93" s="54" t="str">
        <f>IF($A93&lt;='All Results'!$B$4,"",IF(SUM('MissFill 1'!AL$2:AL93)=0,"",(IF('MissFill 1'!AL93/SUM('MissFill 1'!AL$2:AL93)&gt;0.01,"",IF('MissFill 1'!AL92/SUM('MissFill 1'!AL$2:AL93)&gt;0.01,"",IF('MissFill 1'!AL91/SUM('MissFill 1'!AL$2:AL93)&gt;0.01,"",IF('MissFill 1'!AL90/SUM('MissFill 1'!AL$2:AL93)&gt;0.01,"",IF('MissFill 1'!AL89/SUM('MissFill 1'!AL$2:AL93)&gt;0.01,"",DateEnded_5Day!$A93))))))))</f>
        <v/>
      </c>
      <c r="AN93" s="54" t="str">
        <f>IF($A93&lt;='All Results'!$B$4,"",IF(SUM('MissFill 1'!AM$2:AM93)=0,"",(IF('MissFill 1'!AM93/SUM('MissFill 1'!AM$2:AM93)&gt;0.01,"",IF('MissFill 1'!AM92/SUM('MissFill 1'!AM$2:AM93)&gt;0.01,"",IF('MissFill 1'!AM91/SUM('MissFill 1'!AM$2:AM93)&gt;0.01,"",IF('MissFill 1'!AM90/SUM('MissFill 1'!AM$2:AM93)&gt;0.01,"",IF('MissFill 1'!AM89/SUM('MissFill 1'!AM$2:AM93)&gt;0.01,"",DateEnded_5Day!$A93))))))))</f>
        <v/>
      </c>
      <c r="AO93" s="54" t="str">
        <f>IF($A93&lt;='All Results'!$B$4,"",IF(SUM('MissFill 1'!AN$2:AN93)=0,"",(IF('MissFill 1'!AN93/SUM('MissFill 1'!AN$2:AN93)&gt;0.01,"",IF('MissFill 1'!AN92/SUM('MissFill 1'!AN$2:AN93)&gt;0.01,"",IF('MissFill 1'!AN91/SUM('MissFill 1'!AN$2:AN93)&gt;0.01,"",IF('MissFill 1'!AN90/SUM('MissFill 1'!AN$2:AN93)&gt;0.01,"",IF('MissFill 1'!AN89/SUM('MissFill 1'!AN$2:AN93)&gt;0.01,"",DateEnded_5Day!$A93))))))))</f>
        <v/>
      </c>
      <c r="AP93" s="54" t="str">
        <f>IF($A93&lt;='All Results'!$B$4,"",IF(SUM('MissFill 1'!AO$2:AO93)=0,"",(IF('MissFill 1'!AO93/SUM('MissFill 1'!AO$2:AO93)&gt;0.01,"",IF('MissFill 1'!AO92/SUM('MissFill 1'!AO$2:AO93)&gt;0.01,"",IF('MissFill 1'!AO91/SUM('MissFill 1'!AO$2:AO93)&gt;0.01,"",IF('MissFill 1'!AO90/SUM('MissFill 1'!AO$2:AO93)&gt;0.01,"",IF('MissFill 1'!AO89/SUM('MissFill 1'!AO$2:AO93)&gt;0.01,"",DateEnded_5Day!$A93))))))))</f>
        <v/>
      </c>
      <c r="AQ93" s="54" t="str">
        <f>IF($A93&lt;='All Results'!$B$4,"",IF(SUM('MissFill 1'!AP$2:AP93)=0,"",(IF('MissFill 1'!AP93/SUM('MissFill 1'!AP$2:AP93)&gt;0.01,"",IF('MissFill 1'!AP92/SUM('MissFill 1'!AP$2:AP93)&gt;0.01,"",IF('MissFill 1'!AP91/SUM('MissFill 1'!AP$2:AP93)&gt;0.01,"",IF('MissFill 1'!AP90/SUM('MissFill 1'!AP$2:AP93)&gt;0.01,"",IF('MissFill 1'!AP89/SUM('MissFill 1'!AP$2:AP93)&gt;0.01,"",DateEnded_5Day!$A93))))))))</f>
        <v/>
      </c>
      <c r="AR93" s="54" t="str">
        <f>IF($A93&lt;='All Results'!$B$4,"",IF(SUM('MissFill 1'!AQ$2:AQ93)=0,"",(IF('MissFill 1'!AQ93/SUM('MissFill 1'!AQ$2:AQ93)&gt;0.01,"",IF('MissFill 1'!AQ92/SUM('MissFill 1'!AQ$2:AQ93)&gt;0.01,"",IF('MissFill 1'!AQ91/SUM('MissFill 1'!AQ$2:AQ93)&gt;0.01,"",IF('MissFill 1'!AQ90/SUM('MissFill 1'!AQ$2:AQ93)&gt;0.01,"",IF('MissFill 1'!AQ89/SUM('MissFill 1'!AQ$2:AQ93)&gt;0.01,"",DateEnded_5Day!$A93))))))))</f>
        <v/>
      </c>
      <c r="AS93" s="54" t="str">
        <f>IF($A93&lt;='All Results'!$B$4,"",IF(SUM('MissFill 1'!AR$2:AR93)=0,"",(IF('MissFill 1'!AR93/SUM('MissFill 1'!AR$2:AR93)&gt;0.01,"",IF('MissFill 1'!AR92/SUM('MissFill 1'!AR$2:AR93)&gt;0.01,"",IF('MissFill 1'!AR91/SUM('MissFill 1'!AR$2:AR93)&gt;0.01,"",IF('MissFill 1'!AR90/SUM('MissFill 1'!AR$2:AR93)&gt;0.01,"",IF('MissFill 1'!AR89/SUM('MissFill 1'!AR$2:AR93)&gt;0.01,"",DateEnded_5Day!$A93))))))))</f>
        <v/>
      </c>
      <c r="AT93" s="54" t="str">
        <f>IF($A93&lt;='All Results'!$B$4,"",IF(SUM('MissFill 1'!AS$2:AS93)=0,"",(IF('MissFill 1'!AS93/SUM('MissFill 1'!AS$2:AS93)&gt;0.01,"",IF('MissFill 1'!AS92/SUM('MissFill 1'!AS$2:AS93)&gt;0.01,"",IF('MissFill 1'!AS91/SUM('MissFill 1'!AS$2:AS93)&gt;0.01,"",IF('MissFill 1'!AS90/SUM('MissFill 1'!AS$2:AS93)&gt;0.01,"",IF('MissFill 1'!AS89/SUM('MissFill 1'!AS$2:AS93)&gt;0.01,"",DateEnded_5Day!$A93))))))))</f>
        <v/>
      </c>
      <c r="AU93" s="54" t="str">
        <f>IF($A93&lt;='All Results'!$B$4,"",IF(SUM('MissFill 1'!AT$2:AT93)=0,"",(IF('MissFill 1'!AT93/SUM('MissFill 1'!AT$2:AT93)&gt;0.01,"",IF('MissFill 1'!AT92/SUM('MissFill 1'!AT$2:AT93)&gt;0.01,"",IF('MissFill 1'!AT91/SUM('MissFill 1'!AT$2:AT93)&gt;0.01,"",IF('MissFill 1'!AT90/SUM('MissFill 1'!AT$2:AT93)&gt;0.01,"",IF('MissFill 1'!AT89/SUM('MissFill 1'!AT$2:AT93)&gt;0.01,"",DateEnded_5Day!$A93))))))))</f>
        <v/>
      </c>
      <c r="AV93" s="54" t="str">
        <f>IF($A93&lt;='All Results'!$B$4,"",IF(SUM('MissFill 1'!AU$2:AU93)=0,"",(IF('MissFill 1'!AU93/SUM('MissFill 1'!AU$2:AU93)&gt;0.01,"",IF('MissFill 1'!AU92/SUM('MissFill 1'!AU$2:AU93)&gt;0.01,"",IF('MissFill 1'!AU91/SUM('MissFill 1'!AU$2:AU93)&gt;0.01,"",IF('MissFill 1'!AU90/SUM('MissFill 1'!AU$2:AU93)&gt;0.01,"",IF('MissFill 1'!AU89/SUM('MissFill 1'!AU$2:AU93)&gt;0.01,"",DateEnded_5Day!$A93))))))))</f>
        <v/>
      </c>
      <c r="AW93" s="54" t="str">
        <f>IF($A93&lt;='All Results'!$B$4,"",IF(SUM('MissFill 1'!AV$2:AV93)=0,"",(IF('MissFill 1'!AV93/SUM('MissFill 1'!AV$2:AV93)&gt;0.01,"",IF('MissFill 1'!AV92/SUM('MissFill 1'!AV$2:AV93)&gt;0.01,"",IF('MissFill 1'!AV91/SUM('MissFill 1'!AV$2:AV93)&gt;0.01,"",IF('MissFill 1'!AV90/SUM('MissFill 1'!AV$2:AV93)&gt;0.01,"",IF('MissFill 1'!AV89/SUM('MissFill 1'!AV$2:AV93)&gt;0.01,"",DateEnded_5Day!$A93))))))))</f>
        <v/>
      </c>
      <c r="AX93" s="54" t="str">
        <f>IF($A93&lt;='All Results'!$B$4,"",IF(SUM('MissFill 1'!AW$2:AW93)=0,"",(IF('MissFill 1'!AW93/SUM('MissFill 1'!AW$2:AW93)&gt;0.01,"",IF('MissFill 1'!AW92/SUM('MissFill 1'!AW$2:AW93)&gt;0.01,"",IF('MissFill 1'!AW91/SUM('MissFill 1'!AW$2:AW93)&gt;0.01,"",IF('MissFill 1'!AW90/SUM('MissFill 1'!AW$2:AW93)&gt;0.01,"",IF('MissFill 1'!AW89/SUM('MissFill 1'!AW$2:AW93)&gt;0.01,"",DateEnded_5Day!$A93))))))))</f>
        <v/>
      </c>
    </row>
    <row r="94" spans="1:50" x14ac:dyDescent="0.25">
      <c r="A94" s="41">
        <v>44439</v>
      </c>
      <c r="B94" s="52">
        <v>243</v>
      </c>
      <c r="C94" s="54" t="str">
        <f>IF($A94&lt;='All Results'!$B$4,"",IF(SUM('MissFill 1'!B$2:B94)=0,"",(IF('MissFill 1'!B94/SUM('MissFill 1'!B$2:B94)&gt;0.01,"",IF('MissFill 1'!B93/SUM('MissFill 1'!B$2:B94)&gt;0.01,"",IF('MissFill 1'!B92/SUM('MissFill 1'!B$2:B94)&gt;0.01,"",IF('MissFill 1'!B91/SUM('MissFill 1'!B$2:B94)&gt;0.01,"",IF('MissFill 1'!B90/SUM('MissFill 1'!B$2:B94)&gt;0.01,"",DateEnded_5Day!$A94))))))))</f>
        <v/>
      </c>
      <c r="D94" s="54" t="str">
        <f>IF($A94&lt;='All Results'!$B$4,"",IF(SUM('MissFill 1'!C$2:C94)=0,"",(IF('MissFill 1'!C94/SUM('MissFill 1'!C$2:C94)&gt;0.01,"",IF('MissFill 1'!C93/SUM('MissFill 1'!C$2:C94)&gt;0.01,"",IF('MissFill 1'!C92/SUM('MissFill 1'!C$2:C94)&gt;0.01,"",IF('MissFill 1'!C91/SUM('MissFill 1'!C$2:C94)&gt;0.01,"",IF('MissFill 1'!C90/SUM('MissFill 1'!C$2:C94)&gt;0.01,"",DateEnded_5Day!$A94))))))))</f>
        <v/>
      </c>
      <c r="E94" s="54" t="str">
        <f>IF($A94&lt;='All Results'!$B$4,"",IF(SUM('MissFill 1'!D$2:D94)=0,"",(IF('MissFill 1'!D94/SUM('MissFill 1'!D$2:D94)&gt;0.01,"",IF('MissFill 1'!D93/SUM('MissFill 1'!D$2:D94)&gt;0.01,"",IF('MissFill 1'!D92/SUM('MissFill 1'!D$2:D94)&gt;0.01,"",IF('MissFill 1'!D91/SUM('MissFill 1'!D$2:D94)&gt;0.01,"",IF('MissFill 1'!D90/SUM('MissFill 1'!D$2:D94)&gt;0.01,"",DateEnded_5Day!$A94))))))))</f>
        <v/>
      </c>
      <c r="F94" s="54" t="str">
        <f>IF($A94&lt;='All Results'!$B$4,"",IF(SUM('MissFill 1'!E$2:E94)=0,"",(IF('MissFill 1'!E94/SUM('MissFill 1'!E$2:E94)&gt;0.01,"",IF('MissFill 1'!E93/SUM('MissFill 1'!E$2:E94)&gt;0.01,"",IF('MissFill 1'!E92/SUM('MissFill 1'!E$2:E94)&gt;0.01,"",IF('MissFill 1'!E91/SUM('MissFill 1'!E$2:E94)&gt;0.01,"",IF('MissFill 1'!E90/SUM('MissFill 1'!E$2:E94)&gt;0.01,"",DateEnded_5Day!$A94))))))))</f>
        <v/>
      </c>
      <c r="G94" s="54" t="str">
        <f>IF($A94&lt;='All Results'!$B$4,"",IF(SUM('MissFill 1'!F$2:F94)=0,"",(IF('MissFill 1'!F94/SUM('MissFill 1'!F$2:F94)&gt;0.01,"",IF('MissFill 1'!F93/SUM('MissFill 1'!F$2:F94)&gt;0.01,"",IF('MissFill 1'!F92/SUM('MissFill 1'!F$2:F94)&gt;0.01,"",IF('MissFill 1'!F91/SUM('MissFill 1'!F$2:F94)&gt;0.01,"",IF('MissFill 1'!F90/SUM('MissFill 1'!F$2:F94)&gt;0.01,"",DateEnded_5Day!$A94))))))))</f>
        <v/>
      </c>
      <c r="H94" s="54" t="str">
        <f>IF($A94&lt;='All Results'!$B$4,"",IF(SUM('MissFill 1'!G$2:G94)=0,"",(IF('MissFill 1'!G94/SUM('MissFill 1'!G$2:G94)&gt;0.01,"",IF('MissFill 1'!G93/SUM('MissFill 1'!G$2:G94)&gt;0.01,"",IF('MissFill 1'!G92/SUM('MissFill 1'!G$2:G94)&gt;0.01,"",IF('MissFill 1'!G91/SUM('MissFill 1'!G$2:G94)&gt;0.01,"",IF('MissFill 1'!G90/SUM('MissFill 1'!G$2:G94)&gt;0.01,"",DateEnded_5Day!$A94))))))))</f>
        <v/>
      </c>
      <c r="I94" s="54" t="str">
        <f>IF($A94&lt;='All Results'!$B$4,"",IF(SUM('MissFill 1'!H$2:H94)=0,"",(IF('MissFill 1'!H94/SUM('MissFill 1'!H$2:H94)&gt;0.01,"",IF('MissFill 1'!H93/SUM('MissFill 1'!H$2:H94)&gt;0.01,"",IF('MissFill 1'!H92/SUM('MissFill 1'!H$2:H94)&gt;0.01,"",IF('MissFill 1'!H91/SUM('MissFill 1'!H$2:H94)&gt;0.01,"",IF('MissFill 1'!H90/SUM('MissFill 1'!H$2:H94)&gt;0.01,"",DateEnded_5Day!$A94))))))))</f>
        <v/>
      </c>
      <c r="J94" s="54" t="str">
        <f>IF($A94&lt;='All Results'!$B$4,"",IF(SUM('MissFill 1'!I$2:I94)=0,"",(IF('MissFill 1'!I94/SUM('MissFill 1'!I$2:I94)&gt;0.01,"",IF('MissFill 1'!I93/SUM('MissFill 1'!I$2:I94)&gt;0.01,"",IF('MissFill 1'!I92/SUM('MissFill 1'!I$2:I94)&gt;0.01,"",IF('MissFill 1'!I91/SUM('MissFill 1'!I$2:I94)&gt;0.01,"",IF('MissFill 1'!I90/SUM('MissFill 1'!I$2:I94)&gt;0.01,"",DateEnded_5Day!$A94))))))))</f>
        <v/>
      </c>
      <c r="K94" s="54" t="str">
        <f>IF($A94&lt;='All Results'!$B$4,"",IF(SUM('MissFill 1'!J$2:J94)=0,"",(IF('MissFill 1'!J94/SUM('MissFill 1'!J$2:J94)&gt;0.01,"",IF('MissFill 1'!J93/SUM('MissFill 1'!J$2:J94)&gt;0.01,"",IF('MissFill 1'!J92/SUM('MissFill 1'!J$2:J94)&gt;0.01,"",IF('MissFill 1'!J91/SUM('MissFill 1'!J$2:J94)&gt;0.01,"",IF('MissFill 1'!J90/SUM('MissFill 1'!J$2:J94)&gt;0.01,"",DateEnded_5Day!$A94))))))))</f>
        <v/>
      </c>
      <c r="L94" s="54" t="str">
        <f>IF($A94&lt;='All Results'!$B$4,"",IF(SUM('MissFill 1'!K$2:K94)=0,"",(IF('MissFill 1'!K94/SUM('MissFill 1'!K$2:K94)&gt;0.01,"",IF('MissFill 1'!K93/SUM('MissFill 1'!K$2:K94)&gt;0.01,"",IF('MissFill 1'!K92/SUM('MissFill 1'!K$2:K94)&gt;0.01,"",IF('MissFill 1'!K91/SUM('MissFill 1'!K$2:K94)&gt;0.01,"",IF('MissFill 1'!K90/SUM('MissFill 1'!K$2:K94)&gt;0.01,"",DateEnded_5Day!$A94))))))))</f>
        <v/>
      </c>
      <c r="M94" s="54" t="str">
        <f>IF($A94&lt;='All Results'!$B$4,"",IF(SUM('MissFill 1'!L$2:L94)=0,"",(IF('MissFill 1'!L94/SUM('MissFill 1'!L$2:L94)&gt;0.01,"",IF('MissFill 1'!L93/SUM('MissFill 1'!L$2:L94)&gt;0.01,"",IF('MissFill 1'!L92/SUM('MissFill 1'!L$2:L94)&gt;0.01,"",IF('MissFill 1'!L91/SUM('MissFill 1'!L$2:L94)&gt;0.01,"",IF('MissFill 1'!L90/SUM('MissFill 1'!L$2:L94)&gt;0.01,"",DateEnded_5Day!$A94))))))))</f>
        <v/>
      </c>
      <c r="N94" s="54" t="str">
        <f>IF($A94&lt;='All Results'!$B$4,"",IF(SUM('MissFill 1'!M$2:M94)=0,"",(IF('MissFill 1'!M94/SUM('MissFill 1'!M$2:M94)&gt;0.01,"",IF('MissFill 1'!M93/SUM('MissFill 1'!M$2:M94)&gt;0.01,"",IF('MissFill 1'!M92/SUM('MissFill 1'!M$2:M94)&gt;0.01,"",IF('MissFill 1'!M91/SUM('MissFill 1'!M$2:M94)&gt;0.01,"",IF('MissFill 1'!M90/SUM('MissFill 1'!M$2:M94)&gt;0.01,"",DateEnded_5Day!$A94))))))))</f>
        <v/>
      </c>
      <c r="O94" s="54" t="str">
        <f>IF($A94&lt;='All Results'!$B$4,"",IF(SUM('MissFill 1'!N$2:N94)=0,"",(IF('MissFill 1'!N94/SUM('MissFill 1'!N$2:N94)&gt;0.01,"",IF('MissFill 1'!N93/SUM('MissFill 1'!N$2:N94)&gt;0.01,"",IF('MissFill 1'!N92/SUM('MissFill 1'!N$2:N94)&gt;0.01,"",IF('MissFill 1'!N91/SUM('MissFill 1'!N$2:N94)&gt;0.01,"",IF('MissFill 1'!N90/SUM('MissFill 1'!N$2:N94)&gt;0.01,"",DateEnded_5Day!$A94))))))))</f>
        <v/>
      </c>
      <c r="P94" s="54" t="str">
        <f>IF($A94&lt;='All Results'!$B$4,"",IF(SUM('MissFill 1'!O$2:O94)=0,"",(IF('MissFill 1'!O94/SUM('MissFill 1'!O$2:O94)&gt;0.01,"",IF('MissFill 1'!O93/SUM('MissFill 1'!O$2:O94)&gt;0.01,"",IF('MissFill 1'!O92/SUM('MissFill 1'!O$2:O94)&gt;0.01,"",IF('MissFill 1'!O91/SUM('MissFill 1'!O$2:O94)&gt;0.01,"",IF('MissFill 1'!O90/SUM('MissFill 1'!O$2:O94)&gt;0.01,"",DateEnded_5Day!$A94))))))))</f>
        <v/>
      </c>
      <c r="Q94" s="54" t="str">
        <f>IF($A94&lt;='All Results'!$B$4,"",IF(SUM('MissFill 1'!P$2:P94)=0,"",(IF('MissFill 1'!P94/SUM('MissFill 1'!P$2:P94)&gt;0.01,"",IF('MissFill 1'!P93/SUM('MissFill 1'!P$2:P94)&gt;0.01,"",IF('MissFill 1'!P92/SUM('MissFill 1'!P$2:P94)&gt;0.01,"",IF('MissFill 1'!P91/SUM('MissFill 1'!P$2:P94)&gt;0.01,"",IF('MissFill 1'!P90/SUM('MissFill 1'!P$2:P94)&gt;0.01,"",DateEnded_5Day!$A94))))))))</f>
        <v/>
      </c>
      <c r="R94" s="54" t="str">
        <f>IF($A94&lt;='All Results'!$B$4,"",IF(SUM('MissFill 1'!Q$2:Q94)=0,"",(IF('MissFill 1'!Q94/SUM('MissFill 1'!Q$2:Q94)&gt;0.01,"",IF('MissFill 1'!Q93/SUM('MissFill 1'!Q$2:Q94)&gt;0.01,"",IF('MissFill 1'!Q92/SUM('MissFill 1'!Q$2:Q94)&gt;0.01,"",IF('MissFill 1'!Q91/SUM('MissFill 1'!Q$2:Q94)&gt;0.01,"",IF('MissFill 1'!Q90/SUM('MissFill 1'!Q$2:Q94)&gt;0.01,"",DateEnded_5Day!$A94))))))))</f>
        <v/>
      </c>
      <c r="S94" s="54" t="str">
        <f>IF($A94&lt;='All Results'!$B$4,"",IF(SUM('MissFill 1'!R$2:R94)=0,"",(IF('MissFill 1'!R94/SUM('MissFill 1'!R$2:R94)&gt;0.01,"",IF('MissFill 1'!R93/SUM('MissFill 1'!R$2:R94)&gt;0.01,"",IF('MissFill 1'!R92/SUM('MissFill 1'!R$2:R94)&gt;0.01,"",IF('MissFill 1'!R91/SUM('MissFill 1'!R$2:R94)&gt;0.01,"",IF('MissFill 1'!R90/SUM('MissFill 1'!R$2:R94)&gt;0.01,"",DateEnded_5Day!$A94))))))))</f>
        <v/>
      </c>
      <c r="T94" s="54" t="str">
        <f>IF($A94&lt;='All Results'!$B$4,"",IF(SUM('MissFill 1'!S$2:S94)=0,"",(IF('MissFill 1'!S94/SUM('MissFill 1'!S$2:S94)&gt;0.01,"",IF('MissFill 1'!S93/SUM('MissFill 1'!S$2:S94)&gt;0.01,"",IF('MissFill 1'!S92/SUM('MissFill 1'!S$2:S94)&gt;0.01,"",IF('MissFill 1'!S91/SUM('MissFill 1'!S$2:S94)&gt;0.01,"",IF('MissFill 1'!S90/SUM('MissFill 1'!S$2:S94)&gt;0.01,"",DateEnded_5Day!$A94))))))))</f>
        <v/>
      </c>
      <c r="U94" s="54" t="str">
        <f>IF($A94&lt;='All Results'!$B$4,"",IF(SUM('MissFill 1'!T$2:T94)=0,"",(IF('MissFill 1'!T94/SUM('MissFill 1'!T$2:T94)&gt;0.01,"",IF('MissFill 1'!T93/SUM('MissFill 1'!T$2:T94)&gt;0.01,"",IF('MissFill 1'!T92/SUM('MissFill 1'!T$2:T94)&gt;0.01,"",IF('MissFill 1'!T91/SUM('MissFill 1'!T$2:T94)&gt;0.01,"",IF('MissFill 1'!T90/SUM('MissFill 1'!T$2:T94)&gt;0.01,"",DateEnded_5Day!$A94))))))))</f>
        <v/>
      </c>
      <c r="V94" s="54" t="str">
        <f>IF($A94&lt;='All Results'!$B$4,"",IF(SUM('MissFill 1'!U$2:U94)=0,"",(IF('MissFill 1'!U94/SUM('MissFill 1'!U$2:U94)&gt;0.01,"",IF('MissFill 1'!U93/SUM('MissFill 1'!U$2:U94)&gt;0.01,"",IF('MissFill 1'!U92/SUM('MissFill 1'!U$2:U94)&gt;0.01,"",IF('MissFill 1'!U91/SUM('MissFill 1'!U$2:U94)&gt;0.01,"",IF('MissFill 1'!U90/SUM('MissFill 1'!U$2:U94)&gt;0.01,"",DateEnded_5Day!$A94))))))))</f>
        <v/>
      </c>
      <c r="W94" s="54" t="str">
        <f>IF($A94&lt;='All Results'!$B$4,"",IF(SUM('MissFill 1'!V$2:V94)=0,"",(IF('MissFill 1'!V94/SUM('MissFill 1'!V$2:V94)&gt;0.01,"",IF('MissFill 1'!V93/SUM('MissFill 1'!V$2:V94)&gt;0.01,"",IF('MissFill 1'!V92/SUM('MissFill 1'!V$2:V94)&gt;0.01,"",IF('MissFill 1'!V91/SUM('MissFill 1'!V$2:V94)&gt;0.01,"",IF('MissFill 1'!V90/SUM('MissFill 1'!V$2:V94)&gt;0.01,"",DateEnded_5Day!$A94))))))))</f>
        <v/>
      </c>
      <c r="X94" s="54" t="str">
        <f>IF($A94&lt;='All Results'!$B$4,"",IF(SUM('MissFill 1'!W$2:W94)=0,"",(IF('MissFill 1'!W94/SUM('MissFill 1'!W$2:W94)&gt;0.01,"",IF('MissFill 1'!W93/SUM('MissFill 1'!W$2:W94)&gt;0.01,"",IF('MissFill 1'!W92/SUM('MissFill 1'!W$2:W94)&gt;0.01,"",IF('MissFill 1'!W91/SUM('MissFill 1'!W$2:W94)&gt;0.01,"",IF('MissFill 1'!W90/SUM('MissFill 1'!W$2:W94)&gt;0.01,"",DateEnded_5Day!$A94))))))))</f>
        <v/>
      </c>
      <c r="Y94" s="54" t="str">
        <f>IF($A94&lt;='All Results'!$B$4,"",IF(SUM('MissFill 1'!X$2:X94)=0,"",(IF('MissFill 1'!X94/SUM('MissFill 1'!X$2:X94)&gt;0.01,"",IF('MissFill 1'!X93/SUM('MissFill 1'!X$2:X94)&gt;0.01,"",IF('MissFill 1'!X92/SUM('MissFill 1'!X$2:X94)&gt;0.01,"",IF('MissFill 1'!X91/SUM('MissFill 1'!X$2:X94)&gt;0.01,"",IF('MissFill 1'!X90/SUM('MissFill 1'!X$2:X94)&gt;0.01,"",DateEnded_5Day!$A94))))))))</f>
        <v/>
      </c>
      <c r="Z94" s="54" t="str">
        <f>IF($A94&lt;='All Results'!$B$4,"",IF(SUM('MissFill 1'!Y$2:Y94)=0,"",(IF('MissFill 1'!Y94/SUM('MissFill 1'!Y$2:Y94)&gt;0.01,"",IF('MissFill 1'!Y93/SUM('MissFill 1'!Y$2:Y94)&gt;0.01,"",IF('MissFill 1'!Y92/SUM('MissFill 1'!Y$2:Y94)&gt;0.01,"",IF('MissFill 1'!Y91/SUM('MissFill 1'!Y$2:Y94)&gt;0.01,"",IF('MissFill 1'!Y90/SUM('MissFill 1'!Y$2:Y94)&gt;0.01,"",DateEnded_5Day!$A94))))))))</f>
        <v/>
      </c>
      <c r="AA94" s="54" t="str">
        <f>IF($A94&lt;='All Results'!$B$4,"",IF(SUM('MissFill 1'!Z$2:Z94)=0,"",(IF('MissFill 1'!Z94/SUM('MissFill 1'!Z$2:Z94)&gt;0.01,"",IF('MissFill 1'!Z93/SUM('MissFill 1'!Z$2:Z94)&gt;0.01,"",IF('MissFill 1'!Z92/SUM('MissFill 1'!Z$2:Z94)&gt;0.01,"",IF('MissFill 1'!Z91/SUM('MissFill 1'!Z$2:Z94)&gt;0.01,"",IF('MissFill 1'!Z90/SUM('MissFill 1'!Z$2:Z94)&gt;0.01,"",DateEnded_5Day!$A94))))))))</f>
        <v/>
      </c>
      <c r="AB94" s="54" t="str">
        <f>IF($A94&lt;='All Results'!$B$4,"",IF(SUM('MissFill 1'!AA$2:AA94)=0,"",(IF('MissFill 1'!AA94/SUM('MissFill 1'!AA$2:AA94)&gt;0.01,"",IF('MissFill 1'!AA93/SUM('MissFill 1'!AA$2:AA94)&gt;0.01,"",IF('MissFill 1'!AA92/SUM('MissFill 1'!AA$2:AA94)&gt;0.01,"",IF('MissFill 1'!AA91/SUM('MissFill 1'!AA$2:AA94)&gt;0.01,"",IF('MissFill 1'!AA90/SUM('MissFill 1'!AA$2:AA94)&gt;0.01,"",DateEnded_5Day!$A94))))))))</f>
        <v/>
      </c>
      <c r="AC94" s="54" t="str">
        <f>IF($A94&lt;='All Results'!$B$4,"",IF(SUM('MissFill 1'!AB$2:AB94)=0,"",(IF('MissFill 1'!AB94/SUM('MissFill 1'!AB$2:AB94)&gt;0.01,"",IF('MissFill 1'!AB93/SUM('MissFill 1'!AB$2:AB94)&gt;0.01,"",IF('MissFill 1'!AB92/SUM('MissFill 1'!AB$2:AB94)&gt;0.01,"",IF('MissFill 1'!AB91/SUM('MissFill 1'!AB$2:AB94)&gt;0.01,"",IF('MissFill 1'!AB90/SUM('MissFill 1'!AB$2:AB94)&gt;0.01,"",DateEnded_5Day!$A94))))))))</f>
        <v/>
      </c>
      <c r="AD94" s="54" t="str">
        <f>IF($A94&lt;='All Results'!$B$4,"",IF(SUM('MissFill 1'!AC$2:AC94)=0,"",(IF('MissFill 1'!AC94/SUM('MissFill 1'!AC$2:AC94)&gt;0.01,"",IF('MissFill 1'!AC93/SUM('MissFill 1'!AC$2:AC94)&gt;0.01,"",IF('MissFill 1'!AC92/SUM('MissFill 1'!AC$2:AC94)&gt;0.01,"",IF('MissFill 1'!AC91/SUM('MissFill 1'!AC$2:AC94)&gt;0.01,"",IF('MissFill 1'!AC90/SUM('MissFill 1'!AC$2:AC94)&gt;0.01,"",DateEnded_5Day!$A94))))))))</f>
        <v/>
      </c>
      <c r="AE94" s="54" t="str">
        <f>IF($A94&lt;='All Results'!$B$4,"",IF(SUM('MissFill 1'!AD$2:AD94)=0,"",(IF('MissFill 1'!AD94/SUM('MissFill 1'!AD$2:AD94)&gt;0.01,"",IF('MissFill 1'!AD93/SUM('MissFill 1'!AD$2:AD94)&gt;0.01,"",IF('MissFill 1'!AD92/SUM('MissFill 1'!AD$2:AD94)&gt;0.01,"",IF('MissFill 1'!AD91/SUM('MissFill 1'!AD$2:AD94)&gt;0.01,"",IF('MissFill 1'!AD90/SUM('MissFill 1'!AD$2:AD94)&gt;0.01,"",DateEnded_5Day!$A94))))))))</f>
        <v/>
      </c>
      <c r="AF94" s="54" t="str">
        <f>IF($A94&lt;='All Results'!$B$4,"",IF(SUM('MissFill 1'!AE$2:AE94)=0,"",(IF('MissFill 1'!AE94/SUM('MissFill 1'!AE$2:AE94)&gt;0.01,"",IF('MissFill 1'!AE93/SUM('MissFill 1'!AE$2:AE94)&gt;0.01,"",IF('MissFill 1'!AE92/SUM('MissFill 1'!AE$2:AE94)&gt;0.01,"",IF('MissFill 1'!AE91/SUM('MissFill 1'!AE$2:AE94)&gt;0.01,"",IF('MissFill 1'!AE90/SUM('MissFill 1'!AE$2:AE94)&gt;0.01,"",DateEnded_5Day!$A94))))))))</f>
        <v/>
      </c>
      <c r="AG94" s="54" t="str">
        <f>IF($A94&lt;='All Results'!$B$4,"",IF(SUM('MissFill 1'!AF$2:AF94)=0,"",(IF('MissFill 1'!AF94/SUM('MissFill 1'!AF$2:AF94)&gt;0.01,"",IF('MissFill 1'!AF93/SUM('MissFill 1'!AF$2:AF94)&gt;0.01,"",IF('MissFill 1'!AF92/SUM('MissFill 1'!AF$2:AF94)&gt;0.01,"",IF('MissFill 1'!AF91/SUM('MissFill 1'!AF$2:AF94)&gt;0.01,"",IF('MissFill 1'!AF90/SUM('MissFill 1'!AF$2:AF94)&gt;0.01,"",DateEnded_5Day!$A94))))))))</f>
        <v/>
      </c>
      <c r="AH94" s="54" t="str">
        <f>IF($A94&lt;='All Results'!$B$4,"",IF(SUM('MissFill 1'!AG$2:AG94)=0,"",(IF('MissFill 1'!AG94/SUM('MissFill 1'!AG$2:AG94)&gt;0.01,"",IF('MissFill 1'!AG93/SUM('MissFill 1'!AG$2:AG94)&gt;0.01,"",IF('MissFill 1'!AG92/SUM('MissFill 1'!AG$2:AG94)&gt;0.01,"",IF('MissFill 1'!AG91/SUM('MissFill 1'!AG$2:AG94)&gt;0.01,"",IF('MissFill 1'!AG90/SUM('MissFill 1'!AG$2:AG94)&gt;0.01,"",DateEnded_5Day!$A94))))))))</f>
        <v/>
      </c>
      <c r="AI94" s="54" t="str">
        <f>IF($A94&lt;='All Results'!$B$4,"",IF(SUM('MissFill 1'!AH$2:AH94)=0,"",(IF('MissFill 1'!AH94/SUM('MissFill 1'!AH$2:AH94)&gt;0.01,"",IF('MissFill 1'!AH93/SUM('MissFill 1'!AH$2:AH94)&gt;0.01,"",IF('MissFill 1'!AH92/SUM('MissFill 1'!AH$2:AH94)&gt;0.01,"",IF('MissFill 1'!AH91/SUM('MissFill 1'!AH$2:AH94)&gt;0.01,"",IF('MissFill 1'!AH90/SUM('MissFill 1'!AH$2:AH94)&gt;0.01,"",DateEnded_5Day!$A94))))))))</f>
        <v/>
      </c>
      <c r="AJ94" s="54" t="str">
        <f>IF($A94&lt;='All Results'!$B$4,"",IF(SUM('MissFill 1'!AI$2:AI94)=0,"",(IF('MissFill 1'!AI94/SUM('MissFill 1'!AI$2:AI94)&gt;0.01,"",IF('MissFill 1'!AI93/SUM('MissFill 1'!AI$2:AI94)&gt;0.01,"",IF('MissFill 1'!AI92/SUM('MissFill 1'!AI$2:AI94)&gt;0.01,"",IF('MissFill 1'!AI91/SUM('MissFill 1'!AI$2:AI94)&gt;0.01,"",IF('MissFill 1'!AI90/SUM('MissFill 1'!AI$2:AI94)&gt;0.01,"",DateEnded_5Day!$A94))))))))</f>
        <v/>
      </c>
      <c r="AK94" s="54" t="str">
        <f>IF($A94&lt;='All Results'!$B$4,"",IF(SUM('MissFill 1'!AJ$2:AJ94)=0,"",(IF('MissFill 1'!AJ94/SUM('MissFill 1'!AJ$2:AJ94)&gt;0.01,"",IF('MissFill 1'!AJ93/SUM('MissFill 1'!AJ$2:AJ94)&gt;0.01,"",IF('MissFill 1'!AJ92/SUM('MissFill 1'!AJ$2:AJ94)&gt;0.01,"",IF('MissFill 1'!AJ91/SUM('MissFill 1'!AJ$2:AJ94)&gt;0.01,"",IF('MissFill 1'!AJ90/SUM('MissFill 1'!AJ$2:AJ94)&gt;0.01,"",DateEnded_5Day!$A94))))))))</f>
        <v/>
      </c>
      <c r="AL94" s="54" t="str">
        <f>IF($A94&lt;='All Results'!$B$4,"",IF(SUM('MissFill 1'!AK$2:AK94)=0,"",(IF('MissFill 1'!AK94/SUM('MissFill 1'!AK$2:AK94)&gt;0.01,"",IF('MissFill 1'!AK93/SUM('MissFill 1'!AK$2:AK94)&gt;0.01,"",IF('MissFill 1'!AK92/SUM('MissFill 1'!AK$2:AK94)&gt;0.01,"",IF('MissFill 1'!AK91/SUM('MissFill 1'!AK$2:AK94)&gt;0.01,"",IF('MissFill 1'!AK90/SUM('MissFill 1'!AK$2:AK94)&gt;0.01,"",DateEnded_5Day!$A94))))))))</f>
        <v/>
      </c>
      <c r="AM94" s="54" t="str">
        <f>IF($A94&lt;='All Results'!$B$4,"",IF(SUM('MissFill 1'!AL$2:AL94)=0,"",(IF('MissFill 1'!AL94/SUM('MissFill 1'!AL$2:AL94)&gt;0.01,"",IF('MissFill 1'!AL93/SUM('MissFill 1'!AL$2:AL94)&gt;0.01,"",IF('MissFill 1'!AL92/SUM('MissFill 1'!AL$2:AL94)&gt;0.01,"",IF('MissFill 1'!AL91/SUM('MissFill 1'!AL$2:AL94)&gt;0.01,"",IF('MissFill 1'!AL90/SUM('MissFill 1'!AL$2:AL94)&gt;0.01,"",DateEnded_5Day!$A94))))))))</f>
        <v/>
      </c>
      <c r="AN94" s="54" t="str">
        <f>IF($A94&lt;='All Results'!$B$4,"",IF(SUM('MissFill 1'!AM$2:AM94)=0,"",(IF('MissFill 1'!AM94/SUM('MissFill 1'!AM$2:AM94)&gt;0.01,"",IF('MissFill 1'!AM93/SUM('MissFill 1'!AM$2:AM94)&gt;0.01,"",IF('MissFill 1'!AM92/SUM('MissFill 1'!AM$2:AM94)&gt;0.01,"",IF('MissFill 1'!AM91/SUM('MissFill 1'!AM$2:AM94)&gt;0.01,"",IF('MissFill 1'!AM90/SUM('MissFill 1'!AM$2:AM94)&gt;0.01,"",DateEnded_5Day!$A94))))))))</f>
        <v/>
      </c>
      <c r="AO94" s="54" t="str">
        <f>IF($A94&lt;='All Results'!$B$4,"",IF(SUM('MissFill 1'!AN$2:AN94)=0,"",(IF('MissFill 1'!AN94/SUM('MissFill 1'!AN$2:AN94)&gt;0.01,"",IF('MissFill 1'!AN93/SUM('MissFill 1'!AN$2:AN94)&gt;0.01,"",IF('MissFill 1'!AN92/SUM('MissFill 1'!AN$2:AN94)&gt;0.01,"",IF('MissFill 1'!AN91/SUM('MissFill 1'!AN$2:AN94)&gt;0.01,"",IF('MissFill 1'!AN90/SUM('MissFill 1'!AN$2:AN94)&gt;0.01,"",DateEnded_5Day!$A94))))))))</f>
        <v/>
      </c>
      <c r="AP94" s="54" t="str">
        <f>IF($A94&lt;='All Results'!$B$4,"",IF(SUM('MissFill 1'!AO$2:AO94)=0,"",(IF('MissFill 1'!AO94/SUM('MissFill 1'!AO$2:AO94)&gt;0.01,"",IF('MissFill 1'!AO93/SUM('MissFill 1'!AO$2:AO94)&gt;0.01,"",IF('MissFill 1'!AO92/SUM('MissFill 1'!AO$2:AO94)&gt;0.01,"",IF('MissFill 1'!AO91/SUM('MissFill 1'!AO$2:AO94)&gt;0.01,"",IF('MissFill 1'!AO90/SUM('MissFill 1'!AO$2:AO94)&gt;0.01,"",DateEnded_5Day!$A94))))))))</f>
        <v/>
      </c>
      <c r="AQ94" s="54" t="str">
        <f>IF($A94&lt;='All Results'!$B$4,"",IF(SUM('MissFill 1'!AP$2:AP94)=0,"",(IF('MissFill 1'!AP94/SUM('MissFill 1'!AP$2:AP94)&gt;0.01,"",IF('MissFill 1'!AP93/SUM('MissFill 1'!AP$2:AP94)&gt;0.01,"",IF('MissFill 1'!AP92/SUM('MissFill 1'!AP$2:AP94)&gt;0.01,"",IF('MissFill 1'!AP91/SUM('MissFill 1'!AP$2:AP94)&gt;0.01,"",IF('MissFill 1'!AP90/SUM('MissFill 1'!AP$2:AP94)&gt;0.01,"",DateEnded_5Day!$A94))))))))</f>
        <v/>
      </c>
      <c r="AR94" s="54" t="str">
        <f>IF($A94&lt;='All Results'!$B$4,"",IF(SUM('MissFill 1'!AQ$2:AQ94)=0,"",(IF('MissFill 1'!AQ94/SUM('MissFill 1'!AQ$2:AQ94)&gt;0.01,"",IF('MissFill 1'!AQ93/SUM('MissFill 1'!AQ$2:AQ94)&gt;0.01,"",IF('MissFill 1'!AQ92/SUM('MissFill 1'!AQ$2:AQ94)&gt;0.01,"",IF('MissFill 1'!AQ91/SUM('MissFill 1'!AQ$2:AQ94)&gt;0.01,"",IF('MissFill 1'!AQ90/SUM('MissFill 1'!AQ$2:AQ94)&gt;0.01,"",DateEnded_5Day!$A94))))))))</f>
        <v/>
      </c>
      <c r="AS94" s="54" t="str">
        <f>IF($A94&lt;='All Results'!$B$4,"",IF(SUM('MissFill 1'!AR$2:AR94)=0,"",(IF('MissFill 1'!AR94/SUM('MissFill 1'!AR$2:AR94)&gt;0.01,"",IF('MissFill 1'!AR93/SUM('MissFill 1'!AR$2:AR94)&gt;0.01,"",IF('MissFill 1'!AR92/SUM('MissFill 1'!AR$2:AR94)&gt;0.01,"",IF('MissFill 1'!AR91/SUM('MissFill 1'!AR$2:AR94)&gt;0.01,"",IF('MissFill 1'!AR90/SUM('MissFill 1'!AR$2:AR94)&gt;0.01,"",DateEnded_5Day!$A94))))))))</f>
        <v/>
      </c>
      <c r="AT94" s="54" t="str">
        <f>IF($A94&lt;='All Results'!$B$4,"",IF(SUM('MissFill 1'!AS$2:AS94)=0,"",(IF('MissFill 1'!AS94/SUM('MissFill 1'!AS$2:AS94)&gt;0.01,"",IF('MissFill 1'!AS93/SUM('MissFill 1'!AS$2:AS94)&gt;0.01,"",IF('MissFill 1'!AS92/SUM('MissFill 1'!AS$2:AS94)&gt;0.01,"",IF('MissFill 1'!AS91/SUM('MissFill 1'!AS$2:AS94)&gt;0.01,"",IF('MissFill 1'!AS90/SUM('MissFill 1'!AS$2:AS94)&gt;0.01,"",DateEnded_5Day!$A94))))))))</f>
        <v/>
      </c>
      <c r="AU94" s="54" t="str">
        <f>IF($A94&lt;='All Results'!$B$4,"",IF(SUM('MissFill 1'!AT$2:AT94)=0,"",(IF('MissFill 1'!AT94/SUM('MissFill 1'!AT$2:AT94)&gt;0.01,"",IF('MissFill 1'!AT93/SUM('MissFill 1'!AT$2:AT94)&gt;0.01,"",IF('MissFill 1'!AT92/SUM('MissFill 1'!AT$2:AT94)&gt;0.01,"",IF('MissFill 1'!AT91/SUM('MissFill 1'!AT$2:AT94)&gt;0.01,"",IF('MissFill 1'!AT90/SUM('MissFill 1'!AT$2:AT94)&gt;0.01,"",DateEnded_5Day!$A94))))))))</f>
        <v/>
      </c>
      <c r="AV94" s="54" t="str">
        <f>IF($A94&lt;='All Results'!$B$4,"",IF(SUM('MissFill 1'!AU$2:AU94)=0,"",(IF('MissFill 1'!AU94/SUM('MissFill 1'!AU$2:AU94)&gt;0.01,"",IF('MissFill 1'!AU93/SUM('MissFill 1'!AU$2:AU94)&gt;0.01,"",IF('MissFill 1'!AU92/SUM('MissFill 1'!AU$2:AU94)&gt;0.01,"",IF('MissFill 1'!AU91/SUM('MissFill 1'!AU$2:AU94)&gt;0.01,"",IF('MissFill 1'!AU90/SUM('MissFill 1'!AU$2:AU94)&gt;0.01,"",DateEnded_5Day!$A94))))))))</f>
        <v/>
      </c>
      <c r="AW94" s="54" t="str">
        <f>IF($A94&lt;='All Results'!$B$4,"",IF(SUM('MissFill 1'!AV$2:AV94)=0,"",(IF('MissFill 1'!AV94/SUM('MissFill 1'!AV$2:AV94)&gt;0.01,"",IF('MissFill 1'!AV93/SUM('MissFill 1'!AV$2:AV94)&gt;0.01,"",IF('MissFill 1'!AV92/SUM('MissFill 1'!AV$2:AV94)&gt;0.01,"",IF('MissFill 1'!AV91/SUM('MissFill 1'!AV$2:AV94)&gt;0.01,"",IF('MissFill 1'!AV90/SUM('MissFill 1'!AV$2:AV94)&gt;0.01,"",DateEnded_5Day!$A94))))))))</f>
        <v/>
      </c>
      <c r="AX94" s="54" t="str">
        <f>IF($A94&lt;='All Results'!$B$4,"",IF(SUM('MissFill 1'!AW$2:AW94)=0,"",(IF('MissFill 1'!AW94/SUM('MissFill 1'!AW$2:AW94)&gt;0.01,"",IF('MissFill 1'!AW93/SUM('MissFill 1'!AW$2:AW94)&gt;0.01,"",IF('MissFill 1'!AW92/SUM('MissFill 1'!AW$2:AW94)&gt;0.01,"",IF('MissFill 1'!AW91/SUM('MissFill 1'!AW$2:AW94)&gt;0.01,"",IF('MissFill 1'!AW90/SUM('MissFill 1'!AW$2:AW94)&gt;0.01,"",DateEnded_5Day!$A94))))))))</f>
        <v/>
      </c>
    </row>
    <row r="95" spans="1:50" x14ac:dyDescent="0.25">
      <c r="A95" s="41">
        <v>44440</v>
      </c>
      <c r="B95" s="52">
        <v>244</v>
      </c>
      <c r="C95" s="54" t="str">
        <f>IF($A95&lt;='All Results'!$B$4,"",IF(SUM('MissFill 1'!B$2:B95)=0,"",(IF('MissFill 1'!B95/SUM('MissFill 1'!B$2:B95)&gt;0.01,"",IF('MissFill 1'!B94/SUM('MissFill 1'!B$2:B95)&gt;0.01,"",IF('MissFill 1'!B93/SUM('MissFill 1'!B$2:B95)&gt;0.01,"",IF('MissFill 1'!B92/SUM('MissFill 1'!B$2:B95)&gt;0.01,"",IF('MissFill 1'!B91/SUM('MissFill 1'!B$2:B95)&gt;0.01,"",DateEnded_5Day!$A95))))))))</f>
        <v/>
      </c>
      <c r="D95" s="54" t="str">
        <f>IF($A95&lt;='All Results'!$B$4,"",IF(SUM('MissFill 1'!C$2:C95)=0,"",(IF('MissFill 1'!C95/SUM('MissFill 1'!C$2:C95)&gt;0.01,"",IF('MissFill 1'!C94/SUM('MissFill 1'!C$2:C95)&gt;0.01,"",IF('MissFill 1'!C93/SUM('MissFill 1'!C$2:C95)&gt;0.01,"",IF('MissFill 1'!C92/SUM('MissFill 1'!C$2:C95)&gt;0.01,"",IF('MissFill 1'!C91/SUM('MissFill 1'!C$2:C95)&gt;0.01,"",DateEnded_5Day!$A95))))))))</f>
        <v/>
      </c>
      <c r="E95" s="54" t="str">
        <f>IF($A95&lt;='All Results'!$B$4,"",IF(SUM('MissFill 1'!D$2:D95)=0,"",(IF('MissFill 1'!D95/SUM('MissFill 1'!D$2:D95)&gt;0.01,"",IF('MissFill 1'!D94/SUM('MissFill 1'!D$2:D95)&gt;0.01,"",IF('MissFill 1'!D93/SUM('MissFill 1'!D$2:D95)&gt;0.01,"",IF('MissFill 1'!D92/SUM('MissFill 1'!D$2:D95)&gt;0.01,"",IF('MissFill 1'!D91/SUM('MissFill 1'!D$2:D95)&gt;0.01,"",DateEnded_5Day!$A95))))))))</f>
        <v/>
      </c>
      <c r="F95" s="54" t="str">
        <f>IF($A95&lt;='All Results'!$B$4,"",IF(SUM('MissFill 1'!E$2:E95)=0,"",(IF('MissFill 1'!E95/SUM('MissFill 1'!E$2:E95)&gt;0.01,"",IF('MissFill 1'!E94/SUM('MissFill 1'!E$2:E95)&gt;0.01,"",IF('MissFill 1'!E93/SUM('MissFill 1'!E$2:E95)&gt;0.01,"",IF('MissFill 1'!E92/SUM('MissFill 1'!E$2:E95)&gt;0.01,"",IF('MissFill 1'!E91/SUM('MissFill 1'!E$2:E95)&gt;0.01,"",DateEnded_5Day!$A95))))))))</f>
        <v/>
      </c>
      <c r="G95" s="54" t="str">
        <f>IF($A95&lt;='All Results'!$B$4,"",IF(SUM('MissFill 1'!F$2:F95)=0,"",(IF('MissFill 1'!F95/SUM('MissFill 1'!F$2:F95)&gt;0.01,"",IF('MissFill 1'!F94/SUM('MissFill 1'!F$2:F95)&gt;0.01,"",IF('MissFill 1'!F93/SUM('MissFill 1'!F$2:F95)&gt;0.01,"",IF('MissFill 1'!F92/SUM('MissFill 1'!F$2:F95)&gt;0.01,"",IF('MissFill 1'!F91/SUM('MissFill 1'!F$2:F95)&gt;0.01,"",DateEnded_5Day!$A95))))))))</f>
        <v/>
      </c>
      <c r="H95" s="54" t="str">
        <f>IF($A95&lt;='All Results'!$B$4,"",IF(SUM('MissFill 1'!G$2:G95)=0,"",(IF('MissFill 1'!G95/SUM('MissFill 1'!G$2:G95)&gt;0.01,"",IF('MissFill 1'!G94/SUM('MissFill 1'!G$2:G95)&gt;0.01,"",IF('MissFill 1'!G93/SUM('MissFill 1'!G$2:G95)&gt;0.01,"",IF('MissFill 1'!G92/SUM('MissFill 1'!G$2:G95)&gt;0.01,"",IF('MissFill 1'!G91/SUM('MissFill 1'!G$2:G95)&gt;0.01,"",DateEnded_5Day!$A95))))))))</f>
        <v/>
      </c>
      <c r="I95" s="54" t="str">
        <f>IF($A95&lt;='All Results'!$B$4,"",IF(SUM('MissFill 1'!H$2:H95)=0,"",(IF('MissFill 1'!H95/SUM('MissFill 1'!H$2:H95)&gt;0.01,"",IF('MissFill 1'!H94/SUM('MissFill 1'!H$2:H95)&gt;0.01,"",IF('MissFill 1'!H93/SUM('MissFill 1'!H$2:H95)&gt;0.01,"",IF('MissFill 1'!H92/SUM('MissFill 1'!H$2:H95)&gt;0.01,"",IF('MissFill 1'!H91/SUM('MissFill 1'!H$2:H95)&gt;0.01,"",DateEnded_5Day!$A95))))))))</f>
        <v/>
      </c>
      <c r="J95" s="54" t="str">
        <f>IF($A95&lt;='All Results'!$B$4,"",IF(SUM('MissFill 1'!I$2:I95)=0,"",(IF('MissFill 1'!I95/SUM('MissFill 1'!I$2:I95)&gt;0.01,"",IF('MissFill 1'!I94/SUM('MissFill 1'!I$2:I95)&gt;0.01,"",IF('MissFill 1'!I93/SUM('MissFill 1'!I$2:I95)&gt;0.01,"",IF('MissFill 1'!I92/SUM('MissFill 1'!I$2:I95)&gt;0.01,"",IF('MissFill 1'!I91/SUM('MissFill 1'!I$2:I95)&gt;0.01,"",DateEnded_5Day!$A95))))))))</f>
        <v/>
      </c>
      <c r="K95" s="54" t="str">
        <f>IF($A95&lt;='All Results'!$B$4,"",IF(SUM('MissFill 1'!J$2:J95)=0,"",(IF('MissFill 1'!J95/SUM('MissFill 1'!J$2:J95)&gt;0.01,"",IF('MissFill 1'!J94/SUM('MissFill 1'!J$2:J95)&gt;0.01,"",IF('MissFill 1'!J93/SUM('MissFill 1'!J$2:J95)&gt;0.01,"",IF('MissFill 1'!J92/SUM('MissFill 1'!J$2:J95)&gt;0.01,"",IF('MissFill 1'!J91/SUM('MissFill 1'!J$2:J95)&gt;0.01,"",DateEnded_5Day!$A95))))))))</f>
        <v/>
      </c>
      <c r="L95" s="54" t="str">
        <f>IF($A95&lt;='All Results'!$B$4,"",IF(SUM('MissFill 1'!K$2:K95)=0,"",(IF('MissFill 1'!K95/SUM('MissFill 1'!K$2:K95)&gt;0.01,"",IF('MissFill 1'!K94/SUM('MissFill 1'!K$2:K95)&gt;0.01,"",IF('MissFill 1'!K93/SUM('MissFill 1'!K$2:K95)&gt;0.01,"",IF('MissFill 1'!K92/SUM('MissFill 1'!K$2:K95)&gt;0.01,"",IF('MissFill 1'!K91/SUM('MissFill 1'!K$2:K95)&gt;0.01,"",DateEnded_5Day!$A95))))))))</f>
        <v/>
      </c>
      <c r="M95" s="54" t="str">
        <f>IF($A95&lt;='All Results'!$B$4,"",IF(SUM('MissFill 1'!L$2:L95)=0,"",(IF('MissFill 1'!L95/SUM('MissFill 1'!L$2:L95)&gt;0.01,"",IF('MissFill 1'!L94/SUM('MissFill 1'!L$2:L95)&gt;0.01,"",IF('MissFill 1'!L93/SUM('MissFill 1'!L$2:L95)&gt;0.01,"",IF('MissFill 1'!L92/SUM('MissFill 1'!L$2:L95)&gt;0.01,"",IF('MissFill 1'!L91/SUM('MissFill 1'!L$2:L95)&gt;0.01,"",DateEnded_5Day!$A95))))))))</f>
        <v/>
      </c>
      <c r="N95" s="54" t="str">
        <f>IF($A95&lt;='All Results'!$B$4,"",IF(SUM('MissFill 1'!M$2:M95)=0,"",(IF('MissFill 1'!M95/SUM('MissFill 1'!M$2:M95)&gt;0.01,"",IF('MissFill 1'!M94/SUM('MissFill 1'!M$2:M95)&gt;0.01,"",IF('MissFill 1'!M93/SUM('MissFill 1'!M$2:M95)&gt;0.01,"",IF('MissFill 1'!M92/SUM('MissFill 1'!M$2:M95)&gt;0.01,"",IF('MissFill 1'!M91/SUM('MissFill 1'!M$2:M95)&gt;0.01,"",DateEnded_5Day!$A95))))))))</f>
        <v/>
      </c>
      <c r="O95" s="54" t="str">
        <f>IF($A95&lt;='All Results'!$B$4,"",IF(SUM('MissFill 1'!N$2:N95)=0,"",(IF('MissFill 1'!N95/SUM('MissFill 1'!N$2:N95)&gt;0.01,"",IF('MissFill 1'!N94/SUM('MissFill 1'!N$2:N95)&gt;0.01,"",IF('MissFill 1'!N93/SUM('MissFill 1'!N$2:N95)&gt;0.01,"",IF('MissFill 1'!N92/SUM('MissFill 1'!N$2:N95)&gt;0.01,"",IF('MissFill 1'!N91/SUM('MissFill 1'!N$2:N95)&gt;0.01,"",DateEnded_5Day!$A95))))))))</f>
        <v/>
      </c>
      <c r="P95" s="54" t="str">
        <f>IF($A95&lt;='All Results'!$B$4,"",IF(SUM('MissFill 1'!O$2:O95)=0,"",(IF('MissFill 1'!O95/SUM('MissFill 1'!O$2:O95)&gt;0.01,"",IF('MissFill 1'!O94/SUM('MissFill 1'!O$2:O95)&gt;0.01,"",IF('MissFill 1'!O93/SUM('MissFill 1'!O$2:O95)&gt;0.01,"",IF('MissFill 1'!O92/SUM('MissFill 1'!O$2:O95)&gt;0.01,"",IF('MissFill 1'!O91/SUM('MissFill 1'!O$2:O95)&gt;0.01,"",DateEnded_5Day!$A95))))))))</f>
        <v/>
      </c>
      <c r="Q95" s="54" t="str">
        <f>IF($A95&lt;='All Results'!$B$4,"",IF(SUM('MissFill 1'!P$2:P95)=0,"",(IF('MissFill 1'!P95/SUM('MissFill 1'!P$2:P95)&gt;0.01,"",IF('MissFill 1'!P94/SUM('MissFill 1'!P$2:P95)&gt;0.01,"",IF('MissFill 1'!P93/SUM('MissFill 1'!P$2:P95)&gt;0.01,"",IF('MissFill 1'!P92/SUM('MissFill 1'!P$2:P95)&gt;0.01,"",IF('MissFill 1'!P91/SUM('MissFill 1'!P$2:P95)&gt;0.01,"",DateEnded_5Day!$A95))))))))</f>
        <v/>
      </c>
      <c r="R95" s="54" t="str">
        <f>IF($A95&lt;='All Results'!$B$4,"",IF(SUM('MissFill 1'!Q$2:Q95)=0,"",(IF('MissFill 1'!Q95/SUM('MissFill 1'!Q$2:Q95)&gt;0.01,"",IF('MissFill 1'!Q94/SUM('MissFill 1'!Q$2:Q95)&gt;0.01,"",IF('MissFill 1'!Q93/SUM('MissFill 1'!Q$2:Q95)&gt;0.01,"",IF('MissFill 1'!Q92/SUM('MissFill 1'!Q$2:Q95)&gt;0.01,"",IF('MissFill 1'!Q91/SUM('MissFill 1'!Q$2:Q95)&gt;0.01,"",DateEnded_5Day!$A95))))))))</f>
        <v/>
      </c>
      <c r="S95" s="54" t="str">
        <f>IF($A95&lt;='All Results'!$B$4,"",IF(SUM('MissFill 1'!R$2:R95)=0,"",(IF('MissFill 1'!R95/SUM('MissFill 1'!R$2:R95)&gt;0.01,"",IF('MissFill 1'!R94/SUM('MissFill 1'!R$2:R95)&gt;0.01,"",IF('MissFill 1'!R93/SUM('MissFill 1'!R$2:R95)&gt;0.01,"",IF('MissFill 1'!R92/SUM('MissFill 1'!R$2:R95)&gt;0.01,"",IF('MissFill 1'!R91/SUM('MissFill 1'!R$2:R95)&gt;0.01,"",DateEnded_5Day!$A95))))))))</f>
        <v/>
      </c>
      <c r="T95" s="54" t="str">
        <f>IF($A95&lt;='All Results'!$B$4,"",IF(SUM('MissFill 1'!S$2:S95)=0,"",(IF('MissFill 1'!S95/SUM('MissFill 1'!S$2:S95)&gt;0.01,"",IF('MissFill 1'!S94/SUM('MissFill 1'!S$2:S95)&gt;0.01,"",IF('MissFill 1'!S93/SUM('MissFill 1'!S$2:S95)&gt;0.01,"",IF('MissFill 1'!S92/SUM('MissFill 1'!S$2:S95)&gt;0.01,"",IF('MissFill 1'!S91/SUM('MissFill 1'!S$2:S95)&gt;0.01,"",DateEnded_5Day!$A95))))))))</f>
        <v/>
      </c>
      <c r="U95" s="54" t="str">
        <f>IF($A95&lt;='All Results'!$B$4,"",IF(SUM('MissFill 1'!T$2:T95)=0,"",(IF('MissFill 1'!T95/SUM('MissFill 1'!T$2:T95)&gt;0.01,"",IF('MissFill 1'!T94/SUM('MissFill 1'!T$2:T95)&gt;0.01,"",IF('MissFill 1'!T93/SUM('MissFill 1'!T$2:T95)&gt;0.01,"",IF('MissFill 1'!T92/SUM('MissFill 1'!T$2:T95)&gt;0.01,"",IF('MissFill 1'!T91/SUM('MissFill 1'!T$2:T95)&gt;0.01,"",DateEnded_5Day!$A95))))))))</f>
        <v/>
      </c>
      <c r="V95" s="54" t="str">
        <f>IF($A95&lt;='All Results'!$B$4,"",IF(SUM('MissFill 1'!U$2:U95)=0,"",(IF('MissFill 1'!U95/SUM('MissFill 1'!U$2:U95)&gt;0.01,"",IF('MissFill 1'!U94/SUM('MissFill 1'!U$2:U95)&gt;0.01,"",IF('MissFill 1'!U93/SUM('MissFill 1'!U$2:U95)&gt;0.01,"",IF('MissFill 1'!U92/SUM('MissFill 1'!U$2:U95)&gt;0.01,"",IF('MissFill 1'!U91/SUM('MissFill 1'!U$2:U95)&gt;0.01,"",DateEnded_5Day!$A95))))))))</f>
        <v/>
      </c>
      <c r="W95" s="54" t="str">
        <f>IF($A95&lt;='All Results'!$B$4,"",IF(SUM('MissFill 1'!V$2:V95)=0,"",(IF('MissFill 1'!V95/SUM('MissFill 1'!V$2:V95)&gt;0.01,"",IF('MissFill 1'!V94/SUM('MissFill 1'!V$2:V95)&gt;0.01,"",IF('MissFill 1'!V93/SUM('MissFill 1'!V$2:V95)&gt;0.01,"",IF('MissFill 1'!V92/SUM('MissFill 1'!V$2:V95)&gt;0.01,"",IF('MissFill 1'!V91/SUM('MissFill 1'!V$2:V95)&gt;0.01,"",DateEnded_5Day!$A95))))))))</f>
        <v/>
      </c>
      <c r="X95" s="54" t="str">
        <f>IF($A95&lt;='All Results'!$B$4,"",IF(SUM('MissFill 1'!W$2:W95)=0,"",(IF('MissFill 1'!W95/SUM('MissFill 1'!W$2:W95)&gt;0.01,"",IF('MissFill 1'!W94/SUM('MissFill 1'!W$2:W95)&gt;0.01,"",IF('MissFill 1'!W93/SUM('MissFill 1'!W$2:W95)&gt;0.01,"",IF('MissFill 1'!W92/SUM('MissFill 1'!W$2:W95)&gt;0.01,"",IF('MissFill 1'!W91/SUM('MissFill 1'!W$2:W95)&gt;0.01,"",DateEnded_5Day!$A95))))))))</f>
        <v/>
      </c>
      <c r="Y95" s="54" t="str">
        <f>IF($A95&lt;='All Results'!$B$4,"",IF(SUM('MissFill 1'!X$2:X95)=0,"",(IF('MissFill 1'!X95/SUM('MissFill 1'!X$2:X95)&gt;0.01,"",IF('MissFill 1'!X94/SUM('MissFill 1'!X$2:X95)&gt;0.01,"",IF('MissFill 1'!X93/SUM('MissFill 1'!X$2:X95)&gt;0.01,"",IF('MissFill 1'!X92/SUM('MissFill 1'!X$2:X95)&gt;0.01,"",IF('MissFill 1'!X91/SUM('MissFill 1'!X$2:X95)&gt;0.01,"",DateEnded_5Day!$A95))))))))</f>
        <v/>
      </c>
      <c r="Z95" s="54" t="str">
        <f>IF($A95&lt;='All Results'!$B$4,"",IF(SUM('MissFill 1'!Y$2:Y95)=0,"",(IF('MissFill 1'!Y95/SUM('MissFill 1'!Y$2:Y95)&gt;0.01,"",IF('MissFill 1'!Y94/SUM('MissFill 1'!Y$2:Y95)&gt;0.01,"",IF('MissFill 1'!Y93/SUM('MissFill 1'!Y$2:Y95)&gt;0.01,"",IF('MissFill 1'!Y92/SUM('MissFill 1'!Y$2:Y95)&gt;0.01,"",IF('MissFill 1'!Y91/SUM('MissFill 1'!Y$2:Y95)&gt;0.01,"",DateEnded_5Day!$A95))))))))</f>
        <v/>
      </c>
      <c r="AA95" s="54" t="str">
        <f>IF($A95&lt;='All Results'!$B$4,"",IF(SUM('MissFill 1'!Z$2:Z95)=0,"",(IF('MissFill 1'!Z95/SUM('MissFill 1'!Z$2:Z95)&gt;0.01,"",IF('MissFill 1'!Z94/SUM('MissFill 1'!Z$2:Z95)&gt;0.01,"",IF('MissFill 1'!Z93/SUM('MissFill 1'!Z$2:Z95)&gt;0.01,"",IF('MissFill 1'!Z92/SUM('MissFill 1'!Z$2:Z95)&gt;0.01,"",IF('MissFill 1'!Z91/SUM('MissFill 1'!Z$2:Z95)&gt;0.01,"",DateEnded_5Day!$A95))))))))</f>
        <v/>
      </c>
      <c r="AB95" s="54" t="str">
        <f>IF($A95&lt;='All Results'!$B$4,"",IF(SUM('MissFill 1'!AA$2:AA95)=0,"",(IF('MissFill 1'!AA95/SUM('MissFill 1'!AA$2:AA95)&gt;0.01,"",IF('MissFill 1'!AA94/SUM('MissFill 1'!AA$2:AA95)&gt;0.01,"",IF('MissFill 1'!AA93/SUM('MissFill 1'!AA$2:AA95)&gt;0.01,"",IF('MissFill 1'!AA92/SUM('MissFill 1'!AA$2:AA95)&gt;0.01,"",IF('MissFill 1'!AA91/SUM('MissFill 1'!AA$2:AA95)&gt;0.01,"",DateEnded_5Day!$A95))))))))</f>
        <v/>
      </c>
      <c r="AC95" s="54" t="str">
        <f>IF($A95&lt;='All Results'!$B$4,"",IF(SUM('MissFill 1'!AB$2:AB95)=0,"",(IF('MissFill 1'!AB95/SUM('MissFill 1'!AB$2:AB95)&gt;0.01,"",IF('MissFill 1'!AB94/SUM('MissFill 1'!AB$2:AB95)&gt;0.01,"",IF('MissFill 1'!AB93/SUM('MissFill 1'!AB$2:AB95)&gt;0.01,"",IF('MissFill 1'!AB92/SUM('MissFill 1'!AB$2:AB95)&gt;0.01,"",IF('MissFill 1'!AB91/SUM('MissFill 1'!AB$2:AB95)&gt;0.01,"",DateEnded_5Day!$A95))))))))</f>
        <v/>
      </c>
      <c r="AD95" s="54" t="str">
        <f>IF($A95&lt;='All Results'!$B$4,"",IF(SUM('MissFill 1'!AC$2:AC95)=0,"",(IF('MissFill 1'!AC95/SUM('MissFill 1'!AC$2:AC95)&gt;0.01,"",IF('MissFill 1'!AC94/SUM('MissFill 1'!AC$2:AC95)&gt;0.01,"",IF('MissFill 1'!AC93/SUM('MissFill 1'!AC$2:AC95)&gt;0.01,"",IF('MissFill 1'!AC92/SUM('MissFill 1'!AC$2:AC95)&gt;0.01,"",IF('MissFill 1'!AC91/SUM('MissFill 1'!AC$2:AC95)&gt;0.01,"",DateEnded_5Day!$A95))))))))</f>
        <v/>
      </c>
      <c r="AE95" s="54" t="str">
        <f>IF($A95&lt;='All Results'!$B$4,"",IF(SUM('MissFill 1'!AD$2:AD95)=0,"",(IF('MissFill 1'!AD95/SUM('MissFill 1'!AD$2:AD95)&gt;0.01,"",IF('MissFill 1'!AD94/SUM('MissFill 1'!AD$2:AD95)&gt;0.01,"",IF('MissFill 1'!AD93/SUM('MissFill 1'!AD$2:AD95)&gt;0.01,"",IF('MissFill 1'!AD92/SUM('MissFill 1'!AD$2:AD95)&gt;0.01,"",IF('MissFill 1'!AD91/SUM('MissFill 1'!AD$2:AD95)&gt;0.01,"",DateEnded_5Day!$A95))))))))</f>
        <v/>
      </c>
      <c r="AF95" s="54" t="str">
        <f>IF($A95&lt;='All Results'!$B$4,"",IF(SUM('MissFill 1'!AE$2:AE95)=0,"",(IF('MissFill 1'!AE95/SUM('MissFill 1'!AE$2:AE95)&gt;0.01,"",IF('MissFill 1'!AE94/SUM('MissFill 1'!AE$2:AE95)&gt;0.01,"",IF('MissFill 1'!AE93/SUM('MissFill 1'!AE$2:AE95)&gt;0.01,"",IF('MissFill 1'!AE92/SUM('MissFill 1'!AE$2:AE95)&gt;0.01,"",IF('MissFill 1'!AE91/SUM('MissFill 1'!AE$2:AE95)&gt;0.01,"",DateEnded_5Day!$A95))))))))</f>
        <v/>
      </c>
      <c r="AG95" s="54" t="str">
        <f>IF($A95&lt;='All Results'!$B$4,"",IF(SUM('MissFill 1'!AF$2:AF95)=0,"",(IF('MissFill 1'!AF95/SUM('MissFill 1'!AF$2:AF95)&gt;0.01,"",IF('MissFill 1'!AF94/SUM('MissFill 1'!AF$2:AF95)&gt;0.01,"",IF('MissFill 1'!AF93/SUM('MissFill 1'!AF$2:AF95)&gt;0.01,"",IF('MissFill 1'!AF92/SUM('MissFill 1'!AF$2:AF95)&gt;0.01,"",IF('MissFill 1'!AF91/SUM('MissFill 1'!AF$2:AF95)&gt;0.01,"",DateEnded_5Day!$A95))))))))</f>
        <v/>
      </c>
      <c r="AH95" s="54" t="str">
        <f>IF($A95&lt;='All Results'!$B$4,"",IF(SUM('MissFill 1'!AG$2:AG95)=0,"",(IF('MissFill 1'!AG95/SUM('MissFill 1'!AG$2:AG95)&gt;0.01,"",IF('MissFill 1'!AG94/SUM('MissFill 1'!AG$2:AG95)&gt;0.01,"",IF('MissFill 1'!AG93/SUM('MissFill 1'!AG$2:AG95)&gt;0.01,"",IF('MissFill 1'!AG92/SUM('MissFill 1'!AG$2:AG95)&gt;0.01,"",IF('MissFill 1'!AG91/SUM('MissFill 1'!AG$2:AG95)&gt;0.01,"",DateEnded_5Day!$A95))))))))</f>
        <v/>
      </c>
      <c r="AI95" s="54" t="str">
        <f>IF($A95&lt;='All Results'!$B$4,"",IF(SUM('MissFill 1'!AH$2:AH95)=0,"",(IF('MissFill 1'!AH95/SUM('MissFill 1'!AH$2:AH95)&gt;0.01,"",IF('MissFill 1'!AH94/SUM('MissFill 1'!AH$2:AH95)&gt;0.01,"",IF('MissFill 1'!AH93/SUM('MissFill 1'!AH$2:AH95)&gt;0.01,"",IF('MissFill 1'!AH92/SUM('MissFill 1'!AH$2:AH95)&gt;0.01,"",IF('MissFill 1'!AH91/SUM('MissFill 1'!AH$2:AH95)&gt;0.01,"",DateEnded_5Day!$A95))))))))</f>
        <v/>
      </c>
      <c r="AJ95" s="54" t="str">
        <f>IF($A95&lt;='All Results'!$B$4,"",IF(SUM('MissFill 1'!AI$2:AI95)=0,"",(IF('MissFill 1'!AI95/SUM('MissFill 1'!AI$2:AI95)&gt;0.01,"",IF('MissFill 1'!AI94/SUM('MissFill 1'!AI$2:AI95)&gt;0.01,"",IF('MissFill 1'!AI93/SUM('MissFill 1'!AI$2:AI95)&gt;0.01,"",IF('MissFill 1'!AI92/SUM('MissFill 1'!AI$2:AI95)&gt;0.01,"",IF('MissFill 1'!AI91/SUM('MissFill 1'!AI$2:AI95)&gt;0.01,"",DateEnded_5Day!$A95))))))))</f>
        <v/>
      </c>
      <c r="AK95" s="54" t="str">
        <f>IF($A95&lt;='All Results'!$B$4,"",IF(SUM('MissFill 1'!AJ$2:AJ95)=0,"",(IF('MissFill 1'!AJ95/SUM('MissFill 1'!AJ$2:AJ95)&gt;0.01,"",IF('MissFill 1'!AJ94/SUM('MissFill 1'!AJ$2:AJ95)&gt;0.01,"",IF('MissFill 1'!AJ93/SUM('MissFill 1'!AJ$2:AJ95)&gt;0.01,"",IF('MissFill 1'!AJ92/SUM('MissFill 1'!AJ$2:AJ95)&gt;0.01,"",IF('MissFill 1'!AJ91/SUM('MissFill 1'!AJ$2:AJ95)&gt;0.01,"",DateEnded_5Day!$A95))))))))</f>
        <v/>
      </c>
      <c r="AL95" s="54" t="str">
        <f>IF($A95&lt;='All Results'!$B$4,"",IF(SUM('MissFill 1'!AK$2:AK95)=0,"",(IF('MissFill 1'!AK95/SUM('MissFill 1'!AK$2:AK95)&gt;0.01,"",IF('MissFill 1'!AK94/SUM('MissFill 1'!AK$2:AK95)&gt;0.01,"",IF('MissFill 1'!AK93/SUM('MissFill 1'!AK$2:AK95)&gt;0.01,"",IF('MissFill 1'!AK92/SUM('MissFill 1'!AK$2:AK95)&gt;0.01,"",IF('MissFill 1'!AK91/SUM('MissFill 1'!AK$2:AK95)&gt;0.01,"",DateEnded_5Day!$A95))))))))</f>
        <v/>
      </c>
      <c r="AM95" s="54" t="str">
        <f>IF($A95&lt;='All Results'!$B$4,"",IF(SUM('MissFill 1'!AL$2:AL95)=0,"",(IF('MissFill 1'!AL95/SUM('MissFill 1'!AL$2:AL95)&gt;0.01,"",IF('MissFill 1'!AL94/SUM('MissFill 1'!AL$2:AL95)&gt;0.01,"",IF('MissFill 1'!AL93/SUM('MissFill 1'!AL$2:AL95)&gt;0.01,"",IF('MissFill 1'!AL92/SUM('MissFill 1'!AL$2:AL95)&gt;0.01,"",IF('MissFill 1'!AL91/SUM('MissFill 1'!AL$2:AL95)&gt;0.01,"",DateEnded_5Day!$A95))))))))</f>
        <v/>
      </c>
      <c r="AN95" s="54" t="str">
        <f>IF($A95&lt;='All Results'!$B$4,"",IF(SUM('MissFill 1'!AM$2:AM95)=0,"",(IF('MissFill 1'!AM95/SUM('MissFill 1'!AM$2:AM95)&gt;0.01,"",IF('MissFill 1'!AM94/SUM('MissFill 1'!AM$2:AM95)&gt;0.01,"",IF('MissFill 1'!AM93/SUM('MissFill 1'!AM$2:AM95)&gt;0.01,"",IF('MissFill 1'!AM92/SUM('MissFill 1'!AM$2:AM95)&gt;0.01,"",IF('MissFill 1'!AM91/SUM('MissFill 1'!AM$2:AM95)&gt;0.01,"",DateEnded_5Day!$A95))))))))</f>
        <v/>
      </c>
      <c r="AO95" s="54" t="str">
        <f>IF($A95&lt;='All Results'!$B$4,"",IF(SUM('MissFill 1'!AN$2:AN95)=0,"",(IF('MissFill 1'!AN95/SUM('MissFill 1'!AN$2:AN95)&gt;0.01,"",IF('MissFill 1'!AN94/SUM('MissFill 1'!AN$2:AN95)&gt;0.01,"",IF('MissFill 1'!AN93/SUM('MissFill 1'!AN$2:AN95)&gt;0.01,"",IF('MissFill 1'!AN92/SUM('MissFill 1'!AN$2:AN95)&gt;0.01,"",IF('MissFill 1'!AN91/SUM('MissFill 1'!AN$2:AN95)&gt;0.01,"",DateEnded_5Day!$A95))))))))</f>
        <v/>
      </c>
      <c r="AP95" s="54" t="str">
        <f>IF($A95&lt;='All Results'!$B$4,"",IF(SUM('MissFill 1'!AO$2:AO95)=0,"",(IF('MissFill 1'!AO95/SUM('MissFill 1'!AO$2:AO95)&gt;0.01,"",IF('MissFill 1'!AO94/SUM('MissFill 1'!AO$2:AO95)&gt;0.01,"",IF('MissFill 1'!AO93/SUM('MissFill 1'!AO$2:AO95)&gt;0.01,"",IF('MissFill 1'!AO92/SUM('MissFill 1'!AO$2:AO95)&gt;0.01,"",IF('MissFill 1'!AO91/SUM('MissFill 1'!AO$2:AO95)&gt;0.01,"",DateEnded_5Day!$A95))))))))</f>
        <v/>
      </c>
      <c r="AQ95" s="54" t="str">
        <f>IF($A95&lt;='All Results'!$B$4,"",IF(SUM('MissFill 1'!AP$2:AP95)=0,"",(IF('MissFill 1'!AP95/SUM('MissFill 1'!AP$2:AP95)&gt;0.01,"",IF('MissFill 1'!AP94/SUM('MissFill 1'!AP$2:AP95)&gt;0.01,"",IF('MissFill 1'!AP93/SUM('MissFill 1'!AP$2:AP95)&gt;0.01,"",IF('MissFill 1'!AP92/SUM('MissFill 1'!AP$2:AP95)&gt;0.01,"",IF('MissFill 1'!AP91/SUM('MissFill 1'!AP$2:AP95)&gt;0.01,"",DateEnded_5Day!$A95))))))))</f>
        <v/>
      </c>
      <c r="AR95" s="54" t="str">
        <f>IF($A95&lt;='All Results'!$B$4,"",IF(SUM('MissFill 1'!AQ$2:AQ95)=0,"",(IF('MissFill 1'!AQ95/SUM('MissFill 1'!AQ$2:AQ95)&gt;0.01,"",IF('MissFill 1'!AQ94/SUM('MissFill 1'!AQ$2:AQ95)&gt;0.01,"",IF('MissFill 1'!AQ93/SUM('MissFill 1'!AQ$2:AQ95)&gt;0.01,"",IF('MissFill 1'!AQ92/SUM('MissFill 1'!AQ$2:AQ95)&gt;0.01,"",IF('MissFill 1'!AQ91/SUM('MissFill 1'!AQ$2:AQ95)&gt;0.01,"",DateEnded_5Day!$A95))))))))</f>
        <v/>
      </c>
      <c r="AS95" s="54" t="str">
        <f>IF($A95&lt;='All Results'!$B$4,"",IF(SUM('MissFill 1'!AR$2:AR95)=0,"",(IF('MissFill 1'!AR95/SUM('MissFill 1'!AR$2:AR95)&gt;0.01,"",IF('MissFill 1'!AR94/SUM('MissFill 1'!AR$2:AR95)&gt;0.01,"",IF('MissFill 1'!AR93/SUM('MissFill 1'!AR$2:AR95)&gt;0.01,"",IF('MissFill 1'!AR92/SUM('MissFill 1'!AR$2:AR95)&gt;0.01,"",IF('MissFill 1'!AR91/SUM('MissFill 1'!AR$2:AR95)&gt;0.01,"",DateEnded_5Day!$A95))))))))</f>
        <v/>
      </c>
      <c r="AT95" s="54" t="str">
        <f>IF($A95&lt;='All Results'!$B$4,"",IF(SUM('MissFill 1'!AS$2:AS95)=0,"",(IF('MissFill 1'!AS95/SUM('MissFill 1'!AS$2:AS95)&gt;0.01,"",IF('MissFill 1'!AS94/SUM('MissFill 1'!AS$2:AS95)&gt;0.01,"",IF('MissFill 1'!AS93/SUM('MissFill 1'!AS$2:AS95)&gt;0.01,"",IF('MissFill 1'!AS92/SUM('MissFill 1'!AS$2:AS95)&gt;0.01,"",IF('MissFill 1'!AS91/SUM('MissFill 1'!AS$2:AS95)&gt;0.01,"",DateEnded_5Day!$A95))))))))</f>
        <v/>
      </c>
      <c r="AU95" s="54" t="str">
        <f>IF($A95&lt;='All Results'!$B$4,"",IF(SUM('MissFill 1'!AT$2:AT95)=0,"",(IF('MissFill 1'!AT95/SUM('MissFill 1'!AT$2:AT95)&gt;0.01,"",IF('MissFill 1'!AT94/SUM('MissFill 1'!AT$2:AT95)&gt;0.01,"",IF('MissFill 1'!AT93/SUM('MissFill 1'!AT$2:AT95)&gt;0.01,"",IF('MissFill 1'!AT92/SUM('MissFill 1'!AT$2:AT95)&gt;0.01,"",IF('MissFill 1'!AT91/SUM('MissFill 1'!AT$2:AT95)&gt;0.01,"",DateEnded_5Day!$A95))))))))</f>
        <v/>
      </c>
      <c r="AV95" s="54" t="str">
        <f>IF($A95&lt;='All Results'!$B$4,"",IF(SUM('MissFill 1'!AU$2:AU95)=0,"",(IF('MissFill 1'!AU95/SUM('MissFill 1'!AU$2:AU95)&gt;0.01,"",IF('MissFill 1'!AU94/SUM('MissFill 1'!AU$2:AU95)&gt;0.01,"",IF('MissFill 1'!AU93/SUM('MissFill 1'!AU$2:AU95)&gt;0.01,"",IF('MissFill 1'!AU92/SUM('MissFill 1'!AU$2:AU95)&gt;0.01,"",IF('MissFill 1'!AU91/SUM('MissFill 1'!AU$2:AU95)&gt;0.01,"",DateEnded_5Day!$A95))))))))</f>
        <v/>
      </c>
      <c r="AW95" s="54" t="str">
        <f>IF($A95&lt;='All Results'!$B$4,"",IF(SUM('MissFill 1'!AV$2:AV95)=0,"",(IF('MissFill 1'!AV95/SUM('MissFill 1'!AV$2:AV95)&gt;0.01,"",IF('MissFill 1'!AV94/SUM('MissFill 1'!AV$2:AV95)&gt;0.01,"",IF('MissFill 1'!AV93/SUM('MissFill 1'!AV$2:AV95)&gt;0.01,"",IF('MissFill 1'!AV92/SUM('MissFill 1'!AV$2:AV95)&gt;0.01,"",IF('MissFill 1'!AV91/SUM('MissFill 1'!AV$2:AV95)&gt;0.01,"",DateEnded_5Day!$A95))))))))</f>
        <v/>
      </c>
      <c r="AX95" s="54" t="str">
        <f>IF($A95&lt;='All Results'!$B$4,"",IF(SUM('MissFill 1'!AW$2:AW95)=0,"",(IF('MissFill 1'!AW95/SUM('MissFill 1'!AW$2:AW95)&gt;0.01,"",IF('MissFill 1'!AW94/SUM('MissFill 1'!AW$2:AW95)&gt;0.01,"",IF('MissFill 1'!AW93/SUM('MissFill 1'!AW$2:AW95)&gt;0.01,"",IF('MissFill 1'!AW92/SUM('MissFill 1'!AW$2:AW95)&gt;0.01,"",IF('MissFill 1'!AW91/SUM('MissFill 1'!AW$2:AW95)&gt;0.01,"",DateEnded_5Day!$A95))))))))</f>
        <v/>
      </c>
    </row>
    <row r="96" spans="1:50" x14ac:dyDescent="0.25">
      <c r="A96" s="41">
        <v>44441</v>
      </c>
      <c r="B96" s="52">
        <v>245</v>
      </c>
      <c r="C96" s="54" t="str">
        <f>IF($A96&lt;='All Results'!$B$4,"",IF(SUM('MissFill 1'!B$2:B96)=0,"",(IF('MissFill 1'!B96/SUM('MissFill 1'!B$2:B96)&gt;0.01,"",IF('MissFill 1'!B95/SUM('MissFill 1'!B$2:B96)&gt;0.01,"",IF('MissFill 1'!B94/SUM('MissFill 1'!B$2:B96)&gt;0.01,"",IF('MissFill 1'!B93/SUM('MissFill 1'!B$2:B96)&gt;0.01,"",IF('MissFill 1'!B92/SUM('MissFill 1'!B$2:B96)&gt;0.01,"",DateEnded_5Day!$A96))))))))</f>
        <v/>
      </c>
      <c r="D96" s="54" t="str">
        <f>IF($A96&lt;='All Results'!$B$4,"",IF(SUM('MissFill 1'!C$2:C96)=0,"",(IF('MissFill 1'!C96/SUM('MissFill 1'!C$2:C96)&gt;0.01,"",IF('MissFill 1'!C95/SUM('MissFill 1'!C$2:C96)&gt;0.01,"",IF('MissFill 1'!C94/SUM('MissFill 1'!C$2:C96)&gt;0.01,"",IF('MissFill 1'!C93/SUM('MissFill 1'!C$2:C96)&gt;0.01,"",IF('MissFill 1'!C92/SUM('MissFill 1'!C$2:C96)&gt;0.01,"",DateEnded_5Day!$A96))))))))</f>
        <v/>
      </c>
      <c r="E96" s="54" t="str">
        <f>IF($A96&lt;='All Results'!$B$4,"",IF(SUM('MissFill 1'!D$2:D96)=0,"",(IF('MissFill 1'!D96/SUM('MissFill 1'!D$2:D96)&gt;0.01,"",IF('MissFill 1'!D95/SUM('MissFill 1'!D$2:D96)&gt;0.01,"",IF('MissFill 1'!D94/SUM('MissFill 1'!D$2:D96)&gt;0.01,"",IF('MissFill 1'!D93/SUM('MissFill 1'!D$2:D96)&gt;0.01,"",IF('MissFill 1'!D92/SUM('MissFill 1'!D$2:D96)&gt;0.01,"",DateEnded_5Day!$A96))))))))</f>
        <v/>
      </c>
      <c r="F96" s="54" t="str">
        <f>IF($A96&lt;='All Results'!$B$4,"",IF(SUM('MissFill 1'!E$2:E96)=0,"",(IF('MissFill 1'!E96/SUM('MissFill 1'!E$2:E96)&gt;0.01,"",IF('MissFill 1'!E95/SUM('MissFill 1'!E$2:E96)&gt;0.01,"",IF('MissFill 1'!E94/SUM('MissFill 1'!E$2:E96)&gt;0.01,"",IF('MissFill 1'!E93/SUM('MissFill 1'!E$2:E96)&gt;0.01,"",IF('MissFill 1'!E92/SUM('MissFill 1'!E$2:E96)&gt;0.01,"",DateEnded_5Day!$A96))))))))</f>
        <v/>
      </c>
      <c r="G96" s="54" t="str">
        <f>IF($A96&lt;='All Results'!$B$4,"",IF(SUM('MissFill 1'!F$2:F96)=0,"",(IF('MissFill 1'!F96/SUM('MissFill 1'!F$2:F96)&gt;0.01,"",IF('MissFill 1'!F95/SUM('MissFill 1'!F$2:F96)&gt;0.01,"",IF('MissFill 1'!F94/SUM('MissFill 1'!F$2:F96)&gt;0.01,"",IF('MissFill 1'!F93/SUM('MissFill 1'!F$2:F96)&gt;0.01,"",IF('MissFill 1'!F92/SUM('MissFill 1'!F$2:F96)&gt;0.01,"",DateEnded_5Day!$A96))))))))</f>
        <v/>
      </c>
      <c r="H96" s="54" t="str">
        <f>IF($A96&lt;='All Results'!$B$4,"",IF(SUM('MissFill 1'!G$2:G96)=0,"",(IF('MissFill 1'!G96/SUM('MissFill 1'!G$2:G96)&gt;0.01,"",IF('MissFill 1'!G95/SUM('MissFill 1'!G$2:G96)&gt;0.01,"",IF('MissFill 1'!G94/SUM('MissFill 1'!G$2:G96)&gt;0.01,"",IF('MissFill 1'!G93/SUM('MissFill 1'!G$2:G96)&gt;0.01,"",IF('MissFill 1'!G92/SUM('MissFill 1'!G$2:G96)&gt;0.01,"",DateEnded_5Day!$A96))))))))</f>
        <v/>
      </c>
      <c r="I96" s="54" t="str">
        <f>IF($A96&lt;='All Results'!$B$4,"",IF(SUM('MissFill 1'!H$2:H96)=0,"",(IF('MissFill 1'!H96/SUM('MissFill 1'!H$2:H96)&gt;0.01,"",IF('MissFill 1'!H95/SUM('MissFill 1'!H$2:H96)&gt;0.01,"",IF('MissFill 1'!H94/SUM('MissFill 1'!H$2:H96)&gt;0.01,"",IF('MissFill 1'!H93/SUM('MissFill 1'!H$2:H96)&gt;0.01,"",IF('MissFill 1'!H92/SUM('MissFill 1'!H$2:H96)&gt;0.01,"",DateEnded_5Day!$A96))))))))</f>
        <v/>
      </c>
      <c r="J96" s="54" t="str">
        <f>IF($A96&lt;='All Results'!$B$4,"",IF(SUM('MissFill 1'!I$2:I96)=0,"",(IF('MissFill 1'!I96/SUM('MissFill 1'!I$2:I96)&gt;0.01,"",IF('MissFill 1'!I95/SUM('MissFill 1'!I$2:I96)&gt;0.01,"",IF('MissFill 1'!I94/SUM('MissFill 1'!I$2:I96)&gt;0.01,"",IF('MissFill 1'!I93/SUM('MissFill 1'!I$2:I96)&gt;0.01,"",IF('MissFill 1'!I92/SUM('MissFill 1'!I$2:I96)&gt;0.01,"",DateEnded_5Day!$A96))))))))</f>
        <v/>
      </c>
      <c r="K96" s="54" t="str">
        <f>IF($A96&lt;='All Results'!$B$4,"",IF(SUM('MissFill 1'!J$2:J96)=0,"",(IF('MissFill 1'!J96/SUM('MissFill 1'!J$2:J96)&gt;0.01,"",IF('MissFill 1'!J95/SUM('MissFill 1'!J$2:J96)&gt;0.01,"",IF('MissFill 1'!J94/SUM('MissFill 1'!J$2:J96)&gt;0.01,"",IF('MissFill 1'!J93/SUM('MissFill 1'!J$2:J96)&gt;0.01,"",IF('MissFill 1'!J92/SUM('MissFill 1'!J$2:J96)&gt;0.01,"",DateEnded_5Day!$A96))))))))</f>
        <v/>
      </c>
      <c r="L96" s="54" t="str">
        <f>IF($A96&lt;='All Results'!$B$4,"",IF(SUM('MissFill 1'!K$2:K96)=0,"",(IF('MissFill 1'!K96/SUM('MissFill 1'!K$2:K96)&gt;0.01,"",IF('MissFill 1'!K95/SUM('MissFill 1'!K$2:K96)&gt;0.01,"",IF('MissFill 1'!K94/SUM('MissFill 1'!K$2:K96)&gt;0.01,"",IF('MissFill 1'!K93/SUM('MissFill 1'!K$2:K96)&gt;0.01,"",IF('MissFill 1'!K92/SUM('MissFill 1'!K$2:K96)&gt;0.01,"",DateEnded_5Day!$A96))))))))</f>
        <v/>
      </c>
      <c r="M96" s="54" t="str">
        <f>IF($A96&lt;='All Results'!$B$4,"",IF(SUM('MissFill 1'!L$2:L96)=0,"",(IF('MissFill 1'!L96/SUM('MissFill 1'!L$2:L96)&gt;0.01,"",IF('MissFill 1'!L95/SUM('MissFill 1'!L$2:L96)&gt;0.01,"",IF('MissFill 1'!L94/SUM('MissFill 1'!L$2:L96)&gt;0.01,"",IF('MissFill 1'!L93/SUM('MissFill 1'!L$2:L96)&gt;0.01,"",IF('MissFill 1'!L92/SUM('MissFill 1'!L$2:L96)&gt;0.01,"",DateEnded_5Day!$A96))))))))</f>
        <v/>
      </c>
      <c r="N96" s="54" t="str">
        <f>IF($A96&lt;='All Results'!$B$4,"",IF(SUM('MissFill 1'!M$2:M96)=0,"",(IF('MissFill 1'!M96/SUM('MissFill 1'!M$2:M96)&gt;0.01,"",IF('MissFill 1'!M95/SUM('MissFill 1'!M$2:M96)&gt;0.01,"",IF('MissFill 1'!M94/SUM('MissFill 1'!M$2:M96)&gt;0.01,"",IF('MissFill 1'!M93/SUM('MissFill 1'!M$2:M96)&gt;0.01,"",IF('MissFill 1'!M92/SUM('MissFill 1'!M$2:M96)&gt;0.01,"",DateEnded_5Day!$A96))))))))</f>
        <v/>
      </c>
      <c r="O96" s="54" t="str">
        <f>IF($A96&lt;='All Results'!$B$4,"",IF(SUM('MissFill 1'!N$2:N96)=0,"",(IF('MissFill 1'!N96/SUM('MissFill 1'!N$2:N96)&gt;0.01,"",IF('MissFill 1'!N95/SUM('MissFill 1'!N$2:N96)&gt;0.01,"",IF('MissFill 1'!N94/SUM('MissFill 1'!N$2:N96)&gt;0.01,"",IF('MissFill 1'!N93/SUM('MissFill 1'!N$2:N96)&gt;0.01,"",IF('MissFill 1'!N92/SUM('MissFill 1'!N$2:N96)&gt;0.01,"",DateEnded_5Day!$A96))))))))</f>
        <v/>
      </c>
      <c r="P96" s="54" t="str">
        <f>IF($A96&lt;='All Results'!$B$4,"",IF(SUM('MissFill 1'!O$2:O96)=0,"",(IF('MissFill 1'!O96/SUM('MissFill 1'!O$2:O96)&gt;0.01,"",IF('MissFill 1'!O95/SUM('MissFill 1'!O$2:O96)&gt;0.01,"",IF('MissFill 1'!O94/SUM('MissFill 1'!O$2:O96)&gt;0.01,"",IF('MissFill 1'!O93/SUM('MissFill 1'!O$2:O96)&gt;0.01,"",IF('MissFill 1'!O92/SUM('MissFill 1'!O$2:O96)&gt;0.01,"",DateEnded_5Day!$A96))))))))</f>
        <v/>
      </c>
      <c r="Q96" s="54" t="str">
        <f>IF($A96&lt;='All Results'!$B$4,"",IF(SUM('MissFill 1'!P$2:P96)=0,"",(IF('MissFill 1'!P96/SUM('MissFill 1'!P$2:P96)&gt;0.01,"",IF('MissFill 1'!P95/SUM('MissFill 1'!P$2:P96)&gt;0.01,"",IF('MissFill 1'!P94/SUM('MissFill 1'!P$2:P96)&gt;0.01,"",IF('MissFill 1'!P93/SUM('MissFill 1'!P$2:P96)&gt;0.01,"",IF('MissFill 1'!P92/SUM('MissFill 1'!P$2:P96)&gt;0.01,"",DateEnded_5Day!$A96))))))))</f>
        <v/>
      </c>
      <c r="R96" s="54" t="str">
        <f>IF($A96&lt;='All Results'!$B$4,"",IF(SUM('MissFill 1'!Q$2:Q96)=0,"",(IF('MissFill 1'!Q96/SUM('MissFill 1'!Q$2:Q96)&gt;0.01,"",IF('MissFill 1'!Q95/SUM('MissFill 1'!Q$2:Q96)&gt;0.01,"",IF('MissFill 1'!Q94/SUM('MissFill 1'!Q$2:Q96)&gt;0.01,"",IF('MissFill 1'!Q93/SUM('MissFill 1'!Q$2:Q96)&gt;0.01,"",IF('MissFill 1'!Q92/SUM('MissFill 1'!Q$2:Q96)&gt;0.01,"",DateEnded_5Day!$A96))))))))</f>
        <v/>
      </c>
      <c r="S96" s="54" t="str">
        <f>IF($A96&lt;='All Results'!$B$4,"",IF(SUM('MissFill 1'!R$2:R96)=0,"",(IF('MissFill 1'!R96/SUM('MissFill 1'!R$2:R96)&gt;0.01,"",IF('MissFill 1'!R95/SUM('MissFill 1'!R$2:R96)&gt;0.01,"",IF('MissFill 1'!R94/SUM('MissFill 1'!R$2:R96)&gt;0.01,"",IF('MissFill 1'!R93/SUM('MissFill 1'!R$2:R96)&gt;0.01,"",IF('MissFill 1'!R92/SUM('MissFill 1'!R$2:R96)&gt;0.01,"",DateEnded_5Day!$A96))))))))</f>
        <v/>
      </c>
      <c r="T96" s="54" t="str">
        <f>IF($A96&lt;='All Results'!$B$4,"",IF(SUM('MissFill 1'!S$2:S96)=0,"",(IF('MissFill 1'!S96/SUM('MissFill 1'!S$2:S96)&gt;0.01,"",IF('MissFill 1'!S95/SUM('MissFill 1'!S$2:S96)&gt;0.01,"",IF('MissFill 1'!S94/SUM('MissFill 1'!S$2:S96)&gt;0.01,"",IF('MissFill 1'!S93/SUM('MissFill 1'!S$2:S96)&gt;0.01,"",IF('MissFill 1'!S92/SUM('MissFill 1'!S$2:S96)&gt;0.01,"",DateEnded_5Day!$A96))))))))</f>
        <v/>
      </c>
      <c r="U96" s="54" t="str">
        <f>IF($A96&lt;='All Results'!$B$4,"",IF(SUM('MissFill 1'!T$2:T96)=0,"",(IF('MissFill 1'!T96/SUM('MissFill 1'!T$2:T96)&gt;0.01,"",IF('MissFill 1'!T95/SUM('MissFill 1'!T$2:T96)&gt;0.01,"",IF('MissFill 1'!T94/SUM('MissFill 1'!T$2:T96)&gt;0.01,"",IF('MissFill 1'!T93/SUM('MissFill 1'!T$2:T96)&gt;0.01,"",IF('MissFill 1'!T92/SUM('MissFill 1'!T$2:T96)&gt;0.01,"",DateEnded_5Day!$A96))))))))</f>
        <v/>
      </c>
      <c r="V96" s="54" t="str">
        <f>IF($A96&lt;='All Results'!$B$4,"",IF(SUM('MissFill 1'!U$2:U96)=0,"",(IF('MissFill 1'!U96/SUM('MissFill 1'!U$2:U96)&gt;0.01,"",IF('MissFill 1'!U95/SUM('MissFill 1'!U$2:U96)&gt;0.01,"",IF('MissFill 1'!U94/SUM('MissFill 1'!U$2:U96)&gt;0.01,"",IF('MissFill 1'!U93/SUM('MissFill 1'!U$2:U96)&gt;0.01,"",IF('MissFill 1'!U92/SUM('MissFill 1'!U$2:U96)&gt;0.01,"",DateEnded_5Day!$A96))))))))</f>
        <v/>
      </c>
      <c r="W96" s="54" t="str">
        <f>IF($A96&lt;='All Results'!$B$4,"",IF(SUM('MissFill 1'!V$2:V96)=0,"",(IF('MissFill 1'!V96/SUM('MissFill 1'!V$2:V96)&gt;0.01,"",IF('MissFill 1'!V95/SUM('MissFill 1'!V$2:V96)&gt;0.01,"",IF('MissFill 1'!V94/SUM('MissFill 1'!V$2:V96)&gt;0.01,"",IF('MissFill 1'!V93/SUM('MissFill 1'!V$2:V96)&gt;0.01,"",IF('MissFill 1'!V92/SUM('MissFill 1'!V$2:V96)&gt;0.01,"",DateEnded_5Day!$A96))))))))</f>
        <v/>
      </c>
      <c r="X96" s="54" t="str">
        <f>IF($A96&lt;='All Results'!$B$4,"",IF(SUM('MissFill 1'!W$2:W96)=0,"",(IF('MissFill 1'!W96/SUM('MissFill 1'!W$2:W96)&gt;0.01,"",IF('MissFill 1'!W95/SUM('MissFill 1'!W$2:W96)&gt;0.01,"",IF('MissFill 1'!W94/SUM('MissFill 1'!W$2:W96)&gt;0.01,"",IF('MissFill 1'!W93/SUM('MissFill 1'!W$2:W96)&gt;0.01,"",IF('MissFill 1'!W92/SUM('MissFill 1'!W$2:W96)&gt;0.01,"",DateEnded_5Day!$A96))))))))</f>
        <v/>
      </c>
      <c r="Y96" s="54" t="str">
        <f>IF($A96&lt;='All Results'!$B$4,"",IF(SUM('MissFill 1'!X$2:X96)=0,"",(IF('MissFill 1'!X96/SUM('MissFill 1'!X$2:X96)&gt;0.01,"",IF('MissFill 1'!X95/SUM('MissFill 1'!X$2:X96)&gt;0.01,"",IF('MissFill 1'!X94/SUM('MissFill 1'!X$2:X96)&gt;0.01,"",IF('MissFill 1'!X93/SUM('MissFill 1'!X$2:X96)&gt;0.01,"",IF('MissFill 1'!X92/SUM('MissFill 1'!X$2:X96)&gt;0.01,"",DateEnded_5Day!$A96))))))))</f>
        <v/>
      </c>
      <c r="Z96" s="54" t="str">
        <f>IF($A96&lt;='All Results'!$B$4,"",IF(SUM('MissFill 1'!Y$2:Y96)=0,"",(IF('MissFill 1'!Y96/SUM('MissFill 1'!Y$2:Y96)&gt;0.01,"",IF('MissFill 1'!Y95/SUM('MissFill 1'!Y$2:Y96)&gt;0.01,"",IF('MissFill 1'!Y94/SUM('MissFill 1'!Y$2:Y96)&gt;0.01,"",IF('MissFill 1'!Y93/SUM('MissFill 1'!Y$2:Y96)&gt;0.01,"",IF('MissFill 1'!Y92/SUM('MissFill 1'!Y$2:Y96)&gt;0.01,"",DateEnded_5Day!$A96))))))))</f>
        <v/>
      </c>
      <c r="AA96" s="54" t="str">
        <f>IF($A96&lt;='All Results'!$B$4,"",IF(SUM('MissFill 1'!Z$2:Z96)=0,"",(IF('MissFill 1'!Z96/SUM('MissFill 1'!Z$2:Z96)&gt;0.01,"",IF('MissFill 1'!Z95/SUM('MissFill 1'!Z$2:Z96)&gt;0.01,"",IF('MissFill 1'!Z94/SUM('MissFill 1'!Z$2:Z96)&gt;0.01,"",IF('MissFill 1'!Z93/SUM('MissFill 1'!Z$2:Z96)&gt;0.01,"",IF('MissFill 1'!Z92/SUM('MissFill 1'!Z$2:Z96)&gt;0.01,"",DateEnded_5Day!$A96))))))))</f>
        <v/>
      </c>
      <c r="AB96" s="54" t="str">
        <f>IF($A96&lt;='All Results'!$B$4,"",IF(SUM('MissFill 1'!AA$2:AA96)=0,"",(IF('MissFill 1'!AA96/SUM('MissFill 1'!AA$2:AA96)&gt;0.01,"",IF('MissFill 1'!AA95/SUM('MissFill 1'!AA$2:AA96)&gt;0.01,"",IF('MissFill 1'!AA94/SUM('MissFill 1'!AA$2:AA96)&gt;0.01,"",IF('MissFill 1'!AA93/SUM('MissFill 1'!AA$2:AA96)&gt;0.01,"",IF('MissFill 1'!AA92/SUM('MissFill 1'!AA$2:AA96)&gt;0.01,"",DateEnded_5Day!$A96))))))))</f>
        <v/>
      </c>
      <c r="AC96" s="54" t="str">
        <f>IF($A96&lt;='All Results'!$B$4,"",IF(SUM('MissFill 1'!AB$2:AB96)=0,"",(IF('MissFill 1'!AB96/SUM('MissFill 1'!AB$2:AB96)&gt;0.01,"",IF('MissFill 1'!AB95/SUM('MissFill 1'!AB$2:AB96)&gt;0.01,"",IF('MissFill 1'!AB94/SUM('MissFill 1'!AB$2:AB96)&gt;0.01,"",IF('MissFill 1'!AB93/SUM('MissFill 1'!AB$2:AB96)&gt;0.01,"",IF('MissFill 1'!AB92/SUM('MissFill 1'!AB$2:AB96)&gt;0.01,"",DateEnded_5Day!$A96))))))))</f>
        <v/>
      </c>
      <c r="AD96" s="54" t="str">
        <f>IF($A96&lt;='All Results'!$B$4,"",IF(SUM('MissFill 1'!AC$2:AC96)=0,"",(IF('MissFill 1'!AC96/SUM('MissFill 1'!AC$2:AC96)&gt;0.01,"",IF('MissFill 1'!AC95/SUM('MissFill 1'!AC$2:AC96)&gt;0.01,"",IF('MissFill 1'!AC94/SUM('MissFill 1'!AC$2:AC96)&gt;0.01,"",IF('MissFill 1'!AC93/SUM('MissFill 1'!AC$2:AC96)&gt;0.01,"",IF('MissFill 1'!AC92/SUM('MissFill 1'!AC$2:AC96)&gt;0.01,"",DateEnded_5Day!$A96))))))))</f>
        <v/>
      </c>
      <c r="AE96" s="54" t="str">
        <f>IF($A96&lt;='All Results'!$B$4,"",IF(SUM('MissFill 1'!AD$2:AD96)=0,"",(IF('MissFill 1'!AD96/SUM('MissFill 1'!AD$2:AD96)&gt;0.01,"",IF('MissFill 1'!AD95/SUM('MissFill 1'!AD$2:AD96)&gt;0.01,"",IF('MissFill 1'!AD94/SUM('MissFill 1'!AD$2:AD96)&gt;0.01,"",IF('MissFill 1'!AD93/SUM('MissFill 1'!AD$2:AD96)&gt;0.01,"",IF('MissFill 1'!AD92/SUM('MissFill 1'!AD$2:AD96)&gt;0.01,"",DateEnded_5Day!$A96))))))))</f>
        <v/>
      </c>
      <c r="AF96" s="54" t="str">
        <f>IF($A96&lt;='All Results'!$B$4,"",IF(SUM('MissFill 1'!AE$2:AE96)=0,"",(IF('MissFill 1'!AE96/SUM('MissFill 1'!AE$2:AE96)&gt;0.01,"",IF('MissFill 1'!AE95/SUM('MissFill 1'!AE$2:AE96)&gt;0.01,"",IF('MissFill 1'!AE94/SUM('MissFill 1'!AE$2:AE96)&gt;0.01,"",IF('MissFill 1'!AE93/SUM('MissFill 1'!AE$2:AE96)&gt;0.01,"",IF('MissFill 1'!AE92/SUM('MissFill 1'!AE$2:AE96)&gt;0.01,"",DateEnded_5Day!$A96))))))))</f>
        <v/>
      </c>
      <c r="AG96" s="54" t="str">
        <f>IF($A96&lt;='All Results'!$B$4,"",IF(SUM('MissFill 1'!AF$2:AF96)=0,"",(IF('MissFill 1'!AF96/SUM('MissFill 1'!AF$2:AF96)&gt;0.01,"",IF('MissFill 1'!AF95/SUM('MissFill 1'!AF$2:AF96)&gt;0.01,"",IF('MissFill 1'!AF94/SUM('MissFill 1'!AF$2:AF96)&gt;0.01,"",IF('MissFill 1'!AF93/SUM('MissFill 1'!AF$2:AF96)&gt;0.01,"",IF('MissFill 1'!AF92/SUM('MissFill 1'!AF$2:AF96)&gt;0.01,"",DateEnded_5Day!$A96))))))))</f>
        <v/>
      </c>
      <c r="AH96" s="54" t="str">
        <f>IF($A96&lt;='All Results'!$B$4,"",IF(SUM('MissFill 1'!AG$2:AG96)=0,"",(IF('MissFill 1'!AG96/SUM('MissFill 1'!AG$2:AG96)&gt;0.01,"",IF('MissFill 1'!AG95/SUM('MissFill 1'!AG$2:AG96)&gt;0.01,"",IF('MissFill 1'!AG94/SUM('MissFill 1'!AG$2:AG96)&gt;0.01,"",IF('MissFill 1'!AG93/SUM('MissFill 1'!AG$2:AG96)&gt;0.01,"",IF('MissFill 1'!AG92/SUM('MissFill 1'!AG$2:AG96)&gt;0.01,"",DateEnded_5Day!$A96))))))))</f>
        <v/>
      </c>
      <c r="AI96" s="54" t="str">
        <f>IF($A96&lt;='All Results'!$B$4,"",IF(SUM('MissFill 1'!AH$2:AH96)=0,"",(IF('MissFill 1'!AH96/SUM('MissFill 1'!AH$2:AH96)&gt;0.01,"",IF('MissFill 1'!AH95/SUM('MissFill 1'!AH$2:AH96)&gt;0.01,"",IF('MissFill 1'!AH94/SUM('MissFill 1'!AH$2:AH96)&gt;0.01,"",IF('MissFill 1'!AH93/SUM('MissFill 1'!AH$2:AH96)&gt;0.01,"",IF('MissFill 1'!AH92/SUM('MissFill 1'!AH$2:AH96)&gt;0.01,"",DateEnded_5Day!$A96))))))))</f>
        <v/>
      </c>
      <c r="AJ96" s="54" t="str">
        <f>IF($A96&lt;='All Results'!$B$4,"",IF(SUM('MissFill 1'!AI$2:AI96)=0,"",(IF('MissFill 1'!AI96/SUM('MissFill 1'!AI$2:AI96)&gt;0.01,"",IF('MissFill 1'!AI95/SUM('MissFill 1'!AI$2:AI96)&gt;0.01,"",IF('MissFill 1'!AI94/SUM('MissFill 1'!AI$2:AI96)&gt;0.01,"",IF('MissFill 1'!AI93/SUM('MissFill 1'!AI$2:AI96)&gt;0.01,"",IF('MissFill 1'!AI92/SUM('MissFill 1'!AI$2:AI96)&gt;0.01,"",DateEnded_5Day!$A96))))))))</f>
        <v/>
      </c>
      <c r="AK96" s="54" t="str">
        <f>IF($A96&lt;='All Results'!$B$4,"",IF(SUM('MissFill 1'!AJ$2:AJ96)=0,"",(IF('MissFill 1'!AJ96/SUM('MissFill 1'!AJ$2:AJ96)&gt;0.01,"",IF('MissFill 1'!AJ95/SUM('MissFill 1'!AJ$2:AJ96)&gt;0.01,"",IF('MissFill 1'!AJ94/SUM('MissFill 1'!AJ$2:AJ96)&gt;0.01,"",IF('MissFill 1'!AJ93/SUM('MissFill 1'!AJ$2:AJ96)&gt;0.01,"",IF('MissFill 1'!AJ92/SUM('MissFill 1'!AJ$2:AJ96)&gt;0.01,"",DateEnded_5Day!$A96))))))))</f>
        <v/>
      </c>
      <c r="AL96" s="54" t="str">
        <f>IF($A96&lt;='All Results'!$B$4,"",IF(SUM('MissFill 1'!AK$2:AK96)=0,"",(IF('MissFill 1'!AK96/SUM('MissFill 1'!AK$2:AK96)&gt;0.01,"",IF('MissFill 1'!AK95/SUM('MissFill 1'!AK$2:AK96)&gt;0.01,"",IF('MissFill 1'!AK94/SUM('MissFill 1'!AK$2:AK96)&gt;0.01,"",IF('MissFill 1'!AK93/SUM('MissFill 1'!AK$2:AK96)&gt;0.01,"",IF('MissFill 1'!AK92/SUM('MissFill 1'!AK$2:AK96)&gt;0.01,"",DateEnded_5Day!$A96))))))))</f>
        <v/>
      </c>
      <c r="AM96" s="54" t="str">
        <f>IF($A96&lt;='All Results'!$B$4,"",IF(SUM('MissFill 1'!AL$2:AL96)=0,"",(IF('MissFill 1'!AL96/SUM('MissFill 1'!AL$2:AL96)&gt;0.01,"",IF('MissFill 1'!AL95/SUM('MissFill 1'!AL$2:AL96)&gt;0.01,"",IF('MissFill 1'!AL94/SUM('MissFill 1'!AL$2:AL96)&gt;0.01,"",IF('MissFill 1'!AL93/SUM('MissFill 1'!AL$2:AL96)&gt;0.01,"",IF('MissFill 1'!AL92/SUM('MissFill 1'!AL$2:AL96)&gt;0.01,"",DateEnded_5Day!$A96))))))))</f>
        <v/>
      </c>
      <c r="AN96" s="54" t="str">
        <f>IF($A96&lt;='All Results'!$B$4,"",IF(SUM('MissFill 1'!AM$2:AM96)=0,"",(IF('MissFill 1'!AM96/SUM('MissFill 1'!AM$2:AM96)&gt;0.01,"",IF('MissFill 1'!AM95/SUM('MissFill 1'!AM$2:AM96)&gt;0.01,"",IF('MissFill 1'!AM94/SUM('MissFill 1'!AM$2:AM96)&gt;0.01,"",IF('MissFill 1'!AM93/SUM('MissFill 1'!AM$2:AM96)&gt;0.01,"",IF('MissFill 1'!AM92/SUM('MissFill 1'!AM$2:AM96)&gt;0.01,"",DateEnded_5Day!$A96))))))))</f>
        <v/>
      </c>
      <c r="AO96" s="54" t="str">
        <f>IF($A96&lt;='All Results'!$B$4,"",IF(SUM('MissFill 1'!AN$2:AN96)=0,"",(IF('MissFill 1'!AN96/SUM('MissFill 1'!AN$2:AN96)&gt;0.01,"",IF('MissFill 1'!AN95/SUM('MissFill 1'!AN$2:AN96)&gt;0.01,"",IF('MissFill 1'!AN94/SUM('MissFill 1'!AN$2:AN96)&gt;0.01,"",IF('MissFill 1'!AN93/SUM('MissFill 1'!AN$2:AN96)&gt;0.01,"",IF('MissFill 1'!AN92/SUM('MissFill 1'!AN$2:AN96)&gt;0.01,"",DateEnded_5Day!$A96))))))))</f>
        <v/>
      </c>
      <c r="AP96" s="54" t="str">
        <f>IF($A96&lt;='All Results'!$B$4,"",IF(SUM('MissFill 1'!AO$2:AO96)=0,"",(IF('MissFill 1'!AO96/SUM('MissFill 1'!AO$2:AO96)&gt;0.01,"",IF('MissFill 1'!AO95/SUM('MissFill 1'!AO$2:AO96)&gt;0.01,"",IF('MissFill 1'!AO94/SUM('MissFill 1'!AO$2:AO96)&gt;0.01,"",IF('MissFill 1'!AO93/SUM('MissFill 1'!AO$2:AO96)&gt;0.01,"",IF('MissFill 1'!AO92/SUM('MissFill 1'!AO$2:AO96)&gt;0.01,"",DateEnded_5Day!$A96))))))))</f>
        <v/>
      </c>
      <c r="AQ96" s="54" t="str">
        <f>IF($A96&lt;='All Results'!$B$4,"",IF(SUM('MissFill 1'!AP$2:AP96)=0,"",(IF('MissFill 1'!AP96/SUM('MissFill 1'!AP$2:AP96)&gt;0.01,"",IF('MissFill 1'!AP95/SUM('MissFill 1'!AP$2:AP96)&gt;0.01,"",IF('MissFill 1'!AP94/SUM('MissFill 1'!AP$2:AP96)&gt;0.01,"",IF('MissFill 1'!AP93/SUM('MissFill 1'!AP$2:AP96)&gt;0.01,"",IF('MissFill 1'!AP92/SUM('MissFill 1'!AP$2:AP96)&gt;0.01,"",DateEnded_5Day!$A96))))))))</f>
        <v/>
      </c>
      <c r="AR96" s="54" t="str">
        <f>IF($A96&lt;='All Results'!$B$4,"",IF(SUM('MissFill 1'!AQ$2:AQ96)=0,"",(IF('MissFill 1'!AQ96/SUM('MissFill 1'!AQ$2:AQ96)&gt;0.01,"",IF('MissFill 1'!AQ95/SUM('MissFill 1'!AQ$2:AQ96)&gt;0.01,"",IF('MissFill 1'!AQ94/SUM('MissFill 1'!AQ$2:AQ96)&gt;0.01,"",IF('MissFill 1'!AQ93/SUM('MissFill 1'!AQ$2:AQ96)&gt;0.01,"",IF('MissFill 1'!AQ92/SUM('MissFill 1'!AQ$2:AQ96)&gt;0.01,"",DateEnded_5Day!$A96))))))))</f>
        <v/>
      </c>
      <c r="AS96" s="54" t="str">
        <f>IF($A96&lt;='All Results'!$B$4,"",IF(SUM('MissFill 1'!AR$2:AR96)=0,"",(IF('MissFill 1'!AR96/SUM('MissFill 1'!AR$2:AR96)&gt;0.01,"",IF('MissFill 1'!AR95/SUM('MissFill 1'!AR$2:AR96)&gt;0.01,"",IF('MissFill 1'!AR94/SUM('MissFill 1'!AR$2:AR96)&gt;0.01,"",IF('MissFill 1'!AR93/SUM('MissFill 1'!AR$2:AR96)&gt;0.01,"",IF('MissFill 1'!AR92/SUM('MissFill 1'!AR$2:AR96)&gt;0.01,"",DateEnded_5Day!$A96))))))))</f>
        <v/>
      </c>
      <c r="AT96" s="54" t="str">
        <f>IF($A96&lt;='All Results'!$B$4,"",IF(SUM('MissFill 1'!AS$2:AS96)=0,"",(IF('MissFill 1'!AS96/SUM('MissFill 1'!AS$2:AS96)&gt;0.01,"",IF('MissFill 1'!AS95/SUM('MissFill 1'!AS$2:AS96)&gt;0.01,"",IF('MissFill 1'!AS94/SUM('MissFill 1'!AS$2:AS96)&gt;0.01,"",IF('MissFill 1'!AS93/SUM('MissFill 1'!AS$2:AS96)&gt;0.01,"",IF('MissFill 1'!AS92/SUM('MissFill 1'!AS$2:AS96)&gt;0.01,"",DateEnded_5Day!$A96))))))))</f>
        <v/>
      </c>
      <c r="AU96" s="54" t="str">
        <f>IF($A96&lt;='All Results'!$B$4,"",IF(SUM('MissFill 1'!AT$2:AT96)=0,"",(IF('MissFill 1'!AT96/SUM('MissFill 1'!AT$2:AT96)&gt;0.01,"",IF('MissFill 1'!AT95/SUM('MissFill 1'!AT$2:AT96)&gt;0.01,"",IF('MissFill 1'!AT94/SUM('MissFill 1'!AT$2:AT96)&gt;0.01,"",IF('MissFill 1'!AT93/SUM('MissFill 1'!AT$2:AT96)&gt;0.01,"",IF('MissFill 1'!AT92/SUM('MissFill 1'!AT$2:AT96)&gt;0.01,"",DateEnded_5Day!$A96))))))))</f>
        <v/>
      </c>
      <c r="AV96" s="54" t="str">
        <f>IF($A96&lt;='All Results'!$B$4,"",IF(SUM('MissFill 1'!AU$2:AU96)=0,"",(IF('MissFill 1'!AU96/SUM('MissFill 1'!AU$2:AU96)&gt;0.01,"",IF('MissFill 1'!AU95/SUM('MissFill 1'!AU$2:AU96)&gt;0.01,"",IF('MissFill 1'!AU94/SUM('MissFill 1'!AU$2:AU96)&gt;0.01,"",IF('MissFill 1'!AU93/SUM('MissFill 1'!AU$2:AU96)&gt;0.01,"",IF('MissFill 1'!AU92/SUM('MissFill 1'!AU$2:AU96)&gt;0.01,"",DateEnded_5Day!$A96))))))))</f>
        <v/>
      </c>
      <c r="AW96" s="54" t="str">
        <f>IF($A96&lt;='All Results'!$B$4,"",IF(SUM('MissFill 1'!AV$2:AV96)=0,"",(IF('MissFill 1'!AV96/SUM('MissFill 1'!AV$2:AV96)&gt;0.01,"",IF('MissFill 1'!AV95/SUM('MissFill 1'!AV$2:AV96)&gt;0.01,"",IF('MissFill 1'!AV94/SUM('MissFill 1'!AV$2:AV96)&gt;0.01,"",IF('MissFill 1'!AV93/SUM('MissFill 1'!AV$2:AV96)&gt;0.01,"",IF('MissFill 1'!AV92/SUM('MissFill 1'!AV$2:AV96)&gt;0.01,"",DateEnded_5Day!$A96))))))))</f>
        <v/>
      </c>
      <c r="AX96" s="54" t="str">
        <f>IF($A96&lt;='All Results'!$B$4,"",IF(SUM('MissFill 1'!AW$2:AW96)=0,"",(IF('MissFill 1'!AW96/SUM('MissFill 1'!AW$2:AW96)&gt;0.01,"",IF('MissFill 1'!AW95/SUM('MissFill 1'!AW$2:AW96)&gt;0.01,"",IF('MissFill 1'!AW94/SUM('MissFill 1'!AW$2:AW96)&gt;0.01,"",IF('MissFill 1'!AW93/SUM('MissFill 1'!AW$2:AW96)&gt;0.01,"",IF('MissFill 1'!AW92/SUM('MissFill 1'!AW$2:AW96)&gt;0.01,"",DateEnded_5Day!$A96))))))))</f>
        <v/>
      </c>
    </row>
    <row r="97" spans="1:50" x14ac:dyDescent="0.25">
      <c r="A97" s="41">
        <v>44442</v>
      </c>
      <c r="B97" s="52">
        <v>246</v>
      </c>
      <c r="C97" s="54" t="str">
        <f>IF($A97&lt;='All Results'!$B$4,"",IF(SUM('MissFill 1'!B$2:B97)=0,"",(IF('MissFill 1'!B97/SUM('MissFill 1'!B$2:B97)&gt;0.01,"",IF('MissFill 1'!B96/SUM('MissFill 1'!B$2:B97)&gt;0.01,"",IF('MissFill 1'!B95/SUM('MissFill 1'!B$2:B97)&gt;0.01,"",IF('MissFill 1'!B94/SUM('MissFill 1'!B$2:B97)&gt;0.01,"",IF('MissFill 1'!B93/SUM('MissFill 1'!B$2:B97)&gt;0.01,"",DateEnded_5Day!$A97))))))))</f>
        <v/>
      </c>
      <c r="D97" s="54" t="str">
        <f>IF($A97&lt;='All Results'!$B$4,"",IF(SUM('MissFill 1'!C$2:C97)=0,"",(IF('MissFill 1'!C97/SUM('MissFill 1'!C$2:C97)&gt;0.01,"",IF('MissFill 1'!C96/SUM('MissFill 1'!C$2:C97)&gt;0.01,"",IF('MissFill 1'!C95/SUM('MissFill 1'!C$2:C97)&gt;0.01,"",IF('MissFill 1'!C94/SUM('MissFill 1'!C$2:C97)&gt;0.01,"",IF('MissFill 1'!C93/SUM('MissFill 1'!C$2:C97)&gt;0.01,"",DateEnded_5Day!$A97))))))))</f>
        <v/>
      </c>
      <c r="E97" s="54" t="str">
        <f>IF($A97&lt;='All Results'!$B$4,"",IF(SUM('MissFill 1'!D$2:D97)=0,"",(IF('MissFill 1'!D97/SUM('MissFill 1'!D$2:D97)&gt;0.01,"",IF('MissFill 1'!D96/SUM('MissFill 1'!D$2:D97)&gt;0.01,"",IF('MissFill 1'!D95/SUM('MissFill 1'!D$2:D97)&gt;0.01,"",IF('MissFill 1'!D94/SUM('MissFill 1'!D$2:D97)&gt;0.01,"",IF('MissFill 1'!D93/SUM('MissFill 1'!D$2:D97)&gt;0.01,"",DateEnded_5Day!$A97))))))))</f>
        <v/>
      </c>
      <c r="F97" s="54" t="str">
        <f>IF($A97&lt;='All Results'!$B$4,"",IF(SUM('MissFill 1'!E$2:E97)=0,"",(IF('MissFill 1'!E97/SUM('MissFill 1'!E$2:E97)&gt;0.01,"",IF('MissFill 1'!E96/SUM('MissFill 1'!E$2:E97)&gt;0.01,"",IF('MissFill 1'!E95/SUM('MissFill 1'!E$2:E97)&gt;0.01,"",IF('MissFill 1'!E94/SUM('MissFill 1'!E$2:E97)&gt;0.01,"",IF('MissFill 1'!E93/SUM('MissFill 1'!E$2:E97)&gt;0.01,"",DateEnded_5Day!$A97))))))))</f>
        <v/>
      </c>
      <c r="G97" s="54" t="str">
        <f>IF($A97&lt;='All Results'!$B$4,"",IF(SUM('MissFill 1'!F$2:F97)=0,"",(IF('MissFill 1'!F97/SUM('MissFill 1'!F$2:F97)&gt;0.01,"",IF('MissFill 1'!F96/SUM('MissFill 1'!F$2:F97)&gt;0.01,"",IF('MissFill 1'!F95/SUM('MissFill 1'!F$2:F97)&gt;0.01,"",IF('MissFill 1'!F94/SUM('MissFill 1'!F$2:F97)&gt;0.01,"",IF('MissFill 1'!F93/SUM('MissFill 1'!F$2:F97)&gt;0.01,"",DateEnded_5Day!$A97))))))))</f>
        <v/>
      </c>
      <c r="H97" s="54" t="str">
        <f>IF($A97&lt;='All Results'!$B$4,"",IF(SUM('MissFill 1'!G$2:G97)=0,"",(IF('MissFill 1'!G97/SUM('MissFill 1'!G$2:G97)&gt;0.01,"",IF('MissFill 1'!G96/SUM('MissFill 1'!G$2:G97)&gt;0.01,"",IF('MissFill 1'!G95/SUM('MissFill 1'!G$2:G97)&gt;0.01,"",IF('MissFill 1'!G94/SUM('MissFill 1'!G$2:G97)&gt;0.01,"",IF('MissFill 1'!G93/SUM('MissFill 1'!G$2:G97)&gt;0.01,"",DateEnded_5Day!$A97))))))))</f>
        <v/>
      </c>
      <c r="I97" s="54" t="str">
        <f>IF($A97&lt;='All Results'!$B$4,"",IF(SUM('MissFill 1'!H$2:H97)=0,"",(IF('MissFill 1'!H97/SUM('MissFill 1'!H$2:H97)&gt;0.01,"",IF('MissFill 1'!H96/SUM('MissFill 1'!H$2:H97)&gt;0.01,"",IF('MissFill 1'!H95/SUM('MissFill 1'!H$2:H97)&gt;0.01,"",IF('MissFill 1'!H94/SUM('MissFill 1'!H$2:H97)&gt;0.01,"",IF('MissFill 1'!H93/SUM('MissFill 1'!H$2:H97)&gt;0.01,"",DateEnded_5Day!$A97))))))))</f>
        <v/>
      </c>
      <c r="J97" s="54" t="str">
        <f>IF($A97&lt;='All Results'!$B$4,"",IF(SUM('MissFill 1'!I$2:I97)=0,"",(IF('MissFill 1'!I97/SUM('MissFill 1'!I$2:I97)&gt;0.01,"",IF('MissFill 1'!I96/SUM('MissFill 1'!I$2:I97)&gt;0.01,"",IF('MissFill 1'!I95/SUM('MissFill 1'!I$2:I97)&gt;0.01,"",IF('MissFill 1'!I94/SUM('MissFill 1'!I$2:I97)&gt;0.01,"",IF('MissFill 1'!I93/SUM('MissFill 1'!I$2:I97)&gt;0.01,"",DateEnded_5Day!$A97))))))))</f>
        <v/>
      </c>
      <c r="K97" s="54" t="str">
        <f>IF($A97&lt;='All Results'!$B$4,"",IF(SUM('MissFill 1'!J$2:J97)=0,"",(IF('MissFill 1'!J97/SUM('MissFill 1'!J$2:J97)&gt;0.01,"",IF('MissFill 1'!J96/SUM('MissFill 1'!J$2:J97)&gt;0.01,"",IF('MissFill 1'!J95/SUM('MissFill 1'!J$2:J97)&gt;0.01,"",IF('MissFill 1'!J94/SUM('MissFill 1'!J$2:J97)&gt;0.01,"",IF('MissFill 1'!J93/SUM('MissFill 1'!J$2:J97)&gt;0.01,"",DateEnded_5Day!$A97))))))))</f>
        <v/>
      </c>
      <c r="L97" s="54" t="str">
        <f>IF($A97&lt;='All Results'!$B$4,"",IF(SUM('MissFill 1'!K$2:K97)=0,"",(IF('MissFill 1'!K97/SUM('MissFill 1'!K$2:K97)&gt;0.01,"",IF('MissFill 1'!K96/SUM('MissFill 1'!K$2:K97)&gt;0.01,"",IF('MissFill 1'!K95/SUM('MissFill 1'!K$2:K97)&gt;0.01,"",IF('MissFill 1'!K94/SUM('MissFill 1'!K$2:K97)&gt;0.01,"",IF('MissFill 1'!K93/SUM('MissFill 1'!K$2:K97)&gt;0.01,"",DateEnded_5Day!$A97))))))))</f>
        <v/>
      </c>
      <c r="M97" s="54" t="str">
        <f>IF($A97&lt;='All Results'!$B$4,"",IF(SUM('MissFill 1'!L$2:L97)=0,"",(IF('MissFill 1'!L97/SUM('MissFill 1'!L$2:L97)&gt;0.01,"",IF('MissFill 1'!L96/SUM('MissFill 1'!L$2:L97)&gt;0.01,"",IF('MissFill 1'!L95/SUM('MissFill 1'!L$2:L97)&gt;0.01,"",IF('MissFill 1'!L94/SUM('MissFill 1'!L$2:L97)&gt;0.01,"",IF('MissFill 1'!L93/SUM('MissFill 1'!L$2:L97)&gt;0.01,"",DateEnded_5Day!$A97))))))))</f>
        <v/>
      </c>
      <c r="N97" s="54" t="str">
        <f>IF($A97&lt;='All Results'!$B$4,"",IF(SUM('MissFill 1'!M$2:M97)=0,"",(IF('MissFill 1'!M97/SUM('MissFill 1'!M$2:M97)&gt;0.01,"",IF('MissFill 1'!M96/SUM('MissFill 1'!M$2:M97)&gt;0.01,"",IF('MissFill 1'!M95/SUM('MissFill 1'!M$2:M97)&gt;0.01,"",IF('MissFill 1'!M94/SUM('MissFill 1'!M$2:M97)&gt;0.01,"",IF('MissFill 1'!M93/SUM('MissFill 1'!M$2:M97)&gt;0.01,"",DateEnded_5Day!$A97))))))))</f>
        <v/>
      </c>
      <c r="O97" s="54" t="str">
        <f>IF($A97&lt;='All Results'!$B$4,"",IF(SUM('MissFill 1'!N$2:N97)=0,"",(IF('MissFill 1'!N97/SUM('MissFill 1'!N$2:N97)&gt;0.01,"",IF('MissFill 1'!N96/SUM('MissFill 1'!N$2:N97)&gt;0.01,"",IF('MissFill 1'!N95/SUM('MissFill 1'!N$2:N97)&gt;0.01,"",IF('MissFill 1'!N94/SUM('MissFill 1'!N$2:N97)&gt;0.01,"",IF('MissFill 1'!N93/SUM('MissFill 1'!N$2:N97)&gt;0.01,"",DateEnded_5Day!$A97))))))))</f>
        <v/>
      </c>
      <c r="P97" s="54" t="str">
        <f>IF($A97&lt;='All Results'!$B$4,"",IF(SUM('MissFill 1'!O$2:O97)=0,"",(IF('MissFill 1'!O97/SUM('MissFill 1'!O$2:O97)&gt;0.01,"",IF('MissFill 1'!O96/SUM('MissFill 1'!O$2:O97)&gt;0.01,"",IF('MissFill 1'!O95/SUM('MissFill 1'!O$2:O97)&gt;0.01,"",IF('MissFill 1'!O94/SUM('MissFill 1'!O$2:O97)&gt;0.01,"",IF('MissFill 1'!O93/SUM('MissFill 1'!O$2:O97)&gt;0.01,"",DateEnded_5Day!$A97))))))))</f>
        <v/>
      </c>
      <c r="Q97" s="54" t="str">
        <f>IF($A97&lt;='All Results'!$B$4,"",IF(SUM('MissFill 1'!P$2:P97)=0,"",(IF('MissFill 1'!P97/SUM('MissFill 1'!P$2:P97)&gt;0.01,"",IF('MissFill 1'!P96/SUM('MissFill 1'!P$2:P97)&gt;0.01,"",IF('MissFill 1'!P95/SUM('MissFill 1'!P$2:P97)&gt;0.01,"",IF('MissFill 1'!P94/SUM('MissFill 1'!P$2:P97)&gt;0.01,"",IF('MissFill 1'!P93/SUM('MissFill 1'!P$2:P97)&gt;0.01,"",DateEnded_5Day!$A97))))))))</f>
        <v/>
      </c>
      <c r="R97" s="54" t="str">
        <f>IF($A97&lt;='All Results'!$B$4,"",IF(SUM('MissFill 1'!Q$2:Q97)=0,"",(IF('MissFill 1'!Q97/SUM('MissFill 1'!Q$2:Q97)&gt;0.01,"",IF('MissFill 1'!Q96/SUM('MissFill 1'!Q$2:Q97)&gt;0.01,"",IF('MissFill 1'!Q95/SUM('MissFill 1'!Q$2:Q97)&gt;0.01,"",IF('MissFill 1'!Q94/SUM('MissFill 1'!Q$2:Q97)&gt;0.01,"",IF('MissFill 1'!Q93/SUM('MissFill 1'!Q$2:Q97)&gt;0.01,"",DateEnded_5Day!$A97))))))))</f>
        <v/>
      </c>
      <c r="S97" s="54" t="str">
        <f>IF($A97&lt;='All Results'!$B$4,"",IF(SUM('MissFill 1'!R$2:R97)=0,"",(IF('MissFill 1'!R97/SUM('MissFill 1'!R$2:R97)&gt;0.01,"",IF('MissFill 1'!R96/SUM('MissFill 1'!R$2:R97)&gt;0.01,"",IF('MissFill 1'!R95/SUM('MissFill 1'!R$2:R97)&gt;0.01,"",IF('MissFill 1'!R94/SUM('MissFill 1'!R$2:R97)&gt;0.01,"",IF('MissFill 1'!R93/SUM('MissFill 1'!R$2:R97)&gt;0.01,"",DateEnded_5Day!$A97))))))))</f>
        <v/>
      </c>
      <c r="T97" s="54" t="str">
        <f>IF($A97&lt;='All Results'!$B$4,"",IF(SUM('MissFill 1'!S$2:S97)=0,"",(IF('MissFill 1'!S97/SUM('MissFill 1'!S$2:S97)&gt;0.01,"",IF('MissFill 1'!S96/SUM('MissFill 1'!S$2:S97)&gt;0.01,"",IF('MissFill 1'!S95/SUM('MissFill 1'!S$2:S97)&gt;0.01,"",IF('MissFill 1'!S94/SUM('MissFill 1'!S$2:S97)&gt;0.01,"",IF('MissFill 1'!S93/SUM('MissFill 1'!S$2:S97)&gt;0.01,"",DateEnded_5Day!$A97))))))))</f>
        <v/>
      </c>
      <c r="U97" s="54" t="str">
        <f>IF($A97&lt;='All Results'!$B$4,"",IF(SUM('MissFill 1'!T$2:T97)=0,"",(IF('MissFill 1'!T97/SUM('MissFill 1'!T$2:T97)&gt;0.01,"",IF('MissFill 1'!T96/SUM('MissFill 1'!T$2:T97)&gt;0.01,"",IF('MissFill 1'!T95/SUM('MissFill 1'!T$2:T97)&gt;0.01,"",IF('MissFill 1'!T94/SUM('MissFill 1'!T$2:T97)&gt;0.01,"",IF('MissFill 1'!T93/SUM('MissFill 1'!T$2:T97)&gt;0.01,"",DateEnded_5Day!$A97))))))))</f>
        <v/>
      </c>
      <c r="V97" s="54" t="str">
        <f>IF($A97&lt;='All Results'!$B$4,"",IF(SUM('MissFill 1'!U$2:U97)=0,"",(IF('MissFill 1'!U97/SUM('MissFill 1'!U$2:U97)&gt;0.01,"",IF('MissFill 1'!U96/SUM('MissFill 1'!U$2:U97)&gt;0.01,"",IF('MissFill 1'!U95/SUM('MissFill 1'!U$2:U97)&gt;0.01,"",IF('MissFill 1'!U94/SUM('MissFill 1'!U$2:U97)&gt;0.01,"",IF('MissFill 1'!U93/SUM('MissFill 1'!U$2:U97)&gt;0.01,"",DateEnded_5Day!$A97))))))))</f>
        <v/>
      </c>
      <c r="W97" s="54" t="str">
        <f>IF($A97&lt;='All Results'!$B$4,"",IF(SUM('MissFill 1'!V$2:V97)=0,"",(IF('MissFill 1'!V97/SUM('MissFill 1'!V$2:V97)&gt;0.01,"",IF('MissFill 1'!V96/SUM('MissFill 1'!V$2:V97)&gt;0.01,"",IF('MissFill 1'!V95/SUM('MissFill 1'!V$2:V97)&gt;0.01,"",IF('MissFill 1'!V94/SUM('MissFill 1'!V$2:V97)&gt;0.01,"",IF('MissFill 1'!V93/SUM('MissFill 1'!V$2:V97)&gt;0.01,"",DateEnded_5Day!$A97))))))))</f>
        <v/>
      </c>
      <c r="X97" s="54" t="str">
        <f>IF($A97&lt;='All Results'!$B$4,"",IF(SUM('MissFill 1'!W$2:W97)=0,"",(IF('MissFill 1'!W97/SUM('MissFill 1'!W$2:W97)&gt;0.01,"",IF('MissFill 1'!W96/SUM('MissFill 1'!W$2:W97)&gt;0.01,"",IF('MissFill 1'!W95/SUM('MissFill 1'!W$2:W97)&gt;0.01,"",IF('MissFill 1'!W94/SUM('MissFill 1'!W$2:W97)&gt;0.01,"",IF('MissFill 1'!W93/SUM('MissFill 1'!W$2:W97)&gt;0.01,"",DateEnded_5Day!$A97))))))))</f>
        <v/>
      </c>
      <c r="Y97" s="54" t="str">
        <f>IF($A97&lt;='All Results'!$B$4,"",IF(SUM('MissFill 1'!X$2:X97)=0,"",(IF('MissFill 1'!X97/SUM('MissFill 1'!X$2:X97)&gt;0.01,"",IF('MissFill 1'!X96/SUM('MissFill 1'!X$2:X97)&gt;0.01,"",IF('MissFill 1'!X95/SUM('MissFill 1'!X$2:X97)&gt;0.01,"",IF('MissFill 1'!X94/SUM('MissFill 1'!X$2:X97)&gt;0.01,"",IF('MissFill 1'!X93/SUM('MissFill 1'!X$2:X97)&gt;0.01,"",DateEnded_5Day!$A97))))))))</f>
        <v/>
      </c>
      <c r="Z97" s="54" t="str">
        <f>IF($A97&lt;='All Results'!$B$4,"",IF(SUM('MissFill 1'!Y$2:Y97)=0,"",(IF('MissFill 1'!Y97/SUM('MissFill 1'!Y$2:Y97)&gt;0.01,"",IF('MissFill 1'!Y96/SUM('MissFill 1'!Y$2:Y97)&gt;0.01,"",IF('MissFill 1'!Y95/SUM('MissFill 1'!Y$2:Y97)&gt;0.01,"",IF('MissFill 1'!Y94/SUM('MissFill 1'!Y$2:Y97)&gt;0.01,"",IF('MissFill 1'!Y93/SUM('MissFill 1'!Y$2:Y97)&gt;0.01,"",DateEnded_5Day!$A97))))))))</f>
        <v/>
      </c>
      <c r="AA97" s="54" t="str">
        <f>IF($A97&lt;='All Results'!$B$4,"",IF(SUM('MissFill 1'!Z$2:Z97)=0,"",(IF('MissFill 1'!Z97/SUM('MissFill 1'!Z$2:Z97)&gt;0.01,"",IF('MissFill 1'!Z96/SUM('MissFill 1'!Z$2:Z97)&gt;0.01,"",IF('MissFill 1'!Z95/SUM('MissFill 1'!Z$2:Z97)&gt;0.01,"",IF('MissFill 1'!Z94/SUM('MissFill 1'!Z$2:Z97)&gt;0.01,"",IF('MissFill 1'!Z93/SUM('MissFill 1'!Z$2:Z97)&gt;0.01,"",DateEnded_5Day!$A97))))))))</f>
        <v/>
      </c>
      <c r="AB97" s="54" t="str">
        <f>IF($A97&lt;='All Results'!$B$4,"",IF(SUM('MissFill 1'!AA$2:AA97)=0,"",(IF('MissFill 1'!AA97/SUM('MissFill 1'!AA$2:AA97)&gt;0.01,"",IF('MissFill 1'!AA96/SUM('MissFill 1'!AA$2:AA97)&gt;0.01,"",IF('MissFill 1'!AA95/SUM('MissFill 1'!AA$2:AA97)&gt;0.01,"",IF('MissFill 1'!AA94/SUM('MissFill 1'!AA$2:AA97)&gt;0.01,"",IF('MissFill 1'!AA93/SUM('MissFill 1'!AA$2:AA97)&gt;0.01,"",DateEnded_5Day!$A97))))))))</f>
        <v/>
      </c>
      <c r="AC97" s="54" t="str">
        <f>IF($A97&lt;='All Results'!$B$4,"",IF(SUM('MissFill 1'!AB$2:AB97)=0,"",(IF('MissFill 1'!AB97/SUM('MissFill 1'!AB$2:AB97)&gt;0.01,"",IF('MissFill 1'!AB96/SUM('MissFill 1'!AB$2:AB97)&gt;0.01,"",IF('MissFill 1'!AB95/SUM('MissFill 1'!AB$2:AB97)&gt;0.01,"",IF('MissFill 1'!AB94/SUM('MissFill 1'!AB$2:AB97)&gt;0.01,"",IF('MissFill 1'!AB93/SUM('MissFill 1'!AB$2:AB97)&gt;0.01,"",DateEnded_5Day!$A97))))))))</f>
        <v/>
      </c>
      <c r="AD97" s="54" t="str">
        <f>IF($A97&lt;='All Results'!$B$4,"",IF(SUM('MissFill 1'!AC$2:AC97)=0,"",(IF('MissFill 1'!AC97/SUM('MissFill 1'!AC$2:AC97)&gt;0.01,"",IF('MissFill 1'!AC96/SUM('MissFill 1'!AC$2:AC97)&gt;0.01,"",IF('MissFill 1'!AC95/SUM('MissFill 1'!AC$2:AC97)&gt;0.01,"",IF('MissFill 1'!AC94/SUM('MissFill 1'!AC$2:AC97)&gt;0.01,"",IF('MissFill 1'!AC93/SUM('MissFill 1'!AC$2:AC97)&gt;0.01,"",DateEnded_5Day!$A97))))))))</f>
        <v/>
      </c>
      <c r="AE97" s="54" t="str">
        <f>IF($A97&lt;='All Results'!$B$4,"",IF(SUM('MissFill 1'!AD$2:AD97)=0,"",(IF('MissFill 1'!AD97/SUM('MissFill 1'!AD$2:AD97)&gt;0.01,"",IF('MissFill 1'!AD96/SUM('MissFill 1'!AD$2:AD97)&gt;0.01,"",IF('MissFill 1'!AD95/SUM('MissFill 1'!AD$2:AD97)&gt;0.01,"",IF('MissFill 1'!AD94/SUM('MissFill 1'!AD$2:AD97)&gt;0.01,"",IF('MissFill 1'!AD93/SUM('MissFill 1'!AD$2:AD97)&gt;0.01,"",DateEnded_5Day!$A97))))))))</f>
        <v/>
      </c>
      <c r="AF97" s="54" t="str">
        <f>IF($A97&lt;='All Results'!$B$4,"",IF(SUM('MissFill 1'!AE$2:AE97)=0,"",(IF('MissFill 1'!AE97/SUM('MissFill 1'!AE$2:AE97)&gt;0.01,"",IF('MissFill 1'!AE96/SUM('MissFill 1'!AE$2:AE97)&gt;0.01,"",IF('MissFill 1'!AE95/SUM('MissFill 1'!AE$2:AE97)&gt;0.01,"",IF('MissFill 1'!AE94/SUM('MissFill 1'!AE$2:AE97)&gt;0.01,"",IF('MissFill 1'!AE93/SUM('MissFill 1'!AE$2:AE97)&gt;0.01,"",DateEnded_5Day!$A97))))))))</f>
        <v/>
      </c>
      <c r="AG97" s="54" t="str">
        <f>IF($A97&lt;='All Results'!$B$4,"",IF(SUM('MissFill 1'!AF$2:AF97)=0,"",(IF('MissFill 1'!AF97/SUM('MissFill 1'!AF$2:AF97)&gt;0.01,"",IF('MissFill 1'!AF96/SUM('MissFill 1'!AF$2:AF97)&gt;0.01,"",IF('MissFill 1'!AF95/SUM('MissFill 1'!AF$2:AF97)&gt;0.01,"",IF('MissFill 1'!AF94/SUM('MissFill 1'!AF$2:AF97)&gt;0.01,"",IF('MissFill 1'!AF93/SUM('MissFill 1'!AF$2:AF97)&gt;0.01,"",DateEnded_5Day!$A97))))))))</f>
        <v/>
      </c>
      <c r="AH97" s="54" t="str">
        <f>IF($A97&lt;='All Results'!$B$4,"",IF(SUM('MissFill 1'!AG$2:AG97)=0,"",(IF('MissFill 1'!AG97/SUM('MissFill 1'!AG$2:AG97)&gt;0.01,"",IF('MissFill 1'!AG96/SUM('MissFill 1'!AG$2:AG97)&gt;0.01,"",IF('MissFill 1'!AG95/SUM('MissFill 1'!AG$2:AG97)&gt;0.01,"",IF('MissFill 1'!AG94/SUM('MissFill 1'!AG$2:AG97)&gt;0.01,"",IF('MissFill 1'!AG93/SUM('MissFill 1'!AG$2:AG97)&gt;0.01,"",DateEnded_5Day!$A97))))))))</f>
        <v/>
      </c>
      <c r="AI97" s="54" t="str">
        <f>IF($A97&lt;='All Results'!$B$4,"",IF(SUM('MissFill 1'!AH$2:AH97)=0,"",(IF('MissFill 1'!AH97/SUM('MissFill 1'!AH$2:AH97)&gt;0.01,"",IF('MissFill 1'!AH96/SUM('MissFill 1'!AH$2:AH97)&gt;0.01,"",IF('MissFill 1'!AH95/SUM('MissFill 1'!AH$2:AH97)&gt;0.01,"",IF('MissFill 1'!AH94/SUM('MissFill 1'!AH$2:AH97)&gt;0.01,"",IF('MissFill 1'!AH93/SUM('MissFill 1'!AH$2:AH97)&gt;0.01,"",DateEnded_5Day!$A97))))))))</f>
        <v/>
      </c>
      <c r="AJ97" s="54" t="str">
        <f>IF($A97&lt;='All Results'!$B$4,"",IF(SUM('MissFill 1'!AI$2:AI97)=0,"",(IF('MissFill 1'!AI97/SUM('MissFill 1'!AI$2:AI97)&gt;0.01,"",IF('MissFill 1'!AI96/SUM('MissFill 1'!AI$2:AI97)&gt;0.01,"",IF('MissFill 1'!AI95/SUM('MissFill 1'!AI$2:AI97)&gt;0.01,"",IF('MissFill 1'!AI94/SUM('MissFill 1'!AI$2:AI97)&gt;0.01,"",IF('MissFill 1'!AI93/SUM('MissFill 1'!AI$2:AI97)&gt;0.01,"",DateEnded_5Day!$A97))))))))</f>
        <v/>
      </c>
      <c r="AK97" s="54" t="str">
        <f>IF($A97&lt;='All Results'!$B$4,"",IF(SUM('MissFill 1'!AJ$2:AJ97)=0,"",(IF('MissFill 1'!AJ97/SUM('MissFill 1'!AJ$2:AJ97)&gt;0.01,"",IF('MissFill 1'!AJ96/SUM('MissFill 1'!AJ$2:AJ97)&gt;0.01,"",IF('MissFill 1'!AJ95/SUM('MissFill 1'!AJ$2:AJ97)&gt;0.01,"",IF('MissFill 1'!AJ94/SUM('MissFill 1'!AJ$2:AJ97)&gt;0.01,"",IF('MissFill 1'!AJ93/SUM('MissFill 1'!AJ$2:AJ97)&gt;0.01,"",DateEnded_5Day!$A97))))))))</f>
        <v/>
      </c>
      <c r="AL97" s="54" t="str">
        <f>IF($A97&lt;='All Results'!$B$4,"",IF(SUM('MissFill 1'!AK$2:AK97)=0,"",(IF('MissFill 1'!AK97/SUM('MissFill 1'!AK$2:AK97)&gt;0.01,"",IF('MissFill 1'!AK96/SUM('MissFill 1'!AK$2:AK97)&gt;0.01,"",IF('MissFill 1'!AK95/SUM('MissFill 1'!AK$2:AK97)&gt;0.01,"",IF('MissFill 1'!AK94/SUM('MissFill 1'!AK$2:AK97)&gt;0.01,"",IF('MissFill 1'!AK93/SUM('MissFill 1'!AK$2:AK97)&gt;0.01,"",DateEnded_5Day!$A97))))))))</f>
        <v/>
      </c>
      <c r="AM97" s="54" t="str">
        <f>IF($A97&lt;='All Results'!$B$4,"",IF(SUM('MissFill 1'!AL$2:AL97)=0,"",(IF('MissFill 1'!AL97/SUM('MissFill 1'!AL$2:AL97)&gt;0.01,"",IF('MissFill 1'!AL96/SUM('MissFill 1'!AL$2:AL97)&gt;0.01,"",IF('MissFill 1'!AL95/SUM('MissFill 1'!AL$2:AL97)&gt;0.01,"",IF('MissFill 1'!AL94/SUM('MissFill 1'!AL$2:AL97)&gt;0.01,"",IF('MissFill 1'!AL93/SUM('MissFill 1'!AL$2:AL97)&gt;0.01,"",DateEnded_5Day!$A97))))))))</f>
        <v/>
      </c>
      <c r="AN97" s="54" t="str">
        <f>IF($A97&lt;='All Results'!$B$4,"",IF(SUM('MissFill 1'!AM$2:AM97)=0,"",(IF('MissFill 1'!AM97/SUM('MissFill 1'!AM$2:AM97)&gt;0.01,"",IF('MissFill 1'!AM96/SUM('MissFill 1'!AM$2:AM97)&gt;0.01,"",IF('MissFill 1'!AM95/SUM('MissFill 1'!AM$2:AM97)&gt;0.01,"",IF('MissFill 1'!AM94/SUM('MissFill 1'!AM$2:AM97)&gt;0.01,"",IF('MissFill 1'!AM93/SUM('MissFill 1'!AM$2:AM97)&gt;0.01,"",DateEnded_5Day!$A97))))))))</f>
        <v/>
      </c>
      <c r="AO97" s="54" t="str">
        <f>IF($A97&lt;='All Results'!$B$4,"",IF(SUM('MissFill 1'!AN$2:AN97)=0,"",(IF('MissFill 1'!AN97/SUM('MissFill 1'!AN$2:AN97)&gt;0.01,"",IF('MissFill 1'!AN96/SUM('MissFill 1'!AN$2:AN97)&gt;0.01,"",IF('MissFill 1'!AN95/SUM('MissFill 1'!AN$2:AN97)&gt;0.01,"",IF('MissFill 1'!AN94/SUM('MissFill 1'!AN$2:AN97)&gt;0.01,"",IF('MissFill 1'!AN93/SUM('MissFill 1'!AN$2:AN97)&gt;0.01,"",DateEnded_5Day!$A97))))))))</f>
        <v/>
      </c>
      <c r="AP97" s="54" t="str">
        <f>IF($A97&lt;='All Results'!$B$4,"",IF(SUM('MissFill 1'!AO$2:AO97)=0,"",(IF('MissFill 1'!AO97/SUM('MissFill 1'!AO$2:AO97)&gt;0.01,"",IF('MissFill 1'!AO96/SUM('MissFill 1'!AO$2:AO97)&gt;0.01,"",IF('MissFill 1'!AO95/SUM('MissFill 1'!AO$2:AO97)&gt;0.01,"",IF('MissFill 1'!AO94/SUM('MissFill 1'!AO$2:AO97)&gt;0.01,"",IF('MissFill 1'!AO93/SUM('MissFill 1'!AO$2:AO97)&gt;0.01,"",DateEnded_5Day!$A97))))))))</f>
        <v/>
      </c>
      <c r="AQ97" s="54" t="str">
        <f>IF($A97&lt;='All Results'!$B$4,"",IF(SUM('MissFill 1'!AP$2:AP97)=0,"",(IF('MissFill 1'!AP97/SUM('MissFill 1'!AP$2:AP97)&gt;0.01,"",IF('MissFill 1'!AP96/SUM('MissFill 1'!AP$2:AP97)&gt;0.01,"",IF('MissFill 1'!AP95/SUM('MissFill 1'!AP$2:AP97)&gt;0.01,"",IF('MissFill 1'!AP94/SUM('MissFill 1'!AP$2:AP97)&gt;0.01,"",IF('MissFill 1'!AP93/SUM('MissFill 1'!AP$2:AP97)&gt;0.01,"",DateEnded_5Day!$A97))))))))</f>
        <v/>
      </c>
      <c r="AR97" s="54" t="str">
        <f>IF($A97&lt;='All Results'!$B$4,"",IF(SUM('MissFill 1'!AQ$2:AQ97)=0,"",(IF('MissFill 1'!AQ97/SUM('MissFill 1'!AQ$2:AQ97)&gt;0.01,"",IF('MissFill 1'!AQ96/SUM('MissFill 1'!AQ$2:AQ97)&gt;0.01,"",IF('MissFill 1'!AQ95/SUM('MissFill 1'!AQ$2:AQ97)&gt;0.01,"",IF('MissFill 1'!AQ94/SUM('MissFill 1'!AQ$2:AQ97)&gt;0.01,"",IF('MissFill 1'!AQ93/SUM('MissFill 1'!AQ$2:AQ97)&gt;0.01,"",DateEnded_5Day!$A97))))))))</f>
        <v/>
      </c>
      <c r="AS97" s="54" t="str">
        <f>IF($A97&lt;='All Results'!$B$4,"",IF(SUM('MissFill 1'!AR$2:AR97)=0,"",(IF('MissFill 1'!AR97/SUM('MissFill 1'!AR$2:AR97)&gt;0.01,"",IF('MissFill 1'!AR96/SUM('MissFill 1'!AR$2:AR97)&gt;0.01,"",IF('MissFill 1'!AR95/SUM('MissFill 1'!AR$2:AR97)&gt;0.01,"",IF('MissFill 1'!AR94/SUM('MissFill 1'!AR$2:AR97)&gt;0.01,"",IF('MissFill 1'!AR93/SUM('MissFill 1'!AR$2:AR97)&gt;0.01,"",DateEnded_5Day!$A97))))))))</f>
        <v/>
      </c>
      <c r="AT97" s="54" t="str">
        <f>IF($A97&lt;='All Results'!$B$4,"",IF(SUM('MissFill 1'!AS$2:AS97)=0,"",(IF('MissFill 1'!AS97/SUM('MissFill 1'!AS$2:AS97)&gt;0.01,"",IF('MissFill 1'!AS96/SUM('MissFill 1'!AS$2:AS97)&gt;0.01,"",IF('MissFill 1'!AS95/SUM('MissFill 1'!AS$2:AS97)&gt;0.01,"",IF('MissFill 1'!AS94/SUM('MissFill 1'!AS$2:AS97)&gt;0.01,"",IF('MissFill 1'!AS93/SUM('MissFill 1'!AS$2:AS97)&gt;0.01,"",DateEnded_5Day!$A97))))))))</f>
        <v/>
      </c>
      <c r="AU97" s="54" t="str">
        <f>IF($A97&lt;='All Results'!$B$4,"",IF(SUM('MissFill 1'!AT$2:AT97)=0,"",(IF('MissFill 1'!AT97/SUM('MissFill 1'!AT$2:AT97)&gt;0.01,"",IF('MissFill 1'!AT96/SUM('MissFill 1'!AT$2:AT97)&gt;0.01,"",IF('MissFill 1'!AT95/SUM('MissFill 1'!AT$2:AT97)&gt;0.01,"",IF('MissFill 1'!AT94/SUM('MissFill 1'!AT$2:AT97)&gt;0.01,"",IF('MissFill 1'!AT93/SUM('MissFill 1'!AT$2:AT97)&gt;0.01,"",DateEnded_5Day!$A97))))))))</f>
        <v/>
      </c>
      <c r="AV97" s="54" t="str">
        <f>IF($A97&lt;='All Results'!$B$4,"",IF(SUM('MissFill 1'!AU$2:AU97)=0,"",(IF('MissFill 1'!AU97/SUM('MissFill 1'!AU$2:AU97)&gt;0.01,"",IF('MissFill 1'!AU96/SUM('MissFill 1'!AU$2:AU97)&gt;0.01,"",IF('MissFill 1'!AU95/SUM('MissFill 1'!AU$2:AU97)&gt;0.01,"",IF('MissFill 1'!AU94/SUM('MissFill 1'!AU$2:AU97)&gt;0.01,"",IF('MissFill 1'!AU93/SUM('MissFill 1'!AU$2:AU97)&gt;0.01,"",DateEnded_5Day!$A97))))))))</f>
        <v/>
      </c>
      <c r="AW97" s="54" t="str">
        <f>IF($A97&lt;='All Results'!$B$4,"",IF(SUM('MissFill 1'!AV$2:AV97)=0,"",(IF('MissFill 1'!AV97/SUM('MissFill 1'!AV$2:AV97)&gt;0.01,"",IF('MissFill 1'!AV96/SUM('MissFill 1'!AV$2:AV97)&gt;0.01,"",IF('MissFill 1'!AV95/SUM('MissFill 1'!AV$2:AV97)&gt;0.01,"",IF('MissFill 1'!AV94/SUM('MissFill 1'!AV$2:AV97)&gt;0.01,"",IF('MissFill 1'!AV93/SUM('MissFill 1'!AV$2:AV97)&gt;0.01,"",DateEnded_5Day!$A97))))))))</f>
        <v/>
      </c>
      <c r="AX97" s="54" t="str">
        <f>IF($A97&lt;='All Results'!$B$4,"",IF(SUM('MissFill 1'!AW$2:AW97)=0,"",(IF('MissFill 1'!AW97/SUM('MissFill 1'!AW$2:AW97)&gt;0.01,"",IF('MissFill 1'!AW96/SUM('MissFill 1'!AW$2:AW97)&gt;0.01,"",IF('MissFill 1'!AW95/SUM('MissFill 1'!AW$2:AW97)&gt;0.01,"",IF('MissFill 1'!AW94/SUM('MissFill 1'!AW$2:AW97)&gt;0.01,"",IF('MissFill 1'!AW93/SUM('MissFill 1'!AW$2:AW97)&gt;0.01,"",DateEnded_5Day!$A97))))))))</f>
        <v/>
      </c>
    </row>
    <row r="98" spans="1:50" x14ac:dyDescent="0.25">
      <c r="A98" s="41">
        <v>44443</v>
      </c>
      <c r="B98" s="52">
        <v>247</v>
      </c>
      <c r="C98" s="54" t="str">
        <f>IF($A98&lt;='All Results'!$B$4,"",IF(SUM('MissFill 1'!B$2:B98)=0,"",(IF('MissFill 1'!B98/SUM('MissFill 1'!B$2:B98)&gt;0.01,"",IF('MissFill 1'!B97/SUM('MissFill 1'!B$2:B98)&gt;0.01,"",IF('MissFill 1'!B96/SUM('MissFill 1'!B$2:B98)&gt;0.01,"",IF('MissFill 1'!B95/SUM('MissFill 1'!B$2:B98)&gt;0.01,"",IF('MissFill 1'!B94/SUM('MissFill 1'!B$2:B98)&gt;0.01,"",DateEnded_5Day!$A98))))))))</f>
        <v/>
      </c>
      <c r="D98" s="54" t="str">
        <f>IF($A98&lt;='All Results'!$B$4,"",IF(SUM('MissFill 1'!C$2:C98)=0,"",(IF('MissFill 1'!C98/SUM('MissFill 1'!C$2:C98)&gt;0.01,"",IF('MissFill 1'!C97/SUM('MissFill 1'!C$2:C98)&gt;0.01,"",IF('MissFill 1'!C96/SUM('MissFill 1'!C$2:C98)&gt;0.01,"",IF('MissFill 1'!C95/SUM('MissFill 1'!C$2:C98)&gt;0.01,"",IF('MissFill 1'!C94/SUM('MissFill 1'!C$2:C98)&gt;0.01,"",DateEnded_5Day!$A98))))))))</f>
        <v/>
      </c>
      <c r="E98" s="54" t="str">
        <f>IF($A98&lt;='All Results'!$B$4,"",IF(SUM('MissFill 1'!D$2:D98)=0,"",(IF('MissFill 1'!D98/SUM('MissFill 1'!D$2:D98)&gt;0.01,"",IF('MissFill 1'!D97/SUM('MissFill 1'!D$2:D98)&gt;0.01,"",IF('MissFill 1'!D96/SUM('MissFill 1'!D$2:D98)&gt;0.01,"",IF('MissFill 1'!D95/SUM('MissFill 1'!D$2:D98)&gt;0.01,"",IF('MissFill 1'!D94/SUM('MissFill 1'!D$2:D98)&gt;0.01,"",DateEnded_5Day!$A98))))))))</f>
        <v/>
      </c>
      <c r="F98" s="54" t="str">
        <f>IF($A98&lt;='All Results'!$B$4,"",IF(SUM('MissFill 1'!E$2:E98)=0,"",(IF('MissFill 1'!E98/SUM('MissFill 1'!E$2:E98)&gt;0.01,"",IF('MissFill 1'!E97/SUM('MissFill 1'!E$2:E98)&gt;0.01,"",IF('MissFill 1'!E96/SUM('MissFill 1'!E$2:E98)&gt;0.01,"",IF('MissFill 1'!E95/SUM('MissFill 1'!E$2:E98)&gt;0.01,"",IF('MissFill 1'!E94/SUM('MissFill 1'!E$2:E98)&gt;0.01,"",DateEnded_5Day!$A98))))))))</f>
        <v/>
      </c>
      <c r="G98" s="54" t="str">
        <f>IF($A98&lt;='All Results'!$B$4,"",IF(SUM('MissFill 1'!F$2:F98)=0,"",(IF('MissFill 1'!F98/SUM('MissFill 1'!F$2:F98)&gt;0.01,"",IF('MissFill 1'!F97/SUM('MissFill 1'!F$2:F98)&gt;0.01,"",IF('MissFill 1'!F96/SUM('MissFill 1'!F$2:F98)&gt;0.01,"",IF('MissFill 1'!F95/SUM('MissFill 1'!F$2:F98)&gt;0.01,"",IF('MissFill 1'!F94/SUM('MissFill 1'!F$2:F98)&gt;0.01,"",DateEnded_5Day!$A98))))))))</f>
        <v/>
      </c>
      <c r="H98" s="54" t="str">
        <f>IF($A98&lt;='All Results'!$B$4,"",IF(SUM('MissFill 1'!G$2:G98)=0,"",(IF('MissFill 1'!G98/SUM('MissFill 1'!G$2:G98)&gt;0.01,"",IF('MissFill 1'!G97/SUM('MissFill 1'!G$2:G98)&gt;0.01,"",IF('MissFill 1'!G96/SUM('MissFill 1'!G$2:G98)&gt;0.01,"",IF('MissFill 1'!G95/SUM('MissFill 1'!G$2:G98)&gt;0.01,"",IF('MissFill 1'!G94/SUM('MissFill 1'!G$2:G98)&gt;0.01,"",DateEnded_5Day!$A98))))))))</f>
        <v/>
      </c>
      <c r="I98" s="54" t="str">
        <f>IF($A98&lt;='All Results'!$B$4,"",IF(SUM('MissFill 1'!H$2:H98)=0,"",(IF('MissFill 1'!H98/SUM('MissFill 1'!H$2:H98)&gt;0.01,"",IF('MissFill 1'!H97/SUM('MissFill 1'!H$2:H98)&gt;0.01,"",IF('MissFill 1'!H96/SUM('MissFill 1'!H$2:H98)&gt;0.01,"",IF('MissFill 1'!H95/SUM('MissFill 1'!H$2:H98)&gt;0.01,"",IF('MissFill 1'!H94/SUM('MissFill 1'!H$2:H98)&gt;0.01,"",DateEnded_5Day!$A98))))))))</f>
        <v/>
      </c>
      <c r="J98" s="54" t="str">
        <f>IF($A98&lt;='All Results'!$B$4,"",IF(SUM('MissFill 1'!I$2:I98)=0,"",(IF('MissFill 1'!I98/SUM('MissFill 1'!I$2:I98)&gt;0.01,"",IF('MissFill 1'!I97/SUM('MissFill 1'!I$2:I98)&gt;0.01,"",IF('MissFill 1'!I96/SUM('MissFill 1'!I$2:I98)&gt;0.01,"",IF('MissFill 1'!I95/SUM('MissFill 1'!I$2:I98)&gt;0.01,"",IF('MissFill 1'!I94/SUM('MissFill 1'!I$2:I98)&gt;0.01,"",DateEnded_5Day!$A98))))))))</f>
        <v/>
      </c>
      <c r="K98" s="54" t="str">
        <f>IF($A98&lt;='All Results'!$B$4,"",IF(SUM('MissFill 1'!J$2:J98)=0,"",(IF('MissFill 1'!J98/SUM('MissFill 1'!J$2:J98)&gt;0.01,"",IF('MissFill 1'!J97/SUM('MissFill 1'!J$2:J98)&gt;0.01,"",IF('MissFill 1'!J96/SUM('MissFill 1'!J$2:J98)&gt;0.01,"",IF('MissFill 1'!J95/SUM('MissFill 1'!J$2:J98)&gt;0.01,"",IF('MissFill 1'!J94/SUM('MissFill 1'!J$2:J98)&gt;0.01,"",DateEnded_5Day!$A98))))))))</f>
        <v/>
      </c>
      <c r="L98" s="54" t="str">
        <f>IF($A98&lt;='All Results'!$B$4,"",IF(SUM('MissFill 1'!K$2:K98)=0,"",(IF('MissFill 1'!K98/SUM('MissFill 1'!K$2:K98)&gt;0.01,"",IF('MissFill 1'!K97/SUM('MissFill 1'!K$2:K98)&gt;0.01,"",IF('MissFill 1'!K96/SUM('MissFill 1'!K$2:K98)&gt;0.01,"",IF('MissFill 1'!K95/SUM('MissFill 1'!K$2:K98)&gt;0.01,"",IF('MissFill 1'!K94/SUM('MissFill 1'!K$2:K98)&gt;0.01,"",DateEnded_5Day!$A98))))))))</f>
        <v/>
      </c>
      <c r="M98" s="54" t="str">
        <f>IF($A98&lt;='All Results'!$B$4,"",IF(SUM('MissFill 1'!L$2:L98)=0,"",(IF('MissFill 1'!L98/SUM('MissFill 1'!L$2:L98)&gt;0.01,"",IF('MissFill 1'!L97/SUM('MissFill 1'!L$2:L98)&gt;0.01,"",IF('MissFill 1'!L96/SUM('MissFill 1'!L$2:L98)&gt;0.01,"",IF('MissFill 1'!L95/SUM('MissFill 1'!L$2:L98)&gt;0.01,"",IF('MissFill 1'!L94/SUM('MissFill 1'!L$2:L98)&gt;0.01,"",DateEnded_5Day!$A98))))))))</f>
        <v/>
      </c>
      <c r="N98" s="54" t="str">
        <f>IF($A98&lt;='All Results'!$B$4,"",IF(SUM('MissFill 1'!M$2:M98)=0,"",(IF('MissFill 1'!M98/SUM('MissFill 1'!M$2:M98)&gt;0.01,"",IF('MissFill 1'!M97/SUM('MissFill 1'!M$2:M98)&gt;0.01,"",IF('MissFill 1'!M96/SUM('MissFill 1'!M$2:M98)&gt;0.01,"",IF('MissFill 1'!M95/SUM('MissFill 1'!M$2:M98)&gt;0.01,"",IF('MissFill 1'!M94/SUM('MissFill 1'!M$2:M98)&gt;0.01,"",DateEnded_5Day!$A98))))))))</f>
        <v/>
      </c>
      <c r="O98" s="54" t="str">
        <f>IF($A98&lt;='All Results'!$B$4,"",IF(SUM('MissFill 1'!N$2:N98)=0,"",(IF('MissFill 1'!N98/SUM('MissFill 1'!N$2:N98)&gt;0.01,"",IF('MissFill 1'!N97/SUM('MissFill 1'!N$2:N98)&gt;0.01,"",IF('MissFill 1'!N96/SUM('MissFill 1'!N$2:N98)&gt;0.01,"",IF('MissFill 1'!N95/SUM('MissFill 1'!N$2:N98)&gt;0.01,"",IF('MissFill 1'!N94/SUM('MissFill 1'!N$2:N98)&gt;0.01,"",DateEnded_5Day!$A98))))))))</f>
        <v/>
      </c>
      <c r="P98" s="54" t="str">
        <f>IF($A98&lt;='All Results'!$B$4,"",IF(SUM('MissFill 1'!O$2:O98)=0,"",(IF('MissFill 1'!O98/SUM('MissFill 1'!O$2:O98)&gt;0.01,"",IF('MissFill 1'!O97/SUM('MissFill 1'!O$2:O98)&gt;0.01,"",IF('MissFill 1'!O96/SUM('MissFill 1'!O$2:O98)&gt;0.01,"",IF('MissFill 1'!O95/SUM('MissFill 1'!O$2:O98)&gt;0.01,"",IF('MissFill 1'!O94/SUM('MissFill 1'!O$2:O98)&gt;0.01,"",DateEnded_5Day!$A98))))))))</f>
        <v/>
      </c>
      <c r="Q98" s="54" t="str">
        <f>IF($A98&lt;='All Results'!$B$4,"",IF(SUM('MissFill 1'!P$2:P98)=0,"",(IF('MissFill 1'!P98/SUM('MissFill 1'!P$2:P98)&gt;0.01,"",IF('MissFill 1'!P97/SUM('MissFill 1'!P$2:P98)&gt;0.01,"",IF('MissFill 1'!P96/SUM('MissFill 1'!P$2:P98)&gt;0.01,"",IF('MissFill 1'!P95/SUM('MissFill 1'!P$2:P98)&gt;0.01,"",IF('MissFill 1'!P94/SUM('MissFill 1'!P$2:P98)&gt;0.01,"",DateEnded_5Day!$A98))))))))</f>
        <v/>
      </c>
      <c r="R98" s="54" t="str">
        <f>IF($A98&lt;='All Results'!$B$4,"",IF(SUM('MissFill 1'!Q$2:Q98)=0,"",(IF('MissFill 1'!Q98/SUM('MissFill 1'!Q$2:Q98)&gt;0.01,"",IF('MissFill 1'!Q97/SUM('MissFill 1'!Q$2:Q98)&gt;0.01,"",IF('MissFill 1'!Q96/SUM('MissFill 1'!Q$2:Q98)&gt;0.01,"",IF('MissFill 1'!Q95/SUM('MissFill 1'!Q$2:Q98)&gt;0.01,"",IF('MissFill 1'!Q94/SUM('MissFill 1'!Q$2:Q98)&gt;0.01,"",DateEnded_5Day!$A98))))))))</f>
        <v/>
      </c>
      <c r="S98" s="54" t="str">
        <f>IF($A98&lt;='All Results'!$B$4,"",IF(SUM('MissFill 1'!R$2:R98)=0,"",(IF('MissFill 1'!R98/SUM('MissFill 1'!R$2:R98)&gt;0.01,"",IF('MissFill 1'!R97/SUM('MissFill 1'!R$2:R98)&gt;0.01,"",IF('MissFill 1'!R96/SUM('MissFill 1'!R$2:R98)&gt;0.01,"",IF('MissFill 1'!R95/SUM('MissFill 1'!R$2:R98)&gt;0.01,"",IF('MissFill 1'!R94/SUM('MissFill 1'!R$2:R98)&gt;0.01,"",DateEnded_5Day!$A98))))))))</f>
        <v/>
      </c>
      <c r="T98" s="54" t="str">
        <f>IF($A98&lt;='All Results'!$B$4,"",IF(SUM('MissFill 1'!S$2:S98)=0,"",(IF('MissFill 1'!S98/SUM('MissFill 1'!S$2:S98)&gt;0.01,"",IF('MissFill 1'!S97/SUM('MissFill 1'!S$2:S98)&gt;0.01,"",IF('MissFill 1'!S96/SUM('MissFill 1'!S$2:S98)&gt;0.01,"",IF('MissFill 1'!S95/SUM('MissFill 1'!S$2:S98)&gt;0.01,"",IF('MissFill 1'!S94/SUM('MissFill 1'!S$2:S98)&gt;0.01,"",DateEnded_5Day!$A98))))))))</f>
        <v/>
      </c>
      <c r="U98" s="54" t="str">
        <f>IF($A98&lt;='All Results'!$B$4,"",IF(SUM('MissFill 1'!T$2:T98)=0,"",(IF('MissFill 1'!T98/SUM('MissFill 1'!T$2:T98)&gt;0.01,"",IF('MissFill 1'!T97/SUM('MissFill 1'!T$2:T98)&gt;0.01,"",IF('MissFill 1'!T96/SUM('MissFill 1'!T$2:T98)&gt;0.01,"",IF('MissFill 1'!T95/SUM('MissFill 1'!T$2:T98)&gt;0.01,"",IF('MissFill 1'!T94/SUM('MissFill 1'!T$2:T98)&gt;0.01,"",DateEnded_5Day!$A98))))))))</f>
        <v/>
      </c>
      <c r="V98" s="54" t="str">
        <f>IF($A98&lt;='All Results'!$B$4,"",IF(SUM('MissFill 1'!U$2:U98)=0,"",(IF('MissFill 1'!U98/SUM('MissFill 1'!U$2:U98)&gt;0.01,"",IF('MissFill 1'!U97/SUM('MissFill 1'!U$2:U98)&gt;0.01,"",IF('MissFill 1'!U96/SUM('MissFill 1'!U$2:U98)&gt;0.01,"",IF('MissFill 1'!U95/SUM('MissFill 1'!U$2:U98)&gt;0.01,"",IF('MissFill 1'!U94/SUM('MissFill 1'!U$2:U98)&gt;0.01,"",DateEnded_5Day!$A98))))))))</f>
        <v/>
      </c>
      <c r="W98" s="54" t="str">
        <f>IF($A98&lt;='All Results'!$B$4,"",IF(SUM('MissFill 1'!V$2:V98)=0,"",(IF('MissFill 1'!V98/SUM('MissFill 1'!V$2:V98)&gt;0.01,"",IF('MissFill 1'!V97/SUM('MissFill 1'!V$2:V98)&gt;0.01,"",IF('MissFill 1'!V96/SUM('MissFill 1'!V$2:V98)&gt;0.01,"",IF('MissFill 1'!V95/SUM('MissFill 1'!V$2:V98)&gt;0.01,"",IF('MissFill 1'!V94/SUM('MissFill 1'!V$2:V98)&gt;0.01,"",DateEnded_5Day!$A98))))))))</f>
        <v/>
      </c>
      <c r="X98" s="54" t="str">
        <f>IF($A98&lt;='All Results'!$B$4,"",IF(SUM('MissFill 1'!W$2:W98)=0,"",(IF('MissFill 1'!W98/SUM('MissFill 1'!W$2:W98)&gt;0.01,"",IF('MissFill 1'!W97/SUM('MissFill 1'!W$2:W98)&gt;0.01,"",IF('MissFill 1'!W96/SUM('MissFill 1'!W$2:W98)&gt;0.01,"",IF('MissFill 1'!W95/SUM('MissFill 1'!W$2:W98)&gt;0.01,"",IF('MissFill 1'!W94/SUM('MissFill 1'!W$2:W98)&gt;0.01,"",DateEnded_5Day!$A98))))))))</f>
        <v/>
      </c>
      <c r="Y98" s="54" t="str">
        <f>IF($A98&lt;='All Results'!$B$4,"",IF(SUM('MissFill 1'!X$2:X98)=0,"",(IF('MissFill 1'!X98/SUM('MissFill 1'!X$2:X98)&gt;0.01,"",IF('MissFill 1'!X97/SUM('MissFill 1'!X$2:X98)&gt;0.01,"",IF('MissFill 1'!X96/SUM('MissFill 1'!X$2:X98)&gt;0.01,"",IF('MissFill 1'!X95/SUM('MissFill 1'!X$2:X98)&gt;0.01,"",IF('MissFill 1'!X94/SUM('MissFill 1'!X$2:X98)&gt;0.01,"",DateEnded_5Day!$A98))))))))</f>
        <v/>
      </c>
      <c r="Z98" s="54" t="str">
        <f>IF($A98&lt;='All Results'!$B$4,"",IF(SUM('MissFill 1'!Y$2:Y98)=0,"",(IF('MissFill 1'!Y98/SUM('MissFill 1'!Y$2:Y98)&gt;0.01,"",IF('MissFill 1'!Y97/SUM('MissFill 1'!Y$2:Y98)&gt;0.01,"",IF('MissFill 1'!Y96/SUM('MissFill 1'!Y$2:Y98)&gt;0.01,"",IF('MissFill 1'!Y95/SUM('MissFill 1'!Y$2:Y98)&gt;0.01,"",IF('MissFill 1'!Y94/SUM('MissFill 1'!Y$2:Y98)&gt;0.01,"",DateEnded_5Day!$A98))))))))</f>
        <v/>
      </c>
      <c r="AA98" s="54" t="str">
        <f>IF($A98&lt;='All Results'!$B$4,"",IF(SUM('MissFill 1'!Z$2:Z98)=0,"",(IF('MissFill 1'!Z98/SUM('MissFill 1'!Z$2:Z98)&gt;0.01,"",IF('MissFill 1'!Z97/SUM('MissFill 1'!Z$2:Z98)&gt;0.01,"",IF('MissFill 1'!Z96/SUM('MissFill 1'!Z$2:Z98)&gt;0.01,"",IF('MissFill 1'!Z95/SUM('MissFill 1'!Z$2:Z98)&gt;0.01,"",IF('MissFill 1'!Z94/SUM('MissFill 1'!Z$2:Z98)&gt;0.01,"",DateEnded_5Day!$A98))))))))</f>
        <v/>
      </c>
      <c r="AB98" s="54" t="str">
        <f>IF($A98&lt;='All Results'!$B$4,"",IF(SUM('MissFill 1'!AA$2:AA98)=0,"",(IF('MissFill 1'!AA98/SUM('MissFill 1'!AA$2:AA98)&gt;0.01,"",IF('MissFill 1'!AA97/SUM('MissFill 1'!AA$2:AA98)&gt;0.01,"",IF('MissFill 1'!AA96/SUM('MissFill 1'!AA$2:AA98)&gt;0.01,"",IF('MissFill 1'!AA95/SUM('MissFill 1'!AA$2:AA98)&gt;0.01,"",IF('MissFill 1'!AA94/SUM('MissFill 1'!AA$2:AA98)&gt;0.01,"",DateEnded_5Day!$A98))))))))</f>
        <v/>
      </c>
      <c r="AC98" s="54" t="str">
        <f>IF($A98&lt;='All Results'!$B$4,"",IF(SUM('MissFill 1'!AB$2:AB98)=0,"",(IF('MissFill 1'!AB98/SUM('MissFill 1'!AB$2:AB98)&gt;0.01,"",IF('MissFill 1'!AB97/SUM('MissFill 1'!AB$2:AB98)&gt;0.01,"",IF('MissFill 1'!AB96/SUM('MissFill 1'!AB$2:AB98)&gt;0.01,"",IF('MissFill 1'!AB95/SUM('MissFill 1'!AB$2:AB98)&gt;0.01,"",IF('MissFill 1'!AB94/SUM('MissFill 1'!AB$2:AB98)&gt;0.01,"",DateEnded_5Day!$A98))))))))</f>
        <v/>
      </c>
      <c r="AD98" s="54" t="str">
        <f>IF($A98&lt;='All Results'!$B$4,"",IF(SUM('MissFill 1'!AC$2:AC98)=0,"",(IF('MissFill 1'!AC98/SUM('MissFill 1'!AC$2:AC98)&gt;0.01,"",IF('MissFill 1'!AC97/SUM('MissFill 1'!AC$2:AC98)&gt;0.01,"",IF('MissFill 1'!AC96/SUM('MissFill 1'!AC$2:AC98)&gt;0.01,"",IF('MissFill 1'!AC95/SUM('MissFill 1'!AC$2:AC98)&gt;0.01,"",IF('MissFill 1'!AC94/SUM('MissFill 1'!AC$2:AC98)&gt;0.01,"",DateEnded_5Day!$A98))))))))</f>
        <v/>
      </c>
      <c r="AE98" s="54" t="str">
        <f>IF($A98&lt;='All Results'!$B$4,"",IF(SUM('MissFill 1'!AD$2:AD98)=0,"",(IF('MissFill 1'!AD98/SUM('MissFill 1'!AD$2:AD98)&gt;0.01,"",IF('MissFill 1'!AD97/SUM('MissFill 1'!AD$2:AD98)&gt;0.01,"",IF('MissFill 1'!AD96/SUM('MissFill 1'!AD$2:AD98)&gt;0.01,"",IF('MissFill 1'!AD95/SUM('MissFill 1'!AD$2:AD98)&gt;0.01,"",IF('MissFill 1'!AD94/SUM('MissFill 1'!AD$2:AD98)&gt;0.01,"",DateEnded_5Day!$A98))))))))</f>
        <v/>
      </c>
      <c r="AF98" s="54" t="str">
        <f>IF($A98&lt;='All Results'!$B$4,"",IF(SUM('MissFill 1'!AE$2:AE98)=0,"",(IF('MissFill 1'!AE98/SUM('MissFill 1'!AE$2:AE98)&gt;0.01,"",IF('MissFill 1'!AE97/SUM('MissFill 1'!AE$2:AE98)&gt;0.01,"",IF('MissFill 1'!AE96/SUM('MissFill 1'!AE$2:AE98)&gt;0.01,"",IF('MissFill 1'!AE95/SUM('MissFill 1'!AE$2:AE98)&gt;0.01,"",IF('MissFill 1'!AE94/SUM('MissFill 1'!AE$2:AE98)&gt;0.01,"",DateEnded_5Day!$A98))))))))</f>
        <v/>
      </c>
      <c r="AG98" s="54" t="str">
        <f>IF($A98&lt;='All Results'!$B$4,"",IF(SUM('MissFill 1'!AF$2:AF98)=0,"",(IF('MissFill 1'!AF98/SUM('MissFill 1'!AF$2:AF98)&gt;0.01,"",IF('MissFill 1'!AF97/SUM('MissFill 1'!AF$2:AF98)&gt;0.01,"",IF('MissFill 1'!AF96/SUM('MissFill 1'!AF$2:AF98)&gt;0.01,"",IF('MissFill 1'!AF95/SUM('MissFill 1'!AF$2:AF98)&gt;0.01,"",IF('MissFill 1'!AF94/SUM('MissFill 1'!AF$2:AF98)&gt;0.01,"",DateEnded_5Day!$A98))))))))</f>
        <v/>
      </c>
      <c r="AH98" s="54" t="str">
        <f>IF($A98&lt;='All Results'!$B$4,"",IF(SUM('MissFill 1'!AG$2:AG98)=0,"",(IF('MissFill 1'!AG98/SUM('MissFill 1'!AG$2:AG98)&gt;0.01,"",IF('MissFill 1'!AG97/SUM('MissFill 1'!AG$2:AG98)&gt;0.01,"",IF('MissFill 1'!AG96/SUM('MissFill 1'!AG$2:AG98)&gt;0.01,"",IF('MissFill 1'!AG95/SUM('MissFill 1'!AG$2:AG98)&gt;0.01,"",IF('MissFill 1'!AG94/SUM('MissFill 1'!AG$2:AG98)&gt;0.01,"",DateEnded_5Day!$A98))))))))</f>
        <v/>
      </c>
      <c r="AI98" s="54" t="str">
        <f>IF($A98&lt;='All Results'!$B$4,"",IF(SUM('MissFill 1'!AH$2:AH98)=0,"",(IF('MissFill 1'!AH98/SUM('MissFill 1'!AH$2:AH98)&gt;0.01,"",IF('MissFill 1'!AH97/SUM('MissFill 1'!AH$2:AH98)&gt;0.01,"",IF('MissFill 1'!AH96/SUM('MissFill 1'!AH$2:AH98)&gt;0.01,"",IF('MissFill 1'!AH95/SUM('MissFill 1'!AH$2:AH98)&gt;0.01,"",IF('MissFill 1'!AH94/SUM('MissFill 1'!AH$2:AH98)&gt;0.01,"",DateEnded_5Day!$A98))))))))</f>
        <v/>
      </c>
      <c r="AJ98" s="54" t="str">
        <f>IF($A98&lt;='All Results'!$B$4,"",IF(SUM('MissFill 1'!AI$2:AI98)=0,"",(IF('MissFill 1'!AI98/SUM('MissFill 1'!AI$2:AI98)&gt;0.01,"",IF('MissFill 1'!AI97/SUM('MissFill 1'!AI$2:AI98)&gt;0.01,"",IF('MissFill 1'!AI96/SUM('MissFill 1'!AI$2:AI98)&gt;0.01,"",IF('MissFill 1'!AI95/SUM('MissFill 1'!AI$2:AI98)&gt;0.01,"",IF('MissFill 1'!AI94/SUM('MissFill 1'!AI$2:AI98)&gt;0.01,"",DateEnded_5Day!$A98))))))))</f>
        <v/>
      </c>
      <c r="AK98" s="54" t="str">
        <f>IF($A98&lt;='All Results'!$B$4,"",IF(SUM('MissFill 1'!AJ$2:AJ98)=0,"",(IF('MissFill 1'!AJ98/SUM('MissFill 1'!AJ$2:AJ98)&gt;0.01,"",IF('MissFill 1'!AJ97/SUM('MissFill 1'!AJ$2:AJ98)&gt;0.01,"",IF('MissFill 1'!AJ96/SUM('MissFill 1'!AJ$2:AJ98)&gt;0.01,"",IF('MissFill 1'!AJ95/SUM('MissFill 1'!AJ$2:AJ98)&gt;0.01,"",IF('MissFill 1'!AJ94/SUM('MissFill 1'!AJ$2:AJ98)&gt;0.01,"",DateEnded_5Day!$A98))))))))</f>
        <v/>
      </c>
      <c r="AL98" s="54" t="str">
        <f>IF($A98&lt;='All Results'!$B$4,"",IF(SUM('MissFill 1'!AK$2:AK98)=0,"",(IF('MissFill 1'!AK98/SUM('MissFill 1'!AK$2:AK98)&gt;0.01,"",IF('MissFill 1'!AK97/SUM('MissFill 1'!AK$2:AK98)&gt;0.01,"",IF('MissFill 1'!AK96/SUM('MissFill 1'!AK$2:AK98)&gt;0.01,"",IF('MissFill 1'!AK95/SUM('MissFill 1'!AK$2:AK98)&gt;0.01,"",IF('MissFill 1'!AK94/SUM('MissFill 1'!AK$2:AK98)&gt;0.01,"",DateEnded_5Day!$A98))))))))</f>
        <v/>
      </c>
      <c r="AM98" s="54" t="str">
        <f>IF($A98&lt;='All Results'!$B$4,"",IF(SUM('MissFill 1'!AL$2:AL98)=0,"",(IF('MissFill 1'!AL98/SUM('MissFill 1'!AL$2:AL98)&gt;0.01,"",IF('MissFill 1'!AL97/SUM('MissFill 1'!AL$2:AL98)&gt;0.01,"",IF('MissFill 1'!AL96/SUM('MissFill 1'!AL$2:AL98)&gt;0.01,"",IF('MissFill 1'!AL95/SUM('MissFill 1'!AL$2:AL98)&gt;0.01,"",IF('MissFill 1'!AL94/SUM('MissFill 1'!AL$2:AL98)&gt;0.01,"",DateEnded_5Day!$A98))))))))</f>
        <v/>
      </c>
      <c r="AN98" s="54" t="str">
        <f>IF($A98&lt;='All Results'!$B$4,"",IF(SUM('MissFill 1'!AM$2:AM98)=0,"",(IF('MissFill 1'!AM98/SUM('MissFill 1'!AM$2:AM98)&gt;0.01,"",IF('MissFill 1'!AM97/SUM('MissFill 1'!AM$2:AM98)&gt;0.01,"",IF('MissFill 1'!AM96/SUM('MissFill 1'!AM$2:AM98)&gt;0.01,"",IF('MissFill 1'!AM95/SUM('MissFill 1'!AM$2:AM98)&gt;0.01,"",IF('MissFill 1'!AM94/SUM('MissFill 1'!AM$2:AM98)&gt;0.01,"",DateEnded_5Day!$A98))))))))</f>
        <v/>
      </c>
      <c r="AO98" s="54" t="str">
        <f>IF($A98&lt;='All Results'!$B$4,"",IF(SUM('MissFill 1'!AN$2:AN98)=0,"",(IF('MissFill 1'!AN98/SUM('MissFill 1'!AN$2:AN98)&gt;0.01,"",IF('MissFill 1'!AN97/SUM('MissFill 1'!AN$2:AN98)&gt;0.01,"",IF('MissFill 1'!AN96/SUM('MissFill 1'!AN$2:AN98)&gt;0.01,"",IF('MissFill 1'!AN95/SUM('MissFill 1'!AN$2:AN98)&gt;0.01,"",IF('MissFill 1'!AN94/SUM('MissFill 1'!AN$2:AN98)&gt;0.01,"",DateEnded_5Day!$A98))))))))</f>
        <v/>
      </c>
      <c r="AP98" s="54" t="str">
        <f>IF($A98&lt;='All Results'!$B$4,"",IF(SUM('MissFill 1'!AO$2:AO98)=0,"",(IF('MissFill 1'!AO98/SUM('MissFill 1'!AO$2:AO98)&gt;0.01,"",IF('MissFill 1'!AO97/SUM('MissFill 1'!AO$2:AO98)&gt;0.01,"",IF('MissFill 1'!AO96/SUM('MissFill 1'!AO$2:AO98)&gt;0.01,"",IF('MissFill 1'!AO95/SUM('MissFill 1'!AO$2:AO98)&gt;0.01,"",IF('MissFill 1'!AO94/SUM('MissFill 1'!AO$2:AO98)&gt;0.01,"",DateEnded_5Day!$A98))))))))</f>
        <v/>
      </c>
      <c r="AQ98" s="54" t="str">
        <f>IF($A98&lt;='All Results'!$B$4,"",IF(SUM('MissFill 1'!AP$2:AP98)=0,"",(IF('MissFill 1'!AP98/SUM('MissFill 1'!AP$2:AP98)&gt;0.01,"",IF('MissFill 1'!AP97/SUM('MissFill 1'!AP$2:AP98)&gt;0.01,"",IF('MissFill 1'!AP96/SUM('MissFill 1'!AP$2:AP98)&gt;0.01,"",IF('MissFill 1'!AP95/SUM('MissFill 1'!AP$2:AP98)&gt;0.01,"",IF('MissFill 1'!AP94/SUM('MissFill 1'!AP$2:AP98)&gt;0.01,"",DateEnded_5Day!$A98))))))))</f>
        <v/>
      </c>
      <c r="AR98" s="54" t="str">
        <f>IF($A98&lt;='All Results'!$B$4,"",IF(SUM('MissFill 1'!AQ$2:AQ98)=0,"",(IF('MissFill 1'!AQ98/SUM('MissFill 1'!AQ$2:AQ98)&gt;0.01,"",IF('MissFill 1'!AQ97/SUM('MissFill 1'!AQ$2:AQ98)&gt;0.01,"",IF('MissFill 1'!AQ96/SUM('MissFill 1'!AQ$2:AQ98)&gt;0.01,"",IF('MissFill 1'!AQ95/SUM('MissFill 1'!AQ$2:AQ98)&gt;0.01,"",IF('MissFill 1'!AQ94/SUM('MissFill 1'!AQ$2:AQ98)&gt;0.01,"",DateEnded_5Day!$A98))))))))</f>
        <v/>
      </c>
      <c r="AS98" s="54" t="str">
        <f>IF($A98&lt;='All Results'!$B$4,"",IF(SUM('MissFill 1'!AR$2:AR98)=0,"",(IF('MissFill 1'!AR98/SUM('MissFill 1'!AR$2:AR98)&gt;0.01,"",IF('MissFill 1'!AR97/SUM('MissFill 1'!AR$2:AR98)&gt;0.01,"",IF('MissFill 1'!AR96/SUM('MissFill 1'!AR$2:AR98)&gt;0.01,"",IF('MissFill 1'!AR95/SUM('MissFill 1'!AR$2:AR98)&gt;0.01,"",IF('MissFill 1'!AR94/SUM('MissFill 1'!AR$2:AR98)&gt;0.01,"",DateEnded_5Day!$A98))))))))</f>
        <v/>
      </c>
      <c r="AT98" s="54" t="str">
        <f>IF($A98&lt;='All Results'!$B$4,"",IF(SUM('MissFill 1'!AS$2:AS98)=0,"",(IF('MissFill 1'!AS98/SUM('MissFill 1'!AS$2:AS98)&gt;0.01,"",IF('MissFill 1'!AS97/SUM('MissFill 1'!AS$2:AS98)&gt;0.01,"",IF('MissFill 1'!AS96/SUM('MissFill 1'!AS$2:AS98)&gt;0.01,"",IF('MissFill 1'!AS95/SUM('MissFill 1'!AS$2:AS98)&gt;0.01,"",IF('MissFill 1'!AS94/SUM('MissFill 1'!AS$2:AS98)&gt;0.01,"",DateEnded_5Day!$A98))))))))</f>
        <v/>
      </c>
      <c r="AU98" s="54" t="str">
        <f>IF($A98&lt;='All Results'!$B$4,"",IF(SUM('MissFill 1'!AT$2:AT98)=0,"",(IF('MissFill 1'!AT98/SUM('MissFill 1'!AT$2:AT98)&gt;0.01,"",IF('MissFill 1'!AT97/SUM('MissFill 1'!AT$2:AT98)&gt;0.01,"",IF('MissFill 1'!AT96/SUM('MissFill 1'!AT$2:AT98)&gt;0.01,"",IF('MissFill 1'!AT95/SUM('MissFill 1'!AT$2:AT98)&gt;0.01,"",IF('MissFill 1'!AT94/SUM('MissFill 1'!AT$2:AT98)&gt;0.01,"",DateEnded_5Day!$A98))))))))</f>
        <v/>
      </c>
      <c r="AV98" s="54" t="str">
        <f>IF($A98&lt;='All Results'!$B$4,"",IF(SUM('MissFill 1'!AU$2:AU98)=0,"",(IF('MissFill 1'!AU98/SUM('MissFill 1'!AU$2:AU98)&gt;0.01,"",IF('MissFill 1'!AU97/SUM('MissFill 1'!AU$2:AU98)&gt;0.01,"",IF('MissFill 1'!AU96/SUM('MissFill 1'!AU$2:AU98)&gt;0.01,"",IF('MissFill 1'!AU95/SUM('MissFill 1'!AU$2:AU98)&gt;0.01,"",IF('MissFill 1'!AU94/SUM('MissFill 1'!AU$2:AU98)&gt;0.01,"",DateEnded_5Day!$A98))))))))</f>
        <v/>
      </c>
      <c r="AW98" s="54" t="str">
        <f>IF($A98&lt;='All Results'!$B$4,"",IF(SUM('MissFill 1'!AV$2:AV98)=0,"",(IF('MissFill 1'!AV98/SUM('MissFill 1'!AV$2:AV98)&gt;0.01,"",IF('MissFill 1'!AV97/SUM('MissFill 1'!AV$2:AV98)&gt;0.01,"",IF('MissFill 1'!AV96/SUM('MissFill 1'!AV$2:AV98)&gt;0.01,"",IF('MissFill 1'!AV95/SUM('MissFill 1'!AV$2:AV98)&gt;0.01,"",IF('MissFill 1'!AV94/SUM('MissFill 1'!AV$2:AV98)&gt;0.01,"",DateEnded_5Day!$A98))))))))</f>
        <v/>
      </c>
      <c r="AX98" s="54" t="str">
        <f>IF($A98&lt;='All Results'!$B$4,"",IF(SUM('MissFill 1'!AW$2:AW98)=0,"",(IF('MissFill 1'!AW98/SUM('MissFill 1'!AW$2:AW98)&gt;0.01,"",IF('MissFill 1'!AW97/SUM('MissFill 1'!AW$2:AW98)&gt;0.01,"",IF('MissFill 1'!AW96/SUM('MissFill 1'!AW$2:AW98)&gt;0.01,"",IF('MissFill 1'!AW95/SUM('MissFill 1'!AW$2:AW98)&gt;0.01,"",IF('MissFill 1'!AW94/SUM('MissFill 1'!AW$2:AW98)&gt;0.01,"",DateEnded_5Day!$A98))))))))</f>
        <v/>
      </c>
    </row>
    <row r="99" spans="1:50" x14ac:dyDescent="0.25">
      <c r="A99" s="41">
        <v>44444</v>
      </c>
      <c r="B99" s="52">
        <v>248</v>
      </c>
      <c r="C99" s="54" t="str">
        <f>IF($A99&lt;='All Results'!$B$4,"",IF(SUM('MissFill 1'!B$2:B99)=0,"",(IF('MissFill 1'!B99/SUM('MissFill 1'!B$2:B99)&gt;0.01,"",IF('MissFill 1'!B98/SUM('MissFill 1'!B$2:B99)&gt;0.01,"",IF('MissFill 1'!B97/SUM('MissFill 1'!B$2:B99)&gt;0.01,"",IF('MissFill 1'!B96/SUM('MissFill 1'!B$2:B99)&gt;0.01,"",IF('MissFill 1'!B95/SUM('MissFill 1'!B$2:B99)&gt;0.01,"",DateEnded_5Day!$A99))))))))</f>
        <v/>
      </c>
      <c r="D99" s="54" t="str">
        <f>IF($A99&lt;='All Results'!$B$4,"",IF(SUM('MissFill 1'!C$2:C99)=0,"",(IF('MissFill 1'!C99/SUM('MissFill 1'!C$2:C99)&gt;0.01,"",IF('MissFill 1'!C98/SUM('MissFill 1'!C$2:C99)&gt;0.01,"",IF('MissFill 1'!C97/SUM('MissFill 1'!C$2:C99)&gt;0.01,"",IF('MissFill 1'!C96/SUM('MissFill 1'!C$2:C99)&gt;0.01,"",IF('MissFill 1'!C95/SUM('MissFill 1'!C$2:C99)&gt;0.01,"",DateEnded_5Day!$A99))))))))</f>
        <v/>
      </c>
      <c r="E99" s="54" t="str">
        <f>IF($A99&lt;='All Results'!$B$4,"",IF(SUM('MissFill 1'!D$2:D99)=0,"",(IF('MissFill 1'!D99/SUM('MissFill 1'!D$2:D99)&gt;0.01,"",IF('MissFill 1'!D98/SUM('MissFill 1'!D$2:D99)&gt;0.01,"",IF('MissFill 1'!D97/SUM('MissFill 1'!D$2:D99)&gt;0.01,"",IF('MissFill 1'!D96/SUM('MissFill 1'!D$2:D99)&gt;0.01,"",IF('MissFill 1'!D95/SUM('MissFill 1'!D$2:D99)&gt;0.01,"",DateEnded_5Day!$A99))))))))</f>
        <v/>
      </c>
      <c r="F99" s="54" t="str">
        <f>IF($A99&lt;='All Results'!$B$4,"",IF(SUM('MissFill 1'!E$2:E99)=0,"",(IF('MissFill 1'!E99/SUM('MissFill 1'!E$2:E99)&gt;0.01,"",IF('MissFill 1'!E98/SUM('MissFill 1'!E$2:E99)&gt;0.01,"",IF('MissFill 1'!E97/SUM('MissFill 1'!E$2:E99)&gt;0.01,"",IF('MissFill 1'!E96/SUM('MissFill 1'!E$2:E99)&gt;0.01,"",IF('MissFill 1'!E95/SUM('MissFill 1'!E$2:E99)&gt;0.01,"",DateEnded_5Day!$A99))))))))</f>
        <v/>
      </c>
      <c r="G99" s="54" t="str">
        <f>IF($A99&lt;='All Results'!$B$4,"",IF(SUM('MissFill 1'!F$2:F99)=0,"",(IF('MissFill 1'!F99/SUM('MissFill 1'!F$2:F99)&gt;0.01,"",IF('MissFill 1'!F98/SUM('MissFill 1'!F$2:F99)&gt;0.01,"",IF('MissFill 1'!F97/SUM('MissFill 1'!F$2:F99)&gt;0.01,"",IF('MissFill 1'!F96/SUM('MissFill 1'!F$2:F99)&gt;0.01,"",IF('MissFill 1'!F95/SUM('MissFill 1'!F$2:F99)&gt;0.01,"",DateEnded_5Day!$A99))))))))</f>
        <v/>
      </c>
      <c r="H99" s="54" t="str">
        <f>IF($A99&lt;='All Results'!$B$4,"",IF(SUM('MissFill 1'!G$2:G99)=0,"",(IF('MissFill 1'!G99/SUM('MissFill 1'!G$2:G99)&gt;0.01,"",IF('MissFill 1'!G98/SUM('MissFill 1'!G$2:G99)&gt;0.01,"",IF('MissFill 1'!G97/SUM('MissFill 1'!G$2:G99)&gt;0.01,"",IF('MissFill 1'!G96/SUM('MissFill 1'!G$2:G99)&gt;0.01,"",IF('MissFill 1'!G95/SUM('MissFill 1'!G$2:G99)&gt;0.01,"",DateEnded_5Day!$A99))))))))</f>
        <v/>
      </c>
      <c r="I99" s="54" t="str">
        <f>IF($A99&lt;='All Results'!$B$4,"",IF(SUM('MissFill 1'!H$2:H99)=0,"",(IF('MissFill 1'!H99/SUM('MissFill 1'!H$2:H99)&gt;0.01,"",IF('MissFill 1'!H98/SUM('MissFill 1'!H$2:H99)&gt;0.01,"",IF('MissFill 1'!H97/SUM('MissFill 1'!H$2:H99)&gt;0.01,"",IF('MissFill 1'!H96/SUM('MissFill 1'!H$2:H99)&gt;0.01,"",IF('MissFill 1'!H95/SUM('MissFill 1'!H$2:H99)&gt;0.01,"",DateEnded_5Day!$A99))))))))</f>
        <v/>
      </c>
      <c r="J99" s="54" t="str">
        <f>IF($A99&lt;='All Results'!$B$4,"",IF(SUM('MissFill 1'!I$2:I99)=0,"",(IF('MissFill 1'!I99/SUM('MissFill 1'!I$2:I99)&gt;0.01,"",IF('MissFill 1'!I98/SUM('MissFill 1'!I$2:I99)&gt;0.01,"",IF('MissFill 1'!I97/SUM('MissFill 1'!I$2:I99)&gt;0.01,"",IF('MissFill 1'!I96/SUM('MissFill 1'!I$2:I99)&gt;0.01,"",IF('MissFill 1'!I95/SUM('MissFill 1'!I$2:I99)&gt;0.01,"",DateEnded_5Day!$A99))))))))</f>
        <v/>
      </c>
      <c r="K99" s="54" t="str">
        <f>IF($A99&lt;='All Results'!$B$4,"",IF(SUM('MissFill 1'!J$2:J99)=0,"",(IF('MissFill 1'!J99/SUM('MissFill 1'!J$2:J99)&gt;0.01,"",IF('MissFill 1'!J98/SUM('MissFill 1'!J$2:J99)&gt;0.01,"",IF('MissFill 1'!J97/SUM('MissFill 1'!J$2:J99)&gt;0.01,"",IF('MissFill 1'!J96/SUM('MissFill 1'!J$2:J99)&gt;0.01,"",IF('MissFill 1'!J95/SUM('MissFill 1'!J$2:J99)&gt;0.01,"",DateEnded_5Day!$A99))))))))</f>
        <v/>
      </c>
      <c r="L99" s="54" t="str">
        <f>IF($A99&lt;='All Results'!$B$4,"",IF(SUM('MissFill 1'!K$2:K99)=0,"",(IF('MissFill 1'!K99/SUM('MissFill 1'!K$2:K99)&gt;0.01,"",IF('MissFill 1'!K98/SUM('MissFill 1'!K$2:K99)&gt;0.01,"",IF('MissFill 1'!K97/SUM('MissFill 1'!K$2:K99)&gt;0.01,"",IF('MissFill 1'!K96/SUM('MissFill 1'!K$2:K99)&gt;0.01,"",IF('MissFill 1'!K95/SUM('MissFill 1'!K$2:K99)&gt;0.01,"",DateEnded_5Day!$A99))))))))</f>
        <v/>
      </c>
      <c r="M99" s="54" t="str">
        <f>IF($A99&lt;='All Results'!$B$4,"",IF(SUM('MissFill 1'!L$2:L99)=0,"",(IF('MissFill 1'!L99/SUM('MissFill 1'!L$2:L99)&gt;0.01,"",IF('MissFill 1'!L98/SUM('MissFill 1'!L$2:L99)&gt;0.01,"",IF('MissFill 1'!L97/SUM('MissFill 1'!L$2:L99)&gt;0.01,"",IF('MissFill 1'!L96/SUM('MissFill 1'!L$2:L99)&gt;0.01,"",IF('MissFill 1'!L95/SUM('MissFill 1'!L$2:L99)&gt;0.01,"",DateEnded_5Day!$A99))))))))</f>
        <v/>
      </c>
      <c r="N99" s="54" t="str">
        <f>IF($A99&lt;='All Results'!$B$4,"",IF(SUM('MissFill 1'!M$2:M99)=0,"",(IF('MissFill 1'!M99/SUM('MissFill 1'!M$2:M99)&gt;0.01,"",IF('MissFill 1'!M98/SUM('MissFill 1'!M$2:M99)&gt;0.01,"",IF('MissFill 1'!M97/SUM('MissFill 1'!M$2:M99)&gt;0.01,"",IF('MissFill 1'!M96/SUM('MissFill 1'!M$2:M99)&gt;0.01,"",IF('MissFill 1'!M95/SUM('MissFill 1'!M$2:M99)&gt;0.01,"",DateEnded_5Day!$A99))))))))</f>
        <v/>
      </c>
      <c r="O99" s="54" t="str">
        <f>IF($A99&lt;='All Results'!$B$4,"",IF(SUM('MissFill 1'!N$2:N99)=0,"",(IF('MissFill 1'!N99/SUM('MissFill 1'!N$2:N99)&gt;0.01,"",IF('MissFill 1'!N98/SUM('MissFill 1'!N$2:N99)&gt;0.01,"",IF('MissFill 1'!N97/SUM('MissFill 1'!N$2:N99)&gt;0.01,"",IF('MissFill 1'!N96/SUM('MissFill 1'!N$2:N99)&gt;0.01,"",IF('MissFill 1'!N95/SUM('MissFill 1'!N$2:N99)&gt;0.01,"",DateEnded_5Day!$A99))))))))</f>
        <v/>
      </c>
      <c r="P99" s="54" t="str">
        <f>IF($A99&lt;='All Results'!$B$4,"",IF(SUM('MissFill 1'!O$2:O99)=0,"",(IF('MissFill 1'!O99/SUM('MissFill 1'!O$2:O99)&gt;0.01,"",IF('MissFill 1'!O98/SUM('MissFill 1'!O$2:O99)&gt;0.01,"",IF('MissFill 1'!O97/SUM('MissFill 1'!O$2:O99)&gt;0.01,"",IF('MissFill 1'!O96/SUM('MissFill 1'!O$2:O99)&gt;0.01,"",IF('MissFill 1'!O95/SUM('MissFill 1'!O$2:O99)&gt;0.01,"",DateEnded_5Day!$A99))))))))</f>
        <v/>
      </c>
      <c r="Q99" s="54" t="str">
        <f>IF($A99&lt;='All Results'!$B$4,"",IF(SUM('MissFill 1'!P$2:P99)=0,"",(IF('MissFill 1'!P99/SUM('MissFill 1'!P$2:P99)&gt;0.01,"",IF('MissFill 1'!P98/SUM('MissFill 1'!P$2:P99)&gt;0.01,"",IF('MissFill 1'!P97/SUM('MissFill 1'!P$2:P99)&gt;0.01,"",IF('MissFill 1'!P96/SUM('MissFill 1'!P$2:P99)&gt;0.01,"",IF('MissFill 1'!P95/SUM('MissFill 1'!P$2:P99)&gt;0.01,"",DateEnded_5Day!$A99))))))))</f>
        <v/>
      </c>
      <c r="R99" s="54" t="str">
        <f>IF($A99&lt;='All Results'!$B$4,"",IF(SUM('MissFill 1'!Q$2:Q99)=0,"",(IF('MissFill 1'!Q99/SUM('MissFill 1'!Q$2:Q99)&gt;0.01,"",IF('MissFill 1'!Q98/SUM('MissFill 1'!Q$2:Q99)&gt;0.01,"",IF('MissFill 1'!Q97/SUM('MissFill 1'!Q$2:Q99)&gt;0.01,"",IF('MissFill 1'!Q96/SUM('MissFill 1'!Q$2:Q99)&gt;0.01,"",IF('MissFill 1'!Q95/SUM('MissFill 1'!Q$2:Q99)&gt;0.01,"",DateEnded_5Day!$A99))))))))</f>
        <v/>
      </c>
      <c r="S99" s="54" t="str">
        <f>IF($A99&lt;='All Results'!$B$4,"",IF(SUM('MissFill 1'!R$2:R99)=0,"",(IF('MissFill 1'!R99/SUM('MissFill 1'!R$2:R99)&gt;0.01,"",IF('MissFill 1'!R98/SUM('MissFill 1'!R$2:R99)&gt;0.01,"",IF('MissFill 1'!R97/SUM('MissFill 1'!R$2:R99)&gt;0.01,"",IF('MissFill 1'!R96/SUM('MissFill 1'!R$2:R99)&gt;0.01,"",IF('MissFill 1'!R95/SUM('MissFill 1'!R$2:R99)&gt;0.01,"",DateEnded_5Day!$A99))))))))</f>
        <v/>
      </c>
      <c r="T99" s="54" t="str">
        <f>IF($A99&lt;='All Results'!$B$4,"",IF(SUM('MissFill 1'!S$2:S99)=0,"",(IF('MissFill 1'!S99/SUM('MissFill 1'!S$2:S99)&gt;0.01,"",IF('MissFill 1'!S98/SUM('MissFill 1'!S$2:S99)&gt;0.01,"",IF('MissFill 1'!S97/SUM('MissFill 1'!S$2:S99)&gt;0.01,"",IF('MissFill 1'!S96/SUM('MissFill 1'!S$2:S99)&gt;0.01,"",IF('MissFill 1'!S95/SUM('MissFill 1'!S$2:S99)&gt;0.01,"",DateEnded_5Day!$A99))))))))</f>
        <v/>
      </c>
      <c r="U99" s="54" t="str">
        <f>IF($A99&lt;='All Results'!$B$4,"",IF(SUM('MissFill 1'!T$2:T99)=0,"",(IF('MissFill 1'!T99/SUM('MissFill 1'!T$2:T99)&gt;0.01,"",IF('MissFill 1'!T98/SUM('MissFill 1'!T$2:T99)&gt;0.01,"",IF('MissFill 1'!T97/SUM('MissFill 1'!T$2:T99)&gt;0.01,"",IF('MissFill 1'!T96/SUM('MissFill 1'!T$2:T99)&gt;0.01,"",IF('MissFill 1'!T95/SUM('MissFill 1'!T$2:T99)&gt;0.01,"",DateEnded_5Day!$A99))))))))</f>
        <v/>
      </c>
      <c r="V99" s="54" t="str">
        <f>IF($A99&lt;='All Results'!$B$4,"",IF(SUM('MissFill 1'!U$2:U99)=0,"",(IF('MissFill 1'!U99/SUM('MissFill 1'!U$2:U99)&gt;0.01,"",IF('MissFill 1'!U98/SUM('MissFill 1'!U$2:U99)&gt;0.01,"",IF('MissFill 1'!U97/SUM('MissFill 1'!U$2:U99)&gt;0.01,"",IF('MissFill 1'!U96/SUM('MissFill 1'!U$2:U99)&gt;0.01,"",IF('MissFill 1'!U95/SUM('MissFill 1'!U$2:U99)&gt;0.01,"",DateEnded_5Day!$A99))))))))</f>
        <v/>
      </c>
      <c r="W99" s="54" t="str">
        <f>IF($A99&lt;='All Results'!$B$4,"",IF(SUM('MissFill 1'!V$2:V99)=0,"",(IF('MissFill 1'!V99/SUM('MissFill 1'!V$2:V99)&gt;0.01,"",IF('MissFill 1'!V98/SUM('MissFill 1'!V$2:V99)&gt;0.01,"",IF('MissFill 1'!V97/SUM('MissFill 1'!V$2:V99)&gt;0.01,"",IF('MissFill 1'!V96/SUM('MissFill 1'!V$2:V99)&gt;0.01,"",IF('MissFill 1'!V95/SUM('MissFill 1'!V$2:V99)&gt;0.01,"",DateEnded_5Day!$A99))))))))</f>
        <v/>
      </c>
      <c r="X99" s="54" t="str">
        <f>IF($A99&lt;='All Results'!$B$4,"",IF(SUM('MissFill 1'!W$2:W99)=0,"",(IF('MissFill 1'!W99/SUM('MissFill 1'!W$2:W99)&gt;0.01,"",IF('MissFill 1'!W98/SUM('MissFill 1'!W$2:W99)&gt;0.01,"",IF('MissFill 1'!W97/SUM('MissFill 1'!W$2:W99)&gt;0.01,"",IF('MissFill 1'!W96/SUM('MissFill 1'!W$2:W99)&gt;0.01,"",IF('MissFill 1'!W95/SUM('MissFill 1'!W$2:W99)&gt;0.01,"",DateEnded_5Day!$A99))))))))</f>
        <v/>
      </c>
      <c r="Y99" s="54" t="str">
        <f>IF($A99&lt;='All Results'!$B$4,"",IF(SUM('MissFill 1'!X$2:X99)=0,"",(IF('MissFill 1'!X99/SUM('MissFill 1'!X$2:X99)&gt;0.01,"",IF('MissFill 1'!X98/SUM('MissFill 1'!X$2:X99)&gt;0.01,"",IF('MissFill 1'!X97/SUM('MissFill 1'!X$2:X99)&gt;0.01,"",IF('MissFill 1'!X96/SUM('MissFill 1'!X$2:X99)&gt;0.01,"",IF('MissFill 1'!X95/SUM('MissFill 1'!X$2:X99)&gt;0.01,"",DateEnded_5Day!$A99))))))))</f>
        <v/>
      </c>
      <c r="Z99" s="54" t="str">
        <f>IF($A99&lt;='All Results'!$B$4,"",IF(SUM('MissFill 1'!Y$2:Y99)=0,"",(IF('MissFill 1'!Y99/SUM('MissFill 1'!Y$2:Y99)&gt;0.01,"",IF('MissFill 1'!Y98/SUM('MissFill 1'!Y$2:Y99)&gt;0.01,"",IF('MissFill 1'!Y97/SUM('MissFill 1'!Y$2:Y99)&gt;0.01,"",IF('MissFill 1'!Y96/SUM('MissFill 1'!Y$2:Y99)&gt;0.01,"",IF('MissFill 1'!Y95/SUM('MissFill 1'!Y$2:Y99)&gt;0.01,"",DateEnded_5Day!$A99))))))))</f>
        <v/>
      </c>
      <c r="AA99" s="54" t="str">
        <f>IF($A99&lt;='All Results'!$B$4,"",IF(SUM('MissFill 1'!Z$2:Z99)=0,"",(IF('MissFill 1'!Z99/SUM('MissFill 1'!Z$2:Z99)&gt;0.01,"",IF('MissFill 1'!Z98/SUM('MissFill 1'!Z$2:Z99)&gt;0.01,"",IF('MissFill 1'!Z97/SUM('MissFill 1'!Z$2:Z99)&gt;0.01,"",IF('MissFill 1'!Z96/SUM('MissFill 1'!Z$2:Z99)&gt;0.01,"",IF('MissFill 1'!Z95/SUM('MissFill 1'!Z$2:Z99)&gt;0.01,"",DateEnded_5Day!$A99))))))))</f>
        <v/>
      </c>
      <c r="AB99" s="54" t="str">
        <f>IF($A99&lt;='All Results'!$B$4,"",IF(SUM('MissFill 1'!AA$2:AA99)=0,"",(IF('MissFill 1'!AA99/SUM('MissFill 1'!AA$2:AA99)&gt;0.01,"",IF('MissFill 1'!AA98/SUM('MissFill 1'!AA$2:AA99)&gt;0.01,"",IF('MissFill 1'!AA97/SUM('MissFill 1'!AA$2:AA99)&gt;0.01,"",IF('MissFill 1'!AA96/SUM('MissFill 1'!AA$2:AA99)&gt;0.01,"",IF('MissFill 1'!AA95/SUM('MissFill 1'!AA$2:AA99)&gt;0.01,"",DateEnded_5Day!$A99))))))))</f>
        <v/>
      </c>
      <c r="AC99" s="54" t="str">
        <f>IF($A99&lt;='All Results'!$B$4,"",IF(SUM('MissFill 1'!AB$2:AB99)=0,"",(IF('MissFill 1'!AB99/SUM('MissFill 1'!AB$2:AB99)&gt;0.01,"",IF('MissFill 1'!AB98/SUM('MissFill 1'!AB$2:AB99)&gt;0.01,"",IF('MissFill 1'!AB97/SUM('MissFill 1'!AB$2:AB99)&gt;0.01,"",IF('MissFill 1'!AB96/SUM('MissFill 1'!AB$2:AB99)&gt;0.01,"",IF('MissFill 1'!AB95/SUM('MissFill 1'!AB$2:AB99)&gt;0.01,"",DateEnded_5Day!$A99))))))))</f>
        <v/>
      </c>
      <c r="AD99" s="54" t="str">
        <f>IF($A99&lt;='All Results'!$B$4,"",IF(SUM('MissFill 1'!AC$2:AC99)=0,"",(IF('MissFill 1'!AC99/SUM('MissFill 1'!AC$2:AC99)&gt;0.01,"",IF('MissFill 1'!AC98/SUM('MissFill 1'!AC$2:AC99)&gt;0.01,"",IF('MissFill 1'!AC97/SUM('MissFill 1'!AC$2:AC99)&gt;0.01,"",IF('MissFill 1'!AC96/SUM('MissFill 1'!AC$2:AC99)&gt;0.01,"",IF('MissFill 1'!AC95/SUM('MissFill 1'!AC$2:AC99)&gt;0.01,"",DateEnded_5Day!$A99))))))))</f>
        <v/>
      </c>
      <c r="AE99" s="54" t="str">
        <f>IF($A99&lt;='All Results'!$B$4,"",IF(SUM('MissFill 1'!AD$2:AD99)=0,"",(IF('MissFill 1'!AD99/SUM('MissFill 1'!AD$2:AD99)&gt;0.01,"",IF('MissFill 1'!AD98/SUM('MissFill 1'!AD$2:AD99)&gt;0.01,"",IF('MissFill 1'!AD97/SUM('MissFill 1'!AD$2:AD99)&gt;0.01,"",IF('MissFill 1'!AD96/SUM('MissFill 1'!AD$2:AD99)&gt;0.01,"",IF('MissFill 1'!AD95/SUM('MissFill 1'!AD$2:AD99)&gt;0.01,"",DateEnded_5Day!$A99))))))))</f>
        <v/>
      </c>
      <c r="AF99" s="54" t="str">
        <f>IF($A99&lt;='All Results'!$B$4,"",IF(SUM('MissFill 1'!AE$2:AE99)=0,"",(IF('MissFill 1'!AE99/SUM('MissFill 1'!AE$2:AE99)&gt;0.01,"",IF('MissFill 1'!AE98/SUM('MissFill 1'!AE$2:AE99)&gt;0.01,"",IF('MissFill 1'!AE97/SUM('MissFill 1'!AE$2:AE99)&gt;0.01,"",IF('MissFill 1'!AE96/SUM('MissFill 1'!AE$2:AE99)&gt;0.01,"",IF('MissFill 1'!AE95/SUM('MissFill 1'!AE$2:AE99)&gt;0.01,"",DateEnded_5Day!$A99))))))))</f>
        <v/>
      </c>
      <c r="AG99" s="54" t="str">
        <f>IF($A99&lt;='All Results'!$B$4,"",IF(SUM('MissFill 1'!AF$2:AF99)=0,"",(IF('MissFill 1'!AF99/SUM('MissFill 1'!AF$2:AF99)&gt;0.01,"",IF('MissFill 1'!AF98/SUM('MissFill 1'!AF$2:AF99)&gt;0.01,"",IF('MissFill 1'!AF97/SUM('MissFill 1'!AF$2:AF99)&gt;0.01,"",IF('MissFill 1'!AF96/SUM('MissFill 1'!AF$2:AF99)&gt;0.01,"",IF('MissFill 1'!AF95/SUM('MissFill 1'!AF$2:AF99)&gt;0.01,"",DateEnded_5Day!$A99))))))))</f>
        <v/>
      </c>
      <c r="AH99" s="54" t="str">
        <f>IF($A99&lt;='All Results'!$B$4,"",IF(SUM('MissFill 1'!AG$2:AG99)=0,"",(IF('MissFill 1'!AG99/SUM('MissFill 1'!AG$2:AG99)&gt;0.01,"",IF('MissFill 1'!AG98/SUM('MissFill 1'!AG$2:AG99)&gt;0.01,"",IF('MissFill 1'!AG97/SUM('MissFill 1'!AG$2:AG99)&gt;0.01,"",IF('MissFill 1'!AG96/SUM('MissFill 1'!AG$2:AG99)&gt;0.01,"",IF('MissFill 1'!AG95/SUM('MissFill 1'!AG$2:AG99)&gt;0.01,"",DateEnded_5Day!$A99))))))))</f>
        <v/>
      </c>
      <c r="AI99" s="54" t="str">
        <f>IF($A99&lt;='All Results'!$B$4,"",IF(SUM('MissFill 1'!AH$2:AH99)=0,"",(IF('MissFill 1'!AH99/SUM('MissFill 1'!AH$2:AH99)&gt;0.01,"",IF('MissFill 1'!AH98/SUM('MissFill 1'!AH$2:AH99)&gt;0.01,"",IF('MissFill 1'!AH97/SUM('MissFill 1'!AH$2:AH99)&gt;0.01,"",IF('MissFill 1'!AH96/SUM('MissFill 1'!AH$2:AH99)&gt;0.01,"",IF('MissFill 1'!AH95/SUM('MissFill 1'!AH$2:AH99)&gt;0.01,"",DateEnded_5Day!$A99))))))))</f>
        <v/>
      </c>
      <c r="AJ99" s="54" t="str">
        <f>IF($A99&lt;='All Results'!$B$4,"",IF(SUM('MissFill 1'!AI$2:AI99)=0,"",(IF('MissFill 1'!AI99/SUM('MissFill 1'!AI$2:AI99)&gt;0.01,"",IF('MissFill 1'!AI98/SUM('MissFill 1'!AI$2:AI99)&gt;0.01,"",IF('MissFill 1'!AI97/SUM('MissFill 1'!AI$2:AI99)&gt;0.01,"",IF('MissFill 1'!AI96/SUM('MissFill 1'!AI$2:AI99)&gt;0.01,"",IF('MissFill 1'!AI95/SUM('MissFill 1'!AI$2:AI99)&gt;0.01,"",DateEnded_5Day!$A99))))))))</f>
        <v/>
      </c>
      <c r="AK99" s="54" t="str">
        <f>IF($A99&lt;='All Results'!$B$4,"",IF(SUM('MissFill 1'!AJ$2:AJ99)=0,"",(IF('MissFill 1'!AJ99/SUM('MissFill 1'!AJ$2:AJ99)&gt;0.01,"",IF('MissFill 1'!AJ98/SUM('MissFill 1'!AJ$2:AJ99)&gt;0.01,"",IF('MissFill 1'!AJ97/SUM('MissFill 1'!AJ$2:AJ99)&gt;0.01,"",IF('MissFill 1'!AJ96/SUM('MissFill 1'!AJ$2:AJ99)&gt;0.01,"",IF('MissFill 1'!AJ95/SUM('MissFill 1'!AJ$2:AJ99)&gt;0.01,"",DateEnded_5Day!$A99))))))))</f>
        <v/>
      </c>
      <c r="AL99" s="54" t="str">
        <f>IF($A99&lt;='All Results'!$B$4,"",IF(SUM('MissFill 1'!AK$2:AK99)=0,"",(IF('MissFill 1'!AK99/SUM('MissFill 1'!AK$2:AK99)&gt;0.01,"",IF('MissFill 1'!AK98/SUM('MissFill 1'!AK$2:AK99)&gt;0.01,"",IF('MissFill 1'!AK97/SUM('MissFill 1'!AK$2:AK99)&gt;0.01,"",IF('MissFill 1'!AK96/SUM('MissFill 1'!AK$2:AK99)&gt;0.01,"",IF('MissFill 1'!AK95/SUM('MissFill 1'!AK$2:AK99)&gt;0.01,"",DateEnded_5Day!$A99))))))))</f>
        <v/>
      </c>
      <c r="AM99" s="54" t="str">
        <f>IF($A99&lt;='All Results'!$B$4,"",IF(SUM('MissFill 1'!AL$2:AL99)=0,"",(IF('MissFill 1'!AL99/SUM('MissFill 1'!AL$2:AL99)&gt;0.01,"",IF('MissFill 1'!AL98/SUM('MissFill 1'!AL$2:AL99)&gt;0.01,"",IF('MissFill 1'!AL97/SUM('MissFill 1'!AL$2:AL99)&gt;0.01,"",IF('MissFill 1'!AL96/SUM('MissFill 1'!AL$2:AL99)&gt;0.01,"",IF('MissFill 1'!AL95/SUM('MissFill 1'!AL$2:AL99)&gt;0.01,"",DateEnded_5Day!$A99))))))))</f>
        <v/>
      </c>
      <c r="AN99" s="54" t="str">
        <f>IF($A99&lt;='All Results'!$B$4,"",IF(SUM('MissFill 1'!AM$2:AM99)=0,"",(IF('MissFill 1'!AM99/SUM('MissFill 1'!AM$2:AM99)&gt;0.01,"",IF('MissFill 1'!AM98/SUM('MissFill 1'!AM$2:AM99)&gt;0.01,"",IF('MissFill 1'!AM97/SUM('MissFill 1'!AM$2:AM99)&gt;0.01,"",IF('MissFill 1'!AM96/SUM('MissFill 1'!AM$2:AM99)&gt;0.01,"",IF('MissFill 1'!AM95/SUM('MissFill 1'!AM$2:AM99)&gt;0.01,"",DateEnded_5Day!$A99))))))))</f>
        <v/>
      </c>
      <c r="AO99" s="54" t="str">
        <f>IF($A99&lt;='All Results'!$B$4,"",IF(SUM('MissFill 1'!AN$2:AN99)=0,"",(IF('MissFill 1'!AN99/SUM('MissFill 1'!AN$2:AN99)&gt;0.01,"",IF('MissFill 1'!AN98/SUM('MissFill 1'!AN$2:AN99)&gt;0.01,"",IF('MissFill 1'!AN97/SUM('MissFill 1'!AN$2:AN99)&gt;0.01,"",IF('MissFill 1'!AN96/SUM('MissFill 1'!AN$2:AN99)&gt;0.01,"",IF('MissFill 1'!AN95/SUM('MissFill 1'!AN$2:AN99)&gt;0.01,"",DateEnded_5Day!$A99))))))))</f>
        <v/>
      </c>
      <c r="AP99" s="54" t="str">
        <f>IF($A99&lt;='All Results'!$B$4,"",IF(SUM('MissFill 1'!AO$2:AO99)=0,"",(IF('MissFill 1'!AO99/SUM('MissFill 1'!AO$2:AO99)&gt;0.01,"",IF('MissFill 1'!AO98/SUM('MissFill 1'!AO$2:AO99)&gt;0.01,"",IF('MissFill 1'!AO97/SUM('MissFill 1'!AO$2:AO99)&gt;0.01,"",IF('MissFill 1'!AO96/SUM('MissFill 1'!AO$2:AO99)&gt;0.01,"",IF('MissFill 1'!AO95/SUM('MissFill 1'!AO$2:AO99)&gt;0.01,"",DateEnded_5Day!$A99))))))))</f>
        <v/>
      </c>
      <c r="AQ99" s="54" t="str">
        <f>IF($A99&lt;='All Results'!$B$4,"",IF(SUM('MissFill 1'!AP$2:AP99)=0,"",(IF('MissFill 1'!AP99/SUM('MissFill 1'!AP$2:AP99)&gt;0.01,"",IF('MissFill 1'!AP98/SUM('MissFill 1'!AP$2:AP99)&gt;0.01,"",IF('MissFill 1'!AP97/SUM('MissFill 1'!AP$2:AP99)&gt;0.01,"",IF('MissFill 1'!AP96/SUM('MissFill 1'!AP$2:AP99)&gt;0.01,"",IF('MissFill 1'!AP95/SUM('MissFill 1'!AP$2:AP99)&gt;0.01,"",DateEnded_5Day!$A99))))))))</f>
        <v/>
      </c>
      <c r="AR99" s="54" t="str">
        <f>IF($A99&lt;='All Results'!$B$4,"",IF(SUM('MissFill 1'!AQ$2:AQ99)=0,"",(IF('MissFill 1'!AQ99/SUM('MissFill 1'!AQ$2:AQ99)&gt;0.01,"",IF('MissFill 1'!AQ98/SUM('MissFill 1'!AQ$2:AQ99)&gt;0.01,"",IF('MissFill 1'!AQ97/SUM('MissFill 1'!AQ$2:AQ99)&gt;0.01,"",IF('MissFill 1'!AQ96/SUM('MissFill 1'!AQ$2:AQ99)&gt;0.01,"",IF('MissFill 1'!AQ95/SUM('MissFill 1'!AQ$2:AQ99)&gt;0.01,"",DateEnded_5Day!$A99))))))))</f>
        <v/>
      </c>
      <c r="AS99" s="54" t="str">
        <f>IF($A99&lt;='All Results'!$B$4,"",IF(SUM('MissFill 1'!AR$2:AR99)=0,"",(IF('MissFill 1'!AR99/SUM('MissFill 1'!AR$2:AR99)&gt;0.01,"",IF('MissFill 1'!AR98/SUM('MissFill 1'!AR$2:AR99)&gt;0.01,"",IF('MissFill 1'!AR97/SUM('MissFill 1'!AR$2:AR99)&gt;0.01,"",IF('MissFill 1'!AR96/SUM('MissFill 1'!AR$2:AR99)&gt;0.01,"",IF('MissFill 1'!AR95/SUM('MissFill 1'!AR$2:AR99)&gt;0.01,"",DateEnded_5Day!$A99))))))))</f>
        <v/>
      </c>
      <c r="AT99" s="54" t="str">
        <f>IF($A99&lt;='All Results'!$B$4,"",IF(SUM('MissFill 1'!AS$2:AS99)=0,"",(IF('MissFill 1'!AS99/SUM('MissFill 1'!AS$2:AS99)&gt;0.01,"",IF('MissFill 1'!AS98/SUM('MissFill 1'!AS$2:AS99)&gt;0.01,"",IF('MissFill 1'!AS97/SUM('MissFill 1'!AS$2:AS99)&gt;0.01,"",IF('MissFill 1'!AS96/SUM('MissFill 1'!AS$2:AS99)&gt;0.01,"",IF('MissFill 1'!AS95/SUM('MissFill 1'!AS$2:AS99)&gt;0.01,"",DateEnded_5Day!$A99))))))))</f>
        <v/>
      </c>
      <c r="AU99" s="54" t="str">
        <f>IF($A99&lt;='All Results'!$B$4,"",IF(SUM('MissFill 1'!AT$2:AT99)=0,"",(IF('MissFill 1'!AT99/SUM('MissFill 1'!AT$2:AT99)&gt;0.01,"",IF('MissFill 1'!AT98/SUM('MissFill 1'!AT$2:AT99)&gt;0.01,"",IF('MissFill 1'!AT97/SUM('MissFill 1'!AT$2:AT99)&gt;0.01,"",IF('MissFill 1'!AT96/SUM('MissFill 1'!AT$2:AT99)&gt;0.01,"",IF('MissFill 1'!AT95/SUM('MissFill 1'!AT$2:AT99)&gt;0.01,"",DateEnded_5Day!$A99))))))))</f>
        <v/>
      </c>
      <c r="AV99" s="54" t="str">
        <f>IF($A99&lt;='All Results'!$B$4,"",IF(SUM('MissFill 1'!AU$2:AU99)=0,"",(IF('MissFill 1'!AU99/SUM('MissFill 1'!AU$2:AU99)&gt;0.01,"",IF('MissFill 1'!AU98/SUM('MissFill 1'!AU$2:AU99)&gt;0.01,"",IF('MissFill 1'!AU97/SUM('MissFill 1'!AU$2:AU99)&gt;0.01,"",IF('MissFill 1'!AU96/SUM('MissFill 1'!AU$2:AU99)&gt;0.01,"",IF('MissFill 1'!AU95/SUM('MissFill 1'!AU$2:AU99)&gt;0.01,"",DateEnded_5Day!$A99))))))))</f>
        <v/>
      </c>
      <c r="AW99" s="54" t="str">
        <f>IF($A99&lt;='All Results'!$B$4,"",IF(SUM('MissFill 1'!AV$2:AV99)=0,"",(IF('MissFill 1'!AV99/SUM('MissFill 1'!AV$2:AV99)&gt;0.01,"",IF('MissFill 1'!AV98/SUM('MissFill 1'!AV$2:AV99)&gt;0.01,"",IF('MissFill 1'!AV97/SUM('MissFill 1'!AV$2:AV99)&gt;0.01,"",IF('MissFill 1'!AV96/SUM('MissFill 1'!AV$2:AV99)&gt;0.01,"",IF('MissFill 1'!AV95/SUM('MissFill 1'!AV$2:AV99)&gt;0.01,"",DateEnded_5Day!$A99))))))))</f>
        <v/>
      </c>
      <c r="AX99" s="54" t="str">
        <f>IF($A99&lt;='All Results'!$B$4,"",IF(SUM('MissFill 1'!AW$2:AW99)=0,"",(IF('MissFill 1'!AW99/SUM('MissFill 1'!AW$2:AW99)&gt;0.01,"",IF('MissFill 1'!AW98/SUM('MissFill 1'!AW$2:AW99)&gt;0.01,"",IF('MissFill 1'!AW97/SUM('MissFill 1'!AW$2:AW99)&gt;0.01,"",IF('MissFill 1'!AW96/SUM('MissFill 1'!AW$2:AW99)&gt;0.01,"",IF('MissFill 1'!AW95/SUM('MissFill 1'!AW$2:AW99)&gt;0.01,"",DateEnded_5Day!$A99))))))))</f>
        <v/>
      </c>
    </row>
    <row r="100" spans="1:50" x14ac:dyDescent="0.25">
      <c r="A100" s="41">
        <v>44445</v>
      </c>
      <c r="B100" s="52">
        <v>249</v>
      </c>
      <c r="C100" s="54" t="str">
        <f>IF($A100&lt;='All Results'!$B$4,"",IF(SUM('MissFill 1'!B$2:B100)=0,"",(IF('MissFill 1'!B100/SUM('MissFill 1'!B$2:B100)&gt;0.01,"",IF('MissFill 1'!B99/SUM('MissFill 1'!B$2:B100)&gt;0.01,"",IF('MissFill 1'!B98/SUM('MissFill 1'!B$2:B100)&gt;0.01,"",IF('MissFill 1'!B97/SUM('MissFill 1'!B$2:B100)&gt;0.01,"",IF('MissFill 1'!B96/SUM('MissFill 1'!B$2:B100)&gt;0.01,"",DateEnded_5Day!$A100))))))))</f>
        <v/>
      </c>
      <c r="D100" s="54" t="str">
        <f>IF($A100&lt;='All Results'!$B$4,"",IF(SUM('MissFill 1'!C$2:C100)=0,"",(IF('MissFill 1'!C100/SUM('MissFill 1'!C$2:C100)&gt;0.01,"",IF('MissFill 1'!C99/SUM('MissFill 1'!C$2:C100)&gt;0.01,"",IF('MissFill 1'!C98/SUM('MissFill 1'!C$2:C100)&gt;0.01,"",IF('MissFill 1'!C97/SUM('MissFill 1'!C$2:C100)&gt;0.01,"",IF('MissFill 1'!C96/SUM('MissFill 1'!C$2:C100)&gt;0.01,"",DateEnded_5Day!$A100))))))))</f>
        <v/>
      </c>
      <c r="E100" s="54" t="str">
        <f>IF($A100&lt;='All Results'!$B$4,"",IF(SUM('MissFill 1'!D$2:D100)=0,"",(IF('MissFill 1'!D100/SUM('MissFill 1'!D$2:D100)&gt;0.01,"",IF('MissFill 1'!D99/SUM('MissFill 1'!D$2:D100)&gt;0.01,"",IF('MissFill 1'!D98/SUM('MissFill 1'!D$2:D100)&gt;0.01,"",IF('MissFill 1'!D97/SUM('MissFill 1'!D$2:D100)&gt;0.01,"",IF('MissFill 1'!D96/SUM('MissFill 1'!D$2:D100)&gt;0.01,"",DateEnded_5Day!$A100))))))))</f>
        <v/>
      </c>
      <c r="F100" s="54" t="str">
        <f>IF($A100&lt;='All Results'!$B$4,"",IF(SUM('MissFill 1'!E$2:E100)=0,"",(IF('MissFill 1'!E100/SUM('MissFill 1'!E$2:E100)&gt;0.01,"",IF('MissFill 1'!E99/SUM('MissFill 1'!E$2:E100)&gt;0.01,"",IF('MissFill 1'!E98/SUM('MissFill 1'!E$2:E100)&gt;0.01,"",IF('MissFill 1'!E97/SUM('MissFill 1'!E$2:E100)&gt;0.01,"",IF('MissFill 1'!E96/SUM('MissFill 1'!E$2:E100)&gt;0.01,"",DateEnded_5Day!$A100))))))))</f>
        <v/>
      </c>
      <c r="G100" s="54" t="str">
        <f>IF($A100&lt;='All Results'!$B$4,"",IF(SUM('MissFill 1'!F$2:F100)=0,"",(IF('MissFill 1'!F100/SUM('MissFill 1'!F$2:F100)&gt;0.01,"",IF('MissFill 1'!F99/SUM('MissFill 1'!F$2:F100)&gt;0.01,"",IF('MissFill 1'!F98/SUM('MissFill 1'!F$2:F100)&gt;0.01,"",IF('MissFill 1'!F97/SUM('MissFill 1'!F$2:F100)&gt;0.01,"",IF('MissFill 1'!F96/SUM('MissFill 1'!F$2:F100)&gt;0.01,"",DateEnded_5Day!$A100))))))))</f>
        <v/>
      </c>
      <c r="H100" s="54" t="str">
        <f>IF($A100&lt;='All Results'!$B$4,"",IF(SUM('MissFill 1'!G$2:G100)=0,"",(IF('MissFill 1'!G100/SUM('MissFill 1'!G$2:G100)&gt;0.01,"",IF('MissFill 1'!G99/SUM('MissFill 1'!G$2:G100)&gt;0.01,"",IF('MissFill 1'!G98/SUM('MissFill 1'!G$2:G100)&gt;0.01,"",IF('MissFill 1'!G97/SUM('MissFill 1'!G$2:G100)&gt;0.01,"",IF('MissFill 1'!G96/SUM('MissFill 1'!G$2:G100)&gt;0.01,"",DateEnded_5Day!$A100))))))))</f>
        <v/>
      </c>
      <c r="I100" s="54" t="str">
        <f>IF($A100&lt;='All Results'!$B$4,"",IF(SUM('MissFill 1'!H$2:H100)=0,"",(IF('MissFill 1'!H100/SUM('MissFill 1'!H$2:H100)&gt;0.01,"",IF('MissFill 1'!H99/SUM('MissFill 1'!H$2:H100)&gt;0.01,"",IF('MissFill 1'!H98/SUM('MissFill 1'!H$2:H100)&gt;0.01,"",IF('MissFill 1'!H97/SUM('MissFill 1'!H$2:H100)&gt;0.01,"",IF('MissFill 1'!H96/SUM('MissFill 1'!H$2:H100)&gt;0.01,"",DateEnded_5Day!$A100))))))))</f>
        <v/>
      </c>
      <c r="J100" s="54" t="str">
        <f>IF($A100&lt;='All Results'!$B$4,"",IF(SUM('MissFill 1'!I$2:I100)=0,"",(IF('MissFill 1'!I100/SUM('MissFill 1'!I$2:I100)&gt;0.01,"",IF('MissFill 1'!I99/SUM('MissFill 1'!I$2:I100)&gt;0.01,"",IF('MissFill 1'!I98/SUM('MissFill 1'!I$2:I100)&gt;0.01,"",IF('MissFill 1'!I97/SUM('MissFill 1'!I$2:I100)&gt;0.01,"",IF('MissFill 1'!I96/SUM('MissFill 1'!I$2:I100)&gt;0.01,"",DateEnded_5Day!$A100))))))))</f>
        <v/>
      </c>
      <c r="K100" s="54" t="str">
        <f>IF($A100&lt;='All Results'!$B$4,"",IF(SUM('MissFill 1'!J$2:J100)=0,"",(IF('MissFill 1'!J100/SUM('MissFill 1'!J$2:J100)&gt;0.01,"",IF('MissFill 1'!J99/SUM('MissFill 1'!J$2:J100)&gt;0.01,"",IF('MissFill 1'!J98/SUM('MissFill 1'!J$2:J100)&gt;0.01,"",IF('MissFill 1'!J97/SUM('MissFill 1'!J$2:J100)&gt;0.01,"",IF('MissFill 1'!J96/SUM('MissFill 1'!J$2:J100)&gt;0.01,"",DateEnded_5Day!$A100))))))))</f>
        <v/>
      </c>
      <c r="L100" s="54" t="str">
        <f>IF($A100&lt;='All Results'!$B$4,"",IF(SUM('MissFill 1'!K$2:K100)=0,"",(IF('MissFill 1'!K100/SUM('MissFill 1'!K$2:K100)&gt;0.01,"",IF('MissFill 1'!K99/SUM('MissFill 1'!K$2:K100)&gt;0.01,"",IF('MissFill 1'!K98/SUM('MissFill 1'!K$2:K100)&gt;0.01,"",IF('MissFill 1'!K97/SUM('MissFill 1'!K$2:K100)&gt;0.01,"",IF('MissFill 1'!K96/SUM('MissFill 1'!K$2:K100)&gt;0.01,"",DateEnded_5Day!$A100))))))))</f>
        <v/>
      </c>
      <c r="M100" s="54" t="str">
        <f>IF($A100&lt;='All Results'!$B$4,"",IF(SUM('MissFill 1'!L$2:L100)=0,"",(IF('MissFill 1'!L100/SUM('MissFill 1'!L$2:L100)&gt;0.01,"",IF('MissFill 1'!L99/SUM('MissFill 1'!L$2:L100)&gt;0.01,"",IF('MissFill 1'!L98/SUM('MissFill 1'!L$2:L100)&gt;0.01,"",IF('MissFill 1'!L97/SUM('MissFill 1'!L$2:L100)&gt;0.01,"",IF('MissFill 1'!L96/SUM('MissFill 1'!L$2:L100)&gt;0.01,"",DateEnded_5Day!$A100))))))))</f>
        <v/>
      </c>
      <c r="N100" s="54" t="str">
        <f>IF($A100&lt;='All Results'!$B$4,"",IF(SUM('MissFill 1'!M$2:M100)=0,"",(IF('MissFill 1'!M100/SUM('MissFill 1'!M$2:M100)&gt;0.01,"",IF('MissFill 1'!M99/SUM('MissFill 1'!M$2:M100)&gt;0.01,"",IF('MissFill 1'!M98/SUM('MissFill 1'!M$2:M100)&gt;0.01,"",IF('MissFill 1'!M97/SUM('MissFill 1'!M$2:M100)&gt;0.01,"",IF('MissFill 1'!M96/SUM('MissFill 1'!M$2:M100)&gt;0.01,"",DateEnded_5Day!$A100))))))))</f>
        <v/>
      </c>
      <c r="O100" s="54" t="str">
        <f>IF($A100&lt;='All Results'!$B$4,"",IF(SUM('MissFill 1'!N$2:N100)=0,"",(IF('MissFill 1'!N100/SUM('MissFill 1'!N$2:N100)&gt;0.01,"",IF('MissFill 1'!N99/SUM('MissFill 1'!N$2:N100)&gt;0.01,"",IF('MissFill 1'!N98/SUM('MissFill 1'!N$2:N100)&gt;0.01,"",IF('MissFill 1'!N97/SUM('MissFill 1'!N$2:N100)&gt;0.01,"",IF('MissFill 1'!N96/SUM('MissFill 1'!N$2:N100)&gt;0.01,"",DateEnded_5Day!$A100))))))))</f>
        <v/>
      </c>
      <c r="P100" s="54" t="str">
        <f>IF($A100&lt;='All Results'!$B$4,"",IF(SUM('MissFill 1'!O$2:O100)=0,"",(IF('MissFill 1'!O100/SUM('MissFill 1'!O$2:O100)&gt;0.01,"",IF('MissFill 1'!O99/SUM('MissFill 1'!O$2:O100)&gt;0.01,"",IF('MissFill 1'!O98/SUM('MissFill 1'!O$2:O100)&gt;0.01,"",IF('MissFill 1'!O97/SUM('MissFill 1'!O$2:O100)&gt;0.01,"",IF('MissFill 1'!O96/SUM('MissFill 1'!O$2:O100)&gt;0.01,"",DateEnded_5Day!$A100))))))))</f>
        <v/>
      </c>
      <c r="Q100" s="54" t="str">
        <f>IF($A100&lt;='All Results'!$B$4,"",IF(SUM('MissFill 1'!P$2:P100)=0,"",(IF('MissFill 1'!P100/SUM('MissFill 1'!P$2:P100)&gt;0.01,"",IF('MissFill 1'!P99/SUM('MissFill 1'!P$2:P100)&gt;0.01,"",IF('MissFill 1'!P98/SUM('MissFill 1'!P$2:P100)&gt;0.01,"",IF('MissFill 1'!P97/SUM('MissFill 1'!P$2:P100)&gt;0.01,"",IF('MissFill 1'!P96/SUM('MissFill 1'!P$2:P100)&gt;0.01,"",DateEnded_5Day!$A100))))))))</f>
        <v/>
      </c>
      <c r="R100" s="54" t="str">
        <f>IF($A100&lt;='All Results'!$B$4,"",IF(SUM('MissFill 1'!Q$2:Q100)=0,"",(IF('MissFill 1'!Q100/SUM('MissFill 1'!Q$2:Q100)&gt;0.01,"",IF('MissFill 1'!Q99/SUM('MissFill 1'!Q$2:Q100)&gt;0.01,"",IF('MissFill 1'!Q98/SUM('MissFill 1'!Q$2:Q100)&gt;0.01,"",IF('MissFill 1'!Q97/SUM('MissFill 1'!Q$2:Q100)&gt;0.01,"",IF('MissFill 1'!Q96/SUM('MissFill 1'!Q$2:Q100)&gt;0.01,"",DateEnded_5Day!$A100))))))))</f>
        <v/>
      </c>
      <c r="S100" s="54" t="str">
        <f>IF($A100&lt;='All Results'!$B$4,"",IF(SUM('MissFill 1'!R$2:R100)=0,"",(IF('MissFill 1'!R100/SUM('MissFill 1'!R$2:R100)&gt;0.01,"",IF('MissFill 1'!R99/SUM('MissFill 1'!R$2:R100)&gt;0.01,"",IF('MissFill 1'!R98/SUM('MissFill 1'!R$2:R100)&gt;0.01,"",IF('MissFill 1'!R97/SUM('MissFill 1'!R$2:R100)&gt;0.01,"",IF('MissFill 1'!R96/SUM('MissFill 1'!R$2:R100)&gt;0.01,"",DateEnded_5Day!$A100))))))))</f>
        <v/>
      </c>
      <c r="T100" s="54" t="str">
        <f>IF($A100&lt;='All Results'!$B$4,"",IF(SUM('MissFill 1'!S$2:S100)=0,"",(IF('MissFill 1'!S100/SUM('MissFill 1'!S$2:S100)&gt;0.01,"",IF('MissFill 1'!S99/SUM('MissFill 1'!S$2:S100)&gt;0.01,"",IF('MissFill 1'!S98/SUM('MissFill 1'!S$2:S100)&gt;0.01,"",IF('MissFill 1'!S97/SUM('MissFill 1'!S$2:S100)&gt;0.01,"",IF('MissFill 1'!S96/SUM('MissFill 1'!S$2:S100)&gt;0.01,"",DateEnded_5Day!$A100))))))))</f>
        <v/>
      </c>
      <c r="U100" s="54" t="str">
        <f>IF($A100&lt;='All Results'!$B$4,"",IF(SUM('MissFill 1'!T$2:T100)=0,"",(IF('MissFill 1'!T100/SUM('MissFill 1'!T$2:T100)&gt;0.01,"",IF('MissFill 1'!T99/SUM('MissFill 1'!T$2:T100)&gt;0.01,"",IF('MissFill 1'!T98/SUM('MissFill 1'!T$2:T100)&gt;0.01,"",IF('MissFill 1'!T97/SUM('MissFill 1'!T$2:T100)&gt;0.01,"",IF('MissFill 1'!T96/SUM('MissFill 1'!T$2:T100)&gt;0.01,"",DateEnded_5Day!$A100))))))))</f>
        <v/>
      </c>
      <c r="V100" s="54" t="str">
        <f>IF($A100&lt;='All Results'!$B$4,"",IF(SUM('MissFill 1'!U$2:U100)=0,"",(IF('MissFill 1'!U100/SUM('MissFill 1'!U$2:U100)&gt;0.01,"",IF('MissFill 1'!U99/SUM('MissFill 1'!U$2:U100)&gt;0.01,"",IF('MissFill 1'!U98/SUM('MissFill 1'!U$2:U100)&gt;0.01,"",IF('MissFill 1'!U97/SUM('MissFill 1'!U$2:U100)&gt;0.01,"",IF('MissFill 1'!U96/SUM('MissFill 1'!U$2:U100)&gt;0.01,"",DateEnded_5Day!$A100))))))))</f>
        <v/>
      </c>
      <c r="W100" s="54" t="str">
        <f>IF($A100&lt;='All Results'!$B$4,"",IF(SUM('MissFill 1'!V$2:V100)=0,"",(IF('MissFill 1'!V100/SUM('MissFill 1'!V$2:V100)&gt;0.01,"",IF('MissFill 1'!V99/SUM('MissFill 1'!V$2:V100)&gt;0.01,"",IF('MissFill 1'!V98/SUM('MissFill 1'!V$2:V100)&gt;0.01,"",IF('MissFill 1'!V97/SUM('MissFill 1'!V$2:V100)&gt;0.01,"",IF('MissFill 1'!V96/SUM('MissFill 1'!V$2:V100)&gt;0.01,"",DateEnded_5Day!$A100))))))))</f>
        <v/>
      </c>
      <c r="X100" s="54" t="str">
        <f>IF($A100&lt;='All Results'!$B$4,"",IF(SUM('MissFill 1'!W$2:W100)=0,"",(IF('MissFill 1'!W100/SUM('MissFill 1'!W$2:W100)&gt;0.01,"",IF('MissFill 1'!W99/SUM('MissFill 1'!W$2:W100)&gt;0.01,"",IF('MissFill 1'!W98/SUM('MissFill 1'!W$2:W100)&gt;0.01,"",IF('MissFill 1'!W97/SUM('MissFill 1'!W$2:W100)&gt;0.01,"",IF('MissFill 1'!W96/SUM('MissFill 1'!W$2:W100)&gt;0.01,"",DateEnded_5Day!$A100))))))))</f>
        <v/>
      </c>
      <c r="Y100" s="54" t="str">
        <f>IF($A100&lt;='All Results'!$B$4,"",IF(SUM('MissFill 1'!X$2:X100)=0,"",(IF('MissFill 1'!X100/SUM('MissFill 1'!X$2:X100)&gt;0.01,"",IF('MissFill 1'!X99/SUM('MissFill 1'!X$2:X100)&gt;0.01,"",IF('MissFill 1'!X98/SUM('MissFill 1'!X$2:X100)&gt;0.01,"",IF('MissFill 1'!X97/SUM('MissFill 1'!X$2:X100)&gt;0.01,"",IF('MissFill 1'!X96/SUM('MissFill 1'!X$2:X100)&gt;0.01,"",DateEnded_5Day!$A100))))))))</f>
        <v/>
      </c>
      <c r="Z100" s="54" t="str">
        <f>IF($A100&lt;='All Results'!$B$4,"",IF(SUM('MissFill 1'!Y$2:Y100)=0,"",(IF('MissFill 1'!Y100/SUM('MissFill 1'!Y$2:Y100)&gt;0.01,"",IF('MissFill 1'!Y99/SUM('MissFill 1'!Y$2:Y100)&gt;0.01,"",IF('MissFill 1'!Y98/SUM('MissFill 1'!Y$2:Y100)&gt;0.01,"",IF('MissFill 1'!Y97/SUM('MissFill 1'!Y$2:Y100)&gt;0.01,"",IF('MissFill 1'!Y96/SUM('MissFill 1'!Y$2:Y100)&gt;0.01,"",DateEnded_5Day!$A100))))))))</f>
        <v/>
      </c>
      <c r="AA100" s="54" t="str">
        <f>IF($A100&lt;='All Results'!$B$4,"",IF(SUM('MissFill 1'!Z$2:Z100)=0,"",(IF('MissFill 1'!Z100/SUM('MissFill 1'!Z$2:Z100)&gt;0.01,"",IF('MissFill 1'!Z99/SUM('MissFill 1'!Z$2:Z100)&gt;0.01,"",IF('MissFill 1'!Z98/SUM('MissFill 1'!Z$2:Z100)&gt;0.01,"",IF('MissFill 1'!Z97/SUM('MissFill 1'!Z$2:Z100)&gt;0.01,"",IF('MissFill 1'!Z96/SUM('MissFill 1'!Z$2:Z100)&gt;0.01,"",DateEnded_5Day!$A100))))))))</f>
        <v/>
      </c>
      <c r="AB100" s="54" t="str">
        <f>IF($A100&lt;='All Results'!$B$4,"",IF(SUM('MissFill 1'!AA$2:AA100)=0,"",(IF('MissFill 1'!AA100/SUM('MissFill 1'!AA$2:AA100)&gt;0.01,"",IF('MissFill 1'!AA99/SUM('MissFill 1'!AA$2:AA100)&gt;0.01,"",IF('MissFill 1'!AA98/SUM('MissFill 1'!AA$2:AA100)&gt;0.01,"",IF('MissFill 1'!AA97/SUM('MissFill 1'!AA$2:AA100)&gt;0.01,"",IF('MissFill 1'!AA96/SUM('MissFill 1'!AA$2:AA100)&gt;0.01,"",DateEnded_5Day!$A100))))))))</f>
        <v/>
      </c>
      <c r="AC100" s="54" t="str">
        <f>IF($A100&lt;='All Results'!$B$4,"",IF(SUM('MissFill 1'!AB$2:AB100)=0,"",(IF('MissFill 1'!AB100/SUM('MissFill 1'!AB$2:AB100)&gt;0.01,"",IF('MissFill 1'!AB99/SUM('MissFill 1'!AB$2:AB100)&gt;0.01,"",IF('MissFill 1'!AB98/SUM('MissFill 1'!AB$2:AB100)&gt;0.01,"",IF('MissFill 1'!AB97/SUM('MissFill 1'!AB$2:AB100)&gt;0.01,"",IF('MissFill 1'!AB96/SUM('MissFill 1'!AB$2:AB100)&gt;0.01,"",DateEnded_5Day!$A100))))))))</f>
        <v/>
      </c>
      <c r="AD100" s="54" t="str">
        <f>IF($A100&lt;='All Results'!$B$4,"",IF(SUM('MissFill 1'!AC$2:AC100)=0,"",(IF('MissFill 1'!AC100/SUM('MissFill 1'!AC$2:AC100)&gt;0.01,"",IF('MissFill 1'!AC99/SUM('MissFill 1'!AC$2:AC100)&gt;0.01,"",IF('MissFill 1'!AC98/SUM('MissFill 1'!AC$2:AC100)&gt;0.01,"",IF('MissFill 1'!AC97/SUM('MissFill 1'!AC$2:AC100)&gt;0.01,"",IF('MissFill 1'!AC96/SUM('MissFill 1'!AC$2:AC100)&gt;0.01,"",DateEnded_5Day!$A100))))))))</f>
        <v/>
      </c>
      <c r="AE100" s="54" t="str">
        <f>IF($A100&lt;='All Results'!$B$4,"",IF(SUM('MissFill 1'!AD$2:AD100)=0,"",(IF('MissFill 1'!AD100/SUM('MissFill 1'!AD$2:AD100)&gt;0.01,"",IF('MissFill 1'!AD99/SUM('MissFill 1'!AD$2:AD100)&gt;0.01,"",IF('MissFill 1'!AD98/SUM('MissFill 1'!AD$2:AD100)&gt;0.01,"",IF('MissFill 1'!AD97/SUM('MissFill 1'!AD$2:AD100)&gt;0.01,"",IF('MissFill 1'!AD96/SUM('MissFill 1'!AD$2:AD100)&gt;0.01,"",DateEnded_5Day!$A100))))))))</f>
        <v/>
      </c>
      <c r="AF100" s="54" t="str">
        <f>IF($A100&lt;='All Results'!$B$4,"",IF(SUM('MissFill 1'!AE$2:AE100)=0,"",(IF('MissFill 1'!AE100/SUM('MissFill 1'!AE$2:AE100)&gt;0.01,"",IF('MissFill 1'!AE99/SUM('MissFill 1'!AE$2:AE100)&gt;0.01,"",IF('MissFill 1'!AE98/SUM('MissFill 1'!AE$2:AE100)&gt;0.01,"",IF('MissFill 1'!AE97/SUM('MissFill 1'!AE$2:AE100)&gt;0.01,"",IF('MissFill 1'!AE96/SUM('MissFill 1'!AE$2:AE100)&gt;0.01,"",DateEnded_5Day!$A100))))))))</f>
        <v/>
      </c>
      <c r="AG100" s="54" t="str">
        <f>IF($A100&lt;='All Results'!$B$4,"",IF(SUM('MissFill 1'!AF$2:AF100)=0,"",(IF('MissFill 1'!AF100/SUM('MissFill 1'!AF$2:AF100)&gt;0.01,"",IF('MissFill 1'!AF99/SUM('MissFill 1'!AF$2:AF100)&gt;0.01,"",IF('MissFill 1'!AF98/SUM('MissFill 1'!AF$2:AF100)&gt;0.01,"",IF('MissFill 1'!AF97/SUM('MissFill 1'!AF$2:AF100)&gt;0.01,"",IF('MissFill 1'!AF96/SUM('MissFill 1'!AF$2:AF100)&gt;0.01,"",DateEnded_5Day!$A100))))))))</f>
        <v/>
      </c>
      <c r="AH100" s="54" t="str">
        <f>IF($A100&lt;='All Results'!$B$4,"",IF(SUM('MissFill 1'!AG$2:AG100)=0,"",(IF('MissFill 1'!AG100/SUM('MissFill 1'!AG$2:AG100)&gt;0.01,"",IF('MissFill 1'!AG99/SUM('MissFill 1'!AG$2:AG100)&gt;0.01,"",IF('MissFill 1'!AG98/SUM('MissFill 1'!AG$2:AG100)&gt;0.01,"",IF('MissFill 1'!AG97/SUM('MissFill 1'!AG$2:AG100)&gt;0.01,"",IF('MissFill 1'!AG96/SUM('MissFill 1'!AG$2:AG100)&gt;0.01,"",DateEnded_5Day!$A100))))))))</f>
        <v/>
      </c>
      <c r="AI100" s="54" t="str">
        <f>IF($A100&lt;='All Results'!$B$4,"",IF(SUM('MissFill 1'!AH$2:AH100)=0,"",(IF('MissFill 1'!AH100/SUM('MissFill 1'!AH$2:AH100)&gt;0.01,"",IF('MissFill 1'!AH99/SUM('MissFill 1'!AH$2:AH100)&gt;0.01,"",IF('MissFill 1'!AH98/SUM('MissFill 1'!AH$2:AH100)&gt;0.01,"",IF('MissFill 1'!AH97/SUM('MissFill 1'!AH$2:AH100)&gt;0.01,"",IF('MissFill 1'!AH96/SUM('MissFill 1'!AH$2:AH100)&gt;0.01,"",DateEnded_5Day!$A100))))))))</f>
        <v/>
      </c>
      <c r="AJ100" s="54" t="str">
        <f>IF($A100&lt;='All Results'!$B$4,"",IF(SUM('MissFill 1'!AI$2:AI100)=0,"",(IF('MissFill 1'!AI100/SUM('MissFill 1'!AI$2:AI100)&gt;0.01,"",IF('MissFill 1'!AI99/SUM('MissFill 1'!AI$2:AI100)&gt;0.01,"",IF('MissFill 1'!AI98/SUM('MissFill 1'!AI$2:AI100)&gt;0.01,"",IF('MissFill 1'!AI97/SUM('MissFill 1'!AI$2:AI100)&gt;0.01,"",IF('MissFill 1'!AI96/SUM('MissFill 1'!AI$2:AI100)&gt;0.01,"",DateEnded_5Day!$A100))))))))</f>
        <v/>
      </c>
      <c r="AK100" s="54" t="str">
        <f>IF($A100&lt;='All Results'!$B$4,"",IF(SUM('MissFill 1'!AJ$2:AJ100)=0,"",(IF('MissFill 1'!AJ100/SUM('MissFill 1'!AJ$2:AJ100)&gt;0.01,"",IF('MissFill 1'!AJ99/SUM('MissFill 1'!AJ$2:AJ100)&gt;0.01,"",IF('MissFill 1'!AJ98/SUM('MissFill 1'!AJ$2:AJ100)&gt;0.01,"",IF('MissFill 1'!AJ97/SUM('MissFill 1'!AJ$2:AJ100)&gt;0.01,"",IF('MissFill 1'!AJ96/SUM('MissFill 1'!AJ$2:AJ100)&gt;0.01,"",DateEnded_5Day!$A100))))))))</f>
        <v/>
      </c>
      <c r="AL100" s="54" t="str">
        <f>IF($A100&lt;='All Results'!$B$4,"",IF(SUM('MissFill 1'!AK$2:AK100)=0,"",(IF('MissFill 1'!AK100/SUM('MissFill 1'!AK$2:AK100)&gt;0.01,"",IF('MissFill 1'!AK99/SUM('MissFill 1'!AK$2:AK100)&gt;0.01,"",IF('MissFill 1'!AK98/SUM('MissFill 1'!AK$2:AK100)&gt;0.01,"",IF('MissFill 1'!AK97/SUM('MissFill 1'!AK$2:AK100)&gt;0.01,"",IF('MissFill 1'!AK96/SUM('MissFill 1'!AK$2:AK100)&gt;0.01,"",DateEnded_5Day!$A100))))))))</f>
        <v/>
      </c>
      <c r="AM100" s="54" t="str">
        <f>IF($A100&lt;='All Results'!$B$4,"",IF(SUM('MissFill 1'!AL$2:AL100)=0,"",(IF('MissFill 1'!AL100/SUM('MissFill 1'!AL$2:AL100)&gt;0.01,"",IF('MissFill 1'!AL99/SUM('MissFill 1'!AL$2:AL100)&gt;0.01,"",IF('MissFill 1'!AL98/SUM('MissFill 1'!AL$2:AL100)&gt;0.01,"",IF('MissFill 1'!AL97/SUM('MissFill 1'!AL$2:AL100)&gt;0.01,"",IF('MissFill 1'!AL96/SUM('MissFill 1'!AL$2:AL100)&gt;0.01,"",DateEnded_5Day!$A100))))))))</f>
        <v/>
      </c>
      <c r="AN100" s="54" t="str">
        <f>IF($A100&lt;='All Results'!$B$4,"",IF(SUM('MissFill 1'!AM$2:AM100)=0,"",(IF('MissFill 1'!AM100/SUM('MissFill 1'!AM$2:AM100)&gt;0.01,"",IF('MissFill 1'!AM99/SUM('MissFill 1'!AM$2:AM100)&gt;0.01,"",IF('MissFill 1'!AM98/SUM('MissFill 1'!AM$2:AM100)&gt;0.01,"",IF('MissFill 1'!AM97/SUM('MissFill 1'!AM$2:AM100)&gt;0.01,"",IF('MissFill 1'!AM96/SUM('MissFill 1'!AM$2:AM100)&gt;0.01,"",DateEnded_5Day!$A100))))))))</f>
        <v/>
      </c>
      <c r="AO100" s="54" t="str">
        <f>IF($A100&lt;='All Results'!$B$4,"",IF(SUM('MissFill 1'!AN$2:AN100)=0,"",(IF('MissFill 1'!AN100/SUM('MissFill 1'!AN$2:AN100)&gt;0.01,"",IF('MissFill 1'!AN99/SUM('MissFill 1'!AN$2:AN100)&gt;0.01,"",IF('MissFill 1'!AN98/SUM('MissFill 1'!AN$2:AN100)&gt;0.01,"",IF('MissFill 1'!AN97/SUM('MissFill 1'!AN$2:AN100)&gt;0.01,"",IF('MissFill 1'!AN96/SUM('MissFill 1'!AN$2:AN100)&gt;0.01,"",DateEnded_5Day!$A100))))))))</f>
        <v/>
      </c>
      <c r="AP100" s="54" t="str">
        <f>IF($A100&lt;='All Results'!$B$4,"",IF(SUM('MissFill 1'!AO$2:AO100)=0,"",(IF('MissFill 1'!AO100/SUM('MissFill 1'!AO$2:AO100)&gt;0.01,"",IF('MissFill 1'!AO99/SUM('MissFill 1'!AO$2:AO100)&gt;0.01,"",IF('MissFill 1'!AO98/SUM('MissFill 1'!AO$2:AO100)&gt;0.01,"",IF('MissFill 1'!AO97/SUM('MissFill 1'!AO$2:AO100)&gt;0.01,"",IF('MissFill 1'!AO96/SUM('MissFill 1'!AO$2:AO100)&gt;0.01,"",DateEnded_5Day!$A100))))))))</f>
        <v/>
      </c>
      <c r="AQ100" s="54" t="str">
        <f>IF($A100&lt;='All Results'!$B$4,"",IF(SUM('MissFill 1'!AP$2:AP100)=0,"",(IF('MissFill 1'!AP100/SUM('MissFill 1'!AP$2:AP100)&gt;0.01,"",IF('MissFill 1'!AP99/SUM('MissFill 1'!AP$2:AP100)&gt;0.01,"",IF('MissFill 1'!AP98/SUM('MissFill 1'!AP$2:AP100)&gt;0.01,"",IF('MissFill 1'!AP97/SUM('MissFill 1'!AP$2:AP100)&gt;0.01,"",IF('MissFill 1'!AP96/SUM('MissFill 1'!AP$2:AP100)&gt;0.01,"",DateEnded_5Day!$A100))))))))</f>
        <v/>
      </c>
      <c r="AR100" s="54" t="str">
        <f>IF($A100&lt;='All Results'!$B$4,"",IF(SUM('MissFill 1'!AQ$2:AQ100)=0,"",(IF('MissFill 1'!AQ100/SUM('MissFill 1'!AQ$2:AQ100)&gt;0.01,"",IF('MissFill 1'!AQ99/SUM('MissFill 1'!AQ$2:AQ100)&gt;0.01,"",IF('MissFill 1'!AQ98/SUM('MissFill 1'!AQ$2:AQ100)&gt;0.01,"",IF('MissFill 1'!AQ97/SUM('MissFill 1'!AQ$2:AQ100)&gt;0.01,"",IF('MissFill 1'!AQ96/SUM('MissFill 1'!AQ$2:AQ100)&gt;0.01,"",DateEnded_5Day!$A100))))))))</f>
        <v/>
      </c>
      <c r="AS100" s="54" t="str">
        <f>IF($A100&lt;='All Results'!$B$4,"",IF(SUM('MissFill 1'!AR$2:AR100)=0,"",(IF('MissFill 1'!AR100/SUM('MissFill 1'!AR$2:AR100)&gt;0.01,"",IF('MissFill 1'!AR99/SUM('MissFill 1'!AR$2:AR100)&gt;0.01,"",IF('MissFill 1'!AR98/SUM('MissFill 1'!AR$2:AR100)&gt;0.01,"",IF('MissFill 1'!AR97/SUM('MissFill 1'!AR$2:AR100)&gt;0.01,"",IF('MissFill 1'!AR96/SUM('MissFill 1'!AR$2:AR100)&gt;0.01,"",DateEnded_5Day!$A100))))))))</f>
        <v/>
      </c>
      <c r="AT100" s="54" t="str">
        <f>IF($A100&lt;='All Results'!$B$4,"",IF(SUM('MissFill 1'!AS$2:AS100)=0,"",(IF('MissFill 1'!AS100/SUM('MissFill 1'!AS$2:AS100)&gt;0.01,"",IF('MissFill 1'!AS99/SUM('MissFill 1'!AS$2:AS100)&gt;0.01,"",IF('MissFill 1'!AS98/SUM('MissFill 1'!AS$2:AS100)&gt;0.01,"",IF('MissFill 1'!AS97/SUM('MissFill 1'!AS$2:AS100)&gt;0.01,"",IF('MissFill 1'!AS96/SUM('MissFill 1'!AS$2:AS100)&gt;0.01,"",DateEnded_5Day!$A100))))))))</f>
        <v/>
      </c>
      <c r="AU100" s="54" t="str">
        <f>IF($A100&lt;='All Results'!$B$4,"",IF(SUM('MissFill 1'!AT$2:AT100)=0,"",(IF('MissFill 1'!AT100/SUM('MissFill 1'!AT$2:AT100)&gt;0.01,"",IF('MissFill 1'!AT99/SUM('MissFill 1'!AT$2:AT100)&gt;0.01,"",IF('MissFill 1'!AT98/SUM('MissFill 1'!AT$2:AT100)&gt;0.01,"",IF('MissFill 1'!AT97/SUM('MissFill 1'!AT$2:AT100)&gt;0.01,"",IF('MissFill 1'!AT96/SUM('MissFill 1'!AT$2:AT100)&gt;0.01,"",DateEnded_5Day!$A100))))))))</f>
        <v/>
      </c>
      <c r="AV100" s="54" t="str">
        <f>IF($A100&lt;='All Results'!$B$4,"",IF(SUM('MissFill 1'!AU$2:AU100)=0,"",(IF('MissFill 1'!AU100/SUM('MissFill 1'!AU$2:AU100)&gt;0.01,"",IF('MissFill 1'!AU99/SUM('MissFill 1'!AU$2:AU100)&gt;0.01,"",IF('MissFill 1'!AU98/SUM('MissFill 1'!AU$2:AU100)&gt;0.01,"",IF('MissFill 1'!AU97/SUM('MissFill 1'!AU$2:AU100)&gt;0.01,"",IF('MissFill 1'!AU96/SUM('MissFill 1'!AU$2:AU100)&gt;0.01,"",DateEnded_5Day!$A100))))))))</f>
        <v/>
      </c>
      <c r="AW100" s="54" t="str">
        <f>IF($A100&lt;='All Results'!$B$4,"",IF(SUM('MissFill 1'!AV$2:AV100)=0,"",(IF('MissFill 1'!AV100/SUM('MissFill 1'!AV$2:AV100)&gt;0.01,"",IF('MissFill 1'!AV99/SUM('MissFill 1'!AV$2:AV100)&gt;0.01,"",IF('MissFill 1'!AV98/SUM('MissFill 1'!AV$2:AV100)&gt;0.01,"",IF('MissFill 1'!AV97/SUM('MissFill 1'!AV$2:AV100)&gt;0.01,"",IF('MissFill 1'!AV96/SUM('MissFill 1'!AV$2:AV100)&gt;0.01,"",DateEnded_5Day!$A100))))))))</f>
        <v/>
      </c>
      <c r="AX100" s="54" t="str">
        <f>IF($A100&lt;='All Results'!$B$4,"",IF(SUM('MissFill 1'!AW$2:AW100)=0,"",(IF('MissFill 1'!AW100/SUM('MissFill 1'!AW$2:AW100)&gt;0.01,"",IF('MissFill 1'!AW99/SUM('MissFill 1'!AW$2:AW100)&gt;0.01,"",IF('MissFill 1'!AW98/SUM('MissFill 1'!AW$2:AW100)&gt;0.01,"",IF('MissFill 1'!AW97/SUM('MissFill 1'!AW$2:AW100)&gt;0.01,"",IF('MissFill 1'!AW96/SUM('MissFill 1'!AW$2:AW100)&gt;0.01,"",DateEnded_5Day!$A100))))))))</f>
        <v/>
      </c>
    </row>
    <row r="101" spans="1:50" x14ac:dyDescent="0.25">
      <c r="A101" s="41">
        <v>44446</v>
      </c>
      <c r="B101" s="52">
        <v>250</v>
      </c>
      <c r="C101" s="54" t="str">
        <f>IF($A101&lt;='All Results'!$B$4,"",IF(SUM('MissFill 1'!B$2:B101)=0,"",(IF('MissFill 1'!B101/SUM('MissFill 1'!B$2:B101)&gt;0.01,"",IF('MissFill 1'!B100/SUM('MissFill 1'!B$2:B101)&gt;0.01,"",IF('MissFill 1'!B99/SUM('MissFill 1'!B$2:B101)&gt;0.01,"",IF('MissFill 1'!B98/SUM('MissFill 1'!B$2:B101)&gt;0.01,"",IF('MissFill 1'!B97/SUM('MissFill 1'!B$2:B101)&gt;0.01,"",DateEnded_5Day!$A101))))))))</f>
        <v/>
      </c>
      <c r="D101" s="54" t="str">
        <f>IF($A101&lt;='All Results'!$B$4,"",IF(SUM('MissFill 1'!C$2:C101)=0,"",(IF('MissFill 1'!C101/SUM('MissFill 1'!C$2:C101)&gt;0.01,"",IF('MissFill 1'!C100/SUM('MissFill 1'!C$2:C101)&gt;0.01,"",IF('MissFill 1'!C99/SUM('MissFill 1'!C$2:C101)&gt;0.01,"",IF('MissFill 1'!C98/SUM('MissFill 1'!C$2:C101)&gt;0.01,"",IF('MissFill 1'!C97/SUM('MissFill 1'!C$2:C101)&gt;0.01,"",DateEnded_5Day!$A101))))))))</f>
        <v/>
      </c>
      <c r="E101" s="54" t="str">
        <f>IF($A101&lt;='All Results'!$B$4,"",IF(SUM('MissFill 1'!D$2:D101)=0,"",(IF('MissFill 1'!D101/SUM('MissFill 1'!D$2:D101)&gt;0.01,"",IF('MissFill 1'!D100/SUM('MissFill 1'!D$2:D101)&gt;0.01,"",IF('MissFill 1'!D99/SUM('MissFill 1'!D$2:D101)&gt;0.01,"",IF('MissFill 1'!D98/SUM('MissFill 1'!D$2:D101)&gt;0.01,"",IF('MissFill 1'!D97/SUM('MissFill 1'!D$2:D101)&gt;0.01,"",DateEnded_5Day!$A101))))))))</f>
        <v/>
      </c>
      <c r="F101" s="54" t="str">
        <f>IF($A101&lt;='All Results'!$B$4,"",IF(SUM('MissFill 1'!E$2:E101)=0,"",(IF('MissFill 1'!E101/SUM('MissFill 1'!E$2:E101)&gt;0.01,"",IF('MissFill 1'!E100/SUM('MissFill 1'!E$2:E101)&gt;0.01,"",IF('MissFill 1'!E99/SUM('MissFill 1'!E$2:E101)&gt;0.01,"",IF('MissFill 1'!E98/SUM('MissFill 1'!E$2:E101)&gt;0.01,"",IF('MissFill 1'!E97/SUM('MissFill 1'!E$2:E101)&gt;0.01,"",DateEnded_5Day!$A101))))))))</f>
        <v/>
      </c>
      <c r="G101" s="54" t="str">
        <f>IF($A101&lt;='All Results'!$B$4,"",IF(SUM('MissFill 1'!F$2:F101)=0,"",(IF('MissFill 1'!F101/SUM('MissFill 1'!F$2:F101)&gt;0.01,"",IF('MissFill 1'!F100/SUM('MissFill 1'!F$2:F101)&gt;0.01,"",IF('MissFill 1'!F99/SUM('MissFill 1'!F$2:F101)&gt;0.01,"",IF('MissFill 1'!F98/SUM('MissFill 1'!F$2:F101)&gt;0.01,"",IF('MissFill 1'!F97/SUM('MissFill 1'!F$2:F101)&gt;0.01,"",DateEnded_5Day!$A101))))))))</f>
        <v/>
      </c>
      <c r="H101" s="54" t="str">
        <f>IF($A101&lt;='All Results'!$B$4,"",IF(SUM('MissFill 1'!G$2:G101)=0,"",(IF('MissFill 1'!G101/SUM('MissFill 1'!G$2:G101)&gt;0.01,"",IF('MissFill 1'!G100/SUM('MissFill 1'!G$2:G101)&gt;0.01,"",IF('MissFill 1'!G99/SUM('MissFill 1'!G$2:G101)&gt;0.01,"",IF('MissFill 1'!G98/SUM('MissFill 1'!G$2:G101)&gt;0.01,"",IF('MissFill 1'!G97/SUM('MissFill 1'!G$2:G101)&gt;0.01,"",DateEnded_5Day!$A101))))))))</f>
        <v/>
      </c>
      <c r="I101" s="54" t="str">
        <f>IF($A101&lt;='All Results'!$B$4,"",IF(SUM('MissFill 1'!H$2:H101)=0,"",(IF('MissFill 1'!H101/SUM('MissFill 1'!H$2:H101)&gt;0.01,"",IF('MissFill 1'!H100/SUM('MissFill 1'!H$2:H101)&gt;0.01,"",IF('MissFill 1'!H99/SUM('MissFill 1'!H$2:H101)&gt;0.01,"",IF('MissFill 1'!H98/SUM('MissFill 1'!H$2:H101)&gt;0.01,"",IF('MissFill 1'!H97/SUM('MissFill 1'!H$2:H101)&gt;0.01,"",DateEnded_5Day!$A101))))))))</f>
        <v/>
      </c>
      <c r="J101" s="54" t="str">
        <f>IF($A101&lt;='All Results'!$B$4,"",IF(SUM('MissFill 1'!I$2:I101)=0,"",(IF('MissFill 1'!I101/SUM('MissFill 1'!I$2:I101)&gt;0.01,"",IF('MissFill 1'!I100/SUM('MissFill 1'!I$2:I101)&gt;0.01,"",IF('MissFill 1'!I99/SUM('MissFill 1'!I$2:I101)&gt;0.01,"",IF('MissFill 1'!I98/SUM('MissFill 1'!I$2:I101)&gt;0.01,"",IF('MissFill 1'!I97/SUM('MissFill 1'!I$2:I101)&gt;0.01,"",DateEnded_5Day!$A101))))))))</f>
        <v/>
      </c>
      <c r="K101" s="54" t="str">
        <f>IF($A101&lt;='All Results'!$B$4,"",IF(SUM('MissFill 1'!J$2:J101)=0,"",(IF('MissFill 1'!J101/SUM('MissFill 1'!J$2:J101)&gt;0.01,"",IF('MissFill 1'!J100/SUM('MissFill 1'!J$2:J101)&gt;0.01,"",IF('MissFill 1'!J99/SUM('MissFill 1'!J$2:J101)&gt;0.01,"",IF('MissFill 1'!J98/SUM('MissFill 1'!J$2:J101)&gt;0.01,"",IF('MissFill 1'!J97/SUM('MissFill 1'!J$2:J101)&gt;0.01,"",DateEnded_5Day!$A101))))))))</f>
        <v/>
      </c>
      <c r="L101" s="54" t="str">
        <f>IF($A101&lt;='All Results'!$B$4,"",IF(SUM('MissFill 1'!K$2:K101)=0,"",(IF('MissFill 1'!K101/SUM('MissFill 1'!K$2:K101)&gt;0.01,"",IF('MissFill 1'!K100/SUM('MissFill 1'!K$2:K101)&gt;0.01,"",IF('MissFill 1'!K99/SUM('MissFill 1'!K$2:K101)&gt;0.01,"",IF('MissFill 1'!K98/SUM('MissFill 1'!K$2:K101)&gt;0.01,"",IF('MissFill 1'!K97/SUM('MissFill 1'!K$2:K101)&gt;0.01,"",DateEnded_5Day!$A101))))))))</f>
        <v/>
      </c>
      <c r="M101" s="54" t="str">
        <f>IF($A101&lt;='All Results'!$B$4,"",IF(SUM('MissFill 1'!L$2:L101)=0,"",(IF('MissFill 1'!L101/SUM('MissFill 1'!L$2:L101)&gt;0.01,"",IF('MissFill 1'!L100/SUM('MissFill 1'!L$2:L101)&gt;0.01,"",IF('MissFill 1'!L99/SUM('MissFill 1'!L$2:L101)&gt;0.01,"",IF('MissFill 1'!L98/SUM('MissFill 1'!L$2:L101)&gt;0.01,"",IF('MissFill 1'!L97/SUM('MissFill 1'!L$2:L101)&gt;0.01,"",DateEnded_5Day!$A101))))))))</f>
        <v/>
      </c>
      <c r="N101" s="54" t="str">
        <f>IF($A101&lt;='All Results'!$B$4,"",IF(SUM('MissFill 1'!M$2:M101)=0,"",(IF('MissFill 1'!M101/SUM('MissFill 1'!M$2:M101)&gt;0.01,"",IF('MissFill 1'!M100/SUM('MissFill 1'!M$2:M101)&gt;0.01,"",IF('MissFill 1'!M99/SUM('MissFill 1'!M$2:M101)&gt;0.01,"",IF('MissFill 1'!M98/SUM('MissFill 1'!M$2:M101)&gt;0.01,"",IF('MissFill 1'!M97/SUM('MissFill 1'!M$2:M101)&gt;0.01,"",DateEnded_5Day!$A101))))))))</f>
        <v/>
      </c>
      <c r="O101" s="54" t="str">
        <f>IF($A101&lt;='All Results'!$B$4,"",IF(SUM('MissFill 1'!N$2:N101)=0,"",(IF('MissFill 1'!N101/SUM('MissFill 1'!N$2:N101)&gt;0.01,"",IF('MissFill 1'!N100/SUM('MissFill 1'!N$2:N101)&gt;0.01,"",IF('MissFill 1'!N99/SUM('MissFill 1'!N$2:N101)&gt;0.01,"",IF('MissFill 1'!N98/SUM('MissFill 1'!N$2:N101)&gt;0.01,"",IF('MissFill 1'!N97/SUM('MissFill 1'!N$2:N101)&gt;0.01,"",DateEnded_5Day!$A101))))))))</f>
        <v/>
      </c>
      <c r="P101" s="54" t="str">
        <f>IF($A101&lt;='All Results'!$B$4,"",IF(SUM('MissFill 1'!O$2:O101)=0,"",(IF('MissFill 1'!O101/SUM('MissFill 1'!O$2:O101)&gt;0.01,"",IF('MissFill 1'!O100/SUM('MissFill 1'!O$2:O101)&gt;0.01,"",IF('MissFill 1'!O99/SUM('MissFill 1'!O$2:O101)&gt;0.01,"",IF('MissFill 1'!O98/SUM('MissFill 1'!O$2:O101)&gt;0.01,"",IF('MissFill 1'!O97/SUM('MissFill 1'!O$2:O101)&gt;0.01,"",DateEnded_5Day!$A101))))))))</f>
        <v/>
      </c>
      <c r="Q101" s="54" t="str">
        <f>IF($A101&lt;='All Results'!$B$4,"",IF(SUM('MissFill 1'!P$2:P101)=0,"",(IF('MissFill 1'!P101/SUM('MissFill 1'!P$2:P101)&gt;0.01,"",IF('MissFill 1'!P100/SUM('MissFill 1'!P$2:P101)&gt;0.01,"",IF('MissFill 1'!P99/SUM('MissFill 1'!P$2:P101)&gt;0.01,"",IF('MissFill 1'!P98/SUM('MissFill 1'!P$2:P101)&gt;0.01,"",IF('MissFill 1'!P97/SUM('MissFill 1'!P$2:P101)&gt;0.01,"",DateEnded_5Day!$A101))))))))</f>
        <v/>
      </c>
      <c r="R101" s="54" t="str">
        <f>IF($A101&lt;='All Results'!$B$4,"",IF(SUM('MissFill 1'!Q$2:Q101)=0,"",(IF('MissFill 1'!Q101/SUM('MissFill 1'!Q$2:Q101)&gt;0.01,"",IF('MissFill 1'!Q100/SUM('MissFill 1'!Q$2:Q101)&gt;0.01,"",IF('MissFill 1'!Q99/SUM('MissFill 1'!Q$2:Q101)&gt;0.01,"",IF('MissFill 1'!Q98/SUM('MissFill 1'!Q$2:Q101)&gt;0.01,"",IF('MissFill 1'!Q97/SUM('MissFill 1'!Q$2:Q101)&gt;0.01,"",DateEnded_5Day!$A101))))))))</f>
        <v/>
      </c>
      <c r="S101" s="54" t="str">
        <f>IF($A101&lt;='All Results'!$B$4,"",IF(SUM('MissFill 1'!R$2:R101)=0,"",(IF('MissFill 1'!R101/SUM('MissFill 1'!R$2:R101)&gt;0.01,"",IF('MissFill 1'!R100/SUM('MissFill 1'!R$2:R101)&gt;0.01,"",IF('MissFill 1'!R99/SUM('MissFill 1'!R$2:R101)&gt;0.01,"",IF('MissFill 1'!R98/SUM('MissFill 1'!R$2:R101)&gt;0.01,"",IF('MissFill 1'!R97/SUM('MissFill 1'!R$2:R101)&gt;0.01,"",DateEnded_5Day!$A101))))))))</f>
        <v/>
      </c>
      <c r="T101" s="54" t="str">
        <f>IF($A101&lt;='All Results'!$B$4,"",IF(SUM('MissFill 1'!S$2:S101)=0,"",(IF('MissFill 1'!S101/SUM('MissFill 1'!S$2:S101)&gt;0.01,"",IF('MissFill 1'!S100/SUM('MissFill 1'!S$2:S101)&gt;0.01,"",IF('MissFill 1'!S99/SUM('MissFill 1'!S$2:S101)&gt;0.01,"",IF('MissFill 1'!S98/SUM('MissFill 1'!S$2:S101)&gt;0.01,"",IF('MissFill 1'!S97/SUM('MissFill 1'!S$2:S101)&gt;0.01,"",DateEnded_5Day!$A101))))))))</f>
        <v/>
      </c>
      <c r="U101" s="54" t="str">
        <f>IF($A101&lt;='All Results'!$B$4,"",IF(SUM('MissFill 1'!T$2:T101)=0,"",(IF('MissFill 1'!T101/SUM('MissFill 1'!T$2:T101)&gt;0.01,"",IF('MissFill 1'!T100/SUM('MissFill 1'!T$2:T101)&gt;0.01,"",IF('MissFill 1'!T99/SUM('MissFill 1'!T$2:T101)&gt;0.01,"",IF('MissFill 1'!T98/SUM('MissFill 1'!T$2:T101)&gt;0.01,"",IF('MissFill 1'!T97/SUM('MissFill 1'!T$2:T101)&gt;0.01,"",DateEnded_5Day!$A101))))))))</f>
        <v/>
      </c>
      <c r="V101" s="54" t="str">
        <f>IF($A101&lt;='All Results'!$B$4,"",IF(SUM('MissFill 1'!U$2:U101)=0,"",(IF('MissFill 1'!U101/SUM('MissFill 1'!U$2:U101)&gt;0.01,"",IF('MissFill 1'!U100/SUM('MissFill 1'!U$2:U101)&gt;0.01,"",IF('MissFill 1'!U99/SUM('MissFill 1'!U$2:U101)&gt;0.01,"",IF('MissFill 1'!U98/SUM('MissFill 1'!U$2:U101)&gt;0.01,"",IF('MissFill 1'!U97/SUM('MissFill 1'!U$2:U101)&gt;0.01,"",DateEnded_5Day!$A101))))))))</f>
        <v/>
      </c>
      <c r="W101" s="54" t="str">
        <f>IF($A101&lt;='All Results'!$B$4,"",IF(SUM('MissFill 1'!V$2:V101)=0,"",(IF('MissFill 1'!V101/SUM('MissFill 1'!V$2:V101)&gt;0.01,"",IF('MissFill 1'!V100/SUM('MissFill 1'!V$2:V101)&gt;0.01,"",IF('MissFill 1'!V99/SUM('MissFill 1'!V$2:V101)&gt;0.01,"",IF('MissFill 1'!V98/SUM('MissFill 1'!V$2:V101)&gt;0.01,"",IF('MissFill 1'!V97/SUM('MissFill 1'!V$2:V101)&gt;0.01,"",DateEnded_5Day!$A101))))))))</f>
        <v/>
      </c>
      <c r="X101" s="54" t="str">
        <f>IF($A101&lt;='All Results'!$B$4,"",IF(SUM('MissFill 1'!W$2:W101)=0,"",(IF('MissFill 1'!W101/SUM('MissFill 1'!W$2:W101)&gt;0.01,"",IF('MissFill 1'!W100/SUM('MissFill 1'!W$2:W101)&gt;0.01,"",IF('MissFill 1'!W99/SUM('MissFill 1'!W$2:W101)&gt;0.01,"",IF('MissFill 1'!W98/SUM('MissFill 1'!W$2:W101)&gt;0.01,"",IF('MissFill 1'!W97/SUM('MissFill 1'!W$2:W101)&gt;0.01,"",DateEnded_5Day!$A101))))))))</f>
        <v/>
      </c>
      <c r="Y101" s="54" t="str">
        <f>IF($A101&lt;='All Results'!$B$4,"",IF(SUM('MissFill 1'!X$2:X101)=0,"",(IF('MissFill 1'!X101/SUM('MissFill 1'!X$2:X101)&gt;0.01,"",IF('MissFill 1'!X100/SUM('MissFill 1'!X$2:X101)&gt;0.01,"",IF('MissFill 1'!X99/SUM('MissFill 1'!X$2:X101)&gt;0.01,"",IF('MissFill 1'!X98/SUM('MissFill 1'!X$2:X101)&gt;0.01,"",IF('MissFill 1'!X97/SUM('MissFill 1'!X$2:X101)&gt;0.01,"",DateEnded_5Day!$A101))))))))</f>
        <v/>
      </c>
      <c r="Z101" s="54" t="str">
        <f>IF($A101&lt;='All Results'!$B$4,"",IF(SUM('MissFill 1'!Y$2:Y101)=0,"",(IF('MissFill 1'!Y101/SUM('MissFill 1'!Y$2:Y101)&gt;0.01,"",IF('MissFill 1'!Y100/SUM('MissFill 1'!Y$2:Y101)&gt;0.01,"",IF('MissFill 1'!Y99/SUM('MissFill 1'!Y$2:Y101)&gt;0.01,"",IF('MissFill 1'!Y98/SUM('MissFill 1'!Y$2:Y101)&gt;0.01,"",IF('MissFill 1'!Y97/SUM('MissFill 1'!Y$2:Y101)&gt;0.01,"",DateEnded_5Day!$A101))))))))</f>
        <v/>
      </c>
      <c r="AA101" s="54" t="str">
        <f>IF($A101&lt;='All Results'!$B$4,"",IF(SUM('MissFill 1'!Z$2:Z101)=0,"",(IF('MissFill 1'!Z101/SUM('MissFill 1'!Z$2:Z101)&gt;0.01,"",IF('MissFill 1'!Z100/SUM('MissFill 1'!Z$2:Z101)&gt;0.01,"",IF('MissFill 1'!Z99/SUM('MissFill 1'!Z$2:Z101)&gt;0.01,"",IF('MissFill 1'!Z98/SUM('MissFill 1'!Z$2:Z101)&gt;0.01,"",IF('MissFill 1'!Z97/SUM('MissFill 1'!Z$2:Z101)&gt;0.01,"",DateEnded_5Day!$A101))))))))</f>
        <v/>
      </c>
      <c r="AB101" s="54" t="str">
        <f>IF($A101&lt;='All Results'!$B$4,"",IF(SUM('MissFill 1'!AA$2:AA101)=0,"",(IF('MissFill 1'!AA101/SUM('MissFill 1'!AA$2:AA101)&gt;0.01,"",IF('MissFill 1'!AA100/SUM('MissFill 1'!AA$2:AA101)&gt;0.01,"",IF('MissFill 1'!AA99/SUM('MissFill 1'!AA$2:AA101)&gt;0.01,"",IF('MissFill 1'!AA98/SUM('MissFill 1'!AA$2:AA101)&gt;0.01,"",IF('MissFill 1'!AA97/SUM('MissFill 1'!AA$2:AA101)&gt;0.01,"",DateEnded_5Day!$A101))))))))</f>
        <v/>
      </c>
      <c r="AC101" s="54" t="str">
        <f>IF($A101&lt;='All Results'!$B$4,"",IF(SUM('MissFill 1'!AB$2:AB101)=0,"",(IF('MissFill 1'!AB101/SUM('MissFill 1'!AB$2:AB101)&gt;0.01,"",IF('MissFill 1'!AB100/SUM('MissFill 1'!AB$2:AB101)&gt;0.01,"",IF('MissFill 1'!AB99/SUM('MissFill 1'!AB$2:AB101)&gt;0.01,"",IF('MissFill 1'!AB98/SUM('MissFill 1'!AB$2:AB101)&gt;0.01,"",IF('MissFill 1'!AB97/SUM('MissFill 1'!AB$2:AB101)&gt;0.01,"",DateEnded_5Day!$A101))))))))</f>
        <v/>
      </c>
      <c r="AD101" s="54" t="str">
        <f>IF($A101&lt;='All Results'!$B$4,"",IF(SUM('MissFill 1'!AC$2:AC101)=0,"",(IF('MissFill 1'!AC101/SUM('MissFill 1'!AC$2:AC101)&gt;0.01,"",IF('MissFill 1'!AC100/SUM('MissFill 1'!AC$2:AC101)&gt;0.01,"",IF('MissFill 1'!AC99/SUM('MissFill 1'!AC$2:AC101)&gt;0.01,"",IF('MissFill 1'!AC98/SUM('MissFill 1'!AC$2:AC101)&gt;0.01,"",IF('MissFill 1'!AC97/SUM('MissFill 1'!AC$2:AC101)&gt;0.01,"",DateEnded_5Day!$A101))))))))</f>
        <v/>
      </c>
      <c r="AE101" s="54" t="str">
        <f>IF($A101&lt;='All Results'!$B$4,"",IF(SUM('MissFill 1'!AD$2:AD101)=0,"",(IF('MissFill 1'!AD101/SUM('MissFill 1'!AD$2:AD101)&gt;0.01,"",IF('MissFill 1'!AD100/SUM('MissFill 1'!AD$2:AD101)&gt;0.01,"",IF('MissFill 1'!AD99/SUM('MissFill 1'!AD$2:AD101)&gt;0.01,"",IF('MissFill 1'!AD98/SUM('MissFill 1'!AD$2:AD101)&gt;0.01,"",IF('MissFill 1'!AD97/SUM('MissFill 1'!AD$2:AD101)&gt;0.01,"",DateEnded_5Day!$A101))))))))</f>
        <v/>
      </c>
      <c r="AF101" s="54" t="str">
        <f>IF($A101&lt;='All Results'!$B$4,"",IF(SUM('MissFill 1'!AE$2:AE101)=0,"",(IF('MissFill 1'!AE101/SUM('MissFill 1'!AE$2:AE101)&gt;0.01,"",IF('MissFill 1'!AE100/SUM('MissFill 1'!AE$2:AE101)&gt;0.01,"",IF('MissFill 1'!AE99/SUM('MissFill 1'!AE$2:AE101)&gt;0.01,"",IF('MissFill 1'!AE98/SUM('MissFill 1'!AE$2:AE101)&gt;0.01,"",IF('MissFill 1'!AE97/SUM('MissFill 1'!AE$2:AE101)&gt;0.01,"",DateEnded_5Day!$A101))))))))</f>
        <v/>
      </c>
      <c r="AG101" s="54" t="str">
        <f>IF($A101&lt;='All Results'!$B$4,"",IF(SUM('MissFill 1'!AF$2:AF101)=0,"",(IF('MissFill 1'!AF101/SUM('MissFill 1'!AF$2:AF101)&gt;0.01,"",IF('MissFill 1'!AF100/SUM('MissFill 1'!AF$2:AF101)&gt;0.01,"",IF('MissFill 1'!AF99/SUM('MissFill 1'!AF$2:AF101)&gt;0.01,"",IF('MissFill 1'!AF98/SUM('MissFill 1'!AF$2:AF101)&gt;0.01,"",IF('MissFill 1'!AF97/SUM('MissFill 1'!AF$2:AF101)&gt;0.01,"",DateEnded_5Day!$A101))))))))</f>
        <v/>
      </c>
      <c r="AH101" s="54" t="str">
        <f>IF($A101&lt;='All Results'!$B$4,"",IF(SUM('MissFill 1'!AG$2:AG101)=0,"",(IF('MissFill 1'!AG101/SUM('MissFill 1'!AG$2:AG101)&gt;0.01,"",IF('MissFill 1'!AG100/SUM('MissFill 1'!AG$2:AG101)&gt;0.01,"",IF('MissFill 1'!AG99/SUM('MissFill 1'!AG$2:AG101)&gt;0.01,"",IF('MissFill 1'!AG98/SUM('MissFill 1'!AG$2:AG101)&gt;0.01,"",IF('MissFill 1'!AG97/SUM('MissFill 1'!AG$2:AG101)&gt;0.01,"",DateEnded_5Day!$A101))))))))</f>
        <v/>
      </c>
      <c r="AI101" s="54" t="str">
        <f>IF($A101&lt;='All Results'!$B$4,"",IF(SUM('MissFill 1'!AH$2:AH101)=0,"",(IF('MissFill 1'!AH101/SUM('MissFill 1'!AH$2:AH101)&gt;0.01,"",IF('MissFill 1'!AH100/SUM('MissFill 1'!AH$2:AH101)&gt;0.01,"",IF('MissFill 1'!AH99/SUM('MissFill 1'!AH$2:AH101)&gt;0.01,"",IF('MissFill 1'!AH98/SUM('MissFill 1'!AH$2:AH101)&gt;0.01,"",IF('MissFill 1'!AH97/SUM('MissFill 1'!AH$2:AH101)&gt;0.01,"",DateEnded_5Day!$A101))))))))</f>
        <v/>
      </c>
      <c r="AJ101" s="54" t="str">
        <f>IF($A101&lt;='All Results'!$B$4,"",IF(SUM('MissFill 1'!AI$2:AI101)=0,"",(IF('MissFill 1'!AI101/SUM('MissFill 1'!AI$2:AI101)&gt;0.01,"",IF('MissFill 1'!AI100/SUM('MissFill 1'!AI$2:AI101)&gt;0.01,"",IF('MissFill 1'!AI99/SUM('MissFill 1'!AI$2:AI101)&gt;0.01,"",IF('MissFill 1'!AI98/SUM('MissFill 1'!AI$2:AI101)&gt;0.01,"",IF('MissFill 1'!AI97/SUM('MissFill 1'!AI$2:AI101)&gt;0.01,"",DateEnded_5Day!$A101))))))))</f>
        <v/>
      </c>
      <c r="AK101" s="54" t="str">
        <f>IF($A101&lt;='All Results'!$B$4,"",IF(SUM('MissFill 1'!AJ$2:AJ101)=0,"",(IF('MissFill 1'!AJ101/SUM('MissFill 1'!AJ$2:AJ101)&gt;0.01,"",IF('MissFill 1'!AJ100/SUM('MissFill 1'!AJ$2:AJ101)&gt;0.01,"",IF('MissFill 1'!AJ99/SUM('MissFill 1'!AJ$2:AJ101)&gt;0.01,"",IF('MissFill 1'!AJ98/SUM('MissFill 1'!AJ$2:AJ101)&gt;0.01,"",IF('MissFill 1'!AJ97/SUM('MissFill 1'!AJ$2:AJ101)&gt;0.01,"",DateEnded_5Day!$A101))))))))</f>
        <v/>
      </c>
      <c r="AL101" s="54" t="str">
        <f>IF($A101&lt;='All Results'!$B$4,"",IF(SUM('MissFill 1'!AK$2:AK101)=0,"",(IF('MissFill 1'!AK101/SUM('MissFill 1'!AK$2:AK101)&gt;0.01,"",IF('MissFill 1'!AK100/SUM('MissFill 1'!AK$2:AK101)&gt;0.01,"",IF('MissFill 1'!AK99/SUM('MissFill 1'!AK$2:AK101)&gt;0.01,"",IF('MissFill 1'!AK98/SUM('MissFill 1'!AK$2:AK101)&gt;0.01,"",IF('MissFill 1'!AK97/SUM('MissFill 1'!AK$2:AK101)&gt;0.01,"",DateEnded_5Day!$A101))))))))</f>
        <v/>
      </c>
      <c r="AM101" s="54" t="str">
        <f>IF($A101&lt;='All Results'!$B$4,"",IF(SUM('MissFill 1'!AL$2:AL101)=0,"",(IF('MissFill 1'!AL101/SUM('MissFill 1'!AL$2:AL101)&gt;0.01,"",IF('MissFill 1'!AL100/SUM('MissFill 1'!AL$2:AL101)&gt;0.01,"",IF('MissFill 1'!AL99/SUM('MissFill 1'!AL$2:AL101)&gt;0.01,"",IF('MissFill 1'!AL98/SUM('MissFill 1'!AL$2:AL101)&gt;0.01,"",IF('MissFill 1'!AL97/SUM('MissFill 1'!AL$2:AL101)&gt;0.01,"",DateEnded_5Day!$A101))))))))</f>
        <v/>
      </c>
      <c r="AN101" s="54" t="str">
        <f>IF($A101&lt;='All Results'!$B$4,"",IF(SUM('MissFill 1'!AM$2:AM101)=0,"",(IF('MissFill 1'!AM101/SUM('MissFill 1'!AM$2:AM101)&gt;0.01,"",IF('MissFill 1'!AM100/SUM('MissFill 1'!AM$2:AM101)&gt;0.01,"",IF('MissFill 1'!AM99/SUM('MissFill 1'!AM$2:AM101)&gt;0.01,"",IF('MissFill 1'!AM98/SUM('MissFill 1'!AM$2:AM101)&gt;0.01,"",IF('MissFill 1'!AM97/SUM('MissFill 1'!AM$2:AM101)&gt;0.01,"",DateEnded_5Day!$A101))))))))</f>
        <v/>
      </c>
      <c r="AO101" s="54" t="str">
        <f>IF($A101&lt;='All Results'!$B$4,"",IF(SUM('MissFill 1'!AN$2:AN101)=0,"",(IF('MissFill 1'!AN101/SUM('MissFill 1'!AN$2:AN101)&gt;0.01,"",IF('MissFill 1'!AN100/SUM('MissFill 1'!AN$2:AN101)&gt;0.01,"",IF('MissFill 1'!AN99/SUM('MissFill 1'!AN$2:AN101)&gt;0.01,"",IF('MissFill 1'!AN98/SUM('MissFill 1'!AN$2:AN101)&gt;0.01,"",IF('MissFill 1'!AN97/SUM('MissFill 1'!AN$2:AN101)&gt;0.01,"",DateEnded_5Day!$A101))))))))</f>
        <v/>
      </c>
      <c r="AP101" s="54" t="str">
        <f>IF($A101&lt;='All Results'!$B$4,"",IF(SUM('MissFill 1'!AO$2:AO101)=0,"",(IF('MissFill 1'!AO101/SUM('MissFill 1'!AO$2:AO101)&gt;0.01,"",IF('MissFill 1'!AO100/SUM('MissFill 1'!AO$2:AO101)&gt;0.01,"",IF('MissFill 1'!AO99/SUM('MissFill 1'!AO$2:AO101)&gt;0.01,"",IF('MissFill 1'!AO98/SUM('MissFill 1'!AO$2:AO101)&gt;0.01,"",IF('MissFill 1'!AO97/SUM('MissFill 1'!AO$2:AO101)&gt;0.01,"",DateEnded_5Day!$A101))))))))</f>
        <v/>
      </c>
      <c r="AQ101" s="54" t="str">
        <f>IF($A101&lt;='All Results'!$B$4,"",IF(SUM('MissFill 1'!AP$2:AP101)=0,"",(IF('MissFill 1'!AP101/SUM('MissFill 1'!AP$2:AP101)&gt;0.01,"",IF('MissFill 1'!AP100/SUM('MissFill 1'!AP$2:AP101)&gt;0.01,"",IF('MissFill 1'!AP99/SUM('MissFill 1'!AP$2:AP101)&gt;0.01,"",IF('MissFill 1'!AP98/SUM('MissFill 1'!AP$2:AP101)&gt;0.01,"",IF('MissFill 1'!AP97/SUM('MissFill 1'!AP$2:AP101)&gt;0.01,"",DateEnded_5Day!$A101))))))))</f>
        <v/>
      </c>
      <c r="AR101" s="54" t="str">
        <f>IF($A101&lt;='All Results'!$B$4,"",IF(SUM('MissFill 1'!AQ$2:AQ101)=0,"",(IF('MissFill 1'!AQ101/SUM('MissFill 1'!AQ$2:AQ101)&gt;0.01,"",IF('MissFill 1'!AQ100/SUM('MissFill 1'!AQ$2:AQ101)&gt;0.01,"",IF('MissFill 1'!AQ99/SUM('MissFill 1'!AQ$2:AQ101)&gt;0.01,"",IF('MissFill 1'!AQ98/SUM('MissFill 1'!AQ$2:AQ101)&gt;0.01,"",IF('MissFill 1'!AQ97/SUM('MissFill 1'!AQ$2:AQ101)&gt;0.01,"",DateEnded_5Day!$A101))))))))</f>
        <v/>
      </c>
      <c r="AS101" s="54" t="str">
        <f>IF($A101&lt;='All Results'!$B$4,"",IF(SUM('MissFill 1'!AR$2:AR101)=0,"",(IF('MissFill 1'!AR101/SUM('MissFill 1'!AR$2:AR101)&gt;0.01,"",IF('MissFill 1'!AR100/SUM('MissFill 1'!AR$2:AR101)&gt;0.01,"",IF('MissFill 1'!AR99/SUM('MissFill 1'!AR$2:AR101)&gt;0.01,"",IF('MissFill 1'!AR98/SUM('MissFill 1'!AR$2:AR101)&gt;0.01,"",IF('MissFill 1'!AR97/SUM('MissFill 1'!AR$2:AR101)&gt;0.01,"",DateEnded_5Day!$A101))))))))</f>
        <v/>
      </c>
      <c r="AT101" s="54" t="str">
        <f>IF($A101&lt;='All Results'!$B$4,"",IF(SUM('MissFill 1'!AS$2:AS101)=0,"",(IF('MissFill 1'!AS101/SUM('MissFill 1'!AS$2:AS101)&gt;0.01,"",IF('MissFill 1'!AS100/SUM('MissFill 1'!AS$2:AS101)&gt;0.01,"",IF('MissFill 1'!AS99/SUM('MissFill 1'!AS$2:AS101)&gt;0.01,"",IF('MissFill 1'!AS98/SUM('MissFill 1'!AS$2:AS101)&gt;0.01,"",IF('MissFill 1'!AS97/SUM('MissFill 1'!AS$2:AS101)&gt;0.01,"",DateEnded_5Day!$A101))))))))</f>
        <v/>
      </c>
      <c r="AU101" s="54" t="str">
        <f>IF($A101&lt;='All Results'!$B$4,"",IF(SUM('MissFill 1'!AT$2:AT101)=0,"",(IF('MissFill 1'!AT101/SUM('MissFill 1'!AT$2:AT101)&gt;0.01,"",IF('MissFill 1'!AT100/SUM('MissFill 1'!AT$2:AT101)&gt;0.01,"",IF('MissFill 1'!AT99/SUM('MissFill 1'!AT$2:AT101)&gt;0.01,"",IF('MissFill 1'!AT98/SUM('MissFill 1'!AT$2:AT101)&gt;0.01,"",IF('MissFill 1'!AT97/SUM('MissFill 1'!AT$2:AT101)&gt;0.01,"",DateEnded_5Day!$A101))))))))</f>
        <v/>
      </c>
      <c r="AV101" s="54" t="str">
        <f>IF($A101&lt;='All Results'!$B$4,"",IF(SUM('MissFill 1'!AU$2:AU101)=0,"",(IF('MissFill 1'!AU101/SUM('MissFill 1'!AU$2:AU101)&gt;0.01,"",IF('MissFill 1'!AU100/SUM('MissFill 1'!AU$2:AU101)&gt;0.01,"",IF('MissFill 1'!AU99/SUM('MissFill 1'!AU$2:AU101)&gt;0.01,"",IF('MissFill 1'!AU98/SUM('MissFill 1'!AU$2:AU101)&gt;0.01,"",IF('MissFill 1'!AU97/SUM('MissFill 1'!AU$2:AU101)&gt;0.01,"",DateEnded_5Day!$A101))))))))</f>
        <v/>
      </c>
      <c r="AW101" s="54" t="str">
        <f>IF($A101&lt;='All Results'!$B$4,"",IF(SUM('MissFill 1'!AV$2:AV101)=0,"",(IF('MissFill 1'!AV101/SUM('MissFill 1'!AV$2:AV101)&gt;0.01,"",IF('MissFill 1'!AV100/SUM('MissFill 1'!AV$2:AV101)&gt;0.01,"",IF('MissFill 1'!AV99/SUM('MissFill 1'!AV$2:AV101)&gt;0.01,"",IF('MissFill 1'!AV98/SUM('MissFill 1'!AV$2:AV101)&gt;0.01,"",IF('MissFill 1'!AV97/SUM('MissFill 1'!AV$2:AV101)&gt;0.01,"",DateEnded_5Day!$A101))))))))</f>
        <v/>
      </c>
      <c r="AX101" s="54" t="str">
        <f>IF($A101&lt;='All Results'!$B$4,"",IF(SUM('MissFill 1'!AW$2:AW101)=0,"",(IF('MissFill 1'!AW101/SUM('MissFill 1'!AW$2:AW101)&gt;0.01,"",IF('MissFill 1'!AW100/SUM('MissFill 1'!AW$2:AW101)&gt;0.01,"",IF('MissFill 1'!AW99/SUM('MissFill 1'!AW$2:AW101)&gt;0.01,"",IF('MissFill 1'!AW98/SUM('MissFill 1'!AW$2:AW101)&gt;0.01,"",IF('MissFill 1'!AW97/SUM('MissFill 1'!AW$2:AW101)&gt;0.01,"",DateEnded_5Day!$A101))))))))</f>
        <v/>
      </c>
    </row>
    <row r="102" spans="1:50" x14ac:dyDescent="0.25">
      <c r="A102" s="41">
        <v>44447</v>
      </c>
      <c r="B102" s="52">
        <v>251</v>
      </c>
      <c r="C102" s="54" t="str">
        <f>IF($A102&lt;='All Results'!$B$4,"",IF(SUM('MissFill 1'!B$2:B102)=0,"",(IF('MissFill 1'!B102/SUM('MissFill 1'!B$2:B102)&gt;0.01,"",IF('MissFill 1'!B101/SUM('MissFill 1'!B$2:B102)&gt;0.01,"",IF('MissFill 1'!B100/SUM('MissFill 1'!B$2:B102)&gt;0.01,"",IF('MissFill 1'!B99/SUM('MissFill 1'!B$2:B102)&gt;0.01,"",IF('MissFill 1'!B98/SUM('MissFill 1'!B$2:B102)&gt;0.01,"",DateEnded_5Day!$A102))))))))</f>
        <v/>
      </c>
      <c r="D102" s="54" t="str">
        <f>IF($A102&lt;='All Results'!$B$4,"",IF(SUM('MissFill 1'!C$2:C102)=0,"",(IF('MissFill 1'!C102/SUM('MissFill 1'!C$2:C102)&gt;0.01,"",IF('MissFill 1'!C101/SUM('MissFill 1'!C$2:C102)&gt;0.01,"",IF('MissFill 1'!C100/SUM('MissFill 1'!C$2:C102)&gt;0.01,"",IF('MissFill 1'!C99/SUM('MissFill 1'!C$2:C102)&gt;0.01,"",IF('MissFill 1'!C98/SUM('MissFill 1'!C$2:C102)&gt;0.01,"",DateEnded_5Day!$A102))))))))</f>
        <v/>
      </c>
      <c r="E102" s="54" t="str">
        <f>IF($A102&lt;='All Results'!$B$4,"",IF(SUM('MissFill 1'!D$2:D102)=0,"",(IF('MissFill 1'!D102/SUM('MissFill 1'!D$2:D102)&gt;0.01,"",IF('MissFill 1'!D101/SUM('MissFill 1'!D$2:D102)&gt;0.01,"",IF('MissFill 1'!D100/SUM('MissFill 1'!D$2:D102)&gt;0.01,"",IF('MissFill 1'!D99/SUM('MissFill 1'!D$2:D102)&gt;0.01,"",IF('MissFill 1'!D98/SUM('MissFill 1'!D$2:D102)&gt;0.01,"",DateEnded_5Day!$A102))))))))</f>
        <v/>
      </c>
      <c r="F102" s="54" t="str">
        <f>IF($A102&lt;='All Results'!$B$4,"",IF(SUM('MissFill 1'!E$2:E102)=0,"",(IF('MissFill 1'!E102/SUM('MissFill 1'!E$2:E102)&gt;0.01,"",IF('MissFill 1'!E101/SUM('MissFill 1'!E$2:E102)&gt;0.01,"",IF('MissFill 1'!E100/SUM('MissFill 1'!E$2:E102)&gt;0.01,"",IF('MissFill 1'!E99/SUM('MissFill 1'!E$2:E102)&gt;0.01,"",IF('MissFill 1'!E98/SUM('MissFill 1'!E$2:E102)&gt;0.01,"",DateEnded_5Day!$A102))))))))</f>
        <v/>
      </c>
      <c r="G102" s="54" t="str">
        <f>IF($A102&lt;='All Results'!$B$4,"",IF(SUM('MissFill 1'!F$2:F102)=0,"",(IF('MissFill 1'!F102/SUM('MissFill 1'!F$2:F102)&gt;0.01,"",IF('MissFill 1'!F101/SUM('MissFill 1'!F$2:F102)&gt;0.01,"",IF('MissFill 1'!F100/SUM('MissFill 1'!F$2:F102)&gt;0.01,"",IF('MissFill 1'!F99/SUM('MissFill 1'!F$2:F102)&gt;0.01,"",IF('MissFill 1'!F98/SUM('MissFill 1'!F$2:F102)&gt;0.01,"",DateEnded_5Day!$A102))))))))</f>
        <v/>
      </c>
      <c r="H102" s="54" t="str">
        <f>IF($A102&lt;='All Results'!$B$4,"",IF(SUM('MissFill 1'!G$2:G102)=0,"",(IF('MissFill 1'!G102/SUM('MissFill 1'!G$2:G102)&gt;0.01,"",IF('MissFill 1'!G101/SUM('MissFill 1'!G$2:G102)&gt;0.01,"",IF('MissFill 1'!G100/SUM('MissFill 1'!G$2:G102)&gt;0.01,"",IF('MissFill 1'!G99/SUM('MissFill 1'!G$2:G102)&gt;0.01,"",IF('MissFill 1'!G98/SUM('MissFill 1'!G$2:G102)&gt;0.01,"",DateEnded_5Day!$A102))))))))</f>
        <v/>
      </c>
      <c r="I102" s="54" t="str">
        <f>IF($A102&lt;='All Results'!$B$4,"",IF(SUM('MissFill 1'!H$2:H102)=0,"",(IF('MissFill 1'!H102/SUM('MissFill 1'!H$2:H102)&gt;0.01,"",IF('MissFill 1'!H101/SUM('MissFill 1'!H$2:H102)&gt;0.01,"",IF('MissFill 1'!H100/SUM('MissFill 1'!H$2:H102)&gt;0.01,"",IF('MissFill 1'!H99/SUM('MissFill 1'!H$2:H102)&gt;0.01,"",IF('MissFill 1'!H98/SUM('MissFill 1'!H$2:H102)&gt;0.01,"",DateEnded_5Day!$A102))))))))</f>
        <v/>
      </c>
      <c r="J102" s="54" t="str">
        <f>IF($A102&lt;='All Results'!$B$4,"",IF(SUM('MissFill 1'!I$2:I102)=0,"",(IF('MissFill 1'!I102/SUM('MissFill 1'!I$2:I102)&gt;0.01,"",IF('MissFill 1'!I101/SUM('MissFill 1'!I$2:I102)&gt;0.01,"",IF('MissFill 1'!I100/SUM('MissFill 1'!I$2:I102)&gt;0.01,"",IF('MissFill 1'!I99/SUM('MissFill 1'!I$2:I102)&gt;0.01,"",IF('MissFill 1'!I98/SUM('MissFill 1'!I$2:I102)&gt;0.01,"",DateEnded_5Day!$A102))))))))</f>
        <v/>
      </c>
      <c r="K102" s="54" t="str">
        <f>IF($A102&lt;='All Results'!$B$4,"",IF(SUM('MissFill 1'!J$2:J102)=0,"",(IF('MissFill 1'!J102/SUM('MissFill 1'!J$2:J102)&gt;0.01,"",IF('MissFill 1'!J101/SUM('MissFill 1'!J$2:J102)&gt;0.01,"",IF('MissFill 1'!J100/SUM('MissFill 1'!J$2:J102)&gt;0.01,"",IF('MissFill 1'!J99/SUM('MissFill 1'!J$2:J102)&gt;0.01,"",IF('MissFill 1'!J98/SUM('MissFill 1'!J$2:J102)&gt;0.01,"",DateEnded_5Day!$A102))))))))</f>
        <v/>
      </c>
      <c r="L102" s="54" t="str">
        <f>IF($A102&lt;='All Results'!$B$4,"",IF(SUM('MissFill 1'!K$2:K102)=0,"",(IF('MissFill 1'!K102/SUM('MissFill 1'!K$2:K102)&gt;0.01,"",IF('MissFill 1'!K101/SUM('MissFill 1'!K$2:K102)&gt;0.01,"",IF('MissFill 1'!K100/SUM('MissFill 1'!K$2:K102)&gt;0.01,"",IF('MissFill 1'!K99/SUM('MissFill 1'!K$2:K102)&gt;0.01,"",IF('MissFill 1'!K98/SUM('MissFill 1'!K$2:K102)&gt;0.01,"",DateEnded_5Day!$A102))))))))</f>
        <v/>
      </c>
      <c r="M102" s="54" t="str">
        <f>IF($A102&lt;='All Results'!$B$4,"",IF(SUM('MissFill 1'!L$2:L102)=0,"",(IF('MissFill 1'!L102/SUM('MissFill 1'!L$2:L102)&gt;0.01,"",IF('MissFill 1'!L101/SUM('MissFill 1'!L$2:L102)&gt;0.01,"",IF('MissFill 1'!L100/SUM('MissFill 1'!L$2:L102)&gt;0.01,"",IF('MissFill 1'!L99/SUM('MissFill 1'!L$2:L102)&gt;0.01,"",IF('MissFill 1'!L98/SUM('MissFill 1'!L$2:L102)&gt;0.01,"",DateEnded_5Day!$A102))))))))</f>
        <v/>
      </c>
      <c r="N102" s="54" t="str">
        <f>IF($A102&lt;='All Results'!$B$4,"",IF(SUM('MissFill 1'!M$2:M102)=0,"",(IF('MissFill 1'!M102/SUM('MissFill 1'!M$2:M102)&gt;0.01,"",IF('MissFill 1'!M101/SUM('MissFill 1'!M$2:M102)&gt;0.01,"",IF('MissFill 1'!M100/SUM('MissFill 1'!M$2:M102)&gt;0.01,"",IF('MissFill 1'!M99/SUM('MissFill 1'!M$2:M102)&gt;0.01,"",IF('MissFill 1'!M98/SUM('MissFill 1'!M$2:M102)&gt;0.01,"",DateEnded_5Day!$A102))))))))</f>
        <v/>
      </c>
      <c r="O102" s="54" t="str">
        <f>IF($A102&lt;='All Results'!$B$4,"",IF(SUM('MissFill 1'!N$2:N102)=0,"",(IF('MissFill 1'!N102/SUM('MissFill 1'!N$2:N102)&gt;0.01,"",IF('MissFill 1'!N101/SUM('MissFill 1'!N$2:N102)&gt;0.01,"",IF('MissFill 1'!N100/SUM('MissFill 1'!N$2:N102)&gt;0.01,"",IF('MissFill 1'!N99/SUM('MissFill 1'!N$2:N102)&gt;0.01,"",IF('MissFill 1'!N98/SUM('MissFill 1'!N$2:N102)&gt;0.01,"",DateEnded_5Day!$A102))))))))</f>
        <v/>
      </c>
      <c r="P102" s="54" t="str">
        <f>IF($A102&lt;='All Results'!$B$4,"",IF(SUM('MissFill 1'!O$2:O102)=0,"",(IF('MissFill 1'!O102/SUM('MissFill 1'!O$2:O102)&gt;0.01,"",IF('MissFill 1'!O101/SUM('MissFill 1'!O$2:O102)&gt;0.01,"",IF('MissFill 1'!O100/SUM('MissFill 1'!O$2:O102)&gt;0.01,"",IF('MissFill 1'!O99/SUM('MissFill 1'!O$2:O102)&gt;0.01,"",IF('MissFill 1'!O98/SUM('MissFill 1'!O$2:O102)&gt;0.01,"",DateEnded_5Day!$A102))))))))</f>
        <v/>
      </c>
      <c r="Q102" s="54" t="str">
        <f>IF($A102&lt;='All Results'!$B$4,"",IF(SUM('MissFill 1'!P$2:P102)=0,"",(IF('MissFill 1'!P102/SUM('MissFill 1'!P$2:P102)&gt;0.01,"",IF('MissFill 1'!P101/SUM('MissFill 1'!P$2:P102)&gt;0.01,"",IF('MissFill 1'!P100/SUM('MissFill 1'!P$2:P102)&gt;0.01,"",IF('MissFill 1'!P99/SUM('MissFill 1'!P$2:P102)&gt;0.01,"",IF('MissFill 1'!P98/SUM('MissFill 1'!P$2:P102)&gt;0.01,"",DateEnded_5Day!$A102))))))))</f>
        <v/>
      </c>
      <c r="R102" s="54" t="str">
        <f>IF($A102&lt;='All Results'!$B$4,"",IF(SUM('MissFill 1'!Q$2:Q102)=0,"",(IF('MissFill 1'!Q102/SUM('MissFill 1'!Q$2:Q102)&gt;0.01,"",IF('MissFill 1'!Q101/SUM('MissFill 1'!Q$2:Q102)&gt;0.01,"",IF('MissFill 1'!Q100/SUM('MissFill 1'!Q$2:Q102)&gt;0.01,"",IF('MissFill 1'!Q99/SUM('MissFill 1'!Q$2:Q102)&gt;0.01,"",IF('MissFill 1'!Q98/SUM('MissFill 1'!Q$2:Q102)&gt;0.01,"",DateEnded_5Day!$A102))))))))</f>
        <v/>
      </c>
      <c r="S102" s="54" t="str">
        <f>IF($A102&lt;='All Results'!$B$4,"",IF(SUM('MissFill 1'!R$2:R102)=0,"",(IF('MissFill 1'!R102/SUM('MissFill 1'!R$2:R102)&gt;0.01,"",IF('MissFill 1'!R101/SUM('MissFill 1'!R$2:R102)&gt;0.01,"",IF('MissFill 1'!R100/SUM('MissFill 1'!R$2:R102)&gt;0.01,"",IF('MissFill 1'!R99/SUM('MissFill 1'!R$2:R102)&gt;0.01,"",IF('MissFill 1'!R98/SUM('MissFill 1'!R$2:R102)&gt;0.01,"",DateEnded_5Day!$A102))))))))</f>
        <v/>
      </c>
      <c r="T102" s="54" t="str">
        <f>IF($A102&lt;='All Results'!$B$4,"",IF(SUM('MissFill 1'!S$2:S102)=0,"",(IF('MissFill 1'!S102/SUM('MissFill 1'!S$2:S102)&gt;0.01,"",IF('MissFill 1'!S101/SUM('MissFill 1'!S$2:S102)&gt;0.01,"",IF('MissFill 1'!S100/SUM('MissFill 1'!S$2:S102)&gt;0.01,"",IF('MissFill 1'!S99/SUM('MissFill 1'!S$2:S102)&gt;0.01,"",IF('MissFill 1'!S98/SUM('MissFill 1'!S$2:S102)&gt;0.01,"",DateEnded_5Day!$A102))))))))</f>
        <v/>
      </c>
      <c r="U102" s="54" t="str">
        <f>IF($A102&lt;='All Results'!$B$4,"",IF(SUM('MissFill 1'!T$2:T102)=0,"",(IF('MissFill 1'!T102/SUM('MissFill 1'!T$2:T102)&gt;0.01,"",IF('MissFill 1'!T101/SUM('MissFill 1'!T$2:T102)&gt;0.01,"",IF('MissFill 1'!T100/SUM('MissFill 1'!T$2:T102)&gt;0.01,"",IF('MissFill 1'!T99/SUM('MissFill 1'!T$2:T102)&gt;0.01,"",IF('MissFill 1'!T98/SUM('MissFill 1'!T$2:T102)&gt;0.01,"",DateEnded_5Day!$A102))))))))</f>
        <v/>
      </c>
      <c r="V102" s="54" t="str">
        <f>IF($A102&lt;='All Results'!$B$4,"",IF(SUM('MissFill 1'!U$2:U102)=0,"",(IF('MissFill 1'!U102/SUM('MissFill 1'!U$2:U102)&gt;0.01,"",IF('MissFill 1'!U101/SUM('MissFill 1'!U$2:U102)&gt;0.01,"",IF('MissFill 1'!U100/SUM('MissFill 1'!U$2:U102)&gt;0.01,"",IF('MissFill 1'!U99/SUM('MissFill 1'!U$2:U102)&gt;0.01,"",IF('MissFill 1'!U98/SUM('MissFill 1'!U$2:U102)&gt;0.01,"",DateEnded_5Day!$A102))))))))</f>
        <v/>
      </c>
      <c r="W102" s="54" t="str">
        <f>IF($A102&lt;='All Results'!$B$4,"",IF(SUM('MissFill 1'!V$2:V102)=0,"",(IF('MissFill 1'!V102/SUM('MissFill 1'!V$2:V102)&gt;0.01,"",IF('MissFill 1'!V101/SUM('MissFill 1'!V$2:V102)&gt;0.01,"",IF('MissFill 1'!V100/SUM('MissFill 1'!V$2:V102)&gt;0.01,"",IF('MissFill 1'!V99/SUM('MissFill 1'!V$2:V102)&gt;0.01,"",IF('MissFill 1'!V98/SUM('MissFill 1'!V$2:V102)&gt;0.01,"",DateEnded_5Day!$A102))))))))</f>
        <v/>
      </c>
      <c r="X102" s="54" t="str">
        <f>IF($A102&lt;='All Results'!$B$4,"",IF(SUM('MissFill 1'!W$2:W102)=0,"",(IF('MissFill 1'!W102/SUM('MissFill 1'!W$2:W102)&gt;0.01,"",IF('MissFill 1'!W101/SUM('MissFill 1'!W$2:W102)&gt;0.01,"",IF('MissFill 1'!W100/SUM('MissFill 1'!W$2:W102)&gt;0.01,"",IF('MissFill 1'!W99/SUM('MissFill 1'!W$2:W102)&gt;0.01,"",IF('MissFill 1'!W98/SUM('MissFill 1'!W$2:W102)&gt;0.01,"",DateEnded_5Day!$A102))))))))</f>
        <v/>
      </c>
      <c r="Y102" s="54" t="str">
        <f>IF($A102&lt;='All Results'!$B$4,"",IF(SUM('MissFill 1'!X$2:X102)=0,"",(IF('MissFill 1'!X102/SUM('MissFill 1'!X$2:X102)&gt;0.01,"",IF('MissFill 1'!X101/SUM('MissFill 1'!X$2:X102)&gt;0.01,"",IF('MissFill 1'!X100/SUM('MissFill 1'!X$2:X102)&gt;0.01,"",IF('MissFill 1'!X99/SUM('MissFill 1'!X$2:X102)&gt;0.01,"",IF('MissFill 1'!X98/SUM('MissFill 1'!X$2:X102)&gt;0.01,"",DateEnded_5Day!$A102))))))))</f>
        <v/>
      </c>
      <c r="Z102" s="54" t="str">
        <f>IF($A102&lt;='All Results'!$B$4,"",IF(SUM('MissFill 1'!Y$2:Y102)=0,"",(IF('MissFill 1'!Y102/SUM('MissFill 1'!Y$2:Y102)&gt;0.01,"",IF('MissFill 1'!Y101/SUM('MissFill 1'!Y$2:Y102)&gt;0.01,"",IF('MissFill 1'!Y100/SUM('MissFill 1'!Y$2:Y102)&gt;0.01,"",IF('MissFill 1'!Y99/SUM('MissFill 1'!Y$2:Y102)&gt;0.01,"",IF('MissFill 1'!Y98/SUM('MissFill 1'!Y$2:Y102)&gt;0.01,"",DateEnded_5Day!$A102))))))))</f>
        <v/>
      </c>
      <c r="AA102" s="54" t="str">
        <f>IF($A102&lt;='All Results'!$B$4,"",IF(SUM('MissFill 1'!Z$2:Z102)=0,"",(IF('MissFill 1'!Z102/SUM('MissFill 1'!Z$2:Z102)&gt;0.01,"",IF('MissFill 1'!Z101/SUM('MissFill 1'!Z$2:Z102)&gt;0.01,"",IF('MissFill 1'!Z100/SUM('MissFill 1'!Z$2:Z102)&gt;0.01,"",IF('MissFill 1'!Z99/SUM('MissFill 1'!Z$2:Z102)&gt;0.01,"",IF('MissFill 1'!Z98/SUM('MissFill 1'!Z$2:Z102)&gt;0.01,"",DateEnded_5Day!$A102))))))))</f>
        <v/>
      </c>
      <c r="AB102" s="54" t="str">
        <f>IF($A102&lt;='All Results'!$B$4,"",IF(SUM('MissFill 1'!AA$2:AA102)=0,"",(IF('MissFill 1'!AA102/SUM('MissFill 1'!AA$2:AA102)&gt;0.01,"",IF('MissFill 1'!AA101/SUM('MissFill 1'!AA$2:AA102)&gt;0.01,"",IF('MissFill 1'!AA100/SUM('MissFill 1'!AA$2:AA102)&gt;0.01,"",IF('MissFill 1'!AA99/SUM('MissFill 1'!AA$2:AA102)&gt;0.01,"",IF('MissFill 1'!AA98/SUM('MissFill 1'!AA$2:AA102)&gt;0.01,"",DateEnded_5Day!$A102))))))))</f>
        <v/>
      </c>
      <c r="AC102" s="54" t="str">
        <f>IF($A102&lt;='All Results'!$B$4,"",IF(SUM('MissFill 1'!AB$2:AB102)=0,"",(IF('MissFill 1'!AB102/SUM('MissFill 1'!AB$2:AB102)&gt;0.01,"",IF('MissFill 1'!AB101/SUM('MissFill 1'!AB$2:AB102)&gt;0.01,"",IF('MissFill 1'!AB100/SUM('MissFill 1'!AB$2:AB102)&gt;0.01,"",IF('MissFill 1'!AB99/SUM('MissFill 1'!AB$2:AB102)&gt;0.01,"",IF('MissFill 1'!AB98/SUM('MissFill 1'!AB$2:AB102)&gt;0.01,"",DateEnded_5Day!$A102))))))))</f>
        <v/>
      </c>
      <c r="AD102" s="54" t="str">
        <f>IF($A102&lt;='All Results'!$B$4,"",IF(SUM('MissFill 1'!AC$2:AC102)=0,"",(IF('MissFill 1'!AC102/SUM('MissFill 1'!AC$2:AC102)&gt;0.01,"",IF('MissFill 1'!AC101/SUM('MissFill 1'!AC$2:AC102)&gt;0.01,"",IF('MissFill 1'!AC100/SUM('MissFill 1'!AC$2:AC102)&gt;0.01,"",IF('MissFill 1'!AC99/SUM('MissFill 1'!AC$2:AC102)&gt;0.01,"",IF('MissFill 1'!AC98/SUM('MissFill 1'!AC$2:AC102)&gt;0.01,"",DateEnded_5Day!$A102))))))))</f>
        <v/>
      </c>
      <c r="AE102" s="54" t="str">
        <f>IF($A102&lt;='All Results'!$B$4,"",IF(SUM('MissFill 1'!AD$2:AD102)=0,"",(IF('MissFill 1'!AD102/SUM('MissFill 1'!AD$2:AD102)&gt;0.01,"",IF('MissFill 1'!AD101/SUM('MissFill 1'!AD$2:AD102)&gt;0.01,"",IF('MissFill 1'!AD100/SUM('MissFill 1'!AD$2:AD102)&gt;0.01,"",IF('MissFill 1'!AD99/SUM('MissFill 1'!AD$2:AD102)&gt;0.01,"",IF('MissFill 1'!AD98/SUM('MissFill 1'!AD$2:AD102)&gt;0.01,"",DateEnded_5Day!$A102))))))))</f>
        <v/>
      </c>
      <c r="AF102" s="54" t="str">
        <f>IF($A102&lt;='All Results'!$B$4,"",IF(SUM('MissFill 1'!AE$2:AE102)=0,"",(IF('MissFill 1'!AE102/SUM('MissFill 1'!AE$2:AE102)&gt;0.01,"",IF('MissFill 1'!AE101/SUM('MissFill 1'!AE$2:AE102)&gt;0.01,"",IF('MissFill 1'!AE100/SUM('MissFill 1'!AE$2:AE102)&gt;0.01,"",IF('MissFill 1'!AE99/SUM('MissFill 1'!AE$2:AE102)&gt;0.01,"",IF('MissFill 1'!AE98/SUM('MissFill 1'!AE$2:AE102)&gt;0.01,"",DateEnded_5Day!$A102))))))))</f>
        <v/>
      </c>
      <c r="AG102" s="54" t="str">
        <f>IF($A102&lt;='All Results'!$B$4,"",IF(SUM('MissFill 1'!AF$2:AF102)=0,"",(IF('MissFill 1'!AF102/SUM('MissFill 1'!AF$2:AF102)&gt;0.01,"",IF('MissFill 1'!AF101/SUM('MissFill 1'!AF$2:AF102)&gt;0.01,"",IF('MissFill 1'!AF100/SUM('MissFill 1'!AF$2:AF102)&gt;0.01,"",IF('MissFill 1'!AF99/SUM('MissFill 1'!AF$2:AF102)&gt;0.01,"",IF('MissFill 1'!AF98/SUM('MissFill 1'!AF$2:AF102)&gt;0.01,"",DateEnded_5Day!$A102))))))))</f>
        <v/>
      </c>
      <c r="AH102" s="54" t="str">
        <f>IF($A102&lt;='All Results'!$B$4,"",IF(SUM('MissFill 1'!AG$2:AG102)=0,"",(IF('MissFill 1'!AG102/SUM('MissFill 1'!AG$2:AG102)&gt;0.01,"",IF('MissFill 1'!AG101/SUM('MissFill 1'!AG$2:AG102)&gt;0.01,"",IF('MissFill 1'!AG100/SUM('MissFill 1'!AG$2:AG102)&gt;0.01,"",IF('MissFill 1'!AG99/SUM('MissFill 1'!AG$2:AG102)&gt;0.01,"",IF('MissFill 1'!AG98/SUM('MissFill 1'!AG$2:AG102)&gt;0.01,"",DateEnded_5Day!$A102))))))))</f>
        <v/>
      </c>
      <c r="AI102" s="54" t="str">
        <f>IF($A102&lt;='All Results'!$B$4,"",IF(SUM('MissFill 1'!AH$2:AH102)=0,"",(IF('MissFill 1'!AH102/SUM('MissFill 1'!AH$2:AH102)&gt;0.01,"",IF('MissFill 1'!AH101/SUM('MissFill 1'!AH$2:AH102)&gt;0.01,"",IF('MissFill 1'!AH100/SUM('MissFill 1'!AH$2:AH102)&gt;0.01,"",IF('MissFill 1'!AH99/SUM('MissFill 1'!AH$2:AH102)&gt;0.01,"",IF('MissFill 1'!AH98/SUM('MissFill 1'!AH$2:AH102)&gt;0.01,"",DateEnded_5Day!$A102))))))))</f>
        <v/>
      </c>
      <c r="AJ102" s="54" t="str">
        <f>IF($A102&lt;='All Results'!$B$4,"",IF(SUM('MissFill 1'!AI$2:AI102)=0,"",(IF('MissFill 1'!AI102/SUM('MissFill 1'!AI$2:AI102)&gt;0.01,"",IF('MissFill 1'!AI101/SUM('MissFill 1'!AI$2:AI102)&gt;0.01,"",IF('MissFill 1'!AI100/SUM('MissFill 1'!AI$2:AI102)&gt;0.01,"",IF('MissFill 1'!AI99/SUM('MissFill 1'!AI$2:AI102)&gt;0.01,"",IF('MissFill 1'!AI98/SUM('MissFill 1'!AI$2:AI102)&gt;0.01,"",DateEnded_5Day!$A102))))))))</f>
        <v/>
      </c>
      <c r="AK102" s="54" t="str">
        <f>IF($A102&lt;='All Results'!$B$4,"",IF(SUM('MissFill 1'!AJ$2:AJ102)=0,"",(IF('MissFill 1'!AJ102/SUM('MissFill 1'!AJ$2:AJ102)&gt;0.01,"",IF('MissFill 1'!AJ101/SUM('MissFill 1'!AJ$2:AJ102)&gt;0.01,"",IF('MissFill 1'!AJ100/SUM('MissFill 1'!AJ$2:AJ102)&gt;0.01,"",IF('MissFill 1'!AJ99/SUM('MissFill 1'!AJ$2:AJ102)&gt;0.01,"",IF('MissFill 1'!AJ98/SUM('MissFill 1'!AJ$2:AJ102)&gt;0.01,"",DateEnded_5Day!$A102))))))))</f>
        <v/>
      </c>
      <c r="AL102" s="54" t="str">
        <f>IF($A102&lt;='All Results'!$B$4,"",IF(SUM('MissFill 1'!AK$2:AK102)=0,"",(IF('MissFill 1'!AK102/SUM('MissFill 1'!AK$2:AK102)&gt;0.01,"",IF('MissFill 1'!AK101/SUM('MissFill 1'!AK$2:AK102)&gt;0.01,"",IF('MissFill 1'!AK100/SUM('MissFill 1'!AK$2:AK102)&gt;0.01,"",IF('MissFill 1'!AK99/SUM('MissFill 1'!AK$2:AK102)&gt;0.01,"",IF('MissFill 1'!AK98/SUM('MissFill 1'!AK$2:AK102)&gt;0.01,"",DateEnded_5Day!$A102))))))))</f>
        <v/>
      </c>
      <c r="AM102" s="54" t="str">
        <f>IF($A102&lt;='All Results'!$B$4,"",IF(SUM('MissFill 1'!AL$2:AL102)=0,"",(IF('MissFill 1'!AL102/SUM('MissFill 1'!AL$2:AL102)&gt;0.01,"",IF('MissFill 1'!AL101/SUM('MissFill 1'!AL$2:AL102)&gt;0.01,"",IF('MissFill 1'!AL100/SUM('MissFill 1'!AL$2:AL102)&gt;0.01,"",IF('MissFill 1'!AL99/SUM('MissFill 1'!AL$2:AL102)&gt;0.01,"",IF('MissFill 1'!AL98/SUM('MissFill 1'!AL$2:AL102)&gt;0.01,"",DateEnded_5Day!$A102))))))))</f>
        <v/>
      </c>
      <c r="AN102" s="54" t="str">
        <f>IF($A102&lt;='All Results'!$B$4,"",IF(SUM('MissFill 1'!AM$2:AM102)=0,"",(IF('MissFill 1'!AM102/SUM('MissFill 1'!AM$2:AM102)&gt;0.01,"",IF('MissFill 1'!AM101/SUM('MissFill 1'!AM$2:AM102)&gt;0.01,"",IF('MissFill 1'!AM100/SUM('MissFill 1'!AM$2:AM102)&gt;0.01,"",IF('MissFill 1'!AM99/SUM('MissFill 1'!AM$2:AM102)&gt;0.01,"",IF('MissFill 1'!AM98/SUM('MissFill 1'!AM$2:AM102)&gt;0.01,"",DateEnded_5Day!$A102))))))))</f>
        <v/>
      </c>
      <c r="AO102" s="54" t="str">
        <f>IF($A102&lt;='All Results'!$B$4,"",IF(SUM('MissFill 1'!AN$2:AN102)=0,"",(IF('MissFill 1'!AN102/SUM('MissFill 1'!AN$2:AN102)&gt;0.01,"",IF('MissFill 1'!AN101/SUM('MissFill 1'!AN$2:AN102)&gt;0.01,"",IF('MissFill 1'!AN100/SUM('MissFill 1'!AN$2:AN102)&gt;0.01,"",IF('MissFill 1'!AN99/SUM('MissFill 1'!AN$2:AN102)&gt;0.01,"",IF('MissFill 1'!AN98/SUM('MissFill 1'!AN$2:AN102)&gt;0.01,"",DateEnded_5Day!$A102))))))))</f>
        <v/>
      </c>
      <c r="AP102" s="54" t="str">
        <f>IF($A102&lt;='All Results'!$B$4,"",IF(SUM('MissFill 1'!AO$2:AO102)=0,"",(IF('MissFill 1'!AO102/SUM('MissFill 1'!AO$2:AO102)&gt;0.01,"",IF('MissFill 1'!AO101/SUM('MissFill 1'!AO$2:AO102)&gt;0.01,"",IF('MissFill 1'!AO100/SUM('MissFill 1'!AO$2:AO102)&gt;0.01,"",IF('MissFill 1'!AO99/SUM('MissFill 1'!AO$2:AO102)&gt;0.01,"",IF('MissFill 1'!AO98/SUM('MissFill 1'!AO$2:AO102)&gt;0.01,"",DateEnded_5Day!$A102))))))))</f>
        <v/>
      </c>
      <c r="AQ102" s="54" t="str">
        <f>IF($A102&lt;='All Results'!$B$4,"",IF(SUM('MissFill 1'!AP$2:AP102)=0,"",(IF('MissFill 1'!AP102/SUM('MissFill 1'!AP$2:AP102)&gt;0.01,"",IF('MissFill 1'!AP101/SUM('MissFill 1'!AP$2:AP102)&gt;0.01,"",IF('MissFill 1'!AP100/SUM('MissFill 1'!AP$2:AP102)&gt;0.01,"",IF('MissFill 1'!AP99/SUM('MissFill 1'!AP$2:AP102)&gt;0.01,"",IF('MissFill 1'!AP98/SUM('MissFill 1'!AP$2:AP102)&gt;0.01,"",DateEnded_5Day!$A102))))))))</f>
        <v/>
      </c>
      <c r="AR102" s="54" t="str">
        <f>IF($A102&lt;='All Results'!$B$4,"",IF(SUM('MissFill 1'!AQ$2:AQ102)=0,"",(IF('MissFill 1'!AQ102/SUM('MissFill 1'!AQ$2:AQ102)&gt;0.01,"",IF('MissFill 1'!AQ101/SUM('MissFill 1'!AQ$2:AQ102)&gt;0.01,"",IF('MissFill 1'!AQ100/SUM('MissFill 1'!AQ$2:AQ102)&gt;0.01,"",IF('MissFill 1'!AQ99/SUM('MissFill 1'!AQ$2:AQ102)&gt;0.01,"",IF('MissFill 1'!AQ98/SUM('MissFill 1'!AQ$2:AQ102)&gt;0.01,"",DateEnded_5Day!$A102))))))))</f>
        <v/>
      </c>
      <c r="AS102" s="54" t="str">
        <f>IF($A102&lt;='All Results'!$B$4,"",IF(SUM('MissFill 1'!AR$2:AR102)=0,"",(IF('MissFill 1'!AR102/SUM('MissFill 1'!AR$2:AR102)&gt;0.01,"",IF('MissFill 1'!AR101/SUM('MissFill 1'!AR$2:AR102)&gt;0.01,"",IF('MissFill 1'!AR100/SUM('MissFill 1'!AR$2:AR102)&gt;0.01,"",IF('MissFill 1'!AR99/SUM('MissFill 1'!AR$2:AR102)&gt;0.01,"",IF('MissFill 1'!AR98/SUM('MissFill 1'!AR$2:AR102)&gt;0.01,"",DateEnded_5Day!$A102))))))))</f>
        <v/>
      </c>
      <c r="AT102" s="54" t="str">
        <f>IF($A102&lt;='All Results'!$B$4,"",IF(SUM('MissFill 1'!AS$2:AS102)=0,"",(IF('MissFill 1'!AS102/SUM('MissFill 1'!AS$2:AS102)&gt;0.01,"",IF('MissFill 1'!AS101/SUM('MissFill 1'!AS$2:AS102)&gt;0.01,"",IF('MissFill 1'!AS100/SUM('MissFill 1'!AS$2:AS102)&gt;0.01,"",IF('MissFill 1'!AS99/SUM('MissFill 1'!AS$2:AS102)&gt;0.01,"",IF('MissFill 1'!AS98/SUM('MissFill 1'!AS$2:AS102)&gt;0.01,"",DateEnded_5Day!$A102))))))))</f>
        <v/>
      </c>
      <c r="AU102" s="54" t="str">
        <f>IF($A102&lt;='All Results'!$B$4,"",IF(SUM('MissFill 1'!AT$2:AT102)=0,"",(IF('MissFill 1'!AT102/SUM('MissFill 1'!AT$2:AT102)&gt;0.01,"",IF('MissFill 1'!AT101/SUM('MissFill 1'!AT$2:AT102)&gt;0.01,"",IF('MissFill 1'!AT100/SUM('MissFill 1'!AT$2:AT102)&gt;0.01,"",IF('MissFill 1'!AT99/SUM('MissFill 1'!AT$2:AT102)&gt;0.01,"",IF('MissFill 1'!AT98/SUM('MissFill 1'!AT$2:AT102)&gt;0.01,"",DateEnded_5Day!$A102))))))))</f>
        <v/>
      </c>
      <c r="AV102" s="54" t="str">
        <f>IF($A102&lt;='All Results'!$B$4,"",IF(SUM('MissFill 1'!AU$2:AU102)=0,"",(IF('MissFill 1'!AU102/SUM('MissFill 1'!AU$2:AU102)&gt;0.01,"",IF('MissFill 1'!AU101/SUM('MissFill 1'!AU$2:AU102)&gt;0.01,"",IF('MissFill 1'!AU100/SUM('MissFill 1'!AU$2:AU102)&gt;0.01,"",IF('MissFill 1'!AU99/SUM('MissFill 1'!AU$2:AU102)&gt;0.01,"",IF('MissFill 1'!AU98/SUM('MissFill 1'!AU$2:AU102)&gt;0.01,"",DateEnded_5Day!$A102))))))))</f>
        <v/>
      </c>
      <c r="AW102" s="54" t="str">
        <f>IF($A102&lt;='All Results'!$B$4,"",IF(SUM('MissFill 1'!AV$2:AV102)=0,"",(IF('MissFill 1'!AV102/SUM('MissFill 1'!AV$2:AV102)&gt;0.01,"",IF('MissFill 1'!AV101/SUM('MissFill 1'!AV$2:AV102)&gt;0.01,"",IF('MissFill 1'!AV100/SUM('MissFill 1'!AV$2:AV102)&gt;0.01,"",IF('MissFill 1'!AV99/SUM('MissFill 1'!AV$2:AV102)&gt;0.01,"",IF('MissFill 1'!AV98/SUM('MissFill 1'!AV$2:AV102)&gt;0.01,"",DateEnded_5Day!$A102))))))))</f>
        <v/>
      </c>
      <c r="AX102" s="54" t="str">
        <f>IF($A102&lt;='All Results'!$B$4,"",IF(SUM('MissFill 1'!AW$2:AW102)=0,"",(IF('MissFill 1'!AW102/SUM('MissFill 1'!AW$2:AW102)&gt;0.01,"",IF('MissFill 1'!AW101/SUM('MissFill 1'!AW$2:AW102)&gt;0.01,"",IF('MissFill 1'!AW100/SUM('MissFill 1'!AW$2:AW102)&gt;0.01,"",IF('MissFill 1'!AW99/SUM('MissFill 1'!AW$2:AW102)&gt;0.01,"",IF('MissFill 1'!AW98/SUM('MissFill 1'!AW$2:AW102)&gt;0.01,"",DateEnded_5Day!$A102))))))))</f>
        <v/>
      </c>
    </row>
    <row r="103" spans="1:50" x14ac:dyDescent="0.25">
      <c r="A103" s="41">
        <v>44448</v>
      </c>
      <c r="B103" s="52">
        <v>252</v>
      </c>
      <c r="C103" s="54" t="str">
        <f>IF($A103&lt;='All Results'!$B$4,"",IF(SUM('MissFill 1'!B$2:B103)=0,"",(IF('MissFill 1'!B103/SUM('MissFill 1'!B$2:B103)&gt;0.01,"",IF('MissFill 1'!B102/SUM('MissFill 1'!B$2:B103)&gt;0.01,"",IF('MissFill 1'!B101/SUM('MissFill 1'!B$2:B103)&gt;0.01,"",IF('MissFill 1'!B100/SUM('MissFill 1'!B$2:B103)&gt;0.01,"",IF('MissFill 1'!B99/SUM('MissFill 1'!B$2:B103)&gt;0.01,"",DateEnded_5Day!$A103))))))))</f>
        <v/>
      </c>
      <c r="D103" s="54" t="str">
        <f>IF($A103&lt;='All Results'!$B$4,"",IF(SUM('MissFill 1'!C$2:C103)=0,"",(IF('MissFill 1'!C103/SUM('MissFill 1'!C$2:C103)&gt;0.01,"",IF('MissFill 1'!C102/SUM('MissFill 1'!C$2:C103)&gt;0.01,"",IF('MissFill 1'!C101/SUM('MissFill 1'!C$2:C103)&gt;0.01,"",IF('MissFill 1'!C100/SUM('MissFill 1'!C$2:C103)&gt;0.01,"",IF('MissFill 1'!C99/SUM('MissFill 1'!C$2:C103)&gt;0.01,"",DateEnded_5Day!$A103))))))))</f>
        <v/>
      </c>
      <c r="E103" s="54" t="str">
        <f>IF($A103&lt;='All Results'!$B$4,"",IF(SUM('MissFill 1'!D$2:D103)=0,"",(IF('MissFill 1'!D103/SUM('MissFill 1'!D$2:D103)&gt;0.01,"",IF('MissFill 1'!D102/SUM('MissFill 1'!D$2:D103)&gt;0.01,"",IF('MissFill 1'!D101/SUM('MissFill 1'!D$2:D103)&gt;0.01,"",IF('MissFill 1'!D100/SUM('MissFill 1'!D$2:D103)&gt;0.01,"",IF('MissFill 1'!D99/SUM('MissFill 1'!D$2:D103)&gt;0.01,"",DateEnded_5Day!$A103))))))))</f>
        <v/>
      </c>
      <c r="F103" s="54" t="str">
        <f>IF($A103&lt;='All Results'!$B$4,"",IF(SUM('MissFill 1'!E$2:E103)=0,"",(IF('MissFill 1'!E103/SUM('MissFill 1'!E$2:E103)&gt;0.01,"",IF('MissFill 1'!E102/SUM('MissFill 1'!E$2:E103)&gt;0.01,"",IF('MissFill 1'!E101/SUM('MissFill 1'!E$2:E103)&gt;0.01,"",IF('MissFill 1'!E100/SUM('MissFill 1'!E$2:E103)&gt;0.01,"",IF('MissFill 1'!E99/SUM('MissFill 1'!E$2:E103)&gt;0.01,"",DateEnded_5Day!$A103))))))))</f>
        <v/>
      </c>
      <c r="G103" s="54" t="str">
        <f>IF($A103&lt;='All Results'!$B$4,"",IF(SUM('MissFill 1'!F$2:F103)=0,"",(IF('MissFill 1'!F103/SUM('MissFill 1'!F$2:F103)&gt;0.01,"",IF('MissFill 1'!F102/SUM('MissFill 1'!F$2:F103)&gt;0.01,"",IF('MissFill 1'!F101/SUM('MissFill 1'!F$2:F103)&gt;0.01,"",IF('MissFill 1'!F100/SUM('MissFill 1'!F$2:F103)&gt;0.01,"",IF('MissFill 1'!F99/SUM('MissFill 1'!F$2:F103)&gt;0.01,"",DateEnded_5Day!$A103))))))))</f>
        <v/>
      </c>
      <c r="H103" s="54" t="str">
        <f>IF($A103&lt;='All Results'!$B$4,"",IF(SUM('MissFill 1'!G$2:G103)=0,"",(IF('MissFill 1'!G103/SUM('MissFill 1'!G$2:G103)&gt;0.01,"",IF('MissFill 1'!G102/SUM('MissFill 1'!G$2:G103)&gt;0.01,"",IF('MissFill 1'!G101/SUM('MissFill 1'!G$2:G103)&gt;0.01,"",IF('MissFill 1'!G100/SUM('MissFill 1'!G$2:G103)&gt;0.01,"",IF('MissFill 1'!G99/SUM('MissFill 1'!G$2:G103)&gt;0.01,"",DateEnded_5Day!$A103))))))))</f>
        <v/>
      </c>
      <c r="I103" s="54" t="str">
        <f>IF($A103&lt;='All Results'!$B$4,"",IF(SUM('MissFill 1'!H$2:H103)=0,"",(IF('MissFill 1'!H103/SUM('MissFill 1'!H$2:H103)&gt;0.01,"",IF('MissFill 1'!H102/SUM('MissFill 1'!H$2:H103)&gt;0.01,"",IF('MissFill 1'!H101/SUM('MissFill 1'!H$2:H103)&gt;0.01,"",IF('MissFill 1'!H100/SUM('MissFill 1'!H$2:H103)&gt;0.01,"",IF('MissFill 1'!H99/SUM('MissFill 1'!H$2:H103)&gt;0.01,"",DateEnded_5Day!$A103))))))))</f>
        <v/>
      </c>
      <c r="J103" s="54" t="str">
        <f>IF($A103&lt;='All Results'!$B$4,"",IF(SUM('MissFill 1'!I$2:I103)=0,"",(IF('MissFill 1'!I103/SUM('MissFill 1'!I$2:I103)&gt;0.01,"",IF('MissFill 1'!I102/SUM('MissFill 1'!I$2:I103)&gt;0.01,"",IF('MissFill 1'!I101/SUM('MissFill 1'!I$2:I103)&gt;0.01,"",IF('MissFill 1'!I100/SUM('MissFill 1'!I$2:I103)&gt;0.01,"",IF('MissFill 1'!I99/SUM('MissFill 1'!I$2:I103)&gt;0.01,"",DateEnded_5Day!$A103))))))))</f>
        <v/>
      </c>
      <c r="K103" s="54" t="str">
        <f>IF($A103&lt;='All Results'!$B$4,"",IF(SUM('MissFill 1'!J$2:J103)=0,"",(IF('MissFill 1'!J103/SUM('MissFill 1'!J$2:J103)&gt;0.01,"",IF('MissFill 1'!J102/SUM('MissFill 1'!J$2:J103)&gt;0.01,"",IF('MissFill 1'!J101/SUM('MissFill 1'!J$2:J103)&gt;0.01,"",IF('MissFill 1'!J100/SUM('MissFill 1'!J$2:J103)&gt;0.01,"",IF('MissFill 1'!J99/SUM('MissFill 1'!J$2:J103)&gt;0.01,"",DateEnded_5Day!$A103))))))))</f>
        <v/>
      </c>
      <c r="L103" s="54" t="str">
        <f>IF($A103&lt;='All Results'!$B$4,"",IF(SUM('MissFill 1'!K$2:K103)=0,"",(IF('MissFill 1'!K103/SUM('MissFill 1'!K$2:K103)&gt;0.01,"",IF('MissFill 1'!K102/SUM('MissFill 1'!K$2:K103)&gt;0.01,"",IF('MissFill 1'!K101/SUM('MissFill 1'!K$2:K103)&gt;0.01,"",IF('MissFill 1'!K100/SUM('MissFill 1'!K$2:K103)&gt;0.01,"",IF('MissFill 1'!K99/SUM('MissFill 1'!K$2:K103)&gt;0.01,"",DateEnded_5Day!$A103))))))))</f>
        <v/>
      </c>
      <c r="M103" s="54" t="str">
        <f>IF($A103&lt;='All Results'!$B$4,"",IF(SUM('MissFill 1'!L$2:L103)=0,"",(IF('MissFill 1'!L103/SUM('MissFill 1'!L$2:L103)&gt;0.01,"",IF('MissFill 1'!L102/SUM('MissFill 1'!L$2:L103)&gt;0.01,"",IF('MissFill 1'!L101/SUM('MissFill 1'!L$2:L103)&gt;0.01,"",IF('MissFill 1'!L100/SUM('MissFill 1'!L$2:L103)&gt;0.01,"",IF('MissFill 1'!L99/SUM('MissFill 1'!L$2:L103)&gt;0.01,"",DateEnded_5Day!$A103))))))))</f>
        <v/>
      </c>
      <c r="N103" s="54" t="str">
        <f>IF($A103&lt;='All Results'!$B$4,"",IF(SUM('MissFill 1'!M$2:M103)=0,"",(IF('MissFill 1'!M103/SUM('MissFill 1'!M$2:M103)&gt;0.01,"",IF('MissFill 1'!M102/SUM('MissFill 1'!M$2:M103)&gt;0.01,"",IF('MissFill 1'!M101/SUM('MissFill 1'!M$2:M103)&gt;0.01,"",IF('MissFill 1'!M100/SUM('MissFill 1'!M$2:M103)&gt;0.01,"",IF('MissFill 1'!M99/SUM('MissFill 1'!M$2:M103)&gt;0.01,"",DateEnded_5Day!$A103))))))))</f>
        <v/>
      </c>
      <c r="O103" s="54" t="str">
        <f>IF($A103&lt;='All Results'!$B$4,"",IF(SUM('MissFill 1'!N$2:N103)=0,"",(IF('MissFill 1'!N103/SUM('MissFill 1'!N$2:N103)&gt;0.01,"",IF('MissFill 1'!N102/SUM('MissFill 1'!N$2:N103)&gt;0.01,"",IF('MissFill 1'!N101/SUM('MissFill 1'!N$2:N103)&gt;0.01,"",IF('MissFill 1'!N100/SUM('MissFill 1'!N$2:N103)&gt;0.01,"",IF('MissFill 1'!N99/SUM('MissFill 1'!N$2:N103)&gt;0.01,"",DateEnded_5Day!$A103))))))))</f>
        <v/>
      </c>
      <c r="P103" s="54" t="str">
        <f>IF($A103&lt;='All Results'!$B$4,"",IF(SUM('MissFill 1'!O$2:O103)=0,"",(IF('MissFill 1'!O103/SUM('MissFill 1'!O$2:O103)&gt;0.01,"",IF('MissFill 1'!O102/SUM('MissFill 1'!O$2:O103)&gt;0.01,"",IF('MissFill 1'!O101/SUM('MissFill 1'!O$2:O103)&gt;0.01,"",IF('MissFill 1'!O100/SUM('MissFill 1'!O$2:O103)&gt;0.01,"",IF('MissFill 1'!O99/SUM('MissFill 1'!O$2:O103)&gt;0.01,"",DateEnded_5Day!$A103))))))))</f>
        <v/>
      </c>
      <c r="Q103" s="54" t="str">
        <f>IF($A103&lt;='All Results'!$B$4,"",IF(SUM('MissFill 1'!P$2:P103)=0,"",(IF('MissFill 1'!P103/SUM('MissFill 1'!P$2:P103)&gt;0.01,"",IF('MissFill 1'!P102/SUM('MissFill 1'!P$2:P103)&gt;0.01,"",IF('MissFill 1'!P101/SUM('MissFill 1'!P$2:P103)&gt;0.01,"",IF('MissFill 1'!P100/SUM('MissFill 1'!P$2:P103)&gt;0.01,"",IF('MissFill 1'!P99/SUM('MissFill 1'!P$2:P103)&gt;0.01,"",DateEnded_5Day!$A103))))))))</f>
        <v/>
      </c>
      <c r="R103" s="54" t="str">
        <f>IF($A103&lt;='All Results'!$B$4,"",IF(SUM('MissFill 1'!Q$2:Q103)=0,"",(IF('MissFill 1'!Q103/SUM('MissFill 1'!Q$2:Q103)&gt;0.01,"",IF('MissFill 1'!Q102/SUM('MissFill 1'!Q$2:Q103)&gt;0.01,"",IF('MissFill 1'!Q101/SUM('MissFill 1'!Q$2:Q103)&gt;0.01,"",IF('MissFill 1'!Q100/SUM('MissFill 1'!Q$2:Q103)&gt;0.01,"",IF('MissFill 1'!Q99/SUM('MissFill 1'!Q$2:Q103)&gt;0.01,"",DateEnded_5Day!$A103))))))))</f>
        <v/>
      </c>
      <c r="S103" s="54" t="str">
        <f>IF($A103&lt;='All Results'!$B$4,"",IF(SUM('MissFill 1'!R$2:R103)=0,"",(IF('MissFill 1'!R103/SUM('MissFill 1'!R$2:R103)&gt;0.01,"",IF('MissFill 1'!R102/SUM('MissFill 1'!R$2:R103)&gt;0.01,"",IF('MissFill 1'!R101/SUM('MissFill 1'!R$2:R103)&gt;0.01,"",IF('MissFill 1'!R100/SUM('MissFill 1'!R$2:R103)&gt;0.01,"",IF('MissFill 1'!R99/SUM('MissFill 1'!R$2:R103)&gt;0.01,"",DateEnded_5Day!$A103))))))))</f>
        <v/>
      </c>
      <c r="T103" s="54" t="str">
        <f>IF($A103&lt;='All Results'!$B$4,"",IF(SUM('MissFill 1'!S$2:S103)=0,"",(IF('MissFill 1'!S103/SUM('MissFill 1'!S$2:S103)&gt;0.01,"",IF('MissFill 1'!S102/SUM('MissFill 1'!S$2:S103)&gt;0.01,"",IF('MissFill 1'!S101/SUM('MissFill 1'!S$2:S103)&gt;0.01,"",IF('MissFill 1'!S100/SUM('MissFill 1'!S$2:S103)&gt;0.01,"",IF('MissFill 1'!S99/SUM('MissFill 1'!S$2:S103)&gt;0.01,"",DateEnded_5Day!$A103))))))))</f>
        <v/>
      </c>
      <c r="U103" s="54" t="str">
        <f>IF($A103&lt;='All Results'!$B$4,"",IF(SUM('MissFill 1'!T$2:T103)=0,"",(IF('MissFill 1'!T103/SUM('MissFill 1'!T$2:T103)&gt;0.01,"",IF('MissFill 1'!T102/SUM('MissFill 1'!T$2:T103)&gt;0.01,"",IF('MissFill 1'!T101/SUM('MissFill 1'!T$2:T103)&gt;0.01,"",IF('MissFill 1'!T100/SUM('MissFill 1'!T$2:T103)&gt;0.01,"",IF('MissFill 1'!T99/SUM('MissFill 1'!T$2:T103)&gt;0.01,"",DateEnded_5Day!$A103))))))))</f>
        <v/>
      </c>
      <c r="V103" s="54" t="str">
        <f>IF($A103&lt;='All Results'!$B$4,"",IF(SUM('MissFill 1'!U$2:U103)=0,"",(IF('MissFill 1'!U103/SUM('MissFill 1'!U$2:U103)&gt;0.01,"",IF('MissFill 1'!U102/SUM('MissFill 1'!U$2:U103)&gt;0.01,"",IF('MissFill 1'!U101/SUM('MissFill 1'!U$2:U103)&gt;0.01,"",IF('MissFill 1'!U100/SUM('MissFill 1'!U$2:U103)&gt;0.01,"",IF('MissFill 1'!U99/SUM('MissFill 1'!U$2:U103)&gt;0.01,"",DateEnded_5Day!$A103))))))))</f>
        <v/>
      </c>
      <c r="W103" s="54" t="str">
        <f>IF($A103&lt;='All Results'!$B$4,"",IF(SUM('MissFill 1'!V$2:V103)=0,"",(IF('MissFill 1'!V103/SUM('MissFill 1'!V$2:V103)&gt;0.01,"",IF('MissFill 1'!V102/SUM('MissFill 1'!V$2:V103)&gt;0.01,"",IF('MissFill 1'!V101/SUM('MissFill 1'!V$2:V103)&gt;0.01,"",IF('MissFill 1'!V100/SUM('MissFill 1'!V$2:V103)&gt;0.01,"",IF('MissFill 1'!V99/SUM('MissFill 1'!V$2:V103)&gt;0.01,"",DateEnded_5Day!$A103))))))))</f>
        <v/>
      </c>
      <c r="X103" s="54" t="str">
        <f>IF($A103&lt;='All Results'!$B$4,"",IF(SUM('MissFill 1'!W$2:W103)=0,"",(IF('MissFill 1'!W103/SUM('MissFill 1'!W$2:W103)&gt;0.01,"",IF('MissFill 1'!W102/SUM('MissFill 1'!W$2:W103)&gt;0.01,"",IF('MissFill 1'!W101/SUM('MissFill 1'!W$2:W103)&gt;0.01,"",IF('MissFill 1'!W100/SUM('MissFill 1'!W$2:W103)&gt;0.01,"",IF('MissFill 1'!W99/SUM('MissFill 1'!W$2:W103)&gt;0.01,"",DateEnded_5Day!$A103))))))))</f>
        <v/>
      </c>
      <c r="Y103" s="54" t="str">
        <f>IF($A103&lt;='All Results'!$B$4,"",IF(SUM('MissFill 1'!X$2:X103)=0,"",(IF('MissFill 1'!X103/SUM('MissFill 1'!X$2:X103)&gt;0.01,"",IF('MissFill 1'!X102/SUM('MissFill 1'!X$2:X103)&gt;0.01,"",IF('MissFill 1'!X101/SUM('MissFill 1'!X$2:X103)&gt;0.01,"",IF('MissFill 1'!X100/SUM('MissFill 1'!X$2:X103)&gt;0.01,"",IF('MissFill 1'!X99/SUM('MissFill 1'!X$2:X103)&gt;0.01,"",DateEnded_5Day!$A103))))))))</f>
        <v/>
      </c>
      <c r="Z103" s="54" t="str">
        <f>IF($A103&lt;='All Results'!$B$4,"",IF(SUM('MissFill 1'!Y$2:Y103)=0,"",(IF('MissFill 1'!Y103/SUM('MissFill 1'!Y$2:Y103)&gt;0.01,"",IF('MissFill 1'!Y102/SUM('MissFill 1'!Y$2:Y103)&gt;0.01,"",IF('MissFill 1'!Y101/SUM('MissFill 1'!Y$2:Y103)&gt;0.01,"",IF('MissFill 1'!Y100/SUM('MissFill 1'!Y$2:Y103)&gt;0.01,"",IF('MissFill 1'!Y99/SUM('MissFill 1'!Y$2:Y103)&gt;0.01,"",DateEnded_5Day!$A103))))))))</f>
        <v/>
      </c>
      <c r="AA103" s="54" t="str">
        <f>IF($A103&lt;='All Results'!$B$4,"",IF(SUM('MissFill 1'!Z$2:Z103)=0,"",(IF('MissFill 1'!Z103/SUM('MissFill 1'!Z$2:Z103)&gt;0.01,"",IF('MissFill 1'!Z102/SUM('MissFill 1'!Z$2:Z103)&gt;0.01,"",IF('MissFill 1'!Z101/SUM('MissFill 1'!Z$2:Z103)&gt;0.01,"",IF('MissFill 1'!Z100/SUM('MissFill 1'!Z$2:Z103)&gt;0.01,"",IF('MissFill 1'!Z99/SUM('MissFill 1'!Z$2:Z103)&gt;0.01,"",DateEnded_5Day!$A103))))))))</f>
        <v/>
      </c>
      <c r="AB103" s="54" t="str">
        <f>IF($A103&lt;='All Results'!$B$4,"",IF(SUM('MissFill 1'!AA$2:AA103)=0,"",(IF('MissFill 1'!AA103/SUM('MissFill 1'!AA$2:AA103)&gt;0.01,"",IF('MissFill 1'!AA102/SUM('MissFill 1'!AA$2:AA103)&gt;0.01,"",IF('MissFill 1'!AA101/SUM('MissFill 1'!AA$2:AA103)&gt;0.01,"",IF('MissFill 1'!AA100/SUM('MissFill 1'!AA$2:AA103)&gt;0.01,"",IF('MissFill 1'!AA99/SUM('MissFill 1'!AA$2:AA103)&gt;0.01,"",DateEnded_5Day!$A103))))))))</f>
        <v/>
      </c>
      <c r="AC103" s="54" t="str">
        <f>IF($A103&lt;='All Results'!$B$4,"",IF(SUM('MissFill 1'!AB$2:AB103)=0,"",(IF('MissFill 1'!AB103/SUM('MissFill 1'!AB$2:AB103)&gt;0.01,"",IF('MissFill 1'!AB102/SUM('MissFill 1'!AB$2:AB103)&gt;0.01,"",IF('MissFill 1'!AB101/SUM('MissFill 1'!AB$2:AB103)&gt;0.01,"",IF('MissFill 1'!AB100/SUM('MissFill 1'!AB$2:AB103)&gt;0.01,"",IF('MissFill 1'!AB99/SUM('MissFill 1'!AB$2:AB103)&gt;0.01,"",DateEnded_5Day!$A103))))))))</f>
        <v/>
      </c>
      <c r="AD103" s="54" t="str">
        <f>IF($A103&lt;='All Results'!$B$4,"",IF(SUM('MissFill 1'!AC$2:AC103)=0,"",(IF('MissFill 1'!AC103/SUM('MissFill 1'!AC$2:AC103)&gt;0.01,"",IF('MissFill 1'!AC102/SUM('MissFill 1'!AC$2:AC103)&gt;0.01,"",IF('MissFill 1'!AC101/SUM('MissFill 1'!AC$2:AC103)&gt;0.01,"",IF('MissFill 1'!AC100/SUM('MissFill 1'!AC$2:AC103)&gt;0.01,"",IF('MissFill 1'!AC99/SUM('MissFill 1'!AC$2:AC103)&gt;0.01,"",DateEnded_5Day!$A103))))))))</f>
        <v/>
      </c>
      <c r="AE103" s="54" t="str">
        <f>IF($A103&lt;='All Results'!$B$4,"",IF(SUM('MissFill 1'!AD$2:AD103)=0,"",(IF('MissFill 1'!AD103/SUM('MissFill 1'!AD$2:AD103)&gt;0.01,"",IF('MissFill 1'!AD102/SUM('MissFill 1'!AD$2:AD103)&gt;0.01,"",IF('MissFill 1'!AD101/SUM('MissFill 1'!AD$2:AD103)&gt;0.01,"",IF('MissFill 1'!AD100/SUM('MissFill 1'!AD$2:AD103)&gt;0.01,"",IF('MissFill 1'!AD99/SUM('MissFill 1'!AD$2:AD103)&gt;0.01,"",DateEnded_5Day!$A103))))))))</f>
        <v/>
      </c>
      <c r="AF103" s="54" t="str">
        <f>IF($A103&lt;='All Results'!$B$4,"",IF(SUM('MissFill 1'!AE$2:AE103)=0,"",(IF('MissFill 1'!AE103/SUM('MissFill 1'!AE$2:AE103)&gt;0.01,"",IF('MissFill 1'!AE102/SUM('MissFill 1'!AE$2:AE103)&gt;0.01,"",IF('MissFill 1'!AE101/SUM('MissFill 1'!AE$2:AE103)&gt;0.01,"",IF('MissFill 1'!AE100/SUM('MissFill 1'!AE$2:AE103)&gt;0.01,"",IF('MissFill 1'!AE99/SUM('MissFill 1'!AE$2:AE103)&gt;0.01,"",DateEnded_5Day!$A103))))))))</f>
        <v/>
      </c>
      <c r="AG103" s="54" t="str">
        <f>IF($A103&lt;='All Results'!$B$4,"",IF(SUM('MissFill 1'!AF$2:AF103)=0,"",(IF('MissFill 1'!AF103/SUM('MissFill 1'!AF$2:AF103)&gt;0.01,"",IF('MissFill 1'!AF102/SUM('MissFill 1'!AF$2:AF103)&gt;0.01,"",IF('MissFill 1'!AF101/SUM('MissFill 1'!AF$2:AF103)&gt;0.01,"",IF('MissFill 1'!AF100/SUM('MissFill 1'!AF$2:AF103)&gt;0.01,"",IF('MissFill 1'!AF99/SUM('MissFill 1'!AF$2:AF103)&gt;0.01,"",DateEnded_5Day!$A103))))))))</f>
        <v/>
      </c>
      <c r="AH103" s="54" t="str">
        <f>IF($A103&lt;='All Results'!$B$4,"",IF(SUM('MissFill 1'!AG$2:AG103)=0,"",(IF('MissFill 1'!AG103/SUM('MissFill 1'!AG$2:AG103)&gt;0.01,"",IF('MissFill 1'!AG102/SUM('MissFill 1'!AG$2:AG103)&gt;0.01,"",IF('MissFill 1'!AG101/SUM('MissFill 1'!AG$2:AG103)&gt;0.01,"",IF('MissFill 1'!AG100/SUM('MissFill 1'!AG$2:AG103)&gt;0.01,"",IF('MissFill 1'!AG99/SUM('MissFill 1'!AG$2:AG103)&gt;0.01,"",DateEnded_5Day!$A103))))))))</f>
        <v/>
      </c>
      <c r="AI103" s="54" t="str">
        <f>IF($A103&lt;='All Results'!$B$4,"",IF(SUM('MissFill 1'!AH$2:AH103)=0,"",(IF('MissFill 1'!AH103/SUM('MissFill 1'!AH$2:AH103)&gt;0.01,"",IF('MissFill 1'!AH102/SUM('MissFill 1'!AH$2:AH103)&gt;0.01,"",IF('MissFill 1'!AH101/SUM('MissFill 1'!AH$2:AH103)&gt;0.01,"",IF('MissFill 1'!AH100/SUM('MissFill 1'!AH$2:AH103)&gt;0.01,"",IF('MissFill 1'!AH99/SUM('MissFill 1'!AH$2:AH103)&gt;0.01,"",DateEnded_5Day!$A103))))))))</f>
        <v/>
      </c>
      <c r="AJ103" s="54" t="str">
        <f>IF($A103&lt;='All Results'!$B$4,"",IF(SUM('MissFill 1'!AI$2:AI103)=0,"",(IF('MissFill 1'!AI103/SUM('MissFill 1'!AI$2:AI103)&gt;0.01,"",IF('MissFill 1'!AI102/SUM('MissFill 1'!AI$2:AI103)&gt;0.01,"",IF('MissFill 1'!AI101/SUM('MissFill 1'!AI$2:AI103)&gt;0.01,"",IF('MissFill 1'!AI100/SUM('MissFill 1'!AI$2:AI103)&gt;0.01,"",IF('MissFill 1'!AI99/SUM('MissFill 1'!AI$2:AI103)&gt;0.01,"",DateEnded_5Day!$A103))))))))</f>
        <v/>
      </c>
      <c r="AK103" s="54" t="str">
        <f>IF($A103&lt;='All Results'!$B$4,"",IF(SUM('MissFill 1'!AJ$2:AJ103)=0,"",(IF('MissFill 1'!AJ103/SUM('MissFill 1'!AJ$2:AJ103)&gt;0.01,"",IF('MissFill 1'!AJ102/SUM('MissFill 1'!AJ$2:AJ103)&gt;0.01,"",IF('MissFill 1'!AJ101/SUM('MissFill 1'!AJ$2:AJ103)&gt;0.01,"",IF('MissFill 1'!AJ100/SUM('MissFill 1'!AJ$2:AJ103)&gt;0.01,"",IF('MissFill 1'!AJ99/SUM('MissFill 1'!AJ$2:AJ103)&gt;0.01,"",DateEnded_5Day!$A103))))))))</f>
        <v/>
      </c>
      <c r="AL103" s="54" t="str">
        <f>IF($A103&lt;='All Results'!$B$4,"",IF(SUM('MissFill 1'!AK$2:AK103)=0,"",(IF('MissFill 1'!AK103/SUM('MissFill 1'!AK$2:AK103)&gt;0.01,"",IF('MissFill 1'!AK102/SUM('MissFill 1'!AK$2:AK103)&gt;0.01,"",IF('MissFill 1'!AK101/SUM('MissFill 1'!AK$2:AK103)&gt;0.01,"",IF('MissFill 1'!AK100/SUM('MissFill 1'!AK$2:AK103)&gt;0.01,"",IF('MissFill 1'!AK99/SUM('MissFill 1'!AK$2:AK103)&gt;0.01,"",DateEnded_5Day!$A103))))))))</f>
        <v/>
      </c>
      <c r="AM103" s="54" t="str">
        <f>IF($A103&lt;='All Results'!$B$4,"",IF(SUM('MissFill 1'!AL$2:AL103)=0,"",(IF('MissFill 1'!AL103/SUM('MissFill 1'!AL$2:AL103)&gt;0.01,"",IF('MissFill 1'!AL102/SUM('MissFill 1'!AL$2:AL103)&gt;0.01,"",IF('MissFill 1'!AL101/SUM('MissFill 1'!AL$2:AL103)&gt;0.01,"",IF('MissFill 1'!AL100/SUM('MissFill 1'!AL$2:AL103)&gt;0.01,"",IF('MissFill 1'!AL99/SUM('MissFill 1'!AL$2:AL103)&gt;0.01,"",DateEnded_5Day!$A103))))))))</f>
        <v/>
      </c>
      <c r="AN103" s="54" t="str">
        <f>IF($A103&lt;='All Results'!$B$4,"",IF(SUM('MissFill 1'!AM$2:AM103)=0,"",(IF('MissFill 1'!AM103/SUM('MissFill 1'!AM$2:AM103)&gt;0.01,"",IF('MissFill 1'!AM102/SUM('MissFill 1'!AM$2:AM103)&gt;0.01,"",IF('MissFill 1'!AM101/SUM('MissFill 1'!AM$2:AM103)&gt;0.01,"",IF('MissFill 1'!AM100/SUM('MissFill 1'!AM$2:AM103)&gt;0.01,"",IF('MissFill 1'!AM99/SUM('MissFill 1'!AM$2:AM103)&gt;0.01,"",DateEnded_5Day!$A103))))))))</f>
        <v/>
      </c>
      <c r="AO103" s="54" t="str">
        <f>IF($A103&lt;='All Results'!$B$4,"",IF(SUM('MissFill 1'!AN$2:AN103)=0,"",(IF('MissFill 1'!AN103/SUM('MissFill 1'!AN$2:AN103)&gt;0.01,"",IF('MissFill 1'!AN102/SUM('MissFill 1'!AN$2:AN103)&gt;0.01,"",IF('MissFill 1'!AN101/SUM('MissFill 1'!AN$2:AN103)&gt;0.01,"",IF('MissFill 1'!AN100/SUM('MissFill 1'!AN$2:AN103)&gt;0.01,"",IF('MissFill 1'!AN99/SUM('MissFill 1'!AN$2:AN103)&gt;0.01,"",DateEnded_5Day!$A103))))))))</f>
        <v/>
      </c>
      <c r="AP103" s="54" t="str">
        <f>IF($A103&lt;='All Results'!$B$4,"",IF(SUM('MissFill 1'!AO$2:AO103)=0,"",(IF('MissFill 1'!AO103/SUM('MissFill 1'!AO$2:AO103)&gt;0.01,"",IF('MissFill 1'!AO102/SUM('MissFill 1'!AO$2:AO103)&gt;0.01,"",IF('MissFill 1'!AO101/SUM('MissFill 1'!AO$2:AO103)&gt;0.01,"",IF('MissFill 1'!AO100/SUM('MissFill 1'!AO$2:AO103)&gt;0.01,"",IF('MissFill 1'!AO99/SUM('MissFill 1'!AO$2:AO103)&gt;0.01,"",DateEnded_5Day!$A103))))))))</f>
        <v/>
      </c>
      <c r="AQ103" s="54" t="str">
        <f>IF($A103&lt;='All Results'!$B$4,"",IF(SUM('MissFill 1'!AP$2:AP103)=0,"",(IF('MissFill 1'!AP103/SUM('MissFill 1'!AP$2:AP103)&gt;0.01,"",IF('MissFill 1'!AP102/SUM('MissFill 1'!AP$2:AP103)&gt;0.01,"",IF('MissFill 1'!AP101/SUM('MissFill 1'!AP$2:AP103)&gt;0.01,"",IF('MissFill 1'!AP100/SUM('MissFill 1'!AP$2:AP103)&gt;0.01,"",IF('MissFill 1'!AP99/SUM('MissFill 1'!AP$2:AP103)&gt;0.01,"",DateEnded_5Day!$A103))))))))</f>
        <v/>
      </c>
      <c r="AR103" s="54" t="str">
        <f>IF($A103&lt;='All Results'!$B$4,"",IF(SUM('MissFill 1'!AQ$2:AQ103)=0,"",(IF('MissFill 1'!AQ103/SUM('MissFill 1'!AQ$2:AQ103)&gt;0.01,"",IF('MissFill 1'!AQ102/SUM('MissFill 1'!AQ$2:AQ103)&gt;0.01,"",IF('MissFill 1'!AQ101/SUM('MissFill 1'!AQ$2:AQ103)&gt;0.01,"",IF('MissFill 1'!AQ100/SUM('MissFill 1'!AQ$2:AQ103)&gt;0.01,"",IF('MissFill 1'!AQ99/SUM('MissFill 1'!AQ$2:AQ103)&gt;0.01,"",DateEnded_5Day!$A103))))))))</f>
        <v/>
      </c>
      <c r="AS103" s="54" t="str">
        <f>IF($A103&lt;='All Results'!$B$4,"",IF(SUM('MissFill 1'!AR$2:AR103)=0,"",(IF('MissFill 1'!AR103/SUM('MissFill 1'!AR$2:AR103)&gt;0.01,"",IF('MissFill 1'!AR102/SUM('MissFill 1'!AR$2:AR103)&gt;0.01,"",IF('MissFill 1'!AR101/SUM('MissFill 1'!AR$2:AR103)&gt;0.01,"",IF('MissFill 1'!AR100/SUM('MissFill 1'!AR$2:AR103)&gt;0.01,"",IF('MissFill 1'!AR99/SUM('MissFill 1'!AR$2:AR103)&gt;0.01,"",DateEnded_5Day!$A103))))))))</f>
        <v/>
      </c>
      <c r="AT103" s="54" t="str">
        <f>IF($A103&lt;='All Results'!$B$4,"",IF(SUM('MissFill 1'!AS$2:AS103)=0,"",(IF('MissFill 1'!AS103/SUM('MissFill 1'!AS$2:AS103)&gt;0.01,"",IF('MissFill 1'!AS102/SUM('MissFill 1'!AS$2:AS103)&gt;0.01,"",IF('MissFill 1'!AS101/SUM('MissFill 1'!AS$2:AS103)&gt;0.01,"",IF('MissFill 1'!AS100/SUM('MissFill 1'!AS$2:AS103)&gt;0.01,"",IF('MissFill 1'!AS99/SUM('MissFill 1'!AS$2:AS103)&gt;0.01,"",DateEnded_5Day!$A103))))))))</f>
        <v/>
      </c>
      <c r="AU103" s="54" t="str">
        <f>IF($A103&lt;='All Results'!$B$4,"",IF(SUM('MissFill 1'!AT$2:AT103)=0,"",(IF('MissFill 1'!AT103/SUM('MissFill 1'!AT$2:AT103)&gt;0.01,"",IF('MissFill 1'!AT102/SUM('MissFill 1'!AT$2:AT103)&gt;0.01,"",IF('MissFill 1'!AT101/SUM('MissFill 1'!AT$2:AT103)&gt;0.01,"",IF('MissFill 1'!AT100/SUM('MissFill 1'!AT$2:AT103)&gt;0.01,"",IF('MissFill 1'!AT99/SUM('MissFill 1'!AT$2:AT103)&gt;0.01,"",DateEnded_5Day!$A103))))))))</f>
        <v/>
      </c>
      <c r="AV103" s="54" t="str">
        <f>IF($A103&lt;='All Results'!$B$4,"",IF(SUM('MissFill 1'!AU$2:AU103)=0,"",(IF('MissFill 1'!AU103/SUM('MissFill 1'!AU$2:AU103)&gt;0.01,"",IF('MissFill 1'!AU102/SUM('MissFill 1'!AU$2:AU103)&gt;0.01,"",IF('MissFill 1'!AU101/SUM('MissFill 1'!AU$2:AU103)&gt;0.01,"",IF('MissFill 1'!AU100/SUM('MissFill 1'!AU$2:AU103)&gt;0.01,"",IF('MissFill 1'!AU99/SUM('MissFill 1'!AU$2:AU103)&gt;0.01,"",DateEnded_5Day!$A103))))))))</f>
        <v/>
      </c>
      <c r="AW103" s="54" t="str">
        <f>IF($A103&lt;='All Results'!$B$4,"",IF(SUM('MissFill 1'!AV$2:AV103)=0,"",(IF('MissFill 1'!AV103/SUM('MissFill 1'!AV$2:AV103)&gt;0.01,"",IF('MissFill 1'!AV102/SUM('MissFill 1'!AV$2:AV103)&gt;0.01,"",IF('MissFill 1'!AV101/SUM('MissFill 1'!AV$2:AV103)&gt;0.01,"",IF('MissFill 1'!AV100/SUM('MissFill 1'!AV$2:AV103)&gt;0.01,"",IF('MissFill 1'!AV99/SUM('MissFill 1'!AV$2:AV103)&gt;0.01,"",DateEnded_5Day!$A103))))))))</f>
        <v/>
      </c>
      <c r="AX103" s="54" t="str">
        <f>IF($A103&lt;='All Results'!$B$4,"",IF(SUM('MissFill 1'!AW$2:AW103)=0,"",(IF('MissFill 1'!AW103/SUM('MissFill 1'!AW$2:AW103)&gt;0.01,"",IF('MissFill 1'!AW102/SUM('MissFill 1'!AW$2:AW103)&gt;0.01,"",IF('MissFill 1'!AW101/SUM('MissFill 1'!AW$2:AW103)&gt;0.01,"",IF('MissFill 1'!AW100/SUM('MissFill 1'!AW$2:AW103)&gt;0.01,"",IF('MissFill 1'!AW99/SUM('MissFill 1'!AW$2:AW103)&gt;0.01,"",DateEnded_5Day!$A103))))))))</f>
        <v/>
      </c>
    </row>
    <row r="104" spans="1:50" x14ac:dyDescent="0.25">
      <c r="A104" s="41">
        <v>44449</v>
      </c>
      <c r="B104" s="52">
        <v>253</v>
      </c>
      <c r="C104" s="54" t="str">
        <f>IF($A104&lt;='All Results'!$B$4,"",IF(SUM('MissFill 1'!B$2:B104)=0,"",(IF('MissFill 1'!B104/SUM('MissFill 1'!B$2:B104)&gt;0.01,"",IF('MissFill 1'!B103/SUM('MissFill 1'!B$2:B104)&gt;0.01,"",IF('MissFill 1'!B102/SUM('MissFill 1'!B$2:B104)&gt;0.01,"",IF('MissFill 1'!B101/SUM('MissFill 1'!B$2:B104)&gt;0.01,"",IF('MissFill 1'!B100/SUM('MissFill 1'!B$2:B104)&gt;0.01,"",DateEnded_5Day!$A104))))))))</f>
        <v/>
      </c>
      <c r="D104" s="54" t="str">
        <f>IF($A104&lt;='All Results'!$B$4,"",IF(SUM('MissFill 1'!C$2:C104)=0,"",(IF('MissFill 1'!C104/SUM('MissFill 1'!C$2:C104)&gt;0.01,"",IF('MissFill 1'!C103/SUM('MissFill 1'!C$2:C104)&gt;0.01,"",IF('MissFill 1'!C102/SUM('MissFill 1'!C$2:C104)&gt;0.01,"",IF('MissFill 1'!C101/SUM('MissFill 1'!C$2:C104)&gt;0.01,"",IF('MissFill 1'!C100/SUM('MissFill 1'!C$2:C104)&gt;0.01,"",DateEnded_5Day!$A104))))))))</f>
        <v/>
      </c>
      <c r="E104" s="54" t="str">
        <f>IF($A104&lt;='All Results'!$B$4,"",IF(SUM('MissFill 1'!D$2:D104)=0,"",(IF('MissFill 1'!D104/SUM('MissFill 1'!D$2:D104)&gt;0.01,"",IF('MissFill 1'!D103/SUM('MissFill 1'!D$2:D104)&gt;0.01,"",IF('MissFill 1'!D102/SUM('MissFill 1'!D$2:D104)&gt;0.01,"",IF('MissFill 1'!D101/SUM('MissFill 1'!D$2:D104)&gt;0.01,"",IF('MissFill 1'!D100/SUM('MissFill 1'!D$2:D104)&gt;0.01,"",DateEnded_5Day!$A104))))))))</f>
        <v/>
      </c>
      <c r="F104" s="54" t="str">
        <f>IF($A104&lt;='All Results'!$B$4,"",IF(SUM('MissFill 1'!E$2:E104)=0,"",(IF('MissFill 1'!E104/SUM('MissFill 1'!E$2:E104)&gt;0.01,"",IF('MissFill 1'!E103/SUM('MissFill 1'!E$2:E104)&gt;0.01,"",IF('MissFill 1'!E102/SUM('MissFill 1'!E$2:E104)&gt;0.01,"",IF('MissFill 1'!E101/SUM('MissFill 1'!E$2:E104)&gt;0.01,"",IF('MissFill 1'!E100/SUM('MissFill 1'!E$2:E104)&gt;0.01,"",DateEnded_5Day!$A104))))))))</f>
        <v/>
      </c>
      <c r="G104" s="54" t="str">
        <f>IF($A104&lt;='All Results'!$B$4,"",IF(SUM('MissFill 1'!F$2:F104)=0,"",(IF('MissFill 1'!F104/SUM('MissFill 1'!F$2:F104)&gt;0.01,"",IF('MissFill 1'!F103/SUM('MissFill 1'!F$2:F104)&gt;0.01,"",IF('MissFill 1'!F102/SUM('MissFill 1'!F$2:F104)&gt;0.01,"",IF('MissFill 1'!F101/SUM('MissFill 1'!F$2:F104)&gt;0.01,"",IF('MissFill 1'!F100/SUM('MissFill 1'!F$2:F104)&gt;0.01,"",DateEnded_5Day!$A104))))))))</f>
        <v/>
      </c>
      <c r="H104" s="54" t="str">
        <f>IF($A104&lt;='All Results'!$B$4,"",IF(SUM('MissFill 1'!G$2:G104)=0,"",(IF('MissFill 1'!G104/SUM('MissFill 1'!G$2:G104)&gt;0.01,"",IF('MissFill 1'!G103/SUM('MissFill 1'!G$2:G104)&gt;0.01,"",IF('MissFill 1'!G102/SUM('MissFill 1'!G$2:G104)&gt;0.01,"",IF('MissFill 1'!G101/SUM('MissFill 1'!G$2:G104)&gt;0.01,"",IF('MissFill 1'!G100/SUM('MissFill 1'!G$2:G104)&gt;0.01,"",DateEnded_5Day!$A104))))))))</f>
        <v/>
      </c>
      <c r="I104" s="54" t="str">
        <f>IF($A104&lt;='All Results'!$B$4,"",IF(SUM('MissFill 1'!H$2:H104)=0,"",(IF('MissFill 1'!H104/SUM('MissFill 1'!H$2:H104)&gt;0.01,"",IF('MissFill 1'!H103/SUM('MissFill 1'!H$2:H104)&gt;0.01,"",IF('MissFill 1'!H102/SUM('MissFill 1'!H$2:H104)&gt;0.01,"",IF('MissFill 1'!H101/SUM('MissFill 1'!H$2:H104)&gt;0.01,"",IF('MissFill 1'!H100/SUM('MissFill 1'!H$2:H104)&gt;0.01,"",DateEnded_5Day!$A104))))))))</f>
        <v/>
      </c>
      <c r="J104" s="54" t="str">
        <f>IF($A104&lt;='All Results'!$B$4,"",IF(SUM('MissFill 1'!I$2:I104)=0,"",(IF('MissFill 1'!I104/SUM('MissFill 1'!I$2:I104)&gt;0.01,"",IF('MissFill 1'!I103/SUM('MissFill 1'!I$2:I104)&gt;0.01,"",IF('MissFill 1'!I102/SUM('MissFill 1'!I$2:I104)&gt;0.01,"",IF('MissFill 1'!I101/SUM('MissFill 1'!I$2:I104)&gt;0.01,"",IF('MissFill 1'!I100/SUM('MissFill 1'!I$2:I104)&gt;0.01,"",DateEnded_5Day!$A104))))))))</f>
        <v/>
      </c>
      <c r="K104" s="54" t="str">
        <f>IF($A104&lt;='All Results'!$B$4,"",IF(SUM('MissFill 1'!J$2:J104)=0,"",(IF('MissFill 1'!J104/SUM('MissFill 1'!J$2:J104)&gt;0.01,"",IF('MissFill 1'!J103/SUM('MissFill 1'!J$2:J104)&gt;0.01,"",IF('MissFill 1'!J102/SUM('MissFill 1'!J$2:J104)&gt;0.01,"",IF('MissFill 1'!J101/SUM('MissFill 1'!J$2:J104)&gt;0.01,"",IF('MissFill 1'!J100/SUM('MissFill 1'!J$2:J104)&gt;0.01,"",DateEnded_5Day!$A104))))))))</f>
        <v/>
      </c>
      <c r="L104" s="54" t="str">
        <f>IF($A104&lt;='All Results'!$B$4,"",IF(SUM('MissFill 1'!K$2:K104)=0,"",(IF('MissFill 1'!K104/SUM('MissFill 1'!K$2:K104)&gt;0.01,"",IF('MissFill 1'!K103/SUM('MissFill 1'!K$2:K104)&gt;0.01,"",IF('MissFill 1'!K102/SUM('MissFill 1'!K$2:K104)&gt;0.01,"",IF('MissFill 1'!K101/SUM('MissFill 1'!K$2:K104)&gt;0.01,"",IF('MissFill 1'!K100/SUM('MissFill 1'!K$2:K104)&gt;0.01,"",DateEnded_5Day!$A104))))))))</f>
        <v/>
      </c>
      <c r="M104" s="54" t="str">
        <f>IF($A104&lt;='All Results'!$B$4,"",IF(SUM('MissFill 1'!L$2:L104)=0,"",(IF('MissFill 1'!L104/SUM('MissFill 1'!L$2:L104)&gt;0.01,"",IF('MissFill 1'!L103/SUM('MissFill 1'!L$2:L104)&gt;0.01,"",IF('MissFill 1'!L102/SUM('MissFill 1'!L$2:L104)&gt;0.01,"",IF('MissFill 1'!L101/SUM('MissFill 1'!L$2:L104)&gt;0.01,"",IF('MissFill 1'!L100/SUM('MissFill 1'!L$2:L104)&gt;0.01,"",DateEnded_5Day!$A104))))))))</f>
        <v/>
      </c>
      <c r="N104" s="54" t="str">
        <f>IF($A104&lt;='All Results'!$B$4,"",IF(SUM('MissFill 1'!M$2:M104)=0,"",(IF('MissFill 1'!M104/SUM('MissFill 1'!M$2:M104)&gt;0.01,"",IF('MissFill 1'!M103/SUM('MissFill 1'!M$2:M104)&gt;0.01,"",IF('MissFill 1'!M102/SUM('MissFill 1'!M$2:M104)&gt;0.01,"",IF('MissFill 1'!M101/SUM('MissFill 1'!M$2:M104)&gt;0.01,"",IF('MissFill 1'!M100/SUM('MissFill 1'!M$2:M104)&gt;0.01,"",DateEnded_5Day!$A104))))))))</f>
        <v/>
      </c>
      <c r="O104" s="54" t="str">
        <f>IF($A104&lt;='All Results'!$B$4,"",IF(SUM('MissFill 1'!N$2:N104)=0,"",(IF('MissFill 1'!N104/SUM('MissFill 1'!N$2:N104)&gt;0.01,"",IF('MissFill 1'!N103/SUM('MissFill 1'!N$2:N104)&gt;0.01,"",IF('MissFill 1'!N102/SUM('MissFill 1'!N$2:N104)&gt;0.01,"",IF('MissFill 1'!N101/SUM('MissFill 1'!N$2:N104)&gt;0.01,"",IF('MissFill 1'!N100/SUM('MissFill 1'!N$2:N104)&gt;0.01,"",DateEnded_5Day!$A104))))))))</f>
        <v/>
      </c>
      <c r="P104" s="54" t="str">
        <f>IF($A104&lt;='All Results'!$B$4,"",IF(SUM('MissFill 1'!O$2:O104)=0,"",(IF('MissFill 1'!O104/SUM('MissFill 1'!O$2:O104)&gt;0.01,"",IF('MissFill 1'!O103/SUM('MissFill 1'!O$2:O104)&gt;0.01,"",IF('MissFill 1'!O102/SUM('MissFill 1'!O$2:O104)&gt;0.01,"",IF('MissFill 1'!O101/SUM('MissFill 1'!O$2:O104)&gt;0.01,"",IF('MissFill 1'!O100/SUM('MissFill 1'!O$2:O104)&gt;0.01,"",DateEnded_5Day!$A104))))))))</f>
        <v/>
      </c>
      <c r="Q104" s="54" t="str">
        <f>IF($A104&lt;='All Results'!$B$4,"",IF(SUM('MissFill 1'!P$2:P104)=0,"",(IF('MissFill 1'!P104/SUM('MissFill 1'!P$2:P104)&gt;0.01,"",IF('MissFill 1'!P103/SUM('MissFill 1'!P$2:P104)&gt;0.01,"",IF('MissFill 1'!P102/SUM('MissFill 1'!P$2:P104)&gt;0.01,"",IF('MissFill 1'!P101/SUM('MissFill 1'!P$2:P104)&gt;0.01,"",IF('MissFill 1'!P100/SUM('MissFill 1'!P$2:P104)&gt;0.01,"",DateEnded_5Day!$A104))))))))</f>
        <v/>
      </c>
      <c r="R104" s="54" t="str">
        <f>IF($A104&lt;='All Results'!$B$4,"",IF(SUM('MissFill 1'!Q$2:Q104)=0,"",(IF('MissFill 1'!Q104/SUM('MissFill 1'!Q$2:Q104)&gt;0.01,"",IF('MissFill 1'!Q103/SUM('MissFill 1'!Q$2:Q104)&gt;0.01,"",IF('MissFill 1'!Q102/SUM('MissFill 1'!Q$2:Q104)&gt;0.01,"",IF('MissFill 1'!Q101/SUM('MissFill 1'!Q$2:Q104)&gt;0.01,"",IF('MissFill 1'!Q100/SUM('MissFill 1'!Q$2:Q104)&gt;0.01,"",DateEnded_5Day!$A104))))))))</f>
        <v/>
      </c>
      <c r="S104" s="54" t="str">
        <f>IF($A104&lt;='All Results'!$B$4,"",IF(SUM('MissFill 1'!R$2:R104)=0,"",(IF('MissFill 1'!R104/SUM('MissFill 1'!R$2:R104)&gt;0.01,"",IF('MissFill 1'!R103/SUM('MissFill 1'!R$2:R104)&gt;0.01,"",IF('MissFill 1'!R102/SUM('MissFill 1'!R$2:R104)&gt;0.01,"",IF('MissFill 1'!R101/SUM('MissFill 1'!R$2:R104)&gt;0.01,"",IF('MissFill 1'!R100/SUM('MissFill 1'!R$2:R104)&gt;0.01,"",DateEnded_5Day!$A104))))))))</f>
        <v/>
      </c>
      <c r="T104" s="54" t="str">
        <f>IF($A104&lt;='All Results'!$B$4,"",IF(SUM('MissFill 1'!S$2:S104)=0,"",(IF('MissFill 1'!S104/SUM('MissFill 1'!S$2:S104)&gt;0.01,"",IF('MissFill 1'!S103/SUM('MissFill 1'!S$2:S104)&gt;0.01,"",IF('MissFill 1'!S102/SUM('MissFill 1'!S$2:S104)&gt;0.01,"",IF('MissFill 1'!S101/SUM('MissFill 1'!S$2:S104)&gt;0.01,"",IF('MissFill 1'!S100/SUM('MissFill 1'!S$2:S104)&gt;0.01,"",DateEnded_5Day!$A104))))))))</f>
        <v/>
      </c>
      <c r="U104" s="54" t="str">
        <f>IF($A104&lt;='All Results'!$B$4,"",IF(SUM('MissFill 1'!T$2:T104)=0,"",(IF('MissFill 1'!T104/SUM('MissFill 1'!T$2:T104)&gt;0.01,"",IF('MissFill 1'!T103/SUM('MissFill 1'!T$2:T104)&gt;0.01,"",IF('MissFill 1'!T102/SUM('MissFill 1'!T$2:T104)&gt;0.01,"",IF('MissFill 1'!T101/SUM('MissFill 1'!T$2:T104)&gt;0.01,"",IF('MissFill 1'!T100/SUM('MissFill 1'!T$2:T104)&gt;0.01,"",DateEnded_5Day!$A104))))))))</f>
        <v/>
      </c>
      <c r="V104" s="54" t="str">
        <f>IF($A104&lt;='All Results'!$B$4,"",IF(SUM('MissFill 1'!U$2:U104)=0,"",(IF('MissFill 1'!U104/SUM('MissFill 1'!U$2:U104)&gt;0.01,"",IF('MissFill 1'!U103/SUM('MissFill 1'!U$2:U104)&gt;0.01,"",IF('MissFill 1'!U102/SUM('MissFill 1'!U$2:U104)&gt;0.01,"",IF('MissFill 1'!U101/SUM('MissFill 1'!U$2:U104)&gt;0.01,"",IF('MissFill 1'!U100/SUM('MissFill 1'!U$2:U104)&gt;0.01,"",DateEnded_5Day!$A104))))))))</f>
        <v/>
      </c>
      <c r="W104" s="54" t="str">
        <f>IF($A104&lt;='All Results'!$B$4,"",IF(SUM('MissFill 1'!V$2:V104)=0,"",(IF('MissFill 1'!V104/SUM('MissFill 1'!V$2:V104)&gt;0.01,"",IF('MissFill 1'!V103/SUM('MissFill 1'!V$2:V104)&gt;0.01,"",IF('MissFill 1'!V102/SUM('MissFill 1'!V$2:V104)&gt;0.01,"",IF('MissFill 1'!V101/SUM('MissFill 1'!V$2:V104)&gt;0.01,"",IF('MissFill 1'!V100/SUM('MissFill 1'!V$2:V104)&gt;0.01,"",DateEnded_5Day!$A104))))))))</f>
        <v/>
      </c>
      <c r="X104" s="54" t="str">
        <f>IF($A104&lt;='All Results'!$B$4,"",IF(SUM('MissFill 1'!W$2:W104)=0,"",(IF('MissFill 1'!W104/SUM('MissFill 1'!W$2:W104)&gt;0.01,"",IF('MissFill 1'!W103/SUM('MissFill 1'!W$2:W104)&gt;0.01,"",IF('MissFill 1'!W102/SUM('MissFill 1'!W$2:W104)&gt;0.01,"",IF('MissFill 1'!W101/SUM('MissFill 1'!W$2:W104)&gt;0.01,"",IF('MissFill 1'!W100/SUM('MissFill 1'!W$2:W104)&gt;0.01,"",DateEnded_5Day!$A104))))))))</f>
        <v/>
      </c>
      <c r="Y104" s="54" t="str">
        <f>IF($A104&lt;='All Results'!$B$4,"",IF(SUM('MissFill 1'!X$2:X104)=0,"",(IF('MissFill 1'!X104/SUM('MissFill 1'!X$2:X104)&gt;0.01,"",IF('MissFill 1'!X103/SUM('MissFill 1'!X$2:X104)&gt;0.01,"",IF('MissFill 1'!X102/SUM('MissFill 1'!X$2:X104)&gt;0.01,"",IF('MissFill 1'!X101/SUM('MissFill 1'!X$2:X104)&gt;0.01,"",IF('MissFill 1'!X100/SUM('MissFill 1'!X$2:X104)&gt;0.01,"",DateEnded_5Day!$A104))))))))</f>
        <v/>
      </c>
      <c r="Z104" s="54" t="str">
        <f>IF($A104&lt;='All Results'!$B$4,"",IF(SUM('MissFill 1'!Y$2:Y104)=0,"",(IF('MissFill 1'!Y104/SUM('MissFill 1'!Y$2:Y104)&gt;0.01,"",IF('MissFill 1'!Y103/SUM('MissFill 1'!Y$2:Y104)&gt;0.01,"",IF('MissFill 1'!Y102/SUM('MissFill 1'!Y$2:Y104)&gt;0.01,"",IF('MissFill 1'!Y101/SUM('MissFill 1'!Y$2:Y104)&gt;0.01,"",IF('MissFill 1'!Y100/SUM('MissFill 1'!Y$2:Y104)&gt;0.01,"",DateEnded_5Day!$A104))))))))</f>
        <v/>
      </c>
      <c r="AA104" s="54" t="str">
        <f>IF($A104&lt;='All Results'!$B$4,"",IF(SUM('MissFill 1'!Z$2:Z104)=0,"",(IF('MissFill 1'!Z104/SUM('MissFill 1'!Z$2:Z104)&gt;0.01,"",IF('MissFill 1'!Z103/SUM('MissFill 1'!Z$2:Z104)&gt;0.01,"",IF('MissFill 1'!Z102/SUM('MissFill 1'!Z$2:Z104)&gt;0.01,"",IF('MissFill 1'!Z101/SUM('MissFill 1'!Z$2:Z104)&gt;0.01,"",IF('MissFill 1'!Z100/SUM('MissFill 1'!Z$2:Z104)&gt;0.01,"",DateEnded_5Day!$A104))))))))</f>
        <v/>
      </c>
      <c r="AB104" s="54" t="str">
        <f>IF($A104&lt;='All Results'!$B$4,"",IF(SUM('MissFill 1'!AA$2:AA104)=0,"",(IF('MissFill 1'!AA104/SUM('MissFill 1'!AA$2:AA104)&gt;0.01,"",IF('MissFill 1'!AA103/SUM('MissFill 1'!AA$2:AA104)&gt;0.01,"",IF('MissFill 1'!AA102/SUM('MissFill 1'!AA$2:AA104)&gt;0.01,"",IF('MissFill 1'!AA101/SUM('MissFill 1'!AA$2:AA104)&gt;0.01,"",IF('MissFill 1'!AA100/SUM('MissFill 1'!AA$2:AA104)&gt;0.01,"",DateEnded_5Day!$A104))))))))</f>
        <v/>
      </c>
      <c r="AC104" s="54" t="str">
        <f>IF($A104&lt;='All Results'!$B$4,"",IF(SUM('MissFill 1'!AB$2:AB104)=0,"",(IF('MissFill 1'!AB104/SUM('MissFill 1'!AB$2:AB104)&gt;0.01,"",IF('MissFill 1'!AB103/SUM('MissFill 1'!AB$2:AB104)&gt;0.01,"",IF('MissFill 1'!AB102/SUM('MissFill 1'!AB$2:AB104)&gt;0.01,"",IF('MissFill 1'!AB101/SUM('MissFill 1'!AB$2:AB104)&gt;0.01,"",IF('MissFill 1'!AB100/SUM('MissFill 1'!AB$2:AB104)&gt;0.01,"",DateEnded_5Day!$A104))))))))</f>
        <v/>
      </c>
      <c r="AD104" s="54" t="str">
        <f>IF($A104&lt;='All Results'!$B$4,"",IF(SUM('MissFill 1'!AC$2:AC104)=0,"",(IF('MissFill 1'!AC104/SUM('MissFill 1'!AC$2:AC104)&gt;0.01,"",IF('MissFill 1'!AC103/SUM('MissFill 1'!AC$2:AC104)&gt;0.01,"",IF('MissFill 1'!AC102/SUM('MissFill 1'!AC$2:AC104)&gt;0.01,"",IF('MissFill 1'!AC101/SUM('MissFill 1'!AC$2:AC104)&gt;0.01,"",IF('MissFill 1'!AC100/SUM('MissFill 1'!AC$2:AC104)&gt;0.01,"",DateEnded_5Day!$A104))))))))</f>
        <v/>
      </c>
      <c r="AE104" s="54" t="str">
        <f>IF($A104&lt;='All Results'!$B$4,"",IF(SUM('MissFill 1'!AD$2:AD104)=0,"",(IF('MissFill 1'!AD104/SUM('MissFill 1'!AD$2:AD104)&gt;0.01,"",IF('MissFill 1'!AD103/SUM('MissFill 1'!AD$2:AD104)&gt;0.01,"",IF('MissFill 1'!AD102/SUM('MissFill 1'!AD$2:AD104)&gt;0.01,"",IF('MissFill 1'!AD101/SUM('MissFill 1'!AD$2:AD104)&gt;0.01,"",IF('MissFill 1'!AD100/SUM('MissFill 1'!AD$2:AD104)&gt;0.01,"",DateEnded_5Day!$A104))))))))</f>
        <v/>
      </c>
      <c r="AF104" s="54" t="str">
        <f>IF($A104&lt;='All Results'!$B$4,"",IF(SUM('MissFill 1'!AE$2:AE104)=0,"",(IF('MissFill 1'!AE104/SUM('MissFill 1'!AE$2:AE104)&gt;0.01,"",IF('MissFill 1'!AE103/SUM('MissFill 1'!AE$2:AE104)&gt;0.01,"",IF('MissFill 1'!AE102/SUM('MissFill 1'!AE$2:AE104)&gt;0.01,"",IF('MissFill 1'!AE101/SUM('MissFill 1'!AE$2:AE104)&gt;0.01,"",IF('MissFill 1'!AE100/SUM('MissFill 1'!AE$2:AE104)&gt;0.01,"",DateEnded_5Day!$A104))))))))</f>
        <v/>
      </c>
      <c r="AG104" s="54" t="str">
        <f>IF($A104&lt;='All Results'!$B$4,"",IF(SUM('MissFill 1'!AF$2:AF104)=0,"",(IF('MissFill 1'!AF104/SUM('MissFill 1'!AF$2:AF104)&gt;0.01,"",IF('MissFill 1'!AF103/SUM('MissFill 1'!AF$2:AF104)&gt;0.01,"",IF('MissFill 1'!AF102/SUM('MissFill 1'!AF$2:AF104)&gt;0.01,"",IF('MissFill 1'!AF101/SUM('MissFill 1'!AF$2:AF104)&gt;0.01,"",IF('MissFill 1'!AF100/SUM('MissFill 1'!AF$2:AF104)&gt;0.01,"",DateEnded_5Day!$A104))))))))</f>
        <v/>
      </c>
      <c r="AH104" s="54" t="str">
        <f>IF($A104&lt;='All Results'!$B$4,"",IF(SUM('MissFill 1'!AG$2:AG104)=0,"",(IF('MissFill 1'!AG104/SUM('MissFill 1'!AG$2:AG104)&gt;0.01,"",IF('MissFill 1'!AG103/SUM('MissFill 1'!AG$2:AG104)&gt;0.01,"",IF('MissFill 1'!AG102/SUM('MissFill 1'!AG$2:AG104)&gt;0.01,"",IF('MissFill 1'!AG101/SUM('MissFill 1'!AG$2:AG104)&gt;0.01,"",IF('MissFill 1'!AG100/SUM('MissFill 1'!AG$2:AG104)&gt;0.01,"",DateEnded_5Day!$A104))))))))</f>
        <v/>
      </c>
      <c r="AI104" s="54" t="str">
        <f>IF($A104&lt;='All Results'!$B$4,"",IF(SUM('MissFill 1'!AH$2:AH104)=0,"",(IF('MissFill 1'!AH104/SUM('MissFill 1'!AH$2:AH104)&gt;0.01,"",IF('MissFill 1'!AH103/SUM('MissFill 1'!AH$2:AH104)&gt;0.01,"",IF('MissFill 1'!AH102/SUM('MissFill 1'!AH$2:AH104)&gt;0.01,"",IF('MissFill 1'!AH101/SUM('MissFill 1'!AH$2:AH104)&gt;0.01,"",IF('MissFill 1'!AH100/SUM('MissFill 1'!AH$2:AH104)&gt;0.01,"",DateEnded_5Day!$A104))))))))</f>
        <v/>
      </c>
      <c r="AJ104" s="54" t="str">
        <f>IF($A104&lt;='All Results'!$B$4,"",IF(SUM('MissFill 1'!AI$2:AI104)=0,"",(IF('MissFill 1'!AI104/SUM('MissFill 1'!AI$2:AI104)&gt;0.01,"",IF('MissFill 1'!AI103/SUM('MissFill 1'!AI$2:AI104)&gt;0.01,"",IF('MissFill 1'!AI102/SUM('MissFill 1'!AI$2:AI104)&gt;0.01,"",IF('MissFill 1'!AI101/SUM('MissFill 1'!AI$2:AI104)&gt;0.01,"",IF('MissFill 1'!AI100/SUM('MissFill 1'!AI$2:AI104)&gt;0.01,"",DateEnded_5Day!$A104))))))))</f>
        <v/>
      </c>
      <c r="AK104" s="54" t="str">
        <f>IF($A104&lt;='All Results'!$B$4,"",IF(SUM('MissFill 1'!AJ$2:AJ104)=0,"",(IF('MissFill 1'!AJ104/SUM('MissFill 1'!AJ$2:AJ104)&gt;0.01,"",IF('MissFill 1'!AJ103/SUM('MissFill 1'!AJ$2:AJ104)&gt;0.01,"",IF('MissFill 1'!AJ102/SUM('MissFill 1'!AJ$2:AJ104)&gt;0.01,"",IF('MissFill 1'!AJ101/SUM('MissFill 1'!AJ$2:AJ104)&gt;0.01,"",IF('MissFill 1'!AJ100/SUM('MissFill 1'!AJ$2:AJ104)&gt;0.01,"",DateEnded_5Day!$A104))))))))</f>
        <v/>
      </c>
      <c r="AL104" s="54" t="str">
        <f>IF($A104&lt;='All Results'!$B$4,"",IF(SUM('MissFill 1'!AK$2:AK104)=0,"",(IF('MissFill 1'!AK104/SUM('MissFill 1'!AK$2:AK104)&gt;0.01,"",IF('MissFill 1'!AK103/SUM('MissFill 1'!AK$2:AK104)&gt;0.01,"",IF('MissFill 1'!AK102/SUM('MissFill 1'!AK$2:AK104)&gt;0.01,"",IF('MissFill 1'!AK101/SUM('MissFill 1'!AK$2:AK104)&gt;0.01,"",IF('MissFill 1'!AK100/SUM('MissFill 1'!AK$2:AK104)&gt;0.01,"",DateEnded_5Day!$A104))))))))</f>
        <v/>
      </c>
      <c r="AM104" s="54" t="str">
        <f>IF($A104&lt;='All Results'!$B$4,"",IF(SUM('MissFill 1'!AL$2:AL104)=0,"",(IF('MissFill 1'!AL104/SUM('MissFill 1'!AL$2:AL104)&gt;0.01,"",IF('MissFill 1'!AL103/SUM('MissFill 1'!AL$2:AL104)&gt;0.01,"",IF('MissFill 1'!AL102/SUM('MissFill 1'!AL$2:AL104)&gt;0.01,"",IF('MissFill 1'!AL101/SUM('MissFill 1'!AL$2:AL104)&gt;0.01,"",IF('MissFill 1'!AL100/SUM('MissFill 1'!AL$2:AL104)&gt;0.01,"",DateEnded_5Day!$A104))))))))</f>
        <v/>
      </c>
      <c r="AN104" s="54" t="str">
        <f>IF($A104&lt;='All Results'!$B$4,"",IF(SUM('MissFill 1'!AM$2:AM104)=0,"",(IF('MissFill 1'!AM104/SUM('MissFill 1'!AM$2:AM104)&gt;0.01,"",IF('MissFill 1'!AM103/SUM('MissFill 1'!AM$2:AM104)&gt;0.01,"",IF('MissFill 1'!AM102/SUM('MissFill 1'!AM$2:AM104)&gt;0.01,"",IF('MissFill 1'!AM101/SUM('MissFill 1'!AM$2:AM104)&gt;0.01,"",IF('MissFill 1'!AM100/SUM('MissFill 1'!AM$2:AM104)&gt;0.01,"",DateEnded_5Day!$A104))))))))</f>
        <v/>
      </c>
      <c r="AO104" s="54" t="str">
        <f>IF($A104&lt;='All Results'!$B$4,"",IF(SUM('MissFill 1'!AN$2:AN104)=0,"",(IF('MissFill 1'!AN104/SUM('MissFill 1'!AN$2:AN104)&gt;0.01,"",IF('MissFill 1'!AN103/SUM('MissFill 1'!AN$2:AN104)&gt;0.01,"",IF('MissFill 1'!AN102/SUM('MissFill 1'!AN$2:AN104)&gt;0.01,"",IF('MissFill 1'!AN101/SUM('MissFill 1'!AN$2:AN104)&gt;0.01,"",IF('MissFill 1'!AN100/SUM('MissFill 1'!AN$2:AN104)&gt;0.01,"",DateEnded_5Day!$A104))))))))</f>
        <v/>
      </c>
      <c r="AP104" s="54" t="str">
        <f>IF($A104&lt;='All Results'!$B$4,"",IF(SUM('MissFill 1'!AO$2:AO104)=0,"",(IF('MissFill 1'!AO104/SUM('MissFill 1'!AO$2:AO104)&gt;0.01,"",IF('MissFill 1'!AO103/SUM('MissFill 1'!AO$2:AO104)&gt;0.01,"",IF('MissFill 1'!AO102/SUM('MissFill 1'!AO$2:AO104)&gt;0.01,"",IF('MissFill 1'!AO101/SUM('MissFill 1'!AO$2:AO104)&gt;0.01,"",IF('MissFill 1'!AO100/SUM('MissFill 1'!AO$2:AO104)&gt;0.01,"",DateEnded_5Day!$A104))))))))</f>
        <v/>
      </c>
      <c r="AQ104" s="54" t="str">
        <f>IF($A104&lt;='All Results'!$B$4,"",IF(SUM('MissFill 1'!AP$2:AP104)=0,"",(IF('MissFill 1'!AP104/SUM('MissFill 1'!AP$2:AP104)&gt;0.01,"",IF('MissFill 1'!AP103/SUM('MissFill 1'!AP$2:AP104)&gt;0.01,"",IF('MissFill 1'!AP102/SUM('MissFill 1'!AP$2:AP104)&gt;0.01,"",IF('MissFill 1'!AP101/SUM('MissFill 1'!AP$2:AP104)&gt;0.01,"",IF('MissFill 1'!AP100/SUM('MissFill 1'!AP$2:AP104)&gt;0.01,"",DateEnded_5Day!$A104))))))))</f>
        <v/>
      </c>
      <c r="AR104" s="54" t="str">
        <f>IF($A104&lt;='All Results'!$B$4,"",IF(SUM('MissFill 1'!AQ$2:AQ104)=0,"",(IF('MissFill 1'!AQ104/SUM('MissFill 1'!AQ$2:AQ104)&gt;0.01,"",IF('MissFill 1'!AQ103/SUM('MissFill 1'!AQ$2:AQ104)&gt;0.01,"",IF('MissFill 1'!AQ102/SUM('MissFill 1'!AQ$2:AQ104)&gt;0.01,"",IF('MissFill 1'!AQ101/SUM('MissFill 1'!AQ$2:AQ104)&gt;0.01,"",IF('MissFill 1'!AQ100/SUM('MissFill 1'!AQ$2:AQ104)&gt;0.01,"",DateEnded_5Day!$A104))))))))</f>
        <v/>
      </c>
      <c r="AS104" s="54" t="str">
        <f>IF($A104&lt;='All Results'!$B$4,"",IF(SUM('MissFill 1'!AR$2:AR104)=0,"",(IF('MissFill 1'!AR104/SUM('MissFill 1'!AR$2:AR104)&gt;0.01,"",IF('MissFill 1'!AR103/SUM('MissFill 1'!AR$2:AR104)&gt;0.01,"",IF('MissFill 1'!AR102/SUM('MissFill 1'!AR$2:AR104)&gt;0.01,"",IF('MissFill 1'!AR101/SUM('MissFill 1'!AR$2:AR104)&gt;0.01,"",IF('MissFill 1'!AR100/SUM('MissFill 1'!AR$2:AR104)&gt;0.01,"",DateEnded_5Day!$A104))))))))</f>
        <v/>
      </c>
      <c r="AT104" s="54" t="str">
        <f>IF($A104&lt;='All Results'!$B$4,"",IF(SUM('MissFill 1'!AS$2:AS104)=0,"",(IF('MissFill 1'!AS104/SUM('MissFill 1'!AS$2:AS104)&gt;0.01,"",IF('MissFill 1'!AS103/SUM('MissFill 1'!AS$2:AS104)&gt;0.01,"",IF('MissFill 1'!AS102/SUM('MissFill 1'!AS$2:AS104)&gt;0.01,"",IF('MissFill 1'!AS101/SUM('MissFill 1'!AS$2:AS104)&gt;0.01,"",IF('MissFill 1'!AS100/SUM('MissFill 1'!AS$2:AS104)&gt;0.01,"",DateEnded_5Day!$A104))))))))</f>
        <v/>
      </c>
      <c r="AU104" s="54" t="str">
        <f>IF($A104&lt;='All Results'!$B$4,"",IF(SUM('MissFill 1'!AT$2:AT104)=0,"",(IF('MissFill 1'!AT104/SUM('MissFill 1'!AT$2:AT104)&gt;0.01,"",IF('MissFill 1'!AT103/SUM('MissFill 1'!AT$2:AT104)&gt;0.01,"",IF('MissFill 1'!AT102/SUM('MissFill 1'!AT$2:AT104)&gt;0.01,"",IF('MissFill 1'!AT101/SUM('MissFill 1'!AT$2:AT104)&gt;0.01,"",IF('MissFill 1'!AT100/SUM('MissFill 1'!AT$2:AT104)&gt;0.01,"",DateEnded_5Day!$A104))))))))</f>
        <v/>
      </c>
      <c r="AV104" s="54" t="str">
        <f>IF($A104&lt;='All Results'!$B$4,"",IF(SUM('MissFill 1'!AU$2:AU104)=0,"",(IF('MissFill 1'!AU104/SUM('MissFill 1'!AU$2:AU104)&gt;0.01,"",IF('MissFill 1'!AU103/SUM('MissFill 1'!AU$2:AU104)&gt;0.01,"",IF('MissFill 1'!AU102/SUM('MissFill 1'!AU$2:AU104)&gt;0.01,"",IF('MissFill 1'!AU101/SUM('MissFill 1'!AU$2:AU104)&gt;0.01,"",IF('MissFill 1'!AU100/SUM('MissFill 1'!AU$2:AU104)&gt;0.01,"",DateEnded_5Day!$A104))))))))</f>
        <v/>
      </c>
      <c r="AW104" s="54" t="str">
        <f>IF($A104&lt;='All Results'!$B$4,"",IF(SUM('MissFill 1'!AV$2:AV104)=0,"",(IF('MissFill 1'!AV104/SUM('MissFill 1'!AV$2:AV104)&gt;0.01,"",IF('MissFill 1'!AV103/SUM('MissFill 1'!AV$2:AV104)&gt;0.01,"",IF('MissFill 1'!AV102/SUM('MissFill 1'!AV$2:AV104)&gt;0.01,"",IF('MissFill 1'!AV101/SUM('MissFill 1'!AV$2:AV104)&gt;0.01,"",IF('MissFill 1'!AV100/SUM('MissFill 1'!AV$2:AV104)&gt;0.01,"",DateEnded_5Day!$A104))))))))</f>
        <v/>
      </c>
      <c r="AX104" s="54" t="str">
        <f>IF($A104&lt;='All Results'!$B$4,"",IF(SUM('MissFill 1'!AW$2:AW104)=0,"",(IF('MissFill 1'!AW104/SUM('MissFill 1'!AW$2:AW104)&gt;0.01,"",IF('MissFill 1'!AW103/SUM('MissFill 1'!AW$2:AW104)&gt;0.01,"",IF('MissFill 1'!AW102/SUM('MissFill 1'!AW$2:AW104)&gt;0.01,"",IF('MissFill 1'!AW101/SUM('MissFill 1'!AW$2:AW104)&gt;0.01,"",IF('MissFill 1'!AW100/SUM('MissFill 1'!AW$2:AW104)&gt;0.01,"",DateEnded_5Day!$A104))))))))</f>
        <v/>
      </c>
    </row>
    <row r="105" spans="1:50" x14ac:dyDescent="0.25">
      <c r="A105" s="41">
        <v>44450</v>
      </c>
      <c r="B105" s="52">
        <v>254</v>
      </c>
      <c r="C105" s="54" t="str">
        <f>IF($A105&lt;='All Results'!$B$4,"",IF(SUM('MissFill 1'!B$2:B105)=0,"",(IF('MissFill 1'!B105/SUM('MissFill 1'!B$2:B105)&gt;0.01,"",IF('MissFill 1'!B104/SUM('MissFill 1'!B$2:B105)&gt;0.01,"",IF('MissFill 1'!B103/SUM('MissFill 1'!B$2:B105)&gt;0.01,"",IF('MissFill 1'!B102/SUM('MissFill 1'!B$2:B105)&gt;0.01,"",IF('MissFill 1'!B101/SUM('MissFill 1'!B$2:B105)&gt;0.01,"",DateEnded_5Day!$A105))))))))</f>
        <v/>
      </c>
      <c r="D105" s="54" t="str">
        <f>IF($A105&lt;='All Results'!$B$4,"",IF(SUM('MissFill 1'!C$2:C105)=0,"",(IF('MissFill 1'!C105/SUM('MissFill 1'!C$2:C105)&gt;0.01,"",IF('MissFill 1'!C104/SUM('MissFill 1'!C$2:C105)&gt;0.01,"",IF('MissFill 1'!C103/SUM('MissFill 1'!C$2:C105)&gt;0.01,"",IF('MissFill 1'!C102/SUM('MissFill 1'!C$2:C105)&gt;0.01,"",IF('MissFill 1'!C101/SUM('MissFill 1'!C$2:C105)&gt;0.01,"",DateEnded_5Day!$A105))))))))</f>
        <v/>
      </c>
      <c r="E105" s="54" t="str">
        <f>IF($A105&lt;='All Results'!$B$4,"",IF(SUM('MissFill 1'!D$2:D105)=0,"",(IF('MissFill 1'!D105/SUM('MissFill 1'!D$2:D105)&gt;0.01,"",IF('MissFill 1'!D104/SUM('MissFill 1'!D$2:D105)&gt;0.01,"",IF('MissFill 1'!D103/SUM('MissFill 1'!D$2:D105)&gt;0.01,"",IF('MissFill 1'!D102/SUM('MissFill 1'!D$2:D105)&gt;0.01,"",IF('MissFill 1'!D101/SUM('MissFill 1'!D$2:D105)&gt;0.01,"",DateEnded_5Day!$A105))))))))</f>
        <v/>
      </c>
      <c r="F105" s="54" t="str">
        <f>IF($A105&lt;='All Results'!$B$4,"",IF(SUM('MissFill 1'!E$2:E105)=0,"",(IF('MissFill 1'!E105/SUM('MissFill 1'!E$2:E105)&gt;0.01,"",IF('MissFill 1'!E104/SUM('MissFill 1'!E$2:E105)&gt;0.01,"",IF('MissFill 1'!E103/SUM('MissFill 1'!E$2:E105)&gt;0.01,"",IF('MissFill 1'!E102/SUM('MissFill 1'!E$2:E105)&gt;0.01,"",IF('MissFill 1'!E101/SUM('MissFill 1'!E$2:E105)&gt;0.01,"",DateEnded_5Day!$A105))))))))</f>
        <v/>
      </c>
      <c r="G105" s="54" t="str">
        <f>IF($A105&lt;='All Results'!$B$4,"",IF(SUM('MissFill 1'!F$2:F105)=0,"",(IF('MissFill 1'!F105/SUM('MissFill 1'!F$2:F105)&gt;0.01,"",IF('MissFill 1'!F104/SUM('MissFill 1'!F$2:F105)&gt;0.01,"",IF('MissFill 1'!F103/SUM('MissFill 1'!F$2:F105)&gt;0.01,"",IF('MissFill 1'!F102/SUM('MissFill 1'!F$2:F105)&gt;0.01,"",IF('MissFill 1'!F101/SUM('MissFill 1'!F$2:F105)&gt;0.01,"",DateEnded_5Day!$A105))))))))</f>
        <v/>
      </c>
      <c r="H105" s="54" t="str">
        <f>IF($A105&lt;='All Results'!$B$4,"",IF(SUM('MissFill 1'!G$2:G105)=0,"",(IF('MissFill 1'!G105/SUM('MissFill 1'!G$2:G105)&gt;0.01,"",IF('MissFill 1'!G104/SUM('MissFill 1'!G$2:G105)&gt;0.01,"",IF('MissFill 1'!G103/SUM('MissFill 1'!G$2:G105)&gt;0.01,"",IF('MissFill 1'!G102/SUM('MissFill 1'!G$2:G105)&gt;0.01,"",IF('MissFill 1'!G101/SUM('MissFill 1'!G$2:G105)&gt;0.01,"",DateEnded_5Day!$A105))))))))</f>
        <v/>
      </c>
      <c r="I105" s="54" t="str">
        <f>IF($A105&lt;='All Results'!$B$4,"",IF(SUM('MissFill 1'!H$2:H105)=0,"",(IF('MissFill 1'!H105/SUM('MissFill 1'!H$2:H105)&gt;0.01,"",IF('MissFill 1'!H104/SUM('MissFill 1'!H$2:H105)&gt;0.01,"",IF('MissFill 1'!H103/SUM('MissFill 1'!H$2:H105)&gt;0.01,"",IF('MissFill 1'!H102/SUM('MissFill 1'!H$2:H105)&gt;0.01,"",IF('MissFill 1'!H101/SUM('MissFill 1'!H$2:H105)&gt;0.01,"",DateEnded_5Day!$A105))))))))</f>
        <v/>
      </c>
      <c r="J105" s="54" t="str">
        <f>IF($A105&lt;='All Results'!$B$4,"",IF(SUM('MissFill 1'!I$2:I105)=0,"",(IF('MissFill 1'!I105/SUM('MissFill 1'!I$2:I105)&gt;0.01,"",IF('MissFill 1'!I104/SUM('MissFill 1'!I$2:I105)&gt;0.01,"",IF('MissFill 1'!I103/SUM('MissFill 1'!I$2:I105)&gt;0.01,"",IF('MissFill 1'!I102/SUM('MissFill 1'!I$2:I105)&gt;0.01,"",IF('MissFill 1'!I101/SUM('MissFill 1'!I$2:I105)&gt;0.01,"",DateEnded_5Day!$A105))))))))</f>
        <v/>
      </c>
      <c r="K105" s="54" t="str">
        <f>IF($A105&lt;='All Results'!$B$4,"",IF(SUM('MissFill 1'!J$2:J105)=0,"",(IF('MissFill 1'!J105/SUM('MissFill 1'!J$2:J105)&gt;0.01,"",IF('MissFill 1'!J104/SUM('MissFill 1'!J$2:J105)&gt;0.01,"",IF('MissFill 1'!J103/SUM('MissFill 1'!J$2:J105)&gt;0.01,"",IF('MissFill 1'!J102/SUM('MissFill 1'!J$2:J105)&gt;0.01,"",IF('MissFill 1'!J101/SUM('MissFill 1'!J$2:J105)&gt;0.01,"",DateEnded_5Day!$A105))))))))</f>
        <v/>
      </c>
      <c r="L105" s="54" t="str">
        <f>IF($A105&lt;='All Results'!$B$4,"",IF(SUM('MissFill 1'!K$2:K105)=0,"",(IF('MissFill 1'!K105/SUM('MissFill 1'!K$2:K105)&gt;0.01,"",IF('MissFill 1'!K104/SUM('MissFill 1'!K$2:K105)&gt;0.01,"",IF('MissFill 1'!K103/SUM('MissFill 1'!K$2:K105)&gt;0.01,"",IF('MissFill 1'!K102/SUM('MissFill 1'!K$2:K105)&gt;0.01,"",IF('MissFill 1'!K101/SUM('MissFill 1'!K$2:K105)&gt;0.01,"",DateEnded_5Day!$A105))))))))</f>
        <v/>
      </c>
      <c r="M105" s="54" t="str">
        <f>IF($A105&lt;='All Results'!$B$4,"",IF(SUM('MissFill 1'!L$2:L105)=0,"",(IF('MissFill 1'!L105/SUM('MissFill 1'!L$2:L105)&gt;0.01,"",IF('MissFill 1'!L104/SUM('MissFill 1'!L$2:L105)&gt;0.01,"",IF('MissFill 1'!L103/SUM('MissFill 1'!L$2:L105)&gt;0.01,"",IF('MissFill 1'!L102/SUM('MissFill 1'!L$2:L105)&gt;0.01,"",IF('MissFill 1'!L101/SUM('MissFill 1'!L$2:L105)&gt;0.01,"",DateEnded_5Day!$A105))))))))</f>
        <v/>
      </c>
      <c r="N105" s="54" t="str">
        <f>IF($A105&lt;='All Results'!$B$4,"",IF(SUM('MissFill 1'!M$2:M105)=0,"",(IF('MissFill 1'!M105/SUM('MissFill 1'!M$2:M105)&gt;0.01,"",IF('MissFill 1'!M104/SUM('MissFill 1'!M$2:M105)&gt;0.01,"",IF('MissFill 1'!M103/SUM('MissFill 1'!M$2:M105)&gt;0.01,"",IF('MissFill 1'!M102/SUM('MissFill 1'!M$2:M105)&gt;0.01,"",IF('MissFill 1'!M101/SUM('MissFill 1'!M$2:M105)&gt;0.01,"",DateEnded_5Day!$A105))))))))</f>
        <v/>
      </c>
      <c r="O105" s="54" t="str">
        <f>IF($A105&lt;='All Results'!$B$4,"",IF(SUM('MissFill 1'!N$2:N105)=0,"",(IF('MissFill 1'!N105/SUM('MissFill 1'!N$2:N105)&gt;0.01,"",IF('MissFill 1'!N104/SUM('MissFill 1'!N$2:N105)&gt;0.01,"",IF('MissFill 1'!N103/SUM('MissFill 1'!N$2:N105)&gt;0.01,"",IF('MissFill 1'!N102/SUM('MissFill 1'!N$2:N105)&gt;0.01,"",IF('MissFill 1'!N101/SUM('MissFill 1'!N$2:N105)&gt;0.01,"",DateEnded_5Day!$A105))))))))</f>
        <v/>
      </c>
      <c r="P105" s="54" t="str">
        <f>IF($A105&lt;='All Results'!$B$4,"",IF(SUM('MissFill 1'!O$2:O105)=0,"",(IF('MissFill 1'!O105/SUM('MissFill 1'!O$2:O105)&gt;0.01,"",IF('MissFill 1'!O104/SUM('MissFill 1'!O$2:O105)&gt;0.01,"",IF('MissFill 1'!O103/SUM('MissFill 1'!O$2:O105)&gt;0.01,"",IF('MissFill 1'!O102/SUM('MissFill 1'!O$2:O105)&gt;0.01,"",IF('MissFill 1'!O101/SUM('MissFill 1'!O$2:O105)&gt;0.01,"",DateEnded_5Day!$A105))))))))</f>
        <v/>
      </c>
      <c r="Q105" s="54" t="str">
        <f>IF($A105&lt;='All Results'!$B$4,"",IF(SUM('MissFill 1'!P$2:P105)=0,"",(IF('MissFill 1'!P105/SUM('MissFill 1'!P$2:P105)&gt;0.01,"",IF('MissFill 1'!P104/SUM('MissFill 1'!P$2:P105)&gt;0.01,"",IF('MissFill 1'!P103/SUM('MissFill 1'!P$2:P105)&gt;0.01,"",IF('MissFill 1'!P102/SUM('MissFill 1'!P$2:P105)&gt;0.01,"",IF('MissFill 1'!P101/SUM('MissFill 1'!P$2:P105)&gt;0.01,"",DateEnded_5Day!$A105))))))))</f>
        <v/>
      </c>
      <c r="R105" s="54" t="str">
        <f>IF($A105&lt;='All Results'!$B$4,"",IF(SUM('MissFill 1'!Q$2:Q105)=0,"",(IF('MissFill 1'!Q105/SUM('MissFill 1'!Q$2:Q105)&gt;0.01,"",IF('MissFill 1'!Q104/SUM('MissFill 1'!Q$2:Q105)&gt;0.01,"",IF('MissFill 1'!Q103/SUM('MissFill 1'!Q$2:Q105)&gt;0.01,"",IF('MissFill 1'!Q102/SUM('MissFill 1'!Q$2:Q105)&gt;0.01,"",IF('MissFill 1'!Q101/SUM('MissFill 1'!Q$2:Q105)&gt;0.01,"",DateEnded_5Day!$A105))))))))</f>
        <v/>
      </c>
      <c r="S105" s="54" t="str">
        <f>IF($A105&lt;='All Results'!$B$4,"",IF(SUM('MissFill 1'!R$2:R105)=0,"",(IF('MissFill 1'!R105/SUM('MissFill 1'!R$2:R105)&gt;0.01,"",IF('MissFill 1'!R104/SUM('MissFill 1'!R$2:R105)&gt;0.01,"",IF('MissFill 1'!R103/SUM('MissFill 1'!R$2:R105)&gt;0.01,"",IF('MissFill 1'!R102/SUM('MissFill 1'!R$2:R105)&gt;0.01,"",IF('MissFill 1'!R101/SUM('MissFill 1'!R$2:R105)&gt;0.01,"",DateEnded_5Day!$A105))))))))</f>
        <v/>
      </c>
      <c r="T105" s="54" t="str">
        <f>IF($A105&lt;='All Results'!$B$4,"",IF(SUM('MissFill 1'!S$2:S105)=0,"",(IF('MissFill 1'!S105/SUM('MissFill 1'!S$2:S105)&gt;0.01,"",IF('MissFill 1'!S104/SUM('MissFill 1'!S$2:S105)&gt;0.01,"",IF('MissFill 1'!S103/SUM('MissFill 1'!S$2:S105)&gt;0.01,"",IF('MissFill 1'!S102/SUM('MissFill 1'!S$2:S105)&gt;0.01,"",IF('MissFill 1'!S101/SUM('MissFill 1'!S$2:S105)&gt;0.01,"",DateEnded_5Day!$A105))))))))</f>
        <v/>
      </c>
      <c r="U105" s="54" t="str">
        <f>IF($A105&lt;='All Results'!$B$4,"",IF(SUM('MissFill 1'!T$2:T105)=0,"",(IF('MissFill 1'!T105/SUM('MissFill 1'!T$2:T105)&gt;0.01,"",IF('MissFill 1'!T104/SUM('MissFill 1'!T$2:T105)&gt;0.01,"",IF('MissFill 1'!T103/SUM('MissFill 1'!T$2:T105)&gt;0.01,"",IF('MissFill 1'!T102/SUM('MissFill 1'!T$2:T105)&gt;0.01,"",IF('MissFill 1'!T101/SUM('MissFill 1'!T$2:T105)&gt;0.01,"",DateEnded_5Day!$A105))))))))</f>
        <v/>
      </c>
      <c r="V105" s="54" t="str">
        <f>IF($A105&lt;='All Results'!$B$4,"",IF(SUM('MissFill 1'!U$2:U105)=0,"",(IF('MissFill 1'!U105/SUM('MissFill 1'!U$2:U105)&gt;0.01,"",IF('MissFill 1'!U104/SUM('MissFill 1'!U$2:U105)&gt;0.01,"",IF('MissFill 1'!U103/SUM('MissFill 1'!U$2:U105)&gt;0.01,"",IF('MissFill 1'!U102/SUM('MissFill 1'!U$2:U105)&gt;0.01,"",IF('MissFill 1'!U101/SUM('MissFill 1'!U$2:U105)&gt;0.01,"",DateEnded_5Day!$A105))))))))</f>
        <v/>
      </c>
      <c r="W105" s="54" t="str">
        <f>IF($A105&lt;='All Results'!$B$4,"",IF(SUM('MissFill 1'!V$2:V105)=0,"",(IF('MissFill 1'!V105/SUM('MissFill 1'!V$2:V105)&gt;0.01,"",IF('MissFill 1'!V104/SUM('MissFill 1'!V$2:V105)&gt;0.01,"",IF('MissFill 1'!V103/SUM('MissFill 1'!V$2:V105)&gt;0.01,"",IF('MissFill 1'!V102/SUM('MissFill 1'!V$2:V105)&gt;0.01,"",IF('MissFill 1'!V101/SUM('MissFill 1'!V$2:V105)&gt;0.01,"",DateEnded_5Day!$A105))))))))</f>
        <v/>
      </c>
      <c r="X105" s="54" t="str">
        <f>IF($A105&lt;='All Results'!$B$4,"",IF(SUM('MissFill 1'!W$2:W105)=0,"",(IF('MissFill 1'!W105/SUM('MissFill 1'!W$2:W105)&gt;0.01,"",IF('MissFill 1'!W104/SUM('MissFill 1'!W$2:W105)&gt;0.01,"",IF('MissFill 1'!W103/SUM('MissFill 1'!W$2:W105)&gt;0.01,"",IF('MissFill 1'!W102/SUM('MissFill 1'!W$2:W105)&gt;0.01,"",IF('MissFill 1'!W101/SUM('MissFill 1'!W$2:W105)&gt;0.01,"",DateEnded_5Day!$A105))))))))</f>
        <v/>
      </c>
      <c r="Y105" s="54" t="str">
        <f>IF($A105&lt;='All Results'!$B$4,"",IF(SUM('MissFill 1'!X$2:X105)=0,"",(IF('MissFill 1'!X105/SUM('MissFill 1'!X$2:X105)&gt;0.01,"",IF('MissFill 1'!X104/SUM('MissFill 1'!X$2:X105)&gt;0.01,"",IF('MissFill 1'!X103/SUM('MissFill 1'!X$2:X105)&gt;0.01,"",IF('MissFill 1'!X102/SUM('MissFill 1'!X$2:X105)&gt;0.01,"",IF('MissFill 1'!X101/SUM('MissFill 1'!X$2:X105)&gt;0.01,"",DateEnded_5Day!$A105))))))))</f>
        <v/>
      </c>
      <c r="Z105" s="54" t="str">
        <f>IF($A105&lt;='All Results'!$B$4,"",IF(SUM('MissFill 1'!Y$2:Y105)=0,"",(IF('MissFill 1'!Y105/SUM('MissFill 1'!Y$2:Y105)&gt;0.01,"",IF('MissFill 1'!Y104/SUM('MissFill 1'!Y$2:Y105)&gt;0.01,"",IF('MissFill 1'!Y103/SUM('MissFill 1'!Y$2:Y105)&gt;0.01,"",IF('MissFill 1'!Y102/SUM('MissFill 1'!Y$2:Y105)&gt;0.01,"",IF('MissFill 1'!Y101/SUM('MissFill 1'!Y$2:Y105)&gt;0.01,"",DateEnded_5Day!$A105))))))))</f>
        <v/>
      </c>
      <c r="AA105" s="54" t="str">
        <f>IF($A105&lt;='All Results'!$B$4,"",IF(SUM('MissFill 1'!Z$2:Z105)=0,"",(IF('MissFill 1'!Z105/SUM('MissFill 1'!Z$2:Z105)&gt;0.01,"",IF('MissFill 1'!Z104/SUM('MissFill 1'!Z$2:Z105)&gt;0.01,"",IF('MissFill 1'!Z103/SUM('MissFill 1'!Z$2:Z105)&gt;0.01,"",IF('MissFill 1'!Z102/SUM('MissFill 1'!Z$2:Z105)&gt;0.01,"",IF('MissFill 1'!Z101/SUM('MissFill 1'!Z$2:Z105)&gt;0.01,"",DateEnded_5Day!$A105))))))))</f>
        <v/>
      </c>
      <c r="AB105" s="54" t="str">
        <f>IF($A105&lt;='All Results'!$B$4,"",IF(SUM('MissFill 1'!AA$2:AA105)=0,"",(IF('MissFill 1'!AA105/SUM('MissFill 1'!AA$2:AA105)&gt;0.01,"",IF('MissFill 1'!AA104/SUM('MissFill 1'!AA$2:AA105)&gt;0.01,"",IF('MissFill 1'!AA103/SUM('MissFill 1'!AA$2:AA105)&gt;0.01,"",IF('MissFill 1'!AA102/SUM('MissFill 1'!AA$2:AA105)&gt;0.01,"",IF('MissFill 1'!AA101/SUM('MissFill 1'!AA$2:AA105)&gt;0.01,"",DateEnded_5Day!$A105))))))))</f>
        <v/>
      </c>
      <c r="AC105" s="54" t="str">
        <f>IF($A105&lt;='All Results'!$B$4,"",IF(SUM('MissFill 1'!AB$2:AB105)=0,"",(IF('MissFill 1'!AB105/SUM('MissFill 1'!AB$2:AB105)&gt;0.01,"",IF('MissFill 1'!AB104/SUM('MissFill 1'!AB$2:AB105)&gt;0.01,"",IF('MissFill 1'!AB103/SUM('MissFill 1'!AB$2:AB105)&gt;0.01,"",IF('MissFill 1'!AB102/SUM('MissFill 1'!AB$2:AB105)&gt;0.01,"",IF('MissFill 1'!AB101/SUM('MissFill 1'!AB$2:AB105)&gt;0.01,"",DateEnded_5Day!$A105))))))))</f>
        <v/>
      </c>
      <c r="AD105" s="54" t="str">
        <f>IF($A105&lt;='All Results'!$B$4,"",IF(SUM('MissFill 1'!AC$2:AC105)=0,"",(IF('MissFill 1'!AC105/SUM('MissFill 1'!AC$2:AC105)&gt;0.01,"",IF('MissFill 1'!AC104/SUM('MissFill 1'!AC$2:AC105)&gt;0.01,"",IF('MissFill 1'!AC103/SUM('MissFill 1'!AC$2:AC105)&gt;0.01,"",IF('MissFill 1'!AC102/SUM('MissFill 1'!AC$2:AC105)&gt;0.01,"",IF('MissFill 1'!AC101/SUM('MissFill 1'!AC$2:AC105)&gt;0.01,"",DateEnded_5Day!$A105))))))))</f>
        <v/>
      </c>
      <c r="AE105" s="54" t="str">
        <f>IF($A105&lt;='All Results'!$B$4,"",IF(SUM('MissFill 1'!AD$2:AD105)=0,"",(IF('MissFill 1'!AD105/SUM('MissFill 1'!AD$2:AD105)&gt;0.01,"",IF('MissFill 1'!AD104/SUM('MissFill 1'!AD$2:AD105)&gt;0.01,"",IF('MissFill 1'!AD103/SUM('MissFill 1'!AD$2:AD105)&gt;0.01,"",IF('MissFill 1'!AD102/SUM('MissFill 1'!AD$2:AD105)&gt;0.01,"",IF('MissFill 1'!AD101/SUM('MissFill 1'!AD$2:AD105)&gt;0.01,"",DateEnded_5Day!$A105))))))))</f>
        <v/>
      </c>
      <c r="AF105" s="54" t="str">
        <f>IF($A105&lt;='All Results'!$B$4,"",IF(SUM('MissFill 1'!AE$2:AE105)=0,"",(IF('MissFill 1'!AE105/SUM('MissFill 1'!AE$2:AE105)&gt;0.01,"",IF('MissFill 1'!AE104/SUM('MissFill 1'!AE$2:AE105)&gt;0.01,"",IF('MissFill 1'!AE103/SUM('MissFill 1'!AE$2:AE105)&gt;0.01,"",IF('MissFill 1'!AE102/SUM('MissFill 1'!AE$2:AE105)&gt;0.01,"",IF('MissFill 1'!AE101/SUM('MissFill 1'!AE$2:AE105)&gt;0.01,"",DateEnded_5Day!$A105))))))))</f>
        <v/>
      </c>
      <c r="AG105" s="54" t="str">
        <f>IF($A105&lt;='All Results'!$B$4,"",IF(SUM('MissFill 1'!AF$2:AF105)=0,"",(IF('MissFill 1'!AF105/SUM('MissFill 1'!AF$2:AF105)&gt;0.01,"",IF('MissFill 1'!AF104/SUM('MissFill 1'!AF$2:AF105)&gt;0.01,"",IF('MissFill 1'!AF103/SUM('MissFill 1'!AF$2:AF105)&gt;0.01,"",IF('MissFill 1'!AF102/SUM('MissFill 1'!AF$2:AF105)&gt;0.01,"",IF('MissFill 1'!AF101/SUM('MissFill 1'!AF$2:AF105)&gt;0.01,"",DateEnded_5Day!$A105))))))))</f>
        <v/>
      </c>
      <c r="AH105" s="54" t="str">
        <f>IF($A105&lt;='All Results'!$B$4,"",IF(SUM('MissFill 1'!AG$2:AG105)=0,"",(IF('MissFill 1'!AG105/SUM('MissFill 1'!AG$2:AG105)&gt;0.01,"",IF('MissFill 1'!AG104/SUM('MissFill 1'!AG$2:AG105)&gt;0.01,"",IF('MissFill 1'!AG103/SUM('MissFill 1'!AG$2:AG105)&gt;0.01,"",IF('MissFill 1'!AG102/SUM('MissFill 1'!AG$2:AG105)&gt;0.01,"",IF('MissFill 1'!AG101/SUM('MissFill 1'!AG$2:AG105)&gt;0.01,"",DateEnded_5Day!$A105))))))))</f>
        <v/>
      </c>
      <c r="AI105" s="54" t="str">
        <f>IF($A105&lt;='All Results'!$B$4,"",IF(SUM('MissFill 1'!AH$2:AH105)=0,"",(IF('MissFill 1'!AH105/SUM('MissFill 1'!AH$2:AH105)&gt;0.01,"",IF('MissFill 1'!AH104/SUM('MissFill 1'!AH$2:AH105)&gt;0.01,"",IF('MissFill 1'!AH103/SUM('MissFill 1'!AH$2:AH105)&gt;0.01,"",IF('MissFill 1'!AH102/SUM('MissFill 1'!AH$2:AH105)&gt;0.01,"",IF('MissFill 1'!AH101/SUM('MissFill 1'!AH$2:AH105)&gt;0.01,"",DateEnded_5Day!$A105))))))))</f>
        <v/>
      </c>
      <c r="AJ105" s="54" t="str">
        <f>IF($A105&lt;='All Results'!$B$4,"",IF(SUM('MissFill 1'!AI$2:AI105)=0,"",(IF('MissFill 1'!AI105/SUM('MissFill 1'!AI$2:AI105)&gt;0.01,"",IF('MissFill 1'!AI104/SUM('MissFill 1'!AI$2:AI105)&gt;0.01,"",IF('MissFill 1'!AI103/SUM('MissFill 1'!AI$2:AI105)&gt;0.01,"",IF('MissFill 1'!AI102/SUM('MissFill 1'!AI$2:AI105)&gt;0.01,"",IF('MissFill 1'!AI101/SUM('MissFill 1'!AI$2:AI105)&gt;0.01,"",DateEnded_5Day!$A105))))))))</f>
        <v/>
      </c>
      <c r="AK105" s="54" t="str">
        <f>IF($A105&lt;='All Results'!$B$4,"",IF(SUM('MissFill 1'!AJ$2:AJ105)=0,"",(IF('MissFill 1'!AJ105/SUM('MissFill 1'!AJ$2:AJ105)&gt;0.01,"",IF('MissFill 1'!AJ104/SUM('MissFill 1'!AJ$2:AJ105)&gt;0.01,"",IF('MissFill 1'!AJ103/SUM('MissFill 1'!AJ$2:AJ105)&gt;0.01,"",IF('MissFill 1'!AJ102/SUM('MissFill 1'!AJ$2:AJ105)&gt;0.01,"",IF('MissFill 1'!AJ101/SUM('MissFill 1'!AJ$2:AJ105)&gt;0.01,"",DateEnded_5Day!$A105))))))))</f>
        <v/>
      </c>
      <c r="AL105" s="54" t="str">
        <f>IF($A105&lt;='All Results'!$B$4,"",IF(SUM('MissFill 1'!AK$2:AK105)=0,"",(IF('MissFill 1'!AK105/SUM('MissFill 1'!AK$2:AK105)&gt;0.01,"",IF('MissFill 1'!AK104/SUM('MissFill 1'!AK$2:AK105)&gt;0.01,"",IF('MissFill 1'!AK103/SUM('MissFill 1'!AK$2:AK105)&gt;0.01,"",IF('MissFill 1'!AK102/SUM('MissFill 1'!AK$2:AK105)&gt;0.01,"",IF('MissFill 1'!AK101/SUM('MissFill 1'!AK$2:AK105)&gt;0.01,"",DateEnded_5Day!$A105))))))))</f>
        <v/>
      </c>
      <c r="AM105" s="54" t="str">
        <f>IF($A105&lt;='All Results'!$B$4,"",IF(SUM('MissFill 1'!AL$2:AL105)=0,"",(IF('MissFill 1'!AL105/SUM('MissFill 1'!AL$2:AL105)&gt;0.01,"",IF('MissFill 1'!AL104/SUM('MissFill 1'!AL$2:AL105)&gt;0.01,"",IF('MissFill 1'!AL103/SUM('MissFill 1'!AL$2:AL105)&gt;0.01,"",IF('MissFill 1'!AL102/SUM('MissFill 1'!AL$2:AL105)&gt;0.01,"",IF('MissFill 1'!AL101/SUM('MissFill 1'!AL$2:AL105)&gt;0.01,"",DateEnded_5Day!$A105))))))))</f>
        <v/>
      </c>
      <c r="AN105" s="54" t="str">
        <f>IF($A105&lt;='All Results'!$B$4,"",IF(SUM('MissFill 1'!AM$2:AM105)=0,"",(IF('MissFill 1'!AM105/SUM('MissFill 1'!AM$2:AM105)&gt;0.01,"",IF('MissFill 1'!AM104/SUM('MissFill 1'!AM$2:AM105)&gt;0.01,"",IF('MissFill 1'!AM103/SUM('MissFill 1'!AM$2:AM105)&gt;0.01,"",IF('MissFill 1'!AM102/SUM('MissFill 1'!AM$2:AM105)&gt;0.01,"",IF('MissFill 1'!AM101/SUM('MissFill 1'!AM$2:AM105)&gt;0.01,"",DateEnded_5Day!$A105))))))))</f>
        <v/>
      </c>
      <c r="AO105" s="54" t="str">
        <f>IF($A105&lt;='All Results'!$B$4,"",IF(SUM('MissFill 1'!AN$2:AN105)=0,"",(IF('MissFill 1'!AN105/SUM('MissFill 1'!AN$2:AN105)&gt;0.01,"",IF('MissFill 1'!AN104/SUM('MissFill 1'!AN$2:AN105)&gt;0.01,"",IF('MissFill 1'!AN103/SUM('MissFill 1'!AN$2:AN105)&gt;0.01,"",IF('MissFill 1'!AN102/SUM('MissFill 1'!AN$2:AN105)&gt;0.01,"",IF('MissFill 1'!AN101/SUM('MissFill 1'!AN$2:AN105)&gt;0.01,"",DateEnded_5Day!$A105))))))))</f>
        <v/>
      </c>
      <c r="AP105" s="54" t="str">
        <f>IF($A105&lt;='All Results'!$B$4,"",IF(SUM('MissFill 1'!AO$2:AO105)=0,"",(IF('MissFill 1'!AO105/SUM('MissFill 1'!AO$2:AO105)&gt;0.01,"",IF('MissFill 1'!AO104/SUM('MissFill 1'!AO$2:AO105)&gt;0.01,"",IF('MissFill 1'!AO103/SUM('MissFill 1'!AO$2:AO105)&gt;0.01,"",IF('MissFill 1'!AO102/SUM('MissFill 1'!AO$2:AO105)&gt;0.01,"",IF('MissFill 1'!AO101/SUM('MissFill 1'!AO$2:AO105)&gt;0.01,"",DateEnded_5Day!$A105))))))))</f>
        <v/>
      </c>
      <c r="AQ105" s="54" t="str">
        <f>IF($A105&lt;='All Results'!$B$4,"",IF(SUM('MissFill 1'!AP$2:AP105)=0,"",(IF('MissFill 1'!AP105/SUM('MissFill 1'!AP$2:AP105)&gt;0.01,"",IF('MissFill 1'!AP104/SUM('MissFill 1'!AP$2:AP105)&gt;0.01,"",IF('MissFill 1'!AP103/SUM('MissFill 1'!AP$2:AP105)&gt;0.01,"",IF('MissFill 1'!AP102/SUM('MissFill 1'!AP$2:AP105)&gt;0.01,"",IF('MissFill 1'!AP101/SUM('MissFill 1'!AP$2:AP105)&gt;0.01,"",DateEnded_5Day!$A105))))))))</f>
        <v/>
      </c>
      <c r="AR105" s="54" t="str">
        <f>IF($A105&lt;='All Results'!$B$4,"",IF(SUM('MissFill 1'!AQ$2:AQ105)=0,"",(IF('MissFill 1'!AQ105/SUM('MissFill 1'!AQ$2:AQ105)&gt;0.01,"",IF('MissFill 1'!AQ104/SUM('MissFill 1'!AQ$2:AQ105)&gt;0.01,"",IF('MissFill 1'!AQ103/SUM('MissFill 1'!AQ$2:AQ105)&gt;0.01,"",IF('MissFill 1'!AQ102/SUM('MissFill 1'!AQ$2:AQ105)&gt;0.01,"",IF('MissFill 1'!AQ101/SUM('MissFill 1'!AQ$2:AQ105)&gt;0.01,"",DateEnded_5Day!$A105))))))))</f>
        <v/>
      </c>
      <c r="AS105" s="54" t="str">
        <f>IF($A105&lt;='All Results'!$B$4,"",IF(SUM('MissFill 1'!AR$2:AR105)=0,"",(IF('MissFill 1'!AR105/SUM('MissFill 1'!AR$2:AR105)&gt;0.01,"",IF('MissFill 1'!AR104/SUM('MissFill 1'!AR$2:AR105)&gt;0.01,"",IF('MissFill 1'!AR103/SUM('MissFill 1'!AR$2:AR105)&gt;0.01,"",IF('MissFill 1'!AR102/SUM('MissFill 1'!AR$2:AR105)&gt;0.01,"",IF('MissFill 1'!AR101/SUM('MissFill 1'!AR$2:AR105)&gt;0.01,"",DateEnded_5Day!$A105))))))))</f>
        <v/>
      </c>
      <c r="AT105" s="54" t="str">
        <f>IF($A105&lt;='All Results'!$B$4,"",IF(SUM('MissFill 1'!AS$2:AS105)=0,"",(IF('MissFill 1'!AS105/SUM('MissFill 1'!AS$2:AS105)&gt;0.01,"",IF('MissFill 1'!AS104/SUM('MissFill 1'!AS$2:AS105)&gt;0.01,"",IF('MissFill 1'!AS103/SUM('MissFill 1'!AS$2:AS105)&gt;0.01,"",IF('MissFill 1'!AS102/SUM('MissFill 1'!AS$2:AS105)&gt;0.01,"",IF('MissFill 1'!AS101/SUM('MissFill 1'!AS$2:AS105)&gt;0.01,"",DateEnded_5Day!$A105))))))))</f>
        <v/>
      </c>
      <c r="AU105" s="54" t="str">
        <f>IF($A105&lt;='All Results'!$B$4,"",IF(SUM('MissFill 1'!AT$2:AT105)=0,"",(IF('MissFill 1'!AT105/SUM('MissFill 1'!AT$2:AT105)&gt;0.01,"",IF('MissFill 1'!AT104/SUM('MissFill 1'!AT$2:AT105)&gt;0.01,"",IF('MissFill 1'!AT103/SUM('MissFill 1'!AT$2:AT105)&gt;0.01,"",IF('MissFill 1'!AT102/SUM('MissFill 1'!AT$2:AT105)&gt;0.01,"",IF('MissFill 1'!AT101/SUM('MissFill 1'!AT$2:AT105)&gt;0.01,"",DateEnded_5Day!$A105))))))))</f>
        <v/>
      </c>
      <c r="AV105" s="54" t="str">
        <f>IF($A105&lt;='All Results'!$B$4,"",IF(SUM('MissFill 1'!AU$2:AU105)=0,"",(IF('MissFill 1'!AU105/SUM('MissFill 1'!AU$2:AU105)&gt;0.01,"",IF('MissFill 1'!AU104/SUM('MissFill 1'!AU$2:AU105)&gt;0.01,"",IF('MissFill 1'!AU103/SUM('MissFill 1'!AU$2:AU105)&gt;0.01,"",IF('MissFill 1'!AU102/SUM('MissFill 1'!AU$2:AU105)&gt;0.01,"",IF('MissFill 1'!AU101/SUM('MissFill 1'!AU$2:AU105)&gt;0.01,"",DateEnded_5Day!$A105))))))))</f>
        <v/>
      </c>
      <c r="AW105" s="54" t="str">
        <f>IF($A105&lt;='All Results'!$B$4,"",IF(SUM('MissFill 1'!AV$2:AV105)=0,"",(IF('MissFill 1'!AV105/SUM('MissFill 1'!AV$2:AV105)&gt;0.01,"",IF('MissFill 1'!AV104/SUM('MissFill 1'!AV$2:AV105)&gt;0.01,"",IF('MissFill 1'!AV103/SUM('MissFill 1'!AV$2:AV105)&gt;0.01,"",IF('MissFill 1'!AV102/SUM('MissFill 1'!AV$2:AV105)&gt;0.01,"",IF('MissFill 1'!AV101/SUM('MissFill 1'!AV$2:AV105)&gt;0.01,"",DateEnded_5Day!$A105))))))))</f>
        <v/>
      </c>
      <c r="AX105" s="54" t="str">
        <f>IF($A105&lt;='All Results'!$B$4,"",IF(SUM('MissFill 1'!AW$2:AW105)=0,"",(IF('MissFill 1'!AW105/SUM('MissFill 1'!AW$2:AW105)&gt;0.01,"",IF('MissFill 1'!AW104/SUM('MissFill 1'!AW$2:AW105)&gt;0.01,"",IF('MissFill 1'!AW103/SUM('MissFill 1'!AW$2:AW105)&gt;0.01,"",IF('MissFill 1'!AW102/SUM('MissFill 1'!AW$2:AW105)&gt;0.01,"",IF('MissFill 1'!AW101/SUM('MissFill 1'!AW$2:AW105)&gt;0.01,"",DateEnded_5Day!$A105))))))))</f>
        <v/>
      </c>
    </row>
    <row r="106" spans="1:50" x14ac:dyDescent="0.25">
      <c r="A106" s="41">
        <v>44451</v>
      </c>
      <c r="B106" s="52">
        <v>255</v>
      </c>
      <c r="C106" s="54" t="str">
        <f>IF($A106&lt;='All Results'!$B$4,"",IF(SUM('MissFill 1'!B$2:B106)=0,"",(IF('MissFill 1'!B106/SUM('MissFill 1'!B$2:B106)&gt;0.01,"",IF('MissFill 1'!B105/SUM('MissFill 1'!B$2:B106)&gt;0.01,"",IF('MissFill 1'!B104/SUM('MissFill 1'!B$2:B106)&gt;0.01,"",IF('MissFill 1'!B103/SUM('MissFill 1'!B$2:B106)&gt;0.01,"",IF('MissFill 1'!B102/SUM('MissFill 1'!B$2:B106)&gt;0.01,"",DateEnded_5Day!$A106))))))))</f>
        <v/>
      </c>
      <c r="D106" s="54" t="str">
        <f>IF($A106&lt;='All Results'!$B$4,"",IF(SUM('MissFill 1'!C$2:C106)=0,"",(IF('MissFill 1'!C106/SUM('MissFill 1'!C$2:C106)&gt;0.01,"",IF('MissFill 1'!C105/SUM('MissFill 1'!C$2:C106)&gt;0.01,"",IF('MissFill 1'!C104/SUM('MissFill 1'!C$2:C106)&gt;0.01,"",IF('MissFill 1'!C103/SUM('MissFill 1'!C$2:C106)&gt;0.01,"",IF('MissFill 1'!C102/SUM('MissFill 1'!C$2:C106)&gt;0.01,"",DateEnded_5Day!$A106))))))))</f>
        <v/>
      </c>
      <c r="E106" s="54" t="str">
        <f>IF($A106&lt;='All Results'!$B$4,"",IF(SUM('MissFill 1'!D$2:D106)=0,"",(IF('MissFill 1'!D106/SUM('MissFill 1'!D$2:D106)&gt;0.01,"",IF('MissFill 1'!D105/SUM('MissFill 1'!D$2:D106)&gt;0.01,"",IF('MissFill 1'!D104/SUM('MissFill 1'!D$2:D106)&gt;0.01,"",IF('MissFill 1'!D103/SUM('MissFill 1'!D$2:D106)&gt;0.01,"",IF('MissFill 1'!D102/SUM('MissFill 1'!D$2:D106)&gt;0.01,"",DateEnded_5Day!$A106))))))))</f>
        <v/>
      </c>
      <c r="F106" s="54" t="str">
        <f>IF($A106&lt;='All Results'!$B$4,"",IF(SUM('MissFill 1'!E$2:E106)=0,"",(IF('MissFill 1'!E106/SUM('MissFill 1'!E$2:E106)&gt;0.01,"",IF('MissFill 1'!E105/SUM('MissFill 1'!E$2:E106)&gt;0.01,"",IF('MissFill 1'!E104/SUM('MissFill 1'!E$2:E106)&gt;0.01,"",IF('MissFill 1'!E103/SUM('MissFill 1'!E$2:E106)&gt;0.01,"",IF('MissFill 1'!E102/SUM('MissFill 1'!E$2:E106)&gt;0.01,"",DateEnded_5Day!$A106))))))))</f>
        <v/>
      </c>
      <c r="G106" s="54" t="str">
        <f>IF($A106&lt;='All Results'!$B$4,"",IF(SUM('MissFill 1'!F$2:F106)=0,"",(IF('MissFill 1'!F106/SUM('MissFill 1'!F$2:F106)&gt;0.01,"",IF('MissFill 1'!F105/SUM('MissFill 1'!F$2:F106)&gt;0.01,"",IF('MissFill 1'!F104/SUM('MissFill 1'!F$2:F106)&gt;0.01,"",IF('MissFill 1'!F103/SUM('MissFill 1'!F$2:F106)&gt;0.01,"",IF('MissFill 1'!F102/SUM('MissFill 1'!F$2:F106)&gt;0.01,"",DateEnded_5Day!$A106))))))))</f>
        <v/>
      </c>
      <c r="H106" s="54" t="str">
        <f>IF($A106&lt;='All Results'!$B$4,"",IF(SUM('MissFill 1'!G$2:G106)=0,"",(IF('MissFill 1'!G106/SUM('MissFill 1'!G$2:G106)&gt;0.01,"",IF('MissFill 1'!G105/SUM('MissFill 1'!G$2:G106)&gt;0.01,"",IF('MissFill 1'!G104/SUM('MissFill 1'!G$2:G106)&gt;0.01,"",IF('MissFill 1'!G103/SUM('MissFill 1'!G$2:G106)&gt;0.01,"",IF('MissFill 1'!G102/SUM('MissFill 1'!G$2:G106)&gt;0.01,"",DateEnded_5Day!$A106))))))))</f>
        <v/>
      </c>
      <c r="I106" s="54" t="str">
        <f>IF($A106&lt;='All Results'!$B$4,"",IF(SUM('MissFill 1'!H$2:H106)=0,"",(IF('MissFill 1'!H106/SUM('MissFill 1'!H$2:H106)&gt;0.01,"",IF('MissFill 1'!H105/SUM('MissFill 1'!H$2:H106)&gt;0.01,"",IF('MissFill 1'!H104/SUM('MissFill 1'!H$2:H106)&gt;0.01,"",IF('MissFill 1'!H103/SUM('MissFill 1'!H$2:H106)&gt;0.01,"",IF('MissFill 1'!H102/SUM('MissFill 1'!H$2:H106)&gt;0.01,"",DateEnded_5Day!$A106))))))))</f>
        <v/>
      </c>
      <c r="J106" s="54" t="str">
        <f>IF($A106&lt;='All Results'!$B$4,"",IF(SUM('MissFill 1'!I$2:I106)=0,"",(IF('MissFill 1'!I106/SUM('MissFill 1'!I$2:I106)&gt;0.01,"",IF('MissFill 1'!I105/SUM('MissFill 1'!I$2:I106)&gt;0.01,"",IF('MissFill 1'!I104/SUM('MissFill 1'!I$2:I106)&gt;0.01,"",IF('MissFill 1'!I103/SUM('MissFill 1'!I$2:I106)&gt;0.01,"",IF('MissFill 1'!I102/SUM('MissFill 1'!I$2:I106)&gt;0.01,"",DateEnded_5Day!$A106))))))))</f>
        <v/>
      </c>
      <c r="K106" s="54" t="str">
        <f>IF($A106&lt;='All Results'!$B$4,"",IF(SUM('MissFill 1'!J$2:J106)=0,"",(IF('MissFill 1'!J106/SUM('MissFill 1'!J$2:J106)&gt;0.01,"",IF('MissFill 1'!J105/SUM('MissFill 1'!J$2:J106)&gt;0.01,"",IF('MissFill 1'!J104/SUM('MissFill 1'!J$2:J106)&gt;0.01,"",IF('MissFill 1'!J103/SUM('MissFill 1'!J$2:J106)&gt;0.01,"",IF('MissFill 1'!J102/SUM('MissFill 1'!J$2:J106)&gt;0.01,"",DateEnded_5Day!$A106))))))))</f>
        <v/>
      </c>
      <c r="L106" s="54" t="str">
        <f>IF($A106&lt;='All Results'!$B$4,"",IF(SUM('MissFill 1'!K$2:K106)=0,"",(IF('MissFill 1'!K106/SUM('MissFill 1'!K$2:K106)&gt;0.01,"",IF('MissFill 1'!K105/SUM('MissFill 1'!K$2:K106)&gt;0.01,"",IF('MissFill 1'!K104/SUM('MissFill 1'!K$2:K106)&gt;0.01,"",IF('MissFill 1'!K103/SUM('MissFill 1'!K$2:K106)&gt;0.01,"",IF('MissFill 1'!K102/SUM('MissFill 1'!K$2:K106)&gt;0.01,"",DateEnded_5Day!$A106))))))))</f>
        <v/>
      </c>
      <c r="M106" s="54" t="str">
        <f>IF($A106&lt;='All Results'!$B$4,"",IF(SUM('MissFill 1'!L$2:L106)=0,"",(IF('MissFill 1'!L106/SUM('MissFill 1'!L$2:L106)&gt;0.01,"",IF('MissFill 1'!L105/SUM('MissFill 1'!L$2:L106)&gt;0.01,"",IF('MissFill 1'!L104/SUM('MissFill 1'!L$2:L106)&gt;0.01,"",IF('MissFill 1'!L103/SUM('MissFill 1'!L$2:L106)&gt;0.01,"",IF('MissFill 1'!L102/SUM('MissFill 1'!L$2:L106)&gt;0.01,"",DateEnded_5Day!$A106))))))))</f>
        <v/>
      </c>
      <c r="N106" s="54" t="str">
        <f>IF($A106&lt;='All Results'!$B$4,"",IF(SUM('MissFill 1'!M$2:M106)=0,"",(IF('MissFill 1'!M106/SUM('MissFill 1'!M$2:M106)&gt;0.01,"",IF('MissFill 1'!M105/SUM('MissFill 1'!M$2:M106)&gt;0.01,"",IF('MissFill 1'!M104/SUM('MissFill 1'!M$2:M106)&gt;0.01,"",IF('MissFill 1'!M103/SUM('MissFill 1'!M$2:M106)&gt;0.01,"",IF('MissFill 1'!M102/SUM('MissFill 1'!M$2:M106)&gt;0.01,"",DateEnded_5Day!$A106))))))))</f>
        <v/>
      </c>
      <c r="O106" s="54" t="str">
        <f>IF($A106&lt;='All Results'!$B$4,"",IF(SUM('MissFill 1'!N$2:N106)=0,"",(IF('MissFill 1'!N106/SUM('MissFill 1'!N$2:N106)&gt;0.01,"",IF('MissFill 1'!N105/SUM('MissFill 1'!N$2:N106)&gt;0.01,"",IF('MissFill 1'!N104/SUM('MissFill 1'!N$2:N106)&gt;0.01,"",IF('MissFill 1'!N103/SUM('MissFill 1'!N$2:N106)&gt;0.01,"",IF('MissFill 1'!N102/SUM('MissFill 1'!N$2:N106)&gt;0.01,"",DateEnded_5Day!$A106))))))))</f>
        <v/>
      </c>
      <c r="P106" s="54" t="str">
        <f>IF($A106&lt;='All Results'!$B$4,"",IF(SUM('MissFill 1'!O$2:O106)=0,"",(IF('MissFill 1'!O106/SUM('MissFill 1'!O$2:O106)&gt;0.01,"",IF('MissFill 1'!O105/SUM('MissFill 1'!O$2:O106)&gt;0.01,"",IF('MissFill 1'!O104/SUM('MissFill 1'!O$2:O106)&gt;0.01,"",IF('MissFill 1'!O103/SUM('MissFill 1'!O$2:O106)&gt;0.01,"",IF('MissFill 1'!O102/SUM('MissFill 1'!O$2:O106)&gt;0.01,"",DateEnded_5Day!$A106))))))))</f>
        <v/>
      </c>
      <c r="Q106" s="54" t="str">
        <f>IF($A106&lt;='All Results'!$B$4,"",IF(SUM('MissFill 1'!P$2:P106)=0,"",(IF('MissFill 1'!P106/SUM('MissFill 1'!P$2:P106)&gt;0.01,"",IF('MissFill 1'!P105/SUM('MissFill 1'!P$2:P106)&gt;0.01,"",IF('MissFill 1'!P104/SUM('MissFill 1'!P$2:P106)&gt;0.01,"",IF('MissFill 1'!P103/SUM('MissFill 1'!P$2:P106)&gt;0.01,"",IF('MissFill 1'!P102/SUM('MissFill 1'!P$2:P106)&gt;0.01,"",DateEnded_5Day!$A106))))))))</f>
        <v/>
      </c>
      <c r="R106" s="54" t="str">
        <f>IF($A106&lt;='All Results'!$B$4,"",IF(SUM('MissFill 1'!Q$2:Q106)=0,"",(IF('MissFill 1'!Q106/SUM('MissFill 1'!Q$2:Q106)&gt;0.01,"",IF('MissFill 1'!Q105/SUM('MissFill 1'!Q$2:Q106)&gt;0.01,"",IF('MissFill 1'!Q104/SUM('MissFill 1'!Q$2:Q106)&gt;0.01,"",IF('MissFill 1'!Q103/SUM('MissFill 1'!Q$2:Q106)&gt;0.01,"",IF('MissFill 1'!Q102/SUM('MissFill 1'!Q$2:Q106)&gt;0.01,"",DateEnded_5Day!$A106))))))))</f>
        <v/>
      </c>
      <c r="S106" s="54" t="str">
        <f>IF($A106&lt;='All Results'!$B$4,"",IF(SUM('MissFill 1'!R$2:R106)=0,"",(IF('MissFill 1'!R106/SUM('MissFill 1'!R$2:R106)&gt;0.01,"",IF('MissFill 1'!R105/SUM('MissFill 1'!R$2:R106)&gt;0.01,"",IF('MissFill 1'!R104/SUM('MissFill 1'!R$2:R106)&gt;0.01,"",IF('MissFill 1'!R103/SUM('MissFill 1'!R$2:R106)&gt;0.01,"",IF('MissFill 1'!R102/SUM('MissFill 1'!R$2:R106)&gt;0.01,"",DateEnded_5Day!$A106))))))))</f>
        <v/>
      </c>
      <c r="T106" s="54" t="str">
        <f>IF($A106&lt;='All Results'!$B$4,"",IF(SUM('MissFill 1'!S$2:S106)=0,"",(IF('MissFill 1'!S106/SUM('MissFill 1'!S$2:S106)&gt;0.01,"",IF('MissFill 1'!S105/SUM('MissFill 1'!S$2:S106)&gt;0.01,"",IF('MissFill 1'!S104/SUM('MissFill 1'!S$2:S106)&gt;0.01,"",IF('MissFill 1'!S103/SUM('MissFill 1'!S$2:S106)&gt;0.01,"",IF('MissFill 1'!S102/SUM('MissFill 1'!S$2:S106)&gt;0.01,"",DateEnded_5Day!$A106))))))))</f>
        <v/>
      </c>
      <c r="U106" s="54" t="str">
        <f>IF($A106&lt;='All Results'!$B$4,"",IF(SUM('MissFill 1'!T$2:T106)=0,"",(IF('MissFill 1'!T106/SUM('MissFill 1'!T$2:T106)&gt;0.01,"",IF('MissFill 1'!T105/SUM('MissFill 1'!T$2:T106)&gt;0.01,"",IF('MissFill 1'!T104/SUM('MissFill 1'!T$2:T106)&gt;0.01,"",IF('MissFill 1'!T103/SUM('MissFill 1'!T$2:T106)&gt;0.01,"",IF('MissFill 1'!T102/SUM('MissFill 1'!T$2:T106)&gt;0.01,"",DateEnded_5Day!$A106))))))))</f>
        <v/>
      </c>
      <c r="V106" s="54" t="str">
        <f>IF($A106&lt;='All Results'!$B$4,"",IF(SUM('MissFill 1'!U$2:U106)=0,"",(IF('MissFill 1'!U106/SUM('MissFill 1'!U$2:U106)&gt;0.01,"",IF('MissFill 1'!U105/SUM('MissFill 1'!U$2:U106)&gt;0.01,"",IF('MissFill 1'!U104/SUM('MissFill 1'!U$2:U106)&gt;0.01,"",IF('MissFill 1'!U103/SUM('MissFill 1'!U$2:U106)&gt;0.01,"",IF('MissFill 1'!U102/SUM('MissFill 1'!U$2:U106)&gt;0.01,"",DateEnded_5Day!$A106))))))))</f>
        <v/>
      </c>
      <c r="W106" s="54" t="str">
        <f>IF($A106&lt;='All Results'!$B$4,"",IF(SUM('MissFill 1'!V$2:V106)=0,"",(IF('MissFill 1'!V106/SUM('MissFill 1'!V$2:V106)&gt;0.01,"",IF('MissFill 1'!V105/SUM('MissFill 1'!V$2:V106)&gt;0.01,"",IF('MissFill 1'!V104/SUM('MissFill 1'!V$2:V106)&gt;0.01,"",IF('MissFill 1'!V103/SUM('MissFill 1'!V$2:V106)&gt;0.01,"",IF('MissFill 1'!V102/SUM('MissFill 1'!V$2:V106)&gt;0.01,"",DateEnded_5Day!$A106))))))))</f>
        <v/>
      </c>
      <c r="X106" s="54" t="str">
        <f>IF($A106&lt;='All Results'!$B$4,"",IF(SUM('MissFill 1'!W$2:W106)=0,"",(IF('MissFill 1'!W106/SUM('MissFill 1'!W$2:W106)&gt;0.01,"",IF('MissFill 1'!W105/SUM('MissFill 1'!W$2:W106)&gt;0.01,"",IF('MissFill 1'!W104/SUM('MissFill 1'!W$2:W106)&gt;0.01,"",IF('MissFill 1'!W103/SUM('MissFill 1'!W$2:W106)&gt;0.01,"",IF('MissFill 1'!W102/SUM('MissFill 1'!W$2:W106)&gt;0.01,"",DateEnded_5Day!$A106))))))))</f>
        <v/>
      </c>
      <c r="Y106" s="54" t="str">
        <f>IF($A106&lt;='All Results'!$B$4,"",IF(SUM('MissFill 1'!X$2:X106)=0,"",(IF('MissFill 1'!X106/SUM('MissFill 1'!X$2:X106)&gt;0.01,"",IF('MissFill 1'!X105/SUM('MissFill 1'!X$2:X106)&gt;0.01,"",IF('MissFill 1'!X104/SUM('MissFill 1'!X$2:X106)&gt;0.01,"",IF('MissFill 1'!X103/SUM('MissFill 1'!X$2:X106)&gt;0.01,"",IF('MissFill 1'!X102/SUM('MissFill 1'!X$2:X106)&gt;0.01,"",DateEnded_5Day!$A106))))))))</f>
        <v/>
      </c>
      <c r="Z106" s="54" t="str">
        <f>IF($A106&lt;='All Results'!$B$4,"",IF(SUM('MissFill 1'!Y$2:Y106)=0,"",(IF('MissFill 1'!Y106/SUM('MissFill 1'!Y$2:Y106)&gt;0.01,"",IF('MissFill 1'!Y105/SUM('MissFill 1'!Y$2:Y106)&gt;0.01,"",IF('MissFill 1'!Y104/SUM('MissFill 1'!Y$2:Y106)&gt;0.01,"",IF('MissFill 1'!Y103/SUM('MissFill 1'!Y$2:Y106)&gt;0.01,"",IF('MissFill 1'!Y102/SUM('MissFill 1'!Y$2:Y106)&gt;0.01,"",DateEnded_5Day!$A106))))))))</f>
        <v/>
      </c>
      <c r="AA106" s="54" t="str">
        <f>IF($A106&lt;='All Results'!$B$4,"",IF(SUM('MissFill 1'!Z$2:Z106)=0,"",(IF('MissFill 1'!Z106/SUM('MissFill 1'!Z$2:Z106)&gt;0.01,"",IF('MissFill 1'!Z105/SUM('MissFill 1'!Z$2:Z106)&gt;0.01,"",IF('MissFill 1'!Z104/SUM('MissFill 1'!Z$2:Z106)&gt;0.01,"",IF('MissFill 1'!Z103/SUM('MissFill 1'!Z$2:Z106)&gt;0.01,"",IF('MissFill 1'!Z102/SUM('MissFill 1'!Z$2:Z106)&gt;0.01,"",DateEnded_5Day!$A106))))))))</f>
        <v/>
      </c>
      <c r="AB106" s="54" t="str">
        <f>IF($A106&lt;='All Results'!$B$4,"",IF(SUM('MissFill 1'!AA$2:AA106)=0,"",(IF('MissFill 1'!AA106/SUM('MissFill 1'!AA$2:AA106)&gt;0.01,"",IF('MissFill 1'!AA105/SUM('MissFill 1'!AA$2:AA106)&gt;0.01,"",IF('MissFill 1'!AA104/SUM('MissFill 1'!AA$2:AA106)&gt;0.01,"",IF('MissFill 1'!AA103/SUM('MissFill 1'!AA$2:AA106)&gt;0.01,"",IF('MissFill 1'!AA102/SUM('MissFill 1'!AA$2:AA106)&gt;0.01,"",DateEnded_5Day!$A106))))))))</f>
        <v/>
      </c>
      <c r="AC106" s="54" t="str">
        <f>IF($A106&lt;='All Results'!$B$4,"",IF(SUM('MissFill 1'!AB$2:AB106)=0,"",(IF('MissFill 1'!AB106/SUM('MissFill 1'!AB$2:AB106)&gt;0.01,"",IF('MissFill 1'!AB105/SUM('MissFill 1'!AB$2:AB106)&gt;0.01,"",IF('MissFill 1'!AB104/SUM('MissFill 1'!AB$2:AB106)&gt;0.01,"",IF('MissFill 1'!AB103/SUM('MissFill 1'!AB$2:AB106)&gt;0.01,"",IF('MissFill 1'!AB102/SUM('MissFill 1'!AB$2:AB106)&gt;0.01,"",DateEnded_5Day!$A106))))))))</f>
        <v/>
      </c>
      <c r="AD106" s="54" t="str">
        <f>IF($A106&lt;='All Results'!$B$4,"",IF(SUM('MissFill 1'!AC$2:AC106)=0,"",(IF('MissFill 1'!AC106/SUM('MissFill 1'!AC$2:AC106)&gt;0.01,"",IF('MissFill 1'!AC105/SUM('MissFill 1'!AC$2:AC106)&gt;0.01,"",IF('MissFill 1'!AC104/SUM('MissFill 1'!AC$2:AC106)&gt;0.01,"",IF('MissFill 1'!AC103/SUM('MissFill 1'!AC$2:AC106)&gt;0.01,"",IF('MissFill 1'!AC102/SUM('MissFill 1'!AC$2:AC106)&gt;0.01,"",DateEnded_5Day!$A106))))))))</f>
        <v/>
      </c>
      <c r="AE106" s="54" t="str">
        <f>IF($A106&lt;='All Results'!$B$4,"",IF(SUM('MissFill 1'!AD$2:AD106)=0,"",(IF('MissFill 1'!AD106/SUM('MissFill 1'!AD$2:AD106)&gt;0.01,"",IF('MissFill 1'!AD105/SUM('MissFill 1'!AD$2:AD106)&gt;0.01,"",IF('MissFill 1'!AD104/SUM('MissFill 1'!AD$2:AD106)&gt;0.01,"",IF('MissFill 1'!AD103/SUM('MissFill 1'!AD$2:AD106)&gt;0.01,"",IF('MissFill 1'!AD102/SUM('MissFill 1'!AD$2:AD106)&gt;0.01,"",DateEnded_5Day!$A106))))))))</f>
        <v/>
      </c>
      <c r="AF106" s="54" t="str">
        <f>IF($A106&lt;='All Results'!$B$4,"",IF(SUM('MissFill 1'!AE$2:AE106)=0,"",(IF('MissFill 1'!AE106/SUM('MissFill 1'!AE$2:AE106)&gt;0.01,"",IF('MissFill 1'!AE105/SUM('MissFill 1'!AE$2:AE106)&gt;0.01,"",IF('MissFill 1'!AE104/SUM('MissFill 1'!AE$2:AE106)&gt;0.01,"",IF('MissFill 1'!AE103/SUM('MissFill 1'!AE$2:AE106)&gt;0.01,"",IF('MissFill 1'!AE102/SUM('MissFill 1'!AE$2:AE106)&gt;0.01,"",DateEnded_5Day!$A106))))))))</f>
        <v/>
      </c>
      <c r="AG106" s="54" t="str">
        <f>IF($A106&lt;='All Results'!$B$4,"",IF(SUM('MissFill 1'!AF$2:AF106)=0,"",(IF('MissFill 1'!AF106/SUM('MissFill 1'!AF$2:AF106)&gt;0.01,"",IF('MissFill 1'!AF105/SUM('MissFill 1'!AF$2:AF106)&gt;0.01,"",IF('MissFill 1'!AF104/SUM('MissFill 1'!AF$2:AF106)&gt;0.01,"",IF('MissFill 1'!AF103/SUM('MissFill 1'!AF$2:AF106)&gt;0.01,"",IF('MissFill 1'!AF102/SUM('MissFill 1'!AF$2:AF106)&gt;0.01,"",DateEnded_5Day!$A106))))))))</f>
        <v/>
      </c>
      <c r="AH106" s="54" t="str">
        <f>IF($A106&lt;='All Results'!$B$4,"",IF(SUM('MissFill 1'!AG$2:AG106)=0,"",(IF('MissFill 1'!AG106/SUM('MissFill 1'!AG$2:AG106)&gt;0.01,"",IF('MissFill 1'!AG105/SUM('MissFill 1'!AG$2:AG106)&gt;0.01,"",IF('MissFill 1'!AG104/SUM('MissFill 1'!AG$2:AG106)&gt;0.01,"",IF('MissFill 1'!AG103/SUM('MissFill 1'!AG$2:AG106)&gt;0.01,"",IF('MissFill 1'!AG102/SUM('MissFill 1'!AG$2:AG106)&gt;0.01,"",DateEnded_5Day!$A106))))))))</f>
        <v/>
      </c>
      <c r="AI106" s="54" t="str">
        <f>IF($A106&lt;='All Results'!$B$4,"",IF(SUM('MissFill 1'!AH$2:AH106)=0,"",(IF('MissFill 1'!AH106/SUM('MissFill 1'!AH$2:AH106)&gt;0.01,"",IF('MissFill 1'!AH105/SUM('MissFill 1'!AH$2:AH106)&gt;0.01,"",IF('MissFill 1'!AH104/SUM('MissFill 1'!AH$2:AH106)&gt;0.01,"",IF('MissFill 1'!AH103/SUM('MissFill 1'!AH$2:AH106)&gt;0.01,"",IF('MissFill 1'!AH102/SUM('MissFill 1'!AH$2:AH106)&gt;0.01,"",DateEnded_5Day!$A106))))))))</f>
        <v/>
      </c>
      <c r="AJ106" s="54" t="str">
        <f>IF($A106&lt;='All Results'!$B$4,"",IF(SUM('MissFill 1'!AI$2:AI106)=0,"",(IF('MissFill 1'!AI106/SUM('MissFill 1'!AI$2:AI106)&gt;0.01,"",IF('MissFill 1'!AI105/SUM('MissFill 1'!AI$2:AI106)&gt;0.01,"",IF('MissFill 1'!AI104/SUM('MissFill 1'!AI$2:AI106)&gt;0.01,"",IF('MissFill 1'!AI103/SUM('MissFill 1'!AI$2:AI106)&gt;0.01,"",IF('MissFill 1'!AI102/SUM('MissFill 1'!AI$2:AI106)&gt;0.01,"",DateEnded_5Day!$A106))))))))</f>
        <v/>
      </c>
      <c r="AK106" s="54" t="str">
        <f>IF($A106&lt;='All Results'!$B$4,"",IF(SUM('MissFill 1'!AJ$2:AJ106)=0,"",(IF('MissFill 1'!AJ106/SUM('MissFill 1'!AJ$2:AJ106)&gt;0.01,"",IF('MissFill 1'!AJ105/SUM('MissFill 1'!AJ$2:AJ106)&gt;0.01,"",IF('MissFill 1'!AJ104/SUM('MissFill 1'!AJ$2:AJ106)&gt;0.01,"",IF('MissFill 1'!AJ103/SUM('MissFill 1'!AJ$2:AJ106)&gt;0.01,"",IF('MissFill 1'!AJ102/SUM('MissFill 1'!AJ$2:AJ106)&gt;0.01,"",DateEnded_5Day!$A106))))))))</f>
        <v/>
      </c>
      <c r="AL106" s="54" t="str">
        <f>IF($A106&lt;='All Results'!$B$4,"",IF(SUM('MissFill 1'!AK$2:AK106)=0,"",(IF('MissFill 1'!AK106/SUM('MissFill 1'!AK$2:AK106)&gt;0.01,"",IF('MissFill 1'!AK105/SUM('MissFill 1'!AK$2:AK106)&gt;0.01,"",IF('MissFill 1'!AK104/SUM('MissFill 1'!AK$2:AK106)&gt;0.01,"",IF('MissFill 1'!AK103/SUM('MissFill 1'!AK$2:AK106)&gt;0.01,"",IF('MissFill 1'!AK102/SUM('MissFill 1'!AK$2:AK106)&gt;0.01,"",DateEnded_5Day!$A106))))))))</f>
        <v/>
      </c>
      <c r="AM106" s="54" t="str">
        <f>IF($A106&lt;='All Results'!$B$4,"",IF(SUM('MissFill 1'!AL$2:AL106)=0,"",(IF('MissFill 1'!AL106/SUM('MissFill 1'!AL$2:AL106)&gt;0.01,"",IF('MissFill 1'!AL105/SUM('MissFill 1'!AL$2:AL106)&gt;0.01,"",IF('MissFill 1'!AL104/SUM('MissFill 1'!AL$2:AL106)&gt;0.01,"",IF('MissFill 1'!AL103/SUM('MissFill 1'!AL$2:AL106)&gt;0.01,"",IF('MissFill 1'!AL102/SUM('MissFill 1'!AL$2:AL106)&gt;0.01,"",DateEnded_5Day!$A106))))))))</f>
        <v/>
      </c>
      <c r="AN106" s="54" t="str">
        <f>IF($A106&lt;='All Results'!$B$4,"",IF(SUM('MissFill 1'!AM$2:AM106)=0,"",(IF('MissFill 1'!AM106/SUM('MissFill 1'!AM$2:AM106)&gt;0.01,"",IF('MissFill 1'!AM105/SUM('MissFill 1'!AM$2:AM106)&gt;0.01,"",IF('MissFill 1'!AM104/SUM('MissFill 1'!AM$2:AM106)&gt;0.01,"",IF('MissFill 1'!AM103/SUM('MissFill 1'!AM$2:AM106)&gt;0.01,"",IF('MissFill 1'!AM102/SUM('MissFill 1'!AM$2:AM106)&gt;0.01,"",DateEnded_5Day!$A106))))))))</f>
        <v/>
      </c>
      <c r="AO106" s="54" t="str">
        <f>IF($A106&lt;='All Results'!$B$4,"",IF(SUM('MissFill 1'!AN$2:AN106)=0,"",(IF('MissFill 1'!AN106/SUM('MissFill 1'!AN$2:AN106)&gt;0.01,"",IF('MissFill 1'!AN105/SUM('MissFill 1'!AN$2:AN106)&gt;0.01,"",IF('MissFill 1'!AN104/SUM('MissFill 1'!AN$2:AN106)&gt;0.01,"",IF('MissFill 1'!AN103/SUM('MissFill 1'!AN$2:AN106)&gt;0.01,"",IF('MissFill 1'!AN102/SUM('MissFill 1'!AN$2:AN106)&gt;0.01,"",DateEnded_5Day!$A106))))))))</f>
        <v/>
      </c>
      <c r="AP106" s="54" t="str">
        <f>IF($A106&lt;='All Results'!$B$4,"",IF(SUM('MissFill 1'!AO$2:AO106)=0,"",(IF('MissFill 1'!AO106/SUM('MissFill 1'!AO$2:AO106)&gt;0.01,"",IF('MissFill 1'!AO105/SUM('MissFill 1'!AO$2:AO106)&gt;0.01,"",IF('MissFill 1'!AO104/SUM('MissFill 1'!AO$2:AO106)&gt;0.01,"",IF('MissFill 1'!AO103/SUM('MissFill 1'!AO$2:AO106)&gt;0.01,"",IF('MissFill 1'!AO102/SUM('MissFill 1'!AO$2:AO106)&gt;0.01,"",DateEnded_5Day!$A106))))))))</f>
        <v/>
      </c>
      <c r="AQ106" s="54" t="str">
        <f>IF($A106&lt;='All Results'!$B$4,"",IF(SUM('MissFill 1'!AP$2:AP106)=0,"",(IF('MissFill 1'!AP106/SUM('MissFill 1'!AP$2:AP106)&gt;0.01,"",IF('MissFill 1'!AP105/SUM('MissFill 1'!AP$2:AP106)&gt;0.01,"",IF('MissFill 1'!AP104/SUM('MissFill 1'!AP$2:AP106)&gt;0.01,"",IF('MissFill 1'!AP103/SUM('MissFill 1'!AP$2:AP106)&gt;0.01,"",IF('MissFill 1'!AP102/SUM('MissFill 1'!AP$2:AP106)&gt;0.01,"",DateEnded_5Day!$A106))))))))</f>
        <v/>
      </c>
      <c r="AR106" s="54" t="str">
        <f>IF($A106&lt;='All Results'!$B$4,"",IF(SUM('MissFill 1'!AQ$2:AQ106)=0,"",(IF('MissFill 1'!AQ106/SUM('MissFill 1'!AQ$2:AQ106)&gt;0.01,"",IF('MissFill 1'!AQ105/SUM('MissFill 1'!AQ$2:AQ106)&gt;0.01,"",IF('MissFill 1'!AQ104/SUM('MissFill 1'!AQ$2:AQ106)&gt;0.01,"",IF('MissFill 1'!AQ103/SUM('MissFill 1'!AQ$2:AQ106)&gt;0.01,"",IF('MissFill 1'!AQ102/SUM('MissFill 1'!AQ$2:AQ106)&gt;0.01,"",DateEnded_5Day!$A106))))))))</f>
        <v/>
      </c>
      <c r="AS106" s="54" t="str">
        <f>IF($A106&lt;='All Results'!$B$4,"",IF(SUM('MissFill 1'!AR$2:AR106)=0,"",(IF('MissFill 1'!AR106/SUM('MissFill 1'!AR$2:AR106)&gt;0.01,"",IF('MissFill 1'!AR105/SUM('MissFill 1'!AR$2:AR106)&gt;0.01,"",IF('MissFill 1'!AR104/SUM('MissFill 1'!AR$2:AR106)&gt;0.01,"",IF('MissFill 1'!AR103/SUM('MissFill 1'!AR$2:AR106)&gt;0.01,"",IF('MissFill 1'!AR102/SUM('MissFill 1'!AR$2:AR106)&gt;0.01,"",DateEnded_5Day!$A106))))))))</f>
        <v/>
      </c>
      <c r="AT106" s="54" t="str">
        <f>IF($A106&lt;='All Results'!$B$4,"",IF(SUM('MissFill 1'!AS$2:AS106)=0,"",(IF('MissFill 1'!AS106/SUM('MissFill 1'!AS$2:AS106)&gt;0.01,"",IF('MissFill 1'!AS105/SUM('MissFill 1'!AS$2:AS106)&gt;0.01,"",IF('MissFill 1'!AS104/SUM('MissFill 1'!AS$2:AS106)&gt;0.01,"",IF('MissFill 1'!AS103/SUM('MissFill 1'!AS$2:AS106)&gt;0.01,"",IF('MissFill 1'!AS102/SUM('MissFill 1'!AS$2:AS106)&gt;0.01,"",DateEnded_5Day!$A106))))))))</f>
        <v/>
      </c>
      <c r="AU106" s="54" t="str">
        <f>IF($A106&lt;='All Results'!$B$4,"",IF(SUM('MissFill 1'!AT$2:AT106)=0,"",(IF('MissFill 1'!AT106/SUM('MissFill 1'!AT$2:AT106)&gt;0.01,"",IF('MissFill 1'!AT105/SUM('MissFill 1'!AT$2:AT106)&gt;0.01,"",IF('MissFill 1'!AT104/SUM('MissFill 1'!AT$2:AT106)&gt;0.01,"",IF('MissFill 1'!AT103/SUM('MissFill 1'!AT$2:AT106)&gt;0.01,"",IF('MissFill 1'!AT102/SUM('MissFill 1'!AT$2:AT106)&gt;0.01,"",DateEnded_5Day!$A106))))))))</f>
        <v/>
      </c>
      <c r="AV106" s="54" t="str">
        <f>IF($A106&lt;='All Results'!$B$4,"",IF(SUM('MissFill 1'!AU$2:AU106)=0,"",(IF('MissFill 1'!AU106/SUM('MissFill 1'!AU$2:AU106)&gt;0.01,"",IF('MissFill 1'!AU105/SUM('MissFill 1'!AU$2:AU106)&gt;0.01,"",IF('MissFill 1'!AU104/SUM('MissFill 1'!AU$2:AU106)&gt;0.01,"",IF('MissFill 1'!AU103/SUM('MissFill 1'!AU$2:AU106)&gt;0.01,"",IF('MissFill 1'!AU102/SUM('MissFill 1'!AU$2:AU106)&gt;0.01,"",DateEnded_5Day!$A106))))))))</f>
        <v/>
      </c>
      <c r="AW106" s="54" t="str">
        <f>IF($A106&lt;='All Results'!$B$4,"",IF(SUM('MissFill 1'!AV$2:AV106)=0,"",(IF('MissFill 1'!AV106/SUM('MissFill 1'!AV$2:AV106)&gt;0.01,"",IF('MissFill 1'!AV105/SUM('MissFill 1'!AV$2:AV106)&gt;0.01,"",IF('MissFill 1'!AV104/SUM('MissFill 1'!AV$2:AV106)&gt;0.01,"",IF('MissFill 1'!AV103/SUM('MissFill 1'!AV$2:AV106)&gt;0.01,"",IF('MissFill 1'!AV102/SUM('MissFill 1'!AV$2:AV106)&gt;0.01,"",DateEnded_5Day!$A106))))))))</f>
        <v/>
      </c>
      <c r="AX106" s="54" t="str">
        <f>IF($A106&lt;='All Results'!$B$4,"",IF(SUM('MissFill 1'!AW$2:AW106)=0,"",(IF('MissFill 1'!AW106/SUM('MissFill 1'!AW$2:AW106)&gt;0.01,"",IF('MissFill 1'!AW105/SUM('MissFill 1'!AW$2:AW106)&gt;0.01,"",IF('MissFill 1'!AW104/SUM('MissFill 1'!AW$2:AW106)&gt;0.01,"",IF('MissFill 1'!AW103/SUM('MissFill 1'!AW$2:AW106)&gt;0.01,"",IF('MissFill 1'!AW102/SUM('MissFill 1'!AW$2:AW106)&gt;0.01,"",DateEnded_5Day!$A106))))))))</f>
        <v/>
      </c>
    </row>
    <row r="107" spans="1:50" x14ac:dyDescent="0.25">
      <c r="A107" s="41">
        <v>44452</v>
      </c>
      <c r="B107" s="52">
        <v>256</v>
      </c>
      <c r="C107" s="54" t="str">
        <f>IF($A107&lt;='All Results'!$B$4,"",IF(SUM('MissFill 1'!B$2:B107)=0,"",(IF('MissFill 1'!B107/SUM('MissFill 1'!B$2:B107)&gt;0.01,"",IF('MissFill 1'!B106/SUM('MissFill 1'!B$2:B107)&gt;0.01,"",IF('MissFill 1'!B105/SUM('MissFill 1'!B$2:B107)&gt;0.01,"",IF('MissFill 1'!B104/SUM('MissFill 1'!B$2:B107)&gt;0.01,"",IF('MissFill 1'!B103/SUM('MissFill 1'!B$2:B107)&gt;0.01,"",DateEnded_5Day!$A107))))))))</f>
        <v/>
      </c>
      <c r="D107" s="54" t="str">
        <f>IF($A107&lt;='All Results'!$B$4,"",IF(SUM('MissFill 1'!C$2:C107)=0,"",(IF('MissFill 1'!C107/SUM('MissFill 1'!C$2:C107)&gt;0.01,"",IF('MissFill 1'!C106/SUM('MissFill 1'!C$2:C107)&gt;0.01,"",IF('MissFill 1'!C105/SUM('MissFill 1'!C$2:C107)&gt;0.01,"",IF('MissFill 1'!C104/SUM('MissFill 1'!C$2:C107)&gt;0.01,"",IF('MissFill 1'!C103/SUM('MissFill 1'!C$2:C107)&gt;0.01,"",DateEnded_5Day!$A107))))))))</f>
        <v/>
      </c>
      <c r="E107" s="54" t="str">
        <f>IF($A107&lt;='All Results'!$B$4,"",IF(SUM('MissFill 1'!D$2:D107)=0,"",(IF('MissFill 1'!D107/SUM('MissFill 1'!D$2:D107)&gt;0.01,"",IF('MissFill 1'!D106/SUM('MissFill 1'!D$2:D107)&gt;0.01,"",IF('MissFill 1'!D105/SUM('MissFill 1'!D$2:D107)&gt;0.01,"",IF('MissFill 1'!D104/SUM('MissFill 1'!D$2:D107)&gt;0.01,"",IF('MissFill 1'!D103/SUM('MissFill 1'!D$2:D107)&gt;0.01,"",DateEnded_5Day!$A107))))))))</f>
        <v/>
      </c>
      <c r="F107" s="54" t="str">
        <f>IF($A107&lt;='All Results'!$B$4,"",IF(SUM('MissFill 1'!E$2:E107)=0,"",(IF('MissFill 1'!E107/SUM('MissFill 1'!E$2:E107)&gt;0.01,"",IF('MissFill 1'!E106/SUM('MissFill 1'!E$2:E107)&gt;0.01,"",IF('MissFill 1'!E105/SUM('MissFill 1'!E$2:E107)&gt;0.01,"",IF('MissFill 1'!E104/SUM('MissFill 1'!E$2:E107)&gt;0.01,"",IF('MissFill 1'!E103/SUM('MissFill 1'!E$2:E107)&gt;0.01,"",DateEnded_5Day!$A107))))))))</f>
        <v/>
      </c>
      <c r="G107" s="54" t="str">
        <f>IF($A107&lt;='All Results'!$B$4,"",IF(SUM('MissFill 1'!F$2:F107)=0,"",(IF('MissFill 1'!F107/SUM('MissFill 1'!F$2:F107)&gt;0.01,"",IF('MissFill 1'!F106/SUM('MissFill 1'!F$2:F107)&gt;0.01,"",IF('MissFill 1'!F105/SUM('MissFill 1'!F$2:F107)&gt;0.01,"",IF('MissFill 1'!F104/SUM('MissFill 1'!F$2:F107)&gt;0.01,"",IF('MissFill 1'!F103/SUM('MissFill 1'!F$2:F107)&gt;0.01,"",DateEnded_5Day!$A107))))))))</f>
        <v/>
      </c>
      <c r="H107" s="54" t="str">
        <f>IF($A107&lt;='All Results'!$B$4,"",IF(SUM('MissFill 1'!G$2:G107)=0,"",(IF('MissFill 1'!G107/SUM('MissFill 1'!G$2:G107)&gt;0.01,"",IF('MissFill 1'!G106/SUM('MissFill 1'!G$2:G107)&gt;0.01,"",IF('MissFill 1'!G105/SUM('MissFill 1'!G$2:G107)&gt;0.01,"",IF('MissFill 1'!G104/SUM('MissFill 1'!G$2:G107)&gt;0.01,"",IF('MissFill 1'!G103/SUM('MissFill 1'!G$2:G107)&gt;0.01,"",DateEnded_5Day!$A107))))))))</f>
        <v/>
      </c>
      <c r="I107" s="54" t="str">
        <f>IF($A107&lt;='All Results'!$B$4,"",IF(SUM('MissFill 1'!H$2:H107)=0,"",(IF('MissFill 1'!H107/SUM('MissFill 1'!H$2:H107)&gt;0.01,"",IF('MissFill 1'!H106/SUM('MissFill 1'!H$2:H107)&gt;0.01,"",IF('MissFill 1'!H105/SUM('MissFill 1'!H$2:H107)&gt;0.01,"",IF('MissFill 1'!H104/SUM('MissFill 1'!H$2:H107)&gt;0.01,"",IF('MissFill 1'!H103/SUM('MissFill 1'!H$2:H107)&gt;0.01,"",DateEnded_5Day!$A107))))))))</f>
        <v/>
      </c>
      <c r="J107" s="54" t="str">
        <f>IF($A107&lt;='All Results'!$B$4,"",IF(SUM('MissFill 1'!I$2:I107)=0,"",(IF('MissFill 1'!I107/SUM('MissFill 1'!I$2:I107)&gt;0.01,"",IF('MissFill 1'!I106/SUM('MissFill 1'!I$2:I107)&gt;0.01,"",IF('MissFill 1'!I105/SUM('MissFill 1'!I$2:I107)&gt;0.01,"",IF('MissFill 1'!I104/SUM('MissFill 1'!I$2:I107)&gt;0.01,"",IF('MissFill 1'!I103/SUM('MissFill 1'!I$2:I107)&gt;0.01,"",DateEnded_5Day!$A107))))))))</f>
        <v/>
      </c>
      <c r="K107" s="54" t="str">
        <f>IF($A107&lt;='All Results'!$B$4,"",IF(SUM('MissFill 1'!J$2:J107)=0,"",(IF('MissFill 1'!J107/SUM('MissFill 1'!J$2:J107)&gt;0.01,"",IF('MissFill 1'!J106/SUM('MissFill 1'!J$2:J107)&gt;0.01,"",IF('MissFill 1'!J105/SUM('MissFill 1'!J$2:J107)&gt;0.01,"",IF('MissFill 1'!J104/SUM('MissFill 1'!J$2:J107)&gt;0.01,"",IF('MissFill 1'!J103/SUM('MissFill 1'!J$2:J107)&gt;0.01,"",DateEnded_5Day!$A107))))))))</f>
        <v/>
      </c>
      <c r="L107" s="54" t="str">
        <f>IF($A107&lt;='All Results'!$B$4,"",IF(SUM('MissFill 1'!K$2:K107)=0,"",(IF('MissFill 1'!K107/SUM('MissFill 1'!K$2:K107)&gt;0.01,"",IF('MissFill 1'!K106/SUM('MissFill 1'!K$2:K107)&gt;0.01,"",IF('MissFill 1'!K105/SUM('MissFill 1'!K$2:K107)&gt;0.01,"",IF('MissFill 1'!K104/SUM('MissFill 1'!K$2:K107)&gt;0.01,"",IF('MissFill 1'!K103/SUM('MissFill 1'!K$2:K107)&gt;0.01,"",DateEnded_5Day!$A107))))))))</f>
        <v/>
      </c>
      <c r="M107" s="54" t="str">
        <f>IF($A107&lt;='All Results'!$B$4,"",IF(SUM('MissFill 1'!L$2:L107)=0,"",(IF('MissFill 1'!L107/SUM('MissFill 1'!L$2:L107)&gt;0.01,"",IF('MissFill 1'!L106/SUM('MissFill 1'!L$2:L107)&gt;0.01,"",IF('MissFill 1'!L105/SUM('MissFill 1'!L$2:L107)&gt;0.01,"",IF('MissFill 1'!L104/SUM('MissFill 1'!L$2:L107)&gt;0.01,"",IF('MissFill 1'!L103/SUM('MissFill 1'!L$2:L107)&gt;0.01,"",DateEnded_5Day!$A107))))))))</f>
        <v/>
      </c>
      <c r="N107" s="54" t="str">
        <f>IF($A107&lt;='All Results'!$B$4,"",IF(SUM('MissFill 1'!M$2:M107)=0,"",(IF('MissFill 1'!M107/SUM('MissFill 1'!M$2:M107)&gt;0.01,"",IF('MissFill 1'!M106/SUM('MissFill 1'!M$2:M107)&gt;0.01,"",IF('MissFill 1'!M105/SUM('MissFill 1'!M$2:M107)&gt;0.01,"",IF('MissFill 1'!M104/SUM('MissFill 1'!M$2:M107)&gt;0.01,"",IF('MissFill 1'!M103/SUM('MissFill 1'!M$2:M107)&gt;0.01,"",DateEnded_5Day!$A107))))))))</f>
        <v/>
      </c>
      <c r="O107" s="54" t="str">
        <f>IF($A107&lt;='All Results'!$B$4,"",IF(SUM('MissFill 1'!N$2:N107)=0,"",(IF('MissFill 1'!N107/SUM('MissFill 1'!N$2:N107)&gt;0.01,"",IF('MissFill 1'!N106/SUM('MissFill 1'!N$2:N107)&gt;0.01,"",IF('MissFill 1'!N105/SUM('MissFill 1'!N$2:N107)&gt;0.01,"",IF('MissFill 1'!N104/SUM('MissFill 1'!N$2:N107)&gt;0.01,"",IF('MissFill 1'!N103/SUM('MissFill 1'!N$2:N107)&gt;0.01,"",DateEnded_5Day!$A107))))))))</f>
        <v/>
      </c>
      <c r="P107" s="54" t="str">
        <f>IF($A107&lt;='All Results'!$B$4,"",IF(SUM('MissFill 1'!O$2:O107)=0,"",(IF('MissFill 1'!O107/SUM('MissFill 1'!O$2:O107)&gt;0.01,"",IF('MissFill 1'!O106/SUM('MissFill 1'!O$2:O107)&gt;0.01,"",IF('MissFill 1'!O105/SUM('MissFill 1'!O$2:O107)&gt;0.01,"",IF('MissFill 1'!O104/SUM('MissFill 1'!O$2:O107)&gt;0.01,"",IF('MissFill 1'!O103/SUM('MissFill 1'!O$2:O107)&gt;0.01,"",DateEnded_5Day!$A107))))))))</f>
        <v/>
      </c>
      <c r="Q107" s="54" t="str">
        <f>IF($A107&lt;='All Results'!$B$4,"",IF(SUM('MissFill 1'!P$2:P107)=0,"",(IF('MissFill 1'!P107/SUM('MissFill 1'!P$2:P107)&gt;0.01,"",IF('MissFill 1'!P106/SUM('MissFill 1'!P$2:P107)&gt;0.01,"",IF('MissFill 1'!P105/SUM('MissFill 1'!P$2:P107)&gt;0.01,"",IF('MissFill 1'!P104/SUM('MissFill 1'!P$2:P107)&gt;0.01,"",IF('MissFill 1'!P103/SUM('MissFill 1'!P$2:P107)&gt;0.01,"",DateEnded_5Day!$A107))))))))</f>
        <v/>
      </c>
      <c r="R107" s="54" t="str">
        <f>IF($A107&lt;='All Results'!$B$4,"",IF(SUM('MissFill 1'!Q$2:Q107)=0,"",(IF('MissFill 1'!Q107/SUM('MissFill 1'!Q$2:Q107)&gt;0.01,"",IF('MissFill 1'!Q106/SUM('MissFill 1'!Q$2:Q107)&gt;0.01,"",IF('MissFill 1'!Q105/SUM('MissFill 1'!Q$2:Q107)&gt;0.01,"",IF('MissFill 1'!Q104/SUM('MissFill 1'!Q$2:Q107)&gt;0.01,"",IF('MissFill 1'!Q103/SUM('MissFill 1'!Q$2:Q107)&gt;0.01,"",DateEnded_5Day!$A107))))))))</f>
        <v/>
      </c>
      <c r="S107" s="54" t="str">
        <f>IF($A107&lt;='All Results'!$B$4,"",IF(SUM('MissFill 1'!R$2:R107)=0,"",(IF('MissFill 1'!R107/SUM('MissFill 1'!R$2:R107)&gt;0.01,"",IF('MissFill 1'!R106/SUM('MissFill 1'!R$2:R107)&gt;0.01,"",IF('MissFill 1'!R105/SUM('MissFill 1'!R$2:R107)&gt;0.01,"",IF('MissFill 1'!R104/SUM('MissFill 1'!R$2:R107)&gt;0.01,"",IF('MissFill 1'!R103/SUM('MissFill 1'!R$2:R107)&gt;0.01,"",DateEnded_5Day!$A107))))))))</f>
        <v/>
      </c>
      <c r="T107" s="54" t="str">
        <f>IF($A107&lt;='All Results'!$B$4,"",IF(SUM('MissFill 1'!S$2:S107)=0,"",(IF('MissFill 1'!S107/SUM('MissFill 1'!S$2:S107)&gt;0.01,"",IF('MissFill 1'!S106/SUM('MissFill 1'!S$2:S107)&gt;0.01,"",IF('MissFill 1'!S105/SUM('MissFill 1'!S$2:S107)&gt;0.01,"",IF('MissFill 1'!S104/SUM('MissFill 1'!S$2:S107)&gt;0.01,"",IF('MissFill 1'!S103/SUM('MissFill 1'!S$2:S107)&gt;0.01,"",DateEnded_5Day!$A107))))))))</f>
        <v/>
      </c>
      <c r="U107" s="54" t="str">
        <f>IF($A107&lt;='All Results'!$B$4,"",IF(SUM('MissFill 1'!T$2:T107)=0,"",(IF('MissFill 1'!T107/SUM('MissFill 1'!T$2:T107)&gt;0.01,"",IF('MissFill 1'!T106/SUM('MissFill 1'!T$2:T107)&gt;0.01,"",IF('MissFill 1'!T105/SUM('MissFill 1'!T$2:T107)&gt;0.01,"",IF('MissFill 1'!T104/SUM('MissFill 1'!T$2:T107)&gt;0.01,"",IF('MissFill 1'!T103/SUM('MissFill 1'!T$2:T107)&gt;0.01,"",DateEnded_5Day!$A107))))))))</f>
        <v/>
      </c>
      <c r="V107" s="54" t="str">
        <f>IF($A107&lt;='All Results'!$B$4,"",IF(SUM('MissFill 1'!U$2:U107)=0,"",(IF('MissFill 1'!U107/SUM('MissFill 1'!U$2:U107)&gt;0.01,"",IF('MissFill 1'!U106/SUM('MissFill 1'!U$2:U107)&gt;0.01,"",IF('MissFill 1'!U105/SUM('MissFill 1'!U$2:U107)&gt;0.01,"",IF('MissFill 1'!U104/SUM('MissFill 1'!U$2:U107)&gt;0.01,"",IF('MissFill 1'!U103/SUM('MissFill 1'!U$2:U107)&gt;0.01,"",DateEnded_5Day!$A107))))))))</f>
        <v/>
      </c>
      <c r="W107" s="54" t="str">
        <f>IF($A107&lt;='All Results'!$B$4,"",IF(SUM('MissFill 1'!V$2:V107)=0,"",(IF('MissFill 1'!V107/SUM('MissFill 1'!V$2:V107)&gt;0.01,"",IF('MissFill 1'!V106/SUM('MissFill 1'!V$2:V107)&gt;0.01,"",IF('MissFill 1'!V105/SUM('MissFill 1'!V$2:V107)&gt;0.01,"",IF('MissFill 1'!V104/SUM('MissFill 1'!V$2:V107)&gt;0.01,"",IF('MissFill 1'!V103/SUM('MissFill 1'!V$2:V107)&gt;0.01,"",DateEnded_5Day!$A107))))))))</f>
        <v/>
      </c>
      <c r="X107" s="54" t="str">
        <f>IF($A107&lt;='All Results'!$B$4,"",IF(SUM('MissFill 1'!W$2:W107)=0,"",(IF('MissFill 1'!W107/SUM('MissFill 1'!W$2:W107)&gt;0.01,"",IF('MissFill 1'!W106/SUM('MissFill 1'!W$2:W107)&gt;0.01,"",IF('MissFill 1'!W105/SUM('MissFill 1'!W$2:W107)&gt;0.01,"",IF('MissFill 1'!W104/SUM('MissFill 1'!W$2:W107)&gt;0.01,"",IF('MissFill 1'!W103/SUM('MissFill 1'!W$2:W107)&gt;0.01,"",DateEnded_5Day!$A107))))))))</f>
        <v/>
      </c>
      <c r="Y107" s="54" t="str">
        <f>IF($A107&lt;='All Results'!$B$4,"",IF(SUM('MissFill 1'!X$2:X107)=0,"",(IF('MissFill 1'!X107/SUM('MissFill 1'!X$2:X107)&gt;0.01,"",IF('MissFill 1'!X106/SUM('MissFill 1'!X$2:X107)&gt;0.01,"",IF('MissFill 1'!X105/SUM('MissFill 1'!X$2:X107)&gt;0.01,"",IF('MissFill 1'!X104/SUM('MissFill 1'!X$2:X107)&gt;0.01,"",IF('MissFill 1'!X103/SUM('MissFill 1'!X$2:X107)&gt;0.01,"",DateEnded_5Day!$A107))))))))</f>
        <v/>
      </c>
      <c r="Z107" s="54" t="str">
        <f>IF($A107&lt;='All Results'!$B$4,"",IF(SUM('MissFill 1'!Y$2:Y107)=0,"",(IF('MissFill 1'!Y107/SUM('MissFill 1'!Y$2:Y107)&gt;0.01,"",IF('MissFill 1'!Y106/SUM('MissFill 1'!Y$2:Y107)&gt;0.01,"",IF('MissFill 1'!Y105/SUM('MissFill 1'!Y$2:Y107)&gt;0.01,"",IF('MissFill 1'!Y104/SUM('MissFill 1'!Y$2:Y107)&gt;0.01,"",IF('MissFill 1'!Y103/SUM('MissFill 1'!Y$2:Y107)&gt;0.01,"",DateEnded_5Day!$A107))))))))</f>
        <v/>
      </c>
      <c r="AA107" s="54" t="str">
        <f>IF($A107&lt;='All Results'!$B$4,"",IF(SUM('MissFill 1'!Z$2:Z107)=0,"",(IF('MissFill 1'!Z107/SUM('MissFill 1'!Z$2:Z107)&gt;0.01,"",IF('MissFill 1'!Z106/SUM('MissFill 1'!Z$2:Z107)&gt;0.01,"",IF('MissFill 1'!Z105/SUM('MissFill 1'!Z$2:Z107)&gt;0.01,"",IF('MissFill 1'!Z104/SUM('MissFill 1'!Z$2:Z107)&gt;0.01,"",IF('MissFill 1'!Z103/SUM('MissFill 1'!Z$2:Z107)&gt;0.01,"",DateEnded_5Day!$A107))))))))</f>
        <v/>
      </c>
      <c r="AB107" s="54" t="str">
        <f>IF($A107&lt;='All Results'!$B$4,"",IF(SUM('MissFill 1'!AA$2:AA107)=0,"",(IF('MissFill 1'!AA107/SUM('MissFill 1'!AA$2:AA107)&gt;0.01,"",IF('MissFill 1'!AA106/SUM('MissFill 1'!AA$2:AA107)&gt;0.01,"",IF('MissFill 1'!AA105/SUM('MissFill 1'!AA$2:AA107)&gt;0.01,"",IF('MissFill 1'!AA104/SUM('MissFill 1'!AA$2:AA107)&gt;0.01,"",IF('MissFill 1'!AA103/SUM('MissFill 1'!AA$2:AA107)&gt;0.01,"",DateEnded_5Day!$A107))))))))</f>
        <v/>
      </c>
      <c r="AC107" s="54" t="str">
        <f>IF($A107&lt;='All Results'!$B$4,"",IF(SUM('MissFill 1'!AB$2:AB107)=0,"",(IF('MissFill 1'!AB107/SUM('MissFill 1'!AB$2:AB107)&gt;0.01,"",IF('MissFill 1'!AB106/SUM('MissFill 1'!AB$2:AB107)&gt;0.01,"",IF('MissFill 1'!AB105/SUM('MissFill 1'!AB$2:AB107)&gt;0.01,"",IF('MissFill 1'!AB104/SUM('MissFill 1'!AB$2:AB107)&gt;0.01,"",IF('MissFill 1'!AB103/SUM('MissFill 1'!AB$2:AB107)&gt;0.01,"",DateEnded_5Day!$A107))))))))</f>
        <v/>
      </c>
      <c r="AD107" s="54" t="str">
        <f>IF($A107&lt;='All Results'!$B$4,"",IF(SUM('MissFill 1'!AC$2:AC107)=0,"",(IF('MissFill 1'!AC107/SUM('MissFill 1'!AC$2:AC107)&gt;0.01,"",IF('MissFill 1'!AC106/SUM('MissFill 1'!AC$2:AC107)&gt;0.01,"",IF('MissFill 1'!AC105/SUM('MissFill 1'!AC$2:AC107)&gt;0.01,"",IF('MissFill 1'!AC104/SUM('MissFill 1'!AC$2:AC107)&gt;0.01,"",IF('MissFill 1'!AC103/SUM('MissFill 1'!AC$2:AC107)&gt;0.01,"",DateEnded_5Day!$A107))))))))</f>
        <v/>
      </c>
      <c r="AE107" s="54" t="str">
        <f>IF($A107&lt;='All Results'!$B$4,"",IF(SUM('MissFill 1'!AD$2:AD107)=0,"",(IF('MissFill 1'!AD107/SUM('MissFill 1'!AD$2:AD107)&gt;0.01,"",IF('MissFill 1'!AD106/SUM('MissFill 1'!AD$2:AD107)&gt;0.01,"",IF('MissFill 1'!AD105/SUM('MissFill 1'!AD$2:AD107)&gt;0.01,"",IF('MissFill 1'!AD104/SUM('MissFill 1'!AD$2:AD107)&gt;0.01,"",IF('MissFill 1'!AD103/SUM('MissFill 1'!AD$2:AD107)&gt;0.01,"",DateEnded_5Day!$A107))))))))</f>
        <v/>
      </c>
      <c r="AF107" s="54" t="str">
        <f>IF($A107&lt;='All Results'!$B$4,"",IF(SUM('MissFill 1'!AE$2:AE107)=0,"",(IF('MissFill 1'!AE107/SUM('MissFill 1'!AE$2:AE107)&gt;0.01,"",IF('MissFill 1'!AE106/SUM('MissFill 1'!AE$2:AE107)&gt;0.01,"",IF('MissFill 1'!AE105/SUM('MissFill 1'!AE$2:AE107)&gt;0.01,"",IF('MissFill 1'!AE104/SUM('MissFill 1'!AE$2:AE107)&gt;0.01,"",IF('MissFill 1'!AE103/SUM('MissFill 1'!AE$2:AE107)&gt;0.01,"",DateEnded_5Day!$A107))))))))</f>
        <v/>
      </c>
      <c r="AG107" s="54" t="str">
        <f>IF($A107&lt;='All Results'!$B$4,"",IF(SUM('MissFill 1'!AF$2:AF107)=0,"",(IF('MissFill 1'!AF107/SUM('MissFill 1'!AF$2:AF107)&gt;0.01,"",IF('MissFill 1'!AF106/SUM('MissFill 1'!AF$2:AF107)&gt;0.01,"",IF('MissFill 1'!AF105/SUM('MissFill 1'!AF$2:AF107)&gt;0.01,"",IF('MissFill 1'!AF104/SUM('MissFill 1'!AF$2:AF107)&gt;0.01,"",IF('MissFill 1'!AF103/SUM('MissFill 1'!AF$2:AF107)&gt;0.01,"",DateEnded_5Day!$A107))))))))</f>
        <v/>
      </c>
      <c r="AH107" s="54" t="str">
        <f>IF($A107&lt;='All Results'!$B$4,"",IF(SUM('MissFill 1'!AG$2:AG107)=0,"",(IF('MissFill 1'!AG107/SUM('MissFill 1'!AG$2:AG107)&gt;0.01,"",IF('MissFill 1'!AG106/SUM('MissFill 1'!AG$2:AG107)&gt;0.01,"",IF('MissFill 1'!AG105/SUM('MissFill 1'!AG$2:AG107)&gt;0.01,"",IF('MissFill 1'!AG104/SUM('MissFill 1'!AG$2:AG107)&gt;0.01,"",IF('MissFill 1'!AG103/SUM('MissFill 1'!AG$2:AG107)&gt;0.01,"",DateEnded_5Day!$A107))))))))</f>
        <v/>
      </c>
      <c r="AI107" s="54" t="str">
        <f>IF($A107&lt;='All Results'!$B$4,"",IF(SUM('MissFill 1'!AH$2:AH107)=0,"",(IF('MissFill 1'!AH107/SUM('MissFill 1'!AH$2:AH107)&gt;0.01,"",IF('MissFill 1'!AH106/SUM('MissFill 1'!AH$2:AH107)&gt;0.01,"",IF('MissFill 1'!AH105/SUM('MissFill 1'!AH$2:AH107)&gt;0.01,"",IF('MissFill 1'!AH104/SUM('MissFill 1'!AH$2:AH107)&gt;0.01,"",IF('MissFill 1'!AH103/SUM('MissFill 1'!AH$2:AH107)&gt;0.01,"",DateEnded_5Day!$A107))))))))</f>
        <v/>
      </c>
      <c r="AJ107" s="54" t="str">
        <f>IF($A107&lt;='All Results'!$B$4,"",IF(SUM('MissFill 1'!AI$2:AI107)=0,"",(IF('MissFill 1'!AI107/SUM('MissFill 1'!AI$2:AI107)&gt;0.01,"",IF('MissFill 1'!AI106/SUM('MissFill 1'!AI$2:AI107)&gt;0.01,"",IF('MissFill 1'!AI105/SUM('MissFill 1'!AI$2:AI107)&gt;0.01,"",IF('MissFill 1'!AI104/SUM('MissFill 1'!AI$2:AI107)&gt;0.01,"",IF('MissFill 1'!AI103/SUM('MissFill 1'!AI$2:AI107)&gt;0.01,"",DateEnded_5Day!$A107))))))))</f>
        <v/>
      </c>
      <c r="AK107" s="54" t="str">
        <f>IF($A107&lt;='All Results'!$B$4,"",IF(SUM('MissFill 1'!AJ$2:AJ107)=0,"",(IF('MissFill 1'!AJ107/SUM('MissFill 1'!AJ$2:AJ107)&gt;0.01,"",IF('MissFill 1'!AJ106/SUM('MissFill 1'!AJ$2:AJ107)&gt;0.01,"",IF('MissFill 1'!AJ105/SUM('MissFill 1'!AJ$2:AJ107)&gt;0.01,"",IF('MissFill 1'!AJ104/SUM('MissFill 1'!AJ$2:AJ107)&gt;0.01,"",IF('MissFill 1'!AJ103/SUM('MissFill 1'!AJ$2:AJ107)&gt;0.01,"",DateEnded_5Day!$A107))))))))</f>
        <v/>
      </c>
      <c r="AL107" s="54" t="str">
        <f>IF($A107&lt;='All Results'!$B$4,"",IF(SUM('MissFill 1'!AK$2:AK107)=0,"",(IF('MissFill 1'!AK107/SUM('MissFill 1'!AK$2:AK107)&gt;0.01,"",IF('MissFill 1'!AK106/SUM('MissFill 1'!AK$2:AK107)&gt;0.01,"",IF('MissFill 1'!AK105/SUM('MissFill 1'!AK$2:AK107)&gt;0.01,"",IF('MissFill 1'!AK104/SUM('MissFill 1'!AK$2:AK107)&gt;0.01,"",IF('MissFill 1'!AK103/SUM('MissFill 1'!AK$2:AK107)&gt;0.01,"",DateEnded_5Day!$A107))))))))</f>
        <v/>
      </c>
      <c r="AM107" s="54" t="str">
        <f>IF($A107&lt;='All Results'!$B$4,"",IF(SUM('MissFill 1'!AL$2:AL107)=0,"",(IF('MissFill 1'!AL107/SUM('MissFill 1'!AL$2:AL107)&gt;0.01,"",IF('MissFill 1'!AL106/SUM('MissFill 1'!AL$2:AL107)&gt;0.01,"",IF('MissFill 1'!AL105/SUM('MissFill 1'!AL$2:AL107)&gt;0.01,"",IF('MissFill 1'!AL104/SUM('MissFill 1'!AL$2:AL107)&gt;0.01,"",IF('MissFill 1'!AL103/SUM('MissFill 1'!AL$2:AL107)&gt;0.01,"",DateEnded_5Day!$A107))))))))</f>
        <v/>
      </c>
      <c r="AN107" s="54" t="str">
        <f>IF($A107&lt;='All Results'!$B$4,"",IF(SUM('MissFill 1'!AM$2:AM107)=0,"",(IF('MissFill 1'!AM107/SUM('MissFill 1'!AM$2:AM107)&gt;0.01,"",IF('MissFill 1'!AM106/SUM('MissFill 1'!AM$2:AM107)&gt;0.01,"",IF('MissFill 1'!AM105/SUM('MissFill 1'!AM$2:AM107)&gt;0.01,"",IF('MissFill 1'!AM104/SUM('MissFill 1'!AM$2:AM107)&gt;0.01,"",IF('MissFill 1'!AM103/SUM('MissFill 1'!AM$2:AM107)&gt;0.01,"",DateEnded_5Day!$A107))))))))</f>
        <v/>
      </c>
      <c r="AO107" s="54" t="str">
        <f>IF($A107&lt;='All Results'!$B$4,"",IF(SUM('MissFill 1'!AN$2:AN107)=0,"",(IF('MissFill 1'!AN107/SUM('MissFill 1'!AN$2:AN107)&gt;0.01,"",IF('MissFill 1'!AN106/SUM('MissFill 1'!AN$2:AN107)&gt;0.01,"",IF('MissFill 1'!AN105/SUM('MissFill 1'!AN$2:AN107)&gt;0.01,"",IF('MissFill 1'!AN104/SUM('MissFill 1'!AN$2:AN107)&gt;0.01,"",IF('MissFill 1'!AN103/SUM('MissFill 1'!AN$2:AN107)&gt;0.01,"",DateEnded_5Day!$A107))))))))</f>
        <v/>
      </c>
      <c r="AP107" s="54" t="str">
        <f>IF($A107&lt;='All Results'!$B$4,"",IF(SUM('MissFill 1'!AO$2:AO107)=0,"",(IF('MissFill 1'!AO107/SUM('MissFill 1'!AO$2:AO107)&gt;0.01,"",IF('MissFill 1'!AO106/SUM('MissFill 1'!AO$2:AO107)&gt;0.01,"",IF('MissFill 1'!AO105/SUM('MissFill 1'!AO$2:AO107)&gt;0.01,"",IF('MissFill 1'!AO104/SUM('MissFill 1'!AO$2:AO107)&gt;0.01,"",IF('MissFill 1'!AO103/SUM('MissFill 1'!AO$2:AO107)&gt;0.01,"",DateEnded_5Day!$A107))))))))</f>
        <v/>
      </c>
      <c r="AQ107" s="54" t="str">
        <f>IF($A107&lt;='All Results'!$B$4,"",IF(SUM('MissFill 1'!AP$2:AP107)=0,"",(IF('MissFill 1'!AP107/SUM('MissFill 1'!AP$2:AP107)&gt;0.01,"",IF('MissFill 1'!AP106/SUM('MissFill 1'!AP$2:AP107)&gt;0.01,"",IF('MissFill 1'!AP105/SUM('MissFill 1'!AP$2:AP107)&gt;0.01,"",IF('MissFill 1'!AP104/SUM('MissFill 1'!AP$2:AP107)&gt;0.01,"",IF('MissFill 1'!AP103/SUM('MissFill 1'!AP$2:AP107)&gt;0.01,"",DateEnded_5Day!$A107))))))))</f>
        <v/>
      </c>
      <c r="AR107" s="54" t="str">
        <f>IF($A107&lt;='All Results'!$B$4,"",IF(SUM('MissFill 1'!AQ$2:AQ107)=0,"",(IF('MissFill 1'!AQ107/SUM('MissFill 1'!AQ$2:AQ107)&gt;0.01,"",IF('MissFill 1'!AQ106/SUM('MissFill 1'!AQ$2:AQ107)&gt;0.01,"",IF('MissFill 1'!AQ105/SUM('MissFill 1'!AQ$2:AQ107)&gt;0.01,"",IF('MissFill 1'!AQ104/SUM('MissFill 1'!AQ$2:AQ107)&gt;0.01,"",IF('MissFill 1'!AQ103/SUM('MissFill 1'!AQ$2:AQ107)&gt;0.01,"",DateEnded_5Day!$A107))))))))</f>
        <v/>
      </c>
      <c r="AS107" s="54" t="str">
        <f>IF($A107&lt;='All Results'!$B$4,"",IF(SUM('MissFill 1'!AR$2:AR107)=0,"",(IF('MissFill 1'!AR107/SUM('MissFill 1'!AR$2:AR107)&gt;0.01,"",IF('MissFill 1'!AR106/SUM('MissFill 1'!AR$2:AR107)&gt;0.01,"",IF('MissFill 1'!AR105/SUM('MissFill 1'!AR$2:AR107)&gt;0.01,"",IF('MissFill 1'!AR104/SUM('MissFill 1'!AR$2:AR107)&gt;0.01,"",IF('MissFill 1'!AR103/SUM('MissFill 1'!AR$2:AR107)&gt;0.01,"",DateEnded_5Day!$A107))))))))</f>
        <v/>
      </c>
      <c r="AT107" s="54" t="str">
        <f>IF($A107&lt;='All Results'!$B$4,"",IF(SUM('MissFill 1'!AS$2:AS107)=0,"",(IF('MissFill 1'!AS107/SUM('MissFill 1'!AS$2:AS107)&gt;0.01,"",IF('MissFill 1'!AS106/SUM('MissFill 1'!AS$2:AS107)&gt;0.01,"",IF('MissFill 1'!AS105/SUM('MissFill 1'!AS$2:AS107)&gt;0.01,"",IF('MissFill 1'!AS104/SUM('MissFill 1'!AS$2:AS107)&gt;0.01,"",IF('MissFill 1'!AS103/SUM('MissFill 1'!AS$2:AS107)&gt;0.01,"",DateEnded_5Day!$A107))))))))</f>
        <v/>
      </c>
      <c r="AU107" s="54" t="str">
        <f>IF($A107&lt;='All Results'!$B$4,"",IF(SUM('MissFill 1'!AT$2:AT107)=0,"",(IF('MissFill 1'!AT107/SUM('MissFill 1'!AT$2:AT107)&gt;0.01,"",IF('MissFill 1'!AT106/SUM('MissFill 1'!AT$2:AT107)&gt;0.01,"",IF('MissFill 1'!AT105/SUM('MissFill 1'!AT$2:AT107)&gt;0.01,"",IF('MissFill 1'!AT104/SUM('MissFill 1'!AT$2:AT107)&gt;0.01,"",IF('MissFill 1'!AT103/SUM('MissFill 1'!AT$2:AT107)&gt;0.01,"",DateEnded_5Day!$A107))))))))</f>
        <v/>
      </c>
      <c r="AV107" s="54" t="str">
        <f>IF($A107&lt;='All Results'!$B$4,"",IF(SUM('MissFill 1'!AU$2:AU107)=0,"",(IF('MissFill 1'!AU107/SUM('MissFill 1'!AU$2:AU107)&gt;0.01,"",IF('MissFill 1'!AU106/SUM('MissFill 1'!AU$2:AU107)&gt;0.01,"",IF('MissFill 1'!AU105/SUM('MissFill 1'!AU$2:AU107)&gt;0.01,"",IF('MissFill 1'!AU104/SUM('MissFill 1'!AU$2:AU107)&gt;0.01,"",IF('MissFill 1'!AU103/SUM('MissFill 1'!AU$2:AU107)&gt;0.01,"",DateEnded_5Day!$A107))))))))</f>
        <v/>
      </c>
      <c r="AW107" s="54" t="str">
        <f>IF($A107&lt;='All Results'!$B$4,"",IF(SUM('MissFill 1'!AV$2:AV107)=0,"",(IF('MissFill 1'!AV107/SUM('MissFill 1'!AV$2:AV107)&gt;0.01,"",IF('MissFill 1'!AV106/SUM('MissFill 1'!AV$2:AV107)&gt;0.01,"",IF('MissFill 1'!AV105/SUM('MissFill 1'!AV$2:AV107)&gt;0.01,"",IF('MissFill 1'!AV104/SUM('MissFill 1'!AV$2:AV107)&gt;0.01,"",IF('MissFill 1'!AV103/SUM('MissFill 1'!AV$2:AV107)&gt;0.01,"",DateEnded_5Day!$A107))))))))</f>
        <v/>
      </c>
      <c r="AX107" s="54" t="str">
        <f>IF($A107&lt;='All Results'!$B$4,"",IF(SUM('MissFill 1'!AW$2:AW107)=0,"",(IF('MissFill 1'!AW107/SUM('MissFill 1'!AW$2:AW107)&gt;0.01,"",IF('MissFill 1'!AW106/SUM('MissFill 1'!AW$2:AW107)&gt;0.01,"",IF('MissFill 1'!AW105/SUM('MissFill 1'!AW$2:AW107)&gt;0.01,"",IF('MissFill 1'!AW104/SUM('MissFill 1'!AW$2:AW107)&gt;0.01,"",IF('MissFill 1'!AW103/SUM('MissFill 1'!AW$2:AW107)&gt;0.01,"",DateEnded_5Day!$A107))))))))</f>
        <v/>
      </c>
    </row>
    <row r="108" spans="1:50" x14ac:dyDescent="0.25">
      <c r="A108" s="41">
        <v>44453</v>
      </c>
      <c r="B108" s="52">
        <v>257</v>
      </c>
      <c r="C108" s="54" t="str">
        <f>IF($A108&lt;='All Results'!$B$4,"",IF(SUM('MissFill 1'!B$2:B108)=0,"",(IF('MissFill 1'!B108/SUM('MissFill 1'!B$2:B108)&gt;0.01,"",IF('MissFill 1'!B107/SUM('MissFill 1'!B$2:B108)&gt;0.01,"",IF('MissFill 1'!B106/SUM('MissFill 1'!B$2:B108)&gt;0.01,"",IF('MissFill 1'!B105/SUM('MissFill 1'!B$2:B108)&gt;0.01,"",IF('MissFill 1'!B104/SUM('MissFill 1'!B$2:B108)&gt;0.01,"",DateEnded_5Day!$A108))))))))</f>
        <v/>
      </c>
      <c r="D108" s="54" t="str">
        <f>IF($A108&lt;='All Results'!$B$4,"",IF(SUM('MissFill 1'!C$2:C108)=0,"",(IF('MissFill 1'!C108/SUM('MissFill 1'!C$2:C108)&gt;0.01,"",IF('MissFill 1'!C107/SUM('MissFill 1'!C$2:C108)&gt;0.01,"",IF('MissFill 1'!C106/SUM('MissFill 1'!C$2:C108)&gt;0.01,"",IF('MissFill 1'!C105/SUM('MissFill 1'!C$2:C108)&gt;0.01,"",IF('MissFill 1'!C104/SUM('MissFill 1'!C$2:C108)&gt;0.01,"",DateEnded_5Day!$A108))))))))</f>
        <v/>
      </c>
      <c r="E108" s="54" t="str">
        <f>IF($A108&lt;='All Results'!$B$4,"",IF(SUM('MissFill 1'!D$2:D108)=0,"",(IF('MissFill 1'!D108/SUM('MissFill 1'!D$2:D108)&gt;0.01,"",IF('MissFill 1'!D107/SUM('MissFill 1'!D$2:D108)&gt;0.01,"",IF('MissFill 1'!D106/SUM('MissFill 1'!D$2:D108)&gt;0.01,"",IF('MissFill 1'!D105/SUM('MissFill 1'!D$2:D108)&gt;0.01,"",IF('MissFill 1'!D104/SUM('MissFill 1'!D$2:D108)&gt;0.01,"",DateEnded_5Day!$A108))))))))</f>
        <v/>
      </c>
      <c r="F108" s="54" t="str">
        <f>IF($A108&lt;='All Results'!$B$4,"",IF(SUM('MissFill 1'!E$2:E108)=0,"",(IF('MissFill 1'!E108/SUM('MissFill 1'!E$2:E108)&gt;0.01,"",IF('MissFill 1'!E107/SUM('MissFill 1'!E$2:E108)&gt;0.01,"",IF('MissFill 1'!E106/SUM('MissFill 1'!E$2:E108)&gt;0.01,"",IF('MissFill 1'!E105/SUM('MissFill 1'!E$2:E108)&gt;0.01,"",IF('MissFill 1'!E104/SUM('MissFill 1'!E$2:E108)&gt;0.01,"",DateEnded_5Day!$A108))))))))</f>
        <v/>
      </c>
      <c r="G108" s="54" t="str">
        <f>IF($A108&lt;='All Results'!$B$4,"",IF(SUM('MissFill 1'!F$2:F108)=0,"",(IF('MissFill 1'!F108/SUM('MissFill 1'!F$2:F108)&gt;0.01,"",IF('MissFill 1'!F107/SUM('MissFill 1'!F$2:F108)&gt;0.01,"",IF('MissFill 1'!F106/SUM('MissFill 1'!F$2:F108)&gt;0.01,"",IF('MissFill 1'!F105/SUM('MissFill 1'!F$2:F108)&gt;0.01,"",IF('MissFill 1'!F104/SUM('MissFill 1'!F$2:F108)&gt;0.01,"",DateEnded_5Day!$A108))))))))</f>
        <v/>
      </c>
      <c r="H108" s="54" t="str">
        <f>IF($A108&lt;='All Results'!$B$4,"",IF(SUM('MissFill 1'!G$2:G108)=0,"",(IF('MissFill 1'!G108/SUM('MissFill 1'!G$2:G108)&gt;0.01,"",IF('MissFill 1'!G107/SUM('MissFill 1'!G$2:G108)&gt;0.01,"",IF('MissFill 1'!G106/SUM('MissFill 1'!G$2:G108)&gt;0.01,"",IF('MissFill 1'!G105/SUM('MissFill 1'!G$2:G108)&gt;0.01,"",IF('MissFill 1'!G104/SUM('MissFill 1'!G$2:G108)&gt;0.01,"",DateEnded_5Day!$A108))))))))</f>
        <v/>
      </c>
      <c r="I108" s="54" t="str">
        <f>IF($A108&lt;='All Results'!$B$4,"",IF(SUM('MissFill 1'!H$2:H108)=0,"",(IF('MissFill 1'!H108/SUM('MissFill 1'!H$2:H108)&gt;0.01,"",IF('MissFill 1'!H107/SUM('MissFill 1'!H$2:H108)&gt;0.01,"",IF('MissFill 1'!H106/SUM('MissFill 1'!H$2:H108)&gt;0.01,"",IF('MissFill 1'!H105/SUM('MissFill 1'!H$2:H108)&gt;0.01,"",IF('MissFill 1'!H104/SUM('MissFill 1'!H$2:H108)&gt;0.01,"",DateEnded_5Day!$A108))))))))</f>
        <v/>
      </c>
      <c r="J108" s="54" t="str">
        <f>IF($A108&lt;='All Results'!$B$4,"",IF(SUM('MissFill 1'!I$2:I108)=0,"",(IF('MissFill 1'!I108/SUM('MissFill 1'!I$2:I108)&gt;0.01,"",IF('MissFill 1'!I107/SUM('MissFill 1'!I$2:I108)&gt;0.01,"",IF('MissFill 1'!I106/SUM('MissFill 1'!I$2:I108)&gt;0.01,"",IF('MissFill 1'!I105/SUM('MissFill 1'!I$2:I108)&gt;0.01,"",IF('MissFill 1'!I104/SUM('MissFill 1'!I$2:I108)&gt;0.01,"",DateEnded_5Day!$A108))))))))</f>
        <v/>
      </c>
      <c r="K108" s="54" t="str">
        <f>IF($A108&lt;='All Results'!$B$4,"",IF(SUM('MissFill 1'!J$2:J108)=0,"",(IF('MissFill 1'!J108/SUM('MissFill 1'!J$2:J108)&gt;0.01,"",IF('MissFill 1'!J107/SUM('MissFill 1'!J$2:J108)&gt;0.01,"",IF('MissFill 1'!J106/SUM('MissFill 1'!J$2:J108)&gt;0.01,"",IF('MissFill 1'!J105/SUM('MissFill 1'!J$2:J108)&gt;0.01,"",IF('MissFill 1'!J104/SUM('MissFill 1'!J$2:J108)&gt;0.01,"",DateEnded_5Day!$A108))))))))</f>
        <v/>
      </c>
      <c r="L108" s="54" t="str">
        <f>IF($A108&lt;='All Results'!$B$4,"",IF(SUM('MissFill 1'!K$2:K108)=0,"",(IF('MissFill 1'!K108/SUM('MissFill 1'!K$2:K108)&gt;0.01,"",IF('MissFill 1'!K107/SUM('MissFill 1'!K$2:K108)&gt;0.01,"",IF('MissFill 1'!K106/SUM('MissFill 1'!K$2:K108)&gt;0.01,"",IF('MissFill 1'!K105/SUM('MissFill 1'!K$2:K108)&gt;0.01,"",IF('MissFill 1'!K104/SUM('MissFill 1'!K$2:K108)&gt;0.01,"",DateEnded_5Day!$A108))))))))</f>
        <v/>
      </c>
      <c r="M108" s="54" t="str">
        <f>IF($A108&lt;='All Results'!$B$4,"",IF(SUM('MissFill 1'!L$2:L108)=0,"",(IF('MissFill 1'!L108/SUM('MissFill 1'!L$2:L108)&gt;0.01,"",IF('MissFill 1'!L107/SUM('MissFill 1'!L$2:L108)&gt;0.01,"",IF('MissFill 1'!L106/SUM('MissFill 1'!L$2:L108)&gt;0.01,"",IF('MissFill 1'!L105/SUM('MissFill 1'!L$2:L108)&gt;0.01,"",IF('MissFill 1'!L104/SUM('MissFill 1'!L$2:L108)&gt;0.01,"",DateEnded_5Day!$A108))))))))</f>
        <v/>
      </c>
      <c r="N108" s="54" t="str">
        <f>IF($A108&lt;='All Results'!$B$4,"",IF(SUM('MissFill 1'!M$2:M108)=0,"",(IF('MissFill 1'!M108/SUM('MissFill 1'!M$2:M108)&gt;0.01,"",IF('MissFill 1'!M107/SUM('MissFill 1'!M$2:M108)&gt;0.01,"",IF('MissFill 1'!M106/SUM('MissFill 1'!M$2:M108)&gt;0.01,"",IF('MissFill 1'!M105/SUM('MissFill 1'!M$2:M108)&gt;0.01,"",IF('MissFill 1'!M104/SUM('MissFill 1'!M$2:M108)&gt;0.01,"",DateEnded_5Day!$A108))))))))</f>
        <v/>
      </c>
      <c r="O108" s="54" t="str">
        <f>IF($A108&lt;='All Results'!$B$4,"",IF(SUM('MissFill 1'!N$2:N108)=0,"",(IF('MissFill 1'!N108/SUM('MissFill 1'!N$2:N108)&gt;0.01,"",IF('MissFill 1'!N107/SUM('MissFill 1'!N$2:N108)&gt;0.01,"",IF('MissFill 1'!N106/SUM('MissFill 1'!N$2:N108)&gt;0.01,"",IF('MissFill 1'!N105/SUM('MissFill 1'!N$2:N108)&gt;0.01,"",IF('MissFill 1'!N104/SUM('MissFill 1'!N$2:N108)&gt;0.01,"",DateEnded_5Day!$A108))))))))</f>
        <v/>
      </c>
      <c r="P108" s="54" t="str">
        <f>IF($A108&lt;='All Results'!$B$4,"",IF(SUM('MissFill 1'!O$2:O108)=0,"",(IF('MissFill 1'!O108/SUM('MissFill 1'!O$2:O108)&gt;0.01,"",IF('MissFill 1'!O107/SUM('MissFill 1'!O$2:O108)&gt;0.01,"",IF('MissFill 1'!O106/SUM('MissFill 1'!O$2:O108)&gt;0.01,"",IF('MissFill 1'!O105/SUM('MissFill 1'!O$2:O108)&gt;0.01,"",IF('MissFill 1'!O104/SUM('MissFill 1'!O$2:O108)&gt;0.01,"",DateEnded_5Day!$A108))))))))</f>
        <v/>
      </c>
      <c r="Q108" s="54" t="str">
        <f>IF($A108&lt;='All Results'!$B$4,"",IF(SUM('MissFill 1'!P$2:P108)=0,"",(IF('MissFill 1'!P108/SUM('MissFill 1'!P$2:P108)&gt;0.01,"",IF('MissFill 1'!P107/SUM('MissFill 1'!P$2:P108)&gt;0.01,"",IF('MissFill 1'!P106/SUM('MissFill 1'!P$2:P108)&gt;0.01,"",IF('MissFill 1'!P105/SUM('MissFill 1'!P$2:P108)&gt;0.01,"",IF('MissFill 1'!P104/SUM('MissFill 1'!P$2:P108)&gt;0.01,"",DateEnded_5Day!$A108))))))))</f>
        <v/>
      </c>
      <c r="R108" s="54" t="str">
        <f>IF($A108&lt;='All Results'!$B$4,"",IF(SUM('MissFill 1'!Q$2:Q108)=0,"",(IF('MissFill 1'!Q108/SUM('MissFill 1'!Q$2:Q108)&gt;0.01,"",IF('MissFill 1'!Q107/SUM('MissFill 1'!Q$2:Q108)&gt;0.01,"",IF('MissFill 1'!Q106/SUM('MissFill 1'!Q$2:Q108)&gt;0.01,"",IF('MissFill 1'!Q105/SUM('MissFill 1'!Q$2:Q108)&gt;0.01,"",IF('MissFill 1'!Q104/SUM('MissFill 1'!Q$2:Q108)&gt;0.01,"",DateEnded_5Day!$A108))))))))</f>
        <v/>
      </c>
      <c r="S108" s="54" t="str">
        <f>IF($A108&lt;='All Results'!$B$4,"",IF(SUM('MissFill 1'!R$2:R108)=0,"",(IF('MissFill 1'!R108/SUM('MissFill 1'!R$2:R108)&gt;0.01,"",IF('MissFill 1'!R107/SUM('MissFill 1'!R$2:R108)&gt;0.01,"",IF('MissFill 1'!R106/SUM('MissFill 1'!R$2:R108)&gt;0.01,"",IF('MissFill 1'!R105/SUM('MissFill 1'!R$2:R108)&gt;0.01,"",IF('MissFill 1'!R104/SUM('MissFill 1'!R$2:R108)&gt;0.01,"",DateEnded_5Day!$A108))))))))</f>
        <v/>
      </c>
      <c r="T108" s="54" t="str">
        <f>IF($A108&lt;='All Results'!$B$4,"",IF(SUM('MissFill 1'!S$2:S108)=0,"",(IF('MissFill 1'!S108/SUM('MissFill 1'!S$2:S108)&gt;0.01,"",IF('MissFill 1'!S107/SUM('MissFill 1'!S$2:S108)&gt;0.01,"",IF('MissFill 1'!S106/SUM('MissFill 1'!S$2:S108)&gt;0.01,"",IF('MissFill 1'!S105/SUM('MissFill 1'!S$2:S108)&gt;0.01,"",IF('MissFill 1'!S104/SUM('MissFill 1'!S$2:S108)&gt;0.01,"",DateEnded_5Day!$A108))))))))</f>
        <v/>
      </c>
      <c r="U108" s="54" t="str">
        <f>IF($A108&lt;='All Results'!$B$4,"",IF(SUM('MissFill 1'!T$2:T108)=0,"",(IF('MissFill 1'!T108/SUM('MissFill 1'!T$2:T108)&gt;0.01,"",IF('MissFill 1'!T107/SUM('MissFill 1'!T$2:T108)&gt;0.01,"",IF('MissFill 1'!T106/SUM('MissFill 1'!T$2:T108)&gt;0.01,"",IF('MissFill 1'!T105/SUM('MissFill 1'!T$2:T108)&gt;0.01,"",IF('MissFill 1'!T104/SUM('MissFill 1'!T$2:T108)&gt;0.01,"",DateEnded_5Day!$A108))))))))</f>
        <v/>
      </c>
      <c r="V108" s="54" t="str">
        <f>IF($A108&lt;='All Results'!$B$4,"",IF(SUM('MissFill 1'!U$2:U108)=0,"",(IF('MissFill 1'!U108/SUM('MissFill 1'!U$2:U108)&gt;0.01,"",IF('MissFill 1'!U107/SUM('MissFill 1'!U$2:U108)&gt;0.01,"",IF('MissFill 1'!U106/SUM('MissFill 1'!U$2:U108)&gt;0.01,"",IF('MissFill 1'!U105/SUM('MissFill 1'!U$2:U108)&gt;0.01,"",IF('MissFill 1'!U104/SUM('MissFill 1'!U$2:U108)&gt;0.01,"",DateEnded_5Day!$A108))))))))</f>
        <v/>
      </c>
      <c r="W108" s="54" t="str">
        <f>IF($A108&lt;='All Results'!$B$4,"",IF(SUM('MissFill 1'!V$2:V108)=0,"",(IF('MissFill 1'!V108/SUM('MissFill 1'!V$2:V108)&gt;0.01,"",IF('MissFill 1'!V107/SUM('MissFill 1'!V$2:V108)&gt;0.01,"",IF('MissFill 1'!V106/SUM('MissFill 1'!V$2:V108)&gt;0.01,"",IF('MissFill 1'!V105/SUM('MissFill 1'!V$2:V108)&gt;0.01,"",IF('MissFill 1'!V104/SUM('MissFill 1'!V$2:V108)&gt;0.01,"",DateEnded_5Day!$A108))))))))</f>
        <v/>
      </c>
      <c r="X108" s="54" t="str">
        <f>IF($A108&lt;='All Results'!$B$4,"",IF(SUM('MissFill 1'!W$2:W108)=0,"",(IF('MissFill 1'!W108/SUM('MissFill 1'!W$2:W108)&gt;0.01,"",IF('MissFill 1'!W107/SUM('MissFill 1'!W$2:W108)&gt;0.01,"",IF('MissFill 1'!W106/SUM('MissFill 1'!W$2:W108)&gt;0.01,"",IF('MissFill 1'!W105/SUM('MissFill 1'!W$2:W108)&gt;0.01,"",IF('MissFill 1'!W104/SUM('MissFill 1'!W$2:W108)&gt;0.01,"",DateEnded_5Day!$A108))))))))</f>
        <v/>
      </c>
      <c r="Y108" s="54" t="str">
        <f>IF($A108&lt;='All Results'!$B$4,"",IF(SUM('MissFill 1'!X$2:X108)=0,"",(IF('MissFill 1'!X108/SUM('MissFill 1'!X$2:X108)&gt;0.01,"",IF('MissFill 1'!X107/SUM('MissFill 1'!X$2:X108)&gt;0.01,"",IF('MissFill 1'!X106/SUM('MissFill 1'!X$2:X108)&gt;0.01,"",IF('MissFill 1'!X105/SUM('MissFill 1'!X$2:X108)&gt;0.01,"",IF('MissFill 1'!X104/SUM('MissFill 1'!X$2:X108)&gt;0.01,"",DateEnded_5Day!$A108))))))))</f>
        <v/>
      </c>
      <c r="Z108" s="54" t="str">
        <f>IF($A108&lt;='All Results'!$B$4,"",IF(SUM('MissFill 1'!Y$2:Y108)=0,"",(IF('MissFill 1'!Y108/SUM('MissFill 1'!Y$2:Y108)&gt;0.01,"",IF('MissFill 1'!Y107/SUM('MissFill 1'!Y$2:Y108)&gt;0.01,"",IF('MissFill 1'!Y106/SUM('MissFill 1'!Y$2:Y108)&gt;0.01,"",IF('MissFill 1'!Y105/SUM('MissFill 1'!Y$2:Y108)&gt;0.01,"",IF('MissFill 1'!Y104/SUM('MissFill 1'!Y$2:Y108)&gt;0.01,"",DateEnded_5Day!$A108))))))))</f>
        <v/>
      </c>
      <c r="AA108" s="54" t="str">
        <f>IF($A108&lt;='All Results'!$B$4,"",IF(SUM('MissFill 1'!Z$2:Z108)=0,"",(IF('MissFill 1'!Z108/SUM('MissFill 1'!Z$2:Z108)&gt;0.01,"",IF('MissFill 1'!Z107/SUM('MissFill 1'!Z$2:Z108)&gt;0.01,"",IF('MissFill 1'!Z106/SUM('MissFill 1'!Z$2:Z108)&gt;0.01,"",IF('MissFill 1'!Z105/SUM('MissFill 1'!Z$2:Z108)&gt;0.01,"",IF('MissFill 1'!Z104/SUM('MissFill 1'!Z$2:Z108)&gt;0.01,"",DateEnded_5Day!$A108))))))))</f>
        <v/>
      </c>
      <c r="AB108" s="54" t="str">
        <f>IF($A108&lt;='All Results'!$B$4,"",IF(SUM('MissFill 1'!AA$2:AA108)=0,"",(IF('MissFill 1'!AA108/SUM('MissFill 1'!AA$2:AA108)&gt;0.01,"",IF('MissFill 1'!AA107/SUM('MissFill 1'!AA$2:AA108)&gt;0.01,"",IF('MissFill 1'!AA106/SUM('MissFill 1'!AA$2:AA108)&gt;0.01,"",IF('MissFill 1'!AA105/SUM('MissFill 1'!AA$2:AA108)&gt;0.01,"",IF('MissFill 1'!AA104/SUM('MissFill 1'!AA$2:AA108)&gt;0.01,"",DateEnded_5Day!$A108))))))))</f>
        <v/>
      </c>
      <c r="AC108" s="54" t="str">
        <f>IF($A108&lt;='All Results'!$B$4,"",IF(SUM('MissFill 1'!AB$2:AB108)=0,"",(IF('MissFill 1'!AB108/SUM('MissFill 1'!AB$2:AB108)&gt;0.01,"",IF('MissFill 1'!AB107/SUM('MissFill 1'!AB$2:AB108)&gt;0.01,"",IF('MissFill 1'!AB106/SUM('MissFill 1'!AB$2:AB108)&gt;0.01,"",IF('MissFill 1'!AB105/SUM('MissFill 1'!AB$2:AB108)&gt;0.01,"",IF('MissFill 1'!AB104/SUM('MissFill 1'!AB$2:AB108)&gt;0.01,"",DateEnded_5Day!$A108))))))))</f>
        <v/>
      </c>
      <c r="AD108" s="54" t="str">
        <f>IF($A108&lt;='All Results'!$B$4,"",IF(SUM('MissFill 1'!AC$2:AC108)=0,"",(IF('MissFill 1'!AC108/SUM('MissFill 1'!AC$2:AC108)&gt;0.01,"",IF('MissFill 1'!AC107/SUM('MissFill 1'!AC$2:AC108)&gt;0.01,"",IF('MissFill 1'!AC106/SUM('MissFill 1'!AC$2:AC108)&gt;0.01,"",IF('MissFill 1'!AC105/SUM('MissFill 1'!AC$2:AC108)&gt;0.01,"",IF('MissFill 1'!AC104/SUM('MissFill 1'!AC$2:AC108)&gt;0.01,"",DateEnded_5Day!$A108))))))))</f>
        <v/>
      </c>
      <c r="AE108" s="54" t="str">
        <f>IF($A108&lt;='All Results'!$B$4,"",IF(SUM('MissFill 1'!AD$2:AD108)=0,"",(IF('MissFill 1'!AD108/SUM('MissFill 1'!AD$2:AD108)&gt;0.01,"",IF('MissFill 1'!AD107/SUM('MissFill 1'!AD$2:AD108)&gt;0.01,"",IF('MissFill 1'!AD106/SUM('MissFill 1'!AD$2:AD108)&gt;0.01,"",IF('MissFill 1'!AD105/SUM('MissFill 1'!AD$2:AD108)&gt;0.01,"",IF('MissFill 1'!AD104/SUM('MissFill 1'!AD$2:AD108)&gt;0.01,"",DateEnded_5Day!$A108))))))))</f>
        <v/>
      </c>
      <c r="AF108" s="54" t="str">
        <f>IF($A108&lt;='All Results'!$B$4,"",IF(SUM('MissFill 1'!AE$2:AE108)=0,"",(IF('MissFill 1'!AE108/SUM('MissFill 1'!AE$2:AE108)&gt;0.01,"",IF('MissFill 1'!AE107/SUM('MissFill 1'!AE$2:AE108)&gt;0.01,"",IF('MissFill 1'!AE106/SUM('MissFill 1'!AE$2:AE108)&gt;0.01,"",IF('MissFill 1'!AE105/SUM('MissFill 1'!AE$2:AE108)&gt;0.01,"",IF('MissFill 1'!AE104/SUM('MissFill 1'!AE$2:AE108)&gt;0.01,"",DateEnded_5Day!$A108))))))))</f>
        <v/>
      </c>
      <c r="AG108" s="54" t="str">
        <f>IF($A108&lt;='All Results'!$B$4,"",IF(SUM('MissFill 1'!AF$2:AF108)=0,"",(IF('MissFill 1'!AF108/SUM('MissFill 1'!AF$2:AF108)&gt;0.01,"",IF('MissFill 1'!AF107/SUM('MissFill 1'!AF$2:AF108)&gt;0.01,"",IF('MissFill 1'!AF106/SUM('MissFill 1'!AF$2:AF108)&gt;0.01,"",IF('MissFill 1'!AF105/SUM('MissFill 1'!AF$2:AF108)&gt;0.01,"",IF('MissFill 1'!AF104/SUM('MissFill 1'!AF$2:AF108)&gt;0.01,"",DateEnded_5Day!$A108))))))))</f>
        <v/>
      </c>
      <c r="AH108" s="54" t="str">
        <f>IF($A108&lt;='All Results'!$B$4,"",IF(SUM('MissFill 1'!AG$2:AG108)=0,"",(IF('MissFill 1'!AG108/SUM('MissFill 1'!AG$2:AG108)&gt;0.01,"",IF('MissFill 1'!AG107/SUM('MissFill 1'!AG$2:AG108)&gt;0.01,"",IF('MissFill 1'!AG106/SUM('MissFill 1'!AG$2:AG108)&gt;0.01,"",IF('MissFill 1'!AG105/SUM('MissFill 1'!AG$2:AG108)&gt;0.01,"",IF('MissFill 1'!AG104/SUM('MissFill 1'!AG$2:AG108)&gt;0.01,"",DateEnded_5Day!$A108))))))))</f>
        <v/>
      </c>
      <c r="AI108" s="54" t="str">
        <f>IF($A108&lt;='All Results'!$B$4,"",IF(SUM('MissFill 1'!AH$2:AH108)=0,"",(IF('MissFill 1'!AH108/SUM('MissFill 1'!AH$2:AH108)&gt;0.01,"",IF('MissFill 1'!AH107/SUM('MissFill 1'!AH$2:AH108)&gt;0.01,"",IF('MissFill 1'!AH106/SUM('MissFill 1'!AH$2:AH108)&gt;0.01,"",IF('MissFill 1'!AH105/SUM('MissFill 1'!AH$2:AH108)&gt;0.01,"",IF('MissFill 1'!AH104/SUM('MissFill 1'!AH$2:AH108)&gt;0.01,"",DateEnded_5Day!$A108))))))))</f>
        <v/>
      </c>
      <c r="AJ108" s="54" t="str">
        <f>IF($A108&lt;='All Results'!$B$4,"",IF(SUM('MissFill 1'!AI$2:AI108)=0,"",(IF('MissFill 1'!AI108/SUM('MissFill 1'!AI$2:AI108)&gt;0.01,"",IF('MissFill 1'!AI107/SUM('MissFill 1'!AI$2:AI108)&gt;0.01,"",IF('MissFill 1'!AI106/SUM('MissFill 1'!AI$2:AI108)&gt;0.01,"",IF('MissFill 1'!AI105/SUM('MissFill 1'!AI$2:AI108)&gt;0.01,"",IF('MissFill 1'!AI104/SUM('MissFill 1'!AI$2:AI108)&gt;0.01,"",DateEnded_5Day!$A108))))))))</f>
        <v/>
      </c>
      <c r="AK108" s="54" t="str">
        <f>IF($A108&lt;='All Results'!$B$4,"",IF(SUM('MissFill 1'!AJ$2:AJ108)=0,"",(IF('MissFill 1'!AJ108/SUM('MissFill 1'!AJ$2:AJ108)&gt;0.01,"",IF('MissFill 1'!AJ107/SUM('MissFill 1'!AJ$2:AJ108)&gt;0.01,"",IF('MissFill 1'!AJ106/SUM('MissFill 1'!AJ$2:AJ108)&gt;0.01,"",IF('MissFill 1'!AJ105/SUM('MissFill 1'!AJ$2:AJ108)&gt;0.01,"",IF('MissFill 1'!AJ104/SUM('MissFill 1'!AJ$2:AJ108)&gt;0.01,"",DateEnded_5Day!$A108))))))))</f>
        <v/>
      </c>
      <c r="AL108" s="54" t="str">
        <f>IF($A108&lt;='All Results'!$B$4,"",IF(SUM('MissFill 1'!AK$2:AK108)=0,"",(IF('MissFill 1'!AK108/SUM('MissFill 1'!AK$2:AK108)&gt;0.01,"",IF('MissFill 1'!AK107/SUM('MissFill 1'!AK$2:AK108)&gt;0.01,"",IF('MissFill 1'!AK106/SUM('MissFill 1'!AK$2:AK108)&gt;0.01,"",IF('MissFill 1'!AK105/SUM('MissFill 1'!AK$2:AK108)&gt;0.01,"",IF('MissFill 1'!AK104/SUM('MissFill 1'!AK$2:AK108)&gt;0.01,"",DateEnded_5Day!$A108))))))))</f>
        <v/>
      </c>
      <c r="AM108" s="54" t="str">
        <f>IF($A108&lt;='All Results'!$B$4,"",IF(SUM('MissFill 1'!AL$2:AL108)=0,"",(IF('MissFill 1'!AL108/SUM('MissFill 1'!AL$2:AL108)&gt;0.01,"",IF('MissFill 1'!AL107/SUM('MissFill 1'!AL$2:AL108)&gt;0.01,"",IF('MissFill 1'!AL106/SUM('MissFill 1'!AL$2:AL108)&gt;0.01,"",IF('MissFill 1'!AL105/SUM('MissFill 1'!AL$2:AL108)&gt;0.01,"",IF('MissFill 1'!AL104/SUM('MissFill 1'!AL$2:AL108)&gt;0.01,"",DateEnded_5Day!$A108))))))))</f>
        <v/>
      </c>
      <c r="AN108" s="54" t="str">
        <f>IF($A108&lt;='All Results'!$B$4,"",IF(SUM('MissFill 1'!AM$2:AM108)=0,"",(IF('MissFill 1'!AM108/SUM('MissFill 1'!AM$2:AM108)&gt;0.01,"",IF('MissFill 1'!AM107/SUM('MissFill 1'!AM$2:AM108)&gt;0.01,"",IF('MissFill 1'!AM106/SUM('MissFill 1'!AM$2:AM108)&gt;0.01,"",IF('MissFill 1'!AM105/SUM('MissFill 1'!AM$2:AM108)&gt;0.01,"",IF('MissFill 1'!AM104/SUM('MissFill 1'!AM$2:AM108)&gt;0.01,"",DateEnded_5Day!$A108))))))))</f>
        <v/>
      </c>
      <c r="AO108" s="54" t="str">
        <f>IF($A108&lt;='All Results'!$B$4,"",IF(SUM('MissFill 1'!AN$2:AN108)=0,"",(IF('MissFill 1'!AN108/SUM('MissFill 1'!AN$2:AN108)&gt;0.01,"",IF('MissFill 1'!AN107/SUM('MissFill 1'!AN$2:AN108)&gt;0.01,"",IF('MissFill 1'!AN106/SUM('MissFill 1'!AN$2:AN108)&gt;0.01,"",IF('MissFill 1'!AN105/SUM('MissFill 1'!AN$2:AN108)&gt;0.01,"",IF('MissFill 1'!AN104/SUM('MissFill 1'!AN$2:AN108)&gt;0.01,"",DateEnded_5Day!$A108))))))))</f>
        <v/>
      </c>
      <c r="AP108" s="54" t="str">
        <f>IF($A108&lt;='All Results'!$B$4,"",IF(SUM('MissFill 1'!AO$2:AO108)=0,"",(IF('MissFill 1'!AO108/SUM('MissFill 1'!AO$2:AO108)&gt;0.01,"",IF('MissFill 1'!AO107/SUM('MissFill 1'!AO$2:AO108)&gt;0.01,"",IF('MissFill 1'!AO106/SUM('MissFill 1'!AO$2:AO108)&gt;0.01,"",IF('MissFill 1'!AO105/SUM('MissFill 1'!AO$2:AO108)&gt;0.01,"",IF('MissFill 1'!AO104/SUM('MissFill 1'!AO$2:AO108)&gt;0.01,"",DateEnded_5Day!$A108))))))))</f>
        <v/>
      </c>
      <c r="AQ108" s="54" t="str">
        <f>IF($A108&lt;='All Results'!$B$4,"",IF(SUM('MissFill 1'!AP$2:AP108)=0,"",(IF('MissFill 1'!AP108/SUM('MissFill 1'!AP$2:AP108)&gt;0.01,"",IF('MissFill 1'!AP107/SUM('MissFill 1'!AP$2:AP108)&gt;0.01,"",IF('MissFill 1'!AP106/SUM('MissFill 1'!AP$2:AP108)&gt;0.01,"",IF('MissFill 1'!AP105/SUM('MissFill 1'!AP$2:AP108)&gt;0.01,"",IF('MissFill 1'!AP104/SUM('MissFill 1'!AP$2:AP108)&gt;0.01,"",DateEnded_5Day!$A108))))))))</f>
        <v/>
      </c>
      <c r="AR108" s="54" t="str">
        <f>IF($A108&lt;='All Results'!$B$4,"",IF(SUM('MissFill 1'!AQ$2:AQ108)=0,"",(IF('MissFill 1'!AQ108/SUM('MissFill 1'!AQ$2:AQ108)&gt;0.01,"",IF('MissFill 1'!AQ107/SUM('MissFill 1'!AQ$2:AQ108)&gt;0.01,"",IF('MissFill 1'!AQ106/SUM('MissFill 1'!AQ$2:AQ108)&gt;0.01,"",IF('MissFill 1'!AQ105/SUM('MissFill 1'!AQ$2:AQ108)&gt;0.01,"",IF('MissFill 1'!AQ104/SUM('MissFill 1'!AQ$2:AQ108)&gt;0.01,"",DateEnded_5Day!$A108))))))))</f>
        <v/>
      </c>
      <c r="AS108" s="54" t="str">
        <f>IF($A108&lt;='All Results'!$B$4,"",IF(SUM('MissFill 1'!AR$2:AR108)=0,"",(IF('MissFill 1'!AR108/SUM('MissFill 1'!AR$2:AR108)&gt;0.01,"",IF('MissFill 1'!AR107/SUM('MissFill 1'!AR$2:AR108)&gt;0.01,"",IF('MissFill 1'!AR106/SUM('MissFill 1'!AR$2:AR108)&gt;0.01,"",IF('MissFill 1'!AR105/SUM('MissFill 1'!AR$2:AR108)&gt;0.01,"",IF('MissFill 1'!AR104/SUM('MissFill 1'!AR$2:AR108)&gt;0.01,"",DateEnded_5Day!$A108))))))))</f>
        <v/>
      </c>
      <c r="AT108" s="54" t="str">
        <f>IF($A108&lt;='All Results'!$B$4,"",IF(SUM('MissFill 1'!AS$2:AS108)=0,"",(IF('MissFill 1'!AS108/SUM('MissFill 1'!AS$2:AS108)&gt;0.01,"",IF('MissFill 1'!AS107/SUM('MissFill 1'!AS$2:AS108)&gt;0.01,"",IF('MissFill 1'!AS106/SUM('MissFill 1'!AS$2:AS108)&gt;0.01,"",IF('MissFill 1'!AS105/SUM('MissFill 1'!AS$2:AS108)&gt;0.01,"",IF('MissFill 1'!AS104/SUM('MissFill 1'!AS$2:AS108)&gt;0.01,"",DateEnded_5Day!$A108))))))))</f>
        <v/>
      </c>
      <c r="AU108" s="54" t="str">
        <f>IF($A108&lt;='All Results'!$B$4,"",IF(SUM('MissFill 1'!AT$2:AT108)=0,"",(IF('MissFill 1'!AT108/SUM('MissFill 1'!AT$2:AT108)&gt;0.01,"",IF('MissFill 1'!AT107/SUM('MissFill 1'!AT$2:AT108)&gt;0.01,"",IF('MissFill 1'!AT106/SUM('MissFill 1'!AT$2:AT108)&gt;0.01,"",IF('MissFill 1'!AT105/SUM('MissFill 1'!AT$2:AT108)&gt;0.01,"",IF('MissFill 1'!AT104/SUM('MissFill 1'!AT$2:AT108)&gt;0.01,"",DateEnded_5Day!$A108))))))))</f>
        <v/>
      </c>
      <c r="AV108" s="54" t="str">
        <f>IF($A108&lt;='All Results'!$B$4,"",IF(SUM('MissFill 1'!AU$2:AU108)=0,"",(IF('MissFill 1'!AU108/SUM('MissFill 1'!AU$2:AU108)&gt;0.01,"",IF('MissFill 1'!AU107/SUM('MissFill 1'!AU$2:AU108)&gt;0.01,"",IF('MissFill 1'!AU106/SUM('MissFill 1'!AU$2:AU108)&gt;0.01,"",IF('MissFill 1'!AU105/SUM('MissFill 1'!AU$2:AU108)&gt;0.01,"",IF('MissFill 1'!AU104/SUM('MissFill 1'!AU$2:AU108)&gt;0.01,"",DateEnded_5Day!$A108))))))))</f>
        <v/>
      </c>
      <c r="AW108" s="54" t="str">
        <f>IF($A108&lt;='All Results'!$B$4,"",IF(SUM('MissFill 1'!AV$2:AV108)=0,"",(IF('MissFill 1'!AV108/SUM('MissFill 1'!AV$2:AV108)&gt;0.01,"",IF('MissFill 1'!AV107/SUM('MissFill 1'!AV$2:AV108)&gt;0.01,"",IF('MissFill 1'!AV106/SUM('MissFill 1'!AV$2:AV108)&gt;0.01,"",IF('MissFill 1'!AV105/SUM('MissFill 1'!AV$2:AV108)&gt;0.01,"",IF('MissFill 1'!AV104/SUM('MissFill 1'!AV$2:AV108)&gt;0.01,"",DateEnded_5Day!$A108))))))))</f>
        <v/>
      </c>
      <c r="AX108" s="54" t="str">
        <f>IF($A108&lt;='All Results'!$B$4,"",IF(SUM('MissFill 1'!AW$2:AW108)=0,"",(IF('MissFill 1'!AW108/SUM('MissFill 1'!AW$2:AW108)&gt;0.01,"",IF('MissFill 1'!AW107/SUM('MissFill 1'!AW$2:AW108)&gt;0.01,"",IF('MissFill 1'!AW106/SUM('MissFill 1'!AW$2:AW108)&gt;0.01,"",IF('MissFill 1'!AW105/SUM('MissFill 1'!AW$2:AW108)&gt;0.01,"",IF('MissFill 1'!AW104/SUM('MissFill 1'!AW$2:AW108)&gt;0.01,"",DateEnded_5Day!$A108))))))))</f>
        <v/>
      </c>
    </row>
    <row r="109" spans="1:50" x14ac:dyDescent="0.25">
      <c r="A109" s="41">
        <v>44454</v>
      </c>
      <c r="B109" s="52">
        <v>258</v>
      </c>
      <c r="C109" s="54" t="str">
        <f>IF($A109&lt;='All Results'!$B$4,"",IF(SUM('MissFill 1'!B$2:B109)=0,"",(IF('MissFill 1'!B109/SUM('MissFill 1'!B$2:B109)&gt;0.01,"",IF('MissFill 1'!B108/SUM('MissFill 1'!B$2:B109)&gt;0.01,"",IF('MissFill 1'!B107/SUM('MissFill 1'!B$2:B109)&gt;0.01,"",IF('MissFill 1'!B106/SUM('MissFill 1'!B$2:B109)&gt;0.01,"",IF('MissFill 1'!B105/SUM('MissFill 1'!B$2:B109)&gt;0.01,"",DateEnded_5Day!$A109))))))))</f>
        <v/>
      </c>
      <c r="D109" s="54" t="str">
        <f>IF($A109&lt;='All Results'!$B$4,"",IF(SUM('MissFill 1'!C$2:C109)=0,"",(IF('MissFill 1'!C109/SUM('MissFill 1'!C$2:C109)&gt;0.01,"",IF('MissFill 1'!C108/SUM('MissFill 1'!C$2:C109)&gt;0.01,"",IF('MissFill 1'!C107/SUM('MissFill 1'!C$2:C109)&gt;0.01,"",IF('MissFill 1'!C106/SUM('MissFill 1'!C$2:C109)&gt;0.01,"",IF('MissFill 1'!C105/SUM('MissFill 1'!C$2:C109)&gt;0.01,"",DateEnded_5Day!$A109))))))))</f>
        <v/>
      </c>
      <c r="E109" s="54" t="str">
        <f>IF($A109&lt;='All Results'!$B$4,"",IF(SUM('MissFill 1'!D$2:D109)=0,"",(IF('MissFill 1'!D109/SUM('MissFill 1'!D$2:D109)&gt;0.01,"",IF('MissFill 1'!D108/SUM('MissFill 1'!D$2:D109)&gt;0.01,"",IF('MissFill 1'!D107/SUM('MissFill 1'!D$2:D109)&gt;0.01,"",IF('MissFill 1'!D106/SUM('MissFill 1'!D$2:D109)&gt;0.01,"",IF('MissFill 1'!D105/SUM('MissFill 1'!D$2:D109)&gt;0.01,"",DateEnded_5Day!$A109))))))))</f>
        <v/>
      </c>
      <c r="F109" s="54" t="str">
        <f>IF($A109&lt;='All Results'!$B$4,"",IF(SUM('MissFill 1'!E$2:E109)=0,"",(IF('MissFill 1'!E109/SUM('MissFill 1'!E$2:E109)&gt;0.01,"",IF('MissFill 1'!E108/SUM('MissFill 1'!E$2:E109)&gt;0.01,"",IF('MissFill 1'!E107/SUM('MissFill 1'!E$2:E109)&gt;0.01,"",IF('MissFill 1'!E106/SUM('MissFill 1'!E$2:E109)&gt;0.01,"",IF('MissFill 1'!E105/SUM('MissFill 1'!E$2:E109)&gt;0.01,"",DateEnded_5Day!$A109))))))))</f>
        <v/>
      </c>
      <c r="G109" s="54" t="str">
        <f>IF($A109&lt;='All Results'!$B$4,"",IF(SUM('MissFill 1'!F$2:F109)=0,"",(IF('MissFill 1'!F109/SUM('MissFill 1'!F$2:F109)&gt;0.01,"",IF('MissFill 1'!F108/SUM('MissFill 1'!F$2:F109)&gt;0.01,"",IF('MissFill 1'!F107/SUM('MissFill 1'!F$2:F109)&gt;0.01,"",IF('MissFill 1'!F106/SUM('MissFill 1'!F$2:F109)&gt;0.01,"",IF('MissFill 1'!F105/SUM('MissFill 1'!F$2:F109)&gt;0.01,"",DateEnded_5Day!$A109))))))))</f>
        <v/>
      </c>
      <c r="H109" s="54" t="str">
        <f>IF($A109&lt;='All Results'!$B$4,"",IF(SUM('MissFill 1'!G$2:G109)=0,"",(IF('MissFill 1'!G109/SUM('MissFill 1'!G$2:G109)&gt;0.01,"",IF('MissFill 1'!G108/SUM('MissFill 1'!G$2:G109)&gt;0.01,"",IF('MissFill 1'!G107/SUM('MissFill 1'!G$2:G109)&gt;0.01,"",IF('MissFill 1'!G106/SUM('MissFill 1'!G$2:G109)&gt;0.01,"",IF('MissFill 1'!G105/SUM('MissFill 1'!G$2:G109)&gt;0.01,"",DateEnded_5Day!$A109))))))))</f>
        <v/>
      </c>
      <c r="I109" s="54" t="str">
        <f>IF($A109&lt;='All Results'!$B$4,"",IF(SUM('MissFill 1'!H$2:H109)=0,"",(IF('MissFill 1'!H109/SUM('MissFill 1'!H$2:H109)&gt;0.01,"",IF('MissFill 1'!H108/SUM('MissFill 1'!H$2:H109)&gt;0.01,"",IF('MissFill 1'!H107/SUM('MissFill 1'!H$2:H109)&gt;0.01,"",IF('MissFill 1'!H106/SUM('MissFill 1'!H$2:H109)&gt;0.01,"",IF('MissFill 1'!H105/SUM('MissFill 1'!H$2:H109)&gt;0.01,"",DateEnded_5Day!$A109))))))))</f>
        <v/>
      </c>
      <c r="J109" s="54" t="str">
        <f>IF($A109&lt;='All Results'!$B$4,"",IF(SUM('MissFill 1'!I$2:I109)=0,"",(IF('MissFill 1'!I109/SUM('MissFill 1'!I$2:I109)&gt;0.01,"",IF('MissFill 1'!I108/SUM('MissFill 1'!I$2:I109)&gt;0.01,"",IF('MissFill 1'!I107/SUM('MissFill 1'!I$2:I109)&gt;0.01,"",IF('MissFill 1'!I106/SUM('MissFill 1'!I$2:I109)&gt;0.01,"",IF('MissFill 1'!I105/SUM('MissFill 1'!I$2:I109)&gt;0.01,"",DateEnded_5Day!$A109))))))))</f>
        <v/>
      </c>
      <c r="K109" s="54" t="str">
        <f>IF($A109&lt;='All Results'!$B$4,"",IF(SUM('MissFill 1'!J$2:J109)=0,"",(IF('MissFill 1'!J109/SUM('MissFill 1'!J$2:J109)&gt;0.01,"",IF('MissFill 1'!J108/SUM('MissFill 1'!J$2:J109)&gt;0.01,"",IF('MissFill 1'!J107/SUM('MissFill 1'!J$2:J109)&gt;0.01,"",IF('MissFill 1'!J106/SUM('MissFill 1'!J$2:J109)&gt;0.01,"",IF('MissFill 1'!J105/SUM('MissFill 1'!J$2:J109)&gt;0.01,"",DateEnded_5Day!$A109))))))))</f>
        <v/>
      </c>
      <c r="L109" s="54" t="str">
        <f>IF($A109&lt;='All Results'!$B$4,"",IF(SUM('MissFill 1'!K$2:K109)=0,"",(IF('MissFill 1'!K109/SUM('MissFill 1'!K$2:K109)&gt;0.01,"",IF('MissFill 1'!K108/SUM('MissFill 1'!K$2:K109)&gt;0.01,"",IF('MissFill 1'!K107/SUM('MissFill 1'!K$2:K109)&gt;0.01,"",IF('MissFill 1'!K106/SUM('MissFill 1'!K$2:K109)&gt;0.01,"",IF('MissFill 1'!K105/SUM('MissFill 1'!K$2:K109)&gt;0.01,"",DateEnded_5Day!$A109))))))))</f>
        <v/>
      </c>
      <c r="M109" s="54" t="str">
        <f>IF($A109&lt;='All Results'!$B$4,"",IF(SUM('MissFill 1'!L$2:L109)=0,"",(IF('MissFill 1'!L109/SUM('MissFill 1'!L$2:L109)&gt;0.01,"",IF('MissFill 1'!L108/SUM('MissFill 1'!L$2:L109)&gt;0.01,"",IF('MissFill 1'!L107/SUM('MissFill 1'!L$2:L109)&gt;0.01,"",IF('MissFill 1'!L106/SUM('MissFill 1'!L$2:L109)&gt;0.01,"",IF('MissFill 1'!L105/SUM('MissFill 1'!L$2:L109)&gt;0.01,"",DateEnded_5Day!$A109))))))))</f>
        <v/>
      </c>
      <c r="N109" s="54" t="str">
        <f>IF($A109&lt;='All Results'!$B$4,"",IF(SUM('MissFill 1'!M$2:M109)=0,"",(IF('MissFill 1'!M109/SUM('MissFill 1'!M$2:M109)&gt;0.01,"",IF('MissFill 1'!M108/SUM('MissFill 1'!M$2:M109)&gt;0.01,"",IF('MissFill 1'!M107/SUM('MissFill 1'!M$2:M109)&gt;0.01,"",IF('MissFill 1'!M106/SUM('MissFill 1'!M$2:M109)&gt;0.01,"",IF('MissFill 1'!M105/SUM('MissFill 1'!M$2:M109)&gt;0.01,"",DateEnded_5Day!$A109))))))))</f>
        <v/>
      </c>
      <c r="O109" s="54" t="str">
        <f>IF($A109&lt;='All Results'!$B$4,"",IF(SUM('MissFill 1'!N$2:N109)=0,"",(IF('MissFill 1'!N109/SUM('MissFill 1'!N$2:N109)&gt;0.01,"",IF('MissFill 1'!N108/SUM('MissFill 1'!N$2:N109)&gt;0.01,"",IF('MissFill 1'!N107/SUM('MissFill 1'!N$2:N109)&gt;0.01,"",IF('MissFill 1'!N106/SUM('MissFill 1'!N$2:N109)&gt;0.01,"",IF('MissFill 1'!N105/SUM('MissFill 1'!N$2:N109)&gt;0.01,"",DateEnded_5Day!$A109))))))))</f>
        <v/>
      </c>
      <c r="P109" s="54" t="str">
        <f>IF($A109&lt;='All Results'!$B$4,"",IF(SUM('MissFill 1'!O$2:O109)=0,"",(IF('MissFill 1'!O109/SUM('MissFill 1'!O$2:O109)&gt;0.01,"",IF('MissFill 1'!O108/SUM('MissFill 1'!O$2:O109)&gt;0.01,"",IF('MissFill 1'!O107/SUM('MissFill 1'!O$2:O109)&gt;0.01,"",IF('MissFill 1'!O106/SUM('MissFill 1'!O$2:O109)&gt;0.01,"",IF('MissFill 1'!O105/SUM('MissFill 1'!O$2:O109)&gt;0.01,"",DateEnded_5Day!$A109))))))))</f>
        <v/>
      </c>
      <c r="Q109" s="54" t="str">
        <f>IF($A109&lt;='All Results'!$B$4,"",IF(SUM('MissFill 1'!P$2:P109)=0,"",(IF('MissFill 1'!P109/SUM('MissFill 1'!P$2:P109)&gt;0.01,"",IF('MissFill 1'!P108/SUM('MissFill 1'!P$2:P109)&gt;0.01,"",IF('MissFill 1'!P107/SUM('MissFill 1'!P$2:P109)&gt;0.01,"",IF('MissFill 1'!P106/SUM('MissFill 1'!P$2:P109)&gt;0.01,"",IF('MissFill 1'!P105/SUM('MissFill 1'!P$2:P109)&gt;0.01,"",DateEnded_5Day!$A109))))))))</f>
        <v/>
      </c>
      <c r="R109" s="54" t="str">
        <f>IF($A109&lt;='All Results'!$B$4,"",IF(SUM('MissFill 1'!Q$2:Q109)=0,"",(IF('MissFill 1'!Q109/SUM('MissFill 1'!Q$2:Q109)&gt;0.01,"",IF('MissFill 1'!Q108/SUM('MissFill 1'!Q$2:Q109)&gt;0.01,"",IF('MissFill 1'!Q107/SUM('MissFill 1'!Q$2:Q109)&gt;0.01,"",IF('MissFill 1'!Q106/SUM('MissFill 1'!Q$2:Q109)&gt;0.01,"",IF('MissFill 1'!Q105/SUM('MissFill 1'!Q$2:Q109)&gt;0.01,"",DateEnded_5Day!$A109))))))))</f>
        <v/>
      </c>
      <c r="S109" s="54" t="str">
        <f>IF($A109&lt;='All Results'!$B$4,"",IF(SUM('MissFill 1'!R$2:R109)=0,"",(IF('MissFill 1'!R109/SUM('MissFill 1'!R$2:R109)&gt;0.01,"",IF('MissFill 1'!R108/SUM('MissFill 1'!R$2:R109)&gt;0.01,"",IF('MissFill 1'!R107/SUM('MissFill 1'!R$2:R109)&gt;0.01,"",IF('MissFill 1'!R106/SUM('MissFill 1'!R$2:R109)&gt;0.01,"",IF('MissFill 1'!R105/SUM('MissFill 1'!R$2:R109)&gt;0.01,"",DateEnded_5Day!$A109))))))))</f>
        <v/>
      </c>
      <c r="T109" s="54" t="str">
        <f>IF($A109&lt;='All Results'!$B$4,"",IF(SUM('MissFill 1'!S$2:S109)=0,"",(IF('MissFill 1'!S109/SUM('MissFill 1'!S$2:S109)&gt;0.01,"",IF('MissFill 1'!S108/SUM('MissFill 1'!S$2:S109)&gt;0.01,"",IF('MissFill 1'!S107/SUM('MissFill 1'!S$2:S109)&gt;0.01,"",IF('MissFill 1'!S106/SUM('MissFill 1'!S$2:S109)&gt;0.01,"",IF('MissFill 1'!S105/SUM('MissFill 1'!S$2:S109)&gt;0.01,"",DateEnded_5Day!$A109))))))))</f>
        <v/>
      </c>
      <c r="U109" s="54" t="str">
        <f>IF($A109&lt;='All Results'!$B$4,"",IF(SUM('MissFill 1'!T$2:T109)=0,"",(IF('MissFill 1'!T109/SUM('MissFill 1'!T$2:T109)&gt;0.01,"",IF('MissFill 1'!T108/SUM('MissFill 1'!T$2:T109)&gt;0.01,"",IF('MissFill 1'!T107/SUM('MissFill 1'!T$2:T109)&gt;0.01,"",IF('MissFill 1'!T106/SUM('MissFill 1'!T$2:T109)&gt;0.01,"",IF('MissFill 1'!T105/SUM('MissFill 1'!T$2:T109)&gt;0.01,"",DateEnded_5Day!$A109))))))))</f>
        <v/>
      </c>
      <c r="V109" s="54" t="str">
        <f>IF($A109&lt;='All Results'!$B$4,"",IF(SUM('MissFill 1'!U$2:U109)=0,"",(IF('MissFill 1'!U109/SUM('MissFill 1'!U$2:U109)&gt;0.01,"",IF('MissFill 1'!U108/SUM('MissFill 1'!U$2:U109)&gt;0.01,"",IF('MissFill 1'!U107/SUM('MissFill 1'!U$2:U109)&gt;0.01,"",IF('MissFill 1'!U106/SUM('MissFill 1'!U$2:U109)&gt;0.01,"",IF('MissFill 1'!U105/SUM('MissFill 1'!U$2:U109)&gt;0.01,"",DateEnded_5Day!$A109))))))))</f>
        <v/>
      </c>
      <c r="W109" s="54" t="str">
        <f>IF($A109&lt;='All Results'!$B$4,"",IF(SUM('MissFill 1'!V$2:V109)=0,"",(IF('MissFill 1'!V109/SUM('MissFill 1'!V$2:V109)&gt;0.01,"",IF('MissFill 1'!V108/SUM('MissFill 1'!V$2:V109)&gt;0.01,"",IF('MissFill 1'!V107/SUM('MissFill 1'!V$2:V109)&gt;0.01,"",IF('MissFill 1'!V106/SUM('MissFill 1'!V$2:V109)&gt;0.01,"",IF('MissFill 1'!V105/SUM('MissFill 1'!V$2:V109)&gt;0.01,"",DateEnded_5Day!$A109))))))))</f>
        <v/>
      </c>
      <c r="X109" s="54" t="str">
        <f>IF($A109&lt;='All Results'!$B$4,"",IF(SUM('MissFill 1'!W$2:W109)=0,"",(IF('MissFill 1'!W109/SUM('MissFill 1'!W$2:W109)&gt;0.01,"",IF('MissFill 1'!W108/SUM('MissFill 1'!W$2:W109)&gt;0.01,"",IF('MissFill 1'!W107/SUM('MissFill 1'!W$2:W109)&gt;0.01,"",IF('MissFill 1'!W106/SUM('MissFill 1'!W$2:W109)&gt;0.01,"",IF('MissFill 1'!W105/SUM('MissFill 1'!W$2:W109)&gt;0.01,"",DateEnded_5Day!$A109))))))))</f>
        <v/>
      </c>
      <c r="Y109" s="54" t="str">
        <f>IF($A109&lt;='All Results'!$B$4,"",IF(SUM('MissFill 1'!X$2:X109)=0,"",(IF('MissFill 1'!X109/SUM('MissFill 1'!X$2:X109)&gt;0.01,"",IF('MissFill 1'!X108/SUM('MissFill 1'!X$2:X109)&gt;0.01,"",IF('MissFill 1'!X107/SUM('MissFill 1'!X$2:X109)&gt;0.01,"",IF('MissFill 1'!X106/SUM('MissFill 1'!X$2:X109)&gt;0.01,"",IF('MissFill 1'!X105/SUM('MissFill 1'!X$2:X109)&gt;0.01,"",DateEnded_5Day!$A109))))))))</f>
        <v/>
      </c>
      <c r="Z109" s="54" t="str">
        <f>IF($A109&lt;='All Results'!$B$4,"",IF(SUM('MissFill 1'!Y$2:Y109)=0,"",(IF('MissFill 1'!Y109/SUM('MissFill 1'!Y$2:Y109)&gt;0.01,"",IF('MissFill 1'!Y108/SUM('MissFill 1'!Y$2:Y109)&gt;0.01,"",IF('MissFill 1'!Y107/SUM('MissFill 1'!Y$2:Y109)&gt;0.01,"",IF('MissFill 1'!Y106/SUM('MissFill 1'!Y$2:Y109)&gt;0.01,"",IF('MissFill 1'!Y105/SUM('MissFill 1'!Y$2:Y109)&gt;0.01,"",DateEnded_5Day!$A109))))))))</f>
        <v/>
      </c>
      <c r="AA109" s="54" t="str">
        <f>IF($A109&lt;='All Results'!$B$4,"",IF(SUM('MissFill 1'!Z$2:Z109)=0,"",(IF('MissFill 1'!Z109/SUM('MissFill 1'!Z$2:Z109)&gt;0.01,"",IF('MissFill 1'!Z108/SUM('MissFill 1'!Z$2:Z109)&gt;0.01,"",IF('MissFill 1'!Z107/SUM('MissFill 1'!Z$2:Z109)&gt;0.01,"",IF('MissFill 1'!Z106/SUM('MissFill 1'!Z$2:Z109)&gt;0.01,"",IF('MissFill 1'!Z105/SUM('MissFill 1'!Z$2:Z109)&gt;0.01,"",DateEnded_5Day!$A109))))))))</f>
        <v/>
      </c>
      <c r="AB109" s="54" t="str">
        <f>IF($A109&lt;='All Results'!$B$4,"",IF(SUM('MissFill 1'!AA$2:AA109)=0,"",(IF('MissFill 1'!AA109/SUM('MissFill 1'!AA$2:AA109)&gt;0.01,"",IF('MissFill 1'!AA108/SUM('MissFill 1'!AA$2:AA109)&gt;0.01,"",IF('MissFill 1'!AA107/SUM('MissFill 1'!AA$2:AA109)&gt;0.01,"",IF('MissFill 1'!AA106/SUM('MissFill 1'!AA$2:AA109)&gt;0.01,"",IF('MissFill 1'!AA105/SUM('MissFill 1'!AA$2:AA109)&gt;0.01,"",DateEnded_5Day!$A109))))))))</f>
        <v/>
      </c>
      <c r="AC109" s="54" t="str">
        <f>IF($A109&lt;='All Results'!$B$4,"",IF(SUM('MissFill 1'!AB$2:AB109)=0,"",(IF('MissFill 1'!AB109/SUM('MissFill 1'!AB$2:AB109)&gt;0.01,"",IF('MissFill 1'!AB108/SUM('MissFill 1'!AB$2:AB109)&gt;0.01,"",IF('MissFill 1'!AB107/SUM('MissFill 1'!AB$2:AB109)&gt;0.01,"",IF('MissFill 1'!AB106/SUM('MissFill 1'!AB$2:AB109)&gt;0.01,"",IF('MissFill 1'!AB105/SUM('MissFill 1'!AB$2:AB109)&gt;0.01,"",DateEnded_5Day!$A109))))))))</f>
        <v/>
      </c>
      <c r="AD109" s="54" t="str">
        <f>IF($A109&lt;='All Results'!$B$4,"",IF(SUM('MissFill 1'!AC$2:AC109)=0,"",(IF('MissFill 1'!AC109/SUM('MissFill 1'!AC$2:AC109)&gt;0.01,"",IF('MissFill 1'!AC108/SUM('MissFill 1'!AC$2:AC109)&gt;0.01,"",IF('MissFill 1'!AC107/SUM('MissFill 1'!AC$2:AC109)&gt;0.01,"",IF('MissFill 1'!AC106/SUM('MissFill 1'!AC$2:AC109)&gt;0.01,"",IF('MissFill 1'!AC105/SUM('MissFill 1'!AC$2:AC109)&gt;0.01,"",DateEnded_5Day!$A109))))))))</f>
        <v/>
      </c>
      <c r="AE109" s="54" t="str">
        <f>IF($A109&lt;='All Results'!$B$4,"",IF(SUM('MissFill 1'!AD$2:AD109)=0,"",(IF('MissFill 1'!AD109/SUM('MissFill 1'!AD$2:AD109)&gt;0.01,"",IF('MissFill 1'!AD108/SUM('MissFill 1'!AD$2:AD109)&gt;0.01,"",IF('MissFill 1'!AD107/SUM('MissFill 1'!AD$2:AD109)&gt;0.01,"",IF('MissFill 1'!AD106/SUM('MissFill 1'!AD$2:AD109)&gt;0.01,"",IF('MissFill 1'!AD105/SUM('MissFill 1'!AD$2:AD109)&gt;0.01,"",DateEnded_5Day!$A109))))))))</f>
        <v/>
      </c>
      <c r="AF109" s="54" t="str">
        <f>IF($A109&lt;='All Results'!$B$4,"",IF(SUM('MissFill 1'!AE$2:AE109)=0,"",(IF('MissFill 1'!AE109/SUM('MissFill 1'!AE$2:AE109)&gt;0.01,"",IF('MissFill 1'!AE108/SUM('MissFill 1'!AE$2:AE109)&gt;0.01,"",IF('MissFill 1'!AE107/SUM('MissFill 1'!AE$2:AE109)&gt;0.01,"",IF('MissFill 1'!AE106/SUM('MissFill 1'!AE$2:AE109)&gt;0.01,"",IF('MissFill 1'!AE105/SUM('MissFill 1'!AE$2:AE109)&gt;0.01,"",DateEnded_5Day!$A109))))))))</f>
        <v/>
      </c>
      <c r="AG109" s="54" t="str">
        <f>IF($A109&lt;='All Results'!$B$4,"",IF(SUM('MissFill 1'!AF$2:AF109)=0,"",(IF('MissFill 1'!AF109/SUM('MissFill 1'!AF$2:AF109)&gt;0.01,"",IF('MissFill 1'!AF108/SUM('MissFill 1'!AF$2:AF109)&gt;0.01,"",IF('MissFill 1'!AF107/SUM('MissFill 1'!AF$2:AF109)&gt;0.01,"",IF('MissFill 1'!AF106/SUM('MissFill 1'!AF$2:AF109)&gt;0.01,"",IF('MissFill 1'!AF105/SUM('MissFill 1'!AF$2:AF109)&gt;0.01,"",DateEnded_5Day!$A109))))))))</f>
        <v/>
      </c>
      <c r="AH109" s="54" t="str">
        <f>IF($A109&lt;='All Results'!$B$4,"",IF(SUM('MissFill 1'!AG$2:AG109)=0,"",(IF('MissFill 1'!AG109/SUM('MissFill 1'!AG$2:AG109)&gt;0.01,"",IF('MissFill 1'!AG108/SUM('MissFill 1'!AG$2:AG109)&gt;0.01,"",IF('MissFill 1'!AG107/SUM('MissFill 1'!AG$2:AG109)&gt;0.01,"",IF('MissFill 1'!AG106/SUM('MissFill 1'!AG$2:AG109)&gt;0.01,"",IF('MissFill 1'!AG105/SUM('MissFill 1'!AG$2:AG109)&gt;0.01,"",DateEnded_5Day!$A109))))))))</f>
        <v/>
      </c>
      <c r="AI109" s="54" t="str">
        <f>IF($A109&lt;='All Results'!$B$4,"",IF(SUM('MissFill 1'!AH$2:AH109)=0,"",(IF('MissFill 1'!AH109/SUM('MissFill 1'!AH$2:AH109)&gt;0.01,"",IF('MissFill 1'!AH108/SUM('MissFill 1'!AH$2:AH109)&gt;0.01,"",IF('MissFill 1'!AH107/SUM('MissFill 1'!AH$2:AH109)&gt;0.01,"",IF('MissFill 1'!AH106/SUM('MissFill 1'!AH$2:AH109)&gt;0.01,"",IF('MissFill 1'!AH105/SUM('MissFill 1'!AH$2:AH109)&gt;0.01,"",DateEnded_5Day!$A109))))))))</f>
        <v/>
      </c>
      <c r="AJ109" s="54" t="str">
        <f>IF($A109&lt;='All Results'!$B$4,"",IF(SUM('MissFill 1'!AI$2:AI109)=0,"",(IF('MissFill 1'!AI109/SUM('MissFill 1'!AI$2:AI109)&gt;0.01,"",IF('MissFill 1'!AI108/SUM('MissFill 1'!AI$2:AI109)&gt;0.01,"",IF('MissFill 1'!AI107/SUM('MissFill 1'!AI$2:AI109)&gt;0.01,"",IF('MissFill 1'!AI106/SUM('MissFill 1'!AI$2:AI109)&gt;0.01,"",IF('MissFill 1'!AI105/SUM('MissFill 1'!AI$2:AI109)&gt;0.01,"",DateEnded_5Day!$A109))))))))</f>
        <v/>
      </c>
      <c r="AK109" s="54" t="str">
        <f>IF($A109&lt;='All Results'!$B$4,"",IF(SUM('MissFill 1'!AJ$2:AJ109)=0,"",(IF('MissFill 1'!AJ109/SUM('MissFill 1'!AJ$2:AJ109)&gt;0.01,"",IF('MissFill 1'!AJ108/SUM('MissFill 1'!AJ$2:AJ109)&gt;0.01,"",IF('MissFill 1'!AJ107/SUM('MissFill 1'!AJ$2:AJ109)&gt;0.01,"",IF('MissFill 1'!AJ106/SUM('MissFill 1'!AJ$2:AJ109)&gt;0.01,"",IF('MissFill 1'!AJ105/SUM('MissFill 1'!AJ$2:AJ109)&gt;0.01,"",DateEnded_5Day!$A109))))))))</f>
        <v/>
      </c>
      <c r="AL109" s="54" t="str">
        <f>IF($A109&lt;='All Results'!$B$4,"",IF(SUM('MissFill 1'!AK$2:AK109)=0,"",(IF('MissFill 1'!AK109/SUM('MissFill 1'!AK$2:AK109)&gt;0.01,"",IF('MissFill 1'!AK108/SUM('MissFill 1'!AK$2:AK109)&gt;0.01,"",IF('MissFill 1'!AK107/SUM('MissFill 1'!AK$2:AK109)&gt;0.01,"",IF('MissFill 1'!AK106/SUM('MissFill 1'!AK$2:AK109)&gt;0.01,"",IF('MissFill 1'!AK105/SUM('MissFill 1'!AK$2:AK109)&gt;0.01,"",DateEnded_5Day!$A109))))))))</f>
        <v/>
      </c>
      <c r="AM109" s="54" t="str">
        <f>IF($A109&lt;='All Results'!$B$4,"",IF(SUM('MissFill 1'!AL$2:AL109)=0,"",(IF('MissFill 1'!AL109/SUM('MissFill 1'!AL$2:AL109)&gt;0.01,"",IF('MissFill 1'!AL108/SUM('MissFill 1'!AL$2:AL109)&gt;0.01,"",IF('MissFill 1'!AL107/SUM('MissFill 1'!AL$2:AL109)&gt;0.01,"",IF('MissFill 1'!AL106/SUM('MissFill 1'!AL$2:AL109)&gt;0.01,"",IF('MissFill 1'!AL105/SUM('MissFill 1'!AL$2:AL109)&gt;0.01,"",DateEnded_5Day!$A109))))))))</f>
        <v/>
      </c>
      <c r="AN109" s="54" t="str">
        <f>IF($A109&lt;='All Results'!$B$4,"",IF(SUM('MissFill 1'!AM$2:AM109)=0,"",(IF('MissFill 1'!AM109/SUM('MissFill 1'!AM$2:AM109)&gt;0.01,"",IF('MissFill 1'!AM108/SUM('MissFill 1'!AM$2:AM109)&gt;0.01,"",IF('MissFill 1'!AM107/SUM('MissFill 1'!AM$2:AM109)&gt;0.01,"",IF('MissFill 1'!AM106/SUM('MissFill 1'!AM$2:AM109)&gt;0.01,"",IF('MissFill 1'!AM105/SUM('MissFill 1'!AM$2:AM109)&gt;0.01,"",DateEnded_5Day!$A109))))))))</f>
        <v/>
      </c>
      <c r="AO109" s="54" t="str">
        <f>IF($A109&lt;='All Results'!$B$4,"",IF(SUM('MissFill 1'!AN$2:AN109)=0,"",(IF('MissFill 1'!AN109/SUM('MissFill 1'!AN$2:AN109)&gt;0.01,"",IF('MissFill 1'!AN108/SUM('MissFill 1'!AN$2:AN109)&gt;0.01,"",IF('MissFill 1'!AN107/SUM('MissFill 1'!AN$2:AN109)&gt;0.01,"",IF('MissFill 1'!AN106/SUM('MissFill 1'!AN$2:AN109)&gt;0.01,"",IF('MissFill 1'!AN105/SUM('MissFill 1'!AN$2:AN109)&gt;0.01,"",DateEnded_5Day!$A109))))))))</f>
        <v/>
      </c>
      <c r="AP109" s="54" t="str">
        <f>IF($A109&lt;='All Results'!$B$4,"",IF(SUM('MissFill 1'!AO$2:AO109)=0,"",(IF('MissFill 1'!AO109/SUM('MissFill 1'!AO$2:AO109)&gt;0.01,"",IF('MissFill 1'!AO108/SUM('MissFill 1'!AO$2:AO109)&gt;0.01,"",IF('MissFill 1'!AO107/SUM('MissFill 1'!AO$2:AO109)&gt;0.01,"",IF('MissFill 1'!AO106/SUM('MissFill 1'!AO$2:AO109)&gt;0.01,"",IF('MissFill 1'!AO105/SUM('MissFill 1'!AO$2:AO109)&gt;0.01,"",DateEnded_5Day!$A109))))))))</f>
        <v/>
      </c>
      <c r="AQ109" s="54" t="str">
        <f>IF($A109&lt;='All Results'!$B$4,"",IF(SUM('MissFill 1'!AP$2:AP109)=0,"",(IF('MissFill 1'!AP109/SUM('MissFill 1'!AP$2:AP109)&gt;0.01,"",IF('MissFill 1'!AP108/SUM('MissFill 1'!AP$2:AP109)&gt;0.01,"",IF('MissFill 1'!AP107/SUM('MissFill 1'!AP$2:AP109)&gt;0.01,"",IF('MissFill 1'!AP106/SUM('MissFill 1'!AP$2:AP109)&gt;0.01,"",IF('MissFill 1'!AP105/SUM('MissFill 1'!AP$2:AP109)&gt;0.01,"",DateEnded_5Day!$A109))))))))</f>
        <v/>
      </c>
      <c r="AR109" s="54" t="str">
        <f>IF($A109&lt;='All Results'!$B$4,"",IF(SUM('MissFill 1'!AQ$2:AQ109)=0,"",(IF('MissFill 1'!AQ109/SUM('MissFill 1'!AQ$2:AQ109)&gt;0.01,"",IF('MissFill 1'!AQ108/SUM('MissFill 1'!AQ$2:AQ109)&gt;0.01,"",IF('MissFill 1'!AQ107/SUM('MissFill 1'!AQ$2:AQ109)&gt;0.01,"",IF('MissFill 1'!AQ106/SUM('MissFill 1'!AQ$2:AQ109)&gt;0.01,"",IF('MissFill 1'!AQ105/SUM('MissFill 1'!AQ$2:AQ109)&gt;0.01,"",DateEnded_5Day!$A109))))))))</f>
        <v/>
      </c>
      <c r="AS109" s="54" t="str">
        <f>IF($A109&lt;='All Results'!$B$4,"",IF(SUM('MissFill 1'!AR$2:AR109)=0,"",(IF('MissFill 1'!AR109/SUM('MissFill 1'!AR$2:AR109)&gt;0.01,"",IF('MissFill 1'!AR108/SUM('MissFill 1'!AR$2:AR109)&gt;0.01,"",IF('MissFill 1'!AR107/SUM('MissFill 1'!AR$2:AR109)&gt;0.01,"",IF('MissFill 1'!AR106/SUM('MissFill 1'!AR$2:AR109)&gt;0.01,"",IF('MissFill 1'!AR105/SUM('MissFill 1'!AR$2:AR109)&gt;0.01,"",DateEnded_5Day!$A109))))))))</f>
        <v/>
      </c>
      <c r="AT109" s="54" t="str">
        <f>IF($A109&lt;='All Results'!$B$4,"",IF(SUM('MissFill 1'!AS$2:AS109)=0,"",(IF('MissFill 1'!AS109/SUM('MissFill 1'!AS$2:AS109)&gt;0.01,"",IF('MissFill 1'!AS108/SUM('MissFill 1'!AS$2:AS109)&gt;0.01,"",IF('MissFill 1'!AS107/SUM('MissFill 1'!AS$2:AS109)&gt;0.01,"",IF('MissFill 1'!AS106/SUM('MissFill 1'!AS$2:AS109)&gt;0.01,"",IF('MissFill 1'!AS105/SUM('MissFill 1'!AS$2:AS109)&gt;0.01,"",DateEnded_5Day!$A109))))))))</f>
        <v/>
      </c>
      <c r="AU109" s="54" t="str">
        <f>IF($A109&lt;='All Results'!$B$4,"",IF(SUM('MissFill 1'!AT$2:AT109)=0,"",(IF('MissFill 1'!AT109/SUM('MissFill 1'!AT$2:AT109)&gt;0.01,"",IF('MissFill 1'!AT108/SUM('MissFill 1'!AT$2:AT109)&gt;0.01,"",IF('MissFill 1'!AT107/SUM('MissFill 1'!AT$2:AT109)&gt;0.01,"",IF('MissFill 1'!AT106/SUM('MissFill 1'!AT$2:AT109)&gt;0.01,"",IF('MissFill 1'!AT105/SUM('MissFill 1'!AT$2:AT109)&gt;0.01,"",DateEnded_5Day!$A109))))))))</f>
        <v/>
      </c>
      <c r="AV109" s="54" t="str">
        <f>IF($A109&lt;='All Results'!$B$4,"",IF(SUM('MissFill 1'!AU$2:AU109)=0,"",(IF('MissFill 1'!AU109/SUM('MissFill 1'!AU$2:AU109)&gt;0.01,"",IF('MissFill 1'!AU108/SUM('MissFill 1'!AU$2:AU109)&gt;0.01,"",IF('MissFill 1'!AU107/SUM('MissFill 1'!AU$2:AU109)&gt;0.01,"",IF('MissFill 1'!AU106/SUM('MissFill 1'!AU$2:AU109)&gt;0.01,"",IF('MissFill 1'!AU105/SUM('MissFill 1'!AU$2:AU109)&gt;0.01,"",DateEnded_5Day!$A109))))))))</f>
        <v/>
      </c>
      <c r="AW109" s="54" t="str">
        <f>IF($A109&lt;='All Results'!$B$4,"",IF(SUM('MissFill 1'!AV$2:AV109)=0,"",(IF('MissFill 1'!AV109/SUM('MissFill 1'!AV$2:AV109)&gt;0.01,"",IF('MissFill 1'!AV108/SUM('MissFill 1'!AV$2:AV109)&gt;0.01,"",IF('MissFill 1'!AV107/SUM('MissFill 1'!AV$2:AV109)&gt;0.01,"",IF('MissFill 1'!AV106/SUM('MissFill 1'!AV$2:AV109)&gt;0.01,"",IF('MissFill 1'!AV105/SUM('MissFill 1'!AV$2:AV109)&gt;0.01,"",DateEnded_5Day!$A109))))))))</f>
        <v/>
      </c>
      <c r="AX109" s="54" t="str">
        <f>IF($A109&lt;='All Results'!$B$4,"",IF(SUM('MissFill 1'!AW$2:AW109)=0,"",(IF('MissFill 1'!AW109/SUM('MissFill 1'!AW$2:AW109)&gt;0.01,"",IF('MissFill 1'!AW108/SUM('MissFill 1'!AW$2:AW109)&gt;0.01,"",IF('MissFill 1'!AW107/SUM('MissFill 1'!AW$2:AW109)&gt;0.01,"",IF('MissFill 1'!AW106/SUM('MissFill 1'!AW$2:AW109)&gt;0.01,"",IF('MissFill 1'!AW105/SUM('MissFill 1'!AW$2:AW109)&gt;0.01,"",DateEnded_5Day!$A109))))))))</f>
        <v/>
      </c>
    </row>
    <row r="110" spans="1:50" x14ac:dyDescent="0.25">
      <c r="A110" s="41">
        <v>44455</v>
      </c>
      <c r="B110" s="52">
        <v>259</v>
      </c>
      <c r="C110" s="54" t="str">
        <f>IF($A110&lt;='All Results'!$B$4,"",IF(SUM('MissFill 1'!B$2:B110)=0,"",(IF('MissFill 1'!B110/SUM('MissFill 1'!B$2:B110)&gt;0.01,"",IF('MissFill 1'!B109/SUM('MissFill 1'!B$2:B110)&gt;0.01,"",IF('MissFill 1'!B108/SUM('MissFill 1'!B$2:B110)&gt;0.01,"",IF('MissFill 1'!B107/SUM('MissFill 1'!B$2:B110)&gt;0.01,"",IF('MissFill 1'!B106/SUM('MissFill 1'!B$2:B110)&gt;0.01,"",DateEnded_5Day!$A110))))))))</f>
        <v/>
      </c>
      <c r="D110" s="54" t="str">
        <f>IF($A110&lt;='All Results'!$B$4,"",IF(SUM('MissFill 1'!C$2:C110)=0,"",(IF('MissFill 1'!C110/SUM('MissFill 1'!C$2:C110)&gt;0.01,"",IF('MissFill 1'!C109/SUM('MissFill 1'!C$2:C110)&gt;0.01,"",IF('MissFill 1'!C108/SUM('MissFill 1'!C$2:C110)&gt;0.01,"",IF('MissFill 1'!C107/SUM('MissFill 1'!C$2:C110)&gt;0.01,"",IF('MissFill 1'!C106/SUM('MissFill 1'!C$2:C110)&gt;0.01,"",DateEnded_5Day!$A110))))))))</f>
        <v/>
      </c>
      <c r="E110" s="54" t="str">
        <f>IF($A110&lt;='All Results'!$B$4,"",IF(SUM('MissFill 1'!D$2:D110)=0,"",(IF('MissFill 1'!D110/SUM('MissFill 1'!D$2:D110)&gt;0.01,"",IF('MissFill 1'!D109/SUM('MissFill 1'!D$2:D110)&gt;0.01,"",IF('MissFill 1'!D108/SUM('MissFill 1'!D$2:D110)&gt;0.01,"",IF('MissFill 1'!D107/SUM('MissFill 1'!D$2:D110)&gt;0.01,"",IF('MissFill 1'!D106/SUM('MissFill 1'!D$2:D110)&gt;0.01,"",DateEnded_5Day!$A110))))))))</f>
        <v/>
      </c>
      <c r="F110" s="54" t="str">
        <f>IF($A110&lt;='All Results'!$B$4,"",IF(SUM('MissFill 1'!E$2:E110)=0,"",(IF('MissFill 1'!E110/SUM('MissFill 1'!E$2:E110)&gt;0.01,"",IF('MissFill 1'!E109/SUM('MissFill 1'!E$2:E110)&gt;0.01,"",IF('MissFill 1'!E108/SUM('MissFill 1'!E$2:E110)&gt;0.01,"",IF('MissFill 1'!E107/SUM('MissFill 1'!E$2:E110)&gt;0.01,"",IF('MissFill 1'!E106/SUM('MissFill 1'!E$2:E110)&gt;0.01,"",DateEnded_5Day!$A110))))))))</f>
        <v/>
      </c>
      <c r="G110" s="54" t="str">
        <f>IF($A110&lt;='All Results'!$B$4,"",IF(SUM('MissFill 1'!F$2:F110)=0,"",(IF('MissFill 1'!F110/SUM('MissFill 1'!F$2:F110)&gt;0.01,"",IF('MissFill 1'!F109/SUM('MissFill 1'!F$2:F110)&gt;0.01,"",IF('MissFill 1'!F108/SUM('MissFill 1'!F$2:F110)&gt;0.01,"",IF('MissFill 1'!F107/SUM('MissFill 1'!F$2:F110)&gt;0.01,"",IF('MissFill 1'!F106/SUM('MissFill 1'!F$2:F110)&gt;0.01,"",DateEnded_5Day!$A110))))))))</f>
        <v/>
      </c>
      <c r="H110" s="54" t="str">
        <f>IF($A110&lt;='All Results'!$B$4,"",IF(SUM('MissFill 1'!G$2:G110)=0,"",(IF('MissFill 1'!G110/SUM('MissFill 1'!G$2:G110)&gt;0.01,"",IF('MissFill 1'!G109/SUM('MissFill 1'!G$2:G110)&gt;0.01,"",IF('MissFill 1'!G108/SUM('MissFill 1'!G$2:G110)&gt;0.01,"",IF('MissFill 1'!G107/SUM('MissFill 1'!G$2:G110)&gt;0.01,"",IF('MissFill 1'!G106/SUM('MissFill 1'!G$2:G110)&gt;0.01,"",DateEnded_5Day!$A110))))))))</f>
        <v/>
      </c>
      <c r="I110" s="54" t="str">
        <f>IF($A110&lt;='All Results'!$B$4,"",IF(SUM('MissFill 1'!H$2:H110)=0,"",(IF('MissFill 1'!H110/SUM('MissFill 1'!H$2:H110)&gt;0.01,"",IF('MissFill 1'!H109/SUM('MissFill 1'!H$2:H110)&gt;0.01,"",IF('MissFill 1'!H108/SUM('MissFill 1'!H$2:H110)&gt;0.01,"",IF('MissFill 1'!H107/SUM('MissFill 1'!H$2:H110)&gt;0.01,"",IF('MissFill 1'!H106/SUM('MissFill 1'!H$2:H110)&gt;0.01,"",DateEnded_5Day!$A110))))))))</f>
        <v/>
      </c>
      <c r="J110" s="54" t="str">
        <f>IF($A110&lt;='All Results'!$B$4,"",IF(SUM('MissFill 1'!I$2:I110)=0,"",(IF('MissFill 1'!I110/SUM('MissFill 1'!I$2:I110)&gt;0.01,"",IF('MissFill 1'!I109/SUM('MissFill 1'!I$2:I110)&gt;0.01,"",IF('MissFill 1'!I108/SUM('MissFill 1'!I$2:I110)&gt;0.01,"",IF('MissFill 1'!I107/SUM('MissFill 1'!I$2:I110)&gt;0.01,"",IF('MissFill 1'!I106/SUM('MissFill 1'!I$2:I110)&gt;0.01,"",DateEnded_5Day!$A110))))))))</f>
        <v/>
      </c>
      <c r="K110" s="54" t="str">
        <f>IF($A110&lt;='All Results'!$B$4,"",IF(SUM('MissFill 1'!J$2:J110)=0,"",(IF('MissFill 1'!J110/SUM('MissFill 1'!J$2:J110)&gt;0.01,"",IF('MissFill 1'!J109/SUM('MissFill 1'!J$2:J110)&gt;0.01,"",IF('MissFill 1'!J108/SUM('MissFill 1'!J$2:J110)&gt;0.01,"",IF('MissFill 1'!J107/SUM('MissFill 1'!J$2:J110)&gt;0.01,"",IF('MissFill 1'!J106/SUM('MissFill 1'!J$2:J110)&gt;0.01,"",DateEnded_5Day!$A110))))))))</f>
        <v/>
      </c>
      <c r="L110" s="54" t="str">
        <f>IF($A110&lt;='All Results'!$B$4,"",IF(SUM('MissFill 1'!K$2:K110)=0,"",(IF('MissFill 1'!K110/SUM('MissFill 1'!K$2:K110)&gt;0.01,"",IF('MissFill 1'!K109/SUM('MissFill 1'!K$2:K110)&gt;0.01,"",IF('MissFill 1'!K108/SUM('MissFill 1'!K$2:K110)&gt;0.01,"",IF('MissFill 1'!K107/SUM('MissFill 1'!K$2:K110)&gt;0.01,"",IF('MissFill 1'!K106/SUM('MissFill 1'!K$2:K110)&gt;0.01,"",DateEnded_5Day!$A110))))))))</f>
        <v/>
      </c>
      <c r="M110" s="54" t="str">
        <f>IF($A110&lt;='All Results'!$B$4,"",IF(SUM('MissFill 1'!L$2:L110)=0,"",(IF('MissFill 1'!L110/SUM('MissFill 1'!L$2:L110)&gt;0.01,"",IF('MissFill 1'!L109/SUM('MissFill 1'!L$2:L110)&gt;0.01,"",IF('MissFill 1'!L108/SUM('MissFill 1'!L$2:L110)&gt;0.01,"",IF('MissFill 1'!L107/SUM('MissFill 1'!L$2:L110)&gt;0.01,"",IF('MissFill 1'!L106/SUM('MissFill 1'!L$2:L110)&gt;0.01,"",DateEnded_5Day!$A110))))))))</f>
        <v/>
      </c>
      <c r="N110" s="54" t="str">
        <f>IF($A110&lt;='All Results'!$B$4,"",IF(SUM('MissFill 1'!M$2:M110)=0,"",(IF('MissFill 1'!M110/SUM('MissFill 1'!M$2:M110)&gt;0.01,"",IF('MissFill 1'!M109/SUM('MissFill 1'!M$2:M110)&gt;0.01,"",IF('MissFill 1'!M108/SUM('MissFill 1'!M$2:M110)&gt;0.01,"",IF('MissFill 1'!M107/SUM('MissFill 1'!M$2:M110)&gt;0.01,"",IF('MissFill 1'!M106/SUM('MissFill 1'!M$2:M110)&gt;0.01,"",DateEnded_5Day!$A110))))))))</f>
        <v/>
      </c>
      <c r="O110" s="54" t="str">
        <f>IF($A110&lt;='All Results'!$B$4,"",IF(SUM('MissFill 1'!N$2:N110)=0,"",(IF('MissFill 1'!N110/SUM('MissFill 1'!N$2:N110)&gt;0.01,"",IF('MissFill 1'!N109/SUM('MissFill 1'!N$2:N110)&gt;0.01,"",IF('MissFill 1'!N108/SUM('MissFill 1'!N$2:N110)&gt;0.01,"",IF('MissFill 1'!N107/SUM('MissFill 1'!N$2:N110)&gt;0.01,"",IF('MissFill 1'!N106/SUM('MissFill 1'!N$2:N110)&gt;0.01,"",DateEnded_5Day!$A110))))))))</f>
        <v/>
      </c>
      <c r="P110" s="54" t="str">
        <f>IF($A110&lt;='All Results'!$B$4,"",IF(SUM('MissFill 1'!O$2:O110)=0,"",(IF('MissFill 1'!O110/SUM('MissFill 1'!O$2:O110)&gt;0.01,"",IF('MissFill 1'!O109/SUM('MissFill 1'!O$2:O110)&gt;0.01,"",IF('MissFill 1'!O108/SUM('MissFill 1'!O$2:O110)&gt;0.01,"",IF('MissFill 1'!O107/SUM('MissFill 1'!O$2:O110)&gt;0.01,"",IF('MissFill 1'!O106/SUM('MissFill 1'!O$2:O110)&gt;0.01,"",DateEnded_5Day!$A110))))))))</f>
        <v/>
      </c>
      <c r="Q110" s="54" t="str">
        <f>IF($A110&lt;='All Results'!$B$4,"",IF(SUM('MissFill 1'!P$2:P110)=0,"",(IF('MissFill 1'!P110/SUM('MissFill 1'!P$2:P110)&gt;0.01,"",IF('MissFill 1'!P109/SUM('MissFill 1'!P$2:P110)&gt;0.01,"",IF('MissFill 1'!P108/SUM('MissFill 1'!P$2:P110)&gt;0.01,"",IF('MissFill 1'!P107/SUM('MissFill 1'!P$2:P110)&gt;0.01,"",IF('MissFill 1'!P106/SUM('MissFill 1'!P$2:P110)&gt;0.01,"",DateEnded_5Day!$A110))))))))</f>
        <v/>
      </c>
      <c r="R110" s="54" t="str">
        <f>IF($A110&lt;='All Results'!$B$4,"",IF(SUM('MissFill 1'!Q$2:Q110)=0,"",(IF('MissFill 1'!Q110/SUM('MissFill 1'!Q$2:Q110)&gt;0.01,"",IF('MissFill 1'!Q109/SUM('MissFill 1'!Q$2:Q110)&gt;0.01,"",IF('MissFill 1'!Q108/SUM('MissFill 1'!Q$2:Q110)&gt;0.01,"",IF('MissFill 1'!Q107/SUM('MissFill 1'!Q$2:Q110)&gt;0.01,"",IF('MissFill 1'!Q106/SUM('MissFill 1'!Q$2:Q110)&gt;0.01,"",DateEnded_5Day!$A110))))))))</f>
        <v/>
      </c>
      <c r="S110" s="54" t="str">
        <f>IF($A110&lt;='All Results'!$B$4,"",IF(SUM('MissFill 1'!R$2:R110)=0,"",(IF('MissFill 1'!R110/SUM('MissFill 1'!R$2:R110)&gt;0.01,"",IF('MissFill 1'!R109/SUM('MissFill 1'!R$2:R110)&gt;0.01,"",IF('MissFill 1'!R108/SUM('MissFill 1'!R$2:R110)&gt;0.01,"",IF('MissFill 1'!R107/SUM('MissFill 1'!R$2:R110)&gt;0.01,"",IF('MissFill 1'!R106/SUM('MissFill 1'!R$2:R110)&gt;0.01,"",DateEnded_5Day!$A110))))))))</f>
        <v/>
      </c>
      <c r="T110" s="54" t="str">
        <f>IF($A110&lt;='All Results'!$B$4,"",IF(SUM('MissFill 1'!S$2:S110)=0,"",(IF('MissFill 1'!S110/SUM('MissFill 1'!S$2:S110)&gt;0.01,"",IF('MissFill 1'!S109/SUM('MissFill 1'!S$2:S110)&gt;0.01,"",IF('MissFill 1'!S108/SUM('MissFill 1'!S$2:S110)&gt;0.01,"",IF('MissFill 1'!S107/SUM('MissFill 1'!S$2:S110)&gt;0.01,"",IF('MissFill 1'!S106/SUM('MissFill 1'!S$2:S110)&gt;0.01,"",DateEnded_5Day!$A110))))))))</f>
        <v/>
      </c>
      <c r="U110" s="54" t="str">
        <f>IF($A110&lt;='All Results'!$B$4,"",IF(SUM('MissFill 1'!T$2:T110)=0,"",(IF('MissFill 1'!T110/SUM('MissFill 1'!T$2:T110)&gt;0.01,"",IF('MissFill 1'!T109/SUM('MissFill 1'!T$2:T110)&gt;0.01,"",IF('MissFill 1'!T108/SUM('MissFill 1'!T$2:T110)&gt;0.01,"",IF('MissFill 1'!T107/SUM('MissFill 1'!T$2:T110)&gt;0.01,"",IF('MissFill 1'!T106/SUM('MissFill 1'!T$2:T110)&gt;0.01,"",DateEnded_5Day!$A110))))))))</f>
        <v/>
      </c>
      <c r="V110" s="54" t="str">
        <f>IF($A110&lt;='All Results'!$B$4,"",IF(SUM('MissFill 1'!U$2:U110)=0,"",(IF('MissFill 1'!U110/SUM('MissFill 1'!U$2:U110)&gt;0.01,"",IF('MissFill 1'!U109/SUM('MissFill 1'!U$2:U110)&gt;0.01,"",IF('MissFill 1'!U108/SUM('MissFill 1'!U$2:U110)&gt;0.01,"",IF('MissFill 1'!U107/SUM('MissFill 1'!U$2:U110)&gt;0.01,"",IF('MissFill 1'!U106/SUM('MissFill 1'!U$2:U110)&gt;0.01,"",DateEnded_5Day!$A110))))))))</f>
        <v/>
      </c>
      <c r="W110" s="54" t="str">
        <f>IF($A110&lt;='All Results'!$B$4,"",IF(SUM('MissFill 1'!V$2:V110)=0,"",(IF('MissFill 1'!V110/SUM('MissFill 1'!V$2:V110)&gt;0.01,"",IF('MissFill 1'!V109/SUM('MissFill 1'!V$2:V110)&gt;0.01,"",IF('MissFill 1'!V108/SUM('MissFill 1'!V$2:V110)&gt;0.01,"",IF('MissFill 1'!V107/SUM('MissFill 1'!V$2:V110)&gt;0.01,"",IF('MissFill 1'!V106/SUM('MissFill 1'!V$2:V110)&gt;0.01,"",DateEnded_5Day!$A110))))))))</f>
        <v/>
      </c>
      <c r="X110" s="54" t="str">
        <f>IF($A110&lt;='All Results'!$B$4,"",IF(SUM('MissFill 1'!W$2:W110)=0,"",(IF('MissFill 1'!W110/SUM('MissFill 1'!W$2:W110)&gt;0.01,"",IF('MissFill 1'!W109/SUM('MissFill 1'!W$2:W110)&gt;0.01,"",IF('MissFill 1'!W108/SUM('MissFill 1'!W$2:W110)&gt;0.01,"",IF('MissFill 1'!W107/SUM('MissFill 1'!W$2:W110)&gt;0.01,"",IF('MissFill 1'!W106/SUM('MissFill 1'!W$2:W110)&gt;0.01,"",DateEnded_5Day!$A110))))))))</f>
        <v/>
      </c>
      <c r="Y110" s="54" t="str">
        <f>IF($A110&lt;='All Results'!$B$4,"",IF(SUM('MissFill 1'!X$2:X110)=0,"",(IF('MissFill 1'!X110/SUM('MissFill 1'!X$2:X110)&gt;0.01,"",IF('MissFill 1'!X109/SUM('MissFill 1'!X$2:X110)&gt;0.01,"",IF('MissFill 1'!X108/SUM('MissFill 1'!X$2:X110)&gt;0.01,"",IF('MissFill 1'!X107/SUM('MissFill 1'!X$2:X110)&gt;0.01,"",IF('MissFill 1'!X106/SUM('MissFill 1'!X$2:X110)&gt;0.01,"",DateEnded_5Day!$A110))))))))</f>
        <v/>
      </c>
      <c r="Z110" s="54" t="str">
        <f>IF($A110&lt;='All Results'!$B$4,"",IF(SUM('MissFill 1'!Y$2:Y110)=0,"",(IF('MissFill 1'!Y110/SUM('MissFill 1'!Y$2:Y110)&gt;0.01,"",IF('MissFill 1'!Y109/SUM('MissFill 1'!Y$2:Y110)&gt;0.01,"",IF('MissFill 1'!Y108/SUM('MissFill 1'!Y$2:Y110)&gt;0.01,"",IF('MissFill 1'!Y107/SUM('MissFill 1'!Y$2:Y110)&gt;0.01,"",IF('MissFill 1'!Y106/SUM('MissFill 1'!Y$2:Y110)&gt;0.01,"",DateEnded_5Day!$A110))))))))</f>
        <v/>
      </c>
      <c r="AA110" s="54" t="str">
        <f>IF($A110&lt;='All Results'!$B$4,"",IF(SUM('MissFill 1'!Z$2:Z110)=0,"",(IF('MissFill 1'!Z110/SUM('MissFill 1'!Z$2:Z110)&gt;0.01,"",IF('MissFill 1'!Z109/SUM('MissFill 1'!Z$2:Z110)&gt;0.01,"",IF('MissFill 1'!Z108/SUM('MissFill 1'!Z$2:Z110)&gt;0.01,"",IF('MissFill 1'!Z107/SUM('MissFill 1'!Z$2:Z110)&gt;0.01,"",IF('MissFill 1'!Z106/SUM('MissFill 1'!Z$2:Z110)&gt;0.01,"",DateEnded_5Day!$A110))))))))</f>
        <v/>
      </c>
      <c r="AB110" s="54" t="str">
        <f>IF($A110&lt;='All Results'!$B$4,"",IF(SUM('MissFill 1'!AA$2:AA110)=0,"",(IF('MissFill 1'!AA110/SUM('MissFill 1'!AA$2:AA110)&gt;0.01,"",IF('MissFill 1'!AA109/SUM('MissFill 1'!AA$2:AA110)&gt;0.01,"",IF('MissFill 1'!AA108/SUM('MissFill 1'!AA$2:AA110)&gt;0.01,"",IF('MissFill 1'!AA107/SUM('MissFill 1'!AA$2:AA110)&gt;0.01,"",IF('MissFill 1'!AA106/SUM('MissFill 1'!AA$2:AA110)&gt;0.01,"",DateEnded_5Day!$A110))))))))</f>
        <v/>
      </c>
      <c r="AC110" s="54" t="str">
        <f>IF($A110&lt;='All Results'!$B$4,"",IF(SUM('MissFill 1'!AB$2:AB110)=0,"",(IF('MissFill 1'!AB110/SUM('MissFill 1'!AB$2:AB110)&gt;0.01,"",IF('MissFill 1'!AB109/SUM('MissFill 1'!AB$2:AB110)&gt;0.01,"",IF('MissFill 1'!AB108/SUM('MissFill 1'!AB$2:AB110)&gt;0.01,"",IF('MissFill 1'!AB107/SUM('MissFill 1'!AB$2:AB110)&gt;0.01,"",IF('MissFill 1'!AB106/SUM('MissFill 1'!AB$2:AB110)&gt;0.01,"",DateEnded_5Day!$A110))))))))</f>
        <v/>
      </c>
      <c r="AD110" s="54" t="str">
        <f>IF($A110&lt;='All Results'!$B$4,"",IF(SUM('MissFill 1'!AC$2:AC110)=0,"",(IF('MissFill 1'!AC110/SUM('MissFill 1'!AC$2:AC110)&gt;0.01,"",IF('MissFill 1'!AC109/SUM('MissFill 1'!AC$2:AC110)&gt;0.01,"",IF('MissFill 1'!AC108/SUM('MissFill 1'!AC$2:AC110)&gt;0.01,"",IF('MissFill 1'!AC107/SUM('MissFill 1'!AC$2:AC110)&gt;0.01,"",IF('MissFill 1'!AC106/SUM('MissFill 1'!AC$2:AC110)&gt;0.01,"",DateEnded_5Day!$A110))))))))</f>
        <v/>
      </c>
      <c r="AE110" s="54" t="str">
        <f>IF($A110&lt;='All Results'!$B$4,"",IF(SUM('MissFill 1'!AD$2:AD110)=0,"",(IF('MissFill 1'!AD110/SUM('MissFill 1'!AD$2:AD110)&gt;0.01,"",IF('MissFill 1'!AD109/SUM('MissFill 1'!AD$2:AD110)&gt;0.01,"",IF('MissFill 1'!AD108/SUM('MissFill 1'!AD$2:AD110)&gt;0.01,"",IF('MissFill 1'!AD107/SUM('MissFill 1'!AD$2:AD110)&gt;0.01,"",IF('MissFill 1'!AD106/SUM('MissFill 1'!AD$2:AD110)&gt;0.01,"",DateEnded_5Day!$A110))))))))</f>
        <v/>
      </c>
      <c r="AF110" s="54" t="str">
        <f>IF($A110&lt;='All Results'!$B$4,"",IF(SUM('MissFill 1'!AE$2:AE110)=0,"",(IF('MissFill 1'!AE110/SUM('MissFill 1'!AE$2:AE110)&gt;0.01,"",IF('MissFill 1'!AE109/SUM('MissFill 1'!AE$2:AE110)&gt;0.01,"",IF('MissFill 1'!AE108/SUM('MissFill 1'!AE$2:AE110)&gt;0.01,"",IF('MissFill 1'!AE107/SUM('MissFill 1'!AE$2:AE110)&gt;0.01,"",IF('MissFill 1'!AE106/SUM('MissFill 1'!AE$2:AE110)&gt;0.01,"",DateEnded_5Day!$A110))))))))</f>
        <v/>
      </c>
      <c r="AG110" s="54" t="str">
        <f>IF($A110&lt;='All Results'!$B$4,"",IF(SUM('MissFill 1'!AF$2:AF110)=0,"",(IF('MissFill 1'!AF110/SUM('MissFill 1'!AF$2:AF110)&gt;0.01,"",IF('MissFill 1'!AF109/SUM('MissFill 1'!AF$2:AF110)&gt;0.01,"",IF('MissFill 1'!AF108/SUM('MissFill 1'!AF$2:AF110)&gt;0.01,"",IF('MissFill 1'!AF107/SUM('MissFill 1'!AF$2:AF110)&gt;0.01,"",IF('MissFill 1'!AF106/SUM('MissFill 1'!AF$2:AF110)&gt;0.01,"",DateEnded_5Day!$A110))))))))</f>
        <v/>
      </c>
      <c r="AH110" s="54" t="str">
        <f>IF($A110&lt;='All Results'!$B$4,"",IF(SUM('MissFill 1'!AG$2:AG110)=0,"",(IF('MissFill 1'!AG110/SUM('MissFill 1'!AG$2:AG110)&gt;0.01,"",IF('MissFill 1'!AG109/SUM('MissFill 1'!AG$2:AG110)&gt;0.01,"",IF('MissFill 1'!AG108/SUM('MissFill 1'!AG$2:AG110)&gt;0.01,"",IF('MissFill 1'!AG107/SUM('MissFill 1'!AG$2:AG110)&gt;0.01,"",IF('MissFill 1'!AG106/SUM('MissFill 1'!AG$2:AG110)&gt;0.01,"",DateEnded_5Day!$A110))))))))</f>
        <v/>
      </c>
      <c r="AI110" s="54" t="str">
        <f>IF($A110&lt;='All Results'!$B$4,"",IF(SUM('MissFill 1'!AH$2:AH110)=0,"",(IF('MissFill 1'!AH110/SUM('MissFill 1'!AH$2:AH110)&gt;0.01,"",IF('MissFill 1'!AH109/SUM('MissFill 1'!AH$2:AH110)&gt;0.01,"",IF('MissFill 1'!AH108/SUM('MissFill 1'!AH$2:AH110)&gt;0.01,"",IF('MissFill 1'!AH107/SUM('MissFill 1'!AH$2:AH110)&gt;0.01,"",IF('MissFill 1'!AH106/SUM('MissFill 1'!AH$2:AH110)&gt;0.01,"",DateEnded_5Day!$A110))))))))</f>
        <v/>
      </c>
      <c r="AJ110" s="54" t="str">
        <f>IF($A110&lt;='All Results'!$B$4,"",IF(SUM('MissFill 1'!AI$2:AI110)=0,"",(IF('MissFill 1'!AI110/SUM('MissFill 1'!AI$2:AI110)&gt;0.01,"",IF('MissFill 1'!AI109/SUM('MissFill 1'!AI$2:AI110)&gt;0.01,"",IF('MissFill 1'!AI108/SUM('MissFill 1'!AI$2:AI110)&gt;0.01,"",IF('MissFill 1'!AI107/SUM('MissFill 1'!AI$2:AI110)&gt;0.01,"",IF('MissFill 1'!AI106/SUM('MissFill 1'!AI$2:AI110)&gt;0.01,"",DateEnded_5Day!$A110))))))))</f>
        <v/>
      </c>
      <c r="AK110" s="54" t="str">
        <f>IF($A110&lt;='All Results'!$B$4,"",IF(SUM('MissFill 1'!AJ$2:AJ110)=0,"",(IF('MissFill 1'!AJ110/SUM('MissFill 1'!AJ$2:AJ110)&gt;0.01,"",IF('MissFill 1'!AJ109/SUM('MissFill 1'!AJ$2:AJ110)&gt;0.01,"",IF('MissFill 1'!AJ108/SUM('MissFill 1'!AJ$2:AJ110)&gt;0.01,"",IF('MissFill 1'!AJ107/SUM('MissFill 1'!AJ$2:AJ110)&gt;0.01,"",IF('MissFill 1'!AJ106/SUM('MissFill 1'!AJ$2:AJ110)&gt;0.01,"",DateEnded_5Day!$A110))))))))</f>
        <v/>
      </c>
      <c r="AL110" s="54" t="str">
        <f>IF($A110&lt;='All Results'!$B$4,"",IF(SUM('MissFill 1'!AK$2:AK110)=0,"",(IF('MissFill 1'!AK110/SUM('MissFill 1'!AK$2:AK110)&gt;0.01,"",IF('MissFill 1'!AK109/SUM('MissFill 1'!AK$2:AK110)&gt;0.01,"",IF('MissFill 1'!AK108/SUM('MissFill 1'!AK$2:AK110)&gt;0.01,"",IF('MissFill 1'!AK107/SUM('MissFill 1'!AK$2:AK110)&gt;0.01,"",IF('MissFill 1'!AK106/SUM('MissFill 1'!AK$2:AK110)&gt;0.01,"",DateEnded_5Day!$A110))))))))</f>
        <v/>
      </c>
      <c r="AM110" s="54" t="str">
        <f>IF($A110&lt;='All Results'!$B$4,"",IF(SUM('MissFill 1'!AL$2:AL110)=0,"",(IF('MissFill 1'!AL110/SUM('MissFill 1'!AL$2:AL110)&gt;0.01,"",IF('MissFill 1'!AL109/SUM('MissFill 1'!AL$2:AL110)&gt;0.01,"",IF('MissFill 1'!AL108/SUM('MissFill 1'!AL$2:AL110)&gt;0.01,"",IF('MissFill 1'!AL107/SUM('MissFill 1'!AL$2:AL110)&gt;0.01,"",IF('MissFill 1'!AL106/SUM('MissFill 1'!AL$2:AL110)&gt;0.01,"",DateEnded_5Day!$A110))))))))</f>
        <v/>
      </c>
      <c r="AN110" s="54" t="str">
        <f>IF($A110&lt;='All Results'!$B$4,"",IF(SUM('MissFill 1'!AM$2:AM110)=0,"",(IF('MissFill 1'!AM110/SUM('MissFill 1'!AM$2:AM110)&gt;0.01,"",IF('MissFill 1'!AM109/SUM('MissFill 1'!AM$2:AM110)&gt;0.01,"",IF('MissFill 1'!AM108/SUM('MissFill 1'!AM$2:AM110)&gt;0.01,"",IF('MissFill 1'!AM107/SUM('MissFill 1'!AM$2:AM110)&gt;0.01,"",IF('MissFill 1'!AM106/SUM('MissFill 1'!AM$2:AM110)&gt;0.01,"",DateEnded_5Day!$A110))))))))</f>
        <v/>
      </c>
      <c r="AO110" s="54" t="str">
        <f>IF($A110&lt;='All Results'!$B$4,"",IF(SUM('MissFill 1'!AN$2:AN110)=0,"",(IF('MissFill 1'!AN110/SUM('MissFill 1'!AN$2:AN110)&gt;0.01,"",IF('MissFill 1'!AN109/SUM('MissFill 1'!AN$2:AN110)&gt;0.01,"",IF('MissFill 1'!AN108/SUM('MissFill 1'!AN$2:AN110)&gt;0.01,"",IF('MissFill 1'!AN107/SUM('MissFill 1'!AN$2:AN110)&gt;0.01,"",IF('MissFill 1'!AN106/SUM('MissFill 1'!AN$2:AN110)&gt;0.01,"",DateEnded_5Day!$A110))))))))</f>
        <v/>
      </c>
      <c r="AP110" s="54" t="str">
        <f>IF($A110&lt;='All Results'!$B$4,"",IF(SUM('MissFill 1'!AO$2:AO110)=0,"",(IF('MissFill 1'!AO110/SUM('MissFill 1'!AO$2:AO110)&gt;0.01,"",IF('MissFill 1'!AO109/SUM('MissFill 1'!AO$2:AO110)&gt;0.01,"",IF('MissFill 1'!AO108/SUM('MissFill 1'!AO$2:AO110)&gt;0.01,"",IF('MissFill 1'!AO107/SUM('MissFill 1'!AO$2:AO110)&gt;0.01,"",IF('MissFill 1'!AO106/SUM('MissFill 1'!AO$2:AO110)&gt;0.01,"",DateEnded_5Day!$A110))))))))</f>
        <v/>
      </c>
      <c r="AQ110" s="54" t="str">
        <f>IF($A110&lt;='All Results'!$B$4,"",IF(SUM('MissFill 1'!AP$2:AP110)=0,"",(IF('MissFill 1'!AP110/SUM('MissFill 1'!AP$2:AP110)&gt;0.01,"",IF('MissFill 1'!AP109/SUM('MissFill 1'!AP$2:AP110)&gt;0.01,"",IF('MissFill 1'!AP108/SUM('MissFill 1'!AP$2:AP110)&gt;0.01,"",IF('MissFill 1'!AP107/SUM('MissFill 1'!AP$2:AP110)&gt;0.01,"",IF('MissFill 1'!AP106/SUM('MissFill 1'!AP$2:AP110)&gt;0.01,"",DateEnded_5Day!$A110))))))))</f>
        <v/>
      </c>
      <c r="AR110" s="54" t="str">
        <f>IF($A110&lt;='All Results'!$B$4,"",IF(SUM('MissFill 1'!AQ$2:AQ110)=0,"",(IF('MissFill 1'!AQ110/SUM('MissFill 1'!AQ$2:AQ110)&gt;0.01,"",IF('MissFill 1'!AQ109/SUM('MissFill 1'!AQ$2:AQ110)&gt;0.01,"",IF('MissFill 1'!AQ108/SUM('MissFill 1'!AQ$2:AQ110)&gt;0.01,"",IF('MissFill 1'!AQ107/SUM('MissFill 1'!AQ$2:AQ110)&gt;0.01,"",IF('MissFill 1'!AQ106/SUM('MissFill 1'!AQ$2:AQ110)&gt;0.01,"",DateEnded_5Day!$A110))))))))</f>
        <v/>
      </c>
      <c r="AS110" s="54" t="str">
        <f>IF($A110&lt;='All Results'!$B$4,"",IF(SUM('MissFill 1'!AR$2:AR110)=0,"",(IF('MissFill 1'!AR110/SUM('MissFill 1'!AR$2:AR110)&gt;0.01,"",IF('MissFill 1'!AR109/SUM('MissFill 1'!AR$2:AR110)&gt;0.01,"",IF('MissFill 1'!AR108/SUM('MissFill 1'!AR$2:AR110)&gt;0.01,"",IF('MissFill 1'!AR107/SUM('MissFill 1'!AR$2:AR110)&gt;0.01,"",IF('MissFill 1'!AR106/SUM('MissFill 1'!AR$2:AR110)&gt;0.01,"",DateEnded_5Day!$A110))))))))</f>
        <v/>
      </c>
      <c r="AT110" s="54" t="str">
        <f>IF($A110&lt;='All Results'!$B$4,"",IF(SUM('MissFill 1'!AS$2:AS110)=0,"",(IF('MissFill 1'!AS110/SUM('MissFill 1'!AS$2:AS110)&gt;0.01,"",IF('MissFill 1'!AS109/SUM('MissFill 1'!AS$2:AS110)&gt;0.01,"",IF('MissFill 1'!AS108/SUM('MissFill 1'!AS$2:AS110)&gt;0.01,"",IF('MissFill 1'!AS107/SUM('MissFill 1'!AS$2:AS110)&gt;0.01,"",IF('MissFill 1'!AS106/SUM('MissFill 1'!AS$2:AS110)&gt;0.01,"",DateEnded_5Day!$A110))))))))</f>
        <v/>
      </c>
      <c r="AU110" s="54" t="str">
        <f>IF($A110&lt;='All Results'!$B$4,"",IF(SUM('MissFill 1'!AT$2:AT110)=0,"",(IF('MissFill 1'!AT110/SUM('MissFill 1'!AT$2:AT110)&gt;0.01,"",IF('MissFill 1'!AT109/SUM('MissFill 1'!AT$2:AT110)&gt;0.01,"",IF('MissFill 1'!AT108/SUM('MissFill 1'!AT$2:AT110)&gt;0.01,"",IF('MissFill 1'!AT107/SUM('MissFill 1'!AT$2:AT110)&gt;0.01,"",IF('MissFill 1'!AT106/SUM('MissFill 1'!AT$2:AT110)&gt;0.01,"",DateEnded_5Day!$A110))))))))</f>
        <v/>
      </c>
      <c r="AV110" s="54" t="str">
        <f>IF($A110&lt;='All Results'!$B$4,"",IF(SUM('MissFill 1'!AU$2:AU110)=0,"",(IF('MissFill 1'!AU110/SUM('MissFill 1'!AU$2:AU110)&gt;0.01,"",IF('MissFill 1'!AU109/SUM('MissFill 1'!AU$2:AU110)&gt;0.01,"",IF('MissFill 1'!AU108/SUM('MissFill 1'!AU$2:AU110)&gt;0.01,"",IF('MissFill 1'!AU107/SUM('MissFill 1'!AU$2:AU110)&gt;0.01,"",IF('MissFill 1'!AU106/SUM('MissFill 1'!AU$2:AU110)&gt;0.01,"",DateEnded_5Day!$A110))))))))</f>
        <v/>
      </c>
      <c r="AW110" s="54" t="str">
        <f>IF($A110&lt;='All Results'!$B$4,"",IF(SUM('MissFill 1'!AV$2:AV110)=0,"",(IF('MissFill 1'!AV110/SUM('MissFill 1'!AV$2:AV110)&gt;0.01,"",IF('MissFill 1'!AV109/SUM('MissFill 1'!AV$2:AV110)&gt;0.01,"",IF('MissFill 1'!AV108/SUM('MissFill 1'!AV$2:AV110)&gt;0.01,"",IF('MissFill 1'!AV107/SUM('MissFill 1'!AV$2:AV110)&gt;0.01,"",IF('MissFill 1'!AV106/SUM('MissFill 1'!AV$2:AV110)&gt;0.01,"",DateEnded_5Day!$A110))))))))</f>
        <v/>
      </c>
      <c r="AX110" s="54" t="str">
        <f>IF($A110&lt;='All Results'!$B$4,"",IF(SUM('MissFill 1'!AW$2:AW110)=0,"",(IF('MissFill 1'!AW110/SUM('MissFill 1'!AW$2:AW110)&gt;0.01,"",IF('MissFill 1'!AW109/SUM('MissFill 1'!AW$2:AW110)&gt;0.01,"",IF('MissFill 1'!AW108/SUM('MissFill 1'!AW$2:AW110)&gt;0.01,"",IF('MissFill 1'!AW107/SUM('MissFill 1'!AW$2:AW110)&gt;0.01,"",IF('MissFill 1'!AW106/SUM('MissFill 1'!AW$2:AW110)&gt;0.01,"",DateEnded_5Day!$A110))))))))</f>
        <v/>
      </c>
    </row>
    <row r="111" spans="1:50" x14ac:dyDescent="0.25">
      <c r="A111" s="41">
        <v>44456</v>
      </c>
      <c r="B111" s="52">
        <v>260</v>
      </c>
      <c r="C111" s="54" t="str">
        <f>IF($A111&lt;='All Results'!$B$4,"",IF(SUM('MissFill 1'!B$2:B111)=0,"",(IF('MissFill 1'!B111/SUM('MissFill 1'!B$2:B111)&gt;0.01,"",IF('MissFill 1'!B110/SUM('MissFill 1'!B$2:B111)&gt;0.01,"",IF('MissFill 1'!B109/SUM('MissFill 1'!B$2:B111)&gt;0.01,"",IF('MissFill 1'!B108/SUM('MissFill 1'!B$2:B111)&gt;0.01,"",IF('MissFill 1'!B107/SUM('MissFill 1'!B$2:B111)&gt;0.01,"",DateEnded_5Day!$A111))))))))</f>
        <v/>
      </c>
      <c r="D111" s="54" t="str">
        <f>IF($A111&lt;='All Results'!$B$4,"",IF(SUM('MissFill 1'!C$2:C111)=0,"",(IF('MissFill 1'!C111/SUM('MissFill 1'!C$2:C111)&gt;0.01,"",IF('MissFill 1'!C110/SUM('MissFill 1'!C$2:C111)&gt;0.01,"",IF('MissFill 1'!C109/SUM('MissFill 1'!C$2:C111)&gt;0.01,"",IF('MissFill 1'!C108/SUM('MissFill 1'!C$2:C111)&gt;0.01,"",IF('MissFill 1'!C107/SUM('MissFill 1'!C$2:C111)&gt;0.01,"",DateEnded_5Day!$A111))))))))</f>
        <v/>
      </c>
      <c r="E111" s="54" t="str">
        <f>IF($A111&lt;='All Results'!$B$4,"",IF(SUM('MissFill 1'!D$2:D111)=0,"",(IF('MissFill 1'!D111/SUM('MissFill 1'!D$2:D111)&gt;0.01,"",IF('MissFill 1'!D110/SUM('MissFill 1'!D$2:D111)&gt;0.01,"",IF('MissFill 1'!D109/SUM('MissFill 1'!D$2:D111)&gt;0.01,"",IF('MissFill 1'!D108/SUM('MissFill 1'!D$2:D111)&gt;0.01,"",IF('MissFill 1'!D107/SUM('MissFill 1'!D$2:D111)&gt;0.01,"",DateEnded_5Day!$A111))))))))</f>
        <v/>
      </c>
      <c r="F111" s="54" t="str">
        <f>IF($A111&lt;='All Results'!$B$4,"",IF(SUM('MissFill 1'!E$2:E111)=0,"",(IF('MissFill 1'!E111/SUM('MissFill 1'!E$2:E111)&gt;0.01,"",IF('MissFill 1'!E110/SUM('MissFill 1'!E$2:E111)&gt;0.01,"",IF('MissFill 1'!E109/SUM('MissFill 1'!E$2:E111)&gt;0.01,"",IF('MissFill 1'!E108/SUM('MissFill 1'!E$2:E111)&gt;0.01,"",IF('MissFill 1'!E107/SUM('MissFill 1'!E$2:E111)&gt;0.01,"",DateEnded_5Day!$A111))))))))</f>
        <v/>
      </c>
      <c r="G111" s="54" t="str">
        <f>IF($A111&lt;='All Results'!$B$4,"",IF(SUM('MissFill 1'!F$2:F111)=0,"",(IF('MissFill 1'!F111/SUM('MissFill 1'!F$2:F111)&gt;0.01,"",IF('MissFill 1'!F110/SUM('MissFill 1'!F$2:F111)&gt;0.01,"",IF('MissFill 1'!F109/SUM('MissFill 1'!F$2:F111)&gt;0.01,"",IF('MissFill 1'!F108/SUM('MissFill 1'!F$2:F111)&gt;0.01,"",IF('MissFill 1'!F107/SUM('MissFill 1'!F$2:F111)&gt;0.01,"",DateEnded_5Day!$A111))))))))</f>
        <v/>
      </c>
      <c r="H111" s="54" t="str">
        <f>IF($A111&lt;='All Results'!$B$4,"",IF(SUM('MissFill 1'!G$2:G111)=0,"",(IF('MissFill 1'!G111/SUM('MissFill 1'!G$2:G111)&gt;0.01,"",IF('MissFill 1'!G110/SUM('MissFill 1'!G$2:G111)&gt;0.01,"",IF('MissFill 1'!G109/SUM('MissFill 1'!G$2:G111)&gt;0.01,"",IF('MissFill 1'!G108/SUM('MissFill 1'!G$2:G111)&gt;0.01,"",IF('MissFill 1'!G107/SUM('MissFill 1'!G$2:G111)&gt;0.01,"",DateEnded_5Day!$A111))))))))</f>
        <v/>
      </c>
      <c r="I111" s="54" t="str">
        <f>IF($A111&lt;='All Results'!$B$4,"",IF(SUM('MissFill 1'!H$2:H111)=0,"",(IF('MissFill 1'!H111/SUM('MissFill 1'!H$2:H111)&gt;0.01,"",IF('MissFill 1'!H110/SUM('MissFill 1'!H$2:H111)&gt;0.01,"",IF('MissFill 1'!H109/SUM('MissFill 1'!H$2:H111)&gt;0.01,"",IF('MissFill 1'!H108/SUM('MissFill 1'!H$2:H111)&gt;0.01,"",IF('MissFill 1'!H107/SUM('MissFill 1'!H$2:H111)&gt;0.01,"",DateEnded_5Day!$A111))))))))</f>
        <v/>
      </c>
      <c r="J111" s="54" t="str">
        <f>IF($A111&lt;='All Results'!$B$4,"",IF(SUM('MissFill 1'!I$2:I111)=0,"",(IF('MissFill 1'!I111/SUM('MissFill 1'!I$2:I111)&gt;0.01,"",IF('MissFill 1'!I110/SUM('MissFill 1'!I$2:I111)&gt;0.01,"",IF('MissFill 1'!I109/SUM('MissFill 1'!I$2:I111)&gt;0.01,"",IF('MissFill 1'!I108/SUM('MissFill 1'!I$2:I111)&gt;0.01,"",IF('MissFill 1'!I107/SUM('MissFill 1'!I$2:I111)&gt;0.01,"",DateEnded_5Day!$A111))))))))</f>
        <v/>
      </c>
      <c r="K111" s="54" t="str">
        <f>IF($A111&lt;='All Results'!$B$4,"",IF(SUM('MissFill 1'!J$2:J111)=0,"",(IF('MissFill 1'!J111/SUM('MissFill 1'!J$2:J111)&gt;0.01,"",IF('MissFill 1'!J110/SUM('MissFill 1'!J$2:J111)&gt;0.01,"",IF('MissFill 1'!J109/SUM('MissFill 1'!J$2:J111)&gt;0.01,"",IF('MissFill 1'!J108/SUM('MissFill 1'!J$2:J111)&gt;0.01,"",IF('MissFill 1'!J107/SUM('MissFill 1'!J$2:J111)&gt;0.01,"",DateEnded_5Day!$A111))))))))</f>
        <v/>
      </c>
      <c r="L111" s="54" t="str">
        <f>IF($A111&lt;='All Results'!$B$4,"",IF(SUM('MissFill 1'!K$2:K111)=0,"",(IF('MissFill 1'!K111/SUM('MissFill 1'!K$2:K111)&gt;0.01,"",IF('MissFill 1'!K110/SUM('MissFill 1'!K$2:K111)&gt;0.01,"",IF('MissFill 1'!K109/SUM('MissFill 1'!K$2:K111)&gt;0.01,"",IF('MissFill 1'!K108/SUM('MissFill 1'!K$2:K111)&gt;0.01,"",IF('MissFill 1'!K107/SUM('MissFill 1'!K$2:K111)&gt;0.01,"",DateEnded_5Day!$A111))))))))</f>
        <v/>
      </c>
      <c r="M111" s="54" t="str">
        <f>IF($A111&lt;='All Results'!$B$4,"",IF(SUM('MissFill 1'!L$2:L111)=0,"",(IF('MissFill 1'!L111/SUM('MissFill 1'!L$2:L111)&gt;0.01,"",IF('MissFill 1'!L110/SUM('MissFill 1'!L$2:L111)&gt;0.01,"",IF('MissFill 1'!L109/SUM('MissFill 1'!L$2:L111)&gt;0.01,"",IF('MissFill 1'!L108/SUM('MissFill 1'!L$2:L111)&gt;0.01,"",IF('MissFill 1'!L107/SUM('MissFill 1'!L$2:L111)&gt;0.01,"",DateEnded_5Day!$A111))))))))</f>
        <v/>
      </c>
      <c r="N111" s="54" t="str">
        <f>IF($A111&lt;='All Results'!$B$4,"",IF(SUM('MissFill 1'!M$2:M111)=0,"",(IF('MissFill 1'!M111/SUM('MissFill 1'!M$2:M111)&gt;0.01,"",IF('MissFill 1'!M110/SUM('MissFill 1'!M$2:M111)&gt;0.01,"",IF('MissFill 1'!M109/SUM('MissFill 1'!M$2:M111)&gt;0.01,"",IF('MissFill 1'!M108/SUM('MissFill 1'!M$2:M111)&gt;0.01,"",IF('MissFill 1'!M107/SUM('MissFill 1'!M$2:M111)&gt;0.01,"",DateEnded_5Day!$A111))))))))</f>
        <v/>
      </c>
      <c r="O111" s="54" t="str">
        <f>IF($A111&lt;='All Results'!$B$4,"",IF(SUM('MissFill 1'!N$2:N111)=0,"",(IF('MissFill 1'!N111/SUM('MissFill 1'!N$2:N111)&gt;0.01,"",IF('MissFill 1'!N110/SUM('MissFill 1'!N$2:N111)&gt;0.01,"",IF('MissFill 1'!N109/SUM('MissFill 1'!N$2:N111)&gt;0.01,"",IF('MissFill 1'!N108/SUM('MissFill 1'!N$2:N111)&gt;0.01,"",IF('MissFill 1'!N107/SUM('MissFill 1'!N$2:N111)&gt;0.01,"",DateEnded_5Day!$A111))))))))</f>
        <v/>
      </c>
      <c r="P111" s="54" t="str">
        <f>IF($A111&lt;='All Results'!$B$4,"",IF(SUM('MissFill 1'!O$2:O111)=0,"",(IF('MissFill 1'!O111/SUM('MissFill 1'!O$2:O111)&gt;0.01,"",IF('MissFill 1'!O110/SUM('MissFill 1'!O$2:O111)&gt;0.01,"",IF('MissFill 1'!O109/SUM('MissFill 1'!O$2:O111)&gt;0.01,"",IF('MissFill 1'!O108/SUM('MissFill 1'!O$2:O111)&gt;0.01,"",IF('MissFill 1'!O107/SUM('MissFill 1'!O$2:O111)&gt;0.01,"",DateEnded_5Day!$A111))))))))</f>
        <v/>
      </c>
      <c r="Q111" s="54" t="str">
        <f>IF($A111&lt;='All Results'!$B$4,"",IF(SUM('MissFill 1'!P$2:P111)=0,"",(IF('MissFill 1'!P111/SUM('MissFill 1'!P$2:P111)&gt;0.01,"",IF('MissFill 1'!P110/SUM('MissFill 1'!P$2:P111)&gt;0.01,"",IF('MissFill 1'!P109/SUM('MissFill 1'!P$2:P111)&gt;0.01,"",IF('MissFill 1'!P108/SUM('MissFill 1'!P$2:P111)&gt;0.01,"",IF('MissFill 1'!P107/SUM('MissFill 1'!P$2:P111)&gt;0.01,"",DateEnded_5Day!$A111))))))))</f>
        <v/>
      </c>
      <c r="R111" s="54" t="str">
        <f>IF($A111&lt;='All Results'!$B$4,"",IF(SUM('MissFill 1'!Q$2:Q111)=0,"",(IF('MissFill 1'!Q111/SUM('MissFill 1'!Q$2:Q111)&gt;0.01,"",IF('MissFill 1'!Q110/SUM('MissFill 1'!Q$2:Q111)&gt;0.01,"",IF('MissFill 1'!Q109/SUM('MissFill 1'!Q$2:Q111)&gt;0.01,"",IF('MissFill 1'!Q108/SUM('MissFill 1'!Q$2:Q111)&gt;0.01,"",IF('MissFill 1'!Q107/SUM('MissFill 1'!Q$2:Q111)&gt;0.01,"",DateEnded_5Day!$A111))))))))</f>
        <v/>
      </c>
      <c r="S111" s="54" t="str">
        <f>IF($A111&lt;='All Results'!$B$4,"",IF(SUM('MissFill 1'!R$2:R111)=0,"",(IF('MissFill 1'!R111/SUM('MissFill 1'!R$2:R111)&gt;0.01,"",IF('MissFill 1'!R110/SUM('MissFill 1'!R$2:R111)&gt;0.01,"",IF('MissFill 1'!R109/SUM('MissFill 1'!R$2:R111)&gt;0.01,"",IF('MissFill 1'!R108/SUM('MissFill 1'!R$2:R111)&gt;0.01,"",IF('MissFill 1'!R107/SUM('MissFill 1'!R$2:R111)&gt;0.01,"",DateEnded_5Day!$A111))))))))</f>
        <v/>
      </c>
      <c r="T111" s="54" t="str">
        <f>IF($A111&lt;='All Results'!$B$4,"",IF(SUM('MissFill 1'!S$2:S111)=0,"",(IF('MissFill 1'!S111/SUM('MissFill 1'!S$2:S111)&gt;0.01,"",IF('MissFill 1'!S110/SUM('MissFill 1'!S$2:S111)&gt;0.01,"",IF('MissFill 1'!S109/SUM('MissFill 1'!S$2:S111)&gt;0.01,"",IF('MissFill 1'!S108/SUM('MissFill 1'!S$2:S111)&gt;0.01,"",IF('MissFill 1'!S107/SUM('MissFill 1'!S$2:S111)&gt;0.01,"",DateEnded_5Day!$A111))))))))</f>
        <v/>
      </c>
      <c r="U111" s="54" t="str">
        <f>IF($A111&lt;='All Results'!$B$4,"",IF(SUM('MissFill 1'!T$2:T111)=0,"",(IF('MissFill 1'!T111/SUM('MissFill 1'!T$2:T111)&gt;0.01,"",IF('MissFill 1'!T110/SUM('MissFill 1'!T$2:T111)&gt;0.01,"",IF('MissFill 1'!T109/SUM('MissFill 1'!T$2:T111)&gt;0.01,"",IF('MissFill 1'!T108/SUM('MissFill 1'!T$2:T111)&gt;0.01,"",IF('MissFill 1'!T107/SUM('MissFill 1'!T$2:T111)&gt;0.01,"",DateEnded_5Day!$A111))))))))</f>
        <v/>
      </c>
      <c r="V111" s="54" t="str">
        <f>IF($A111&lt;='All Results'!$B$4,"",IF(SUM('MissFill 1'!U$2:U111)=0,"",(IF('MissFill 1'!U111/SUM('MissFill 1'!U$2:U111)&gt;0.01,"",IF('MissFill 1'!U110/SUM('MissFill 1'!U$2:U111)&gt;0.01,"",IF('MissFill 1'!U109/SUM('MissFill 1'!U$2:U111)&gt;0.01,"",IF('MissFill 1'!U108/SUM('MissFill 1'!U$2:U111)&gt;0.01,"",IF('MissFill 1'!U107/SUM('MissFill 1'!U$2:U111)&gt;0.01,"",DateEnded_5Day!$A111))))))))</f>
        <v/>
      </c>
      <c r="W111" s="54" t="str">
        <f>IF($A111&lt;='All Results'!$B$4,"",IF(SUM('MissFill 1'!V$2:V111)=0,"",(IF('MissFill 1'!V111/SUM('MissFill 1'!V$2:V111)&gt;0.01,"",IF('MissFill 1'!V110/SUM('MissFill 1'!V$2:V111)&gt;0.01,"",IF('MissFill 1'!V109/SUM('MissFill 1'!V$2:V111)&gt;0.01,"",IF('MissFill 1'!V108/SUM('MissFill 1'!V$2:V111)&gt;0.01,"",IF('MissFill 1'!V107/SUM('MissFill 1'!V$2:V111)&gt;0.01,"",DateEnded_5Day!$A111))))))))</f>
        <v/>
      </c>
      <c r="X111" s="54" t="str">
        <f>IF($A111&lt;='All Results'!$B$4,"",IF(SUM('MissFill 1'!W$2:W111)=0,"",(IF('MissFill 1'!W111/SUM('MissFill 1'!W$2:W111)&gt;0.01,"",IF('MissFill 1'!W110/SUM('MissFill 1'!W$2:W111)&gt;0.01,"",IF('MissFill 1'!W109/SUM('MissFill 1'!W$2:W111)&gt;0.01,"",IF('MissFill 1'!W108/SUM('MissFill 1'!W$2:W111)&gt;0.01,"",IF('MissFill 1'!W107/SUM('MissFill 1'!W$2:W111)&gt;0.01,"",DateEnded_5Day!$A111))))))))</f>
        <v/>
      </c>
      <c r="Y111" s="54" t="str">
        <f>IF($A111&lt;='All Results'!$B$4,"",IF(SUM('MissFill 1'!X$2:X111)=0,"",(IF('MissFill 1'!X111/SUM('MissFill 1'!X$2:X111)&gt;0.01,"",IF('MissFill 1'!X110/SUM('MissFill 1'!X$2:X111)&gt;0.01,"",IF('MissFill 1'!X109/SUM('MissFill 1'!X$2:X111)&gt;0.01,"",IF('MissFill 1'!X108/SUM('MissFill 1'!X$2:X111)&gt;0.01,"",IF('MissFill 1'!X107/SUM('MissFill 1'!X$2:X111)&gt;0.01,"",DateEnded_5Day!$A111))))))))</f>
        <v/>
      </c>
      <c r="Z111" s="54" t="str">
        <f>IF($A111&lt;='All Results'!$B$4,"",IF(SUM('MissFill 1'!Y$2:Y111)=0,"",(IF('MissFill 1'!Y111/SUM('MissFill 1'!Y$2:Y111)&gt;0.01,"",IF('MissFill 1'!Y110/SUM('MissFill 1'!Y$2:Y111)&gt;0.01,"",IF('MissFill 1'!Y109/SUM('MissFill 1'!Y$2:Y111)&gt;0.01,"",IF('MissFill 1'!Y108/SUM('MissFill 1'!Y$2:Y111)&gt;0.01,"",IF('MissFill 1'!Y107/SUM('MissFill 1'!Y$2:Y111)&gt;0.01,"",DateEnded_5Day!$A111))))))))</f>
        <v/>
      </c>
      <c r="AA111" s="54" t="str">
        <f>IF($A111&lt;='All Results'!$B$4,"",IF(SUM('MissFill 1'!Z$2:Z111)=0,"",(IF('MissFill 1'!Z111/SUM('MissFill 1'!Z$2:Z111)&gt;0.01,"",IF('MissFill 1'!Z110/SUM('MissFill 1'!Z$2:Z111)&gt;0.01,"",IF('MissFill 1'!Z109/SUM('MissFill 1'!Z$2:Z111)&gt;0.01,"",IF('MissFill 1'!Z108/SUM('MissFill 1'!Z$2:Z111)&gt;0.01,"",IF('MissFill 1'!Z107/SUM('MissFill 1'!Z$2:Z111)&gt;0.01,"",DateEnded_5Day!$A111))))))))</f>
        <v/>
      </c>
      <c r="AB111" s="54" t="str">
        <f>IF($A111&lt;='All Results'!$B$4,"",IF(SUM('MissFill 1'!AA$2:AA111)=0,"",(IF('MissFill 1'!AA111/SUM('MissFill 1'!AA$2:AA111)&gt;0.01,"",IF('MissFill 1'!AA110/SUM('MissFill 1'!AA$2:AA111)&gt;0.01,"",IF('MissFill 1'!AA109/SUM('MissFill 1'!AA$2:AA111)&gt;0.01,"",IF('MissFill 1'!AA108/SUM('MissFill 1'!AA$2:AA111)&gt;0.01,"",IF('MissFill 1'!AA107/SUM('MissFill 1'!AA$2:AA111)&gt;0.01,"",DateEnded_5Day!$A111))))))))</f>
        <v/>
      </c>
      <c r="AC111" s="54" t="str">
        <f>IF($A111&lt;='All Results'!$B$4,"",IF(SUM('MissFill 1'!AB$2:AB111)=0,"",(IF('MissFill 1'!AB111/SUM('MissFill 1'!AB$2:AB111)&gt;0.01,"",IF('MissFill 1'!AB110/SUM('MissFill 1'!AB$2:AB111)&gt;0.01,"",IF('MissFill 1'!AB109/SUM('MissFill 1'!AB$2:AB111)&gt;0.01,"",IF('MissFill 1'!AB108/SUM('MissFill 1'!AB$2:AB111)&gt;0.01,"",IF('MissFill 1'!AB107/SUM('MissFill 1'!AB$2:AB111)&gt;0.01,"",DateEnded_5Day!$A111))))))))</f>
        <v/>
      </c>
      <c r="AD111" s="54" t="str">
        <f>IF($A111&lt;='All Results'!$B$4,"",IF(SUM('MissFill 1'!AC$2:AC111)=0,"",(IF('MissFill 1'!AC111/SUM('MissFill 1'!AC$2:AC111)&gt;0.01,"",IF('MissFill 1'!AC110/SUM('MissFill 1'!AC$2:AC111)&gt;0.01,"",IF('MissFill 1'!AC109/SUM('MissFill 1'!AC$2:AC111)&gt;0.01,"",IF('MissFill 1'!AC108/SUM('MissFill 1'!AC$2:AC111)&gt;0.01,"",IF('MissFill 1'!AC107/SUM('MissFill 1'!AC$2:AC111)&gt;0.01,"",DateEnded_5Day!$A111))))))))</f>
        <v/>
      </c>
      <c r="AE111" s="54" t="str">
        <f>IF($A111&lt;='All Results'!$B$4,"",IF(SUM('MissFill 1'!AD$2:AD111)=0,"",(IF('MissFill 1'!AD111/SUM('MissFill 1'!AD$2:AD111)&gt;0.01,"",IF('MissFill 1'!AD110/SUM('MissFill 1'!AD$2:AD111)&gt;0.01,"",IF('MissFill 1'!AD109/SUM('MissFill 1'!AD$2:AD111)&gt;0.01,"",IF('MissFill 1'!AD108/SUM('MissFill 1'!AD$2:AD111)&gt;0.01,"",IF('MissFill 1'!AD107/SUM('MissFill 1'!AD$2:AD111)&gt;0.01,"",DateEnded_5Day!$A111))))))))</f>
        <v/>
      </c>
      <c r="AF111" s="54" t="str">
        <f>IF($A111&lt;='All Results'!$B$4,"",IF(SUM('MissFill 1'!AE$2:AE111)=0,"",(IF('MissFill 1'!AE111/SUM('MissFill 1'!AE$2:AE111)&gt;0.01,"",IF('MissFill 1'!AE110/SUM('MissFill 1'!AE$2:AE111)&gt;0.01,"",IF('MissFill 1'!AE109/SUM('MissFill 1'!AE$2:AE111)&gt;0.01,"",IF('MissFill 1'!AE108/SUM('MissFill 1'!AE$2:AE111)&gt;0.01,"",IF('MissFill 1'!AE107/SUM('MissFill 1'!AE$2:AE111)&gt;0.01,"",DateEnded_5Day!$A111))))))))</f>
        <v/>
      </c>
      <c r="AG111" s="54" t="str">
        <f>IF($A111&lt;='All Results'!$B$4,"",IF(SUM('MissFill 1'!AF$2:AF111)=0,"",(IF('MissFill 1'!AF111/SUM('MissFill 1'!AF$2:AF111)&gt;0.01,"",IF('MissFill 1'!AF110/SUM('MissFill 1'!AF$2:AF111)&gt;0.01,"",IF('MissFill 1'!AF109/SUM('MissFill 1'!AF$2:AF111)&gt;0.01,"",IF('MissFill 1'!AF108/SUM('MissFill 1'!AF$2:AF111)&gt;0.01,"",IF('MissFill 1'!AF107/SUM('MissFill 1'!AF$2:AF111)&gt;0.01,"",DateEnded_5Day!$A111))))))))</f>
        <v/>
      </c>
      <c r="AH111" s="54" t="str">
        <f>IF($A111&lt;='All Results'!$B$4,"",IF(SUM('MissFill 1'!AG$2:AG111)=0,"",(IF('MissFill 1'!AG111/SUM('MissFill 1'!AG$2:AG111)&gt;0.01,"",IF('MissFill 1'!AG110/SUM('MissFill 1'!AG$2:AG111)&gt;0.01,"",IF('MissFill 1'!AG109/SUM('MissFill 1'!AG$2:AG111)&gt;0.01,"",IF('MissFill 1'!AG108/SUM('MissFill 1'!AG$2:AG111)&gt;0.01,"",IF('MissFill 1'!AG107/SUM('MissFill 1'!AG$2:AG111)&gt;0.01,"",DateEnded_5Day!$A111))))))))</f>
        <v/>
      </c>
      <c r="AI111" s="54" t="str">
        <f>IF($A111&lt;='All Results'!$B$4,"",IF(SUM('MissFill 1'!AH$2:AH111)=0,"",(IF('MissFill 1'!AH111/SUM('MissFill 1'!AH$2:AH111)&gt;0.01,"",IF('MissFill 1'!AH110/SUM('MissFill 1'!AH$2:AH111)&gt;0.01,"",IF('MissFill 1'!AH109/SUM('MissFill 1'!AH$2:AH111)&gt;0.01,"",IF('MissFill 1'!AH108/SUM('MissFill 1'!AH$2:AH111)&gt;0.01,"",IF('MissFill 1'!AH107/SUM('MissFill 1'!AH$2:AH111)&gt;0.01,"",DateEnded_5Day!$A111))))))))</f>
        <v/>
      </c>
      <c r="AJ111" s="54" t="str">
        <f>IF($A111&lt;='All Results'!$B$4,"",IF(SUM('MissFill 1'!AI$2:AI111)=0,"",(IF('MissFill 1'!AI111/SUM('MissFill 1'!AI$2:AI111)&gt;0.01,"",IF('MissFill 1'!AI110/SUM('MissFill 1'!AI$2:AI111)&gt;0.01,"",IF('MissFill 1'!AI109/SUM('MissFill 1'!AI$2:AI111)&gt;0.01,"",IF('MissFill 1'!AI108/SUM('MissFill 1'!AI$2:AI111)&gt;0.01,"",IF('MissFill 1'!AI107/SUM('MissFill 1'!AI$2:AI111)&gt;0.01,"",DateEnded_5Day!$A111))))))))</f>
        <v/>
      </c>
      <c r="AK111" s="54" t="str">
        <f>IF($A111&lt;='All Results'!$B$4,"",IF(SUM('MissFill 1'!AJ$2:AJ111)=0,"",(IF('MissFill 1'!AJ111/SUM('MissFill 1'!AJ$2:AJ111)&gt;0.01,"",IF('MissFill 1'!AJ110/SUM('MissFill 1'!AJ$2:AJ111)&gt;0.01,"",IF('MissFill 1'!AJ109/SUM('MissFill 1'!AJ$2:AJ111)&gt;0.01,"",IF('MissFill 1'!AJ108/SUM('MissFill 1'!AJ$2:AJ111)&gt;0.01,"",IF('MissFill 1'!AJ107/SUM('MissFill 1'!AJ$2:AJ111)&gt;0.01,"",DateEnded_5Day!$A111))))))))</f>
        <v/>
      </c>
      <c r="AL111" s="54" t="str">
        <f>IF($A111&lt;='All Results'!$B$4,"",IF(SUM('MissFill 1'!AK$2:AK111)=0,"",(IF('MissFill 1'!AK111/SUM('MissFill 1'!AK$2:AK111)&gt;0.01,"",IF('MissFill 1'!AK110/SUM('MissFill 1'!AK$2:AK111)&gt;0.01,"",IF('MissFill 1'!AK109/SUM('MissFill 1'!AK$2:AK111)&gt;0.01,"",IF('MissFill 1'!AK108/SUM('MissFill 1'!AK$2:AK111)&gt;0.01,"",IF('MissFill 1'!AK107/SUM('MissFill 1'!AK$2:AK111)&gt;0.01,"",DateEnded_5Day!$A111))))))))</f>
        <v/>
      </c>
      <c r="AM111" s="54" t="str">
        <f>IF($A111&lt;='All Results'!$B$4,"",IF(SUM('MissFill 1'!AL$2:AL111)=0,"",(IF('MissFill 1'!AL111/SUM('MissFill 1'!AL$2:AL111)&gt;0.01,"",IF('MissFill 1'!AL110/SUM('MissFill 1'!AL$2:AL111)&gt;0.01,"",IF('MissFill 1'!AL109/SUM('MissFill 1'!AL$2:AL111)&gt;0.01,"",IF('MissFill 1'!AL108/SUM('MissFill 1'!AL$2:AL111)&gt;0.01,"",IF('MissFill 1'!AL107/SUM('MissFill 1'!AL$2:AL111)&gt;0.01,"",DateEnded_5Day!$A111))))))))</f>
        <v/>
      </c>
      <c r="AN111" s="54" t="str">
        <f>IF($A111&lt;='All Results'!$B$4,"",IF(SUM('MissFill 1'!AM$2:AM111)=0,"",(IF('MissFill 1'!AM111/SUM('MissFill 1'!AM$2:AM111)&gt;0.01,"",IF('MissFill 1'!AM110/SUM('MissFill 1'!AM$2:AM111)&gt;0.01,"",IF('MissFill 1'!AM109/SUM('MissFill 1'!AM$2:AM111)&gt;0.01,"",IF('MissFill 1'!AM108/SUM('MissFill 1'!AM$2:AM111)&gt;0.01,"",IF('MissFill 1'!AM107/SUM('MissFill 1'!AM$2:AM111)&gt;0.01,"",DateEnded_5Day!$A111))))))))</f>
        <v/>
      </c>
      <c r="AO111" s="54" t="str">
        <f>IF($A111&lt;='All Results'!$B$4,"",IF(SUM('MissFill 1'!AN$2:AN111)=0,"",(IF('MissFill 1'!AN111/SUM('MissFill 1'!AN$2:AN111)&gt;0.01,"",IF('MissFill 1'!AN110/SUM('MissFill 1'!AN$2:AN111)&gt;0.01,"",IF('MissFill 1'!AN109/SUM('MissFill 1'!AN$2:AN111)&gt;0.01,"",IF('MissFill 1'!AN108/SUM('MissFill 1'!AN$2:AN111)&gt;0.01,"",IF('MissFill 1'!AN107/SUM('MissFill 1'!AN$2:AN111)&gt;0.01,"",DateEnded_5Day!$A111))))))))</f>
        <v/>
      </c>
      <c r="AP111" s="54" t="str">
        <f>IF($A111&lt;='All Results'!$B$4,"",IF(SUM('MissFill 1'!AO$2:AO111)=0,"",(IF('MissFill 1'!AO111/SUM('MissFill 1'!AO$2:AO111)&gt;0.01,"",IF('MissFill 1'!AO110/SUM('MissFill 1'!AO$2:AO111)&gt;0.01,"",IF('MissFill 1'!AO109/SUM('MissFill 1'!AO$2:AO111)&gt;0.01,"",IF('MissFill 1'!AO108/SUM('MissFill 1'!AO$2:AO111)&gt;0.01,"",IF('MissFill 1'!AO107/SUM('MissFill 1'!AO$2:AO111)&gt;0.01,"",DateEnded_5Day!$A111))))))))</f>
        <v/>
      </c>
      <c r="AQ111" s="54" t="str">
        <f>IF($A111&lt;='All Results'!$B$4,"",IF(SUM('MissFill 1'!AP$2:AP111)=0,"",(IF('MissFill 1'!AP111/SUM('MissFill 1'!AP$2:AP111)&gt;0.01,"",IF('MissFill 1'!AP110/SUM('MissFill 1'!AP$2:AP111)&gt;0.01,"",IF('MissFill 1'!AP109/SUM('MissFill 1'!AP$2:AP111)&gt;0.01,"",IF('MissFill 1'!AP108/SUM('MissFill 1'!AP$2:AP111)&gt;0.01,"",IF('MissFill 1'!AP107/SUM('MissFill 1'!AP$2:AP111)&gt;0.01,"",DateEnded_5Day!$A111))))))))</f>
        <v/>
      </c>
      <c r="AR111" s="54" t="str">
        <f>IF($A111&lt;='All Results'!$B$4,"",IF(SUM('MissFill 1'!AQ$2:AQ111)=0,"",(IF('MissFill 1'!AQ111/SUM('MissFill 1'!AQ$2:AQ111)&gt;0.01,"",IF('MissFill 1'!AQ110/SUM('MissFill 1'!AQ$2:AQ111)&gt;0.01,"",IF('MissFill 1'!AQ109/SUM('MissFill 1'!AQ$2:AQ111)&gt;0.01,"",IF('MissFill 1'!AQ108/SUM('MissFill 1'!AQ$2:AQ111)&gt;0.01,"",IF('MissFill 1'!AQ107/SUM('MissFill 1'!AQ$2:AQ111)&gt;0.01,"",DateEnded_5Day!$A111))))))))</f>
        <v/>
      </c>
      <c r="AS111" s="54" t="str">
        <f>IF($A111&lt;='All Results'!$B$4,"",IF(SUM('MissFill 1'!AR$2:AR111)=0,"",(IF('MissFill 1'!AR111/SUM('MissFill 1'!AR$2:AR111)&gt;0.01,"",IF('MissFill 1'!AR110/SUM('MissFill 1'!AR$2:AR111)&gt;0.01,"",IF('MissFill 1'!AR109/SUM('MissFill 1'!AR$2:AR111)&gt;0.01,"",IF('MissFill 1'!AR108/SUM('MissFill 1'!AR$2:AR111)&gt;0.01,"",IF('MissFill 1'!AR107/SUM('MissFill 1'!AR$2:AR111)&gt;0.01,"",DateEnded_5Day!$A111))))))))</f>
        <v/>
      </c>
      <c r="AT111" s="54" t="str">
        <f>IF($A111&lt;='All Results'!$B$4,"",IF(SUM('MissFill 1'!AS$2:AS111)=0,"",(IF('MissFill 1'!AS111/SUM('MissFill 1'!AS$2:AS111)&gt;0.01,"",IF('MissFill 1'!AS110/SUM('MissFill 1'!AS$2:AS111)&gt;0.01,"",IF('MissFill 1'!AS109/SUM('MissFill 1'!AS$2:AS111)&gt;0.01,"",IF('MissFill 1'!AS108/SUM('MissFill 1'!AS$2:AS111)&gt;0.01,"",IF('MissFill 1'!AS107/SUM('MissFill 1'!AS$2:AS111)&gt;0.01,"",DateEnded_5Day!$A111))))))))</f>
        <v/>
      </c>
      <c r="AU111" s="54" t="str">
        <f>IF($A111&lt;='All Results'!$B$4,"",IF(SUM('MissFill 1'!AT$2:AT111)=0,"",(IF('MissFill 1'!AT111/SUM('MissFill 1'!AT$2:AT111)&gt;0.01,"",IF('MissFill 1'!AT110/SUM('MissFill 1'!AT$2:AT111)&gt;0.01,"",IF('MissFill 1'!AT109/SUM('MissFill 1'!AT$2:AT111)&gt;0.01,"",IF('MissFill 1'!AT108/SUM('MissFill 1'!AT$2:AT111)&gt;0.01,"",IF('MissFill 1'!AT107/SUM('MissFill 1'!AT$2:AT111)&gt;0.01,"",DateEnded_5Day!$A111))))))))</f>
        <v/>
      </c>
      <c r="AV111" s="54" t="str">
        <f>IF($A111&lt;='All Results'!$B$4,"",IF(SUM('MissFill 1'!AU$2:AU111)=0,"",(IF('MissFill 1'!AU111/SUM('MissFill 1'!AU$2:AU111)&gt;0.01,"",IF('MissFill 1'!AU110/SUM('MissFill 1'!AU$2:AU111)&gt;0.01,"",IF('MissFill 1'!AU109/SUM('MissFill 1'!AU$2:AU111)&gt;0.01,"",IF('MissFill 1'!AU108/SUM('MissFill 1'!AU$2:AU111)&gt;0.01,"",IF('MissFill 1'!AU107/SUM('MissFill 1'!AU$2:AU111)&gt;0.01,"",DateEnded_5Day!$A111))))))))</f>
        <v/>
      </c>
      <c r="AW111" s="54" t="str">
        <f>IF($A111&lt;='All Results'!$B$4,"",IF(SUM('MissFill 1'!AV$2:AV111)=0,"",(IF('MissFill 1'!AV111/SUM('MissFill 1'!AV$2:AV111)&gt;0.01,"",IF('MissFill 1'!AV110/SUM('MissFill 1'!AV$2:AV111)&gt;0.01,"",IF('MissFill 1'!AV109/SUM('MissFill 1'!AV$2:AV111)&gt;0.01,"",IF('MissFill 1'!AV108/SUM('MissFill 1'!AV$2:AV111)&gt;0.01,"",IF('MissFill 1'!AV107/SUM('MissFill 1'!AV$2:AV111)&gt;0.01,"",DateEnded_5Day!$A111))))))))</f>
        <v/>
      </c>
      <c r="AX111" s="54" t="str">
        <f>IF($A111&lt;='All Results'!$B$4,"",IF(SUM('MissFill 1'!AW$2:AW111)=0,"",(IF('MissFill 1'!AW111/SUM('MissFill 1'!AW$2:AW111)&gt;0.01,"",IF('MissFill 1'!AW110/SUM('MissFill 1'!AW$2:AW111)&gt;0.01,"",IF('MissFill 1'!AW109/SUM('MissFill 1'!AW$2:AW111)&gt;0.01,"",IF('MissFill 1'!AW108/SUM('MissFill 1'!AW$2:AW111)&gt;0.01,"",IF('MissFill 1'!AW107/SUM('MissFill 1'!AW$2:AW111)&gt;0.01,"",DateEnded_5Day!$A111))))))))</f>
        <v/>
      </c>
    </row>
    <row r="112" spans="1:50" x14ac:dyDescent="0.25">
      <c r="A112" s="41">
        <v>44457</v>
      </c>
      <c r="B112" s="52">
        <v>261</v>
      </c>
      <c r="C112" s="54" t="str">
        <f>IF($A112&lt;='All Results'!$B$4,"",IF(SUM('MissFill 1'!B$2:B112)=0,"",(IF('MissFill 1'!B112/SUM('MissFill 1'!B$2:B112)&gt;0.01,"",IF('MissFill 1'!B111/SUM('MissFill 1'!B$2:B112)&gt;0.01,"",IF('MissFill 1'!B110/SUM('MissFill 1'!B$2:B112)&gt;0.01,"",IF('MissFill 1'!B109/SUM('MissFill 1'!B$2:B112)&gt;0.01,"",IF('MissFill 1'!B108/SUM('MissFill 1'!B$2:B112)&gt;0.01,"",DateEnded_5Day!$A112))))))))</f>
        <v/>
      </c>
      <c r="D112" s="54" t="str">
        <f>IF($A112&lt;='All Results'!$B$4,"",IF(SUM('MissFill 1'!C$2:C112)=0,"",(IF('MissFill 1'!C112/SUM('MissFill 1'!C$2:C112)&gt;0.01,"",IF('MissFill 1'!C111/SUM('MissFill 1'!C$2:C112)&gt;0.01,"",IF('MissFill 1'!C110/SUM('MissFill 1'!C$2:C112)&gt;0.01,"",IF('MissFill 1'!C109/SUM('MissFill 1'!C$2:C112)&gt;0.01,"",IF('MissFill 1'!C108/SUM('MissFill 1'!C$2:C112)&gt;0.01,"",DateEnded_5Day!$A112))))))))</f>
        <v/>
      </c>
      <c r="E112" s="54" t="str">
        <f>IF($A112&lt;='All Results'!$B$4,"",IF(SUM('MissFill 1'!D$2:D112)=0,"",(IF('MissFill 1'!D112/SUM('MissFill 1'!D$2:D112)&gt;0.01,"",IF('MissFill 1'!D111/SUM('MissFill 1'!D$2:D112)&gt;0.01,"",IF('MissFill 1'!D110/SUM('MissFill 1'!D$2:D112)&gt;0.01,"",IF('MissFill 1'!D109/SUM('MissFill 1'!D$2:D112)&gt;0.01,"",IF('MissFill 1'!D108/SUM('MissFill 1'!D$2:D112)&gt;0.01,"",DateEnded_5Day!$A112))))))))</f>
        <v/>
      </c>
      <c r="F112" s="54" t="str">
        <f>IF($A112&lt;='All Results'!$B$4,"",IF(SUM('MissFill 1'!E$2:E112)=0,"",(IF('MissFill 1'!E112/SUM('MissFill 1'!E$2:E112)&gt;0.01,"",IF('MissFill 1'!E111/SUM('MissFill 1'!E$2:E112)&gt;0.01,"",IF('MissFill 1'!E110/SUM('MissFill 1'!E$2:E112)&gt;0.01,"",IF('MissFill 1'!E109/SUM('MissFill 1'!E$2:E112)&gt;0.01,"",IF('MissFill 1'!E108/SUM('MissFill 1'!E$2:E112)&gt;0.01,"",DateEnded_5Day!$A112))))))))</f>
        <v/>
      </c>
      <c r="G112" s="54" t="str">
        <f>IF($A112&lt;='All Results'!$B$4,"",IF(SUM('MissFill 1'!F$2:F112)=0,"",(IF('MissFill 1'!F112/SUM('MissFill 1'!F$2:F112)&gt;0.01,"",IF('MissFill 1'!F111/SUM('MissFill 1'!F$2:F112)&gt;0.01,"",IF('MissFill 1'!F110/SUM('MissFill 1'!F$2:F112)&gt;0.01,"",IF('MissFill 1'!F109/SUM('MissFill 1'!F$2:F112)&gt;0.01,"",IF('MissFill 1'!F108/SUM('MissFill 1'!F$2:F112)&gt;0.01,"",DateEnded_5Day!$A112))))))))</f>
        <v/>
      </c>
      <c r="H112" s="54" t="str">
        <f>IF($A112&lt;='All Results'!$B$4,"",IF(SUM('MissFill 1'!G$2:G112)=0,"",(IF('MissFill 1'!G112/SUM('MissFill 1'!G$2:G112)&gt;0.01,"",IF('MissFill 1'!G111/SUM('MissFill 1'!G$2:G112)&gt;0.01,"",IF('MissFill 1'!G110/SUM('MissFill 1'!G$2:G112)&gt;0.01,"",IF('MissFill 1'!G109/SUM('MissFill 1'!G$2:G112)&gt;0.01,"",IF('MissFill 1'!G108/SUM('MissFill 1'!G$2:G112)&gt;0.01,"",DateEnded_5Day!$A112))))))))</f>
        <v/>
      </c>
      <c r="I112" s="54" t="str">
        <f>IF($A112&lt;='All Results'!$B$4,"",IF(SUM('MissFill 1'!H$2:H112)=0,"",(IF('MissFill 1'!H112/SUM('MissFill 1'!H$2:H112)&gt;0.01,"",IF('MissFill 1'!H111/SUM('MissFill 1'!H$2:H112)&gt;0.01,"",IF('MissFill 1'!H110/SUM('MissFill 1'!H$2:H112)&gt;0.01,"",IF('MissFill 1'!H109/SUM('MissFill 1'!H$2:H112)&gt;0.01,"",IF('MissFill 1'!H108/SUM('MissFill 1'!H$2:H112)&gt;0.01,"",DateEnded_5Day!$A112))))))))</f>
        <v/>
      </c>
      <c r="J112" s="54" t="str">
        <f>IF($A112&lt;='All Results'!$B$4,"",IF(SUM('MissFill 1'!I$2:I112)=0,"",(IF('MissFill 1'!I112/SUM('MissFill 1'!I$2:I112)&gt;0.01,"",IF('MissFill 1'!I111/SUM('MissFill 1'!I$2:I112)&gt;0.01,"",IF('MissFill 1'!I110/SUM('MissFill 1'!I$2:I112)&gt;0.01,"",IF('MissFill 1'!I109/SUM('MissFill 1'!I$2:I112)&gt;0.01,"",IF('MissFill 1'!I108/SUM('MissFill 1'!I$2:I112)&gt;0.01,"",DateEnded_5Day!$A112))))))))</f>
        <v/>
      </c>
      <c r="K112" s="54" t="str">
        <f>IF($A112&lt;='All Results'!$B$4,"",IF(SUM('MissFill 1'!J$2:J112)=0,"",(IF('MissFill 1'!J112/SUM('MissFill 1'!J$2:J112)&gt;0.01,"",IF('MissFill 1'!J111/SUM('MissFill 1'!J$2:J112)&gt;0.01,"",IF('MissFill 1'!J110/SUM('MissFill 1'!J$2:J112)&gt;0.01,"",IF('MissFill 1'!J109/SUM('MissFill 1'!J$2:J112)&gt;0.01,"",IF('MissFill 1'!J108/SUM('MissFill 1'!J$2:J112)&gt;0.01,"",DateEnded_5Day!$A112))))))))</f>
        <v/>
      </c>
      <c r="L112" s="54" t="str">
        <f>IF($A112&lt;='All Results'!$B$4,"",IF(SUM('MissFill 1'!K$2:K112)=0,"",(IF('MissFill 1'!K112/SUM('MissFill 1'!K$2:K112)&gt;0.01,"",IF('MissFill 1'!K111/SUM('MissFill 1'!K$2:K112)&gt;0.01,"",IF('MissFill 1'!K110/SUM('MissFill 1'!K$2:K112)&gt;0.01,"",IF('MissFill 1'!K109/SUM('MissFill 1'!K$2:K112)&gt;0.01,"",IF('MissFill 1'!K108/SUM('MissFill 1'!K$2:K112)&gt;0.01,"",DateEnded_5Day!$A112))))))))</f>
        <v/>
      </c>
      <c r="M112" s="54" t="str">
        <f>IF($A112&lt;='All Results'!$B$4,"",IF(SUM('MissFill 1'!L$2:L112)=0,"",(IF('MissFill 1'!L112/SUM('MissFill 1'!L$2:L112)&gt;0.01,"",IF('MissFill 1'!L111/SUM('MissFill 1'!L$2:L112)&gt;0.01,"",IF('MissFill 1'!L110/SUM('MissFill 1'!L$2:L112)&gt;0.01,"",IF('MissFill 1'!L109/SUM('MissFill 1'!L$2:L112)&gt;0.01,"",IF('MissFill 1'!L108/SUM('MissFill 1'!L$2:L112)&gt;0.01,"",DateEnded_5Day!$A112))))))))</f>
        <v/>
      </c>
      <c r="N112" s="54" t="str">
        <f>IF($A112&lt;='All Results'!$B$4,"",IF(SUM('MissFill 1'!M$2:M112)=0,"",(IF('MissFill 1'!M112/SUM('MissFill 1'!M$2:M112)&gt;0.01,"",IF('MissFill 1'!M111/SUM('MissFill 1'!M$2:M112)&gt;0.01,"",IF('MissFill 1'!M110/SUM('MissFill 1'!M$2:M112)&gt;0.01,"",IF('MissFill 1'!M109/SUM('MissFill 1'!M$2:M112)&gt;0.01,"",IF('MissFill 1'!M108/SUM('MissFill 1'!M$2:M112)&gt;0.01,"",DateEnded_5Day!$A112))))))))</f>
        <v/>
      </c>
      <c r="O112" s="54" t="str">
        <f>IF($A112&lt;='All Results'!$B$4,"",IF(SUM('MissFill 1'!N$2:N112)=0,"",(IF('MissFill 1'!N112/SUM('MissFill 1'!N$2:N112)&gt;0.01,"",IF('MissFill 1'!N111/SUM('MissFill 1'!N$2:N112)&gt;0.01,"",IF('MissFill 1'!N110/SUM('MissFill 1'!N$2:N112)&gt;0.01,"",IF('MissFill 1'!N109/SUM('MissFill 1'!N$2:N112)&gt;0.01,"",IF('MissFill 1'!N108/SUM('MissFill 1'!N$2:N112)&gt;0.01,"",DateEnded_5Day!$A112))))))))</f>
        <v/>
      </c>
      <c r="P112" s="54" t="str">
        <f>IF($A112&lt;='All Results'!$B$4,"",IF(SUM('MissFill 1'!O$2:O112)=0,"",(IF('MissFill 1'!O112/SUM('MissFill 1'!O$2:O112)&gt;0.01,"",IF('MissFill 1'!O111/SUM('MissFill 1'!O$2:O112)&gt;0.01,"",IF('MissFill 1'!O110/SUM('MissFill 1'!O$2:O112)&gt;0.01,"",IF('MissFill 1'!O109/SUM('MissFill 1'!O$2:O112)&gt;0.01,"",IF('MissFill 1'!O108/SUM('MissFill 1'!O$2:O112)&gt;0.01,"",DateEnded_5Day!$A112))))))))</f>
        <v/>
      </c>
      <c r="Q112" s="54" t="str">
        <f>IF($A112&lt;='All Results'!$B$4,"",IF(SUM('MissFill 1'!P$2:P112)=0,"",(IF('MissFill 1'!P112/SUM('MissFill 1'!P$2:P112)&gt;0.01,"",IF('MissFill 1'!P111/SUM('MissFill 1'!P$2:P112)&gt;0.01,"",IF('MissFill 1'!P110/SUM('MissFill 1'!P$2:P112)&gt;0.01,"",IF('MissFill 1'!P109/SUM('MissFill 1'!P$2:P112)&gt;0.01,"",IF('MissFill 1'!P108/SUM('MissFill 1'!P$2:P112)&gt;0.01,"",DateEnded_5Day!$A112))))))))</f>
        <v/>
      </c>
      <c r="R112" s="54" t="str">
        <f>IF($A112&lt;='All Results'!$B$4,"",IF(SUM('MissFill 1'!Q$2:Q112)=0,"",(IF('MissFill 1'!Q112/SUM('MissFill 1'!Q$2:Q112)&gt;0.01,"",IF('MissFill 1'!Q111/SUM('MissFill 1'!Q$2:Q112)&gt;0.01,"",IF('MissFill 1'!Q110/SUM('MissFill 1'!Q$2:Q112)&gt;0.01,"",IF('MissFill 1'!Q109/SUM('MissFill 1'!Q$2:Q112)&gt;0.01,"",IF('MissFill 1'!Q108/SUM('MissFill 1'!Q$2:Q112)&gt;0.01,"",DateEnded_5Day!$A112))))))))</f>
        <v/>
      </c>
      <c r="S112" s="54" t="str">
        <f>IF($A112&lt;='All Results'!$B$4,"",IF(SUM('MissFill 1'!R$2:R112)=0,"",(IF('MissFill 1'!R112/SUM('MissFill 1'!R$2:R112)&gt;0.01,"",IF('MissFill 1'!R111/SUM('MissFill 1'!R$2:R112)&gt;0.01,"",IF('MissFill 1'!R110/SUM('MissFill 1'!R$2:R112)&gt;0.01,"",IF('MissFill 1'!R109/SUM('MissFill 1'!R$2:R112)&gt;0.01,"",IF('MissFill 1'!R108/SUM('MissFill 1'!R$2:R112)&gt;0.01,"",DateEnded_5Day!$A112))))))))</f>
        <v/>
      </c>
      <c r="T112" s="54" t="str">
        <f>IF($A112&lt;='All Results'!$B$4,"",IF(SUM('MissFill 1'!S$2:S112)=0,"",(IF('MissFill 1'!S112/SUM('MissFill 1'!S$2:S112)&gt;0.01,"",IF('MissFill 1'!S111/SUM('MissFill 1'!S$2:S112)&gt;0.01,"",IF('MissFill 1'!S110/SUM('MissFill 1'!S$2:S112)&gt;0.01,"",IF('MissFill 1'!S109/SUM('MissFill 1'!S$2:S112)&gt;0.01,"",IF('MissFill 1'!S108/SUM('MissFill 1'!S$2:S112)&gt;0.01,"",DateEnded_5Day!$A112))))))))</f>
        <v/>
      </c>
      <c r="U112" s="54" t="str">
        <f>IF($A112&lt;='All Results'!$B$4,"",IF(SUM('MissFill 1'!T$2:T112)=0,"",(IF('MissFill 1'!T112/SUM('MissFill 1'!T$2:T112)&gt;0.01,"",IF('MissFill 1'!T111/SUM('MissFill 1'!T$2:T112)&gt;0.01,"",IF('MissFill 1'!T110/SUM('MissFill 1'!T$2:T112)&gt;0.01,"",IF('MissFill 1'!T109/SUM('MissFill 1'!T$2:T112)&gt;0.01,"",IF('MissFill 1'!T108/SUM('MissFill 1'!T$2:T112)&gt;0.01,"",DateEnded_5Day!$A112))))))))</f>
        <v/>
      </c>
      <c r="V112" s="54" t="str">
        <f>IF($A112&lt;='All Results'!$B$4,"",IF(SUM('MissFill 1'!U$2:U112)=0,"",(IF('MissFill 1'!U112/SUM('MissFill 1'!U$2:U112)&gt;0.01,"",IF('MissFill 1'!U111/SUM('MissFill 1'!U$2:U112)&gt;0.01,"",IF('MissFill 1'!U110/SUM('MissFill 1'!U$2:U112)&gt;0.01,"",IF('MissFill 1'!U109/SUM('MissFill 1'!U$2:U112)&gt;0.01,"",IF('MissFill 1'!U108/SUM('MissFill 1'!U$2:U112)&gt;0.01,"",DateEnded_5Day!$A112))))))))</f>
        <v/>
      </c>
      <c r="W112" s="54" t="str">
        <f>IF($A112&lt;='All Results'!$B$4,"",IF(SUM('MissFill 1'!V$2:V112)=0,"",(IF('MissFill 1'!V112/SUM('MissFill 1'!V$2:V112)&gt;0.01,"",IF('MissFill 1'!V111/SUM('MissFill 1'!V$2:V112)&gt;0.01,"",IF('MissFill 1'!V110/SUM('MissFill 1'!V$2:V112)&gt;0.01,"",IF('MissFill 1'!V109/SUM('MissFill 1'!V$2:V112)&gt;0.01,"",IF('MissFill 1'!V108/SUM('MissFill 1'!V$2:V112)&gt;0.01,"",DateEnded_5Day!$A112))))))))</f>
        <v/>
      </c>
      <c r="X112" s="54" t="str">
        <f>IF($A112&lt;='All Results'!$B$4,"",IF(SUM('MissFill 1'!W$2:W112)=0,"",(IF('MissFill 1'!W112/SUM('MissFill 1'!W$2:W112)&gt;0.01,"",IF('MissFill 1'!W111/SUM('MissFill 1'!W$2:W112)&gt;0.01,"",IF('MissFill 1'!W110/SUM('MissFill 1'!W$2:W112)&gt;0.01,"",IF('MissFill 1'!W109/SUM('MissFill 1'!W$2:W112)&gt;0.01,"",IF('MissFill 1'!W108/SUM('MissFill 1'!W$2:W112)&gt;0.01,"",DateEnded_5Day!$A112))))))))</f>
        <v/>
      </c>
      <c r="Y112" s="54" t="str">
        <f>IF($A112&lt;='All Results'!$B$4,"",IF(SUM('MissFill 1'!X$2:X112)=0,"",(IF('MissFill 1'!X112/SUM('MissFill 1'!X$2:X112)&gt;0.01,"",IF('MissFill 1'!X111/SUM('MissFill 1'!X$2:X112)&gt;0.01,"",IF('MissFill 1'!X110/SUM('MissFill 1'!X$2:X112)&gt;0.01,"",IF('MissFill 1'!X109/SUM('MissFill 1'!X$2:X112)&gt;0.01,"",IF('MissFill 1'!X108/SUM('MissFill 1'!X$2:X112)&gt;0.01,"",DateEnded_5Day!$A112))))))))</f>
        <v/>
      </c>
      <c r="Z112" s="54" t="str">
        <f>IF($A112&lt;='All Results'!$B$4,"",IF(SUM('MissFill 1'!Y$2:Y112)=0,"",(IF('MissFill 1'!Y112/SUM('MissFill 1'!Y$2:Y112)&gt;0.01,"",IF('MissFill 1'!Y111/SUM('MissFill 1'!Y$2:Y112)&gt;0.01,"",IF('MissFill 1'!Y110/SUM('MissFill 1'!Y$2:Y112)&gt;0.01,"",IF('MissFill 1'!Y109/SUM('MissFill 1'!Y$2:Y112)&gt;0.01,"",IF('MissFill 1'!Y108/SUM('MissFill 1'!Y$2:Y112)&gt;0.01,"",DateEnded_5Day!$A112))))))))</f>
        <v/>
      </c>
      <c r="AA112" s="54" t="str">
        <f>IF($A112&lt;='All Results'!$B$4,"",IF(SUM('MissFill 1'!Z$2:Z112)=0,"",(IF('MissFill 1'!Z112/SUM('MissFill 1'!Z$2:Z112)&gt;0.01,"",IF('MissFill 1'!Z111/SUM('MissFill 1'!Z$2:Z112)&gt;0.01,"",IF('MissFill 1'!Z110/SUM('MissFill 1'!Z$2:Z112)&gt;0.01,"",IF('MissFill 1'!Z109/SUM('MissFill 1'!Z$2:Z112)&gt;0.01,"",IF('MissFill 1'!Z108/SUM('MissFill 1'!Z$2:Z112)&gt;0.01,"",DateEnded_5Day!$A112))))))))</f>
        <v/>
      </c>
      <c r="AB112" s="54" t="str">
        <f>IF($A112&lt;='All Results'!$B$4,"",IF(SUM('MissFill 1'!AA$2:AA112)=0,"",(IF('MissFill 1'!AA112/SUM('MissFill 1'!AA$2:AA112)&gt;0.01,"",IF('MissFill 1'!AA111/SUM('MissFill 1'!AA$2:AA112)&gt;0.01,"",IF('MissFill 1'!AA110/SUM('MissFill 1'!AA$2:AA112)&gt;0.01,"",IF('MissFill 1'!AA109/SUM('MissFill 1'!AA$2:AA112)&gt;0.01,"",IF('MissFill 1'!AA108/SUM('MissFill 1'!AA$2:AA112)&gt;0.01,"",DateEnded_5Day!$A112))))))))</f>
        <v/>
      </c>
      <c r="AC112" s="54" t="str">
        <f>IF($A112&lt;='All Results'!$B$4,"",IF(SUM('MissFill 1'!AB$2:AB112)=0,"",(IF('MissFill 1'!AB112/SUM('MissFill 1'!AB$2:AB112)&gt;0.01,"",IF('MissFill 1'!AB111/SUM('MissFill 1'!AB$2:AB112)&gt;0.01,"",IF('MissFill 1'!AB110/SUM('MissFill 1'!AB$2:AB112)&gt;0.01,"",IF('MissFill 1'!AB109/SUM('MissFill 1'!AB$2:AB112)&gt;0.01,"",IF('MissFill 1'!AB108/SUM('MissFill 1'!AB$2:AB112)&gt;0.01,"",DateEnded_5Day!$A112))))))))</f>
        <v/>
      </c>
      <c r="AD112" s="54" t="str">
        <f>IF($A112&lt;='All Results'!$B$4,"",IF(SUM('MissFill 1'!AC$2:AC112)=0,"",(IF('MissFill 1'!AC112/SUM('MissFill 1'!AC$2:AC112)&gt;0.01,"",IF('MissFill 1'!AC111/SUM('MissFill 1'!AC$2:AC112)&gt;0.01,"",IF('MissFill 1'!AC110/SUM('MissFill 1'!AC$2:AC112)&gt;0.01,"",IF('MissFill 1'!AC109/SUM('MissFill 1'!AC$2:AC112)&gt;0.01,"",IF('MissFill 1'!AC108/SUM('MissFill 1'!AC$2:AC112)&gt;0.01,"",DateEnded_5Day!$A112))))))))</f>
        <v/>
      </c>
      <c r="AE112" s="54" t="str">
        <f>IF($A112&lt;='All Results'!$B$4,"",IF(SUM('MissFill 1'!AD$2:AD112)=0,"",(IF('MissFill 1'!AD112/SUM('MissFill 1'!AD$2:AD112)&gt;0.01,"",IF('MissFill 1'!AD111/SUM('MissFill 1'!AD$2:AD112)&gt;0.01,"",IF('MissFill 1'!AD110/SUM('MissFill 1'!AD$2:AD112)&gt;0.01,"",IF('MissFill 1'!AD109/SUM('MissFill 1'!AD$2:AD112)&gt;0.01,"",IF('MissFill 1'!AD108/SUM('MissFill 1'!AD$2:AD112)&gt;0.01,"",DateEnded_5Day!$A112))))))))</f>
        <v/>
      </c>
      <c r="AF112" s="54" t="str">
        <f>IF($A112&lt;='All Results'!$B$4,"",IF(SUM('MissFill 1'!AE$2:AE112)=0,"",(IF('MissFill 1'!AE112/SUM('MissFill 1'!AE$2:AE112)&gt;0.01,"",IF('MissFill 1'!AE111/SUM('MissFill 1'!AE$2:AE112)&gt;0.01,"",IF('MissFill 1'!AE110/SUM('MissFill 1'!AE$2:AE112)&gt;0.01,"",IF('MissFill 1'!AE109/SUM('MissFill 1'!AE$2:AE112)&gt;0.01,"",IF('MissFill 1'!AE108/SUM('MissFill 1'!AE$2:AE112)&gt;0.01,"",DateEnded_5Day!$A112))))))))</f>
        <v/>
      </c>
      <c r="AG112" s="54" t="str">
        <f>IF($A112&lt;='All Results'!$B$4,"",IF(SUM('MissFill 1'!AF$2:AF112)=0,"",(IF('MissFill 1'!AF112/SUM('MissFill 1'!AF$2:AF112)&gt;0.01,"",IF('MissFill 1'!AF111/SUM('MissFill 1'!AF$2:AF112)&gt;0.01,"",IF('MissFill 1'!AF110/SUM('MissFill 1'!AF$2:AF112)&gt;0.01,"",IF('MissFill 1'!AF109/SUM('MissFill 1'!AF$2:AF112)&gt;0.01,"",IF('MissFill 1'!AF108/SUM('MissFill 1'!AF$2:AF112)&gt;0.01,"",DateEnded_5Day!$A112))))))))</f>
        <v/>
      </c>
      <c r="AH112" s="54" t="str">
        <f>IF($A112&lt;='All Results'!$B$4,"",IF(SUM('MissFill 1'!AG$2:AG112)=0,"",(IF('MissFill 1'!AG112/SUM('MissFill 1'!AG$2:AG112)&gt;0.01,"",IF('MissFill 1'!AG111/SUM('MissFill 1'!AG$2:AG112)&gt;0.01,"",IF('MissFill 1'!AG110/SUM('MissFill 1'!AG$2:AG112)&gt;0.01,"",IF('MissFill 1'!AG109/SUM('MissFill 1'!AG$2:AG112)&gt;0.01,"",IF('MissFill 1'!AG108/SUM('MissFill 1'!AG$2:AG112)&gt;0.01,"",DateEnded_5Day!$A112))))))))</f>
        <v/>
      </c>
      <c r="AI112" s="54" t="str">
        <f>IF($A112&lt;='All Results'!$B$4,"",IF(SUM('MissFill 1'!AH$2:AH112)=0,"",(IF('MissFill 1'!AH112/SUM('MissFill 1'!AH$2:AH112)&gt;0.01,"",IF('MissFill 1'!AH111/SUM('MissFill 1'!AH$2:AH112)&gt;0.01,"",IF('MissFill 1'!AH110/SUM('MissFill 1'!AH$2:AH112)&gt;0.01,"",IF('MissFill 1'!AH109/SUM('MissFill 1'!AH$2:AH112)&gt;0.01,"",IF('MissFill 1'!AH108/SUM('MissFill 1'!AH$2:AH112)&gt;0.01,"",DateEnded_5Day!$A112))))))))</f>
        <v/>
      </c>
      <c r="AJ112" s="54" t="str">
        <f>IF($A112&lt;='All Results'!$B$4,"",IF(SUM('MissFill 1'!AI$2:AI112)=0,"",(IF('MissFill 1'!AI112/SUM('MissFill 1'!AI$2:AI112)&gt;0.01,"",IF('MissFill 1'!AI111/SUM('MissFill 1'!AI$2:AI112)&gt;0.01,"",IF('MissFill 1'!AI110/SUM('MissFill 1'!AI$2:AI112)&gt;0.01,"",IF('MissFill 1'!AI109/SUM('MissFill 1'!AI$2:AI112)&gt;0.01,"",IF('MissFill 1'!AI108/SUM('MissFill 1'!AI$2:AI112)&gt;0.01,"",DateEnded_5Day!$A112))))))))</f>
        <v/>
      </c>
      <c r="AK112" s="54" t="str">
        <f>IF($A112&lt;='All Results'!$B$4,"",IF(SUM('MissFill 1'!AJ$2:AJ112)=0,"",(IF('MissFill 1'!AJ112/SUM('MissFill 1'!AJ$2:AJ112)&gt;0.01,"",IF('MissFill 1'!AJ111/SUM('MissFill 1'!AJ$2:AJ112)&gt;0.01,"",IF('MissFill 1'!AJ110/SUM('MissFill 1'!AJ$2:AJ112)&gt;0.01,"",IF('MissFill 1'!AJ109/SUM('MissFill 1'!AJ$2:AJ112)&gt;0.01,"",IF('MissFill 1'!AJ108/SUM('MissFill 1'!AJ$2:AJ112)&gt;0.01,"",DateEnded_5Day!$A112))))))))</f>
        <v/>
      </c>
      <c r="AL112" s="54" t="str">
        <f>IF($A112&lt;='All Results'!$B$4,"",IF(SUM('MissFill 1'!AK$2:AK112)=0,"",(IF('MissFill 1'!AK112/SUM('MissFill 1'!AK$2:AK112)&gt;0.01,"",IF('MissFill 1'!AK111/SUM('MissFill 1'!AK$2:AK112)&gt;0.01,"",IF('MissFill 1'!AK110/SUM('MissFill 1'!AK$2:AK112)&gt;0.01,"",IF('MissFill 1'!AK109/SUM('MissFill 1'!AK$2:AK112)&gt;0.01,"",IF('MissFill 1'!AK108/SUM('MissFill 1'!AK$2:AK112)&gt;0.01,"",DateEnded_5Day!$A112))))))))</f>
        <v/>
      </c>
      <c r="AM112" s="54" t="str">
        <f>IF($A112&lt;='All Results'!$B$4,"",IF(SUM('MissFill 1'!AL$2:AL112)=0,"",(IF('MissFill 1'!AL112/SUM('MissFill 1'!AL$2:AL112)&gt;0.01,"",IF('MissFill 1'!AL111/SUM('MissFill 1'!AL$2:AL112)&gt;0.01,"",IF('MissFill 1'!AL110/SUM('MissFill 1'!AL$2:AL112)&gt;0.01,"",IF('MissFill 1'!AL109/SUM('MissFill 1'!AL$2:AL112)&gt;0.01,"",IF('MissFill 1'!AL108/SUM('MissFill 1'!AL$2:AL112)&gt;0.01,"",DateEnded_5Day!$A112))))))))</f>
        <v/>
      </c>
      <c r="AN112" s="54" t="str">
        <f>IF($A112&lt;='All Results'!$B$4,"",IF(SUM('MissFill 1'!AM$2:AM112)=0,"",(IF('MissFill 1'!AM112/SUM('MissFill 1'!AM$2:AM112)&gt;0.01,"",IF('MissFill 1'!AM111/SUM('MissFill 1'!AM$2:AM112)&gt;0.01,"",IF('MissFill 1'!AM110/SUM('MissFill 1'!AM$2:AM112)&gt;0.01,"",IF('MissFill 1'!AM109/SUM('MissFill 1'!AM$2:AM112)&gt;0.01,"",IF('MissFill 1'!AM108/SUM('MissFill 1'!AM$2:AM112)&gt;0.01,"",DateEnded_5Day!$A112))))))))</f>
        <v/>
      </c>
      <c r="AO112" s="54" t="str">
        <f>IF($A112&lt;='All Results'!$B$4,"",IF(SUM('MissFill 1'!AN$2:AN112)=0,"",(IF('MissFill 1'!AN112/SUM('MissFill 1'!AN$2:AN112)&gt;0.01,"",IF('MissFill 1'!AN111/SUM('MissFill 1'!AN$2:AN112)&gt;0.01,"",IF('MissFill 1'!AN110/SUM('MissFill 1'!AN$2:AN112)&gt;0.01,"",IF('MissFill 1'!AN109/SUM('MissFill 1'!AN$2:AN112)&gt;0.01,"",IF('MissFill 1'!AN108/SUM('MissFill 1'!AN$2:AN112)&gt;0.01,"",DateEnded_5Day!$A112))))))))</f>
        <v/>
      </c>
      <c r="AP112" s="54" t="str">
        <f>IF($A112&lt;='All Results'!$B$4,"",IF(SUM('MissFill 1'!AO$2:AO112)=0,"",(IF('MissFill 1'!AO112/SUM('MissFill 1'!AO$2:AO112)&gt;0.01,"",IF('MissFill 1'!AO111/SUM('MissFill 1'!AO$2:AO112)&gt;0.01,"",IF('MissFill 1'!AO110/SUM('MissFill 1'!AO$2:AO112)&gt;0.01,"",IF('MissFill 1'!AO109/SUM('MissFill 1'!AO$2:AO112)&gt;0.01,"",IF('MissFill 1'!AO108/SUM('MissFill 1'!AO$2:AO112)&gt;0.01,"",DateEnded_5Day!$A112))))))))</f>
        <v/>
      </c>
      <c r="AQ112" s="54" t="str">
        <f>IF($A112&lt;='All Results'!$B$4,"",IF(SUM('MissFill 1'!AP$2:AP112)=0,"",(IF('MissFill 1'!AP112/SUM('MissFill 1'!AP$2:AP112)&gt;0.01,"",IF('MissFill 1'!AP111/SUM('MissFill 1'!AP$2:AP112)&gt;0.01,"",IF('MissFill 1'!AP110/SUM('MissFill 1'!AP$2:AP112)&gt;0.01,"",IF('MissFill 1'!AP109/SUM('MissFill 1'!AP$2:AP112)&gt;0.01,"",IF('MissFill 1'!AP108/SUM('MissFill 1'!AP$2:AP112)&gt;0.01,"",DateEnded_5Day!$A112))))))))</f>
        <v/>
      </c>
      <c r="AR112" s="54" t="str">
        <f>IF($A112&lt;='All Results'!$B$4,"",IF(SUM('MissFill 1'!AQ$2:AQ112)=0,"",(IF('MissFill 1'!AQ112/SUM('MissFill 1'!AQ$2:AQ112)&gt;0.01,"",IF('MissFill 1'!AQ111/SUM('MissFill 1'!AQ$2:AQ112)&gt;0.01,"",IF('MissFill 1'!AQ110/SUM('MissFill 1'!AQ$2:AQ112)&gt;0.01,"",IF('MissFill 1'!AQ109/SUM('MissFill 1'!AQ$2:AQ112)&gt;0.01,"",IF('MissFill 1'!AQ108/SUM('MissFill 1'!AQ$2:AQ112)&gt;0.01,"",DateEnded_5Day!$A112))))))))</f>
        <v/>
      </c>
      <c r="AS112" s="54" t="str">
        <f>IF($A112&lt;='All Results'!$B$4,"",IF(SUM('MissFill 1'!AR$2:AR112)=0,"",(IF('MissFill 1'!AR112/SUM('MissFill 1'!AR$2:AR112)&gt;0.01,"",IF('MissFill 1'!AR111/SUM('MissFill 1'!AR$2:AR112)&gt;0.01,"",IF('MissFill 1'!AR110/SUM('MissFill 1'!AR$2:AR112)&gt;0.01,"",IF('MissFill 1'!AR109/SUM('MissFill 1'!AR$2:AR112)&gt;0.01,"",IF('MissFill 1'!AR108/SUM('MissFill 1'!AR$2:AR112)&gt;0.01,"",DateEnded_5Day!$A112))))))))</f>
        <v/>
      </c>
      <c r="AT112" s="54" t="str">
        <f>IF($A112&lt;='All Results'!$B$4,"",IF(SUM('MissFill 1'!AS$2:AS112)=0,"",(IF('MissFill 1'!AS112/SUM('MissFill 1'!AS$2:AS112)&gt;0.01,"",IF('MissFill 1'!AS111/SUM('MissFill 1'!AS$2:AS112)&gt;0.01,"",IF('MissFill 1'!AS110/SUM('MissFill 1'!AS$2:AS112)&gt;0.01,"",IF('MissFill 1'!AS109/SUM('MissFill 1'!AS$2:AS112)&gt;0.01,"",IF('MissFill 1'!AS108/SUM('MissFill 1'!AS$2:AS112)&gt;0.01,"",DateEnded_5Day!$A112))))))))</f>
        <v/>
      </c>
      <c r="AU112" s="54" t="str">
        <f>IF($A112&lt;='All Results'!$B$4,"",IF(SUM('MissFill 1'!AT$2:AT112)=0,"",(IF('MissFill 1'!AT112/SUM('MissFill 1'!AT$2:AT112)&gt;0.01,"",IF('MissFill 1'!AT111/SUM('MissFill 1'!AT$2:AT112)&gt;0.01,"",IF('MissFill 1'!AT110/SUM('MissFill 1'!AT$2:AT112)&gt;0.01,"",IF('MissFill 1'!AT109/SUM('MissFill 1'!AT$2:AT112)&gt;0.01,"",IF('MissFill 1'!AT108/SUM('MissFill 1'!AT$2:AT112)&gt;0.01,"",DateEnded_5Day!$A112))))))))</f>
        <v/>
      </c>
      <c r="AV112" s="54" t="str">
        <f>IF($A112&lt;='All Results'!$B$4,"",IF(SUM('MissFill 1'!AU$2:AU112)=0,"",(IF('MissFill 1'!AU112/SUM('MissFill 1'!AU$2:AU112)&gt;0.01,"",IF('MissFill 1'!AU111/SUM('MissFill 1'!AU$2:AU112)&gt;0.01,"",IF('MissFill 1'!AU110/SUM('MissFill 1'!AU$2:AU112)&gt;0.01,"",IF('MissFill 1'!AU109/SUM('MissFill 1'!AU$2:AU112)&gt;0.01,"",IF('MissFill 1'!AU108/SUM('MissFill 1'!AU$2:AU112)&gt;0.01,"",DateEnded_5Day!$A112))))))))</f>
        <v/>
      </c>
      <c r="AW112" s="54" t="str">
        <f>IF($A112&lt;='All Results'!$B$4,"",IF(SUM('MissFill 1'!AV$2:AV112)=0,"",(IF('MissFill 1'!AV112/SUM('MissFill 1'!AV$2:AV112)&gt;0.01,"",IF('MissFill 1'!AV111/SUM('MissFill 1'!AV$2:AV112)&gt;0.01,"",IF('MissFill 1'!AV110/SUM('MissFill 1'!AV$2:AV112)&gt;0.01,"",IF('MissFill 1'!AV109/SUM('MissFill 1'!AV$2:AV112)&gt;0.01,"",IF('MissFill 1'!AV108/SUM('MissFill 1'!AV$2:AV112)&gt;0.01,"",DateEnded_5Day!$A112))))))))</f>
        <v/>
      </c>
      <c r="AX112" s="54" t="str">
        <f>IF($A112&lt;='All Results'!$B$4,"",IF(SUM('MissFill 1'!AW$2:AW112)=0,"",(IF('MissFill 1'!AW112/SUM('MissFill 1'!AW$2:AW112)&gt;0.01,"",IF('MissFill 1'!AW111/SUM('MissFill 1'!AW$2:AW112)&gt;0.01,"",IF('MissFill 1'!AW110/SUM('MissFill 1'!AW$2:AW112)&gt;0.01,"",IF('MissFill 1'!AW109/SUM('MissFill 1'!AW$2:AW112)&gt;0.01,"",IF('MissFill 1'!AW108/SUM('MissFill 1'!AW$2:AW112)&gt;0.01,"",DateEnded_5Day!$A112))))))))</f>
        <v/>
      </c>
    </row>
    <row r="113" spans="1:50" x14ac:dyDescent="0.25">
      <c r="A113" s="41">
        <v>44458</v>
      </c>
      <c r="B113" s="52">
        <v>262</v>
      </c>
      <c r="C113" s="54" t="str">
        <f>IF($A113&lt;='All Results'!$B$4,"",IF(SUM('MissFill 1'!B$2:B113)=0,"",(IF('MissFill 1'!B113/SUM('MissFill 1'!B$2:B113)&gt;0.01,"",IF('MissFill 1'!B112/SUM('MissFill 1'!B$2:B113)&gt;0.01,"",IF('MissFill 1'!B111/SUM('MissFill 1'!B$2:B113)&gt;0.01,"",IF('MissFill 1'!B110/SUM('MissFill 1'!B$2:B113)&gt;0.01,"",IF('MissFill 1'!B109/SUM('MissFill 1'!B$2:B113)&gt;0.01,"",DateEnded_5Day!$A113))))))))</f>
        <v/>
      </c>
      <c r="D113" s="54" t="str">
        <f>IF($A113&lt;='All Results'!$B$4,"",IF(SUM('MissFill 1'!C$2:C113)=0,"",(IF('MissFill 1'!C113/SUM('MissFill 1'!C$2:C113)&gt;0.01,"",IF('MissFill 1'!C112/SUM('MissFill 1'!C$2:C113)&gt;0.01,"",IF('MissFill 1'!C111/SUM('MissFill 1'!C$2:C113)&gt;0.01,"",IF('MissFill 1'!C110/SUM('MissFill 1'!C$2:C113)&gt;0.01,"",IF('MissFill 1'!C109/SUM('MissFill 1'!C$2:C113)&gt;0.01,"",DateEnded_5Day!$A113))))))))</f>
        <v/>
      </c>
      <c r="E113" s="54" t="str">
        <f>IF($A113&lt;='All Results'!$B$4,"",IF(SUM('MissFill 1'!D$2:D113)=0,"",(IF('MissFill 1'!D113/SUM('MissFill 1'!D$2:D113)&gt;0.01,"",IF('MissFill 1'!D112/SUM('MissFill 1'!D$2:D113)&gt;0.01,"",IF('MissFill 1'!D111/SUM('MissFill 1'!D$2:D113)&gt;0.01,"",IF('MissFill 1'!D110/SUM('MissFill 1'!D$2:D113)&gt;0.01,"",IF('MissFill 1'!D109/SUM('MissFill 1'!D$2:D113)&gt;0.01,"",DateEnded_5Day!$A113))))))))</f>
        <v/>
      </c>
      <c r="F113" s="54" t="str">
        <f>IF($A113&lt;='All Results'!$B$4,"",IF(SUM('MissFill 1'!E$2:E113)=0,"",(IF('MissFill 1'!E113/SUM('MissFill 1'!E$2:E113)&gt;0.01,"",IF('MissFill 1'!E112/SUM('MissFill 1'!E$2:E113)&gt;0.01,"",IF('MissFill 1'!E111/SUM('MissFill 1'!E$2:E113)&gt;0.01,"",IF('MissFill 1'!E110/SUM('MissFill 1'!E$2:E113)&gt;0.01,"",IF('MissFill 1'!E109/SUM('MissFill 1'!E$2:E113)&gt;0.01,"",DateEnded_5Day!$A113))))))))</f>
        <v/>
      </c>
      <c r="G113" s="54" t="str">
        <f>IF($A113&lt;='All Results'!$B$4,"",IF(SUM('MissFill 1'!F$2:F113)=0,"",(IF('MissFill 1'!F113/SUM('MissFill 1'!F$2:F113)&gt;0.01,"",IF('MissFill 1'!F112/SUM('MissFill 1'!F$2:F113)&gt;0.01,"",IF('MissFill 1'!F111/SUM('MissFill 1'!F$2:F113)&gt;0.01,"",IF('MissFill 1'!F110/SUM('MissFill 1'!F$2:F113)&gt;0.01,"",IF('MissFill 1'!F109/SUM('MissFill 1'!F$2:F113)&gt;0.01,"",DateEnded_5Day!$A113))))))))</f>
        <v/>
      </c>
      <c r="H113" s="54" t="str">
        <f>IF($A113&lt;='All Results'!$B$4,"",IF(SUM('MissFill 1'!G$2:G113)=0,"",(IF('MissFill 1'!G113/SUM('MissFill 1'!G$2:G113)&gt;0.01,"",IF('MissFill 1'!G112/SUM('MissFill 1'!G$2:G113)&gt;0.01,"",IF('MissFill 1'!G111/SUM('MissFill 1'!G$2:G113)&gt;0.01,"",IF('MissFill 1'!G110/SUM('MissFill 1'!G$2:G113)&gt;0.01,"",IF('MissFill 1'!G109/SUM('MissFill 1'!G$2:G113)&gt;0.01,"",DateEnded_5Day!$A113))))))))</f>
        <v/>
      </c>
      <c r="I113" s="54" t="str">
        <f>IF($A113&lt;='All Results'!$B$4,"",IF(SUM('MissFill 1'!H$2:H113)=0,"",(IF('MissFill 1'!H113/SUM('MissFill 1'!H$2:H113)&gt;0.01,"",IF('MissFill 1'!H112/SUM('MissFill 1'!H$2:H113)&gt;0.01,"",IF('MissFill 1'!H111/SUM('MissFill 1'!H$2:H113)&gt;0.01,"",IF('MissFill 1'!H110/SUM('MissFill 1'!H$2:H113)&gt;0.01,"",IF('MissFill 1'!H109/SUM('MissFill 1'!H$2:H113)&gt;0.01,"",DateEnded_5Day!$A113))))))))</f>
        <v/>
      </c>
      <c r="J113" s="54" t="str">
        <f>IF($A113&lt;='All Results'!$B$4,"",IF(SUM('MissFill 1'!I$2:I113)=0,"",(IF('MissFill 1'!I113/SUM('MissFill 1'!I$2:I113)&gt;0.01,"",IF('MissFill 1'!I112/SUM('MissFill 1'!I$2:I113)&gt;0.01,"",IF('MissFill 1'!I111/SUM('MissFill 1'!I$2:I113)&gt;0.01,"",IF('MissFill 1'!I110/SUM('MissFill 1'!I$2:I113)&gt;0.01,"",IF('MissFill 1'!I109/SUM('MissFill 1'!I$2:I113)&gt;0.01,"",DateEnded_5Day!$A113))))))))</f>
        <v/>
      </c>
      <c r="K113" s="54" t="str">
        <f>IF($A113&lt;='All Results'!$B$4,"",IF(SUM('MissFill 1'!J$2:J113)=0,"",(IF('MissFill 1'!J113/SUM('MissFill 1'!J$2:J113)&gt;0.01,"",IF('MissFill 1'!J112/SUM('MissFill 1'!J$2:J113)&gt;0.01,"",IF('MissFill 1'!J111/SUM('MissFill 1'!J$2:J113)&gt;0.01,"",IF('MissFill 1'!J110/SUM('MissFill 1'!J$2:J113)&gt;0.01,"",IF('MissFill 1'!J109/SUM('MissFill 1'!J$2:J113)&gt;0.01,"",DateEnded_5Day!$A113))))))))</f>
        <v/>
      </c>
      <c r="L113" s="54" t="str">
        <f>IF($A113&lt;='All Results'!$B$4,"",IF(SUM('MissFill 1'!K$2:K113)=0,"",(IF('MissFill 1'!K113/SUM('MissFill 1'!K$2:K113)&gt;0.01,"",IF('MissFill 1'!K112/SUM('MissFill 1'!K$2:K113)&gt;0.01,"",IF('MissFill 1'!K111/SUM('MissFill 1'!K$2:K113)&gt;0.01,"",IF('MissFill 1'!K110/SUM('MissFill 1'!K$2:K113)&gt;0.01,"",IF('MissFill 1'!K109/SUM('MissFill 1'!K$2:K113)&gt;0.01,"",DateEnded_5Day!$A113))))))))</f>
        <v/>
      </c>
      <c r="M113" s="54" t="str">
        <f>IF($A113&lt;='All Results'!$B$4,"",IF(SUM('MissFill 1'!L$2:L113)=0,"",(IF('MissFill 1'!L113/SUM('MissFill 1'!L$2:L113)&gt;0.01,"",IF('MissFill 1'!L112/SUM('MissFill 1'!L$2:L113)&gt;0.01,"",IF('MissFill 1'!L111/SUM('MissFill 1'!L$2:L113)&gt;0.01,"",IF('MissFill 1'!L110/SUM('MissFill 1'!L$2:L113)&gt;0.01,"",IF('MissFill 1'!L109/SUM('MissFill 1'!L$2:L113)&gt;0.01,"",DateEnded_5Day!$A113))))))))</f>
        <v/>
      </c>
      <c r="N113" s="54" t="str">
        <f>IF($A113&lt;='All Results'!$B$4,"",IF(SUM('MissFill 1'!M$2:M113)=0,"",(IF('MissFill 1'!M113/SUM('MissFill 1'!M$2:M113)&gt;0.01,"",IF('MissFill 1'!M112/SUM('MissFill 1'!M$2:M113)&gt;0.01,"",IF('MissFill 1'!M111/SUM('MissFill 1'!M$2:M113)&gt;0.01,"",IF('MissFill 1'!M110/SUM('MissFill 1'!M$2:M113)&gt;0.01,"",IF('MissFill 1'!M109/SUM('MissFill 1'!M$2:M113)&gt;0.01,"",DateEnded_5Day!$A113))))))))</f>
        <v/>
      </c>
      <c r="O113" s="54" t="str">
        <f>IF($A113&lt;='All Results'!$B$4,"",IF(SUM('MissFill 1'!N$2:N113)=0,"",(IF('MissFill 1'!N113/SUM('MissFill 1'!N$2:N113)&gt;0.01,"",IF('MissFill 1'!N112/SUM('MissFill 1'!N$2:N113)&gt;0.01,"",IF('MissFill 1'!N111/SUM('MissFill 1'!N$2:N113)&gt;0.01,"",IF('MissFill 1'!N110/SUM('MissFill 1'!N$2:N113)&gt;0.01,"",IF('MissFill 1'!N109/SUM('MissFill 1'!N$2:N113)&gt;0.01,"",DateEnded_5Day!$A113))))))))</f>
        <v/>
      </c>
      <c r="P113" s="54" t="str">
        <f>IF($A113&lt;='All Results'!$B$4,"",IF(SUM('MissFill 1'!O$2:O113)=0,"",(IF('MissFill 1'!O113/SUM('MissFill 1'!O$2:O113)&gt;0.01,"",IF('MissFill 1'!O112/SUM('MissFill 1'!O$2:O113)&gt;0.01,"",IF('MissFill 1'!O111/SUM('MissFill 1'!O$2:O113)&gt;0.01,"",IF('MissFill 1'!O110/SUM('MissFill 1'!O$2:O113)&gt;0.01,"",IF('MissFill 1'!O109/SUM('MissFill 1'!O$2:O113)&gt;0.01,"",DateEnded_5Day!$A113))))))))</f>
        <v/>
      </c>
      <c r="Q113" s="54" t="str">
        <f>IF($A113&lt;='All Results'!$B$4,"",IF(SUM('MissFill 1'!P$2:P113)=0,"",(IF('MissFill 1'!P113/SUM('MissFill 1'!P$2:P113)&gt;0.01,"",IF('MissFill 1'!P112/SUM('MissFill 1'!P$2:P113)&gt;0.01,"",IF('MissFill 1'!P111/SUM('MissFill 1'!P$2:P113)&gt;0.01,"",IF('MissFill 1'!P110/SUM('MissFill 1'!P$2:P113)&gt;0.01,"",IF('MissFill 1'!P109/SUM('MissFill 1'!P$2:P113)&gt;0.01,"",DateEnded_5Day!$A113))))))))</f>
        <v/>
      </c>
      <c r="R113" s="54" t="str">
        <f>IF($A113&lt;='All Results'!$B$4,"",IF(SUM('MissFill 1'!Q$2:Q113)=0,"",(IF('MissFill 1'!Q113/SUM('MissFill 1'!Q$2:Q113)&gt;0.01,"",IF('MissFill 1'!Q112/SUM('MissFill 1'!Q$2:Q113)&gt;0.01,"",IF('MissFill 1'!Q111/SUM('MissFill 1'!Q$2:Q113)&gt;0.01,"",IF('MissFill 1'!Q110/SUM('MissFill 1'!Q$2:Q113)&gt;0.01,"",IF('MissFill 1'!Q109/SUM('MissFill 1'!Q$2:Q113)&gt;0.01,"",DateEnded_5Day!$A113))))))))</f>
        <v/>
      </c>
      <c r="S113" s="54" t="str">
        <f>IF($A113&lt;='All Results'!$B$4,"",IF(SUM('MissFill 1'!R$2:R113)=0,"",(IF('MissFill 1'!R113/SUM('MissFill 1'!R$2:R113)&gt;0.01,"",IF('MissFill 1'!R112/SUM('MissFill 1'!R$2:R113)&gt;0.01,"",IF('MissFill 1'!R111/SUM('MissFill 1'!R$2:R113)&gt;0.01,"",IF('MissFill 1'!R110/SUM('MissFill 1'!R$2:R113)&gt;0.01,"",IF('MissFill 1'!R109/SUM('MissFill 1'!R$2:R113)&gt;0.01,"",DateEnded_5Day!$A113))))))))</f>
        <v/>
      </c>
      <c r="T113" s="54" t="str">
        <f>IF($A113&lt;='All Results'!$B$4,"",IF(SUM('MissFill 1'!S$2:S113)=0,"",(IF('MissFill 1'!S113/SUM('MissFill 1'!S$2:S113)&gt;0.01,"",IF('MissFill 1'!S112/SUM('MissFill 1'!S$2:S113)&gt;0.01,"",IF('MissFill 1'!S111/SUM('MissFill 1'!S$2:S113)&gt;0.01,"",IF('MissFill 1'!S110/SUM('MissFill 1'!S$2:S113)&gt;0.01,"",IF('MissFill 1'!S109/SUM('MissFill 1'!S$2:S113)&gt;0.01,"",DateEnded_5Day!$A113))))))))</f>
        <v/>
      </c>
      <c r="U113" s="54" t="str">
        <f>IF($A113&lt;='All Results'!$B$4,"",IF(SUM('MissFill 1'!T$2:T113)=0,"",(IF('MissFill 1'!T113/SUM('MissFill 1'!T$2:T113)&gt;0.01,"",IF('MissFill 1'!T112/SUM('MissFill 1'!T$2:T113)&gt;0.01,"",IF('MissFill 1'!T111/SUM('MissFill 1'!T$2:T113)&gt;0.01,"",IF('MissFill 1'!T110/SUM('MissFill 1'!T$2:T113)&gt;0.01,"",IF('MissFill 1'!T109/SUM('MissFill 1'!T$2:T113)&gt;0.01,"",DateEnded_5Day!$A113))))))))</f>
        <v/>
      </c>
      <c r="V113" s="54" t="str">
        <f>IF($A113&lt;='All Results'!$B$4,"",IF(SUM('MissFill 1'!U$2:U113)=0,"",(IF('MissFill 1'!U113/SUM('MissFill 1'!U$2:U113)&gt;0.01,"",IF('MissFill 1'!U112/SUM('MissFill 1'!U$2:U113)&gt;0.01,"",IF('MissFill 1'!U111/SUM('MissFill 1'!U$2:U113)&gt;0.01,"",IF('MissFill 1'!U110/SUM('MissFill 1'!U$2:U113)&gt;0.01,"",IF('MissFill 1'!U109/SUM('MissFill 1'!U$2:U113)&gt;0.01,"",DateEnded_5Day!$A113))))))))</f>
        <v/>
      </c>
      <c r="W113" s="54" t="str">
        <f>IF($A113&lt;='All Results'!$B$4,"",IF(SUM('MissFill 1'!V$2:V113)=0,"",(IF('MissFill 1'!V113/SUM('MissFill 1'!V$2:V113)&gt;0.01,"",IF('MissFill 1'!V112/SUM('MissFill 1'!V$2:V113)&gt;0.01,"",IF('MissFill 1'!V111/SUM('MissFill 1'!V$2:V113)&gt;0.01,"",IF('MissFill 1'!V110/SUM('MissFill 1'!V$2:V113)&gt;0.01,"",IF('MissFill 1'!V109/SUM('MissFill 1'!V$2:V113)&gt;0.01,"",DateEnded_5Day!$A113))))))))</f>
        <v/>
      </c>
      <c r="X113" s="54" t="str">
        <f>IF($A113&lt;='All Results'!$B$4,"",IF(SUM('MissFill 1'!W$2:W113)=0,"",(IF('MissFill 1'!W113/SUM('MissFill 1'!W$2:W113)&gt;0.01,"",IF('MissFill 1'!W112/SUM('MissFill 1'!W$2:W113)&gt;0.01,"",IF('MissFill 1'!W111/SUM('MissFill 1'!W$2:W113)&gt;0.01,"",IF('MissFill 1'!W110/SUM('MissFill 1'!W$2:W113)&gt;0.01,"",IF('MissFill 1'!W109/SUM('MissFill 1'!W$2:W113)&gt;0.01,"",DateEnded_5Day!$A113))))))))</f>
        <v/>
      </c>
      <c r="Y113" s="54" t="str">
        <f>IF($A113&lt;='All Results'!$B$4,"",IF(SUM('MissFill 1'!X$2:X113)=0,"",(IF('MissFill 1'!X113/SUM('MissFill 1'!X$2:X113)&gt;0.01,"",IF('MissFill 1'!X112/SUM('MissFill 1'!X$2:X113)&gt;0.01,"",IF('MissFill 1'!X111/SUM('MissFill 1'!X$2:X113)&gt;0.01,"",IF('MissFill 1'!X110/SUM('MissFill 1'!X$2:X113)&gt;0.01,"",IF('MissFill 1'!X109/SUM('MissFill 1'!X$2:X113)&gt;0.01,"",DateEnded_5Day!$A113))))))))</f>
        <v/>
      </c>
      <c r="Z113" s="54" t="str">
        <f>IF($A113&lt;='All Results'!$B$4,"",IF(SUM('MissFill 1'!Y$2:Y113)=0,"",(IF('MissFill 1'!Y113/SUM('MissFill 1'!Y$2:Y113)&gt;0.01,"",IF('MissFill 1'!Y112/SUM('MissFill 1'!Y$2:Y113)&gt;0.01,"",IF('MissFill 1'!Y111/SUM('MissFill 1'!Y$2:Y113)&gt;0.01,"",IF('MissFill 1'!Y110/SUM('MissFill 1'!Y$2:Y113)&gt;0.01,"",IF('MissFill 1'!Y109/SUM('MissFill 1'!Y$2:Y113)&gt;0.01,"",DateEnded_5Day!$A113))))))))</f>
        <v/>
      </c>
      <c r="AA113" s="54" t="str">
        <f>IF($A113&lt;='All Results'!$B$4,"",IF(SUM('MissFill 1'!Z$2:Z113)=0,"",(IF('MissFill 1'!Z113/SUM('MissFill 1'!Z$2:Z113)&gt;0.01,"",IF('MissFill 1'!Z112/SUM('MissFill 1'!Z$2:Z113)&gt;0.01,"",IF('MissFill 1'!Z111/SUM('MissFill 1'!Z$2:Z113)&gt;0.01,"",IF('MissFill 1'!Z110/SUM('MissFill 1'!Z$2:Z113)&gt;0.01,"",IF('MissFill 1'!Z109/SUM('MissFill 1'!Z$2:Z113)&gt;0.01,"",DateEnded_5Day!$A113))))))))</f>
        <v/>
      </c>
      <c r="AB113" s="54" t="str">
        <f>IF($A113&lt;='All Results'!$B$4,"",IF(SUM('MissFill 1'!AA$2:AA113)=0,"",(IF('MissFill 1'!AA113/SUM('MissFill 1'!AA$2:AA113)&gt;0.01,"",IF('MissFill 1'!AA112/SUM('MissFill 1'!AA$2:AA113)&gt;0.01,"",IF('MissFill 1'!AA111/SUM('MissFill 1'!AA$2:AA113)&gt;0.01,"",IF('MissFill 1'!AA110/SUM('MissFill 1'!AA$2:AA113)&gt;0.01,"",IF('MissFill 1'!AA109/SUM('MissFill 1'!AA$2:AA113)&gt;0.01,"",DateEnded_5Day!$A113))))))))</f>
        <v/>
      </c>
      <c r="AC113" s="54" t="str">
        <f>IF($A113&lt;='All Results'!$B$4,"",IF(SUM('MissFill 1'!AB$2:AB113)=0,"",(IF('MissFill 1'!AB113/SUM('MissFill 1'!AB$2:AB113)&gt;0.01,"",IF('MissFill 1'!AB112/SUM('MissFill 1'!AB$2:AB113)&gt;0.01,"",IF('MissFill 1'!AB111/SUM('MissFill 1'!AB$2:AB113)&gt;0.01,"",IF('MissFill 1'!AB110/SUM('MissFill 1'!AB$2:AB113)&gt;0.01,"",IF('MissFill 1'!AB109/SUM('MissFill 1'!AB$2:AB113)&gt;0.01,"",DateEnded_5Day!$A113))))))))</f>
        <v/>
      </c>
      <c r="AD113" s="54" t="str">
        <f>IF($A113&lt;='All Results'!$B$4,"",IF(SUM('MissFill 1'!AC$2:AC113)=0,"",(IF('MissFill 1'!AC113/SUM('MissFill 1'!AC$2:AC113)&gt;0.01,"",IF('MissFill 1'!AC112/SUM('MissFill 1'!AC$2:AC113)&gt;0.01,"",IF('MissFill 1'!AC111/SUM('MissFill 1'!AC$2:AC113)&gt;0.01,"",IF('MissFill 1'!AC110/SUM('MissFill 1'!AC$2:AC113)&gt;0.01,"",IF('MissFill 1'!AC109/SUM('MissFill 1'!AC$2:AC113)&gt;0.01,"",DateEnded_5Day!$A113))))))))</f>
        <v/>
      </c>
      <c r="AE113" s="54" t="str">
        <f>IF($A113&lt;='All Results'!$B$4,"",IF(SUM('MissFill 1'!AD$2:AD113)=0,"",(IF('MissFill 1'!AD113/SUM('MissFill 1'!AD$2:AD113)&gt;0.01,"",IF('MissFill 1'!AD112/SUM('MissFill 1'!AD$2:AD113)&gt;0.01,"",IF('MissFill 1'!AD111/SUM('MissFill 1'!AD$2:AD113)&gt;0.01,"",IF('MissFill 1'!AD110/SUM('MissFill 1'!AD$2:AD113)&gt;0.01,"",IF('MissFill 1'!AD109/SUM('MissFill 1'!AD$2:AD113)&gt;0.01,"",DateEnded_5Day!$A113))))))))</f>
        <v/>
      </c>
      <c r="AF113" s="54" t="str">
        <f>IF($A113&lt;='All Results'!$B$4,"",IF(SUM('MissFill 1'!AE$2:AE113)=0,"",(IF('MissFill 1'!AE113/SUM('MissFill 1'!AE$2:AE113)&gt;0.01,"",IF('MissFill 1'!AE112/SUM('MissFill 1'!AE$2:AE113)&gt;0.01,"",IF('MissFill 1'!AE111/SUM('MissFill 1'!AE$2:AE113)&gt;0.01,"",IF('MissFill 1'!AE110/SUM('MissFill 1'!AE$2:AE113)&gt;0.01,"",IF('MissFill 1'!AE109/SUM('MissFill 1'!AE$2:AE113)&gt;0.01,"",DateEnded_5Day!$A113))))))))</f>
        <v/>
      </c>
      <c r="AG113" s="54" t="str">
        <f>IF($A113&lt;='All Results'!$B$4,"",IF(SUM('MissFill 1'!AF$2:AF113)=0,"",(IF('MissFill 1'!AF113/SUM('MissFill 1'!AF$2:AF113)&gt;0.01,"",IF('MissFill 1'!AF112/SUM('MissFill 1'!AF$2:AF113)&gt;0.01,"",IF('MissFill 1'!AF111/SUM('MissFill 1'!AF$2:AF113)&gt;0.01,"",IF('MissFill 1'!AF110/SUM('MissFill 1'!AF$2:AF113)&gt;0.01,"",IF('MissFill 1'!AF109/SUM('MissFill 1'!AF$2:AF113)&gt;0.01,"",DateEnded_5Day!$A113))))))))</f>
        <v/>
      </c>
      <c r="AH113" s="54" t="str">
        <f>IF($A113&lt;='All Results'!$B$4,"",IF(SUM('MissFill 1'!AG$2:AG113)=0,"",(IF('MissFill 1'!AG113/SUM('MissFill 1'!AG$2:AG113)&gt;0.01,"",IF('MissFill 1'!AG112/SUM('MissFill 1'!AG$2:AG113)&gt;0.01,"",IF('MissFill 1'!AG111/SUM('MissFill 1'!AG$2:AG113)&gt;0.01,"",IF('MissFill 1'!AG110/SUM('MissFill 1'!AG$2:AG113)&gt;0.01,"",IF('MissFill 1'!AG109/SUM('MissFill 1'!AG$2:AG113)&gt;0.01,"",DateEnded_5Day!$A113))))))))</f>
        <v/>
      </c>
      <c r="AI113" s="54" t="str">
        <f>IF($A113&lt;='All Results'!$B$4,"",IF(SUM('MissFill 1'!AH$2:AH113)=0,"",(IF('MissFill 1'!AH113/SUM('MissFill 1'!AH$2:AH113)&gt;0.01,"",IF('MissFill 1'!AH112/SUM('MissFill 1'!AH$2:AH113)&gt;0.01,"",IF('MissFill 1'!AH111/SUM('MissFill 1'!AH$2:AH113)&gt;0.01,"",IF('MissFill 1'!AH110/SUM('MissFill 1'!AH$2:AH113)&gt;0.01,"",IF('MissFill 1'!AH109/SUM('MissFill 1'!AH$2:AH113)&gt;0.01,"",DateEnded_5Day!$A113))))))))</f>
        <v/>
      </c>
      <c r="AJ113" s="54" t="str">
        <f>IF($A113&lt;='All Results'!$B$4,"",IF(SUM('MissFill 1'!AI$2:AI113)=0,"",(IF('MissFill 1'!AI113/SUM('MissFill 1'!AI$2:AI113)&gt;0.01,"",IF('MissFill 1'!AI112/SUM('MissFill 1'!AI$2:AI113)&gt;0.01,"",IF('MissFill 1'!AI111/SUM('MissFill 1'!AI$2:AI113)&gt;0.01,"",IF('MissFill 1'!AI110/SUM('MissFill 1'!AI$2:AI113)&gt;0.01,"",IF('MissFill 1'!AI109/SUM('MissFill 1'!AI$2:AI113)&gt;0.01,"",DateEnded_5Day!$A113))))))))</f>
        <v/>
      </c>
      <c r="AK113" s="54" t="str">
        <f>IF($A113&lt;='All Results'!$B$4,"",IF(SUM('MissFill 1'!AJ$2:AJ113)=0,"",(IF('MissFill 1'!AJ113/SUM('MissFill 1'!AJ$2:AJ113)&gt;0.01,"",IF('MissFill 1'!AJ112/SUM('MissFill 1'!AJ$2:AJ113)&gt;0.01,"",IF('MissFill 1'!AJ111/SUM('MissFill 1'!AJ$2:AJ113)&gt;0.01,"",IF('MissFill 1'!AJ110/SUM('MissFill 1'!AJ$2:AJ113)&gt;0.01,"",IF('MissFill 1'!AJ109/SUM('MissFill 1'!AJ$2:AJ113)&gt;0.01,"",DateEnded_5Day!$A113))))))))</f>
        <v/>
      </c>
      <c r="AL113" s="54" t="str">
        <f>IF($A113&lt;='All Results'!$B$4,"",IF(SUM('MissFill 1'!AK$2:AK113)=0,"",(IF('MissFill 1'!AK113/SUM('MissFill 1'!AK$2:AK113)&gt;0.01,"",IF('MissFill 1'!AK112/SUM('MissFill 1'!AK$2:AK113)&gt;0.01,"",IF('MissFill 1'!AK111/SUM('MissFill 1'!AK$2:AK113)&gt;0.01,"",IF('MissFill 1'!AK110/SUM('MissFill 1'!AK$2:AK113)&gt;0.01,"",IF('MissFill 1'!AK109/SUM('MissFill 1'!AK$2:AK113)&gt;0.01,"",DateEnded_5Day!$A113))))))))</f>
        <v/>
      </c>
      <c r="AM113" s="54" t="str">
        <f>IF($A113&lt;='All Results'!$B$4,"",IF(SUM('MissFill 1'!AL$2:AL113)=0,"",(IF('MissFill 1'!AL113/SUM('MissFill 1'!AL$2:AL113)&gt;0.01,"",IF('MissFill 1'!AL112/SUM('MissFill 1'!AL$2:AL113)&gt;0.01,"",IF('MissFill 1'!AL111/SUM('MissFill 1'!AL$2:AL113)&gt;0.01,"",IF('MissFill 1'!AL110/SUM('MissFill 1'!AL$2:AL113)&gt;0.01,"",IF('MissFill 1'!AL109/SUM('MissFill 1'!AL$2:AL113)&gt;0.01,"",DateEnded_5Day!$A113))))))))</f>
        <v/>
      </c>
      <c r="AN113" s="54" t="str">
        <f>IF($A113&lt;='All Results'!$B$4,"",IF(SUM('MissFill 1'!AM$2:AM113)=0,"",(IF('MissFill 1'!AM113/SUM('MissFill 1'!AM$2:AM113)&gt;0.01,"",IF('MissFill 1'!AM112/SUM('MissFill 1'!AM$2:AM113)&gt;0.01,"",IF('MissFill 1'!AM111/SUM('MissFill 1'!AM$2:AM113)&gt;0.01,"",IF('MissFill 1'!AM110/SUM('MissFill 1'!AM$2:AM113)&gt;0.01,"",IF('MissFill 1'!AM109/SUM('MissFill 1'!AM$2:AM113)&gt;0.01,"",DateEnded_5Day!$A113))))))))</f>
        <v/>
      </c>
      <c r="AO113" s="54" t="str">
        <f>IF($A113&lt;='All Results'!$B$4,"",IF(SUM('MissFill 1'!AN$2:AN113)=0,"",(IF('MissFill 1'!AN113/SUM('MissFill 1'!AN$2:AN113)&gt;0.01,"",IF('MissFill 1'!AN112/SUM('MissFill 1'!AN$2:AN113)&gt;0.01,"",IF('MissFill 1'!AN111/SUM('MissFill 1'!AN$2:AN113)&gt;0.01,"",IF('MissFill 1'!AN110/SUM('MissFill 1'!AN$2:AN113)&gt;0.01,"",IF('MissFill 1'!AN109/SUM('MissFill 1'!AN$2:AN113)&gt;0.01,"",DateEnded_5Day!$A113))))))))</f>
        <v/>
      </c>
      <c r="AP113" s="54" t="str">
        <f>IF($A113&lt;='All Results'!$B$4,"",IF(SUM('MissFill 1'!AO$2:AO113)=0,"",(IF('MissFill 1'!AO113/SUM('MissFill 1'!AO$2:AO113)&gt;0.01,"",IF('MissFill 1'!AO112/SUM('MissFill 1'!AO$2:AO113)&gt;0.01,"",IF('MissFill 1'!AO111/SUM('MissFill 1'!AO$2:AO113)&gt;0.01,"",IF('MissFill 1'!AO110/SUM('MissFill 1'!AO$2:AO113)&gt;0.01,"",IF('MissFill 1'!AO109/SUM('MissFill 1'!AO$2:AO113)&gt;0.01,"",DateEnded_5Day!$A113))))))))</f>
        <v/>
      </c>
      <c r="AQ113" s="54" t="str">
        <f>IF($A113&lt;='All Results'!$B$4,"",IF(SUM('MissFill 1'!AP$2:AP113)=0,"",(IF('MissFill 1'!AP113/SUM('MissFill 1'!AP$2:AP113)&gt;0.01,"",IF('MissFill 1'!AP112/SUM('MissFill 1'!AP$2:AP113)&gt;0.01,"",IF('MissFill 1'!AP111/SUM('MissFill 1'!AP$2:AP113)&gt;0.01,"",IF('MissFill 1'!AP110/SUM('MissFill 1'!AP$2:AP113)&gt;0.01,"",IF('MissFill 1'!AP109/SUM('MissFill 1'!AP$2:AP113)&gt;0.01,"",DateEnded_5Day!$A113))))))))</f>
        <v/>
      </c>
      <c r="AR113" s="54" t="str">
        <f>IF($A113&lt;='All Results'!$B$4,"",IF(SUM('MissFill 1'!AQ$2:AQ113)=0,"",(IF('MissFill 1'!AQ113/SUM('MissFill 1'!AQ$2:AQ113)&gt;0.01,"",IF('MissFill 1'!AQ112/SUM('MissFill 1'!AQ$2:AQ113)&gt;0.01,"",IF('MissFill 1'!AQ111/SUM('MissFill 1'!AQ$2:AQ113)&gt;0.01,"",IF('MissFill 1'!AQ110/SUM('MissFill 1'!AQ$2:AQ113)&gt;0.01,"",IF('MissFill 1'!AQ109/SUM('MissFill 1'!AQ$2:AQ113)&gt;0.01,"",DateEnded_5Day!$A113))))))))</f>
        <v/>
      </c>
      <c r="AS113" s="54" t="str">
        <f>IF($A113&lt;='All Results'!$B$4,"",IF(SUM('MissFill 1'!AR$2:AR113)=0,"",(IF('MissFill 1'!AR113/SUM('MissFill 1'!AR$2:AR113)&gt;0.01,"",IF('MissFill 1'!AR112/SUM('MissFill 1'!AR$2:AR113)&gt;0.01,"",IF('MissFill 1'!AR111/SUM('MissFill 1'!AR$2:AR113)&gt;0.01,"",IF('MissFill 1'!AR110/SUM('MissFill 1'!AR$2:AR113)&gt;0.01,"",IF('MissFill 1'!AR109/SUM('MissFill 1'!AR$2:AR113)&gt;0.01,"",DateEnded_5Day!$A113))))))))</f>
        <v/>
      </c>
      <c r="AT113" s="54" t="str">
        <f>IF($A113&lt;='All Results'!$B$4,"",IF(SUM('MissFill 1'!AS$2:AS113)=0,"",(IF('MissFill 1'!AS113/SUM('MissFill 1'!AS$2:AS113)&gt;0.01,"",IF('MissFill 1'!AS112/SUM('MissFill 1'!AS$2:AS113)&gt;0.01,"",IF('MissFill 1'!AS111/SUM('MissFill 1'!AS$2:AS113)&gt;0.01,"",IF('MissFill 1'!AS110/SUM('MissFill 1'!AS$2:AS113)&gt;0.01,"",IF('MissFill 1'!AS109/SUM('MissFill 1'!AS$2:AS113)&gt;0.01,"",DateEnded_5Day!$A113))))))))</f>
        <v/>
      </c>
      <c r="AU113" s="54" t="str">
        <f>IF($A113&lt;='All Results'!$B$4,"",IF(SUM('MissFill 1'!AT$2:AT113)=0,"",(IF('MissFill 1'!AT113/SUM('MissFill 1'!AT$2:AT113)&gt;0.01,"",IF('MissFill 1'!AT112/SUM('MissFill 1'!AT$2:AT113)&gt;0.01,"",IF('MissFill 1'!AT111/SUM('MissFill 1'!AT$2:AT113)&gt;0.01,"",IF('MissFill 1'!AT110/SUM('MissFill 1'!AT$2:AT113)&gt;0.01,"",IF('MissFill 1'!AT109/SUM('MissFill 1'!AT$2:AT113)&gt;0.01,"",DateEnded_5Day!$A113))))))))</f>
        <v/>
      </c>
      <c r="AV113" s="54" t="str">
        <f>IF($A113&lt;='All Results'!$B$4,"",IF(SUM('MissFill 1'!AU$2:AU113)=0,"",(IF('MissFill 1'!AU113/SUM('MissFill 1'!AU$2:AU113)&gt;0.01,"",IF('MissFill 1'!AU112/SUM('MissFill 1'!AU$2:AU113)&gt;0.01,"",IF('MissFill 1'!AU111/SUM('MissFill 1'!AU$2:AU113)&gt;0.01,"",IF('MissFill 1'!AU110/SUM('MissFill 1'!AU$2:AU113)&gt;0.01,"",IF('MissFill 1'!AU109/SUM('MissFill 1'!AU$2:AU113)&gt;0.01,"",DateEnded_5Day!$A113))))))))</f>
        <v/>
      </c>
      <c r="AW113" s="54" t="str">
        <f>IF($A113&lt;='All Results'!$B$4,"",IF(SUM('MissFill 1'!AV$2:AV113)=0,"",(IF('MissFill 1'!AV113/SUM('MissFill 1'!AV$2:AV113)&gt;0.01,"",IF('MissFill 1'!AV112/SUM('MissFill 1'!AV$2:AV113)&gt;0.01,"",IF('MissFill 1'!AV111/SUM('MissFill 1'!AV$2:AV113)&gt;0.01,"",IF('MissFill 1'!AV110/SUM('MissFill 1'!AV$2:AV113)&gt;0.01,"",IF('MissFill 1'!AV109/SUM('MissFill 1'!AV$2:AV113)&gt;0.01,"",DateEnded_5Day!$A113))))))))</f>
        <v/>
      </c>
      <c r="AX113" s="54" t="str">
        <f>IF($A113&lt;='All Results'!$B$4,"",IF(SUM('MissFill 1'!AW$2:AW113)=0,"",(IF('MissFill 1'!AW113/SUM('MissFill 1'!AW$2:AW113)&gt;0.01,"",IF('MissFill 1'!AW112/SUM('MissFill 1'!AW$2:AW113)&gt;0.01,"",IF('MissFill 1'!AW111/SUM('MissFill 1'!AW$2:AW113)&gt;0.01,"",IF('MissFill 1'!AW110/SUM('MissFill 1'!AW$2:AW113)&gt;0.01,"",IF('MissFill 1'!AW109/SUM('MissFill 1'!AW$2:AW113)&gt;0.01,"",DateEnded_5Day!$A113))))))))</f>
        <v/>
      </c>
    </row>
    <row r="114" spans="1:50" x14ac:dyDescent="0.25">
      <c r="A114" s="41">
        <v>44459</v>
      </c>
      <c r="B114" s="52">
        <v>263</v>
      </c>
      <c r="C114" s="54" t="str">
        <f>IF($A114&lt;='All Results'!$B$4,"",IF(SUM('MissFill 1'!B$2:B114)=0,"",(IF('MissFill 1'!B114/SUM('MissFill 1'!B$2:B114)&gt;0.01,"",IF('MissFill 1'!B113/SUM('MissFill 1'!B$2:B114)&gt;0.01,"",IF('MissFill 1'!B112/SUM('MissFill 1'!B$2:B114)&gt;0.01,"",IF('MissFill 1'!B111/SUM('MissFill 1'!B$2:B114)&gt;0.01,"",IF('MissFill 1'!B110/SUM('MissFill 1'!B$2:B114)&gt;0.01,"",DateEnded_5Day!$A114))))))))</f>
        <v/>
      </c>
      <c r="D114" s="54" t="str">
        <f>IF($A114&lt;='All Results'!$B$4,"",IF(SUM('MissFill 1'!C$2:C114)=0,"",(IF('MissFill 1'!C114/SUM('MissFill 1'!C$2:C114)&gt;0.01,"",IF('MissFill 1'!C113/SUM('MissFill 1'!C$2:C114)&gt;0.01,"",IF('MissFill 1'!C112/SUM('MissFill 1'!C$2:C114)&gt;0.01,"",IF('MissFill 1'!C111/SUM('MissFill 1'!C$2:C114)&gt;0.01,"",IF('MissFill 1'!C110/SUM('MissFill 1'!C$2:C114)&gt;0.01,"",DateEnded_5Day!$A114))))))))</f>
        <v/>
      </c>
      <c r="E114" s="54" t="str">
        <f>IF($A114&lt;='All Results'!$B$4,"",IF(SUM('MissFill 1'!D$2:D114)=0,"",(IF('MissFill 1'!D114/SUM('MissFill 1'!D$2:D114)&gt;0.01,"",IF('MissFill 1'!D113/SUM('MissFill 1'!D$2:D114)&gt;0.01,"",IF('MissFill 1'!D112/SUM('MissFill 1'!D$2:D114)&gt;0.01,"",IF('MissFill 1'!D111/SUM('MissFill 1'!D$2:D114)&gt;0.01,"",IF('MissFill 1'!D110/SUM('MissFill 1'!D$2:D114)&gt;0.01,"",DateEnded_5Day!$A114))))))))</f>
        <v/>
      </c>
      <c r="F114" s="54" t="str">
        <f>IF($A114&lt;='All Results'!$B$4,"",IF(SUM('MissFill 1'!E$2:E114)=0,"",(IF('MissFill 1'!E114/SUM('MissFill 1'!E$2:E114)&gt;0.01,"",IF('MissFill 1'!E113/SUM('MissFill 1'!E$2:E114)&gt;0.01,"",IF('MissFill 1'!E112/SUM('MissFill 1'!E$2:E114)&gt;0.01,"",IF('MissFill 1'!E111/SUM('MissFill 1'!E$2:E114)&gt;0.01,"",IF('MissFill 1'!E110/SUM('MissFill 1'!E$2:E114)&gt;0.01,"",DateEnded_5Day!$A114))))))))</f>
        <v/>
      </c>
      <c r="G114" s="54" t="str">
        <f>IF($A114&lt;='All Results'!$B$4,"",IF(SUM('MissFill 1'!F$2:F114)=0,"",(IF('MissFill 1'!F114/SUM('MissFill 1'!F$2:F114)&gt;0.01,"",IF('MissFill 1'!F113/SUM('MissFill 1'!F$2:F114)&gt;0.01,"",IF('MissFill 1'!F112/SUM('MissFill 1'!F$2:F114)&gt;0.01,"",IF('MissFill 1'!F111/SUM('MissFill 1'!F$2:F114)&gt;0.01,"",IF('MissFill 1'!F110/SUM('MissFill 1'!F$2:F114)&gt;0.01,"",DateEnded_5Day!$A114))))))))</f>
        <v/>
      </c>
      <c r="H114" s="54" t="str">
        <f>IF($A114&lt;='All Results'!$B$4,"",IF(SUM('MissFill 1'!G$2:G114)=0,"",(IF('MissFill 1'!G114/SUM('MissFill 1'!G$2:G114)&gt;0.01,"",IF('MissFill 1'!G113/SUM('MissFill 1'!G$2:G114)&gt;0.01,"",IF('MissFill 1'!G112/SUM('MissFill 1'!G$2:G114)&gt;0.01,"",IF('MissFill 1'!G111/SUM('MissFill 1'!G$2:G114)&gt;0.01,"",IF('MissFill 1'!G110/SUM('MissFill 1'!G$2:G114)&gt;0.01,"",DateEnded_5Day!$A114))))))))</f>
        <v/>
      </c>
      <c r="I114" s="54" t="str">
        <f>IF($A114&lt;='All Results'!$B$4,"",IF(SUM('MissFill 1'!H$2:H114)=0,"",(IF('MissFill 1'!H114/SUM('MissFill 1'!H$2:H114)&gt;0.01,"",IF('MissFill 1'!H113/SUM('MissFill 1'!H$2:H114)&gt;0.01,"",IF('MissFill 1'!H112/SUM('MissFill 1'!H$2:H114)&gt;0.01,"",IF('MissFill 1'!H111/SUM('MissFill 1'!H$2:H114)&gt;0.01,"",IF('MissFill 1'!H110/SUM('MissFill 1'!H$2:H114)&gt;0.01,"",DateEnded_5Day!$A114))))))))</f>
        <v/>
      </c>
      <c r="J114" s="54" t="str">
        <f>IF($A114&lt;='All Results'!$B$4,"",IF(SUM('MissFill 1'!I$2:I114)=0,"",(IF('MissFill 1'!I114/SUM('MissFill 1'!I$2:I114)&gt;0.01,"",IF('MissFill 1'!I113/SUM('MissFill 1'!I$2:I114)&gt;0.01,"",IF('MissFill 1'!I112/SUM('MissFill 1'!I$2:I114)&gt;0.01,"",IF('MissFill 1'!I111/SUM('MissFill 1'!I$2:I114)&gt;0.01,"",IF('MissFill 1'!I110/SUM('MissFill 1'!I$2:I114)&gt;0.01,"",DateEnded_5Day!$A114))))))))</f>
        <v/>
      </c>
      <c r="K114" s="54" t="str">
        <f>IF($A114&lt;='All Results'!$B$4,"",IF(SUM('MissFill 1'!J$2:J114)=0,"",(IF('MissFill 1'!J114/SUM('MissFill 1'!J$2:J114)&gt;0.01,"",IF('MissFill 1'!J113/SUM('MissFill 1'!J$2:J114)&gt;0.01,"",IF('MissFill 1'!J112/SUM('MissFill 1'!J$2:J114)&gt;0.01,"",IF('MissFill 1'!J111/SUM('MissFill 1'!J$2:J114)&gt;0.01,"",IF('MissFill 1'!J110/SUM('MissFill 1'!J$2:J114)&gt;0.01,"",DateEnded_5Day!$A114))))))))</f>
        <v/>
      </c>
      <c r="L114" s="54" t="str">
        <f>IF($A114&lt;='All Results'!$B$4,"",IF(SUM('MissFill 1'!K$2:K114)=0,"",(IF('MissFill 1'!K114/SUM('MissFill 1'!K$2:K114)&gt;0.01,"",IF('MissFill 1'!K113/SUM('MissFill 1'!K$2:K114)&gt;0.01,"",IF('MissFill 1'!K112/SUM('MissFill 1'!K$2:K114)&gt;0.01,"",IF('MissFill 1'!K111/SUM('MissFill 1'!K$2:K114)&gt;0.01,"",IF('MissFill 1'!K110/SUM('MissFill 1'!K$2:K114)&gt;0.01,"",DateEnded_5Day!$A114))))))))</f>
        <v/>
      </c>
      <c r="M114" s="54" t="str">
        <f>IF($A114&lt;='All Results'!$B$4,"",IF(SUM('MissFill 1'!L$2:L114)=0,"",(IF('MissFill 1'!L114/SUM('MissFill 1'!L$2:L114)&gt;0.01,"",IF('MissFill 1'!L113/SUM('MissFill 1'!L$2:L114)&gt;0.01,"",IF('MissFill 1'!L112/SUM('MissFill 1'!L$2:L114)&gt;0.01,"",IF('MissFill 1'!L111/SUM('MissFill 1'!L$2:L114)&gt;0.01,"",IF('MissFill 1'!L110/SUM('MissFill 1'!L$2:L114)&gt;0.01,"",DateEnded_5Day!$A114))))))))</f>
        <v/>
      </c>
      <c r="N114" s="54" t="str">
        <f>IF($A114&lt;='All Results'!$B$4,"",IF(SUM('MissFill 1'!M$2:M114)=0,"",(IF('MissFill 1'!M114/SUM('MissFill 1'!M$2:M114)&gt;0.01,"",IF('MissFill 1'!M113/SUM('MissFill 1'!M$2:M114)&gt;0.01,"",IF('MissFill 1'!M112/SUM('MissFill 1'!M$2:M114)&gt;0.01,"",IF('MissFill 1'!M111/SUM('MissFill 1'!M$2:M114)&gt;0.01,"",IF('MissFill 1'!M110/SUM('MissFill 1'!M$2:M114)&gt;0.01,"",DateEnded_5Day!$A114))))))))</f>
        <v/>
      </c>
      <c r="O114" s="54" t="str">
        <f>IF($A114&lt;='All Results'!$B$4,"",IF(SUM('MissFill 1'!N$2:N114)=0,"",(IF('MissFill 1'!N114/SUM('MissFill 1'!N$2:N114)&gt;0.01,"",IF('MissFill 1'!N113/SUM('MissFill 1'!N$2:N114)&gt;0.01,"",IF('MissFill 1'!N112/SUM('MissFill 1'!N$2:N114)&gt;0.01,"",IF('MissFill 1'!N111/SUM('MissFill 1'!N$2:N114)&gt;0.01,"",IF('MissFill 1'!N110/SUM('MissFill 1'!N$2:N114)&gt;0.01,"",DateEnded_5Day!$A114))))))))</f>
        <v/>
      </c>
      <c r="P114" s="54" t="str">
        <f>IF($A114&lt;='All Results'!$B$4,"",IF(SUM('MissFill 1'!O$2:O114)=0,"",(IF('MissFill 1'!O114/SUM('MissFill 1'!O$2:O114)&gt;0.01,"",IF('MissFill 1'!O113/SUM('MissFill 1'!O$2:O114)&gt;0.01,"",IF('MissFill 1'!O112/SUM('MissFill 1'!O$2:O114)&gt;0.01,"",IF('MissFill 1'!O111/SUM('MissFill 1'!O$2:O114)&gt;0.01,"",IF('MissFill 1'!O110/SUM('MissFill 1'!O$2:O114)&gt;0.01,"",DateEnded_5Day!$A114))))))))</f>
        <v/>
      </c>
      <c r="Q114" s="54" t="str">
        <f>IF($A114&lt;='All Results'!$B$4,"",IF(SUM('MissFill 1'!P$2:P114)=0,"",(IF('MissFill 1'!P114/SUM('MissFill 1'!P$2:P114)&gt;0.01,"",IF('MissFill 1'!P113/SUM('MissFill 1'!P$2:P114)&gt;0.01,"",IF('MissFill 1'!P112/SUM('MissFill 1'!P$2:P114)&gt;0.01,"",IF('MissFill 1'!P111/SUM('MissFill 1'!P$2:P114)&gt;0.01,"",IF('MissFill 1'!P110/SUM('MissFill 1'!P$2:P114)&gt;0.01,"",DateEnded_5Day!$A114))))))))</f>
        <v/>
      </c>
      <c r="R114" s="54" t="str">
        <f>IF($A114&lt;='All Results'!$B$4,"",IF(SUM('MissFill 1'!Q$2:Q114)=0,"",(IF('MissFill 1'!Q114/SUM('MissFill 1'!Q$2:Q114)&gt;0.01,"",IF('MissFill 1'!Q113/SUM('MissFill 1'!Q$2:Q114)&gt;0.01,"",IF('MissFill 1'!Q112/SUM('MissFill 1'!Q$2:Q114)&gt;0.01,"",IF('MissFill 1'!Q111/SUM('MissFill 1'!Q$2:Q114)&gt;0.01,"",IF('MissFill 1'!Q110/SUM('MissFill 1'!Q$2:Q114)&gt;0.01,"",DateEnded_5Day!$A114))))))))</f>
        <v/>
      </c>
      <c r="S114" s="54" t="str">
        <f>IF($A114&lt;='All Results'!$B$4,"",IF(SUM('MissFill 1'!R$2:R114)=0,"",(IF('MissFill 1'!R114/SUM('MissFill 1'!R$2:R114)&gt;0.01,"",IF('MissFill 1'!R113/SUM('MissFill 1'!R$2:R114)&gt;0.01,"",IF('MissFill 1'!R112/SUM('MissFill 1'!R$2:R114)&gt;0.01,"",IF('MissFill 1'!R111/SUM('MissFill 1'!R$2:R114)&gt;0.01,"",IF('MissFill 1'!R110/SUM('MissFill 1'!R$2:R114)&gt;0.01,"",DateEnded_5Day!$A114))))))))</f>
        <v/>
      </c>
      <c r="T114" s="54" t="str">
        <f>IF($A114&lt;='All Results'!$B$4,"",IF(SUM('MissFill 1'!S$2:S114)=0,"",(IF('MissFill 1'!S114/SUM('MissFill 1'!S$2:S114)&gt;0.01,"",IF('MissFill 1'!S113/SUM('MissFill 1'!S$2:S114)&gt;0.01,"",IF('MissFill 1'!S112/SUM('MissFill 1'!S$2:S114)&gt;0.01,"",IF('MissFill 1'!S111/SUM('MissFill 1'!S$2:S114)&gt;0.01,"",IF('MissFill 1'!S110/SUM('MissFill 1'!S$2:S114)&gt;0.01,"",DateEnded_5Day!$A114))))))))</f>
        <v/>
      </c>
      <c r="U114" s="54" t="str">
        <f>IF($A114&lt;='All Results'!$B$4,"",IF(SUM('MissFill 1'!T$2:T114)=0,"",(IF('MissFill 1'!T114/SUM('MissFill 1'!T$2:T114)&gt;0.01,"",IF('MissFill 1'!T113/SUM('MissFill 1'!T$2:T114)&gt;0.01,"",IF('MissFill 1'!T112/SUM('MissFill 1'!T$2:T114)&gt;0.01,"",IF('MissFill 1'!T111/SUM('MissFill 1'!T$2:T114)&gt;0.01,"",IF('MissFill 1'!T110/SUM('MissFill 1'!T$2:T114)&gt;0.01,"",DateEnded_5Day!$A114))))))))</f>
        <v/>
      </c>
      <c r="V114" s="54" t="str">
        <f>IF($A114&lt;='All Results'!$B$4,"",IF(SUM('MissFill 1'!U$2:U114)=0,"",(IF('MissFill 1'!U114/SUM('MissFill 1'!U$2:U114)&gt;0.01,"",IF('MissFill 1'!U113/SUM('MissFill 1'!U$2:U114)&gt;0.01,"",IF('MissFill 1'!U112/SUM('MissFill 1'!U$2:U114)&gt;0.01,"",IF('MissFill 1'!U111/SUM('MissFill 1'!U$2:U114)&gt;0.01,"",IF('MissFill 1'!U110/SUM('MissFill 1'!U$2:U114)&gt;0.01,"",DateEnded_5Day!$A114))))))))</f>
        <v/>
      </c>
      <c r="W114" s="54" t="str">
        <f>IF($A114&lt;='All Results'!$B$4,"",IF(SUM('MissFill 1'!V$2:V114)=0,"",(IF('MissFill 1'!V114/SUM('MissFill 1'!V$2:V114)&gt;0.01,"",IF('MissFill 1'!V113/SUM('MissFill 1'!V$2:V114)&gt;0.01,"",IF('MissFill 1'!V112/SUM('MissFill 1'!V$2:V114)&gt;0.01,"",IF('MissFill 1'!V111/SUM('MissFill 1'!V$2:V114)&gt;0.01,"",IF('MissFill 1'!V110/SUM('MissFill 1'!V$2:V114)&gt;0.01,"",DateEnded_5Day!$A114))))))))</f>
        <v/>
      </c>
      <c r="X114" s="54" t="str">
        <f>IF($A114&lt;='All Results'!$B$4,"",IF(SUM('MissFill 1'!W$2:W114)=0,"",(IF('MissFill 1'!W114/SUM('MissFill 1'!W$2:W114)&gt;0.01,"",IF('MissFill 1'!W113/SUM('MissFill 1'!W$2:W114)&gt;0.01,"",IF('MissFill 1'!W112/SUM('MissFill 1'!W$2:W114)&gt;0.01,"",IF('MissFill 1'!W111/SUM('MissFill 1'!W$2:W114)&gt;0.01,"",IF('MissFill 1'!W110/SUM('MissFill 1'!W$2:W114)&gt;0.01,"",DateEnded_5Day!$A114))))))))</f>
        <v/>
      </c>
      <c r="Y114" s="54" t="str">
        <f>IF($A114&lt;='All Results'!$B$4,"",IF(SUM('MissFill 1'!X$2:X114)=0,"",(IF('MissFill 1'!X114/SUM('MissFill 1'!X$2:X114)&gt;0.01,"",IF('MissFill 1'!X113/SUM('MissFill 1'!X$2:X114)&gt;0.01,"",IF('MissFill 1'!X112/SUM('MissFill 1'!X$2:X114)&gt;0.01,"",IF('MissFill 1'!X111/SUM('MissFill 1'!X$2:X114)&gt;0.01,"",IF('MissFill 1'!X110/SUM('MissFill 1'!X$2:X114)&gt;0.01,"",DateEnded_5Day!$A114))))))))</f>
        <v/>
      </c>
      <c r="Z114" s="54" t="str">
        <f>IF($A114&lt;='All Results'!$B$4,"",IF(SUM('MissFill 1'!Y$2:Y114)=0,"",(IF('MissFill 1'!Y114/SUM('MissFill 1'!Y$2:Y114)&gt;0.01,"",IF('MissFill 1'!Y113/SUM('MissFill 1'!Y$2:Y114)&gt;0.01,"",IF('MissFill 1'!Y112/SUM('MissFill 1'!Y$2:Y114)&gt;0.01,"",IF('MissFill 1'!Y111/SUM('MissFill 1'!Y$2:Y114)&gt;0.01,"",IF('MissFill 1'!Y110/SUM('MissFill 1'!Y$2:Y114)&gt;0.01,"",DateEnded_5Day!$A114))))))))</f>
        <v/>
      </c>
      <c r="AA114" s="54" t="str">
        <f>IF($A114&lt;='All Results'!$B$4,"",IF(SUM('MissFill 1'!Z$2:Z114)=0,"",(IF('MissFill 1'!Z114/SUM('MissFill 1'!Z$2:Z114)&gt;0.01,"",IF('MissFill 1'!Z113/SUM('MissFill 1'!Z$2:Z114)&gt;0.01,"",IF('MissFill 1'!Z112/SUM('MissFill 1'!Z$2:Z114)&gt;0.01,"",IF('MissFill 1'!Z111/SUM('MissFill 1'!Z$2:Z114)&gt;0.01,"",IF('MissFill 1'!Z110/SUM('MissFill 1'!Z$2:Z114)&gt;0.01,"",DateEnded_5Day!$A114))))))))</f>
        <v/>
      </c>
      <c r="AB114" s="54" t="str">
        <f>IF($A114&lt;='All Results'!$B$4,"",IF(SUM('MissFill 1'!AA$2:AA114)=0,"",(IF('MissFill 1'!AA114/SUM('MissFill 1'!AA$2:AA114)&gt;0.01,"",IF('MissFill 1'!AA113/SUM('MissFill 1'!AA$2:AA114)&gt;0.01,"",IF('MissFill 1'!AA112/SUM('MissFill 1'!AA$2:AA114)&gt;0.01,"",IF('MissFill 1'!AA111/SUM('MissFill 1'!AA$2:AA114)&gt;0.01,"",IF('MissFill 1'!AA110/SUM('MissFill 1'!AA$2:AA114)&gt;0.01,"",DateEnded_5Day!$A114))))))))</f>
        <v/>
      </c>
      <c r="AC114" s="54" t="str">
        <f>IF($A114&lt;='All Results'!$B$4,"",IF(SUM('MissFill 1'!AB$2:AB114)=0,"",(IF('MissFill 1'!AB114/SUM('MissFill 1'!AB$2:AB114)&gt;0.01,"",IF('MissFill 1'!AB113/SUM('MissFill 1'!AB$2:AB114)&gt;0.01,"",IF('MissFill 1'!AB112/SUM('MissFill 1'!AB$2:AB114)&gt;0.01,"",IF('MissFill 1'!AB111/SUM('MissFill 1'!AB$2:AB114)&gt;0.01,"",IF('MissFill 1'!AB110/SUM('MissFill 1'!AB$2:AB114)&gt;0.01,"",DateEnded_5Day!$A114))))))))</f>
        <v/>
      </c>
      <c r="AD114" s="54" t="str">
        <f>IF($A114&lt;='All Results'!$B$4,"",IF(SUM('MissFill 1'!AC$2:AC114)=0,"",(IF('MissFill 1'!AC114/SUM('MissFill 1'!AC$2:AC114)&gt;0.01,"",IF('MissFill 1'!AC113/SUM('MissFill 1'!AC$2:AC114)&gt;0.01,"",IF('MissFill 1'!AC112/SUM('MissFill 1'!AC$2:AC114)&gt;0.01,"",IF('MissFill 1'!AC111/SUM('MissFill 1'!AC$2:AC114)&gt;0.01,"",IF('MissFill 1'!AC110/SUM('MissFill 1'!AC$2:AC114)&gt;0.01,"",DateEnded_5Day!$A114))))))))</f>
        <v/>
      </c>
      <c r="AE114" s="54" t="str">
        <f>IF($A114&lt;='All Results'!$B$4,"",IF(SUM('MissFill 1'!AD$2:AD114)=0,"",(IF('MissFill 1'!AD114/SUM('MissFill 1'!AD$2:AD114)&gt;0.01,"",IF('MissFill 1'!AD113/SUM('MissFill 1'!AD$2:AD114)&gt;0.01,"",IF('MissFill 1'!AD112/SUM('MissFill 1'!AD$2:AD114)&gt;0.01,"",IF('MissFill 1'!AD111/SUM('MissFill 1'!AD$2:AD114)&gt;0.01,"",IF('MissFill 1'!AD110/SUM('MissFill 1'!AD$2:AD114)&gt;0.01,"",DateEnded_5Day!$A114))))))))</f>
        <v/>
      </c>
      <c r="AF114" s="54" t="str">
        <f>IF($A114&lt;='All Results'!$B$4,"",IF(SUM('MissFill 1'!AE$2:AE114)=0,"",(IF('MissFill 1'!AE114/SUM('MissFill 1'!AE$2:AE114)&gt;0.01,"",IF('MissFill 1'!AE113/SUM('MissFill 1'!AE$2:AE114)&gt;0.01,"",IF('MissFill 1'!AE112/SUM('MissFill 1'!AE$2:AE114)&gt;0.01,"",IF('MissFill 1'!AE111/SUM('MissFill 1'!AE$2:AE114)&gt;0.01,"",IF('MissFill 1'!AE110/SUM('MissFill 1'!AE$2:AE114)&gt;0.01,"",DateEnded_5Day!$A114))))))))</f>
        <v/>
      </c>
      <c r="AG114" s="54" t="str">
        <f>IF($A114&lt;='All Results'!$B$4,"",IF(SUM('MissFill 1'!AF$2:AF114)=0,"",(IF('MissFill 1'!AF114/SUM('MissFill 1'!AF$2:AF114)&gt;0.01,"",IF('MissFill 1'!AF113/SUM('MissFill 1'!AF$2:AF114)&gt;0.01,"",IF('MissFill 1'!AF112/SUM('MissFill 1'!AF$2:AF114)&gt;0.01,"",IF('MissFill 1'!AF111/SUM('MissFill 1'!AF$2:AF114)&gt;0.01,"",IF('MissFill 1'!AF110/SUM('MissFill 1'!AF$2:AF114)&gt;0.01,"",DateEnded_5Day!$A114))))))))</f>
        <v/>
      </c>
      <c r="AH114" s="54" t="str">
        <f>IF($A114&lt;='All Results'!$B$4,"",IF(SUM('MissFill 1'!AG$2:AG114)=0,"",(IF('MissFill 1'!AG114/SUM('MissFill 1'!AG$2:AG114)&gt;0.01,"",IF('MissFill 1'!AG113/SUM('MissFill 1'!AG$2:AG114)&gt;0.01,"",IF('MissFill 1'!AG112/SUM('MissFill 1'!AG$2:AG114)&gt;0.01,"",IF('MissFill 1'!AG111/SUM('MissFill 1'!AG$2:AG114)&gt;0.01,"",IF('MissFill 1'!AG110/SUM('MissFill 1'!AG$2:AG114)&gt;0.01,"",DateEnded_5Day!$A114))))))))</f>
        <v/>
      </c>
      <c r="AI114" s="54" t="str">
        <f>IF($A114&lt;='All Results'!$B$4,"",IF(SUM('MissFill 1'!AH$2:AH114)=0,"",(IF('MissFill 1'!AH114/SUM('MissFill 1'!AH$2:AH114)&gt;0.01,"",IF('MissFill 1'!AH113/SUM('MissFill 1'!AH$2:AH114)&gt;0.01,"",IF('MissFill 1'!AH112/SUM('MissFill 1'!AH$2:AH114)&gt;0.01,"",IF('MissFill 1'!AH111/SUM('MissFill 1'!AH$2:AH114)&gt;0.01,"",IF('MissFill 1'!AH110/SUM('MissFill 1'!AH$2:AH114)&gt;0.01,"",DateEnded_5Day!$A114))))))))</f>
        <v/>
      </c>
      <c r="AJ114" s="54" t="str">
        <f>IF($A114&lt;='All Results'!$B$4,"",IF(SUM('MissFill 1'!AI$2:AI114)=0,"",(IF('MissFill 1'!AI114/SUM('MissFill 1'!AI$2:AI114)&gt;0.01,"",IF('MissFill 1'!AI113/SUM('MissFill 1'!AI$2:AI114)&gt;0.01,"",IF('MissFill 1'!AI112/SUM('MissFill 1'!AI$2:AI114)&gt;0.01,"",IF('MissFill 1'!AI111/SUM('MissFill 1'!AI$2:AI114)&gt;0.01,"",IF('MissFill 1'!AI110/SUM('MissFill 1'!AI$2:AI114)&gt;0.01,"",DateEnded_5Day!$A114))))))))</f>
        <v/>
      </c>
      <c r="AK114" s="54" t="str">
        <f>IF($A114&lt;='All Results'!$B$4,"",IF(SUM('MissFill 1'!AJ$2:AJ114)=0,"",(IF('MissFill 1'!AJ114/SUM('MissFill 1'!AJ$2:AJ114)&gt;0.01,"",IF('MissFill 1'!AJ113/SUM('MissFill 1'!AJ$2:AJ114)&gt;0.01,"",IF('MissFill 1'!AJ112/SUM('MissFill 1'!AJ$2:AJ114)&gt;0.01,"",IF('MissFill 1'!AJ111/SUM('MissFill 1'!AJ$2:AJ114)&gt;0.01,"",IF('MissFill 1'!AJ110/SUM('MissFill 1'!AJ$2:AJ114)&gt;0.01,"",DateEnded_5Day!$A114))))))))</f>
        <v/>
      </c>
      <c r="AL114" s="54" t="str">
        <f>IF($A114&lt;='All Results'!$B$4,"",IF(SUM('MissFill 1'!AK$2:AK114)=0,"",(IF('MissFill 1'!AK114/SUM('MissFill 1'!AK$2:AK114)&gt;0.01,"",IF('MissFill 1'!AK113/SUM('MissFill 1'!AK$2:AK114)&gt;0.01,"",IF('MissFill 1'!AK112/SUM('MissFill 1'!AK$2:AK114)&gt;0.01,"",IF('MissFill 1'!AK111/SUM('MissFill 1'!AK$2:AK114)&gt;0.01,"",IF('MissFill 1'!AK110/SUM('MissFill 1'!AK$2:AK114)&gt;0.01,"",DateEnded_5Day!$A114))))))))</f>
        <v/>
      </c>
      <c r="AM114" s="54" t="str">
        <f>IF($A114&lt;='All Results'!$B$4,"",IF(SUM('MissFill 1'!AL$2:AL114)=0,"",(IF('MissFill 1'!AL114/SUM('MissFill 1'!AL$2:AL114)&gt;0.01,"",IF('MissFill 1'!AL113/SUM('MissFill 1'!AL$2:AL114)&gt;0.01,"",IF('MissFill 1'!AL112/SUM('MissFill 1'!AL$2:AL114)&gt;0.01,"",IF('MissFill 1'!AL111/SUM('MissFill 1'!AL$2:AL114)&gt;0.01,"",IF('MissFill 1'!AL110/SUM('MissFill 1'!AL$2:AL114)&gt;0.01,"",DateEnded_5Day!$A114))))))))</f>
        <v/>
      </c>
      <c r="AN114" s="54" t="str">
        <f>IF($A114&lt;='All Results'!$B$4,"",IF(SUM('MissFill 1'!AM$2:AM114)=0,"",(IF('MissFill 1'!AM114/SUM('MissFill 1'!AM$2:AM114)&gt;0.01,"",IF('MissFill 1'!AM113/SUM('MissFill 1'!AM$2:AM114)&gt;0.01,"",IF('MissFill 1'!AM112/SUM('MissFill 1'!AM$2:AM114)&gt;0.01,"",IF('MissFill 1'!AM111/SUM('MissFill 1'!AM$2:AM114)&gt;0.01,"",IF('MissFill 1'!AM110/SUM('MissFill 1'!AM$2:AM114)&gt;0.01,"",DateEnded_5Day!$A114))))))))</f>
        <v/>
      </c>
      <c r="AO114" s="54" t="str">
        <f>IF($A114&lt;='All Results'!$B$4,"",IF(SUM('MissFill 1'!AN$2:AN114)=0,"",(IF('MissFill 1'!AN114/SUM('MissFill 1'!AN$2:AN114)&gt;0.01,"",IF('MissFill 1'!AN113/SUM('MissFill 1'!AN$2:AN114)&gt;0.01,"",IF('MissFill 1'!AN112/SUM('MissFill 1'!AN$2:AN114)&gt;0.01,"",IF('MissFill 1'!AN111/SUM('MissFill 1'!AN$2:AN114)&gt;0.01,"",IF('MissFill 1'!AN110/SUM('MissFill 1'!AN$2:AN114)&gt;0.01,"",DateEnded_5Day!$A114))))))))</f>
        <v/>
      </c>
      <c r="AP114" s="54" t="str">
        <f>IF($A114&lt;='All Results'!$B$4,"",IF(SUM('MissFill 1'!AO$2:AO114)=0,"",(IF('MissFill 1'!AO114/SUM('MissFill 1'!AO$2:AO114)&gt;0.01,"",IF('MissFill 1'!AO113/SUM('MissFill 1'!AO$2:AO114)&gt;0.01,"",IF('MissFill 1'!AO112/SUM('MissFill 1'!AO$2:AO114)&gt;0.01,"",IF('MissFill 1'!AO111/SUM('MissFill 1'!AO$2:AO114)&gt;0.01,"",IF('MissFill 1'!AO110/SUM('MissFill 1'!AO$2:AO114)&gt;0.01,"",DateEnded_5Day!$A114))))))))</f>
        <v/>
      </c>
      <c r="AQ114" s="54" t="str">
        <f>IF($A114&lt;='All Results'!$B$4,"",IF(SUM('MissFill 1'!AP$2:AP114)=0,"",(IF('MissFill 1'!AP114/SUM('MissFill 1'!AP$2:AP114)&gt;0.01,"",IF('MissFill 1'!AP113/SUM('MissFill 1'!AP$2:AP114)&gt;0.01,"",IF('MissFill 1'!AP112/SUM('MissFill 1'!AP$2:AP114)&gt;0.01,"",IF('MissFill 1'!AP111/SUM('MissFill 1'!AP$2:AP114)&gt;0.01,"",IF('MissFill 1'!AP110/SUM('MissFill 1'!AP$2:AP114)&gt;0.01,"",DateEnded_5Day!$A114))))))))</f>
        <v/>
      </c>
      <c r="AR114" s="54" t="str">
        <f>IF($A114&lt;='All Results'!$B$4,"",IF(SUM('MissFill 1'!AQ$2:AQ114)=0,"",(IF('MissFill 1'!AQ114/SUM('MissFill 1'!AQ$2:AQ114)&gt;0.01,"",IF('MissFill 1'!AQ113/SUM('MissFill 1'!AQ$2:AQ114)&gt;0.01,"",IF('MissFill 1'!AQ112/SUM('MissFill 1'!AQ$2:AQ114)&gt;0.01,"",IF('MissFill 1'!AQ111/SUM('MissFill 1'!AQ$2:AQ114)&gt;0.01,"",IF('MissFill 1'!AQ110/SUM('MissFill 1'!AQ$2:AQ114)&gt;0.01,"",DateEnded_5Day!$A114))))))))</f>
        <v/>
      </c>
      <c r="AS114" s="54" t="str">
        <f>IF($A114&lt;='All Results'!$B$4,"",IF(SUM('MissFill 1'!AR$2:AR114)=0,"",(IF('MissFill 1'!AR114/SUM('MissFill 1'!AR$2:AR114)&gt;0.01,"",IF('MissFill 1'!AR113/SUM('MissFill 1'!AR$2:AR114)&gt;0.01,"",IF('MissFill 1'!AR112/SUM('MissFill 1'!AR$2:AR114)&gt;0.01,"",IF('MissFill 1'!AR111/SUM('MissFill 1'!AR$2:AR114)&gt;0.01,"",IF('MissFill 1'!AR110/SUM('MissFill 1'!AR$2:AR114)&gt;0.01,"",DateEnded_5Day!$A114))))))))</f>
        <v/>
      </c>
      <c r="AT114" s="54" t="str">
        <f>IF($A114&lt;='All Results'!$B$4,"",IF(SUM('MissFill 1'!AS$2:AS114)=0,"",(IF('MissFill 1'!AS114/SUM('MissFill 1'!AS$2:AS114)&gt;0.01,"",IF('MissFill 1'!AS113/SUM('MissFill 1'!AS$2:AS114)&gt;0.01,"",IF('MissFill 1'!AS112/SUM('MissFill 1'!AS$2:AS114)&gt;0.01,"",IF('MissFill 1'!AS111/SUM('MissFill 1'!AS$2:AS114)&gt;0.01,"",IF('MissFill 1'!AS110/SUM('MissFill 1'!AS$2:AS114)&gt;0.01,"",DateEnded_5Day!$A114))))))))</f>
        <v/>
      </c>
      <c r="AU114" s="54" t="str">
        <f>IF($A114&lt;='All Results'!$B$4,"",IF(SUM('MissFill 1'!AT$2:AT114)=0,"",(IF('MissFill 1'!AT114/SUM('MissFill 1'!AT$2:AT114)&gt;0.01,"",IF('MissFill 1'!AT113/SUM('MissFill 1'!AT$2:AT114)&gt;0.01,"",IF('MissFill 1'!AT112/SUM('MissFill 1'!AT$2:AT114)&gt;0.01,"",IF('MissFill 1'!AT111/SUM('MissFill 1'!AT$2:AT114)&gt;0.01,"",IF('MissFill 1'!AT110/SUM('MissFill 1'!AT$2:AT114)&gt;0.01,"",DateEnded_5Day!$A114))))))))</f>
        <v/>
      </c>
      <c r="AV114" s="54" t="str">
        <f>IF($A114&lt;='All Results'!$B$4,"",IF(SUM('MissFill 1'!AU$2:AU114)=0,"",(IF('MissFill 1'!AU114/SUM('MissFill 1'!AU$2:AU114)&gt;0.01,"",IF('MissFill 1'!AU113/SUM('MissFill 1'!AU$2:AU114)&gt;0.01,"",IF('MissFill 1'!AU112/SUM('MissFill 1'!AU$2:AU114)&gt;0.01,"",IF('MissFill 1'!AU111/SUM('MissFill 1'!AU$2:AU114)&gt;0.01,"",IF('MissFill 1'!AU110/SUM('MissFill 1'!AU$2:AU114)&gt;0.01,"",DateEnded_5Day!$A114))))))))</f>
        <v/>
      </c>
      <c r="AW114" s="54" t="str">
        <f>IF($A114&lt;='All Results'!$B$4,"",IF(SUM('MissFill 1'!AV$2:AV114)=0,"",(IF('MissFill 1'!AV114/SUM('MissFill 1'!AV$2:AV114)&gt;0.01,"",IF('MissFill 1'!AV113/SUM('MissFill 1'!AV$2:AV114)&gt;0.01,"",IF('MissFill 1'!AV112/SUM('MissFill 1'!AV$2:AV114)&gt;0.01,"",IF('MissFill 1'!AV111/SUM('MissFill 1'!AV$2:AV114)&gt;0.01,"",IF('MissFill 1'!AV110/SUM('MissFill 1'!AV$2:AV114)&gt;0.01,"",DateEnded_5Day!$A114))))))))</f>
        <v/>
      </c>
      <c r="AX114" s="54" t="str">
        <f>IF($A114&lt;='All Results'!$B$4,"",IF(SUM('MissFill 1'!AW$2:AW114)=0,"",(IF('MissFill 1'!AW114/SUM('MissFill 1'!AW$2:AW114)&gt;0.01,"",IF('MissFill 1'!AW113/SUM('MissFill 1'!AW$2:AW114)&gt;0.01,"",IF('MissFill 1'!AW112/SUM('MissFill 1'!AW$2:AW114)&gt;0.01,"",IF('MissFill 1'!AW111/SUM('MissFill 1'!AW$2:AW114)&gt;0.01,"",IF('MissFill 1'!AW110/SUM('MissFill 1'!AW$2:AW114)&gt;0.01,"",DateEnded_5Day!$A114))))))))</f>
        <v/>
      </c>
    </row>
    <row r="115" spans="1:50" x14ac:dyDescent="0.25">
      <c r="A115" s="41">
        <v>44460</v>
      </c>
      <c r="B115" s="52">
        <v>264</v>
      </c>
      <c r="C115" s="54" t="str">
        <f>IF($A115&lt;='All Results'!$B$4,"",IF(SUM('MissFill 1'!B$2:B115)=0,"",(IF('MissFill 1'!B115/SUM('MissFill 1'!B$2:B115)&gt;0.01,"",IF('MissFill 1'!B114/SUM('MissFill 1'!B$2:B115)&gt;0.01,"",IF('MissFill 1'!B113/SUM('MissFill 1'!B$2:B115)&gt;0.01,"",IF('MissFill 1'!B112/SUM('MissFill 1'!B$2:B115)&gt;0.01,"",IF('MissFill 1'!B111/SUM('MissFill 1'!B$2:B115)&gt;0.01,"",DateEnded_5Day!$A115))))))))</f>
        <v/>
      </c>
      <c r="D115" s="54" t="str">
        <f>IF($A115&lt;='All Results'!$B$4,"",IF(SUM('MissFill 1'!C$2:C115)=0,"",(IF('MissFill 1'!C115/SUM('MissFill 1'!C$2:C115)&gt;0.01,"",IF('MissFill 1'!C114/SUM('MissFill 1'!C$2:C115)&gt;0.01,"",IF('MissFill 1'!C113/SUM('MissFill 1'!C$2:C115)&gt;0.01,"",IF('MissFill 1'!C112/SUM('MissFill 1'!C$2:C115)&gt;0.01,"",IF('MissFill 1'!C111/SUM('MissFill 1'!C$2:C115)&gt;0.01,"",DateEnded_5Day!$A115))))))))</f>
        <v/>
      </c>
      <c r="E115" s="54" t="str">
        <f>IF($A115&lt;='All Results'!$B$4,"",IF(SUM('MissFill 1'!D$2:D115)=0,"",(IF('MissFill 1'!D115/SUM('MissFill 1'!D$2:D115)&gt;0.01,"",IF('MissFill 1'!D114/SUM('MissFill 1'!D$2:D115)&gt;0.01,"",IF('MissFill 1'!D113/SUM('MissFill 1'!D$2:D115)&gt;0.01,"",IF('MissFill 1'!D112/SUM('MissFill 1'!D$2:D115)&gt;0.01,"",IF('MissFill 1'!D111/SUM('MissFill 1'!D$2:D115)&gt;0.01,"",DateEnded_5Day!$A115))))))))</f>
        <v/>
      </c>
      <c r="F115" s="54" t="str">
        <f>IF($A115&lt;='All Results'!$B$4,"",IF(SUM('MissFill 1'!E$2:E115)=0,"",(IF('MissFill 1'!E115/SUM('MissFill 1'!E$2:E115)&gt;0.01,"",IF('MissFill 1'!E114/SUM('MissFill 1'!E$2:E115)&gt;0.01,"",IF('MissFill 1'!E113/SUM('MissFill 1'!E$2:E115)&gt;0.01,"",IF('MissFill 1'!E112/SUM('MissFill 1'!E$2:E115)&gt;0.01,"",IF('MissFill 1'!E111/SUM('MissFill 1'!E$2:E115)&gt;0.01,"",DateEnded_5Day!$A115))))))))</f>
        <v/>
      </c>
      <c r="G115" s="54" t="str">
        <f>IF($A115&lt;='All Results'!$B$4,"",IF(SUM('MissFill 1'!F$2:F115)=0,"",(IF('MissFill 1'!F115/SUM('MissFill 1'!F$2:F115)&gt;0.01,"",IF('MissFill 1'!F114/SUM('MissFill 1'!F$2:F115)&gt;0.01,"",IF('MissFill 1'!F113/SUM('MissFill 1'!F$2:F115)&gt;0.01,"",IF('MissFill 1'!F112/SUM('MissFill 1'!F$2:F115)&gt;0.01,"",IF('MissFill 1'!F111/SUM('MissFill 1'!F$2:F115)&gt;0.01,"",DateEnded_5Day!$A115))))))))</f>
        <v/>
      </c>
      <c r="H115" s="54" t="str">
        <f>IF($A115&lt;='All Results'!$B$4,"",IF(SUM('MissFill 1'!G$2:G115)=0,"",(IF('MissFill 1'!G115/SUM('MissFill 1'!G$2:G115)&gt;0.01,"",IF('MissFill 1'!G114/SUM('MissFill 1'!G$2:G115)&gt;0.01,"",IF('MissFill 1'!G113/SUM('MissFill 1'!G$2:G115)&gt;0.01,"",IF('MissFill 1'!G112/SUM('MissFill 1'!G$2:G115)&gt;0.01,"",IF('MissFill 1'!G111/SUM('MissFill 1'!G$2:G115)&gt;0.01,"",DateEnded_5Day!$A115))))))))</f>
        <v/>
      </c>
      <c r="I115" s="54" t="str">
        <f>IF($A115&lt;='All Results'!$B$4,"",IF(SUM('MissFill 1'!H$2:H115)=0,"",(IF('MissFill 1'!H115/SUM('MissFill 1'!H$2:H115)&gt;0.01,"",IF('MissFill 1'!H114/SUM('MissFill 1'!H$2:H115)&gt;0.01,"",IF('MissFill 1'!H113/SUM('MissFill 1'!H$2:H115)&gt;0.01,"",IF('MissFill 1'!H112/SUM('MissFill 1'!H$2:H115)&gt;0.01,"",IF('MissFill 1'!H111/SUM('MissFill 1'!H$2:H115)&gt;0.01,"",DateEnded_5Day!$A115))))))))</f>
        <v/>
      </c>
      <c r="J115" s="54" t="str">
        <f>IF($A115&lt;='All Results'!$B$4,"",IF(SUM('MissFill 1'!I$2:I115)=0,"",(IF('MissFill 1'!I115/SUM('MissFill 1'!I$2:I115)&gt;0.01,"",IF('MissFill 1'!I114/SUM('MissFill 1'!I$2:I115)&gt;0.01,"",IF('MissFill 1'!I113/SUM('MissFill 1'!I$2:I115)&gt;0.01,"",IF('MissFill 1'!I112/SUM('MissFill 1'!I$2:I115)&gt;0.01,"",IF('MissFill 1'!I111/SUM('MissFill 1'!I$2:I115)&gt;0.01,"",DateEnded_5Day!$A115))))))))</f>
        <v/>
      </c>
      <c r="K115" s="54" t="str">
        <f>IF($A115&lt;='All Results'!$B$4,"",IF(SUM('MissFill 1'!J$2:J115)=0,"",(IF('MissFill 1'!J115/SUM('MissFill 1'!J$2:J115)&gt;0.01,"",IF('MissFill 1'!J114/SUM('MissFill 1'!J$2:J115)&gt;0.01,"",IF('MissFill 1'!J113/SUM('MissFill 1'!J$2:J115)&gt;0.01,"",IF('MissFill 1'!J112/SUM('MissFill 1'!J$2:J115)&gt;0.01,"",IF('MissFill 1'!J111/SUM('MissFill 1'!J$2:J115)&gt;0.01,"",DateEnded_5Day!$A115))))))))</f>
        <v/>
      </c>
      <c r="L115" s="54" t="str">
        <f>IF($A115&lt;='All Results'!$B$4,"",IF(SUM('MissFill 1'!K$2:K115)=0,"",(IF('MissFill 1'!K115/SUM('MissFill 1'!K$2:K115)&gt;0.01,"",IF('MissFill 1'!K114/SUM('MissFill 1'!K$2:K115)&gt;0.01,"",IF('MissFill 1'!K113/SUM('MissFill 1'!K$2:K115)&gt;0.01,"",IF('MissFill 1'!K112/SUM('MissFill 1'!K$2:K115)&gt;0.01,"",IF('MissFill 1'!K111/SUM('MissFill 1'!K$2:K115)&gt;0.01,"",DateEnded_5Day!$A115))))))))</f>
        <v/>
      </c>
      <c r="M115" s="54" t="str">
        <f>IF($A115&lt;='All Results'!$B$4,"",IF(SUM('MissFill 1'!L$2:L115)=0,"",(IF('MissFill 1'!L115/SUM('MissFill 1'!L$2:L115)&gt;0.01,"",IF('MissFill 1'!L114/SUM('MissFill 1'!L$2:L115)&gt;0.01,"",IF('MissFill 1'!L113/SUM('MissFill 1'!L$2:L115)&gt;0.01,"",IF('MissFill 1'!L112/SUM('MissFill 1'!L$2:L115)&gt;0.01,"",IF('MissFill 1'!L111/SUM('MissFill 1'!L$2:L115)&gt;0.01,"",DateEnded_5Day!$A115))))))))</f>
        <v/>
      </c>
      <c r="N115" s="54" t="str">
        <f>IF($A115&lt;='All Results'!$B$4,"",IF(SUM('MissFill 1'!M$2:M115)=0,"",(IF('MissFill 1'!M115/SUM('MissFill 1'!M$2:M115)&gt;0.01,"",IF('MissFill 1'!M114/SUM('MissFill 1'!M$2:M115)&gt;0.01,"",IF('MissFill 1'!M113/SUM('MissFill 1'!M$2:M115)&gt;0.01,"",IF('MissFill 1'!M112/SUM('MissFill 1'!M$2:M115)&gt;0.01,"",IF('MissFill 1'!M111/SUM('MissFill 1'!M$2:M115)&gt;0.01,"",DateEnded_5Day!$A115))))))))</f>
        <v/>
      </c>
      <c r="O115" s="54" t="str">
        <f>IF($A115&lt;='All Results'!$B$4,"",IF(SUM('MissFill 1'!N$2:N115)=0,"",(IF('MissFill 1'!N115/SUM('MissFill 1'!N$2:N115)&gt;0.01,"",IF('MissFill 1'!N114/SUM('MissFill 1'!N$2:N115)&gt;0.01,"",IF('MissFill 1'!N113/SUM('MissFill 1'!N$2:N115)&gt;0.01,"",IF('MissFill 1'!N112/SUM('MissFill 1'!N$2:N115)&gt;0.01,"",IF('MissFill 1'!N111/SUM('MissFill 1'!N$2:N115)&gt;0.01,"",DateEnded_5Day!$A115))))))))</f>
        <v/>
      </c>
      <c r="P115" s="54" t="str">
        <f>IF($A115&lt;='All Results'!$B$4,"",IF(SUM('MissFill 1'!O$2:O115)=0,"",(IF('MissFill 1'!O115/SUM('MissFill 1'!O$2:O115)&gt;0.01,"",IF('MissFill 1'!O114/SUM('MissFill 1'!O$2:O115)&gt;0.01,"",IF('MissFill 1'!O113/SUM('MissFill 1'!O$2:O115)&gt;0.01,"",IF('MissFill 1'!O112/SUM('MissFill 1'!O$2:O115)&gt;0.01,"",IF('MissFill 1'!O111/SUM('MissFill 1'!O$2:O115)&gt;0.01,"",DateEnded_5Day!$A115))))))))</f>
        <v/>
      </c>
      <c r="Q115" s="54" t="str">
        <f>IF($A115&lt;='All Results'!$B$4,"",IF(SUM('MissFill 1'!P$2:P115)=0,"",(IF('MissFill 1'!P115/SUM('MissFill 1'!P$2:P115)&gt;0.01,"",IF('MissFill 1'!P114/SUM('MissFill 1'!P$2:P115)&gt;0.01,"",IF('MissFill 1'!P113/SUM('MissFill 1'!P$2:P115)&gt;0.01,"",IF('MissFill 1'!P112/SUM('MissFill 1'!P$2:P115)&gt;0.01,"",IF('MissFill 1'!P111/SUM('MissFill 1'!P$2:P115)&gt;0.01,"",DateEnded_5Day!$A115))))))))</f>
        <v/>
      </c>
      <c r="R115" s="54" t="str">
        <f>IF($A115&lt;='All Results'!$B$4,"",IF(SUM('MissFill 1'!Q$2:Q115)=0,"",(IF('MissFill 1'!Q115/SUM('MissFill 1'!Q$2:Q115)&gt;0.01,"",IF('MissFill 1'!Q114/SUM('MissFill 1'!Q$2:Q115)&gt;0.01,"",IF('MissFill 1'!Q113/SUM('MissFill 1'!Q$2:Q115)&gt;0.01,"",IF('MissFill 1'!Q112/SUM('MissFill 1'!Q$2:Q115)&gt;0.01,"",IF('MissFill 1'!Q111/SUM('MissFill 1'!Q$2:Q115)&gt;0.01,"",DateEnded_5Day!$A115))))))))</f>
        <v/>
      </c>
      <c r="S115" s="54" t="str">
        <f>IF($A115&lt;='All Results'!$B$4,"",IF(SUM('MissFill 1'!R$2:R115)=0,"",(IF('MissFill 1'!R115/SUM('MissFill 1'!R$2:R115)&gt;0.01,"",IF('MissFill 1'!R114/SUM('MissFill 1'!R$2:R115)&gt;0.01,"",IF('MissFill 1'!R113/SUM('MissFill 1'!R$2:R115)&gt;0.01,"",IF('MissFill 1'!R112/SUM('MissFill 1'!R$2:R115)&gt;0.01,"",IF('MissFill 1'!R111/SUM('MissFill 1'!R$2:R115)&gt;0.01,"",DateEnded_5Day!$A115))))))))</f>
        <v/>
      </c>
      <c r="T115" s="54" t="str">
        <f>IF($A115&lt;='All Results'!$B$4,"",IF(SUM('MissFill 1'!S$2:S115)=0,"",(IF('MissFill 1'!S115/SUM('MissFill 1'!S$2:S115)&gt;0.01,"",IF('MissFill 1'!S114/SUM('MissFill 1'!S$2:S115)&gt;0.01,"",IF('MissFill 1'!S113/SUM('MissFill 1'!S$2:S115)&gt;0.01,"",IF('MissFill 1'!S112/SUM('MissFill 1'!S$2:S115)&gt;0.01,"",IF('MissFill 1'!S111/SUM('MissFill 1'!S$2:S115)&gt;0.01,"",DateEnded_5Day!$A115))))))))</f>
        <v/>
      </c>
      <c r="U115" s="54" t="str">
        <f>IF($A115&lt;='All Results'!$B$4,"",IF(SUM('MissFill 1'!T$2:T115)=0,"",(IF('MissFill 1'!T115/SUM('MissFill 1'!T$2:T115)&gt;0.01,"",IF('MissFill 1'!T114/SUM('MissFill 1'!T$2:T115)&gt;0.01,"",IF('MissFill 1'!T113/SUM('MissFill 1'!T$2:T115)&gt;0.01,"",IF('MissFill 1'!T112/SUM('MissFill 1'!T$2:T115)&gt;0.01,"",IF('MissFill 1'!T111/SUM('MissFill 1'!T$2:T115)&gt;0.01,"",DateEnded_5Day!$A115))))))))</f>
        <v/>
      </c>
      <c r="V115" s="54" t="str">
        <f>IF($A115&lt;='All Results'!$B$4,"",IF(SUM('MissFill 1'!U$2:U115)=0,"",(IF('MissFill 1'!U115/SUM('MissFill 1'!U$2:U115)&gt;0.01,"",IF('MissFill 1'!U114/SUM('MissFill 1'!U$2:U115)&gt;0.01,"",IF('MissFill 1'!U113/SUM('MissFill 1'!U$2:U115)&gt;0.01,"",IF('MissFill 1'!U112/SUM('MissFill 1'!U$2:U115)&gt;0.01,"",IF('MissFill 1'!U111/SUM('MissFill 1'!U$2:U115)&gt;0.01,"",DateEnded_5Day!$A115))))))))</f>
        <v/>
      </c>
      <c r="W115" s="54" t="str">
        <f>IF($A115&lt;='All Results'!$B$4,"",IF(SUM('MissFill 1'!V$2:V115)=0,"",(IF('MissFill 1'!V115/SUM('MissFill 1'!V$2:V115)&gt;0.01,"",IF('MissFill 1'!V114/SUM('MissFill 1'!V$2:V115)&gt;0.01,"",IF('MissFill 1'!V113/SUM('MissFill 1'!V$2:V115)&gt;0.01,"",IF('MissFill 1'!V112/SUM('MissFill 1'!V$2:V115)&gt;0.01,"",IF('MissFill 1'!V111/SUM('MissFill 1'!V$2:V115)&gt;0.01,"",DateEnded_5Day!$A115))))))))</f>
        <v/>
      </c>
      <c r="X115" s="54" t="str">
        <f>IF($A115&lt;='All Results'!$B$4,"",IF(SUM('MissFill 1'!W$2:W115)=0,"",(IF('MissFill 1'!W115/SUM('MissFill 1'!W$2:W115)&gt;0.01,"",IF('MissFill 1'!W114/SUM('MissFill 1'!W$2:W115)&gt;0.01,"",IF('MissFill 1'!W113/SUM('MissFill 1'!W$2:W115)&gt;0.01,"",IF('MissFill 1'!W112/SUM('MissFill 1'!W$2:W115)&gt;0.01,"",IF('MissFill 1'!W111/SUM('MissFill 1'!W$2:W115)&gt;0.01,"",DateEnded_5Day!$A115))))))))</f>
        <v/>
      </c>
      <c r="Y115" s="54" t="str">
        <f>IF($A115&lt;='All Results'!$B$4,"",IF(SUM('MissFill 1'!X$2:X115)=0,"",(IF('MissFill 1'!X115/SUM('MissFill 1'!X$2:X115)&gt;0.01,"",IF('MissFill 1'!X114/SUM('MissFill 1'!X$2:X115)&gt;0.01,"",IF('MissFill 1'!X113/SUM('MissFill 1'!X$2:X115)&gt;0.01,"",IF('MissFill 1'!X112/SUM('MissFill 1'!X$2:X115)&gt;0.01,"",IF('MissFill 1'!X111/SUM('MissFill 1'!X$2:X115)&gt;0.01,"",DateEnded_5Day!$A115))))))))</f>
        <v/>
      </c>
      <c r="Z115" s="54" t="str">
        <f>IF($A115&lt;='All Results'!$B$4,"",IF(SUM('MissFill 1'!Y$2:Y115)=0,"",(IF('MissFill 1'!Y115/SUM('MissFill 1'!Y$2:Y115)&gt;0.01,"",IF('MissFill 1'!Y114/SUM('MissFill 1'!Y$2:Y115)&gt;0.01,"",IF('MissFill 1'!Y113/SUM('MissFill 1'!Y$2:Y115)&gt;0.01,"",IF('MissFill 1'!Y112/SUM('MissFill 1'!Y$2:Y115)&gt;0.01,"",IF('MissFill 1'!Y111/SUM('MissFill 1'!Y$2:Y115)&gt;0.01,"",DateEnded_5Day!$A115))))))))</f>
        <v/>
      </c>
      <c r="AA115" s="54" t="str">
        <f>IF($A115&lt;='All Results'!$B$4,"",IF(SUM('MissFill 1'!Z$2:Z115)=0,"",(IF('MissFill 1'!Z115/SUM('MissFill 1'!Z$2:Z115)&gt;0.01,"",IF('MissFill 1'!Z114/SUM('MissFill 1'!Z$2:Z115)&gt;0.01,"",IF('MissFill 1'!Z113/SUM('MissFill 1'!Z$2:Z115)&gt;0.01,"",IF('MissFill 1'!Z112/SUM('MissFill 1'!Z$2:Z115)&gt;0.01,"",IF('MissFill 1'!Z111/SUM('MissFill 1'!Z$2:Z115)&gt;0.01,"",DateEnded_5Day!$A115))))))))</f>
        <v/>
      </c>
      <c r="AB115" s="54" t="str">
        <f>IF($A115&lt;='All Results'!$B$4,"",IF(SUM('MissFill 1'!AA$2:AA115)=0,"",(IF('MissFill 1'!AA115/SUM('MissFill 1'!AA$2:AA115)&gt;0.01,"",IF('MissFill 1'!AA114/SUM('MissFill 1'!AA$2:AA115)&gt;0.01,"",IF('MissFill 1'!AA113/SUM('MissFill 1'!AA$2:AA115)&gt;0.01,"",IF('MissFill 1'!AA112/SUM('MissFill 1'!AA$2:AA115)&gt;0.01,"",IF('MissFill 1'!AA111/SUM('MissFill 1'!AA$2:AA115)&gt;0.01,"",DateEnded_5Day!$A115))))))))</f>
        <v/>
      </c>
      <c r="AC115" s="54" t="str">
        <f>IF($A115&lt;='All Results'!$B$4,"",IF(SUM('MissFill 1'!AB$2:AB115)=0,"",(IF('MissFill 1'!AB115/SUM('MissFill 1'!AB$2:AB115)&gt;0.01,"",IF('MissFill 1'!AB114/SUM('MissFill 1'!AB$2:AB115)&gt;0.01,"",IF('MissFill 1'!AB113/SUM('MissFill 1'!AB$2:AB115)&gt;0.01,"",IF('MissFill 1'!AB112/SUM('MissFill 1'!AB$2:AB115)&gt;0.01,"",IF('MissFill 1'!AB111/SUM('MissFill 1'!AB$2:AB115)&gt;0.01,"",DateEnded_5Day!$A115))))))))</f>
        <v/>
      </c>
      <c r="AD115" s="54" t="str">
        <f>IF($A115&lt;='All Results'!$B$4,"",IF(SUM('MissFill 1'!AC$2:AC115)=0,"",(IF('MissFill 1'!AC115/SUM('MissFill 1'!AC$2:AC115)&gt;0.01,"",IF('MissFill 1'!AC114/SUM('MissFill 1'!AC$2:AC115)&gt;0.01,"",IF('MissFill 1'!AC113/SUM('MissFill 1'!AC$2:AC115)&gt;0.01,"",IF('MissFill 1'!AC112/SUM('MissFill 1'!AC$2:AC115)&gt;0.01,"",IF('MissFill 1'!AC111/SUM('MissFill 1'!AC$2:AC115)&gt;0.01,"",DateEnded_5Day!$A115))))))))</f>
        <v/>
      </c>
      <c r="AE115" s="54" t="str">
        <f>IF($A115&lt;='All Results'!$B$4,"",IF(SUM('MissFill 1'!AD$2:AD115)=0,"",(IF('MissFill 1'!AD115/SUM('MissFill 1'!AD$2:AD115)&gt;0.01,"",IF('MissFill 1'!AD114/SUM('MissFill 1'!AD$2:AD115)&gt;0.01,"",IF('MissFill 1'!AD113/SUM('MissFill 1'!AD$2:AD115)&gt;0.01,"",IF('MissFill 1'!AD112/SUM('MissFill 1'!AD$2:AD115)&gt;0.01,"",IF('MissFill 1'!AD111/SUM('MissFill 1'!AD$2:AD115)&gt;0.01,"",DateEnded_5Day!$A115))))))))</f>
        <v/>
      </c>
      <c r="AF115" s="54" t="str">
        <f>IF($A115&lt;='All Results'!$B$4,"",IF(SUM('MissFill 1'!AE$2:AE115)=0,"",(IF('MissFill 1'!AE115/SUM('MissFill 1'!AE$2:AE115)&gt;0.01,"",IF('MissFill 1'!AE114/SUM('MissFill 1'!AE$2:AE115)&gt;0.01,"",IF('MissFill 1'!AE113/SUM('MissFill 1'!AE$2:AE115)&gt;0.01,"",IF('MissFill 1'!AE112/SUM('MissFill 1'!AE$2:AE115)&gt;0.01,"",IF('MissFill 1'!AE111/SUM('MissFill 1'!AE$2:AE115)&gt;0.01,"",DateEnded_5Day!$A115))))))))</f>
        <v/>
      </c>
      <c r="AG115" s="54" t="str">
        <f>IF($A115&lt;='All Results'!$B$4,"",IF(SUM('MissFill 1'!AF$2:AF115)=0,"",(IF('MissFill 1'!AF115/SUM('MissFill 1'!AF$2:AF115)&gt;0.01,"",IF('MissFill 1'!AF114/SUM('MissFill 1'!AF$2:AF115)&gt;0.01,"",IF('MissFill 1'!AF113/SUM('MissFill 1'!AF$2:AF115)&gt;0.01,"",IF('MissFill 1'!AF112/SUM('MissFill 1'!AF$2:AF115)&gt;0.01,"",IF('MissFill 1'!AF111/SUM('MissFill 1'!AF$2:AF115)&gt;0.01,"",DateEnded_5Day!$A115))))))))</f>
        <v/>
      </c>
      <c r="AH115" s="54" t="str">
        <f>IF($A115&lt;='All Results'!$B$4,"",IF(SUM('MissFill 1'!AG$2:AG115)=0,"",(IF('MissFill 1'!AG115/SUM('MissFill 1'!AG$2:AG115)&gt;0.01,"",IF('MissFill 1'!AG114/SUM('MissFill 1'!AG$2:AG115)&gt;0.01,"",IF('MissFill 1'!AG113/SUM('MissFill 1'!AG$2:AG115)&gt;0.01,"",IF('MissFill 1'!AG112/SUM('MissFill 1'!AG$2:AG115)&gt;0.01,"",IF('MissFill 1'!AG111/SUM('MissFill 1'!AG$2:AG115)&gt;0.01,"",DateEnded_5Day!$A115))))))))</f>
        <v/>
      </c>
      <c r="AI115" s="54" t="str">
        <f>IF($A115&lt;='All Results'!$B$4,"",IF(SUM('MissFill 1'!AH$2:AH115)=0,"",(IF('MissFill 1'!AH115/SUM('MissFill 1'!AH$2:AH115)&gt;0.01,"",IF('MissFill 1'!AH114/SUM('MissFill 1'!AH$2:AH115)&gt;0.01,"",IF('MissFill 1'!AH113/SUM('MissFill 1'!AH$2:AH115)&gt;0.01,"",IF('MissFill 1'!AH112/SUM('MissFill 1'!AH$2:AH115)&gt;0.01,"",IF('MissFill 1'!AH111/SUM('MissFill 1'!AH$2:AH115)&gt;0.01,"",DateEnded_5Day!$A115))))))))</f>
        <v/>
      </c>
      <c r="AJ115" s="54" t="str">
        <f>IF($A115&lt;='All Results'!$B$4,"",IF(SUM('MissFill 1'!AI$2:AI115)=0,"",(IF('MissFill 1'!AI115/SUM('MissFill 1'!AI$2:AI115)&gt;0.01,"",IF('MissFill 1'!AI114/SUM('MissFill 1'!AI$2:AI115)&gt;0.01,"",IF('MissFill 1'!AI113/SUM('MissFill 1'!AI$2:AI115)&gt;0.01,"",IF('MissFill 1'!AI112/SUM('MissFill 1'!AI$2:AI115)&gt;0.01,"",IF('MissFill 1'!AI111/SUM('MissFill 1'!AI$2:AI115)&gt;0.01,"",DateEnded_5Day!$A115))))))))</f>
        <v/>
      </c>
      <c r="AK115" s="54" t="str">
        <f>IF($A115&lt;='All Results'!$B$4,"",IF(SUM('MissFill 1'!AJ$2:AJ115)=0,"",(IF('MissFill 1'!AJ115/SUM('MissFill 1'!AJ$2:AJ115)&gt;0.01,"",IF('MissFill 1'!AJ114/SUM('MissFill 1'!AJ$2:AJ115)&gt;0.01,"",IF('MissFill 1'!AJ113/SUM('MissFill 1'!AJ$2:AJ115)&gt;0.01,"",IF('MissFill 1'!AJ112/SUM('MissFill 1'!AJ$2:AJ115)&gt;0.01,"",IF('MissFill 1'!AJ111/SUM('MissFill 1'!AJ$2:AJ115)&gt;0.01,"",DateEnded_5Day!$A115))))))))</f>
        <v/>
      </c>
      <c r="AL115" s="54" t="str">
        <f>IF($A115&lt;='All Results'!$B$4,"",IF(SUM('MissFill 1'!AK$2:AK115)=0,"",(IF('MissFill 1'!AK115/SUM('MissFill 1'!AK$2:AK115)&gt;0.01,"",IF('MissFill 1'!AK114/SUM('MissFill 1'!AK$2:AK115)&gt;0.01,"",IF('MissFill 1'!AK113/SUM('MissFill 1'!AK$2:AK115)&gt;0.01,"",IF('MissFill 1'!AK112/SUM('MissFill 1'!AK$2:AK115)&gt;0.01,"",IF('MissFill 1'!AK111/SUM('MissFill 1'!AK$2:AK115)&gt;0.01,"",DateEnded_5Day!$A115))))))))</f>
        <v/>
      </c>
      <c r="AM115" s="54" t="str">
        <f>IF($A115&lt;='All Results'!$B$4,"",IF(SUM('MissFill 1'!AL$2:AL115)=0,"",(IF('MissFill 1'!AL115/SUM('MissFill 1'!AL$2:AL115)&gt;0.01,"",IF('MissFill 1'!AL114/SUM('MissFill 1'!AL$2:AL115)&gt;0.01,"",IF('MissFill 1'!AL113/SUM('MissFill 1'!AL$2:AL115)&gt;0.01,"",IF('MissFill 1'!AL112/SUM('MissFill 1'!AL$2:AL115)&gt;0.01,"",IF('MissFill 1'!AL111/SUM('MissFill 1'!AL$2:AL115)&gt;0.01,"",DateEnded_5Day!$A115))))))))</f>
        <v/>
      </c>
      <c r="AN115" s="54" t="str">
        <f>IF($A115&lt;='All Results'!$B$4,"",IF(SUM('MissFill 1'!AM$2:AM115)=0,"",(IF('MissFill 1'!AM115/SUM('MissFill 1'!AM$2:AM115)&gt;0.01,"",IF('MissFill 1'!AM114/SUM('MissFill 1'!AM$2:AM115)&gt;0.01,"",IF('MissFill 1'!AM113/SUM('MissFill 1'!AM$2:AM115)&gt;0.01,"",IF('MissFill 1'!AM112/SUM('MissFill 1'!AM$2:AM115)&gt;0.01,"",IF('MissFill 1'!AM111/SUM('MissFill 1'!AM$2:AM115)&gt;0.01,"",DateEnded_5Day!$A115))))))))</f>
        <v/>
      </c>
      <c r="AO115" s="54" t="str">
        <f>IF($A115&lt;='All Results'!$B$4,"",IF(SUM('MissFill 1'!AN$2:AN115)=0,"",(IF('MissFill 1'!AN115/SUM('MissFill 1'!AN$2:AN115)&gt;0.01,"",IF('MissFill 1'!AN114/SUM('MissFill 1'!AN$2:AN115)&gt;0.01,"",IF('MissFill 1'!AN113/SUM('MissFill 1'!AN$2:AN115)&gt;0.01,"",IF('MissFill 1'!AN112/SUM('MissFill 1'!AN$2:AN115)&gt;0.01,"",IF('MissFill 1'!AN111/SUM('MissFill 1'!AN$2:AN115)&gt;0.01,"",DateEnded_5Day!$A115))))))))</f>
        <v/>
      </c>
      <c r="AP115" s="54" t="str">
        <f>IF($A115&lt;='All Results'!$B$4,"",IF(SUM('MissFill 1'!AO$2:AO115)=0,"",(IF('MissFill 1'!AO115/SUM('MissFill 1'!AO$2:AO115)&gt;0.01,"",IF('MissFill 1'!AO114/SUM('MissFill 1'!AO$2:AO115)&gt;0.01,"",IF('MissFill 1'!AO113/SUM('MissFill 1'!AO$2:AO115)&gt;0.01,"",IF('MissFill 1'!AO112/SUM('MissFill 1'!AO$2:AO115)&gt;0.01,"",IF('MissFill 1'!AO111/SUM('MissFill 1'!AO$2:AO115)&gt;0.01,"",DateEnded_5Day!$A115))))))))</f>
        <v/>
      </c>
      <c r="AQ115" s="54" t="str">
        <f>IF($A115&lt;='All Results'!$B$4,"",IF(SUM('MissFill 1'!AP$2:AP115)=0,"",(IF('MissFill 1'!AP115/SUM('MissFill 1'!AP$2:AP115)&gt;0.01,"",IF('MissFill 1'!AP114/SUM('MissFill 1'!AP$2:AP115)&gt;0.01,"",IF('MissFill 1'!AP113/SUM('MissFill 1'!AP$2:AP115)&gt;0.01,"",IF('MissFill 1'!AP112/SUM('MissFill 1'!AP$2:AP115)&gt;0.01,"",IF('MissFill 1'!AP111/SUM('MissFill 1'!AP$2:AP115)&gt;0.01,"",DateEnded_5Day!$A115))))))))</f>
        <v/>
      </c>
      <c r="AR115" s="54" t="str">
        <f>IF($A115&lt;='All Results'!$B$4,"",IF(SUM('MissFill 1'!AQ$2:AQ115)=0,"",(IF('MissFill 1'!AQ115/SUM('MissFill 1'!AQ$2:AQ115)&gt;0.01,"",IF('MissFill 1'!AQ114/SUM('MissFill 1'!AQ$2:AQ115)&gt;0.01,"",IF('MissFill 1'!AQ113/SUM('MissFill 1'!AQ$2:AQ115)&gt;0.01,"",IF('MissFill 1'!AQ112/SUM('MissFill 1'!AQ$2:AQ115)&gt;0.01,"",IF('MissFill 1'!AQ111/SUM('MissFill 1'!AQ$2:AQ115)&gt;0.01,"",DateEnded_5Day!$A115))))))))</f>
        <v/>
      </c>
      <c r="AS115" s="54" t="str">
        <f>IF($A115&lt;='All Results'!$B$4,"",IF(SUM('MissFill 1'!AR$2:AR115)=0,"",(IF('MissFill 1'!AR115/SUM('MissFill 1'!AR$2:AR115)&gt;0.01,"",IF('MissFill 1'!AR114/SUM('MissFill 1'!AR$2:AR115)&gt;0.01,"",IF('MissFill 1'!AR113/SUM('MissFill 1'!AR$2:AR115)&gt;0.01,"",IF('MissFill 1'!AR112/SUM('MissFill 1'!AR$2:AR115)&gt;0.01,"",IF('MissFill 1'!AR111/SUM('MissFill 1'!AR$2:AR115)&gt;0.01,"",DateEnded_5Day!$A115))))))))</f>
        <v/>
      </c>
      <c r="AT115" s="54" t="str">
        <f>IF($A115&lt;='All Results'!$B$4,"",IF(SUM('MissFill 1'!AS$2:AS115)=0,"",(IF('MissFill 1'!AS115/SUM('MissFill 1'!AS$2:AS115)&gt;0.01,"",IF('MissFill 1'!AS114/SUM('MissFill 1'!AS$2:AS115)&gt;0.01,"",IF('MissFill 1'!AS113/SUM('MissFill 1'!AS$2:AS115)&gt;0.01,"",IF('MissFill 1'!AS112/SUM('MissFill 1'!AS$2:AS115)&gt;0.01,"",IF('MissFill 1'!AS111/SUM('MissFill 1'!AS$2:AS115)&gt;0.01,"",DateEnded_5Day!$A115))))))))</f>
        <v/>
      </c>
      <c r="AU115" s="54" t="str">
        <f>IF($A115&lt;='All Results'!$B$4,"",IF(SUM('MissFill 1'!AT$2:AT115)=0,"",(IF('MissFill 1'!AT115/SUM('MissFill 1'!AT$2:AT115)&gt;0.01,"",IF('MissFill 1'!AT114/SUM('MissFill 1'!AT$2:AT115)&gt;0.01,"",IF('MissFill 1'!AT113/SUM('MissFill 1'!AT$2:AT115)&gt;0.01,"",IF('MissFill 1'!AT112/SUM('MissFill 1'!AT$2:AT115)&gt;0.01,"",IF('MissFill 1'!AT111/SUM('MissFill 1'!AT$2:AT115)&gt;0.01,"",DateEnded_5Day!$A115))))))))</f>
        <v/>
      </c>
      <c r="AV115" s="54" t="str">
        <f>IF($A115&lt;='All Results'!$B$4,"",IF(SUM('MissFill 1'!AU$2:AU115)=0,"",(IF('MissFill 1'!AU115/SUM('MissFill 1'!AU$2:AU115)&gt;0.01,"",IF('MissFill 1'!AU114/SUM('MissFill 1'!AU$2:AU115)&gt;0.01,"",IF('MissFill 1'!AU113/SUM('MissFill 1'!AU$2:AU115)&gt;0.01,"",IF('MissFill 1'!AU112/SUM('MissFill 1'!AU$2:AU115)&gt;0.01,"",IF('MissFill 1'!AU111/SUM('MissFill 1'!AU$2:AU115)&gt;0.01,"",DateEnded_5Day!$A115))))))))</f>
        <v/>
      </c>
      <c r="AW115" s="54" t="str">
        <f>IF($A115&lt;='All Results'!$B$4,"",IF(SUM('MissFill 1'!AV$2:AV115)=0,"",(IF('MissFill 1'!AV115/SUM('MissFill 1'!AV$2:AV115)&gt;0.01,"",IF('MissFill 1'!AV114/SUM('MissFill 1'!AV$2:AV115)&gt;0.01,"",IF('MissFill 1'!AV113/SUM('MissFill 1'!AV$2:AV115)&gt;0.01,"",IF('MissFill 1'!AV112/SUM('MissFill 1'!AV$2:AV115)&gt;0.01,"",IF('MissFill 1'!AV111/SUM('MissFill 1'!AV$2:AV115)&gt;0.01,"",DateEnded_5Day!$A115))))))))</f>
        <v/>
      </c>
      <c r="AX115" s="54" t="str">
        <f>IF($A115&lt;='All Results'!$B$4,"",IF(SUM('MissFill 1'!AW$2:AW115)=0,"",(IF('MissFill 1'!AW115/SUM('MissFill 1'!AW$2:AW115)&gt;0.01,"",IF('MissFill 1'!AW114/SUM('MissFill 1'!AW$2:AW115)&gt;0.01,"",IF('MissFill 1'!AW113/SUM('MissFill 1'!AW$2:AW115)&gt;0.01,"",IF('MissFill 1'!AW112/SUM('MissFill 1'!AW$2:AW115)&gt;0.01,"",IF('MissFill 1'!AW111/SUM('MissFill 1'!AW$2:AW115)&gt;0.01,"",DateEnded_5Day!$A115))))))))</f>
        <v/>
      </c>
    </row>
    <row r="116" spans="1:50" x14ac:dyDescent="0.25">
      <c r="A116" s="41">
        <v>44461</v>
      </c>
      <c r="B116" s="52">
        <v>265</v>
      </c>
      <c r="C116" s="54" t="str">
        <f>IF($A116&lt;='All Results'!$B$4,"",IF(SUM('MissFill 1'!B$2:B116)=0,"",(IF('MissFill 1'!B116/SUM('MissFill 1'!B$2:B116)&gt;0.01,"",IF('MissFill 1'!B115/SUM('MissFill 1'!B$2:B116)&gt;0.01,"",IF('MissFill 1'!B114/SUM('MissFill 1'!B$2:B116)&gt;0.01,"",IF('MissFill 1'!B113/SUM('MissFill 1'!B$2:B116)&gt;0.01,"",IF('MissFill 1'!B112/SUM('MissFill 1'!B$2:B116)&gt;0.01,"",DateEnded_5Day!$A116))))))))</f>
        <v/>
      </c>
      <c r="D116" s="54" t="str">
        <f>IF($A116&lt;='All Results'!$B$4,"",IF(SUM('MissFill 1'!C$2:C116)=0,"",(IF('MissFill 1'!C116/SUM('MissFill 1'!C$2:C116)&gt;0.01,"",IF('MissFill 1'!C115/SUM('MissFill 1'!C$2:C116)&gt;0.01,"",IF('MissFill 1'!C114/SUM('MissFill 1'!C$2:C116)&gt;0.01,"",IF('MissFill 1'!C113/SUM('MissFill 1'!C$2:C116)&gt;0.01,"",IF('MissFill 1'!C112/SUM('MissFill 1'!C$2:C116)&gt;0.01,"",DateEnded_5Day!$A116))))))))</f>
        <v/>
      </c>
      <c r="E116" s="54" t="str">
        <f>IF($A116&lt;='All Results'!$B$4,"",IF(SUM('MissFill 1'!D$2:D116)=0,"",(IF('MissFill 1'!D116/SUM('MissFill 1'!D$2:D116)&gt;0.01,"",IF('MissFill 1'!D115/SUM('MissFill 1'!D$2:D116)&gt;0.01,"",IF('MissFill 1'!D114/SUM('MissFill 1'!D$2:D116)&gt;0.01,"",IF('MissFill 1'!D113/SUM('MissFill 1'!D$2:D116)&gt;0.01,"",IF('MissFill 1'!D112/SUM('MissFill 1'!D$2:D116)&gt;0.01,"",DateEnded_5Day!$A116))))))))</f>
        <v/>
      </c>
      <c r="F116" s="54" t="str">
        <f>IF($A116&lt;='All Results'!$B$4,"",IF(SUM('MissFill 1'!E$2:E116)=0,"",(IF('MissFill 1'!E116/SUM('MissFill 1'!E$2:E116)&gt;0.01,"",IF('MissFill 1'!E115/SUM('MissFill 1'!E$2:E116)&gt;0.01,"",IF('MissFill 1'!E114/SUM('MissFill 1'!E$2:E116)&gt;0.01,"",IF('MissFill 1'!E113/SUM('MissFill 1'!E$2:E116)&gt;0.01,"",IF('MissFill 1'!E112/SUM('MissFill 1'!E$2:E116)&gt;0.01,"",DateEnded_5Day!$A116))))))))</f>
        <v/>
      </c>
      <c r="G116" s="54" t="str">
        <f>IF($A116&lt;='All Results'!$B$4,"",IF(SUM('MissFill 1'!F$2:F116)=0,"",(IF('MissFill 1'!F116/SUM('MissFill 1'!F$2:F116)&gt;0.01,"",IF('MissFill 1'!F115/SUM('MissFill 1'!F$2:F116)&gt;0.01,"",IF('MissFill 1'!F114/SUM('MissFill 1'!F$2:F116)&gt;0.01,"",IF('MissFill 1'!F113/SUM('MissFill 1'!F$2:F116)&gt;0.01,"",IF('MissFill 1'!F112/SUM('MissFill 1'!F$2:F116)&gt;0.01,"",DateEnded_5Day!$A116))))))))</f>
        <v/>
      </c>
      <c r="H116" s="54" t="str">
        <f>IF($A116&lt;='All Results'!$B$4,"",IF(SUM('MissFill 1'!G$2:G116)=0,"",(IF('MissFill 1'!G116/SUM('MissFill 1'!G$2:G116)&gt;0.01,"",IF('MissFill 1'!G115/SUM('MissFill 1'!G$2:G116)&gt;0.01,"",IF('MissFill 1'!G114/SUM('MissFill 1'!G$2:G116)&gt;0.01,"",IF('MissFill 1'!G113/SUM('MissFill 1'!G$2:G116)&gt;0.01,"",IF('MissFill 1'!G112/SUM('MissFill 1'!G$2:G116)&gt;0.01,"",DateEnded_5Day!$A116))))))))</f>
        <v/>
      </c>
      <c r="I116" s="54" t="str">
        <f>IF($A116&lt;='All Results'!$B$4,"",IF(SUM('MissFill 1'!H$2:H116)=0,"",(IF('MissFill 1'!H116/SUM('MissFill 1'!H$2:H116)&gt;0.01,"",IF('MissFill 1'!H115/SUM('MissFill 1'!H$2:H116)&gt;0.01,"",IF('MissFill 1'!H114/SUM('MissFill 1'!H$2:H116)&gt;0.01,"",IF('MissFill 1'!H113/SUM('MissFill 1'!H$2:H116)&gt;0.01,"",IF('MissFill 1'!H112/SUM('MissFill 1'!H$2:H116)&gt;0.01,"",DateEnded_5Day!$A116))))))))</f>
        <v/>
      </c>
      <c r="J116" s="54" t="str">
        <f>IF($A116&lt;='All Results'!$B$4,"",IF(SUM('MissFill 1'!I$2:I116)=0,"",(IF('MissFill 1'!I116/SUM('MissFill 1'!I$2:I116)&gt;0.01,"",IF('MissFill 1'!I115/SUM('MissFill 1'!I$2:I116)&gt;0.01,"",IF('MissFill 1'!I114/SUM('MissFill 1'!I$2:I116)&gt;0.01,"",IF('MissFill 1'!I113/SUM('MissFill 1'!I$2:I116)&gt;0.01,"",IF('MissFill 1'!I112/SUM('MissFill 1'!I$2:I116)&gt;0.01,"",DateEnded_5Day!$A116))))))))</f>
        <v/>
      </c>
      <c r="K116" s="54" t="str">
        <f>IF($A116&lt;='All Results'!$B$4,"",IF(SUM('MissFill 1'!J$2:J116)=0,"",(IF('MissFill 1'!J116/SUM('MissFill 1'!J$2:J116)&gt;0.01,"",IF('MissFill 1'!J115/SUM('MissFill 1'!J$2:J116)&gt;0.01,"",IF('MissFill 1'!J114/SUM('MissFill 1'!J$2:J116)&gt;0.01,"",IF('MissFill 1'!J113/SUM('MissFill 1'!J$2:J116)&gt;0.01,"",IF('MissFill 1'!J112/SUM('MissFill 1'!J$2:J116)&gt;0.01,"",DateEnded_5Day!$A116))))))))</f>
        <v/>
      </c>
      <c r="L116" s="54" t="str">
        <f>IF($A116&lt;='All Results'!$B$4,"",IF(SUM('MissFill 1'!K$2:K116)=0,"",(IF('MissFill 1'!K116/SUM('MissFill 1'!K$2:K116)&gt;0.01,"",IF('MissFill 1'!K115/SUM('MissFill 1'!K$2:K116)&gt;0.01,"",IF('MissFill 1'!K114/SUM('MissFill 1'!K$2:K116)&gt;0.01,"",IF('MissFill 1'!K113/SUM('MissFill 1'!K$2:K116)&gt;0.01,"",IF('MissFill 1'!K112/SUM('MissFill 1'!K$2:K116)&gt;0.01,"",DateEnded_5Day!$A116))))))))</f>
        <v/>
      </c>
      <c r="M116" s="54" t="str">
        <f>IF($A116&lt;='All Results'!$B$4,"",IF(SUM('MissFill 1'!L$2:L116)=0,"",(IF('MissFill 1'!L116/SUM('MissFill 1'!L$2:L116)&gt;0.01,"",IF('MissFill 1'!L115/SUM('MissFill 1'!L$2:L116)&gt;0.01,"",IF('MissFill 1'!L114/SUM('MissFill 1'!L$2:L116)&gt;0.01,"",IF('MissFill 1'!L113/SUM('MissFill 1'!L$2:L116)&gt;0.01,"",IF('MissFill 1'!L112/SUM('MissFill 1'!L$2:L116)&gt;0.01,"",DateEnded_5Day!$A116))))))))</f>
        <v/>
      </c>
      <c r="N116" s="54" t="str">
        <f>IF($A116&lt;='All Results'!$B$4,"",IF(SUM('MissFill 1'!M$2:M116)=0,"",(IF('MissFill 1'!M116/SUM('MissFill 1'!M$2:M116)&gt;0.01,"",IF('MissFill 1'!M115/SUM('MissFill 1'!M$2:M116)&gt;0.01,"",IF('MissFill 1'!M114/SUM('MissFill 1'!M$2:M116)&gt;0.01,"",IF('MissFill 1'!M113/SUM('MissFill 1'!M$2:M116)&gt;0.01,"",IF('MissFill 1'!M112/SUM('MissFill 1'!M$2:M116)&gt;0.01,"",DateEnded_5Day!$A116))))))))</f>
        <v/>
      </c>
      <c r="O116" s="54" t="str">
        <f>IF($A116&lt;='All Results'!$B$4,"",IF(SUM('MissFill 1'!N$2:N116)=0,"",(IF('MissFill 1'!N116/SUM('MissFill 1'!N$2:N116)&gt;0.01,"",IF('MissFill 1'!N115/SUM('MissFill 1'!N$2:N116)&gt;0.01,"",IF('MissFill 1'!N114/SUM('MissFill 1'!N$2:N116)&gt;0.01,"",IF('MissFill 1'!N113/SUM('MissFill 1'!N$2:N116)&gt;0.01,"",IF('MissFill 1'!N112/SUM('MissFill 1'!N$2:N116)&gt;0.01,"",DateEnded_5Day!$A116))))))))</f>
        <v/>
      </c>
      <c r="P116" s="54" t="str">
        <f>IF($A116&lt;='All Results'!$B$4,"",IF(SUM('MissFill 1'!O$2:O116)=0,"",(IF('MissFill 1'!O116/SUM('MissFill 1'!O$2:O116)&gt;0.01,"",IF('MissFill 1'!O115/SUM('MissFill 1'!O$2:O116)&gt;0.01,"",IF('MissFill 1'!O114/SUM('MissFill 1'!O$2:O116)&gt;0.01,"",IF('MissFill 1'!O113/SUM('MissFill 1'!O$2:O116)&gt;0.01,"",IF('MissFill 1'!O112/SUM('MissFill 1'!O$2:O116)&gt;0.01,"",DateEnded_5Day!$A116))))))))</f>
        <v/>
      </c>
      <c r="Q116" s="54" t="str">
        <f>IF($A116&lt;='All Results'!$B$4,"",IF(SUM('MissFill 1'!P$2:P116)=0,"",(IF('MissFill 1'!P116/SUM('MissFill 1'!P$2:P116)&gt;0.01,"",IF('MissFill 1'!P115/SUM('MissFill 1'!P$2:P116)&gt;0.01,"",IF('MissFill 1'!P114/SUM('MissFill 1'!P$2:P116)&gt;0.01,"",IF('MissFill 1'!P113/SUM('MissFill 1'!P$2:P116)&gt;0.01,"",IF('MissFill 1'!P112/SUM('MissFill 1'!P$2:P116)&gt;0.01,"",DateEnded_5Day!$A116))))))))</f>
        <v/>
      </c>
      <c r="R116" s="54" t="str">
        <f>IF($A116&lt;='All Results'!$B$4,"",IF(SUM('MissFill 1'!Q$2:Q116)=0,"",(IF('MissFill 1'!Q116/SUM('MissFill 1'!Q$2:Q116)&gt;0.01,"",IF('MissFill 1'!Q115/SUM('MissFill 1'!Q$2:Q116)&gt;0.01,"",IF('MissFill 1'!Q114/SUM('MissFill 1'!Q$2:Q116)&gt;0.01,"",IF('MissFill 1'!Q113/SUM('MissFill 1'!Q$2:Q116)&gt;0.01,"",IF('MissFill 1'!Q112/SUM('MissFill 1'!Q$2:Q116)&gt;0.01,"",DateEnded_5Day!$A116))))))))</f>
        <v/>
      </c>
      <c r="S116" s="54" t="str">
        <f>IF($A116&lt;='All Results'!$B$4,"",IF(SUM('MissFill 1'!R$2:R116)=0,"",(IF('MissFill 1'!R116/SUM('MissFill 1'!R$2:R116)&gt;0.01,"",IF('MissFill 1'!R115/SUM('MissFill 1'!R$2:R116)&gt;0.01,"",IF('MissFill 1'!R114/SUM('MissFill 1'!R$2:R116)&gt;0.01,"",IF('MissFill 1'!R113/SUM('MissFill 1'!R$2:R116)&gt;0.01,"",IF('MissFill 1'!R112/SUM('MissFill 1'!R$2:R116)&gt;0.01,"",DateEnded_5Day!$A116))))))))</f>
        <v/>
      </c>
      <c r="T116" s="54" t="str">
        <f>IF($A116&lt;='All Results'!$B$4,"",IF(SUM('MissFill 1'!S$2:S116)=0,"",(IF('MissFill 1'!S116/SUM('MissFill 1'!S$2:S116)&gt;0.01,"",IF('MissFill 1'!S115/SUM('MissFill 1'!S$2:S116)&gt;0.01,"",IF('MissFill 1'!S114/SUM('MissFill 1'!S$2:S116)&gt;0.01,"",IF('MissFill 1'!S113/SUM('MissFill 1'!S$2:S116)&gt;0.01,"",IF('MissFill 1'!S112/SUM('MissFill 1'!S$2:S116)&gt;0.01,"",DateEnded_5Day!$A116))))))))</f>
        <v/>
      </c>
      <c r="U116" s="54" t="str">
        <f>IF($A116&lt;='All Results'!$B$4,"",IF(SUM('MissFill 1'!T$2:T116)=0,"",(IF('MissFill 1'!T116/SUM('MissFill 1'!T$2:T116)&gt;0.01,"",IF('MissFill 1'!T115/SUM('MissFill 1'!T$2:T116)&gt;0.01,"",IF('MissFill 1'!T114/SUM('MissFill 1'!T$2:T116)&gt;0.01,"",IF('MissFill 1'!T113/SUM('MissFill 1'!T$2:T116)&gt;0.01,"",IF('MissFill 1'!T112/SUM('MissFill 1'!T$2:T116)&gt;0.01,"",DateEnded_5Day!$A116))))))))</f>
        <v/>
      </c>
      <c r="V116" s="54" t="str">
        <f>IF($A116&lt;='All Results'!$B$4,"",IF(SUM('MissFill 1'!U$2:U116)=0,"",(IF('MissFill 1'!U116/SUM('MissFill 1'!U$2:U116)&gt;0.01,"",IF('MissFill 1'!U115/SUM('MissFill 1'!U$2:U116)&gt;0.01,"",IF('MissFill 1'!U114/SUM('MissFill 1'!U$2:U116)&gt;0.01,"",IF('MissFill 1'!U113/SUM('MissFill 1'!U$2:U116)&gt;0.01,"",IF('MissFill 1'!U112/SUM('MissFill 1'!U$2:U116)&gt;0.01,"",DateEnded_5Day!$A116))))))))</f>
        <v/>
      </c>
      <c r="W116" s="54" t="str">
        <f>IF($A116&lt;='All Results'!$B$4,"",IF(SUM('MissFill 1'!V$2:V116)=0,"",(IF('MissFill 1'!V116/SUM('MissFill 1'!V$2:V116)&gt;0.01,"",IF('MissFill 1'!V115/SUM('MissFill 1'!V$2:V116)&gt;0.01,"",IF('MissFill 1'!V114/SUM('MissFill 1'!V$2:V116)&gt;0.01,"",IF('MissFill 1'!V113/SUM('MissFill 1'!V$2:V116)&gt;0.01,"",IF('MissFill 1'!V112/SUM('MissFill 1'!V$2:V116)&gt;0.01,"",DateEnded_5Day!$A116))))))))</f>
        <v/>
      </c>
      <c r="X116" s="54" t="str">
        <f>IF($A116&lt;='All Results'!$B$4,"",IF(SUM('MissFill 1'!W$2:W116)=0,"",(IF('MissFill 1'!W116/SUM('MissFill 1'!W$2:W116)&gt;0.01,"",IF('MissFill 1'!W115/SUM('MissFill 1'!W$2:W116)&gt;0.01,"",IF('MissFill 1'!W114/SUM('MissFill 1'!W$2:W116)&gt;0.01,"",IF('MissFill 1'!W113/SUM('MissFill 1'!W$2:W116)&gt;0.01,"",IF('MissFill 1'!W112/SUM('MissFill 1'!W$2:W116)&gt;0.01,"",DateEnded_5Day!$A116))))))))</f>
        <v/>
      </c>
      <c r="Y116" s="54" t="str">
        <f>IF($A116&lt;='All Results'!$B$4,"",IF(SUM('MissFill 1'!X$2:X116)=0,"",(IF('MissFill 1'!X116/SUM('MissFill 1'!X$2:X116)&gt;0.01,"",IF('MissFill 1'!X115/SUM('MissFill 1'!X$2:X116)&gt;0.01,"",IF('MissFill 1'!X114/SUM('MissFill 1'!X$2:X116)&gt;0.01,"",IF('MissFill 1'!X113/SUM('MissFill 1'!X$2:X116)&gt;0.01,"",IF('MissFill 1'!X112/SUM('MissFill 1'!X$2:X116)&gt;0.01,"",DateEnded_5Day!$A116))))))))</f>
        <v/>
      </c>
      <c r="Z116" s="54" t="str">
        <f>IF($A116&lt;='All Results'!$B$4,"",IF(SUM('MissFill 1'!Y$2:Y116)=0,"",(IF('MissFill 1'!Y116/SUM('MissFill 1'!Y$2:Y116)&gt;0.01,"",IF('MissFill 1'!Y115/SUM('MissFill 1'!Y$2:Y116)&gt;0.01,"",IF('MissFill 1'!Y114/SUM('MissFill 1'!Y$2:Y116)&gt;0.01,"",IF('MissFill 1'!Y113/SUM('MissFill 1'!Y$2:Y116)&gt;0.01,"",IF('MissFill 1'!Y112/SUM('MissFill 1'!Y$2:Y116)&gt;0.01,"",DateEnded_5Day!$A116))))))))</f>
        <v/>
      </c>
      <c r="AA116" s="54" t="str">
        <f>IF($A116&lt;='All Results'!$B$4,"",IF(SUM('MissFill 1'!Z$2:Z116)=0,"",(IF('MissFill 1'!Z116/SUM('MissFill 1'!Z$2:Z116)&gt;0.01,"",IF('MissFill 1'!Z115/SUM('MissFill 1'!Z$2:Z116)&gt;0.01,"",IF('MissFill 1'!Z114/SUM('MissFill 1'!Z$2:Z116)&gt;0.01,"",IF('MissFill 1'!Z113/SUM('MissFill 1'!Z$2:Z116)&gt;0.01,"",IF('MissFill 1'!Z112/SUM('MissFill 1'!Z$2:Z116)&gt;0.01,"",DateEnded_5Day!$A116))))))))</f>
        <v/>
      </c>
      <c r="AB116" s="54" t="str">
        <f>IF($A116&lt;='All Results'!$B$4,"",IF(SUM('MissFill 1'!AA$2:AA116)=0,"",(IF('MissFill 1'!AA116/SUM('MissFill 1'!AA$2:AA116)&gt;0.01,"",IF('MissFill 1'!AA115/SUM('MissFill 1'!AA$2:AA116)&gt;0.01,"",IF('MissFill 1'!AA114/SUM('MissFill 1'!AA$2:AA116)&gt;0.01,"",IF('MissFill 1'!AA113/SUM('MissFill 1'!AA$2:AA116)&gt;0.01,"",IF('MissFill 1'!AA112/SUM('MissFill 1'!AA$2:AA116)&gt;0.01,"",DateEnded_5Day!$A116))))))))</f>
        <v/>
      </c>
      <c r="AC116" s="54" t="str">
        <f>IF($A116&lt;='All Results'!$B$4,"",IF(SUM('MissFill 1'!AB$2:AB116)=0,"",(IF('MissFill 1'!AB116/SUM('MissFill 1'!AB$2:AB116)&gt;0.01,"",IF('MissFill 1'!AB115/SUM('MissFill 1'!AB$2:AB116)&gt;0.01,"",IF('MissFill 1'!AB114/SUM('MissFill 1'!AB$2:AB116)&gt;0.01,"",IF('MissFill 1'!AB113/SUM('MissFill 1'!AB$2:AB116)&gt;0.01,"",IF('MissFill 1'!AB112/SUM('MissFill 1'!AB$2:AB116)&gt;0.01,"",DateEnded_5Day!$A116))))))))</f>
        <v/>
      </c>
      <c r="AD116" s="54" t="str">
        <f>IF($A116&lt;='All Results'!$B$4,"",IF(SUM('MissFill 1'!AC$2:AC116)=0,"",(IF('MissFill 1'!AC116/SUM('MissFill 1'!AC$2:AC116)&gt;0.01,"",IF('MissFill 1'!AC115/SUM('MissFill 1'!AC$2:AC116)&gt;0.01,"",IF('MissFill 1'!AC114/SUM('MissFill 1'!AC$2:AC116)&gt;0.01,"",IF('MissFill 1'!AC113/SUM('MissFill 1'!AC$2:AC116)&gt;0.01,"",IF('MissFill 1'!AC112/SUM('MissFill 1'!AC$2:AC116)&gt;0.01,"",DateEnded_5Day!$A116))))))))</f>
        <v/>
      </c>
      <c r="AE116" s="54" t="str">
        <f>IF($A116&lt;='All Results'!$B$4,"",IF(SUM('MissFill 1'!AD$2:AD116)=0,"",(IF('MissFill 1'!AD116/SUM('MissFill 1'!AD$2:AD116)&gt;0.01,"",IF('MissFill 1'!AD115/SUM('MissFill 1'!AD$2:AD116)&gt;0.01,"",IF('MissFill 1'!AD114/SUM('MissFill 1'!AD$2:AD116)&gt;0.01,"",IF('MissFill 1'!AD113/SUM('MissFill 1'!AD$2:AD116)&gt;0.01,"",IF('MissFill 1'!AD112/SUM('MissFill 1'!AD$2:AD116)&gt;0.01,"",DateEnded_5Day!$A116))))))))</f>
        <v/>
      </c>
      <c r="AF116" s="54" t="str">
        <f>IF($A116&lt;='All Results'!$B$4,"",IF(SUM('MissFill 1'!AE$2:AE116)=0,"",(IF('MissFill 1'!AE116/SUM('MissFill 1'!AE$2:AE116)&gt;0.01,"",IF('MissFill 1'!AE115/SUM('MissFill 1'!AE$2:AE116)&gt;0.01,"",IF('MissFill 1'!AE114/SUM('MissFill 1'!AE$2:AE116)&gt;0.01,"",IF('MissFill 1'!AE113/SUM('MissFill 1'!AE$2:AE116)&gt;0.01,"",IF('MissFill 1'!AE112/SUM('MissFill 1'!AE$2:AE116)&gt;0.01,"",DateEnded_5Day!$A116))))))))</f>
        <v/>
      </c>
      <c r="AG116" s="54" t="str">
        <f>IF($A116&lt;='All Results'!$B$4,"",IF(SUM('MissFill 1'!AF$2:AF116)=0,"",(IF('MissFill 1'!AF116/SUM('MissFill 1'!AF$2:AF116)&gt;0.01,"",IF('MissFill 1'!AF115/SUM('MissFill 1'!AF$2:AF116)&gt;0.01,"",IF('MissFill 1'!AF114/SUM('MissFill 1'!AF$2:AF116)&gt;0.01,"",IF('MissFill 1'!AF113/SUM('MissFill 1'!AF$2:AF116)&gt;0.01,"",IF('MissFill 1'!AF112/SUM('MissFill 1'!AF$2:AF116)&gt;0.01,"",DateEnded_5Day!$A116))))))))</f>
        <v/>
      </c>
      <c r="AH116" s="54" t="str">
        <f>IF($A116&lt;='All Results'!$B$4,"",IF(SUM('MissFill 1'!AG$2:AG116)=0,"",(IF('MissFill 1'!AG116/SUM('MissFill 1'!AG$2:AG116)&gt;0.01,"",IF('MissFill 1'!AG115/SUM('MissFill 1'!AG$2:AG116)&gt;0.01,"",IF('MissFill 1'!AG114/SUM('MissFill 1'!AG$2:AG116)&gt;0.01,"",IF('MissFill 1'!AG113/SUM('MissFill 1'!AG$2:AG116)&gt;0.01,"",IF('MissFill 1'!AG112/SUM('MissFill 1'!AG$2:AG116)&gt;0.01,"",DateEnded_5Day!$A116))))))))</f>
        <v/>
      </c>
      <c r="AI116" s="54" t="str">
        <f>IF($A116&lt;='All Results'!$B$4,"",IF(SUM('MissFill 1'!AH$2:AH116)=0,"",(IF('MissFill 1'!AH116/SUM('MissFill 1'!AH$2:AH116)&gt;0.01,"",IF('MissFill 1'!AH115/SUM('MissFill 1'!AH$2:AH116)&gt;0.01,"",IF('MissFill 1'!AH114/SUM('MissFill 1'!AH$2:AH116)&gt;0.01,"",IF('MissFill 1'!AH113/SUM('MissFill 1'!AH$2:AH116)&gt;0.01,"",IF('MissFill 1'!AH112/SUM('MissFill 1'!AH$2:AH116)&gt;0.01,"",DateEnded_5Day!$A116))))))))</f>
        <v/>
      </c>
      <c r="AJ116" s="54" t="str">
        <f>IF($A116&lt;='All Results'!$B$4,"",IF(SUM('MissFill 1'!AI$2:AI116)=0,"",(IF('MissFill 1'!AI116/SUM('MissFill 1'!AI$2:AI116)&gt;0.01,"",IF('MissFill 1'!AI115/SUM('MissFill 1'!AI$2:AI116)&gt;0.01,"",IF('MissFill 1'!AI114/SUM('MissFill 1'!AI$2:AI116)&gt;0.01,"",IF('MissFill 1'!AI113/SUM('MissFill 1'!AI$2:AI116)&gt;0.01,"",IF('MissFill 1'!AI112/SUM('MissFill 1'!AI$2:AI116)&gt;0.01,"",DateEnded_5Day!$A116))))))))</f>
        <v/>
      </c>
      <c r="AK116" s="54" t="str">
        <f>IF($A116&lt;='All Results'!$B$4,"",IF(SUM('MissFill 1'!AJ$2:AJ116)=0,"",(IF('MissFill 1'!AJ116/SUM('MissFill 1'!AJ$2:AJ116)&gt;0.01,"",IF('MissFill 1'!AJ115/SUM('MissFill 1'!AJ$2:AJ116)&gt;0.01,"",IF('MissFill 1'!AJ114/SUM('MissFill 1'!AJ$2:AJ116)&gt;0.01,"",IF('MissFill 1'!AJ113/SUM('MissFill 1'!AJ$2:AJ116)&gt;0.01,"",IF('MissFill 1'!AJ112/SUM('MissFill 1'!AJ$2:AJ116)&gt;0.01,"",DateEnded_5Day!$A116))))))))</f>
        <v/>
      </c>
      <c r="AL116" s="54" t="str">
        <f>IF($A116&lt;='All Results'!$B$4,"",IF(SUM('MissFill 1'!AK$2:AK116)=0,"",(IF('MissFill 1'!AK116/SUM('MissFill 1'!AK$2:AK116)&gt;0.01,"",IF('MissFill 1'!AK115/SUM('MissFill 1'!AK$2:AK116)&gt;0.01,"",IF('MissFill 1'!AK114/SUM('MissFill 1'!AK$2:AK116)&gt;0.01,"",IF('MissFill 1'!AK113/SUM('MissFill 1'!AK$2:AK116)&gt;0.01,"",IF('MissFill 1'!AK112/SUM('MissFill 1'!AK$2:AK116)&gt;0.01,"",DateEnded_5Day!$A116))))))))</f>
        <v/>
      </c>
      <c r="AM116" s="54" t="str">
        <f>IF($A116&lt;='All Results'!$B$4,"",IF(SUM('MissFill 1'!AL$2:AL116)=0,"",(IF('MissFill 1'!AL116/SUM('MissFill 1'!AL$2:AL116)&gt;0.01,"",IF('MissFill 1'!AL115/SUM('MissFill 1'!AL$2:AL116)&gt;0.01,"",IF('MissFill 1'!AL114/SUM('MissFill 1'!AL$2:AL116)&gt;0.01,"",IF('MissFill 1'!AL113/SUM('MissFill 1'!AL$2:AL116)&gt;0.01,"",IF('MissFill 1'!AL112/SUM('MissFill 1'!AL$2:AL116)&gt;0.01,"",DateEnded_5Day!$A116))))))))</f>
        <v/>
      </c>
      <c r="AN116" s="54" t="str">
        <f>IF($A116&lt;='All Results'!$B$4,"",IF(SUM('MissFill 1'!AM$2:AM116)=0,"",(IF('MissFill 1'!AM116/SUM('MissFill 1'!AM$2:AM116)&gt;0.01,"",IF('MissFill 1'!AM115/SUM('MissFill 1'!AM$2:AM116)&gt;0.01,"",IF('MissFill 1'!AM114/SUM('MissFill 1'!AM$2:AM116)&gt;0.01,"",IF('MissFill 1'!AM113/SUM('MissFill 1'!AM$2:AM116)&gt;0.01,"",IF('MissFill 1'!AM112/SUM('MissFill 1'!AM$2:AM116)&gt;0.01,"",DateEnded_5Day!$A116))))))))</f>
        <v/>
      </c>
      <c r="AO116" s="54" t="str">
        <f>IF($A116&lt;='All Results'!$B$4,"",IF(SUM('MissFill 1'!AN$2:AN116)=0,"",(IF('MissFill 1'!AN116/SUM('MissFill 1'!AN$2:AN116)&gt;0.01,"",IF('MissFill 1'!AN115/SUM('MissFill 1'!AN$2:AN116)&gt;0.01,"",IF('MissFill 1'!AN114/SUM('MissFill 1'!AN$2:AN116)&gt;0.01,"",IF('MissFill 1'!AN113/SUM('MissFill 1'!AN$2:AN116)&gt;0.01,"",IF('MissFill 1'!AN112/SUM('MissFill 1'!AN$2:AN116)&gt;0.01,"",DateEnded_5Day!$A116))))))))</f>
        <v/>
      </c>
      <c r="AP116" s="54" t="str">
        <f>IF($A116&lt;='All Results'!$B$4,"",IF(SUM('MissFill 1'!AO$2:AO116)=0,"",(IF('MissFill 1'!AO116/SUM('MissFill 1'!AO$2:AO116)&gt;0.01,"",IF('MissFill 1'!AO115/SUM('MissFill 1'!AO$2:AO116)&gt;0.01,"",IF('MissFill 1'!AO114/SUM('MissFill 1'!AO$2:AO116)&gt;0.01,"",IF('MissFill 1'!AO113/SUM('MissFill 1'!AO$2:AO116)&gt;0.01,"",IF('MissFill 1'!AO112/SUM('MissFill 1'!AO$2:AO116)&gt;0.01,"",DateEnded_5Day!$A116))))))))</f>
        <v/>
      </c>
      <c r="AQ116" s="54" t="str">
        <f>IF($A116&lt;='All Results'!$B$4,"",IF(SUM('MissFill 1'!AP$2:AP116)=0,"",(IF('MissFill 1'!AP116/SUM('MissFill 1'!AP$2:AP116)&gt;0.01,"",IF('MissFill 1'!AP115/SUM('MissFill 1'!AP$2:AP116)&gt;0.01,"",IF('MissFill 1'!AP114/SUM('MissFill 1'!AP$2:AP116)&gt;0.01,"",IF('MissFill 1'!AP113/SUM('MissFill 1'!AP$2:AP116)&gt;0.01,"",IF('MissFill 1'!AP112/SUM('MissFill 1'!AP$2:AP116)&gt;0.01,"",DateEnded_5Day!$A116))))))))</f>
        <v/>
      </c>
      <c r="AR116" s="54" t="str">
        <f>IF($A116&lt;='All Results'!$B$4,"",IF(SUM('MissFill 1'!AQ$2:AQ116)=0,"",(IF('MissFill 1'!AQ116/SUM('MissFill 1'!AQ$2:AQ116)&gt;0.01,"",IF('MissFill 1'!AQ115/SUM('MissFill 1'!AQ$2:AQ116)&gt;0.01,"",IF('MissFill 1'!AQ114/SUM('MissFill 1'!AQ$2:AQ116)&gt;0.01,"",IF('MissFill 1'!AQ113/SUM('MissFill 1'!AQ$2:AQ116)&gt;0.01,"",IF('MissFill 1'!AQ112/SUM('MissFill 1'!AQ$2:AQ116)&gt;0.01,"",DateEnded_5Day!$A116))))))))</f>
        <v/>
      </c>
      <c r="AS116" s="54" t="str">
        <f>IF($A116&lt;='All Results'!$B$4,"",IF(SUM('MissFill 1'!AR$2:AR116)=0,"",(IF('MissFill 1'!AR116/SUM('MissFill 1'!AR$2:AR116)&gt;0.01,"",IF('MissFill 1'!AR115/SUM('MissFill 1'!AR$2:AR116)&gt;0.01,"",IF('MissFill 1'!AR114/SUM('MissFill 1'!AR$2:AR116)&gt;0.01,"",IF('MissFill 1'!AR113/SUM('MissFill 1'!AR$2:AR116)&gt;0.01,"",IF('MissFill 1'!AR112/SUM('MissFill 1'!AR$2:AR116)&gt;0.01,"",DateEnded_5Day!$A116))))))))</f>
        <v/>
      </c>
      <c r="AT116" s="54" t="str">
        <f>IF($A116&lt;='All Results'!$B$4,"",IF(SUM('MissFill 1'!AS$2:AS116)=0,"",(IF('MissFill 1'!AS116/SUM('MissFill 1'!AS$2:AS116)&gt;0.01,"",IF('MissFill 1'!AS115/SUM('MissFill 1'!AS$2:AS116)&gt;0.01,"",IF('MissFill 1'!AS114/SUM('MissFill 1'!AS$2:AS116)&gt;0.01,"",IF('MissFill 1'!AS113/SUM('MissFill 1'!AS$2:AS116)&gt;0.01,"",IF('MissFill 1'!AS112/SUM('MissFill 1'!AS$2:AS116)&gt;0.01,"",DateEnded_5Day!$A116))))))))</f>
        <v/>
      </c>
      <c r="AU116" s="54" t="str">
        <f>IF($A116&lt;='All Results'!$B$4,"",IF(SUM('MissFill 1'!AT$2:AT116)=0,"",(IF('MissFill 1'!AT116/SUM('MissFill 1'!AT$2:AT116)&gt;0.01,"",IF('MissFill 1'!AT115/SUM('MissFill 1'!AT$2:AT116)&gt;0.01,"",IF('MissFill 1'!AT114/SUM('MissFill 1'!AT$2:AT116)&gt;0.01,"",IF('MissFill 1'!AT113/SUM('MissFill 1'!AT$2:AT116)&gt;0.01,"",IF('MissFill 1'!AT112/SUM('MissFill 1'!AT$2:AT116)&gt;0.01,"",DateEnded_5Day!$A116))))))))</f>
        <v/>
      </c>
      <c r="AV116" s="54" t="str">
        <f>IF($A116&lt;='All Results'!$B$4,"",IF(SUM('MissFill 1'!AU$2:AU116)=0,"",(IF('MissFill 1'!AU116/SUM('MissFill 1'!AU$2:AU116)&gt;0.01,"",IF('MissFill 1'!AU115/SUM('MissFill 1'!AU$2:AU116)&gt;0.01,"",IF('MissFill 1'!AU114/SUM('MissFill 1'!AU$2:AU116)&gt;0.01,"",IF('MissFill 1'!AU113/SUM('MissFill 1'!AU$2:AU116)&gt;0.01,"",IF('MissFill 1'!AU112/SUM('MissFill 1'!AU$2:AU116)&gt;0.01,"",DateEnded_5Day!$A116))))))))</f>
        <v/>
      </c>
      <c r="AW116" s="54" t="str">
        <f>IF($A116&lt;='All Results'!$B$4,"",IF(SUM('MissFill 1'!AV$2:AV116)=0,"",(IF('MissFill 1'!AV116/SUM('MissFill 1'!AV$2:AV116)&gt;0.01,"",IF('MissFill 1'!AV115/SUM('MissFill 1'!AV$2:AV116)&gt;0.01,"",IF('MissFill 1'!AV114/SUM('MissFill 1'!AV$2:AV116)&gt;0.01,"",IF('MissFill 1'!AV113/SUM('MissFill 1'!AV$2:AV116)&gt;0.01,"",IF('MissFill 1'!AV112/SUM('MissFill 1'!AV$2:AV116)&gt;0.01,"",DateEnded_5Day!$A116))))))))</f>
        <v/>
      </c>
      <c r="AX116" s="54" t="str">
        <f>IF($A116&lt;='All Results'!$B$4,"",IF(SUM('MissFill 1'!AW$2:AW116)=0,"",(IF('MissFill 1'!AW116/SUM('MissFill 1'!AW$2:AW116)&gt;0.01,"",IF('MissFill 1'!AW115/SUM('MissFill 1'!AW$2:AW116)&gt;0.01,"",IF('MissFill 1'!AW114/SUM('MissFill 1'!AW$2:AW116)&gt;0.01,"",IF('MissFill 1'!AW113/SUM('MissFill 1'!AW$2:AW116)&gt;0.01,"",IF('MissFill 1'!AW112/SUM('MissFill 1'!AW$2:AW116)&gt;0.01,"",DateEnded_5Day!$A116))))))))</f>
        <v/>
      </c>
    </row>
    <row r="117" spans="1:50" x14ac:dyDescent="0.25">
      <c r="A117" s="41">
        <v>44462</v>
      </c>
      <c r="B117" s="52">
        <v>266</v>
      </c>
      <c r="C117" s="54" t="str">
        <f>IF($A117&lt;='All Results'!$B$4,"",IF(SUM('MissFill 1'!B$2:B117)=0,"",(IF('MissFill 1'!B117/SUM('MissFill 1'!B$2:B117)&gt;0.01,"",IF('MissFill 1'!B116/SUM('MissFill 1'!B$2:B117)&gt;0.01,"",IF('MissFill 1'!B115/SUM('MissFill 1'!B$2:B117)&gt;0.01,"",IF('MissFill 1'!B114/SUM('MissFill 1'!B$2:B117)&gt;0.01,"",IF('MissFill 1'!B113/SUM('MissFill 1'!B$2:B117)&gt;0.01,"",DateEnded_5Day!$A117))))))))</f>
        <v/>
      </c>
      <c r="D117" s="54" t="str">
        <f>IF($A117&lt;='All Results'!$B$4,"",IF(SUM('MissFill 1'!C$2:C117)=0,"",(IF('MissFill 1'!C117/SUM('MissFill 1'!C$2:C117)&gt;0.01,"",IF('MissFill 1'!C116/SUM('MissFill 1'!C$2:C117)&gt;0.01,"",IF('MissFill 1'!C115/SUM('MissFill 1'!C$2:C117)&gt;0.01,"",IF('MissFill 1'!C114/SUM('MissFill 1'!C$2:C117)&gt;0.01,"",IF('MissFill 1'!C113/SUM('MissFill 1'!C$2:C117)&gt;0.01,"",DateEnded_5Day!$A117))))))))</f>
        <v/>
      </c>
      <c r="E117" s="54" t="str">
        <f>IF($A117&lt;='All Results'!$B$4,"",IF(SUM('MissFill 1'!D$2:D117)=0,"",(IF('MissFill 1'!D117/SUM('MissFill 1'!D$2:D117)&gt;0.01,"",IF('MissFill 1'!D116/SUM('MissFill 1'!D$2:D117)&gt;0.01,"",IF('MissFill 1'!D115/SUM('MissFill 1'!D$2:D117)&gt;0.01,"",IF('MissFill 1'!D114/SUM('MissFill 1'!D$2:D117)&gt;0.01,"",IF('MissFill 1'!D113/SUM('MissFill 1'!D$2:D117)&gt;0.01,"",DateEnded_5Day!$A117))))))))</f>
        <v/>
      </c>
      <c r="F117" s="54" t="str">
        <f>IF($A117&lt;='All Results'!$B$4,"",IF(SUM('MissFill 1'!E$2:E117)=0,"",(IF('MissFill 1'!E117/SUM('MissFill 1'!E$2:E117)&gt;0.01,"",IF('MissFill 1'!E116/SUM('MissFill 1'!E$2:E117)&gt;0.01,"",IF('MissFill 1'!E115/SUM('MissFill 1'!E$2:E117)&gt;0.01,"",IF('MissFill 1'!E114/SUM('MissFill 1'!E$2:E117)&gt;0.01,"",IF('MissFill 1'!E113/SUM('MissFill 1'!E$2:E117)&gt;0.01,"",DateEnded_5Day!$A117))))))))</f>
        <v/>
      </c>
      <c r="G117" s="54" t="str">
        <f>IF($A117&lt;='All Results'!$B$4,"",IF(SUM('MissFill 1'!F$2:F117)=0,"",(IF('MissFill 1'!F117/SUM('MissFill 1'!F$2:F117)&gt;0.01,"",IF('MissFill 1'!F116/SUM('MissFill 1'!F$2:F117)&gt;0.01,"",IF('MissFill 1'!F115/SUM('MissFill 1'!F$2:F117)&gt;0.01,"",IF('MissFill 1'!F114/SUM('MissFill 1'!F$2:F117)&gt;0.01,"",IF('MissFill 1'!F113/SUM('MissFill 1'!F$2:F117)&gt;0.01,"",DateEnded_5Day!$A117))))))))</f>
        <v/>
      </c>
      <c r="H117" s="54" t="str">
        <f>IF($A117&lt;='All Results'!$B$4,"",IF(SUM('MissFill 1'!G$2:G117)=0,"",(IF('MissFill 1'!G117/SUM('MissFill 1'!G$2:G117)&gt;0.01,"",IF('MissFill 1'!G116/SUM('MissFill 1'!G$2:G117)&gt;0.01,"",IF('MissFill 1'!G115/SUM('MissFill 1'!G$2:G117)&gt;0.01,"",IF('MissFill 1'!G114/SUM('MissFill 1'!G$2:G117)&gt;0.01,"",IF('MissFill 1'!G113/SUM('MissFill 1'!G$2:G117)&gt;0.01,"",DateEnded_5Day!$A117))))))))</f>
        <v/>
      </c>
      <c r="I117" s="54" t="str">
        <f>IF($A117&lt;='All Results'!$B$4,"",IF(SUM('MissFill 1'!H$2:H117)=0,"",(IF('MissFill 1'!H117/SUM('MissFill 1'!H$2:H117)&gt;0.01,"",IF('MissFill 1'!H116/SUM('MissFill 1'!H$2:H117)&gt;0.01,"",IF('MissFill 1'!H115/SUM('MissFill 1'!H$2:H117)&gt;0.01,"",IF('MissFill 1'!H114/SUM('MissFill 1'!H$2:H117)&gt;0.01,"",IF('MissFill 1'!H113/SUM('MissFill 1'!H$2:H117)&gt;0.01,"",DateEnded_5Day!$A117))))))))</f>
        <v/>
      </c>
      <c r="J117" s="54" t="str">
        <f>IF($A117&lt;='All Results'!$B$4,"",IF(SUM('MissFill 1'!I$2:I117)=0,"",(IF('MissFill 1'!I117/SUM('MissFill 1'!I$2:I117)&gt;0.01,"",IF('MissFill 1'!I116/SUM('MissFill 1'!I$2:I117)&gt;0.01,"",IF('MissFill 1'!I115/SUM('MissFill 1'!I$2:I117)&gt;0.01,"",IF('MissFill 1'!I114/SUM('MissFill 1'!I$2:I117)&gt;0.01,"",IF('MissFill 1'!I113/SUM('MissFill 1'!I$2:I117)&gt;0.01,"",DateEnded_5Day!$A117))))))))</f>
        <v/>
      </c>
      <c r="K117" s="54" t="str">
        <f>IF($A117&lt;='All Results'!$B$4,"",IF(SUM('MissFill 1'!J$2:J117)=0,"",(IF('MissFill 1'!J117/SUM('MissFill 1'!J$2:J117)&gt;0.01,"",IF('MissFill 1'!J116/SUM('MissFill 1'!J$2:J117)&gt;0.01,"",IF('MissFill 1'!J115/SUM('MissFill 1'!J$2:J117)&gt;0.01,"",IF('MissFill 1'!J114/SUM('MissFill 1'!J$2:J117)&gt;0.01,"",IF('MissFill 1'!J113/SUM('MissFill 1'!J$2:J117)&gt;0.01,"",DateEnded_5Day!$A117))))))))</f>
        <v/>
      </c>
      <c r="L117" s="54" t="str">
        <f>IF($A117&lt;='All Results'!$B$4,"",IF(SUM('MissFill 1'!K$2:K117)=0,"",(IF('MissFill 1'!K117/SUM('MissFill 1'!K$2:K117)&gt;0.01,"",IF('MissFill 1'!K116/SUM('MissFill 1'!K$2:K117)&gt;0.01,"",IF('MissFill 1'!K115/SUM('MissFill 1'!K$2:K117)&gt;0.01,"",IF('MissFill 1'!K114/SUM('MissFill 1'!K$2:K117)&gt;0.01,"",IF('MissFill 1'!K113/SUM('MissFill 1'!K$2:K117)&gt;0.01,"",DateEnded_5Day!$A117))))))))</f>
        <v/>
      </c>
      <c r="M117" s="54" t="str">
        <f>IF($A117&lt;='All Results'!$B$4,"",IF(SUM('MissFill 1'!L$2:L117)=0,"",(IF('MissFill 1'!L117/SUM('MissFill 1'!L$2:L117)&gt;0.01,"",IF('MissFill 1'!L116/SUM('MissFill 1'!L$2:L117)&gt;0.01,"",IF('MissFill 1'!L115/SUM('MissFill 1'!L$2:L117)&gt;0.01,"",IF('MissFill 1'!L114/SUM('MissFill 1'!L$2:L117)&gt;0.01,"",IF('MissFill 1'!L113/SUM('MissFill 1'!L$2:L117)&gt;0.01,"",DateEnded_5Day!$A117))))))))</f>
        <v/>
      </c>
      <c r="N117" s="54" t="str">
        <f>IF($A117&lt;='All Results'!$B$4,"",IF(SUM('MissFill 1'!M$2:M117)=0,"",(IF('MissFill 1'!M117/SUM('MissFill 1'!M$2:M117)&gt;0.01,"",IF('MissFill 1'!M116/SUM('MissFill 1'!M$2:M117)&gt;0.01,"",IF('MissFill 1'!M115/SUM('MissFill 1'!M$2:M117)&gt;0.01,"",IF('MissFill 1'!M114/SUM('MissFill 1'!M$2:M117)&gt;0.01,"",IF('MissFill 1'!M113/SUM('MissFill 1'!M$2:M117)&gt;0.01,"",DateEnded_5Day!$A117))))))))</f>
        <v/>
      </c>
      <c r="O117" s="54" t="str">
        <f>IF($A117&lt;='All Results'!$B$4,"",IF(SUM('MissFill 1'!N$2:N117)=0,"",(IF('MissFill 1'!N117/SUM('MissFill 1'!N$2:N117)&gt;0.01,"",IF('MissFill 1'!N116/SUM('MissFill 1'!N$2:N117)&gt;0.01,"",IF('MissFill 1'!N115/SUM('MissFill 1'!N$2:N117)&gt;0.01,"",IF('MissFill 1'!N114/SUM('MissFill 1'!N$2:N117)&gt;0.01,"",IF('MissFill 1'!N113/SUM('MissFill 1'!N$2:N117)&gt;0.01,"",DateEnded_5Day!$A117))))))))</f>
        <v/>
      </c>
      <c r="P117" s="54" t="str">
        <f>IF($A117&lt;='All Results'!$B$4,"",IF(SUM('MissFill 1'!O$2:O117)=0,"",(IF('MissFill 1'!O117/SUM('MissFill 1'!O$2:O117)&gt;0.01,"",IF('MissFill 1'!O116/SUM('MissFill 1'!O$2:O117)&gt;0.01,"",IF('MissFill 1'!O115/SUM('MissFill 1'!O$2:O117)&gt;0.01,"",IF('MissFill 1'!O114/SUM('MissFill 1'!O$2:O117)&gt;0.01,"",IF('MissFill 1'!O113/SUM('MissFill 1'!O$2:O117)&gt;0.01,"",DateEnded_5Day!$A117))))))))</f>
        <v/>
      </c>
      <c r="Q117" s="54" t="str">
        <f>IF($A117&lt;='All Results'!$B$4,"",IF(SUM('MissFill 1'!P$2:P117)=0,"",(IF('MissFill 1'!P117/SUM('MissFill 1'!P$2:P117)&gt;0.01,"",IF('MissFill 1'!P116/SUM('MissFill 1'!P$2:P117)&gt;0.01,"",IF('MissFill 1'!P115/SUM('MissFill 1'!P$2:P117)&gt;0.01,"",IF('MissFill 1'!P114/SUM('MissFill 1'!P$2:P117)&gt;0.01,"",IF('MissFill 1'!P113/SUM('MissFill 1'!P$2:P117)&gt;0.01,"",DateEnded_5Day!$A117))))))))</f>
        <v/>
      </c>
      <c r="R117" s="54" t="str">
        <f>IF($A117&lt;='All Results'!$B$4,"",IF(SUM('MissFill 1'!Q$2:Q117)=0,"",(IF('MissFill 1'!Q117/SUM('MissFill 1'!Q$2:Q117)&gt;0.01,"",IF('MissFill 1'!Q116/SUM('MissFill 1'!Q$2:Q117)&gt;0.01,"",IF('MissFill 1'!Q115/SUM('MissFill 1'!Q$2:Q117)&gt;0.01,"",IF('MissFill 1'!Q114/SUM('MissFill 1'!Q$2:Q117)&gt;0.01,"",IF('MissFill 1'!Q113/SUM('MissFill 1'!Q$2:Q117)&gt;0.01,"",DateEnded_5Day!$A117))))))))</f>
        <v/>
      </c>
      <c r="S117" s="54" t="str">
        <f>IF($A117&lt;='All Results'!$B$4,"",IF(SUM('MissFill 1'!R$2:R117)=0,"",(IF('MissFill 1'!R117/SUM('MissFill 1'!R$2:R117)&gt;0.01,"",IF('MissFill 1'!R116/SUM('MissFill 1'!R$2:R117)&gt;0.01,"",IF('MissFill 1'!R115/SUM('MissFill 1'!R$2:R117)&gt;0.01,"",IF('MissFill 1'!R114/SUM('MissFill 1'!R$2:R117)&gt;0.01,"",IF('MissFill 1'!R113/SUM('MissFill 1'!R$2:R117)&gt;0.01,"",DateEnded_5Day!$A117))))))))</f>
        <v/>
      </c>
      <c r="T117" s="54" t="str">
        <f>IF($A117&lt;='All Results'!$B$4,"",IF(SUM('MissFill 1'!S$2:S117)=0,"",(IF('MissFill 1'!S117/SUM('MissFill 1'!S$2:S117)&gt;0.01,"",IF('MissFill 1'!S116/SUM('MissFill 1'!S$2:S117)&gt;0.01,"",IF('MissFill 1'!S115/SUM('MissFill 1'!S$2:S117)&gt;0.01,"",IF('MissFill 1'!S114/SUM('MissFill 1'!S$2:S117)&gt;0.01,"",IF('MissFill 1'!S113/SUM('MissFill 1'!S$2:S117)&gt;0.01,"",DateEnded_5Day!$A117))))))))</f>
        <v/>
      </c>
      <c r="U117" s="54" t="str">
        <f>IF($A117&lt;='All Results'!$B$4,"",IF(SUM('MissFill 1'!T$2:T117)=0,"",(IF('MissFill 1'!T117/SUM('MissFill 1'!T$2:T117)&gt;0.01,"",IF('MissFill 1'!T116/SUM('MissFill 1'!T$2:T117)&gt;0.01,"",IF('MissFill 1'!T115/SUM('MissFill 1'!T$2:T117)&gt;0.01,"",IF('MissFill 1'!T114/SUM('MissFill 1'!T$2:T117)&gt;0.01,"",IF('MissFill 1'!T113/SUM('MissFill 1'!T$2:T117)&gt;0.01,"",DateEnded_5Day!$A117))))))))</f>
        <v/>
      </c>
      <c r="V117" s="54" t="str">
        <f>IF($A117&lt;='All Results'!$B$4,"",IF(SUM('MissFill 1'!U$2:U117)=0,"",(IF('MissFill 1'!U117/SUM('MissFill 1'!U$2:U117)&gt;0.01,"",IF('MissFill 1'!U116/SUM('MissFill 1'!U$2:U117)&gt;0.01,"",IF('MissFill 1'!U115/SUM('MissFill 1'!U$2:U117)&gt;0.01,"",IF('MissFill 1'!U114/SUM('MissFill 1'!U$2:U117)&gt;0.01,"",IF('MissFill 1'!U113/SUM('MissFill 1'!U$2:U117)&gt;0.01,"",DateEnded_5Day!$A117))))))))</f>
        <v/>
      </c>
      <c r="W117" s="54" t="str">
        <f>IF($A117&lt;='All Results'!$B$4,"",IF(SUM('MissFill 1'!V$2:V117)=0,"",(IF('MissFill 1'!V117/SUM('MissFill 1'!V$2:V117)&gt;0.01,"",IF('MissFill 1'!V116/SUM('MissFill 1'!V$2:V117)&gt;0.01,"",IF('MissFill 1'!V115/SUM('MissFill 1'!V$2:V117)&gt;0.01,"",IF('MissFill 1'!V114/SUM('MissFill 1'!V$2:V117)&gt;0.01,"",IF('MissFill 1'!V113/SUM('MissFill 1'!V$2:V117)&gt;0.01,"",DateEnded_5Day!$A117))))))))</f>
        <v/>
      </c>
      <c r="X117" s="54" t="str">
        <f>IF($A117&lt;='All Results'!$B$4,"",IF(SUM('MissFill 1'!W$2:W117)=0,"",(IF('MissFill 1'!W117/SUM('MissFill 1'!W$2:W117)&gt;0.01,"",IF('MissFill 1'!W116/SUM('MissFill 1'!W$2:W117)&gt;0.01,"",IF('MissFill 1'!W115/SUM('MissFill 1'!W$2:W117)&gt;0.01,"",IF('MissFill 1'!W114/SUM('MissFill 1'!W$2:W117)&gt;0.01,"",IF('MissFill 1'!W113/SUM('MissFill 1'!W$2:W117)&gt;0.01,"",DateEnded_5Day!$A117))))))))</f>
        <v/>
      </c>
      <c r="Y117" s="54" t="str">
        <f>IF($A117&lt;='All Results'!$B$4,"",IF(SUM('MissFill 1'!X$2:X117)=0,"",(IF('MissFill 1'!X117/SUM('MissFill 1'!X$2:X117)&gt;0.01,"",IF('MissFill 1'!X116/SUM('MissFill 1'!X$2:X117)&gt;0.01,"",IF('MissFill 1'!X115/SUM('MissFill 1'!X$2:X117)&gt;0.01,"",IF('MissFill 1'!X114/SUM('MissFill 1'!X$2:X117)&gt;0.01,"",IF('MissFill 1'!X113/SUM('MissFill 1'!X$2:X117)&gt;0.01,"",DateEnded_5Day!$A117))))))))</f>
        <v/>
      </c>
      <c r="Z117" s="54" t="str">
        <f>IF($A117&lt;='All Results'!$B$4,"",IF(SUM('MissFill 1'!Y$2:Y117)=0,"",(IF('MissFill 1'!Y117/SUM('MissFill 1'!Y$2:Y117)&gt;0.01,"",IF('MissFill 1'!Y116/SUM('MissFill 1'!Y$2:Y117)&gt;0.01,"",IF('MissFill 1'!Y115/SUM('MissFill 1'!Y$2:Y117)&gt;0.01,"",IF('MissFill 1'!Y114/SUM('MissFill 1'!Y$2:Y117)&gt;0.01,"",IF('MissFill 1'!Y113/SUM('MissFill 1'!Y$2:Y117)&gt;0.01,"",DateEnded_5Day!$A117))))))))</f>
        <v/>
      </c>
      <c r="AA117" s="54" t="str">
        <f>IF($A117&lt;='All Results'!$B$4,"",IF(SUM('MissFill 1'!Z$2:Z117)=0,"",(IF('MissFill 1'!Z117/SUM('MissFill 1'!Z$2:Z117)&gt;0.01,"",IF('MissFill 1'!Z116/SUM('MissFill 1'!Z$2:Z117)&gt;0.01,"",IF('MissFill 1'!Z115/SUM('MissFill 1'!Z$2:Z117)&gt;0.01,"",IF('MissFill 1'!Z114/SUM('MissFill 1'!Z$2:Z117)&gt;0.01,"",IF('MissFill 1'!Z113/SUM('MissFill 1'!Z$2:Z117)&gt;0.01,"",DateEnded_5Day!$A117))))))))</f>
        <v/>
      </c>
      <c r="AB117" s="54" t="str">
        <f>IF($A117&lt;='All Results'!$B$4,"",IF(SUM('MissFill 1'!AA$2:AA117)=0,"",(IF('MissFill 1'!AA117/SUM('MissFill 1'!AA$2:AA117)&gt;0.01,"",IF('MissFill 1'!AA116/SUM('MissFill 1'!AA$2:AA117)&gt;0.01,"",IF('MissFill 1'!AA115/SUM('MissFill 1'!AA$2:AA117)&gt;0.01,"",IF('MissFill 1'!AA114/SUM('MissFill 1'!AA$2:AA117)&gt;0.01,"",IF('MissFill 1'!AA113/SUM('MissFill 1'!AA$2:AA117)&gt;0.01,"",DateEnded_5Day!$A117))))))))</f>
        <v/>
      </c>
      <c r="AC117" s="54" t="str">
        <f>IF($A117&lt;='All Results'!$B$4,"",IF(SUM('MissFill 1'!AB$2:AB117)=0,"",(IF('MissFill 1'!AB117/SUM('MissFill 1'!AB$2:AB117)&gt;0.01,"",IF('MissFill 1'!AB116/SUM('MissFill 1'!AB$2:AB117)&gt;0.01,"",IF('MissFill 1'!AB115/SUM('MissFill 1'!AB$2:AB117)&gt;0.01,"",IF('MissFill 1'!AB114/SUM('MissFill 1'!AB$2:AB117)&gt;0.01,"",IF('MissFill 1'!AB113/SUM('MissFill 1'!AB$2:AB117)&gt;0.01,"",DateEnded_5Day!$A117))))))))</f>
        <v/>
      </c>
      <c r="AD117" s="54" t="str">
        <f>IF($A117&lt;='All Results'!$B$4,"",IF(SUM('MissFill 1'!AC$2:AC117)=0,"",(IF('MissFill 1'!AC117/SUM('MissFill 1'!AC$2:AC117)&gt;0.01,"",IF('MissFill 1'!AC116/SUM('MissFill 1'!AC$2:AC117)&gt;0.01,"",IF('MissFill 1'!AC115/SUM('MissFill 1'!AC$2:AC117)&gt;0.01,"",IF('MissFill 1'!AC114/SUM('MissFill 1'!AC$2:AC117)&gt;0.01,"",IF('MissFill 1'!AC113/SUM('MissFill 1'!AC$2:AC117)&gt;0.01,"",DateEnded_5Day!$A117))))))))</f>
        <v/>
      </c>
      <c r="AE117" s="54" t="str">
        <f>IF($A117&lt;='All Results'!$B$4,"",IF(SUM('MissFill 1'!AD$2:AD117)=0,"",(IF('MissFill 1'!AD117/SUM('MissFill 1'!AD$2:AD117)&gt;0.01,"",IF('MissFill 1'!AD116/SUM('MissFill 1'!AD$2:AD117)&gt;0.01,"",IF('MissFill 1'!AD115/SUM('MissFill 1'!AD$2:AD117)&gt;0.01,"",IF('MissFill 1'!AD114/SUM('MissFill 1'!AD$2:AD117)&gt;0.01,"",IF('MissFill 1'!AD113/SUM('MissFill 1'!AD$2:AD117)&gt;0.01,"",DateEnded_5Day!$A117))))))))</f>
        <v/>
      </c>
      <c r="AF117" s="54" t="str">
        <f>IF($A117&lt;='All Results'!$B$4,"",IF(SUM('MissFill 1'!AE$2:AE117)=0,"",(IF('MissFill 1'!AE117/SUM('MissFill 1'!AE$2:AE117)&gt;0.01,"",IF('MissFill 1'!AE116/SUM('MissFill 1'!AE$2:AE117)&gt;0.01,"",IF('MissFill 1'!AE115/SUM('MissFill 1'!AE$2:AE117)&gt;0.01,"",IF('MissFill 1'!AE114/SUM('MissFill 1'!AE$2:AE117)&gt;0.01,"",IF('MissFill 1'!AE113/SUM('MissFill 1'!AE$2:AE117)&gt;0.01,"",DateEnded_5Day!$A117))))))))</f>
        <v/>
      </c>
      <c r="AG117" s="54" t="str">
        <f>IF($A117&lt;='All Results'!$B$4,"",IF(SUM('MissFill 1'!AF$2:AF117)=0,"",(IF('MissFill 1'!AF117/SUM('MissFill 1'!AF$2:AF117)&gt;0.01,"",IF('MissFill 1'!AF116/SUM('MissFill 1'!AF$2:AF117)&gt;0.01,"",IF('MissFill 1'!AF115/SUM('MissFill 1'!AF$2:AF117)&gt;0.01,"",IF('MissFill 1'!AF114/SUM('MissFill 1'!AF$2:AF117)&gt;0.01,"",IF('MissFill 1'!AF113/SUM('MissFill 1'!AF$2:AF117)&gt;0.01,"",DateEnded_5Day!$A117))))))))</f>
        <v/>
      </c>
      <c r="AH117" s="54" t="str">
        <f>IF($A117&lt;='All Results'!$B$4,"",IF(SUM('MissFill 1'!AG$2:AG117)=0,"",(IF('MissFill 1'!AG117/SUM('MissFill 1'!AG$2:AG117)&gt;0.01,"",IF('MissFill 1'!AG116/SUM('MissFill 1'!AG$2:AG117)&gt;0.01,"",IF('MissFill 1'!AG115/SUM('MissFill 1'!AG$2:AG117)&gt;0.01,"",IF('MissFill 1'!AG114/SUM('MissFill 1'!AG$2:AG117)&gt;0.01,"",IF('MissFill 1'!AG113/SUM('MissFill 1'!AG$2:AG117)&gt;0.01,"",DateEnded_5Day!$A117))))))))</f>
        <v/>
      </c>
      <c r="AI117" s="54" t="str">
        <f>IF($A117&lt;='All Results'!$B$4,"",IF(SUM('MissFill 1'!AH$2:AH117)=0,"",(IF('MissFill 1'!AH117/SUM('MissFill 1'!AH$2:AH117)&gt;0.01,"",IF('MissFill 1'!AH116/SUM('MissFill 1'!AH$2:AH117)&gt;0.01,"",IF('MissFill 1'!AH115/SUM('MissFill 1'!AH$2:AH117)&gt;0.01,"",IF('MissFill 1'!AH114/SUM('MissFill 1'!AH$2:AH117)&gt;0.01,"",IF('MissFill 1'!AH113/SUM('MissFill 1'!AH$2:AH117)&gt;0.01,"",DateEnded_5Day!$A117))))))))</f>
        <v/>
      </c>
      <c r="AJ117" s="54" t="str">
        <f>IF($A117&lt;='All Results'!$B$4,"",IF(SUM('MissFill 1'!AI$2:AI117)=0,"",(IF('MissFill 1'!AI117/SUM('MissFill 1'!AI$2:AI117)&gt;0.01,"",IF('MissFill 1'!AI116/SUM('MissFill 1'!AI$2:AI117)&gt;0.01,"",IF('MissFill 1'!AI115/SUM('MissFill 1'!AI$2:AI117)&gt;0.01,"",IF('MissFill 1'!AI114/SUM('MissFill 1'!AI$2:AI117)&gt;0.01,"",IF('MissFill 1'!AI113/SUM('MissFill 1'!AI$2:AI117)&gt;0.01,"",DateEnded_5Day!$A117))))))))</f>
        <v/>
      </c>
      <c r="AK117" s="54" t="str">
        <f>IF($A117&lt;='All Results'!$B$4,"",IF(SUM('MissFill 1'!AJ$2:AJ117)=0,"",(IF('MissFill 1'!AJ117/SUM('MissFill 1'!AJ$2:AJ117)&gt;0.01,"",IF('MissFill 1'!AJ116/SUM('MissFill 1'!AJ$2:AJ117)&gt;0.01,"",IF('MissFill 1'!AJ115/SUM('MissFill 1'!AJ$2:AJ117)&gt;0.01,"",IF('MissFill 1'!AJ114/SUM('MissFill 1'!AJ$2:AJ117)&gt;0.01,"",IF('MissFill 1'!AJ113/SUM('MissFill 1'!AJ$2:AJ117)&gt;0.01,"",DateEnded_5Day!$A117))))))))</f>
        <v/>
      </c>
      <c r="AL117" s="54" t="str">
        <f>IF($A117&lt;='All Results'!$B$4,"",IF(SUM('MissFill 1'!AK$2:AK117)=0,"",(IF('MissFill 1'!AK117/SUM('MissFill 1'!AK$2:AK117)&gt;0.01,"",IF('MissFill 1'!AK116/SUM('MissFill 1'!AK$2:AK117)&gt;0.01,"",IF('MissFill 1'!AK115/SUM('MissFill 1'!AK$2:AK117)&gt;0.01,"",IF('MissFill 1'!AK114/SUM('MissFill 1'!AK$2:AK117)&gt;0.01,"",IF('MissFill 1'!AK113/SUM('MissFill 1'!AK$2:AK117)&gt;0.01,"",DateEnded_5Day!$A117))))))))</f>
        <v/>
      </c>
      <c r="AM117" s="54" t="str">
        <f>IF($A117&lt;='All Results'!$B$4,"",IF(SUM('MissFill 1'!AL$2:AL117)=0,"",(IF('MissFill 1'!AL117/SUM('MissFill 1'!AL$2:AL117)&gt;0.01,"",IF('MissFill 1'!AL116/SUM('MissFill 1'!AL$2:AL117)&gt;0.01,"",IF('MissFill 1'!AL115/SUM('MissFill 1'!AL$2:AL117)&gt;0.01,"",IF('MissFill 1'!AL114/SUM('MissFill 1'!AL$2:AL117)&gt;0.01,"",IF('MissFill 1'!AL113/SUM('MissFill 1'!AL$2:AL117)&gt;0.01,"",DateEnded_5Day!$A117))))))))</f>
        <v/>
      </c>
      <c r="AN117" s="54" t="str">
        <f>IF($A117&lt;='All Results'!$B$4,"",IF(SUM('MissFill 1'!AM$2:AM117)=0,"",(IF('MissFill 1'!AM117/SUM('MissFill 1'!AM$2:AM117)&gt;0.01,"",IF('MissFill 1'!AM116/SUM('MissFill 1'!AM$2:AM117)&gt;0.01,"",IF('MissFill 1'!AM115/SUM('MissFill 1'!AM$2:AM117)&gt;0.01,"",IF('MissFill 1'!AM114/SUM('MissFill 1'!AM$2:AM117)&gt;0.01,"",IF('MissFill 1'!AM113/SUM('MissFill 1'!AM$2:AM117)&gt;0.01,"",DateEnded_5Day!$A117))))))))</f>
        <v/>
      </c>
      <c r="AO117" s="54" t="str">
        <f>IF($A117&lt;='All Results'!$B$4,"",IF(SUM('MissFill 1'!AN$2:AN117)=0,"",(IF('MissFill 1'!AN117/SUM('MissFill 1'!AN$2:AN117)&gt;0.01,"",IF('MissFill 1'!AN116/SUM('MissFill 1'!AN$2:AN117)&gt;0.01,"",IF('MissFill 1'!AN115/SUM('MissFill 1'!AN$2:AN117)&gt;0.01,"",IF('MissFill 1'!AN114/SUM('MissFill 1'!AN$2:AN117)&gt;0.01,"",IF('MissFill 1'!AN113/SUM('MissFill 1'!AN$2:AN117)&gt;0.01,"",DateEnded_5Day!$A117))))))))</f>
        <v/>
      </c>
      <c r="AP117" s="54" t="str">
        <f>IF($A117&lt;='All Results'!$B$4,"",IF(SUM('MissFill 1'!AO$2:AO117)=0,"",(IF('MissFill 1'!AO117/SUM('MissFill 1'!AO$2:AO117)&gt;0.01,"",IF('MissFill 1'!AO116/SUM('MissFill 1'!AO$2:AO117)&gt;0.01,"",IF('MissFill 1'!AO115/SUM('MissFill 1'!AO$2:AO117)&gt;0.01,"",IF('MissFill 1'!AO114/SUM('MissFill 1'!AO$2:AO117)&gt;0.01,"",IF('MissFill 1'!AO113/SUM('MissFill 1'!AO$2:AO117)&gt;0.01,"",DateEnded_5Day!$A117))))))))</f>
        <v/>
      </c>
      <c r="AQ117" s="54" t="str">
        <f>IF($A117&lt;='All Results'!$B$4,"",IF(SUM('MissFill 1'!AP$2:AP117)=0,"",(IF('MissFill 1'!AP117/SUM('MissFill 1'!AP$2:AP117)&gt;0.01,"",IF('MissFill 1'!AP116/SUM('MissFill 1'!AP$2:AP117)&gt;0.01,"",IF('MissFill 1'!AP115/SUM('MissFill 1'!AP$2:AP117)&gt;0.01,"",IF('MissFill 1'!AP114/SUM('MissFill 1'!AP$2:AP117)&gt;0.01,"",IF('MissFill 1'!AP113/SUM('MissFill 1'!AP$2:AP117)&gt;0.01,"",DateEnded_5Day!$A117))))))))</f>
        <v/>
      </c>
      <c r="AR117" s="54" t="str">
        <f>IF($A117&lt;='All Results'!$B$4,"",IF(SUM('MissFill 1'!AQ$2:AQ117)=0,"",(IF('MissFill 1'!AQ117/SUM('MissFill 1'!AQ$2:AQ117)&gt;0.01,"",IF('MissFill 1'!AQ116/SUM('MissFill 1'!AQ$2:AQ117)&gt;0.01,"",IF('MissFill 1'!AQ115/SUM('MissFill 1'!AQ$2:AQ117)&gt;0.01,"",IF('MissFill 1'!AQ114/SUM('MissFill 1'!AQ$2:AQ117)&gt;0.01,"",IF('MissFill 1'!AQ113/SUM('MissFill 1'!AQ$2:AQ117)&gt;0.01,"",DateEnded_5Day!$A117))))))))</f>
        <v/>
      </c>
      <c r="AS117" s="54" t="str">
        <f>IF($A117&lt;='All Results'!$B$4,"",IF(SUM('MissFill 1'!AR$2:AR117)=0,"",(IF('MissFill 1'!AR117/SUM('MissFill 1'!AR$2:AR117)&gt;0.01,"",IF('MissFill 1'!AR116/SUM('MissFill 1'!AR$2:AR117)&gt;0.01,"",IF('MissFill 1'!AR115/SUM('MissFill 1'!AR$2:AR117)&gt;0.01,"",IF('MissFill 1'!AR114/SUM('MissFill 1'!AR$2:AR117)&gt;0.01,"",IF('MissFill 1'!AR113/SUM('MissFill 1'!AR$2:AR117)&gt;0.01,"",DateEnded_5Day!$A117))))))))</f>
        <v/>
      </c>
      <c r="AT117" s="54" t="str">
        <f>IF($A117&lt;='All Results'!$B$4,"",IF(SUM('MissFill 1'!AS$2:AS117)=0,"",(IF('MissFill 1'!AS117/SUM('MissFill 1'!AS$2:AS117)&gt;0.01,"",IF('MissFill 1'!AS116/SUM('MissFill 1'!AS$2:AS117)&gt;0.01,"",IF('MissFill 1'!AS115/SUM('MissFill 1'!AS$2:AS117)&gt;0.01,"",IF('MissFill 1'!AS114/SUM('MissFill 1'!AS$2:AS117)&gt;0.01,"",IF('MissFill 1'!AS113/SUM('MissFill 1'!AS$2:AS117)&gt;0.01,"",DateEnded_5Day!$A117))))))))</f>
        <v/>
      </c>
      <c r="AU117" s="54" t="str">
        <f>IF($A117&lt;='All Results'!$B$4,"",IF(SUM('MissFill 1'!AT$2:AT117)=0,"",(IF('MissFill 1'!AT117/SUM('MissFill 1'!AT$2:AT117)&gt;0.01,"",IF('MissFill 1'!AT116/SUM('MissFill 1'!AT$2:AT117)&gt;0.01,"",IF('MissFill 1'!AT115/SUM('MissFill 1'!AT$2:AT117)&gt;0.01,"",IF('MissFill 1'!AT114/SUM('MissFill 1'!AT$2:AT117)&gt;0.01,"",IF('MissFill 1'!AT113/SUM('MissFill 1'!AT$2:AT117)&gt;0.01,"",DateEnded_5Day!$A117))))))))</f>
        <v/>
      </c>
      <c r="AV117" s="54" t="str">
        <f>IF($A117&lt;='All Results'!$B$4,"",IF(SUM('MissFill 1'!AU$2:AU117)=0,"",(IF('MissFill 1'!AU117/SUM('MissFill 1'!AU$2:AU117)&gt;0.01,"",IF('MissFill 1'!AU116/SUM('MissFill 1'!AU$2:AU117)&gt;0.01,"",IF('MissFill 1'!AU115/SUM('MissFill 1'!AU$2:AU117)&gt;0.01,"",IF('MissFill 1'!AU114/SUM('MissFill 1'!AU$2:AU117)&gt;0.01,"",IF('MissFill 1'!AU113/SUM('MissFill 1'!AU$2:AU117)&gt;0.01,"",DateEnded_5Day!$A117))))))))</f>
        <v/>
      </c>
      <c r="AW117" s="54" t="str">
        <f>IF($A117&lt;='All Results'!$B$4,"",IF(SUM('MissFill 1'!AV$2:AV117)=0,"",(IF('MissFill 1'!AV117/SUM('MissFill 1'!AV$2:AV117)&gt;0.01,"",IF('MissFill 1'!AV116/SUM('MissFill 1'!AV$2:AV117)&gt;0.01,"",IF('MissFill 1'!AV115/SUM('MissFill 1'!AV$2:AV117)&gt;0.01,"",IF('MissFill 1'!AV114/SUM('MissFill 1'!AV$2:AV117)&gt;0.01,"",IF('MissFill 1'!AV113/SUM('MissFill 1'!AV$2:AV117)&gt;0.01,"",DateEnded_5Day!$A117))))))))</f>
        <v/>
      </c>
      <c r="AX117" s="54" t="str">
        <f>IF($A117&lt;='All Results'!$B$4,"",IF(SUM('MissFill 1'!AW$2:AW117)=0,"",(IF('MissFill 1'!AW117/SUM('MissFill 1'!AW$2:AW117)&gt;0.01,"",IF('MissFill 1'!AW116/SUM('MissFill 1'!AW$2:AW117)&gt;0.01,"",IF('MissFill 1'!AW115/SUM('MissFill 1'!AW$2:AW117)&gt;0.01,"",IF('MissFill 1'!AW114/SUM('MissFill 1'!AW$2:AW117)&gt;0.01,"",IF('MissFill 1'!AW113/SUM('MissFill 1'!AW$2:AW117)&gt;0.01,"",DateEnded_5Day!$A117))))))))</f>
        <v/>
      </c>
    </row>
    <row r="118" spans="1:50" x14ac:dyDescent="0.25">
      <c r="A118" s="41">
        <v>44463</v>
      </c>
      <c r="B118" s="52">
        <v>267</v>
      </c>
      <c r="C118" s="54" t="str">
        <f>IF($A118&lt;='All Results'!$B$4,"",IF(SUM('MissFill 1'!B$2:B118)=0,"",(IF('MissFill 1'!B118/SUM('MissFill 1'!B$2:B118)&gt;0.01,"",IF('MissFill 1'!B117/SUM('MissFill 1'!B$2:B118)&gt;0.01,"",IF('MissFill 1'!B116/SUM('MissFill 1'!B$2:B118)&gt;0.01,"",IF('MissFill 1'!B115/SUM('MissFill 1'!B$2:B118)&gt;0.01,"",IF('MissFill 1'!B114/SUM('MissFill 1'!B$2:B118)&gt;0.01,"",DateEnded_5Day!$A118))))))))</f>
        <v/>
      </c>
      <c r="D118" s="54" t="str">
        <f>IF($A118&lt;='All Results'!$B$4,"",IF(SUM('MissFill 1'!C$2:C118)=0,"",(IF('MissFill 1'!C118/SUM('MissFill 1'!C$2:C118)&gt;0.01,"",IF('MissFill 1'!C117/SUM('MissFill 1'!C$2:C118)&gt;0.01,"",IF('MissFill 1'!C116/SUM('MissFill 1'!C$2:C118)&gt;0.01,"",IF('MissFill 1'!C115/SUM('MissFill 1'!C$2:C118)&gt;0.01,"",IF('MissFill 1'!C114/SUM('MissFill 1'!C$2:C118)&gt;0.01,"",DateEnded_5Day!$A118))))))))</f>
        <v/>
      </c>
      <c r="E118" s="54" t="str">
        <f>IF($A118&lt;='All Results'!$B$4,"",IF(SUM('MissFill 1'!D$2:D118)=0,"",(IF('MissFill 1'!D118/SUM('MissFill 1'!D$2:D118)&gt;0.01,"",IF('MissFill 1'!D117/SUM('MissFill 1'!D$2:D118)&gt;0.01,"",IF('MissFill 1'!D116/SUM('MissFill 1'!D$2:D118)&gt;0.01,"",IF('MissFill 1'!D115/SUM('MissFill 1'!D$2:D118)&gt;0.01,"",IF('MissFill 1'!D114/SUM('MissFill 1'!D$2:D118)&gt;0.01,"",DateEnded_5Day!$A118))))))))</f>
        <v/>
      </c>
      <c r="F118" s="54" t="str">
        <f>IF($A118&lt;='All Results'!$B$4,"",IF(SUM('MissFill 1'!E$2:E118)=0,"",(IF('MissFill 1'!E118/SUM('MissFill 1'!E$2:E118)&gt;0.01,"",IF('MissFill 1'!E117/SUM('MissFill 1'!E$2:E118)&gt;0.01,"",IF('MissFill 1'!E116/SUM('MissFill 1'!E$2:E118)&gt;0.01,"",IF('MissFill 1'!E115/SUM('MissFill 1'!E$2:E118)&gt;0.01,"",IF('MissFill 1'!E114/SUM('MissFill 1'!E$2:E118)&gt;0.01,"",DateEnded_5Day!$A118))))))))</f>
        <v/>
      </c>
      <c r="G118" s="54" t="str">
        <f>IF($A118&lt;='All Results'!$B$4,"",IF(SUM('MissFill 1'!F$2:F118)=0,"",(IF('MissFill 1'!F118/SUM('MissFill 1'!F$2:F118)&gt;0.01,"",IF('MissFill 1'!F117/SUM('MissFill 1'!F$2:F118)&gt;0.01,"",IF('MissFill 1'!F116/SUM('MissFill 1'!F$2:F118)&gt;0.01,"",IF('MissFill 1'!F115/SUM('MissFill 1'!F$2:F118)&gt;0.01,"",IF('MissFill 1'!F114/SUM('MissFill 1'!F$2:F118)&gt;0.01,"",DateEnded_5Day!$A118))))))))</f>
        <v/>
      </c>
      <c r="H118" s="54" t="str">
        <f>IF($A118&lt;='All Results'!$B$4,"",IF(SUM('MissFill 1'!G$2:G118)=0,"",(IF('MissFill 1'!G118/SUM('MissFill 1'!G$2:G118)&gt;0.01,"",IF('MissFill 1'!G117/SUM('MissFill 1'!G$2:G118)&gt;0.01,"",IF('MissFill 1'!G116/SUM('MissFill 1'!G$2:G118)&gt;0.01,"",IF('MissFill 1'!G115/SUM('MissFill 1'!G$2:G118)&gt;0.01,"",IF('MissFill 1'!G114/SUM('MissFill 1'!G$2:G118)&gt;0.01,"",DateEnded_5Day!$A118))))))))</f>
        <v/>
      </c>
      <c r="I118" s="54" t="str">
        <f>IF($A118&lt;='All Results'!$B$4,"",IF(SUM('MissFill 1'!H$2:H118)=0,"",(IF('MissFill 1'!H118/SUM('MissFill 1'!H$2:H118)&gt;0.01,"",IF('MissFill 1'!H117/SUM('MissFill 1'!H$2:H118)&gt;0.01,"",IF('MissFill 1'!H116/SUM('MissFill 1'!H$2:H118)&gt;0.01,"",IF('MissFill 1'!H115/SUM('MissFill 1'!H$2:H118)&gt;0.01,"",IF('MissFill 1'!H114/SUM('MissFill 1'!H$2:H118)&gt;0.01,"",DateEnded_5Day!$A118))))))))</f>
        <v/>
      </c>
      <c r="J118" s="54" t="str">
        <f>IF($A118&lt;='All Results'!$B$4,"",IF(SUM('MissFill 1'!I$2:I118)=0,"",(IF('MissFill 1'!I118/SUM('MissFill 1'!I$2:I118)&gt;0.01,"",IF('MissFill 1'!I117/SUM('MissFill 1'!I$2:I118)&gt;0.01,"",IF('MissFill 1'!I116/SUM('MissFill 1'!I$2:I118)&gt;0.01,"",IF('MissFill 1'!I115/SUM('MissFill 1'!I$2:I118)&gt;0.01,"",IF('MissFill 1'!I114/SUM('MissFill 1'!I$2:I118)&gt;0.01,"",DateEnded_5Day!$A118))))))))</f>
        <v/>
      </c>
      <c r="K118" s="54" t="str">
        <f>IF($A118&lt;='All Results'!$B$4,"",IF(SUM('MissFill 1'!J$2:J118)=0,"",(IF('MissFill 1'!J118/SUM('MissFill 1'!J$2:J118)&gt;0.01,"",IF('MissFill 1'!J117/SUM('MissFill 1'!J$2:J118)&gt;0.01,"",IF('MissFill 1'!J116/SUM('MissFill 1'!J$2:J118)&gt;0.01,"",IF('MissFill 1'!J115/SUM('MissFill 1'!J$2:J118)&gt;0.01,"",IF('MissFill 1'!J114/SUM('MissFill 1'!J$2:J118)&gt;0.01,"",DateEnded_5Day!$A118))))))))</f>
        <v/>
      </c>
      <c r="L118" s="54" t="str">
        <f>IF($A118&lt;='All Results'!$B$4,"",IF(SUM('MissFill 1'!K$2:K118)=0,"",(IF('MissFill 1'!K118/SUM('MissFill 1'!K$2:K118)&gt;0.01,"",IF('MissFill 1'!K117/SUM('MissFill 1'!K$2:K118)&gt;0.01,"",IF('MissFill 1'!K116/SUM('MissFill 1'!K$2:K118)&gt;0.01,"",IF('MissFill 1'!K115/SUM('MissFill 1'!K$2:K118)&gt;0.01,"",IF('MissFill 1'!K114/SUM('MissFill 1'!K$2:K118)&gt;0.01,"",DateEnded_5Day!$A118))))))))</f>
        <v/>
      </c>
      <c r="M118" s="54" t="str">
        <f>IF($A118&lt;='All Results'!$B$4,"",IF(SUM('MissFill 1'!L$2:L118)=0,"",(IF('MissFill 1'!L118/SUM('MissFill 1'!L$2:L118)&gt;0.01,"",IF('MissFill 1'!L117/SUM('MissFill 1'!L$2:L118)&gt;0.01,"",IF('MissFill 1'!L116/SUM('MissFill 1'!L$2:L118)&gt;0.01,"",IF('MissFill 1'!L115/SUM('MissFill 1'!L$2:L118)&gt;0.01,"",IF('MissFill 1'!L114/SUM('MissFill 1'!L$2:L118)&gt;0.01,"",DateEnded_5Day!$A118))))))))</f>
        <v/>
      </c>
      <c r="N118" s="54" t="str">
        <f>IF($A118&lt;='All Results'!$B$4,"",IF(SUM('MissFill 1'!M$2:M118)=0,"",(IF('MissFill 1'!M118/SUM('MissFill 1'!M$2:M118)&gt;0.01,"",IF('MissFill 1'!M117/SUM('MissFill 1'!M$2:M118)&gt;0.01,"",IF('MissFill 1'!M116/SUM('MissFill 1'!M$2:M118)&gt;0.01,"",IF('MissFill 1'!M115/SUM('MissFill 1'!M$2:M118)&gt;0.01,"",IF('MissFill 1'!M114/SUM('MissFill 1'!M$2:M118)&gt;0.01,"",DateEnded_5Day!$A118))))))))</f>
        <v/>
      </c>
      <c r="O118" s="54" t="str">
        <f>IF($A118&lt;='All Results'!$B$4,"",IF(SUM('MissFill 1'!N$2:N118)=0,"",(IF('MissFill 1'!N118/SUM('MissFill 1'!N$2:N118)&gt;0.01,"",IF('MissFill 1'!N117/SUM('MissFill 1'!N$2:N118)&gt;0.01,"",IF('MissFill 1'!N116/SUM('MissFill 1'!N$2:N118)&gt;0.01,"",IF('MissFill 1'!N115/SUM('MissFill 1'!N$2:N118)&gt;0.01,"",IF('MissFill 1'!N114/SUM('MissFill 1'!N$2:N118)&gt;0.01,"",DateEnded_5Day!$A118))))))))</f>
        <v/>
      </c>
      <c r="P118" s="54" t="str">
        <f>IF($A118&lt;='All Results'!$B$4,"",IF(SUM('MissFill 1'!O$2:O118)=0,"",(IF('MissFill 1'!O118/SUM('MissFill 1'!O$2:O118)&gt;0.01,"",IF('MissFill 1'!O117/SUM('MissFill 1'!O$2:O118)&gt;0.01,"",IF('MissFill 1'!O116/SUM('MissFill 1'!O$2:O118)&gt;0.01,"",IF('MissFill 1'!O115/SUM('MissFill 1'!O$2:O118)&gt;0.01,"",IF('MissFill 1'!O114/SUM('MissFill 1'!O$2:O118)&gt;0.01,"",DateEnded_5Day!$A118))))))))</f>
        <v/>
      </c>
      <c r="Q118" s="54" t="str">
        <f>IF($A118&lt;='All Results'!$B$4,"",IF(SUM('MissFill 1'!P$2:P118)=0,"",(IF('MissFill 1'!P118/SUM('MissFill 1'!P$2:P118)&gt;0.01,"",IF('MissFill 1'!P117/SUM('MissFill 1'!P$2:P118)&gt;0.01,"",IF('MissFill 1'!P116/SUM('MissFill 1'!P$2:P118)&gt;0.01,"",IF('MissFill 1'!P115/SUM('MissFill 1'!P$2:P118)&gt;0.01,"",IF('MissFill 1'!P114/SUM('MissFill 1'!P$2:P118)&gt;0.01,"",DateEnded_5Day!$A118))))))))</f>
        <v/>
      </c>
      <c r="R118" s="54" t="str">
        <f>IF($A118&lt;='All Results'!$B$4,"",IF(SUM('MissFill 1'!Q$2:Q118)=0,"",(IF('MissFill 1'!Q118/SUM('MissFill 1'!Q$2:Q118)&gt;0.01,"",IF('MissFill 1'!Q117/SUM('MissFill 1'!Q$2:Q118)&gt;0.01,"",IF('MissFill 1'!Q116/SUM('MissFill 1'!Q$2:Q118)&gt;0.01,"",IF('MissFill 1'!Q115/SUM('MissFill 1'!Q$2:Q118)&gt;0.01,"",IF('MissFill 1'!Q114/SUM('MissFill 1'!Q$2:Q118)&gt;0.01,"",DateEnded_5Day!$A118))))))))</f>
        <v/>
      </c>
      <c r="S118" s="54" t="str">
        <f>IF($A118&lt;='All Results'!$B$4,"",IF(SUM('MissFill 1'!R$2:R118)=0,"",(IF('MissFill 1'!R118/SUM('MissFill 1'!R$2:R118)&gt;0.01,"",IF('MissFill 1'!R117/SUM('MissFill 1'!R$2:R118)&gt;0.01,"",IF('MissFill 1'!R116/SUM('MissFill 1'!R$2:R118)&gt;0.01,"",IF('MissFill 1'!R115/SUM('MissFill 1'!R$2:R118)&gt;0.01,"",IF('MissFill 1'!R114/SUM('MissFill 1'!R$2:R118)&gt;0.01,"",DateEnded_5Day!$A118))))))))</f>
        <v/>
      </c>
      <c r="T118" s="54" t="str">
        <f>IF($A118&lt;='All Results'!$B$4,"",IF(SUM('MissFill 1'!S$2:S118)=0,"",(IF('MissFill 1'!S118/SUM('MissFill 1'!S$2:S118)&gt;0.01,"",IF('MissFill 1'!S117/SUM('MissFill 1'!S$2:S118)&gt;0.01,"",IF('MissFill 1'!S116/SUM('MissFill 1'!S$2:S118)&gt;0.01,"",IF('MissFill 1'!S115/SUM('MissFill 1'!S$2:S118)&gt;0.01,"",IF('MissFill 1'!S114/SUM('MissFill 1'!S$2:S118)&gt;0.01,"",DateEnded_5Day!$A118))))))))</f>
        <v/>
      </c>
      <c r="U118" s="54" t="str">
        <f>IF($A118&lt;='All Results'!$B$4,"",IF(SUM('MissFill 1'!T$2:T118)=0,"",(IF('MissFill 1'!T118/SUM('MissFill 1'!T$2:T118)&gt;0.01,"",IF('MissFill 1'!T117/SUM('MissFill 1'!T$2:T118)&gt;0.01,"",IF('MissFill 1'!T116/SUM('MissFill 1'!T$2:T118)&gt;0.01,"",IF('MissFill 1'!T115/SUM('MissFill 1'!T$2:T118)&gt;0.01,"",IF('MissFill 1'!T114/SUM('MissFill 1'!T$2:T118)&gt;0.01,"",DateEnded_5Day!$A118))))))))</f>
        <v/>
      </c>
      <c r="V118" s="54" t="str">
        <f>IF($A118&lt;='All Results'!$B$4,"",IF(SUM('MissFill 1'!U$2:U118)=0,"",(IF('MissFill 1'!U118/SUM('MissFill 1'!U$2:U118)&gt;0.01,"",IF('MissFill 1'!U117/SUM('MissFill 1'!U$2:U118)&gt;0.01,"",IF('MissFill 1'!U116/SUM('MissFill 1'!U$2:U118)&gt;0.01,"",IF('MissFill 1'!U115/SUM('MissFill 1'!U$2:U118)&gt;0.01,"",IF('MissFill 1'!U114/SUM('MissFill 1'!U$2:U118)&gt;0.01,"",DateEnded_5Day!$A118))))))))</f>
        <v/>
      </c>
      <c r="W118" s="54" t="str">
        <f>IF($A118&lt;='All Results'!$B$4,"",IF(SUM('MissFill 1'!V$2:V118)=0,"",(IF('MissFill 1'!V118/SUM('MissFill 1'!V$2:V118)&gt;0.01,"",IF('MissFill 1'!V117/SUM('MissFill 1'!V$2:V118)&gt;0.01,"",IF('MissFill 1'!V116/SUM('MissFill 1'!V$2:V118)&gt;0.01,"",IF('MissFill 1'!V115/SUM('MissFill 1'!V$2:V118)&gt;0.01,"",IF('MissFill 1'!V114/SUM('MissFill 1'!V$2:V118)&gt;0.01,"",DateEnded_5Day!$A118))))))))</f>
        <v/>
      </c>
      <c r="X118" s="54" t="str">
        <f>IF($A118&lt;='All Results'!$B$4,"",IF(SUM('MissFill 1'!W$2:W118)=0,"",(IF('MissFill 1'!W118/SUM('MissFill 1'!W$2:W118)&gt;0.01,"",IF('MissFill 1'!W117/SUM('MissFill 1'!W$2:W118)&gt;0.01,"",IF('MissFill 1'!W116/SUM('MissFill 1'!W$2:W118)&gt;0.01,"",IF('MissFill 1'!W115/SUM('MissFill 1'!W$2:W118)&gt;0.01,"",IF('MissFill 1'!W114/SUM('MissFill 1'!W$2:W118)&gt;0.01,"",DateEnded_5Day!$A118))))))))</f>
        <v/>
      </c>
      <c r="Y118" s="54" t="str">
        <f>IF($A118&lt;='All Results'!$B$4,"",IF(SUM('MissFill 1'!X$2:X118)=0,"",(IF('MissFill 1'!X118/SUM('MissFill 1'!X$2:X118)&gt;0.01,"",IF('MissFill 1'!X117/SUM('MissFill 1'!X$2:X118)&gt;0.01,"",IF('MissFill 1'!X116/SUM('MissFill 1'!X$2:X118)&gt;0.01,"",IF('MissFill 1'!X115/SUM('MissFill 1'!X$2:X118)&gt;0.01,"",IF('MissFill 1'!X114/SUM('MissFill 1'!X$2:X118)&gt;0.01,"",DateEnded_5Day!$A118))))))))</f>
        <v/>
      </c>
      <c r="Z118" s="54" t="str">
        <f>IF($A118&lt;='All Results'!$B$4,"",IF(SUM('MissFill 1'!Y$2:Y118)=0,"",(IF('MissFill 1'!Y118/SUM('MissFill 1'!Y$2:Y118)&gt;0.01,"",IF('MissFill 1'!Y117/SUM('MissFill 1'!Y$2:Y118)&gt;0.01,"",IF('MissFill 1'!Y116/SUM('MissFill 1'!Y$2:Y118)&gt;0.01,"",IF('MissFill 1'!Y115/SUM('MissFill 1'!Y$2:Y118)&gt;0.01,"",IF('MissFill 1'!Y114/SUM('MissFill 1'!Y$2:Y118)&gt;0.01,"",DateEnded_5Day!$A118))))))))</f>
        <v/>
      </c>
      <c r="AA118" s="54" t="str">
        <f>IF($A118&lt;='All Results'!$B$4,"",IF(SUM('MissFill 1'!Z$2:Z118)=0,"",(IF('MissFill 1'!Z118/SUM('MissFill 1'!Z$2:Z118)&gt;0.01,"",IF('MissFill 1'!Z117/SUM('MissFill 1'!Z$2:Z118)&gt;0.01,"",IF('MissFill 1'!Z116/SUM('MissFill 1'!Z$2:Z118)&gt;0.01,"",IF('MissFill 1'!Z115/SUM('MissFill 1'!Z$2:Z118)&gt;0.01,"",IF('MissFill 1'!Z114/SUM('MissFill 1'!Z$2:Z118)&gt;0.01,"",DateEnded_5Day!$A118))))))))</f>
        <v/>
      </c>
      <c r="AB118" s="54" t="str">
        <f>IF($A118&lt;='All Results'!$B$4,"",IF(SUM('MissFill 1'!AA$2:AA118)=0,"",(IF('MissFill 1'!AA118/SUM('MissFill 1'!AA$2:AA118)&gt;0.01,"",IF('MissFill 1'!AA117/SUM('MissFill 1'!AA$2:AA118)&gt;0.01,"",IF('MissFill 1'!AA116/SUM('MissFill 1'!AA$2:AA118)&gt;0.01,"",IF('MissFill 1'!AA115/SUM('MissFill 1'!AA$2:AA118)&gt;0.01,"",IF('MissFill 1'!AA114/SUM('MissFill 1'!AA$2:AA118)&gt;0.01,"",DateEnded_5Day!$A118))))))))</f>
        <v/>
      </c>
      <c r="AC118" s="54" t="str">
        <f>IF($A118&lt;='All Results'!$B$4,"",IF(SUM('MissFill 1'!AB$2:AB118)=0,"",(IF('MissFill 1'!AB118/SUM('MissFill 1'!AB$2:AB118)&gt;0.01,"",IF('MissFill 1'!AB117/SUM('MissFill 1'!AB$2:AB118)&gt;0.01,"",IF('MissFill 1'!AB116/SUM('MissFill 1'!AB$2:AB118)&gt;0.01,"",IF('MissFill 1'!AB115/SUM('MissFill 1'!AB$2:AB118)&gt;0.01,"",IF('MissFill 1'!AB114/SUM('MissFill 1'!AB$2:AB118)&gt;0.01,"",DateEnded_5Day!$A118))))))))</f>
        <v/>
      </c>
      <c r="AD118" s="54" t="str">
        <f>IF($A118&lt;='All Results'!$B$4,"",IF(SUM('MissFill 1'!AC$2:AC118)=0,"",(IF('MissFill 1'!AC118/SUM('MissFill 1'!AC$2:AC118)&gt;0.01,"",IF('MissFill 1'!AC117/SUM('MissFill 1'!AC$2:AC118)&gt;0.01,"",IF('MissFill 1'!AC116/SUM('MissFill 1'!AC$2:AC118)&gt;0.01,"",IF('MissFill 1'!AC115/SUM('MissFill 1'!AC$2:AC118)&gt;0.01,"",IF('MissFill 1'!AC114/SUM('MissFill 1'!AC$2:AC118)&gt;0.01,"",DateEnded_5Day!$A118))))))))</f>
        <v/>
      </c>
      <c r="AE118" s="54" t="str">
        <f>IF($A118&lt;='All Results'!$B$4,"",IF(SUM('MissFill 1'!AD$2:AD118)=0,"",(IF('MissFill 1'!AD118/SUM('MissFill 1'!AD$2:AD118)&gt;0.01,"",IF('MissFill 1'!AD117/SUM('MissFill 1'!AD$2:AD118)&gt;0.01,"",IF('MissFill 1'!AD116/SUM('MissFill 1'!AD$2:AD118)&gt;0.01,"",IF('MissFill 1'!AD115/SUM('MissFill 1'!AD$2:AD118)&gt;0.01,"",IF('MissFill 1'!AD114/SUM('MissFill 1'!AD$2:AD118)&gt;0.01,"",DateEnded_5Day!$A118))))))))</f>
        <v/>
      </c>
      <c r="AF118" s="54" t="str">
        <f>IF($A118&lt;='All Results'!$B$4,"",IF(SUM('MissFill 1'!AE$2:AE118)=0,"",(IF('MissFill 1'!AE118/SUM('MissFill 1'!AE$2:AE118)&gt;0.01,"",IF('MissFill 1'!AE117/SUM('MissFill 1'!AE$2:AE118)&gt;0.01,"",IF('MissFill 1'!AE116/SUM('MissFill 1'!AE$2:AE118)&gt;0.01,"",IF('MissFill 1'!AE115/SUM('MissFill 1'!AE$2:AE118)&gt;0.01,"",IF('MissFill 1'!AE114/SUM('MissFill 1'!AE$2:AE118)&gt;0.01,"",DateEnded_5Day!$A118))))))))</f>
        <v/>
      </c>
      <c r="AG118" s="54" t="str">
        <f>IF($A118&lt;='All Results'!$B$4,"",IF(SUM('MissFill 1'!AF$2:AF118)=0,"",(IF('MissFill 1'!AF118/SUM('MissFill 1'!AF$2:AF118)&gt;0.01,"",IF('MissFill 1'!AF117/SUM('MissFill 1'!AF$2:AF118)&gt;0.01,"",IF('MissFill 1'!AF116/SUM('MissFill 1'!AF$2:AF118)&gt;0.01,"",IF('MissFill 1'!AF115/SUM('MissFill 1'!AF$2:AF118)&gt;0.01,"",IF('MissFill 1'!AF114/SUM('MissFill 1'!AF$2:AF118)&gt;0.01,"",DateEnded_5Day!$A118))))))))</f>
        <v/>
      </c>
      <c r="AH118" s="54" t="str">
        <f>IF($A118&lt;='All Results'!$B$4,"",IF(SUM('MissFill 1'!AG$2:AG118)=0,"",(IF('MissFill 1'!AG118/SUM('MissFill 1'!AG$2:AG118)&gt;0.01,"",IF('MissFill 1'!AG117/SUM('MissFill 1'!AG$2:AG118)&gt;0.01,"",IF('MissFill 1'!AG116/SUM('MissFill 1'!AG$2:AG118)&gt;0.01,"",IF('MissFill 1'!AG115/SUM('MissFill 1'!AG$2:AG118)&gt;0.01,"",IF('MissFill 1'!AG114/SUM('MissFill 1'!AG$2:AG118)&gt;0.01,"",DateEnded_5Day!$A118))))))))</f>
        <v/>
      </c>
      <c r="AI118" s="54" t="str">
        <f>IF($A118&lt;='All Results'!$B$4,"",IF(SUM('MissFill 1'!AH$2:AH118)=0,"",(IF('MissFill 1'!AH118/SUM('MissFill 1'!AH$2:AH118)&gt;0.01,"",IF('MissFill 1'!AH117/SUM('MissFill 1'!AH$2:AH118)&gt;0.01,"",IF('MissFill 1'!AH116/SUM('MissFill 1'!AH$2:AH118)&gt;0.01,"",IF('MissFill 1'!AH115/SUM('MissFill 1'!AH$2:AH118)&gt;0.01,"",IF('MissFill 1'!AH114/SUM('MissFill 1'!AH$2:AH118)&gt;0.01,"",DateEnded_5Day!$A118))))))))</f>
        <v/>
      </c>
      <c r="AJ118" s="54" t="str">
        <f>IF($A118&lt;='All Results'!$B$4,"",IF(SUM('MissFill 1'!AI$2:AI118)=0,"",(IF('MissFill 1'!AI118/SUM('MissFill 1'!AI$2:AI118)&gt;0.01,"",IF('MissFill 1'!AI117/SUM('MissFill 1'!AI$2:AI118)&gt;0.01,"",IF('MissFill 1'!AI116/SUM('MissFill 1'!AI$2:AI118)&gt;0.01,"",IF('MissFill 1'!AI115/SUM('MissFill 1'!AI$2:AI118)&gt;0.01,"",IF('MissFill 1'!AI114/SUM('MissFill 1'!AI$2:AI118)&gt;0.01,"",DateEnded_5Day!$A118))))))))</f>
        <v/>
      </c>
      <c r="AK118" s="54" t="str">
        <f>IF($A118&lt;='All Results'!$B$4,"",IF(SUM('MissFill 1'!AJ$2:AJ118)=0,"",(IF('MissFill 1'!AJ118/SUM('MissFill 1'!AJ$2:AJ118)&gt;0.01,"",IF('MissFill 1'!AJ117/SUM('MissFill 1'!AJ$2:AJ118)&gt;0.01,"",IF('MissFill 1'!AJ116/SUM('MissFill 1'!AJ$2:AJ118)&gt;0.01,"",IF('MissFill 1'!AJ115/SUM('MissFill 1'!AJ$2:AJ118)&gt;0.01,"",IF('MissFill 1'!AJ114/SUM('MissFill 1'!AJ$2:AJ118)&gt;0.01,"",DateEnded_5Day!$A118))))))))</f>
        <v/>
      </c>
      <c r="AL118" s="54" t="str">
        <f>IF($A118&lt;='All Results'!$B$4,"",IF(SUM('MissFill 1'!AK$2:AK118)=0,"",(IF('MissFill 1'!AK118/SUM('MissFill 1'!AK$2:AK118)&gt;0.01,"",IF('MissFill 1'!AK117/SUM('MissFill 1'!AK$2:AK118)&gt;0.01,"",IF('MissFill 1'!AK116/SUM('MissFill 1'!AK$2:AK118)&gt;0.01,"",IF('MissFill 1'!AK115/SUM('MissFill 1'!AK$2:AK118)&gt;0.01,"",IF('MissFill 1'!AK114/SUM('MissFill 1'!AK$2:AK118)&gt;0.01,"",DateEnded_5Day!$A118))))))))</f>
        <v/>
      </c>
      <c r="AM118" s="54" t="str">
        <f>IF($A118&lt;='All Results'!$B$4,"",IF(SUM('MissFill 1'!AL$2:AL118)=0,"",(IF('MissFill 1'!AL118/SUM('MissFill 1'!AL$2:AL118)&gt;0.01,"",IF('MissFill 1'!AL117/SUM('MissFill 1'!AL$2:AL118)&gt;0.01,"",IF('MissFill 1'!AL116/SUM('MissFill 1'!AL$2:AL118)&gt;0.01,"",IF('MissFill 1'!AL115/SUM('MissFill 1'!AL$2:AL118)&gt;0.01,"",IF('MissFill 1'!AL114/SUM('MissFill 1'!AL$2:AL118)&gt;0.01,"",DateEnded_5Day!$A118))))))))</f>
        <v/>
      </c>
      <c r="AN118" s="54" t="str">
        <f>IF($A118&lt;='All Results'!$B$4,"",IF(SUM('MissFill 1'!AM$2:AM118)=0,"",(IF('MissFill 1'!AM118/SUM('MissFill 1'!AM$2:AM118)&gt;0.01,"",IF('MissFill 1'!AM117/SUM('MissFill 1'!AM$2:AM118)&gt;0.01,"",IF('MissFill 1'!AM116/SUM('MissFill 1'!AM$2:AM118)&gt;0.01,"",IF('MissFill 1'!AM115/SUM('MissFill 1'!AM$2:AM118)&gt;0.01,"",IF('MissFill 1'!AM114/SUM('MissFill 1'!AM$2:AM118)&gt;0.01,"",DateEnded_5Day!$A118))))))))</f>
        <v/>
      </c>
      <c r="AO118" s="54" t="str">
        <f>IF($A118&lt;='All Results'!$B$4,"",IF(SUM('MissFill 1'!AN$2:AN118)=0,"",(IF('MissFill 1'!AN118/SUM('MissFill 1'!AN$2:AN118)&gt;0.01,"",IF('MissFill 1'!AN117/SUM('MissFill 1'!AN$2:AN118)&gt;0.01,"",IF('MissFill 1'!AN116/SUM('MissFill 1'!AN$2:AN118)&gt;0.01,"",IF('MissFill 1'!AN115/SUM('MissFill 1'!AN$2:AN118)&gt;0.01,"",IF('MissFill 1'!AN114/SUM('MissFill 1'!AN$2:AN118)&gt;0.01,"",DateEnded_5Day!$A118))))))))</f>
        <v/>
      </c>
      <c r="AP118" s="54" t="str">
        <f>IF($A118&lt;='All Results'!$B$4,"",IF(SUM('MissFill 1'!AO$2:AO118)=0,"",(IF('MissFill 1'!AO118/SUM('MissFill 1'!AO$2:AO118)&gt;0.01,"",IF('MissFill 1'!AO117/SUM('MissFill 1'!AO$2:AO118)&gt;0.01,"",IF('MissFill 1'!AO116/SUM('MissFill 1'!AO$2:AO118)&gt;0.01,"",IF('MissFill 1'!AO115/SUM('MissFill 1'!AO$2:AO118)&gt;0.01,"",IF('MissFill 1'!AO114/SUM('MissFill 1'!AO$2:AO118)&gt;0.01,"",DateEnded_5Day!$A118))))))))</f>
        <v/>
      </c>
      <c r="AQ118" s="54" t="str">
        <f>IF($A118&lt;='All Results'!$B$4,"",IF(SUM('MissFill 1'!AP$2:AP118)=0,"",(IF('MissFill 1'!AP118/SUM('MissFill 1'!AP$2:AP118)&gt;0.01,"",IF('MissFill 1'!AP117/SUM('MissFill 1'!AP$2:AP118)&gt;0.01,"",IF('MissFill 1'!AP116/SUM('MissFill 1'!AP$2:AP118)&gt;0.01,"",IF('MissFill 1'!AP115/SUM('MissFill 1'!AP$2:AP118)&gt;0.01,"",IF('MissFill 1'!AP114/SUM('MissFill 1'!AP$2:AP118)&gt;0.01,"",DateEnded_5Day!$A118))))))))</f>
        <v/>
      </c>
      <c r="AR118" s="54" t="str">
        <f>IF($A118&lt;='All Results'!$B$4,"",IF(SUM('MissFill 1'!AQ$2:AQ118)=0,"",(IF('MissFill 1'!AQ118/SUM('MissFill 1'!AQ$2:AQ118)&gt;0.01,"",IF('MissFill 1'!AQ117/SUM('MissFill 1'!AQ$2:AQ118)&gt;0.01,"",IF('MissFill 1'!AQ116/SUM('MissFill 1'!AQ$2:AQ118)&gt;0.01,"",IF('MissFill 1'!AQ115/SUM('MissFill 1'!AQ$2:AQ118)&gt;0.01,"",IF('MissFill 1'!AQ114/SUM('MissFill 1'!AQ$2:AQ118)&gt;0.01,"",DateEnded_5Day!$A118))))))))</f>
        <v/>
      </c>
      <c r="AS118" s="54" t="str">
        <f>IF($A118&lt;='All Results'!$B$4,"",IF(SUM('MissFill 1'!AR$2:AR118)=0,"",(IF('MissFill 1'!AR118/SUM('MissFill 1'!AR$2:AR118)&gt;0.01,"",IF('MissFill 1'!AR117/SUM('MissFill 1'!AR$2:AR118)&gt;0.01,"",IF('MissFill 1'!AR116/SUM('MissFill 1'!AR$2:AR118)&gt;0.01,"",IF('MissFill 1'!AR115/SUM('MissFill 1'!AR$2:AR118)&gt;0.01,"",IF('MissFill 1'!AR114/SUM('MissFill 1'!AR$2:AR118)&gt;0.01,"",DateEnded_5Day!$A118))))))))</f>
        <v/>
      </c>
      <c r="AT118" s="54" t="str">
        <f>IF($A118&lt;='All Results'!$B$4,"",IF(SUM('MissFill 1'!AS$2:AS118)=0,"",(IF('MissFill 1'!AS118/SUM('MissFill 1'!AS$2:AS118)&gt;0.01,"",IF('MissFill 1'!AS117/SUM('MissFill 1'!AS$2:AS118)&gt;0.01,"",IF('MissFill 1'!AS116/SUM('MissFill 1'!AS$2:AS118)&gt;0.01,"",IF('MissFill 1'!AS115/SUM('MissFill 1'!AS$2:AS118)&gt;0.01,"",IF('MissFill 1'!AS114/SUM('MissFill 1'!AS$2:AS118)&gt;0.01,"",DateEnded_5Day!$A118))))))))</f>
        <v/>
      </c>
      <c r="AU118" s="54" t="str">
        <f>IF($A118&lt;='All Results'!$B$4,"",IF(SUM('MissFill 1'!AT$2:AT118)=0,"",(IF('MissFill 1'!AT118/SUM('MissFill 1'!AT$2:AT118)&gt;0.01,"",IF('MissFill 1'!AT117/SUM('MissFill 1'!AT$2:AT118)&gt;0.01,"",IF('MissFill 1'!AT116/SUM('MissFill 1'!AT$2:AT118)&gt;0.01,"",IF('MissFill 1'!AT115/SUM('MissFill 1'!AT$2:AT118)&gt;0.01,"",IF('MissFill 1'!AT114/SUM('MissFill 1'!AT$2:AT118)&gt;0.01,"",DateEnded_5Day!$A118))))))))</f>
        <v/>
      </c>
      <c r="AV118" s="54" t="str">
        <f>IF($A118&lt;='All Results'!$B$4,"",IF(SUM('MissFill 1'!AU$2:AU118)=0,"",(IF('MissFill 1'!AU118/SUM('MissFill 1'!AU$2:AU118)&gt;0.01,"",IF('MissFill 1'!AU117/SUM('MissFill 1'!AU$2:AU118)&gt;0.01,"",IF('MissFill 1'!AU116/SUM('MissFill 1'!AU$2:AU118)&gt;0.01,"",IF('MissFill 1'!AU115/SUM('MissFill 1'!AU$2:AU118)&gt;0.01,"",IF('MissFill 1'!AU114/SUM('MissFill 1'!AU$2:AU118)&gt;0.01,"",DateEnded_5Day!$A118))))))))</f>
        <v/>
      </c>
      <c r="AW118" s="54" t="str">
        <f>IF($A118&lt;='All Results'!$B$4,"",IF(SUM('MissFill 1'!AV$2:AV118)=0,"",(IF('MissFill 1'!AV118/SUM('MissFill 1'!AV$2:AV118)&gt;0.01,"",IF('MissFill 1'!AV117/SUM('MissFill 1'!AV$2:AV118)&gt;0.01,"",IF('MissFill 1'!AV116/SUM('MissFill 1'!AV$2:AV118)&gt;0.01,"",IF('MissFill 1'!AV115/SUM('MissFill 1'!AV$2:AV118)&gt;0.01,"",IF('MissFill 1'!AV114/SUM('MissFill 1'!AV$2:AV118)&gt;0.01,"",DateEnded_5Day!$A118))))))))</f>
        <v/>
      </c>
      <c r="AX118" s="54" t="str">
        <f>IF($A118&lt;='All Results'!$B$4,"",IF(SUM('MissFill 1'!AW$2:AW118)=0,"",(IF('MissFill 1'!AW118/SUM('MissFill 1'!AW$2:AW118)&gt;0.01,"",IF('MissFill 1'!AW117/SUM('MissFill 1'!AW$2:AW118)&gt;0.01,"",IF('MissFill 1'!AW116/SUM('MissFill 1'!AW$2:AW118)&gt;0.01,"",IF('MissFill 1'!AW115/SUM('MissFill 1'!AW$2:AW118)&gt;0.01,"",IF('MissFill 1'!AW114/SUM('MissFill 1'!AW$2:AW118)&gt;0.01,"",DateEnded_5Day!$A118))))))))</f>
        <v/>
      </c>
    </row>
    <row r="119" spans="1:50" x14ac:dyDescent="0.25">
      <c r="A119" s="41">
        <v>44464</v>
      </c>
      <c r="B119" s="52">
        <v>268</v>
      </c>
      <c r="C119" s="54" t="str">
        <f>IF($A119&lt;='All Results'!$B$4,"",IF(SUM('MissFill 1'!B$2:B119)=0,"",(IF('MissFill 1'!B119/SUM('MissFill 1'!B$2:B119)&gt;0.01,"",IF('MissFill 1'!B118/SUM('MissFill 1'!B$2:B119)&gt;0.01,"",IF('MissFill 1'!B117/SUM('MissFill 1'!B$2:B119)&gt;0.01,"",IF('MissFill 1'!B116/SUM('MissFill 1'!B$2:B119)&gt;0.01,"",IF('MissFill 1'!B115/SUM('MissFill 1'!B$2:B119)&gt;0.01,"",DateEnded_5Day!$A119))))))))</f>
        <v/>
      </c>
      <c r="D119" s="54" t="str">
        <f>IF($A119&lt;='All Results'!$B$4,"",IF(SUM('MissFill 1'!C$2:C119)=0,"",(IF('MissFill 1'!C119/SUM('MissFill 1'!C$2:C119)&gt;0.01,"",IF('MissFill 1'!C118/SUM('MissFill 1'!C$2:C119)&gt;0.01,"",IF('MissFill 1'!C117/SUM('MissFill 1'!C$2:C119)&gt;0.01,"",IF('MissFill 1'!C116/SUM('MissFill 1'!C$2:C119)&gt;0.01,"",IF('MissFill 1'!C115/SUM('MissFill 1'!C$2:C119)&gt;0.01,"",DateEnded_5Day!$A119))))))))</f>
        <v/>
      </c>
      <c r="E119" s="54" t="str">
        <f>IF($A119&lt;='All Results'!$B$4,"",IF(SUM('MissFill 1'!D$2:D119)=0,"",(IF('MissFill 1'!D119/SUM('MissFill 1'!D$2:D119)&gt;0.01,"",IF('MissFill 1'!D118/SUM('MissFill 1'!D$2:D119)&gt;0.01,"",IF('MissFill 1'!D117/SUM('MissFill 1'!D$2:D119)&gt;0.01,"",IF('MissFill 1'!D116/SUM('MissFill 1'!D$2:D119)&gt;0.01,"",IF('MissFill 1'!D115/SUM('MissFill 1'!D$2:D119)&gt;0.01,"",DateEnded_5Day!$A119))))))))</f>
        <v/>
      </c>
      <c r="F119" s="54" t="str">
        <f>IF($A119&lt;='All Results'!$B$4,"",IF(SUM('MissFill 1'!E$2:E119)=0,"",(IF('MissFill 1'!E119/SUM('MissFill 1'!E$2:E119)&gt;0.01,"",IF('MissFill 1'!E118/SUM('MissFill 1'!E$2:E119)&gt;0.01,"",IF('MissFill 1'!E117/SUM('MissFill 1'!E$2:E119)&gt;0.01,"",IF('MissFill 1'!E116/SUM('MissFill 1'!E$2:E119)&gt;0.01,"",IF('MissFill 1'!E115/SUM('MissFill 1'!E$2:E119)&gt;0.01,"",DateEnded_5Day!$A119))))))))</f>
        <v/>
      </c>
      <c r="G119" s="54" t="str">
        <f>IF($A119&lt;='All Results'!$B$4,"",IF(SUM('MissFill 1'!F$2:F119)=0,"",(IF('MissFill 1'!F119/SUM('MissFill 1'!F$2:F119)&gt;0.01,"",IF('MissFill 1'!F118/SUM('MissFill 1'!F$2:F119)&gt;0.01,"",IF('MissFill 1'!F117/SUM('MissFill 1'!F$2:F119)&gt;0.01,"",IF('MissFill 1'!F116/SUM('MissFill 1'!F$2:F119)&gt;0.01,"",IF('MissFill 1'!F115/SUM('MissFill 1'!F$2:F119)&gt;0.01,"",DateEnded_5Day!$A119))))))))</f>
        <v/>
      </c>
      <c r="H119" s="54" t="str">
        <f>IF($A119&lt;='All Results'!$B$4,"",IF(SUM('MissFill 1'!G$2:G119)=0,"",(IF('MissFill 1'!G119/SUM('MissFill 1'!G$2:G119)&gt;0.01,"",IF('MissFill 1'!G118/SUM('MissFill 1'!G$2:G119)&gt;0.01,"",IF('MissFill 1'!G117/SUM('MissFill 1'!G$2:G119)&gt;0.01,"",IF('MissFill 1'!G116/SUM('MissFill 1'!G$2:G119)&gt;0.01,"",IF('MissFill 1'!G115/SUM('MissFill 1'!G$2:G119)&gt;0.01,"",DateEnded_5Day!$A119))))))))</f>
        <v/>
      </c>
      <c r="I119" s="54" t="str">
        <f>IF($A119&lt;='All Results'!$B$4,"",IF(SUM('MissFill 1'!H$2:H119)=0,"",(IF('MissFill 1'!H119/SUM('MissFill 1'!H$2:H119)&gt;0.01,"",IF('MissFill 1'!H118/SUM('MissFill 1'!H$2:H119)&gt;0.01,"",IF('MissFill 1'!H117/SUM('MissFill 1'!H$2:H119)&gt;0.01,"",IF('MissFill 1'!H116/SUM('MissFill 1'!H$2:H119)&gt;0.01,"",IF('MissFill 1'!H115/SUM('MissFill 1'!H$2:H119)&gt;0.01,"",DateEnded_5Day!$A119))))))))</f>
        <v/>
      </c>
      <c r="J119" s="54" t="str">
        <f>IF($A119&lt;='All Results'!$B$4,"",IF(SUM('MissFill 1'!I$2:I119)=0,"",(IF('MissFill 1'!I119/SUM('MissFill 1'!I$2:I119)&gt;0.01,"",IF('MissFill 1'!I118/SUM('MissFill 1'!I$2:I119)&gt;0.01,"",IF('MissFill 1'!I117/SUM('MissFill 1'!I$2:I119)&gt;0.01,"",IF('MissFill 1'!I116/SUM('MissFill 1'!I$2:I119)&gt;0.01,"",IF('MissFill 1'!I115/SUM('MissFill 1'!I$2:I119)&gt;0.01,"",DateEnded_5Day!$A119))))))))</f>
        <v/>
      </c>
      <c r="K119" s="54" t="str">
        <f>IF($A119&lt;='All Results'!$B$4,"",IF(SUM('MissFill 1'!J$2:J119)=0,"",(IF('MissFill 1'!J119/SUM('MissFill 1'!J$2:J119)&gt;0.01,"",IF('MissFill 1'!J118/SUM('MissFill 1'!J$2:J119)&gt;0.01,"",IF('MissFill 1'!J117/SUM('MissFill 1'!J$2:J119)&gt;0.01,"",IF('MissFill 1'!J116/SUM('MissFill 1'!J$2:J119)&gt;0.01,"",IF('MissFill 1'!J115/SUM('MissFill 1'!J$2:J119)&gt;0.01,"",DateEnded_5Day!$A119))))))))</f>
        <v/>
      </c>
      <c r="L119" s="54" t="str">
        <f>IF($A119&lt;='All Results'!$B$4,"",IF(SUM('MissFill 1'!K$2:K119)=0,"",(IF('MissFill 1'!K119/SUM('MissFill 1'!K$2:K119)&gt;0.01,"",IF('MissFill 1'!K118/SUM('MissFill 1'!K$2:K119)&gt;0.01,"",IF('MissFill 1'!K117/SUM('MissFill 1'!K$2:K119)&gt;0.01,"",IF('MissFill 1'!K116/SUM('MissFill 1'!K$2:K119)&gt;0.01,"",IF('MissFill 1'!K115/SUM('MissFill 1'!K$2:K119)&gt;0.01,"",DateEnded_5Day!$A119))))))))</f>
        <v/>
      </c>
      <c r="M119" s="54" t="str">
        <f>IF($A119&lt;='All Results'!$B$4,"",IF(SUM('MissFill 1'!L$2:L119)=0,"",(IF('MissFill 1'!L119/SUM('MissFill 1'!L$2:L119)&gt;0.01,"",IF('MissFill 1'!L118/SUM('MissFill 1'!L$2:L119)&gt;0.01,"",IF('MissFill 1'!L117/SUM('MissFill 1'!L$2:L119)&gt;0.01,"",IF('MissFill 1'!L116/SUM('MissFill 1'!L$2:L119)&gt;0.01,"",IF('MissFill 1'!L115/SUM('MissFill 1'!L$2:L119)&gt;0.01,"",DateEnded_5Day!$A119))))))))</f>
        <v/>
      </c>
      <c r="N119" s="54" t="str">
        <f>IF($A119&lt;='All Results'!$B$4,"",IF(SUM('MissFill 1'!M$2:M119)=0,"",(IF('MissFill 1'!M119/SUM('MissFill 1'!M$2:M119)&gt;0.01,"",IF('MissFill 1'!M118/SUM('MissFill 1'!M$2:M119)&gt;0.01,"",IF('MissFill 1'!M117/SUM('MissFill 1'!M$2:M119)&gt;0.01,"",IF('MissFill 1'!M116/SUM('MissFill 1'!M$2:M119)&gt;0.01,"",IF('MissFill 1'!M115/SUM('MissFill 1'!M$2:M119)&gt;0.01,"",DateEnded_5Day!$A119))))))))</f>
        <v/>
      </c>
      <c r="O119" s="54" t="str">
        <f>IF($A119&lt;='All Results'!$B$4,"",IF(SUM('MissFill 1'!N$2:N119)=0,"",(IF('MissFill 1'!N119/SUM('MissFill 1'!N$2:N119)&gt;0.01,"",IF('MissFill 1'!N118/SUM('MissFill 1'!N$2:N119)&gt;0.01,"",IF('MissFill 1'!N117/SUM('MissFill 1'!N$2:N119)&gt;0.01,"",IF('MissFill 1'!N116/SUM('MissFill 1'!N$2:N119)&gt;0.01,"",IF('MissFill 1'!N115/SUM('MissFill 1'!N$2:N119)&gt;0.01,"",DateEnded_5Day!$A119))))))))</f>
        <v/>
      </c>
      <c r="P119" s="54" t="str">
        <f>IF($A119&lt;='All Results'!$B$4,"",IF(SUM('MissFill 1'!O$2:O119)=0,"",(IF('MissFill 1'!O119/SUM('MissFill 1'!O$2:O119)&gt;0.01,"",IF('MissFill 1'!O118/SUM('MissFill 1'!O$2:O119)&gt;0.01,"",IF('MissFill 1'!O117/SUM('MissFill 1'!O$2:O119)&gt;0.01,"",IF('MissFill 1'!O116/SUM('MissFill 1'!O$2:O119)&gt;0.01,"",IF('MissFill 1'!O115/SUM('MissFill 1'!O$2:O119)&gt;0.01,"",DateEnded_5Day!$A119))))))))</f>
        <v/>
      </c>
      <c r="Q119" s="54" t="str">
        <f>IF($A119&lt;='All Results'!$B$4,"",IF(SUM('MissFill 1'!P$2:P119)=0,"",(IF('MissFill 1'!P119/SUM('MissFill 1'!P$2:P119)&gt;0.01,"",IF('MissFill 1'!P118/SUM('MissFill 1'!P$2:P119)&gt;0.01,"",IF('MissFill 1'!P117/SUM('MissFill 1'!P$2:P119)&gt;0.01,"",IF('MissFill 1'!P116/SUM('MissFill 1'!P$2:P119)&gt;0.01,"",IF('MissFill 1'!P115/SUM('MissFill 1'!P$2:P119)&gt;0.01,"",DateEnded_5Day!$A119))))))))</f>
        <v/>
      </c>
      <c r="R119" s="54" t="str">
        <f>IF($A119&lt;='All Results'!$B$4,"",IF(SUM('MissFill 1'!Q$2:Q119)=0,"",(IF('MissFill 1'!Q119/SUM('MissFill 1'!Q$2:Q119)&gt;0.01,"",IF('MissFill 1'!Q118/SUM('MissFill 1'!Q$2:Q119)&gt;0.01,"",IF('MissFill 1'!Q117/SUM('MissFill 1'!Q$2:Q119)&gt;0.01,"",IF('MissFill 1'!Q116/SUM('MissFill 1'!Q$2:Q119)&gt;0.01,"",IF('MissFill 1'!Q115/SUM('MissFill 1'!Q$2:Q119)&gt;0.01,"",DateEnded_5Day!$A119))))))))</f>
        <v/>
      </c>
      <c r="S119" s="54" t="str">
        <f>IF($A119&lt;='All Results'!$B$4,"",IF(SUM('MissFill 1'!R$2:R119)=0,"",(IF('MissFill 1'!R119/SUM('MissFill 1'!R$2:R119)&gt;0.01,"",IF('MissFill 1'!R118/SUM('MissFill 1'!R$2:R119)&gt;0.01,"",IF('MissFill 1'!R117/SUM('MissFill 1'!R$2:R119)&gt;0.01,"",IF('MissFill 1'!R116/SUM('MissFill 1'!R$2:R119)&gt;0.01,"",IF('MissFill 1'!R115/SUM('MissFill 1'!R$2:R119)&gt;0.01,"",DateEnded_5Day!$A119))))))))</f>
        <v/>
      </c>
      <c r="T119" s="54" t="str">
        <f>IF($A119&lt;='All Results'!$B$4,"",IF(SUM('MissFill 1'!S$2:S119)=0,"",(IF('MissFill 1'!S119/SUM('MissFill 1'!S$2:S119)&gt;0.01,"",IF('MissFill 1'!S118/SUM('MissFill 1'!S$2:S119)&gt;0.01,"",IF('MissFill 1'!S117/SUM('MissFill 1'!S$2:S119)&gt;0.01,"",IF('MissFill 1'!S116/SUM('MissFill 1'!S$2:S119)&gt;0.01,"",IF('MissFill 1'!S115/SUM('MissFill 1'!S$2:S119)&gt;0.01,"",DateEnded_5Day!$A119))))))))</f>
        <v/>
      </c>
      <c r="U119" s="54" t="str">
        <f>IF($A119&lt;='All Results'!$B$4,"",IF(SUM('MissFill 1'!T$2:T119)=0,"",(IF('MissFill 1'!T119/SUM('MissFill 1'!T$2:T119)&gt;0.01,"",IF('MissFill 1'!T118/SUM('MissFill 1'!T$2:T119)&gt;0.01,"",IF('MissFill 1'!T117/SUM('MissFill 1'!T$2:T119)&gt;0.01,"",IF('MissFill 1'!T116/SUM('MissFill 1'!T$2:T119)&gt;0.01,"",IF('MissFill 1'!T115/SUM('MissFill 1'!T$2:T119)&gt;0.01,"",DateEnded_5Day!$A119))))))))</f>
        <v/>
      </c>
      <c r="V119" s="54" t="str">
        <f>IF($A119&lt;='All Results'!$B$4,"",IF(SUM('MissFill 1'!U$2:U119)=0,"",(IF('MissFill 1'!U119/SUM('MissFill 1'!U$2:U119)&gt;0.01,"",IF('MissFill 1'!U118/SUM('MissFill 1'!U$2:U119)&gt;0.01,"",IF('MissFill 1'!U117/SUM('MissFill 1'!U$2:U119)&gt;0.01,"",IF('MissFill 1'!U116/SUM('MissFill 1'!U$2:U119)&gt;0.01,"",IF('MissFill 1'!U115/SUM('MissFill 1'!U$2:U119)&gt;0.01,"",DateEnded_5Day!$A119))))))))</f>
        <v/>
      </c>
      <c r="W119" s="54" t="str">
        <f>IF($A119&lt;='All Results'!$B$4,"",IF(SUM('MissFill 1'!V$2:V119)=0,"",(IF('MissFill 1'!V119/SUM('MissFill 1'!V$2:V119)&gt;0.01,"",IF('MissFill 1'!V118/SUM('MissFill 1'!V$2:V119)&gt;0.01,"",IF('MissFill 1'!V117/SUM('MissFill 1'!V$2:V119)&gt;0.01,"",IF('MissFill 1'!V116/SUM('MissFill 1'!V$2:V119)&gt;0.01,"",IF('MissFill 1'!V115/SUM('MissFill 1'!V$2:V119)&gt;0.01,"",DateEnded_5Day!$A119))))))))</f>
        <v/>
      </c>
      <c r="X119" s="54" t="str">
        <f>IF($A119&lt;='All Results'!$B$4,"",IF(SUM('MissFill 1'!W$2:W119)=0,"",(IF('MissFill 1'!W119/SUM('MissFill 1'!W$2:W119)&gt;0.01,"",IF('MissFill 1'!W118/SUM('MissFill 1'!W$2:W119)&gt;0.01,"",IF('MissFill 1'!W117/SUM('MissFill 1'!W$2:W119)&gt;0.01,"",IF('MissFill 1'!W116/SUM('MissFill 1'!W$2:W119)&gt;0.01,"",IF('MissFill 1'!W115/SUM('MissFill 1'!W$2:W119)&gt;0.01,"",DateEnded_5Day!$A119))))))))</f>
        <v/>
      </c>
      <c r="Y119" s="54" t="str">
        <f>IF($A119&lt;='All Results'!$B$4,"",IF(SUM('MissFill 1'!X$2:X119)=0,"",(IF('MissFill 1'!X119/SUM('MissFill 1'!X$2:X119)&gt;0.01,"",IF('MissFill 1'!X118/SUM('MissFill 1'!X$2:X119)&gt;0.01,"",IF('MissFill 1'!X117/SUM('MissFill 1'!X$2:X119)&gt;0.01,"",IF('MissFill 1'!X116/SUM('MissFill 1'!X$2:X119)&gt;0.01,"",IF('MissFill 1'!X115/SUM('MissFill 1'!X$2:X119)&gt;0.01,"",DateEnded_5Day!$A119))))))))</f>
        <v/>
      </c>
      <c r="Z119" s="54" t="str">
        <f>IF($A119&lt;='All Results'!$B$4,"",IF(SUM('MissFill 1'!Y$2:Y119)=0,"",(IF('MissFill 1'!Y119/SUM('MissFill 1'!Y$2:Y119)&gt;0.01,"",IF('MissFill 1'!Y118/SUM('MissFill 1'!Y$2:Y119)&gt;0.01,"",IF('MissFill 1'!Y117/SUM('MissFill 1'!Y$2:Y119)&gt;0.01,"",IF('MissFill 1'!Y116/SUM('MissFill 1'!Y$2:Y119)&gt;0.01,"",IF('MissFill 1'!Y115/SUM('MissFill 1'!Y$2:Y119)&gt;0.01,"",DateEnded_5Day!$A119))))))))</f>
        <v/>
      </c>
      <c r="AA119" s="54" t="str">
        <f>IF($A119&lt;='All Results'!$B$4,"",IF(SUM('MissFill 1'!Z$2:Z119)=0,"",(IF('MissFill 1'!Z119/SUM('MissFill 1'!Z$2:Z119)&gt;0.01,"",IF('MissFill 1'!Z118/SUM('MissFill 1'!Z$2:Z119)&gt;0.01,"",IF('MissFill 1'!Z117/SUM('MissFill 1'!Z$2:Z119)&gt;0.01,"",IF('MissFill 1'!Z116/SUM('MissFill 1'!Z$2:Z119)&gt;0.01,"",IF('MissFill 1'!Z115/SUM('MissFill 1'!Z$2:Z119)&gt;0.01,"",DateEnded_5Day!$A119))))))))</f>
        <v/>
      </c>
      <c r="AB119" s="54" t="str">
        <f>IF($A119&lt;='All Results'!$B$4,"",IF(SUM('MissFill 1'!AA$2:AA119)=0,"",(IF('MissFill 1'!AA119/SUM('MissFill 1'!AA$2:AA119)&gt;0.01,"",IF('MissFill 1'!AA118/SUM('MissFill 1'!AA$2:AA119)&gt;0.01,"",IF('MissFill 1'!AA117/SUM('MissFill 1'!AA$2:AA119)&gt;0.01,"",IF('MissFill 1'!AA116/SUM('MissFill 1'!AA$2:AA119)&gt;0.01,"",IF('MissFill 1'!AA115/SUM('MissFill 1'!AA$2:AA119)&gt;0.01,"",DateEnded_5Day!$A119))))))))</f>
        <v/>
      </c>
      <c r="AC119" s="54" t="str">
        <f>IF($A119&lt;='All Results'!$B$4,"",IF(SUM('MissFill 1'!AB$2:AB119)=0,"",(IF('MissFill 1'!AB119/SUM('MissFill 1'!AB$2:AB119)&gt;0.01,"",IF('MissFill 1'!AB118/SUM('MissFill 1'!AB$2:AB119)&gt;0.01,"",IF('MissFill 1'!AB117/SUM('MissFill 1'!AB$2:AB119)&gt;0.01,"",IF('MissFill 1'!AB116/SUM('MissFill 1'!AB$2:AB119)&gt;0.01,"",IF('MissFill 1'!AB115/SUM('MissFill 1'!AB$2:AB119)&gt;0.01,"",DateEnded_5Day!$A119))))))))</f>
        <v/>
      </c>
      <c r="AD119" s="54" t="str">
        <f>IF($A119&lt;='All Results'!$B$4,"",IF(SUM('MissFill 1'!AC$2:AC119)=0,"",(IF('MissFill 1'!AC119/SUM('MissFill 1'!AC$2:AC119)&gt;0.01,"",IF('MissFill 1'!AC118/SUM('MissFill 1'!AC$2:AC119)&gt;0.01,"",IF('MissFill 1'!AC117/SUM('MissFill 1'!AC$2:AC119)&gt;0.01,"",IF('MissFill 1'!AC116/SUM('MissFill 1'!AC$2:AC119)&gt;0.01,"",IF('MissFill 1'!AC115/SUM('MissFill 1'!AC$2:AC119)&gt;0.01,"",DateEnded_5Day!$A119))))))))</f>
        <v/>
      </c>
      <c r="AE119" s="54" t="str">
        <f>IF($A119&lt;='All Results'!$B$4,"",IF(SUM('MissFill 1'!AD$2:AD119)=0,"",(IF('MissFill 1'!AD119/SUM('MissFill 1'!AD$2:AD119)&gt;0.01,"",IF('MissFill 1'!AD118/SUM('MissFill 1'!AD$2:AD119)&gt;0.01,"",IF('MissFill 1'!AD117/SUM('MissFill 1'!AD$2:AD119)&gt;0.01,"",IF('MissFill 1'!AD116/SUM('MissFill 1'!AD$2:AD119)&gt;0.01,"",IF('MissFill 1'!AD115/SUM('MissFill 1'!AD$2:AD119)&gt;0.01,"",DateEnded_5Day!$A119))))))))</f>
        <v/>
      </c>
      <c r="AF119" s="54" t="str">
        <f>IF($A119&lt;='All Results'!$B$4,"",IF(SUM('MissFill 1'!AE$2:AE119)=0,"",(IF('MissFill 1'!AE119/SUM('MissFill 1'!AE$2:AE119)&gt;0.01,"",IF('MissFill 1'!AE118/SUM('MissFill 1'!AE$2:AE119)&gt;0.01,"",IF('MissFill 1'!AE117/SUM('MissFill 1'!AE$2:AE119)&gt;0.01,"",IF('MissFill 1'!AE116/SUM('MissFill 1'!AE$2:AE119)&gt;0.01,"",IF('MissFill 1'!AE115/SUM('MissFill 1'!AE$2:AE119)&gt;0.01,"",DateEnded_5Day!$A119))))))))</f>
        <v/>
      </c>
      <c r="AG119" s="54" t="str">
        <f>IF($A119&lt;='All Results'!$B$4,"",IF(SUM('MissFill 1'!AF$2:AF119)=0,"",(IF('MissFill 1'!AF119/SUM('MissFill 1'!AF$2:AF119)&gt;0.01,"",IF('MissFill 1'!AF118/SUM('MissFill 1'!AF$2:AF119)&gt;0.01,"",IF('MissFill 1'!AF117/SUM('MissFill 1'!AF$2:AF119)&gt;0.01,"",IF('MissFill 1'!AF116/SUM('MissFill 1'!AF$2:AF119)&gt;0.01,"",IF('MissFill 1'!AF115/SUM('MissFill 1'!AF$2:AF119)&gt;0.01,"",DateEnded_5Day!$A119))))))))</f>
        <v/>
      </c>
      <c r="AH119" s="54" t="str">
        <f>IF($A119&lt;='All Results'!$B$4,"",IF(SUM('MissFill 1'!AG$2:AG119)=0,"",(IF('MissFill 1'!AG119/SUM('MissFill 1'!AG$2:AG119)&gt;0.01,"",IF('MissFill 1'!AG118/SUM('MissFill 1'!AG$2:AG119)&gt;0.01,"",IF('MissFill 1'!AG117/SUM('MissFill 1'!AG$2:AG119)&gt;0.01,"",IF('MissFill 1'!AG116/SUM('MissFill 1'!AG$2:AG119)&gt;0.01,"",IF('MissFill 1'!AG115/SUM('MissFill 1'!AG$2:AG119)&gt;0.01,"",DateEnded_5Day!$A119))))))))</f>
        <v/>
      </c>
      <c r="AI119" s="54" t="str">
        <f>IF($A119&lt;='All Results'!$B$4,"",IF(SUM('MissFill 1'!AH$2:AH119)=0,"",(IF('MissFill 1'!AH119/SUM('MissFill 1'!AH$2:AH119)&gt;0.01,"",IF('MissFill 1'!AH118/SUM('MissFill 1'!AH$2:AH119)&gt;0.01,"",IF('MissFill 1'!AH117/SUM('MissFill 1'!AH$2:AH119)&gt;0.01,"",IF('MissFill 1'!AH116/SUM('MissFill 1'!AH$2:AH119)&gt;0.01,"",IF('MissFill 1'!AH115/SUM('MissFill 1'!AH$2:AH119)&gt;0.01,"",DateEnded_5Day!$A119))))))))</f>
        <v/>
      </c>
      <c r="AJ119" s="54" t="str">
        <f>IF($A119&lt;='All Results'!$B$4,"",IF(SUM('MissFill 1'!AI$2:AI119)=0,"",(IF('MissFill 1'!AI119/SUM('MissFill 1'!AI$2:AI119)&gt;0.01,"",IF('MissFill 1'!AI118/SUM('MissFill 1'!AI$2:AI119)&gt;0.01,"",IF('MissFill 1'!AI117/SUM('MissFill 1'!AI$2:AI119)&gt;0.01,"",IF('MissFill 1'!AI116/SUM('MissFill 1'!AI$2:AI119)&gt;0.01,"",IF('MissFill 1'!AI115/SUM('MissFill 1'!AI$2:AI119)&gt;0.01,"",DateEnded_5Day!$A119))))))))</f>
        <v/>
      </c>
      <c r="AK119" s="54" t="str">
        <f>IF($A119&lt;='All Results'!$B$4,"",IF(SUM('MissFill 1'!AJ$2:AJ119)=0,"",(IF('MissFill 1'!AJ119/SUM('MissFill 1'!AJ$2:AJ119)&gt;0.01,"",IF('MissFill 1'!AJ118/SUM('MissFill 1'!AJ$2:AJ119)&gt;0.01,"",IF('MissFill 1'!AJ117/SUM('MissFill 1'!AJ$2:AJ119)&gt;0.01,"",IF('MissFill 1'!AJ116/SUM('MissFill 1'!AJ$2:AJ119)&gt;0.01,"",IF('MissFill 1'!AJ115/SUM('MissFill 1'!AJ$2:AJ119)&gt;0.01,"",DateEnded_5Day!$A119))))))))</f>
        <v/>
      </c>
      <c r="AL119" s="54" t="str">
        <f>IF($A119&lt;='All Results'!$B$4,"",IF(SUM('MissFill 1'!AK$2:AK119)=0,"",(IF('MissFill 1'!AK119/SUM('MissFill 1'!AK$2:AK119)&gt;0.01,"",IF('MissFill 1'!AK118/SUM('MissFill 1'!AK$2:AK119)&gt;0.01,"",IF('MissFill 1'!AK117/SUM('MissFill 1'!AK$2:AK119)&gt;0.01,"",IF('MissFill 1'!AK116/SUM('MissFill 1'!AK$2:AK119)&gt;0.01,"",IF('MissFill 1'!AK115/SUM('MissFill 1'!AK$2:AK119)&gt;0.01,"",DateEnded_5Day!$A119))))))))</f>
        <v/>
      </c>
      <c r="AM119" s="54" t="str">
        <f>IF($A119&lt;='All Results'!$B$4,"",IF(SUM('MissFill 1'!AL$2:AL119)=0,"",(IF('MissFill 1'!AL119/SUM('MissFill 1'!AL$2:AL119)&gt;0.01,"",IF('MissFill 1'!AL118/SUM('MissFill 1'!AL$2:AL119)&gt;0.01,"",IF('MissFill 1'!AL117/SUM('MissFill 1'!AL$2:AL119)&gt;0.01,"",IF('MissFill 1'!AL116/SUM('MissFill 1'!AL$2:AL119)&gt;0.01,"",IF('MissFill 1'!AL115/SUM('MissFill 1'!AL$2:AL119)&gt;0.01,"",DateEnded_5Day!$A119))))))))</f>
        <v/>
      </c>
      <c r="AN119" s="54" t="str">
        <f>IF($A119&lt;='All Results'!$B$4,"",IF(SUM('MissFill 1'!AM$2:AM119)=0,"",(IF('MissFill 1'!AM119/SUM('MissFill 1'!AM$2:AM119)&gt;0.01,"",IF('MissFill 1'!AM118/SUM('MissFill 1'!AM$2:AM119)&gt;0.01,"",IF('MissFill 1'!AM117/SUM('MissFill 1'!AM$2:AM119)&gt;0.01,"",IF('MissFill 1'!AM116/SUM('MissFill 1'!AM$2:AM119)&gt;0.01,"",IF('MissFill 1'!AM115/SUM('MissFill 1'!AM$2:AM119)&gt;0.01,"",DateEnded_5Day!$A119))))))))</f>
        <v/>
      </c>
      <c r="AO119" s="54" t="str">
        <f>IF($A119&lt;='All Results'!$B$4,"",IF(SUM('MissFill 1'!AN$2:AN119)=0,"",(IF('MissFill 1'!AN119/SUM('MissFill 1'!AN$2:AN119)&gt;0.01,"",IF('MissFill 1'!AN118/SUM('MissFill 1'!AN$2:AN119)&gt;0.01,"",IF('MissFill 1'!AN117/SUM('MissFill 1'!AN$2:AN119)&gt;0.01,"",IF('MissFill 1'!AN116/SUM('MissFill 1'!AN$2:AN119)&gt;0.01,"",IF('MissFill 1'!AN115/SUM('MissFill 1'!AN$2:AN119)&gt;0.01,"",DateEnded_5Day!$A119))))))))</f>
        <v/>
      </c>
      <c r="AP119" s="54" t="str">
        <f>IF($A119&lt;='All Results'!$B$4,"",IF(SUM('MissFill 1'!AO$2:AO119)=0,"",(IF('MissFill 1'!AO119/SUM('MissFill 1'!AO$2:AO119)&gt;0.01,"",IF('MissFill 1'!AO118/SUM('MissFill 1'!AO$2:AO119)&gt;0.01,"",IF('MissFill 1'!AO117/SUM('MissFill 1'!AO$2:AO119)&gt;0.01,"",IF('MissFill 1'!AO116/SUM('MissFill 1'!AO$2:AO119)&gt;0.01,"",IF('MissFill 1'!AO115/SUM('MissFill 1'!AO$2:AO119)&gt;0.01,"",DateEnded_5Day!$A119))))))))</f>
        <v/>
      </c>
      <c r="AQ119" s="54" t="str">
        <f>IF($A119&lt;='All Results'!$B$4,"",IF(SUM('MissFill 1'!AP$2:AP119)=0,"",(IF('MissFill 1'!AP119/SUM('MissFill 1'!AP$2:AP119)&gt;0.01,"",IF('MissFill 1'!AP118/SUM('MissFill 1'!AP$2:AP119)&gt;0.01,"",IF('MissFill 1'!AP117/SUM('MissFill 1'!AP$2:AP119)&gt;0.01,"",IF('MissFill 1'!AP116/SUM('MissFill 1'!AP$2:AP119)&gt;0.01,"",IF('MissFill 1'!AP115/SUM('MissFill 1'!AP$2:AP119)&gt;0.01,"",DateEnded_5Day!$A119))))))))</f>
        <v/>
      </c>
      <c r="AR119" s="54" t="str">
        <f>IF($A119&lt;='All Results'!$B$4,"",IF(SUM('MissFill 1'!AQ$2:AQ119)=0,"",(IF('MissFill 1'!AQ119/SUM('MissFill 1'!AQ$2:AQ119)&gt;0.01,"",IF('MissFill 1'!AQ118/SUM('MissFill 1'!AQ$2:AQ119)&gt;0.01,"",IF('MissFill 1'!AQ117/SUM('MissFill 1'!AQ$2:AQ119)&gt;0.01,"",IF('MissFill 1'!AQ116/SUM('MissFill 1'!AQ$2:AQ119)&gt;0.01,"",IF('MissFill 1'!AQ115/SUM('MissFill 1'!AQ$2:AQ119)&gt;0.01,"",DateEnded_5Day!$A119))))))))</f>
        <v/>
      </c>
      <c r="AS119" s="54" t="str">
        <f>IF($A119&lt;='All Results'!$B$4,"",IF(SUM('MissFill 1'!AR$2:AR119)=0,"",(IF('MissFill 1'!AR119/SUM('MissFill 1'!AR$2:AR119)&gt;0.01,"",IF('MissFill 1'!AR118/SUM('MissFill 1'!AR$2:AR119)&gt;0.01,"",IF('MissFill 1'!AR117/SUM('MissFill 1'!AR$2:AR119)&gt;0.01,"",IF('MissFill 1'!AR116/SUM('MissFill 1'!AR$2:AR119)&gt;0.01,"",IF('MissFill 1'!AR115/SUM('MissFill 1'!AR$2:AR119)&gt;0.01,"",DateEnded_5Day!$A119))))))))</f>
        <v/>
      </c>
      <c r="AT119" s="54" t="str">
        <f>IF($A119&lt;='All Results'!$B$4,"",IF(SUM('MissFill 1'!AS$2:AS119)=0,"",(IF('MissFill 1'!AS119/SUM('MissFill 1'!AS$2:AS119)&gt;0.01,"",IF('MissFill 1'!AS118/SUM('MissFill 1'!AS$2:AS119)&gt;0.01,"",IF('MissFill 1'!AS117/SUM('MissFill 1'!AS$2:AS119)&gt;0.01,"",IF('MissFill 1'!AS116/SUM('MissFill 1'!AS$2:AS119)&gt;0.01,"",IF('MissFill 1'!AS115/SUM('MissFill 1'!AS$2:AS119)&gt;0.01,"",DateEnded_5Day!$A119))))))))</f>
        <v/>
      </c>
      <c r="AU119" s="54" t="str">
        <f>IF($A119&lt;='All Results'!$B$4,"",IF(SUM('MissFill 1'!AT$2:AT119)=0,"",(IF('MissFill 1'!AT119/SUM('MissFill 1'!AT$2:AT119)&gt;0.01,"",IF('MissFill 1'!AT118/SUM('MissFill 1'!AT$2:AT119)&gt;0.01,"",IF('MissFill 1'!AT117/SUM('MissFill 1'!AT$2:AT119)&gt;0.01,"",IF('MissFill 1'!AT116/SUM('MissFill 1'!AT$2:AT119)&gt;0.01,"",IF('MissFill 1'!AT115/SUM('MissFill 1'!AT$2:AT119)&gt;0.01,"",DateEnded_5Day!$A119))))))))</f>
        <v/>
      </c>
      <c r="AV119" s="54" t="str">
        <f>IF($A119&lt;='All Results'!$B$4,"",IF(SUM('MissFill 1'!AU$2:AU119)=0,"",(IF('MissFill 1'!AU119/SUM('MissFill 1'!AU$2:AU119)&gt;0.01,"",IF('MissFill 1'!AU118/SUM('MissFill 1'!AU$2:AU119)&gt;0.01,"",IF('MissFill 1'!AU117/SUM('MissFill 1'!AU$2:AU119)&gt;0.01,"",IF('MissFill 1'!AU116/SUM('MissFill 1'!AU$2:AU119)&gt;0.01,"",IF('MissFill 1'!AU115/SUM('MissFill 1'!AU$2:AU119)&gt;0.01,"",DateEnded_5Day!$A119))))))))</f>
        <v/>
      </c>
      <c r="AW119" s="54" t="str">
        <f>IF($A119&lt;='All Results'!$B$4,"",IF(SUM('MissFill 1'!AV$2:AV119)=0,"",(IF('MissFill 1'!AV119/SUM('MissFill 1'!AV$2:AV119)&gt;0.01,"",IF('MissFill 1'!AV118/SUM('MissFill 1'!AV$2:AV119)&gt;0.01,"",IF('MissFill 1'!AV117/SUM('MissFill 1'!AV$2:AV119)&gt;0.01,"",IF('MissFill 1'!AV116/SUM('MissFill 1'!AV$2:AV119)&gt;0.01,"",IF('MissFill 1'!AV115/SUM('MissFill 1'!AV$2:AV119)&gt;0.01,"",DateEnded_5Day!$A119))))))))</f>
        <v/>
      </c>
      <c r="AX119" s="54" t="str">
        <f>IF($A119&lt;='All Results'!$B$4,"",IF(SUM('MissFill 1'!AW$2:AW119)=0,"",(IF('MissFill 1'!AW119/SUM('MissFill 1'!AW$2:AW119)&gt;0.01,"",IF('MissFill 1'!AW118/SUM('MissFill 1'!AW$2:AW119)&gt;0.01,"",IF('MissFill 1'!AW117/SUM('MissFill 1'!AW$2:AW119)&gt;0.01,"",IF('MissFill 1'!AW116/SUM('MissFill 1'!AW$2:AW119)&gt;0.01,"",IF('MissFill 1'!AW115/SUM('MissFill 1'!AW$2:AW119)&gt;0.01,"",DateEnded_5Day!$A119))))))))</f>
        <v/>
      </c>
    </row>
    <row r="120" spans="1:50" x14ac:dyDescent="0.25">
      <c r="A120" s="41">
        <v>44465</v>
      </c>
      <c r="B120" s="52">
        <v>269</v>
      </c>
      <c r="C120" s="54" t="str">
        <f>IF($A120&lt;='All Results'!$B$4,"",IF(SUM('MissFill 1'!B$2:B120)=0,"",(IF('MissFill 1'!B120/SUM('MissFill 1'!B$2:B120)&gt;0.01,"",IF('MissFill 1'!B119/SUM('MissFill 1'!B$2:B120)&gt;0.01,"",IF('MissFill 1'!B118/SUM('MissFill 1'!B$2:B120)&gt;0.01,"",IF('MissFill 1'!B117/SUM('MissFill 1'!B$2:B120)&gt;0.01,"",IF('MissFill 1'!B116/SUM('MissFill 1'!B$2:B120)&gt;0.01,"",DateEnded_5Day!$A120))))))))</f>
        <v/>
      </c>
      <c r="D120" s="54" t="str">
        <f>IF($A120&lt;='All Results'!$B$4,"",IF(SUM('MissFill 1'!C$2:C120)=0,"",(IF('MissFill 1'!C120/SUM('MissFill 1'!C$2:C120)&gt;0.01,"",IF('MissFill 1'!C119/SUM('MissFill 1'!C$2:C120)&gt;0.01,"",IF('MissFill 1'!C118/SUM('MissFill 1'!C$2:C120)&gt;0.01,"",IF('MissFill 1'!C117/SUM('MissFill 1'!C$2:C120)&gt;0.01,"",IF('MissFill 1'!C116/SUM('MissFill 1'!C$2:C120)&gt;0.01,"",DateEnded_5Day!$A120))))))))</f>
        <v/>
      </c>
      <c r="E120" s="54" t="str">
        <f>IF($A120&lt;='All Results'!$B$4,"",IF(SUM('MissFill 1'!D$2:D120)=0,"",(IF('MissFill 1'!D120/SUM('MissFill 1'!D$2:D120)&gt;0.01,"",IF('MissFill 1'!D119/SUM('MissFill 1'!D$2:D120)&gt;0.01,"",IF('MissFill 1'!D118/SUM('MissFill 1'!D$2:D120)&gt;0.01,"",IF('MissFill 1'!D117/SUM('MissFill 1'!D$2:D120)&gt;0.01,"",IF('MissFill 1'!D116/SUM('MissFill 1'!D$2:D120)&gt;0.01,"",DateEnded_5Day!$A120))))))))</f>
        <v/>
      </c>
      <c r="F120" s="54" t="str">
        <f>IF($A120&lt;='All Results'!$B$4,"",IF(SUM('MissFill 1'!E$2:E120)=0,"",(IF('MissFill 1'!E120/SUM('MissFill 1'!E$2:E120)&gt;0.01,"",IF('MissFill 1'!E119/SUM('MissFill 1'!E$2:E120)&gt;0.01,"",IF('MissFill 1'!E118/SUM('MissFill 1'!E$2:E120)&gt;0.01,"",IF('MissFill 1'!E117/SUM('MissFill 1'!E$2:E120)&gt;0.01,"",IF('MissFill 1'!E116/SUM('MissFill 1'!E$2:E120)&gt;0.01,"",DateEnded_5Day!$A120))))))))</f>
        <v/>
      </c>
      <c r="G120" s="54" t="str">
        <f>IF($A120&lt;='All Results'!$B$4,"",IF(SUM('MissFill 1'!F$2:F120)=0,"",(IF('MissFill 1'!F120/SUM('MissFill 1'!F$2:F120)&gt;0.01,"",IF('MissFill 1'!F119/SUM('MissFill 1'!F$2:F120)&gt;0.01,"",IF('MissFill 1'!F118/SUM('MissFill 1'!F$2:F120)&gt;0.01,"",IF('MissFill 1'!F117/SUM('MissFill 1'!F$2:F120)&gt;0.01,"",IF('MissFill 1'!F116/SUM('MissFill 1'!F$2:F120)&gt;0.01,"",DateEnded_5Day!$A120))))))))</f>
        <v/>
      </c>
      <c r="H120" s="54" t="str">
        <f>IF($A120&lt;='All Results'!$B$4,"",IF(SUM('MissFill 1'!G$2:G120)=0,"",(IF('MissFill 1'!G120/SUM('MissFill 1'!G$2:G120)&gt;0.01,"",IF('MissFill 1'!G119/SUM('MissFill 1'!G$2:G120)&gt;0.01,"",IF('MissFill 1'!G118/SUM('MissFill 1'!G$2:G120)&gt;0.01,"",IF('MissFill 1'!G117/SUM('MissFill 1'!G$2:G120)&gt;0.01,"",IF('MissFill 1'!G116/SUM('MissFill 1'!G$2:G120)&gt;0.01,"",DateEnded_5Day!$A120))))))))</f>
        <v/>
      </c>
      <c r="I120" s="54" t="str">
        <f>IF($A120&lt;='All Results'!$B$4,"",IF(SUM('MissFill 1'!H$2:H120)=0,"",(IF('MissFill 1'!H120/SUM('MissFill 1'!H$2:H120)&gt;0.01,"",IF('MissFill 1'!H119/SUM('MissFill 1'!H$2:H120)&gt;0.01,"",IF('MissFill 1'!H118/SUM('MissFill 1'!H$2:H120)&gt;0.01,"",IF('MissFill 1'!H117/SUM('MissFill 1'!H$2:H120)&gt;0.01,"",IF('MissFill 1'!H116/SUM('MissFill 1'!H$2:H120)&gt;0.01,"",DateEnded_5Day!$A120))))))))</f>
        <v/>
      </c>
      <c r="J120" s="54" t="str">
        <f>IF($A120&lt;='All Results'!$B$4,"",IF(SUM('MissFill 1'!I$2:I120)=0,"",(IF('MissFill 1'!I120/SUM('MissFill 1'!I$2:I120)&gt;0.01,"",IF('MissFill 1'!I119/SUM('MissFill 1'!I$2:I120)&gt;0.01,"",IF('MissFill 1'!I118/SUM('MissFill 1'!I$2:I120)&gt;0.01,"",IF('MissFill 1'!I117/SUM('MissFill 1'!I$2:I120)&gt;0.01,"",IF('MissFill 1'!I116/SUM('MissFill 1'!I$2:I120)&gt;0.01,"",DateEnded_5Day!$A120))))))))</f>
        <v/>
      </c>
      <c r="K120" s="54" t="str">
        <f>IF($A120&lt;='All Results'!$B$4,"",IF(SUM('MissFill 1'!J$2:J120)=0,"",(IF('MissFill 1'!J120/SUM('MissFill 1'!J$2:J120)&gt;0.01,"",IF('MissFill 1'!J119/SUM('MissFill 1'!J$2:J120)&gt;0.01,"",IF('MissFill 1'!J118/SUM('MissFill 1'!J$2:J120)&gt;0.01,"",IF('MissFill 1'!J117/SUM('MissFill 1'!J$2:J120)&gt;0.01,"",IF('MissFill 1'!J116/SUM('MissFill 1'!J$2:J120)&gt;0.01,"",DateEnded_5Day!$A120))))))))</f>
        <v/>
      </c>
      <c r="L120" s="54" t="str">
        <f>IF($A120&lt;='All Results'!$B$4,"",IF(SUM('MissFill 1'!K$2:K120)=0,"",(IF('MissFill 1'!K120/SUM('MissFill 1'!K$2:K120)&gt;0.01,"",IF('MissFill 1'!K119/SUM('MissFill 1'!K$2:K120)&gt;0.01,"",IF('MissFill 1'!K118/SUM('MissFill 1'!K$2:K120)&gt;0.01,"",IF('MissFill 1'!K117/SUM('MissFill 1'!K$2:K120)&gt;0.01,"",IF('MissFill 1'!K116/SUM('MissFill 1'!K$2:K120)&gt;0.01,"",DateEnded_5Day!$A120))))))))</f>
        <v/>
      </c>
      <c r="M120" s="54" t="str">
        <f>IF($A120&lt;='All Results'!$B$4,"",IF(SUM('MissFill 1'!L$2:L120)=0,"",(IF('MissFill 1'!L120/SUM('MissFill 1'!L$2:L120)&gt;0.01,"",IF('MissFill 1'!L119/SUM('MissFill 1'!L$2:L120)&gt;0.01,"",IF('MissFill 1'!L118/SUM('MissFill 1'!L$2:L120)&gt;0.01,"",IF('MissFill 1'!L117/SUM('MissFill 1'!L$2:L120)&gt;0.01,"",IF('MissFill 1'!L116/SUM('MissFill 1'!L$2:L120)&gt;0.01,"",DateEnded_5Day!$A120))))))))</f>
        <v/>
      </c>
      <c r="N120" s="54" t="str">
        <f>IF($A120&lt;='All Results'!$B$4,"",IF(SUM('MissFill 1'!M$2:M120)=0,"",(IF('MissFill 1'!M120/SUM('MissFill 1'!M$2:M120)&gt;0.01,"",IF('MissFill 1'!M119/SUM('MissFill 1'!M$2:M120)&gt;0.01,"",IF('MissFill 1'!M118/SUM('MissFill 1'!M$2:M120)&gt;0.01,"",IF('MissFill 1'!M117/SUM('MissFill 1'!M$2:M120)&gt;0.01,"",IF('MissFill 1'!M116/SUM('MissFill 1'!M$2:M120)&gt;0.01,"",DateEnded_5Day!$A120))))))))</f>
        <v/>
      </c>
      <c r="O120" s="54" t="str">
        <f>IF($A120&lt;='All Results'!$B$4,"",IF(SUM('MissFill 1'!N$2:N120)=0,"",(IF('MissFill 1'!N120/SUM('MissFill 1'!N$2:N120)&gt;0.01,"",IF('MissFill 1'!N119/SUM('MissFill 1'!N$2:N120)&gt;0.01,"",IF('MissFill 1'!N118/SUM('MissFill 1'!N$2:N120)&gt;0.01,"",IF('MissFill 1'!N117/SUM('MissFill 1'!N$2:N120)&gt;0.01,"",IF('MissFill 1'!N116/SUM('MissFill 1'!N$2:N120)&gt;0.01,"",DateEnded_5Day!$A120))))))))</f>
        <v/>
      </c>
      <c r="P120" s="54" t="str">
        <f>IF($A120&lt;='All Results'!$B$4,"",IF(SUM('MissFill 1'!O$2:O120)=0,"",(IF('MissFill 1'!O120/SUM('MissFill 1'!O$2:O120)&gt;0.01,"",IF('MissFill 1'!O119/SUM('MissFill 1'!O$2:O120)&gt;0.01,"",IF('MissFill 1'!O118/SUM('MissFill 1'!O$2:O120)&gt;0.01,"",IF('MissFill 1'!O117/SUM('MissFill 1'!O$2:O120)&gt;0.01,"",IF('MissFill 1'!O116/SUM('MissFill 1'!O$2:O120)&gt;0.01,"",DateEnded_5Day!$A120))))))))</f>
        <v/>
      </c>
      <c r="Q120" s="54" t="str">
        <f>IF($A120&lt;='All Results'!$B$4,"",IF(SUM('MissFill 1'!P$2:P120)=0,"",(IF('MissFill 1'!P120/SUM('MissFill 1'!P$2:P120)&gt;0.01,"",IF('MissFill 1'!P119/SUM('MissFill 1'!P$2:P120)&gt;0.01,"",IF('MissFill 1'!P118/SUM('MissFill 1'!P$2:P120)&gt;0.01,"",IF('MissFill 1'!P117/SUM('MissFill 1'!P$2:P120)&gt;0.01,"",IF('MissFill 1'!P116/SUM('MissFill 1'!P$2:P120)&gt;0.01,"",DateEnded_5Day!$A120))))))))</f>
        <v/>
      </c>
      <c r="R120" s="54" t="str">
        <f>IF($A120&lt;='All Results'!$B$4,"",IF(SUM('MissFill 1'!Q$2:Q120)=0,"",(IF('MissFill 1'!Q120/SUM('MissFill 1'!Q$2:Q120)&gt;0.01,"",IF('MissFill 1'!Q119/SUM('MissFill 1'!Q$2:Q120)&gt;0.01,"",IF('MissFill 1'!Q118/SUM('MissFill 1'!Q$2:Q120)&gt;0.01,"",IF('MissFill 1'!Q117/SUM('MissFill 1'!Q$2:Q120)&gt;0.01,"",IF('MissFill 1'!Q116/SUM('MissFill 1'!Q$2:Q120)&gt;0.01,"",DateEnded_5Day!$A120))))))))</f>
        <v/>
      </c>
      <c r="S120" s="54" t="str">
        <f>IF($A120&lt;='All Results'!$B$4,"",IF(SUM('MissFill 1'!R$2:R120)=0,"",(IF('MissFill 1'!R120/SUM('MissFill 1'!R$2:R120)&gt;0.01,"",IF('MissFill 1'!R119/SUM('MissFill 1'!R$2:R120)&gt;0.01,"",IF('MissFill 1'!R118/SUM('MissFill 1'!R$2:R120)&gt;0.01,"",IF('MissFill 1'!R117/SUM('MissFill 1'!R$2:R120)&gt;0.01,"",IF('MissFill 1'!R116/SUM('MissFill 1'!R$2:R120)&gt;0.01,"",DateEnded_5Day!$A120))))))))</f>
        <v/>
      </c>
      <c r="T120" s="54" t="str">
        <f>IF($A120&lt;='All Results'!$B$4,"",IF(SUM('MissFill 1'!S$2:S120)=0,"",(IF('MissFill 1'!S120/SUM('MissFill 1'!S$2:S120)&gt;0.01,"",IF('MissFill 1'!S119/SUM('MissFill 1'!S$2:S120)&gt;0.01,"",IF('MissFill 1'!S118/SUM('MissFill 1'!S$2:S120)&gt;0.01,"",IF('MissFill 1'!S117/SUM('MissFill 1'!S$2:S120)&gt;0.01,"",IF('MissFill 1'!S116/SUM('MissFill 1'!S$2:S120)&gt;0.01,"",DateEnded_5Day!$A120))))))))</f>
        <v/>
      </c>
      <c r="U120" s="54" t="str">
        <f>IF($A120&lt;='All Results'!$B$4,"",IF(SUM('MissFill 1'!T$2:T120)=0,"",(IF('MissFill 1'!T120/SUM('MissFill 1'!T$2:T120)&gt;0.01,"",IF('MissFill 1'!T119/SUM('MissFill 1'!T$2:T120)&gt;0.01,"",IF('MissFill 1'!T118/SUM('MissFill 1'!T$2:T120)&gt;0.01,"",IF('MissFill 1'!T117/SUM('MissFill 1'!T$2:T120)&gt;0.01,"",IF('MissFill 1'!T116/SUM('MissFill 1'!T$2:T120)&gt;0.01,"",DateEnded_5Day!$A120))))))))</f>
        <v/>
      </c>
      <c r="V120" s="54" t="str">
        <f>IF($A120&lt;='All Results'!$B$4,"",IF(SUM('MissFill 1'!U$2:U120)=0,"",(IF('MissFill 1'!U120/SUM('MissFill 1'!U$2:U120)&gt;0.01,"",IF('MissFill 1'!U119/SUM('MissFill 1'!U$2:U120)&gt;0.01,"",IF('MissFill 1'!U118/SUM('MissFill 1'!U$2:U120)&gt;0.01,"",IF('MissFill 1'!U117/SUM('MissFill 1'!U$2:U120)&gt;0.01,"",IF('MissFill 1'!U116/SUM('MissFill 1'!U$2:U120)&gt;0.01,"",DateEnded_5Day!$A120))))))))</f>
        <v/>
      </c>
      <c r="W120" s="54" t="str">
        <f>IF($A120&lt;='All Results'!$B$4,"",IF(SUM('MissFill 1'!V$2:V120)=0,"",(IF('MissFill 1'!V120/SUM('MissFill 1'!V$2:V120)&gt;0.01,"",IF('MissFill 1'!V119/SUM('MissFill 1'!V$2:V120)&gt;0.01,"",IF('MissFill 1'!V118/SUM('MissFill 1'!V$2:V120)&gt;0.01,"",IF('MissFill 1'!V117/SUM('MissFill 1'!V$2:V120)&gt;0.01,"",IF('MissFill 1'!V116/SUM('MissFill 1'!V$2:V120)&gt;0.01,"",DateEnded_5Day!$A120))))))))</f>
        <v/>
      </c>
      <c r="X120" s="54" t="str">
        <f>IF($A120&lt;='All Results'!$B$4,"",IF(SUM('MissFill 1'!W$2:W120)=0,"",(IF('MissFill 1'!W120/SUM('MissFill 1'!W$2:W120)&gt;0.01,"",IF('MissFill 1'!W119/SUM('MissFill 1'!W$2:W120)&gt;0.01,"",IF('MissFill 1'!W118/SUM('MissFill 1'!W$2:W120)&gt;0.01,"",IF('MissFill 1'!W117/SUM('MissFill 1'!W$2:W120)&gt;0.01,"",IF('MissFill 1'!W116/SUM('MissFill 1'!W$2:W120)&gt;0.01,"",DateEnded_5Day!$A120))))))))</f>
        <v/>
      </c>
      <c r="Y120" s="54" t="str">
        <f>IF($A120&lt;='All Results'!$B$4,"",IF(SUM('MissFill 1'!X$2:X120)=0,"",(IF('MissFill 1'!X120/SUM('MissFill 1'!X$2:X120)&gt;0.01,"",IF('MissFill 1'!X119/SUM('MissFill 1'!X$2:X120)&gt;0.01,"",IF('MissFill 1'!X118/SUM('MissFill 1'!X$2:X120)&gt;0.01,"",IF('MissFill 1'!X117/SUM('MissFill 1'!X$2:X120)&gt;0.01,"",IF('MissFill 1'!X116/SUM('MissFill 1'!X$2:X120)&gt;0.01,"",DateEnded_5Day!$A120))))))))</f>
        <v/>
      </c>
      <c r="Z120" s="54" t="str">
        <f>IF($A120&lt;='All Results'!$B$4,"",IF(SUM('MissFill 1'!Y$2:Y120)=0,"",(IF('MissFill 1'!Y120/SUM('MissFill 1'!Y$2:Y120)&gt;0.01,"",IF('MissFill 1'!Y119/SUM('MissFill 1'!Y$2:Y120)&gt;0.01,"",IF('MissFill 1'!Y118/SUM('MissFill 1'!Y$2:Y120)&gt;0.01,"",IF('MissFill 1'!Y117/SUM('MissFill 1'!Y$2:Y120)&gt;0.01,"",IF('MissFill 1'!Y116/SUM('MissFill 1'!Y$2:Y120)&gt;0.01,"",DateEnded_5Day!$A120))))))))</f>
        <v/>
      </c>
      <c r="AA120" s="54" t="str">
        <f>IF($A120&lt;='All Results'!$B$4,"",IF(SUM('MissFill 1'!Z$2:Z120)=0,"",(IF('MissFill 1'!Z120/SUM('MissFill 1'!Z$2:Z120)&gt;0.01,"",IF('MissFill 1'!Z119/SUM('MissFill 1'!Z$2:Z120)&gt;0.01,"",IF('MissFill 1'!Z118/SUM('MissFill 1'!Z$2:Z120)&gt;0.01,"",IF('MissFill 1'!Z117/SUM('MissFill 1'!Z$2:Z120)&gt;0.01,"",IF('MissFill 1'!Z116/SUM('MissFill 1'!Z$2:Z120)&gt;0.01,"",DateEnded_5Day!$A120))))))))</f>
        <v/>
      </c>
      <c r="AB120" s="54" t="str">
        <f>IF($A120&lt;='All Results'!$B$4,"",IF(SUM('MissFill 1'!AA$2:AA120)=0,"",(IF('MissFill 1'!AA120/SUM('MissFill 1'!AA$2:AA120)&gt;0.01,"",IF('MissFill 1'!AA119/SUM('MissFill 1'!AA$2:AA120)&gt;0.01,"",IF('MissFill 1'!AA118/SUM('MissFill 1'!AA$2:AA120)&gt;0.01,"",IF('MissFill 1'!AA117/SUM('MissFill 1'!AA$2:AA120)&gt;0.01,"",IF('MissFill 1'!AA116/SUM('MissFill 1'!AA$2:AA120)&gt;0.01,"",DateEnded_5Day!$A120))))))))</f>
        <v/>
      </c>
      <c r="AC120" s="54" t="str">
        <f>IF($A120&lt;='All Results'!$B$4,"",IF(SUM('MissFill 1'!AB$2:AB120)=0,"",(IF('MissFill 1'!AB120/SUM('MissFill 1'!AB$2:AB120)&gt;0.01,"",IF('MissFill 1'!AB119/SUM('MissFill 1'!AB$2:AB120)&gt;0.01,"",IF('MissFill 1'!AB118/SUM('MissFill 1'!AB$2:AB120)&gt;0.01,"",IF('MissFill 1'!AB117/SUM('MissFill 1'!AB$2:AB120)&gt;0.01,"",IF('MissFill 1'!AB116/SUM('MissFill 1'!AB$2:AB120)&gt;0.01,"",DateEnded_5Day!$A120))))))))</f>
        <v/>
      </c>
      <c r="AD120" s="54" t="str">
        <f>IF($A120&lt;='All Results'!$B$4,"",IF(SUM('MissFill 1'!AC$2:AC120)=0,"",(IF('MissFill 1'!AC120/SUM('MissFill 1'!AC$2:AC120)&gt;0.01,"",IF('MissFill 1'!AC119/SUM('MissFill 1'!AC$2:AC120)&gt;0.01,"",IF('MissFill 1'!AC118/SUM('MissFill 1'!AC$2:AC120)&gt;0.01,"",IF('MissFill 1'!AC117/SUM('MissFill 1'!AC$2:AC120)&gt;0.01,"",IF('MissFill 1'!AC116/SUM('MissFill 1'!AC$2:AC120)&gt;0.01,"",DateEnded_5Day!$A120))))))))</f>
        <v/>
      </c>
      <c r="AE120" s="54" t="str">
        <f>IF($A120&lt;='All Results'!$B$4,"",IF(SUM('MissFill 1'!AD$2:AD120)=0,"",(IF('MissFill 1'!AD120/SUM('MissFill 1'!AD$2:AD120)&gt;0.01,"",IF('MissFill 1'!AD119/SUM('MissFill 1'!AD$2:AD120)&gt;0.01,"",IF('MissFill 1'!AD118/SUM('MissFill 1'!AD$2:AD120)&gt;0.01,"",IF('MissFill 1'!AD117/SUM('MissFill 1'!AD$2:AD120)&gt;0.01,"",IF('MissFill 1'!AD116/SUM('MissFill 1'!AD$2:AD120)&gt;0.01,"",DateEnded_5Day!$A120))))))))</f>
        <v/>
      </c>
      <c r="AF120" s="54" t="str">
        <f>IF($A120&lt;='All Results'!$B$4,"",IF(SUM('MissFill 1'!AE$2:AE120)=0,"",(IF('MissFill 1'!AE120/SUM('MissFill 1'!AE$2:AE120)&gt;0.01,"",IF('MissFill 1'!AE119/SUM('MissFill 1'!AE$2:AE120)&gt;0.01,"",IF('MissFill 1'!AE118/SUM('MissFill 1'!AE$2:AE120)&gt;0.01,"",IF('MissFill 1'!AE117/SUM('MissFill 1'!AE$2:AE120)&gt;0.01,"",IF('MissFill 1'!AE116/SUM('MissFill 1'!AE$2:AE120)&gt;0.01,"",DateEnded_5Day!$A120))))))))</f>
        <v/>
      </c>
      <c r="AG120" s="54" t="str">
        <f>IF($A120&lt;='All Results'!$B$4,"",IF(SUM('MissFill 1'!AF$2:AF120)=0,"",(IF('MissFill 1'!AF120/SUM('MissFill 1'!AF$2:AF120)&gt;0.01,"",IF('MissFill 1'!AF119/SUM('MissFill 1'!AF$2:AF120)&gt;0.01,"",IF('MissFill 1'!AF118/SUM('MissFill 1'!AF$2:AF120)&gt;0.01,"",IF('MissFill 1'!AF117/SUM('MissFill 1'!AF$2:AF120)&gt;0.01,"",IF('MissFill 1'!AF116/SUM('MissFill 1'!AF$2:AF120)&gt;0.01,"",DateEnded_5Day!$A120))))))))</f>
        <v/>
      </c>
      <c r="AH120" s="54" t="str">
        <f>IF($A120&lt;='All Results'!$B$4,"",IF(SUM('MissFill 1'!AG$2:AG120)=0,"",(IF('MissFill 1'!AG120/SUM('MissFill 1'!AG$2:AG120)&gt;0.01,"",IF('MissFill 1'!AG119/SUM('MissFill 1'!AG$2:AG120)&gt;0.01,"",IF('MissFill 1'!AG118/SUM('MissFill 1'!AG$2:AG120)&gt;0.01,"",IF('MissFill 1'!AG117/SUM('MissFill 1'!AG$2:AG120)&gt;0.01,"",IF('MissFill 1'!AG116/SUM('MissFill 1'!AG$2:AG120)&gt;0.01,"",DateEnded_5Day!$A120))))))))</f>
        <v/>
      </c>
      <c r="AI120" s="54" t="str">
        <f>IF($A120&lt;='All Results'!$B$4,"",IF(SUM('MissFill 1'!AH$2:AH120)=0,"",(IF('MissFill 1'!AH120/SUM('MissFill 1'!AH$2:AH120)&gt;0.01,"",IF('MissFill 1'!AH119/SUM('MissFill 1'!AH$2:AH120)&gt;0.01,"",IF('MissFill 1'!AH118/SUM('MissFill 1'!AH$2:AH120)&gt;0.01,"",IF('MissFill 1'!AH117/SUM('MissFill 1'!AH$2:AH120)&gt;0.01,"",IF('MissFill 1'!AH116/SUM('MissFill 1'!AH$2:AH120)&gt;0.01,"",DateEnded_5Day!$A120))))))))</f>
        <v/>
      </c>
      <c r="AJ120" s="54" t="str">
        <f>IF($A120&lt;='All Results'!$B$4,"",IF(SUM('MissFill 1'!AI$2:AI120)=0,"",(IF('MissFill 1'!AI120/SUM('MissFill 1'!AI$2:AI120)&gt;0.01,"",IF('MissFill 1'!AI119/SUM('MissFill 1'!AI$2:AI120)&gt;0.01,"",IF('MissFill 1'!AI118/SUM('MissFill 1'!AI$2:AI120)&gt;0.01,"",IF('MissFill 1'!AI117/SUM('MissFill 1'!AI$2:AI120)&gt;0.01,"",IF('MissFill 1'!AI116/SUM('MissFill 1'!AI$2:AI120)&gt;0.01,"",DateEnded_5Day!$A120))))))))</f>
        <v/>
      </c>
      <c r="AK120" s="54" t="str">
        <f>IF($A120&lt;='All Results'!$B$4,"",IF(SUM('MissFill 1'!AJ$2:AJ120)=0,"",(IF('MissFill 1'!AJ120/SUM('MissFill 1'!AJ$2:AJ120)&gt;0.01,"",IF('MissFill 1'!AJ119/SUM('MissFill 1'!AJ$2:AJ120)&gt;0.01,"",IF('MissFill 1'!AJ118/SUM('MissFill 1'!AJ$2:AJ120)&gt;0.01,"",IF('MissFill 1'!AJ117/SUM('MissFill 1'!AJ$2:AJ120)&gt;0.01,"",IF('MissFill 1'!AJ116/SUM('MissFill 1'!AJ$2:AJ120)&gt;0.01,"",DateEnded_5Day!$A120))))))))</f>
        <v/>
      </c>
      <c r="AL120" s="54" t="str">
        <f>IF($A120&lt;='All Results'!$B$4,"",IF(SUM('MissFill 1'!AK$2:AK120)=0,"",(IF('MissFill 1'!AK120/SUM('MissFill 1'!AK$2:AK120)&gt;0.01,"",IF('MissFill 1'!AK119/SUM('MissFill 1'!AK$2:AK120)&gt;0.01,"",IF('MissFill 1'!AK118/SUM('MissFill 1'!AK$2:AK120)&gt;0.01,"",IF('MissFill 1'!AK117/SUM('MissFill 1'!AK$2:AK120)&gt;0.01,"",IF('MissFill 1'!AK116/SUM('MissFill 1'!AK$2:AK120)&gt;0.01,"",DateEnded_5Day!$A120))))))))</f>
        <v/>
      </c>
      <c r="AM120" s="54" t="str">
        <f>IF($A120&lt;='All Results'!$B$4,"",IF(SUM('MissFill 1'!AL$2:AL120)=0,"",(IF('MissFill 1'!AL120/SUM('MissFill 1'!AL$2:AL120)&gt;0.01,"",IF('MissFill 1'!AL119/SUM('MissFill 1'!AL$2:AL120)&gt;0.01,"",IF('MissFill 1'!AL118/SUM('MissFill 1'!AL$2:AL120)&gt;0.01,"",IF('MissFill 1'!AL117/SUM('MissFill 1'!AL$2:AL120)&gt;0.01,"",IF('MissFill 1'!AL116/SUM('MissFill 1'!AL$2:AL120)&gt;0.01,"",DateEnded_5Day!$A120))))))))</f>
        <v/>
      </c>
      <c r="AN120" s="54" t="str">
        <f>IF($A120&lt;='All Results'!$B$4,"",IF(SUM('MissFill 1'!AM$2:AM120)=0,"",(IF('MissFill 1'!AM120/SUM('MissFill 1'!AM$2:AM120)&gt;0.01,"",IF('MissFill 1'!AM119/SUM('MissFill 1'!AM$2:AM120)&gt;0.01,"",IF('MissFill 1'!AM118/SUM('MissFill 1'!AM$2:AM120)&gt;0.01,"",IF('MissFill 1'!AM117/SUM('MissFill 1'!AM$2:AM120)&gt;0.01,"",IF('MissFill 1'!AM116/SUM('MissFill 1'!AM$2:AM120)&gt;0.01,"",DateEnded_5Day!$A120))))))))</f>
        <v/>
      </c>
      <c r="AO120" s="54" t="str">
        <f>IF($A120&lt;='All Results'!$B$4,"",IF(SUM('MissFill 1'!AN$2:AN120)=0,"",(IF('MissFill 1'!AN120/SUM('MissFill 1'!AN$2:AN120)&gt;0.01,"",IF('MissFill 1'!AN119/SUM('MissFill 1'!AN$2:AN120)&gt;0.01,"",IF('MissFill 1'!AN118/SUM('MissFill 1'!AN$2:AN120)&gt;0.01,"",IF('MissFill 1'!AN117/SUM('MissFill 1'!AN$2:AN120)&gt;0.01,"",IF('MissFill 1'!AN116/SUM('MissFill 1'!AN$2:AN120)&gt;0.01,"",DateEnded_5Day!$A120))))))))</f>
        <v/>
      </c>
      <c r="AP120" s="54" t="str">
        <f>IF($A120&lt;='All Results'!$B$4,"",IF(SUM('MissFill 1'!AO$2:AO120)=0,"",(IF('MissFill 1'!AO120/SUM('MissFill 1'!AO$2:AO120)&gt;0.01,"",IF('MissFill 1'!AO119/SUM('MissFill 1'!AO$2:AO120)&gt;0.01,"",IF('MissFill 1'!AO118/SUM('MissFill 1'!AO$2:AO120)&gt;0.01,"",IF('MissFill 1'!AO117/SUM('MissFill 1'!AO$2:AO120)&gt;0.01,"",IF('MissFill 1'!AO116/SUM('MissFill 1'!AO$2:AO120)&gt;0.01,"",DateEnded_5Day!$A120))))))))</f>
        <v/>
      </c>
      <c r="AQ120" s="54" t="str">
        <f>IF($A120&lt;='All Results'!$B$4,"",IF(SUM('MissFill 1'!AP$2:AP120)=0,"",(IF('MissFill 1'!AP120/SUM('MissFill 1'!AP$2:AP120)&gt;0.01,"",IF('MissFill 1'!AP119/SUM('MissFill 1'!AP$2:AP120)&gt;0.01,"",IF('MissFill 1'!AP118/SUM('MissFill 1'!AP$2:AP120)&gt;0.01,"",IF('MissFill 1'!AP117/SUM('MissFill 1'!AP$2:AP120)&gt;0.01,"",IF('MissFill 1'!AP116/SUM('MissFill 1'!AP$2:AP120)&gt;0.01,"",DateEnded_5Day!$A120))))))))</f>
        <v/>
      </c>
      <c r="AR120" s="54" t="str">
        <f>IF($A120&lt;='All Results'!$B$4,"",IF(SUM('MissFill 1'!AQ$2:AQ120)=0,"",(IF('MissFill 1'!AQ120/SUM('MissFill 1'!AQ$2:AQ120)&gt;0.01,"",IF('MissFill 1'!AQ119/SUM('MissFill 1'!AQ$2:AQ120)&gt;0.01,"",IF('MissFill 1'!AQ118/SUM('MissFill 1'!AQ$2:AQ120)&gt;0.01,"",IF('MissFill 1'!AQ117/SUM('MissFill 1'!AQ$2:AQ120)&gt;0.01,"",IF('MissFill 1'!AQ116/SUM('MissFill 1'!AQ$2:AQ120)&gt;0.01,"",DateEnded_5Day!$A120))))))))</f>
        <v/>
      </c>
      <c r="AS120" s="54" t="str">
        <f>IF($A120&lt;='All Results'!$B$4,"",IF(SUM('MissFill 1'!AR$2:AR120)=0,"",(IF('MissFill 1'!AR120/SUM('MissFill 1'!AR$2:AR120)&gt;0.01,"",IF('MissFill 1'!AR119/SUM('MissFill 1'!AR$2:AR120)&gt;0.01,"",IF('MissFill 1'!AR118/SUM('MissFill 1'!AR$2:AR120)&gt;0.01,"",IF('MissFill 1'!AR117/SUM('MissFill 1'!AR$2:AR120)&gt;0.01,"",IF('MissFill 1'!AR116/SUM('MissFill 1'!AR$2:AR120)&gt;0.01,"",DateEnded_5Day!$A120))))))))</f>
        <v/>
      </c>
      <c r="AT120" s="54" t="str">
        <f>IF($A120&lt;='All Results'!$B$4,"",IF(SUM('MissFill 1'!AS$2:AS120)=0,"",(IF('MissFill 1'!AS120/SUM('MissFill 1'!AS$2:AS120)&gt;0.01,"",IF('MissFill 1'!AS119/SUM('MissFill 1'!AS$2:AS120)&gt;0.01,"",IF('MissFill 1'!AS118/SUM('MissFill 1'!AS$2:AS120)&gt;0.01,"",IF('MissFill 1'!AS117/SUM('MissFill 1'!AS$2:AS120)&gt;0.01,"",IF('MissFill 1'!AS116/SUM('MissFill 1'!AS$2:AS120)&gt;0.01,"",DateEnded_5Day!$A120))))))))</f>
        <v/>
      </c>
      <c r="AU120" s="54" t="str">
        <f>IF($A120&lt;='All Results'!$B$4,"",IF(SUM('MissFill 1'!AT$2:AT120)=0,"",(IF('MissFill 1'!AT120/SUM('MissFill 1'!AT$2:AT120)&gt;0.01,"",IF('MissFill 1'!AT119/SUM('MissFill 1'!AT$2:AT120)&gt;0.01,"",IF('MissFill 1'!AT118/SUM('MissFill 1'!AT$2:AT120)&gt;0.01,"",IF('MissFill 1'!AT117/SUM('MissFill 1'!AT$2:AT120)&gt;0.01,"",IF('MissFill 1'!AT116/SUM('MissFill 1'!AT$2:AT120)&gt;0.01,"",DateEnded_5Day!$A120))))))))</f>
        <v/>
      </c>
      <c r="AV120" s="54" t="str">
        <f>IF($A120&lt;='All Results'!$B$4,"",IF(SUM('MissFill 1'!AU$2:AU120)=0,"",(IF('MissFill 1'!AU120/SUM('MissFill 1'!AU$2:AU120)&gt;0.01,"",IF('MissFill 1'!AU119/SUM('MissFill 1'!AU$2:AU120)&gt;0.01,"",IF('MissFill 1'!AU118/SUM('MissFill 1'!AU$2:AU120)&gt;0.01,"",IF('MissFill 1'!AU117/SUM('MissFill 1'!AU$2:AU120)&gt;0.01,"",IF('MissFill 1'!AU116/SUM('MissFill 1'!AU$2:AU120)&gt;0.01,"",DateEnded_5Day!$A120))))))))</f>
        <v/>
      </c>
      <c r="AW120" s="54" t="str">
        <f>IF($A120&lt;='All Results'!$B$4,"",IF(SUM('MissFill 1'!AV$2:AV120)=0,"",(IF('MissFill 1'!AV120/SUM('MissFill 1'!AV$2:AV120)&gt;0.01,"",IF('MissFill 1'!AV119/SUM('MissFill 1'!AV$2:AV120)&gt;0.01,"",IF('MissFill 1'!AV118/SUM('MissFill 1'!AV$2:AV120)&gt;0.01,"",IF('MissFill 1'!AV117/SUM('MissFill 1'!AV$2:AV120)&gt;0.01,"",IF('MissFill 1'!AV116/SUM('MissFill 1'!AV$2:AV120)&gt;0.01,"",DateEnded_5Day!$A120))))))))</f>
        <v/>
      </c>
      <c r="AX120" s="54" t="str">
        <f>IF($A120&lt;='All Results'!$B$4,"",IF(SUM('MissFill 1'!AW$2:AW120)=0,"",(IF('MissFill 1'!AW120/SUM('MissFill 1'!AW$2:AW120)&gt;0.01,"",IF('MissFill 1'!AW119/SUM('MissFill 1'!AW$2:AW120)&gt;0.01,"",IF('MissFill 1'!AW118/SUM('MissFill 1'!AW$2:AW120)&gt;0.01,"",IF('MissFill 1'!AW117/SUM('MissFill 1'!AW$2:AW120)&gt;0.01,"",IF('MissFill 1'!AW116/SUM('MissFill 1'!AW$2:AW120)&gt;0.01,"",DateEnded_5Day!$A120))))))))</f>
        <v/>
      </c>
    </row>
    <row r="121" spans="1:50" x14ac:dyDescent="0.25">
      <c r="A121" s="41">
        <v>44466</v>
      </c>
      <c r="B121" s="52">
        <v>270</v>
      </c>
      <c r="C121" s="54" t="str">
        <f>IF($A121&lt;='All Results'!$B$4,"",IF(SUM('MissFill 1'!B$2:B121)=0,"",(IF('MissFill 1'!B121/SUM('MissFill 1'!B$2:B121)&gt;0.01,"",IF('MissFill 1'!B120/SUM('MissFill 1'!B$2:B121)&gt;0.01,"",IF('MissFill 1'!B119/SUM('MissFill 1'!B$2:B121)&gt;0.01,"",IF('MissFill 1'!B118/SUM('MissFill 1'!B$2:B121)&gt;0.01,"",IF('MissFill 1'!B117/SUM('MissFill 1'!B$2:B121)&gt;0.01,"",DateEnded_5Day!$A121))))))))</f>
        <v/>
      </c>
      <c r="D121" s="54" t="str">
        <f>IF($A121&lt;='All Results'!$B$4,"",IF(SUM('MissFill 1'!C$2:C121)=0,"",(IF('MissFill 1'!C121/SUM('MissFill 1'!C$2:C121)&gt;0.01,"",IF('MissFill 1'!C120/SUM('MissFill 1'!C$2:C121)&gt;0.01,"",IF('MissFill 1'!C119/SUM('MissFill 1'!C$2:C121)&gt;0.01,"",IF('MissFill 1'!C118/SUM('MissFill 1'!C$2:C121)&gt;0.01,"",IF('MissFill 1'!C117/SUM('MissFill 1'!C$2:C121)&gt;0.01,"",DateEnded_5Day!$A121))))))))</f>
        <v/>
      </c>
      <c r="E121" s="54" t="str">
        <f>IF($A121&lt;='All Results'!$B$4,"",IF(SUM('MissFill 1'!D$2:D121)=0,"",(IF('MissFill 1'!D121/SUM('MissFill 1'!D$2:D121)&gt;0.01,"",IF('MissFill 1'!D120/SUM('MissFill 1'!D$2:D121)&gt;0.01,"",IF('MissFill 1'!D119/SUM('MissFill 1'!D$2:D121)&gt;0.01,"",IF('MissFill 1'!D118/SUM('MissFill 1'!D$2:D121)&gt;0.01,"",IF('MissFill 1'!D117/SUM('MissFill 1'!D$2:D121)&gt;0.01,"",DateEnded_5Day!$A121))))))))</f>
        <v/>
      </c>
      <c r="F121" s="54" t="str">
        <f>IF($A121&lt;='All Results'!$B$4,"",IF(SUM('MissFill 1'!E$2:E121)=0,"",(IF('MissFill 1'!E121/SUM('MissFill 1'!E$2:E121)&gt;0.01,"",IF('MissFill 1'!E120/SUM('MissFill 1'!E$2:E121)&gt;0.01,"",IF('MissFill 1'!E119/SUM('MissFill 1'!E$2:E121)&gt;0.01,"",IF('MissFill 1'!E118/SUM('MissFill 1'!E$2:E121)&gt;0.01,"",IF('MissFill 1'!E117/SUM('MissFill 1'!E$2:E121)&gt;0.01,"",DateEnded_5Day!$A121))))))))</f>
        <v/>
      </c>
      <c r="G121" s="54" t="str">
        <f>IF($A121&lt;='All Results'!$B$4,"",IF(SUM('MissFill 1'!F$2:F121)=0,"",(IF('MissFill 1'!F121/SUM('MissFill 1'!F$2:F121)&gt;0.01,"",IF('MissFill 1'!F120/SUM('MissFill 1'!F$2:F121)&gt;0.01,"",IF('MissFill 1'!F119/SUM('MissFill 1'!F$2:F121)&gt;0.01,"",IF('MissFill 1'!F118/SUM('MissFill 1'!F$2:F121)&gt;0.01,"",IF('MissFill 1'!F117/SUM('MissFill 1'!F$2:F121)&gt;0.01,"",DateEnded_5Day!$A121))))))))</f>
        <v/>
      </c>
      <c r="H121" s="54" t="str">
        <f>IF($A121&lt;='All Results'!$B$4,"",IF(SUM('MissFill 1'!G$2:G121)=0,"",(IF('MissFill 1'!G121/SUM('MissFill 1'!G$2:G121)&gt;0.01,"",IF('MissFill 1'!G120/SUM('MissFill 1'!G$2:G121)&gt;0.01,"",IF('MissFill 1'!G119/SUM('MissFill 1'!G$2:G121)&gt;0.01,"",IF('MissFill 1'!G118/SUM('MissFill 1'!G$2:G121)&gt;0.01,"",IF('MissFill 1'!G117/SUM('MissFill 1'!G$2:G121)&gt;0.01,"",DateEnded_5Day!$A121))))))))</f>
        <v/>
      </c>
      <c r="I121" s="54" t="str">
        <f>IF($A121&lt;='All Results'!$B$4,"",IF(SUM('MissFill 1'!H$2:H121)=0,"",(IF('MissFill 1'!H121/SUM('MissFill 1'!H$2:H121)&gt;0.01,"",IF('MissFill 1'!H120/SUM('MissFill 1'!H$2:H121)&gt;0.01,"",IF('MissFill 1'!H119/SUM('MissFill 1'!H$2:H121)&gt;0.01,"",IF('MissFill 1'!H118/SUM('MissFill 1'!H$2:H121)&gt;0.01,"",IF('MissFill 1'!H117/SUM('MissFill 1'!H$2:H121)&gt;0.01,"",DateEnded_5Day!$A121))))))))</f>
        <v/>
      </c>
      <c r="J121" s="54" t="str">
        <f>IF($A121&lt;='All Results'!$B$4,"",IF(SUM('MissFill 1'!I$2:I121)=0,"",(IF('MissFill 1'!I121/SUM('MissFill 1'!I$2:I121)&gt;0.01,"",IF('MissFill 1'!I120/SUM('MissFill 1'!I$2:I121)&gt;0.01,"",IF('MissFill 1'!I119/SUM('MissFill 1'!I$2:I121)&gt;0.01,"",IF('MissFill 1'!I118/SUM('MissFill 1'!I$2:I121)&gt;0.01,"",IF('MissFill 1'!I117/SUM('MissFill 1'!I$2:I121)&gt;0.01,"",DateEnded_5Day!$A121))))))))</f>
        <v/>
      </c>
      <c r="K121" s="54" t="str">
        <f>IF($A121&lt;='All Results'!$B$4,"",IF(SUM('MissFill 1'!J$2:J121)=0,"",(IF('MissFill 1'!J121/SUM('MissFill 1'!J$2:J121)&gt;0.01,"",IF('MissFill 1'!J120/SUM('MissFill 1'!J$2:J121)&gt;0.01,"",IF('MissFill 1'!J119/SUM('MissFill 1'!J$2:J121)&gt;0.01,"",IF('MissFill 1'!J118/SUM('MissFill 1'!J$2:J121)&gt;0.01,"",IF('MissFill 1'!J117/SUM('MissFill 1'!J$2:J121)&gt;0.01,"",DateEnded_5Day!$A121))))))))</f>
        <v/>
      </c>
      <c r="L121" s="54" t="str">
        <f>IF($A121&lt;='All Results'!$B$4,"",IF(SUM('MissFill 1'!K$2:K121)=0,"",(IF('MissFill 1'!K121/SUM('MissFill 1'!K$2:K121)&gt;0.01,"",IF('MissFill 1'!K120/SUM('MissFill 1'!K$2:K121)&gt;0.01,"",IF('MissFill 1'!K119/SUM('MissFill 1'!K$2:K121)&gt;0.01,"",IF('MissFill 1'!K118/SUM('MissFill 1'!K$2:K121)&gt;0.01,"",IF('MissFill 1'!K117/SUM('MissFill 1'!K$2:K121)&gt;0.01,"",DateEnded_5Day!$A121))))))))</f>
        <v/>
      </c>
      <c r="M121" s="54" t="str">
        <f>IF($A121&lt;='All Results'!$B$4,"",IF(SUM('MissFill 1'!L$2:L121)=0,"",(IF('MissFill 1'!L121/SUM('MissFill 1'!L$2:L121)&gt;0.01,"",IF('MissFill 1'!L120/SUM('MissFill 1'!L$2:L121)&gt;0.01,"",IF('MissFill 1'!L119/SUM('MissFill 1'!L$2:L121)&gt;0.01,"",IF('MissFill 1'!L118/SUM('MissFill 1'!L$2:L121)&gt;0.01,"",IF('MissFill 1'!L117/SUM('MissFill 1'!L$2:L121)&gt;0.01,"",DateEnded_5Day!$A121))))))))</f>
        <v/>
      </c>
      <c r="N121" s="54" t="str">
        <f>IF($A121&lt;='All Results'!$B$4,"",IF(SUM('MissFill 1'!M$2:M121)=0,"",(IF('MissFill 1'!M121/SUM('MissFill 1'!M$2:M121)&gt;0.01,"",IF('MissFill 1'!M120/SUM('MissFill 1'!M$2:M121)&gt;0.01,"",IF('MissFill 1'!M119/SUM('MissFill 1'!M$2:M121)&gt;0.01,"",IF('MissFill 1'!M118/SUM('MissFill 1'!M$2:M121)&gt;0.01,"",IF('MissFill 1'!M117/SUM('MissFill 1'!M$2:M121)&gt;0.01,"",DateEnded_5Day!$A121))))))))</f>
        <v/>
      </c>
      <c r="O121" s="54" t="str">
        <f>IF($A121&lt;='All Results'!$B$4,"",IF(SUM('MissFill 1'!N$2:N121)=0,"",(IF('MissFill 1'!N121/SUM('MissFill 1'!N$2:N121)&gt;0.01,"",IF('MissFill 1'!N120/SUM('MissFill 1'!N$2:N121)&gt;0.01,"",IF('MissFill 1'!N119/SUM('MissFill 1'!N$2:N121)&gt;0.01,"",IF('MissFill 1'!N118/SUM('MissFill 1'!N$2:N121)&gt;0.01,"",IF('MissFill 1'!N117/SUM('MissFill 1'!N$2:N121)&gt;0.01,"",DateEnded_5Day!$A121))))))))</f>
        <v/>
      </c>
      <c r="P121" s="54" t="str">
        <f>IF($A121&lt;='All Results'!$B$4,"",IF(SUM('MissFill 1'!O$2:O121)=0,"",(IF('MissFill 1'!O121/SUM('MissFill 1'!O$2:O121)&gt;0.01,"",IF('MissFill 1'!O120/SUM('MissFill 1'!O$2:O121)&gt;0.01,"",IF('MissFill 1'!O119/SUM('MissFill 1'!O$2:O121)&gt;0.01,"",IF('MissFill 1'!O118/SUM('MissFill 1'!O$2:O121)&gt;0.01,"",IF('MissFill 1'!O117/SUM('MissFill 1'!O$2:O121)&gt;0.01,"",DateEnded_5Day!$A121))))))))</f>
        <v/>
      </c>
      <c r="Q121" s="54" t="str">
        <f>IF($A121&lt;='All Results'!$B$4,"",IF(SUM('MissFill 1'!P$2:P121)=0,"",(IF('MissFill 1'!P121/SUM('MissFill 1'!P$2:P121)&gt;0.01,"",IF('MissFill 1'!P120/SUM('MissFill 1'!P$2:P121)&gt;0.01,"",IF('MissFill 1'!P119/SUM('MissFill 1'!P$2:P121)&gt;0.01,"",IF('MissFill 1'!P118/SUM('MissFill 1'!P$2:P121)&gt;0.01,"",IF('MissFill 1'!P117/SUM('MissFill 1'!P$2:P121)&gt;0.01,"",DateEnded_5Day!$A121))))))))</f>
        <v/>
      </c>
      <c r="R121" s="54" t="str">
        <f>IF($A121&lt;='All Results'!$B$4,"",IF(SUM('MissFill 1'!Q$2:Q121)=0,"",(IF('MissFill 1'!Q121/SUM('MissFill 1'!Q$2:Q121)&gt;0.01,"",IF('MissFill 1'!Q120/SUM('MissFill 1'!Q$2:Q121)&gt;0.01,"",IF('MissFill 1'!Q119/SUM('MissFill 1'!Q$2:Q121)&gt;0.01,"",IF('MissFill 1'!Q118/SUM('MissFill 1'!Q$2:Q121)&gt;0.01,"",IF('MissFill 1'!Q117/SUM('MissFill 1'!Q$2:Q121)&gt;0.01,"",DateEnded_5Day!$A121))))))))</f>
        <v/>
      </c>
      <c r="S121" s="54" t="str">
        <f>IF($A121&lt;='All Results'!$B$4,"",IF(SUM('MissFill 1'!R$2:R121)=0,"",(IF('MissFill 1'!R121/SUM('MissFill 1'!R$2:R121)&gt;0.01,"",IF('MissFill 1'!R120/SUM('MissFill 1'!R$2:R121)&gt;0.01,"",IF('MissFill 1'!R119/SUM('MissFill 1'!R$2:R121)&gt;0.01,"",IF('MissFill 1'!R118/SUM('MissFill 1'!R$2:R121)&gt;0.01,"",IF('MissFill 1'!R117/SUM('MissFill 1'!R$2:R121)&gt;0.01,"",DateEnded_5Day!$A121))))))))</f>
        <v/>
      </c>
      <c r="T121" s="54" t="str">
        <f>IF($A121&lt;='All Results'!$B$4,"",IF(SUM('MissFill 1'!S$2:S121)=0,"",(IF('MissFill 1'!S121/SUM('MissFill 1'!S$2:S121)&gt;0.01,"",IF('MissFill 1'!S120/SUM('MissFill 1'!S$2:S121)&gt;0.01,"",IF('MissFill 1'!S119/SUM('MissFill 1'!S$2:S121)&gt;0.01,"",IF('MissFill 1'!S118/SUM('MissFill 1'!S$2:S121)&gt;0.01,"",IF('MissFill 1'!S117/SUM('MissFill 1'!S$2:S121)&gt;0.01,"",DateEnded_5Day!$A121))))))))</f>
        <v/>
      </c>
      <c r="U121" s="54" t="str">
        <f>IF($A121&lt;='All Results'!$B$4,"",IF(SUM('MissFill 1'!T$2:T121)=0,"",(IF('MissFill 1'!T121/SUM('MissFill 1'!T$2:T121)&gt;0.01,"",IF('MissFill 1'!T120/SUM('MissFill 1'!T$2:T121)&gt;0.01,"",IF('MissFill 1'!T119/SUM('MissFill 1'!T$2:T121)&gt;0.01,"",IF('MissFill 1'!T118/SUM('MissFill 1'!T$2:T121)&gt;0.01,"",IF('MissFill 1'!T117/SUM('MissFill 1'!T$2:T121)&gt;0.01,"",DateEnded_5Day!$A121))))))))</f>
        <v/>
      </c>
      <c r="V121" s="54" t="str">
        <f>IF($A121&lt;='All Results'!$B$4,"",IF(SUM('MissFill 1'!U$2:U121)=0,"",(IF('MissFill 1'!U121/SUM('MissFill 1'!U$2:U121)&gt;0.01,"",IF('MissFill 1'!U120/SUM('MissFill 1'!U$2:U121)&gt;0.01,"",IF('MissFill 1'!U119/SUM('MissFill 1'!U$2:U121)&gt;0.01,"",IF('MissFill 1'!U118/SUM('MissFill 1'!U$2:U121)&gt;0.01,"",IF('MissFill 1'!U117/SUM('MissFill 1'!U$2:U121)&gt;0.01,"",DateEnded_5Day!$A121))))))))</f>
        <v/>
      </c>
      <c r="W121" s="54" t="str">
        <f>IF($A121&lt;='All Results'!$B$4,"",IF(SUM('MissFill 1'!V$2:V121)=0,"",(IF('MissFill 1'!V121/SUM('MissFill 1'!V$2:V121)&gt;0.01,"",IF('MissFill 1'!V120/SUM('MissFill 1'!V$2:V121)&gt;0.01,"",IF('MissFill 1'!V119/SUM('MissFill 1'!V$2:V121)&gt;0.01,"",IF('MissFill 1'!V118/SUM('MissFill 1'!V$2:V121)&gt;0.01,"",IF('MissFill 1'!V117/SUM('MissFill 1'!V$2:V121)&gt;0.01,"",DateEnded_5Day!$A121))))))))</f>
        <v/>
      </c>
      <c r="X121" s="54" t="str">
        <f>IF($A121&lt;='All Results'!$B$4,"",IF(SUM('MissFill 1'!W$2:W121)=0,"",(IF('MissFill 1'!W121/SUM('MissFill 1'!W$2:W121)&gt;0.01,"",IF('MissFill 1'!W120/SUM('MissFill 1'!W$2:W121)&gt;0.01,"",IF('MissFill 1'!W119/SUM('MissFill 1'!W$2:W121)&gt;0.01,"",IF('MissFill 1'!W118/SUM('MissFill 1'!W$2:W121)&gt;0.01,"",IF('MissFill 1'!W117/SUM('MissFill 1'!W$2:W121)&gt;0.01,"",DateEnded_5Day!$A121))))))))</f>
        <v/>
      </c>
      <c r="Y121" s="54" t="str">
        <f>IF($A121&lt;='All Results'!$B$4,"",IF(SUM('MissFill 1'!X$2:X121)=0,"",(IF('MissFill 1'!X121/SUM('MissFill 1'!X$2:X121)&gt;0.01,"",IF('MissFill 1'!X120/SUM('MissFill 1'!X$2:X121)&gt;0.01,"",IF('MissFill 1'!X119/SUM('MissFill 1'!X$2:X121)&gt;0.01,"",IF('MissFill 1'!X118/SUM('MissFill 1'!X$2:X121)&gt;0.01,"",IF('MissFill 1'!X117/SUM('MissFill 1'!X$2:X121)&gt;0.01,"",DateEnded_5Day!$A121))))))))</f>
        <v/>
      </c>
      <c r="Z121" s="54" t="str">
        <f>IF($A121&lt;='All Results'!$B$4,"",IF(SUM('MissFill 1'!Y$2:Y121)=0,"",(IF('MissFill 1'!Y121/SUM('MissFill 1'!Y$2:Y121)&gt;0.01,"",IF('MissFill 1'!Y120/SUM('MissFill 1'!Y$2:Y121)&gt;0.01,"",IF('MissFill 1'!Y119/SUM('MissFill 1'!Y$2:Y121)&gt;0.01,"",IF('MissFill 1'!Y118/SUM('MissFill 1'!Y$2:Y121)&gt;0.01,"",IF('MissFill 1'!Y117/SUM('MissFill 1'!Y$2:Y121)&gt;0.01,"",DateEnded_5Day!$A121))))))))</f>
        <v/>
      </c>
      <c r="AA121" s="54" t="str">
        <f>IF($A121&lt;='All Results'!$B$4,"",IF(SUM('MissFill 1'!Z$2:Z121)=0,"",(IF('MissFill 1'!Z121/SUM('MissFill 1'!Z$2:Z121)&gt;0.01,"",IF('MissFill 1'!Z120/SUM('MissFill 1'!Z$2:Z121)&gt;0.01,"",IF('MissFill 1'!Z119/SUM('MissFill 1'!Z$2:Z121)&gt;0.01,"",IF('MissFill 1'!Z118/SUM('MissFill 1'!Z$2:Z121)&gt;0.01,"",IF('MissFill 1'!Z117/SUM('MissFill 1'!Z$2:Z121)&gt;0.01,"",DateEnded_5Day!$A121))))))))</f>
        <v/>
      </c>
      <c r="AB121" s="54" t="str">
        <f>IF($A121&lt;='All Results'!$B$4,"",IF(SUM('MissFill 1'!AA$2:AA121)=0,"",(IF('MissFill 1'!AA121/SUM('MissFill 1'!AA$2:AA121)&gt;0.01,"",IF('MissFill 1'!AA120/SUM('MissFill 1'!AA$2:AA121)&gt;0.01,"",IF('MissFill 1'!AA119/SUM('MissFill 1'!AA$2:AA121)&gt;0.01,"",IF('MissFill 1'!AA118/SUM('MissFill 1'!AA$2:AA121)&gt;0.01,"",IF('MissFill 1'!AA117/SUM('MissFill 1'!AA$2:AA121)&gt;0.01,"",DateEnded_5Day!$A121))))))))</f>
        <v/>
      </c>
      <c r="AC121" s="54" t="str">
        <f>IF($A121&lt;='All Results'!$B$4,"",IF(SUM('MissFill 1'!AB$2:AB121)=0,"",(IF('MissFill 1'!AB121/SUM('MissFill 1'!AB$2:AB121)&gt;0.01,"",IF('MissFill 1'!AB120/SUM('MissFill 1'!AB$2:AB121)&gt;0.01,"",IF('MissFill 1'!AB119/SUM('MissFill 1'!AB$2:AB121)&gt;0.01,"",IF('MissFill 1'!AB118/SUM('MissFill 1'!AB$2:AB121)&gt;0.01,"",IF('MissFill 1'!AB117/SUM('MissFill 1'!AB$2:AB121)&gt;0.01,"",DateEnded_5Day!$A121))))))))</f>
        <v/>
      </c>
      <c r="AD121" s="54" t="str">
        <f>IF($A121&lt;='All Results'!$B$4,"",IF(SUM('MissFill 1'!AC$2:AC121)=0,"",(IF('MissFill 1'!AC121/SUM('MissFill 1'!AC$2:AC121)&gt;0.01,"",IF('MissFill 1'!AC120/SUM('MissFill 1'!AC$2:AC121)&gt;0.01,"",IF('MissFill 1'!AC119/SUM('MissFill 1'!AC$2:AC121)&gt;0.01,"",IF('MissFill 1'!AC118/SUM('MissFill 1'!AC$2:AC121)&gt;0.01,"",IF('MissFill 1'!AC117/SUM('MissFill 1'!AC$2:AC121)&gt;0.01,"",DateEnded_5Day!$A121))))))))</f>
        <v/>
      </c>
      <c r="AE121" s="54" t="str">
        <f>IF($A121&lt;='All Results'!$B$4,"",IF(SUM('MissFill 1'!AD$2:AD121)=0,"",(IF('MissFill 1'!AD121/SUM('MissFill 1'!AD$2:AD121)&gt;0.01,"",IF('MissFill 1'!AD120/SUM('MissFill 1'!AD$2:AD121)&gt;0.01,"",IF('MissFill 1'!AD119/SUM('MissFill 1'!AD$2:AD121)&gt;0.01,"",IF('MissFill 1'!AD118/SUM('MissFill 1'!AD$2:AD121)&gt;0.01,"",IF('MissFill 1'!AD117/SUM('MissFill 1'!AD$2:AD121)&gt;0.01,"",DateEnded_5Day!$A121))))))))</f>
        <v/>
      </c>
      <c r="AF121" s="54" t="str">
        <f>IF($A121&lt;='All Results'!$B$4,"",IF(SUM('MissFill 1'!AE$2:AE121)=0,"",(IF('MissFill 1'!AE121/SUM('MissFill 1'!AE$2:AE121)&gt;0.01,"",IF('MissFill 1'!AE120/SUM('MissFill 1'!AE$2:AE121)&gt;0.01,"",IF('MissFill 1'!AE119/SUM('MissFill 1'!AE$2:AE121)&gt;0.01,"",IF('MissFill 1'!AE118/SUM('MissFill 1'!AE$2:AE121)&gt;0.01,"",IF('MissFill 1'!AE117/SUM('MissFill 1'!AE$2:AE121)&gt;0.01,"",DateEnded_5Day!$A121))))))))</f>
        <v/>
      </c>
      <c r="AG121" s="54" t="str">
        <f>IF($A121&lt;='All Results'!$B$4,"",IF(SUM('MissFill 1'!AF$2:AF121)=0,"",(IF('MissFill 1'!AF121/SUM('MissFill 1'!AF$2:AF121)&gt;0.01,"",IF('MissFill 1'!AF120/SUM('MissFill 1'!AF$2:AF121)&gt;0.01,"",IF('MissFill 1'!AF119/SUM('MissFill 1'!AF$2:AF121)&gt;0.01,"",IF('MissFill 1'!AF118/SUM('MissFill 1'!AF$2:AF121)&gt;0.01,"",IF('MissFill 1'!AF117/SUM('MissFill 1'!AF$2:AF121)&gt;0.01,"",DateEnded_5Day!$A121))))))))</f>
        <v/>
      </c>
      <c r="AH121" s="54" t="str">
        <f>IF($A121&lt;='All Results'!$B$4,"",IF(SUM('MissFill 1'!AG$2:AG121)=0,"",(IF('MissFill 1'!AG121/SUM('MissFill 1'!AG$2:AG121)&gt;0.01,"",IF('MissFill 1'!AG120/SUM('MissFill 1'!AG$2:AG121)&gt;0.01,"",IF('MissFill 1'!AG119/SUM('MissFill 1'!AG$2:AG121)&gt;0.01,"",IF('MissFill 1'!AG118/SUM('MissFill 1'!AG$2:AG121)&gt;0.01,"",IF('MissFill 1'!AG117/SUM('MissFill 1'!AG$2:AG121)&gt;0.01,"",DateEnded_5Day!$A121))))))))</f>
        <v/>
      </c>
      <c r="AI121" s="54" t="str">
        <f>IF($A121&lt;='All Results'!$B$4,"",IF(SUM('MissFill 1'!AH$2:AH121)=0,"",(IF('MissFill 1'!AH121/SUM('MissFill 1'!AH$2:AH121)&gt;0.01,"",IF('MissFill 1'!AH120/SUM('MissFill 1'!AH$2:AH121)&gt;0.01,"",IF('MissFill 1'!AH119/SUM('MissFill 1'!AH$2:AH121)&gt;0.01,"",IF('MissFill 1'!AH118/SUM('MissFill 1'!AH$2:AH121)&gt;0.01,"",IF('MissFill 1'!AH117/SUM('MissFill 1'!AH$2:AH121)&gt;0.01,"",DateEnded_5Day!$A121))))))))</f>
        <v/>
      </c>
      <c r="AJ121" s="54" t="str">
        <f>IF($A121&lt;='All Results'!$B$4,"",IF(SUM('MissFill 1'!AI$2:AI121)=0,"",(IF('MissFill 1'!AI121/SUM('MissFill 1'!AI$2:AI121)&gt;0.01,"",IF('MissFill 1'!AI120/SUM('MissFill 1'!AI$2:AI121)&gt;0.01,"",IF('MissFill 1'!AI119/SUM('MissFill 1'!AI$2:AI121)&gt;0.01,"",IF('MissFill 1'!AI118/SUM('MissFill 1'!AI$2:AI121)&gt;0.01,"",IF('MissFill 1'!AI117/SUM('MissFill 1'!AI$2:AI121)&gt;0.01,"",DateEnded_5Day!$A121))))))))</f>
        <v/>
      </c>
      <c r="AK121" s="54" t="str">
        <f>IF($A121&lt;='All Results'!$B$4,"",IF(SUM('MissFill 1'!AJ$2:AJ121)=0,"",(IF('MissFill 1'!AJ121/SUM('MissFill 1'!AJ$2:AJ121)&gt;0.01,"",IF('MissFill 1'!AJ120/SUM('MissFill 1'!AJ$2:AJ121)&gt;0.01,"",IF('MissFill 1'!AJ119/SUM('MissFill 1'!AJ$2:AJ121)&gt;0.01,"",IF('MissFill 1'!AJ118/SUM('MissFill 1'!AJ$2:AJ121)&gt;0.01,"",IF('MissFill 1'!AJ117/SUM('MissFill 1'!AJ$2:AJ121)&gt;0.01,"",DateEnded_5Day!$A121))))))))</f>
        <v/>
      </c>
      <c r="AL121" s="54" t="str">
        <f>IF($A121&lt;='All Results'!$B$4,"",IF(SUM('MissFill 1'!AK$2:AK121)=0,"",(IF('MissFill 1'!AK121/SUM('MissFill 1'!AK$2:AK121)&gt;0.01,"",IF('MissFill 1'!AK120/SUM('MissFill 1'!AK$2:AK121)&gt;0.01,"",IF('MissFill 1'!AK119/SUM('MissFill 1'!AK$2:AK121)&gt;0.01,"",IF('MissFill 1'!AK118/SUM('MissFill 1'!AK$2:AK121)&gt;0.01,"",IF('MissFill 1'!AK117/SUM('MissFill 1'!AK$2:AK121)&gt;0.01,"",DateEnded_5Day!$A121))))))))</f>
        <v/>
      </c>
      <c r="AM121" s="54" t="str">
        <f>IF($A121&lt;='All Results'!$B$4,"",IF(SUM('MissFill 1'!AL$2:AL121)=0,"",(IF('MissFill 1'!AL121/SUM('MissFill 1'!AL$2:AL121)&gt;0.01,"",IF('MissFill 1'!AL120/SUM('MissFill 1'!AL$2:AL121)&gt;0.01,"",IF('MissFill 1'!AL119/SUM('MissFill 1'!AL$2:AL121)&gt;0.01,"",IF('MissFill 1'!AL118/SUM('MissFill 1'!AL$2:AL121)&gt;0.01,"",IF('MissFill 1'!AL117/SUM('MissFill 1'!AL$2:AL121)&gt;0.01,"",DateEnded_5Day!$A121))))))))</f>
        <v/>
      </c>
      <c r="AN121" s="54" t="str">
        <f>IF($A121&lt;='All Results'!$B$4,"",IF(SUM('MissFill 1'!AM$2:AM121)=0,"",(IF('MissFill 1'!AM121/SUM('MissFill 1'!AM$2:AM121)&gt;0.01,"",IF('MissFill 1'!AM120/SUM('MissFill 1'!AM$2:AM121)&gt;0.01,"",IF('MissFill 1'!AM119/SUM('MissFill 1'!AM$2:AM121)&gt;0.01,"",IF('MissFill 1'!AM118/SUM('MissFill 1'!AM$2:AM121)&gt;0.01,"",IF('MissFill 1'!AM117/SUM('MissFill 1'!AM$2:AM121)&gt;0.01,"",DateEnded_5Day!$A121))))))))</f>
        <v/>
      </c>
      <c r="AO121" s="54" t="str">
        <f>IF($A121&lt;='All Results'!$B$4,"",IF(SUM('MissFill 1'!AN$2:AN121)=0,"",(IF('MissFill 1'!AN121/SUM('MissFill 1'!AN$2:AN121)&gt;0.01,"",IF('MissFill 1'!AN120/SUM('MissFill 1'!AN$2:AN121)&gt;0.01,"",IF('MissFill 1'!AN119/SUM('MissFill 1'!AN$2:AN121)&gt;0.01,"",IF('MissFill 1'!AN118/SUM('MissFill 1'!AN$2:AN121)&gt;0.01,"",IF('MissFill 1'!AN117/SUM('MissFill 1'!AN$2:AN121)&gt;0.01,"",DateEnded_5Day!$A121))))))))</f>
        <v/>
      </c>
      <c r="AP121" s="54" t="str">
        <f>IF($A121&lt;='All Results'!$B$4,"",IF(SUM('MissFill 1'!AO$2:AO121)=0,"",(IF('MissFill 1'!AO121/SUM('MissFill 1'!AO$2:AO121)&gt;0.01,"",IF('MissFill 1'!AO120/SUM('MissFill 1'!AO$2:AO121)&gt;0.01,"",IF('MissFill 1'!AO119/SUM('MissFill 1'!AO$2:AO121)&gt;0.01,"",IF('MissFill 1'!AO118/SUM('MissFill 1'!AO$2:AO121)&gt;0.01,"",IF('MissFill 1'!AO117/SUM('MissFill 1'!AO$2:AO121)&gt;0.01,"",DateEnded_5Day!$A121))))))))</f>
        <v/>
      </c>
      <c r="AQ121" s="54" t="str">
        <f>IF($A121&lt;='All Results'!$B$4,"",IF(SUM('MissFill 1'!AP$2:AP121)=0,"",(IF('MissFill 1'!AP121/SUM('MissFill 1'!AP$2:AP121)&gt;0.01,"",IF('MissFill 1'!AP120/SUM('MissFill 1'!AP$2:AP121)&gt;0.01,"",IF('MissFill 1'!AP119/SUM('MissFill 1'!AP$2:AP121)&gt;0.01,"",IF('MissFill 1'!AP118/SUM('MissFill 1'!AP$2:AP121)&gt;0.01,"",IF('MissFill 1'!AP117/SUM('MissFill 1'!AP$2:AP121)&gt;0.01,"",DateEnded_5Day!$A121))))))))</f>
        <v/>
      </c>
      <c r="AR121" s="54" t="str">
        <f>IF($A121&lt;='All Results'!$B$4,"",IF(SUM('MissFill 1'!AQ$2:AQ121)=0,"",(IF('MissFill 1'!AQ121/SUM('MissFill 1'!AQ$2:AQ121)&gt;0.01,"",IF('MissFill 1'!AQ120/SUM('MissFill 1'!AQ$2:AQ121)&gt;0.01,"",IF('MissFill 1'!AQ119/SUM('MissFill 1'!AQ$2:AQ121)&gt;0.01,"",IF('MissFill 1'!AQ118/SUM('MissFill 1'!AQ$2:AQ121)&gt;0.01,"",IF('MissFill 1'!AQ117/SUM('MissFill 1'!AQ$2:AQ121)&gt;0.01,"",DateEnded_5Day!$A121))))))))</f>
        <v/>
      </c>
      <c r="AS121" s="54" t="str">
        <f>IF($A121&lt;='All Results'!$B$4,"",IF(SUM('MissFill 1'!AR$2:AR121)=0,"",(IF('MissFill 1'!AR121/SUM('MissFill 1'!AR$2:AR121)&gt;0.01,"",IF('MissFill 1'!AR120/SUM('MissFill 1'!AR$2:AR121)&gt;0.01,"",IF('MissFill 1'!AR119/SUM('MissFill 1'!AR$2:AR121)&gt;0.01,"",IF('MissFill 1'!AR118/SUM('MissFill 1'!AR$2:AR121)&gt;0.01,"",IF('MissFill 1'!AR117/SUM('MissFill 1'!AR$2:AR121)&gt;0.01,"",DateEnded_5Day!$A121))))))))</f>
        <v/>
      </c>
      <c r="AT121" s="54" t="str">
        <f>IF($A121&lt;='All Results'!$B$4,"",IF(SUM('MissFill 1'!AS$2:AS121)=0,"",(IF('MissFill 1'!AS121/SUM('MissFill 1'!AS$2:AS121)&gt;0.01,"",IF('MissFill 1'!AS120/SUM('MissFill 1'!AS$2:AS121)&gt;0.01,"",IF('MissFill 1'!AS119/SUM('MissFill 1'!AS$2:AS121)&gt;0.01,"",IF('MissFill 1'!AS118/SUM('MissFill 1'!AS$2:AS121)&gt;0.01,"",IF('MissFill 1'!AS117/SUM('MissFill 1'!AS$2:AS121)&gt;0.01,"",DateEnded_5Day!$A121))))))))</f>
        <v/>
      </c>
      <c r="AU121" s="54" t="str">
        <f>IF($A121&lt;='All Results'!$B$4,"",IF(SUM('MissFill 1'!AT$2:AT121)=0,"",(IF('MissFill 1'!AT121/SUM('MissFill 1'!AT$2:AT121)&gt;0.01,"",IF('MissFill 1'!AT120/SUM('MissFill 1'!AT$2:AT121)&gt;0.01,"",IF('MissFill 1'!AT119/SUM('MissFill 1'!AT$2:AT121)&gt;0.01,"",IF('MissFill 1'!AT118/SUM('MissFill 1'!AT$2:AT121)&gt;0.01,"",IF('MissFill 1'!AT117/SUM('MissFill 1'!AT$2:AT121)&gt;0.01,"",DateEnded_5Day!$A121))))))))</f>
        <v/>
      </c>
      <c r="AV121" s="54" t="str">
        <f>IF($A121&lt;='All Results'!$B$4,"",IF(SUM('MissFill 1'!AU$2:AU121)=0,"",(IF('MissFill 1'!AU121/SUM('MissFill 1'!AU$2:AU121)&gt;0.01,"",IF('MissFill 1'!AU120/SUM('MissFill 1'!AU$2:AU121)&gt;0.01,"",IF('MissFill 1'!AU119/SUM('MissFill 1'!AU$2:AU121)&gt;0.01,"",IF('MissFill 1'!AU118/SUM('MissFill 1'!AU$2:AU121)&gt;0.01,"",IF('MissFill 1'!AU117/SUM('MissFill 1'!AU$2:AU121)&gt;0.01,"",DateEnded_5Day!$A121))))))))</f>
        <v/>
      </c>
      <c r="AW121" s="54" t="str">
        <f>IF($A121&lt;='All Results'!$B$4,"",IF(SUM('MissFill 1'!AV$2:AV121)=0,"",(IF('MissFill 1'!AV121/SUM('MissFill 1'!AV$2:AV121)&gt;0.01,"",IF('MissFill 1'!AV120/SUM('MissFill 1'!AV$2:AV121)&gt;0.01,"",IF('MissFill 1'!AV119/SUM('MissFill 1'!AV$2:AV121)&gt;0.01,"",IF('MissFill 1'!AV118/SUM('MissFill 1'!AV$2:AV121)&gt;0.01,"",IF('MissFill 1'!AV117/SUM('MissFill 1'!AV$2:AV121)&gt;0.01,"",DateEnded_5Day!$A121))))))))</f>
        <v/>
      </c>
      <c r="AX121" s="54" t="str">
        <f>IF($A121&lt;='All Results'!$B$4,"",IF(SUM('MissFill 1'!AW$2:AW121)=0,"",(IF('MissFill 1'!AW121/SUM('MissFill 1'!AW$2:AW121)&gt;0.01,"",IF('MissFill 1'!AW120/SUM('MissFill 1'!AW$2:AW121)&gt;0.01,"",IF('MissFill 1'!AW119/SUM('MissFill 1'!AW$2:AW121)&gt;0.01,"",IF('MissFill 1'!AW118/SUM('MissFill 1'!AW$2:AW121)&gt;0.01,"",IF('MissFill 1'!AW117/SUM('MissFill 1'!AW$2:AW121)&gt;0.01,"",DateEnded_5Day!$A121))))))))</f>
        <v/>
      </c>
    </row>
    <row r="122" spans="1:50" x14ac:dyDescent="0.25">
      <c r="A122" s="41">
        <v>44467</v>
      </c>
      <c r="B122" s="52">
        <v>271</v>
      </c>
      <c r="C122" s="54" t="str">
        <f>IF($A122&lt;='All Results'!$B$4,"",IF(SUM('MissFill 1'!B$2:B122)=0,"",(IF('MissFill 1'!B122/SUM('MissFill 1'!B$2:B122)&gt;0.01,"",IF('MissFill 1'!B121/SUM('MissFill 1'!B$2:B122)&gt;0.01,"",IF('MissFill 1'!B120/SUM('MissFill 1'!B$2:B122)&gt;0.01,"",IF('MissFill 1'!B119/SUM('MissFill 1'!B$2:B122)&gt;0.01,"",IF('MissFill 1'!B118/SUM('MissFill 1'!B$2:B122)&gt;0.01,"",DateEnded_5Day!$A122))))))))</f>
        <v/>
      </c>
      <c r="D122" s="54" t="str">
        <f>IF($A122&lt;='All Results'!$B$4,"",IF(SUM('MissFill 1'!C$2:C122)=0,"",(IF('MissFill 1'!C122/SUM('MissFill 1'!C$2:C122)&gt;0.01,"",IF('MissFill 1'!C121/SUM('MissFill 1'!C$2:C122)&gt;0.01,"",IF('MissFill 1'!C120/SUM('MissFill 1'!C$2:C122)&gt;0.01,"",IF('MissFill 1'!C119/SUM('MissFill 1'!C$2:C122)&gt;0.01,"",IF('MissFill 1'!C118/SUM('MissFill 1'!C$2:C122)&gt;0.01,"",DateEnded_5Day!$A122))))))))</f>
        <v/>
      </c>
      <c r="E122" s="54" t="str">
        <f>IF($A122&lt;='All Results'!$B$4,"",IF(SUM('MissFill 1'!D$2:D122)=0,"",(IF('MissFill 1'!D122/SUM('MissFill 1'!D$2:D122)&gt;0.01,"",IF('MissFill 1'!D121/SUM('MissFill 1'!D$2:D122)&gt;0.01,"",IF('MissFill 1'!D120/SUM('MissFill 1'!D$2:D122)&gt;0.01,"",IF('MissFill 1'!D119/SUM('MissFill 1'!D$2:D122)&gt;0.01,"",IF('MissFill 1'!D118/SUM('MissFill 1'!D$2:D122)&gt;0.01,"",DateEnded_5Day!$A122))))))))</f>
        <v/>
      </c>
      <c r="F122" s="54" t="str">
        <f>IF($A122&lt;='All Results'!$B$4,"",IF(SUM('MissFill 1'!E$2:E122)=0,"",(IF('MissFill 1'!E122/SUM('MissFill 1'!E$2:E122)&gt;0.01,"",IF('MissFill 1'!E121/SUM('MissFill 1'!E$2:E122)&gt;0.01,"",IF('MissFill 1'!E120/SUM('MissFill 1'!E$2:E122)&gt;0.01,"",IF('MissFill 1'!E119/SUM('MissFill 1'!E$2:E122)&gt;0.01,"",IF('MissFill 1'!E118/SUM('MissFill 1'!E$2:E122)&gt;0.01,"",DateEnded_5Day!$A122))))))))</f>
        <v/>
      </c>
      <c r="G122" s="54" t="str">
        <f>IF($A122&lt;='All Results'!$B$4,"",IF(SUM('MissFill 1'!F$2:F122)=0,"",(IF('MissFill 1'!F122/SUM('MissFill 1'!F$2:F122)&gt;0.01,"",IF('MissFill 1'!F121/SUM('MissFill 1'!F$2:F122)&gt;0.01,"",IF('MissFill 1'!F120/SUM('MissFill 1'!F$2:F122)&gt;0.01,"",IF('MissFill 1'!F119/SUM('MissFill 1'!F$2:F122)&gt;0.01,"",IF('MissFill 1'!F118/SUM('MissFill 1'!F$2:F122)&gt;0.01,"",DateEnded_5Day!$A122))))))))</f>
        <v/>
      </c>
      <c r="H122" s="54" t="str">
        <f>IF($A122&lt;='All Results'!$B$4,"",IF(SUM('MissFill 1'!G$2:G122)=0,"",(IF('MissFill 1'!G122/SUM('MissFill 1'!G$2:G122)&gt;0.01,"",IF('MissFill 1'!G121/SUM('MissFill 1'!G$2:G122)&gt;0.01,"",IF('MissFill 1'!G120/SUM('MissFill 1'!G$2:G122)&gt;0.01,"",IF('MissFill 1'!G119/SUM('MissFill 1'!G$2:G122)&gt;0.01,"",IF('MissFill 1'!G118/SUM('MissFill 1'!G$2:G122)&gt;0.01,"",DateEnded_5Day!$A122))))))))</f>
        <v/>
      </c>
      <c r="I122" s="54" t="str">
        <f>IF($A122&lt;='All Results'!$B$4,"",IF(SUM('MissFill 1'!H$2:H122)=0,"",(IF('MissFill 1'!H122/SUM('MissFill 1'!H$2:H122)&gt;0.01,"",IF('MissFill 1'!H121/SUM('MissFill 1'!H$2:H122)&gt;0.01,"",IF('MissFill 1'!H120/SUM('MissFill 1'!H$2:H122)&gt;0.01,"",IF('MissFill 1'!H119/SUM('MissFill 1'!H$2:H122)&gt;0.01,"",IF('MissFill 1'!H118/SUM('MissFill 1'!H$2:H122)&gt;0.01,"",DateEnded_5Day!$A122))))))))</f>
        <v/>
      </c>
      <c r="J122" s="54" t="str">
        <f>IF($A122&lt;='All Results'!$B$4,"",IF(SUM('MissFill 1'!I$2:I122)=0,"",(IF('MissFill 1'!I122/SUM('MissFill 1'!I$2:I122)&gt;0.01,"",IF('MissFill 1'!I121/SUM('MissFill 1'!I$2:I122)&gt;0.01,"",IF('MissFill 1'!I120/SUM('MissFill 1'!I$2:I122)&gt;0.01,"",IF('MissFill 1'!I119/SUM('MissFill 1'!I$2:I122)&gt;0.01,"",IF('MissFill 1'!I118/SUM('MissFill 1'!I$2:I122)&gt;0.01,"",DateEnded_5Day!$A122))))))))</f>
        <v/>
      </c>
      <c r="K122" s="54" t="str">
        <f>IF($A122&lt;='All Results'!$B$4,"",IF(SUM('MissFill 1'!J$2:J122)=0,"",(IF('MissFill 1'!J122/SUM('MissFill 1'!J$2:J122)&gt;0.01,"",IF('MissFill 1'!J121/SUM('MissFill 1'!J$2:J122)&gt;0.01,"",IF('MissFill 1'!J120/SUM('MissFill 1'!J$2:J122)&gt;0.01,"",IF('MissFill 1'!J119/SUM('MissFill 1'!J$2:J122)&gt;0.01,"",IF('MissFill 1'!J118/SUM('MissFill 1'!J$2:J122)&gt;0.01,"",DateEnded_5Day!$A122))))))))</f>
        <v/>
      </c>
      <c r="L122" s="54" t="str">
        <f>IF($A122&lt;='All Results'!$B$4,"",IF(SUM('MissFill 1'!K$2:K122)=0,"",(IF('MissFill 1'!K122/SUM('MissFill 1'!K$2:K122)&gt;0.01,"",IF('MissFill 1'!K121/SUM('MissFill 1'!K$2:K122)&gt;0.01,"",IF('MissFill 1'!K120/SUM('MissFill 1'!K$2:K122)&gt;0.01,"",IF('MissFill 1'!K119/SUM('MissFill 1'!K$2:K122)&gt;0.01,"",IF('MissFill 1'!K118/SUM('MissFill 1'!K$2:K122)&gt;0.01,"",DateEnded_5Day!$A122))))))))</f>
        <v/>
      </c>
      <c r="M122" s="54" t="str">
        <f>IF($A122&lt;='All Results'!$B$4,"",IF(SUM('MissFill 1'!L$2:L122)=0,"",(IF('MissFill 1'!L122/SUM('MissFill 1'!L$2:L122)&gt;0.01,"",IF('MissFill 1'!L121/SUM('MissFill 1'!L$2:L122)&gt;0.01,"",IF('MissFill 1'!L120/SUM('MissFill 1'!L$2:L122)&gt;0.01,"",IF('MissFill 1'!L119/SUM('MissFill 1'!L$2:L122)&gt;0.01,"",IF('MissFill 1'!L118/SUM('MissFill 1'!L$2:L122)&gt;0.01,"",DateEnded_5Day!$A122))))))))</f>
        <v/>
      </c>
      <c r="N122" s="54" t="str">
        <f>IF($A122&lt;='All Results'!$B$4,"",IF(SUM('MissFill 1'!M$2:M122)=0,"",(IF('MissFill 1'!M122/SUM('MissFill 1'!M$2:M122)&gt;0.01,"",IF('MissFill 1'!M121/SUM('MissFill 1'!M$2:M122)&gt;0.01,"",IF('MissFill 1'!M120/SUM('MissFill 1'!M$2:M122)&gt;0.01,"",IF('MissFill 1'!M119/SUM('MissFill 1'!M$2:M122)&gt;0.01,"",IF('MissFill 1'!M118/SUM('MissFill 1'!M$2:M122)&gt;0.01,"",DateEnded_5Day!$A122))))))))</f>
        <v/>
      </c>
      <c r="O122" s="54" t="str">
        <f>IF($A122&lt;='All Results'!$B$4,"",IF(SUM('MissFill 1'!N$2:N122)=0,"",(IF('MissFill 1'!N122/SUM('MissFill 1'!N$2:N122)&gt;0.01,"",IF('MissFill 1'!N121/SUM('MissFill 1'!N$2:N122)&gt;0.01,"",IF('MissFill 1'!N120/SUM('MissFill 1'!N$2:N122)&gt;0.01,"",IF('MissFill 1'!N119/SUM('MissFill 1'!N$2:N122)&gt;0.01,"",IF('MissFill 1'!N118/SUM('MissFill 1'!N$2:N122)&gt;0.01,"",DateEnded_5Day!$A122))))))))</f>
        <v/>
      </c>
      <c r="P122" s="54" t="str">
        <f>IF($A122&lt;='All Results'!$B$4,"",IF(SUM('MissFill 1'!O$2:O122)=0,"",(IF('MissFill 1'!O122/SUM('MissFill 1'!O$2:O122)&gt;0.01,"",IF('MissFill 1'!O121/SUM('MissFill 1'!O$2:O122)&gt;0.01,"",IF('MissFill 1'!O120/SUM('MissFill 1'!O$2:O122)&gt;0.01,"",IF('MissFill 1'!O119/SUM('MissFill 1'!O$2:O122)&gt;0.01,"",IF('MissFill 1'!O118/SUM('MissFill 1'!O$2:O122)&gt;0.01,"",DateEnded_5Day!$A122))))))))</f>
        <v/>
      </c>
      <c r="Q122" s="54" t="str">
        <f>IF($A122&lt;='All Results'!$B$4,"",IF(SUM('MissFill 1'!P$2:P122)=0,"",(IF('MissFill 1'!P122/SUM('MissFill 1'!P$2:P122)&gt;0.01,"",IF('MissFill 1'!P121/SUM('MissFill 1'!P$2:P122)&gt;0.01,"",IF('MissFill 1'!P120/SUM('MissFill 1'!P$2:P122)&gt;0.01,"",IF('MissFill 1'!P119/SUM('MissFill 1'!P$2:P122)&gt;0.01,"",IF('MissFill 1'!P118/SUM('MissFill 1'!P$2:P122)&gt;0.01,"",DateEnded_5Day!$A122))))))))</f>
        <v/>
      </c>
      <c r="R122" s="54" t="str">
        <f>IF($A122&lt;='All Results'!$B$4,"",IF(SUM('MissFill 1'!Q$2:Q122)=0,"",(IF('MissFill 1'!Q122/SUM('MissFill 1'!Q$2:Q122)&gt;0.01,"",IF('MissFill 1'!Q121/SUM('MissFill 1'!Q$2:Q122)&gt;0.01,"",IF('MissFill 1'!Q120/SUM('MissFill 1'!Q$2:Q122)&gt;0.01,"",IF('MissFill 1'!Q119/SUM('MissFill 1'!Q$2:Q122)&gt;0.01,"",IF('MissFill 1'!Q118/SUM('MissFill 1'!Q$2:Q122)&gt;0.01,"",DateEnded_5Day!$A122))))))))</f>
        <v/>
      </c>
      <c r="S122" s="54" t="str">
        <f>IF($A122&lt;='All Results'!$B$4,"",IF(SUM('MissFill 1'!R$2:R122)=0,"",(IF('MissFill 1'!R122/SUM('MissFill 1'!R$2:R122)&gt;0.01,"",IF('MissFill 1'!R121/SUM('MissFill 1'!R$2:R122)&gt;0.01,"",IF('MissFill 1'!R120/SUM('MissFill 1'!R$2:R122)&gt;0.01,"",IF('MissFill 1'!R119/SUM('MissFill 1'!R$2:R122)&gt;0.01,"",IF('MissFill 1'!R118/SUM('MissFill 1'!R$2:R122)&gt;0.01,"",DateEnded_5Day!$A122))))))))</f>
        <v/>
      </c>
      <c r="T122" s="54" t="str">
        <f>IF($A122&lt;='All Results'!$B$4,"",IF(SUM('MissFill 1'!S$2:S122)=0,"",(IF('MissFill 1'!S122/SUM('MissFill 1'!S$2:S122)&gt;0.01,"",IF('MissFill 1'!S121/SUM('MissFill 1'!S$2:S122)&gt;0.01,"",IF('MissFill 1'!S120/SUM('MissFill 1'!S$2:S122)&gt;0.01,"",IF('MissFill 1'!S119/SUM('MissFill 1'!S$2:S122)&gt;0.01,"",IF('MissFill 1'!S118/SUM('MissFill 1'!S$2:S122)&gt;0.01,"",DateEnded_5Day!$A122))))))))</f>
        <v/>
      </c>
      <c r="U122" s="54" t="str">
        <f>IF($A122&lt;='All Results'!$B$4,"",IF(SUM('MissFill 1'!T$2:T122)=0,"",(IF('MissFill 1'!T122/SUM('MissFill 1'!T$2:T122)&gt;0.01,"",IF('MissFill 1'!T121/SUM('MissFill 1'!T$2:T122)&gt;0.01,"",IF('MissFill 1'!T120/SUM('MissFill 1'!T$2:T122)&gt;0.01,"",IF('MissFill 1'!T119/SUM('MissFill 1'!T$2:T122)&gt;0.01,"",IF('MissFill 1'!T118/SUM('MissFill 1'!T$2:T122)&gt;0.01,"",DateEnded_5Day!$A122))))))))</f>
        <v/>
      </c>
      <c r="V122" s="54" t="str">
        <f>IF($A122&lt;='All Results'!$B$4,"",IF(SUM('MissFill 1'!U$2:U122)=0,"",(IF('MissFill 1'!U122/SUM('MissFill 1'!U$2:U122)&gt;0.01,"",IF('MissFill 1'!U121/SUM('MissFill 1'!U$2:U122)&gt;0.01,"",IF('MissFill 1'!U120/SUM('MissFill 1'!U$2:U122)&gt;0.01,"",IF('MissFill 1'!U119/SUM('MissFill 1'!U$2:U122)&gt;0.01,"",IF('MissFill 1'!U118/SUM('MissFill 1'!U$2:U122)&gt;0.01,"",DateEnded_5Day!$A122))))))))</f>
        <v/>
      </c>
      <c r="W122" s="54" t="str">
        <f>IF($A122&lt;='All Results'!$B$4,"",IF(SUM('MissFill 1'!V$2:V122)=0,"",(IF('MissFill 1'!V122/SUM('MissFill 1'!V$2:V122)&gt;0.01,"",IF('MissFill 1'!V121/SUM('MissFill 1'!V$2:V122)&gt;0.01,"",IF('MissFill 1'!V120/SUM('MissFill 1'!V$2:V122)&gt;0.01,"",IF('MissFill 1'!V119/SUM('MissFill 1'!V$2:V122)&gt;0.01,"",IF('MissFill 1'!V118/SUM('MissFill 1'!V$2:V122)&gt;0.01,"",DateEnded_5Day!$A122))))))))</f>
        <v/>
      </c>
      <c r="X122" s="54" t="str">
        <f>IF($A122&lt;='All Results'!$B$4,"",IF(SUM('MissFill 1'!W$2:W122)=0,"",(IF('MissFill 1'!W122/SUM('MissFill 1'!W$2:W122)&gt;0.01,"",IF('MissFill 1'!W121/SUM('MissFill 1'!W$2:W122)&gt;0.01,"",IF('MissFill 1'!W120/SUM('MissFill 1'!W$2:W122)&gt;0.01,"",IF('MissFill 1'!W119/SUM('MissFill 1'!W$2:W122)&gt;0.01,"",IF('MissFill 1'!W118/SUM('MissFill 1'!W$2:W122)&gt;0.01,"",DateEnded_5Day!$A122))))))))</f>
        <v/>
      </c>
      <c r="Y122" s="54" t="str">
        <f>IF($A122&lt;='All Results'!$B$4,"",IF(SUM('MissFill 1'!X$2:X122)=0,"",(IF('MissFill 1'!X122/SUM('MissFill 1'!X$2:X122)&gt;0.01,"",IF('MissFill 1'!X121/SUM('MissFill 1'!X$2:X122)&gt;0.01,"",IF('MissFill 1'!X120/SUM('MissFill 1'!X$2:X122)&gt;0.01,"",IF('MissFill 1'!X119/SUM('MissFill 1'!X$2:X122)&gt;0.01,"",IF('MissFill 1'!X118/SUM('MissFill 1'!X$2:X122)&gt;0.01,"",DateEnded_5Day!$A122))))))))</f>
        <v/>
      </c>
      <c r="Z122" s="54" t="str">
        <f>IF($A122&lt;='All Results'!$B$4,"",IF(SUM('MissFill 1'!Y$2:Y122)=0,"",(IF('MissFill 1'!Y122/SUM('MissFill 1'!Y$2:Y122)&gt;0.01,"",IF('MissFill 1'!Y121/SUM('MissFill 1'!Y$2:Y122)&gt;0.01,"",IF('MissFill 1'!Y120/SUM('MissFill 1'!Y$2:Y122)&gt;0.01,"",IF('MissFill 1'!Y119/SUM('MissFill 1'!Y$2:Y122)&gt;0.01,"",IF('MissFill 1'!Y118/SUM('MissFill 1'!Y$2:Y122)&gt;0.01,"",DateEnded_5Day!$A122))))))))</f>
        <v/>
      </c>
      <c r="AA122" s="54" t="str">
        <f>IF($A122&lt;='All Results'!$B$4,"",IF(SUM('MissFill 1'!Z$2:Z122)=0,"",(IF('MissFill 1'!Z122/SUM('MissFill 1'!Z$2:Z122)&gt;0.01,"",IF('MissFill 1'!Z121/SUM('MissFill 1'!Z$2:Z122)&gt;0.01,"",IF('MissFill 1'!Z120/SUM('MissFill 1'!Z$2:Z122)&gt;0.01,"",IF('MissFill 1'!Z119/SUM('MissFill 1'!Z$2:Z122)&gt;0.01,"",IF('MissFill 1'!Z118/SUM('MissFill 1'!Z$2:Z122)&gt;0.01,"",DateEnded_5Day!$A122))))))))</f>
        <v/>
      </c>
      <c r="AB122" s="54" t="str">
        <f>IF($A122&lt;='All Results'!$B$4,"",IF(SUM('MissFill 1'!AA$2:AA122)=0,"",(IF('MissFill 1'!AA122/SUM('MissFill 1'!AA$2:AA122)&gt;0.01,"",IF('MissFill 1'!AA121/SUM('MissFill 1'!AA$2:AA122)&gt;0.01,"",IF('MissFill 1'!AA120/SUM('MissFill 1'!AA$2:AA122)&gt;0.01,"",IF('MissFill 1'!AA119/SUM('MissFill 1'!AA$2:AA122)&gt;0.01,"",IF('MissFill 1'!AA118/SUM('MissFill 1'!AA$2:AA122)&gt;0.01,"",DateEnded_5Day!$A122))))))))</f>
        <v/>
      </c>
      <c r="AC122" s="54" t="str">
        <f>IF($A122&lt;='All Results'!$B$4,"",IF(SUM('MissFill 1'!AB$2:AB122)=0,"",(IF('MissFill 1'!AB122/SUM('MissFill 1'!AB$2:AB122)&gt;0.01,"",IF('MissFill 1'!AB121/SUM('MissFill 1'!AB$2:AB122)&gt;0.01,"",IF('MissFill 1'!AB120/SUM('MissFill 1'!AB$2:AB122)&gt;0.01,"",IF('MissFill 1'!AB119/SUM('MissFill 1'!AB$2:AB122)&gt;0.01,"",IF('MissFill 1'!AB118/SUM('MissFill 1'!AB$2:AB122)&gt;0.01,"",DateEnded_5Day!$A122))))))))</f>
        <v/>
      </c>
      <c r="AD122" s="54" t="str">
        <f>IF($A122&lt;='All Results'!$B$4,"",IF(SUM('MissFill 1'!AC$2:AC122)=0,"",(IF('MissFill 1'!AC122/SUM('MissFill 1'!AC$2:AC122)&gt;0.01,"",IF('MissFill 1'!AC121/SUM('MissFill 1'!AC$2:AC122)&gt;0.01,"",IF('MissFill 1'!AC120/SUM('MissFill 1'!AC$2:AC122)&gt;0.01,"",IF('MissFill 1'!AC119/SUM('MissFill 1'!AC$2:AC122)&gt;0.01,"",IF('MissFill 1'!AC118/SUM('MissFill 1'!AC$2:AC122)&gt;0.01,"",DateEnded_5Day!$A122))))))))</f>
        <v/>
      </c>
      <c r="AE122" s="54" t="str">
        <f>IF($A122&lt;='All Results'!$B$4,"",IF(SUM('MissFill 1'!AD$2:AD122)=0,"",(IF('MissFill 1'!AD122/SUM('MissFill 1'!AD$2:AD122)&gt;0.01,"",IF('MissFill 1'!AD121/SUM('MissFill 1'!AD$2:AD122)&gt;0.01,"",IF('MissFill 1'!AD120/SUM('MissFill 1'!AD$2:AD122)&gt;0.01,"",IF('MissFill 1'!AD119/SUM('MissFill 1'!AD$2:AD122)&gt;0.01,"",IF('MissFill 1'!AD118/SUM('MissFill 1'!AD$2:AD122)&gt;0.01,"",DateEnded_5Day!$A122))))))))</f>
        <v/>
      </c>
      <c r="AF122" s="54" t="str">
        <f>IF($A122&lt;='All Results'!$B$4,"",IF(SUM('MissFill 1'!AE$2:AE122)=0,"",(IF('MissFill 1'!AE122/SUM('MissFill 1'!AE$2:AE122)&gt;0.01,"",IF('MissFill 1'!AE121/SUM('MissFill 1'!AE$2:AE122)&gt;0.01,"",IF('MissFill 1'!AE120/SUM('MissFill 1'!AE$2:AE122)&gt;0.01,"",IF('MissFill 1'!AE119/SUM('MissFill 1'!AE$2:AE122)&gt;0.01,"",IF('MissFill 1'!AE118/SUM('MissFill 1'!AE$2:AE122)&gt;0.01,"",DateEnded_5Day!$A122))))))))</f>
        <v/>
      </c>
      <c r="AG122" s="54" t="str">
        <f>IF($A122&lt;='All Results'!$B$4,"",IF(SUM('MissFill 1'!AF$2:AF122)=0,"",(IF('MissFill 1'!AF122/SUM('MissFill 1'!AF$2:AF122)&gt;0.01,"",IF('MissFill 1'!AF121/SUM('MissFill 1'!AF$2:AF122)&gt;0.01,"",IF('MissFill 1'!AF120/SUM('MissFill 1'!AF$2:AF122)&gt;0.01,"",IF('MissFill 1'!AF119/SUM('MissFill 1'!AF$2:AF122)&gt;0.01,"",IF('MissFill 1'!AF118/SUM('MissFill 1'!AF$2:AF122)&gt;0.01,"",DateEnded_5Day!$A122))))))))</f>
        <v/>
      </c>
      <c r="AH122" s="54" t="str">
        <f>IF($A122&lt;='All Results'!$B$4,"",IF(SUM('MissFill 1'!AG$2:AG122)=0,"",(IF('MissFill 1'!AG122/SUM('MissFill 1'!AG$2:AG122)&gt;0.01,"",IF('MissFill 1'!AG121/SUM('MissFill 1'!AG$2:AG122)&gt;0.01,"",IF('MissFill 1'!AG120/SUM('MissFill 1'!AG$2:AG122)&gt;0.01,"",IF('MissFill 1'!AG119/SUM('MissFill 1'!AG$2:AG122)&gt;0.01,"",IF('MissFill 1'!AG118/SUM('MissFill 1'!AG$2:AG122)&gt;0.01,"",DateEnded_5Day!$A122))))))))</f>
        <v/>
      </c>
      <c r="AI122" s="54" t="str">
        <f>IF($A122&lt;='All Results'!$B$4,"",IF(SUM('MissFill 1'!AH$2:AH122)=0,"",(IF('MissFill 1'!AH122/SUM('MissFill 1'!AH$2:AH122)&gt;0.01,"",IF('MissFill 1'!AH121/SUM('MissFill 1'!AH$2:AH122)&gt;0.01,"",IF('MissFill 1'!AH120/SUM('MissFill 1'!AH$2:AH122)&gt;0.01,"",IF('MissFill 1'!AH119/SUM('MissFill 1'!AH$2:AH122)&gt;0.01,"",IF('MissFill 1'!AH118/SUM('MissFill 1'!AH$2:AH122)&gt;0.01,"",DateEnded_5Day!$A122))))))))</f>
        <v/>
      </c>
      <c r="AJ122" s="54" t="str">
        <f>IF($A122&lt;='All Results'!$B$4,"",IF(SUM('MissFill 1'!AI$2:AI122)=0,"",(IF('MissFill 1'!AI122/SUM('MissFill 1'!AI$2:AI122)&gt;0.01,"",IF('MissFill 1'!AI121/SUM('MissFill 1'!AI$2:AI122)&gt;0.01,"",IF('MissFill 1'!AI120/SUM('MissFill 1'!AI$2:AI122)&gt;0.01,"",IF('MissFill 1'!AI119/SUM('MissFill 1'!AI$2:AI122)&gt;0.01,"",IF('MissFill 1'!AI118/SUM('MissFill 1'!AI$2:AI122)&gt;0.01,"",DateEnded_5Day!$A122))))))))</f>
        <v/>
      </c>
      <c r="AK122" s="54" t="str">
        <f>IF($A122&lt;='All Results'!$B$4,"",IF(SUM('MissFill 1'!AJ$2:AJ122)=0,"",(IF('MissFill 1'!AJ122/SUM('MissFill 1'!AJ$2:AJ122)&gt;0.01,"",IF('MissFill 1'!AJ121/SUM('MissFill 1'!AJ$2:AJ122)&gt;0.01,"",IF('MissFill 1'!AJ120/SUM('MissFill 1'!AJ$2:AJ122)&gt;0.01,"",IF('MissFill 1'!AJ119/SUM('MissFill 1'!AJ$2:AJ122)&gt;0.01,"",IF('MissFill 1'!AJ118/SUM('MissFill 1'!AJ$2:AJ122)&gt;0.01,"",DateEnded_5Day!$A122))))))))</f>
        <v/>
      </c>
      <c r="AL122" s="54" t="str">
        <f>IF($A122&lt;='All Results'!$B$4,"",IF(SUM('MissFill 1'!AK$2:AK122)=0,"",(IF('MissFill 1'!AK122/SUM('MissFill 1'!AK$2:AK122)&gt;0.01,"",IF('MissFill 1'!AK121/SUM('MissFill 1'!AK$2:AK122)&gt;0.01,"",IF('MissFill 1'!AK120/SUM('MissFill 1'!AK$2:AK122)&gt;0.01,"",IF('MissFill 1'!AK119/SUM('MissFill 1'!AK$2:AK122)&gt;0.01,"",IF('MissFill 1'!AK118/SUM('MissFill 1'!AK$2:AK122)&gt;0.01,"",DateEnded_5Day!$A122))))))))</f>
        <v/>
      </c>
      <c r="AM122" s="54" t="str">
        <f>IF($A122&lt;='All Results'!$B$4,"",IF(SUM('MissFill 1'!AL$2:AL122)=0,"",(IF('MissFill 1'!AL122/SUM('MissFill 1'!AL$2:AL122)&gt;0.01,"",IF('MissFill 1'!AL121/SUM('MissFill 1'!AL$2:AL122)&gt;0.01,"",IF('MissFill 1'!AL120/SUM('MissFill 1'!AL$2:AL122)&gt;0.01,"",IF('MissFill 1'!AL119/SUM('MissFill 1'!AL$2:AL122)&gt;0.01,"",IF('MissFill 1'!AL118/SUM('MissFill 1'!AL$2:AL122)&gt;0.01,"",DateEnded_5Day!$A122))))))))</f>
        <v/>
      </c>
      <c r="AN122" s="54" t="str">
        <f>IF($A122&lt;='All Results'!$B$4,"",IF(SUM('MissFill 1'!AM$2:AM122)=0,"",(IF('MissFill 1'!AM122/SUM('MissFill 1'!AM$2:AM122)&gt;0.01,"",IF('MissFill 1'!AM121/SUM('MissFill 1'!AM$2:AM122)&gt;0.01,"",IF('MissFill 1'!AM120/SUM('MissFill 1'!AM$2:AM122)&gt;0.01,"",IF('MissFill 1'!AM119/SUM('MissFill 1'!AM$2:AM122)&gt;0.01,"",IF('MissFill 1'!AM118/SUM('MissFill 1'!AM$2:AM122)&gt;0.01,"",DateEnded_5Day!$A122))))))))</f>
        <v/>
      </c>
      <c r="AO122" s="54" t="str">
        <f>IF($A122&lt;='All Results'!$B$4,"",IF(SUM('MissFill 1'!AN$2:AN122)=0,"",(IF('MissFill 1'!AN122/SUM('MissFill 1'!AN$2:AN122)&gt;0.01,"",IF('MissFill 1'!AN121/SUM('MissFill 1'!AN$2:AN122)&gt;0.01,"",IF('MissFill 1'!AN120/SUM('MissFill 1'!AN$2:AN122)&gt;0.01,"",IF('MissFill 1'!AN119/SUM('MissFill 1'!AN$2:AN122)&gt;0.01,"",IF('MissFill 1'!AN118/SUM('MissFill 1'!AN$2:AN122)&gt;0.01,"",DateEnded_5Day!$A122))))))))</f>
        <v/>
      </c>
      <c r="AP122" s="54" t="str">
        <f>IF($A122&lt;='All Results'!$B$4,"",IF(SUM('MissFill 1'!AO$2:AO122)=0,"",(IF('MissFill 1'!AO122/SUM('MissFill 1'!AO$2:AO122)&gt;0.01,"",IF('MissFill 1'!AO121/SUM('MissFill 1'!AO$2:AO122)&gt;0.01,"",IF('MissFill 1'!AO120/SUM('MissFill 1'!AO$2:AO122)&gt;0.01,"",IF('MissFill 1'!AO119/SUM('MissFill 1'!AO$2:AO122)&gt;0.01,"",IF('MissFill 1'!AO118/SUM('MissFill 1'!AO$2:AO122)&gt;0.01,"",DateEnded_5Day!$A122))))))))</f>
        <v/>
      </c>
      <c r="AQ122" s="54" t="str">
        <f>IF($A122&lt;='All Results'!$B$4,"",IF(SUM('MissFill 1'!AP$2:AP122)=0,"",(IF('MissFill 1'!AP122/SUM('MissFill 1'!AP$2:AP122)&gt;0.01,"",IF('MissFill 1'!AP121/SUM('MissFill 1'!AP$2:AP122)&gt;0.01,"",IF('MissFill 1'!AP120/SUM('MissFill 1'!AP$2:AP122)&gt;0.01,"",IF('MissFill 1'!AP119/SUM('MissFill 1'!AP$2:AP122)&gt;0.01,"",IF('MissFill 1'!AP118/SUM('MissFill 1'!AP$2:AP122)&gt;0.01,"",DateEnded_5Day!$A122))))))))</f>
        <v/>
      </c>
      <c r="AR122" s="54" t="str">
        <f>IF($A122&lt;='All Results'!$B$4,"",IF(SUM('MissFill 1'!AQ$2:AQ122)=0,"",(IF('MissFill 1'!AQ122/SUM('MissFill 1'!AQ$2:AQ122)&gt;0.01,"",IF('MissFill 1'!AQ121/SUM('MissFill 1'!AQ$2:AQ122)&gt;0.01,"",IF('MissFill 1'!AQ120/SUM('MissFill 1'!AQ$2:AQ122)&gt;0.01,"",IF('MissFill 1'!AQ119/SUM('MissFill 1'!AQ$2:AQ122)&gt;0.01,"",IF('MissFill 1'!AQ118/SUM('MissFill 1'!AQ$2:AQ122)&gt;0.01,"",DateEnded_5Day!$A122))))))))</f>
        <v/>
      </c>
      <c r="AS122" s="54" t="str">
        <f>IF($A122&lt;='All Results'!$B$4,"",IF(SUM('MissFill 1'!AR$2:AR122)=0,"",(IF('MissFill 1'!AR122/SUM('MissFill 1'!AR$2:AR122)&gt;0.01,"",IF('MissFill 1'!AR121/SUM('MissFill 1'!AR$2:AR122)&gt;0.01,"",IF('MissFill 1'!AR120/SUM('MissFill 1'!AR$2:AR122)&gt;0.01,"",IF('MissFill 1'!AR119/SUM('MissFill 1'!AR$2:AR122)&gt;0.01,"",IF('MissFill 1'!AR118/SUM('MissFill 1'!AR$2:AR122)&gt;0.01,"",DateEnded_5Day!$A122))))))))</f>
        <v/>
      </c>
      <c r="AT122" s="54" t="str">
        <f>IF($A122&lt;='All Results'!$B$4,"",IF(SUM('MissFill 1'!AS$2:AS122)=0,"",(IF('MissFill 1'!AS122/SUM('MissFill 1'!AS$2:AS122)&gt;0.01,"",IF('MissFill 1'!AS121/SUM('MissFill 1'!AS$2:AS122)&gt;0.01,"",IF('MissFill 1'!AS120/SUM('MissFill 1'!AS$2:AS122)&gt;0.01,"",IF('MissFill 1'!AS119/SUM('MissFill 1'!AS$2:AS122)&gt;0.01,"",IF('MissFill 1'!AS118/SUM('MissFill 1'!AS$2:AS122)&gt;0.01,"",DateEnded_5Day!$A122))))))))</f>
        <v/>
      </c>
      <c r="AU122" s="54" t="str">
        <f>IF($A122&lt;='All Results'!$B$4,"",IF(SUM('MissFill 1'!AT$2:AT122)=0,"",(IF('MissFill 1'!AT122/SUM('MissFill 1'!AT$2:AT122)&gt;0.01,"",IF('MissFill 1'!AT121/SUM('MissFill 1'!AT$2:AT122)&gt;0.01,"",IF('MissFill 1'!AT120/SUM('MissFill 1'!AT$2:AT122)&gt;0.01,"",IF('MissFill 1'!AT119/SUM('MissFill 1'!AT$2:AT122)&gt;0.01,"",IF('MissFill 1'!AT118/SUM('MissFill 1'!AT$2:AT122)&gt;0.01,"",DateEnded_5Day!$A122))))))))</f>
        <v/>
      </c>
      <c r="AV122" s="54" t="str">
        <f>IF($A122&lt;='All Results'!$B$4,"",IF(SUM('MissFill 1'!AU$2:AU122)=0,"",(IF('MissFill 1'!AU122/SUM('MissFill 1'!AU$2:AU122)&gt;0.01,"",IF('MissFill 1'!AU121/SUM('MissFill 1'!AU$2:AU122)&gt;0.01,"",IF('MissFill 1'!AU120/SUM('MissFill 1'!AU$2:AU122)&gt;0.01,"",IF('MissFill 1'!AU119/SUM('MissFill 1'!AU$2:AU122)&gt;0.01,"",IF('MissFill 1'!AU118/SUM('MissFill 1'!AU$2:AU122)&gt;0.01,"",DateEnded_5Day!$A122))))))))</f>
        <v/>
      </c>
      <c r="AW122" s="54" t="str">
        <f>IF($A122&lt;='All Results'!$B$4,"",IF(SUM('MissFill 1'!AV$2:AV122)=0,"",(IF('MissFill 1'!AV122/SUM('MissFill 1'!AV$2:AV122)&gt;0.01,"",IF('MissFill 1'!AV121/SUM('MissFill 1'!AV$2:AV122)&gt;0.01,"",IF('MissFill 1'!AV120/SUM('MissFill 1'!AV$2:AV122)&gt;0.01,"",IF('MissFill 1'!AV119/SUM('MissFill 1'!AV$2:AV122)&gt;0.01,"",IF('MissFill 1'!AV118/SUM('MissFill 1'!AV$2:AV122)&gt;0.01,"",DateEnded_5Day!$A122))))))))</f>
        <v/>
      </c>
      <c r="AX122" s="54" t="str">
        <f>IF($A122&lt;='All Results'!$B$4,"",IF(SUM('MissFill 1'!AW$2:AW122)=0,"",(IF('MissFill 1'!AW122/SUM('MissFill 1'!AW$2:AW122)&gt;0.01,"",IF('MissFill 1'!AW121/SUM('MissFill 1'!AW$2:AW122)&gt;0.01,"",IF('MissFill 1'!AW120/SUM('MissFill 1'!AW$2:AW122)&gt;0.01,"",IF('MissFill 1'!AW119/SUM('MissFill 1'!AW$2:AW122)&gt;0.01,"",IF('MissFill 1'!AW118/SUM('MissFill 1'!AW$2:AW122)&gt;0.01,"",DateEnded_5Day!$A122))))))))</f>
        <v/>
      </c>
    </row>
    <row r="123" spans="1:50" x14ac:dyDescent="0.25">
      <c r="A123" s="41">
        <v>44468</v>
      </c>
      <c r="B123" s="52">
        <v>272</v>
      </c>
      <c r="C123" s="54" t="str">
        <f>IF($A123&lt;='All Results'!$B$4,"",IF(SUM('MissFill 1'!B$2:B123)=0,"",(IF('MissFill 1'!B123/SUM('MissFill 1'!B$2:B123)&gt;0.01,"",IF('MissFill 1'!B122/SUM('MissFill 1'!B$2:B123)&gt;0.01,"",IF('MissFill 1'!B121/SUM('MissFill 1'!B$2:B123)&gt;0.01,"",IF('MissFill 1'!B120/SUM('MissFill 1'!B$2:B123)&gt;0.01,"",IF('MissFill 1'!B119/SUM('MissFill 1'!B$2:B123)&gt;0.01,"",DateEnded_5Day!$A123))))))))</f>
        <v/>
      </c>
      <c r="D123" s="54" t="str">
        <f>IF($A123&lt;='All Results'!$B$4,"",IF(SUM('MissFill 1'!C$2:C123)=0,"",(IF('MissFill 1'!C123/SUM('MissFill 1'!C$2:C123)&gt;0.01,"",IF('MissFill 1'!C122/SUM('MissFill 1'!C$2:C123)&gt;0.01,"",IF('MissFill 1'!C121/SUM('MissFill 1'!C$2:C123)&gt;0.01,"",IF('MissFill 1'!C120/SUM('MissFill 1'!C$2:C123)&gt;0.01,"",IF('MissFill 1'!C119/SUM('MissFill 1'!C$2:C123)&gt;0.01,"",DateEnded_5Day!$A123))))))))</f>
        <v/>
      </c>
      <c r="E123" s="54" t="str">
        <f>IF($A123&lt;='All Results'!$B$4,"",IF(SUM('MissFill 1'!D$2:D123)=0,"",(IF('MissFill 1'!D123/SUM('MissFill 1'!D$2:D123)&gt;0.01,"",IF('MissFill 1'!D122/SUM('MissFill 1'!D$2:D123)&gt;0.01,"",IF('MissFill 1'!D121/SUM('MissFill 1'!D$2:D123)&gt;0.01,"",IF('MissFill 1'!D120/SUM('MissFill 1'!D$2:D123)&gt;0.01,"",IF('MissFill 1'!D119/SUM('MissFill 1'!D$2:D123)&gt;0.01,"",DateEnded_5Day!$A123))))))))</f>
        <v/>
      </c>
      <c r="F123" s="54" t="str">
        <f>IF($A123&lt;='All Results'!$B$4,"",IF(SUM('MissFill 1'!E$2:E123)=0,"",(IF('MissFill 1'!E123/SUM('MissFill 1'!E$2:E123)&gt;0.01,"",IF('MissFill 1'!E122/SUM('MissFill 1'!E$2:E123)&gt;0.01,"",IF('MissFill 1'!E121/SUM('MissFill 1'!E$2:E123)&gt;0.01,"",IF('MissFill 1'!E120/SUM('MissFill 1'!E$2:E123)&gt;0.01,"",IF('MissFill 1'!E119/SUM('MissFill 1'!E$2:E123)&gt;0.01,"",DateEnded_5Day!$A123))))))))</f>
        <v/>
      </c>
      <c r="G123" s="54" t="str">
        <f>IF($A123&lt;='All Results'!$B$4,"",IF(SUM('MissFill 1'!F$2:F123)=0,"",(IF('MissFill 1'!F123/SUM('MissFill 1'!F$2:F123)&gt;0.01,"",IF('MissFill 1'!F122/SUM('MissFill 1'!F$2:F123)&gt;0.01,"",IF('MissFill 1'!F121/SUM('MissFill 1'!F$2:F123)&gt;0.01,"",IF('MissFill 1'!F120/SUM('MissFill 1'!F$2:F123)&gt;0.01,"",IF('MissFill 1'!F119/SUM('MissFill 1'!F$2:F123)&gt;0.01,"",DateEnded_5Day!$A123))))))))</f>
        <v/>
      </c>
      <c r="H123" s="54" t="str">
        <f>IF($A123&lt;='All Results'!$B$4,"",IF(SUM('MissFill 1'!G$2:G123)=0,"",(IF('MissFill 1'!G123/SUM('MissFill 1'!G$2:G123)&gt;0.01,"",IF('MissFill 1'!G122/SUM('MissFill 1'!G$2:G123)&gt;0.01,"",IF('MissFill 1'!G121/SUM('MissFill 1'!G$2:G123)&gt;0.01,"",IF('MissFill 1'!G120/SUM('MissFill 1'!G$2:G123)&gt;0.01,"",IF('MissFill 1'!G119/SUM('MissFill 1'!G$2:G123)&gt;0.01,"",DateEnded_5Day!$A123))))))))</f>
        <v/>
      </c>
      <c r="I123" s="54" t="str">
        <f>IF($A123&lt;='All Results'!$B$4,"",IF(SUM('MissFill 1'!H$2:H123)=0,"",(IF('MissFill 1'!H123/SUM('MissFill 1'!H$2:H123)&gt;0.01,"",IF('MissFill 1'!H122/SUM('MissFill 1'!H$2:H123)&gt;0.01,"",IF('MissFill 1'!H121/SUM('MissFill 1'!H$2:H123)&gt;0.01,"",IF('MissFill 1'!H120/SUM('MissFill 1'!H$2:H123)&gt;0.01,"",IF('MissFill 1'!H119/SUM('MissFill 1'!H$2:H123)&gt;0.01,"",DateEnded_5Day!$A123))))))))</f>
        <v/>
      </c>
      <c r="J123" s="54" t="str">
        <f>IF($A123&lt;='All Results'!$B$4,"",IF(SUM('MissFill 1'!I$2:I123)=0,"",(IF('MissFill 1'!I123/SUM('MissFill 1'!I$2:I123)&gt;0.01,"",IF('MissFill 1'!I122/SUM('MissFill 1'!I$2:I123)&gt;0.01,"",IF('MissFill 1'!I121/SUM('MissFill 1'!I$2:I123)&gt;0.01,"",IF('MissFill 1'!I120/SUM('MissFill 1'!I$2:I123)&gt;0.01,"",IF('MissFill 1'!I119/SUM('MissFill 1'!I$2:I123)&gt;0.01,"",DateEnded_5Day!$A123))))))))</f>
        <v/>
      </c>
      <c r="K123" s="54" t="str">
        <f>IF($A123&lt;='All Results'!$B$4,"",IF(SUM('MissFill 1'!J$2:J123)=0,"",(IF('MissFill 1'!J123/SUM('MissFill 1'!J$2:J123)&gt;0.01,"",IF('MissFill 1'!J122/SUM('MissFill 1'!J$2:J123)&gt;0.01,"",IF('MissFill 1'!J121/SUM('MissFill 1'!J$2:J123)&gt;0.01,"",IF('MissFill 1'!J120/SUM('MissFill 1'!J$2:J123)&gt;0.01,"",IF('MissFill 1'!J119/SUM('MissFill 1'!J$2:J123)&gt;0.01,"",DateEnded_5Day!$A123))))))))</f>
        <v/>
      </c>
      <c r="L123" s="54" t="str">
        <f>IF($A123&lt;='All Results'!$B$4,"",IF(SUM('MissFill 1'!K$2:K123)=0,"",(IF('MissFill 1'!K123/SUM('MissFill 1'!K$2:K123)&gt;0.01,"",IF('MissFill 1'!K122/SUM('MissFill 1'!K$2:K123)&gt;0.01,"",IF('MissFill 1'!K121/SUM('MissFill 1'!K$2:K123)&gt;0.01,"",IF('MissFill 1'!K120/SUM('MissFill 1'!K$2:K123)&gt;0.01,"",IF('MissFill 1'!K119/SUM('MissFill 1'!K$2:K123)&gt;0.01,"",DateEnded_5Day!$A123))))))))</f>
        <v/>
      </c>
      <c r="M123" s="54" t="str">
        <f>IF($A123&lt;='All Results'!$B$4,"",IF(SUM('MissFill 1'!L$2:L123)=0,"",(IF('MissFill 1'!L123/SUM('MissFill 1'!L$2:L123)&gt;0.01,"",IF('MissFill 1'!L122/SUM('MissFill 1'!L$2:L123)&gt;0.01,"",IF('MissFill 1'!L121/SUM('MissFill 1'!L$2:L123)&gt;0.01,"",IF('MissFill 1'!L120/SUM('MissFill 1'!L$2:L123)&gt;0.01,"",IF('MissFill 1'!L119/SUM('MissFill 1'!L$2:L123)&gt;0.01,"",DateEnded_5Day!$A123))))))))</f>
        <v/>
      </c>
      <c r="N123" s="54" t="str">
        <f>IF($A123&lt;='All Results'!$B$4,"",IF(SUM('MissFill 1'!M$2:M123)=0,"",(IF('MissFill 1'!M123/SUM('MissFill 1'!M$2:M123)&gt;0.01,"",IF('MissFill 1'!M122/SUM('MissFill 1'!M$2:M123)&gt;0.01,"",IF('MissFill 1'!M121/SUM('MissFill 1'!M$2:M123)&gt;0.01,"",IF('MissFill 1'!M120/SUM('MissFill 1'!M$2:M123)&gt;0.01,"",IF('MissFill 1'!M119/SUM('MissFill 1'!M$2:M123)&gt;0.01,"",DateEnded_5Day!$A123))))))))</f>
        <v/>
      </c>
      <c r="O123" s="54" t="str">
        <f>IF($A123&lt;='All Results'!$B$4,"",IF(SUM('MissFill 1'!N$2:N123)=0,"",(IF('MissFill 1'!N123/SUM('MissFill 1'!N$2:N123)&gt;0.01,"",IF('MissFill 1'!N122/SUM('MissFill 1'!N$2:N123)&gt;0.01,"",IF('MissFill 1'!N121/SUM('MissFill 1'!N$2:N123)&gt;0.01,"",IF('MissFill 1'!N120/SUM('MissFill 1'!N$2:N123)&gt;0.01,"",IF('MissFill 1'!N119/SUM('MissFill 1'!N$2:N123)&gt;0.01,"",DateEnded_5Day!$A123))))))))</f>
        <v/>
      </c>
      <c r="P123" s="54" t="str">
        <f>IF($A123&lt;='All Results'!$B$4,"",IF(SUM('MissFill 1'!O$2:O123)=0,"",(IF('MissFill 1'!O123/SUM('MissFill 1'!O$2:O123)&gt;0.01,"",IF('MissFill 1'!O122/SUM('MissFill 1'!O$2:O123)&gt;0.01,"",IF('MissFill 1'!O121/SUM('MissFill 1'!O$2:O123)&gt;0.01,"",IF('MissFill 1'!O120/SUM('MissFill 1'!O$2:O123)&gt;0.01,"",IF('MissFill 1'!O119/SUM('MissFill 1'!O$2:O123)&gt;0.01,"",DateEnded_5Day!$A123))))))))</f>
        <v/>
      </c>
      <c r="Q123" s="54" t="str">
        <f>IF($A123&lt;='All Results'!$B$4,"",IF(SUM('MissFill 1'!P$2:P123)=0,"",(IF('MissFill 1'!P123/SUM('MissFill 1'!P$2:P123)&gt;0.01,"",IF('MissFill 1'!P122/SUM('MissFill 1'!P$2:P123)&gt;0.01,"",IF('MissFill 1'!P121/SUM('MissFill 1'!P$2:P123)&gt;0.01,"",IF('MissFill 1'!P120/SUM('MissFill 1'!P$2:P123)&gt;0.01,"",IF('MissFill 1'!P119/SUM('MissFill 1'!P$2:P123)&gt;0.01,"",DateEnded_5Day!$A123))))))))</f>
        <v/>
      </c>
      <c r="R123" s="54" t="str">
        <f>IF($A123&lt;='All Results'!$B$4,"",IF(SUM('MissFill 1'!Q$2:Q123)=0,"",(IF('MissFill 1'!Q123/SUM('MissFill 1'!Q$2:Q123)&gt;0.01,"",IF('MissFill 1'!Q122/SUM('MissFill 1'!Q$2:Q123)&gt;0.01,"",IF('MissFill 1'!Q121/SUM('MissFill 1'!Q$2:Q123)&gt;0.01,"",IF('MissFill 1'!Q120/SUM('MissFill 1'!Q$2:Q123)&gt;0.01,"",IF('MissFill 1'!Q119/SUM('MissFill 1'!Q$2:Q123)&gt;0.01,"",DateEnded_5Day!$A123))))))))</f>
        <v/>
      </c>
      <c r="S123" s="54" t="str">
        <f>IF($A123&lt;='All Results'!$B$4,"",IF(SUM('MissFill 1'!R$2:R123)=0,"",(IF('MissFill 1'!R123/SUM('MissFill 1'!R$2:R123)&gt;0.01,"",IF('MissFill 1'!R122/SUM('MissFill 1'!R$2:R123)&gt;0.01,"",IF('MissFill 1'!R121/SUM('MissFill 1'!R$2:R123)&gt;0.01,"",IF('MissFill 1'!R120/SUM('MissFill 1'!R$2:R123)&gt;0.01,"",IF('MissFill 1'!R119/SUM('MissFill 1'!R$2:R123)&gt;0.01,"",DateEnded_5Day!$A123))))))))</f>
        <v/>
      </c>
      <c r="T123" s="54" t="str">
        <f>IF($A123&lt;='All Results'!$B$4,"",IF(SUM('MissFill 1'!S$2:S123)=0,"",(IF('MissFill 1'!S123/SUM('MissFill 1'!S$2:S123)&gt;0.01,"",IF('MissFill 1'!S122/SUM('MissFill 1'!S$2:S123)&gt;0.01,"",IF('MissFill 1'!S121/SUM('MissFill 1'!S$2:S123)&gt;0.01,"",IF('MissFill 1'!S120/SUM('MissFill 1'!S$2:S123)&gt;0.01,"",IF('MissFill 1'!S119/SUM('MissFill 1'!S$2:S123)&gt;0.01,"",DateEnded_5Day!$A123))))))))</f>
        <v/>
      </c>
      <c r="U123" s="54" t="str">
        <f>IF($A123&lt;='All Results'!$B$4,"",IF(SUM('MissFill 1'!T$2:T123)=0,"",(IF('MissFill 1'!T123/SUM('MissFill 1'!T$2:T123)&gt;0.01,"",IF('MissFill 1'!T122/SUM('MissFill 1'!T$2:T123)&gt;0.01,"",IF('MissFill 1'!T121/SUM('MissFill 1'!T$2:T123)&gt;0.01,"",IF('MissFill 1'!T120/SUM('MissFill 1'!T$2:T123)&gt;0.01,"",IF('MissFill 1'!T119/SUM('MissFill 1'!T$2:T123)&gt;0.01,"",DateEnded_5Day!$A123))))))))</f>
        <v/>
      </c>
      <c r="V123" s="54" t="str">
        <f>IF($A123&lt;='All Results'!$B$4,"",IF(SUM('MissFill 1'!U$2:U123)=0,"",(IF('MissFill 1'!U123/SUM('MissFill 1'!U$2:U123)&gt;0.01,"",IF('MissFill 1'!U122/SUM('MissFill 1'!U$2:U123)&gt;0.01,"",IF('MissFill 1'!U121/SUM('MissFill 1'!U$2:U123)&gt;0.01,"",IF('MissFill 1'!U120/SUM('MissFill 1'!U$2:U123)&gt;0.01,"",IF('MissFill 1'!U119/SUM('MissFill 1'!U$2:U123)&gt;0.01,"",DateEnded_5Day!$A123))))))))</f>
        <v/>
      </c>
      <c r="W123" s="54" t="str">
        <f>IF($A123&lt;='All Results'!$B$4,"",IF(SUM('MissFill 1'!V$2:V123)=0,"",(IF('MissFill 1'!V123/SUM('MissFill 1'!V$2:V123)&gt;0.01,"",IF('MissFill 1'!V122/SUM('MissFill 1'!V$2:V123)&gt;0.01,"",IF('MissFill 1'!V121/SUM('MissFill 1'!V$2:V123)&gt;0.01,"",IF('MissFill 1'!V120/SUM('MissFill 1'!V$2:V123)&gt;0.01,"",IF('MissFill 1'!V119/SUM('MissFill 1'!V$2:V123)&gt;0.01,"",DateEnded_5Day!$A123))))))))</f>
        <v/>
      </c>
      <c r="X123" s="54" t="str">
        <f>IF($A123&lt;='All Results'!$B$4,"",IF(SUM('MissFill 1'!W$2:W123)=0,"",(IF('MissFill 1'!W123/SUM('MissFill 1'!W$2:W123)&gt;0.01,"",IF('MissFill 1'!W122/SUM('MissFill 1'!W$2:W123)&gt;0.01,"",IF('MissFill 1'!W121/SUM('MissFill 1'!W$2:W123)&gt;0.01,"",IF('MissFill 1'!W120/SUM('MissFill 1'!W$2:W123)&gt;0.01,"",IF('MissFill 1'!W119/SUM('MissFill 1'!W$2:W123)&gt;0.01,"",DateEnded_5Day!$A123))))))))</f>
        <v/>
      </c>
      <c r="Y123" s="54" t="str">
        <f>IF($A123&lt;='All Results'!$B$4,"",IF(SUM('MissFill 1'!X$2:X123)=0,"",(IF('MissFill 1'!X123/SUM('MissFill 1'!X$2:X123)&gt;0.01,"",IF('MissFill 1'!X122/SUM('MissFill 1'!X$2:X123)&gt;0.01,"",IF('MissFill 1'!X121/SUM('MissFill 1'!X$2:X123)&gt;0.01,"",IF('MissFill 1'!X120/SUM('MissFill 1'!X$2:X123)&gt;0.01,"",IF('MissFill 1'!X119/SUM('MissFill 1'!X$2:X123)&gt;0.01,"",DateEnded_5Day!$A123))))))))</f>
        <v/>
      </c>
      <c r="Z123" s="54" t="str">
        <f>IF($A123&lt;='All Results'!$B$4,"",IF(SUM('MissFill 1'!Y$2:Y123)=0,"",(IF('MissFill 1'!Y123/SUM('MissFill 1'!Y$2:Y123)&gt;0.01,"",IF('MissFill 1'!Y122/SUM('MissFill 1'!Y$2:Y123)&gt;0.01,"",IF('MissFill 1'!Y121/SUM('MissFill 1'!Y$2:Y123)&gt;0.01,"",IF('MissFill 1'!Y120/SUM('MissFill 1'!Y$2:Y123)&gt;0.01,"",IF('MissFill 1'!Y119/SUM('MissFill 1'!Y$2:Y123)&gt;0.01,"",DateEnded_5Day!$A123))))))))</f>
        <v/>
      </c>
      <c r="AA123" s="54" t="str">
        <f>IF($A123&lt;='All Results'!$B$4,"",IF(SUM('MissFill 1'!Z$2:Z123)=0,"",(IF('MissFill 1'!Z123/SUM('MissFill 1'!Z$2:Z123)&gt;0.01,"",IF('MissFill 1'!Z122/SUM('MissFill 1'!Z$2:Z123)&gt;0.01,"",IF('MissFill 1'!Z121/SUM('MissFill 1'!Z$2:Z123)&gt;0.01,"",IF('MissFill 1'!Z120/SUM('MissFill 1'!Z$2:Z123)&gt;0.01,"",IF('MissFill 1'!Z119/SUM('MissFill 1'!Z$2:Z123)&gt;0.01,"",DateEnded_5Day!$A123))))))))</f>
        <v/>
      </c>
      <c r="AB123" s="54" t="str">
        <f>IF($A123&lt;='All Results'!$B$4,"",IF(SUM('MissFill 1'!AA$2:AA123)=0,"",(IF('MissFill 1'!AA123/SUM('MissFill 1'!AA$2:AA123)&gt;0.01,"",IF('MissFill 1'!AA122/SUM('MissFill 1'!AA$2:AA123)&gt;0.01,"",IF('MissFill 1'!AA121/SUM('MissFill 1'!AA$2:AA123)&gt;0.01,"",IF('MissFill 1'!AA120/SUM('MissFill 1'!AA$2:AA123)&gt;0.01,"",IF('MissFill 1'!AA119/SUM('MissFill 1'!AA$2:AA123)&gt;0.01,"",DateEnded_5Day!$A123))))))))</f>
        <v/>
      </c>
      <c r="AC123" s="54" t="str">
        <f>IF($A123&lt;='All Results'!$B$4,"",IF(SUM('MissFill 1'!AB$2:AB123)=0,"",(IF('MissFill 1'!AB123/SUM('MissFill 1'!AB$2:AB123)&gt;0.01,"",IF('MissFill 1'!AB122/SUM('MissFill 1'!AB$2:AB123)&gt;0.01,"",IF('MissFill 1'!AB121/SUM('MissFill 1'!AB$2:AB123)&gt;0.01,"",IF('MissFill 1'!AB120/SUM('MissFill 1'!AB$2:AB123)&gt;0.01,"",IF('MissFill 1'!AB119/SUM('MissFill 1'!AB$2:AB123)&gt;0.01,"",DateEnded_5Day!$A123))))))))</f>
        <v/>
      </c>
      <c r="AD123" s="54" t="str">
        <f>IF($A123&lt;='All Results'!$B$4,"",IF(SUM('MissFill 1'!AC$2:AC123)=0,"",(IF('MissFill 1'!AC123/SUM('MissFill 1'!AC$2:AC123)&gt;0.01,"",IF('MissFill 1'!AC122/SUM('MissFill 1'!AC$2:AC123)&gt;0.01,"",IF('MissFill 1'!AC121/SUM('MissFill 1'!AC$2:AC123)&gt;0.01,"",IF('MissFill 1'!AC120/SUM('MissFill 1'!AC$2:AC123)&gt;0.01,"",IF('MissFill 1'!AC119/SUM('MissFill 1'!AC$2:AC123)&gt;0.01,"",DateEnded_5Day!$A123))))))))</f>
        <v/>
      </c>
      <c r="AE123" s="54" t="str">
        <f>IF($A123&lt;='All Results'!$B$4,"",IF(SUM('MissFill 1'!AD$2:AD123)=0,"",(IF('MissFill 1'!AD123/SUM('MissFill 1'!AD$2:AD123)&gt;0.01,"",IF('MissFill 1'!AD122/SUM('MissFill 1'!AD$2:AD123)&gt;0.01,"",IF('MissFill 1'!AD121/SUM('MissFill 1'!AD$2:AD123)&gt;0.01,"",IF('MissFill 1'!AD120/SUM('MissFill 1'!AD$2:AD123)&gt;0.01,"",IF('MissFill 1'!AD119/SUM('MissFill 1'!AD$2:AD123)&gt;0.01,"",DateEnded_5Day!$A123))))))))</f>
        <v/>
      </c>
      <c r="AF123" s="54" t="str">
        <f>IF($A123&lt;='All Results'!$B$4,"",IF(SUM('MissFill 1'!AE$2:AE123)=0,"",(IF('MissFill 1'!AE123/SUM('MissFill 1'!AE$2:AE123)&gt;0.01,"",IF('MissFill 1'!AE122/SUM('MissFill 1'!AE$2:AE123)&gt;0.01,"",IF('MissFill 1'!AE121/SUM('MissFill 1'!AE$2:AE123)&gt;0.01,"",IF('MissFill 1'!AE120/SUM('MissFill 1'!AE$2:AE123)&gt;0.01,"",IF('MissFill 1'!AE119/SUM('MissFill 1'!AE$2:AE123)&gt;0.01,"",DateEnded_5Day!$A123))))))))</f>
        <v/>
      </c>
      <c r="AG123" s="54" t="str">
        <f>IF($A123&lt;='All Results'!$B$4,"",IF(SUM('MissFill 1'!AF$2:AF123)=0,"",(IF('MissFill 1'!AF123/SUM('MissFill 1'!AF$2:AF123)&gt;0.01,"",IF('MissFill 1'!AF122/SUM('MissFill 1'!AF$2:AF123)&gt;0.01,"",IF('MissFill 1'!AF121/SUM('MissFill 1'!AF$2:AF123)&gt;0.01,"",IF('MissFill 1'!AF120/SUM('MissFill 1'!AF$2:AF123)&gt;0.01,"",IF('MissFill 1'!AF119/SUM('MissFill 1'!AF$2:AF123)&gt;0.01,"",DateEnded_5Day!$A123))))))))</f>
        <v/>
      </c>
      <c r="AH123" s="54" t="str">
        <f>IF($A123&lt;='All Results'!$B$4,"",IF(SUM('MissFill 1'!AG$2:AG123)=0,"",(IF('MissFill 1'!AG123/SUM('MissFill 1'!AG$2:AG123)&gt;0.01,"",IF('MissFill 1'!AG122/SUM('MissFill 1'!AG$2:AG123)&gt;0.01,"",IF('MissFill 1'!AG121/SUM('MissFill 1'!AG$2:AG123)&gt;0.01,"",IF('MissFill 1'!AG120/SUM('MissFill 1'!AG$2:AG123)&gt;0.01,"",IF('MissFill 1'!AG119/SUM('MissFill 1'!AG$2:AG123)&gt;0.01,"",DateEnded_5Day!$A123))))))))</f>
        <v/>
      </c>
      <c r="AI123" s="54" t="str">
        <f>IF($A123&lt;='All Results'!$B$4,"",IF(SUM('MissFill 1'!AH$2:AH123)=0,"",(IF('MissFill 1'!AH123/SUM('MissFill 1'!AH$2:AH123)&gt;0.01,"",IF('MissFill 1'!AH122/SUM('MissFill 1'!AH$2:AH123)&gt;0.01,"",IF('MissFill 1'!AH121/SUM('MissFill 1'!AH$2:AH123)&gt;0.01,"",IF('MissFill 1'!AH120/SUM('MissFill 1'!AH$2:AH123)&gt;0.01,"",IF('MissFill 1'!AH119/SUM('MissFill 1'!AH$2:AH123)&gt;0.01,"",DateEnded_5Day!$A123))))))))</f>
        <v/>
      </c>
      <c r="AJ123" s="54" t="str">
        <f>IF($A123&lt;='All Results'!$B$4,"",IF(SUM('MissFill 1'!AI$2:AI123)=0,"",(IF('MissFill 1'!AI123/SUM('MissFill 1'!AI$2:AI123)&gt;0.01,"",IF('MissFill 1'!AI122/SUM('MissFill 1'!AI$2:AI123)&gt;0.01,"",IF('MissFill 1'!AI121/SUM('MissFill 1'!AI$2:AI123)&gt;0.01,"",IF('MissFill 1'!AI120/SUM('MissFill 1'!AI$2:AI123)&gt;0.01,"",IF('MissFill 1'!AI119/SUM('MissFill 1'!AI$2:AI123)&gt;0.01,"",DateEnded_5Day!$A123))))))))</f>
        <v/>
      </c>
      <c r="AK123" s="54" t="str">
        <f>IF($A123&lt;='All Results'!$B$4,"",IF(SUM('MissFill 1'!AJ$2:AJ123)=0,"",(IF('MissFill 1'!AJ123/SUM('MissFill 1'!AJ$2:AJ123)&gt;0.01,"",IF('MissFill 1'!AJ122/SUM('MissFill 1'!AJ$2:AJ123)&gt;0.01,"",IF('MissFill 1'!AJ121/SUM('MissFill 1'!AJ$2:AJ123)&gt;0.01,"",IF('MissFill 1'!AJ120/SUM('MissFill 1'!AJ$2:AJ123)&gt;0.01,"",IF('MissFill 1'!AJ119/SUM('MissFill 1'!AJ$2:AJ123)&gt;0.01,"",DateEnded_5Day!$A123))))))))</f>
        <v/>
      </c>
      <c r="AL123" s="54" t="str">
        <f>IF($A123&lt;='All Results'!$B$4,"",IF(SUM('MissFill 1'!AK$2:AK123)=0,"",(IF('MissFill 1'!AK123/SUM('MissFill 1'!AK$2:AK123)&gt;0.01,"",IF('MissFill 1'!AK122/SUM('MissFill 1'!AK$2:AK123)&gt;0.01,"",IF('MissFill 1'!AK121/SUM('MissFill 1'!AK$2:AK123)&gt;0.01,"",IF('MissFill 1'!AK120/SUM('MissFill 1'!AK$2:AK123)&gt;0.01,"",IF('MissFill 1'!AK119/SUM('MissFill 1'!AK$2:AK123)&gt;0.01,"",DateEnded_5Day!$A123))))))))</f>
        <v/>
      </c>
      <c r="AM123" s="54" t="str">
        <f>IF($A123&lt;='All Results'!$B$4,"",IF(SUM('MissFill 1'!AL$2:AL123)=0,"",(IF('MissFill 1'!AL123/SUM('MissFill 1'!AL$2:AL123)&gt;0.01,"",IF('MissFill 1'!AL122/SUM('MissFill 1'!AL$2:AL123)&gt;0.01,"",IF('MissFill 1'!AL121/SUM('MissFill 1'!AL$2:AL123)&gt;0.01,"",IF('MissFill 1'!AL120/SUM('MissFill 1'!AL$2:AL123)&gt;0.01,"",IF('MissFill 1'!AL119/SUM('MissFill 1'!AL$2:AL123)&gt;0.01,"",DateEnded_5Day!$A123))))))))</f>
        <v/>
      </c>
      <c r="AN123" s="54" t="str">
        <f>IF($A123&lt;='All Results'!$B$4,"",IF(SUM('MissFill 1'!AM$2:AM123)=0,"",(IF('MissFill 1'!AM123/SUM('MissFill 1'!AM$2:AM123)&gt;0.01,"",IF('MissFill 1'!AM122/SUM('MissFill 1'!AM$2:AM123)&gt;0.01,"",IF('MissFill 1'!AM121/SUM('MissFill 1'!AM$2:AM123)&gt;0.01,"",IF('MissFill 1'!AM120/SUM('MissFill 1'!AM$2:AM123)&gt;0.01,"",IF('MissFill 1'!AM119/SUM('MissFill 1'!AM$2:AM123)&gt;0.01,"",DateEnded_5Day!$A123))))))))</f>
        <v/>
      </c>
      <c r="AO123" s="54" t="str">
        <f>IF($A123&lt;='All Results'!$B$4,"",IF(SUM('MissFill 1'!AN$2:AN123)=0,"",(IF('MissFill 1'!AN123/SUM('MissFill 1'!AN$2:AN123)&gt;0.01,"",IF('MissFill 1'!AN122/SUM('MissFill 1'!AN$2:AN123)&gt;0.01,"",IF('MissFill 1'!AN121/SUM('MissFill 1'!AN$2:AN123)&gt;0.01,"",IF('MissFill 1'!AN120/SUM('MissFill 1'!AN$2:AN123)&gt;0.01,"",IF('MissFill 1'!AN119/SUM('MissFill 1'!AN$2:AN123)&gt;0.01,"",DateEnded_5Day!$A123))))))))</f>
        <v/>
      </c>
      <c r="AP123" s="54" t="str">
        <f>IF($A123&lt;='All Results'!$B$4,"",IF(SUM('MissFill 1'!AO$2:AO123)=0,"",(IF('MissFill 1'!AO123/SUM('MissFill 1'!AO$2:AO123)&gt;0.01,"",IF('MissFill 1'!AO122/SUM('MissFill 1'!AO$2:AO123)&gt;0.01,"",IF('MissFill 1'!AO121/SUM('MissFill 1'!AO$2:AO123)&gt;0.01,"",IF('MissFill 1'!AO120/SUM('MissFill 1'!AO$2:AO123)&gt;0.01,"",IF('MissFill 1'!AO119/SUM('MissFill 1'!AO$2:AO123)&gt;0.01,"",DateEnded_5Day!$A123))))))))</f>
        <v/>
      </c>
      <c r="AQ123" s="54" t="str">
        <f>IF($A123&lt;='All Results'!$B$4,"",IF(SUM('MissFill 1'!AP$2:AP123)=0,"",(IF('MissFill 1'!AP123/SUM('MissFill 1'!AP$2:AP123)&gt;0.01,"",IF('MissFill 1'!AP122/SUM('MissFill 1'!AP$2:AP123)&gt;0.01,"",IF('MissFill 1'!AP121/SUM('MissFill 1'!AP$2:AP123)&gt;0.01,"",IF('MissFill 1'!AP120/SUM('MissFill 1'!AP$2:AP123)&gt;0.01,"",IF('MissFill 1'!AP119/SUM('MissFill 1'!AP$2:AP123)&gt;0.01,"",DateEnded_5Day!$A123))))))))</f>
        <v/>
      </c>
      <c r="AR123" s="54" t="str">
        <f>IF($A123&lt;='All Results'!$B$4,"",IF(SUM('MissFill 1'!AQ$2:AQ123)=0,"",(IF('MissFill 1'!AQ123/SUM('MissFill 1'!AQ$2:AQ123)&gt;0.01,"",IF('MissFill 1'!AQ122/SUM('MissFill 1'!AQ$2:AQ123)&gt;0.01,"",IF('MissFill 1'!AQ121/SUM('MissFill 1'!AQ$2:AQ123)&gt;0.01,"",IF('MissFill 1'!AQ120/SUM('MissFill 1'!AQ$2:AQ123)&gt;0.01,"",IF('MissFill 1'!AQ119/SUM('MissFill 1'!AQ$2:AQ123)&gt;0.01,"",DateEnded_5Day!$A123))))))))</f>
        <v/>
      </c>
      <c r="AS123" s="54" t="str">
        <f>IF($A123&lt;='All Results'!$B$4,"",IF(SUM('MissFill 1'!AR$2:AR123)=0,"",(IF('MissFill 1'!AR123/SUM('MissFill 1'!AR$2:AR123)&gt;0.01,"",IF('MissFill 1'!AR122/SUM('MissFill 1'!AR$2:AR123)&gt;0.01,"",IF('MissFill 1'!AR121/SUM('MissFill 1'!AR$2:AR123)&gt;0.01,"",IF('MissFill 1'!AR120/SUM('MissFill 1'!AR$2:AR123)&gt;0.01,"",IF('MissFill 1'!AR119/SUM('MissFill 1'!AR$2:AR123)&gt;0.01,"",DateEnded_5Day!$A123))))))))</f>
        <v/>
      </c>
      <c r="AT123" s="54" t="str">
        <f>IF($A123&lt;='All Results'!$B$4,"",IF(SUM('MissFill 1'!AS$2:AS123)=0,"",(IF('MissFill 1'!AS123/SUM('MissFill 1'!AS$2:AS123)&gt;0.01,"",IF('MissFill 1'!AS122/SUM('MissFill 1'!AS$2:AS123)&gt;0.01,"",IF('MissFill 1'!AS121/SUM('MissFill 1'!AS$2:AS123)&gt;0.01,"",IF('MissFill 1'!AS120/SUM('MissFill 1'!AS$2:AS123)&gt;0.01,"",IF('MissFill 1'!AS119/SUM('MissFill 1'!AS$2:AS123)&gt;0.01,"",DateEnded_5Day!$A123))))))))</f>
        <v/>
      </c>
      <c r="AU123" s="54" t="str">
        <f>IF($A123&lt;='All Results'!$B$4,"",IF(SUM('MissFill 1'!AT$2:AT123)=0,"",(IF('MissFill 1'!AT123/SUM('MissFill 1'!AT$2:AT123)&gt;0.01,"",IF('MissFill 1'!AT122/SUM('MissFill 1'!AT$2:AT123)&gt;0.01,"",IF('MissFill 1'!AT121/SUM('MissFill 1'!AT$2:AT123)&gt;0.01,"",IF('MissFill 1'!AT120/SUM('MissFill 1'!AT$2:AT123)&gt;0.01,"",IF('MissFill 1'!AT119/SUM('MissFill 1'!AT$2:AT123)&gt;0.01,"",DateEnded_5Day!$A123))))))))</f>
        <v/>
      </c>
      <c r="AV123" s="54" t="str">
        <f>IF($A123&lt;='All Results'!$B$4,"",IF(SUM('MissFill 1'!AU$2:AU123)=0,"",(IF('MissFill 1'!AU123/SUM('MissFill 1'!AU$2:AU123)&gt;0.01,"",IF('MissFill 1'!AU122/SUM('MissFill 1'!AU$2:AU123)&gt;0.01,"",IF('MissFill 1'!AU121/SUM('MissFill 1'!AU$2:AU123)&gt;0.01,"",IF('MissFill 1'!AU120/SUM('MissFill 1'!AU$2:AU123)&gt;0.01,"",IF('MissFill 1'!AU119/SUM('MissFill 1'!AU$2:AU123)&gt;0.01,"",DateEnded_5Day!$A123))))))))</f>
        <v/>
      </c>
      <c r="AW123" s="54" t="str">
        <f>IF($A123&lt;='All Results'!$B$4,"",IF(SUM('MissFill 1'!AV$2:AV123)=0,"",(IF('MissFill 1'!AV123/SUM('MissFill 1'!AV$2:AV123)&gt;0.01,"",IF('MissFill 1'!AV122/SUM('MissFill 1'!AV$2:AV123)&gt;0.01,"",IF('MissFill 1'!AV121/SUM('MissFill 1'!AV$2:AV123)&gt;0.01,"",IF('MissFill 1'!AV120/SUM('MissFill 1'!AV$2:AV123)&gt;0.01,"",IF('MissFill 1'!AV119/SUM('MissFill 1'!AV$2:AV123)&gt;0.01,"",DateEnded_5Day!$A123))))))))</f>
        <v/>
      </c>
      <c r="AX123" s="54" t="str">
        <f>IF($A123&lt;='All Results'!$B$4,"",IF(SUM('MissFill 1'!AW$2:AW123)=0,"",(IF('MissFill 1'!AW123/SUM('MissFill 1'!AW$2:AW123)&gt;0.01,"",IF('MissFill 1'!AW122/SUM('MissFill 1'!AW$2:AW123)&gt;0.01,"",IF('MissFill 1'!AW121/SUM('MissFill 1'!AW$2:AW123)&gt;0.01,"",IF('MissFill 1'!AW120/SUM('MissFill 1'!AW$2:AW123)&gt;0.01,"",IF('MissFill 1'!AW119/SUM('MissFill 1'!AW$2:AW123)&gt;0.01,"",DateEnded_5Day!$A123))))))))</f>
        <v/>
      </c>
    </row>
    <row r="124" spans="1:50" x14ac:dyDescent="0.25">
      <c r="A124" s="41">
        <v>44469</v>
      </c>
      <c r="B124" s="52">
        <v>273</v>
      </c>
      <c r="C124" s="54" t="str">
        <f>IF($A124&lt;='All Results'!$B$4,"",IF(SUM('MissFill 1'!B$2:B124)=0,"",(IF('MissFill 1'!B124/SUM('MissFill 1'!B$2:B124)&gt;0.01,"",IF('MissFill 1'!B123/SUM('MissFill 1'!B$2:B124)&gt;0.01,"",IF('MissFill 1'!B122/SUM('MissFill 1'!B$2:B124)&gt;0.01,"",IF('MissFill 1'!B121/SUM('MissFill 1'!B$2:B124)&gt;0.01,"",IF('MissFill 1'!B120/SUM('MissFill 1'!B$2:B124)&gt;0.01,"",DateEnded_5Day!$A124))))))))</f>
        <v/>
      </c>
      <c r="D124" s="54" t="str">
        <f>IF($A124&lt;='All Results'!$B$4,"",IF(SUM('MissFill 1'!C$2:C124)=0,"",(IF('MissFill 1'!C124/SUM('MissFill 1'!C$2:C124)&gt;0.01,"",IF('MissFill 1'!C123/SUM('MissFill 1'!C$2:C124)&gt;0.01,"",IF('MissFill 1'!C122/SUM('MissFill 1'!C$2:C124)&gt;0.01,"",IF('MissFill 1'!C121/SUM('MissFill 1'!C$2:C124)&gt;0.01,"",IF('MissFill 1'!C120/SUM('MissFill 1'!C$2:C124)&gt;0.01,"",DateEnded_5Day!$A124))))))))</f>
        <v/>
      </c>
      <c r="E124" s="54" t="str">
        <f>IF($A124&lt;='All Results'!$B$4,"",IF(SUM('MissFill 1'!D$2:D124)=0,"",(IF('MissFill 1'!D124/SUM('MissFill 1'!D$2:D124)&gt;0.01,"",IF('MissFill 1'!D123/SUM('MissFill 1'!D$2:D124)&gt;0.01,"",IF('MissFill 1'!D122/SUM('MissFill 1'!D$2:D124)&gt;0.01,"",IF('MissFill 1'!D121/SUM('MissFill 1'!D$2:D124)&gt;0.01,"",IF('MissFill 1'!D120/SUM('MissFill 1'!D$2:D124)&gt;0.01,"",DateEnded_5Day!$A124))))))))</f>
        <v/>
      </c>
      <c r="F124" s="54" t="str">
        <f>IF($A124&lt;='All Results'!$B$4,"",IF(SUM('MissFill 1'!E$2:E124)=0,"",(IF('MissFill 1'!E124/SUM('MissFill 1'!E$2:E124)&gt;0.01,"",IF('MissFill 1'!E123/SUM('MissFill 1'!E$2:E124)&gt;0.01,"",IF('MissFill 1'!E122/SUM('MissFill 1'!E$2:E124)&gt;0.01,"",IF('MissFill 1'!E121/SUM('MissFill 1'!E$2:E124)&gt;0.01,"",IF('MissFill 1'!E120/SUM('MissFill 1'!E$2:E124)&gt;0.01,"",DateEnded_5Day!$A124))))))))</f>
        <v/>
      </c>
      <c r="G124" s="54" t="str">
        <f>IF($A124&lt;='All Results'!$B$4,"",IF(SUM('MissFill 1'!F$2:F124)=0,"",(IF('MissFill 1'!F124/SUM('MissFill 1'!F$2:F124)&gt;0.01,"",IF('MissFill 1'!F123/SUM('MissFill 1'!F$2:F124)&gt;0.01,"",IF('MissFill 1'!F122/SUM('MissFill 1'!F$2:F124)&gt;0.01,"",IF('MissFill 1'!F121/SUM('MissFill 1'!F$2:F124)&gt;0.01,"",IF('MissFill 1'!F120/SUM('MissFill 1'!F$2:F124)&gt;0.01,"",DateEnded_5Day!$A124))))))))</f>
        <v/>
      </c>
      <c r="H124" s="54" t="str">
        <f>IF($A124&lt;='All Results'!$B$4,"",IF(SUM('MissFill 1'!G$2:G124)=0,"",(IF('MissFill 1'!G124/SUM('MissFill 1'!G$2:G124)&gt;0.01,"",IF('MissFill 1'!G123/SUM('MissFill 1'!G$2:G124)&gt;0.01,"",IF('MissFill 1'!G122/SUM('MissFill 1'!G$2:G124)&gt;0.01,"",IF('MissFill 1'!G121/SUM('MissFill 1'!G$2:G124)&gt;0.01,"",IF('MissFill 1'!G120/SUM('MissFill 1'!G$2:G124)&gt;0.01,"",DateEnded_5Day!$A124))))))))</f>
        <v/>
      </c>
      <c r="I124" s="54" t="str">
        <f>IF($A124&lt;='All Results'!$B$4,"",IF(SUM('MissFill 1'!H$2:H124)=0,"",(IF('MissFill 1'!H124/SUM('MissFill 1'!H$2:H124)&gt;0.01,"",IF('MissFill 1'!H123/SUM('MissFill 1'!H$2:H124)&gt;0.01,"",IF('MissFill 1'!H122/SUM('MissFill 1'!H$2:H124)&gt;0.01,"",IF('MissFill 1'!H121/SUM('MissFill 1'!H$2:H124)&gt;0.01,"",IF('MissFill 1'!H120/SUM('MissFill 1'!H$2:H124)&gt;0.01,"",DateEnded_5Day!$A124))))))))</f>
        <v/>
      </c>
      <c r="J124" s="54" t="str">
        <f>IF($A124&lt;='All Results'!$B$4,"",IF(SUM('MissFill 1'!I$2:I124)=0,"",(IF('MissFill 1'!I124/SUM('MissFill 1'!I$2:I124)&gt;0.01,"",IF('MissFill 1'!I123/SUM('MissFill 1'!I$2:I124)&gt;0.01,"",IF('MissFill 1'!I122/SUM('MissFill 1'!I$2:I124)&gt;0.01,"",IF('MissFill 1'!I121/SUM('MissFill 1'!I$2:I124)&gt;0.01,"",IF('MissFill 1'!I120/SUM('MissFill 1'!I$2:I124)&gt;0.01,"",DateEnded_5Day!$A124))))))))</f>
        <v/>
      </c>
      <c r="K124" s="54" t="str">
        <f>IF($A124&lt;='All Results'!$B$4,"",IF(SUM('MissFill 1'!J$2:J124)=0,"",(IF('MissFill 1'!J124/SUM('MissFill 1'!J$2:J124)&gt;0.01,"",IF('MissFill 1'!J123/SUM('MissFill 1'!J$2:J124)&gt;0.01,"",IF('MissFill 1'!J122/SUM('MissFill 1'!J$2:J124)&gt;0.01,"",IF('MissFill 1'!J121/SUM('MissFill 1'!J$2:J124)&gt;0.01,"",IF('MissFill 1'!J120/SUM('MissFill 1'!J$2:J124)&gt;0.01,"",DateEnded_5Day!$A124))))))))</f>
        <v/>
      </c>
      <c r="L124" s="54" t="str">
        <f>IF($A124&lt;='All Results'!$B$4,"",IF(SUM('MissFill 1'!K$2:K124)=0,"",(IF('MissFill 1'!K124/SUM('MissFill 1'!K$2:K124)&gt;0.01,"",IF('MissFill 1'!K123/SUM('MissFill 1'!K$2:K124)&gt;0.01,"",IF('MissFill 1'!K122/SUM('MissFill 1'!K$2:K124)&gt;0.01,"",IF('MissFill 1'!K121/SUM('MissFill 1'!K$2:K124)&gt;0.01,"",IF('MissFill 1'!K120/SUM('MissFill 1'!K$2:K124)&gt;0.01,"",DateEnded_5Day!$A124))))))))</f>
        <v/>
      </c>
      <c r="M124" s="54" t="str">
        <f>IF($A124&lt;='All Results'!$B$4,"",IF(SUM('MissFill 1'!L$2:L124)=0,"",(IF('MissFill 1'!L124/SUM('MissFill 1'!L$2:L124)&gt;0.01,"",IF('MissFill 1'!L123/SUM('MissFill 1'!L$2:L124)&gt;0.01,"",IF('MissFill 1'!L122/SUM('MissFill 1'!L$2:L124)&gt;0.01,"",IF('MissFill 1'!L121/SUM('MissFill 1'!L$2:L124)&gt;0.01,"",IF('MissFill 1'!L120/SUM('MissFill 1'!L$2:L124)&gt;0.01,"",DateEnded_5Day!$A124))))))))</f>
        <v/>
      </c>
      <c r="N124" s="54" t="str">
        <f>IF($A124&lt;='All Results'!$B$4,"",IF(SUM('MissFill 1'!M$2:M124)=0,"",(IF('MissFill 1'!M124/SUM('MissFill 1'!M$2:M124)&gt;0.01,"",IF('MissFill 1'!M123/SUM('MissFill 1'!M$2:M124)&gt;0.01,"",IF('MissFill 1'!M122/SUM('MissFill 1'!M$2:M124)&gt;0.01,"",IF('MissFill 1'!M121/SUM('MissFill 1'!M$2:M124)&gt;0.01,"",IF('MissFill 1'!M120/SUM('MissFill 1'!M$2:M124)&gt;0.01,"",DateEnded_5Day!$A124))))))))</f>
        <v/>
      </c>
      <c r="O124" s="54" t="str">
        <f>IF($A124&lt;='All Results'!$B$4,"",IF(SUM('MissFill 1'!N$2:N124)=0,"",(IF('MissFill 1'!N124/SUM('MissFill 1'!N$2:N124)&gt;0.01,"",IF('MissFill 1'!N123/SUM('MissFill 1'!N$2:N124)&gt;0.01,"",IF('MissFill 1'!N122/SUM('MissFill 1'!N$2:N124)&gt;0.01,"",IF('MissFill 1'!N121/SUM('MissFill 1'!N$2:N124)&gt;0.01,"",IF('MissFill 1'!N120/SUM('MissFill 1'!N$2:N124)&gt;0.01,"",DateEnded_5Day!$A124))))))))</f>
        <v/>
      </c>
      <c r="P124" s="54" t="str">
        <f>IF($A124&lt;='All Results'!$B$4,"",IF(SUM('MissFill 1'!O$2:O124)=0,"",(IF('MissFill 1'!O124/SUM('MissFill 1'!O$2:O124)&gt;0.01,"",IF('MissFill 1'!O123/SUM('MissFill 1'!O$2:O124)&gt;0.01,"",IF('MissFill 1'!O122/SUM('MissFill 1'!O$2:O124)&gt;0.01,"",IF('MissFill 1'!O121/SUM('MissFill 1'!O$2:O124)&gt;0.01,"",IF('MissFill 1'!O120/SUM('MissFill 1'!O$2:O124)&gt;0.01,"",DateEnded_5Day!$A124))))))))</f>
        <v/>
      </c>
      <c r="Q124" s="54" t="str">
        <f>IF($A124&lt;='All Results'!$B$4,"",IF(SUM('MissFill 1'!P$2:P124)=0,"",(IF('MissFill 1'!P124/SUM('MissFill 1'!P$2:P124)&gt;0.01,"",IF('MissFill 1'!P123/SUM('MissFill 1'!P$2:P124)&gt;0.01,"",IF('MissFill 1'!P122/SUM('MissFill 1'!P$2:P124)&gt;0.01,"",IF('MissFill 1'!P121/SUM('MissFill 1'!P$2:P124)&gt;0.01,"",IF('MissFill 1'!P120/SUM('MissFill 1'!P$2:P124)&gt;0.01,"",DateEnded_5Day!$A124))))))))</f>
        <v/>
      </c>
      <c r="R124" s="54" t="str">
        <f>IF($A124&lt;='All Results'!$B$4,"",IF(SUM('MissFill 1'!Q$2:Q124)=0,"",(IF('MissFill 1'!Q124/SUM('MissFill 1'!Q$2:Q124)&gt;0.01,"",IF('MissFill 1'!Q123/SUM('MissFill 1'!Q$2:Q124)&gt;0.01,"",IF('MissFill 1'!Q122/SUM('MissFill 1'!Q$2:Q124)&gt;0.01,"",IF('MissFill 1'!Q121/SUM('MissFill 1'!Q$2:Q124)&gt;0.01,"",IF('MissFill 1'!Q120/SUM('MissFill 1'!Q$2:Q124)&gt;0.01,"",DateEnded_5Day!$A124))))))))</f>
        <v/>
      </c>
      <c r="S124" s="54" t="str">
        <f>IF($A124&lt;='All Results'!$B$4,"",IF(SUM('MissFill 1'!R$2:R124)=0,"",(IF('MissFill 1'!R124/SUM('MissFill 1'!R$2:R124)&gt;0.01,"",IF('MissFill 1'!R123/SUM('MissFill 1'!R$2:R124)&gt;0.01,"",IF('MissFill 1'!R122/SUM('MissFill 1'!R$2:R124)&gt;0.01,"",IF('MissFill 1'!R121/SUM('MissFill 1'!R$2:R124)&gt;0.01,"",IF('MissFill 1'!R120/SUM('MissFill 1'!R$2:R124)&gt;0.01,"",DateEnded_5Day!$A124))))))))</f>
        <v/>
      </c>
      <c r="T124" s="54" t="str">
        <f>IF($A124&lt;='All Results'!$B$4,"",IF(SUM('MissFill 1'!S$2:S124)=0,"",(IF('MissFill 1'!S124/SUM('MissFill 1'!S$2:S124)&gt;0.01,"",IF('MissFill 1'!S123/SUM('MissFill 1'!S$2:S124)&gt;0.01,"",IF('MissFill 1'!S122/SUM('MissFill 1'!S$2:S124)&gt;0.01,"",IF('MissFill 1'!S121/SUM('MissFill 1'!S$2:S124)&gt;0.01,"",IF('MissFill 1'!S120/SUM('MissFill 1'!S$2:S124)&gt;0.01,"",DateEnded_5Day!$A124))))))))</f>
        <v/>
      </c>
      <c r="U124" s="54" t="str">
        <f>IF($A124&lt;='All Results'!$B$4,"",IF(SUM('MissFill 1'!T$2:T124)=0,"",(IF('MissFill 1'!T124/SUM('MissFill 1'!T$2:T124)&gt;0.01,"",IF('MissFill 1'!T123/SUM('MissFill 1'!T$2:T124)&gt;0.01,"",IF('MissFill 1'!T122/SUM('MissFill 1'!T$2:T124)&gt;0.01,"",IF('MissFill 1'!T121/SUM('MissFill 1'!T$2:T124)&gt;0.01,"",IF('MissFill 1'!T120/SUM('MissFill 1'!T$2:T124)&gt;0.01,"",DateEnded_5Day!$A124))))))))</f>
        <v/>
      </c>
      <c r="V124" s="54" t="str">
        <f>IF($A124&lt;='All Results'!$B$4,"",IF(SUM('MissFill 1'!U$2:U124)=0,"",(IF('MissFill 1'!U124/SUM('MissFill 1'!U$2:U124)&gt;0.01,"",IF('MissFill 1'!U123/SUM('MissFill 1'!U$2:U124)&gt;0.01,"",IF('MissFill 1'!U122/SUM('MissFill 1'!U$2:U124)&gt;0.01,"",IF('MissFill 1'!U121/SUM('MissFill 1'!U$2:U124)&gt;0.01,"",IF('MissFill 1'!U120/SUM('MissFill 1'!U$2:U124)&gt;0.01,"",DateEnded_5Day!$A124))))))))</f>
        <v/>
      </c>
      <c r="W124" s="54" t="str">
        <f>IF($A124&lt;='All Results'!$B$4,"",IF(SUM('MissFill 1'!V$2:V124)=0,"",(IF('MissFill 1'!V124/SUM('MissFill 1'!V$2:V124)&gt;0.01,"",IF('MissFill 1'!V123/SUM('MissFill 1'!V$2:V124)&gt;0.01,"",IF('MissFill 1'!V122/SUM('MissFill 1'!V$2:V124)&gt;0.01,"",IF('MissFill 1'!V121/SUM('MissFill 1'!V$2:V124)&gt;0.01,"",IF('MissFill 1'!V120/SUM('MissFill 1'!V$2:V124)&gt;0.01,"",DateEnded_5Day!$A124))))))))</f>
        <v/>
      </c>
      <c r="X124" s="54" t="str">
        <f>IF($A124&lt;='All Results'!$B$4,"",IF(SUM('MissFill 1'!W$2:W124)=0,"",(IF('MissFill 1'!W124/SUM('MissFill 1'!W$2:W124)&gt;0.01,"",IF('MissFill 1'!W123/SUM('MissFill 1'!W$2:W124)&gt;0.01,"",IF('MissFill 1'!W122/SUM('MissFill 1'!W$2:W124)&gt;0.01,"",IF('MissFill 1'!W121/SUM('MissFill 1'!W$2:W124)&gt;0.01,"",IF('MissFill 1'!W120/SUM('MissFill 1'!W$2:W124)&gt;0.01,"",DateEnded_5Day!$A124))))))))</f>
        <v/>
      </c>
      <c r="Y124" s="54" t="str">
        <f>IF($A124&lt;='All Results'!$B$4,"",IF(SUM('MissFill 1'!X$2:X124)=0,"",(IF('MissFill 1'!X124/SUM('MissFill 1'!X$2:X124)&gt;0.01,"",IF('MissFill 1'!X123/SUM('MissFill 1'!X$2:X124)&gt;0.01,"",IF('MissFill 1'!X122/SUM('MissFill 1'!X$2:X124)&gt;0.01,"",IF('MissFill 1'!X121/SUM('MissFill 1'!X$2:X124)&gt;0.01,"",IF('MissFill 1'!X120/SUM('MissFill 1'!X$2:X124)&gt;0.01,"",DateEnded_5Day!$A124))))))))</f>
        <v/>
      </c>
      <c r="Z124" s="54" t="str">
        <f>IF($A124&lt;='All Results'!$B$4,"",IF(SUM('MissFill 1'!Y$2:Y124)=0,"",(IF('MissFill 1'!Y124/SUM('MissFill 1'!Y$2:Y124)&gt;0.01,"",IF('MissFill 1'!Y123/SUM('MissFill 1'!Y$2:Y124)&gt;0.01,"",IF('MissFill 1'!Y122/SUM('MissFill 1'!Y$2:Y124)&gt;0.01,"",IF('MissFill 1'!Y121/SUM('MissFill 1'!Y$2:Y124)&gt;0.01,"",IF('MissFill 1'!Y120/SUM('MissFill 1'!Y$2:Y124)&gt;0.01,"",DateEnded_5Day!$A124))))))))</f>
        <v/>
      </c>
      <c r="AA124" s="54" t="str">
        <f>IF($A124&lt;='All Results'!$B$4,"",IF(SUM('MissFill 1'!Z$2:Z124)=0,"",(IF('MissFill 1'!Z124/SUM('MissFill 1'!Z$2:Z124)&gt;0.01,"",IF('MissFill 1'!Z123/SUM('MissFill 1'!Z$2:Z124)&gt;0.01,"",IF('MissFill 1'!Z122/SUM('MissFill 1'!Z$2:Z124)&gt;0.01,"",IF('MissFill 1'!Z121/SUM('MissFill 1'!Z$2:Z124)&gt;0.01,"",IF('MissFill 1'!Z120/SUM('MissFill 1'!Z$2:Z124)&gt;0.01,"",DateEnded_5Day!$A124))))))))</f>
        <v/>
      </c>
      <c r="AB124" s="54" t="str">
        <f>IF($A124&lt;='All Results'!$B$4,"",IF(SUM('MissFill 1'!AA$2:AA124)=0,"",(IF('MissFill 1'!AA124/SUM('MissFill 1'!AA$2:AA124)&gt;0.01,"",IF('MissFill 1'!AA123/SUM('MissFill 1'!AA$2:AA124)&gt;0.01,"",IF('MissFill 1'!AA122/SUM('MissFill 1'!AA$2:AA124)&gt;0.01,"",IF('MissFill 1'!AA121/SUM('MissFill 1'!AA$2:AA124)&gt;0.01,"",IF('MissFill 1'!AA120/SUM('MissFill 1'!AA$2:AA124)&gt;0.01,"",DateEnded_5Day!$A124))))))))</f>
        <v/>
      </c>
      <c r="AC124" s="54" t="str">
        <f>IF($A124&lt;='All Results'!$B$4,"",IF(SUM('MissFill 1'!AB$2:AB124)=0,"",(IF('MissFill 1'!AB124/SUM('MissFill 1'!AB$2:AB124)&gt;0.01,"",IF('MissFill 1'!AB123/SUM('MissFill 1'!AB$2:AB124)&gt;0.01,"",IF('MissFill 1'!AB122/SUM('MissFill 1'!AB$2:AB124)&gt;0.01,"",IF('MissFill 1'!AB121/SUM('MissFill 1'!AB$2:AB124)&gt;0.01,"",IF('MissFill 1'!AB120/SUM('MissFill 1'!AB$2:AB124)&gt;0.01,"",DateEnded_5Day!$A124))))))))</f>
        <v/>
      </c>
      <c r="AD124" s="54" t="str">
        <f>IF($A124&lt;='All Results'!$B$4,"",IF(SUM('MissFill 1'!AC$2:AC124)=0,"",(IF('MissFill 1'!AC124/SUM('MissFill 1'!AC$2:AC124)&gt;0.01,"",IF('MissFill 1'!AC123/SUM('MissFill 1'!AC$2:AC124)&gt;0.01,"",IF('MissFill 1'!AC122/SUM('MissFill 1'!AC$2:AC124)&gt;0.01,"",IF('MissFill 1'!AC121/SUM('MissFill 1'!AC$2:AC124)&gt;0.01,"",IF('MissFill 1'!AC120/SUM('MissFill 1'!AC$2:AC124)&gt;0.01,"",DateEnded_5Day!$A124))))))))</f>
        <v/>
      </c>
      <c r="AE124" s="54" t="str">
        <f>IF($A124&lt;='All Results'!$B$4,"",IF(SUM('MissFill 1'!AD$2:AD124)=0,"",(IF('MissFill 1'!AD124/SUM('MissFill 1'!AD$2:AD124)&gt;0.01,"",IF('MissFill 1'!AD123/SUM('MissFill 1'!AD$2:AD124)&gt;0.01,"",IF('MissFill 1'!AD122/SUM('MissFill 1'!AD$2:AD124)&gt;0.01,"",IF('MissFill 1'!AD121/SUM('MissFill 1'!AD$2:AD124)&gt;0.01,"",IF('MissFill 1'!AD120/SUM('MissFill 1'!AD$2:AD124)&gt;0.01,"",DateEnded_5Day!$A124))))))))</f>
        <v/>
      </c>
      <c r="AF124" s="54" t="str">
        <f>IF($A124&lt;='All Results'!$B$4,"",IF(SUM('MissFill 1'!AE$2:AE124)=0,"",(IF('MissFill 1'!AE124/SUM('MissFill 1'!AE$2:AE124)&gt;0.01,"",IF('MissFill 1'!AE123/SUM('MissFill 1'!AE$2:AE124)&gt;0.01,"",IF('MissFill 1'!AE122/SUM('MissFill 1'!AE$2:AE124)&gt;0.01,"",IF('MissFill 1'!AE121/SUM('MissFill 1'!AE$2:AE124)&gt;0.01,"",IF('MissFill 1'!AE120/SUM('MissFill 1'!AE$2:AE124)&gt;0.01,"",DateEnded_5Day!$A124))))))))</f>
        <v/>
      </c>
      <c r="AG124" s="54" t="str">
        <f>IF($A124&lt;='All Results'!$B$4,"",IF(SUM('MissFill 1'!AF$2:AF124)=0,"",(IF('MissFill 1'!AF124/SUM('MissFill 1'!AF$2:AF124)&gt;0.01,"",IF('MissFill 1'!AF123/SUM('MissFill 1'!AF$2:AF124)&gt;0.01,"",IF('MissFill 1'!AF122/SUM('MissFill 1'!AF$2:AF124)&gt;0.01,"",IF('MissFill 1'!AF121/SUM('MissFill 1'!AF$2:AF124)&gt;0.01,"",IF('MissFill 1'!AF120/SUM('MissFill 1'!AF$2:AF124)&gt;0.01,"",DateEnded_5Day!$A124))))))))</f>
        <v/>
      </c>
      <c r="AH124" s="54" t="str">
        <f>IF($A124&lt;='All Results'!$B$4,"",IF(SUM('MissFill 1'!AG$2:AG124)=0,"",(IF('MissFill 1'!AG124/SUM('MissFill 1'!AG$2:AG124)&gt;0.01,"",IF('MissFill 1'!AG123/SUM('MissFill 1'!AG$2:AG124)&gt;0.01,"",IF('MissFill 1'!AG122/SUM('MissFill 1'!AG$2:AG124)&gt;0.01,"",IF('MissFill 1'!AG121/SUM('MissFill 1'!AG$2:AG124)&gt;0.01,"",IF('MissFill 1'!AG120/SUM('MissFill 1'!AG$2:AG124)&gt;0.01,"",DateEnded_5Day!$A124))))))))</f>
        <v/>
      </c>
      <c r="AI124" s="54" t="str">
        <f>IF($A124&lt;='All Results'!$B$4,"",IF(SUM('MissFill 1'!AH$2:AH124)=0,"",(IF('MissFill 1'!AH124/SUM('MissFill 1'!AH$2:AH124)&gt;0.01,"",IF('MissFill 1'!AH123/SUM('MissFill 1'!AH$2:AH124)&gt;0.01,"",IF('MissFill 1'!AH122/SUM('MissFill 1'!AH$2:AH124)&gt;0.01,"",IF('MissFill 1'!AH121/SUM('MissFill 1'!AH$2:AH124)&gt;0.01,"",IF('MissFill 1'!AH120/SUM('MissFill 1'!AH$2:AH124)&gt;0.01,"",DateEnded_5Day!$A124))))))))</f>
        <v/>
      </c>
      <c r="AJ124" s="54" t="str">
        <f>IF($A124&lt;='All Results'!$B$4,"",IF(SUM('MissFill 1'!AI$2:AI124)=0,"",(IF('MissFill 1'!AI124/SUM('MissFill 1'!AI$2:AI124)&gt;0.01,"",IF('MissFill 1'!AI123/SUM('MissFill 1'!AI$2:AI124)&gt;0.01,"",IF('MissFill 1'!AI122/SUM('MissFill 1'!AI$2:AI124)&gt;0.01,"",IF('MissFill 1'!AI121/SUM('MissFill 1'!AI$2:AI124)&gt;0.01,"",IF('MissFill 1'!AI120/SUM('MissFill 1'!AI$2:AI124)&gt;0.01,"",DateEnded_5Day!$A124))))))))</f>
        <v/>
      </c>
      <c r="AK124" s="54" t="str">
        <f>IF($A124&lt;='All Results'!$B$4,"",IF(SUM('MissFill 1'!AJ$2:AJ124)=0,"",(IF('MissFill 1'!AJ124/SUM('MissFill 1'!AJ$2:AJ124)&gt;0.01,"",IF('MissFill 1'!AJ123/SUM('MissFill 1'!AJ$2:AJ124)&gt;0.01,"",IF('MissFill 1'!AJ122/SUM('MissFill 1'!AJ$2:AJ124)&gt;0.01,"",IF('MissFill 1'!AJ121/SUM('MissFill 1'!AJ$2:AJ124)&gt;0.01,"",IF('MissFill 1'!AJ120/SUM('MissFill 1'!AJ$2:AJ124)&gt;0.01,"",DateEnded_5Day!$A124))))))))</f>
        <v/>
      </c>
      <c r="AL124" s="54" t="str">
        <f>IF($A124&lt;='All Results'!$B$4,"",IF(SUM('MissFill 1'!AK$2:AK124)=0,"",(IF('MissFill 1'!AK124/SUM('MissFill 1'!AK$2:AK124)&gt;0.01,"",IF('MissFill 1'!AK123/SUM('MissFill 1'!AK$2:AK124)&gt;0.01,"",IF('MissFill 1'!AK122/SUM('MissFill 1'!AK$2:AK124)&gt;0.01,"",IF('MissFill 1'!AK121/SUM('MissFill 1'!AK$2:AK124)&gt;0.01,"",IF('MissFill 1'!AK120/SUM('MissFill 1'!AK$2:AK124)&gt;0.01,"",DateEnded_5Day!$A124))))))))</f>
        <v/>
      </c>
      <c r="AM124" s="54" t="str">
        <f>IF($A124&lt;='All Results'!$B$4,"",IF(SUM('MissFill 1'!AL$2:AL124)=0,"",(IF('MissFill 1'!AL124/SUM('MissFill 1'!AL$2:AL124)&gt;0.01,"",IF('MissFill 1'!AL123/SUM('MissFill 1'!AL$2:AL124)&gt;0.01,"",IF('MissFill 1'!AL122/SUM('MissFill 1'!AL$2:AL124)&gt;0.01,"",IF('MissFill 1'!AL121/SUM('MissFill 1'!AL$2:AL124)&gt;0.01,"",IF('MissFill 1'!AL120/SUM('MissFill 1'!AL$2:AL124)&gt;0.01,"",DateEnded_5Day!$A124))))))))</f>
        <v/>
      </c>
      <c r="AN124" s="54" t="str">
        <f>IF($A124&lt;='All Results'!$B$4,"",IF(SUM('MissFill 1'!AM$2:AM124)=0,"",(IF('MissFill 1'!AM124/SUM('MissFill 1'!AM$2:AM124)&gt;0.01,"",IF('MissFill 1'!AM123/SUM('MissFill 1'!AM$2:AM124)&gt;0.01,"",IF('MissFill 1'!AM122/SUM('MissFill 1'!AM$2:AM124)&gt;0.01,"",IF('MissFill 1'!AM121/SUM('MissFill 1'!AM$2:AM124)&gt;0.01,"",IF('MissFill 1'!AM120/SUM('MissFill 1'!AM$2:AM124)&gt;0.01,"",DateEnded_5Day!$A124))))))))</f>
        <v/>
      </c>
      <c r="AO124" s="54" t="str">
        <f>IF($A124&lt;='All Results'!$B$4,"",IF(SUM('MissFill 1'!AN$2:AN124)=0,"",(IF('MissFill 1'!AN124/SUM('MissFill 1'!AN$2:AN124)&gt;0.01,"",IF('MissFill 1'!AN123/SUM('MissFill 1'!AN$2:AN124)&gt;0.01,"",IF('MissFill 1'!AN122/SUM('MissFill 1'!AN$2:AN124)&gt;0.01,"",IF('MissFill 1'!AN121/SUM('MissFill 1'!AN$2:AN124)&gt;0.01,"",IF('MissFill 1'!AN120/SUM('MissFill 1'!AN$2:AN124)&gt;0.01,"",DateEnded_5Day!$A124))))))))</f>
        <v/>
      </c>
      <c r="AP124" s="54" t="str">
        <f>IF($A124&lt;='All Results'!$B$4,"",IF(SUM('MissFill 1'!AO$2:AO124)=0,"",(IF('MissFill 1'!AO124/SUM('MissFill 1'!AO$2:AO124)&gt;0.01,"",IF('MissFill 1'!AO123/SUM('MissFill 1'!AO$2:AO124)&gt;0.01,"",IF('MissFill 1'!AO122/SUM('MissFill 1'!AO$2:AO124)&gt;0.01,"",IF('MissFill 1'!AO121/SUM('MissFill 1'!AO$2:AO124)&gt;0.01,"",IF('MissFill 1'!AO120/SUM('MissFill 1'!AO$2:AO124)&gt;0.01,"",DateEnded_5Day!$A124))))))))</f>
        <v/>
      </c>
      <c r="AQ124" s="54" t="str">
        <f>IF($A124&lt;='All Results'!$B$4,"",IF(SUM('MissFill 1'!AP$2:AP124)=0,"",(IF('MissFill 1'!AP124/SUM('MissFill 1'!AP$2:AP124)&gt;0.01,"",IF('MissFill 1'!AP123/SUM('MissFill 1'!AP$2:AP124)&gt;0.01,"",IF('MissFill 1'!AP122/SUM('MissFill 1'!AP$2:AP124)&gt;0.01,"",IF('MissFill 1'!AP121/SUM('MissFill 1'!AP$2:AP124)&gt;0.01,"",IF('MissFill 1'!AP120/SUM('MissFill 1'!AP$2:AP124)&gt;0.01,"",DateEnded_5Day!$A124))))))))</f>
        <v/>
      </c>
      <c r="AR124" s="54" t="str">
        <f>IF($A124&lt;='All Results'!$B$4,"",IF(SUM('MissFill 1'!AQ$2:AQ124)=0,"",(IF('MissFill 1'!AQ124/SUM('MissFill 1'!AQ$2:AQ124)&gt;0.01,"",IF('MissFill 1'!AQ123/SUM('MissFill 1'!AQ$2:AQ124)&gt;0.01,"",IF('MissFill 1'!AQ122/SUM('MissFill 1'!AQ$2:AQ124)&gt;0.01,"",IF('MissFill 1'!AQ121/SUM('MissFill 1'!AQ$2:AQ124)&gt;0.01,"",IF('MissFill 1'!AQ120/SUM('MissFill 1'!AQ$2:AQ124)&gt;0.01,"",DateEnded_5Day!$A124))))))))</f>
        <v/>
      </c>
      <c r="AS124" s="54" t="str">
        <f>IF($A124&lt;='All Results'!$B$4,"",IF(SUM('MissFill 1'!AR$2:AR124)=0,"",(IF('MissFill 1'!AR124/SUM('MissFill 1'!AR$2:AR124)&gt;0.01,"",IF('MissFill 1'!AR123/SUM('MissFill 1'!AR$2:AR124)&gt;0.01,"",IF('MissFill 1'!AR122/SUM('MissFill 1'!AR$2:AR124)&gt;0.01,"",IF('MissFill 1'!AR121/SUM('MissFill 1'!AR$2:AR124)&gt;0.01,"",IF('MissFill 1'!AR120/SUM('MissFill 1'!AR$2:AR124)&gt;0.01,"",DateEnded_5Day!$A124))))))))</f>
        <v/>
      </c>
      <c r="AT124" s="54" t="str">
        <f>IF($A124&lt;='All Results'!$B$4,"",IF(SUM('MissFill 1'!AS$2:AS124)=0,"",(IF('MissFill 1'!AS124/SUM('MissFill 1'!AS$2:AS124)&gt;0.01,"",IF('MissFill 1'!AS123/SUM('MissFill 1'!AS$2:AS124)&gt;0.01,"",IF('MissFill 1'!AS122/SUM('MissFill 1'!AS$2:AS124)&gt;0.01,"",IF('MissFill 1'!AS121/SUM('MissFill 1'!AS$2:AS124)&gt;0.01,"",IF('MissFill 1'!AS120/SUM('MissFill 1'!AS$2:AS124)&gt;0.01,"",DateEnded_5Day!$A124))))))))</f>
        <v/>
      </c>
      <c r="AU124" s="54" t="str">
        <f>IF($A124&lt;='All Results'!$B$4,"",IF(SUM('MissFill 1'!AT$2:AT124)=0,"",(IF('MissFill 1'!AT124/SUM('MissFill 1'!AT$2:AT124)&gt;0.01,"",IF('MissFill 1'!AT123/SUM('MissFill 1'!AT$2:AT124)&gt;0.01,"",IF('MissFill 1'!AT122/SUM('MissFill 1'!AT$2:AT124)&gt;0.01,"",IF('MissFill 1'!AT121/SUM('MissFill 1'!AT$2:AT124)&gt;0.01,"",IF('MissFill 1'!AT120/SUM('MissFill 1'!AT$2:AT124)&gt;0.01,"",DateEnded_5Day!$A124))))))))</f>
        <v/>
      </c>
      <c r="AV124" s="54" t="str">
        <f>IF($A124&lt;='All Results'!$B$4,"",IF(SUM('MissFill 1'!AU$2:AU124)=0,"",(IF('MissFill 1'!AU124/SUM('MissFill 1'!AU$2:AU124)&gt;0.01,"",IF('MissFill 1'!AU123/SUM('MissFill 1'!AU$2:AU124)&gt;0.01,"",IF('MissFill 1'!AU122/SUM('MissFill 1'!AU$2:AU124)&gt;0.01,"",IF('MissFill 1'!AU121/SUM('MissFill 1'!AU$2:AU124)&gt;0.01,"",IF('MissFill 1'!AU120/SUM('MissFill 1'!AU$2:AU124)&gt;0.01,"",DateEnded_5Day!$A124))))))))</f>
        <v/>
      </c>
      <c r="AW124" s="54" t="str">
        <f>IF($A124&lt;='All Results'!$B$4,"",IF(SUM('MissFill 1'!AV$2:AV124)=0,"",(IF('MissFill 1'!AV124/SUM('MissFill 1'!AV$2:AV124)&gt;0.01,"",IF('MissFill 1'!AV123/SUM('MissFill 1'!AV$2:AV124)&gt;0.01,"",IF('MissFill 1'!AV122/SUM('MissFill 1'!AV$2:AV124)&gt;0.01,"",IF('MissFill 1'!AV121/SUM('MissFill 1'!AV$2:AV124)&gt;0.01,"",IF('MissFill 1'!AV120/SUM('MissFill 1'!AV$2:AV124)&gt;0.01,"",DateEnded_5Day!$A124))))))))</f>
        <v/>
      </c>
      <c r="AX124" s="54" t="str">
        <f>IF($A124&lt;='All Results'!$B$4,"",IF(SUM('MissFill 1'!AW$2:AW124)=0,"",(IF('MissFill 1'!AW124/SUM('MissFill 1'!AW$2:AW124)&gt;0.01,"",IF('MissFill 1'!AW123/SUM('MissFill 1'!AW$2:AW124)&gt;0.01,"",IF('MissFill 1'!AW122/SUM('MissFill 1'!AW$2:AW124)&gt;0.01,"",IF('MissFill 1'!AW121/SUM('MissFill 1'!AW$2:AW124)&gt;0.01,"",IF('MissFill 1'!AW120/SUM('MissFill 1'!AW$2:AW124)&gt;0.01,"",DateEnded_5Day!$A124))))))))</f>
        <v/>
      </c>
    </row>
    <row r="125" spans="1:50" x14ac:dyDescent="0.25">
      <c r="A125" s="41">
        <v>44470</v>
      </c>
      <c r="B125" s="52">
        <v>274</v>
      </c>
      <c r="C125" s="54" t="str">
        <f>IF($A125&lt;='All Results'!$B$4,"",IF(SUM('MissFill 1'!B$2:B125)=0,"",(IF('MissFill 1'!B125/SUM('MissFill 1'!B$2:B125)&gt;0.01,"",IF('MissFill 1'!B124/SUM('MissFill 1'!B$2:B125)&gt;0.01,"",IF('MissFill 1'!B123/SUM('MissFill 1'!B$2:B125)&gt;0.01,"",IF('MissFill 1'!B122/SUM('MissFill 1'!B$2:B125)&gt;0.01,"",IF('MissFill 1'!B121/SUM('MissFill 1'!B$2:B125)&gt;0.01,"",DateEnded_5Day!$A125))))))))</f>
        <v/>
      </c>
      <c r="D125" s="54" t="str">
        <f>IF($A125&lt;='All Results'!$B$4,"",IF(SUM('MissFill 1'!C$2:C125)=0,"",(IF('MissFill 1'!C125/SUM('MissFill 1'!C$2:C125)&gt;0.01,"",IF('MissFill 1'!C124/SUM('MissFill 1'!C$2:C125)&gt;0.01,"",IF('MissFill 1'!C123/SUM('MissFill 1'!C$2:C125)&gt;0.01,"",IF('MissFill 1'!C122/SUM('MissFill 1'!C$2:C125)&gt;0.01,"",IF('MissFill 1'!C121/SUM('MissFill 1'!C$2:C125)&gt;0.01,"",DateEnded_5Day!$A125))))))))</f>
        <v/>
      </c>
      <c r="E125" s="54" t="str">
        <f>IF($A125&lt;='All Results'!$B$4,"",IF(SUM('MissFill 1'!D$2:D125)=0,"",(IF('MissFill 1'!D125/SUM('MissFill 1'!D$2:D125)&gt;0.01,"",IF('MissFill 1'!D124/SUM('MissFill 1'!D$2:D125)&gt;0.01,"",IF('MissFill 1'!D123/SUM('MissFill 1'!D$2:D125)&gt;0.01,"",IF('MissFill 1'!D122/SUM('MissFill 1'!D$2:D125)&gt;0.01,"",IF('MissFill 1'!D121/SUM('MissFill 1'!D$2:D125)&gt;0.01,"",DateEnded_5Day!$A125))))))))</f>
        <v/>
      </c>
      <c r="F125" s="54" t="str">
        <f>IF($A125&lt;='All Results'!$B$4,"",IF(SUM('MissFill 1'!E$2:E125)=0,"",(IF('MissFill 1'!E125/SUM('MissFill 1'!E$2:E125)&gt;0.01,"",IF('MissFill 1'!E124/SUM('MissFill 1'!E$2:E125)&gt;0.01,"",IF('MissFill 1'!E123/SUM('MissFill 1'!E$2:E125)&gt;0.01,"",IF('MissFill 1'!E122/SUM('MissFill 1'!E$2:E125)&gt;0.01,"",IF('MissFill 1'!E121/SUM('MissFill 1'!E$2:E125)&gt;0.01,"",DateEnded_5Day!$A125))))))))</f>
        <v/>
      </c>
      <c r="G125" s="54" t="str">
        <f>IF($A125&lt;='All Results'!$B$4,"",IF(SUM('MissFill 1'!F$2:F125)=0,"",(IF('MissFill 1'!F125/SUM('MissFill 1'!F$2:F125)&gt;0.01,"",IF('MissFill 1'!F124/SUM('MissFill 1'!F$2:F125)&gt;0.01,"",IF('MissFill 1'!F123/SUM('MissFill 1'!F$2:F125)&gt;0.01,"",IF('MissFill 1'!F122/SUM('MissFill 1'!F$2:F125)&gt;0.01,"",IF('MissFill 1'!F121/SUM('MissFill 1'!F$2:F125)&gt;0.01,"",DateEnded_5Day!$A125))))))))</f>
        <v/>
      </c>
      <c r="H125" s="54" t="str">
        <f>IF($A125&lt;='All Results'!$B$4,"",IF(SUM('MissFill 1'!G$2:G125)=0,"",(IF('MissFill 1'!G125/SUM('MissFill 1'!G$2:G125)&gt;0.01,"",IF('MissFill 1'!G124/SUM('MissFill 1'!G$2:G125)&gt;0.01,"",IF('MissFill 1'!G123/SUM('MissFill 1'!G$2:G125)&gt;0.01,"",IF('MissFill 1'!G122/SUM('MissFill 1'!G$2:G125)&gt;0.01,"",IF('MissFill 1'!G121/SUM('MissFill 1'!G$2:G125)&gt;0.01,"",DateEnded_5Day!$A125))))))))</f>
        <v/>
      </c>
      <c r="I125" s="54" t="str">
        <f>IF($A125&lt;='All Results'!$B$4,"",IF(SUM('MissFill 1'!H$2:H125)=0,"",(IF('MissFill 1'!H125/SUM('MissFill 1'!H$2:H125)&gt;0.01,"",IF('MissFill 1'!H124/SUM('MissFill 1'!H$2:H125)&gt;0.01,"",IF('MissFill 1'!H123/SUM('MissFill 1'!H$2:H125)&gt;0.01,"",IF('MissFill 1'!H122/SUM('MissFill 1'!H$2:H125)&gt;0.01,"",IF('MissFill 1'!H121/SUM('MissFill 1'!H$2:H125)&gt;0.01,"",DateEnded_5Day!$A125))))))))</f>
        <v/>
      </c>
      <c r="J125" s="54" t="str">
        <f>IF($A125&lt;='All Results'!$B$4,"",IF(SUM('MissFill 1'!I$2:I125)=0,"",(IF('MissFill 1'!I125/SUM('MissFill 1'!I$2:I125)&gt;0.01,"",IF('MissFill 1'!I124/SUM('MissFill 1'!I$2:I125)&gt;0.01,"",IF('MissFill 1'!I123/SUM('MissFill 1'!I$2:I125)&gt;0.01,"",IF('MissFill 1'!I122/SUM('MissFill 1'!I$2:I125)&gt;0.01,"",IF('MissFill 1'!I121/SUM('MissFill 1'!I$2:I125)&gt;0.01,"",DateEnded_5Day!$A125))))))))</f>
        <v/>
      </c>
      <c r="K125" s="54" t="str">
        <f>IF($A125&lt;='All Results'!$B$4,"",IF(SUM('MissFill 1'!J$2:J125)=0,"",(IF('MissFill 1'!J125/SUM('MissFill 1'!J$2:J125)&gt;0.01,"",IF('MissFill 1'!J124/SUM('MissFill 1'!J$2:J125)&gt;0.01,"",IF('MissFill 1'!J123/SUM('MissFill 1'!J$2:J125)&gt;0.01,"",IF('MissFill 1'!J122/SUM('MissFill 1'!J$2:J125)&gt;0.01,"",IF('MissFill 1'!J121/SUM('MissFill 1'!J$2:J125)&gt;0.01,"",DateEnded_5Day!$A125))))))))</f>
        <v/>
      </c>
      <c r="L125" s="54" t="str">
        <f>IF($A125&lt;='All Results'!$B$4,"",IF(SUM('MissFill 1'!K$2:K125)=0,"",(IF('MissFill 1'!K125/SUM('MissFill 1'!K$2:K125)&gt;0.01,"",IF('MissFill 1'!K124/SUM('MissFill 1'!K$2:K125)&gt;0.01,"",IF('MissFill 1'!K123/SUM('MissFill 1'!K$2:K125)&gt;0.01,"",IF('MissFill 1'!K122/SUM('MissFill 1'!K$2:K125)&gt;0.01,"",IF('MissFill 1'!K121/SUM('MissFill 1'!K$2:K125)&gt;0.01,"",DateEnded_5Day!$A125))))))))</f>
        <v/>
      </c>
      <c r="M125" s="54" t="str">
        <f>IF($A125&lt;='All Results'!$B$4,"",IF(SUM('MissFill 1'!L$2:L125)=0,"",(IF('MissFill 1'!L125/SUM('MissFill 1'!L$2:L125)&gt;0.01,"",IF('MissFill 1'!L124/SUM('MissFill 1'!L$2:L125)&gt;0.01,"",IF('MissFill 1'!L123/SUM('MissFill 1'!L$2:L125)&gt;0.01,"",IF('MissFill 1'!L122/SUM('MissFill 1'!L$2:L125)&gt;0.01,"",IF('MissFill 1'!L121/SUM('MissFill 1'!L$2:L125)&gt;0.01,"",DateEnded_5Day!$A125))))))))</f>
        <v/>
      </c>
      <c r="N125" s="54" t="str">
        <f>IF($A125&lt;='All Results'!$B$4,"",IF(SUM('MissFill 1'!M$2:M125)=0,"",(IF('MissFill 1'!M125/SUM('MissFill 1'!M$2:M125)&gt;0.01,"",IF('MissFill 1'!M124/SUM('MissFill 1'!M$2:M125)&gt;0.01,"",IF('MissFill 1'!M123/SUM('MissFill 1'!M$2:M125)&gt;0.01,"",IF('MissFill 1'!M122/SUM('MissFill 1'!M$2:M125)&gt;0.01,"",IF('MissFill 1'!M121/SUM('MissFill 1'!M$2:M125)&gt;0.01,"",DateEnded_5Day!$A125))))))))</f>
        <v/>
      </c>
      <c r="O125" s="54" t="str">
        <f>IF($A125&lt;='All Results'!$B$4,"",IF(SUM('MissFill 1'!N$2:N125)=0,"",(IF('MissFill 1'!N125/SUM('MissFill 1'!N$2:N125)&gt;0.01,"",IF('MissFill 1'!N124/SUM('MissFill 1'!N$2:N125)&gt;0.01,"",IF('MissFill 1'!N123/SUM('MissFill 1'!N$2:N125)&gt;0.01,"",IF('MissFill 1'!N122/SUM('MissFill 1'!N$2:N125)&gt;0.01,"",IF('MissFill 1'!N121/SUM('MissFill 1'!N$2:N125)&gt;0.01,"",DateEnded_5Day!$A125))))))))</f>
        <v/>
      </c>
      <c r="P125" s="54" t="str">
        <f>IF($A125&lt;='All Results'!$B$4,"",IF(SUM('MissFill 1'!O$2:O125)=0,"",(IF('MissFill 1'!O125/SUM('MissFill 1'!O$2:O125)&gt;0.01,"",IF('MissFill 1'!O124/SUM('MissFill 1'!O$2:O125)&gt;0.01,"",IF('MissFill 1'!O123/SUM('MissFill 1'!O$2:O125)&gt;0.01,"",IF('MissFill 1'!O122/SUM('MissFill 1'!O$2:O125)&gt;0.01,"",IF('MissFill 1'!O121/SUM('MissFill 1'!O$2:O125)&gt;0.01,"",DateEnded_5Day!$A125))))))))</f>
        <v/>
      </c>
      <c r="Q125" s="54" t="str">
        <f>IF($A125&lt;='All Results'!$B$4,"",IF(SUM('MissFill 1'!P$2:P125)=0,"",(IF('MissFill 1'!P125/SUM('MissFill 1'!P$2:P125)&gt;0.01,"",IF('MissFill 1'!P124/SUM('MissFill 1'!P$2:P125)&gt;0.01,"",IF('MissFill 1'!P123/SUM('MissFill 1'!P$2:P125)&gt;0.01,"",IF('MissFill 1'!P122/SUM('MissFill 1'!P$2:P125)&gt;0.01,"",IF('MissFill 1'!P121/SUM('MissFill 1'!P$2:P125)&gt;0.01,"",DateEnded_5Day!$A125))))))))</f>
        <v/>
      </c>
      <c r="R125" s="54" t="str">
        <f>IF($A125&lt;='All Results'!$B$4,"",IF(SUM('MissFill 1'!Q$2:Q125)=0,"",(IF('MissFill 1'!Q125/SUM('MissFill 1'!Q$2:Q125)&gt;0.01,"",IF('MissFill 1'!Q124/SUM('MissFill 1'!Q$2:Q125)&gt;0.01,"",IF('MissFill 1'!Q123/SUM('MissFill 1'!Q$2:Q125)&gt;0.01,"",IF('MissFill 1'!Q122/SUM('MissFill 1'!Q$2:Q125)&gt;0.01,"",IF('MissFill 1'!Q121/SUM('MissFill 1'!Q$2:Q125)&gt;0.01,"",DateEnded_5Day!$A125))))))))</f>
        <v/>
      </c>
      <c r="S125" s="54" t="str">
        <f>IF($A125&lt;='All Results'!$B$4,"",IF(SUM('MissFill 1'!R$2:R125)=0,"",(IF('MissFill 1'!R125/SUM('MissFill 1'!R$2:R125)&gt;0.01,"",IF('MissFill 1'!R124/SUM('MissFill 1'!R$2:R125)&gt;0.01,"",IF('MissFill 1'!R123/SUM('MissFill 1'!R$2:R125)&gt;0.01,"",IF('MissFill 1'!R122/SUM('MissFill 1'!R$2:R125)&gt;0.01,"",IF('MissFill 1'!R121/SUM('MissFill 1'!R$2:R125)&gt;0.01,"",DateEnded_5Day!$A125))))))))</f>
        <v/>
      </c>
      <c r="T125" s="54" t="str">
        <f>IF($A125&lt;='All Results'!$B$4,"",IF(SUM('MissFill 1'!S$2:S125)=0,"",(IF('MissFill 1'!S125/SUM('MissFill 1'!S$2:S125)&gt;0.01,"",IF('MissFill 1'!S124/SUM('MissFill 1'!S$2:S125)&gt;0.01,"",IF('MissFill 1'!S123/SUM('MissFill 1'!S$2:S125)&gt;0.01,"",IF('MissFill 1'!S122/SUM('MissFill 1'!S$2:S125)&gt;0.01,"",IF('MissFill 1'!S121/SUM('MissFill 1'!S$2:S125)&gt;0.01,"",DateEnded_5Day!$A125))))))))</f>
        <v/>
      </c>
      <c r="U125" s="54" t="str">
        <f>IF($A125&lt;='All Results'!$B$4,"",IF(SUM('MissFill 1'!T$2:T125)=0,"",(IF('MissFill 1'!T125/SUM('MissFill 1'!T$2:T125)&gt;0.01,"",IF('MissFill 1'!T124/SUM('MissFill 1'!T$2:T125)&gt;0.01,"",IF('MissFill 1'!T123/SUM('MissFill 1'!T$2:T125)&gt;0.01,"",IF('MissFill 1'!T122/SUM('MissFill 1'!T$2:T125)&gt;0.01,"",IF('MissFill 1'!T121/SUM('MissFill 1'!T$2:T125)&gt;0.01,"",DateEnded_5Day!$A125))))))))</f>
        <v/>
      </c>
      <c r="V125" s="54" t="str">
        <f>IF($A125&lt;='All Results'!$B$4,"",IF(SUM('MissFill 1'!U$2:U125)=0,"",(IF('MissFill 1'!U125/SUM('MissFill 1'!U$2:U125)&gt;0.01,"",IF('MissFill 1'!U124/SUM('MissFill 1'!U$2:U125)&gt;0.01,"",IF('MissFill 1'!U123/SUM('MissFill 1'!U$2:U125)&gt;0.01,"",IF('MissFill 1'!U122/SUM('MissFill 1'!U$2:U125)&gt;0.01,"",IF('MissFill 1'!U121/SUM('MissFill 1'!U$2:U125)&gt;0.01,"",DateEnded_5Day!$A125))))))))</f>
        <v/>
      </c>
      <c r="W125" s="54" t="str">
        <f>IF($A125&lt;='All Results'!$B$4,"",IF(SUM('MissFill 1'!V$2:V125)=0,"",(IF('MissFill 1'!V125/SUM('MissFill 1'!V$2:V125)&gt;0.01,"",IF('MissFill 1'!V124/SUM('MissFill 1'!V$2:V125)&gt;0.01,"",IF('MissFill 1'!V123/SUM('MissFill 1'!V$2:V125)&gt;0.01,"",IF('MissFill 1'!V122/SUM('MissFill 1'!V$2:V125)&gt;0.01,"",IF('MissFill 1'!V121/SUM('MissFill 1'!V$2:V125)&gt;0.01,"",DateEnded_5Day!$A125))))))))</f>
        <v/>
      </c>
      <c r="X125" s="54" t="str">
        <f>IF($A125&lt;='All Results'!$B$4,"",IF(SUM('MissFill 1'!W$2:W125)=0,"",(IF('MissFill 1'!W125/SUM('MissFill 1'!W$2:W125)&gt;0.01,"",IF('MissFill 1'!W124/SUM('MissFill 1'!W$2:W125)&gt;0.01,"",IF('MissFill 1'!W123/SUM('MissFill 1'!W$2:W125)&gt;0.01,"",IF('MissFill 1'!W122/SUM('MissFill 1'!W$2:W125)&gt;0.01,"",IF('MissFill 1'!W121/SUM('MissFill 1'!W$2:W125)&gt;0.01,"",DateEnded_5Day!$A125))))))))</f>
        <v/>
      </c>
      <c r="Y125" s="54" t="str">
        <f>IF($A125&lt;='All Results'!$B$4,"",IF(SUM('MissFill 1'!X$2:X125)=0,"",(IF('MissFill 1'!X125/SUM('MissFill 1'!X$2:X125)&gt;0.01,"",IF('MissFill 1'!X124/SUM('MissFill 1'!X$2:X125)&gt;0.01,"",IF('MissFill 1'!X123/SUM('MissFill 1'!X$2:X125)&gt;0.01,"",IF('MissFill 1'!X122/SUM('MissFill 1'!X$2:X125)&gt;0.01,"",IF('MissFill 1'!X121/SUM('MissFill 1'!X$2:X125)&gt;0.01,"",DateEnded_5Day!$A125))))))))</f>
        <v/>
      </c>
      <c r="Z125" s="54" t="str">
        <f>IF($A125&lt;='All Results'!$B$4,"",IF(SUM('MissFill 1'!Y$2:Y125)=0,"",(IF('MissFill 1'!Y125/SUM('MissFill 1'!Y$2:Y125)&gt;0.01,"",IF('MissFill 1'!Y124/SUM('MissFill 1'!Y$2:Y125)&gt;0.01,"",IF('MissFill 1'!Y123/SUM('MissFill 1'!Y$2:Y125)&gt;0.01,"",IF('MissFill 1'!Y122/SUM('MissFill 1'!Y$2:Y125)&gt;0.01,"",IF('MissFill 1'!Y121/SUM('MissFill 1'!Y$2:Y125)&gt;0.01,"",DateEnded_5Day!$A125))))))))</f>
        <v/>
      </c>
      <c r="AA125" s="54" t="str">
        <f>IF($A125&lt;='All Results'!$B$4,"",IF(SUM('MissFill 1'!Z$2:Z125)=0,"",(IF('MissFill 1'!Z125/SUM('MissFill 1'!Z$2:Z125)&gt;0.01,"",IF('MissFill 1'!Z124/SUM('MissFill 1'!Z$2:Z125)&gt;0.01,"",IF('MissFill 1'!Z123/SUM('MissFill 1'!Z$2:Z125)&gt;0.01,"",IF('MissFill 1'!Z122/SUM('MissFill 1'!Z$2:Z125)&gt;0.01,"",IF('MissFill 1'!Z121/SUM('MissFill 1'!Z$2:Z125)&gt;0.01,"",DateEnded_5Day!$A125))))))))</f>
        <v/>
      </c>
      <c r="AB125" s="54" t="str">
        <f>IF($A125&lt;='All Results'!$B$4,"",IF(SUM('MissFill 1'!AA$2:AA125)=0,"",(IF('MissFill 1'!AA125/SUM('MissFill 1'!AA$2:AA125)&gt;0.01,"",IF('MissFill 1'!AA124/SUM('MissFill 1'!AA$2:AA125)&gt;0.01,"",IF('MissFill 1'!AA123/SUM('MissFill 1'!AA$2:AA125)&gt;0.01,"",IF('MissFill 1'!AA122/SUM('MissFill 1'!AA$2:AA125)&gt;0.01,"",IF('MissFill 1'!AA121/SUM('MissFill 1'!AA$2:AA125)&gt;0.01,"",DateEnded_5Day!$A125))))))))</f>
        <v/>
      </c>
      <c r="AC125" s="54" t="str">
        <f>IF($A125&lt;='All Results'!$B$4,"",IF(SUM('MissFill 1'!AB$2:AB125)=0,"",(IF('MissFill 1'!AB125/SUM('MissFill 1'!AB$2:AB125)&gt;0.01,"",IF('MissFill 1'!AB124/SUM('MissFill 1'!AB$2:AB125)&gt;0.01,"",IF('MissFill 1'!AB123/SUM('MissFill 1'!AB$2:AB125)&gt;0.01,"",IF('MissFill 1'!AB122/SUM('MissFill 1'!AB$2:AB125)&gt;0.01,"",IF('MissFill 1'!AB121/SUM('MissFill 1'!AB$2:AB125)&gt;0.01,"",DateEnded_5Day!$A125))))))))</f>
        <v/>
      </c>
      <c r="AD125" s="54" t="str">
        <f>IF($A125&lt;='All Results'!$B$4,"",IF(SUM('MissFill 1'!AC$2:AC125)=0,"",(IF('MissFill 1'!AC125/SUM('MissFill 1'!AC$2:AC125)&gt;0.01,"",IF('MissFill 1'!AC124/SUM('MissFill 1'!AC$2:AC125)&gt;0.01,"",IF('MissFill 1'!AC123/SUM('MissFill 1'!AC$2:AC125)&gt;0.01,"",IF('MissFill 1'!AC122/SUM('MissFill 1'!AC$2:AC125)&gt;0.01,"",IF('MissFill 1'!AC121/SUM('MissFill 1'!AC$2:AC125)&gt;0.01,"",DateEnded_5Day!$A125))))))))</f>
        <v/>
      </c>
      <c r="AE125" s="54" t="str">
        <f>IF($A125&lt;='All Results'!$B$4,"",IF(SUM('MissFill 1'!AD$2:AD125)=0,"",(IF('MissFill 1'!AD125/SUM('MissFill 1'!AD$2:AD125)&gt;0.01,"",IF('MissFill 1'!AD124/SUM('MissFill 1'!AD$2:AD125)&gt;0.01,"",IF('MissFill 1'!AD123/SUM('MissFill 1'!AD$2:AD125)&gt;0.01,"",IF('MissFill 1'!AD122/SUM('MissFill 1'!AD$2:AD125)&gt;0.01,"",IF('MissFill 1'!AD121/SUM('MissFill 1'!AD$2:AD125)&gt;0.01,"",DateEnded_5Day!$A125))))))))</f>
        <v/>
      </c>
      <c r="AF125" s="54" t="str">
        <f>IF($A125&lt;='All Results'!$B$4,"",IF(SUM('MissFill 1'!AE$2:AE125)=0,"",(IF('MissFill 1'!AE125/SUM('MissFill 1'!AE$2:AE125)&gt;0.01,"",IF('MissFill 1'!AE124/SUM('MissFill 1'!AE$2:AE125)&gt;0.01,"",IF('MissFill 1'!AE123/SUM('MissFill 1'!AE$2:AE125)&gt;0.01,"",IF('MissFill 1'!AE122/SUM('MissFill 1'!AE$2:AE125)&gt;0.01,"",IF('MissFill 1'!AE121/SUM('MissFill 1'!AE$2:AE125)&gt;0.01,"",DateEnded_5Day!$A125))))))))</f>
        <v/>
      </c>
      <c r="AG125" s="54" t="str">
        <f>IF($A125&lt;='All Results'!$B$4,"",IF(SUM('MissFill 1'!AF$2:AF125)=0,"",(IF('MissFill 1'!AF125/SUM('MissFill 1'!AF$2:AF125)&gt;0.01,"",IF('MissFill 1'!AF124/SUM('MissFill 1'!AF$2:AF125)&gt;0.01,"",IF('MissFill 1'!AF123/SUM('MissFill 1'!AF$2:AF125)&gt;0.01,"",IF('MissFill 1'!AF122/SUM('MissFill 1'!AF$2:AF125)&gt;0.01,"",IF('MissFill 1'!AF121/SUM('MissFill 1'!AF$2:AF125)&gt;0.01,"",DateEnded_5Day!$A125))))))))</f>
        <v/>
      </c>
      <c r="AH125" s="54" t="str">
        <f>IF($A125&lt;='All Results'!$B$4,"",IF(SUM('MissFill 1'!AG$2:AG125)=0,"",(IF('MissFill 1'!AG125/SUM('MissFill 1'!AG$2:AG125)&gt;0.01,"",IF('MissFill 1'!AG124/SUM('MissFill 1'!AG$2:AG125)&gt;0.01,"",IF('MissFill 1'!AG123/SUM('MissFill 1'!AG$2:AG125)&gt;0.01,"",IF('MissFill 1'!AG122/SUM('MissFill 1'!AG$2:AG125)&gt;0.01,"",IF('MissFill 1'!AG121/SUM('MissFill 1'!AG$2:AG125)&gt;0.01,"",DateEnded_5Day!$A125))))))))</f>
        <v/>
      </c>
      <c r="AI125" s="54" t="str">
        <f>IF($A125&lt;='All Results'!$B$4,"",IF(SUM('MissFill 1'!AH$2:AH125)=0,"",(IF('MissFill 1'!AH125/SUM('MissFill 1'!AH$2:AH125)&gt;0.01,"",IF('MissFill 1'!AH124/SUM('MissFill 1'!AH$2:AH125)&gt;0.01,"",IF('MissFill 1'!AH123/SUM('MissFill 1'!AH$2:AH125)&gt;0.01,"",IF('MissFill 1'!AH122/SUM('MissFill 1'!AH$2:AH125)&gt;0.01,"",IF('MissFill 1'!AH121/SUM('MissFill 1'!AH$2:AH125)&gt;0.01,"",DateEnded_5Day!$A125))))))))</f>
        <v/>
      </c>
      <c r="AJ125" s="54" t="str">
        <f>IF($A125&lt;='All Results'!$B$4,"",IF(SUM('MissFill 1'!AI$2:AI125)=0,"",(IF('MissFill 1'!AI125/SUM('MissFill 1'!AI$2:AI125)&gt;0.01,"",IF('MissFill 1'!AI124/SUM('MissFill 1'!AI$2:AI125)&gt;0.01,"",IF('MissFill 1'!AI123/SUM('MissFill 1'!AI$2:AI125)&gt;0.01,"",IF('MissFill 1'!AI122/SUM('MissFill 1'!AI$2:AI125)&gt;0.01,"",IF('MissFill 1'!AI121/SUM('MissFill 1'!AI$2:AI125)&gt;0.01,"",DateEnded_5Day!$A125))))))))</f>
        <v/>
      </c>
      <c r="AK125" s="54" t="str">
        <f>IF($A125&lt;='All Results'!$B$4,"",IF(SUM('MissFill 1'!AJ$2:AJ125)=0,"",(IF('MissFill 1'!AJ125/SUM('MissFill 1'!AJ$2:AJ125)&gt;0.01,"",IF('MissFill 1'!AJ124/SUM('MissFill 1'!AJ$2:AJ125)&gt;0.01,"",IF('MissFill 1'!AJ123/SUM('MissFill 1'!AJ$2:AJ125)&gt;0.01,"",IF('MissFill 1'!AJ122/SUM('MissFill 1'!AJ$2:AJ125)&gt;0.01,"",IF('MissFill 1'!AJ121/SUM('MissFill 1'!AJ$2:AJ125)&gt;0.01,"",DateEnded_5Day!$A125))))))))</f>
        <v/>
      </c>
      <c r="AL125" s="54" t="str">
        <f>IF($A125&lt;='All Results'!$B$4,"",IF(SUM('MissFill 1'!AK$2:AK125)=0,"",(IF('MissFill 1'!AK125/SUM('MissFill 1'!AK$2:AK125)&gt;0.01,"",IF('MissFill 1'!AK124/SUM('MissFill 1'!AK$2:AK125)&gt;0.01,"",IF('MissFill 1'!AK123/SUM('MissFill 1'!AK$2:AK125)&gt;0.01,"",IF('MissFill 1'!AK122/SUM('MissFill 1'!AK$2:AK125)&gt;0.01,"",IF('MissFill 1'!AK121/SUM('MissFill 1'!AK$2:AK125)&gt;0.01,"",DateEnded_5Day!$A125))))))))</f>
        <v/>
      </c>
      <c r="AM125" s="54" t="str">
        <f>IF($A125&lt;='All Results'!$B$4,"",IF(SUM('MissFill 1'!AL$2:AL125)=0,"",(IF('MissFill 1'!AL125/SUM('MissFill 1'!AL$2:AL125)&gt;0.01,"",IF('MissFill 1'!AL124/SUM('MissFill 1'!AL$2:AL125)&gt;0.01,"",IF('MissFill 1'!AL123/SUM('MissFill 1'!AL$2:AL125)&gt;0.01,"",IF('MissFill 1'!AL122/SUM('MissFill 1'!AL$2:AL125)&gt;0.01,"",IF('MissFill 1'!AL121/SUM('MissFill 1'!AL$2:AL125)&gt;0.01,"",DateEnded_5Day!$A125))))))))</f>
        <v/>
      </c>
      <c r="AN125" s="54" t="str">
        <f>IF($A125&lt;='All Results'!$B$4,"",IF(SUM('MissFill 1'!AM$2:AM125)=0,"",(IF('MissFill 1'!AM125/SUM('MissFill 1'!AM$2:AM125)&gt;0.01,"",IF('MissFill 1'!AM124/SUM('MissFill 1'!AM$2:AM125)&gt;0.01,"",IF('MissFill 1'!AM123/SUM('MissFill 1'!AM$2:AM125)&gt;0.01,"",IF('MissFill 1'!AM122/SUM('MissFill 1'!AM$2:AM125)&gt;0.01,"",IF('MissFill 1'!AM121/SUM('MissFill 1'!AM$2:AM125)&gt;0.01,"",DateEnded_5Day!$A125))))))))</f>
        <v/>
      </c>
      <c r="AO125" s="54" t="str">
        <f>IF($A125&lt;='All Results'!$B$4,"",IF(SUM('MissFill 1'!AN$2:AN125)=0,"",(IF('MissFill 1'!AN125/SUM('MissFill 1'!AN$2:AN125)&gt;0.01,"",IF('MissFill 1'!AN124/SUM('MissFill 1'!AN$2:AN125)&gt;0.01,"",IF('MissFill 1'!AN123/SUM('MissFill 1'!AN$2:AN125)&gt;0.01,"",IF('MissFill 1'!AN122/SUM('MissFill 1'!AN$2:AN125)&gt;0.01,"",IF('MissFill 1'!AN121/SUM('MissFill 1'!AN$2:AN125)&gt;0.01,"",DateEnded_5Day!$A125))))))))</f>
        <v/>
      </c>
      <c r="AP125" s="54" t="str">
        <f>IF($A125&lt;='All Results'!$B$4,"",IF(SUM('MissFill 1'!AO$2:AO125)=0,"",(IF('MissFill 1'!AO125/SUM('MissFill 1'!AO$2:AO125)&gt;0.01,"",IF('MissFill 1'!AO124/SUM('MissFill 1'!AO$2:AO125)&gt;0.01,"",IF('MissFill 1'!AO123/SUM('MissFill 1'!AO$2:AO125)&gt;0.01,"",IF('MissFill 1'!AO122/SUM('MissFill 1'!AO$2:AO125)&gt;0.01,"",IF('MissFill 1'!AO121/SUM('MissFill 1'!AO$2:AO125)&gt;0.01,"",DateEnded_5Day!$A125))))))))</f>
        <v/>
      </c>
      <c r="AQ125" s="54" t="str">
        <f>IF($A125&lt;='All Results'!$B$4,"",IF(SUM('MissFill 1'!AP$2:AP125)=0,"",(IF('MissFill 1'!AP125/SUM('MissFill 1'!AP$2:AP125)&gt;0.01,"",IF('MissFill 1'!AP124/SUM('MissFill 1'!AP$2:AP125)&gt;0.01,"",IF('MissFill 1'!AP123/SUM('MissFill 1'!AP$2:AP125)&gt;0.01,"",IF('MissFill 1'!AP122/SUM('MissFill 1'!AP$2:AP125)&gt;0.01,"",IF('MissFill 1'!AP121/SUM('MissFill 1'!AP$2:AP125)&gt;0.01,"",DateEnded_5Day!$A125))))))))</f>
        <v/>
      </c>
      <c r="AR125" s="54" t="str">
        <f>IF($A125&lt;='All Results'!$B$4,"",IF(SUM('MissFill 1'!AQ$2:AQ125)=0,"",(IF('MissFill 1'!AQ125/SUM('MissFill 1'!AQ$2:AQ125)&gt;0.01,"",IF('MissFill 1'!AQ124/SUM('MissFill 1'!AQ$2:AQ125)&gt;0.01,"",IF('MissFill 1'!AQ123/SUM('MissFill 1'!AQ$2:AQ125)&gt;0.01,"",IF('MissFill 1'!AQ122/SUM('MissFill 1'!AQ$2:AQ125)&gt;0.01,"",IF('MissFill 1'!AQ121/SUM('MissFill 1'!AQ$2:AQ125)&gt;0.01,"",DateEnded_5Day!$A125))))))))</f>
        <v/>
      </c>
      <c r="AS125" s="54" t="str">
        <f>IF($A125&lt;='All Results'!$B$4,"",IF(SUM('MissFill 1'!AR$2:AR125)=0,"",(IF('MissFill 1'!AR125/SUM('MissFill 1'!AR$2:AR125)&gt;0.01,"",IF('MissFill 1'!AR124/SUM('MissFill 1'!AR$2:AR125)&gt;0.01,"",IF('MissFill 1'!AR123/SUM('MissFill 1'!AR$2:AR125)&gt;0.01,"",IF('MissFill 1'!AR122/SUM('MissFill 1'!AR$2:AR125)&gt;0.01,"",IF('MissFill 1'!AR121/SUM('MissFill 1'!AR$2:AR125)&gt;0.01,"",DateEnded_5Day!$A125))))))))</f>
        <v/>
      </c>
      <c r="AT125" s="54" t="str">
        <f>IF($A125&lt;='All Results'!$B$4,"",IF(SUM('MissFill 1'!AS$2:AS125)=0,"",(IF('MissFill 1'!AS125/SUM('MissFill 1'!AS$2:AS125)&gt;0.01,"",IF('MissFill 1'!AS124/SUM('MissFill 1'!AS$2:AS125)&gt;0.01,"",IF('MissFill 1'!AS123/SUM('MissFill 1'!AS$2:AS125)&gt;0.01,"",IF('MissFill 1'!AS122/SUM('MissFill 1'!AS$2:AS125)&gt;0.01,"",IF('MissFill 1'!AS121/SUM('MissFill 1'!AS$2:AS125)&gt;0.01,"",DateEnded_5Day!$A125))))))))</f>
        <v/>
      </c>
      <c r="AU125" s="54" t="str">
        <f>IF($A125&lt;='All Results'!$B$4,"",IF(SUM('MissFill 1'!AT$2:AT125)=0,"",(IF('MissFill 1'!AT125/SUM('MissFill 1'!AT$2:AT125)&gt;0.01,"",IF('MissFill 1'!AT124/SUM('MissFill 1'!AT$2:AT125)&gt;0.01,"",IF('MissFill 1'!AT123/SUM('MissFill 1'!AT$2:AT125)&gt;0.01,"",IF('MissFill 1'!AT122/SUM('MissFill 1'!AT$2:AT125)&gt;0.01,"",IF('MissFill 1'!AT121/SUM('MissFill 1'!AT$2:AT125)&gt;0.01,"",DateEnded_5Day!$A125))))))))</f>
        <v/>
      </c>
      <c r="AV125" s="54" t="str">
        <f>IF($A125&lt;='All Results'!$B$4,"",IF(SUM('MissFill 1'!AU$2:AU125)=0,"",(IF('MissFill 1'!AU125/SUM('MissFill 1'!AU$2:AU125)&gt;0.01,"",IF('MissFill 1'!AU124/SUM('MissFill 1'!AU$2:AU125)&gt;0.01,"",IF('MissFill 1'!AU123/SUM('MissFill 1'!AU$2:AU125)&gt;0.01,"",IF('MissFill 1'!AU122/SUM('MissFill 1'!AU$2:AU125)&gt;0.01,"",IF('MissFill 1'!AU121/SUM('MissFill 1'!AU$2:AU125)&gt;0.01,"",DateEnded_5Day!$A125))))))))</f>
        <v/>
      </c>
      <c r="AW125" s="54" t="str">
        <f>IF($A125&lt;='All Results'!$B$4,"",IF(SUM('MissFill 1'!AV$2:AV125)=0,"",(IF('MissFill 1'!AV125/SUM('MissFill 1'!AV$2:AV125)&gt;0.01,"",IF('MissFill 1'!AV124/SUM('MissFill 1'!AV$2:AV125)&gt;0.01,"",IF('MissFill 1'!AV123/SUM('MissFill 1'!AV$2:AV125)&gt;0.01,"",IF('MissFill 1'!AV122/SUM('MissFill 1'!AV$2:AV125)&gt;0.01,"",IF('MissFill 1'!AV121/SUM('MissFill 1'!AV$2:AV125)&gt;0.01,"",DateEnded_5Day!$A125))))))))</f>
        <v/>
      </c>
      <c r="AX125" s="54" t="str">
        <f>IF($A125&lt;='All Results'!$B$4,"",IF(SUM('MissFill 1'!AW$2:AW125)=0,"",(IF('MissFill 1'!AW125/SUM('MissFill 1'!AW$2:AW125)&gt;0.01,"",IF('MissFill 1'!AW124/SUM('MissFill 1'!AW$2:AW125)&gt;0.01,"",IF('MissFill 1'!AW123/SUM('MissFill 1'!AW$2:AW125)&gt;0.01,"",IF('MissFill 1'!AW122/SUM('MissFill 1'!AW$2:AW125)&gt;0.01,"",IF('MissFill 1'!AW121/SUM('MissFill 1'!AW$2:AW125)&gt;0.01,"",DateEnded_5Day!$A125))))))))</f>
        <v/>
      </c>
    </row>
    <row r="126" spans="1:50" x14ac:dyDescent="0.25">
      <c r="A126" s="41">
        <v>44471</v>
      </c>
      <c r="B126" s="52">
        <v>275</v>
      </c>
      <c r="C126" s="54" t="str">
        <f>IF($A126&lt;='All Results'!$B$4,"",IF(SUM('MissFill 1'!B$2:B126)=0,"",(IF('MissFill 1'!B126/SUM('MissFill 1'!B$2:B126)&gt;0.01,"",IF('MissFill 1'!B125/SUM('MissFill 1'!B$2:B126)&gt;0.01,"",IF('MissFill 1'!B124/SUM('MissFill 1'!B$2:B126)&gt;0.01,"",IF('MissFill 1'!B123/SUM('MissFill 1'!B$2:B126)&gt;0.01,"",IF('MissFill 1'!B122/SUM('MissFill 1'!B$2:B126)&gt;0.01,"",DateEnded_5Day!$A126))))))))</f>
        <v/>
      </c>
      <c r="D126" s="54" t="str">
        <f>IF($A126&lt;='All Results'!$B$4,"",IF(SUM('MissFill 1'!C$2:C126)=0,"",(IF('MissFill 1'!C126/SUM('MissFill 1'!C$2:C126)&gt;0.01,"",IF('MissFill 1'!C125/SUM('MissFill 1'!C$2:C126)&gt;0.01,"",IF('MissFill 1'!C124/SUM('MissFill 1'!C$2:C126)&gt;0.01,"",IF('MissFill 1'!C123/SUM('MissFill 1'!C$2:C126)&gt;0.01,"",IF('MissFill 1'!C122/SUM('MissFill 1'!C$2:C126)&gt;0.01,"",DateEnded_5Day!$A126))))))))</f>
        <v/>
      </c>
      <c r="E126" s="54" t="str">
        <f>IF($A126&lt;='All Results'!$B$4,"",IF(SUM('MissFill 1'!D$2:D126)=0,"",(IF('MissFill 1'!D126/SUM('MissFill 1'!D$2:D126)&gt;0.01,"",IF('MissFill 1'!D125/SUM('MissFill 1'!D$2:D126)&gt;0.01,"",IF('MissFill 1'!D124/SUM('MissFill 1'!D$2:D126)&gt;0.01,"",IF('MissFill 1'!D123/SUM('MissFill 1'!D$2:D126)&gt;0.01,"",IF('MissFill 1'!D122/SUM('MissFill 1'!D$2:D126)&gt;0.01,"",DateEnded_5Day!$A126))))))))</f>
        <v/>
      </c>
      <c r="F126" s="54" t="str">
        <f>IF($A126&lt;='All Results'!$B$4,"",IF(SUM('MissFill 1'!E$2:E126)=0,"",(IF('MissFill 1'!E126/SUM('MissFill 1'!E$2:E126)&gt;0.01,"",IF('MissFill 1'!E125/SUM('MissFill 1'!E$2:E126)&gt;0.01,"",IF('MissFill 1'!E124/SUM('MissFill 1'!E$2:E126)&gt;0.01,"",IF('MissFill 1'!E123/SUM('MissFill 1'!E$2:E126)&gt;0.01,"",IF('MissFill 1'!E122/SUM('MissFill 1'!E$2:E126)&gt;0.01,"",DateEnded_5Day!$A126))))))))</f>
        <v/>
      </c>
      <c r="G126" s="54" t="str">
        <f>IF($A126&lt;='All Results'!$B$4,"",IF(SUM('MissFill 1'!F$2:F126)=0,"",(IF('MissFill 1'!F126/SUM('MissFill 1'!F$2:F126)&gt;0.01,"",IF('MissFill 1'!F125/SUM('MissFill 1'!F$2:F126)&gt;0.01,"",IF('MissFill 1'!F124/SUM('MissFill 1'!F$2:F126)&gt;0.01,"",IF('MissFill 1'!F123/SUM('MissFill 1'!F$2:F126)&gt;0.01,"",IF('MissFill 1'!F122/SUM('MissFill 1'!F$2:F126)&gt;0.01,"",DateEnded_5Day!$A126))))))))</f>
        <v/>
      </c>
      <c r="H126" s="54" t="str">
        <f>IF($A126&lt;='All Results'!$B$4,"",IF(SUM('MissFill 1'!G$2:G126)=0,"",(IF('MissFill 1'!G126/SUM('MissFill 1'!G$2:G126)&gt;0.01,"",IF('MissFill 1'!G125/SUM('MissFill 1'!G$2:G126)&gt;0.01,"",IF('MissFill 1'!G124/SUM('MissFill 1'!G$2:G126)&gt;0.01,"",IF('MissFill 1'!G123/SUM('MissFill 1'!G$2:G126)&gt;0.01,"",IF('MissFill 1'!G122/SUM('MissFill 1'!G$2:G126)&gt;0.01,"",DateEnded_5Day!$A126))))))))</f>
        <v/>
      </c>
      <c r="I126" s="54" t="str">
        <f>IF($A126&lt;='All Results'!$B$4,"",IF(SUM('MissFill 1'!H$2:H126)=0,"",(IF('MissFill 1'!H126/SUM('MissFill 1'!H$2:H126)&gt;0.01,"",IF('MissFill 1'!H125/SUM('MissFill 1'!H$2:H126)&gt;0.01,"",IF('MissFill 1'!H124/SUM('MissFill 1'!H$2:H126)&gt;0.01,"",IF('MissFill 1'!H123/SUM('MissFill 1'!H$2:H126)&gt;0.01,"",IF('MissFill 1'!H122/SUM('MissFill 1'!H$2:H126)&gt;0.01,"",DateEnded_5Day!$A126))))))))</f>
        <v/>
      </c>
      <c r="J126" s="54" t="str">
        <f>IF($A126&lt;='All Results'!$B$4,"",IF(SUM('MissFill 1'!I$2:I126)=0,"",(IF('MissFill 1'!I126/SUM('MissFill 1'!I$2:I126)&gt;0.01,"",IF('MissFill 1'!I125/SUM('MissFill 1'!I$2:I126)&gt;0.01,"",IF('MissFill 1'!I124/SUM('MissFill 1'!I$2:I126)&gt;0.01,"",IF('MissFill 1'!I123/SUM('MissFill 1'!I$2:I126)&gt;0.01,"",IF('MissFill 1'!I122/SUM('MissFill 1'!I$2:I126)&gt;0.01,"",DateEnded_5Day!$A126))))))))</f>
        <v/>
      </c>
      <c r="K126" s="54" t="str">
        <f>IF($A126&lt;='All Results'!$B$4,"",IF(SUM('MissFill 1'!J$2:J126)=0,"",(IF('MissFill 1'!J126/SUM('MissFill 1'!J$2:J126)&gt;0.01,"",IF('MissFill 1'!J125/SUM('MissFill 1'!J$2:J126)&gt;0.01,"",IF('MissFill 1'!J124/SUM('MissFill 1'!J$2:J126)&gt;0.01,"",IF('MissFill 1'!J123/SUM('MissFill 1'!J$2:J126)&gt;0.01,"",IF('MissFill 1'!J122/SUM('MissFill 1'!J$2:J126)&gt;0.01,"",DateEnded_5Day!$A126))))))))</f>
        <v/>
      </c>
      <c r="L126" s="54" t="str">
        <f>IF($A126&lt;='All Results'!$B$4,"",IF(SUM('MissFill 1'!K$2:K126)=0,"",(IF('MissFill 1'!K126/SUM('MissFill 1'!K$2:K126)&gt;0.01,"",IF('MissFill 1'!K125/SUM('MissFill 1'!K$2:K126)&gt;0.01,"",IF('MissFill 1'!K124/SUM('MissFill 1'!K$2:K126)&gt;0.01,"",IF('MissFill 1'!K123/SUM('MissFill 1'!K$2:K126)&gt;0.01,"",IF('MissFill 1'!K122/SUM('MissFill 1'!K$2:K126)&gt;0.01,"",DateEnded_5Day!$A126))))))))</f>
        <v/>
      </c>
      <c r="M126" s="54" t="str">
        <f>IF($A126&lt;='All Results'!$B$4,"",IF(SUM('MissFill 1'!L$2:L126)=0,"",(IF('MissFill 1'!L126/SUM('MissFill 1'!L$2:L126)&gt;0.01,"",IF('MissFill 1'!L125/SUM('MissFill 1'!L$2:L126)&gt;0.01,"",IF('MissFill 1'!L124/SUM('MissFill 1'!L$2:L126)&gt;0.01,"",IF('MissFill 1'!L123/SUM('MissFill 1'!L$2:L126)&gt;0.01,"",IF('MissFill 1'!L122/SUM('MissFill 1'!L$2:L126)&gt;0.01,"",DateEnded_5Day!$A126))))))))</f>
        <v/>
      </c>
      <c r="N126" s="54" t="str">
        <f>IF($A126&lt;='All Results'!$B$4,"",IF(SUM('MissFill 1'!M$2:M126)=0,"",(IF('MissFill 1'!M126/SUM('MissFill 1'!M$2:M126)&gt;0.01,"",IF('MissFill 1'!M125/SUM('MissFill 1'!M$2:M126)&gt;0.01,"",IF('MissFill 1'!M124/SUM('MissFill 1'!M$2:M126)&gt;0.01,"",IF('MissFill 1'!M123/SUM('MissFill 1'!M$2:M126)&gt;0.01,"",IF('MissFill 1'!M122/SUM('MissFill 1'!M$2:M126)&gt;0.01,"",DateEnded_5Day!$A126))))))))</f>
        <v/>
      </c>
      <c r="O126" s="54" t="str">
        <f>IF($A126&lt;='All Results'!$B$4,"",IF(SUM('MissFill 1'!N$2:N126)=0,"",(IF('MissFill 1'!N126/SUM('MissFill 1'!N$2:N126)&gt;0.01,"",IF('MissFill 1'!N125/SUM('MissFill 1'!N$2:N126)&gt;0.01,"",IF('MissFill 1'!N124/SUM('MissFill 1'!N$2:N126)&gt;0.01,"",IF('MissFill 1'!N123/SUM('MissFill 1'!N$2:N126)&gt;0.01,"",IF('MissFill 1'!N122/SUM('MissFill 1'!N$2:N126)&gt;0.01,"",DateEnded_5Day!$A126))))))))</f>
        <v/>
      </c>
      <c r="P126" s="54" t="str">
        <f>IF($A126&lt;='All Results'!$B$4,"",IF(SUM('MissFill 1'!O$2:O126)=0,"",(IF('MissFill 1'!O126/SUM('MissFill 1'!O$2:O126)&gt;0.01,"",IF('MissFill 1'!O125/SUM('MissFill 1'!O$2:O126)&gt;0.01,"",IF('MissFill 1'!O124/SUM('MissFill 1'!O$2:O126)&gt;0.01,"",IF('MissFill 1'!O123/SUM('MissFill 1'!O$2:O126)&gt;0.01,"",IF('MissFill 1'!O122/SUM('MissFill 1'!O$2:O126)&gt;0.01,"",DateEnded_5Day!$A126))))))))</f>
        <v/>
      </c>
      <c r="Q126" s="54" t="str">
        <f>IF($A126&lt;='All Results'!$B$4,"",IF(SUM('MissFill 1'!P$2:P126)=0,"",(IF('MissFill 1'!P126/SUM('MissFill 1'!P$2:P126)&gt;0.01,"",IF('MissFill 1'!P125/SUM('MissFill 1'!P$2:P126)&gt;0.01,"",IF('MissFill 1'!P124/SUM('MissFill 1'!P$2:P126)&gt;0.01,"",IF('MissFill 1'!P123/SUM('MissFill 1'!P$2:P126)&gt;0.01,"",IF('MissFill 1'!P122/SUM('MissFill 1'!P$2:P126)&gt;0.01,"",DateEnded_5Day!$A126))))))))</f>
        <v/>
      </c>
      <c r="R126" s="54" t="str">
        <f>IF($A126&lt;='All Results'!$B$4,"",IF(SUM('MissFill 1'!Q$2:Q126)=0,"",(IF('MissFill 1'!Q126/SUM('MissFill 1'!Q$2:Q126)&gt;0.01,"",IF('MissFill 1'!Q125/SUM('MissFill 1'!Q$2:Q126)&gt;0.01,"",IF('MissFill 1'!Q124/SUM('MissFill 1'!Q$2:Q126)&gt;0.01,"",IF('MissFill 1'!Q123/SUM('MissFill 1'!Q$2:Q126)&gt;0.01,"",IF('MissFill 1'!Q122/SUM('MissFill 1'!Q$2:Q126)&gt;0.01,"",DateEnded_5Day!$A126))))))))</f>
        <v/>
      </c>
      <c r="S126" s="54" t="str">
        <f>IF($A126&lt;='All Results'!$B$4,"",IF(SUM('MissFill 1'!R$2:R126)=0,"",(IF('MissFill 1'!R126/SUM('MissFill 1'!R$2:R126)&gt;0.01,"",IF('MissFill 1'!R125/SUM('MissFill 1'!R$2:R126)&gt;0.01,"",IF('MissFill 1'!R124/SUM('MissFill 1'!R$2:R126)&gt;0.01,"",IF('MissFill 1'!R123/SUM('MissFill 1'!R$2:R126)&gt;0.01,"",IF('MissFill 1'!R122/SUM('MissFill 1'!R$2:R126)&gt;0.01,"",DateEnded_5Day!$A126))))))))</f>
        <v/>
      </c>
      <c r="T126" s="54" t="str">
        <f>IF($A126&lt;='All Results'!$B$4,"",IF(SUM('MissFill 1'!S$2:S126)=0,"",(IF('MissFill 1'!S126/SUM('MissFill 1'!S$2:S126)&gt;0.01,"",IF('MissFill 1'!S125/SUM('MissFill 1'!S$2:S126)&gt;0.01,"",IF('MissFill 1'!S124/SUM('MissFill 1'!S$2:S126)&gt;0.01,"",IF('MissFill 1'!S123/SUM('MissFill 1'!S$2:S126)&gt;0.01,"",IF('MissFill 1'!S122/SUM('MissFill 1'!S$2:S126)&gt;0.01,"",DateEnded_5Day!$A126))))))))</f>
        <v/>
      </c>
      <c r="U126" s="54" t="str">
        <f>IF($A126&lt;='All Results'!$B$4,"",IF(SUM('MissFill 1'!T$2:T126)=0,"",(IF('MissFill 1'!T126/SUM('MissFill 1'!T$2:T126)&gt;0.01,"",IF('MissFill 1'!T125/SUM('MissFill 1'!T$2:T126)&gt;0.01,"",IF('MissFill 1'!T124/SUM('MissFill 1'!T$2:T126)&gt;0.01,"",IF('MissFill 1'!T123/SUM('MissFill 1'!T$2:T126)&gt;0.01,"",IF('MissFill 1'!T122/SUM('MissFill 1'!T$2:T126)&gt;0.01,"",DateEnded_5Day!$A126))))))))</f>
        <v/>
      </c>
      <c r="V126" s="54" t="str">
        <f>IF($A126&lt;='All Results'!$B$4,"",IF(SUM('MissFill 1'!U$2:U126)=0,"",(IF('MissFill 1'!U126/SUM('MissFill 1'!U$2:U126)&gt;0.01,"",IF('MissFill 1'!U125/SUM('MissFill 1'!U$2:U126)&gt;0.01,"",IF('MissFill 1'!U124/SUM('MissFill 1'!U$2:U126)&gt;0.01,"",IF('MissFill 1'!U123/SUM('MissFill 1'!U$2:U126)&gt;0.01,"",IF('MissFill 1'!U122/SUM('MissFill 1'!U$2:U126)&gt;0.01,"",DateEnded_5Day!$A126))))))))</f>
        <v/>
      </c>
      <c r="W126" s="54" t="str">
        <f>IF($A126&lt;='All Results'!$B$4,"",IF(SUM('MissFill 1'!V$2:V126)=0,"",(IF('MissFill 1'!V126/SUM('MissFill 1'!V$2:V126)&gt;0.01,"",IF('MissFill 1'!V125/SUM('MissFill 1'!V$2:V126)&gt;0.01,"",IF('MissFill 1'!V124/SUM('MissFill 1'!V$2:V126)&gt;0.01,"",IF('MissFill 1'!V123/SUM('MissFill 1'!V$2:V126)&gt;0.01,"",IF('MissFill 1'!V122/SUM('MissFill 1'!V$2:V126)&gt;0.01,"",DateEnded_5Day!$A126))))))))</f>
        <v/>
      </c>
      <c r="X126" s="54" t="str">
        <f>IF($A126&lt;='All Results'!$B$4,"",IF(SUM('MissFill 1'!W$2:W126)=0,"",(IF('MissFill 1'!W126/SUM('MissFill 1'!W$2:W126)&gt;0.01,"",IF('MissFill 1'!W125/SUM('MissFill 1'!W$2:W126)&gt;0.01,"",IF('MissFill 1'!W124/SUM('MissFill 1'!W$2:W126)&gt;0.01,"",IF('MissFill 1'!W123/SUM('MissFill 1'!W$2:W126)&gt;0.01,"",IF('MissFill 1'!W122/SUM('MissFill 1'!W$2:W126)&gt;0.01,"",DateEnded_5Day!$A126))))))))</f>
        <v/>
      </c>
      <c r="Y126" s="54" t="str">
        <f>IF($A126&lt;='All Results'!$B$4,"",IF(SUM('MissFill 1'!X$2:X126)=0,"",(IF('MissFill 1'!X126/SUM('MissFill 1'!X$2:X126)&gt;0.01,"",IF('MissFill 1'!X125/SUM('MissFill 1'!X$2:X126)&gt;0.01,"",IF('MissFill 1'!X124/SUM('MissFill 1'!X$2:X126)&gt;0.01,"",IF('MissFill 1'!X123/SUM('MissFill 1'!X$2:X126)&gt;0.01,"",IF('MissFill 1'!X122/SUM('MissFill 1'!X$2:X126)&gt;0.01,"",DateEnded_5Day!$A126))))))))</f>
        <v/>
      </c>
      <c r="Z126" s="54" t="str">
        <f>IF($A126&lt;='All Results'!$B$4,"",IF(SUM('MissFill 1'!Y$2:Y126)=0,"",(IF('MissFill 1'!Y126/SUM('MissFill 1'!Y$2:Y126)&gt;0.01,"",IF('MissFill 1'!Y125/SUM('MissFill 1'!Y$2:Y126)&gt;0.01,"",IF('MissFill 1'!Y124/SUM('MissFill 1'!Y$2:Y126)&gt;0.01,"",IF('MissFill 1'!Y123/SUM('MissFill 1'!Y$2:Y126)&gt;0.01,"",IF('MissFill 1'!Y122/SUM('MissFill 1'!Y$2:Y126)&gt;0.01,"",DateEnded_5Day!$A126))))))))</f>
        <v/>
      </c>
      <c r="AA126" s="54" t="str">
        <f>IF($A126&lt;='All Results'!$B$4,"",IF(SUM('MissFill 1'!Z$2:Z126)=0,"",(IF('MissFill 1'!Z126/SUM('MissFill 1'!Z$2:Z126)&gt;0.01,"",IF('MissFill 1'!Z125/SUM('MissFill 1'!Z$2:Z126)&gt;0.01,"",IF('MissFill 1'!Z124/SUM('MissFill 1'!Z$2:Z126)&gt;0.01,"",IF('MissFill 1'!Z123/SUM('MissFill 1'!Z$2:Z126)&gt;0.01,"",IF('MissFill 1'!Z122/SUM('MissFill 1'!Z$2:Z126)&gt;0.01,"",DateEnded_5Day!$A126))))))))</f>
        <v/>
      </c>
      <c r="AB126" s="54" t="str">
        <f>IF($A126&lt;='All Results'!$B$4,"",IF(SUM('MissFill 1'!AA$2:AA126)=0,"",(IF('MissFill 1'!AA126/SUM('MissFill 1'!AA$2:AA126)&gt;0.01,"",IF('MissFill 1'!AA125/SUM('MissFill 1'!AA$2:AA126)&gt;0.01,"",IF('MissFill 1'!AA124/SUM('MissFill 1'!AA$2:AA126)&gt;0.01,"",IF('MissFill 1'!AA123/SUM('MissFill 1'!AA$2:AA126)&gt;0.01,"",IF('MissFill 1'!AA122/SUM('MissFill 1'!AA$2:AA126)&gt;0.01,"",DateEnded_5Day!$A126))))))))</f>
        <v/>
      </c>
      <c r="AC126" s="54" t="str">
        <f>IF($A126&lt;='All Results'!$B$4,"",IF(SUM('MissFill 1'!AB$2:AB126)=0,"",(IF('MissFill 1'!AB126/SUM('MissFill 1'!AB$2:AB126)&gt;0.01,"",IF('MissFill 1'!AB125/SUM('MissFill 1'!AB$2:AB126)&gt;0.01,"",IF('MissFill 1'!AB124/SUM('MissFill 1'!AB$2:AB126)&gt;0.01,"",IF('MissFill 1'!AB123/SUM('MissFill 1'!AB$2:AB126)&gt;0.01,"",IF('MissFill 1'!AB122/SUM('MissFill 1'!AB$2:AB126)&gt;0.01,"",DateEnded_5Day!$A126))))))))</f>
        <v/>
      </c>
      <c r="AD126" s="54" t="str">
        <f>IF($A126&lt;='All Results'!$B$4,"",IF(SUM('MissFill 1'!AC$2:AC126)=0,"",(IF('MissFill 1'!AC126/SUM('MissFill 1'!AC$2:AC126)&gt;0.01,"",IF('MissFill 1'!AC125/SUM('MissFill 1'!AC$2:AC126)&gt;0.01,"",IF('MissFill 1'!AC124/SUM('MissFill 1'!AC$2:AC126)&gt;0.01,"",IF('MissFill 1'!AC123/SUM('MissFill 1'!AC$2:AC126)&gt;0.01,"",IF('MissFill 1'!AC122/SUM('MissFill 1'!AC$2:AC126)&gt;0.01,"",DateEnded_5Day!$A126))))))))</f>
        <v/>
      </c>
      <c r="AE126" s="54" t="str">
        <f>IF($A126&lt;='All Results'!$B$4,"",IF(SUM('MissFill 1'!AD$2:AD126)=0,"",(IF('MissFill 1'!AD126/SUM('MissFill 1'!AD$2:AD126)&gt;0.01,"",IF('MissFill 1'!AD125/SUM('MissFill 1'!AD$2:AD126)&gt;0.01,"",IF('MissFill 1'!AD124/SUM('MissFill 1'!AD$2:AD126)&gt;0.01,"",IF('MissFill 1'!AD123/SUM('MissFill 1'!AD$2:AD126)&gt;0.01,"",IF('MissFill 1'!AD122/SUM('MissFill 1'!AD$2:AD126)&gt;0.01,"",DateEnded_5Day!$A126))))))))</f>
        <v/>
      </c>
      <c r="AF126" s="54" t="str">
        <f>IF($A126&lt;='All Results'!$B$4,"",IF(SUM('MissFill 1'!AE$2:AE126)=0,"",(IF('MissFill 1'!AE126/SUM('MissFill 1'!AE$2:AE126)&gt;0.01,"",IF('MissFill 1'!AE125/SUM('MissFill 1'!AE$2:AE126)&gt;0.01,"",IF('MissFill 1'!AE124/SUM('MissFill 1'!AE$2:AE126)&gt;0.01,"",IF('MissFill 1'!AE123/SUM('MissFill 1'!AE$2:AE126)&gt;0.01,"",IF('MissFill 1'!AE122/SUM('MissFill 1'!AE$2:AE126)&gt;0.01,"",DateEnded_5Day!$A126))))))))</f>
        <v/>
      </c>
      <c r="AG126" s="54" t="str">
        <f>IF($A126&lt;='All Results'!$B$4,"",IF(SUM('MissFill 1'!AF$2:AF126)=0,"",(IF('MissFill 1'!AF126/SUM('MissFill 1'!AF$2:AF126)&gt;0.01,"",IF('MissFill 1'!AF125/SUM('MissFill 1'!AF$2:AF126)&gt;0.01,"",IF('MissFill 1'!AF124/SUM('MissFill 1'!AF$2:AF126)&gt;0.01,"",IF('MissFill 1'!AF123/SUM('MissFill 1'!AF$2:AF126)&gt;0.01,"",IF('MissFill 1'!AF122/SUM('MissFill 1'!AF$2:AF126)&gt;0.01,"",DateEnded_5Day!$A126))))))))</f>
        <v/>
      </c>
      <c r="AH126" s="54" t="str">
        <f>IF($A126&lt;='All Results'!$B$4,"",IF(SUM('MissFill 1'!AG$2:AG126)=0,"",(IF('MissFill 1'!AG126/SUM('MissFill 1'!AG$2:AG126)&gt;0.01,"",IF('MissFill 1'!AG125/SUM('MissFill 1'!AG$2:AG126)&gt;0.01,"",IF('MissFill 1'!AG124/SUM('MissFill 1'!AG$2:AG126)&gt;0.01,"",IF('MissFill 1'!AG123/SUM('MissFill 1'!AG$2:AG126)&gt;0.01,"",IF('MissFill 1'!AG122/SUM('MissFill 1'!AG$2:AG126)&gt;0.01,"",DateEnded_5Day!$A126))))))))</f>
        <v/>
      </c>
      <c r="AI126" s="54" t="str">
        <f>IF($A126&lt;='All Results'!$B$4,"",IF(SUM('MissFill 1'!AH$2:AH126)=0,"",(IF('MissFill 1'!AH126/SUM('MissFill 1'!AH$2:AH126)&gt;0.01,"",IF('MissFill 1'!AH125/SUM('MissFill 1'!AH$2:AH126)&gt;0.01,"",IF('MissFill 1'!AH124/SUM('MissFill 1'!AH$2:AH126)&gt;0.01,"",IF('MissFill 1'!AH123/SUM('MissFill 1'!AH$2:AH126)&gt;0.01,"",IF('MissFill 1'!AH122/SUM('MissFill 1'!AH$2:AH126)&gt;0.01,"",DateEnded_5Day!$A126))))))))</f>
        <v/>
      </c>
      <c r="AJ126" s="54" t="str">
        <f>IF($A126&lt;='All Results'!$B$4,"",IF(SUM('MissFill 1'!AI$2:AI126)=0,"",(IF('MissFill 1'!AI126/SUM('MissFill 1'!AI$2:AI126)&gt;0.01,"",IF('MissFill 1'!AI125/SUM('MissFill 1'!AI$2:AI126)&gt;0.01,"",IF('MissFill 1'!AI124/SUM('MissFill 1'!AI$2:AI126)&gt;0.01,"",IF('MissFill 1'!AI123/SUM('MissFill 1'!AI$2:AI126)&gt;0.01,"",IF('MissFill 1'!AI122/SUM('MissFill 1'!AI$2:AI126)&gt;0.01,"",DateEnded_5Day!$A126))))))))</f>
        <v/>
      </c>
      <c r="AK126" s="54" t="str">
        <f>IF($A126&lt;='All Results'!$B$4,"",IF(SUM('MissFill 1'!AJ$2:AJ126)=0,"",(IF('MissFill 1'!AJ126/SUM('MissFill 1'!AJ$2:AJ126)&gt;0.01,"",IF('MissFill 1'!AJ125/SUM('MissFill 1'!AJ$2:AJ126)&gt;0.01,"",IF('MissFill 1'!AJ124/SUM('MissFill 1'!AJ$2:AJ126)&gt;0.01,"",IF('MissFill 1'!AJ123/SUM('MissFill 1'!AJ$2:AJ126)&gt;0.01,"",IF('MissFill 1'!AJ122/SUM('MissFill 1'!AJ$2:AJ126)&gt;0.01,"",DateEnded_5Day!$A126))))))))</f>
        <v/>
      </c>
      <c r="AL126" s="54" t="str">
        <f>IF($A126&lt;='All Results'!$B$4,"",IF(SUM('MissFill 1'!AK$2:AK126)=0,"",(IF('MissFill 1'!AK126/SUM('MissFill 1'!AK$2:AK126)&gt;0.01,"",IF('MissFill 1'!AK125/SUM('MissFill 1'!AK$2:AK126)&gt;0.01,"",IF('MissFill 1'!AK124/SUM('MissFill 1'!AK$2:AK126)&gt;0.01,"",IF('MissFill 1'!AK123/SUM('MissFill 1'!AK$2:AK126)&gt;0.01,"",IF('MissFill 1'!AK122/SUM('MissFill 1'!AK$2:AK126)&gt;0.01,"",DateEnded_5Day!$A126))))))))</f>
        <v/>
      </c>
      <c r="AM126" s="54" t="str">
        <f>IF($A126&lt;='All Results'!$B$4,"",IF(SUM('MissFill 1'!AL$2:AL126)=0,"",(IF('MissFill 1'!AL126/SUM('MissFill 1'!AL$2:AL126)&gt;0.01,"",IF('MissFill 1'!AL125/SUM('MissFill 1'!AL$2:AL126)&gt;0.01,"",IF('MissFill 1'!AL124/SUM('MissFill 1'!AL$2:AL126)&gt;0.01,"",IF('MissFill 1'!AL123/SUM('MissFill 1'!AL$2:AL126)&gt;0.01,"",IF('MissFill 1'!AL122/SUM('MissFill 1'!AL$2:AL126)&gt;0.01,"",DateEnded_5Day!$A126))))))))</f>
        <v/>
      </c>
      <c r="AN126" s="54" t="str">
        <f>IF($A126&lt;='All Results'!$B$4,"",IF(SUM('MissFill 1'!AM$2:AM126)=0,"",(IF('MissFill 1'!AM126/SUM('MissFill 1'!AM$2:AM126)&gt;0.01,"",IF('MissFill 1'!AM125/SUM('MissFill 1'!AM$2:AM126)&gt;0.01,"",IF('MissFill 1'!AM124/SUM('MissFill 1'!AM$2:AM126)&gt;0.01,"",IF('MissFill 1'!AM123/SUM('MissFill 1'!AM$2:AM126)&gt;0.01,"",IF('MissFill 1'!AM122/SUM('MissFill 1'!AM$2:AM126)&gt;0.01,"",DateEnded_5Day!$A126))))))))</f>
        <v/>
      </c>
      <c r="AO126" s="54" t="str">
        <f>IF($A126&lt;='All Results'!$B$4,"",IF(SUM('MissFill 1'!AN$2:AN126)=0,"",(IF('MissFill 1'!AN126/SUM('MissFill 1'!AN$2:AN126)&gt;0.01,"",IF('MissFill 1'!AN125/SUM('MissFill 1'!AN$2:AN126)&gt;0.01,"",IF('MissFill 1'!AN124/SUM('MissFill 1'!AN$2:AN126)&gt;0.01,"",IF('MissFill 1'!AN123/SUM('MissFill 1'!AN$2:AN126)&gt;0.01,"",IF('MissFill 1'!AN122/SUM('MissFill 1'!AN$2:AN126)&gt;0.01,"",DateEnded_5Day!$A126))))))))</f>
        <v/>
      </c>
      <c r="AP126" s="54" t="str">
        <f>IF($A126&lt;='All Results'!$B$4,"",IF(SUM('MissFill 1'!AO$2:AO126)=0,"",(IF('MissFill 1'!AO126/SUM('MissFill 1'!AO$2:AO126)&gt;0.01,"",IF('MissFill 1'!AO125/SUM('MissFill 1'!AO$2:AO126)&gt;0.01,"",IF('MissFill 1'!AO124/SUM('MissFill 1'!AO$2:AO126)&gt;0.01,"",IF('MissFill 1'!AO123/SUM('MissFill 1'!AO$2:AO126)&gt;0.01,"",IF('MissFill 1'!AO122/SUM('MissFill 1'!AO$2:AO126)&gt;0.01,"",DateEnded_5Day!$A126))))))))</f>
        <v/>
      </c>
      <c r="AQ126" s="54" t="str">
        <f>IF($A126&lt;='All Results'!$B$4,"",IF(SUM('MissFill 1'!AP$2:AP126)=0,"",(IF('MissFill 1'!AP126/SUM('MissFill 1'!AP$2:AP126)&gt;0.01,"",IF('MissFill 1'!AP125/SUM('MissFill 1'!AP$2:AP126)&gt;0.01,"",IF('MissFill 1'!AP124/SUM('MissFill 1'!AP$2:AP126)&gt;0.01,"",IF('MissFill 1'!AP123/SUM('MissFill 1'!AP$2:AP126)&gt;0.01,"",IF('MissFill 1'!AP122/SUM('MissFill 1'!AP$2:AP126)&gt;0.01,"",DateEnded_5Day!$A126))))))))</f>
        <v/>
      </c>
      <c r="AR126" s="54" t="str">
        <f>IF($A126&lt;='All Results'!$B$4,"",IF(SUM('MissFill 1'!AQ$2:AQ126)=0,"",(IF('MissFill 1'!AQ126/SUM('MissFill 1'!AQ$2:AQ126)&gt;0.01,"",IF('MissFill 1'!AQ125/SUM('MissFill 1'!AQ$2:AQ126)&gt;0.01,"",IF('MissFill 1'!AQ124/SUM('MissFill 1'!AQ$2:AQ126)&gt;0.01,"",IF('MissFill 1'!AQ123/SUM('MissFill 1'!AQ$2:AQ126)&gt;0.01,"",IF('MissFill 1'!AQ122/SUM('MissFill 1'!AQ$2:AQ126)&gt;0.01,"",DateEnded_5Day!$A126))))))))</f>
        <v/>
      </c>
      <c r="AS126" s="54" t="str">
        <f>IF($A126&lt;='All Results'!$B$4,"",IF(SUM('MissFill 1'!AR$2:AR126)=0,"",(IF('MissFill 1'!AR126/SUM('MissFill 1'!AR$2:AR126)&gt;0.01,"",IF('MissFill 1'!AR125/SUM('MissFill 1'!AR$2:AR126)&gt;0.01,"",IF('MissFill 1'!AR124/SUM('MissFill 1'!AR$2:AR126)&gt;0.01,"",IF('MissFill 1'!AR123/SUM('MissFill 1'!AR$2:AR126)&gt;0.01,"",IF('MissFill 1'!AR122/SUM('MissFill 1'!AR$2:AR126)&gt;0.01,"",DateEnded_5Day!$A126))))))))</f>
        <v/>
      </c>
      <c r="AT126" s="54" t="str">
        <f>IF($A126&lt;='All Results'!$B$4,"",IF(SUM('MissFill 1'!AS$2:AS126)=0,"",(IF('MissFill 1'!AS126/SUM('MissFill 1'!AS$2:AS126)&gt;0.01,"",IF('MissFill 1'!AS125/SUM('MissFill 1'!AS$2:AS126)&gt;0.01,"",IF('MissFill 1'!AS124/SUM('MissFill 1'!AS$2:AS126)&gt;0.01,"",IF('MissFill 1'!AS123/SUM('MissFill 1'!AS$2:AS126)&gt;0.01,"",IF('MissFill 1'!AS122/SUM('MissFill 1'!AS$2:AS126)&gt;0.01,"",DateEnded_5Day!$A126))))))))</f>
        <v/>
      </c>
      <c r="AU126" s="54" t="str">
        <f>IF($A126&lt;='All Results'!$B$4,"",IF(SUM('MissFill 1'!AT$2:AT126)=0,"",(IF('MissFill 1'!AT126/SUM('MissFill 1'!AT$2:AT126)&gt;0.01,"",IF('MissFill 1'!AT125/SUM('MissFill 1'!AT$2:AT126)&gt;0.01,"",IF('MissFill 1'!AT124/SUM('MissFill 1'!AT$2:AT126)&gt;0.01,"",IF('MissFill 1'!AT123/SUM('MissFill 1'!AT$2:AT126)&gt;0.01,"",IF('MissFill 1'!AT122/SUM('MissFill 1'!AT$2:AT126)&gt;0.01,"",DateEnded_5Day!$A126))))))))</f>
        <v/>
      </c>
      <c r="AV126" s="54" t="str">
        <f>IF($A126&lt;='All Results'!$B$4,"",IF(SUM('MissFill 1'!AU$2:AU126)=0,"",(IF('MissFill 1'!AU126/SUM('MissFill 1'!AU$2:AU126)&gt;0.01,"",IF('MissFill 1'!AU125/SUM('MissFill 1'!AU$2:AU126)&gt;0.01,"",IF('MissFill 1'!AU124/SUM('MissFill 1'!AU$2:AU126)&gt;0.01,"",IF('MissFill 1'!AU123/SUM('MissFill 1'!AU$2:AU126)&gt;0.01,"",IF('MissFill 1'!AU122/SUM('MissFill 1'!AU$2:AU126)&gt;0.01,"",DateEnded_5Day!$A126))))))))</f>
        <v/>
      </c>
      <c r="AW126" s="54" t="str">
        <f>IF($A126&lt;='All Results'!$B$4,"",IF(SUM('MissFill 1'!AV$2:AV126)=0,"",(IF('MissFill 1'!AV126/SUM('MissFill 1'!AV$2:AV126)&gt;0.01,"",IF('MissFill 1'!AV125/SUM('MissFill 1'!AV$2:AV126)&gt;0.01,"",IF('MissFill 1'!AV124/SUM('MissFill 1'!AV$2:AV126)&gt;0.01,"",IF('MissFill 1'!AV123/SUM('MissFill 1'!AV$2:AV126)&gt;0.01,"",IF('MissFill 1'!AV122/SUM('MissFill 1'!AV$2:AV126)&gt;0.01,"",DateEnded_5Day!$A126))))))))</f>
        <v/>
      </c>
      <c r="AX126" s="54" t="str">
        <f>IF($A126&lt;='All Results'!$B$4,"",IF(SUM('MissFill 1'!AW$2:AW126)=0,"",(IF('MissFill 1'!AW126/SUM('MissFill 1'!AW$2:AW126)&gt;0.01,"",IF('MissFill 1'!AW125/SUM('MissFill 1'!AW$2:AW126)&gt;0.01,"",IF('MissFill 1'!AW124/SUM('MissFill 1'!AW$2:AW126)&gt;0.01,"",IF('MissFill 1'!AW123/SUM('MissFill 1'!AW$2:AW126)&gt;0.01,"",IF('MissFill 1'!AW122/SUM('MissFill 1'!AW$2:AW126)&gt;0.01,"",DateEnded_5Day!$A126))))))))</f>
        <v/>
      </c>
    </row>
    <row r="127" spans="1:50" x14ac:dyDescent="0.25">
      <c r="A127" s="41">
        <v>44472</v>
      </c>
      <c r="B127" s="52">
        <v>276</v>
      </c>
      <c r="C127" s="54" t="str">
        <f>IF($A127&lt;='All Results'!$B$4,"",IF(SUM('MissFill 1'!B$2:B127)=0,"",(IF('MissFill 1'!B127/SUM('MissFill 1'!B$2:B127)&gt;0.01,"",IF('MissFill 1'!B126/SUM('MissFill 1'!B$2:B127)&gt;0.01,"",IF('MissFill 1'!B125/SUM('MissFill 1'!B$2:B127)&gt;0.01,"",IF('MissFill 1'!B124/SUM('MissFill 1'!B$2:B127)&gt;0.01,"",IF('MissFill 1'!B123/SUM('MissFill 1'!B$2:B127)&gt;0.01,"",DateEnded_5Day!$A127))))))))</f>
        <v/>
      </c>
      <c r="D127" s="54" t="str">
        <f>IF($A127&lt;='All Results'!$B$4,"",IF(SUM('MissFill 1'!C$2:C127)=0,"",(IF('MissFill 1'!C127/SUM('MissFill 1'!C$2:C127)&gt;0.01,"",IF('MissFill 1'!C126/SUM('MissFill 1'!C$2:C127)&gt;0.01,"",IF('MissFill 1'!C125/SUM('MissFill 1'!C$2:C127)&gt;0.01,"",IF('MissFill 1'!C124/SUM('MissFill 1'!C$2:C127)&gt;0.01,"",IF('MissFill 1'!C123/SUM('MissFill 1'!C$2:C127)&gt;0.01,"",DateEnded_5Day!$A127))))))))</f>
        <v/>
      </c>
      <c r="E127" s="54" t="str">
        <f>IF($A127&lt;='All Results'!$B$4,"",IF(SUM('MissFill 1'!D$2:D127)=0,"",(IF('MissFill 1'!D127/SUM('MissFill 1'!D$2:D127)&gt;0.01,"",IF('MissFill 1'!D126/SUM('MissFill 1'!D$2:D127)&gt;0.01,"",IF('MissFill 1'!D125/SUM('MissFill 1'!D$2:D127)&gt;0.01,"",IF('MissFill 1'!D124/SUM('MissFill 1'!D$2:D127)&gt;0.01,"",IF('MissFill 1'!D123/SUM('MissFill 1'!D$2:D127)&gt;0.01,"",DateEnded_5Day!$A127))))))))</f>
        <v/>
      </c>
      <c r="F127" s="54" t="str">
        <f>IF($A127&lt;='All Results'!$B$4,"",IF(SUM('MissFill 1'!E$2:E127)=0,"",(IF('MissFill 1'!E127/SUM('MissFill 1'!E$2:E127)&gt;0.01,"",IF('MissFill 1'!E126/SUM('MissFill 1'!E$2:E127)&gt;0.01,"",IF('MissFill 1'!E125/SUM('MissFill 1'!E$2:E127)&gt;0.01,"",IF('MissFill 1'!E124/SUM('MissFill 1'!E$2:E127)&gt;0.01,"",IF('MissFill 1'!E123/SUM('MissFill 1'!E$2:E127)&gt;0.01,"",DateEnded_5Day!$A127))))))))</f>
        <v/>
      </c>
      <c r="G127" s="54" t="str">
        <f>IF($A127&lt;='All Results'!$B$4,"",IF(SUM('MissFill 1'!F$2:F127)=0,"",(IF('MissFill 1'!F127/SUM('MissFill 1'!F$2:F127)&gt;0.01,"",IF('MissFill 1'!F126/SUM('MissFill 1'!F$2:F127)&gt;0.01,"",IF('MissFill 1'!F125/SUM('MissFill 1'!F$2:F127)&gt;0.01,"",IF('MissFill 1'!F124/SUM('MissFill 1'!F$2:F127)&gt;0.01,"",IF('MissFill 1'!F123/SUM('MissFill 1'!F$2:F127)&gt;0.01,"",DateEnded_5Day!$A127))))))))</f>
        <v/>
      </c>
      <c r="H127" s="54" t="str">
        <f>IF($A127&lt;='All Results'!$B$4,"",IF(SUM('MissFill 1'!G$2:G127)=0,"",(IF('MissFill 1'!G127/SUM('MissFill 1'!G$2:G127)&gt;0.01,"",IF('MissFill 1'!G126/SUM('MissFill 1'!G$2:G127)&gt;0.01,"",IF('MissFill 1'!G125/SUM('MissFill 1'!G$2:G127)&gt;0.01,"",IF('MissFill 1'!G124/SUM('MissFill 1'!G$2:G127)&gt;0.01,"",IF('MissFill 1'!G123/SUM('MissFill 1'!G$2:G127)&gt;0.01,"",DateEnded_5Day!$A127))))))))</f>
        <v/>
      </c>
      <c r="I127" s="54" t="str">
        <f>IF($A127&lt;='All Results'!$B$4,"",IF(SUM('MissFill 1'!H$2:H127)=0,"",(IF('MissFill 1'!H127/SUM('MissFill 1'!H$2:H127)&gt;0.01,"",IF('MissFill 1'!H126/SUM('MissFill 1'!H$2:H127)&gt;0.01,"",IF('MissFill 1'!H125/SUM('MissFill 1'!H$2:H127)&gt;0.01,"",IF('MissFill 1'!H124/SUM('MissFill 1'!H$2:H127)&gt;0.01,"",IF('MissFill 1'!H123/SUM('MissFill 1'!H$2:H127)&gt;0.01,"",DateEnded_5Day!$A127))))))))</f>
        <v/>
      </c>
      <c r="J127" s="54" t="str">
        <f>IF($A127&lt;='All Results'!$B$4,"",IF(SUM('MissFill 1'!I$2:I127)=0,"",(IF('MissFill 1'!I127/SUM('MissFill 1'!I$2:I127)&gt;0.01,"",IF('MissFill 1'!I126/SUM('MissFill 1'!I$2:I127)&gt;0.01,"",IF('MissFill 1'!I125/SUM('MissFill 1'!I$2:I127)&gt;0.01,"",IF('MissFill 1'!I124/SUM('MissFill 1'!I$2:I127)&gt;0.01,"",IF('MissFill 1'!I123/SUM('MissFill 1'!I$2:I127)&gt;0.01,"",DateEnded_5Day!$A127))))))))</f>
        <v/>
      </c>
      <c r="K127" s="54" t="str">
        <f>IF($A127&lt;='All Results'!$B$4,"",IF(SUM('MissFill 1'!J$2:J127)=0,"",(IF('MissFill 1'!J127/SUM('MissFill 1'!J$2:J127)&gt;0.01,"",IF('MissFill 1'!J126/SUM('MissFill 1'!J$2:J127)&gt;0.01,"",IF('MissFill 1'!J125/SUM('MissFill 1'!J$2:J127)&gt;0.01,"",IF('MissFill 1'!J124/SUM('MissFill 1'!J$2:J127)&gt;0.01,"",IF('MissFill 1'!J123/SUM('MissFill 1'!J$2:J127)&gt;0.01,"",DateEnded_5Day!$A127))))))))</f>
        <v/>
      </c>
      <c r="L127" s="54" t="str">
        <f>IF($A127&lt;='All Results'!$B$4,"",IF(SUM('MissFill 1'!K$2:K127)=0,"",(IF('MissFill 1'!K127/SUM('MissFill 1'!K$2:K127)&gt;0.01,"",IF('MissFill 1'!K126/SUM('MissFill 1'!K$2:K127)&gt;0.01,"",IF('MissFill 1'!K125/SUM('MissFill 1'!K$2:K127)&gt;0.01,"",IF('MissFill 1'!K124/SUM('MissFill 1'!K$2:K127)&gt;0.01,"",IF('MissFill 1'!K123/SUM('MissFill 1'!K$2:K127)&gt;0.01,"",DateEnded_5Day!$A127))))))))</f>
        <v/>
      </c>
      <c r="M127" s="54" t="str">
        <f>IF($A127&lt;='All Results'!$B$4,"",IF(SUM('MissFill 1'!L$2:L127)=0,"",(IF('MissFill 1'!L127/SUM('MissFill 1'!L$2:L127)&gt;0.01,"",IF('MissFill 1'!L126/SUM('MissFill 1'!L$2:L127)&gt;0.01,"",IF('MissFill 1'!L125/SUM('MissFill 1'!L$2:L127)&gt;0.01,"",IF('MissFill 1'!L124/SUM('MissFill 1'!L$2:L127)&gt;0.01,"",IF('MissFill 1'!L123/SUM('MissFill 1'!L$2:L127)&gt;0.01,"",DateEnded_5Day!$A127))))))))</f>
        <v/>
      </c>
      <c r="N127" s="54" t="str">
        <f>IF($A127&lt;='All Results'!$B$4,"",IF(SUM('MissFill 1'!M$2:M127)=0,"",(IF('MissFill 1'!M127/SUM('MissFill 1'!M$2:M127)&gt;0.01,"",IF('MissFill 1'!M126/SUM('MissFill 1'!M$2:M127)&gt;0.01,"",IF('MissFill 1'!M125/SUM('MissFill 1'!M$2:M127)&gt;0.01,"",IF('MissFill 1'!M124/SUM('MissFill 1'!M$2:M127)&gt;0.01,"",IF('MissFill 1'!M123/SUM('MissFill 1'!M$2:M127)&gt;0.01,"",DateEnded_5Day!$A127))))))))</f>
        <v/>
      </c>
      <c r="O127" s="54" t="str">
        <f>IF($A127&lt;='All Results'!$B$4,"",IF(SUM('MissFill 1'!N$2:N127)=0,"",(IF('MissFill 1'!N127/SUM('MissFill 1'!N$2:N127)&gt;0.01,"",IF('MissFill 1'!N126/SUM('MissFill 1'!N$2:N127)&gt;0.01,"",IF('MissFill 1'!N125/SUM('MissFill 1'!N$2:N127)&gt;0.01,"",IF('MissFill 1'!N124/SUM('MissFill 1'!N$2:N127)&gt;0.01,"",IF('MissFill 1'!N123/SUM('MissFill 1'!N$2:N127)&gt;0.01,"",DateEnded_5Day!$A127))))))))</f>
        <v/>
      </c>
      <c r="P127" s="54" t="str">
        <f>IF($A127&lt;='All Results'!$B$4,"",IF(SUM('MissFill 1'!O$2:O127)=0,"",(IF('MissFill 1'!O127/SUM('MissFill 1'!O$2:O127)&gt;0.01,"",IF('MissFill 1'!O126/SUM('MissFill 1'!O$2:O127)&gt;0.01,"",IF('MissFill 1'!O125/SUM('MissFill 1'!O$2:O127)&gt;0.01,"",IF('MissFill 1'!O124/SUM('MissFill 1'!O$2:O127)&gt;0.01,"",IF('MissFill 1'!O123/SUM('MissFill 1'!O$2:O127)&gt;0.01,"",DateEnded_5Day!$A127))))))))</f>
        <v/>
      </c>
      <c r="Q127" s="54" t="str">
        <f>IF($A127&lt;='All Results'!$B$4,"",IF(SUM('MissFill 1'!P$2:P127)=0,"",(IF('MissFill 1'!P127/SUM('MissFill 1'!P$2:P127)&gt;0.01,"",IF('MissFill 1'!P126/SUM('MissFill 1'!P$2:P127)&gt;0.01,"",IF('MissFill 1'!P125/SUM('MissFill 1'!P$2:P127)&gt;0.01,"",IF('MissFill 1'!P124/SUM('MissFill 1'!P$2:P127)&gt;0.01,"",IF('MissFill 1'!P123/SUM('MissFill 1'!P$2:P127)&gt;0.01,"",DateEnded_5Day!$A127))))))))</f>
        <v/>
      </c>
      <c r="R127" s="54" t="str">
        <f>IF($A127&lt;='All Results'!$B$4,"",IF(SUM('MissFill 1'!Q$2:Q127)=0,"",(IF('MissFill 1'!Q127/SUM('MissFill 1'!Q$2:Q127)&gt;0.01,"",IF('MissFill 1'!Q126/SUM('MissFill 1'!Q$2:Q127)&gt;0.01,"",IF('MissFill 1'!Q125/SUM('MissFill 1'!Q$2:Q127)&gt;0.01,"",IF('MissFill 1'!Q124/SUM('MissFill 1'!Q$2:Q127)&gt;0.01,"",IF('MissFill 1'!Q123/SUM('MissFill 1'!Q$2:Q127)&gt;0.01,"",DateEnded_5Day!$A127))))))))</f>
        <v/>
      </c>
      <c r="S127" s="54" t="str">
        <f>IF($A127&lt;='All Results'!$B$4,"",IF(SUM('MissFill 1'!R$2:R127)=0,"",(IF('MissFill 1'!R127/SUM('MissFill 1'!R$2:R127)&gt;0.01,"",IF('MissFill 1'!R126/SUM('MissFill 1'!R$2:R127)&gt;0.01,"",IF('MissFill 1'!R125/SUM('MissFill 1'!R$2:R127)&gt;0.01,"",IF('MissFill 1'!R124/SUM('MissFill 1'!R$2:R127)&gt;0.01,"",IF('MissFill 1'!R123/SUM('MissFill 1'!R$2:R127)&gt;0.01,"",DateEnded_5Day!$A127))))))))</f>
        <v/>
      </c>
      <c r="T127" s="54" t="str">
        <f>IF($A127&lt;='All Results'!$B$4,"",IF(SUM('MissFill 1'!S$2:S127)=0,"",(IF('MissFill 1'!S127/SUM('MissFill 1'!S$2:S127)&gt;0.01,"",IF('MissFill 1'!S126/SUM('MissFill 1'!S$2:S127)&gt;0.01,"",IF('MissFill 1'!S125/SUM('MissFill 1'!S$2:S127)&gt;0.01,"",IF('MissFill 1'!S124/SUM('MissFill 1'!S$2:S127)&gt;0.01,"",IF('MissFill 1'!S123/SUM('MissFill 1'!S$2:S127)&gt;0.01,"",DateEnded_5Day!$A127))))))))</f>
        <v/>
      </c>
      <c r="U127" s="54" t="str">
        <f>IF($A127&lt;='All Results'!$B$4,"",IF(SUM('MissFill 1'!T$2:T127)=0,"",(IF('MissFill 1'!T127/SUM('MissFill 1'!T$2:T127)&gt;0.01,"",IF('MissFill 1'!T126/SUM('MissFill 1'!T$2:T127)&gt;0.01,"",IF('MissFill 1'!T125/SUM('MissFill 1'!T$2:T127)&gt;0.01,"",IF('MissFill 1'!T124/SUM('MissFill 1'!T$2:T127)&gt;0.01,"",IF('MissFill 1'!T123/SUM('MissFill 1'!T$2:T127)&gt;0.01,"",DateEnded_5Day!$A127))))))))</f>
        <v/>
      </c>
      <c r="V127" s="54" t="str">
        <f>IF($A127&lt;='All Results'!$B$4,"",IF(SUM('MissFill 1'!U$2:U127)=0,"",(IF('MissFill 1'!U127/SUM('MissFill 1'!U$2:U127)&gt;0.01,"",IF('MissFill 1'!U126/SUM('MissFill 1'!U$2:U127)&gt;0.01,"",IF('MissFill 1'!U125/SUM('MissFill 1'!U$2:U127)&gt;0.01,"",IF('MissFill 1'!U124/SUM('MissFill 1'!U$2:U127)&gt;0.01,"",IF('MissFill 1'!U123/SUM('MissFill 1'!U$2:U127)&gt;0.01,"",DateEnded_5Day!$A127))))))))</f>
        <v/>
      </c>
      <c r="W127" s="54" t="str">
        <f>IF($A127&lt;='All Results'!$B$4,"",IF(SUM('MissFill 1'!V$2:V127)=0,"",(IF('MissFill 1'!V127/SUM('MissFill 1'!V$2:V127)&gt;0.01,"",IF('MissFill 1'!V126/SUM('MissFill 1'!V$2:V127)&gt;0.01,"",IF('MissFill 1'!V125/SUM('MissFill 1'!V$2:V127)&gt;0.01,"",IF('MissFill 1'!V124/SUM('MissFill 1'!V$2:V127)&gt;0.01,"",IF('MissFill 1'!V123/SUM('MissFill 1'!V$2:V127)&gt;0.01,"",DateEnded_5Day!$A127))))))))</f>
        <v/>
      </c>
      <c r="X127" s="54" t="str">
        <f>IF($A127&lt;='All Results'!$B$4,"",IF(SUM('MissFill 1'!W$2:W127)=0,"",(IF('MissFill 1'!W127/SUM('MissFill 1'!W$2:W127)&gt;0.01,"",IF('MissFill 1'!W126/SUM('MissFill 1'!W$2:W127)&gt;0.01,"",IF('MissFill 1'!W125/SUM('MissFill 1'!W$2:W127)&gt;0.01,"",IF('MissFill 1'!W124/SUM('MissFill 1'!W$2:W127)&gt;0.01,"",IF('MissFill 1'!W123/SUM('MissFill 1'!W$2:W127)&gt;0.01,"",DateEnded_5Day!$A127))))))))</f>
        <v/>
      </c>
      <c r="Y127" s="54" t="str">
        <f>IF($A127&lt;='All Results'!$B$4,"",IF(SUM('MissFill 1'!X$2:X127)=0,"",(IF('MissFill 1'!X127/SUM('MissFill 1'!X$2:X127)&gt;0.01,"",IF('MissFill 1'!X126/SUM('MissFill 1'!X$2:X127)&gt;0.01,"",IF('MissFill 1'!X125/SUM('MissFill 1'!X$2:X127)&gt;0.01,"",IF('MissFill 1'!X124/SUM('MissFill 1'!X$2:X127)&gt;0.01,"",IF('MissFill 1'!X123/SUM('MissFill 1'!X$2:X127)&gt;0.01,"",DateEnded_5Day!$A127))))))))</f>
        <v/>
      </c>
      <c r="Z127" s="54" t="str">
        <f>IF($A127&lt;='All Results'!$B$4,"",IF(SUM('MissFill 1'!Y$2:Y127)=0,"",(IF('MissFill 1'!Y127/SUM('MissFill 1'!Y$2:Y127)&gt;0.01,"",IF('MissFill 1'!Y126/SUM('MissFill 1'!Y$2:Y127)&gt;0.01,"",IF('MissFill 1'!Y125/SUM('MissFill 1'!Y$2:Y127)&gt;0.01,"",IF('MissFill 1'!Y124/SUM('MissFill 1'!Y$2:Y127)&gt;0.01,"",IF('MissFill 1'!Y123/SUM('MissFill 1'!Y$2:Y127)&gt;0.01,"",DateEnded_5Day!$A127))))))))</f>
        <v/>
      </c>
      <c r="AA127" s="54" t="str">
        <f>IF($A127&lt;='All Results'!$B$4,"",IF(SUM('MissFill 1'!Z$2:Z127)=0,"",(IF('MissFill 1'!Z127/SUM('MissFill 1'!Z$2:Z127)&gt;0.01,"",IF('MissFill 1'!Z126/SUM('MissFill 1'!Z$2:Z127)&gt;0.01,"",IF('MissFill 1'!Z125/SUM('MissFill 1'!Z$2:Z127)&gt;0.01,"",IF('MissFill 1'!Z124/SUM('MissFill 1'!Z$2:Z127)&gt;0.01,"",IF('MissFill 1'!Z123/SUM('MissFill 1'!Z$2:Z127)&gt;0.01,"",DateEnded_5Day!$A127))))))))</f>
        <v/>
      </c>
      <c r="AB127" s="54" t="str">
        <f>IF($A127&lt;='All Results'!$B$4,"",IF(SUM('MissFill 1'!AA$2:AA127)=0,"",(IF('MissFill 1'!AA127/SUM('MissFill 1'!AA$2:AA127)&gt;0.01,"",IF('MissFill 1'!AA126/SUM('MissFill 1'!AA$2:AA127)&gt;0.01,"",IF('MissFill 1'!AA125/SUM('MissFill 1'!AA$2:AA127)&gt;0.01,"",IF('MissFill 1'!AA124/SUM('MissFill 1'!AA$2:AA127)&gt;0.01,"",IF('MissFill 1'!AA123/SUM('MissFill 1'!AA$2:AA127)&gt;0.01,"",DateEnded_5Day!$A127))))))))</f>
        <v/>
      </c>
      <c r="AC127" s="54" t="str">
        <f>IF($A127&lt;='All Results'!$B$4,"",IF(SUM('MissFill 1'!AB$2:AB127)=0,"",(IF('MissFill 1'!AB127/SUM('MissFill 1'!AB$2:AB127)&gt;0.01,"",IF('MissFill 1'!AB126/SUM('MissFill 1'!AB$2:AB127)&gt;0.01,"",IF('MissFill 1'!AB125/SUM('MissFill 1'!AB$2:AB127)&gt;0.01,"",IF('MissFill 1'!AB124/SUM('MissFill 1'!AB$2:AB127)&gt;0.01,"",IF('MissFill 1'!AB123/SUM('MissFill 1'!AB$2:AB127)&gt;0.01,"",DateEnded_5Day!$A127))))))))</f>
        <v/>
      </c>
      <c r="AD127" s="54" t="str">
        <f>IF($A127&lt;='All Results'!$B$4,"",IF(SUM('MissFill 1'!AC$2:AC127)=0,"",(IF('MissFill 1'!AC127/SUM('MissFill 1'!AC$2:AC127)&gt;0.01,"",IF('MissFill 1'!AC126/SUM('MissFill 1'!AC$2:AC127)&gt;0.01,"",IF('MissFill 1'!AC125/SUM('MissFill 1'!AC$2:AC127)&gt;0.01,"",IF('MissFill 1'!AC124/SUM('MissFill 1'!AC$2:AC127)&gt;0.01,"",IF('MissFill 1'!AC123/SUM('MissFill 1'!AC$2:AC127)&gt;0.01,"",DateEnded_5Day!$A127))))))))</f>
        <v/>
      </c>
      <c r="AE127" s="54" t="str">
        <f>IF($A127&lt;='All Results'!$B$4,"",IF(SUM('MissFill 1'!AD$2:AD127)=0,"",(IF('MissFill 1'!AD127/SUM('MissFill 1'!AD$2:AD127)&gt;0.01,"",IF('MissFill 1'!AD126/SUM('MissFill 1'!AD$2:AD127)&gt;0.01,"",IF('MissFill 1'!AD125/SUM('MissFill 1'!AD$2:AD127)&gt;0.01,"",IF('MissFill 1'!AD124/SUM('MissFill 1'!AD$2:AD127)&gt;0.01,"",IF('MissFill 1'!AD123/SUM('MissFill 1'!AD$2:AD127)&gt;0.01,"",DateEnded_5Day!$A127))))))))</f>
        <v/>
      </c>
      <c r="AF127" s="54" t="str">
        <f>IF($A127&lt;='All Results'!$B$4,"",IF(SUM('MissFill 1'!AE$2:AE127)=0,"",(IF('MissFill 1'!AE127/SUM('MissFill 1'!AE$2:AE127)&gt;0.01,"",IF('MissFill 1'!AE126/SUM('MissFill 1'!AE$2:AE127)&gt;0.01,"",IF('MissFill 1'!AE125/SUM('MissFill 1'!AE$2:AE127)&gt;0.01,"",IF('MissFill 1'!AE124/SUM('MissFill 1'!AE$2:AE127)&gt;0.01,"",IF('MissFill 1'!AE123/SUM('MissFill 1'!AE$2:AE127)&gt;0.01,"",DateEnded_5Day!$A127))))))))</f>
        <v/>
      </c>
      <c r="AG127" s="54" t="str">
        <f>IF($A127&lt;='All Results'!$B$4,"",IF(SUM('MissFill 1'!AF$2:AF127)=0,"",(IF('MissFill 1'!AF127/SUM('MissFill 1'!AF$2:AF127)&gt;0.01,"",IF('MissFill 1'!AF126/SUM('MissFill 1'!AF$2:AF127)&gt;0.01,"",IF('MissFill 1'!AF125/SUM('MissFill 1'!AF$2:AF127)&gt;0.01,"",IF('MissFill 1'!AF124/SUM('MissFill 1'!AF$2:AF127)&gt;0.01,"",IF('MissFill 1'!AF123/SUM('MissFill 1'!AF$2:AF127)&gt;0.01,"",DateEnded_5Day!$A127))))))))</f>
        <v/>
      </c>
      <c r="AH127" s="54" t="str">
        <f>IF($A127&lt;='All Results'!$B$4,"",IF(SUM('MissFill 1'!AG$2:AG127)=0,"",(IF('MissFill 1'!AG127/SUM('MissFill 1'!AG$2:AG127)&gt;0.01,"",IF('MissFill 1'!AG126/SUM('MissFill 1'!AG$2:AG127)&gt;0.01,"",IF('MissFill 1'!AG125/SUM('MissFill 1'!AG$2:AG127)&gt;0.01,"",IF('MissFill 1'!AG124/SUM('MissFill 1'!AG$2:AG127)&gt;0.01,"",IF('MissFill 1'!AG123/SUM('MissFill 1'!AG$2:AG127)&gt;0.01,"",DateEnded_5Day!$A127))))))))</f>
        <v/>
      </c>
      <c r="AI127" s="54" t="str">
        <f>IF($A127&lt;='All Results'!$B$4,"",IF(SUM('MissFill 1'!AH$2:AH127)=0,"",(IF('MissFill 1'!AH127/SUM('MissFill 1'!AH$2:AH127)&gt;0.01,"",IF('MissFill 1'!AH126/SUM('MissFill 1'!AH$2:AH127)&gt;0.01,"",IF('MissFill 1'!AH125/SUM('MissFill 1'!AH$2:AH127)&gt;0.01,"",IF('MissFill 1'!AH124/SUM('MissFill 1'!AH$2:AH127)&gt;0.01,"",IF('MissFill 1'!AH123/SUM('MissFill 1'!AH$2:AH127)&gt;0.01,"",DateEnded_5Day!$A127))))))))</f>
        <v/>
      </c>
      <c r="AJ127" s="54" t="str">
        <f>IF($A127&lt;='All Results'!$B$4,"",IF(SUM('MissFill 1'!AI$2:AI127)=0,"",(IF('MissFill 1'!AI127/SUM('MissFill 1'!AI$2:AI127)&gt;0.01,"",IF('MissFill 1'!AI126/SUM('MissFill 1'!AI$2:AI127)&gt;0.01,"",IF('MissFill 1'!AI125/SUM('MissFill 1'!AI$2:AI127)&gt;0.01,"",IF('MissFill 1'!AI124/SUM('MissFill 1'!AI$2:AI127)&gt;0.01,"",IF('MissFill 1'!AI123/SUM('MissFill 1'!AI$2:AI127)&gt;0.01,"",DateEnded_5Day!$A127))))))))</f>
        <v/>
      </c>
      <c r="AK127" s="54" t="str">
        <f>IF($A127&lt;='All Results'!$B$4,"",IF(SUM('MissFill 1'!AJ$2:AJ127)=0,"",(IF('MissFill 1'!AJ127/SUM('MissFill 1'!AJ$2:AJ127)&gt;0.01,"",IF('MissFill 1'!AJ126/SUM('MissFill 1'!AJ$2:AJ127)&gt;0.01,"",IF('MissFill 1'!AJ125/SUM('MissFill 1'!AJ$2:AJ127)&gt;0.01,"",IF('MissFill 1'!AJ124/SUM('MissFill 1'!AJ$2:AJ127)&gt;0.01,"",IF('MissFill 1'!AJ123/SUM('MissFill 1'!AJ$2:AJ127)&gt;0.01,"",DateEnded_5Day!$A127))))))))</f>
        <v/>
      </c>
      <c r="AL127" s="54" t="str">
        <f>IF($A127&lt;='All Results'!$B$4,"",IF(SUM('MissFill 1'!AK$2:AK127)=0,"",(IF('MissFill 1'!AK127/SUM('MissFill 1'!AK$2:AK127)&gt;0.01,"",IF('MissFill 1'!AK126/SUM('MissFill 1'!AK$2:AK127)&gt;0.01,"",IF('MissFill 1'!AK125/SUM('MissFill 1'!AK$2:AK127)&gt;0.01,"",IF('MissFill 1'!AK124/SUM('MissFill 1'!AK$2:AK127)&gt;0.01,"",IF('MissFill 1'!AK123/SUM('MissFill 1'!AK$2:AK127)&gt;0.01,"",DateEnded_5Day!$A127))))))))</f>
        <v/>
      </c>
      <c r="AM127" s="54" t="str">
        <f>IF($A127&lt;='All Results'!$B$4,"",IF(SUM('MissFill 1'!AL$2:AL127)=0,"",(IF('MissFill 1'!AL127/SUM('MissFill 1'!AL$2:AL127)&gt;0.01,"",IF('MissFill 1'!AL126/SUM('MissFill 1'!AL$2:AL127)&gt;0.01,"",IF('MissFill 1'!AL125/SUM('MissFill 1'!AL$2:AL127)&gt;0.01,"",IF('MissFill 1'!AL124/SUM('MissFill 1'!AL$2:AL127)&gt;0.01,"",IF('MissFill 1'!AL123/SUM('MissFill 1'!AL$2:AL127)&gt;0.01,"",DateEnded_5Day!$A127))))))))</f>
        <v/>
      </c>
      <c r="AN127" s="54" t="str">
        <f>IF($A127&lt;='All Results'!$B$4,"",IF(SUM('MissFill 1'!AM$2:AM127)=0,"",(IF('MissFill 1'!AM127/SUM('MissFill 1'!AM$2:AM127)&gt;0.01,"",IF('MissFill 1'!AM126/SUM('MissFill 1'!AM$2:AM127)&gt;0.01,"",IF('MissFill 1'!AM125/SUM('MissFill 1'!AM$2:AM127)&gt;0.01,"",IF('MissFill 1'!AM124/SUM('MissFill 1'!AM$2:AM127)&gt;0.01,"",IF('MissFill 1'!AM123/SUM('MissFill 1'!AM$2:AM127)&gt;0.01,"",DateEnded_5Day!$A127))))))))</f>
        <v/>
      </c>
      <c r="AO127" s="54" t="str">
        <f>IF($A127&lt;='All Results'!$B$4,"",IF(SUM('MissFill 1'!AN$2:AN127)=0,"",(IF('MissFill 1'!AN127/SUM('MissFill 1'!AN$2:AN127)&gt;0.01,"",IF('MissFill 1'!AN126/SUM('MissFill 1'!AN$2:AN127)&gt;0.01,"",IF('MissFill 1'!AN125/SUM('MissFill 1'!AN$2:AN127)&gt;0.01,"",IF('MissFill 1'!AN124/SUM('MissFill 1'!AN$2:AN127)&gt;0.01,"",IF('MissFill 1'!AN123/SUM('MissFill 1'!AN$2:AN127)&gt;0.01,"",DateEnded_5Day!$A127))))))))</f>
        <v/>
      </c>
      <c r="AP127" s="54" t="str">
        <f>IF($A127&lt;='All Results'!$B$4,"",IF(SUM('MissFill 1'!AO$2:AO127)=0,"",(IF('MissFill 1'!AO127/SUM('MissFill 1'!AO$2:AO127)&gt;0.01,"",IF('MissFill 1'!AO126/SUM('MissFill 1'!AO$2:AO127)&gt;0.01,"",IF('MissFill 1'!AO125/SUM('MissFill 1'!AO$2:AO127)&gt;0.01,"",IF('MissFill 1'!AO124/SUM('MissFill 1'!AO$2:AO127)&gt;0.01,"",IF('MissFill 1'!AO123/SUM('MissFill 1'!AO$2:AO127)&gt;0.01,"",DateEnded_5Day!$A127))))))))</f>
        <v/>
      </c>
      <c r="AQ127" s="54" t="str">
        <f>IF($A127&lt;='All Results'!$B$4,"",IF(SUM('MissFill 1'!AP$2:AP127)=0,"",(IF('MissFill 1'!AP127/SUM('MissFill 1'!AP$2:AP127)&gt;0.01,"",IF('MissFill 1'!AP126/SUM('MissFill 1'!AP$2:AP127)&gt;0.01,"",IF('MissFill 1'!AP125/SUM('MissFill 1'!AP$2:AP127)&gt;0.01,"",IF('MissFill 1'!AP124/SUM('MissFill 1'!AP$2:AP127)&gt;0.01,"",IF('MissFill 1'!AP123/SUM('MissFill 1'!AP$2:AP127)&gt;0.01,"",DateEnded_5Day!$A127))))))))</f>
        <v/>
      </c>
      <c r="AR127" s="54" t="str">
        <f>IF($A127&lt;='All Results'!$B$4,"",IF(SUM('MissFill 1'!AQ$2:AQ127)=0,"",(IF('MissFill 1'!AQ127/SUM('MissFill 1'!AQ$2:AQ127)&gt;0.01,"",IF('MissFill 1'!AQ126/SUM('MissFill 1'!AQ$2:AQ127)&gt;0.01,"",IF('MissFill 1'!AQ125/SUM('MissFill 1'!AQ$2:AQ127)&gt;0.01,"",IF('MissFill 1'!AQ124/SUM('MissFill 1'!AQ$2:AQ127)&gt;0.01,"",IF('MissFill 1'!AQ123/SUM('MissFill 1'!AQ$2:AQ127)&gt;0.01,"",DateEnded_5Day!$A127))))))))</f>
        <v/>
      </c>
      <c r="AS127" s="54" t="str">
        <f>IF($A127&lt;='All Results'!$B$4,"",IF(SUM('MissFill 1'!AR$2:AR127)=0,"",(IF('MissFill 1'!AR127/SUM('MissFill 1'!AR$2:AR127)&gt;0.01,"",IF('MissFill 1'!AR126/SUM('MissFill 1'!AR$2:AR127)&gt;0.01,"",IF('MissFill 1'!AR125/SUM('MissFill 1'!AR$2:AR127)&gt;0.01,"",IF('MissFill 1'!AR124/SUM('MissFill 1'!AR$2:AR127)&gt;0.01,"",IF('MissFill 1'!AR123/SUM('MissFill 1'!AR$2:AR127)&gt;0.01,"",DateEnded_5Day!$A127))))))))</f>
        <v/>
      </c>
      <c r="AT127" s="54" t="str">
        <f>IF($A127&lt;='All Results'!$B$4,"",IF(SUM('MissFill 1'!AS$2:AS127)=0,"",(IF('MissFill 1'!AS127/SUM('MissFill 1'!AS$2:AS127)&gt;0.01,"",IF('MissFill 1'!AS126/SUM('MissFill 1'!AS$2:AS127)&gt;0.01,"",IF('MissFill 1'!AS125/SUM('MissFill 1'!AS$2:AS127)&gt;0.01,"",IF('MissFill 1'!AS124/SUM('MissFill 1'!AS$2:AS127)&gt;0.01,"",IF('MissFill 1'!AS123/SUM('MissFill 1'!AS$2:AS127)&gt;0.01,"",DateEnded_5Day!$A127))))))))</f>
        <v/>
      </c>
      <c r="AU127" s="54" t="str">
        <f>IF($A127&lt;='All Results'!$B$4,"",IF(SUM('MissFill 1'!AT$2:AT127)=0,"",(IF('MissFill 1'!AT127/SUM('MissFill 1'!AT$2:AT127)&gt;0.01,"",IF('MissFill 1'!AT126/SUM('MissFill 1'!AT$2:AT127)&gt;0.01,"",IF('MissFill 1'!AT125/SUM('MissFill 1'!AT$2:AT127)&gt;0.01,"",IF('MissFill 1'!AT124/SUM('MissFill 1'!AT$2:AT127)&gt;0.01,"",IF('MissFill 1'!AT123/SUM('MissFill 1'!AT$2:AT127)&gt;0.01,"",DateEnded_5Day!$A127))))))))</f>
        <v/>
      </c>
      <c r="AV127" s="54" t="str">
        <f>IF($A127&lt;='All Results'!$B$4,"",IF(SUM('MissFill 1'!AU$2:AU127)=0,"",(IF('MissFill 1'!AU127/SUM('MissFill 1'!AU$2:AU127)&gt;0.01,"",IF('MissFill 1'!AU126/SUM('MissFill 1'!AU$2:AU127)&gt;0.01,"",IF('MissFill 1'!AU125/SUM('MissFill 1'!AU$2:AU127)&gt;0.01,"",IF('MissFill 1'!AU124/SUM('MissFill 1'!AU$2:AU127)&gt;0.01,"",IF('MissFill 1'!AU123/SUM('MissFill 1'!AU$2:AU127)&gt;0.01,"",DateEnded_5Day!$A127))))))))</f>
        <v/>
      </c>
      <c r="AW127" s="54" t="str">
        <f>IF($A127&lt;='All Results'!$B$4,"",IF(SUM('MissFill 1'!AV$2:AV127)=0,"",(IF('MissFill 1'!AV127/SUM('MissFill 1'!AV$2:AV127)&gt;0.01,"",IF('MissFill 1'!AV126/SUM('MissFill 1'!AV$2:AV127)&gt;0.01,"",IF('MissFill 1'!AV125/SUM('MissFill 1'!AV$2:AV127)&gt;0.01,"",IF('MissFill 1'!AV124/SUM('MissFill 1'!AV$2:AV127)&gt;0.01,"",IF('MissFill 1'!AV123/SUM('MissFill 1'!AV$2:AV127)&gt;0.01,"",DateEnded_5Day!$A127))))))))</f>
        <v/>
      </c>
      <c r="AX127" s="54" t="str">
        <f>IF($A127&lt;='All Results'!$B$4,"",IF(SUM('MissFill 1'!AW$2:AW127)=0,"",(IF('MissFill 1'!AW127/SUM('MissFill 1'!AW$2:AW127)&gt;0.01,"",IF('MissFill 1'!AW126/SUM('MissFill 1'!AW$2:AW127)&gt;0.01,"",IF('MissFill 1'!AW125/SUM('MissFill 1'!AW$2:AW127)&gt;0.01,"",IF('MissFill 1'!AW124/SUM('MissFill 1'!AW$2:AW127)&gt;0.01,"",IF('MissFill 1'!AW123/SUM('MissFill 1'!AW$2:AW127)&gt;0.01,"",DateEnded_5Day!$A127))))))))</f>
        <v/>
      </c>
    </row>
    <row r="128" spans="1:50" x14ac:dyDescent="0.25">
      <c r="A128" s="41">
        <v>44473</v>
      </c>
      <c r="B128" s="52">
        <v>277</v>
      </c>
      <c r="C128" s="54" t="str">
        <f>IF($A128&lt;='All Results'!$B$4,"",IF(SUM('MissFill 1'!B$2:B128)=0,"",(IF('MissFill 1'!B128/SUM('MissFill 1'!B$2:B128)&gt;0.01,"",IF('MissFill 1'!B127/SUM('MissFill 1'!B$2:B128)&gt;0.01,"",IF('MissFill 1'!B126/SUM('MissFill 1'!B$2:B128)&gt;0.01,"",IF('MissFill 1'!B125/SUM('MissFill 1'!B$2:B128)&gt;0.01,"",IF('MissFill 1'!B124/SUM('MissFill 1'!B$2:B128)&gt;0.01,"",DateEnded_5Day!$A128))))))))</f>
        <v/>
      </c>
      <c r="D128" s="54" t="str">
        <f>IF($A128&lt;='All Results'!$B$4,"",IF(SUM('MissFill 1'!C$2:C128)=0,"",(IF('MissFill 1'!C128/SUM('MissFill 1'!C$2:C128)&gt;0.01,"",IF('MissFill 1'!C127/SUM('MissFill 1'!C$2:C128)&gt;0.01,"",IF('MissFill 1'!C126/SUM('MissFill 1'!C$2:C128)&gt;0.01,"",IF('MissFill 1'!C125/SUM('MissFill 1'!C$2:C128)&gt;0.01,"",IF('MissFill 1'!C124/SUM('MissFill 1'!C$2:C128)&gt;0.01,"",DateEnded_5Day!$A128))))))))</f>
        <v/>
      </c>
      <c r="E128" s="54" t="str">
        <f>IF($A128&lt;='All Results'!$B$4,"",IF(SUM('MissFill 1'!D$2:D128)=0,"",(IF('MissFill 1'!D128/SUM('MissFill 1'!D$2:D128)&gt;0.01,"",IF('MissFill 1'!D127/SUM('MissFill 1'!D$2:D128)&gt;0.01,"",IF('MissFill 1'!D126/SUM('MissFill 1'!D$2:D128)&gt;0.01,"",IF('MissFill 1'!D125/SUM('MissFill 1'!D$2:D128)&gt;0.01,"",IF('MissFill 1'!D124/SUM('MissFill 1'!D$2:D128)&gt;0.01,"",DateEnded_5Day!$A128))))))))</f>
        <v/>
      </c>
      <c r="F128" s="54" t="str">
        <f>IF($A128&lt;='All Results'!$B$4,"",IF(SUM('MissFill 1'!E$2:E128)=0,"",(IF('MissFill 1'!E128/SUM('MissFill 1'!E$2:E128)&gt;0.01,"",IF('MissFill 1'!E127/SUM('MissFill 1'!E$2:E128)&gt;0.01,"",IF('MissFill 1'!E126/SUM('MissFill 1'!E$2:E128)&gt;0.01,"",IF('MissFill 1'!E125/SUM('MissFill 1'!E$2:E128)&gt;0.01,"",IF('MissFill 1'!E124/SUM('MissFill 1'!E$2:E128)&gt;0.01,"",DateEnded_5Day!$A128))))))))</f>
        <v/>
      </c>
      <c r="G128" s="54" t="str">
        <f>IF($A128&lt;='All Results'!$B$4,"",IF(SUM('MissFill 1'!F$2:F128)=0,"",(IF('MissFill 1'!F128/SUM('MissFill 1'!F$2:F128)&gt;0.01,"",IF('MissFill 1'!F127/SUM('MissFill 1'!F$2:F128)&gt;0.01,"",IF('MissFill 1'!F126/SUM('MissFill 1'!F$2:F128)&gt;0.01,"",IF('MissFill 1'!F125/SUM('MissFill 1'!F$2:F128)&gt;0.01,"",IF('MissFill 1'!F124/SUM('MissFill 1'!F$2:F128)&gt;0.01,"",DateEnded_5Day!$A128))))))))</f>
        <v/>
      </c>
      <c r="H128" s="54" t="str">
        <f>IF($A128&lt;='All Results'!$B$4,"",IF(SUM('MissFill 1'!G$2:G128)=0,"",(IF('MissFill 1'!G128/SUM('MissFill 1'!G$2:G128)&gt;0.01,"",IF('MissFill 1'!G127/SUM('MissFill 1'!G$2:G128)&gt;0.01,"",IF('MissFill 1'!G126/SUM('MissFill 1'!G$2:G128)&gt;0.01,"",IF('MissFill 1'!G125/SUM('MissFill 1'!G$2:G128)&gt;0.01,"",IF('MissFill 1'!G124/SUM('MissFill 1'!G$2:G128)&gt;0.01,"",DateEnded_5Day!$A128))))))))</f>
        <v/>
      </c>
      <c r="I128" s="54" t="str">
        <f>IF($A128&lt;='All Results'!$B$4,"",IF(SUM('MissFill 1'!H$2:H128)=0,"",(IF('MissFill 1'!H128/SUM('MissFill 1'!H$2:H128)&gt;0.01,"",IF('MissFill 1'!H127/SUM('MissFill 1'!H$2:H128)&gt;0.01,"",IF('MissFill 1'!H126/SUM('MissFill 1'!H$2:H128)&gt;0.01,"",IF('MissFill 1'!H125/SUM('MissFill 1'!H$2:H128)&gt;0.01,"",IF('MissFill 1'!H124/SUM('MissFill 1'!H$2:H128)&gt;0.01,"",DateEnded_5Day!$A128))))))))</f>
        <v/>
      </c>
      <c r="J128" s="54" t="str">
        <f>IF($A128&lt;='All Results'!$B$4,"",IF(SUM('MissFill 1'!I$2:I128)=0,"",(IF('MissFill 1'!I128/SUM('MissFill 1'!I$2:I128)&gt;0.01,"",IF('MissFill 1'!I127/SUM('MissFill 1'!I$2:I128)&gt;0.01,"",IF('MissFill 1'!I126/SUM('MissFill 1'!I$2:I128)&gt;0.01,"",IF('MissFill 1'!I125/SUM('MissFill 1'!I$2:I128)&gt;0.01,"",IF('MissFill 1'!I124/SUM('MissFill 1'!I$2:I128)&gt;0.01,"",DateEnded_5Day!$A128))))))))</f>
        <v/>
      </c>
      <c r="K128" s="54" t="str">
        <f>IF($A128&lt;='All Results'!$B$4,"",IF(SUM('MissFill 1'!J$2:J128)=0,"",(IF('MissFill 1'!J128/SUM('MissFill 1'!J$2:J128)&gt;0.01,"",IF('MissFill 1'!J127/SUM('MissFill 1'!J$2:J128)&gt;0.01,"",IF('MissFill 1'!J126/SUM('MissFill 1'!J$2:J128)&gt;0.01,"",IF('MissFill 1'!J125/SUM('MissFill 1'!J$2:J128)&gt;0.01,"",IF('MissFill 1'!J124/SUM('MissFill 1'!J$2:J128)&gt;0.01,"",DateEnded_5Day!$A128))))))))</f>
        <v/>
      </c>
      <c r="L128" s="54" t="str">
        <f>IF($A128&lt;='All Results'!$B$4,"",IF(SUM('MissFill 1'!K$2:K128)=0,"",(IF('MissFill 1'!K128/SUM('MissFill 1'!K$2:K128)&gt;0.01,"",IF('MissFill 1'!K127/SUM('MissFill 1'!K$2:K128)&gt;0.01,"",IF('MissFill 1'!K126/SUM('MissFill 1'!K$2:K128)&gt;0.01,"",IF('MissFill 1'!K125/SUM('MissFill 1'!K$2:K128)&gt;0.01,"",IF('MissFill 1'!K124/SUM('MissFill 1'!K$2:K128)&gt;0.01,"",DateEnded_5Day!$A128))))))))</f>
        <v/>
      </c>
      <c r="M128" s="54" t="str">
        <f>IF($A128&lt;='All Results'!$B$4,"",IF(SUM('MissFill 1'!L$2:L128)=0,"",(IF('MissFill 1'!L128/SUM('MissFill 1'!L$2:L128)&gt;0.01,"",IF('MissFill 1'!L127/SUM('MissFill 1'!L$2:L128)&gt;0.01,"",IF('MissFill 1'!L126/SUM('MissFill 1'!L$2:L128)&gt;0.01,"",IF('MissFill 1'!L125/SUM('MissFill 1'!L$2:L128)&gt;0.01,"",IF('MissFill 1'!L124/SUM('MissFill 1'!L$2:L128)&gt;0.01,"",DateEnded_5Day!$A128))))))))</f>
        <v/>
      </c>
      <c r="N128" s="54" t="str">
        <f>IF($A128&lt;='All Results'!$B$4,"",IF(SUM('MissFill 1'!M$2:M128)=0,"",(IF('MissFill 1'!M128/SUM('MissFill 1'!M$2:M128)&gt;0.01,"",IF('MissFill 1'!M127/SUM('MissFill 1'!M$2:M128)&gt;0.01,"",IF('MissFill 1'!M126/SUM('MissFill 1'!M$2:M128)&gt;0.01,"",IF('MissFill 1'!M125/SUM('MissFill 1'!M$2:M128)&gt;0.01,"",IF('MissFill 1'!M124/SUM('MissFill 1'!M$2:M128)&gt;0.01,"",DateEnded_5Day!$A128))))))))</f>
        <v/>
      </c>
      <c r="O128" s="54" t="str">
        <f>IF($A128&lt;='All Results'!$B$4,"",IF(SUM('MissFill 1'!N$2:N128)=0,"",(IF('MissFill 1'!N128/SUM('MissFill 1'!N$2:N128)&gt;0.01,"",IF('MissFill 1'!N127/SUM('MissFill 1'!N$2:N128)&gt;0.01,"",IF('MissFill 1'!N126/SUM('MissFill 1'!N$2:N128)&gt;0.01,"",IF('MissFill 1'!N125/SUM('MissFill 1'!N$2:N128)&gt;0.01,"",IF('MissFill 1'!N124/SUM('MissFill 1'!N$2:N128)&gt;0.01,"",DateEnded_5Day!$A128))))))))</f>
        <v/>
      </c>
      <c r="P128" s="54" t="str">
        <f>IF($A128&lt;='All Results'!$B$4,"",IF(SUM('MissFill 1'!O$2:O128)=0,"",(IF('MissFill 1'!O128/SUM('MissFill 1'!O$2:O128)&gt;0.01,"",IF('MissFill 1'!O127/SUM('MissFill 1'!O$2:O128)&gt;0.01,"",IF('MissFill 1'!O126/SUM('MissFill 1'!O$2:O128)&gt;0.01,"",IF('MissFill 1'!O125/SUM('MissFill 1'!O$2:O128)&gt;0.01,"",IF('MissFill 1'!O124/SUM('MissFill 1'!O$2:O128)&gt;0.01,"",DateEnded_5Day!$A128))))))))</f>
        <v/>
      </c>
      <c r="Q128" s="54" t="str">
        <f>IF($A128&lt;='All Results'!$B$4,"",IF(SUM('MissFill 1'!P$2:P128)=0,"",(IF('MissFill 1'!P128/SUM('MissFill 1'!P$2:P128)&gt;0.01,"",IF('MissFill 1'!P127/SUM('MissFill 1'!P$2:P128)&gt;0.01,"",IF('MissFill 1'!P126/SUM('MissFill 1'!P$2:P128)&gt;0.01,"",IF('MissFill 1'!P125/SUM('MissFill 1'!P$2:P128)&gt;0.01,"",IF('MissFill 1'!P124/SUM('MissFill 1'!P$2:P128)&gt;0.01,"",DateEnded_5Day!$A128))))))))</f>
        <v/>
      </c>
      <c r="R128" s="54" t="str">
        <f>IF($A128&lt;='All Results'!$B$4,"",IF(SUM('MissFill 1'!Q$2:Q128)=0,"",(IF('MissFill 1'!Q128/SUM('MissFill 1'!Q$2:Q128)&gt;0.01,"",IF('MissFill 1'!Q127/SUM('MissFill 1'!Q$2:Q128)&gt;0.01,"",IF('MissFill 1'!Q126/SUM('MissFill 1'!Q$2:Q128)&gt;0.01,"",IF('MissFill 1'!Q125/SUM('MissFill 1'!Q$2:Q128)&gt;0.01,"",IF('MissFill 1'!Q124/SUM('MissFill 1'!Q$2:Q128)&gt;0.01,"",DateEnded_5Day!$A128))))))))</f>
        <v/>
      </c>
      <c r="S128" s="54" t="str">
        <f>IF($A128&lt;='All Results'!$B$4,"",IF(SUM('MissFill 1'!R$2:R128)=0,"",(IF('MissFill 1'!R128/SUM('MissFill 1'!R$2:R128)&gt;0.01,"",IF('MissFill 1'!R127/SUM('MissFill 1'!R$2:R128)&gt;0.01,"",IF('MissFill 1'!R126/SUM('MissFill 1'!R$2:R128)&gt;0.01,"",IF('MissFill 1'!R125/SUM('MissFill 1'!R$2:R128)&gt;0.01,"",IF('MissFill 1'!R124/SUM('MissFill 1'!R$2:R128)&gt;0.01,"",DateEnded_5Day!$A128))))))))</f>
        <v/>
      </c>
      <c r="T128" s="54" t="str">
        <f>IF($A128&lt;='All Results'!$B$4,"",IF(SUM('MissFill 1'!S$2:S128)=0,"",(IF('MissFill 1'!S128/SUM('MissFill 1'!S$2:S128)&gt;0.01,"",IF('MissFill 1'!S127/SUM('MissFill 1'!S$2:S128)&gt;0.01,"",IF('MissFill 1'!S126/SUM('MissFill 1'!S$2:S128)&gt;0.01,"",IF('MissFill 1'!S125/SUM('MissFill 1'!S$2:S128)&gt;0.01,"",IF('MissFill 1'!S124/SUM('MissFill 1'!S$2:S128)&gt;0.01,"",DateEnded_5Day!$A128))))))))</f>
        <v/>
      </c>
      <c r="U128" s="54" t="str">
        <f>IF($A128&lt;='All Results'!$B$4,"",IF(SUM('MissFill 1'!T$2:T128)=0,"",(IF('MissFill 1'!T128/SUM('MissFill 1'!T$2:T128)&gt;0.01,"",IF('MissFill 1'!T127/SUM('MissFill 1'!T$2:T128)&gt;0.01,"",IF('MissFill 1'!T126/SUM('MissFill 1'!T$2:T128)&gt;0.01,"",IF('MissFill 1'!T125/SUM('MissFill 1'!T$2:T128)&gt;0.01,"",IF('MissFill 1'!T124/SUM('MissFill 1'!T$2:T128)&gt;0.01,"",DateEnded_5Day!$A128))))))))</f>
        <v/>
      </c>
      <c r="V128" s="54" t="str">
        <f>IF($A128&lt;='All Results'!$B$4,"",IF(SUM('MissFill 1'!U$2:U128)=0,"",(IF('MissFill 1'!U128/SUM('MissFill 1'!U$2:U128)&gt;0.01,"",IF('MissFill 1'!U127/SUM('MissFill 1'!U$2:U128)&gt;0.01,"",IF('MissFill 1'!U126/SUM('MissFill 1'!U$2:U128)&gt;0.01,"",IF('MissFill 1'!U125/SUM('MissFill 1'!U$2:U128)&gt;0.01,"",IF('MissFill 1'!U124/SUM('MissFill 1'!U$2:U128)&gt;0.01,"",DateEnded_5Day!$A128))))))))</f>
        <v/>
      </c>
      <c r="W128" s="54" t="str">
        <f>IF($A128&lt;='All Results'!$B$4,"",IF(SUM('MissFill 1'!V$2:V128)=0,"",(IF('MissFill 1'!V128/SUM('MissFill 1'!V$2:V128)&gt;0.01,"",IF('MissFill 1'!V127/SUM('MissFill 1'!V$2:V128)&gt;0.01,"",IF('MissFill 1'!V126/SUM('MissFill 1'!V$2:V128)&gt;0.01,"",IF('MissFill 1'!V125/SUM('MissFill 1'!V$2:V128)&gt;0.01,"",IF('MissFill 1'!V124/SUM('MissFill 1'!V$2:V128)&gt;0.01,"",DateEnded_5Day!$A128))))))))</f>
        <v/>
      </c>
      <c r="X128" s="54" t="str">
        <f>IF($A128&lt;='All Results'!$B$4,"",IF(SUM('MissFill 1'!W$2:W128)=0,"",(IF('MissFill 1'!W128/SUM('MissFill 1'!W$2:W128)&gt;0.01,"",IF('MissFill 1'!W127/SUM('MissFill 1'!W$2:W128)&gt;0.01,"",IF('MissFill 1'!W126/SUM('MissFill 1'!W$2:W128)&gt;0.01,"",IF('MissFill 1'!W125/SUM('MissFill 1'!W$2:W128)&gt;0.01,"",IF('MissFill 1'!W124/SUM('MissFill 1'!W$2:W128)&gt;0.01,"",DateEnded_5Day!$A128))))))))</f>
        <v/>
      </c>
      <c r="Y128" s="54" t="str">
        <f>IF($A128&lt;='All Results'!$B$4,"",IF(SUM('MissFill 1'!X$2:X128)=0,"",(IF('MissFill 1'!X128/SUM('MissFill 1'!X$2:X128)&gt;0.01,"",IF('MissFill 1'!X127/SUM('MissFill 1'!X$2:X128)&gt;0.01,"",IF('MissFill 1'!X126/SUM('MissFill 1'!X$2:X128)&gt;0.01,"",IF('MissFill 1'!X125/SUM('MissFill 1'!X$2:X128)&gt;0.01,"",IF('MissFill 1'!X124/SUM('MissFill 1'!X$2:X128)&gt;0.01,"",DateEnded_5Day!$A128))))))))</f>
        <v/>
      </c>
      <c r="Z128" s="54" t="str">
        <f>IF($A128&lt;='All Results'!$B$4,"",IF(SUM('MissFill 1'!Y$2:Y128)=0,"",(IF('MissFill 1'!Y128/SUM('MissFill 1'!Y$2:Y128)&gt;0.01,"",IF('MissFill 1'!Y127/SUM('MissFill 1'!Y$2:Y128)&gt;0.01,"",IF('MissFill 1'!Y126/SUM('MissFill 1'!Y$2:Y128)&gt;0.01,"",IF('MissFill 1'!Y125/SUM('MissFill 1'!Y$2:Y128)&gt;0.01,"",IF('MissFill 1'!Y124/SUM('MissFill 1'!Y$2:Y128)&gt;0.01,"",DateEnded_5Day!$A128))))))))</f>
        <v/>
      </c>
      <c r="AA128" s="54" t="str">
        <f>IF($A128&lt;='All Results'!$B$4,"",IF(SUM('MissFill 1'!Z$2:Z128)=0,"",(IF('MissFill 1'!Z128/SUM('MissFill 1'!Z$2:Z128)&gt;0.01,"",IF('MissFill 1'!Z127/SUM('MissFill 1'!Z$2:Z128)&gt;0.01,"",IF('MissFill 1'!Z126/SUM('MissFill 1'!Z$2:Z128)&gt;0.01,"",IF('MissFill 1'!Z125/SUM('MissFill 1'!Z$2:Z128)&gt;0.01,"",IF('MissFill 1'!Z124/SUM('MissFill 1'!Z$2:Z128)&gt;0.01,"",DateEnded_5Day!$A128))))))))</f>
        <v/>
      </c>
      <c r="AB128" s="54" t="str">
        <f>IF($A128&lt;='All Results'!$B$4,"",IF(SUM('MissFill 1'!AA$2:AA128)=0,"",(IF('MissFill 1'!AA128/SUM('MissFill 1'!AA$2:AA128)&gt;0.01,"",IF('MissFill 1'!AA127/SUM('MissFill 1'!AA$2:AA128)&gt;0.01,"",IF('MissFill 1'!AA126/SUM('MissFill 1'!AA$2:AA128)&gt;0.01,"",IF('MissFill 1'!AA125/SUM('MissFill 1'!AA$2:AA128)&gt;0.01,"",IF('MissFill 1'!AA124/SUM('MissFill 1'!AA$2:AA128)&gt;0.01,"",DateEnded_5Day!$A128))))))))</f>
        <v/>
      </c>
      <c r="AC128" s="54" t="str">
        <f>IF($A128&lt;='All Results'!$B$4,"",IF(SUM('MissFill 1'!AB$2:AB128)=0,"",(IF('MissFill 1'!AB128/SUM('MissFill 1'!AB$2:AB128)&gt;0.01,"",IF('MissFill 1'!AB127/SUM('MissFill 1'!AB$2:AB128)&gt;0.01,"",IF('MissFill 1'!AB126/SUM('MissFill 1'!AB$2:AB128)&gt;0.01,"",IF('MissFill 1'!AB125/SUM('MissFill 1'!AB$2:AB128)&gt;0.01,"",IF('MissFill 1'!AB124/SUM('MissFill 1'!AB$2:AB128)&gt;0.01,"",DateEnded_5Day!$A128))))))))</f>
        <v/>
      </c>
      <c r="AD128" s="54" t="str">
        <f>IF($A128&lt;='All Results'!$B$4,"",IF(SUM('MissFill 1'!AC$2:AC128)=0,"",(IF('MissFill 1'!AC128/SUM('MissFill 1'!AC$2:AC128)&gt;0.01,"",IF('MissFill 1'!AC127/SUM('MissFill 1'!AC$2:AC128)&gt;0.01,"",IF('MissFill 1'!AC126/SUM('MissFill 1'!AC$2:AC128)&gt;0.01,"",IF('MissFill 1'!AC125/SUM('MissFill 1'!AC$2:AC128)&gt;0.01,"",IF('MissFill 1'!AC124/SUM('MissFill 1'!AC$2:AC128)&gt;0.01,"",DateEnded_5Day!$A128))))))))</f>
        <v/>
      </c>
      <c r="AE128" s="54" t="str">
        <f>IF($A128&lt;='All Results'!$B$4,"",IF(SUM('MissFill 1'!AD$2:AD128)=0,"",(IF('MissFill 1'!AD128/SUM('MissFill 1'!AD$2:AD128)&gt;0.01,"",IF('MissFill 1'!AD127/SUM('MissFill 1'!AD$2:AD128)&gt;0.01,"",IF('MissFill 1'!AD126/SUM('MissFill 1'!AD$2:AD128)&gt;0.01,"",IF('MissFill 1'!AD125/SUM('MissFill 1'!AD$2:AD128)&gt;0.01,"",IF('MissFill 1'!AD124/SUM('MissFill 1'!AD$2:AD128)&gt;0.01,"",DateEnded_5Day!$A128))))))))</f>
        <v/>
      </c>
      <c r="AF128" s="54" t="str">
        <f>IF($A128&lt;='All Results'!$B$4,"",IF(SUM('MissFill 1'!AE$2:AE128)=0,"",(IF('MissFill 1'!AE128/SUM('MissFill 1'!AE$2:AE128)&gt;0.01,"",IF('MissFill 1'!AE127/SUM('MissFill 1'!AE$2:AE128)&gt;0.01,"",IF('MissFill 1'!AE126/SUM('MissFill 1'!AE$2:AE128)&gt;0.01,"",IF('MissFill 1'!AE125/SUM('MissFill 1'!AE$2:AE128)&gt;0.01,"",IF('MissFill 1'!AE124/SUM('MissFill 1'!AE$2:AE128)&gt;0.01,"",DateEnded_5Day!$A128))))))))</f>
        <v/>
      </c>
      <c r="AG128" s="54" t="str">
        <f>IF($A128&lt;='All Results'!$B$4,"",IF(SUM('MissFill 1'!AF$2:AF128)=0,"",(IF('MissFill 1'!AF128/SUM('MissFill 1'!AF$2:AF128)&gt;0.01,"",IF('MissFill 1'!AF127/SUM('MissFill 1'!AF$2:AF128)&gt;0.01,"",IF('MissFill 1'!AF126/SUM('MissFill 1'!AF$2:AF128)&gt;0.01,"",IF('MissFill 1'!AF125/SUM('MissFill 1'!AF$2:AF128)&gt;0.01,"",IF('MissFill 1'!AF124/SUM('MissFill 1'!AF$2:AF128)&gt;0.01,"",DateEnded_5Day!$A128))))))))</f>
        <v/>
      </c>
      <c r="AH128" s="54" t="str">
        <f>IF($A128&lt;='All Results'!$B$4,"",IF(SUM('MissFill 1'!AG$2:AG128)=0,"",(IF('MissFill 1'!AG128/SUM('MissFill 1'!AG$2:AG128)&gt;0.01,"",IF('MissFill 1'!AG127/SUM('MissFill 1'!AG$2:AG128)&gt;0.01,"",IF('MissFill 1'!AG126/SUM('MissFill 1'!AG$2:AG128)&gt;0.01,"",IF('MissFill 1'!AG125/SUM('MissFill 1'!AG$2:AG128)&gt;0.01,"",IF('MissFill 1'!AG124/SUM('MissFill 1'!AG$2:AG128)&gt;0.01,"",DateEnded_5Day!$A128))))))))</f>
        <v/>
      </c>
      <c r="AI128" s="54" t="str">
        <f>IF($A128&lt;='All Results'!$B$4,"",IF(SUM('MissFill 1'!AH$2:AH128)=0,"",(IF('MissFill 1'!AH128/SUM('MissFill 1'!AH$2:AH128)&gt;0.01,"",IF('MissFill 1'!AH127/SUM('MissFill 1'!AH$2:AH128)&gt;0.01,"",IF('MissFill 1'!AH126/SUM('MissFill 1'!AH$2:AH128)&gt;0.01,"",IF('MissFill 1'!AH125/SUM('MissFill 1'!AH$2:AH128)&gt;0.01,"",IF('MissFill 1'!AH124/SUM('MissFill 1'!AH$2:AH128)&gt;0.01,"",DateEnded_5Day!$A128))))))))</f>
        <v/>
      </c>
      <c r="AJ128" s="54" t="str">
        <f>IF($A128&lt;='All Results'!$B$4,"",IF(SUM('MissFill 1'!AI$2:AI128)=0,"",(IF('MissFill 1'!AI128/SUM('MissFill 1'!AI$2:AI128)&gt;0.01,"",IF('MissFill 1'!AI127/SUM('MissFill 1'!AI$2:AI128)&gt;0.01,"",IF('MissFill 1'!AI126/SUM('MissFill 1'!AI$2:AI128)&gt;0.01,"",IF('MissFill 1'!AI125/SUM('MissFill 1'!AI$2:AI128)&gt;0.01,"",IF('MissFill 1'!AI124/SUM('MissFill 1'!AI$2:AI128)&gt;0.01,"",DateEnded_5Day!$A128))))))))</f>
        <v/>
      </c>
      <c r="AK128" s="54" t="str">
        <f>IF($A128&lt;='All Results'!$B$4,"",IF(SUM('MissFill 1'!AJ$2:AJ128)=0,"",(IF('MissFill 1'!AJ128/SUM('MissFill 1'!AJ$2:AJ128)&gt;0.01,"",IF('MissFill 1'!AJ127/SUM('MissFill 1'!AJ$2:AJ128)&gt;0.01,"",IF('MissFill 1'!AJ126/SUM('MissFill 1'!AJ$2:AJ128)&gt;0.01,"",IF('MissFill 1'!AJ125/SUM('MissFill 1'!AJ$2:AJ128)&gt;0.01,"",IF('MissFill 1'!AJ124/SUM('MissFill 1'!AJ$2:AJ128)&gt;0.01,"",DateEnded_5Day!$A128))))))))</f>
        <v/>
      </c>
      <c r="AL128" s="54" t="str">
        <f>IF($A128&lt;='All Results'!$B$4,"",IF(SUM('MissFill 1'!AK$2:AK128)=0,"",(IF('MissFill 1'!AK128/SUM('MissFill 1'!AK$2:AK128)&gt;0.01,"",IF('MissFill 1'!AK127/SUM('MissFill 1'!AK$2:AK128)&gt;0.01,"",IF('MissFill 1'!AK126/SUM('MissFill 1'!AK$2:AK128)&gt;0.01,"",IF('MissFill 1'!AK125/SUM('MissFill 1'!AK$2:AK128)&gt;0.01,"",IF('MissFill 1'!AK124/SUM('MissFill 1'!AK$2:AK128)&gt;0.01,"",DateEnded_5Day!$A128))))))))</f>
        <v/>
      </c>
      <c r="AM128" s="54" t="str">
        <f>IF($A128&lt;='All Results'!$B$4,"",IF(SUM('MissFill 1'!AL$2:AL128)=0,"",(IF('MissFill 1'!AL128/SUM('MissFill 1'!AL$2:AL128)&gt;0.01,"",IF('MissFill 1'!AL127/SUM('MissFill 1'!AL$2:AL128)&gt;0.01,"",IF('MissFill 1'!AL126/SUM('MissFill 1'!AL$2:AL128)&gt;0.01,"",IF('MissFill 1'!AL125/SUM('MissFill 1'!AL$2:AL128)&gt;0.01,"",IF('MissFill 1'!AL124/SUM('MissFill 1'!AL$2:AL128)&gt;0.01,"",DateEnded_5Day!$A128))))))))</f>
        <v/>
      </c>
      <c r="AN128" s="54" t="str">
        <f>IF($A128&lt;='All Results'!$B$4,"",IF(SUM('MissFill 1'!AM$2:AM128)=0,"",(IF('MissFill 1'!AM128/SUM('MissFill 1'!AM$2:AM128)&gt;0.01,"",IF('MissFill 1'!AM127/SUM('MissFill 1'!AM$2:AM128)&gt;0.01,"",IF('MissFill 1'!AM126/SUM('MissFill 1'!AM$2:AM128)&gt;0.01,"",IF('MissFill 1'!AM125/SUM('MissFill 1'!AM$2:AM128)&gt;0.01,"",IF('MissFill 1'!AM124/SUM('MissFill 1'!AM$2:AM128)&gt;0.01,"",DateEnded_5Day!$A128))))))))</f>
        <v/>
      </c>
      <c r="AO128" s="54" t="str">
        <f>IF($A128&lt;='All Results'!$B$4,"",IF(SUM('MissFill 1'!AN$2:AN128)=0,"",(IF('MissFill 1'!AN128/SUM('MissFill 1'!AN$2:AN128)&gt;0.01,"",IF('MissFill 1'!AN127/SUM('MissFill 1'!AN$2:AN128)&gt;0.01,"",IF('MissFill 1'!AN126/SUM('MissFill 1'!AN$2:AN128)&gt;0.01,"",IF('MissFill 1'!AN125/SUM('MissFill 1'!AN$2:AN128)&gt;0.01,"",IF('MissFill 1'!AN124/SUM('MissFill 1'!AN$2:AN128)&gt;0.01,"",DateEnded_5Day!$A128))))))))</f>
        <v/>
      </c>
      <c r="AP128" s="54" t="str">
        <f>IF($A128&lt;='All Results'!$B$4,"",IF(SUM('MissFill 1'!AO$2:AO128)=0,"",(IF('MissFill 1'!AO128/SUM('MissFill 1'!AO$2:AO128)&gt;0.01,"",IF('MissFill 1'!AO127/SUM('MissFill 1'!AO$2:AO128)&gt;0.01,"",IF('MissFill 1'!AO126/SUM('MissFill 1'!AO$2:AO128)&gt;0.01,"",IF('MissFill 1'!AO125/SUM('MissFill 1'!AO$2:AO128)&gt;0.01,"",IF('MissFill 1'!AO124/SUM('MissFill 1'!AO$2:AO128)&gt;0.01,"",DateEnded_5Day!$A128))))))))</f>
        <v/>
      </c>
      <c r="AQ128" s="54" t="str">
        <f>IF($A128&lt;='All Results'!$B$4,"",IF(SUM('MissFill 1'!AP$2:AP128)=0,"",(IF('MissFill 1'!AP128/SUM('MissFill 1'!AP$2:AP128)&gt;0.01,"",IF('MissFill 1'!AP127/SUM('MissFill 1'!AP$2:AP128)&gt;0.01,"",IF('MissFill 1'!AP126/SUM('MissFill 1'!AP$2:AP128)&gt;0.01,"",IF('MissFill 1'!AP125/SUM('MissFill 1'!AP$2:AP128)&gt;0.01,"",IF('MissFill 1'!AP124/SUM('MissFill 1'!AP$2:AP128)&gt;0.01,"",DateEnded_5Day!$A128))))))))</f>
        <v/>
      </c>
      <c r="AR128" s="54" t="str">
        <f>IF($A128&lt;='All Results'!$B$4,"",IF(SUM('MissFill 1'!AQ$2:AQ128)=0,"",(IF('MissFill 1'!AQ128/SUM('MissFill 1'!AQ$2:AQ128)&gt;0.01,"",IF('MissFill 1'!AQ127/SUM('MissFill 1'!AQ$2:AQ128)&gt;0.01,"",IF('MissFill 1'!AQ126/SUM('MissFill 1'!AQ$2:AQ128)&gt;0.01,"",IF('MissFill 1'!AQ125/SUM('MissFill 1'!AQ$2:AQ128)&gt;0.01,"",IF('MissFill 1'!AQ124/SUM('MissFill 1'!AQ$2:AQ128)&gt;0.01,"",DateEnded_5Day!$A128))))))))</f>
        <v/>
      </c>
      <c r="AS128" s="54" t="str">
        <f>IF($A128&lt;='All Results'!$B$4,"",IF(SUM('MissFill 1'!AR$2:AR128)=0,"",(IF('MissFill 1'!AR128/SUM('MissFill 1'!AR$2:AR128)&gt;0.01,"",IF('MissFill 1'!AR127/SUM('MissFill 1'!AR$2:AR128)&gt;0.01,"",IF('MissFill 1'!AR126/SUM('MissFill 1'!AR$2:AR128)&gt;0.01,"",IF('MissFill 1'!AR125/SUM('MissFill 1'!AR$2:AR128)&gt;0.01,"",IF('MissFill 1'!AR124/SUM('MissFill 1'!AR$2:AR128)&gt;0.01,"",DateEnded_5Day!$A128))))))))</f>
        <v/>
      </c>
      <c r="AT128" s="54" t="str">
        <f>IF($A128&lt;='All Results'!$B$4,"",IF(SUM('MissFill 1'!AS$2:AS128)=0,"",(IF('MissFill 1'!AS128/SUM('MissFill 1'!AS$2:AS128)&gt;0.01,"",IF('MissFill 1'!AS127/SUM('MissFill 1'!AS$2:AS128)&gt;0.01,"",IF('MissFill 1'!AS126/SUM('MissFill 1'!AS$2:AS128)&gt;0.01,"",IF('MissFill 1'!AS125/SUM('MissFill 1'!AS$2:AS128)&gt;0.01,"",IF('MissFill 1'!AS124/SUM('MissFill 1'!AS$2:AS128)&gt;0.01,"",DateEnded_5Day!$A128))))))))</f>
        <v/>
      </c>
      <c r="AU128" s="54" t="str">
        <f>IF($A128&lt;='All Results'!$B$4,"",IF(SUM('MissFill 1'!AT$2:AT128)=0,"",(IF('MissFill 1'!AT128/SUM('MissFill 1'!AT$2:AT128)&gt;0.01,"",IF('MissFill 1'!AT127/SUM('MissFill 1'!AT$2:AT128)&gt;0.01,"",IF('MissFill 1'!AT126/SUM('MissFill 1'!AT$2:AT128)&gt;0.01,"",IF('MissFill 1'!AT125/SUM('MissFill 1'!AT$2:AT128)&gt;0.01,"",IF('MissFill 1'!AT124/SUM('MissFill 1'!AT$2:AT128)&gt;0.01,"",DateEnded_5Day!$A128))))))))</f>
        <v/>
      </c>
      <c r="AV128" s="54" t="str">
        <f>IF($A128&lt;='All Results'!$B$4,"",IF(SUM('MissFill 1'!AU$2:AU128)=0,"",(IF('MissFill 1'!AU128/SUM('MissFill 1'!AU$2:AU128)&gt;0.01,"",IF('MissFill 1'!AU127/SUM('MissFill 1'!AU$2:AU128)&gt;0.01,"",IF('MissFill 1'!AU126/SUM('MissFill 1'!AU$2:AU128)&gt;0.01,"",IF('MissFill 1'!AU125/SUM('MissFill 1'!AU$2:AU128)&gt;0.01,"",IF('MissFill 1'!AU124/SUM('MissFill 1'!AU$2:AU128)&gt;0.01,"",DateEnded_5Day!$A128))))))))</f>
        <v/>
      </c>
      <c r="AW128" s="54" t="str">
        <f>IF($A128&lt;='All Results'!$B$4,"",IF(SUM('MissFill 1'!AV$2:AV128)=0,"",(IF('MissFill 1'!AV128/SUM('MissFill 1'!AV$2:AV128)&gt;0.01,"",IF('MissFill 1'!AV127/SUM('MissFill 1'!AV$2:AV128)&gt;0.01,"",IF('MissFill 1'!AV126/SUM('MissFill 1'!AV$2:AV128)&gt;0.01,"",IF('MissFill 1'!AV125/SUM('MissFill 1'!AV$2:AV128)&gt;0.01,"",IF('MissFill 1'!AV124/SUM('MissFill 1'!AV$2:AV128)&gt;0.01,"",DateEnded_5Day!$A128))))))))</f>
        <v/>
      </c>
      <c r="AX128" s="54" t="str">
        <f>IF($A128&lt;='All Results'!$B$4,"",IF(SUM('MissFill 1'!AW$2:AW128)=0,"",(IF('MissFill 1'!AW128/SUM('MissFill 1'!AW$2:AW128)&gt;0.01,"",IF('MissFill 1'!AW127/SUM('MissFill 1'!AW$2:AW128)&gt;0.01,"",IF('MissFill 1'!AW126/SUM('MissFill 1'!AW$2:AW128)&gt;0.01,"",IF('MissFill 1'!AW125/SUM('MissFill 1'!AW$2:AW128)&gt;0.01,"",IF('MissFill 1'!AW124/SUM('MissFill 1'!AW$2:AW128)&gt;0.01,"",DateEnded_5Day!$A128))))))))</f>
        <v/>
      </c>
    </row>
    <row r="129" spans="1:50" x14ac:dyDescent="0.25">
      <c r="A129" s="41">
        <v>44474</v>
      </c>
      <c r="B129" s="52">
        <v>278</v>
      </c>
      <c r="C129" s="54" t="str">
        <f>IF($A129&lt;='All Results'!$B$4,"",IF(SUM('MissFill 1'!B$2:B129)=0,"",(IF('MissFill 1'!B129/SUM('MissFill 1'!B$2:B129)&gt;0.01,"",IF('MissFill 1'!B128/SUM('MissFill 1'!B$2:B129)&gt;0.01,"",IF('MissFill 1'!B127/SUM('MissFill 1'!B$2:B129)&gt;0.01,"",IF('MissFill 1'!B126/SUM('MissFill 1'!B$2:B129)&gt;0.01,"",IF('MissFill 1'!B125/SUM('MissFill 1'!B$2:B129)&gt;0.01,"",DateEnded_5Day!$A129))))))))</f>
        <v/>
      </c>
      <c r="D129" s="54" t="str">
        <f>IF($A129&lt;='All Results'!$B$4,"",IF(SUM('MissFill 1'!C$2:C129)=0,"",(IF('MissFill 1'!C129/SUM('MissFill 1'!C$2:C129)&gt;0.01,"",IF('MissFill 1'!C128/SUM('MissFill 1'!C$2:C129)&gt;0.01,"",IF('MissFill 1'!C127/SUM('MissFill 1'!C$2:C129)&gt;0.01,"",IF('MissFill 1'!C126/SUM('MissFill 1'!C$2:C129)&gt;0.01,"",IF('MissFill 1'!C125/SUM('MissFill 1'!C$2:C129)&gt;0.01,"",DateEnded_5Day!$A129))))))))</f>
        <v/>
      </c>
      <c r="E129" s="54" t="str">
        <f>IF($A129&lt;='All Results'!$B$4,"",IF(SUM('MissFill 1'!D$2:D129)=0,"",(IF('MissFill 1'!D129/SUM('MissFill 1'!D$2:D129)&gt;0.01,"",IF('MissFill 1'!D128/SUM('MissFill 1'!D$2:D129)&gt;0.01,"",IF('MissFill 1'!D127/SUM('MissFill 1'!D$2:D129)&gt;0.01,"",IF('MissFill 1'!D126/SUM('MissFill 1'!D$2:D129)&gt;0.01,"",IF('MissFill 1'!D125/SUM('MissFill 1'!D$2:D129)&gt;0.01,"",DateEnded_5Day!$A129))))))))</f>
        <v/>
      </c>
      <c r="F129" s="54" t="str">
        <f>IF($A129&lt;='All Results'!$B$4,"",IF(SUM('MissFill 1'!E$2:E129)=0,"",(IF('MissFill 1'!E129/SUM('MissFill 1'!E$2:E129)&gt;0.01,"",IF('MissFill 1'!E128/SUM('MissFill 1'!E$2:E129)&gt;0.01,"",IF('MissFill 1'!E127/SUM('MissFill 1'!E$2:E129)&gt;0.01,"",IF('MissFill 1'!E126/SUM('MissFill 1'!E$2:E129)&gt;0.01,"",IF('MissFill 1'!E125/SUM('MissFill 1'!E$2:E129)&gt;0.01,"",DateEnded_5Day!$A129))))))))</f>
        <v/>
      </c>
      <c r="G129" s="54" t="str">
        <f>IF($A129&lt;='All Results'!$B$4,"",IF(SUM('MissFill 1'!F$2:F129)=0,"",(IF('MissFill 1'!F129/SUM('MissFill 1'!F$2:F129)&gt;0.01,"",IF('MissFill 1'!F128/SUM('MissFill 1'!F$2:F129)&gt;0.01,"",IF('MissFill 1'!F127/SUM('MissFill 1'!F$2:F129)&gt;0.01,"",IF('MissFill 1'!F126/SUM('MissFill 1'!F$2:F129)&gt;0.01,"",IF('MissFill 1'!F125/SUM('MissFill 1'!F$2:F129)&gt;0.01,"",DateEnded_5Day!$A129))))))))</f>
        <v/>
      </c>
      <c r="H129" s="54" t="str">
        <f>IF($A129&lt;='All Results'!$B$4,"",IF(SUM('MissFill 1'!G$2:G129)=0,"",(IF('MissFill 1'!G129/SUM('MissFill 1'!G$2:G129)&gt;0.01,"",IF('MissFill 1'!G128/SUM('MissFill 1'!G$2:G129)&gt;0.01,"",IF('MissFill 1'!G127/SUM('MissFill 1'!G$2:G129)&gt;0.01,"",IF('MissFill 1'!G126/SUM('MissFill 1'!G$2:G129)&gt;0.01,"",IF('MissFill 1'!G125/SUM('MissFill 1'!G$2:G129)&gt;0.01,"",DateEnded_5Day!$A129))))))))</f>
        <v/>
      </c>
      <c r="I129" s="54" t="str">
        <f>IF($A129&lt;='All Results'!$B$4,"",IF(SUM('MissFill 1'!H$2:H129)=0,"",(IF('MissFill 1'!H129/SUM('MissFill 1'!H$2:H129)&gt;0.01,"",IF('MissFill 1'!H128/SUM('MissFill 1'!H$2:H129)&gt;0.01,"",IF('MissFill 1'!H127/SUM('MissFill 1'!H$2:H129)&gt;0.01,"",IF('MissFill 1'!H126/SUM('MissFill 1'!H$2:H129)&gt;0.01,"",IF('MissFill 1'!H125/SUM('MissFill 1'!H$2:H129)&gt;0.01,"",DateEnded_5Day!$A129))))))))</f>
        <v/>
      </c>
      <c r="J129" s="54" t="str">
        <f>IF($A129&lt;='All Results'!$B$4,"",IF(SUM('MissFill 1'!I$2:I129)=0,"",(IF('MissFill 1'!I129/SUM('MissFill 1'!I$2:I129)&gt;0.01,"",IF('MissFill 1'!I128/SUM('MissFill 1'!I$2:I129)&gt;0.01,"",IF('MissFill 1'!I127/SUM('MissFill 1'!I$2:I129)&gt;0.01,"",IF('MissFill 1'!I126/SUM('MissFill 1'!I$2:I129)&gt;0.01,"",IF('MissFill 1'!I125/SUM('MissFill 1'!I$2:I129)&gt;0.01,"",DateEnded_5Day!$A129))))))))</f>
        <v/>
      </c>
      <c r="K129" s="54" t="str">
        <f>IF($A129&lt;='All Results'!$B$4,"",IF(SUM('MissFill 1'!J$2:J129)=0,"",(IF('MissFill 1'!J129/SUM('MissFill 1'!J$2:J129)&gt;0.01,"",IF('MissFill 1'!J128/SUM('MissFill 1'!J$2:J129)&gt;0.01,"",IF('MissFill 1'!J127/SUM('MissFill 1'!J$2:J129)&gt;0.01,"",IF('MissFill 1'!J126/SUM('MissFill 1'!J$2:J129)&gt;0.01,"",IF('MissFill 1'!J125/SUM('MissFill 1'!J$2:J129)&gt;0.01,"",DateEnded_5Day!$A129))))))))</f>
        <v/>
      </c>
      <c r="L129" s="54" t="str">
        <f>IF($A129&lt;='All Results'!$B$4,"",IF(SUM('MissFill 1'!K$2:K129)=0,"",(IF('MissFill 1'!K129/SUM('MissFill 1'!K$2:K129)&gt;0.01,"",IF('MissFill 1'!K128/SUM('MissFill 1'!K$2:K129)&gt;0.01,"",IF('MissFill 1'!K127/SUM('MissFill 1'!K$2:K129)&gt;0.01,"",IF('MissFill 1'!K126/SUM('MissFill 1'!K$2:K129)&gt;0.01,"",IF('MissFill 1'!K125/SUM('MissFill 1'!K$2:K129)&gt;0.01,"",DateEnded_5Day!$A129))))))))</f>
        <v/>
      </c>
      <c r="M129" s="54" t="str">
        <f>IF($A129&lt;='All Results'!$B$4,"",IF(SUM('MissFill 1'!L$2:L129)=0,"",(IF('MissFill 1'!L129/SUM('MissFill 1'!L$2:L129)&gt;0.01,"",IF('MissFill 1'!L128/SUM('MissFill 1'!L$2:L129)&gt;0.01,"",IF('MissFill 1'!L127/SUM('MissFill 1'!L$2:L129)&gt;0.01,"",IF('MissFill 1'!L126/SUM('MissFill 1'!L$2:L129)&gt;0.01,"",IF('MissFill 1'!L125/SUM('MissFill 1'!L$2:L129)&gt;0.01,"",DateEnded_5Day!$A129))))))))</f>
        <v/>
      </c>
      <c r="N129" s="54" t="str">
        <f>IF($A129&lt;='All Results'!$B$4,"",IF(SUM('MissFill 1'!M$2:M129)=0,"",(IF('MissFill 1'!M129/SUM('MissFill 1'!M$2:M129)&gt;0.01,"",IF('MissFill 1'!M128/SUM('MissFill 1'!M$2:M129)&gt;0.01,"",IF('MissFill 1'!M127/SUM('MissFill 1'!M$2:M129)&gt;0.01,"",IF('MissFill 1'!M126/SUM('MissFill 1'!M$2:M129)&gt;0.01,"",IF('MissFill 1'!M125/SUM('MissFill 1'!M$2:M129)&gt;0.01,"",DateEnded_5Day!$A129))))))))</f>
        <v/>
      </c>
      <c r="O129" s="54" t="str">
        <f>IF($A129&lt;='All Results'!$B$4,"",IF(SUM('MissFill 1'!N$2:N129)=0,"",(IF('MissFill 1'!N129/SUM('MissFill 1'!N$2:N129)&gt;0.01,"",IF('MissFill 1'!N128/SUM('MissFill 1'!N$2:N129)&gt;0.01,"",IF('MissFill 1'!N127/SUM('MissFill 1'!N$2:N129)&gt;0.01,"",IF('MissFill 1'!N126/SUM('MissFill 1'!N$2:N129)&gt;0.01,"",IF('MissFill 1'!N125/SUM('MissFill 1'!N$2:N129)&gt;0.01,"",DateEnded_5Day!$A129))))))))</f>
        <v/>
      </c>
      <c r="P129" s="54" t="str">
        <f>IF($A129&lt;='All Results'!$B$4,"",IF(SUM('MissFill 1'!O$2:O129)=0,"",(IF('MissFill 1'!O129/SUM('MissFill 1'!O$2:O129)&gt;0.01,"",IF('MissFill 1'!O128/SUM('MissFill 1'!O$2:O129)&gt;0.01,"",IF('MissFill 1'!O127/SUM('MissFill 1'!O$2:O129)&gt;0.01,"",IF('MissFill 1'!O126/SUM('MissFill 1'!O$2:O129)&gt;0.01,"",IF('MissFill 1'!O125/SUM('MissFill 1'!O$2:O129)&gt;0.01,"",DateEnded_5Day!$A129))))))))</f>
        <v/>
      </c>
      <c r="Q129" s="54" t="str">
        <f>IF($A129&lt;='All Results'!$B$4,"",IF(SUM('MissFill 1'!P$2:P129)=0,"",(IF('MissFill 1'!P129/SUM('MissFill 1'!P$2:P129)&gt;0.01,"",IF('MissFill 1'!P128/SUM('MissFill 1'!P$2:P129)&gt;0.01,"",IF('MissFill 1'!P127/SUM('MissFill 1'!P$2:P129)&gt;0.01,"",IF('MissFill 1'!P126/SUM('MissFill 1'!P$2:P129)&gt;0.01,"",IF('MissFill 1'!P125/SUM('MissFill 1'!P$2:P129)&gt;0.01,"",DateEnded_5Day!$A129))))))))</f>
        <v/>
      </c>
      <c r="R129" s="54" t="str">
        <f>IF($A129&lt;='All Results'!$B$4,"",IF(SUM('MissFill 1'!Q$2:Q129)=0,"",(IF('MissFill 1'!Q129/SUM('MissFill 1'!Q$2:Q129)&gt;0.01,"",IF('MissFill 1'!Q128/SUM('MissFill 1'!Q$2:Q129)&gt;0.01,"",IF('MissFill 1'!Q127/SUM('MissFill 1'!Q$2:Q129)&gt;0.01,"",IF('MissFill 1'!Q126/SUM('MissFill 1'!Q$2:Q129)&gt;0.01,"",IF('MissFill 1'!Q125/SUM('MissFill 1'!Q$2:Q129)&gt;0.01,"",DateEnded_5Day!$A129))))))))</f>
        <v/>
      </c>
      <c r="S129" s="54" t="str">
        <f>IF($A129&lt;='All Results'!$B$4,"",IF(SUM('MissFill 1'!R$2:R129)=0,"",(IF('MissFill 1'!R129/SUM('MissFill 1'!R$2:R129)&gt;0.01,"",IF('MissFill 1'!R128/SUM('MissFill 1'!R$2:R129)&gt;0.01,"",IF('MissFill 1'!R127/SUM('MissFill 1'!R$2:R129)&gt;0.01,"",IF('MissFill 1'!R126/SUM('MissFill 1'!R$2:R129)&gt;0.01,"",IF('MissFill 1'!R125/SUM('MissFill 1'!R$2:R129)&gt;0.01,"",DateEnded_5Day!$A129))))))))</f>
        <v/>
      </c>
      <c r="T129" s="54" t="str">
        <f>IF($A129&lt;='All Results'!$B$4,"",IF(SUM('MissFill 1'!S$2:S129)=0,"",(IF('MissFill 1'!S129/SUM('MissFill 1'!S$2:S129)&gt;0.01,"",IF('MissFill 1'!S128/SUM('MissFill 1'!S$2:S129)&gt;0.01,"",IF('MissFill 1'!S127/SUM('MissFill 1'!S$2:S129)&gt;0.01,"",IF('MissFill 1'!S126/SUM('MissFill 1'!S$2:S129)&gt;0.01,"",IF('MissFill 1'!S125/SUM('MissFill 1'!S$2:S129)&gt;0.01,"",DateEnded_5Day!$A129))))))))</f>
        <v/>
      </c>
      <c r="U129" s="54" t="str">
        <f>IF($A129&lt;='All Results'!$B$4,"",IF(SUM('MissFill 1'!T$2:T129)=0,"",(IF('MissFill 1'!T129/SUM('MissFill 1'!T$2:T129)&gt;0.01,"",IF('MissFill 1'!T128/SUM('MissFill 1'!T$2:T129)&gt;0.01,"",IF('MissFill 1'!T127/SUM('MissFill 1'!T$2:T129)&gt;0.01,"",IF('MissFill 1'!T126/SUM('MissFill 1'!T$2:T129)&gt;0.01,"",IF('MissFill 1'!T125/SUM('MissFill 1'!T$2:T129)&gt;0.01,"",DateEnded_5Day!$A129))))))))</f>
        <v/>
      </c>
      <c r="V129" s="54" t="str">
        <f>IF($A129&lt;='All Results'!$B$4,"",IF(SUM('MissFill 1'!U$2:U129)=0,"",(IF('MissFill 1'!U129/SUM('MissFill 1'!U$2:U129)&gt;0.01,"",IF('MissFill 1'!U128/SUM('MissFill 1'!U$2:U129)&gt;0.01,"",IF('MissFill 1'!U127/SUM('MissFill 1'!U$2:U129)&gt;0.01,"",IF('MissFill 1'!U126/SUM('MissFill 1'!U$2:U129)&gt;0.01,"",IF('MissFill 1'!U125/SUM('MissFill 1'!U$2:U129)&gt;0.01,"",DateEnded_5Day!$A129))))))))</f>
        <v/>
      </c>
      <c r="W129" s="54" t="str">
        <f>IF($A129&lt;='All Results'!$B$4,"",IF(SUM('MissFill 1'!V$2:V129)=0,"",(IF('MissFill 1'!V129/SUM('MissFill 1'!V$2:V129)&gt;0.01,"",IF('MissFill 1'!V128/SUM('MissFill 1'!V$2:V129)&gt;0.01,"",IF('MissFill 1'!V127/SUM('MissFill 1'!V$2:V129)&gt;0.01,"",IF('MissFill 1'!V126/SUM('MissFill 1'!V$2:V129)&gt;0.01,"",IF('MissFill 1'!V125/SUM('MissFill 1'!V$2:V129)&gt;0.01,"",DateEnded_5Day!$A129))))))))</f>
        <v/>
      </c>
      <c r="X129" s="54" t="str">
        <f>IF($A129&lt;='All Results'!$B$4,"",IF(SUM('MissFill 1'!W$2:W129)=0,"",(IF('MissFill 1'!W129/SUM('MissFill 1'!W$2:W129)&gt;0.01,"",IF('MissFill 1'!W128/SUM('MissFill 1'!W$2:W129)&gt;0.01,"",IF('MissFill 1'!W127/SUM('MissFill 1'!W$2:W129)&gt;0.01,"",IF('MissFill 1'!W126/SUM('MissFill 1'!W$2:W129)&gt;0.01,"",IF('MissFill 1'!W125/SUM('MissFill 1'!W$2:W129)&gt;0.01,"",DateEnded_5Day!$A129))))))))</f>
        <v/>
      </c>
      <c r="Y129" s="54" t="str">
        <f>IF($A129&lt;='All Results'!$B$4,"",IF(SUM('MissFill 1'!X$2:X129)=0,"",(IF('MissFill 1'!X129/SUM('MissFill 1'!X$2:X129)&gt;0.01,"",IF('MissFill 1'!X128/SUM('MissFill 1'!X$2:X129)&gt;0.01,"",IF('MissFill 1'!X127/SUM('MissFill 1'!X$2:X129)&gt;0.01,"",IF('MissFill 1'!X126/SUM('MissFill 1'!X$2:X129)&gt;0.01,"",IF('MissFill 1'!X125/SUM('MissFill 1'!X$2:X129)&gt;0.01,"",DateEnded_5Day!$A129))))))))</f>
        <v/>
      </c>
      <c r="Z129" s="54" t="str">
        <f>IF($A129&lt;='All Results'!$B$4,"",IF(SUM('MissFill 1'!Y$2:Y129)=0,"",(IF('MissFill 1'!Y129/SUM('MissFill 1'!Y$2:Y129)&gt;0.01,"",IF('MissFill 1'!Y128/SUM('MissFill 1'!Y$2:Y129)&gt;0.01,"",IF('MissFill 1'!Y127/SUM('MissFill 1'!Y$2:Y129)&gt;0.01,"",IF('MissFill 1'!Y126/SUM('MissFill 1'!Y$2:Y129)&gt;0.01,"",IF('MissFill 1'!Y125/SUM('MissFill 1'!Y$2:Y129)&gt;0.01,"",DateEnded_5Day!$A129))))))))</f>
        <v/>
      </c>
      <c r="AA129" s="54" t="str">
        <f>IF($A129&lt;='All Results'!$B$4,"",IF(SUM('MissFill 1'!Z$2:Z129)=0,"",(IF('MissFill 1'!Z129/SUM('MissFill 1'!Z$2:Z129)&gt;0.01,"",IF('MissFill 1'!Z128/SUM('MissFill 1'!Z$2:Z129)&gt;0.01,"",IF('MissFill 1'!Z127/SUM('MissFill 1'!Z$2:Z129)&gt;0.01,"",IF('MissFill 1'!Z126/SUM('MissFill 1'!Z$2:Z129)&gt;0.01,"",IF('MissFill 1'!Z125/SUM('MissFill 1'!Z$2:Z129)&gt;0.01,"",DateEnded_5Day!$A129))))))))</f>
        <v/>
      </c>
      <c r="AB129" s="54" t="str">
        <f>IF($A129&lt;='All Results'!$B$4,"",IF(SUM('MissFill 1'!AA$2:AA129)=0,"",(IF('MissFill 1'!AA129/SUM('MissFill 1'!AA$2:AA129)&gt;0.01,"",IF('MissFill 1'!AA128/SUM('MissFill 1'!AA$2:AA129)&gt;0.01,"",IF('MissFill 1'!AA127/SUM('MissFill 1'!AA$2:AA129)&gt;0.01,"",IF('MissFill 1'!AA126/SUM('MissFill 1'!AA$2:AA129)&gt;0.01,"",IF('MissFill 1'!AA125/SUM('MissFill 1'!AA$2:AA129)&gt;0.01,"",DateEnded_5Day!$A129))))))))</f>
        <v/>
      </c>
      <c r="AC129" s="54" t="str">
        <f>IF($A129&lt;='All Results'!$B$4,"",IF(SUM('MissFill 1'!AB$2:AB129)=0,"",(IF('MissFill 1'!AB129/SUM('MissFill 1'!AB$2:AB129)&gt;0.01,"",IF('MissFill 1'!AB128/SUM('MissFill 1'!AB$2:AB129)&gt;0.01,"",IF('MissFill 1'!AB127/SUM('MissFill 1'!AB$2:AB129)&gt;0.01,"",IF('MissFill 1'!AB126/SUM('MissFill 1'!AB$2:AB129)&gt;0.01,"",IF('MissFill 1'!AB125/SUM('MissFill 1'!AB$2:AB129)&gt;0.01,"",DateEnded_5Day!$A129))))))))</f>
        <v/>
      </c>
      <c r="AD129" s="54" t="str">
        <f>IF($A129&lt;='All Results'!$B$4,"",IF(SUM('MissFill 1'!AC$2:AC129)=0,"",(IF('MissFill 1'!AC129/SUM('MissFill 1'!AC$2:AC129)&gt;0.01,"",IF('MissFill 1'!AC128/SUM('MissFill 1'!AC$2:AC129)&gt;0.01,"",IF('MissFill 1'!AC127/SUM('MissFill 1'!AC$2:AC129)&gt;0.01,"",IF('MissFill 1'!AC126/SUM('MissFill 1'!AC$2:AC129)&gt;0.01,"",IF('MissFill 1'!AC125/SUM('MissFill 1'!AC$2:AC129)&gt;0.01,"",DateEnded_5Day!$A129))))))))</f>
        <v/>
      </c>
      <c r="AE129" s="54" t="str">
        <f>IF($A129&lt;='All Results'!$B$4,"",IF(SUM('MissFill 1'!AD$2:AD129)=0,"",(IF('MissFill 1'!AD129/SUM('MissFill 1'!AD$2:AD129)&gt;0.01,"",IF('MissFill 1'!AD128/SUM('MissFill 1'!AD$2:AD129)&gt;0.01,"",IF('MissFill 1'!AD127/SUM('MissFill 1'!AD$2:AD129)&gt;0.01,"",IF('MissFill 1'!AD126/SUM('MissFill 1'!AD$2:AD129)&gt;0.01,"",IF('MissFill 1'!AD125/SUM('MissFill 1'!AD$2:AD129)&gt;0.01,"",DateEnded_5Day!$A129))))))))</f>
        <v/>
      </c>
      <c r="AF129" s="54" t="str">
        <f>IF($A129&lt;='All Results'!$B$4,"",IF(SUM('MissFill 1'!AE$2:AE129)=0,"",(IF('MissFill 1'!AE129/SUM('MissFill 1'!AE$2:AE129)&gt;0.01,"",IF('MissFill 1'!AE128/SUM('MissFill 1'!AE$2:AE129)&gt;0.01,"",IF('MissFill 1'!AE127/SUM('MissFill 1'!AE$2:AE129)&gt;0.01,"",IF('MissFill 1'!AE126/SUM('MissFill 1'!AE$2:AE129)&gt;0.01,"",IF('MissFill 1'!AE125/SUM('MissFill 1'!AE$2:AE129)&gt;0.01,"",DateEnded_5Day!$A129))))))))</f>
        <v/>
      </c>
      <c r="AG129" s="54" t="str">
        <f>IF($A129&lt;='All Results'!$B$4,"",IF(SUM('MissFill 1'!AF$2:AF129)=0,"",(IF('MissFill 1'!AF129/SUM('MissFill 1'!AF$2:AF129)&gt;0.01,"",IF('MissFill 1'!AF128/SUM('MissFill 1'!AF$2:AF129)&gt;0.01,"",IF('MissFill 1'!AF127/SUM('MissFill 1'!AF$2:AF129)&gt;0.01,"",IF('MissFill 1'!AF126/SUM('MissFill 1'!AF$2:AF129)&gt;0.01,"",IF('MissFill 1'!AF125/SUM('MissFill 1'!AF$2:AF129)&gt;0.01,"",DateEnded_5Day!$A129))))))))</f>
        <v/>
      </c>
      <c r="AH129" s="54" t="str">
        <f>IF($A129&lt;='All Results'!$B$4,"",IF(SUM('MissFill 1'!AG$2:AG129)=0,"",(IF('MissFill 1'!AG129/SUM('MissFill 1'!AG$2:AG129)&gt;0.01,"",IF('MissFill 1'!AG128/SUM('MissFill 1'!AG$2:AG129)&gt;0.01,"",IF('MissFill 1'!AG127/SUM('MissFill 1'!AG$2:AG129)&gt;0.01,"",IF('MissFill 1'!AG126/SUM('MissFill 1'!AG$2:AG129)&gt;0.01,"",IF('MissFill 1'!AG125/SUM('MissFill 1'!AG$2:AG129)&gt;0.01,"",DateEnded_5Day!$A129))))))))</f>
        <v/>
      </c>
      <c r="AI129" s="54" t="str">
        <f>IF($A129&lt;='All Results'!$B$4,"",IF(SUM('MissFill 1'!AH$2:AH129)=0,"",(IF('MissFill 1'!AH129/SUM('MissFill 1'!AH$2:AH129)&gt;0.01,"",IF('MissFill 1'!AH128/SUM('MissFill 1'!AH$2:AH129)&gt;0.01,"",IF('MissFill 1'!AH127/SUM('MissFill 1'!AH$2:AH129)&gt;0.01,"",IF('MissFill 1'!AH126/SUM('MissFill 1'!AH$2:AH129)&gt;0.01,"",IF('MissFill 1'!AH125/SUM('MissFill 1'!AH$2:AH129)&gt;0.01,"",DateEnded_5Day!$A129))))))))</f>
        <v/>
      </c>
      <c r="AJ129" s="54" t="str">
        <f>IF($A129&lt;='All Results'!$B$4,"",IF(SUM('MissFill 1'!AI$2:AI129)=0,"",(IF('MissFill 1'!AI129/SUM('MissFill 1'!AI$2:AI129)&gt;0.01,"",IF('MissFill 1'!AI128/SUM('MissFill 1'!AI$2:AI129)&gt;0.01,"",IF('MissFill 1'!AI127/SUM('MissFill 1'!AI$2:AI129)&gt;0.01,"",IF('MissFill 1'!AI126/SUM('MissFill 1'!AI$2:AI129)&gt;0.01,"",IF('MissFill 1'!AI125/SUM('MissFill 1'!AI$2:AI129)&gt;0.01,"",DateEnded_5Day!$A129))))))))</f>
        <v/>
      </c>
      <c r="AK129" s="54" t="str">
        <f>IF($A129&lt;='All Results'!$B$4,"",IF(SUM('MissFill 1'!AJ$2:AJ129)=0,"",(IF('MissFill 1'!AJ129/SUM('MissFill 1'!AJ$2:AJ129)&gt;0.01,"",IF('MissFill 1'!AJ128/SUM('MissFill 1'!AJ$2:AJ129)&gt;0.01,"",IF('MissFill 1'!AJ127/SUM('MissFill 1'!AJ$2:AJ129)&gt;0.01,"",IF('MissFill 1'!AJ126/SUM('MissFill 1'!AJ$2:AJ129)&gt;0.01,"",IF('MissFill 1'!AJ125/SUM('MissFill 1'!AJ$2:AJ129)&gt;0.01,"",DateEnded_5Day!$A129))))))))</f>
        <v/>
      </c>
      <c r="AL129" s="54" t="str">
        <f>IF($A129&lt;='All Results'!$B$4,"",IF(SUM('MissFill 1'!AK$2:AK129)=0,"",(IF('MissFill 1'!AK129/SUM('MissFill 1'!AK$2:AK129)&gt;0.01,"",IF('MissFill 1'!AK128/SUM('MissFill 1'!AK$2:AK129)&gt;0.01,"",IF('MissFill 1'!AK127/SUM('MissFill 1'!AK$2:AK129)&gt;0.01,"",IF('MissFill 1'!AK126/SUM('MissFill 1'!AK$2:AK129)&gt;0.01,"",IF('MissFill 1'!AK125/SUM('MissFill 1'!AK$2:AK129)&gt;0.01,"",DateEnded_5Day!$A129))))))))</f>
        <v/>
      </c>
      <c r="AM129" s="54" t="str">
        <f>IF($A129&lt;='All Results'!$B$4,"",IF(SUM('MissFill 1'!AL$2:AL129)=0,"",(IF('MissFill 1'!AL129/SUM('MissFill 1'!AL$2:AL129)&gt;0.01,"",IF('MissFill 1'!AL128/SUM('MissFill 1'!AL$2:AL129)&gt;0.01,"",IF('MissFill 1'!AL127/SUM('MissFill 1'!AL$2:AL129)&gt;0.01,"",IF('MissFill 1'!AL126/SUM('MissFill 1'!AL$2:AL129)&gt;0.01,"",IF('MissFill 1'!AL125/SUM('MissFill 1'!AL$2:AL129)&gt;0.01,"",DateEnded_5Day!$A129))))))))</f>
        <v/>
      </c>
      <c r="AN129" s="54" t="str">
        <f>IF($A129&lt;='All Results'!$B$4,"",IF(SUM('MissFill 1'!AM$2:AM129)=0,"",(IF('MissFill 1'!AM129/SUM('MissFill 1'!AM$2:AM129)&gt;0.01,"",IF('MissFill 1'!AM128/SUM('MissFill 1'!AM$2:AM129)&gt;0.01,"",IF('MissFill 1'!AM127/SUM('MissFill 1'!AM$2:AM129)&gt;0.01,"",IF('MissFill 1'!AM126/SUM('MissFill 1'!AM$2:AM129)&gt;0.01,"",IF('MissFill 1'!AM125/SUM('MissFill 1'!AM$2:AM129)&gt;0.01,"",DateEnded_5Day!$A129))))))))</f>
        <v/>
      </c>
      <c r="AO129" s="54" t="str">
        <f>IF($A129&lt;='All Results'!$B$4,"",IF(SUM('MissFill 1'!AN$2:AN129)=0,"",(IF('MissFill 1'!AN129/SUM('MissFill 1'!AN$2:AN129)&gt;0.01,"",IF('MissFill 1'!AN128/SUM('MissFill 1'!AN$2:AN129)&gt;0.01,"",IF('MissFill 1'!AN127/SUM('MissFill 1'!AN$2:AN129)&gt;0.01,"",IF('MissFill 1'!AN126/SUM('MissFill 1'!AN$2:AN129)&gt;0.01,"",IF('MissFill 1'!AN125/SUM('MissFill 1'!AN$2:AN129)&gt;0.01,"",DateEnded_5Day!$A129))))))))</f>
        <v/>
      </c>
      <c r="AP129" s="54" t="str">
        <f>IF($A129&lt;='All Results'!$B$4,"",IF(SUM('MissFill 1'!AO$2:AO129)=0,"",(IF('MissFill 1'!AO129/SUM('MissFill 1'!AO$2:AO129)&gt;0.01,"",IF('MissFill 1'!AO128/SUM('MissFill 1'!AO$2:AO129)&gt;0.01,"",IF('MissFill 1'!AO127/SUM('MissFill 1'!AO$2:AO129)&gt;0.01,"",IF('MissFill 1'!AO126/SUM('MissFill 1'!AO$2:AO129)&gt;0.01,"",IF('MissFill 1'!AO125/SUM('MissFill 1'!AO$2:AO129)&gt;0.01,"",DateEnded_5Day!$A129))))))))</f>
        <v/>
      </c>
      <c r="AQ129" s="54" t="str">
        <f>IF($A129&lt;='All Results'!$B$4,"",IF(SUM('MissFill 1'!AP$2:AP129)=0,"",(IF('MissFill 1'!AP129/SUM('MissFill 1'!AP$2:AP129)&gt;0.01,"",IF('MissFill 1'!AP128/SUM('MissFill 1'!AP$2:AP129)&gt;0.01,"",IF('MissFill 1'!AP127/SUM('MissFill 1'!AP$2:AP129)&gt;0.01,"",IF('MissFill 1'!AP126/SUM('MissFill 1'!AP$2:AP129)&gt;0.01,"",IF('MissFill 1'!AP125/SUM('MissFill 1'!AP$2:AP129)&gt;0.01,"",DateEnded_5Day!$A129))))))))</f>
        <v/>
      </c>
      <c r="AR129" s="54" t="str">
        <f>IF($A129&lt;='All Results'!$B$4,"",IF(SUM('MissFill 1'!AQ$2:AQ129)=0,"",(IF('MissFill 1'!AQ129/SUM('MissFill 1'!AQ$2:AQ129)&gt;0.01,"",IF('MissFill 1'!AQ128/SUM('MissFill 1'!AQ$2:AQ129)&gt;0.01,"",IF('MissFill 1'!AQ127/SUM('MissFill 1'!AQ$2:AQ129)&gt;0.01,"",IF('MissFill 1'!AQ126/SUM('MissFill 1'!AQ$2:AQ129)&gt;0.01,"",IF('MissFill 1'!AQ125/SUM('MissFill 1'!AQ$2:AQ129)&gt;0.01,"",DateEnded_5Day!$A129))))))))</f>
        <v/>
      </c>
      <c r="AS129" s="54" t="str">
        <f>IF($A129&lt;='All Results'!$B$4,"",IF(SUM('MissFill 1'!AR$2:AR129)=0,"",(IF('MissFill 1'!AR129/SUM('MissFill 1'!AR$2:AR129)&gt;0.01,"",IF('MissFill 1'!AR128/SUM('MissFill 1'!AR$2:AR129)&gt;0.01,"",IF('MissFill 1'!AR127/SUM('MissFill 1'!AR$2:AR129)&gt;0.01,"",IF('MissFill 1'!AR126/SUM('MissFill 1'!AR$2:AR129)&gt;0.01,"",IF('MissFill 1'!AR125/SUM('MissFill 1'!AR$2:AR129)&gt;0.01,"",DateEnded_5Day!$A129))))))))</f>
        <v/>
      </c>
      <c r="AT129" s="54" t="str">
        <f>IF($A129&lt;='All Results'!$B$4,"",IF(SUM('MissFill 1'!AS$2:AS129)=0,"",(IF('MissFill 1'!AS129/SUM('MissFill 1'!AS$2:AS129)&gt;0.01,"",IF('MissFill 1'!AS128/SUM('MissFill 1'!AS$2:AS129)&gt;0.01,"",IF('MissFill 1'!AS127/SUM('MissFill 1'!AS$2:AS129)&gt;0.01,"",IF('MissFill 1'!AS126/SUM('MissFill 1'!AS$2:AS129)&gt;0.01,"",IF('MissFill 1'!AS125/SUM('MissFill 1'!AS$2:AS129)&gt;0.01,"",DateEnded_5Day!$A129))))))))</f>
        <v/>
      </c>
      <c r="AU129" s="54" t="str">
        <f>IF($A129&lt;='All Results'!$B$4,"",IF(SUM('MissFill 1'!AT$2:AT129)=0,"",(IF('MissFill 1'!AT129/SUM('MissFill 1'!AT$2:AT129)&gt;0.01,"",IF('MissFill 1'!AT128/SUM('MissFill 1'!AT$2:AT129)&gt;0.01,"",IF('MissFill 1'!AT127/SUM('MissFill 1'!AT$2:AT129)&gt;0.01,"",IF('MissFill 1'!AT126/SUM('MissFill 1'!AT$2:AT129)&gt;0.01,"",IF('MissFill 1'!AT125/SUM('MissFill 1'!AT$2:AT129)&gt;0.01,"",DateEnded_5Day!$A129))))))))</f>
        <v/>
      </c>
      <c r="AV129" s="54" t="str">
        <f>IF($A129&lt;='All Results'!$B$4,"",IF(SUM('MissFill 1'!AU$2:AU129)=0,"",(IF('MissFill 1'!AU129/SUM('MissFill 1'!AU$2:AU129)&gt;0.01,"",IF('MissFill 1'!AU128/SUM('MissFill 1'!AU$2:AU129)&gt;0.01,"",IF('MissFill 1'!AU127/SUM('MissFill 1'!AU$2:AU129)&gt;0.01,"",IF('MissFill 1'!AU126/SUM('MissFill 1'!AU$2:AU129)&gt;0.01,"",IF('MissFill 1'!AU125/SUM('MissFill 1'!AU$2:AU129)&gt;0.01,"",DateEnded_5Day!$A129))))))))</f>
        <v/>
      </c>
      <c r="AW129" s="54" t="str">
        <f>IF($A129&lt;='All Results'!$B$4,"",IF(SUM('MissFill 1'!AV$2:AV129)=0,"",(IF('MissFill 1'!AV129/SUM('MissFill 1'!AV$2:AV129)&gt;0.01,"",IF('MissFill 1'!AV128/SUM('MissFill 1'!AV$2:AV129)&gt;0.01,"",IF('MissFill 1'!AV127/SUM('MissFill 1'!AV$2:AV129)&gt;0.01,"",IF('MissFill 1'!AV126/SUM('MissFill 1'!AV$2:AV129)&gt;0.01,"",IF('MissFill 1'!AV125/SUM('MissFill 1'!AV$2:AV129)&gt;0.01,"",DateEnded_5Day!$A129))))))))</f>
        <v/>
      </c>
      <c r="AX129" s="54" t="str">
        <f>IF($A129&lt;='All Results'!$B$4,"",IF(SUM('MissFill 1'!AW$2:AW129)=0,"",(IF('MissFill 1'!AW129/SUM('MissFill 1'!AW$2:AW129)&gt;0.01,"",IF('MissFill 1'!AW128/SUM('MissFill 1'!AW$2:AW129)&gt;0.01,"",IF('MissFill 1'!AW127/SUM('MissFill 1'!AW$2:AW129)&gt;0.01,"",IF('MissFill 1'!AW126/SUM('MissFill 1'!AW$2:AW129)&gt;0.01,"",IF('MissFill 1'!AW125/SUM('MissFill 1'!AW$2:AW129)&gt;0.01,"",DateEnded_5Day!$A129))))))))</f>
        <v/>
      </c>
    </row>
    <row r="130" spans="1:50" x14ac:dyDescent="0.25">
      <c r="A130" s="41">
        <v>44475</v>
      </c>
      <c r="B130" s="52">
        <v>279</v>
      </c>
      <c r="C130" s="54" t="str">
        <f>IF($A130&lt;='All Results'!$B$4,"",IF(SUM('MissFill 1'!B$2:B130)=0,"",(IF('MissFill 1'!B130/SUM('MissFill 1'!B$2:B130)&gt;0.01,"",IF('MissFill 1'!B129/SUM('MissFill 1'!B$2:B130)&gt;0.01,"",IF('MissFill 1'!B128/SUM('MissFill 1'!B$2:B130)&gt;0.01,"",IF('MissFill 1'!B127/SUM('MissFill 1'!B$2:B130)&gt;0.01,"",IF('MissFill 1'!B126/SUM('MissFill 1'!B$2:B130)&gt;0.01,"",DateEnded_5Day!$A130))))))))</f>
        <v/>
      </c>
      <c r="D130" s="54" t="str">
        <f>IF($A130&lt;='All Results'!$B$4,"",IF(SUM('MissFill 1'!C$2:C130)=0,"",(IF('MissFill 1'!C130/SUM('MissFill 1'!C$2:C130)&gt;0.01,"",IF('MissFill 1'!C129/SUM('MissFill 1'!C$2:C130)&gt;0.01,"",IF('MissFill 1'!C128/SUM('MissFill 1'!C$2:C130)&gt;0.01,"",IF('MissFill 1'!C127/SUM('MissFill 1'!C$2:C130)&gt;0.01,"",IF('MissFill 1'!C126/SUM('MissFill 1'!C$2:C130)&gt;0.01,"",DateEnded_5Day!$A130))))))))</f>
        <v/>
      </c>
      <c r="E130" s="54" t="str">
        <f>IF($A130&lt;='All Results'!$B$4,"",IF(SUM('MissFill 1'!D$2:D130)=0,"",(IF('MissFill 1'!D130/SUM('MissFill 1'!D$2:D130)&gt;0.01,"",IF('MissFill 1'!D129/SUM('MissFill 1'!D$2:D130)&gt;0.01,"",IF('MissFill 1'!D128/SUM('MissFill 1'!D$2:D130)&gt;0.01,"",IF('MissFill 1'!D127/SUM('MissFill 1'!D$2:D130)&gt;0.01,"",IF('MissFill 1'!D126/SUM('MissFill 1'!D$2:D130)&gt;0.01,"",DateEnded_5Day!$A130))))))))</f>
        <v/>
      </c>
      <c r="F130" s="54" t="str">
        <f>IF($A130&lt;='All Results'!$B$4,"",IF(SUM('MissFill 1'!E$2:E130)=0,"",(IF('MissFill 1'!E130/SUM('MissFill 1'!E$2:E130)&gt;0.01,"",IF('MissFill 1'!E129/SUM('MissFill 1'!E$2:E130)&gt;0.01,"",IF('MissFill 1'!E128/SUM('MissFill 1'!E$2:E130)&gt;0.01,"",IF('MissFill 1'!E127/SUM('MissFill 1'!E$2:E130)&gt;0.01,"",IF('MissFill 1'!E126/SUM('MissFill 1'!E$2:E130)&gt;0.01,"",DateEnded_5Day!$A130))))))))</f>
        <v/>
      </c>
      <c r="G130" s="54" t="str">
        <f>IF($A130&lt;='All Results'!$B$4,"",IF(SUM('MissFill 1'!F$2:F130)=0,"",(IF('MissFill 1'!F130/SUM('MissFill 1'!F$2:F130)&gt;0.01,"",IF('MissFill 1'!F129/SUM('MissFill 1'!F$2:F130)&gt;0.01,"",IF('MissFill 1'!F128/SUM('MissFill 1'!F$2:F130)&gt;0.01,"",IF('MissFill 1'!F127/SUM('MissFill 1'!F$2:F130)&gt;0.01,"",IF('MissFill 1'!F126/SUM('MissFill 1'!F$2:F130)&gt;0.01,"",DateEnded_5Day!$A130))))))))</f>
        <v/>
      </c>
      <c r="H130" s="54" t="str">
        <f>IF($A130&lt;='All Results'!$B$4,"",IF(SUM('MissFill 1'!G$2:G130)=0,"",(IF('MissFill 1'!G130/SUM('MissFill 1'!G$2:G130)&gt;0.01,"",IF('MissFill 1'!G129/SUM('MissFill 1'!G$2:G130)&gt;0.01,"",IF('MissFill 1'!G128/SUM('MissFill 1'!G$2:G130)&gt;0.01,"",IF('MissFill 1'!G127/SUM('MissFill 1'!G$2:G130)&gt;0.01,"",IF('MissFill 1'!G126/SUM('MissFill 1'!G$2:G130)&gt;0.01,"",DateEnded_5Day!$A130))))))))</f>
        <v/>
      </c>
      <c r="I130" s="54" t="str">
        <f>IF($A130&lt;='All Results'!$B$4,"",IF(SUM('MissFill 1'!H$2:H130)=0,"",(IF('MissFill 1'!H130/SUM('MissFill 1'!H$2:H130)&gt;0.01,"",IF('MissFill 1'!H129/SUM('MissFill 1'!H$2:H130)&gt;0.01,"",IF('MissFill 1'!H128/SUM('MissFill 1'!H$2:H130)&gt;0.01,"",IF('MissFill 1'!H127/SUM('MissFill 1'!H$2:H130)&gt;0.01,"",IF('MissFill 1'!H126/SUM('MissFill 1'!H$2:H130)&gt;0.01,"",DateEnded_5Day!$A130))))))))</f>
        <v/>
      </c>
      <c r="J130" s="54" t="str">
        <f>IF($A130&lt;='All Results'!$B$4,"",IF(SUM('MissFill 1'!I$2:I130)=0,"",(IF('MissFill 1'!I130/SUM('MissFill 1'!I$2:I130)&gt;0.01,"",IF('MissFill 1'!I129/SUM('MissFill 1'!I$2:I130)&gt;0.01,"",IF('MissFill 1'!I128/SUM('MissFill 1'!I$2:I130)&gt;0.01,"",IF('MissFill 1'!I127/SUM('MissFill 1'!I$2:I130)&gt;0.01,"",IF('MissFill 1'!I126/SUM('MissFill 1'!I$2:I130)&gt;0.01,"",DateEnded_5Day!$A130))))))))</f>
        <v/>
      </c>
      <c r="K130" s="54" t="str">
        <f>IF($A130&lt;='All Results'!$B$4,"",IF(SUM('MissFill 1'!J$2:J130)=0,"",(IF('MissFill 1'!J130/SUM('MissFill 1'!J$2:J130)&gt;0.01,"",IF('MissFill 1'!J129/SUM('MissFill 1'!J$2:J130)&gt;0.01,"",IF('MissFill 1'!J128/SUM('MissFill 1'!J$2:J130)&gt;0.01,"",IF('MissFill 1'!J127/SUM('MissFill 1'!J$2:J130)&gt;0.01,"",IF('MissFill 1'!J126/SUM('MissFill 1'!J$2:J130)&gt;0.01,"",DateEnded_5Day!$A130))))))))</f>
        <v/>
      </c>
      <c r="L130" s="54" t="str">
        <f>IF($A130&lt;='All Results'!$B$4,"",IF(SUM('MissFill 1'!K$2:K130)=0,"",(IF('MissFill 1'!K130/SUM('MissFill 1'!K$2:K130)&gt;0.01,"",IF('MissFill 1'!K129/SUM('MissFill 1'!K$2:K130)&gt;0.01,"",IF('MissFill 1'!K128/SUM('MissFill 1'!K$2:K130)&gt;0.01,"",IF('MissFill 1'!K127/SUM('MissFill 1'!K$2:K130)&gt;0.01,"",IF('MissFill 1'!K126/SUM('MissFill 1'!K$2:K130)&gt;0.01,"",DateEnded_5Day!$A130))))))))</f>
        <v/>
      </c>
      <c r="M130" s="54" t="str">
        <f>IF($A130&lt;='All Results'!$B$4,"",IF(SUM('MissFill 1'!L$2:L130)=0,"",(IF('MissFill 1'!L130/SUM('MissFill 1'!L$2:L130)&gt;0.01,"",IF('MissFill 1'!L129/SUM('MissFill 1'!L$2:L130)&gt;0.01,"",IF('MissFill 1'!L128/SUM('MissFill 1'!L$2:L130)&gt;0.01,"",IF('MissFill 1'!L127/SUM('MissFill 1'!L$2:L130)&gt;0.01,"",IF('MissFill 1'!L126/SUM('MissFill 1'!L$2:L130)&gt;0.01,"",DateEnded_5Day!$A130))))))))</f>
        <v/>
      </c>
      <c r="N130" s="54" t="str">
        <f>IF($A130&lt;='All Results'!$B$4,"",IF(SUM('MissFill 1'!M$2:M130)=0,"",(IF('MissFill 1'!M130/SUM('MissFill 1'!M$2:M130)&gt;0.01,"",IF('MissFill 1'!M129/SUM('MissFill 1'!M$2:M130)&gt;0.01,"",IF('MissFill 1'!M128/SUM('MissFill 1'!M$2:M130)&gt;0.01,"",IF('MissFill 1'!M127/SUM('MissFill 1'!M$2:M130)&gt;0.01,"",IF('MissFill 1'!M126/SUM('MissFill 1'!M$2:M130)&gt;0.01,"",DateEnded_5Day!$A130))))))))</f>
        <v/>
      </c>
      <c r="O130" s="54" t="str">
        <f>IF($A130&lt;='All Results'!$B$4,"",IF(SUM('MissFill 1'!N$2:N130)=0,"",(IF('MissFill 1'!N130/SUM('MissFill 1'!N$2:N130)&gt;0.01,"",IF('MissFill 1'!N129/SUM('MissFill 1'!N$2:N130)&gt;0.01,"",IF('MissFill 1'!N128/SUM('MissFill 1'!N$2:N130)&gt;0.01,"",IF('MissFill 1'!N127/SUM('MissFill 1'!N$2:N130)&gt;0.01,"",IF('MissFill 1'!N126/SUM('MissFill 1'!N$2:N130)&gt;0.01,"",DateEnded_5Day!$A130))))))))</f>
        <v/>
      </c>
      <c r="P130" s="54" t="str">
        <f>IF($A130&lt;='All Results'!$B$4,"",IF(SUM('MissFill 1'!O$2:O130)=0,"",(IF('MissFill 1'!O130/SUM('MissFill 1'!O$2:O130)&gt;0.01,"",IF('MissFill 1'!O129/SUM('MissFill 1'!O$2:O130)&gt;0.01,"",IF('MissFill 1'!O128/SUM('MissFill 1'!O$2:O130)&gt;0.01,"",IF('MissFill 1'!O127/SUM('MissFill 1'!O$2:O130)&gt;0.01,"",IF('MissFill 1'!O126/SUM('MissFill 1'!O$2:O130)&gt;0.01,"",DateEnded_5Day!$A130))))))))</f>
        <v/>
      </c>
      <c r="Q130" s="54" t="str">
        <f>IF($A130&lt;='All Results'!$B$4,"",IF(SUM('MissFill 1'!P$2:P130)=0,"",(IF('MissFill 1'!P130/SUM('MissFill 1'!P$2:P130)&gt;0.01,"",IF('MissFill 1'!P129/SUM('MissFill 1'!P$2:P130)&gt;0.01,"",IF('MissFill 1'!P128/SUM('MissFill 1'!P$2:P130)&gt;0.01,"",IF('MissFill 1'!P127/SUM('MissFill 1'!P$2:P130)&gt;0.01,"",IF('MissFill 1'!P126/SUM('MissFill 1'!P$2:P130)&gt;0.01,"",DateEnded_5Day!$A130))))))))</f>
        <v/>
      </c>
      <c r="R130" s="54" t="str">
        <f>IF($A130&lt;='All Results'!$B$4,"",IF(SUM('MissFill 1'!Q$2:Q130)=0,"",(IF('MissFill 1'!Q130/SUM('MissFill 1'!Q$2:Q130)&gt;0.01,"",IF('MissFill 1'!Q129/SUM('MissFill 1'!Q$2:Q130)&gt;0.01,"",IF('MissFill 1'!Q128/SUM('MissFill 1'!Q$2:Q130)&gt;0.01,"",IF('MissFill 1'!Q127/SUM('MissFill 1'!Q$2:Q130)&gt;0.01,"",IF('MissFill 1'!Q126/SUM('MissFill 1'!Q$2:Q130)&gt;0.01,"",DateEnded_5Day!$A130))))))))</f>
        <v/>
      </c>
      <c r="S130" s="54" t="str">
        <f>IF($A130&lt;='All Results'!$B$4,"",IF(SUM('MissFill 1'!R$2:R130)=0,"",(IF('MissFill 1'!R130/SUM('MissFill 1'!R$2:R130)&gt;0.01,"",IF('MissFill 1'!R129/SUM('MissFill 1'!R$2:R130)&gt;0.01,"",IF('MissFill 1'!R128/SUM('MissFill 1'!R$2:R130)&gt;0.01,"",IF('MissFill 1'!R127/SUM('MissFill 1'!R$2:R130)&gt;0.01,"",IF('MissFill 1'!R126/SUM('MissFill 1'!R$2:R130)&gt;0.01,"",DateEnded_5Day!$A130))))))))</f>
        <v/>
      </c>
      <c r="T130" s="54" t="str">
        <f>IF($A130&lt;='All Results'!$B$4,"",IF(SUM('MissFill 1'!S$2:S130)=0,"",(IF('MissFill 1'!S130/SUM('MissFill 1'!S$2:S130)&gt;0.01,"",IF('MissFill 1'!S129/SUM('MissFill 1'!S$2:S130)&gt;0.01,"",IF('MissFill 1'!S128/SUM('MissFill 1'!S$2:S130)&gt;0.01,"",IF('MissFill 1'!S127/SUM('MissFill 1'!S$2:S130)&gt;0.01,"",IF('MissFill 1'!S126/SUM('MissFill 1'!S$2:S130)&gt;0.01,"",DateEnded_5Day!$A130))))))))</f>
        <v/>
      </c>
      <c r="U130" s="54" t="str">
        <f>IF($A130&lt;='All Results'!$B$4,"",IF(SUM('MissFill 1'!T$2:T130)=0,"",(IF('MissFill 1'!T130/SUM('MissFill 1'!T$2:T130)&gt;0.01,"",IF('MissFill 1'!T129/SUM('MissFill 1'!T$2:T130)&gt;0.01,"",IF('MissFill 1'!T128/SUM('MissFill 1'!T$2:T130)&gt;0.01,"",IF('MissFill 1'!T127/SUM('MissFill 1'!T$2:T130)&gt;0.01,"",IF('MissFill 1'!T126/SUM('MissFill 1'!T$2:T130)&gt;0.01,"",DateEnded_5Day!$A130))))))))</f>
        <v/>
      </c>
      <c r="V130" s="54" t="str">
        <f>IF($A130&lt;='All Results'!$B$4,"",IF(SUM('MissFill 1'!U$2:U130)=0,"",(IF('MissFill 1'!U130/SUM('MissFill 1'!U$2:U130)&gt;0.01,"",IF('MissFill 1'!U129/SUM('MissFill 1'!U$2:U130)&gt;0.01,"",IF('MissFill 1'!U128/SUM('MissFill 1'!U$2:U130)&gt;0.01,"",IF('MissFill 1'!U127/SUM('MissFill 1'!U$2:U130)&gt;0.01,"",IF('MissFill 1'!U126/SUM('MissFill 1'!U$2:U130)&gt;0.01,"",DateEnded_5Day!$A130))))))))</f>
        <v/>
      </c>
      <c r="W130" s="54" t="str">
        <f>IF($A130&lt;='All Results'!$B$4,"",IF(SUM('MissFill 1'!V$2:V130)=0,"",(IF('MissFill 1'!V130/SUM('MissFill 1'!V$2:V130)&gt;0.01,"",IF('MissFill 1'!V129/SUM('MissFill 1'!V$2:V130)&gt;0.01,"",IF('MissFill 1'!V128/SUM('MissFill 1'!V$2:V130)&gt;0.01,"",IF('MissFill 1'!V127/SUM('MissFill 1'!V$2:V130)&gt;0.01,"",IF('MissFill 1'!V126/SUM('MissFill 1'!V$2:V130)&gt;0.01,"",DateEnded_5Day!$A130))))))))</f>
        <v/>
      </c>
      <c r="X130" s="54" t="str">
        <f>IF($A130&lt;='All Results'!$B$4,"",IF(SUM('MissFill 1'!W$2:W130)=0,"",(IF('MissFill 1'!W130/SUM('MissFill 1'!W$2:W130)&gt;0.01,"",IF('MissFill 1'!W129/SUM('MissFill 1'!W$2:W130)&gt;0.01,"",IF('MissFill 1'!W128/SUM('MissFill 1'!W$2:W130)&gt;0.01,"",IF('MissFill 1'!W127/SUM('MissFill 1'!W$2:W130)&gt;0.01,"",IF('MissFill 1'!W126/SUM('MissFill 1'!W$2:W130)&gt;0.01,"",DateEnded_5Day!$A130))))))))</f>
        <v/>
      </c>
      <c r="Y130" s="54" t="str">
        <f>IF($A130&lt;='All Results'!$B$4,"",IF(SUM('MissFill 1'!X$2:X130)=0,"",(IF('MissFill 1'!X130/SUM('MissFill 1'!X$2:X130)&gt;0.01,"",IF('MissFill 1'!X129/SUM('MissFill 1'!X$2:X130)&gt;0.01,"",IF('MissFill 1'!X128/SUM('MissFill 1'!X$2:X130)&gt;0.01,"",IF('MissFill 1'!X127/SUM('MissFill 1'!X$2:X130)&gt;0.01,"",IF('MissFill 1'!X126/SUM('MissFill 1'!X$2:X130)&gt;0.01,"",DateEnded_5Day!$A130))))))))</f>
        <v/>
      </c>
      <c r="Z130" s="54" t="str">
        <f>IF($A130&lt;='All Results'!$B$4,"",IF(SUM('MissFill 1'!Y$2:Y130)=0,"",(IF('MissFill 1'!Y130/SUM('MissFill 1'!Y$2:Y130)&gt;0.01,"",IF('MissFill 1'!Y129/SUM('MissFill 1'!Y$2:Y130)&gt;0.01,"",IF('MissFill 1'!Y128/SUM('MissFill 1'!Y$2:Y130)&gt;0.01,"",IF('MissFill 1'!Y127/SUM('MissFill 1'!Y$2:Y130)&gt;0.01,"",IF('MissFill 1'!Y126/SUM('MissFill 1'!Y$2:Y130)&gt;0.01,"",DateEnded_5Day!$A130))))))))</f>
        <v/>
      </c>
      <c r="AA130" s="54" t="str">
        <f>IF($A130&lt;='All Results'!$B$4,"",IF(SUM('MissFill 1'!Z$2:Z130)=0,"",(IF('MissFill 1'!Z130/SUM('MissFill 1'!Z$2:Z130)&gt;0.01,"",IF('MissFill 1'!Z129/SUM('MissFill 1'!Z$2:Z130)&gt;0.01,"",IF('MissFill 1'!Z128/SUM('MissFill 1'!Z$2:Z130)&gt;0.01,"",IF('MissFill 1'!Z127/SUM('MissFill 1'!Z$2:Z130)&gt;0.01,"",IF('MissFill 1'!Z126/SUM('MissFill 1'!Z$2:Z130)&gt;0.01,"",DateEnded_5Day!$A130))))))))</f>
        <v/>
      </c>
      <c r="AB130" s="54" t="str">
        <f>IF($A130&lt;='All Results'!$B$4,"",IF(SUM('MissFill 1'!AA$2:AA130)=0,"",(IF('MissFill 1'!AA130/SUM('MissFill 1'!AA$2:AA130)&gt;0.01,"",IF('MissFill 1'!AA129/SUM('MissFill 1'!AA$2:AA130)&gt;0.01,"",IF('MissFill 1'!AA128/SUM('MissFill 1'!AA$2:AA130)&gt;0.01,"",IF('MissFill 1'!AA127/SUM('MissFill 1'!AA$2:AA130)&gt;0.01,"",IF('MissFill 1'!AA126/SUM('MissFill 1'!AA$2:AA130)&gt;0.01,"",DateEnded_5Day!$A130))))))))</f>
        <v/>
      </c>
      <c r="AC130" s="54" t="str">
        <f>IF($A130&lt;='All Results'!$B$4,"",IF(SUM('MissFill 1'!AB$2:AB130)=0,"",(IF('MissFill 1'!AB130/SUM('MissFill 1'!AB$2:AB130)&gt;0.01,"",IF('MissFill 1'!AB129/SUM('MissFill 1'!AB$2:AB130)&gt;0.01,"",IF('MissFill 1'!AB128/SUM('MissFill 1'!AB$2:AB130)&gt;0.01,"",IF('MissFill 1'!AB127/SUM('MissFill 1'!AB$2:AB130)&gt;0.01,"",IF('MissFill 1'!AB126/SUM('MissFill 1'!AB$2:AB130)&gt;0.01,"",DateEnded_5Day!$A130))))))))</f>
        <v/>
      </c>
      <c r="AD130" s="54" t="str">
        <f>IF($A130&lt;='All Results'!$B$4,"",IF(SUM('MissFill 1'!AC$2:AC130)=0,"",(IF('MissFill 1'!AC130/SUM('MissFill 1'!AC$2:AC130)&gt;0.01,"",IF('MissFill 1'!AC129/SUM('MissFill 1'!AC$2:AC130)&gt;0.01,"",IF('MissFill 1'!AC128/SUM('MissFill 1'!AC$2:AC130)&gt;0.01,"",IF('MissFill 1'!AC127/SUM('MissFill 1'!AC$2:AC130)&gt;0.01,"",IF('MissFill 1'!AC126/SUM('MissFill 1'!AC$2:AC130)&gt;0.01,"",DateEnded_5Day!$A130))))))))</f>
        <v/>
      </c>
      <c r="AE130" s="54" t="str">
        <f>IF($A130&lt;='All Results'!$B$4,"",IF(SUM('MissFill 1'!AD$2:AD130)=0,"",(IF('MissFill 1'!AD130/SUM('MissFill 1'!AD$2:AD130)&gt;0.01,"",IF('MissFill 1'!AD129/SUM('MissFill 1'!AD$2:AD130)&gt;0.01,"",IF('MissFill 1'!AD128/SUM('MissFill 1'!AD$2:AD130)&gt;0.01,"",IF('MissFill 1'!AD127/SUM('MissFill 1'!AD$2:AD130)&gt;0.01,"",IF('MissFill 1'!AD126/SUM('MissFill 1'!AD$2:AD130)&gt;0.01,"",DateEnded_5Day!$A130))))))))</f>
        <v/>
      </c>
      <c r="AF130" s="54" t="str">
        <f>IF($A130&lt;='All Results'!$B$4,"",IF(SUM('MissFill 1'!AE$2:AE130)=0,"",(IF('MissFill 1'!AE130/SUM('MissFill 1'!AE$2:AE130)&gt;0.01,"",IF('MissFill 1'!AE129/SUM('MissFill 1'!AE$2:AE130)&gt;0.01,"",IF('MissFill 1'!AE128/SUM('MissFill 1'!AE$2:AE130)&gt;0.01,"",IF('MissFill 1'!AE127/SUM('MissFill 1'!AE$2:AE130)&gt;0.01,"",IF('MissFill 1'!AE126/SUM('MissFill 1'!AE$2:AE130)&gt;0.01,"",DateEnded_5Day!$A130))))))))</f>
        <v/>
      </c>
      <c r="AG130" s="54" t="str">
        <f>IF($A130&lt;='All Results'!$B$4,"",IF(SUM('MissFill 1'!AF$2:AF130)=0,"",(IF('MissFill 1'!AF130/SUM('MissFill 1'!AF$2:AF130)&gt;0.01,"",IF('MissFill 1'!AF129/SUM('MissFill 1'!AF$2:AF130)&gt;0.01,"",IF('MissFill 1'!AF128/SUM('MissFill 1'!AF$2:AF130)&gt;0.01,"",IF('MissFill 1'!AF127/SUM('MissFill 1'!AF$2:AF130)&gt;0.01,"",IF('MissFill 1'!AF126/SUM('MissFill 1'!AF$2:AF130)&gt;0.01,"",DateEnded_5Day!$A130))))))))</f>
        <v/>
      </c>
      <c r="AH130" s="54" t="str">
        <f>IF($A130&lt;='All Results'!$B$4,"",IF(SUM('MissFill 1'!AG$2:AG130)=0,"",(IF('MissFill 1'!AG130/SUM('MissFill 1'!AG$2:AG130)&gt;0.01,"",IF('MissFill 1'!AG129/SUM('MissFill 1'!AG$2:AG130)&gt;0.01,"",IF('MissFill 1'!AG128/SUM('MissFill 1'!AG$2:AG130)&gt;0.01,"",IF('MissFill 1'!AG127/SUM('MissFill 1'!AG$2:AG130)&gt;0.01,"",IF('MissFill 1'!AG126/SUM('MissFill 1'!AG$2:AG130)&gt;0.01,"",DateEnded_5Day!$A130))))))))</f>
        <v/>
      </c>
      <c r="AI130" s="54" t="str">
        <f>IF($A130&lt;='All Results'!$B$4,"",IF(SUM('MissFill 1'!AH$2:AH130)=0,"",(IF('MissFill 1'!AH130/SUM('MissFill 1'!AH$2:AH130)&gt;0.01,"",IF('MissFill 1'!AH129/SUM('MissFill 1'!AH$2:AH130)&gt;0.01,"",IF('MissFill 1'!AH128/SUM('MissFill 1'!AH$2:AH130)&gt;0.01,"",IF('MissFill 1'!AH127/SUM('MissFill 1'!AH$2:AH130)&gt;0.01,"",IF('MissFill 1'!AH126/SUM('MissFill 1'!AH$2:AH130)&gt;0.01,"",DateEnded_5Day!$A130))))))))</f>
        <v/>
      </c>
      <c r="AJ130" s="54" t="str">
        <f>IF($A130&lt;='All Results'!$B$4,"",IF(SUM('MissFill 1'!AI$2:AI130)=0,"",(IF('MissFill 1'!AI130/SUM('MissFill 1'!AI$2:AI130)&gt;0.01,"",IF('MissFill 1'!AI129/SUM('MissFill 1'!AI$2:AI130)&gt;0.01,"",IF('MissFill 1'!AI128/SUM('MissFill 1'!AI$2:AI130)&gt;0.01,"",IF('MissFill 1'!AI127/SUM('MissFill 1'!AI$2:AI130)&gt;0.01,"",IF('MissFill 1'!AI126/SUM('MissFill 1'!AI$2:AI130)&gt;0.01,"",DateEnded_5Day!$A130))))))))</f>
        <v/>
      </c>
      <c r="AK130" s="54" t="str">
        <f>IF($A130&lt;='All Results'!$B$4,"",IF(SUM('MissFill 1'!AJ$2:AJ130)=0,"",(IF('MissFill 1'!AJ130/SUM('MissFill 1'!AJ$2:AJ130)&gt;0.01,"",IF('MissFill 1'!AJ129/SUM('MissFill 1'!AJ$2:AJ130)&gt;0.01,"",IF('MissFill 1'!AJ128/SUM('MissFill 1'!AJ$2:AJ130)&gt;0.01,"",IF('MissFill 1'!AJ127/SUM('MissFill 1'!AJ$2:AJ130)&gt;0.01,"",IF('MissFill 1'!AJ126/SUM('MissFill 1'!AJ$2:AJ130)&gt;0.01,"",DateEnded_5Day!$A130))))))))</f>
        <v/>
      </c>
      <c r="AL130" s="54" t="str">
        <f>IF($A130&lt;='All Results'!$B$4,"",IF(SUM('MissFill 1'!AK$2:AK130)=0,"",(IF('MissFill 1'!AK130/SUM('MissFill 1'!AK$2:AK130)&gt;0.01,"",IF('MissFill 1'!AK129/SUM('MissFill 1'!AK$2:AK130)&gt;0.01,"",IF('MissFill 1'!AK128/SUM('MissFill 1'!AK$2:AK130)&gt;0.01,"",IF('MissFill 1'!AK127/SUM('MissFill 1'!AK$2:AK130)&gt;0.01,"",IF('MissFill 1'!AK126/SUM('MissFill 1'!AK$2:AK130)&gt;0.01,"",DateEnded_5Day!$A130))))))))</f>
        <v/>
      </c>
      <c r="AM130" s="54" t="str">
        <f>IF($A130&lt;='All Results'!$B$4,"",IF(SUM('MissFill 1'!AL$2:AL130)=0,"",(IF('MissFill 1'!AL130/SUM('MissFill 1'!AL$2:AL130)&gt;0.01,"",IF('MissFill 1'!AL129/SUM('MissFill 1'!AL$2:AL130)&gt;0.01,"",IF('MissFill 1'!AL128/SUM('MissFill 1'!AL$2:AL130)&gt;0.01,"",IF('MissFill 1'!AL127/SUM('MissFill 1'!AL$2:AL130)&gt;0.01,"",IF('MissFill 1'!AL126/SUM('MissFill 1'!AL$2:AL130)&gt;0.01,"",DateEnded_5Day!$A130))))))))</f>
        <v/>
      </c>
      <c r="AN130" s="54" t="str">
        <f>IF($A130&lt;='All Results'!$B$4,"",IF(SUM('MissFill 1'!AM$2:AM130)=0,"",(IF('MissFill 1'!AM130/SUM('MissFill 1'!AM$2:AM130)&gt;0.01,"",IF('MissFill 1'!AM129/SUM('MissFill 1'!AM$2:AM130)&gt;0.01,"",IF('MissFill 1'!AM128/SUM('MissFill 1'!AM$2:AM130)&gt;0.01,"",IF('MissFill 1'!AM127/SUM('MissFill 1'!AM$2:AM130)&gt;0.01,"",IF('MissFill 1'!AM126/SUM('MissFill 1'!AM$2:AM130)&gt;0.01,"",DateEnded_5Day!$A130))))))))</f>
        <v/>
      </c>
      <c r="AO130" s="54" t="str">
        <f>IF($A130&lt;='All Results'!$B$4,"",IF(SUM('MissFill 1'!AN$2:AN130)=0,"",(IF('MissFill 1'!AN130/SUM('MissFill 1'!AN$2:AN130)&gt;0.01,"",IF('MissFill 1'!AN129/SUM('MissFill 1'!AN$2:AN130)&gt;0.01,"",IF('MissFill 1'!AN128/SUM('MissFill 1'!AN$2:AN130)&gt;0.01,"",IF('MissFill 1'!AN127/SUM('MissFill 1'!AN$2:AN130)&gt;0.01,"",IF('MissFill 1'!AN126/SUM('MissFill 1'!AN$2:AN130)&gt;0.01,"",DateEnded_5Day!$A130))))))))</f>
        <v/>
      </c>
      <c r="AP130" s="54" t="str">
        <f>IF($A130&lt;='All Results'!$B$4,"",IF(SUM('MissFill 1'!AO$2:AO130)=0,"",(IF('MissFill 1'!AO130/SUM('MissFill 1'!AO$2:AO130)&gt;0.01,"",IF('MissFill 1'!AO129/SUM('MissFill 1'!AO$2:AO130)&gt;0.01,"",IF('MissFill 1'!AO128/SUM('MissFill 1'!AO$2:AO130)&gt;0.01,"",IF('MissFill 1'!AO127/SUM('MissFill 1'!AO$2:AO130)&gt;0.01,"",IF('MissFill 1'!AO126/SUM('MissFill 1'!AO$2:AO130)&gt;0.01,"",DateEnded_5Day!$A130))))))))</f>
        <v/>
      </c>
      <c r="AQ130" s="54" t="str">
        <f>IF($A130&lt;='All Results'!$B$4,"",IF(SUM('MissFill 1'!AP$2:AP130)=0,"",(IF('MissFill 1'!AP130/SUM('MissFill 1'!AP$2:AP130)&gt;0.01,"",IF('MissFill 1'!AP129/SUM('MissFill 1'!AP$2:AP130)&gt;0.01,"",IF('MissFill 1'!AP128/SUM('MissFill 1'!AP$2:AP130)&gt;0.01,"",IF('MissFill 1'!AP127/SUM('MissFill 1'!AP$2:AP130)&gt;0.01,"",IF('MissFill 1'!AP126/SUM('MissFill 1'!AP$2:AP130)&gt;0.01,"",DateEnded_5Day!$A130))))))))</f>
        <v/>
      </c>
      <c r="AR130" s="54" t="str">
        <f>IF($A130&lt;='All Results'!$B$4,"",IF(SUM('MissFill 1'!AQ$2:AQ130)=0,"",(IF('MissFill 1'!AQ130/SUM('MissFill 1'!AQ$2:AQ130)&gt;0.01,"",IF('MissFill 1'!AQ129/SUM('MissFill 1'!AQ$2:AQ130)&gt;0.01,"",IF('MissFill 1'!AQ128/SUM('MissFill 1'!AQ$2:AQ130)&gt;0.01,"",IF('MissFill 1'!AQ127/SUM('MissFill 1'!AQ$2:AQ130)&gt;0.01,"",IF('MissFill 1'!AQ126/SUM('MissFill 1'!AQ$2:AQ130)&gt;0.01,"",DateEnded_5Day!$A130))))))))</f>
        <v/>
      </c>
      <c r="AS130" s="54" t="str">
        <f>IF($A130&lt;='All Results'!$B$4,"",IF(SUM('MissFill 1'!AR$2:AR130)=0,"",(IF('MissFill 1'!AR130/SUM('MissFill 1'!AR$2:AR130)&gt;0.01,"",IF('MissFill 1'!AR129/SUM('MissFill 1'!AR$2:AR130)&gt;0.01,"",IF('MissFill 1'!AR128/SUM('MissFill 1'!AR$2:AR130)&gt;0.01,"",IF('MissFill 1'!AR127/SUM('MissFill 1'!AR$2:AR130)&gt;0.01,"",IF('MissFill 1'!AR126/SUM('MissFill 1'!AR$2:AR130)&gt;0.01,"",DateEnded_5Day!$A130))))))))</f>
        <v/>
      </c>
      <c r="AT130" s="54" t="str">
        <f>IF($A130&lt;='All Results'!$B$4,"",IF(SUM('MissFill 1'!AS$2:AS130)=0,"",(IF('MissFill 1'!AS130/SUM('MissFill 1'!AS$2:AS130)&gt;0.01,"",IF('MissFill 1'!AS129/SUM('MissFill 1'!AS$2:AS130)&gt;0.01,"",IF('MissFill 1'!AS128/SUM('MissFill 1'!AS$2:AS130)&gt;0.01,"",IF('MissFill 1'!AS127/SUM('MissFill 1'!AS$2:AS130)&gt;0.01,"",IF('MissFill 1'!AS126/SUM('MissFill 1'!AS$2:AS130)&gt;0.01,"",DateEnded_5Day!$A130))))))))</f>
        <v/>
      </c>
      <c r="AU130" s="54" t="str">
        <f>IF($A130&lt;='All Results'!$B$4,"",IF(SUM('MissFill 1'!AT$2:AT130)=0,"",(IF('MissFill 1'!AT130/SUM('MissFill 1'!AT$2:AT130)&gt;0.01,"",IF('MissFill 1'!AT129/SUM('MissFill 1'!AT$2:AT130)&gt;0.01,"",IF('MissFill 1'!AT128/SUM('MissFill 1'!AT$2:AT130)&gt;0.01,"",IF('MissFill 1'!AT127/SUM('MissFill 1'!AT$2:AT130)&gt;0.01,"",IF('MissFill 1'!AT126/SUM('MissFill 1'!AT$2:AT130)&gt;0.01,"",DateEnded_5Day!$A130))))))))</f>
        <v/>
      </c>
      <c r="AV130" s="54" t="str">
        <f>IF($A130&lt;='All Results'!$B$4,"",IF(SUM('MissFill 1'!AU$2:AU130)=0,"",(IF('MissFill 1'!AU130/SUM('MissFill 1'!AU$2:AU130)&gt;0.01,"",IF('MissFill 1'!AU129/SUM('MissFill 1'!AU$2:AU130)&gt;0.01,"",IF('MissFill 1'!AU128/SUM('MissFill 1'!AU$2:AU130)&gt;0.01,"",IF('MissFill 1'!AU127/SUM('MissFill 1'!AU$2:AU130)&gt;0.01,"",IF('MissFill 1'!AU126/SUM('MissFill 1'!AU$2:AU130)&gt;0.01,"",DateEnded_5Day!$A130))))))))</f>
        <v/>
      </c>
      <c r="AW130" s="54" t="str">
        <f>IF($A130&lt;='All Results'!$B$4,"",IF(SUM('MissFill 1'!AV$2:AV130)=0,"",(IF('MissFill 1'!AV130/SUM('MissFill 1'!AV$2:AV130)&gt;0.01,"",IF('MissFill 1'!AV129/SUM('MissFill 1'!AV$2:AV130)&gt;0.01,"",IF('MissFill 1'!AV128/SUM('MissFill 1'!AV$2:AV130)&gt;0.01,"",IF('MissFill 1'!AV127/SUM('MissFill 1'!AV$2:AV130)&gt;0.01,"",IF('MissFill 1'!AV126/SUM('MissFill 1'!AV$2:AV130)&gt;0.01,"",DateEnded_5Day!$A130))))))))</f>
        <v/>
      </c>
      <c r="AX130" s="54" t="str">
        <f>IF($A130&lt;='All Results'!$B$4,"",IF(SUM('MissFill 1'!AW$2:AW130)=0,"",(IF('MissFill 1'!AW130/SUM('MissFill 1'!AW$2:AW130)&gt;0.01,"",IF('MissFill 1'!AW129/SUM('MissFill 1'!AW$2:AW130)&gt;0.01,"",IF('MissFill 1'!AW128/SUM('MissFill 1'!AW$2:AW130)&gt;0.01,"",IF('MissFill 1'!AW127/SUM('MissFill 1'!AW$2:AW130)&gt;0.01,"",IF('MissFill 1'!AW126/SUM('MissFill 1'!AW$2:AW130)&gt;0.01,"",DateEnded_5Day!$A130))))))))</f>
        <v/>
      </c>
    </row>
    <row r="131" spans="1:50" x14ac:dyDescent="0.25">
      <c r="A131" s="41">
        <v>44476</v>
      </c>
      <c r="B131" s="52">
        <v>280</v>
      </c>
      <c r="C131" s="54" t="str">
        <f>IF($A131&lt;='All Results'!$B$4,"",IF(SUM('MissFill 1'!B$2:B131)=0,"",(IF('MissFill 1'!B131/SUM('MissFill 1'!B$2:B131)&gt;0.01,"",IF('MissFill 1'!B130/SUM('MissFill 1'!B$2:B131)&gt;0.01,"",IF('MissFill 1'!B129/SUM('MissFill 1'!B$2:B131)&gt;0.01,"",IF('MissFill 1'!B128/SUM('MissFill 1'!B$2:B131)&gt;0.01,"",IF('MissFill 1'!B127/SUM('MissFill 1'!B$2:B131)&gt;0.01,"",DateEnded_5Day!$A131))))))))</f>
        <v/>
      </c>
      <c r="D131" s="54" t="str">
        <f>IF($A131&lt;='All Results'!$B$4,"",IF(SUM('MissFill 1'!C$2:C131)=0,"",(IF('MissFill 1'!C131/SUM('MissFill 1'!C$2:C131)&gt;0.01,"",IF('MissFill 1'!C130/SUM('MissFill 1'!C$2:C131)&gt;0.01,"",IF('MissFill 1'!C129/SUM('MissFill 1'!C$2:C131)&gt;0.01,"",IF('MissFill 1'!C128/SUM('MissFill 1'!C$2:C131)&gt;0.01,"",IF('MissFill 1'!C127/SUM('MissFill 1'!C$2:C131)&gt;0.01,"",DateEnded_5Day!$A131))))))))</f>
        <v/>
      </c>
      <c r="E131" s="54" t="str">
        <f>IF($A131&lt;='All Results'!$B$4,"",IF(SUM('MissFill 1'!D$2:D131)=0,"",(IF('MissFill 1'!D131/SUM('MissFill 1'!D$2:D131)&gt;0.01,"",IF('MissFill 1'!D130/SUM('MissFill 1'!D$2:D131)&gt;0.01,"",IF('MissFill 1'!D129/SUM('MissFill 1'!D$2:D131)&gt;0.01,"",IF('MissFill 1'!D128/SUM('MissFill 1'!D$2:D131)&gt;0.01,"",IF('MissFill 1'!D127/SUM('MissFill 1'!D$2:D131)&gt;0.01,"",DateEnded_5Day!$A131))))))))</f>
        <v/>
      </c>
      <c r="F131" s="54" t="str">
        <f>IF($A131&lt;='All Results'!$B$4,"",IF(SUM('MissFill 1'!E$2:E131)=0,"",(IF('MissFill 1'!E131/SUM('MissFill 1'!E$2:E131)&gt;0.01,"",IF('MissFill 1'!E130/SUM('MissFill 1'!E$2:E131)&gt;0.01,"",IF('MissFill 1'!E129/SUM('MissFill 1'!E$2:E131)&gt;0.01,"",IF('MissFill 1'!E128/SUM('MissFill 1'!E$2:E131)&gt;0.01,"",IF('MissFill 1'!E127/SUM('MissFill 1'!E$2:E131)&gt;0.01,"",DateEnded_5Day!$A131))))))))</f>
        <v/>
      </c>
      <c r="G131" s="54" t="str">
        <f>IF($A131&lt;='All Results'!$B$4,"",IF(SUM('MissFill 1'!F$2:F131)=0,"",(IF('MissFill 1'!F131/SUM('MissFill 1'!F$2:F131)&gt;0.01,"",IF('MissFill 1'!F130/SUM('MissFill 1'!F$2:F131)&gt;0.01,"",IF('MissFill 1'!F129/SUM('MissFill 1'!F$2:F131)&gt;0.01,"",IF('MissFill 1'!F128/SUM('MissFill 1'!F$2:F131)&gt;0.01,"",IF('MissFill 1'!F127/SUM('MissFill 1'!F$2:F131)&gt;0.01,"",DateEnded_5Day!$A131))))))))</f>
        <v/>
      </c>
      <c r="H131" s="54" t="str">
        <f>IF($A131&lt;='All Results'!$B$4,"",IF(SUM('MissFill 1'!G$2:G131)=0,"",(IF('MissFill 1'!G131/SUM('MissFill 1'!G$2:G131)&gt;0.01,"",IF('MissFill 1'!G130/SUM('MissFill 1'!G$2:G131)&gt;0.01,"",IF('MissFill 1'!G129/SUM('MissFill 1'!G$2:G131)&gt;0.01,"",IF('MissFill 1'!G128/SUM('MissFill 1'!G$2:G131)&gt;0.01,"",IF('MissFill 1'!G127/SUM('MissFill 1'!G$2:G131)&gt;0.01,"",DateEnded_5Day!$A131))))))))</f>
        <v/>
      </c>
      <c r="I131" s="54" t="str">
        <f>IF($A131&lt;='All Results'!$B$4,"",IF(SUM('MissFill 1'!H$2:H131)=0,"",(IF('MissFill 1'!H131/SUM('MissFill 1'!H$2:H131)&gt;0.01,"",IF('MissFill 1'!H130/SUM('MissFill 1'!H$2:H131)&gt;0.01,"",IF('MissFill 1'!H129/SUM('MissFill 1'!H$2:H131)&gt;0.01,"",IF('MissFill 1'!H128/SUM('MissFill 1'!H$2:H131)&gt;0.01,"",IF('MissFill 1'!H127/SUM('MissFill 1'!H$2:H131)&gt;0.01,"",DateEnded_5Day!$A131))))))))</f>
        <v/>
      </c>
      <c r="J131" s="54" t="str">
        <f>IF($A131&lt;='All Results'!$B$4,"",IF(SUM('MissFill 1'!I$2:I131)=0,"",(IF('MissFill 1'!I131/SUM('MissFill 1'!I$2:I131)&gt;0.01,"",IF('MissFill 1'!I130/SUM('MissFill 1'!I$2:I131)&gt;0.01,"",IF('MissFill 1'!I129/SUM('MissFill 1'!I$2:I131)&gt;0.01,"",IF('MissFill 1'!I128/SUM('MissFill 1'!I$2:I131)&gt;0.01,"",IF('MissFill 1'!I127/SUM('MissFill 1'!I$2:I131)&gt;0.01,"",DateEnded_5Day!$A131))))))))</f>
        <v/>
      </c>
      <c r="K131" s="54" t="str">
        <f>IF($A131&lt;='All Results'!$B$4,"",IF(SUM('MissFill 1'!J$2:J131)=0,"",(IF('MissFill 1'!J131/SUM('MissFill 1'!J$2:J131)&gt;0.01,"",IF('MissFill 1'!J130/SUM('MissFill 1'!J$2:J131)&gt;0.01,"",IF('MissFill 1'!J129/SUM('MissFill 1'!J$2:J131)&gt;0.01,"",IF('MissFill 1'!J128/SUM('MissFill 1'!J$2:J131)&gt;0.01,"",IF('MissFill 1'!J127/SUM('MissFill 1'!J$2:J131)&gt;0.01,"",DateEnded_5Day!$A131))))))))</f>
        <v/>
      </c>
      <c r="L131" s="54" t="str">
        <f>IF($A131&lt;='All Results'!$B$4,"",IF(SUM('MissFill 1'!K$2:K131)=0,"",(IF('MissFill 1'!K131/SUM('MissFill 1'!K$2:K131)&gt;0.01,"",IF('MissFill 1'!K130/SUM('MissFill 1'!K$2:K131)&gt;0.01,"",IF('MissFill 1'!K129/SUM('MissFill 1'!K$2:K131)&gt;0.01,"",IF('MissFill 1'!K128/SUM('MissFill 1'!K$2:K131)&gt;0.01,"",IF('MissFill 1'!K127/SUM('MissFill 1'!K$2:K131)&gt;0.01,"",DateEnded_5Day!$A131))))))))</f>
        <v/>
      </c>
      <c r="M131" s="54" t="str">
        <f>IF($A131&lt;='All Results'!$B$4,"",IF(SUM('MissFill 1'!L$2:L131)=0,"",(IF('MissFill 1'!L131/SUM('MissFill 1'!L$2:L131)&gt;0.01,"",IF('MissFill 1'!L130/SUM('MissFill 1'!L$2:L131)&gt;0.01,"",IF('MissFill 1'!L129/SUM('MissFill 1'!L$2:L131)&gt;0.01,"",IF('MissFill 1'!L128/SUM('MissFill 1'!L$2:L131)&gt;0.01,"",IF('MissFill 1'!L127/SUM('MissFill 1'!L$2:L131)&gt;0.01,"",DateEnded_5Day!$A131))))))))</f>
        <v/>
      </c>
      <c r="N131" s="54" t="str">
        <f>IF($A131&lt;='All Results'!$B$4,"",IF(SUM('MissFill 1'!M$2:M131)=0,"",(IF('MissFill 1'!M131/SUM('MissFill 1'!M$2:M131)&gt;0.01,"",IF('MissFill 1'!M130/SUM('MissFill 1'!M$2:M131)&gt;0.01,"",IF('MissFill 1'!M129/SUM('MissFill 1'!M$2:M131)&gt;0.01,"",IF('MissFill 1'!M128/SUM('MissFill 1'!M$2:M131)&gt;0.01,"",IF('MissFill 1'!M127/SUM('MissFill 1'!M$2:M131)&gt;0.01,"",DateEnded_5Day!$A131))))))))</f>
        <v/>
      </c>
      <c r="O131" s="54" t="str">
        <f>IF($A131&lt;='All Results'!$B$4,"",IF(SUM('MissFill 1'!N$2:N131)=0,"",(IF('MissFill 1'!N131/SUM('MissFill 1'!N$2:N131)&gt;0.01,"",IF('MissFill 1'!N130/SUM('MissFill 1'!N$2:N131)&gt;0.01,"",IF('MissFill 1'!N129/SUM('MissFill 1'!N$2:N131)&gt;0.01,"",IF('MissFill 1'!N128/SUM('MissFill 1'!N$2:N131)&gt;0.01,"",IF('MissFill 1'!N127/SUM('MissFill 1'!N$2:N131)&gt;0.01,"",DateEnded_5Day!$A131))))))))</f>
        <v/>
      </c>
      <c r="P131" s="54" t="str">
        <f>IF($A131&lt;='All Results'!$B$4,"",IF(SUM('MissFill 1'!O$2:O131)=0,"",(IF('MissFill 1'!O131/SUM('MissFill 1'!O$2:O131)&gt;0.01,"",IF('MissFill 1'!O130/SUM('MissFill 1'!O$2:O131)&gt;0.01,"",IF('MissFill 1'!O129/SUM('MissFill 1'!O$2:O131)&gt;0.01,"",IF('MissFill 1'!O128/SUM('MissFill 1'!O$2:O131)&gt;0.01,"",IF('MissFill 1'!O127/SUM('MissFill 1'!O$2:O131)&gt;0.01,"",DateEnded_5Day!$A131))))))))</f>
        <v/>
      </c>
      <c r="Q131" s="54" t="str">
        <f>IF($A131&lt;='All Results'!$B$4,"",IF(SUM('MissFill 1'!P$2:P131)=0,"",(IF('MissFill 1'!P131/SUM('MissFill 1'!P$2:P131)&gt;0.01,"",IF('MissFill 1'!P130/SUM('MissFill 1'!P$2:P131)&gt;0.01,"",IF('MissFill 1'!P129/SUM('MissFill 1'!P$2:P131)&gt;0.01,"",IF('MissFill 1'!P128/SUM('MissFill 1'!P$2:P131)&gt;0.01,"",IF('MissFill 1'!P127/SUM('MissFill 1'!P$2:P131)&gt;0.01,"",DateEnded_5Day!$A131))))))))</f>
        <v/>
      </c>
      <c r="R131" s="54" t="str">
        <f>IF($A131&lt;='All Results'!$B$4,"",IF(SUM('MissFill 1'!Q$2:Q131)=0,"",(IF('MissFill 1'!Q131/SUM('MissFill 1'!Q$2:Q131)&gt;0.01,"",IF('MissFill 1'!Q130/SUM('MissFill 1'!Q$2:Q131)&gt;0.01,"",IF('MissFill 1'!Q129/SUM('MissFill 1'!Q$2:Q131)&gt;0.01,"",IF('MissFill 1'!Q128/SUM('MissFill 1'!Q$2:Q131)&gt;0.01,"",IF('MissFill 1'!Q127/SUM('MissFill 1'!Q$2:Q131)&gt;0.01,"",DateEnded_5Day!$A131))))))))</f>
        <v/>
      </c>
      <c r="S131" s="54" t="str">
        <f>IF($A131&lt;='All Results'!$B$4,"",IF(SUM('MissFill 1'!R$2:R131)=0,"",(IF('MissFill 1'!R131/SUM('MissFill 1'!R$2:R131)&gt;0.01,"",IF('MissFill 1'!R130/SUM('MissFill 1'!R$2:R131)&gt;0.01,"",IF('MissFill 1'!R129/SUM('MissFill 1'!R$2:R131)&gt;0.01,"",IF('MissFill 1'!R128/SUM('MissFill 1'!R$2:R131)&gt;0.01,"",IF('MissFill 1'!R127/SUM('MissFill 1'!R$2:R131)&gt;0.01,"",DateEnded_5Day!$A131))))))))</f>
        <v/>
      </c>
      <c r="T131" s="54" t="str">
        <f>IF($A131&lt;='All Results'!$B$4,"",IF(SUM('MissFill 1'!S$2:S131)=0,"",(IF('MissFill 1'!S131/SUM('MissFill 1'!S$2:S131)&gt;0.01,"",IF('MissFill 1'!S130/SUM('MissFill 1'!S$2:S131)&gt;0.01,"",IF('MissFill 1'!S129/SUM('MissFill 1'!S$2:S131)&gt;0.01,"",IF('MissFill 1'!S128/SUM('MissFill 1'!S$2:S131)&gt;0.01,"",IF('MissFill 1'!S127/SUM('MissFill 1'!S$2:S131)&gt;0.01,"",DateEnded_5Day!$A131))))))))</f>
        <v/>
      </c>
      <c r="U131" s="54" t="str">
        <f>IF($A131&lt;='All Results'!$B$4,"",IF(SUM('MissFill 1'!T$2:T131)=0,"",(IF('MissFill 1'!T131/SUM('MissFill 1'!T$2:T131)&gt;0.01,"",IF('MissFill 1'!T130/SUM('MissFill 1'!T$2:T131)&gt;0.01,"",IF('MissFill 1'!T129/SUM('MissFill 1'!T$2:T131)&gt;0.01,"",IF('MissFill 1'!T128/SUM('MissFill 1'!T$2:T131)&gt;0.01,"",IF('MissFill 1'!T127/SUM('MissFill 1'!T$2:T131)&gt;0.01,"",DateEnded_5Day!$A131))))))))</f>
        <v/>
      </c>
      <c r="V131" s="54" t="str">
        <f>IF($A131&lt;='All Results'!$B$4,"",IF(SUM('MissFill 1'!U$2:U131)=0,"",(IF('MissFill 1'!U131/SUM('MissFill 1'!U$2:U131)&gt;0.01,"",IF('MissFill 1'!U130/SUM('MissFill 1'!U$2:U131)&gt;0.01,"",IF('MissFill 1'!U129/SUM('MissFill 1'!U$2:U131)&gt;0.01,"",IF('MissFill 1'!U128/SUM('MissFill 1'!U$2:U131)&gt;0.01,"",IF('MissFill 1'!U127/SUM('MissFill 1'!U$2:U131)&gt;0.01,"",DateEnded_5Day!$A131))))))))</f>
        <v/>
      </c>
      <c r="W131" s="54" t="str">
        <f>IF($A131&lt;='All Results'!$B$4,"",IF(SUM('MissFill 1'!V$2:V131)=0,"",(IF('MissFill 1'!V131/SUM('MissFill 1'!V$2:V131)&gt;0.01,"",IF('MissFill 1'!V130/SUM('MissFill 1'!V$2:V131)&gt;0.01,"",IF('MissFill 1'!V129/SUM('MissFill 1'!V$2:V131)&gt;0.01,"",IF('MissFill 1'!V128/SUM('MissFill 1'!V$2:V131)&gt;0.01,"",IF('MissFill 1'!V127/SUM('MissFill 1'!V$2:V131)&gt;0.01,"",DateEnded_5Day!$A131))))))))</f>
        <v/>
      </c>
      <c r="X131" s="54" t="str">
        <f>IF($A131&lt;='All Results'!$B$4,"",IF(SUM('MissFill 1'!W$2:W131)=0,"",(IF('MissFill 1'!W131/SUM('MissFill 1'!W$2:W131)&gt;0.01,"",IF('MissFill 1'!W130/SUM('MissFill 1'!W$2:W131)&gt;0.01,"",IF('MissFill 1'!W129/SUM('MissFill 1'!W$2:W131)&gt;0.01,"",IF('MissFill 1'!W128/SUM('MissFill 1'!W$2:W131)&gt;0.01,"",IF('MissFill 1'!W127/SUM('MissFill 1'!W$2:W131)&gt;0.01,"",DateEnded_5Day!$A131))))))))</f>
        <v/>
      </c>
      <c r="Y131" s="54" t="str">
        <f>IF($A131&lt;='All Results'!$B$4,"",IF(SUM('MissFill 1'!X$2:X131)=0,"",(IF('MissFill 1'!X131/SUM('MissFill 1'!X$2:X131)&gt;0.01,"",IF('MissFill 1'!X130/SUM('MissFill 1'!X$2:X131)&gt;0.01,"",IF('MissFill 1'!X129/SUM('MissFill 1'!X$2:X131)&gt;0.01,"",IF('MissFill 1'!X128/SUM('MissFill 1'!X$2:X131)&gt;0.01,"",IF('MissFill 1'!X127/SUM('MissFill 1'!X$2:X131)&gt;0.01,"",DateEnded_5Day!$A131))))))))</f>
        <v/>
      </c>
      <c r="Z131" s="54" t="str">
        <f>IF($A131&lt;='All Results'!$B$4,"",IF(SUM('MissFill 1'!Y$2:Y131)=0,"",(IF('MissFill 1'!Y131/SUM('MissFill 1'!Y$2:Y131)&gt;0.01,"",IF('MissFill 1'!Y130/SUM('MissFill 1'!Y$2:Y131)&gt;0.01,"",IF('MissFill 1'!Y129/SUM('MissFill 1'!Y$2:Y131)&gt;0.01,"",IF('MissFill 1'!Y128/SUM('MissFill 1'!Y$2:Y131)&gt;0.01,"",IF('MissFill 1'!Y127/SUM('MissFill 1'!Y$2:Y131)&gt;0.01,"",DateEnded_5Day!$A131))))))))</f>
        <v/>
      </c>
      <c r="AA131" s="54" t="str">
        <f>IF($A131&lt;='All Results'!$B$4,"",IF(SUM('MissFill 1'!Z$2:Z131)=0,"",(IF('MissFill 1'!Z131/SUM('MissFill 1'!Z$2:Z131)&gt;0.01,"",IF('MissFill 1'!Z130/SUM('MissFill 1'!Z$2:Z131)&gt;0.01,"",IF('MissFill 1'!Z129/SUM('MissFill 1'!Z$2:Z131)&gt;0.01,"",IF('MissFill 1'!Z128/SUM('MissFill 1'!Z$2:Z131)&gt;0.01,"",IF('MissFill 1'!Z127/SUM('MissFill 1'!Z$2:Z131)&gt;0.01,"",DateEnded_5Day!$A131))))))))</f>
        <v/>
      </c>
      <c r="AB131" s="54" t="str">
        <f>IF($A131&lt;='All Results'!$B$4,"",IF(SUM('MissFill 1'!AA$2:AA131)=0,"",(IF('MissFill 1'!AA131/SUM('MissFill 1'!AA$2:AA131)&gt;0.01,"",IF('MissFill 1'!AA130/SUM('MissFill 1'!AA$2:AA131)&gt;0.01,"",IF('MissFill 1'!AA129/SUM('MissFill 1'!AA$2:AA131)&gt;0.01,"",IF('MissFill 1'!AA128/SUM('MissFill 1'!AA$2:AA131)&gt;0.01,"",IF('MissFill 1'!AA127/SUM('MissFill 1'!AA$2:AA131)&gt;0.01,"",DateEnded_5Day!$A131))))))))</f>
        <v/>
      </c>
      <c r="AC131" s="54" t="str">
        <f>IF($A131&lt;='All Results'!$B$4,"",IF(SUM('MissFill 1'!AB$2:AB131)=0,"",(IF('MissFill 1'!AB131/SUM('MissFill 1'!AB$2:AB131)&gt;0.01,"",IF('MissFill 1'!AB130/SUM('MissFill 1'!AB$2:AB131)&gt;0.01,"",IF('MissFill 1'!AB129/SUM('MissFill 1'!AB$2:AB131)&gt;0.01,"",IF('MissFill 1'!AB128/SUM('MissFill 1'!AB$2:AB131)&gt;0.01,"",IF('MissFill 1'!AB127/SUM('MissFill 1'!AB$2:AB131)&gt;0.01,"",DateEnded_5Day!$A131))))))))</f>
        <v/>
      </c>
      <c r="AD131" s="54" t="str">
        <f>IF($A131&lt;='All Results'!$B$4,"",IF(SUM('MissFill 1'!AC$2:AC131)=0,"",(IF('MissFill 1'!AC131/SUM('MissFill 1'!AC$2:AC131)&gt;0.01,"",IF('MissFill 1'!AC130/SUM('MissFill 1'!AC$2:AC131)&gt;0.01,"",IF('MissFill 1'!AC129/SUM('MissFill 1'!AC$2:AC131)&gt;0.01,"",IF('MissFill 1'!AC128/SUM('MissFill 1'!AC$2:AC131)&gt;0.01,"",IF('MissFill 1'!AC127/SUM('MissFill 1'!AC$2:AC131)&gt;0.01,"",DateEnded_5Day!$A131))))))))</f>
        <v/>
      </c>
      <c r="AE131" s="54" t="str">
        <f>IF($A131&lt;='All Results'!$B$4,"",IF(SUM('MissFill 1'!AD$2:AD131)=0,"",(IF('MissFill 1'!AD131/SUM('MissFill 1'!AD$2:AD131)&gt;0.01,"",IF('MissFill 1'!AD130/SUM('MissFill 1'!AD$2:AD131)&gt;0.01,"",IF('MissFill 1'!AD129/SUM('MissFill 1'!AD$2:AD131)&gt;0.01,"",IF('MissFill 1'!AD128/SUM('MissFill 1'!AD$2:AD131)&gt;0.01,"",IF('MissFill 1'!AD127/SUM('MissFill 1'!AD$2:AD131)&gt;0.01,"",DateEnded_5Day!$A131))))))))</f>
        <v/>
      </c>
      <c r="AF131" s="54" t="str">
        <f>IF($A131&lt;='All Results'!$B$4,"",IF(SUM('MissFill 1'!AE$2:AE131)=0,"",(IF('MissFill 1'!AE131/SUM('MissFill 1'!AE$2:AE131)&gt;0.01,"",IF('MissFill 1'!AE130/SUM('MissFill 1'!AE$2:AE131)&gt;0.01,"",IF('MissFill 1'!AE129/SUM('MissFill 1'!AE$2:AE131)&gt;0.01,"",IF('MissFill 1'!AE128/SUM('MissFill 1'!AE$2:AE131)&gt;0.01,"",IF('MissFill 1'!AE127/SUM('MissFill 1'!AE$2:AE131)&gt;0.01,"",DateEnded_5Day!$A131))))))))</f>
        <v/>
      </c>
      <c r="AG131" s="54" t="str">
        <f>IF($A131&lt;='All Results'!$B$4,"",IF(SUM('MissFill 1'!AF$2:AF131)=0,"",(IF('MissFill 1'!AF131/SUM('MissFill 1'!AF$2:AF131)&gt;0.01,"",IF('MissFill 1'!AF130/SUM('MissFill 1'!AF$2:AF131)&gt;0.01,"",IF('MissFill 1'!AF129/SUM('MissFill 1'!AF$2:AF131)&gt;0.01,"",IF('MissFill 1'!AF128/SUM('MissFill 1'!AF$2:AF131)&gt;0.01,"",IF('MissFill 1'!AF127/SUM('MissFill 1'!AF$2:AF131)&gt;0.01,"",DateEnded_5Day!$A131))))))))</f>
        <v/>
      </c>
      <c r="AH131" s="54" t="str">
        <f>IF($A131&lt;='All Results'!$B$4,"",IF(SUM('MissFill 1'!AG$2:AG131)=0,"",(IF('MissFill 1'!AG131/SUM('MissFill 1'!AG$2:AG131)&gt;0.01,"",IF('MissFill 1'!AG130/SUM('MissFill 1'!AG$2:AG131)&gt;0.01,"",IF('MissFill 1'!AG129/SUM('MissFill 1'!AG$2:AG131)&gt;0.01,"",IF('MissFill 1'!AG128/SUM('MissFill 1'!AG$2:AG131)&gt;0.01,"",IF('MissFill 1'!AG127/SUM('MissFill 1'!AG$2:AG131)&gt;0.01,"",DateEnded_5Day!$A131))))))))</f>
        <v/>
      </c>
      <c r="AI131" s="54" t="str">
        <f>IF($A131&lt;='All Results'!$B$4,"",IF(SUM('MissFill 1'!AH$2:AH131)=0,"",(IF('MissFill 1'!AH131/SUM('MissFill 1'!AH$2:AH131)&gt;0.01,"",IF('MissFill 1'!AH130/SUM('MissFill 1'!AH$2:AH131)&gt;0.01,"",IF('MissFill 1'!AH129/SUM('MissFill 1'!AH$2:AH131)&gt;0.01,"",IF('MissFill 1'!AH128/SUM('MissFill 1'!AH$2:AH131)&gt;0.01,"",IF('MissFill 1'!AH127/SUM('MissFill 1'!AH$2:AH131)&gt;0.01,"",DateEnded_5Day!$A131))))))))</f>
        <v/>
      </c>
      <c r="AJ131" s="54" t="str">
        <f>IF($A131&lt;='All Results'!$B$4,"",IF(SUM('MissFill 1'!AI$2:AI131)=0,"",(IF('MissFill 1'!AI131/SUM('MissFill 1'!AI$2:AI131)&gt;0.01,"",IF('MissFill 1'!AI130/SUM('MissFill 1'!AI$2:AI131)&gt;0.01,"",IF('MissFill 1'!AI129/SUM('MissFill 1'!AI$2:AI131)&gt;0.01,"",IF('MissFill 1'!AI128/SUM('MissFill 1'!AI$2:AI131)&gt;0.01,"",IF('MissFill 1'!AI127/SUM('MissFill 1'!AI$2:AI131)&gt;0.01,"",DateEnded_5Day!$A131))))))))</f>
        <v/>
      </c>
      <c r="AK131" s="54" t="str">
        <f>IF($A131&lt;='All Results'!$B$4,"",IF(SUM('MissFill 1'!AJ$2:AJ131)=0,"",(IF('MissFill 1'!AJ131/SUM('MissFill 1'!AJ$2:AJ131)&gt;0.01,"",IF('MissFill 1'!AJ130/SUM('MissFill 1'!AJ$2:AJ131)&gt;0.01,"",IF('MissFill 1'!AJ129/SUM('MissFill 1'!AJ$2:AJ131)&gt;0.01,"",IF('MissFill 1'!AJ128/SUM('MissFill 1'!AJ$2:AJ131)&gt;0.01,"",IF('MissFill 1'!AJ127/SUM('MissFill 1'!AJ$2:AJ131)&gt;0.01,"",DateEnded_5Day!$A131))))))))</f>
        <v/>
      </c>
      <c r="AL131" s="54" t="str">
        <f>IF($A131&lt;='All Results'!$B$4,"",IF(SUM('MissFill 1'!AK$2:AK131)=0,"",(IF('MissFill 1'!AK131/SUM('MissFill 1'!AK$2:AK131)&gt;0.01,"",IF('MissFill 1'!AK130/SUM('MissFill 1'!AK$2:AK131)&gt;0.01,"",IF('MissFill 1'!AK129/SUM('MissFill 1'!AK$2:AK131)&gt;0.01,"",IF('MissFill 1'!AK128/SUM('MissFill 1'!AK$2:AK131)&gt;0.01,"",IF('MissFill 1'!AK127/SUM('MissFill 1'!AK$2:AK131)&gt;0.01,"",DateEnded_5Day!$A131))))))))</f>
        <v/>
      </c>
      <c r="AM131" s="54" t="str">
        <f>IF($A131&lt;='All Results'!$B$4,"",IF(SUM('MissFill 1'!AL$2:AL131)=0,"",(IF('MissFill 1'!AL131/SUM('MissFill 1'!AL$2:AL131)&gt;0.01,"",IF('MissFill 1'!AL130/SUM('MissFill 1'!AL$2:AL131)&gt;0.01,"",IF('MissFill 1'!AL129/SUM('MissFill 1'!AL$2:AL131)&gt;0.01,"",IF('MissFill 1'!AL128/SUM('MissFill 1'!AL$2:AL131)&gt;0.01,"",IF('MissFill 1'!AL127/SUM('MissFill 1'!AL$2:AL131)&gt;0.01,"",DateEnded_5Day!$A131))))))))</f>
        <v/>
      </c>
      <c r="AN131" s="54" t="str">
        <f>IF($A131&lt;='All Results'!$B$4,"",IF(SUM('MissFill 1'!AM$2:AM131)=0,"",(IF('MissFill 1'!AM131/SUM('MissFill 1'!AM$2:AM131)&gt;0.01,"",IF('MissFill 1'!AM130/SUM('MissFill 1'!AM$2:AM131)&gt;0.01,"",IF('MissFill 1'!AM129/SUM('MissFill 1'!AM$2:AM131)&gt;0.01,"",IF('MissFill 1'!AM128/SUM('MissFill 1'!AM$2:AM131)&gt;0.01,"",IF('MissFill 1'!AM127/SUM('MissFill 1'!AM$2:AM131)&gt;0.01,"",DateEnded_5Day!$A131))))))))</f>
        <v/>
      </c>
      <c r="AO131" s="54" t="str">
        <f>IF($A131&lt;='All Results'!$B$4,"",IF(SUM('MissFill 1'!AN$2:AN131)=0,"",(IF('MissFill 1'!AN131/SUM('MissFill 1'!AN$2:AN131)&gt;0.01,"",IF('MissFill 1'!AN130/SUM('MissFill 1'!AN$2:AN131)&gt;0.01,"",IF('MissFill 1'!AN129/SUM('MissFill 1'!AN$2:AN131)&gt;0.01,"",IF('MissFill 1'!AN128/SUM('MissFill 1'!AN$2:AN131)&gt;0.01,"",IF('MissFill 1'!AN127/SUM('MissFill 1'!AN$2:AN131)&gt;0.01,"",DateEnded_5Day!$A131))))))))</f>
        <v/>
      </c>
      <c r="AP131" s="54" t="str">
        <f>IF($A131&lt;='All Results'!$B$4,"",IF(SUM('MissFill 1'!AO$2:AO131)=0,"",(IF('MissFill 1'!AO131/SUM('MissFill 1'!AO$2:AO131)&gt;0.01,"",IF('MissFill 1'!AO130/SUM('MissFill 1'!AO$2:AO131)&gt;0.01,"",IF('MissFill 1'!AO129/SUM('MissFill 1'!AO$2:AO131)&gt;0.01,"",IF('MissFill 1'!AO128/SUM('MissFill 1'!AO$2:AO131)&gt;0.01,"",IF('MissFill 1'!AO127/SUM('MissFill 1'!AO$2:AO131)&gt;0.01,"",DateEnded_5Day!$A131))))))))</f>
        <v/>
      </c>
      <c r="AQ131" s="54" t="str">
        <f>IF($A131&lt;='All Results'!$B$4,"",IF(SUM('MissFill 1'!AP$2:AP131)=0,"",(IF('MissFill 1'!AP131/SUM('MissFill 1'!AP$2:AP131)&gt;0.01,"",IF('MissFill 1'!AP130/SUM('MissFill 1'!AP$2:AP131)&gt;0.01,"",IF('MissFill 1'!AP129/SUM('MissFill 1'!AP$2:AP131)&gt;0.01,"",IF('MissFill 1'!AP128/SUM('MissFill 1'!AP$2:AP131)&gt;0.01,"",IF('MissFill 1'!AP127/SUM('MissFill 1'!AP$2:AP131)&gt;0.01,"",DateEnded_5Day!$A131))))))))</f>
        <v/>
      </c>
      <c r="AR131" s="54" t="str">
        <f>IF($A131&lt;='All Results'!$B$4,"",IF(SUM('MissFill 1'!AQ$2:AQ131)=0,"",(IF('MissFill 1'!AQ131/SUM('MissFill 1'!AQ$2:AQ131)&gt;0.01,"",IF('MissFill 1'!AQ130/SUM('MissFill 1'!AQ$2:AQ131)&gt;0.01,"",IF('MissFill 1'!AQ129/SUM('MissFill 1'!AQ$2:AQ131)&gt;0.01,"",IF('MissFill 1'!AQ128/SUM('MissFill 1'!AQ$2:AQ131)&gt;0.01,"",IF('MissFill 1'!AQ127/SUM('MissFill 1'!AQ$2:AQ131)&gt;0.01,"",DateEnded_5Day!$A131))))))))</f>
        <v/>
      </c>
      <c r="AS131" s="54" t="str">
        <f>IF($A131&lt;='All Results'!$B$4,"",IF(SUM('MissFill 1'!AR$2:AR131)=0,"",(IF('MissFill 1'!AR131/SUM('MissFill 1'!AR$2:AR131)&gt;0.01,"",IF('MissFill 1'!AR130/SUM('MissFill 1'!AR$2:AR131)&gt;0.01,"",IF('MissFill 1'!AR129/SUM('MissFill 1'!AR$2:AR131)&gt;0.01,"",IF('MissFill 1'!AR128/SUM('MissFill 1'!AR$2:AR131)&gt;0.01,"",IF('MissFill 1'!AR127/SUM('MissFill 1'!AR$2:AR131)&gt;0.01,"",DateEnded_5Day!$A131))))))))</f>
        <v/>
      </c>
      <c r="AT131" s="54" t="str">
        <f>IF($A131&lt;='All Results'!$B$4,"",IF(SUM('MissFill 1'!AS$2:AS131)=0,"",(IF('MissFill 1'!AS131/SUM('MissFill 1'!AS$2:AS131)&gt;0.01,"",IF('MissFill 1'!AS130/SUM('MissFill 1'!AS$2:AS131)&gt;0.01,"",IF('MissFill 1'!AS129/SUM('MissFill 1'!AS$2:AS131)&gt;0.01,"",IF('MissFill 1'!AS128/SUM('MissFill 1'!AS$2:AS131)&gt;0.01,"",IF('MissFill 1'!AS127/SUM('MissFill 1'!AS$2:AS131)&gt;0.01,"",DateEnded_5Day!$A131))))))))</f>
        <v/>
      </c>
      <c r="AU131" s="54" t="str">
        <f>IF($A131&lt;='All Results'!$B$4,"",IF(SUM('MissFill 1'!AT$2:AT131)=0,"",(IF('MissFill 1'!AT131/SUM('MissFill 1'!AT$2:AT131)&gt;0.01,"",IF('MissFill 1'!AT130/SUM('MissFill 1'!AT$2:AT131)&gt;0.01,"",IF('MissFill 1'!AT129/SUM('MissFill 1'!AT$2:AT131)&gt;0.01,"",IF('MissFill 1'!AT128/SUM('MissFill 1'!AT$2:AT131)&gt;0.01,"",IF('MissFill 1'!AT127/SUM('MissFill 1'!AT$2:AT131)&gt;0.01,"",DateEnded_5Day!$A131))))))))</f>
        <v/>
      </c>
      <c r="AV131" s="54" t="str">
        <f>IF($A131&lt;='All Results'!$B$4,"",IF(SUM('MissFill 1'!AU$2:AU131)=0,"",(IF('MissFill 1'!AU131/SUM('MissFill 1'!AU$2:AU131)&gt;0.01,"",IF('MissFill 1'!AU130/SUM('MissFill 1'!AU$2:AU131)&gt;0.01,"",IF('MissFill 1'!AU129/SUM('MissFill 1'!AU$2:AU131)&gt;0.01,"",IF('MissFill 1'!AU128/SUM('MissFill 1'!AU$2:AU131)&gt;0.01,"",IF('MissFill 1'!AU127/SUM('MissFill 1'!AU$2:AU131)&gt;0.01,"",DateEnded_5Day!$A131))))))))</f>
        <v/>
      </c>
      <c r="AW131" s="54" t="str">
        <f>IF($A131&lt;='All Results'!$B$4,"",IF(SUM('MissFill 1'!AV$2:AV131)=0,"",(IF('MissFill 1'!AV131/SUM('MissFill 1'!AV$2:AV131)&gt;0.01,"",IF('MissFill 1'!AV130/SUM('MissFill 1'!AV$2:AV131)&gt;0.01,"",IF('MissFill 1'!AV129/SUM('MissFill 1'!AV$2:AV131)&gt;0.01,"",IF('MissFill 1'!AV128/SUM('MissFill 1'!AV$2:AV131)&gt;0.01,"",IF('MissFill 1'!AV127/SUM('MissFill 1'!AV$2:AV131)&gt;0.01,"",DateEnded_5Day!$A131))))))))</f>
        <v/>
      </c>
      <c r="AX131" s="54" t="str">
        <f>IF($A131&lt;='All Results'!$B$4,"",IF(SUM('MissFill 1'!AW$2:AW131)=0,"",(IF('MissFill 1'!AW131/SUM('MissFill 1'!AW$2:AW131)&gt;0.01,"",IF('MissFill 1'!AW130/SUM('MissFill 1'!AW$2:AW131)&gt;0.01,"",IF('MissFill 1'!AW129/SUM('MissFill 1'!AW$2:AW131)&gt;0.01,"",IF('MissFill 1'!AW128/SUM('MissFill 1'!AW$2:AW131)&gt;0.01,"",IF('MissFill 1'!AW127/SUM('MissFill 1'!AW$2:AW131)&gt;0.01,"",DateEnded_5Day!$A131))))))))</f>
        <v/>
      </c>
    </row>
    <row r="132" spans="1:50" x14ac:dyDescent="0.25">
      <c r="A132" s="41">
        <v>44477</v>
      </c>
      <c r="B132" s="52">
        <v>281</v>
      </c>
      <c r="C132" s="54" t="str">
        <f>IF($A132&lt;='All Results'!$B$4,"",IF(SUM('MissFill 1'!B$2:B132)=0,"",(IF('MissFill 1'!B132/SUM('MissFill 1'!B$2:B132)&gt;0.01,"",IF('MissFill 1'!B131/SUM('MissFill 1'!B$2:B132)&gt;0.01,"",IF('MissFill 1'!B130/SUM('MissFill 1'!B$2:B132)&gt;0.01,"",IF('MissFill 1'!B129/SUM('MissFill 1'!B$2:B132)&gt;0.01,"",IF('MissFill 1'!B128/SUM('MissFill 1'!B$2:B132)&gt;0.01,"",DateEnded_5Day!$A132))))))))</f>
        <v/>
      </c>
      <c r="D132" s="54" t="str">
        <f>IF($A132&lt;='All Results'!$B$4,"",IF(SUM('MissFill 1'!C$2:C132)=0,"",(IF('MissFill 1'!C132/SUM('MissFill 1'!C$2:C132)&gt;0.01,"",IF('MissFill 1'!C131/SUM('MissFill 1'!C$2:C132)&gt;0.01,"",IF('MissFill 1'!C130/SUM('MissFill 1'!C$2:C132)&gt;0.01,"",IF('MissFill 1'!C129/SUM('MissFill 1'!C$2:C132)&gt;0.01,"",IF('MissFill 1'!C128/SUM('MissFill 1'!C$2:C132)&gt;0.01,"",DateEnded_5Day!$A132))))))))</f>
        <v/>
      </c>
      <c r="E132" s="54" t="str">
        <f>IF($A132&lt;='All Results'!$B$4,"",IF(SUM('MissFill 1'!D$2:D132)=0,"",(IF('MissFill 1'!D132/SUM('MissFill 1'!D$2:D132)&gt;0.01,"",IF('MissFill 1'!D131/SUM('MissFill 1'!D$2:D132)&gt;0.01,"",IF('MissFill 1'!D130/SUM('MissFill 1'!D$2:D132)&gt;0.01,"",IF('MissFill 1'!D129/SUM('MissFill 1'!D$2:D132)&gt;0.01,"",IF('MissFill 1'!D128/SUM('MissFill 1'!D$2:D132)&gt;0.01,"",DateEnded_5Day!$A132))))))))</f>
        <v/>
      </c>
      <c r="F132" s="54" t="str">
        <f>IF($A132&lt;='All Results'!$B$4,"",IF(SUM('MissFill 1'!E$2:E132)=0,"",(IF('MissFill 1'!E132/SUM('MissFill 1'!E$2:E132)&gt;0.01,"",IF('MissFill 1'!E131/SUM('MissFill 1'!E$2:E132)&gt;0.01,"",IF('MissFill 1'!E130/SUM('MissFill 1'!E$2:E132)&gt;0.01,"",IF('MissFill 1'!E129/SUM('MissFill 1'!E$2:E132)&gt;0.01,"",IF('MissFill 1'!E128/SUM('MissFill 1'!E$2:E132)&gt;0.01,"",DateEnded_5Day!$A132))))))))</f>
        <v/>
      </c>
      <c r="G132" s="54" t="str">
        <f>IF($A132&lt;='All Results'!$B$4,"",IF(SUM('MissFill 1'!F$2:F132)=0,"",(IF('MissFill 1'!F132/SUM('MissFill 1'!F$2:F132)&gt;0.01,"",IF('MissFill 1'!F131/SUM('MissFill 1'!F$2:F132)&gt;0.01,"",IF('MissFill 1'!F130/SUM('MissFill 1'!F$2:F132)&gt;0.01,"",IF('MissFill 1'!F129/SUM('MissFill 1'!F$2:F132)&gt;0.01,"",IF('MissFill 1'!F128/SUM('MissFill 1'!F$2:F132)&gt;0.01,"",DateEnded_5Day!$A132))))))))</f>
        <v/>
      </c>
      <c r="H132" s="54" t="str">
        <f>IF($A132&lt;='All Results'!$B$4,"",IF(SUM('MissFill 1'!G$2:G132)=0,"",(IF('MissFill 1'!G132/SUM('MissFill 1'!G$2:G132)&gt;0.01,"",IF('MissFill 1'!G131/SUM('MissFill 1'!G$2:G132)&gt;0.01,"",IF('MissFill 1'!G130/SUM('MissFill 1'!G$2:G132)&gt;0.01,"",IF('MissFill 1'!G129/SUM('MissFill 1'!G$2:G132)&gt;0.01,"",IF('MissFill 1'!G128/SUM('MissFill 1'!G$2:G132)&gt;0.01,"",DateEnded_5Day!$A132))))))))</f>
        <v/>
      </c>
      <c r="I132" s="54" t="str">
        <f>IF($A132&lt;='All Results'!$B$4,"",IF(SUM('MissFill 1'!H$2:H132)=0,"",(IF('MissFill 1'!H132/SUM('MissFill 1'!H$2:H132)&gt;0.01,"",IF('MissFill 1'!H131/SUM('MissFill 1'!H$2:H132)&gt;0.01,"",IF('MissFill 1'!H130/SUM('MissFill 1'!H$2:H132)&gt;0.01,"",IF('MissFill 1'!H129/SUM('MissFill 1'!H$2:H132)&gt;0.01,"",IF('MissFill 1'!H128/SUM('MissFill 1'!H$2:H132)&gt;0.01,"",DateEnded_5Day!$A132))))))))</f>
        <v/>
      </c>
      <c r="J132" s="54" t="str">
        <f>IF($A132&lt;='All Results'!$B$4,"",IF(SUM('MissFill 1'!I$2:I132)=0,"",(IF('MissFill 1'!I132/SUM('MissFill 1'!I$2:I132)&gt;0.01,"",IF('MissFill 1'!I131/SUM('MissFill 1'!I$2:I132)&gt;0.01,"",IF('MissFill 1'!I130/SUM('MissFill 1'!I$2:I132)&gt;0.01,"",IF('MissFill 1'!I129/SUM('MissFill 1'!I$2:I132)&gt;0.01,"",IF('MissFill 1'!I128/SUM('MissFill 1'!I$2:I132)&gt;0.01,"",DateEnded_5Day!$A132))))))))</f>
        <v/>
      </c>
      <c r="K132" s="54" t="str">
        <f>IF($A132&lt;='All Results'!$B$4,"",IF(SUM('MissFill 1'!J$2:J132)=0,"",(IF('MissFill 1'!J132/SUM('MissFill 1'!J$2:J132)&gt;0.01,"",IF('MissFill 1'!J131/SUM('MissFill 1'!J$2:J132)&gt;0.01,"",IF('MissFill 1'!J130/SUM('MissFill 1'!J$2:J132)&gt;0.01,"",IF('MissFill 1'!J129/SUM('MissFill 1'!J$2:J132)&gt;0.01,"",IF('MissFill 1'!J128/SUM('MissFill 1'!J$2:J132)&gt;0.01,"",DateEnded_5Day!$A132))))))))</f>
        <v/>
      </c>
      <c r="L132" s="54" t="str">
        <f>IF($A132&lt;='All Results'!$B$4,"",IF(SUM('MissFill 1'!K$2:K132)=0,"",(IF('MissFill 1'!K132/SUM('MissFill 1'!K$2:K132)&gt;0.01,"",IF('MissFill 1'!K131/SUM('MissFill 1'!K$2:K132)&gt;0.01,"",IF('MissFill 1'!K130/SUM('MissFill 1'!K$2:K132)&gt;0.01,"",IF('MissFill 1'!K129/SUM('MissFill 1'!K$2:K132)&gt;0.01,"",IF('MissFill 1'!K128/SUM('MissFill 1'!K$2:K132)&gt;0.01,"",DateEnded_5Day!$A132))))))))</f>
        <v/>
      </c>
      <c r="M132" s="54" t="str">
        <f>IF($A132&lt;='All Results'!$B$4,"",IF(SUM('MissFill 1'!L$2:L132)=0,"",(IF('MissFill 1'!L132/SUM('MissFill 1'!L$2:L132)&gt;0.01,"",IF('MissFill 1'!L131/SUM('MissFill 1'!L$2:L132)&gt;0.01,"",IF('MissFill 1'!L130/SUM('MissFill 1'!L$2:L132)&gt;0.01,"",IF('MissFill 1'!L129/SUM('MissFill 1'!L$2:L132)&gt;0.01,"",IF('MissFill 1'!L128/SUM('MissFill 1'!L$2:L132)&gt;0.01,"",DateEnded_5Day!$A132))))))))</f>
        <v/>
      </c>
      <c r="N132" s="54" t="str">
        <f>IF($A132&lt;='All Results'!$B$4,"",IF(SUM('MissFill 1'!M$2:M132)=0,"",(IF('MissFill 1'!M132/SUM('MissFill 1'!M$2:M132)&gt;0.01,"",IF('MissFill 1'!M131/SUM('MissFill 1'!M$2:M132)&gt;0.01,"",IF('MissFill 1'!M130/SUM('MissFill 1'!M$2:M132)&gt;0.01,"",IF('MissFill 1'!M129/SUM('MissFill 1'!M$2:M132)&gt;0.01,"",IF('MissFill 1'!M128/SUM('MissFill 1'!M$2:M132)&gt;0.01,"",DateEnded_5Day!$A132))))))))</f>
        <v/>
      </c>
      <c r="O132" s="54" t="str">
        <f>IF($A132&lt;='All Results'!$B$4,"",IF(SUM('MissFill 1'!N$2:N132)=0,"",(IF('MissFill 1'!N132/SUM('MissFill 1'!N$2:N132)&gt;0.01,"",IF('MissFill 1'!N131/SUM('MissFill 1'!N$2:N132)&gt;0.01,"",IF('MissFill 1'!N130/SUM('MissFill 1'!N$2:N132)&gt;0.01,"",IF('MissFill 1'!N129/SUM('MissFill 1'!N$2:N132)&gt;0.01,"",IF('MissFill 1'!N128/SUM('MissFill 1'!N$2:N132)&gt;0.01,"",DateEnded_5Day!$A132))))))))</f>
        <v/>
      </c>
      <c r="P132" s="54" t="str">
        <f>IF($A132&lt;='All Results'!$B$4,"",IF(SUM('MissFill 1'!O$2:O132)=0,"",(IF('MissFill 1'!O132/SUM('MissFill 1'!O$2:O132)&gt;0.01,"",IF('MissFill 1'!O131/SUM('MissFill 1'!O$2:O132)&gt;0.01,"",IF('MissFill 1'!O130/SUM('MissFill 1'!O$2:O132)&gt;0.01,"",IF('MissFill 1'!O129/SUM('MissFill 1'!O$2:O132)&gt;0.01,"",IF('MissFill 1'!O128/SUM('MissFill 1'!O$2:O132)&gt;0.01,"",DateEnded_5Day!$A132))))))))</f>
        <v/>
      </c>
      <c r="Q132" s="54" t="str">
        <f>IF($A132&lt;='All Results'!$B$4,"",IF(SUM('MissFill 1'!P$2:P132)=0,"",(IF('MissFill 1'!P132/SUM('MissFill 1'!P$2:P132)&gt;0.01,"",IF('MissFill 1'!P131/SUM('MissFill 1'!P$2:P132)&gt;0.01,"",IF('MissFill 1'!P130/SUM('MissFill 1'!P$2:P132)&gt;0.01,"",IF('MissFill 1'!P129/SUM('MissFill 1'!P$2:P132)&gt;0.01,"",IF('MissFill 1'!P128/SUM('MissFill 1'!P$2:P132)&gt;0.01,"",DateEnded_5Day!$A132))))))))</f>
        <v/>
      </c>
      <c r="R132" s="54" t="str">
        <f>IF($A132&lt;='All Results'!$B$4,"",IF(SUM('MissFill 1'!Q$2:Q132)=0,"",(IF('MissFill 1'!Q132/SUM('MissFill 1'!Q$2:Q132)&gt;0.01,"",IF('MissFill 1'!Q131/SUM('MissFill 1'!Q$2:Q132)&gt;0.01,"",IF('MissFill 1'!Q130/SUM('MissFill 1'!Q$2:Q132)&gt;0.01,"",IF('MissFill 1'!Q129/SUM('MissFill 1'!Q$2:Q132)&gt;0.01,"",IF('MissFill 1'!Q128/SUM('MissFill 1'!Q$2:Q132)&gt;0.01,"",DateEnded_5Day!$A132))))))))</f>
        <v/>
      </c>
      <c r="S132" s="54" t="str">
        <f>IF($A132&lt;='All Results'!$B$4,"",IF(SUM('MissFill 1'!R$2:R132)=0,"",(IF('MissFill 1'!R132/SUM('MissFill 1'!R$2:R132)&gt;0.01,"",IF('MissFill 1'!R131/SUM('MissFill 1'!R$2:R132)&gt;0.01,"",IF('MissFill 1'!R130/SUM('MissFill 1'!R$2:R132)&gt;0.01,"",IF('MissFill 1'!R129/SUM('MissFill 1'!R$2:R132)&gt;0.01,"",IF('MissFill 1'!R128/SUM('MissFill 1'!R$2:R132)&gt;0.01,"",DateEnded_5Day!$A132))))))))</f>
        <v/>
      </c>
      <c r="T132" s="54" t="str">
        <f>IF($A132&lt;='All Results'!$B$4,"",IF(SUM('MissFill 1'!S$2:S132)=0,"",(IF('MissFill 1'!S132/SUM('MissFill 1'!S$2:S132)&gt;0.01,"",IF('MissFill 1'!S131/SUM('MissFill 1'!S$2:S132)&gt;0.01,"",IF('MissFill 1'!S130/SUM('MissFill 1'!S$2:S132)&gt;0.01,"",IF('MissFill 1'!S129/SUM('MissFill 1'!S$2:S132)&gt;0.01,"",IF('MissFill 1'!S128/SUM('MissFill 1'!S$2:S132)&gt;0.01,"",DateEnded_5Day!$A132))))))))</f>
        <v/>
      </c>
      <c r="U132" s="54" t="str">
        <f>IF($A132&lt;='All Results'!$B$4,"",IF(SUM('MissFill 1'!T$2:T132)=0,"",(IF('MissFill 1'!T132/SUM('MissFill 1'!T$2:T132)&gt;0.01,"",IF('MissFill 1'!T131/SUM('MissFill 1'!T$2:T132)&gt;0.01,"",IF('MissFill 1'!T130/SUM('MissFill 1'!T$2:T132)&gt;0.01,"",IF('MissFill 1'!T129/SUM('MissFill 1'!T$2:T132)&gt;0.01,"",IF('MissFill 1'!T128/SUM('MissFill 1'!T$2:T132)&gt;0.01,"",DateEnded_5Day!$A132))))))))</f>
        <v/>
      </c>
      <c r="V132" s="54" t="str">
        <f>IF($A132&lt;='All Results'!$B$4,"",IF(SUM('MissFill 1'!U$2:U132)=0,"",(IF('MissFill 1'!U132/SUM('MissFill 1'!U$2:U132)&gt;0.01,"",IF('MissFill 1'!U131/SUM('MissFill 1'!U$2:U132)&gt;0.01,"",IF('MissFill 1'!U130/SUM('MissFill 1'!U$2:U132)&gt;0.01,"",IF('MissFill 1'!U129/SUM('MissFill 1'!U$2:U132)&gt;0.01,"",IF('MissFill 1'!U128/SUM('MissFill 1'!U$2:U132)&gt;0.01,"",DateEnded_5Day!$A132))))))))</f>
        <v/>
      </c>
      <c r="W132" s="54" t="str">
        <f>IF($A132&lt;='All Results'!$B$4,"",IF(SUM('MissFill 1'!V$2:V132)=0,"",(IF('MissFill 1'!V132/SUM('MissFill 1'!V$2:V132)&gt;0.01,"",IF('MissFill 1'!V131/SUM('MissFill 1'!V$2:V132)&gt;0.01,"",IF('MissFill 1'!V130/SUM('MissFill 1'!V$2:V132)&gt;0.01,"",IF('MissFill 1'!V129/SUM('MissFill 1'!V$2:V132)&gt;0.01,"",IF('MissFill 1'!V128/SUM('MissFill 1'!V$2:V132)&gt;0.01,"",DateEnded_5Day!$A132))))))))</f>
        <v/>
      </c>
      <c r="X132" s="54" t="str">
        <f>IF($A132&lt;='All Results'!$B$4,"",IF(SUM('MissFill 1'!W$2:W132)=0,"",(IF('MissFill 1'!W132/SUM('MissFill 1'!W$2:W132)&gt;0.01,"",IF('MissFill 1'!W131/SUM('MissFill 1'!W$2:W132)&gt;0.01,"",IF('MissFill 1'!W130/SUM('MissFill 1'!W$2:W132)&gt;0.01,"",IF('MissFill 1'!W129/SUM('MissFill 1'!W$2:W132)&gt;0.01,"",IF('MissFill 1'!W128/SUM('MissFill 1'!W$2:W132)&gt;0.01,"",DateEnded_5Day!$A132))))))))</f>
        <v/>
      </c>
      <c r="Y132" s="54" t="str">
        <f>IF($A132&lt;='All Results'!$B$4,"",IF(SUM('MissFill 1'!X$2:X132)=0,"",(IF('MissFill 1'!X132/SUM('MissFill 1'!X$2:X132)&gt;0.01,"",IF('MissFill 1'!X131/SUM('MissFill 1'!X$2:X132)&gt;0.01,"",IF('MissFill 1'!X130/SUM('MissFill 1'!X$2:X132)&gt;0.01,"",IF('MissFill 1'!X129/SUM('MissFill 1'!X$2:X132)&gt;0.01,"",IF('MissFill 1'!X128/SUM('MissFill 1'!X$2:X132)&gt;0.01,"",DateEnded_5Day!$A132))))))))</f>
        <v/>
      </c>
      <c r="Z132" s="54" t="str">
        <f>IF($A132&lt;='All Results'!$B$4,"",IF(SUM('MissFill 1'!Y$2:Y132)=0,"",(IF('MissFill 1'!Y132/SUM('MissFill 1'!Y$2:Y132)&gt;0.01,"",IF('MissFill 1'!Y131/SUM('MissFill 1'!Y$2:Y132)&gt;0.01,"",IF('MissFill 1'!Y130/SUM('MissFill 1'!Y$2:Y132)&gt;0.01,"",IF('MissFill 1'!Y129/SUM('MissFill 1'!Y$2:Y132)&gt;0.01,"",IF('MissFill 1'!Y128/SUM('MissFill 1'!Y$2:Y132)&gt;0.01,"",DateEnded_5Day!$A132))))))))</f>
        <v/>
      </c>
      <c r="AA132" s="54" t="str">
        <f>IF($A132&lt;='All Results'!$B$4,"",IF(SUM('MissFill 1'!Z$2:Z132)=0,"",(IF('MissFill 1'!Z132/SUM('MissFill 1'!Z$2:Z132)&gt;0.01,"",IF('MissFill 1'!Z131/SUM('MissFill 1'!Z$2:Z132)&gt;0.01,"",IF('MissFill 1'!Z130/SUM('MissFill 1'!Z$2:Z132)&gt;0.01,"",IF('MissFill 1'!Z129/SUM('MissFill 1'!Z$2:Z132)&gt;0.01,"",IF('MissFill 1'!Z128/SUM('MissFill 1'!Z$2:Z132)&gt;0.01,"",DateEnded_5Day!$A132))))))))</f>
        <v/>
      </c>
      <c r="AB132" s="54" t="str">
        <f>IF($A132&lt;='All Results'!$B$4,"",IF(SUM('MissFill 1'!AA$2:AA132)=0,"",(IF('MissFill 1'!AA132/SUM('MissFill 1'!AA$2:AA132)&gt;0.01,"",IF('MissFill 1'!AA131/SUM('MissFill 1'!AA$2:AA132)&gt;0.01,"",IF('MissFill 1'!AA130/SUM('MissFill 1'!AA$2:AA132)&gt;0.01,"",IF('MissFill 1'!AA129/SUM('MissFill 1'!AA$2:AA132)&gt;0.01,"",IF('MissFill 1'!AA128/SUM('MissFill 1'!AA$2:AA132)&gt;0.01,"",DateEnded_5Day!$A132))))))))</f>
        <v/>
      </c>
      <c r="AC132" s="54" t="str">
        <f>IF($A132&lt;='All Results'!$B$4,"",IF(SUM('MissFill 1'!AB$2:AB132)=0,"",(IF('MissFill 1'!AB132/SUM('MissFill 1'!AB$2:AB132)&gt;0.01,"",IF('MissFill 1'!AB131/SUM('MissFill 1'!AB$2:AB132)&gt;0.01,"",IF('MissFill 1'!AB130/SUM('MissFill 1'!AB$2:AB132)&gt;0.01,"",IF('MissFill 1'!AB129/SUM('MissFill 1'!AB$2:AB132)&gt;0.01,"",IF('MissFill 1'!AB128/SUM('MissFill 1'!AB$2:AB132)&gt;0.01,"",DateEnded_5Day!$A132))))))))</f>
        <v/>
      </c>
      <c r="AD132" s="54" t="str">
        <f>IF($A132&lt;='All Results'!$B$4,"",IF(SUM('MissFill 1'!AC$2:AC132)=0,"",(IF('MissFill 1'!AC132/SUM('MissFill 1'!AC$2:AC132)&gt;0.01,"",IF('MissFill 1'!AC131/SUM('MissFill 1'!AC$2:AC132)&gt;0.01,"",IF('MissFill 1'!AC130/SUM('MissFill 1'!AC$2:AC132)&gt;0.01,"",IF('MissFill 1'!AC129/SUM('MissFill 1'!AC$2:AC132)&gt;0.01,"",IF('MissFill 1'!AC128/SUM('MissFill 1'!AC$2:AC132)&gt;0.01,"",DateEnded_5Day!$A132))))))))</f>
        <v/>
      </c>
      <c r="AE132" s="54" t="str">
        <f>IF($A132&lt;='All Results'!$B$4,"",IF(SUM('MissFill 1'!AD$2:AD132)=0,"",(IF('MissFill 1'!AD132/SUM('MissFill 1'!AD$2:AD132)&gt;0.01,"",IF('MissFill 1'!AD131/SUM('MissFill 1'!AD$2:AD132)&gt;0.01,"",IF('MissFill 1'!AD130/SUM('MissFill 1'!AD$2:AD132)&gt;0.01,"",IF('MissFill 1'!AD129/SUM('MissFill 1'!AD$2:AD132)&gt;0.01,"",IF('MissFill 1'!AD128/SUM('MissFill 1'!AD$2:AD132)&gt;0.01,"",DateEnded_5Day!$A132))))))))</f>
        <v/>
      </c>
      <c r="AF132" s="54" t="str">
        <f>IF($A132&lt;='All Results'!$B$4,"",IF(SUM('MissFill 1'!AE$2:AE132)=0,"",(IF('MissFill 1'!AE132/SUM('MissFill 1'!AE$2:AE132)&gt;0.01,"",IF('MissFill 1'!AE131/SUM('MissFill 1'!AE$2:AE132)&gt;0.01,"",IF('MissFill 1'!AE130/SUM('MissFill 1'!AE$2:AE132)&gt;0.01,"",IF('MissFill 1'!AE129/SUM('MissFill 1'!AE$2:AE132)&gt;0.01,"",IF('MissFill 1'!AE128/SUM('MissFill 1'!AE$2:AE132)&gt;0.01,"",DateEnded_5Day!$A132))))))))</f>
        <v/>
      </c>
      <c r="AG132" s="54" t="str">
        <f>IF($A132&lt;='All Results'!$B$4,"",IF(SUM('MissFill 1'!AF$2:AF132)=0,"",(IF('MissFill 1'!AF132/SUM('MissFill 1'!AF$2:AF132)&gt;0.01,"",IF('MissFill 1'!AF131/SUM('MissFill 1'!AF$2:AF132)&gt;0.01,"",IF('MissFill 1'!AF130/SUM('MissFill 1'!AF$2:AF132)&gt;0.01,"",IF('MissFill 1'!AF129/SUM('MissFill 1'!AF$2:AF132)&gt;0.01,"",IF('MissFill 1'!AF128/SUM('MissFill 1'!AF$2:AF132)&gt;0.01,"",DateEnded_5Day!$A132))))))))</f>
        <v/>
      </c>
      <c r="AH132" s="54" t="str">
        <f>IF($A132&lt;='All Results'!$B$4,"",IF(SUM('MissFill 1'!AG$2:AG132)=0,"",(IF('MissFill 1'!AG132/SUM('MissFill 1'!AG$2:AG132)&gt;0.01,"",IF('MissFill 1'!AG131/SUM('MissFill 1'!AG$2:AG132)&gt;0.01,"",IF('MissFill 1'!AG130/SUM('MissFill 1'!AG$2:AG132)&gt;0.01,"",IF('MissFill 1'!AG129/SUM('MissFill 1'!AG$2:AG132)&gt;0.01,"",IF('MissFill 1'!AG128/SUM('MissFill 1'!AG$2:AG132)&gt;0.01,"",DateEnded_5Day!$A132))))))))</f>
        <v/>
      </c>
      <c r="AI132" s="54" t="str">
        <f>IF($A132&lt;='All Results'!$B$4,"",IF(SUM('MissFill 1'!AH$2:AH132)=0,"",(IF('MissFill 1'!AH132/SUM('MissFill 1'!AH$2:AH132)&gt;0.01,"",IF('MissFill 1'!AH131/SUM('MissFill 1'!AH$2:AH132)&gt;0.01,"",IF('MissFill 1'!AH130/SUM('MissFill 1'!AH$2:AH132)&gt;0.01,"",IF('MissFill 1'!AH129/SUM('MissFill 1'!AH$2:AH132)&gt;0.01,"",IF('MissFill 1'!AH128/SUM('MissFill 1'!AH$2:AH132)&gt;0.01,"",DateEnded_5Day!$A132))))))))</f>
        <v/>
      </c>
      <c r="AJ132" s="54" t="str">
        <f>IF($A132&lt;='All Results'!$B$4,"",IF(SUM('MissFill 1'!AI$2:AI132)=0,"",(IF('MissFill 1'!AI132/SUM('MissFill 1'!AI$2:AI132)&gt;0.01,"",IF('MissFill 1'!AI131/SUM('MissFill 1'!AI$2:AI132)&gt;0.01,"",IF('MissFill 1'!AI130/SUM('MissFill 1'!AI$2:AI132)&gt;0.01,"",IF('MissFill 1'!AI129/SUM('MissFill 1'!AI$2:AI132)&gt;0.01,"",IF('MissFill 1'!AI128/SUM('MissFill 1'!AI$2:AI132)&gt;0.01,"",DateEnded_5Day!$A132))))))))</f>
        <v/>
      </c>
      <c r="AK132" s="54" t="str">
        <f>IF($A132&lt;='All Results'!$B$4,"",IF(SUM('MissFill 1'!AJ$2:AJ132)=0,"",(IF('MissFill 1'!AJ132/SUM('MissFill 1'!AJ$2:AJ132)&gt;0.01,"",IF('MissFill 1'!AJ131/SUM('MissFill 1'!AJ$2:AJ132)&gt;0.01,"",IF('MissFill 1'!AJ130/SUM('MissFill 1'!AJ$2:AJ132)&gt;0.01,"",IF('MissFill 1'!AJ129/SUM('MissFill 1'!AJ$2:AJ132)&gt;0.01,"",IF('MissFill 1'!AJ128/SUM('MissFill 1'!AJ$2:AJ132)&gt;0.01,"",DateEnded_5Day!$A132))))))))</f>
        <v/>
      </c>
      <c r="AL132" s="54" t="str">
        <f>IF($A132&lt;='All Results'!$B$4,"",IF(SUM('MissFill 1'!AK$2:AK132)=0,"",(IF('MissFill 1'!AK132/SUM('MissFill 1'!AK$2:AK132)&gt;0.01,"",IF('MissFill 1'!AK131/SUM('MissFill 1'!AK$2:AK132)&gt;0.01,"",IF('MissFill 1'!AK130/SUM('MissFill 1'!AK$2:AK132)&gt;0.01,"",IF('MissFill 1'!AK129/SUM('MissFill 1'!AK$2:AK132)&gt;0.01,"",IF('MissFill 1'!AK128/SUM('MissFill 1'!AK$2:AK132)&gt;0.01,"",DateEnded_5Day!$A132))))))))</f>
        <v/>
      </c>
      <c r="AM132" s="54" t="str">
        <f>IF($A132&lt;='All Results'!$B$4,"",IF(SUM('MissFill 1'!AL$2:AL132)=0,"",(IF('MissFill 1'!AL132/SUM('MissFill 1'!AL$2:AL132)&gt;0.01,"",IF('MissFill 1'!AL131/SUM('MissFill 1'!AL$2:AL132)&gt;0.01,"",IF('MissFill 1'!AL130/SUM('MissFill 1'!AL$2:AL132)&gt;0.01,"",IF('MissFill 1'!AL129/SUM('MissFill 1'!AL$2:AL132)&gt;0.01,"",IF('MissFill 1'!AL128/SUM('MissFill 1'!AL$2:AL132)&gt;0.01,"",DateEnded_5Day!$A132))))))))</f>
        <v/>
      </c>
      <c r="AN132" s="54" t="str">
        <f>IF($A132&lt;='All Results'!$B$4,"",IF(SUM('MissFill 1'!AM$2:AM132)=0,"",(IF('MissFill 1'!AM132/SUM('MissFill 1'!AM$2:AM132)&gt;0.01,"",IF('MissFill 1'!AM131/SUM('MissFill 1'!AM$2:AM132)&gt;0.01,"",IF('MissFill 1'!AM130/SUM('MissFill 1'!AM$2:AM132)&gt;0.01,"",IF('MissFill 1'!AM129/SUM('MissFill 1'!AM$2:AM132)&gt;0.01,"",IF('MissFill 1'!AM128/SUM('MissFill 1'!AM$2:AM132)&gt;0.01,"",DateEnded_5Day!$A132))))))))</f>
        <v/>
      </c>
      <c r="AO132" s="54" t="str">
        <f>IF($A132&lt;='All Results'!$B$4,"",IF(SUM('MissFill 1'!AN$2:AN132)=0,"",(IF('MissFill 1'!AN132/SUM('MissFill 1'!AN$2:AN132)&gt;0.01,"",IF('MissFill 1'!AN131/SUM('MissFill 1'!AN$2:AN132)&gt;0.01,"",IF('MissFill 1'!AN130/SUM('MissFill 1'!AN$2:AN132)&gt;0.01,"",IF('MissFill 1'!AN129/SUM('MissFill 1'!AN$2:AN132)&gt;0.01,"",IF('MissFill 1'!AN128/SUM('MissFill 1'!AN$2:AN132)&gt;0.01,"",DateEnded_5Day!$A132))))))))</f>
        <v/>
      </c>
      <c r="AP132" s="54" t="str">
        <f>IF($A132&lt;='All Results'!$B$4,"",IF(SUM('MissFill 1'!AO$2:AO132)=0,"",(IF('MissFill 1'!AO132/SUM('MissFill 1'!AO$2:AO132)&gt;0.01,"",IF('MissFill 1'!AO131/SUM('MissFill 1'!AO$2:AO132)&gt;0.01,"",IF('MissFill 1'!AO130/SUM('MissFill 1'!AO$2:AO132)&gt;0.01,"",IF('MissFill 1'!AO129/SUM('MissFill 1'!AO$2:AO132)&gt;0.01,"",IF('MissFill 1'!AO128/SUM('MissFill 1'!AO$2:AO132)&gt;0.01,"",DateEnded_5Day!$A132))))))))</f>
        <v/>
      </c>
      <c r="AQ132" s="54" t="str">
        <f>IF($A132&lt;='All Results'!$B$4,"",IF(SUM('MissFill 1'!AP$2:AP132)=0,"",(IF('MissFill 1'!AP132/SUM('MissFill 1'!AP$2:AP132)&gt;0.01,"",IF('MissFill 1'!AP131/SUM('MissFill 1'!AP$2:AP132)&gt;0.01,"",IF('MissFill 1'!AP130/SUM('MissFill 1'!AP$2:AP132)&gt;0.01,"",IF('MissFill 1'!AP129/SUM('MissFill 1'!AP$2:AP132)&gt;0.01,"",IF('MissFill 1'!AP128/SUM('MissFill 1'!AP$2:AP132)&gt;0.01,"",DateEnded_5Day!$A132))))))))</f>
        <v/>
      </c>
      <c r="AR132" s="54" t="str">
        <f>IF($A132&lt;='All Results'!$B$4,"",IF(SUM('MissFill 1'!AQ$2:AQ132)=0,"",(IF('MissFill 1'!AQ132/SUM('MissFill 1'!AQ$2:AQ132)&gt;0.01,"",IF('MissFill 1'!AQ131/SUM('MissFill 1'!AQ$2:AQ132)&gt;0.01,"",IF('MissFill 1'!AQ130/SUM('MissFill 1'!AQ$2:AQ132)&gt;0.01,"",IF('MissFill 1'!AQ129/SUM('MissFill 1'!AQ$2:AQ132)&gt;0.01,"",IF('MissFill 1'!AQ128/SUM('MissFill 1'!AQ$2:AQ132)&gt;0.01,"",DateEnded_5Day!$A132))))))))</f>
        <v/>
      </c>
      <c r="AS132" s="54" t="str">
        <f>IF($A132&lt;='All Results'!$B$4,"",IF(SUM('MissFill 1'!AR$2:AR132)=0,"",(IF('MissFill 1'!AR132/SUM('MissFill 1'!AR$2:AR132)&gt;0.01,"",IF('MissFill 1'!AR131/SUM('MissFill 1'!AR$2:AR132)&gt;0.01,"",IF('MissFill 1'!AR130/SUM('MissFill 1'!AR$2:AR132)&gt;0.01,"",IF('MissFill 1'!AR129/SUM('MissFill 1'!AR$2:AR132)&gt;0.01,"",IF('MissFill 1'!AR128/SUM('MissFill 1'!AR$2:AR132)&gt;0.01,"",DateEnded_5Day!$A132))))))))</f>
        <v/>
      </c>
      <c r="AT132" s="54" t="str">
        <f>IF($A132&lt;='All Results'!$B$4,"",IF(SUM('MissFill 1'!AS$2:AS132)=0,"",(IF('MissFill 1'!AS132/SUM('MissFill 1'!AS$2:AS132)&gt;0.01,"",IF('MissFill 1'!AS131/SUM('MissFill 1'!AS$2:AS132)&gt;0.01,"",IF('MissFill 1'!AS130/SUM('MissFill 1'!AS$2:AS132)&gt;0.01,"",IF('MissFill 1'!AS129/SUM('MissFill 1'!AS$2:AS132)&gt;0.01,"",IF('MissFill 1'!AS128/SUM('MissFill 1'!AS$2:AS132)&gt;0.01,"",DateEnded_5Day!$A132))))))))</f>
        <v/>
      </c>
      <c r="AU132" s="54" t="str">
        <f>IF($A132&lt;='All Results'!$B$4,"",IF(SUM('MissFill 1'!AT$2:AT132)=0,"",(IF('MissFill 1'!AT132/SUM('MissFill 1'!AT$2:AT132)&gt;0.01,"",IF('MissFill 1'!AT131/SUM('MissFill 1'!AT$2:AT132)&gt;0.01,"",IF('MissFill 1'!AT130/SUM('MissFill 1'!AT$2:AT132)&gt;0.01,"",IF('MissFill 1'!AT129/SUM('MissFill 1'!AT$2:AT132)&gt;0.01,"",IF('MissFill 1'!AT128/SUM('MissFill 1'!AT$2:AT132)&gt;0.01,"",DateEnded_5Day!$A132))))))))</f>
        <v/>
      </c>
      <c r="AV132" s="54" t="str">
        <f>IF($A132&lt;='All Results'!$B$4,"",IF(SUM('MissFill 1'!AU$2:AU132)=0,"",(IF('MissFill 1'!AU132/SUM('MissFill 1'!AU$2:AU132)&gt;0.01,"",IF('MissFill 1'!AU131/SUM('MissFill 1'!AU$2:AU132)&gt;0.01,"",IF('MissFill 1'!AU130/SUM('MissFill 1'!AU$2:AU132)&gt;0.01,"",IF('MissFill 1'!AU129/SUM('MissFill 1'!AU$2:AU132)&gt;0.01,"",IF('MissFill 1'!AU128/SUM('MissFill 1'!AU$2:AU132)&gt;0.01,"",DateEnded_5Day!$A132))))))))</f>
        <v/>
      </c>
      <c r="AW132" s="54" t="str">
        <f>IF($A132&lt;='All Results'!$B$4,"",IF(SUM('MissFill 1'!AV$2:AV132)=0,"",(IF('MissFill 1'!AV132/SUM('MissFill 1'!AV$2:AV132)&gt;0.01,"",IF('MissFill 1'!AV131/SUM('MissFill 1'!AV$2:AV132)&gt;0.01,"",IF('MissFill 1'!AV130/SUM('MissFill 1'!AV$2:AV132)&gt;0.01,"",IF('MissFill 1'!AV129/SUM('MissFill 1'!AV$2:AV132)&gt;0.01,"",IF('MissFill 1'!AV128/SUM('MissFill 1'!AV$2:AV132)&gt;0.01,"",DateEnded_5Day!$A132))))))))</f>
        <v/>
      </c>
      <c r="AX132" s="54" t="str">
        <f>IF($A132&lt;='All Results'!$B$4,"",IF(SUM('MissFill 1'!AW$2:AW132)=0,"",(IF('MissFill 1'!AW132/SUM('MissFill 1'!AW$2:AW132)&gt;0.01,"",IF('MissFill 1'!AW131/SUM('MissFill 1'!AW$2:AW132)&gt;0.01,"",IF('MissFill 1'!AW130/SUM('MissFill 1'!AW$2:AW132)&gt;0.01,"",IF('MissFill 1'!AW129/SUM('MissFill 1'!AW$2:AW132)&gt;0.01,"",IF('MissFill 1'!AW128/SUM('MissFill 1'!AW$2:AW132)&gt;0.01,"",DateEnded_5Day!$A132))))))))</f>
        <v/>
      </c>
    </row>
    <row r="133" spans="1:50" x14ac:dyDescent="0.25">
      <c r="A133" s="41">
        <v>44478</v>
      </c>
      <c r="B133" s="52">
        <v>282</v>
      </c>
      <c r="C133" s="54" t="str">
        <f>IF($A133&lt;='All Results'!$B$4,"",IF(SUM('MissFill 1'!B$2:B133)=0,"",(IF('MissFill 1'!B133/SUM('MissFill 1'!B$2:B133)&gt;0.01,"",IF('MissFill 1'!B132/SUM('MissFill 1'!B$2:B133)&gt;0.01,"",IF('MissFill 1'!B131/SUM('MissFill 1'!B$2:B133)&gt;0.01,"",IF('MissFill 1'!B130/SUM('MissFill 1'!B$2:B133)&gt;0.01,"",IF('MissFill 1'!B129/SUM('MissFill 1'!B$2:B133)&gt;0.01,"",DateEnded_5Day!$A133))))))))</f>
        <v/>
      </c>
      <c r="D133" s="54" t="str">
        <f>IF($A133&lt;='All Results'!$B$4,"",IF(SUM('MissFill 1'!C$2:C133)=0,"",(IF('MissFill 1'!C133/SUM('MissFill 1'!C$2:C133)&gt;0.01,"",IF('MissFill 1'!C132/SUM('MissFill 1'!C$2:C133)&gt;0.01,"",IF('MissFill 1'!C131/SUM('MissFill 1'!C$2:C133)&gt;0.01,"",IF('MissFill 1'!C130/SUM('MissFill 1'!C$2:C133)&gt;0.01,"",IF('MissFill 1'!C129/SUM('MissFill 1'!C$2:C133)&gt;0.01,"",DateEnded_5Day!$A133))))))))</f>
        <v/>
      </c>
      <c r="E133" s="54" t="str">
        <f>IF($A133&lt;='All Results'!$B$4,"",IF(SUM('MissFill 1'!D$2:D133)=0,"",(IF('MissFill 1'!D133/SUM('MissFill 1'!D$2:D133)&gt;0.01,"",IF('MissFill 1'!D132/SUM('MissFill 1'!D$2:D133)&gt;0.01,"",IF('MissFill 1'!D131/SUM('MissFill 1'!D$2:D133)&gt;0.01,"",IF('MissFill 1'!D130/SUM('MissFill 1'!D$2:D133)&gt;0.01,"",IF('MissFill 1'!D129/SUM('MissFill 1'!D$2:D133)&gt;0.01,"",DateEnded_5Day!$A133))))))))</f>
        <v/>
      </c>
      <c r="F133" s="54" t="str">
        <f>IF($A133&lt;='All Results'!$B$4,"",IF(SUM('MissFill 1'!E$2:E133)=0,"",(IF('MissFill 1'!E133/SUM('MissFill 1'!E$2:E133)&gt;0.01,"",IF('MissFill 1'!E132/SUM('MissFill 1'!E$2:E133)&gt;0.01,"",IF('MissFill 1'!E131/SUM('MissFill 1'!E$2:E133)&gt;0.01,"",IF('MissFill 1'!E130/SUM('MissFill 1'!E$2:E133)&gt;0.01,"",IF('MissFill 1'!E129/SUM('MissFill 1'!E$2:E133)&gt;0.01,"",DateEnded_5Day!$A133))))))))</f>
        <v/>
      </c>
      <c r="G133" s="54" t="str">
        <f>IF($A133&lt;='All Results'!$B$4,"",IF(SUM('MissFill 1'!F$2:F133)=0,"",(IF('MissFill 1'!F133/SUM('MissFill 1'!F$2:F133)&gt;0.01,"",IF('MissFill 1'!F132/SUM('MissFill 1'!F$2:F133)&gt;0.01,"",IF('MissFill 1'!F131/SUM('MissFill 1'!F$2:F133)&gt;0.01,"",IF('MissFill 1'!F130/SUM('MissFill 1'!F$2:F133)&gt;0.01,"",IF('MissFill 1'!F129/SUM('MissFill 1'!F$2:F133)&gt;0.01,"",DateEnded_5Day!$A133))))))))</f>
        <v/>
      </c>
      <c r="H133" s="54" t="str">
        <f>IF($A133&lt;='All Results'!$B$4,"",IF(SUM('MissFill 1'!G$2:G133)=0,"",(IF('MissFill 1'!G133/SUM('MissFill 1'!G$2:G133)&gt;0.01,"",IF('MissFill 1'!G132/SUM('MissFill 1'!G$2:G133)&gt;0.01,"",IF('MissFill 1'!G131/SUM('MissFill 1'!G$2:G133)&gt;0.01,"",IF('MissFill 1'!G130/SUM('MissFill 1'!G$2:G133)&gt;0.01,"",IF('MissFill 1'!G129/SUM('MissFill 1'!G$2:G133)&gt;0.01,"",DateEnded_5Day!$A133))))))))</f>
        <v/>
      </c>
      <c r="I133" s="54" t="str">
        <f>IF($A133&lt;='All Results'!$B$4,"",IF(SUM('MissFill 1'!H$2:H133)=0,"",(IF('MissFill 1'!H133/SUM('MissFill 1'!H$2:H133)&gt;0.01,"",IF('MissFill 1'!H132/SUM('MissFill 1'!H$2:H133)&gt;0.01,"",IF('MissFill 1'!H131/SUM('MissFill 1'!H$2:H133)&gt;0.01,"",IF('MissFill 1'!H130/SUM('MissFill 1'!H$2:H133)&gt;0.01,"",IF('MissFill 1'!H129/SUM('MissFill 1'!H$2:H133)&gt;0.01,"",DateEnded_5Day!$A133))))))))</f>
        <v/>
      </c>
      <c r="J133" s="54" t="str">
        <f>IF($A133&lt;='All Results'!$B$4,"",IF(SUM('MissFill 1'!I$2:I133)=0,"",(IF('MissFill 1'!I133/SUM('MissFill 1'!I$2:I133)&gt;0.01,"",IF('MissFill 1'!I132/SUM('MissFill 1'!I$2:I133)&gt;0.01,"",IF('MissFill 1'!I131/SUM('MissFill 1'!I$2:I133)&gt;0.01,"",IF('MissFill 1'!I130/SUM('MissFill 1'!I$2:I133)&gt;0.01,"",IF('MissFill 1'!I129/SUM('MissFill 1'!I$2:I133)&gt;0.01,"",DateEnded_5Day!$A133))))))))</f>
        <v/>
      </c>
      <c r="K133" s="54" t="str">
        <f>IF($A133&lt;='All Results'!$B$4,"",IF(SUM('MissFill 1'!J$2:J133)=0,"",(IF('MissFill 1'!J133/SUM('MissFill 1'!J$2:J133)&gt;0.01,"",IF('MissFill 1'!J132/SUM('MissFill 1'!J$2:J133)&gt;0.01,"",IF('MissFill 1'!J131/SUM('MissFill 1'!J$2:J133)&gt;0.01,"",IF('MissFill 1'!J130/SUM('MissFill 1'!J$2:J133)&gt;0.01,"",IF('MissFill 1'!J129/SUM('MissFill 1'!J$2:J133)&gt;0.01,"",DateEnded_5Day!$A133))))))))</f>
        <v/>
      </c>
      <c r="L133" s="54" t="str">
        <f>IF($A133&lt;='All Results'!$B$4,"",IF(SUM('MissFill 1'!K$2:K133)=0,"",(IF('MissFill 1'!K133/SUM('MissFill 1'!K$2:K133)&gt;0.01,"",IF('MissFill 1'!K132/SUM('MissFill 1'!K$2:K133)&gt;0.01,"",IF('MissFill 1'!K131/SUM('MissFill 1'!K$2:K133)&gt;0.01,"",IF('MissFill 1'!K130/SUM('MissFill 1'!K$2:K133)&gt;0.01,"",IF('MissFill 1'!K129/SUM('MissFill 1'!K$2:K133)&gt;0.01,"",DateEnded_5Day!$A133))))))))</f>
        <v/>
      </c>
      <c r="M133" s="54" t="str">
        <f>IF($A133&lt;='All Results'!$B$4,"",IF(SUM('MissFill 1'!L$2:L133)=0,"",(IF('MissFill 1'!L133/SUM('MissFill 1'!L$2:L133)&gt;0.01,"",IF('MissFill 1'!L132/SUM('MissFill 1'!L$2:L133)&gt;0.01,"",IF('MissFill 1'!L131/SUM('MissFill 1'!L$2:L133)&gt;0.01,"",IF('MissFill 1'!L130/SUM('MissFill 1'!L$2:L133)&gt;0.01,"",IF('MissFill 1'!L129/SUM('MissFill 1'!L$2:L133)&gt;0.01,"",DateEnded_5Day!$A133))))))))</f>
        <v/>
      </c>
      <c r="N133" s="54" t="str">
        <f>IF($A133&lt;='All Results'!$B$4,"",IF(SUM('MissFill 1'!M$2:M133)=0,"",(IF('MissFill 1'!M133/SUM('MissFill 1'!M$2:M133)&gt;0.01,"",IF('MissFill 1'!M132/SUM('MissFill 1'!M$2:M133)&gt;0.01,"",IF('MissFill 1'!M131/SUM('MissFill 1'!M$2:M133)&gt;0.01,"",IF('MissFill 1'!M130/SUM('MissFill 1'!M$2:M133)&gt;0.01,"",IF('MissFill 1'!M129/SUM('MissFill 1'!M$2:M133)&gt;0.01,"",DateEnded_5Day!$A133))))))))</f>
        <v/>
      </c>
      <c r="O133" s="54" t="str">
        <f>IF($A133&lt;='All Results'!$B$4,"",IF(SUM('MissFill 1'!N$2:N133)=0,"",(IF('MissFill 1'!N133/SUM('MissFill 1'!N$2:N133)&gt;0.01,"",IF('MissFill 1'!N132/SUM('MissFill 1'!N$2:N133)&gt;0.01,"",IF('MissFill 1'!N131/SUM('MissFill 1'!N$2:N133)&gt;0.01,"",IF('MissFill 1'!N130/SUM('MissFill 1'!N$2:N133)&gt;0.01,"",IF('MissFill 1'!N129/SUM('MissFill 1'!N$2:N133)&gt;0.01,"",DateEnded_5Day!$A133))))))))</f>
        <v/>
      </c>
      <c r="P133" s="54" t="str">
        <f>IF($A133&lt;='All Results'!$B$4,"",IF(SUM('MissFill 1'!O$2:O133)=0,"",(IF('MissFill 1'!O133/SUM('MissFill 1'!O$2:O133)&gt;0.01,"",IF('MissFill 1'!O132/SUM('MissFill 1'!O$2:O133)&gt;0.01,"",IF('MissFill 1'!O131/SUM('MissFill 1'!O$2:O133)&gt;0.01,"",IF('MissFill 1'!O130/SUM('MissFill 1'!O$2:O133)&gt;0.01,"",IF('MissFill 1'!O129/SUM('MissFill 1'!O$2:O133)&gt;0.01,"",DateEnded_5Day!$A133))))))))</f>
        <v/>
      </c>
      <c r="Q133" s="54" t="str">
        <f>IF($A133&lt;='All Results'!$B$4,"",IF(SUM('MissFill 1'!P$2:P133)=0,"",(IF('MissFill 1'!P133/SUM('MissFill 1'!P$2:P133)&gt;0.01,"",IF('MissFill 1'!P132/SUM('MissFill 1'!P$2:P133)&gt;0.01,"",IF('MissFill 1'!P131/SUM('MissFill 1'!P$2:P133)&gt;0.01,"",IF('MissFill 1'!P130/SUM('MissFill 1'!P$2:P133)&gt;0.01,"",IF('MissFill 1'!P129/SUM('MissFill 1'!P$2:P133)&gt;0.01,"",DateEnded_5Day!$A133))))))))</f>
        <v/>
      </c>
      <c r="R133" s="54" t="str">
        <f>IF($A133&lt;='All Results'!$B$4,"",IF(SUM('MissFill 1'!Q$2:Q133)=0,"",(IF('MissFill 1'!Q133/SUM('MissFill 1'!Q$2:Q133)&gt;0.01,"",IF('MissFill 1'!Q132/SUM('MissFill 1'!Q$2:Q133)&gt;0.01,"",IF('MissFill 1'!Q131/SUM('MissFill 1'!Q$2:Q133)&gt;0.01,"",IF('MissFill 1'!Q130/SUM('MissFill 1'!Q$2:Q133)&gt;0.01,"",IF('MissFill 1'!Q129/SUM('MissFill 1'!Q$2:Q133)&gt;0.01,"",DateEnded_5Day!$A133))))))))</f>
        <v/>
      </c>
      <c r="S133" s="54" t="str">
        <f>IF($A133&lt;='All Results'!$B$4,"",IF(SUM('MissFill 1'!R$2:R133)=0,"",(IF('MissFill 1'!R133/SUM('MissFill 1'!R$2:R133)&gt;0.01,"",IF('MissFill 1'!R132/SUM('MissFill 1'!R$2:R133)&gt;0.01,"",IF('MissFill 1'!R131/SUM('MissFill 1'!R$2:R133)&gt;0.01,"",IF('MissFill 1'!R130/SUM('MissFill 1'!R$2:R133)&gt;0.01,"",IF('MissFill 1'!R129/SUM('MissFill 1'!R$2:R133)&gt;0.01,"",DateEnded_5Day!$A133))))))))</f>
        <v/>
      </c>
      <c r="T133" s="54" t="str">
        <f>IF($A133&lt;='All Results'!$B$4,"",IF(SUM('MissFill 1'!S$2:S133)=0,"",(IF('MissFill 1'!S133/SUM('MissFill 1'!S$2:S133)&gt;0.01,"",IF('MissFill 1'!S132/SUM('MissFill 1'!S$2:S133)&gt;0.01,"",IF('MissFill 1'!S131/SUM('MissFill 1'!S$2:S133)&gt;0.01,"",IF('MissFill 1'!S130/SUM('MissFill 1'!S$2:S133)&gt;0.01,"",IF('MissFill 1'!S129/SUM('MissFill 1'!S$2:S133)&gt;0.01,"",DateEnded_5Day!$A133))))))))</f>
        <v/>
      </c>
      <c r="U133" s="54" t="str">
        <f>IF($A133&lt;='All Results'!$B$4,"",IF(SUM('MissFill 1'!T$2:T133)=0,"",(IF('MissFill 1'!T133/SUM('MissFill 1'!T$2:T133)&gt;0.01,"",IF('MissFill 1'!T132/SUM('MissFill 1'!T$2:T133)&gt;0.01,"",IF('MissFill 1'!T131/SUM('MissFill 1'!T$2:T133)&gt;0.01,"",IF('MissFill 1'!T130/SUM('MissFill 1'!T$2:T133)&gt;0.01,"",IF('MissFill 1'!T129/SUM('MissFill 1'!T$2:T133)&gt;0.01,"",DateEnded_5Day!$A133))))))))</f>
        <v/>
      </c>
      <c r="V133" s="54" t="str">
        <f>IF($A133&lt;='All Results'!$B$4,"",IF(SUM('MissFill 1'!U$2:U133)=0,"",(IF('MissFill 1'!U133/SUM('MissFill 1'!U$2:U133)&gt;0.01,"",IF('MissFill 1'!U132/SUM('MissFill 1'!U$2:U133)&gt;0.01,"",IF('MissFill 1'!U131/SUM('MissFill 1'!U$2:U133)&gt;0.01,"",IF('MissFill 1'!U130/SUM('MissFill 1'!U$2:U133)&gt;0.01,"",IF('MissFill 1'!U129/SUM('MissFill 1'!U$2:U133)&gt;0.01,"",DateEnded_5Day!$A133))))))))</f>
        <v/>
      </c>
      <c r="W133" s="54" t="str">
        <f>IF($A133&lt;='All Results'!$B$4,"",IF(SUM('MissFill 1'!V$2:V133)=0,"",(IF('MissFill 1'!V133/SUM('MissFill 1'!V$2:V133)&gt;0.01,"",IF('MissFill 1'!V132/SUM('MissFill 1'!V$2:V133)&gt;0.01,"",IF('MissFill 1'!V131/SUM('MissFill 1'!V$2:V133)&gt;0.01,"",IF('MissFill 1'!V130/SUM('MissFill 1'!V$2:V133)&gt;0.01,"",IF('MissFill 1'!V129/SUM('MissFill 1'!V$2:V133)&gt;0.01,"",DateEnded_5Day!$A133))))))))</f>
        <v/>
      </c>
      <c r="X133" s="54" t="str">
        <f>IF($A133&lt;='All Results'!$B$4,"",IF(SUM('MissFill 1'!W$2:W133)=0,"",(IF('MissFill 1'!W133/SUM('MissFill 1'!W$2:W133)&gt;0.01,"",IF('MissFill 1'!W132/SUM('MissFill 1'!W$2:W133)&gt;0.01,"",IF('MissFill 1'!W131/SUM('MissFill 1'!W$2:W133)&gt;0.01,"",IF('MissFill 1'!W130/SUM('MissFill 1'!W$2:W133)&gt;0.01,"",IF('MissFill 1'!W129/SUM('MissFill 1'!W$2:W133)&gt;0.01,"",DateEnded_5Day!$A133))))))))</f>
        <v/>
      </c>
      <c r="Y133" s="54" t="str">
        <f>IF($A133&lt;='All Results'!$B$4,"",IF(SUM('MissFill 1'!X$2:X133)=0,"",(IF('MissFill 1'!X133/SUM('MissFill 1'!X$2:X133)&gt;0.01,"",IF('MissFill 1'!X132/SUM('MissFill 1'!X$2:X133)&gt;0.01,"",IF('MissFill 1'!X131/SUM('MissFill 1'!X$2:X133)&gt;0.01,"",IF('MissFill 1'!X130/SUM('MissFill 1'!X$2:X133)&gt;0.01,"",IF('MissFill 1'!X129/SUM('MissFill 1'!X$2:X133)&gt;0.01,"",DateEnded_5Day!$A133))))))))</f>
        <v/>
      </c>
      <c r="Z133" s="54" t="str">
        <f>IF($A133&lt;='All Results'!$B$4,"",IF(SUM('MissFill 1'!Y$2:Y133)=0,"",(IF('MissFill 1'!Y133/SUM('MissFill 1'!Y$2:Y133)&gt;0.01,"",IF('MissFill 1'!Y132/SUM('MissFill 1'!Y$2:Y133)&gt;0.01,"",IF('MissFill 1'!Y131/SUM('MissFill 1'!Y$2:Y133)&gt;0.01,"",IF('MissFill 1'!Y130/SUM('MissFill 1'!Y$2:Y133)&gt;0.01,"",IF('MissFill 1'!Y129/SUM('MissFill 1'!Y$2:Y133)&gt;0.01,"",DateEnded_5Day!$A133))))))))</f>
        <v/>
      </c>
      <c r="AA133" s="54" t="str">
        <f>IF($A133&lt;='All Results'!$B$4,"",IF(SUM('MissFill 1'!Z$2:Z133)=0,"",(IF('MissFill 1'!Z133/SUM('MissFill 1'!Z$2:Z133)&gt;0.01,"",IF('MissFill 1'!Z132/SUM('MissFill 1'!Z$2:Z133)&gt;0.01,"",IF('MissFill 1'!Z131/SUM('MissFill 1'!Z$2:Z133)&gt;0.01,"",IF('MissFill 1'!Z130/SUM('MissFill 1'!Z$2:Z133)&gt;0.01,"",IF('MissFill 1'!Z129/SUM('MissFill 1'!Z$2:Z133)&gt;0.01,"",DateEnded_5Day!$A133))))))))</f>
        <v/>
      </c>
      <c r="AB133" s="54" t="str">
        <f>IF($A133&lt;='All Results'!$B$4,"",IF(SUM('MissFill 1'!AA$2:AA133)=0,"",(IF('MissFill 1'!AA133/SUM('MissFill 1'!AA$2:AA133)&gt;0.01,"",IF('MissFill 1'!AA132/SUM('MissFill 1'!AA$2:AA133)&gt;0.01,"",IF('MissFill 1'!AA131/SUM('MissFill 1'!AA$2:AA133)&gt;0.01,"",IF('MissFill 1'!AA130/SUM('MissFill 1'!AA$2:AA133)&gt;0.01,"",IF('MissFill 1'!AA129/SUM('MissFill 1'!AA$2:AA133)&gt;0.01,"",DateEnded_5Day!$A133))))))))</f>
        <v/>
      </c>
      <c r="AC133" s="54" t="str">
        <f>IF($A133&lt;='All Results'!$B$4,"",IF(SUM('MissFill 1'!AB$2:AB133)=0,"",(IF('MissFill 1'!AB133/SUM('MissFill 1'!AB$2:AB133)&gt;0.01,"",IF('MissFill 1'!AB132/SUM('MissFill 1'!AB$2:AB133)&gt;0.01,"",IF('MissFill 1'!AB131/SUM('MissFill 1'!AB$2:AB133)&gt;0.01,"",IF('MissFill 1'!AB130/SUM('MissFill 1'!AB$2:AB133)&gt;0.01,"",IF('MissFill 1'!AB129/SUM('MissFill 1'!AB$2:AB133)&gt;0.01,"",DateEnded_5Day!$A133))))))))</f>
        <v/>
      </c>
      <c r="AD133" s="54" t="str">
        <f>IF($A133&lt;='All Results'!$B$4,"",IF(SUM('MissFill 1'!AC$2:AC133)=0,"",(IF('MissFill 1'!AC133/SUM('MissFill 1'!AC$2:AC133)&gt;0.01,"",IF('MissFill 1'!AC132/SUM('MissFill 1'!AC$2:AC133)&gt;0.01,"",IF('MissFill 1'!AC131/SUM('MissFill 1'!AC$2:AC133)&gt;0.01,"",IF('MissFill 1'!AC130/SUM('MissFill 1'!AC$2:AC133)&gt;0.01,"",IF('MissFill 1'!AC129/SUM('MissFill 1'!AC$2:AC133)&gt;0.01,"",DateEnded_5Day!$A133))))))))</f>
        <v/>
      </c>
      <c r="AE133" s="54" t="str">
        <f>IF($A133&lt;='All Results'!$B$4,"",IF(SUM('MissFill 1'!AD$2:AD133)=0,"",(IF('MissFill 1'!AD133/SUM('MissFill 1'!AD$2:AD133)&gt;0.01,"",IF('MissFill 1'!AD132/SUM('MissFill 1'!AD$2:AD133)&gt;0.01,"",IF('MissFill 1'!AD131/SUM('MissFill 1'!AD$2:AD133)&gt;0.01,"",IF('MissFill 1'!AD130/SUM('MissFill 1'!AD$2:AD133)&gt;0.01,"",IF('MissFill 1'!AD129/SUM('MissFill 1'!AD$2:AD133)&gt;0.01,"",DateEnded_5Day!$A133))))))))</f>
        <v/>
      </c>
      <c r="AF133" s="54" t="str">
        <f>IF($A133&lt;='All Results'!$B$4,"",IF(SUM('MissFill 1'!AE$2:AE133)=0,"",(IF('MissFill 1'!AE133/SUM('MissFill 1'!AE$2:AE133)&gt;0.01,"",IF('MissFill 1'!AE132/SUM('MissFill 1'!AE$2:AE133)&gt;0.01,"",IF('MissFill 1'!AE131/SUM('MissFill 1'!AE$2:AE133)&gt;0.01,"",IF('MissFill 1'!AE130/SUM('MissFill 1'!AE$2:AE133)&gt;0.01,"",IF('MissFill 1'!AE129/SUM('MissFill 1'!AE$2:AE133)&gt;0.01,"",DateEnded_5Day!$A133))))))))</f>
        <v/>
      </c>
      <c r="AG133" s="54" t="str">
        <f>IF($A133&lt;='All Results'!$B$4,"",IF(SUM('MissFill 1'!AF$2:AF133)=0,"",(IF('MissFill 1'!AF133/SUM('MissFill 1'!AF$2:AF133)&gt;0.01,"",IF('MissFill 1'!AF132/SUM('MissFill 1'!AF$2:AF133)&gt;0.01,"",IF('MissFill 1'!AF131/SUM('MissFill 1'!AF$2:AF133)&gt;0.01,"",IF('MissFill 1'!AF130/SUM('MissFill 1'!AF$2:AF133)&gt;0.01,"",IF('MissFill 1'!AF129/SUM('MissFill 1'!AF$2:AF133)&gt;0.01,"",DateEnded_5Day!$A133))))))))</f>
        <v/>
      </c>
      <c r="AH133" s="54" t="str">
        <f>IF($A133&lt;='All Results'!$B$4,"",IF(SUM('MissFill 1'!AG$2:AG133)=0,"",(IF('MissFill 1'!AG133/SUM('MissFill 1'!AG$2:AG133)&gt;0.01,"",IF('MissFill 1'!AG132/SUM('MissFill 1'!AG$2:AG133)&gt;0.01,"",IF('MissFill 1'!AG131/SUM('MissFill 1'!AG$2:AG133)&gt;0.01,"",IF('MissFill 1'!AG130/SUM('MissFill 1'!AG$2:AG133)&gt;0.01,"",IF('MissFill 1'!AG129/SUM('MissFill 1'!AG$2:AG133)&gt;0.01,"",DateEnded_5Day!$A133))))))))</f>
        <v/>
      </c>
      <c r="AI133" s="54" t="str">
        <f>IF($A133&lt;='All Results'!$B$4,"",IF(SUM('MissFill 1'!AH$2:AH133)=0,"",(IF('MissFill 1'!AH133/SUM('MissFill 1'!AH$2:AH133)&gt;0.01,"",IF('MissFill 1'!AH132/SUM('MissFill 1'!AH$2:AH133)&gt;0.01,"",IF('MissFill 1'!AH131/SUM('MissFill 1'!AH$2:AH133)&gt;0.01,"",IF('MissFill 1'!AH130/SUM('MissFill 1'!AH$2:AH133)&gt;0.01,"",IF('MissFill 1'!AH129/SUM('MissFill 1'!AH$2:AH133)&gt;0.01,"",DateEnded_5Day!$A133))))))))</f>
        <v/>
      </c>
      <c r="AJ133" s="54" t="str">
        <f>IF($A133&lt;='All Results'!$B$4,"",IF(SUM('MissFill 1'!AI$2:AI133)=0,"",(IF('MissFill 1'!AI133/SUM('MissFill 1'!AI$2:AI133)&gt;0.01,"",IF('MissFill 1'!AI132/SUM('MissFill 1'!AI$2:AI133)&gt;0.01,"",IF('MissFill 1'!AI131/SUM('MissFill 1'!AI$2:AI133)&gt;0.01,"",IF('MissFill 1'!AI130/SUM('MissFill 1'!AI$2:AI133)&gt;0.01,"",IF('MissFill 1'!AI129/SUM('MissFill 1'!AI$2:AI133)&gt;0.01,"",DateEnded_5Day!$A133))))))))</f>
        <v/>
      </c>
      <c r="AK133" s="54" t="str">
        <f>IF($A133&lt;='All Results'!$B$4,"",IF(SUM('MissFill 1'!AJ$2:AJ133)=0,"",(IF('MissFill 1'!AJ133/SUM('MissFill 1'!AJ$2:AJ133)&gt;0.01,"",IF('MissFill 1'!AJ132/SUM('MissFill 1'!AJ$2:AJ133)&gt;0.01,"",IF('MissFill 1'!AJ131/SUM('MissFill 1'!AJ$2:AJ133)&gt;0.01,"",IF('MissFill 1'!AJ130/SUM('MissFill 1'!AJ$2:AJ133)&gt;0.01,"",IF('MissFill 1'!AJ129/SUM('MissFill 1'!AJ$2:AJ133)&gt;0.01,"",DateEnded_5Day!$A133))))))))</f>
        <v/>
      </c>
      <c r="AL133" s="54" t="str">
        <f>IF($A133&lt;='All Results'!$B$4,"",IF(SUM('MissFill 1'!AK$2:AK133)=0,"",(IF('MissFill 1'!AK133/SUM('MissFill 1'!AK$2:AK133)&gt;0.01,"",IF('MissFill 1'!AK132/SUM('MissFill 1'!AK$2:AK133)&gt;0.01,"",IF('MissFill 1'!AK131/SUM('MissFill 1'!AK$2:AK133)&gt;0.01,"",IF('MissFill 1'!AK130/SUM('MissFill 1'!AK$2:AK133)&gt;0.01,"",IF('MissFill 1'!AK129/SUM('MissFill 1'!AK$2:AK133)&gt;0.01,"",DateEnded_5Day!$A133))))))))</f>
        <v/>
      </c>
      <c r="AM133" s="54" t="str">
        <f>IF($A133&lt;='All Results'!$B$4,"",IF(SUM('MissFill 1'!AL$2:AL133)=0,"",(IF('MissFill 1'!AL133/SUM('MissFill 1'!AL$2:AL133)&gt;0.01,"",IF('MissFill 1'!AL132/SUM('MissFill 1'!AL$2:AL133)&gt;0.01,"",IF('MissFill 1'!AL131/SUM('MissFill 1'!AL$2:AL133)&gt;0.01,"",IF('MissFill 1'!AL130/SUM('MissFill 1'!AL$2:AL133)&gt;0.01,"",IF('MissFill 1'!AL129/SUM('MissFill 1'!AL$2:AL133)&gt;0.01,"",DateEnded_5Day!$A133))))))))</f>
        <v/>
      </c>
      <c r="AN133" s="54" t="str">
        <f>IF($A133&lt;='All Results'!$B$4,"",IF(SUM('MissFill 1'!AM$2:AM133)=0,"",(IF('MissFill 1'!AM133/SUM('MissFill 1'!AM$2:AM133)&gt;0.01,"",IF('MissFill 1'!AM132/SUM('MissFill 1'!AM$2:AM133)&gt;0.01,"",IF('MissFill 1'!AM131/SUM('MissFill 1'!AM$2:AM133)&gt;0.01,"",IF('MissFill 1'!AM130/SUM('MissFill 1'!AM$2:AM133)&gt;0.01,"",IF('MissFill 1'!AM129/SUM('MissFill 1'!AM$2:AM133)&gt;0.01,"",DateEnded_5Day!$A133))))))))</f>
        <v/>
      </c>
      <c r="AO133" s="54" t="str">
        <f>IF($A133&lt;='All Results'!$B$4,"",IF(SUM('MissFill 1'!AN$2:AN133)=0,"",(IF('MissFill 1'!AN133/SUM('MissFill 1'!AN$2:AN133)&gt;0.01,"",IF('MissFill 1'!AN132/SUM('MissFill 1'!AN$2:AN133)&gt;0.01,"",IF('MissFill 1'!AN131/SUM('MissFill 1'!AN$2:AN133)&gt;0.01,"",IF('MissFill 1'!AN130/SUM('MissFill 1'!AN$2:AN133)&gt;0.01,"",IF('MissFill 1'!AN129/SUM('MissFill 1'!AN$2:AN133)&gt;0.01,"",DateEnded_5Day!$A133))))))))</f>
        <v/>
      </c>
      <c r="AP133" s="54" t="str">
        <f>IF($A133&lt;='All Results'!$B$4,"",IF(SUM('MissFill 1'!AO$2:AO133)=0,"",(IF('MissFill 1'!AO133/SUM('MissFill 1'!AO$2:AO133)&gt;0.01,"",IF('MissFill 1'!AO132/SUM('MissFill 1'!AO$2:AO133)&gt;0.01,"",IF('MissFill 1'!AO131/SUM('MissFill 1'!AO$2:AO133)&gt;0.01,"",IF('MissFill 1'!AO130/SUM('MissFill 1'!AO$2:AO133)&gt;0.01,"",IF('MissFill 1'!AO129/SUM('MissFill 1'!AO$2:AO133)&gt;0.01,"",DateEnded_5Day!$A133))))))))</f>
        <v/>
      </c>
      <c r="AQ133" s="54" t="str">
        <f>IF($A133&lt;='All Results'!$B$4,"",IF(SUM('MissFill 1'!AP$2:AP133)=0,"",(IF('MissFill 1'!AP133/SUM('MissFill 1'!AP$2:AP133)&gt;0.01,"",IF('MissFill 1'!AP132/SUM('MissFill 1'!AP$2:AP133)&gt;0.01,"",IF('MissFill 1'!AP131/SUM('MissFill 1'!AP$2:AP133)&gt;0.01,"",IF('MissFill 1'!AP130/SUM('MissFill 1'!AP$2:AP133)&gt;0.01,"",IF('MissFill 1'!AP129/SUM('MissFill 1'!AP$2:AP133)&gt;0.01,"",DateEnded_5Day!$A133))))))))</f>
        <v/>
      </c>
      <c r="AR133" s="54" t="str">
        <f>IF($A133&lt;='All Results'!$B$4,"",IF(SUM('MissFill 1'!AQ$2:AQ133)=0,"",(IF('MissFill 1'!AQ133/SUM('MissFill 1'!AQ$2:AQ133)&gt;0.01,"",IF('MissFill 1'!AQ132/SUM('MissFill 1'!AQ$2:AQ133)&gt;0.01,"",IF('MissFill 1'!AQ131/SUM('MissFill 1'!AQ$2:AQ133)&gt;0.01,"",IF('MissFill 1'!AQ130/SUM('MissFill 1'!AQ$2:AQ133)&gt;0.01,"",IF('MissFill 1'!AQ129/SUM('MissFill 1'!AQ$2:AQ133)&gt;0.01,"",DateEnded_5Day!$A133))))))))</f>
        <v/>
      </c>
      <c r="AS133" s="54" t="str">
        <f>IF($A133&lt;='All Results'!$B$4,"",IF(SUM('MissFill 1'!AR$2:AR133)=0,"",(IF('MissFill 1'!AR133/SUM('MissFill 1'!AR$2:AR133)&gt;0.01,"",IF('MissFill 1'!AR132/SUM('MissFill 1'!AR$2:AR133)&gt;0.01,"",IF('MissFill 1'!AR131/SUM('MissFill 1'!AR$2:AR133)&gt;0.01,"",IF('MissFill 1'!AR130/SUM('MissFill 1'!AR$2:AR133)&gt;0.01,"",IF('MissFill 1'!AR129/SUM('MissFill 1'!AR$2:AR133)&gt;0.01,"",DateEnded_5Day!$A133))))))))</f>
        <v/>
      </c>
      <c r="AT133" s="54" t="str">
        <f>IF($A133&lt;='All Results'!$B$4,"",IF(SUM('MissFill 1'!AS$2:AS133)=0,"",(IF('MissFill 1'!AS133/SUM('MissFill 1'!AS$2:AS133)&gt;0.01,"",IF('MissFill 1'!AS132/SUM('MissFill 1'!AS$2:AS133)&gt;0.01,"",IF('MissFill 1'!AS131/SUM('MissFill 1'!AS$2:AS133)&gt;0.01,"",IF('MissFill 1'!AS130/SUM('MissFill 1'!AS$2:AS133)&gt;0.01,"",IF('MissFill 1'!AS129/SUM('MissFill 1'!AS$2:AS133)&gt;0.01,"",DateEnded_5Day!$A133))))))))</f>
        <v/>
      </c>
      <c r="AU133" s="54" t="str">
        <f>IF($A133&lt;='All Results'!$B$4,"",IF(SUM('MissFill 1'!AT$2:AT133)=0,"",(IF('MissFill 1'!AT133/SUM('MissFill 1'!AT$2:AT133)&gt;0.01,"",IF('MissFill 1'!AT132/SUM('MissFill 1'!AT$2:AT133)&gt;0.01,"",IF('MissFill 1'!AT131/SUM('MissFill 1'!AT$2:AT133)&gt;0.01,"",IF('MissFill 1'!AT130/SUM('MissFill 1'!AT$2:AT133)&gt;0.01,"",IF('MissFill 1'!AT129/SUM('MissFill 1'!AT$2:AT133)&gt;0.01,"",DateEnded_5Day!$A133))))))))</f>
        <v/>
      </c>
      <c r="AV133" s="54" t="str">
        <f>IF($A133&lt;='All Results'!$B$4,"",IF(SUM('MissFill 1'!AU$2:AU133)=0,"",(IF('MissFill 1'!AU133/SUM('MissFill 1'!AU$2:AU133)&gt;0.01,"",IF('MissFill 1'!AU132/SUM('MissFill 1'!AU$2:AU133)&gt;0.01,"",IF('MissFill 1'!AU131/SUM('MissFill 1'!AU$2:AU133)&gt;0.01,"",IF('MissFill 1'!AU130/SUM('MissFill 1'!AU$2:AU133)&gt;0.01,"",IF('MissFill 1'!AU129/SUM('MissFill 1'!AU$2:AU133)&gt;0.01,"",DateEnded_5Day!$A133))))))))</f>
        <v/>
      </c>
      <c r="AW133" s="54" t="str">
        <f>IF($A133&lt;='All Results'!$B$4,"",IF(SUM('MissFill 1'!AV$2:AV133)=0,"",(IF('MissFill 1'!AV133/SUM('MissFill 1'!AV$2:AV133)&gt;0.01,"",IF('MissFill 1'!AV132/SUM('MissFill 1'!AV$2:AV133)&gt;0.01,"",IF('MissFill 1'!AV131/SUM('MissFill 1'!AV$2:AV133)&gt;0.01,"",IF('MissFill 1'!AV130/SUM('MissFill 1'!AV$2:AV133)&gt;0.01,"",IF('MissFill 1'!AV129/SUM('MissFill 1'!AV$2:AV133)&gt;0.01,"",DateEnded_5Day!$A133))))))))</f>
        <v/>
      </c>
      <c r="AX133" s="54" t="str">
        <f>IF($A133&lt;='All Results'!$B$4,"",IF(SUM('MissFill 1'!AW$2:AW133)=0,"",(IF('MissFill 1'!AW133/SUM('MissFill 1'!AW$2:AW133)&gt;0.01,"",IF('MissFill 1'!AW132/SUM('MissFill 1'!AW$2:AW133)&gt;0.01,"",IF('MissFill 1'!AW131/SUM('MissFill 1'!AW$2:AW133)&gt;0.01,"",IF('MissFill 1'!AW130/SUM('MissFill 1'!AW$2:AW133)&gt;0.01,"",IF('MissFill 1'!AW129/SUM('MissFill 1'!AW$2:AW133)&gt;0.01,"",DateEnded_5Day!$A133))))))))</f>
        <v/>
      </c>
    </row>
    <row r="134" spans="1:50" x14ac:dyDescent="0.25">
      <c r="A134" s="41">
        <v>44479</v>
      </c>
      <c r="B134" s="52">
        <v>283</v>
      </c>
      <c r="C134" s="54" t="str">
        <f>IF($A134&lt;='All Results'!$B$4,"",IF(SUM('MissFill 1'!B$2:B134)=0,"",(IF('MissFill 1'!B134/SUM('MissFill 1'!B$2:B134)&gt;0.01,"",IF('MissFill 1'!B133/SUM('MissFill 1'!B$2:B134)&gt;0.01,"",IF('MissFill 1'!B132/SUM('MissFill 1'!B$2:B134)&gt;0.01,"",IF('MissFill 1'!B131/SUM('MissFill 1'!B$2:B134)&gt;0.01,"",IF('MissFill 1'!B130/SUM('MissFill 1'!B$2:B134)&gt;0.01,"",DateEnded_5Day!$A134))))))))</f>
        <v/>
      </c>
      <c r="D134" s="54" t="str">
        <f>IF($A134&lt;='All Results'!$B$4,"",IF(SUM('MissFill 1'!C$2:C134)=0,"",(IF('MissFill 1'!C134/SUM('MissFill 1'!C$2:C134)&gt;0.01,"",IF('MissFill 1'!C133/SUM('MissFill 1'!C$2:C134)&gt;0.01,"",IF('MissFill 1'!C132/SUM('MissFill 1'!C$2:C134)&gt;0.01,"",IF('MissFill 1'!C131/SUM('MissFill 1'!C$2:C134)&gt;0.01,"",IF('MissFill 1'!C130/SUM('MissFill 1'!C$2:C134)&gt;0.01,"",DateEnded_5Day!$A134))))))))</f>
        <v/>
      </c>
      <c r="E134" s="54" t="str">
        <f>IF($A134&lt;='All Results'!$B$4,"",IF(SUM('MissFill 1'!D$2:D134)=0,"",(IF('MissFill 1'!D134/SUM('MissFill 1'!D$2:D134)&gt;0.01,"",IF('MissFill 1'!D133/SUM('MissFill 1'!D$2:D134)&gt;0.01,"",IF('MissFill 1'!D132/SUM('MissFill 1'!D$2:D134)&gt;0.01,"",IF('MissFill 1'!D131/SUM('MissFill 1'!D$2:D134)&gt;0.01,"",IF('MissFill 1'!D130/SUM('MissFill 1'!D$2:D134)&gt;0.01,"",DateEnded_5Day!$A134))))))))</f>
        <v/>
      </c>
      <c r="F134" s="54" t="str">
        <f>IF($A134&lt;='All Results'!$B$4,"",IF(SUM('MissFill 1'!E$2:E134)=0,"",(IF('MissFill 1'!E134/SUM('MissFill 1'!E$2:E134)&gt;0.01,"",IF('MissFill 1'!E133/SUM('MissFill 1'!E$2:E134)&gt;0.01,"",IF('MissFill 1'!E132/SUM('MissFill 1'!E$2:E134)&gt;0.01,"",IF('MissFill 1'!E131/SUM('MissFill 1'!E$2:E134)&gt;0.01,"",IF('MissFill 1'!E130/SUM('MissFill 1'!E$2:E134)&gt;0.01,"",DateEnded_5Day!$A134))))))))</f>
        <v/>
      </c>
      <c r="G134" s="54" t="str">
        <f>IF($A134&lt;='All Results'!$B$4,"",IF(SUM('MissFill 1'!F$2:F134)=0,"",(IF('MissFill 1'!F134/SUM('MissFill 1'!F$2:F134)&gt;0.01,"",IF('MissFill 1'!F133/SUM('MissFill 1'!F$2:F134)&gt;0.01,"",IF('MissFill 1'!F132/SUM('MissFill 1'!F$2:F134)&gt;0.01,"",IF('MissFill 1'!F131/SUM('MissFill 1'!F$2:F134)&gt;0.01,"",IF('MissFill 1'!F130/SUM('MissFill 1'!F$2:F134)&gt;0.01,"",DateEnded_5Day!$A134))))))))</f>
        <v/>
      </c>
      <c r="H134" s="54" t="str">
        <f>IF($A134&lt;='All Results'!$B$4,"",IF(SUM('MissFill 1'!G$2:G134)=0,"",(IF('MissFill 1'!G134/SUM('MissFill 1'!G$2:G134)&gt;0.01,"",IF('MissFill 1'!G133/SUM('MissFill 1'!G$2:G134)&gt;0.01,"",IF('MissFill 1'!G132/SUM('MissFill 1'!G$2:G134)&gt;0.01,"",IF('MissFill 1'!G131/SUM('MissFill 1'!G$2:G134)&gt;0.01,"",IF('MissFill 1'!G130/SUM('MissFill 1'!G$2:G134)&gt;0.01,"",DateEnded_5Day!$A134))))))))</f>
        <v/>
      </c>
      <c r="I134" s="54" t="str">
        <f>IF($A134&lt;='All Results'!$B$4,"",IF(SUM('MissFill 1'!H$2:H134)=0,"",(IF('MissFill 1'!H134/SUM('MissFill 1'!H$2:H134)&gt;0.01,"",IF('MissFill 1'!H133/SUM('MissFill 1'!H$2:H134)&gt;0.01,"",IF('MissFill 1'!H132/SUM('MissFill 1'!H$2:H134)&gt;0.01,"",IF('MissFill 1'!H131/SUM('MissFill 1'!H$2:H134)&gt;0.01,"",IF('MissFill 1'!H130/SUM('MissFill 1'!H$2:H134)&gt;0.01,"",DateEnded_5Day!$A134))))))))</f>
        <v/>
      </c>
      <c r="J134" s="54" t="str">
        <f>IF($A134&lt;='All Results'!$B$4,"",IF(SUM('MissFill 1'!I$2:I134)=0,"",(IF('MissFill 1'!I134/SUM('MissFill 1'!I$2:I134)&gt;0.01,"",IF('MissFill 1'!I133/SUM('MissFill 1'!I$2:I134)&gt;0.01,"",IF('MissFill 1'!I132/SUM('MissFill 1'!I$2:I134)&gt;0.01,"",IF('MissFill 1'!I131/SUM('MissFill 1'!I$2:I134)&gt;0.01,"",IF('MissFill 1'!I130/SUM('MissFill 1'!I$2:I134)&gt;0.01,"",DateEnded_5Day!$A134))))))))</f>
        <v/>
      </c>
      <c r="K134" s="54" t="str">
        <f>IF($A134&lt;='All Results'!$B$4,"",IF(SUM('MissFill 1'!J$2:J134)=0,"",(IF('MissFill 1'!J134/SUM('MissFill 1'!J$2:J134)&gt;0.01,"",IF('MissFill 1'!J133/SUM('MissFill 1'!J$2:J134)&gt;0.01,"",IF('MissFill 1'!J132/SUM('MissFill 1'!J$2:J134)&gt;0.01,"",IF('MissFill 1'!J131/SUM('MissFill 1'!J$2:J134)&gt;0.01,"",IF('MissFill 1'!J130/SUM('MissFill 1'!J$2:J134)&gt;0.01,"",DateEnded_5Day!$A134))))))))</f>
        <v/>
      </c>
      <c r="L134" s="54" t="str">
        <f>IF($A134&lt;='All Results'!$B$4,"",IF(SUM('MissFill 1'!K$2:K134)=0,"",(IF('MissFill 1'!K134/SUM('MissFill 1'!K$2:K134)&gt;0.01,"",IF('MissFill 1'!K133/SUM('MissFill 1'!K$2:K134)&gt;0.01,"",IF('MissFill 1'!K132/SUM('MissFill 1'!K$2:K134)&gt;0.01,"",IF('MissFill 1'!K131/SUM('MissFill 1'!K$2:K134)&gt;0.01,"",IF('MissFill 1'!K130/SUM('MissFill 1'!K$2:K134)&gt;0.01,"",DateEnded_5Day!$A134))))))))</f>
        <v/>
      </c>
      <c r="M134" s="54" t="str">
        <f>IF($A134&lt;='All Results'!$B$4,"",IF(SUM('MissFill 1'!L$2:L134)=0,"",(IF('MissFill 1'!L134/SUM('MissFill 1'!L$2:L134)&gt;0.01,"",IF('MissFill 1'!L133/SUM('MissFill 1'!L$2:L134)&gt;0.01,"",IF('MissFill 1'!L132/SUM('MissFill 1'!L$2:L134)&gt;0.01,"",IF('MissFill 1'!L131/SUM('MissFill 1'!L$2:L134)&gt;0.01,"",IF('MissFill 1'!L130/SUM('MissFill 1'!L$2:L134)&gt;0.01,"",DateEnded_5Day!$A134))))))))</f>
        <v/>
      </c>
      <c r="N134" s="54" t="str">
        <f>IF($A134&lt;='All Results'!$B$4,"",IF(SUM('MissFill 1'!M$2:M134)=0,"",(IF('MissFill 1'!M134/SUM('MissFill 1'!M$2:M134)&gt;0.01,"",IF('MissFill 1'!M133/SUM('MissFill 1'!M$2:M134)&gt;0.01,"",IF('MissFill 1'!M132/SUM('MissFill 1'!M$2:M134)&gt;0.01,"",IF('MissFill 1'!M131/SUM('MissFill 1'!M$2:M134)&gt;0.01,"",IF('MissFill 1'!M130/SUM('MissFill 1'!M$2:M134)&gt;0.01,"",DateEnded_5Day!$A134))))))))</f>
        <v/>
      </c>
      <c r="O134" s="54" t="str">
        <f>IF($A134&lt;='All Results'!$B$4,"",IF(SUM('MissFill 1'!N$2:N134)=0,"",(IF('MissFill 1'!N134/SUM('MissFill 1'!N$2:N134)&gt;0.01,"",IF('MissFill 1'!N133/SUM('MissFill 1'!N$2:N134)&gt;0.01,"",IF('MissFill 1'!N132/SUM('MissFill 1'!N$2:N134)&gt;0.01,"",IF('MissFill 1'!N131/SUM('MissFill 1'!N$2:N134)&gt;0.01,"",IF('MissFill 1'!N130/SUM('MissFill 1'!N$2:N134)&gt;0.01,"",DateEnded_5Day!$A134))))))))</f>
        <v/>
      </c>
      <c r="P134" s="54" t="str">
        <f>IF($A134&lt;='All Results'!$B$4,"",IF(SUM('MissFill 1'!O$2:O134)=0,"",(IF('MissFill 1'!O134/SUM('MissFill 1'!O$2:O134)&gt;0.01,"",IF('MissFill 1'!O133/SUM('MissFill 1'!O$2:O134)&gt;0.01,"",IF('MissFill 1'!O132/SUM('MissFill 1'!O$2:O134)&gt;0.01,"",IF('MissFill 1'!O131/SUM('MissFill 1'!O$2:O134)&gt;0.01,"",IF('MissFill 1'!O130/SUM('MissFill 1'!O$2:O134)&gt;0.01,"",DateEnded_5Day!$A134))))))))</f>
        <v/>
      </c>
      <c r="Q134" s="54" t="str">
        <f>IF($A134&lt;='All Results'!$B$4,"",IF(SUM('MissFill 1'!P$2:P134)=0,"",(IF('MissFill 1'!P134/SUM('MissFill 1'!P$2:P134)&gt;0.01,"",IF('MissFill 1'!P133/SUM('MissFill 1'!P$2:P134)&gt;0.01,"",IF('MissFill 1'!P132/SUM('MissFill 1'!P$2:P134)&gt;0.01,"",IF('MissFill 1'!P131/SUM('MissFill 1'!P$2:P134)&gt;0.01,"",IF('MissFill 1'!P130/SUM('MissFill 1'!P$2:P134)&gt;0.01,"",DateEnded_5Day!$A134))))))))</f>
        <v/>
      </c>
      <c r="R134" s="54" t="str">
        <f>IF($A134&lt;='All Results'!$B$4,"",IF(SUM('MissFill 1'!Q$2:Q134)=0,"",(IF('MissFill 1'!Q134/SUM('MissFill 1'!Q$2:Q134)&gt;0.01,"",IF('MissFill 1'!Q133/SUM('MissFill 1'!Q$2:Q134)&gt;0.01,"",IF('MissFill 1'!Q132/SUM('MissFill 1'!Q$2:Q134)&gt;0.01,"",IF('MissFill 1'!Q131/SUM('MissFill 1'!Q$2:Q134)&gt;0.01,"",IF('MissFill 1'!Q130/SUM('MissFill 1'!Q$2:Q134)&gt;0.01,"",DateEnded_5Day!$A134))))))))</f>
        <v/>
      </c>
      <c r="S134" s="54" t="str">
        <f>IF($A134&lt;='All Results'!$B$4,"",IF(SUM('MissFill 1'!R$2:R134)=0,"",(IF('MissFill 1'!R134/SUM('MissFill 1'!R$2:R134)&gt;0.01,"",IF('MissFill 1'!R133/SUM('MissFill 1'!R$2:R134)&gt;0.01,"",IF('MissFill 1'!R132/SUM('MissFill 1'!R$2:R134)&gt;0.01,"",IF('MissFill 1'!R131/SUM('MissFill 1'!R$2:R134)&gt;0.01,"",IF('MissFill 1'!R130/SUM('MissFill 1'!R$2:R134)&gt;0.01,"",DateEnded_5Day!$A134))))))))</f>
        <v/>
      </c>
      <c r="T134" s="54" t="str">
        <f>IF($A134&lt;='All Results'!$B$4,"",IF(SUM('MissFill 1'!S$2:S134)=0,"",(IF('MissFill 1'!S134/SUM('MissFill 1'!S$2:S134)&gt;0.01,"",IF('MissFill 1'!S133/SUM('MissFill 1'!S$2:S134)&gt;0.01,"",IF('MissFill 1'!S132/SUM('MissFill 1'!S$2:S134)&gt;0.01,"",IF('MissFill 1'!S131/SUM('MissFill 1'!S$2:S134)&gt;0.01,"",IF('MissFill 1'!S130/SUM('MissFill 1'!S$2:S134)&gt;0.01,"",DateEnded_5Day!$A134))))))))</f>
        <v/>
      </c>
      <c r="U134" s="54" t="str">
        <f>IF($A134&lt;='All Results'!$B$4,"",IF(SUM('MissFill 1'!T$2:T134)=0,"",(IF('MissFill 1'!T134/SUM('MissFill 1'!T$2:T134)&gt;0.01,"",IF('MissFill 1'!T133/SUM('MissFill 1'!T$2:T134)&gt;0.01,"",IF('MissFill 1'!T132/SUM('MissFill 1'!T$2:T134)&gt;0.01,"",IF('MissFill 1'!T131/SUM('MissFill 1'!T$2:T134)&gt;0.01,"",IF('MissFill 1'!T130/SUM('MissFill 1'!T$2:T134)&gt;0.01,"",DateEnded_5Day!$A134))))))))</f>
        <v/>
      </c>
      <c r="V134" s="54" t="str">
        <f>IF($A134&lt;='All Results'!$B$4,"",IF(SUM('MissFill 1'!U$2:U134)=0,"",(IF('MissFill 1'!U134/SUM('MissFill 1'!U$2:U134)&gt;0.01,"",IF('MissFill 1'!U133/SUM('MissFill 1'!U$2:U134)&gt;0.01,"",IF('MissFill 1'!U132/SUM('MissFill 1'!U$2:U134)&gt;0.01,"",IF('MissFill 1'!U131/SUM('MissFill 1'!U$2:U134)&gt;0.01,"",IF('MissFill 1'!U130/SUM('MissFill 1'!U$2:U134)&gt;0.01,"",DateEnded_5Day!$A134))))))))</f>
        <v/>
      </c>
      <c r="W134" s="54" t="str">
        <f>IF($A134&lt;='All Results'!$B$4,"",IF(SUM('MissFill 1'!V$2:V134)=0,"",(IF('MissFill 1'!V134/SUM('MissFill 1'!V$2:V134)&gt;0.01,"",IF('MissFill 1'!V133/SUM('MissFill 1'!V$2:V134)&gt;0.01,"",IF('MissFill 1'!V132/SUM('MissFill 1'!V$2:V134)&gt;0.01,"",IF('MissFill 1'!V131/SUM('MissFill 1'!V$2:V134)&gt;0.01,"",IF('MissFill 1'!V130/SUM('MissFill 1'!V$2:V134)&gt;0.01,"",DateEnded_5Day!$A134))))))))</f>
        <v/>
      </c>
      <c r="X134" s="54" t="str">
        <f>IF($A134&lt;='All Results'!$B$4,"",IF(SUM('MissFill 1'!W$2:W134)=0,"",(IF('MissFill 1'!W134/SUM('MissFill 1'!W$2:W134)&gt;0.01,"",IF('MissFill 1'!W133/SUM('MissFill 1'!W$2:W134)&gt;0.01,"",IF('MissFill 1'!W132/SUM('MissFill 1'!W$2:W134)&gt;0.01,"",IF('MissFill 1'!W131/SUM('MissFill 1'!W$2:W134)&gt;0.01,"",IF('MissFill 1'!W130/SUM('MissFill 1'!W$2:W134)&gt;0.01,"",DateEnded_5Day!$A134))))))))</f>
        <v/>
      </c>
      <c r="Y134" s="54" t="str">
        <f>IF($A134&lt;='All Results'!$B$4,"",IF(SUM('MissFill 1'!X$2:X134)=0,"",(IF('MissFill 1'!X134/SUM('MissFill 1'!X$2:X134)&gt;0.01,"",IF('MissFill 1'!X133/SUM('MissFill 1'!X$2:X134)&gt;0.01,"",IF('MissFill 1'!X132/SUM('MissFill 1'!X$2:X134)&gt;0.01,"",IF('MissFill 1'!X131/SUM('MissFill 1'!X$2:X134)&gt;0.01,"",IF('MissFill 1'!X130/SUM('MissFill 1'!X$2:X134)&gt;0.01,"",DateEnded_5Day!$A134))))))))</f>
        <v/>
      </c>
      <c r="Z134" s="54" t="str">
        <f>IF($A134&lt;='All Results'!$B$4,"",IF(SUM('MissFill 1'!Y$2:Y134)=0,"",(IF('MissFill 1'!Y134/SUM('MissFill 1'!Y$2:Y134)&gt;0.01,"",IF('MissFill 1'!Y133/SUM('MissFill 1'!Y$2:Y134)&gt;0.01,"",IF('MissFill 1'!Y132/SUM('MissFill 1'!Y$2:Y134)&gt;0.01,"",IF('MissFill 1'!Y131/SUM('MissFill 1'!Y$2:Y134)&gt;0.01,"",IF('MissFill 1'!Y130/SUM('MissFill 1'!Y$2:Y134)&gt;0.01,"",DateEnded_5Day!$A134))))))))</f>
        <v/>
      </c>
      <c r="AA134" s="54" t="str">
        <f>IF($A134&lt;='All Results'!$B$4,"",IF(SUM('MissFill 1'!Z$2:Z134)=0,"",(IF('MissFill 1'!Z134/SUM('MissFill 1'!Z$2:Z134)&gt;0.01,"",IF('MissFill 1'!Z133/SUM('MissFill 1'!Z$2:Z134)&gt;0.01,"",IF('MissFill 1'!Z132/SUM('MissFill 1'!Z$2:Z134)&gt;0.01,"",IF('MissFill 1'!Z131/SUM('MissFill 1'!Z$2:Z134)&gt;0.01,"",IF('MissFill 1'!Z130/SUM('MissFill 1'!Z$2:Z134)&gt;0.01,"",DateEnded_5Day!$A134))))))))</f>
        <v/>
      </c>
      <c r="AB134" s="54" t="str">
        <f>IF($A134&lt;='All Results'!$B$4,"",IF(SUM('MissFill 1'!AA$2:AA134)=0,"",(IF('MissFill 1'!AA134/SUM('MissFill 1'!AA$2:AA134)&gt;0.01,"",IF('MissFill 1'!AA133/SUM('MissFill 1'!AA$2:AA134)&gt;0.01,"",IF('MissFill 1'!AA132/SUM('MissFill 1'!AA$2:AA134)&gt;0.01,"",IF('MissFill 1'!AA131/SUM('MissFill 1'!AA$2:AA134)&gt;0.01,"",IF('MissFill 1'!AA130/SUM('MissFill 1'!AA$2:AA134)&gt;0.01,"",DateEnded_5Day!$A134))))))))</f>
        <v/>
      </c>
      <c r="AC134" s="54" t="str">
        <f>IF($A134&lt;='All Results'!$B$4,"",IF(SUM('MissFill 1'!AB$2:AB134)=0,"",(IF('MissFill 1'!AB134/SUM('MissFill 1'!AB$2:AB134)&gt;0.01,"",IF('MissFill 1'!AB133/SUM('MissFill 1'!AB$2:AB134)&gt;0.01,"",IF('MissFill 1'!AB132/SUM('MissFill 1'!AB$2:AB134)&gt;0.01,"",IF('MissFill 1'!AB131/SUM('MissFill 1'!AB$2:AB134)&gt;0.01,"",IF('MissFill 1'!AB130/SUM('MissFill 1'!AB$2:AB134)&gt;0.01,"",DateEnded_5Day!$A134))))))))</f>
        <v/>
      </c>
      <c r="AD134" s="54" t="str">
        <f>IF($A134&lt;='All Results'!$B$4,"",IF(SUM('MissFill 1'!AC$2:AC134)=0,"",(IF('MissFill 1'!AC134/SUM('MissFill 1'!AC$2:AC134)&gt;0.01,"",IF('MissFill 1'!AC133/SUM('MissFill 1'!AC$2:AC134)&gt;0.01,"",IF('MissFill 1'!AC132/SUM('MissFill 1'!AC$2:AC134)&gt;0.01,"",IF('MissFill 1'!AC131/SUM('MissFill 1'!AC$2:AC134)&gt;0.01,"",IF('MissFill 1'!AC130/SUM('MissFill 1'!AC$2:AC134)&gt;0.01,"",DateEnded_5Day!$A134))))))))</f>
        <v/>
      </c>
      <c r="AE134" s="54" t="str">
        <f>IF($A134&lt;='All Results'!$B$4,"",IF(SUM('MissFill 1'!AD$2:AD134)=0,"",(IF('MissFill 1'!AD134/SUM('MissFill 1'!AD$2:AD134)&gt;0.01,"",IF('MissFill 1'!AD133/SUM('MissFill 1'!AD$2:AD134)&gt;0.01,"",IF('MissFill 1'!AD132/SUM('MissFill 1'!AD$2:AD134)&gt;0.01,"",IF('MissFill 1'!AD131/SUM('MissFill 1'!AD$2:AD134)&gt;0.01,"",IF('MissFill 1'!AD130/SUM('MissFill 1'!AD$2:AD134)&gt;0.01,"",DateEnded_5Day!$A134))))))))</f>
        <v/>
      </c>
      <c r="AF134" s="54" t="str">
        <f>IF($A134&lt;='All Results'!$B$4,"",IF(SUM('MissFill 1'!AE$2:AE134)=0,"",(IF('MissFill 1'!AE134/SUM('MissFill 1'!AE$2:AE134)&gt;0.01,"",IF('MissFill 1'!AE133/SUM('MissFill 1'!AE$2:AE134)&gt;0.01,"",IF('MissFill 1'!AE132/SUM('MissFill 1'!AE$2:AE134)&gt;0.01,"",IF('MissFill 1'!AE131/SUM('MissFill 1'!AE$2:AE134)&gt;0.01,"",IF('MissFill 1'!AE130/SUM('MissFill 1'!AE$2:AE134)&gt;0.01,"",DateEnded_5Day!$A134))))))))</f>
        <v/>
      </c>
      <c r="AG134" s="54" t="str">
        <f>IF($A134&lt;='All Results'!$B$4,"",IF(SUM('MissFill 1'!AF$2:AF134)=0,"",(IF('MissFill 1'!AF134/SUM('MissFill 1'!AF$2:AF134)&gt;0.01,"",IF('MissFill 1'!AF133/SUM('MissFill 1'!AF$2:AF134)&gt;0.01,"",IF('MissFill 1'!AF132/SUM('MissFill 1'!AF$2:AF134)&gt;0.01,"",IF('MissFill 1'!AF131/SUM('MissFill 1'!AF$2:AF134)&gt;0.01,"",IF('MissFill 1'!AF130/SUM('MissFill 1'!AF$2:AF134)&gt;0.01,"",DateEnded_5Day!$A134))))))))</f>
        <v/>
      </c>
      <c r="AH134" s="54" t="str">
        <f>IF($A134&lt;='All Results'!$B$4,"",IF(SUM('MissFill 1'!AG$2:AG134)=0,"",(IF('MissFill 1'!AG134/SUM('MissFill 1'!AG$2:AG134)&gt;0.01,"",IF('MissFill 1'!AG133/SUM('MissFill 1'!AG$2:AG134)&gt;0.01,"",IF('MissFill 1'!AG132/SUM('MissFill 1'!AG$2:AG134)&gt;0.01,"",IF('MissFill 1'!AG131/SUM('MissFill 1'!AG$2:AG134)&gt;0.01,"",IF('MissFill 1'!AG130/SUM('MissFill 1'!AG$2:AG134)&gt;0.01,"",DateEnded_5Day!$A134))))))))</f>
        <v/>
      </c>
      <c r="AI134" s="54" t="str">
        <f>IF($A134&lt;='All Results'!$B$4,"",IF(SUM('MissFill 1'!AH$2:AH134)=0,"",(IF('MissFill 1'!AH134/SUM('MissFill 1'!AH$2:AH134)&gt;0.01,"",IF('MissFill 1'!AH133/SUM('MissFill 1'!AH$2:AH134)&gt;0.01,"",IF('MissFill 1'!AH132/SUM('MissFill 1'!AH$2:AH134)&gt;0.01,"",IF('MissFill 1'!AH131/SUM('MissFill 1'!AH$2:AH134)&gt;0.01,"",IF('MissFill 1'!AH130/SUM('MissFill 1'!AH$2:AH134)&gt;0.01,"",DateEnded_5Day!$A134))))))))</f>
        <v/>
      </c>
      <c r="AJ134" s="54" t="str">
        <f>IF($A134&lt;='All Results'!$B$4,"",IF(SUM('MissFill 1'!AI$2:AI134)=0,"",(IF('MissFill 1'!AI134/SUM('MissFill 1'!AI$2:AI134)&gt;0.01,"",IF('MissFill 1'!AI133/SUM('MissFill 1'!AI$2:AI134)&gt;0.01,"",IF('MissFill 1'!AI132/SUM('MissFill 1'!AI$2:AI134)&gt;0.01,"",IF('MissFill 1'!AI131/SUM('MissFill 1'!AI$2:AI134)&gt;0.01,"",IF('MissFill 1'!AI130/SUM('MissFill 1'!AI$2:AI134)&gt;0.01,"",DateEnded_5Day!$A134))))))))</f>
        <v/>
      </c>
      <c r="AK134" s="54" t="str">
        <f>IF($A134&lt;='All Results'!$B$4,"",IF(SUM('MissFill 1'!AJ$2:AJ134)=0,"",(IF('MissFill 1'!AJ134/SUM('MissFill 1'!AJ$2:AJ134)&gt;0.01,"",IF('MissFill 1'!AJ133/SUM('MissFill 1'!AJ$2:AJ134)&gt;0.01,"",IF('MissFill 1'!AJ132/SUM('MissFill 1'!AJ$2:AJ134)&gt;0.01,"",IF('MissFill 1'!AJ131/SUM('MissFill 1'!AJ$2:AJ134)&gt;0.01,"",IF('MissFill 1'!AJ130/SUM('MissFill 1'!AJ$2:AJ134)&gt;0.01,"",DateEnded_5Day!$A134))))))))</f>
        <v/>
      </c>
      <c r="AL134" s="54" t="str">
        <f>IF($A134&lt;='All Results'!$B$4,"",IF(SUM('MissFill 1'!AK$2:AK134)=0,"",(IF('MissFill 1'!AK134/SUM('MissFill 1'!AK$2:AK134)&gt;0.01,"",IF('MissFill 1'!AK133/SUM('MissFill 1'!AK$2:AK134)&gt;0.01,"",IF('MissFill 1'!AK132/SUM('MissFill 1'!AK$2:AK134)&gt;0.01,"",IF('MissFill 1'!AK131/SUM('MissFill 1'!AK$2:AK134)&gt;0.01,"",IF('MissFill 1'!AK130/SUM('MissFill 1'!AK$2:AK134)&gt;0.01,"",DateEnded_5Day!$A134))))))))</f>
        <v/>
      </c>
      <c r="AM134" s="54" t="str">
        <f>IF($A134&lt;='All Results'!$B$4,"",IF(SUM('MissFill 1'!AL$2:AL134)=0,"",(IF('MissFill 1'!AL134/SUM('MissFill 1'!AL$2:AL134)&gt;0.01,"",IF('MissFill 1'!AL133/SUM('MissFill 1'!AL$2:AL134)&gt;0.01,"",IF('MissFill 1'!AL132/SUM('MissFill 1'!AL$2:AL134)&gt;0.01,"",IF('MissFill 1'!AL131/SUM('MissFill 1'!AL$2:AL134)&gt;0.01,"",IF('MissFill 1'!AL130/SUM('MissFill 1'!AL$2:AL134)&gt;0.01,"",DateEnded_5Day!$A134))))))))</f>
        <v/>
      </c>
      <c r="AN134" s="54" t="str">
        <f>IF($A134&lt;='All Results'!$B$4,"",IF(SUM('MissFill 1'!AM$2:AM134)=0,"",(IF('MissFill 1'!AM134/SUM('MissFill 1'!AM$2:AM134)&gt;0.01,"",IF('MissFill 1'!AM133/SUM('MissFill 1'!AM$2:AM134)&gt;0.01,"",IF('MissFill 1'!AM132/SUM('MissFill 1'!AM$2:AM134)&gt;0.01,"",IF('MissFill 1'!AM131/SUM('MissFill 1'!AM$2:AM134)&gt;0.01,"",IF('MissFill 1'!AM130/SUM('MissFill 1'!AM$2:AM134)&gt;0.01,"",DateEnded_5Day!$A134))))))))</f>
        <v/>
      </c>
      <c r="AO134" s="54" t="str">
        <f>IF($A134&lt;='All Results'!$B$4,"",IF(SUM('MissFill 1'!AN$2:AN134)=0,"",(IF('MissFill 1'!AN134/SUM('MissFill 1'!AN$2:AN134)&gt;0.01,"",IF('MissFill 1'!AN133/SUM('MissFill 1'!AN$2:AN134)&gt;0.01,"",IF('MissFill 1'!AN132/SUM('MissFill 1'!AN$2:AN134)&gt;0.01,"",IF('MissFill 1'!AN131/SUM('MissFill 1'!AN$2:AN134)&gt;0.01,"",IF('MissFill 1'!AN130/SUM('MissFill 1'!AN$2:AN134)&gt;0.01,"",DateEnded_5Day!$A134))))))))</f>
        <v/>
      </c>
      <c r="AP134" s="54" t="str">
        <f>IF($A134&lt;='All Results'!$B$4,"",IF(SUM('MissFill 1'!AO$2:AO134)=0,"",(IF('MissFill 1'!AO134/SUM('MissFill 1'!AO$2:AO134)&gt;0.01,"",IF('MissFill 1'!AO133/SUM('MissFill 1'!AO$2:AO134)&gt;0.01,"",IF('MissFill 1'!AO132/SUM('MissFill 1'!AO$2:AO134)&gt;0.01,"",IF('MissFill 1'!AO131/SUM('MissFill 1'!AO$2:AO134)&gt;0.01,"",IF('MissFill 1'!AO130/SUM('MissFill 1'!AO$2:AO134)&gt;0.01,"",DateEnded_5Day!$A134))))))))</f>
        <v/>
      </c>
      <c r="AQ134" s="54" t="str">
        <f>IF($A134&lt;='All Results'!$B$4,"",IF(SUM('MissFill 1'!AP$2:AP134)=0,"",(IF('MissFill 1'!AP134/SUM('MissFill 1'!AP$2:AP134)&gt;0.01,"",IF('MissFill 1'!AP133/SUM('MissFill 1'!AP$2:AP134)&gt;0.01,"",IF('MissFill 1'!AP132/SUM('MissFill 1'!AP$2:AP134)&gt;0.01,"",IF('MissFill 1'!AP131/SUM('MissFill 1'!AP$2:AP134)&gt;0.01,"",IF('MissFill 1'!AP130/SUM('MissFill 1'!AP$2:AP134)&gt;0.01,"",DateEnded_5Day!$A134))))))))</f>
        <v/>
      </c>
      <c r="AR134" s="54" t="str">
        <f>IF($A134&lt;='All Results'!$B$4,"",IF(SUM('MissFill 1'!AQ$2:AQ134)=0,"",(IF('MissFill 1'!AQ134/SUM('MissFill 1'!AQ$2:AQ134)&gt;0.01,"",IF('MissFill 1'!AQ133/SUM('MissFill 1'!AQ$2:AQ134)&gt;0.01,"",IF('MissFill 1'!AQ132/SUM('MissFill 1'!AQ$2:AQ134)&gt;0.01,"",IF('MissFill 1'!AQ131/SUM('MissFill 1'!AQ$2:AQ134)&gt;0.01,"",IF('MissFill 1'!AQ130/SUM('MissFill 1'!AQ$2:AQ134)&gt;0.01,"",DateEnded_5Day!$A134))))))))</f>
        <v/>
      </c>
      <c r="AS134" s="54" t="str">
        <f>IF($A134&lt;='All Results'!$B$4,"",IF(SUM('MissFill 1'!AR$2:AR134)=0,"",(IF('MissFill 1'!AR134/SUM('MissFill 1'!AR$2:AR134)&gt;0.01,"",IF('MissFill 1'!AR133/SUM('MissFill 1'!AR$2:AR134)&gt;0.01,"",IF('MissFill 1'!AR132/SUM('MissFill 1'!AR$2:AR134)&gt;0.01,"",IF('MissFill 1'!AR131/SUM('MissFill 1'!AR$2:AR134)&gt;0.01,"",IF('MissFill 1'!AR130/SUM('MissFill 1'!AR$2:AR134)&gt;0.01,"",DateEnded_5Day!$A134))))))))</f>
        <v/>
      </c>
      <c r="AT134" s="54" t="str">
        <f>IF($A134&lt;='All Results'!$B$4,"",IF(SUM('MissFill 1'!AS$2:AS134)=0,"",(IF('MissFill 1'!AS134/SUM('MissFill 1'!AS$2:AS134)&gt;0.01,"",IF('MissFill 1'!AS133/SUM('MissFill 1'!AS$2:AS134)&gt;0.01,"",IF('MissFill 1'!AS132/SUM('MissFill 1'!AS$2:AS134)&gt;0.01,"",IF('MissFill 1'!AS131/SUM('MissFill 1'!AS$2:AS134)&gt;0.01,"",IF('MissFill 1'!AS130/SUM('MissFill 1'!AS$2:AS134)&gt;0.01,"",DateEnded_5Day!$A134))))))))</f>
        <v/>
      </c>
      <c r="AU134" s="54" t="str">
        <f>IF($A134&lt;='All Results'!$B$4,"",IF(SUM('MissFill 1'!AT$2:AT134)=0,"",(IF('MissFill 1'!AT134/SUM('MissFill 1'!AT$2:AT134)&gt;0.01,"",IF('MissFill 1'!AT133/SUM('MissFill 1'!AT$2:AT134)&gt;0.01,"",IF('MissFill 1'!AT132/SUM('MissFill 1'!AT$2:AT134)&gt;0.01,"",IF('MissFill 1'!AT131/SUM('MissFill 1'!AT$2:AT134)&gt;0.01,"",IF('MissFill 1'!AT130/SUM('MissFill 1'!AT$2:AT134)&gt;0.01,"",DateEnded_5Day!$A134))))))))</f>
        <v/>
      </c>
      <c r="AV134" s="54" t="str">
        <f>IF($A134&lt;='All Results'!$B$4,"",IF(SUM('MissFill 1'!AU$2:AU134)=0,"",(IF('MissFill 1'!AU134/SUM('MissFill 1'!AU$2:AU134)&gt;0.01,"",IF('MissFill 1'!AU133/SUM('MissFill 1'!AU$2:AU134)&gt;0.01,"",IF('MissFill 1'!AU132/SUM('MissFill 1'!AU$2:AU134)&gt;0.01,"",IF('MissFill 1'!AU131/SUM('MissFill 1'!AU$2:AU134)&gt;0.01,"",IF('MissFill 1'!AU130/SUM('MissFill 1'!AU$2:AU134)&gt;0.01,"",DateEnded_5Day!$A134))))))))</f>
        <v/>
      </c>
      <c r="AW134" s="54" t="str">
        <f>IF($A134&lt;='All Results'!$B$4,"",IF(SUM('MissFill 1'!AV$2:AV134)=0,"",(IF('MissFill 1'!AV134/SUM('MissFill 1'!AV$2:AV134)&gt;0.01,"",IF('MissFill 1'!AV133/SUM('MissFill 1'!AV$2:AV134)&gt;0.01,"",IF('MissFill 1'!AV132/SUM('MissFill 1'!AV$2:AV134)&gt;0.01,"",IF('MissFill 1'!AV131/SUM('MissFill 1'!AV$2:AV134)&gt;0.01,"",IF('MissFill 1'!AV130/SUM('MissFill 1'!AV$2:AV134)&gt;0.01,"",DateEnded_5Day!$A134))))))))</f>
        <v/>
      </c>
      <c r="AX134" s="54" t="str">
        <f>IF($A134&lt;='All Results'!$B$4,"",IF(SUM('MissFill 1'!AW$2:AW134)=0,"",(IF('MissFill 1'!AW134/SUM('MissFill 1'!AW$2:AW134)&gt;0.01,"",IF('MissFill 1'!AW133/SUM('MissFill 1'!AW$2:AW134)&gt;0.01,"",IF('MissFill 1'!AW132/SUM('MissFill 1'!AW$2:AW134)&gt;0.01,"",IF('MissFill 1'!AW131/SUM('MissFill 1'!AW$2:AW134)&gt;0.01,"",IF('MissFill 1'!AW130/SUM('MissFill 1'!AW$2:AW134)&gt;0.01,"",DateEnded_5Day!$A134))))))))</f>
        <v/>
      </c>
    </row>
    <row r="135" spans="1:50" x14ac:dyDescent="0.25">
      <c r="A135" s="41">
        <v>44480</v>
      </c>
      <c r="B135" s="52">
        <v>284</v>
      </c>
      <c r="C135" s="54" t="str">
        <f>IF($A135&lt;='All Results'!$B$4,"",IF(SUM('MissFill 1'!B$2:B135)=0,"",(IF('MissFill 1'!B135/SUM('MissFill 1'!B$2:B135)&gt;0.01,"",IF('MissFill 1'!B134/SUM('MissFill 1'!B$2:B135)&gt;0.01,"",IF('MissFill 1'!B133/SUM('MissFill 1'!B$2:B135)&gt;0.01,"",IF('MissFill 1'!B132/SUM('MissFill 1'!B$2:B135)&gt;0.01,"",IF('MissFill 1'!B131/SUM('MissFill 1'!B$2:B135)&gt;0.01,"",DateEnded_5Day!$A135))))))))</f>
        <v/>
      </c>
      <c r="D135" s="54" t="str">
        <f>IF($A135&lt;='All Results'!$B$4,"",IF(SUM('MissFill 1'!C$2:C135)=0,"",(IF('MissFill 1'!C135/SUM('MissFill 1'!C$2:C135)&gt;0.01,"",IF('MissFill 1'!C134/SUM('MissFill 1'!C$2:C135)&gt;0.01,"",IF('MissFill 1'!C133/SUM('MissFill 1'!C$2:C135)&gt;0.01,"",IF('MissFill 1'!C132/SUM('MissFill 1'!C$2:C135)&gt;0.01,"",IF('MissFill 1'!C131/SUM('MissFill 1'!C$2:C135)&gt;0.01,"",DateEnded_5Day!$A135))))))))</f>
        <v/>
      </c>
      <c r="E135" s="54" t="str">
        <f>IF($A135&lt;='All Results'!$B$4,"",IF(SUM('MissFill 1'!D$2:D135)=0,"",(IF('MissFill 1'!D135/SUM('MissFill 1'!D$2:D135)&gt;0.01,"",IF('MissFill 1'!D134/SUM('MissFill 1'!D$2:D135)&gt;0.01,"",IF('MissFill 1'!D133/SUM('MissFill 1'!D$2:D135)&gt;0.01,"",IF('MissFill 1'!D132/SUM('MissFill 1'!D$2:D135)&gt;0.01,"",IF('MissFill 1'!D131/SUM('MissFill 1'!D$2:D135)&gt;0.01,"",DateEnded_5Day!$A135))))))))</f>
        <v/>
      </c>
      <c r="F135" s="54" t="str">
        <f>IF($A135&lt;='All Results'!$B$4,"",IF(SUM('MissFill 1'!E$2:E135)=0,"",(IF('MissFill 1'!E135/SUM('MissFill 1'!E$2:E135)&gt;0.01,"",IF('MissFill 1'!E134/SUM('MissFill 1'!E$2:E135)&gt;0.01,"",IF('MissFill 1'!E133/SUM('MissFill 1'!E$2:E135)&gt;0.01,"",IF('MissFill 1'!E132/SUM('MissFill 1'!E$2:E135)&gt;0.01,"",IF('MissFill 1'!E131/SUM('MissFill 1'!E$2:E135)&gt;0.01,"",DateEnded_5Day!$A135))))))))</f>
        <v/>
      </c>
      <c r="G135" s="54" t="str">
        <f>IF($A135&lt;='All Results'!$B$4,"",IF(SUM('MissFill 1'!F$2:F135)=0,"",(IF('MissFill 1'!F135/SUM('MissFill 1'!F$2:F135)&gt;0.01,"",IF('MissFill 1'!F134/SUM('MissFill 1'!F$2:F135)&gt;0.01,"",IF('MissFill 1'!F133/SUM('MissFill 1'!F$2:F135)&gt;0.01,"",IF('MissFill 1'!F132/SUM('MissFill 1'!F$2:F135)&gt;0.01,"",IF('MissFill 1'!F131/SUM('MissFill 1'!F$2:F135)&gt;0.01,"",DateEnded_5Day!$A135))))))))</f>
        <v/>
      </c>
      <c r="H135" s="54" t="str">
        <f>IF($A135&lt;='All Results'!$B$4,"",IF(SUM('MissFill 1'!G$2:G135)=0,"",(IF('MissFill 1'!G135/SUM('MissFill 1'!G$2:G135)&gt;0.01,"",IF('MissFill 1'!G134/SUM('MissFill 1'!G$2:G135)&gt;0.01,"",IF('MissFill 1'!G133/SUM('MissFill 1'!G$2:G135)&gt;0.01,"",IF('MissFill 1'!G132/SUM('MissFill 1'!G$2:G135)&gt;0.01,"",IF('MissFill 1'!G131/SUM('MissFill 1'!G$2:G135)&gt;0.01,"",DateEnded_5Day!$A135))))))))</f>
        <v/>
      </c>
      <c r="I135" s="54" t="str">
        <f>IF($A135&lt;='All Results'!$B$4,"",IF(SUM('MissFill 1'!H$2:H135)=0,"",(IF('MissFill 1'!H135/SUM('MissFill 1'!H$2:H135)&gt;0.01,"",IF('MissFill 1'!H134/SUM('MissFill 1'!H$2:H135)&gt;0.01,"",IF('MissFill 1'!H133/SUM('MissFill 1'!H$2:H135)&gt;0.01,"",IF('MissFill 1'!H132/SUM('MissFill 1'!H$2:H135)&gt;0.01,"",IF('MissFill 1'!H131/SUM('MissFill 1'!H$2:H135)&gt;0.01,"",DateEnded_5Day!$A135))))))))</f>
        <v/>
      </c>
      <c r="J135" s="54" t="str">
        <f>IF($A135&lt;='All Results'!$B$4,"",IF(SUM('MissFill 1'!I$2:I135)=0,"",(IF('MissFill 1'!I135/SUM('MissFill 1'!I$2:I135)&gt;0.01,"",IF('MissFill 1'!I134/SUM('MissFill 1'!I$2:I135)&gt;0.01,"",IF('MissFill 1'!I133/SUM('MissFill 1'!I$2:I135)&gt;0.01,"",IF('MissFill 1'!I132/SUM('MissFill 1'!I$2:I135)&gt;0.01,"",IF('MissFill 1'!I131/SUM('MissFill 1'!I$2:I135)&gt;0.01,"",DateEnded_5Day!$A135))))))))</f>
        <v/>
      </c>
      <c r="K135" s="54" t="str">
        <f>IF($A135&lt;='All Results'!$B$4,"",IF(SUM('MissFill 1'!J$2:J135)=0,"",(IF('MissFill 1'!J135/SUM('MissFill 1'!J$2:J135)&gt;0.01,"",IF('MissFill 1'!J134/SUM('MissFill 1'!J$2:J135)&gt;0.01,"",IF('MissFill 1'!J133/SUM('MissFill 1'!J$2:J135)&gt;0.01,"",IF('MissFill 1'!J132/SUM('MissFill 1'!J$2:J135)&gt;0.01,"",IF('MissFill 1'!J131/SUM('MissFill 1'!J$2:J135)&gt;0.01,"",DateEnded_5Day!$A135))))))))</f>
        <v/>
      </c>
      <c r="L135" s="54" t="str">
        <f>IF($A135&lt;='All Results'!$B$4,"",IF(SUM('MissFill 1'!K$2:K135)=0,"",(IF('MissFill 1'!K135/SUM('MissFill 1'!K$2:K135)&gt;0.01,"",IF('MissFill 1'!K134/SUM('MissFill 1'!K$2:K135)&gt;0.01,"",IF('MissFill 1'!K133/SUM('MissFill 1'!K$2:K135)&gt;0.01,"",IF('MissFill 1'!K132/SUM('MissFill 1'!K$2:K135)&gt;0.01,"",IF('MissFill 1'!K131/SUM('MissFill 1'!K$2:K135)&gt;0.01,"",DateEnded_5Day!$A135))))))))</f>
        <v/>
      </c>
      <c r="M135" s="54" t="str">
        <f>IF($A135&lt;='All Results'!$B$4,"",IF(SUM('MissFill 1'!L$2:L135)=0,"",(IF('MissFill 1'!L135/SUM('MissFill 1'!L$2:L135)&gt;0.01,"",IF('MissFill 1'!L134/SUM('MissFill 1'!L$2:L135)&gt;0.01,"",IF('MissFill 1'!L133/SUM('MissFill 1'!L$2:L135)&gt;0.01,"",IF('MissFill 1'!L132/SUM('MissFill 1'!L$2:L135)&gt;0.01,"",IF('MissFill 1'!L131/SUM('MissFill 1'!L$2:L135)&gt;0.01,"",DateEnded_5Day!$A135))))))))</f>
        <v/>
      </c>
      <c r="N135" s="54" t="str">
        <f>IF($A135&lt;='All Results'!$B$4,"",IF(SUM('MissFill 1'!M$2:M135)=0,"",(IF('MissFill 1'!M135/SUM('MissFill 1'!M$2:M135)&gt;0.01,"",IF('MissFill 1'!M134/SUM('MissFill 1'!M$2:M135)&gt;0.01,"",IF('MissFill 1'!M133/SUM('MissFill 1'!M$2:M135)&gt;0.01,"",IF('MissFill 1'!M132/SUM('MissFill 1'!M$2:M135)&gt;0.01,"",IF('MissFill 1'!M131/SUM('MissFill 1'!M$2:M135)&gt;0.01,"",DateEnded_5Day!$A135))))))))</f>
        <v/>
      </c>
      <c r="O135" s="54" t="str">
        <f>IF($A135&lt;='All Results'!$B$4,"",IF(SUM('MissFill 1'!N$2:N135)=0,"",(IF('MissFill 1'!N135/SUM('MissFill 1'!N$2:N135)&gt;0.01,"",IF('MissFill 1'!N134/SUM('MissFill 1'!N$2:N135)&gt;0.01,"",IF('MissFill 1'!N133/SUM('MissFill 1'!N$2:N135)&gt;0.01,"",IF('MissFill 1'!N132/SUM('MissFill 1'!N$2:N135)&gt;0.01,"",IF('MissFill 1'!N131/SUM('MissFill 1'!N$2:N135)&gt;0.01,"",DateEnded_5Day!$A135))))))))</f>
        <v/>
      </c>
      <c r="P135" s="54" t="str">
        <f>IF($A135&lt;='All Results'!$B$4,"",IF(SUM('MissFill 1'!O$2:O135)=0,"",(IF('MissFill 1'!O135/SUM('MissFill 1'!O$2:O135)&gt;0.01,"",IF('MissFill 1'!O134/SUM('MissFill 1'!O$2:O135)&gt;0.01,"",IF('MissFill 1'!O133/SUM('MissFill 1'!O$2:O135)&gt;0.01,"",IF('MissFill 1'!O132/SUM('MissFill 1'!O$2:O135)&gt;0.01,"",IF('MissFill 1'!O131/SUM('MissFill 1'!O$2:O135)&gt;0.01,"",DateEnded_5Day!$A135))))))))</f>
        <v/>
      </c>
      <c r="Q135" s="54" t="str">
        <f>IF($A135&lt;='All Results'!$B$4,"",IF(SUM('MissFill 1'!P$2:P135)=0,"",(IF('MissFill 1'!P135/SUM('MissFill 1'!P$2:P135)&gt;0.01,"",IF('MissFill 1'!P134/SUM('MissFill 1'!P$2:P135)&gt;0.01,"",IF('MissFill 1'!P133/SUM('MissFill 1'!P$2:P135)&gt;0.01,"",IF('MissFill 1'!P132/SUM('MissFill 1'!P$2:P135)&gt;0.01,"",IF('MissFill 1'!P131/SUM('MissFill 1'!P$2:P135)&gt;0.01,"",DateEnded_5Day!$A135))))))))</f>
        <v/>
      </c>
      <c r="R135" s="54" t="str">
        <f>IF($A135&lt;='All Results'!$B$4,"",IF(SUM('MissFill 1'!Q$2:Q135)=0,"",(IF('MissFill 1'!Q135/SUM('MissFill 1'!Q$2:Q135)&gt;0.01,"",IF('MissFill 1'!Q134/SUM('MissFill 1'!Q$2:Q135)&gt;0.01,"",IF('MissFill 1'!Q133/SUM('MissFill 1'!Q$2:Q135)&gt;0.01,"",IF('MissFill 1'!Q132/SUM('MissFill 1'!Q$2:Q135)&gt;0.01,"",IF('MissFill 1'!Q131/SUM('MissFill 1'!Q$2:Q135)&gt;0.01,"",DateEnded_5Day!$A135))))))))</f>
        <v/>
      </c>
      <c r="S135" s="54" t="str">
        <f>IF($A135&lt;='All Results'!$B$4,"",IF(SUM('MissFill 1'!R$2:R135)=0,"",(IF('MissFill 1'!R135/SUM('MissFill 1'!R$2:R135)&gt;0.01,"",IF('MissFill 1'!R134/SUM('MissFill 1'!R$2:R135)&gt;0.01,"",IF('MissFill 1'!R133/SUM('MissFill 1'!R$2:R135)&gt;0.01,"",IF('MissFill 1'!R132/SUM('MissFill 1'!R$2:R135)&gt;0.01,"",IF('MissFill 1'!R131/SUM('MissFill 1'!R$2:R135)&gt;0.01,"",DateEnded_5Day!$A135))))))))</f>
        <v/>
      </c>
      <c r="T135" s="54" t="str">
        <f>IF($A135&lt;='All Results'!$B$4,"",IF(SUM('MissFill 1'!S$2:S135)=0,"",(IF('MissFill 1'!S135/SUM('MissFill 1'!S$2:S135)&gt;0.01,"",IF('MissFill 1'!S134/SUM('MissFill 1'!S$2:S135)&gt;0.01,"",IF('MissFill 1'!S133/SUM('MissFill 1'!S$2:S135)&gt;0.01,"",IF('MissFill 1'!S132/SUM('MissFill 1'!S$2:S135)&gt;0.01,"",IF('MissFill 1'!S131/SUM('MissFill 1'!S$2:S135)&gt;0.01,"",DateEnded_5Day!$A135))))))))</f>
        <v/>
      </c>
      <c r="U135" s="54" t="str">
        <f>IF($A135&lt;='All Results'!$B$4,"",IF(SUM('MissFill 1'!T$2:T135)=0,"",(IF('MissFill 1'!T135/SUM('MissFill 1'!T$2:T135)&gt;0.01,"",IF('MissFill 1'!T134/SUM('MissFill 1'!T$2:T135)&gt;0.01,"",IF('MissFill 1'!T133/SUM('MissFill 1'!T$2:T135)&gt;0.01,"",IF('MissFill 1'!T132/SUM('MissFill 1'!T$2:T135)&gt;0.01,"",IF('MissFill 1'!T131/SUM('MissFill 1'!T$2:T135)&gt;0.01,"",DateEnded_5Day!$A135))))))))</f>
        <v/>
      </c>
      <c r="V135" s="54" t="str">
        <f>IF($A135&lt;='All Results'!$B$4,"",IF(SUM('MissFill 1'!U$2:U135)=0,"",(IF('MissFill 1'!U135/SUM('MissFill 1'!U$2:U135)&gt;0.01,"",IF('MissFill 1'!U134/SUM('MissFill 1'!U$2:U135)&gt;0.01,"",IF('MissFill 1'!U133/SUM('MissFill 1'!U$2:U135)&gt;0.01,"",IF('MissFill 1'!U132/SUM('MissFill 1'!U$2:U135)&gt;0.01,"",IF('MissFill 1'!U131/SUM('MissFill 1'!U$2:U135)&gt;0.01,"",DateEnded_5Day!$A135))))))))</f>
        <v/>
      </c>
      <c r="W135" s="54" t="str">
        <f>IF($A135&lt;='All Results'!$B$4,"",IF(SUM('MissFill 1'!V$2:V135)=0,"",(IF('MissFill 1'!V135/SUM('MissFill 1'!V$2:V135)&gt;0.01,"",IF('MissFill 1'!V134/SUM('MissFill 1'!V$2:V135)&gt;0.01,"",IF('MissFill 1'!V133/SUM('MissFill 1'!V$2:V135)&gt;0.01,"",IF('MissFill 1'!V132/SUM('MissFill 1'!V$2:V135)&gt;0.01,"",IF('MissFill 1'!V131/SUM('MissFill 1'!V$2:V135)&gt;0.01,"",DateEnded_5Day!$A135))))))))</f>
        <v/>
      </c>
      <c r="X135" s="54" t="str">
        <f>IF($A135&lt;='All Results'!$B$4,"",IF(SUM('MissFill 1'!W$2:W135)=0,"",(IF('MissFill 1'!W135/SUM('MissFill 1'!W$2:W135)&gt;0.01,"",IF('MissFill 1'!W134/SUM('MissFill 1'!W$2:W135)&gt;0.01,"",IF('MissFill 1'!W133/SUM('MissFill 1'!W$2:W135)&gt;0.01,"",IF('MissFill 1'!W132/SUM('MissFill 1'!W$2:W135)&gt;0.01,"",IF('MissFill 1'!W131/SUM('MissFill 1'!W$2:W135)&gt;0.01,"",DateEnded_5Day!$A135))))))))</f>
        <v/>
      </c>
      <c r="Y135" s="54" t="str">
        <f>IF($A135&lt;='All Results'!$B$4,"",IF(SUM('MissFill 1'!X$2:X135)=0,"",(IF('MissFill 1'!X135/SUM('MissFill 1'!X$2:X135)&gt;0.01,"",IF('MissFill 1'!X134/SUM('MissFill 1'!X$2:X135)&gt;0.01,"",IF('MissFill 1'!X133/SUM('MissFill 1'!X$2:X135)&gt;0.01,"",IF('MissFill 1'!X132/SUM('MissFill 1'!X$2:X135)&gt;0.01,"",IF('MissFill 1'!X131/SUM('MissFill 1'!X$2:X135)&gt;0.01,"",DateEnded_5Day!$A135))))))))</f>
        <v/>
      </c>
      <c r="Z135" s="54" t="str">
        <f>IF($A135&lt;='All Results'!$B$4,"",IF(SUM('MissFill 1'!Y$2:Y135)=0,"",(IF('MissFill 1'!Y135/SUM('MissFill 1'!Y$2:Y135)&gt;0.01,"",IF('MissFill 1'!Y134/SUM('MissFill 1'!Y$2:Y135)&gt;0.01,"",IF('MissFill 1'!Y133/SUM('MissFill 1'!Y$2:Y135)&gt;0.01,"",IF('MissFill 1'!Y132/SUM('MissFill 1'!Y$2:Y135)&gt;0.01,"",IF('MissFill 1'!Y131/SUM('MissFill 1'!Y$2:Y135)&gt;0.01,"",DateEnded_5Day!$A135))))))))</f>
        <v/>
      </c>
      <c r="AA135" s="54" t="str">
        <f>IF($A135&lt;='All Results'!$B$4,"",IF(SUM('MissFill 1'!Z$2:Z135)=0,"",(IF('MissFill 1'!Z135/SUM('MissFill 1'!Z$2:Z135)&gt;0.01,"",IF('MissFill 1'!Z134/SUM('MissFill 1'!Z$2:Z135)&gt;0.01,"",IF('MissFill 1'!Z133/SUM('MissFill 1'!Z$2:Z135)&gt;0.01,"",IF('MissFill 1'!Z132/SUM('MissFill 1'!Z$2:Z135)&gt;0.01,"",IF('MissFill 1'!Z131/SUM('MissFill 1'!Z$2:Z135)&gt;0.01,"",DateEnded_5Day!$A135))))))))</f>
        <v/>
      </c>
      <c r="AB135" s="54" t="str">
        <f>IF($A135&lt;='All Results'!$B$4,"",IF(SUM('MissFill 1'!AA$2:AA135)=0,"",(IF('MissFill 1'!AA135/SUM('MissFill 1'!AA$2:AA135)&gt;0.01,"",IF('MissFill 1'!AA134/SUM('MissFill 1'!AA$2:AA135)&gt;0.01,"",IF('MissFill 1'!AA133/SUM('MissFill 1'!AA$2:AA135)&gt;0.01,"",IF('MissFill 1'!AA132/SUM('MissFill 1'!AA$2:AA135)&gt;0.01,"",IF('MissFill 1'!AA131/SUM('MissFill 1'!AA$2:AA135)&gt;0.01,"",DateEnded_5Day!$A135))))))))</f>
        <v/>
      </c>
      <c r="AC135" s="54" t="str">
        <f>IF($A135&lt;='All Results'!$B$4,"",IF(SUM('MissFill 1'!AB$2:AB135)=0,"",(IF('MissFill 1'!AB135/SUM('MissFill 1'!AB$2:AB135)&gt;0.01,"",IF('MissFill 1'!AB134/SUM('MissFill 1'!AB$2:AB135)&gt;0.01,"",IF('MissFill 1'!AB133/SUM('MissFill 1'!AB$2:AB135)&gt;0.01,"",IF('MissFill 1'!AB132/SUM('MissFill 1'!AB$2:AB135)&gt;0.01,"",IF('MissFill 1'!AB131/SUM('MissFill 1'!AB$2:AB135)&gt;0.01,"",DateEnded_5Day!$A135))))))))</f>
        <v/>
      </c>
      <c r="AD135" s="54" t="str">
        <f>IF($A135&lt;='All Results'!$B$4,"",IF(SUM('MissFill 1'!AC$2:AC135)=0,"",(IF('MissFill 1'!AC135/SUM('MissFill 1'!AC$2:AC135)&gt;0.01,"",IF('MissFill 1'!AC134/SUM('MissFill 1'!AC$2:AC135)&gt;0.01,"",IF('MissFill 1'!AC133/SUM('MissFill 1'!AC$2:AC135)&gt;0.01,"",IF('MissFill 1'!AC132/SUM('MissFill 1'!AC$2:AC135)&gt;0.01,"",IF('MissFill 1'!AC131/SUM('MissFill 1'!AC$2:AC135)&gt;0.01,"",DateEnded_5Day!$A135))))))))</f>
        <v/>
      </c>
      <c r="AE135" s="54" t="str">
        <f>IF($A135&lt;='All Results'!$B$4,"",IF(SUM('MissFill 1'!AD$2:AD135)=0,"",(IF('MissFill 1'!AD135/SUM('MissFill 1'!AD$2:AD135)&gt;0.01,"",IF('MissFill 1'!AD134/SUM('MissFill 1'!AD$2:AD135)&gt;0.01,"",IF('MissFill 1'!AD133/SUM('MissFill 1'!AD$2:AD135)&gt;0.01,"",IF('MissFill 1'!AD132/SUM('MissFill 1'!AD$2:AD135)&gt;0.01,"",IF('MissFill 1'!AD131/SUM('MissFill 1'!AD$2:AD135)&gt;0.01,"",DateEnded_5Day!$A135))))))))</f>
        <v/>
      </c>
      <c r="AF135" s="54" t="str">
        <f>IF($A135&lt;='All Results'!$B$4,"",IF(SUM('MissFill 1'!AE$2:AE135)=0,"",(IF('MissFill 1'!AE135/SUM('MissFill 1'!AE$2:AE135)&gt;0.01,"",IF('MissFill 1'!AE134/SUM('MissFill 1'!AE$2:AE135)&gt;0.01,"",IF('MissFill 1'!AE133/SUM('MissFill 1'!AE$2:AE135)&gt;0.01,"",IF('MissFill 1'!AE132/SUM('MissFill 1'!AE$2:AE135)&gt;0.01,"",IF('MissFill 1'!AE131/SUM('MissFill 1'!AE$2:AE135)&gt;0.01,"",DateEnded_5Day!$A135))))))))</f>
        <v/>
      </c>
      <c r="AG135" s="54" t="str">
        <f>IF($A135&lt;='All Results'!$B$4,"",IF(SUM('MissFill 1'!AF$2:AF135)=0,"",(IF('MissFill 1'!AF135/SUM('MissFill 1'!AF$2:AF135)&gt;0.01,"",IF('MissFill 1'!AF134/SUM('MissFill 1'!AF$2:AF135)&gt;0.01,"",IF('MissFill 1'!AF133/SUM('MissFill 1'!AF$2:AF135)&gt;0.01,"",IF('MissFill 1'!AF132/SUM('MissFill 1'!AF$2:AF135)&gt;0.01,"",IF('MissFill 1'!AF131/SUM('MissFill 1'!AF$2:AF135)&gt;0.01,"",DateEnded_5Day!$A135))))))))</f>
        <v/>
      </c>
      <c r="AH135" s="54" t="str">
        <f>IF($A135&lt;='All Results'!$B$4,"",IF(SUM('MissFill 1'!AG$2:AG135)=0,"",(IF('MissFill 1'!AG135/SUM('MissFill 1'!AG$2:AG135)&gt;0.01,"",IF('MissFill 1'!AG134/SUM('MissFill 1'!AG$2:AG135)&gt;0.01,"",IF('MissFill 1'!AG133/SUM('MissFill 1'!AG$2:AG135)&gt;0.01,"",IF('MissFill 1'!AG132/SUM('MissFill 1'!AG$2:AG135)&gt;0.01,"",IF('MissFill 1'!AG131/SUM('MissFill 1'!AG$2:AG135)&gt;0.01,"",DateEnded_5Day!$A135))))))))</f>
        <v/>
      </c>
      <c r="AI135" s="54" t="str">
        <f>IF($A135&lt;='All Results'!$B$4,"",IF(SUM('MissFill 1'!AH$2:AH135)=0,"",(IF('MissFill 1'!AH135/SUM('MissFill 1'!AH$2:AH135)&gt;0.01,"",IF('MissFill 1'!AH134/SUM('MissFill 1'!AH$2:AH135)&gt;0.01,"",IF('MissFill 1'!AH133/SUM('MissFill 1'!AH$2:AH135)&gt;0.01,"",IF('MissFill 1'!AH132/SUM('MissFill 1'!AH$2:AH135)&gt;0.01,"",IF('MissFill 1'!AH131/SUM('MissFill 1'!AH$2:AH135)&gt;0.01,"",DateEnded_5Day!$A135))))))))</f>
        <v/>
      </c>
      <c r="AJ135" s="54" t="str">
        <f>IF($A135&lt;='All Results'!$B$4,"",IF(SUM('MissFill 1'!AI$2:AI135)=0,"",(IF('MissFill 1'!AI135/SUM('MissFill 1'!AI$2:AI135)&gt;0.01,"",IF('MissFill 1'!AI134/SUM('MissFill 1'!AI$2:AI135)&gt;0.01,"",IF('MissFill 1'!AI133/SUM('MissFill 1'!AI$2:AI135)&gt;0.01,"",IF('MissFill 1'!AI132/SUM('MissFill 1'!AI$2:AI135)&gt;0.01,"",IF('MissFill 1'!AI131/SUM('MissFill 1'!AI$2:AI135)&gt;0.01,"",DateEnded_5Day!$A135))))))))</f>
        <v/>
      </c>
      <c r="AK135" s="54" t="str">
        <f>IF($A135&lt;='All Results'!$B$4,"",IF(SUM('MissFill 1'!AJ$2:AJ135)=0,"",(IF('MissFill 1'!AJ135/SUM('MissFill 1'!AJ$2:AJ135)&gt;0.01,"",IF('MissFill 1'!AJ134/SUM('MissFill 1'!AJ$2:AJ135)&gt;0.01,"",IF('MissFill 1'!AJ133/SUM('MissFill 1'!AJ$2:AJ135)&gt;0.01,"",IF('MissFill 1'!AJ132/SUM('MissFill 1'!AJ$2:AJ135)&gt;0.01,"",IF('MissFill 1'!AJ131/SUM('MissFill 1'!AJ$2:AJ135)&gt;0.01,"",DateEnded_5Day!$A135))))))))</f>
        <v/>
      </c>
      <c r="AL135" s="54" t="str">
        <f>IF($A135&lt;='All Results'!$B$4,"",IF(SUM('MissFill 1'!AK$2:AK135)=0,"",(IF('MissFill 1'!AK135/SUM('MissFill 1'!AK$2:AK135)&gt;0.01,"",IF('MissFill 1'!AK134/SUM('MissFill 1'!AK$2:AK135)&gt;0.01,"",IF('MissFill 1'!AK133/SUM('MissFill 1'!AK$2:AK135)&gt;0.01,"",IF('MissFill 1'!AK132/SUM('MissFill 1'!AK$2:AK135)&gt;0.01,"",IF('MissFill 1'!AK131/SUM('MissFill 1'!AK$2:AK135)&gt;0.01,"",DateEnded_5Day!$A135))))))))</f>
        <v/>
      </c>
      <c r="AM135" s="54" t="str">
        <f>IF($A135&lt;='All Results'!$B$4,"",IF(SUM('MissFill 1'!AL$2:AL135)=0,"",(IF('MissFill 1'!AL135/SUM('MissFill 1'!AL$2:AL135)&gt;0.01,"",IF('MissFill 1'!AL134/SUM('MissFill 1'!AL$2:AL135)&gt;0.01,"",IF('MissFill 1'!AL133/SUM('MissFill 1'!AL$2:AL135)&gt;0.01,"",IF('MissFill 1'!AL132/SUM('MissFill 1'!AL$2:AL135)&gt;0.01,"",IF('MissFill 1'!AL131/SUM('MissFill 1'!AL$2:AL135)&gt;0.01,"",DateEnded_5Day!$A135))))))))</f>
        <v/>
      </c>
      <c r="AN135" s="54" t="str">
        <f>IF($A135&lt;='All Results'!$B$4,"",IF(SUM('MissFill 1'!AM$2:AM135)=0,"",(IF('MissFill 1'!AM135/SUM('MissFill 1'!AM$2:AM135)&gt;0.01,"",IF('MissFill 1'!AM134/SUM('MissFill 1'!AM$2:AM135)&gt;0.01,"",IF('MissFill 1'!AM133/SUM('MissFill 1'!AM$2:AM135)&gt;0.01,"",IF('MissFill 1'!AM132/SUM('MissFill 1'!AM$2:AM135)&gt;0.01,"",IF('MissFill 1'!AM131/SUM('MissFill 1'!AM$2:AM135)&gt;0.01,"",DateEnded_5Day!$A135))))))))</f>
        <v/>
      </c>
      <c r="AO135" s="54" t="str">
        <f>IF($A135&lt;='All Results'!$B$4,"",IF(SUM('MissFill 1'!AN$2:AN135)=0,"",(IF('MissFill 1'!AN135/SUM('MissFill 1'!AN$2:AN135)&gt;0.01,"",IF('MissFill 1'!AN134/SUM('MissFill 1'!AN$2:AN135)&gt;0.01,"",IF('MissFill 1'!AN133/SUM('MissFill 1'!AN$2:AN135)&gt;0.01,"",IF('MissFill 1'!AN132/SUM('MissFill 1'!AN$2:AN135)&gt;0.01,"",IF('MissFill 1'!AN131/SUM('MissFill 1'!AN$2:AN135)&gt;0.01,"",DateEnded_5Day!$A135))))))))</f>
        <v/>
      </c>
      <c r="AP135" s="54" t="str">
        <f>IF($A135&lt;='All Results'!$B$4,"",IF(SUM('MissFill 1'!AO$2:AO135)=0,"",(IF('MissFill 1'!AO135/SUM('MissFill 1'!AO$2:AO135)&gt;0.01,"",IF('MissFill 1'!AO134/SUM('MissFill 1'!AO$2:AO135)&gt;0.01,"",IF('MissFill 1'!AO133/SUM('MissFill 1'!AO$2:AO135)&gt;0.01,"",IF('MissFill 1'!AO132/SUM('MissFill 1'!AO$2:AO135)&gt;0.01,"",IF('MissFill 1'!AO131/SUM('MissFill 1'!AO$2:AO135)&gt;0.01,"",DateEnded_5Day!$A135))))))))</f>
        <v/>
      </c>
      <c r="AQ135" s="54" t="str">
        <f>IF($A135&lt;='All Results'!$B$4,"",IF(SUM('MissFill 1'!AP$2:AP135)=0,"",(IF('MissFill 1'!AP135/SUM('MissFill 1'!AP$2:AP135)&gt;0.01,"",IF('MissFill 1'!AP134/SUM('MissFill 1'!AP$2:AP135)&gt;0.01,"",IF('MissFill 1'!AP133/SUM('MissFill 1'!AP$2:AP135)&gt;0.01,"",IF('MissFill 1'!AP132/SUM('MissFill 1'!AP$2:AP135)&gt;0.01,"",IF('MissFill 1'!AP131/SUM('MissFill 1'!AP$2:AP135)&gt;0.01,"",DateEnded_5Day!$A135))))))))</f>
        <v/>
      </c>
      <c r="AR135" s="54" t="str">
        <f>IF($A135&lt;='All Results'!$B$4,"",IF(SUM('MissFill 1'!AQ$2:AQ135)=0,"",(IF('MissFill 1'!AQ135/SUM('MissFill 1'!AQ$2:AQ135)&gt;0.01,"",IF('MissFill 1'!AQ134/SUM('MissFill 1'!AQ$2:AQ135)&gt;0.01,"",IF('MissFill 1'!AQ133/SUM('MissFill 1'!AQ$2:AQ135)&gt;0.01,"",IF('MissFill 1'!AQ132/SUM('MissFill 1'!AQ$2:AQ135)&gt;0.01,"",IF('MissFill 1'!AQ131/SUM('MissFill 1'!AQ$2:AQ135)&gt;0.01,"",DateEnded_5Day!$A135))))))))</f>
        <v/>
      </c>
      <c r="AS135" s="54" t="str">
        <f>IF($A135&lt;='All Results'!$B$4,"",IF(SUM('MissFill 1'!AR$2:AR135)=0,"",(IF('MissFill 1'!AR135/SUM('MissFill 1'!AR$2:AR135)&gt;0.01,"",IF('MissFill 1'!AR134/SUM('MissFill 1'!AR$2:AR135)&gt;0.01,"",IF('MissFill 1'!AR133/SUM('MissFill 1'!AR$2:AR135)&gt;0.01,"",IF('MissFill 1'!AR132/SUM('MissFill 1'!AR$2:AR135)&gt;0.01,"",IF('MissFill 1'!AR131/SUM('MissFill 1'!AR$2:AR135)&gt;0.01,"",DateEnded_5Day!$A135))))))))</f>
        <v/>
      </c>
      <c r="AT135" s="54" t="str">
        <f>IF($A135&lt;='All Results'!$B$4,"",IF(SUM('MissFill 1'!AS$2:AS135)=0,"",(IF('MissFill 1'!AS135/SUM('MissFill 1'!AS$2:AS135)&gt;0.01,"",IF('MissFill 1'!AS134/SUM('MissFill 1'!AS$2:AS135)&gt;0.01,"",IF('MissFill 1'!AS133/SUM('MissFill 1'!AS$2:AS135)&gt;0.01,"",IF('MissFill 1'!AS132/SUM('MissFill 1'!AS$2:AS135)&gt;0.01,"",IF('MissFill 1'!AS131/SUM('MissFill 1'!AS$2:AS135)&gt;0.01,"",DateEnded_5Day!$A135))))))))</f>
        <v/>
      </c>
      <c r="AU135" s="54" t="str">
        <f>IF($A135&lt;='All Results'!$B$4,"",IF(SUM('MissFill 1'!AT$2:AT135)=0,"",(IF('MissFill 1'!AT135/SUM('MissFill 1'!AT$2:AT135)&gt;0.01,"",IF('MissFill 1'!AT134/SUM('MissFill 1'!AT$2:AT135)&gt;0.01,"",IF('MissFill 1'!AT133/SUM('MissFill 1'!AT$2:AT135)&gt;0.01,"",IF('MissFill 1'!AT132/SUM('MissFill 1'!AT$2:AT135)&gt;0.01,"",IF('MissFill 1'!AT131/SUM('MissFill 1'!AT$2:AT135)&gt;0.01,"",DateEnded_5Day!$A135))))))))</f>
        <v/>
      </c>
      <c r="AV135" s="54" t="str">
        <f>IF($A135&lt;='All Results'!$B$4,"",IF(SUM('MissFill 1'!AU$2:AU135)=0,"",(IF('MissFill 1'!AU135/SUM('MissFill 1'!AU$2:AU135)&gt;0.01,"",IF('MissFill 1'!AU134/SUM('MissFill 1'!AU$2:AU135)&gt;0.01,"",IF('MissFill 1'!AU133/SUM('MissFill 1'!AU$2:AU135)&gt;0.01,"",IF('MissFill 1'!AU132/SUM('MissFill 1'!AU$2:AU135)&gt;0.01,"",IF('MissFill 1'!AU131/SUM('MissFill 1'!AU$2:AU135)&gt;0.01,"",DateEnded_5Day!$A135))))))))</f>
        <v/>
      </c>
      <c r="AW135" s="54" t="str">
        <f>IF($A135&lt;='All Results'!$B$4,"",IF(SUM('MissFill 1'!AV$2:AV135)=0,"",(IF('MissFill 1'!AV135/SUM('MissFill 1'!AV$2:AV135)&gt;0.01,"",IF('MissFill 1'!AV134/SUM('MissFill 1'!AV$2:AV135)&gt;0.01,"",IF('MissFill 1'!AV133/SUM('MissFill 1'!AV$2:AV135)&gt;0.01,"",IF('MissFill 1'!AV132/SUM('MissFill 1'!AV$2:AV135)&gt;0.01,"",IF('MissFill 1'!AV131/SUM('MissFill 1'!AV$2:AV135)&gt;0.01,"",DateEnded_5Day!$A135))))))))</f>
        <v/>
      </c>
      <c r="AX135" s="54" t="str">
        <f>IF($A135&lt;='All Results'!$B$4,"",IF(SUM('MissFill 1'!AW$2:AW135)=0,"",(IF('MissFill 1'!AW135/SUM('MissFill 1'!AW$2:AW135)&gt;0.01,"",IF('MissFill 1'!AW134/SUM('MissFill 1'!AW$2:AW135)&gt;0.01,"",IF('MissFill 1'!AW133/SUM('MissFill 1'!AW$2:AW135)&gt;0.01,"",IF('MissFill 1'!AW132/SUM('MissFill 1'!AW$2:AW135)&gt;0.01,"",IF('MissFill 1'!AW131/SUM('MissFill 1'!AW$2:AW135)&gt;0.01,"",DateEnded_5Day!$A135))))))))</f>
        <v/>
      </c>
    </row>
    <row r="136" spans="1:50" x14ac:dyDescent="0.25">
      <c r="A136" s="41">
        <v>44481</v>
      </c>
      <c r="B136" s="52">
        <v>285</v>
      </c>
      <c r="C136" s="54" t="str">
        <f>IF($A136&lt;='All Results'!$B$4,"",IF(SUM('MissFill 1'!B$2:B136)=0,"",(IF('MissFill 1'!B136/SUM('MissFill 1'!B$2:B136)&gt;0.01,"",IF('MissFill 1'!B135/SUM('MissFill 1'!B$2:B136)&gt;0.01,"",IF('MissFill 1'!B134/SUM('MissFill 1'!B$2:B136)&gt;0.01,"",IF('MissFill 1'!B133/SUM('MissFill 1'!B$2:B136)&gt;0.01,"",IF('MissFill 1'!B132/SUM('MissFill 1'!B$2:B136)&gt;0.01,"",DateEnded_5Day!$A136))))))))</f>
        <v/>
      </c>
      <c r="D136" s="54" t="str">
        <f>IF($A136&lt;='All Results'!$B$4,"",IF(SUM('MissFill 1'!C$2:C136)=0,"",(IF('MissFill 1'!C136/SUM('MissFill 1'!C$2:C136)&gt;0.01,"",IF('MissFill 1'!C135/SUM('MissFill 1'!C$2:C136)&gt;0.01,"",IF('MissFill 1'!C134/SUM('MissFill 1'!C$2:C136)&gt;0.01,"",IF('MissFill 1'!C133/SUM('MissFill 1'!C$2:C136)&gt;0.01,"",IF('MissFill 1'!C132/SUM('MissFill 1'!C$2:C136)&gt;0.01,"",DateEnded_5Day!$A136))))))))</f>
        <v/>
      </c>
      <c r="E136" s="54" t="str">
        <f>IF($A136&lt;='All Results'!$B$4,"",IF(SUM('MissFill 1'!D$2:D136)=0,"",(IF('MissFill 1'!D136/SUM('MissFill 1'!D$2:D136)&gt;0.01,"",IF('MissFill 1'!D135/SUM('MissFill 1'!D$2:D136)&gt;0.01,"",IF('MissFill 1'!D134/SUM('MissFill 1'!D$2:D136)&gt;0.01,"",IF('MissFill 1'!D133/SUM('MissFill 1'!D$2:D136)&gt;0.01,"",IF('MissFill 1'!D132/SUM('MissFill 1'!D$2:D136)&gt;0.01,"",DateEnded_5Day!$A136))))))))</f>
        <v/>
      </c>
      <c r="F136" s="54" t="str">
        <f>IF($A136&lt;='All Results'!$B$4,"",IF(SUM('MissFill 1'!E$2:E136)=0,"",(IF('MissFill 1'!E136/SUM('MissFill 1'!E$2:E136)&gt;0.01,"",IF('MissFill 1'!E135/SUM('MissFill 1'!E$2:E136)&gt;0.01,"",IF('MissFill 1'!E134/SUM('MissFill 1'!E$2:E136)&gt;0.01,"",IF('MissFill 1'!E133/SUM('MissFill 1'!E$2:E136)&gt;0.01,"",IF('MissFill 1'!E132/SUM('MissFill 1'!E$2:E136)&gt;0.01,"",DateEnded_5Day!$A136))))))))</f>
        <v/>
      </c>
      <c r="G136" s="54" t="str">
        <f>IF($A136&lt;='All Results'!$B$4,"",IF(SUM('MissFill 1'!F$2:F136)=0,"",(IF('MissFill 1'!F136/SUM('MissFill 1'!F$2:F136)&gt;0.01,"",IF('MissFill 1'!F135/SUM('MissFill 1'!F$2:F136)&gt;0.01,"",IF('MissFill 1'!F134/SUM('MissFill 1'!F$2:F136)&gt;0.01,"",IF('MissFill 1'!F133/SUM('MissFill 1'!F$2:F136)&gt;0.01,"",IF('MissFill 1'!F132/SUM('MissFill 1'!F$2:F136)&gt;0.01,"",DateEnded_5Day!$A136))))))))</f>
        <v/>
      </c>
      <c r="H136" s="54" t="str">
        <f>IF($A136&lt;='All Results'!$B$4,"",IF(SUM('MissFill 1'!G$2:G136)=0,"",(IF('MissFill 1'!G136/SUM('MissFill 1'!G$2:G136)&gt;0.01,"",IF('MissFill 1'!G135/SUM('MissFill 1'!G$2:G136)&gt;0.01,"",IF('MissFill 1'!G134/SUM('MissFill 1'!G$2:G136)&gt;0.01,"",IF('MissFill 1'!G133/SUM('MissFill 1'!G$2:G136)&gt;0.01,"",IF('MissFill 1'!G132/SUM('MissFill 1'!G$2:G136)&gt;0.01,"",DateEnded_5Day!$A136))))))))</f>
        <v/>
      </c>
      <c r="I136" s="54" t="str">
        <f>IF($A136&lt;='All Results'!$B$4,"",IF(SUM('MissFill 1'!H$2:H136)=0,"",(IF('MissFill 1'!H136/SUM('MissFill 1'!H$2:H136)&gt;0.01,"",IF('MissFill 1'!H135/SUM('MissFill 1'!H$2:H136)&gt;0.01,"",IF('MissFill 1'!H134/SUM('MissFill 1'!H$2:H136)&gt;0.01,"",IF('MissFill 1'!H133/SUM('MissFill 1'!H$2:H136)&gt;0.01,"",IF('MissFill 1'!H132/SUM('MissFill 1'!H$2:H136)&gt;0.01,"",DateEnded_5Day!$A136))))))))</f>
        <v/>
      </c>
      <c r="J136" s="54" t="str">
        <f>IF($A136&lt;='All Results'!$B$4,"",IF(SUM('MissFill 1'!I$2:I136)=0,"",(IF('MissFill 1'!I136/SUM('MissFill 1'!I$2:I136)&gt;0.01,"",IF('MissFill 1'!I135/SUM('MissFill 1'!I$2:I136)&gt;0.01,"",IF('MissFill 1'!I134/SUM('MissFill 1'!I$2:I136)&gt;0.01,"",IF('MissFill 1'!I133/SUM('MissFill 1'!I$2:I136)&gt;0.01,"",IF('MissFill 1'!I132/SUM('MissFill 1'!I$2:I136)&gt;0.01,"",DateEnded_5Day!$A136))))))))</f>
        <v/>
      </c>
      <c r="K136" s="54" t="str">
        <f>IF($A136&lt;='All Results'!$B$4,"",IF(SUM('MissFill 1'!J$2:J136)=0,"",(IF('MissFill 1'!J136/SUM('MissFill 1'!J$2:J136)&gt;0.01,"",IF('MissFill 1'!J135/SUM('MissFill 1'!J$2:J136)&gt;0.01,"",IF('MissFill 1'!J134/SUM('MissFill 1'!J$2:J136)&gt;0.01,"",IF('MissFill 1'!J133/SUM('MissFill 1'!J$2:J136)&gt;0.01,"",IF('MissFill 1'!J132/SUM('MissFill 1'!J$2:J136)&gt;0.01,"",DateEnded_5Day!$A136))))))))</f>
        <v/>
      </c>
      <c r="L136" s="54" t="str">
        <f>IF($A136&lt;='All Results'!$B$4,"",IF(SUM('MissFill 1'!K$2:K136)=0,"",(IF('MissFill 1'!K136/SUM('MissFill 1'!K$2:K136)&gt;0.01,"",IF('MissFill 1'!K135/SUM('MissFill 1'!K$2:K136)&gt;0.01,"",IF('MissFill 1'!K134/SUM('MissFill 1'!K$2:K136)&gt;0.01,"",IF('MissFill 1'!K133/SUM('MissFill 1'!K$2:K136)&gt;0.01,"",IF('MissFill 1'!K132/SUM('MissFill 1'!K$2:K136)&gt;0.01,"",DateEnded_5Day!$A136))))))))</f>
        <v/>
      </c>
      <c r="M136" s="54" t="str">
        <f>IF($A136&lt;='All Results'!$B$4,"",IF(SUM('MissFill 1'!L$2:L136)=0,"",(IF('MissFill 1'!L136/SUM('MissFill 1'!L$2:L136)&gt;0.01,"",IF('MissFill 1'!L135/SUM('MissFill 1'!L$2:L136)&gt;0.01,"",IF('MissFill 1'!L134/SUM('MissFill 1'!L$2:L136)&gt;0.01,"",IF('MissFill 1'!L133/SUM('MissFill 1'!L$2:L136)&gt;0.01,"",IF('MissFill 1'!L132/SUM('MissFill 1'!L$2:L136)&gt;0.01,"",DateEnded_5Day!$A136))))))))</f>
        <v/>
      </c>
      <c r="N136" s="54" t="str">
        <f>IF($A136&lt;='All Results'!$B$4,"",IF(SUM('MissFill 1'!M$2:M136)=0,"",(IF('MissFill 1'!M136/SUM('MissFill 1'!M$2:M136)&gt;0.01,"",IF('MissFill 1'!M135/SUM('MissFill 1'!M$2:M136)&gt;0.01,"",IF('MissFill 1'!M134/SUM('MissFill 1'!M$2:M136)&gt;0.01,"",IF('MissFill 1'!M133/SUM('MissFill 1'!M$2:M136)&gt;0.01,"",IF('MissFill 1'!M132/SUM('MissFill 1'!M$2:M136)&gt;0.01,"",DateEnded_5Day!$A136))))))))</f>
        <v/>
      </c>
      <c r="O136" s="54" t="str">
        <f>IF($A136&lt;='All Results'!$B$4,"",IF(SUM('MissFill 1'!N$2:N136)=0,"",(IF('MissFill 1'!N136/SUM('MissFill 1'!N$2:N136)&gt;0.01,"",IF('MissFill 1'!N135/SUM('MissFill 1'!N$2:N136)&gt;0.01,"",IF('MissFill 1'!N134/SUM('MissFill 1'!N$2:N136)&gt;0.01,"",IF('MissFill 1'!N133/SUM('MissFill 1'!N$2:N136)&gt;0.01,"",IF('MissFill 1'!N132/SUM('MissFill 1'!N$2:N136)&gt;0.01,"",DateEnded_5Day!$A136))))))))</f>
        <v/>
      </c>
      <c r="P136" s="54" t="str">
        <f>IF($A136&lt;='All Results'!$B$4,"",IF(SUM('MissFill 1'!O$2:O136)=0,"",(IF('MissFill 1'!O136/SUM('MissFill 1'!O$2:O136)&gt;0.01,"",IF('MissFill 1'!O135/SUM('MissFill 1'!O$2:O136)&gt;0.01,"",IF('MissFill 1'!O134/SUM('MissFill 1'!O$2:O136)&gt;0.01,"",IF('MissFill 1'!O133/SUM('MissFill 1'!O$2:O136)&gt;0.01,"",IF('MissFill 1'!O132/SUM('MissFill 1'!O$2:O136)&gt;0.01,"",DateEnded_5Day!$A136))))))))</f>
        <v/>
      </c>
      <c r="Q136" s="54" t="str">
        <f>IF($A136&lt;='All Results'!$B$4,"",IF(SUM('MissFill 1'!P$2:P136)=0,"",(IF('MissFill 1'!P136/SUM('MissFill 1'!P$2:P136)&gt;0.01,"",IF('MissFill 1'!P135/SUM('MissFill 1'!P$2:P136)&gt;0.01,"",IF('MissFill 1'!P134/SUM('MissFill 1'!P$2:P136)&gt;0.01,"",IF('MissFill 1'!P133/SUM('MissFill 1'!P$2:P136)&gt;0.01,"",IF('MissFill 1'!P132/SUM('MissFill 1'!P$2:P136)&gt;0.01,"",DateEnded_5Day!$A136))))))))</f>
        <v/>
      </c>
      <c r="R136" s="54" t="str">
        <f>IF($A136&lt;='All Results'!$B$4,"",IF(SUM('MissFill 1'!Q$2:Q136)=0,"",(IF('MissFill 1'!Q136/SUM('MissFill 1'!Q$2:Q136)&gt;0.01,"",IF('MissFill 1'!Q135/SUM('MissFill 1'!Q$2:Q136)&gt;0.01,"",IF('MissFill 1'!Q134/SUM('MissFill 1'!Q$2:Q136)&gt;0.01,"",IF('MissFill 1'!Q133/SUM('MissFill 1'!Q$2:Q136)&gt;0.01,"",IF('MissFill 1'!Q132/SUM('MissFill 1'!Q$2:Q136)&gt;0.01,"",DateEnded_5Day!$A136))))))))</f>
        <v/>
      </c>
      <c r="S136" s="54" t="str">
        <f>IF($A136&lt;='All Results'!$B$4,"",IF(SUM('MissFill 1'!R$2:R136)=0,"",(IF('MissFill 1'!R136/SUM('MissFill 1'!R$2:R136)&gt;0.01,"",IF('MissFill 1'!R135/SUM('MissFill 1'!R$2:R136)&gt;0.01,"",IF('MissFill 1'!R134/SUM('MissFill 1'!R$2:R136)&gt;0.01,"",IF('MissFill 1'!R133/SUM('MissFill 1'!R$2:R136)&gt;0.01,"",IF('MissFill 1'!R132/SUM('MissFill 1'!R$2:R136)&gt;0.01,"",DateEnded_5Day!$A136))))))))</f>
        <v/>
      </c>
      <c r="T136" s="54" t="str">
        <f>IF($A136&lt;='All Results'!$B$4,"",IF(SUM('MissFill 1'!S$2:S136)=0,"",(IF('MissFill 1'!S136/SUM('MissFill 1'!S$2:S136)&gt;0.01,"",IF('MissFill 1'!S135/SUM('MissFill 1'!S$2:S136)&gt;0.01,"",IF('MissFill 1'!S134/SUM('MissFill 1'!S$2:S136)&gt;0.01,"",IF('MissFill 1'!S133/SUM('MissFill 1'!S$2:S136)&gt;0.01,"",IF('MissFill 1'!S132/SUM('MissFill 1'!S$2:S136)&gt;0.01,"",DateEnded_5Day!$A136))))))))</f>
        <v/>
      </c>
      <c r="U136" s="54" t="str">
        <f>IF($A136&lt;='All Results'!$B$4,"",IF(SUM('MissFill 1'!T$2:T136)=0,"",(IF('MissFill 1'!T136/SUM('MissFill 1'!T$2:T136)&gt;0.01,"",IF('MissFill 1'!T135/SUM('MissFill 1'!T$2:T136)&gt;0.01,"",IF('MissFill 1'!T134/SUM('MissFill 1'!T$2:T136)&gt;0.01,"",IF('MissFill 1'!T133/SUM('MissFill 1'!T$2:T136)&gt;0.01,"",IF('MissFill 1'!T132/SUM('MissFill 1'!T$2:T136)&gt;0.01,"",DateEnded_5Day!$A136))))))))</f>
        <v/>
      </c>
      <c r="V136" s="54" t="str">
        <f>IF($A136&lt;='All Results'!$B$4,"",IF(SUM('MissFill 1'!U$2:U136)=0,"",(IF('MissFill 1'!U136/SUM('MissFill 1'!U$2:U136)&gt;0.01,"",IF('MissFill 1'!U135/SUM('MissFill 1'!U$2:U136)&gt;0.01,"",IF('MissFill 1'!U134/SUM('MissFill 1'!U$2:U136)&gt;0.01,"",IF('MissFill 1'!U133/SUM('MissFill 1'!U$2:U136)&gt;0.01,"",IF('MissFill 1'!U132/SUM('MissFill 1'!U$2:U136)&gt;0.01,"",DateEnded_5Day!$A136))))))))</f>
        <v/>
      </c>
      <c r="W136" s="54" t="str">
        <f>IF($A136&lt;='All Results'!$B$4,"",IF(SUM('MissFill 1'!V$2:V136)=0,"",(IF('MissFill 1'!V136/SUM('MissFill 1'!V$2:V136)&gt;0.01,"",IF('MissFill 1'!V135/SUM('MissFill 1'!V$2:V136)&gt;0.01,"",IF('MissFill 1'!V134/SUM('MissFill 1'!V$2:V136)&gt;0.01,"",IF('MissFill 1'!V133/SUM('MissFill 1'!V$2:V136)&gt;0.01,"",IF('MissFill 1'!V132/SUM('MissFill 1'!V$2:V136)&gt;0.01,"",DateEnded_5Day!$A136))))))))</f>
        <v/>
      </c>
      <c r="X136" s="54" t="str">
        <f>IF($A136&lt;='All Results'!$B$4,"",IF(SUM('MissFill 1'!W$2:W136)=0,"",(IF('MissFill 1'!W136/SUM('MissFill 1'!W$2:W136)&gt;0.01,"",IF('MissFill 1'!W135/SUM('MissFill 1'!W$2:W136)&gt;0.01,"",IF('MissFill 1'!W134/SUM('MissFill 1'!W$2:W136)&gt;0.01,"",IF('MissFill 1'!W133/SUM('MissFill 1'!W$2:W136)&gt;0.01,"",IF('MissFill 1'!W132/SUM('MissFill 1'!W$2:W136)&gt;0.01,"",DateEnded_5Day!$A136))))))))</f>
        <v/>
      </c>
      <c r="Y136" s="54" t="str">
        <f>IF($A136&lt;='All Results'!$B$4,"",IF(SUM('MissFill 1'!X$2:X136)=0,"",(IF('MissFill 1'!X136/SUM('MissFill 1'!X$2:X136)&gt;0.01,"",IF('MissFill 1'!X135/SUM('MissFill 1'!X$2:X136)&gt;0.01,"",IF('MissFill 1'!X134/SUM('MissFill 1'!X$2:X136)&gt;0.01,"",IF('MissFill 1'!X133/SUM('MissFill 1'!X$2:X136)&gt;0.01,"",IF('MissFill 1'!X132/SUM('MissFill 1'!X$2:X136)&gt;0.01,"",DateEnded_5Day!$A136))))))))</f>
        <v/>
      </c>
      <c r="Z136" s="54" t="str">
        <f>IF($A136&lt;='All Results'!$B$4,"",IF(SUM('MissFill 1'!Y$2:Y136)=0,"",(IF('MissFill 1'!Y136/SUM('MissFill 1'!Y$2:Y136)&gt;0.01,"",IF('MissFill 1'!Y135/SUM('MissFill 1'!Y$2:Y136)&gt;0.01,"",IF('MissFill 1'!Y134/SUM('MissFill 1'!Y$2:Y136)&gt;0.01,"",IF('MissFill 1'!Y133/SUM('MissFill 1'!Y$2:Y136)&gt;0.01,"",IF('MissFill 1'!Y132/SUM('MissFill 1'!Y$2:Y136)&gt;0.01,"",DateEnded_5Day!$A136))))))))</f>
        <v/>
      </c>
      <c r="AA136" s="54" t="str">
        <f>IF($A136&lt;='All Results'!$B$4,"",IF(SUM('MissFill 1'!Z$2:Z136)=0,"",(IF('MissFill 1'!Z136/SUM('MissFill 1'!Z$2:Z136)&gt;0.01,"",IF('MissFill 1'!Z135/SUM('MissFill 1'!Z$2:Z136)&gt;0.01,"",IF('MissFill 1'!Z134/SUM('MissFill 1'!Z$2:Z136)&gt;0.01,"",IF('MissFill 1'!Z133/SUM('MissFill 1'!Z$2:Z136)&gt;0.01,"",IF('MissFill 1'!Z132/SUM('MissFill 1'!Z$2:Z136)&gt;0.01,"",DateEnded_5Day!$A136))))))))</f>
        <v/>
      </c>
      <c r="AB136" s="54" t="str">
        <f>IF($A136&lt;='All Results'!$B$4,"",IF(SUM('MissFill 1'!AA$2:AA136)=0,"",(IF('MissFill 1'!AA136/SUM('MissFill 1'!AA$2:AA136)&gt;0.01,"",IF('MissFill 1'!AA135/SUM('MissFill 1'!AA$2:AA136)&gt;0.01,"",IF('MissFill 1'!AA134/SUM('MissFill 1'!AA$2:AA136)&gt;0.01,"",IF('MissFill 1'!AA133/SUM('MissFill 1'!AA$2:AA136)&gt;0.01,"",IF('MissFill 1'!AA132/SUM('MissFill 1'!AA$2:AA136)&gt;0.01,"",DateEnded_5Day!$A136))))))))</f>
        <v/>
      </c>
      <c r="AC136" s="54" t="str">
        <f>IF($A136&lt;='All Results'!$B$4,"",IF(SUM('MissFill 1'!AB$2:AB136)=0,"",(IF('MissFill 1'!AB136/SUM('MissFill 1'!AB$2:AB136)&gt;0.01,"",IF('MissFill 1'!AB135/SUM('MissFill 1'!AB$2:AB136)&gt;0.01,"",IF('MissFill 1'!AB134/SUM('MissFill 1'!AB$2:AB136)&gt;0.01,"",IF('MissFill 1'!AB133/SUM('MissFill 1'!AB$2:AB136)&gt;0.01,"",IF('MissFill 1'!AB132/SUM('MissFill 1'!AB$2:AB136)&gt;0.01,"",DateEnded_5Day!$A136))))))))</f>
        <v/>
      </c>
      <c r="AD136" s="54" t="str">
        <f>IF($A136&lt;='All Results'!$B$4,"",IF(SUM('MissFill 1'!AC$2:AC136)=0,"",(IF('MissFill 1'!AC136/SUM('MissFill 1'!AC$2:AC136)&gt;0.01,"",IF('MissFill 1'!AC135/SUM('MissFill 1'!AC$2:AC136)&gt;0.01,"",IF('MissFill 1'!AC134/SUM('MissFill 1'!AC$2:AC136)&gt;0.01,"",IF('MissFill 1'!AC133/SUM('MissFill 1'!AC$2:AC136)&gt;0.01,"",IF('MissFill 1'!AC132/SUM('MissFill 1'!AC$2:AC136)&gt;0.01,"",DateEnded_5Day!$A136))))))))</f>
        <v/>
      </c>
      <c r="AE136" s="54" t="str">
        <f>IF($A136&lt;='All Results'!$B$4,"",IF(SUM('MissFill 1'!AD$2:AD136)=0,"",(IF('MissFill 1'!AD136/SUM('MissFill 1'!AD$2:AD136)&gt;0.01,"",IF('MissFill 1'!AD135/SUM('MissFill 1'!AD$2:AD136)&gt;0.01,"",IF('MissFill 1'!AD134/SUM('MissFill 1'!AD$2:AD136)&gt;0.01,"",IF('MissFill 1'!AD133/SUM('MissFill 1'!AD$2:AD136)&gt;0.01,"",IF('MissFill 1'!AD132/SUM('MissFill 1'!AD$2:AD136)&gt;0.01,"",DateEnded_5Day!$A136))))))))</f>
        <v/>
      </c>
      <c r="AF136" s="54" t="str">
        <f>IF($A136&lt;='All Results'!$B$4,"",IF(SUM('MissFill 1'!AE$2:AE136)=0,"",(IF('MissFill 1'!AE136/SUM('MissFill 1'!AE$2:AE136)&gt;0.01,"",IF('MissFill 1'!AE135/SUM('MissFill 1'!AE$2:AE136)&gt;0.01,"",IF('MissFill 1'!AE134/SUM('MissFill 1'!AE$2:AE136)&gt;0.01,"",IF('MissFill 1'!AE133/SUM('MissFill 1'!AE$2:AE136)&gt;0.01,"",IF('MissFill 1'!AE132/SUM('MissFill 1'!AE$2:AE136)&gt;0.01,"",DateEnded_5Day!$A136))))))))</f>
        <v/>
      </c>
      <c r="AG136" s="54" t="str">
        <f>IF($A136&lt;='All Results'!$B$4,"",IF(SUM('MissFill 1'!AF$2:AF136)=0,"",(IF('MissFill 1'!AF136/SUM('MissFill 1'!AF$2:AF136)&gt;0.01,"",IF('MissFill 1'!AF135/SUM('MissFill 1'!AF$2:AF136)&gt;0.01,"",IF('MissFill 1'!AF134/SUM('MissFill 1'!AF$2:AF136)&gt;0.01,"",IF('MissFill 1'!AF133/SUM('MissFill 1'!AF$2:AF136)&gt;0.01,"",IF('MissFill 1'!AF132/SUM('MissFill 1'!AF$2:AF136)&gt;0.01,"",DateEnded_5Day!$A136))))))))</f>
        <v/>
      </c>
      <c r="AH136" s="54" t="str">
        <f>IF($A136&lt;='All Results'!$B$4,"",IF(SUM('MissFill 1'!AG$2:AG136)=0,"",(IF('MissFill 1'!AG136/SUM('MissFill 1'!AG$2:AG136)&gt;0.01,"",IF('MissFill 1'!AG135/SUM('MissFill 1'!AG$2:AG136)&gt;0.01,"",IF('MissFill 1'!AG134/SUM('MissFill 1'!AG$2:AG136)&gt;0.01,"",IF('MissFill 1'!AG133/SUM('MissFill 1'!AG$2:AG136)&gt;0.01,"",IF('MissFill 1'!AG132/SUM('MissFill 1'!AG$2:AG136)&gt;0.01,"",DateEnded_5Day!$A136))))))))</f>
        <v/>
      </c>
      <c r="AI136" s="54" t="str">
        <f>IF($A136&lt;='All Results'!$B$4,"",IF(SUM('MissFill 1'!AH$2:AH136)=0,"",(IF('MissFill 1'!AH136/SUM('MissFill 1'!AH$2:AH136)&gt;0.01,"",IF('MissFill 1'!AH135/SUM('MissFill 1'!AH$2:AH136)&gt;0.01,"",IF('MissFill 1'!AH134/SUM('MissFill 1'!AH$2:AH136)&gt;0.01,"",IF('MissFill 1'!AH133/SUM('MissFill 1'!AH$2:AH136)&gt;0.01,"",IF('MissFill 1'!AH132/SUM('MissFill 1'!AH$2:AH136)&gt;0.01,"",DateEnded_5Day!$A136))))))))</f>
        <v/>
      </c>
      <c r="AJ136" s="54" t="str">
        <f>IF($A136&lt;='All Results'!$B$4,"",IF(SUM('MissFill 1'!AI$2:AI136)=0,"",(IF('MissFill 1'!AI136/SUM('MissFill 1'!AI$2:AI136)&gt;0.01,"",IF('MissFill 1'!AI135/SUM('MissFill 1'!AI$2:AI136)&gt;0.01,"",IF('MissFill 1'!AI134/SUM('MissFill 1'!AI$2:AI136)&gt;0.01,"",IF('MissFill 1'!AI133/SUM('MissFill 1'!AI$2:AI136)&gt;0.01,"",IF('MissFill 1'!AI132/SUM('MissFill 1'!AI$2:AI136)&gt;0.01,"",DateEnded_5Day!$A136))))))))</f>
        <v/>
      </c>
      <c r="AK136" s="54" t="str">
        <f>IF($A136&lt;='All Results'!$B$4,"",IF(SUM('MissFill 1'!AJ$2:AJ136)=0,"",(IF('MissFill 1'!AJ136/SUM('MissFill 1'!AJ$2:AJ136)&gt;0.01,"",IF('MissFill 1'!AJ135/SUM('MissFill 1'!AJ$2:AJ136)&gt;0.01,"",IF('MissFill 1'!AJ134/SUM('MissFill 1'!AJ$2:AJ136)&gt;0.01,"",IF('MissFill 1'!AJ133/SUM('MissFill 1'!AJ$2:AJ136)&gt;0.01,"",IF('MissFill 1'!AJ132/SUM('MissFill 1'!AJ$2:AJ136)&gt;0.01,"",DateEnded_5Day!$A136))))))))</f>
        <v/>
      </c>
      <c r="AL136" s="54" t="str">
        <f>IF($A136&lt;='All Results'!$B$4,"",IF(SUM('MissFill 1'!AK$2:AK136)=0,"",(IF('MissFill 1'!AK136/SUM('MissFill 1'!AK$2:AK136)&gt;0.01,"",IF('MissFill 1'!AK135/SUM('MissFill 1'!AK$2:AK136)&gt;0.01,"",IF('MissFill 1'!AK134/SUM('MissFill 1'!AK$2:AK136)&gt;0.01,"",IF('MissFill 1'!AK133/SUM('MissFill 1'!AK$2:AK136)&gt;0.01,"",IF('MissFill 1'!AK132/SUM('MissFill 1'!AK$2:AK136)&gt;0.01,"",DateEnded_5Day!$A136))))))))</f>
        <v/>
      </c>
      <c r="AM136" s="54" t="str">
        <f>IF($A136&lt;='All Results'!$B$4,"",IF(SUM('MissFill 1'!AL$2:AL136)=0,"",(IF('MissFill 1'!AL136/SUM('MissFill 1'!AL$2:AL136)&gt;0.01,"",IF('MissFill 1'!AL135/SUM('MissFill 1'!AL$2:AL136)&gt;0.01,"",IF('MissFill 1'!AL134/SUM('MissFill 1'!AL$2:AL136)&gt;0.01,"",IF('MissFill 1'!AL133/SUM('MissFill 1'!AL$2:AL136)&gt;0.01,"",IF('MissFill 1'!AL132/SUM('MissFill 1'!AL$2:AL136)&gt;0.01,"",DateEnded_5Day!$A136))))))))</f>
        <v/>
      </c>
      <c r="AN136" s="54" t="str">
        <f>IF($A136&lt;='All Results'!$B$4,"",IF(SUM('MissFill 1'!AM$2:AM136)=0,"",(IF('MissFill 1'!AM136/SUM('MissFill 1'!AM$2:AM136)&gt;0.01,"",IF('MissFill 1'!AM135/SUM('MissFill 1'!AM$2:AM136)&gt;0.01,"",IF('MissFill 1'!AM134/SUM('MissFill 1'!AM$2:AM136)&gt;0.01,"",IF('MissFill 1'!AM133/SUM('MissFill 1'!AM$2:AM136)&gt;0.01,"",IF('MissFill 1'!AM132/SUM('MissFill 1'!AM$2:AM136)&gt;0.01,"",DateEnded_5Day!$A136))))))))</f>
        <v/>
      </c>
      <c r="AO136" s="54" t="str">
        <f>IF($A136&lt;='All Results'!$B$4,"",IF(SUM('MissFill 1'!AN$2:AN136)=0,"",(IF('MissFill 1'!AN136/SUM('MissFill 1'!AN$2:AN136)&gt;0.01,"",IF('MissFill 1'!AN135/SUM('MissFill 1'!AN$2:AN136)&gt;0.01,"",IF('MissFill 1'!AN134/SUM('MissFill 1'!AN$2:AN136)&gt;0.01,"",IF('MissFill 1'!AN133/SUM('MissFill 1'!AN$2:AN136)&gt;0.01,"",IF('MissFill 1'!AN132/SUM('MissFill 1'!AN$2:AN136)&gt;0.01,"",DateEnded_5Day!$A136))))))))</f>
        <v/>
      </c>
      <c r="AP136" s="54" t="str">
        <f>IF($A136&lt;='All Results'!$B$4,"",IF(SUM('MissFill 1'!AO$2:AO136)=0,"",(IF('MissFill 1'!AO136/SUM('MissFill 1'!AO$2:AO136)&gt;0.01,"",IF('MissFill 1'!AO135/SUM('MissFill 1'!AO$2:AO136)&gt;0.01,"",IF('MissFill 1'!AO134/SUM('MissFill 1'!AO$2:AO136)&gt;0.01,"",IF('MissFill 1'!AO133/SUM('MissFill 1'!AO$2:AO136)&gt;0.01,"",IF('MissFill 1'!AO132/SUM('MissFill 1'!AO$2:AO136)&gt;0.01,"",DateEnded_5Day!$A136))))))))</f>
        <v/>
      </c>
      <c r="AQ136" s="54" t="str">
        <f>IF($A136&lt;='All Results'!$B$4,"",IF(SUM('MissFill 1'!AP$2:AP136)=0,"",(IF('MissFill 1'!AP136/SUM('MissFill 1'!AP$2:AP136)&gt;0.01,"",IF('MissFill 1'!AP135/SUM('MissFill 1'!AP$2:AP136)&gt;0.01,"",IF('MissFill 1'!AP134/SUM('MissFill 1'!AP$2:AP136)&gt;0.01,"",IF('MissFill 1'!AP133/SUM('MissFill 1'!AP$2:AP136)&gt;0.01,"",IF('MissFill 1'!AP132/SUM('MissFill 1'!AP$2:AP136)&gt;0.01,"",DateEnded_5Day!$A136))))))))</f>
        <v/>
      </c>
      <c r="AR136" s="54" t="str">
        <f>IF($A136&lt;='All Results'!$B$4,"",IF(SUM('MissFill 1'!AQ$2:AQ136)=0,"",(IF('MissFill 1'!AQ136/SUM('MissFill 1'!AQ$2:AQ136)&gt;0.01,"",IF('MissFill 1'!AQ135/SUM('MissFill 1'!AQ$2:AQ136)&gt;0.01,"",IF('MissFill 1'!AQ134/SUM('MissFill 1'!AQ$2:AQ136)&gt;0.01,"",IF('MissFill 1'!AQ133/SUM('MissFill 1'!AQ$2:AQ136)&gt;0.01,"",IF('MissFill 1'!AQ132/SUM('MissFill 1'!AQ$2:AQ136)&gt;0.01,"",DateEnded_5Day!$A136))))))))</f>
        <v/>
      </c>
      <c r="AS136" s="54" t="str">
        <f>IF($A136&lt;='All Results'!$B$4,"",IF(SUM('MissFill 1'!AR$2:AR136)=0,"",(IF('MissFill 1'!AR136/SUM('MissFill 1'!AR$2:AR136)&gt;0.01,"",IF('MissFill 1'!AR135/SUM('MissFill 1'!AR$2:AR136)&gt;0.01,"",IF('MissFill 1'!AR134/SUM('MissFill 1'!AR$2:AR136)&gt;0.01,"",IF('MissFill 1'!AR133/SUM('MissFill 1'!AR$2:AR136)&gt;0.01,"",IF('MissFill 1'!AR132/SUM('MissFill 1'!AR$2:AR136)&gt;0.01,"",DateEnded_5Day!$A136))))))))</f>
        <v/>
      </c>
      <c r="AT136" s="54" t="str">
        <f>IF($A136&lt;='All Results'!$B$4,"",IF(SUM('MissFill 1'!AS$2:AS136)=0,"",(IF('MissFill 1'!AS136/SUM('MissFill 1'!AS$2:AS136)&gt;0.01,"",IF('MissFill 1'!AS135/SUM('MissFill 1'!AS$2:AS136)&gt;0.01,"",IF('MissFill 1'!AS134/SUM('MissFill 1'!AS$2:AS136)&gt;0.01,"",IF('MissFill 1'!AS133/SUM('MissFill 1'!AS$2:AS136)&gt;0.01,"",IF('MissFill 1'!AS132/SUM('MissFill 1'!AS$2:AS136)&gt;0.01,"",DateEnded_5Day!$A136))))))))</f>
        <v/>
      </c>
      <c r="AU136" s="54" t="str">
        <f>IF($A136&lt;='All Results'!$B$4,"",IF(SUM('MissFill 1'!AT$2:AT136)=0,"",(IF('MissFill 1'!AT136/SUM('MissFill 1'!AT$2:AT136)&gt;0.01,"",IF('MissFill 1'!AT135/SUM('MissFill 1'!AT$2:AT136)&gt;0.01,"",IF('MissFill 1'!AT134/SUM('MissFill 1'!AT$2:AT136)&gt;0.01,"",IF('MissFill 1'!AT133/SUM('MissFill 1'!AT$2:AT136)&gt;0.01,"",IF('MissFill 1'!AT132/SUM('MissFill 1'!AT$2:AT136)&gt;0.01,"",DateEnded_5Day!$A136))))))))</f>
        <v/>
      </c>
      <c r="AV136" s="54" t="str">
        <f>IF($A136&lt;='All Results'!$B$4,"",IF(SUM('MissFill 1'!AU$2:AU136)=0,"",(IF('MissFill 1'!AU136/SUM('MissFill 1'!AU$2:AU136)&gt;0.01,"",IF('MissFill 1'!AU135/SUM('MissFill 1'!AU$2:AU136)&gt;0.01,"",IF('MissFill 1'!AU134/SUM('MissFill 1'!AU$2:AU136)&gt;0.01,"",IF('MissFill 1'!AU133/SUM('MissFill 1'!AU$2:AU136)&gt;0.01,"",IF('MissFill 1'!AU132/SUM('MissFill 1'!AU$2:AU136)&gt;0.01,"",DateEnded_5Day!$A136))))))))</f>
        <v/>
      </c>
      <c r="AW136" s="54" t="str">
        <f>IF($A136&lt;='All Results'!$B$4,"",IF(SUM('MissFill 1'!AV$2:AV136)=0,"",(IF('MissFill 1'!AV136/SUM('MissFill 1'!AV$2:AV136)&gt;0.01,"",IF('MissFill 1'!AV135/SUM('MissFill 1'!AV$2:AV136)&gt;0.01,"",IF('MissFill 1'!AV134/SUM('MissFill 1'!AV$2:AV136)&gt;0.01,"",IF('MissFill 1'!AV133/SUM('MissFill 1'!AV$2:AV136)&gt;0.01,"",IF('MissFill 1'!AV132/SUM('MissFill 1'!AV$2:AV136)&gt;0.01,"",DateEnded_5Day!$A136))))))))</f>
        <v/>
      </c>
      <c r="AX136" s="54" t="str">
        <f>IF($A136&lt;='All Results'!$B$4,"",IF(SUM('MissFill 1'!AW$2:AW136)=0,"",(IF('MissFill 1'!AW136/SUM('MissFill 1'!AW$2:AW136)&gt;0.01,"",IF('MissFill 1'!AW135/SUM('MissFill 1'!AW$2:AW136)&gt;0.01,"",IF('MissFill 1'!AW134/SUM('MissFill 1'!AW$2:AW136)&gt;0.01,"",IF('MissFill 1'!AW133/SUM('MissFill 1'!AW$2:AW136)&gt;0.01,"",IF('MissFill 1'!AW132/SUM('MissFill 1'!AW$2:AW136)&gt;0.01,"",DateEnded_5Day!$A136))))))))</f>
        <v/>
      </c>
    </row>
    <row r="137" spans="1:50" x14ac:dyDescent="0.25">
      <c r="A137" s="41">
        <v>44482</v>
      </c>
      <c r="B137" s="52">
        <v>286</v>
      </c>
      <c r="C137" s="54" t="str">
        <f>IF($A137&lt;='All Results'!$B$4,"",IF(SUM('MissFill 1'!B$2:B137)=0,"",(IF('MissFill 1'!B137/SUM('MissFill 1'!B$2:B137)&gt;0.01,"",IF('MissFill 1'!B136/SUM('MissFill 1'!B$2:B137)&gt;0.01,"",IF('MissFill 1'!B135/SUM('MissFill 1'!B$2:B137)&gt;0.01,"",IF('MissFill 1'!B134/SUM('MissFill 1'!B$2:B137)&gt;0.01,"",IF('MissFill 1'!B133/SUM('MissFill 1'!B$2:B137)&gt;0.01,"",DateEnded_5Day!$A137))))))))</f>
        <v/>
      </c>
      <c r="D137" s="54">
        <f>IF($A137&lt;='All Results'!$B$4,"",IF(SUM('MissFill 1'!C$2:C137)=0,"",(IF('MissFill 1'!C137/SUM('MissFill 1'!C$2:C137)&gt;0.01,"",IF('MissFill 1'!C136/SUM('MissFill 1'!C$2:C137)&gt;0.01,"",IF('MissFill 1'!C135/SUM('MissFill 1'!C$2:C137)&gt;0.01,"",IF('MissFill 1'!C134/SUM('MissFill 1'!C$2:C137)&gt;0.01,"",IF('MissFill 1'!C133/SUM('MissFill 1'!C$2:C137)&gt;0.01,"",DateEnded_5Day!$A137))))))))</f>
        <v>44482</v>
      </c>
      <c r="E137" s="54" t="str">
        <f>IF($A137&lt;='All Results'!$B$4,"",IF(SUM('MissFill 1'!D$2:D137)=0,"",(IF('MissFill 1'!D137/SUM('MissFill 1'!D$2:D137)&gt;0.01,"",IF('MissFill 1'!D136/SUM('MissFill 1'!D$2:D137)&gt;0.01,"",IF('MissFill 1'!D135/SUM('MissFill 1'!D$2:D137)&gt;0.01,"",IF('MissFill 1'!D134/SUM('MissFill 1'!D$2:D137)&gt;0.01,"",IF('MissFill 1'!D133/SUM('MissFill 1'!D$2:D137)&gt;0.01,"",DateEnded_5Day!$A137))))))))</f>
        <v/>
      </c>
      <c r="F137" s="54">
        <f>IF($A137&lt;='All Results'!$B$4,"",IF(SUM('MissFill 1'!E$2:E137)=0,"",(IF('MissFill 1'!E137/SUM('MissFill 1'!E$2:E137)&gt;0.01,"",IF('MissFill 1'!E136/SUM('MissFill 1'!E$2:E137)&gt;0.01,"",IF('MissFill 1'!E135/SUM('MissFill 1'!E$2:E137)&gt;0.01,"",IF('MissFill 1'!E134/SUM('MissFill 1'!E$2:E137)&gt;0.01,"",IF('MissFill 1'!E133/SUM('MissFill 1'!E$2:E137)&gt;0.01,"",DateEnded_5Day!$A137))))))))</f>
        <v>44482</v>
      </c>
      <c r="G137" s="54" t="str">
        <f>IF($A137&lt;='All Results'!$B$4,"",IF(SUM('MissFill 1'!F$2:F137)=0,"",(IF('MissFill 1'!F137/SUM('MissFill 1'!F$2:F137)&gt;0.01,"",IF('MissFill 1'!F136/SUM('MissFill 1'!F$2:F137)&gt;0.01,"",IF('MissFill 1'!F135/SUM('MissFill 1'!F$2:F137)&gt;0.01,"",IF('MissFill 1'!F134/SUM('MissFill 1'!F$2:F137)&gt;0.01,"",IF('MissFill 1'!F133/SUM('MissFill 1'!F$2:F137)&gt;0.01,"",DateEnded_5Day!$A137))))))))</f>
        <v/>
      </c>
      <c r="H137" s="54" t="str">
        <f>IF($A137&lt;='All Results'!$B$4,"",IF(SUM('MissFill 1'!G$2:G137)=0,"",(IF('MissFill 1'!G137/SUM('MissFill 1'!G$2:G137)&gt;0.01,"",IF('MissFill 1'!G136/SUM('MissFill 1'!G$2:G137)&gt;0.01,"",IF('MissFill 1'!G135/SUM('MissFill 1'!G$2:G137)&gt;0.01,"",IF('MissFill 1'!G134/SUM('MissFill 1'!G$2:G137)&gt;0.01,"",IF('MissFill 1'!G133/SUM('MissFill 1'!G$2:G137)&gt;0.01,"",DateEnded_5Day!$A137))))))))</f>
        <v/>
      </c>
      <c r="I137" s="54">
        <f>IF($A137&lt;='All Results'!$B$4,"",IF(SUM('MissFill 1'!H$2:H137)=0,"",(IF('MissFill 1'!H137/SUM('MissFill 1'!H$2:H137)&gt;0.01,"",IF('MissFill 1'!H136/SUM('MissFill 1'!H$2:H137)&gt;0.01,"",IF('MissFill 1'!H135/SUM('MissFill 1'!H$2:H137)&gt;0.01,"",IF('MissFill 1'!H134/SUM('MissFill 1'!H$2:H137)&gt;0.01,"",IF('MissFill 1'!H133/SUM('MissFill 1'!H$2:H137)&gt;0.01,"",DateEnded_5Day!$A137))))))))</f>
        <v>44482</v>
      </c>
      <c r="J137" s="54">
        <f>IF($A137&lt;='All Results'!$B$4,"",IF(SUM('MissFill 1'!I$2:I137)=0,"",(IF('MissFill 1'!I137/SUM('MissFill 1'!I$2:I137)&gt;0.01,"",IF('MissFill 1'!I136/SUM('MissFill 1'!I$2:I137)&gt;0.01,"",IF('MissFill 1'!I135/SUM('MissFill 1'!I$2:I137)&gt;0.01,"",IF('MissFill 1'!I134/SUM('MissFill 1'!I$2:I137)&gt;0.01,"",IF('MissFill 1'!I133/SUM('MissFill 1'!I$2:I137)&gt;0.01,"",DateEnded_5Day!$A137))))))))</f>
        <v>44482</v>
      </c>
      <c r="K137" s="54" t="str">
        <f>IF($A137&lt;='All Results'!$B$4,"",IF(SUM('MissFill 1'!J$2:J137)=0,"",(IF('MissFill 1'!J137/SUM('MissFill 1'!J$2:J137)&gt;0.01,"",IF('MissFill 1'!J136/SUM('MissFill 1'!J$2:J137)&gt;0.01,"",IF('MissFill 1'!J135/SUM('MissFill 1'!J$2:J137)&gt;0.01,"",IF('MissFill 1'!J134/SUM('MissFill 1'!J$2:J137)&gt;0.01,"",IF('MissFill 1'!J133/SUM('MissFill 1'!J$2:J137)&gt;0.01,"",DateEnded_5Day!$A137))))))))</f>
        <v/>
      </c>
      <c r="L137" s="54">
        <f>IF($A137&lt;='All Results'!$B$4,"",IF(SUM('MissFill 1'!K$2:K137)=0,"",(IF('MissFill 1'!K137/SUM('MissFill 1'!K$2:K137)&gt;0.01,"",IF('MissFill 1'!K136/SUM('MissFill 1'!K$2:K137)&gt;0.01,"",IF('MissFill 1'!K135/SUM('MissFill 1'!K$2:K137)&gt;0.01,"",IF('MissFill 1'!K134/SUM('MissFill 1'!K$2:K137)&gt;0.01,"",IF('MissFill 1'!K133/SUM('MissFill 1'!K$2:K137)&gt;0.01,"",DateEnded_5Day!$A137))))))))</f>
        <v>44482</v>
      </c>
      <c r="M137" s="54" t="str">
        <f>IF($A137&lt;='All Results'!$B$4,"",IF(SUM('MissFill 1'!L$2:L137)=0,"",(IF('MissFill 1'!L137/SUM('MissFill 1'!L$2:L137)&gt;0.01,"",IF('MissFill 1'!L136/SUM('MissFill 1'!L$2:L137)&gt;0.01,"",IF('MissFill 1'!L135/SUM('MissFill 1'!L$2:L137)&gt;0.01,"",IF('MissFill 1'!L134/SUM('MissFill 1'!L$2:L137)&gt;0.01,"",IF('MissFill 1'!L133/SUM('MissFill 1'!L$2:L137)&gt;0.01,"",DateEnded_5Day!$A137))))))))</f>
        <v/>
      </c>
      <c r="N137" s="54">
        <f>IF($A137&lt;='All Results'!$B$4,"",IF(SUM('MissFill 1'!M$2:M137)=0,"",(IF('MissFill 1'!M137/SUM('MissFill 1'!M$2:M137)&gt;0.01,"",IF('MissFill 1'!M136/SUM('MissFill 1'!M$2:M137)&gt;0.01,"",IF('MissFill 1'!M135/SUM('MissFill 1'!M$2:M137)&gt;0.01,"",IF('MissFill 1'!M134/SUM('MissFill 1'!M$2:M137)&gt;0.01,"",IF('MissFill 1'!M133/SUM('MissFill 1'!M$2:M137)&gt;0.01,"",DateEnded_5Day!$A137))))))))</f>
        <v>44482</v>
      </c>
      <c r="O137" s="54">
        <f>IF($A137&lt;='All Results'!$B$4,"",IF(SUM('MissFill 1'!N$2:N137)=0,"",(IF('MissFill 1'!N137/SUM('MissFill 1'!N$2:N137)&gt;0.01,"",IF('MissFill 1'!N136/SUM('MissFill 1'!N$2:N137)&gt;0.01,"",IF('MissFill 1'!N135/SUM('MissFill 1'!N$2:N137)&gt;0.01,"",IF('MissFill 1'!N134/SUM('MissFill 1'!N$2:N137)&gt;0.01,"",IF('MissFill 1'!N133/SUM('MissFill 1'!N$2:N137)&gt;0.01,"",DateEnded_5Day!$A137))))))))</f>
        <v>44482</v>
      </c>
      <c r="P137" s="54">
        <f>IF($A137&lt;='All Results'!$B$4,"",IF(SUM('MissFill 1'!O$2:O137)=0,"",(IF('MissFill 1'!O137/SUM('MissFill 1'!O$2:O137)&gt;0.01,"",IF('MissFill 1'!O136/SUM('MissFill 1'!O$2:O137)&gt;0.01,"",IF('MissFill 1'!O135/SUM('MissFill 1'!O$2:O137)&gt;0.01,"",IF('MissFill 1'!O134/SUM('MissFill 1'!O$2:O137)&gt;0.01,"",IF('MissFill 1'!O133/SUM('MissFill 1'!O$2:O137)&gt;0.01,"",DateEnded_5Day!$A137))))))))</f>
        <v>44482</v>
      </c>
      <c r="Q137" s="54" t="str">
        <f>IF($A137&lt;='All Results'!$B$4,"",IF(SUM('MissFill 1'!P$2:P137)=0,"",(IF('MissFill 1'!P137/SUM('MissFill 1'!P$2:P137)&gt;0.01,"",IF('MissFill 1'!P136/SUM('MissFill 1'!P$2:P137)&gt;0.01,"",IF('MissFill 1'!P135/SUM('MissFill 1'!P$2:P137)&gt;0.01,"",IF('MissFill 1'!P134/SUM('MissFill 1'!P$2:P137)&gt;0.01,"",IF('MissFill 1'!P133/SUM('MissFill 1'!P$2:P137)&gt;0.01,"",DateEnded_5Day!$A137))))))))</f>
        <v/>
      </c>
      <c r="R137" s="54" t="str">
        <f>IF($A137&lt;='All Results'!$B$4,"",IF(SUM('MissFill 1'!Q$2:Q137)=0,"",(IF('MissFill 1'!Q137/SUM('MissFill 1'!Q$2:Q137)&gt;0.01,"",IF('MissFill 1'!Q136/SUM('MissFill 1'!Q$2:Q137)&gt;0.01,"",IF('MissFill 1'!Q135/SUM('MissFill 1'!Q$2:Q137)&gt;0.01,"",IF('MissFill 1'!Q134/SUM('MissFill 1'!Q$2:Q137)&gt;0.01,"",IF('MissFill 1'!Q133/SUM('MissFill 1'!Q$2:Q137)&gt;0.01,"",DateEnded_5Day!$A137))))))))</f>
        <v/>
      </c>
      <c r="S137" s="54">
        <f>IF($A137&lt;='All Results'!$B$4,"",IF(SUM('MissFill 1'!R$2:R137)=0,"",(IF('MissFill 1'!R137/SUM('MissFill 1'!R$2:R137)&gt;0.01,"",IF('MissFill 1'!R136/SUM('MissFill 1'!R$2:R137)&gt;0.01,"",IF('MissFill 1'!R135/SUM('MissFill 1'!R$2:R137)&gt;0.01,"",IF('MissFill 1'!R134/SUM('MissFill 1'!R$2:R137)&gt;0.01,"",IF('MissFill 1'!R133/SUM('MissFill 1'!R$2:R137)&gt;0.01,"",DateEnded_5Day!$A137))))))))</f>
        <v>44482</v>
      </c>
      <c r="T137" s="54">
        <f>IF($A137&lt;='All Results'!$B$4,"",IF(SUM('MissFill 1'!S$2:S137)=0,"",(IF('MissFill 1'!S137/SUM('MissFill 1'!S$2:S137)&gt;0.01,"",IF('MissFill 1'!S136/SUM('MissFill 1'!S$2:S137)&gt;0.01,"",IF('MissFill 1'!S135/SUM('MissFill 1'!S$2:S137)&gt;0.01,"",IF('MissFill 1'!S134/SUM('MissFill 1'!S$2:S137)&gt;0.01,"",IF('MissFill 1'!S133/SUM('MissFill 1'!S$2:S137)&gt;0.01,"",DateEnded_5Day!$A137))))))))</f>
        <v>44482</v>
      </c>
      <c r="U137" s="54">
        <f>IF($A137&lt;='All Results'!$B$4,"",IF(SUM('MissFill 1'!T$2:T137)=0,"",(IF('MissFill 1'!T137/SUM('MissFill 1'!T$2:T137)&gt;0.01,"",IF('MissFill 1'!T136/SUM('MissFill 1'!T$2:T137)&gt;0.01,"",IF('MissFill 1'!T135/SUM('MissFill 1'!T$2:T137)&gt;0.01,"",IF('MissFill 1'!T134/SUM('MissFill 1'!T$2:T137)&gt;0.01,"",IF('MissFill 1'!T133/SUM('MissFill 1'!T$2:T137)&gt;0.01,"",DateEnded_5Day!$A137))))))))</f>
        <v>44482</v>
      </c>
      <c r="V137" s="54" t="str">
        <f>IF($A137&lt;='All Results'!$B$4,"",IF(SUM('MissFill 1'!U$2:U137)=0,"",(IF('MissFill 1'!U137/SUM('MissFill 1'!U$2:U137)&gt;0.01,"",IF('MissFill 1'!U136/SUM('MissFill 1'!U$2:U137)&gt;0.01,"",IF('MissFill 1'!U135/SUM('MissFill 1'!U$2:U137)&gt;0.01,"",IF('MissFill 1'!U134/SUM('MissFill 1'!U$2:U137)&gt;0.01,"",IF('MissFill 1'!U133/SUM('MissFill 1'!U$2:U137)&gt;0.01,"",DateEnded_5Day!$A137))))))))</f>
        <v/>
      </c>
      <c r="W137" s="54" t="str">
        <f>IF($A137&lt;='All Results'!$B$4,"",IF(SUM('MissFill 1'!V$2:V137)=0,"",(IF('MissFill 1'!V137/SUM('MissFill 1'!V$2:V137)&gt;0.01,"",IF('MissFill 1'!V136/SUM('MissFill 1'!V$2:V137)&gt;0.01,"",IF('MissFill 1'!V135/SUM('MissFill 1'!V$2:V137)&gt;0.01,"",IF('MissFill 1'!V134/SUM('MissFill 1'!V$2:V137)&gt;0.01,"",IF('MissFill 1'!V133/SUM('MissFill 1'!V$2:V137)&gt;0.01,"",DateEnded_5Day!$A137))))))))</f>
        <v/>
      </c>
      <c r="X137" s="54">
        <f>IF($A137&lt;='All Results'!$B$4,"",IF(SUM('MissFill 1'!W$2:W137)=0,"",(IF('MissFill 1'!W137/SUM('MissFill 1'!W$2:W137)&gt;0.01,"",IF('MissFill 1'!W136/SUM('MissFill 1'!W$2:W137)&gt;0.01,"",IF('MissFill 1'!W135/SUM('MissFill 1'!W$2:W137)&gt;0.01,"",IF('MissFill 1'!W134/SUM('MissFill 1'!W$2:W137)&gt;0.01,"",IF('MissFill 1'!W133/SUM('MissFill 1'!W$2:W137)&gt;0.01,"",DateEnded_5Day!$A137))))))))</f>
        <v>44482</v>
      </c>
      <c r="Y137" s="54" t="str">
        <f>IF($A137&lt;='All Results'!$B$4,"",IF(SUM('MissFill 1'!X$2:X137)=0,"",(IF('MissFill 1'!X137/SUM('MissFill 1'!X$2:X137)&gt;0.01,"",IF('MissFill 1'!X136/SUM('MissFill 1'!X$2:X137)&gt;0.01,"",IF('MissFill 1'!X135/SUM('MissFill 1'!X$2:X137)&gt;0.01,"",IF('MissFill 1'!X134/SUM('MissFill 1'!X$2:X137)&gt;0.01,"",IF('MissFill 1'!X133/SUM('MissFill 1'!X$2:X137)&gt;0.01,"",DateEnded_5Day!$A137))))))))</f>
        <v/>
      </c>
      <c r="Z137" s="54">
        <f>IF($A137&lt;='All Results'!$B$4,"",IF(SUM('MissFill 1'!Y$2:Y137)=0,"",(IF('MissFill 1'!Y137/SUM('MissFill 1'!Y$2:Y137)&gt;0.01,"",IF('MissFill 1'!Y136/SUM('MissFill 1'!Y$2:Y137)&gt;0.01,"",IF('MissFill 1'!Y135/SUM('MissFill 1'!Y$2:Y137)&gt;0.01,"",IF('MissFill 1'!Y134/SUM('MissFill 1'!Y$2:Y137)&gt;0.01,"",IF('MissFill 1'!Y133/SUM('MissFill 1'!Y$2:Y137)&gt;0.01,"",DateEnded_5Day!$A137))))))))</f>
        <v>44482</v>
      </c>
      <c r="AA137" s="54">
        <f>IF($A137&lt;='All Results'!$B$4,"",IF(SUM('MissFill 1'!Z$2:Z137)=0,"",(IF('MissFill 1'!Z137/SUM('MissFill 1'!Z$2:Z137)&gt;0.01,"",IF('MissFill 1'!Z136/SUM('MissFill 1'!Z$2:Z137)&gt;0.01,"",IF('MissFill 1'!Z135/SUM('MissFill 1'!Z$2:Z137)&gt;0.01,"",IF('MissFill 1'!Z134/SUM('MissFill 1'!Z$2:Z137)&gt;0.01,"",IF('MissFill 1'!Z133/SUM('MissFill 1'!Z$2:Z137)&gt;0.01,"",DateEnded_5Day!$A137))))))))</f>
        <v>44482</v>
      </c>
      <c r="AB137" s="54" t="str">
        <f>IF($A137&lt;='All Results'!$B$4,"",IF(SUM('MissFill 1'!AA$2:AA137)=0,"",(IF('MissFill 1'!AA137/SUM('MissFill 1'!AA$2:AA137)&gt;0.01,"",IF('MissFill 1'!AA136/SUM('MissFill 1'!AA$2:AA137)&gt;0.01,"",IF('MissFill 1'!AA135/SUM('MissFill 1'!AA$2:AA137)&gt;0.01,"",IF('MissFill 1'!AA134/SUM('MissFill 1'!AA$2:AA137)&gt;0.01,"",IF('MissFill 1'!AA133/SUM('MissFill 1'!AA$2:AA137)&gt;0.01,"",DateEnded_5Day!$A137))))))))</f>
        <v/>
      </c>
      <c r="AC137" s="54">
        <f>IF($A137&lt;='All Results'!$B$4,"",IF(SUM('MissFill 1'!AB$2:AB137)=0,"",(IF('MissFill 1'!AB137/SUM('MissFill 1'!AB$2:AB137)&gt;0.01,"",IF('MissFill 1'!AB136/SUM('MissFill 1'!AB$2:AB137)&gt;0.01,"",IF('MissFill 1'!AB135/SUM('MissFill 1'!AB$2:AB137)&gt;0.01,"",IF('MissFill 1'!AB134/SUM('MissFill 1'!AB$2:AB137)&gt;0.01,"",IF('MissFill 1'!AB133/SUM('MissFill 1'!AB$2:AB137)&gt;0.01,"",DateEnded_5Day!$A137))))))))</f>
        <v>44482</v>
      </c>
      <c r="AD137" s="54">
        <f>IF($A137&lt;='All Results'!$B$4,"",IF(SUM('MissFill 1'!AC$2:AC137)=0,"",(IF('MissFill 1'!AC137/SUM('MissFill 1'!AC$2:AC137)&gt;0.01,"",IF('MissFill 1'!AC136/SUM('MissFill 1'!AC$2:AC137)&gt;0.01,"",IF('MissFill 1'!AC135/SUM('MissFill 1'!AC$2:AC137)&gt;0.01,"",IF('MissFill 1'!AC134/SUM('MissFill 1'!AC$2:AC137)&gt;0.01,"",IF('MissFill 1'!AC133/SUM('MissFill 1'!AC$2:AC137)&gt;0.01,"",DateEnded_5Day!$A137))))))))</f>
        <v>44482</v>
      </c>
      <c r="AE137" s="54" t="str">
        <f>IF($A137&lt;='All Results'!$B$4,"",IF(SUM('MissFill 1'!AD$2:AD137)=0,"",(IF('MissFill 1'!AD137/SUM('MissFill 1'!AD$2:AD137)&gt;0.01,"",IF('MissFill 1'!AD136/SUM('MissFill 1'!AD$2:AD137)&gt;0.01,"",IF('MissFill 1'!AD135/SUM('MissFill 1'!AD$2:AD137)&gt;0.01,"",IF('MissFill 1'!AD134/SUM('MissFill 1'!AD$2:AD137)&gt;0.01,"",IF('MissFill 1'!AD133/SUM('MissFill 1'!AD$2:AD137)&gt;0.01,"",DateEnded_5Day!$A137))))))))</f>
        <v/>
      </c>
      <c r="AF137" s="54">
        <f>IF($A137&lt;='All Results'!$B$4,"",IF(SUM('MissFill 1'!AE$2:AE137)=0,"",(IF('MissFill 1'!AE137/SUM('MissFill 1'!AE$2:AE137)&gt;0.01,"",IF('MissFill 1'!AE136/SUM('MissFill 1'!AE$2:AE137)&gt;0.01,"",IF('MissFill 1'!AE135/SUM('MissFill 1'!AE$2:AE137)&gt;0.01,"",IF('MissFill 1'!AE134/SUM('MissFill 1'!AE$2:AE137)&gt;0.01,"",IF('MissFill 1'!AE133/SUM('MissFill 1'!AE$2:AE137)&gt;0.01,"",DateEnded_5Day!$A137))))))))</f>
        <v>44482</v>
      </c>
      <c r="AG137" s="54">
        <f>IF($A137&lt;='All Results'!$B$4,"",IF(SUM('MissFill 1'!AF$2:AF137)=0,"",(IF('MissFill 1'!AF137/SUM('MissFill 1'!AF$2:AF137)&gt;0.01,"",IF('MissFill 1'!AF136/SUM('MissFill 1'!AF$2:AF137)&gt;0.01,"",IF('MissFill 1'!AF135/SUM('MissFill 1'!AF$2:AF137)&gt;0.01,"",IF('MissFill 1'!AF134/SUM('MissFill 1'!AF$2:AF137)&gt;0.01,"",IF('MissFill 1'!AF133/SUM('MissFill 1'!AF$2:AF137)&gt;0.01,"",DateEnded_5Day!$A137))))))))</f>
        <v>44482</v>
      </c>
      <c r="AH137" s="54" t="str">
        <f>IF($A137&lt;='All Results'!$B$4,"",IF(SUM('MissFill 1'!AG$2:AG137)=0,"",(IF('MissFill 1'!AG137/SUM('MissFill 1'!AG$2:AG137)&gt;0.01,"",IF('MissFill 1'!AG136/SUM('MissFill 1'!AG$2:AG137)&gt;0.01,"",IF('MissFill 1'!AG135/SUM('MissFill 1'!AG$2:AG137)&gt;0.01,"",IF('MissFill 1'!AG134/SUM('MissFill 1'!AG$2:AG137)&gt;0.01,"",IF('MissFill 1'!AG133/SUM('MissFill 1'!AG$2:AG137)&gt;0.01,"",DateEnded_5Day!$A137))))))))</f>
        <v/>
      </c>
      <c r="AI137" s="54">
        <f>IF($A137&lt;='All Results'!$B$4,"",IF(SUM('MissFill 1'!AH$2:AH137)=0,"",(IF('MissFill 1'!AH137/SUM('MissFill 1'!AH$2:AH137)&gt;0.01,"",IF('MissFill 1'!AH136/SUM('MissFill 1'!AH$2:AH137)&gt;0.01,"",IF('MissFill 1'!AH135/SUM('MissFill 1'!AH$2:AH137)&gt;0.01,"",IF('MissFill 1'!AH134/SUM('MissFill 1'!AH$2:AH137)&gt;0.01,"",IF('MissFill 1'!AH133/SUM('MissFill 1'!AH$2:AH137)&gt;0.01,"",DateEnded_5Day!$A137))))))))</f>
        <v>44482</v>
      </c>
      <c r="AJ137" s="54" t="str">
        <f>IF($A137&lt;='All Results'!$B$4,"",IF(SUM('MissFill 1'!AI$2:AI137)=0,"",(IF('MissFill 1'!AI137/SUM('MissFill 1'!AI$2:AI137)&gt;0.01,"",IF('MissFill 1'!AI136/SUM('MissFill 1'!AI$2:AI137)&gt;0.01,"",IF('MissFill 1'!AI135/SUM('MissFill 1'!AI$2:AI137)&gt;0.01,"",IF('MissFill 1'!AI134/SUM('MissFill 1'!AI$2:AI137)&gt;0.01,"",IF('MissFill 1'!AI133/SUM('MissFill 1'!AI$2:AI137)&gt;0.01,"",DateEnded_5Day!$A137))))))))</f>
        <v/>
      </c>
      <c r="AK137" s="54">
        <f>IF($A137&lt;='All Results'!$B$4,"",IF(SUM('MissFill 1'!AJ$2:AJ137)=0,"",(IF('MissFill 1'!AJ137/SUM('MissFill 1'!AJ$2:AJ137)&gt;0.01,"",IF('MissFill 1'!AJ136/SUM('MissFill 1'!AJ$2:AJ137)&gt;0.01,"",IF('MissFill 1'!AJ135/SUM('MissFill 1'!AJ$2:AJ137)&gt;0.01,"",IF('MissFill 1'!AJ134/SUM('MissFill 1'!AJ$2:AJ137)&gt;0.01,"",IF('MissFill 1'!AJ133/SUM('MissFill 1'!AJ$2:AJ137)&gt;0.01,"",DateEnded_5Day!$A137))))))))</f>
        <v>44482</v>
      </c>
      <c r="AL137" s="54">
        <f>IF($A137&lt;='All Results'!$B$4,"",IF(SUM('MissFill 1'!AK$2:AK137)=0,"",(IF('MissFill 1'!AK137/SUM('MissFill 1'!AK$2:AK137)&gt;0.01,"",IF('MissFill 1'!AK136/SUM('MissFill 1'!AK$2:AK137)&gt;0.01,"",IF('MissFill 1'!AK135/SUM('MissFill 1'!AK$2:AK137)&gt;0.01,"",IF('MissFill 1'!AK134/SUM('MissFill 1'!AK$2:AK137)&gt;0.01,"",IF('MissFill 1'!AK133/SUM('MissFill 1'!AK$2:AK137)&gt;0.01,"",DateEnded_5Day!$A137))))))))</f>
        <v>44482</v>
      </c>
      <c r="AM137" s="54">
        <f>IF($A137&lt;='All Results'!$B$4,"",IF(SUM('MissFill 1'!AL$2:AL137)=0,"",(IF('MissFill 1'!AL137/SUM('MissFill 1'!AL$2:AL137)&gt;0.01,"",IF('MissFill 1'!AL136/SUM('MissFill 1'!AL$2:AL137)&gt;0.01,"",IF('MissFill 1'!AL135/SUM('MissFill 1'!AL$2:AL137)&gt;0.01,"",IF('MissFill 1'!AL134/SUM('MissFill 1'!AL$2:AL137)&gt;0.01,"",IF('MissFill 1'!AL133/SUM('MissFill 1'!AL$2:AL137)&gt;0.01,"",DateEnded_5Day!$A137))))))))</f>
        <v>44482</v>
      </c>
      <c r="AN137" s="54">
        <f>IF($A137&lt;='All Results'!$B$4,"",IF(SUM('MissFill 1'!AM$2:AM137)=0,"",(IF('MissFill 1'!AM137/SUM('MissFill 1'!AM$2:AM137)&gt;0.01,"",IF('MissFill 1'!AM136/SUM('MissFill 1'!AM$2:AM137)&gt;0.01,"",IF('MissFill 1'!AM135/SUM('MissFill 1'!AM$2:AM137)&gt;0.01,"",IF('MissFill 1'!AM134/SUM('MissFill 1'!AM$2:AM137)&gt;0.01,"",IF('MissFill 1'!AM133/SUM('MissFill 1'!AM$2:AM137)&gt;0.01,"",DateEnded_5Day!$A137))))))))</f>
        <v>44482</v>
      </c>
      <c r="AO137" s="54">
        <f>IF($A137&lt;='All Results'!$B$4,"",IF(SUM('MissFill 1'!AN$2:AN137)=0,"",(IF('MissFill 1'!AN137/SUM('MissFill 1'!AN$2:AN137)&gt;0.01,"",IF('MissFill 1'!AN136/SUM('MissFill 1'!AN$2:AN137)&gt;0.01,"",IF('MissFill 1'!AN135/SUM('MissFill 1'!AN$2:AN137)&gt;0.01,"",IF('MissFill 1'!AN134/SUM('MissFill 1'!AN$2:AN137)&gt;0.01,"",IF('MissFill 1'!AN133/SUM('MissFill 1'!AN$2:AN137)&gt;0.01,"",DateEnded_5Day!$A137))))))))</f>
        <v>44482</v>
      </c>
      <c r="AP137" s="54">
        <f>IF($A137&lt;='All Results'!$B$4,"",IF(SUM('MissFill 1'!AO$2:AO137)=0,"",(IF('MissFill 1'!AO137/SUM('MissFill 1'!AO$2:AO137)&gt;0.01,"",IF('MissFill 1'!AO136/SUM('MissFill 1'!AO$2:AO137)&gt;0.01,"",IF('MissFill 1'!AO135/SUM('MissFill 1'!AO$2:AO137)&gt;0.01,"",IF('MissFill 1'!AO134/SUM('MissFill 1'!AO$2:AO137)&gt;0.01,"",IF('MissFill 1'!AO133/SUM('MissFill 1'!AO$2:AO137)&gt;0.01,"",DateEnded_5Day!$A137))))))))</f>
        <v>44482</v>
      </c>
      <c r="AQ137" s="54" t="str">
        <f>IF($A137&lt;='All Results'!$B$4,"",IF(SUM('MissFill 1'!AP$2:AP137)=0,"",(IF('MissFill 1'!AP137/SUM('MissFill 1'!AP$2:AP137)&gt;0.01,"",IF('MissFill 1'!AP136/SUM('MissFill 1'!AP$2:AP137)&gt;0.01,"",IF('MissFill 1'!AP135/SUM('MissFill 1'!AP$2:AP137)&gt;0.01,"",IF('MissFill 1'!AP134/SUM('MissFill 1'!AP$2:AP137)&gt;0.01,"",IF('MissFill 1'!AP133/SUM('MissFill 1'!AP$2:AP137)&gt;0.01,"",DateEnded_5Day!$A137))))))))</f>
        <v/>
      </c>
      <c r="AR137" s="54">
        <f>IF($A137&lt;='All Results'!$B$4,"",IF(SUM('MissFill 1'!AQ$2:AQ137)=0,"",(IF('MissFill 1'!AQ137/SUM('MissFill 1'!AQ$2:AQ137)&gt;0.01,"",IF('MissFill 1'!AQ136/SUM('MissFill 1'!AQ$2:AQ137)&gt;0.01,"",IF('MissFill 1'!AQ135/SUM('MissFill 1'!AQ$2:AQ137)&gt;0.01,"",IF('MissFill 1'!AQ134/SUM('MissFill 1'!AQ$2:AQ137)&gt;0.01,"",IF('MissFill 1'!AQ133/SUM('MissFill 1'!AQ$2:AQ137)&gt;0.01,"",DateEnded_5Day!$A137))))))))</f>
        <v>44482</v>
      </c>
      <c r="AS137" s="54" t="str">
        <f>IF($A137&lt;='All Results'!$B$4,"",IF(SUM('MissFill 1'!AR$2:AR137)=0,"",(IF('MissFill 1'!AR137/SUM('MissFill 1'!AR$2:AR137)&gt;0.01,"",IF('MissFill 1'!AR136/SUM('MissFill 1'!AR$2:AR137)&gt;0.01,"",IF('MissFill 1'!AR135/SUM('MissFill 1'!AR$2:AR137)&gt;0.01,"",IF('MissFill 1'!AR134/SUM('MissFill 1'!AR$2:AR137)&gt;0.01,"",IF('MissFill 1'!AR133/SUM('MissFill 1'!AR$2:AR137)&gt;0.01,"",DateEnded_5Day!$A137))))))))</f>
        <v/>
      </c>
      <c r="AT137" s="54" t="str">
        <f>IF($A137&lt;='All Results'!$B$4,"",IF(SUM('MissFill 1'!AS$2:AS137)=0,"",(IF('MissFill 1'!AS137/SUM('MissFill 1'!AS$2:AS137)&gt;0.01,"",IF('MissFill 1'!AS136/SUM('MissFill 1'!AS$2:AS137)&gt;0.01,"",IF('MissFill 1'!AS135/SUM('MissFill 1'!AS$2:AS137)&gt;0.01,"",IF('MissFill 1'!AS134/SUM('MissFill 1'!AS$2:AS137)&gt;0.01,"",IF('MissFill 1'!AS133/SUM('MissFill 1'!AS$2:AS137)&gt;0.01,"",DateEnded_5Day!$A137))))))))</f>
        <v/>
      </c>
      <c r="AU137" s="54">
        <f>IF($A137&lt;='All Results'!$B$4,"",IF(SUM('MissFill 1'!AT$2:AT137)=0,"",(IF('MissFill 1'!AT137/SUM('MissFill 1'!AT$2:AT137)&gt;0.01,"",IF('MissFill 1'!AT136/SUM('MissFill 1'!AT$2:AT137)&gt;0.01,"",IF('MissFill 1'!AT135/SUM('MissFill 1'!AT$2:AT137)&gt;0.01,"",IF('MissFill 1'!AT134/SUM('MissFill 1'!AT$2:AT137)&gt;0.01,"",IF('MissFill 1'!AT133/SUM('MissFill 1'!AT$2:AT137)&gt;0.01,"",DateEnded_5Day!$A137))))))))</f>
        <v>44482</v>
      </c>
      <c r="AV137" s="54">
        <f>IF($A137&lt;='All Results'!$B$4,"",IF(SUM('MissFill 1'!AU$2:AU137)=0,"",(IF('MissFill 1'!AU137/SUM('MissFill 1'!AU$2:AU137)&gt;0.01,"",IF('MissFill 1'!AU136/SUM('MissFill 1'!AU$2:AU137)&gt;0.01,"",IF('MissFill 1'!AU135/SUM('MissFill 1'!AU$2:AU137)&gt;0.01,"",IF('MissFill 1'!AU134/SUM('MissFill 1'!AU$2:AU137)&gt;0.01,"",IF('MissFill 1'!AU133/SUM('MissFill 1'!AU$2:AU137)&gt;0.01,"",DateEnded_5Day!$A137))))))))</f>
        <v>44482</v>
      </c>
      <c r="AW137" s="54">
        <f>IF($A137&lt;='All Results'!$B$4,"",IF(SUM('MissFill 1'!AV$2:AV137)=0,"",(IF('MissFill 1'!AV137/SUM('MissFill 1'!AV$2:AV137)&gt;0.01,"",IF('MissFill 1'!AV136/SUM('MissFill 1'!AV$2:AV137)&gt;0.01,"",IF('MissFill 1'!AV135/SUM('MissFill 1'!AV$2:AV137)&gt;0.01,"",IF('MissFill 1'!AV134/SUM('MissFill 1'!AV$2:AV137)&gt;0.01,"",IF('MissFill 1'!AV133/SUM('MissFill 1'!AV$2:AV137)&gt;0.01,"",DateEnded_5Day!$A137))))))))</f>
        <v>44482</v>
      </c>
      <c r="AX137" s="54" t="str">
        <f>IF($A137&lt;='All Results'!$B$4,"",IF(SUM('MissFill 1'!AW$2:AW137)=0,"",(IF('MissFill 1'!AW137/SUM('MissFill 1'!AW$2:AW137)&gt;0.01,"",IF('MissFill 1'!AW136/SUM('MissFill 1'!AW$2:AW137)&gt;0.01,"",IF('MissFill 1'!AW135/SUM('MissFill 1'!AW$2:AW137)&gt;0.01,"",IF('MissFill 1'!AW134/SUM('MissFill 1'!AW$2:AW137)&gt;0.01,"",IF('MissFill 1'!AW133/SUM('MissFill 1'!AW$2:AW137)&gt;0.01,"",DateEnded_5Day!$A137))))))))</f>
        <v/>
      </c>
    </row>
    <row r="138" spans="1:50" x14ac:dyDescent="0.25">
      <c r="A138" s="41">
        <v>44483</v>
      </c>
      <c r="B138" s="52">
        <v>287</v>
      </c>
      <c r="C138" s="54" t="str">
        <f>IF($A138&lt;='All Results'!$B$4,"",IF(SUM('MissFill 1'!B$2:B138)=0,"",(IF('MissFill 1'!B138/SUM('MissFill 1'!B$2:B138)&gt;0.01,"",IF('MissFill 1'!B137/SUM('MissFill 1'!B$2:B138)&gt;0.01,"",IF('MissFill 1'!B136/SUM('MissFill 1'!B$2:B138)&gt;0.01,"",IF('MissFill 1'!B135/SUM('MissFill 1'!B$2:B138)&gt;0.01,"",IF('MissFill 1'!B134/SUM('MissFill 1'!B$2:B138)&gt;0.01,"",DateEnded_5Day!$A138))))))))</f>
        <v/>
      </c>
      <c r="D138" s="54">
        <f>IF($A138&lt;='All Results'!$B$4,"",IF(SUM('MissFill 1'!C$2:C138)=0,"",(IF('MissFill 1'!C138/SUM('MissFill 1'!C$2:C138)&gt;0.01,"",IF('MissFill 1'!C137/SUM('MissFill 1'!C$2:C138)&gt;0.01,"",IF('MissFill 1'!C136/SUM('MissFill 1'!C$2:C138)&gt;0.01,"",IF('MissFill 1'!C135/SUM('MissFill 1'!C$2:C138)&gt;0.01,"",IF('MissFill 1'!C134/SUM('MissFill 1'!C$2:C138)&gt;0.01,"",DateEnded_5Day!$A138))))))))</f>
        <v>44483</v>
      </c>
      <c r="E138" s="54" t="str">
        <f>IF($A138&lt;='All Results'!$B$4,"",IF(SUM('MissFill 1'!D$2:D138)=0,"",(IF('MissFill 1'!D138/SUM('MissFill 1'!D$2:D138)&gt;0.01,"",IF('MissFill 1'!D137/SUM('MissFill 1'!D$2:D138)&gt;0.01,"",IF('MissFill 1'!D136/SUM('MissFill 1'!D$2:D138)&gt;0.01,"",IF('MissFill 1'!D135/SUM('MissFill 1'!D$2:D138)&gt;0.01,"",IF('MissFill 1'!D134/SUM('MissFill 1'!D$2:D138)&gt;0.01,"",DateEnded_5Day!$A138))))))))</f>
        <v/>
      </c>
      <c r="F138" s="54">
        <f>IF($A138&lt;='All Results'!$B$4,"",IF(SUM('MissFill 1'!E$2:E138)=0,"",(IF('MissFill 1'!E138/SUM('MissFill 1'!E$2:E138)&gt;0.01,"",IF('MissFill 1'!E137/SUM('MissFill 1'!E$2:E138)&gt;0.01,"",IF('MissFill 1'!E136/SUM('MissFill 1'!E$2:E138)&gt;0.01,"",IF('MissFill 1'!E135/SUM('MissFill 1'!E$2:E138)&gt;0.01,"",IF('MissFill 1'!E134/SUM('MissFill 1'!E$2:E138)&gt;0.01,"",DateEnded_5Day!$A138))))))))</f>
        <v>44483</v>
      </c>
      <c r="G138" s="54" t="str">
        <f>IF($A138&lt;='All Results'!$B$4,"",IF(SUM('MissFill 1'!F$2:F138)=0,"",(IF('MissFill 1'!F138/SUM('MissFill 1'!F$2:F138)&gt;0.01,"",IF('MissFill 1'!F137/SUM('MissFill 1'!F$2:F138)&gt;0.01,"",IF('MissFill 1'!F136/SUM('MissFill 1'!F$2:F138)&gt;0.01,"",IF('MissFill 1'!F135/SUM('MissFill 1'!F$2:F138)&gt;0.01,"",IF('MissFill 1'!F134/SUM('MissFill 1'!F$2:F138)&gt;0.01,"",DateEnded_5Day!$A138))))))))</f>
        <v/>
      </c>
      <c r="H138" s="54" t="str">
        <f>IF($A138&lt;='All Results'!$B$4,"",IF(SUM('MissFill 1'!G$2:G138)=0,"",(IF('MissFill 1'!G138/SUM('MissFill 1'!G$2:G138)&gt;0.01,"",IF('MissFill 1'!G137/SUM('MissFill 1'!G$2:G138)&gt;0.01,"",IF('MissFill 1'!G136/SUM('MissFill 1'!G$2:G138)&gt;0.01,"",IF('MissFill 1'!G135/SUM('MissFill 1'!G$2:G138)&gt;0.01,"",IF('MissFill 1'!G134/SUM('MissFill 1'!G$2:G138)&gt;0.01,"",DateEnded_5Day!$A138))))))))</f>
        <v/>
      </c>
      <c r="I138" s="54">
        <f>IF($A138&lt;='All Results'!$B$4,"",IF(SUM('MissFill 1'!H$2:H138)=0,"",(IF('MissFill 1'!H138/SUM('MissFill 1'!H$2:H138)&gt;0.01,"",IF('MissFill 1'!H137/SUM('MissFill 1'!H$2:H138)&gt;0.01,"",IF('MissFill 1'!H136/SUM('MissFill 1'!H$2:H138)&gt;0.01,"",IF('MissFill 1'!H135/SUM('MissFill 1'!H$2:H138)&gt;0.01,"",IF('MissFill 1'!H134/SUM('MissFill 1'!H$2:H138)&gt;0.01,"",DateEnded_5Day!$A138))))))))</f>
        <v>44483</v>
      </c>
      <c r="J138" s="54">
        <f>IF($A138&lt;='All Results'!$B$4,"",IF(SUM('MissFill 1'!I$2:I138)=0,"",(IF('MissFill 1'!I138/SUM('MissFill 1'!I$2:I138)&gt;0.01,"",IF('MissFill 1'!I137/SUM('MissFill 1'!I$2:I138)&gt;0.01,"",IF('MissFill 1'!I136/SUM('MissFill 1'!I$2:I138)&gt;0.01,"",IF('MissFill 1'!I135/SUM('MissFill 1'!I$2:I138)&gt;0.01,"",IF('MissFill 1'!I134/SUM('MissFill 1'!I$2:I138)&gt;0.01,"",DateEnded_5Day!$A138))))))))</f>
        <v>44483</v>
      </c>
      <c r="K138" s="54" t="str">
        <f>IF($A138&lt;='All Results'!$B$4,"",IF(SUM('MissFill 1'!J$2:J138)=0,"",(IF('MissFill 1'!J138/SUM('MissFill 1'!J$2:J138)&gt;0.01,"",IF('MissFill 1'!J137/SUM('MissFill 1'!J$2:J138)&gt;0.01,"",IF('MissFill 1'!J136/SUM('MissFill 1'!J$2:J138)&gt;0.01,"",IF('MissFill 1'!J135/SUM('MissFill 1'!J$2:J138)&gt;0.01,"",IF('MissFill 1'!J134/SUM('MissFill 1'!J$2:J138)&gt;0.01,"",DateEnded_5Day!$A138))))))))</f>
        <v/>
      </c>
      <c r="L138" s="54">
        <f>IF($A138&lt;='All Results'!$B$4,"",IF(SUM('MissFill 1'!K$2:K138)=0,"",(IF('MissFill 1'!K138/SUM('MissFill 1'!K$2:K138)&gt;0.01,"",IF('MissFill 1'!K137/SUM('MissFill 1'!K$2:K138)&gt;0.01,"",IF('MissFill 1'!K136/SUM('MissFill 1'!K$2:K138)&gt;0.01,"",IF('MissFill 1'!K135/SUM('MissFill 1'!K$2:K138)&gt;0.01,"",IF('MissFill 1'!K134/SUM('MissFill 1'!K$2:K138)&gt;0.01,"",DateEnded_5Day!$A138))))))))</f>
        <v>44483</v>
      </c>
      <c r="M138" s="54" t="str">
        <f>IF($A138&lt;='All Results'!$B$4,"",IF(SUM('MissFill 1'!L$2:L138)=0,"",(IF('MissFill 1'!L138/SUM('MissFill 1'!L$2:L138)&gt;0.01,"",IF('MissFill 1'!L137/SUM('MissFill 1'!L$2:L138)&gt;0.01,"",IF('MissFill 1'!L136/SUM('MissFill 1'!L$2:L138)&gt;0.01,"",IF('MissFill 1'!L135/SUM('MissFill 1'!L$2:L138)&gt;0.01,"",IF('MissFill 1'!L134/SUM('MissFill 1'!L$2:L138)&gt;0.01,"",DateEnded_5Day!$A138))))))))</f>
        <v/>
      </c>
      <c r="N138" s="54">
        <f>IF($A138&lt;='All Results'!$B$4,"",IF(SUM('MissFill 1'!M$2:M138)=0,"",(IF('MissFill 1'!M138/SUM('MissFill 1'!M$2:M138)&gt;0.01,"",IF('MissFill 1'!M137/SUM('MissFill 1'!M$2:M138)&gt;0.01,"",IF('MissFill 1'!M136/SUM('MissFill 1'!M$2:M138)&gt;0.01,"",IF('MissFill 1'!M135/SUM('MissFill 1'!M$2:M138)&gt;0.01,"",IF('MissFill 1'!M134/SUM('MissFill 1'!M$2:M138)&gt;0.01,"",DateEnded_5Day!$A138))))))))</f>
        <v>44483</v>
      </c>
      <c r="O138" s="54">
        <f>IF($A138&lt;='All Results'!$B$4,"",IF(SUM('MissFill 1'!N$2:N138)=0,"",(IF('MissFill 1'!N138/SUM('MissFill 1'!N$2:N138)&gt;0.01,"",IF('MissFill 1'!N137/SUM('MissFill 1'!N$2:N138)&gt;0.01,"",IF('MissFill 1'!N136/SUM('MissFill 1'!N$2:N138)&gt;0.01,"",IF('MissFill 1'!N135/SUM('MissFill 1'!N$2:N138)&gt;0.01,"",IF('MissFill 1'!N134/SUM('MissFill 1'!N$2:N138)&gt;0.01,"",DateEnded_5Day!$A138))))))))</f>
        <v>44483</v>
      </c>
      <c r="P138" s="54">
        <f>IF($A138&lt;='All Results'!$B$4,"",IF(SUM('MissFill 1'!O$2:O138)=0,"",(IF('MissFill 1'!O138/SUM('MissFill 1'!O$2:O138)&gt;0.01,"",IF('MissFill 1'!O137/SUM('MissFill 1'!O$2:O138)&gt;0.01,"",IF('MissFill 1'!O136/SUM('MissFill 1'!O$2:O138)&gt;0.01,"",IF('MissFill 1'!O135/SUM('MissFill 1'!O$2:O138)&gt;0.01,"",IF('MissFill 1'!O134/SUM('MissFill 1'!O$2:O138)&gt;0.01,"",DateEnded_5Day!$A138))))))))</f>
        <v>44483</v>
      </c>
      <c r="Q138" s="54">
        <f>IF($A138&lt;='All Results'!$B$4,"",IF(SUM('MissFill 1'!P$2:P138)=0,"",(IF('MissFill 1'!P138/SUM('MissFill 1'!P$2:P138)&gt;0.01,"",IF('MissFill 1'!P137/SUM('MissFill 1'!P$2:P138)&gt;0.01,"",IF('MissFill 1'!P136/SUM('MissFill 1'!P$2:P138)&gt;0.01,"",IF('MissFill 1'!P135/SUM('MissFill 1'!P$2:P138)&gt;0.01,"",IF('MissFill 1'!P134/SUM('MissFill 1'!P$2:P138)&gt;0.01,"",DateEnded_5Day!$A138))))))))</f>
        <v>44483</v>
      </c>
      <c r="R138" s="54">
        <f>IF($A138&lt;='All Results'!$B$4,"",IF(SUM('MissFill 1'!Q$2:Q138)=0,"",(IF('MissFill 1'!Q138/SUM('MissFill 1'!Q$2:Q138)&gt;0.01,"",IF('MissFill 1'!Q137/SUM('MissFill 1'!Q$2:Q138)&gt;0.01,"",IF('MissFill 1'!Q136/SUM('MissFill 1'!Q$2:Q138)&gt;0.01,"",IF('MissFill 1'!Q135/SUM('MissFill 1'!Q$2:Q138)&gt;0.01,"",IF('MissFill 1'!Q134/SUM('MissFill 1'!Q$2:Q138)&gt;0.01,"",DateEnded_5Day!$A138))))))))</f>
        <v>44483</v>
      </c>
      <c r="S138" s="54">
        <f>IF($A138&lt;='All Results'!$B$4,"",IF(SUM('MissFill 1'!R$2:R138)=0,"",(IF('MissFill 1'!R138/SUM('MissFill 1'!R$2:R138)&gt;0.01,"",IF('MissFill 1'!R137/SUM('MissFill 1'!R$2:R138)&gt;0.01,"",IF('MissFill 1'!R136/SUM('MissFill 1'!R$2:R138)&gt;0.01,"",IF('MissFill 1'!R135/SUM('MissFill 1'!R$2:R138)&gt;0.01,"",IF('MissFill 1'!R134/SUM('MissFill 1'!R$2:R138)&gt;0.01,"",DateEnded_5Day!$A138))))))))</f>
        <v>44483</v>
      </c>
      <c r="T138" s="54">
        <f>IF($A138&lt;='All Results'!$B$4,"",IF(SUM('MissFill 1'!S$2:S138)=0,"",(IF('MissFill 1'!S138/SUM('MissFill 1'!S$2:S138)&gt;0.01,"",IF('MissFill 1'!S137/SUM('MissFill 1'!S$2:S138)&gt;0.01,"",IF('MissFill 1'!S136/SUM('MissFill 1'!S$2:S138)&gt;0.01,"",IF('MissFill 1'!S135/SUM('MissFill 1'!S$2:S138)&gt;0.01,"",IF('MissFill 1'!S134/SUM('MissFill 1'!S$2:S138)&gt;0.01,"",DateEnded_5Day!$A138))))))))</f>
        <v>44483</v>
      </c>
      <c r="U138" s="54">
        <f>IF($A138&lt;='All Results'!$B$4,"",IF(SUM('MissFill 1'!T$2:T138)=0,"",(IF('MissFill 1'!T138/SUM('MissFill 1'!T$2:T138)&gt;0.01,"",IF('MissFill 1'!T137/SUM('MissFill 1'!T$2:T138)&gt;0.01,"",IF('MissFill 1'!T136/SUM('MissFill 1'!T$2:T138)&gt;0.01,"",IF('MissFill 1'!T135/SUM('MissFill 1'!T$2:T138)&gt;0.01,"",IF('MissFill 1'!T134/SUM('MissFill 1'!T$2:T138)&gt;0.01,"",DateEnded_5Day!$A138))))))))</f>
        <v>44483</v>
      </c>
      <c r="V138" s="54" t="str">
        <f>IF($A138&lt;='All Results'!$B$4,"",IF(SUM('MissFill 1'!U$2:U138)=0,"",(IF('MissFill 1'!U138/SUM('MissFill 1'!U$2:U138)&gt;0.01,"",IF('MissFill 1'!U137/SUM('MissFill 1'!U$2:U138)&gt;0.01,"",IF('MissFill 1'!U136/SUM('MissFill 1'!U$2:U138)&gt;0.01,"",IF('MissFill 1'!U135/SUM('MissFill 1'!U$2:U138)&gt;0.01,"",IF('MissFill 1'!U134/SUM('MissFill 1'!U$2:U138)&gt;0.01,"",DateEnded_5Day!$A138))))))))</f>
        <v/>
      </c>
      <c r="W138" s="54">
        <f>IF($A138&lt;='All Results'!$B$4,"",IF(SUM('MissFill 1'!V$2:V138)=0,"",(IF('MissFill 1'!V138/SUM('MissFill 1'!V$2:V138)&gt;0.01,"",IF('MissFill 1'!V137/SUM('MissFill 1'!V$2:V138)&gt;0.01,"",IF('MissFill 1'!V136/SUM('MissFill 1'!V$2:V138)&gt;0.01,"",IF('MissFill 1'!V135/SUM('MissFill 1'!V$2:V138)&gt;0.01,"",IF('MissFill 1'!V134/SUM('MissFill 1'!V$2:V138)&gt;0.01,"",DateEnded_5Day!$A138))))))))</f>
        <v>44483</v>
      </c>
      <c r="X138" s="54">
        <f>IF($A138&lt;='All Results'!$B$4,"",IF(SUM('MissFill 1'!W$2:W138)=0,"",(IF('MissFill 1'!W138/SUM('MissFill 1'!W$2:W138)&gt;0.01,"",IF('MissFill 1'!W137/SUM('MissFill 1'!W$2:W138)&gt;0.01,"",IF('MissFill 1'!W136/SUM('MissFill 1'!W$2:W138)&gt;0.01,"",IF('MissFill 1'!W135/SUM('MissFill 1'!W$2:W138)&gt;0.01,"",IF('MissFill 1'!W134/SUM('MissFill 1'!W$2:W138)&gt;0.01,"",DateEnded_5Day!$A138))))))))</f>
        <v>44483</v>
      </c>
      <c r="Y138" s="54" t="str">
        <f>IF($A138&lt;='All Results'!$B$4,"",IF(SUM('MissFill 1'!X$2:X138)=0,"",(IF('MissFill 1'!X138/SUM('MissFill 1'!X$2:X138)&gt;0.01,"",IF('MissFill 1'!X137/SUM('MissFill 1'!X$2:X138)&gt;0.01,"",IF('MissFill 1'!X136/SUM('MissFill 1'!X$2:X138)&gt;0.01,"",IF('MissFill 1'!X135/SUM('MissFill 1'!X$2:X138)&gt;0.01,"",IF('MissFill 1'!X134/SUM('MissFill 1'!X$2:X138)&gt;0.01,"",DateEnded_5Day!$A138))))))))</f>
        <v/>
      </c>
      <c r="Z138" s="54">
        <f>IF($A138&lt;='All Results'!$B$4,"",IF(SUM('MissFill 1'!Y$2:Y138)=0,"",(IF('MissFill 1'!Y138/SUM('MissFill 1'!Y$2:Y138)&gt;0.01,"",IF('MissFill 1'!Y137/SUM('MissFill 1'!Y$2:Y138)&gt;0.01,"",IF('MissFill 1'!Y136/SUM('MissFill 1'!Y$2:Y138)&gt;0.01,"",IF('MissFill 1'!Y135/SUM('MissFill 1'!Y$2:Y138)&gt;0.01,"",IF('MissFill 1'!Y134/SUM('MissFill 1'!Y$2:Y138)&gt;0.01,"",DateEnded_5Day!$A138))))))))</f>
        <v>44483</v>
      </c>
      <c r="AA138" s="54">
        <f>IF($A138&lt;='All Results'!$B$4,"",IF(SUM('MissFill 1'!Z$2:Z138)=0,"",(IF('MissFill 1'!Z138/SUM('MissFill 1'!Z$2:Z138)&gt;0.01,"",IF('MissFill 1'!Z137/SUM('MissFill 1'!Z$2:Z138)&gt;0.01,"",IF('MissFill 1'!Z136/SUM('MissFill 1'!Z$2:Z138)&gt;0.01,"",IF('MissFill 1'!Z135/SUM('MissFill 1'!Z$2:Z138)&gt;0.01,"",IF('MissFill 1'!Z134/SUM('MissFill 1'!Z$2:Z138)&gt;0.01,"",DateEnded_5Day!$A138))))))))</f>
        <v>44483</v>
      </c>
      <c r="AB138" s="54" t="str">
        <f>IF($A138&lt;='All Results'!$B$4,"",IF(SUM('MissFill 1'!AA$2:AA138)=0,"",(IF('MissFill 1'!AA138/SUM('MissFill 1'!AA$2:AA138)&gt;0.01,"",IF('MissFill 1'!AA137/SUM('MissFill 1'!AA$2:AA138)&gt;0.01,"",IF('MissFill 1'!AA136/SUM('MissFill 1'!AA$2:AA138)&gt;0.01,"",IF('MissFill 1'!AA135/SUM('MissFill 1'!AA$2:AA138)&gt;0.01,"",IF('MissFill 1'!AA134/SUM('MissFill 1'!AA$2:AA138)&gt;0.01,"",DateEnded_5Day!$A138))))))))</f>
        <v/>
      </c>
      <c r="AC138" s="54">
        <f>IF($A138&lt;='All Results'!$B$4,"",IF(SUM('MissFill 1'!AB$2:AB138)=0,"",(IF('MissFill 1'!AB138/SUM('MissFill 1'!AB$2:AB138)&gt;0.01,"",IF('MissFill 1'!AB137/SUM('MissFill 1'!AB$2:AB138)&gt;0.01,"",IF('MissFill 1'!AB136/SUM('MissFill 1'!AB$2:AB138)&gt;0.01,"",IF('MissFill 1'!AB135/SUM('MissFill 1'!AB$2:AB138)&gt;0.01,"",IF('MissFill 1'!AB134/SUM('MissFill 1'!AB$2:AB138)&gt;0.01,"",DateEnded_5Day!$A138))))))))</f>
        <v>44483</v>
      </c>
      <c r="AD138" s="54">
        <f>IF($A138&lt;='All Results'!$B$4,"",IF(SUM('MissFill 1'!AC$2:AC138)=0,"",(IF('MissFill 1'!AC138/SUM('MissFill 1'!AC$2:AC138)&gt;0.01,"",IF('MissFill 1'!AC137/SUM('MissFill 1'!AC$2:AC138)&gt;0.01,"",IF('MissFill 1'!AC136/SUM('MissFill 1'!AC$2:AC138)&gt;0.01,"",IF('MissFill 1'!AC135/SUM('MissFill 1'!AC$2:AC138)&gt;0.01,"",IF('MissFill 1'!AC134/SUM('MissFill 1'!AC$2:AC138)&gt;0.01,"",DateEnded_5Day!$A138))))))))</f>
        <v>44483</v>
      </c>
      <c r="AE138" s="54" t="str">
        <f>IF($A138&lt;='All Results'!$B$4,"",IF(SUM('MissFill 1'!AD$2:AD138)=0,"",(IF('MissFill 1'!AD138/SUM('MissFill 1'!AD$2:AD138)&gt;0.01,"",IF('MissFill 1'!AD137/SUM('MissFill 1'!AD$2:AD138)&gt;0.01,"",IF('MissFill 1'!AD136/SUM('MissFill 1'!AD$2:AD138)&gt;0.01,"",IF('MissFill 1'!AD135/SUM('MissFill 1'!AD$2:AD138)&gt;0.01,"",IF('MissFill 1'!AD134/SUM('MissFill 1'!AD$2:AD138)&gt;0.01,"",DateEnded_5Day!$A138))))))))</f>
        <v/>
      </c>
      <c r="AF138" s="54">
        <f>IF($A138&lt;='All Results'!$B$4,"",IF(SUM('MissFill 1'!AE$2:AE138)=0,"",(IF('MissFill 1'!AE138/SUM('MissFill 1'!AE$2:AE138)&gt;0.01,"",IF('MissFill 1'!AE137/SUM('MissFill 1'!AE$2:AE138)&gt;0.01,"",IF('MissFill 1'!AE136/SUM('MissFill 1'!AE$2:AE138)&gt;0.01,"",IF('MissFill 1'!AE135/SUM('MissFill 1'!AE$2:AE138)&gt;0.01,"",IF('MissFill 1'!AE134/SUM('MissFill 1'!AE$2:AE138)&gt;0.01,"",DateEnded_5Day!$A138))))))))</f>
        <v>44483</v>
      </c>
      <c r="AG138" s="54">
        <f>IF($A138&lt;='All Results'!$B$4,"",IF(SUM('MissFill 1'!AF$2:AF138)=0,"",(IF('MissFill 1'!AF138/SUM('MissFill 1'!AF$2:AF138)&gt;0.01,"",IF('MissFill 1'!AF137/SUM('MissFill 1'!AF$2:AF138)&gt;0.01,"",IF('MissFill 1'!AF136/SUM('MissFill 1'!AF$2:AF138)&gt;0.01,"",IF('MissFill 1'!AF135/SUM('MissFill 1'!AF$2:AF138)&gt;0.01,"",IF('MissFill 1'!AF134/SUM('MissFill 1'!AF$2:AF138)&gt;0.01,"",DateEnded_5Day!$A138))))))))</f>
        <v>44483</v>
      </c>
      <c r="AH138" s="54" t="str">
        <f>IF($A138&lt;='All Results'!$B$4,"",IF(SUM('MissFill 1'!AG$2:AG138)=0,"",(IF('MissFill 1'!AG138/SUM('MissFill 1'!AG$2:AG138)&gt;0.01,"",IF('MissFill 1'!AG137/SUM('MissFill 1'!AG$2:AG138)&gt;0.01,"",IF('MissFill 1'!AG136/SUM('MissFill 1'!AG$2:AG138)&gt;0.01,"",IF('MissFill 1'!AG135/SUM('MissFill 1'!AG$2:AG138)&gt;0.01,"",IF('MissFill 1'!AG134/SUM('MissFill 1'!AG$2:AG138)&gt;0.01,"",DateEnded_5Day!$A138))))))))</f>
        <v/>
      </c>
      <c r="AI138" s="54">
        <f>IF($A138&lt;='All Results'!$B$4,"",IF(SUM('MissFill 1'!AH$2:AH138)=0,"",(IF('MissFill 1'!AH138/SUM('MissFill 1'!AH$2:AH138)&gt;0.01,"",IF('MissFill 1'!AH137/SUM('MissFill 1'!AH$2:AH138)&gt;0.01,"",IF('MissFill 1'!AH136/SUM('MissFill 1'!AH$2:AH138)&gt;0.01,"",IF('MissFill 1'!AH135/SUM('MissFill 1'!AH$2:AH138)&gt;0.01,"",IF('MissFill 1'!AH134/SUM('MissFill 1'!AH$2:AH138)&gt;0.01,"",DateEnded_5Day!$A138))))))))</f>
        <v>44483</v>
      </c>
      <c r="AJ138" s="54" t="str">
        <f>IF($A138&lt;='All Results'!$B$4,"",IF(SUM('MissFill 1'!AI$2:AI138)=0,"",(IF('MissFill 1'!AI138/SUM('MissFill 1'!AI$2:AI138)&gt;0.01,"",IF('MissFill 1'!AI137/SUM('MissFill 1'!AI$2:AI138)&gt;0.01,"",IF('MissFill 1'!AI136/SUM('MissFill 1'!AI$2:AI138)&gt;0.01,"",IF('MissFill 1'!AI135/SUM('MissFill 1'!AI$2:AI138)&gt;0.01,"",IF('MissFill 1'!AI134/SUM('MissFill 1'!AI$2:AI138)&gt;0.01,"",DateEnded_5Day!$A138))))))))</f>
        <v/>
      </c>
      <c r="AK138" s="54">
        <f>IF($A138&lt;='All Results'!$B$4,"",IF(SUM('MissFill 1'!AJ$2:AJ138)=0,"",(IF('MissFill 1'!AJ138/SUM('MissFill 1'!AJ$2:AJ138)&gt;0.01,"",IF('MissFill 1'!AJ137/SUM('MissFill 1'!AJ$2:AJ138)&gt;0.01,"",IF('MissFill 1'!AJ136/SUM('MissFill 1'!AJ$2:AJ138)&gt;0.01,"",IF('MissFill 1'!AJ135/SUM('MissFill 1'!AJ$2:AJ138)&gt;0.01,"",IF('MissFill 1'!AJ134/SUM('MissFill 1'!AJ$2:AJ138)&gt;0.01,"",DateEnded_5Day!$A138))))))))</f>
        <v>44483</v>
      </c>
      <c r="AL138" s="54">
        <f>IF($A138&lt;='All Results'!$B$4,"",IF(SUM('MissFill 1'!AK$2:AK138)=0,"",(IF('MissFill 1'!AK138/SUM('MissFill 1'!AK$2:AK138)&gt;0.01,"",IF('MissFill 1'!AK137/SUM('MissFill 1'!AK$2:AK138)&gt;0.01,"",IF('MissFill 1'!AK136/SUM('MissFill 1'!AK$2:AK138)&gt;0.01,"",IF('MissFill 1'!AK135/SUM('MissFill 1'!AK$2:AK138)&gt;0.01,"",IF('MissFill 1'!AK134/SUM('MissFill 1'!AK$2:AK138)&gt;0.01,"",DateEnded_5Day!$A138))))))))</f>
        <v>44483</v>
      </c>
      <c r="AM138" s="54">
        <f>IF($A138&lt;='All Results'!$B$4,"",IF(SUM('MissFill 1'!AL$2:AL138)=0,"",(IF('MissFill 1'!AL138/SUM('MissFill 1'!AL$2:AL138)&gt;0.01,"",IF('MissFill 1'!AL137/SUM('MissFill 1'!AL$2:AL138)&gt;0.01,"",IF('MissFill 1'!AL136/SUM('MissFill 1'!AL$2:AL138)&gt;0.01,"",IF('MissFill 1'!AL135/SUM('MissFill 1'!AL$2:AL138)&gt;0.01,"",IF('MissFill 1'!AL134/SUM('MissFill 1'!AL$2:AL138)&gt;0.01,"",DateEnded_5Day!$A138))))))))</f>
        <v>44483</v>
      </c>
      <c r="AN138" s="54">
        <f>IF($A138&lt;='All Results'!$B$4,"",IF(SUM('MissFill 1'!AM$2:AM138)=0,"",(IF('MissFill 1'!AM138/SUM('MissFill 1'!AM$2:AM138)&gt;0.01,"",IF('MissFill 1'!AM137/SUM('MissFill 1'!AM$2:AM138)&gt;0.01,"",IF('MissFill 1'!AM136/SUM('MissFill 1'!AM$2:AM138)&gt;0.01,"",IF('MissFill 1'!AM135/SUM('MissFill 1'!AM$2:AM138)&gt;0.01,"",IF('MissFill 1'!AM134/SUM('MissFill 1'!AM$2:AM138)&gt;0.01,"",DateEnded_5Day!$A138))))))))</f>
        <v>44483</v>
      </c>
      <c r="AO138" s="54">
        <f>IF($A138&lt;='All Results'!$B$4,"",IF(SUM('MissFill 1'!AN$2:AN138)=0,"",(IF('MissFill 1'!AN138/SUM('MissFill 1'!AN$2:AN138)&gt;0.01,"",IF('MissFill 1'!AN137/SUM('MissFill 1'!AN$2:AN138)&gt;0.01,"",IF('MissFill 1'!AN136/SUM('MissFill 1'!AN$2:AN138)&gt;0.01,"",IF('MissFill 1'!AN135/SUM('MissFill 1'!AN$2:AN138)&gt;0.01,"",IF('MissFill 1'!AN134/SUM('MissFill 1'!AN$2:AN138)&gt;0.01,"",DateEnded_5Day!$A138))))))))</f>
        <v>44483</v>
      </c>
      <c r="AP138" s="54">
        <f>IF($A138&lt;='All Results'!$B$4,"",IF(SUM('MissFill 1'!AO$2:AO138)=0,"",(IF('MissFill 1'!AO138/SUM('MissFill 1'!AO$2:AO138)&gt;0.01,"",IF('MissFill 1'!AO137/SUM('MissFill 1'!AO$2:AO138)&gt;0.01,"",IF('MissFill 1'!AO136/SUM('MissFill 1'!AO$2:AO138)&gt;0.01,"",IF('MissFill 1'!AO135/SUM('MissFill 1'!AO$2:AO138)&gt;0.01,"",IF('MissFill 1'!AO134/SUM('MissFill 1'!AO$2:AO138)&gt;0.01,"",DateEnded_5Day!$A138))))))))</f>
        <v>44483</v>
      </c>
      <c r="AQ138" s="54" t="str">
        <f>IF($A138&lt;='All Results'!$B$4,"",IF(SUM('MissFill 1'!AP$2:AP138)=0,"",(IF('MissFill 1'!AP138/SUM('MissFill 1'!AP$2:AP138)&gt;0.01,"",IF('MissFill 1'!AP137/SUM('MissFill 1'!AP$2:AP138)&gt;0.01,"",IF('MissFill 1'!AP136/SUM('MissFill 1'!AP$2:AP138)&gt;0.01,"",IF('MissFill 1'!AP135/SUM('MissFill 1'!AP$2:AP138)&gt;0.01,"",IF('MissFill 1'!AP134/SUM('MissFill 1'!AP$2:AP138)&gt;0.01,"",DateEnded_5Day!$A138))))))))</f>
        <v/>
      </c>
      <c r="AR138" s="54">
        <f>IF($A138&lt;='All Results'!$B$4,"",IF(SUM('MissFill 1'!AQ$2:AQ138)=0,"",(IF('MissFill 1'!AQ138/SUM('MissFill 1'!AQ$2:AQ138)&gt;0.01,"",IF('MissFill 1'!AQ137/SUM('MissFill 1'!AQ$2:AQ138)&gt;0.01,"",IF('MissFill 1'!AQ136/SUM('MissFill 1'!AQ$2:AQ138)&gt;0.01,"",IF('MissFill 1'!AQ135/SUM('MissFill 1'!AQ$2:AQ138)&gt;0.01,"",IF('MissFill 1'!AQ134/SUM('MissFill 1'!AQ$2:AQ138)&gt;0.01,"",DateEnded_5Day!$A138))))))))</f>
        <v>44483</v>
      </c>
      <c r="AS138" s="54">
        <f>IF($A138&lt;='All Results'!$B$4,"",IF(SUM('MissFill 1'!AR$2:AR138)=0,"",(IF('MissFill 1'!AR138/SUM('MissFill 1'!AR$2:AR138)&gt;0.01,"",IF('MissFill 1'!AR137/SUM('MissFill 1'!AR$2:AR138)&gt;0.01,"",IF('MissFill 1'!AR136/SUM('MissFill 1'!AR$2:AR138)&gt;0.01,"",IF('MissFill 1'!AR135/SUM('MissFill 1'!AR$2:AR138)&gt;0.01,"",IF('MissFill 1'!AR134/SUM('MissFill 1'!AR$2:AR138)&gt;0.01,"",DateEnded_5Day!$A138))))))))</f>
        <v>44483</v>
      </c>
      <c r="AT138" s="54" t="str">
        <f>IF($A138&lt;='All Results'!$B$4,"",IF(SUM('MissFill 1'!AS$2:AS138)=0,"",(IF('MissFill 1'!AS138/SUM('MissFill 1'!AS$2:AS138)&gt;0.01,"",IF('MissFill 1'!AS137/SUM('MissFill 1'!AS$2:AS138)&gt;0.01,"",IF('MissFill 1'!AS136/SUM('MissFill 1'!AS$2:AS138)&gt;0.01,"",IF('MissFill 1'!AS135/SUM('MissFill 1'!AS$2:AS138)&gt;0.01,"",IF('MissFill 1'!AS134/SUM('MissFill 1'!AS$2:AS138)&gt;0.01,"",DateEnded_5Day!$A138))))))))</f>
        <v/>
      </c>
      <c r="AU138" s="54">
        <f>IF($A138&lt;='All Results'!$B$4,"",IF(SUM('MissFill 1'!AT$2:AT138)=0,"",(IF('MissFill 1'!AT138/SUM('MissFill 1'!AT$2:AT138)&gt;0.01,"",IF('MissFill 1'!AT137/SUM('MissFill 1'!AT$2:AT138)&gt;0.01,"",IF('MissFill 1'!AT136/SUM('MissFill 1'!AT$2:AT138)&gt;0.01,"",IF('MissFill 1'!AT135/SUM('MissFill 1'!AT$2:AT138)&gt;0.01,"",IF('MissFill 1'!AT134/SUM('MissFill 1'!AT$2:AT138)&gt;0.01,"",DateEnded_5Day!$A138))))))))</f>
        <v>44483</v>
      </c>
      <c r="AV138" s="54">
        <f>IF($A138&lt;='All Results'!$B$4,"",IF(SUM('MissFill 1'!AU$2:AU138)=0,"",(IF('MissFill 1'!AU138/SUM('MissFill 1'!AU$2:AU138)&gt;0.01,"",IF('MissFill 1'!AU137/SUM('MissFill 1'!AU$2:AU138)&gt;0.01,"",IF('MissFill 1'!AU136/SUM('MissFill 1'!AU$2:AU138)&gt;0.01,"",IF('MissFill 1'!AU135/SUM('MissFill 1'!AU$2:AU138)&gt;0.01,"",IF('MissFill 1'!AU134/SUM('MissFill 1'!AU$2:AU138)&gt;0.01,"",DateEnded_5Day!$A138))))))))</f>
        <v>44483</v>
      </c>
      <c r="AW138" s="54">
        <f>IF($A138&lt;='All Results'!$B$4,"",IF(SUM('MissFill 1'!AV$2:AV138)=0,"",(IF('MissFill 1'!AV138/SUM('MissFill 1'!AV$2:AV138)&gt;0.01,"",IF('MissFill 1'!AV137/SUM('MissFill 1'!AV$2:AV138)&gt;0.01,"",IF('MissFill 1'!AV136/SUM('MissFill 1'!AV$2:AV138)&gt;0.01,"",IF('MissFill 1'!AV135/SUM('MissFill 1'!AV$2:AV138)&gt;0.01,"",IF('MissFill 1'!AV134/SUM('MissFill 1'!AV$2:AV138)&gt;0.01,"",DateEnded_5Day!$A138))))))))</f>
        <v>44483</v>
      </c>
      <c r="AX138" s="54" t="str">
        <f>IF($A138&lt;='All Results'!$B$4,"",IF(SUM('MissFill 1'!AW$2:AW138)=0,"",(IF('MissFill 1'!AW138/SUM('MissFill 1'!AW$2:AW138)&gt;0.01,"",IF('MissFill 1'!AW137/SUM('MissFill 1'!AW$2:AW138)&gt;0.01,"",IF('MissFill 1'!AW136/SUM('MissFill 1'!AW$2:AW138)&gt;0.01,"",IF('MissFill 1'!AW135/SUM('MissFill 1'!AW$2:AW138)&gt;0.01,"",IF('MissFill 1'!AW134/SUM('MissFill 1'!AW$2:AW138)&gt;0.01,"",DateEnded_5Day!$A138))))))))</f>
        <v/>
      </c>
    </row>
    <row r="139" spans="1:50" x14ac:dyDescent="0.25">
      <c r="A139" s="41">
        <v>44484</v>
      </c>
      <c r="B139" s="52">
        <v>288</v>
      </c>
      <c r="C139" s="54" t="str">
        <f>IF($A139&lt;='All Results'!$B$4,"",IF(SUM('MissFill 1'!B$2:B139)=0,"",(IF('MissFill 1'!B139/SUM('MissFill 1'!B$2:B139)&gt;0.01,"",IF('MissFill 1'!B138/SUM('MissFill 1'!B$2:B139)&gt;0.01,"",IF('MissFill 1'!B137/SUM('MissFill 1'!B$2:B139)&gt;0.01,"",IF('MissFill 1'!B136/SUM('MissFill 1'!B$2:B139)&gt;0.01,"",IF('MissFill 1'!B135/SUM('MissFill 1'!B$2:B139)&gt;0.01,"",DateEnded_5Day!$A139))))))))</f>
        <v/>
      </c>
      <c r="D139" s="54">
        <f>IF($A139&lt;='All Results'!$B$4,"",IF(SUM('MissFill 1'!C$2:C139)=0,"",(IF('MissFill 1'!C139/SUM('MissFill 1'!C$2:C139)&gt;0.01,"",IF('MissFill 1'!C138/SUM('MissFill 1'!C$2:C139)&gt;0.01,"",IF('MissFill 1'!C137/SUM('MissFill 1'!C$2:C139)&gt;0.01,"",IF('MissFill 1'!C136/SUM('MissFill 1'!C$2:C139)&gt;0.01,"",IF('MissFill 1'!C135/SUM('MissFill 1'!C$2:C139)&gt;0.01,"",DateEnded_5Day!$A139))))))))</f>
        <v>44484</v>
      </c>
      <c r="E139" s="54" t="str">
        <f>IF($A139&lt;='All Results'!$B$4,"",IF(SUM('MissFill 1'!D$2:D139)=0,"",(IF('MissFill 1'!D139/SUM('MissFill 1'!D$2:D139)&gt;0.01,"",IF('MissFill 1'!D138/SUM('MissFill 1'!D$2:D139)&gt;0.01,"",IF('MissFill 1'!D137/SUM('MissFill 1'!D$2:D139)&gt;0.01,"",IF('MissFill 1'!D136/SUM('MissFill 1'!D$2:D139)&gt;0.01,"",IF('MissFill 1'!D135/SUM('MissFill 1'!D$2:D139)&gt;0.01,"",DateEnded_5Day!$A139))))))))</f>
        <v/>
      </c>
      <c r="F139" s="54">
        <f>IF($A139&lt;='All Results'!$B$4,"",IF(SUM('MissFill 1'!E$2:E139)=0,"",(IF('MissFill 1'!E139/SUM('MissFill 1'!E$2:E139)&gt;0.01,"",IF('MissFill 1'!E138/SUM('MissFill 1'!E$2:E139)&gt;0.01,"",IF('MissFill 1'!E137/SUM('MissFill 1'!E$2:E139)&gt;0.01,"",IF('MissFill 1'!E136/SUM('MissFill 1'!E$2:E139)&gt;0.01,"",IF('MissFill 1'!E135/SUM('MissFill 1'!E$2:E139)&gt;0.01,"",DateEnded_5Day!$A139))))))))</f>
        <v>44484</v>
      </c>
      <c r="G139" s="54" t="str">
        <f>IF($A139&lt;='All Results'!$B$4,"",IF(SUM('MissFill 1'!F$2:F139)=0,"",(IF('MissFill 1'!F139/SUM('MissFill 1'!F$2:F139)&gt;0.01,"",IF('MissFill 1'!F138/SUM('MissFill 1'!F$2:F139)&gt;0.01,"",IF('MissFill 1'!F137/SUM('MissFill 1'!F$2:F139)&gt;0.01,"",IF('MissFill 1'!F136/SUM('MissFill 1'!F$2:F139)&gt;0.01,"",IF('MissFill 1'!F135/SUM('MissFill 1'!F$2:F139)&gt;0.01,"",DateEnded_5Day!$A139))))))))</f>
        <v/>
      </c>
      <c r="H139" s="54">
        <f>IF($A139&lt;='All Results'!$B$4,"",IF(SUM('MissFill 1'!G$2:G139)=0,"",(IF('MissFill 1'!G139/SUM('MissFill 1'!G$2:G139)&gt;0.01,"",IF('MissFill 1'!G138/SUM('MissFill 1'!G$2:G139)&gt;0.01,"",IF('MissFill 1'!G137/SUM('MissFill 1'!G$2:G139)&gt;0.01,"",IF('MissFill 1'!G136/SUM('MissFill 1'!G$2:G139)&gt;0.01,"",IF('MissFill 1'!G135/SUM('MissFill 1'!G$2:G139)&gt;0.01,"",DateEnded_5Day!$A139))))))))</f>
        <v>44484</v>
      </c>
      <c r="I139" s="54">
        <f>IF($A139&lt;='All Results'!$B$4,"",IF(SUM('MissFill 1'!H$2:H139)=0,"",(IF('MissFill 1'!H139/SUM('MissFill 1'!H$2:H139)&gt;0.01,"",IF('MissFill 1'!H138/SUM('MissFill 1'!H$2:H139)&gt;0.01,"",IF('MissFill 1'!H137/SUM('MissFill 1'!H$2:H139)&gt;0.01,"",IF('MissFill 1'!H136/SUM('MissFill 1'!H$2:H139)&gt;0.01,"",IF('MissFill 1'!H135/SUM('MissFill 1'!H$2:H139)&gt;0.01,"",DateEnded_5Day!$A139))))))))</f>
        <v>44484</v>
      </c>
      <c r="J139" s="54">
        <f>IF($A139&lt;='All Results'!$B$4,"",IF(SUM('MissFill 1'!I$2:I139)=0,"",(IF('MissFill 1'!I139/SUM('MissFill 1'!I$2:I139)&gt;0.01,"",IF('MissFill 1'!I138/SUM('MissFill 1'!I$2:I139)&gt;0.01,"",IF('MissFill 1'!I137/SUM('MissFill 1'!I$2:I139)&gt;0.01,"",IF('MissFill 1'!I136/SUM('MissFill 1'!I$2:I139)&gt;0.01,"",IF('MissFill 1'!I135/SUM('MissFill 1'!I$2:I139)&gt;0.01,"",DateEnded_5Day!$A139))))))))</f>
        <v>44484</v>
      </c>
      <c r="K139" s="54" t="str">
        <f>IF($A139&lt;='All Results'!$B$4,"",IF(SUM('MissFill 1'!J$2:J139)=0,"",(IF('MissFill 1'!J139/SUM('MissFill 1'!J$2:J139)&gt;0.01,"",IF('MissFill 1'!J138/SUM('MissFill 1'!J$2:J139)&gt;0.01,"",IF('MissFill 1'!J137/SUM('MissFill 1'!J$2:J139)&gt;0.01,"",IF('MissFill 1'!J136/SUM('MissFill 1'!J$2:J139)&gt;0.01,"",IF('MissFill 1'!J135/SUM('MissFill 1'!J$2:J139)&gt;0.01,"",DateEnded_5Day!$A139))))))))</f>
        <v/>
      </c>
      <c r="L139" s="54">
        <f>IF($A139&lt;='All Results'!$B$4,"",IF(SUM('MissFill 1'!K$2:K139)=0,"",(IF('MissFill 1'!K139/SUM('MissFill 1'!K$2:K139)&gt;0.01,"",IF('MissFill 1'!K138/SUM('MissFill 1'!K$2:K139)&gt;0.01,"",IF('MissFill 1'!K137/SUM('MissFill 1'!K$2:K139)&gt;0.01,"",IF('MissFill 1'!K136/SUM('MissFill 1'!K$2:K139)&gt;0.01,"",IF('MissFill 1'!K135/SUM('MissFill 1'!K$2:K139)&gt;0.01,"",DateEnded_5Day!$A139))))))))</f>
        <v>44484</v>
      </c>
      <c r="M139" s="54" t="str">
        <f>IF($A139&lt;='All Results'!$B$4,"",IF(SUM('MissFill 1'!L$2:L139)=0,"",(IF('MissFill 1'!L139/SUM('MissFill 1'!L$2:L139)&gt;0.01,"",IF('MissFill 1'!L138/SUM('MissFill 1'!L$2:L139)&gt;0.01,"",IF('MissFill 1'!L137/SUM('MissFill 1'!L$2:L139)&gt;0.01,"",IF('MissFill 1'!L136/SUM('MissFill 1'!L$2:L139)&gt;0.01,"",IF('MissFill 1'!L135/SUM('MissFill 1'!L$2:L139)&gt;0.01,"",DateEnded_5Day!$A139))))))))</f>
        <v/>
      </c>
      <c r="N139" s="54">
        <f>IF($A139&lt;='All Results'!$B$4,"",IF(SUM('MissFill 1'!M$2:M139)=0,"",(IF('MissFill 1'!M139/SUM('MissFill 1'!M$2:M139)&gt;0.01,"",IF('MissFill 1'!M138/SUM('MissFill 1'!M$2:M139)&gt;0.01,"",IF('MissFill 1'!M137/SUM('MissFill 1'!M$2:M139)&gt;0.01,"",IF('MissFill 1'!M136/SUM('MissFill 1'!M$2:M139)&gt;0.01,"",IF('MissFill 1'!M135/SUM('MissFill 1'!M$2:M139)&gt;0.01,"",DateEnded_5Day!$A139))))))))</f>
        <v>44484</v>
      </c>
      <c r="O139" s="54">
        <f>IF($A139&lt;='All Results'!$B$4,"",IF(SUM('MissFill 1'!N$2:N139)=0,"",(IF('MissFill 1'!N139/SUM('MissFill 1'!N$2:N139)&gt;0.01,"",IF('MissFill 1'!N138/SUM('MissFill 1'!N$2:N139)&gt;0.01,"",IF('MissFill 1'!N137/SUM('MissFill 1'!N$2:N139)&gt;0.01,"",IF('MissFill 1'!N136/SUM('MissFill 1'!N$2:N139)&gt;0.01,"",IF('MissFill 1'!N135/SUM('MissFill 1'!N$2:N139)&gt;0.01,"",DateEnded_5Day!$A139))))))))</f>
        <v>44484</v>
      </c>
      <c r="P139" s="54">
        <f>IF($A139&lt;='All Results'!$B$4,"",IF(SUM('MissFill 1'!O$2:O139)=0,"",(IF('MissFill 1'!O139/SUM('MissFill 1'!O$2:O139)&gt;0.01,"",IF('MissFill 1'!O138/SUM('MissFill 1'!O$2:O139)&gt;0.01,"",IF('MissFill 1'!O137/SUM('MissFill 1'!O$2:O139)&gt;0.01,"",IF('MissFill 1'!O136/SUM('MissFill 1'!O$2:O139)&gt;0.01,"",IF('MissFill 1'!O135/SUM('MissFill 1'!O$2:O139)&gt;0.01,"",DateEnded_5Day!$A139))))))))</f>
        <v>44484</v>
      </c>
      <c r="Q139" s="54">
        <f>IF($A139&lt;='All Results'!$B$4,"",IF(SUM('MissFill 1'!P$2:P139)=0,"",(IF('MissFill 1'!P139/SUM('MissFill 1'!P$2:P139)&gt;0.01,"",IF('MissFill 1'!P138/SUM('MissFill 1'!P$2:P139)&gt;0.01,"",IF('MissFill 1'!P137/SUM('MissFill 1'!P$2:P139)&gt;0.01,"",IF('MissFill 1'!P136/SUM('MissFill 1'!P$2:P139)&gt;0.01,"",IF('MissFill 1'!P135/SUM('MissFill 1'!P$2:P139)&gt;0.01,"",DateEnded_5Day!$A139))))))))</f>
        <v>44484</v>
      </c>
      <c r="R139" s="54">
        <f>IF($A139&lt;='All Results'!$B$4,"",IF(SUM('MissFill 1'!Q$2:Q139)=0,"",(IF('MissFill 1'!Q139/SUM('MissFill 1'!Q$2:Q139)&gt;0.01,"",IF('MissFill 1'!Q138/SUM('MissFill 1'!Q$2:Q139)&gt;0.01,"",IF('MissFill 1'!Q137/SUM('MissFill 1'!Q$2:Q139)&gt;0.01,"",IF('MissFill 1'!Q136/SUM('MissFill 1'!Q$2:Q139)&gt;0.01,"",IF('MissFill 1'!Q135/SUM('MissFill 1'!Q$2:Q139)&gt;0.01,"",DateEnded_5Day!$A139))))))))</f>
        <v>44484</v>
      </c>
      <c r="S139" s="54">
        <f>IF($A139&lt;='All Results'!$B$4,"",IF(SUM('MissFill 1'!R$2:R139)=0,"",(IF('MissFill 1'!R139/SUM('MissFill 1'!R$2:R139)&gt;0.01,"",IF('MissFill 1'!R138/SUM('MissFill 1'!R$2:R139)&gt;0.01,"",IF('MissFill 1'!R137/SUM('MissFill 1'!R$2:R139)&gt;0.01,"",IF('MissFill 1'!R136/SUM('MissFill 1'!R$2:R139)&gt;0.01,"",IF('MissFill 1'!R135/SUM('MissFill 1'!R$2:R139)&gt;0.01,"",DateEnded_5Day!$A139))))))))</f>
        <v>44484</v>
      </c>
      <c r="T139" s="54">
        <f>IF($A139&lt;='All Results'!$B$4,"",IF(SUM('MissFill 1'!S$2:S139)=0,"",(IF('MissFill 1'!S139/SUM('MissFill 1'!S$2:S139)&gt;0.01,"",IF('MissFill 1'!S138/SUM('MissFill 1'!S$2:S139)&gt;0.01,"",IF('MissFill 1'!S137/SUM('MissFill 1'!S$2:S139)&gt;0.01,"",IF('MissFill 1'!S136/SUM('MissFill 1'!S$2:S139)&gt;0.01,"",IF('MissFill 1'!S135/SUM('MissFill 1'!S$2:S139)&gt;0.01,"",DateEnded_5Day!$A139))))))))</f>
        <v>44484</v>
      </c>
      <c r="U139" s="54">
        <f>IF($A139&lt;='All Results'!$B$4,"",IF(SUM('MissFill 1'!T$2:T139)=0,"",(IF('MissFill 1'!T139/SUM('MissFill 1'!T$2:T139)&gt;0.01,"",IF('MissFill 1'!T138/SUM('MissFill 1'!T$2:T139)&gt;0.01,"",IF('MissFill 1'!T137/SUM('MissFill 1'!T$2:T139)&gt;0.01,"",IF('MissFill 1'!T136/SUM('MissFill 1'!T$2:T139)&gt;0.01,"",IF('MissFill 1'!T135/SUM('MissFill 1'!T$2:T139)&gt;0.01,"",DateEnded_5Day!$A139))))))))</f>
        <v>44484</v>
      </c>
      <c r="V139" s="54" t="str">
        <f>IF($A139&lt;='All Results'!$B$4,"",IF(SUM('MissFill 1'!U$2:U139)=0,"",(IF('MissFill 1'!U139/SUM('MissFill 1'!U$2:U139)&gt;0.01,"",IF('MissFill 1'!U138/SUM('MissFill 1'!U$2:U139)&gt;0.01,"",IF('MissFill 1'!U137/SUM('MissFill 1'!U$2:U139)&gt;0.01,"",IF('MissFill 1'!U136/SUM('MissFill 1'!U$2:U139)&gt;0.01,"",IF('MissFill 1'!U135/SUM('MissFill 1'!U$2:U139)&gt;0.01,"",DateEnded_5Day!$A139))))))))</f>
        <v/>
      </c>
      <c r="W139" s="54" t="str">
        <f>IF($A139&lt;='All Results'!$B$4,"",IF(SUM('MissFill 1'!V$2:V139)=0,"",(IF('MissFill 1'!V139/SUM('MissFill 1'!V$2:V139)&gt;0.01,"",IF('MissFill 1'!V138/SUM('MissFill 1'!V$2:V139)&gt;0.01,"",IF('MissFill 1'!V137/SUM('MissFill 1'!V$2:V139)&gt;0.01,"",IF('MissFill 1'!V136/SUM('MissFill 1'!V$2:V139)&gt;0.01,"",IF('MissFill 1'!V135/SUM('MissFill 1'!V$2:V139)&gt;0.01,"",DateEnded_5Day!$A139))))))))</f>
        <v/>
      </c>
      <c r="X139" s="54">
        <f>IF($A139&lt;='All Results'!$B$4,"",IF(SUM('MissFill 1'!W$2:W139)=0,"",(IF('MissFill 1'!W139/SUM('MissFill 1'!W$2:W139)&gt;0.01,"",IF('MissFill 1'!W138/SUM('MissFill 1'!W$2:W139)&gt;0.01,"",IF('MissFill 1'!W137/SUM('MissFill 1'!W$2:W139)&gt;0.01,"",IF('MissFill 1'!W136/SUM('MissFill 1'!W$2:W139)&gt;0.01,"",IF('MissFill 1'!W135/SUM('MissFill 1'!W$2:W139)&gt;0.01,"",DateEnded_5Day!$A139))))))))</f>
        <v>44484</v>
      </c>
      <c r="Y139" s="54" t="str">
        <f>IF($A139&lt;='All Results'!$B$4,"",IF(SUM('MissFill 1'!X$2:X139)=0,"",(IF('MissFill 1'!X139/SUM('MissFill 1'!X$2:X139)&gt;0.01,"",IF('MissFill 1'!X138/SUM('MissFill 1'!X$2:X139)&gt;0.01,"",IF('MissFill 1'!X137/SUM('MissFill 1'!X$2:X139)&gt;0.01,"",IF('MissFill 1'!X136/SUM('MissFill 1'!X$2:X139)&gt;0.01,"",IF('MissFill 1'!X135/SUM('MissFill 1'!X$2:X139)&gt;0.01,"",DateEnded_5Day!$A139))))))))</f>
        <v/>
      </c>
      <c r="Z139" s="54">
        <f>IF($A139&lt;='All Results'!$B$4,"",IF(SUM('MissFill 1'!Y$2:Y139)=0,"",(IF('MissFill 1'!Y139/SUM('MissFill 1'!Y$2:Y139)&gt;0.01,"",IF('MissFill 1'!Y138/SUM('MissFill 1'!Y$2:Y139)&gt;0.01,"",IF('MissFill 1'!Y137/SUM('MissFill 1'!Y$2:Y139)&gt;0.01,"",IF('MissFill 1'!Y136/SUM('MissFill 1'!Y$2:Y139)&gt;0.01,"",IF('MissFill 1'!Y135/SUM('MissFill 1'!Y$2:Y139)&gt;0.01,"",DateEnded_5Day!$A139))))))))</f>
        <v>44484</v>
      </c>
      <c r="AA139" s="54">
        <f>IF($A139&lt;='All Results'!$B$4,"",IF(SUM('MissFill 1'!Z$2:Z139)=0,"",(IF('MissFill 1'!Z139/SUM('MissFill 1'!Z$2:Z139)&gt;0.01,"",IF('MissFill 1'!Z138/SUM('MissFill 1'!Z$2:Z139)&gt;0.01,"",IF('MissFill 1'!Z137/SUM('MissFill 1'!Z$2:Z139)&gt;0.01,"",IF('MissFill 1'!Z136/SUM('MissFill 1'!Z$2:Z139)&gt;0.01,"",IF('MissFill 1'!Z135/SUM('MissFill 1'!Z$2:Z139)&gt;0.01,"",DateEnded_5Day!$A139))))))))</f>
        <v>44484</v>
      </c>
      <c r="AB139" s="54" t="str">
        <f>IF($A139&lt;='All Results'!$B$4,"",IF(SUM('MissFill 1'!AA$2:AA139)=0,"",(IF('MissFill 1'!AA139/SUM('MissFill 1'!AA$2:AA139)&gt;0.01,"",IF('MissFill 1'!AA138/SUM('MissFill 1'!AA$2:AA139)&gt;0.01,"",IF('MissFill 1'!AA137/SUM('MissFill 1'!AA$2:AA139)&gt;0.01,"",IF('MissFill 1'!AA136/SUM('MissFill 1'!AA$2:AA139)&gt;0.01,"",IF('MissFill 1'!AA135/SUM('MissFill 1'!AA$2:AA139)&gt;0.01,"",DateEnded_5Day!$A139))))))))</f>
        <v/>
      </c>
      <c r="AC139" s="54">
        <f>IF($A139&lt;='All Results'!$B$4,"",IF(SUM('MissFill 1'!AB$2:AB139)=0,"",(IF('MissFill 1'!AB139/SUM('MissFill 1'!AB$2:AB139)&gt;0.01,"",IF('MissFill 1'!AB138/SUM('MissFill 1'!AB$2:AB139)&gt;0.01,"",IF('MissFill 1'!AB137/SUM('MissFill 1'!AB$2:AB139)&gt;0.01,"",IF('MissFill 1'!AB136/SUM('MissFill 1'!AB$2:AB139)&gt;0.01,"",IF('MissFill 1'!AB135/SUM('MissFill 1'!AB$2:AB139)&gt;0.01,"",DateEnded_5Day!$A139))))))))</f>
        <v>44484</v>
      </c>
      <c r="AD139" s="54">
        <f>IF($A139&lt;='All Results'!$B$4,"",IF(SUM('MissFill 1'!AC$2:AC139)=0,"",(IF('MissFill 1'!AC139/SUM('MissFill 1'!AC$2:AC139)&gt;0.01,"",IF('MissFill 1'!AC138/SUM('MissFill 1'!AC$2:AC139)&gt;0.01,"",IF('MissFill 1'!AC137/SUM('MissFill 1'!AC$2:AC139)&gt;0.01,"",IF('MissFill 1'!AC136/SUM('MissFill 1'!AC$2:AC139)&gt;0.01,"",IF('MissFill 1'!AC135/SUM('MissFill 1'!AC$2:AC139)&gt;0.01,"",DateEnded_5Day!$A139))))))))</f>
        <v>44484</v>
      </c>
      <c r="AE139" s="54" t="str">
        <f>IF($A139&lt;='All Results'!$B$4,"",IF(SUM('MissFill 1'!AD$2:AD139)=0,"",(IF('MissFill 1'!AD139/SUM('MissFill 1'!AD$2:AD139)&gt;0.01,"",IF('MissFill 1'!AD138/SUM('MissFill 1'!AD$2:AD139)&gt;0.01,"",IF('MissFill 1'!AD137/SUM('MissFill 1'!AD$2:AD139)&gt;0.01,"",IF('MissFill 1'!AD136/SUM('MissFill 1'!AD$2:AD139)&gt;0.01,"",IF('MissFill 1'!AD135/SUM('MissFill 1'!AD$2:AD139)&gt;0.01,"",DateEnded_5Day!$A139))))))))</f>
        <v/>
      </c>
      <c r="AF139" s="54">
        <f>IF($A139&lt;='All Results'!$B$4,"",IF(SUM('MissFill 1'!AE$2:AE139)=0,"",(IF('MissFill 1'!AE139/SUM('MissFill 1'!AE$2:AE139)&gt;0.01,"",IF('MissFill 1'!AE138/SUM('MissFill 1'!AE$2:AE139)&gt;0.01,"",IF('MissFill 1'!AE137/SUM('MissFill 1'!AE$2:AE139)&gt;0.01,"",IF('MissFill 1'!AE136/SUM('MissFill 1'!AE$2:AE139)&gt;0.01,"",IF('MissFill 1'!AE135/SUM('MissFill 1'!AE$2:AE139)&gt;0.01,"",DateEnded_5Day!$A139))))))))</f>
        <v>44484</v>
      </c>
      <c r="AG139" s="54">
        <f>IF($A139&lt;='All Results'!$B$4,"",IF(SUM('MissFill 1'!AF$2:AF139)=0,"",(IF('MissFill 1'!AF139/SUM('MissFill 1'!AF$2:AF139)&gt;0.01,"",IF('MissFill 1'!AF138/SUM('MissFill 1'!AF$2:AF139)&gt;0.01,"",IF('MissFill 1'!AF137/SUM('MissFill 1'!AF$2:AF139)&gt;0.01,"",IF('MissFill 1'!AF136/SUM('MissFill 1'!AF$2:AF139)&gt;0.01,"",IF('MissFill 1'!AF135/SUM('MissFill 1'!AF$2:AF139)&gt;0.01,"",DateEnded_5Day!$A139))))))))</f>
        <v>44484</v>
      </c>
      <c r="AH139" s="54">
        <f>IF($A139&lt;='All Results'!$B$4,"",IF(SUM('MissFill 1'!AG$2:AG139)=0,"",(IF('MissFill 1'!AG139/SUM('MissFill 1'!AG$2:AG139)&gt;0.01,"",IF('MissFill 1'!AG138/SUM('MissFill 1'!AG$2:AG139)&gt;0.01,"",IF('MissFill 1'!AG137/SUM('MissFill 1'!AG$2:AG139)&gt;0.01,"",IF('MissFill 1'!AG136/SUM('MissFill 1'!AG$2:AG139)&gt;0.01,"",IF('MissFill 1'!AG135/SUM('MissFill 1'!AG$2:AG139)&gt;0.01,"",DateEnded_5Day!$A139))))))))</f>
        <v>44484</v>
      </c>
      <c r="AI139" s="54">
        <f>IF($A139&lt;='All Results'!$B$4,"",IF(SUM('MissFill 1'!AH$2:AH139)=0,"",(IF('MissFill 1'!AH139/SUM('MissFill 1'!AH$2:AH139)&gt;0.01,"",IF('MissFill 1'!AH138/SUM('MissFill 1'!AH$2:AH139)&gt;0.01,"",IF('MissFill 1'!AH137/SUM('MissFill 1'!AH$2:AH139)&gt;0.01,"",IF('MissFill 1'!AH136/SUM('MissFill 1'!AH$2:AH139)&gt;0.01,"",IF('MissFill 1'!AH135/SUM('MissFill 1'!AH$2:AH139)&gt;0.01,"",DateEnded_5Day!$A139))))))))</f>
        <v>44484</v>
      </c>
      <c r="AJ139" s="54" t="str">
        <f>IF($A139&lt;='All Results'!$B$4,"",IF(SUM('MissFill 1'!AI$2:AI139)=0,"",(IF('MissFill 1'!AI139/SUM('MissFill 1'!AI$2:AI139)&gt;0.01,"",IF('MissFill 1'!AI138/SUM('MissFill 1'!AI$2:AI139)&gt;0.01,"",IF('MissFill 1'!AI137/SUM('MissFill 1'!AI$2:AI139)&gt;0.01,"",IF('MissFill 1'!AI136/SUM('MissFill 1'!AI$2:AI139)&gt;0.01,"",IF('MissFill 1'!AI135/SUM('MissFill 1'!AI$2:AI139)&gt;0.01,"",DateEnded_5Day!$A139))))))))</f>
        <v/>
      </c>
      <c r="AK139" s="54" t="str">
        <f>IF($A139&lt;='All Results'!$B$4,"",IF(SUM('MissFill 1'!AJ$2:AJ139)=0,"",(IF('MissFill 1'!AJ139/SUM('MissFill 1'!AJ$2:AJ139)&gt;0.01,"",IF('MissFill 1'!AJ138/SUM('MissFill 1'!AJ$2:AJ139)&gt;0.01,"",IF('MissFill 1'!AJ137/SUM('MissFill 1'!AJ$2:AJ139)&gt;0.01,"",IF('MissFill 1'!AJ136/SUM('MissFill 1'!AJ$2:AJ139)&gt;0.01,"",IF('MissFill 1'!AJ135/SUM('MissFill 1'!AJ$2:AJ139)&gt;0.01,"",DateEnded_5Day!$A139))))))))</f>
        <v/>
      </c>
      <c r="AL139" s="54">
        <f>IF($A139&lt;='All Results'!$B$4,"",IF(SUM('MissFill 1'!AK$2:AK139)=0,"",(IF('MissFill 1'!AK139/SUM('MissFill 1'!AK$2:AK139)&gt;0.01,"",IF('MissFill 1'!AK138/SUM('MissFill 1'!AK$2:AK139)&gt;0.01,"",IF('MissFill 1'!AK137/SUM('MissFill 1'!AK$2:AK139)&gt;0.01,"",IF('MissFill 1'!AK136/SUM('MissFill 1'!AK$2:AK139)&gt;0.01,"",IF('MissFill 1'!AK135/SUM('MissFill 1'!AK$2:AK139)&gt;0.01,"",DateEnded_5Day!$A139))))))))</f>
        <v>44484</v>
      </c>
      <c r="AM139" s="54">
        <f>IF($A139&lt;='All Results'!$B$4,"",IF(SUM('MissFill 1'!AL$2:AL139)=0,"",(IF('MissFill 1'!AL139/SUM('MissFill 1'!AL$2:AL139)&gt;0.01,"",IF('MissFill 1'!AL138/SUM('MissFill 1'!AL$2:AL139)&gt;0.01,"",IF('MissFill 1'!AL137/SUM('MissFill 1'!AL$2:AL139)&gt;0.01,"",IF('MissFill 1'!AL136/SUM('MissFill 1'!AL$2:AL139)&gt;0.01,"",IF('MissFill 1'!AL135/SUM('MissFill 1'!AL$2:AL139)&gt;0.01,"",DateEnded_5Day!$A139))))))))</f>
        <v>44484</v>
      </c>
      <c r="AN139" s="54">
        <f>IF($A139&lt;='All Results'!$B$4,"",IF(SUM('MissFill 1'!AM$2:AM139)=0,"",(IF('MissFill 1'!AM139/SUM('MissFill 1'!AM$2:AM139)&gt;0.01,"",IF('MissFill 1'!AM138/SUM('MissFill 1'!AM$2:AM139)&gt;0.01,"",IF('MissFill 1'!AM137/SUM('MissFill 1'!AM$2:AM139)&gt;0.01,"",IF('MissFill 1'!AM136/SUM('MissFill 1'!AM$2:AM139)&gt;0.01,"",IF('MissFill 1'!AM135/SUM('MissFill 1'!AM$2:AM139)&gt;0.01,"",DateEnded_5Day!$A139))))))))</f>
        <v>44484</v>
      </c>
      <c r="AO139" s="54">
        <f>IF($A139&lt;='All Results'!$B$4,"",IF(SUM('MissFill 1'!AN$2:AN139)=0,"",(IF('MissFill 1'!AN139/SUM('MissFill 1'!AN$2:AN139)&gt;0.01,"",IF('MissFill 1'!AN138/SUM('MissFill 1'!AN$2:AN139)&gt;0.01,"",IF('MissFill 1'!AN137/SUM('MissFill 1'!AN$2:AN139)&gt;0.01,"",IF('MissFill 1'!AN136/SUM('MissFill 1'!AN$2:AN139)&gt;0.01,"",IF('MissFill 1'!AN135/SUM('MissFill 1'!AN$2:AN139)&gt;0.01,"",DateEnded_5Day!$A139))))))))</f>
        <v>44484</v>
      </c>
      <c r="AP139" s="54">
        <f>IF($A139&lt;='All Results'!$B$4,"",IF(SUM('MissFill 1'!AO$2:AO139)=0,"",(IF('MissFill 1'!AO139/SUM('MissFill 1'!AO$2:AO139)&gt;0.01,"",IF('MissFill 1'!AO138/SUM('MissFill 1'!AO$2:AO139)&gt;0.01,"",IF('MissFill 1'!AO137/SUM('MissFill 1'!AO$2:AO139)&gt;0.01,"",IF('MissFill 1'!AO136/SUM('MissFill 1'!AO$2:AO139)&gt;0.01,"",IF('MissFill 1'!AO135/SUM('MissFill 1'!AO$2:AO139)&gt;0.01,"",DateEnded_5Day!$A139))))))))</f>
        <v>44484</v>
      </c>
      <c r="AQ139" s="54" t="str">
        <f>IF($A139&lt;='All Results'!$B$4,"",IF(SUM('MissFill 1'!AP$2:AP139)=0,"",(IF('MissFill 1'!AP139/SUM('MissFill 1'!AP$2:AP139)&gt;0.01,"",IF('MissFill 1'!AP138/SUM('MissFill 1'!AP$2:AP139)&gt;0.01,"",IF('MissFill 1'!AP137/SUM('MissFill 1'!AP$2:AP139)&gt;0.01,"",IF('MissFill 1'!AP136/SUM('MissFill 1'!AP$2:AP139)&gt;0.01,"",IF('MissFill 1'!AP135/SUM('MissFill 1'!AP$2:AP139)&gt;0.01,"",DateEnded_5Day!$A139))))))))</f>
        <v/>
      </c>
      <c r="AR139" s="54">
        <f>IF($A139&lt;='All Results'!$B$4,"",IF(SUM('MissFill 1'!AQ$2:AQ139)=0,"",(IF('MissFill 1'!AQ139/SUM('MissFill 1'!AQ$2:AQ139)&gt;0.01,"",IF('MissFill 1'!AQ138/SUM('MissFill 1'!AQ$2:AQ139)&gt;0.01,"",IF('MissFill 1'!AQ137/SUM('MissFill 1'!AQ$2:AQ139)&gt;0.01,"",IF('MissFill 1'!AQ136/SUM('MissFill 1'!AQ$2:AQ139)&gt;0.01,"",IF('MissFill 1'!AQ135/SUM('MissFill 1'!AQ$2:AQ139)&gt;0.01,"",DateEnded_5Day!$A139))))))))</f>
        <v>44484</v>
      </c>
      <c r="AS139" s="54">
        <f>IF($A139&lt;='All Results'!$B$4,"",IF(SUM('MissFill 1'!AR$2:AR139)=0,"",(IF('MissFill 1'!AR139/SUM('MissFill 1'!AR$2:AR139)&gt;0.01,"",IF('MissFill 1'!AR138/SUM('MissFill 1'!AR$2:AR139)&gt;0.01,"",IF('MissFill 1'!AR137/SUM('MissFill 1'!AR$2:AR139)&gt;0.01,"",IF('MissFill 1'!AR136/SUM('MissFill 1'!AR$2:AR139)&gt;0.01,"",IF('MissFill 1'!AR135/SUM('MissFill 1'!AR$2:AR139)&gt;0.01,"",DateEnded_5Day!$A139))))))))</f>
        <v>44484</v>
      </c>
      <c r="AT139" s="54" t="str">
        <f>IF($A139&lt;='All Results'!$B$4,"",IF(SUM('MissFill 1'!AS$2:AS139)=0,"",(IF('MissFill 1'!AS139/SUM('MissFill 1'!AS$2:AS139)&gt;0.01,"",IF('MissFill 1'!AS138/SUM('MissFill 1'!AS$2:AS139)&gt;0.01,"",IF('MissFill 1'!AS137/SUM('MissFill 1'!AS$2:AS139)&gt;0.01,"",IF('MissFill 1'!AS136/SUM('MissFill 1'!AS$2:AS139)&gt;0.01,"",IF('MissFill 1'!AS135/SUM('MissFill 1'!AS$2:AS139)&gt;0.01,"",DateEnded_5Day!$A139))))))))</f>
        <v/>
      </c>
      <c r="AU139" s="54">
        <f>IF($A139&lt;='All Results'!$B$4,"",IF(SUM('MissFill 1'!AT$2:AT139)=0,"",(IF('MissFill 1'!AT139/SUM('MissFill 1'!AT$2:AT139)&gt;0.01,"",IF('MissFill 1'!AT138/SUM('MissFill 1'!AT$2:AT139)&gt;0.01,"",IF('MissFill 1'!AT137/SUM('MissFill 1'!AT$2:AT139)&gt;0.01,"",IF('MissFill 1'!AT136/SUM('MissFill 1'!AT$2:AT139)&gt;0.01,"",IF('MissFill 1'!AT135/SUM('MissFill 1'!AT$2:AT139)&gt;0.01,"",DateEnded_5Day!$A139))))))))</f>
        <v>44484</v>
      </c>
      <c r="AV139" s="54">
        <f>IF($A139&lt;='All Results'!$B$4,"",IF(SUM('MissFill 1'!AU$2:AU139)=0,"",(IF('MissFill 1'!AU139/SUM('MissFill 1'!AU$2:AU139)&gt;0.01,"",IF('MissFill 1'!AU138/SUM('MissFill 1'!AU$2:AU139)&gt;0.01,"",IF('MissFill 1'!AU137/SUM('MissFill 1'!AU$2:AU139)&gt;0.01,"",IF('MissFill 1'!AU136/SUM('MissFill 1'!AU$2:AU139)&gt;0.01,"",IF('MissFill 1'!AU135/SUM('MissFill 1'!AU$2:AU139)&gt;0.01,"",DateEnded_5Day!$A139))))))))</f>
        <v>44484</v>
      </c>
      <c r="AW139" s="54">
        <f>IF($A139&lt;='All Results'!$B$4,"",IF(SUM('MissFill 1'!AV$2:AV139)=0,"",(IF('MissFill 1'!AV139/SUM('MissFill 1'!AV$2:AV139)&gt;0.01,"",IF('MissFill 1'!AV138/SUM('MissFill 1'!AV$2:AV139)&gt;0.01,"",IF('MissFill 1'!AV137/SUM('MissFill 1'!AV$2:AV139)&gt;0.01,"",IF('MissFill 1'!AV136/SUM('MissFill 1'!AV$2:AV139)&gt;0.01,"",IF('MissFill 1'!AV135/SUM('MissFill 1'!AV$2:AV139)&gt;0.01,"",DateEnded_5Day!$A139))))))))</f>
        <v>44484</v>
      </c>
      <c r="AX139" s="54" t="str">
        <f>IF($A139&lt;='All Results'!$B$4,"",IF(SUM('MissFill 1'!AW$2:AW139)=0,"",(IF('MissFill 1'!AW139/SUM('MissFill 1'!AW$2:AW139)&gt;0.01,"",IF('MissFill 1'!AW138/SUM('MissFill 1'!AW$2:AW139)&gt;0.01,"",IF('MissFill 1'!AW137/SUM('MissFill 1'!AW$2:AW139)&gt;0.01,"",IF('MissFill 1'!AW136/SUM('MissFill 1'!AW$2:AW139)&gt;0.01,"",IF('MissFill 1'!AW135/SUM('MissFill 1'!AW$2:AW139)&gt;0.01,"",DateEnded_5Day!$A139))))))))</f>
        <v/>
      </c>
    </row>
    <row r="140" spans="1:50" x14ac:dyDescent="0.25">
      <c r="A140" s="41">
        <v>44485</v>
      </c>
      <c r="B140" s="52">
        <v>289</v>
      </c>
      <c r="C140" s="54" t="str">
        <f>IF($A140&lt;='All Results'!$B$4,"",IF(SUM('MissFill 1'!B$2:B140)=0,"",(IF('MissFill 1'!B140/SUM('MissFill 1'!B$2:B140)&gt;0.01,"",IF('MissFill 1'!B139/SUM('MissFill 1'!B$2:B140)&gt;0.01,"",IF('MissFill 1'!B138/SUM('MissFill 1'!B$2:B140)&gt;0.01,"",IF('MissFill 1'!B137/SUM('MissFill 1'!B$2:B140)&gt;0.01,"",IF('MissFill 1'!B136/SUM('MissFill 1'!B$2:B140)&gt;0.01,"",DateEnded_5Day!$A140))))))))</f>
        <v/>
      </c>
      <c r="D140" s="54">
        <f>IF($A140&lt;='All Results'!$B$4,"",IF(SUM('MissFill 1'!C$2:C140)=0,"",(IF('MissFill 1'!C140/SUM('MissFill 1'!C$2:C140)&gt;0.01,"",IF('MissFill 1'!C139/SUM('MissFill 1'!C$2:C140)&gt;0.01,"",IF('MissFill 1'!C138/SUM('MissFill 1'!C$2:C140)&gt;0.01,"",IF('MissFill 1'!C137/SUM('MissFill 1'!C$2:C140)&gt;0.01,"",IF('MissFill 1'!C136/SUM('MissFill 1'!C$2:C140)&gt;0.01,"",DateEnded_5Day!$A140))))))))</f>
        <v>44485</v>
      </c>
      <c r="E140" s="54">
        <f>IF($A140&lt;='All Results'!$B$4,"",IF(SUM('MissFill 1'!D$2:D140)=0,"",(IF('MissFill 1'!D140/SUM('MissFill 1'!D$2:D140)&gt;0.01,"",IF('MissFill 1'!D139/SUM('MissFill 1'!D$2:D140)&gt;0.01,"",IF('MissFill 1'!D138/SUM('MissFill 1'!D$2:D140)&gt;0.01,"",IF('MissFill 1'!D137/SUM('MissFill 1'!D$2:D140)&gt;0.01,"",IF('MissFill 1'!D136/SUM('MissFill 1'!D$2:D140)&gt;0.01,"",DateEnded_5Day!$A140))))))))</f>
        <v>44485</v>
      </c>
      <c r="F140" s="54">
        <f>IF($A140&lt;='All Results'!$B$4,"",IF(SUM('MissFill 1'!E$2:E140)=0,"",(IF('MissFill 1'!E140/SUM('MissFill 1'!E$2:E140)&gt;0.01,"",IF('MissFill 1'!E139/SUM('MissFill 1'!E$2:E140)&gt;0.01,"",IF('MissFill 1'!E138/SUM('MissFill 1'!E$2:E140)&gt;0.01,"",IF('MissFill 1'!E137/SUM('MissFill 1'!E$2:E140)&gt;0.01,"",IF('MissFill 1'!E136/SUM('MissFill 1'!E$2:E140)&gt;0.01,"",DateEnded_5Day!$A140))))))))</f>
        <v>44485</v>
      </c>
      <c r="G140" s="54" t="str">
        <f>IF($A140&lt;='All Results'!$B$4,"",IF(SUM('MissFill 1'!F$2:F140)=0,"",(IF('MissFill 1'!F140/SUM('MissFill 1'!F$2:F140)&gt;0.01,"",IF('MissFill 1'!F139/SUM('MissFill 1'!F$2:F140)&gt;0.01,"",IF('MissFill 1'!F138/SUM('MissFill 1'!F$2:F140)&gt;0.01,"",IF('MissFill 1'!F137/SUM('MissFill 1'!F$2:F140)&gt;0.01,"",IF('MissFill 1'!F136/SUM('MissFill 1'!F$2:F140)&gt;0.01,"",DateEnded_5Day!$A140))))))))</f>
        <v/>
      </c>
      <c r="H140" s="54">
        <f>IF($A140&lt;='All Results'!$B$4,"",IF(SUM('MissFill 1'!G$2:G140)=0,"",(IF('MissFill 1'!G140/SUM('MissFill 1'!G$2:G140)&gt;0.01,"",IF('MissFill 1'!G139/SUM('MissFill 1'!G$2:G140)&gt;0.01,"",IF('MissFill 1'!G138/SUM('MissFill 1'!G$2:G140)&gt;0.01,"",IF('MissFill 1'!G137/SUM('MissFill 1'!G$2:G140)&gt;0.01,"",IF('MissFill 1'!G136/SUM('MissFill 1'!G$2:G140)&gt;0.01,"",DateEnded_5Day!$A140))))))))</f>
        <v>44485</v>
      </c>
      <c r="I140" s="54">
        <f>IF($A140&lt;='All Results'!$B$4,"",IF(SUM('MissFill 1'!H$2:H140)=0,"",(IF('MissFill 1'!H140/SUM('MissFill 1'!H$2:H140)&gt;0.01,"",IF('MissFill 1'!H139/SUM('MissFill 1'!H$2:H140)&gt;0.01,"",IF('MissFill 1'!H138/SUM('MissFill 1'!H$2:H140)&gt;0.01,"",IF('MissFill 1'!H137/SUM('MissFill 1'!H$2:H140)&gt;0.01,"",IF('MissFill 1'!H136/SUM('MissFill 1'!H$2:H140)&gt;0.01,"",DateEnded_5Day!$A140))))))))</f>
        <v>44485</v>
      </c>
      <c r="J140" s="54">
        <f>IF($A140&lt;='All Results'!$B$4,"",IF(SUM('MissFill 1'!I$2:I140)=0,"",(IF('MissFill 1'!I140/SUM('MissFill 1'!I$2:I140)&gt;0.01,"",IF('MissFill 1'!I139/SUM('MissFill 1'!I$2:I140)&gt;0.01,"",IF('MissFill 1'!I138/SUM('MissFill 1'!I$2:I140)&gt;0.01,"",IF('MissFill 1'!I137/SUM('MissFill 1'!I$2:I140)&gt;0.01,"",IF('MissFill 1'!I136/SUM('MissFill 1'!I$2:I140)&gt;0.01,"",DateEnded_5Day!$A140))))))))</f>
        <v>44485</v>
      </c>
      <c r="K140" s="54">
        <f>IF($A140&lt;='All Results'!$B$4,"",IF(SUM('MissFill 1'!J$2:J140)=0,"",(IF('MissFill 1'!J140/SUM('MissFill 1'!J$2:J140)&gt;0.01,"",IF('MissFill 1'!J139/SUM('MissFill 1'!J$2:J140)&gt;0.01,"",IF('MissFill 1'!J138/SUM('MissFill 1'!J$2:J140)&gt;0.01,"",IF('MissFill 1'!J137/SUM('MissFill 1'!J$2:J140)&gt;0.01,"",IF('MissFill 1'!J136/SUM('MissFill 1'!J$2:J140)&gt;0.01,"",DateEnded_5Day!$A140))))))))</f>
        <v>44485</v>
      </c>
      <c r="L140" s="54">
        <f>IF($A140&lt;='All Results'!$B$4,"",IF(SUM('MissFill 1'!K$2:K140)=0,"",(IF('MissFill 1'!K140/SUM('MissFill 1'!K$2:K140)&gt;0.01,"",IF('MissFill 1'!K139/SUM('MissFill 1'!K$2:K140)&gt;0.01,"",IF('MissFill 1'!K138/SUM('MissFill 1'!K$2:K140)&gt;0.01,"",IF('MissFill 1'!K137/SUM('MissFill 1'!K$2:K140)&gt;0.01,"",IF('MissFill 1'!K136/SUM('MissFill 1'!K$2:K140)&gt;0.01,"",DateEnded_5Day!$A140))))))))</f>
        <v>44485</v>
      </c>
      <c r="M140" s="54" t="str">
        <f>IF($A140&lt;='All Results'!$B$4,"",IF(SUM('MissFill 1'!L$2:L140)=0,"",(IF('MissFill 1'!L140/SUM('MissFill 1'!L$2:L140)&gt;0.01,"",IF('MissFill 1'!L139/SUM('MissFill 1'!L$2:L140)&gt;0.01,"",IF('MissFill 1'!L138/SUM('MissFill 1'!L$2:L140)&gt;0.01,"",IF('MissFill 1'!L137/SUM('MissFill 1'!L$2:L140)&gt;0.01,"",IF('MissFill 1'!L136/SUM('MissFill 1'!L$2:L140)&gt;0.01,"",DateEnded_5Day!$A140))))))))</f>
        <v/>
      </c>
      <c r="N140" s="54">
        <f>IF($A140&lt;='All Results'!$B$4,"",IF(SUM('MissFill 1'!M$2:M140)=0,"",(IF('MissFill 1'!M140/SUM('MissFill 1'!M$2:M140)&gt;0.01,"",IF('MissFill 1'!M139/SUM('MissFill 1'!M$2:M140)&gt;0.01,"",IF('MissFill 1'!M138/SUM('MissFill 1'!M$2:M140)&gt;0.01,"",IF('MissFill 1'!M137/SUM('MissFill 1'!M$2:M140)&gt;0.01,"",IF('MissFill 1'!M136/SUM('MissFill 1'!M$2:M140)&gt;0.01,"",DateEnded_5Day!$A140))))))))</f>
        <v>44485</v>
      </c>
      <c r="O140" s="54">
        <f>IF($A140&lt;='All Results'!$B$4,"",IF(SUM('MissFill 1'!N$2:N140)=0,"",(IF('MissFill 1'!N140/SUM('MissFill 1'!N$2:N140)&gt;0.01,"",IF('MissFill 1'!N139/SUM('MissFill 1'!N$2:N140)&gt;0.01,"",IF('MissFill 1'!N138/SUM('MissFill 1'!N$2:N140)&gt;0.01,"",IF('MissFill 1'!N137/SUM('MissFill 1'!N$2:N140)&gt;0.01,"",IF('MissFill 1'!N136/SUM('MissFill 1'!N$2:N140)&gt;0.01,"",DateEnded_5Day!$A140))))))))</f>
        <v>44485</v>
      </c>
      <c r="P140" s="54">
        <f>IF($A140&lt;='All Results'!$B$4,"",IF(SUM('MissFill 1'!O$2:O140)=0,"",(IF('MissFill 1'!O140/SUM('MissFill 1'!O$2:O140)&gt;0.01,"",IF('MissFill 1'!O139/SUM('MissFill 1'!O$2:O140)&gt;0.01,"",IF('MissFill 1'!O138/SUM('MissFill 1'!O$2:O140)&gt;0.01,"",IF('MissFill 1'!O137/SUM('MissFill 1'!O$2:O140)&gt;0.01,"",IF('MissFill 1'!O136/SUM('MissFill 1'!O$2:O140)&gt;0.01,"",DateEnded_5Day!$A140))))))))</f>
        <v>44485</v>
      </c>
      <c r="Q140" s="54">
        <f>IF($A140&lt;='All Results'!$B$4,"",IF(SUM('MissFill 1'!P$2:P140)=0,"",(IF('MissFill 1'!P140/SUM('MissFill 1'!P$2:P140)&gt;0.01,"",IF('MissFill 1'!P139/SUM('MissFill 1'!P$2:P140)&gt;0.01,"",IF('MissFill 1'!P138/SUM('MissFill 1'!P$2:P140)&gt;0.01,"",IF('MissFill 1'!P137/SUM('MissFill 1'!P$2:P140)&gt;0.01,"",IF('MissFill 1'!P136/SUM('MissFill 1'!P$2:P140)&gt;0.01,"",DateEnded_5Day!$A140))))))))</f>
        <v>44485</v>
      </c>
      <c r="R140" s="54">
        <f>IF($A140&lt;='All Results'!$B$4,"",IF(SUM('MissFill 1'!Q$2:Q140)=0,"",(IF('MissFill 1'!Q140/SUM('MissFill 1'!Q$2:Q140)&gt;0.01,"",IF('MissFill 1'!Q139/SUM('MissFill 1'!Q$2:Q140)&gt;0.01,"",IF('MissFill 1'!Q138/SUM('MissFill 1'!Q$2:Q140)&gt;0.01,"",IF('MissFill 1'!Q137/SUM('MissFill 1'!Q$2:Q140)&gt;0.01,"",IF('MissFill 1'!Q136/SUM('MissFill 1'!Q$2:Q140)&gt;0.01,"",DateEnded_5Day!$A140))))))))</f>
        <v>44485</v>
      </c>
      <c r="S140" s="54">
        <f>IF($A140&lt;='All Results'!$B$4,"",IF(SUM('MissFill 1'!R$2:R140)=0,"",(IF('MissFill 1'!R140/SUM('MissFill 1'!R$2:R140)&gt;0.01,"",IF('MissFill 1'!R139/SUM('MissFill 1'!R$2:R140)&gt;0.01,"",IF('MissFill 1'!R138/SUM('MissFill 1'!R$2:R140)&gt;0.01,"",IF('MissFill 1'!R137/SUM('MissFill 1'!R$2:R140)&gt;0.01,"",IF('MissFill 1'!R136/SUM('MissFill 1'!R$2:R140)&gt;0.01,"",DateEnded_5Day!$A140))))))))</f>
        <v>44485</v>
      </c>
      <c r="T140" s="54">
        <f>IF($A140&lt;='All Results'!$B$4,"",IF(SUM('MissFill 1'!S$2:S140)=0,"",(IF('MissFill 1'!S140/SUM('MissFill 1'!S$2:S140)&gt;0.01,"",IF('MissFill 1'!S139/SUM('MissFill 1'!S$2:S140)&gt;0.01,"",IF('MissFill 1'!S138/SUM('MissFill 1'!S$2:S140)&gt;0.01,"",IF('MissFill 1'!S137/SUM('MissFill 1'!S$2:S140)&gt;0.01,"",IF('MissFill 1'!S136/SUM('MissFill 1'!S$2:S140)&gt;0.01,"",DateEnded_5Day!$A140))))))))</f>
        <v>44485</v>
      </c>
      <c r="U140" s="54">
        <f>IF($A140&lt;='All Results'!$B$4,"",IF(SUM('MissFill 1'!T$2:T140)=0,"",(IF('MissFill 1'!T140/SUM('MissFill 1'!T$2:T140)&gt;0.01,"",IF('MissFill 1'!T139/SUM('MissFill 1'!T$2:T140)&gt;0.01,"",IF('MissFill 1'!T138/SUM('MissFill 1'!T$2:T140)&gt;0.01,"",IF('MissFill 1'!T137/SUM('MissFill 1'!T$2:T140)&gt;0.01,"",IF('MissFill 1'!T136/SUM('MissFill 1'!T$2:T140)&gt;0.01,"",DateEnded_5Day!$A140))))))))</f>
        <v>44485</v>
      </c>
      <c r="V140" s="54" t="str">
        <f>IF($A140&lt;='All Results'!$B$4,"",IF(SUM('MissFill 1'!U$2:U140)=0,"",(IF('MissFill 1'!U140/SUM('MissFill 1'!U$2:U140)&gt;0.01,"",IF('MissFill 1'!U139/SUM('MissFill 1'!U$2:U140)&gt;0.01,"",IF('MissFill 1'!U138/SUM('MissFill 1'!U$2:U140)&gt;0.01,"",IF('MissFill 1'!U137/SUM('MissFill 1'!U$2:U140)&gt;0.01,"",IF('MissFill 1'!U136/SUM('MissFill 1'!U$2:U140)&gt;0.01,"",DateEnded_5Day!$A140))))))))</f>
        <v/>
      </c>
      <c r="W140" s="54" t="str">
        <f>IF($A140&lt;='All Results'!$B$4,"",IF(SUM('MissFill 1'!V$2:V140)=0,"",(IF('MissFill 1'!V140/SUM('MissFill 1'!V$2:V140)&gt;0.01,"",IF('MissFill 1'!V139/SUM('MissFill 1'!V$2:V140)&gt;0.01,"",IF('MissFill 1'!V138/SUM('MissFill 1'!V$2:V140)&gt;0.01,"",IF('MissFill 1'!V137/SUM('MissFill 1'!V$2:V140)&gt;0.01,"",IF('MissFill 1'!V136/SUM('MissFill 1'!V$2:V140)&gt;0.01,"",DateEnded_5Day!$A140))))))))</f>
        <v/>
      </c>
      <c r="X140" s="54">
        <f>IF($A140&lt;='All Results'!$B$4,"",IF(SUM('MissFill 1'!W$2:W140)=0,"",(IF('MissFill 1'!W140/SUM('MissFill 1'!W$2:W140)&gt;0.01,"",IF('MissFill 1'!W139/SUM('MissFill 1'!W$2:W140)&gt;0.01,"",IF('MissFill 1'!W138/SUM('MissFill 1'!W$2:W140)&gt;0.01,"",IF('MissFill 1'!W137/SUM('MissFill 1'!W$2:W140)&gt;0.01,"",IF('MissFill 1'!W136/SUM('MissFill 1'!W$2:W140)&gt;0.01,"",DateEnded_5Day!$A140))))))))</f>
        <v>44485</v>
      </c>
      <c r="Y140" s="54" t="str">
        <f>IF($A140&lt;='All Results'!$B$4,"",IF(SUM('MissFill 1'!X$2:X140)=0,"",(IF('MissFill 1'!X140/SUM('MissFill 1'!X$2:X140)&gt;0.01,"",IF('MissFill 1'!X139/SUM('MissFill 1'!X$2:X140)&gt;0.01,"",IF('MissFill 1'!X138/SUM('MissFill 1'!X$2:X140)&gt;0.01,"",IF('MissFill 1'!X137/SUM('MissFill 1'!X$2:X140)&gt;0.01,"",IF('MissFill 1'!X136/SUM('MissFill 1'!X$2:X140)&gt;0.01,"",DateEnded_5Day!$A140))))))))</f>
        <v/>
      </c>
      <c r="Z140" s="54">
        <f>IF($A140&lt;='All Results'!$B$4,"",IF(SUM('MissFill 1'!Y$2:Y140)=0,"",(IF('MissFill 1'!Y140/SUM('MissFill 1'!Y$2:Y140)&gt;0.01,"",IF('MissFill 1'!Y139/SUM('MissFill 1'!Y$2:Y140)&gt;0.01,"",IF('MissFill 1'!Y138/SUM('MissFill 1'!Y$2:Y140)&gt;0.01,"",IF('MissFill 1'!Y137/SUM('MissFill 1'!Y$2:Y140)&gt;0.01,"",IF('MissFill 1'!Y136/SUM('MissFill 1'!Y$2:Y140)&gt;0.01,"",DateEnded_5Day!$A140))))))))</f>
        <v>44485</v>
      </c>
      <c r="AA140" s="54">
        <f>IF($A140&lt;='All Results'!$B$4,"",IF(SUM('MissFill 1'!Z$2:Z140)=0,"",(IF('MissFill 1'!Z140/SUM('MissFill 1'!Z$2:Z140)&gt;0.01,"",IF('MissFill 1'!Z139/SUM('MissFill 1'!Z$2:Z140)&gt;0.01,"",IF('MissFill 1'!Z138/SUM('MissFill 1'!Z$2:Z140)&gt;0.01,"",IF('MissFill 1'!Z137/SUM('MissFill 1'!Z$2:Z140)&gt;0.01,"",IF('MissFill 1'!Z136/SUM('MissFill 1'!Z$2:Z140)&gt;0.01,"",DateEnded_5Day!$A140))))))))</f>
        <v>44485</v>
      </c>
      <c r="AB140" s="54" t="str">
        <f>IF($A140&lt;='All Results'!$B$4,"",IF(SUM('MissFill 1'!AA$2:AA140)=0,"",(IF('MissFill 1'!AA140/SUM('MissFill 1'!AA$2:AA140)&gt;0.01,"",IF('MissFill 1'!AA139/SUM('MissFill 1'!AA$2:AA140)&gt;0.01,"",IF('MissFill 1'!AA138/SUM('MissFill 1'!AA$2:AA140)&gt;0.01,"",IF('MissFill 1'!AA137/SUM('MissFill 1'!AA$2:AA140)&gt;0.01,"",IF('MissFill 1'!AA136/SUM('MissFill 1'!AA$2:AA140)&gt;0.01,"",DateEnded_5Day!$A140))))))))</f>
        <v/>
      </c>
      <c r="AC140" s="54">
        <f>IF($A140&lt;='All Results'!$B$4,"",IF(SUM('MissFill 1'!AB$2:AB140)=0,"",(IF('MissFill 1'!AB140/SUM('MissFill 1'!AB$2:AB140)&gt;0.01,"",IF('MissFill 1'!AB139/SUM('MissFill 1'!AB$2:AB140)&gt;0.01,"",IF('MissFill 1'!AB138/SUM('MissFill 1'!AB$2:AB140)&gt;0.01,"",IF('MissFill 1'!AB137/SUM('MissFill 1'!AB$2:AB140)&gt;0.01,"",IF('MissFill 1'!AB136/SUM('MissFill 1'!AB$2:AB140)&gt;0.01,"",DateEnded_5Day!$A140))))))))</f>
        <v>44485</v>
      </c>
      <c r="AD140" s="54">
        <f>IF($A140&lt;='All Results'!$B$4,"",IF(SUM('MissFill 1'!AC$2:AC140)=0,"",(IF('MissFill 1'!AC140/SUM('MissFill 1'!AC$2:AC140)&gt;0.01,"",IF('MissFill 1'!AC139/SUM('MissFill 1'!AC$2:AC140)&gt;0.01,"",IF('MissFill 1'!AC138/SUM('MissFill 1'!AC$2:AC140)&gt;0.01,"",IF('MissFill 1'!AC137/SUM('MissFill 1'!AC$2:AC140)&gt;0.01,"",IF('MissFill 1'!AC136/SUM('MissFill 1'!AC$2:AC140)&gt;0.01,"",DateEnded_5Day!$A140))))))))</f>
        <v>44485</v>
      </c>
      <c r="AE140" s="54" t="str">
        <f>IF($A140&lt;='All Results'!$B$4,"",IF(SUM('MissFill 1'!AD$2:AD140)=0,"",(IF('MissFill 1'!AD140/SUM('MissFill 1'!AD$2:AD140)&gt;0.01,"",IF('MissFill 1'!AD139/SUM('MissFill 1'!AD$2:AD140)&gt;0.01,"",IF('MissFill 1'!AD138/SUM('MissFill 1'!AD$2:AD140)&gt;0.01,"",IF('MissFill 1'!AD137/SUM('MissFill 1'!AD$2:AD140)&gt;0.01,"",IF('MissFill 1'!AD136/SUM('MissFill 1'!AD$2:AD140)&gt;0.01,"",DateEnded_5Day!$A140))))))))</f>
        <v/>
      </c>
      <c r="AF140" s="54">
        <f>IF($A140&lt;='All Results'!$B$4,"",IF(SUM('MissFill 1'!AE$2:AE140)=0,"",(IF('MissFill 1'!AE140/SUM('MissFill 1'!AE$2:AE140)&gt;0.01,"",IF('MissFill 1'!AE139/SUM('MissFill 1'!AE$2:AE140)&gt;0.01,"",IF('MissFill 1'!AE138/SUM('MissFill 1'!AE$2:AE140)&gt;0.01,"",IF('MissFill 1'!AE137/SUM('MissFill 1'!AE$2:AE140)&gt;0.01,"",IF('MissFill 1'!AE136/SUM('MissFill 1'!AE$2:AE140)&gt;0.01,"",DateEnded_5Day!$A140))))))))</f>
        <v>44485</v>
      </c>
      <c r="AG140" s="54">
        <f>IF($A140&lt;='All Results'!$B$4,"",IF(SUM('MissFill 1'!AF$2:AF140)=0,"",(IF('MissFill 1'!AF140/SUM('MissFill 1'!AF$2:AF140)&gt;0.01,"",IF('MissFill 1'!AF139/SUM('MissFill 1'!AF$2:AF140)&gt;0.01,"",IF('MissFill 1'!AF138/SUM('MissFill 1'!AF$2:AF140)&gt;0.01,"",IF('MissFill 1'!AF137/SUM('MissFill 1'!AF$2:AF140)&gt;0.01,"",IF('MissFill 1'!AF136/SUM('MissFill 1'!AF$2:AF140)&gt;0.01,"",DateEnded_5Day!$A140))))))))</f>
        <v>44485</v>
      </c>
      <c r="AH140" s="54">
        <f>IF($A140&lt;='All Results'!$B$4,"",IF(SUM('MissFill 1'!AG$2:AG140)=0,"",(IF('MissFill 1'!AG140/SUM('MissFill 1'!AG$2:AG140)&gt;0.01,"",IF('MissFill 1'!AG139/SUM('MissFill 1'!AG$2:AG140)&gt;0.01,"",IF('MissFill 1'!AG138/SUM('MissFill 1'!AG$2:AG140)&gt;0.01,"",IF('MissFill 1'!AG137/SUM('MissFill 1'!AG$2:AG140)&gt;0.01,"",IF('MissFill 1'!AG136/SUM('MissFill 1'!AG$2:AG140)&gt;0.01,"",DateEnded_5Day!$A140))))))))</f>
        <v>44485</v>
      </c>
      <c r="AI140" s="54">
        <f>IF($A140&lt;='All Results'!$B$4,"",IF(SUM('MissFill 1'!AH$2:AH140)=0,"",(IF('MissFill 1'!AH140/SUM('MissFill 1'!AH$2:AH140)&gt;0.01,"",IF('MissFill 1'!AH139/SUM('MissFill 1'!AH$2:AH140)&gt;0.01,"",IF('MissFill 1'!AH138/SUM('MissFill 1'!AH$2:AH140)&gt;0.01,"",IF('MissFill 1'!AH137/SUM('MissFill 1'!AH$2:AH140)&gt;0.01,"",IF('MissFill 1'!AH136/SUM('MissFill 1'!AH$2:AH140)&gt;0.01,"",DateEnded_5Day!$A140))))))))</f>
        <v>44485</v>
      </c>
      <c r="AJ140" s="54" t="str">
        <f>IF($A140&lt;='All Results'!$B$4,"",IF(SUM('MissFill 1'!AI$2:AI140)=0,"",(IF('MissFill 1'!AI140/SUM('MissFill 1'!AI$2:AI140)&gt;0.01,"",IF('MissFill 1'!AI139/SUM('MissFill 1'!AI$2:AI140)&gt;0.01,"",IF('MissFill 1'!AI138/SUM('MissFill 1'!AI$2:AI140)&gt;0.01,"",IF('MissFill 1'!AI137/SUM('MissFill 1'!AI$2:AI140)&gt;0.01,"",IF('MissFill 1'!AI136/SUM('MissFill 1'!AI$2:AI140)&gt;0.01,"",DateEnded_5Day!$A140))))))))</f>
        <v/>
      </c>
      <c r="AK140" s="54" t="str">
        <f>IF($A140&lt;='All Results'!$B$4,"",IF(SUM('MissFill 1'!AJ$2:AJ140)=0,"",(IF('MissFill 1'!AJ140/SUM('MissFill 1'!AJ$2:AJ140)&gt;0.01,"",IF('MissFill 1'!AJ139/SUM('MissFill 1'!AJ$2:AJ140)&gt;0.01,"",IF('MissFill 1'!AJ138/SUM('MissFill 1'!AJ$2:AJ140)&gt;0.01,"",IF('MissFill 1'!AJ137/SUM('MissFill 1'!AJ$2:AJ140)&gt;0.01,"",IF('MissFill 1'!AJ136/SUM('MissFill 1'!AJ$2:AJ140)&gt;0.01,"",DateEnded_5Day!$A140))))))))</f>
        <v/>
      </c>
      <c r="AL140" s="54">
        <f>IF($A140&lt;='All Results'!$B$4,"",IF(SUM('MissFill 1'!AK$2:AK140)=0,"",(IF('MissFill 1'!AK140/SUM('MissFill 1'!AK$2:AK140)&gt;0.01,"",IF('MissFill 1'!AK139/SUM('MissFill 1'!AK$2:AK140)&gt;0.01,"",IF('MissFill 1'!AK138/SUM('MissFill 1'!AK$2:AK140)&gt;0.01,"",IF('MissFill 1'!AK137/SUM('MissFill 1'!AK$2:AK140)&gt;0.01,"",IF('MissFill 1'!AK136/SUM('MissFill 1'!AK$2:AK140)&gt;0.01,"",DateEnded_5Day!$A140))))))))</f>
        <v>44485</v>
      </c>
      <c r="AM140" s="54">
        <f>IF($A140&lt;='All Results'!$B$4,"",IF(SUM('MissFill 1'!AL$2:AL140)=0,"",(IF('MissFill 1'!AL140/SUM('MissFill 1'!AL$2:AL140)&gt;0.01,"",IF('MissFill 1'!AL139/SUM('MissFill 1'!AL$2:AL140)&gt;0.01,"",IF('MissFill 1'!AL138/SUM('MissFill 1'!AL$2:AL140)&gt;0.01,"",IF('MissFill 1'!AL137/SUM('MissFill 1'!AL$2:AL140)&gt;0.01,"",IF('MissFill 1'!AL136/SUM('MissFill 1'!AL$2:AL140)&gt;0.01,"",DateEnded_5Day!$A140))))))))</f>
        <v>44485</v>
      </c>
      <c r="AN140" s="54">
        <f>IF($A140&lt;='All Results'!$B$4,"",IF(SUM('MissFill 1'!AM$2:AM140)=0,"",(IF('MissFill 1'!AM140/SUM('MissFill 1'!AM$2:AM140)&gt;0.01,"",IF('MissFill 1'!AM139/SUM('MissFill 1'!AM$2:AM140)&gt;0.01,"",IF('MissFill 1'!AM138/SUM('MissFill 1'!AM$2:AM140)&gt;0.01,"",IF('MissFill 1'!AM137/SUM('MissFill 1'!AM$2:AM140)&gt;0.01,"",IF('MissFill 1'!AM136/SUM('MissFill 1'!AM$2:AM140)&gt;0.01,"",DateEnded_5Day!$A140))))))))</f>
        <v>44485</v>
      </c>
      <c r="AO140" s="54">
        <f>IF($A140&lt;='All Results'!$B$4,"",IF(SUM('MissFill 1'!AN$2:AN140)=0,"",(IF('MissFill 1'!AN140/SUM('MissFill 1'!AN$2:AN140)&gt;0.01,"",IF('MissFill 1'!AN139/SUM('MissFill 1'!AN$2:AN140)&gt;0.01,"",IF('MissFill 1'!AN138/SUM('MissFill 1'!AN$2:AN140)&gt;0.01,"",IF('MissFill 1'!AN137/SUM('MissFill 1'!AN$2:AN140)&gt;0.01,"",IF('MissFill 1'!AN136/SUM('MissFill 1'!AN$2:AN140)&gt;0.01,"",DateEnded_5Day!$A140))))))))</f>
        <v>44485</v>
      </c>
      <c r="AP140" s="54">
        <f>IF($A140&lt;='All Results'!$B$4,"",IF(SUM('MissFill 1'!AO$2:AO140)=0,"",(IF('MissFill 1'!AO140/SUM('MissFill 1'!AO$2:AO140)&gt;0.01,"",IF('MissFill 1'!AO139/SUM('MissFill 1'!AO$2:AO140)&gt;0.01,"",IF('MissFill 1'!AO138/SUM('MissFill 1'!AO$2:AO140)&gt;0.01,"",IF('MissFill 1'!AO137/SUM('MissFill 1'!AO$2:AO140)&gt;0.01,"",IF('MissFill 1'!AO136/SUM('MissFill 1'!AO$2:AO140)&gt;0.01,"",DateEnded_5Day!$A140))))))))</f>
        <v>44485</v>
      </c>
      <c r="AQ140" s="54" t="str">
        <f>IF($A140&lt;='All Results'!$B$4,"",IF(SUM('MissFill 1'!AP$2:AP140)=0,"",(IF('MissFill 1'!AP140/SUM('MissFill 1'!AP$2:AP140)&gt;0.01,"",IF('MissFill 1'!AP139/SUM('MissFill 1'!AP$2:AP140)&gt;0.01,"",IF('MissFill 1'!AP138/SUM('MissFill 1'!AP$2:AP140)&gt;0.01,"",IF('MissFill 1'!AP137/SUM('MissFill 1'!AP$2:AP140)&gt;0.01,"",IF('MissFill 1'!AP136/SUM('MissFill 1'!AP$2:AP140)&gt;0.01,"",DateEnded_5Day!$A140))))))))</f>
        <v/>
      </c>
      <c r="AR140" s="54">
        <f>IF($A140&lt;='All Results'!$B$4,"",IF(SUM('MissFill 1'!AQ$2:AQ140)=0,"",(IF('MissFill 1'!AQ140/SUM('MissFill 1'!AQ$2:AQ140)&gt;0.01,"",IF('MissFill 1'!AQ139/SUM('MissFill 1'!AQ$2:AQ140)&gt;0.01,"",IF('MissFill 1'!AQ138/SUM('MissFill 1'!AQ$2:AQ140)&gt;0.01,"",IF('MissFill 1'!AQ137/SUM('MissFill 1'!AQ$2:AQ140)&gt;0.01,"",IF('MissFill 1'!AQ136/SUM('MissFill 1'!AQ$2:AQ140)&gt;0.01,"",DateEnded_5Day!$A140))))))))</f>
        <v>44485</v>
      </c>
      <c r="AS140" s="54">
        <f>IF($A140&lt;='All Results'!$B$4,"",IF(SUM('MissFill 1'!AR$2:AR140)=0,"",(IF('MissFill 1'!AR140/SUM('MissFill 1'!AR$2:AR140)&gt;0.01,"",IF('MissFill 1'!AR139/SUM('MissFill 1'!AR$2:AR140)&gt;0.01,"",IF('MissFill 1'!AR138/SUM('MissFill 1'!AR$2:AR140)&gt;0.01,"",IF('MissFill 1'!AR137/SUM('MissFill 1'!AR$2:AR140)&gt;0.01,"",IF('MissFill 1'!AR136/SUM('MissFill 1'!AR$2:AR140)&gt;0.01,"",DateEnded_5Day!$A140))))))))</f>
        <v>44485</v>
      </c>
      <c r="AT140" s="54" t="str">
        <f>IF($A140&lt;='All Results'!$B$4,"",IF(SUM('MissFill 1'!AS$2:AS140)=0,"",(IF('MissFill 1'!AS140/SUM('MissFill 1'!AS$2:AS140)&gt;0.01,"",IF('MissFill 1'!AS139/SUM('MissFill 1'!AS$2:AS140)&gt;0.01,"",IF('MissFill 1'!AS138/SUM('MissFill 1'!AS$2:AS140)&gt;0.01,"",IF('MissFill 1'!AS137/SUM('MissFill 1'!AS$2:AS140)&gt;0.01,"",IF('MissFill 1'!AS136/SUM('MissFill 1'!AS$2:AS140)&gt;0.01,"",DateEnded_5Day!$A140))))))))</f>
        <v/>
      </c>
      <c r="AU140" s="54">
        <f>IF($A140&lt;='All Results'!$B$4,"",IF(SUM('MissFill 1'!AT$2:AT140)=0,"",(IF('MissFill 1'!AT140/SUM('MissFill 1'!AT$2:AT140)&gt;0.01,"",IF('MissFill 1'!AT139/SUM('MissFill 1'!AT$2:AT140)&gt;0.01,"",IF('MissFill 1'!AT138/SUM('MissFill 1'!AT$2:AT140)&gt;0.01,"",IF('MissFill 1'!AT137/SUM('MissFill 1'!AT$2:AT140)&gt;0.01,"",IF('MissFill 1'!AT136/SUM('MissFill 1'!AT$2:AT140)&gt;0.01,"",DateEnded_5Day!$A140))))))))</f>
        <v>44485</v>
      </c>
      <c r="AV140" s="54">
        <f>IF($A140&lt;='All Results'!$B$4,"",IF(SUM('MissFill 1'!AU$2:AU140)=0,"",(IF('MissFill 1'!AU140/SUM('MissFill 1'!AU$2:AU140)&gt;0.01,"",IF('MissFill 1'!AU139/SUM('MissFill 1'!AU$2:AU140)&gt;0.01,"",IF('MissFill 1'!AU138/SUM('MissFill 1'!AU$2:AU140)&gt;0.01,"",IF('MissFill 1'!AU137/SUM('MissFill 1'!AU$2:AU140)&gt;0.01,"",IF('MissFill 1'!AU136/SUM('MissFill 1'!AU$2:AU140)&gt;0.01,"",DateEnded_5Day!$A140))))))))</f>
        <v>44485</v>
      </c>
      <c r="AW140" s="54">
        <f>IF($A140&lt;='All Results'!$B$4,"",IF(SUM('MissFill 1'!AV$2:AV140)=0,"",(IF('MissFill 1'!AV140/SUM('MissFill 1'!AV$2:AV140)&gt;0.01,"",IF('MissFill 1'!AV139/SUM('MissFill 1'!AV$2:AV140)&gt;0.01,"",IF('MissFill 1'!AV138/SUM('MissFill 1'!AV$2:AV140)&gt;0.01,"",IF('MissFill 1'!AV137/SUM('MissFill 1'!AV$2:AV140)&gt;0.01,"",IF('MissFill 1'!AV136/SUM('MissFill 1'!AV$2:AV140)&gt;0.01,"",DateEnded_5Day!$A140))))))))</f>
        <v>44485</v>
      </c>
      <c r="AX140" s="54" t="str">
        <f>IF($A140&lt;='All Results'!$B$4,"",IF(SUM('MissFill 1'!AW$2:AW140)=0,"",(IF('MissFill 1'!AW140/SUM('MissFill 1'!AW$2:AW140)&gt;0.01,"",IF('MissFill 1'!AW139/SUM('MissFill 1'!AW$2:AW140)&gt;0.01,"",IF('MissFill 1'!AW138/SUM('MissFill 1'!AW$2:AW140)&gt;0.01,"",IF('MissFill 1'!AW137/SUM('MissFill 1'!AW$2:AW140)&gt;0.01,"",IF('MissFill 1'!AW136/SUM('MissFill 1'!AW$2:AW140)&gt;0.01,"",DateEnded_5Day!$A140))))))))</f>
        <v/>
      </c>
    </row>
    <row r="141" spans="1:50" x14ac:dyDescent="0.25">
      <c r="A141" s="41">
        <v>44486</v>
      </c>
      <c r="B141" s="52">
        <v>290</v>
      </c>
      <c r="C141" s="54" t="str">
        <f>IF($A141&lt;='All Results'!$B$4,"",IF(SUM('MissFill 1'!B$2:B141)=0,"",(IF('MissFill 1'!B141/SUM('MissFill 1'!B$2:B141)&gt;0.01,"",IF('MissFill 1'!B140/SUM('MissFill 1'!B$2:B141)&gt;0.01,"",IF('MissFill 1'!B139/SUM('MissFill 1'!B$2:B141)&gt;0.01,"",IF('MissFill 1'!B138/SUM('MissFill 1'!B$2:B141)&gt;0.01,"",IF('MissFill 1'!B137/SUM('MissFill 1'!B$2:B141)&gt;0.01,"",DateEnded_5Day!$A141))))))))</f>
        <v/>
      </c>
      <c r="D141" s="54">
        <f>IF($A141&lt;='All Results'!$B$4,"",IF(SUM('MissFill 1'!C$2:C141)=0,"",(IF('MissFill 1'!C141/SUM('MissFill 1'!C$2:C141)&gt;0.01,"",IF('MissFill 1'!C140/SUM('MissFill 1'!C$2:C141)&gt;0.01,"",IF('MissFill 1'!C139/SUM('MissFill 1'!C$2:C141)&gt;0.01,"",IF('MissFill 1'!C138/SUM('MissFill 1'!C$2:C141)&gt;0.01,"",IF('MissFill 1'!C137/SUM('MissFill 1'!C$2:C141)&gt;0.01,"",DateEnded_5Day!$A141))))))))</f>
        <v>44486</v>
      </c>
      <c r="E141" s="54">
        <f>IF($A141&lt;='All Results'!$B$4,"",IF(SUM('MissFill 1'!D$2:D141)=0,"",(IF('MissFill 1'!D141/SUM('MissFill 1'!D$2:D141)&gt;0.01,"",IF('MissFill 1'!D140/SUM('MissFill 1'!D$2:D141)&gt;0.01,"",IF('MissFill 1'!D139/SUM('MissFill 1'!D$2:D141)&gt;0.01,"",IF('MissFill 1'!D138/SUM('MissFill 1'!D$2:D141)&gt;0.01,"",IF('MissFill 1'!D137/SUM('MissFill 1'!D$2:D141)&gt;0.01,"",DateEnded_5Day!$A141))))))))</f>
        <v>44486</v>
      </c>
      <c r="F141" s="54">
        <f>IF($A141&lt;='All Results'!$B$4,"",IF(SUM('MissFill 1'!E$2:E141)=0,"",(IF('MissFill 1'!E141/SUM('MissFill 1'!E$2:E141)&gt;0.01,"",IF('MissFill 1'!E140/SUM('MissFill 1'!E$2:E141)&gt;0.01,"",IF('MissFill 1'!E139/SUM('MissFill 1'!E$2:E141)&gt;0.01,"",IF('MissFill 1'!E138/SUM('MissFill 1'!E$2:E141)&gt;0.01,"",IF('MissFill 1'!E137/SUM('MissFill 1'!E$2:E141)&gt;0.01,"",DateEnded_5Day!$A141))))))))</f>
        <v>44486</v>
      </c>
      <c r="G141" s="54" t="str">
        <f>IF($A141&lt;='All Results'!$B$4,"",IF(SUM('MissFill 1'!F$2:F141)=0,"",(IF('MissFill 1'!F141/SUM('MissFill 1'!F$2:F141)&gt;0.01,"",IF('MissFill 1'!F140/SUM('MissFill 1'!F$2:F141)&gt;0.01,"",IF('MissFill 1'!F139/SUM('MissFill 1'!F$2:F141)&gt;0.01,"",IF('MissFill 1'!F138/SUM('MissFill 1'!F$2:F141)&gt;0.01,"",IF('MissFill 1'!F137/SUM('MissFill 1'!F$2:F141)&gt;0.01,"",DateEnded_5Day!$A141))))))))</f>
        <v/>
      </c>
      <c r="H141" s="54">
        <f>IF($A141&lt;='All Results'!$B$4,"",IF(SUM('MissFill 1'!G$2:G141)=0,"",(IF('MissFill 1'!G141/SUM('MissFill 1'!G$2:G141)&gt;0.01,"",IF('MissFill 1'!G140/SUM('MissFill 1'!G$2:G141)&gt;0.01,"",IF('MissFill 1'!G139/SUM('MissFill 1'!G$2:G141)&gt;0.01,"",IF('MissFill 1'!G138/SUM('MissFill 1'!G$2:G141)&gt;0.01,"",IF('MissFill 1'!G137/SUM('MissFill 1'!G$2:G141)&gt;0.01,"",DateEnded_5Day!$A141))))))))</f>
        <v>44486</v>
      </c>
      <c r="I141" s="54">
        <f>IF($A141&lt;='All Results'!$B$4,"",IF(SUM('MissFill 1'!H$2:H141)=0,"",(IF('MissFill 1'!H141/SUM('MissFill 1'!H$2:H141)&gt;0.01,"",IF('MissFill 1'!H140/SUM('MissFill 1'!H$2:H141)&gt;0.01,"",IF('MissFill 1'!H139/SUM('MissFill 1'!H$2:H141)&gt;0.01,"",IF('MissFill 1'!H138/SUM('MissFill 1'!H$2:H141)&gt;0.01,"",IF('MissFill 1'!H137/SUM('MissFill 1'!H$2:H141)&gt;0.01,"",DateEnded_5Day!$A141))))))))</f>
        <v>44486</v>
      </c>
      <c r="J141" s="54">
        <f>IF($A141&lt;='All Results'!$B$4,"",IF(SUM('MissFill 1'!I$2:I141)=0,"",(IF('MissFill 1'!I141/SUM('MissFill 1'!I$2:I141)&gt;0.01,"",IF('MissFill 1'!I140/SUM('MissFill 1'!I$2:I141)&gt;0.01,"",IF('MissFill 1'!I139/SUM('MissFill 1'!I$2:I141)&gt;0.01,"",IF('MissFill 1'!I138/SUM('MissFill 1'!I$2:I141)&gt;0.01,"",IF('MissFill 1'!I137/SUM('MissFill 1'!I$2:I141)&gt;0.01,"",DateEnded_5Day!$A141))))))))</f>
        <v>44486</v>
      </c>
      <c r="K141" s="54">
        <f>IF($A141&lt;='All Results'!$B$4,"",IF(SUM('MissFill 1'!J$2:J141)=0,"",(IF('MissFill 1'!J141/SUM('MissFill 1'!J$2:J141)&gt;0.01,"",IF('MissFill 1'!J140/SUM('MissFill 1'!J$2:J141)&gt;0.01,"",IF('MissFill 1'!J139/SUM('MissFill 1'!J$2:J141)&gt;0.01,"",IF('MissFill 1'!J138/SUM('MissFill 1'!J$2:J141)&gt;0.01,"",IF('MissFill 1'!J137/SUM('MissFill 1'!J$2:J141)&gt;0.01,"",DateEnded_5Day!$A141))))))))</f>
        <v>44486</v>
      </c>
      <c r="L141" s="54">
        <f>IF($A141&lt;='All Results'!$B$4,"",IF(SUM('MissFill 1'!K$2:K141)=0,"",(IF('MissFill 1'!K141/SUM('MissFill 1'!K$2:K141)&gt;0.01,"",IF('MissFill 1'!K140/SUM('MissFill 1'!K$2:K141)&gt;0.01,"",IF('MissFill 1'!K139/SUM('MissFill 1'!K$2:K141)&gt;0.01,"",IF('MissFill 1'!K138/SUM('MissFill 1'!K$2:K141)&gt;0.01,"",IF('MissFill 1'!K137/SUM('MissFill 1'!K$2:K141)&gt;0.01,"",DateEnded_5Day!$A141))))))))</f>
        <v>44486</v>
      </c>
      <c r="M141" s="54" t="str">
        <f>IF($A141&lt;='All Results'!$B$4,"",IF(SUM('MissFill 1'!L$2:L141)=0,"",(IF('MissFill 1'!L141/SUM('MissFill 1'!L$2:L141)&gt;0.01,"",IF('MissFill 1'!L140/SUM('MissFill 1'!L$2:L141)&gt;0.01,"",IF('MissFill 1'!L139/SUM('MissFill 1'!L$2:L141)&gt;0.01,"",IF('MissFill 1'!L138/SUM('MissFill 1'!L$2:L141)&gt;0.01,"",IF('MissFill 1'!L137/SUM('MissFill 1'!L$2:L141)&gt;0.01,"",DateEnded_5Day!$A141))))))))</f>
        <v/>
      </c>
      <c r="N141" s="54">
        <f>IF($A141&lt;='All Results'!$B$4,"",IF(SUM('MissFill 1'!M$2:M141)=0,"",(IF('MissFill 1'!M141/SUM('MissFill 1'!M$2:M141)&gt;0.01,"",IF('MissFill 1'!M140/SUM('MissFill 1'!M$2:M141)&gt;0.01,"",IF('MissFill 1'!M139/SUM('MissFill 1'!M$2:M141)&gt;0.01,"",IF('MissFill 1'!M138/SUM('MissFill 1'!M$2:M141)&gt;0.01,"",IF('MissFill 1'!M137/SUM('MissFill 1'!M$2:M141)&gt;0.01,"",DateEnded_5Day!$A141))))))))</f>
        <v>44486</v>
      </c>
      <c r="O141" s="54">
        <f>IF($A141&lt;='All Results'!$B$4,"",IF(SUM('MissFill 1'!N$2:N141)=0,"",(IF('MissFill 1'!N141/SUM('MissFill 1'!N$2:N141)&gt;0.01,"",IF('MissFill 1'!N140/SUM('MissFill 1'!N$2:N141)&gt;0.01,"",IF('MissFill 1'!N139/SUM('MissFill 1'!N$2:N141)&gt;0.01,"",IF('MissFill 1'!N138/SUM('MissFill 1'!N$2:N141)&gt;0.01,"",IF('MissFill 1'!N137/SUM('MissFill 1'!N$2:N141)&gt;0.01,"",DateEnded_5Day!$A141))))))))</f>
        <v>44486</v>
      </c>
      <c r="P141" s="54">
        <f>IF($A141&lt;='All Results'!$B$4,"",IF(SUM('MissFill 1'!O$2:O141)=0,"",(IF('MissFill 1'!O141/SUM('MissFill 1'!O$2:O141)&gt;0.01,"",IF('MissFill 1'!O140/SUM('MissFill 1'!O$2:O141)&gt;0.01,"",IF('MissFill 1'!O139/SUM('MissFill 1'!O$2:O141)&gt;0.01,"",IF('MissFill 1'!O138/SUM('MissFill 1'!O$2:O141)&gt;0.01,"",IF('MissFill 1'!O137/SUM('MissFill 1'!O$2:O141)&gt;0.01,"",DateEnded_5Day!$A141))))))))</f>
        <v>44486</v>
      </c>
      <c r="Q141" s="54">
        <f>IF($A141&lt;='All Results'!$B$4,"",IF(SUM('MissFill 1'!P$2:P141)=0,"",(IF('MissFill 1'!P141/SUM('MissFill 1'!P$2:P141)&gt;0.01,"",IF('MissFill 1'!P140/SUM('MissFill 1'!P$2:P141)&gt;0.01,"",IF('MissFill 1'!P139/SUM('MissFill 1'!P$2:P141)&gt;0.01,"",IF('MissFill 1'!P138/SUM('MissFill 1'!P$2:P141)&gt;0.01,"",IF('MissFill 1'!P137/SUM('MissFill 1'!P$2:P141)&gt;0.01,"",DateEnded_5Day!$A141))))))))</f>
        <v>44486</v>
      </c>
      <c r="R141" s="54">
        <f>IF($A141&lt;='All Results'!$B$4,"",IF(SUM('MissFill 1'!Q$2:Q141)=0,"",(IF('MissFill 1'!Q141/SUM('MissFill 1'!Q$2:Q141)&gt;0.01,"",IF('MissFill 1'!Q140/SUM('MissFill 1'!Q$2:Q141)&gt;0.01,"",IF('MissFill 1'!Q139/SUM('MissFill 1'!Q$2:Q141)&gt;0.01,"",IF('MissFill 1'!Q138/SUM('MissFill 1'!Q$2:Q141)&gt;0.01,"",IF('MissFill 1'!Q137/SUM('MissFill 1'!Q$2:Q141)&gt;0.01,"",DateEnded_5Day!$A141))))))))</f>
        <v>44486</v>
      </c>
      <c r="S141" s="54">
        <f>IF($A141&lt;='All Results'!$B$4,"",IF(SUM('MissFill 1'!R$2:R141)=0,"",(IF('MissFill 1'!R141/SUM('MissFill 1'!R$2:R141)&gt;0.01,"",IF('MissFill 1'!R140/SUM('MissFill 1'!R$2:R141)&gt;0.01,"",IF('MissFill 1'!R139/SUM('MissFill 1'!R$2:R141)&gt;0.01,"",IF('MissFill 1'!R138/SUM('MissFill 1'!R$2:R141)&gt;0.01,"",IF('MissFill 1'!R137/SUM('MissFill 1'!R$2:R141)&gt;0.01,"",DateEnded_5Day!$A141))))))))</f>
        <v>44486</v>
      </c>
      <c r="T141" s="54">
        <f>IF($A141&lt;='All Results'!$B$4,"",IF(SUM('MissFill 1'!S$2:S141)=0,"",(IF('MissFill 1'!S141/SUM('MissFill 1'!S$2:S141)&gt;0.01,"",IF('MissFill 1'!S140/SUM('MissFill 1'!S$2:S141)&gt;0.01,"",IF('MissFill 1'!S139/SUM('MissFill 1'!S$2:S141)&gt;0.01,"",IF('MissFill 1'!S138/SUM('MissFill 1'!S$2:S141)&gt;0.01,"",IF('MissFill 1'!S137/SUM('MissFill 1'!S$2:S141)&gt;0.01,"",DateEnded_5Day!$A141))))))))</f>
        <v>44486</v>
      </c>
      <c r="U141" s="54">
        <f>IF($A141&lt;='All Results'!$B$4,"",IF(SUM('MissFill 1'!T$2:T141)=0,"",(IF('MissFill 1'!T141/SUM('MissFill 1'!T$2:T141)&gt;0.01,"",IF('MissFill 1'!T140/SUM('MissFill 1'!T$2:T141)&gt;0.01,"",IF('MissFill 1'!T139/SUM('MissFill 1'!T$2:T141)&gt;0.01,"",IF('MissFill 1'!T138/SUM('MissFill 1'!T$2:T141)&gt;0.01,"",IF('MissFill 1'!T137/SUM('MissFill 1'!T$2:T141)&gt;0.01,"",DateEnded_5Day!$A141))))))))</f>
        <v>44486</v>
      </c>
      <c r="V141" s="54">
        <f>IF($A141&lt;='All Results'!$B$4,"",IF(SUM('MissFill 1'!U$2:U141)=0,"",(IF('MissFill 1'!U141/SUM('MissFill 1'!U$2:U141)&gt;0.01,"",IF('MissFill 1'!U140/SUM('MissFill 1'!U$2:U141)&gt;0.01,"",IF('MissFill 1'!U139/SUM('MissFill 1'!U$2:U141)&gt;0.01,"",IF('MissFill 1'!U138/SUM('MissFill 1'!U$2:U141)&gt;0.01,"",IF('MissFill 1'!U137/SUM('MissFill 1'!U$2:U141)&gt;0.01,"",DateEnded_5Day!$A141))))))))</f>
        <v>44486</v>
      </c>
      <c r="W141" s="54" t="str">
        <f>IF($A141&lt;='All Results'!$B$4,"",IF(SUM('MissFill 1'!V$2:V141)=0,"",(IF('MissFill 1'!V141/SUM('MissFill 1'!V$2:V141)&gt;0.01,"",IF('MissFill 1'!V140/SUM('MissFill 1'!V$2:V141)&gt;0.01,"",IF('MissFill 1'!V139/SUM('MissFill 1'!V$2:V141)&gt;0.01,"",IF('MissFill 1'!V138/SUM('MissFill 1'!V$2:V141)&gt;0.01,"",IF('MissFill 1'!V137/SUM('MissFill 1'!V$2:V141)&gt;0.01,"",DateEnded_5Day!$A141))))))))</f>
        <v/>
      </c>
      <c r="X141" s="54">
        <f>IF($A141&lt;='All Results'!$B$4,"",IF(SUM('MissFill 1'!W$2:W141)=0,"",(IF('MissFill 1'!W141/SUM('MissFill 1'!W$2:W141)&gt;0.01,"",IF('MissFill 1'!W140/SUM('MissFill 1'!W$2:W141)&gt;0.01,"",IF('MissFill 1'!W139/SUM('MissFill 1'!W$2:W141)&gt;0.01,"",IF('MissFill 1'!W138/SUM('MissFill 1'!W$2:W141)&gt;0.01,"",IF('MissFill 1'!W137/SUM('MissFill 1'!W$2:W141)&gt;0.01,"",DateEnded_5Day!$A141))))))))</f>
        <v>44486</v>
      </c>
      <c r="Y141" s="54" t="str">
        <f>IF($A141&lt;='All Results'!$B$4,"",IF(SUM('MissFill 1'!X$2:X141)=0,"",(IF('MissFill 1'!X141/SUM('MissFill 1'!X$2:X141)&gt;0.01,"",IF('MissFill 1'!X140/SUM('MissFill 1'!X$2:X141)&gt;0.01,"",IF('MissFill 1'!X139/SUM('MissFill 1'!X$2:X141)&gt;0.01,"",IF('MissFill 1'!X138/SUM('MissFill 1'!X$2:X141)&gt;0.01,"",IF('MissFill 1'!X137/SUM('MissFill 1'!X$2:X141)&gt;0.01,"",DateEnded_5Day!$A141))))))))</f>
        <v/>
      </c>
      <c r="Z141" s="54">
        <f>IF($A141&lt;='All Results'!$B$4,"",IF(SUM('MissFill 1'!Y$2:Y141)=0,"",(IF('MissFill 1'!Y141/SUM('MissFill 1'!Y$2:Y141)&gt;0.01,"",IF('MissFill 1'!Y140/SUM('MissFill 1'!Y$2:Y141)&gt;0.01,"",IF('MissFill 1'!Y139/SUM('MissFill 1'!Y$2:Y141)&gt;0.01,"",IF('MissFill 1'!Y138/SUM('MissFill 1'!Y$2:Y141)&gt;0.01,"",IF('MissFill 1'!Y137/SUM('MissFill 1'!Y$2:Y141)&gt;0.01,"",DateEnded_5Day!$A141))))))))</f>
        <v>44486</v>
      </c>
      <c r="AA141" s="54">
        <f>IF($A141&lt;='All Results'!$B$4,"",IF(SUM('MissFill 1'!Z$2:Z141)=0,"",(IF('MissFill 1'!Z141/SUM('MissFill 1'!Z$2:Z141)&gt;0.01,"",IF('MissFill 1'!Z140/SUM('MissFill 1'!Z$2:Z141)&gt;0.01,"",IF('MissFill 1'!Z139/SUM('MissFill 1'!Z$2:Z141)&gt;0.01,"",IF('MissFill 1'!Z138/SUM('MissFill 1'!Z$2:Z141)&gt;0.01,"",IF('MissFill 1'!Z137/SUM('MissFill 1'!Z$2:Z141)&gt;0.01,"",DateEnded_5Day!$A141))))))))</f>
        <v>44486</v>
      </c>
      <c r="AB141" s="54" t="str">
        <f>IF($A141&lt;='All Results'!$B$4,"",IF(SUM('MissFill 1'!AA$2:AA141)=0,"",(IF('MissFill 1'!AA141/SUM('MissFill 1'!AA$2:AA141)&gt;0.01,"",IF('MissFill 1'!AA140/SUM('MissFill 1'!AA$2:AA141)&gt;0.01,"",IF('MissFill 1'!AA139/SUM('MissFill 1'!AA$2:AA141)&gt;0.01,"",IF('MissFill 1'!AA138/SUM('MissFill 1'!AA$2:AA141)&gt;0.01,"",IF('MissFill 1'!AA137/SUM('MissFill 1'!AA$2:AA141)&gt;0.01,"",DateEnded_5Day!$A141))))))))</f>
        <v/>
      </c>
      <c r="AC141" s="54">
        <f>IF($A141&lt;='All Results'!$B$4,"",IF(SUM('MissFill 1'!AB$2:AB141)=0,"",(IF('MissFill 1'!AB141/SUM('MissFill 1'!AB$2:AB141)&gt;0.01,"",IF('MissFill 1'!AB140/SUM('MissFill 1'!AB$2:AB141)&gt;0.01,"",IF('MissFill 1'!AB139/SUM('MissFill 1'!AB$2:AB141)&gt;0.01,"",IF('MissFill 1'!AB138/SUM('MissFill 1'!AB$2:AB141)&gt;0.01,"",IF('MissFill 1'!AB137/SUM('MissFill 1'!AB$2:AB141)&gt;0.01,"",DateEnded_5Day!$A141))))))))</f>
        <v>44486</v>
      </c>
      <c r="AD141" s="54">
        <f>IF($A141&lt;='All Results'!$B$4,"",IF(SUM('MissFill 1'!AC$2:AC141)=0,"",(IF('MissFill 1'!AC141/SUM('MissFill 1'!AC$2:AC141)&gt;0.01,"",IF('MissFill 1'!AC140/SUM('MissFill 1'!AC$2:AC141)&gt;0.01,"",IF('MissFill 1'!AC139/SUM('MissFill 1'!AC$2:AC141)&gt;0.01,"",IF('MissFill 1'!AC138/SUM('MissFill 1'!AC$2:AC141)&gt;0.01,"",IF('MissFill 1'!AC137/SUM('MissFill 1'!AC$2:AC141)&gt;0.01,"",DateEnded_5Day!$A141))))))))</f>
        <v>44486</v>
      </c>
      <c r="AE141" s="54">
        <f>IF($A141&lt;='All Results'!$B$4,"",IF(SUM('MissFill 1'!AD$2:AD141)=0,"",(IF('MissFill 1'!AD141/SUM('MissFill 1'!AD$2:AD141)&gt;0.01,"",IF('MissFill 1'!AD140/SUM('MissFill 1'!AD$2:AD141)&gt;0.01,"",IF('MissFill 1'!AD139/SUM('MissFill 1'!AD$2:AD141)&gt;0.01,"",IF('MissFill 1'!AD138/SUM('MissFill 1'!AD$2:AD141)&gt;0.01,"",IF('MissFill 1'!AD137/SUM('MissFill 1'!AD$2:AD141)&gt;0.01,"",DateEnded_5Day!$A141))))))))</f>
        <v>44486</v>
      </c>
      <c r="AF141" s="54">
        <f>IF($A141&lt;='All Results'!$B$4,"",IF(SUM('MissFill 1'!AE$2:AE141)=0,"",(IF('MissFill 1'!AE141/SUM('MissFill 1'!AE$2:AE141)&gt;0.01,"",IF('MissFill 1'!AE140/SUM('MissFill 1'!AE$2:AE141)&gt;0.01,"",IF('MissFill 1'!AE139/SUM('MissFill 1'!AE$2:AE141)&gt;0.01,"",IF('MissFill 1'!AE138/SUM('MissFill 1'!AE$2:AE141)&gt;0.01,"",IF('MissFill 1'!AE137/SUM('MissFill 1'!AE$2:AE141)&gt;0.01,"",DateEnded_5Day!$A141))))))))</f>
        <v>44486</v>
      </c>
      <c r="AG141" s="54">
        <f>IF($A141&lt;='All Results'!$B$4,"",IF(SUM('MissFill 1'!AF$2:AF141)=0,"",(IF('MissFill 1'!AF141/SUM('MissFill 1'!AF$2:AF141)&gt;0.01,"",IF('MissFill 1'!AF140/SUM('MissFill 1'!AF$2:AF141)&gt;0.01,"",IF('MissFill 1'!AF139/SUM('MissFill 1'!AF$2:AF141)&gt;0.01,"",IF('MissFill 1'!AF138/SUM('MissFill 1'!AF$2:AF141)&gt;0.01,"",IF('MissFill 1'!AF137/SUM('MissFill 1'!AF$2:AF141)&gt;0.01,"",DateEnded_5Day!$A141))))))))</f>
        <v>44486</v>
      </c>
      <c r="AH141" s="54">
        <f>IF($A141&lt;='All Results'!$B$4,"",IF(SUM('MissFill 1'!AG$2:AG141)=0,"",(IF('MissFill 1'!AG141/SUM('MissFill 1'!AG$2:AG141)&gt;0.01,"",IF('MissFill 1'!AG140/SUM('MissFill 1'!AG$2:AG141)&gt;0.01,"",IF('MissFill 1'!AG139/SUM('MissFill 1'!AG$2:AG141)&gt;0.01,"",IF('MissFill 1'!AG138/SUM('MissFill 1'!AG$2:AG141)&gt;0.01,"",IF('MissFill 1'!AG137/SUM('MissFill 1'!AG$2:AG141)&gt;0.01,"",DateEnded_5Day!$A141))))))))</f>
        <v>44486</v>
      </c>
      <c r="AI141" s="54">
        <f>IF($A141&lt;='All Results'!$B$4,"",IF(SUM('MissFill 1'!AH$2:AH141)=0,"",(IF('MissFill 1'!AH141/SUM('MissFill 1'!AH$2:AH141)&gt;0.01,"",IF('MissFill 1'!AH140/SUM('MissFill 1'!AH$2:AH141)&gt;0.01,"",IF('MissFill 1'!AH139/SUM('MissFill 1'!AH$2:AH141)&gt;0.01,"",IF('MissFill 1'!AH138/SUM('MissFill 1'!AH$2:AH141)&gt;0.01,"",IF('MissFill 1'!AH137/SUM('MissFill 1'!AH$2:AH141)&gt;0.01,"",DateEnded_5Day!$A141))))))))</f>
        <v>44486</v>
      </c>
      <c r="AJ141" s="54" t="str">
        <f>IF($A141&lt;='All Results'!$B$4,"",IF(SUM('MissFill 1'!AI$2:AI141)=0,"",(IF('MissFill 1'!AI141/SUM('MissFill 1'!AI$2:AI141)&gt;0.01,"",IF('MissFill 1'!AI140/SUM('MissFill 1'!AI$2:AI141)&gt;0.01,"",IF('MissFill 1'!AI139/SUM('MissFill 1'!AI$2:AI141)&gt;0.01,"",IF('MissFill 1'!AI138/SUM('MissFill 1'!AI$2:AI141)&gt;0.01,"",IF('MissFill 1'!AI137/SUM('MissFill 1'!AI$2:AI141)&gt;0.01,"",DateEnded_5Day!$A141))))))))</f>
        <v/>
      </c>
      <c r="AK141" s="54" t="str">
        <f>IF($A141&lt;='All Results'!$B$4,"",IF(SUM('MissFill 1'!AJ$2:AJ141)=0,"",(IF('MissFill 1'!AJ141/SUM('MissFill 1'!AJ$2:AJ141)&gt;0.01,"",IF('MissFill 1'!AJ140/SUM('MissFill 1'!AJ$2:AJ141)&gt;0.01,"",IF('MissFill 1'!AJ139/SUM('MissFill 1'!AJ$2:AJ141)&gt;0.01,"",IF('MissFill 1'!AJ138/SUM('MissFill 1'!AJ$2:AJ141)&gt;0.01,"",IF('MissFill 1'!AJ137/SUM('MissFill 1'!AJ$2:AJ141)&gt;0.01,"",DateEnded_5Day!$A141))))))))</f>
        <v/>
      </c>
      <c r="AL141" s="54">
        <f>IF($A141&lt;='All Results'!$B$4,"",IF(SUM('MissFill 1'!AK$2:AK141)=0,"",(IF('MissFill 1'!AK141/SUM('MissFill 1'!AK$2:AK141)&gt;0.01,"",IF('MissFill 1'!AK140/SUM('MissFill 1'!AK$2:AK141)&gt;0.01,"",IF('MissFill 1'!AK139/SUM('MissFill 1'!AK$2:AK141)&gt;0.01,"",IF('MissFill 1'!AK138/SUM('MissFill 1'!AK$2:AK141)&gt;0.01,"",IF('MissFill 1'!AK137/SUM('MissFill 1'!AK$2:AK141)&gt;0.01,"",DateEnded_5Day!$A141))))))))</f>
        <v>44486</v>
      </c>
      <c r="AM141" s="54">
        <f>IF($A141&lt;='All Results'!$B$4,"",IF(SUM('MissFill 1'!AL$2:AL141)=0,"",(IF('MissFill 1'!AL141/SUM('MissFill 1'!AL$2:AL141)&gt;0.01,"",IF('MissFill 1'!AL140/SUM('MissFill 1'!AL$2:AL141)&gt;0.01,"",IF('MissFill 1'!AL139/SUM('MissFill 1'!AL$2:AL141)&gt;0.01,"",IF('MissFill 1'!AL138/SUM('MissFill 1'!AL$2:AL141)&gt;0.01,"",IF('MissFill 1'!AL137/SUM('MissFill 1'!AL$2:AL141)&gt;0.01,"",DateEnded_5Day!$A141))))))))</f>
        <v>44486</v>
      </c>
      <c r="AN141" s="54">
        <f>IF($A141&lt;='All Results'!$B$4,"",IF(SUM('MissFill 1'!AM$2:AM141)=0,"",(IF('MissFill 1'!AM141/SUM('MissFill 1'!AM$2:AM141)&gt;0.01,"",IF('MissFill 1'!AM140/SUM('MissFill 1'!AM$2:AM141)&gt;0.01,"",IF('MissFill 1'!AM139/SUM('MissFill 1'!AM$2:AM141)&gt;0.01,"",IF('MissFill 1'!AM138/SUM('MissFill 1'!AM$2:AM141)&gt;0.01,"",IF('MissFill 1'!AM137/SUM('MissFill 1'!AM$2:AM141)&gt;0.01,"",DateEnded_5Day!$A141))))))))</f>
        <v>44486</v>
      </c>
      <c r="AO141" s="54">
        <f>IF($A141&lt;='All Results'!$B$4,"",IF(SUM('MissFill 1'!AN$2:AN141)=0,"",(IF('MissFill 1'!AN141/SUM('MissFill 1'!AN$2:AN141)&gt;0.01,"",IF('MissFill 1'!AN140/SUM('MissFill 1'!AN$2:AN141)&gt;0.01,"",IF('MissFill 1'!AN139/SUM('MissFill 1'!AN$2:AN141)&gt;0.01,"",IF('MissFill 1'!AN138/SUM('MissFill 1'!AN$2:AN141)&gt;0.01,"",IF('MissFill 1'!AN137/SUM('MissFill 1'!AN$2:AN141)&gt;0.01,"",DateEnded_5Day!$A141))))))))</f>
        <v>44486</v>
      </c>
      <c r="AP141" s="54">
        <f>IF($A141&lt;='All Results'!$B$4,"",IF(SUM('MissFill 1'!AO$2:AO141)=0,"",(IF('MissFill 1'!AO141/SUM('MissFill 1'!AO$2:AO141)&gt;0.01,"",IF('MissFill 1'!AO140/SUM('MissFill 1'!AO$2:AO141)&gt;0.01,"",IF('MissFill 1'!AO139/SUM('MissFill 1'!AO$2:AO141)&gt;0.01,"",IF('MissFill 1'!AO138/SUM('MissFill 1'!AO$2:AO141)&gt;0.01,"",IF('MissFill 1'!AO137/SUM('MissFill 1'!AO$2:AO141)&gt;0.01,"",DateEnded_5Day!$A141))))))))</f>
        <v>44486</v>
      </c>
      <c r="AQ141" s="54" t="str">
        <f>IF($A141&lt;='All Results'!$B$4,"",IF(SUM('MissFill 1'!AP$2:AP141)=0,"",(IF('MissFill 1'!AP141/SUM('MissFill 1'!AP$2:AP141)&gt;0.01,"",IF('MissFill 1'!AP140/SUM('MissFill 1'!AP$2:AP141)&gt;0.01,"",IF('MissFill 1'!AP139/SUM('MissFill 1'!AP$2:AP141)&gt;0.01,"",IF('MissFill 1'!AP138/SUM('MissFill 1'!AP$2:AP141)&gt;0.01,"",IF('MissFill 1'!AP137/SUM('MissFill 1'!AP$2:AP141)&gt;0.01,"",DateEnded_5Day!$A141))))))))</f>
        <v/>
      </c>
      <c r="AR141" s="54">
        <f>IF($A141&lt;='All Results'!$B$4,"",IF(SUM('MissFill 1'!AQ$2:AQ141)=0,"",(IF('MissFill 1'!AQ141/SUM('MissFill 1'!AQ$2:AQ141)&gt;0.01,"",IF('MissFill 1'!AQ140/SUM('MissFill 1'!AQ$2:AQ141)&gt;0.01,"",IF('MissFill 1'!AQ139/SUM('MissFill 1'!AQ$2:AQ141)&gt;0.01,"",IF('MissFill 1'!AQ138/SUM('MissFill 1'!AQ$2:AQ141)&gt;0.01,"",IF('MissFill 1'!AQ137/SUM('MissFill 1'!AQ$2:AQ141)&gt;0.01,"",DateEnded_5Day!$A141))))))))</f>
        <v>44486</v>
      </c>
      <c r="AS141" s="54">
        <f>IF($A141&lt;='All Results'!$B$4,"",IF(SUM('MissFill 1'!AR$2:AR141)=0,"",(IF('MissFill 1'!AR141/SUM('MissFill 1'!AR$2:AR141)&gt;0.01,"",IF('MissFill 1'!AR140/SUM('MissFill 1'!AR$2:AR141)&gt;0.01,"",IF('MissFill 1'!AR139/SUM('MissFill 1'!AR$2:AR141)&gt;0.01,"",IF('MissFill 1'!AR138/SUM('MissFill 1'!AR$2:AR141)&gt;0.01,"",IF('MissFill 1'!AR137/SUM('MissFill 1'!AR$2:AR141)&gt;0.01,"",DateEnded_5Day!$A141))))))))</f>
        <v>44486</v>
      </c>
      <c r="AT141" s="54">
        <f>IF($A141&lt;='All Results'!$B$4,"",IF(SUM('MissFill 1'!AS$2:AS141)=0,"",(IF('MissFill 1'!AS141/SUM('MissFill 1'!AS$2:AS141)&gt;0.01,"",IF('MissFill 1'!AS140/SUM('MissFill 1'!AS$2:AS141)&gt;0.01,"",IF('MissFill 1'!AS139/SUM('MissFill 1'!AS$2:AS141)&gt;0.01,"",IF('MissFill 1'!AS138/SUM('MissFill 1'!AS$2:AS141)&gt;0.01,"",IF('MissFill 1'!AS137/SUM('MissFill 1'!AS$2:AS141)&gt;0.01,"",DateEnded_5Day!$A141))))))))</f>
        <v>44486</v>
      </c>
      <c r="AU141" s="54">
        <f>IF($A141&lt;='All Results'!$B$4,"",IF(SUM('MissFill 1'!AT$2:AT141)=0,"",(IF('MissFill 1'!AT141/SUM('MissFill 1'!AT$2:AT141)&gt;0.01,"",IF('MissFill 1'!AT140/SUM('MissFill 1'!AT$2:AT141)&gt;0.01,"",IF('MissFill 1'!AT139/SUM('MissFill 1'!AT$2:AT141)&gt;0.01,"",IF('MissFill 1'!AT138/SUM('MissFill 1'!AT$2:AT141)&gt;0.01,"",IF('MissFill 1'!AT137/SUM('MissFill 1'!AT$2:AT141)&gt;0.01,"",DateEnded_5Day!$A141))))))))</f>
        <v>44486</v>
      </c>
      <c r="AV141" s="54">
        <f>IF($A141&lt;='All Results'!$B$4,"",IF(SUM('MissFill 1'!AU$2:AU141)=0,"",(IF('MissFill 1'!AU141/SUM('MissFill 1'!AU$2:AU141)&gt;0.01,"",IF('MissFill 1'!AU140/SUM('MissFill 1'!AU$2:AU141)&gt;0.01,"",IF('MissFill 1'!AU139/SUM('MissFill 1'!AU$2:AU141)&gt;0.01,"",IF('MissFill 1'!AU138/SUM('MissFill 1'!AU$2:AU141)&gt;0.01,"",IF('MissFill 1'!AU137/SUM('MissFill 1'!AU$2:AU141)&gt;0.01,"",DateEnded_5Day!$A141))))))))</f>
        <v>44486</v>
      </c>
      <c r="AW141" s="54">
        <f>IF($A141&lt;='All Results'!$B$4,"",IF(SUM('MissFill 1'!AV$2:AV141)=0,"",(IF('MissFill 1'!AV141/SUM('MissFill 1'!AV$2:AV141)&gt;0.01,"",IF('MissFill 1'!AV140/SUM('MissFill 1'!AV$2:AV141)&gt;0.01,"",IF('MissFill 1'!AV139/SUM('MissFill 1'!AV$2:AV141)&gt;0.01,"",IF('MissFill 1'!AV138/SUM('MissFill 1'!AV$2:AV141)&gt;0.01,"",IF('MissFill 1'!AV137/SUM('MissFill 1'!AV$2:AV141)&gt;0.01,"",DateEnded_5Day!$A141))))))))</f>
        <v>44486</v>
      </c>
      <c r="AX141" s="54" t="str">
        <f>IF($A141&lt;='All Results'!$B$4,"",IF(SUM('MissFill 1'!AW$2:AW141)=0,"",(IF('MissFill 1'!AW141/SUM('MissFill 1'!AW$2:AW141)&gt;0.01,"",IF('MissFill 1'!AW140/SUM('MissFill 1'!AW$2:AW141)&gt;0.01,"",IF('MissFill 1'!AW139/SUM('MissFill 1'!AW$2:AW141)&gt;0.01,"",IF('MissFill 1'!AW138/SUM('MissFill 1'!AW$2:AW141)&gt;0.01,"",IF('MissFill 1'!AW137/SUM('MissFill 1'!AW$2:AW141)&gt;0.01,"",DateEnded_5Day!$A141))))))))</f>
        <v/>
      </c>
    </row>
    <row r="142" spans="1:50" x14ac:dyDescent="0.25">
      <c r="A142" s="41">
        <v>44487</v>
      </c>
      <c r="B142" s="52">
        <v>291</v>
      </c>
      <c r="C142" s="54" t="str">
        <f>IF($A142&lt;='All Results'!$B$4,"",IF(SUM('MissFill 1'!B$2:B142)=0,"",(IF('MissFill 1'!B142/SUM('MissFill 1'!B$2:B142)&gt;0.01,"",IF('MissFill 1'!B141/SUM('MissFill 1'!B$2:B142)&gt;0.01,"",IF('MissFill 1'!B140/SUM('MissFill 1'!B$2:B142)&gt;0.01,"",IF('MissFill 1'!B139/SUM('MissFill 1'!B$2:B142)&gt;0.01,"",IF('MissFill 1'!B138/SUM('MissFill 1'!B$2:B142)&gt;0.01,"",DateEnded_5Day!$A142))))))))</f>
        <v/>
      </c>
      <c r="D142" s="54">
        <f>IF($A142&lt;='All Results'!$B$4,"",IF(SUM('MissFill 1'!C$2:C142)=0,"",(IF('MissFill 1'!C142/SUM('MissFill 1'!C$2:C142)&gt;0.01,"",IF('MissFill 1'!C141/SUM('MissFill 1'!C$2:C142)&gt;0.01,"",IF('MissFill 1'!C140/SUM('MissFill 1'!C$2:C142)&gt;0.01,"",IF('MissFill 1'!C139/SUM('MissFill 1'!C$2:C142)&gt;0.01,"",IF('MissFill 1'!C138/SUM('MissFill 1'!C$2:C142)&gt;0.01,"",DateEnded_5Day!$A142))))))))</f>
        <v>44487</v>
      </c>
      <c r="E142" s="54">
        <f>IF($A142&lt;='All Results'!$B$4,"",IF(SUM('MissFill 1'!D$2:D142)=0,"",(IF('MissFill 1'!D142/SUM('MissFill 1'!D$2:D142)&gt;0.01,"",IF('MissFill 1'!D141/SUM('MissFill 1'!D$2:D142)&gt;0.01,"",IF('MissFill 1'!D140/SUM('MissFill 1'!D$2:D142)&gt;0.01,"",IF('MissFill 1'!D139/SUM('MissFill 1'!D$2:D142)&gt;0.01,"",IF('MissFill 1'!D138/SUM('MissFill 1'!D$2:D142)&gt;0.01,"",DateEnded_5Day!$A142))))))))</f>
        <v>44487</v>
      </c>
      <c r="F142" s="54">
        <f>IF($A142&lt;='All Results'!$B$4,"",IF(SUM('MissFill 1'!E$2:E142)=0,"",(IF('MissFill 1'!E142/SUM('MissFill 1'!E$2:E142)&gt;0.01,"",IF('MissFill 1'!E141/SUM('MissFill 1'!E$2:E142)&gt;0.01,"",IF('MissFill 1'!E140/SUM('MissFill 1'!E$2:E142)&gt;0.01,"",IF('MissFill 1'!E139/SUM('MissFill 1'!E$2:E142)&gt;0.01,"",IF('MissFill 1'!E138/SUM('MissFill 1'!E$2:E142)&gt;0.01,"",DateEnded_5Day!$A142))))))))</f>
        <v>44487</v>
      </c>
      <c r="G142" s="54" t="str">
        <f>IF($A142&lt;='All Results'!$B$4,"",IF(SUM('MissFill 1'!F$2:F142)=0,"",(IF('MissFill 1'!F142/SUM('MissFill 1'!F$2:F142)&gt;0.01,"",IF('MissFill 1'!F141/SUM('MissFill 1'!F$2:F142)&gt;0.01,"",IF('MissFill 1'!F140/SUM('MissFill 1'!F$2:F142)&gt;0.01,"",IF('MissFill 1'!F139/SUM('MissFill 1'!F$2:F142)&gt;0.01,"",IF('MissFill 1'!F138/SUM('MissFill 1'!F$2:F142)&gt;0.01,"",DateEnded_5Day!$A142))))))))</f>
        <v/>
      </c>
      <c r="H142" s="54">
        <f>IF($A142&lt;='All Results'!$B$4,"",IF(SUM('MissFill 1'!G$2:G142)=0,"",(IF('MissFill 1'!G142/SUM('MissFill 1'!G$2:G142)&gt;0.01,"",IF('MissFill 1'!G141/SUM('MissFill 1'!G$2:G142)&gt;0.01,"",IF('MissFill 1'!G140/SUM('MissFill 1'!G$2:G142)&gt;0.01,"",IF('MissFill 1'!G139/SUM('MissFill 1'!G$2:G142)&gt;0.01,"",IF('MissFill 1'!G138/SUM('MissFill 1'!G$2:G142)&gt;0.01,"",DateEnded_5Day!$A142))))))))</f>
        <v>44487</v>
      </c>
      <c r="I142" s="54">
        <f>IF($A142&lt;='All Results'!$B$4,"",IF(SUM('MissFill 1'!H$2:H142)=0,"",(IF('MissFill 1'!H142/SUM('MissFill 1'!H$2:H142)&gt;0.01,"",IF('MissFill 1'!H141/SUM('MissFill 1'!H$2:H142)&gt;0.01,"",IF('MissFill 1'!H140/SUM('MissFill 1'!H$2:H142)&gt;0.01,"",IF('MissFill 1'!H139/SUM('MissFill 1'!H$2:H142)&gt;0.01,"",IF('MissFill 1'!H138/SUM('MissFill 1'!H$2:H142)&gt;0.01,"",DateEnded_5Day!$A142))))))))</f>
        <v>44487</v>
      </c>
      <c r="J142" s="54">
        <f>IF($A142&lt;='All Results'!$B$4,"",IF(SUM('MissFill 1'!I$2:I142)=0,"",(IF('MissFill 1'!I142/SUM('MissFill 1'!I$2:I142)&gt;0.01,"",IF('MissFill 1'!I141/SUM('MissFill 1'!I$2:I142)&gt;0.01,"",IF('MissFill 1'!I140/SUM('MissFill 1'!I$2:I142)&gt;0.01,"",IF('MissFill 1'!I139/SUM('MissFill 1'!I$2:I142)&gt;0.01,"",IF('MissFill 1'!I138/SUM('MissFill 1'!I$2:I142)&gt;0.01,"",DateEnded_5Day!$A142))))))))</f>
        <v>44487</v>
      </c>
      <c r="K142" s="54">
        <f>IF($A142&lt;='All Results'!$B$4,"",IF(SUM('MissFill 1'!J$2:J142)=0,"",(IF('MissFill 1'!J142/SUM('MissFill 1'!J$2:J142)&gt;0.01,"",IF('MissFill 1'!J141/SUM('MissFill 1'!J$2:J142)&gt;0.01,"",IF('MissFill 1'!J140/SUM('MissFill 1'!J$2:J142)&gt;0.01,"",IF('MissFill 1'!J139/SUM('MissFill 1'!J$2:J142)&gt;0.01,"",IF('MissFill 1'!J138/SUM('MissFill 1'!J$2:J142)&gt;0.01,"",DateEnded_5Day!$A142))))))))</f>
        <v>44487</v>
      </c>
      <c r="L142" s="54">
        <f>IF($A142&lt;='All Results'!$B$4,"",IF(SUM('MissFill 1'!K$2:K142)=0,"",(IF('MissFill 1'!K142/SUM('MissFill 1'!K$2:K142)&gt;0.01,"",IF('MissFill 1'!K141/SUM('MissFill 1'!K$2:K142)&gt;0.01,"",IF('MissFill 1'!K140/SUM('MissFill 1'!K$2:K142)&gt;0.01,"",IF('MissFill 1'!K139/SUM('MissFill 1'!K$2:K142)&gt;0.01,"",IF('MissFill 1'!K138/SUM('MissFill 1'!K$2:K142)&gt;0.01,"",DateEnded_5Day!$A142))))))))</f>
        <v>44487</v>
      </c>
      <c r="M142" s="54" t="str">
        <f>IF($A142&lt;='All Results'!$B$4,"",IF(SUM('MissFill 1'!L$2:L142)=0,"",(IF('MissFill 1'!L142/SUM('MissFill 1'!L$2:L142)&gt;0.01,"",IF('MissFill 1'!L141/SUM('MissFill 1'!L$2:L142)&gt;0.01,"",IF('MissFill 1'!L140/SUM('MissFill 1'!L$2:L142)&gt;0.01,"",IF('MissFill 1'!L139/SUM('MissFill 1'!L$2:L142)&gt;0.01,"",IF('MissFill 1'!L138/SUM('MissFill 1'!L$2:L142)&gt;0.01,"",DateEnded_5Day!$A142))))))))</f>
        <v/>
      </c>
      <c r="N142" s="54">
        <f>IF($A142&lt;='All Results'!$B$4,"",IF(SUM('MissFill 1'!M$2:M142)=0,"",(IF('MissFill 1'!M142/SUM('MissFill 1'!M$2:M142)&gt;0.01,"",IF('MissFill 1'!M141/SUM('MissFill 1'!M$2:M142)&gt;0.01,"",IF('MissFill 1'!M140/SUM('MissFill 1'!M$2:M142)&gt;0.01,"",IF('MissFill 1'!M139/SUM('MissFill 1'!M$2:M142)&gt;0.01,"",IF('MissFill 1'!M138/SUM('MissFill 1'!M$2:M142)&gt;0.01,"",DateEnded_5Day!$A142))))))))</f>
        <v>44487</v>
      </c>
      <c r="O142" s="54">
        <f>IF($A142&lt;='All Results'!$B$4,"",IF(SUM('MissFill 1'!N$2:N142)=0,"",(IF('MissFill 1'!N142/SUM('MissFill 1'!N$2:N142)&gt;0.01,"",IF('MissFill 1'!N141/SUM('MissFill 1'!N$2:N142)&gt;0.01,"",IF('MissFill 1'!N140/SUM('MissFill 1'!N$2:N142)&gt;0.01,"",IF('MissFill 1'!N139/SUM('MissFill 1'!N$2:N142)&gt;0.01,"",IF('MissFill 1'!N138/SUM('MissFill 1'!N$2:N142)&gt;0.01,"",DateEnded_5Day!$A142))))))))</f>
        <v>44487</v>
      </c>
      <c r="P142" s="54">
        <f>IF($A142&lt;='All Results'!$B$4,"",IF(SUM('MissFill 1'!O$2:O142)=0,"",(IF('MissFill 1'!O142/SUM('MissFill 1'!O$2:O142)&gt;0.01,"",IF('MissFill 1'!O141/SUM('MissFill 1'!O$2:O142)&gt;0.01,"",IF('MissFill 1'!O140/SUM('MissFill 1'!O$2:O142)&gt;0.01,"",IF('MissFill 1'!O139/SUM('MissFill 1'!O$2:O142)&gt;0.01,"",IF('MissFill 1'!O138/SUM('MissFill 1'!O$2:O142)&gt;0.01,"",DateEnded_5Day!$A142))))))))</f>
        <v>44487</v>
      </c>
      <c r="Q142" s="54">
        <f>IF($A142&lt;='All Results'!$B$4,"",IF(SUM('MissFill 1'!P$2:P142)=0,"",(IF('MissFill 1'!P142/SUM('MissFill 1'!P$2:P142)&gt;0.01,"",IF('MissFill 1'!P141/SUM('MissFill 1'!P$2:P142)&gt;0.01,"",IF('MissFill 1'!P140/SUM('MissFill 1'!P$2:P142)&gt;0.01,"",IF('MissFill 1'!P139/SUM('MissFill 1'!P$2:P142)&gt;0.01,"",IF('MissFill 1'!P138/SUM('MissFill 1'!P$2:P142)&gt;0.01,"",DateEnded_5Day!$A142))))))))</f>
        <v>44487</v>
      </c>
      <c r="R142" s="54">
        <f>IF($A142&lt;='All Results'!$B$4,"",IF(SUM('MissFill 1'!Q$2:Q142)=0,"",(IF('MissFill 1'!Q142/SUM('MissFill 1'!Q$2:Q142)&gt;0.01,"",IF('MissFill 1'!Q141/SUM('MissFill 1'!Q$2:Q142)&gt;0.01,"",IF('MissFill 1'!Q140/SUM('MissFill 1'!Q$2:Q142)&gt;0.01,"",IF('MissFill 1'!Q139/SUM('MissFill 1'!Q$2:Q142)&gt;0.01,"",IF('MissFill 1'!Q138/SUM('MissFill 1'!Q$2:Q142)&gt;0.01,"",DateEnded_5Day!$A142))))))))</f>
        <v>44487</v>
      </c>
      <c r="S142" s="54">
        <f>IF($A142&lt;='All Results'!$B$4,"",IF(SUM('MissFill 1'!R$2:R142)=0,"",(IF('MissFill 1'!R142/SUM('MissFill 1'!R$2:R142)&gt;0.01,"",IF('MissFill 1'!R141/SUM('MissFill 1'!R$2:R142)&gt;0.01,"",IF('MissFill 1'!R140/SUM('MissFill 1'!R$2:R142)&gt;0.01,"",IF('MissFill 1'!R139/SUM('MissFill 1'!R$2:R142)&gt;0.01,"",IF('MissFill 1'!R138/SUM('MissFill 1'!R$2:R142)&gt;0.01,"",DateEnded_5Day!$A142))))))))</f>
        <v>44487</v>
      </c>
      <c r="T142" s="54">
        <f>IF($A142&lt;='All Results'!$B$4,"",IF(SUM('MissFill 1'!S$2:S142)=0,"",(IF('MissFill 1'!S142/SUM('MissFill 1'!S$2:S142)&gt;0.01,"",IF('MissFill 1'!S141/SUM('MissFill 1'!S$2:S142)&gt;0.01,"",IF('MissFill 1'!S140/SUM('MissFill 1'!S$2:S142)&gt;0.01,"",IF('MissFill 1'!S139/SUM('MissFill 1'!S$2:S142)&gt;0.01,"",IF('MissFill 1'!S138/SUM('MissFill 1'!S$2:S142)&gt;0.01,"",DateEnded_5Day!$A142))))))))</f>
        <v>44487</v>
      </c>
      <c r="U142" s="54">
        <f>IF($A142&lt;='All Results'!$B$4,"",IF(SUM('MissFill 1'!T$2:T142)=0,"",(IF('MissFill 1'!T142/SUM('MissFill 1'!T$2:T142)&gt;0.01,"",IF('MissFill 1'!T141/SUM('MissFill 1'!T$2:T142)&gt;0.01,"",IF('MissFill 1'!T140/SUM('MissFill 1'!T$2:T142)&gt;0.01,"",IF('MissFill 1'!T139/SUM('MissFill 1'!T$2:T142)&gt;0.01,"",IF('MissFill 1'!T138/SUM('MissFill 1'!T$2:T142)&gt;0.01,"",DateEnded_5Day!$A142))))))))</f>
        <v>44487</v>
      </c>
      <c r="V142" s="54">
        <f>IF($A142&lt;='All Results'!$B$4,"",IF(SUM('MissFill 1'!U$2:U142)=0,"",(IF('MissFill 1'!U142/SUM('MissFill 1'!U$2:U142)&gt;0.01,"",IF('MissFill 1'!U141/SUM('MissFill 1'!U$2:U142)&gt;0.01,"",IF('MissFill 1'!U140/SUM('MissFill 1'!U$2:U142)&gt;0.01,"",IF('MissFill 1'!U139/SUM('MissFill 1'!U$2:U142)&gt;0.01,"",IF('MissFill 1'!U138/SUM('MissFill 1'!U$2:U142)&gt;0.01,"",DateEnded_5Day!$A142))))))))</f>
        <v>44487</v>
      </c>
      <c r="W142" s="54" t="str">
        <f>IF($A142&lt;='All Results'!$B$4,"",IF(SUM('MissFill 1'!V$2:V142)=0,"",(IF('MissFill 1'!V142/SUM('MissFill 1'!V$2:V142)&gt;0.01,"",IF('MissFill 1'!V141/SUM('MissFill 1'!V$2:V142)&gt;0.01,"",IF('MissFill 1'!V140/SUM('MissFill 1'!V$2:V142)&gt;0.01,"",IF('MissFill 1'!V139/SUM('MissFill 1'!V$2:V142)&gt;0.01,"",IF('MissFill 1'!V138/SUM('MissFill 1'!V$2:V142)&gt;0.01,"",DateEnded_5Day!$A142))))))))</f>
        <v/>
      </c>
      <c r="X142" s="54">
        <f>IF($A142&lt;='All Results'!$B$4,"",IF(SUM('MissFill 1'!W$2:W142)=0,"",(IF('MissFill 1'!W142/SUM('MissFill 1'!W$2:W142)&gt;0.01,"",IF('MissFill 1'!W141/SUM('MissFill 1'!W$2:W142)&gt;0.01,"",IF('MissFill 1'!W140/SUM('MissFill 1'!W$2:W142)&gt;0.01,"",IF('MissFill 1'!W139/SUM('MissFill 1'!W$2:W142)&gt;0.01,"",IF('MissFill 1'!W138/SUM('MissFill 1'!W$2:W142)&gt;0.01,"",DateEnded_5Day!$A142))))))))</f>
        <v>44487</v>
      </c>
      <c r="Y142" s="54" t="str">
        <f>IF($A142&lt;='All Results'!$B$4,"",IF(SUM('MissFill 1'!X$2:X142)=0,"",(IF('MissFill 1'!X142/SUM('MissFill 1'!X$2:X142)&gt;0.01,"",IF('MissFill 1'!X141/SUM('MissFill 1'!X$2:X142)&gt;0.01,"",IF('MissFill 1'!X140/SUM('MissFill 1'!X$2:X142)&gt;0.01,"",IF('MissFill 1'!X139/SUM('MissFill 1'!X$2:X142)&gt;0.01,"",IF('MissFill 1'!X138/SUM('MissFill 1'!X$2:X142)&gt;0.01,"",DateEnded_5Day!$A142))))))))</f>
        <v/>
      </c>
      <c r="Z142" s="54">
        <f>IF($A142&lt;='All Results'!$B$4,"",IF(SUM('MissFill 1'!Y$2:Y142)=0,"",(IF('MissFill 1'!Y142/SUM('MissFill 1'!Y$2:Y142)&gt;0.01,"",IF('MissFill 1'!Y141/SUM('MissFill 1'!Y$2:Y142)&gt;0.01,"",IF('MissFill 1'!Y140/SUM('MissFill 1'!Y$2:Y142)&gt;0.01,"",IF('MissFill 1'!Y139/SUM('MissFill 1'!Y$2:Y142)&gt;0.01,"",IF('MissFill 1'!Y138/SUM('MissFill 1'!Y$2:Y142)&gt;0.01,"",DateEnded_5Day!$A142))))))))</f>
        <v>44487</v>
      </c>
      <c r="AA142" s="54">
        <f>IF($A142&lt;='All Results'!$B$4,"",IF(SUM('MissFill 1'!Z$2:Z142)=0,"",(IF('MissFill 1'!Z142/SUM('MissFill 1'!Z$2:Z142)&gt;0.01,"",IF('MissFill 1'!Z141/SUM('MissFill 1'!Z$2:Z142)&gt;0.01,"",IF('MissFill 1'!Z140/SUM('MissFill 1'!Z$2:Z142)&gt;0.01,"",IF('MissFill 1'!Z139/SUM('MissFill 1'!Z$2:Z142)&gt;0.01,"",IF('MissFill 1'!Z138/SUM('MissFill 1'!Z$2:Z142)&gt;0.01,"",DateEnded_5Day!$A142))))))))</f>
        <v>44487</v>
      </c>
      <c r="AB142" s="54">
        <f>IF($A142&lt;='All Results'!$B$4,"",IF(SUM('MissFill 1'!AA$2:AA142)=0,"",(IF('MissFill 1'!AA142/SUM('MissFill 1'!AA$2:AA142)&gt;0.01,"",IF('MissFill 1'!AA141/SUM('MissFill 1'!AA$2:AA142)&gt;0.01,"",IF('MissFill 1'!AA140/SUM('MissFill 1'!AA$2:AA142)&gt;0.01,"",IF('MissFill 1'!AA139/SUM('MissFill 1'!AA$2:AA142)&gt;0.01,"",IF('MissFill 1'!AA138/SUM('MissFill 1'!AA$2:AA142)&gt;0.01,"",DateEnded_5Day!$A142))))))))</f>
        <v>44487</v>
      </c>
      <c r="AC142" s="54">
        <f>IF($A142&lt;='All Results'!$B$4,"",IF(SUM('MissFill 1'!AB$2:AB142)=0,"",(IF('MissFill 1'!AB142/SUM('MissFill 1'!AB$2:AB142)&gt;0.01,"",IF('MissFill 1'!AB141/SUM('MissFill 1'!AB$2:AB142)&gt;0.01,"",IF('MissFill 1'!AB140/SUM('MissFill 1'!AB$2:AB142)&gt;0.01,"",IF('MissFill 1'!AB139/SUM('MissFill 1'!AB$2:AB142)&gt;0.01,"",IF('MissFill 1'!AB138/SUM('MissFill 1'!AB$2:AB142)&gt;0.01,"",DateEnded_5Day!$A142))))))))</f>
        <v>44487</v>
      </c>
      <c r="AD142" s="54">
        <f>IF($A142&lt;='All Results'!$B$4,"",IF(SUM('MissFill 1'!AC$2:AC142)=0,"",(IF('MissFill 1'!AC142/SUM('MissFill 1'!AC$2:AC142)&gt;0.01,"",IF('MissFill 1'!AC141/SUM('MissFill 1'!AC$2:AC142)&gt;0.01,"",IF('MissFill 1'!AC140/SUM('MissFill 1'!AC$2:AC142)&gt;0.01,"",IF('MissFill 1'!AC139/SUM('MissFill 1'!AC$2:AC142)&gt;0.01,"",IF('MissFill 1'!AC138/SUM('MissFill 1'!AC$2:AC142)&gt;0.01,"",DateEnded_5Day!$A142))))))))</f>
        <v>44487</v>
      </c>
      <c r="AE142" s="54">
        <f>IF($A142&lt;='All Results'!$B$4,"",IF(SUM('MissFill 1'!AD$2:AD142)=0,"",(IF('MissFill 1'!AD142/SUM('MissFill 1'!AD$2:AD142)&gt;0.01,"",IF('MissFill 1'!AD141/SUM('MissFill 1'!AD$2:AD142)&gt;0.01,"",IF('MissFill 1'!AD140/SUM('MissFill 1'!AD$2:AD142)&gt;0.01,"",IF('MissFill 1'!AD139/SUM('MissFill 1'!AD$2:AD142)&gt;0.01,"",IF('MissFill 1'!AD138/SUM('MissFill 1'!AD$2:AD142)&gt;0.01,"",DateEnded_5Day!$A142))))))))</f>
        <v>44487</v>
      </c>
      <c r="AF142" s="54">
        <f>IF($A142&lt;='All Results'!$B$4,"",IF(SUM('MissFill 1'!AE$2:AE142)=0,"",(IF('MissFill 1'!AE142/SUM('MissFill 1'!AE$2:AE142)&gt;0.01,"",IF('MissFill 1'!AE141/SUM('MissFill 1'!AE$2:AE142)&gt;0.01,"",IF('MissFill 1'!AE140/SUM('MissFill 1'!AE$2:AE142)&gt;0.01,"",IF('MissFill 1'!AE139/SUM('MissFill 1'!AE$2:AE142)&gt;0.01,"",IF('MissFill 1'!AE138/SUM('MissFill 1'!AE$2:AE142)&gt;0.01,"",DateEnded_5Day!$A142))))))))</f>
        <v>44487</v>
      </c>
      <c r="AG142" s="54">
        <f>IF($A142&lt;='All Results'!$B$4,"",IF(SUM('MissFill 1'!AF$2:AF142)=0,"",(IF('MissFill 1'!AF142/SUM('MissFill 1'!AF$2:AF142)&gt;0.01,"",IF('MissFill 1'!AF141/SUM('MissFill 1'!AF$2:AF142)&gt;0.01,"",IF('MissFill 1'!AF140/SUM('MissFill 1'!AF$2:AF142)&gt;0.01,"",IF('MissFill 1'!AF139/SUM('MissFill 1'!AF$2:AF142)&gt;0.01,"",IF('MissFill 1'!AF138/SUM('MissFill 1'!AF$2:AF142)&gt;0.01,"",DateEnded_5Day!$A142))))))))</f>
        <v>44487</v>
      </c>
      <c r="AH142" s="54">
        <f>IF($A142&lt;='All Results'!$B$4,"",IF(SUM('MissFill 1'!AG$2:AG142)=0,"",(IF('MissFill 1'!AG142/SUM('MissFill 1'!AG$2:AG142)&gt;0.01,"",IF('MissFill 1'!AG141/SUM('MissFill 1'!AG$2:AG142)&gt;0.01,"",IF('MissFill 1'!AG140/SUM('MissFill 1'!AG$2:AG142)&gt;0.01,"",IF('MissFill 1'!AG139/SUM('MissFill 1'!AG$2:AG142)&gt;0.01,"",IF('MissFill 1'!AG138/SUM('MissFill 1'!AG$2:AG142)&gt;0.01,"",DateEnded_5Day!$A142))))))))</f>
        <v>44487</v>
      </c>
      <c r="AI142" s="54">
        <f>IF($A142&lt;='All Results'!$B$4,"",IF(SUM('MissFill 1'!AH$2:AH142)=0,"",(IF('MissFill 1'!AH142/SUM('MissFill 1'!AH$2:AH142)&gt;0.01,"",IF('MissFill 1'!AH141/SUM('MissFill 1'!AH$2:AH142)&gt;0.01,"",IF('MissFill 1'!AH140/SUM('MissFill 1'!AH$2:AH142)&gt;0.01,"",IF('MissFill 1'!AH139/SUM('MissFill 1'!AH$2:AH142)&gt;0.01,"",IF('MissFill 1'!AH138/SUM('MissFill 1'!AH$2:AH142)&gt;0.01,"",DateEnded_5Day!$A142))))))))</f>
        <v>44487</v>
      </c>
      <c r="AJ142" s="54" t="str">
        <f>IF($A142&lt;='All Results'!$B$4,"",IF(SUM('MissFill 1'!AI$2:AI142)=0,"",(IF('MissFill 1'!AI142/SUM('MissFill 1'!AI$2:AI142)&gt;0.01,"",IF('MissFill 1'!AI141/SUM('MissFill 1'!AI$2:AI142)&gt;0.01,"",IF('MissFill 1'!AI140/SUM('MissFill 1'!AI$2:AI142)&gt;0.01,"",IF('MissFill 1'!AI139/SUM('MissFill 1'!AI$2:AI142)&gt;0.01,"",IF('MissFill 1'!AI138/SUM('MissFill 1'!AI$2:AI142)&gt;0.01,"",DateEnded_5Day!$A142))))))))</f>
        <v/>
      </c>
      <c r="AK142" s="54" t="str">
        <f>IF($A142&lt;='All Results'!$B$4,"",IF(SUM('MissFill 1'!AJ$2:AJ142)=0,"",(IF('MissFill 1'!AJ142/SUM('MissFill 1'!AJ$2:AJ142)&gt;0.01,"",IF('MissFill 1'!AJ141/SUM('MissFill 1'!AJ$2:AJ142)&gt;0.01,"",IF('MissFill 1'!AJ140/SUM('MissFill 1'!AJ$2:AJ142)&gt;0.01,"",IF('MissFill 1'!AJ139/SUM('MissFill 1'!AJ$2:AJ142)&gt;0.01,"",IF('MissFill 1'!AJ138/SUM('MissFill 1'!AJ$2:AJ142)&gt;0.01,"",DateEnded_5Day!$A142))))))))</f>
        <v/>
      </c>
      <c r="AL142" s="54">
        <f>IF($A142&lt;='All Results'!$B$4,"",IF(SUM('MissFill 1'!AK$2:AK142)=0,"",(IF('MissFill 1'!AK142/SUM('MissFill 1'!AK$2:AK142)&gt;0.01,"",IF('MissFill 1'!AK141/SUM('MissFill 1'!AK$2:AK142)&gt;0.01,"",IF('MissFill 1'!AK140/SUM('MissFill 1'!AK$2:AK142)&gt;0.01,"",IF('MissFill 1'!AK139/SUM('MissFill 1'!AK$2:AK142)&gt;0.01,"",IF('MissFill 1'!AK138/SUM('MissFill 1'!AK$2:AK142)&gt;0.01,"",DateEnded_5Day!$A142))))))))</f>
        <v>44487</v>
      </c>
      <c r="AM142" s="54">
        <f>IF($A142&lt;='All Results'!$B$4,"",IF(SUM('MissFill 1'!AL$2:AL142)=0,"",(IF('MissFill 1'!AL142/SUM('MissFill 1'!AL$2:AL142)&gt;0.01,"",IF('MissFill 1'!AL141/SUM('MissFill 1'!AL$2:AL142)&gt;0.01,"",IF('MissFill 1'!AL140/SUM('MissFill 1'!AL$2:AL142)&gt;0.01,"",IF('MissFill 1'!AL139/SUM('MissFill 1'!AL$2:AL142)&gt;0.01,"",IF('MissFill 1'!AL138/SUM('MissFill 1'!AL$2:AL142)&gt;0.01,"",DateEnded_5Day!$A142))))))))</f>
        <v>44487</v>
      </c>
      <c r="AN142" s="54">
        <f>IF($A142&lt;='All Results'!$B$4,"",IF(SUM('MissFill 1'!AM$2:AM142)=0,"",(IF('MissFill 1'!AM142/SUM('MissFill 1'!AM$2:AM142)&gt;0.01,"",IF('MissFill 1'!AM141/SUM('MissFill 1'!AM$2:AM142)&gt;0.01,"",IF('MissFill 1'!AM140/SUM('MissFill 1'!AM$2:AM142)&gt;0.01,"",IF('MissFill 1'!AM139/SUM('MissFill 1'!AM$2:AM142)&gt;0.01,"",IF('MissFill 1'!AM138/SUM('MissFill 1'!AM$2:AM142)&gt;0.01,"",DateEnded_5Day!$A142))))))))</f>
        <v>44487</v>
      </c>
      <c r="AO142" s="54">
        <f>IF($A142&lt;='All Results'!$B$4,"",IF(SUM('MissFill 1'!AN$2:AN142)=0,"",(IF('MissFill 1'!AN142/SUM('MissFill 1'!AN$2:AN142)&gt;0.01,"",IF('MissFill 1'!AN141/SUM('MissFill 1'!AN$2:AN142)&gt;0.01,"",IF('MissFill 1'!AN140/SUM('MissFill 1'!AN$2:AN142)&gt;0.01,"",IF('MissFill 1'!AN139/SUM('MissFill 1'!AN$2:AN142)&gt;0.01,"",IF('MissFill 1'!AN138/SUM('MissFill 1'!AN$2:AN142)&gt;0.01,"",DateEnded_5Day!$A142))))))))</f>
        <v>44487</v>
      </c>
      <c r="AP142" s="54">
        <f>IF($A142&lt;='All Results'!$B$4,"",IF(SUM('MissFill 1'!AO$2:AO142)=0,"",(IF('MissFill 1'!AO142/SUM('MissFill 1'!AO$2:AO142)&gt;0.01,"",IF('MissFill 1'!AO141/SUM('MissFill 1'!AO$2:AO142)&gt;0.01,"",IF('MissFill 1'!AO140/SUM('MissFill 1'!AO$2:AO142)&gt;0.01,"",IF('MissFill 1'!AO139/SUM('MissFill 1'!AO$2:AO142)&gt;0.01,"",IF('MissFill 1'!AO138/SUM('MissFill 1'!AO$2:AO142)&gt;0.01,"",DateEnded_5Day!$A142))))))))</f>
        <v>44487</v>
      </c>
      <c r="AQ142" s="54" t="str">
        <f>IF($A142&lt;='All Results'!$B$4,"",IF(SUM('MissFill 1'!AP$2:AP142)=0,"",(IF('MissFill 1'!AP142/SUM('MissFill 1'!AP$2:AP142)&gt;0.01,"",IF('MissFill 1'!AP141/SUM('MissFill 1'!AP$2:AP142)&gt;0.01,"",IF('MissFill 1'!AP140/SUM('MissFill 1'!AP$2:AP142)&gt;0.01,"",IF('MissFill 1'!AP139/SUM('MissFill 1'!AP$2:AP142)&gt;0.01,"",IF('MissFill 1'!AP138/SUM('MissFill 1'!AP$2:AP142)&gt;0.01,"",DateEnded_5Day!$A142))))))))</f>
        <v/>
      </c>
      <c r="AR142" s="54">
        <f>IF($A142&lt;='All Results'!$B$4,"",IF(SUM('MissFill 1'!AQ$2:AQ142)=0,"",(IF('MissFill 1'!AQ142/SUM('MissFill 1'!AQ$2:AQ142)&gt;0.01,"",IF('MissFill 1'!AQ141/SUM('MissFill 1'!AQ$2:AQ142)&gt;0.01,"",IF('MissFill 1'!AQ140/SUM('MissFill 1'!AQ$2:AQ142)&gt;0.01,"",IF('MissFill 1'!AQ139/SUM('MissFill 1'!AQ$2:AQ142)&gt;0.01,"",IF('MissFill 1'!AQ138/SUM('MissFill 1'!AQ$2:AQ142)&gt;0.01,"",DateEnded_5Day!$A142))))))))</f>
        <v>44487</v>
      </c>
      <c r="AS142" s="54">
        <f>IF($A142&lt;='All Results'!$B$4,"",IF(SUM('MissFill 1'!AR$2:AR142)=0,"",(IF('MissFill 1'!AR142/SUM('MissFill 1'!AR$2:AR142)&gt;0.01,"",IF('MissFill 1'!AR141/SUM('MissFill 1'!AR$2:AR142)&gt;0.01,"",IF('MissFill 1'!AR140/SUM('MissFill 1'!AR$2:AR142)&gt;0.01,"",IF('MissFill 1'!AR139/SUM('MissFill 1'!AR$2:AR142)&gt;0.01,"",IF('MissFill 1'!AR138/SUM('MissFill 1'!AR$2:AR142)&gt;0.01,"",DateEnded_5Day!$A142))))))))</f>
        <v>44487</v>
      </c>
      <c r="AT142" s="54">
        <f>IF($A142&lt;='All Results'!$B$4,"",IF(SUM('MissFill 1'!AS$2:AS142)=0,"",(IF('MissFill 1'!AS142/SUM('MissFill 1'!AS$2:AS142)&gt;0.01,"",IF('MissFill 1'!AS141/SUM('MissFill 1'!AS$2:AS142)&gt;0.01,"",IF('MissFill 1'!AS140/SUM('MissFill 1'!AS$2:AS142)&gt;0.01,"",IF('MissFill 1'!AS139/SUM('MissFill 1'!AS$2:AS142)&gt;0.01,"",IF('MissFill 1'!AS138/SUM('MissFill 1'!AS$2:AS142)&gt;0.01,"",DateEnded_5Day!$A142))))))))</f>
        <v>44487</v>
      </c>
      <c r="AU142" s="54">
        <f>IF($A142&lt;='All Results'!$B$4,"",IF(SUM('MissFill 1'!AT$2:AT142)=0,"",(IF('MissFill 1'!AT142/SUM('MissFill 1'!AT$2:AT142)&gt;0.01,"",IF('MissFill 1'!AT141/SUM('MissFill 1'!AT$2:AT142)&gt;0.01,"",IF('MissFill 1'!AT140/SUM('MissFill 1'!AT$2:AT142)&gt;0.01,"",IF('MissFill 1'!AT139/SUM('MissFill 1'!AT$2:AT142)&gt;0.01,"",IF('MissFill 1'!AT138/SUM('MissFill 1'!AT$2:AT142)&gt;0.01,"",DateEnded_5Day!$A142))))))))</f>
        <v>44487</v>
      </c>
      <c r="AV142" s="54">
        <f>IF($A142&lt;='All Results'!$B$4,"",IF(SUM('MissFill 1'!AU$2:AU142)=0,"",(IF('MissFill 1'!AU142/SUM('MissFill 1'!AU$2:AU142)&gt;0.01,"",IF('MissFill 1'!AU141/SUM('MissFill 1'!AU$2:AU142)&gt;0.01,"",IF('MissFill 1'!AU140/SUM('MissFill 1'!AU$2:AU142)&gt;0.01,"",IF('MissFill 1'!AU139/SUM('MissFill 1'!AU$2:AU142)&gt;0.01,"",IF('MissFill 1'!AU138/SUM('MissFill 1'!AU$2:AU142)&gt;0.01,"",DateEnded_5Day!$A142))))))))</f>
        <v>44487</v>
      </c>
      <c r="AW142" s="54">
        <f>IF($A142&lt;='All Results'!$B$4,"",IF(SUM('MissFill 1'!AV$2:AV142)=0,"",(IF('MissFill 1'!AV142/SUM('MissFill 1'!AV$2:AV142)&gt;0.01,"",IF('MissFill 1'!AV141/SUM('MissFill 1'!AV$2:AV142)&gt;0.01,"",IF('MissFill 1'!AV140/SUM('MissFill 1'!AV$2:AV142)&gt;0.01,"",IF('MissFill 1'!AV139/SUM('MissFill 1'!AV$2:AV142)&gt;0.01,"",IF('MissFill 1'!AV138/SUM('MissFill 1'!AV$2:AV142)&gt;0.01,"",DateEnded_5Day!$A142))))))))</f>
        <v>44487</v>
      </c>
      <c r="AX142" s="54" t="str">
        <f>IF($A142&lt;='All Results'!$B$4,"",IF(SUM('MissFill 1'!AW$2:AW142)=0,"",(IF('MissFill 1'!AW142/SUM('MissFill 1'!AW$2:AW142)&gt;0.01,"",IF('MissFill 1'!AW141/SUM('MissFill 1'!AW$2:AW142)&gt;0.01,"",IF('MissFill 1'!AW140/SUM('MissFill 1'!AW$2:AW142)&gt;0.01,"",IF('MissFill 1'!AW139/SUM('MissFill 1'!AW$2:AW142)&gt;0.01,"",IF('MissFill 1'!AW138/SUM('MissFill 1'!AW$2:AW142)&gt;0.01,"",DateEnded_5Day!$A142))))))))</f>
        <v/>
      </c>
    </row>
    <row r="143" spans="1:50" x14ac:dyDescent="0.25">
      <c r="A143" s="41">
        <v>44488</v>
      </c>
      <c r="B143" s="52">
        <v>292</v>
      </c>
      <c r="C143" s="54" t="str">
        <f>IF($A143&lt;='All Results'!$B$4,"",IF(SUM('MissFill 1'!B$2:B143)=0,"",(IF('MissFill 1'!B143/SUM('MissFill 1'!B$2:B143)&gt;0.01,"",IF('MissFill 1'!B142/SUM('MissFill 1'!B$2:B143)&gt;0.01,"",IF('MissFill 1'!B141/SUM('MissFill 1'!B$2:B143)&gt;0.01,"",IF('MissFill 1'!B140/SUM('MissFill 1'!B$2:B143)&gt;0.01,"",IF('MissFill 1'!B139/SUM('MissFill 1'!B$2:B143)&gt;0.01,"",DateEnded_5Day!$A143))))))))</f>
        <v/>
      </c>
      <c r="D143" s="54">
        <f>IF($A143&lt;='All Results'!$B$4,"",IF(SUM('MissFill 1'!C$2:C143)=0,"",(IF('MissFill 1'!C143/SUM('MissFill 1'!C$2:C143)&gt;0.01,"",IF('MissFill 1'!C142/SUM('MissFill 1'!C$2:C143)&gt;0.01,"",IF('MissFill 1'!C141/SUM('MissFill 1'!C$2:C143)&gt;0.01,"",IF('MissFill 1'!C140/SUM('MissFill 1'!C$2:C143)&gt;0.01,"",IF('MissFill 1'!C139/SUM('MissFill 1'!C$2:C143)&gt;0.01,"",DateEnded_5Day!$A143))))))))</f>
        <v>44488</v>
      </c>
      <c r="E143" s="54">
        <f>IF($A143&lt;='All Results'!$B$4,"",IF(SUM('MissFill 1'!D$2:D143)=0,"",(IF('MissFill 1'!D143/SUM('MissFill 1'!D$2:D143)&gt;0.01,"",IF('MissFill 1'!D142/SUM('MissFill 1'!D$2:D143)&gt;0.01,"",IF('MissFill 1'!D141/SUM('MissFill 1'!D$2:D143)&gt;0.01,"",IF('MissFill 1'!D140/SUM('MissFill 1'!D$2:D143)&gt;0.01,"",IF('MissFill 1'!D139/SUM('MissFill 1'!D$2:D143)&gt;0.01,"",DateEnded_5Day!$A143))))))))</f>
        <v>44488</v>
      </c>
      <c r="F143" s="54">
        <f>IF($A143&lt;='All Results'!$B$4,"",IF(SUM('MissFill 1'!E$2:E143)=0,"",(IF('MissFill 1'!E143/SUM('MissFill 1'!E$2:E143)&gt;0.01,"",IF('MissFill 1'!E142/SUM('MissFill 1'!E$2:E143)&gt;0.01,"",IF('MissFill 1'!E141/SUM('MissFill 1'!E$2:E143)&gt;0.01,"",IF('MissFill 1'!E140/SUM('MissFill 1'!E$2:E143)&gt;0.01,"",IF('MissFill 1'!E139/SUM('MissFill 1'!E$2:E143)&gt;0.01,"",DateEnded_5Day!$A143))))))))</f>
        <v>44488</v>
      </c>
      <c r="G143" s="54" t="str">
        <f>IF($A143&lt;='All Results'!$B$4,"",IF(SUM('MissFill 1'!F$2:F143)=0,"",(IF('MissFill 1'!F143/SUM('MissFill 1'!F$2:F143)&gt;0.01,"",IF('MissFill 1'!F142/SUM('MissFill 1'!F$2:F143)&gt;0.01,"",IF('MissFill 1'!F141/SUM('MissFill 1'!F$2:F143)&gt;0.01,"",IF('MissFill 1'!F140/SUM('MissFill 1'!F$2:F143)&gt;0.01,"",IF('MissFill 1'!F139/SUM('MissFill 1'!F$2:F143)&gt;0.01,"",DateEnded_5Day!$A143))))))))</f>
        <v/>
      </c>
      <c r="H143" s="54">
        <f>IF($A143&lt;='All Results'!$B$4,"",IF(SUM('MissFill 1'!G$2:G143)=0,"",(IF('MissFill 1'!G143/SUM('MissFill 1'!G$2:G143)&gt;0.01,"",IF('MissFill 1'!G142/SUM('MissFill 1'!G$2:G143)&gt;0.01,"",IF('MissFill 1'!G141/SUM('MissFill 1'!G$2:G143)&gt;0.01,"",IF('MissFill 1'!G140/SUM('MissFill 1'!G$2:G143)&gt;0.01,"",IF('MissFill 1'!G139/SUM('MissFill 1'!G$2:G143)&gt;0.01,"",DateEnded_5Day!$A143))))))))</f>
        <v>44488</v>
      </c>
      <c r="I143" s="54">
        <f>IF($A143&lt;='All Results'!$B$4,"",IF(SUM('MissFill 1'!H$2:H143)=0,"",(IF('MissFill 1'!H143/SUM('MissFill 1'!H$2:H143)&gt;0.01,"",IF('MissFill 1'!H142/SUM('MissFill 1'!H$2:H143)&gt;0.01,"",IF('MissFill 1'!H141/SUM('MissFill 1'!H$2:H143)&gt;0.01,"",IF('MissFill 1'!H140/SUM('MissFill 1'!H$2:H143)&gt;0.01,"",IF('MissFill 1'!H139/SUM('MissFill 1'!H$2:H143)&gt;0.01,"",DateEnded_5Day!$A143))))))))</f>
        <v>44488</v>
      </c>
      <c r="J143" s="54">
        <f>IF($A143&lt;='All Results'!$B$4,"",IF(SUM('MissFill 1'!I$2:I143)=0,"",(IF('MissFill 1'!I143/SUM('MissFill 1'!I$2:I143)&gt;0.01,"",IF('MissFill 1'!I142/SUM('MissFill 1'!I$2:I143)&gt;0.01,"",IF('MissFill 1'!I141/SUM('MissFill 1'!I$2:I143)&gt;0.01,"",IF('MissFill 1'!I140/SUM('MissFill 1'!I$2:I143)&gt;0.01,"",IF('MissFill 1'!I139/SUM('MissFill 1'!I$2:I143)&gt;0.01,"",DateEnded_5Day!$A143))))))))</f>
        <v>44488</v>
      </c>
      <c r="K143" s="54">
        <f>IF($A143&lt;='All Results'!$B$4,"",IF(SUM('MissFill 1'!J$2:J143)=0,"",(IF('MissFill 1'!J143/SUM('MissFill 1'!J$2:J143)&gt;0.01,"",IF('MissFill 1'!J142/SUM('MissFill 1'!J$2:J143)&gt;0.01,"",IF('MissFill 1'!J141/SUM('MissFill 1'!J$2:J143)&gt;0.01,"",IF('MissFill 1'!J140/SUM('MissFill 1'!J$2:J143)&gt;0.01,"",IF('MissFill 1'!J139/SUM('MissFill 1'!J$2:J143)&gt;0.01,"",DateEnded_5Day!$A143))))))))</f>
        <v>44488</v>
      </c>
      <c r="L143" s="54">
        <f>IF($A143&lt;='All Results'!$B$4,"",IF(SUM('MissFill 1'!K$2:K143)=0,"",(IF('MissFill 1'!K143/SUM('MissFill 1'!K$2:K143)&gt;0.01,"",IF('MissFill 1'!K142/SUM('MissFill 1'!K$2:K143)&gt;0.01,"",IF('MissFill 1'!K141/SUM('MissFill 1'!K$2:K143)&gt;0.01,"",IF('MissFill 1'!K140/SUM('MissFill 1'!K$2:K143)&gt;0.01,"",IF('MissFill 1'!K139/SUM('MissFill 1'!K$2:K143)&gt;0.01,"",DateEnded_5Day!$A143))))))))</f>
        <v>44488</v>
      </c>
      <c r="M143" s="54">
        <f>IF($A143&lt;='All Results'!$B$4,"",IF(SUM('MissFill 1'!L$2:L143)=0,"",(IF('MissFill 1'!L143/SUM('MissFill 1'!L$2:L143)&gt;0.01,"",IF('MissFill 1'!L142/SUM('MissFill 1'!L$2:L143)&gt;0.01,"",IF('MissFill 1'!L141/SUM('MissFill 1'!L$2:L143)&gt;0.01,"",IF('MissFill 1'!L140/SUM('MissFill 1'!L$2:L143)&gt;0.01,"",IF('MissFill 1'!L139/SUM('MissFill 1'!L$2:L143)&gt;0.01,"",DateEnded_5Day!$A143))))))))</f>
        <v>44488</v>
      </c>
      <c r="N143" s="54">
        <f>IF($A143&lt;='All Results'!$B$4,"",IF(SUM('MissFill 1'!M$2:M143)=0,"",(IF('MissFill 1'!M143/SUM('MissFill 1'!M$2:M143)&gt;0.01,"",IF('MissFill 1'!M142/SUM('MissFill 1'!M$2:M143)&gt;0.01,"",IF('MissFill 1'!M141/SUM('MissFill 1'!M$2:M143)&gt;0.01,"",IF('MissFill 1'!M140/SUM('MissFill 1'!M$2:M143)&gt;0.01,"",IF('MissFill 1'!M139/SUM('MissFill 1'!M$2:M143)&gt;0.01,"",DateEnded_5Day!$A143))))))))</f>
        <v>44488</v>
      </c>
      <c r="O143" s="54">
        <f>IF($A143&lt;='All Results'!$B$4,"",IF(SUM('MissFill 1'!N$2:N143)=0,"",(IF('MissFill 1'!N143/SUM('MissFill 1'!N$2:N143)&gt;0.01,"",IF('MissFill 1'!N142/SUM('MissFill 1'!N$2:N143)&gt;0.01,"",IF('MissFill 1'!N141/SUM('MissFill 1'!N$2:N143)&gt;0.01,"",IF('MissFill 1'!N140/SUM('MissFill 1'!N$2:N143)&gt;0.01,"",IF('MissFill 1'!N139/SUM('MissFill 1'!N$2:N143)&gt;0.01,"",DateEnded_5Day!$A143))))))))</f>
        <v>44488</v>
      </c>
      <c r="P143" s="54">
        <f>IF($A143&lt;='All Results'!$B$4,"",IF(SUM('MissFill 1'!O$2:O143)=0,"",(IF('MissFill 1'!O143/SUM('MissFill 1'!O$2:O143)&gt;0.01,"",IF('MissFill 1'!O142/SUM('MissFill 1'!O$2:O143)&gt;0.01,"",IF('MissFill 1'!O141/SUM('MissFill 1'!O$2:O143)&gt;0.01,"",IF('MissFill 1'!O140/SUM('MissFill 1'!O$2:O143)&gt;0.01,"",IF('MissFill 1'!O139/SUM('MissFill 1'!O$2:O143)&gt;0.01,"",DateEnded_5Day!$A143))))))))</f>
        <v>44488</v>
      </c>
      <c r="Q143" s="54">
        <f>IF($A143&lt;='All Results'!$B$4,"",IF(SUM('MissFill 1'!P$2:P143)=0,"",(IF('MissFill 1'!P143/SUM('MissFill 1'!P$2:P143)&gt;0.01,"",IF('MissFill 1'!P142/SUM('MissFill 1'!P$2:P143)&gt;0.01,"",IF('MissFill 1'!P141/SUM('MissFill 1'!P$2:P143)&gt;0.01,"",IF('MissFill 1'!P140/SUM('MissFill 1'!P$2:P143)&gt;0.01,"",IF('MissFill 1'!P139/SUM('MissFill 1'!P$2:P143)&gt;0.01,"",DateEnded_5Day!$A143))))))))</f>
        <v>44488</v>
      </c>
      <c r="R143" s="54">
        <f>IF($A143&lt;='All Results'!$B$4,"",IF(SUM('MissFill 1'!Q$2:Q143)=0,"",(IF('MissFill 1'!Q143/SUM('MissFill 1'!Q$2:Q143)&gt;0.01,"",IF('MissFill 1'!Q142/SUM('MissFill 1'!Q$2:Q143)&gt;0.01,"",IF('MissFill 1'!Q141/SUM('MissFill 1'!Q$2:Q143)&gt;0.01,"",IF('MissFill 1'!Q140/SUM('MissFill 1'!Q$2:Q143)&gt;0.01,"",IF('MissFill 1'!Q139/SUM('MissFill 1'!Q$2:Q143)&gt;0.01,"",DateEnded_5Day!$A143))))))))</f>
        <v>44488</v>
      </c>
      <c r="S143" s="54">
        <f>IF($A143&lt;='All Results'!$B$4,"",IF(SUM('MissFill 1'!R$2:R143)=0,"",(IF('MissFill 1'!R143/SUM('MissFill 1'!R$2:R143)&gt;0.01,"",IF('MissFill 1'!R142/SUM('MissFill 1'!R$2:R143)&gt;0.01,"",IF('MissFill 1'!R141/SUM('MissFill 1'!R$2:R143)&gt;0.01,"",IF('MissFill 1'!R140/SUM('MissFill 1'!R$2:R143)&gt;0.01,"",IF('MissFill 1'!R139/SUM('MissFill 1'!R$2:R143)&gt;0.01,"",DateEnded_5Day!$A143))))))))</f>
        <v>44488</v>
      </c>
      <c r="T143" s="54">
        <f>IF($A143&lt;='All Results'!$B$4,"",IF(SUM('MissFill 1'!S$2:S143)=0,"",(IF('MissFill 1'!S143/SUM('MissFill 1'!S$2:S143)&gt;0.01,"",IF('MissFill 1'!S142/SUM('MissFill 1'!S$2:S143)&gt;0.01,"",IF('MissFill 1'!S141/SUM('MissFill 1'!S$2:S143)&gt;0.01,"",IF('MissFill 1'!S140/SUM('MissFill 1'!S$2:S143)&gt;0.01,"",IF('MissFill 1'!S139/SUM('MissFill 1'!S$2:S143)&gt;0.01,"",DateEnded_5Day!$A143))))))))</f>
        <v>44488</v>
      </c>
      <c r="U143" s="54">
        <f>IF($A143&lt;='All Results'!$B$4,"",IF(SUM('MissFill 1'!T$2:T143)=0,"",(IF('MissFill 1'!T143/SUM('MissFill 1'!T$2:T143)&gt;0.01,"",IF('MissFill 1'!T142/SUM('MissFill 1'!T$2:T143)&gt;0.01,"",IF('MissFill 1'!T141/SUM('MissFill 1'!T$2:T143)&gt;0.01,"",IF('MissFill 1'!T140/SUM('MissFill 1'!T$2:T143)&gt;0.01,"",IF('MissFill 1'!T139/SUM('MissFill 1'!T$2:T143)&gt;0.01,"",DateEnded_5Day!$A143))))))))</f>
        <v>44488</v>
      </c>
      <c r="V143" s="54">
        <f>IF($A143&lt;='All Results'!$B$4,"",IF(SUM('MissFill 1'!U$2:U143)=0,"",(IF('MissFill 1'!U143/SUM('MissFill 1'!U$2:U143)&gt;0.01,"",IF('MissFill 1'!U142/SUM('MissFill 1'!U$2:U143)&gt;0.01,"",IF('MissFill 1'!U141/SUM('MissFill 1'!U$2:U143)&gt;0.01,"",IF('MissFill 1'!U140/SUM('MissFill 1'!U$2:U143)&gt;0.01,"",IF('MissFill 1'!U139/SUM('MissFill 1'!U$2:U143)&gt;0.01,"",DateEnded_5Day!$A143))))))))</f>
        <v>44488</v>
      </c>
      <c r="W143" s="54" t="str">
        <f>IF($A143&lt;='All Results'!$B$4,"",IF(SUM('MissFill 1'!V$2:V143)=0,"",(IF('MissFill 1'!V143/SUM('MissFill 1'!V$2:V143)&gt;0.01,"",IF('MissFill 1'!V142/SUM('MissFill 1'!V$2:V143)&gt;0.01,"",IF('MissFill 1'!V141/SUM('MissFill 1'!V$2:V143)&gt;0.01,"",IF('MissFill 1'!V140/SUM('MissFill 1'!V$2:V143)&gt;0.01,"",IF('MissFill 1'!V139/SUM('MissFill 1'!V$2:V143)&gt;0.01,"",DateEnded_5Day!$A143))))))))</f>
        <v/>
      </c>
      <c r="X143" s="54">
        <f>IF($A143&lt;='All Results'!$B$4,"",IF(SUM('MissFill 1'!W$2:W143)=0,"",(IF('MissFill 1'!W143/SUM('MissFill 1'!W$2:W143)&gt;0.01,"",IF('MissFill 1'!W142/SUM('MissFill 1'!W$2:W143)&gt;0.01,"",IF('MissFill 1'!W141/SUM('MissFill 1'!W$2:W143)&gt;0.01,"",IF('MissFill 1'!W140/SUM('MissFill 1'!W$2:W143)&gt;0.01,"",IF('MissFill 1'!W139/SUM('MissFill 1'!W$2:W143)&gt;0.01,"",DateEnded_5Day!$A143))))))))</f>
        <v>44488</v>
      </c>
      <c r="Y143" s="54" t="str">
        <f>IF($A143&lt;='All Results'!$B$4,"",IF(SUM('MissFill 1'!X$2:X143)=0,"",(IF('MissFill 1'!X143/SUM('MissFill 1'!X$2:X143)&gt;0.01,"",IF('MissFill 1'!X142/SUM('MissFill 1'!X$2:X143)&gt;0.01,"",IF('MissFill 1'!X141/SUM('MissFill 1'!X$2:X143)&gt;0.01,"",IF('MissFill 1'!X140/SUM('MissFill 1'!X$2:X143)&gt;0.01,"",IF('MissFill 1'!X139/SUM('MissFill 1'!X$2:X143)&gt;0.01,"",DateEnded_5Day!$A143))))))))</f>
        <v/>
      </c>
      <c r="Z143" s="54">
        <f>IF($A143&lt;='All Results'!$B$4,"",IF(SUM('MissFill 1'!Y$2:Y143)=0,"",(IF('MissFill 1'!Y143/SUM('MissFill 1'!Y$2:Y143)&gt;0.01,"",IF('MissFill 1'!Y142/SUM('MissFill 1'!Y$2:Y143)&gt;0.01,"",IF('MissFill 1'!Y141/SUM('MissFill 1'!Y$2:Y143)&gt;0.01,"",IF('MissFill 1'!Y140/SUM('MissFill 1'!Y$2:Y143)&gt;0.01,"",IF('MissFill 1'!Y139/SUM('MissFill 1'!Y$2:Y143)&gt;0.01,"",DateEnded_5Day!$A143))))))))</f>
        <v>44488</v>
      </c>
      <c r="AA143" s="54">
        <f>IF($A143&lt;='All Results'!$B$4,"",IF(SUM('MissFill 1'!Z$2:Z143)=0,"",(IF('MissFill 1'!Z143/SUM('MissFill 1'!Z$2:Z143)&gt;0.01,"",IF('MissFill 1'!Z142/SUM('MissFill 1'!Z$2:Z143)&gt;0.01,"",IF('MissFill 1'!Z141/SUM('MissFill 1'!Z$2:Z143)&gt;0.01,"",IF('MissFill 1'!Z140/SUM('MissFill 1'!Z$2:Z143)&gt;0.01,"",IF('MissFill 1'!Z139/SUM('MissFill 1'!Z$2:Z143)&gt;0.01,"",DateEnded_5Day!$A143))))))))</f>
        <v>44488</v>
      </c>
      <c r="AB143" s="54">
        <f>IF($A143&lt;='All Results'!$B$4,"",IF(SUM('MissFill 1'!AA$2:AA143)=0,"",(IF('MissFill 1'!AA143/SUM('MissFill 1'!AA$2:AA143)&gt;0.01,"",IF('MissFill 1'!AA142/SUM('MissFill 1'!AA$2:AA143)&gt;0.01,"",IF('MissFill 1'!AA141/SUM('MissFill 1'!AA$2:AA143)&gt;0.01,"",IF('MissFill 1'!AA140/SUM('MissFill 1'!AA$2:AA143)&gt;0.01,"",IF('MissFill 1'!AA139/SUM('MissFill 1'!AA$2:AA143)&gt;0.01,"",DateEnded_5Day!$A143))))))))</f>
        <v>44488</v>
      </c>
      <c r="AC143" s="54">
        <f>IF($A143&lt;='All Results'!$B$4,"",IF(SUM('MissFill 1'!AB$2:AB143)=0,"",(IF('MissFill 1'!AB143/SUM('MissFill 1'!AB$2:AB143)&gt;0.01,"",IF('MissFill 1'!AB142/SUM('MissFill 1'!AB$2:AB143)&gt;0.01,"",IF('MissFill 1'!AB141/SUM('MissFill 1'!AB$2:AB143)&gt;0.01,"",IF('MissFill 1'!AB140/SUM('MissFill 1'!AB$2:AB143)&gt;0.01,"",IF('MissFill 1'!AB139/SUM('MissFill 1'!AB$2:AB143)&gt;0.01,"",DateEnded_5Day!$A143))))))))</f>
        <v>44488</v>
      </c>
      <c r="AD143" s="54">
        <f>IF($A143&lt;='All Results'!$B$4,"",IF(SUM('MissFill 1'!AC$2:AC143)=0,"",(IF('MissFill 1'!AC143/SUM('MissFill 1'!AC$2:AC143)&gt;0.01,"",IF('MissFill 1'!AC142/SUM('MissFill 1'!AC$2:AC143)&gt;0.01,"",IF('MissFill 1'!AC141/SUM('MissFill 1'!AC$2:AC143)&gt;0.01,"",IF('MissFill 1'!AC140/SUM('MissFill 1'!AC$2:AC143)&gt;0.01,"",IF('MissFill 1'!AC139/SUM('MissFill 1'!AC$2:AC143)&gt;0.01,"",DateEnded_5Day!$A143))))))))</f>
        <v>44488</v>
      </c>
      <c r="AE143" s="54">
        <f>IF($A143&lt;='All Results'!$B$4,"",IF(SUM('MissFill 1'!AD$2:AD143)=0,"",(IF('MissFill 1'!AD143/SUM('MissFill 1'!AD$2:AD143)&gt;0.01,"",IF('MissFill 1'!AD142/SUM('MissFill 1'!AD$2:AD143)&gt;0.01,"",IF('MissFill 1'!AD141/SUM('MissFill 1'!AD$2:AD143)&gt;0.01,"",IF('MissFill 1'!AD140/SUM('MissFill 1'!AD$2:AD143)&gt;0.01,"",IF('MissFill 1'!AD139/SUM('MissFill 1'!AD$2:AD143)&gt;0.01,"",DateEnded_5Day!$A143))))))))</f>
        <v>44488</v>
      </c>
      <c r="AF143" s="54">
        <f>IF($A143&lt;='All Results'!$B$4,"",IF(SUM('MissFill 1'!AE$2:AE143)=0,"",(IF('MissFill 1'!AE143/SUM('MissFill 1'!AE$2:AE143)&gt;0.01,"",IF('MissFill 1'!AE142/SUM('MissFill 1'!AE$2:AE143)&gt;0.01,"",IF('MissFill 1'!AE141/SUM('MissFill 1'!AE$2:AE143)&gt;0.01,"",IF('MissFill 1'!AE140/SUM('MissFill 1'!AE$2:AE143)&gt;0.01,"",IF('MissFill 1'!AE139/SUM('MissFill 1'!AE$2:AE143)&gt;0.01,"",DateEnded_5Day!$A143))))))))</f>
        <v>44488</v>
      </c>
      <c r="AG143" s="54">
        <f>IF($A143&lt;='All Results'!$B$4,"",IF(SUM('MissFill 1'!AF$2:AF143)=0,"",(IF('MissFill 1'!AF143/SUM('MissFill 1'!AF$2:AF143)&gt;0.01,"",IF('MissFill 1'!AF142/SUM('MissFill 1'!AF$2:AF143)&gt;0.01,"",IF('MissFill 1'!AF141/SUM('MissFill 1'!AF$2:AF143)&gt;0.01,"",IF('MissFill 1'!AF140/SUM('MissFill 1'!AF$2:AF143)&gt;0.01,"",IF('MissFill 1'!AF139/SUM('MissFill 1'!AF$2:AF143)&gt;0.01,"",DateEnded_5Day!$A143))))))))</f>
        <v>44488</v>
      </c>
      <c r="AH143" s="54">
        <f>IF($A143&lt;='All Results'!$B$4,"",IF(SUM('MissFill 1'!AG$2:AG143)=0,"",(IF('MissFill 1'!AG143/SUM('MissFill 1'!AG$2:AG143)&gt;0.01,"",IF('MissFill 1'!AG142/SUM('MissFill 1'!AG$2:AG143)&gt;0.01,"",IF('MissFill 1'!AG141/SUM('MissFill 1'!AG$2:AG143)&gt;0.01,"",IF('MissFill 1'!AG140/SUM('MissFill 1'!AG$2:AG143)&gt;0.01,"",IF('MissFill 1'!AG139/SUM('MissFill 1'!AG$2:AG143)&gt;0.01,"",DateEnded_5Day!$A143))))))))</f>
        <v>44488</v>
      </c>
      <c r="AI143" s="54">
        <f>IF($A143&lt;='All Results'!$B$4,"",IF(SUM('MissFill 1'!AH$2:AH143)=0,"",(IF('MissFill 1'!AH143/SUM('MissFill 1'!AH$2:AH143)&gt;0.01,"",IF('MissFill 1'!AH142/SUM('MissFill 1'!AH$2:AH143)&gt;0.01,"",IF('MissFill 1'!AH141/SUM('MissFill 1'!AH$2:AH143)&gt;0.01,"",IF('MissFill 1'!AH140/SUM('MissFill 1'!AH$2:AH143)&gt;0.01,"",IF('MissFill 1'!AH139/SUM('MissFill 1'!AH$2:AH143)&gt;0.01,"",DateEnded_5Day!$A143))))))))</f>
        <v>44488</v>
      </c>
      <c r="AJ143" s="54">
        <f>IF($A143&lt;='All Results'!$B$4,"",IF(SUM('MissFill 1'!AI$2:AI143)=0,"",(IF('MissFill 1'!AI143/SUM('MissFill 1'!AI$2:AI143)&gt;0.01,"",IF('MissFill 1'!AI142/SUM('MissFill 1'!AI$2:AI143)&gt;0.01,"",IF('MissFill 1'!AI141/SUM('MissFill 1'!AI$2:AI143)&gt;0.01,"",IF('MissFill 1'!AI140/SUM('MissFill 1'!AI$2:AI143)&gt;0.01,"",IF('MissFill 1'!AI139/SUM('MissFill 1'!AI$2:AI143)&gt;0.01,"",DateEnded_5Day!$A143))))))))</f>
        <v>44488</v>
      </c>
      <c r="AK143" s="54" t="str">
        <f>IF($A143&lt;='All Results'!$B$4,"",IF(SUM('MissFill 1'!AJ$2:AJ143)=0,"",(IF('MissFill 1'!AJ143/SUM('MissFill 1'!AJ$2:AJ143)&gt;0.01,"",IF('MissFill 1'!AJ142/SUM('MissFill 1'!AJ$2:AJ143)&gt;0.01,"",IF('MissFill 1'!AJ141/SUM('MissFill 1'!AJ$2:AJ143)&gt;0.01,"",IF('MissFill 1'!AJ140/SUM('MissFill 1'!AJ$2:AJ143)&gt;0.01,"",IF('MissFill 1'!AJ139/SUM('MissFill 1'!AJ$2:AJ143)&gt;0.01,"",DateEnded_5Day!$A143))))))))</f>
        <v/>
      </c>
      <c r="AL143" s="54">
        <f>IF($A143&lt;='All Results'!$B$4,"",IF(SUM('MissFill 1'!AK$2:AK143)=0,"",(IF('MissFill 1'!AK143/SUM('MissFill 1'!AK$2:AK143)&gt;0.01,"",IF('MissFill 1'!AK142/SUM('MissFill 1'!AK$2:AK143)&gt;0.01,"",IF('MissFill 1'!AK141/SUM('MissFill 1'!AK$2:AK143)&gt;0.01,"",IF('MissFill 1'!AK140/SUM('MissFill 1'!AK$2:AK143)&gt;0.01,"",IF('MissFill 1'!AK139/SUM('MissFill 1'!AK$2:AK143)&gt;0.01,"",DateEnded_5Day!$A143))))))))</f>
        <v>44488</v>
      </c>
      <c r="AM143" s="54">
        <f>IF($A143&lt;='All Results'!$B$4,"",IF(SUM('MissFill 1'!AL$2:AL143)=0,"",(IF('MissFill 1'!AL143/SUM('MissFill 1'!AL$2:AL143)&gt;0.01,"",IF('MissFill 1'!AL142/SUM('MissFill 1'!AL$2:AL143)&gt;0.01,"",IF('MissFill 1'!AL141/SUM('MissFill 1'!AL$2:AL143)&gt;0.01,"",IF('MissFill 1'!AL140/SUM('MissFill 1'!AL$2:AL143)&gt;0.01,"",IF('MissFill 1'!AL139/SUM('MissFill 1'!AL$2:AL143)&gt;0.01,"",DateEnded_5Day!$A143))))))))</f>
        <v>44488</v>
      </c>
      <c r="AN143" s="54">
        <f>IF($A143&lt;='All Results'!$B$4,"",IF(SUM('MissFill 1'!AM$2:AM143)=0,"",(IF('MissFill 1'!AM143/SUM('MissFill 1'!AM$2:AM143)&gt;0.01,"",IF('MissFill 1'!AM142/SUM('MissFill 1'!AM$2:AM143)&gt;0.01,"",IF('MissFill 1'!AM141/SUM('MissFill 1'!AM$2:AM143)&gt;0.01,"",IF('MissFill 1'!AM140/SUM('MissFill 1'!AM$2:AM143)&gt;0.01,"",IF('MissFill 1'!AM139/SUM('MissFill 1'!AM$2:AM143)&gt;0.01,"",DateEnded_5Day!$A143))))))))</f>
        <v>44488</v>
      </c>
      <c r="AO143" s="54">
        <f>IF($A143&lt;='All Results'!$B$4,"",IF(SUM('MissFill 1'!AN$2:AN143)=0,"",(IF('MissFill 1'!AN143/SUM('MissFill 1'!AN$2:AN143)&gt;0.01,"",IF('MissFill 1'!AN142/SUM('MissFill 1'!AN$2:AN143)&gt;0.01,"",IF('MissFill 1'!AN141/SUM('MissFill 1'!AN$2:AN143)&gt;0.01,"",IF('MissFill 1'!AN140/SUM('MissFill 1'!AN$2:AN143)&gt;0.01,"",IF('MissFill 1'!AN139/SUM('MissFill 1'!AN$2:AN143)&gt;0.01,"",DateEnded_5Day!$A143))))))))</f>
        <v>44488</v>
      </c>
      <c r="AP143" s="54">
        <f>IF($A143&lt;='All Results'!$B$4,"",IF(SUM('MissFill 1'!AO$2:AO143)=0,"",(IF('MissFill 1'!AO143/SUM('MissFill 1'!AO$2:AO143)&gt;0.01,"",IF('MissFill 1'!AO142/SUM('MissFill 1'!AO$2:AO143)&gt;0.01,"",IF('MissFill 1'!AO141/SUM('MissFill 1'!AO$2:AO143)&gt;0.01,"",IF('MissFill 1'!AO140/SUM('MissFill 1'!AO$2:AO143)&gt;0.01,"",IF('MissFill 1'!AO139/SUM('MissFill 1'!AO$2:AO143)&gt;0.01,"",DateEnded_5Day!$A143))))))))</f>
        <v>44488</v>
      </c>
      <c r="AQ143" s="54" t="str">
        <f>IF($A143&lt;='All Results'!$B$4,"",IF(SUM('MissFill 1'!AP$2:AP143)=0,"",(IF('MissFill 1'!AP143/SUM('MissFill 1'!AP$2:AP143)&gt;0.01,"",IF('MissFill 1'!AP142/SUM('MissFill 1'!AP$2:AP143)&gt;0.01,"",IF('MissFill 1'!AP141/SUM('MissFill 1'!AP$2:AP143)&gt;0.01,"",IF('MissFill 1'!AP140/SUM('MissFill 1'!AP$2:AP143)&gt;0.01,"",IF('MissFill 1'!AP139/SUM('MissFill 1'!AP$2:AP143)&gt;0.01,"",DateEnded_5Day!$A143))))))))</f>
        <v/>
      </c>
      <c r="AR143" s="54">
        <f>IF($A143&lt;='All Results'!$B$4,"",IF(SUM('MissFill 1'!AQ$2:AQ143)=0,"",(IF('MissFill 1'!AQ143/SUM('MissFill 1'!AQ$2:AQ143)&gt;0.01,"",IF('MissFill 1'!AQ142/SUM('MissFill 1'!AQ$2:AQ143)&gt;0.01,"",IF('MissFill 1'!AQ141/SUM('MissFill 1'!AQ$2:AQ143)&gt;0.01,"",IF('MissFill 1'!AQ140/SUM('MissFill 1'!AQ$2:AQ143)&gt;0.01,"",IF('MissFill 1'!AQ139/SUM('MissFill 1'!AQ$2:AQ143)&gt;0.01,"",DateEnded_5Day!$A143))))))))</f>
        <v>44488</v>
      </c>
      <c r="AS143" s="54">
        <f>IF($A143&lt;='All Results'!$B$4,"",IF(SUM('MissFill 1'!AR$2:AR143)=0,"",(IF('MissFill 1'!AR143/SUM('MissFill 1'!AR$2:AR143)&gt;0.01,"",IF('MissFill 1'!AR142/SUM('MissFill 1'!AR$2:AR143)&gt;0.01,"",IF('MissFill 1'!AR141/SUM('MissFill 1'!AR$2:AR143)&gt;0.01,"",IF('MissFill 1'!AR140/SUM('MissFill 1'!AR$2:AR143)&gt;0.01,"",IF('MissFill 1'!AR139/SUM('MissFill 1'!AR$2:AR143)&gt;0.01,"",DateEnded_5Day!$A143))))))))</f>
        <v>44488</v>
      </c>
      <c r="AT143" s="54">
        <f>IF($A143&lt;='All Results'!$B$4,"",IF(SUM('MissFill 1'!AS$2:AS143)=0,"",(IF('MissFill 1'!AS143/SUM('MissFill 1'!AS$2:AS143)&gt;0.01,"",IF('MissFill 1'!AS142/SUM('MissFill 1'!AS$2:AS143)&gt;0.01,"",IF('MissFill 1'!AS141/SUM('MissFill 1'!AS$2:AS143)&gt;0.01,"",IF('MissFill 1'!AS140/SUM('MissFill 1'!AS$2:AS143)&gt;0.01,"",IF('MissFill 1'!AS139/SUM('MissFill 1'!AS$2:AS143)&gt;0.01,"",DateEnded_5Day!$A143))))))))</f>
        <v>44488</v>
      </c>
      <c r="AU143" s="54">
        <f>IF($A143&lt;='All Results'!$B$4,"",IF(SUM('MissFill 1'!AT$2:AT143)=0,"",(IF('MissFill 1'!AT143/SUM('MissFill 1'!AT$2:AT143)&gt;0.01,"",IF('MissFill 1'!AT142/SUM('MissFill 1'!AT$2:AT143)&gt;0.01,"",IF('MissFill 1'!AT141/SUM('MissFill 1'!AT$2:AT143)&gt;0.01,"",IF('MissFill 1'!AT140/SUM('MissFill 1'!AT$2:AT143)&gt;0.01,"",IF('MissFill 1'!AT139/SUM('MissFill 1'!AT$2:AT143)&gt;0.01,"",DateEnded_5Day!$A143))))))))</f>
        <v>44488</v>
      </c>
      <c r="AV143" s="54">
        <f>IF($A143&lt;='All Results'!$B$4,"",IF(SUM('MissFill 1'!AU$2:AU143)=0,"",(IF('MissFill 1'!AU143/SUM('MissFill 1'!AU$2:AU143)&gt;0.01,"",IF('MissFill 1'!AU142/SUM('MissFill 1'!AU$2:AU143)&gt;0.01,"",IF('MissFill 1'!AU141/SUM('MissFill 1'!AU$2:AU143)&gt;0.01,"",IF('MissFill 1'!AU140/SUM('MissFill 1'!AU$2:AU143)&gt;0.01,"",IF('MissFill 1'!AU139/SUM('MissFill 1'!AU$2:AU143)&gt;0.01,"",DateEnded_5Day!$A143))))))))</f>
        <v>44488</v>
      </c>
      <c r="AW143" s="54">
        <f>IF($A143&lt;='All Results'!$B$4,"",IF(SUM('MissFill 1'!AV$2:AV143)=0,"",(IF('MissFill 1'!AV143/SUM('MissFill 1'!AV$2:AV143)&gt;0.01,"",IF('MissFill 1'!AV142/SUM('MissFill 1'!AV$2:AV143)&gt;0.01,"",IF('MissFill 1'!AV141/SUM('MissFill 1'!AV$2:AV143)&gt;0.01,"",IF('MissFill 1'!AV140/SUM('MissFill 1'!AV$2:AV143)&gt;0.01,"",IF('MissFill 1'!AV139/SUM('MissFill 1'!AV$2:AV143)&gt;0.01,"",DateEnded_5Day!$A143))))))))</f>
        <v>44488</v>
      </c>
      <c r="AX143" s="54">
        <f>IF($A143&lt;='All Results'!$B$4,"",IF(SUM('MissFill 1'!AW$2:AW143)=0,"",(IF('MissFill 1'!AW143/SUM('MissFill 1'!AW$2:AW143)&gt;0.01,"",IF('MissFill 1'!AW142/SUM('MissFill 1'!AW$2:AW143)&gt;0.01,"",IF('MissFill 1'!AW141/SUM('MissFill 1'!AW$2:AW143)&gt;0.01,"",IF('MissFill 1'!AW140/SUM('MissFill 1'!AW$2:AW143)&gt;0.01,"",IF('MissFill 1'!AW139/SUM('MissFill 1'!AW$2:AW143)&gt;0.01,"",DateEnded_5Day!$A143))))))))</f>
        <v>44488</v>
      </c>
    </row>
    <row r="144" spans="1:50" x14ac:dyDescent="0.25">
      <c r="A144" s="41">
        <v>44489</v>
      </c>
      <c r="B144" s="52">
        <v>293</v>
      </c>
      <c r="C144" s="54" t="str">
        <f>IF($A144&lt;='All Results'!$B$4,"",IF(SUM('MissFill 1'!B$2:B144)=0,"",(IF('MissFill 1'!B144/SUM('MissFill 1'!B$2:B144)&gt;0.01,"",IF('MissFill 1'!B143/SUM('MissFill 1'!B$2:B144)&gt;0.01,"",IF('MissFill 1'!B142/SUM('MissFill 1'!B$2:B144)&gt;0.01,"",IF('MissFill 1'!B141/SUM('MissFill 1'!B$2:B144)&gt;0.01,"",IF('MissFill 1'!B140/SUM('MissFill 1'!B$2:B144)&gt;0.01,"",DateEnded_5Day!$A144))))))))</f>
        <v/>
      </c>
      <c r="D144" s="54">
        <f>IF($A144&lt;='All Results'!$B$4,"",IF(SUM('MissFill 1'!C$2:C144)=0,"",(IF('MissFill 1'!C144/SUM('MissFill 1'!C$2:C144)&gt;0.01,"",IF('MissFill 1'!C143/SUM('MissFill 1'!C$2:C144)&gt;0.01,"",IF('MissFill 1'!C142/SUM('MissFill 1'!C$2:C144)&gt;0.01,"",IF('MissFill 1'!C141/SUM('MissFill 1'!C$2:C144)&gt;0.01,"",IF('MissFill 1'!C140/SUM('MissFill 1'!C$2:C144)&gt;0.01,"",DateEnded_5Day!$A144))))))))</f>
        <v>44489</v>
      </c>
      <c r="E144" s="54">
        <f>IF($A144&lt;='All Results'!$B$4,"",IF(SUM('MissFill 1'!D$2:D144)=0,"",(IF('MissFill 1'!D144/SUM('MissFill 1'!D$2:D144)&gt;0.01,"",IF('MissFill 1'!D143/SUM('MissFill 1'!D$2:D144)&gt;0.01,"",IF('MissFill 1'!D142/SUM('MissFill 1'!D$2:D144)&gt;0.01,"",IF('MissFill 1'!D141/SUM('MissFill 1'!D$2:D144)&gt;0.01,"",IF('MissFill 1'!D140/SUM('MissFill 1'!D$2:D144)&gt;0.01,"",DateEnded_5Day!$A144))))))))</f>
        <v>44489</v>
      </c>
      <c r="F144" s="54">
        <f>IF($A144&lt;='All Results'!$B$4,"",IF(SUM('MissFill 1'!E$2:E144)=0,"",(IF('MissFill 1'!E144/SUM('MissFill 1'!E$2:E144)&gt;0.01,"",IF('MissFill 1'!E143/SUM('MissFill 1'!E$2:E144)&gt;0.01,"",IF('MissFill 1'!E142/SUM('MissFill 1'!E$2:E144)&gt;0.01,"",IF('MissFill 1'!E141/SUM('MissFill 1'!E$2:E144)&gt;0.01,"",IF('MissFill 1'!E140/SUM('MissFill 1'!E$2:E144)&gt;0.01,"",DateEnded_5Day!$A144))))))))</f>
        <v>44489</v>
      </c>
      <c r="G144" s="54" t="str">
        <f>IF($A144&lt;='All Results'!$B$4,"",IF(SUM('MissFill 1'!F$2:F144)=0,"",(IF('MissFill 1'!F144/SUM('MissFill 1'!F$2:F144)&gt;0.01,"",IF('MissFill 1'!F143/SUM('MissFill 1'!F$2:F144)&gt;0.01,"",IF('MissFill 1'!F142/SUM('MissFill 1'!F$2:F144)&gt;0.01,"",IF('MissFill 1'!F141/SUM('MissFill 1'!F$2:F144)&gt;0.01,"",IF('MissFill 1'!F140/SUM('MissFill 1'!F$2:F144)&gt;0.01,"",DateEnded_5Day!$A144))))))))</f>
        <v/>
      </c>
      <c r="H144" s="54">
        <f>IF($A144&lt;='All Results'!$B$4,"",IF(SUM('MissFill 1'!G$2:G144)=0,"",(IF('MissFill 1'!G144/SUM('MissFill 1'!G$2:G144)&gt;0.01,"",IF('MissFill 1'!G143/SUM('MissFill 1'!G$2:G144)&gt;0.01,"",IF('MissFill 1'!G142/SUM('MissFill 1'!G$2:G144)&gt;0.01,"",IF('MissFill 1'!G141/SUM('MissFill 1'!G$2:G144)&gt;0.01,"",IF('MissFill 1'!G140/SUM('MissFill 1'!G$2:G144)&gt;0.01,"",DateEnded_5Day!$A144))))))))</f>
        <v>44489</v>
      </c>
      <c r="I144" s="54">
        <f>IF($A144&lt;='All Results'!$B$4,"",IF(SUM('MissFill 1'!H$2:H144)=0,"",(IF('MissFill 1'!H144/SUM('MissFill 1'!H$2:H144)&gt;0.01,"",IF('MissFill 1'!H143/SUM('MissFill 1'!H$2:H144)&gt;0.01,"",IF('MissFill 1'!H142/SUM('MissFill 1'!H$2:H144)&gt;0.01,"",IF('MissFill 1'!H141/SUM('MissFill 1'!H$2:H144)&gt;0.01,"",IF('MissFill 1'!H140/SUM('MissFill 1'!H$2:H144)&gt;0.01,"",DateEnded_5Day!$A144))))))))</f>
        <v>44489</v>
      </c>
      <c r="J144" s="54">
        <f>IF($A144&lt;='All Results'!$B$4,"",IF(SUM('MissFill 1'!I$2:I144)=0,"",(IF('MissFill 1'!I144/SUM('MissFill 1'!I$2:I144)&gt;0.01,"",IF('MissFill 1'!I143/SUM('MissFill 1'!I$2:I144)&gt;0.01,"",IF('MissFill 1'!I142/SUM('MissFill 1'!I$2:I144)&gt;0.01,"",IF('MissFill 1'!I141/SUM('MissFill 1'!I$2:I144)&gt;0.01,"",IF('MissFill 1'!I140/SUM('MissFill 1'!I$2:I144)&gt;0.01,"",DateEnded_5Day!$A144))))))))</f>
        <v>44489</v>
      </c>
      <c r="K144" s="54">
        <f>IF($A144&lt;='All Results'!$B$4,"",IF(SUM('MissFill 1'!J$2:J144)=0,"",(IF('MissFill 1'!J144/SUM('MissFill 1'!J$2:J144)&gt;0.01,"",IF('MissFill 1'!J143/SUM('MissFill 1'!J$2:J144)&gt;0.01,"",IF('MissFill 1'!J142/SUM('MissFill 1'!J$2:J144)&gt;0.01,"",IF('MissFill 1'!J141/SUM('MissFill 1'!J$2:J144)&gt;0.01,"",IF('MissFill 1'!J140/SUM('MissFill 1'!J$2:J144)&gt;0.01,"",DateEnded_5Day!$A144))))))))</f>
        <v>44489</v>
      </c>
      <c r="L144" s="54">
        <f>IF($A144&lt;='All Results'!$B$4,"",IF(SUM('MissFill 1'!K$2:K144)=0,"",(IF('MissFill 1'!K144/SUM('MissFill 1'!K$2:K144)&gt;0.01,"",IF('MissFill 1'!K143/SUM('MissFill 1'!K$2:K144)&gt;0.01,"",IF('MissFill 1'!K142/SUM('MissFill 1'!K$2:K144)&gt;0.01,"",IF('MissFill 1'!K141/SUM('MissFill 1'!K$2:K144)&gt;0.01,"",IF('MissFill 1'!K140/SUM('MissFill 1'!K$2:K144)&gt;0.01,"",DateEnded_5Day!$A144))))))))</f>
        <v>44489</v>
      </c>
      <c r="M144" s="54">
        <f>IF($A144&lt;='All Results'!$B$4,"",IF(SUM('MissFill 1'!L$2:L144)=0,"",(IF('MissFill 1'!L144/SUM('MissFill 1'!L$2:L144)&gt;0.01,"",IF('MissFill 1'!L143/SUM('MissFill 1'!L$2:L144)&gt;0.01,"",IF('MissFill 1'!L142/SUM('MissFill 1'!L$2:L144)&gt;0.01,"",IF('MissFill 1'!L141/SUM('MissFill 1'!L$2:L144)&gt;0.01,"",IF('MissFill 1'!L140/SUM('MissFill 1'!L$2:L144)&gt;0.01,"",DateEnded_5Day!$A144))))))))</f>
        <v>44489</v>
      </c>
      <c r="N144" s="54">
        <f>IF($A144&lt;='All Results'!$B$4,"",IF(SUM('MissFill 1'!M$2:M144)=0,"",(IF('MissFill 1'!M144/SUM('MissFill 1'!M$2:M144)&gt;0.01,"",IF('MissFill 1'!M143/SUM('MissFill 1'!M$2:M144)&gt;0.01,"",IF('MissFill 1'!M142/SUM('MissFill 1'!M$2:M144)&gt;0.01,"",IF('MissFill 1'!M141/SUM('MissFill 1'!M$2:M144)&gt;0.01,"",IF('MissFill 1'!M140/SUM('MissFill 1'!M$2:M144)&gt;0.01,"",DateEnded_5Day!$A144))))))))</f>
        <v>44489</v>
      </c>
      <c r="O144" s="54">
        <f>IF($A144&lt;='All Results'!$B$4,"",IF(SUM('MissFill 1'!N$2:N144)=0,"",(IF('MissFill 1'!N144/SUM('MissFill 1'!N$2:N144)&gt;0.01,"",IF('MissFill 1'!N143/SUM('MissFill 1'!N$2:N144)&gt;0.01,"",IF('MissFill 1'!N142/SUM('MissFill 1'!N$2:N144)&gt;0.01,"",IF('MissFill 1'!N141/SUM('MissFill 1'!N$2:N144)&gt;0.01,"",IF('MissFill 1'!N140/SUM('MissFill 1'!N$2:N144)&gt;0.01,"",DateEnded_5Day!$A144))))))))</f>
        <v>44489</v>
      </c>
      <c r="P144" s="54">
        <f>IF($A144&lt;='All Results'!$B$4,"",IF(SUM('MissFill 1'!O$2:O144)=0,"",(IF('MissFill 1'!O144/SUM('MissFill 1'!O$2:O144)&gt;0.01,"",IF('MissFill 1'!O143/SUM('MissFill 1'!O$2:O144)&gt;0.01,"",IF('MissFill 1'!O142/SUM('MissFill 1'!O$2:O144)&gt;0.01,"",IF('MissFill 1'!O141/SUM('MissFill 1'!O$2:O144)&gt;0.01,"",IF('MissFill 1'!O140/SUM('MissFill 1'!O$2:O144)&gt;0.01,"",DateEnded_5Day!$A144))))))))</f>
        <v>44489</v>
      </c>
      <c r="Q144" s="54">
        <f>IF($A144&lt;='All Results'!$B$4,"",IF(SUM('MissFill 1'!P$2:P144)=0,"",(IF('MissFill 1'!P144/SUM('MissFill 1'!P$2:P144)&gt;0.01,"",IF('MissFill 1'!P143/SUM('MissFill 1'!P$2:P144)&gt;0.01,"",IF('MissFill 1'!P142/SUM('MissFill 1'!P$2:P144)&gt;0.01,"",IF('MissFill 1'!P141/SUM('MissFill 1'!P$2:P144)&gt;0.01,"",IF('MissFill 1'!P140/SUM('MissFill 1'!P$2:P144)&gt;0.01,"",DateEnded_5Day!$A144))))))))</f>
        <v>44489</v>
      </c>
      <c r="R144" s="54">
        <f>IF($A144&lt;='All Results'!$B$4,"",IF(SUM('MissFill 1'!Q$2:Q144)=0,"",(IF('MissFill 1'!Q144/SUM('MissFill 1'!Q$2:Q144)&gt;0.01,"",IF('MissFill 1'!Q143/SUM('MissFill 1'!Q$2:Q144)&gt;0.01,"",IF('MissFill 1'!Q142/SUM('MissFill 1'!Q$2:Q144)&gt;0.01,"",IF('MissFill 1'!Q141/SUM('MissFill 1'!Q$2:Q144)&gt;0.01,"",IF('MissFill 1'!Q140/SUM('MissFill 1'!Q$2:Q144)&gt;0.01,"",DateEnded_5Day!$A144))))))))</f>
        <v>44489</v>
      </c>
      <c r="S144" s="54">
        <f>IF($A144&lt;='All Results'!$B$4,"",IF(SUM('MissFill 1'!R$2:R144)=0,"",(IF('MissFill 1'!R144/SUM('MissFill 1'!R$2:R144)&gt;0.01,"",IF('MissFill 1'!R143/SUM('MissFill 1'!R$2:R144)&gt;0.01,"",IF('MissFill 1'!R142/SUM('MissFill 1'!R$2:R144)&gt;0.01,"",IF('MissFill 1'!R141/SUM('MissFill 1'!R$2:R144)&gt;0.01,"",IF('MissFill 1'!R140/SUM('MissFill 1'!R$2:R144)&gt;0.01,"",DateEnded_5Day!$A144))))))))</f>
        <v>44489</v>
      </c>
      <c r="T144" s="54">
        <f>IF($A144&lt;='All Results'!$B$4,"",IF(SUM('MissFill 1'!S$2:S144)=0,"",(IF('MissFill 1'!S144/SUM('MissFill 1'!S$2:S144)&gt;0.01,"",IF('MissFill 1'!S143/SUM('MissFill 1'!S$2:S144)&gt;0.01,"",IF('MissFill 1'!S142/SUM('MissFill 1'!S$2:S144)&gt;0.01,"",IF('MissFill 1'!S141/SUM('MissFill 1'!S$2:S144)&gt;0.01,"",IF('MissFill 1'!S140/SUM('MissFill 1'!S$2:S144)&gt;0.01,"",DateEnded_5Day!$A144))))))))</f>
        <v>44489</v>
      </c>
      <c r="U144" s="54">
        <f>IF($A144&lt;='All Results'!$B$4,"",IF(SUM('MissFill 1'!T$2:T144)=0,"",(IF('MissFill 1'!T144/SUM('MissFill 1'!T$2:T144)&gt;0.01,"",IF('MissFill 1'!T143/SUM('MissFill 1'!T$2:T144)&gt;0.01,"",IF('MissFill 1'!T142/SUM('MissFill 1'!T$2:T144)&gt;0.01,"",IF('MissFill 1'!T141/SUM('MissFill 1'!T$2:T144)&gt;0.01,"",IF('MissFill 1'!T140/SUM('MissFill 1'!T$2:T144)&gt;0.01,"",DateEnded_5Day!$A144))))))))</f>
        <v>44489</v>
      </c>
      <c r="V144" s="54">
        <f>IF($A144&lt;='All Results'!$B$4,"",IF(SUM('MissFill 1'!U$2:U144)=0,"",(IF('MissFill 1'!U144/SUM('MissFill 1'!U$2:U144)&gt;0.01,"",IF('MissFill 1'!U143/SUM('MissFill 1'!U$2:U144)&gt;0.01,"",IF('MissFill 1'!U142/SUM('MissFill 1'!U$2:U144)&gt;0.01,"",IF('MissFill 1'!U141/SUM('MissFill 1'!U$2:U144)&gt;0.01,"",IF('MissFill 1'!U140/SUM('MissFill 1'!U$2:U144)&gt;0.01,"",DateEnded_5Day!$A144))))))))</f>
        <v>44489</v>
      </c>
      <c r="W144" s="54">
        <f>IF($A144&lt;='All Results'!$B$4,"",IF(SUM('MissFill 1'!V$2:V144)=0,"",(IF('MissFill 1'!V144/SUM('MissFill 1'!V$2:V144)&gt;0.01,"",IF('MissFill 1'!V143/SUM('MissFill 1'!V$2:V144)&gt;0.01,"",IF('MissFill 1'!V142/SUM('MissFill 1'!V$2:V144)&gt;0.01,"",IF('MissFill 1'!V141/SUM('MissFill 1'!V$2:V144)&gt;0.01,"",IF('MissFill 1'!V140/SUM('MissFill 1'!V$2:V144)&gt;0.01,"",DateEnded_5Day!$A144))))))))</f>
        <v>44489</v>
      </c>
      <c r="X144" s="54">
        <f>IF($A144&lt;='All Results'!$B$4,"",IF(SUM('MissFill 1'!W$2:W144)=0,"",(IF('MissFill 1'!W144/SUM('MissFill 1'!W$2:W144)&gt;0.01,"",IF('MissFill 1'!W143/SUM('MissFill 1'!W$2:W144)&gt;0.01,"",IF('MissFill 1'!W142/SUM('MissFill 1'!W$2:W144)&gt;0.01,"",IF('MissFill 1'!W141/SUM('MissFill 1'!W$2:W144)&gt;0.01,"",IF('MissFill 1'!W140/SUM('MissFill 1'!W$2:W144)&gt;0.01,"",DateEnded_5Day!$A144))))))))</f>
        <v>44489</v>
      </c>
      <c r="Y144" s="54" t="str">
        <f>IF($A144&lt;='All Results'!$B$4,"",IF(SUM('MissFill 1'!X$2:X144)=0,"",(IF('MissFill 1'!X144/SUM('MissFill 1'!X$2:X144)&gt;0.01,"",IF('MissFill 1'!X143/SUM('MissFill 1'!X$2:X144)&gt;0.01,"",IF('MissFill 1'!X142/SUM('MissFill 1'!X$2:X144)&gt;0.01,"",IF('MissFill 1'!X141/SUM('MissFill 1'!X$2:X144)&gt;0.01,"",IF('MissFill 1'!X140/SUM('MissFill 1'!X$2:X144)&gt;0.01,"",DateEnded_5Day!$A144))))))))</f>
        <v/>
      </c>
      <c r="Z144" s="54">
        <f>IF($A144&lt;='All Results'!$B$4,"",IF(SUM('MissFill 1'!Y$2:Y144)=0,"",(IF('MissFill 1'!Y144/SUM('MissFill 1'!Y$2:Y144)&gt;0.01,"",IF('MissFill 1'!Y143/SUM('MissFill 1'!Y$2:Y144)&gt;0.01,"",IF('MissFill 1'!Y142/SUM('MissFill 1'!Y$2:Y144)&gt;0.01,"",IF('MissFill 1'!Y141/SUM('MissFill 1'!Y$2:Y144)&gt;0.01,"",IF('MissFill 1'!Y140/SUM('MissFill 1'!Y$2:Y144)&gt;0.01,"",DateEnded_5Day!$A144))))))))</f>
        <v>44489</v>
      </c>
      <c r="AA144" s="54">
        <f>IF($A144&lt;='All Results'!$B$4,"",IF(SUM('MissFill 1'!Z$2:Z144)=0,"",(IF('MissFill 1'!Z144/SUM('MissFill 1'!Z$2:Z144)&gt;0.01,"",IF('MissFill 1'!Z143/SUM('MissFill 1'!Z$2:Z144)&gt;0.01,"",IF('MissFill 1'!Z142/SUM('MissFill 1'!Z$2:Z144)&gt;0.01,"",IF('MissFill 1'!Z141/SUM('MissFill 1'!Z$2:Z144)&gt;0.01,"",IF('MissFill 1'!Z140/SUM('MissFill 1'!Z$2:Z144)&gt;0.01,"",DateEnded_5Day!$A144))))))))</f>
        <v>44489</v>
      </c>
      <c r="AB144" s="54">
        <f>IF($A144&lt;='All Results'!$B$4,"",IF(SUM('MissFill 1'!AA$2:AA144)=0,"",(IF('MissFill 1'!AA144/SUM('MissFill 1'!AA$2:AA144)&gt;0.01,"",IF('MissFill 1'!AA143/SUM('MissFill 1'!AA$2:AA144)&gt;0.01,"",IF('MissFill 1'!AA142/SUM('MissFill 1'!AA$2:AA144)&gt;0.01,"",IF('MissFill 1'!AA141/SUM('MissFill 1'!AA$2:AA144)&gt;0.01,"",IF('MissFill 1'!AA140/SUM('MissFill 1'!AA$2:AA144)&gt;0.01,"",DateEnded_5Day!$A144))))))))</f>
        <v>44489</v>
      </c>
      <c r="AC144" s="54">
        <f>IF($A144&lt;='All Results'!$B$4,"",IF(SUM('MissFill 1'!AB$2:AB144)=0,"",(IF('MissFill 1'!AB144/SUM('MissFill 1'!AB$2:AB144)&gt;0.01,"",IF('MissFill 1'!AB143/SUM('MissFill 1'!AB$2:AB144)&gt;0.01,"",IF('MissFill 1'!AB142/SUM('MissFill 1'!AB$2:AB144)&gt;0.01,"",IF('MissFill 1'!AB141/SUM('MissFill 1'!AB$2:AB144)&gt;0.01,"",IF('MissFill 1'!AB140/SUM('MissFill 1'!AB$2:AB144)&gt;0.01,"",DateEnded_5Day!$A144))))))))</f>
        <v>44489</v>
      </c>
      <c r="AD144" s="54">
        <f>IF($A144&lt;='All Results'!$B$4,"",IF(SUM('MissFill 1'!AC$2:AC144)=0,"",(IF('MissFill 1'!AC144/SUM('MissFill 1'!AC$2:AC144)&gt;0.01,"",IF('MissFill 1'!AC143/SUM('MissFill 1'!AC$2:AC144)&gt;0.01,"",IF('MissFill 1'!AC142/SUM('MissFill 1'!AC$2:AC144)&gt;0.01,"",IF('MissFill 1'!AC141/SUM('MissFill 1'!AC$2:AC144)&gt;0.01,"",IF('MissFill 1'!AC140/SUM('MissFill 1'!AC$2:AC144)&gt;0.01,"",DateEnded_5Day!$A144))))))))</f>
        <v>44489</v>
      </c>
      <c r="AE144" s="54">
        <f>IF($A144&lt;='All Results'!$B$4,"",IF(SUM('MissFill 1'!AD$2:AD144)=0,"",(IF('MissFill 1'!AD144/SUM('MissFill 1'!AD$2:AD144)&gt;0.01,"",IF('MissFill 1'!AD143/SUM('MissFill 1'!AD$2:AD144)&gt;0.01,"",IF('MissFill 1'!AD142/SUM('MissFill 1'!AD$2:AD144)&gt;0.01,"",IF('MissFill 1'!AD141/SUM('MissFill 1'!AD$2:AD144)&gt;0.01,"",IF('MissFill 1'!AD140/SUM('MissFill 1'!AD$2:AD144)&gt;0.01,"",DateEnded_5Day!$A144))))))))</f>
        <v>44489</v>
      </c>
      <c r="AF144" s="54">
        <f>IF($A144&lt;='All Results'!$B$4,"",IF(SUM('MissFill 1'!AE$2:AE144)=0,"",(IF('MissFill 1'!AE144/SUM('MissFill 1'!AE$2:AE144)&gt;0.01,"",IF('MissFill 1'!AE143/SUM('MissFill 1'!AE$2:AE144)&gt;0.01,"",IF('MissFill 1'!AE142/SUM('MissFill 1'!AE$2:AE144)&gt;0.01,"",IF('MissFill 1'!AE141/SUM('MissFill 1'!AE$2:AE144)&gt;0.01,"",IF('MissFill 1'!AE140/SUM('MissFill 1'!AE$2:AE144)&gt;0.01,"",DateEnded_5Day!$A144))))))))</f>
        <v>44489</v>
      </c>
      <c r="AG144" s="54">
        <f>IF($A144&lt;='All Results'!$B$4,"",IF(SUM('MissFill 1'!AF$2:AF144)=0,"",(IF('MissFill 1'!AF144/SUM('MissFill 1'!AF$2:AF144)&gt;0.01,"",IF('MissFill 1'!AF143/SUM('MissFill 1'!AF$2:AF144)&gt;0.01,"",IF('MissFill 1'!AF142/SUM('MissFill 1'!AF$2:AF144)&gt;0.01,"",IF('MissFill 1'!AF141/SUM('MissFill 1'!AF$2:AF144)&gt;0.01,"",IF('MissFill 1'!AF140/SUM('MissFill 1'!AF$2:AF144)&gt;0.01,"",DateEnded_5Day!$A144))))))))</f>
        <v>44489</v>
      </c>
      <c r="AH144" s="54">
        <f>IF($A144&lt;='All Results'!$B$4,"",IF(SUM('MissFill 1'!AG$2:AG144)=0,"",(IF('MissFill 1'!AG144/SUM('MissFill 1'!AG$2:AG144)&gt;0.01,"",IF('MissFill 1'!AG143/SUM('MissFill 1'!AG$2:AG144)&gt;0.01,"",IF('MissFill 1'!AG142/SUM('MissFill 1'!AG$2:AG144)&gt;0.01,"",IF('MissFill 1'!AG141/SUM('MissFill 1'!AG$2:AG144)&gt;0.01,"",IF('MissFill 1'!AG140/SUM('MissFill 1'!AG$2:AG144)&gt;0.01,"",DateEnded_5Day!$A144))))))))</f>
        <v>44489</v>
      </c>
      <c r="AI144" s="54">
        <f>IF($A144&lt;='All Results'!$B$4,"",IF(SUM('MissFill 1'!AH$2:AH144)=0,"",(IF('MissFill 1'!AH144/SUM('MissFill 1'!AH$2:AH144)&gt;0.01,"",IF('MissFill 1'!AH143/SUM('MissFill 1'!AH$2:AH144)&gt;0.01,"",IF('MissFill 1'!AH142/SUM('MissFill 1'!AH$2:AH144)&gt;0.01,"",IF('MissFill 1'!AH141/SUM('MissFill 1'!AH$2:AH144)&gt;0.01,"",IF('MissFill 1'!AH140/SUM('MissFill 1'!AH$2:AH144)&gt;0.01,"",DateEnded_5Day!$A144))))))))</f>
        <v>44489</v>
      </c>
      <c r="AJ144" s="54">
        <f>IF($A144&lt;='All Results'!$B$4,"",IF(SUM('MissFill 1'!AI$2:AI144)=0,"",(IF('MissFill 1'!AI144/SUM('MissFill 1'!AI$2:AI144)&gt;0.01,"",IF('MissFill 1'!AI143/SUM('MissFill 1'!AI$2:AI144)&gt;0.01,"",IF('MissFill 1'!AI142/SUM('MissFill 1'!AI$2:AI144)&gt;0.01,"",IF('MissFill 1'!AI141/SUM('MissFill 1'!AI$2:AI144)&gt;0.01,"",IF('MissFill 1'!AI140/SUM('MissFill 1'!AI$2:AI144)&gt;0.01,"",DateEnded_5Day!$A144))))))))</f>
        <v>44489</v>
      </c>
      <c r="AK144" s="54" t="str">
        <f>IF($A144&lt;='All Results'!$B$4,"",IF(SUM('MissFill 1'!AJ$2:AJ144)=0,"",(IF('MissFill 1'!AJ144/SUM('MissFill 1'!AJ$2:AJ144)&gt;0.01,"",IF('MissFill 1'!AJ143/SUM('MissFill 1'!AJ$2:AJ144)&gt;0.01,"",IF('MissFill 1'!AJ142/SUM('MissFill 1'!AJ$2:AJ144)&gt;0.01,"",IF('MissFill 1'!AJ141/SUM('MissFill 1'!AJ$2:AJ144)&gt;0.01,"",IF('MissFill 1'!AJ140/SUM('MissFill 1'!AJ$2:AJ144)&gt;0.01,"",DateEnded_5Day!$A144))))))))</f>
        <v/>
      </c>
      <c r="AL144" s="54">
        <f>IF($A144&lt;='All Results'!$B$4,"",IF(SUM('MissFill 1'!AK$2:AK144)=0,"",(IF('MissFill 1'!AK144/SUM('MissFill 1'!AK$2:AK144)&gt;0.01,"",IF('MissFill 1'!AK143/SUM('MissFill 1'!AK$2:AK144)&gt;0.01,"",IF('MissFill 1'!AK142/SUM('MissFill 1'!AK$2:AK144)&gt;0.01,"",IF('MissFill 1'!AK141/SUM('MissFill 1'!AK$2:AK144)&gt;0.01,"",IF('MissFill 1'!AK140/SUM('MissFill 1'!AK$2:AK144)&gt;0.01,"",DateEnded_5Day!$A144))))))))</f>
        <v>44489</v>
      </c>
      <c r="AM144" s="54">
        <f>IF($A144&lt;='All Results'!$B$4,"",IF(SUM('MissFill 1'!AL$2:AL144)=0,"",(IF('MissFill 1'!AL144/SUM('MissFill 1'!AL$2:AL144)&gt;0.01,"",IF('MissFill 1'!AL143/SUM('MissFill 1'!AL$2:AL144)&gt;0.01,"",IF('MissFill 1'!AL142/SUM('MissFill 1'!AL$2:AL144)&gt;0.01,"",IF('MissFill 1'!AL141/SUM('MissFill 1'!AL$2:AL144)&gt;0.01,"",IF('MissFill 1'!AL140/SUM('MissFill 1'!AL$2:AL144)&gt;0.01,"",DateEnded_5Day!$A144))))))))</f>
        <v>44489</v>
      </c>
      <c r="AN144" s="54">
        <f>IF($A144&lt;='All Results'!$B$4,"",IF(SUM('MissFill 1'!AM$2:AM144)=0,"",(IF('MissFill 1'!AM144/SUM('MissFill 1'!AM$2:AM144)&gt;0.01,"",IF('MissFill 1'!AM143/SUM('MissFill 1'!AM$2:AM144)&gt;0.01,"",IF('MissFill 1'!AM142/SUM('MissFill 1'!AM$2:AM144)&gt;0.01,"",IF('MissFill 1'!AM141/SUM('MissFill 1'!AM$2:AM144)&gt;0.01,"",IF('MissFill 1'!AM140/SUM('MissFill 1'!AM$2:AM144)&gt;0.01,"",DateEnded_5Day!$A144))))))))</f>
        <v>44489</v>
      </c>
      <c r="AO144" s="54">
        <f>IF($A144&lt;='All Results'!$B$4,"",IF(SUM('MissFill 1'!AN$2:AN144)=0,"",(IF('MissFill 1'!AN144/SUM('MissFill 1'!AN$2:AN144)&gt;0.01,"",IF('MissFill 1'!AN143/SUM('MissFill 1'!AN$2:AN144)&gt;0.01,"",IF('MissFill 1'!AN142/SUM('MissFill 1'!AN$2:AN144)&gt;0.01,"",IF('MissFill 1'!AN141/SUM('MissFill 1'!AN$2:AN144)&gt;0.01,"",IF('MissFill 1'!AN140/SUM('MissFill 1'!AN$2:AN144)&gt;0.01,"",DateEnded_5Day!$A144))))))))</f>
        <v>44489</v>
      </c>
      <c r="AP144" s="54">
        <f>IF($A144&lt;='All Results'!$B$4,"",IF(SUM('MissFill 1'!AO$2:AO144)=0,"",(IF('MissFill 1'!AO144/SUM('MissFill 1'!AO$2:AO144)&gt;0.01,"",IF('MissFill 1'!AO143/SUM('MissFill 1'!AO$2:AO144)&gt;0.01,"",IF('MissFill 1'!AO142/SUM('MissFill 1'!AO$2:AO144)&gt;0.01,"",IF('MissFill 1'!AO141/SUM('MissFill 1'!AO$2:AO144)&gt;0.01,"",IF('MissFill 1'!AO140/SUM('MissFill 1'!AO$2:AO144)&gt;0.01,"",DateEnded_5Day!$A144))))))))</f>
        <v>44489</v>
      </c>
      <c r="AQ144" s="54" t="str">
        <f>IF($A144&lt;='All Results'!$B$4,"",IF(SUM('MissFill 1'!AP$2:AP144)=0,"",(IF('MissFill 1'!AP144/SUM('MissFill 1'!AP$2:AP144)&gt;0.01,"",IF('MissFill 1'!AP143/SUM('MissFill 1'!AP$2:AP144)&gt;0.01,"",IF('MissFill 1'!AP142/SUM('MissFill 1'!AP$2:AP144)&gt;0.01,"",IF('MissFill 1'!AP141/SUM('MissFill 1'!AP$2:AP144)&gt;0.01,"",IF('MissFill 1'!AP140/SUM('MissFill 1'!AP$2:AP144)&gt;0.01,"",DateEnded_5Day!$A144))))))))</f>
        <v/>
      </c>
      <c r="AR144" s="54">
        <f>IF($A144&lt;='All Results'!$B$4,"",IF(SUM('MissFill 1'!AQ$2:AQ144)=0,"",(IF('MissFill 1'!AQ144/SUM('MissFill 1'!AQ$2:AQ144)&gt;0.01,"",IF('MissFill 1'!AQ143/SUM('MissFill 1'!AQ$2:AQ144)&gt;0.01,"",IF('MissFill 1'!AQ142/SUM('MissFill 1'!AQ$2:AQ144)&gt;0.01,"",IF('MissFill 1'!AQ141/SUM('MissFill 1'!AQ$2:AQ144)&gt;0.01,"",IF('MissFill 1'!AQ140/SUM('MissFill 1'!AQ$2:AQ144)&gt;0.01,"",DateEnded_5Day!$A144))))))))</f>
        <v>44489</v>
      </c>
      <c r="AS144" s="54">
        <f>IF($A144&lt;='All Results'!$B$4,"",IF(SUM('MissFill 1'!AR$2:AR144)=0,"",(IF('MissFill 1'!AR144/SUM('MissFill 1'!AR$2:AR144)&gt;0.01,"",IF('MissFill 1'!AR143/SUM('MissFill 1'!AR$2:AR144)&gt;0.01,"",IF('MissFill 1'!AR142/SUM('MissFill 1'!AR$2:AR144)&gt;0.01,"",IF('MissFill 1'!AR141/SUM('MissFill 1'!AR$2:AR144)&gt;0.01,"",IF('MissFill 1'!AR140/SUM('MissFill 1'!AR$2:AR144)&gt;0.01,"",DateEnded_5Day!$A144))))))))</f>
        <v>44489</v>
      </c>
      <c r="AT144" s="54">
        <f>IF($A144&lt;='All Results'!$B$4,"",IF(SUM('MissFill 1'!AS$2:AS144)=0,"",(IF('MissFill 1'!AS144/SUM('MissFill 1'!AS$2:AS144)&gt;0.01,"",IF('MissFill 1'!AS143/SUM('MissFill 1'!AS$2:AS144)&gt;0.01,"",IF('MissFill 1'!AS142/SUM('MissFill 1'!AS$2:AS144)&gt;0.01,"",IF('MissFill 1'!AS141/SUM('MissFill 1'!AS$2:AS144)&gt;0.01,"",IF('MissFill 1'!AS140/SUM('MissFill 1'!AS$2:AS144)&gt;0.01,"",DateEnded_5Day!$A144))))))))</f>
        <v>44489</v>
      </c>
      <c r="AU144" s="54">
        <f>IF($A144&lt;='All Results'!$B$4,"",IF(SUM('MissFill 1'!AT$2:AT144)=0,"",(IF('MissFill 1'!AT144/SUM('MissFill 1'!AT$2:AT144)&gt;0.01,"",IF('MissFill 1'!AT143/SUM('MissFill 1'!AT$2:AT144)&gt;0.01,"",IF('MissFill 1'!AT142/SUM('MissFill 1'!AT$2:AT144)&gt;0.01,"",IF('MissFill 1'!AT141/SUM('MissFill 1'!AT$2:AT144)&gt;0.01,"",IF('MissFill 1'!AT140/SUM('MissFill 1'!AT$2:AT144)&gt;0.01,"",DateEnded_5Day!$A144))))))))</f>
        <v>44489</v>
      </c>
      <c r="AV144" s="54">
        <f>IF($A144&lt;='All Results'!$B$4,"",IF(SUM('MissFill 1'!AU$2:AU144)=0,"",(IF('MissFill 1'!AU144/SUM('MissFill 1'!AU$2:AU144)&gt;0.01,"",IF('MissFill 1'!AU143/SUM('MissFill 1'!AU$2:AU144)&gt;0.01,"",IF('MissFill 1'!AU142/SUM('MissFill 1'!AU$2:AU144)&gt;0.01,"",IF('MissFill 1'!AU141/SUM('MissFill 1'!AU$2:AU144)&gt;0.01,"",IF('MissFill 1'!AU140/SUM('MissFill 1'!AU$2:AU144)&gt;0.01,"",DateEnded_5Day!$A144))))))))</f>
        <v>44489</v>
      </c>
      <c r="AW144" s="54">
        <f>IF($A144&lt;='All Results'!$B$4,"",IF(SUM('MissFill 1'!AV$2:AV144)=0,"",(IF('MissFill 1'!AV144/SUM('MissFill 1'!AV$2:AV144)&gt;0.01,"",IF('MissFill 1'!AV143/SUM('MissFill 1'!AV$2:AV144)&gt;0.01,"",IF('MissFill 1'!AV142/SUM('MissFill 1'!AV$2:AV144)&gt;0.01,"",IF('MissFill 1'!AV141/SUM('MissFill 1'!AV$2:AV144)&gt;0.01,"",IF('MissFill 1'!AV140/SUM('MissFill 1'!AV$2:AV144)&gt;0.01,"",DateEnded_5Day!$A144))))))))</f>
        <v>44489</v>
      </c>
      <c r="AX144" s="54">
        <f>IF($A144&lt;='All Results'!$B$4,"",IF(SUM('MissFill 1'!AW$2:AW144)=0,"",(IF('MissFill 1'!AW144/SUM('MissFill 1'!AW$2:AW144)&gt;0.01,"",IF('MissFill 1'!AW143/SUM('MissFill 1'!AW$2:AW144)&gt;0.01,"",IF('MissFill 1'!AW142/SUM('MissFill 1'!AW$2:AW144)&gt;0.01,"",IF('MissFill 1'!AW141/SUM('MissFill 1'!AW$2:AW144)&gt;0.01,"",IF('MissFill 1'!AW140/SUM('MissFill 1'!AW$2:AW144)&gt;0.01,"",DateEnded_5Day!$A144))))))))</f>
        <v>44489</v>
      </c>
    </row>
    <row r="145" spans="1:50" x14ac:dyDescent="0.25">
      <c r="A145" s="41">
        <v>44490</v>
      </c>
      <c r="B145" s="52">
        <v>294</v>
      </c>
      <c r="C145" s="54" t="str">
        <f>IF($A145&lt;='All Results'!$B$4,"",IF(SUM('MissFill 1'!B$2:B145)=0,"",(IF('MissFill 1'!B145/SUM('MissFill 1'!B$2:B145)&gt;0.01,"",IF('MissFill 1'!B144/SUM('MissFill 1'!B$2:B145)&gt;0.01,"",IF('MissFill 1'!B143/SUM('MissFill 1'!B$2:B145)&gt;0.01,"",IF('MissFill 1'!B142/SUM('MissFill 1'!B$2:B145)&gt;0.01,"",IF('MissFill 1'!B141/SUM('MissFill 1'!B$2:B145)&gt;0.01,"",DateEnded_5Day!$A145))))))))</f>
        <v/>
      </c>
      <c r="D145" s="54">
        <f>IF($A145&lt;='All Results'!$B$4,"",IF(SUM('MissFill 1'!C$2:C145)=0,"",(IF('MissFill 1'!C145/SUM('MissFill 1'!C$2:C145)&gt;0.01,"",IF('MissFill 1'!C144/SUM('MissFill 1'!C$2:C145)&gt;0.01,"",IF('MissFill 1'!C143/SUM('MissFill 1'!C$2:C145)&gt;0.01,"",IF('MissFill 1'!C142/SUM('MissFill 1'!C$2:C145)&gt;0.01,"",IF('MissFill 1'!C141/SUM('MissFill 1'!C$2:C145)&gt;0.01,"",DateEnded_5Day!$A145))))))))</f>
        <v>44490</v>
      </c>
      <c r="E145" s="54">
        <f>IF($A145&lt;='All Results'!$B$4,"",IF(SUM('MissFill 1'!D$2:D145)=0,"",(IF('MissFill 1'!D145/SUM('MissFill 1'!D$2:D145)&gt;0.01,"",IF('MissFill 1'!D144/SUM('MissFill 1'!D$2:D145)&gt;0.01,"",IF('MissFill 1'!D143/SUM('MissFill 1'!D$2:D145)&gt;0.01,"",IF('MissFill 1'!D142/SUM('MissFill 1'!D$2:D145)&gt;0.01,"",IF('MissFill 1'!D141/SUM('MissFill 1'!D$2:D145)&gt;0.01,"",DateEnded_5Day!$A145))))))))</f>
        <v>44490</v>
      </c>
      <c r="F145" s="54">
        <f>IF($A145&lt;='All Results'!$B$4,"",IF(SUM('MissFill 1'!E$2:E145)=0,"",(IF('MissFill 1'!E145/SUM('MissFill 1'!E$2:E145)&gt;0.01,"",IF('MissFill 1'!E144/SUM('MissFill 1'!E$2:E145)&gt;0.01,"",IF('MissFill 1'!E143/SUM('MissFill 1'!E$2:E145)&gt;0.01,"",IF('MissFill 1'!E142/SUM('MissFill 1'!E$2:E145)&gt;0.01,"",IF('MissFill 1'!E141/SUM('MissFill 1'!E$2:E145)&gt;0.01,"",DateEnded_5Day!$A145))))))))</f>
        <v>44490</v>
      </c>
      <c r="G145" s="54" t="str">
        <f>IF($A145&lt;='All Results'!$B$4,"",IF(SUM('MissFill 1'!F$2:F145)=0,"",(IF('MissFill 1'!F145/SUM('MissFill 1'!F$2:F145)&gt;0.01,"",IF('MissFill 1'!F144/SUM('MissFill 1'!F$2:F145)&gt;0.01,"",IF('MissFill 1'!F143/SUM('MissFill 1'!F$2:F145)&gt;0.01,"",IF('MissFill 1'!F142/SUM('MissFill 1'!F$2:F145)&gt;0.01,"",IF('MissFill 1'!F141/SUM('MissFill 1'!F$2:F145)&gt;0.01,"",DateEnded_5Day!$A145))))))))</f>
        <v/>
      </c>
      <c r="H145" s="54">
        <f>IF($A145&lt;='All Results'!$B$4,"",IF(SUM('MissFill 1'!G$2:G145)=0,"",(IF('MissFill 1'!G145/SUM('MissFill 1'!G$2:G145)&gt;0.01,"",IF('MissFill 1'!G144/SUM('MissFill 1'!G$2:G145)&gt;0.01,"",IF('MissFill 1'!G143/SUM('MissFill 1'!G$2:G145)&gt;0.01,"",IF('MissFill 1'!G142/SUM('MissFill 1'!G$2:G145)&gt;0.01,"",IF('MissFill 1'!G141/SUM('MissFill 1'!G$2:G145)&gt;0.01,"",DateEnded_5Day!$A145))))))))</f>
        <v>44490</v>
      </c>
      <c r="I145" s="54">
        <f>IF($A145&lt;='All Results'!$B$4,"",IF(SUM('MissFill 1'!H$2:H145)=0,"",(IF('MissFill 1'!H145/SUM('MissFill 1'!H$2:H145)&gt;0.01,"",IF('MissFill 1'!H144/SUM('MissFill 1'!H$2:H145)&gt;0.01,"",IF('MissFill 1'!H143/SUM('MissFill 1'!H$2:H145)&gt;0.01,"",IF('MissFill 1'!H142/SUM('MissFill 1'!H$2:H145)&gt;0.01,"",IF('MissFill 1'!H141/SUM('MissFill 1'!H$2:H145)&gt;0.01,"",DateEnded_5Day!$A145))))))))</f>
        <v>44490</v>
      </c>
      <c r="J145" s="54">
        <f>IF($A145&lt;='All Results'!$B$4,"",IF(SUM('MissFill 1'!I$2:I145)=0,"",(IF('MissFill 1'!I145/SUM('MissFill 1'!I$2:I145)&gt;0.01,"",IF('MissFill 1'!I144/SUM('MissFill 1'!I$2:I145)&gt;0.01,"",IF('MissFill 1'!I143/SUM('MissFill 1'!I$2:I145)&gt;0.01,"",IF('MissFill 1'!I142/SUM('MissFill 1'!I$2:I145)&gt;0.01,"",IF('MissFill 1'!I141/SUM('MissFill 1'!I$2:I145)&gt;0.01,"",DateEnded_5Day!$A145))))))))</f>
        <v>44490</v>
      </c>
      <c r="K145" s="54">
        <f>IF($A145&lt;='All Results'!$B$4,"",IF(SUM('MissFill 1'!J$2:J145)=0,"",(IF('MissFill 1'!J145/SUM('MissFill 1'!J$2:J145)&gt;0.01,"",IF('MissFill 1'!J144/SUM('MissFill 1'!J$2:J145)&gt;0.01,"",IF('MissFill 1'!J143/SUM('MissFill 1'!J$2:J145)&gt;0.01,"",IF('MissFill 1'!J142/SUM('MissFill 1'!J$2:J145)&gt;0.01,"",IF('MissFill 1'!J141/SUM('MissFill 1'!J$2:J145)&gt;0.01,"",DateEnded_5Day!$A145))))))))</f>
        <v>44490</v>
      </c>
      <c r="L145" s="54">
        <f>IF($A145&lt;='All Results'!$B$4,"",IF(SUM('MissFill 1'!K$2:K145)=0,"",(IF('MissFill 1'!K145/SUM('MissFill 1'!K$2:K145)&gt;0.01,"",IF('MissFill 1'!K144/SUM('MissFill 1'!K$2:K145)&gt;0.01,"",IF('MissFill 1'!K143/SUM('MissFill 1'!K$2:K145)&gt;0.01,"",IF('MissFill 1'!K142/SUM('MissFill 1'!K$2:K145)&gt;0.01,"",IF('MissFill 1'!K141/SUM('MissFill 1'!K$2:K145)&gt;0.01,"",DateEnded_5Day!$A145))))))))</f>
        <v>44490</v>
      </c>
      <c r="M145" s="54">
        <f>IF($A145&lt;='All Results'!$B$4,"",IF(SUM('MissFill 1'!L$2:L145)=0,"",(IF('MissFill 1'!L145/SUM('MissFill 1'!L$2:L145)&gt;0.01,"",IF('MissFill 1'!L144/SUM('MissFill 1'!L$2:L145)&gt;0.01,"",IF('MissFill 1'!L143/SUM('MissFill 1'!L$2:L145)&gt;0.01,"",IF('MissFill 1'!L142/SUM('MissFill 1'!L$2:L145)&gt;0.01,"",IF('MissFill 1'!L141/SUM('MissFill 1'!L$2:L145)&gt;0.01,"",DateEnded_5Day!$A145))))))))</f>
        <v>44490</v>
      </c>
      <c r="N145" s="54">
        <f>IF($A145&lt;='All Results'!$B$4,"",IF(SUM('MissFill 1'!M$2:M145)=0,"",(IF('MissFill 1'!M145/SUM('MissFill 1'!M$2:M145)&gt;0.01,"",IF('MissFill 1'!M144/SUM('MissFill 1'!M$2:M145)&gt;0.01,"",IF('MissFill 1'!M143/SUM('MissFill 1'!M$2:M145)&gt;0.01,"",IF('MissFill 1'!M142/SUM('MissFill 1'!M$2:M145)&gt;0.01,"",IF('MissFill 1'!M141/SUM('MissFill 1'!M$2:M145)&gt;0.01,"",DateEnded_5Day!$A145))))))))</f>
        <v>44490</v>
      </c>
      <c r="O145" s="54">
        <f>IF($A145&lt;='All Results'!$B$4,"",IF(SUM('MissFill 1'!N$2:N145)=0,"",(IF('MissFill 1'!N145/SUM('MissFill 1'!N$2:N145)&gt;0.01,"",IF('MissFill 1'!N144/SUM('MissFill 1'!N$2:N145)&gt;0.01,"",IF('MissFill 1'!N143/SUM('MissFill 1'!N$2:N145)&gt;0.01,"",IF('MissFill 1'!N142/SUM('MissFill 1'!N$2:N145)&gt;0.01,"",IF('MissFill 1'!N141/SUM('MissFill 1'!N$2:N145)&gt;0.01,"",DateEnded_5Day!$A145))))))))</f>
        <v>44490</v>
      </c>
      <c r="P145" s="54">
        <f>IF($A145&lt;='All Results'!$B$4,"",IF(SUM('MissFill 1'!O$2:O145)=0,"",(IF('MissFill 1'!O145/SUM('MissFill 1'!O$2:O145)&gt;0.01,"",IF('MissFill 1'!O144/SUM('MissFill 1'!O$2:O145)&gt;0.01,"",IF('MissFill 1'!O143/SUM('MissFill 1'!O$2:O145)&gt;0.01,"",IF('MissFill 1'!O142/SUM('MissFill 1'!O$2:O145)&gt;0.01,"",IF('MissFill 1'!O141/SUM('MissFill 1'!O$2:O145)&gt;0.01,"",DateEnded_5Day!$A145))))))))</f>
        <v>44490</v>
      </c>
      <c r="Q145" s="54">
        <f>IF($A145&lt;='All Results'!$B$4,"",IF(SUM('MissFill 1'!P$2:P145)=0,"",(IF('MissFill 1'!P145/SUM('MissFill 1'!P$2:P145)&gt;0.01,"",IF('MissFill 1'!P144/SUM('MissFill 1'!P$2:P145)&gt;0.01,"",IF('MissFill 1'!P143/SUM('MissFill 1'!P$2:P145)&gt;0.01,"",IF('MissFill 1'!P142/SUM('MissFill 1'!P$2:P145)&gt;0.01,"",IF('MissFill 1'!P141/SUM('MissFill 1'!P$2:P145)&gt;0.01,"",DateEnded_5Day!$A145))))))))</f>
        <v>44490</v>
      </c>
      <c r="R145" s="54">
        <f>IF($A145&lt;='All Results'!$B$4,"",IF(SUM('MissFill 1'!Q$2:Q145)=0,"",(IF('MissFill 1'!Q145/SUM('MissFill 1'!Q$2:Q145)&gt;0.01,"",IF('MissFill 1'!Q144/SUM('MissFill 1'!Q$2:Q145)&gt;0.01,"",IF('MissFill 1'!Q143/SUM('MissFill 1'!Q$2:Q145)&gt;0.01,"",IF('MissFill 1'!Q142/SUM('MissFill 1'!Q$2:Q145)&gt;0.01,"",IF('MissFill 1'!Q141/SUM('MissFill 1'!Q$2:Q145)&gt;0.01,"",DateEnded_5Day!$A145))))))))</f>
        <v>44490</v>
      </c>
      <c r="S145" s="54">
        <f>IF($A145&lt;='All Results'!$B$4,"",IF(SUM('MissFill 1'!R$2:R145)=0,"",(IF('MissFill 1'!R145/SUM('MissFill 1'!R$2:R145)&gt;0.01,"",IF('MissFill 1'!R144/SUM('MissFill 1'!R$2:R145)&gt;0.01,"",IF('MissFill 1'!R143/SUM('MissFill 1'!R$2:R145)&gt;0.01,"",IF('MissFill 1'!R142/SUM('MissFill 1'!R$2:R145)&gt;0.01,"",IF('MissFill 1'!R141/SUM('MissFill 1'!R$2:R145)&gt;0.01,"",DateEnded_5Day!$A145))))))))</f>
        <v>44490</v>
      </c>
      <c r="T145" s="54">
        <f>IF($A145&lt;='All Results'!$B$4,"",IF(SUM('MissFill 1'!S$2:S145)=0,"",(IF('MissFill 1'!S145/SUM('MissFill 1'!S$2:S145)&gt;0.01,"",IF('MissFill 1'!S144/SUM('MissFill 1'!S$2:S145)&gt;0.01,"",IF('MissFill 1'!S143/SUM('MissFill 1'!S$2:S145)&gt;0.01,"",IF('MissFill 1'!S142/SUM('MissFill 1'!S$2:S145)&gt;0.01,"",IF('MissFill 1'!S141/SUM('MissFill 1'!S$2:S145)&gt;0.01,"",DateEnded_5Day!$A145))))))))</f>
        <v>44490</v>
      </c>
      <c r="U145" s="54">
        <f>IF($A145&lt;='All Results'!$B$4,"",IF(SUM('MissFill 1'!T$2:T145)=0,"",(IF('MissFill 1'!T145/SUM('MissFill 1'!T$2:T145)&gt;0.01,"",IF('MissFill 1'!T144/SUM('MissFill 1'!T$2:T145)&gt;0.01,"",IF('MissFill 1'!T143/SUM('MissFill 1'!T$2:T145)&gt;0.01,"",IF('MissFill 1'!T142/SUM('MissFill 1'!T$2:T145)&gt;0.01,"",IF('MissFill 1'!T141/SUM('MissFill 1'!T$2:T145)&gt;0.01,"",DateEnded_5Day!$A145))))))))</f>
        <v>44490</v>
      </c>
      <c r="V145" s="54">
        <f>IF($A145&lt;='All Results'!$B$4,"",IF(SUM('MissFill 1'!U$2:U145)=0,"",(IF('MissFill 1'!U145/SUM('MissFill 1'!U$2:U145)&gt;0.01,"",IF('MissFill 1'!U144/SUM('MissFill 1'!U$2:U145)&gt;0.01,"",IF('MissFill 1'!U143/SUM('MissFill 1'!U$2:U145)&gt;0.01,"",IF('MissFill 1'!U142/SUM('MissFill 1'!U$2:U145)&gt;0.01,"",IF('MissFill 1'!U141/SUM('MissFill 1'!U$2:U145)&gt;0.01,"",DateEnded_5Day!$A145))))))))</f>
        <v>44490</v>
      </c>
      <c r="W145" s="54">
        <f>IF($A145&lt;='All Results'!$B$4,"",IF(SUM('MissFill 1'!V$2:V145)=0,"",(IF('MissFill 1'!V145/SUM('MissFill 1'!V$2:V145)&gt;0.01,"",IF('MissFill 1'!V144/SUM('MissFill 1'!V$2:V145)&gt;0.01,"",IF('MissFill 1'!V143/SUM('MissFill 1'!V$2:V145)&gt;0.01,"",IF('MissFill 1'!V142/SUM('MissFill 1'!V$2:V145)&gt;0.01,"",IF('MissFill 1'!V141/SUM('MissFill 1'!V$2:V145)&gt;0.01,"",DateEnded_5Day!$A145))))))))</f>
        <v>44490</v>
      </c>
      <c r="X145" s="54">
        <f>IF($A145&lt;='All Results'!$B$4,"",IF(SUM('MissFill 1'!W$2:W145)=0,"",(IF('MissFill 1'!W145/SUM('MissFill 1'!W$2:W145)&gt;0.01,"",IF('MissFill 1'!W144/SUM('MissFill 1'!W$2:W145)&gt;0.01,"",IF('MissFill 1'!W143/SUM('MissFill 1'!W$2:W145)&gt;0.01,"",IF('MissFill 1'!W142/SUM('MissFill 1'!W$2:W145)&gt;0.01,"",IF('MissFill 1'!W141/SUM('MissFill 1'!W$2:W145)&gt;0.01,"",DateEnded_5Day!$A145))))))))</f>
        <v>44490</v>
      </c>
      <c r="Y145" s="54" t="str">
        <f>IF($A145&lt;='All Results'!$B$4,"",IF(SUM('MissFill 1'!X$2:X145)=0,"",(IF('MissFill 1'!X145/SUM('MissFill 1'!X$2:X145)&gt;0.01,"",IF('MissFill 1'!X144/SUM('MissFill 1'!X$2:X145)&gt;0.01,"",IF('MissFill 1'!X143/SUM('MissFill 1'!X$2:X145)&gt;0.01,"",IF('MissFill 1'!X142/SUM('MissFill 1'!X$2:X145)&gt;0.01,"",IF('MissFill 1'!X141/SUM('MissFill 1'!X$2:X145)&gt;0.01,"",DateEnded_5Day!$A145))))))))</f>
        <v/>
      </c>
      <c r="Z145" s="54">
        <f>IF($A145&lt;='All Results'!$B$4,"",IF(SUM('MissFill 1'!Y$2:Y145)=0,"",(IF('MissFill 1'!Y145/SUM('MissFill 1'!Y$2:Y145)&gt;0.01,"",IF('MissFill 1'!Y144/SUM('MissFill 1'!Y$2:Y145)&gt;0.01,"",IF('MissFill 1'!Y143/SUM('MissFill 1'!Y$2:Y145)&gt;0.01,"",IF('MissFill 1'!Y142/SUM('MissFill 1'!Y$2:Y145)&gt;0.01,"",IF('MissFill 1'!Y141/SUM('MissFill 1'!Y$2:Y145)&gt;0.01,"",DateEnded_5Day!$A145))))))))</f>
        <v>44490</v>
      </c>
      <c r="AA145" s="54">
        <f>IF($A145&lt;='All Results'!$B$4,"",IF(SUM('MissFill 1'!Z$2:Z145)=0,"",(IF('MissFill 1'!Z145/SUM('MissFill 1'!Z$2:Z145)&gt;0.01,"",IF('MissFill 1'!Z144/SUM('MissFill 1'!Z$2:Z145)&gt;0.01,"",IF('MissFill 1'!Z143/SUM('MissFill 1'!Z$2:Z145)&gt;0.01,"",IF('MissFill 1'!Z142/SUM('MissFill 1'!Z$2:Z145)&gt;0.01,"",IF('MissFill 1'!Z141/SUM('MissFill 1'!Z$2:Z145)&gt;0.01,"",DateEnded_5Day!$A145))))))))</f>
        <v>44490</v>
      </c>
      <c r="AB145" s="54">
        <f>IF($A145&lt;='All Results'!$B$4,"",IF(SUM('MissFill 1'!AA$2:AA145)=0,"",(IF('MissFill 1'!AA145/SUM('MissFill 1'!AA$2:AA145)&gt;0.01,"",IF('MissFill 1'!AA144/SUM('MissFill 1'!AA$2:AA145)&gt;0.01,"",IF('MissFill 1'!AA143/SUM('MissFill 1'!AA$2:AA145)&gt;0.01,"",IF('MissFill 1'!AA142/SUM('MissFill 1'!AA$2:AA145)&gt;0.01,"",IF('MissFill 1'!AA141/SUM('MissFill 1'!AA$2:AA145)&gt;0.01,"",DateEnded_5Day!$A145))))))))</f>
        <v>44490</v>
      </c>
      <c r="AC145" s="54">
        <f>IF($A145&lt;='All Results'!$B$4,"",IF(SUM('MissFill 1'!AB$2:AB145)=0,"",(IF('MissFill 1'!AB145/SUM('MissFill 1'!AB$2:AB145)&gt;0.01,"",IF('MissFill 1'!AB144/SUM('MissFill 1'!AB$2:AB145)&gt;0.01,"",IF('MissFill 1'!AB143/SUM('MissFill 1'!AB$2:AB145)&gt;0.01,"",IF('MissFill 1'!AB142/SUM('MissFill 1'!AB$2:AB145)&gt;0.01,"",IF('MissFill 1'!AB141/SUM('MissFill 1'!AB$2:AB145)&gt;0.01,"",DateEnded_5Day!$A145))))))))</f>
        <v>44490</v>
      </c>
      <c r="AD145" s="54">
        <f>IF($A145&lt;='All Results'!$B$4,"",IF(SUM('MissFill 1'!AC$2:AC145)=0,"",(IF('MissFill 1'!AC145/SUM('MissFill 1'!AC$2:AC145)&gt;0.01,"",IF('MissFill 1'!AC144/SUM('MissFill 1'!AC$2:AC145)&gt;0.01,"",IF('MissFill 1'!AC143/SUM('MissFill 1'!AC$2:AC145)&gt;0.01,"",IF('MissFill 1'!AC142/SUM('MissFill 1'!AC$2:AC145)&gt;0.01,"",IF('MissFill 1'!AC141/SUM('MissFill 1'!AC$2:AC145)&gt;0.01,"",DateEnded_5Day!$A145))))))))</f>
        <v>44490</v>
      </c>
      <c r="AE145" s="54">
        <f>IF($A145&lt;='All Results'!$B$4,"",IF(SUM('MissFill 1'!AD$2:AD145)=0,"",(IF('MissFill 1'!AD145/SUM('MissFill 1'!AD$2:AD145)&gt;0.01,"",IF('MissFill 1'!AD144/SUM('MissFill 1'!AD$2:AD145)&gt;0.01,"",IF('MissFill 1'!AD143/SUM('MissFill 1'!AD$2:AD145)&gt;0.01,"",IF('MissFill 1'!AD142/SUM('MissFill 1'!AD$2:AD145)&gt;0.01,"",IF('MissFill 1'!AD141/SUM('MissFill 1'!AD$2:AD145)&gt;0.01,"",DateEnded_5Day!$A145))))))))</f>
        <v>44490</v>
      </c>
      <c r="AF145" s="54">
        <f>IF($A145&lt;='All Results'!$B$4,"",IF(SUM('MissFill 1'!AE$2:AE145)=0,"",(IF('MissFill 1'!AE145/SUM('MissFill 1'!AE$2:AE145)&gt;0.01,"",IF('MissFill 1'!AE144/SUM('MissFill 1'!AE$2:AE145)&gt;0.01,"",IF('MissFill 1'!AE143/SUM('MissFill 1'!AE$2:AE145)&gt;0.01,"",IF('MissFill 1'!AE142/SUM('MissFill 1'!AE$2:AE145)&gt;0.01,"",IF('MissFill 1'!AE141/SUM('MissFill 1'!AE$2:AE145)&gt;0.01,"",DateEnded_5Day!$A145))))))))</f>
        <v>44490</v>
      </c>
      <c r="AG145" s="54">
        <f>IF($A145&lt;='All Results'!$B$4,"",IF(SUM('MissFill 1'!AF$2:AF145)=0,"",(IF('MissFill 1'!AF145/SUM('MissFill 1'!AF$2:AF145)&gt;0.01,"",IF('MissFill 1'!AF144/SUM('MissFill 1'!AF$2:AF145)&gt;0.01,"",IF('MissFill 1'!AF143/SUM('MissFill 1'!AF$2:AF145)&gt;0.01,"",IF('MissFill 1'!AF142/SUM('MissFill 1'!AF$2:AF145)&gt;0.01,"",IF('MissFill 1'!AF141/SUM('MissFill 1'!AF$2:AF145)&gt;0.01,"",DateEnded_5Day!$A145))))))))</f>
        <v>44490</v>
      </c>
      <c r="AH145" s="54">
        <f>IF($A145&lt;='All Results'!$B$4,"",IF(SUM('MissFill 1'!AG$2:AG145)=0,"",(IF('MissFill 1'!AG145/SUM('MissFill 1'!AG$2:AG145)&gt;0.01,"",IF('MissFill 1'!AG144/SUM('MissFill 1'!AG$2:AG145)&gt;0.01,"",IF('MissFill 1'!AG143/SUM('MissFill 1'!AG$2:AG145)&gt;0.01,"",IF('MissFill 1'!AG142/SUM('MissFill 1'!AG$2:AG145)&gt;0.01,"",IF('MissFill 1'!AG141/SUM('MissFill 1'!AG$2:AG145)&gt;0.01,"",DateEnded_5Day!$A145))))))))</f>
        <v>44490</v>
      </c>
      <c r="AI145" s="54">
        <f>IF($A145&lt;='All Results'!$B$4,"",IF(SUM('MissFill 1'!AH$2:AH145)=0,"",(IF('MissFill 1'!AH145/SUM('MissFill 1'!AH$2:AH145)&gt;0.01,"",IF('MissFill 1'!AH144/SUM('MissFill 1'!AH$2:AH145)&gt;0.01,"",IF('MissFill 1'!AH143/SUM('MissFill 1'!AH$2:AH145)&gt;0.01,"",IF('MissFill 1'!AH142/SUM('MissFill 1'!AH$2:AH145)&gt;0.01,"",IF('MissFill 1'!AH141/SUM('MissFill 1'!AH$2:AH145)&gt;0.01,"",DateEnded_5Day!$A145))))))))</f>
        <v>44490</v>
      </c>
      <c r="AJ145" s="54">
        <f>IF($A145&lt;='All Results'!$B$4,"",IF(SUM('MissFill 1'!AI$2:AI145)=0,"",(IF('MissFill 1'!AI145/SUM('MissFill 1'!AI$2:AI145)&gt;0.01,"",IF('MissFill 1'!AI144/SUM('MissFill 1'!AI$2:AI145)&gt;0.01,"",IF('MissFill 1'!AI143/SUM('MissFill 1'!AI$2:AI145)&gt;0.01,"",IF('MissFill 1'!AI142/SUM('MissFill 1'!AI$2:AI145)&gt;0.01,"",IF('MissFill 1'!AI141/SUM('MissFill 1'!AI$2:AI145)&gt;0.01,"",DateEnded_5Day!$A145))))))))</f>
        <v>44490</v>
      </c>
      <c r="AK145" s="54" t="str">
        <f>IF($A145&lt;='All Results'!$B$4,"",IF(SUM('MissFill 1'!AJ$2:AJ145)=0,"",(IF('MissFill 1'!AJ145/SUM('MissFill 1'!AJ$2:AJ145)&gt;0.01,"",IF('MissFill 1'!AJ144/SUM('MissFill 1'!AJ$2:AJ145)&gt;0.01,"",IF('MissFill 1'!AJ143/SUM('MissFill 1'!AJ$2:AJ145)&gt;0.01,"",IF('MissFill 1'!AJ142/SUM('MissFill 1'!AJ$2:AJ145)&gt;0.01,"",IF('MissFill 1'!AJ141/SUM('MissFill 1'!AJ$2:AJ145)&gt;0.01,"",DateEnded_5Day!$A145))))))))</f>
        <v/>
      </c>
      <c r="AL145" s="54">
        <f>IF($A145&lt;='All Results'!$B$4,"",IF(SUM('MissFill 1'!AK$2:AK145)=0,"",(IF('MissFill 1'!AK145/SUM('MissFill 1'!AK$2:AK145)&gt;0.01,"",IF('MissFill 1'!AK144/SUM('MissFill 1'!AK$2:AK145)&gt;0.01,"",IF('MissFill 1'!AK143/SUM('MissFill 1'!AK$2:AK145)&gt;0.01,"",IF('MissFill 1'!AK142/SUM('MissFill 1'!AK$2:AK145)&gt;0.01,"",IF('MissFill 1'!AK141/SUM('MissFill 1'!AK$2:AK145)&gt;0.01,"",DateEnded_5Day!$A145))))))))</f>
        <v>44490</v>
      </c>
      <c r="AM145" s="54">
        <f>IF($A145&lt;='All Results'!$B$4,"",IF(SUM('MissFill 1'!AL$2:AL145)=0,"",(IF('MissFill 1'!AL145/SUM('MissFill 1'!AL$2:AL145)&gt;0.01,"",IF('MissFill 1'!AL144/SUM('MissFill 1'!AL$2:AL145)&gt;0.01,"",IF('MissFill 1'!AL143/SUM('MissFill 1'!AL$2:AL145)&gt;0.01,"",IF('MissFill 1'!AL142/SUM('MissFill 1'!AL$2:AL145)&gt;0.01,"",IF('MissFill 1'!AL141/SUM('MissFill 1'!AL$2:AL145)&gt;0.01,"",DateEnded_5Day!$A145))))))))</f>
        <v>44490</v>
      </c>
      <c r="AN145" s="54">
        <f>IF($A145&lt;='All Results'!$B$4,"",IF(SUM('MissFill 1'!AM$2:AM145)=0,"",(IF('MissFill 1'!AM145/SUM('MissFill 1'!AM$2:AM145)&gt;0.01,"",IF('MissFill 1'!AM144/SUM('MissFill 1'!AM$2:AM145)&gt;0.01,"",IF('MissFill 1'!AM143/SUM('MissFill 1'!AM$2:AM145)&gt;0.01,"",IF('MissFill 1'!AM142/SUM('MissFill 1'!AM$2:AM145)&gt;0.01,"",IF('MissFill 1'!AM141/SUM('MissFill 1'!AM$2:AM145)&gt;0.01,"",DateEnded_5Day!$A145))))))))</f>
        <v>44490</v>
      </c>
      <c r="AO145" s="54">
        <f>IF($A145&lt;='All Results'!$B$4,"",IF(SUM('MissFill 1'!AN$2:AN145)=0,"",(IF('MissFill 1'!AN145/SUM('MissFill 1'!AN$2:AN145)&gt;0.01,"",IF('MissFill 1'!AN144/SUM('MissFill 1'!AN$2:AN145)&gt;0.01,"",IF('MissFill 1'!AN143/SUM('MissFill 1'!AN$2:AN145)&gt;0.01,"",IF('MissFill 1'!AN142/SUM('MissFill 1'!AN$2:AN145)&gt;0.01,"",IF('MissFill 1'!AN141/SUM('MissFill 1'!AN$2:AN145)&gt;0.01,"",DateEnded_5Day!$A145))))))))</f>
        <v>44490</v>
      </c>
      <c r="AP145" s="54">
        <f>IF($A145&lt;='All Results'!$B$4,"",IF(SUM('MissFill 1'!AO$2:AO145)=0,"",(IF('MissFill 1'!AO145/SUM('MissFill 1'!AO$2:AO145)&gt;0.01,"",IF('MissFill 1'!AO144/SUM('MissFill 1'!AO$2:AO145)&gt;0.01,"",IF('MissFill 1'!AO143/SUM('MissFill 1'!AO$2:AO145)&gt;0.01,"",IF('MissFill 1'!AO142/SUM('MissFill 1'!AO$2:AO145)&gt;0.01,"",IF('MissFill 1'!AO141/SUM('MissFill 1'!AO$2:AO145)&gt;0.01,"",DateEnded_5Day!$A145))))))))</f>
        <v>44490</v>
      </c>
      <c r="AQ145" s="54" t="str">
        <f>IF($A145&lt;='All Results'!$B$4,"",IF(SUM('MissFill 1'!AP$2:AP145)=0,"",(IF('MissFill 1'!AP145/SUM('MissFill 1'!AP$2:AP145)&gt;0.01,"",IF('MissFill 1'!AP144/SUM('MissFill 1'!AP$2:AP145)&gt;0.01,"",IF('MissFill 1'!AP143/SUM('MissFill 1'!AP$2:AP145)&gt;0.01,"",IF('MissFill 1'!AP142/SUM('MissFill 1'!AP$2:AP145)&gt;0.01,"",IF('MissFill 1'!AP141/SUM('MissFill 1'!AP$2:AP145)&gt;0.01,"",DateEnded_5Day!$A145))))))))</f>
        <v/>
      </c>
      <c r="AR145" s="54">
        <f>IF($A145&lt;='All Results'!$B$4,"",IF(SUM('MissFill 1'!AQ$2:AQ145)=0,"",(IF('MissFill 1'!AQ145/SUM('MissFill 1'!AQ$2:AQ145)&gt;0.01,"",IF('MissFill 1'!AQ144/SUM('MissFill 1'!AQ$2:AQ145)&gt;0.01,"",IF('MissFill 1'!AQ143/SUM('MissFill 1'!AQ$2:AQ145)&gt;0.01,"",IF('MissFill 1'!AQ142/SUM('MissFill 1'!AQ$2:AQ145)&gt;0.01,"",IF('MissFill 1'!AQ141/SUM('MissFill 1'!AQ$2:AQ145)&gt;0.01,"",DateEnded_5Day!$A145))))))))</f>
        <v>44490</v>
      </c>
      <c r="AS145" s="54">
        <f>IF($A145&lt;='All Results'!$B$4,"",IF(SUM('MissFill 1'!AR$2:AR145)=0,"",(IF('MissFill 1'!AR145/SUM('MissFill 1'!AR$2:AR145)&gt;0.01,"",IF('MissFill 1'!AR144/SUM('MissFill 1'!AR$2:AR145)&gt;0.01,"",IF('MissFill 1'!AR143/SUM('MissFill 1'!AR$2:AR145)&gt;0.01,"",IF('MissFill 1'!AR142/SUM('MissFill 1'!AR$2:AR145)&gt;0.01,"",IF('MissFill 1'!AR141/SUM('MissFill 1'!AR$2:AR145)&gt;0.01,"",DateEnded_5Day!$A145))))))))</f>
        <v>44490</v>
      </c>
      <c r="AT145" s="54">
        <f>IF($A145&lt;='All Results'!$B$4,"",IF(SUM('MissFill 1'!AS$2:AS145)=0,"",(IF('MissFill 1'!AS145/SUM('MissFill 1'!AS$2:AS145)&gt;0.01,"",IF('MissFill 1'!AS144/SUM('MissFill 1'!AS$2:AS145)&gt;0.01,"",IF('MissFill 1'!AS143/SUM('MissFill 1'!AS$2:AS145)&gt;0.01,"",IF('MissFill 1'!AS142/SUM('MissFill 1'!AS$2:AS145)&gt;0.01,"",IF('MissFill 1'!AS141/SUM('MissFill 1'!AS$2:AS145)&gt;0.01,"",DateEnded_5Day!$A145))))))))</f>
        <v>44490</v>
      </c>
      <c r="AU145" s="54">
        <f>IF($A145&lt;='All Results'!$B$4,"",IF(SUM('MissFill 1'!AT$2:AT145)=0,"",(IF('MissFill 1'!AT145/SUM('MissFill 1'!AT$2:AT145)&gt;0.01,"",IF('MissFill 1'!AT144/SUM('MissFill 1'!AT$2:AT145)&gt;0.01,"",IF('MissFill 1'!AT143/SUM('MissFill 1'!AT$2:AT145)&gt;0.01,"",IF('MissFill 1'!AT142/SUM('MissFill 1'!AT$2:AT145)&gt;0.01,"",IF('MissFill 1'!AT141/SUM('MissFill 1'!AT$2:AT145)&gt;0.01,"",DateEnded_5Day!$A145))))))))</f>
        <v>44490</v>
      </c>
      <c r="AV145" s="54">
        <f>IF($A145&lt;='All Results'!$B$4,"",IF(SUM('MissFill 1'!AU$2:AU145)=0,"",(IF('MissFill 1'!AU145/SUM('MissFill 1'!AU$2:AU145)&gt;0.01,"",IF('MissFill 1'!AU144/SUM('MissFill 1'!AU$2:AU145)&gt;0.01,"",IF('MissFill 1'!AU143/SUM('MissFill 1'!AU$2:AU145)&gt;0.01,"",IF('MissFill 1'!AU142/SUM('MissFill 1'!AU$2:AU145)&gt;0.01,"",IF('MissFill 1'!AU141/SUM('MissFill 1'!AU$2:AU145)&gt;0.01,"",DateEnded_5Day!$A145))))))))</f>
        <v>44490</v>
      </c>
      <c r="AW145" s="54">
        <f>IF($A145&lt;='All Results'!$B$4,"",IF(SUM('MissFill 1'!AV$2:AV145)=0,"",(IF('MissFill 1'!AV145/SUM('MissFill 1'!AV$2:AV145)&gt;0.01,"",IF('MissFill 1'!AV144/SUM('MissFill 1'!AV$2:AV145)&gt;0.01,"",IF('MissFill 1'!AV143/SUM('MissFill 1'!AV$2:AV145)&gt;0.01,"",IF('MissFill 1'!AV142/SUM('MissFill 1'!AV$2:AV145)&gt;0.01,"",IF('MissFill 1'!AV141/SUM('MissFill 1'!AV$2:AV145)&gt;0.01,"",DateEnded_5Day!$A145))))))))</f>
        <v>44490</v>
      </c>
      <c r="AX145" s="54">
        <f>IF($A145&lt;='All Results'!$B$4,"",IF(SUM('MissFill 1'!AW$2:AW145)=0,"",(IF('MissFill 1'!AW145/SUM('MissFill 1'!AW$2:AW145)&gt;0.01,"",IF('MissFill 1'!AW144/SUM('MissFill 1'!AW$2:AW145)&gt;0.01,"",IF('MissFill 1'!AW143/SUM('MissFill 1'!AW$2:AW145)&gt;0.01,"",IF('MissFill 1'!AW142/SUM('MissFill 1'!AW$2:AW145)&gt;0.01,"",IF('MissFill 1'!AW141/SUM('MissFill 1'!AW$2:AW145)&gt;0.01,"",DateEnded_5Day!$A145))))))))</f>
        <v>44490</v>
      </c>
    </row>
    <row r="146" spans="1:50" x14ac:dyDescent="0.25">
      <c r="A146" s="41">
        <v>44491</v>
      </c>
      <c r="B146" s="52">
        <v>295</v>
      </c>
      <c r="C146" s="54" t="str">
        <f>IF($A146&lt;='All Results'!$B$4,"",IF(SUM('MissFill 1'!B$2:B146)=0,"",(IF('MissFill 1'!B146/SUM('MissFill 1'!B$2:B146)&gt;0.01,"",IF('MissFill 1'!B145/SUM('MissFill 1'!B$2:B146)&gt;0.01,"",IF('MissFill 1'!B144/SUM('MissFill 1'!B$2:B146)&gt;0.01,"",IF('MissFill 1'!B143/SUM('MissFill 1'!B$2:B146)&gt;0.01,"",IF('MissFill 1'!B142/SUM('MissFill 1'!B$2:B146)&gt;0.01,"",DateEnded_5Day!$A146))))))))</f>
        <v/>
      </c>
      <c r="D146" s="54">
        <f>IF($A146&lt;='All Results'!$B$4,"",IF(SUM('MissFill 1'!C$2:C146)=0,"",(IF('MissFill 1'!C146/SUM('MissFill 1'!C$2:C146)&gt;0.01,"",IF('MissFill 1'!C145/SUM('MissFill 1'!C$2:C146)&gt;0.01,"",IF('MissFill 1'!C144/SUM('MissFill 1'!C$2:C146)&gt;0.01,"",IF('MissFill 1'!C143/SUM('MissFill 1'!C$2:C146)&gt;0.01,"",IF('MissFill 1'!C142/SUM('MissFill 1'!C$2:C146)&gt;0.01,"",DateEnded_5Day!$A146))))))))</f>
        <v>44491</v>
      </c>
      <c r="E146" s="54">
        <f>IF($A146&lt;='All Results'!$B$4,"",IF(SUM('MissFill 1'!D$2:D146)=0,"",(IF('MissFill 1'!D146/SUM('MissFill 1'!D$2:D146)&gt;0.01,"",IF('MissFill 1'!D145/SUM('MissFill 1'!D$2:D146)&gt;0.01,"",IF('MissFill 1'!D144/SUM('MissFill 1'!D$2:D146)&gt;0.01,"",IF('MissFill 1'!D143/SUM('MissFill 1'!D$2:D146)&gt;0.01,"",IF('MissFill 1'!D142/SUM('MissFill 1'!D$2:D146)&gt;0.01,"",DateEnded_5Day!$A146))))))))</f>
        <v>44491</v>
      </c>
      <c r="F146" s="54">
        <f>IF($A146&lt;='All Results'!$B$4,"",IF(SUM('MissFill 1'!E$2:E146)=0,"",(IF('MissFill 1'!E146/SUM('MissFill 1'!E$2:E146)&gt;0.01,"",IF('MissFill 1'!E145/SUM('MissFill 1'!E$2:E146)&gt;0.01,"",IF('MissFill 1'!E144/SUM('MissFill 1'!E$2:E146)&gt;0.01,"",IF('MissFill 1'!E143/SUM('MissFill 1'!E$2:E146)&gt;0.01,"",IF('MissFill 1'!E142/SUM('MissFill 1'!E$2:E146)&gt;0.01,"",DateEnded_5Day!$A146))))))))</f>
        <v>44491</v>
      </c>
      <c r="G146" s="54">
        <f>IF($A146&lt;='All Results'!$B$4,"",IF(SUM('MissFill 1'!F$2:F146)=0,"",(IF('MissFill 1'!F146/SUM('MissFill 1'!F$2:F146)&gt;0.01,"",IF('MissFill 1'!F145/SUM('MissFill 1'!F$2:F146)&gt;0.01,"",IF('MissFill 1'!F144/SUM('MissFill 1'!F$2:F146)&gt;0.01,"",IF('MissFill 1'!F143/SUM('MissFill 1'!F$2:F146)&gt;0.01,"",IF('MissFill 1'!F142/SUM('MissFill 1'!F$2:F146)&gt;0.01,"",DateEnded_5Day!$A146))))))))</f>
        <v>44491</v>
      </c>
      <c r="H146" s="54">
        <f>IF($A146&lt;='All Results'!$B$4,"",IF(SUM('MissFill 1'!G$2:G146)=0,"",(IF('MissFill 1'!G146/SUM('MissFill 1'!G$2:G146)&gt;0.01,"",IF('MissFill 1'!G145/SUM('MissFill 1'!G$2:G146)&gt;0.01,"",IF('MissFill 1'!G144/SUM('MissFill 1'!G$2:G146)&gt;0.01,"",IF('MissFill 1'!G143/SUM('MissFill 1'!G$2:G146)&gt;0.01,"",IF('MissFill 1'!G142/SUM('MissFill 1'!G$2:G146)&gt;0.01,"",DateEnded_5Day!$A146))))))))</f>
        <v>44491</v>
      </c>
      <c r="I146" s="54">
        <f>IF($A146&lt;='All Results'!$B$4,"",IF(SUM('MissFill 1'!H$2:H146)=0,"",(IF('MissFill 1'!H146/SUM('MissFill 1'!H$2:H146)&gt;0.01,"",IF('MissFill 1'!H145/SUM('MissFill 1'!H$2:H146)&gt;0.01,"",IF('MissFill 1'!H144/SUM('MissFill 1'!H$2:H146)&gt;0.01,"",IF('MissFill 1'!H143/SUM('MissFill 1'!H$2:H146)&gt;0.01,"",IF('MissFill 1'!H142/SUM('MissFill 1'!H$2:H146)&gt;0.01,"",DateEnded_5Day!$A146))))))))</f>
        <v>44491</v>
      </c>
      <c r="J146" s="54">
        <f>IF($A146&lt;='All Results'!$B$4,"",IF(SUM('MissFill 1'!I$2:I146)=0,"",(IF('MissFill 1'!I146/SUM('MissFill 1'!I$2:I146)&gt;0.01,"",IF('MissFill 1'!I145/SUM('MissFill 1'!I$2:I146)&gt;0.01,"",IF('MissFill 1'!I144/SUM('MissFill 1'!I$2:I146)&gt;0.01,"",IF('MissFill 1'!I143/SUM('MissFill 1'!I$2:I146)&gt;0.01,"",IF('MissFill 1'!I142/SUM('MissFill 1'!I$2:I146)&gt;0.01,"",DateEnded_5Day!$A146))))))))</f>
        <v>44491</v>
      </c>
      <c r="K146" s="54">
        <f>IF($A146&lt;='All Results'!$B$4,"",IF(SUM('MissFill 1'!J$2:J146)=0,"",(IF('MissFill 1'!J146/SUM('MissFill 1'!J$2:J146)&gt;0.01,"",IF('MissFill 1'!J145/SUM('MissFill 1'!J$2:J146)&gt;0.01,"",IF('MissFill 1'!J144/SUM('MissFill 1'!J$2:J146)&gt;0.01,"",IF('MissFill 1'!J143/SUM('MissFill 1'!J$2:J146)&gt;0.01,"",IF('MissFill 1'!J142/SUM('MissFill 1'!J$2:J146)&gt;0.01,"",DateEnded_5Day!$A146))))))))</f>
        <v>44491</v>
      </c>
      <c r="L146" s="54">
        <f>IF($A146&lt;='All Results'!$B$4,"",IF(SUM('MissFill 1'!K$2:K146)=0,"",(IF('MissFill 1'!K146/SUM('MissFill 1'!K$2:K146)&gt;0.01,"",IF('MissFill 1'!K145/SUM('MissFill 1'!K$2:K146)&gt;0.01,"",IF('MissFill 1'!K144/SUM('MissFill 1'!K$2:K146)&gt;0.01,"",IF('MissFill 1'!K143/SUM('MissFill 1'!K$2:K146)&gt;0.01,"",IF('MissFill 1'!K142/SUM('MissFill 1'!K$2:K146)&gt;0.01,"",DateEnded_5Day!$A146))))))))</f>
        <v>44491</v>
      </c>
      <c r="M146" s="54">
        <f>IF($A146&lt;='All Results'!$B$4,"",IF(SUM('MissFill 1'!L$2:L146)=0,"",(IF('MissFill 1'!L146/SUM('MissFill 1'!L$2:L146)&gt;0.01,"",IF('MissFill 1'!L145/SUM('MissFill 1'!L$2:L146)&gt;0.01,"",IF('MissFill 1'!L144/SUM('MissFill 1'!L$2:L146)&gt;0.01,"",IF('MissFill 1'!L143/SUM('MissFill 1'!L$2:L146)&gt;0.01,"",IF('MissFill 1'!L142/SUM('MissFill 1'!L$2:L146)&gt;0.01,"",DateEnded_5Day!$A146))))))))</f>
        <v>44491</v>
      </c>
      <c r="N146" s="54">
        <f>IF($A146&lt;='All Results'!$B$4,"",IF(SUM('MissFill 1'!M$2:M146)=0,"",(IF('MissFill 1'!M146/SUM('MissFill 1'!M$2:M146)&gt;0.01,"",IF('MissFill 1'!M145/SUM('MissFill 1'!M$2:M146)&gt;0.01,"",IF('MissFill 1'!M144/SUM('MissFill 1'!M$2:M146)&gt;0.01,"",IF('MissFill 1'!M143/SUM('MissFill 1'!M$2:M146)&gt;0.01,"",IF('MissFill 1'!M142/SUM('MissFill 1'!M$2:M146)&gt;0.01,"",DateEnded_5Day!$A146))))))))</f>
        <v>44491</v>
      </c>
      <c r="O146" s="54">
        <f>IF($A146&lt;='All Results'!$B$4,"",IF(SUM('MissFill 1'!N$2:N146)=0,"",(IF('MissFill 1'!N146/SUM('MissFill 1'!N$2:N146)&gt;0.01,"",IF('MissFill 1'!N145/SUM('MissFill 1'!N$2:N146)&gt;0.01,"",IF('MissFill 1'!N144/SUM('MissFill 1'!N$2:N146)&gt;0.01,"",IF('MissFill 1'!N143/SUM('MissFill 1'!N$2:N146)&gt;0.01,"",IF('MissFill 1'!N142/SUM('MissFill 1'!N$2:N146)&gt;0.01,"",DateEnded_5Day!$A146))))))))</f>
        <v>44491</v>
      </c>
      <c r="P146" s="54">
        <f>IF($A146&lt;='All Results'!$B$4,"",IF(SUM('MissFill 1'!O$2:O146)=0,"",(IF('MissFill 1'!O146/SUM('MissFill 1'!O$2:O146)&gt;0.01,"",IF('MissFill 1'!O145/SUM('MissFill 1'!O$2:O146)&gt;0.01,"",IF('MissFill 1'!O144/SUM('MissFill 1'!O$2:O146)&gt;0.01,"",IF('MissFill 1'!O143/SUM('MissFill 1'!O$2:O146)&gt;0.01,"",IF('MissFill 1'!O142/SUM('MissFill 1'!O$2:O146)&gt;0.01,"",DateEnded_5Day!$A146))))))))</f>
        <v>44491</v>
      </c>
      <c r="Q146" s="54">
        <f>IF($A146&lt;='All Results'!$B$4,"",IF(SUM('MissFill 1'!P$2:P146)=0,"",(IF('MissFill 1'!P146/SUM('MissFill 1'!P$2:P146)&gt;0.01,"",IF('MissFill 1'!P145/SUM('MissFill 1'!P$2:P146)&gt;0.01,"",IF('MissFill 1'!P144/SUM('MissFill 1'!P$2:P146)&gt;0.01,"",IF('MissFill 1'!P143/SUM('MissFill 1'!P$2:P146)&gt;0.01,"",IF('MissFill 1'!P142/SUM('MissFill 1'!P$2:P146)&gt;0.01,"",DateEnded_5Day!$A146))))))))</f>
        <v>44491</v>
      </c>
      <c r="R146" s="54">
        <f>IF($A146&lt;='All Results'!$B$4,"",IF(SUM('MissFill 1'!Q$2:Q146)=0,"",(IF('MissFill 1'!Q146/SUM('MissFill 1'!Q$2:Q146)&gt;0.01,"",IF('MissFill 1'!Q145/SUM('MissFill 1'!Q$2:Q146)&gt;0.01,"",IF('MissFill 1'!Q144/SUM('MissFill 1'!Q$2:Q146)&gt;0.01,"",IF('MissFill 1'!Q143/SUM('MissFill 1'!Q$2:Q146)&gt;0.01,"",IF('MissFill 1'!Q142/SUM('MissFill 1'!Q$2:Q146)&gt;0.01,"",DateEnded_5Day!$A146))))))))</f>
        <v>44491</v>
      </c>
      <c r="S146" s="54">
        <f>IF($A146&lt;='All Results'!$B$4,"",IF(SUM('MissFill 1'!R$2:R146)=0,"",(IF('MissFill 1'!R146/SUM('MissFill 1'!R$2:R146)&gt;0.01,"",IF('MissFill 1'!R145/SUM('MissFill 1'!R$2:R146)&gt;0.01,"",IF('MissFill 1'!R144/SUM('MissFill 1'!R$2:R146)&gt;0.01,"",IF('MissFill 1'!R143/SUM('MissFill 1'!R$2:R146)&gt;0.01,"",IF('MissFill 1'!R142/SUM('MissFill 1'!R$2:R146)&gt;0.01,"",DateEnded_5Day!$A146))))))))</f>
        <v>44491</v>
      </c>
      <c r="T146" s="54">
        <f>IF($A146&lt;='All Results'!$B$4,"",IF(SUM('MissFill 1'!S$2:S146)=0,"",(IF('MissFill 1'!S146/SUM('MissFill 1'!S$2:S146)&gt;0.01,"",IF('MissFill 1'!S145/SUM('MissFill 1'!S$2:S146)&gt;0.01,"",IF('MissFill 1'!S144/SUM('MissFill 1'!S$2:S146)&gt;0.01,"",IF('MissFill 1'!S143/SUM('MissFill 1'!S$2:S146)&gt;0.01,"",IF('MissFill 1'!S142/SUM('MissFill 1'!S$2:S146)&gt;0.01,"",DateEnded_5Day!$A146))))))))</f>
        <v>44491</v>
      </c>
      <c r="U146" s="54">
        <f>IF($A146&lt;='All Results'!$B$4,"",IF(SUM('MissFill 1'!T$2:T146)=0,"",(IF('MissFill 1'!T146/SUM('MissFill 1'!T$2:T146)&gt;0.01,"",IF('MissFill 1'!T145/SUM('MissFill 1'!T$2:T146)&gt;0.01,"",IF('MissFill 1'!T144/SUM('MissFill 1'!T$2:T146)&gt;0.01,"",IF('MissFill 1'!T143/SUM('MissFill 1'!T$2:T146)&gt;0.01,"",IF('MissFill 1'!T142/SUM('MissFill 1'!T$2:T146)&gt;0.01,"",DateEnded_5Day!$A146))))))))</f>
        <v>44491</v>
      </c>
      <c r="V146" s="54">
        <f>IF($A146&lt;='All Results'!$B$4,"",IF(SUM('MissFill 1'!U$2:U146)=0,"",(IF('MissFill 1'!U146/SUM('MissFill 1'!U$2:U146)&gt;0.01,"",IF('MissFill 1'!U145/SUM('MissFill 1'!U$2:U146)&gt;0.01,"",IF('MissFill 1'!U144/SUM('MissFill 1'!U$2:U146)&gt;0.01,"",IF('MissFill 1'!U143/SUM('MissFill 1'!U$2:U146)&gt;0.01,"",IF('MissFill 1'!U142/SUM('MissFill 1'!U$2:U146)&gt;0.01,"",DateEnded_5Day!$A146))))))))</f>
        <v>44491</v>
      </c>
      <c r="W146" s="54" t="str">
        <f>IF($A146&lt;='All Results'!$B$4,"",IF(SUM('MissFill 1'!V$2:V146)=0,"",(IF('MissFill 1'!V146/SUM('MissFill 1'!V$2:V146)&gt;0.01,"",IF('MissFill 1'!V145/SUM('MissFill 1'!V$2:V146)&gt;0.01,"",IF('MissFill 1'!V144/SUM('MissFill 1'!V$2:V146)&gt;0.01,"",IF('MissFill 1'!V143/SUM('MissFill 1'!V$2:V146)&gt;0.01,"",IF('MissFill 1'!V142/SUM('MissFill 1'!V$2:V146)&gt;0.01,"",DateEnded_5Day!$A146))))))))</f>
        <v/>
      </c>
      <c r="X146" s="54">
        <f>IF($A146&lt;='All Results'!$B$4,"",IF(SUM('MissFill 1'!W$2:W146)=0,"",(IF('MissFill 1'!W146/SUM('MissFill 1'!W$2:W146)&gt;0.01,"",IF('MissFill 1'!W145/SUM('MissFill 1'!W$2:W146)&gt;0.01,"",IF('MissFill 1'!W144/SUM('MissFill 1'!W$2:W146)&gt;0.01,"",IF('MissFill 1'!W143/SUM('MissFill 1'!W$2:W146)&gt;0.01,"",IF('MissFill 1'!W142/SUM('MissFill 1'!W$2:W146)&gt;0.01,"",DateEnded_5Day!$A146))))))))</f>
        <v>44491</v>
      </c>
      <c r="Y146" s="54">
        <f>IF($A146&lt;='All Results'!$B$4,"",IF(SUM('MissFill 1'!X$2:X146)=0,"",(IF('MissFill 1'!X146/SUM('MissFill 1'!X$2:X146)&gt;0.01,"",IF('MissFill 1'!X145/SUM('MissFill 1'!X$2:X146)&gt;0.01,"",IF('MissFill 1'!X144/SUM('MissFill 1'!X$2:X146)&gt;0.01,"",IF('MissFill 1'!X143/SUM('MissFill 1'!X$2:X146)&gt;0.01,"",IF('MissFill 1'!X142/SUM('MissFill 1'!X$2:X146)&gt;0.01,"",DateEnded_5Day!$A146))))))))</f>
        <v>44491</v>
      </c>
      <c r="Z146" s="54">
        <f>IF($A146&lt;='All Results'!$B$4,"",IF(SUM('MissFill 1'!Y$2:Y146)=0,"",(IF('MissFill 1'!Y146/SUM('MissFill 1'!Y$2:Y146)&gt;0.01,"",IF('MissFill 1'!Y145/SUM('MissFill 1'!Y$2:Y146)&gt;0.01,"",IF('MissFill 1'!Y144/SUM('MissFill 1'!Y$2:Y146)&gt;0.01,"",IF('MissFill 1'!Y143/SUM('MissFill 1'!Y$2:Y146)&gt;0.01,"",IF('MissFill 1'!Y142/SUM('MissFill 1'!Y$2:Y146)&gt;0.01,"",DateEnded_5Day!$A146))))))))</f>
        <v>44491</v>
      </c>
      <c r="AA146" s="54">
        <f>IF($A146&lt;='All Results'!$B$4,"",IF(SUM('MissFill 1'!Z$2:Z146)=0,"",(IF('MissFill 1'!Z146/SUM('MissFill 1'!Z$2:Z146)&gt;0.01,"",IF('MissFill 1'!Z145/SUM('MissFill 1'!Z$2:Z146)&gt;0.01,"",IF('MissFill 1'!Z144/SUM('MissFill 1'!Z$2:Z146)&gt;0.01,"",IF('MissFill 1'!Z143/SUM('MissFill 1'!Z$2:Z146)&gt;0.01,"",IF('MissFill 1'!Z142/SUM('MissFill 1'!Z$2:Z146)&gt;0.01,"",DateEnded_5Day!$A146))))))))</f>
        <v>44491</v>
      </c>
      <c r="AB146" s="54">
        <f>IF($A146&lt;='All Results'!$B$4,"",IF(SUM('MissFill 1'!AA$2:AA146)=0,"",(IF('MissFill 1'!AA146/SUM('MissFill 1'!AA$2:AA146)&gt;0.01,"",IF('MissFill 1'!AA145/SUM('MissFill 1'!AA$2:AA146)&gt;0.01,"",IF('MissFill 1'!AA144/SUM('MissFill 1'!AA$2:AA146)&gt;0.01,"",IF('MissFill 1'!AA143/SUM('MissFill 1'!AA$2:AA146)&gt;0.01,"",IF('MissFill 1'!AA142/SUM('MissFill 1'!AA$2:AA146)&gt;0.01,"",DateEnded_5Day!$A146))))))))</f>
        <v>44491</v>
      </c>
      <c r="AC146" s="54">
        <f>IF($A146&lt;='All Results'!$B$4,"",IF(SUM('MissFill 1'!AB$2:AB146)=0,"",(IF('MissFill 1'!AB146/SUM('MissFill 1'!AB$2:AB146)&gt;0.01,"",IF('MissFill 1'!AB145/SUM('MissFill 1'!AB$2:AB146)&gt;0.01,"",IF('MissFill 1'!AB144/SUM('MissFill 1'!AB$2:AB146)&gt;0.01,"",IF('MissFill 1'!AB143/SUM('MissFill 1'!AB$2:AB146)&gt;0.01,"",IF('MissFill 1'!AB142/SUM('MissFill 1'!AB$2:AB146)&gt;0.01,"",DateEnded_5Day!$A146))))))))</f>
        <v>44491</v>
      </c>
      <c r="AD146" s="54">
        <f>IF($A146&lt;='All Results'!$B$4,"",IF(SUM('MissFill 1'!AC$2:AC146)=0,"",(IF('MissFill 1'!AC146/SUM('MissFill 1'!AC$2:AC146)&gt;0.01,"",IF('MissFill 1'!AC145/SUM('MissFill 1'!AC$2:AC146)&gt;0.01,"",IF('MissFill 1'!AC144/SUM('MissFill 1'!AC$2:AC146)&gt;0.01,"",IF('MissFill 1'!AC143/SUM('MissFill 1'!AC$2:AC146)&gt;0.01,"",IF('MissFill 1'!AC142/SUM('MissFill 1'!AC$2:AC146)&gt;0.01,"",DateEnded_5Day!$A146))))))))</f>
        <v>44491</v>
      </c>
      <c r="AE146" s="54">
        <f>IF($A146&lt;='All Results'!$B$4,"",IF(SUM('MissFill 1'!AD$2:AD146)=0,"",(IF('MissFill 1'!AD146/SUM('MissFill 1'!AD$2:AD146)&gt;0.01,"",IF('MissFill 1'!AD145/SUM('MissFill 1'!AD$2:AD146)&gt;0.01,"",IF('MissFill 1'!AD144/SUM('MissFill 1'!AD$2:AD146)&gt;0.01,"",IF('MissFill 1'!AD143/SUM('MissFill 1'!AD$2:AD146)&gt;0.01,"",IF('MissFill 1'!AD142/SUM('MissFill 1'!AD$2:AD146)&gt;0.01,"",DateEnded_5Day!$A146))))))))</f>
        <v>44491</v>
      </c>
      <c r="AF146" s="54">
        <f>IF($A146&lt;='All Results'!$B$4,"",IF(SUM('MissFill 1'!AE$2:AE146)=0,"",(IF('MissFill 1'!AE146/SUM('MissFill 1'!AE$2:AE146)&gt;0.01,"",IF('MissFill 1'!AE145/SUM('MissFill 1'!AE$2:AE146)&gt;0.01,"",IF('MissFill 1'!AE144/SUM('MissFill 1'!AE$2:AE146)&gt;0.01,"",IF('MissFill 1'!AE143/SUM('MissFill 1'!AE$2:AE146)&gt;0.01,"",IF('MissFill 1'!AE142/SUM('MissFill 1'!AE$2:AE146)&gt;0.01,"",DateEnded_5Day!$A146))))))))</f>
        <v>44491</v>
      </c>
      <c r="AG146" s="54">
        <f>IF($A146&lt;='All Results'!$B$4,"",IF(SUM('MissFill 1'!AF$2:AF146)=0,"",(IF('MissFill 1'!AF146/SUM('MissFill 1'!AF$2:AF146)&gt;0.01,"",IF('MissFill 1'!AF145/SUM('MissFill 1'!AF$2:AF146)&gt;0.01,"",IF('MissFill 1'!AF144/SUM('MissFill 1'!AF$2:AF146)&gt;0.01,"",IF('MissFill 1'!AF143/SUM('MissFill 1'!AF$2:AF146)&gt;0.01,"",IF('MissFill 1'!AF142/SUM('MissFill 1'!AF$2:AF146)&gt;0.01,"",DateEnded_5Day!$A146))))))))</f>
        <v>44491</v>
      </c>
      <c r="AH146" s="54">
        <f>IF($A146&lt;='All Results'!$B$4,"",IF(SUM('MissFill 1'!AG$2:AG146)=0,"",(IF('MissFill 1'!AG146/SUM('MissFill 1'!AG$2:AG146)&gt;0.01,"",IF('MissFill 1'!AG145/SUM('MissFill 1'!AG$2:AG146)&gt;0.01,"",IF('MissFill 1'!AG144/SUM('MissFill 1'!AG$2:AG146)&gt;0.01,"",IF('MissFill 1'!AG143/SUM('MissFill 1'!AG$2:AG146)&gt;0.01,"",IF('MissFill 1'!AG142/SUM('MissFill 1'!AG$2:AG146)&gt;0.01,"",DateEnded_5Day!$A146))))))))</f>
        <v>44491</v>
      </c>
      <c r="AI146" s="54">
        <f>IF($A146&lt;='All Results'!$B$4,"",IF(SUM('MissFill 1'!AH$2:AH146)=0,"",(IF('MissFill 1'!AH146/SUM('MissFill 1'!AH$2:AH146)&gt;0.01,"",IF('MissFill 1'!AH145/SUM('MissFill 1'!AH$2:AH146)&gt;0.01,"",IF('MissFill 1'!AH144/SUM('MissFill 1'!AH$2:AH146)&gt;0.01,"",IF('MissFill 1'!AH143/SUM('MissFill 1'!AH$2:AH146)&gt;0.01,"",IF('MissFill 1'!AH142/SUM('MissFill 1'!AH$2:AH146)&gt;0.01,"",DateEnded_5Day!$A146))))))))</f>
        <v>44491</v>
      </c>
      <c r="AJ146" s="54">
        <f>IF($A146&lt;='All Results'!$B$4,"",IF(SUM('MissFill 1'!AI$2:AI146)=0,"",(IF('MissFill 1'!AI146/SUM('MissFill 1'!AI$2:AI146)&gt;0.01,"",IF('MissFill 1'!AI145/SUM('MissFill 1'!AI$2:AI146)&gt;0.01,"",IF('MissFill 1'!AI144/SUM('MissFill 1'!AI$2:AI146)&gt;0.01,"",IF('MissFill 1'!AI143/SUM('MissFill 1'!AI$2:AI146)&gt;0.01,"",IF('MissFill 1'!AI142/SUM('MissFill 1'!AI$2:AI146)&gt;0.01,"",DateEnded_5Day!$A146))))))))</f>
        <v>44491</v>
      </c>
      <c r="AK146" s="54" t="str">
        <f>IF($A146&lt;='All Results'!$B$4,"",IF(SUM('MissFill 1'!AJ$2:AJ146)=0,"",(IF('MissFill 1'!AJ146/SUM('MissFill 1'!AJ$2:AJ146)&gt;0.01,"",IF('MissFill 1'!AJ145/SUM('MissFill 1'!AJ$2:AJ146)&gt;0.01,"",IF('MissFill 1'!AJ144/SUM('MissFill 1'!AJ$2:AJ146)&gt;0.01,"",IF('MissFill 1'!AJ143/SUM('MissFill 1'!AJ$2:AJ146)&gt;0.01,"",IF('MissFill 1'!AJ142/SUM('MissFill 1'!AJ$2:AJ146)&gt;0.01,"",DateEnded_5Day!$A146))))))))</f>
        <v/>
      </c>
      <c r="AL146" s="54">
        <f>IF($A146&lt;='All Results'!$B$4,"",IF(SUM('MissFill 1'!AK$2:AK146)=0,"",(IF('MissFill 1'!AK146/SUM('MissFill 1'!AK$2:AK146)&gt;0.01,"",IF('MissFill 1'!AK145/SUM('MissFill 1'!AK$2:AK146)&gt;0.01,"",IF('MissFill 1'!AK144/SUM('MissFill 1'!AK$2:AK146)&gt;0.01,"",IF('MissFill 1'!AK143/SUM('MissFill 1'!AK$2:AK146)&gt;0.01,"",IF('MissFill 1'!AK142/SUM('MissFill 1'!AK$2:AK146)&gt;0.01,"",DateEnded_5Day!$A146))))))))</f>
        <v>44491</v>
      </c>
      <c r="AM146" s="54">
        <f>IF($A146&lt;='All Results'!$B$4,"",IF(SUM('MissFill 1'!AL$2:AL146)=0,"",(IF('MissFill 1'!AL146/SUM('MissFill 1'!AL$2:AL146)&gt;0.01,"",IF('MissFill 1'!AL145/SUM('MissFill 1'!AL$2:AL146)&gt;0.01,"",IF('MissFill 1'!AL144/SUM('MissFill 1'!AL$2:AL146)&gt;0.01,"",IF('MissFill 1'!AL143/SUM('MissFill 1'!AL$2:AL146)&gt;0.01,"",IF('MissFill 1'!AL142/SUM('MissFill 1'!AL$2:AL146)&gt;0.01,"",DateEnded_5Day!$A146))))))))</f>
        <v>44491</v>
      </c>
      <c r="AN146" s="54">
        <f>IF($A146&lt;='All Results'!$B$4,"",IF(SUM('MissFill 1'!AM$2:AM146)=0,"",(IF('MissFill 1'!AM146/SUM('MissFill 1'!AM$2:AM146)&gt;0.01,"",IF('MissFill 1'!AM145/SUM('MissFill 1'!AM$2:AM146)&gt;0.01,"",IF('MissFill 1'!AM144/SUM('MissFill 1'!AM$2:AM146)&gt;0.01,"",IF('MissFill 1'!AM143/SUM('MissFill 1'!AM$2:AM146)&gt;0.01,"",IF('MissFill 1'!AM142/SUM('MissFill 1'!AM$2:AM146)&gt;0.01,"",DateEnded_5Day!$A146))))))))</f>
        <v>44491</v>
      </c>
      <c r="AO146" s="54">
        <f>IF($A146&lt;='All Results'!$B$4,"",IF(SUM('MissFill 1'!AN$2:AN146)=0,"",(IF('MissFill 1'!AN146/SUM('MissFill 1'!AN$2:AN146)&gt;0.01,"",IF('MissFill 1'!AN145/SUM('MissFill 1'!AN$2:AN146)&gt;0.01,"",IF('MissFill 1'!AN144/SUM('MissFill 1'!AN$2:AN146)&gt;0.01,"",IF('MissFill 1'!AN143/SUM('MissFill 1'!AN$2:AN146)&gt;0.01,"",IF('MissFill 1'!AN142/SUM('MissFill 1'!AN$2:AN146)&gt;0.01,"",DateEnded_5Day!$A146))))))))</f>
        <v>44491</v>
      </c>
      <c r="AP146" s="54">
        <f>IF($A146&lt;='All Results'!$B$4,"",IF(SUM('MissFill 1'!AO$2:AO146)=0,"",(IF('MissFill 1'!AO146/SUM('MissFill 1'!AO$2:AO146)&gt;0.01,"",IF('MissFill 1'!AO145/SUM('MissFill 1'!AO$2:AO146)&gt;0.01,"",IF('MissFill 1'!AO144/SUM('MissFill 1'!AO$2:AO146)&gt;0.01,"",IF('MissFill 1'!AO143/SUM('MissFill 1'!AO$2:AO146)&gt;0.01,"",IF('MissFill 1'!AO142/SUM('MissFill 1'!AO$2:AO146)&gt;0.01,"",DateEnded_5Day!$A146))))))))</f>
        <v>44491</v>
      </c>
      <c r="AQ146" s="54" t="str">
        <f>IF($A146&lt;='All Results'!$B$4,"",IF(SUM('MissFill 1'!AP$2:AP146)=0,"",(IF('MissFill 1'!AP146/SUM('MissFill 1'!AP$2:AP146)&gt;0.01,"",IF('MissFill 1'!AP145/SUM('MissFill 1'!AP$2:AP146)&gt;0.01,"",IF('MissFill 1'!AP144/SUM('MissFill 1'!AP$2:AP146)&gt;0.01,"",IF('MissFill 1'!AP143/SUM('MissFill 1'!AP$2:AP146)&gt;0.01,"",IF('MissFill 1'!AP142/SUM('MissFill 1'!AP$2:AP146)&gt;0.01,"",DateEnded_5Day!$A146))))))))</f>
        <v/>
      </c>
      <c r="AR146" s="54">
        <f>IF($A146&lt;='All Results'!$B$4,"",IF(SUM('MissFill 1'!AQ$2:AQ146)=0,"",(IF('MissFill 1'!AQ146/SUM('MissFill 1'!AQ$2:AQ146)&gt;0.01,"",IF('MissFill 1'!AQ145/SUM('MissFill 1'!AQ$2:AQ146)&gt;0.01,"",IF('MissFill 1'!AQ144/SUM('MissFill 1'!AQ$2:AQ146)&gt;0.01,"",IF('MissFill 1'!AQ143/SUM('MissFill 1'!AQ$2:AQ146)&gt;0.01,"",IF('MissFill 1'!AQ142/SUM('MissFill 1'!AQ$2:AQ146)&gt;0.01,"",DateEnded_5Day!$A146))))))))</f>
        <v>44491</v>
      </c>
      <c r="AS146" s="54">
        <f>IF($A146&lt;='All Results'!$B$4,"",IF(SUM('MissFill 1'!AR$2:AR146)=0,"",(IF('MissFill 1'!AR146/SUM('MissFill 1'!AR$2:AR146)&gt;0.01,"",IF('MissFill 1'!AR145/SUM('MissFill 1'!AR$2:AR146)&gt;0.01,"",IF('MissFill 1'!AR144/SUM('MissFill 1'!AR$2:AR146)&gt;0.01,"",IF('MissFill 1'!AR143/SUM('MissFill 1'!AR$2:AR146)&gt;0.01,"",IF('MissFill 1'!AR142/SUM('MissFill 1'!AR$2:AR146)&gt;0.01,"",DateEnded_5Day!$A146))))))))</f>
        <v>44491</v>
      </c>
      <c r="AT146" s="54">
        <f>IF($A146&lt;='All Results'!$B$4,"",IF(SUM('MissFill 1'!AS$2:AS146)=0,"",(IF('MissFill 1'!AS146/SUM('MissFill 1'!AS$2:AS146)&gt;0.01,"",IF('MissFill 1'!AS145/SUM('MissFill 1'!AS$2:AS146)&gt;0.01,"",IF('MissFill 1'!AS144/SUM('MissFill 1'!AS$2:AS146)&gt;0.01,"",IF('MissFill 1'!AS143/SUM('MissFill 1'!AS$2:AS146)&gt;0.01,"",IF('MissFill 1'!AS142/SUM('MissFill 1'!AS$2:AS146)&gt;0.01,"",DateEnded_5Day!$A146))))))))</f>
        <v>44491</v>
      </c>
      <c r="AU146" s="54">
        <f>IF($A146&lt;='All Results'!$B$4,"",IF(SUM('MissFill 1'!AT$2:AT146)=0,"",(IF('MissFill 1'!AT146/SUM('MissFill 1'!AT$2:AT146)&gt;0.01,"",IF('MissFill 1'!AT145/SUM('MissFill 1'!AT$2:AT146)&gt;0.01,"",IF('MissFill 1'!AT144/SUM('MissFill 1'!AT$2:AT146)&gt;0.01,"",IF('MissFill 1'!AT143/SUM('MissFill 1'!AT$2:AT146)&gt;0.01,"",IF('MissFill 1'!AT142/SUM('MissFill 1'!AT$2:AT146)&gt;0.01,"",DateEnded_5Day!$A146))))))))</f>
        <v>44491</v>
      </c>
      <c r="AV146" s="54">
        <f>IF($A146&lt;='All Results'!$B$4,"",IF(SUM('MissFill 1'!AU$2:AU146)=0,"",(IF('MissFill 1'!AU146/SUM('MissFill 1'!AU$2:AU146)&gt;0.01,"",IF('MissFill 1'!AU145/SUM('MissFill 1'!AU$2:AU146)&gt;0.01,"",IF('MissFill 1'!AU144/SUM('MissFill 1'!AU$2:AU146)&gt;0.01,"",IF('MissFill 1'!AU143/SUM('MissFill 1'!AU$2:AU146)&gt;0.01,"",IF('MissFill 1'!AU142/SUM('MissFill 1'!AU$2:AU146)&gt;0.01,"",DateEnded_5Day!$A146))))))))</f>
        <v>44491</v>
      </c>
      <c r="AW146" s="54">
        <f>IF($A146&lt;='All Results'!$B$4,"",IF(SUM('MissFill 1'!AV$2:AV146)=0,"",(IF('MissFill 1'!AV146/SUM('MissFill 1'!AV$2:AV146)&gt;0.01,"",IF('MissFill 1'!AV145/SUM('MissFill 1'!AV$2:AV146)&gt;0.01,"",IF('MissFill 1'!AV144/SUM('MissFill 1'!AV$2:AV146)&gt;0.01,"",IF('MissFill 1'!AV143/SUM('MissFill 1'!AV$2:AV146)&gt;0.01,"",IF('MissFill 1'!AV142/SUM('MissFill 1'!AV$2:AV146)&gt;0.01,"",DateEnded_5Day!$A146))))))))</f>
        <v>44491</v>
      </c>
      <c r="AX146" s="54">
        <f>IF($A146&lt;='All Results'!$B$4,"",IF(SUM('MissFill 1'!AW$2:AW146)=0,"",(IF('MissFill 1'!AW146/SUM('MissFill 1'!AW$2:AW146)&gt;0.01,"",IF('MissFill 1'!AW145/SUM('MissFill 1'!AW$2:AW146)&gt;0.01,"",IF('MissFill 1'!AW144/SUM('MissFill 1'!AW$2:AW146)&gt;0.01,"",IF('MissFill 1'!AW143/SUM('MissFill 1'!AW$2:AW146)&gt;0.01,"",IF('MissFill 1'!AW142/SUM('MissFill 1'!AW$2:AW146)&gt;0.01,"",DateEnded_5Day!$A146))))))))</f>
        <v>44491</v>
      </c>
    </row>
    <row r="147" spans="1:50" x14ac:dyDescent="0.25">
      <c r="A147" s="41">
        <v>44492</v>
      </c>
      <c r="B147" s="52">
        <v>296</v>
      </c>
      <c r="C147" s="54">
        <f>IF($A147&lt;='All Results'!$B$4,"",IF(SUM('MissFill 1'!B$2:B147)=0,"",(IF('MissFill 1'!B147/SUM('MissFill 1'!B$2:B147)&gt;0.01,"",IF('MissFill 1'!B146/SUM('MissFill 1'!B$2:B147)&gt;0.01,"",IF('MissFill 1'!B145/SUM('MissFill 1'!B$2:B147)&gt;0.01,"",IF('MissFill 1'!B144/SUM('MissFill 1'!B$2:B147)&gt;0.01,"",IF('MissFill 1'!B143/SUM('MissFill 1'!B$2:B147)&gt;0.01,"",DateEnded_5Day!$A147))))))))</f>
        <v>44492</v>
      </c>
      <c r="D147" s="54">
        <f>IF($A147&lt;='All Results'!$B$4,"",IF(SUM('MissFill 1'!C$2:C147)=0,"",(IF('MissFill 1'!C147/SUM('MissFill 1'!C$2:C147)&gt;0.01,"",IF('MissFill 1'!C146/SUM('MissFill 1'!C$2:C147)&gt;0.01,"",IF('MissFill 1'!C145/SUM('MissFill 1'!C$2:C147)&gt;0.01,"",IF('MissFill 1'!C144/SUM('MissFill 1'!C$2:C147)&gt;0.01,"",IF('MissFill 1'!C143/SUM('MissFill 1'!C$2:C147)&gt;0.01,"",DateEnded_5Day!$A147))))))))</f>
        <v>44492</v>
      </c>
      <c r="E147" s="54">
        <f>IF($A147&lt;='All Results'!$B$4,"",IF(SUM('MissFill 1'!D$2:D147)=0,"",(IF('MissFill 1'!D147/SUM('MissFill 1'!D$2:D147)&gt;0.01,"",IF('MissFill 1'!D146/SUM('MissFill 1'!D$2:D147)&gt;0.01,"",IF('MissFill 1'!D145/SUM('MissFill 1'!D$2:D147)&gt;0.01,"",IF('MissFill 1'!D144/SUM('MissFill 1'!D$2:D147)&gt;0.01,"",IF('MissFill 1'!D143/SUM('MissFill 1'!D$2:D147)&gt;0.01,"",DateEnded_5Day!$A147))))))))</f>
        <v>44492</v>
      </c>
      <c r="F147" s="54">
        <f>IF($A147&lt;='All Results'!$B$4,"",IF(SUM('MissFill 1'!E$2:E147)=0,"",(IF('MissFill 1'!E147/SUM('MissFill 1'!E$2:E147)&gt;0.01,"",IF('MissFill 1'!E146/SUM('MissFill 1'!E$2:E147)&gt;0.01,"",IF('MissFill 1'!E145/SUM('MissFill 1'!E$2:E147)&gt;0.01,"",IF('MissFill 1'!E144/SUM('MissFill 1'!E$2:E147)&gt;0.01,"",IF('MissFill 1'!E143/SUM('MissFill 1'!E$2:E147)&gt;0.01,"",DateEnded_5Day!$A147))))))))</f>
        <v>44492</v>
      </c>
      <c r="G147" s="54">
        <f>IF($A147&lt;='All Results'!$B$4,"",IF(SUM('MissFill 1'!F$2:F147)=0,"",(IF('MissFill 1'!F147/SUM('MissFill 1'!F$2:F147)&gt;0.01,"",IF('MissFill 1'!F146/SUM('MissFill 1'!F$2:F147)&gt;0.01,"",IF('MissFill 1'!F145/SUM('MissFill 1'!F$2:F147)&gt;0.01,"",IF('MissFill 1'!F144/SUM('MissFill 1'!F$2:F147)&gt;0.01,"",IF('MissFill 1'!F143/SUM('MissFill 1'!F$2:F147)&gt;0.01,"",DateEnded_5Day!$A147))))))))</f>
        <v>44492</v>
      </c>
      <c r="H147" s="54">
        <f>IF($A147&lt;='All Results'!$B$4,"",IF(SUM('MissFill 1'!G$2:G147)=0,"",(IF('MissFill 1'!G147/SUM('MissFill 1'!G$2:G147)&gt;0.01,"",IF('MissFill 1'!G146/SUM('MissFill 1'!G$2:G147)&gt;0.01,"",IF('MissFill 1'!G145/SUM('MissFill 1'!G$2:G147)&gt;0.01,"",IF('MissFill 1'!G144/SUM('MissFill 1'!G$2:G147)&gt;0.01,"",IF('MissFill 1'!G143/SUM('MissFill 1'!G$2:G147)&gt;0.01,"",DateEnded_5Day!$A147))))))))</f>
        <v>44492</v>
      </c>
      <c r="I147" s="54">
        <f>IF($A147&lt;='All Results'!$B$4,"",IF(SUM('MissFill 1'!H$2:H147)=0,"",(IF('MissFill 1'!H147/SUM('MissFill 1'!H$2:H147)&gt;0.01,"",IF('MissFill 1'!H146/SUM('MissFill 1'!H$2:H147)&gt;0.01,"",IF('MissFill 1'!H145/SUM('MissFill 1'!H$2:H147)&gt;0.01,"",IF('MissFill 1'!H144/SUM('MissFill 1'!H$2:H147)&gt;0.01,"",IF('MissFill 1'!H143/SUM('MissFill 1'!H$2:H147)&gt;0.01,"",DateEnded_5Day!$A147))))))))</f>
        <v>44492</v>
      </c>
      <c r="J147" s="54">
        <f>IF($A147&lt;='All Results'!$B$4,"",IF(SUM('MissFill 1'!I$2:I147)=0,"",(IF('MissFill 1'!I147/SUM('MissFill 1'!I$2:I147)&gt;0.01,"",IF('MissFill 1'!I146/SUM('MissFill 1'!I$2:I147)&gt;0.01,"",IF('MissFill 1'!I145/SUM('MissFill 1'!I$2:I147)&gt;0.01,"",IF('MissFill 1'!I144/SUM('MissFill 1'!I$2:I147)&gt;0.01,"",IF('MissFill 1'!I143/SUM('MissFill 1'!I$2:I147)&gt;0.01,"",DateEnded_5Day!$A147))))))))</f>
        <v>44492</v>
      </c>
      <c r="K147" s="54">
        <f>IF($A147&lt;='All Results'!$B$4,"",IF(SUM('MissFill 1'!J$2:J147)=0,"",(IF('MissFill 1'!J147/SUM('MissFill 1'!J$2:J147)&gt;0.01,"",IF('MissFill 1'!J146/SUM('MissFill 1'!J$2:J147)&gt;0.01,"",IF('MissFill 1'!J145/SUM('MissFill 1'!J$2:J147)&gt;0.01,"",IF('MissFill 1'!J144/SUM('MissFill 1'!J$2:J147)&gt;0.01,"",IF('MissFill 1'!J143/SUM('MissFill 1'!J$2:J147)&gt;0.01,"",DateEnded_5Day!$A147))))))))</f>
        <v>44492</v>
      </c>
      <c r="L147" s="54">
        <f>IF($A147&lt;='All Results'!$B$4,"",IF(SUM('MissFill 1'!K$2:K147)=0,"",(IF('MissFill 1'!K147/SUM('MissFill 1'!K$2:K147)&gt;0.01,"",IF('MissFill 1'!K146/SUM('MissFill 1'!K$2:K147)&gt;0.01,"",IF('MissFill 1'!K145/SUM('MissFill 1'!K$2:K147)&gt;0.01,"",IF('MissFill 1'!K144/SUM('MissFill 1'!K$2:K147)&gt;0.01,"",IF('MissFill 1'!K143/SUM('MissFill 1'!K$2:K147)&gt;0.01,"",DateEnded_5Day!$A147))))))))</f>
        <v>44492</v>
      </c>
      <c r="M147" s="54">
        <f>IF($A147&lt;='All Results'!$B$4,"",IF(SUM('MissFill 1'!L$2:L147)=0,"",(IF('MissFill 1'!L147/SUM('MissFill 1'!L$2:L147)&gt;0.01,"",IF('MissFill 1'!L146/SUM('MissFill 1'!L$2:L147)&gt;0.01,"",IF('MissFill 1'!L145/SUM('MissFill 1'!L$2:L147)&gt;0.01,"",IF('MissFill 1'!L144/SUM('MissFill 1'!L$2:L147)&gt;0.01,"",IF('MissFill 1'!L143/SUM('MissFill 1'!L$2:L147)&gt;0.01,"",DateEnded_5Day!$A147))))))))</f>
        <v>44492</v>
      </c>
      <c r="N147" s="54">
        <f>IF($A147&lt;='All Results'!$B$4,"",IF(SUM('MissFill 1'!M$2:M147)=0,"",(IF('MissFill 1'!M147/SUM('MissFill 1'!M$2:M147)&gt;0.01,"",IF('MissFill 1'!M146/SUM('MissFill 1'!M$2:M147)&gt;0.01,"",IF('MissFill 1'!M145/SUM('MissFill 1'!M$2:M147)&gt;0.01,"",IF('MissFill 1'!M144/SUM('MissFill 1'!M$2:M147)&gt;0.01,"",IF('MissFill 1'!M143/SUM('MissFill 1'!M$2:M147)&gt;0.01,"",DateEnded_5Day!$A147))))))))</f>
        <v>44492</v>
      </c>
      <c r="O147" s="54">
        <f>IF($A147&lt;='All Results'!$B$4,"",IF(SUM('MissFill 1'!N$2:N147)=0,"",(IF('MissFill 1'!N147/SUM('MissFill 1'!N$2:N147)&gt;0.01,"",IF('MissFill 1'!N146/SUM('MissFill 1'!N$2:N147)&gt;0.01,"",IF('MissFill 1'!N145/SUM('MissFill 1'!N$2:N147)&gt;0.01,"",IF('MissFill 1'!N144/SUM('MissFill 1'!N$2:N147)&gt;0.01,"",IF('MissFill 1'!N143/SUM('MissFill 1'!N$2:N147)&gt;0.01,"",DateEnded_5Day!$A147))))))))</f>
        <v>44492</v>
      </c>
      <c r="P147" s="54">
        <f>IF($A147&lt;='All Results'!$B$4,"",IF(SUM('MissFill 1'!O$2:O147)=0,"",(IF('MissFill 1'!O147/SUM('MissFill 1'!O$2:O147)&gt;0.01,"",IF('MissFill 1'!O146/SUM('MissFill 1'!O$2:O147)&gt;0.01,"",IF('MissFill 1'!O145/SUM('MissFill 1'!O$2:O147)&gt;0.01,"",IF('MissFill 1'!O144/SUM('MissFill 1'!O$2:O147)&gt;0.01,"",IF('MissFill 1'!O143/SUM('MissFill 1'!O$2:O147)&gt;0.01,"",DateEnded_5Day!$A147))))))))</f>
        <v>44492</v>
      </c>
      <c r="Q147" s="54">
        <f>IF($A147&lt;='All Results'!$B$4,"",IF(SUM('MissFill 1'!P$2:P147)=0,"",(IF('MissFill 1'!P147/SUM('MissFill 1'!P$2:P147)&gt;0.01,"",IF('MissFill 1'!P146/SUM('MissFill 1'!P$2:P147)&gt;0.01,"",IF('MissFill 1'!P145/SUM('MissFill 1'!P$2:P147)&gt;0.01,"",IF('MissFill 1'!P144/SUM('MissFill 1'!P$2:P147)&gt;0.01,"",IF('MissFill 1'!P143/SUM('MissFill 1'!P$2:P147)&gt;0.01,"",DateEnded_5Day!$A147))))))))</f>
        <v>44492</v>
      </c>
      <c r="R147" s="54">
        <f>IF($A147&lt;='All Results'!$B$4,"",IF(SUM('MissFill 1'!Q$2:Q147)=0,"",(IF('MissFill 1'!Q147/SUM('MissFill 1'!Q$2:Q147)&gt;0.01,"",IF('MissFill 1'!Q146/SUM('MissFill 1'!Q$2:Q147)&gt;0.01,"",IF('MissFill 1'!Q145/SUM('MissFill 1'!Q$2:Q147)&gt;0.01,"",IF('MissFill 1'!Q144/SUM('MissFill 1'!Q$2:Q147)&gt;0.01,"",IF('MissFill 1'!Q143/SUM('MissFill 1'!Q$2:Q147)&gt;0.01,"",DateEnded_5Day!$A147))))))))</f>
        <v>44492</v>
      </c>
      <c r="S147" s="54">
        <f>IF($A147&lt;='All Results'!$B$4,"",IF(SUM('MissFill 1'!R$2:R147)=0,"",(IF('MissFill 1'!R147/SUM('MissFill 1'!R$2:R147)&gt;0.01,"",IF('MissFill 1'!R146/SUM('MissFill 1'!R$2:R147)&gt;0.01,"",IF('MissFill 1'!R145/SUM('MissFill 1'!R$2:R147)&gt;0.01,"",IF('MissFill 1'!R144/SUM('MissFill 1'!R$2:R147)&gt;0.01,"",IF('MissFill 1'!R143/SUM('MissFill 1'!R$2:R147)&gt;0.01,"",DateEnded_5Day!$A147))))))))</f>
        <v>44492</v>
      </c>
      <c r="T147" s="54">
        <f>IF($A147&lt;='All Results'!$B$4,"",IF(SUM('MissFill 1'!S$2:S147)=0,"",(IF('MissFill 1'!S147/SUM('MissFill 1'!S$2:S147)&gt;0.01,"",IF('MissFill 1'!S146/SUM('MissFill 1'!S$2:S147)&gt;0.01,"",IF('MissFill 1'!S145/SUM('MissFill 1'!S$2:S147)&gt;0.01,"",IF('MissFill 1'!S144/SUM('MissFill 1'!S$2:S147)&gt;0.01,"",IF('MissFill 1'!S143/SUM('MissFill 1'!S$2:S147)&gt;0.01,"",DateEnded_5Day!$A147))))))))</f>
        <v>44492</v>
      </c>
      <c r="U147" s="54">
        <f>IF($A147&lt;='All Results'!$B$4,"",IF(SUM('MissFill 1'!T$2:T147)=0,"",(IF('MissFill 1'!T147/SUM('MissFill 1'!T$2:T147)&gt;0.01,"",IF('MissFill 1'!T146/SUM('MissFill 1'!T$2:T147)&gt;0.01,"",IF('MissFill 1'!T145/SUM('MissFill 1'!T$2:T147)&gt;0.01,"",IF('MissFill 1'!T144/SUM('MissFill 1'!T$2:T147)&gt;0.01,"",IF('MissFill 1'!T143/SUM('MissFill 1'!T$2:T147)&gt;0.01,"",DateEnded_5Day!$A147))))))))</f>
        <v>44492</v>
      </c>
      <c r="V147" s="54">
        <f>IF($A147&lt;='All Results'!$B$4,"",IF(SUM('MissFill 1'!U$2:U147)=0,"",(IF('MissFill 1'!U147/SUM('MissFill 1'!U$2:U147)&gt;0.01,"",IF('MissFill 1'!U146/SUM('MissFill 1'!U$2:U147)&gt;0.01,"",IF('MissFill 1'!U145/SUM('MissFill 1'!U$2:U147)&gt;0.01,"",IF('MissFill 1'!U144/SUM('MissFill 1'!U$2:U147)&gt;0.01,"",IF('MissFill 1'!U143/SUM('MissFill 1'!U$2:U147)&gt;0.01,"",DateEnded_5Day!$A147))))))))</f>
        <v>44492</v>
      </c>
      <c r="W147" s="54" t="str">
        <f>IF($A147&lt;='All Results'!$B$4,"",IF(SUM('MissFill 1'!V$2:V147)=0,"",(IF('MissFill 1'!V147/SUM('MissFill 1'!V$2:V147)&gt;0.01,"",IF('MissFill 1'!V146/SUM('MissFill 1'!V$2:V147)&gt;0.01,"",IF('MissFill 1'!V145/SUM('MissFill 1'!V$2:V147)&gt;0.01,"",IF('MissFill 1'!V144/SUM('MissFill 1'!V$2:V147)&gt;0.01,"",IF('MissFill 1'!V143/SUM('MissFill 1'!V$2:V147)&gt;0.01,"",DateEnded_5Day!$A147))))))))</f>
        <v/>
      </c>
      <c r="X147" s="54">
        <f>IF($A147&lt;='All Results'!$B$4,"",IF(SUM('MissFill 1'!W$2:W147)=0,"",(IF('MissFill 1'!W147/SUM('MissFill 1'!W$2:W147)&gt;0.01,"",IF('MissFill 1'!W146/SUM('MissFill 1'!W$2:W147)&gt;0.01,"",IF('MissFill 1'!W145/SUM('MissFill 1'!W$2:W147)&gt;0.01,"",IF('MissFill 1'!W144/SUM('MissFill 1'!W$2:W147)&gt;0.01,"",IF('MissFill 1'!W143/SUM('MissFill 1'!W$2:W147)&gt;0.01,"",DateEnded_5Day!$A147))))))))</f>
        <v>44492</v>
      </c>
      <c r="Y147" s="54">
        <f>IF($A147&lt;='All Results'!$B$4,"",IF(SUM('MissFill 1'!X$2:X147)=0,"",(IF('MissFill 1'!X147/SUM('MissFill 1'!X$2:X147)&gt;0.01,"",IF('MissFill 1'!X146/SUM('MissFill 1'!X$2:X147)&gt;0.01,"",IF('MissFill 1'!X145/SUM('MissFill 1'!X$2:X147)&gt;0.01,"",IF('MissFill 1'!X144/SUM('MissFill 1'!X$2:X147)&gt;0.01,"",IF('MissFill 1'!X143/SUM('MissFill 1'!X$2:X147)&gt;0.01,"",DateEnded_5Day!$A147))))))))</f>
        <v>44492</v>
      </c>
      <c r="Z147" s="54">
        <f>IF($A147&lt;='All Results'!$B$4,"",IF(SUM('MissFill 1'!Y$2:Y147)=0,"",(IF('MissFill 1'!Y147/SUM('MissFill 1'!Y$2:Y147)&gt;0.01,"",IF('MissFill 1'!Y146/SUM('MissFill 1'!Y$2:Y147)&gt;0.01,"",IF('MissFill 1'!Y145/SUM('MissFill 1'!Y$2:Y147)&gt;0.01,"",IF('MissFill 1'!Y144/SUM('MissFill 1'!Y$2:Y147)&gt;0.01,"",IF('MissFill 1'!Y143/SUM('MissFill 1'!Y$2:Y147)&gt;0.01,"",DateEnded_5Day!$A147))))))))</f>
        <v>44492</v>
      </c>
      <c r="AA147" s="54">
        <f>IF($A147&lt;='All Results'!$B$4,"",IF(SUM('MissFill 1'!Z$2:Z147)=0,"",(IF('MissFill 1'!Z147/SUM('MissFill 1'!Z$2:Z147)&gt;0.01,"",IF('MissFill 1'!Z146/SUM('MissFill 1'!Z$2:Z147)&gt;0.01,"",IF('MissFill 1'!Z145/SUM('MissFill 1'!Z$2:Z147)&gt;0.01,"",IF('MissFill 1'!Z144/SUM('MissFill 1'!Z$2:Z147)&gt;0.01,"",IF('MissFill 1'!Z143/SUM('MissFill 1'!Z$2:Z147)&gt;0.01,"",DateEnded_5Day!$A147))))))))</f>
        <v>44492</v>
      </c>
      <c r="AB147" s="54">
        <f>IF($A147&lt;='All Results'!$B$4,"",IF(SUM('MissFill 1'!AA$2:AA147)=0,"",(IF('MissFill 1'!AA147/SUM('MissFill 1'!AA$2:AA147)&gt;0.01,"",IF('MissFill 1'!AA146/SUM('MissFill 1'!AA$2:AA147)&gt;0.01,"",IF('MissFill 1'!AA145/SUM('MissFill 1'!AA$2:AA147)&gt;0.01,"",IF('MissFill 1'!AA144/SUM('MissFill 1'!AA$2:AA147)&gt;0.01,"",IF('MissFill 1'!AA143/SUM('MissFill 1'!AA$2:AA147)&gt;0.01,"",DateEnded_5Day!$A147))))))))</f>
        <v>44492</v>
      </c>
      <c r="AC147" s="54">
        <f>IF($A147&lt;='All Results'!$B$4,"",IF(SUM('MissFill 1'!AB$2:AB147)=0,"",(IF('MissFill 1'!AB147/SUM('MissFill 1'!AB$2:AB147)&gt;0.01,"",IF('MissFill 1'!AB146/SUM('MissFill 1'!AB$2:AB147)&gt;0.01,"",IF('MissFill 1'!AB145/SUM('MissFill 1'!AB$2:AB147)&gt;0.01,"",IF('MissFill 1'!AB144/SUM('MissFill 1'!AB$2:AB147)&gt;0.01,"",IF('MissFill 1'!AB143/SUM('MissFill 1'!AB$2:AB147)&gt;0.01,"",DateEnded_5Day!$A147))))))))</f>
        <v>44492</v>
      </c>
      <c r="AD147" s="54">
        <f>IF($A147&lt;='All Results'!$B$4,"",IF(SUM('MissFill 1'!AC$2:AC147)=0,"",(IF('MissFill 1'!AC147/SUM('MissFill 1'!AC$2:AC147)&gt;0.01,"",IF('MissFill 1'!AC146/SUM('MissFill 1'!AC$2:AC147)&gt;0.01,"",IF('MissFill 1'!AC145/SUM('MissFill 1'!AC$2:AC147)&gt;0.01,"",IF('MissFill 1'!AC144/SUM('MissFill 1'!AC$2:AC147)&gt;0.01,"",IF('MissFill 1'!AC143/SUM('MissFill 1'!AC$2:AC147)&gt;0.01,"",DateEnded_5Day!$A147))))))))</f>
        <v>44492</v>
      </c>
      <c r="AE147" s="54">
        <f>IF($A147&lt;='All Results'!$B$4,"",IF(SUM('MissFill 1'!AD$2:AD147)=0,"",(IF('MissFill 1'!AD147/SUM('MissFill 1'!AD$2:AD147)&gt;0.01,"",IF('MissFill 1'!AD146/SUM('MissFill 1'!AD$2:AD147)&gt;0.01,"",IF('MissFill 1'!AD145/SUM('MissFill 1'!AD$2:AD147)&gt;0.01,"",IF('MissFill 1'!AD144/SUM('MissFill 1'!AD$2:AD147)&gt;0.01,"",IF('MissFill 1'!AD143/SUM('MissFill 1'!AD$2:AD147)&gt;0.01,"",DateEnded_5Day!$A147))))))))</f>
        <v>44492</v>
      </c>
      <c r="AF147" s="54">
        <f>IF($A147&lt;='All Results'!$B$4,"",IF(SUM('MissFill 1'!AE$2:AE147)=0,"",(IF('MissFill 1'!AE147/SUM('MissFill 1'!AE$2:AE147)&gt;0.01,"",IF('MissFill 1'!AE146/SUM('MissFill 1'!AE$2:AE147)&gt;0.01,"",IF('MissFill 1'!AE145/SUM('MissFill 1'!AE$2:AE147)&gt;0.01,"",IF('MissFill 1'!AE144/SUM('MissFill 1'!AE$2:AE147)&gt;0.01,"",IF('MissFill 1'!AE143/SUM('MissFill 1'!AE$2:AE147)&gt;0.01,"",DateEnded_5Day!$A147))))))))</f>
        <v>44492</v>
      </c>
      <c r="AG147" s="54">
        <f>IF($A147&lt;='All Results'!$B$4,"",IF(SUM('MissFill 1'!AF$2:AF147)=0,"",(IF('MissFill 1'!AF147/SUM('MissFill 1'!AF$2:AF147)&gt;0.01,"",IF('MissFill 1'!AF146/SUM('MissFill 1'!AF$2:AF147)&gt;0.01,"",IF('MissFill 1'!AF145/SUM('MissFill 1'!AF$2:AF147)&gt;0.01,"",IF('MissFill 1'!AF144/SUM('MissFill 1'!AF$2:AF147)&gt;0.01,"",IF('MissFill 1'!AF143/SUM('MissFill 1'!AF$2:AF147)&gt;0.01,"",DateEnded_5Day!$A147))))))))</f>
        <v>44492</v>
      </c>
      <c r="AH147" s="54">
        <f>IF($A147&lt;='All Results'!$B$4,"",IF(SUM('MissFill 1'!AG$2:AG147)=0,"",(IF('MissFill 1'!AG147/SUM('MissFill 1'!AG$2:AG147)&gt;0.01,"",IF('MissFill 1'!AG146/SUM('MissFill 1'!AG$2:AG147)&gt;0.01,"",IF('MissFill 1'!AG145/SUM('MissFill 1'!AG$2:AG147)&gt;0.01,"",IF('MissFill 1'!AG144/SUM('MissFill 1'!AG$2:AG147)&gt;0.01,"",IF('MissFill 1'!AG143/SUM('MissFill 1'!AG$2:AG147)&gt;0.01,"",DateEnded_5Day!$A147))))))))</f>
        <v>44492</v>
      </c>
      <c r="AI147" s="54">
        <f>IF($A147&lt;='All Results'!$B$4,"",IF(SUM('MissFill 1'!AH$2:AH147)=0,"",(IF('MissFill 1'!AH147/SUM('MissFill 1'!AH$2:AH147)&gt;0.01,"",IF('MissFill 1'!AH146/SUM('MissFill 1'!AH$2:AH147)&gt;0.01,"",IF('MissFill 1'!AH145/SUM('MissFill 1'!AH$2:AH147)&gt;0.01,"",IF('MissFill 1'!AH144/SUM('MissFill 1'!AH$2:AH147)&gt;0.01,"",IF('MissFill 1'!AH143/SUM('MissFill 1'!AH$2:AH147)&gt;0.01,"",DateEnded_5Day!$A147))))))))</f>
        <v>44492</v>
      </c>
      <c r="AJ147" s="54">
        <f>IF($A147&lt;='All Results'!$B$4,"",IF(SUM('MissFill 1'!AI$2:AI147)=0,"",(IF('MissFill 1'!AI147/SUM('MissFill 1'!AI$2:AI147)&gt;0.01,"",IF('MissFill 1'!AI146/SUM('MissFill 1'!AI$2:AI147)&gt;0.01,"",IF('MissFill 1'!AI145/SUM('MissFill 1'!AI$2:AI147)&gt;0.01,"",IF('MissFill 1'!AI144/SUM('MissFill 1'!AI$2:AI147)&gt;0.01,"",IF('MissFill 1'!AI143/SUM('MissFill 1'!AI$2:AI147)&gt;0.01,"",DateEnded_5Day!$A147))))))))</f>
        <v>44492</v>
      </c>
      <c r="AK147" s="54" t="str">
        <f>IF($A147&lt;='All Results'!$B$4,"",IF(SUM('MissFill 1'!AJ$2:AJ147)=0,"",(IF('MissFill 1'!AJ147/SUM('MissFill 1'!AJ$2:AJ147)&gt;0.01,"",IF('MissFill 1'!AJ146/SUM('MissFill 1'!AJ$2:AJ147)&gt;0.01,"",IF('MissFill 1'!AJ145/SUM('MissFill 1'!AJ$2:AJ147)&gt;0.01,"",IF('MissFill 1'!AJ144/SUM('MissFill 1'!AJ$2:AJ147)&gt;0.01,"",IF('MissFill 1'!AJ143/SUM('MissFill 1'!AJ$2:AJ147)&gt;0.01,"",DateEnded_5Day!$A147))))))))</f>
        <v/>
      </c>
      <c r="AL147" s="54">
        <f>IF($A147&lt;='All Results'!$B$4,"",IF(SUM('MissFill 1'!AK$2:AK147)=0,"",(IF('MissFill 1'!AK147/SUM('MissFill 1'!AK$2:AK147)&gt;0.01,"",IF('MissFill 1'!AK146/SUM('MissFill 1'!AK$2:AK147)&gt;0.01,"",IF('MissFill 1'!AK145/SUM('MissFill 1'!AK$2:AK147)&gt;0.01,"",IF('MissFill 1'!AK144/SUM('MissFill 1'!AK$2:AK147)&gt;0.01,"",IF('MissFill 1'!AK143/SUM('MissFill 1'!AK$2:AK147)&gt;0.01,"",DateEnded_5Day!$A147))))))))</f>
        <v>44492</v>
      </c>
      <c r="AM147" s="54">
        <f>IF($A147&lt;='All Results'!$B$4,"",IF(SUM('MissFill 1'!AL$2:AL147)=0,"",(IF('MissFill 1'!AL147/SUM('MissFill 1'!AL$2:AL147)&gt;0.01,"",IF('MissFill 1'!AL146/SUM('MissFill 1'!AL$2:AL147)&gt;0.01,"",IF('MissFill 1'!AL145/SUM('MissFill 1'!AL$2:AL147)&gt;0.01,"",IF('MissFill 1'!AL144/SUM('MissFill 1'!AL$2:AL147)&gt;0.01,"",IF('MissFill 1'!AL143/SUM('MissFill 1'!AL$2:AL147)&gt;0.01,"",DateEnded_5Day!$A147))))))))</f>
        <v>44492</v>
      </c>
      <c r="AN147" s="54">
        <f>IF($A147&lt;='All Results'!$B$4,"",IF(SUM('MissFill 1'!AM$2:AM147)=0,"",(IF('MissFill 1'!AM147/SUM('MissFill 1'!AM$2:AM147)&gt;0.01,"",IF('MissFill 1'!AM146/SUM('MissFill 1'!AM$2:AM147)&gt;0.01,"",IF('MissFill 1'!AM145/SUM('MissFill 1'!AM$2:AM147)&gt;0.01,"",IF('MissFill 1'!AM144/SUM('MissFill 1'!AM$2:AM147)&gt;0.01,"",IF('MissFill 1'!AM143/SUM('MissFill 1'!AM$2:AM147)&gt;0.01,"",DateEnded_5Day!$A147))))))))</f>
        <v>44492</v>
      </c>
      <c r="AO147" s="54">
        <f>IF($A147&lt;='All Results'!$B$4,"",IF(SUM('MissFill 1'!AN$2:AN147)=0,"",(IF('MissFill 1'!AN147/SUM('MissFill 1'!AN$2:AN147)&gt;0.01,"",IF('MissFill 1'!AN146/SUM('MissFill 1'!AN$2:AN147)&gt;0.01,"",IF('MissFill 1'!AN145/SUM('MissFill 1'!AN$2:AN147)&gt;0.01,"",IF('MissFill 1'!AN144/SUM('MissFill 1'!AN$2:AN147)&gt;0.01,"",IF('MissFill 1'!AN143/SUM('MissFill 1'!AN$2:AN147)&gt;0.01,"",DateEnded_5Day!$A147))))))))</f>
        <v>44492</v>
      </c>
      <c r="AP147" s="54">
        <f>IF($A147&lt;='All Results'!$B$4,"",IF(SUM('MissFill 1'!AO$2:AO147)=0,"",(IF('MissFill 1'!AO147/SUM('MissFill 1'!AO$2:AO147)&gt;0.01,"",IF('MissFill 1'!AO146/SUM('MissFill 1'!AO$2:AO147)&gt;0.01,"",IF('MissFill 1'!AO145/SUM('MissFill 1'!AO$2:AO147)&gt;0.01,"",IF('MissFill 1'!AO144/SUM('MissFill 1'!AO$2:AO147)&gt;0.01,"",IF('MissFill 1'!AO143/SUM('MissFill 1'!AO$2:AO147)&gt;0.01,"",DateEnded_5Day!$A147))))))))</f>
        <v>44492</v>
      </c>
      <c r="AQ147" s="54">
        <f>IF($A147&lt;='All Results'!$B$4,"",IF(SUM('MissFill 1'!AP$2:AP147)=0,"",(IF('MissFill 1'!AP147/SUM('MissFill 1'!AP$2:AP147)&gt;0.01,"",IF('MissFill 1'!AP146/SUM('MissFill 1'!AP$2:AP147)&gt;0.01,"",IF('MissFill 1'!AP145/SUM('MissFill 1'!AP$2:AP147)&gt;0.01,"",IF('MissFill 1'!AP144/SUM('MissFill 1'!AP$2:AP147)&gt;0.01,"",IF('MissFill 1'!AP143/SUM('MissFill 1'!AP$2:AP147)&gt;0.01,"",DateEnded_5Day!$A147))))))))</f>
        <v>44492</v>
      </c>
      <c r="AR147" s="54">
        <f>IF($A147&lt;='All Results'!$B$4,"",IF(SUM('MissFill 1'!AQ$2:AQ147)=0,"",(IF('MissFill 1'!AQ147/SUM('MissFill 1'!AQ$2:AQ147)&gt;0.01,"",IF('MissFill 1'!AQ146/SUM('MissFill 1'!AQ$2:AQ147)&gt;0.01,"",IF('MissFill 1'!AQ145/SUM('MissFill 1'!AQ$2:AQ147)&gt;0.01,"",IF('MissFill 1'!AQ144/SUM('MissFill 1'!AQ$2:AQ147)&gt;0.01,"",IF('MissFill 1'!AQ143/SUM('MissFill 1'!AQ$2:AQ147)&gt;0.01,"",DateEnded_5Day!$A147))))))))</f>
        <v>44492</v>
      </c>
      <c r="AS147" s="54">
        <f>IF($A147&lt;='All Results'!$B$4,"",IF(SUM('MissFill 1'!AR$2:AR147)=0,"",(IF('MissFill 1'!AR147/SUM('MissFill 1'!AR$2:AR147)&gt;0.01,"",IF('MissFill 1'!AR146/SUM('MissFill 1'!AR$2:AR147)&gt;0.01,"",IF('MissFill 1'!AR145/SUM('MissFill 1'!AR$2:AR147)&gt;0.01,"",IF('MissFill 1'!AR144/SUM('MissFill 1'!AR$2:AR147)&gt;0.01,"",IF('MissFill 1'!AR143/SUM('MissFill 1'!AR$2:AR147)&gt;0.01,"",DateEnded_5Day!$A147))))))))</f>
        <v>44492</v>
      </c>
      <c r="AT147" s="54">
        <f>IF($A147&lt;='All Results'!$B$4,"",IF(SUM('MissFill 1'!AS$2:AS147)=0,"",(IF('MissFill 1'!AS147/SUM('MissFill 1'!AS$2:AS147)&gt;0.01,"",IF('MissFill 1'!AS146/SUM('MissFill 1'!AS$2:AS147)&gt;0.01,"",IF('MissFill 1'!AS145/SUM('MissFill 1'!AS$2:AS147)&gt;0.01,"",IF('MissFill 1'!AS144/SUM('MissFill 1'!AS$2:AS147)&gt;0.01,"",IF('MissFill 1'!AS143/SUM('MissFill 1'!AS$2:AS147)&gt;0.01,"",DateEnded_5Day!$A147))))))))</f>
        <v>44492</v>
      </c>
      <c r="AU147" s="54">
        <f>IF($A147&lt;='All Results'!$B$4,"",IF(SUM('MissFill 1'!AT$2:AT147)=0,"",(IF('MissFill 1'!AT147/SUM('MissFill 1'!AT$2:AT147)&gt;0.01,"",IF('MissFill 1'!AT146/SUM('MissFill 1'!AT$2:AT147)&gt;0.01,"",IF('MissFill 1'!AT145/SUM('MissFill 1'!AT$2:AT147)&gt;0.01,"",IF('MissFill 1'!AT144/SUM('MissFill 1'!AT$2:AT147)&gt;0.01,"",IF('MissFill 1'!AT143/SUM('MissFill 1'!AT$2:AT147)&gt;0.01,"",DateEnded_5Day!$A147))))))))</f>
        <v>44492</v>
      </c>
      <c r="AV147" s="54">
        <f>IF($A147&lt;='All Results'!$B$4,"",IF(SUM('MissFill 1'!AU$2:AU147)=0,"",(IF('MissFill 1'!AU147/SUM('MissFill 1'!AU$2:AU147)&gt;0.01,"",IF('MissFill 1'!AU146/SUM('MissFill 1'!AU$2:AU147)&gt;0.01,"",IF('MissFill 1'!AU145/SUM('MissFill 1'!AU$2:AU147)&gt;0.01,"",IF('MissFill 1'!AU144/SUM('MissFill 1'!AU$2:AU147)&gt;0.01,"",IF('MissFill 1'!AU143/SUM('MissFill 1'!AU$2:AU147)&gt;0.01,"",DateEnded_5Day!$A147))))))))</f>
        <v>44492</v>
      </c>
      <c r="AW147" s="54">
        <f>IF($A147&lt;='All Results'!$B$4,"",IF(SUM('MissFill 1'!AV$2:AV147)=0,"",(IF('MissFill 1'!AV147/SUM('MissFill 1'!AV$2:AV147)&gt;0.01,"",IF('MissFill 1'!AV146/SUM('MissFill 1'!AV$2:AV147)&gt;0.01,"",IF('MissFill 1'!AV145/SUM('MissFill 1'!AV$2:AV147)&gt;0.01,"",IF('MissFill 1'!AV144/SUM('MissFill 1'!AV$2:AV147)&gt;0.01,"",IF('MissFill 1'!AV143/SUM('MissFill 1'!AV$2:AV147)&gt;0.01,"",DateEnded_5Day!$A147))))))))</f>
        <v>44492</v>
      </c>
      <c r="AX147" s="54">
        <f>IF($A147&lt;='All Results'!$B$4,"",IF(SUM('MissFill 1'!AW$2:AW147)=0,"",(IF('MissFill 1'!AW147/SUM('MissFill 1'!AW$2:AW147)&gt;0.01,"",IF('MissFill 1'!AW146/SUM('MissFill 1'!AW$2:AW147)&gt;0.01,"",IF('MissFill 1'!AW145/SUM('MissFill 1'!AW$2:AW147)&gt;0.01,"",IF('MissFill 1'!AW144/SUM('MissFill 1'!AW$2:AW147)&gt;0.01,"",IF('MissFill 1'!AW143/SUM('MissFill 1'!AW$2:AW147)&gt;0.01,"",DateEnded_5Day!$A147))))))))</f>
        <v>44492</v>
      </c>
    </row>
    <row r="148" spans="1:50" x14ac:dyDescent="0.25">
      <c r="A148" s="41">
        <v>44493</v>
      </c>
      <c r="B148" s="52">
        <v>297</v>
      </c>
      <c r="C148" s="54" t="str">
        <f>IF($A148&lt;='All Results'!$B$4,"",IF(SUM('MissFill 1'!B$2:B148)=0,"",(IF('MissFill 1'!B148/SUM('MissFill 1'!B$2:B148)&gt;0.01,"",IF('MissFill 1'!B147/SUM('MissFill 1'!B$2:B148)&gt;0.01,"",IF('MissFill 1'!B146/SUM('MissFill 1'!B$2:B148)&gt;0.01,"",IF('MissFill 1'!B145/SUM('MissFill 1'!B$2:B148)&gt;0.01,"",IF('MissFill 1'!B144/SUM('MissFill 1'!B$2:B148)&gt;0.01,"",DateEnded_5Day!$A148))))))))</f>
        <v/>
      </c>
      <c r="D148" s="54">
        <f>IF($A148&lt;='All Results'!$B$4,"",IF(SUM('MissFill 1'!C$2:C148)=0,"",(IF('MissFill 1'!C148/SUM('MissFill 1'!C$2:C148)&gt;0.01,"",IF('MissFill 1'!C147/SUM('MissFill 1'!C$2:C148)&gt;0.01,"",IF('MissFill 1'!C146/SUM('MissFill 1'!C$2:C148)&gt;0.01,"",IF('MissFill 1'!C145/SUM('MissFill 1'!C$2:C148)&gt;0.01,"",IF('MissFill 1'!C144/SUM('MissFill 1'!C$2:C148)&gt;0.01,"",DateEnded_5Day!$A148))))))))</f>
        <v>44493</v>
      </c>
      <c r="E148" s="54">
        <f>IF($A148&lt;='All Results'!$B$4,"",IF(SUM('MissFill 1'!D$2:D148)=0,"",(IF('MissFill 1'!D148/SUM('MissFill 1'!D$2:D148)&gt;0.01,"",IF('MissFill 1'!D147/SUM('MissFill 1'!D$2:D148)&gt;0.01,"",IF('MissFill 1'!D146/SUM('MissFill 1'!D$2:D148)&gt;0.01,"",IF('MissFill 1'!D145/SUM('MissFill 1'!D$2:D148)&gt;0.01,"",IF('MissFill 1'!D144/SUM('MissFill 1'!D$2:D148)&gt;0.01,"",DateEnded_5Day!$A148))))))))</f>
        <v>44493</v>
      </c>
      <c r="F148" s="54">
        <f>IF($A148&lt;='All Results'!$B$4,"",IF(SUM('MissFill 1'!E$2:E148)=0,"",(IF('MissFill 1'!E148/SUM('MissFill 1'!E$2:E148)&gt;0.01,"",IF('MissFill 1'!E147/SUM('MissFill 1'!E$2:E148)&gt;0.01,"",IF('MissFill 1'!E146/SUM('MissFill 1'!E$2:E148)&gt;0.01,"",IF('MissFill 1'!E145/SUM('MissFill 1'!E$2:E148)&gt;0.01,"",IF('MissFill 1'!E144/SUM('MissFill 1'!E$2:E148)&gt;0.01,"",DateEnded_5Day!$A148))))))))</f>
        <v>44493</v>
      </c>
      <c r="G148" s="54">
        <f>IF($A148&lt;='All Results'!$B$4,"",IF(SUM('MissFill 1'!F$2:F148)=0,"",(IF('MissFill 1'!F148/SUM('MissFill 1'!F$2:F148)&gt;0.01,"",IF('MissFill 1'!F147/SUM('MissFill 1'!F$2:F148)&gt;0.01,"",IF('MissFill 1'!F146/SUM('MissFill 1'!F$2:F148)&gt;0.01,"",IF('MissFill 1'!F145/SUM('MissFill 1'!F$2:F148)&gt;0.01,"",IF('MissFill 1'!F144/SUM('MissFill 1'!F$2:F148)&gt;0.01,"",DateEnded_5Day!$A148))))))))</f>
        <v>44493</v>
      </c>
      <c r="H148" s="54">
        <f>IF($A148&lt;='All Results'!$B$4,"",IF(SUM('MissFill 1'!G$2:G148)=0,"",(IF('MissFill 1'!G148/SUM('MissFill 1'!G$2:G148)&gt;0.01,"",IF('MissFill 1'!G147/SUM('MissFill 1'!G$2:G148)&gt;0.01,"",IF('MissFill 1'!G146/SUM('MissFill 1'!G$2:G148)&gt;0.01,"",IF('MissFill 1'!G145/SUM('MissFill 1'!G$2:G148)&gt;0.01,"",IF('MissFill 1'!G144/SUM('MissFill 1'!G$2:G148)&gt;0.01,"",DateEnded_5Day!$A148))))))))</f>
        <v>44493</v>
      </c>
      <c r="I148" s="54">
        <f>IF($A148&lt;='All Results'!$B$4,"",IF(SUM('MissFill 1'!H$2:H148)=0,"",(IF('MissFill 1'!H148/SUM('MissFill 1'!H$2:H148)&gt;0.01,"",IF('MissFill 1'!H147/SUM('MissFill 1'!H$2:H148)&gt;0.01,"",IF('MissFill 1'!H146/SUM('MissFill 1'!H$2:H148)&gt;0.01,"",IF('MissFill 1'!H145/SUM('MissFill 1'!H$2:H148)&gt;0.01,"",IF('MissFill 1'!H144/SUM('MissFill 1'!H$2:H148)&gt;0.01,"",DateEnded_5Day!$A148))))))))</f>
        <v>44493</v>
      </c>
      <c r="J148" s="54">
        <f>IF($A148&lt;='All Results'!$B$4,"",IF(SUM('MissFill 1'!I$2:I148)=0,"",(IF('MissFill 1'!I148/SUM('MissFill 1'!I$2:I148)&gt;0.01,"",IF('MissFill 1'!I147/SUM('MissFill 1'!I$2:I148)&gt;0.01,"",IF('MissFill 1'!I146/SUM('MissFill 1'!I$2:I148)&gt;0.01,"",IF('MissFill 1'!I145/SUM('MissFill 1'!I$2:I148)&gt;0.01,"",IF('MissFill 1'!I144/SUM('MissFill 1'!I$2:I148)&gt;0.01,"",DateEnded_5Day!$A148))))))))</f>
        <v>44493</v>
      </c>
      <c r="K148" s="54">
        <f>IF($A148&lt;='All Results'!$B$4,"",IF(SUM('MissFill 1'!J$2:J148)=0,"",(IF('MissFill 1'!J148/SUM('MissFill 1'!J$2:J148)&gt;0.01,"",IF('MissFill 1'!J147/SUM('MissFill 1'!J$2:J148)&gt;0.01,"",IF('MissFill 1'!J146/SUM('MissFill 1'!J$2:J148)&gt;0.01,"",IF('MissFill 1'!J145/SUM('MissFill 1'!J$2:J148)&gt;0.01,"",IF('MissFill 1'!J144/SUM('MissFill 1'!J$2:J148)&gt;0.01,"",DateEnded_5Day!$A148))))))))</f>
        <v>44493</v>
      </c>
      <c r="L148" s="54">
        <f>IF($A148&lt;='All Results'!$B$4,"",IF(SUM('MissFill 1'!K$2:K148)=0,"",(IF('MissFill 1'!K148/SUM('MissFill 1'!K$2:K148)&gt;0.01,"",IF('MissFill 1'!K147/SUM('MissFill 1'!K$2:K148)&gt;0.01,"",IF('MissFill 1'!K146/SUM('MissFill 1'!K$2:K148)&gt;0.01,"",IF('MissFill 1'!K145/SUM('MissFill 1'!K$2:K148)&gt;0.01,"",IF('MissFill 1'!K144/SUM('MissFill 1'!K$2:K148)&gt;0.01,"",DateEnded_5Day!$A148))))))))</f>
        <v>44493</v>
      </c>
      <c r="M148" s="54">
        <f>IF($A148&lt;='All Results'!$B$4,"",IF(SUM('MissFill 1'!L$2:L148)=0,"",(IF('MissFill 1'!L148/SUM('MissFill 1'!L$2:L148)&gt;0.01,"",IF('MissFill 1'!L147/SUM('MissFill 1'!L$2:L148)&gt;0.01,"",IF('MissFill 1'!L146/SUM('MissFill 1'!L$2:L148)&gt;0.01,"",IF('MissFill 1'!L145/SUM('MissFill 1'!L$2:L148)&gt;0.01,"",IF('MissFill 1'!L144/SUM('MissFill 1'!L$2:L148)&gt;0.01,"",DateEnded_5Day!$A148))))))))</f>
        <v>44493</v>
      </c>
      <c r="N148" s="54">
        <f>IF($A148&lt;='All Results'!$B$4,"",IF(SUM('MissFill 1'!M$2:M148)=0,"",(IF('MissFill 1'!M148/SUM('MissFill 1'!M$2:M148)&gt;0.01,"",IF('MissFill 1'!M147/SUM('MissFill 1'!M$2:M148)&gt;0.01,"",IF('MissFill 1'!M146/SUM('MissFill 1'!M$2:M148)&gt;0.01,"",IF('MissFill 1'!M145/SUM('MissFill 1'!M$2:M148)&gt;0.01,"",IF('MissFill 1'!M144/SUM('MissFill 1'!M$2:M148)&gt;0.01,"",DateEnded_5Day!$A148))))))))</f>
        <v>44493</v>
      </c>
      <c r="O148" s="54">
        <f>IF($A148&lt;='All Results'!$B$4,"",IF(SUM('MissFill 1'!N$2:N148)=0,"",(IF('MissFill 1'!N148/SUM('MissFill 1'!N$2:N148)&gt;0.01,"",IF('MissFill 1'!N147/SUM('MissFill 1'!N$2:N148)&gt;0.01,"",IF('MissFill 1'!N146/SUM('MissFill 1'!N$2:N148)&gt;0.01,"",IF('MissFill 1'!N145/SUM('MissFill 1'!N$2:N148)&gt;0.01,"",IF('MissFill 1'!N144/SUM('MissFill 1'!N$2:N148)&gt;0.01,"",DateEnded_5Day!$A148))))))))</f>
        <v>44493</v>
      </c>
      <c r="P148" s="54">
        <f>IF($A148&lt;='All Results'!$B$4,"",IF(SUM('MissFill 1'!O$2:O148)=0,"",(IF('MissFill 1'!O148/SUM('MissFill 1'!O$2:O148)&gt;0.01,"",IF('MissFill 1'!O147/SUM('MissFill 1'!O$2:O148)&gt;0.01,"",IF('MissFill 1'!O146/SUM('MissFill 1'!O$2:O148)&gt;0.01,"",IF('MissFill 1'!O145/SUM('MissFill 1'!O$2:O148)&gt;0.01,"",IF('MissFill 1'!O144/SUM('MissFill 1'!O$2:O148)&gt;0.01,"",DateEnded_5Day!$A148))))))))</f>
        <v>44493</v>
      </c>
      <c r="Q148" s="54">
        <f>IF($A148&lt;='All Results'!$B$4,"",IF(SUM('MissFill 1'!P$2:P148)=0,"",(IF('MissFill 1'!P148/SUM('MissFill 1'!P$2:P148)&gt;0.01,"",IF('MissFill 1'!P147/SUM('MissFill 1'!P$2:P148)&gt;0.01,"",IF('MissFill 1'!P146/SUM('MissFill 1'!P$2:P148)&gt;0.01,"",IF('MissFill 1'!P145/SUM('MissFill 1'!P$2:P148)&gt;0.01,"",IF('MissFill 1'!P144/SUM('MissFill 1'!P$2:P148)&gt;0.01,"",DateEnded_5Day!$A148))))))))</f>
        <v>44493</v>
      </c>
      <c r="R148" s="54">
        <f>IF($A148&lt;='All Results'!$B$4,"",IF(SUM('MissFill 1'!Q$2:Q148)=0,"",(IF('MissFill 1'!Q148/SUM('MissFill 1'!Q$2:Q148)&gt;0.01,"",IF('MissFill 1'!Q147/SUM('MissFill 1'!Q$2:Q148)&gt;0.01,"",IF('MissFill 1'!Q146/SUM('MissFill 1'!Q$2:Q148)&gt;0.01,"",IF('MissFill 1'!Q145/SUM('MissFill 1'!Q$2:Q148)&gt;0.01,"",IF('MissFill 1'!Q144/SUM('MissFill 1'!Q$2:Q148)&gt;0.01,"",DateEnded_5Day!$A148))))))))</f>
        <v>44493</v>
      </c>
      <c r="S148" s="54">
        <f>IF($A148&lt;='All Results'!$B$4,"",IF(SUM('MissFill 1'!R$2:R148)=0,"",(IF('MissFill 1'!R148/SUM('MissFill 1'!R$2:R148)&gt;0.01,"",IF('MissFill 1'!R147/SUM('MissFill 1'!R$2:R148)&gt;0.01,"",IF('MissFill 1'!R146/SUM('MissFill 1'!R$2:R148)&gt;0.01,"",IF('MissFill 1'!R145/SUM('MissFill 1'!R$2:R148)&gt;0.01,"",IF('MissFill 1'!R144/SUM('MissFill 1'!R$2:R148)&gt;0.01,"",DateEnded_5Day!$A148))))))))</f>
        <v>44493</v>
      </c>
      <c r="T148" s="54">
        <f>IF($A148&lt;='All Results'!$B$4,"",IF(SUM('MissFill 1'!S$2:S148)=0,"",(IF('MissFill 1'!S148/SUM('MissFill 1'!S$2:S148)&gt;0.01,"",IF('MissFill 1'!S147/SUM('MissFill 1'!S$2:S148)&gt;0.01,"",IF('MissFill 1'!S146/SUM('MissFill 1'!S$2:S148)&gt;0.01,"",IF('MissFill 1'!S145/SUM('MissFill 1'!S$2:S148)&gt;0.01,"",IF('MissFill 1'!S144/SUM('MissFill 1'!S$2:S148)&gt;0.01,"",DateEnded_5Day!$A148))))))))</f>
        <v>44493</v>
      </c>
      <c r="U148" s="54">
        <f>IF($A148&lt;='All Results'!$B$4,"",IF(SUM('MissFill 1'!T$2:T148)=0,"",(IF('MissFill 1'!T148/SUM('MissFill 1'!T$2:T148)&gt;0.01,"",IF('MissFill 1'!T147/SUM('MissFill 1'!T$2:T148)&gt;0.01,"",IF('MissFill 1'!T146/SUM('MissFill 1'!T$2:T148)&gt;0.01,"",IF('MissFill 1'!T145/SUM('MissFill 1'!T$2:T148)&gt;0.01,"",IF('MissFill 1'!T144/SUM('MissFill 1'!T$2:T148)&gt;0.01,"",DateEnded_5Day!$A148))))))))</f>
        <v>44493</v>
      </c>
      <c r="V148" s="54">
        <f>IF($A148&lt;='All Results'!$B$4,"",IF(SUM('MissFill 1'!U$2:U148)=0,"",(IF('MissFill 1'!U148/SUM('MissFill 1'!U$2:U148)&gt;0.01,"",IF('MissFill 1'!U147/SUM('MissFill 1'!U$2:U148)&gt;0.01,"",IF('MissFill 1'!U146/SUM('MissFill 1'!U$2:U148)&gt;0.01,"",IF('MissFill 1'!U145/SUM('MissFill 1'!U$2:U148)&gt;0.01,"",IF('MissFill 1'!U144/SUM('MissFill 1'!U$2:U148)&gt;0.01,"",DateEnded_5Day!$A148))))))))</f>
        <v>44493</v>
      </c>
      <c r="W148" s="54" t="str">
        <f>IF($A148&lt;='All Results'!$B$4,"",IF(SUM('MissFill 1'!V$2:V148)=0,"",(IF('MissFill 1'!V148/SUM('MissFill 1'!V$2:V148)&gt;0.01,"",IF('MissFill 1'!V147/SUM('MissFill 1'!V$2:V148)&gt;0.01,"",IF('MissFill 1'!V146/SUM('MissFill 1'!V$2:V148)&gt;0.01,"",IF('MissFill 1'!V145/SUM('MissFill 1'!V$2:V148)&gt;0.01,"",IF('MissFill 1'!V144/SUM('MissFill 1'!V$2:V148)&gt;0.01,"",DateEnded_5Day!$A148))))))))</f>
        <v/>
      </c>
      <c r="X148" s="54">
        <f>IF($A148&lt;='All Results'!$B$4,"",IF(SUM('MissFill 1'!W$2:W148)=0,"",(IF('MissFill 1'!W148/SUM('MissFill 1'!W$2:W148)&gt;0.01,"",IF('MissFill 1'!W147/SUM('MissFill 1'!W$2:W148)&gt;0.01,"",IF('MissFill 1'!W146/SUM('MissFill 1'!W$2:W148)&gt;0.01,"",IF('MissFill 1'!W145/SUM('MissFill 1'!W$2:W148)&gt;0.01,"",IF('MissFill 1'!W144/SUM('MissFill 1'!W$2:W148)&gt;0.01,"",DateEnded_5Day!$A148))))))))</f>
        <v>44493</v>
      </c>
      <c r="Y148" s="54">
        <f>IF($A148&lt;='All Results'!$B$4,"",IF(SUM('MissFill 1'!X$2:X148)=0,"",(IF('MissFill 1'!X148/SUM('MissFill 1'!X$2:X148)&gt;0.01,"",IF('MissFill 1'!X147/SUM('MissFill 1'!X$2:X148)&gt;0.01,"",IF('MissFill 1'!X146/SUM('MissFill 1'!X$2:X148)&gt;0.01,"",IF('MissFill 1'!X145/SUM('MissFill 1'!X$2:X148)&gt;0.01,"",IF('MissFill 1'!X144/SUM('MissFill 1'!X$2:X148)&gt;0.01,"",DateEnded_5Day!$A148))))))))</f>
        <v>44493</v>
      </c>
      <c r="Z148" s="54">
        <f>IF($A148&lt;='All Results'!$B$4,"",IF(SUM('MissFill 1'!Y$2:Y148)=0,"",(IF('MissFill 1'!Y148/SUM('MissFill 1'!Y$2:Y148)&gt;0.01,"",IF('MissFill 1'!Y147/SUM('MissFill 1'!Y$2:Y148)&gt;0.01,"",IF('MissFill 1'!Y146/SUM('MissFill 1'!Y$2:Y148)&gt;0.01,"",IF('MissFill 1'!Y145/SUM('MissFill 1'!Y$2:Y148)&gt;0.01,"",IF('MissFill 1'!Y144/SUM('MissFill 1'!Y$2:Y148)&gt;0.01,"",DateEnded_5Day!$A148))))))))</f>
        <v>44493</v>
      </c>
      <c r="AA148" s="54">
        <f>IF($A148&lt;='All Results'!$B$4,"",IF(SUM('MissFill 1'!Z$2:Z148)=0,"",(IF('MissFill 1'!Z148/SUM('MissFill 1'!Z$2:Z148)&gt;0.01,"",IF('MissFill 1'!Z147/SUM('MissFill 1'!Z$2:Z148)&gt;0.01,"",IF('MissFill 1'!Z146/SUM('MissFill 1'!Z$2:Z148)&gt;0.01,"",IF('MissFill 1'!Z145/SUM('MissFill 1'!Z$2:Z148)&gt;0.01,"",IF('MissFill 1'!Z144/SUM('MissFill 1'!Z$2:Z148)&gt;0.01,"",DateEnded_5Day!$A148))))))))</f>
        <v>44493</v>
      </c>
      <c r="AB148" s="54">
        <f>IF($A148&lt;='All Results'!$B$4,"",IF(SUM('MissFill 1'!AA$2:AA148)=0,"",(IF('MissFill 1'!AA148/SUM('MissFill 1'!AA$2:AA148)&gt;0.01,"",IF('MissFill 1'!AA147/SUM('MissFill 1'!AA$2:AA148)&gt;0.01,"",IF('MissFill 1'!AA146/SUM('MissFill 1'!AA$2:AA148)&gt;0.01,"",IF('MissFill 1'!AA145/SUM('MissFill 1'!AA$2:AA148)&gt;0.01,"",IF('MissFill 1'!AA144/SUM('MissFill 1'!AA$2:AA148)&gt;0.01,"",DateEnded_5Day!$A148))))))))</f>
        <v>44493</v>
      </c>
      <c r="AC148" s="54">
        <f>IF($A148&lt;='All Results'!$B$4,"",IF(SUM('MissFill 1'!AB$2:AB148)=0,"",(IF('MissFill 1'!AB148/SUM('MissFill 1'!AB$2:AB148)&gt;0.01,"",IF('MissFill 1'!AB147/SUM('MissFill 1'!AB$2:AB148)&gt;0.01,"",IF('MissFill 1'!AB146/SUM('MissFill 1'!AB$2:AB148)&gt;0.01,"",IF('MissFill 1'!AB145/SUM('MissFill 1'!AB$2:AB148)&gt;0.01,"",IF('MissFill 1'!AB144/SUM('MissFill 1'!AB$2:AB148)&gt;0.01,"",DateEnded_5Day!$A148))))))))</f>
        <v>44493</v>
      </c>
      <c r="AD148" s="54">
        <f>IF($A148&lt;='All Results'!$B$4,"",IF(SUM('MissFill 1'!AC$2:AC148)=0,"",(IF('MissFill 1'!AC148/SUM('MissFill 1'!AC$2:AC148)&gt;0.01,"",IF('MissFill 1'!AC147/SUM('MissFill 1'!AC$2:AC148)&gt;0.01,"",IF('MissFill 1'!AC146/SUM('MissFill 1'!AC$2:AC148)&gt;0.01,"",IF('MissFill 1'!AC145/SUM('MissFill 1'!AC$2:AC148)&gt;0.01,"",IF('MissFill 1'!AC144/SUM('MissFill 1'!AC$2:AC148)&gt;0.01,"",DateEnded_5Day!$A148))))))))</f>
        <v>44493</v>
      </c>
      <c r="AE148" s="54">
        <f>IF($A148&lt;='All Results'!$B$4,"",IF(SUM('MissFill 1'!AD$2:AD148)=0,"",(IF('MissFill 1'!AD148/SUM('MissFill 1'!AD$2:AD148)&gt;0.01,"",IF('MissFill 1'!AD147/SUM('MissFill 1'!AD$2:AD148)&gt;0.01,"",IF('MissFill 1'!AD146/SUM('MissFill 1'!AD$2:AD148)&gt;0.01,"",IF('MissFill 1'!AD145/SUM('MissFill 1'!AD$2:AD148)&gt;0.01,"",IF('MissFill 1'!AD144/SUM('MissFill 1'!AD$2:AD148)&gt;0.01,"",DateEnded_5Day!$A148))))))))</f>
        <v>44493</v>
      </c>
      <c r="AF148" s="54">
        <f>IF($A148&lt;='All Results'!$B$4,"",IF(SUM('MissFill 1'!AE$2:AE148)=0,"",(IF('MissFill 1'!AE148/SUM('MissFill 1'!AE$2:AE148)&gt;0.01,"",IF('MissFill 1'!AE147/SUM('MissFill 1'!AE$2:AE148)&gt;0.01,"",IF('MissFill 1'!AE146/SUM('MissFill 1'!AE$2:AE148)&gt;0.01,"",IF('MissFill 1'!AE145/SUM('MissFill 1'!AE$2:AE148)&gt;0.01,"",IF('MissFill 1'!AE144/SUM('MissFill 1'!AE$2:AE148)&gt;0.01,"",DateEnded_5Day!$A148))))))))</f>
        <v>44493</v>
      </c>
      <c r="AG148" s="54">
        <f>IF($A148&lt;='All Results'!$B$4,"",IF(SUM('MissFill 1'!AF$2:AF148)=0,"",(IF('MissFill 1'!AF148/SUM('MissFill 1'!AF$2:AF148)&gt;0.01,"",IF('MissFill 1'!AF147/SUM('MissFill 1'!AF$2:AF148)&gt;0.01,"",IF('MissFill 1'!AF146/SUM('MissFill 1'!AF$2:AF148)&gt;0.01,"",IF('MissFill 1'!AF145/SUM('MissFill 1'!AF$2:AF148)&gt;0.01,"",IF('MissFill 1'!AF144/SUM('MissFill 1'!AF$2:AF148)&gt;0.01,"",DateEnded_5Day!$A148))))))))</f>
        <v>44493</v>
      </c>
      <c r="AH148" s="54">
        <f>IF($A148&lt;='All Results'!$B$4,"",IF(SUM('MissFill 1'!AG$2:AG148)=0,"",(IF('MissFill 1'!AG148/SUM('MissFill 1'!AG$2:AG148)&gt;0.01,"",IF('MissFill 1'!AG147/SUM('MissFill 1'!AG$2:AG148)&gt;0.01,"",IF('MissFill 1'!AG146/SUM('MissFill 1'!AG$2:AG148)&gt;0.01,"",IF('MissFill 1'!AG145/SUM('MissFill 1'!AG$2:AG148)&gt;0.01,"",IF('MissFill 1'!AG144/SUM('MissFill 1'!AG$2:AG148)&gt;0.01,"",DateEnded_5Day!$A148))))))))</f>
        <v>44493</v>
      </c>
      <c r="AI148" s="54">
        <f>IF($A148&lt;='All Results'!$B$4,"",IF(SUM('MissFill 1'!AH$2:AH148)=0,"",(IF('MissFill 1'!AH148/SUM('MissFill 1'!AH$2:AH148)&gt;0.01,"",IF('MissFill 1'!AH147/SUM('MissFill 1'!AH$2:AH148)&gt;0.01,"",IF('MissFill 1'!AH146/SUM('MissFill 1'!AH$2:AH148)&gt;0.01,"",IF('MissFill 1'!AH145/SUM('MissFill 1'!AH$2:AH148)&gt;0.01,"",IF('MissFill 1'!AH144/SUM('MissFill 1'!AH$2:AH148)&gt;0.01,"",DateEnded_5Day!$A148))))))))</f>
        <v>44493</v>
      </c>
      <c r="AJ148" s="54">
        <f>IF($A148&lt;='All Results'!$B$4,"",IF(SUM('MissFill 1'!AI$2:AI148)=0,"",(IF('MissFill 1'!AI148/SUM('MissFill 1'!AI$2:AI148)&gt;0.01,"",IF('MissFill 1'!AI147/SUM('MissFill 1'!AI$2:AI148)&gt;0.01,"",IF('MissFill 1'!AI146/SUM('MissFill 1'!AI$2:AI148)&gt;0.01,"",IF('MissFill 1'!AI145/SUM('MissFill 1'!AI$2:AI148)&gt;0.01,"",IF('MissFill 1'!AI144/SUM('MissFill 1'!AI$2:AI148)&gt;0.01,"",DateEnded_5Day!$A148))))))))</f>
        <v>44493</v>
      </c>
      <c r="AK148" s="54" t="str">
        <f>IF($A148&lt;='All Results'!$B$4,"",IF(SUM('MissFill 1'!AJ$2:AJ148)=0,"",(IF('MissFill 1'!AJ148/SUM('MissFill 1'!AJ$2:AJ148)&gt;0.01,"",IF('MissFill 1'!AJ147/SUM('MissFill 1'!AJ$2:AJ148)&gt;0.01,"",IF('MissFill 1'!AJ146/SUM('MissFill 1'!AJ$2:AJ148)&gt;0.01,"",IF('MissFill 1'!AJ145/SUM('MissFill 1'!AJ$2:AJ148)&gt;0.01,"",IF('MissFill 1'!AJ144/SUM('MissFill 1'!AJ$2:AJ148)&gt;0.01,"",DateEnded_5Day!$A148))))))))</f>
        <v/>
      </c>
      <c r="AL148" s="54">
        <f>IF($A148&lt;='All Results'!$B$4,"",IF(SUM('MissFill 1'!AK$2:AK148)=0,"",(IF('MissFill 1'!AK148/SUM('MissFill 1'!AK$2:AK148)&gt;0.01,"",IF('MissFill 1'!AK147/SUM('MissFill 1'!AK$2:AK148)&gt;0.01,"",IF('MissFill 1'!AK146/SUM('MissFill 1'!AK$2:AK148)&gt;0.01,"",IF('MissFill 1'!AK145/SUM('MissFill 1'!AK$2:AK148)&gt;0.01,"",IF('MissFill 1'!AK144/SUM('MissFill 1'!AK$2:AK148)&gt;0.01,"",DateEnded_5Day!$A148))))))))</f>
        <v>44493</v>
      </c>
      <c r="AM148" s="54">
        <f>IF($A148&lt;='All Results'!$B$4,"",IF(SUM('MissFill 1'!AL$2:AL148)=0,"",(IF('MissFill 1'!AL148/SUM('MissFill 1'!AL$2:AL148)&gt;0.01,"",IF('MissFill 1'!AL147/SUM('MissFill 1'!AL$2:AL148)&gt;0.01,"",IF('MissFill 1'!AL146/SUM('MissFill 1'!AL$2:AL148)&gt;0.01,"",IF('MissFill 1'!AL145/SUM('MissFill 1'!AL$2:AL148)&gt;0.01,"",IF('MissFill 1'!AL144/SUM('MissFill 1'!AL$2:AL148)&gt;0.01,"",DateEnded_5Day!$A148))))))))</f>
        <v>44493</v>
      </c>
      <c r="AN148" s="54">
        <f>IF($A148&lt;='All Results'!$B$4,"",IF(SUM('MissFill 1'!AM$2:AM148)=0,"",(IF('MissFill 1'!AM148/SUM('MissFill 1'!AM$2:AM148)&gt;0.01,"",IF('MissFill 1'!AM147/SUM('MissFill 1'!AM$2:AM148)&gt;0.01,"",IF('MissFill 1'!AM146/SUM('MissFill 1'!AM$2:AM148)&gt;0.01,"",IF('MissFill 1'!AM145/SUM('MissFill 1'!AM$2:AM148)&gt;0.01,"",IF('MissFill 1'!AM144/SUM('MissFill 1'!AM$2:AM148)&gt;0.01,"",DateEnded_5Day!$A148))))))))</f>
        <v>44493</v>
      </c>
      <c r="AO148" s="54">
        <f>IF($A148&lt;='All Results'!$B$4,"",IF(SUM('MissFill 1'!AN$2:AN148)=0,"",(IF('MissFill 1'!AN148/SUM('MissFill 1'!AN$2:AN148)&gt;0.01,"",IF('MissFill 1'!AN147/SUM('MissFill 1'!AN$2:AN148)&gt;0.01,"",IF('MissFill 1'!AN146/SUM('MissFill 1'!AN$2:AN148)&gt;0.01,"",IF('MissFill 1'!AN145/SUM('MissFill 1'!AN$2:AN148)&gt;0.01,"",IF('MissFill 1'!AN144/SUM('MissFill 1'!AN$2:AN148)&gt;0.01,"",DateEnded_5Day!$A148))))))))</f>
        <v>44493</v>
      </c>
      <c r="AP148" s="54">
        <f>IF($A148&lt;='All Results'!$B$4,"",IF(SUM('MissFill 1'!AO$2:AO148)=0,"",(IF('MissFill 1'!AO148/SUM('MissFill 1'!AO$2:AO148)&gt;0.01,"",IF('MissFill 1'!AO147/SUM('MissFill 1'!AO$2:AO148)&gt;0.01,"",IF('MissFill 1'!AO146/SUM('MissFill 1'!AO$2:AO148)&gt;0.01,"",IF('MissFill 1'!AO145/SUM('MissFill 1'!AO$2:AO148)&gt;0.01,"",IF('MissFill 1'!AO144/SUM('MissFill 1'!AO$2:AO148)&gt;0.01,"",DateEnded_5Day!$A148))))))))</f>
        <v>44493</v>
      </c>
      <c r="AQ148" s="54">
        <f>IF($A148&lt;='All Results'!$B$4,"",IF(SUM('MissFill 1'!AP$2:AP148)=0,"",(IF('MissFill 1'!AP148/SUM('MissFill 1'!AP$2:AP148)&gt;0.01,"",IF('MissFill 1'!AP147/SUM('MissFill 1'!AP$2:AP148)&gt;0.01,"",IF('MissFill 1'!AP146/SUM('MissFill 1'!AP$2:AP148)&gt;0.01,"",IF('MissFill 1'!AP145/SUM('MissFill 1'!AP$2:AP148)&gt;0.01,"",IF('MissFill 1'!AP144/SUM('MissFill 1'!AP$2:AP148)&gt;0.01,"",DateEnded_5Day!$A148))))))))</f>
        <v>44493</v>
      </c>
      <c r="AR148" s="54">
        <f>IF($A148&lt;='All Results'!$B$4,"",IF(SUM('MissFill 1'!AQ$2:AQ148)=0,"",(IF('MissFill 1'!AQ148/SUM('MissFill 1'!AQ$2:AQ148)&gt;0.01,"",IF('MissFill 1'!AQ147/SUM('MissFill 1'!AQ$2:AQ148)&gt;0.01,"",IF('MissFill 1'!AQ146/SUM('MissFill 1'!AQ$2:AQ148)&gt;0.01,"",IF('MissFill 1'!AQ145/SUM('MissFill 1'!AQ$2:AQ148)&gt;0.01,"",IF('MissFill 1'!AQ144/SUM('MissFill 1'!AQ$2:AQ148)&gt;0.01,"",DateEnded_5Day!$A148))))))))</f>
        <v>44493</v>
      </c>
      <c r="AS148" s="54">
        <f>IF($A148&lt;='All Results'!$B$4,"",IF(SUM('MissFill 1'!AR$2:AR148)=0,"",(IF('MissFill 1'!AR148/SUM('MissFill 1'!AR$2:AR148)&gt;0.01,"",IF('MissFill 1'!AR147/SUM('MissFill 1'!AR$2:AR148)&gt;0.01,"",IF('MissFill 1'!AR146/SUM('MissFill 1'!AR$2:AR148)&gt;0.01,"",IF('MissFill 1'!AR145/SUM('MissFill 1'!AR$2:AR148)&gt;0.01,"",IF('MissFill 1'!AR144/SUM('MissFill 1'!AR$2:AR148)&gt;0.01,"",DateEnded_5Day!$A148))))))))</f>
        <v>44493</v>
      </c>
      <c r="AT148" s="54">
        <f>IF($A148&lt;='All Results'!$B$4,"",IF(SUM('MissFill 1'!AS$2:AS148)=0,"",(IF('MissFill 1'!AS148/SUM('MissFill 1'!AS$2:AS148)&gt;0.01,"",IF('MissFill 1'!AS147/SUM('MissFill 1'!AS$2:AS148)&gt;0.01,"",IF('MissFill 1'!AS146/SUM('MissFill 1'!AS$2:AS148)&gt;0.01,"",IF('MissFill 1'!AS145/SUM('MissFill 1'!AS$2:AS148)&gt;0.01,"",IF('MissFill 1'!AS144/SUM('MissFill 1'!AS$2:AS148)&gt;0.01,"",DateEnded_5Day!$A148))))))))</f>
        <v>44493</v>
      </c>
      <c r="AU148" s="54">
        <f>IF($A148&lt;='All Results'!$B$4,"",IF(SUM('MissFill 1'!AT$2:AT148)=0,"",(IF('MissFill 1'!AT148/SUM('MissFill 1'!AT$2:AT148)&gt;0.01,"",IF('MissFill 1'!AT147/SUM('MissFill 1'!AT$2:AT148)&gt;0.01,"",IF('MissFill 1'!AT146/SUM('MissFill 1'!AT$2:AT148)&gt;0.01,"",IF('MissFill 1'!AT145/SUM('MissFill 1'!AT$2:AT148)&gt;0.01,"",IF('MissFill 1'!AT144/SUM('MissFill 1'!AT$2:AT148)&gt;0.01,"",DateEnded_5Day!$A148))))))))</f>
        <v>44493</v>
      </c>
      <c r="AV148" s="54">
        <f>IF($A148&lt;='All Results'!$B$4,"",IF(SUM('MissFill 1'!AU$2:AU148)=0,"",(IF('MissFill 1'!AU148/SUM('MissFill 1'!AU$2:AU148)&gt;0.01,"",IF('MissFill 1'!AU147/SUM('MissFill 1'!AU$2:AU148)&gt;0.01,"",IF('MissFill 1'!AU146/SUM('MissFill 1'!AU$2:AU148)&gt;0.01,"",IF('MissFill 1'!AU145/SUM('MissFill 1'!AU$2:AU148)&gt;0.01,"",IF('MissFill 1'!AU144/SUM('MissFill 1'!AU$2:AU148)&gt;0.01,"",DateEnded_5Day!$A148))))))))</f>
        <v>44493</v>
      </c>
      <c r="AW148" s="54">
        <f>IF($A148&lt;='All Results'!$B$4,"",IF(SUM('MissFill 1'!AV$2:AV148)=0,"",(IF('MissFill 1'!AV148/SUM('MissFill 1'!AV$2:AV148)&gt;0.01,"",IF('MissFill 1'!AV147/SUM('MissFill 1'!AV$2:AV148)&gt;0.01,"",IF('MissFill 1'!AV146/SUM('MissFill 1'!AV$2:AV148)&gt;0.01,"",IF('MissFill 1'!AV145/SUM('MissFill 1'!AV$2:AV148)&gt;0.01,"",IF('MissFill 1'!AV144/SUM('MissFill 1'!AV$2:AV148)&gt;0.01,"",DateEnded_5Day!$A148))))))))</f>
        <v>44493</v>
      </c>
      <c r="AX148" s="54">
        <f>IF($A148&lt;='All Results'!$B$4,"",IF(SUM('MissFill 1'!AW$2:AW148)=0,"",(IF('MissFill 1'!AW148/SUM('MissFill 1'!AW$2:AW148)&gt;0.01,"",IF('MissFill 1'!AW147/SUM('MissFill 1'!AW$2:AW148)&gt;0.01,"",IF('MissFill 1'!AW146/SUM('MissFill 1'!AW$2:AW148)&gt;0.01,"",IF('MissFill 1'!AW145/SUM('MissFill 1'!AW$2:AW148)&gt;0.01,"",IF('MissFill 1'!AW144/SUM('MissFill 1'!AW$2:AW148)&gt;0.01,"",DateEnded_5Day!$A148))))))))</f>
        <v>44493</v>
      </c>
    </row>
    <row r="149" spans="1:50" x14ac:dyDescent="0.25">
      <c r="A149" s="41">
        <v>44494</v>
      </c>
      <c r="B149" s="52">
        <v>298</v>
      </c>
      <c r="C149" s="54" t="str">
        <f>IF($A149&lt;='All Results'!$B$4,"",IF(SUM('MissFill 1'!B$2:B149)=0,"",(IF('MissFill 1'!B149/SUM('MissFill 1'!B$2:B149)&gt;0.01,"",IF('MissFill 1'!B148/SUM('MissFill 1'!B$2:B149)&gt;0.01,"",IF('MissFill 1'!B147/SUM('MissFill 1'!B$2:B149)&gt;0.01,"",IF('MissFill 1'!B146/SUM('MissFill 1'!B$2:B149)&gt;0.01,"",IF('MissFill 1'!B145/SUM('MissFill 1'!B$2:B149)&gt;0.01,"",DateEnded_5Day!$A149))))))))</f>
        <v/>
      </c>
      <c r="D149" s="54">
        <f>IF($A149&lt;='All Results'!$B$4,"",IF(SUM('MissFill 1'!C$2:C149)=0,"",(IF('MissFill 1'!C149/SUM('MissFill 1'!C$2:C149)&gt;0.01,"",IF('MissFill 1'!C148/SUM('MissFill 1'!C$2:C149)&gt;0.01,"",IF('MissFill 1'!C147/SUM('MissFill 1'!C$2:C149)&gt;0.01,"",IF('MissFill 1'!C146/SUM('MissFill 1'!C$2:C149)&gt;0.01,"",IF('MissFill 1'!C145/SUM('MissFill 1'!C$2:C149)&gt;0.01,"",DateEnded_5Day!$A149))))))))</f>
        <v>44494</v>
      </c>
      <c r="E149" s="54">
        <f>IF($A149&lt;='All Results'!$B$4,"",IF(SUM('MissFill 1'!D$2:D149)=0,"",(IF('MissFill 1'!D149/SUM('MissFill 1'!D$2:D149)&gt;0.01,"",IF('MissFill 1'!D148/SUM('MissFill 1'!D$2:D149)&gt;0.01,"",IF('MissFill 1'!D147/SUM('MissFill 1'!D$2:D149)&gt;0.01,"",IF('MissFill 1'!D146/SUM('MissFill 1'!D$2:D149)&gt;0.01,"",IF('MissFill 1'!D145/SUM('MissFill 1'!D$2:D149)&gt;0.01,"",DateEnded_5Day!$A149))))))))</f>
        <v>44494</v>
      </c>
      <c r="F149" s="54">
        <f>IF($A149&lt;='All Results'!$B$4,"",IF(SUM('MissFill 1'!E$2:E149)=0,"",(IF('MissFill 1'!E149/SUM('MissFill 1'!E$2:E149)&gt;0.01,"",IF('MissFill 1'!E148/SUM('MissFill 1'!E$2:E149)&gt;0.01,"",IF('MissFill 1'!E147/SUM('MissFill 1'!E$2:E149)&gt;0.01,"",IF('MissFill 1'!E146/SUM('MissFill 1'!E$2:E149)&gt;0.01,"",IF('MissFill 1'!E145/SUM('MissFill 1'!E$2:E149)&gt;0.01,"",DateEnded_5Day!$A149))))))))</f>
        <v>44494</v>
      </c>
      <c r="G149" s="54">
        <f>IF($A149&lt;='All Results'!$B$4,"",IF(SUM('MissFill 1'!F$2:F149)=0,"",(IF('MissFill 1'!F149/SUM('MissFill 1'!F$2:F149)&gt;0.01,"",IF('MissFill 1'!F148/SUM('MissFill 1'!F$2:F149)&gt;0.01,"",IF('MissFill 1'!F147/SUM('MissFill 1'!F$2:F149)&gt;0.01,"",IF('MissFill 1'!F146/SUM('MissFill 1'!F$2:F149)&gt;0.01,"",IF('MissFill 1'!F145/SUM('MissFill 1'!F$2:F149)&gt;0.01,"",DateEnded_5Day!$A149))))))))</f>
        <v>44494</v>
      </c>
      <c r="H149" s="54">
        <f>IF($A149&lt;='All Results'!$B$4,"",IF(SUM('MissFill 1'!G$2:G149)=0,"",(IF('MissFill 1'!G149/SUM('MissFill 1'!G$2:G149)&gt;0.01,"",IF('MissFill 1'!G148/SUM('MissFill 1'!G$2:G149)&gt;0.01,"",IF('MissFill 1'!G147/SUM('MissFill 1'!G$2:G149)&gt;0.01,"",IF('MissFill 1'!G146/SUM('MissFill 1'!G$2:G149)&gt;0.01,"",IF('MissFill 1'!G145/SUM('MissFill 1'!G$2:G149)&gt;0.01,"",DateEnded_5Day!$A149))))))))</f>
        <v>44494</v>
      </c>
      <c r="I149" s="54">
        <f>IF($A149&lt;='All Results'!$B$4,"",IF(SUM('MissFill 1'!H$2:H149)=0,"",(IF('MissFill 1'!H149/SUM('MissFill 1'!H$2:H149)&gt;0.01,"",IF('MissFill 1'!H148/SUM('MissFill 1'!H$2:H149)&gt;0.01,"",IF('MissFill 1'!H147/SUM('MissFill 1'!H$2:H149)&gt;0.01,"",IF('MissFill 1'!H146/SUM('MissFill 1'!H$2:H149)&gt;0.01,"",IF('MissFill 1'!H145/SUM('MissFill 1'!H$2:H149)&gt;0.01,"",DateEnded_5Day!$A149))))))))</f>
        <v>44494</v>
      </c>
      <c r="J149" s="54">
        <f>IF($A149&lt;='All Results'!$B$4,"",IF(SUM('MissFill 1'!I$2:I149)=0,"",(IF('MissFill 1'!I149/SUM('MissFill 1'!I$2:I149)&gt;0.01,"",IF('MissFill 1'!I148/SUM('MissFill 1'!I$2:I149)&gt;0.01,"",IF('MissFill 1'!I147/SUM('MissFill 1'!I$2:I149)&gt;0.01,"",IF('MissFill 1'!I146/SUM('MissFill 1'!I$2:I149)&gt;0.01,"",IF('MissFill 1'!I145/SUM('MissFill 1'!I$2:I149)&gt;0.01,"",DateEnded_5Day!$A149))))))))</f>
        <v>44494</v>
      </c>
      <c r="K149" s="54">
        <f>IF($A149&lt;='All Results'!$B$4,"",IF(SUM('MissFill 1'!J$2:J149)=0,"",(IF('MissFill 1'!J149/SUM('MissFill 1'!J$2:J149)&gt;0.01,"",IF('MissFill 1'!J148/SUM('MissFill 1'!J$2:J149)&gt;0.01,"",IF('MissFill 1'!J147/SUM('MissFill 1'!J$2:J149)&gt;0.01,"",IF('MissFill 1'!J146/SUM('MissFill 1'!J$2:J149)&gt;0.01,"",IF('MissFill 1'!J145/SUM('MissFill 1'!J$2:J149)&gt;0.01,"",DateEnded_5Day!$A149))))))))</f>
        <v>44494</v>
      </c>
      <c r="L149" s="54">
        <f>IF($A149&lt;='All Results'!$B$4,"",IF(SUM('MissFill 1'!K$2:K149)=0,"",(IF('MissFill 1'!K149/SUM('MissFill 1'!K$2:K149)&gt;0.01,"",IF('MissFill 1'!K148/SUM('MissFill 1'!K$2:K149)&gt;0.01,"",IF('MissFill 1'!K147/SUM('MissFill 1'!K$2:K149)&gt;0.01,"",IF('MissFill 1'!K146/SUM('MissFill 1'!K$2:K149)&gt;0.01,"",IF('MissFill 1'!K145/SUM('MissFill 1'!K$2:K149)&gt;0.01,"",DateEnded_5Day!$A149))))))))</f>
        <v>44494</v>
      </c>
      <c r="M149" s="54">
        <f>IF($A149&lt;='All Results'!$B$4,"",IF(SUM('MissFill 1'!L$2:L149)=0,"",(IF('MissFill 1'!L149/SUM('MissFill 1'!L$2:L149)&gt;0.01,"",IF('MissFill 1'!L148/SUM('MissFill 1'!L$2:L149)&gt;0.01,"",IF('MissFill 1'!L147/SUM('MissFill 1'!L$2:L149)&gt;0.01,"",IF('MissFill 1'!L146/SUM('MissFill 1'!L$2:L149)&gt;0.01,"",IF('MissFill 1'!L145/SUM('MissFill 1'!L$2:L149)&gt;0.01,"",DateEnded_5Day!$A149))))))))</f>
        <v>44494</v>
      </c>
      <c r="N149" s="54">
        <f>IF($A149&lt;='All Results'!$B$4,"",IF(SUM('MissFill 1'!M$2:M149)=0,"",(IF('MissFill 1'!M149/SUM('MissFill 1'!M$2:M149)&gt;0.01,"",IF('MissFill 1'!M148/SUM('MissFill 1'!M$2:M149)&gt;0.01,"",IF('MissFill 1'!M147/SUM('MissFill 1'!M$2:M149)&gt;0.01,"",IF('MissFill 1'!M146/SUM('MissFill 1'!M$2:M149)&gt;0.01,"",IF('MissFill 1'!M145/SUM('MissFill 1'!M$2:M149)&gt;0.01,"",DateEnded_5Day!$A149))))))))</f>
        <v>44494</v>
      </c>
      <c r="O149" s="54">
        <f>IF($A149&lt;='All Results'!$B$4,"",IF(SUM('MissFill 1'!N$2:N149)=0,"",(IF('MissFill 1'!N149/SUM('MissFill 1'!N$2:N149)&gt;0.01,"",IF('MissFill 1'!N148/SUM('MissFill 1'!N$2:N149)&gt;0.01,"",IF('MissFill 1'!N147/SUM('MissFill 1'!N$2:N149)&gt;0.01,"",IF('MissFill 1'!N146/SUM('MissFill 1'!N$2:N149)&gt;0.01,"",IF('MissFill 1'!N145/SUM('MissFill 1'!N$2:N149)&gt;0.01,"",DateEnded_5Day!$A149))))))))</f>
        <v>44494</v>
      </c>
      <c r="P149" s="54">
        <f>IF($A149&lt;='All Results'!$B$4,"",IF(SUM('MissFill 1'!O$2:O149)=0,"",(IF('MissFill 1'!O149/SUM('MissFill 1'!O$2:O149)&gt;0.01,"",IF('MissFill 1'!O148/SUM('MissFill 1'!O$2:O149)&gt;0.01,"",IF('MissFill 1'!O147/SUM('MissFill 1'!O$2:O149)&gt;0.01,"",IF('MissFill 1'!O146/SUM('MissFill 1'!O$2:O149)&gt;0.01,"",IF('MissFill 1'!O145/SUM('MissFill 1'!O$2:O149)&gt;0.01,"",DateEnded_5Day!$A149))))))))</f>
        <v>44494</v>
      </c>
      <c r="Q149" s="54">
        <f>IF($A149&lt;='All Results'!$B$4,"",IF(SUM('MissFill 1'!P$2:P149)=0,"",(IF('MissFill 1'!P149/SUM('MissFill 1'!P$2:P149)&gt;0.01,"",IF('MissFill 1'!P148/SUM('MissFill 1'!P$2:P149)&gt;0.01,"",IF('MissFill 1'!P147/SUM('MissFill 1'!P$2:P149)&gt;0.01,"",IF('MissFill 1'!P146/SUM('MissFill 1'!P$2:P149)&gt;0.01,"",IF('MissFill 1'!P145/SUM('MissFill 1'!P$2:P149)&gt;0.01,"",DateEnded_5Day!$A149))))))))</f>
        <v>44494</v>
      </c>
      <c r="R149" s="54">
        <f>IF($A149&lt;='All Results'!$B$4,"",IF(SUM('MissFill 1'!Q$2:Q149)=0,"",(IF('MissFill 1'!Q149/SUM('MissFill 1'!Q$2:Q149)&gt;0.01,"",IF('MissFill 1'!Q148/SUM('MissFill 1'!Q$2:Q149)&gt;0.01,"",IF('MissFill 1'!Q147/SUM('MissFill 1'!Q$2:Q149)&gt;0.01,"",IF('MissFill 1'!Q146/SUM('MissFill 1'!Q$2:Q149)&gt;0.01,"",IF('MissFill 1'!Q145/SUM('MissFill 1'!Q$2:Q149)&gt;0.01,"",DateEnded_5Day!$A149))))))))</f>
        <v>44494</v>
      </c>
      <c r="S149" s="54">
        <f>IF($A149&lt;='All Results'!$B$4,"",IF(SUM('MissFill 1'!R$2:R149)=0,"",(IF('MissFill 1'!R149/SUM('MissFill 1'!R$2:R149)&gt;0.01,"",IF('MissFill 1'!R148/SUM('MissFill 1'!R$2:R149)&gt;0.01,"",IF('MissFill 1'!R147/SUM('MissFill 1'!R$2:R149)&gt;0.01,"",IF('MissFill 1'!R146/SUM('MissFill 1'!R$2:R149)&gt;0.01,"",IF('MissFill 1'!R145/SUM('MissFill 1'!R$2:R149)&gt;0.01,"",DateEnded_5Day!$A149))))))))</f>
        <v>44494</v>
      </c>
      <c r="T149" s="54">
        <f>IF($A149&lt;='All Results'!$B$4,"",IF(SUM('MissFill 1'!S$2:S149)=0,"",(IF('MissFill 1'!S149/SUM('MissFill 1'!S$2:S149)&gt;0.01,"",IF('MissFill 1'!S148/SUM('MissFill 1'!S$2:S149)&gt;0.01,"",IF('MissFill 1'!S147/SUM('MissFill 1'!S$2:S149)&gt;0.01,"",IF('MissFill 1'!S146/SUM('MissFill 1'!S$2:S149)&gt;0.01,"",IF('MissFill 1'!S145/SUM('MissFill 1'!S$2:S149)&gt;0.01,"",DateEnded_5Day!$A149))))))))</f>
        <v>44494</v>
      </c>
      <c r="U149" s="54">
        <f>IF($A149&lt;='All Results'!$B$4,"",IF(SUM('MissFill 1'!T$2:T149)=0,"",(IF('MissFill 1'!T149/SUM('MissFill 1'!T$2:T149)&gt;0.01,"",IF('MissFill 1'!T148/SUM('MissFill 1'!T$2:T149)&gt;0.01,"",IF('MissFill 1'!T147/SUM('MissFill 1'!T$2:T149)&gt;0.01,"",IF('MissFill 1'!T146/SUM('MissFill 1'!T$2:T149)&gt;0.01,"",IF('MissFill 1'!T145/SUM('MissFill 1'!T$2:T149)&gt;0.01,"",DateEnded_5Day!$A149))))))))</f>
        <v>44494</v>
      </c>
      <c r="V149" s="54">
        <f>IF($A149&lt;='All Results'!$B$4,"",IF(SUM('MissFill 1'!U$2:U149)=0,"",(IF('MissFill 1'!U149/SUM('MissFill 1'!U$2:U149)&gt;0.01,"",IF('MissFill 1'!U148/SUM('MissFill 1'!U$2:U149)&gt;0.01,"",IF('MissFill 1'!U147/SUM('MissFill 1'!U$2:U149)&gt;0.01,"",IF('MissFill 1'!U146/SUM('MissFill 1'!U$2:U149)&gt;0.01,"",IF('MissFill 1'!U145/SUM('MissFill 1'!U$2:U149)&gt;0.01,"",DateEnded_5Day!$A149))))))))</f>
        <v>44494</v>
      </c>
      <c r="W149" s="54" t="str">
        <f>IF($A149&lt;='All Results'!$B$4,"",IF(SUM('MissFill 1'!V$2:V149)=0,"",(IF('MissFill 1'!V149/SUM('MissFill 1'!V$2:V149)&gt;0.01,"",IF('MissFill 1'!V148/SUM('MissFill 1'!V$2:V149)&gt;0.01,"",IF('MissFill 1'!V147/SUM('MissFill 1'!V$2:V149)&gt;0.01,"",IF('MissFill 1'!V146/SUM('MissFill 1'!V$2:V149)&gt;0.01,"",IF('MissFill 1'!V145/SUM('MissFill 1'!V$2:V149)&gt;0.01,"",DateEnded_5Day!$A149))))))))</f>
        <v/>
      </c>
      <c r="X149" s="54">
        <f>IF($A149&lt;='All Results'!$B$4,"",IF(SUM('MissFill 1'!W$2:W149)=0,"",(IF('MissFill 1'!W149/SUM('MissFill 1'!W$2:W149)&gt;0.01,"",IF('MissFill 1'!W148/SUM('MissFill 1'!W$2:W149)&gt;0.01,"",IF('MissFill 1'!W147/SUM('MissFill 1'!W$2:W149)&gt;0.01,"",IF('MissFill 1'!W146/SUM('MissFill 1'!W$2:W149)&gt;0.01,"",IF('MissFill 1'!W145/SUM('MissFill 1'!W$2:W149)&gt;0.01,"",DateEnded_5Day!$A149))))))))</f>
        <v>44494</v>
      </c>
      <c r="Y149" s="54">
        <f>IF($A149&lt;='All Results'!$B$4,"",IF(SUM('MissFill 1'!X$2:X149)=0,"",(IF('MissFill 1'!X149/SUM('MissFill 1'!X$2:X149)&gt;0.01,"",IF('MissFill 1'!X148/SUM('MissFill 1'!X$2:X149)&gt;0.01,"",IF('MissFill 1'!X147/SUM('MissFill 1'!X$2:X149)&gt;0.01,"",IF('MissFill 1'!X146/SUM('MissFill 1'!X$2:X149)&gt;0.01,"",IF('MissFill 1'!X145/SUM('MissFill 1'!X$2:X149)&gt;0.01,"",DateEnded_5Day!$A149))))))))</f>
        <v>44494</v>
      </c>
      <c r="Z149" s="54">
        <f>IF($A149&lt;='All Results'!$B$4,"",IF(SUM('MissFill 1'!Y$2:Y149)=0,"",(IF('MissFill 1'!Y149/SUM('MissFill 1'!Y$2:Y149)&gt;0.01,"",IF('MissFill 1'!Y148/SUM('MissFill 1'!Y$2:Y149)&gt;0.01,"",IF('MissFill 1'!Y147/SUM('MissFill 1'!Y$2:Y149)&gt;0.01,"",IF('MissFill 1'!Y146/SUM('MissFill 1'!Y$2:Y149)&gt;0.01,"",IF('MissFill 1'!Y145/SUM('MissFill 1'!Y$2:Y149)&gt;0.01,"",DateEnded_5Day!$A149))))))))</f>
        <v>44494</v>
      </c>
      <c r="AA149" s="54">
        <f>IF($A149&lt;='All Results'!$B$4,"",IF(SUM('MissFill 1'!Z$2:Z149)=0,"",(IF('MissFill 1'!Z149/SUM('MissFill 1'!Z$2:Z149)&gt;0.01,"",IF('MissFill 1'!Z148/SUM('MissFill 1'!Z$2:Z149)&gt;0.01,"",IF('MissFill 1'!Z147/SUM('MissFill 1'!Z$2:Z149)&gt;0.01,"",IF('MissFill 1'!Z146/SUM('MissFill 1'!Z$2:Z149)&gt;0.01,"",IF('MissFill 1'!Z145/SUM('MissFill 1'!Z$2:Z149)&gt;0.01,"",DateEnded_5Day!$A149))))))))</f>
        <v>44494</v>
      </c>
      <c r="AB149" s="54">
        <f>IF($A149&lt;='All Results'!$B$4,"",IF(SUM('MissFill 1'!AA$2:AA149)=0,"",(IF('MissFill 1'!AA149/SUM('MissFill 1'!AA$2:AA149)&gt;0.01,"",IF('MissFill 1'!AA148/SUM('MissFill 1'!AA$2:AA149)&gt;0.01,"",IF('MissFill 1'!AA147/SUM('MissFill 1'!AA$2:AA149)&gt;0.01,"",IF('MissFill 1'!AA146/SUM('MissFill 1'!AA$2:AA149)&gt;0.01,"",IF('MissFill 1'!AA145/SUM('MissFill 1'!AA$2:AA149)&gt;0.01,"",DateEnded_5Day!$A149))))))))</f>
        <v>44494</v>
      </c>
      <c r="AC149" s="54">
        <f>IF($A149&lt;='All Results'!$B$4,"",IF(SUM('MissFill 1'!AB$2:AB149)=0,"",(IF('MissFill 1'!AB149/SUM('MissFill 1'!AB$2:AB149)&gt;0.01,"",IF('MissFill 1'!AB148/SUM('MissFill 1'!AB$2:AB149)&gt;0.01,"",IF('MissFill 1'!AB147/SUM('MissFill 1'!AB$2:AB149)&gt;0.01,"",IF('MissFill 1'!AB146/SUM('MissFill 1'!AB$2:AB149)&gt;0.01,"",IF('MissFill 1'!AB145/SUM('MissFill 1'!AB$2:AB149)&gt;0.01,"",DateEnded_5Day!$A149))))))))</f>
        <v>44494</v>
      </c>
      <c r="AD149" s="54">
        <f>IF($A149&lt;='All Results'!$B$4,"",IF(SUM('MissFill 1'!AC$2:AC149)=0,"",(IF('MissFill 1'!AC149/SUM('MissFill 1'!AC$2:AC149)&gt;0.01,"",IF('MissFill 1'!AC148/SUM('MissFill 1'!AC$2:AC149)&gt;0.01,"",IF('MissFill 1'!AC147/SUM('MissFill 1'!AC$2:AC149)&gt;0.01,"",IF('MissFill 1'!AC146/SUM('MissFill 1'!AC$2:AC149)&gt;0.01,"",IF('MissFill 1'!AC145/SUM('MissFill 1'!AC$2:AC149)&gt;0.01,"",DateEnded_5Day!$A149))))))))</f>
        <v>44494</v>
      </c>
      <c r="AE149" s="54">
        <f>IF($A149&lt;='All Results'!$B$4,"",IF(SUM('MissFill 1'!AD$2:AD149)=0,"",(IF('MissFill 1'!AD149/SUM('MissFill 1'!AD$2:AD149)&gt;0.01,"",IF('MissFill 1'!AD148/SUM('MissFill 1'!AD$2:AD149)&gt;0.01,"",IF('MissFill 1'!AD147/SUM('MissFill 1'!AD$2:AD149)&gt;0.01,"",IF('MissFill 1'!AD146/SUM('MissFill 1'!AD$2:AD149)&gt;0.01,"",IF('MissFill 1'!AD145/SUM('MissFill 1'!AD$2:AD149)&gt;0.01,"",DateEnded_5Day!$A149))))))))</f>
        <v>44494</v>
      </c>
      <c r="AF149" s="54">
        <f>IF($A149&lt;='All Results'!$B$4,"",IF(SUM('MissFill 1'!AE$2:AE149)=0,"",(IF('MissFill 1'!AE149/SUM('MissFill 1'!AE$2:AE149)&gt;0.01,"",IF('MissFill 1'!AE148/SUM('MissFill 1'!AE$2:AE149)&gt;0.01,"",IF('MissFill 1'!AE147/SUM('MissFill 1'!AE$2:AE149)&gt;0.01,"",IF('MissFill 1'!AE146/SUM('MissFill 1'!AE$2:AE149)&gt;0.01,"",IF('MissFill 1'!AE145/SUM('MissFill 1'!AE$2:AE149)&gt;0.01,"",DateEnded_5Day!$A149))))))))</f>
        <v>44494</v>
      </c>
      <c r="AG149" s="54">
        <f>IF($A149&lt;='All Results'!$B$4,"",IF(SUM('MissFill 1'!AF$2:AF149)=0,"",(IF('MissFill 1'!AF149/SUM('MissFill 1'!AF$2:AF149)&gt;0.01,"",IF('MissFill 1'!AF148/SUM('MissFill 1'!AF$2:AF149)&gt;0.01,"",IF('MissFill 1'!AF147/SUM('MissFill 1'!AF$2:AF149)&gt;0.01,"",IF('MissFill 1'!AF146/SUM('MissFill 1'!AF$2:AF149)&gt;0.01,"",IF('MissFill 1'!AF145/SUM('MissFill 1'!AF$2:AF149)&gt;0.01,"",DateEnded_5Day!$A149))))))))</f>
        <v>44494</v>
      </c>
      <c r="AH149" s="54">
        <f>IF($A149&lt;='All Results'!$B$4,"",IF(SUM('MissFill 1'!AG$2:AG149)=0,"",(IF('MissFill 1'!AG149/SUM('MissFill 1'!AG$2:AG149)&gt;0.01,"",IF('MissFill 1'!AG148/SUM('MissFill 1'!AG$2:AG149)&gt;0.01,"",IF('MissFill 1'!AG147/SUM('MissFill 1'!AG$2:AG149)&gt;0.01,"",IF('MissFill 1'!AG146/SUM('MissFill 1'!AG$2:AG149)&gt;0.01,"",IF('MissFill 1'!AG145/SUM('MissFill 1'!AG$2:AG149)&gt;0.01,"",DateEnded_5Day!$A149))))))))</f>
        <v>44494</v>
      </c>
      <c r="AI149" s="54">
        <f>IF($A149&lt;='All Results'!$B$4,"",IF(SUM('MissFill 1'!AH$2:AH149)=0,"",(IF('MissFill 1'!AH149/SUM('MissFill 1'!AH$2:AH149)&gt;0.01,"",IF('MissFill 1'!AH148/SUM('MissFill 1'!AH$2:AH149)&gt;0.01,"",IF('MissFill 1'!AH147/SUM('MissFill 1'!AH$2:AH149)&gt;0.01,"",IF('MissFill 1'!AH146/SUM('MissFill 1'!AH$2:AH149)&gt;0.01,"",IF('MissFill 1'!AH145/SUM('MissFill 1'!AH$2:AH149)&gt;0.01,"",DateEnded_5Day!$A149))))))))</f>
        <v>44494</v>
      </c>
      <c r="AJ149" s="54">
        <f>IF($A149&lt;='All Results'!$B$4,"",IF(SUM('MissFill 1'!AI$2:AI149)=0,"",(IF('MissFill 1'!AI149/SUM('MissFill 1'!AI$2:AI149)&gt;0.01,"",IF('MissFill 1'!AI148/SUM('MissFill 1'!AI$2:AI149)&gt;0.01,"",IF('MissFill 1'!AI147/SUM('MissFill 1'!AI$2:AI149)&gt;0.01,"",IF('MissFill 1'!AI146/SUM('MissFill 1'!AI$2:AI149)&gt;0.01,"",IF('MissFill 1'!AI145/SUM('MissFill 1'!AI$2:AI149)&gt;0.01,"",DateEnded_5Day!$A149))))))))</f>
        <v>44494</v>
      </c>
      <c r="AK149" s="54" t="str">
        <f>IF($A149&lt;='All Results'!$B$4,"",IF(SUM('MissFill 1'!AJ$2:AJ149)=0,"",(IF('MissFill 1'!AJ149/SUM('MissFill 1'!AJ$2:AJ149)&gt;0.01,"",IF('MissFill 1'!AJ148/SUM('MissFill 1'!AJ$2:AJ149)&gt;0.01,"",IF('MissFill 1'!AJ147/SUM('MissFill 1'!AJ$2:AJ149)&gt;0.01,"",IF('MissFill 1'!AJ146/SUM('MissFill 1'!AJ$2:AJ149)&gt;0.01,"",IF('MissFill 1'!AJ145/SUM('MissFill 1'!AJ$2:AJ149)&gt;0.01,"",DateEnded_5Day!$A149))))))))</f>
        <v/>
      </c>
      <c r="AL149" s="54">
        <f>IF($A149&lt;='All Results'!$B$4,"",IF(SUM('MissFill 1'!AK$2:AK149)=0,"",(IF('MissFill 1'!AK149/SUM('MissFill 1'!AK$2:AK149)&gt;0.01,"",IF('MissFill 1'!AK148/SUM('MissFill 1'!AK$2:AK149)&gt;0.01,"",IF('MissFill 1'!AK147/SUM('MissFill 1'!AK$2:AK149)&gt;0.01,"",IF('MissFill 1'!AK146/SUM('MissFill 1'!AK$2:AK149)&gt;0.01,"",IF('MissFill 1'!AK145/SUM('MissFill 1'!AK$2:AK149)&gt;0.01,"",DateEnded_5Day!$A149))))))))</f>
        <v>44494</v>
      </c>
      <c r="AM149" s="54">
        <f>IF($A149&lt;='All Results'!$B$4,"",IF(SUM('MissFill 1'!AL$2:AL149)=0,"",(IF('MissFill 1'!AL149/SUM('MissFill 1'!AL$2:AL149)&gt;0.01,"",IF('MissFill 1'!AL148/SUM('MissFill 1'!AL$2:AL149)&gt;0.01,"",IF('MissFill 1'!AL147/SUM('MissFill 1'!AL$2:AL149)&gt;0.01,"",IF('MissFill 1'!AL146/SUM('MissFill 1'!AL$2:AL149)&gt;0.01,"",IF('MissFill 1'!AL145/SUM('MissFill 1'!AL$2:AL149)&gt;0.01,"",DateEnded_5Day!$A149))))))))</f>
        <v>44494</v>
      </c>
      <c r="AN149" s="54">
        <f>IF($A149&lt;='All Results'!$B$4,"",IF(SUM('MissFill 1'!AM$2:AM149)=0,"",(IF('MissFill 1'!AM149/SUM('MissFill 1'!AM$2:AM149)&gt;0.01,"",IF('MissFill 1'!AM148/SUM('MissFill 1'!AM$2:AM149)&gt;0.01,"",IF('MissFill 1'!AM147/SUM('MissFill 1'!AM$2:AM149)&gt;0.01,"",IF('MissFill 1'!AM146/SUM('MissFill 1'!AM$2:AM149)&gt;0.01,"",IF('MissFill 1'!AM145/SUM('MissFill 1'!AM$2:AM149)&gt;0.01,"",DateEnded_5Day!$A149))))))))</f>
        <v>44494</v>
      </c>
      <c r="AO149" s="54">
        <f>IF($A149&lt;='All Results'!$B$4,"",IF(SUM('MissFill 1'!AN$2:AN149)=0,"",(IF('MissFill 1'!AN149/SUM('MissFill 1'!AN$2:AN149)&gt;0.01,"",IF('MissFill 1'!AN148/SUM('MissFill 1'!AN$2:AN149)&gt;0.01,"",IF('MissFill 1'!AN147/SUM('MissFill 1'!AN$2:AN149)&gt;0.01,"",IF('MissFill 1'!AN146/SUM('MissFill 1'!AN$2:AN149)&gt;0.01,"",IF('MissFill 1'!AN145/SUM('MissFill 1'!AN$2:AN149)&gt;0.01,"",DateEnded_5Day!$A149))))))))</f>
        <v>44494</v>
      </c>
      <c r="AP149" s="54">
        <f>IF($A149&lt;='All Results'!$B$4,"",IF(SUM('MissFill 1'!AO$2:AO149)=0,"",(IF('MissFill 1'!AO149/SUM('MissFill 1'!AO$2:AO149)&gt;0.01,"",IF('MissFill 1'!AO148/SUM('MissFill 1'!AO$2:AO149)&gt;0.01,"",IF('MissFill 1'!AO147/SUM('MissFill 1'!AO$2:AO149)&gt;0.01,"",IF('MissFill 1'!AO146/SUM('MissFill 1'!AO$2:AO149)&gt;0.01,"",IF('MissFill 1'!AO145/SUM('MissFill 1'!AO$2:AO149)&gt;0.01,"",DateEnded_5Day!$A149))))))))</f>
        <v>44494</v>
      </c>
      <c r="AQ149" s="54">
        <f>IF($A149&lt;='All Results'!$B$4,"",IF(SUM('MissFill 1'!AP$2:AP149)=0,"",(IF('MissFill 1'!AP149/SUM('MissFill 1'!AP$2:AP149)&gt;0.01,"",IF('MissFill 1'!AP148/SUM('MissFill 1'!AP$2:AP149)&gt;0.01,"",IF('MissFill 1'!AP147/SUM('MissFill 1'!AP$2:AP149)&gt;0.01,"",IF('MissFill 1'!AP146/SUM('MissFill 1'!AP$2:AP149)&gt;0.01,"",IF('MissFill 1'!AP145/SUM('MissFill 1'!AP$2:AP149)&gt;0.01,"",DateEnded_5Day!$A149))))))))</f>
        <v>44494</v>
      </c>
      <c r="AR149" s="54">
        <f>IF($A149&lt;='All Results'!$B$4,"",IF(SUM('MissFill 1'!AQ$2:AQ149)=0,"",(IF('MissFill 1'!AQ149/SUM('MissFill 1'!AQ$2:AQ149)&gt;0.01,"",IF('MissFill 1'!AQ148/SUM('MissFill 1'!AQ$2:AQ149)&gt;0.01,"",IF('MissFill 1'!AQ147/SUM('MissFill 1'!AQ$2:AQ149)&gt;0.01,"",IF('MissFill 1'!AQ146/SUM('MissFill 1'!AQ$2:AQ149)&gt;0.01,"",IF('MissFill 1'!AQ145/SUM('MissFill 1'!AQ$2:AQ149)&gt;0.01,"",DateEnded_5Day!$A149))))))))</f>
        <v>44494</v>
      </c>
      <c r="AS149" s="54">
        <f>IF($A149&lt;='All Results'!$B$4,"",IF(SUM('MissFill 1'!AR$2:AR149)=0,"",(IF('MissFill 1'!AR149/SUM('MissFill 1'!AR$2:AR149)&gt;0.01,"",IF('MissFill 1'!AR148/SUM('MissFill 1'!AR$2:AR149)&gt;0.01,"",IF('MissFill 1'!AR147/SUM('MissFill 1'!AR$2:AR149)&gt;0.01,"",IF('MissFill 1'!AR146/SUM('MissFill 1'!AR$2:AR149)&gt;0.01,"",IF('MissFill 1'!AR145/SUM('MissFill 1'!AR$2:AR149)&gt;0.01,"",DateEnded_5Day!$A149))))))))</f>
        <v>44494</v>
      </c>
      <c r="AT149" s="54">
        <f>IF($A149&lt;='All Results'!$B$4,"",IF(SUM('MissFill 1'!AS$2:AS149)=0,"",(IF('MissFill 1'!AS149/SUM('MissFill 1'!AS$2:AS149)&gt;0.01,"",IF('MissFill 1'!AS148/SUM('MissFill 1'!AS$2:AS149)&gt;0.01,"",IF('MissFill 1'!AS147/SUM('MissFill 1'!AS$2:AS149)&gt;0.01,"",IF('MissFill 1'!AS146/SUM('MissFill 1'!AS$2:AS149)&gt;0.01,"",IF('MissFill 1'!AS145/SUM('MissFill 1'!AS$2:AS149)&gt;0.01,"",DateEnded_5Day!$A149))))))))</f>
        <v>44494</v>
      </c>
      <c r="AU149" s="54">
        <f>IF($A149&lt;='All Results'!$B$4,"",IF(SUM('MissFill 1'!AT$2:AT149)=0,"",(IF('MissFill 1'!AT149/SUM('MissFill 1'!AT$2:AT149)&gt;0.01,"",IF('MissFill 1'!AT148/SUM('MissFill 1'!AT$2:AT149)&gt;0.01,"",IF('MissFill 1'!AT147/SUM('MissFill 1'!AT$2:AT149)&gt;0.01,"",IF('MissFill 1'!AT146/SUM('MissFill 1'!AT$2:AT149)&gt;0.01,"",IF('MissFill 1'!AT145/SUM('MissFill 1'!AT$2:AT149)&gt;0.01,"",DateEnded_5Day!$A149))))))))</f>
        <v>44494</v>
      </c>
      <c r="AV149" s="54">
        <f>IF($A149&lt;='All Results'!$B$4,"",IF(SUM('MissFill 1'!AU$2:AU149)=0,"",(IF('MissFill 1'!AU149/SUM('MissFill 1'!AU$2:AU149)&gt;0.01,"",IF('MissFill 1'!AU148/SUM('MissFill 1'!AU$2:AU149)&gt;0.01,"",IF('MissFill 1'!AU147/SUM('MissFill 1'!AU$2:AU149)&gt;0.01,"",IF('MissFill 1'!AU146/SUM('MissFill 1'!AU$2:AU149)&gt;0.01,"",IF('MissFill 1'!AU145/SUM('MissFill 1'!AU$2:AU149)&gt;0.01,"",DateEnded_5Day!$A149))))))))</f>
        <v>44494</v>
      </c>
      <c r="AW149" s="54">
        <f>IF($A149&lt;='All Results'!$B$4,"",IF(SUM('MissFill 1'!AV$2:AV149)=0,"",(IF('MissFill 1'!AV149/SUM('MissFill 1'!AV$2:AV149)&gt;0.01,"",IF('MissFill 1'!AV148/SUM('MissFill 1'!AV$2:AV149)&gt;0.01,"",IF('MissFill 1'!AV147/SUM('MissFill 1'!AV$2:AV149)&gt;0.01,"",IF('MissFill 1'!AV146/SUM('MissFill 1'!AV$2:AV149)&gt;0.01,"",IF('MissFill 1'!AV145/SUM('MissFill 1'!AV$2:AV149)&gt;0.01,"",DateEnded_5Day!$A149))))))))</f>
        <v>44494</v>
      </c>
      <c r="AX149" s="54">
        <f>IF($A149&lt;='All Results'!$B$4,"",IF(SUM('MissFill 1'!AW$2:AW149)=0,"",(IF('MissFill 1'!AW149/SUM('MissFill 1'!AW$2:AW149)&gt;0.01,"",IF('MissFill 1'!AW148/SUM('MissFill 1'!AW$2:AW149)&gt;0.01,"",IF('MissFill 1'!AW147/SUM('MissFill 1'!AW$2:AW149)&gt;0.01,"",IF('MissFill 1'!AW146/SUM('MissFill 1'!AW$2:AW149)&gt;0.01,"",IF('MissFill 1'!AW145/SUM('MissFill 1'!AW$2:AW149)&gt;0.01,"",DateEnded_5Day!$A149))))))))</f>
        <v>44494</v>
      </c>
    </row>
    <row r="150" spans="1:50" x14ac:dyDescent="0.25">
      <c r="A150" s="41">
        <v>44495</v>
      </c>
      <c r="B150" s="52">
        <v>299</v>
      </c>
      <c r="C150" s="54" t="str">
        <f>IF($A150&lt;='All Results'!$B$4,"",IF(SUM('MissFill 1'!B$2:B150)=0,"",(IF('MissFill 1'!B150/SUM('MissFill 1'!B$2:B150)&gt;0.01,"",IF('MissFill 1'!B149/SUM('MissFill 1'!B$2:B150)&gt;0.01,"",IF('MissFill 1'!B148/SUM('MissFill 1'!B$2:B150)&gt;0.01,"",IF('MissFill 1'!B147/SUM('MissFill 1'!B$2:B150)&gt;0.01,"",IF('MissFill 1'!B146/SUM('MissFill 1'!B$2:B150)&gt;0.01,"",DateEnded_5Day!$A150))))))))</f>
        <v/>
      </c>
      <c r="D150" s="54">
        <f>IF($A150&lt;='All Results'!$B$4,"",IF(SUM('MissFill 1'!C$2:C150)=0,"",(IF('MissFill 1'!C150/SUM('MissFill 1'!C$2:C150)&gt;0.01,"",IF('MissFill 1'!C149/SUM('MissFill 1'!C$2:C150)&gt;0.01,"",IF('MissFill 1'!C148/SUM('MissFill 1'!C$2:C150)&gt;0.01,"",IF('MissFill 1'!C147/SUM('MissFill 1'!C$2:C150)&gt;0.01,"",IF('MissFill 1'!C146/SUM('MissFill 1'!C$2:C150)&gt;0.01,"",DateEnded_5Day!$A150))))))))</f>
        <v>44495</v>
      </c>
      <c r="E150" s="54">
        <f>IF($A150&lt;='All Results'!$B$4,"",IF(SUM('MissFill 1'!D$2:D150)=0,"",(IF('MissFill 1'!D150/SUM('MissFill 1'!D$2:D150)&gt;0.01,"",IF('MissFill 1'!D149/SUM('MissFill 1'!D$2:D150)&gt;0.01,"",IF('MissFill 1'!D148/SUM('MissFill 1'!D$2:D150)&gt;0.01,"",IF('MissFill 1'!D147/SUM('MissFill 1'!D$2:D150)&gt;0.01,"",IF('MissFill 1'!D146/SUM('MissFill 1'!D$2:D150)&gt;0.01,"",DateEnded_5Day!$A150))))))))</f>
        <v>44495</v>
      </c>
      <c r="F150" s="54">
        <f>IF($A150&lt;='All Results'!$B$4,"",IF(SUM('MissFill 1'!E$2:E150)=0,"",(IF('MissFill 1'!E150/SUM('MissFill 1'!E$2:E150)&gt;0.01,"",IF('MissFill 1'!E149/SUM('MissFill 1'!E$2:E150)&gt;0.01,"",IF('MissFill 1'!E148/SUM('MissFill 1'!E$2:E150)&gt;0.01,"",IF('MissFill 1'!E147/SUM('MissFill 1'!E$2:E150)&gt;0.01,"",IF('MissFill 1'!E146/SUM('MissFill 1'!E$2:E150)&gt;0.01,"",DateEnded_5Day!$A150))))))))</f>
        <v>44495</v>
      </c>
      <c r="G150" s="54">
        <f>IF($A150&lt;='All Results'!$B$4,"",IF(SUM('MissFill 1'!F$2:F150)=0,"",(IF('MissFill 1'!F150/SUM('MissFill 1'!F$2:F150)&gt;0.01,"",IF('MissFill 1'!F149/SUM('MissFill 1'!F$2:F150)&gt;0.01,"",IF('MissFill 1'!F148/SUM('MissFill 1'!F$2:F150)&gt;0.01,"",IF('MissFill 1'!F147/SUM('MissFill 1'!F$2:F150)&gt;0.01,"",IF('MissFill 1'!F146/SUM('MissFill 1'!F$2:F150)&gt;0.01,"",DateEnded_5Day!$A150))))))))</f>
        <v>44495</v>
      </c>
      <c r="H150" s="54">
        <f>IF($A150&lt;='All Results'!$B$4,"",IF(SUM('MissFill 1'!G$2:G150)=0,"",(IF('MissFill 1'!G150/SUM('MissFill 1'!G$2:G150)&gt;0.01,"",IF('MissFill 1'!G149/SUM('MissFill 1'!G$2:G150)&gt;0.01,"",IF('MissFill 1'!G148/SUM('MissFill 1'!G$2:G150)&gt;0.01,"",IF('MissFill 1'!G147/SUM('MissFill 1'!G$2:G150)&gt;0.01,"",IF('MissFill 1'!G146/SUM('MissFill 1'!G$2:G150)&gt;0.01,"",DateEnded_5Day!$A150))))))))</f>
        <v>44495</v>
      </c>
      <c r="I150" s="54">
        <f>IF($A150&lt;='All Results'!$B$4,"",IF(SUM('MissFill 1'!H$2:H150)=0,"",(IF('MissFill 1'!H150/SUM('MissFill 1'!H$2:H150)&gt;0.01,"",IF('MissFill 1'!H149/SUM('MissFill 1'!H$2:H150)&gt;0.01,"",IF('MissFill 1'!H148/SUM('MissFill 1'!H$2:H150)&gt;0.01,"",IF('MissFill 1'!H147/SUM('MissFill 1'!H$2:H150)&gt;0.01,"",IF('MissFill 1'!H146/SUM('MissFill 1'!H$2:H150)&gt;0.01,"",DateEnded_5Day!$A150))))))))</f>
        <v>44495</v>
      </c>
      <c r="J150" s="54">
        <f>IF($A150&lt;='All Results'!$B$4,"",IF(SUM('MissFill 1'!I$2:I150)=0,"",(IF('MissFill 1'!I150/SUM('MissFill 1'!I$2:I150)&gt;0.01,"",IF('MissFill 1'!I149/SUM('MissFill 1'!I$2:I150)&gt;0.01,"",IF('MissFill 1'!I148/SUM('MissFill 1'!I$2:I150)&gt;0.01,"",IF('MissFill 1'!I147/SUM('MissFill 1'!I$2:I150)&gt;0.01,"",IF('MissFill 1'!I146/SUM('MissFill 1'!I$2:I150)&gt;0.01,"",DateEnded_5Day!$A150))))))))</f>
        <v>44495</v>
      </c>
      <c r="K150" s="54">
        <f>IF($A150&lt;='All Results'!$B$4,"",IF(SUM('MissFill 1'!J$2:J150)=0,"",(IF('MissFill 1'!J150/SUM('MissFill 1'!J$2:J150)&gt;0.01,"",IF('MissFill 1'!J149/SUM('MissFill 1'!J$2:J150)&gt;0.01,"",IF('MissFill 1'!J148/SUM('MissFill 1'!J$2:J150)&gt;0.01,"",IF('MissFill 1'!J147/SUM('MissFill 1'!J$2:J150)&gt;0.01,"",IF('MissFill 1'!J146/SUM('MissFill 1'!J$2:J150)&gt;0.01,"",DateEnded_5Day!$A150))))))))</f>
        <v>44495</v>
      </c>
      <c r="L150" s="54">
        <f>IF($A150&lt;='All Results'!$B$4,"",IF(SUM('MissFill 1'!K$2:K150)=0,"",(IF('MissFill 1'!K150/SUM('MissFill 1'!K$2:K150)&gt;0.01,"",IF('MissFill 1'!K149/SUM('MissFill 1'!K$2:K150)&gt;0.01,"",IF('MissFill 1'!K148/SUM('MissFill 1'!K$2:K150)&gt;0.01,"",IF('MissFill 1'!K147/SUM('MissFill 1'!K$2:K150)&gt;0.01,"",IF('MissFill 1'!K146/SUM('MissFill 1'!K$2:K150)&gt;0.01,"",DateEnded_5Day!$A150))))))))</f>
        <v>44495</v>
      </c>
      <c r="M150" s="54">
        <f>IF($A150&lt;='All Results'!$B$4,"",IF(SUM('MissFill 1'!L$2:L150)=0,"",(IF('MissFill 1'!L150/SUM('MissFill 1'!L$2:L150)&gt;0.01,"",IF('MissFill 1'!L149/SUM('MissFill 1'!L$2:L150)&gt;0.01,"",IF('MissFill 1'!L148/SUM('MissFill 1'!L$2:L150)&gt;0.01,"",IF('MissFill 1'!L147/SUM('MissFill 1'!L$2:L150)&gt;0.01,"",IF('MissFill 1'!L146/SUM('MissFill 1'!L$2:L150)&gt;0.01,"",DateEnded_5Day!$A150))))))))</f>
        <v>44495</v>
      </c>
      <c r="N150" s="54">
        <f>IF($A150&lt;='All Results'!$B$4,"",IF(SUM('MissFill 1'!M$2:M150)=0,"",(IF('MissFill 1'!M150/SUM('MissFill 1'!M$2:M150)&gt;0.01,"",IF('MissFill 1'!M149/SUM('MissFill 1'!M$2:M150)&gt;0.01,"",IF('MissFill 1'!M148/SUM('MissFill 1'!M$2:M150)&gt;0.01,"",IF('MissFill 1'!M147/SUM('MissFill 1'!M$2:M150)&gt;0.01,"",IF('MissFill 1'!M146/SUM('MissFill 1'!M$2:M150)&gt;0.01,"",DateEnded_5Day!$A150))))))))</f>
        <v>44495</v>
      </c>
      <c r="O150" s="54">
        <f>IF($A150&lt;='All Results'!$B$4,"",IF(SUM('MissFill 1'!N$2:N150)=0,"",(IF('MissFill 1'!N150/SUM('MissFill 1'!N$2:N150)&gt;0.01,"",IF('MissFill 1'!N149/SUM('MissFill 1'!N$2:N150)&gt;0.01,"",IF('MissFill 1'!N148/SUM('MissFill 1'!N$2:N150)&gt;0.01,"",IF('MissFill 1'!N147/SUM('MissFill 1'!N$2:N150)&gt;0.01,"",IF('MissFill 1'!N146/SUM('MissFill 1'!N$2:N150)&gt;0.01,"",DateEnded_5Day!$A150))))))))</f>
        <v>44495</v>
      </c>
      <c r="P150" s="54">
        <f>IF($A150&lt;='All Results'!$B$4,"",IF(SUM('MissFill 1'!O$2:O150)=0,"",(IF('MissFill 1'!O150/SUM('MissFill 1'!O$2:O150)&gt;0.01,"",IF('MissFill 1'!O149/SUM('MissFill 1'!O$2:O150)&gt;0.01,"",IF('MissFill 1'!O148/SUM('MissFill 1'!O$2:O150)&gt;0.01,"",IF('MissFill 1'!O147/SUM('MissFill 1'!O$2:O150)&gt;0.01,"",IF('MissFill 1'!O146/SUM('MissFill 1'!O$2:O150)&gt;0.01,"",DateEnded_5Day!$A150))))))))</f>
        <v>44495</v>
      </c>
      <c r="Q150" s="54" t="str">
        <f>IF($A150&lt;='All Results'!$B$4,"",IF(SUM('MissFill 1'!P$2:P150)=0,"",(IF('MissFill 1'!P150/SUM('MissFill 1'!P$2:P150)&gt;0.01,"",IF('MissFill 1'!P149/SUM('MissFill 1'!P$2:P150)&gt;0.01,"",IF('MissFill 1'!P148/SUM('MissFill 1'!P$2:P150)&gt;0.01,"",IF('MissFill 1'!P147/SUM('MissFill 1'!P$2:P150)&gt;0.01,"",IF('MissFill 1'!P146/SUM('MissFill 1'!P$2:P150)&gt;0.01,"",DateEnded_5Day!$A150))))))))</f>
        <v/>
      </c>
      <c r="R150" s="54">
        <f>IF($A150&lt;='All Results'!$B$4,"",IF(SUM('MissFill 1'!Q$2:Q150)=0,"",(IF('MissFill 1'!Q150/SUM('MissFill 1'!Q$2:Q150)&gt;0.01,"",IF('MissFill 1'!Q149/SUM('MissFill 1'!Q$2:Q150)&gt;0.01,"",IF('MissFill 1'!Q148/SUM('MissFill 1'!Q$2:Q150)&gt;0.01,"",IF('MissFill 1'!Q147/SUM('MissFill 1'!Q$2:Q150)&gt;0.01,"",IF('MissFill 1'!Q146/SUM('MissFill 1'!Q$2:Q150)&gt;0.01,"",DateEnded_5Day!$A150))))))))</f>
        <v>44495</v>
      </c>
      <c r="S150" s="54">
        <f>IF($A150&lt;='All Results'!$B$4,"",IF(SUM('MissFill 1'!R$2:R150)=0,"",(IF('MissFill 1'!R150/SUM('MissFill 1'!R$2:R150)&gt;0.01,"",IF('MissFill 1'!R149/SUM('MissFill 1'!R$2:R150)&gt;0.01,"",IF('MissFill 1'!R148/SUM('MissFill 1'!R$2:R150)&gt;0.01,"",IF('MissFill 1'!R147/SUM('MissFill 1'!R$2:R150)&gt;0.01,"",IF('MissFill 1'!R146/SUM('MissFill 1'!R$2:R150)&gt;0.01,"",DateEnded_5Day!$A150))))))))</f>
        <v>44495</v>
      </c>
      <c r="T150" s="54">
        <f>IF($A150&lt;='All Results'!$B$4,"",IF(SUM('MissFill 1'!S$2:S150)=0,"",(IF('MissFill 1'!S150/SUM('MissFill 1'!S$2:S150)&gt;0.01,"",IF('MissFill 1'!S149/SUM('MissFill 1'!S$2:S150)&gt;0.01,"",IF('MissFill 1'!S148/SUM('MissFill 1'!S$2:S150)&gt;0.01,"",IF('MissFill 1'!S147/SUM('MissFill 1'!S$2:S150)&gt;0.01,"",IF('MissFill 1'!S146/SUM('MissFill 1'!S$2:S150)&gt;0.01,"",DateEnded_5Day!$A150))))))))</f>
        <v>44495</v>
      </c>
      <c r="U150" s="54">
        <f>IF($A150&lt;='All Results'!$B$4,"",IF(SUM('MissFill 1'!T$2:T150)=0,"",(IF('MissFill 1'!T150/SUM('MissFill 1'!T$2:T150)&gt;0.01,"",IF('MissFill 1'!T149/SUM('MissFill 1'!T$2:T150)&gt;0.01,"",IF('MissFill 1'!T148/SUM('MissFill 1'!T$2:T150)&gt;0.01,"",IF('MissFill 1'!T147/SUM('MissFill 1'!T$2:T150)&gt;0.01,"",IF('MissFill 1'!T146/SUM('MissFill 1'!T$2:T150)&gt;0.01,"",DateEnded_5Day!$A150))))))))</f>
        <v>44495</v>
      </c>
      <c r="V150" s="54">
        <f>IF($A150&lt;='All Results'!$B$4,"",IF(SUM('MissFill 1'!U$2:U150)=0,"",(IF('MissFill 1'!U150/SUM('MissFill 1'!U$2:U150)&gt;0.01,"",IF('MissFill 1'!U149/SUM('MissFill 1'!U$2:U150)&gt;0.01,"",IF('MissFill 1'!U148/SUM('MissFill 1'!U$2:U150)&gt;0.01,"",IF('MissFill 1'!U147/SUM('MissFill 1'!U$2:U150)&gt;0.01,"",IF('MissFill 1'!U146/SUM('MissFill 1'!U$2:U150)&gt;0.01,"",DateEnded_5Day!$A150))))))))</f>
        <v>44495</v>
      </c>
      <c r="W150" s="54" t="str">
        <f>IF($A150&lt;='All Results'!$B$4,"",IF(SUM('MissFill 1'!V$2:V150)=0,"",(IF('MissFill 1'!V150/SUM('MissFill 1'!V$2:V150)&gt;0.01,"",IF('MissFill 1'!V149/SUM('MissFill 1'!V$2:V150)&gt;0.01,"",IF('MissFill 1'!V148/SUM('MissFill 1'!V$2:V150)&gt;0.01,"",IF('MissFill 1'!V147/SUM('MissFill 1'!V$2:V150)&gt;0.01,"",IF('MissFill 1'!V146/SUM('MissFill 1'!V$2:V150)&gt;0.01,"",DateEnded_5Day!$A150))))))))</f>
        <v/>
      </c>
      <c r="X150" s="54">
        <f>IF($A150&lt;='All Results'!$B$4,"",IF(SUM('MissFill 1'!W$2:W150)=0,"",(IF('MissFill 1'!W150/SUM('MissFill 1'!W$2:W150)&gt;0.01,"",IF('MissFill 1'!W149/SUM('MissFill 1'!W$2:W150)&gt;0.01,"",IF('MissFill 1'!W148/SUM('MissFill 1'!W$2:W150)&gt;0.01,"",IF('MissFill 1'!W147/SUM('MissFill 1'!W$2:W150)&gt;0.01,"",IF('MissFill 1'!W146/SUM('MissFill 1'!W$2:W150)&gt;0.01,"",DateEnded_5Day!$A150))))))))</f>
        <v>44495</v>
      </c>
      <c r="Y150" s="54">
        <f>IF($A150&lt;='All Results'!$B$4,"",IF(SUM('MissFill 1'!X$2:X150)=0,"",(IF('MissFill 1'!X150/SUM('MissFill 1'!X$2:X150)&gt;0.01,"",IF('MissFill 1'!X149/SUM('MissFill 1'!X$2:X150)&gt;0.01,"",IF('MissFill 1'!X148/SUM('MissFill 1'!X$2:X150)&gt;0.01,"",IF('MissFill 1'!X147/SUM('MissFill 1'!X$2:X150)&gt;0.01,"",IF('MissFill 1'!X146/SUM('MissFill 1'!X$2:X150)&gt;0.01,"",DateEnded_5Day!$A150))))))))</f>
        <v>44495</v>
      </c>
      <c r="Z150" s="54">
        <f>IF($A150&lt;='All Results'!$B$4,"",IF(SUM('MissFill 1'!Y$2:Y150)=0,"",(IF('MissFill 1'!Y150/SUM('MissFill 1'!Y$2:Y150)&gt;0.01,"",IF('MissFill 1'!Y149/SUM('MissFill 1'!Y$2:Y150)&gt;0.01,"",IF('MissFill 1'!Y148/SUM('MissFill 1'!Y$2:Y150)&gt;0.01,"",IF('MissFill 1'!Y147/SUM('MissFill 1'!Y$2:Y150)&gt;0.01,"",IF('MissFill 1'!Y146/SUM('MissFill 1'!Y$2:Y150)&gt;0.01,"",DateEnded_5Day!$A150))))))))</f>
        <v>44495</v>
      </c>
      <c r="AA150" s="54">
        <f>IF($A150&lt;='All Results'!$B$4,"",IF(SUM('MissFill 1'!Z$2:Z150)=0,"",(IF('MissFill 1'!Z150/SUM('MissFill 1'!Z$2:Z150)&gt;0.01,"",IF('MissFill 1'!Z149/SUM('MissFill 1'!Z$2:Z150)&gt;0.01,"",IF('MissFill 1'!Z148/SUM('MissFill 1'!Z$2:Z150)&gt;0.01,"",IF('MissFill 1'!Z147/SUM('MissFill 1'!Z$2:Z150)&gt;0.01,"",IF('MissFill 1'!Z146/SUM('MissFill 1'!Z$2:Z150)&gt;0.01,"",DateEnded_5Day!$A150))))))))</f>
        <v>44495</v>
      </c>
      <c r="AB150" s="54">
        <f>IF($A150&lt;='All Results'!$B$4,"",IF(SUM('MissFill 1'!AA$2:AA150)=0,"",(IF('MissFill 1'!AA150/SUM('MissFill 1'!AA$2:AA150)&gt;0.01,"",IF('MissFill 1'!AA149/SUM('MissFill 1'!AA$2:AA150)&gt;0.01,"",IF('MissFill 1'!AA148/SUM('MissFill 1'!AA$2:AA150)&gt;0.01,"",IF('MissFill 1'!AA147/SUM('MissFill 1'!AA$2:AA150)&gt;0.01,"",IF('MissFill 1'!AA146/SUM('MissFill 1'!AA$2:AA150)&gt;0.01,"",DateEnded_5Day!$A150))))))))</f>
        <v>44495</v>
      </c>
      <c r="AC150" s="54">
        <f>IF($A150&lt;='All Results'!$B$4,"",IF(SUM('MissFill 1'!AB$2:AB150)=0,"",(IF('MissFill 1'!AB150/SUM('MissFill 1'!AB$2:AB150)&gt;0.01,"",IF('MissFill 1'!AB149/SUM('MissFill 1'!AB$2:AB150)&gt;0.01,"",IF('MissFill 1'!AB148/SUM('MissFill 1'!AB$2:AB150)&gt;0.01,"",IF('MissFill 1'!AB147/SUM('MissFill 1'!AB$2:AB150)&gt;0.01,"",IF('MissFill 1'!AB146/SUM('MissFill 1'!AB$2:AB150)&gt;0.01,"",DateEnded_5Day!$A150))))))))</f>
        <v>44495</v>
      </c>
      <c r="AD150" s="54">
        <f>IF($A150&lt;='All Results'!$B$4,"",IF(SUM('MissFill 1'!AC$2:AC150)=0,"",(IF('MissFill 1'!AC150/SUM('MissFill 1'!AC$2:AC150)&gt;0.01,"",IF('MissFill 1'!AC149/SUM('MissFill 1'!AC$2:AC150)&gt;0.01,"",IF('MissFill 1'!AC148/SUM('MissFill 1'!AC$2:AC150)&gt;0.01,"",IF('MissFill 1'!AC147/SUM('MissFill 1'!AC$2:AC150)&gt;0.01,"",IF('MissFill 1'!AC146/SUM('MissFill 1'!AC$2:AC150)&gt;0.01,"",DateEnded_5Day!$A150))))))))</f>
        <v>44495</v>
      </c>
      <c r="AE150" s="54">
        <f>IF($A150&lt;='All Results'!$B$4,"",IF(SUM('MissFill 1'!AD$2:AD150)=0,"",(IF('MissFill 1'!AD150/SUM('MissFill 1'!AD$2:AD150)&gt;0.01,"",IF('MissFill 1'!AD149/SUM('MissFill 1'!AD$2:AD150)&gt;0.01,"",IF('MissFill 1'!AD148/SUM('MissFill 1'!AD$2:AD150)&gt;0.01,"",IF('MissFill 1'!AD147/SUM('MissFill 1'!AD$2:AD150)&gt;0.01,"",IF('MissFill 1'!AD146/SUM('MissFill 1'!AD$2:AD150)&gt;0.01,"",DateEnded_5Day!$A150))))))))</f>
        <v>44495</v>
      </c>
      <c r="AF150" s="54">
        <f>IF($A150&lt;='All Results'!$B$4,"",IF(SUM('MissFill 1'!AE$2:AE150)=0,"",(IF('MissFill 1'!AE150/SUM('MissFill 1'!AE$2:AE150)&gt;0.01,"",IF('MissFill 1'!AE149/SUM('MissFill 1'!AE$2:AE150)&gt;0.01,"",IF('MissFill 1'!AE148/SUM('MissFill 1'!AE$2:AE150)&gt;0.01,"",IF('MissFill 1'!AE147/SUM('MissFill 1'!AE$2:AE150)&gt;0.01,"",IF('MissFill 1'!AE146/SUM('MissFill 1'!AE$2:AE150)&gt;0.01,"",DateEnded_5Day!$A150))))))))</f>
        <v>44495</v>
      </c>
      <c r="AG150" s="54">
        <f>IF($A150&lt;='All Results'!$B$4,"",IF(SUM('MissFill 1'!AF$2:AF150)=0,"",(IF('MissFill 1'!AF150/SUM('MissFill 1'!AF$2:AF150)&gt;0.01,"",IF('MissFill 1'!AF149/SUM('MissFill 1'!AF$2:AF150)&gt;0.01,"",IF('MissFill 1'!AF148/SUM('MissFill 1'!AF$2:AF150)&gt;0.01,"",IF('MissFill 1'!AF147/SUM('MissFill 1'!AF$2:AF150)&gt;0.01,"",IF('MissFill 1'!AF146/SUM('MissFill 1'!AF$2:AF150)&gt;0.01,"",DateEnded_5Day!$A150))))))))</f>
        <v>44495</v>
      </c>
      <c r="AH150" s="54">
        <f>IF($A150&lt;='All Results'!$B$4,"",IF(SUM('MissFill 1'!AG$2:AG150)=0,"",(IF('MissFill 1'!AG150/SUM('MissFill 1'!AG$2:AG150)&gt;0.01,"",IF('MissFill 1'!AG149/SUM('MissFill 1'!AG$2:AG150)&gt;0.01,"",IF('MissFill 1'!AG148/SUM('MissFill 1'!AG$2:AG150)&gt;0.01,"",IF('MissFill 1'!AG147/SUM('MissFill 1'!AG$2:AG150)&gt;0.01,"",IF('MissFill 1'!AG146/SUM('MissFill 1'!AG$2:AG150)&gt;0.01,"",DateEnded_5Day!$A150))))))))</f>
        <v>44495</v>
      </c>
      <c r="AI150" s="54">
        <f>IF($A150&lt;='All Results'!$B$4,"",IF(SUM('MissFill 1'!AH$2:AH150)=0,"",(IF('MissFill 1'!AH150/SUM('MissFill 1'!AH$2:AH150)&gt;0.01,"",IF('MissFill 1'!AH149/SUM('MissFill 1'!AH$2:AH150)&gt;0.01,"",IF('MissFill 1'!AH148/SUM('MissFill 1'!AH$2:AH150)&gt;0.01,"",IF('MissFill 1'!AH147/SUM('MissFill 1'!AH$2:AH150)&gt;0.01,"",IF('MissFill 1'!AH146/SUM('MissFill 1'!AH$2:AH150)&gt;0.01,"",DateEnded_5Day!$A150))))))))</f>
        <v>44495</v>
      </c>
      <c r="AJ150" s="54">
        <f>IF($A150&lt;='All Results'!$B$4,"",IF(SUM('MissFill 1'!AI$2:AI150)=0,"",(IF('MissFill 1'!AI150/SUM('MissFill 1'!AI$2:AI150)&gt;0.01,"",IF('MissFill 1'!AI149/SUM('MissFill 1'!AI$2:AI150)&gt;0.01,"",IF('MissFill 1'!AI148/SUM('MissFill 1'!AI$2:AI150)&gt;0.01,"",IF('MissFill 1'!AI147/SUM('MissFill 1'!AI$2:AI150)&gt;0.01,"",IF('MissFill 1'!AI146/SUM('MissFill 1'!AI$2:AI150)&gt;0.01,"",DateEnded_5Day!$A150))))))))</f>
        <v>44495</v>
      </c>
      <c r="AK150" s="54" t="str">
        <f>IF($A150&lt;='All Results'!$B$4,"",IF(SUM('MissFill 1'!AJ$2:AJ150)=0,"",(IF('MissFill 1'!AJ150/SUM('MissFill 1'!AJ$2:AJ150)&gt;0.01,"",IF('MissFill 1'!AJ149/SUM('MissFill 1'!AJ$2:AJ150)&gt;0.01,"",IF('MissFill 1'!AJ148/SUM('MissFill 1'!AJ$2:AJ150)&gt;0.01,"",IF('MissFill 1'!AJ147/SUM('MissFill 1'!AJ$2:AJ150)&gt;0.01,"",IF('MissFill 1'!AJ146/SUM('MissFill 1'!AJ$2:AJ150)&gt;0.01,"",DateEnded_5Day!$A150))))))))</f>
        <v/>
      </c>
      <c r="AL150" s="54">
        <f>IF($A150&lt;='All Results'!$B$4,"",IF(SUM('MissFill 1'!AK$2:AK150)=0,"",(IF('MissFill 1'!AK150/SUM('MissFill 1'!AK$2:AK150)&gt;0.01,"",IF('MissFill 1'!AK149/SUM('MissFill 1'!AK$2:AK150)&gt;0.01,"",IF('MissFill 1'!AK148/SUM('MissFill 1'!AK$2:AK150)&gt;0.01,"",IF('MissFill 1'!AK147/SUM('MissFill 1'!AK$2:AK150)&gt;0.01,"",IF('MissFill 1'!AK146/SUM('MissFill 1'!AK$2:AK150)&gt;0.01,"",DateEnded_5Day!$A150))))))))</f>
        <v>44495</v>
      </c>
      <c r="AM150" s="54">
        <f>IF($A150&lt;='All Results'!$B$4,"",IF(SUM('MissFill 1'!AL$2:AL150)=0,"",(IF('MissFill 1'!AL150/SUM('MissFill 1'!AL$2:AL150)&gt;0.01,"",IF('MissFill 1'!AL149/SUM('MissFill 1'!AL$2:AL150)&gt;0.01,"",IF('MissFill 1'!AL148/SUM('MissFill 1'!AL$2:AL150)&gt;0.01,"",IF('MissFill 1'!AL147/SUM('MissFill 1'!AL$2:AL150)&gt;0.01,"",IF('MissFill 1'!AL146/SUM('MissFill 1'!AL$2:AL150)&gt;0.01,"",DateEnded_5Day!$A150))))))))</f>
        <v>44495</v>
      </c>
      <c r="AN150" s="54">
        <f>IF($A150&lt;='All Results'!$B$4,"",IF(SUM('MissFill 1'!AM$2:AM150)=0,"",(IF('MissFill 1'!AM150/SUM('MissFill 1'!AM$2:AM150)&gt;0.01,"",IF('MissFill 1'!AM149/SUM('MissFill 1'!AM$2:AM150)&gt;0.01,"",IF('MissFill 1'!AM148/SUM('MissFill 1'!AM$2:AM150)&gt;0.01,"",IF('MissFill 1'!AM147/SUM('MissFill 1'!AM$2:AM150)&gt;0.01,"",IF('MissFill 1'!AM146/SUM('MissFill 1'!AM$2:AM150)&gt;0.01,"",DateEnded_5Day!$A150))))))))</f>
        <v>44495</v>
      </c>
      <c r="AO150" s="54">
        <f>IF($A150&lt;='All Results'!$B$4,"",IF(SUM('MissFill 1'!AN$2:AN150)=0,"",(IF('MissFill 1'!AN150/SUM('MissFill 1'!AN$2:AN150)&gt;0.01,"",IF('MissFill 1'!AN149/SUM('MissFill 1'!AN$2:AN150)&gt;0.01,"",IF('MissFill 1'!AN148/SUM('MissFill 1'!AN$2:AN150)&gt;0.01,"",IF('MissFill 1'!AN147/SUM('MissFill 1'!AN$2:AN150)&gt;0.01,"",IF('MissFill 1'!AN146/SUM('MissFill 1'!AN$2:AN150)&gt;0.01,"",DateEnded_5Day!$A150))))))))</f>
        <v>44495</v>
      </c>
      <c r="AP150" s="54">
        <f>IF($A150&lt;='All Results'!$B$4,"",IF(SUM('MissFill 1'!AO$2:AO150)=0,"",(IF('MissFill 1'!AO150/SUM('MissFill 1'!AO$2:AO150)&gt;0.01,"",IF('MissFill 1'!AO149/SUM('MissFill 1'!AO$2:AO150)&gt;0.01,"",IF('MissFill 1'!AO148/SUM('MissFill 1'!AO$2:AO150)&gt;0.01,"",IF('MissFill 1'!AO147/SUM('MissFill 1'!AO$2:AO150)&gt;0.01,"",IF('MissFill 1'!AO146/SUM('MissFill 1'!AO$2:AO150)&gt;0.01,"",DateEnded_5Day!$A150))))))))</f>
        <v>44495</v>
      </c>
      <c r="AQ150" s="54">
        <f>IF($A150&lt;='All Results'!$B$4,"",IF(SUM('MissFill 1'!AP$2:AP150)=0,"",(IF('MissFill 1'!AP150/SUM('MissFill 1'!AP$2:AP150)&gt;0.01,"",IF('MissFill 1'!AP149/SUM('MissFill 1'!AP$2:AP150)&gt;0.01,"",IF('MissFill 1'!AP148/SUM('MissFill 1'!AP$2:AP150)&gt;0.01,"",IF('MissFill 1'!AP147/SUM('MissFill 1'!AP$2:AP150)&gt;0.01,"",IF('MissFill 1'!AP146/SUM('MissFill 1'!AP$2:AP150)&gt;0.01,"",DateEnded_5Day!$A150))))))))</f>
        <v>44495</v>
      </c>
      <c r="AR150" s="54">
        <f>IF($A150&lt;='All Results'!$B$4,"",IF(SUM('MissFill 1'!AQ$2:AQ150)=0,"",(IF('MissFill 1'!AQ150/SUM('MissFill 1'!AQ$2:AQ150)&gt;0.01,"",IF('MissFill 1'!AQ149/SUM('MissFill 1'!AQ$2:AQ150)&gt;0.01,"",IF('MissFill 1'!AQ148/SUM('MissFill 1'!AQ$2:AQ150)&gt;0.01,"",IF('MissFill 1'!AQ147/SUM('MissFill 1'!AQ$2:AQ150)&gt;0.01,"",IF('MissFill 1'!AQ146/SUM('MissFill 1'!AQ$2:AQ150)&gt;0.01,"",DateEnded_5Day!$A150))))))))</f>
        <v>44495</v>
      </c>
      <c r="AS150" s="54">
        <f>IF($A150&lt;='All Results'!$B$4,"",IF(SUM('MissFill 1'!AR$2:AR150)=0,"",(IF('MissFill 1'!AR150/SUM('MissFill 1'!AR$2:AR150)&gt;0.01,"",IF('MissFill 1'!AR149/SUM('MissFill 1'!AR$2:AR150)&gt;0.01,"",IF('MissFill 1'!AR148/SUM('MissFill 1'!AR$2:AR150)&gt;0.01,"",IF('MissFill 1'!AR147/SUM('MissFill 1'!AR$2:AR150)&gt;0.01,"",IF('MissFill 1'!AR146/SUM('MissFill 1'!AR$2:AR150)&gt;0.01,"",DateEnded_5Day!$A150))))))))</f>
        <v>44495</v>
      </c>
      <c r="AT150" s="54">
        <f>IF($A150&lt;='All Results'!$B$4,"",IF(SUM('MissFill 1'!AS$2:AS150)=0,"",(IF('MissFill 1'!AS150/SUM('MissFill 1'!AS$2:AS150)&gt;0.01,"",IF('MissFill 1'!AS149/SUM('MissFill 1'!AS$2:AS150)&gt;0.01,"",IF('MissFill 1'!AS148/SUM('MissFill 1'!AS$2:AS150)&gt;0.01,"",IF('MissFill 1'!AS147/SUM('MissFill 1'!AS$2:AS150)&gt;0.01,"",IF('MissFill 1'!AS146/SUM('MissFill 1'!AS$2:AS150)&gt;0.01,"",DateEnded_5Day!$A150))))))))</f>
        <v>44495</v>
      </c>
      <c r="AU150" s="54">
        <f>IF($A150&lt;='All Results'!$B$4,"",IF(SUM('MissFill 1'!AT$2:AT150)=0,"",(IF('MissFill 1'!AT150/SUM('MissFill 1'!AT$2:AT150)&gt;0.01,"",IF('MissFill 1'!AT149/SUM('MissFill 1'!AT$2:AT150)&gt;0.01,"",IF('MissFill 1'!AT148/SUM('MissFill 1'!AT$2:AT150)&gt;0.01,"",IF('MissFill 1'!AT147/SUM('MissFill 1'!AT$2:AT150)&gt;0.01,"",IF('MissFill 1'!AT146/SUM('MissFill 1'!AT$2:AT150)&gt;0.01,"",DateEnded_5Day!$A150))))))))</f>
        <v>44495</v>
      </c>
      <c r="AV150" s="54">
        <f>IF($A150&lt;='All Results'!$B$4,"",IF(SUM('MissFill 1'!AU$2:AU150)=0,"",(IF('MissFill 1'!AU150/SUM('MissFill 1'!AU$2:AU150)&gt;0.01,"",IF('MissFill 1'!AU149/SUM('MissFill 1'!AU$2:AU150)&gt;0.01,"",IF('MissFill 1'!AU148/SUM('MissFill 1'!AU$2:AU150)&gt;0.01,"",IF('MissFill 1'!AU147/SUM('MissFill 1'!AU$2:AU150)&gt;0.01,"",IF('MissFill 1'!AU146/SUM('MissFill 1'!AU$2:AU150)&gt;0.01,"",DateEnded_5Day!$A150))))))))</f>
        <v>44495</v>
      </c>
      <c r="AW150" s="54">
        <f>IF($A150&lt;='All Results'!$B$4,"",IF(SUM('MissFill 1'!AV$2:AV150)=0,"",(IF('MissFill 1'!AV150/SUM('MissFill 1'!AV$2:AV150)&gt;0.01,"",IF('MissFill 1'!AV149/SUM('MissFill 1'!AV$2:AV150)&gt;0.01,"",IF('MissFill 1'!AV148/SUM('MissFill 1'!AV$2:AV150)&gt;0.01,"",IF('MissFill 1'!AV147/SUM('MissFill 1'!AV$2:AV150)&gt;0.01,"",IF('MissFill 1'!AV146/SUM('MissFill 1'!AV$2:AV150)&gt;0.01,"",DateEnded_5Day!$A150))))))))</f>
        <v>44495</v>
      </c>
      <c r="AX150" s="54">
        <f>IF($A150&lt;='All Results'!$B$4,"",IF(SUM('MissFill 1'!AW$2:AW150)=0,"",(IF('MissFill 1'!AW150/SUM('MissFill 1'!AW$2:AW150)&gt;0.01,"",IF('MissFill 1'!AW149/SUM('MissFill 1'!AW$2:AW150)&gt;0.01,"",IF('MissFill 1'!AW148/SUM('MissFill 1'!AW$2:AW150)&gt;0.01,"",IF('MissFill 1'!AW147/SUM('MissFill 1'!AW$2:AW150)&gt;0.01,"",IF('MissFill 1'!AW146/SUM('MissFill 1'!AW$2:AW150)&gt;0.01,"",DateEnded_5Day!$A150))))))))</f>
        <v>44495</v>
      </c>
    </row>
    <row r="151" spans="1:50" x14ac:dyDescent="0.25">
      <c r="A151" s="41">
        <v>44496</v>
      </c>
      <c r="B151" s="52">
        <v>300</v>
      </c>
      <c r="C151" s="54" t="str">
        <f>IF($A151&lt;='All Results'!$B$4,"",IF(SUM('MissFill 1'!B$2:B151)=0,"",(IF('MissFill 1'!B151/SUM('MissFill 1'!B$2:B151)&gt;0.01,"",IF('MissFill 1'!B150/SUM('MissFill 1'!B$2:B151)&gt;0.01,"",IF('MissFill 1'!B149/SUM('MissFill 1'!B$2:B151)&gt;0.01,"",IF('MissFill 1'!B148/SUM('MissFill 1'!B$2:B151)&gt;0.01,"",IF('MissFill 1'!B147/SUM('MissFill 1'!B$2:B151)&gt;0.01,"",DateEnded_5Day!$A151))))))))</f>
        <v/>
      </c>
      <c r="D151" s="54">
        <f>IF($A151&lt;='All Results'!$B$4,"",IF(SUM('MissFill 1'!C$2:C151)=0,"",(IF('MissFill 1'!C151/SUM('MissFill 1'!C$2:C151)&gt;0.01,"",IF('MissFill 1'!C150/SUM('MissFill 1'!C$2:C151)&gt;0.01,"",IF('MissFill 1'!C149/SUM('MissFill 1'!C$2:C151)&gt;0.01,"",IF('MissFill 1'!C148/SUM('MissFill 1'!C$2:C151)&gt;0.01,"",IF('MissFill 1'!C147/SUM('MissFill 1'!C$2:C151)&gt;0.01,"",DateEnded_5Day!$A151))))))))</f>
        <v>44496</v>
      </c>
      <c r="E151" s="54">
        <f>IF($A151&lt;='All Results'!$B$4,"",IF(SUM('MissFill 1'!D$2:D151)=0,"",(IF('MissFill 1'!D151/SUM('MissFill 1'!D$2:D151)&gt;0.01,"",IF('MissFill 1'!D150/SUM('MissFill 1'!D$2:D151)&gt;0.01,"",IF('MissFill 1'!D149/SUM('MissFill 1'!D$2:D151)&gt;0.01,"",IF('MissFill 1'!D148/SUM('MissFill 1'!D$2:D151)&gt;0.01,"",IF('MissFill 1'!D147/SUM('MissFill 1'!D$2:D151)&gt;0.01,"",DateEnded_5Day!$A151))))))))</f>
        <v>44496</v>
      </c>
      <c r="F151" s="54">
        <f>IF($A151&lt;='All Results'!$B$4,"",IF(SUM('MissFill 1'!E$2:E151)=0,"",(IF('MissFill 1'!E151/SUM('MissFill 1'!E$2:E151)&gt;0.01,"",IF('MissFill 1'!E150/SUM('MissFill 1'!E$2:E151)&gt;0.01,"",IF('MissFill 1'!E149/SUM('MissFill 1'!E$2:E151)&gt;0.01,"",IF('MissFill 1'!E148/SUM('MissFill 1'!E$2:E151)&gt;0.01,"",IF('MissFill 1'!E147/SUM('MissFill 1'!E$2:E151)&gt;0.01,"",DateEnded_5Day!$A151))))))))</f>
        <v>44496</v>
      </c>
      <c r="G151" s="54">
        <f>IF($A151&lt;='All Results'!$B$4,"",IF(SUM('MissFill 1'!F$2:F151)=0,"",(IF('MissFill 1'!F151/SUM('MissFill 1'!F$2:F151)&gt;0.01,"",IF('MissFill 1'!F150/SUM('MissFill 1'!F$2:F151)&gt;0.01,"",IF('MissFill 1'!F149/SUM('MissFill 1'!F$2:F151)&gt;0.01,"",IF('MissFill 1'!F148/SUM('MissFill 1'!F$2:F151)&gt;0.01,"",IF('MissFill 1'!F147/SUM('MissFill 1'!F$2:F151)&gt;0.01,"",DateEnded_5Day!$A151))))))))</f>
        <v>44496</v>
      </c>
      <c r="H151" s="54">
        <f>IF($A151&lt;='All Results'!$B$4,"",IF(SUM('MissFill 1'!G$2:G151)=0,"",(IF('MissFill 1'!G151/SUM('MissFill 1'!G$2:G151)&gt;0.01,"",IF('MissFill 1'!G150/SUM('MissFill 1'!G$2:G151)&gt;0.01,"",IF('MissFill 1'!G149/SUM('MissFill 1'!G$2:G151)&gt;0.01,"",IF('MissFill 1'!G148/SUM('MissFill 1'!G$2:G151)&gt;0.01,"",IF('MissFill 1'!G147/SUM('MissFill 1'!G$2:G151)&gt;0.01,"",DateEnded_5Day!$A151))))))))</f>
        <v>44496</v>
      </c>
      <c r="I151" s="54">
        <f>IF($A151&lt;='All Results'!$B$4,"",IF(SUM('MissFill 1'!H$2:H151)=0,"",(IF('MissFill 1'!H151/SUM('MissFill 1'!H$2:H151)&gt;0.01,"",IF('MissFill 1'!H150/SUM('MissFill 1'!H$2:H151)&gt;0.01,"",IF('MissFill 1'!H149/SUM('MissFill 1'!H$2:H151)&gt;0.01,"",IF('MissFill 1'!H148/SUM('MissFill 1'!H$2:H151)&gt;0.01,"",IF('MissFill 1'!H147/SUM('MissFill 1'!H$2:H151)&gt;0.01,"",DateEnded_5Day!$A151))))))))</f>
        <v>44496</v>
      </c>
      <c r="J151" s="54">
        <f>IF($A151&lt;='All Results'!$B$4,"",IF(SUM('MissFill 1'!I$2:I151)=0,"",(IF('MissFill 1'!I151/SUM('MissFill 1'!I$2:I151)&gt;0.01,"",IF('MissFill 1'!I150/SUM('MissFill 1'!I$2:I151)&gt;0.01,"",IF('MissFill 1'!I149/SUM('MissFill 1'!I$2:I151)&gt;0.01,"",IF('MissFill 1'!I148/SUM('MissFill 1'!I$2:I151)&gt;0.01,"",IF('MissFill 1'!I147/SUM('MissFill 1'!I$2:I151)&gt;0.01,"",DateEnded_5Day!$A151))))))))</f>
        <v>44496</v>
      </c>
      <c r="K151" s="54">
        <f>IF($A151&lt;='All Results'!$B$4,"",IF(SUM('MissFill 1'!J$2:J151)=0,"",(IF('MissFill 1'!J151/SUM('MissFill 1'!J$2:J151)&gt;0.01,"",IF('MissFill 1'!J150/SUM('MissFill 1'!J$2:J151)&gt;0.01,"",IF('MissFill 1'!J149/SUM('MissFill 1'!J$2:J151)&gt;0.01,"",IF('MissFill 1'!J148/SUM('MissFill 1'!J$2:J151)&gt;0.01,"",IF('MissFill 1'!J147/SUM('MissFill 1'!J$2:J151)&gt;0.01,"",DateEnded_5Day!$A151))))))))</f>
        <v>44496</v>
      </c>
      <c r="L151" s="54">
        <f>IF($A151&lt;='All Results'!$B$4,"",IF(SUM('MissFill 1'!K$2:K151)=0,"",(IF('MissFill 1'!K151/SUM('MissFill 1'!K$2:K151)&gt;0.01,"",IF('MissFill 1'!K150/SUM('MissFill 1'!K$2:K151)&gt;0.01,"",IF('MissFill 1'!K149/SUM('MissFill 1'!K$2:K151)&gt;0.01,"",IF('MissFill 1'!K148/SUM('MissFill 1'!K$2:K151)&gt;0.01,"",IF('MissFill 1'!K147/SUM('MissFill 1'!K$2:K151)&gt;0.01,"",DateEnded_5Day!$A151))))))))</f>
        <v>44496</v>
      </c>
      <c r="M151" s="54">
        <f>IF($A151&lt;='All Results'!$B$4,"",IF(SUM('MissFill 1'!L$2:L151)=0,"",(IF('MissFill 1'!L151/SUM('MissFill 1'!L$2:L151)&gt;0.01,"",IF('MissFill 1'!L150/SUM('MissFill 1'!L$2:L151)&gt;0.01,"",IF('MissFill 1'!L149/SUM('MissFill 1'!L$2:L151)&gt;0.01,"",IF('MissFill 1'!L148/SUM('MissFill 1'!L$2:L151)&gt;0.01,"",IF('MissFill 1'!L147/SUM('MissFill 1'!L$2:L151)&gt;0.01,"",DateEnded_5Day!$A151))))))))</f>
        <v>44496</v>
      </c>
      <c r="N151" s="54">
        <f>IF($A151&lt;='All Results'!$B$4,"",IF(SUM('MissFill 1'!M$2:M151)=0,"",(IF('MissFill 1'!M151/SUM('MissFill 1'!M$2:M151)&gt;0.01,"",IF('MissFill 1'!M150/SUM('MissFill 1'!M$2:M151)&gt;0.01,"",IF('MissFill 1'!M149/SUM('MissFill 1'!M$2:M151)&gt;0.01,"",IF('MissFill 1'!M148/SUM('MissFill 1'!M$2:M151)&gt;0.01,"",IF('MissFill 1'!M147/SUM('MissFill 1'!M$2:M151)&gt;0.01,"",DateEnded_5Day!$A151))))))))</f>
        <v>44496</v>
      </c>
      <c r="O151" s="54">
        <f>IF($A151&lt;='All Results'!$B$4,"",IF(SUM('MissFill 1'!N$2:N151)=0,"",(IF('MissFill 1'!N151/SUM('MissFill 1'!N$2:N151)&gt;0.01,"",IF('MissFill 1'!N150/SUM('MissFill 1'!N$2:N151)&gt;0.01,"",IF('MissFill 1'!N149/SUM('MissFill 1'!N$2:N151)&gt;0.01,"",IF('MissFill 1'!N148/SUM('MissFill 1'!N$2:N151)&gt;0.01,"",IF('MissFill 1'!N147/SUM('MissFill 1'!N$2:N151)&gt;0.01,"",DateEnded_5Day!$A151))))))))</f>
        <v>44496</v>
      </c>
      <c r="P151" s="54">
        <f>IF($A151&lt;='All Results'!$B$4,"",IF(SUM('MissFill 1'!O$2:O151)=0,"",(IF('MissFill 1'!O151/SUM('MissFill 1'!O$2:O151)&gt;0.01,"",IF('MissFill 1'!O150/SUM('MissFill 1'!O$2:O151)&gt;0.01,"",IF('MissFill 1'!O149/SUM('MissFill 1'!O$2:O151)&gt;0.01,"",IF('MissFill 1'!O148/SUM('MissFill 1'!O$2:O151)&gt;0.01,"",IF('MissFill 1'!O147/SUM('MissFill 1'!O$2:O151)&gt;0.01,"",DateEnded_5Day!$A151))))))))</f>
        <v>44496</v>
      </c>
      <c r="Q151" s="54" t="str">
        <f>IF($A151&lt;='All Results'!$B$4,"",IF(SUM('MissFill 1'!P$2:P151)=0,"",(IF('MissFill 1'!P151/SUM('MissFill 1'!P$2:P151)&gt;0.01,"",IF('MissFill 1'!P150/SUM('MissFill 1'!P$2:P151)&gt;0.01,"",IF('MissFill 1'!P149/SUM('MissFill 1'!P$2:P151)&gt;0.01,"",IF('MissFill 1'!P148/SUM('MissFill 1'!P$2:P151)&gt;0.01,"",IF('MissFill 1'!P147/SUM('MissFill 1'!P$2:P151)&gt;0.01,"",DateEnded_5Day!$A151))))))))</f>
        <v/>
      </c>
      <c r="R151" s="54">
        <f>IF($A151&lt;='All Results'!$B$4,"",IF(SUM('MissFill 1'!Q$2:Q151)=0,"",(IF('MissFill 1'!Q151/SUM('MissFill 1'!Q$2:Q151)&gt;0.01,"",IF('MissFill 1'!Q150/SUM('MissFill 1'!Q$2:Q151)&gt;0.01,"",IF('MissFill 1'!Q149/SUM('MissFill 1'!Q$2:Q151)&gt;0.01,"",IF('MissFill 1'!Q148/SUM('MissFill 1'!Q$2:Q151)&gt;0.01,"",IF('MissFill 1'!Q147/SUM('MissFill 1'!Q$2:Q151)&gt;0.01,"",DateEnded_5Day!$A151))))))))</f>
        <v>44496</v>
      </c>
      <c r="S151" s="54">
        <f>IF($A151&lt;='All Results'!$B$4,"",IF(SUM('MissFill 1'!R$2:R151)=0,"",(IF('MissFill 1'!R151/SUM('MissFill 1'!R$2:R151)&gt;0.01,"",IF('MissFill 1'!R150/SUM('MissFill 1'!R$2:R151)&gt;0.01,"",IF('MissFill 1'!R149/SUM('MissFill 1'!R$2:R151)&gt;0.01,"",IF('MissFill 1'!R148/SUM('MissFill 1'!R$2:R151)&gt;0.01,"",IF('MissFill 1'!R147/SUM('MissFill 1'!R$2:R151)&gt;0.01,"",DateEnded_5Day!$A151))))))))</f>
        <v>44496</v>
      </c>
      <c r="T151" s="54">
        <f>IF($A151&lt;='All Results'!$B$4,"",IF(SUM('MissFill 1'!S$2:S151)=0,"",(IF('MissFill 1'!S151/SUM('MissFill 1'!S$2:S151)&gt;0.01,"",IF('MissFill 1'!S150/SUM('MissFill 1'!S$2:S151)&gt;0.01,"",IF('MissFill 1'!S149/SUM('MissFill 1'!S$2:S151)&gt;0.01,"",IF('MissFill 1'!S148/SUM('MissFill 1'!S$2:S151)&gt;0.01,"",IF('MissFill 1'!S147/SUM('MissFill 1'!S$2:S151)&gt;0.01,"",DateEnded_5Day!$A151))))))))</f>
        <v>44496</v>
      </c>
      <c r="U151" s="54">
        <f>IF($A151&lt;='All Results'!$B$4,"",IF(SUM('MissFill 1'!T$2:T151)=0,"",(IF('MissFill 1'!T151/SUM('MissFill 1'!T$2:T151)&gt;0.01,"",IF('MissFill 1'!T150/SUM('MissFill 1'!T$2:T151)&gt;0.01,"",IF('MissFill 1'!T149/SUM('MissFill 1'!T$2:T151)&gt;0.01,"",IF('MissFill 1'!T148/SUM('MissFill 1'!T$2:T151)&gt;0.01,"",IF('MissFill 1'!T147/SUM('MissFill 1'!T$2:T151)&gt;0.01,"",DateEnded_5Day!$A151))))))))</f>
        <v>44496</v>
      </c>
      <c r="V151" s="54">
        <f>IF($A151&lt;='All Results'!$B$4,"",IF(SUM('MissFill 1'!U$2:U151)=0,"",(IF('MissFill 1'!U151/SUM('MissFill 1'!U$2:U151)&gt;0.01,"",IF('MissFill 1'!U150/SUM('MissFill 1'!U$2:U151)&gt;0.01,"",IF('MissFill 1'!U149/SUM('MissFill 1'!U$2:U151)&gt;0.01,"",IF('MissFill 1'!U148/SUM('MissFill 1'!U$2:U151)&gt;0.01,"",IF('MissFill 1'!U147/SUM('MissFill 1'!U$2:U151)&gt;0.01,"",DateEnded_5Day!$A151))))))))</f>
        <v>44496</v>
      </c>
      <c r="W151" s="54" t="str">
        <f>IF($A151&lt;='All Results'!$B$4,"",IF(SUM('MissFill 1'!V$2:V151)=0,"",(IF('MissFill 1'!V151/SUM('MissFill 1'!V$2:V151)&gt;0.01,"",IF('MissFill 1'!V150/SUM('MissFill 1'!V$2:V151)&gt;0.01,"",IF('MissFill 1'!V149/SUM('MissFill 1'!V$2:V151)&gt;0.01,"",IF('MissFill 1'!V148/SUM('MissFill 1'!V$2:V151)&gt;0.01,"",IF('MissFill 1'!V147/SUM('MissFill 1'!V$2:V151)&gt;0.01,"",DateEnded_5Day!$A151))))))))</f>
        <v/>
      </c>
      <c r="X151" s="54">
        <f>IF($A151&lt;='All Results'!$B$4,"",IF(SUM('MissFill 1'!W$2:W151)=0,"",(IF('MissFill 1'!W151/SUM('MissFill 1'!W$2:W151)&gt;0.01,"",IF('MissFill 1'!W150/SUM('MissFill 1'!W$2:W151)&gt;0.01,"",IF('MissFill 1'!W149/SUM('MissFill 1'!W$2:W151)&gt;0.01,"",IF('MissFill 1'!W148/SUM('MissFill 1'!W$2:W151)&gt;0.01,"",IF('MissFill 1'!W147/SUM('MissFill 1'!W$2:W151)&gt;0.01,"",DateEnded_5Day!$A151))))))))</f>
        <v>44496</v>
      </c>
      <c r="Y151" s="54">
        <f>IF($A151&lt;='All Results'!$B$4,"",IF(SUM('MissFill 1'!X$2:X151)=0,"",(IF('MissFill 1'!X151/SUM('MissFill 1'!X$2:X151)&gt;0.01,"",IF('MissFill 1'!X150/SUM('MissFill 1'!X$2:X151)&gt;0.01,"",IF('MissFill 1'!X149/SUM('MissFill 1'!X$2:X151)&gt;0.01,"",IF('MissFill 1'!X148/SUM('MissFill 1'!X$2:X151)&gt;0.01,"",IF('MissFill 1'!X147/SUM('MissFill 1'!X$2:X151)&gt;0.01,"",DateEnded_5Day!$A151))))))))</f>
        <v>44496</v>
      </c>
      <c r="Z151" s="54">
        <f>IF($A151&lt;='All Results'!$B$4,"",IF(SUM('MissFill 1'!Y$2:Y151)=0,"",(IF('MissFill 1'!Y151/SUM('MissFill 1'!Y$2:Y151)&gt;0.01,"",IF('MissFill 1'!Y150/SUM('MissFill 1'!Y$2:Y151)&gt;0.01,"",IF('MissFill 1'!Y149/SUM('MissFill 1'!Y$2:Y151)&gt;0.01,"",IF('MissFill 1'!Y148/SUM('MissFill 1'!Y$2:Y151)&gt;0.01,"",IF('MissFill 1'!Y147/SUM('MissFill 1'!Y$2:Y151)&gt;0.01,"",DateEnded_5Day!$A151))))))))</f>
        <v>44496</v>
      </c>
      <c r="AA151" s="54">
        <f>IF($A151&lt;='All Results'!$B$4,"",IF(SUM('MissFill 1'!Z$2:Z151)=0,"",(IF('MissFill 1'!Z151/SUM('MissFill 1'!Z$2:Z151)&gt;0.01,"",IF('MissFill 1'!Z150/SUM('MissFill 1'!Z$2:Z151)&gt;0.01,"",IF('MissFill 1'!Z149/SUM('MissFill 1'!Z$2:Z151)&gt;0.01,"",IF('MissFill 1'!Z148/SUM('MissFill 1'!Z$2:Z151)&gt;0.01,"",IF('MissFill 1'!Z147/SUM('MissFill 1'!Z$2:Z151)&gt;0.01,"",DateEnded_5Day!$A151))))))))</f>
        <v>44496</v>
      </c>
      <c r="AB151" s="54">
        <f>IF($A151&lt;='All Results'!$B$4,"",IF(SUM('MissFill 1'!AA$2:AA151)=0,"",(IF('MissFill 1'!AA151/SUM('MissFill 1'!AA$2:AA151)&gt;0.01,"",IF('MissFill 1'!AA150/SUM('MissFill 1'!AA$2:AA151)&gt;0.01,"",IF('MissFill 1'!AA149/SUM('MissFill 1'!AA$2:AA151)&gt;0.01,"",IF('MissFill 1'!AA148/SUM('MissFill 1'!AA$2:AA151)&gt;0.01,"",IF('MissFill 1'!AA147/SUM('MissFill 1'!AA$2:AA151)&gt;0.01,"",DateEnded_5Day!$A151))))))))</f>
        <v>44496</v>
      </c>
      <c r="AC151" s="54">
        <f>IF($A151&lt;='All Results'!$B$4,"",IF(SUM('MissFill 1'!AB$2:AB151)=0,"",(IF('MissFill 1'!AB151/SUM('MissFill 1'!AB$2:AB151)&gt;0.01,"",IF('MissFill 1'!AB150/SUM('MissFill 1'!AB$2:AB151)&gt;0.01,"",IF('MissFill 1'!AB149/SUM('MissFill 1'!AB$2:AB151)&gt;0.01,"",IF('MissFill 1'!AB148/SUM('MissFill 1'!AB$2:AB151)&gt;0.01,"",IF('MissFill 1'!AB147/SUM('MissFill 1'!AB$2:AB151)&gt;0.01,"",DateEnded_5Day!$A151))))))))</f>
        <v>44496</v>
      </c>
      <c r="AD151" s="54">
        <f>IF($A151&lt;='All Results'!$B$4,"",IF(SUM('MissFill 1'!AC$2:AC151)=0,"",(IF('MissFill 1'!AC151/SUM('MissFill 1'!AC$2:AC151)&gt;0.01,"",IF('MissFill 1'!AC150/SUM('MissFill 1'!AC$2:AC151)&gt;0.01,"",IF('MissFill 1'!AC149/SUM('MissFill 1'!AC$2:AC151)&gt;0.01,"",IF('MissFill 1'!AC148/SUM('MissFill 1'!AC$2:AC151)&gt;0.01,"",IF('MissFill 1'!AC147/SUM('MissFill 1'!AC$2:AC151)&gt;0.01,"",DateEnded_5Day!$A151))))))))</f>
        <v>44496</v>
      </c>
      <c r="AE151" s="54">
        <f>IF($A151&lt;='All Results'!$B$4,"",IF(SUM('MissFill 1'!AD$2:AD151)=0,"",(IF('MissFill 1'!AD151/SUM('MissFill 1'!AD$2:AD151)&gt;0.01,"",IF('MissFill 1'!AD150/SUM('MissFill 1'!AD$2:AD151)&gt;0.01,"",IF('MissFill 1'!AD149/SUM('MissFill 1'!AD$2:AD151)&gt;0.01,"",IF('MissFill 1'!AD148/SUM('MissFill 1'!AD$2:AD151)&gt;0.01,"",IF('MissFill 1'!AD147/SUM('MissFill 1'!AD$2:AD151)&gt;0.01,"",DateEnded_5Day!$A151))))))))</f>
        <v>44496</v>
      </c>
      <c r="AF151" s="54">
        <f>IF($A151&lt;='All Results'!$B$4,"",IF(SUM('MissFill 1'!AE$2:AE151)=0,"",(IF('MissFill 1'!AE151/SUM('MissFill 1'!AE$2:AE151)&gt;0.01,"",IF('MissFill 1'!AE150/SUM('MissFill 1'!AE$2:AE151)&gt;0.01,"",IF('MissFill 1'!AE149/SUM('MissFill 1'!AE$2:AE151)&gt;0.01,"",IF('MissFill 1'!AE148/SUM('MissFill 1'!AE$2:AE151)&gt;0.01,"",IF('MissFill 1'!AE147/SUM('MissFill 1'!AE$2:AE151)&gt;0.01,"",DateEnded_5Day!$A151))))))))</f>
        <v>44496</v>
      </c>
      <c r="AG151" s="54">
        <f>IF($A151&lt;='All Results'!$B$4,"",IF(SUM('MissFill 1'!AF$2:AF151)=0,"",(IF('MissFill 1'!AF151/SUM('MissFill 1'!AF$2:AF151)&gt;0.01,"",IF('MissFill 1'!AF150/SUM('MissFill 1'!AF$2:AF151)&gt;0.01,"",IF('MissFill 1'!AF149/SUM('MissFill 1'!AF$2:AF151)&gt;0.01,"",IF('MissFill 1'!AF148/SUM('MissFill 1'!AF$2:AF151)&gt;0.01,"",IF('MissFill 1'!AF147/SUM('MissFill 1'!AF$2:AF151)&gt;0.01,"",DateEnded_5Day!$A151))))))))</f>
        <v>44496</v>
      </c>
      <c r="AH151" s="54">
        <f>IF($A151&lt;='All Results'!$B$4,"",IF(SUM('MissFill 1'!AG$2:AG151)=0,"",(IF('MissFill 1'!AG151/SUM('MissFill 1'!AG$2:AG151)&gt;0.01,"",IF('MissFill 1'!AG150/SUM('MissFill 1'!AG$2:AG151)&gt;0.01,"",IF('MissFill 1'!AG149/SUM('MissFill 1'!AG$2:AG151)&gt;0.01,"",IF('MissFill 1'!AG148/SUM('MissFill 1'!AG$2:AG151)&gt;0.01,"",IF('MissFill 1'!AG147/SUM('MissFill 1'!AG$2:AG151)&gt;0.01,"",DateEnded_5Day!$A151))))))))</f>
        <v>44496</v>
      </c>
      <c r="AI151" s="54">
        <f>IF($A151&lt;='All Results'!$B$4,"",IF(SUM('MissFill 1'!AH$2:AH151)=0,"",(IF('MissFill 1'!AH151/SUM('MissFill 1'!AH$2:AH151)&gt;0.01,"",IF('MissFill 1'!AH150/SUM('MissFill 1'!AH$2:AH151)&gt;0.01,"",IF('MissFill 1'!AH149/SUM('MissFill 1'!AH$2:AH151)&gt;0.01,"",IF('MissFill 1'!AH148/SUM('MissFill 1'!AH$2:AH151)&gt;0.01,"",IF('MissFill 1'!AH147/SUM('MissFill 1'!AH$2:AH151)&gt;0.01,"",DateEnded_5Day!$A151))))))))</f>
        <v>44496</v>
      </c>
      <c r="AJ151" s="54">
        <f>IF($A151&lt;='All Results'!$B$4,"",IF(SUM('MissFill 1'!AI$2:AI151)=0,"",(IF('MissFill 1'!AI151/SUM('MissFill 1'!AI$2:AI151)&gt;0.01,"",IF('MissFill 1'!AI150/SUM('MissFill 1'!AI$2:AI151)&gt;0.01,"",IF('MissFill 1'!AI149/SUM('MissFill 1'!AI$2:AI151)&gt;0.01,"",IF('MissFill 1'!AI148/SUM('MissFill 1'!AI$2:AI151)&gt;0.01,"",IF('MissFill 1'!AI147/SUM('MissFill 1'!AI$2:AI151)&gt;0.01,"",DateEnded_5Day!$A151))))))))</f>
        <v>44496</v>
      </c>
      <c r="AK151" s="54">
        <f>IF($A151&lt;='All Results'!$B$4,"",IF(SUM('MissFill 1'!AJ$2:AJ151)=0,"",(IF('MissFill 1'!AJ151/SUM('MissFill 1'!AJ$2:AJ151)&gt;0.01,"",IF('MissFill 1'!AJ150/SUM('MissFill 1'!AJ$2:AJ151)&gt;0.01,"",IF('MissFill 1'!AJ149/SUM('MissFill 1'!AJ$2:AJ151)&gt;0.01,"",IF('MissFill 1'!AJ148/SUM('MissFill 1'!AJ$2:AJ151)&gt;0.01,"",IF('MissFill 1'!AJ147/SUM('MissFill 1'!AJ$2:AJ151)&gt;0.01,"",DateEnded_5Day!$A151))))))))</f>
        <v>44496</v>
      </c>
      <c r="AL151" s="54">
        <f>IF($A151&lt;='All Results'!$B$4,"",IF(SUM('MissFill 1'!AK$2:AK151)=0,"",(IF('MissFill 1'!AK151/SUM('MissFill 1'!AK$2:AK151)&gt;0.01,"",IF('MissFill 1'!AK150/SUM('MissFill 1'!AK$2:AK151)&gt;0.01,"",IF('MissFill 1'!AK149/SUM('MissFill 1'!AK$2:AK151)&gt;0.01,"",IF('MissFill 1'!AK148/SUM('MissFill 1'!AK$2:AK151)&gt;0.01,"",IF('MissFill 1'!AK147/SUM('MissFill 1'!AK$2:AK151)&gt;0.01,"",DateEnded_5Day!$A151))))))))</f>
        <v>44496</v>
      </c>
      <c r="AM151" s="54">
        <f>IF($A151&lt;='All Results'!$B$4,"",IF(SUM('MissFill 1'!AL$2:AL151)=0,"",(IF('MissFill 1'!AL151/SUM('MissFill 1'!AL$2:AL151)&gt;0.01,"",IF('MissFill 1'!AL150/SUM('MissFill 1'!AL$2:AL151)&gt;0.01,"",IF('MissFill 1'!AL149/SUM('MissFill 1'!AL$2:AL151)&gt;0.01,"",IF('MissFill 1'!AL148/SUM('MissFill 1'!AL$2:AL151)&gt;0.01,"",IF('MissFill 1'!AL147/SUM('MissFill 1'!AL$2:AL151)&gt;0.01,"",DateEnded_5Day!$A151))))))))</f>
        <v>44496</v>
      </c>
      <c r="AN151" s="54">
        <f>IF($A151&lt;='All Results'!$B$4,"",IF(SUM('MissFill 1'!AM$2:AM151)=0,"",(IF('MissFill 1'!AM151/SUM('MissFill 1'!AM$2:AM151)&gt;0.01,"",IF('MissFill 1'!AM150/SUM('MissFill 1'!AM$2:AM151)&gt;0.01,"",IF('MissFill 1'!AM149/SUM('MissFill 1'!AM$2:AM151)&gt;0.01,"",IF('MissFill 1'!AM148/SUM('MissFill 1'!AM$2:AM151)&gt;0.01,"",IF('MissFill 1'!AM147/SUM('MissFill 1'!AM$2:AM151)&gt;0.01,"",DateEnded_5Day!$A151))))))))</f>
        <v>44496</v>
      </c>
      <c r="AO151" s="54">
        <f>IF($A151&lt;='All Results'!$B$4,"",IF(SUM('MissFill 1'!AN$2:AN151)=0,"",(IF('MissFill 1'!AN151/SUM('MissFill 1'!AN$2:AN151)&gt;0.01,"",IF('MissFill 1'!AN150/SUM('MissFill 1'!AN$2:AN151)&gt;0.01,"",IF('MissFill 1'!AN149/SUM('MissFill 1'!AN$2:AN151)&gt;0.01,"",IF('MissFill 1'!AN148/SUM('MissFill 1'!AN$2:AN151)&gt;0.01,"",IF('MissFill 1'!AN147/SUM('MissFill 1'!AN$2:AN151)&gt;0.01,"",DateEnded_5Day!$A151))))))))</f>
        <v>44496</v>
      </c>
      <c r="AP151" s="54">
        <f>IF($A151&lt;='All Results'!$B$4,"",IF(SUM('MissFill 1'!AO$2:AO151)=0,"",(IF('MissFill 1'!AO151/SUM('MissFill 1'!AO$2:AO151)&gt;0.01,"",IF('MissFill 1'!AO150/SUM('MissFill 1'!AO$2:AO151)&gt;0.01,"",IF('MissFill 1'!AO149/SUM('MissFill 1'!AO$2:AO151)&gt;0.01,"",IF('MissFill 1'!AO148/SUM('MissFill 1'!AO$2:AO151)&gt;0.01,"",IF('MissFill 1'!AO147/SUM('MissFill 1'!AO$2:AO151)&gt;0.01,"",DateEnded_5Day!$A151))))))))</f>
        <v>44496</v>
      </c>
      <c r="AQ151" s="54">
        <f>IF($A151&lt;='All Results'!$B$4,"",IF(SUM('MissFill 1'!AP$2:AP151)=0,"",(IF('MissFill 1'!AP151/SUM('MissFill 1'!AP$2:AP151)&gt;0.01,"",IF('MissFill 1'!AP150/SUM('MissFill 1'!AP$2:AP151)&gt;0.01,"",IF('MissFill 1'!AP149/SUM('MissFill 1'!AP$2:AP151)&gt;0.01,"",IF('MissFill 1'!AP148/SUM('MissFill 1'!AP$2:AP151)&gt;0.01,"",IF('MissFill 1'!AP147/SUM('MissFill 1'!AP$2:AP151)&gt;0.01,"",DateEnded_5Day!$A151))))))))</f>
        <v>44496</v>
      </c>
      <c r="AR151" s="54">
        <f>IF($A151&lt;='All Results'!$B$4,"",IF(SUM('MissFill 1'!AQ$2:AQ151)=0,"",(IF('MissFill 1'!AQ151/SUM('MissFill 1'!AQ$2:AQ151)&gt;0.01,"",IF('MissFill 1'!AQ150/SUM('MissFill 1'!AQ$2:AQ151)&gt;0.01,"",IF('MissFill 1'!AQ149/SUM('MissFill 1'!AQ$2:AQ151)&gt;0.01,"",IF('MissFill 1'!AQ148/SUM('MissFill 1'!AQ$2:AQ151)&gt;0.01,"",IF('MissFill 1'!AQ147/SUM('MissFill 1'!AQ$2:AQ151)&gt;0.01,"",DateEnded_5Day!$A151))))))))</f>
        <v>44496</v>
      </c>
      <c r="AS151" s="54">
        <f>IF($A151&lt;='All Results'!$B$4,"",IF(SUM('MissFill 1'!AR$2:AR151)=0,"",(IF('MissFill 1'!AR151/SUM('MissFill 1'!AR$2:AR151)&gt;0.01,"",IF('MissFill 1'!AR150/SUM('MissFill 1'!AR$2:AR151)&gt;0.01,"",IF('MissFill 1'!AR149/SUM('MissFill 1'!AR$2:AR151)&gt;0.01,"",IF('MissFill 1'!AR148/SUM('MissFill 1'!AR$2:AR151)&gt;0.01,"",IF('MissFill 1'!AR147/SUM('MissFill 1'!AR$2:AR151)&gt;0.01,"",DateEnded_5Day!$A151))))))))</f>
        <v>44496</v>
      </c>
      <c r="AT151" s="54">
        <f>IF($A151&lt;='All Results'!$B$4,"",IF(SUM('MissFill 1'!AS$2:AS151)=0,"",(IF('MissFill 1'!AS151/SUM('MissFill 1'!AS$2:AS151)&gt;0.01,"",IF('MissFill 1'!AS150/SUM('MissFill 1'!AS$2:AS151)&gt;0.01,"",IF('MissFill 1'!AS149/SUM('MissFill 1'!AS$2:AS151)&gt;0.01,"",IF('MissFill 1'!AS148/SUM('MissFill 1'!AS$2:AS151)&gt;0.01,"",IF('MissFill 1'!AS147/SUM('MissFill 1'!AS$2:AS151)&gt;0.01,"",DateEnded_5Day!$A151))))))))</f>
        <v>44496</v>
      </c>
      <c r="AU151" s="54">
        <f>IF($A151&lt;='All Results'!$B$4,"",IF(SUM('MissFill 1'!AT$2:AT151)=0,"",(IF('MissFill 1'!AT151/SUM('MissFill 1'!AT$2:AT151)&gt;0.01,"",IF('MissFill 1'!AT150/SUM('MissFill 1'!AT$2:AT151)&gt;0.01,"",IF('MissFill 1'!AT149/SUM('MissFill 1'!AT$2:AT151)&gt;0.01,"",IF('MissFill 1'!AT148/SUM('MissFill 1'!AT$2:AT151)&gt;0.01,"",IF('MissFill 1'!AT147/SUM('MissFill 1'!AT$2:AT151)&gt;0.01,"",DateEnded_5Day!$A151))))))))</f>
        <v>44496</v>
      </c>
      <c r="AV151" s="54">
        <f>IF($A151&lt;='All Results'!$B$4,"",IF(SUM('MissFill 1'!AU$2:AU151)=0,"",(IF('MissFill 1'!AU151/SUM('MissFill 1'!AU$2:AU151)&gt;0.01,"",IF('MissFill 1'!AU150/SUM('MissFill 1'!AU$2:AU151)&gt;0.01,"",IF('MissFill 1'!AU149/SUM('MissFill 1'!AU$2:AU151)&gt;0.01,"",IF('MissFill 1'!AU148/SUM('MissFill 1'!AU$2:AU151)&gt;0.01,"",IF('MissFill 1'!AU147/SUM('MissFill 1'!AU$2:AU151)&gt;0.01,"",DateEnded_5Day!$A151))))))))</f>
        <v>44496</v>
      </c>
      <c r="AW151" s="54">
        <f>IF($A151&lt;='All Results'!$B$4,"",IF(SUM('MissFill 1'!AV$2:AV151)=0,"",(IF('MissFill 1'!AV151/SUM('MissFill 1'!AV$2:AV151)&gt;0.01,"",IF('MissFill 1'!AV150/SUM('MissFill 1'!AV$2:AV151)&gt;0.01,"",IF('MissFill 1'!AV149/SUM('MissFill 1'!AV$2:AV151)&gt;0.01,"",IF('MissFill 1'!AV148/SUM('MissFill 1'!AV$2:AV151)&gt;0.01,"",IF('MissFill 1'!AV147/SUM('MissFill 1'!AV$2:AV151)&gt;0.01,"",DateEnded_5Day!$A151))))))))</f>
        <v>44496</v>
      </c>
      <c r="AX151" s="54">
        <f>IF($A151&lt;='All Results'!$B$4,"",IF(SUM('MissFill 1'!AW$2:AW151)=0,"",(IF('MissFill 1'!AW151/SUM('MissFill 1'!AW$2:AW151)&gt;0.01,"",IF('MissFill 1'!AW150/SUM('MissFill 1'!AW$2:AW151)&gt;0.01,"",IF('MissFill 1'!AW149/SUM('MissFill 1'!AW$2:AW151)&gt;0.01,"",IF('MissFill 1'!AW148/SUM('MissFill 1'!AW$2:AW151)&gt;0.01,"",IF('MissFill 1'!AW147/SUM('MissFill 1'!AW$2:AW151)&gt;0.01,"",DateEnded_5Day!$A151))))))))</f>
        <v>44496</v>
      </c>
    </row>
    <row r="152" spans="1:50" x14ac:dyDescent="0.25">
      <c r="A152" s="41">
        <v>44497</v>
      </c>
      <c r="B152" s="52">
        <v>301</v>
      </c>
      <c r="C152" s="54" t="str">
        <f>IF($A152&lt;='All Results'!$B$4,"",IF(SUM('MissFill 1'!B$2:B152)=0,"",(IF('MissFill 1'!B152/SUM('MissFill 1'!B$2:B152)&gt;0.01,"",IF('MissFill 1'!B151/SUM('MissFill 1'!B$2:B152)&gt;0.01,"",IF('MissFill 1'!B150/SUM('MissFill 1'!B$2:B152)&gt;0.01,"",IF('MissFill 1'!B149/SUM('MissFill 1'!B$2:B152)&gt;0.01,"",IF('MissFill 1'!B148/SUM('MissFill 1'!B$2:B152)&gt;0.01,"",DateEnded_5Day!$A152))))))))</f>
        <v/>
      </c>
      <c r="D152" s="54">
        <f>IF($A152&lt;='All Results'!$B$4,"",IF(SUM('MissFill 1'!C$2:C152)=0,"",(IF('MissFill 1'!C152/SUM('MissFill 1'!C$2:C152)&gt;0.01,"",IF('MissFill 1'!C151/SUM('MissFill 1'!C$2:C152)&gt;0.01,"",IF('MissFill 1'!C150/SUM('MissFill 1'!C$2:C152)&gt;0.01,"",IF('MissFill 1'!C149/SUM('MissFill 1'!C$2:C152)&gt;0.01,"",IF('MissFill 1'!C148/SUM('MissFill 1'!C$2:C152)&gt;0.01,"",DateEnded_5Day!$A152))))))))</f>
        <v>44497</v>
      </c>
      <c r="E152" s="54">
        <f>IF($A152&lt;='All Results'!$B$4,"",IF(SUM('MissFill 1'!D$2:D152)=0,"",(IF('MissFill 1'!D152/SUM('MissFill 1'!D$2:D152)&gt;0.01,"",IF('MissFill 1'!D151/SUM('MissFill 1'!D$2:D152)&gt;0.01,"",IF('MissFill 1'!D150/SUM('MissFill 1'!D$2:D152)&gt;0.01,"",IF('MissFill 1'!D149/SUM('MissFill 1'!D$2:D152)&gt;0.01,"",IF('MissFill 1'!D148/SUM('MissFill 1'!D$2:D152)&gt;0.01,"",DateEnded_5Day!$A152))))))))</f>
        <v>44497</v>
      </c>
      <c r="F152" s="54">
        <f>IF($A152&lt;='All Results'!$B$4,"",IF(SUM('MissFill 1'!E$2:E152)=0,"",(IF('MissFill 1'!E152/SUM('MissFill 1'!E$2:E152)&gt;0.01,"",IF('MissFill 1'!E151/SUM('MissFill 1'!E$2:E152)&gt;0.01,"",IF('MissFill 1'!E150/SUM('MissFill 1'!E$2:E152)&gt;0.01,"",IF('MissFill 1'!E149/SUM('MissFill 1'!E$2:E152)&gt;0.01,"",IF('MissFill 1'!E148/SUM('MissFill 1'!E$2:E152)&gt;0.01,"",DateEnded_5Day!$A152))))))))</f>
        <v>44497</v>
      </c>
      <c r="G152" s="54">
        <f>IF($A152&lt;='All Results'!$B$4,"",IF(SUM('MissFill 1'!F$2:F152)=0,"",(IF('MissFill 1'!F152/SUM('MissFill 1'!F$2:F152)&gt;0.01,"",IF('MissFill 1'!F151/SUM('MissFill 1'!F$2:F152)&gt;0.01,"",IF('MissFill 1'!F150/SUM('MissFill 1'!F$2:F152)&gt;0.01,"",IF('MissFill 1'!F149/SUM('MissFill 1'!F$2:F152)&gt;0.01,"",IF('MissFill 1'!F148/SUM('MissFill 1'!F$2:F152)&gt;0.01,"",DateEnded_5Day!$A152))))))))</f>
        <v>44497</v>
      </c>
      <c r="H152" s="54">
        <f>IF($A152&lt;='All Results'!$B$4,"",IF(SUM('MissFill 1'!G$2:G152)=0,"",(IF('MissFill 1'!G152/SUM('MissFill 1'!G$2:G152)&gt;0.01,"",IF('MissFill 1'!G151/SUM('MissFill 1'!G$2:G152)&gt;0.01,"",IF('MissFill 1'!G150/SUM('MissFill 1'!G$2:G152)&gt;0.01,"",IF('MissFill 1'!G149/SUM('MissFill 1'!G$2:G152)&gt;0.01,"",IF('MissFill 1'!G148/SUM('MissFill 1'!G$2:G152)&gt;0.01,"",DateEnded_5Day!$A152))))))))</f>
        <v>44497</v>
      </c>
      <c r="I152" s="54">
        <f>IF($A152&lt;='All Results'!$B$4,"",IF(SUM('MissFill 1'!H$2:H152)=0,"",(IF('MissFill 1'!H152/SUM('MissFill 1'!H$2:H152)&gt;0.01,"",IF('MissFill 1'!H151/SUM('MissFill 1'!H$2:H152)&gt;0.01,"",IF('MissFill 1'!H150/SUM('MissFill 1'!H$2:H152)&gt;0.01,"",IF('MissFill 1'!H149/SUM('MissFill 1'!H$2:H152)&gt;0.01,"",IF('MissFill 1'!H148/SUM('MissFill 1'!H$2:H152)&gt;0.01,"",DateEnded_5Day!$A152))))))))</f>
        <v>44497</v>
      </c>
      <c r="J152" s="54">
        <f>IF($A152&lt;='All Results'!$B$4,"",IF(SUM('MissFill 1'!I$2:I152)=0,"",(IF('MissFill 1'!I152/SUM('MissFill 1'!I$2:I152)&gt;0.01,"",IF('MissFill 1'!I151/SUM('MissFill 1'!I$2:I152)&gt;0.01,"",IF('MissFill 1'!I150/SUM('MissFill 1'!I$2:I152)&gt;0.01,"",IF('MissFill 1'!I149/SUM('MissFill 1'!I$2:I152)&gt;0.01,"",IF('MissFill 1'!I148/SUM('MissFill 1'!I$2:I152)&gt;0.01,"",DateEnded_5Day!$A152))))))))</f>
        <v>44497</v>
      </c>
      <c r="K152" s="54">
        <f>IF($A152&lt;='All Results'!$B$4,"",IF(SUM('MissFill 1'!J$2:J152)=0,"",(IF('MissFill 1'!J152/SUM('MissFill 1'!J$2:J152)&gt;0.01,"",IF('MissFill 1'!J151/SUM('MissFill 1'!J$2:J152)&gt;0.01,"",IF('MissFill 1'!J150/SUM('MissFill 1'!J$2:J152)&gt;0.01,"",IF('MissFill 1'!J149/SUM('MissFill 1'!J$2:J152)&gt;0.01,"",IF('MissFill 1'!J148/SUM('MissFill 1'!J$2:J152)&gt;0.01,"",DateEnded_5Day!$A152))))))))</f>
        <v>44497</v>
      </c>
      <c r="L152" s="54">
        <f>IF($A152&lt;='All Results'!$B$4,"",IF(SUM('MissFill 1'!K$2:K152)=0,"",(IF('MissFill 1'!K152/SUM('MissFill 1'!K$2:K152)&gt;0.01,"",IF('MissFill 1'!K151/SUM('MissFill 1'!K$2:K152)&gt;0.01,"",IF('MissFill 1'!K150/SUM('MissFill 1'!K$2:K152)&gt;0.01,"",IF('MissFill 1'!K149/SUM('MissFill 1'!K$2:K152)&gt;0.01,"",IF('MissFill 1'!K148/SUM('MissFill 1'!K$2:K152)&gt;0.01,"",DateEnded_5Day!$A152))))))))</f>
        <v>44497</v>
      </c>
      <c r="M152" s="54">
        <f>IF($A152&lt;='All Results'!$B$4,"",IF(SUM('MissFill 1'!L$2:L152)=0,"",(IF('MissFill 1'!L152/SUM('MissFill 1'!L$2:L152)&gt;0.01,"",IF('MissFill 1'!L151/SUM('MissFill 1'!L$2:L152)&gt;0.01,"",IF('MissFill 1'!L150/SUM('MissFill 1'!L$2:L152)&gt;0.01,"",IF('MissFill 1'!L149/SUM('MissFill 1'!L$2:L152)&gt;0.01,"",IF('MissFill 1'!L148/SUM('MissFill 1'!L$2:L152)&gt;0.01,"",DateEnded_5Day!$A152))))))))</f>
        <v>44497</v>
      </c>
      <c r="N152" s="54">
        <f>IF($A152&lt;='All Results'!$B$4,"",IF(SUM('MissFill 1'!M$2:M152)=0,"",(IF('MissFill 1'!M152/SUM('MissFill 1'!M$2:M152)&gt;0.01,"",IF('MissFill 1'!M151/SUM('MissFill 1'!M$2:M152)&gt;0.01,"",IF('MissFill 1'!M150/SUM('MissFill 1'!M$2:M152)&gt;0.01,"",IF('MissFill 1'!M149/SUM('MissFill 1'!M$2:M152)&gt;0.01,"",IF('MissFill 1'!M148/SUM('MissFill 1'!M$2:M152)&gt;0.01,"",DateEnded_5Day!$A152))))))))</f>
        <v>44497</v>
      </c>
      <c r="O152" s="54">
        <f>IF($A152&lt;='All Results'!$B$4,"",IF(SUM('MissFill 1'!N$2:N152)=0,"",(IF('MissFill 1'!N152/SUM('MissFill 1'!N$2:N152)&gt;0.01,"",IF('MissFill 1'!N151/SUM('MissFill 1'!N$2:N152)&gt;0.01,"",IF('MissFill 1'!N150/SUM('MissFill 1'!N$2:N152)&gt;0.01,"",IF('MissFill 1'!N149/SUM('MissFill 1'!N$2:N152)&gt;0.01,"",IF('MissFill 1'!N148/SUM('MissFill 1'!N$2:N152)&gt;0.01,"",DateEnded_5Day!$A152))))))))</f>
        <v>44497</v>
      </c>
      <c r="P152" s="54">
        <f>IF($A152&lt;='All Results'!$B$4,"",IF(SUM('MissFill 1'!O$2:O152)=0,"",(IF('MissFill 1'!O152/SUM('MissFill 1'!O$2:O152)&gt;0.01,"",IF('MissFill 1'!O151/SUM('MissFill 1'!O$2:O152)&gt;0.01,"",IF('MissFill 1'!O150/SUM('MissFill 1'!O$2:O152)&gt;0.01,"",IF('MissFill 1'!O149/SUM('MissFill 1'!O$2:O152)&gt;0.01,"",IF('MissFill 1'!O148/SUM('MissFill 1'!O$2:O152)&gt;0.01,"",DateEnded_5Day!$A152))))))))</f>
        <v>44497</v>
      </c>
      <c r="Q152" s="54" t="str">
        <f>IF($A152&lt;='All Results'!$B$4,"",IF(SUM('MissFill 1'!P$2:P152)=0,"",(IF('MissFill 1'!P152/SUM('MissFill 1'!P$2:P152)&gt;0.01,"",IF('MissFill 1'!P151/SUM('MissFill 1'!P$2:P152)&gt;0.01,"",IF('MissFill 1'!P150/SUM('MissFill 1'!P$2:P152)&gt;0.01,"",IF('MissFill 1'!P149/SUM('MissFill 1'!P$2:P152)&gt;0.01,"",IF('MissFill 1'!P148/SUM('MissFill 1'!P$2:P152)&gt;0.01,"",DateEnded_5Day!$A152))))))))</f>
        <v/>
      </c>
      <c r="R152" s="54">
        <f>IF($A152&lt;='All Results'!$B$4,"",IF(SUM('MissFill 1'!Q$2:Q152)=0,"",(IF('MissFill 1'!Q152/SUM('MissFill 1'!Q$2:Q152)&gt;0.01,"",IF('MissFill 1'!Q151/SUM('MissFill 1'!Q$2:Q152)&gt;0.01,"",IF('MissFill 1'!Q150/SUM('MissFill 1'!Q$2:Q152)&gt;0.01,"",IF('MissFill 1'!Q149/SUM('MissFill 1'!Q$2:Q152)&gt;0.01,"",IF('MissFill 1'!Q148/SUM('MissFill 1'!Q$2:Q152)&gt;0.01,"",DateEnded_5Day!$A152))))))))</f>
        <v>44497</v>
      </c>
      <c r="S152" s="54">
        <f>IF($A152&lt;='All Results'!$B$4,"",IF(SUM('MissFill 1'!R$2:R152)=0,"",(IF('MissFill 1'!R152/SUM('MissFill 1'!R$2:R152)&gt;0.01,"",IF('MissFill 1'!R151/SUM('MissFill 1'!R$2:R152)&gt;0.01,"",IF('MissFill 1'!R150/SUM('MissFill 1'!R$2:R152)&gt;0.01,"",IF('MissFill 1'!R149/SUM('MissFill 1'!R$2:R152)&gt;0.01,"",IF('MissFill 1'!R148/SUM('MissFill 1'!R$2:R152)&gt;0.01,"",DateEnded_5Day!$A152))))))))</f>
        <v>44497</v>
      </c>
      <c r="T152" s="54">
        <f>IF($A152&lt;='All Results'!$B$4,"",IF(SUM('MissFill 1'!S$2:S152)=0,"",(IF('MissFill 1'!S152/SUM('MissFill 1'!S$2:S152)&gt;0.01,"",IF('MissFill 1'!S151/SUM('MissFill 1'!S$2:S152)&gt;0.01,"",IF('MissFill 1'!S150/SUM('MissFill 1'!S$2:S152)&gt;0.01,"",IF('MissFill 1'!S149/SUM('MissFill 1'!S$2:S152)&gt;0.01,"",IF('MissFill 1'!S148/SUM('MissFill 1'!S$2:S152)&gt;0.01,"",DateEnded_5Day!$A152))))))))</f>
        <v>44497</v>
      </c>
      <c r="U152" s="54">
        <f>IF($A152&lt;='All Results'!$B$4,"",IF(SUM('MissFill 1'!T$2:T152)=0,"",(IF('MissFill 1'!T152/SUM('MissFill 1'!T$2:T152)&gt;0.01,"",IF('MissFill 1'!T151/SUM('MissFill 1'!T$2:T152)&gt;0.01,"",IF('MissFill 1'!T150/SUM('MissFill 1'!T$2:T152)&gt;0.01,"",IF('MissFill 1'!T149/SUM('MissFill 1'!T$2:T152)&gt;0.01,"",IF('MissFill 1'!T148/SUM('MissFill 1'!T$2:T152)&gt;0.01,"",DateEnded_5Day!$A152))))))))</f>
        <v>44497</v>
      </c>
      <c r="V152" s="54">
        <f>IF($A152&lt;='All Results'!$B$4,"",IF(SUM('MissFill 1'!U$2:U152)=0,"",(IF('MissFill 1'!U152/SUM('MissFill 1'!U$2:U152)&gt;0.01,"",IF('MissFill 1'!U151/SUM('MissFill 1'!U$2:U152)&gt;0.01,"",IF('MissFill 1'!U150/SUM('MissFill 1'!U$2:U152)&gt;0.01,"",IF('MissFill 1'!U149/SUM('MissFill 1'!U$2:U152)&gt;0.01,"",IF('MissFill 1'!U148/SUM('MissFill 1'!U$2:U152)&gt;0.01,"",DateEnded_5Day!$A152))))))))</f>
        <v>44497</v>
      </c>
      <c r="W152" s="54" t="str">
        <f>IF($A152&lt;='All Results'!$B$4,"",IF(SUM('MissFill 1'!V$2:V152)=0,"",(IF('MissFill 1'!V152/SUM('MissFill 1'!V$2:V152)&gt;0.01,"",IF('MissFill 1'!V151/SUM('MissFill 1'!V$2:V152)&gt;0.01,"",IF('MissFill 1'!V150/SUM('MissFill 1'!V$2:V152)&gt;0.01,"",IF('MissFill 1'!V149/SUM('MissFill 1'!V$2:V152)&gt;0.01,"",IF('MissFill 1'!V148/SUM('MissFill 1'!V$2:V152)&gt;0.01,"",DateEnded_5Day!$A152))))))))</f>
        <v/>
      </c>
      <c r="X152" s="54">
        <f>IF($A152&lt;='All Results'!$B$4,"",IF(SUM('MissFill 1'!W$2:W152)=0,"",(IF('MissFill 1'!W152/SUM('MissFill 1'!W$2:W152)&gt;0.01,"",IF('MissFill 1'!W151/SUM('MissFill 1'!W$2:W152)&gt;0.01,"",IF('MissFill 1'!W150/SUM('MissFill 1'!W$2:W152)&gt;0.01,"",IF('MissFill 1'!W149/SUM('MissFill 1'!W$2:W152)&gt;0.01,"",IF('MissFill 1'!W148/SUM('MissFill 1'!W$2:W152)&gt;0.01,"",DateEnded_5Day!$A152))))))))</f>
        <v>44497</v>
      </c>
      <c r="Y152" s="54">
        <f>IF($A152&lt;='All Results'!$B$4,"",IF(SUM('MissFill 1'!X$2:X152)=0,"",(IF('MissFill 1'!X152/SUM('MissFill 1'!X$2:X152)&gt;0.01,"",IF('MissFill 1'!X151/SUM('MissFill 1'!X$2:X152)&gt;0.01,"",IF('MissFill 1'!X150/SUM('MissFill 1'!X$2:X152)&gt;0.01,"",IF('MissFill 1'!X149/SUM('MissFill 1'!X$2:X152)&gt;0.01,"",IF('MissFill 1'!X148/SUM('MissFill 1'!X$2:X152)&gt;0.01,"",DateEnded_5Day!$A152))))))))</f>
        <v>44497</v>
      </c>
      <c r="Z152" s="54">
        <f>IF($A152&lt;='All Results'!$B$4,"",IF(SUM('MissFill 1'!Y$2:Y152)=0,"",(IF('MissFill 1'!Y152/SUM('MissFill 1'!Y$2:Y152)&gt;0.01,"",IF('MissFill 1'!Y151/SUM('MissFill 1'!Y$2:Y152)&gt;0.01,"",IF('MissFill 1'!Y150/SUM('MissFill 1'!Y$2:Y152)&gt;0.01,"",IF('MissFill 1'!Y149/SUM('MissFill 1'!Y$2:Y152)&gt;0.01,"",IF('MissFill 1'!Y148/SUM('MissFill 1'!Y$2:Y152)&gt;0.01,"",DateEnded_5Day!$A152))))))))</f>
        <v>44497</v>
      </c>
      <c r="AA152" s="54">
        <f>IF($A152&lt;='All Results'!$B$4,"",IF(SUM('MissFill 1'!Z$2:Z152)=0,"",(IF('MissFill 1'!Z152/SUM('MissFill 1'!Z$2:Z152)&gt;0.01,"",IF('MissFill 1'!Z151/SUM('MissFill 1'!Z$2:Z152)&gt;0.01,"",IF('MissFill 1'!Z150/SUM('MissFill 1'!Z$2:Z152)&gt;0.01,"",IF('MissFill 1'!Z149/SUM('MissFill 1'!Z$2:Z152)&gt;0.01,"",IF('MissFill 1'!Z148/SUM('MissFill 1'!Z$2:Z152)&gt;0.01,"",DateEnded_5Day!$A152))))))))</f>
        <v>44497</v>
      </c>
      <c r="AB152" s="54">
        <f>IF($A152&lt;='All Results'!$B$4,"",IF(SUM('MissFill 1'!AA$2:AA152)=0,"",(IF('MissFill 1'!AA152/SUM('MissFill 1'!AA$2:AA152)&gt;0.01,"",IF('MissFill 1'!AA151/SUM('MissFill 1'!AA$2:AA152)&gt;0.01,"",IF('MissFill 1'!AA150/SUM('MissFill 1'!AA$2:AA152)&gt;0.01,"",IF('MissFill 1'!AA149/SUM('MissFill 1'!AA$2:AA152)&gt;0.01,"",IF('MissFill 1'!AA148/SUM('MissFill 1'!AA$2:AA152)&gt;0.01,"",DateEnded_5Day!$A152))))))))</f>
        <v>44497</v>
      </c>
      <c r="AC152" s="54">
        <f>IF($A152&lt;='All Results'!$B$4,"",IF(SUM('MissFill 1'!AB$2:AB152)=0,"",(IF('MissFill 1'!AB152/SUM('MissFill 1'!AB$2:AB152)&gt;0.01,"",IF('MissFill 1'!AB151/SUM('MissFill 1'!AB$2:AB152)&gt;0.01,"",IF('MissFill 1'!AB150/SUM('MissFill 1'!AB$2:AB152)&gt;0.01,"",IF('MissFill 1'!AB149/SUM('MissFill 1'!AB$2:AB152)&gt;0.01,"",IF('MissFill 1'!AB148/SUM('MissFill 1'!AB$2:AB152)&gt;0.01,"",DateEnded_5Day!$A152))))))))</f>
        <v>44497</v>
      </c>
      <c r="AD152" s="54">
        <f>IF($A152&lt;='All Results'!$B$4,"",IF(SUM('MissFill 1'!AC$2:AC152)=0,"",(IF('MissFill 1'!AC152/SUM('MissFill 1'!AC$2:AC152)&gt;0.01,"",IF('MissFill 1'!AC151/SUM('MissFill 1'!AC$2:AC152)&gt;0.01,"",IF('MissFill 1'!AC150/SUM('MissFill 1'!AC$2:AC152)&gt;0.01,"",IF('MissFill 1'!AC149/SUM('MissFill 1'!AC$2:AC152)&gt;0.01,"",IF('MissFill 1'!AC148/SUM('MissFill 1'!AC$2:AC152)&gt;0.01,"",DateEnded_5Day!$A152))))))))</f>
        <v>44497</v>
      </c>
      <c r="AE152" s="54">
        <f>IF($A152&lt;='All Results'!$B$4,"",IF(SUM('MissFill 1'!AD$2:AD152)=0,"",(IF('MissFill 1'!AD152/SUM('MissFill 1'!AD$2:AD152)&gt;0.01,"",IF('MissFill 1'!AD151/SUM('MissFill 1'!AD$2:AD152)&gt;0.01,"",IF('MissFill 1'!AD150/SUM('MissFill 1'!AD$2:AD152)&gt;0.01,"",IF('MissFill 1'!AD149/SUM('MissFill 1'!AD$2:AD152)&gt;0.01,"",IF('MissFill 1'!AD148/SUM('MissFill 1'!AD$2:AD152)&gt;0.01,"",DateEnded_5Day!$A152))))))))</f>
        <v>44497</v>
      </c>
      <c r="AF152" s="54">
        <f>IF($A152&lt;='All Results'!$B$4,"",IF(SUM('MissFill 1'!AE$2:AE152)=0,"",(IF('MissFill 1'!AE152/SUM('MissFill 1'!AE$2:AE152)&gt;0.01,"",IF('MissFill 1'!AE151/SUM('MissFill 1'!AE$2:AE152)&gt;0.01,"",IF('MissFill 1'!AE150/SUM('MissFill 1'!AE$2:AE152)&gt;0.01,"",IF('MissFill 1'!AE149/SUM('MissFill 1'!AE$2:AE152)&gt;0.01,"",IF('MissFill 1'!AE148/SUM('MissFill 1'!AE$2:AE152)&gt;0.01,"",DateEnded_5Day!$A152))))))))</f>
        <v>44497</v>
      </c>
      <c r="AG152" s="54">
        <f>IF($A152&lt;='All Results'!$B$4,"",IF(SUM('MissFill 1'!AF$2:AF152)=0,"",(IF('MissFill 1'!AF152/SUM('MissFill 1'!AF$2:AF152)&gt;0.01,"",IF('MissFill 1'!AF151/SUM('MissFill 1'!AF$2:AF152)&gt;0.01,"",IF('MissFill 1'!AF150/SUM('MissFill 1'!AF$2:AF152)&gt;0.01,"",IF('MissFill 1'!AF149/SUM('MissFill 1'!AF$2:AF152)&gt;0.01,"",IF('MissFill 1'!AF148/SUM('MissFill 1'!AF$2:AF152)&gt;0.01,"",DateEnded_5Day!$A152))))))))</f>
        <v>44497</v>
      </c>
      <c r="AH152" s="54">
        <f>IF($A152&lt;='All Results'!$B$4,"",IF(SUM('MissFill 1'!AG$2:AG152)=0,"",(IF('MissFill 1'!AG152/SUM('MissFill 1'!AG$2:AG152)&gt;0.01,"",IF('MissFill 1'!AG151/SUM('MissFill 1'!AG$2:AG152)&gt;0.01,"",IF('MissFill 1'!AG150/SUM('MissFill 1'!AG$2:AG152)&gt;0.01,"",IF('MissFill 1'!AG149/SUM('MissFill 1'!AG$2:AG152)&gt;0.01,"",IF('MissFill 1'!AG148/SUM('MissFill 1'!AG$2:AG152)&gt;0.01,"",DateEnded_5Day!$A152))))))))</f>
        <v>44497</v>
      </c>
      <c r="AI152" s="54">
        <f>IF($A152&lt;='All Results'!$B$4,"",IF(SUM('MissFill 1'!AH$2:AH152)=0,"",(IF('MissFill 1'!AH152/SUM('MissFill 1'!AH$2:AH152)&gt;0.01,"",IF('MissFill 1'!AH151/SUM('MissFill 1'!AH$2:AH152)&gt;0.01,"",IF('MissFill 1'!AH150/SUM('MissFill 1'!AH$2:AH152)&gt;0.01,"",IF('MissFill 1'!AH149/SUM('MissFill 1'!AH$2:AH152)&gt;0.01,"",IF('MissFill 1'!AH148/SUM('MissFill 1'!AH$2:AH152)&gt;0.01,"",DateEnded_5Day!$A152))))))))</f>
        <v>44497</v>
      </c>
      <c r="AJ152" s="54">
        <f>IF($A152&lt;='All Results'!$B$4,"",IF(SUM('MissFill 1'!AI$2:AI152)=0,"",(IF('MissFill 1'!AI152/SUM('MissFill 1'!AI$2:AI152)&gt;0.01,"",IF('MissFill 1'!AI151/SUM('MissFill 1'!AI$2:AI152)&gt;0.01,"",IF('MissFill 1'!AI150/SUM('MissFill 1'!AI$2:AI152)&gt;0.01,"",IF('MissFill 1'!AI149/SUM('MissFill 1'!AI$2:AI152)&gt;0.01,"",IF('MissFill 1'!AI148/SUM('MissFill 1'!AI$2:AI152)&gt;0.01,"",DateEnded_5Day!$A152))))))))</f>
        <v>44497</v>
      </c>
      <c r="AK152" s="54">
        <f>IF($A152&lt;='All Results'!$B$4,"",IF(SUM('MissFill 1'!AJ$2:AJ152)=0,"",(IF('MissFill 1'!AJ152/SUM('MissFill 1'!AJ$2:AJ152)&gt;0.01,"",IF('MissFill 1'!AJ151/SUM('MissFill 1'!AJ$2:AJ152)&gt;0.01,"",IF('MissFill 1'!AJ150/SUM('MissFill 1'!AJ$2:AJ152)&gt;0.01,"",IF('MissFill 1'!AJ149/SUM('MissFill 1'!AJ$2:AJ152)&gt;0.01,"",IF('MissFill 1'!AJ148/SUM('MissFill 1'!AJ$2:AJ152)&gt;0.01,"",DateEnded_5Day!$A152))))))))</f>
        <v>44497</v>
      </c>
      <c r="AL152" s="54">
        <f>IF($A152&lt;='All Results'!$B$4,"",IF(SUM('MissFill 1'!AK$2:AK152)=0,"",(IF('MissFill 1'!AK152/SUM('MissFill 1'!AK$2:AK152)&gt;0.01,"",IF('MissFill 1'!AK151/SUM('MissFill 1'!AK$2:AK152)&gt;0.01,"",IF('MissFill 1'!AK150/SUM('MissFill 1'!AK$2:AK152)&gt;0.01,"",IF('MissFill 1'!AK149/SUM('MissFill 1'!AK$2:AK152)&gt;0.01,"",IF('MissFill 1'!AK148/SUM('MissFill 1'!AK$2:AK152)&gt;0.01,"",DateEnded_5Day!$A152))))))))</f>
        <v>44497</v>
      </c>
      <c r="AM152" s="54">
        <f>IF($A152&lt;='All Results'!$B$4,"",IF(SUM('MissFill 1'!AL$2:AL152)=0,"",(IF('MissFill 1'!AL152/SUM('MissFill 1'!AL$2:AL152)&gt;0.01,"",IF('MissFill 1'!AL151/SUM('MissFill 1'!AL$2:AL152)&gt;0.01,"",IF('MissFill 1'!AL150/SUM('MissFill 1'!AL$2:AL152)&gt;0.01,"",IF('MissFill 1'!AL149/SUM('MissFill 1'!AL$2:AL152)&gt;0.01,"",IF('MissFill 1'!AL148/SUM('MissFill 1'!AL$2:AL152)&gt;0.01,"",DateEnded_5Day!$A152))))))))</f>
        <v>44497</v>
      </c>
      <c r="AN152" s="54">
        <f>IF($A152&lt;='All Results'!$B$4,"",IF(SUM('MissFill 1'!AM$2:AM152)=0,"",(IF('MissFill 1'!AM152/SUM('MissFill 1'!AM$2:AM152)&gt;0.01,"",IF('MissFill 1'!AM151/SUM('MissFill 1'!AM$2:AM152)&gt;0.01,"",IF('MissFill 1'!AM150/SUM('MissFill 1'!AM$2:AM152)&gt;0.01,"",IF('MissFill 1'!AM149/SUM('MissFill 1'!AM$2:AM152)&gt;0.01,"",IF('MissFill 1'!AM148/SUM('MissFill 1'!AM$2:AM152)&gt;0.01,"",DateEnded_5Day!$A152))))))))</f>
        <v>44497</v>
      </c>
      <c r="AO152" s="54">
        <f>IF($A152&lt;='All Results'!$B$4,"",IF(SUM('MissFill 1'!AN$2:AN152)=0,"",(IF('MissFill 1'!AN152/SUM('MissFill 1'!AN$2:AN152)&gt;0.01,"",IF('MissFill 1'!AN151/SUM('MissFill 1'!AN$2:AN152)&gt;0.01,"",IF('MissFill 1'!AN150/SUM('MissFill 1'!AN$2:AN152)&gt;0.01,"",IF('MissFill 1'!AN149/SUM('MissFill 1'!AN$2:AN152)&gt;0.01,"",IF('MissFill 1'!AN148/SUM('MissFill 1'!AN$2:AN152)&gt;0.01,"",DateEnded_5Day!$A152))))))))</f>
        <v>44497</v>
      </c>
      <c r="AP152" s="54">
        <f>IF($A152&lt;='All Results'!$B$4,"",IF(SUM('MissFill 1'!AO$2:AO152)=0,"",(IF('MissFill 1'!AO152/SUM('MissFill 1'!AO$2:AO152)&gt;0.01,"",IF('MissFill 1'!AO151/SUM('MissFill 1'!AO$2:AO152)&gt;0.01,"",IF('MissFill 1'!AO150/SUM('MissFill 1'!AO$2:AO152)&gt;0.01,"",IF('MissFill 1'!AO149/SUM('MissFill 1'!AO$2:AO152)&gt;0.01,"",IF('MissFill 1'!AO148/SUM('MissFill 1'!AO$2:AO152)&gt;0.01,"",DateEnded_5Day!$A152))))))))</f>
        <v>44497</v>
      </c>
      <c r="AQ152" s="54">
        <f>IF($A152&lt;='All Results'!$B$4,"",IF(SUM('MissFill 1'!AP$2:AP152)=0,"",(IF('MissFill 1'!AP152/SUM('MissFill 1'!AP$2:AP152)&gt;0.01,"",IF('MissFill 1'!AP151/SUM('MissFill 1'!AP$2:AP152)&gt;0.01,"",IF('MissFill 1'!AP150/SUM('MissFill 1'!AP$2:AP152)&gt;0.01,"",IF('MissFill 1'!AP149/SUM('MissFill 1'!AP$2:AP152)&gt;0.01,"",IF('MissFill 1'!AP148/SUM('MissFill 1'!AP$2:AP152)&gt;0.01,"",DateEnded_5Day!$A152))))))))</f>
        <v>44497</v>
      </c>
      <c r="AR152" s="54">
        <f>IF($A152&lt;='All Results'!$B$4,"",IF(SUM('MissFill 1'!AQ$2:AQ152)=0,"",(IF('MissFill 1'!AQ152/SUM('MissFill 1'!AQ$2:AQ152)&gt;0.01,"",IF('MissFill 1'!AQ151/SUM('MissFill 1'!AQ$2:AQ152)&gt;0.01,"",IF('MissFill 1'!AQ150/SUM('MissFill 1'!AQ$2:AQ152)&gt;0.01,"",IF('MissFill 1'!AQ149/SUM('MissFill 1'!AQ$2:AQ152)&gt;0.01,"",IF('MissFill 1'!AQ148/SUM('MissFill 1'!AQ$2:AQ152)&gt;0.01,"",DateEnded_5Day!$A152))))))))</f>
        <v>44497</v>
      </c>
      <c r="AS152" s="54">
        <f>IF($A152&lt;='All Results'!$B$4,"",IF(SUM('MissFill 1'!AR$2:AR152)=0,"",(IF('MissFill 1'!AR152/SUM('MissFill 1'!AR$2:AR152)&gt;0.01,"",IF('MissFill 1'!AR151/SUM('MissFill 1'!AR$2:AR152)&gt;0.01,"",IF('MissFill 1'!AR150/SUM('MissFill 1'!AR$2:AR152)&gt;0.01,"",IF('MissFill 1'!AR149/SUM('MissFill 1'!AR$2:AR152)&gt;0.01,"",IF('MissFill 1'!AR148/SUM('MissFill 1'!AR$2:AR152)&gt;0.01,"",DateEnded_5Day!$A152))))))))</f>
        <v>44497</v>
      </c>
      <c r="AT152" s="54">
        <f>IF($A152&lt;='All Results'!$B$4,"",IF(SUM('MissFill 1'!AS$2:AS152)=0,"",(IF('MissFill 1'!AS152/SUM('MissFill 1'!AS$2:AS152)&gt;0.01,"",IF('MissFill 1'!AS151/SUM('MissFill 1'!AS$2:AS152)&gt;0.01,"",IF('MissFill 1'!AS150/SUM('MissFill 1'!AS$2:AS152)&gt;0.01,"",IF('MissFill 1'!AS149/SUM('MissFill 1'!AS$2:AS152)&gt;0.01,"",IF('MissFill 1'!AS148/SUM('MissFill 1'!AS$2:AS152)&gt;0.01,"",DateEnded_5Day!$A152))))))))</f>
        <v>44497</v>
      </c>
      <c r="AU152" s="54">
        <f>IF($A152&lt;='All Results'!$B$4,"",IF(SUM('MissFill 1'!AT$2:AT152)=0,"",(IF('MissFill 1'!AT152/SUM('MissFill 1'!AT$2:AT152)&gt;0.01,"",IF('MissFill 1'!AT151/SUM('MissFill 1'!AT$2:AT152)&gt;0.01,"",IF('MissFill 1'!AT150/SUM('MissFill 1'!AT$2:AT152)&gt;0.01,"",IF('MissFill 1'!AT149/SUM('MissFill 1'!AT$2:AT152)&gt;0.01,"",IF('MissFill 1'!AT148/SUM('MissFill 1'!AT$2:AT152)&gt;0.01,"",DateEnded_5Day!$A152))))))))</f>
        <v>44497</v>
      </c>
      <c r="AV152" s="54">
        <f>IF($A152&lt;='All Results'!$B$4,"",IF(SUM('MissFill 1'!AU$2:AU152)=0,"",(IF('MissFill 1'!AU152/SUM('MissFill 1'!AU$2:AU152)&gt;0.01,"",IF('MissFill 1'!AU151/SUM('MissFill 1'!AU$2:AU152)&gt;0.01,"",IF('MissFill 1'!AU150/SUM('MissFill 1'!AU$2:AU152)&gt;0.01,"",IF('MissFill 1'!AU149/SUM('MissFill 1'!AU$2:AU152)&gt;0.01,"",IF('MissFill 1'!AU148/SUM('MissFill 1'!AU$2:AU152)&gt;0.01,"",DateEnded_5Day!$A152))))))))</f>
        <v>44497</v>
      </c>
      <c r="AW152" s="54">
        <f>IF($A152&lt;='All Results'!$B$4,"",IF(SUM('MissFill 1'!AV$2:AV152)=0,"",(IF('MissFill 1'!AV152/SUM('MissFill 1'!AV$2:AV152)&gt;0.01,"",IF('MissFill 1'!AV151/SUM('MissFill 1'!AV$2:AV152)&gt;0.01,"",IF('MissFill 1'!AV150/SUM('MissFill 1'!AV$2:AV152)&gt;0.01,"",IF('MissFill 1'!AV149/SUM('MissFill 1'!AV$2:AV152)&gt;0.01,"",IF('MissFill 1'!AV148/SUM('MissFill 1'!AV$2:AV152)&gt;0.01,"",DateEnded_5Day!$A152))))))))</f>
        <v>44497</v>
      </c>
      <c r="AX152" s="54">
        <f>IF($A152&lt;='All Results'!$B$4,"",IF(SUM('MissFill 1'!AW$2:AW152)=0,"",(IF('MissFill 1'!AW152/SUM('MissFill 1'!AW$2:AW152)&gt;0.01,"",IF('MissFill 1'!AW151/SUM('MissFill 1'!AW$2:AW152)&gt;0.01,"",IF('MissFill 1'!AW150/SUM('MissFill 1'!AW$2:AW152)&gt;0.01,"",IF('MissFill 1'!AW149/SUM('MissFill 1'!AW$2:AW152)&gt;0.01,"",IF('MissFill 1'!AW148/SUM('MissFill 1'!AW$2:AW152)&gt;0.01,"",DateEnded_5Day!$A152))))))))</f>
        <v>44497</v>
      </c>
    </row>
    <row r="153" spans="1:50" x14ac:dyDescent="0.25">
      <c r="A153" s="41">
        <v>44498</v>
      </c>
      <c r="B153" s="52">
        <v>302</v>
      </c>
      <c r="C153" s="54">
        <f>IF($A153&lt;='All Results'!$B$4,"",IF(SUM('MissFill 1'!B$2:B153)=0,"",(IF('MissFill 1'!B153/SUM('MissFill 1'!B$2:B153)&gt;0.01,"",IF('MissFill 1'!B152/SUM('MissFill 1'!B$2:B153)&gt;0.01,"",IF('MissFill 1'!B151/SUM('MissFill 1'!B$2:B153)&gt;0.01,"",IF('MissFill 1'!B150/SUM('MissFill 1'!B$2:B153)&gt;0.01,"",IF('MissFill 1'!B149/SUM('MissFill 1'!B$2:B153)&gt;0.01,"",DateEnded_5Day!$A153))))))))</f>
        <v>44498</v>
      </c>
      <c r="D153" s="54">
        <f>IF($A153&lt;='All Results'!$B$4,"",IF(SUM('MissFill 1'!C$2:C153)=0,"",(IF('MissFill 1'!C153/SUM('MissFill 1'!C$2:C153)&gt;0.01,"",IF('MissFill 1'!C152/SUM('MissFill 1'!C$2:C153)&gt;0.01,"",IF('MissFill 1'!C151/SUM('MissFill 1'!C$2:C153)&gt;0.01,"",IF('MissFill 1'!C150/SUM('MissFill 1'!C$2:C153)&gt;0.01,"",IF('MissFill 1'!C149/SUM('MissFill 1'!C$2:C153)&gt;0.01,"",DateEnded_5Day!$A153))))))))</f>
        <v>44498</v>
      </c>
      <c r="E153" s="54">
        <f>IF($A153&lt;='All Results'!$B$4,"",IF(SUM('MissFill 1'!D$2:D153)=0,"",(IF('MissFill 1'!D153/SUM('MissFill 1'!D$2:D153)&gt;0.01,"",IF('MissFill 1'!D152/SUM('MissFill 1'!D$2:D153)&gt;0.01,"",IF('MissFill 1'!D151/SUM('MissFill 1'!D$2:D153)&gt;0.01,"",IF('MissFill 1'!D150/SUM('MissFill 1'!D$2:D153)&gt;0.01,"",IF('MissFill 1'!D149/SUM('MissFill 1'!D$2:D153)&gt;0.01,"",DateEnded_5Day!$A153))))))))</f>
        <v>44498</v>
      </c>
      <c r="F153" s="54">
        <f>IF($A153&lt;='All Results'!$B$4,"",IF(SUM('MissFill 1'!E$2:E153)=0,"",(IF('MissFill 1'!E153/SUM('MissFill 1'!E$2:E153)&gt;0.01,"",IF('MissFill 1'!E152/SUM('MissFill 1'!E$2:E153)&gt;0.01,"",IF('MissFill 1'!E151/SUM('MissFill 1'!E$2:E153)&gt;0.01,"",IF('MissFill 1'!E150/SUM('MissFill 1'!E$2:E153)&gt;0.01,"",IF('MissFill 1'!E149/SUM('MissFill 1'!E$2:E153)&gt;0.01,"",DateEnded_5Day!$A153))))))))</f>
        <v>44498</v>
      </c>
      <c r="G153" s="54">
        <f>IF($A153&lt;='All Results'!$B$4,"",IF(SUM('MissFill 1'!F$2:F153)=0,"",(IF('MissFill 1'!F153/SUM('MissFill 1'!F$2:F153)&gt;0.01,"",IF('MissFill 1'!F152/SUM('MissFill 1'!F$2:F153)&gt;0.01,"",IF('MissFill 1'!F151/SUM('MissFill 1'!F$2:F153)&gt;0.01,"",IF('MissFill 1'!F150/SUM('MissFill 1'!F$2:F153)&gt;0.01,"",IF('MissFill 1'!F149/SUM('MissFill 1'!F$2:F153)&gt;0.01,"",DateEnded_5Day!$A153))))))))</f>
        <v>44498</v>
      </c>
      <c r="H153" s="54">
        <f>IF($A153&lt;='All Results'!$B$4,"",IF(SUM('MissFill 1'!G$2:G153)=0,"",(IF('MissFill 1'!G153/SUM('MissFill 1'!G$2:G153)&gt;0.01,"",IF('MissFill 1'!G152/SUM('MissFill 1'!G$2:G153)&gt;0.01,"",IF('MissFill 1'!G151/SUM('MissFill 1'!G$2:G153)&gt;0.01,"",IF('MissFill 1'!G150/SUM('MissFill 1'!G$2:G153)&gt;0.01,"",IF('MissFill 1'!G149/SUM('MissFill 1'!G$2:G153)&gt;0.01,"",DateEnded_5Day!$A153))))))))</f>
        <v>44498</v>
      </c>
      <c r="I153" s="54">
        <f>IF($A153&lt;='All Results'!$B$4,"",IF(SUM('MissFill 1'!H$2:H153)=0,"",(IF('MissFill 1'!H153/SUM('MissFill 1'!H$2:H153)&gt;0.01,"",IF('MissFill 1'!H152/SUM('MissFill 1'!H$2:H153)&gt;0.01,"",IF('MissFill 1'!H151/SUM('MissFill 1'!H$2:H153)&gt;0.01,"",IF('MissFill 1'!H150/SUM('MissFill 1'!H$2:H153)&gt;0.01,"",IF('MissFill 1'!H149/SUM('MissFill 1'!H$2:H153)&gt;0.01,"",DateEnded_5Day!$A153))))))))</f>
        <v>44498</v>
      </c>
      <c r="J153" s="54">
        <f>IF($A153&lt;='All Results'!$B$4,"",IF(SUM('MissFill 1'!I$2:I153)=0,"",(IF('MissFill 1'!I153/SUM('MissFill 1'!I$2:I153)&gt;0.01,"",IF('MissFill 1'!I152/SUM('MissFill 1'!I$2:I153)&gt;0.01,"",IF('MissFill 1'!I151/SUM('MissFill 1'!I$2:I153)&gt;0.01,"",IF('MissFill 1'!I150/SUM('MissFill 1'!I$2:I153)&gt;0.01,"",IF('MissFill 1'!I149/SUM('MissFill 1'!I$2:I153)&gt;0.01,"",DateEnded_5Day!$A153))))))))</f>
        <v>44498</v>
      </c>
      <c r="K153" s="54">
        <f>IF($A153&lt;='All Results'!$B$4,"",IF(SUM('MissFill 1'!J$2:J153)=0,"",(IF('MissFill 1'!J153/SUM('MissFill 1'!J$2:J153)&gt;0.01,"",IF('MissFill 1'!J152/SUM('MissFill 1'!J$2:J153)&gt;0.01,"",IF('MissFill 1'!J151/SUM('MissFill 1'!J$2:J153)&gt;0.01,"",IF('MissFill 1'!J150/SUM('MissFill 1'!J$2:J153)&gt;0.01,"",IF('MissFill 1'!J149/SUM('MissFill 1'!J$2:J153)&gt;0.01,"",DateEnded_5Day!$A153))))))))</f>
        <v>44498</v>
      </c>
      <c r="L153" s="54">
        <f>IF($A153&lt;='All Results'!$B$4,"",IF(SUM('MissFill 1'!K$2:K153)=0,"",(IF('MissFill 1'!K153/SUM('MissFill 1'!K$2:K153)&gt;0.01,"",IF('MissFill 1'!K152/SUM('MissFill 1'!K$2:K153)&gt;0.01,"",IF('MissFill 1'!K151/SUM('MissFill 1'!K$2:K153)&gt;0.01,"",IF('MissFill 1'!K150/SUM('MissFill 1'!K$2:K153)&gt;0.01,"",IF('MissFill 1'!K149/SUM('MissFill 1'!K$2:K153)&gt;0.01,"",DateEnded_5Day!$A153))))))))</f>
        <v>44498</v>
      </c>
      <c r="M153" s="54">
        <f>IF($A153&lt;='All Results'!$B$4,"",IF(SUM('MissFill 1'!L$2:L153)=0,"",(IF('MissFill 1'!L153/SUM('MissFill 1'!L$2:L153)&gt;0.01,"",IF('MissFill 1'!L152/SUM('MissFill 1'!L$2:L153)&gt;0.01,"",IF('MissFill 1'!L151/SUM('MissFill 1'!L$2:L153)&gt;0.01,"",IF('MissFill 1'!L150/SUM('MissFill 1'!L$2:L153)&gt;0.01,"",IF('MissFill 1'!L149/SUM('MissFill 1'!L$2:L153)&gt;0.01,"",DateEnded_5Day!$A153))))))))</f>
        <v>44498</v>
      </c>
      <c r="N153" s="54">
        <f>IF($A153&lt;='All Results'!$B$4,"",IF(SUM('MissFill 1'!M$2:M153)=0,"",(IF('MissFill 1'!M153/SUM('MissFill 1'!M$2:M153)&gt;0.01,"",IF('MissFill 1'!M152/SUM('MissFill 1'!M$2:M153)&gt;0.01,"",IF('MissFill 1'!M151/SUM('MissFill 1'!M$2:M153)&gt;0.01,"",IF('MissFill 1'!M150/SUM('MissFill 1'!M$2:M153)&gt;0.01,"",IF('MissFill 1'!M149/SUM('MissFill 1'!M$2:M153)&gt;0.01,"",DateEnded_5Day!$A153))))))))</f>
        <v>44498</v>
      </c>
      <c r="O153" s="54">
        <f>IF($A153&lt;='All Results'!$B$4,"",IF(SUM('MissFill 1'!N$2:N153)=0,"",(IF('MissFill 1'!N153/SUM('MissFill 1'!N$2:N153)&gt;0.01,"",IF('MissFill 1'!N152/SUM('MissFill 1'!N$2:N153)&gt;0.01,"",IF('MissFill 1'!N151/SUM('MissFill 1'!N$2:N153)&gt;0.01,"",IF('MissFill 1'!N150/SUM('MissFill 1'!N$2:N153)&gt;0.01,"",IF('MissFill 1'!N149/SUM('MissFill 1'!N$2:N153)&gt;0.01,"",DateEnded_5Day!$A153))))))))</f>
        <v>44498</v>
      </c>
      <c r="P153" s="54">
        <f>IF($A153&lt;='All Results'!$B$4,"",IF(SUM('MissFill 1'!O$2:O153)=0,"",(IF('MissFill 1'!O153/SUM('MissFill 1'!O$2:O153)&gt;0.01,"",IF('MissFill 1'!O152/SUM('MissFill 1'!O$2:O153)&gt;0.01,"",IF('MissFill 1'!O151/SUM('MissFill 1'!O$2:O153)&gt;0.01,"",IF('MissFill 1'!O150/SUM('MissFill 1'!O$2:O153)&gt;0.01,"",IF('MissFill 1'!O149/SUM('MissFill 1'!O$2:O153)&gt;0.01,"",DateEnded_5Day!$A153))))))))</f>
        <v>44498</v>
      </c>
      <c r="Q153" s="54" t="str">
        <f>IF($A153&lt;='All Results'!$B$4,"",IF(SUM('MissFill 1'!P$2:P153)=0,"",(IF('MissFill 1'!P153/SUM('MissFill 1'!P$2:P153)&gt;0.01,"",IF('MissFill 1'!P152/SUM('MissFill 1'!P$2:P153)&gt;0.01,"",IF('MissFill 1'!P151/SUM('MissFill 1'!P$2:P153)&gt;0.01,"",IF('MissFill 1'!P150/SUM('MissFill 1'!P$2:P153)&gt;0.01,"",IF('MissFill 1'!P149/SUM('MissFill 1'!P$2:P153)&gt;0.01,"",DateEnded_5Day!$A153))))))))</f>
        <v/>
      </c>
      <c r="R153" s="54">
        <f>IF($A153&lt;='All Results'!$B$4,"",IF(SUM('MissFill 1'!Q$2:Q153)=0,"",(IF('MissFill 1'!Q153/SUM('MissFill 1'!Q$2:Q153)&gt;0.01,"",IF('MissFill 1'!Q152/SUM('MissFill 1'!Q$2:Q153)&gt;0.01,"",IF('MissFill 1'!Q151/SUM('MissFill 1'!Q$2:Q153)&gt;0.01,"",IF('MissFill 1'!Q150/SUM('MissFill 1'!Q$2:Q153)&gt;0.01,"",IF('MissFill 1'!Q149/SUM('MissFill 1'!Q$2:Q153)&gt;0.01,"",DateEnded_5Day!$A153))))))))</f>
        <v>44498</v>
      </c>
      <c r="S153" s="54">
        <f>IF($A153&lt;='All Results'!$B$4,"",IF(SUM('MissFill 1'!R$2:R153)=0,"",(IF('MissFill 1'!R153/SUM('MissFill 1'!R$2:R153)&gt;0.01,"",IF('MissFill 1'!R152/SUM('MissFill 1'!R$2:R153)&gt;0.01,"",IF('MissFill 1'!R151/SUM('MissFill 1'!R$2:R153)&gt;0.01,"",IF('MissFill 1'!R150/SUM('MissFill 1'!R$2:R153)&gt;0.01,"",IF('MissFill 1'!R149/SUM('MissFill 1'!R$2:R153)&gt;0.01,"",DateEnded_5Day!$A153))))))))</f>
        <v>44498</v>
      </c>
      <c r="T153" s="54">
        <f>IF($A153&lt;='All Results'!$B$4,"",IF(SUM('MissFill 1'!S$2:S153)=0,"",(IF('MissFill 1'!S153/SUM('MissFill 1'!S$2:S153)&gt;0.01,"",IF('MissFill 1'!S152/SUM('MissFill 1'!S$2:S153)&gt;0.01,"",IF('MissFill 1'!S151/SUM('MissFill 1'!S$2:S153)&gt;0.01,"",IF('MissFill 1'!S150/SUM('MissFill 1'!S$2:S153)&gt;0.01,"",IF('MissFill 1'!S149/SUM('MissFill 1'!S$2:S153)&gt;0.01,"",DateEnded_5Day!$A153))))))))</f>
        <v>44498</v>
      </c>
      <c r="U153" s="54">
        <f>IF($A153&lt;='All Results'!$B$4,"",IF(SUM('MissFill 1'!T$2:T153)=0,"",(IF('MissFill 1'!T153/SUM('MissFill 1'!T$2:T153)&gt;0.01,"",IF('MissFill 1'!T152/SUM('MissFill 1'!T$2:T153)&gt;0.01,"",IF('MissFill 1'!T151/SUM('MissFill 1'!T$2:T153)&gt;0.01,"",IF('MissFill 1'!T150/SUM('MissFill 1'!T$2:T153)&gt;0.01,"",IF('MissFill 1'!T149/SUM('MissFill 1'!T$2:T153)&gt;0.01,"",DateEnded_5Day!$A153))))))))</f>
        <v>44498</v>
      </c>
      <c r="V153" s="54">
        <f>IF($A153&lt;='All Results'!$B$4,"",IF(SUM('MissFill 1'!U$2:U153)=0,"",(IF('MissFill 1'!U153/SUM('MissFill 1'!U$2:U153)&gt;0.01,"",IF('MissFill 1'!U152/SUM('MissFill 1'!U$2:U153)&gt;0.01,"",IF('MissFill 1'!U151/SUM('MissFill 1'!U$2:U153)&gt;0.01,"",IF('MissFill 1'!U150/SUM('MissFill 1'!U$2:U153)&gt;0.01,"",IF('MissFill 1'!U149/SUM('MissFill 1'!U$2:U153)&gt;0.01,"",DateEnded_5Day!$A153))))))))</f>
        <v>44498</v>
      </c>
      <c r="W153" s="54">
        <f>IF($A153&lt;='All Results'!$B$4,"",IF(SUM('MissFill 1'!V$2:V153)=0,"",(IF('MissFill 1'!V153/SUM('MissFill 1'!V$2:V153)&gt;0.01,"",IF('MissFill 1'!V152/SUM('MissFill 1'!V$2:V153)&gt;0.01,"",IF('MissFill 1'!V151/SUM('MissFill 1'!V$2:V153)&gt;0.01,"",IF('MissFill 1'!V150/SUM('MissFill 1'!V$2:V153)&gt;0.01,"",IF('MissFill 1'!V149/SUM('MissFill 1'!V$2:V153)&gt;0.01,"",DateEnded_5Day!$A153))))))))</f>
        <v>44498</v>
      </c>
      <c r="X153" s="54">
        <f>IF($A153&lt;='All Results'!$B$4,"",IF(SUM('MissFill 1'!W$2:W153)=0,"",(IF('MissFill 1'!W153/SUM('MissFill 1'!W$2:W153)&gt;0.01,"",IF('MissFill 1'!W152/SUM('MissFill 1'!W$2:W153)&gt;0.01,"",IF('MissFill 1'!W151/SUM('MissFill 1'!W$2:W153)&gt;0.01,"",IF('MissFill 1'!W150/SUM('MissFill 1'!W$2:W153)&gt;0.01,"",IF('MissFill 1'!W149/SUM('MissFill 1'!W$2:W153)&gt;0.01,"",DateEnded_5Day!$A153))))))))</f>
        <v>44498</v>
      </c>
      <c r="Y153" s="54">
        <f>IF($A153&lt;='All Results'!$B$4,"",IF(SUM('MissFill 1'!X$2:X153)=0,"",(IF('MissFill 1'!X153/SUM('MissFill 1'!X$2:X153)&gt;0.01,"",IF('MissFill 1'!X152/SUM('MissFill 1'!X$2:X153)&gt;0.01,"",IF('MissFill 1'!X151/SUM('MissFill 1'!X$2:X153)&gt;0.01,"",IF('MissFill 1'!X150/SUM('MissFill 1'!X$2:X153)&gt;0.01,"",IF('MissFill 1'!X149/SUM('MissFill 1'!X$2:X153)&gt;0.01,"",DateEnded_5Day!$A153))))))))</f>
        <v>44498</v>
      </c>
      <c r="Z153" s="54">
        <f>IF($A153&lt;='All Results'!$B$4,"",IF(SUM('MissFill 1'!Y$2:Y153)=0,"",(IF('MissFill 1'!Y153/SUM('MissFill 1'!Y$2:Y153)&gt;0.01,"",IF('MissFill 1'!Y152/SUM('MissFill 1'!Y$2:Y153)&gt;0.01,"",IF('MissFill 1'!Y151/SUM('MissFill 1'!Y$2:Y153)&gt;0.01,"",IF('MissFill 1'!Y150/SUM('MissFill 1'!Y$2:Y153)&gt;0.01,"",IF('MissFill 1'!Y149/SUM('MissFill 1'!Y$2:Y153)&gt;0.01,"",DateEnded_5Day!$A153))))))))</f>
        <v>44498</v>
      </c>
      <c r="AA153" s="54">
        <f>IF($A153&lt;='All Results'!$B$4,"",IF(SUM('MissFill 1'!Z$2:Z153)=0,"",(IF('MissFill 1'!Z153/SUM('MissFill 1'!Z$2:Z153)&gt;0.01,"",IF('MissFill 1'!Z152/SUM('MissFill 1'!Z$2:Z153)&gt;0.01,"",IF('MissFill 1'!Z151/SUM('MissFill 1'!Z$2:Z153)&gt;0.01,"",IF('MissFill 1'!Z150/SUM('MissFill 1'!Z$2:Z153)&gt;0.01,"",IF('MissFill 1'!Z149/SUM('MissFill 1'!Z$2:Z153)&gt;0.01,"",DateEnded_5Day!$A153))))))))</f>
        <v>44498</v>
      </c>
      <c r="AB153" s="54">
        <f>IF($A153&lt;='All Results'!$B$4,"",IF(SUM('MissFill 1'!AA$2:AA153)=0,"",(IF('MissFill 1'!AA153/SUM('MissFill 1'!AA$2:AA153)&gt;0.01,"",IF('MissFill 1'!AA152/SUM('MissFill 1'!AA$2:AA153)&gt;0.01,"",IF('MissFill 1'!AA151/SUM('MissFill 1'!AA$2:AA153)&gt;0.01,"",IF('MissFill 1'!AA150/SUM('MissFill 1'!AA$2:AA153)&gt;0.01,"",IF('MissFill 1'!AA149/SUM('MissFill 1'!AA$2:AA153)&gt;0.01,"",DateEnded_5Day!$A153))))))))</f>
        <v>44498</v>
      </c>
      <c r="AC153" s="54">
        <f>IF($A153&lt;='All Results'!$B$4,"",IF(SUM('MissFill 1'!AB$2:AB153)=0,"",(IF('MissFill 1'!AB153/SUM('MissFill 1'!AB$2:AB153)&gt;0.01,"",IF('MissFill 1'!AB152/SUM('MissFill 1'!AB$2:AB153)&gt;0.01,"",IF('MissFill 1'!AB151/SUM('MissFill 1'!AB$2:AB153)&gt;0.01,"",IF('MissFill 1'!AB150/SUM('MissFill 1'!AB$2:AB153)&gt;0.01,"",IF('MissFill 1'!AB149/SUM('MissFill 1'!AB$2:AB153)&gt;0.01,"",DateEnded_5Day!$A153))))))))</f>
        <v>44498</v>
      </c>
      <c r="AD153" s="54">
        <f>IF($A153&lt;='All Results'!$B$4,"",IF(SUM('MissFill 1'!AC$2:AC153)=0,"",(IF('MissFill 1'!AC153/SUM('MissFill 1'!AC$2:AC153)&gt;0.01,"",IF('MissFill 1'!AC152/SUM('MissFill 1'!AC$2:AC153)&gt;0.01,"",IF('MissFill 1'!AC151/SUM('MissFill 1'!AC$2:AC153)&gt;0.01,"",IF('MissFill 1'!AC150/SUM('MissFill 1'!AC$2:AC153)&gt;0.01,"",IF('MissFill 1'!AC149/SUM('MissFill 1'!AC$2:AC153)&gt;0.01,"",DateEnded_5Day!$A153))))))))</f>
        <v>44498</v>
      </c>
      <c r="AE153" s="54">
        <f>IF($A153&lt;='All Results'!$B$4,"",IF(SUM('MissFill 1'!AD$2:AD153)=0,"",(IF('MissFill 1'!AD153/SUM('MissFill 1'!AD$2:AD153)&gt;0.01,"",IF('MissFill 1'!AD152/SUM('MissFill 1'!AD$2:AD153)&gt;0.01,"",IF('MissFill 1'!AD151/SUM('MissFill 1'!AD$2:AD153)&gt;0.01,"",IF('MissFill 1'!AD150/SUM('MissFill 1'!AD$2:AD153)&gt;0.01,"",IF('MissFill 1'!AD149/SUM('MissFill 1'!AD$2:AD153)&gt;0.01,"",DateEnded_5Day!$A153))))))))</f>
        <v>44498</v>
      </c>
      <c r="AF153" s="54">
        <f>IF($A153&lt;='All Results'!$B$4,"",IF(SUM('MissFill 1'!AE$2:AE153)=0,"",(IF('MissFill 1'!AE153/SUM('MissFill 1'!AE$2:AE153)&gt;0.01,"",IF('MissFill 1'!AE152/SUM('MissFill 1'!AE$2:AE153)&gt;0.01,"",IF('MissFill 1'!AE151/SUM('MissFill 1'!AE$2:AE153)&gt;0.01,"",IF('MissFill 1'!AE150/SUM('MissFill 1'!AE$2:AE153)&gt;0.01,"",IF('MissFill 1'!AE149/SUM('MissFill 1'!AE$2:AE153)&gt;0.01,"",DateEnded_5Day!$A153))))))))</f>
        <v>44498</v>
      </c>
      <c r="AG153" s="54">
        <f>IF($A153&lt;='All Results'!$B$4,"",IF(SUM('MissFill 1'!AF$2:AF153)=0,"",(IF('MissFill 1'!AF153/SUM('MissFill 1'!AF$2:AF153)&gt;0.01,"",IF('MissFill 1'!AF152/SUM('MissFill 1'!AF$2:AF153)&gt;0.01,"",IF('MissFill 1'!AF151/SUM('MissFill 1'!AF$2:AF153)&gt;0.01,"",IF('MissFill 1'!AF150/SUM('MissFill 1'!AF$2:AF153)&gt;0.01,"",IF('MissFill 1'!AF149/SUM('MissFill 1'!AF$2:AF153)&gt;0.01,"",DateEnded_5Day!$A153))))))))</f>
        <v>44498</v>
      </c>
      <c r="AH153" s="54">
        <f>IF($A153&lt;='All Results'!$B$4,"",IF(SUM('MissFill 1'!AG$2:AG153)=0,"",(IF('MissFill 1'!AG153/SUM('MissFill 1'!AG$2:AG153)&gt;0.01,"",IF('MissFill 1'!AG152/SUM('MissFill 1'!AG$2:AG153)&gt;0.01,"",IF('MissFill 1'!AG151/SUM('MissFill 1'!AG$2:AG153)&gt;0.01,"",IF('MissFill 1'!AG150/SUM('MissFill 1'!AG$2:AG153)&gt;0.01,"",IF('MissFill 1'!AG149/SUM('MissFill 1'!AG$2:AG153)&gt;0.01,"",DateEnded_5Day!$A153))))))))</f>
        <v>44498</v>
      </c>
      <c r="AI153" s="54">
        <f>IF($A153&lt;='All Results'!$B$4,"",IF(SUM('MissFill 1'!AH$2:AH153)=0,"",(IF('MissFill 1'!AH153/SUM('MissFill 1'!AH$2:AH153)&gt;0.01,"",IF('MissFill 1'!AH152/SUM('MissFill 1'!AH$2:AH153)&gt;0.01,"",IF('MissFill 1'!AH151/SUM('MissFill 1'!AH$2:AH153)&gt;0.01,"",IF('MissFill 1'!AH150/SUM('MissFill 1'!AH$2:AH153)&gt;0.01,"",IF('MissFill 1'!AH149/SUM('MissFill 1'!AH$2:AH153)&gt;0.01,"",DateEnded_5Day!$A153))))))))</f>
        <v>44498</v>
      </c>
      <c r="AJ153" s="54">
        <f>IF($A153&lt;='All Results'!$B$4,"",IF(SUM('MissFill 1'!AI$2:AI153)=0,"",(IF('MissFill 1'!AI153/SUM('MissFill 1'!AI$2:AI153)&gt;0.01,"",IF('MissFill 1'!AI152/SUM('MissFill 1'!AI$2:AI153)&gt;0.01,"",IF('MissFill 1'!AI151/SUM('MissFill 1'!AI$2:AI153)&gt;0.01,"",IF('MissFill 1'!AI150/SUM('MissFill 1'!AI$2:AI153)&gt;0.01,"",IF('MissFill 1'!AI149/SUM('MissFill 1'!AI$2:AI153)&gt;0.01,"",DateEnded_5Day!$A153))))))))</f>
        <v>44498</v>
      </c>
      <c r="AK153" s="54">
        <f>IF($A153&lt;='All Results'!$B$4,"",IF(SUM('MissFill 1'!AJ$2:AJ153)=0,"",(IF('MissFill 1'!AJ153/SUM('MissFill 1'!AJ$2:AJ153)&gt;0.01,"",IF('MissFill 1'!AJ152/SUM('MissFill 1'!AJ$2:AJ153)&gt;0.01,"",IF('MissFill 1'!AJ151/SUM('MissFill 1'!AJ$2:AJ153)&gt;0.01,"",IF('MissFill 1'!AJ150/SUM('MissFill 1'!AJ$2:AJ153)&gt;0.01,"",IF('MissFill 1'!AJ149/SUM('MissFill 1'!AJ$2:AJ153)&gt;0.01,"",DateEnded_5Day!$A153))))))))</f>
        <v>44498</v>
      </c>
      <c r="AL153" s="54">
        <f>IF($A153&lt;='All Results'!$B$4,"",IF(SUM('MissFill 1'!AK$2:AK153)=0,"",(IF('MissFill 1'!AK153/SUM('MissFill 1'!AK$2:AK153)&gt;0.01,"",IF('MissFill 1'!AK152/SUM('MissFill 1'!AK$2:AK153)&gt;0.01,"",IF('MissFill 1'!AK151/SUM('MissFill 1'!AK$2:AK153)&gt;0.01,"",IF('MissFill 1'!AK150/SUM('MissFill 1'!AK$2:AK153)&gt;0.01,"",IF('MissFill 1'!AK149/SUM('MissFill 1'!AK$2:AK153)&gt;0.01,"",DateEnded_5Day!$A153))))))))</f>
        <v>44498</v>
      </c>
      <c r="AM153" s="54">
        <f>IF($A153&lt;='All Results'!$B$4,"",IF(SUM('MissFill 1'!AL$2:AL153)=0,"",(IF('MissFill 1'!AL153/SUM('MissFill 1'!AL$2:AL153)&gt;0.01,"",IF('MissFill 1'!AL152/SUM('MissFill 1'!AL$2:AL153)&gt;0.01,"",IF('MissFill 1'!AL151/SUM('MissFill 1'!AL$2:AL153)&gt;0.01,"",IF('MissFill 1'!AL150/SUM('MissFill 1'!AL$2:AL153)&gt;0.01,"",IF('MissFill 1'!AL149/SUM('MissFill 1'!AL$2:AL153)&gt;0.01,"",DateEnded_5Day!$A153))))))))</f>
        <v>44498</v>
      </c>
      <c r="AN153" s="54">
        <f>IF($A153&lt;='All Results'!$B$4,"",IF(SUM('MissFill 1'!AM$2:AM153)=0,"",(IF('MissFill 1'!AM153/SUM('MissFill 1'!AM$2:AM153)&gt;0.01,"",IF('MissFill 1'!AM152/SUM('MissFill 1'!AM$2:AM153)&gt;0.01,"",IF('MissFill 1'!AM151/SUM('MissFill 1'!AM$2:AM153)&gt;0.01,"",IF('MissFill 1'!AM150/SUM('MissFill 1'!AM$2:AM153)&gt;0.01,"",IF('MissFill 1'!AM149/SUM('MissFill 1'!AM$2:AM153)&gt;0.01,"",DateEnded_5Day!$A153))))))))</f>
        <v>44498</v>
      </c>
      <c r="AO153" s="54">
        <f>IF($A153&lt;='All Results'!$B$4,"",IF(SUM('MissFill 1'!AN$2:AN153)=0,"",(IF('MissFill 1'!AN153/SUM('MissFill 1'!AN$2:AN153)&gt;0.01,"",IF('MissFill 1'!AN152/SUM('MissFill 1'!AN$2:AN153)&gt;0.01,"",IF('MissFill 1'!AN151/SUM('MissFill 1'!AN$2:AN153)&gt;0.01,"",IF('MissFill 1'!AN150/SUM('MissFill 1'!AN$2:AN153)&gt;0.01,"",IF('MissFill 1'!AN149/SUM('MissFill 1'!AN$2:AN153)&gt;0.01,"",DateEnded_5Day!$A153))))))))</f>
        <v>44498</v>
      </c>
      <c r="AP153" s="54">
        <f>IF($A153&lt;='All Results'!$B$4,"",IF(SUM('MissFill 1'!AO$2:AO153)=0,"",(IF('MissFill 1'!AO153/SUM('MissFill 1'!AO$2:AO153)&gt;0.01,"",IF('MissFill 1'!AO152/SUM('MissFill 1'!AO$2:AO153)&gt;0.01,"",IF('MissFill 1'!AO151/SUM('MissFill 1'!AO$2:AO153)&gt;0.01,"",IF('MissFill 1'!AO150/SUM('MissFill 1'!AO$2:AO153)&gt;0.01,"",IF('MissFill 1'!AO149/SUM('MissFill 1'!AO$2:AO153)&gt;0.01,"",DateEnded_5Day!$A153))))))))</f>
        <v>44498</v>
      </c>
      <c r="AQ153" s="54">
        <f>IF($A153&lt;='All Results'!$B$4,"",IF(SUM('MissFill 1'!AP$2:AP153)=0,"",(IF('MissFill 1'!AP153/SUM('MissFill 1'!AP$2:AP153)&gt;0.01,"",IF('MissFill 1'!AP152/SUM('MissFill 1'!AP$2:AP153)&gt;0.01,"",IF('MissFill 1'!AP151/SUM('MissFill 1'!AP$2:AP153)&gt;0.01,"",IF('MissFill 1'!AP150/SUM('MissFill 1'!AP$2:AP153)&gt;0.01,"",IF('MissFill 1'!AP149/SUM('MissFill 1'!AP$2:AP153)&gt;0.01,"",DateEnded_5Day!$A153))))))))</f>
        <v>44498</v>
      </c>
      <c r="AR153" s="54">
        <f>IF($A153&lt;='All Results'!$B$4,"",IF(SUM('MissFill 1'!AQ$2:AQ153)=0,"",(IF('MissFill 1'!AQ153/SUM('MissFill 1'!AQ$2:AQ153)&gt;0.01,"",IF('MissFill 1'!AQ152/SUM('MissFill 1'!AQ$2:AQ153)&gt;0.01,"",IF('MissFill 1'!AQ151/SUM('MissFill 1'!AQ$2:AQ153)&gt;0.01,"",IF('MissFill 1'!AQ150/SUM('MissFill 1'!AQ$2:AQ153)&gt;0.01,"",IF('MissFill 1'!AQ149/SUM('MissFill 1'!AQ$2:AQ153)&gt;0.01,"",DateEnded_5Day!$A153))))))))</f>
        <v>44498</v>
      </c>
      <c r="AS153" s="54">
        <f>IF($A153&lt;='All Results'!$B$4,"",IF(SUM('MissFill 1'!AR$2:AR153)=0,"",(IF('MissFill 1'!AR153/SUM('MissFill 1'!AR$2:AR153)&gt;0.01,"",IF('MissFill 1'!AR152/SUM('MissFill 1'!AR$2:AR153)&gt;0.01,"",IF('MissFill 1'!AR151/SUM('MissFill 1'!AR$2:AR153)&gt;0.01,"",IF('MissFill 1'!AR150/SUM('MissFill 1'!AR$2:AR153)&gt;0.01,"",IF('MissFill 1'!AR149/SUM('MissFill 1'!AR$2:AR153)&gt;0.01,"",DateEnded_5Day!$A153))))))))</f>
        <v>44498</v>
      </c>
      <c r="AT153" s="54">
        <f>IF($A153&lt;='All Results'!$B$4,"",IF(SUM('MissFill 1'!AS$2:AS153)=0,"",(IF('MissFill 1'!AS153/SUM('MissFill 1'!AS$2:AS153)&gt;0.01,"",IF('MissFill 1'!AS152/SUM('MissFill 1'!AS$2:AS153)&gt;0.01,"",IF('MissFill 1'!AS151/SUM('MissFill 1'!AS$2:AS153)&gt;0.01,"",IF('MissFill 1'!AS150/SUM('MissFill 1'!AS$2:AS153)&gt;0.01,"",IF('MissFill 1'!AS149/SUM('MissFill 1'!AS$2:AS153)&gt;0.01,"",DateEnded_5Day!$A153))))))))</f>
        <v>44498</v>
      </c>
      <c r="AU153" s="54">
        <f>IF($A153&lt;='All Results'!$B$4,"",IF(SUM('MissFill 1'!AT$2:AT153)=0,"",(IF('MissFill 1'!AT153/SUM('MissFill 1'!AT$2:AT153)&gt;0.01,"",IF('MissFill 1'!AT152/SUM('MissFill 1'!AT$2:AT153)&gt;0.01,"",IF('MissFill 1'!AT151/SUM('MissFill 1'!AT$2:AT153)&gt;0.01,"",IF('MissFill 1'!AT150/SUM('MissFill 1'!AT$2:AT153)&gt;0.01,"",IF('MissFill 1'!AT149/SUM('MissFill 1'!AT$2:AT153)&gt;0.01,"",DateEnded_5Day!$A153))))))))</f>
        <v>44498</v>
      </c>
      <c r="AV153" s="54">
        <f>IF($A153&lt;='All Results'!$B$4,"",IF(SUM('MissFill 1'!AU$2:AU153)=0,"",(IF('MissFill 1'!AU153/SUM('MissFill 1'!AU$2:AU153)&gt;0.01,"",IF('MissFill 1'!AU152/SUM('MissFill 1'!AU$2:AU153)&gt;0.01,"",IF('MissFill 1'!AU151/SUM('MissFill 1'!AU$2:AU153)&gt;0.01,"",IF('MissFill 1'!AU150/SUM('MissFill 1'!AU$2:AU153)&gt;0.01,"",IF('MissFill 1'!AU149/SUM('MissFill 1'!AU$2:AU153)&gt;0.01,"",DateEnded_5Day!$A153))))))))</f>
        <v>44498</v>
      </c>
      <c r="AW153" s="54">
        <f>IF($A153&lt;='All Results'!$B$4,"",IF(SUM('MissFill 1'!AV$2:AV153)=0,"",(IF('MissFill 1'!AV153/SUM('MissFill 1'!AV$2:AV153)&gt;0.01,"",IF('MissFill 1'!AV152/SUM('MissFill 1'!AV$2:AV153)&gt;0.01,"",IF('MissFill 1'!AV151/SUM('MissFill 1'!AV$2:AV153)&gt;0.01,"",IF('MissFill 1'!AV150/SUM('MissFill 1'!AV$2:AV153)&gt;0.01,"",IF('MissFill 1'!AV149/SUM('MissFill 1'!AV$2:AV153)&gt;0.01,"",DateEnded_5Day!$A153))))))))</f>
        <v>44498</v>
      </c>
      <c r="AX153" s="54">
        <f>IF($A153&lt;='All Results'!$B$4,"",IF(SUM('MissFill 1'!AW$2:AW153)=0,"",(IF('MissFill 1'!AW153/SUM('MissFill 1'!AW$2:AW153)&gt;0.01,"",IF('MissFill 1'!AW152/SUM('MissFill 1'!AW$2:AW153)&gt;0.01,"",IF('MissFill 1'!AW151/SUM('MissFill 1'!AW$2:AW153)&gt;0.01,"",IF('MissFill 1'!AW150/SUM('MissFill 1'!AW$2:AW153)&gt;0.01,"",IF('MissFill 1'!AW149/SUM('MissFill 1'!AW$2:AW153)&gt;0.01,"",DateEnded_5Day!$A153))))))))</f>
        <v>44498</v>
      </c>
    </row>
    <row r="154" spans="1:50" x14ac:dyDescent="0.25">
      <c r="A154" s="41">
        <v>44499</v>
      </c>
      <c r="B154" s="52">
        <v>303</v>
      </c>
      <c r="C154" s="54">
        <f>IF($A154&lt;='All Results'!$B$4,"",IF(SUM('MissFill 1'!B$2:B154)=0,"",(IF('MissFill 1'!B154/SUM('MissFill 1'!B$2:B154)&gt;0.01,"",IF('MissFill 1'!B153/SUM('MissFill 1'!B$2:B154)&gt;0.01,"",IF('MissFill 1'!B152/SUM('MissFill 1'!B$2:B154)&gt;0.01,"",IF('MissFill 1'!B151/SUM('MissFill 1'!B$2:B154)&gt;0.01,"",IF('MissFill 1'!B150/SUM('MissFill 1'!B$2:B154)&gt;0.01,"",DateEnded_5Day!$A154))))))))</f>
        <v>44499</v>
      </c>
      <c r="D154" s="54">
        <f>IF($A154&lt;='All Results'!$B$4,"",IF(SUM('MissFill 1'!C$2:C154)=0,"",(IF('MissFill 1'!C154/SUM('MissFill 1'!C$2:C154)&gt;0.01,"",IF('MissFill 1'!C153/SUM('MissFill 1'!C$2:C154)&gt;0.01,"",IF('MissFill 1'!C152/SUM('MissFill 1'!C$2:C154)&gt;0.01,"",IF('MissFill 1'!C151/SUM('MissFill 1'!C$2:C154)&gt;0.01,"",IF('MissFill 1'!C150/SUM('MissFill 1'!C$2:C154)&gt;0.01,"",DateEnded_5Day!$A154))))))))</f>
        <v>44499</v>
      </c>
      <c r="E154" s="54">
        <f>IF($A154&lt;='All Results'!$B$4,"",IF(SUM('MissFill 1'!D$2:D154)=0,"",(IF('MissFill 1'!D154/SUM('MissFill 1'!D$2:D154)&gt;0.01,"",IF('MissFill 1'!D153/SUM('MissFill 1'!D$2:D154)&gt;0.01,"",IF('MissFill 1'!D152/SUM('MissFill 1'!D$2:D154)&gt;0.01,"",IF('MissFill 1'!D151/SUM('MissFill 1'!D$2:D154)&gt;0.01,"",IF('MissFill 1'!D150/SUM('MissFill 1'!D$2:D154)&gt;0.01,"",DateEnded_5Day!$A154))))))))</f>
        <v>44499</v>
      </c>
      <c r="F154" s="54">
        <f>IF($A154&lt;='All Results'!$B$4,"",IF(SUM('MissFill 1'!E$2:E154)=0,"",(IF('MissFill 1'!E154/SUM('MissFill 1'!E$2:E154)&gt;0.01,"",IF('MissFill 1'!E153/SUM('MissFill 1'!E$2:E154)&gt;0.01,"",IF('MissFill 1'!E152/SUM('MissFill 1'!E$2:E154)&gt;0.01,"",IF('MissFill 1'!E151/SUM('MissFill 1'!E$2:E154)&gt;0.01,"",IF('MissFill 1'!E150/SUM('MissFill 1'!E$2:E154)&gt;0.01,"",DateEnded_5Day!$A154))))))))</f>
        <v>44499</v>
      </c>
      <c r="G154" s="54">
        <f>IF($A154&lt;='All Results'!$B$4,"",IF(SUM('MissFill 1'!F$2:F154)=0,"",(IF('MissFill 1'!F154/SUM('MissFill 1'!F$2:F154)&gt;0.01,"",IF('MissFill 1'!F153/SUM('MissFill 1'!F$2:F154)&gt;0.01,"",IF('MissFill 1'!F152/SUM('MissFill 1'!F$2:F154)&gt;0.01,"",IF('MissFill 1'!F151/SUM('MissFill 1'!F$2:F154)&gt;0.01,"",IF('MissFill 1'!F150/SUM('MissFill 1'!F$2:F154)&gt;0.01,"",DateEnded_5Day!$A154))))))))</f>
        <v>44499</v>
      </c>
      <c r="H154" s="54">
        <f>IF($A154&lt;='All Results'!$B$4,"",IF(SUM('MissFill 1'!G$2:G154)=0,"",(IF('MissFill 1'!G154/SUM('MissFill 1'!G$2:G154)&gt;0.01,"",IF('MissFill 1'!G153/SUM('MissFill 1'!G$2:G154)&gt;0.01,"",IF('MissFill 1'!G152/SUM('MissFill 1'!G$2:G154)&gt;0.01,"",IF('MissFill 1'!G151/SUM('MissFill 1'!G$2:G154)&gt;0.01,"",IF('MissFill 1'!G150/SUM('MissFill 1'!G$2:G154)&gt;0.01,"",DateEnded_5Day!$A154))))))))</f>
        <v>44499</v>
      </c>
      <c r="I154" s="54">
        <f>IF($A154&lt;='All Results'!$B$4,"",IF(SUM('MissFill 1'!H$2:H154)=0,"",(IF('MissFill 1'!H154/SUM('MissFill 1'!H$2:H154)&gt;0.01,"",IF('MissFill 1'!H153/SUM('MissFill 1'!H$2:H154)&gt;0.01,"",IF('MissFill 1'!H152/SUM('MissFill 1'!H$2:H154)&gt;0.01,"",IF('MissFill 1'!H151/SUM('MissFill 1'!H$2:H154)&gt;0.01,"",IF('MissFill 1'!H150/SUM('MissFill 1'!H$2:H154)&gt;0.01,"",DateEnded_5Day!$A154))))))))</f>
        <v>44499</v>
      </c>
      <c r="J154" s="54">
        <f>IF($A154&lt;='All Results'!$B$4,"",IF(SUM('MissFill 1'!I$2:I154)=0,"",(IF('MissFill 1'!I154/SUM('MissFill 1'!I$2:I154)&gt;0.01,"",IF('MissFill 1'!I153/SUM('MissFill 1'!I$2:I154)&gt;0.01,"",IF('MissFill 1'!I152/SUM('MissFill 1'!I$2:I154)&gt;0.01,"",IF('MissFill 1'!I151/SUM('MissFill 1'!I$2:I154)&gt;0.01,"",IF('MissFill 1'!I150/SUM('MissFill 1'!I$2:I154)&gt;0.01,"",DateEnded_5Day!$A154))))))))</f>
        <v>44499</v>
      </c>
      <c r="K154" s="54">
        <f>IF($A154&lt;='All Results'!$B$4,"",IF(SUM('MissFill 1'!J$2:J154)=0,"",(IF('MissFill 1'!J154/SUM('MissFill 1'!J$2:J154)&gt;0.01,"",IF('MissFill 1'!J153/SUM('MissFill 1'!J$2:J154)&gt;0.01,"",IF('MissFill 1'!J152/SUM('MissFill 1'!J$2:J154)&gt;0.01,"",IF('MissFill 1'!J151/SUM('MissFill 1'!J$2:J154)&gt;0.01,"",IF('MissFill 1'!J150/SUM('MissFill 1'!J$2:J154)&gt;0.01,"",DateEnded_5Day!$A154))))))))</f>
        <v>44499</v>
      </c>
      <c r="L154" s="54">
        <f>IF($A154&lt;='All Results'!$B$4,"",IF(SUM('MissFill 1'!K$2:K154)=0,"",(IF('MissFill 1'!K154/SUM('MissFill 1'!K$2:K154)&gt;0.01,"",IF('MissFill 1'!K153/SUM('MissFill 1'!K$2:K154)&gt;0.01,"",IF('MissFill 1'!K152/SUM('MissFill 1'!K$2:K154)&gt;0.01,"",IF('MissFill 1'!K151/SUM('MissFill 1'!K$2:K154)&gt;0.01,"",IF('MissFill 1'!K150/SUM('MissFill 1'!K$2:K154)&gt;0.01,"",DateEnded_5Day!$A154))))))))</f>
        <v>44499</v>
      </c>
      <c r="M154" s="54">
        <f>IF($A154&lt;='All Results'!$B$4,"",IF(SUM('MissFill 1'!L$2:L154)=0,"",(IF('MissFill 1'!L154/SUM('MissFill 1'!L$2:L154)&gt;0.01,"",IF('MissFill 1'!L153/SUM('MissFill 1'!L$2:L154)&gt;0.01,"",IF('MissFill 1'!L152/SUM('MissFill 1'!L$2:L154)&gt;0.01,"",IF('MissFill 1'!L151/SUM('MissFill 1'!L$2:L154)&gt;0.01,"",IF('MissFill 1'!L150/SUM('MissFill 1'!L$2:L154)&gt;0.01,"",DateEnded_5Day!$A154))))))))</f>
        <v>44499</v>
      </c>
      <c r="N154" s="54">
        <f>IF($A154&lt;='All Results'!$B$4,"",IF(SUM('MissFill 1'!M$2:M154)=0,"",(IF('MissFill 1'!M154/SUM('MissFill 1'!M$2:M154)&gt;0.01,"",IF('MissFill 1'!M153/SUM('MissFill 1'!M$2:M154)&gt;0.01,"",IF('MissFill 1'!M152/SUM('MissFill 1'!M$2:M154)&gt;0.01,"",IF('MissFill 1'!M151/SUM('MissFill 1'!M$2:M154)&gt;0.01,"",IF('MissFill 1'!M150/SUM('MissFill 1'!M$2:M154)&gt;0.01,"",DateEnded_5Day!$A154))))))))</f>
        <v>44499</v>
      </c>
      <c r="O154" s="54">
        <f>IF($A154&lt;='All Results'!$B$4,"",IF(SUM('MissFill 1'!N$2:N154)=0,"",(IF('MissFill 1'!N154/SUM('MissFill 1'!N$2:N154)&gt;0.01,"",IF('MissFill 1'!N153/SUM('MissFill 1'!N$2:N154)&gt;0.01,"",IF('MissFill 1'!N152/SUM('MissFill 1'!N$2:N154)&gt;0.01,"",IF('MissFill 1'!N151/SUM('MissFill 1'!N$2:N154)&gt;0.01,"",IF('MissFill 1'!N150/SUM('MissFill 1'!N$2:N154)&gt;0.01,"",DateEnded_5Day!$A154))))))))</f>
        <v>44499</v>
      </c>
      <c r="P154" s="54">
        <f>IF($A154&lt;='All Results'!$B$4,"",IF(SUM('MissFill 1'!O$2:O154)=0,"",(IF('MissFill 1'!O154/SUM('MissFill 1'!O$2:O154)&gt;0.01,"",IF('MissFill 1'!O153/SUM('MissFill 1'!O$2:O154)&gt;0.01,"",IF('MissFill 1'!O152/SUM('MissFill 1'!O$2:O154)&gt;0.01,"",IF('MissFill 1'!O151/SUM('MissFill 1'!O$2:O154)&gt;0.01,"",IF('MissFill 1'!O150/SUM('MissFill 1'!O$2:O154)&gt;0.01,"",DateEnded_5Day!$A154))))))))</f>
        <v>44499</v>
      </c>
      <c r="Q154" s="54" t="str">
        <f>IF($A154&lt;='All Results'!$B$4,"",IF(SUM('MissFill 1'!P$2:P154)=0,"",(IF('MissFill 1'!P154/SUM('MissFill 1'!P$2:P154)&gt;0.01,"",IF('MissFill 1'!P153/SUM('MissFill 1'!P$2:P154)&gt;0.01,"",IF('MissFill 1'!P152/SUM('MissFill 1'!P$2:P154)&gt;0.01,"",IF('MissFill 1'!P151/SUM('MissFill 1'!P$2:P154)&gt;0.01,"",IF('MissFill 1'!P150/SUM('MissFill 1'!P$2:P154)&gt;0.01,"",DateEnded_5Day!$A154))))))))</f>
        <v/>
      </c>
      <c r="R154" s="54">
        <f>IF($A154&lt;='All Results'!$B$4,"",IF(SUM('MissFill 1'!Q$2:Q154)=0,"",(IF('MissFill 1'!Q154/SUM('MissFill 1'!Q$2:Q154)&gt;0.01,"",IF('MissFill 1'!Q153/SUM('MissFill 1'!Q$2:Q154)&gt;0.01,"",IF('MissFill 1'!Q152/SUM('MissFill 1'!Q$2:Q154)&gt;0.01,"",IF('MissFill 1'!Q151/SUM('MissFill 1'!Q$2:Q154)&gt;0.01,"",IF('MissFill 1'!Q150/SUM('MissFill 1'!Q$2:Q154)&gt;0.01,"",DateEnded_5Day!$A154))))))))</f>
        <v>44499</v>
      </c>
      <c r="S154" s="54">
        <f>IF($A154&lt;='All Results'!$B$4,"",IF(SUM('MissFill 1'!R$2:R154)=0,"",(IF('MissFill 1'!R154/SUM('MissFill 1'!R$2:R154)&gt;0.01,"",IF('MissFill 1'!R153/SUM('MissFill 1'!R$2:R154)&gt;0.01,"",IF('MissFill 1'!R152/SUM('MissFill 1'!R$2:R154)&gt;0.01,"",IF('MissFill 1'!R151/SUM('MissFill 1'!R$2:R154)&gt;0.01,"",IF('MissFill 1'!R150/SUM('MissFill 1'!R$2:R154)&gt;0.01,"",DateEnded_5Day!$A154))))))))</f>
        <v>44499</v>
      </c>
      <c r="T154" s="54">
        <f>IF($A154&lt;='All Results'!$B$4,"",IF(SUM('MissFill 1'!S$2:S154)=0,"",(IF('MissFill 1'!S154/SUM('MissFill 1'!S$2:S154)&gt;0.01,"",IF('MissFill 1'!S153/SUM('MissFill 1'!S$2:S154)&gt;0.01,"",IF('MissFill 1'!S152/SUM('MissFill 1'!S$2:S154)&gt;0.01,"",IF('MissFill 1'!S151/SUM('MissFill 1'!S$2:S154)&gt;0.01,"",IF('MissFill 1'!S150/SUM('MissFill 1'!S$2:S154)&gt;0.01,"",DateEnded_5Day!$A154))))))))</f>
        <v>44499</v>
      </c>
      <c r="U154" s="54">
        <f>IF($A154&lt;='All Results'!$B$4,"",IF(SUM('MissFill 1'!T$2:T154)=0,"",(IF('MissFill 1'!T154/SUM('MissFill 1'!T$2:T154)&gt;0.01,"",IF('MissFill 1'!T153/SUM('MissFill 1'!T$2:T154)&gt;0.01,"",IF('MissFill 1'!T152/SUM('MissFill 1'!T$2:T154)&gt;0.01,"",IF('MissFill 1'!T151/SUM('MissFill 1'!T$2:T154)&gt;0.01,"",IF('MissFill 1'!T150/SUM('MissFill 1'!T$2:T154)&gt;0.01,"",DateEnded_5Day!$A154))))))))</f>
        <v>44499</v>
      </c>
      <c r="V154" s="54">
        <f>IF($A154&lt;='All Results'!$B$4,"",IF(SUM('MissFill 1'!U$2:U154)=0,"",(IF('MissFill 1'!U154/SUM('MissFill 1'!U$2:U154)&gt;0.01,"",IF('MissFill 1'!U153/SUM('MissFill 1'!U$2:U154)&gt;0.01,"",IF('MissFill 1'!U152/SUM('MissFill 1'!U$2:U154)&gt;0.01,"",IF('MissFill 1'!U151/SUM('MissFill 1'!U$2:U154)&gt;0.01,"",IF('MissFill 1'!U150/SUM('MissFill 1'!U$2:U154)&gt;0.01,"",DateEnded_5Day!$A154))))))))</f>
        <v>44499</v>
      </c>
      <c r="W154" s="54">
        <f>IF($A154&lt;='All Results'!$B$4,"",IF(SUM('MissFill 1'!V$2:V154)=0,"",(IF('MissFill 1'!V154/SUM('MissFill 1'!V$2:V154)&gt;0.01,"",IF('MissFill 1'!V153/SUM('MissFill 1'!V$2:V154)&gt;0.01,"",IF('MissFill 1'!V152/SUM('MissFill 1'!V$2:V154)&gt;0.01,"",IF('MissFill 1'!V151/SUM('MissFill 1'!V$2:V154)&gt;0.01,"",IF('MissFill 1'!V150/SUM('MissFill 1'!V$2:V154)&gt;0.01,"",DateEnded_5Day!$A154))))))))</f>
        <v>44499</v>
      </c>
      <c r="X154" s="54">
        <f>IF($A154&lt;='All Results'!$B$4,"",IF(SUM('MissFill 1'!W$2:W154)=0,"",(IF('MissFill 1'!W154/SUM('MissFill 1'!W$2:W154)&gt;0.01,"",IF('MissFill 1'!W153/SUM('MissFill 1'!W$2:W154)&gt;0.01,"",IF('MissFill 1'!W152/SUM('MissFill 1'!W$2:W154)&gt;0.01,"",IF('MissFill 1'!W151/SUM('MissFill 1'!W$2:W154)&gt;0.01,"",IF('MissFill 1'!W150/SUM('MissFill 1'!W$2:W154)&gt;0.01,"",DateEnded_5Day!$A154))))))))</f>
        <v>44499</v>
      </c>
      <c r="Y154" s="54">
        <f>IF($A154&lt;='All Results'!$B$4,"",IF(SUM('MissFill 1'!X$2:X154)=0,"",(IF('MissFill 1'!X154/SUM('MissFill 1'!X$2:X154)&gt;0.01,"",IF('MissFill 1'!X153/SUM('MissFill 1'!X$2:X154)&gt;0.01,"",IF('MissFill 1'!X152/SUM('MissFill 1'!X$2:X154)&gt;0.01,"",IF('MissFill 1'!X151/SUM('MissFill 1'!X$2:X154)&gt;0.01,"",IF('MissFill 1'!X150/SUM('MissFill 1'!X$2:X154)&gt;0.01,"",DateEnded_5Day!$A154))))))))</f>
        <v>44499</v>
      </c>
      <c r="Z154" s="54">
        <f>IF($A154&lt;='All Results'!$B$4,"",IF(SUM('MissFill 1'!Y$2:Y154)=0,"",(IF('MissFill 1'!Y154/SUM('MissFill 1'!Y$2:Y154)&gt;0.01,"",IF('MissFill 1'!Y153/SUM('MissFill 1'!Y$2:Y154)&gt;0.01,"",IF('MissFill 1'!Y152/SUM('MissFill 1'!Y$2:Y154)&gt;0.01,"",IF('MissFill 1'!Y151/SUM('MissFill 1'!Y$2:Y154)&gt;0.01,"",IF('MissFill 1'!Y150/SUM('MissFill 1'!Y$2:Y154)&gt;0.01,"",DateEnded_5Day!$A154))))))))</f>
        <v>44499</v>
      </c>
      <c r="AA154" s="54">
        <f>IF($A154&lt;='All Results'!$B$4,"",IF(SUM('MissFill 1'!Z$2:Z154)=0,"",(IF('MissFill 1'!Z154/SUM('MissFill 1'!Z$2:Z154)&gt;0.01,"",IF('MissFill 1'!Z153/SUM('MissFill 1'!Z$2:Z154)&gt;0.01,"",IF('MissFill 1'!Z152/SUM('MissFill 1'!Z$2:Z154)&gt;0.01,"",IF('MissFill 1'!Z151/SUM('MissFill 1'!Z$2:Z154)&gt;0.01,"",IF('MissFill 1'!Z150/SUM('MissFill 1'!Z$2:Z154)&gt;0.01,"",DateEnded_5Day!$A154))))))))</f>
        <v>44499</v>
      </c>
      <c r="AB154" s="54">
        <f>IF($A154&lt;='All Results'!$B$4,"",IF(SUM('MissFill 1'!AA$2:AA154)=0,"",(IF('MissFill 1'!AA154/SUM('MissFill 1'!AA$2:AA154)&gt;0.01,"",IF('MissFill 1'!AA153/SUM('MissFill 1'!AA$2:AA154)&gt;0.01,"",IF('MissFill 1'!AA152/SUM('MissFill 1'!AA$2:AA154)&gt;0.01,"",IF('MissFill 1'!AA151/SUM('MissFill 1'!AA$2:AA154)&gt;0.01,"",IF('MissFill 1'!AA150/SUM('MissFill 1'!AA$2:AA154)&gt;0.01,"",DateEnded_5Day!$A154))))))))</f>
        <v>44499</v>
      </c>
      <c r="AC154" s="54">
        <f>IF($A154&lt;='All Results'!$B$4,"",IF(SUM('MissFill 1'!AB$2:AB154)=0,"",(IF('MissFill 1'!AB154/SUM('MissFill 1'!AB$2:AB154)&gt;0.01,"",IF('MissFill 1'!AB153/SUM('MissFill 1'!AB$2:AB154)&gt;0.01,"",IF('MissFill 1'!AB152/SUM('MissFill 1'!AB$2:AB154)&gt;0.01,"",IF('MissFill 1'!AB151/SUM('MissFill 1'!AB$2:AB154)&gt;0.01,"",IF('MissFill 1'!AB150/SUM('MissFill 1'!AB$2:AB154)&gt;0.01,"",DateEnded_5Day!$A154))))))))</f>
        <v>44499</v>
      </c>
      <c r="AD154" s="54">
        <f>IF($A154&lt;='All Results'!$B$4,"",IF(SUM('MissFill 1'!AC$2:AC154)=0,"",(IF('MissFill 1'!AC154/SUM('MissFill 1'!AC$2:AC154)&gt;0.01,"",IF('MissFill 1'!AC153/SUM('MissFill 1'!AC$2:AC154)&gt;0.01,"",IF('MissFill 1'!AC152/SUM('MissFill 1'!AC$2:AC154)&gt;0.01,"",IF('MissFill 1'!AC151/SUM('MissFill 1'!AC$2:AC154)&gt;0.01,"",IF('MissFill 1'!AC150/SUM('MissFill 1'!AC$2:AC154)&gt;0.01,"",DateEnded_5Day!$A154))))))))</f>
        <v>44499</v>
      </c>
      <c r="AE154" s="54">
        <f>IF($A154&lt;='All Results'!$B$4,"",IF(SUM('MissFill 1'!AD$2:AD154)=0,"",(IF('MissFill 1'!AD154/SUM('MissFill 1'!AD$2:AD154)&gt;0.01,"",IF('MissFill 1'!AD153/SUM('MissFill 1'!AD$2:AD154)&gt;0.01,"",IF('MissFill 1'!AD152/SUM('MissFill 1'!AD$2:AD154)&gt;0.01,"",IF('MissFill 1'!AD151/SUM('MissFill 1'!AD$2:AD154)&gt;0.01,"",IF('MissFill 1'!AD150/SUM('MissFill 1'!AD$2:AD154)&gt;0.01,"",DateEnded_5Day!$A154))))))))</f>
        <v>44499</v>
      </c>
      <c r="AF154" s="54">
        <f>IF($A154&lt;='All Results'!$B$4,"",IF(SUM('MissFill 1'!AE$2:AE154)=0,"",(IF('MissFill 1'!AE154/SUM('MissFill 1'!AE$2:AE154)&gt;0.01,"",IF('MissFill 1'!AE153/SUM('MissFill 1'!AE$2:AE154)&gt;0.01,"",IF('MissFill 1'!AE152/SUM('MissFill 1'!AE$2:AE154)&gt;0.01,"",IF('MissFill 1'!AE151/SUM('MissFill 1'!AE$2:AE154)&gt;0.01,"",IF('MissFill 1'!AE150/SUM('MissFill 1'!AE$2:AE154)&gt;0.01,"",DateEnded_5Day!$A154))))))))</f>
        <v>44499</v>
      </c>
      <c r="AG154" s="54">
        <f>IF($A154&lt;='All Results'!$B$4,"",IF(SUM('MissFill 1'!AF$2:AF154)=0,"",(IF('MissFill 1'!AF154/SUM('MissFill 1'!AF$2:AF154)&gt;0.01,"",IF('MissFill 1'!AF153/SUM('MissFill 1'!AF$2:AF154)&gt;0.01,"",IF('MissFill 1'!AF152/SUM('MissFill 1'!AF$2:AF154)&gt;0.01,"",IF('MissFill 1'!AF151/SUM('MissFill 1'!AF$2:AF154)&gt;0.01,"",IF('MissFill 1'!AF150/SUM('MissFill 1'!AF$2:AF154)&gt;0.01,"",DateEnded_5Day!$A154))))))))</f>
        <v>44499</v>
      </c>
      <c r="AH154" s="54">
        <f>IF($A154&lt;='All Results'!$B$4,"",IF(SUM('MissFill 1'!AG$2:AG154)=0,"",(IF('MissFill 1'!AG154/SUM('MissFill 1'!AG$2:AG154)&gt;0.01,"",IF('MissFill 1'!AG153/SUM('MissFill 1'!AG$2:AG154)&gt;0.01,"",IF('MissFill 1'!AG152/SUM('MissFill 1'!AG$2:AG154)&gt;0.01,"",IF('MissFill 1'!AG151/SUM('MissFill 1'!AG$2:AG154)&gt;0.01,"",IF('MissFill 1'!AG150/SUM('MissFill 1'!AG$2:AG154)&gt;0.01,"",DateEnded_5Day!$A154))))))))</f>
        <v>44499</v>
      </c>
      <c r="AI154" s="54">
        <f>IF($A154&lt;='All Results'!$B$4,"",IF(SUM('MissFill 1'!AH$2:AH154)=0,"",(IF('MissFill 1'!AH154/SUM('MissFill 1'!AH$2:AH154)&gt;0.01,"",IF('MissFill 1'!AH153/SUM('MissFill 1'!AH$2:AH154)&gt;0.01,"",IF('MissFill 1'!AH152/SUM('MissFill 1'!AH$2:AH154)&gt;0.01,"",IF('MissFill 1'!AH151/SUM('MissFill 1'!AH$2:AH154)&gt;0.01,"",IF('MissFill 1'!AH150/SUM('MissFill 1'!AH$2:AH154)&gt;0.01,"",DateEnded_5Day!$A154))))))))</f>
        <v>44499</v>
      </c>
      <c r="AJ154" s="54">
        <f>IF($A154&lt;='All Results'!$B$4,"",IF(SUM('MissFill 1'!AI$2:AI154)=0,"",(IF('MissFill 1'!AI154/SUM('MissFill 1'!AI$2:AI154)&gt;0.01,"",IF('MissFill 1'!AI153/SUM('MissFill 1'!AI$2:AI154)&gt;0.01,"",IF('MissFill 1'!AI152/SUM('MissFill 1'!AI$2:AI154)&gt;0.01,"",IF('MissFill 1'!AI151/SUM('MissFill 1'!AI$2:AI154)&gt;0.01,"",IF('MissFill 1'!AI150/SUM('MissFill 1'!AI$2:AI154)&gt;0.01,"",DateEnded_5Day!$A154))))))))</f>
        <v>44499</v>
      </c>
      <c r="AK154" s="54">
        <f>IF($A154&lt;='All Results'!$B$4,"",IF(SUM('MissFill 1'!AJ$2:AJ154)=0,"",(IF('MissFill 1'!AJ154/SUM('MissFill 1'!AJ$2:AJ154)&gt;0.01,"",IF('MissFill 1'!AJ153/SUM('MissFill 1'!AJ$2:AJ154)&gt;0.01,"",IF('MissFill 1'!AJ152/SUM('MissFill 1'!AJ$2:AJ154)&gt;0.01,"",IF('MissFill 1'!AJ151/SUM('MissFill 1'!AJ$2:AJ154)&gt;0.01,"",IF('MissFill 1'!AJ150/SUM('MissFill 1'!AJ$2:AJ154)&gt;0.01,"",DateEnded_5Day!$A154))))))))</f>
        <v>44499</v>
      </c>
      <c r="AL154" s="54">
        <f>IF($A154&lt;='All Results'!$B$4,"",IF(SUM('MissFill 1'!AK$2:AK154)=0,"",(IF('MissFill 1'!AK154/SUM('MissFill 1'!AK$2:AK154)&gt;0.01,"",IF('MissFill 1'!AK153/SUM('MissFill 1'!AK$2:AK154)&gt;0.01,"",IF('MissFill 1'!AK152/SUM('MissFill 1'!AK$2:AK154)&gt;0.01,"",IF('MissFill 1'!AK151/SUM('MissFill 1'!AK$2:AK154)&gt;0.01,"",IF('MissFill 1'!AK150/SUM('MissFill 1'!AK$2:AK154)&gt;0.01,"",DateEnded_5Day!$A154))))))))</f>
        <v>44499</v>
      </c>
      <c r="AM154" s="54">
        <f>IF($A154&lt;='All Results'!$B$4,"",IF(SUM('MissFill 1'!AL$2:AL154)=0,"",(IF('MissFill 1'!AL154/SUM('MissFill 1'!AL$2:AL154)&gt;0.01,"",IF('MissFill 1'!AL153/SUM('MissFill 1'!AL$2:AL154)&gt;0.01,"",IF('MissFill 1'!AL152/SUM('MissFill 1'!AL$2:AL154)&gt;0.01,"",IF('MissFill 1'!AL151/SUM('MissFill 1'!AL$2:AL154)&gt;0.01,"",IF('MissFill 1'!AL150/SUM('MissFill 1'!AL$2:AL154)&gt;0.01,"",DateEnded_5Day!$A154))))))))</f>
        <v>44499</v>
      </c>
      <c r="AN154" s="54">
        <f>IF($A154&lt;='All Results'!$B$4,"",IF(SUM('MissFill 1'!AM$2:AM154)=0,"",(IF('MissFill 1'!AM154/SUM('MissFill 1'!AM$2:AM154)&gt;0.01,"",IF('MissFill 1'!AM153/SUM('MissFill 1'!AM$2:AM154)&gt;0.01,"",IF('MissFill 1'!AM152/SUM('MissFill 1'!AM$2:AM154)&gt;0.01,"",IF('MissFill 1'!AM151/SUM('MissFill 1'!AM$2:AM154)&gt;0.01,"",IF('MissFill 1'!AM150/SUM('MissFill 1'!AM$2:AM154)&gt;0.01,"",DateEnded_5Day!$A154))))))))</f>
        <v>44499</v>
      </c>
      <c r="AO154" s="54">
        <f>IF($A154&lt;='All Results'!$B$4,"",IF(SUM('MissFill 1'!AN$2:AN154)=0,"",(IF('MissFill 1'!AN154/SUM('MissFill 1'!AN$2:AN154)&gt;0.01,"",IF('MissFill 1'!AN153/SUM('MissFill 1'!AN$2:AN154)&gt;0.01,"",IF('MissFill 1'!AN152/SUM('MissFill 1'!AN$2:AN154)&gt;0.01,"",IF('MissFill 1'!AN151/SUM('MissFill 1'!AN$2:AN154)&gt;0.01,"",IF('MissFill 1'!AN150/SUM('MissFill 1'!AN$2:AN154)&gt;0.01,"",DateEnded_5Day!$A154))))))))</f>
        <v>44499</v>
      </c>
      <c r="AP154" s="54">
        <f>IF($A154&lt;='All Results'!$B$4,"",IF(SUM('MissFill 1'!AO$2:AO154)=0,"",(IF('MissFill 1'!AO154/SUM('MissFill 1'!AO$2:AO154)&gt;0.01,"",IF('MissFill 1'!AO153/SUM('MissFill 1'!AO$2:AO154)&gt;0.01,"",IF('MissFill 1'!AO152/SUM('MissFill 1'!AO$2:AO154)&gt;0.01,"",IF('MissFill 1'!AO151/SUM('MissFill 1'!AO$2:AO154)&gt;0.01,"",IF('MissFill 1'!AO150/SUM('MissFill 1'!AO$2:AO154)&gt;0.01,"",DateEnded_5Day!$A154))))))))</f>
        <v>44499</v>
      </c>
      <c r="AQ154" s="54">
        <f>IF($A154&lt;='All Results'!$B$4,"",IF(SUM('MissFill 1'!AP$2:AP154)=0,"",(IF('MissFill 1'!AP154/SUM('MissFill 1'!AP$2:AP154)&gt;0.01,"",IF('MissFill 1'!AP153/SUM('MissFill 1'!AP$2:AP154)&gt;0.01,"",IF('MissFill 1'!AP152/SUM('MissFill 1'!AP$2:AP154)&gt;0.01,"",IF('MissFill 1'!AP151/SUM('MissFill 1'!AP$2:AP154)&gt;0.01,"",IF('MissFill 1'!AP150/SUM('MissFill 1'!AP$2:AP154)&gt;0.01,"",DateEnded_5Day!$A154))))))))</f>
        <v>44499</v>
      </c>
      <c r="AR154" s="54">
        <f>IF($A154&lt;='All Results'!$B$4,"",IF(SUM('MissFill 1'!AQ$2:AQ154)=0,"",(IF('MissFill 1'!AQ154/SUM('MissFill 1'!AQ$2:AQ154)&gt;0.01,"",IF('MissFill 1'!AQ153/SUM('MissFill 1'!AQ$2:AQ154)&gt;0.01,"",IF('MissFill 1'!AQ152/SUM('MissFill 1'!AQ$2:AQ154)&gt;0.01,"",IF('MissFill 1'!AQ151/SUM('MissFill 1'!AQ$2:AQ154)&gt;0.01,"",IF('MissFill 1'!AQ150/SUM('MissFill 1'!AQ$2:AQ154)&gt;0.01,"",DateEnded_5Day!$A154))))))))</f>
        <v>44499</v>
      </c>
      <c r="AS154" s="54">
        <f>IF($A154&lt;='All Results'!$B$4,"",IF(SUM('MissFill 1'!AR$2:AR154)=0,"",(IF('MissFill 1'!AR154/SUM('MissFill 1'!AR$2:AR154)&gt;0.01,"",IF('MissFill 1'!AR153/SUM('MissFill 1'!AR$2:AR154)&gt;0.01,"",IF('MissFill 1'!AR152/SUM('MissFill 1'!AR$2:AR154)&gt;0.01,"",IF('MissFill 1'!AR151/SUM('MissFill 1'!AR$2:AR154)&gt;0.01,"",IF('MissFill 1'!AR150/SUM('MissFill 1'!AR$2:AR154)&gt;0.01,"",DateEnded_5Day!$A154))))))))</f>
        <v>44499</v>
      </c>
      <c r="AT154" s="54">
        <f>IF($A154&lt;='All Results'!$B$4,"",IF(SUM('MissFill 1'!AS$2:AS154)=0,"",(IF('MissFill 1'!AS154/SUM('MissFill 1'!AS$2:AS154)&gt;0.01,"",IF('MissFill 1'!AS153/SUM('MissFill 1'!AS$2:AS154)&gt;0.01,"",IF('MissFill 1'!AS152/SUM('MissFill 1'!AS$2:AS154)&gt;0.01,"",IF('MissFill 1'!AS151/SUM('MissFill 1'!AS$2:AS154)&gt;0.01,"",IF('MissFill 1'!AS150/SUM('MissFill 1'!AS$2:AS154)&gt;0.01,"",DateEnded_5Day!$A154))))))))</f>
        <v>44499</v>
      </c>
      <c r="AU154" s="54">
        <f>IF($A154&lt;='All Results'!$B$4,"",IF(SUM('MissFill 1'!AT$2:AT154)=0,"",(IF('MissFill 1'!AT154/SUM('MissFill 1'!AT$2:AT154)&gt;0.01,"",IF('MissFill 1'!AT153/SUM('MissFill 1'!AT$2:AT154)&gt;0.01,"",IF('MissFill 1'!AT152/SUM('MissFill 1'!AT$2:AT154)&gt;0.01,"",IF('MissFill 1'!AT151/SUM('MissFill 1'!AT$2:AT154)&gt;0.01,"",IF('MissFill 1'!AT150/SUM('MissFill 1'!AT$2:AT154)&gt;0.01,"",DateEnded_5Day!$A154))))))))</f>
        <v>44499</v>
      </c>
      <c r="AV154" s="54">
        <f>IF($A154&lt;='All Results'!$B$4,"",IF(SUM('MissFill 1'!AU$2:AU154)=0,"",(IF('MissFill 1'!AU154/SUM('MissFill 1'!AU$2:AU154)&gt;0.01,"",IF('MissFill 1'!AU153/SUM('MissFill 1'!AU$2:AU154)&gt;0.01,"",IF('MissFill 1'!AU152/SUM('MissFill 1'!AU$2:AU154)&gt;0.01,"",IF('MissFill 1'!AU151/SUM('MissFill 1'!AU$2:AU154)&gt;0.01,"",IF('MissFill 1'!AU150/SUM('MissFill 1'!AU$2:AU154)&gt;0.01,"",DateEnded_5Day!$A154))))))))</f>
        <v>44499</v>
      </c>
      <c r="AW154" s="54">
        <f>IF($A154&lt;='All Results'!$B$4,"",IF(SUM('MissFill 1'!AV$2:AV154)=0,"",(IF('MissFill 1'!AV154/SUM('MissFill 1'!AV$2:AV154)&gt;0.01,"",IF('MissFill 1'!AV153/SUM('MissFill 1'!AV$2:AV154)&gt;0.01,"",IF('MissFill 1'!AV152/SUM('MissFill 1'!AV$2:AV154)&gt;0.01,"",IF('MissFill 1'!AV151/SUM('MissFill 1'!AV$2:AV154)&gt;0.01,"",IF('MissFill 1'!AV150/SUM('MissFill 1'!AV$2:AV154)&gt;0.01,"",DateEnded_5Day!$A154))))))))</f>
        <v>44499</v>
      </c>
      <c r="AX154" s="54">
        <f>IF($A154&lt;='All Results'!$B$4,"",IF(SUM('MissFill 1'!AW$2:AW154)=0,"",(IF('MissFill 1'!AW154/SUM('MissFill 1'!AW$2:AW154)&gt;0.01,"",IF('MissFill 1'!AW153/SUM('MissFill 1'!AW$2:AW154)&gt;0.01,"",IF('MissFill 1'!AW152/SUM('MissFill 1'!AW$2:AW154)&gt;0.01,"",IF('MissFill 1'!AW151/SUM('MissFill 1'!AW$2:AW154)&gt;0.01,"",IF('MissFill 1'!AW150/SUM('MissFill 1'!AW$2:AW154)&gt;0.01,"",DateEnded_5Day!$A154))))))))</f>
        <v>44499</v>
      </c>
    </row>
    <row r="155" spans="1:50" x14ac:dyDescent="0.25">
      <c r="A155" s="41">
        <v>44500</v>
      </c>
      <c r="B155" s="52">
        <v>304</v>
      </c>
      <c r="C155" s="54">
        <f>IF($A155&lt;='All Results'!$B$4,"",IF(SUM('MissFill 1'!B$2:B155)=0,"",(IF('MissFill 1'!B155/SUM('MissFill 1'!B$2:B155)&gt;0.01,"",IF('MissFill 1'!B154/SUM('MissFill 1'!B$2:B155)&gt;0.01,"",IF('MissFill 1'!B153/SUM('MissFill 1'!B$2:B155)&gt;0.01,"",IF('MissFill 1'!B152/SUM('MissFill 1'!B$2:B155)&gt;0.01,"",IF('MissFill 1'!B151/SUM('MissFill 1'!B$2:B155)&gt;0.01,"",DateEnded_5Day!$A155))))))))</f>
        <v>44500</v>
      </c>
      <c r="D155" s="54">
        <f>IF($A155&lt;='All Results'!$B$4,"",IF(SUM('MissFill 1'!C$2:C155)=0,"",(IF('MissFill 1'!C155/SUM('MissFill 1'!C$2:C155)&gt;0.01,"",IF('MissFill 1'!C154/SUM('MissFill 1'!C$2:C155)&gt;0.01,"",IF('MissFill 1'!C153/SUM('MissFill 1'!C$2:C155)&gt;0.01,"",IF('MissFill 1'!C152/SUM('MissFill 1'!C$2:C155)&gt;0.01,"",IF('MissFill 1'!C151/SUM('MissFill 1'!C$2:C155)&gt;0.01,"",DateEnded_5Day!$A155))))))))</f>
        <v>44500</v>
      </c>
      <c r="E155" s="54">
        <f>IF($A155&lt;='All Results'!$B$4,"",IF(SUM('MissFill 1'!D$2:D155)=0,"",(IF('MissFill 1'!D155/SUM('MissFill 1'!D$2:D155)&gt;0.01,"",IF('MissFill 1'!D154/SUM('MissFill 1'!D$2:D155)&gt;0.01,"",IF('MissFill 1'!D153/SUM('MissFill 1'!D$2:D155)&gt;0.01,"",IF('MissFill 1'!D152/SUM('MissFill 1'!D$2:D155)&gt;0.01,"",IF('MissFill 1'!D151/SUM('MissFill 1'!D$2:D155)&gt;0.01,"",DateEnded_5Day!$A155))))))))</f>
        <v>44500</v>
      </c>
      <c r="F155" s="54">
        <f>IF($A155&lt;='All Results'!$B$4,"",IF(SUM('MissFill 1'!E$2:E155)=0,"",(IF('MissFill 1'!E155/SUM('MissFill 1'!E$2:E155)&gt;0.01,"",IF('MissFill 1'!E154/SUM('MissFill 1'!E$2:E155)&gt;0.01,"",IF('MissFill 1'!E153/SUM('MissFill 1'!E$2:E155)&gt;0.01,"",IF('MissFill 1'!E152/SUM('MissFill 1'!E$2:E155)&gt;0.01,"",IF('MissFill 1'!E151/SUM('MissFill 1'!E$2:E155)&gt;0.01,"",DateEnded_5Day!$A155))))))))</f>
        <v>44500</v>
      </c>
      <c r="G155" s="54">
        <f>IF($A155&lt;='All Results'!$B$4,"",IF(SUM('MissFill 1'!F$2:F155)=0,"",(IF('MissFill 1'!F155/SUM('MissFill 1'!F$2:F155)&gt;0.01,"",IF('MissFill 1'!F154/SUM('MissFill 1'!F$2:F155)&gt;0.01,"",IF('MissFill 1'!F153/SUM('MissFill 1'!F$2:F155)&gt;0.01,"",IF('MissFill 1'!F152/SUM('MissFill 1'!F$2:F155)&gt;0.01,"",IF('MissFill 1'!F151/SUM('MissFill 1'!F$2:F155)&gt;0.01,"",DateEnded_5Day!$A155))))))))</f>
        <v>44500</v>
      </c>
      <c r="H155" s="54">
        <f>IF($A155&lt;='All Results'!$B$4,"",IF(SUM('MissFill 1'!G$2:G155)=0,"",(IF('MissFill 1'!G155/SUM('MissFill 1'!G$2:G155)&gt;0.01,"",IF('MissFill 1'!G154/SUM('MissFill 1'!G$2:G155)&gt;0.01,"",IF('MissFill 1'!G153/SUM('MissFill 1'!G$2:G155)&gt;0.01,"",IF('MissFill 1'!G152/SUM('MissFill 1'!G$2:G155)&gt;0.01,"",IF('MissFill 1'!G151/SUM('MissFill 1'!G$2:G155)&gt;0.01,"",DateEnded_5Day!$A155))))))))</f>
        <v>44500</v>
      </c>
      <c r="I155" s="54">
        <f>IF($A155&lt;='All Results'!$B$4,"",IF(SUM('MissFill 1'!H$2:H155)=0,"",(IF('MissFill 1'!H155/SUM('MissFill 1'!H$2:H155)&gt;0.01,"",IF('MissFill 1'!H154/SUM('MissFill 1'!H$2:H155)&gt;0.01,"",IF('MissFill 1'!H153/SUM('MissFill 1'!H$2:H155)&gt;0.01,"",IF('MissFill 1'!H152/SUM('MissFill 1'!H$2:H155)&gt;0.01,"",IF('MissFill 1'!H151/SUM('MissFill 1'!H$2:H155)&gt;0.01,"",DateEnded_5Day!$A155))))))))</f>
        <v>44500</v>
      </c>
      <c r="J155" s="54">
        <f>IF($A155&lt;='All Results'!$B$4,"",IF(SUM('MissFill 1'!I$2:I155)=0,"",(IF('MissFill 1'!I155/SUM('MissFill 1'!I$2:I155)&gt;0.01,"",IF('MissFill 1'!I154/SUM('MissFill 1'!I$2:I155)&gt;0.01,"",IF('MissFill 1'!I153/SUM('MissFill 1'!I$2:I155)&gt;0.01,"",IF('MissFill 1'!I152/SUM('MissFill 1'!I$2:I155)&gt;0.01,"",IF('MissFill 1'!I151/SUM('MissFill 1'!I$2:I155)&gt;0.01,"",DateEnded_5Day!$A155))))))))</f>
        <v>44500</v>
      </c>
      <c r="K155" s="54">
        <f>IF($A155&lt;='All Results'!$B$4,"",IF(SUM('MissFill 1'!J$2:J155)=0,"",(IF('MissFill 1'!J155/SUM('MissFill 1'!J$2:J155)&gt;0.01,"",IF('MissFill 1'!J154/SUM('MissFill 1'!J$2:J155)&gt;0.01,"",IF('MissFill 1'!J153/SUM('MissFill 1'!J$2:J155)&gt;0.01,"",IF('MissFill 1'!J152/SUM('MissFill 1'!J$2:J155)&gt;0.01,"",IF('MissFill 1'!J151/SUM('MissFill 1'!J$2:J155)&gt;0.01,"",DateEnded_5Day!$A155))))))))</f>
        <v>44500</v>
      </c>
      <c r="L155" s="54">
        <f>IF($A155&lt;='All Results'!$B$4,"",IF(SUM('MissFill 1'!K$2:K155)=0,"",(IF('MissFill 1'!K155/SUM('MissFill 1'!K$2:K155)&gt;0.01,"",IF('MissFill 1'!K154/SUM('MissFill 1'!K$2:K155)&gt;0.01,"",IF('MissFill 1'!K153/SUM('MissFill 1'!K$2:K155)&gt;0.01,"",IF('MissFill 1'!K152/SUM('MissFill 1'!K$2:K155)&gt;0.01,"",IF('MissFill 1'!K151/SUM('MissFill 1'!K$2:K155)&gt;0.01,"",DateEnded_5Day!$A155))))))))</f>
        <v>44500</v>
      </c>
      <c r="M155" s="54">
        <f>IF($A155&lt;='All Results'!$B$4,"",IF(SUM('MissFill 1'!L$2:L155)=0,"",(IF('MissFill 1'!L155/SUM('MissFill 1'!L$2:L155)&gt;0.01,"",IF('MissFill 1'!L154/SUM('MissFill 1'!L$2:L155)&gt;0.01,"",IF('MissFill 1'!L153/SUM('MissFill 1'!L$2:L155)&gt;0.01,"",IF('MissFill 1'!L152/SUM('MissFill 1'!L$2:L155)&gt;0.01,"",IF('MissFill 1'!L151/SUM('MissFill 1'!L$2:L155)&gt;0.01,"",DateEnded_5Day!$A155))))))))</f>
        <v>44500</v>
      </c>
      <c r="N155" s="54">
        <f>IF($A155&lt;='All Results'!$B$4,"",IF(SUM('MissFill 1'!M$2:M155)=0,"",(IF('MissFill 1'!M155/SUM('MissFill 1'!M$2:M155)&gt;0.01,"",IF('MissFill 1'!M154/SUM('MissFill 1'!M$2:M155)&gt;0.01,"",IF('MissFill 1'!M153/SUM('MissFill 1'!M$2:M155)&gt;0.01,"",IF('MissFill 1'!M152/SUM('MissFill 1'!M$2:M155)&gt;0.01,"",IF('MissFill 1'!M151/SUM('MissFill 1'!M$2:M155)&gt;0.01,"",DateEnded_5Day!$A155))))))))</f>
        <v>44500</v>
      </c>
      <c r="O155" s="54">
        <f>IF($A155&lt;='All Results'!$B$4,"",IF(SUM('MissFill 1'!N$2:N155)=0,"",(IF('MissFill 1'!N155/SUM('MissFill 1'!N$2:N155)&gt;0.01,"",IF('MissFill 1'!N154/SUM('MissFill 1'!N$2:N155)&gt;0.01,"",IF('MissFill 1'!N153/SUM('MissFill 1'!N$2:N155)&gt;0.01,"",IF('MissFill 1'!N152/SUM('MissFill 1'!N$2:N155)&gt;0.01,"",IF('MissFill 1'!N151/SUM('MissFill 1'!N$2:N155)&gt;0.01,"",DateEnded_5Day!$A155))))))))</f>
        <v>44500</v>
      </c>
      <c r="P155" s="54">
        <f>IF($A155&lt;='All Results'!$B$4,"",IF(SUM('MissFill 1'!O$2:O155)=0,"",(IF('MissFill 1'!O155/SUM('MissFill 1'!O$2:O155)&gt;0.01,"",IF('MissFill 1'!O154/SUM('MissFill 1'!O$2:O155)&gt;0.01,"",IF('MissFill 1'!O153/SUM('MissFill 1'!O$2:O155)&gt;0.01,"",IF('MissFill 1'!O152/SUM('MissFill 1'!O$2:O155)&gt;0.01,"",IF('MissFill 1'!O151/SUM('MissFill 1'!O$2:O155)&gt;0.01,"",DateEnded_5Day!$A155))))))))</f>
        <v>44500</v>
      </c>
      <c r="Q155" s="54">
        <f>IF($A155&lt;='All Results'!$B$4,"",IF(SUM('MissFill 1'!P$2:P155)=0,"",(IF('MissFill 1'!P155/SUM('MissFill 1'!P$2:P155)&gt;0.01,"",IF('MissFill 1'!P154/SUM('MissFill 1'!P$2:P155)&gt;0.01,"",IF('MissFill 1'!P153/SUM('MissFill 1'!P$2:P155)&gt;0.01,"",IF('MissFill 1'!P152/SUM('MissFill 1'!P$2:P155)&gt;0.01,"",IF('MissFill 1'!P151/SUM('MissFill 1'!P$2:P155)&gt;0.01,"",DateEnded_5Day!$A155))))))))</f>
        <v>44500</v>
      </c>
      <c r="R155" s="54">
        <f>IF($A155&lt;='All Results'!$B$4,"",IF(SUM('MissFill 1'!Q$2:Q155)=0,"",(IF('MissFill 1'!Q155/SUM('MissFill 1'!Q$2:Q155)&gt;0.01,"",IF('MissFill 1'!Q154/SUM('MissFill 1'!Q$2:Q155)&gt;0.01,"",IF('MissFill 1'!Q153/SUM('MissFill 1'!Q$2:Q155)&gt;0.01,"",IF('MissFill 1'!Q152/SUM('MissFill 1'!Q$2:Q155)&gt;0.01,"",IF('MissFill 1'!Q151/SUM('MissFill 1'!Q$2:Q155)&gt;0.01,"",DateEnded_5Day!$A155))))))))</f>
        <v>44500</v>
      </c>
      <c r="S155" s="54">
        <f>IF($A155&lt;='All Results'!$B$4,"",IF(SUM('MissFill 1'!R$2:R155)=0,"",(IF('MissFill 1'!R155/SUM('MissFill 1'!R$2:R155)&gt;0.01,"",IF('MissFill 1'!R154/SUM('MissFill 1'!R$2:R155)&gt;0.01,"",IF('MissFill 1'!R153/SUM('MissFill 1'!R$2:R155)&gt;0.01,"",IF('MissFill 1'!R152/SUM('MissFill 1'!R$2:R155)&gt;0.01,"",IF('MissFill 1'!R151/SUM('MissFill 1'!R$2:R155)&gt;0.01,"",DateEnded_5Day!$A155))))))))</f>
        <v>44500</v>
      </c>
      <c r="T155" s="54">
        <f>IF($A155&lt;='All Results'!$B$4,"",IF(SUM('MissFill 1'!S$2:S155)=0,"",(IF('MissFill 1'!S155/SUM('MissFill 1'!S$2:S155)&gt;0.01,"",IF('MissFill 1'!S154/SUM('MissFill 1'!S$2:S155)&gt;0.01,"",IF('MissFill 1'!S153/SUM('MissFill 1'!S$2:S155)&gt;0.01,"",IF('MissFill 1'!S152/SUM('MissFill 1'!S$2:S155)&gt;0.01,"",IF('MissFill 1'!S151/SUM('MissFill 1'!S$2:S155)&gt;0.01,"",DateEnded_5Day!$A155))))))))</f>
        <v>44500</v>
      </c>
      <c r="U155" s="54">
        <f>IF($A155&lt;='All Results'!$B$4,"",IF(SUM('MissFill 1'!T$2:T155)=0,"",(IF('MissFill 1'!T155/SUM('MissFill 1'!T$2:T155)&gt;0.01,"",IF('MissFill 1'!T154/SUM('MissFill 1'!T$2:T155)&gt;0.01,"",IF('MissFill 1'!T153/SUM('MissFill 1'!T$2:T155)&gt;0.01,"",IF('MissFill 1'!T152/SUM('MissFill 1'!T$2:T155)&gt;0.01,"",IF('MissFill 1'!T151/SUM('MissFill 1'!T$2:T155)&gt;0.01,"",DateEnded_5Day!$A155))))))))</f>
        <v>44500</v>
      </c>
      <c r="V155" s="54">
        <f>IF($A155&lt;='All Results'!$B$4,"",IF(SUM('MissFill 1'!U$2:U155)=0,"",(IF('MissFill 1'!U155/SUM('MissFill 1'!U$2:U155)&gt;0.01,"",IF('MissFill 1'!U154/SUM('MissFill 1'!U$2:U155)&gt;0.01,"",IF('MissFill 1'!U153/SUM('MissFill 1'!U$2:U155)&gt;0.01,"",IF('MissFill 1'!U152/SUM('MissFill 1'!U$2:U155)&gt;0.01,"",IF('MissFill 1'!U151/SUM('MissFill 1'!U$2:U155)&gt;0.01,"",DateEnded_5Day!$A155))))))))</f>
        <v>44500</v>
      </c>
      <c r="W155" s="54">
        <f>IF($A155&lt;='All Results'!$B$4,"",IF(SUM('MissFill 1'!V$2:V155)=0,"",(IF('MissFill 1'!V155/SUM('MissFill 1'!V$2:V155)&gt;0.01,"",IF('MissFill 1'!V154/SUM('MissFill 1'!V$2:V155)&gt;0.01,"",IF('MissFill 1'!V153/SUM('MissFill 1'!V$2:V155)&gt;0.01,"",IF('MissFill 1'!V152/SUM('MissFill 1'!V$2:V155)&gt;0.01,"",IF('MissFill 1'!V151/SUM('MissFill 1'!V$2:V155)&gt;0.01,"",DateEnded_5Day!$A155))))))))</f>
        <v>44500</v>
      </c>
      <c r="X155" s="54">
        <f>IF($A155&lt;='All Results'!$B$4,"",IF(SUM('MissFill 1'!W$2:W155)=0,"",(IF('MissFill 1'!W155/SUM('MissFill 1'!W$2:W155)&gt;0.01,"",IF('MissFill 1'!W154/SUM('MissFill 1'!W$2:W155)&gt;0.01,"",IF('MissFill 1'!W153/SUM('MissFill 1'!W$2:W155)&gt;0.01,"",IF('MissFill 1'!W152/SUM('MissFill 1'!W$2:W155)&gt;0.01,"",IF('MissFill 1'!W151/SUM('MissFill 1'!W$2:W155)&gt;0.01,"",DateEnded_5Day!$A155))))))))</f>
        <v>44500</v>
      </c>
      <c r="Y155" s="54">
        <f>IF($A155&lt;='All Results'!$B$4,"",IF(SUM('MissFill 1'!X$2:X155)=0,"",(IF('MissFill 1'!X155/SUM('MissFill 1'!X$2:X155)&gt;0.01,"",IF('MissFill 1'!X154/SUM('MissFill 1'!X$2:X155)&gt;0.01,"",IF('MissFill 1'!X153/SUM('MissFill 1'!X$2:X155)&gt;0.01,"",IF('MissFill 1'!X152/SUM('MissFill 1'!X$2:X155)&gt;0.01,"",IF('MissFill 1'!X151/SUM('MissFill 1'!X$2:X155)&gt;0.01,"",DateEnded_5Day!$A155))))))))</f>
        <v>44500</v>
      </c>
      <c r="Z155" s="54">
        <f>IF($A155&lt;='All Results'!$B$4,"",IF(SUM('MissFill 1'!Y$2:Y155)=0,"",(IF('MissFill 1'!Y155/SUM('MissFill 1'!Y$2:Y155)&gt;0.01,"",IF('MissFill 1'!Y154/SUM('MissFill 1'!Y$2:Y155)&gt;0.01,"",IF('MissFill 1'!Y153/SUM('MissFill 1'!Y$2:Y155)&gt;0.01,"",IF('MissFill 1'!Y152/SUM('MissFill 1'!Y$2:Y155)&gt;0.01,"",IF('MissFill 1'!Y151/SUM('MissFill 1'!Y$2:Y155)&gt;0.01,"",DateEnded_5Day!$A155))))))))</f>
        <v>44500</v>
      </c>
      <c r="AA155" s="54">
        <f>IF($A155&lt;='All Results'!$B$4,"",IF(SUM('MissFill 1'!Z$2:Z155)=0,"",(IF('MissFill 1'!Z155/SUM('MissFill 1'!Z$2:Z155)&gt;0.01,"",IF('MissFill 1'!Z154/SUM('MissFill 1'!Z$2:Z155)&gt;0.01,"",IF('MissFill 1'!Z153/SUM('MissFill 1'!Z$2:Z155)&gt;0.01,"",IF('MissFill 1'!Z152/SUM('MissFill 1'!Z$2:Z155)&gt;0.01,"",IF('MissFill 1'!Z151/SUM('MissFill 1'!Z$2:Z155)&gt;0.01,"",DateEnded_5Day!$A155))))))))</f>
        <v>44500</v>
      </c>
      <c r="AB155" s="54">
        <f>IF($A155&lt;='All Results'!$B$4,"",IF(SUM('MissFill 1'!AA$2:AA155)=0,"",(IF('MissFill 1'!AA155/SUM('MissFill 1'!AA$2:AA155)&gt;0.01,"",IF('MissFill 1'!AA154/SUM('MissFill 1'!AA$2:AA155)&gt;0.01,"",IF('MissFill 1'!AA153/SUM('MissFill 1'!AA$2:AA155)&gt;0.01,"",IF('MissFill 1'!AA152/SUM('MissFill 1'!AA$2:AA155)&gt;0.01,"",IF('MissFill 1'!AA151/SUM('MissFill 1'!AA$2:AA155)&gt;0.01,"",DateEnded_5Day!$A155))))))))</f>
        <v>44500</v>
      </c>
      <c r="AC155" s="54">
        <f>IF($A155&lt;='All Results'!$B$4,"",IF(SUM('MissFill 1'!AB$2:AB155)=0,"",(IF('MissFill 1'!AB155/SUM('MissFill 1'!AB$2:AB155)&gt;0.01,"",IF('MissFill 1'!AB154/SUM('MissFill 1'!AB$2:AB155)&gt;0.01,"",IF('MissFill 1'!AB153/SUM('MissFill 1'!AB$2:AB155)&gt;0.01,"",IF('MissFill 1'!AB152/SUM('MissFill 1'!AB$2:AB155)&gt;0.01,"",IF('MissFill 1'!AB151/SUM('MissFill 1'!AB$2:AB155)&gt;0.01,"",DateEnded_5Day!$A155))))))))</f>
        <v>44500</v>
      </c>
      <c r="AD155" s="54">
        <f>IF($A155&lt;='All Results'!$B$4,"",IF(SUM('MissFill 1'!AC$2:AC155)=0,"",(IF('MissFill 1'!AC155/SUM('MissFill 1'!AC$2:AC155)&gt;0.01,"",IF('MissFill 1'!AC154/SUM('MissFill 1'!AC$2:AC155)&gt;0.01,"",IF('MissFill 1'!AC153/SUM('MissFill 1'!AC$2:AC155)&gt;0.01,"",IF('MissFill 1'!AC152/SUM('MissFill 1'!AC$2:AC155)&gt;0.01,"",IF('MissFill 1'!AC151/SUM('MissFill 1'!AC$2:AC155)&gt;0.01,"",DateEnded_5Day!$A155))))))))</f>
        <v>44500</v>
      </c>
      <c r="AE155" s="54">
        <f>IF($A155&lt;='All Results'!$B$4,"",IF(SUM('MissFill 1'!AD$2:AD155)=0,"",(IF('MissFill 1'!AD155/SUM('MissFill 1'!AD$2:AD155)&gt;0.01,"",IF('MissFill 1'!AD154/SUM('MissFill 1'!AD$2:AD155)&gt;0.01,"",IF('MissFill 1'!AD153/SUM('MissFill 1'!AD$2:AD155)&gt;0.01,"",IF('MissFill 1'!AD152/SUM('MissFill 1'!AD$2:AD155)&gt;0.01,"",IF('MissFill 1'!AD151/SUM('MissFill 1'!AD$2:AD155)&gt;0.01,"",DateEnded_5Day!$A155))))))))</f>
        <v>44500</v>
      </c>
      <c r="AF155" s="54">
        <f>IF($A155&lt;='All Results'!$B$4,"",IF(SUM('MissFill 1'!AE$2:AE155)=0,"",(IF('MissFill 1'!AE155/SUM('MissFill 1'!AE$2:AE155)&gt;0.01,"",IF('MissFill 1'!AE154/SUM('MissFill 1'!AE$2:AE155)&gt;0.01,"",IF('MissFill 1'!AE153/SUM('MissFill 1'!AE$2:AE155)&gt;0.01,"",IF('MissFill 1'!AE152/SUM('MissFill 1'!AE$2:AE155)&gt;0.01,"",IF('MissFill 1'!AE151/SUM('MissFill 1'!AE$2:AE155)&gt;0.01,"",DateEnded_5Day!$A155))))))))</f>
        <v>44500</v>
      </c>
      <c r="AG155" s="54">
        <f>IF($A155&lt;='All Results'!$B$4,"",IF(SUM('MissFill 1'!AF$2:AF155)=0,"",(IF('MissFill 1'!AF155/SUM('MissFill 1'!AF$2:AF155)&gt;0.01,"",IF('MissFill 1'!AF154/SUM('MissFill 1'!AF$2:AF155)&gt;0.01,"",IF('MissFill 1'!AF153/SUM('MissFill 1'!AF$2:AF155)&gt;0.01,"",IF('MissFill 1'!AF152/SUM('MissFill 1'!AF$2:AF155)&gt;0.01,"",IF('MissFill 1'!AF151/SUM('MissFill 1'!AF$2:AF155)&gt;0.01,"",DateEnded_5Day!$A155))))))))</f>
        <v>44500</v>
      </c>
      <c r="AH155" s="54">
        <f>IF($A155&lt;='All Results'!$B$4,"",IF(SUM('MissFill 1'!AG$2:AG155)=0,"",(IF('MissFill 1'!AG155/SUM('MissFill 1'!AG$2:AG155)&gt;0.01,"",IF('MissFill 1'!AG154/SUM('MissFill 1'!AG$2:AG155)&gt;0.01,"",IF('MissFill 1'!AG153/SUM('MissFill 1'!AG$2:AG155)&gt;0.01,"",IF('MissFill 1'!AG152/SUM('MissFill 1'!AG$2:AG155)&gt;0.01,"",IF('MissFill 1'!AG151/SUM('MissFill 1'!AG$2:AG155)&gt;0.01,"",DateEnded_5Day!$A155))))))))</f>
        <v>44500</v>
      </c>
      <c r="AI155" s="54">
        <f>IF($A155&lt;='All Results'!$B$4,"",IF(SUM('MissFill 1'!AH$2:AH155)=0,"",(IF('MissFill 1'!AH155/SUM('MissFill 1'!AH$2:AH155)&gt;0.01,"",IF('MissFill 1'!AH154/SUM('MissFill 1'!AH$2:AH155)&gt;0.01,"",IF('MissFill 1'!AH153/SUM('MissFill 1'!AH$2:AH155)&gt;0.01,"",IF('MissFill 1'!AH152/SUM('MissFill 1'!AH$2:AH155)&gt;0.01,"",IF('MissFill 1'!AH151/SUM('MissFill 1'!AH$2:AH155)&gt;0.01,"",DateEnded_5Day!$A155))))))))</f>
        <v>44500</v>
      </c>
      <c r="AJ155" s="54">
        <f>IF($A155&lt;='All Results'!$B$4,"",IF(SUM('MissFill 1'!AI$2:AI155)=0,"",(IF('MissFill 1'!AI155/SUM('MissFill 1'!AI$2:AI155)&gt;0.01,"",IF('MissFill 1'!AI154/SUM('MissFill 1'!AI$2:AI155)&gt;0.01,"",IF('MissFill 1'!AI153/SUM('MissFill 1'!AI$2:AI155)&gt;0.01,"",IF('MissFill 1'!AI152/SUM('MissFill 1'!AI$2:AI155)&gt;0.01,"",IF('MissFill 1'!AI151/SUM('MissFill 1'!AI$2:AI155)&gt;0.01,"",DateEnded_5Day!$A155))))))))</f>
        <v>44500</v>
      </c>
      <c r="AK155" s="54">
        <f>IF($A155&lt;='All Results'!$B$4,"",IF(SUM('MissFill 1'!AJ$2:AJ155)=0,"",(IF('MissFill 1'!AJ155/SUM('MissFill 1'!AJ$2:AJ155)&gt;0.01,"",IF('MissFill 1'!AJ154/SUM('MissFill 1'!AJ$2:AJ155)&gt;0.01,"",IF('MissFill 1'!AJ153/SUM('MissFill 1'!AJ$2:AJ155)&gt;0.01,"",IF('MissFill 1'!AJ152/SUM('MissFill 1'!AJ$2:AJ155)&gt;0.01,"",IF('MissFill 1'!AJ151/SUM('MissFill 1'!AJ$2:AJ155)&gt;0.01,"",DateEnded_5Day!$A155))))))))</f>
        <v>44500</v>
      </c>
      <c r="AL155" s="54">
        <f>IF($A155&lt;='All Results'!$B$4,"",IF(SUM('MissFill 1'!AK$2:AK155)=0,"",(IF('MissFill 1'!AK155/SUM('MissFill 1'!AK$2:AK155)&gt;0.01,"",IF('MissFill 1'!AK154/SUM('MissFill 1'!AK$2:AK155)&gt;0.01,"",IF('MissFill 1'!AK153/SUM('MissFill 1'!AK$2:AK155)&gt;0.01,"",IF('MissFill 1'!AK152/SUM('MissFill 1'!AK$2:AK155)&gt;0.01,"",IF('MissFill 1'!AK151/SUM('MissFill 1'!AK$2:AK155)&gt;0.01,"",DateEnded_5Day!$A155))))))))</f>
        <v>44500</v>
      </c>
      <c r="AM155" s="54">
        <f>IF($A155&lt;='All Results'!$B$4,"",IF(SUM('MissFill 1'!AL$2:AL155)=0,"",(IF('MissFill 1'!AL155/SUM('MissFill 1'!AL$2:AL155)&gt;0.01,"",IF('MissFill 1'!AL154/SUM('MissFill 1'!AL$2:AL155)&gt;0.01,"",IF('MissFill 1'!AL153/SUM('MissFill 1'!AL$2:AL155)&gt;0.01,"",IF('MissFill 1'!AL152/SUM('MissFill 1'!AL$2:AL155)&gt;0.01,"",IF('MissFill 1'!AL151/SUM('MissFill 1'!AL$2:AL155)&gt;0.01,"",DateEnded_5Day!$A155))))))))</f>
        <v>44500</v>
      </c>
      <c r="AN155" s="54">
        <f>IF($A155&lt;='All Results'!$B$4,"",IF(SUM('MissFill 1'!AM$2:AM155)=0,"",(IF('MissFill 1'!AM155/SUM('MissFill 1'!AM$2:AM155)&gt;0.01,"",IF('MissFill 1'!AM154/SUM('MissFill 1'!AM$2:AM155)&gt;0.01,"",IF('MissFill 1'!AM153/SUM('MissFill 1'!AM$2:AM155)&gt;0.01,"",IF('MissFill 1'!AM152/SUM('MissFill 1'!AM$2:AM155)&gt;0.01,"",IF('MissFill 1'!AM151/SUM('MissFill 1'!AM$2:AM155)&gt;0.01,"",DateEnded_5Day!$A155))))))))</f>
        <v>44500</v>
      </c>
      <c r="AO155" s="54">
        <f>IF($A155&lt;='All Results'!$B$4,"",IF(SUM('MissFill 1'!AN$2:AN155)=0,"",(IF('MissFill 1'!AN155/SUM('MissFill 1'!AN$2:AN155)&gt;0.01,"",IF('MissFill 1'!AN154/SUM('MissFill 1'!AN$2:AN155)&gt;0.01,"",IF('MissFill 1'!AN153/SUM('MissFill 1'!AN$2:AN155)&gt;0.01,"",IF('MissFill 1'!AN152/SUM('MissFill 1'!AN$2:AN155)&gt;0.01,"",IF('MissFill 1'!AN151/SUM('MissFill 1'!AN$2:AN155)&gt;0.01,"",DateEnded_5Day!$A155))))))))</f>
        <v>44500</v>
      </c>
      <c r="AP155" s="54">
        <f>IF($A155&lt;='All Results'!$B$4,"",IF(SUM('MissFill 1'!AO$2:AO155)=0,"",(IF('MissFill 1'!AO155/SUM('MissFill 1'!AO$2:AO155)&gt;0.01,"",IF('MissFill 1'!AO154/SUM('MissFill 1'!AO$2:AO155)&gt;0.01,"",IF('MissFill 1'!AO153/SUM('MissFill 1'!AO$2:AO155)&gt;0.01,"",IF('MissFill 1'!AO152/SUM('MissFill 1'!AO$2:AO155)&gt;0.01,"",IF('MissFill 1'!AO151/SUM('MissFill 1'!AO$2:AO155)&gt;0.01,"",DateEnded_5Day!$A155))))))))</f>
        <v>44500</v>
      </c>
      <c r="AQ155" s="54">
        <f>IF($A155&lt;='All Results'!$B$4,"",IF(SUM('MissFill 1'!AP$2:AP155)=0,"",(IF('MissFill 1'!AP155/SUM('MissFill 1'!AP$2:AP155)&gt;0.01,"",IF('MissFill 1'!AP154/SUM('MissFill 1'!AP$2:AP155)&gt;0.01,"",IF('MissFill 1'!AP153/SUM('MissFill 1'!AP$2:AP155)&gt;0.01,"",IF('MissFill 1'!AP152/SUM('MissFill 1'!AP$2:AP155)&gt;0.01,"",IF('MissFill 1'!AP151/SUM('MissFill 1'!AP$2:AP155)&gt;0.01,"",DateEnded_5Day!$A155))))))))</f>
        <v>44500</v>
      </c>
      <c r="AR155" s="54">
        <f>IF($A155&lt;='All Results'!$B$4,"",IF(SUM('MissFill 1'!AQ$2:AQ155)=0,"",(IF('MissFill 1'!AQ155/SUM('MissFill 1'!AQ$2:AQ155)&gt;0.01,"",IF('MissFill 1'!AQ154/SUM('MissFill 1'!AQ$2:AQ155)&gt;0.01,"",IF('MissFill 1'!AQ153/SUM('MissFill 1'!AQ$2:AQ155)&gt;0.01,"",IF('MissFill 1'!AQ152/SUM('MissFill 1'!AQ$2:AQ155)&gt;0.01,"",IF('MissFill 1'!AQ151/SUM('MissFill 1'!AQ$2:AQ155)&gt;0.01,"",DateEnded_5Day!$A155))))))))</f>
        <v>44500</v>
      </c>
      <c r="AS155" s="54">
        <f>IF($A155&lt;='All Results'!$B$4,"",IF(SUM('MissFill 1'!AR$2:AR155)=0,"",(IF('MissFill 1'!AR155/SUM('MissFill 1'!AR$2:AR155)&gt;0.01,"",IF('MissFill 1'!AR154/SUM('MissFill 1'!AR$2:AR155)&gt;0.01,"",IF('MissFill 1'!AR153/SUM('MissFill 1'!AR$2:AR155)&gt;0.01,"",IF('MissFill 1'!AR152/SUM('MissFill 1'!AR$2:AR155)&gt;0.01,"",IF('MissFill 1'!AR151/SUM('MissFill 1'!AR$2:AR155)&gt;0.01,"",DateEnded_5Day!$A155))))))))</f>
        <v>44500</v>
      </c>
      <c r="AT155" s="54">
        <f>IF($A155&lt;='All Results'!$B$4,"",IF(SUM('MissFill 1'!AS$2:AS155)=0,"",(IF('MissFill 1'!AS155/SUM('MissFill 1'!AS$2:AS155)&gt;0.01,"",IF('MissFill 1'!AS154/SUM('MissFill 1'!AS$2:AS155)&gt;0.01,"",IF('MissFill 1'!AS153/SUM('MissFill 1'!AS$2:AS155)&gt;0.01,"",IF('MissFill 1'!AS152/SUM('MissFill 1'!AS$2:AS155)&gt;0.01,"",IF('MissFill 1'!AS151/SUM('MissFill 1'!AS$2:AS155)&gt;0.01,"",DateEnded_5Day!$A155))))))))</f>
        <v>44500</v>
      </c>
      <c r="AU155" s="54">
        <f>IF($A155&lt;='All Results'!$B$4,"",IF(SUM('MissFill 1'!AT$2:AT155)=0,"",(IF('MissFill 1'!AT155/SUM('MissFill 1'!AT$2:AT155)&gt;0.01,"",IF('MissFill 1'!AT154/SUM('MissFill 1'!AT$2:AT155)&gt;0.01,"",IF('MissFill 1'!AT153/SUM('MissFill 1'!AT$2:AT155)&gt;0.01,"",IF('MissFill 1'!AT152/SUM('MissFill 1'!AT$2:AT155)&gt;0.01,"",IF('MissFill 1'!AT151/SUM('MissFill 1'!AT$2:AT155)&gt;0.01,"",DateEnded_5Day!$A155))))))))</f>
        <v>44500</v>
      </c>
      <c r="AV155" s="54">
        <f>IF($A155&lt;='All Results'!$B$4,"",IF(SUM('MissFill 1'!AU$2:AU155)=0,"",(IF('MissFill 1'!AU155/SUM('MissFill 1'!AU$2:AU155)&gt;0.01,"",IF('MissFill 1'!AU154/SUM('MissFill 1'!AU$2:AU155)&gt;0.01,"",IF('MissFill 1'!AU153/SUM('MissFill 1'!AU$2:AU155)&gt;0.01,"",IF('MissFill 1'!AU152/SUM('MissFill 1'!AU$2:AU155)&gt;0.01,"",IF('MissFill 1'!AU151/SUM('MissFill 1'!AU$2:AU155)&gt;0.01,"",DateEnded_5Day!$A155))))))))</f>
        <v>44500</v>
      </c>
      <c r="AW155" s="54">
        <f>IF($A155&lt;='All Results'!$B$4,"",IF(SUM('MissFill 1'!AV$2:AV155)=0,"",(IF('MissFill 1'!AV155/SUM('MissFill 1'!AV$2:AV155)&gt;0.01,"",IF('MissFill 1'!AV154/SUM('MissFill 1'!AV$2:AV155)&gt;0.01,"",IF('MissFill 1'!AV153/SUM('MissFill 1'!AV$2:AV155)&gt;0.01,"",IF('MissFill 1'!AV152/SUM('MissFill 1'!AV$2:AV155)&gt;0.01,"",IF('MissFill 1'!AV151/SUM('MissFill 1'!AV$2:AV155)&gt;0.01,"",DateEnded_5Day!$A155))))))))</f>
        <v>44500</v>
      </c>
      <c r="AX155" s="54">
        <f>IF($A155&lt;='All Results'!$B$4,"",IF(SUM('MissFill 1'!AW$2:AW155)=0,"",(IF('MissFill 1'!AW155/SUM('MissFill 1'!AW$2:AW155)&gt;0.01,"",IF('MissFill 1'!AW154/SUM('MissFill 1'!AW$2:AW155)&gt;0.01,"",IF('MissFill 1'!AW153/SUM('MissFill 1'!AW$2:AW155)&gt;0.01,"",IF('MissFill 1'!AW152/SUM('MissFill 1'!AW$2:AW155)&gt;0.01,"",IF('MissFill 1'!AW151/SUM('MissFill 1'!AW$2:AW155)&gt;0.01,"",DateEnded_5Day!$A155))))))))</f>
        <v>44500</v>
      </c>
    </row>
    <row r="156" spans="1:50" x14ac:dyDescent="0.25">
      <c r="A156" s="41">
        <v>44501</v>
      </c>
      <c r="B156" s="52">
        <v>305</v>
      </c>
      <c r="C156" s="54">
        <f>IF($A156&lt;='All Results'!$B$4,"",IF(SUM('MissFill 1'!B$2:B156)=0,"",(IF('MissFill 1'!B156/SUM('MissFill 1'!B$2:B156)&gt;0.01,"",IF('MissFill 1'!B155/SUM('MissFill 1'!B$2:B156)&gt;0.01,"",IF('MissFill 1'!B154/SUM('MissFill 1'!B$2:B156)&gt;0.01,"",IF('MissFill 1'!B153/SUM('MissFill 1'!B$2:B156)&gt;0.01,"",IF('MissFill 1'!B152/SUM('MissFill 1'!B$2:B156)&gt;0.01,"",DateEnded_5Day!$A156))))))))</f>
        <v>44501</v>
      </c>
      <c r="D156" s="54">
        <f>IF($A156&lt;='All Results'!$B$4,"",IF(SUM('MissFill 1'!C$2:C156)=0,"",(IF('MissFill 1'!C156/SUM('MissFill 1'!C$2:C156)&gt;0.01,"",IF('MissFill 1'!C155/SUM('MissFill 1'!C$2:C156)&gt;0.01,"",IF('MissFill 1'!C154/SUM('MissFill 1'!C$2:C156)&gt;0.01,"",IF('MissFill 1'!C153/SUM('MissFill 1'!C$2:C156)&gt;0.01,"",IF('MissFill 1'!C152/SUM('MissFill 1'!C$2:C156)&gt;0.01,"",DateEnded_5Day!$A156))))))))</f>
        <v>44501</v>
      </c>
      <c r="E156" s="54">
        <f>IF($A156&lt;='All Results'!$B$4,"",IF(SUM('MissFill 1'!D$2:D156)=0,"",(IF('MissFill 1'!D156/SUM('MissFill 1'!D$2:D156)&gt;0.01,"",IF('MissFill 1'!D155/SUM('MissFill 1'!D$2:D156)&gt;0.01,"",IF('MissFill 1'!D154/SUM('MissFill 1'!D$2:D156)&gt;0.01,"",IF('MissFill 1'!D153/SUM('MissFill 1'!D$2:D156)&gt;0.01,"",IF('MissFill 1'!D152/SUM('MissFill 1'!D$2:D156)&gt;0.01,"",DateEnded_5Day!$A156))))))))</f>
        <v>44501</v>
      </c>
      <c r="F156" s="54">
        <f>IF($A156&lt;='All Results'!$B$4,"",IF(SUM('MissFill 1'!E$2:E156)=0,"",(IF('MissFill 1'!E156/SUM('MissFill 1'!E$2:E156)&gt;0.01,"",IF('MissFill 1'!E155/SUM('MissFill 1'!E$2:E156)&gt;0.01,"",IF('MissFill 1'!E154/SUM('MissFill 1'!E$2:E156)&gt;0.01,"",IF('MissFill 1'!E153/SUM('MissFill 1'!E$2:E156)&gt;0.01,"",IF('MissFill 1'!E152/SUM('MissFill 1'!E$2:E156)&gt;0.01,"",DateEnded_5Day!$A156))))))))</f>
        <v>44501</v>
      </c>
      <c r="G156" s="54">
        <f>IF($A156&lt;='All Results'!$B$4,"",IF(SUM('MissFill 1'!F$2:F156)=0,"",(IF('MissFill 1'!F156/SUM('MissFill 1'!F$2:F156)&gt;0.01,"",IF('MissFill 1'!F155/SUM('MissFill 1'!F$2:F156)&gt;0.01,"",IF('MissFill 1'!F154/SUM('MissFill 1'!F$2:F156)&gt;0.01,"",IF('MissFill 1'!F153/SUM('MissFill 1'!F$2:F156)&gt;0.01,"",IF('MissFill 1'!F152/SUM('MissFill 1'!F$2:F156)&gt;0.01,"",DateEnded_5Day!$A156))))))))</f>
        <v>44501</v>
      </c>
      <c r="H156" s="54">
        <f>IF($A156&lt;='All Results'!$B$4,"",IF(SUM('MissFill 1'!G$2:G156)=0,"",(IF('MissFill 1'!G156/SUM('MissFill 1'!G$2:G156)&gt;0.01,"",IF('MissFill 1'!G155/SUM('MissFill 1'!G$2:G156)&gt;0.01,"",IF('MissFill 1'!G154/SUM('MissFill 1'!G$2:G156)&gt;0.01,"",IF('MissFill 1'!G153/SUM('MissFill 1'!G$2:G156)&gt;0.01,"",IF('MissFill 1'!G152/SUM('MissFill 1'!G$2:G156)&gt;0.01,"",DateEnded_5Day!$A156))))))))</f>
        <v>44501</v>
      </c>
      <c r="I156" s="54">
        <f>IF($A156&lt;='All Results'!$B$4,"",IF(SUM('MissFill 1'!H$2:H156)=0,"",(IF('MissFill 1'!H156/SUM('MissFill 1'!H$2:H156)&gt;0.01,"",IF('MissFill 1'!H155/SUM('MissFill 1'!H$2:H156)&gt;0.01,"",IF('MissFill 1'!H154/SUM('MissFill 1'!H$2:H156)&gt;0.01,"",IF('MissFill 1'!H153/SUM('MissFill 1'!H$2:H156)&gt;0.01,"",IF('MissFill 1'!H152/SUM('MissFill 1'!H$2:H156)&gt;0.01,"",DateEnded_5Day!$A156))))))))</f>
        <v>44501</v>
      </c>
      <c r="J156" s="54">
        <f>IF($A156&lt;='All Results'!$B$4,"",IF(SUM('MissFill 1'!I$2:I156)=0,"",(IF('MissFill 1'!I156/SUM('MissFill 1'!I$2:I156)&gt;0.01,"",IF('MissFill 1'!I155/SUM('MissFill 1'!I$2:I156)&gt;0.01,"",IF('MissFill 1'!I154/SUM('MissFill 1'!I$2:I156)&gt;0.01,"",IF('MissFill 1'!I153/SUM('MissFill 1'!I$2:I156)&gt;0.01,"",IF('MissFill 1'!I152/SUM('MissFill 1'!I$2:I156)&gt;0.01,"",DateEnded_5Day!$A156))))))))</f>
        <v>44501</v>
      </c>
      <c r="K156" s="54">
        <f>IF($A156&lt;='All Results'!$B$4,"",IF(SUM('MissFill 1'!J$2:J156)=0,"",(IF('MissFill 1'!J156/SUM('MissFill 1'!J$2:J156)&gt;0.01,"",IF('MissFill 1'!J155/SUM('MissFill 1'!J$2:J156)&gt;0.01,"",IF('MissFill 1'!J154/SUM('MissFill 1'!J$2:J156)&gt;0.01,"",IF('MissFill 1'!J153/SUM('MissFill 1'!J$2:J156)&gt;0.01,"",IF('MissFill 1'!J152/SUM('MissFill 1'!J$2:J156)&gt;0.01,"",DateEnded_5Day!$A156))))))))</f>
        <v>44501</v>
      </c>
      <c r="L156" s="54">
        <f>IF($A156&lt;='All Results'!$B$4,"",IF(SUM('MissFill 1'!K$2:K156)=0,"",(IF('MissFill 1'!K156/SUM('MissFill 1'!K$2:K156)&gt;0.01,"",IF('MissFill 1'!K155/SUM('MissFill 1'!K$2:K156)&gt;0.01,"",IF('MissFill 1'!K154/SUM('MissFill 1'!K$2:K156)&gt;0.01,"",IF('MissFill 1'!K153/SUM('MissFill 1'!K$2:K156)&gt;0.01,"",IF('MissFill 1'!K152/SUM('MissFill 1'!K$2:K156)&gt;0.01,"",DateEnded_5Day!$A156))))))))</f>
        <v>44501</v>
      </c>
      <c r="M156" s="54">
        <f>IF($A156&lt;='All Results'!$B$4,"",IF(SUM('MissFill 1'!L$2:L156)=0,"",(IF('MissFill 1'!L156/SUM('MissFill 1'!L$2:L156)&gt;0.01,"",IF('MissFill 1'!L155/SUM('MissFill 1'!L$2:L156)&gt;0.01,"",IF('MissFill 1'!L154/SUM('MissFill 1'!L$2:L156)&gt;0.01,"",IF('MissFill 1'!L153/SUM('MissFill 1'!L$2:L156)&gt;0.01,"",IF('MissFill 1'!L152/SUM('MissFill 1'!L$2:L156)&gt;0.01,"",DateEnded_5Day!$A156))))))))</f>
        <v>44501</v>
      </c>
      <c r="N156" s="54">
        <f>IF($A156&lt;='All Results'!$B$4,"",IF(SUM('MissFill 1'!M$2:M156)=0,"",(IF('MissFill 1'!M156/SUM('MissFill 1'!M$2:M156)&gt;0.01,"",IF('MissFill 1'!M155/SUM('MissFill 1'!M$2:M156)&gt;0.01,"",IF('MissFill 1'!M154/SUM('MissFill 1'!M$2:M156)&gt;0.01,"",IF('MissFill 1'!M153/SUM('MissFill 1'!M$2:M156)&gt;0.01,"",IF('MissFill 1'!M152/SUM('MissFill 1'!M$2:M156)&gt;0.01,"",DateEnded_5Day!$A156))))))))</f>
        <v>44501</v>
      </c>
      <c r="O156" s="54">
        <f>IF($A156&lt;='All Results'!$B$4,"",IF(SUM('MissFill 1'!N$2:N156)=0,"",(IF('MissFill 1'!N156/SUM('MissFill 1'!N$2:N156)&gt;0.01,"",IF('MissFill 1'!N155/SUM('MissFill 1'!N$2:N156)&gt;0.01,"",IF('MissFill 1'!N154/SUM('MissFill 1'!N$2:N156)&gt;0.01,"",IF('MissFill 1'!N153/SUM('MissFill 1'!N$2:N156)&gt;0.01,"",IF('MissFill 1'!N152/SUM('MissFill 1'!N$2:N156)&gt;0.01,"",DateEnded_5Day!$A156))))))))</f>
        <v>44501</v>
      </c>
      <c r="P156" s="54">
        <f>IF($A156&lt;='All Results'!$B$4,"",IF(SUM('MissFill 1'!O$2:O156)=0,"",(IF('MissFill 1'!O156/SUM('MissFill 1'!O$2:O156)&gt;0.01,"",IF('MissFill 1'!O155/SUM('MissFill 1'!O$2:O156)&gt;0.01,"",IF('MissFill 1'!O154/SUM('MissFill 1'!O$2:O156)&gt;0.01,"",IF('MissFill 1'!O153/SUM('MissFill 1'!O$2:O156)&gt;0.01,"",IF('MissFill 1'!O152/SUM('MissFill 1'!O$2:O156)&gt;0.01,"",DateEnded_5Day!$A156))))))))</f>
        <v>44501</v>
      </c>
      <c r="Q156" s="54">
        <f>IF($A156&lt;='All Results'!$B$4,"",IF(SUM('MissFill 1'!P$2:P156)=0,"",(IF('MissFill 1'!P156/SUM('MissFill 1'!P$2:P156)&gt;0.01,"",IF('MissFill 1'!P155/SUM('MissFill 1'!P$2:P156)&gt;0.01,"",IF('MissFill 1'!P154/SUM('MissFill 1'!P$2:P156)&gt;0.01,"",IF('MissFill 1'!P153/SUM('MissFill 1'!P$2:P156)&gt;0.01,"",IF('MissFill 1'!P152/SUM('MissFill 1'!P$2:P156)&gt;0.01,"",DateEnded_5Day!$A156))))))))</f>
        <v>44501</v>
      </c>
      <c r="R156" s="54">
        <f>IF($A156&lt;='All Results'!$B$4,"",IF(SUM('MissFill 1'!Q$2:Q156)=0,"",(IF('MissFill 1'!Q156/SUM('MissFill 1'!Q$2:Q156)&gt;0.01,"",IF('MissFill 1'!Q155/SUM('MissFill 1'!Q$2:Q156)&gt;0.01,"",IF('MissFill 1'!Q154/SUM('MissFill 1'!Q$2:Q156)&gt;0.01,"",IF('MissFill 1'!Q153/SUM('MissFill 1'!Q$2:Q156)&gt;0.01,"",IF('MissFill 1'!Q152/SUM('MissFill 1'!Q$2:Q156)&gt;0.01,"",DateEnded_5Day!$A156))))))))</f>
        <v>44501</v>
      </c>
      <c r="S156" s="54">
        <f>IF($A156&lt;='All Results'!$B$4,"",IF(SUM('MissFill 1'!R$2:R156)=0,"",(IF('MissFill 1'!R156/SUM('MissFill 1'!R$2:R156)&gt;0.01,"",IF('MissFill 1'!R155/SUM('MissFill 1'!R$2:R156)&gt;0.01,"",IF('MissFill 1'!R154/SUM('MissFill 1'!R$2:R156)&gt;0.01,"",IF('MissFill 1'!R153/SUM('MissFill 1'!R$2:R156)&gt;0.01,"",IF('MissFill 1'!R152/SUM('MissFill 1'!R$2:R156)&gt;0.01,"",DateEnded_5Day!$A156))))))))</f>
        <v>44501</v>
      </c>
      <c r="T156" s="54">
        <f>IF($A156&lt;='All Results'!$B$4,"",IF(SUM('MissFill 1'!S$2:S156)=0,"",(IF('MissFill 1'!S156/SUM('MissFill 1'!S$2:S156)&gt;0.01,"",IF('MissFill 1'!S155/SUM('MissFill 1'!S$2:S156)&gt;0.01,"",IF('MissFill 1'!S154/SUM('MissFill 1'!S$2:S156)&gt;0.01,"",IF('MissFill 1'!S153/SUM('MissFill 1'!S$2:S156)&gt;0.01,"",IF('MissFill 1'!S152/SUM('MissFill 1'!S$2:S156)&gt;0.01,"",DateEnded_5Day!$A156))))))))</f>
        <v>44501</v>
      </c>
      <c r="U156" s="54">
        <f>IF($A156&lt;='All Results'!$B$4,"",IF(SUM('MissFill 1'!T$2:T156)=0,"",(IF('MissFill 1'!T156/SUM('MissFill 1'!T$2:T156)&gt;0.01,"",IF('MissFill 1'!T155/SUM('MissFill 1'!T$2:T156)&gt;0.01,"",IF('MissFill 1'!T154/SUM('MissFill 1'!T$2:T156)&gt;0.01,"",IF('MissFill 1'!T153/SUM('MissFill 1'!T$2:T156)&gt;0.01,"",IF('MissFill 1'!T152/SUM('MissFill 1'!T$2:T156)&gt;0.01,"",DateEnded_5Day!$A156))))))))</f>
        <v>44501</v>
      </c>
      <c r="V156" s="54">
        <f>IF($A156&lt;='All Results'!$B$4,"",IF(SUM('MissFill 1'!U$2:U156)=0,"",(IF('MissFill 1'!U156/SUM('MissFill 1'!U$2:U156)&gt;0.01,"",IF('MissFill 1'!U155/SUM('MissFill 1'!U$2:U156)&gt;0.01,"",IF('MissFill 1'!U154/SUM('MissFill 1'!U$2:U156)&gt;0.01,"",IF('MissFill 1'!U153/SUM('MissFill 1'!U$2:U156)&gt;0.01,"",IF('MissFill 1'!U152/SUM('MissFill 1'!U$2:U156)&gt;0.01,"",DateEnded_5Day!$A156))))))))</f>
        <v>44501</v>
      </c>
      <c r="W156" s="54">
        <f>IF($A156&lt;='All Results'!$B$4,"",IF(SUM('MissFill 1'!V$2:V156)=0,"",(IF('MissFill 1'!V156/SUM('MissFill 1'!V$2:V156)&gt;0.01,"",IF('MissFill 1'!V155/SUM('MissFill 1'!V$2:V156)&gt;0.01,"",IF('MissFill 1'!V154/SUM('MissFill 1'!V$2:V156)&gt;0.01,"",IF('MissFill 1'!V153/SUM('MissFill 1'!V$2:V156)&gt;0.01,"",IF('MissFill 1'!V152/SUM('MissFill 1'!V$2:V156)&gt;0.01,"",DateEnded_5Day!$A156))))))))</f>
        <v>44501</v>
      </c>
      <c r="X156" s="54">
        <f>IF($A156&lt;='All Results'!$B$4,"",IF(SUM('MissFill 1'!W$2:W156)=0,"",(IF('MissFill 1'!W156/SUM('MissFill 1'!W$2:W156)&gt;0.01,"",IF('MissFill 1'!W155/SUM('MissFill 1'!W$2:W156)&gt;0.01,"",IF('MissFill 1'!W154/SUM('MissFill 1'!W$2:W156)&gt;0.01,"",IF('MissFill 1'!W153/SUM('MissFill 1'!W$2:W156)&gt;0.01,"",IF('MissFill 1'!W152/SUM('MissFill 1'!W$2:W156)&gt;0.01,"",DateEnded_5Day!$A156))))))))</f>
        <v>44501</v>
      </c>
      <c r="Y156" s="54">
        <f>IF($A156&lt;='All Results'!$B$4,"",IF(SUM('MissFill 1'!X$2:X156)=0,"",(IF('MissFill 1'!X156/SUM('MissFill 1'!X$2:X156)&gt;0.01,"",IF('MissFill 1'!X155/SUM('MissFill 1'!X$2:X156)&gt;0.01,"",IF('MissFill 1'!X154/SUM('MissFill 1'!X$2:X156)&gt;0.01,"",IF('MissFill 1'!X153/SUM('MissFill 1'!X$2:X156)&gt;0.01,"",IF('MissFill 1'!X152/SUM('MissFill 1'!X$2:X156)&gt;0.01,"",DateEnded_5Day!$A156))))))))</f>
        <v>44501</v>
      </c>
      <c r="Z156" s="54">
        <f>IF($A156&lt;='All Results'!$B$4,"",IF(SUM('MissFill 1'!Y$2:Y156)=0,"",(IF('MissFill 1'!Y156/SUM('MissFill 1'!Y$2:Y156)&gt;0.01,"",IF('MissFill 1'!Y155/SUM('MissFill 1'!Y$2:Y156)&gt;0.01,"",IF('MissFill 1'!Y154/SUM('MissFill 1'!Y$2:Y156)&gt;0.01,"",IF('MissFill 1'!Y153/SUM('MissFill 1'!Y$2:Y156)&gt;0.01,"",IF('MissFill 1'!Y152/SUM('MissFill 1'!Y$2:Y156)&gt;0.01,"",DateEnded_5Day!$A156))))))))</f>
        <v>44501</v>
      </c>
      <c r="AA156" s="54">
        <f>IF($A156&lt;='All Results'!$B$4,"",IF(SUM('MissFill 1'!Z$2:Z156)=0,"",(IF('MissFill 1'!Z156/SUM('MissFill 1'!Z$2:Z156)&gt;0.01,"",IF('MissFill 1'!Z155/SUM('MissFill 1'!Z$2:Z156)&gt;0.01,"",IF('MissFill 1'!Z154/SUM('MissFill 1'!Z$2:Z156)&gt;0.01,"",IF('MissFill 1'!Z153/SUM('MissFill 1'!Z$2:Z156)&gt;0.01,"",IF('MissFill 1'!Z152/SUM('MissFill 1'!Z$2:Z156)&gt;0.01,"",DateEnded_5Day!$A156))))))))</f>
        <v>44501</v>
      </c>
      <c r="AB156" s="54">
        <f>IF($A156&lt;='All Results'!$B$4,"",IF(SUM('MissFill 1'!AA$2:AA156)=0,"",(IF('MissFill 1'!AA156/SUM('MissFill 1'!AA$2:AA156)&gt;0.01,"",IF('MissFill 1'!AA155/SUM('MissFill 1'!AA$2:AA156)&gt;0.01,"",IF('MissFill 1'!AA154/SUM('MissFill 1'!AA$2:AA156)&gt;0.01,"",IF('MissFill 1'!AA153/SUM('MissFill 1'!AA$2:AA156)&gt;0.01,"",IF('MissFill 1'!AA152/SUM('MissFill 1'!AA$2:AA156)&gt;0.01,"",DateEnded_5Day!$A156))))))))</f>
        <v>44501</v>
      </c>
      <c r="AC156" s="54">
        <f>IF($A156&lt;='All Results'!$B$4,"",IF(SUM('MissFill 1'!AB$2:AB156)=0,"",(IF('MissFill 1'!AB156/SUM('MissFill 1'!AB$2:AB156)&gt;0.01,"",IF('MissFill 1'!AB155/SUM('MissFill 1'!AB$2:AB156)&gt;0.01,"",IF('MissFill 1'!AB154/SUM('MissFill 1'!AB$2:AB156)&gt;0.01,"",IF('MissFill 1'!AB153/SUM('MissFill 1'!AB$2:AB156)&gt;0.01,"",IF('MissFill 1'!AB152/SUM('MissFill 1'!AB$2:AB156)&gt;0.01,"",DateEnded_5Day!$A156))))))))</f>
        <v>44501</v>
      </c>
      <c r="AD156" s="54">
        <f>IF($A156&lt;='All Results'!$B$4,"",IF(SUM('MissFill 1'!AC$2:AC156)=0,"",(IF('MissFill 1'!AC156/SUM('MissFill 1'!AC$2:AC156)&gt;0.01,"",IF('MissFill 1'!AC155/SUM('MissFill 1'!AC$2:AC156)&gt;0.01,"",IF('MissFill 1'!AC154/SUM('MissFill 1'!AC$2:AC156)&gt;0.01,"",IF('MissFill 1'!AC153/SUM('MissFill 1'!AC$2:AC156)&gt;0.01,"",IF('MissFill 1'!AC152/SUM('MissFill 1'!AC$2:AC156)&gt;0.01,"",DateEnded_5Day!$A156))))))))</f>
        <v>44501</v>
      </c>
      <c r="AE156" s="54">
        <f>IF($A156&lt;='All Results'!$B$4,"",IF(SUM('MissFill 1'!AD$2:AD156)=0,"",(IF('MissFill 1'!AD156/SUM('MissFill 1'!AD$2:AD156)&gt;0.01,"",IF('MissFill 1'!AD155/SUM('MissFill 1'!AD$2:AD156)&gt;0.01,"",IF('MissFill 1'!AD154/SUM('MissFill 1'!AD$2:AD156)&gt;0.01,"",IF('MissFill 1'!AD153/SUM('MissFill 1'!AD$2:AD156)&gt;0.01,"",IF('MissFill 1'!AD152/SUM('MissFill 1'!AD$2:AD156)&gt;0.01,"",DateEnded_5Day!$A156))))))))</f>
        <v>44501</v>
      </c>
      <c r="AF156" s="54">
        <f>IF($A156&lt;='All Results'!$B$4,"",IF(SUM('MissFill 1'!AE$2:AE156)=0,"",(IF('MissFill 1'!AE156/SUM('MissFill 1'!AE$2:AE156)&gt;0.01,"",IF('MissFill 1'!AE155/SUM('MissFill 1'!AE$2:AE156)&gt;0.01,"",IF('MissFill 1'!AE154/SUM('MissFill 1'!AE$2:AE156)&gt;0.01,"",IF('MissFill 1'!AE153/SUM('MissFill 1'!AE$2:AE156)&gt;0.01,"",IF('MissFill 1'!AE152/SUM('MissFill 1'!AE$2:AE156)&gt;0.01,"",DateEnded_5Day!$A156))))))))</f>
        <v>44501</v>
      </c>
      <c r="AG156" s="54">
        <f>IF($A156&lt;='All Results'!$B$4,"",IF(SUM('MissFill 1'!AF$2:AF156)=0,"",(IF('MissFill 1'!AF156/SUM('MissFill 1'!AF$2:AF156)&gt;0.01,"",IF('MissFill 1'!AF155/SUM('MissFill 1'!AF$2:AF156)&gt;0.01,"",IF('MissFill 1'!AF154/SUM('MissFill 1'!AF$2:AF156)&gt;0.01,"",IF('MissFill 1'!AF153/SUM('MissFill 1'!AF$2:AF156)&gt;0.01,"",IF('MissFill 1'!AF152/SUM('MissFill 1'!AF$2:AF156)&gt;0.01,"",DateEnded_5Day!$A156))))))))</f>
        <v>44501</v>
      </c>
      <c r="AH156" s="54">
        <f>IF($A156&lt;='All Results'!$B$4,"",IF(SUM('MissFill 1'!AG$2:AG156)=0,"",(IF('MissFill 1'!AG156/SUM('MissFill 1'!AG$2:AG156)&gt;0.01,"",IF('MissFill 1'!AG155/SUM('MissFill 1'!AG$2:AG156)&gt;0.01,"",IF('MissFill 1'!AG154/SUM('MissFill 1'!AG$2:AG156)&gt;0.01,"",IF('MissFill 1'!AG153/SUM('MissFill 1'!AG$2:AG156)&gt;0.01,"",IF('MissFill 1'!AG152/SUM('MissFill 1'!AG$2:AG156)&gt;0.01,"",DateEnded_5Day!$A156))))))))</f>
        <v>44501</v>
      </c>
      <c r="AI156" s="54">
        <f>IF($A156&lt;='All Results'!$B$4,"",IF(SUM('MissFill 1'!AH$2:AH156)=0,"",(IF('MissFill 1'!AH156/SUM('MissFill 1'!AH$2:AH156)&gt;0.01,"",IF('MissFill 1'!AH155/SUM('MissFill 1'!AH$2:AH156)&gt;0.01,"",IF('MissFill 1'!AH154/SUM('MissFill 1'!AH$2:AH156)&gt;0.01,"",IF('MissFill 1'!AH153/SUM('MissFill 1'!AH$2:AH156)&gt;0.01,"",IF('MissFill 1'!AH152/SUM('MissFill 1'!AH$2:AH156)&gt;0.01,"",DateEnded_5Day!$A156))))))))</f>
        <v>44501</v>
      </c>
      <c r="AJ156" s="54">
        <f>IF($A156&lt;='All Results'!$B$4,"",IF(SUM('MissFill 1'!AI$2:AI156)=0,"",(IF('MissFill 1'!AI156/SUM('MissFill 1'!AI$2:AI156)&gt;0.01,"",IF('MissFill 1'!AI155/SUM('MissFill 1'!AI$2:AI156)&gt;0.01,"",IF('MissFill 1'!AI154/SUM('MissFill 1'!AI$2:AI156)&gt;0.01,"",IF('MissFill 1'!AI153/SUM('MissFill 1'!AI$2:AI156)&gt;0.01,"",IF('MissFill 1'!AI152/SUM('MissFill 1'!AI$2:AI156)&gt;0.01,"",DateEnded_5Day!$A156))))))))</f>
        <v>44501</v>
      </c>
      <c r="AK156" s="54">
        <f>IF($A156&lt;='All Results'!$B$4,"",IF(SUM('MissFill 1'!AJ$2:AJ156)=0,"",(IF('MissFill 1'!AJ156/SUM('MissFill 1'!AJ$2:AJ156)&gt;0.01,"",IF('MissFill 1'!AJ155/SUM('MissFill 1'!AJ$2:AJ156)&gt;0.01,"",IF('MissFill 1'!AJ154/SUM('MissFill 1'!AJ$2:AJ156)&gt;0.01,"",IF('MissFill 1'!AJ153/SUM('MissFill 1'!AJ$2:AJ156)&gt;0.01,"",IF('MissFill 1'!AJ152/SUM('MissFill 1'!AJ$2:AJ156)&gt;0.01,"",DateEnded_5Day!$A156))))))))</f>
        <v>44501</v>
      </c>
      <c r="AL156" s="54">
        <f>IF($A156&lt;='All Results'!$B$4,"",IF(SUM('MissFill 1'!AK$2:AK156)=0,"",(IF('MissFill 1'!AK156/SUM('MissFill 1'!AK$2:AK156)&gt;0.01,"",IF('MissFill 1'!AK155/SUM('MissFill 1'!AK$2:AK156)&gt;0.01,"",IF('MissFill 1'!AK154/SUM('MissFill 1'!AK$2:AK156)&gt;0.01,"",IF('MissFill 1'!AK153/SUM('MissFill 1'!AK$2:AK156)&gt;0.01,"",IF('MissFill 1'!AK152/SUM('MissFill 1'!AK$2:AK156)&gt;0.01,"",DateEnded_5Day!$A156))))))))</f>
        <v>44501</v>
      </c>
      <c r="AM156" s="54">
        <f>IF($A156&lt;='All Results'!$B$4,"",IF(SUM('MissFill 1'!AL$2:AL156)=0,"",(IF('MissFill 1'!AL156/SUM('MissFill 1'!AL$2:AL156)&gt;0.01,"",IF('MissFill 1'!AL155/SUM('MissFill 1'!AL$2:AL156)&gt;0.01,"",IF('MissFill 1'!AL154/SUM('MissFill 1'!AL$2:AL156)&gt;0.01,"",IF('MissFill 1'!AL153/SUM('MissFill 1'!AL$2:AL156)&gt;0.01,"",IF('MissFill 1'!AL152/SUM('MissFill 1'!AL$2:AL156)&gt;0.01,"",DateEnded_5Day!$A156))))))))</f>
        <v>44501</v>
      </c>
      <c r="AN156" s="54">
        <f>IF($A156&lt;='All Results'!$B$4,"",IF(SUM('MissFill 1'!AM$2:AM156)=0,"",(IF('MissFill 1'!AM156/SUM('MissFill 1'!AM$2:AM156)&gt;0.01,"",IF('MissFill 1'!AM155/SUM('MissFill 1'!AM$2:AM156)&gt;0.01,"",IF('MissFill 1'!AM154/SUM('MissFill 1'!AM$2:AM156)&gt;0.01,"",IF('MissFill 1'!AM153/SUM('MissFill 1'!AM$2:AM156)&gt;0.01,"",IF('MissFill 1'!AM152/SUM('MissFill 1'!AM$2:AM156)&gt;0.01,"",DateEnded_5Day!$A156))))))))</f>
        <v>44501</v>
      </c>
      <c r="AO156" s="54">
        <f>IF($A156&lt;='All Results'!$B$4,"",IF(SUM('MissFill 1'!AN$2:AN156)=0,"",(IF('MissFill 1'!AN156/SUM('MissFill 1'!AN$2:AN156)&gt;0.01,"",IF('MissFill 1'!AN155/SUM('MissFill 1'!AN$2:AN156)&gt;0.01,"",IF('MissFill 1'!AN154/SUM('MissFill 1'!AN$2:AN156)&gt;0.01,"",IF('MissFill 1'!AN153/SUM('MissFill 1'!AN$2:AN156)&gt;0.01,"",IF('MissFill 1'!AN152/SUM('MissFill 1'!AN$2:AN156)&gt;0.01,"",DateEnded_5Day!$A156))))))))</f>
        <v>44501</v>
      </c>
      <c r="AP156" s="54">
        <f>IF($A156&lt;='All Results'!$B$4,"",IF(SUM('MissFill 1'!AO$2:AO156)=0,"",(IF('MissFill 1'!AO156/SUM('MissFill 1'!AO$2:AO156)&gt;0.01,"",IF('MissFill 1'!AO155/SUM('MissFill 1'!AO$2:AO156)&gt;0.01,"",IF('MissFill 1'!AO154/SUM('MissFill 1'!AO$2:AO156)&gt;0.01,"",IF('MissFill 1'!AO153/SUM('MissFill 1'!AO$2:AO156)&gt;0.01,"",IF('MissFill 1'!AO152/SUM('MissFill 1'!AO$2:AO156)&gt;0.01,"",DateEnded_5Day!$A156))))))))</f>
        <v>44501</v>
      </c>
      <c r="AQ156" s="54">
        <f>IF($A156&lt;='All Results'!$B$4,"",IF(SUM('MissFill 1'!AP$2:AP156)=0,"",(IF('MissFill 1'!AP156/SUM('MissFill 1'!AP$2:AP156)&gt;0.01,"",IF('MissFill 1'!AP155/SUM('MissFill 1'!AP$2:AP156)&gt;0.01,"",IF('MissFill 1'!AP154/SUM('MissFill 1'!AP$2:AP156)&gt;0.01,"",IF('MissFill 1'!AP153/SUM('MissFill 1'!AP$2:AP156)&gt;0.01,"",IF('MissFill 1'!AP152/SUM('MissFill 1'!AP$2:AP156)&gt;0.01,"",DateEnded_5Day!$A156))))))))</f>
        <v>44501</v>
      </c>
      <c r="AR156" s="54">
        <f>IF($A156&lt;='All Results'!$B$4,"",IF(SUM('MissFill 1'!AQ$2:AQ156)=0,"",(IF('MissFill 1'!AQ156/SUM('MissFill 1'!AQ$2:AQ156)&gt;0.01,"",IF('MissFill 1'!AQ155/SUM('MissFill 1'!AQ$2:AQ156)&gt;0.01,"",IF('MissFill 1'!AQ154/SUM('MissFill 1'!AQ$2:AQ156)&gt;0.01,"",IF('MissFill 1'!AQ153/SUM('MissFill 1'!AQ$2:AQ156)&gt;0.01,"",IF('MissFill 1'!AQ152/SUM('MissFill 1'!AQ$2:AQ156)&gt;0.01,"",DateEnded_5Day!$A156))))))))</f>
        <v>44501</v>
      </c>
      <c r="AS156" s="54">
        <f>IF($A156&lt;='All Results'!$B$4,"",IF(SUM('MissFill 1'!AR$2:AR156)=0,"",(IF('MissFill 1'!AR156/SUM('MissFill 1'!AR$2:AR156)&gt;0.01,"",IF('MissFill 1'!AR155/SUM('MissFill 1'!AR$2:AR156)&gt;0.01,"",IF('MissFill 1'!AR154/SUM('MissFill 1'!AR$2:AR156)&gt;0.01,"",IF('MissFill 1'!AR153/SUM('MissFill 1'!AR$2:AR156)&gt;0.01,"",IF('MissFill 1'!AR152/SUM('MissFill 1'!AR$2:AR156)&gt;0.01,"",DateEnded_5Day!$A156))))))))</f>
        <v>44501</v>
      </c>
      <c r="AT156" s="54">
        <f>IF($A156&lt;='All Results'!$B$4,"",IF(SUM('MissFill 1'!AS$2:AS156)=0,"",(IF('MissFill 1'!AS156/SUM('MissFill 1'!AS$2:AS156)&gt;0.01,"",IF('MissFill 1'!AS155/SUM('MissFill 1'!AS$2:AS156)&gt;0.01,"",IF('MissFill 1'!AS154/SUM('MissFill 1'!AS$2:AS156)&gt;0.01,"",IF('MissFill 1'!AS153/SUM('MissFill 1'!AS$2:AS156)&gt;0.01,"",IF('MissFill 1'!AS152/SUM('MissFill 1'!AS$2:AS156)&gt;0.01,"",DateEnded_5Day!$A156))))))))</f>
        <v>44501</v>
      </c>
      <c r="AU156" s="54">
        <f>IF($A156&lt;='All Results'!$B$4,"",IF(SUM('MissFill 1'!AT$2:AT156)=0,"",(IF('MissFill 1'!AT156/SUM('MissFill 1'!AT$2:AT156)&gt;0.01,"",IF('MissFill 1'!AT155/SUM('MissFill 1'!AT$2:AT156)&gt;0.01,"",IF('MissFill 1'!AT154/SUM('MissFill 1'!AT$2:AT156)&gt;0.01,"",IF('MissFill 1'!AT153/SUM('MissFill 1'!AT$2:AT156)&gt;0.01,"",IF('MissFill 1'!AT152/SUM('MissFill 1'!AT$2:AT156)&gt;0.01,"",DateEnded_5Day!$A156))))))))</f>
        <v>44501</v>
      </c>
      <c r="AV156" s="54">
        <f>IF($A156&lt;='All Results'!$B$4,"",IF(SUM('MissFill 1'!AU$2:AU156)=0,"",(IF('MissFill 1'!AU156/SUM('MissFill 1'!AU$2:AU156)&gt;0.01,"",IF('MissFill 1'!AU155/SUM('MissFill 1'!AU$2:AU156)&gt;0.01,"",IF('MissFill 1'!AU154/SUM('MissFill 1'!AU$2:AU156)&gt;0.01,"",IF('MissFill 1'!AU153/SUM('MissFill 1'!AU$2:AU156)&gt;0.01,"",IF('MissFill 1'!AU152/SUM('MissFill 1'!AU$2:AU156)&gt;0.01,"",DateEnded_5Day!$A156))))))))</f>
        <v>44501</v>
      </c>
      <c r="AW156" s="54">
        <f>IF($A156&lt;='All Results'!$B$4,"",IF(SUM('MissFill 1'!AV$2:AV156)=0,"",(IF('MissFill 1'!AV156/SUM('MissFill 1'!AV$2:AV156)&gt;0.01,"",IF('MissFill 1'!AV155/SUM('MissFill 1'!AV$2:AV156)&gt;0.01,"",IF('MissFill 1'!AV154/SUM('MissFill 1'!AV$2:AV156)&gt;0.01,"",IF('MissFill 1'!AV153/SUM('MissFill 1'!AV$2:AV156)&gt;0.01,"",IF('MissFill 1'!AV152/SUM('MissFill 1'!AV$2:AV156)&gt;0.01,"",DateEnded_5Day!$A156))))))))</f>
        <v>44501</v>
      </c>
      <c r="AX156" s="54">
        <f>IF($A156&lt;='All Results'!$B$4,"",IF(SUM('MissFill 1'!AW$2:AW156)=0,"",(IF('MissFill 1'!AW156/SUM('MissFill 1'!AW$2:AW156)&gt;0.01,"",IF('MissFill 1'!AW155/SUM('MissFill 1'!AW$2:AW156)&gt;0.01,"",IF('MissFill 1'!AW154/SUM('MissFill 1'!AW$2:AW156)&gt;0.01,"",IF('MissFill 1'!AW153/SUM('MissFill 1'!AW$2:AW156)&gt;0.01,"",IF('MissFill 1'!AW152/SUM('MissFill 1'!AW$2:AW156)&gt;0.01,"",DateEnded_5Day!$A156))))))))</f>
        <v>44501</v>
      </c>
    </row>
    <row r="157" spans="1:50" x14ac:dyDescent="0.25">
      <c r="A157" s="41">
        <v>44502</v>
      </c>
      <c r="B157" s="52">
        <v>306</v>
      </c>
      <c r="C157" s="54">
        <f>IF($A157&lt;='All Results'!$B$4,"",IF(SUM('MissFill 1'!B$2:B157)=0,"",(IF('MissFill 1'!B157/SUM('MissFill 1'!B$2:B157)&gt;0.01,"",IF('MissFill 1'!B156/SUM('MissFill 1'!B$2:B157)&gt;0.01,"",IF('MissFill 1'!B155/SUM('MissFill 1'!B$2:B157)&gt;0.01,"",IF('MissFill 1'!B154/SUM('MissFill 1'!B$2:B157)&gt;0.01,"",IF('MissFill 1'!B153/SUM('MissFill 1'!B$2:B157)&gt;0.01,"",DateEnded_5Day!$A157))))))))</f>
        <v>44502</v>
      </c>
      <c r="D157" s="54">
        <f>IF($A157&lt;='All Results'!$B$4,"",IF(SUM('MissFill 1'!C$2:C157)=0,"",(IF('MissFill 1'!C157/SUM('MissFill 1'!C$2:C157)&gt;0.01,"",IF('MissFill 1'!C156/SUM('MissFill 1'!C$2:C157)&gt;0.01,"",IF('MissFill 1'!C155/SUM('MissFill 1'!C$2:C157)&gt;0.01,"",IF('MissFill 1'!C154/SUM('MissFill 1'!C$2:C157)&gt;0.01,"",IF('MissFill 1'!C153/SUM('MissFill 1'!C$2:C157)&gt;0.01,"",DateEnded_5Day!$A157))))))))</f>
        <v>44502</v>
      </c>
      <c r="E157" s="54">
        <f>IF($A157&lt;='All Results'!$B$4,"",IF(SUM('MissFill 1'!D$2:D157)=0,"",(IF('MissFill 1'!D157/SUM('MissFill 1'!D$2:D157)&gt;0.01,"",IF('MissFill 1'!D156/SUM('MissFill 1'!D$2:D157)&gt;0.01,"",IF('MissFill 1'!D155/SUM('MissFill 1'!D$2:D157)&gt;0.01,"",IF('MissFill 1'!D154/SUM('MissFill 1'!D$2:D157)&gt;0.01,"",IF('MissFill 1'!D153/SUM('MissFill 1'!D$2:D157)&gt;0.01,"",DateEnded_5Day!$A157))))))))</f>
        <v>44502</v>
      </c>
      <c r="F157" s="54">
        <f>IF($A157&lt;='All Results'!$B$4,"",IF(SUM('MissFill 1'!E$2:E157)=0,"",(IF('MissFill 1'!E157/SUM('MissFill 1'!E$2:E157)&gt;0.01,"",IF('MissFill 1'!E156/SUM('MissFill 1'!E$2:E157)&gt;0.01,"",IF('MissFill 1'!E155/SUM('MissFill 1'!E$2:E157)&gt;0.01,"",IF('MissFill 1'!E154/SUM('MissFill 1'!E$2:E157)&gt;0.01,"",IF('MissFill 1'!E153/SUM('MissFill 1'!E$2:E157)&gt;0.01,"",DateEnded_5Day!$A157))))))))</f>
        <v>44502</v>
      </c>
      <c r="G157" s="54">
        <f>IF($A157&lt;='All Results'!$B$4,"",IF(SUM('MissFill 1'!F$2:F157)=0,"",(IF('MissFill 1'!F157/SUM('MissFill 1'!F$2:F157)&gt;0.01,"",IF('MissFill 1'!F156/SUM('MissFill 1'!F$2:F157)&gt;0.01,"",IF('MissFill 1'!F155/SUM('MissFill 1'!F$2:F157)&gt;0.01,"",IF('MissFill 1'!F154/SUM('MissFill 1'!F$2:F157)&gt;0.01,"",IF('MissFill 1'!F153/SUM('MissFill 1'!F$2:F157)&gt;0.01,"",DateEnded_5Day!$A157))))))))</f>
        <v>44502</v>
      </c>
      <c r="H157" s="54">
        <f>IF($A157&lt;='All Results'!$B$4,"",IF(SUM('MissFill 1'!G$2:G157)=0,"",(IF('MissFill 1'!G157/SUM('MissFill 1'!G$2:G157)&gt;0.01,"",IF('MissFill 1'!G156/SUM('MissFill 1'!G$2:G157)&gt;0.01,"",IF('MissFill 1'!G155/SUM('MissFill 1'!G$2:G157)&gt;0.01,"",IF('MissFill 1'!G154/SUM('MissFill 1'!G$2:G157)&gt;0.01,"",IF('MissFill 1'!G153/SUM('MissFill 1'!G$2:G157)&gt;0.01,"",DateEnded_5Day!$A157))))))))</f>
        <v>44502</v>
      </c>
      <c r="I157" s="54">
        <f>IF($A157&lt;='All Results'!$B$4,"",IF(SUM('MissFill 1'!H$2:H157)=0,"",(IF('MissFill 1'!H157/SUM('MissFill 1'!H$2:H157)&gt;0.01,"",IF('MissFill 1'!H156/SUM('MissFill 1'!H$2:H157)&gt;0.01,"",IF('MissFill 1'!H155/SUM('MissFill 1'!H$2:H157)&gt;0.01,"",IF('MissFill 1'!H154/SUM('MissFill 1'!H$2:H157)&gt;0.01,"",IF('MissFill 1'!H153/SUM('MissFill 1'!H$2:H157)&gt;0.01,"",DateEnded_5Day!$A157))))))))</f>
        <v>44502</v>
      </c>
      <c r="J157" s="54">
        <f>IF($A157&lt;='All Results'!$B$4,"",IF(SUM('MissFill 1'!I$2:I157)=0,"",(IF('MissFill 1'!I157/SUM('MissFill 1'!I$2:I157)&gt;0.01,"",IF('MissFill 1'!I156/SUM('MissFill 1'!I$2:I157)&gt;0.01,"",IF('MissFill 1'!I155/SUM('MissFill 1'!I$2:I157)&gt;0.01,"",IF('MissFill 1'!I154/SUM('MissFill 1'!I$2:I157)&gt;0.01,"",IF('MissFill 1'!I153/SUM('MissFill 1'!I$2:I157)&gt;0.01,"",DateEnded_5Day!$A157))))))))</f>
        <v>44502</v>
      </c>
      <c r="K157" s="54">
        <f>IF($A157&lt;='All Results'!$B$4,"",IF(SUM('MissFill 1'!J$2:J157)=0,"",(IF('MissFill 1'!J157/SUM('MissFill 1'!J$2:J157)&gt;0.01,"",IF('MissFill 1'!J156/SUM('MissFill 1'!J$2:J157)&gt;0.01,"",IF('MissFill 1'!J155/SUM('MissFill 1'!J$2:J157)&gt;0.01,"",IF('MissFill 1'!J154/SUM('MissFill 1'!J$2:J157)&gt;0.01,"",IF('MissFill 1'!J153/SUM('MissFill 1'!J$2:J157)&gt;0.01,"",DateEnded_5Day!$A157))))))))</f>
        <v>44502</v>
      </c>
      <c r="L157" s="54">
        <f>IF($A157&lt;='All Results'!$B$4,"",IF(SUM('MissFill 1'!K$2:K157)=0,"",(IF('MissFill 1'!K157/SUM('MissFill 1'!K$2:K157)&gt;0.01,"",IF('MissFill 1'!K156/SUM('MissFill 1'!K$2:K157)&gt;0.01,"",IF('MissFill 1'!K155/SUM('MissFill 1'!K$2:K157)&gt;0.01,"",IF('MissFill 1'!K154/SUM('MissFill 1'!K$2:K157)&gt;0.01,"",IF('MissFill 1'!K153/SUM('MissFill 1'!K$2:K157)&gt;0.01,"",DateEnded_5Day!$A157))))))))</f>
        <v>44502</v>
      </c>
      <c r="M157" s="54">
        <f>IF($A157&lt;='All Results'!$B$4,"",IF(SUM('MissFill 1'!L$2:L157)=0,"",(IF('MissFill 1'!L157/SUM('MissFill 1'!L$2:L157)&gt;0.01,"",IF('MissFill 1'!L156/SUM('MissFill 1'!L$2:L157)&gt;0.01,"",IF('MissFill 1'!L155/SUM('MissFill 1'!L$2:L157)&gt;0.01,"",IF('MissFill 1'!L154/SUM('MissFill 1'!L$2:L157)&gt;0.01,"",IF('MissFill 1'!L153/SUM('MissFill 1'!L$2:L157)&gt;0.01,"",DateEnded_5Day!$A157))))))))</f>
        <v>44502</v>
      </c>
      <c r="N157" s="54">
        <f>IF($A157&lt;='All Results'!$B$4,"",IF(SUM('MissFill 1'!M$2:M157)=0,"",(IF('MissFill 1'!M157/SUM('MissFill 1'!M$2:M157)&gt;0.01,"",IF('MissFill 1'!M156/SUM('MissFill 1'!M$2:M157)&gt;0.01,"",IF('MissFill 1'!M155/SUM('MissFill 1'!M$2:M157)&gt;0.01,"",IF('MissFill 1'!M154/SUM('MissFill 1'!M$2:M157)&gt;0.01,"",IF('MissFill 1'!M153/SUM('MissFill 1'!M$2:M157)&gt;0.01,"",DateEnded_5Day!$A157))))))))</f>
        <v>44502</v>
      </c>
      <c r="O157" s="54">
        <f>IF($A157&lt;='All Results'!$B$4,"",IF(SUM('MissFill 1'!N$2:N157)=0,"",(IF('MissFill 1'!N157/SUM('MissFill 1'!N$2:N157)&gt;0.01,"",IF('MissFill 1'!N156/SUM('MissFill 1'!N$2:N157)&gt;0.01,"",IF('MissFill 1'!N155/SUM('MissFill 1'!N$2:N157)&gt;0.01,"",IF('MissFill 1'!N154/SUM('MissFill 1'!N$2:N157)&gt;0.01,"",IF('MissFill 1'!N153/SUM('MissFill 1'!N$2:N157)&gt;0.01,"",DateEnded_5Day!$A157))))))))</f>
        <v>44502</v>
      </c>
      <c r="P157" s="54">
        <f>IF($A157&lt;='All Results'!$B$4,"",IF(SUM('MissFill 1'!O$2:O157)=0,"",(IF('MissFill 1'!O157/SUM('MissFill 1'!O$2:O157)&gt;0.01,"",IF('MissFill 1'!O156/SUM('MissFill 1'!O$2:O157)&gt;0.01,"",IF('MissFill 1'!O155/SUM('MissFill 1'!O$2:O157)&gt;0.01,"",IF('MissFill 1'!O154/SUM('MissFill 1'!O$2:O157)&gt;0.01,"",IF('MissFill 1'!O153/SUM('MissFill 1'!O$2:O157)&gt;0.01,"",DateEnded_5Day!$A157))))))))</f>
        <v>44502</v>
      </c>
      <c r="Q157" s="54">
        <f>IF($A157&lt;='All Results'!$B$4,"",IF(SUM('MissFill 1'!P$2:P157)=0,"",(IF('MissFill 1'!P157/SUM('MissFill 1'!P$2:P157)&gt;0.01,"",IF('MissFill 1'!P156/SUM('MissFill 1'!P$2:P157)&gt;0.01,"",IF('MissFill 1'!P155/SUM('MissFill 1'!P$2:P157)&gt;0.01,"",IF('MissFill 1'!P154/SUM('MissFill 1'!P$2:P157)&gt;0.01,"",IF('MissFill 1'!P153/SUM('MissFill 1'!P$2:P157)&gt;0.01,"",DateEnded_5Day!$A157))))))))</f>
        <v>44502</v>
      </c>
      <c r="R157" s="54">
        <f>IF($A157&lt;='All Results'!$B$4,"",IF(SUM('MissFill 1'!Q$2:Q157)=0,"",(IF('MissFill 1'!Q157/SUM('MissFill 1'!Q$2:Q157)&gt;0.01,"",IF('MissFill 1'!Q156/SUM('MissFill 1'!Q$2:Q157)&gt;0.01,"",IF('MissFill 1'!Q155/SUM('MissFill 1'!Q$2:Q157)&gt;0.01,"",IF('MissFill 1'!Q154/SUM('MissFill 1'!Q$2:Q157)&gt;0.01,"",IF('MissFill 1'!Q153/SUM('MissFill 1'!Q$2:Q157)&gt;0.01,"",DateEnded_5Day!$A157))))))))</f>
        <v>44502</v>
      </c>
      <c r="S157" s="54">
        <f>IF($A157&lt;='All Results'!$B$4,"",IF(SUM('MissFill 1'!R$2:R157)=0,"",(IF('MissFill 1'!R157/SUM('MissFill 1'!R$2:R157)&gt;0.01,"",IF('MissFill 1'!R156/SUM('MissFill 1'!R$2:R157)&gt;0.01,"",IF('MissFill 1'!R155/SUM('MissFill 1'!R$2:R157)&gt;0.01,"",IF('MissFill 1'!R154/SUM('MissFill 1'!R$2:R157)&gt;0.01,"",IF('MissFill 1'!R153/SUM('MissFill 1'!R$2:R157)&gt;0.01,"",DateEnded_5Day!$A157))))))))</f>
        <v>44502</v>
      </c>
      <c r="T157" s="54">
        <f>IF($A157&lt;='All Results'!$B$4,"",IF(SUM('MissFill 1'!S$2:S157)=0,"",(IF('MissFill 1'!S157/SUM('MissFill 1'!S$2:S157)&gt;0.01,"",IF('MissFill 1'!S156/SUM('MissFill 1'!S$2:S157)&gt;0.01,"",IF('MissFill 1'!S155/SUM('MissFill 1'!S$2:S157)&gt;0.01,"",IF('MissFill 1'!S154/SUM('MissFill 1'!S$2:S157)&gt;0.01,"",IF('MissFill 1'!S153/SUM('MissFill 1'!S$2:S157)&gt;0.01,"",DateEnded_5Day!$A157))))))))</f>
        <v>44502</v>
      </c>
      <c r="U157" s="54">
        <f>IF($A157&lt;='All Results'!$B$4,"",IF(SUM('MissFill 1'!T$2:T157)=0,"",(IF('MissFill 1'!T157/SUM('MissFill 1'!T$2:T157)&gt;0.01,"",IF('MissFill 1'!T156/SUM('MissFill 1'!T$2:T157)&gt;0.01,"",IF('MissFill 1'!T155/SUM('MissFill 1'!T$2:T157)&gt;0.01,"",IF('MissFill 1'!T154/SUM('MissFill 1'!T$2:T157)&gt;0.01,"",IF('MissFill 1'!T153/SUM('MissFill 1'!T$2:T157)&gt;0.01,"",DateEnded_5Day!$A157))))))))</f>
        <v>44502</v>
      </c>
      <c r="V157" s="54">
        <f>IF($A157&lt;='All Results'!$B$4,"",IF(SUM('MissFill 1'!U$2:U157)=0,"",(IF('MissFill 1'!U157/SUM('MissFill 1'!U$2:U157)&gt;0.01,"",IF('MissFill 1'!U156/SUM('MissFill 1'!U$2:U157)&gt;0.01,"",IF('MissFill 1'!U155/SUM('MissFill 1'!U$2:U157)&gt;0.01,"",IF('MissFill 1'!U154/SUM('MissFill 1'!U$2:U157)&gt;0.01,"",IF('MissFill 1'!U153/SUM('MissFill 1'!U$2:U157)&gt;0.01,"",DateEnded_5Day!$A157))))))))</f>
        <v>44502</v>
      </c>
      <c r="W157" s="54">
        <f>IF($A157&lt;='All Results'!$B$4,"",IF(SUM('MissFill 1'!V$2:V157)=0,"",(IF('MissFill 1'!V157/SUM('MissFill 1'!V$2:V157)&gt;0.01,"",IF('MissFill 1'!V156/SUM('MissFill 1'!V$2:V157)&gt;0.01,"",IF('MissFill 1'!V155/SUM('MissFill 1'!V$2:V157)&gt;0.01,"",IF('MissFill 1'!V154/SUM('MissFill 1'!V$2:V157)&gt;0.01,"",IF('MissFill 1'!V153/SUM('MissFill 1'!V$2:V157)&gt;0.01,"",DateEnded_5Day!$A157))))))))</f>
        <v>44502</v>
      </c>
      <c r="X157" s="54">
        <f>IF($A157&lt;='All Results'!$B$4,"",IF(SUM('MissFill 1'!W$2:W157)=0,"",(IF('MissFill 1'!W157/SUM('MissFill 1'!W$2:W157)&gt;0.01,"",IF('MissFill 1'!W156/SUM('MissFill 1'!W$2:W157)&gt;0.01,"",IF('MissFill 1'!W155/SUM('MissFill 1'!W$2:W157)&gt;0.01,"",IF('MissFill 1'!W154/SUM('MissFill 1'!W$2:W157)&gt;0.01,"",IF('MissFill 1'!W153/SUM('MissFill 1'!W$2:W157)&gt;0.01,"",DateEnded_5Day!$A157))))))))</f>
        <v>44502</v>
      </c>
      <c r="Y157" s="54">
        <f>IF($A157&lt;='All Results'!$B$4,"",IF(SUM('MissFill 1'!X$2:X157)=0,"",(IF('MissFill 1'!X157/SUM('MissFill 1'!X$2:X157)&gt;0.01,"",IF('MissFill 1'!X156/SUM('MissFill 1'!X$2:X157)&gt;0.01,"",IF('MissFill 1'!X155/SUM('MissFill 1'!X$2:X157)&gt;0.01,"",IF('MissFill 1'!X154/SUM('MissFill 1'!X$2:X157)&gt;0.01,"",IF('MissFill 1'!X153/SUM('MissFill 1'!X$2:X157)&gt;0.01,"",DateEnded_5Day!$A157))))))))</f>
        <v>44502</v>
      </c>
      <c r="Z157" s="54">
        <f>IF($A157&lt;='All Results'!$B$4,"",IF(SUM('MissFill 1'!Y$2:Y157)=0,"",(IF('MissFill 1'!Y157/SUM('MissFill 1'!Y$2:Y157)&gt;0.01,"",IF('MissFill 1'!Y156/SUM('MissFill 1'!Y$2:Y157)&gt;0.01,"",IF('MissFill 1'!Y155/SUM('MissFill 1'!Y$2:Y157)&gt;0.01,"",IF('MissFill 1'!Y154/SUM('MissFill 1'!Y$2:Y157)&gt;0.01,"",IF('MissFill 1'!Y153/SUM('MissFill 1'!Y$2:Y157)&gt;0.01,"",DateEnded_5Day!$A157))))))))</f>
        <v>44502</v>
      </c>
      <c r="AA157" s="54">
        <f>IF($A157&lt;='All Results'!$B$4,"",IF(SUM('MissFill 1'!Z$2:Z157)=0,"",(IF('MissFill 1'!Z157/SUM('MissFill 1'!Z$2:Z157)&gt;0.01,"",IF('MissFill 1'!Z156/SUM('MissFill 1'!Z$2:Z157)&gt;0.01,"",IF('MissFill 1'!Z155/SUM('MissFill 1'!Z$2:Z157)&gt;0.01,"",IF('MissFill 1'!Z154/SUM('MissFill 1'!Z$2:Z157)&gt;0.01,"",IF('MissFill 1'!Z153/SUM('MissFill 1'!Z$2:Z157)&gt;0.01,"",DateEnded_5Day!$A157))))))))</f>
        <v>44502</v>
      </c>
      <c r="AB157" s="54">
        <f>IF($A157&lt;='All Results'!$B$4,"",IF(SUM('MissFill 1'!AA$2:AA157)=0,"",(IF('MissFill 1'!AA157/SUM('MissFill 1'!AA$2:AA157)&gt;0.01,"",IF('MissFill 1'!AA156/SUM('MissFill 1'!AA$2:AA157)&gt;0.01,"",IF('MissFill 1'!AA155/SUM('MissFill 1'!AA$2:AA157)&gt;0.01,"",IF('MissFill 1'!AA154/SUM('MissFill 1'!AA$2:AA157)&gt;0.01,"",IF('MissFill 1'!AA153/SUM('MissFill 1'!AA$2:AA157)&gt;0.01,"",DateEnded_5Day!$A157))))))))</f>
        <v>44502</v>
      </c>
      <c r="AC157" s="54">
        <f>IF($A157&lt;='All Results'!$B$4,"",IF(SUM('MissFill 1'!AB$2:AB157)=0,"",(IF('MissFill 1'!AB157/SUM('MissFill 1'!AB$2:AB157)&gt;0.01,"",IF('MissFill 1'!AB156/SUM('MissFill 1'!AB$2:AB157)&gt;0.01,"",IF('MissFill 1'!AB155/SUM('MissFill 1'!AB$2:AB157)&gt;0.01,"",IF('MissFill 1'!AB154/SUM('MissFill 1'!AB$2:AB157)&gt;0.01,"",IF('MissFill 1'!AB153/SUM('MissFill 1'!AB$2:AB157)&gt;0.01,"",DateEnded_5Day!$A157))))))))</f>
        <v>44502</v>
      </c>
      <c r="AD157" s="54">
        <f>IF($A157&lt;='All Results'!$B$4,"",IF(SUM('MissFill 1'!AC$2:AC157)=0,"",(IF('MissFill 1'!AC157/SUM('MissFill 1'!AC$2:AC157)&gt;0.01,"",IF('MissFill 1'!AC156/SUM('MissFill 1'!AC$2:AC157)&gt;0.01,"",IF('MissFill 1'!AC155/SUM('MissFill 1'!AC$2:AC157)&gt;0.01,"",IF('MissFill 1'!AC154/SUM('MissFill 1'!AC$2:AC157)&gt;0.01,"",IF('MissFill 1'!AC153/SUM('MissFill 1'!AC$2:AC157)&gt;0.01,"",DateEnded_5Day!$A157))))))))</f>
        <v>44502</v>
      </c>
      <c r="AE157" s="54">
        <f>IF($A157&lt;='All Results'!$B$4,"",IF(SUM('MissFill 1'!AD$2:AD157)=0,"",(IF('MissFill 1'!AD157/SUM('MissFill 1'!AD$2:AD157)&gt;0.01,"",IF('MissFill 1'!AD156/SUM('MissFill 1'!AD$2:AD157)&gt;0.01,"",IF('MissFill 1'!AD155/SUM('MissFill 1'!AD$2:AD157)&gt;0.01,"",IF('MissFill 1'!AD154/SUM('MissFill 1'!AD$2:AD157)&gt;0.01,"",IF('MissFill 1'!AD153/SUM('MissFill 1'!AD$2:AD157)&gt;0.01,"",DateEnded_5Day!$A157))))))))</f>
        <v>44502</v>
      </c>
      <c r="AF157" s="54">
        <f>IF($A157&lt;='All Results'!$B$4,"",IF(SUM('MissFill 1'!AE$2:AE157)=0,"",(IF('MissFill 1'!AE157/SUM('MissFill 1'!AE$2:AE157)&gt;0.01,"",IF('MissFill 1'!AE156/SUM('MissFill 1'!AE$2:AE157)&gt;0.01,"",IF('MissFill 1'!AE155/SUM('MissFill 1'!AE$2:AE157)&gt;0.01,"",IF('MissFill 1'!AE154/SUM('MissFill 1'!AE$2:AE157)&gt;0.01,"",IF('MissFill 1'!AE153/SUM('MissFill 1'!AE$2:AE157)&gt;0.01,"",DateEnded_5Day!$A157))))))))</f>
        <v>44502</v>
      </c>
      <c r="AG157" s="54">
        <f>IF($A157&lt;='All Results'!$B$4,"",IF(SUM('MissFill 1'!AF$2:AF157)=0,"",(IF('MissFill 1'!AF157/SUM('MissFill 1'!AF$2:AF157)&gt;0.01,"",IF('MissFill 1'!AF156/SUM('MissFill 1'!AF$2:AF157)&gt;0.01,"",IF('MissFill 1'!AF155/SUM('MissFill 1'!AF$2:AF157)&gt;0.01,"",IF('MissFill 1'!AF154/SUM('MissFill 1'!AF$2:AF157)&gt;0.01,"",IF('MissFill 1'!AF153/SUM('MissFill 1'!AF$2:AF157)&gt;0.01,"",DateEnded_5Day!$A157))))))))</f>
        <v>44502</v>
      </c>
      <c r="AH157" s="54">
        <f>IF($A157&lt;='All Results'!$B$4,"",IF(SUM('MissFill 1'!AG$2:AG157)=0,"",(IF('MissFill 1'!AG157/SUM('MissFill 1'!AG$2:AG157)&gt;0.01,"",IF('MissFill 1'!AG156/SUM('MissFill 1'!AG$2:AG157)&gt;0.01,"",IF('MissFill 1'!AG155/SUM('MissFill 1'!AG$2:AG157)&gt;0.01,"",IF('MissFill 1'!AG154/SUM('MissFill 1'!AG$2:AG157)&gt;0.01,"",IF('MissFill 1'!AG153/SUM('MissFill 1'!AG$2:AG157)&gt;0.01,"",DateEnded_5Day!$A157))))))))</f>
        <v>44502</v>
      </c>
      <c r="AI157" s="54">
        <f>IF($A157&lt;='All Results'!$B$4,"",IF(SUM('MissFill 1'!AH$2:AH157)=0,"",(IF('MissFill 1'!AH157/SUM('MissFill 1'!AH$2:AH157)&gt;0.01,"",IF('MissFill 1'!AH156/SUM('MissFill 1'!AH$2:AH157)&gt;0.01,"",IF('MissFill 1'!AH155/SUM('MissFill 1'!AH$2:AH157)&gt;0.01,"",IF('MissFill 1'!AH154/SUM('MissFill 1'!AH$2:AH157)&gt;0.01,"",IF('MissFill 1'!AH153/SUM('MissFill 1'!AH$2:AH157)&gt;0.01,"",DateEnded_5Day!$A157))))))))</f>
        <v>44502</v>
      </c>
      <c r="AJ157" s="54">
        <f>IF($A157&lt;='All Results'!$B$4,"",IF(SUM('MissFill 1'!AI$2:AI157)=0,"",(IF('MissFill 1'!AI157/SUM('MissFill 1'!AI$2:AI157)&gt;0.01,"",IF('MissFill 1'!AI156/SUM('MissFill 1'!AI$2:AI157)&gt;0.01,"",IF('MissFill 1'!AI155/SUM('MissFill 1'!AI$2:AI157)&gt;0.01,"",IF('MissFill 1'!AI154/SUM('MissFill 1'!AI$2:AI157)&gt;0.01,"",IF('MissFill 1'!AI153/SUM('MissFill 1'!AI$2:AI157)&gt;0.01,"",DateEnded_5Day!$A157))))))))</f>
        <v>44502</v>
      </c>
      <c r="AK157" s="54">
        <f>IF($A157&lt;='All Results'!$B$4,"",IF(SUM('MissFill 1'!AJ$2:AJ157)=0,"",(IF('MissFill 1'!AJ157/SUM('MissFill 1'!AJ$2:AJ157)&gt;0.01,"",IF('MissFill 1'!AJ156/SUM('MissFill 1'!AJ$2:AJ157)&gt;0.01,"",IF('MissFill 1'!AJ155/SUM('MissFill 1'!AJ$2:AJ157)&gt;0.01,"",IF('MissFill 1'!AJ154/SUM('MissFill 1'!AJ$2:AJ157)&gt;0.01,"",IF('MissFill 1'!AJ153/SUM('MissFill 1'!AJ$2:AJ157)&gt;0.01,"",DateEnded_5Day!$A157))))))))</f>
        <v>44502</v>
      </c>
      <c r="AL157" s="54">
        <f>IF($A157&lt;='All Results'!$B$4,"",IF(SUM('MissFill 1'!AK$2:AK157)=0,"",(IF('MissFill 1'!AK157/SUM('MissFill 1'!AK$2:AK157)&gt;0.01,"",IF('MissFill 1'!AK156/SUM('MissFill 1'!AK$2:AK157)&gt;0.01,"",IF('MissFill 1'!AK155/SUM('MissFill 1'!AK$2:AK157)&gt;0.01,"",IF('MissFill 1'!AK154/SUM('MissFill 1'!AK$2:AK157)&gt;0.01,"",IF('MissFill 1'!AK153/SUM('MissFill 1'!AK$2:AK157)&gt;0.01,"",DateEnded_5Day!$A157))))))))</f>
        <v>44502</v>
      </c>
      <c r="AM157" s="54">
        <f>IF($A157&lt;='All Results'!$B$4,"",IF(SUM('MissFill 1'!AL$2:AL157)=0,"",(IF('MissFill 1'!AL157/SUM('MissFill 1'!AL$2:AL157)&gt;0.01,"",IF('MissFill 1'!AL156/SUM('MissFill 1'!AL$2:AL157)&gt;0.01,"",IF('MissFill 1'!AL155/SUM('MissFill 1'!AL$2:AL157)&gt;0.01,"",IF('MissFill 1'!AL154/SUM('MissFill 1'!AL$2:AL157)&gt;0.01,"",IF('MissFill 1'!AL153/SUM('MissFill 1'!AL$2:AL157)&gt;0.01,"",DateEnded_5Day!$A157))))))))</f>
        <v>44502</v>
      </c>
      <c r="AN157" s="54">
        <f>IF($A157&lt;='All Results'!$B$4,"",IF(SUM('MissFill 1'!AM$2:AM157)=0,"",(IF('MissFill 1'!AM157/SUM('MissFill 1'!AM$2:AM157)&gt;0.01,"",IF('MissFill 1'!AM156/SUM('MissFill 1'!AM$2:AM157)&gt;0.01,"",IF('MissFill 1'!AM155/SUM('MissFill 1'!AM$2:AM157)&gt;0.01,"",IF('MissFill 1'!AM154/SUM('MissFill 1'!AM$2:AM157)&gt;0.01,"",IF('MissFill 1'!AM153/SUM('MissFill 1'!AM$2:AM157)&gt;0.01,"",DateEnded_5Day!$A157))))))))</f>
        <v>44502</v>
      </c>
      <c r="AO157" s="54">
        <f>IF($A157&lt;='All Results'!$B$4,"",IF(SUM('MissFill 1'!AN$2:AN157)=0,"",(IF('MissFill 1'!AN157/SUM('MissFill 1'!AN$2:AN157)&gt;0.01,"",IF('MissFill 1'!AN156/SUM('MissFill 1'!AN$2:AN157)&gt;0.01,"",IF('MissFill 1'!AN155/SUM('MissFill 1'!AN$2:AN157)&gt;0.01,"",IF('MissFill 1'!AN154/SUM('MissFill 1'!AN$2:AN157)&gt;0.01,"",IF('MissFill 1'!AN153/SUM('MissFill 1'!AN$2:AN157)&gt;0.01,"",DateEnded_5Day!$A157))))))))</f>
        <v>44502</v>
      </c>
      <c r="AP157" s="54">
        <f>IF($A157&lt;='All Results'!$B$4,"",IF(SUM('MissFill 1'!AO$2:AO157)=0,"",(IF('MissFill 1'!AO157/SUM('MissFill 1'!AO$2:AO157)&gt;0.01,"",IF('MissFill 1'!AO156/SUM('MissFill 1'!AO$2:AO157)&gt;0.01,"",IF('MissFill 1'!AO155/SUM('MissFill 1'!AO$2:AO157)&gt;0.01,"",IF('MissFill 1'!AO154/SUM('MissFill 1'!AO$2:AO157)&gt;0.01,"",IF('MissFill 1'!AO153/SUM('MissFill 1'!AO$2:AO157)&gt;0.01,"",DateEnded_5Day!$A157))))))))</f>
        <v>44502</v>
      </c>
      <c r="AQ157" s="54">
        <f>IF($A157&lt;='All Results'!$B$4,"",IF(SUM('MissFill 1'!AP$2:AP157)=0,"",(IF('MissFill 1'!AP157/SUM('MissFill 1'!AP$2:AP157)&gt;0.01,"",IF('MissFill 1'!AP156/SUM('MissFill 1'!AP$2:AP157)&gt;0.01,"",IF('MissFill 1'!AP155/SUM('MissFill 1'!AP$2:AP157)&gt;0.01,"",IF('MissFill 1'!AP154/SUM('MissFill 1'!AP$2:AP157)&gt;0.01,"",IF('MissFill 1'!AP153/SUM('MissFill 1'!AP$2:AP157)&gt;0.01,"",DateEnded_5Day!$A157))))))))</f>
        <v>44502</v>
      </c>
      <c r="AR157" s="54">
        <f>IF($A157&lt;='All Results'!$B$4,"",IF(SUM('MissFill 1'!AQ$2:AQ157)=0,"",(IF('MissFill 1'!AQ157/SUM('MissFill 1'!AQ$2:AQ157)&gt;0.01,"",IF('MissFill 1'!AQ156/SUM('MissFill 1'!AQ$2:AQ157)&gt;0.01,"",IF('MissFill 1'!AQ155/SUM('MissFill 1'!AQ$2:AQ157)&gt;0.01,"",IF('MissFill 1'!AQ154/SUM('MissFill 1'!AQ$2:AQ157)&gt;0.01,"",IF('MissFill 1'!AQ153/SUM('MissFill 1'!AQ$2:AQ157)&gt;0.01,"",DateEnded_5Day!$A157))))))))</f>
        <v>44502</v>
      </c>
      <c r="AS157" s="54">
        <f>IF($A157&lt;='All Results'!$B$4,"",IF(SUM('MissFill 1'!AR$2:AR157)=0,"",(IF('MissFill 1'!AR157/SUM('MissFill 1'!AR$2:AR157)&gt;0.01,"",IF('MissFill 1'!AR156/SUM('MissFill 1'!AR$2:AR157)&gt;0.01,"",IF('MissFill 1'!AR155/SUM('MissFill 1'!AR$2:AR157)&gt;0.01,"",IF('MissFill 1'!AR154/SUM('MissFill 1'!AR$2:AR157)&gt;0.01,"",IF('MissFill 1'!AR153/SUM('MissFill 1'!AR$2:AR157)&gt;0.01,"",DateEnded_5Day!$A157))))))))</f>
        <v>44502</v>
      </c>
      <c r="AT157" s="54">
        <f>IF($A157&lt;='All Results'!$B$4,"",IF(SUM('MissFill 1'!AS$2:AS157)=0,"",(IF('MissFill 1'!AS157/SUM('MissFill 1'!AS$2:AS157)&gt;0.01,"",IF('MissFill 1'!AS156/SUM('MissFill 1'!AS$2:AS157)&gt;0.01,"",IF('MissFill 1'!AS155/SUM('MissFill 1'!AS$2:AS157)&gt;0.01,"",IF('MissFill 1'!AS154/SUM('MissFill 1'!AS$2:AS157)&gt;0.01,"",IF('MissFill 1'!AS153/SUM('MissFill 1'!AS$2:AS157)&gt;0.01,"",DateEnded_5Day!$A157))))))))</f>
        <v>44502</v>
      </c>
      <c r="AU157" s="54">
        <f>IF($A157&lt;='All Results'!$B$4,"",IF(SUM('MissFill 1'!AT$2:AT157)=0,"",(IF('MissFill 1'!AT157/SUM('MissFill 1'!AT$2:AT157)&gt;0.01,"",IF('MissFill 1'!AT156/SUM('MissFill 1'!AT$2:AT157)&gt;0.01,"",IF('MissFill 1'!AT155/SUM('MissFill 1'!AT$2:AT157)&gt;0.01,"",IF('MissFill 1'!AT154/SUM('MissFill 1'!AT$2:AT157)&gt;0.01,"",IF('MissFill 1'!AT153/SUM('MissFill 1'!AT$2:AT157)&gt;0.01,"",DateEnded_5Day!$A157))))))))</f>
        <v>44502</v>
      </c>
      <c r="AV157" s="54">
        <f>IF($A157&lt;='All Results'!$B$4,"",IF(SUM('MissFill 1'!AU$2:AU157)=0,"",(IF('MissFill 1'!AU157/SUM('MissFill 1'!AU$2:AU157)&gt;0.01,"",IF('MissFill 1'!AU156/SUM('MissFill 1'!AU$2:AU157)&gt;0.01,"",IF('MissFill 1'!AU155/SUM('MissFill 1'!AU$2:AU157)&gt;0.01,"",IF('MissFill 1'!AU154/SUM('MissFill 1'!AU$2:AU157)&gt;0.01,"",IF('MissFill 1'!AU153/SUM('MissFill 1'!AU$2:AU157)&gt;0.01,"",DateEnded_5Day!$A157))))))))</f>
        <v>44502</v>
      </c>
      <c r="AW157" s="54">
        <f>IF($A157&lt;='All Results'!$B$4,"",IF(SUM('MissFill 1'!AV$2:AV157)=0,"",(IF('MissFill 1'!AV157/SUM('MissFill 1'!AV$2:AV157)&gt;0.01,"",IF('MissFill 1'!AV156/SUM('MissFill 1'!AV$2:AV157)&gt;0.01,"",IF('MissFill 1'!AV155/SUM('MissFill 1'!AV$2:AV157)&gt;0.01,"",IF('MissFill 1'!AV154/SUM('MissFill 1'!AV$2:AV157)&gt;0.01,"",IF('MissFill 1'!AV153/SUM('MissFill 1'!AV$2:AV157)&gt;0.01,"",DateEnded_5Day!$A157))))))))</f>
        <v>44502</v>
      </c>
      <c r="AX157" s="54">
        <f>IF($A157&lt;='All Results'!$B$4,"",IF(SUM('MissFill 1'!AW$2:AW157)=0,"",(IF('MissFill 1'!AW157/SUM('MissFill 1'!AW$2:AW157)&gt;0.01,"",IF('MissFill 1'!AW156/SUM('MissFill 1'!AW$2:AW157)&gt;0.01,"",IF('MissFill 1'!AW155/SUM('MissFill 1'!AW$2:AW157)&gt;0.01,"",IF('MissFill 1'!AW154/SUM('MissFill 1'!AW$2:AW157)&gt;0.01,"",IF('MissFill 1'!AW153/SUM('MissFill 1'!AW$2:AW157)&gt;0.01,"",DateEnded_5Day!$A157))))))))</f>
        <v>44502</v>
      </c>
    </row>
    <row r="158" spans="1:50" x14ac:dyDescent="0.25">
      <c r="A158" s="41">
        <v>44503</v>
      </c>
      <c r="B158" s="52">
        <v>307</v>
      </c>
      <c r="C158" s="54">
        <f>IF($A158&lt;='All Results'!$B$4,"",IF(SUM('MissFill 1'!B$2:B158)=0,"",(IF('MissFill 1'!B158/SUM('MissFill 1'!B$2:B158)&gt;0.01,"",IF('MissFill 1'!B157/SUM('MissFill 1'!B$2:B158)&gt;0.01,"",IF('MissFill 1'!B156/SUM('MissFill 1'!B$2:B158)&gt;0.01,"",IF('MissFill 1'!B155/SUM('MissFill 1'!B$2:B158)&gt;0.01,"",IF('MissFill 1'!B154/SUM('MissFill 1'!B$2:B158)&gt;0.01,"",DateEnded_5Day!$A158))))))))</f>
        <v>44503</v>
      </c>
      <c r="D158" s="54">
        <f>IF($A158&lt;='All Results'!$B$4,"",IF(SUM('MissFill 1'!C$2:C158)=0,"",(IF('MissFill 1'!C158/SUM('MissFill 1'!C$2:C158)&gt;0.01,"",IF('MissFill 1'!C157/SUM('MissFill 1'!C$2:C158)&gt;0.01,"",IF('MissFill 1'!C156/SUM('MissFill 1'!C$2:C158)&gt;0.01,"",IF('MissFill 1'!C155/SUM('MissFill 1'!C$2:C158)&gt;0.01,"",IF('MissFill 1'!C154/SUM('MissFill 1'!C$2:C158)&gt;0.01,"",DateEnded_5Day!$A158))))))))</f>
        <v>44503</v>
      </c>
      <c r="E158" s="54">
        <f>IF($A158&lt;='All Results'!$B$4,"",IF(SUM('MissFill 1'!D$2:D158)=0,"",(IF('MissFill 1'!D158/SUM('MissFill 1'!D$2:D158)&gt;0.01,"",IF('MissFill 1'!D157/SUM('MissFill 1'!D$2:D158)&gt;0.01,"",IF('MissFill 1'!D156/SUM('MissFill 1'!D$2:D158)&gt;0.01,"",IF('MissFill 1'!D155/SUM('MissFill 1'!D$2:D158)&gt;0.01,"",IF('MissFill 1'!D154/SUM('MissFill 1'!D$2:D158)&gt;0.01,"",DateEnded_5Day!$A158))))))))</f>
        <v>44503</v>
      </c>
      <c r="F158" s="54">
        <f>IF($A158&lt;='All Results'!$B$4,"",IF(SUM('MissFill 1'!E$2:E158)=0,"",(IF('MissFill 1'!E158/SUM('MissFill 1'!E$2:E158)&gt;0.01,"",IF('MissFill 1'!E157/SUM('MissFill 1'!E$2:E158)&gt;0.01,"",IF('MissFill 1'!E156/SUM('MissFill 1'!E$2:E158)&gt;0.01,"",IF('MissFill 1'!E155/SUM('MissFill 1'!E$2:E158)&gt;0.01,"",IF('MissFill 1'!E154/SUM('MissFill 1'!E$2:E158)&gt;0.01,"",DateEnded_5Day!$A158))))))))</f>
        <v>44503</v>
      </c>
      <c r="G158" s="54">
        <f>IF($A158&lt;='All Results'!$B$4,"",IF(SUM('MissFill 1'!F$2:F158)=0,"",(IF('MissFill 1'!F158/SUM('MissFill 1'!F$2:F158)&gt;0.01,"",IF('MissFill 1'!F157/SUM('MissFill 1'!F$2:F158)&gt;0.01,"",IF('MissFill 1'!F156/SUM('MissFill 1'!F$2:F158)&gt;0.01,"",IF('MissFill 1'!F155/SUM('MissFill 1'!F$2:F158)&gt;0.01,"",IF('MissFill 1'!F154/SUM('MissFill 1'!F$2:F158)&gt;0.01,"",DateEnded_5Day!$A158))))))))</f>
        <v>44503</v>
      </c>
      <c r="H158" s="54">
        <f>IF($A158&lt;='All Results'!$B$4,"",IF(SUM('MissFill 1'!G$2:G158)=0,"",(IF('MissFill 1'!G158/SUM('MissFill 1'!G$2:G158)&gt;0.01,"",IF('MissFill 1'!G157/SUM('MissFill 1'!G$2:G158)&gt;0.01,"",IF('MissFill 1'!G156/SUM('MissFill 1'!G$2:G158)&gt;0.01,"",IF('MissFill 1'!G155/SUM('MissFill 1'!G$2:G158)&gt;0.01,"",IF('MissFill 1'!G154/SUM('MissFill 1'!G$2:G158)&gt;0.01,"",DateEnded_5Day!$A158))))))))</f>
        <v>44503</v>
      </c>
      <c r="I158" s="54">
        <f>IF($A158&lt;='All Results'!$B$4,"",IF(SUM('MissFill 1'!H$2:H158)=0,"",(IF('MissFill 1'!H158/SUM('MissFill 1'!H$2:H158)&gt;0.01,"",IF('MissFill 1'!H157/SUM('MissFill 1'!H$2:H158)&gt;0.01,"",IF('MissFill 1'!H156/SUM('MissFill 1'!H$2:H158)&gt;0.01,"",IF('MissFill 1'!H155/SUM('MissFill 1'!H$2:H158)&gt;0.01,"",IF('MissFill 1'!H154/SUM('MissFill 1'!H$2:H158)&gt;0.01,"",DateEnded_5Day!$A158))))))))</f>
        <v>44503</v>
      </c>
      <c r="J158" s="54">
        <f>IF($A158&lt;='All Results'!$B$4,"",IF(SUM('MissFill 1'!I$2:I158)=0,"",(IF('MissFill 1'!I158/SUM('MissFill 1'!I$2:I158)&gt;0.01,"",IF('MissFill 1'!I157/SUM('MissFill 1'!I$2:I158)&gt;0.01,"",IF('MissFill 1'!I156/SUM('MissFill 1'!I$2:I158)&gt;0.01,"",IF('MissFill 1'!I155/SUM('MissFill 1'!I$2:I158)&gt;0.01,"",IF('MissFill 1'!I154/SUM('MissFill 1'!I$2:I158)&gt;0.01,"",DateEnded_5Day!$A158))))))))</f>
        <v>44503</v>
      </c>
      <c r="K158" s="54">
        <f>IF($A158&lt;='All Results'!$B$4,"",IF(SUM('MissFill 1'!J$2:J158)=0,"",(IF('MissFill 1'!J158/SUM('MissFill 1'!J$2:J158)&gt;0.01,"",IF('MissFill 1'!J157/SUM('MissFill 1'!J$2:J158)&gt;0.01,"",IF('MissFill 1'!J156/SUM('MissFill 1'!J$2:J158)&gt;0.01,"",IF('MissFill 1'!J155/SUM('MissFill 1'!J$2:J158)&gt;0.01,"",IF('MissFill 1'!J154/SUM('MissFill 1'!J$2:J158)&gt;0.01,"",DateEnded_5Day!$A158))))))))</f>
        <v>44503</v>
      </c>
      <c r="L158" s="54">
        <f>IF($A158&lt;='All Results'!$B$4,"",IF(SUM('MissFill 1'!K$2:K158)=0,"",(IF('MissFill 1'!K158/SUM('MissFill 1'!K$2:K158)&gt;0.01,"",IF('MissFill 1'!K157/SUM('MissFill 1'!K$2:K158)&gt;0.01,"",IF('MissFill 1'!K156/SUM('MissFill 1'!K$2:K158)&gt;0.01,"",IF('MissFill 1'!K155/SUM('MissFill 1'!K$2:K158)&gt;0.01,"",IF('MissFill 1'!K154/SUM('MissFill 1'!K$2:K158)&gt;0.01,"",DateEnded_5Day!$A158))))))))</f>
        <v>44503</v>
      </c>
      <c r="M158" s="54">
        <f>IF($A158&lt;='All Results'!$B$4,"",IF(SUM('MissFill 1'!L$2:L158)=0,"",(IF('MissFill 1'!L158/SUM('MissFill 1'!L$2:L158)&gt;0.01,"",IF('MissFill 1'!L157/SUM('MissFill 1'!L$2:L158)&gt;0.01,"",IF('MissFill 1'!L156/SUM('MissFill 1'!L$2:L158)&gt;0.01,"",IF('MissFill 1'!L155/SUM('MissFill 1'!L$2:L158)&gt;0.01,"",IF('MissFill 1'!L154/SUM('MissFill 1'!L$2:L158)&gt;0.01,"",DateEnded_5Day!$A158))))))))</f>
        <v>44503</v>
      </c>
      <c r="N158" s="54">
        <f>IF($A158&lt;='All Results'!$B$4,"",IF(SUM('MissFill 1'!M$2:M158)=0,"",(IF('MissFill 1'!M158/SUM('MissFill 1'!M$2:M158)&gt;0.01,"",IF('MissFill 1'!M157/SUM('MissFill 1'!M$2:M158)&gt;0.01,"",IF('MissFill 1'!M156/SUM('MissFill 1'!M$2:M158)&gt;0.01,"",IF('MissFill 1'!M155/SUM('MissFill 1'!M$2:M158)&gt;0.01,"",IF('MissFill 1'!M154/SUM('MissFill 1'!M$2:M158)&gt;0.01,"",DateEnded_5Day!$A158))))))))</f>
        <v>44503</v>
      </c>
      <c r="O158" s="54">
        <f>IF($A158&lt;='All Results'!$B$4,"",IF(SUM('MissFill 1'!N$2:N158)=0,"",(IF('MissFill 1'!N158/SUM('MissFill 1'!N$2:N158)&gt;0.01,"",IF('MissFill 1'!N157/SUM('MissFill 1'!N$2:N158)&gt;0.01,"",IF('MissFill 1'!N156/SUM('MissFill 1'!N$2:N158)&gt;0.01,"",IF('MissFill 1'!N155/SUM('MissFill 1'!N$2:N158)&gt;0.01,"",IF('MissFill 1'!N154/SUM('MissFill 1'!N$2:N158)&gt;0.01,"",DateEnded_5Day!$A158))))))))</f>
        <v>44503</v>
      </c>
      <c r="P158" s="54">
        <f>IF($A158&lt;='All Results'!$B$4,"",IF(SUM('MissFill 1'!O$2:O158)=0,"",(IF('MissFill 1'!O158/SUM('MissFill 1'!O$2:O158)&gt;0.01,"",IF('MissFill 1'!O157/SUM('MissFill 1'!O$2:O158)&gt;0.01,"",IF('MissFill 1'!O156/SUM('MissFill 1'!O$2:O158)&gt;0.01,"",IF('MissFill 1'!O155/SUM('MissFill 1'!O$2:O158)&gt;0.01,"",IF('MissFill 1'!O154/SUM('MissFill 1'!O$2:O158)&gt;0.01,"",DateEnded_5Day!$A158))))))))</f>
        <v>44503</v>
      </c>
      <c r="Q158" s="54">
        <f>IF($A158&lt;='All Results'!$B$4,"",IF(SUM('MissFill 1'!P$2:P158)=0,"",(IF('MissFill 1'!P158/SUM('MissFill 1'!P$2:P158)&gt;0.01,"",IF('MissFill 1'!P157/SUM('MissFill 1'!P$2:P158)&gt;0.01,"",IF('MissFill 1'!P156/SUM('MissFill 1'!P$2:P158)&gt;0.01,"",IF('MissFill 1'!P155/SUM('MissFill 1'!P$2:P158)&gt;0.01,"",IF('MissFill 1'!P154/SUM('MissFill 1'!P$2:P158)&gt;0.01,"",DateEnded_5Day!$A158))))))))</f>
        <v>44503</v>
      </c>
      <c r="R158" s="54">
        <f>IF($A158&lt;='All Results'!$B$4,"",IF(SUM('MissFill 1'!Q$2:Q158)=0,"",(IF('MissFill 1'!Q158/SUM('MissFill 1'!Q$2:Q158)&gt;0.01,"",IF('MissFill 1'!Q157/SUM('MissFill 1'!Q$2:Q158)&gt;0.01,"",IF('MissFill 1'!Q156/SUM('MissFill 1'!Q$2:Q158)&gt;0.01,"",IF('MissFill 1'!Q155/SUM('MissFill 1'!Q$2:Q158)&gt;0.01,"",IF('MissFill 1'!Q154/SUM('MissFill 1'!Q$2:Q158)&gt;0.01,"",DateEnded_5Day!$A158))))))))</f>
        <v>44503</v>
      </c>
      <c r="S158" s="54">
        <f>IF($A158&lt;='All Results'!$B$4,"",IF(SUM('MissFill 1'!R$2:R158)=0,"",(IF('MissFill 1'!R158/SUM('MissFill 1'!R$2:R158)&gt;0.01,"",IF('MissFill 1'!R157/SUM('MissFill 1'!R$2:R158)&gt;0.01,"",IF('MissFill 1'!R156/SUM('MissFill 1'!R$2:R158)&gt;0.01,"",IF('MissFill 1'!R155/SUM('MissFill 1'!R$2:R158)&gt;0.01,"",IF('MissFill 1'!R154/SUM('MissFill 1'!R$2:R158)&gt;0.01,"",DateEnded_5Day!$A158))))))))</f>
        <v>44503</v>
      </c>
      <c r="T158" s="54">
        <f>IF($A158&lt;='All Results'!$B$4,"",IF(SUM('MissFill 1'!S$2:S158)=0,"",(IF('MissFill 1'!S158/SUM('MissFill 1'!S$2:S158)&gt;0.01,"",IF('MissFill 1'!S157/SUM('MissFill 1'!S$2:S158)&gt;0.01,"",IF('MissFill 1'!S156/SUM('MissFill 1'!S$2:S158)&gt;0.01,"",IF('MissFill 1'!S155/SUM('MissFill 1'!S$2:S158)&gt;0.01,"",IF('MissFill 1'!S154/SUM('MissFill 1'!S$2:S158)&gt;0.01,"",DateEnded_5Day!$A158))))))))</f>
        <v>44503</v>
      </c>
      <c r="U158" s="54">
        <f>IF($A158&lt;='All Results'!$B$4,"",IF(SUM('MissFill 1'!T$2:T158)=0,"",(IF('MissFill 1'!T158/SUM('MissFill 1'!T$2:T158)&gt;0.01,"",IF('MissFill 1'!T157/SUM('MissFill 1'!T$2:T158)&gt;0.01,"",IF('MissFill 1'!T156/SUM('MissFill 1'!T$2:T158)&gt;0.01,"",IF('MissFill 1'!T155/SUM('MissFill 1'!T$2:T158)&gt;0.01,"",IF('MissFill 1'!T154/SUM('MissFill 1'!T$2:T158)&gt;0.01,"",DateEnded_5Day!$A158))))))))</f>
        <v>44503</v>
      </c>
      <c r="V158" s="54">
        <f>IF($A158&lt;='All Results'!$B$4,"",IF(SUM('MissFill 1'!U$2:U158)=0,"",(IF('MissFill 1'!U158/SUM('MissFill 1'!U$2:U158)&gt;0.01,"",IF('MissFill 1'!U157/SUM('MissFill 1'!U$2:U158)&gt;0.01,"",IF('MissFill 1'!U156/SUM('MissFill 1'!U$2:U158)&gt;0.01,"",IF('MissFill 1'!U155/SUM('MissFill 1'!U$2:U158)&gt;0.01,"",IF('MissFill 1'!U154/SUM('MissFill 1'!U$2:U158)&gt;0.01,"",DateEnded_5Day!$A158))))))))</f>
        <v>44503</v>
      </c>
      <c r="W158" s="54">
        <f>IF($A158&lt;='All Results'!$B$4,"",IF(SUM('MissFill 1'!V$2:V158)=0,"",(IF('MissFill 1'!V158/SUM('MissFill 1'!V$2:V158)&gt;0.01,"",IF('MissFill 1'!V157/SUM('MissFill 1'!V$2:V158)&gt;0.01,"",IF('MissFill 1'!V156/SUM('MissFill 1'!V$2:V158)&gt;0.01,"",IF('MissFill 1'!V155/SUM('MissFill 1'!V$2:V158)&gt;0.01,"",IF('MissFill 1'!V154/SUM('MissFill 1'!V$2:V158)&gt;0.01,"",DateEnded_5Day!$A158))))))))</f>
        <v>44503</v>
      </c>
      <c r="X158" s="54">
        <f>IF($A158&lt;='All Results'!$B$4,"",IF(SUM('MissFill 1'!W$2:W158)=0,"",(IF('MissFill 1'!W158/SUM('MissFill 1'!W$2:W158)&gt;0.01,"",IF('MissFill 1'!W157/SUM('MissFill 1'!W$2:W158)&gt;0.01,"",IF('MissFill 1'!W156/SUM('MissFill 1'!W$2:W158)&gt;0.01,"",IF('MissFill 1'!W155/SUM('MissFill 1'!W$2:W158)&gt;0.01,"",IF('MissFill 1'!W154/SUM('MissFill 1'!W$2:W158)&gt;0.01,"",DateEnded_5Day!$A158))))))))</f>
        <v>44503</v>
      </c>
      <c r="Y158" s="54">
        <f>IF($A158&lt;='All Results'!$B$4,"",IF(SUM('MissFill 1'!X$2:X158)=0,"",(IF('MissFill 1'!X158/SUM('MissFill 1'!X$2:X158)&gt;0.01,"",IF('MissFill 1'!X157/SUM('MissFill 1'!X$2:X158)&gt;0.01,"",IF('MissFill 1'!X156/SUM('MissFill 1'!X$2:X158)&gt;0.01,"",IF('MissFill 1'!X155/SUM('MissFill 1'!X$2:X158)&gt;0.01,"",IF('MissFill 1'!X154/SUM('MissFill 1'!X$2:X158)&gt;0.01,"",DateEnded_5Day!$A158))))))))</f>
        <v>44503</v>
      </c>
      <c r="Z158" s="54">
        <f>IF($A158&lt;='All Results'!$B$4,"",IF(SUM('MissFill 1'!Y$2:Y158)=0,"",(IF('MissFill 1'!Y158/SUM('MissFill 1'!Y$2:Y158)&gt;0.01,"",IF('MissFill 1'!Y157/SUM('MissFill 1'!Y$2:Y158)&gt;0.01,"",IF('MissFill 1'!Y156/SUM('MissFill 1'!Y$2:Y158)&gt;0.01,"",IF('MissFill 1'!Y155/SUM('MissFill 1'!Y$2:Y158)&gt;0.01,"",IF('MissFill 1'!Y154/SUM('MissFill 1'!Y$2:Y158)&gt;0.01,"",DateEnded_5Day!$A158))))))))</f>
        <v>44503</v>
      </c>
      <c r="AA158" s="54">
        <f>IF($A158&lt;='All Results'!$B$4,"",IF(SUM('MissFill 1'!Z$2:Z158)=0,"",(IF('MissFill 1'!Z158/SUM('MissFill 1'!Z$2:Z158)&gt;0.01,"",IF('MissFill 1'!Z157/SUM('MissFill 1'!Z$2:Z158)&gt;0.01,"",IF('MissFill 1'!Z156/SUM('MissFill 1'!Z$2:Z158)&gt;0.01,"",IF('MissFill 1'!Z155/SUM('MissFill 1'!Z$2:Z158)&gt;0.01,"",IF('MissFill 1'!Z154/SUM('MissFill 1'!Z$2:Z158)&gt;0.01,"",DateEnded_5Day!$A158))))))))</f>
        <v>44503</v>
      </c>
      <c r="AB158" s="54">
        <f>IF($A158&lt;='All Results'!$B$4,"",IF(SUM('MissFill 1'!AA$2:AA158)=0,"",(IF('MissFill 1'!AA158/SUM('MissFill 1'!AA$2:AA158)&gt;0.01,"",IF('MissFill 1'!AA157/SUM('MissFill 1'!AA$2:AA158)&gt;0.01,"",IF('MissFill 1'!AA156/SUM('MissFill 1'!AA$2:AA158)&gt;0.01,"",IF('MissFill 1'!AA155/SUM('MissFill 1'!AA$2:AA158)&gt;0.01,"",IF('MissFill 1'!AA154/SUM('MissFill 1'!AA$2:AA158)&gt;0.01,"",DateEnded_5Day!$A158))))))))</f>
        <v>44503</v>
      </c>
      <c r="AC158" s="54">
        <f>IF($A158&lt;='All Results'!$B$4,"",IF(SUM('MissFill 1'!AB$2:AB158)=0,"",(IF('MissFill 1'!AB158/SUM('MissFill 1'!AB$2:AB158)&gt;0.01,"",IF('MissFill 1'!AB157/SUM('MissFill 1'!AB$2:AB158)&gt;0.01,"",IF('MissFill 1'!AB156/SUM('MissFill 1'!AB$2:AB158)&gt;0.01,"",IF('MissFill 1'!AB155/SUM('MissFill 1'!AB$2:AB158)&gt;0.01,"",IF('MissFill 1'!AB154/SUM('MissFill 1'!AB$2:AB158)&gt;0.01,"",DateEnded_5Day!$A158))))))))</f>
        <v>44503</v>
      </c>
      <c r="AD158" s="54">
        <f>IF($A158&lt;='All Results'!$B$4,"",IF(SUM('MissFill 1'!AC$2:AC158)=0,"",(IF('MissFill 1'!AC158/SUM('MissFill 1'!AC$2:AC158)&gt;0.01,"",IF('MissFill 1'!AC157/SUM('MissFill 1'!AC$2:AC158)&gt;0.01,"",IF('MissFill 1'!AC156/SUM('MissFill 1'!AC$2:AC158)&gt;0.01,"",IF('MissFill 1'!AC155/SUM('MissFill 1'!AC$2:AC158)&gt;0.01,"",IF('MissFill 1'!AC154/SUM('MissFill 1'!AC$2:AC158)&gt;0.01,"",DateEnded_5Day!$A158))))))))</f>
        <v>44503</v>
      </c>
      <c r="AE158" s="54">
        <f>IF($A158&lt;='All Results'!$B$4,"",IF(SUM('MissFill 1'!AD$2:AD158)=0,"",(IF('MissFill 1'!AD158/SUM('MissFill 1'!AD$2:AD158)&gt;0.01,"",IF('MissFill 1'!AD157/SUM('MissFill 1'!AD$2:AD158)&gt;0.01,"",IF('MissFill 1'!AD156/SUM('MissFill 1'!AD$2:AD158)&gt;0.01,"",IF('MissFill 1'!AD155/SUM('MissFill 1'!AD$2:AD158)&gt;0.01,"",IF('MissFill 1'!AD154/SUM('MissFill 1'!AD$2:AD158)&gt;0.01,"",DateEnded_5Day!$A158))))))))</f>
        <v>44503</v>
      </c>
      <c r="AF158" s="54">
        <f>IF($A158&lt;='All Results'!$B$4,"",IF(SUM('MissFill 1'!AE$2:AE158)=0,"",(IF('MissFill 1'!AE158/SUM('MissFill 1'!AE$2:AE158)&gt;0.01,"",IF('MissFill 1'!AE157/SUM('MissFill 1'!AE$2:AE158)&gt;0.01,"",IF('MissFill 1'!AE156/SUM('MissFill 1'!AE$2:AE158)&gt;0.01,"",IF('MissFill 1'!AE155/SUM('MissFill 1'!AE$2:AE158)&gt;0.01,"",IF('MissFill 1'!AE154/SUM('MissFill 1'!AE$2:AE158)&gt;0.01,"",DateEnded_5Day!$A158))))))))</f>
        <v>44503</v>
      </c>
      <c r="AG158" s="54">
        <f>IF($A158&lt;='All Results'!$B$4,"",IF(SUM('MissFill 1'!AF$2:AF158)=0,"",(IF('MissFill 1'!AF158/SUM('MissFill 1'!AF$2:AF158)&gt;0.01,"",IF('MissFill 1'!AF157/SUM('MissFill 1'!AF$2:AF158)&gt;0.01,"",IF('MissFill 1'!AF156/SUM('MissFill 1'!AF$2:AF158)&gt;0.01,"",IF('MissFill 1'!AF155/SUM('MissFill 1'!AF$2:AF158)&gt;0.01,"",IF('MissFill 1'!AF154/SUM('MissFill 1'!AF$2:AF158)&gt;0.01,"",DateEnded_5Day!$A158))))))))</f>
        <v>44503</v>
      </c>
      <c r="AH158" s="54">
        <f>IF($A158&lt;='All Results'!$B$4,"",IF(SUM('MissFill 1'!AG$2:AG158)=0,"",(IF('MissFill 1'!AG158/SUM('MissFill 1'!AG$2:AG158)&gt;0.01,"",IF('MissFill 1'!AG157/SUM('MissFill 1'!AG$2:AG158)&gt;0.01,"",IF('MissFill 1'!AG156/SUM('MissFill 1'!AG$2:AG158)&gt;0.01,"",IF('MissFill 1'!AG155/SUM('MissFill 1'!AG$2:AG158)&gt;0.01,"",IF('MissFill 1'!AG154/SUM('MissFill 1'!AG$2:AG158)&gt;0.01,"",DateEnded_5Day!$A158))))))))</f>
        <v>44503</v>
      </c>
      <c r="AI158" s="54">
        <f>IF($A158&lt;='All Results'!$B$4,"",IF(SUM('MissFill 1'!AH$2:AH158)=0,"",(IF('MissFill 1'!AH158/SUM('MissFill 1'!AH$2:AH158)&gt;0.01,"",IF('MissFill 1'!AH157/SUM('MissFill 1'!AH$2:AH158)&gt;0.01,"",IF('MissFill 1'!AH156/SUM('MissFill 1'!AH$2:AH158)&gt;0.01,"",IF('MissFill 1'!AH155/SUM('MissFill 1'!AH$2:AH158)&gt;0.01,"",IF('MissFill 1'!AH154/SUM('MissFill 1'!AH$2:AH158)&gt;0.01,"",DateEnded_5Day!$A158))))))))</f>
        <v>44503</v>
      </c>
      <c r="AJ158" s="54">
        <f>IF($A158&lt;='All Results'!$B$4,"",IF(SUM('MissFill 1'!AI$2:AI158)=0,"",(IF('MissFill 1'!AI158/SUM('MissFill 1'!AI$2:AI158)&gt;0.01,"",IF('MissFill 1'!AI157/SUM('MissFill 1'!AI$2:AI158)&gt;0.01,"",IF('MissFill 1'!AI156/SUM('MissFill 1'!AI$2:AI158)&gt;0.01,"",IF('MissFill 1'!AI155/SUM('MissFill 1'!AI$2:AI158)&gt;0.01,"",IF('MissFill 1'!AI154/SUM('MissFill 1'!AI$2:AI158)&gt;0.01,"",DateEnded_5Day!$A158))))))))</f>
        <v>44503</v>
      </c>
      <c r="AK158" s="54">
        <f>IF($A158&lt;='All Results'!$B$4,"",IF(SUM('MissFill 1'!AJ$2:AJ158)=0,"",(IF('MissFill 1'!AJ158/SUM('MissFill 1'!AJ$2:AJ158)&gt;0.01,"",IF('MissFill 1'!AJ157/SUM('MissFill 1'!AJ$2:AJ158)&gt;0.01,"",IF('MissFill 1'!AJ156/SUM('MissFill 1'!AJ$2:AJ158)&gt;0.01,"",IF('MissFill 1'!AJ155/SUM('MissFill 1'!AJ$2:AJ158)&gt;0.01,"",IF('MissFill 1'!AJ154/SUM('MissFill 1'!AJ$2:AJ158)&gt;0.01,"",DateEnded_5Day!$A158))))))))</f>
        <v>44503</v>
      </c>
      <c r="AL158" s="54">
        <f>IF($A158&lt;='All Results'!$B$4,"",IF(SUM('MissFill 1'!AK$2:AK158)=0,"",(IF('MissFill 1'!AK158/SUM('MissFill 1'!AK$2:AK158)&gt;0.01,"",IF('MissFill 1'!AK157/SUM('MissFill 1'!AK$2:AK158)&gt;0.01,"",IF('MissFill 1'!AK156/SUM('MissFill 1'!AK$2:AK158)&gt;0.01,"",IF('MissFill 1'!AK155/SUM('MissFill 1'!AK$2:AK158)&gt;0.01,"",IF('MissFill 1'!AK154/SUM('MissFill 1'!AK$2:AK158)&gt;0.01,"",DateEnded_5Day!$A158))))))))</f>
        <v>44503</v>
      </c>
      <c r="AM158" s="54">
        <f>IF($A158&lt;='All Results'!$B$4,"",IF(SUM('MissFill 1'!AL$2:AL158)=0,"",(IF('MissFill 1'!AL158/SUM('MissFill 1'!AL$2:AL158)&gt;0.01,"",IF('MissFill 1'!AL157/SUM('MissFill 1'!AL$2:AL158)&gt;0.01,"",IF('MissFill 1'!AL156/SUM('MissFill 1'!AL$2:AL158)&gt;0.01,"",IF('MissFill 1'!AL155/SUM('MissFill 1'!AL$2:AL158)&gt;0.01,"",IF('MissFill 1'!AL154/SUM('MissFill 1'!AL$2:AL158)&gt;0.01,"",DateEnded_5Day!$A158))))))))</f>
        <v>44503</v>
      </c>
      <c r="AN158" s="54">
        <f>IF($A158&lt;='All Results'!$B$4,"",IF(SUM('MissFill 1'!AM$2:AM158)=0,"",(IF('MissFill 1'!AM158/SUM('MissFill 1'!AM$2:AM158)&gt;0.01,"",IF('MissFill 1'!AM157/SUM('MissFill 1'!AM$2:AM158)&gt;0.01,"",IF('MissFill 1'!AM156/SUM('MissFill 1'!AM$2:AM158)&gt;0.01,"",IF('MissFill 1'!AM155/SUM('MissFill 1'!AM$2:AM158)&gt;0.01,"",IF('MissFill 1'!AM154/SUM('MissFill 1'!AM$2:AM158)&gt;0.01,"",DateEnded_5Day!$A158))))))))</f>
        <v>44503</v>
      </c>
      <c r="AO158" s="54">
        <f>IF($A158&lt;='All Results'!$B$4,"",IF(SUM('MissFill 1'!AN$2:AN158)=0,"",(IF('MissFill 1'!AN158/SUM('MissFill 1'!AN$2:AN158)&gt;0.01,"",IF('MissFill 1'!AN157/SUM('MissFill 1'!AN$2:AN158)&gt;0.01,"",IF('MissFill 1'!AN156/SUM('MissFill 1'!AN$2:AN158)&gt;0.01,"",IF('MissFill 1'!AN155/SUM('MissFill 1'!AN$2:AN158)&gt;0.01,"",IF('MissFill 1'!AN154/SUM('MissFill 1'!AN$2:AN158)&gt;0.01,"",DateEnded_5Day!$A158))))))))</f>
        <v>44503</v>
      </c>
      <c r="AP158" s="54">
        <f>IF($A158&lt;='All Results'!$B$4,"",IF(SUM('MissFill 1'!AO$2:AO158)=0,"",(IF('MissFill 1'!AO158/SUM('MissFill 1'!AO$2:AO158)&gt;0.01,"",IF('MissFill 1'!AO157/SUM('MissFill 1'!AO$2:AO158)&gt;0.01,"",IF('MissFill 1'!AO156/SUM('MissFill 1'!AO$2:AO158)&gt;0.01,"",IF('MissFill 1'!AO155/SUM('MissFill 1'!AO$2:AO158)&gt;0.01,"",IF('MissFill 1'!AO154/SUM('MissFill 1'!AO$2:AO158)&gt;0.01,"",DateEnded_5Day!$A158))))))))</f>
        <v>44503</v>
      </c>
      <c r="AQ158" s="54">
        <f>IF($A158&lt;='All Results'!$B$4,"",IF(SUM('MissFill 1'!AP$2:AP158)=0,"",(IF('MissFill 1'!AP158/SUM('MissFill 1'!AP$2:AP158)&gt;0.01,"",IF('MissFill 1'!AP157/SUM('MissFill 1'!AP$2:AP158)&gt;0.01,"",IF('MissFill 1'!AP156/SUM('MissFill 1'!AP$2:AP158)&gt;0.01,"",IF('MissFill 1'!AP155/SUM('MissFill 1'!AP$2:AP158)&gt;0.01,"",IF('MissFill 1'!AP154/SUM('MissFill 1'!AP$2:AP158)&gt;0.01,"",DateEnded_5Day!$A158))))))))</f>
        <v>44503</v>
      </c>
      <c r="AR158" s="54">
        <f>IF($A158&lt;='All Results'!$B$4,"",IF(SUM('MissFill 1'!AQ$2:AQ158)=0,"",(IF('MissFill 1'!AQ158/SUM('MissFill 1'!AQ$2:AQ158)&gt;0.01,"",IF('MissFill 1'!AQ157/SUM('MissFill 1'!AQ$2:AQ158)&gt;0.01,"",IF('MissFill 1'!AQ156/SUM('MissFill 1'!AQ$2:AQ158)&gt;0.01,"",IF('MissFill 1'!AQ155/SUM('MissFill 1'!AQ$2:AQ158)&gt;0.01,"",IF('MissFill 1'!AQ154/SUM('MissFill 1'!AQ$2:AQ158)&gt;0.01,"",DateEnded_5Day!$A158))))))))</f>
        <v>44503</v>
      </c>
      <c r="AS158" s="54">
        <f>IF($A158&lt;='All Results'!$B$4,"",IF(SUM('MissFill 1'!AR$2:AR158)=0,"",(IF('MissFill 1'!AR158/SUM('MissFill 1'!AR$2:AR158)&gt;0.01,"",IF('MissFill 1'!AR157/SUM('MissFill 1'!AR$2:AR158)&gt;0.01,"",IF('MissFill 1'!AR156/SUM('MissFill 1'!AR$2:AR158)&gt;0.01,"",IF('MissFill 1'!AR155/SUM('MissFill 1'!AR$2:AR158)&gt;0.01,"",IF('MissFill 1'!AR154/SUM('MissFill 1'!AR$2:AR158)&gt;0.01,"",DateEnded_5Day!$A158))))))))</f>
        <v>44503</v>
      </c>
      <c r="AT158" s="54">
        <f>IF($A158&lt;='All Results'!$B$4,"",IF(SUM('MissFill 1'!AS$2:AS158)=0,"",(IF('MissFill 1'!AS158/SUM('MissFill 1'!AS$2:AS158)&gt;0.01,"",IF('MissFill 1'!AS157/SUM('MissFill 1'!AS$2:AS158)&gt;0.01,"",IF('MissFill 1'!AS156/SUM('MissFill 1'!AS$2:AS158)&gt;0.01,"",IF('MissFill 1'!AS155/SUM('MissFill 1'!AS$2:AS158)&gt;0.01,"",IF('MissFill 1'!AS154/SUM('MissFill 1'!AS$2:AS158)&gt;0.01,"",DateEnded_5Day!$A158))))))))</f>
        <v>44503</v>
      </c>
      <c r="AU158" s="54">
        <f>IF($A158&lt;='All Results'!$B$4,"",IF(SUM('MissFill 1'!AT$2:AT158)=0,"",(IF('MissFill 1'!AT158/SUM('MissFill 1'!AT$2:AT158)&gt;0.01,"",IF('MissFill 1'!AT157/SUM('MissFill 1'!AT$2:AT158)&gt;0.01,"",IF('MissFill 1'!AT156/SUM('MissFill 1'!AT$2:AT158)&gt;0.01,"",IF('MissFill 1'!AT155/SUM('MissFill 1'!AT$2:AT158)&gt;0.01,"",IF('MissFill 1'!AT154/SUM('MissFill 1'!AT$2:AT158)&gt;0.01,"",DateEnded_5Day!$A158))))))))</f>
        <v>44503</v>
      </c>
      <c r="AV158" s="54">
        <f>IF($A158&lt;='All Results'!$B$4,"",IF(SUM('MissFill 1'!AU$2:AU158)=0,"",(IF('MissFill 1'!AU158/SUM('MissFill 1'!AU$2:AU158)&gt;0.01,"",IF('MissFill 1'!AU157/SUM('MissFill 1'!AU$2:AU158)&gt;0.01,"",IF('MissFill 1'!AU156/SUM('MissFill 1'!AU$2:AU158)&gt;0.01,"",IF('MissFill 1'!AU155/SUM('MissFill 1'!AU$2:AU158)&gt;0.01,"",IF('MissFill 1'!AU154/SUM('MissFill 1'!AU$2:AU158)&gt;0.01,"",DateEnded_5Day!$A158))))))))</f>
        <v>44503</v>
      </c>
      <c r="AW158" s="54">
        <f>IF($A158&lt;='All Results'!$B$4,"",IF(SUM('MissFill 1'!AV$2:AV158)=0,"",(IF('MissFill 1'!AV158/SUM('MissFill 1'!AV$2:AV158)&gt;0.01,"",IF('MissFill 1'!AV157/SUM('MissFill 1'!AV$2:AV158)&gt;0.01,"",IF('MissFill 1'!AV156/SUM('MissFill 1'!AV$2:AV158)&gt;0.01,"",IF('MissFill 1'!AV155/SUM('MissFill 1'!AV$2:AV158)&gt;0.01,"",IF('MissFill 1'!AV154/SUM('MissFill 1'!AV$2:AV158)&gt;0.01,"",DateEnded_5Day!$A158))))))))</f>
        <v>44503</v>
      </c>
      <c r="AX158" s="54">
        <f>IF($A158&lt;='All Results'!$B$4,"",IF(SUM('MissFill 1'!AW$2:AW158)=0,"",(IF('MissFill 1'!AW158/SUM('MissFill 1'!AW$2:AW158)&gt;0.01,"",IF('MissFill 1'!AW157/SUM('MissFill 1'!AW$2:AW158)&gt;0.01,"",IF('MissFill 1'!AW156/SUM('MissFill 1'!AW$2:AW158)&gt;0.01,"",IF('MissFill 1'!AW155/SUM('MissFill 1'!AW$2:AW158)&gt;0.01,"",IF('MissFill 1'!AW154/SUM('MissFill 1'!AW$2:AW158)&gt;0.01,"",DateEnded_5Day!$A158))))))))</f>
        <v>44503</v>
      </c>
    </row>
    <row r="159" spans="1:50" x14ac:dyDescent="0.25">
      <c r="A159" s="41">
        <v>44504</v>
      </c>
      <c r="B159" s="52">
        <v>308</v>
      </c>
      <c r="C159" s="54">
        <f>IF($A159&lt;='All Results'!$B$4,"",IF(SUM('MissFill 1'!B$2:B159)=0,"",(IF('MissFill 1'!B159/SUM('MissFill 1'!B$2:B159)&gt;0.01,"",IF('MissFill 1'!B158/SUM('MissFill 1'!B$2:B159)&gt;0.01,"",IF('MissFill 1'!B157/SUM('MissFill 1'!B$2:B159)&gt;0.01,"",IF('MissFill 1'!B156/SUM('MissFill 1'!B$2:B159)&gt;0.01,"",IF('MissFill 1'!B155/SUM('MissFill 1'!B$2:B159)&gt;0.01,"",DateEnded_5Day!$A159))))))))</f>
        <v>44504</v>
      </c>
      <c r="D159" s="54">
        <f>IF($A159&lt;='All Results'!$B$4,"",IF(SUM('MissFill 1'!C$2:C159)=0,"",(IF('MissFill 1'!C159/SUM('MissFill 1'!C$2:C159)&gt;0.01,"",IF('MissFill 1'!C158/SUM('MissFill 1'!C$2:C159)&gt;0.01,"",IF('MissFill 1'!C157/SUM('MissFill 1'!C$2:C159)&gt;0.01,"",IF('MissFill 1'!C156/SUM('MissFill 1'!C$2:C159)&gt;0.01,"",IF('MissFill 1'!C155/SUM('MissFill 1'!C$2:C159)&gt;0.01,"",DateEnded_5Day!$A159))))))))</f>
        <v>44504</v>
      </c>
      <c r="E159" s="54">
        <f>IF($A159&lt;='All Results'!$B$4,"",IF(SUM('MissFill 1'!D$2:D159)=0,"",(IF('MissFill 1'!D159/SUM('MissFill 1'!D$2:D159)&gt;0.01,"",IF('MissFill 1'!D158/SUM('MissFill 1'!D$2:D159)&gt;0.01,"",IF('MissFill 1'!D157/SUM('MissFill 1'!D$2:D159)&gt;0.01,"",IF('MissFill 1'!D156/SUM('MissFill 1'!D$2:D159)&gt;0.01,"",IF('MissFill 1'!D155/SUM('MissFill 1'!D$2:D159)&gt;0.01,"",DateEnded_5Day!$A159))))))))</f>
        <v>44504</v>
      </c>
      <c r="F159" s="54">
        <f>IF($A159&lt;='All Results'!$B$4,"",IF(SUM('MissFill 1'!E$2:E159)=0,"",(IF('MissFill 1'!E159/SUM('MissFill 1'!E$2:E159)&gt;0.01,"",IF('MissFill 1'!E158/SUM('MissFill 1'!E$2:E159)&gt;0.01,"",IF('MissFill 1'!E157/SUM('MissFill 1'!E$2:E159)&gt;0.01,"",IF('MissFill 1'!E156/SUM('MissFill 1'!E$2:E159)&gt;0.01,"",IF('MissFill 1'!E155/SUM('MissFill 1'!E$2:E159)&gt;0.01,"",DateEnded_5Day!$A159))))))))</f>
        <v>44504</v>
      </c>
      <c r="G159" s="54">
        <f>IF($A159&lt;='All Results'!$B$4,"",IF(SUM('MissFill 1'!F$2:F159)=0,"",(IF('MissFill 1'!F159/SUM('MissFill 1'!F$2:F159)&gt;0.01,"",IF('MissFill 1'!F158/SUM('MissFill 1'!F$2:F159)&gt;0.01,"",IF('MissFill 1'!F157/SUM('MissFill 1'!F$2:F159)&gt;0.01,"",IF('MissFill 1'!F156/SUM('MissFill 1'!F$2:F159)&gt;0.01,"",IF('MissFill 1'!F155/SUM('MissFill 1'!F$2:F159)&gt;0.01,"",DateEnded_5Day!$A159))))))))</f>
        <v>44504</v>
      </c>
      <c r="H159" s="54">
        <f>IF($A159&lt;='All Results'!$B$4,"",IF(SUM('MissFill 1'!G$2:G159)=0,"",(IF('MissFill 1'!G159/SUM('MissFill 1'!G$2:G159)&gt;0.01,"",IF('MissFill 1'!G158/SUM('MissFill 1'!G$2:G159)&gt;0.01,"",IF('MissFill 1'!G157/SUM('MissFill 1'!G$2:G159)&gt;0.01,"",IF('MissFill 1'!G156/SUM('MissFill 1'!G$2:G159)&gt;0.01,"",IF('MissFill 1'!G155/SUM('MissFill 1'!G$2:G159)&gt;0.01,"",DateEnded_5Day!$A159))))))))</f>
        <v>44504</v>
      </c>
      <c r="I159" s="54">
        <f>IF($A159&lt;='All Results'!$B$4,"",IF(SUM('MissFill 1'!H$2:H159)=0,"",(IF('MissFill 1'!H159/SUM('MissFill 1'!H$2:H159)&gt;0.01,"",IF('MissFill 1'!H158/SUM('MissFill 1'!H$2:H159)&gt;0.01,"",IF('MissFill 1'!H157/SUM('MissFill 1'!H$2:H159)&gt;0.01,"",IF('MissFill 1'!H156/SUM('MissFill 1'!H$2:H159)&gt;0.01,"",IF('MissFill 1'!H155/SUM('MissFill 1'!H$2:H159)&gt;0.01,"",DateEnded_5Day!$A159))))))))</f>
        <v>44504</v>
      </c>
      <c r="J159" s="54">
        <f>IF($A159&lt;='All Results'!$B$4,"",IF(SUM('MissFill 1'!I$2:I159)=0,"",(IF('MissFill 1'!I159/SUM('MissFill 1'!I$2:I159)&gt;0.01,"",IF('MissFill 1'!I158/SUM('MissFill 1'!I$2:I159)&gt;0.01,"",IF('MissFill 1'!I157/SUM('MissFill 1'!I$2:I159)&gt;0.01,"",IF('MissFill 1'!I156/SUM('MissFill 1'!I$2:I159)&gt;0.01,"",IF('MissFill 1'!I155/SUM('MissFill 1'!I$2:I159)&gt;0.01,"",DateEnded_5Day!$A159))))))))</f>
        <v>44504</v>
      </c>
      <c r="K159" s="54">
        <f>IF($A159&lt;='All Results'!$B$4,"",IF(SUM('MissFill 1'!J$2:J159)=0,"",(IF('MissFill 1'!J159/SUM('MissFill 1'!J$2:J159)&gt;0.01,"",IF('MissFill 1'!J158/SUM('MissFill 1'!J$2:J159)&gt;0.01,"",IF('MissFill 1'!J157/SUM('MissFill 1'!J$2:J159)&gt;0.01,"",IF('MissFill 1'!J156/SUM('MissFill 1'!J$2:J159)&gt;0.01,"",IF('MissFill 1'!J155/SUM('MissFill 1'!J$2:J159)&gt;0.01,"",DateEnded_5Day!$A159))))))))</f>
        <v>44504</v>
      </c>
      <c r="L159" s="54">
        <f>IF($A159&lt;='All Results'!$B$4,"",IF(SUM('MissFill 1'!K$2:K159)=0,"",(IF('MissFill 1'!K159/SUM('MissFill 1'!K$2:K159)&gt;0.01,"",IF('MissFill 1'!K158/SUM('MissFill 1'!K$2:K159)&gt;0.01,"",IF('MissFill 1'!K157/SUM('MissFill 1'!K$2:K159)&gt;0.01,"",IF('MissFill 1'!K156/SUM('MissFill 1'!K$2:K159)&gt;0.01,"",IF('MissFill 1'!K155/SUM('MissFill 1'!K$2:K159)&gt;0.01,"",DateEnded_5Day!$A159))))))))</f>
        <v>44504</v>
      </c>
      <c r="M159" s="54">
        <f>IF($A159&lt;='All Results'!$B$4,"",IF(SUM('MissFill 1'!L$2:L159)=0,"",(IF('MissFill 1'!L159/SUM('MissFill 1'!L$2:L159)&gt;0.01,"",IF('MissFill 1'!L158/SUM('MissFill 1'!L$2:L159)&gt;0.01,"",IF('MissFill 1'!L157/SUM('MissFill 1'!L$2:L159)&gt;0.01,"",IF('MissFill 1'!L156/SUM('MissFill 1'!L$2:L159)&gt;0.01,"",IF('MissFill 1'!L155/SUM('MissFill 1'!L$2:L159)&gt;0.01,"",DateEnded_5Day!$A159))))))))</f>
        <v>44504</v>
      </c>
      <c r="N159" s="54">
        <f>IF($A159&lt;='All Results'!$B$4,"",IF(SUM('MissFill 1'!M$2:M159)=0,"",(IF('MissFill 1'!M159/SUM('MissFill 1'!M$2:M159)&gt;0.01,"",IF('MissFill 1'!M158/SUM('MissFill 1'!M$2:M159)&gt;0.01,"",IF('MissFill 1'!M157/SUM('MissFill 1'!M$2:M159)&gt;0.01,"",IF('MissFill 1'!M156/SUM('MissFill 1'!M$2:M159)&gt;0.01,"",IF('MissFill 1'!M155/SUM('MissFill 1'!M$2:M159)&gt;0.01,"",DateEnded_5Day!$A159))))))))</f>
        <v>44504</v>
      </c>
      <c r="O159" s="54">
        <f>IF($A159&lt;='All Results'!$B$4,"",IF(SUM('MissFill 1'!N$2:N159)=0,"",(IF('MissFill 1'!N159/SUM('MissFill 1'!N$2:N159)&gt;0.01,"",IF('MissFill 1'!N158/SUM('MissFill 1'!N$2:N159)&gt;0.01,"",IF('MissFill 1'!N157/SUM('MissFill 1'!N$2:N159)&gt;0.01,"",IF('MissFill 1'!N156/SUM('MissFill 1'!N$2:N159)&gt;0.01,"",IF('MissFill 1'!N155/SUM('MissFill 1'!N$2:N159)&gt;0.01,"",DateEnded_5Day!$A159))))))))</f>
        <v>44504</v>
      </c>
      <c r="P159" s="54">
        <f>IF($A159&lt;='All Results'!$B$4,"",IF(SUM('MissFill 1'!O$2:O159)=0,"",(IF('MissFill 1'!O159/SUM('MissFill 1'!O$2:O159)&gt;0.01,"",IF('MissFill 1'!O158/SUM('MissFill 1'!O$2:O159)&gt;0.01,"",IF('MissFill 1'!O157/SUM('MissFill 1'!O$2:O159)&gt;0.01,"",IF('MissFill 1'!O156/SUM('MissFill 1'!O$2:O159)&gt;0.01,"",IF('MissFill 1'!O155/SUM('MissFill 1'!O$2:O159)&gt;0.01,"",DateEnded_5Day!$A159))))))))</f>
        <v>44504</v>
      </c>
      <c r="Q159" s="54">
        <f>IF($A159&lt;='All Results'!$B$4,"",IF(SUM('MissFill 1'!P$2:P159)=0,"",(IF('MissFill 1'!P159/SUM('MissFill 1'!P$2:P159)&gt;0.01,"",IF('MissFill 1'!P158/SUM('MissFill 1'!P$2:P159)&gt;0.01,"",IF('MissFill 1'!P157/SUM('MissFill 1'!P$2:P159)&gt;0.01,"",IF('MissFill 1'!P156/SUM('MissFill 1'!P$2:P159)&gt;0.01,"",IF('MissFill 1'!P155/SUM('MissFill 1'!P$2:P159)&gt;0.01,"",DateEnded_5Day!$A159))))))))</f>
        <v>44504</v>
      </c>
      <c r="R159" s="54">
        <f>IF($A159&lt;='All Results'!$B$4,"",IF(SUM('MissFill 1'!Q$2:Q159)=0,"",(IF('MissFill 1'!Q159/SUM('MissFill 1'!Q$2:Q159)&gt;0.01,"",IF('MissFill 1'!Q158/SUM('MissFill 1'!Q$2:Q159)&gt;0.01,"",IF('MissFill 1'!Q157/SUM('MissFill 1'!Q$2:Q159)&gt;0.01,"",IF('MissFill 1'!Q156/SUM('MissFill 1'!Q$2:Q159)&gt;0.01,"",IF('MissFill 1'!Q155/SUM('MissFill 1'!Q$2:Q159)&gt;0.01,"",DateEnded_5Day!$A159))))))))</f>
        <v>44504</v>
      </c>
      <c r="S159" s="54">
        <f>IF($A159&lt;='All Results'!$B$4,"",IF(SUM('MissFill 1'!R$2:R159)=0,"",(IF('MissFill 1'!R159/SUM('MissFill 1'!R$2:R159)&gt;0.01,"",IF('MissFill 1'!R158/SUM('MissFill 1'!R$2:R159)&gt;0.01,"",IF('MissFill 1'!R157/SUM('MissFill 1'!R$2:R159)&gt;0.01,"",IF('MissFill 1'!R156/SUM('MissFill 1'!R$2:R159)&gt;0.01,"",IF('MissFill 1'!R155/SUM('MissFill 1'!R$2:R159)&gt;0.01,"",DateEnded_5Day!$A159))))))))</f>
        <v>44504</v>
      </c>
      <c r="T159" s="54">
        <f>IF($A159&lt;='All Results'!$B$4,"",IF(SUM('MissFill 1'!S$2:S159)=0,"",(IF('MissFill 1'!S159/SUM('MissFill 1'!S$2:S159)&gt;0.01,"",IF('MissFill 1'!S158/SUM('MissFill 1'!S$2:S159)&gt;0.01,"",IF('MissFill 1'!S157/SUM('MissFill 1'!S$2:S159)&gt;0.01,"",IF('MissFill 1'!S156/SUM('MissFill 1'!S$2:S159)&gt;0.01,"",IF('MissFill 1'!S155/SUM('MissFill 1'!S$2:S159)&gt;0.01,"",DateEnded_5Day!$A159))))))))</f>
        <v>44504</v>
      </c>
      <c r="U159" s="54">
        <f>IF($A159&lt;='All Results'!$B$4,"",IF(SUM('MissFill 1'!T$2:T159)=0,"",(IF('MissFill 1'!T159/SUM('MissFill 1'!T$2:T159)&gt;0.01,"",IF('MissFill 1'!T158/SUM('MissFill 1'!T$2:T159)&gt;0.01,"",IF('MissFill 1'!T157/SUM('MissFill 1'!T$2:T159)&gt;0.01,"",IF('MissFill 1'!T156/SUM('MissFill 1'!T$2:T159)&gt;0.01,"",IF('MissFill 1'!T155/SUM('MissFill 1'!T$2:T159)&gt;0.01,"",DateEnded_5Day!$A159))))))))</f>
        <v>44504</v>
      </c>
      <c r="V159" s="54">
        <f>IF($A159&lt;='All Results'!$B$4,"",IF(SUM('MissFill 1'!U$2:U159)=0,"",(IF('MissFill 1'!U159/SUM('MissFill 1'!U$2:U159)&gt;0.01,"",IF('MissFill 1'!U158/SUM('MissFill 1'!U$2:U159)&gt;0.01,"",IF('MissFill 1'!U157/SUM('MissFill 1'!U$2:U159)&gt;0.01,"",IF('MissFill 1'!U156/SUM('MissFill 1'!U$2:U159)&gt;0.01,"",IF('MissFill 1'!U155/SUM('MissFill 1'!U$2:U159)&gt;0.01,"",DateEnded_5Day!$A159))))))))</f>
        <v>44504</v>
      </c>
      <c r="W159" s="54">
        <f>IF($A159&lt;='All Results'!$B$4,"",IF(SUM('MissFill 1'!V$2:V159)=0,"",(IF('MissFill 1'!V159/SUM('MissFill 1'!V$2:V159)&gt;0.01,"",IF('MissFill 1'!V158/SUM('MissFill 1'!V$2:V159)&gt;0.01,"",IF('MissFill 1'!V157/SUM('MissFill 1'!V$2:V159)&gt;0.01,"",IF('MissFill 1'!V156/SUM('MissFill 1'!V$2:V159)&gt;0.01,"",IF('MissFill 1'!V155/SUM('MissFill 1'!V$2:V159)&gt;0.01,"",DateEnded_5Day!$A159))))))))</f>
        <v>44504</v>
      </c>
      <c r="X159" s="54">
        <f>IF($A159&lt;='All Results'!$B$4,"",IF(SUM('MissFill 1'!W$2:W159)=0,"",(IF('MissFill 1'!W159/SUM('MissFill 1'!W$2:W159)&gt;0.01,"",IF('MissFill 1'!W158/SUM('MissFill 1'!W$2:W159)&gt;0.01,"",IF('MissFill 1'!W157/SUM('MissFill 1'!W$2:W159)&gt;0.01,"",IF('MissFill 1'!W156/SUM('MissFill 1'!W$2:W159)&gt;0.01,"",IF('MissFill 1'!W155/SUM('MissFill 1'!W$2:W159)&gt;0.01,"",DateEnded_5Day!$A159))))))))</f>
        <v>44504</v>
      </c>
      <c r="Y159" s="54">
        <f>IF($A159&lt;='All Results'!$B$4,"",IF(SUM('MissFill 1'!X$2:X159)=0,"",(IF('MissFill 1'!X159/SUM('MissFill 1'!X$2:X159)&gt;0.01,"",IF('MissFill 1'!X158/SUM('MissFill 1'!X$2:X159)&gt;0.01,"",IF('MissFill 1'!X157/SUM('MissFill 1'!X$2:X159)&gt;0.01,"",IF('MissFill 1'!X156/SUM('MissFill 1'!X$2:X159)&gt;0.01,"",IF('MissFill 1'!X155/SUM('MissFill 1'!X$2:X159)&gt;0.01,"",DateEnded_5Day!$A159))))))))</f>
        <v>44504</v>
      </c>
      <c r="Z159" s="54">
        <f>IF($A159&lt;='All Results'!$B$4,"",IF(SUM('MissFill 1'!Y$2:Y159)=0,"",(IF('MissFill 1'!Y159/SUM('MissFill 1'!Y$2:Y159)&gt;0.01,"",IF('MissFill 1'!Y158/SUM('MissFill 1'!Y$2:Y159)&gt;0.01,"",IF('MissFill 1'!Y157/SUM('MissFill 1'!Y$2:Y159)&gt;0.01,"",IF('MissFill 1'!Y156/SUM('MissFill 1'!Y$2:Y159)&gt;0.01,"",IF('MissFill 1'!Y155/SUM('MissFill 1'!Y$2:Y159)&gt;0.01,"",DateEnded_5Day!$A159))))))))</f>
        <v>44504</v>
      </c>
      <c r="AA159" s="54">
        <f>IF($A159&lt;='All Results'!$B$4,"",IF(SUM('MissFill 1'!Z$2:Z159)=0,"",(IF('MissFill 1'!Z159/SUM('MissFill 1'!Z$2:Z159)&gt;0.01,"",IF('MissFill 1'!Z158/SUM('MissFill 1'!Z$2:Z159)&gt;0.01,"",IF('MissFill 1'!Z157/SUM('MissFill 1'!Z$2:Z159)&gt;0.01,"",IF('MissFill 1'!Z156/SUM('MissFill 1'!Z$2:Z159)&gt;0.01,"",IF('MissFill 1'!Z155/SUM('MissFill 1'!Z$2:Z159)&gt;0.01,"",DateEnded_5Day!$A159))))))))</f>
        <v>44504</v>
      </c>
      <c r="AB159" s="54">
        <f>IF($A159&lt;='All Results'!$B$4,"",IF(SUM('MissFill 1'!AA$2:AA159)=0,"",(IF('MissFill 1'!AA159/SUM('MissFill 1'!AA$2:AA159)&gt;0.01,"",IF('MissFill 1'!AA158/SUM('MissFill 1'!AA$2:AA159)&gt;0.01,"",IF('MissFill 1'!AA157/SUM('MissFill 1'!AA$2:AA159)&gt;0.01,"",IF('MissFill 1'!AA156/SUM('MissFill 1'!AA$2:AA159)&gt;0.01,"",IF('MissFill 1'!AA155/SUM('MissFill 1'!AA$2:AA159)&gt;0.01,"",DateEnded_5Day!$A159))))))))</f>
        <v>44504</v>
      </c>
      <c r="AC159" s="54">
        <f>IF($A159&lt;='All Results'!$B$4,"",IF(SUM('MissFill 1'!AB$2:AB159)=0,"",(IF('MissFill 1'!AB159/SUM('MissFill 1'!AB$2:AB159)&gt;0.01,"",IF('MissFill 1'!AB158/SUM('MissFill 1'!AB$2:AB159)&gt;0.01,"",IF('MissFill 1'!AB157/SUM('MissFill 1'!AB$2:AB159)&gt;0.01,"",IF('MissFill 1'!AB156/SUM('MissFill 1'!AB$2:AB159)&gt;0.01,"",IF('MissFill 1'!AB155/SUM('MissFill 1'!AB$2:AB159)&gt;0.01,"",DateEnded_5Day!$A159))))))))</f>
        <v>44504</v>
      </c>
      <c r="AD159" s="54">
        <f>IF($A159&lt;='All Results'!$B$4,"",IF(SUM('MissFill 1'!AC$2:AC159)=0,"",(IF('MissFill 1'!AC159/SUM('MissFill 1'!AC$2:AC159)&gt;0.01,"",IF('MissFill 1'!AC158/SUM('MissFill 1'!AC$2:AC159)&gt;0.01,"",IF('MissFill 1'!AC157/SUM('MissFill 1'!AC$2:AC159)&gt;0.01,"",IF('MissFill 1'!AC156/SUM('MissFill 1'!AC$2:AC159)&gt;0.01,"",IF('MissFill 1'!AC155/SUM('MissFill 1'!AC$2:AC159)&gt;0.01,"",DateEnded_5Day!$A159))))))))</f>
        <v>44504</v>
      </c>
      <c r="AE159" s="54">
        <f>IF($A159&lt;='All Results'!$B$4,"",IF(SUM('MissFill 1'!AD$2:AD159)=0,"",(IF('MissFill 1'!AD159/SUM('MissFill 1'!AD$2:AD159)&gt;0.01,"",IF('MissFill 1'!AD158/SUM('MissFill 1'!AD$2:AD159)&gt;0.01,"",IF('MissFill 1'!AD157/SUM('MissFill 1'!AD$2:AD159)&gt;0.01,"",IF('MissFill 1'!AD156/SUM('MissFill 1'!AD$2:AD159)&gt;0.01,"",IF('MissFill 1'!AD155/SUM('MissFill 1'!AD$2:AD159)&gt;0.01,"",DateEnded_5Day!$A159))))))))</f>
        <v>44504</v>
      </c>
      <c r="AF159" s="54">
        <f>IF($A159&lt;='All Results'!$B$4,"",IF(SUM('MissFill 1'!AE$2:AE159)=0,"",(IF('MissFill 1'!AE159/SUM('MissFill 1'!AE$2:AE159)&gt;0.01,"",IF('MissFill 1'!AE158/SUM('MissFill 1'!AE$2:AE159)&gt;0.01,"",IF('MissFill 1'!AE157/SUM('MissFill 1'!AE$2:AE159)&gt;0.01,"",IF('MissFill 1'!AE156/SUM('MissFill 1'!AE$2:AE159)&gt;0.01,"",IF('MissFill 1'!AE155/SUM('MissFill 1'!AE$2:AE159)&gt;0.01,"",DateEnded_5Day!$A159))))))))</f>
        <v>44504</v>
      </c>
      <c r="AG159" s="54">
        <f>IF($A159&lt;='All Results'!$B$4,"",IF(SUM('MissFill 1'!AF$2:AF159)=0,"",(IF('MissFill 1'!AF159/SUM('MissFill 1'!AF$2:AF159)&gt;0.01,"",IF('MissFill 1'!AF158/SUM('MissFill 1'!AF$2:AF159)&gt;0.01,"",IF('MissFill 1'!AF157/SUM('MissFill 1'!AF$2:AF159)&gt;0.01,"",IF('MissFill 1'!AF156/SUM('MissFill 1'!AF$2:AF159)&gt;0.01,"",IF('MissFill 1'!AF155/SUM('MissFill 1'!AF$2:AF159)&gt;0.01,"",DateEnded_5Day!$A159))))))))</f>
        <v>44504</v>
      </c>
      <c r="AH159" s="54">
        <f>IF($A159&lt;='All Results'!$B$4,"",IF(SUM('MissFill 1'!AG$2:AG159)=0,"",(IF('MissFill 1'!AG159/SUM('MissFill 1'!AG$2:AG159)&gt;0.01,"",IF('MissFill 1'!AG158/SUM('MissFill 1'!AG$2:AG159)&gt;0.01,"",IF('MissFill 1'!AG157/SUM('MissFill 1'!AG$2:AG159)&gt;0.01,"",IF('MissFill 1'!AG156/SUM('MissFill 1'!AG$2:AG159)&gt;0.01,"",IF('MissFill 1'!AG155/SUM('MissFill 1'!AG$2:AG159)&gt;0.01,"",DateEnded_5Day!$A159))))))))</f>
        <v>44504</v>
      </c>
      <c r="AI159" s="54">
        <f>IF($A159&lt;='All Results'!$B$4,"",IF(SUM('MissFill 1'!AH$2:AH159)=0,"",(IF('MissFill 1'!AH159/SUM('MissFill 1'!AH$2:AH159)&gt;0.01,"",IF('MissFill 1'!AH158/SUM('MissFill 1'!AH$2:AH159)&gt;0.01,"",IF('MissFill 1'!AH157/SUM('MissFill 1'!AH$2:AH159)&gt;0.01,"",IF('MissFill 1'!AH156/SUM('MissFill 1'!AH$2:AH159)&gt;0.01,"",IF('MissFill 1'!AH155/SUM('MissFill 1'!AH$2:AH159)&gt;0.01,"",DateEnded_5Day!$A159))))))))</f>
        <v>44504</v>
      </c>
      <c r="AJ159" s="54">
        <f>IF($A159&lt;='All Results'!$B$4,"",IF(SUM('MissFill 1'!AI$2:AI159)=0,"",(IF('MissFill 1'!AI159/SUM('MissFill 1'!AI$2:AI159)&gt;0.01,"",IF('MissFill 1'!AI158/SUM('MissFill 1'!AI$2:AI159)&gt;0.01,"",IF('MissFill 1'!AI157/SUM('MissFill 1'!AI$2:AI159)&gt;0.01,"",IF('MissFill 1'!AI156/SUM('MissFill 1'!AI$2:AI159)&gt;0.01,"",IF('MissFill 1'!AI155/SUM('MissFill 1'!AI$2:AI159)&gt;0.01,"",DateEnded_5Day!$A159))))))))</f>
        <v>44504</v>
      </c>
      <c r="AK159" s="54">
        <f>IF($A159&lt;='All Results'!$B$4,"",IF(SUM('MissFill 1'!AJ$2:AJ159)=0,"",(IF('MissFill 1'!AJ159/SUM('MissFill 1'!AJ$2:AJ159)&gt;0.01,"",IF('MissFill 1'!AJ158/SUM('MissFill 1'!AJ$2:AJ159)&gt;0.01,"",IF('MissFill 1'!AJ157/SUM('MissFill 1'!AJ$2:AJ159)&gt;0.01,"",IF('MissFill 1'!AJ156/SUM('MissFill 1'!AJ$2:AJ159)&gt;0.01,"",IF('MissFill 1'!AJ155/SUM('MissFill 1'!AJ$2:AJ159)&gt;0.01,"",DateEnded_5Day!$A159))))))))</f>
        <v>44504</v>
      </c>
      <c r="AL159" s="54">
        <f>IF($A159&lt;='All Results'!$B$4,"",IF(SUM('MissFill 1'!AK$2:AK159)=0,"",(IF('MissFill 1'!AK159/SUM('MissFill 1'!AK$2:AK159)&gt;0.01,"",IF('MissFill 1'!AK158/SUM('MissFill 1'!AK$2:AK159)&gt;0.01,"",IF('MissFill 1'!AK157/SUM('MissFill 1'!AK$2:AK159)&gt;0.01,"",IF('MissFill 1'!AK156/SUM('MissFill 1'!AK$2:AK159)&gt;0.01,"",IF('MissFill 1'!AK155/SUM('MissFill 1'!AK$2:AK159)&gt;0.01,"",DateEnded_5Day!$A159))))))))</f>
        <v>44504</v>
      </c>
      <c r="AM159" s="54">
        <f>IF($A159&lt;='All Results'!$B$4,"",IF(SUM('MissFill 1'!AL$2:AL159)=0,"",(IF('MissFill 1'!AL159/SUM('MissFill 1'!AL$2:AL159)&gt;0.01,"",IF('MissFill 1'!AL158/SUM('MissFill 1'!AL$2:AL159)&gt;0.01,"",IF('MissFill 1'!AL157/SUM('MissFill 1'!AL$2:AL159)&gt;0.01,"",IF('MissFill 1'!AL156/SUM('MissFill 1'!AL$2:AL159)&gt;0.01,"",IF('MissFill 1'!AL155/SUM('MissFill 1'!AL$2:AL159)&gt;0.01,"",DateEnded_5Day!$A159))))))))</f>
        <v>44504</v>
      </c>
      <c r="AN159" s="54">
        <f>IF($A159&lt;='All Results'!$B$4,"",IF(SUM('MissFill 1'!AM$2:AM159)=0,"",(IF('MissFill 1'!AM159/SUM('MissFill 1'!AM$2:AM159)&gt;0.01,"",IF('MissFill 1'!AM158/SUM('MissFill 1'!AM$2:AM159)&gt;0.01,"",IF('MissFill 1'!AM157/SUM('MissFill 1'!AM$2:AM159)&gt;0.01,"",IF('MissFill 1'!AM156/SUM('MissFill 1'!AM$2:AM159)&gt;0.01,"",IF('MissFill 1'!AM155/SUM('MissFill 1'!AM$2:AM159)&gt;0.01,"",DateEnded_5Day!$A159))))))))</f>
        <v>44504</v>
      </c>
      <c r="AO159" s="54">
        <f>IF($A159&lt;='All Results'!$B$4,"",IF(SUM('MissFill 1'!AN$2:AN159)=0,"",(IF('MissFill 1'!AN159/SUM('MissFill 1'!AN$2:AN159)&gt;0.01,"",IF('MissFill 1'!AN158/SUM('MissFill 1'!AN$2:AN159)&gt;0.01,"",IF('MissFill 1'!AN157/SUM('MissFill 1'!AN$2:AN159)&gt;0.01,"",IF('MissFill 1'!AN156/SUM('MissFill 1'!AN$2:AN159)&gt;0.01,"",IF('MissFill 1'!AN155/SUM('MissFill 1'!AN$2:AN159)&gt;0.01,"",DateEnded_5Day!$A159))))))))</f>
        <v>44504</v>
      </c>
      <c r="AP159" s="54">
        <f>IF($A159&lt;='All Results'!$B$4,"",IF(SUM('MissFill 1'!AO$2:AO159)=0,"",(IF('MissFill 1'!AO159/SUM('MissFill 1'!AO$2:AO159)&gt;0.01,"",IF('MissFill 1'!AO158/SUM('MissFill 1'!AO$2:AO159)&gt;0.01,"",IF('MissFill 1'!AO157/SUM('MissFill 1'!AO$2:AO159)&gt;0.01,"",IF('MissFill 1'!AO156/SUM('MissFill 1'!AO$2:AO159)&gt;0.01,"",IF('MissFill 1'!AO155/SUM('MissFill 1'!AO$2:AO159)&gt;0.01,"",DateEnded_5Day!$A159))))))))</f>
        <v>44504</v>
      </c>
      <c r="AQ159" s="54">
        <f>IF($A159&lt;='All Results'!$B$4,"",IF(SUM('MissFill 1'!AP$2:AP159)=0,"",(IF('MissFill 1'!AP159/SUM('MissFill 1'!AP$2:AP159)&gt;0.01,"",IF('MissFill 1'!AP158/SUM('MissFill 1'!AP$2:AP159)&gt;0.01,"",IF('MissFill 1'!AP157/SUM('MissFill 1'!AP$2:AP159)&gt;0.01,"",IF('MissFill 1'!AP156/SUM('MissFill 1'!AP$2:AP159)&gt;0.01,"",IF('MissFill 1'!AP155/SUM('MissFill 1'!AP$2:AP159)&gt;0.01,"",DateEnded_5Day!$A159))))))))</f>
        <v>44504</v>
      </c>
      <c r="AR159" s="54">
        <f>IF($A159&lt;='All Results'!$B$4,"",IF(SUM('MissFill 1'!AQ$2:AQ159)=0,"",(IF('MissFill 1'!AQ159/SUM('MissFill 1'!AQ$2:AQ159)&gt;0.01,"",IF('MissFill 1'!AQ158/SUM('MissFill 1'!AQ$2:AQ159)&gt;0.01,"",IF('MissFill 1'!AQ157/SUM('MissFill 1'!AQ$2:AQ159)&gt;0.01,"",IF('MissFill 1'!AQ156/SUM('MissFill 1'!AQ$2:AQ159)&gt;0.01,"",IF('MissFill 1'!AQ155/SUM('MissFill 1'!AQ$2:AQ159)&gt;0.01,"",DateEnded_5Day!$A159))))))))</f>
        <v>44504</v>
      </c>
      <c r="AS159" s="54">
        <f>IF($A159&lt;='All Results'!$B$4,"",IF(SUM('MissFill 1'!AR$2:AR159)=0,"",(IF('MissFill 1'!AR159/SUM('MissFill 1'!AR$2:AR159)&gt;0.01,"",IF('MissFill 1'!AR158/SUM('MissFill 1'!AR$2:AR159)&gt;0.01,"",IF('MissFill 1'!AR157/SUM('MissFill 1'!AR$2:AR159)&gt;0.01,"",IF('MissFill 1'!AR156/SUM('MissFill 1'!AR$2:AR159)&gt;0.01,"",IF('MissFill 1'!AR155/SUM('MissFill 1'!AR$2:AR159)&gt;0.01,"",DateEnded_5Day!$A159))))))))</f>
        <v>44504</v>
      </c>
      <c r="AT159" s="54">
        <f>IF($A159&lt;='All Results'!$B$4,"",IF(SUM('MissFill 1'!AS$2:AS159)=0,"",(IF('MissFill 1'!AS159/SUM('MissFill 1'!AS$2:AS159)&gt;0.01,"",IF('MissFill 1'!AS158/SUM('MissFill 1'!AS$2:AS159)&gt;0.01,"",IF('MissFill 1'!AS157/SUM('MissFill 1'!AS$2:AS159)&gt;0.01,"",IF('MissFill 1'!AS156/SUM('MissFill 1'!AS$2:AS159)&gt;0.01,"",IF('MissFill 1'!AS155/SUM('MissFill 1'!AS$2:AS159)&gt;0.01,"",DateEnded_5Day!$A159))))))))</f>
        <v>44504</v>
      </c>
      <c r="AU159" s="54">
        <f>IF($A159&lt;='All Results'!$B$4,"",IF(SUM('MissFill 1'!AT$2:AT159)=0,"",(IF('MissFill 1'!AT159/SUM('MissFill 1'!AT$2:AT159)&gt;0.01,"",IF('MissFill 1'!AT158/SUM('MissFill 1'!AT$2:AT159)&gt;0.01,"",IF('MissFill 1'!AT157/SUM('MissFill 1'!AT$2:AT159)&gt;0.01,"",IF('MissFill 1'!AT156/SUM('MissFill 1'!AT$2:AT159)&gt;0.01,"",IF('MissFill 1'!AT155/SUM('MissFill 1'!AT$2:AT159)&gt;0.01,"",DateEnded_5Day!$A159))))))))</f>
        <v>44504</v>
      </c>
      <c r="AV159" s="54">
        <f>IF($A159&lt;='All Results'!$B$4,"",IF(SUM('MissFill 1'!AU$2:AU159)=0,"",(IF('MissFill 1'!AU159/SUM('MissFill 1'!AU$2:AU159)&gt;0.01,"",IF('MissFill 1'!AU158/SUM('MissFill 1'!AU$2:AU159)&gt;0.01,"",IF('MissFill 1'!AU157/SUM('MissFill 1'!AU$2:AU159)&gt;0.01,"",IF('MissFill 1'!AU156/SUM('MissFill 1'!AU$2:AU159)&gt;0.01,"",IF('MissFill 1'!AU155/SUM('MissFill 1'!AU$2:AU159)&gt;0.01,"",DateEnded_5Day!$A159))))))))</f>
        <v>44504</v>
      </c>
      <c r="AW159" s="54">
        <f>IF($A159&lt;='All Results'!$B$4,"",IF(SUM('MissFill 1'!AV$2:AV159)=0,"",(IF('MissFill 1'!AV159/SUM('MissFill 1'!AV$2:AV159)&gt;0.01,"",IF('MissFill 1'!AV158/SUM('MissFill 1'!AV$2:AV159)&gt;0.01,"",IF('MissFill 1'!AV157/SUM('MissFill 1'!AV$2:AV159)&gt;0.01,"",IF('MissFill 1'!AV156/SUM('MissFill 1'!AV$2:AV159)&gt;0.01,"",IF('MissFill 1'!AV155/SUM('MissFill 1'!AV$2:AV159)&gt;0.01,"",DateEnded_5Day!$A159))))))))</f>
        <v>44504</v>
      </c>
      <c r="AX159" s="54">
        <f>IF($A159&lt;='All Results'!$B$4,"",IF(SUM('MissFill 1'!AW$2:AW159)=0,"",(IF('MissFill 1'!AW159/SUM('MissFill 1'!AW$2:AW159)&gt;0.01,"",IF('MissFill 1'!AW158/SUM('MissFill 1'!AW$2:AW159)&gt;0.01,"",IF('MissFill 1'!AW157/SUM('MissFill 1'!AW$2:AW159)&gt;0.01,"",IF('MissFill 1'!AW156/SUM('MissFill 1'!AW$2:AW159)&gt;0.01,"",IF('MissFill 1'!AW155/SUM('MissFill 1'!AW$2:AW159)&gt;0.01,"",DateEnded_5Day!$A159))))))))</f>
        <v>44504</v>
      </c>
    </row>
    <row r="160" spans="1:50" x14ac:dyDescent="0.25">
      <c r="A160" s="41">
        <v>44505</v>
      </c>
      <c r="B160" s="52">
        <v>309</v>
      </c>
      <c r="C160" s="54">
        <f>IF($A160&lt;='All Results'!$B$4,"",IF(SUM('MissFill 1'!B$2:B160)=0,"",(IF('MissFill 1'!B160/SUM('MissFill 1'!B$2:B160)&gt;0.01,"",IF('MissFill 1'!B159/SUM('MissFill 1'!B$2:B160)&gt;0.01,"",IF('MissFill 1'!B158/SUM('MissFill 1'!B$2:B160)&gt;0.01,"",IF('MissFill 1'!B157/SUM('MissFill 1'!B$2:B160)&gt;0.01,"",IF('MissFill 1'!B156/SUM('MissFill 1'!B$2:B160)&gt;0.01,"",DateEnded_5Day!$A160))))))))</f>
        <v>44505</v>
      </c>
      <c r="D160" s="54">
        <f>IF($A160&lt;='All Results'!$B$4,"",IF(SUM('MissFill 1'!C$2:C160)=0,"",(IF('MissFill 1'!C160/SUM('MissFill 1'!C$2:C160)&gt;0.01,"",IF('MissFill 1'!C159/SUM('MissFill 1'!C$2:C160)&gt;0.01,"",IF('MissFill 1'!C158/SUM('MissFill 1'!C$2:C160)&gt;0.01,"",IF('MissFill 1'!C157/SUM('MissFill 1'!C$2:C160)&gt;0.01,"",IF('MissFill 1'!C156/SUM('MissFill 1'!C$2:C160)&gt;0.01,"",DateEnded_5Day!$A160))))))))</f>
        <v>44505</v>
      </c>
      <c r="E160" s="54">
        <f>IF($A160&lt;='All Results'!$B$4,"",IF(SUM('MissFill 1'!D$2:D160)=0,"",(IF('MissFill 1'!D160/SUM('MissFill 1'!D$2:D160)&gt;0.01,"",IF('MissFill 1'!D159/SUM('MissFill 1'!D$2:D160)&gt;0.01,"",IF('MissFill 1'!D158/SUM('MissFill 1'!D$2:D160)&gt;0.01,"",IF('MissFill 1'!D157/SUM('MissFill 1'!D$2:D160)&gt;0.01,"",IF('MissFill 1'!D156/SUM('MissFill 1'!D$2:D160)&gt;0.01,"",DateEnded_5Day!$A160))))))))</f>
        <v>44505</v>
      </c>
      <c r="F160" s="54">
        <f>IF($A160&lt;='All Results'!$B$4,"",IF(SUM('MissFill 1'!E$2:E160)=0,"",(IF('MissFill 1'!E160/SUM('MissFill 1'!E$2:E160)&gt;0.01,"",IF('MissFill 1'!E159/SUM('MissFill 1'!E$2:E160)&gt;0.01,"",IF('MissFill 1'!E158/SUM('MissFill 1'!E$2:E160)&gt;0.01,"",IF('MissFill 1'!E157/SUM('MissFill 1'!E$2:E160)&gt;0.01,"",IF('MissFill 1'!E156/SUM('MissFill 1'!E$2:E160)&gt;0.01,"",DateEnded_5Day!$A160))))))))</f>
        <v>44505</v>
      </c>
      <c r="G160" s="54">
        <f>IF($A160&lt;='All Results'!$B$4,"",IF(SUM('MissFill 1'!F$2:F160)=0,"",(IF('MissFill 1'!F160/SUM('MissFill 1'!F$2:F160)&gt;0.01,"",IF('MissFill 1'!F159/SUM('MissFill 1'!F$2:F160)&gt;0.01,"",IF('MissFill 1'!F158/SUM('MissFill 1'!F$2:F160)&gt;0.01,"",IF('MissFill 1'!F157/SUM('MissFill 1'!F$2:F160)&gt;0.01,"",IF('MissFill 1'!F156/SUM('MissFill 1'!F$2:F160)&gt;0.01,"",DateEnded_5Day!$A160))))))))</f>
        <v>44505</v>
      </c>
      <c r="H160" s="54">
        <f>IF($A160&lt;='All Results'!$B$4,"",IF(SUM('MissFill 1'!G$2:G160)=0,"",(IF('MissFill 1'!G160/SUM('MissFill 1'!G$2:G160)&gt;0.01,"",IF('MissFill 1'!G159/SUM('MissFill 1'!G$2:G160)&gt;0.01,"",IF('MissFill 1'!G158/SUM('MissFill 1'!G$2:G160)&gt;0.01,"",IF('MissFill 1'!G157/SUM('MissFill 1'!G$2:G160)&gt;0.01,"",IF('MissFill 1'!G156/SUM('MissFill 1'!G$2:G160)&gt;0.01,"",DateEnded_5Day!$A160))))))))</f>
        <v>44505</v>
      </c>
      <c r="I160" s="54">
        <f>IF($A160&lt;='All Results'!$B$4,"",IF(SUM('MissFill 1'!H$2:H160)=0,"",(IF('MissFill 1'!H160/SUM('MissFill 1'!H$2:H160)&gt;0.01,"",IF('MissFill 1'!H159/SUM('MissFill 1'!H$2:H160)&gt;0.01,"",IF('MissFill 1'!H158/SUM('MissFill 1'!H$2:H160)&gt;0.01,"",IF('MissFill 1'!H157/SUM('MissFill 1'!H$2:H160)&gt;0.01,"",IF('MissFill 1'!H156/SUM('MissFill 1'!H$2:H160)&gt;0.01,"",DateEnded_5Day!$A160))))))))</f>
        <v>44505</v>
      </c>
      <c r="J160" s="54">
        <f>IF($A160&lt;='All Results'!$B$4,"",IF(SUM('MissFill 1'!I$2:I160)=0,"",(IF('MissFill 1'!I160/SUM('MissFill 1'!I$2:I160)&gt;0.01,"",IF('MissFill 1'!I159/SUM('MissFill 1'!I$2:I160)&gt;0.01,"",IF('MissFill 1'!I158/SUM('MissFill 1'!I$2:I160)&gt;0.01,"",IF('MissFill 1'!I157/SUM('MissFill 1'!I$2:I160)&gt;0.01,"",IF('MissFill 1'!I156/SUM('MissFill 1'!I$2:I160)&gt;0.01,"",DateEnded_5Day!$A160))))))))</f>
        <v>44505</v>
      </c>
      <c r="K160" s="54">
        <f>IF($A160&lt;='All Results'!$B$4,"",IF(SUM('MissFill 1'!J$2:J160)=0,"",(IF('MissFill 1'!J160/SUM('MissFill 1'!J$2:J160)&gt;0.01,"",IF('MissFill 1'!J159/SUM('MissFill 1'!J$2:J160)&gt;0.01,"",IF('MissFill 1'!J158/SUM('MissFill 1'!J$2:J160)&gt;0.01,"",IF('MissFill 1'!J157/SUM('MissFill 1'!J$2:J160)&gt;0.01,"",IF('MissFill 1'!J156/SUM('MissFill 1'!J$2:J160)&gt;0.01,"",DateEnded_5Day!$A160))))))))</f>
        <v>44505</v>
      </c>
      <c r="L160" s="54">
        <f>IF($A160&lt;='All Results'!$B$4,"",IF(SUM('MissFill 1'!K$2:K160)=0,"",(IF('MissFill 1'!K160/SUM('MissFill 1'!K$2:K160)&gt;0.01,"",IF('MissFill 1'!K159/SUM('MissFill 1'!K$2:K160)&gt;0.01,"",IF('MissFill 1'!K158/SUM('MissFill 1'!K$2:K160)&gt;0.01,"",IF('MissFill 1'!K157/SUM('MissFill 1'!K$2:K160)&gt;0.01,"",IF('MissFill 1'!K156/SUM('MissFill 1'!K$2:K160)&gt;0.01,"",DateEnded_5Day!$A160))))))))</f>
        <v>44505</v>
      </c>
      <c r="M160" s="54">
        <f>IF($A160&lt;='All Results'!$B$4,"",IF(SUM('MissFill 1'!L$2:L160)=0,"",(IF('MissFill 1'!L160/SUM('MissFill 1'!L$2:L160)&gt;0.01,"",IF('MissFill 1'!L159/SUM('MissFill 1'!L$2:L160)&gt;0.01,"",IF('MissFill 1'!L158/SUM('MissFill 1'!L$2:L160)&gt;0.01,"",IF('MissFill 1'!L157/SUM('MissFill 1'!L$2:L160)&gt;0.01,"",IF('MissFill 1'!L156/SUM('MissFill 1'!L$2:L160)&gt;0.01,"",DateEnded_5Day!$A160))))))))</f>
        <v>44505</v>
      </c>
      <c r="N160" s="54">
        <f>IF($A160&lt;='All Results'!$B$4,"",IF(SUM('MissFill 1'!M$2:M160)=0,"",(IF('MissFill 1'!M160/SUM('MissFill 1'!M$2:M160)&gt;0.01,"",IF('MissFill 1'!M159/SUM('MissFill 1'!M$2:M160)&gt;0.01,"",IF('MissFill 1'!M158/SUM('MissFill 1'!M$2:M160)&gt;0.01,"",IF('MissFill 1'!M157/SUM('MissFill 1'!M$2:M160)&gt;0.01,"",IF('MissFill 1'!M156/SUM('MissFill 1'!M$2:M160)&gt;0.01,"",DateEnded_5Day!$A160))))))))</f>
        <v>44505</v>
      </c>
      <c r="O160" s="54">
        <f>IF($A160&lt;='All Results'!$B$4,"",IF(SUM('MissFill 1'!N$2:N160)=0,"",(IF('MissFill 1'!N160/SUM('MissFill 1'!N$2:N160)&gt;0.01,"",IF('MissFill 1'!N159/SUM('MissFill 1'!N$2:N160)&gt;0.01,"",IF('MissFill 1'!N158/SUM('MissFill 1'!N$2:N160)&gt;0.01,"",IF('MissFill 1'!N157/SUM('MissFill 1'!N$2:N160)&gt;0.01,"",IF('MissFill 1'!N156/SUM('MissFill 1'!N$2:N160)&gt;0.01,"",DateEnded_5Day!$A160))))))))</f>
        <v>44505</v>
      </c>
      <c r="P160" s="54">
        <f>IF($A160&lt;='All Results'!$B$4,"",IF(SUM('MissFill 1'!O$2:O160)=0,"",(IF('MissFill 1'!O160/SUM('MissFill 1'!O$2:O160)&gt;0.01,"",IF('MissFill 1'!O159/SUM('MissFill 1'!O$2:O160)&gt;0.01,"",IF('MissFill 1'!O158/SUM('MissFill 1'!O$2:O160)&gt;0.01,"",IF('MissFill 1'!O157/SUM('MissFill 1'!O$2:O160)&gt;0.01,"",IF('MissFill 1'!O156/SUM('MissFill 1'!O$2:O160)&gt;0.01,"",DateEnded_5Day!$A160))))))))</f>
        <v>44505</v>
      </c>
      <c r="Q160" s="54">
        <f>IF($A160&lt;='All Results'!$B$4,"",IF(SUM('MissFill 1'!P$2:P160)=0,"",(IF('MissFill 1'!P160/SUM('MissFill 1'!P$2:P160)&gt;0.01,"",IF('MissFill 1'!P159/SUM('MissFill 1'!P$2:P160)&gt;0.01,"",IF('MissFill 1'!P158/SUM('MissFill 1'!P$2:P160)&gt;0.01,"",IF('MissFill 1'!P157/SUM('MissFill 1'!P$2:P160)&gt;0.01,"",IF('MissFill 1'!P156/SUM('MissFill 1'!P$2:P160)&gt;0.01,"",DateEnded_5Day!$A160))))))))</f>
        <v>44505</v>
      </c>
      <c r="R160" s="54">
        <f>IF($A160&lt;='All Results'!$B$4,"",IF(SUM('MissFill 1'!Q$2:Q160)=0,"",(IF('MissFill 1'!Q160/SUM('MissFill 1'!Q$2:Q160)&gt;0.01,"",IF('MissFill 1'!Q159/SUM('MissFill 1'!Q$2:Q160)&gt;0.01,"",IF('MissFill 1'!Q158/SUM('MissFill 1'!Q$2:Q160)&gt;0.01,"",IF('MissFill 1'!Q157/SUM('MissFill 1'!Q$2:Q160)&gt;0.01,"",IF('MissFill 1'!Q156/SUM('MissFill 1'!Q$2:Q160)&gt;0.01,"",DateEnded_5Day!$A160))))))))</f>
        <v>44505</v>
      </c>
      <c r="S160" s="54">
        <f>IF($A160&lt;='All Results'!$B$4,"",IF(SUM('MissFill 1'!R$2:R160)=0,"",(IF('MissFill 1'!R160/SUM('MissFill 1'!R$2:R160)&gt;0.01,"",IF('MissFill 1'!R159/SUM('MissFill 1'!R$2:R160)&gt;0.01,"",IF('MissFill 1'!R158/SUM('MissFill 1'!R$2:R160)&gt;0.01,"",IF('MissFill 1'!R157/SUM('MissFill 1'!R$2:R160)&gt;0.01,"",IF('MissFill 1'!R156/SUM('MissFill 1'!R$2:R160)&gt;0.01,"",DateEnded_5Day!$A160))))))))</f>
        <v>44505</v>
      </c>
      <c r="T160" s="54">
        <f>IF($A160&lt;='All Results'!$B$4,"",IF(SUM('MissFill 1'!S$2:S160)=0,"",(IF('MissFill 1'!S160/SUM('MissFill 1'!S$2:S160)&gt;0.01,"",IF('MissFill 1'!S159/SUM('MissFill 1'!S$2:S160)&gt;0.01,"",IF('MissFill 1'!S158/SUM('MissFill 1'!S$2:S160)&gt;0.01,"",IF('MissFill 1'!S157/SUM('MissFill 1'!S$2:S160)&gt;0.01,"",IF('MissFill 1'!S156/SUM('MissFill 1'!S$2:S160)&gt;0.01,"",DateEnded_5Day!$A160))))))))</f>
        <v>44505</v>
      </c>
      <c r="U160" s="54">
        <f>IF($A160&lt;='All Results'!$B$4,"",IF(SUM('MissFill 1'!T$2:T160)=0,"",(IF('MissFill 1'!T160/SUM('MissFill 1'!T$2:T160)&gt;0.01,"",IF('MissFill 1'!T159/SUM('MissFill 1'!T$2:T160)&gt;0.01,"",IF('MissFill 1'!T158/SUM('MissFill 1'!T$2:T160)&gt;0.01,"",IF('MissFill 1'!T157/SUM('MissFill 1'!T$2:T160)&gt;0.01,"",IF('MissFill 1'!T156/SUM('MissFill 1'!T$2:T160)&gt;0.01,"",DateEnded_5Day!$A160))))))))</f>
        <v>44505</v>
      </c>
      <c r="V160" s="54">
        <f>IF($A160&lt;='All Results'!$B$4,"",IF(SUM('MissFill 1'!U$2:U160)=0,"",(IF('MissFill 1'!U160/SUM('MissFill 1'!U$2:U160)&gt;0.01,"",IF('MissFill 1'!U159/SUM('MissFill 1'!U$2:U160)&gt;0.01,"",IF('MissFill 1'!U158/SUM('MissFill 1'!U$2:U160)&gt;0.01,"",IF('MissFill 1'!U157/SUM('MissFill 1'!U$2:U160)&gt;0.01,"",IF('MissFill 1'!U156/SUM('MissFill 1'!U$2:U160)&gt;0.01,"",DateEnded_5Day!$A160))))))))</f>
        <v>44505</v>
      </c>
      <c r="W160" s="54">
        <f>IF($A160&lt;='All Results'!$B$4,"",IF(SUM('MissFill 1'!V$2:V160)=0,"",(IF('MissFill 1'!V160/SUM('MissFill 1'!V$2:V160)&gt;0.01,"",IF('MissFill 1'!V159/SUM('MissFill 1'!V$2:V160)&gt;0.01,"",IF('MissFill 1'!V158/SUM('MissFill 1'!V$2:V160)&gt;0.01,"",IF('MissFill 1'!V157/SUM('MissFill 1'!V$2:V160)&gt;0.01,"",IF('MissFill 1'!V156/SUM('MissFill 1'!V$2:V160)&gt;0.01,"",DateEnded_5Day!$A160))))))))</f>
        <v>44505</v>
      </c>
      <c r="X160" s="54">
        <f>IF($A160&lt;='All Results'!$B$4,"",IF(SUM('MissFill 1'!W$2:W160)=0,"",(IF('MissFill 1'!W160/SUM('MissFill 1'!W$2:W160)&gt;0.01,"",IF('MissFill 1'!W159/SUM('MissFill 1'!W$2:W160)&gt;0.01,"",IF('MissFill 1'!W158/SUM('MissFill 1'!W$2:W160)&gt;0.01,"",IF('MissFill 1'!W157/SUM('MissFill 1'!W$2:W160)&gt;0.01,"",IF('MissFill 1'!W156/SUM('MissFill 1'!W$2:W160)&gt;0.01,"",DateEnded_5Day!$A160))))))))</f>
        <v>44505</v>
      </c>
      <c r="Y160" s="54">
        <f>IF($A160&lt;='All Results'!$B$4,"",IF(SUM('MissFill 1'!X$2:X160)=0,"",(IF('MissFill 1'!X160/SUM('MissFill 1'!X$2:X160)&gt;0.01,"",IF('MissFill 1'!X159/SUM('MissFill 1'!X$2:X160)&gt;0.01,"",IF('MissFill 1'!X158/SUM('MissFill 1'!X$2:X160)&gt;0.01,"",IF('MissFill 1'!X157/SUM('MissFill 1'!X$2:X160)&gt;0.01,"",IF('MissFill 1'!X156/SUM('MissFill 1'!X$2:X160)&gt;0.01,"",DateEnded_5Day!$A160))))))))</f>
        <v>44505</v>
      </c>
      <c r="Z160" s="54">
        <f>IF($A160&lt;='All Results'!$B$4,"",IF(SUM('MissFill 1'!Y$2:Y160)=0,"",(IF('MissFill 1'!Y160/SUM('MissFill 1'!Y$2:Y160)&gt;0.01,"",IF('MissFill 1'!Y159/SUM('MissFill 1'!Y$2:Y160)&gt;0.01,"",IF('MissFill 1'!Y158/SUM('MissFill 1'!Y$2:Y160)&gt;0.01,"",IF('MissFill 1'!Y157/SUM('MissFill 1'!Y$2:Y160)&gt;0.01,"",IF('MissFill 1'!Y156/SUM('MissFill 1'!Y$2:Y160)&gt;0.01,"",DateEnded_5Day!$A160))))))))</f>
        <v>44505</v>
      </c>
      <c r="AA160" s="54">
        <f>IF($A160&lt;='All Results'!$B$4,"",IF(SUM('MissFill 1'!Z$2:Z160)=0,"",(IF('MissFill 1'!Z160/SUM('MissFill 1'!Z$2:Z160)&gt;0.01,"",IF('MissFill 1'!Z159/SUM('MissFill 1'!Z$2:Z160)&gt;0.01,"",IF('MissFill 1'!Z158/SUM('MissFill 1'!Z$2:Z160)&gt;0.01,"",IF('MissFill 1'!Z157/SUM('MissFill 1'!Z$2:Z160)&gt;0.01,"",IF('MissFill 1'!Z156/SUM('MissFill 1'!Z$2:Z160)&gt;0.01,"",DateEnded_5Day!$A160))))))))</f>
        <v>44505</v>
      </c>
      <c r="AB160" s="54">
        <f>IF($A160&lt;='All Results'!$B$4,"",IF(SUM('MissFill 1'!AA$2:AA160)=0,"",(IF('MissFill 1'!AA160/SUM('MissFill 1'!AA$2:AA160)&gt;0.01,"",IF('MissFill 1'!AA159/SUM('MissFill 1'!AA$2:AA160)&gt;0.01,"",IF('MissFill 1'!AA158/SUM('MissFill 1'!AA$2:AA160)&gt;0.01,"",IF('MissFill 1'!AA157/SUM('MissFill 1'!AA$2:AA160)&gt;0.01,"",IF('MissFill 1'!AA156/SUM('MissFill 1'!AA$2:AA160)&gt;0.01,"",DateEnded_5Day!$A160))))))))</f>
        <v>44505</v>
      </c>
      <c r="AC160" s="54">
        <f>IF($A160&lt;='All Results'!$B$4,"",IF(SUM('MissFill 1'!AB$2:AB160)=0,"",(IF('MissFill 1'!AB160/SUM('MissFill 1'!AB$2:AB160)&gt;0.01,"",IF('MissFill 1'!AB159/SUM('MissFill 1'!AB$2:AB160)&gt;0.01,"",IF('MissFill 1'!AB158/SUM('MissFill 1'!AB$2:AB160)&gt;0.01,"",IF('MissFill 1'!AB157/SUM('MissFill 1'!AB$2:AB160)&gt;0.01,"",IF('MissFill 1'!AB156/SUM('MissFill 1'!AB$2:AB160)&gt;0.01,"",DateEnded_5Day!$A160))))))))</f>
        <v>44505</v>
      </c>
      <c r="AD160" s="54">
        <f>IF($A160&lt;='All Results'!$B$4,"",IF(SUM('MissFill 1'!AC$2:AC160)=0,"",(IF('MissFill 1'!AC160/SUM('MissFill 1'!AC$2:AC160)&gt;0.01,"",IF('MissFill 1'!AC159/SUM('MissFill 1'!AC$2:AC160)&gt;0.01,"",IF('MissFill 1'!AC158/SUM('MissFill 1'!AC$2:AC160)&gt;0.01,"",IF('MissFill 1'!AC157/SUM('MissFill 1'!AC$2:AC160)&gt;0.01,"",IF('MissFill 1'!AC156/SUM('MissFill 1'!AC$2:AC160)&gt;0.01,"",DateEnded_5Day!$A160))))))))</f>
        <v>44505</v>
      </c>
      <c r="AE160" s="54">
        <f>IF($A160&lt;='All Results'!$B$4,"",IF(SUM('MissFill 1'!AD$2:AD160)=0,"",(IF('MissFill 1'!AD160/SUM('MissFill 1'!AD$2:AD160)&gt;0.01,"",IF('MissFill 1'!AD159/SUM('MissFill 1'!AD$2:AD160)&gt;0.01,"",IF('MissFill 1'!AD158/SUM('MissFill 1'!AD$2:AD160)&gt;0.01,"",IF('MissFill 1'!AD157/SUM('MissFill 1'!AD$2:AD160)&gt;0.01,"",IF('MissFill 1'!AD156/SUM('MissFill 1'!AD$2:AD160)&gt;0.01,"",DateEnded_5Day!$A160))))))))</f>
        <v>44505</v>
      </c>
      <c r="AF160" s="54">
        <f>IF($A160&lt;='All Results'!$B$4,"",IF(SUM('MissFill 1'!AE$2:AE160)=0,"",(IF('MissFill 1'!AE160/SUM('MissFill 1'!AE$2:AE160)&gt;0.01,"",IF('MissFill 1'!AE159/SUM('MissFill 1'!AE$2:AE160)&gt;0.01,"",IF('MissFill 1'!AE158/SUM('MissFill 1'!AE$2:AE160)&gt;0.01,"",IF('MissFill 1'!AE157/SUM('MissFill 1'!AE$2:AE160)&gt;0.01,"",IF('MissFill 1'!AE156/SUM('MissFill 1'!AE$2:AE160)&gt;0.01,"",DateEnded_5Day!$A160))))))))</f>
        <v>44505</v>
      </c>
      <c r="AG160" s="54">
        <f>IF($A160&lt;='All Results'!$B$4,"",IF(SUM('MissFill 1'!AF$2:AF160)=0,"",(IF('MissFill 1'!AF160/SUM('MissFill 1'!AF$2:AF160)&gt;0.01,"",IF('MissFill 1'!AF159/SUM('MissFill 1'!AF$2:AF160)&gt;0.01,"",IF('MissFill 1'!AF158/SUM('MissFill 1'!AF$2:AF160)&gt;0.01,"",IF('MissFill 1'!AF157/SUM('MissFill 1'!AF$2:AF160)&gt;0.01,"",IF('MissFill 1'!AF156/SUM('MissFill 1'!AF$2:AF160)&gt;0.01,"",DateEnded_5Day!$A160))))))))</f>
        <v>44505</v>
      </c>
      <c r="AH160" s="54">
        <f>IF($A160&lt;='All Results'!$B$4,"",IF(SUM('MissFill 1'!AG$2:AG160)=0,"",(IF('MissFill 1'!AG160/SUM('MissFill 1'!AG$2:AG160)&gt;0.01,"",IF('MissFill 1'!AG159/SUM('MissFill 1'!AG$2:AG160)&gt;0.01,"",IF('MissFill 1'!AG158/SUM('MissFill 1'!AG$2:AG160)&gt;0.01,"",IF('MissFill 1'!AG157/SUM('MissFill 1'!AG$2:AG160)&gt;0.01,"",IF('MissFill 1'!AG156/SUM('MissFill 1'!AG$2:AG160)&gt;0.01,"",DateEnded_5Day!$A160))))))))</f>
        <v>44505</v>
      </c>
      <c r="AI160" s="54">
        <f>IF($A160&lt;='All Results'!$B$4,"",IF(SUM('MissFill 1'!AH$2:AH160)=0,"",(IF('MissFill 1'!AH160/SUM('MissFill 1'!AH$2:AH160)&gt;0.01,"",IF('MissFill 1'!AH159/SUM('MissFill 1'!AH$2:AH160)&gt;0.01,"",IF('MissFill 1'!AH158/SUM('MissFill 1'!AH$2:AH160)&gt;0.01,"",IF('MissFill 1'!AH157/SUM('MissFill 1'!AH$2:AH160)&gt;0.01,"",IF('MissFill 1'!AH156/SUM('MissFill 1'!AH$2:AH160)&gt;0.01,"",DateEnded_5Day!$A160))))))))</f>
        <v>44505</v>
      </c>
      <c r="AJ160" s="54">
        <f>IF($A160&lt;='All Results'!$B$4,"",IF(SUM('MissFill 1'!AI$2:AI160)=0,"",(IF('MissFill 1'!AI160/SUM('MissFill 1'!AI$2:AI160)&gt;0.01,"",IF('MissFill 1'!AI159/SUM('MissFill 1'!AI$2:AI160)&gt;0.01,"",IF('MissFill 1'!AI158/SUM('MissFill 1'!AI$2:AI160)&gt;0.01,"",IF('MissFill 1'!AI157/SUM('MissFill 1'!AI$2:AI160)&gt;0.01,"",IF('MissFill 1'!AI156/SUM('MissFill 1'!AI$2:AI160)&gt;0.01,"",DateEnded_5Day!$A160))))))))</f>
        <v>44505</v>
      </c>
      <c r="AK160" s="54">
        <f>IF($A160&lt;='All Results'!$B$4,"",IF(SUM('MissFill 1'!AJ$2:AJ160)=0,"",(IF('MissFill 1'!AJ160/SUM('MissFill 1'!AJ$2:AJ160)&gt;0.01,"",IF('MissFill 1'!AJ159/SUM('MissFill 1'!AJ$2:AJ160)&gt;0.01,"",IF('MissFill 1'!AJ158/SUM('MissFill 1'!AJ$2:AJ160)&gt;0.01,"",IF('MissFill 1'!AJ157/SUM('MissFill 1'!AJ$2:AJ160)&gt;0.01,"",IF('MissFill 1'!AJ156/SUM('MissFill 1'!AJ$2:AJ160)&gt;0.01,"",DateEnded_5Day!$A160))))))))</f>
        <v>44505</v>
      </c>
      <c r="AL160" s="54">
        <f>IF($A160&lt;='All Results'!$B$4,"",IF(SUM('MissFill 1'!AK$2:AK160)=0,"",(IF('MissFill 1'!AK160/SUM('MissFill 1'!AK$2:AK160)&gt;0.01,"",IF('MissFill 1'!AK159/SUM('MissFill 1'!AK$2:AK160)&gt;0.01,"",IF('MissFill 1'!AK158/SUM('MissFill 1'!AK$2:AK160)&gt;0.01,"",IF('MissFill 1'!AK157/SUM('MissFill 1'!AK$2:AK160)&gt;0.01,"",IF('MissFill 1'!AK156/SUM('MissFill 1'!AK$2:AK160)&gt;0.01,"",DateEnded_5Day!$A160))))))))</f>
        <v>44505</v>
      </c>
      <c r="AM160" s="54">
        <f>IF($A160&lt;='All Results'!$B$4,"",IF(SUM('MissFill 1'!AL$2:AL160)=0,"",(IF('MissFill 1'!AL160/SUM('MissFill 1'!AL$2:AL160)&gt;0.01,"",IF('MissFill 1'!AL159/SUM('MissFill 1'!AL$2:AL160)&gt;0.01,"",IF('MissFill 1'!AL158/SUM('MissFill 1'!AL$2:AL160)&gt;0.01,"",IF('MissFill 1'!AL157/SUM('MissFill 1'!AL$2:AL160)&gt;0.01,"",IF('MissFill 1'!AL156/SUM('MissFill 1'!AL$2:AL160)&gt;0.01,"",DateEnded_5Day!$A160))))))))</f>
        <v>44505</v>
      </c>
      <c r="AN160" s="54">
        <f>IF($A160&lt;='All Results'!$B$4,"",IF(SUM('MissFill 1'!AM$2:AM160)=0,"",(IF('MissFill 1'!AM160/SUM('MissFill 1'!AM$2:AM160)&gt;0.01,"",IF('MissFill 1'!AM159/SUM('MissFill 1'!AM$2:AM160)&gt;0.01,"",IF('MissFill 1'!AM158/SUM('MissFill 1'!AM$2:AM160)&gt;0.01,"",IF('MissFill 1'!AM157/SUM('MissFill 1'!AM$2:AM160)&gt;0.01,"",IF('MissFill 1'!AM156/SUM('MissFill 1'!AM$2:AM160)&gt;0.01,"",DateEnded_5Day!$A160))))))))</f>
        <v>44505</v>
      </c>
      <c r="AO160" s="54">
        <f>IF($A160&lt;='All Results'!$B$4,"",IF(SUM('MissFill 1'!AN$2:AN160)=0,"",(IF('MissFill 1'!AN160/SUM('MissFill 1'!AN$2:AN160)&gt;0.01,"",IF('MissFill 1'!AN159/SUM('MissFill 1'!AN$2:AN160)&gt;0.01,"",IF('MissFill 1'!AN158/SUM('MissFill 1'!AN$2:AN160)&gt;0.01,"",IF('MissFill 1'!AN157/SUM('MissFill 1'!AN$2:AN160)&gt;0.01,"",IF('MissFill 1'!AN156/SUM('MissFill 1'!AN$2:AN160)&gt;0.01,"",DateEnded_5Day!$A160))))))))</f>
        <v>44505</v>
      </c>
      <c r="AP160" s="54">
        <f>IF($A160&lt;='All Results'!$B$4,"",IF(SUM('MissFill 1'!AO$2:AO160)=0,"",(IF('MissFill 1'!AO160/SUM('MissFill 1'!AO$2:AO160)&gt;0.01,"",IF('MissFill 1'!AO159/SUM('MissFill 1'!AO$2:AO160)&gt;0.01,"",IF('MissFill 1'!AO158/SUM('MissFill 1'!AO$2:AO160)&gt;0.01,"",IF('MissFill 1'!AO157/SUM('MissFill 1'!AO$2:AO160)&gt;0.01,"",IF('MissFill 1'!AO156/SUM('MissFill 1'!AO$2:AO160)&gt;0.01,"",DateEnded_5Day!$A160))))))))</f>
        <v>44505</v>
      </c>
      <c r="AQ160" s="54">
        <f>IF($A160&lt;='All Results'!$B$4,"",IF(SUM('MissFill 1'!AP$2:AP160)=0,"",(IF('MissFill 1'!AP160/SUM('MissFill 1'!AP$2:AP160)&gt;0.01,"",IF('MissFill 1'!AP159/SUM('MissFill 1'!AP$2:AP160)&gt;0.01,"",IF('MissFill 1'!AP158/SUM('MissFill 1'!AP$2:AP160)&gt;0.01,"",IF('MissFill 1'!AP157/SUM('MissFill 1'!AP$2:AP160)&gt;0.01,"",IF('MissFill 1'!AP156/SUM('MissFill 1'!AP$2:AP160)&gt;0.01,"",DateEnded_5Day!$A160))))))))</f>
        <v>44505</v>
      </c>
      <c r="AR160" s="54">
        <f>IF($A160&lt;='All Results'!$B$4,"",IF(SUM('MissFill 1'!AQ$2:AQ160)=0,"",(IF('MissFill 1'!AQ160/SUM('MissFill 1'!AQ$2:AQ160)&gt;0.01,"",IF('MissFill 1'!AQ159/SUM('MissFill 1'!AQ$2:AQ160)&gt;0.01,"",IF('MissFill 1'!AQ158/SUM('MissFill 1'!AQ$2:AQ160)&gt;0.01,"",IF('MissFill 1'!AQ157/SUM('MissFill 1'!AQ$2:AQ160)&gt;0.01,"",IF('MissFill 1'!AQ156/SUM('MissFill 1'!AQ$2:AQ160)&gt;0.01,"",DateEnded_5Day!$A160))))))))</f>
        <v>44505</v>
      </c>
      <c r="AS160" s="54">
        <f>IF($A160&lt;='All Results'!$B$4,"",IF(SUM('MissFill 1'!AR$2:AR160)=0,"",(IF('MissFill 1'!AR160/SUM('MissFill 1'!AR$2:AR160)&gt;0.01,"",IF('MissFill 1'!AR159/SUM('MissFill 1'!AR$2:AR160)&gt;0.01,"",IF('MissFill 1'!AR158/SUM('MissFill 1'!AR$2:AR160)&gt;0.01,"",IF('MissFill 1'!AR157/SUM('MissFill 1'!AR$2:AR160)&gt;0.01,"",IF('MissFill 1'!AR156/SUM('MissFill 1'!AR$2:AR160)&gt;0.01,"",DateEnded_5Day!$A160))))))))</f>
        <v>44505</v>
      </c>
      <c r="AT160" s="54">
        <f>IF($A160&lt;='All Results'!$B$4,"",IF(SUM('MissFill 1'!AS$2:AS160)=0,"",(IF('MissFill 1'!AS160/SUM('MissFill 1'!AS$2:AS160)&gt;0.01,"",IF('MissFill 1'!AS159/SUM('MissFill 1'!AS$2:AS160)&gt;0.01,"",IF('MissFill 1'!AS158/SUM('MissFill 1'!AS$2:AS160)&gt;0.01,"",IF('MissFill 1'!AS157/SUM('MissFill 1'!AS$2:AS160)&gt;0.01,"",IF('MissFill 1'!AS156/SUM('MissFill 1'!AS$2:AS160)&gt;0.01,"",DateEnded_5Day!$A160))))))))</f>
        <v>44505</v>
      </c>
      <c r="AU160" s="54">
        <f>IF($A160&lt;='All Results'!$B$4,"",IF(SUM('MissFill 1'!AT$2:AT160)=0,"",(IF('MissFill 1'!AT160/SUM('MissFill 1'!AT$2:AT160)&gt;0.01,"",IF('MissFill 1'!AT159/SUM('MissFill 1'!AT$2:AT160)&gt;0.01,"",IF('MissFill 1'!AT158/SUM('MissFill 1'!AT$2:AT160)&gt;0.01,"",IF('MissFill 1'!AT157/SUM('MissFill 1'!AT$2:AT160)&gt;0.01,"",IF('MissFill 1'!AT156/SUM('MissFill 1'!AT$2:AT160)&gt;0.01,"",DateEnded_5Day!$A160))))))))</f>
        <v>44505</v>
      </c>
      <c r="AV160" s="54">
        <f>IF($A160&lt;='All Results'!$B$4,"",IF(SUM('MissFill 1'!AU$2:AU160)=0,"",(IF('MissFill 1'!AU160/SUM('MissFill 1'!AU$2:AU160)&gt;0.01,"",IF('MissFill 1'!AU159/SUM('MissFill 1'!AU$2:AU160)&gt;0.01,"",IF('MissFill 1'!AU158/SUM('MissFill 1'!AU$2:AU160)&gt;0.01,"",IF('MissFill 1'!AU157/SUM('MissFill 1'!AU$2:AU160)&gt;0.01,"",IF('MissFill 1'!AU156/SUM('MissFill 1'!AU$2:AU160)&gt;0.01,"",DateEnded_5Day!$A160))))))))</f>
        <v>44505</v>
      </c>
      <c r="AW160" s="54">
        <f>IF($A160&lt;='All Results'!$B$4,"",IF(SUM('MissFill 1'!AV$2:AV160)=0,"",(IF('MissFill 1'!AV160/SUM('MissFill 1'!AV$2:AV160)&gt;0.01,"",IF('MissFill 1'!AV159/SUM('MissFill 1'!AV$2:AV160)&gt;0.01,"",IF('MissFill 1'!AV158/SUM('MissFill 1'!AV$2:AV160)&gt;0.01,"",IF('MissFill 1'!AV157/SUM('MissFill 1'!AV$2:AV160)&gt;0.01,"",IF('MissFill 1'!AV156/SUM('MissFill 1'!AV$2:AV160)&gt;0.01,"",DateEnded_5Day!$A160))))))))</f>
        <v>44505</v>
      </c>
      <c r="AX160" s="54">
        <f>IF($A160&lt;='All Results'!$B$4,"",IF(SUM('MissFill 1'!AW$2:AW160)=0,"",(IF('MissFill 1'!AW160/SUM('MissFill 1'!AW$2:AW160)&gt;0.01,"",IF('MissFill 1'!AW159/SUM('MissFill 1'!AW$2:AW160)&gt;0.01,"",IF('MissFill 1'!AW158/SUM('MissFill 1'!AW$2:AW160)&gt;0.01,"",IF('MissFill 1'!AW157/SUM('MissFill 1'!AW$2:AW160)&gt;0.01,"",IF('MissFill 1'!AW156/SUM('MissFill 1'!AW$2:AW160)&gt;0.01,"",DateEnded_5Day!$A160))))))))</f>
        <v>44505</v>
      </c>
    </row>
    <row r="161" spans="1:50" x14ac:dyDescent="0.25">
      <c r="A161" s="41">
        <v>44506</v>
      </c>
      <c r="B161" s="52">
        <v>310</v>
      </c>
      <c r="C161" s="54">
        <f>IF($A161&lt;='All Results'!$B$4,"",IF(SUM('MissFill 1'!B$2:B161)=0,"",(IF('MissFill 1'!B161/SUM('MissFill 1'!B$2:B161)&gt;0.01,"",IF('MissFill 1'!B160/SUM('MissFill 1'!B$2:B161)&gt;0.01,"",IF('MissFill 1'!B159/SUM('MissFill 1'!B$2:B161)&gt;0.01,"",IF('MissFill 1'!B158/SUM('MissFill 1'!B$2:B161)&gt;0.01,"",IF('MissFill 1'!B157/SUM('MissFill 1'!B$2:B161)&gt;0.01,"",DateEnded_5Day!$A161))))))))</f>
        <v>44506</v>
      </c>
      <c r="D161" s="54">
        <f>IF($A161&lt;='All Results'!$B$4,"",IF(SUM('MissFill 1'!C$2:C161)=0,"",(IF('MissFill 1'!C161/SUM('MissFill 1'!C$2:C161)&gt;0.01,"",IF('MissFill 1'!C160/SUM('MissFill 1'!C$2:C161)&gt;0.01,"",IF('MissFill 1'!C159/SUM('MissFill 1'!C$2:C161)&gt;0.01,"",IF('MissFill 1'!C158/SUM('MissFill 1'!C$2:C161)&gt;0.01,"",IF('MissFill 1'!C157/SUM('MissFill 1'!C$2:C161)&gt;0.01,"",DateEnded_5Day!$A161))))))))</f>
        <v>44506</v>
      </c>
      <c r="E161" s="54">
        <f>IF($A161&lt;='All Results'!$B$4,"",IF(SUM('MissFill 1'!D$2:D161)=0,"",(IF('MissFill 1'!D161/SUM('MissFill 1'!D$2:D161)&gt;0.01,"",IF('MissFill 1'!D160/SUM('MissFill 1'!D$2:D161)&gt;0.01,"",IF('MissFill 1'!D159/SUM('MissFill 1'!D$2:D161)&gt;0.01,"",IF('MissFill 1'!D158/SUM('MissFill 1'!D$2:D161)&gt;0.01,"",IF('MissFill 1'!D157/SUM('MissFill 1'!D$2:D161)&gt;0.01,"",DateEnded_5Day!$A161))))))))</f>
        <v>44506</v>
      </c>
      <c r="F161" s="54">
        <f>IF($A161&lt;='All Results'!$B$4,"",IF(SUM('MissFill 1'!E$2:E161)=0,"",(IF('MissFill 1'!E161/SUM('MissFill 1'!E$2:E161)&gt;0.01,"",IF('MissFill 1'!E160/SUM('MissFill 1'!E$2:E161)&gt;0.01,"",IF('MissFill 1'!E159/SUM('MissFill 1'!E$2:E161)&gt;0.01,"",IF('MissFill 1'!E158/SUM('MissFill 1'!E$2:E161)&gt;0.01,"",IF('MissFill 1'!E157/SUM('MissFill 1'!E$2:E161)&gt;0.01,"",DateEnded_5Day!$A161))))))))</f>
        <v>44506</v>
      </c>
      <c r="G161" s="54">
        <f>IF($A161&lt;='All Results'!$B$4,"",IF(SUM('MissFill 1'!F$2:F161)=0,"",(IF('MissFill 1'!F161/SUM('MissFill 1'!F$2:F161)&gt;0.01,"",IF('MissFill 1'!F160/SUM('MissFill 1'!F$2:F161)&gt;0.01,"",IF('MissFill 1'!F159/SUM('MissFill 1'!F$2:F161)&gt;0.01,"",IF('MissFill 1'!F158/SUM('MissFill 1'!F$2:F161)&gt;0.01,"",IF('MissFill 1'!F157/SUM('MissFill 1'!F$2:F161)&gt;0.01,"",DateEnded_5Day!$A161))))))))</f>
        <v>44506</v>
      </c>
      <c r="H161" s="54">
        <f>IF($A161&lt;='All Results'!$B$4,"",IF(SUM('MissFill 1'!G$2:G161)=0,"",(IF('MissFill 1'!G161/SUM('MissFill 1'!G$2:G161)&gt;0.01,"",IF('MissFill 1'!G160/SUM('MissFill 1'!G$2:G161)&gt;0.01,"",IF('MissFill 1'!G159/SUM('MissFill 1'!G$2:G161)&gt;0.01,"",IF('MissFill 1'!G158/SUM('MissFill 1'!G$2:G161)&gt;0.01,"",IF('MissFill 1'!G157/SUM('MissFill 1'!G$2:G161)&gt;0.01,"",DateEnded_5Day!$A161))))))))</f>
        <v>44506</v>
      </c>
      <c r="I161" s="54">
        <f>IF($A161&lt;='All Results'!$B$4,"",IF(SUM('MissFill 1'!H$2:H161)=0,"",(IF('MissFill 1'!H161/SUM('MissFill 1'!H$2:H161)&gt;0.01,"",IF('MissFill 1'!H160/SUM('MissFill 1'!H$2:H161)&gt;0.01,"",IF('MissFill 1'!H159/SUM('MissFill 1'!H$2:H161)&gt;0.01,"",IF('MissFill 1'!H158/SUM('MissFill 1'!H$2:H161)&gt;0.01,"",IF('MissFill 1'!H157/SUM('MissFill 1'!H$2:H161)&gt;0.01,"",DateEnded_5Day!$A161))))))))</f>
        <v>44506</v>
      </c>
      <c r="J161" s="54">
        <f>IF($A161&lt;='All Results'!$B$4,"",IF(SUM('MissFill 1'!I$2:I161)=0,"",(IF('MissFill 1'!I161/SUM('MissFill 1'!I$2:I161)&gt;0.01,"",IF('MissFill 1'!I160/SUM('MissFill 1'!I$2:I161)&gt;0.01,"",IF('MissFill 1'!I159/SUM('MissFill 1'!I$2:I161)&gt;0.01,"",IF('MissFill 1'!I158/SUM('MissFill 1'!I$2:I161)&gt;0.01,"",IF('MissFill 1'!I157/SUM('MissFill 1'!I$2:I161)&gt;0.01,"",DateEnded_5Day!$A161))))))))</f>
        <v>44506</v>
      </c>
      <c r="K161" s="54">
        <f>IF($A161&lt;='All Results'!$B$4,"",IF(SUM('MissFill 1'!J$2:J161)=0,"",(IF('MissFill 1'!J161/SUM('MissFill 1'!J$2:J161)&gt;0.01,"",IF('MissFill 1'!J160/SUM('MissFill 1'!J$2:J161)&gt;0.01,"",IF('MissFill 1'!J159/SUM('MissFill 1'!J$2:J161)&gt;0.01,"",IF('MissFill 1'!J158/SUM('MissFill 1'!J$2:J161)&gt;0.01,"",IF('MissFill 1'!J157/SUM('MissFill 1'!J$2:J161)&gt;0.01,"",DateEnded_5Day!$A161))))))))</f>
        <v>44506</v>
      </c>
      <c r="L161" s="54">
        <f>IF($A161&lt;='All Results'!$B$4,"",IF(SUM('MissFill 1'!K$2:K161)=0,"",(IF('MissFill 1'!K161/SUM('MissFill 1'!K$2:K161)&gt;0.01,"",IF('MissFill 1'!K160/SUM('MissFill 1'!K$2:K161)&gt;0.01,"",IF('MissFill 1'!K159/SUM('MissFill 1'!K$2:K161)&gt;0.01,"",IF('MissFill 1'!K158/SUM('MissFill 1'!K$2:K161)&gt;0.01,"",IF('MissFill 1'!K157/SUM('MissFill 1'!K$2:K161)&gt;0.01,"",DateEnded_5Day!$A161))))))))</f>
        <v>44506</v>
      </c>
      <c r="M161" s="54">
        <f>IF($A161&lt;='All Results'!$B$4,"",IF(SUM('MissFill 1'!L$2:L161)=0,"",(IF('MissFill 1'!L161/SUM('MissFill 1'!L$2:L161)&gt;0.01,"",IF('MissFill 1'!L160/SUM('MissFill 1'!L$2:L161)&gt;0.01,"",IF('MissFill 1'!L159/SUM('MissFill 1'!L$2:L161)&gt;0.01,"",IF('MissFill 1'!L158/SUM('MissFill 1'!L$2:L161)&gt;0.01,"",IF('MissFill 1'!L157/SUM('MissFill 1'!L$2:L161)&gt;0.01,"",DateEnded_5Day!$A161))))))))</f>
        <v>44506</v>
      </c>
      <c r="N161" s="54">
        <f>IF($A161&lt;='All Results'!$B$4,"",IF(SUM('MissFill 1'!M$2:M161)=0,"",(IF('MissFill 1'!M161/SUM('MissFill 1'!M$2:M161)&gt;0.01,"",IF('MissFill 1'!M160/SUM('MissFill 1'!M$2:M161)&gt;0.01,"",IF('MissFill 1'!M159/SUM('MissFill 1'!M$2:M161)&gt;0.01,"",IF('MissFill 1'!M158/SUM('MissFill 1'!M$2:M161)&gt;0.01,"",IF('MissFill 1'!M157/SUM('MissFill 1'!M$2:M161)&gt;0.01,"",DateEnded_5Day!$A161))))))))</f>
        <v>44506</v>
      </c>
      <c r="O161" s="54">
        <f>IF($A161&lt;='All Results'!$B$4,"",IF(SUM('MissFill 1'!N$2:N161)=0,"",(IF('MissFill 1'!N161/SUM('MissFill 1'!N$2:N161)&gt;0.01,"",IF('MissFill 1'!N160/SUM('MissFill 1'!N$2:N161)&gt;0.01,"",IF('MissFill 1'!N159/SUM('MissFill 1'!N$2:N161)&gt;0.01,"",IF('MissFill 1'!N158/SUM('MissFill 1'!N$2:N161)&gt;0.01,"",IF('MissFill 1'!N157/SUM('MissFill 1'!N$2:N161)&gt;0.01,"",DateEnded_5Day!$A161))))))))</f>
        <v>44506</v>
      </c>
      <c r="P161" s="54">
        <f>IF($A161&lt;='All Results'!$B$4,"",IF(SUM('MissFill 1'!O$2:O161)=0,"",(IF('MissFill 1'!O161/SUM('MissFill 1'!O$2:O161)&gt;0.01,"",IF('MissFill 1'!O160/SUM('MissFill 1'!O$2:O161)&gt;0.01,"",IF('MissFill 1'!O159/SUM('MissFill 1'!O$2:O161)&gt;0.01,"",IF('MissFill 1'!O158/SUM('MissFill 1'!O$2:O161)&gt;0.01,"",IF('MissFill 1'!O157/SUM('MissFill 1'!O$2:O161)&gt;0.01,"",DateEnded_5Day!$A161))))))))</f>
        <v>44506</v>
      </c>
      <c r="Q161" s="54">
        <f>IF($A161&lt;='All Results'!$B$4,"",IF(SUM('MissFill 1'!P$2:P161)=0,"",(IF('MissFill 1'!P161/SUM('MissFill 1'!P$2:P161)&gt;0.01,"",IF('MissFill 1'!P160/SUM('MissFill 1'!P$2:P161)&gt;0.01,"",IF('MissFill 1'!P159/SUM('MissFill 1'!P$2:P161)&gt;0.01,"",IF('MissFill 1'!P158/SUM('MissFill 1'!P$2:P161)&gt;0.01,"",IF('MissFill 1'!P157/SUM('MissFill 1'!P$2:P161)&gt;0.01,"",DateEnded_5Day!$A161))))))))</f>
        <v>44506</v>
      </c>
      <c r="R161" s="54">
        <f>IF($A161&lt;='All Results'!$B$4,"",IF(SUM('MissFill 1'!Q$2:Q161)=0,"",(IF('MissFill 1'!Q161/SUM('MissFill 1'!Q$2:Q161)&gt;0.01,"",IF('MissFill 1'!Q160/SUM('MissFill 1'!Q$2:Q161)&gt;0.01,"",IF('MissFill 1'!Q159/SUM('MissFill 1'!Q$2:Q161)&gt;0.01,"",IF('MissFill 1'!Q158/SUM('MissFill 1'!Q$2:Q161)&gt;0.01,"",IF('MissFill 1'!Q157/SUM('MissFill 1'!Q$2:Q161)&gt;0.01,"",DateEnded_5Day!$A161))))))))</f>
        <v>44506</v>
      </c>
      <c r="S161" s="54">
        <f>IF($A161&lt;='All Results'!$B$4,"",IF(SUM('MissFill 1'!R$2:R161)=0,"",(IF('MissFill 1'!R161/SUM('MissFill 1'!R$2:R161)&gt;0.01,"",IF('MissFill 1'!R160/SUM('MissFill 1'!R$2:R161)&gt;0.01,"",IF('MissFill 1'!R159/SUM('MissFill 1'!R$2:R161)&gt;0.01,"",IF('MissFill 1'!R158/SUM('MissFill 1'!R$2:R161)&gt;0.01,"",IF('MissFill 1'!R157/SUM('MissFill 1'!R$2:R161)&gt;0.01,"",DateEnded_5Day!$A161))))))))</f>
        <v>44506</v>
      </c>
      <c r="T161" s="54">
        <f>IF($A161&lt;='All Results'!$B$4,"",IF(SUM('MissFill 1'!S$2:S161)=0,"",(IF('MissFill 1'!S161/SUM('MissFill 1'!S$2:S161)&gt;0.01,"",IF('MissFill 1'!S160/SUM('MissFill 1'!S$2:S161)&gt;0.01,"",IF('MissFill 1'!S159/SUM('MissFill 1'!S$2:S161)&gt;0.01,"",IF('MissFill 1'!S158/SUM('MissFill 1'!S$2:S161)&gt;0.01,"",IF('MissFill 1'!S157/SUM('MissFill 1'!S$2:S161)&gt;0.01,"",DateEnded_5Day!$A161))))))))</f>
        <v>44506</v>
      </c>
      <c r="U161" s="54">
        <f>IF($A161&lt;='All Results'!$B$4,"",IF(SUM('MissFill 1'!T$2:T161)=0,"",(IF('MissFill 1'!T161/SUM('MissFill 1'!T$2:T161)&gt;0.01,"",IF('MissFill 1'!T160/SUM('MissFill 1'!T$2:T161)&gt;0.01,"",IF('MissFill 1'!T159/SUM('MissFill 1'!T$2:T161)&gt;0.01,"",IF('MissFill 1'!T158/SUM('MissFill 1'!T$2:T161)&gt;0.01,"",IF('MissFill 1'!T157/SUM('MissFill 1'!T$2:T161)&gt;0.01,"",DateEnded_5Day!$A161))))))))</f>
        <v>44506</v>
      </c>
      <c r="V161" s="54">
        <f>IF($A161&lt;='All Results'!$B$4,"",IF(SUM('MissFill 1'!U$2:U161)=0,"",(IF('MissFill 1'!U161/SUM('MissFill 1'!U$2:U161)&gt;0.01,"",IF('MissFill 1'!U160/SUM('MissFill 1'!U$2:U161)&gt;0.01,"",IF('MissFill 1'!U159/SUM('MissFill 1'!U$2:U161)&gt;0.01,"",IF('MissFill 1'!U158/SUM('MissFill 1'!U$2:U161)&gt;0.01,"",IF('MissFill 1'!U157/SUM('MissFill 1'!U$2:U161)&gt;0.01,"",DateEnded_5Day!$A161))))))))</f>
        <v>44506</v>
      </c>
      <c r="W161" s="54">
        <f>IF($A161&lt;='All Results'!$B$4,"",IF(SUM('MissFill 1'!V$2:V161)=0,"",(IF('MissFill 1'!V161/SUM('MissFill 1'!V$2:V161)&gt;0.01,"",IF('MissFill 1'!V160/SUM('MissFill 1'!V$2:V161)&gt;0.01,"",IF('MissFill 1'!V159/SUM('MissFill 1'!V$2:V161)&gt;0.01,"",IF('MissFill 1'!V158/SUM('MissFill 1'!V$2:V161)&gt;0.01,"",IF('MissFill 1'!V157/SUM('MissFill 1'!V$2:V161)&gt;0.01,"",DateEnded_5Day!$A161))))))))</f>
        <v>44506</v>
      </c>
      <c r="X161" s="54">
        <f>IF($A161&lt;='All Results'!$B$4,"",IF(SUM('MissFill 1'!W$2:W161)=0,"",(IF('MissFill 1'!W161/SUM('MissFill 1'!W$2:W161)&gt;0.01,"",IF('MissFill 1'!W160/SUM('MissFill 1'!W$2:W161)&gt;0.01,"",IF('MissFill 1'!W159/SUM('MissFill 1'!W$2:W161)&gt;0.01,"",IF('MissFill 1'!W158/SUM('MissFill 1'!W$2:W161)&gt;0.01,"",IF('MissFill 1'!W157/SUM('MissFill 1'!W$2:W161)&gt;0.01,"",DateEnded_5Day!$A161))))))))</f>
        <v>44506</v>
      </c>
      <c r="Y161" s="54">
        <f>IF($A161&lt;='All Results'!$B$4,"",IF(SUM('MissFill 1'!X$2:X161)=0,"",(IF('MissFill 1'!X161/SUM('MissFill 1'!X$2:X161)&gt;0.01,"",IF('MissFill 1'!X160/SUM('MissFill 1'!X$2:X161)&gt;0.01,"",IF('MissFill 1'!X159/SUM('MissFill 1'!X$2:X161)&gt;0.01,"",IF('MissFill 1'!X158/SUM('MissFill 1'!X$2:X161)&gt;0.01,"",IF('MissFill 1'!X157/SUM('MissFill 1'!X$2:X161)&gt;0.01,"",DateEnded_5Day!$A161))))))))</f>
        <v>44506</v>
      </c>
      <c r="Z161" s="54">
        <f>IF($A161&lt;='All Results'!$B$4,"",IF(SUM('MissFill 1'!Y$2:Y161)=0,"",(IF('MissFill 1'!Y161/SUM('MissFill 1'!Y$2:Y161)&gt;0.01,"",IF('MissFill 1'!Y160/SUM('MissFill 1'!Y$2:Y161)&gt;0.01,"",IF('MissFill 1'!Y159/SUM('MissFill 1'!Y$2:Y161)&gt;0.01,"",IF('MissFill 1'!Y158/SUM('MissFill 1'!Y$2:Y161)&gt;0.01,"",IF('MissFill 1'!Y157/SUM('MissFill 1'!Y$2:Y161)&gt;0.01,"",DateEnded_5Day!$A161))))))))</f>
        <v>44506</v>
      </c>
      <c r="AA161" s="54">
        <f>IF($A161&lt;='All Results'!$B$4,"",IF(SUM('MissFill 1'!Z$2:Z161)=0,"",(IF('MissFill 1'!Z161/SUM('MissFill 1'!Z$2:Z161)&gt;0.01,"",IF('MissFill 1'!Z160/SUM('MissFill 1'!Z$2:Z161)&gt;0.01,"",IF('MissFill 1'!Z159/SUM('MissFill 1'!Z$2:Z161)&gt;0.01,"",IF('MissFill 1'!Z158/SUM('MissFill 1'!Z$2:Z161)&gt;0.01,"",IF('MissFill 1'!Z157/SUM('MissFill 1'!Z$2:Z161)&gt;0.01,"",DateEnded_5Day!$A161))))))))</f>
        <v>44506</v>
      </c>
      <c r="AB161" s="54">
        <f>IF($A161&lt;='All Results'!$B$4,"",IF(SUM('MissFill 1'!AA$2:AA161)=0,"",(IF('MissFill 1'!AA161/SUM('MissFill 1'!AA$2:AA161)&gt;0.01,"",IF('MissFill 1'!AA160/SUM('MissFill 1'!AA$2:AA161)&gt;0.01,"",IF('MissFill 1'!AA159/SUM('MissFill 1'!AA$2:AA161)&gt;0.01,"",IF('MissFill 1'!AA158/SUM('MissFill 1'!AA$2:AA161)&gt;0.01,"",IF('MissFill 1'!AA157/SUM('MissFill 1'!AA$2:AA161)&gt;0.01,"",DateEnded_5Day!$A161))))))))</f>
        <v>44506</v>
      </c>
      <c r="AC161" s="54">
        <f>IF($A161&lt;='All Results'!$B$4,"",IF(SUM('MissFill 1'!AB$2:AB161)=0,"",(IF('MissFill 1'!AB161/SUM('MissFill 1'!AB$2:AB161)&gt;0.01,"",IF('MissFill 1'!AB160/SUM('MissFill 1'!AB$2:AB161)&gt;0.01,"",IF('MissFill 1'!AB159/SUM('MissFill 1'!AB$2:AB161)&gt;0.01,"",IF('MissFill 1'!AB158/SUM('MissFill 1'!AB$2:AB161)&gt;0.01,"",IF('MissFill 1'!AB157/SUM('MissFill 1'!AB$2:AB161)&gt;0.01,"",DateEnded_5Day!$A161))))))))</f>
        <v>44506</v>
      </c>
      <c r="AD161" s="54">
        <f>IF($A161&lt;='All Results'!$B$4,"",IF(SUM('MissFill 1'!AC$2:AC161)=0,"",(IF('MissFill 1'!AC161/SUM('MissFill 1'!AC$2:AC161)&gt;0.01,"",IF('MissFill 1'!AC160/SUM('MissFill 1'!AC$2:AC161)&gt;0.01,"",IF('MissFill 1'!AC159/SUM('MissFill 1'!AC$2:AC161)&gt;0.01,"",IF('MissFill 1'!AC158/SUM('MissFill 1'!AC$2:AC161)&gt;0.01,"",IF('MissFill 1'!AC157/SUM('MissFill 1'!AC$2:AC161)&gt;0.01,"",DateEnded_5Day!$A161))))))))</f>
        <v>44506</v>
      </c>
      <c r="AE161" s="54">
        <f>IF($A161&lt;='All Results'!$B$4,"",IF(SUM('MissFill 1'!AD$2:AD161)=0,"",(IF('MissFill 1'!AD161/SUM('MissFill 1'!AD$2:AD161)&gt;0.01,"",IF('MissFill 1'!AD160/SUM('MissFill 1'!AD$2:AD161)&gt;0.01,"",IF('MissFill 1'!AD159/SUM('MissFill 1'!AD$2:AD161)&gt;0.01,"",IF('MissFill 1'!AD158/SUM('MissFill 1'!AD$2:AD161)&gt;0.01,"",IF('MissFill 1'!AD157/SUM('MissFill 1'!AD$2:AD161)&gt;0.01,"",DateEnded_5Day!$A161))))))))</f>
        <v>44506</v>
      </c>
      <c r="AF161" s="54">
        <f>IF($A161&lt;='All Results'!$B$4,"",IF(SUM('MissFill 1'!AE$2:AE161)=0,"",(IF('MissFill 1'!AE161/SUM('MissFill 1'!AE$2:AE161)&gt;0.01,"",IF('MissFill 1'!AE160/SUM('MissFill 1'!AE$2:AE161)&gt;0.01,"",IF('MissFill 1'!AE159/SUM('MissFill 1'!AE$2:AE161)&gt;0.01,"",IF('MissFill 1'!AE158/SUM('MissFill 1'!AE$2:AE161)&gt;0.01,"",IF('MissFill 1'!AE157/SUM('MissFill 1'!AE$2:AE161)&gt;0.01,"",DateEnded_5Day!$A161))))))))</f>
        <v>44506</v>
      </c>
      <c r="AG161" s="54">
        <f>IF($A161&lt;='All Results'!$B$4,"",IF(SUM('MissFill 1'!AF$2:AF161)=0,"",(IF('MissFill 1'!AF161/SUM('MissFill 1'!AF$2:AF161)&gt;0.01,"",IF('MissFill 1'!AF160/SUM('MissFill 1'!AF$2:AF161)&gt;0.01,"",IF('MissFill 1'!AF159/SUM('MissFill 1'!AF$2:AF161)&gt;0.01,"",IF('MissFill 1'!AF158/SUM('MissFill 1'!AF$2:AF161)&gt;0.01,"",IF('MissFill 1'!AF157/SUM('MissFill 1'!AF$2:AF161)&gt;0.01,"",DateEnded_5Day!$A161))))))))</f>
        <v>44506</v>
      </c>
      <c r="AH161" s="54">
        <f>IF($A161&lt;='All Results'!$B$4,"",IF(SUM('MissFill 1'!AG$2:AG161)=0,"",(IF('MissFill 1'!AG161/SUM('MissFill 1'!AG$2:AG161)&gt;0.01,"",IF('MissFill 1'!AG160/SUM('MissFill 1'!AG$2:AG161)&gt;0.01,"",IF('MissFill 1'!AG159/SUM('MissFill 1'!AG$2:AG161)&gt;0.01,"",IF('MissFill 1'!AG158/SUM('MissFill 1'!AG$2:AG161)&gt;0.01,"",IF('MissFill 1'!AG157/SUM('MissFill 1'!AG$2:AG161)&gt;0.01,"",DateEnded_5Day!$A161))))))))</f>
        <v>44506</v>
      </c>
      <c r="AI161" s="54">
        <f>IF($A161&lt;='All Results'!$B$4,"",IF(SUM('MissFill 1'!AH$2:AH161)=0,"",(IF('MissFill 1'!AH161/SUM('MissFill 1'!AH$2:AH161)&gt;0.01,"",IF('MissFill 1'!AH160/SUM('MissFill 1'!AH$2:AH161)&gt;0.01,"",IF('MissFill 1'!AH159/SUM('MissFill 1'!AH$2:AH161)&gt;0.01,"",IF('MissFill 1'!AH158/SUM('MissFill 1'!AH$2:AH161)&gt;0.01,"",IF('MissFill 1'!AH157/SUM('MissFill 1'!AH$2:AH161)&gt;0.01,"",DateEnded_5Day!$A161))))))))</f>
        <v>44506</v>
      </c>
      <c r="AJ161" s="54">
        <f>IF($A161&lt;='All Results'!$B$4,"",IF(SUM('MissFill 1'!AI$2:AI161)=0,"",(IF('MissFill 1'!AI161/SUM('MissFill 1'!AI$2:AI161)&gt;0.01,"",IF('MissFill 1'!AI160/SUM('MissFill 1'!AI$2:AI161)&gt;0.01,"",IF('MissFill 1'!AI159/SUM('MissFill 1'!AI$2:AI161)&gt;0.01,"",IF('MissFill 1'!AI158/SUM('MissFill 1'!AI$2:AI161)&gt;0.01,"",IF('MissFill 1'!AI157/SUM('MissFill 1'!AI$2:AI161)&gt;0.01,"",DateEnded_5Day!$A161))))))))</f>
        <v>44506</v>
      </c>
      <c r="AK161" s="54">
        <f>IF($A161&lt;='All Results'!$B$4,"",IF(SUM('MissFill 1'!AJ$2:AJ161)=0,"",(IF('MissFill 1'!AJ161/SUM('MissFill 1'!AJ$2:AJ161)&gt;0.01,"",IF('MissFill 1'!AJ160/SUM('MissFill 1'!AJ$2:AJ161)&gt;0.01,"",IF('MissFill 1'!AJ159/SUM('MissFill 1'!AJ$2:AJ161)&gt;0.01,"",IF('MissFill 1'!AJ158/SUM('MissFill 1'!AJ$2:AJ161)&gt;0.01,"",IF('MissFill 1'!AJ157/SUM('MissFill 1'!AJ$2:AJ161)&gt;0.01,"",DateEnded_5Day!$A161))))))))</f>
        <v>44506</v>
      </c>
      <c r="AL161" s="54">
        <f>IF($A161&lt;='All Results'!$B$4,"",IF(SUM('MissFill 1'!AK$2:AK161)=0,"",(IF('MissFill 1'!AK161/SUM('MissFill 1'!AK$2:AK161)&gt;0.01,"",IF('MissFill 1'!AK160/SUM('MissFill 1'!AK$2:AK161)&gt;0.01,"",IF('MissFill 1'!AK159/SUM('MissFill 1'!AK$2:AK161)&gt;0.01,"",IF('MissFill 1'!AK158/SUM('MissFill 1'!AK$2:AK161)&gt;0.01,"",IF('MissFill 1'!AK157/SUM('MissFill 1'!AK$2:AK161)&gt;0.01,"",DateEnded_5Day!$A161))))))))</f>
        <v>44506</v>
      </c>
      <c r="AM161" s="54">
        <f>IF($A161&lt;='All Results'!$B$4,"",IF(SUM('MissFill 1'!AL$2:AL161)=0,"",(IF('MissFill 1'!AL161/SUM('MissFill 1'!AL$2:AL161)&gt;0.01,"",IF('MissFill 1'!AL160/SUM('MissFill 1'!AL$2:AL161)&gt;0.01,"",IF('MissFill 1'!AL159/SUM('MissFill 1'!AL$2:AL161)&gt;0.01,"",IF('MissFill 1'!AL158/SUM('MissFill 1'!AL$2:AL161)&gt;0.01,"",IF('MissFill 1'!AL157/SUM('MissFill 1'!AL$2:AL161)&gt;0.01,"",DateEnded_5Day!$A161))))))))</f>
        <v>44506</v>
      </c>
      <c r="AN161" s="54">
        <f>IF($A161&lt;='All Results'!$B$4,"",IF(SUM('MissFill 1'!AM$2:AM161)=0,"",(IF('MissFill 1'!AM161/SUM('MissFill 1'!AM$2:AM161)&gt;0.01,"",IF('MissFill 1'!AM160/SUM('MissFill 1'!AM$2:AM161)&gt;0.01,"",IF('MissFill 1'!AM159/SUM('MissFill 1'!AM$2:AM161)&gt;0.01,"",IF('MissFill 1'!AM158/SUM('MissFill 1'!AM$2:AM161)&gt;0.01,"",IF('MissFill 1'!AM157/SUM('MissFill 1'!AM$2:AM161)&gt;0.01,"",DateEnded_5Day!$A161))))))))</f>
        <v>44506</v>
      </c>
      <c r="AO161" s="54">
        <f>IF($A161&lt;='All Results'!$B$4,"",IF(SUM('MissFill 1'!AN$2:AN161)=0,"",(IF('MissFill 1'!AN161/SUM('MissFill 1'!AN$2:AN161)&gt;0.01,"",IF('MissFill 1'!AN160/SUM('MissFill 1'!AN$2:AN161)&gt;0.01,"",IF('MissFill 1'!AN159/SUM('MissFill 1'!AN$2:AN161)&gt;0.01,"",IF('MissFill 1'!AN158/SUM('MissFill 1'!AN$2:AN161)&gt;0.01,"",IF('MissFill 1'!AN157/SUM('MissFill 1'!AN$2:AN161)&gt;0.01,"",DateEnded_5Day!$A161))))))))</f>
        <v>44506</v>
      </c>
      <c r="AP161" s="54">
        <f>IF($A161&lt;='All Results'!$B$4,"",IF(SUM('MissFill 1'!AO$2:AO161)=0,"",(IF('MissFill 1'!AO161/SUM('MissFill 1'!AO$2:AO161)&gt;0.01,"",IF('MissFill 1'!AO160/SUM('MissFill 1'!AO$2:AO161)&gt;0.01,"",IF('MissFill 1'!AO159/SUM('MissFill 1'!AO$2:AO161)&gt;0.01,"",IF('MissFill 1'!AO158/SUM('MissFill 1'!AO$2:AO161)&gt;0.01,"",IF('MissFill 1'!AO157/SUM('MissFill 1'!AO$2:AO161)&gt;0.01,"",DateEnded_5Day!$A161))))))))</f>
        <v>44506</v>
      </c>
      <c r="AQ161" s="54">
        <f>IF($A161&lt;='All Results'!$B$4,"",IF(SUM('MissFill 1'!AP$2:AP161)=0,"",(IF('MissFill 1'!AP161/SUM('MissFill 1'!AP$2:AP161)&gt;0.01,"",IF('MissFill 1'!AP160/SUM('MissFill 1'!AP$2:AP161)&gt;0.01,"",IF('MissFill 1'!AP159/SUM('MissFill 1'!AP$2:AP161)&gt;0.01,"",IF('MissFill 1'!AP158/SUM('MissFill 1'!AP$2:AP161)&gt;0.01,"",IF('MissFill 1'!AP157/SUM('MissFill 1'!AP$2:AP161)&gt;0.01,"",DateEnded_5Day!$A161))))))))</f>
        <v>44506</v>
      </c>
      <c r="AR161" s="54">
        <f>IF($A161&lt;='All Results'!$B$4,"",IF(SUM('MissFill 1'!AQ$2:AQ161)=0,"",(IF('MissFill 1'!AQ161/SUM('MissFill 1'!AQ$2:AQ161)&gt;0.01,"",IF('MissFill 1'!AQ160/SUM('MissFill 1'!AQ$2:AQ161)&gt;0.01,"",IF('MissFill 1'!AQ159/SUM('MissFill 1'!AQ$2:AQ161)&gt;0.01,"",IF('MissFill 1'!AQ158/SUM('MissFill 1'!AQ$2:AQ161)&gt;0.01,"",IF('MissFill 1'!AQ157/SUM('MissFill 1'!AQ$2:AQ161)&gt;0.01,"",DateEnded_5Day!$A161))))))))</f>
        <v>44506</v>
      </c>
      <c r="AS161" s="54">
        <f>IF($A161&lt;='All Results'!$B$4,"",IF(SUM('MissFill 1'!AR$2:AR161)=0,"",(IF('MissFill 1'!AR161/SUM('MissFill 1'!AR$2:AR161)&gt;0.01,"",IF('MissFill 1'!AR160/SUM('MissFill 1'!AR$2:AR161)&gt;0.01,"",IF('MissFill 1'!AR159/SUM('MissFill 1'!AR$2:AR161)&gt;0.01,"",IF('MissFill 1'!AR158/SUM('MissFill 1'!AR$2:AR161)&gt;0.01,"",IF('MissFill 1'!AR157/SUM('MissFill 1'!AR$2:AR161)&gt;0.01,"",DateEnded_5Day!$A161))))))))</f>
        <v>44506</v>
      </c>
      <c r="AT161" s="54">
        <f>IF($A161&lt;='All Results'!$B$4,"",IF(SUM('MissFill 1'!AS$2:AS161)=0,"",(IF('MissFill 1'!AS161/SUM('MissFill 1'!AS$2:AS161)&gt;0.01,"",IF('MissFill 1'!AS160/SUM('MissFill 1'!AS$2:AS161)&gt;0.01,"",IF('MissFill 1'!AS159/SUM('MissFill 1'!AS$2:AS161)&gt;0.01,"",IF('MissFill 1'!AS158/SUM('MissFill 1'!AS$2:AS161)&gt;0.01,"",IF('MissFill 1'!AS157/SUM('MissFill 1'!AS$2:AS161)&gt;0.01,"",DateEnded_5Day!$A161))))))))</f>
        <v>44506</v>
      </c>
      <c r="AU161" s="54">
        <f>IF($A161&lt;='All Results'!$B$4,"",IF(SUM('MissFill 1'!AT$2:AT161)=0,"",(IF('MissFill 1'!AT161/SUM('MissFill 1'!AT$2:AT161)&gt;0.01,"",IF('MissFill 1'!AT160/SUM('MissFill 1'!AT$2:AT161)&gt;0.01,"",IF('MissFill 1'!AT159/SUM('MissFill 1'!AT$2:AT161)&gt;0.01,"",IF('MissFill 1'!AT158/SUM('MissFill 1'!AT$2:AT161)&gt;0.01,"",IF('MissFill 1'!AT157/SUM('MissFill 1'!AT$2:AT161)&gt;0.01,"",DateEnded_5Day!$A161))))))))</f>
        <v>44506</v>
      </c>
      <c r="AV161" s="54">
        <f>IF($A161&lt;='All Results'!$B$4,"",IF(SUM('MissFill 1'!AU$2:AU161)=0,"",(IF('MissFill 1'!AU161/SUM('MissFill 1'!AU$2:AU161)&gt;0.01,"",IF('MissFill 1'!AU160/SUM('MissFill 1'!AU$2:AU161)&gt;0.01,"",IF('MissFill 1'!AU159/SUM('MissFill 1'!AU$2:AU161)&gt;0.01,"",IF('MissFill 1'!AU158/SUM('MissFill 1'!AU$2:AU161)&gt;0.01,"",IF('MissFill 1'!AU157/SUM('MissFill 1'!AU$2:AU161)&gt;0.01,"",DateEnded_5Day!$A161))))))))</f>
        <v>44506</v>
      </c>
      <c r="AW161" s="54">
        <f>IF($A161&lt;='All Results'!$B$4,"",IF(SUM('MissFill 1'!AV$2:AV161)=0,"",(IF('MissFill 1'!AV161/SUM('MissFill 1'!AV$2:AV161)&gt;0.01,"",IF('MissFill 1'!AV160/SUM('MissFill 1'!AV$2:AV161)&gt;0.01,"",IF('MissFill 1'!AV159/SUM('MissFill 1'!AV$2:AV161)&gt;0.01,"",IF('MissFill 1'!AV158/SUM('MissFill 1'!AV$2:AV161)&gt;0.01,"",IF('MissFill 1'!AV157/SUM('MissFill 1'!AV$2:AV161)&gt;0.01,"",DateEnded_5Day!$A161))))))))</f>
        <v>44506</v>
      </c>
      <c r="AX161" s="54">
        <f>IF($A161&lt;='All Results'!$B$4,"",IF(SUM('MissFill 1'!AW$2:AW161)=0,"",(IF('MissFill 1'!AW161/SUM('MissFill 1'!AW$2:AW161)&gt;0.01,"",IF('MissFill 1'!AW160/SUM('MissFill 1'!AW$2:AW161)&gt;0.01,"",IF('MissFill 1'!AW159/SUM('MissFill 1'!AW$2:AW161)&gt;0.01,"",IF('MissFill 1'!AW158/SUM('MissFill 1'!AW$2:AW161)&gt;0.01,"",IF('MissFill 1'!AW157/SUM('MissFill 1'!AW$2:AW161)&gt;0.01,"",DateEnded_5Day!$A161))))))))</f>
        <v>44506</v>
      </c>
    </row>
    <row r="162" spans="1:50" x14ac:dyDescent="0.25">
      <c r="A162" s="41">
        <v>44507</v>
      </c>
      <c r="B162" s="52">
        <v>311</v>
      </c>
      <c r="C162" s="54">
        <f>IF($A162&lt;='All Results'!$B$4,"",IF(SUM('MissFill 1'!B$2:B162)=0,"",(IF('MissFill 1'!B162/SUM('MissFill 1'!B$2:B162)&gt;0.01,"",IF('MissFill 1'!B161/SUM('MissFill 1'!B$2:B162)&gt;0.01,"",IF('MissFill 1'!B160/SUM('MissFill 1'!B$2:B162)&gt;0.01,"",IF('MissFill 1'!B159/SUM('MissFill 1'!B$2:B162)&gt;0.01,"",IF('MissFill 1'!B158/SUM('MissFill 1'!B$2:B162)&gt;0.01,"",DateEnded_5Day!$A162))))))))</f>
        <v>44507</v>
      </c>
      <c r="D162" s="54">
        <f>IF($A162&lt;='All Results'!$B$4,"",IF(SUM('MissFill 1'!C$2:C162)=0,"",(IF('MissFill 1'!C162/SUM('MissFill 1'!C$2:C162)&gt;0.01,"",IF('MissFill 1'!C161/SUM('MissFill 1'!C$2:C162)&gt;0.01,"",IF('MissFill 1'!C160/SUM('MissFill 1'!C$2:C162)&gt;0.01,"",IF('MissFill 1'!C159/SUM('MissFill 1'!C$2:C162)&gt;0.01,"",IF('MissFill 1'!C158/SUM('MissFill 1'!C$2:C162)&gt;0.01,"",DateEnded_5Day!$A162))))))))</f>
        <v>44507</v>
      </c>
      <c r="E162" s="54">
        <f>IF($A162&lt;='All Results'!$B$4,"",IF(SUM('MissFill 1'!D$2:D162)=0,"",(IF('MissFill 1'!D162/SUM('MissFill 1'!D$2:D162)&gt;0.01,"",IF('MissFill 1'!D161/SUM('MissFill 1'!D$2:D162)&gt;0.01,"",IF('MissFill 1'!D160/SUM('MissFill 1'!D$2:D162)&gt;0.01,"",IF('MissFill 1'!D159/SUM('MissFill 1'!D$2:D162)&gt;0.01,"",IF('MissFill 1'!D158/SUM('MissFill 1'!D$2:D162)&gt;0.01,"",DateEnded_5Day!$A162))))))))</f>
        <v>44507</v>
      </c>
      <c r="F162" s="54">
        <f>IF($A162&lt;='All Results'!$B$4,"",IF(SUM('MissFill 1'!E$2:E162)=0,"",(IF('MissFill 1'!E162/SUM('MissFill 1'!E$2:E162)&gt;0.01,"",IF('MissFill 1'!E161/SUM('MissFill 1'!E$2:E162)&gt;0.01,"",IF('MissFill 1'!E160/SUM('MissFill 1'!E$2:E162)&gt;0.01,"",IF('MissFill 1'!E159/SUM('MissFill 1'!E$2:E162)&gt;0.01,"",IF('MissFill 1'!E158/SUM('MissFill 1'!E$2:E162)&gt;0.01,"",DateEnded_5Day!$A162))))))))</f>
        <v>44507</v>
      </c>
      <c r="G162" s="54">
        <f>IF($A162&lt;='All Results'!$B$4,"",IF(SUM('MissFill 1'!F$2:F162)=0,"",(IF('MissFill 1'!F162/SUM('MissFill 1'!F$2:F162)&gt;0.01,"",IF('MissFill 1'!F161/SUM('MissFill 1'!F$2:F162)&gt;0.01,"",IF('MissFill 1'!F160/SUM('MissFill 1'!F$2:F162)&gt;0.01,"",IF('MissFill 1'!F159/SUM('MissFill 1'!F$2:F162)&gt;0.01,"",IF('MissFill 1'!F158/SUM('MissFill 1'!F$2:F162)&gt;0.01,"",DateEnded_5Day!$A162))))))))</f>
        <v>44507</v>
      </c>
      <c r="H162" s="54">
        <f>IF($A162&lt;='All Results'!$B$4,"",IF(SUM('MissFill 1'!G$2:G162)=0,"",(IF('MissFill 1'!G162/SUM('MissFill 1'!G$2:G162)&gt;0.01,"",IF('MissFill 1'!G161/SUM('MissFill 1'!G$2:G162)&gt;0.01,"",IF('MissFill 1'!G160/SUM('MissFill 1'!G$2:G162)&gt;0.01,"",IF('MissFill 1'!G159/SUM('MissFill 1'!G$2:G162)&gt;0.01,"",IF('MissFill 1'!G158/SUM('MissFill 1'!G$2:G162)&gt;0.01,"",DateEnded_5Day!$A162))))))))</f>
        <v>44507</v>
      </c>
      <c r="I162" s="54">
        <f>IF($A162&lt;='All Results'!$B$4,"",IF(SUM('MissFill 1'!H$2:H162)=0,"",(IF('MissFill 1'!H162/SUM('MissFill 1'!H$2:H162)&gt;0.01,"",IF('MissFill 1'!H161/SUM('MissFill 1'!H$2:H162)&gt;0.01,"",IF('MissFill 1'!H160/SUM('MissFill 1'!H$2:H162)&gt;0.01,"",IF('MissFill 1'!H159/SUM('MissFill 1'!H$2:H162)&gt;0.01,"",IF('MissFill 1'!H158/SUM('MissFill 1'!H$2:H162)&gt;0.01,"",DateEnded_5Day!$A162))))))))</f>
        <v>44507</v>
      </c>
      <c r="J162" s="54">
        <f>IF($A162&lt;='All Results'!$B$4,"",IF(SUM('MissFill 1'!I$2:I162)=0,"",(IF('MissFill 1'!I162/SUM('MissFill 1'!I$2:I162)&gt;0.01,"",IF('MissFill 1'!I161/SUM('MissFill 1'!I$2:I162)&gt;0.01,"",IF('MissFill 1'!I160/SUM('MissFill 1'!I$2:I162)&gt;0.01,"",IF('MissFill 1'!I159/SUM('MissFill 1'!I$2:I162)&gt;0.01,"",IF('MissFill 1'!I158/SUM('MissFill 1'!I$2:I162)&gt;0.01,"",DateEnded_5Day!$A162))))))))</f>
        <v>44507</v>
      </c>
      <c r="K162" s="54">
        <f>IF($A162&lt;='All Results'!$B$4,"",IF(SUM('MissFill 1'!J$2:J162)=0,"",(IF('MissFill 1'!J162/SUM('MissFill 1'!J$2:J162)&gt;0.01,"",IF('MissFill 1'!J161/SUM('MissFill 1'!J$2:J162)&gt;0.01,"",IF('MissFill 1'!J160/SUM('MissFill 1'!J$2:J162)&gt;0.01,"",IF('MissFill 1'!J159/SUM('MissFill 1'!J$2:J162)&gt;0.01,"",IF('MissFill 1'!J158/SUM('MissFill 1'!J$2:J162)&gt;0.01,"",DateEnded_5Day!$A162))))))))</f>
        <v>44507</v>
      </c>
      <c r="L162" s="54">
        <f>IF($A162&lt;='All Results'!$B$4,"",IF(SUM('MissFill 1'!K$2:K162)=0,"",(IF('MissFill 1'!K162/SUM('MissFill 1'!K$2:K162)&gt;0.01,"",IF('MissFill 1'!K161/SUM('MissFill 1'!K$2:K162)&gt;0.01,"",IF('MissFill 1'!K160/SUM('MissFill 1'!K$2:K162)&gt;0.01,"",IF('MissFill 1'!K159/SUM('MissFill 1'!K$2:K162)&gt;0.01,"",IF('MissFill 1'!K158/SUM('MissFill 1'!K$2:K162)&gt;0.01,"",DateEnded_5Day!$A162))))))))</f>
        <v>44507</v>
      </c>
      <c r="M162" s="54">
        <f>IF($A162&lt;='All Results'!$B$4,"",IF(SUM('MissFill 1'!L$2:L162)=0,"",(IF('MissFill 1'!L162/SUM('MissFill 1'!L$2:L162)&gt;0.01,"",IF('MissFill 1'!L161/SUM('MissFill 1'!L$2:L162)&gt;0.01,"",IF('MissFill 1'!L160/SUM('MissFill 1'!L$2:L162)&gt;0.01,"",IF('MissFill 1'!L159/SUM('MissFill 1'!L$2:L162)&gt;0.01,"",IF('MissFill 1'!L158/SUM('MissFill 1'!L$2:L162)&gt;0.01,"",DateEnded_5Day!$A162))))))))</f>
        <v>44507</v>
      </c>
      <c r="N162" s="54">
        <f>IF($A162&lt;='All Results'!$B$4,"",IF(SUM('MissFill 1'!M$2:M162)=0,"",(IF('MissFill 1'!M162/SUM('MissFill 1'!M$2:M162)&gt;0.01,"",IF('MissFill 1'!M161/SUM('MissFill 1'!M$2:M162)&gt;0.01,"",IF('MissFill 1'!M160/SUM('MissFill 1'!M$2:M162)&gt;0.01,"",IF('MissFill 1'!M159/SUM('MissFill 1'!M$2:M162)&gt;0.01,"",IF('MissFill 1'!M158/SUM('MissFill 1'!M$2:M162)&gt;0.01,"",DateEnded_5Day!$A162))))))))</f>
        <v>44507</v>
      </c>
      <c r="O162" s="54">
        <f>IF($A162&lt;='All Results'!$B$4,"",IF(SUM('MissFill 1'!N$2:N162)=0,"",(IF('MissFill 1'!N162/SUM('MissFill 1'!N$2:N162)&gt;0.01,"",IF('MissFill 1'!N161/SUM('MissFill 1'!N$2:N162)&gt;0.01,"",IF('MissFill 1'!N160/SUM('MissFill 1'!N$2:N162)&gt;0.01,"",IF('MissFill 1'!N159/SUM('MissFill 1'!N$2:N162)&gt;0.01,"",IF('MissFill 1'!N158/SUM('MissFill 1'!N$2:N162)&gt;0.01,"",DateEnded_5Day!$A162))))))))</f>
        <v>44507</v>
      </c>
      <c r="P162" s="54">
        <f>IF($A162&lt;='All Results'!$B$4,"",IF(SUM('MissFill 1'!O$2:O162)=0,"",(IF('MissFill 1'!O162/SUM('MissFill 1'!O$2:O162)&gt;0.01,"",IF('MissFill 1'!O161/SUM('MissFill 1'!O$2:O162)&gt;0.01,"",IF('MissFill 1'!O160/SUM('MissFill 1'!O$2:O162)&gt;0.01,"",IF('MissFill 1'!O159/SUM('MissFill 1'!O$2:O162)&gt;0.01,"",IF('MissFill 1'!O158/SUM('MissFill 1'!O$2:O162)&gt;0.01,"",DateEnded_5Day!$A162))))))))</f>
        <v>44507</v>
      </c>
      <c r="Q162" s="54">
        <f>IF($A162&lt;='All Results'!$B$4,"",IF(SUM('MissFill 1'!P$2:P162)=0,"",(IF('MissFill 1'!P162/SUM('MissFill 1'!P$2:P162)&gt;0.01,"",IF('MissFill 1'!P161/SUM('MissFill 1'!P$2:P162)&gt;0.01,"",IF('MissFill 1'!P160/SUM('MissFill 1'!P$2:P162)&gt;0.01,"",IF('MissFill 1'!P159/SUM('MissFill 1'!P$2:P162)&gt;0.01,"",IF('MissFill 1'!P158/SUM('MissFill 1'!P$2:P162)&gt;0.01,"",DateEnded_5Day!$A162))))))))</f>
        <v>44507</v>
      </c>
      <c r="R162" s="54">
        <f>IF($A162&lt;='All Results'!$B$4,"",IF(SUM('MissFill 1'!Q$2:Q162)=0,"",(IF('MissFill 1'!Q162/SUM('MissFill 1'!Q$2:Q162)&gt;0.01,"",IF('MissFill 1'!Q161/SUM('MissFill 1'!Q$2:Q162)&gt;0.01,"",IF('MissFill 1'!Q160/SUM('MissFill 1'!Q$2:Q162)&gt;0.01,"",IF('MissFill 1'!Q159/SUM('MissFill 1'!Q$2:Q162)&gt;0.01,"",IF('MissFill 1'!Q158/SUM('MissFill 1'!Q$2:Q162)&gt;0.01,"",DateEnded_5Day!$A162))))))))</f>
        <v>44507</v>
      </c>
      <c r="S162" s="54">
        <f>IF($A162&lt;='All Results'!$B$4,"",IF(SUM('MissFill 1'!R$2:R162)=0,"",(IF('MissFill 1'!R162/SUM('MissFill 1'!R$2:R162)&gt;0.01,"",IF('MissFill 1'!R161/SUM('MissFill 1'!R$2:R162)&gt;0.01,"",IF('MissFill 1'!R160/SUM('MissFill 1'!R$2:R162)&gt;0.01,"",IF('MissFill 1'!R159/SUM('MissFill 1'!R$2:R162)&gt;0.01,"",IF('MissFill 1'!R158/SUM('MissFill 1'!R$2:R162)&gt;0.01,"",DateEnded_5Day!$A162))))))))</f>
        <v>44507</v>
      </c>
      <c r="T162" s="54">
        <f>IF($A162&lt;='All Results'!$B$4,"",IF(SUM('MissFill 1'!S$2:S162)=0,"",(IF('MissFill 1'!S162/SUM('MissFill 1'!S$2:S162)&gt;0.01,"",IF('MissFill 1'!S161/SUM('MissFill 1'!S$2:S162)&gt;0.01,"",IF('MissFill 1'!S160/SUM('MissFill 1'!S$2:S162)&gt;0.01,"",IF('MissFill 1'!S159/SUM('MissFill 1'!S$2:S162)&gt;0.01,"",IF('MissFill 1'!S158/SUM('MissFill 1'!S$2:S162)&gt;0.01,"",DateEnded_5Day!$A162))))))))</f>
        <v>44507</v>
      </c>
      <c r="U162" s="54">
        <f>IF($A162&lt;='All Results'!$B$4,"",IF(SUM('MissFill 1'!T$2:T162)=0,"",(IF('MissFill 1'!T162/SUM('MissFill 1'!T$2:T162)&gt;0.01,"",IF('MissFill 1'!T161/SUM('MissFill 1'!T$2:T162)&gt;0.01,"",IF('MissFill 1'!T160/SUM('MissFill 1'!T$2:T162)&gt;0.01,"",IF('MissFill 1'!T159/SUM('MissFill 1'!T$2:T162)&gt;0.01,"",IF('MissFill 1'!T158/SUM('MissFill 1'!T$2:T162)&gt;0.01,"",DateEnded_5Day!$A162))))))))</f>
        <v>44507</v>
      </c>
      <c r="V162" s="54">
        <f>IF($A162&lt;='All Results'!$B$4,"",IF(SUM('MissFill 1'!U$2:U162)=0,"",(IF('MissFill 1'!U162/SUM('MissFill 1'!U$2:U162)&gt;0.01,"",IF('MissFill 1'!U161/SUM('MissFill 1'!U$2:U162)&gt;0.01,"",IF('MissFill 1'!U160/SUM('MissFill 1'!U$2:U162)&gt;0.01,"",IF('MissFill 1'!U159/SUM('MissFill 1'!U$2:U162)&gt;0.01,"",IF('MissFill 1'!U158/SUM('MissFill 1'!U$2:U162)&gt;0.01,"",DateEnded_5Day!$A162))))))))</f>
        <v>44507</v>
      </c>
      <c r="W162" s="54">
        <f>IF($A162&lt;='All Results'!$B$4,"",IF(SUM('MissFill 1'!V$2:V162)=0,"",(IF('MissFill 1'!V162/SUM('MissFill 1'!V$2:V162)&gt;0.01,"",IF('MissFill 1'!V161/SUM('MissFill 1'!V$2:V162)&gt;0.01,"",IF('MissFill 1'!V160/SUM('MissFill 1'!V$2:V162)&gt;0.01,"",IF('MissFill 1'!V159/SUM('MissFill 1'!V$2:V162)&gt;0.01,"",IF('MissFill 1'!V158/SUM('MissFill 1'!V$2:V162)&gt;0.01,"",DateEnded_5Day!$A162))))))))</f>
        <v>44507</v>
      </c>
      <c r="X162" s="54">
        <f>IF($A162&lt;='All Results'!$B$4,"",IF(SUM('MissFill 1'!W$2:W162)=0,"",(IF('MissFill 1'!W162/SUM('MissFill 1'!W$2:W162)&gt;0.01,"",IF('MissFill 1'!W161/SUM('MissFill 1'!W$2:W162)&gt;0.01,"",IF('MissFill 1'!W160/SUM('MissFill 1'!W$2:W162)&gt;0.01,"",IF('MissFill 1'!W159/SUM('MissFill 1'!W$2:W162)&gt;0.01,"",IF('MissFill 1'!W158/SUM('MissFill 1'!W$2:W162)&gt;0.01,"",DateEnded_5Day!$A162))))))))</f>
        <v>44507</v>
      </c>
      <c r="Y162" s="54">
        <f>IF($A162&lt;='All Results'!$B$4,"",IF(SUM('MissFill 1'!X$2:X162)=0,"",(IF('MissFill 1'!X162/SUM('MissFill 1'!X$2:X162)&gt;0.01,"",IF('MissFill 1'!X161/SUM('MissFill 1'!X$2:X162)&gt;0.01,"",IF('MissFill 1'!X160/SUM('MissFill 1'!X$2:X162)&gt;0.01,"",IF('MissFill 1'!X159/SUM('MissFill 1'!X$2:X162)&gt;0.01,"",IF('MissFill 1'!X158/SUM('MissFill 1'!X$2:X162)&gt;0.01,"",DateEnded_5Day!$A162))))))))</f>
        <v>44507</v>
      </c>
      <c r="Z162" s="54">
        <f>IF($A162&lt;='All Results'!$B$4,"",IF(SUM('MissFill 1'!Y$2:Y162)=0,"",(IF('MissFill 1'!Y162/SUM('MissFill 1'!Y$2:Y162)&gt;0.01,"",IF('MissFill 1'!Y161/SUM('MissFill 1'!Y$2:Y162)&gt;0.01,"",IF('MissFill 1'!Y160/SUM('MissFill 1'!Y$2:Y162)&gt;0.01,"",IF('MissFill 1'!Y159/SUM('MissFill 1'!Y$2:Y162)&gt;0.01,"",IF('MissFill 1'!Y158/SUM('MissFill 1'!Y$2:Y162)&gt;0.01,"",DateEnded_5Day!$A162))))))))</f>
        <v>44507</v>
      </c>
      <c r="AA162" s="54">
        <f>IF($A162&lt;='All Results'!$B$4,"",IF(SUM('MissFill 1'!Z$2:Z162)=0,"",(IF('MissFill 1'!Z162/SUM('MissFill 1'!Z$2:Z162)&gt;0.01,"",IF('MissFill 1'!Z161/SUM('MissFill 1'!Z$2:Z162)&gt;0.01,"",IF('MissFill 1'!Z160/SUM('MissFill 1'!Z$2:Z162)&gt;0.01,"",IF('MissFill 1'!Z159/SUM('MissFill 1'!Z$2:Z162)&gt;0.01,"",IF('MissFill 1'!Z158/SUM('MissFill 1'!Z$2:Z162)&gt;0.01,"",DateEnded_5Day!$A162))))))))</f>
        <v>44507</v>
      </c>
      <c r="AB162" s="54">
        <f>IF($A162&lt;='All Results'!$B$4,"",IF(SUM('MissFill 1'!AA$2:AA162)=0,"",(IF('MissFill 1'!AA162/SUM('MissFill 1'!AA$2:AA162)&gt;0.01,"",IF('MissFill 1'!AA161/SUM('MissFill 1'!AA$2:AA162)&gt;0.01,"",IF('MissFill 1'!AA160/SUM('MissFill 1'!AA$2:AA162)&gt;0.01,"",IF('MissFill 1'!AA159/SUM('MissFill 1'!AA$2:AA162)&gt;0.01,"",IF('MissFill 1'!AA158/SUM('MissFill 1'!AA$2:AA162)&gt;0.01,"",DateEnded_5Day!$A162))))))))</f>
        <v>44507</v>
      </c>
      <c r="AC162" s="54">
        <f>IF($A162&lt;='All Results'!$B$4,"",IF(SUM('MissFill 1'!AB$2:AB162)=0,"",(IF('MissFill 1'!AB162/SUM('MissFill 1'!AB$2:AB162)&gt;0.01,"",IF('MissFill 1'!AB161/SUM('MissFill 1'!AB$2:AB162)&gt;0.01,"",IF('MissFill 1'!AB160/SUM('MissFill 1'!AB$2:AB162)&gt;0.01,"",IF('MissFill 1'!AB159/SUM('MissFill 1'!AB$2:AB162)&gt;0.01,"",IF('MissFill 1'!AB158/SUM('MissFill 1'!AB$2:AB162)&gt;0.01,"",DateEnded_5Day!$A162))))))))</f>
        <v>44507</v>
      </c>
      <c r="AD162" s="54">
        <f>IF($A162&lt;='All Results'!$B$4,"",IF(SUM('MissFill 1'!AC$2:AC162)=0,"",(IF('MissFill 1'!AC162/SUM('MissFill 1'!AC$2:AC162)&gt;0.01,"",IF('MissFill 1'!AC161/SUM('MissFill 1'!AC$2:AC162)&gt;0.01,"",IF('MissFill 1'!AC160/SUM('MissFill 1'!AC$2:AC162)&gt;0.01,"",IF('MissFill 1'!AC159/SUM('MissFill 1'!AC$2:AC162)&gt;0.01,"",IF('MissFill 1'!AC158/SUM('MissFill 1'!AC$2:AC162)&gt;0.01,"",DateEnded_5Day!$A162))))))))</f>
        <v>44507</v>
      </c>
      <c r="AE162" s="54">
        <f>IF($A162&lt;='All Results'!$B$4,"",IF(SUM('MissFill 1'!AD$2:AD162)=0,"",(IF('MissFill 1'!AD162/SUM('MissFill 1'!AD$2:AD162)&gt;0.01,"",IF('MissFill 1'!AD161/SUM('MissFill 1'!AD$2:AD162)&gt;0.01,"",IF('MissFill 1'!AD160/SUM('MissFill 1'!AD$2:AD162)&gt;0.01,"",IF('MissFill 1'!AD159/SUM('MissFill 1'!AD$2:AD162)&gt;0.01,"",IF('MissFill 1'!AD158/SUM('MissFill 1'!AD$2:AD162)&gt;0.01,"",DateEnded_5Day!$A162))))))))</f>
        <v>44507</v>
      </c>
      <c r="AF162" s="54">
        <f>IF($A162&lt;='All Results'!$B$4,"",IF(SUM('MissFill 1'!AE$2:AE162)=0,"",(IF('MissFill 1'!AE162/SUM('MissFill 1'!AE$2:AE162)&gt;0.01,"",IF('MissFill 1'!AE161/SUM('MissFill 1'!AE$2:AE162)&gt;0.01,"",IF('MissFill 1'!AE160/SUM('MissFill 1'!AE$2:AE162)&gt;0.01,"",IF('MissFill 1'!AE159/SUM('MissFill 1'!AE$2:AE162)&gt;0.01,"",IF('MissFill 1'!AE158/SUM('MissFill 1'!AE$2:AE162)&gt;0.01,"",DateEnded_5Day!$A162))))))))</f>
        <v>44507</v>
      </c>
      <c r="AG162" s="54">
        <f>IF($A162&lt;='All Results'!$B$4,"",IF(SUM('MissFill 1'!AF$2:AF162)=0,"",(IF('MissFill 1'!AF162/SUM('MissFill 1'!AF$2:AF162)&gt;0.01,"",IF('MissFill 1'!AF161/SUM('MissFill 1'!AF$2:AF162)&gt;0.01,"",IF('MissFill 1'!AF160/SUM('MissFill 1'!AF$2:AF162)&gt;0.01,"",IF('MissFill 1'!AF159/SUM('MissFill 1'!AF$2:AF162)&gt;0.01,"",IF('MissFill 1'!AF158/SUM('MissFill 1'!AF$2:AF162)&gt;0.01,"",DateEnded_5Day!$A162))))))))</f>
        <v>44507</v>
      </c>
      <c r="AH162" s="54">
        <f>IF($A162&lt;='All Results'!$B$4,"",IF(SUM('MissFill 1'!AG$2:AG162)=0,"",(IF('MissFill 1'!AG162/SUM('MissFill 1'!AG$2:AG162)&gt;0.01,"",IF('MissFill 1'!AG161/SUM('MissFill 1'!AG$2:AG162)&gt;0.01,"",IF('MissFill 1'!AG160/SUM('MissFill 1'!AG$2:AG162)&gt;0.01,"",IF('MissFill 1'!AG159/SUM('MissFill 1'!AG$2:AG162)&gt;0.01,"",IF('MissFill 1'!AG158/SUM('MissFill 1'!AG$2:AG162)&gt;0.01,"",DateEnded_5Day!$A162))))))))</f>
        <v>44507</v>
      </c>
      <c r="AI162" s="54">
        <f>IF($A162&lt;='All Results'!$B$4,"",IF(SUM('MissFill 1'!AH$2:AH162)=0,"",(IF('MissFill 1'!AH162/SUM('MissFill 1'!AH$2:AH162)&gt;0.01,"",IF('MissFill 1'!AH161/SUM('MissFill 1'!AH$2:AH162)&gt;0.01,"",IF('MissFill 1'!AH160/SUM('MissFill 1'!AH$2:AH162)&gt;0.01,"",IF('MissFill 1'!AH159/SUM('MissFill 1'!AH$2:AH162)&gt;0.01,"",IF('MissFill 1'!AH158/SUM('MissFill 1'!AH$2:AH162)&gt;0.01,"",DateEnded_5Day!$A162))))))))</f>
        <v>44507</v>
      </c>
      <c r="AJ162" s="54">
        <f>IF($A162&lt;='All Results'!$B$4,"",IF(SUM('MissFill 1'!AI$2:AI162)=0,"",(IF('MissFill 1'!AI162/SUM('MissFill 1'!AI$2:AI162)&gt;0.01,"",IF('MissFill 1'!AI161/SUM('MissFill 1'!AI$2:AI162)&gt;0.01,"",IF('MissFill 1'!AI160/SUM('MissFill 1'!AI$2:AI162)&gt;0.01,"",IF('MissFill 1'!AI159/SUM('MissFill 1'!AI$2:AI162)&gt;0.01,"",IF('MissFill 1'!AI158/SUM('MissFill 1'!AI$2:AI162)&gt;0.01,"",DateEnded_5Day!$A162))))))))</f>
        <v>44507</v>
      </c>
      <c r="AK162" s="54">
        <f>IF($A162&lt;='All Results'!$B$4,"",IF(SUM('MissFill 1'!AJ$2:AJ162)=0,"",(IF('MissFill 1'!AJ162/SUM('MissFill 1'!AJ$2:AJ162)&gt;0.01,"",IF('MissFill 1'!AJ161/SUM('MissFill 1'!AJ$2:AJ162)&gt;0.01,"",IF('MissFill 1'!AJ160/SUM('MissFill 1'!AJ$2:AJ162)&gt;0.01,"",IF('MissFill 1'!AJ159/SUM('MissFill 1'!AJ$2:AJ162)&gt;0.01,"",IF('MissFill 1'!AJ158/SUM('MissFill 1'!AJ$2:AJ162)&gt;0.01,"",DateEnded_5Day!$A162))))))))</f>
        <v>44507</v>
      </c>
      <c r="AL162" s="54">
        <f>IF($A162&lt;='All Results'!$B$4,"",IF(SUM('MissFill 1'!AK$2:AK162)=0,"",(IF('MissFill 1'!AK162/SUM('MissFill 1'!AK$2:AK162)&gt;0.01,"",IF('MissFill 1'!AK161/SUM('MissFill 1'!AK$2:AK162)&gt;0.01,"",IF('MissFill 1'!AK160/SUM('MissFill 1'!AK$2:AK162)&gt;0.01,"",IF('MissFill 1'!AK159/SUM('MissFill 1'!AK$2:AK162)&gt;0.01,"",IF('MissFill 1'!AK158/SUM('MissFill 1'!AK$2:AK162)&gt;0.01,"",DateEnded_5Day!$A162))))))))</f>
        <v>44507</v>
      </c>
      <c r="AM162" s="54">
        <f>IF($A162&lt;='All Results'!$B$4,"",IF(SUM('MissFill 1'!AL$2:AL162)=0,"",(IF('MissFill 1'!AL162/SUM('MissFill 1'!AL$2:AL162)&gt;0.01,"",IF('MissFill 1'!AL161/SUM('MissFill 1'!AL$2:AL162)&gt;0.01,"",IF('MissFill 1'!AL160/SUM('MissFill 1'!AL$2:AL162)&gt;0.01,"",IF('MissFill 1'!AL159/SUM('MissFill 1'!AL$2:AL162)&gt;0.01,"",IF('MissFill 1'!AL158/SUM('MissFill 1'!AL$2:AL162)&gt;0.01,"",DateEnded_5Day!$A162))))))))</f>
        <v>44507</v>
      </c>
      <c r="AN162" s="54">
        <f>IF($A162&lt;='All Results'!$B$4,"",IF(SUM('MissFill 1'!AM$2:AM162)=0,"",(IF('MissFill 1'!AM162/SUM('MissFill 1'!AM$2:AM162)&gt;0.01,"",IF('MissFill 1'!AM161/SUM('MissFill 1'!AM$2:AM162)&gt;0.01,"",IF('MissFill 1'!AM160/SUM('MissFill 1'!AM$2:AM162)&gt;0.01,"",IF('MissFill 1'!AM159/SUM('MissFill 1'!AM$2:AM162)&gt;0.01,"",IF('MissFill 1'!AM158/SUM('MissFill 1'!AM$2:AM162)&gt;0.01,"",DateEnded_5Day!$A162))))))))</f>
        <v>44507</v>
      </c>
      <c r="AO162" s="54">
        <f>IF($A162&lt;='All Results'!$B$4,"",IF(SUM('MissFill 1'!AN$2:AN162)=0,"",(IF('MissFill 1'!AN162/SUM('MissFill 1'!AN$2:AN162)&gt;0.01,"",IF('MissFill 1'!AN161/SUM('MissFill 1'!AN$2:AN162)&gt;0.01,"",IF('MissFill 1'!AN160/SUM('MissFill 1'!AN$2:AN162)&gt;0.01,"",IF('MissFill 1'!AN159/SUM('MissFill 1'!AN$2:AN162)&gt;0.01,"",IF('MissFill 1'!AN158/SUM('MissFill 1'!AN$2:AN162)&gt;0.01,"",DateEnded_5Day!$A162))))))))</f>
        <v>44507</v>
      </c>
      <c r="AP162" s="54">
        <f>IF($A162&lt;='All Results'!$B$4,"",IF(SUM('MissFill 1'!AO$2:AO162)=0,"",(IF('MissFill 1'!AO162/SUM('MissFill 1'!AO$2:AO162)&gt;0.01,"",IF('MissFill 1'!AO161/SUM('MissFill 1'!AO$2:AO162)&gt;0.01,"",IF('MissFill 1'!AO160/SUM('MissFill 1'!AO$2:AO162)&gt;0.01,"",IF('MissFill 1'!AO159/SUM('MissFill 1'!AO$2:AO162)&gt;0.01,"",IF('MissFill 1'!AO158/SUM('MissFill 1'!AO$2:AO162)&gt;0.01,"",DateEnded_5Day!$A162))))))))</f>
        <v>44507</v>
      </c>
      <c r="AQ162" s="54">
        <f>IF($A162&lt;='All Results'!$B$4,"",IF(SUM('MissFill 1'!AP$2:AP162)=0,"",(IF('MissFill 1'!AP162/SUM('MissFill 1'!AP$2:AP162)&gt;0.01,"",IF('MissFill 1'!AP161/SUM('MissFill 1'!AP$2:AP162)&gt;0.01,"",IF('MissFill 1'!AP160/SUM('MissFill 1'!AP$2:AP162)&gt;0.01,"",IF('MissFill 1'!AP159/SUM('MissFill 1'!AP$2:AP162)&gt;0.01,"",IF('MissFill 1'!AP158/SUM('MissFill 1'!AP$2:AP162)&gt;0.01,"",DateEnded_5Day!$A162))))))))</f>
        <v>44507</v>
      </c>
      <c r="AR162" s="54">
        <f>IF($A162&lt;='All Results'!$B$4,"",IF(SUM('MissFill 1'!AQ$2:AQ162)=0,"",(IF('MissFill 1'!AQ162/SUM('MissFill 1'!AQ$2:AQ162)&gt;0.01,"",IF('MissFill 1'!AQ161/SUM('MissFill 1'!AQ$2:AQ162)&gt;0.01,"",IF('MissFill 1'!AQ160/SUM('MissFill 1'!AQ$2:AQ162)&gt;0.01,"",IF('MissFill 1'!AQ159/SUM('MissFill 1'!AQ$2:AQ162)&gt;0.01,"",IF('MissFill 1'!AQ158/SUM('MissFill 1'!AQ$2:AQ162)&gt;0.01,"",DateEnded_5Day!$A162))))))))</f>
        <v>44507</v>
      </c>
      <c r="AS162" s="54">
        <f>IF($A162&lt;='All Results'!$B$4,"",IF(SUM('MissFill 1'!AR$2:AR162)=0,"",(IF('MissFill 1'!AR162/SUM('MissFill 1'!AR$2:AR162)&gt;0.01,"",IF('MissFill 1'!AR161/SUM('MissFill 1'!AR$2:AR162)&gt;0.01,"",IF('MissFill 1'!AR160/SUM('MissFill 1'!AR$2:AR162)&gt;0.01,"",IF('MissFill 1'!AR159/SUM('MissFill 1'!AR$2:AR162)&gt;0.01,"",IF('MissFill 1'!AR158/SUM('MissFill 1'!AR$2:AR162)&gt;0.01,"",DateEnded_5Day!$A162))))))))</f>
        <v>44507</v>
      </c>
      <c r="AT162" s="54">
        <f>IF($A162&lt;='All Results'!$B$4,"",IF(SUM('MissFill 1'!AS$2:AS162)=0,"",(IF('MissFill 1'!AS162/SUM('MissFill 1'!AS$2:AS162)&gt;0.01,"",IF('MissFill 1'!AS161/SUM('MissFill 1'!AS$2:AS162)&gt;0.01,"",IF('MissFill 1'!AS160/SUM('MissFill 1'!AS$2:AS162)&gt;0.01,"",IF('MissFill 1'!AS159/SUM('MissFill 1'!AS$2:AS162)&gt;0.01,"",IF('MissFill 1'!AS158/SUM('MissFill 1'!AS$2:AS162)&gt;0.01,"",DateEnded_5Day!$A162))))))))</f>
        <v>44507</v>
      </c>
      <c r="AU162" s="54">
        <f>IF($A162&lt;='All Results'!$B$4,"",IF(SUM('MissFill 1'!AT$2:AT162)=0,"",(IF('MissFill 1'!AT162/SUM('MissFill 1'!AT$2:AT162)&gt;0.01,"",IF('MissFill 1'!AT161/SUM('MissFill 1'!AT$2:AT162)&gt;0.01,"",IF('MissFill 1'!AT160/SUM('MissFill 1'!AT$2:AT162)&gt;0.01,"",IF('MissFill 1'!AT159/SUM('MissFill 1'!AT$2:AT162)&gt;0.01,"",IF('MissFill 1'!AT158/SUM('MissFill 1'!AT$2:AT162)&gt;0.01,"",DateEnded_5Day!$A162))))))))</f>
        <v>44507</v>
      </c>
      <c r="AV162" s="54">
        <f>IF($A162&lt;='All Results'!$B$4,"",IF(SUM('MissFill 1'!AU$2:AU162)=0,"",(IF('MissFill 1'!AU162/SUM('MissFill 1'!AU$2:AU162)&gt;0.01,"",IF('MissFill 1'!AU161/SUM('MissFill 1'!AU$2:AU162)&gt;0.01,"",IF('MissFill 1'!AU160/SUM('MissFill 1'!AU$2:AU162)&gt;0.01,"",IF('MissFill 1'!AU159/SUM('MissFill 1'!AU$2:AU162)&gt;0.01,"",IF('MissFill 1'!AU158/SUM('MissFill 1'!AU$2:AU162)&gt;0.01,"",DateEnded_5Day!$A162))))))))</f>
        <v>44507</v>
      </c>
      <c r="AW162" s="54">
        <f>IF($A162&lt;='All Results'!$B$4,"",IF(SUM('MissFill 1'!AV$2:AV162)=0,"",(IF('MissFill 1'!AV162/SUM('MissFill 1'!AV$2:AV162)&gt;0.01,"",IF('MissFill 1'!AV161/SUM('MissFill 1'!AV$2:AV162)&gt;0.01,"",IF('MissFill 1'!AV160/SUM('MissFill 1'!AV$2:AV162)&gt;0.01,"",IF('MissFill 1'!AV159/SUM('MissFill 1'!AV$2:AV162)&gt;0.01,"",IF('MissFill 1'!AV158/SUM('MissFill 1'!AV$2:AV162)&gt;0.01,"",DateEnded_5Day!$A162))))))))</f>
        <v>44507</v>
      </c>
      <c r="AX162" s="54">
        <f>IF($A162&lt;='All Results'!$B$4,"",IF(SUM('MissFill 1'!AW$2:AW162)=0,"",(IF('MissFill 1'!AW162/SUM('MissFill 1'!AW$2:AW162)&gt;0.01,"",IF('MissFill 1'!AW161/SUM('MissFill 1'!AW$2:AW162)&gt;0.01,"",IF('MissFill 1'!AW160/SUM('MissFill 1'!AW$2:AW162)&gt;0.01,"",IF('MissFill 1'!AW159/SUM('MissFill 1'!AW$2:AW162)&gt;0.01,"",IF('MissFill 1'!AW158/SUM('MissFill 1'!AW$2:AW162)&gt;0.01,"",DateEnded_5Day!$A162))))))))</f>
        <v>44507</v>
      </c>
    </row>
    <row r="163" spans="1:50" x14ac:dyDescent="0.25">
      <c r="A163" s="41">
        <v>44508</v>
      </c>
      <c r="B163" s="52">
        <v>312</v>
      </c>
      <c r="C163" s="54">
        <f>IF($A163&lt;='All Results'!$B$4,"",IF(SUM('MissFill 1'!B$2:B163)=0,"",(IF('MissFill 1'!B163/SUM('MissFill 1'!B$2:B163)&gt;0.01,"",IF('MissFill 1'!B162/SUM('MissFill 1'!B$2:B163)&gt;0.01,"",IF('MissFill 1'!B161/SUM('MissFill 1'!B$2:B163)&gt;0.01,"",IF('MissFill 1'!B160/SUM('MissFill 1'!B$2:B163)&gt;0.01,"",IF('MissFill 1'!B159/SUM('MissFill 1'!B$2:B163)&gt;0.01,"",DateEnded_5Day!$A163))))))))</f>
        <v>44508</v>
      </c>
      <c r="D163" s="54">
        <f>IF($A163&lt;='All Results'!$B$4,"",IF(SUM('MissFill 1'!C$2:C163)=0,"",(IF('MissFill 1'!C163/SUM('MissFill 1'!C$2:C163)&gt;0.01,"",IF('MissFill 1'!C162/SUM('MissFill 1'!C$2:C163)&gt;0.01,"",IF('MissFill 1'!C161/SUM('MissFill 1'!C$2:C163)&gt;0.01,"",IF('MissFill 1'!C160/SUM('MissFill 1'!C$2:C163)&gt;0.01,"",IF('MissFill 1'!C159/SUM('MissFill 1'!C$2:C163)&gt;0.01,"",DateEnded_5Day!$A163))))))))</f>
        <v>44508</v>
      </c>
      <c r="E163" s="54">
        <f>IF($A163&lt;='All Results'!$B$4,"",IF(SUM('MissFill 1'!D$2:D163)=0,"",(IF('MissFill 1'!D163/SUM('MissFill 1'!D$2:D163)&gt;0.01,"",IF('MissFill 1'!D162/SUM('MissFill 1'!D$2:D163)&gt;0.01,"",IF('MissFill 1'!D161/SUM('MissFill 1'!D$2:D163)&gt;0.01,"",IF('MissFill 1'!D160/SUM('MissFill 1'!D$2:D163)&gt;0.01,"",IF('MissFill 1'!D159/SUM('MissFill 1'!D$2:D163)&gt;0.01,"",DateEnded_5Day!$A163))))))))</f>
        <v>44508</v>
      </c>
      <c r="F163" s="54">
        <f>IF($A163&lt;='All Results'!$B$4,"",IF(SUM('MissFill 1'!E$2:E163)=0,"",(IF('MissFill 1'!E163/SUM('MissFill 1'!E$2:E163)&gt;0.01,"",IF('MissFill 1'!E162/SUM('MissFill 1'!E$2:E163)&gt;0.01,"",IF('MissFill 1'!E161/SUM('MissFill 1'!E$2:E163)&gt;0.01,"",IF('MissFill 1'!E160/SUM('MissFill 1'!E$2:E163)&gt;0.01,"",IF('MissFill 1'!E159/SUM('MissFill 1'!E$2:E163)&gt;0.01,"",DateEnded_5Day!$A163))))))))</f>
        <v>44508</v>
      </c>
      <c r="G163" s="54">
        <f>IF($A163&lt;='All Results'!$B$4,"",IF(SUM('MissFill 1'!F$2:F163)=0,"",(IF('MissFill 1'!F163/SUM('MissFill 1'!F$2:F163)&gt;0.01,"",IF('MissFill 1'!F162/SUM('MissFill 1'!F$2:F163)&gt;0.01,"",IF('MissFill 1'!F161/SUM('MissFill 1'!F$2:F163)&gt;0.01,"",IF('MissFill 1'!F160/SUM('MissFill 1'!F$2:F163)&gt;0.01,"",IF('MissFill 1'!F159/SUM('MissFill 1'!F$2:F163)&gt;0.01,"",DateEnded_5Day!$A163))))))))</f>
        <v>44508</v>
      </c>
      <c r="H163" s="54">
        <f>IF($A163&lt;='All Results'!$B$4,"",IF(SUM('MissFill 1'!G$2:G163)=0,"",(IF('MissFill 1'!G163/SUM('MissFill 1'!G$2:G163)&gt;0.01,"",IF('MissFill 1'!G162/SUM('MissFill 1'!G$2:G163)&gt;0.01,"",IF('MissFill 1'!G161/SUM('MissFill 1'!G$2:G163)&gt;0.01,"",IF('MissFill 1'!G160/SUM('MissFill 1'!G$2:G163)&gt;0.01,"",IF('MissFill 1'!G159/SUM('MissFill 1'!G$2:G163)&gt;0.01,"",DateEnded_5Day!$A163))))))))</f>
        <v>44508</v>
      </c>
      <c r="I163" s="54">
        <f>IF($A163&lt;='All Results'!$B$4,"",IF(SUM('MissFill 1'!H$2:H163)=0,"",(IF('MissFill 1'!H163/SUM('MissFill 1'!H$2:H163)&gt;0.01,"",IF('MissFill 1'!H162/SUM('MissFill 1'!H$2:H163)&gt;0.01,"",IF('MissFill 1'!H161/SUM('MissFill 1'!H$2:H163)&gt;0.01,"",IF('MissFill 1'!H160/SUM('MissFill 1'!H$2:H163)&gt;0.01,"",IF('MissFill 1'!H159/SUM('MissFill 1'!H$2:H163)&gt;0.01,"",DateEnded_5Day!$A163))))))))</f>
        <v>44508</v>
      </c>
      <c r="J163" s="54">
        <f>IF($A163&lt;='All Results'!$B$4,"",IF(SUM('MissFill 1'!I$2:I163)=0,"",(IF('MissFill 1'!I163/SUM('MissFill 1'!I$2:I163)&gt;0.01,"",IF('MissFill 1'!I162/SUM('MissFill 1'!I$2:I163)&gt;0.01,"",IF('MissFill 1'!I161/SUM('MissFill 1'!I$2:I163)&gt;0.01,"",IF('MissFill 1'!I160/SUM('MissFill 1'!I$2:I163)&gt;0.01,"",IF('MissFill 1'!I159/SUM('MissFill 1'!I$2:I163)&gt;0.01,"",DateEnded_5Day!$A163))))))))</f>
        <v>44508</v>
      </c>
      <c r="K163" s="54">
        <f>IF($A163&lt;='All Results'!$B$4,"",IF(SUM('MissFill 1'!J$2:J163)=0,"",(IF('MissFill 1'!J163/SUM('MissFill 1'!J$2:J163)&gt;0.01,"",IF('MissFill 1'!J162/SUM('MissFill 1'!J$2:J163)&gt;0.01,"",IF('MissFill 1'!J161/SUM('MissFill 1'!J$2:J163)&gt;0.01,"",IF('MissFill 1'!J160/SUM('MissFill 1'!J$2:J163)&gt;0.01,"",IF('MissFill 1'!J159/SUM('MissFill 1'!J$2:J163)&gt;0.01,"",DateEnded_5Day!$A163))))))))</f>
        <v>44508</v>
      </c>
      <c r="L163" s="54">
        <f>IF($A163&lt;='All Results'!$B$4,"",IF(SUM('MissFill 1'!K$2:K163)=0,"",(IF('MissFill 1'!K163/SUM('MissFill 1'!K$2:K163)&gt;0.01,"",IF('MissFill 1'!K162/SUM('MissFill 1'!K$2:K163)&gt;0.01,"",IF('MissFill 1'!K161/SUM('MissFill 1'!K$2:K163)&gt;0.01,"",IF('MissFill 1'!K160/SUM('MissFill 1'!K$2:K163)&gt;0.01,"",IF('MissFill 1'!K159/SUM('MissFill 1'!K$2:K163)&gt;0.01,"",DateEnded_5Day!$A163))))))))</f>
        <v>44508</v>
      </c>
      <c r="M163" s="54">
        <f>IF($A163&lt;='All Results'!$B$4,"",IF(SUM('MissFill 1'!L$2:L163)=0,"",(IF('MissFill 1'!L163/SUM('MissFill 1'!L$2:L163)&gt;0.01,"",IF('MissFill 1'!L162/SUM('MissFill 1'!L$2:L163)&gt;0.01,"",IF('MissFill 1'!L161/SUM('MissFill 1'!L$2:L163)&gt;0.01,"",IF('MissFill 1'!L160/SUM('MissFill 1'!L$2:L163)&gt;0.01,"",IF('MissFill 1'!L159/SUM('MissFill 1'!L$2:L163)&gt;0.01,"",DateEnded_5Day!$A163))))))))</f>
        <v>44508</v>
      </c>
      <c r="N163" s="54">
        <f>IF($A163&lt;='All Results'!$B$4,"",IF(SUM('MissFill 1'!M$2:M163)=0,"",(IF('MissFill 1'!M163/SUM('MissFill 1'!M$2:M163)&gt;0.01,"",IF('MissFill 1'!M162/SUM('MissFill 1'!M$2:M163)&gt;0.01,"",IF('MissFill 1'!M161/SUM('MissFill 1'!M$2:M163)&gt;0.01,"",IF('MissFill 1'!M160/SUM('MissFill 1'!M$2:M163)&gt;0.01,"",IF('MissFill 1'!M159/SUM('MissFill 1'!M$2:M163)&gt;0.01,"",DateEnded_5Day!$A163))))))))</f>
        <v>44508</v>
      </c>
      <c r="O163" s="54">
        <f>IF($A163&lt;='All Results'!$B$4,"",IF(SUM('MissFill 1'!N$2:N163)=0,"",(IF('MissFill 1'!N163/SUM('MissFill 1'!N$2:N163)&gt;0.01,"",IF('MissFill 1'!N162/SUM('MissFill 1'!N$2:N163)&gt;0.01,"",IF('MissFill 1'!N161/SUM('MissFill 1'!N$2:N163)&gt;0.01,"",IF('MissFill 1'!N160/SUM('MissFill 1'!N$2:N163)&gt;0.01,"",IF('MissFill 1'!N159/SUM('MissFill 1'!N$2:N163)&gt;0.01,"",DateEnded_5Day!$A163))))))))</f>
        <v>44508</v>
      </c>
      <c r="P163" s="54">
        <f>IF($A163&lt;='All Results'!$B$4,"",IF(SUM('MissFill 1'!O$2:O163)=0,"",(IF('MissFill 1'!O163/SUM('MissFill 1'!O$2:O163)&gt;0.01,"",IF('MissFill 1'!O162/SUM('MissFill 1'!O$2:O163)&gt;0.01,"",IF('MissFill 1'!O161/SUM('MissFill 1'!O$2:O163)&gt;0.01,"",IF('MissFill 1'!O160/SUM('MissFill 1'!O$2:O163)&gt;0.01,"",IF('MissFill 1'!O159/SUM('MissFill 1'!O$2:O163)&gt;0.01,"",DateEnded_5Day!$A163))))))))</f>
        <v>44508</v>
      </c>
      <c r="Q163" s="54">
        <f>IF($A163&lt;='All Results'!$B$4,"",IF(SUM('MissFill 1'!P$2:P163)=0,"",(IF('MissFill 1'!P163/SUM('MissFill 1'!P$2:P163)&gt;0.01,"",IF('MissFill 1'!P162/SUM('MissFill 1'!P$2:P163)&gt;0.01,"",IF('MissFill 1'!P161/SUM('MissFill 1'!P$2:P163)&gt;0.01,"",IF('MissFill 1'!P160/SUM('MissFill 1'!P$2:P163)&gt;0.01,"",IF('MissFill 1'!P159/SUM('MissFill 1'!P$2:P163)&gt;0.01,"",DateEnded_5Day!$A163))))))))</f>
        <v>44508</v>
      </c>
      <c r="R163" s="54">
        <f>IF($A163&lt;='All Results'!$B$4,"",IF(SUM('MissFill 1'!Q$2:Q163)=0,"",(IF('MissFill 1'!Q163/SUM('MissFill 1'!Q$2:Q163)&gt;0.01,"",IF('MissFill 1'!Q162/SUM('MissFill 1'!Q$2:Q163)&gt;0.01,"",IF('MissFill 1'!Q161/SUM('MissFill 1'!Q$2:Q163)&gt;0.01,"",IF('MissFill 1'!Q160/SUM('MissFill 1'!Q$2:Q163)&gt;0.01,"",IF('MissFill 1'!Q159/SUM('MissFill 1'!Q$2:Q163)&gt;0.01,"",DateEnded_5Day!$A163))))))))</f>
        <v>44508</v>
      </c>
      <c r="S163" s="54">
        <f>IF($A163&lt;='All Results'!$B$4,"",IF(SUM('MissFill 1'!R$2:R163)=0,"",(IF('MissFill 1'!R163/SUM('MissFill 1'!R$2:R163)&gt;0.01,"",IF('MissFill 1'!R162/SUM('MissFill 1'!R$2:R163)&gt;0.01,"",IF('MissFill 1'!R161/SUM('MissFill 1'!R$2:R163)&gt;0.01,"",IF('MissFill 1'!R160/SUM('MissFill 1'!R$2:R163)&gt;0.01,"",IF('MissFill 1'!R159/SUM('MissFill 1'!R$2:R163)&gt;0.01,"",DateEnded_5Day!$A163))))))))</f>
        <v>44508</v>
      </c>
      <c r="T163" s="54">
        <f>IF($A163&lt;='All Results'!$B$4,"",IF(SUM('MissFill 1'!S$2:S163)=0,"",(IF('MissFill 1'!S163/SUM('MissFill 1'!S$2:S163)&gt;0.01,"",IF('MissFill 1'!S162/SUM('MissFill 1'!S$2:S163)&gt;0.01,"",IF('MissFill 1'!S161/SUM('MissFill 1'!S$2:S163)&gt;0.01,"",IF('MissFill 1'!S160/SUM('MissFill 1'!S$2:S163)&gt;0.01,"",IF('MissFill 1'!S159/SUM('MissFill 1'!S$2:S163)&gt;0.01,"",DateEnded_5Day!$A163))))))))</f>
        <v>44508</v>
      </c>
      <c r="U163" s="54">
        <f>IF($A163&lt;='All Results'!$B$4,"",IF(SUM('MissFill 1'!T$2:T163)=0,"",(IF('MissFill 1'!T163/SUM('MissFill 1'!T$2:T163)&gt;0.01,"",IF('MissFill 1'!T162/SUM('MissFill 1'!T$2:T163)&gt;0.01,"",IF('MissFill 1'!T161/SUM('MissFill 1'!T$2:T163)&gt;0.01,"",IF('MissFill 1'!T160/SUM('MissFill 1'!T$2:T163)&gt;0.01,"",IF('MissFill 1'!T159/SUM('MissFill 1'!T$2:T163)&gt;0.01,"",DateEnded_5Day!$A163))))))))</f>
        <v>44508</v>
      </c>
      <c r="V163" s="54">
        <f>IF($A163&lt;='All Results'!$B$4,"",IF(SUM('MissFill 1'!U$2:U163)=0,"",(IF('MissFill 1'!U163/SUM('MissFill 1'!U$2:U163)&gt;0.01,"",IF('MissFill 1'!U162/SUM('MissFill 1'!U$2:U163)&gt;0.01,"",IF('MissFill 1'!U161/SUM('MissFill 1'!U$2:U163)&gt;0.01,"",IF('MissFill 1'!U160/SUM('MissFill 1'!U$2:U163)&gt;0.01,"",IF('MissFill 1'!U159/SUM('MissFill 1'!U$2:U163)&gt;0.01,"",DateEnded_5Day!$A163))))))))</f>
        <v>44508</v>
      </c>
      <c r="W163" s="54">
        <f>IF($A163&lt;='All Results'!$B$4,"",IF(SUM('MissFill 1'!V$2:V163)=0,"",(IF('MissFill 1'!V163/SUM('MissFill 1'!V$2:V163)&gt;0.01,"",IF('MissFill 1'!V162/SUM('MissFill 1'!V$2:V163)&gt;0.01,"",IF('MissFill 1'!V161/SUM('MissFill 1'!V$2:V163)&gt;0.01,"",IF('MissFill 1'!V160/SUM('MissFill 1'!V$2:V163)&gt;0.01,"",IF('MissFill 1'!V159/SUM('MissFill 1'!V$2:V163)&gt;0.01,"",DateEnded_5Day!$A163))))))))</f>
        <v>44508</v>
      </c>
      <c r="X163" s="54">
        <f>IF($A163&lt;='All Results'!$B$4,"",IF(SUM('MissFill 1'!W$2:W163)=0,"",(IF('MissFill 1'!W163/SUM('MissFill 1'!W$2:W163)&gt;0.01,"",IF('MissFill 1'!W162/SUM('MissFill 1'!W$2:W163)&gt;0.01,"",IF('MissFill 1'!W161/SUM('MissFill 1'!W$2:W163)&gt;0.01,"",IF('MissFill 1'!W160/SUM('MissFill 1'!W$2:W163)&gt;0.01,"",IF('MissFill 1'!W159/SUM('MissFill 1'!W$2:W163)&gt;0.01,"",DateEnded_5Day!$A163))))))))</f>
        <v>44508</v>
      </c>
      <c r="Y163" s="54">
        <f>IF($A163&lt;='All Results'!$B$4,"",IF(SUM('MissFill 1'!X$2:X163)=0,"",(IF('MissFill 1'!X163/SUM('MissFill 1'!X$2:X163)&gt;0.01,"",IF('MissFill 1'!X162/SUM('MissFill 1'!X$2:X163)&gt;0.01,"",IF('MissFill 1'!X161/SUM('MissFill 1'!X$2:X163)&gt;0.01,"",IF('MissFill 1'!X160/SUM('MissFill 1'!X$2:X163)&gt;0.01,"",IF('MissFill 1'!X159/SUM('MissFill 1'!X$2:X163)&gt;0.01,"",DateEnded_5Day!$A163))))))))</f>
        <v>44508</v>
      </c>
      <c r="Z163" s="54">
        <f>IF($A163&lt;='All Results'!$B$4,"",IF(SUM('MissFill 1'!Y$2:Y163)=0,"",(IF('MissFill 1'!Y163/SUM('MissFill 1'!Y$2:Y163)&gt;0.01,"",IF('MissFill 1'!Y162/SUM('MissFill 1'!Y$2:Y163)&gt;0.01,"",IF('MissFill 1'!Y161/SUM('MissFill 1'!Y$2:Y163)&gt;0.01,"",IF('MissFill 1'!Y160/SUM('MissFill 1'!Y$2:Y163)&gt;0.01,"",IF('MissFill 1'!Y159/SUM('MissFill 1'!Y$2:Y163)&gt;0.01,"",DateEnded_5Day!$A163))))))))</f>
        <v>44508</v>
      </c>
      <c r="AA163" s="54">
        <f>IF($A163&lt;='All Results'!$B$4,"",IF(SUM('MissFill 1'!Z$2:Z163)=0,"",(IF('MissFill 1'!Z163/SUM('MissFill 1'!Z$2:Z163)&gt;0.01,"",IF('MissFill 1'!Z162/SUM('MissFill 1'!Z$2:Z163)&gt;0.01,"",IF('MissFill 1'!Z161/SUM('MissFill 1'!Z$2:Z163)&gt;0.01,"",IF('MissFill 1'!Z160/SUM('MissFill 1'!Z$2:Z163)&gt;0.01,"",IF('MissFill 1'!Z159/SUM('MissFill 1'!Z$2:Z163)&gt;0.01,"",DateEnded_5Day!$A163))))))))</f>
        <v>44508</v>
      </c>
      <c r="AB163" s="54">
        <f>IF($A163&lt;='All Results'!$B$4,"",IF(SUM('MissFill 1'!AA$2:AA163)=0,"",(IF('MissFill 1'!AA163/SUM('MissFill 1'!AA$2:AA163)&gt;0.01,"",IF('MissFill 1'!AA162/SUM('MissFill 1'!AA$2:AA163)&gt;0.01,"",IF('MissFill 1'!AA161/SUM('MissFill 1'!AA$2:AA163)&gt;0.01,"",IF('MissFill 1'!AA160/SUM('MissFill 1'!AA$2:AA163)&gt;0.01,"",IF('MissFill 1'!AA159/SUM('MissFill 1'!AA$2:AA163)&gt;0.01,"",DateEnded_5Day!$A163))))))))</f>
        <v>44508</v>
      </c>
      <c r="AC163" s="54">
        <f>IF($A163&lt;='All Results'!$B$4,"",IF(SUM('MissFill 1'!AB$2:AB163)=0,"",(IF('MissFill 1'!AB163/SUM('MissFill 1'!AB$2:AB163)&gt;0.01,"",IF('MissFill 1'!AB162/SUM('MissFill 1'!AB$2:AB163)&gt;0.01,"",IF('MissFill 1'!AB161/SUM('MissFill 1'!AB$2:AB163)&gt;0.01,"",IF('MissFill 1'!AB160/SUM('MissFill 1'!AB$2:AB163)&gt;0.01,"",IF('MissFill 1'!AB159/SUM('MissFill 1'!AB$2:AB163)&gt;0.01,"",DateEnded_5Day!$A163))))))))</f>
        <v>44508</v>
      </c>
      <c r="AD163" s="54">
        <f>IF($A163&lt;='All Results'!$B$4,"",IF(SUM('MissFill 1'!AC$2:AC163)=0,"",(IF('MissFill 1'!AC163/SUM('MissFill 1'!AC$2:AC163)&gt;0.01,"",IF('MissFill 1'!AC162/SUM('MissFill 1'!AC$2:AC163)&gt;0.01,"",IF('MissFill 1'!AC161/SUM('MissFill 1'!AC$2:AC163)&gt;0.01,"",IF('MissFill 1'!AC160/SUM('MissFill 1'!AC$2:AC163)&gt;0.01,"",IF('MissFill 1'!AC159/SUM('MissFill 1'!AC$2:AC163)&gt;0.01,"",DateEnded_5Day!$A163))))))))</f>
        <v>44508</v>
      </c>
      <c r="AE163" s="54">
        <f>IF($A163&lt;='All Results'!$B$4,"",IF(SUM('MissFill 1'!AD$2:AD163)=0,"",(IF('MissFill 1'!AD163/SUM('MissFill 1'!AD$2:AD163)&gt;0.01,"",IF('MissFill 1'!AD162/SUM('MissFill 1'!AD$2:AD163)&gt;0.01,"",IF('MissFill 1'!AD161/SUM('MissFill 1'!AD$2:AD163)&gt;0.01,"",IF('MissFill 1'!AD160/SUM('MissFill 1'!AD$2:AD163)&gt;0.01,"",IF('MissFill 1'!AD159/SUM('MissFill 1'!AD$2:AD163)&gt;0.01,"",DateEnded_5Day!$A163))))))))</f>
        <v>44508</v>
      </c>
      <c r="AF163" s="54">
        <f>IF($A163&lt;='All Results'!$B$4,"",IF(SUM('MissFill 1'!AE$2:AE163)=0,"",(IF('MissFill 1'!AE163/SUM('MissFill 1'!AE$2:AE163)&gt;0.01,"",IF('MissFill 1'!AE162/SUM('MissFill 1'!AE$2:AE163)&gt;0.01,"",IF('MissFill 1'!AE161/SUM('MissFill 1'!AE$2:AE163)&gt;0.01,"",IF('MissFill 1'!AE160/SUM('MissFill 1'!AE$2:AE163)&gt;0.01,"",IF('MissFill 1'!AE159/SUM('MissFill 1'!AE$2:AE163)&gt;0.01,"",DateEnded_5Day!$A163))))))))</f>
        <v>44508</v>
      </c>
      <c r="AG163" s="54">
        <f>IF($A163&lt;='All Results'!$B$4,"",IF(SUM('MissFill 1'!AF$2:AF163)=0,"",(IF('MissFill 1'!AF163/SUM('MissFill 1'!AF$2:AF163)&gt;0.01,"",IF('MissFill 1'!AF162/SUM('MissFill 1'!AF$2:AF163)&gt;0.01,"",IF('MissFill 1'!AF161/SUM('MissFill 1'!AF$2:AF163)&gt;0.01,"",IF('MissFill 1'!AF160/SUM('MissFill 1'!AF$2:AF163)&gt;0.01,"",IF('MissFill 1'!AF159/SUM('MissFill 1'!AF$2:AF163)&gt;0.01,"",DateEnded_5Day!$A163))))))))</f>
        <v>44508</v>
      </c>
      <c r="AH163" s="54">
        <f>IF($A163&lt;='All Results'!$B$4,"",IF(SUM('MissFill 1'!AG$2:AG163)=0,"",(IF('MissFill 1'!AG163/SUM('MissFill 1'!AG$2:AG163)&gt;0.01,"",IF('MissFill 1'!AG162/SUM('MissFill 1'!AG$2:AG163)&gt;0.01,"",IF('MissFill 1'!AG161/SUM('MissFill 1'!AG$2:AG163)&gt;0.01,"",IF('MissFill 1'!AG160/SUM('MissFill 1'!AG$2:AG163)&gt;0.01,"",IF('MissFill 1'!AG159/SUM('MissFill 1'!AG$2:AG163)&gt;0.01,"",DateEnded_5Day!$A163))))))))</f>
        <v>44508</v>
      </c>
      <c r="AI163" s="54">
        <f>IF($A163&lt;='All Results'!$B$4,"",IF(SUM('MissFill 1'!AH$2:AH163)=0,"",(IF('MissFill 1'!AH163/SUM('MissFill 1'!AH$2:AH163)&gt;0.01,"",IF('MissFill 1'!AH162/SUM('MissFill 1'!AH$2:AH163)&gt;0.01,"",IF('MissFill 1'!AH161/SUM('MissFill 1'!AH$2:AH163)&gt;0.01,"",IF('MissFill 1'!AH160/SUM('MissFill 1'!AH$2:AH163)&gt;0.01,"",IF('MissFill 1'!AH159/SUM('MissFill 1'!AH$2:AH163)&gt;0.01,"",DateEnded_5Day!$A163))))))))</f>
        <v>44508</v>
      </c>
      <c r="AJ163" s="54">
        <f>IF($A163&lt;='All Results'!$B$4,"",IF(SUM('MissFill 1'!AI$2:AI163)=0,"",(IF('MissFill 1'!AI163/SUM('MissFill 1'!AI$2:AI163)&gt;0.01,"",IF('MissFill 1'!AI162/SUM('MissFill 1'!AI$2:AI163)&gt;0.01,"",IF('MissFill 1'!AI161/SUM('MissFill 1'!AI$2:AI163)&gt;0.01,"",IF('MissFill 1'!AI160/SUM('MissFill 1'!AI$2:AI163)&gt;0.01,"",IF('MissFill 1'!AI159/SUM('MissFill 1'!AI$2:AI163)&gt;0.01,"",DateEnded_5Day!$A163))))))))</f>
        <v>44508</v>
      </c>
      <c r="AK163" s="54">
        <f>IF($A163&lt;='All Results'!$B$4,"",IF(SUM('MissFill 1'!AJ$2:AJ163)=0,"",(IF('MissFill 1'!AJ163/SUM('MissFill 1'!AJ$2:AJ163)&gt;0.01,"",IF('MissFill 1'!AJ162/SUM('MissFill 1'!AJ$2:AJ163)&gt;0.01,"",IF('MissFill 1'!AJ161/SUM('MissFill 1'!AJ$2:AJ163)&gt;0.01,"",IF('MissFill 1'!AJ160/SUM('MissFill 1'!AJ$2:AJ163)&gt;0.01,"",IF('MissFill 1'!AJ159/SUM('MissFill 1'!AJ$2:AJ163)&gt;0.01,"",DateEnded_5Day!$A163))))))))</f>
        <v>44508</v>
      </c>
      <c r="AL163" s="54">
        <f>IF($A163&lt;='All Results'!$B$4,"",IF(SUM('MissFill 1'!AK$2:AK163)=0,"",(IF('MissFill 1'!AK163/SUM('MissFill 1'!AK$2:AK163)&gt;0.01,"",IF('MissFill 1'!AK162/SUM('MissFill 1'!AK$2:AK163)&gt;0.01,"",IF('MissFill 1'!AK161/SUM('MissFill 1'!AK$2:AK163)&gt;0.01,"",IF('MissFill 1'!AK160/SUM('MissFill 1'!AK$2:AK163)&gt;0.01,"",IF('MissFill 1'!AK159/SUM('MissFill 1'!AK$2:AK163)&gt;0.01,"",DateEnded_5Day!$A163))))))))</f>
        <v>44508</v>
      </c>
      <c r="AM163" s="54">
        <f>IF($A163&lt;='All Results'!$B$4,"",IF(SUM('MissFill 1'!AL$2:AL163)=0,"",(IF('MissFill 1'!AL163/SUM('MissFill 1'!AL$2:AL163)&gt;0.01,"",IF('MissFill 1'!AL162/SUM('MissFill 1'!AL$2:AL163)&gt;0.01,"",IF('MissFill 1'!AL161/SUM('MissFill 1'!AL$2:AL163)&gt;0.01,"",IF('MissFill 1'!AL160/SUM('MissFill 1'!AL$2:AL163)&gt;0.01,"",IF('MissFill 1'!AL159/SUM('MissFill 1'!AL$2:AL163)&gt;0.01,"",DateEnded_5Day!$A163))))))))</f>
        <v>44508</v>
      </c>
      <c r="AN163" s="54">
        <f>IF($A163&lt;='All Results'!$B$4,"",IF(SUM('MissFill 1'!AM$2:AM163)=0,"",(IF('MissFill 1'!AM163/SUM('MissFill 1'!AM$2:AM163)&gt;0.01,"",IF('MissFill 1'!AM162/SUM('MissFill 1'!AM$2:AM163)&gt;0.01,"",IF('MissFill 1'!AM161/SUM('MissFill 1'!AM$2:AM163)&gt;0.01,"",IF('MissFill 1'!AM160/SUM('MissFill 1'!AM$2:AM163)&gt;0.01,"",IF('MissFill 1'!AM159/SUM('MissFill 1'!AM$2:AM163)&gt;0.01,"",DateEnded_5Day!$A163))))))))</f>
        <v>44508</v>
      </c>
      <c r="AO163" s="54">
        <f>IF($A163&lt;='All Results'!$B$4,"",IF(SUM('MissFill 1'!AN$2:AN163)=0,"",(IF('MissFill 1'!AN163/SUM('MissFill 1'!AN$2:AN163)&gt;0.01,"",IF('MissFill 1'!AN162/SUM('MissFill 1'!AN$2:AN163)&gt;0.01,"",IF('MissFill 1'!AN161/SUM('MissFill 1'!AN$2:AN163)&gt;0.01,"",IF('MissFill 1'!AN160/SUM('MissFill 1'!AN$2:AN163)&gt;0.01,"",IF('MissFill 1'!AN159/SUM('MissFill 1'!AN$2:AN163)&gt;0.01,"",DateEnded_5Day!$A163))))))))</f>
        <v>44508</v>
      </c>
      <c r="AP163" s="54">
        <f>IF($A163&lt;='All Results'!$B$4,"",IF(SUM('MissFill 1'!AO$2:AO163)=0,"",(IF('MissFill 1'!AO163/SUM('MissFill 1'!AO$2:AO163)&gt;0.01,"",IF('MissFill 1'!AO162/SUM('MissFill 1'!AO$2:AO163)&gt;0.01,"",IF('MissFill 1'!AO161/SUM('MissFill 1'!AO$2:AO163)&gt;0.01,"",IF('MissFill 1'!AO160/SUM('MissFill 1'!AO$2:AO163)&gt;0.01,"",IF('MissFill 1'!AO159/SUM('MissFill 1'!AO$2:AO163)&gt;0.01,"",DateEnded_5Day!$A163))))))))</f>
        <v>44508</v>
      </c>
      <c r="AQ163" s="54">
        <f>IF($A163&lt;='All Results'!$B$4,"",IF(SUM('MissFill 1'!AP$2:AP163)=0,"",(IF('MissFill 1'!AP163/SUM('MissFill 1'!AP$2:AP163)&gt;0.01,"",IF('MissFill 1'!AP162/SUM('MissFill 1'!AP$2:AP163)&gt;0.01,"",IF('MissFill 1'!AP161/SUM('MissFill 1'!AP$2:AP163)&gt;0.01,"",IF('MissFill 1'!AP160/SUM('MissFill 1'!AP$2:AP163)&gt;0.01,"",IF('MissFill 1'!AP159/SUM('MissFill 1'!AP$2:AP163)&gt;0.01,"",DateEnded_5Day!$A163))))))))</f>
        <v>44508</v>
      </c>
      <c r="AR163" s="54">
        <f>IF($A163&lt;='All Results'!$B$4,"",IF(SUM('MissFill 1'!AQ$2:AQ163)=0,"",(IF('MissFill 1'!AQ163/SUM('MissFill 1'!AQ$2:AQ163)&gt;0.01,"",IF('MissFill 1'!AQ162/SUM('MissFill 1'!AQ$2:AQ163)&gt;0.01,"",IF('MissFill 1'!AQ161/SUM('MissFill 1'!AQ$2:AQ163)&gt;0.01,"",IF('MissFill 1'!AQ160/SUM('MissFill 1'!AQ$2:AQ163)&gt;0.01,"",IF('MissFill 1'!AQ159/SUM('MissFill 1'!AQ$2:AQ163)&gt;0.01,"",DateEnded_5Day!$A163))))))))</f>
        <v>44508</v>
      </c>
      <c r="AS163" s="54">
        <f>IF($A163&lt;='All Results'!$B$4,"",IF(SUM('MissFill 1'!AR$2:AR163)=0,"",(IF('MissFill 1'!AR163/SUM('MissFill 1'!AR$2:AR163)&gt;0.01,"",IF('MissFill 1'!AR162/SUM('MissFill 1'!AR$2:AR163)&gt;0.01,"",IF('MissFill 1'!AR161/SUM('MissFill 1'!AR$2:AR163)&gt;0.01,"",IF('MissFill 1'!AR160/SUM('MissFill 1'!AR$2:AR163)&gt;0.01,"",IF('MissFill 1'!AR159/SUM('MissFill 1'!AR$2:AR163)&gt;0.01,"",DateEnded_5Day!$A163))))))))</f>
        <v>44508</v>
      </c>
      <c r="AT163" s="54">
        <f>IF($A163&lt;='All Results'!$B$4,"",IF(SUM('MissFill 1'!AS$2:AS163)=0,"",(IF('MissFill 1'!AS163/SUM('MissFill 1'!AS$2:AS163)&gt;0.01,"",IF('MissFill 1'!AS162/SUM('MissFill 1'!AS$2:AS163)&gt;0.01,"",IF('MissFill 1'!AS161/SUM('MissFill 1'!AS$2:AS163)&gt;0.01,"",IF('MissFill 1'!AS160/SUM('MissFill 1'!AS$2:AS163)&gt;0.01,"",IF('MissFill 1'!AS159/SUM('MissFill 1'!AS$2:AS163)&gt;0.01,"",DateEnded_5Day!$A163))))))))</f>
        <v>44508</v>
      </c>
      <c r="AU163" s="54">
        <f>IF($A163&lt;='All Results'!$B$4,"",IF(SUM('MissFill 1'!AT$2:AT163)=0,"",(IF('MissFill 1'!AT163/SUM('MissFill 1'!AT$2:AT163)&gt;0.01,"",IF('MissFill 1'!AT162/SUM('MissFill 1'!AT$2:AT163)&gt;0.01,"",IF('MissFill 1'!AT161/SUM('MissFill 1'!AT$2:AT163)&gt;0.01,"",IF('MissFill 1'!AT160/SUM('MissFill 1'!AT$2:AT163)&gt;0.01,"",IF('MissFill 1'!AT159/SUM('MissFill 1'!AT$2:AT163)&gt;0.01,"",DateEnded_5Day!$A163))))))))</f>
        <v>44508</v>
      </c>
      <c r="AV163" s="54">
        <f>IF($A163&lt;='All Results'!$B$4,"",IF(SUM('MissFill 1'!AU$2:AU163)=0,"",(IF('MissFill 1'!AU163/SUM('MissFill 1'!AU$2:AU163)&gt;0.01,"",IF('MissFill 1'!AU162/SUM('MissFill 1'!AU$2:AU163)&gt;0.01,"",IF('MissFill 1'!AU161/SUM('MissFill 1'!AU$2:AU163)&gt;0.01,"",IF('MissFill 1'!AU160/SUM('MissFill 1'!AU$2:AU163)&gt;0.01,"",IF('MissFill 1'!AU159/SUM('MissFill 1'!AU$2:AU163)&gt;0.01,"",DateEnded_5Day!$A163))))))))</f>
        <v>44508</v>
      </c>
      <c r="AW163" s="54">
        <f>IF($A163&lt;='All Results'!$B$4,"",IF(SUM('MissFill 1'!AV$2:AV163)=0,"",(IF('MissFill 1'!AV163/SUM('MissFill 1'!AV$2:AV163)&gt;0.01,"",IF('MissFill 1'!AV162/SUM('MissFill 1'!AV$2:AV163)&gt;0.01,"",IF('MissFill 1'!AV161/SUM('MissFill 1'!AV$2:AV163)&gt;0.01,"",IF('MissFill 1'!AV160/SUM('MissFill 1'!AV$2:AV163)&gt;0.01,"",IF('MissFill 1'!AV159/SUM('MissFill 1'!AV$2:AV163)&gt;0.01,"",DateEnded_5Day!$A163))))))))</f>
        <v>44508</v>
      </c>
      <c r="AX163" s="54">
        <f>IF($A163&lt;='All Results'!$B$4,"",IF(SUM('MissFill 1'!AW$2:AW163)=0,"",(IF('MissFill 1'!AW163/SUM('MissFill 1'!AW$2:AW163)&gt;0.01,"",IF('MissFill 1'!AW162/SUM('MissFill 1'!AW$2:AW163)&gt;0.01,"",IF('MissFill 1'!AW161/SUM('MissFill 1'!AW$2:AW163)&gt;0.01,"",IF('MissFill 1'!AW160/SUM('MissFill 1'!AW$2:AW163)&gt;0.01,"",IF('MissFill 1'!AW159/SUM('MissFill 1'!AW$2:AW163)&gt;0.01,"",DateEnded_5Day!$A163))))))))</f>
        <v>44508</v>
      </c>
    </row>
    <row r="164" spans="1:50" x14ac:dyDescent="0.25">
      <c r="A164" s="41">
        <v>44509</v>
      </c>
      <c r="B164" s="52">
        <v>313</v>
      </c>
      <c r="C164" s="54">
        <f>IF($A164&lt;='All Results'!$B$4,"",IF(SUM('MissFill 1'!B$2:B164)=0,"",(IF('MissFill 1'!B164/SUM('MissFill 1'!B$2:B164)&gt;0.01,"",IF('MissFill 1'!B163/SUM('MissFill 1'!B$2:B164)&gt;0.01,"",IF('MissFill 1'!B162/SUM('MissFill 1'!B$2:B164)&gt;0.01,"",IF('MissFill 1'!B161/SUM('MissFill 1'!B$2:B164)&gt;0.01,"",IF('MissFill 1'!B160/SUM('MissFill 1'!B$2:B164)&gt;0.01,"",DateEnded_5Day!$A164))))))))</f>
        <v>44509</v>
      </c>
      <c r="D164" s="54">
        <f>IF($A164&lt;='All Results'!$B$4,"",IF(SUM('MissFill 1'!C$2:C164)=0,"",(IF('MissFill 1'!C164/SUM('MissFill 1'!C$2:C164)&gt;0.01,"",IF('MissFill 1'!C163/SUM('MissFill 1'!C$2:C164)&gt;0.01,"",IF('MissFill 1'!C162/SUM('MissFill 1'!C$2:C164)&gt;0.01,"",IF('MissFill 1'!C161/SUM('MissFill 1'!C$2:C164)&gt;0.01,"",IF('MissFill 1'!C160/SUM('MissFill 1'!C$2:C164)&gt;0.01,"",DateEnded_5Day!$A164))))))))</f>
        <v>44509</v>
      </c>
      <c r="E164" s="54">
        <f>IF($A164&lt;='All Results'!$B$4,"",IF(SUM('MissFill 1'!D$2:D164)=0,"",(IF('MissFill 1'!D164/SUM('MissFill 1'!D$2:D164)&gt;0.01,"",IF('MissFill 1'!D163/SUM('MissFill 1'!D$2:D164)&gt;0.01,"",IF('MissFill 1'!D162/SUM('MissFill 1'!D$2:D164)&gt;0.01,"",IF('MissFill 1'!D161/SUM('MissFill 1'!D$2:D164)&gt;0.01,"",IF('MissFill 1'!D160/SUM('MissFill 1'!D$2:D164)&gt;0.01,"",DateEnded_5Day!$A164))))))))</f>
        <v>44509</v>
      </c>
      <c r="F164" s="54">
        <f>IF($A164&lt;='All Results'!$B$4,"",IF(SUM('MissFill 1'!E$2:E164)=0,"",(IF('MissFill 1'!E164/SUM('MissFill 1'!E$2:E164)&gt;0.01,"",IF('MissFill 1'!E163/SUM('MissFill 1'!E$2:E164)&gt;0.01,"",IF('MissFill 1'!E162/SUM('MissFill 1'!E$2:E164)&gt;0.01,"",IF('MissFill 1'!E161/SUM('MissFill 1'!E$2:E164)&gt;0.01,"",IF('MissFill 1'!E160/SUM('MissFill 1'!E$2:E164)&gt;0.01,"",DateEnded_5Day!$A164))))))))</f>
        <v>44509</v>
      </c>
      <c r="G164" s="54">
        <f>IF($A164&lt;='All Results'!$B$4,"",IF(SUM('MissFill 1'!F$2:F164)=0,"",(IF('MissFill 1'!F164/SUM('MissFill 1'!F$2:F164)&gt;0.01,"",IF('MissFill 1'!F163/SUM('MissFill 1'!F$2:F164)&gt;0.01,"",IF('MissFill 1'!F162/SUM('MissFill 1'!F$2:F164)&gt;0.01,"",IF('MissFill 1'!F161/SUM('MissFill 1'!F$2:F164)&gt;0.01,"",IF('MissFill 1'!F160/SUM('MissFill 1'!F$2:F164)&gt;0.01,"",DateEnded_5Day!$A164))))))))</f>
        <v>44509</v>
      </c>
      <c r="H164" s="54">
        <f>IF($A164&lt;='All Results'!$B$4,"",IF(SUM('MissFill 1'!G$2:G164)=0,"",(IF('MissFill 1'!G164/SUM('MissFill 1'!G$2:G164)&gt;0.01,"",IF('MissFill 1'!G163/SUM('MissFill 1'!G$2:G164)&gt;0.01,"",IF('MissFill 1'!G162/SUM('MissFill 1'!G$2:G164)&gt;0.01,"",IF('MissFill 1'!G161/SUM('MissFill 1'!G$2:G164)&gt;0.01,"",IF('MissFill 1'!G160/SUM('MissFill 1'!G$2:G164)&gt;0.01,"",DateEnded_5Day!$A164))))))))</f>
        <v>44509</v>
      </c>
      <c r="I164" s="54">
        <f>IF($A164&lt;='All Results'!$B$4,"",IF(SUM('MissFill 1'!H$2:H164)=0,"",(IF('MissFill 1'!H164/SUM('MissFill 1'!H$2:H164)&gt;0.01,"",IF('MissFill 1'!H163/SUM('MissFill 1'!H$2:H164)&gt;0.01,"",IF('MissFill 1'!H162/SUM('MissFill 1'!H$2:H164)&gt;0.01,"",IF('MissFill 1'!H161/SUM('MissFill 1'!H$2:H164)&gt;0.01,"",IF('MissFill 1'!H160/SUM('MissFill 1'!H$2:H164)&gt;0.01,"",DateEnded_5Day!$A164))))))))</f>
        <v>44509</v>
      </c>
      <c r="J164" s="54">
        <f>IF($A164&lt;='All Results'!$B$4,"",IF(SUM('MissFill 1'!I$2:I164)=0,"",(IF('MissFill 1'!I164/SUM('MissFill 1'!I$2:I164)&gt;0.01,"",IF('MissFill 1'!I163/SUM('MissFill 1'!I$2:I164)&gt;0.01,"",IF('MissFill 1'!I162/SUM('MissFill 1'!I$2:I164)&gt;0.01,"",IF('MissFill 1'!I161/SUM('MissFill 1'!I$2:I164)&gt;0.01,"",IF('MissFill 1'!I160/SUM('MissFill 1'!I$2:I164)&gt;0.01,"",DateEnded_5Day!$A164))))))))</f>
        <v>44509</v>
      </c>
      <c r="K164" s="54">
        <f>IF($A164&lt;='All Results'!$B$4,"",IF(SUM('MissFill 1'!J$2:J164)=0,"",(IF('MissFill 1'!J164/SUM('MissFill 1'!J$2:J164)&gt;0.01,"",IF('MissFill 1'!J163/SUM('MissFill 1'!J$2:J164)&gt;0.01,"",IF('MissFill 1'!J162/SUM('MissFill 1'!J$2:J164)&gt;0.01,"",IF('MissFill 1'!J161/SUM('MissFill 1'!J$2:J164)&gt;0.01,"",IF('MissFill 1'!J160/SUM('MissFill 1'!J$2:J164)&gt;0.01,"",DateEnded_5Day!$A164))))))))</f>
        <v>44509</v>
      </c>
      <c r="L164" s="54">
        <f>IF($A164&lt;='All Results'!$B$4,"",IF(SUM('MissFill 1'!K$2:K164)=0,"",(IF('MissFill 1'!K164/SUM('MissFill 1'!K$2:K164)&gt;0.01,"",IF('MissFill 1'!K163/SUM('MissFill 1'!K$2:K164)&gt;0.01,"",IF('MissFill 1'!K162/SUM('MissFill 1'!K$2:K164)&gt;0.01,"",IF('MissFill 1'!K161/SUM('MissFill 1'!K$2:K164)&gt;0.01,"",IF('MissFill 1'!K160/SUM('MissFill 1'!K$2:K164)&gt;0.01,"",DateEnded_5Day!$A164))))))))</f>
        <v>44509</v>
      </c>
      <c r="M164" s="54">
        <f>IF($A164&lt;='All Results'!$B$4,"",IF(SUM('MissFill 1'!L$2:L164)=0,"",(IF('MissFill 1'!L164/SUM('MissFill 1'!L$2:L164)&gt;0.01,"",IF('MissFill 1'!L163/SUM('MissFill 1'!L$2:L164)&gt;0.01,"",IF('MissFill 1'!L162/SUM('MissFill 1'!L$2:L164)&gt;0.01,"",IF('MissFill 1'!L161/SUM('MissFill 1'!L$2:L164)&gt;0.01,"",IF('MissFill 1'!L160/SUM('MissFill 1'!L$2:L164)&gt;0.01,"",DateEnded_5Day!$A164))))))))</f>
        <v>44509</v>
      </c>
      <c r="N164" s="54">
        <f>IF($A164&lt;='All Results'!$B$4,"",IF(SUM('MissFill 1'!M$2:M164)=0,"",(IF('MissFill 1'!M164/SUM('MissFill 1'!M$2:M164)&gt;0.01,"",IF('MissFill 1'!M163/SUM('MissFill 1'!M$2:M164)&gt;0.01,"",IF('MissFill 1'!M162/SUM('MissFill 1'!M$2:M164)&gt;0.01,"",IF('MissFill 1'!M161/SUM('MissFill 1'!M$2:M164)&gt;0.01,"",IF('MissFill 1'!M160/SUM('MissFill 1'!M$2:M164)&gt;0.01,"",DateEnded_5Day!$A164))))))))</f>
        <v>44509</v>
      </c>
      <c r="O164" s="54">
        <f>IF($A164&lt;='All Results'!$B$4,"",IF(SUM('MissFill 1'!N$2:N164)=0,"",(IF('MissFill 1'!N164/SUM('MissFill 1'!N$2:N164)&gt;0.01,"",IF('MissFill 1'!N163/SUM('MissFill 1'!N$2:N164)&gt;0.01,"",IF('MissFill 1'!N162/SUM('MissFill 1'!N$2:N164)&gt;0.01,"",IF('MissFill 1'!N161/SUM('MissFill 1'!N$2:N164)&gt;0.01,"",IF('MissFill 1'!N160/SUM('MissFill 1'!N$2:N164)&gt;0.01,"",DateEnded_5Day!$A164))))))))</f>
        <v>44509</v>
      </c>
      <c r="P164" s="54">
        <f>IF($A164&lt;='All Results'!$B$4,"",IF(SUM('MissFill 1'!O$2:O164)=0,"",(IF('MissFill 1'!O164/SUM('MissFill 1'!O$2:O164)&gt;0.01,"",IF('MissFill 1'!O163/SUM('MissFill 1'!O$2:O164)&gt;0.01,"",IF('MissFill 1'!O162/SUM('MissFill 1'!O$2:O164)&gt;0.01,"",IF('MissFill 1'!O161/SUM('MissFill 1'!O$2:O164)&gt;0.01,"",IF('MissFill 1'!O160/SUM('MissFill 1'!O$2:O164)&gt;0.01,"",DateEnded_5Day!$A164))))))))</f>
        <v>44509</v>
      </c>
      <c r="Q164" s="54">
        <f>IF($A164&lt;='All Results'!$B$4,"",IF(SUM('MissFill 1'!P$2:P164)=0,"",(IF('MissFill 1'!P164/SUM('MissFill 1'!P$2:P164)&gt;0.01,"",IF('MissFill 1'!P163/SUM('MissFill 1'!P$2:P164)&gt;0.01,"",IF('MissFill 1'!P162/SUM('MissFill 1'!P$2:P164)&gt;0.01,"",IF('MissFill 1'!P161/SUM('MissFill 1'!P$2:P164)&gt;0.01,"",IF('MissFill 1'!P160/SUM('MissFill 1'!P$2:P164)&gt;0.01,"",DateEnded_5Day!$A164))))))))</f>
        <v>44509</v>
      </c>
      <c r="R164" s="54">
        <f>IF($A164&lt;='All Results'!$B$4,"",IF(SUM('MissFill 1'!Q$2:Q164)=0,"",(IF('MissFill 1'!Q164/SUM('MissFill 1'!Q$2:Q164)&gt;0.01,"",IF('MissFill 1'!Q163/SUM('MissFill 1'!Q$2:Q164)&gt;0.01,"",IF('MissFill 1'!Q162/SUM('MissFill 1'!Q$2:Q164)&gt;0.01,"",IF('MissFill 1'!Q161/SUM('MissFill 1'!Q$2:Q164)&gt;0.01,"",IF('MissFill 1'!Q160/SUM('MissFill 1'!Q$2:Q164)&gt;0.01,"",DateEnded_5Day!$A164))))))))</f>
        <v>44509</v>
      </c>
      <c r="S164" s="54">
        <f>IF($A164&lt;='All Results'!$B$4,"",IF(SUM('MissFill 1'!R$2:R164)=0,"",(IF('MissFill 1'!R164/SUM('MissFill 1'!R$2:R164)&gt;0.01,"",IF('MissFill 1'!R163/SUM('MissFill 1'!R$2:R164)&gt;0.01,"",IF('MissFill 1'!R162/SUM('MissFill 1'!R$2:R164)&gt;0.01,"",IF('MissFill 1'!R161/SUM('MissFill 1'!R$2:R164)&gt;0.01,"",IF('MissFill 1'!R160/SUM('MissFill 1'!R$2:R164)&gt;0.01,"",DateEnded_5Day!$A164))))))))</f>
        <v>44509</v>
      </c>
      <c r="T164" s="54">
        <f>IF($A164&lt;='All Results'!$B$4,"",IF(SUM('MissFill 1'!S$2:S164)=0,"",(IF('MissFill 1'!S164/SUM('MissFill 1'!S$2:S164)&gt;0.01,"",IF('MissFill 1'!S163/SUM('MissFill 1'!S$2:S164)&gt;0.01,"",IF('MissFill 1'!S162/SUM('MissFill 1'!S$2:S164)&gt;0.01,"",IF('MissFill 1'!S161/SUM('MissFill 1'!S$2:S164)&gt;0.01,"",IF('MissFill 1'!S160/SUM('MissFill 1'!S$2:S164)&gt;0.01,"",DateEnded_5Day!$A164))))))))</f>
        <v>44509</v>
      </c>
      <c r="U164" s="54">
        <f>IF($A164&lt;='All Results'!$B$4,"",IF(SUM('MissFill 1'!T$2:T164)=0,"",(IF('MissFill 1'!T164/SUM('MissFill 1'!T$2:T164)&gt;0.01,"",IF('MissFill 1'!T163/SUM('MissFill 1'!T$2:T164)&gt;0.01,"",IF('MissFill 1'!T162/SUM('MissFill 1'!T$2:T164)&gt;0.01,"",IF('MissFill 1'!T161/SUM('MissFill 1'!T$2:T164)&gt;0.01,"",IF('MissFill 1'!T160/SUM('MissFill 1'!T$2:T164)&gt;0.01,"",DateEnded_5Day!$A164))))))))</f>
        <v>44509</v>
      </c>
      <c r="V164" s="54">
        <f>IF($A164&lt;='All Results'!$B$4,"",IF(SUM('MissFill 1'!U$2:U164)=0,"",(IF('MissFill 1'!U164/SUM('MissFill 1'!U$2:U164)&gt;0.01,"",IF('MissFill 1'!U163/SUM('MissFill 1'!U$2:U164)&gt;0.01,"",IF('MissFill 1'!U162/SUM('MissFill 1'!U$2:U164)&gt;0.01,"",IF('MissFill 1'!U161/SUM('MissFill 1'!U$2:U164)&gt;0.01,"",IF('MissFill 1'!U160/SUM('MissFill 1'!U$2:U164)&gt;0.01,"",DateEnded_5Day!$A164))))))))</f>
        <v>44509</v>
      </c>
      <c r="W164" s="54">
        <f>IF($A164&lt;='All Results'!$B$4,"",IF(SUM('MissFill 1'!V$2:V164)=0,"",(IF('MissFill 1'!V164/SUM('MissFill 1'!V$2:V164)&gt;0.01,"",IF('MissFill 1'!V163/SUM('MissFill 1'!V$2:V164)&gt;0.01,"",IF('MissFill 1'!V162/SUM('MissFill 1'!V$2:V164)&gt;0.01,"",IF('MissFill 1'!V161/SUM('MissFill 1'!V$2:V164)&gt;0.01,"",IF('MissFill 1'!V160/SUM('MissFill 1'!V$2:V164)&gt;0.01,"",DateEnded_5Day!$A164))))))))</f>
        <v>44509</v>
      </c>
      <c r="X164" s="54">
        <f>IF($A164&lt;='All Results'!$B$4,"",IF(SUM('MissFill 1'!W$2:W164)=0,"",(IF('MissFill 1'!W164/SUM('MissFill 1'!W$2:W164)&gt;0.01,"",IF('MissFill 1'!W163/SUM('MissFill 1'!W$2:W164)&gt;0.01,"",IF('MissFill 1'!W162/SUM('MissFill 1'!W$2:W164)&gt;0.01,"",IF('MissFill 1'!W161/SUM('MissFill 1'!W$2:W164)&gt;0.01,"",IF('MissFill 1'!W160/SUM('MissFill 1'!W$2:W164)&gt;0.01,"",DateEnded_5Day!$A164))))))))</f>
        <v>44509</v>
      </c>
      <c r="Y164" s="54">
        <f>IF($A164&lt;='All Results'!$B$4,"",IF(SUM('MissFill 1'!X$2:X164)=0,"",(IF('MissFill 1'!X164/SUM('MissFill 1'!X$2:X164)&gt;0.01,"",IF('MissFill 1'!X163/SUM('MissFill 1'!X$2:X164)&gt;0.01,"",IF('MissFill 1'!X162/SUM('MissFill 1'!X$2:X164)&gt;0.01,"",IF('MissFill 1'!X161/SUM('MissFill 1'!X$2:X164)&gt;0.01,"",IF('MissFill 1'!X160/SUM('MissFill 1'!X$2:X164)&gt;0.01,"",DateEnded_5Day!$A164))))))))</f>
        <v>44509</v>
      </c>
      <c r="Z164" s="54">
        <f>IF($A164&lt;='All Results'!$B$4,"",IF(SUM('MissFill 1'!Y$2:Y164)=0,"",(IF('MissFill 1'!Y164/SUM('MissFill 1'!Y$2:Y164)&gt;0.01,"",IF('MissFill 1'!Y163/SUM('MissFill 1'!Y$2:Y164)&gt;0.01,"",IF('MissFill 1'!Y162/SUM('MissFill 1'!Y$2:Y164)&gt;0.01,"",IF('MissFill 1'!Y161/SUM('MissFill 1'!Y$2:Y164)&gt;0.01,"",IF('MissFill 1'!Y160/SUM('MissFill 1'!Y$2:Y164)&gt;0.01,"",DateEnded_5Day!$A164))))))))</f>
        <v>44509</v>
      </c>
      <c r="AA164" s="54">
        <f>IF($A164&lt;='All Results'!$B$4,"",IF(SUM('MissFill 1'!Z$2:Z164)=0,"",(IF('MissFill 1'!Z164/SUM('MissFill 1'!Z$2:Z164)&gt;0.01,"",IF('MissFill 1'!Z163/SUM('MissFill 1'!Z$2:Z164)&gt;0.01,"",IF('MissFill 1'!Z162/SUM('MissFill 1'!Z$2:Z164)&gt;0.01,"",IF('MissFill 1'!Z161/SUM('MissFill 1'!Z$2:Z164)&gt;0.01,"",IF('MissFill 1'!Z160/SUM('MissFill 1'!Z$2:Z164)&gt;0.01,"",DateEnded_5Day!$A164))))))))</f>
        <v>44509</v>
      </c>
      <c r="AB164" s="54">
        <f>IF($A164&lt;='All Results'!$B$4,"",IF(SUM('MissFill 1'!AA$2:AA164)=0,"",(IF('MissFill 1'!AA164/SUM('MissFill 1'!AA$2:AA164)&gt;0.01,"",IF('MissFill 1'!AA163/SUM('MissFill 1'!AA$2:AA164)&gt;0.01,"",IF('MissFill 1'!AA162/SUM('MissFill 1'!AA$2:AA164)&gt;0.01,"",IF('MissFill 1'!AA161/SUM('MissFill 1'!AA$2:AA164)&gt;0.01,"",IF('MissFill 1'!AA160/SUM('MissFill 1'!AA$2:AA164)&gt;0.01,"",DateEnded_5Day!$A164))))))))</f>
        <v>44509</v>
      </c>
      <c r="AC164" s="54">
        <f>IF($A164&lt;='All Results'!$B$4,"",IF(SUM('MissFill 1'!AB$2:AB164)=0,"",(IF('MissFill 1'!AB164/SUM('MissFill 1'!AB$2:AB164)&gt;0.01,"",IF('MissFill 1'!AB163/SUM('MissFill 1'!AB$2:AB164)&gt;0.01,"",IF('MissFill 1'!AB162/SUM('MissFill 1'!AB$2:AB164)&gt;0.01,"",IF('MissFill 1'!AB161/SUM('MissFill 1'!AB$2:AB164)&gt;0.01,"",IF('MissFill 1'!AB160/SUM('MissFill 1'!AB$2:AB164)&gt;0.01,"",DateEnded_5Day!$A164))))))))</f>
        <v>44509</v>
      </c>
      <c r="AD164" s="54">
        <f>IF($A164&lt;='All Results'!$B$4,"",IF(SUM('MissFill 1'!AC$2:AC164)=0,"",(IF('MissFill 1'!AC164/SUM('MissFill 1'!AC$2:AC164)&gt;0.01,"",IF('MissFill 1'!AC163/SUM('MissFill 1'!AC$2:AC164)&gt;0.01,"",IF('MissFill 1'!AC162/SUM('MissFill 1'!AC$2:AC164)&gt;0.01,"",IF('MissFill 1'!AC161/SUM('MissFill 1'!AC$2:AC164)&gt;0.01,"",IF('MissFill 1'!AC160/SUM('MissFill 1'!AC$2:AC164)&gt;0.01,"",DateEnded_5Day!$A164))))))))</f>
        <v>44509</v>
      </c>
      <c r="AE164" s="54">
        <f>IF($A164&lt;='All Results'!$B$4,"",IF(SUM('MissFill 1'!AD$2:AD164)=0,"",(IF('MissFill 1'!AD164/SUM('MissFill 1'!AD$2:AD164)&gt;0.01,"",IF('MissFill 1'!AD163/SUM('MissFill 1'!AD$2:AD164)&gt;0.01,"",IF('MissFill 1'!AD162/SUM('MissFill 1'!AD$2:AD164)&gt;0.01,"",IF('MissFill 1'!AD161/SUM('MissFill 1'!AD$2:AD164)&gt;0.01,"",IF('MissFill 1'!AD160/SUM('MissFill 1'!AD$2:AD164)&gt;0.01,"",DateEnded_5Day!$A164))))))))</f>
        <v>44509</v>
      </c>
      <c r="AF164" s="54">
        <f>IF($A164&lt;='All Results'!$B$4,"",IF(SUM('MissFill 1'!AE$2:AE164)=0,"",(IF('MissFill 1'!AE164/SUM('MissFill 1'!AE$2:AE164)&gt;0.01,"",IF('MissFill 1'!AE163/SUM('MissFill 1'!AE$2:AE164)&gt;0.01,"",IF('MissFill 1'!AE162/SUM('MissFill 1'!AE$2:AE164)&gt;0.01,"",IF('MissFill 1'!AE161/SUM('MissFill 1'!AE$2:AE164)&gt;0.01,"",IF('MissFill 1'!AE160/SUM('MissFill 1'!AE$2:AE164)&gt;0.01,"",DateEnded_5Day!$A164))))))))</f>
        <v>44509</v>
      </c>
      <c r="AG164" s="54">
        <f>IF($A164&lt;='All Results'!$B$4,"",IF(SUM('MissFill 1'!AF$2:AF164)=0,"",(IF('MissFill 1'!AF164/SUM('MissFill 1'!AF$2:AF164)&gt;0.01,"",IF('MissFill 1'!AF163/SUM('MissFill 1'!AF$2:AF164)&gt;0.01,"",IF('MissFill 1'!AF162/SUM('MissFill 1'!AF$2:AF164)&gt;0.01,"",IF('MissFill 1'!AF161/SUM('MissFill 1'!AF$2:AF164)&gt;0.01,"",IF('MissFill 1'!AF160/SUM('MissFill 1'!AF$2:AF164)&gt;0.01,"",DateEnded_5Day!$A164))))))))</f>
        <v>44509</v>
      </c>
      <c r="AH164" s="54">
        <f>IF($A164&lt;='All Results'!$B$4,"",IF(SUM('MissFill 1'!AG$2:AG164)=0,"",(IF('MissFill 1'!AG164/SUM('MissFill 1'!AG$2:AG164)&gt;0.01,"",IF('MissFill 1'!AG163/SUM('MissFill 1'!AG$2:AG164)&gt;0.01,"",IF('MissFill 1'!AG162/SUM('MissFill 1'!AG$2:AG164)&gt;0.01,"",IF('MissFill 1'!AG161/SUM('MissFill 1'!AG$2:AG164)&gt;0.01,"",IF('MissFill 1'!AG160/SUM('MissFill 1'!AG$2:AG164)&gt;0.01,"",DateEnded_5Day!$A164))))))))</f>
        <v>44509</v>
      </c>
      <c r="AI164" s="54">
        <f>IF($A164&lt;='All Results'!$B$4,"",IF(SUM('MissFill 1'!AH$2:AH164)=0,"",(IF('MissFill 1'!AH164/SUM('MissFill 1'!AH$2:AH164)&gt;0.01,"",IF('MissFill 1'!AH163/SUM('MissFill 1'!AH$2:AH164)&gt;0.01,"",IF('MissFill 1'!AH162/SUM('MissFill 1'!AH$2:AH164)&gt;0.01,"",IF('MissFill 1'!AH161/SUM('MissFill 1'!AH$2:AH164)&gt;0.01,"",IF('MissFill 1'!AH160/SUM('MissFill 1'!AH$2:AH164)&gt;0.01,"",DateEnded_5Day!$A164))))))))</f>
        <v>44509</v>
      </c>
      <c r="AJ164" s="54">
        <f>IF($A164&lt;='All Results'!$B$4,"",IF(SUM('MissFill 1'!AI$2:AI164)=0,"",(IF('MissFill 1'!AI164/SUM('MissFill 1'!AI$2:AI164)&gt;0.01,"",IF('MissFill 1'!AI163/SUM('MissFill 1'!AI$2:AI164)&gt;0.01,"",IF('MissFill 1'!AI162/SUM('MissFill 1'!AI$2:AI164)&gt;0.01,"",IF('MissFill 1'!AI161/SUM('MissFill 1'!AI$2:AI164)&gt;0.01,"",IF('MissFill 1'!AI160/SUM('MissFill 1'!AI$2:AI164)&gt;0.01,"",DateEnded_5Day!$A164))))))))</f>
        <v>44509</v>
      </c>
      <c r="AK164" s="54">
        <f>IF($A164&lt;='All Results'!$B$4,"",IF(SUM('MissFill 1'!AJ$2:AJ164)=0,"",(IF('MissFill 1'!AJ164/SUM('MissFill 1'!AJ$2:AJ164)&gt;0.01,"",IF('MissFill 1'!AJ163/SUM('MissFill 1'!AJ$2:AJ164)&gt;0.01,"",IF('MissFill 1'!AJ162/SUM('MissFill 1'!AJ$2:AJ164)&gt;0.01,"",IF('MissFill 1'!AJ161/SUM('MissFill 1'!AJ$2:AJ164)&gt;0.01,"",IF('MissFill 1'!AJ160/SUM('MissFill 1'!AJ$2:AJ164)&gt;0.01,"",DateEnded_5Day!$A164))))))))</f>
        <v>44509</v>
      </c>
      <c r="AL164" s="54">
        <f>IF($A164&lt;='All Results'!$B$4,"",IF(SUM('MissFill 1'!AK$2:AK164)=0,"",(IF('MissFill 1'!AK164/SUM('MissFill 1'!AK$2:AK164)&gt;0.01,"",IF('MissFill 1'!AK163/SUM('MissFill 1'!AK$2:AK164)&gt;0.01,"",IF('MissFill 1'!AK162/SUM('MissFill 1'!AK$2:AK164)&gt;0.01,"",IF('MissFill 1'!AK161/SUM('MissFill 1'!AK$2:AK164)&gt;0.01,"",IF('MissFill 1'!AK160/SUM('MissFill 1'!AK$2:AK164)&gt;0.01,"",DateEnded_5Day!$A164))))))))</f>
        <v>44509</v>
      </c>
      <c r="AM164" s="54">
        <f>IF($A164&lt;='All Results'!$B$4,"",IF(SUM('MissFill 1'!AL$2:AL164)=0,"",(IF('MissFill 1'!AL164/SUM('MissFill 1'!AL$2:AL164)&gt;0.01,"",IF('MissFill 1'!AL163/SUM('MissFill 1'!AL$2:AL164)&gt;0.01,"",IF('MissFill 1'!AL162/SUM('MissFill 1'!AL$2:AL164)&gt;0.01,"",IF('MissFill 1'!AL161/SUM('MissFill 1'!AL$2:AL164)&gt;0.01,"",IF('MissFill 1'!AL160/SUM('MissFill 1'!AL$2:AL164)&gt;0.01,"",DateEnded_5Day!$A164))))))))</f>
        <v>44509</v>
      </c>
      <c r="AN164" s="54">
        <f>IF($A164&lt;='All Results'!$B$4,"",IF(SUM('MissFill 1'!AM$2:AM164)=0,"",(IF('MissFill 1'!AM164/SUM('MissFill 1'!AM$2:AM164)&gt;0.01,"",IF('MissFill 1'!AM163/SUM('MissFill 1'!AM$2:AM164)&gt;0.01,"",IF('MissFill 1'!AM162/SUM('MissFill 1'!AM$2:AM164)&gt;0.01,"",IF('MissFill 1'!AM161/SUM('MissFill 1'!AM$2:AM164)&gt;0.01,"",IF('MissFill 1'!AM160/SUM('MissFill 1'!AM$2:AM164)&gt;0.01,"",DateEnded_5Day!$A164))))))))</f>
        <v>44509</v>
      </c>
      <c r="AO164" s="54">
        <f>IF($A164&lt;='All Results'!$B$4,"",IF(SUM('MissFill 1'!AN$2:AN164)=0,"",(IF('MissFill 1'!AN164/SUM('MissFill 1'!AN$2:AN164)&gt;0.01,"",IF('MissFill 1'!AN163/SUM('MissFill 1'!AN$2:AN164)&gt;0.01,"",IF('MissFill 1'!AN162/SUM('MissFill 1'!AN$2:AN164)&gt;0.01,"",IF('MissFill 1'!AN161/SUM('MissFill 1'!AN$2:AN164)&gt;0.01,"",IF('MissFill 1'!AN160/SUM('MissFill 1'!AN$2:AN164)&gt;0.01,"",DateEnded_5Day!$A164))))))))</f>
        <v>44509</v>
      </c>
      <c r="AP164" s="54">
        <f>IF($A164&lt;='All Results'!$B$4,"",IF(SUM('MissFill 1'!AO$2:AO164)=0,"",(IF('MissFill 1'!AO164/SUM('MissFill 1'!AO$2:AO164)&gt;0.01,"",IF('MissFill 1'!AO163/SUM('MissFill 1'!AO$2:AO164)&gt;0.01,"",IF('MissFill 1'!AO162/SUM('MissFill 1'!AO$2:AO164)&gt;0.01,"",IF('MissFill 1'!AO161/SUM('MissFill 1'!AO$2:AO164)&gt;0.01,"",IF('MissFill 1'!AO160/SUM('MissFill 1'!AO$2:AO164)&gt;0.01,"",DateEnded_5Day!$A164))))))))</f>
        <v>44509</v>
      </c>
      <c r="AQ164" s="54">
        <f>IF($A164&lt;='All Results'!$B$4,"",IF(SUM('MissFill 1'!AP$2:AP164)=0,"",(IF('MissFill 1'!AP164/SUM('MissFill 1'!AP$2:AP164)&gt;0.01,"",IF('MissFill 1'!AP163/SUM('MissFill 1'!AP$2:AP164)&gt;0.01,"",IF('MissFill 1'!AP162/SUM('MissFill 1'!AP$2:AP164)&gt;0.01,"",IF('MissFill 1'!AP161/SUM('MissFill 1'!AP$2:AP164)&gt;0.01,"",IF('MissFill 1'!AP160/SUM('MissFill 1'!AP$2:AP164)&gt;0.01,"",DateEnded_5Day!$A164))))))))</f>
        <v>44509</v>
      </c>
      <c r="AR164" s="54">
        <f>IF($A164&lt;='All Results'!$B$4,"",IF(SUM('MissFill 1'!AQ$2:AQ164)=0,"",(IF('MissFill 1'!AQ164/SUM('MissFill 1'!AQ$2:AQ164)&gt;0.01,"",IF('MissFill 1'!AQ163/SUM('MissFill 1'!AQ$2:AQ164)&gt;0.01,"",IF('MissFill 1'!AQ162/SUM('MissFill 1'!AQ$2:AQ164)&gt;0.01,"",IF('MissFill 1'!AQ161/SUM('MissFill 1'!AQ$2:AQ164)&gt;0.01,"",IF('MissFill 1'!AQ160/SUM('MissFill 1'!AQ$2:AQ164)&gt;0.01,"",DateEnded_5Day!$A164))))))))</f>
        <v>44509</v>
      </c>
      <c r="AS164" s="54">
        <f>IF($A164&lt;='All Results'!$B$4,"",IF(SUM('MissFill 1'!AR$2:AR164)=0,"",(IF('MissFill 1'!AR164/SUM('MissFill 1'!AR$2:AR164)&gt;0.01,"",IF('MissFill 1'!AR163/SUM('MissFill 1'!AR$2:AR164)&gt;0.01,"",IF('MissFill 1'!AR162/SUM('MissFill 1'!AR$2:AR164)&gt;0.01,"",IF('MissFill 1'!AR161/SUM('MissFill 1'!AR$2:AR164)&gt;0.01,"",IF('MissFill 1'!AR160/SUM('MissFill 1'!AR$2:AR164)&gt;0.01,"",DateEnded_5Day!$A164))))))))</f>
        <v>44509</v>
      </c>
      <c r="AT164" s="54">
        <f>IF($A164&lt;='All Results'!$B$4,"",IF(SUM('MissFill 1'!AS$2:AS164)=0,"",(IF('MissFill 1'!AS164/SUM('MissFill 1'!AS$2:AS164)&gt;0.01,"",IF('MissFill 1'!AS163/SUM('MissFill 1'!AS$2:AS164)&gt;0.01,"",IF('MissFill 1'!AS162/SUM('MissFill 1'!AS$2:AS164)&gt;0.01,"",IF('MissFill 1'!AS161/SUM('MissFill 1'!AS$2:AS164)&gt;0.01,"",IF('MissFill 1'!AS160/SUM('MissFill 1'!AS$2:AS164)&gt;0.01,"",DateEnded_5Day!$A164))))))))</f>
        <v>44509</v>
      </c>
      <c r="AU164" s="54">
        <f>IF($A164&lt;='All Results'!$B$4,"",IF(SUM('MissFill 1'!AT$2:AT164)=0,"",(IF('MissFill 1'!AT164/SUM('MissFill 1'!AT$2:AT164)&gt;0.01,"",IF('MissFill 1'!AT163/SUM('MissFill 1'!AT$2:AT164)&gt;0.01,"",IF('MissFill 1'!AT162/SUM('MissFill 1'!AT$2:AT164)&gt;0.01,"",IF('MissFill 1'!AT161/SUM('MissFill 1'!AT$2:AT164)&gt;0.01,"",IF('MissFill 1'!AT160/SUM('MissFill 1'!AT$2:AT164)&gt;0.01,"",DateEnded_5Day!$A164))))))))</f>
        <v>44509</v>
      </c>
      <c r="AV164" s="54">
        <f>IF($A164&lt;='All Results'!$B$4,"",IF(SUM('MissFill 1'!AU$2:AU164)=0,"",(IF('MissFill 1'!AU164/SUM('MissFill 1'!AU$2:AU164)&gt;0.01,"",IF('MissFill 1'!AU163/SUM('MissFill 1'!AU$2:AU164)&gt;0.01,"",IF('MissFill 1'!AU162/SUM('MissFill 1'!AU$2:AU164)&gt;0.01,"",IF('MissFill 1'!AU161/SUM('MissFill 1'!AU$2:AU164)&gt;0.01,"",IF('MissFill 1'!AU160/SUM('MissFill 1'!AU$2:AU164)&gt;0.01,"",DateEnded_5Day!$A164))))))))</f>
        <v>44509</v>
      </c>
      <c r="AW164" s="54">
        <f>IF($A164&lt;='All Results'!$B$4,"",IF(SUM('MissFill 1'!AV$2:AV164)=0,"",(IF('MissFill 1'!AV164/SUM('MissFill 1'!AV$2:AV164)&gt;0.01,"",IF('MissFill 1'!AV163/SUM('MissFill 1'!AV$2:AV164)&gt;0.01,"",IF('MissFill 1'!AV162/SUM('MissFill 1'!AV$2:AV164)&gt;0.01,"",IF('MissFill 1'!AV161/SUM('MissFill 1'!AV$2:AV164)&gt;0.01,"",IF('MissFill 1'!AV160/SUM('MissFill 1'!AV$2:AV164)&gt;0.01,"",DateEnded_5Day!$A164))))))))</f>
        <v>44509</v>
      </c>
      <c r="AX164" s="54">
        <f>IF($A164&lt;='All Results'!$B$4,"",IF(SUM('MissFill 1'!AW$2:AW164)=0,"",(IF('MissFill 1'!AW164/SUM('MissFill 1'!AW$2:AW164)&gt;0.01,"",IF('MissFill 1'!AW163/SUM('MissFill 1'!AW$2:AW164)&gt;0.01,"",IF('MissFill 1'!AW162/SUM('MissFill 1'!AW$2:AW164)&gt;0.01,"",IF('MissFill 1'!AW161/SUM('MissFill 1'!AW$2:AW164)&gt;0.01,"",IF('MissFill 1'!AW160/SUM('MissFill 1'!AW$2:AW164)&gt;0.01,"",DateEnded_5Day!$A164))))))))</f>
        <v>44509</v>
      </c>
    </row>
    <row r="165" spans="1:50" x14ac:dyDescent="0.25">
      <c r="A165" s="41">
        <v>44510</v>
      </c>
      <c r="B165" s="52">
        <v>314</v>
      </c>
      <c r="C165" s="54">
        <f>IF($A165&lt;='All Results'!$B$4,"",IF(SUM('MissFill 1'!B$2:B165)=0,"",(IF('MissFill 1'!B165/SUM('MissFill 1'!B$2:B165)&gt;0.01,"",IF('MissFill 1'!B164/SUM('MissFill 1'!B$2:B165)&gt;0.01,"",IF('MissFill 1'!B163/SUM('MissFill 1'!B$2:B165)&gt;0.01,"",IF('MissFill 1'!B162/SUM('MissFill 1'!B$2:B165)&gt;0.01,"",IF('MissFill 1'!B161/SUM('MissFill 1'!B$2:B165)&gt;0.01,"",DateEnded_5Day!$A165))))))))</f>
        <v>44510</v>
      </c>
      <c r="D165" s="54">
        <f>IF($A165&lt;='All Results'!$B$4,"",IF(SUM('MissFill 1'!C$2:C165)=0,"",(IF('MissFill 1'!C165/SUM('MissFill 1'!C$2:C165)&gt;0.01,"",IF('MissFill 1'!C164/SUM('MissFill 1'!C$2:C165)&gt;0.01,"",IF('MissFill 1'!C163/SUM('MissFill 1'!C$2:C165)&gt;0.01,"",IF('MissFill 1'!C162/SUM('MissFill 1'!C$2:C165)&gt;0.01,"",IF('MissFill 1'!C161/SUM('MissFill 1'!C$2:C165)&gt;0.01,"",DateEnded_5Day!$A165))))))))</f>
        <v>44510</v>
      </c>
      <c r="E165" s="54">
        <f>IF($A165&lt;='All Results'!$B$4,"",IF(SUM('MissFill 1'!D$2:D165)=0,"",(IF('MissFill 1'!D165/SUM('MissFill 1'!D$2:D165)&gt;0.01,"",IF('MissFill 1'!D164/SUM('MissFill 1'!D$2:D165)&gt;0.01,"",IF('MissFill 1'!D163/SUM('MissFill 1'!D$2:D165)&gt;0.01,"",IF('MissFill 1'!D162/SUM('MissFill 1'!D$2:D165)&gt;0.01,"",IF('MissFill 1'!D161/SUM('MissFill 1'!D$2:D165)&gt;0.01,"",DateEnded_5Day!$A165))))))))</f>
        <v>44510</v>
      </c>
      <c r="F165" s="54">
        <f>IF($A165&lt;='All Results'!$B$4,"",IF(SUM('MissFill 1'!E$2:E165)=0,"",(IF('MissFill 1'!E165/SUM('MissFill 1'!E$2:E165)&gt;0.01,"",IF('MissFill 1'!E164/SUM('MissFill 1'!E$2:E165)&gt;0.01,"",IF('MissFill 1'!E163/SUM('MissFill 1'!E$2:E165)&gt;0.01,"",IF('MissFill 1'!E162/SUM('MissFill 1'!E$2:E165)&gt;0.01,"",IF('MissFill 1'!E161/SUM('MissFill 1'!E$2:E165)&gt;0.01,"",DateEnded_5Day!$A165))))))))</f>
        <v>44510</v>
      </c>
      <c r="G165" s="54">
        <f>IF($A165&lt;='All Results'!$B$4,"",IF(SUM('MissFill 1'!F$2:F165)=0,"",(IF('MissFill 1'!F165/SUM('MissFill 1'!F$2:F165)&gt;0.01,"",IF('MissFill 1'!F164/SUM('MissFill 1'!F$2:F165)&gt;0.01,"",IF('MissFill 1'!F163/SUM('MissFill 1'!F$2:F165)&gt;0.01,"",IF('MissFill 1'!F162/SUM('MissFill 1'!F$2:F165)&gt;0.01,"",IF('MissFill 1'!F161/SUM('MissFill 1'!F$2:F165)&gt;0.01,"",DateEnded_5Day!$A165))))))))</f>
        <v>44510</v>
      </c>
      <c r="H165" s="54">
        <f>IF($A165&lt;='All Results'!$B$4,"",IF(SUM('MissFill 1'!G$2:G165)=0,"",(IF('MissFill 1'!G165/SUM('MissFill 1'!G$2:G165)&gt;0.01,"",IF('MissFill 1'!G164/SUM('MissFill 1'!G$2:G165)&gt;0.01,"",IF('MissFill 1'!G163/SUM('MissFill 1'!G$2:G165)&gt;0.01,"",IF('MissFill 1'!G162/SUM('MissFill 1'!G$2:G165)&gt;0.01,"",IF('MissFill 1'!G161/SUM('MissFill 1'!G$2:G165)&gt;0.01,"",DateEnded_5Day!$A165))))))))</f>
        <v>44510</v>
      </c>
      <c r="I165" s="54">
        <f>IF($A165&lt;='All Results'!$B$4,"",IF(SUM('MissFill 1'!H$2:H165)=0,"",(IF('MissFill 1'!H165/SUM('MissFill 1'!H$2:H165)&gt;0.01,"",IF('MissFill 1'!H164/SUM('MissFill 1'!H$2:H165)&gt;0.01,"",IF('MissFill 1'!H163/SUM('MissFill 1'!H$2:H165)&gt;0.01,"",IF('MissFill 1'!H162/SUM('MissFill 1'!H$2:H165)&gt;0.01,"",IF('MissFill 1'!H161/SUM('MissFill 1'!H$2:H165)&gt;0.01,"",DateEnded_5Day!$A165))))))))</f>
        <v>44510</v>
      </c>
      <c r="J165" s="54">
        <f>IF($A165&lt;='All Results'!$B$4,"",IF(SUM('MissFill 1'!I$2:I165)=0,"",(IF('MissFill 1'!I165/SUM('MissFill 1'!I$2:I165)&gt;0.01,"",IF('MissFill 1'!I164/SUM('MissFill 1'!I$2:I165)&gt;0.01,"",IF('MissFill 1'!I163/SUM('MissFill 1'!I$2:I165)&gt;0.01,"",IF('MissFill 1'!I162/SUM('MissFill 1'!I$2:I165)&gt;0.01,"",IF('MissFill 1'!I161/SUM('MissFill 1'!I$2:I165)&gt;0.01,"",DateEnded_5Day!$A165))))))))</f>
        <v>44510</v>
      </c>
      <c r="K165" s="54">
        <f>IF($A165&lt;='All Results'!$B$4,"",IF(SUM('MissFill 1'!J$2:J165)=0,"",(IF('MissFill 1'!J165/SUM('MissFill 1'!J$2:J165)&gt;0.01,"",IF('MissFill 1'!J164/SUM('MissFill 1'!J$2:J165)&gt;0.01,"",IF('MissFill 1'!J163/SUM('MissFill 1'!J$2:J165)&gt;0.01,"",IF('MissFill 1'!J162/SUM('MissFill 1'!J$2:J165)&gt;0.01,"",IF('MissFill 1'!J161/SUM('MissFill 1'!J$2:J165)&gt;0.01,"",DateEnded_5Day!$A165))))))))</f>
        <v>44510</v>
      </c>
      <c r="L165" s="54">
        <f>IF($A165&lt;='All Results'!$B$4,"",IF(SUM('MissFill 1'!K$2:K165)=0,"",(IF('MissFill 1'!K165/SUM('MissFill 1'!K$2:K165)&gt;0.01,"",IF('MissFill 1'!K164/SUM('MissFill 1'!K$2:K165)&gt;0.01,"",IF('MissFill 1'!K163/SUM('MissFill 1'!K$2:K165)&gt;0.01,"",IF('MissFill 1'!K162/SUM('MissFill 1'!K$2:K165)&gt;0.01,"",IF('MissFill 1'!K161/SUM('MissFill 1'!K$2:K165)&gt;0.01,"",DateEnded_5Day!$A165))))))))</f>
        <v>44510</v>
      </c>
      <c r="M165" s="54">
        <f>IF($A165&lt;='All Results'!$B$4,"",IF(SUM('MissFill 1'!L$2:L165)=0,"",(IF('MissFill 1'!L165/SUM('MissFill 1'!L$2:L165)&gt;0.01,"",IF('MissFill 1'!L164/SUM('MissFill 1'!L$2:L165)&gt;0.01,"",IF('MissFill 1'!L163/SUM('MissFill 1'!L$2:L165)&gt;0.01,"",IF('MissFill 1'!L162/SUM('MissFill 1'!L$2:L165)&gt;0.01,"",IF('MissFill 1'!L161/SUM('MissFill 1'!L$2:L165)&gt;0.01,"",DateEnded_5Day!$A165))))))))</f>
        <v>44510</v>
      </c>
      <c r="N165" s="54">
        <f>IF($A165&lt;='All Results'!$B$4,"",IF(SUM('MissFill 1'!M$2:M165)=0,"",(IF('MissFill 1'!M165/SUM('MissFill 1'!M$2:M165)&gt;0.01,"",IF('MissFill 1'!M164/SUM('MissFill 1'!M$2:M165)&gt;0.01,"",IF('MissFill 1'!M163/SUM('MissFill 1'!M$2:M165)&gt;0.01,"",IF('MissFill 1'!M162/SUM('MissFill 1'!M$2:M165)&gt;0.01,"",IF('MissFill 1'!M161/SUM('MissFill 1'!M$2:M165)&gt;0.01,"",DateEnded_5Day!$A165))))))))</f>
        <v>44510</v>
      </c>
      <c r="O165" s="54">
        <f>IF($A165&lt;='All Results'!$B$4,"",IF(SUM('MissFill 1'!N$2:N165)=0,"",(IF('MissFill 1'!N165/SUM('MissFill 1'!N$2:N165)&gt;0.01,"",IF('MissFill 1'!N164/SUM('MissFill 1'!N$2:N165)&gt;0.01,"",IF('MissFill 1'!N163/SUM('MissFill 1'!N$2:N165)&gt;0.01,"",IF('MissFill 1'!N162/SUM('MissFill 1'!N$2:N165)&gt;0.01,"",IF('MissFill 1'!N161/SUM('MissFill 1'!N$2:N165)&gt;0.01,"",DateEnded_5Day!$A165))))))))</f>
        <v>44510</v>
      </c>
      <c r="P165" s="54">
        <f>IF($A165&lt;='All Results'!$B$4,"",IF(SUM('MissFill 1'!O$2:O165)=0,"",(IF('MissFill 1'!O165/SUM('MissFill 1'!O$2:O165)&gt;0.01,"",IF('MissFill 1'!O164/SUM('MissFill 1'!O$2:O165)&gt;0.01,"",IF('MissFill 1'!O163/SUM('MissFill 1'!O$2:O165)&gt;0.01,"",IF('MissFill 1'!O162/SUM('MissFill 1'!O$2:O165)&gt;0.01,"",IF('MissFill 1'!O161/SUM('MissFill 1'!O$2:O165)&gt;0.01,"",DateEnded_5Day!$A165))))))))</f>
        <v>44510</v>
      </c>
      <c r="Q165" s="54">
        <f>IF($A165&lt;='All Results'!$B$4,"",IF(SUM('MissFill 1'!P$2:P165)=0,"",(IF('MissFill 1'!P165/SUM('MissFill 1'!P$2:P165)&gt;0.01,"",IF('MissFill 1'!P164/SUM('MissFill 1'!P$2:P165)&gt;0.01,"",IF('MissFill 1'!P163/SUM('MissFill 1'!P$2:P165)&gt;0.01,"",IF('MissFill 1'!P162/SUM('MissFill 1'!P$2:P165)&gt;0.01,"",IF('MissFill 1'!P161/SUM('MissFill 1'!P$2:P165)&gt;0.01,"",DateEnded_5Day!$A165))))))))</f>
        <v>44510</v>
      </c>
      <c r="R165" s="54">
        <f>IF($A165&lt;='All Results'!$B$4,"",IF(SUM('MissFill 1'!Q$2:Q165)=0,"",(IF('MissFill 1'!Q165/SUM('MissFill 1'!Q$2:Q165)&gt;0.01,"",IF('MissFill 1'!Q164/SUM('MissFill 1'!Q$2:Q165)&gt;0.01,"",IF('MissFill 1'!Q163/SUM('MissFill 1'!Q$2:Q165)&gt;0.01,"",IF('MissFill 1'!Q162/SUM('MissFill 1'!Q$2:Q165)&gt;0.01,"",IF('MissFill 1'!Q161/SUM('MissFill 1'!Q$2:Q165)&gt;0.01,"",DateEnded_5Day!$A165))))))))</f>
        <v>44510</v>
      </c>
      <c r="S165" s="54">
        <f>IF($A165&lt;='All Results'!$B$4,"",IF(SUM('MissFill 1'!R$2:R165)=0,"",(IF('MissFill 1'!R165/SUM('MissFill 1'!R$2:R165)&gt;0.01,"",IF('MissFill 1'!R164/SUM('MissFill 1'!R$2:R165)&gt;0.01,"",IF('MissFill 1'!R163/SUM('MissFill 1'!R$2:R165)&gt;0.01,"",IF('MissFill 1'!R162/SUM('MissFill 1'!R$2:R165)&gt;0.01,"",IF('MissFill 1'!R161/SUM('MissFill 1'!R$2:R165)&gt;0.01,"",DateEnded_5Day!$A165))))))))</f>
        <v>44510</v>
      </c>
      <c r="T165" s="54">
        <f>IF($A165&lt;='All Results'!$B$4,"",IF(SUM('MissFill 1'!S$2:S165)=0,"",(IF('MissFill 1'!S165/SUM('MissFill 1'!S$2:S165)&gt;0.01,"",IF('MissFill 1'!S164/SUM('MissFill 1'!S$2:S165)&gt;0.01,"",IF('MissFill 1'!S163/SUM('MissFill 1'!S$2:S165)&gt;0.01,"",IF('MissFill 1'!S162/SUM('MissFill 1'!S$2:S165)&gt;0.01,"",IF('MissFill 1'!S161/SUM('MissFill 1'!S$2:S165)&gt;0.01,"",DateEnded_5Day!$A165))))))))</f>
        <v>44510</v>
      </c>
      <c r="U165" s="54">
        <f>IF($A165&lt;='All Results'!$B$4,"",IF(SUM('MissFill 1'!T$2:T165)=0,"",(IF('MissFill 1'!T165/SUM('MissFill 1'!T$2:T165)&gt;0.01,"",IF('MissFill 1'!T164/SUM('MissFill 1'!T$2:T165)&gt;0.01,"",IF('MissFill 1'!T163/SUM('MissFill 1'!T$2:T165)&gt;0.01,"",IF('MissFill 1'!T162/SUM('MissFill 1'!T$2:T165)&gt;0.01,"",IF('MissFill 1'!T161/SUM('MissFill 1'!T$2:T165)&gt;0.01,"",DateEnded_5Day!$A165))))))))</f>
        <v>44510</v>
      </c>
      <c r="V165" s="54">
        <f>IF($A165&lt;='All Results'!$B$4,"",IF(SUM('MissFill 1'!U$2:U165)=0,"",(IF('MissFill 1'!U165/SUM('MissFill 1'!U$2:U165)&gt;0.01,"",IF('MissFill 1'!U164/SUM('MissFill 1'!U$2:U165)&gt;0.01,"",IF('MissFill 1'!U163/SUM('MissFill 1'!U$2:U165)&gt;0.01,"",IF('MissFill 1'!U162/SUM('MissFill 1'!U$2:U165)&gt;0.01,"",IF('MissFill 1'!U161/SUM('MissFill 1'!U$2:U165)&gt;0.01,"",DateEnded_5Day!$A165))))))))</f>
        <v>44510</v>
      </c>
      <c r="W165" s="54">
        <f>IF($A165&lt;='All Results'!$B$4,"",IF(SUM('MissFill 1'!V$2:V165)=0,"",(IF('MissFill 1'!V165/SUM('MissFill 1'!V$2:V165)&gt;0.01,"",IF('MissFill 1'!V164/SUM('MissFill 1'!V$2:V165)&gt;0.01,"",IF('MissFill 1'!V163/SUM('MissFill 1'!V$2:V165)&gt;0.01,"",IF('MissFill 1'!V162/SUM('MissFill 1'!V$2:V165)&gt;0.01,"",IF('MissFill 1'!V161/SUM('MissFill 1'!V$2:V165)&gt;0.01,"",DateEnded_5Day!$A165))))))))</f>
        <v>44510</v>
      </c>
      <c r="X165" s="54">
        <f>IF($A165&lt;='All Results'!$B$4,"",IF(SUM('MissFill 1'!W$2:W165)=0,"",(IF('MissFill 1'!W165/SUM('MissFill 1'!W$2:W165)&gt;0.01,"",IF('MissFill 1'!W164/SUM('MissFill 1'!W$2:W165)&gt;0.01,"",IF('MissFill 1'!W163/SUM('MissFill 1'!W$2:W165)&gt;0.01,"",IF('MissFill 1'!W162/SUM('MissFill 1'!W$2:W165)&gt;0.01,"",IF('MissFill 1'!W161/SUM('MissFill 1'!W$2:W165)&gt;0.01,"",DateEnded_5Day!$A165))))))))</f>
        <v>44510</v>
      </c>
      <c r="Y165" s="54">
        <f>IF($A165&lt;='All Results'!$B$4,"",IF(SUM('MissFill 1'!X$2:X165)=0,"",(IF('MissFill 1'!X165/SUM('MissFill 1'!X$2:X165)&gt;0.01,"",IF('MissFill 1'!X164/SUM('MissFill 1'!X$2:X165)&gt;0.01,"",IF('MissFill 1'!X163/SUM('MissFill 1'!X$2:X165)&gt;0.01,"",IF('MissFill 1'!X162/SUM('MissFill 1'!X$2:X165)&gt;0.01,"",IF('MissFill 1'!X161/SUM('MissFill 1'!X$2:X165)&gt;0.01,"",DateEnded_5Day!$A165))))))))</f>
        <v>44510</v>
      </c>
      <c r="Z165" s="54">
        <f>IF($A165&lt;='All Results'!$B$4,"",IF(SUM('MissFill 1'!Y$2:Y165)=0,"",(IF('MissFill 1'!Y165/SUM('MissFill 1'!Y$2:Y165)&gt;0.01,"",IF('MissFill 1'!Y164/SUM('MissFill 1'!Y$2:Y165)&gt;0.01,"",IF('MissFill 1'!Y163/SUM('MissFill 1'!Y$2:Y165)&gt;0.01,"",IF('MissFill 1'!Y162/SUM('MissFill 1'!Y$2:Y165)&gt;0.01,"",IF('MissFill 1'!Y161/SUM('MissFill 1'!Y$2:Y165)&gt;0.01,"",DateEnded_5Day!$A165))))))))</f>
        <v>44510</v>
      </c>
      <c r="AA165" s="54">
        <f>IF($A165&lt;='All Results'!$B$4,"",IF(SUM('MissFill 1'!Z$2:Z165)=0,"",(IF('MissFill 1'!Z165/SUM('MissFill 1'!Z$2:Z165)&gt;0.01,"",IF('MissFill 1'!Z164/SUM('MissFill 1'!Z$2:Z165)&gt;0.01,"",IF('MissFill 1'!Z163/SUM('MissFill 1'!Z$2:Z165)&gt;0.01,"",IF('MissFill 1'!Z162/SUM('MissFill 1'!Z$2:Z165)&gt;0.01,"",IF('MissFill 1'!Z161/SUM('MissFill 1'!Z$2:Z165)&gt;0.01,"",DateEnded_5Day!$A165))))))))</f>
        <v>44510</v>
      </c>
      <c r="AB165" s="54">
        <f>IF($A165&lt;='All Results'!$B$4,"",IF(SUM('MissFill 1'!AA$2:AA165)=0,"",(IF('MissFill 1'!AA165/SUM('MissFill 1'!AA$2:AA165)&gt;0.01,"",IF('MissFill 1'!AA164/SUM('MissFill 1'!AA$2:AA165)&gt;0.01,"",IF('MissFill 1'!AA163/SUM('MissFill 1'!AA$2:AA165)&gt;0.01,"",IF('MissFill 1'!AA162/SUM('MissFill 1'!AA$2:AA165)&gt;0.01,"",IF('MissFill 1'!AA161/SUM('MissFill 1'!AA$2:AA165)&gt;0.01,"",DateEnded_5Day!$A165))))))))</f>
        <v>44510</v>
      </c>
      <c r="AC165" s="54">
        <f>IF($A165&lt;='All Results'!$B$4,"",IF(SUM('MissFill 1'!AB$2:AB165)=0,"",(IF('MissFill 1'!AB165/SUM('MissFill 1'!AB$2:AB165)&gt;0.01,"",IF('MissFill 1'!AB164/SUM('MissFill 1'!AB$2:AB165)&gt;0.01,"",IF('MissFill 1'!AB163/SUM('MissFill 1'!AB$2:AB165)&gt;0.01,"",IF('MissFill 1'!AB162/SUM('MissFill 1'!AB$2:AB165)&gt;0.01,"",IF('MissFill 1'!AB161/SUM('MissFill 1'!AB$2:AB165)&gt;0.01,"",DateEnded_5Day!$A165))))))))</f>
        <v>44510</v>
      </c>
      <c r="AD165" s="54">
        <f>IF($A165&lt;='All Results'!$B$4,"",IF(SUM('MissFill 1'!AC$2:AC165)=0,"",(IF('MissFill 1'!AC165/SUM('MissFill 1'!AC$2:AC165)&gt;0.01,"",IF('MissFill 1'!AC164/SUM('MissFill 1'!AC$2:AC165)&gt;0.01,"",IF('MissFill 1'!AC163/SUM('MissFill 1'!AC$2:AC165)&gt;0.01,"",IF('MissFill 1'!AC162/SUM('MissFill 1'!AC$2:AC165)&gt;0.01,"",IF('MissFill 1'!AC161/SUM('MissFill 1'!AC$2:AC165)&gt;0.01,"",DateEnded_5Day!$A165))))))))</f>
        <v>44510</v>
      </c>
      <c r="AE165" s="54">
        <f>IF($A165&lt;='All Results'!$B$4,"",IF(SUM('MissFill 1'!AD$2:AD165)=0,"",(IF('MissFill 1'!AD165/SUM('MissFill 1'!AD$2:AD165)&gt;0.01,"",IF('MissFill 1'!AD164/SUM('MissFill 1'!AD$2:AD165)&gt;0.01,"",IF('MissFill 1'!AD163/SUM('MissFill 1'!AD$2:AD165)&gt;0.01,"",IF('MissFill 1'!AD162/SUM('MissFill 1'!AD$2:AD165)&gt;0.01,"",IF('MissFill 1'!AD161/SUM('MissFill 1'!AD$2:AD165)&gt;0.01,"",DateEnded_5Day!$A165))))))))</f>
        <v>44510</v>
      </c>
      <c r="AF165" s="54">
        <f>IF($A165&lt;='All Results'!$B$4,"",IF(SUM('MissFill 1'!AE$2:AE165)=0,"",(IF('MissFill 1'!AE165/SUM('MissFill 1'!AE$2:AE165)&gt;0.01,"",IF('MissFill 1'!AE164/SUM('MissFill 1'!AE$2:AE165)&gt;0.01,"",IF('MissFill 1'!AE163/SUM('MissFill 1'!AE$2:AE165)&gt;0.01,"",IF('MissFill 1'!AE162/SUM('MissFill 1'!AE$2:AE165)&gt;0.01,"",IF('MissFill 1'!AE161/SUM('MissFill 1'!AE$2:AE165)&gt;0.01,"",DateEnded_5Day!$A165))))))))</f>
        <v>44510</v>
      </c>
      <c r="AG165" s="54">
        <f>IF($A165&lt;='All Results'!$B$4,"",IF(SUM('MissFill 1'!AF$2:AF165)=0,"",(IF('MissFill 1'!AF165/SUM('MissFill 1'!AF$2:AF165)&gt;0.01,"",IF('MissFill 1'!AF164/SUM('MissFill 1'!AF$2:AF165)&gt;0.01,"",IF('MissFill 1'!AF163/SUM('MissFill 1'!AF$2:AF165)&gt;0.01,"",IF('MissFill 1'!AF162/SUM('MissFill 1'!AF$2:AF165)&gt;0.01,"",IF('MissFill 1'!AF161/SUM('MissFill 1'!AF$2:AF165)&gt;0.01,"",DateEnded_5Day!$A165))))))))</f>
        <v>44510</v>
      </c>
      <c r="AH165" s="54">
        <f>IF($A165&lt;='All Results'!$B$4,"",IF(SUM('MissFill 1'!AG$2:AG165)=0,"",(IF('MissFill 1'!AG165/SUM('MissFill 1'!AG$2:AG165)&gt;0.01,"",IF('MissFill 1'!AG164/SUM('MissFill 1'!AG$2:AG165)&gt;0.01,"",IF('MissFill 1'!AG163/SUM('MissFill 1'!AG$2:AG165)&gt;0.01,"",IF('MissFill 1'!AG162/SUM('MissFill 1'!AG$2:AG165)&gt;0.01,"",IF('MissFill 1'!AG161/SUM('MissFill 1'!AG$2:AG165)&gt;0.01,"",DateEnded_5Day!$A165))))))))</f>
        <v>44510</v>
      </c>
      <c r="AI165" s="54">
        <f>IF($A165&lt;='All Results'!$B$4,"",IF(SUM('MissFill 1'!AH$2:AH165)=0,"",(IF('MissFill 1'!AH165/SUM('MissFill 1'!AH$2:AH165)&gt;0.01,"",IF('MissFill 1'!AH164/SUM('MissFill 1'!AH$2:AH165)&gt;0.01,"",IF('MissFill 1'!AH163/SUM('MissFill 1'!AH$2:AH165)&gt;0.01,"",IF('MissFill 1'!AH162/SUM('MissFill 1'!AH$2:AH165)&gt;0.01,"",IF('MissFill 1'!AH161/SUM('MissFill 1'!AH$2:AH165)&gt;0.01,"",DateEnded_5Day!$A165))))))))</f>
        <v>44510</v>
      </c>
      <c r="AJ165" s="54">
        <f>IF($A165&lt;='All Results'!$B$4,"",IF(SUM('MissFill 1'!AI$2:AI165)=0,"",(IF('MissFill 1'!AI165/SUM('MissFill 1'!AI$2:AI165)&gt;0.01,"",IF('MissFill 1'!AI164/SUM('MissFill 1'!AI$2:AI165)&gt;0.01,"",IF('MissFill 1'!AI163/SUM('MissFill 1'!AI$2:AI165)&gt;0.01,"",IF('MissFill 1'!AI162/SUM('MissFill 1'!AI$2:AI165)&gt;0.01,"",IF('MissFill 1'!AI161/SUM('MissFill 1'!AI$2:AI165)&gt;0.01,"",DateEnded_5Day!$A165))))))))</f>
        <v>44510</v>
      </c>
      <c r="AK165" s="54">
        <f>IF($A165&lt;='All Results'!$B$4,"",IF(SUM('MissFill 1'!AJ$2:AJ165)=0,"",(IF('MissFill 1'!AJ165/SUM('MissFill 1'!AJ$2:AJ165)&gt;0.01,"",IF('MissFill 1'!AJ164/SUM('MissFill 1'!AJ$2:AJ165)&gt;0.01,"",IF('MissFill 1'!AJ163/SUM('MissFill 1'!AJ$2:AJ165)&gt;0.01,"",IF('MissFill 1'!AJ162/SUM('MissFill 1'!AJ$2:AJ165)&gt;0.01,"",IF('MissFill 1'!AJ161/SUM('MissFill 1'!AJ$2:AJ165)&gt;0.01,"",DateEnded_5Day!$A165))))))))</f>
        <v>44510</v>
      </c>
      <c r="AL165" s="54">
        <f>IF($A165&lt;='All Results'!$B$4,"",IF(SUM('MissFill 1'!AK$2:AK165)=0,"",(IF('MissFill 1'!AK165/SUM('MissFill 1'!AK$2:AK165)&gt;0.01,"",IF('MissFill 1'!AK164/SUM('MissFill 1'!AK$2:AK165)&gt;0.01,"",IF('MissFill 1'!AK163/SUM('MissFill 1'!AK$2:AK165)&gt;0.01,"",IF('MissFill 1'!AK162/SUM('MissFill 1'!AK$2:AK165)&gt;0.01,"",IF('MissFill 1'!AK161/SUM('MissFill 1'!AK$2:AK165)&gt;0.01,"",DateEnded_5Day!$A165))))))))</f>
        <v>44510</v>
      </c>
      <c r="AM165" s="54">
        <f>IF($A165&lt;='All Results'!$B$4,"",IF(SUM('MissFill 1'!AL$2:AL165)=0,"",(IF('MissFill 1'!AL165/SUM('MissFill 1'!AL$2:AL165)&gt;0.01,"",IF('MissFill 1'!AL164/SUM('MissFill 1'!AL$2:AL165)&gt;0.01,"",IF('MissFill 1'!AL163/SUM('MissFill 1'!AL$2:AL165)&gt;0.01,"",IF('MissFill 1'!AL162/SUM('MissFill 1'!AL$2:AL165)&gt;0.01,"",IF('MissFill 1'!AL161/SUM('MissFill 1'!AL$2:AL165)&gt;0.01,"",DateEnded_5Day!$A165))))))))</f>
        <v>44510</v>
      </c>
      <c r="AN165" s="54">
        <f>IF($A165&lt;='All Results'!$B$4,"",IF(SUM('MissFill 1'!AM$2:AM165)=0,"",(IF('MissFill 1'!AM165/SUM('MissFill 1'!AM$2:AM165)&gt;0.01,"",IF('MissFill 1'!AM164/SUM('MissFill 1'!AM$2:AM165)&gt;0.01,"",IF('MissFill 1'!AM163/SUM('MissFill 1'!AM$2:AM165)&gt;0.01,"",IF('MissFill 1'!AM162/SUM('MissFill 1'!AM$2:AM165)&gt;0.01,"",IF('MissFill 1'!AM161/SUM('MissFill 1'!AM$2:AM165)&gt;0.01,"",DateEnded_5Day!$A165))))))))</f>
        <v>44510</v>
      </c>
      <c r="AO165" s="54">
        <f>IF($A165&lt;='All Results'!$B$4,"",IF(SUM('MissFill 1'!AN$2:AN165)=0,"",(IF('MissFill 1'!AN165/SUM('MissFill 1'!AN$2:AN165)&gt;0.01,"",IF('MissFill 1'!AN164/SUM('MissFill 1'!AN$2:AN165)&gt;0.01,"",IF('MissFill 1'!AN163/SUM('MissFill 1'!AN$2:AN165)&gt;0.01,"",IF('MissFill 1'!AN162/SUM('MissFill 1'!AN$2:AN165)&gt;0.01,"",IF('MissFill 1'!AN161/SUM('MissFill 1'!AN$2:AN165)&gt;0.01,"",DateEnded_5Day!$A165))))))))</f>
        <v>44510</v>
      </c>
      <c r="AP165" s="54">
        <f>IF($A165&lt;='All Results'!$B$4,"",IF(SUM('MissFill 1'!AO$2:AO165)=0,"",(IF('MissFill 1'!AO165/SUM('MissFill 1'!AO$2:AO165)&gt;0.01,"",IF('MissFill 1'!AO164/SUM('MissFill 1'!AO$2:AO165)&gt;0.01,"",IF('MissFill 1'!AO163/SUM('MissFill 1'!AO$2:AO165)&gt;0.01,"",IF('MissFill 1'!AO162/SUM('MissFill 1'!AO$2:AO165)&gt;0.01,"",IF('MissFill 1'!AO161/SUM('MissFill 1'!AO$2:AO165)&gt;0.01,"",DateEnded_5Day!$A165))))))))</f>
        <v>44510</v>
      </c>
      <c r="AQ165" s="54">
        <f>IF($A165&lt;='All Results'!$B$4,"",IF(SUM('MissFill 1'!AP$2:AP165)=0,"",(IF('MissFill 1'!AP165/SUM('MissFill 1'!AP$2:AP165)&gt;0.01,"",IF('MissFill 1'!AP164/SUM('MissFill 1'!AP$2:AP165)&gt;0.01,"",IF('MissFill 1'!AP163/SUM('MissFill 1'!AP$2:AP165)&gt;0.01,"",IF('MissFill 1'!AP162/SUM('MissFill 1'!AP$2:AP165)&gt;0.01,"",IF('MissFill 1'!AP161/SUM('MissFill 1'!AP$2:AP165)&gt;0.01,"",DateEnded_5Day!$A165))))))))</f>
        <v>44510</v>
      </c>
      <c r="AR165" s="54">
        <f>IF($A165&lt;='All Results'!$B$4,"",IF(SUM('MissFill 1'!AQ$2:AQ165)=0,"",(IF('MissFill 1'!AQ165/SUM('MissFill 1'!AQ$2:AQ165)&gt;0.01,"",IF('MissFill 1'!AQ164/SUM('MissFill 1'!AQ$2:AQ165)&gt;0.01,"",IF('MissFill 1'!AQ163/SUM('MissFill 1'!AQ$2:AQ165)&gt;0.01,"",IF('MissFill 1'!AQ162/SUM('MissFill 1'!AQ$2:AQ165)&gt;0.01,"",IF('MissFill 1'!AQ161/SUM('MissFill 1'!AQ$2:AQ165)&gt;0.01,"",DateEnded_5Day!$A165))))))))</f>
        <v>44510</v>
      </c>
      <c r="AS165" s="54">
        <f>IF($A165&lt;='All Results'!$B$4,"",IF(SUM('MissFill 1'!AR$2:AR165)=0,"",(IF('MissFill 1'!AR165/SUM('MissFill 1'!AR$2:AR165)&gt;0.01,"",IF('MissFill 1'!AR164/SUM('MissFill 1'!AR$2:AR165)&gt;0.01,"",IF('MissFill 1'!AR163/SUM('MissFill 1'!AR$2:AR165)&gt;0.01,"",IF('MissFill 1'!AR162/SUM('MissFill 1'!AR$2:AR165)&gt;0.01,"",IF('MissFill 1'!AR161/SUM('MissFill 1'!AR$2:AR165)&gt;0.01,"",DateEnded_5Day!$A165))))))))</f>
        <v>44510</v>
      </c>
      <c r="AT165" s="54">
        <f>IF($A165&lt;='All Results'!$B$4,"",IF(SUM('MissFill 1'!AS$2:AS165)=0,"",(IF('MissFill 1'!AS165/SUM('MissFill 1'!AS$2:AS165)&gt;0.01,"",IF('MissFill 1'!AS164/SUM('MissFill 1'!AS$2:AS165)&gt;0.01,"",IF('MissFill 1'!AS163/SUM('MissFill 1'!AS$2:AS165)&gt;0.01,"",IF('MissFill 1'!AS162/SUM('MissFill 1'!AS$2:AS165)&gt;0.01,"",IF('MissFill 1'!AS161/SUM('MissFill 1'!AS$2:AS165)&gt;0.01,"",DateEnded_5Day!$A165))))))))</f>
        <v>44510</v>
      </c>
      <c r="AU165" s="54">
        <f>IF($A165&lt;='All Results'!$B$4,"",IF(SUM('MissFill 1'!AT$2:AT165)=0,"",(IF('MissFill 1'!AT165/SUM('MissFill 1'!AT$2:AT165)&gt;0.01,"",IF('MissFill 1'!AT164/SUM('MissFill 1'!AT$2:AT165)&gt;0.01,"",IF('MissFill 1'!AT163/SUM('MissFill 1'!AT$2:AT165)&gt;0.01,"",IF('MissFill 1'!AT162/SUM('MissFill 1'!AT$2:AT165)&gt;0.01,"",IF('MissFill 1'!AT161/SUM('MissFill 1'!AT$2:AT165)&gt;0.01,"",DateEnded_5Day!$A165))))))))</f>
        <v>44510</v>
      </c>
      <c r="AV165" s="54">
        <f>IF($A165&lt;='All Results'!$B$4,"",IF(SUM('MissFill 1'!AU$2:AU165)=0,"",(IF('MissFill 1'!AU165/SUM('MissFill 1'!AU$2:AU165)&gt;0.01,"",IF('MissFill 1'!AU164/SUM('MissFill 1'!AU$2:AU165)&gt;0.01,"",IF('MissFill 1'!AU163/SUM('MissFill 1'!AU$2:AU165)&gt;0.01,"",IF('MissFill 1'!AU162/SUM('MissFill 1'!AU$2:AU165)&gt;0.01,"",IF('MissFill 1'!AU161/SUM('MissFill 1'!AU$2:AU165)&gt;0.01,"",DateEnded_5Day!$A165))))))))</f>
        <v>44510</v>
      </c>
      <c r="AW165" s="54">
        <f>IF($A165&lt;='All Results'!$B$4,"",IF(SUM('MissFill 1'!AV$2:AV165)=0,"",(IF('MissFill 1'!AV165/SUM('MissFill 1'!AV$2:AV165)&gt;0.01,"",IF('MissFill 1'!AV164/SUM('MissFill 1'!AV$2:AV165)&gt;0.01,"",IF('MissFill 1'!AV163/SUM('MissFill 1'!AV$2:AV165)&gt;0.01,"",IF('MissFill 1'!AV162/SUM('MissFill 1'!AV$2:AV165)&gt;0.01,"",IF('MissFill 1'!AV161/SUM('MissFill 1'!AV$2:AV165)&gt;0.01,"",DateEnded_5Day!$A165))))))))</f>
        <v>44510</v>
      </c>
      <c r="AX165" s="54">
        <f>IF($A165&lt;='All Results'!$B$4,"",IF(SUM('MissFill 1'!AW$2:AW165)=0,"",(IF('MissFill 1'!AW165/SUM('MissFill 1'!AW$2:AW165)&gt;0.01,"",IF('MissFill 1'!AW164/SUM('MissFill 1'!AW$2:AW165)&gt;0.01,"",IF('MissFill 1'!AW163/SUM('MissFill 1'!AW$2:AW165)&gt;0.01,"",IF('MissFill 1'!AW162/SUM('MissFill 1'!AW$2:AW165)&gt;0.01,"",IF('MissFill 1'!AW161/SUM('MissFill 1'!AW$2:AW165)&gt;0.01,"",DateEnded_5Day!$A165))))))))</f>
        <v>44510</v>
      </c>
    </row>
    <row r="166" spans="1:50" x14ac:dyDescent="0.25">
      <c r="A166" s="41">
        <v>44511</v>
      </c>
      <c r="B166" s="52">
        <v>315</v>
      </c>
      <c r="C166" s="54">
        <f>IF($A166&lt;='All Results'!$B$4,"",IF(SUM('MissFill 1'!B$2:B166)=0,"",(IF('MissFill 1'!B166/SUM('MissFill 1'!B$2:B166)&gt;0.01,"",IF('MissFill 1'!B165/SUM('MissFill 1'!B$2:B166)&gt;0.01,"",IF('MissFill 1'!B164/SUM('MissFill 1'!B$2:B166)&gt;0.01,"",IF('MissFill 1'!B163/SUM('MissFill 1'!B$2:B166)&gt;0.01,"",IF('MissFill 1'!B162/SUM('MissFill 1'!B$2:B166)&gt;0.01,"",DateEnded_5Day!$A166))))))))</f>
        <v>44511</v>
      </c>
      <c r="D166" s="54">
        <f>IF($A166&lt;='All Results'!$B$4,"",IF(SUM('MissFill 1'!C$2:C166)=0,"",(IF('MissFill 1'!C166/SUM('MissFill 1'!C$2:C166)&gt;0.01,"",IF('MissFill 1'!C165/SUM('MissFill 1'!C$2:C166)&gt;0.01,"",IF('MissFill 1'!C164/SUM('MissFill 1'!C$2:C166)&gt;0.01,"",IF('MissFill 1'!C163/SUM('MissFill 1'!C$2:C166)&gt;0.01,"",IF('MissFill 1'!C162/SUM('MissFill 1'!C$2:C166)&gt;0.01,"",DateEnded_5Day!$A166))))))))</f>
        <v>44511</v>
      </c>
      <c r="E166" s="54">
        <f>IF($A166&lt;='All Results'!$B$4,"",IF(SUM('MissFill 1'!D$2:D166)=0,"",(IF('MissFill 1'!D166/SUM('MissFill 1'!D$2:D166)&gt;0.01,"",IF('MissFill 1'!D165/SUM('MissFill 1'!D$2:D166)&gt;0.01,"",IF('MissFill 1'!D164/SUM('MissFill 1'!D$2:D166)&gt;0.01,"",IF('MissFill 1'!D163/SUM('MissFill 1'!D$2:D166)&gt;0.01,"",IF('MissFill 1'!D162/SUM('MissFill 1'!D$2:D166)&gt;0.01,"",DateEnded_5Day!$A166))))))))</f>
        <v>44511</v>
      </c>
      <c r="F166" s="54">
        <f>IF($A166&lt;='All Results'!$B$4,"",IF(SUM('MissFill 1'!E$2:E166)=0,"",(IF('MissFill 1'!E166/SUM('MissFill 1'!E$2:E166)&gt;0.01,"",IF('MissFill 1'!E165/SUM('MissFill 1'!E$2:E166)&gt;0.01,"",IF('MissFill 1'!E164/SUM('MissFill 1'!E$2:E166)&gt;0.01,"",IF('MissFill 1'!E163/SUM('MissFill 1'!E$2:E166)&gt;0.01,"",IF('MissFill 1'!E162/SUM('MissFill 1'!E$2:E166)&gt;0.01,"",DateEnded_5Day!$A166))))))))</f>
        <v>44511</v>
      </c>
      <c r="G166" s="54">
        <f>IF($A166&lt;='All Results'!$B$4,"",IF(SUM('MissFill 1'!F$2:F166)=0,"",(IF('MissFill 1'!F166/SUM('MissFill 1'!F$2:F166)&gt;0.01,"",IF('MissFill 1'!F165/SUM('MissFill 1'!F$2:F166)&gt;0.01,"",IF('MissFill 1'!F164/SUM('MissFill 1'!F$2:F166)&gt;0.01,"",IF('MissFill 1'!F163/SUM('MissFill 1'!F$2:F166)&gt;0.01,"",IF('MissFill 1'!F162/SUM('MissFill 1'!F$2:F166)&gt;0.01,"",DateEnded_5Day!$A166))))))))</f>
        <v>44511</v>
      </c>
      <c r="H166" s="54">
        <f>IF($A166&lt;='All Results'!$B$4,"",IF(SUM('MissFill 1'!G$2:G166)=0,"",(IF('MissFill 1'!G166/SUM('MissFill 1'!G$2:G166)&gt;0.01,"",IF('MissFill 1'!G165/SUM('MissFill 1'!G$2:G166)&gt;0.01,"",IF('MissFill 1'!G164/SUM('MissFill 1'!G$2:G166)&gt;0.01,"",IF('MissFill 1'!G163/SUM('MissFill 1'!G$2:G166)&gt;0.01,"",IF('MissFill 1'!G162/SUM('MissFill 1'!G$2:G166)&gt;0.01,"",DateEnded_5Day!$A166))))))))</f>
        <v>44511</v>
      </c>
      <c r="I166" s="54">
        <f>IF($A166&lt;='All Results'!$B$4,"",IF(SUM('MissFill 1'!H$2:H166)=0,"",(IF('MissFill 1'!H166/SUM('MissFill 1'!H$2:H166)&gt;0.01,"",IF('MissFill 1'!H165/SUM('MissFill 1'!H$2:H166)&gt;0.01,"",IF('MissFill 1'!H164/SUM('MissFill 1'!H$2:H166)&gt;0.01,"",IF('MissFill 1'!H163/SUM('MissFill 1'!H$2:H166)&gt;0.01,"",IF('MissFill 1'!H162/SUM('MissFill 1'!H$2:H166)&gt;0.01,"",DateEnded_5Day!$A166))))))))</f>
        <v>44511</v>
      </c>
      <c r="J166" s="54">
        <f>IF($A166&lt;='All Results'!$B$4,"",IF(SUM('MissFill 1'!I$2:I166)=0,"",(IF('MissFill 1'!I166/SUM('MissFill 1'!I$2:I166)&gt;0.01,"",IF('MissFill 1'!I165/SUM('MissFill 1'!I$2:I166)&gt;0.01,"",IF('MissFill 1'!I164/SUM('MissFill 1'!I$2:I166)&gt;0.01,"",IF('MissFill 1'!I163/SUM('MissFill 1'!I$2:I166)&gt;0.01,"",IF('MissFill 1'!I162/SUM('MissFill 1'!I$2:I166)&gt;0.01,"",DateEnded_5Day!$A166))))))))</f>
        <v>44511</v>
      </c>
      <c r="K166" s="54">
        <f>IF($A166&lt;='All Results'!$B$4,"",IF(SUM('MissFill 1'!J$2:J166)=0,"",(IF('MissFill 1'!J166/SUM('MissFill 1'!J$2:J166)&gt;0.01,"",IF('MissFill 1'!J165/SUM('MissFill 1'!J$2:J166)&gt;0.01,"",IF('MissFill 1'!J164/SUM('MissFill 1'!J$2:J166)&gt;0.01,"",IF('MissFill 1'!J163/SUM('MissFill 1'!J$2:J166)&gt;0.01,"",IF('MissFill 1'!J162/SUM('MissFill 1'!J$2:J166)&gt;0.01,"",DateEnded_5Day!$A166))))))))</f>
        <v>44511</v>
      </c>
      <c r="L166" s="54">
        <f>IF($A166&lt;='All Results'!$B$4,"",IF(SUM('MissFill 1'!K$2:K166)=0,"",(IF('MissFill 1'!K166/SUM('MissFill 1'!K$2:K166)&gt;0.01,"",IF('MissFill 1'!K165/SUM('MissFill 1'!K$2:K166)&gt;0.01,"",IF('MissFill 1'!K164/SUM('MissFill 1'!K$2:K166)&gt;0.01,"",IF('MissFill 1'!K163/SUM('MissFill 1'!K$2:K166)&gt;0.01,"",IF('MissFill 1'!K162/SUM('MissFill 1'!K$2:K166)&gt;0.01,"",DateEnded_5Day!$A166))))))))</f>
        <v>44511</v>
      </c>
      <c r="M166" s="54">
        <f>IF($A166&lt;='All Results'!$B$4,"",IF(SUM('MissFill 1'!L$2:L166)=0,"",(IF('MissFill 1'!L166/SUM('MissFill 1'!L$2:L166)&gt;0.01,"",IF('MissFill 1'!L165/SUM('MissFill 1'!L$2:L166)&gt;0.01,"",IF('MissFill 1'!L164/SUM('MissFill 1'!L$2:L166)&gt;0.01,"",IF('MissFill 1'!L163/SUM('MissFill 1'!L$2:L166)&gt;0.01,"",IF('MissFill 1'!L162/SUM('MissFill 1'!L$2:L166)&gt;0.01,"",DateEnded_5Day!$A166))))))))</f>
        <v>44511</v>
      </c>
      <c r="N166" s="54">
        <f>IF($A166&lt;='All Results'!$B$4,"",IF(SUM('MissFill 1'!M$2:M166)=0,"",(IF('MissFill 1'!M166/SUM('MissFill 1'!M$2:M166)&gt;0.01,"",IF('MissFill 1'!M165/SUM('MissFill 1'!M$2:M166)&gt;0.01,"",IF('MissFill 1'!M164/SUM('MissFill 1'!M$2:M166)&gt;0.01,"",IF('MissFill 1'!M163/SUM('MissFill 1'!M$2:M166)&gt;0.01,"",IF('MissFill 1'!M162/SUM('MissFill 1'!M$2:M166)&gt;0.01,"",DateEnded_5Day!$A166))))))))</f>
        <v>44511</v>
      </c>
      <c r="O166" s="54">
        <f>IF($A166&lt;='All Results'!$B$4,"",IF(SUM('MissFill 1'!N$2:N166)=0,"",(IF('MissFill 1'!N166/SUM('MissFill 1'!N$2:N166)&gt;0.01,"",IF('MissFill 1'!N165/SUM('MissFill 1'!N$2:N166)&gt;0.01,"",IF('MissFill 1'!N164/SUM('MissFill 1'!N$2:N166)&gt;0.01,"",IF('MissFill 1'!N163/SUM('MissFill 1'!N$2:N166)&gt;0.01,"",IF('MissFill 1'!N162/SUM('MissFill 1'!N$2:N166)&gt;0.01,"",DateEnded_5Day!$A166))))))))</f>
        <v>44511</v>
      </c>
      <c r="P166" s="54">
        <f>IF($A166&lt;='All Results'!$B$4,"",IF(SUM('MissFill 1'!O$2:O166)=0,"",(IF('MissFill 1'!O166/SUM('MissFill 1'!O$2:O166)&gt;0.01,"",IF('MissFill 1'!O165/SUM('MissFill 1'!O$2:O166)&gt;0.01,"",IF('MissFill 1'!O164/SUM('MissFill 1'!O$2:O166)&gt;0.01,"",IF('MissFill 1'!O163/SUM('MissFill 1'!O$2:O166)&gt;0.01,"",IF('MissFill 1'!O162/SUM('MissFill 1'!O$2:O166)&gt;0.01,"",DateEnded_5Day!$A166))))))))</f>
        <v>44511</v>
      </c>
      <c r="Q166" s="54">
        <f>IF($A166&lt;='All Results'!$B$4,"",IF(SUM('MissFill 1'!P$2:P166)=0,"",(IF('MissFill 1'!P166/SUM('MissFill 1'!P$2:P166)&gt;0.01,"",IF('MissFill 1'!P165/SUM('MissFill 1'!P$2:P166)&gt;0.01,"",IF('MissFill 1'!P164/SUM('MissFill 1'!P$2:P166)&gt;0.01,"",IF('MissFill 1'!P163/SUM('MissFill 1'!P$2:P166)&gt;0.01,"",IF('MissFill 1'!P162/SUM('MissFill 1'!P$2:P166)&gt;0.01,"",DateEnded_5Day!$A166))))))))</f>
        <v>44511</v>
      </c>
      <c r="R166" s="54">
        <f>IF($A166&lt;='All Results'!$B$4,"",IF(SUM('MissFill 1'!Q$2:Q166)=0,"",(IF('MissFill 1'!Q166/SUM('MissFill 1'!Q$2:Q166)&gt;0.01,"",IF('MissFill 1'!Q165/SUM('MissFill 1'!Q$2:Q166)&gt;0.01,"",IF('MissFill 1'!Q164/SUM('MissFill 1'!Q$2:Q166)&gt;0.01,"",IF('MissFill 1'!Q163/SUM('MissFill 1'!Q$2:Q166)&gt;0.01,"",IF('MissFill 1'!Q162/SUM('MissFill 1'!Q$2:Q166)&gt;0.01,"",DateEnded_5Day!$A166))))))))</f>
        <v>44511</v>
      </c>
      <c r="S166" s="54">
        <f>IF($A166&lt;='All Results'!$B$4,"",IF(SUM('MissFill 1'!R$2:R166)=0,"",(IF('MissFill 1'!R166/SUM('MissFill 1'!R$2:R166)&gt;0.01,"",IF('MissFill 1'!R165/SUM('MissFill 1'!R$2:R166)&gt;0.01,"",IF('MissFill 1'!R164/SUM('MissFill 1'!R$2:R166)&gt;0.01,"",IF('MissFill 1'!R163/SUM('MissFill 1'!R$2:R166)&gt;0.01,"",IF('MissFill 1'!R162/SUM('MissFill 1'!R$2:R166)&gt;0.01,"",DateEnded_5Day!$A166))))))))</f>
        <v>44511</v>
      </c>
      <c r="T166" s="54">
        <f>IF($A166&lt;='All Results'!$B$4,"",IF(SUM('MissFill 1'!S$2:S166)=0,"",(IF('MissFill 1'!S166/SUM('MissFill 1'!S$2:S166)&gt;0.01,"",IF('MissFill 1'!S165/SUM('MissFill 1'!S$2:S166)&gt;0.01,"",IF('MissFill 1'!S164/SUM('MissFill 1'!S$2:S166)&gt;0.01,"",IF('MissFill 1'!S163/SUM('MissFill 1'!S$2:S166)&gt;0.01,"",IF('MissFill 1'!S162/SUM('MissFill 1'!S$2:S166)&gt;0.01,"",DateEnded_5Day!$A166))))))))</f>
        <v>44511</v>
      </c>
      <c r="U166" s="54">
        <f>IF($A166&lt;='All Results'!$B$4,"",IF(SUM('MissFill 1'!T$2:T166)=0,"",(IF('MissFill 1'!T166/SUM('MissFill 1'!T$2:T166)&gt;0.01,"",IF('MissFill 1'!T165/SUM('MissFill 1'!T$2:T166)&gt;0.01,"",IF('MissFill 1'!T164/SUM('MissFill 1'!T$2:T166)&gt;0.01,"",IF('MissFill 1'!T163/SUM('MissFill 1'!T$2:T166)&gt;0.01,"",IF('MissFill 1'!T162/SUM('MissFill 1'!T$2:T166)&gt;0.01,"",DateEnded_5Day!$A166))))))))</f>
        <v>44511</v>
      </c>
      <c r="V166" s="54">
        <f>IF($A166&lt;='All Results'!$B$4,"",IF(SUM('MissFill 1'!U$2:U166)=0,"",(IF('MissFill 1'!U166/SUM('MissFill 1'!U$2:U166)&gt;0.01,"",IF('MissFill 1'!U165/SUM('MissFill 1'!U$2:U166)&gt;0.01,"",IF('MissFill 1'!U164/SUM('MissFill 1'!U$2:U166)&gt;0.01,"",IF('MissFill 1'!U163/SUM('MissFill 1'!U$2:U166)&gt;0.01,"",IF('MissFill 1'!U162/SUM('MissFill 1'!U$2:U166)&gt;0.01,"",DateEnded_5Day!$A166))))))))</f>
        <v>44511</v>
      </c>
      <c r="W166" s="54">
        <f>IF($A166&lt;='All Results'!$B$4,"",IF(SUM('MissFill 1'!V$2:V166)=0,"",(IF('MissFill 1'!V166/SUM('MissFill 1'!V$2:V166)&gt;0.01,"",IF('MissFill 1'!V165/SUM('MissFill 1'!V$2:V166)&gt;0.01,"",IF('MissFill 1'!V164/SUM('MissFill 1'!V$2:V166)&gt;0.01,"",IF('MissFill 1'!V163/SUM('MissFill 1'!V$2:V166)&gt;0.01,"",IF('MissFill 1'!V162/SUM('MissFill 1'!V$2:V166)&gt;0.01,"",DateEnded_5Day!$A166))))))))</f>
        <v>44511</v>
      </c>
      <c r="X166" s="54">
        <f>IF($A166&lt;='All Results'!$B$4,"",IF(SUM('MissFill 1'!W$2:W166)=0,"",(IF('MissFill 1'!W166/SUM('MissFill 1'!W$2:W166)&gt;0.01,"",IF('MissFill 1'!W165/SUM('MissFill 1'!W$2:W166)&gt;0.01,"",IF('MissFill 1'!W164/SUM('MissFill 1'!W$2:W166)&gt;0.01,"",IF('MissFill 1'!W163/SUM('MissFill 1'!W$2:W166)&gt;0.01,"",IF('MissFill 1'!W162/SUM('MissFill 1'!W$2:W166)&gt;0.01,"",DateEnded_5Day!$A166))))))))</f>
        <v>44511</v>
      </c>
      <c r="Y166" s="54">
        <f>IF($A166&lt;='All Results'!$B$4,"",IF(SUM('MissFill 1'!X$2:X166)=0,"",(IF('MissFill 1'!X166/SUM('MissFill 1'!X$2:X166)&gt;0.01,"",IF('MissFill 1'!X165/SUM('MissFill 1'!X$2:X166)&gt;0.01,"",IF('MissFill 1'!X164/SUM('MissFill 1'!X$2:X166)&gt;0.01,"",IF('MissFill 1'!X163/SUM('MissFill 1'!X$2:X166)&gt;0.01,"",IF('MissFill 1'!X162/SUM('MissFill 1'!X$2:X166)&gt;0.01,"",DateEnded_5Day!$A166))))))))</f>
        <v>44511</v>
      </c>
      <c r="Z166" s="54">
        <f>IF($A166&lt;='All Results'!$B$4,"",IF(SUM('MissFill 1'!Y$2:Y166)=0,"",(IF('MissFill 1'!Y166/SUM('MissFill 1'!Y$2:Y166)&gt;0.01,"",IF('MissFill 1'!Y165/SUM('MissFill 1'!Y$2:Y166)&gt;0.01,"",IF('MissFill 1'!Y164/SUM('MissFill 1'!Y$2:Y166)&gt;0.01,"",IF('MissFill 1'!Y163/SUM('MissFill 1'!Y$2:Y166)&gt;0.01,"",IF('MissFill 1'!Y162/SUM('MissFill 1'!Y$2:Y166)&gt;0.01,"",DateEnded_5Day!$A166))))))))</f>
        <v>44511</v>
      </c>
      <c r="AA166" s="54">
        <f>IF($A166&lt;='All Results'!$B$4,"",IF(SUM('MissFill 1'!Z$2:Z166)=0,"",(IF('MissFill 1'!Z166/SUM('MissFill 1'!Z$2:Z166)&gt;0.01,"",IF('MissFill 1'!Z165/SUM('MissFill 1'!Z$2:Z166)&gt;0.01,"",IF('MissFill 1'!Z164/SUM('MissFill 1'!Z$2:Z166)&gt;0.01,"",IF('MissFill 1'!Z163/SUM('MissFill 1'!Z$2:Z166)&gt;0.01,"",IF('MissFill 1'!Z162/SUM('MissFill 1'!Z$2:Z166)&gt;0.01,"",DateEnded_5Day!$A166))))))))</f>
        <v>44511</v>
      </c>
      <c r="AB166" s="54">
        <f>IF($A166&lt;='All Results'!$B$4,"",IF(SUM('MissFill 1'!AA$2:AA166)=0,"",(IF('MissFill 1'!AA166/SUM('MissFill 1'!AA$2:AA166)&gt;0.01,"",IF('MissFill 1'!AA165/SUM('MissFill 1'!AA$2:AA166)&gt;0.01,"",IF('MissFill 1'!AA164/SUM('MissFill 1'!AA$2:AA166)&gt;0.01,"",IF('MissFill 1'!AA163/SUM('MissFill 1'!AA$2:AA166)&gt;0.01,"",IF('MissFill 1'!AA162/SUM('MissFill 1'!AA$2:AA166)&gt;0.01,"",DateEnded_5Day!$A166))))))))</f>
        <v>44511</v>
      </c>
      <c r="AC166" s="54">
        <f>IF($A166&lt;='All Results'!$B$4,"",IF(SUM('MissFill 1'!AB$2:AB166)=0,"",(IF('MissFill 1'!AB166/SUM('MissFill 1'!AB$2:AB166)&gt;0.01,"",IF('MissFill 1'!AB165/SUM('MissFill 1'!AB$2:AB166)&gt;0.01,"",IF('MissFill 1'!AB164/SUM('MissFill 1'!AB$2:AB166)&gt;0.01,"",IF('MissFill 1'!AB163/SUM('MissFill 1'!AB$2:AB166)&gt;0.01,"",IF('MissFill 1'!AB162/SUM('MissFill 1'!AB$2:AB166)&gt;0.01,"",DateEnded_5Day!$A166))))))))</f>
        <v>44511</v>
      </c>
      <c r="AD166" s="54">
        <f>IF($A166&lt;='All Results'!$B$4,"",IF(SUM('MissFill 1'!AC$2:AC166)=0,"",(IF('MissFill 1'!AC166/SUM('MissFill 1'!AC$2:AC166)&gt;0.01,"",IF('MissFill 1'!AC165/SUM('MissFill 1'!AC$2:AC166)&gt;0.01,"",IF('MissFill 1'!AC164/SUM('MissFill 1'!AC$2:AC166)&gt;0.01,"",IF('MissFill 1'!AC163/SUM('MissFill 1'!AC$2:AC166)&gt;0.01,"",IF('MissFill 1'!AC162/SUM('MissFill 1'!AC$2:AC166)&gt;0.01,"",DateEnded_5Day!$A166))))))))</f>
        <v>44511</v>
      </c>
      <c r="AE166" s="54">
        <f>IF($A166&lt;='All Results'!$B$4,"",IF(SUM('MissFill 1'!AD$2:AD166)=0,"",(IF('MissFill 1'!AD166/SUM('MissFill 1'!AD$2:AD166)&gt;0.01,"",IF('MissFill 1'!AD165/SUM('MissFill 1'!AD$2:AD166)&gt;0.01,"",IF('MissFill 1'!AD164/SUM('MissFill 1'!AD$2:AD166)&gt;0.01,"",IF('MissFill 1'!AD163/SUM('MissFill 1'!AD$2:AD166)&gt;0.01,"",IF('MissFill 1'!AD162/SUM('MissFill 1'!AD$2:AD166)&gt;0.01,"",DateEnded_5Day!$A166))))))))</f>
        <v>44511</v>
      </c>
      <c r="AF166" s="54">
        <f>IF($A166&lt;='All Results'!$B$4,"",IF(SUM('MissFill 1'!AE$2:AE166)=0,"",(IF('MissFill 1'!AE166/SUM('MissFill 1'!AE$2:AE166)&gt;0.01,"",IF('MissFill 1'!AE165/SUM('MissFill 1'!AE$2:AE166)&gt;0.01,"",IF('MissFill 1'!AE164/SUM('MissFill 1'!AE$2:AE166)&gt;0.01,"",IF('MissFill 1'!AE163/SUM('MissFill 1'!AE$2:AE166)&gt;0.01,"",IF('MissFill 1'!AE162/SUM('MissFill 1'!AE$2:AE166)&gt;0.01,"",DateEnded_5Day!$A166))))))))</f>
        <v>44511</v>
      </c>
      <c r="AG166" s="54">
        <f>IF($A166&lt;='All Results'!$B$4,"",IF(SUM('MissFill 1'!AF$2:AF166)=0,"",(IF('MissFill 1'!AF166/SUM('MissFill 1'!AF$2:AF166)&gt;0.01,"",IF('MissFill 1'!AF165/SUM('MissFill 1'!AF$2:AF166)&gt;0.01,"",IF('MissFill 1'!AF164/SUM('MissFill 1'!AF$2:AF166)&gt;0.01,"",IF('MissFill 1'!AF163/SUM('MissFill 1'!AF$2:AF166)&gt;0.01,"",IF('MissFill 1'!AF162/SUM('MissFill 1'!AF$2:AF166)&gt;0.01,"",DateEnded_5Day!$A166))))))))</f>
        <v>44511</v>
      </c>
      <c r="AH166" s="54">
        <f>IF($A166&lt;='All Results'!$B$4,"",IF(SUM('MissFill 1'!AG$2:AG166)=0,"",(IF('MissFill 1'!AG166/SUM('MissFill 1'!AG$2:AG166)&gt;0.01,"",IF('MissFill 1'!AG165/SUM('MissFill 1'!AG$2:AG166)&gt;0.01,"",IF('MissFill 1'!AG164/SUM('MissFill 1'!AG$2:AG166)&gt;0.01,"",IF('MissFill 1'!AG163/SUM('MissFill 1'!AG$2:AG166)&gt;0.01,"",IF('MissFill 1'!AG162/SUM('MissFill 1'!AG$2:AG166)&gt;0.01,"",DateEnded_5Day!$A166))))))))</f>
        <v>44511</v>
      </c>
      <c r="AI166" s="54">
        <f>IF($A166&lt;='All Results'!$B$4,"",IF(SUM('MissFill 1'!AH$2:AH166)=0,"",(IF('MissFill 1'!AH166/SUM('MissFill 1'!AH$2:AH166)&gt;0.01,"",IF('MissFill 1'!AH165/SUM('MissFill 1'!AH$2:AH166)&gt;0.01,"",IF('MissFill 1'!AH164/SUM('MissFill 1'!AH$2:AH166)&gt;0.01,"",IF('MissFill 1'!AH163/SUM('MissFill 1'!AH$2:AH166)&gt;0.01,"",IF('MissFill 1'!AH162/SUM('MissFill 1'!AH$2:AH166)&gt;0.01,"",DateEnded_5Day!$A166))))))))</f>
        <v>44511</v>
      </c>
      <c r="AJ166" s="54">
        <f>IF($A166&lt;='All Results'!$B$4,"",IF(SUM('MissFill 1'!AI$2:AI166)=0,"",(IF('MissFill 1'!AI166/SUM('MissFill 1'!AI$2:AI166)&gt;0.01,"",IF('MissFill 1'!AI165/SUM('MissFill 1'!AI$2:AI166)&gt;0.01,"",IF('MissFill 1'!AI164/SUM('MissFill 1'!AI$2:AI166)&gt;0.01,"",IF('MissFill 1'!AI163/SUM('MissFill 1'!AI$2:AI166)&gt;0.01,"",IF('MissFill 1'!AI162/SUM('MissFill 1'!AI$2:AI166)&gt;0.01,"",DateEnded_5Day!$A166))))))))</f>
        <v>44511</v>
      </c>
      <c r="AK166" s="54">
        <f>IF($A166&lt;='All Results'!$B$4,"",IF(SUM('MissFill 1'!AJ$2:AJ166)=0,"",(IF('MissFill 1'!AJ166/SUM('MissFill 1'!AJ$2:AJ166)&gt;0.01,"",IF('MissFill 1'!AJ165/SUM('MissFill 1'!AJ$2:AJ166)&gt;0.01,"",IF('MissFill 1'!AJ164/SUM('MissFill 1'!AJ$2:AJ166)&gt;0.01,"",IF('MissFill 1'!AJ163/SUM('MissFill 1'!AJ$2:AJ166)&gt;0.01,"",IF('MissFill 1'!AJ162/SUM('MissFill 1'!AJ$2:AJ166)&gt;0.01,"",DateEnded_5Day!$A166))))))))</f>
        <v>44511</v>
      </c>
      <c r="AL166" s="54">
        <f>IF($A166&lt;='All Results'!$B$4,"",IF(SUM('MissFill 1'!AK$2:AK166)=0,"",(IF('MissFill 1'!AK166/SUM('MissFill 1'!AK$2:AK166)&gt;0.01,"",IF('MissFill 1'!AK165/SUM('MissFill 1'!AK$2:AK166)&gt;0.01,"",IF('MissFill 1'!AK164/SUM('MissFill 1'!AK$2:AK166)&gt;0.01,"",IF('MissFill 1'!AK163/SUM('MissFill 1'!AK$2:AK166)&gt;0.01,"",IF('MissFill 1'!AK162/SUM('MissFill 1'!AK$2:AK166)&gt;0.01,"",DateEnded_5Day!$A166))))))))</f>
        <v>44511</v>
      </c>
      <c r="AM166" s="54">
        <f>IF($A166&lt;='All Results'!$B$4,"",IF(SUM('MissFill 1'!AL$2:AL166)=0,"",(IF('MissFill 1'!AL166/SUM('MissFill 1'!AL$2:AL166)&gt;0.01,"",IF('MissFill 1'!AL165/SUM('MissFill 1'!AL$2:AL166)&gt;0.01,"",IF('MissFill 1'!AL164/SUM('MissFill 1'!AL$2:AL166)&gt;0.01,"",IF('MissFill 1'!AL163/SUM('MissFill 1'!AL$2:AL166)&gt;0.01,"",IF('MissFill 1'!AL162/SUM('MissFill 1'!AL$2:AL166)&gt;0.01,"",DateEnded_5Day!$A166))))))))</f>
        <v>44511</v>
      </c>
      <c r="AN166" s="54">
        <f>IF($A166&lt;='All Results'!$B$4,"",IF(SUM('MissFill 1'!AM$2:AM166)=0,"",(IF('MissFill 1'!AM166/SUM('MissFill 1'!AM$2:AM166)&gt;0.01,"",IF('MissFill 1'!AM165/SUM('MissFill 1'!AM$2:AM166)&gt;0.01,"",IF('MissFill 1'!AM164/SUM('MissFill 1'!AM$2:AM166)&gt;0.01,"",IF('MissFill 1'!AM163/SUM('MissFill 1'!AM$2:AM166)&gt;0.01,"",IF('MissFill 1'!AM162/SUM('MissFill 1'!AM$2:AM166)&gt;0.01,"",DateEnded_5Day!$A166))))))))</f>
        <v>44511</v>
      </c>
      <c r="AO166" s="54">
        <f>IF($A166&lt;='All Results'!$B$4,"",IF(SUM('MissFill 1'!AN$2:AN166)=0,"",(IF('MissFill 1'!AN166/SUM('MissFill 1'!AN$2:AN166)&gt;0.01,"",IF('MissFill 1'!AN165/SUM('MissFill 1'!AN$2:AN166)&gt;0.01,"",IF('MissFill 1'!AN164/SUM('MissFill 1'!AN$2:AN166)&gt;0.01,"",IF('MissFill 1'!AN163/SUM('MissFill 1'!AN$2:AN166)&gt;0.01,"",IF('MissFill 1'!AN162/SUM('MissFill 1'!AN$2:AN166)&gt;0.01,"",DateEnded_5Day!$A166))))))))</f>
        <v>44511</v>
      </c>
      <c r="AP166" s="54">
        <f>IF($A166&lt;='All Results'!$B$4,"",IF(SUM('MissFill 1'!AO$2:AO166)=0,"",(IF('MissFill 1'!AO166/SUM('MissFill 1'!AO$2:AO166)&gt;0.01,"",IF('MissFill 1'!AO165/SUM('MissFill 1'!AO$2:AO166)&gt;0.01,"",IF('MissFill 1'!AO164/SUM('MissFill 1'!AO$2:AO166)&gt;0.01,"",IF('MissFill 1'!AO163/SUM('MissFill 1'!AO$2:AO166)&gt;0.01,"",IF('MissFill 1'!AO162/SUM('MissFill 1'!AO$2:AO166)&gt;0.01,"",DateEnded_5Day!$A166))))))))</f>
        <v>44511</v>
      </c>
      <c r="AQ166" s="54">
        <f>IF($A166&lt;='All Results'!$B$4,"",IF(SUM('MissFill 1'!AP$2:AP166)=0,"",(IF('MissFill 1'!AP166/SUM('MissFill 1'!AP$2:AP166)&gt;0.01,"",IF('MissFill 1'!AP165/SUM('MissFill 1'!AP$2:AP166)&gt;0.01,"",IF('MissFill 1'!AP164/SUM('MissFill 1'!AP$2:AP166)&gt;0.01,"",IF('MissFill 1'!AP163/SUM('MissFill 1'!AP$2:AP166)&gt;0.01,"",IF('MissFill 1'!AP162/SUM('MissFill 1'!AP$2:AP166)&gt;0.01,"",DateEnded_5Day!$A166))))))))</f>
        <v>44511</v>
      </c>
      <c r="AR166" s="54">
        <f>IF($A166&lt;='All Results'!$B$4,"",IF(SUM('MissFill 1'!AQ$2:AQ166)=0,"",(IF('MissFill 1'!AQ166/SUM('MissFill 1'!AQ$2:AQ166)&gt;0.01,"",IF('MissFill 1'!AQ165/SUM('MissFill 1'!AQ$2:AQ166)&gt;0.01,"",IF('MissFill 1'!AQ164/SUM('MissFill 1'!AQ$2:AQ166)&gt;0.01,"",IF('MissFill 1'!AQ163/SUM('MissFill 1'!AQ$2:AQ166)&gt;0.01,"",IF('MissFill 1'!AQ162/SUM('MissFill 1'!AQ$2:AQ166)&gt;0.01,"",DateEnded_5Day!$A166))))))))</f>
        <v>44511</v>
      </c>
      <c r="AS166" s="54">
        <f>IF($A166&lt;='All Results'!$B$4,"",IF(SUM('MissFill 1'!AR$2:AR166)=0,"",(IF('MissFill 1'!AR166/SUM('MissFill 1'!AR$2:AR166)&gt;0.01,"",IF('MissFill 1'!AR165/SUM('MissFill 1'!AR$2:AR166)&gt;0.01,"",IF('MissFill 1'!AR164/SUM('MissFill 1'!AR$2:AR166)&gt;0.01,"",IF('MissFill 1'!AR163/SUM('MissFill 1'!AR$2:AR166)&gt;0.01,"",IF('MissFill 1'!AR162/SUM('MissFill 1'!AR$2:AR166)&gt;0.01,"",DateEnded_5Day!$A166))))))))</f>
        <v>44511</v>
      </c>
      <c r="AT166" s="54">
        <f>IF($A166&lt;='All Results'!$B$4,"",IF(SUM('MissFill 1'!AS$2:AS166)=0,"",(IF('MissFill 1'!AS166/SUM('MissFill 1'!AS$2:AS166)&gt;0.01,"",IF('MissFill 1'!AS165/SUM('MissFill 1'!AS$2:AS166)&gt;0.01,"",IF('MissFill 1'!AS164/SUM('MissFill 1'!AS$2:AS166)&gt;0.01,"",IF('MissFill 1'!AS163/SUM('MissFill 1'!AS$2:AS166)&gt;0.01,"",IF('MissFill 1'!AS162/SUM('MissFill 1'!AS$2:AS166)&gt;0.01,"",DateEnded_5Day!$A166))))))))</f>
        <v>44511</v>
      </c>
      <c r="AU166" s="54">
        <f>IF($A166&lt;='All Results'!$B$4,"",IF(SUM('MissFill 1'!AT$2:AT166)=0,"",(IF('MissFill 1'!AT166/SUM('MissFill 1'!AT$2:AT166)&gt;0.01,"",IF('MissFill 1'!AT165/SUM('MissFill 1'!AT$2:AT166)&gt;0.01,"",IF('MissFill 1'!AT164/SUM('MissFill 1'!AT$2:AT166)&gt;0.01,"",IF('MissFill 1'!AT163/SUM('MissFill 1'!AT$2:AT166)&gt;0.01,"",IF('MissFill 1'!AT162/SUM('MissFill 1'!AT$2:AT166)&gt;0.01,"",DateEnded_5Day!$A166))))))))</f>
        <v>44511</v>
      </c>
      <c r="AV166" s="54">
        <f>IF($A166&lt;='All Results'!$B$4,"",IF(SUM('MissFill 1'!AU$2:AU166)=0,"",(IF('MissFill 1'!AU166/SUM('MissFill 1'!AU$2:AU166)&gt;0.01,"",IF('MissFill 1'!AU165/SUM('MissFill 1'!AU$2:AU166)&gt;0.01,"",IF('MissFill 1'!AU164/SUM('MissFill 1'!AU$2:AU166)&gt;0.01,"",IF('MissFill 1'!AU163/SUM('MissFill 1'!AU$2:AU166)&gt;0.01,"",IF('MissFill 1'!AU162/SUM('MissFill 1'!AU$2:AU166)&gt;0.01,"",DateEnded_5Day!$A166))))))))</f>
        <v>44511</v>
      </c>
      <c r="AW166" s="54">
        <f>IF($A166&lt;='All Results'!$B$4,"",IF(SUM('MissFill 1'!AV$2:AV166)=0,"",(IF('MissFill 1'!AV166/SUM('MissFill 1'!AV$2:AV166)&gt;0.01,"",IF('MissFill 1'!AV165/SUM('MissFill 1'!AV$2:AV166)&gt;0.01,"",IF('MissFill 1'!AV164/SUM('MissFill 1'!AV$2:AV166)&gt;0.01,"",IF('MissFill 1'!AV163/SUM('MissFill 1'!AV$2:AV166)&gt;0.01,"",IF('MissFill 1'!AV162/SUM('MissFill 1'!AV$2:AV166)&gt;0.01,"",DateEnded_5Day!$A166))))))))</f>
        <v>44511</v>
      </c>
      <c r="AX166" s="54">
        <f>IF($A166&lt;='All Results'!$B$4,"",IF(SUM('MissFill 1'!AW$2:AW166)=0,"",(IF('MissFill 1'!AW166/SUM('MissFill 1'!AW$2:AW166)&gt;0.01,"",IF('MissFill 1'!AW165/SUM('MissFill 1'!AW$2:AW166)&gt;0.01,"",IF('MissFill 1'!AW164/SUM('MissFill 1'!AW$2:AW166)&gt;0.01,"",IF('MissFill 1'!AW163/SUM('MissFill 1'!AW$2:AW166)&gt;0.01,"",IF('MissFill 1'!AW162/SUM('MissFill 1'!AW$2:AW166)&gt;0.01,"",DateEnded_5Day!$A166))))))))</f>
        <v>44511</v>
      </c>
    </row>
    <row r="167" spans="1:50" x14ac:dyDescent="0.25">
      <c r="A167" s="41">
        <v>44512</v>
      </c>
      <c r="B167" s="52">
        <v>316</v>
      </c>
      <c r="C167" s="54">
        <f>IF($A167&lt;='All Results'!$B$4,"",IF(SUM('MissFill 1'!B$2:B167)=0,"",(IF('MissFill 1'!B167/SUM('MissFill 1'!B$2:B167)&gt;0.01,"",IF('MissFill 1'!B166/SUM('MissFill 1'!B$2:B167)&gt;0.01,"",IF('MissFill 1'!B165/SUM('MissFill 1'!B$2:B167)&gt;0.01,"",IF('MissFill 1'!B164/SUM('MissFill 1'!B$2:B167)&gt;0.01,"",IF('MissFill 1'!B163/SUM('MissFill 1'!B$2:B167)&gt;0.01,"",DateEnded_5Day!$A167))))))))</f>
        <v>44512</v>
      </c>
      <c r="D167" s="54">
        <f>IF($A167&lt;='All Results'!$B$4,"",IF(SUM('MissFill 1'!C$2:C167)=0,"",(IF('MissFill 1'!C167/SUM('MissFill 1'!C$2:C167)&gt;0.01,"",IF('MissFill 1'!C166/SUM('MissFill 1'!C$2:C167)&gt;0.01,"",IF('MissFill 1'!C165/SUM('MissFill 1'!C$2:C167)&gt;0.01,"",IF('MissFill 1'!C164/SUM('MissFill 1'!C$2:C167)&gt;0.01,"",IF('MissFill 1'!C163/SUM('MissFill 1'!C$2:C167)&gt;0.01,"",DateEnded_5Day!$A167))))))))</f>
        <v>44512</v>
      </c>
      <c r="E167" s="54">
        <f>IF($A167&lt;='All Results'!$B$4,"",IF(SUM('MissFill 1'!D$2:D167)=0,"",(IF('MissFill 1'!D167/SUM('MissFill 1'!D$2:D167)&gt;0.01,"",IF('MissFill 1'!D166/SUM('MissFill 1'!D$2:D167)&gt;0.01,"",IF('MissFill 1'!D165/SUM('MissFill 1'!D$2:D167)&gt;0.01,"",IF('MissFill 1'!D164/SUM('MissFill 1'!D$2:D167)&gt;0.01,"",IF('MissFill 1'!D163/SUM('MissFill 1'!D$2:D167)&gt;0.01,"",DateEnded_5Day!$A167))))))))</f>
        <v>44512</v>
      </c>
      <c r="F167" s="54">
        <f>IF($A167&lt;='All Results'!$B$4,"",IF(SUM('MissFill 1'!E$2:E167)=0,"",(IF('MissFill 1'!E167/SUM('MissFill 1'!E$2:E167)&gt;0.01,"",IF('MissFill 1'!E166/SUM('MissFill 1'!E$2:E167)&gt;0.01,"",IF('MissFill 1'!E165/SUM('MissFill 1'!E$2:E167)&gt;0.01,"",IF('MissFill 1'!E164/SUM('MissFill 1'!E$2:E167)&gt;0.01,"",IF('MissFill 1'!E163/SUM('MissFill 1'!E$2:E167)&gt;0.01,"",DateEnded_5Day!$A167))))))))</f>
        <v>44512</v>
      </c>
      <c r="G167" s="54">
        <f>IF($A167&lt;='All Results'!$B$4,"",IF(SUM('MissFill 1'!F$2:F167)=0,"",(IF('MissFill 1'!F167/SUM('MissFill 1'!F$2:F167)&gt;0.01,"",IF('MissFill 1'!F166/SUM('MissFill 1'!F$2:F167)&gt;0.01,"",IF('MissFill 1'!F165/SUM('MissFill 1'!F$2:F167)&gt;0.01,"",IF('MissFill 1'!F164/SUM('MissFill 1'!F$2:F167)&gt;0.01,"",IF('MissFill 1'!F163/SUM('MissFill 1'!F$2:F167)&gt;0.01,"",DateEnded_5Day!$A167))))))))</f>
        <v>44512</v>
      </c>
      <c r="H167" s="54">
        <f>IF($A167&lt;='All Results'!$B$4,"",IF(SUM('MissFill 1'!G$2:G167)=0,"",(IF('MissFill 1'!G167/SUM('MissFill 1'!G$2:G167)&gt;0.01,"",IF('MissFill 1'!G166/SUM('MissFill 1'!G$2:G167)&gt;0.01,"",IF('MissFill 1'!G165/SUM('MissFill 1'!G$2:G167)&gt;0.01,"",IF('MissFill 1'!G164/SUM('MissFill 1'!G$2:G167)&gt;0.01,"",IF('MissFill 1'!G163/SUM('MissFill 1'!G$2:G167)&gt;0.01,"",DateEnded_5Day!$A167))))))))</f>
        <v>44512</v>
      </c>
      <c r="I167" s="54">
        <f>IF($A167&lt;='All Results'!$B$4,"",IF(SUM('MissFill 1'!H$2:H167)=0,"",(IF('MissFill 1'!H167/SUM('MissFill 1'!H$2:H167)&gt;0.01,"",IF('MissFill 1'!H166/SUM('MissFill 1'!H$2:H167)&gt;0.01,"",IF('MissFill 1'!H165/SUM('MissFill 1'!H$2:H167)&gt;0.01,"",IF('MissFill 1'!H164/SUM('MissFill 1'!H$2:H167)&gt;0.01,"",IF('MissFill 1'!H163/SUM('MissFill 1'!H$2:H167)&gt;0.01,"",DateEnded_5Day!$A167))))))))</f>
        <v>44512</v>
      </c>
      <c r="J167" s="54">
        <f>IF($A167&lt;='All Results'!$B$4,"",IF(SUM('MissFill 1'!I$2:I167)=0,"",(IF('MissFill 1'!I167/SUM('MissFill 1'!I$2:I167)&gt;0.01,"",IF('MissFill 1'!I166/SUM('MissFill 1'!I$2:I167)&gt;0.01,"",IF('MissFill 1'!I165/SUM('MissFill 1'!I$2:I167)&gt;0.01,"",IF('MissFill 1'!I164/SUM('MissFill 1'!I$2:I167)&gt;0.01,"",IF('MissFill 1'!I163/SUM('MissFill 1'!I$2:I167)&gt;0.01,"",DateEnded_5Day!$A167))))))))</f>
        <v>44512</v>
      </c>
      <c r="K167" s="54">
        <f>IF($A167&lt;='All Results'!$B$4,"",IF(SUM('MissFill 1'!J$2:J167)=0,"",(IF('MissFill 1'!J167/SUM('MissFill 1'!J$2:J167)&gt;0.01,"",IF('MissFill 1'!J166/SUM('MissFill 1'!J$2:J167)&gt;0.01,"",IF('MissFill 1'!J165/SUM('MissFill 1'!J$2:J167)&gt;0.01,"",IF('MissFill 1'!J164/SUM('MissFill 1'!J$2:J167)&gt;0.01,"",IF('MissFill 1'!J163/SUM('MissFill 1'!J$2:J167)&gt;0.01,"",DateEnded_5Day!$A167))))))))</f>
        <v>44512</v>
      </c>
      <c r="L167" s="54">
        <f>IF($A167&lt;='All Results'!$B$4,"",IF(SUM('MissFill 1'!K$2:K167)=0,"",(IF('MissFill 1'!K167/SUM('MissFill 1'!K$2:K167)&gt;0.01,"",IF('MissFill 1'!K166/SUM('MissFill 1'!K$2:K167)&gt;0.01,"",IF('MissFill 1'!K165/SUM('MissFill 1'!K$2:K167)&gt;0.01,"",IF('MissFill 1'!K164/SUM('MissFill 1'!K$2:K167)&gt;0.01,"",IF('MissFill 1'!K163/SUM('MissFill 1'!K$2:K167)&gt;0.01,"",DateEnded_5Day!$A167))))))))</f>
        <v>44512</v>
      </c>
      <c r="M167" s="54">
        <f>IF($A167&lt;='All Results'!$B$4,"",IF(SUM('MissFill 1'!L$2:L167)=0,"",(IF('MissFill 1'!L167/SUM('MissFill 1'!L$2:L167)&gt;0.01,"",IF('MissFill 1'!L166/SUM('MissFill 1'!L$2:L167)&gt;0.01,"",IF('MissFill 1'!L165/SUM('MissFill 1'!L$2:L167)&gt;0.01,"",IF('MissFill 1'!L164/SUM('MissFill 1'!L$2:L167)&gt;0.01,"",IF('MissFill 1'!L163/SUM('MissFill 1'!L$2:L167)&gt;0.01,"",DateEnded_5Day!$A167))))))))</f>
        <v>44512</v>
      </c>
      <c r="N167" s="54">
        <f>IF($A167&lt;='All Results'!$B$4,"",IF(SUM('MissFill 1'!M$2:M167)=0,"",(IF('MissFill 1'!M167/SUM('MissFill 1'!M$2:M167)&gt;0.01,"",IF('MissFill 1'!M166/SUM('MissFill 1'!M$2:M167)&gt;0.01,"",IF('MissFill 1'!M165/SUM('MissFill 1'!M$2:M167)&gt;0.01,"",IF('MissFill 1'!M164/SUM('MissFill 1'!M$2:M167)&gt;0.01,"",IF('MissFill 1'!M163/SUM('MissFill 1'!M$2:M167)&gt;0.01,"",DateEnded_5Day!$A167))))))))</f>
        <v>44512</v>
      </c>
      <c r="O167" s="54">
        <f>IF($A167&lt;='All Results'!$B$4,"",IF(SUM('MissFill 1'!N$2:N167)=0,"",(IF('MissFill 1'!N167/SUM('MissFill 1'!N$2:N167)&gt;0.01,"",IF('MissFill 1'!N166/SUM('MissFill 1'!N$2:N167)&gt;0.01,"",IF('MissFill 1'!N165/SUM('MissFill 1'!N$2:N167)&gt;0.01,"",IF('MissFill 1'!N164/SUM('MissFill 1'!N$2:N167)&gt;0.01,"",IF('MissFill 1'!N163/SUM('MissFill 1'!N$2:N167)&gt;0.01,"",DateEnded_5Day!$A167))))))))</f>
        <v>44512</v>
      </c>
      <c r="P167" s="54">
        <f>IF($A167&lt;='All Results'!$B$4,"",IF(SUM('MissFill 1'!O$2:O167)=0,"",(IF('MissFill 1'!O167/SUM('MissFill 1'!O$2:O167)&gt;0.01,"",IF('MissFill 1'!O166/SUM('MissFill 1'!O$2:O167)&gt;0.01,"",IF('MissFill 1'!O165/SUM('MissFill 1'!O$2:O167)&gt;0.01,"",IF('MissFill 1'!O164/SUM('MissFill 1'!O$2:O167)&gt;0.01,"",IF('MissFill 1'!O163/SUM('MissFill 1'!O$2:O167)&gt;0.01,"",DateEnded_5Day!$A167))))))))</f>
        <v>44512</v>
      </c>
      <c r="Q167" s="54">
        <f>IF($A167&lt;='All Results'!$B$4,"",IF(SUM('MissFill 1'!P$2:P167)=0,"",(IF('MissFill 1'!P167/SUM('MissFill 1'!P$2:P167)&gt;0.01,"",IF('MissFill 1'!P166/SUM('MissFill 1'!P$2:P167)&gt;0.01,"",IF('MissFill 1'!P165/SUM('MissFill 1'!P$2:P167)&gt;0.01,"",IF('MissFill 1'!P164/SUM('MissFill 1'!P$2:P167)&gt;0.01,"",IF('MissFill 1'!P163/SUM('MissFill 1'!P$2:P167)&gt;0.01,"",DateEnded_5Day!$A167))))))))</f>
        <v>44512</v>
      </c>
      <c r="R167" s="54">
        <f>IF($A167&lt;='All Results'!$B$4,"",IF(SUM('MissFill 1'!Q$2:Q167)=0,"",(IF('MissFill 1'!Q167/SUM('MissFill 1'!Q$2:Q167)&gt;0.01,"",IF('MissFill 1'!Q166/SUM('MissFill 1'!Q$2:Q167)&gt;0.01,"",IF('MissFill 1'!Q165/SUM('MissFill 1'!Q$2:Q167)&gt;0.01,"",IF('MissFill 1'!Q164/SUM('MissFill 1'!Q$2:Q167)&gt;0.01,"",IF('MissFill 1'!Q163/SUM('MissFill 1'!Q$2:Q167)&gt;0.01,"",DateEnded_5Day!$A167))))))))</f>
        <v>44512</v>
      </c>
      <c r="S167" s="54">
        <f>IF($A167&lt;='All Results'!$B$4,"",IF(SUM('MissFill 1'!R$2:R167)=0,"",(IF('MissFill 1'!R167/SUM('MissFill 1'!R$2:R167)&gt;0.01,"",IF('MissFill 1'!R166/SUM('MissFill 1'!R$2:R167)&gt;0.01,"",IF('MissFill 1'!R165/SUM('MissFill 1'!R$2:R167)&gt;0.01,"",IF('MissFill 1'!R164/SUM('MissFill 1'!R$2:R167)&gt;0.01,"",IF('MissFill 1'!R163/SUM('MissFill 1'!R$2:R167)&gt;0.01,"",DateEnded_5Day!$A167))))))))</f>
        <v>44512</v>
      </c>
      <c r="T167" s="54">
        <f>IF($A167&lt;='All Results'!$B$4,"",IF(SUM('MissFill 1'!S$2:S167)=0,"",(IF('MissFill 1'!S167/SUM('MissFill 1'!S$2:S167)&gt;0.01,"",IF('MissFill 1'!S166/SUM('MissFill 1'!S$2:S167)&gt;0.01,"",IF('MissFill 1'!S165/SUM('MissFill 1'!S$2:S167)&gt;0.01,"",IF('MissFill 1'!S164/SUM('MissFill 1'!S$2:S167)&gt;0.01,"",IF('MissFill 1'!S163/SUM('MissFill 1'!S$2:S167)&gt;0.01,"",DateEnded_5Day!$A167))))))))</f>
        <v>44512</v>
      </c>
      <c r="U167" s="54">
        <f>IF($A167&lt;='All Results'!$B$4,"",IF(SUM('MissFill 1'!T$2:T167)=0,"",(IF('MissFill 1'!T167/SUM('MissFill 1'!T$2:T167)&gt;0.01,"",IF('MissFill 1'!T166/SUM('MissFill 1'!T$2:T167)&gt;0.01,"",IF('MissFill 1'!T165/SUM('MissFill 1'!T$2:T167)&gt;0.01,"",IF('MissFill 1'!T164/SUM('MissFill 1'!T$2:T167)&gt;0.01,"",IF('MissFill 1'!T163/SUM('MissFill 1'!T$2:T167)&gt;0.01,"",DateEnded_5Day!$A167))))))))</f>
        <v>44512</v>
      </c>
      <c r="V167" s="54">
        <f>IF($A167&lt;='All Results'!$B$4,"",IF(SUM('MissFill 1'!U$2:U167)=0,"",(IF('MissFill 1'!U167/SUM('MissFill 1'!U$2:U167)&gt;0.01,"",IF('MissFill 1'!U166/SUM('MissFill 1'!U$2:U167)&gt;0.01,"",IF('MissFill 1'!U165/SUM('MissFill 1'!U$2:U167)&gt;0.01,"",IF('MissFill 1'!U164/SUM('MissFill 1'!U$2:U167)&gt;0.01,"",IF('MissFill 1'!U163/SUM('MissFill 1'!U$2:U167)&gt;0.01,"",DateEnded_5Day!$A167))))))))</f>
        <v>44512</v>
      </c>
      <c r="W167" s="54">
        <f>IF($A167&lt;='All Results'!$B$4,"",IF(SUM('MissFill 1'!V$2:V167)=0,"",(IF('MissFill 1'!V167/SUM('MissFill 1'!V$2:V167)&gt;0.01,"",IF('MissFill 1'!V166/SUM('MissFill 1'!V$2:V167)&gt;0.01,"",IF('MissFill 1'!V165/SUM('MissFill 1'!V$2:V167)&gt;0.01,"",IF('MissFill 1'!V164/SUM('MissFill 1'!V$2:V167)&gt;0.01,"",IF('MissFill 1'!V163/SUM('MissFill 1'!V$2:V167)&gt;0.01,"",DateEnded_5Day!$A167))))))))</f>
        <v>44512</v>
      </c>
      <c r="X167" s="54">
        <f>IF($A167&lt;='All Results'!$B$4,"",IF(SUM('MissFill 1'!W$2:W167)=0,"",(IF('MissFill 1'!W167/SUM('MissFill 1'!W$2:W167)&gt;0.01,"",IF('MissFill 1'!W166/SUM('MissFill 1'!W$2:W167)&gt;0.01,"",IF('MissFill 1'!W165/SUM('MissFill 1'!W$2:W167)&gt;0.01,"",IF('MissFill 1'!W164/SUM('MissFill 1'!W$2:W167)&gt;0.01,"",IF('MissFill 1'!W163/SUM('MissFill 1'!W$2:W167)&gt;0.01,"",DateEnded_5Day!$A167))))))))</f>
        <v>44512</v>
      </c>
      <c r="Y167" s="54">
        <f>IF($A167&lt;='All Results'!$B$4,"",IF(SUM('MissFill 1'!X$2:X167)=0,"",(IF('MissFill 1'!X167/SUM('MissFill 1'!X$2:X167)&gt;0.01,"",IF('MissFill 1'!X166/SUM('MissFill 1'!X$2:X167)&gt;0.01,"",IF('MissFill 1'!X165/SUM('MissFill 1'!X$2:X167)&gt;0.01,"",IF('MissFill 1'!X164/SUM('MissFill 1'!X$2:X167)&gt;0.01,"",IF('MissFill 1'!X163/SUM('MissFill 1'!X$2:X167)&gt;0.01,"",DateEnded_5Day!$A167))))))))</f>
        <v>44512</v>
      </c>
      <c r="Z167" s="54">
        <f>IF($A167&lt;='All Results'!$B$4,"",IF(SUM('MissFill 1'!Y$2:Y167)=0,"",(IF('MissFill 1'!Y167/SUM('MissFill 1'!Y$2:Y167)&gt;0.01,"",IF('MissFill 1'!Y166/SUM('MissFill 1'!Y$2:Y167)&gt;0.01,"",IF('MissFill 1'!Y165/SUM('MissFill 1'!Y$2:Y167)&gt;0.01,"",IF('MissFill 1'!Y164/SUM('MissFill 1'!Y$2:Y167)&gt;0.01,"",IF('MissFill 1'!Y163/SUM('MissFill 1'!Y$2:Y167)&gt;0.01,"",DateEnded_5Day!$A167))))))))</f>
        <v>44512</v>
      </c>
      <c r="AA167" s="54">
        <f>IF($A167&lt;='All Results'!$B$4,"",IF(SUM('MissFill 1'!Z$2:Z167)=0,"",(IF('MissFill 1'!Z167/SUM('MissFill 1'!Z$2:Z167)&gt;0.01,"",IF('MissFill 1'!Z166/SUM('MissFill 1'!Z$2:Z167)&gt;0.01,"",IF('MissFill 1'!Z165/SUM('MissFill 1'!Z$2:Z167)&gt;0.01,"",IF('MissFill 1'!Z164/SUM('MissFill 1'!Z$2:Z167)&gt;0.01,"",IF('MissFill 1'!Z163/SUM('MissFill 1'!Z$2:Z167)&gt;0.01,"",DateEnded_5Day!$A167))))))))</f>
        <v>44512</v>
      </c>
      <c r="AB167" s="54">
        <f>IF($A167&lt;='All Results'!$B$4,"",IF(SUM('MissFill 1'!AA$2:AA167)=0,"",(IF('MissFill 1'!AA167/SUM('MissFill 1'!AA$2:AA167)&gt;0.01,"",IF('MissFill 1'!AA166/SUM('MissFill 1'!AA$2:AA167)&gt;0.01,"",IF('MissFill 1'!AA165/SUM('MissFill 1'!AA$2:AA167)&gt;0.01,"",IF('MissFill 1'!AA164/SUM('MissFill 1'!AA$2:AA167)&gt;0.01,"",IF('MissFill 1'!AA163/SUM('MissFill 1'!AA$2:AA167)&gt;0.01,"",DateEnded_5Day!$A167))))))))</f>
        <v>44512</v>
      </c>
      <c r="AC167" s="54">
        <f>IF($A167&lt;='All Results'!$B$4,"",IF(SUM('MissFill 1'!AB$2:AB167)=0,"",(IF('MissFill 1'!AB167/SUM('MissFill 1'!AB$2:AB167)&gt;0.01,"",IF('MissFill 1'!AB166/SUM('MissFill 1'!AB$2:AB167)&gt;0.01,"",IF('MissFill 1'!AB165/SUM('MissFill 1'!AB$2:AB167)&gt;0.01,"",IF('MissFill 1'!AB164/SUM('MissFill 1'!AB$2:AB167)&gt;0.01,"",IF('MissFill 1'!AB163/SUM('MissFill 1'!AB$2:AB167)&gt;0.01,"",DateEnded_5Day!$A167))))))))</f>
        <v>44512</v>
      </c>
      <c r="AD167" s="54">
        <f>IF($A167&lt;='All Results'!$B$4,"",IF(SUM('MissFill 1'!AC$2:AC167)=0,"",(IF('MissFill 1'!AC167/SUM('MissFill 1'!AC$2:AC167)&gt;0.01,"",IF('MissFill 1'!AC166/SUM('MissFill 1'!AC$2:AC167)&gt;0.01,"",IF('MissFill 1'!AC165/SUM('MissFill 1'!AC$2:AC167)&gt;0.01,"",IF('MissFill 1'!AC164/SUM('MissFill 1'!AC$2:AC167)&gt;0.01,"",IF('MissFill 1'!AC163/SUM('MissFill 1'!AC$2:AC167)&gt;0.01,"",DateEnded_5Day!$A167))))))))</f>
        <v>44512</v>
      </c>
      <c r="AE167" s="54">
        <f>IF($A167&lt;='All Results'!$B$4,"",IF(SUM('MissFill 1'!AD$2:AD167)=0,"",(IF('MissFill 1'!AD167/SUM('MissFill 1'!AD$2:AD167)&gt;0.01,"",IF('MissFill 1'!AD166/SUM('MissFill 1'!AD$2:AD167)&gt;0.01,"",IF('MissFill 1'!AD165/SUM('MissFill 1'!AD$2:AD167)&gt;0.01,"",IF('MissFill 1'!AD164/SUM('MissFill 1'!AD$2:AD167)&gt;0.01,"",IF('MissFill 1'!AD163/SUM('MissFill 1'!AD$2:AD167)&gt;0.01,"",DateEnded_5Day!$A167))))))))</f>
        <v>44512</v>
      </c>
      <c r="AF167" s="54">
        <f>IF($A167&lt;='All Results'!$B$4,"",IF(SUM('MissFill 1'!AE$2:AE167)=0,"",(IF('MissFill 1'!AE167/SUM('MissFill 1'!AE$2:AE167)&gt;0.01,"",IF('MissFill 1'!AE166/SUM('MissFill 1'!AE$2:AE167)&gt;0.01,"",IF('MissFill 1'!AE165/SUM('MissFill 1'!AE$2:AE167)&gt;0.01,"",IF('MissFill 1'!AE164/SUM('MissFill 1'!AE$2:AE167)&gt;0.01,"",IF('MissFill 1'!AE163/SUM('MissFill 1'!AE$2:AE167)&gt;0.01,"",DateEnded_5Day!$A167))))))))</f>
        <v>44512</v>
      </c>
      <c r="AG167" s="54">
        <f>IF($A167&lt;='All Results'!$B$4,"",IF(SUM('MissFill 1'!AF$2:AF167)=0,"",(IF('MissFill 1'!AF167/SUM('MissFill 1'!AF$2:AF167)&gt;0.01,"",IF('MissFill 1'!AF166/SUM('MissFill 1'!AF$2:AF167)&gt;0.01,"",IF('MissFill 1'!AF165/SUM('MissFill 1'!AF$2:AF167)&gt;0.01,"",IF('MissFill 1'!AF164/SUM('MissFill 1'!AF$2:AF167)&gt;0.01,"",IF('MissFill 1'!AF163/SUM('MissFill 1'!AF$2:AF167)&gt;0.01,"",DateEnded_5Day!$A167))))))))</f>
        <v>44512</v>
      </c>
      <c r="AH167" s="54">
        <f>IF($A167&lt;='All Results'!$B$4,"",IF(SUM('MissFill 1'!AG$2:AG167)=0,"",(IF('MissFill 1'!AG167/SUM('MissFill 1'!AG$2:AG167)&gt;0.01,"",IF('MissFill 1'!AG166/SUM('MissFill 1'!AG$2:AG167)&gt;0.01,"",IF('MissFill 1'!AG165/SUM('MissFill 1'!AG$2:AG167)&gt;0.01,"",IF('MissFill 1'!AG164/SUM('MissFill 1'!AG$2:AG167)&gt;0.01,"",IF('MissFill 1'!AG163/SUM('MissFill 1'!AG$2:AG167)&gt;0.01,"",DateEnded_5Day!$A167))))))))</f>
        <v>44512</v>
      </c>
      <c r="AI167" s="54">
        <f>IF($A167&lt;='All Results'!$B$4,"",IF(SUM('MissFill 1'!AH$2:AH167)=0,"",(IF('MissFill 1'!AH167/SUM('MissFill 1'!AH$2:AH167)&gt;0.01,"",IF('MissFill 1'!AH166/SUM('MissFill 1'!AH$2:AH167)&gt;0.01,"",IF('MissFill 1'!AH165/SUM('MissFill 1'!AH$2:AH167)&gt;0.01,"",IF('MissFill 1'!AH164/SUM('MissFill 1'!AH$2:AH167)&gt;0.01,"",IF('MissFill 1'!AH163/SUM('MissFill 1'!AH$2:AH167)&gt;0.01,"",DateEnded_5Day!$A167))))))))</f>
        <v>44512</v>
      </c>
      <c r="AJ167" s="54">
        <f>IF($A167&lt;='All Results'!$B$4,"",IF(SUM('MissFill 1'!AI$2:AI167)=0,"",(IF('MissFill 1'!AI167/SUM('MissFill 1'!AI$2:AI167)&gt;0.01,"",IF('MissFill 1'!AI166/SUM('MissFill 1'!AI$2:AI167)&gt;0.01,"",IF('MissFill 1'!AI165/SUM('MissFill 1'!AI$2:AI167)&gt;0.01,"",IF('MissFill 1'!AI164/SUM('MissFill 1'!AI$2:AI167)&gt;0.01,"",IF('MissFill 1'!AI163/SUM('MissFill 1'!AI$2:AI167)&gt;0.01,"",DateEnded_5Day!$A167))))))))</f>
        <v>44512</v>
      </c>
      <c r="AK167" s="54">
        <f>IF($A167&lt;='All Results'!$B$4,"",IF(SUM('MissFill 1'!AJ$2:AJ167)=0,"",(IF('MissFill 1'!AJ167/SUM('MissFill 1'!AJ$2:AJ167)&gt;0.01,"",IF('MissFill 1'!AJ166/SUM('MissFill 1'!AJ$2:AJ167)&gt;0.01,"",IF('MissFill 1'!AJ165/SUM('MissFill 1'!AJ$2:AJ167)&gt;0.01,"",IF('MissFill 1'!AJ164/SUM('MissFill 1'!AJ$2:AJ167)&gt;0.01,"",IF('MissFill 1'!AJ163/SUM('MissFill 1'!AJ$2:AJ167)&gt;0.01,"",DateEnded_5Day!$A167))))))))</f>
        <v>44512</v>
      </c>
      <c r="AL167" s="54">
        <f>IF($A167&lt;='All Results'!$B$4,"",IF(SUM('MissFill 1'!AK$2:AK167)=0,"",(IF('MissFill 1'!AK167/SUM('MissFill 1'!AK$2:AK167)&gt;0.01,"",IF('MissFill 1'!AK166/SUM('MissFill 1'!AK$2:AK167)&gt;0.01,"",IF('MissFill 1'!AK165/SUM('MissFill 1'!AK$2:AK167)&gt;0.01,"",IF('MissFill 1'!AK164/SUM('MissFill 1'!AK$2:AK167)&gt;0.01,"",IF('MissFill 1'!AK163/SUM('MissFill 1'!AK$2:AK167)&gt;0.01,"",DateEnded_5Day!$A167))))))))</f>
        <v>44512</v>
      </c>
      <c r="AM167" s="54">
        <f>IF($A167&lt;='All Results'!$B$4,"",IF(SUM('MissFill 1'!AL$2:AL167)=0,"",(IF('MissFill 1'!AL167/SUM('MissFill 1'!AL$2:AL167)&gt;0.01,"",IF('MissFill 1'!AL166/SUM('MissFill 1'!AL$2:AL167)&gt;0.01,"",IF('MissFill 1'!AL165/SUM('MissFill 1'!AL$2:AL167)&gt;0.01,"",IF('MissFill 1'!AL164/SUM('MissFill 1'!AL$2:AL167)&gt;0.01,"",IF('MissFill 1'!AL163/SUM('MissFill 1'!AL$2:AL167)&gt;0.01,"",DateEnded_5Day!$A167))))))))</f>
        <v>44512</v>
      </c>
      <c r="AN167" s="54">
        <f>IF($A167&lt;='All Results'!$B$4,"",IF(SUM('MissFill 1'!AM$2:AM167)=0,"",(IF('MissFill 1'!AM167/SUM('MissFill 1'!AM$2:AM167)&gt;0.01,"",IF('MissFill 1'!AM166/SUM('MissFill 1'!AM$2:AM167)&gt;0.01,"",IF('MissFill 1'!AM165/SUM('MissFill 1'!AM$2:AM167)&gt;0.01,"",IF('MissFill 1'!AM164/SUM('MissFill 1'!AM$2:AM167)&gt;0.01,"",IF('MissFill 1'!AM163/SUM('MissFill 1'!AM$2:AM167)&gt;0.01,"",DateEnded_5Day!$A167))))))))</f>
        <v>44512</v>
      </c>
      <c r="AO167" s="54">
        <f>IF($A167&lt;='All Results'!$B$4,"",IF(SUM('MissFill 1'!AN$2:AN167)=0,"",(IF('MissFill 1'!AN167/SUM('MissFill 1'!AN$2:AN167)&gt;0.01,"",IF('MissFill 1'!AN166/SUM('MissFill 1'!AN$2:AN167)&gt;0.01,"",IF('MissFill 1'!AN165/SUM('MissFill 1'!AN$2:AN167)&gt;0.01,"",IF('MissFill 1'!AN164/SUM('MissFill 1'!AN$2:AN167)&gt;0.01,"",IF('MissFill 1'!AN163/SUM('MissFill 1'!AN$2:AN167)&gt;0.01,"",DateEnded_5Day!$A167))))))))</f>
        <v>44512</v>
      </c>
      <c r="AP167" s="54">
        <f>IF($A167&lt;='All Results'!$B$4,"",IF(SUM('MissFill 1'!AO$2:AO167)=0,"",(IF('MissFill 1'!AO167/SUM('MissFill 1'!AO$2:AO167)&gt;0.01,"",IF('MissFill 1'!AO166/SUM('MissFill 1'!AO$2:AO167)&gt;0.01,"",IF('MissFill 1'!AO165/SUM('MissFill 1'!AO$2:AO167)&gt;0.01,"",IF('MissFill 1'!AO164/SUM('MissFill 1'!AO$2:AO167)&gt;0.01,"",IF('MissFill 1'!AO163/SUM('MissFill 1'!AO$2:AO167)&gt;0.01,"",DateEnded_5Day!$A167))))))))</f>
        <v>44512</v>
      </c>
      <c r="AQ167" s="54">
        <f>IF($A167&lt;='All Results'!$B$4,"",IF(SUM('MissFill 1'!AP$2:AP167)=0,"",(IF('MissFill 1'!AP167/SUM('MissFill 1'!AP$2:AP167)&gt;0.01,"",IF('MissFill 1'!AP166/SUM('MissFill 1'!AP$2:AP167)&gt;0.01,"",IF('MissFill 1'!AP165/SUM('MissFill 1'!AP$2:AP167)&gt;0.01,"",IF('MissFill 1'!AP164/SUM('MissFill 1'!AP$2:AP167)&gt;0.01,"",IF('MissFill 1'!AP163/SUM('MissFill 1'!AP$2:AP167)&gt;0.01,"",DateEnded_5Day!$A167))))))))</f>
        <v>44512</v>
      </c>
      <c r="AR167" s="54">
        <f>IF($A167&lt;='All Results'!$B$4,"",IF(SUM('MissFill 1'!AQ$2:AQ167)=0,"",(IF('MissFill 1'!AQ167/SUM('MissFill 1'!AQ$2:AQ167)&gt;0.01,"",IF('MissFill 1'!AQ166/SUM('MissFill 1'!AQ$2:AQ167)&gt;0.01,"",IF('MissFill 1'!AQ165/SUM('MissFill 1'!AQ$2:AQ167)&gt;0.01,"",IF('MissFill 1'!AQ164/SUM('MissFill 1'!AQ$2:AQ167)&gt;0.01,"",IF('MissFill 1'!AQ163/SUM('MissFill 1'!AQ$2:AQ167)&gt;0.01,"",DateEnded_5Day!$A167))))))))</f>
        <v>44512</v>
      </c>
      <c r="AS167" s="54">
        <f>IF($A167&lt;='All Results'!$B$4,"",IF(SUM('MissFill 1'!AR$2:AR167)=0,"",(IF('MissFill 1'!AR167/SUM('MissFill 1'!AR$2:AR167)&gt;0.01,"",IF('MissFill 1'!AR166/SUM('MissFill 1'!AR$2:AR167)&gt;0.01,"",IF('MissFill 1'!AR165/SUM('MissFill 1'!AR$2:AR167)&gt;0.01,"",IF('MissFill 1'!AR164/SUM('MissFill 1'!AR$2:AR167)&gt;0.01,"",IF('MissFill 1'!AR163/SUM('MissFill 1'!AR$2:AR167)&gt;0.01,"",DateEnded_5Day!$A167))))))))</f>
        <v>44512</v>
      </c>
      <c r="AT167" s="54">
        <f>IF($A167&lt;='All Results'!$B$4,"",IF(SUM('MissFill 1'!AS$2:AS167)=0,"",(IF('MissFill 1'!AS167/SUM('MissFill 1'!AS$2:AS167)&gt;0.01,"",IF('MissFill 1'!AS166/SUM('MissFill 1'!AS$2:AS167)&gt;0.01,"",IF('MissFill 1'!AS165/SUM('MissFill 1'!AS$2:AS167)&gt;0.01,"",IF('MissFill 1'!AS164/SUM('MissFill 1'!AS$2:AS167)&gt;0.01,"",IF('MissFill 1'!AS163/SUM('MissFill 1'!AS$2:AS167)&gt;0.01,"",DateEnded_5Day!$A167))))))))</f>
        <v>44512</v>
      </c>
      <c r="AU167" s="54">
        <f>IF($A167&lt;='All Results'!$B$4,"",IF(SUM('MissFill 1'!AT$2:AT167)=0,"",(IF('MissFill 1'!AT167/SUM('MissFill 1'!AT$2:AT167)&gt;0.01,"",IF('MissFill 1'!AT166/SUM('MissFill 1'!AT$2:AT167)&gt;0.01,"",IF('MissFill 1'!AT165/SUM('MissFill 1'!AT$2:AT167)&gt;0.01,"",IF('MissFill 1'!AT164/SUM('MissFill 1'!AT$2:AT167)&gt;0.01,"",IF('MissFill 1'!AT163/SUM('MissFill 1'!AT$2:AT167)&gt;0.01,"",DateEnded_5Day!$A167))))))))</f>
        <v>44512</v>
      </c>
      <c r="AV167" s="54">
        <f>IF($A167&lt;='All Results'!$B$4,"",IF(SUM('MissFill 1'!AU$2:AU167)=0,"",(IF('MissFill 1'!AU167/SUM('MissFill 1'!AU$2:AU167)&gt;0.01,"",IF('MissFill 1'!AU166/SUM('MissFill 1'!AU$2:AU167)&gt;0.01,"",IF('MissFill 1'!AU165/SUM('MissFill 1'!AU$2:AU167)&gt;0.01,"",IF('MissFill 1'!AU164/SUM('MissFill 1'!AU$2:AU167)&gt;0.01,"",IF('MissFill 1'!AU163/SUM('MissFill 1'!AU$2:AU167)&gt;0.01,"",DateEnded_5Day!$A167))))))))</f>
        <v>44512</v>
      </c>
      <c r="AW167" s="54">
        <f>IF($A167&lt;='All Results'!$B$4,"",IF(SUM('MissFill 1'!AV$2:AV167)=0,"",(IF('MissFill 1'!AV167/SUM('MissFill 1'!AV$2:AV167)&gt;0.01,"",IF('MissFill 1'!AV166/SUM('MissFill 1'!AV$2:AV167)&gt;0.01,"",IF('MissFill 1'!AV165/SUM('MissFill 1'!AV$2:AV167)&gt;0.01,"",IF('MissFill 1'!AV164/SUM('MissFill 1'!AV$2:AV167)&gt;0.01,"",IF('MissFill 1'!AV163/SUM('MissFill 1'!AV$2:AV167)&gt;0.01,"",DateEnded_5Day!$A167))))))))</f>
        <v>44512</v>
      </c>
      <c r="AX167" s="54">
        <f>IF($A167&lt;='All Results'!$B$4,"",IF(SUM('MissFill 1'!AW$2:AW167)=0,"",(IF('MissFill 1'!AW167/SUM('MissFill 1'!AW$2:AW167)&gt;0.01,"",IF('MissFill 1'!AW166/SUM('MissFill 1'!AW$2:AW167)&gt;0.01,"",IF('MissFill 1'!AW165/SUM('MissFill 1'!AW$2:AW167)&gt;0.01,"",IF('MissFill 1'!AW164/SUM('MissFill 1'!AW$2:AW167)&gt;0.01,"",IF('MissFill 1'!AW163/SUM('MissFill 1'!AW$2:AW167)&gt;0.01,"",DateEnded_5Day!$A167))))))))</f>
        <v>44512</v>
      </c>
    </row>
    <row r="168" spans="1:50" x14ac:dyDescent="0.25">
      <c r="A168" s="41">
        <v>44513</v>
      </c>
      <c r="B168" s="52">
        <v>317</v>
      </c>
      <c r="C168" s="54">
        <f>IF($A168&lt;='All Results'!$B$4,"",IF(SUM('MissFill 1'!B$2:B168)=0,"",(IF('MissFill 1'!B168/SUM('MissFill 1'!B$2:B168)&gt;0.01,"",IF('MissFill 1'!B167/SUM('MissFill 1'!B$2:B168)&gt;0.01,"",IF('MissFill 1'!B166/SUM('MissFill 1'!B$2:B168)&gt;0.01,"",IF('MissFill 1'!B165/SUM('MissFill 1'!B$2:B168)&gt;0.01,"",IF('MissFill 1'!B164/SUM('MissFill 1'!B$2:B168)&gt;0.01,"",DateEnded_5Day!$A168))))))))</f>
        <v>44513</v>
      </c>
      <c r="D168" s="54">
        <f>IF($A168&lt;='All Results'!$B$4,"",IF(SUM('MissFill 1'!C$2:C168)=0,"",(IF('MissFill 1'!C168/SUM('MissFill 1'!C$2:C168)&gt;0.01,"",IF('MissFill 1'!C167/SUM('MissFill 1'!C$2:C168)&gt;0.01,"",IF('MissFill 1'!C166/SUM('MissFill 1'!C$2:C168)&gt;0.01,"",IF('MissFill 1'!C165/SUM('MissFill 1'!C$2:C168)&gt;0.01,"",IF('MissFill 1'!C164/SUM('MissFill 1'!C$2:C168)&gt;0.01,"",DateEnded_5Day!$A168))))))))</f>
        <v>44513</v>
      </c>
      <c r="E168" s="54">
        <f>IF($A168&lt;='All Results'!$B$4,"",IF(SUM('MissFill 1'!D$2:D168)=0,"",(IF('MissFill 1'!D168/SUM('MissFill 1'!D$2:D168)&gt;0.01,"",IF('MissFill 1'!D167/SUM('MissFill 1'!D$2:D168)&gt;0.01,"",IF('MissFill 1'!D166/SUM('MissFill 1'!D$2:D168)&gt;0.01,"",IF('MissFill 1'!D165/SUM('MissFill 1'!D$2:D168)&gt;0.01,"",IF('MissFill 1'!D164/SUM('MissFill 1'!D$2:D168)&gt;0.01,"",DateEnded_5Day!$A168))))))))</f>
        <v>44513</v>
      </c>
      <c r="F168" s="54">
        <f>IF($A168&lt;='All Results'!$B$4,"",IF(SUM('MissFill 1'!E$2:E168)=0,"",(IF('MissFill 1'!E168/SUM('MissFill 1'!E$2:E168)&gt;0.01,"",IF('MissFill 1'!E167/SUM('MissFill 1'!E$2:E168)&gt;0.01,"",IF('MissFill 1'!E166/SUM('MissFill 1'!E$2:E168)&gt;0.01,"",IF('MissFill 1'!E165/SUM('MissFill 1'!E$2:E168)&gt;0.01,"",IF('MissFill 1'!E164/SUM('MissFill 1'!E$2:E168)&gt;0.01,"",DateEnded_5Day!$A168))))))))</f>
        <v>44513</v>
      </c>
      <c r="G168" s="54">
        <f>IF($A168&lt;='All Results'!$B$4,"",IF(SUM('MissFill 1'!F$2:F168)=0,"",(IF('MissFill 1'!F168/SUM('MissFill 1'!F$2:F168)&gt;0.01,"",IF('MissFill 1'!F167/SUM('MissFill 1'!F$2:F168)&gt;0.01,"",IF('MissFill 1'!F166/SUM('MissFill 1'!F$2:F168)&gt;0.01,"",IF('MissFill 1'!F165/SUM('MissFill 1'!F$2:F168)&gt;0.01,"",IF('MissFill 1'!F164/SUM('MissFill 1'!F$2:F168)&gt;0.01,"",DateEnded_5Day!$A168))))))))</f>
        <v>44513</v>
      </c>
      <c r="H168" s="54">
        <f>IF($A168&lt;='All Results'!$B$4,"",IF(SUM('MissFill 1'!G$2:G168)=0,"",(IF('MissFill 1'!G168/SUM('MissFill 1'!G$2:G168)&gt;0.01,"",IF('MissFill 1'!G167/SUM('MissFill 1'!G$2:G168)&gt;0.01,"",IF('MissFill 1'!G166/SUM('MissFill 1'!G$2:G168)&gt;0.01,"",IF('MissFill 1'!G165/SUM('MissFill 1'!G$2:G168)&gt;0.01,"",IF('MissFill 1'!G164/SUM('MissFill 1'!G$2:G168)&gt;0.01,"",DateEnded_5Day!$A168))))))))</f>
        <v>44513</v>
      </c>
      <c r="I168" s="54">
        <f>IF($A168&lt;='All Results'!$B$4,"",IF(SUM('MissFill 1'!H$2:H168)=0,"",(IF('MissFill 1'!H168/SUM('MissFill 1'!H$2:H168)&gt;0.01,"",IF('MissFill 1'!H167/SUM('MissFill 1'!H$2:H168)&gt;0.01,"",IF('MissFill 1'!H166/SUM('MissFill 1'!H$2:H168)&gt;0.01,"",IF('MissFill 1'!H165/SUM('MissFill 1'!H$2:H168)&gt;0.01,"",IF('MissFill 1'!H164/SUM('MissFill 1'!H$2:H168)&gt;0.01,"",DateEnded_5Day!$A168))))))))</f>
        <v>44513</v>
      </c>
      <c r="J168" s="54">
        <f>IF($A168&lt;='All Results'!$B$4,"",IF(SUM('MissFill 1'!I$2:I168)=0,"",(IF('MissFill 1'!I168/SUM('MissFill 1'!I$2:I168)&gt;0.01,"",IF('MissFill 1'!I167/SUM('MissFill 1'!I$2:I168)&gt;0.01,"",IF('MissFill 1'!I166/SUM('MissFill 1'!I$2:I168)&gt;0.01,"",IF('MissFill 1'!I165/SUM('MissFill 1'!I$2:I168)&gt;0.01,"",IF('MissFill 1'!I164/SUM('MissFill 1'!I$2:I168)&gt;0.01,"",DateEnded_5Day!$A168))))))))</f>
        <v>44513</v>
      </c>
      <c r="K168" s="54">
        <f>IF($A168&lt;='All Results'!$B$4,"",IF(SUM('MissFill 1'!J$2:J168)=0,"",(IF('MissFill 1'!J168/SUM('MissFill 1'!J$2:J168)&gt;0.01,"",IF('MissFill 1'!J167/SUM('MissFill 1'!J$2:J168)&gt;0.01,"",IF('MissFill 1'!J166/SUM('MissFill 1'!J$2:J168)&gt;0.01,"",IF('MissFill 1'!J165/SUM('MissFill 1'!J$2:J168)&gt;0.01,"",IF('MissFill 1'!J164/SUM('MissFill 1'!J$2:J168)&gt;0.01,"",DateEnded_5Day!$A168))))))))</f>
        <v>44513</v>
      </c>
      <c r="L168" s="54">
        <f>IF($A168&lt;='All Results'!$B$4,"",IF(SUM('MissFill 1'!K$2:K168)=0,"",(IF('MissFill 1'!K168/SUM('MissFill 1'!K$2:K168)&gt;0.01,"",IF('MissFill 1'!K167/SUM('MissFill 1'!K$2:K168)&gt;0.01,"",IF('MissFill 1'!K166/SUM('MissFill 1'!K$2:K168)&gt;0.01,"",IF('MissFill 1'!K165/SUM('MissFill 1'!K$2:K168)&gt;0.01,"",IF('MissFill 1'!K164/SUM('MissFill 1'!K$2:K168)&gt;0.01,"",DateEnded_5Day!$A168))))))))</f>
        <v>44513</v>
      </c>
      <c r="M168" s="54">
        <f>IF($A168&lt;='All Results'!$B$4,"",IF(SUM('MissFill 1'!L$2:L168)=0,"",(IF('MissFill 1'!L168/SUM('MissFill 1'!L$2:L168)&gt;0.01,"",IF('MissFill 1'!L167/SUM('MissFill 1'!L$2:L168)&gt;0.01,"",IF('MissFill 1'!L166/SUM('MissFill 1'!L$2:L168)&gt;0.01,"",IF('MissFill 1'!L165/SUM('MissFill 1'!L$2:L168)&gt;0.01,"",IF('MissFill 1'!L164/SUM('MissFill 1'!L$2:L168)&gt;0.01,"",DateEnded_5Day!$A168))))))))</f>
        <v>44513</v>
      </c>
      <c r="N168" s="54">
        <f>IF($A168&lt;='All Results'!$B$4,"",IF(SUM('MissFill 1'!M$2:M168)=0,"",(IF('MissFill 1'!M168/SUM('MissFill 1'!M$2:M168)&gt;0.01,"",IF('MissFill 1'!M167/SUM('MissFill 1'!M$2:M168)&gt;0.01,"",IF('MissFill 1'!M166/SUM('MissFill 1'!M$2:M168)&gt;0.01,"",IF('MissFill 1'!M165/SUM('MissFill 1'!M$2:M168)&gt;0.01,"",IF('MissFill 1'!M164/SUM('MissFill 1'!M$2:M168)&gt;0.01,"",DateEnded_5Day!$A168))))))))</f>
        <v>44513</v>
      </c>
      <c r="O168" s="54">
        <f>IF($A168&lt;='All Results'!$B$4,"",IF(SUM('MissFill 1'!N$2:N168)=0,"",(IF('MissFill 1'!N168/SUM('MissFill 1'!N$2:N168)&gt;0.01,"",IF('MissFill 1'!N167/SUM('MissFill 1'!N$2:N168)&gt;0.01,"",IF('MissFill 1'!N166/SUM('MissFill 1'!N$2:N168)&gt;0.01,"",IF('MissFill 1'!N165/SUM('MissFill 1'!N$2:N168)&gt;0.01,"",IF('MissFill 1'!N164/SUM('MissFill 1'!N$2:N168)&gt;0.01,"",DateEnded_5Day!$A168))))))))</f>
        <v>44513</v>
      </c>
      <c r="P168" s="54">
        <f>IF($A168&lt;='All Results'!$B$4,"",IF(SUM('MissFill 1'!O$2:O168)=0,"",(IF('MissFill 1'!O168/SUM('MissFill 1'!O$2:O168)&gt;0.01,"",IF('MissFill 1'!O167/SUM('MissFill 1'!O$2:O168)&gt;0.01,"",IF('MissFill 1'!O166/SUM('MissFill 1'!O$2:O168)&gt;0.01,"",IF('MissFill 1'!O165/SUM('MissFill 1'!O$2:O168)&gt;0.01,"",IF('MissFill 1'!O164/SUM('MissFill 1'!O$2:O168)&gt;0.01,"",DateEnded_5Day!$A168))))))))</f>
        <v>44513</v>
      </c>
      <c r="Q168" s="54">
        <f>IF($A168&lt;='All Results'!$B$4,"",IF(SUM('MissFill 1'!P$2:P168)=0,"",(IF('MissFill 1'!P168/SUM('MissFill 1'!P$2:P168)&gt;0.01,"",IF('MissFill 1'!P167/SUM('MissFill 1'!P$2:P168)&gt;0.01,"",IF('MissFill 1'!P166/SUM('MissFill 1'!P$2:P168)&gt;0.01,"",IF('MissFill 1'!P165/SUM('MissFill 1'!P$2:P168)&gt;0.01,"",IF('MissFill 1'!P164/SUM('MissFill 1'!P$2:P168)&gt;0.01,"",DateEnded_5Day!$A168))))))))</f>
        <v>44513</v>
      </c>
      <c r="R168" s="54">
        <f>IF($A168&lt;='All Results'!$B$4,"",IF(SUM('MissFill 1'!Q$2:Q168)=0,"",(IF('MissFill 1'!Q168/SUM('MissFill 1'!Q$2:Q168)&gt;0.01,"",IF('MissFill 1'!Q167/SUM('MissFill 1'!Q$2:Q168)&gt;0.01,"",IF('MissFill 1'!Q166/SUM('MissFill 1'!Q$2:Q168)&gt;0.01,"",IF('MissFill 1'!Q165/SUM('MissFill 1'!Q$2:Q168)&gt;0.01,"",IF('MissFill 1'!Q164/SUM('MissFill 1'!Q$2:Q168)&gt;0.01,"",DateEnded_5Day!$A168))))))))</f>
        <v>44513</v>
      </c>
      <c r="S168" s="54">
        <f>IF($A168&lt;='All Results'!$B$4,"",IF(SUM('MissFill 1'!R$2:R168)=0,"",(IF('MissFill 1'!R168/SUM('MissFill 1'!R$2:R168)&gt;0.01,"",IF('MissFill 1'!R167/SUM('MissFill 1'!R$2:R168)&gt;0.01,"",IF('MissFill 1'!R166/SUM('MissFill 1'!R$2:R168)&gt;0.01,"",IF('MissFill 1'!R165/SUM('MissFill 1'!R$2:R168)&gt;0.01,"",IF('MissFill 1'!R164/SUM('MissFill 1'!R$2:R168)&gt;0.01,"",DateEnded_5Day!$A168))))))))</f>
        <v>44513</v>
      </c>
      <c r="T168" s="54">
        <f>IF($A168&lt;='All Results'!$B$4,"",IF(SUM('MissFill 1'!S$2:S168)=0,"",(IF('MissFill 1'!S168/SUM('MissFill 1'!S$2:S168)&gt;0.01,"",IF('MissFill 1'!S167/SUM('MissFill 1'!S$2:S168)&gt;0.01,"",IF('MissFill 1'!S166/SUM('MissFill 1'!S$2:S168)&gt;0.01,"",IF('MissFill 1'!S165/SUM('MissFill 1'!S$2:S168)&gt;0.01,"",IF('MissFill 1'!S164/SUM('MissFill 1'!S$2:S168)&gt;0.01,"",DateEnded_5Day!$A168))))))))</f>
        <v>44513</v>
      </c>
      <c r="U168" s="54">
        <f>IF($A168&lt;='All Results'!$B$4,"",IF(SUM('MissFill 1'!T$2:T168)=0,"",(IF('MissFill 1'!T168/SUM('MissFill 1'!T$2:T168)&gt;0.01,"",IF('MissFill 1'!T167/SUM('MissFill 1'!T$2:T168)&gt;0.01,"",IF('MissFill 1'!T166/SUM('MissFill 1'!T$2:T168)&gt;0.01,"",IF('MissFill 1'!T165/SUM('MissFill 1'!T$2:T168)&gt;0.01,"",IF('MissFill 1'!T164/SUM('MissFill 1'!T$2:T168)&gt;0.01,"",DateEnded_5Day!$A168))))))))</f>
        <v>44513</v>
      </c>
      <c r="V168" s="54">
        <f>IF($A168&lt;='All Results'!$B$4,"",IF(SUM('MissFill 1'!U$2:U168)=0,"",(IF('MissFill 1'!U168/SUM('MissFill 1'!U$2:U168)&gt;0.01,"",IF('MissFill 1'!U167/SUM('MissFill 1'!U$2:U168)&gt;0.01,"",IF('MissFill 1'!U166/SUM('MissFill 1'!U$2:U168)&gt;0.01,"",IF('MissFill 1'!U165/SUM('MissFill 1'!U$2:U168)&gt;0.01,"",IF('MissFill 1'!U164/SUM('MissFill 1'!U$2:U168)&gt;0.01,"",DateEnded_5Day!$A168))))))))</f>
        <v>44513</v>
      </c>
      <c r="W168" s="54">
        <f>IF($A168&lt;='All Results'!$B$4,"",IF(SUM('MissFill 1'!V$2:V168)=0,"",(IF('MissFill 1'!V168/SUM('MissFill 1'!V$2:V168)&gt;0.01,"",IF('MissFill 1'!V167/SUM('MissFill 1'!V$2:V168)&gt;0.01,"",IF('MissFill 1'!V166/SUM('MissFill 1'!V$2:V168)&gt;0.01,"",IF('MissFill 1'!V165/SUM('MissFill 1'!V$2:V168)&gt;0.01,"",IF('MissFill 1'!V164/SUM('MissFill 1'!V$2:V168)&gt;0.01,"",DateEnded_5Day!$A168))))))))</f>
        <v>44513</v>
      </c>
      <c r="X168" s="54">
        <f>IF($A168&lt;='All Results'!$B$4,"",IF(SUM('MissFill 1'!W$2:W168)=0,"",(IF('MissFill 1'!W168/SUM('MissFill 1'!W$2:W168)&gt;0.01,"",IF('MissFill 1'!W167/SUM('MissFill 1'!W$2:W168)&gt;0.01,"",IF('MissFill 1'!W166/SUM('MissFill 1'!W$2:W168)&gt;0.01,"",IF('MissFill 1'!W165/SUM('MissFill 1'!W$2:W168)&gt;0.01,"",IF('MissFill 1'!W164/SUM('MissFill 1'!W$2:W168)&gt;0.01,"",DateEnded_5Day!$A168))))))))</f>
        <v>44513</v>
      </c>
      <c r="Y168" s="54">
        <f>IF($A168&lt;='All Results'!$B$4,"",IF(SUM('MissFill 1'!X$2:X168)=0,"",(IF('MissFill 1'!X168/SUM('MissFill 1'!X$2:X168)&gt;0.01,"",IF('MissFill 1'!X167/SUM('MissFill 1'!X$2:X168)&gt;0.01,"",IF('MissFill 1'!X166/SUM('MissFill 1'!X$2:X168)&gt;0.01,"",IF('MissFill 1'!X165/SUM('MissFill 1'!X$2:X168)&gt;0.01,"",IF('MissFill 1'!X164/SUM('MissFill 1'!X$2:X168)&gt;0.01,"",DateEnded_5Day!$A168))))))))</f>
        <v>44513</v>
      </c>
      <c r="Z168" s="54">
        <f>IF($A168&lt;='All Results'!$B$4,"",IF(SUM('MissFill 1'!Y$2:Y168)=0,"",(IF('MissFill 1'!Y168/SUM('MissFill 1'!Y$2:Y168)&gt;0.01,"",IF('MissFill 1'!Y167/SUM('MissFill 1'!Y$2:Y168)&gt;0.01,"",IF('MissFill 1'!Y166/SUM('MissFill 1'!Y$2:Y168)&gt;0.01,"",IF('MissFill 1'!Y165/SUM('MissFill 1'!Y$2:Y168)&gt;0.01,"",IF('MissFill 1'!Y164/SUM('MissFill 1'!Y$2:Y168)&gt;0.01,"",DateEnded_5Day!$A168))))))))</f>
        <v>44513</v>
      </c>
      <c r="AA168" s="54">
        <f>IF($A168&lt;='All Results'!$B$4,"",IF(SUM('MissFill 1'!Z$2:Z168)=0,"",(IF('MissFill 1'!Z168/SUM('MissFill 1'!Z$2:Z168)&gt;0.01,"",IF('MissFill 1'!Z167/SUM('MissFill 1'!Z$2:Z168)&gt;0.01,"",IF('MissFill 1'!Z166/SUM('MissFill 1'!Z$2:Z168)&gt;0.01,"",IF('MissFill 1'!Z165/SUM('MissFill 1'!Z$2:Z168)&gt;0.01,"",IF('MissFill 1'!Z164/SUM('MissFill 1'!Z$2:Z168)&gt;0.01,"",DateEnded_5Day!$A168))))))))</f>
        <v>44513</v>
      </c>
      <c r="AB168" s="54">
        <f>IF($A168&lt;='All Results'!$B$4,"",IF(SUM('MissFill 1'!AA$2:AA168)=0,"",(IF('MissFill 1'!AA168/SUM('MissFill 1'!AA$2:AA168)&gt;0.01,"",IF('MissFill 1'!AA167/SUM('MissFill 1'!AA$2:AA168)&gt;0.01,"",IF('MissFill 1'!AA166/SUM('MissFill 1'!AA$2:AA168)&gt;0.01,"",IF('MissFill 1'!AA165/SUM('MissFill 1'!AA$2:AA168)&gt;0.01,"",IF('MissFill 1'!AA164/SUM('MissFill 1'!AA$2:AA168)&gt;0.01,"",DateEnded_5Day!$A168))))))))</f>
        <v>44513</v>
      </c>
      <c r="AC168" s="54">
        <f>IF($A168&lt;='All Results'!$B$4,"",IF(SUM('MissFill 1'!AB$2:AB168)=0,"",(IF('MissFill 1'!AB168/SUM('MissFill 1'!AB$2:AB168)&gt;0.01,"",IF('MissFill 1'!AB167/SUM('MissFill 1'!AB$2:AB168)&gt;0.01,"",IF('MissFill 1'!AB166/SUM('MissFill 1'!AB$2:AB168)&gt;0.01,"",IF('MissFill 1'!AB165/SUM('MissFill 1'!AB$2:AB168)&gt;0.01,"",IF('MissFill 1'!AB164/SUM('MissFill 1'!AB$2:AB168)&gt;0.01,"",DateEnded_5Day!$A168))))))))</f>
        <v>44513</v>
      </c>
      <c r="AD168" s="54">
        <f>IF($A168&lt;='All Results'!$B$4,"",IF(SUM('MissFill 1'!AC$2:AC168)=0,"",(IF('MissFill 1'!AC168/SUM('MissFill 1'!AC$2:AC168)&gt;0.01,"",IF('MissFill 1'!AC167/SUM('MissFill 1'!AC$2:AC168)&gt;0.01,"",IF('MissFill 1'!AC166/SUM('MissFill 1'!AC$2:AC168)&gt;0.01,"",IF('MissFill 1'!AC165/SUM('MissFill 1'!AC$2:AC168)&gt;0.01,"",IF('MissFill 1'!AC164/SUM('MissFill 1'!AC$2:AC168)&gt;0.01,"",DateEnded_5Day!$A168))))))))</f>
        <v>44513</v>
      </c>
      <c r="AE168" s="54">
        <f>IF($A168&lt;='All Results'!$B$4,"",IF(SUM('MissFill 1'!AD$2:AD168)=0,"",(IF('MissFill 1'!AD168/SUM('MissFill 1'!AD$2:AD168)&gt;0.01,"",IF('MissFill 1'!AD167/SUM('MissFill 1'!AD$2:AD168)&gt;0.01,"",IF('MissFill 1'!AD166/SUM('MissFill 1'!AD$2:AD168)&gt;0.01,"",IF('MissFill 1'!AD165/SUM('MissFill 1'!AD$2:AD168)&gt;0.01,"",IF('MissFill 1'!AD164/SUM('MissFill 1'!AD$2:AD168)&gt;0.01,"",DateEnded_5Day!$A168))))))))</f>
        <v>44513</v>
      </c>
      <c r="AF168" s="54">
        <f>IF($A168&lt;='All Results'!$B$4,"",IF(SUM('MissFill 1'!AE$2:AE168)=0,"",(IF('MissFill 1'!AE168/SUM('MissFill 1'!AE$2:AE168)&gt;0.01,"",IF('MissFill 1'!AE167/SUM('MissFill 1'!AE$2:AE168)&gt;0.01,"",IF('MissFill 1'!AE166/SUM('MissFill 1'!AE$2:AE168)&gt;0.01,"",IF('MissFill 1'!AE165/SUM('MissFill 1'!AE$2:AE168)&gt;0.01,"",IF('MissFill 1'!AE164/SUM('MissFill 1'!AE$2:AE168)&gt;0.01,"",DateEnded_5Day!$A168))))))))</f>
        <v>44513</v>
      </c>
      <c r="AG168" s="54">
        <f>IF($A168&lt;='All Results'!$B$4,"",IF(SUM('MissFill 1'!AF$2:AF168)=0,"",(IF('MissFill 1'!AF168/SUM('MissFill 1'!AF$2:AF168)&gt;0.01,"",IF('MissFill 1'!AF167/SUM('MissFill 1'!AF$2:AF168)&gt;0.01,"",IF('MissFill 1'!AF166/SUM('MissFill 1'!AF$2:AF168)&gt;0.01,"",IF('MissFill 1'!AF165/SUM('MissFill 1'!AF$2:AF168)&gt;0.01,"",IF('MissFill 1'!AF164/SUM('MissFill 1'!AF$2:AF168)&gt;0.01,"",DateEnded_5Day!$A168))))))))</f>
        <v>44513</v>
      </c>
      <c r="AH168" s="54">
        <f>IF($A168&lt;='All Results'!$B$4,"",IF(SUM('MissFill 1'!AG$2:AG168)=0,"",(IF('MissFill 1'!AG168/SUM('MissFill 1'!AG$2:AG168)&gt;0.01,"",IF('MissFill 1'!AG167/SUM('MissFill 1'!AG$2:AG168)&gt;0.01,"",IF('MissFill 1'!AG166/SUM('MissFill 1'!AG$2:AG168)&gt;0.01,"",IF('MissFill 1'!AG165/SUM('MissFill 1'!AG$2:AG168)&gt;0.01,"",IF('MissFill 1'!AG164/SUM('MissFill 1'!AG$2:AG168)&gt;0.01,"",DateEnded_5Day!$A168))))))))</f>
        <v>44513</v>
      </c>
      <c r="AI168" s="54">
        <f>IF($A168&lt;='All Results'!$B$4,"",IF(SUM('MissFill 1'!AH$2:AH168)=0,"",(IF('MissFill 1'!AH168/SUM('MissFill 1'!AH$2:AH168)&gt;0.01,"",IF('MissFill 1'!AH167/SUM('MissFill 1'!AH$2:AH168)&gt;0.01,"",IF('MissFill 1'!AH166/SUM('MissFill 1'!AH$2:AH168)&gt;0.01,"",IF('MissFill 1'!AH165/SUM('MissFill 1'!AH$2:AH168)&gt;0.01,"",IF('MissFill 1'!AH164/SUM('MissFill 1'!AH$2:AH168)&gt;0.01,"",DateEnded_5Day!$A168))))))))</f>
        <v>44513</v>
      </c>
      <c r="AJ168" s="54">
        <f>IF($A168&lt;='All Results'!$B$4,"",IF(SUM('MissFill 1'!AI$2:AI168)=0,"",(IF('MissFill 1'!AI168/SUM('MissFill 1'!AI$2:AI168)&gt;0.01,"",IF('MissFill 1'!AI167/SUM('MissFill 1'!AI$2:AI168)&gt;0.01,"",IF('MissFill 1'!AI166/SUM('MissFill 1'!AI$2:AI168)&gt;0.01,"",IF('MissFill 1'!AI165/SUM('MissFill 1'!AI$2:AI168)&gt;0.01,"",IF('MissFill 1'!AI164/SUM('MissFill 1'!AI$2:AI168)&gt;0.01,"",DateEnded_5Day!$A168))))))))</f>
        <v>44513</v>
      </c>
      <c r="AK168" s="54">
        <f>IF($A168&lt;='All Results'!$B$4,"",IF(SUM('MissFill 1'!AJ$2:AJ168)=0,"",(IF('MissFill 1'!AJ168/SUM('MissFill 1'!AJ$2:AJ168)&gt;0.01,"",IF('MissFill 1'!AJ167/SUM('MissFill 1'!AJ$2:AJ168)&gt;0.01,"",IF('MissFill 1'!AJ166/SUM('MissFill 1'!AJ$2:AJ168)&gt;0.01,"",IF('MissFill 1'!AJ165/SUM('MissFill 1'!AJ$2:AJ168)&gt;0.01,"",IF('MissFill 1'!AJ164/SUM('MissFill 1'!AJ$2:AJ168)&gt;0.01,"",DateEnded_5Day!$A168))))))))</f>
        <v>44513</v>
      </c>
      <c r="AL168" s="54">
        <f>IF($A168&lt;='All Results'!$B$4,"",IF(SUM('MissFill 1'!AK$2:AK168)=0,"",(IF('MissFill 1'!AK168/SUM('MissFill 1'!AK$2:AK168)&gt;0.01,"",IF('MissFill 1'!AK167/SUM('MissFill 1'!AK$2:AK168)&gt;0.01,"",IF('MissFill 1'!AK166/SUM('MissFill 1'!AK$2:AK168)&gt;0.01,"",IF('MissFill 1'!AK165/SUM('MissFill 1'!AK$2:AK168)&gt;0.01,"",IF('MissFill 1'!AK164/SUM('MissFill 1'!AK$2:AK168)&gt;0.01,"",DateEnded_5Day!$A168))))))))</f>
        <v>44513</v>
      </c>
      <c r="AM168" s="54">
        <f>IF($A168&lt;='All Results'!$B$4,"",IF(SUM('MissFill 1'!AL$2:AL168)=0,"",(IF('MissFill 1'!AL168/SUM('MissFill 1'!AL$2:AL168)&gt;0.01,"",IF('MissFill 1'!AL167/SUM('MissFill 1'!AL$2:AL168)&gt;0.01,"",IF('MissFill 1'!AL166/SUM('MissFill 1'!AL$2:AL168)&gt;0.01,"",IF('MissFill 1'!AL165/SUM('MissFill 1'!AL$2:AL168)&gt;0.01,"",IF('MissFill 1'!AL164/SUM('MissFill 1'!AL$2:AL168)&gt;0.01,"",DateEnded_5Day!$A168))))))))</f>
        <v>44513</v>
      </c>
      <c r="AN168" s="54">
        <f>IF($A168&lt;='All Results'!$B$4,"",IF(SUM('MissFill 1'!AM$2:AM168)=0,"",(IF('MissFill 1'!AM168/SUM('MissFill 1'!AM$2:AM168)&gt;0.01,"",IF('MissFill 1'!AM167/SUM('MissFill 1'!AM$2:AM168)&gt;0.01,"",IF('MissFill 1'!AM166/SUM('MissFill 1'!AM$2:AM168)&gt;0.01,"",IF('MissFill 1'!AM165/SUM('MissFill 1'!AM$2:AM168)&gt;0.01,"",IF('MissFill 1'!AM164/SUM('MissFill 1'!AM$2:AM168)&gt;0.01,"",DateEnded_5Day!$A168))))))))</f>
        <v>44513</v>
      </c>
      <c r="AO168" s="54">
        <f>IF($A168&lt;='All Results'!$B$4,"",IF(SUM('MissFill 1'!AN$2:AN168)=0,"",(IF('MissFill 1'!AN168/SUM('MissFill 1'!AN$2:AN168)&gt;0.01,"",IF('MissFill 1'!AN167/SUM('MissFill 1'!AN$2:AN168)&gt;0.01,"",IF('MissFill 1'!AN166/SUM('MissFill 1'!AN$2:AN168)&gt;0.01,"",IF('MissFill 1'!AN165/SUM('MissFill 1'!AN$2:AN168)&gt;0.01,"",IF('MissFill 1'!AN164/SUM('MissFill 1'!AN$2:AN168)&gt;0.01,"",DateEnded_5Day!$A168))))))))</f>
        <v>44513</v>
      </c>
      <c r="AP168" s="54">
        <f>IF($A168&lt;='All Results'!$B$4,"",IF(SUM('MissFill 1'!AO$2:AO168)=0,"",(IF('MissFill 1'!AO168/SUM('MissFill 1'!AO$2:AO168)&gt;0.01,"",IF('MissFill 1'!AO167/SUM('MissFill 1'!AO$2:AO168)&gt;0.01,"",IF('MissFill 1'!AO166/SUM('MissFill 1'!AO$2:AO168)&gt;0.01,"",IF('MissFill 1'!AO165/SUM('MissFill 1'!AO$2:AO168)&gt;0.01,"",IF('MissFill 1'!AO164/SUM('MissFill 1'!AO$2:AO168)&gt;0.01,"",DateEnded_5Day!$A168))))))))</f>
        <v>44513</v>
      </c>
      <c r="AQ168" s="54">
        <f>IF($A168&lt;='All Results'!$B$4,"",IF(SUM('MissFill 1'!AP$2:AP168)=0,"",(IF('MissFill 1'!AP168/SUM('MissFill 1'!AP$2:AP168)&gt;0.01,"",IF('MissFill 1'!AP167/SUM('MissFill 1'!AP$2:AP168)&gt;0.01,"",IF('MissFill 1'!AP166/SUM('MissFill 1'!AP$2:AP168)&gt;0.01,"",IF('MissFill 1'!AP165/SUM('MissFill 1'!AP$2:AP168)&gt;0.01,"",IF('MissFill 1'!AP164/SUM('MissFill 1'!AP$2:AP168)&gt;0.01,"",DateEnded_5Day!$A168))))))))</f>
        <v>44513</v>
      </c>
      <c r="AR168" s="54">
        <f>IF($A168&lt;='All Results'!$B$4,"",IF(SUM('MissFill 1'!AQ$2:AQ168)=0,"",(IF('MissFill 1'!AQ168/SUM('MissFill 1'!AQ$2:AQ168)&gt;0.01,"",IF('MissFill 1'!AQ167/SUM('MissFill 1'!AQ$2:AQ168)&gt;0.01,"",IF('MissFill 1'!AQ166/SUM('MissFill 1'!AQ$2:AQ168)&gt;0.01,"",IF('MissFill 1'!AQ165/SUM('MissFill 1'!AQ$2:AQ168)&gt;0.01,"",IF('MissFill 1'!AQ164/SUM('MissFill 1'!AQ$2:AQ168)&gt;0.01,"",DateEnded_5Day!$A168))))))))</f>
        <v>44513</v>
      </c>
      <c r="AS168" s="54">
        <f>IF($A168&lt;='All Results'!$B$4,"",IF(SUM('MissFill 1'!AR$2:AR168)=0,"",(IF('MissFill 1'!AR168/SUM('MissFill 1'!AR$2:AR168)&gt;0.01,"",IF('MissFill 1'!AR167/SUM('MissFill 1'!AR$2:AR168)&gt;0.01,"",IF('MissFill 1'!AR166/SUM('MissFill 1'!AR$2:AR168)&gt;0.01,"",IF('MissFill 1'!AR165/SUM('MissFill 1'!AR$2:AR168)&gt;0.01,"",IF('MissFill 1'!AR164/SUM('MissFill 1'!AR$2:AR168)&gt;0.01,"",DateEnded_5Day!$A168))))))))</f>
        <v>44513</v>
      </c>
      <c r="AT168" s="54">
        <f>IF($A168&lt;='All Results'!$B$4,"",IF(SUM('MissFill 1'!AS$2:AS168)=0,"",(IF('MissFill 1'!AS168/SUM('MissFill 1'!AS$2:AS168)&gt;0.01,"",IF('MissFill 1'!AS167/SUM('MissFill 1'!AS$2:AS168)&gt;0.01,"",IF('MissFill 1'!AS166/SUM('MissFill 1'!AS$2:AS168)&gt;0.01,"",IF('MissFill 1'!AS165/SUM('MissFill 1'!AS$2:AS168)&gt;0.01,"",IF('MissFill 1'!AS164/SUM('MissFill 1'!AS$2:AS168)&gt;0.01,"",DateEnded_5Day!$A168))))))))</f>
        <v>44513</v>
      </c>
      <c r="AU168" s="54">
        <f>IF($A168&lt;='All Results'!$B$4,"",IF(SUM('MissFill 1'!AT$2:AT168)=0,"",(IF('MissFill 1'!AT168/SUM('MissFill 1'!AT$2:AT168)&gt;0.01,"",IF('MissFill 1'!AT167/SUM('MissFill 1'!AT$2:AT168)&gt;0.01,"",IF('MissFill 1'!AT166/SUM('MissFill 1'!AT$2:AT168)&gt;0.01,"",IF('MissFill 1'!AT165/SUM('MissFill 1'!AT$2:AT168)&gt;0.01,"",IF('MissFill 1'!AT164/SUM('MissFill 1'!AT$2:AT168)&gt;0.01,"",DateEnded_5Day!$A168))))))))</f>
        <v>44513</v>
      </c>
      <c r="AV168" s="54">
        <f>IF($A168&lt;='All Results'!$B$4,"",IF(SUM('MissFill 1'!AU$2:AU168)=0,"",(IF('MissFill 1'!AU168/SUM('MissFill 1'!AU$2:AU168)&gt;0.01,"",IF('MissFill 1'!AU167/SUM('MissFill 1'!AU$2:AU168)&gt;0.01,"",IF('MissFill 1'!AU166/SUM('MissFill 1'!AU$2:AU168)&gt;0.01,"",IF('MissFill 1'!AU165/SUM('MissFill 1'!AU$2:AU168)&gt;0.01,"",IF('MissFill 1'!AU164/SUM('MissFill 1'!AU$2:AU168)&gt;0.01,"",DateEnded_5Day!$A168))))))))</f>
        <v>44513</v>
      </c>
      <c r="AW168" s="54">
        <f>IF($A168&lt;='All Results'!$B$4,"",IF(SUM('MissFill 1'!AV$2:AV168)=0,"",(IF('MissFill 1'!AV168/SUM('MissFill 1'!AV$2:AV168)&gt;0.01,"",IF('MissFill 1'!AV167/SUM('MissFill 1'!AV$2:AV168)&gt;0.01,"",IF('MissFill 1'!AV166/SUM('MissFill 1'!AV$2:AV168)&gt;0.01,"",IF('MissFill 1'!AV165/SUM('MissFill 1'!AV$2:AV168)&gt;0.01,"",IF('MissFill 1'!AV164/SUM('MissFill 1'!AV$2:AV168)&gt;0.01,"",DateEnded_5Day!$A168))))))))</f>
        <v>44513</v>
      </c>
      <c r="AX168" s="54">
        <f>IF($A168&lt;='All Results'!$B$4,"",IF(SUM('MissFill 1'!AW$2:AW168)=0,"",(IF('MissFill 1'!AW168/SUM('MissFill 1'!AW$2:AW168)&gt;0.01,"",IF('MissFill 1'!AW167/SUM('MissFill 1'!AW$2:AW168)&gt;0.01,"",IF('MissFill 1'!AW166/SUM('MissFill 1'!AW$2:AW168)&gt;0.01,"",IF('MissFill 1'!AW165/SUM('MissFill 1'!AW$2:AW168)&gt;0.01,"",IF('MissFill 1'!AW164/SUM('MissFill 1'!AW$2:AW168)&gt;0.01,"",DateEnded_5Day!$A168))))))))</f>
        <v>44513</v>
      </c>
    </row>
    <row r="169" spans="1:50" x14ac:dyDescent="0.25">
      <c r="A169" s="41">
        <v>44514</v>
      </c>
      <c r="B169" s="52">
        <v>318</v>
      </c>
      <c r="C169" s="54">
        <f>IF($A169&lt;='All Results'!$B$4,"",IF(SUM('MissFill 1'!B$2:B169)=0,"",(IF('MissFill 1'!B169/SUM('MissFill 1'!B$2:B169)&gt;0.01,"",IF('MissFill 1'!B168/SUM('MissFill 1'!B$2:B169)&gt;0.01,"",IF('MissFill 1'!B167/SUM('MissFill 1'!B$2:B169)&gt;0.01,"",IF('MissFill 1'!B166/SUM('MissFill 1'!B$2:B169)&gt;0.01,"",IF('MissFill 1'!B165/SUM('MissFill 1'!B$2:B169)&gt;0.01,"",DateEnded_5Day!$A169))))))))</f>
        <v>44514</v>
      </c>
      <c r="D169" s="54">
        <f>IF($A169&lt;='All Results'!$B$4,"",IF(SUM('MissFill 1'!C$2:C169)=0,"",(IF('MissFill 1'!C169/SUM('MissFill 1'!C$2:C169)&gt;0.01,"",IF('MissFill 1'!C168/SUM('MissFill 1'!C$2:C169)&gt;0.01,"",IF('MissFill 1'!C167/SUM('MissFill 1'!C$2:C169)&gt;0.01,"",IF('MissFill 1'!C166/SUM('MissFill 1'!C$2:C169)&gt;0.01,"",IF('MissFill 1'!C165/SUM('MissFill 1'!C$2:C169)&gt;0.01,"",DateEnded_5Day!$A169))))))))</f>
        <v>44514</v>
      </c>
      <c r="E169" s="54">
        <f>IF($A169&lt;='All Results'!$B$4,"",IF(SUM('MissFill 1'!D$2:D169)=0,"",(IF('MissFill 1'!D169/SUM('MissFill 1'!D$2:D169)&gt;0.01,"",IF('MissFill 1'!D168/SUM('MissFill 1'!D$2:D169)&gt;0.01,"",IF('MissFill 1'!D167/SUM('MissFill 1'!D$2:D169)&gt;0.01,"",IF('MissFill 1'!D166/SUM('MissFill 1'!D$2:D169)&gt;0.01,"",IF('MissFill 1'!D165/SUM('MissFill 1'!D$2:D169)&gt;0.01,"",DateEnded_5Day!$A169))))))))</f>
        <v>44514</v>
      </c>
      <c r="F169" s="54">
        <f>IF($A169&lt;='All Results'!$B$4,"",IF(SUM('MissFill 1'!E$2:E169)=0,"",(IF('MissFill 1'!E169/SUM('MissFill 1'!E$2:E169)&gt;0.01,"",IF('MissFill 1'!E168/SUM('MissFill 1'!E$2:E169)&gt;0.01,"",IF('MissFill 1'!E167/SUM('MissFill 1'!E$2:E169)&gt;0.01,"",IF('MissFill 1'!E166/SUM('MissFill 1'!E$2:E169)&gt;0.01,"",IF('MissFill 1'!E165/SUM('MissFill 1'!E$2:E169)&gt;0.01,"",DateEnded_5Day!$A169))))))))</f>
        <v>44514</v>
      </c>
      <c r="G169" s="54">
        <f>IF($A169&lt;='All Results'!$B$4,"",IF(SUM('MissFill 1'!F$2:F169)=0,"",(IF('MissFill 1'!F169/SUM('MissFill 1'!F$2:F169)&gt;0.01,"",IF('MissFill 1'!F168/SUM('MissFill 1'!F$2:F169)&gt;0.01,"",IF('MissFill 1'!F167/SUM('MissFill 1'!F$2:F169)&gt;0.01,"",IF('MissFill 1'!F166/SUM('MissFill 1'!F$2:F169)&gt;0.01,"",IF('MissFill 1'!F165/SUM('MissFill 1'!F$2:F169)&gt;0.01,"",DateEnded_5Day!$A169))))))))</f>
        <v>44514</v>
      </c>
      <c r="H169" s="54">
        <f>IF($A169&lt;='All Results'!$B$4,"",IF(SUM('MissFill 1'!G$2:G169)=0,"",(IF('MissFill 1'!G169/SUM('MissFill 1'!G$2:G169)&gt;0.01,"",IF('MissFill 1'!G168/SUM('MissFill 1'!G$2:G169)&gt;0.01,"",IF('MissFill 1'!G167/SUM('MissFill 1'!G$2:G169)&gt;0.01,"",IF('MissFill 1'!G166/SUM('MissFill 1'!G$2:G169)&gt;0.01,"",IF('MissFill 1'!G165/SUM('MissFill 1'!G$2:G169)&gt;0.01,"",DateEnded_5Day!$A169))))))))</f>
        <v>44514</v>
      </c>
      <c r="I169" s="54">
        <f>IF($A169&lt;='All Results'!$B$4,"",IF(SUM('MissFill 1'!H$2:H169)=0,"",(IF('MissFill 1'!H169/SUM('MissFill 1'!H$2:H169)&gt;0.01,"",IF('MissFill 1'!H168/SUM('MissFill 1'!H$2:H169)&gt;0.01,"",IF('MissFill 1'!H167/SUM('MissFill 1'!H$2:H169)&gt;0.01,"",IF('MissFill 1'!H166/SUM('MissFill 1'!H$2:H169)&gt;0.01,"",IF('MissFill 1'!H165/SUM('MissFill 1'!H$2:H169)&gt;0.01,"",DateEnded_5Day!$A169))))))))</f>
        <v>44514</v>
      </c>
      <c r="J169" s="54">
        <f>IF($A169&lt;='All Results'!$B$4,"",IF(SUM('MissFill 1'!I$2:I169)=0,"",(IF('MissFill 1'!I169/SUM('MissFill 1'!I$2:I169)&gt;0.01,"",IF('MissFill 1'!I168/SUM('MissFill 1'!I$2:I169)&gt;0.01,"",IF('MissFill 1'!I167/SUM('MissFill 1'!I$2:I169)&gt;0.01,"",IF('MissFill 1'!I166/SUM('MissFill 1'!I$2:I169)&gt;0.01,"",IF('MissFill 1'!I165/SUM('MissFill 1'!I$2:I169)&gt;0.01,"",DateEnded_5Day!$A169))))))))</f>
        <v>44514</v>
      </c>
      <c r="K169" s="54">
        <f>IF($A169&lt;='All Results'!$B$4,"",IF(SUM('MissFill 1'!J$2:J169)=0,"",(IF('MissFill 1'!J169/SUM('MissFill 1'!J$2:J169)&gt;0.01,"",IF('MissFill 1'!J168/SUM('MissFill 1'!J$2:J169)&gt;0.01,"",IF('MissFill 1'!J167/SUM('MissFill 1'!J$2:J169)&gt;0.01,"",IF('MissFill 1'!J166/SUM('MissFill 1'!J$2:J169)&gt;0.01,"",IF('MissFill 1'!J165/SUM('MissFill 1'!J$2:J169)&gt;0.01,"",DateEnded_5Day!$A169))))))))</f>
        <v>44514</v>
      </c>
      <c r="L169" s="54">
        <f>IF($A169&lt;='All Results'!$B$4,"",IF(SUM('MissFill 1'!K$2:K169)=0,"",(IF('MissFill 1'!K169/SUM('MissFill 1'!K$2:K169)&gt;0.01,"",IF('MissFill 1'!K168/SUM('MissFill 1'!K$2:K169)&gt;0.01,"",IF('MissFill 1'!K167/SUM('MissFill 1'!K$2:K169)&gt;0.01,"",IF('MissFill 1'!K166/SUM('MissFill 1'!K$2:K169)&gt;0.01,"",IF('MissFill 1'!K165/SUM('MissFill 1'!K$2:K169)&gt;0.01,"",DateEnded_5Day!$A169))))))))</f>
        <v>44514</v>
      </c>
      <c r="M169" s="54">
        <f>IF($A169&lt;='All Results'!$B$4,"",IF(SUM('MissFill 1'!L$2:L169)=0,"",(IF('MissFill 1'!L169/SUM('MissFill 1'!L$2:L169)&gt;0.01,"",IF('MissFill 1'!L168/SUM('MissFill 1'!L$2:L169)&gt;0.01,"",IF('MissFill 1'!L167/SUM('MissFill 1'!L$2:L169)&gt;0.01,"",IF('MissFill 1'!L166/SUM('MissFill 1'!L$2:L169)&gt;0.01,"",IF('MissFill 1'!L165/SUM('MissFill 1'!L$2:L169)&gt;0.01,"",DateEnded_5Day!$A169))))))))</f>
        <v>44514</v>
      </c>
      <c r="N169" s="54">
        <f>IF($A169&lt;='All Results'!$B$4,"",IF(SUM('MissFill 1'!M$2:M169)=0,"",(IF('MissFill 1'!M169/SUM('MissFill 1'!M$2:M169)&gt;0.01,"",IF('MissFill 1'!M168/SUM('MissFill 1'!M$2:M169)&gt;0.01,"",IF('MissFill 1'!M167/SUM('MissFill 1'!M$2:M169)&gt;0.01,"",IF('MissFill 1'!M166/SUM('MissFill 1'!M$2:M169)&gt;0.01,"",IF('MissFill 1'!M165/SUM('MissFill 1'!M$2:M169)&gt;0.01,"",DateEnded_5Day!$A169))))))))</f>
        <v>44514</v>
      </c>
      <c r="O169" s="54">
        <f>IF($A169&lt;='All Results'!$B$4,"",IF(SUM('MissFill 1'!N$2:N169)=0,"",(IF('MissFill 1'!N169/SUM('MissFill 1'!N$2:N169)&gt;0.01,"",IF('MissFill 1'!N168/SUM('MissFill 1'!N$2:N169)&gt;0.01,"",IF('MissFill 1'!N167/SUM('MissFill 1'!N$2:N169)&gt;0.01,"",IF('MissFill 1'!N166/SUM('MissFill 1'!N$2:N169)&gt;0.01,"",IF('MissFill 1'!N165/SUM('MissFill 1'!N$2:N169)&gt;0.01,"",DateEnded_5Day!$A169))))))))</f>
        <v>44514</v>
      </c>
      <c r="P169" s="54">
        <f>IF($A169&lt;='All Results'!$B$4,"",IF(SUM('MissFill 1'!O$2:O169)=0,"",(IF('MissFill 1'!O169/SUM('MissFill 1'!O$2:O169)&gt;0.01,"",IF('MissFill 1'!O168/SUM('MissFill 1'!O$2:O169)&gt;0.01,"",IF('MissFill 1'!O167/SUM('MissFill 1'!O$2:O169)&gt;0.01,"",IF('MissFill 1'!O166/SUM('MissFill 1'!O$2:O169)&gt;0.01,"",IF('MissFill 1'!O165/SUM('MissFill 1'!O$2:O169)&gt;0.01,"",DateEnded_5Day!$A169))))))))</f>
        <v>44514</v>
      </c>
      <c r="Q169" s="54">
        <f>IF($A169&lt;='All Results'!$B$4,"",IF(SUM('MissFill 1'!P$2:P169)=0,"",(IF('MissFill 1'!P169/SUM('MissFill 1'!P$2:P169)&gt;0.01,"",IF('MissFill 1'!P168/SUM('MissFill 1'!P$2:P169)&gt;0.01,"",IF('MissFill 1'!P167/SUM('MissFill 1'!P$2:P169)&gt;0.01,"",IF('MissFill 1'!P166/SUM('MissFill 1'!P$2:P169)&gt;0.01,"",IF('MissFill 1'!P165/SUM('MissFill 1'!P$2:P169)&gt;0.01,"",DateEnded_5Day!$A169))))))))</f>
        <v>44514</v>
      </c>
      <c r="R169" s="54">
        <f>IF($A169&lt;='All Results'!$B$4,"",IF(SUM('MissFill 1'!Q$2:Q169)=0,"",(IF('MissFill 1'!Q169/SUM('MissFill 1'!Q$2:Q169)&gt;0.01,"",IF('MissFill 1'!Q168/SUM('MissFill 1'!Q$2:Q169)&gt;0.01,"",IF('MissFill 1'!Q167/SUM('MissFill 1'!Q$2:Q169)&gt;0.01,"",IF('MissFill 1'!Q166/SUM('MissFill 1'!Q$2:Q169)&gt;0.01,"",IF('MissFill 1'!Q165/SUM('MissFill 1'!Q$2:Q169)&gt;0.01,"",DateEnded_5Day!$A169))))))))</f>
        <v>44514</v>
      </c>
      <c r="S169" s="54">
        <f>IF($A169&lt;='All Results'!$B$4,"",IF(SUM('MissFill 1'!R$2:R169)=0,"",(IF('MissFill 1'!R169/SUM('MissFill 1'!R$2:R169)&gt;0.01,"",IF('MissFill 1'!R168/SUM('MissFill 1'!R$2:R169)&gt;0.01,"",IF('MissFill 1'!R167/SUM('MissFill 1'!R$2:R169)&gt;0.01,"",IF('MissFill 1'!R166/SUM('MissFill 1'!R$2:R169)&gt;0.01,"",IF('MissFill 1'!R165/SUM('MissFill 1'!R$2:R169)&gt;0.01,"",DateEnded_5Day!$A169))))))))</f>
        <v>44514</v>
      </c>
      <c r="T169" s="54">
        <f>IF($A169&lt;='All Results'!$B$4,"",IF(SUM('MissFill 1'!S$2:S169)=0,"",(IF('MissFill 1'!S169/SUM('MissFill 1'!S$2:S169)&gt;0.01,"",IF('MissFill 1'!S168/SUM('MissFill 1'!S$2:S169)&gt;0.01,"",IF('MissFill 1'!S167/SUM('MissFill 1'!S$2:S169)&gt;0.01,"",IF('MissFill 1'!S166/SUM('MissFill 1'!S$2:S169)&gt;0.01,"",IF('MissFill 1'!S165/SUM('MissFill 1'!S$2:S169)&gt;0.01,"",DateEnded_5Day!$A169))))))))</f>
        <v>44514</v>
      </c>
      <c r="U169" s="54">
        <f>IF($A169&lt;='All Results'!$B$4,"",IF(SUM('MissFill 1'!T$2:T169)=0,"",(IF('MissFill 1'!T169/SUM('MissFill 1'!T$2:T169)&gt;0.01,"",IF('MissFill 1'!T168/SUM('MissFill 1'!T$2:T169)&gt;0.01,"",IF('MissFill 1'!T167/SUM('MissFill 1'!T$2:T169)&gt;0.01,"",IF('MissFill 1'!T166/SUM('MissFill 1'!T$2:T169)&gt;0.01,"",IF('MissFill 1'!T165/SUM('MissFill 1'!T$2:T169)&gt;0.01,"",DateEnded_5Day!$A169))))))))</f>
        <v>44514</v>
      </c>
      <c r="V169" s="54">
        <f>IF($A169&lt;='All Results'!$B$4,"",IF(SUM('MissFill 1'!U$2:U169)=0,"",(IF('MissFill 1'!U169/SUM('MissFill 1'!U$2:U169)&gt;0.01,"",IF('MissFill 1'!U168/SUM('MissFill 1'!U$2:U169)&gt;0.01,"",IF('MissFill 1'!U167/SUM('MissFill 1'!U$2:U169)&gt;0.01,"",IF('MissFill 1'!U166/SUM('MissFill 1'!U$2:U169)&gt;0.01,"",IF('MissFill 1'!U165/SUM('MissFill 1'!U$2:U169)&gt;0.01,"",DateEnded_5Day!$A169))))))))</f>
        <v>44514</v>
      </c>
      <c r="W169" s="54">
        <f>IF($A169&lt;='All Results'!$B$4,"",IF(SUM('MissFill 1'!V$2:V169)=0,"",(IF('MissFill 1'!V169/SUM('MissFill 1'!V$2:V169)&gt;0.01,"",IF('MissFill 1'!V168/SUM('MissFill 1'!V$2:V169)&gt;0.01,"",IF('MissFill 1'!V167/SUM('MissFill 1'!V$2:V169)&gt;0.01,"",IF('MissFill 1'!V166/SUM('MissFill 1'!V$2:V169)&gt;0.01,"",IF('MissFill 1'!V165/SUM('MissFill 1'!V$2:V169)&gt;0.01,"",DateEnded_5Day!$A169))))))))</f>
        <v>44514</v>
      </c>
      <c r="X169" s="54">
        <f>IF($A169&lt;='All Results'!$B$4,"",IF(SUM('MissFill 1'!W$2:W169)=0,"",(IF('MissFill 1'!W169/SUM('MissFill 1'!W$2:W169)&gt;0.01,"",IF('MissFill 1'!W168/SUM('MissFill 1'!W$2:W169)&gt;0.01,"",IF('MissFill 1'!W167/SUM('MissFill 1'!W$2:W169)&gt;0.01,"",IF('MissFill 1'!W166/SUM('MissFill 1'!W$2:W169)&gt;0.01,"",IF('MissFill 1'!W165/SUM('MissFill 1'!W$2:W169)&gt;0.01,"",DateEnded_5Day!$A169))))))))</f>
        <v>44514</v>
      </c>
      <c r="Y169" s="54">
        <f>IF($A169&lt;='All Results'!$B$4,"",IF(SUM('MissFill 1'!X$2:X169)=0,"",(IF('MissFill 1'!X169/SUM('MissFill 1'!X$2:X169)&gt;0.01,"",IF('MissFill 1'!X168/SUM('MissFill 1'!X$2:X169)&gt;0.01,"",IF('MissFill 1'!X167/SUM('MissFill 1'!X$2:X169)&gt;0.01,"",IF('MissFill 1'!X166/SUM('MissFill 1'!X$2:X169)&gt;0.01,"",IF('MissFill 1'!X165/SUM('MissFill 1'!X$2:X169)&gt;0.01,"",DateEnded_5Day!$A169))))))))</f>
        <v>44514</v>
      </c>
      <c r="Z169" s="54">
        <f>IF($A169&lt;='All Results'!$B$4,"",IF(SUM('MissFill 1'!Y$2:Y169)=0,"",(IF('MissFill 1'!Y169/SUM('MissFill 1'!Y$2:Y169)&gt;0.01,"",IF('MissFill 1'!Y168/SUM('MissFill 1'!Y$2:Y169)&gt;0.01,"",IF('MissFill 1'!Y167/SUM('MissFill 1'!Y$2:Y169)&gt;0.01,"",IF('MissFill 1'!Y166/SUM('MissFill 1'!Y$2:Y169)&gt;0.01,"",IF('MissFill 1'!Y165/SUM('MissFill 1'!Y$2:Y169)&gt;0.01,"",DateEnded_5Day!$A169))))))))</f>
        <v>44514</v>
      </c>
      <c r="AA169" s="54">
        <f>IF($A169&lt;='All Results'!$B$4,"",IF(SUM('MissFill 1'!Z$2:Z169)=0,"",(IF('MissFill 1'!Z169/SUM('MissFill 1'!Z$2:Z169)&gt;0.01,"",IF('MissFill 1'!Z168/SUM('MissFill 1'!Z$2:Z169)&gt;0.01,"",IF('MissFill 1'!Z167/SUM('MissFill 1'!Z$2:Z169)&gt;0.01,"",IF('MissFill 1'!Z166/SUM('MissFill 1'!Z$2:Z169)&gt;0.01,"",IF('MissFill 1'!Z165/SUM('MissFill 1'!Z$2:Z169)&gt;0.01,"",DateEnded_5Day!$A169))))))))</f>
        <v>44514</v>
      </c>
      <c r="AB169" s="54">
        <f>IF($A169&lt;='All Results'!$B$4,"",IF(SUM('MissFill 1'!AA$2:AA169)=0,"",(IF('MissFill 1'!AA169/SUM('MissFill 1'!AA$2:AA169)&gt;0.01,"",IF('MissFill 1'!AA168/SUM('MissFill 1'!AA$2:AA169)&gt;0.01,"",IF('MissFill 1'!AA167/SUM('MissFill 1'!AA$2:AA169)&gt;0.01,"",IF('MissFill 1'!AA166/SUM('MissFill 1'!AA$2:AA169)&gt;0.01,"",IF('MissFill 1'!AA165/SUM('MissFill 1'!AA$2:AA169)&gt;0.01,"",DateEnded_5Day!$A169))))))))</f>
        <v>44514</v>
      </c>
      <c r="AC169" s="54">
        <f>IF($A169&lt;='All Results'!$B$4,"",IF(SUM('MissFill 1'!AB$2:AB169)=0,"",(IF('MissFill 1'!AB169/SUM('MissFill 1'!AB$2:AB169)&gt;0.01,"",IF('MissFill 1'!AB168/SUM('MissFill 1'!AB$2:AB169)&gt;0.01,"",IF('MissFill 1'!AB167/SUM('MissFill 1'!AB$2:AB169)&gt;0.01,"",IF('MissFill 1'!AB166/SUM('MissFill 1'!AB$2:AB169)&gt;0.01,"",IF('MissFill 1'!AB165/SUM('MissFill 1'!AB$2:AB169)&gt;0.01,"",DateEnded_5Day!$A169))))))))</f>
        <v>44514</v>
      </c>
      <c r="AD169" s="54">
        <f>IF($A169&lt;='All Results'!$B$4,"",IF(SUM('MissFill 1'!AC$2:AC169)=0,"",(IF('MissFill 1'!AC169/SUM('MissFill 1'!AC$2:AC169)&gt;0.01,"",IF('MissFill 1'!AC168/SUM('MissFill 1'!AC$2:AC169)&gt;0.01,"",IF('MissFill 1'!AC167/SUM('MissFill 1'!AC$2:AC169)&gt;0.01,"",IF('MissFill 1'!AC166/SUM('MissFill 1'!AC$2:AC169)&gt;0.01,"",IF('MissFill 1'!AC165/SUM('MissFill 1'!AC$2:AC169)&gt;0.01,"",DateEnded_5Day!$A169))))))))</f>
        <v>44514</v>
      </c>
      <c r="AE169" s="54">
        <f>IF($A169&lt;='All Results'!$B$4,"",IF(SUM('MissFill 1'!AD$2:AD169)=0,"",(IF('MissFill 1'!AD169/SUM('MissFill 1'!AD$2:AD169)&gt;0.01,"",IF('MissFill 1'!AD168/SUM('MissFill 1'!AD$2:AD169)&gt;0.01,"",IF('MissFill 1'!AD167/SUM('MissFill 1'!AD$2:AD169)&gt;0.01,"",IF('MissFill 1'!AD166/SUM('MissFill 1'!AD$2:AD169)&gt;0.01,"",IF('MissFill 1'!AD165/SUM('MissFill 1'!AD$2:AD169)&gt;0.01,"",DateEnded_5Day!$A169))))))))</f>
        <v>44514</v>
      </c>
      <c r="AF169" s="54">
        <f>IF($A169&lt;='All Results'!$B$4,"",IF(SUM('MissFill 1'!AE$2:AE169)=0,"",(IF('MissFill 1'!AE169/SUM('MissFill 1'!AE$2:AE169)&gt;0.01,"",IF('MissFill 1'!AE168/SUM('MissFill 1'!AE$2:AE169)&gt;0.01,"",IF('MissFill 1'!AE167/SUM('MissFill 1'!AE$2:AE169)&gt;0.01,"",IF('MissFill 1'!AE166/SUM('MissFill 1'!AE$2:AE169)&gt;0.01,"",IF('MissFill 1'!AE165/SUM('MissFill 1'!AE$2:AE169)&gt;0.01,"",DateEnded_5Day!$A169))))))))</f>
        <v>44514</v>
      </c>
      <c r="AG169" s="54">
        <f>IF($A169&lt;='All Results'!$B$4,"",IF(SUM('MissFill 1'!AF$2:AF169)=0,"",(IF('MissFill 1'!AF169/SUM('MissFill 1'!AF$2:AF169)&gt;0.01,"",IF('MissFill 1'!AF168/SUM('MissFill 1'!AF$2:AF169)&gt;0.01,"",IF('MissFill 1'!AF167/SUM('MissFill 1'!AF$2:AF169)&gt;0.01,"",IF('MissFill 1'!AF166/SUM('MissFill 1'!AF$2:AF169)&gt;0.01,"",IF('MissFill 1'!AF165/SUM('MissFill 1'!AF$2:AF169)&gt;0.01,"",DateEnded_5Day!$A169))))))))</f>
        <v>44514</v>
      </c>
      <c r="AH169" s="54">
        <f>IF($A169&lt;='All Results'!$B$4,"",IF(SUM('MissFill 1'!AG$2:AG169)=0,"",(IF('MissFill 1'!AG169/SUM('MissFill 1'!AG$2:AG169)&gt;0.01,"",IF('MissFill 1'!AG168/SUM('MissFill 1'!AG$2:AG169)&gt;0.01,"",IF('MissFill 1'!AG167/SUM('MissFill 1'!AG$2:AG169)&gt;0.01,"",IF('MissFill 1'!AG166/SUM('MissFill 1'!AG$2:AG169)&gt;0.01,"",IF('MissFill 1'!AG165/SUM('MissFill 1'!AG$2:AG169)&gt;0.01,"",DateEnded_5Day!$A169))))))))</f>
        <v>44514</v>
      </c>
      <c r="AI169" s="54">
        <f>IF($A169&lt;='All Results'!$B$4,"",IF(SUM('MissFill 1'!AH$2:AH169)=0,"",(IF('MissFill 1'!AH169/SUM('MissFill 1'!AH$2:AH169)&gt;0.01,"",IF('MissFill 1'!AH168/SUM('MissFill 1'!AH$2:AH169)&gt;0.01,"",IF('MissFill 1'!AH167/SUM('MissFill 1'!AH$2:AH169)&gt;0.01,"",IF('MissFill 1'!AH166/SUM('MissFill 1'!AH$2:AH169)&gt;0.01,"",IF('MissFill 1'!AH165/SUM('MissFill 1'!AH$2:AH169)&gt;0.01,"",DateEnded_5Day!$A169))))))))</f>
        <v>44514</v>
      </c>
      <c r="AJ169" s="54">
        <f>IF($A169&lt;='All Results'!$B$4,"",IF(SUM('MissFill 1'!AI$2:AI169)=0,"",(IF('MissFill 1'!AI169/SUM('MissFill 1'!AI$2:AI169)&gt;0.01,"",IF('MissFill 1'!AI168/SUM('MissFill 1'!AI$2:AI169)&gt;0.01,"",IF('MissFill 1'!AI167/SUM('MissFill 1'!AI$2:AI169)&gt;0.01,"",IF('MissFill 1'!AI166/SUM('MissFill 1'!AI$2:AI169)&gt;0.01,"",IF('MissFill 1'!AI165/SUM('MissFill 1'!AI$2:AI169)&gt;0.01,"",DateEnded_5Day!$A169))))))))</f>
        <v>44514</v>
      </c>
      <c r="AK169" s="54">
        <f>IF($A169&lt;='All Results'!$B$4,"",IF(SUM('MissFill 1'!AJ$2:AJ169)=0,"",(IF('MissFill 1'!AJ169/SUM('MissFill 1'!AJ$2:AJ169)&gt;0.01,"",IF('MissFill 1'!AJ168/SUM('MissFill 1'!AJ$2:AJ169)&gt;0.01,"",IF('MissFill 1'!AJ167/SUM('MissFill 1'!AJ$2:AJ169)&gt;0.01,"",IF('MissFill 1'!AJ166/SUM('MissFill 1'!AJ$2:AJ169)&gt;0.01,"",IF('MissFill 1'!AJ165/SUM('MissFill 1'!AJ$2:AJ169)&gt;0.01,"",DateEnded_5Day!$A169))))))))</f>
        <v>44514</v>
      </c>
      <c r="AL169" s="54">
        <f>IF($A169&lt;='All Results'!$B$4,"",IF(SUM('MissFill 1'!AK$2:AK169)=0,"",(IF('MissFill 1'!AK169/SUM('MissFill 1'!AK$2:AK169)&gt;0.01,"",IF('MissFill 1'!AK168/SUM('MissFill 1'!AK$2:AK169)&gt;0.01,"",IF('MissFill 1'!AK167/SUM('MissFill 1'!AK$2:AK169)&gt;0.01,"",IF('MissFill 1'!AK166/SUM('MissFill 1'!AK$2:AK169)&gt;0.01,"",IF('MissFill 1'!AK165/SUM('MissFill 1'!AK$2:AK169)&gt;0.01,"",DateEnded_5Day!$A169))))))))</f>
        <v>44514</v>
      </c>
      <c r="AM169" s="54">
        <f>IF($A169&lt;='All Results'!$B$4,"",IF(SUM('MissFill 1'!AL$2:AL169)=0,"",(IF('MissFill 1'!AL169/SUM('MissFill 1'!AL$2:AL169)&gt;0.01,"",IF('MissFill 1'!AL168/SUM('MissFill 1'!AL$2:AL169)&gt;0.01,"",IF('MissFill 1'!AL167/SUM('MissFill 1'!AL$2:AL169)&gt;0.01,"",IF('MissFill 1'!AL166/SUM('MissFill 1'!AL$2:AL169)&gt;0.01,"",IF('MissFill 1'!AL165/SUM('MissFill 1'!AL$2:AL169)&gt;0.01,"",DateEnded_5Day!$A169))))))))</f>
        <v>44514</v>
      </c>
      <c r="AN169" s="54">
        <f>IF($A169&lt;='All Results'!$B$4,"",IF(SUM('MissFill 1'!AM$2:AM169)=0,"",(IF('MissFill 1'!AM169/SUM('MissFill 1'!AM$2:AM169)&gt;0.01,"",IF('MissFill 1'!AM168/SUM('MissFill 1'!AM$2:AM169)&gt;0.01,"",IF('MissFill 1'!AM167/SUM('MissFill 1'!AM$2:AM169)&gt;0.01,"",IF('MissFill 1'!AM166/SUM('MissFill 1'!AM$2:AM169)&gt;0.01,"",IF('MissFill 1'!AM165/SUM('MissFill 1'!AM$2:AM169)&gt;0.01,"",DateEnded_5Day!$A169))))))))</f>
        <v>44514</v>
      </c>
      <c r="AO169" s="54">
        <f>IF($A169&lt;='All Results'!$B$4,"",IF(SUM('MissFill 1'!AN$2:AN169)=0,"",(IF('MissFill 1'!AN169/SUM('MissFill 1'!AN$2:AN169)&gt;0.01,"",IF('MissFill 1'!AN168/SUM('MissFill 1'!AN$2:AN169)&gt;0.01,"",IF('MissFill 1'!AN167/SUM('MissFill 1'!AN$2:AN169)&gt;0.01,"",IF('MissFill 1'!AN166/SUM('MissFill 1'!AN$2:AN169)&gt;0.01,"",IF('MissFill 1'!AN165/SUM('MissFill 1'!AN$2:AN169)&gt;0.01,"",DateEnded_5Day!$A169))))))))</f>
        <v>44514</v>
      </c>
      <c r="AP169" s="54">
        <f>IF($A169&lt;='All Results'!$B$4,"",IF(SUM('MissFill 1'!AO$2:AO169)=0,"",(IF('MissFill 1'!AO169/SUM('MissFill 1'!AO$2:AO169)&gt;0.01,"",IF('MissFill 1'!AO168/SUM('MissFill 1'!AO$2:AO169)&gt;0.01,"",IF('MissFill 1'!AO167/SUM('MissFill 1'!AO$2:AO169)&gt;0.01,"",IF('MissFill 1'!AO166/SUM('MissFill 1'!AO$2:AO169)&gt;0.01,"",IF('MissFill 1'!AO165/SUM('MissFill 1'!AO$2:AO169)&gt;0.01,"",DateEnded_5Day!$A169))))))))</f>
        <v>44514</v>
      </c>
      <c r="AQ169" s="54">
        <f>IF($A169&lt;='All Results'!$B$4,"",IF(SUM('MissFill 1'!AP$2:AP169)=0,"",(IF('MissFill 1'!AP169/SUM('MissFill 1'!AP$2:AP169)&gt;0.01,"",IF('MissFill 1'!AP168/SUM('MissFill 1'!AP$2:AP169)&gt;0.01,"",IF('MissFill 1'!AP167/SUM('MissFill 1'!AP$2:AP169)&gt;0.01,"",IF('MissFill 1'!AP166/SUM('MissFill 1'!AP$2:AP169)&gt;0.01,"",IF('MissFill 1'!AP165/SUM('MissFill 1'!AP$2:AP169)&gt;0.01,"",DateEnded_5Day!$A169))))))))</f>
        <v>44514</v>
      </c>
      <c r="AR169" s="54">
        <f>IF($A169&lt;='All Results'!$B$4,"",IF(SUM('MissFill 1'!AQ$2:AQ169)=0,"",(IF('MissFill 1'!AQ169/SUM('MissFill 1'!AQ$2:AQ169)&gt;0.01,"",IF('MissFill 1'!AQ168/SUM('MissFill 1'!AQ$2:AQ169)&gt;0.01,"",IF('MissFill 1'!AQ167/SUM('MissFill 1'!AQ$2:AQ169)&gt;0.01,"",IF('MissFill 1'!AQ166/SUM('MissFill 1'!AQ$2:AQ169)&gt;0.01,"",IF('MissFill 1'!AQ165/SUM('MissFill 1'!AQ$2:AQ169)&gt;0.01,"",DateEnded_5Day!$A169))))))))</f>
        <v>44514</v>
      </c>
      <c r="AS169" s="54">
        <f>IF($A169&lt;='All Results'!$B$4,"",IF(SUM('MissFill 1'!AR$2:AR169)=0,"",(IF('MissFill 1'!AR169/SUM('MissFill 1'!AR$2:AR169)&gt;0.01,"",IF('MissFill 1'!AR168/SUM('MissFill 1'!AR$2:AR169)&gt;0.01,"",IF('MissFill 1'!AR167/SUM('MissFill 1'!AR$2:AR169)&gt;0.01,"",IF('MissFill 1'!AR166/SUM('MissFill 1'!AR$2:AR169)&gt;0.01,"",IF('MissFill 1'!AR165/SUM('MissFill 1'!AR$2:AR169)&gt;0.01,"",DateEnded_5Day!$A169))))))))</f>
        <v>44514</v>
      </c>
      <c r="AT169" s="54">
        <f>IF($A169&lt;='All Results'!$B$4,"",IF(SUM('MissFill 1'!AS$2:AS169)=0,"",(IF('MissFill 1'!AS169/SUM('MissFill 1'!AS$2:AS169)&gt;0.01,"",IF('MissFill 1'!AS168/SUM('MissFill 1'!AS$2:AS169)&gt;0.01,"",IF('MissFill 1'!AS167/SUM('MissFill 1'!AS$2:AS169)&gt;0.01,"",IF('MissFill 1'!AS166/SUM('MissFill 1'!AS$2:AS169)&gt;0.01,"",IF('MissFill 1'!AS165/SUM('MissFill 1'!AS$2:AS169)&gt;0.01,"",DateEnded_5Day!$A169))))))))</f>
        <v>44514</v>
      </c>
      <c r="AU169" s="54">
        <f>IF($A169&lt;='All Results'!$B$4,"",IF(SUM('MissFill 1'!AT$2:AT169)=0,"",(IF('MissFill 1'!AT169/SUM('MissFill 1'!AT$2:AT169)&gt;0.01,"",IF('MissFill 1'!AT168/SUM('MissFill 1'!AT$2:AT169)&gt;0.01,"",IF('MissFill 1'!AT167/SUM('MissFill 1'!AT$2:AT169)&gt;0.01,"",IF('MissFill 1'!AT166/SUM('MissFill 1'!AT$2:AT169)&gt;0.01,"",IF('MissFill 1'!AT165/SUM('MissFill 1'!AT$2:AT169)&gt;0.01,"",DateEnded_5Day!$A169))))))))</f>
        <v>44514</v>
      </c>
      <c r="AV169" s="54">
        <f>IF($A169&lt;='All Results'!$B$4,"",IF(SUM('MissFill 1'!AU$2:AU169)=0,"",(IF('MissFill 1'!AU169/SUM('MissFill 1'!AU$2:AU169)&gt;0.01,"",IF('MissFill 1'!AU168/SUM('MissFill 1'!AU$2:AU169)&gt;0.01,"",IF('MissFill 1'!AU167/SUM('MissFill 1'!AU$2:AU169)&gt;0.01,"",IF('MissFill 1'!AU166/SUM('MissFill 1'!AU$2:AU169)&gt;0.01,"",IF('MissFill 1'!AU165/SUM('MissFill 1'!AU$2:AU169)&gt;0.01,"",DateEnded_5Day!$A169))))))))</f>
        <v>44514</v>
      </c>
      <c r="AW169" s="54">
        <f>IF($A169&lt;='All Results'!$B$4,"",IF(SUM('MissFill 1'!AV$2:AV169)=0,"",(IF('MissFill 1'!AV169/SUM('MissFill 1'!AV$2:AV169)&gt;0.01,"",IF('MissFill 1'!AV168/SUM('MissFill 1'!AV$2:AV169)&gt;0.01,"",IF('MissFill 1'!AV167/SUM('MissFill 1'!AV$2:AV169)&gt;0.01,"",IF('MissFill 1'!AV166/SUM('MissFill 1'!AV$2:AV169)&gt;0.01,"",IF('MissFill 1'!AV165/SUM('MissFill 1'!AV$2:AV169)&gt;0.01,"",DateEnded_5Day!$A169))))))))</f>
        <v>44514</v>
      </c>
      <c r="AX169" s="54">
        <f>IF($A169&lt;='All Results'!$B$4,"",IF(SUM('MissFill 1'!AW$2:AW169)=0,"",(IF('MissFill 1'!AW169/SUM('MissFill 1'!AW$2:AW169)&gt;0.01,"",IF('MissFill 1'!AW168/SUM('MissFill 1'!AW$2:AW169)&gt;0.01,"",IF('MissFill 1'!AW167/SUM('MissFill 1'!AW$2:AW169)&gt;0.01,"",IF('MissFill 1'!AW166/SUM('MissFill 1'!AW$2:AW169)&gt;0.01,"",IF('MissFill 1'!AW165/SUM('MissFill 1'!AW$2:AW169)&gt;0.01,"",DateEnded_5Day!$A169))))))))</f>
        <v>44514</v>
      </c>
    </row>
    <row r="170" spans="1:50" x14ac:dyDescent="0.25">
      <c r="A170" s="41">
        <v>44515</v>
      </c>
      <c r="B170" s="52">
        <v>319</v>
      </c>
      <c r="C170" s="54">
        <f>IF($A170&lt;='All Results'!$B$4,"",IF(SUM('MissFill 1'!B$2:B170)=0,"",(IF('MissFill 1'!B170/SUM('MissFill 1'!B$2:B170)&gt;0.01,"",IF('MissFill 1'!B169/SUM('MissFill 1'!B$2:B170)&gt;0.01,"",IF('MissFill 1'!B168/SUM('MissFill 1'!B$2:B170)&gt;0.01,"",IF('MissFill 1'!B167/SUM('MissFill 1'!B$2:B170)&gt;0.01,"",IF('MissFill 1'!B166/SUM('MissFill 1'!B$2:B170)&gt;0.01,"",DateEnded_5Day!$A170))))))))</f>
        <v>44515</v>
      </c>
      <c r="D170" s="54">
        <f>IF($A170&lt;='All Results'!$B$4,"",IF(SUM('MissFill 1'!C$2:C170)=0,"",(IF('MissFill 1'!C170/SUM('MissFill 1'!C$2:C170)&gt;0.01,"",IF('MissFill 1'!C169/SUM('MissFill 1'!C$2:C170)&gt;0.01,"",IF('MissFill 1'!C168/SUM('MissFill 1'!C$2:C170)&gt;0.01,"",IF('MissFill 1'!C167/SUM('MissFill 1'!C$2:C170)&gt;0.01,"",IF('MissFill 1'!C166/SUM('MissFill 1'!C$2:C170)&gt;0.01,"",DateEnded_5Day!$A170))))))))</f>
        <v>44515</v>
      </c>
      <c r="E170" s="54">
        <f>IF($A170&lt;='All Results'!$B$4,"",IF(SUM('MissFill 1'!D$2:D170)=0,"",(IF('MissFill 1'!D170/SUM('MissFill 1'!D$2:D170)&gt;0.01,"",IF('MissFill 1'!D169/SUM('MissFill 1'!D$2:D170)&gt;0.01,"",IF('MissFill 1'!D168/SUM('MissFill 1'!D$2:D170)&gt;0.01,"",IF('MissFill 1'!D167/SUM('MissFill 1'!D$2:D170)&gt;0.01,"",IF('MissFill 1'!D166/SUM('MissFill 1'!D$2:D170)&gt;0.01,"",DateEnded_5Day!$A170))))))))</f>
        <v>44515</v>
      </c>
      <c r="F170" s="54">
        <f>IF($A170&lt;='All Results'!$B$4,"",IF(SUM('MissFill 1'!E$2:E170)=0,"",(IF('MissFill 1'!E170/SUM('MissFill 1'!E$2:E170)&gt;0.01,"",IF('MissFill 1'!E169/SUM('MissFill 1'!E$2:E170)&gt;0.01,"",IF('MissFill 1'!E168/SUM('MissFill 1'!E$2:E170)&gt;0.01,"",IF('MissFill 1'!E167/SUM('MissFill 1'!E$2:E170)&gt;0.01,"",IF('MissFill 1'!E166/SUM('MissFill 1'!E$2:E170)&gt;0.01,"",DateEnded_5Day!$A170))))))))</f>
        <v>44515</v>
      </c>
      <c r="G170" s="54">
        <f>IF($A170&lt;='All Results'!$B$4,"",IF(SUM('MissFill 1'!F$2:F170)=0,"",(IF('MissFill 1'!F170/SUM('MissFill 1'!F$2:F170)&gt;0.01,"",IF('MissFill 1'!F169/SUM('MissFill 1'!F$2:F170)&gt;0.01,"",IF('MissFill 1'!F168/SUM('MissFill 1'!F$2:F170)&gt;0.01,"",IF('MissFill 1'!F167/SUM('MissFill 1'!F$2:F170)&gt;0.01,"",IF('MissFill 1'!F166/SUM('MissFill 1'!F$2:F170)&gt;0.01,"",DateEnded_5Day!$A170))))))))</f>
        <v>44515</v>
      </c>
      <c r="H170" s="54">
        <f>IF($A170&lt;='All Results'!$B$4,"",IF(SUM('MissFill 1'!G$2:G170)=0,"",(IF('MissFill 1'!G170/SUM('MissFill 1'!G$2:G170)&gt;0.01,"",IF('MissFill 1'!G169/SUM('MissFill 1'!G$2:G170)&gt;0.01,"",IF('MissFill 1'!G168/SUM('MissFill 1'!G$2:G170)&gt;0.01,"",IF('MissFill 1'!G167/SUM('MissFill 1'!G$2:G170)&gt;0.01,"",IF('MissFill 1'!G166/SUM('MissFill 1'!G$2:G170)&gt;0.01,"",DateEnded_5Day!$A170))))))))</f>
        <v>44515</v>
      </c>
      <c r="I170" s="54">
        <f>IF($A170&lt;='All Results'!$B$4,"",IF(SUM('MissFill 1'!H$2:H170)=0,"",(IF('MissFill 1'!H170/SUM('MissFill 1'!H$2:H170)&gt;0.01,"",IF('MissFill 1'!H169/SUM('MissFill 1'!H$2:H170)&gt;0.01,"",IF('MissFill 1'!H168/SUM('MissFill 1'!H$2:H170)&gt;0.01,"",IF('MissFill 1'!H167/SUM('MissFill 1'!H$2:H170)&gt;0.01,"",IF('MissFill 1'!H166/SUM('MissFill 1'!H$2:H170)&gt;0.01,"",DateEnded_5Day!$A170))))))))</f>
        <v>44515</v>
      </c>
      <c r="J170" s="54">
        <f>IF($A170&lt;='All Results'!$B$4,"",IF(SUM('MissFill 1'!I$2:I170)=0,"",(IF('MissFill 1'!I170/SUM('MissFill 1'!I$2:I170)&gt;0.01,"",IF('MissFill 1'!I169/SUM('MissFill 1'!I$2:I170)&gt;0.01,"",IF('MissFill 1'!I168/SUM('MissFill 1'!I$2:I170)&gt;0.01,"",IF('MissFill 1'!I167/SUM('MissFill 1'!I$2:I170)&gt;0.01,"",IF('MissFill 1'!I166/SUM('MissFill 1'!I$2:I170)&gt;0.01,"",DateEnded_5Day!$A170))))))))</f>
        <v>44515</v>
      </c>
      <c r="K170" s="54">
        <f>IF($A170&lt;='All Results'!$B$4,"",IF(SUM('MissFill 1'!J$2:J170)=0,"",(IF('MissFill 1'!J170/SUM('MissFill 1'!J$2:J170)&gt;0.01,"",IF('MissFill 1'!J169/SUM('MissFill 1'!J$2:J170)&gt;0.01,"",IF('MissFill 1'!J168/SUM('MissFill 1'!J$2:J170)&gt;0.01,"",IF('MissFill 1'!J167/SUM('MissFill 1'!J$2:J170)&gt;0.01,"",IF('MissFill 1'!J166/SUM('MissFill 1'!J$2:J170)&gt;0.01,"",DateEnded_5Day!$A170))))))))</f>
        <v>44515</v>
      </c>
      <c r="L170" s="54">
        <f>IF($A170&lt;='All Results'!$B$4,"",IF(SUM('MissFill 1'!K$2:K170)=0,"",(IF('MissFill 1'!K170/SUM('MissFill 1'!K$2:K170)&gt;0.01,"",IF('MissFill 1'!K169/SUM('MissFill 1'!K$2:K170)&gt;0.01,"",IF('MissFill 1'!K168/SUM('MissFill 1'!K$2:K170)&gt;0.01,"",IF('MissFill 1'!K167/SUM('MissFill 1'!K$2:K170)&gt;0.01,"",IF('MissFill 1'!K166/SUM('MissFill 1'!K$2:K170)&gt;0.01,"",DateEnded_5Day!$A170))))))))</f>
        <v>44515</v>
      </c>
      <c r="M170" s="54">
        <f>IF($A170&lt;='All Results'!$B$4,"",IF(SUM('MissFill 1'!L$2:L170)=0,"",(IF('MissFill 1'!L170/SUM('MissFill 1'!L$2:L170)&gt;0.01,"",IF('MissFill 1'!L169/SUM('MissFill 1'!L$2:L170)&gt;0.01,"",IF('MissFill 1'!L168/SUM('MissFill 1'!L$2:L170)&gt;0.01,"",IF('MissFill 1'!L167/SUM('MissFill 1'!L$2:L170)&gt;0.01,"",IF('MissFill 1'!L166/SUM('MissFill 1'!L$2:L170)&gt;0.01,"",DateEnded_5Day!$A170))))))))</f>
        <v>44515</v>
      </c>
      <c r="N170" s="54">
        <f>IF($A170&lt;='All Results'!$B$4,"",IF(SUM('MissFill 1'!M$2:M170)=0,"",(IF('MissFill 1'!M170/SUM('MissFill 1'!M$2:M170)&gt;0.01,"",IF('MissFill 1'!M169/SUM('MissFill 1'!M$2:M170)&gt;0.01,"",IF('MissFill 1'!M168/SUM('MissFill 1'!M$2:M170)&gt;0.01,"",IF('MissFill 1'!M167/SUM('MissFill 1'!M$2:M170)&gt;0.01,"",IF('MissFill 1'!M166/SUM('MissFill 1'!M$2:M170)&gt;0.01,"",DateEnded_5Day!$A170))))))))</f>
        <v>44515</v>
      </c>
      <c r="O170" s="54">
        <f>IF($A170&lt;='All Results'!$B$4,"",IF(SUM('MissFill 1'!N$2:N170)=0,"",(IF('MissFill 1'!N170/SUM('MissFill 1'!N$2:N170)&gt;0.01,"",IF('MissFill 1'!N169/SUM('MissFill 1'!N$2:N170)&gt;0.01,"",IF('MissFill 1'!N168/SUM('MissFill 1'!N$2:N170)&gt;0.01,"",IF('MissFill 1'!N167/SUM('MissFill 1'!N$2:N170)&gt;0.01,"",IF('MissFill 1'!N166/SUM('MissFill 1'!N$2:N170)&gt;0.01,"",DateEnded_5Day!$A170))))))))</f>
        <v>44515</v>
      </c>
      <c r="P170" s="54">
        <f>IF($A170&lt;='All Results'!$B$4,"",IF(SUM('MissFill 1'!O$2:O170)=0,"",(IF('MissFill 1'!O170/SUM('MissFill 1'!O$2:O170)&gt;0.01,"",IF('MissFill 1'!O169/SUM('MissFill 1'!O$2:O170)&gt;0.01,"",IF('MissFill 1'!O168/SUM('MissFill 1'!O$2:O170)&gt;0.01,"",IF('MissFill 1'!O167/SUM('MissFill 1'!O$2:O170)&gt;0.01,"",IF('MissFill 1'!O166/SUM('MissFill 1'!O$2:O170)&gt;0.01,"",DateEnded_5Day!$A170))))))))</f>
        <v>44515</v>
      </c>
      <c r="Q170" s="54">
        <f>IF($A170&lt;='All Results'!$B$4,"",IF(SUM('MissFill 1'!P$2:P170)=0,"",(IF('MissFill 1'!P170/SUM('MissFill 1'!P$2:P170)&gt;0.01,"",IF('MissFill 1'!P169/SUM('MissFill 1'!P$2:P170)&gt;0.01,"",IF('MissFill 1'!P168/SUM('MissFill 1'!P$2:P170)&gt;0.01,"",IF('MissFill 1'!P167/SUM('MissFill 1'!P$2:P170)&gt;0.01,"",IF('MissFill 1'!P166/SUM('MissFill 1'!P$2:P170)&gt;0.01,"",DateEnded_5Day!$A170))))))))</f>
        <v>44515</v>
      </c>
      <c r="R170" s="54">
        <f>IF($A170&lt;='All Results'!$B$4,"",IF(SUM('MissFill 1'!Q$2:Q170)=0,"",(IF('MissFill 1'!Q170/SUM('MissFill 1'!Q$2:Q170)&gt;0.01,"",IF('MissFill 1'!Q169/SUM('MissFill 1'!Q$2:Q170)&gt;0.01,"",IF('MissFill 1'!Q168/SUM('MissFill 1'!Q$2:Q170)&gt;0.01,"",IF('MissFill 1'!Q167/SUM('MissFill 1'!Q$2:Q170)&gt;0.01,"",IF('MissFill 1'!Q166/SUM('MissFill 1'!Q$2:Q170)&gt;0.01,"",DateEnded_5Day!$A170))))))))</f>
        <v>44515</v>
      </c>
      <c r="S170" s="54">
        <f>IF($A170&lt;='All Results'!$B$4,"",IF(SUM('MissFill 1'!R$2:R170)=0,"",(IF('MissFill 1'!R170/SUM('MissFill 1'!R$2:R170)&gt;0.01,"",IF('MissFill 1'!R169/SUM('MissFill 1'!R$2:R170)&gt;0.01,"",IF('MissFill 1'!R168/SUM('MissFill 1'!R$2:R170)&gt;0.01,"",IF('MissFill 1'!R167/SUM('MissFill 1'!R$2:R170)&gt;0.01,"",IF('MissFill 1'!R166/SUM('MissFill 1'!R$2:R170)&gt;0.01,"",DateEnded_5Day!$A170))))))))</f>
        <v>44515</v>
      </c>
      <c r="T170" s="54">
        <f>IF($A170&lt;='All Results'!$B$4,"",IF(SUM('MissFill 1'!S$2:S170)=0,"",(IF('MissFill 1'!S170/SUM('MissFill 1'!S$2:S170)&gt;0.01,"",IF('MissFill 1'!S169/SUM('MissFill 1'!S$2:S170)&gt;0.01,"",IF('MissFill 1'!S168/SUM('MissFill 1'!S$2:S170)&gt;0.01,"",IF('MissFill 1'!S167/SUM('MissFill 1'!S$2:S170)&gt;0.01,"",IF('MissFill 1'!S166/SUM('MissFill 1'!S$2:S170)&gt;0.01,"",DateEnded_5Day!$A170))))))))</f>
        <v>44515</v>
      </c>
      <c r="U170" s="54">
        <f>IF($A170&lt;='All Results'!$B$4,"",IF(SUM('MissFill 1'!T$2:T170)=0,"",(IF('MissFill 1'!T170/SUM('MissFill 1'!T$2:T170)&gt;0.01,"",IF('MissFill 1'!T169/SUM('MissFill 1'!T$2:T170)&gt;0.01,"",IF('MissFill 1'!T168/SUM('MissFill 1'!T$2:T170)&gt;0.01,"",IF('MissFill 1'!T167/SUM('MissFill 1'!T$2:T170)&gt;0.01,"",IF('MissFill 1'!T166/SUM('MissFill 1'!T$2:T170)&gt;0.01,"",DateEnded_5Day!$A170))))))))</f>
        <v>44515</v>
      </c>
      <c r="V170" s="54">
        <f>IF($A170&lt;='All Results'!$B$4,"",IF(SUM('MissFill 1'!U$2:U170)=0,"",(IF('MissFill 1'!U170/SUM('MissFill 1'!U$2:U170)&gt;0.01,"",IF('MissFill 1'!U169/SUM('MissFill 1'!U$2:U170)&gt;0.01,"",IF('MissFill 1'!U168/SUM('MissFill 1'!U$2:U170)&gt;0.01,"",IF('MissFill 1'!U167/SUM('MissFill 1'!U$2:U170)&gt;0.01,"",IF('MissFill 1'!U166/SUM('MissFill 1'!U$2:U170)&gt;0.01,"",DateEnded_5Day!$A170))))))))</f>
        <v>44515</v>
      </c>
      <c r="W170" s="54">
        <f>IF($A170&lt;='All Results'!$B$4,"",IF(SUM('MissFill 1'!V$2:V170)=0,"",(IF('MissFill 1'!V170/SUM('MissFill 1'!V$2:V170)&gt;0.01,"",IF('MissFill 1'!V169/SUM('MissFill 1'!V$2:V170)&gt;0.01,"",IF('MissFill 1'!V168/SUM('MissFill 1'!V$2:V170)&gt;0.01,"",IF('MissFill 1'!V167/SUM('MissFill 1'!V$2:V170)&gt;0.01,"",IF('MissFill 1'!V166/SUM('MissFill 1'!V$2:V170)&gt;0.01,"",DateEnded_5Day!$A170))))))))</f>
        <v>44515</v>
      </c>
      <c r="X170" s="54">
        <f>IF($A170&lt;='All Results'!$B$4,"",IF(SUM('MissFill 1'!W$2:W170)=0,"",(IF('MissFill 1'!W170/SUM('MissFill 1'!W$2:W170)&gt;0.01,"",IF('MissFill 1'!W169/SUM('MissFill 1'!W$2:W170)&gt;0.01,"",IF('MissFill 1'!W168/SUM('MissFill 1'!W$2:W170)&gt;0.01,"",IF('MissFill 1'!W167/SUM('MissFill 1'!W$2:W170)&gt;0.01,"",IF('MissFill 1'!W166/SUM('MissFill 1'!W$2:W170)&gt;0.01,"",DateEnded_5Day!$A170))))))))</f>
        <v>44515</v>
      </c>
      <c r="Y170" s="54">
        <f>IF($A170&lt;='All Results'!$B$4,"",IF(SUM('MissFill 1'!X$2:X170)=0,"",(IF('MissFill 1'!X170/SUM('MissFill 1'!X$2:X170)&gt;0.01,"",IF('MissFill 1'!X169/SUM('MissFill 1'!X$2:X170)&gt;0.01,"",IF('MissFill 1'!X168/SUM('MissFill 1'!X$2:X170)&gt;0.01,"",IF('MissFill 1'!X167/SUM('MissFill 1'!X$2:X170)&gt;0.01,"",IF('MissFill 1'!X166/SUM('MissFill 1'!X$2:X170)&gt;0.01,"",DateEnded_5Day!$A170))))))))</f>
        <v>44515</v>
      </c>
      <c r="Z170" s="54">
        <f>IF($A170&lt;='All Results'!$B$4,"",IF(SUM('MissFill 1'!Y$2:Y170)=0,"",(IF('MissFill 1'!Y170/SUM('MissFill 1'!Y$2:Y170)&gt;0.01,"",IF('MissFill 1'!Y169/SUM('MissFill 1'!Y$2:Y170)&gt;0.01,"",IF('MissFill 1'!Y168/SUM('MissFill 1'!Y$2:Y170)&gt;0.01,"",IF('MissFill 1'!Y167/SUM('MissFill 1'!Y$2:Y170)&gt;0.01,"",IF('MissFill 1'!Y166/SUM('MissFill 1'!Y$2:Y170)&gt;0.01,"",DateEnded_5Day!$A170))))))))</f>
        <v>44515</v>
      </c>
      <c r="AA170" s="54">
        <f>IF($A170&lt;='All Results'!$B$4,"",IF(SUM('MissFill 1'!Z$2:Z170)=0,"",(IF('MissFill 1'!Z170/SUM('MissFill 1'!Z$2:Z170)&gt;0.01,"",IF('MissFill 1'!Z169/SUM('MissFill 1'!Z$2:Z170)&gt;0.01,"",IF('MissFill 1'!Z168/SUM('MissFill 1'!Z$2:Z170)&gt;0.01,"",IF('MissFill 1'!Z167/SUM('MissFill 1'!Z$2:Z170)&gt;0.01,"",IF('MissFill 1'!Z166/SUM('MissFill 1'!Z$2:Z170)&gt;0.01,"",DateEnded_5Day!$A170))))))))</f>
        <v>44515</v>
      </c>
      <c r="AB170" s="54">
        <f>IF($A170&lt;='All Results'!$B$4,"",IF(SUM('MissFill 1'!AA$2:AA170)=0,"",(IF('MissFill 1'!AA170/SUM('MissFill 1'!AA$2:AA170)&gt;0.01,"",IF('MissFill 1'!AA169/SUM('MissFill 1'!AA$2:AA170)&gt;0.01,"",IF('MissFill 1'!AA168/SUM('MissFill 1'!AA$2:AA170)&gt;0.01,"",IF('MissFill 1'!AA167/SUM('MissFill 1'!AA$2:AA170)&gt;0.01,"",IF('MissFill 1'!AA166/SUM('MissFill 1'!AA$2:AA170)&gt;0.01,"",DateEnded_5Day!$A170))))))))</f>
        <v>44515</v>
      </c>
      <c r="AC170" s="54">
        <f>IF($A170&lt;='All Results'!$B$4,"",IF(SUM('MissFill 1'!AB$2:AB170)=0,"",(IF('MissFill 1'!AB170/SUM('MissFill 1'!AB$2:AB170)&gt;0.01,"",IF('MissFill 1'!AB169/SUM('MissFill 1'!AB$2:AB170)&gt;0.01,"",IF('MissFill 1'!AB168/SUM('MissFill 1'!AB$2:AB170)&gt;0.01,"",IF('MissFill 1'!AB167/SUM('MissFill 1'!AB$2:AB170)&gt;0.01,"",IF('MissFill 1'!AB166/SUM('MissFill 1'!AB$2:AB170)&gt;0.01,"",DateEnded_5Day!$A170))))))))</f>
        <v>44515</v>
      </c>
      <c r="AD170" s="54">
        <f>IF($A170&lt;='All Results'!$B$4,"",IF(SUM('MissFill 1'!AC$2:AC170)=0,"",(IF('MissFill 1'!AC170/SUM('MissFill 1'!AC$2:AC170)&gt;0.01,"",IF('MissFill 1'!AC169/SUM('MissFill 1'!AC$2:AC170)&gt;0.01,"",IF('MissFill 1'!AC168/SUM('MissFill 1'!AC$2:AC170)&gt;0.01,"",IF('MissFill 1'!AC167/SUM('MissFill 1'!AC$2:AC170)&gt;0.01,"",IF('MissFill 1'!AC166/SUM('MissFill 1'!AC$2:AC170)&gt;0.01,"",DateEnded_5Day!$A170))))))))</f>
        <v>44515</v>
      </c>
      <c r="AE170" s="54">
        <f>IF($A170&lt;='All Results'!$B$4,"",IF(SUM('MissFill 1'!AD$2:AD170)=0,"",(IF('MissFill 1'!AD170/SUM('MissFill 1'!AD$2:AD170)&gt;0.01,"",IF('MissFill 1'!AD169/SUM('MissFill 1'!AD$2:AD170)&gt;0.01,"",IF('MissFill 1'!AD168/SUM('MissFill 1'!AD$2:AD170)&gt;0.01,"",IF('MissFill 1'!AD167/SUM('MissFill 1'!AD$2:AD170)&gt;0.01,"",IF('MissFill 1'!AD166/SUM('MissFill 1'!AD$2:AD170)&gt;0.01,"",DateEnded_5Day!$A170))))))))</f>
        <v>44515</v>
      </c>
      <c r="AF170" s="54">
        <f>IF($A170&lt;='All Results'!$B$4,"",IF(SUM('MissFill 1'!AE$2:AE170)=0,"",(IF('MissFill 1'!AE170/SUM('MissFill 1'!AE$2:AE170)&gt;0.01,"",IF('MissFill 1'!AE169/SUM('MissFill 1'!AE$2:AE170)&gt;0.01,"",IF('MissFill 1'!AE168/SUM('MissFill 1'!AE$2:AE170)&gt;0.01,"",IF('MissFill 1'!AE167/SUM('MissFill 1'!AE$2:AE170)&gt;0.01,"",IF('MissFill 1'!AE166/SUM('MissFill 1'!AE$2:AE170)&gt;0.01,"",DateEnded_5Day!$A170))))))))</f>
        <v>44515</v>
      </c>
      <c r="AG170" s="54">
        <f>IF($A170&lt;='All Results'!$B$4,"",IF(SUM('MissFill 1'!AF$2:AF170)=0,"",(IF('MissFill 1'!AF170/SUM('MissFill 1'!AF$2:AF170)&gt;0.01,"",IF('MissFill 1'!AF169/SUM('MissFill 1'!AF$2:AF170)&gt;0.01,"",IF('MissFill 1'!AF168/SUM('MissFill 1'!AF$2:AF170)&gt;0.01,"",IF('MissFill 1'!AF167/SUM('MissFill 1'!AF$2:AF170)&gt;0.01,"",IF('MissFill 1'!AF166/SUM('MissFill 1'!AF$2:AF170)&gt;0.01,"",DateEnded_5Day!$A170))))))))</f>
        <v>44515</v>
      </c>
      <c r="AH170" s="54">
        <f>IF($A170&lt;='All Results'!$B$4,"",IF(SUM('MissFill 1'!AG$2:AG170)=0,"",(IF('MissFill 1'!AG170/SUM('MissFill 1'!AG$2:AG170)&gt;0.01,"",IF('MissFill 1'!AG169/SUM('MissFill 1'!AG$2:AG170)&gt;0.01,"",IF('MissFill 1'!AG168/SUM('MissFill 1'!AG$2:AG170)&gt;0.01,"",IF('MissFill 1'!AG167/SUM('MissFill 1'!AG$2:AG170)&gt;0.01,"",IF('MissFill 1'!AG166/SUM('MissFill 1'!AG$2:AG170)&gt;0.01,"",DateEnded_5Day!$A170))))))))</f>
        <v>44515</v>
      </c>
      <c r="AI170" s="54">
        <f>IF($A170&lt;='All Results'!$B$4,"",IF(SUM('MissFill 1'!AH$2:AH170)=0,"",(IF('MissFill 1'!AH170/SUM('MissFill 1'!AH$2:AH170)&gt;0.01,"",IF('MissFill 1'!AH169/SUM('MissFill 1'!AH$2:AH170)&gt;0.01,"",IF('MissFill 1'!AH168/SUM('MissFill 1'!AH$2:AH170)&gt;0.01,"",IF('MissFill 1'!AH167/SUM('MissFill 1'!AH$2:AH170)&gt;0.01,"",IF('MissFill 1'!AH166/SUM('MissFill 1'!AH$2:AH170)&gt;0.01,"",DateEnded_5Day!$A170))))))))</f>
        <v>44515</v>
      </c>
      <c r="AJ170" s="54">
        <f>IF($A170&lt;='All Results'!$B$4,"",IF(SUM('MissFill 1'!AI$2:AI170)=0,"",(IF('MissFill 1'!AI170/SUM('MissFill 1'!AI$2:AI170)&gt;0.01,"",IF('MissFill 1'!AI169/SUM('MissFill 1'!AI$2:AI170)&gt;0.01,"",IF('MissFill 1'!AI168/SUM('MissFill 1'!AI$2:AI170)&gt;0.01,"",IF('MissFill 1'!AI167/SUM('MissFill 1'!AI$2:AI170)&gt;0.01,"",IF('MissFill 1'!AI166/SUM('MissFill 1'!AI$2:AI170)&gt;0.01,"",DateEnded_5Day!$A170))))))))</f>
        <v>44515</v>
      </c>
      <c r="AK170" s="54">
        <f>IF($A170&lt;='All Results'!$B$4,"",IF(SUM('MissFill 1'!AJ$2:AJ170)=0,"",(IF('MissFill 1'!AJ170/SUM('MissFill 1'!AJ$2:AJ170)&gt;0.01,"",IF('MissFill 1'!AJ169/SUM('MissFill 1'!AJ$2:AJ170)&gt;0.01,"",IF('MissFill 1'!AJ168/SUM('MissFill 1'!AJ$2:AJ170)&gt;0.01,"",IF('MissFill 1'!AJ167/SUM('MissFill 1'!AJ$2:AJ170)&gt;0.01,"",IF('MissFill 1'!AJ166/SUM('MissFill 1'!AJ$2:AJ170)&gt;0.01,"",DateEnded_5Day!$A170))))))))</f>
        <v>44515</v>
      </c>
      <c r="AL170" s="54">
        <f>IF($A170&lt;='All Results'!$B$4,"",IF(SUM('MissFill 1'!AK$2:AK170)=0,"",(IF('MissFill 1'!AK170/SUM('MissFill 1'!AK$2:AK170)&gt;0.01,"",IF('MissFill 1'!AK169/SUM('MissFill 1'!AK$2:AK170)&gt;0.01,"",IF('MissFill 1'!AK168/SUM('MissFill 1'!AK$2:AK170)&gt;0.01,"",IF('MissFill 1'!AK167/SUM('MissFill 1'!AK$2:AK170)&gt;0.01,"",IF('MissFill 1'!AK166/SUM('MissFill 1'!AK$2:AK170)&gt;0.01,"",DateEnded_5Day!$A170))))))))</f>
        <v>44515</v>
      </c>
      <c r="AM170" s="54">
        <f>IF($A170&lt;='All Results'!$B$4,"",IF(SUM('MissFill 1'!AL$2:AL170)=0,"",(IF('MissFill 1'!AL170/SUM('MissFill 1'!AL$2:AL170)&gt;0.01,"",IF('MissFill 1'!AL169/SUM('MissFill 1'!AL$2:AL170)&gt;0.01,"",IF('MissFill 1'!AL168/SUM('MissFill 1'!AL$2:AL170)&gt;0.01,"",IF('MissFill 1'!AL167/SUM('MissFill 1'!AL$2:AL170)&gt;0.01,"",IF('MissFill 1'!AL166/SUM('MissFill 1'!AL$2:AL170)&gt;0.01,"",DateEnded_5Day!$A170))))))))</f>
        <v>44515</v>
      </c>
      <c r="AN170" s="54">
        <f>IF($A170&lt;='All Results'!$B$4,"",IF(SUM('MissFill 1'!AM$2:AM170)=0,"",(IF('MissFill 1'!AM170/SUM('MissFill 1'!AM$2:AM170)&gt;0.01,"",IF('MissFill 1'!AM169/SUM('MissFill 1'!AM$2:AM170)&gt;0.01,"",IF('MissFill 1'!AM168/SUM('MissFill 1'!AM$2:AM170)&gt;0.01,"",IF('MissFill 1'!AM167/SUM('MissFill 1'!AM$2:AM170)&gt;0.01,"",IF('MissFill 1'!AM166/SUM('MissFill 1'!AM$2:AM170)&gt;0.01,"",DateEnded_5Day!$A170))))))))</f>
        <v>44515</v>
      </c>
      <c r="AO170" s="54">
        <f>IF($A170&lt;='All Results'!$B$4,"",IF(SUM('MissFill 1'!AN$2:AN170)=0,"",(IF('MissFill 1'!AN170/SUM('MissFill 1'!AN$2:AN170)&gt;0.01,"",IF('MissFill 1'!AN169/SUM('MissFill 1'!AN$2:AN170)&gt;0.01,"",IF('MissFill 1'!AN168/SUM('MissFill 1'!AN$2:AN170)&gt;0.01,"",IF('MissFill 1'!AN167/SUM('MissFill 1'!AN$2:AN170)&gt;0.01,"",IF('MissFill 1'!AN166/SUM('MissFill 1'!AN$2:AN170)&gt;0.01,"",DateEnded_5Day!$A170))))))))</f>
        <v>44515</v>
      </c>
      <c r="AP170" s="54">
        <f>IF($A170&lt;='All Results'!$B$4,"",IF(SUM('MissFill 1'!AO$2:AO170)=0,"",(IF('MissFill 1'!AO170/SUM('MissFill 1'!AO$2:AO170)&gt;0.01,"",IF('MissFill 1'!AO169/SUM('MissFill 1'!AO$2:AO170)&gt;0.01,"",IF('MissFill 1'!AO168/SUM('MissFill 1'!AO$2:AO170)&gt;0.01,"",IF('MissFill 1'!AO167/SUM('MissFill 1'!AO$2:AO170)&gt;0.01,"",IF('MissFill 1'!AO166/SUM('MissFill 1'!AO$2:AO170)&gt;0.01,"",DateEnded_5Day!$A170))))))))</f>
        <v>44515</v>
      </c>
      <c r="AQ170" s="54">
        <f>IF($A170&lt;='All Results'!$B$4,"",IF(SUM('MissFill 1'!AP$2:AP170)=0,"",(IF('MissFill 1'!AP170/SUM('MissFill 1'!AP$2:AP170)&gt;0.01,"",IF('MissFill 1'!AP169/SUM('MissFill 1'!AP$2:AP170)&gt;0.01,"",IF('MissFill 1'!AP168/SUM('MissFill 1'!AP$2:AP170)&gt;0.01,"",IF('MissFill 1'!AP167/SUM('MissFill 1'!AP$2:AP170)&gt;0.01,"",IF('MissFill 1'!AP166/SUM('MissFill 1'!AP$2:AP170)&gt;0.01,"",DateEnded_5Day!$A170))))))))</f>
        <v>44515</v>
      </c>
      <c r="AR170" s="54">
        <f>IF($A170&lt;='All Results'!$B$4,"",IF(SUM('MissFill 1'!AQ$2:AQ170)=0,"",(IF('MissFill 1'!AQ170/SUM('MissFill 1'!AQ$2:AQ170)&gt;0.01,"",IF('MissFill 1'!AQ169/SUM('MissFill 1'!AQ$2:AQ170)&gt;0.01,"",IF('MissFill 1'!AQ168/SUM('MissFill 1'!AQ$2:AQ170)&gt;0.01,"",IF('MissFill 1'!AQ167/SUM('MissFill 1'!AQ$2:AQ170)&gt;0.01,"",IF('MissFill 1'!AQ166/SUM('MissFill 1'!AQ$2:AQ170)&gt;0.01,"",DateEnded_5Day!$A170))))))))</f>
        <v>44515</v>
      </c>
      <c r="AS170" s="54">
        <f>IF($A170&lt;='All Results'!$B$4,"",IF(SUM('MissFill 1'!AR$2:AR170)=0,"",(IF('MissFill 1'!AR170/SUM('MissFill 1'!AR$2:AR170)&gt;0.01,"",IF('MissFill 1'!AR169/SUM('MissFill 1'!AR$2:AR170)&gt;0.01,"",IF('MissFill 1'!AR168/SUM('MissFill 1'!AR$2:AR170)&gt;0.01,"",IF('MissFill 1'!AR167/SUM('MissFill 1'!AR$2:AR170)&gt;0.01,"",IF('MissFill 1'!AR166/SUM('MissFill 1'!AR$2:AR170)&gt;0.01,"",DateEnded_5Day!$A170))))))))</f>
        <v>44515</v>
      </c>
      <c r="AT170" s="54">
        <f>IF($A170&lt;='All Results'!$B$4,"",IF(SUM('MissFill 1'!AS$2:AS170)=0,"",(IF('MissFill 1'!AS170/SUM('MissFill 1'!AS$2:AS170)&gt;0.01,"",IF('MissFill 1'!AS169/SUM('MissFill 1'!AS$2:AS170)&gt;0.01,"",IF('MissFill 1'!AS168/SUM('MissFill 1'!AS$2:AS170)&gt;0.01,"",IF('MissFill 1'!AS167/SUM('MissFill 1'!AS$2:AS170)&gt;0.01,"",IF('MissFill 1'!AS166/SUM('MissFill 1'!AS$2:AS170)&gt;0.01,"",DateEnded_5Day!$A170))))))))</f>
        <v>44515</v>
      </c>
      <c r="AU170" s="54">
        <f>IF($A170&lt;='All Results'!$B$4,"",IF(SUM('MissFill 1'!AT$2:AT170)=0,"",(IF('MissFill 1'!AT170/SUM('MissFill 1'!AT$2:AT170)&gt;0.01,"",IF('MissFill 1'!AT169/SUM('MissFill 1'!AT$2:AT170)&gt;0.01,"",IF('MissFill 1'!AT168/SUM('MissFill 1'!AT$2:AT170)&gt;0.01,"",IF('MissFill 1'!AT167/SUM('MissFill 1'!AT$2:AT170)&gt;0.01,"",IF('MissFill 1'!AT166/SUM('MissFill 1'!AT$2:AT170)&gt;0.01,"",DateEnded_5Day!$A170))))))))</f>
        <v>44515</v>
      </c>
      <c r="AV170" s="54">
        <f>IF($A170&lt;='All Results'!$B$4,"",IF(SUM('MissFill 1'!AU$2:AU170)=0,"",(IF('MissFill 1'!AU170/SUM('MissFill 1'!AU$2:AU170)&gt;0.01,"",IF('MissFill 1'!AU169/SUM('MissFill 1'!AU$2:AU170)&gt;0.01,"",IF('MissFill 1'!AU168/SUM('MissFill 1'!AU$2:AU170)&gt;0.01,"",IF('MissFill 1'!AU167/SUM('MissFill 1'!AU$2:AU170)&gt;0.01,"",IF('MissFill 1'!AU166/SUM('MissFill 1'!AU$2:AU170)&gt;0.01,"",DateEnded_5Day!$A170))))))))</f>
        <v>44515</v>
      </c>
      <c r="AW170" s="54">
        <f>IF($A170&lt;='All Results'!$B$4,"",IF(SUM('MissFill 1'!AV$2:AV170)=0,"",(IF('MissFill 1'!AV170/SUM('MissFill 1'!AV$2:AV170)&gt;0.01,"",IF('MissFill 1'!AV169/SUM('MissFill 1'!AV$2:AV170)&gt;0.01,"",IF('MissFill 1'!AV168/SUM('MissFill 1'!AV$2:AV170)&gt;0.01,"",IF('MissFill 1'!AV167/SUM('MissFill 1'!AV$2:AV170)&gt;0.01,"",IF('MissFill 1'!AV166/SUM('MissFill 1'!AV$2:AV170)&gt;0.01,"",DateEnded_5Day!$A170))))))))</f>
        <v>44515</v>
      </c>
      <c r="AX170" s="54">
        <f>IF($A170&lt;='All Results'!$B$4,"",IF(SUM('MissFill 1'!AW$2:AW170)=0,"",(IF('MissFill 1'!AW170/SUM('MissFill 1'!AW$2:AW170)&gt;0.01,"",IF('MissFill 1'!AW169/SUM('MissFill 1'!AW$2:AW170)&gt;0.01,"",IF('MissFill 1'!AW168/SUM('MissFill 1'!AW$2:AW170)&gt;0.01,"",IF('MissFill 1'!AW167/SUM('MissFill 1'!AW$2:AW170)&gt;0.01,"",IF('MissFill 1'!AW166/SUM('MissFill 1'!AW$2:AW170)&gt;0.01,"",DateEnded_5Day!$A170))))))))</f>
        <v>44515</v>
      </c>
    </row>
    <row r="171" spans="1:50" x14ac:dyDescent="0.25">
      <c r="A171" s="41">
        <v>44516</v>
      </c>
      <c r="B171" s="52">
        <v>320</v>
      </c>
      <c r="C171" s="54">
        <f>IF($A171&lt;='All Results'!$B$4,"",IF(SUM('MissFill 1'!B$2:B171)=0,"",(IF('MissFill 1'!B171/SUM('MissFill 1'!B$2:B171)&gt;0.01,"",IF('MissFill 1'!B170/SUM('MissFill 1'!B$2:B171)&gt;0.01,"",IF('MissFill 1'!B169/SUM('MissFill 1'!B$2:B171)&gt;0.01,"",IF('MissFill 1'!B168/SUM('MissFill 1'!B$2:B171)&gt;0.01,"",IF('MissFill 1'!B167/SUM('MissFill 1'!B$2:B171)&gt;0.01,"",DateEnded_5Day!$A171))))))))</f>
        <v>44516</v>
      </c>
      <c r="D171" s="54">
        <f>IF($A171&lt;='All Results'!$B$4,"",IF(SUM('MissFill 1'!C$2:C171)=0,"",(IF('MissFill 1'!C171/SUM('MissFill 1'!C$2:C171)&gt;0.01,"",IF('MissFill 1'!C170/SUM('MissFill 1'!C$2:C171)&gt;0.01,"",IF('MissFill 1'!C169/SUM('MissFill 1'!C$2:C171)&gt;0.01,"",IF('MissFill 1'!C168/SUM('MissFill 1'!C$2:C171)&gt;0.01,"",IF('MissFill 1'!C167/SUM('MissFill 1'!C$2:C171)&gt;0.01,"",DateEnded_5Day!$A171))))))))</f>
        <v>44516</v>
      </c>
      <c r="E171" s="54">
        <f>IF($A171&lt;='All Results'!$B$4,"",IF(SUM('MissFill 1'!D$2:D171)=0,"",(IF('MissFill 1'!D171/SUM('MissFill 1'!D$2:D171)&gt;0.01,"",IF('MissFill 1'!D170/SUM('MissFill 1'!D$2:D171)&gt;0.01,"",IF('MissFill 1'!D169/SUM('MissFill 1'!D$2:D171)&gt;0.01,"",IF('MissFill 1'!D168/SUM('MissFill 1'!D$2:D171)&gt;0.01,"",IF('MissFill 1'!D167/SUM('MissFill 1'!D$2:D171)&gt;0.01,"",DateEnded_5Day!$A171))))))))</f>
        <v>44516</v>
      </c>
      <c r="F171" s="54">
        <f>IF($A171&lt;='All Results'!$B$4,"",IF(SUM('MissFill 1'!E$2:E171)=0,"",(IF('MissFill 1'!E171/SUM('MissFill 1'!E$2:E171)&gt;0.01,"",IF('MissFill 1'!E170/SUM('MissFill 1'!E$2:E171)&gt;0.01,"",IF('MissFill 1'!E169/SUM('MissFill 1'!E$2:E171)&gt;0.01,"",IF('MissFill 1'!E168/SUM('MissFill 1'!E$2:E171)&gt;0.01,"",IF('MissFill 1'!E167/SUM('MissFill 1'!E$2:E171)&gt;0.01,"",DateEnded_5Day!$A171))))))))</f>
        <v>44516</v>
      </c>
      <c r="G171" s="54">
        <f>IF($A171&lt;='All Results'!$B$4,"",IF(SUM('MissFill 1'!F$2:F171)=0,"",(IF('MissFill 1'!F171/SUM('MissFill 1'!F$2:F171)&gt;0.01,"",IF('MissFill 1'!F170/SUM('MissFill 1'!F$2:F171)&gt;0.01,"",IF('MissFill 1'!F169/SUM('MissFill 1'!F$2:F171)&gt;0.01,"",IF('MissFill 1'!F168/SUM('MissFill 1'!F$2:F171)&gt;0.01,"",IF('MissFill 1'!F167/SUM('MissFill 1'!F$2:F171)&gt;0.01,"",DateEnded_5Day!$A171))))))))</f>
        <v>44516</v>
      </c>
      <c r="H171" s="54">
        <f>IF($A171&lt;='All Results'!$B$4,"",IF(SUM('MissFill 1'!G$2:G171)=0,"",(IF('MissFill 1'!G171/SUM('MissFill 1'!G$2:G171)&gt;0.01,"",IF('MissFill 1'!G170/SUM('MissFill 1'!G$2:G171)&gt;0.01,"",IF('MissFill 1'!G169/SUM('MissFill 1'!G$2:G171)&gt;0.01,"",IF('MissFill 1'!G168/SUM('MissFill 1'!G$2:G171)&gt;0.01,"",IF('MissFill 1'!G167/SUM('MissFill 1'!G$2:G171)&gt;0.01,"",DateEnded_5Day!$A171))))))))</f>
        <v>44516</v>
      </c>
      <c r="I171" s="54">
        <f>IF($A171&lt;='All Results'!$B$4,"",IF(SUM('MissFill 1'!H$2:H171)=0,"",(IF('MissFill 1'!H171/SUM('MissFill 1'!H$2:H171)&gt;0.01,"",IF('MissFill 1'!H170/SUM('MissFill 1'!H$2:H171)&gt;0.01,"",IF('MissFill 1'!H169/SUM('MissFill 1'!H$2:H171)&gt;0.01,"",IF('MissFill 1'!H168/SUM('MissFill 1'!H$2:H171)&gt;0.01,"",IF('MissFill 1'!H167/SUM('MissFill 1'!H$2:H171)&gt;0.01,"",DateEnded_5Day!$A171))))))))</f>
        <v>44516</v>
      </c>
      <c r="J171" s="54">
        <f>IF($A171&lt;='All Results'!$B$4,"",IF(SUM('MissFill 1'!I$2:I171)=0,"",(IF('MissFill 1'!I171/SUM('MissFill 1'!I$2:I171)&gt;0.01,"",IF('MissFill 1'!I170/SUM('MissFill 1'!I$2:I171)&gt;0.01,"",IF('MissFill 1'!I169/SUM('MissFill 1'!I$2:I171)&gt;0.01,"",IF('MissFill 1'!I168/SUM('MissFill 1'!I$2:I171)&gt;0.01,"",IF('MissFill 1'!I167/SUM('MissFill 1'!I$2:I171)&gt;0.01,"",DateEnded_5Day!$A171))))))))</f>
        <v>44516</v>
      </c>
      <c r="K171" s="54">
        <f>IF($A171&lt;='All Results'!$B$4,"",IF(SUM('MissFill 1'!J$2:J171)=0,"",(IF('MissFill 1'!J171/SUM('MissFill 1'!J$2:J171)&gt;0.01,"",IF('MissFill 1'!J170/SUM('MissFill 1'!J$2:J171)&gt;0.01,"",IF('MissFill 1'!J169/SUM('MissFill 1'!J$2:J171)&gt;0.01,"",IF('MissFill 1'!J168/SUM('MissFill 1'!J$2:J171)&gt;0.01,"",IF('MissFill 1'!J167/SUM('MissFill 1'!J$2:J171)&gt;0.01,"",DateEnded_5Day!$A171))))))))</f>
        <v>44516</v>
      </c>
      <c r="L171" s="54">
        <f>IF($A171&lt;='All Results'!$B$4,"",IF(SUM('MissFill 1'!K$2:K171)=0,"",(IF('MissFill 1'!K171/SUM('MissFill 1'!K$2:K171)&gt;0.01,"",IF('MissFill 1'!K170/SUM('MissFill 1'!K$2:K171)&gt;0.01,"",IF('MissFill 1'!K169/SUM('MissFill 1'!K$2:K171)&gt;0.01,"",IF('MissFill 1'!K168/SUM('MissFill 1'!K$2:K171)&gt;0.01,"",IF('MissFill 1'!K167/SUM('MissFill 1'!K$2:K171)&gt;0.01,"",DateEnded_5Day!$A171))))))))</f>
        <v>44516</v>
      </c>
      <c r="M171" s="54">
        <f>IF($A171&lt;='All Results'!$B$4,"",IF(SUM('MissFill 1'!L$2:L171)=0,"",(IF('MissFill 1'!L171/SUM('MissFill 1'!L$2:L171)&gt;0.01,"",IF('MissFill 1'!L170/SUM('MissFill 1'!L$2:L171)&gt;0.01,"",IF('MissFill 1'!L169/SUM('MissFill 1'!L$2:L171)&gt;0.01,"",IF('MissFill 1'!L168/SUM('MissFill 1'!L$2:L171)&gt;0.01,"",IF('MissFill 1'!L167/SUM('MissFill 1'!L$2:L171)&gt;0.01,"",DateEnded_5Day!$A171))))))))</f>
        <v>44516</v>
      </c>
      <c r="N171" s="54">
        <f>IF($A171&lt;='All Results'!$B$4,"",IF(SUM('MissFill 1'!M$2:M171)=0,"",(IF('MissFill 1'!M171/SUM('MissFill 1'!M$2:M171)&gt;0.01,"",IF('MissFill 1'!M170/SUM('MissFill 1'!M$2:M171)&gt;0.01,"",IF('MissFill 1'!M169/SUM('MissFill 1'!M$2:M171)&gt;0.01,"",IF('MissFill 1'!M168/SUM('MissFill 1'!M$2:M171)&gt;0.01,"",IF('MissFill 1'!M167/SUM('MissFill 1'!M$2:M171)&gt;0.01,"",DateEnded_5Day!$A171))))))))</f>
        <v>44516</v>
      </c>
      <c r="O171" s="54">
        <f>IF($A171&lt;='All Results'!$B$4,"",IF(SUM('MissFill 1'!N$2:N171)=0,"",(IF('MissFill 1'!N171/SUM('MissFill 1'!N$2:N171)&gt;0.01,"",IF('MissFill 1'!N170/SUM('MissFill 1'!N$2:N171)&gt;0.01,"",IF('MissFill 1'!N169/SUM('MissFill 1'!N$2:N171)&gt;0.01,"",IF('MissFill 1'!N168/SUM('MissFill 1'!N$2:N171)&gt;0.01,"",IF('MissFill 1'!N167/SUM('MissFill 1'!N$2:N171)&gt;0.01,"",DateEnded_5Day!$A171))))))))</f>
        <v>44516</v>
      </c>
      <c r="P171" s="54">
        <f>IF($A171&lt;='All Results'!$B$4,"",IF(SUM('MissFill 1'!O$2:O171)=0,"",(IF('MissFill 1'!O171/SUM('MissFill 1'!O$2:O171)&gt;0.01,"",IF('MissFill 1'!O170/SUM('MissFill 1'!O$2:O171)&gt;0.01,"",IF('MissFill 1'!O169/SUM('MissFill 1'!O$2:O171)&gt;0.01,"",IF('MissFill 1'!O168/SUM('MissFill 1'!O$2:O171)&gt;0.01,"",IF('MissFill 1'!O167/SUM('MissFill 1'!O$2:O171)&gt;0.01,"",DateEnded_5Day!$A171))))))))</f>
        <v>44516</v>
      </c>
      <c r="Q171" s="54">
        <f>IF($A171&lt;='All Results'!$B$4,"",IF(SUM('MissFill 1'!P$2:P171)=0,"",(IF('MissFill 1'!P171/SUM('MissFill 1'!P$2:P171)&gt;0.01,"",IF('MissFill 1'!P170/SUM('MissFill 1'!P$2:P171)&gt;0.01,"",IF('MissFill 1'!P169/SUM('MissFill 1'!P$2:P171)&gt;0.01,"",IF('MissFill 1'!P168/SUM('MissFill 1'!P$2:P171)&gt;0.01,"",IF('MissFill 1'!P167/SUM('MissFill 1'!P$2:P171)&gt;0.01,"",DateEnded_5Day!$A171))))))))</f>
        <v>44516</v>
      </c>
      <c r="R171" s="54">
        <f>IF($A171&lt;='All Results'!$B$4,"",IF(SUM('MissFill 1'!Q$2:Q171)=0,"",(IF('MissFill 1'!Q171/SUM('MissFill 1'!Q$2:Q171)&gt;0.01,"",IF('MissFill 1'!Q170/SUM('MissFill 1'!Q$2:Q171)&gt;0.01,"",IF('MissFill 1'!Q169/SUM('MissFill 1'!Q$2:Q171)&gt;0.01,"",IF('MissFill 1'!Q168/SUM('MissFill 1'!Q$2:Q171)&gt;0.01,"",IF('MissFill 1'!Q167/SUM('MissFill 1'!Q$2:Q171)&gt;0.01,"",DateEnded_5Day!$A171))))))))</f>
        <v>44516</v>
      </c>
      <c r="S171" s="54">
        <f>IF($A171&lt;='All Results'!$B$4,"",IF(SUM('MissFill 1'!R$2:R171)=0,"",(IF('MissFill 1'!R171/SUM('MissFill 1'!R$2:R171)&gt;0.01,"",IF('MissFill 1'!R170/SUM('MissFill 1'!R$2:R171)&gt;0.01,"",IF('MissFill 1'!R169/SUM('MissFill 1'!R$2:R171)&gt;0.01,"",IF('MissFill 1'!R168/SUM('MissFill 1'!R$2:R171)&gt;0.01,"",IF('MissFill 1'!R167/SUM('MissFill 1'!R$2:R171)&gt;0.01,"",DateEnded_5Day!$A171))))))))</f>
        <v>44516</v>
      </c>
      <c r="T171" s="54">
        <f>IF($A171&lt;='All Results'!$B$4,"",IF(SUM('MissFill 1'!S$2:S171)=0,"",(IF('MissFill 1'!S171/SUM('MissFill 1'!S$2:S171)&gt;0.01,"",IF('MissFill 1'!S170/SUM('MissFill 1'!S$2:S171)&gt;0.01,"",IF('MissFill 1'!S169/SUM('MissFill 1'!S$2:S171)&gt;0.01,"",IF('MissFill 1'!S168/SUM('MissFill 1'!S$2:S171)&gt;0.01,"",IF('MissFill 1'!S167/SUM('MissFill 1'!S$2:S171)&gt;0.01,"",DateEnded_5Day!$A171))))))))</f>
        <v>44516</v>
      </c>
      <c r="U171" s="54">
        <f>IF($A171&lt;='All Results'!$B$4,"",IF(SUM('MissFill 1'!T$2:T171)=0,"",(IF('MissFill 1'!T171/SUM('MissFill 1'!T$2:T171)&gt;0.01,"",IF('MissFill 1'!T170/SUM('MissFill 1'!T$2:T171)&gt;0.01,"",IF('MissFill 1'!T169/SUM('MissFill 1'!T$2:T171)&gt;0.01,"",IF('MissFill 1'!T168/SUM('MissFill 1'!T$2:T171)&gt;0.01,"",IF('MissFill 1'!T167/SUM('MissFill 1'!T$2:T171)&gt;0.01,"",DateEnded_5Day!$A171))))))))</f>
        <v>44516</v>
      </c>
      <c r="V171" s="54">
        <f>IF($A171&lt;='All Results'!$B$4,"",IF(SUM('MissFill 1'!U$2:U171)=0,"",(IF('MissFill 1'!U171/SUM('MissFill 1'!U$2:U171)&gt;0.01,"",IF('MissFill 1'!U170/SUM('MissFill 1'!U$2:U171)&gt;0.01,"",IF('MissFill 1'!U169/SUM('MissFill 1'!U$2:U171)&gt;0.01,"",IF('MissFill 1'!U168/SUM('MissFill 1'!U$2:U171)&gt;0.01,"",IF('MissFill 1'!U167/SUM('MissFill 1'!U$2:U171)&gt;0.01,"",DateEnded_5Day!$A171))))))))</f>
        <v>44516</v>
      </c>
      <c r="W171" s="54">
        <f>IF($A171&lt;='All Results'!$B$4,"",IF(SUM('MissFill 1'!V$2:V171)=0,"",(IF('MissFill 1'!V171/SUM('MissFill 1'!V$2:V171)&gt;0.01,"",IF('MissFill 1'!V170/SUM('MissFill 1'!V$2:V171)&gt;0.01,"",IF('MissFill 1'!V169/SUM('MissFill 1'!V$2:V171)&gt;0.01,"",IF('MissFill 1'!V168/SUM('MissFill 1'!V$2:V171)&gt;0.01,"",IF('MissFill 1'!V167/SUM('MissFill 1'!V$2:V171)&gt;0.01,"",DateEnded_5Day!$A171))))))))</f>
        <v>44516</v>
      </c>
      <c r="X171" s="54">
        <f>IF($A171&lt;='All Results'!$B$4,"",IF(SUM('MissFill 1'!W$2:W171)=0,"",(IF('MissFill 1'!W171/SUM('MissFill 1'!W$2:W171)&gt;0.01,"",IF('MissFill 1'!W170/SUM('MissFill 1'!W$2:W171)&gt;0.01,"",IF('MissFill 1'!W169/SUM('MissFill 1'!W$2:W171)&gt;0.01,"",IF('MissFill 1'!W168/SUM('MissFill 1'!W$2:W171)&gt;0.01,"",IF('MissFill 1'!W167/SUM('MissFill 1'!W$2:W171)&gt;0.01,"",DateEnded_5Day!$A171))))))))</f>
        <v>44516</v>
      </c>
      <c r="Y171" s="54">
        <f>IF($A171&lt;='All Results'!$B$4,"",IF(SUM('MissFill 1'!X$2:X171)=0,"",(IF('MissFill 1'!X171/SUM('MissFill 1'!X$2:X171)&gt;0.01,"",IF('MissFill 1'!X170/SUM('MissFill 1'!X$2:X171)&gt;0.01,"",IF('MissFill 1'!X169/SUM('MissFill 1'!X$2:X171)&gt;0.01,"",IF('MissFill 1'!X168/SUM('MissFill 1'!X$2:X171)&gt;0.01,"",IF('MissFill 1'!X167/SUM('MissFill 1'!X$2:X171)&gt;0.01,"",DateEnded_5Day!$A171))))))))</f>
        <v>44516</v>
      </c>
      <c r="Z171" s="54">
        <f>IF($A171&lt;='All Results'!$B$4,"",IF(SUM('MissFill 1'!Y$2:Y171)=0,"",(IF('MissFill 1'!Y171/SUM('MissFill 1'!Y$2:Y171)&gt;0.01,"",IF('MissFill 1'!Y170/SUM('MissFill 1'!Y$2:Y171)&gt;0.01,"",IF('MissFill 1'!Y169/SUM('MissFill 1'!Y$2:Y171)&gt;0.01,"",IF('MissFill 1'!Y168/SUM('MissFill 1'!Y$2:Y171)&gt;0.01,"",IF('MissFill 1'!Y167/SUM('MissFill 1'!Y$2:Y171)&gt;0.01,"",DateEnded_5Day!$A171))))))))</f>
        <v>44516</v>
      </c>
      <c r="AA171" s="54">
        <f>IF($A171&lt;='All Results'!$B$4,"",IF(SUM('MissFill 1'!Z$2:Z171)=0,"",(IF('MissFill 1'!Z171/SUM('MissFill 1'!Z$2:Z171)&gt;0.01,"",IF('MissFill 1'!Z170/SUM('MissFill 1'!Z$2:Z171)&gt;0.01,"",IF('MissFill 1'!Z169/SUM('MissFill 1'!Z$2:Z171)&gt;0.01,"",IF('MissFill 1'!Z168/SUM('MissFill 1'!Z$2:Z171)&gt;0.01,"",IF('MissFill 1'!Z167/SUM('MissFill 1'!Z$2:Z171)&gt;0.01,"",DateEnded_5Day!$A171))))))))</f>
        <v>44516</v>
      </c>
      <c r="AB171" s="54">
        <f>IF($A171&lt;='All Results'!$B$4,"",IF(SUM('MissFill 1'!AA$2:AA171)=0,"",(IF('MissFill 1'!AA171/SUM('MissFill 1'!AA$2:AA171)&gt;0.01,"",IF('MissFill 1'!AA170/SUM('MissFill 1'!AA$2:AA171)&gt;0.01,"",IF('MissFill 1'!AA169/SUM('MissFill 1'!AA$2:AA171)&gt;0.01,"",IF('MissFill 1'!AA168/SUM('MissFill 1'!AA$2:AA171)&gt;0.01,"",IF('MissFill 1'!AA167/SUM('MissFill 1'!AA$2:AA171)&gt;0.01,"",DateEnded_5Day!$A171))))))))</f>
        <v>44516</v>
      </c>
      <c r="AC171" s="54">
        <f>IF($A171&lt;='All Results'!$B$4,"",IF(SUM('MissFill 1'!AB$2:AB171)=0,"",(IF('MissFill 1'!AB171/SUM('MissFill 1'!AB$2:AB171)&gt;0.01,"",IF('MissFill 1'!AB170/SUM('MissFill 1'!AB$2:AB171)&gt;0.01,"",IF('MissFill 1'!AB169/SUM('MissFill 1'!AB$2:AB171)&gt;0.01,"",IF('MissFill 1'!AB168/SUM('MissFill 1'!AB$2:AB171)&gt;0.01,"",IF('MissFill 1'!AB167/SUM('MissFill 1'!AB$2:AB171)&gt;0.01,"",DateEnded_5Day!$A171))))))))</f>
        <v>44516</v>
      </c>
      <c r="AD171" s="54">
        <f>IF($A171&lt;='All Results'!$B$4,"",IF(SUM('MissFill 1'!AC$2:AC171)=0,"",(IF('MissFill 1'!AC171/SUM('MissFill 1'!AC$2:AC171)&gt;0.01,"",IF('MissFill 1'!AC170/SUM('MissFill 1'!AC$2:AC171)&gt;0.01,"",IF('MissFill 1'!AC169/SUM('MissFill 1'!AC$2:AC171)&gt;0.01,"",IF('MissFill 1'!AC168/SUM('MissFill 1'!AC$2:AC171)&gt;0.01,"",IF('MissFill 1'!AC167/SUM('MissFill 1'!AC$2:AC171)&gt;0.01,"",DateEnded_5Day!$A171))))))))</f>
        <v>44516</v>
      </c>
      <c r="AE171" s="54">
        <f>IF($A171&lt;='All Results'!$B$4,"",IF(SUM('MissFill 1'!AD$2:AD171)=0,"",(IF('MissFill 1'!AD171/SUM('MissFill 1'!AD$2:AD171)&gt;0.01,"",IF('MissFill 1'!AD170/SUM('MissFill 1'!AD$2:AD171)&gt;0.01,"",IF('MissFill 1'!AD169/SUM('MissFill 1'!AD$2:AD171)&gt;0.01,"",IF('MissFill 1'!AD168/SUM('MissFill 1'!AD$2:AD171)&gt;0.01,"",IF('MissFill 1'!AD167/SUM('MissFill 1'!AD$2:AD171)&gt;0.01,"",DateEnded_5Day!$A171))))))))</f>
        <v>44516</v>
      </c>
      <c r="AF171" s="54">
        <f>IF($A171&lt;='All Results'!$B$4,"",IF(SUM('MissFill 1'!AE$2:AE171)=0,"",(IF('MissFill 1'!AE171/SUM('MissFill 1'!AE$2:AE171)&gt;0.01,"",IF('MissFill 1'!AE170/SUM('MissFill 1'!AE$2:AE171)&gt;0.01,"",IF('MissFill 1'!AE169/SUM('MissFill 1'!AE$2:AE171)&gt;0.01,"",IF('MissFill 1'!AE168/SUM('MissFill 1'!AE$2:AE171)&gt;0.01,"",IF('MissFill 1'!AE167/SUM('MissFill 1'!AE$2:AE171)&gt;0.01,"",DateEnded_5Day!$A171))))))))</f>
        <v>44516</v>
      </c>
      <c r="AG171" s="54">
        <f>IF($A171&lt;='All Results'!$B$4,"",IF(SUM('MissFill 1'!AF$2:AF171)=0,"",(IF('MissFill 1'!AF171/SUM('MissFill 1'!AF$2:AF171)&gt;0.01,"",IF('MissFill 1'!AF170/SUM('MissFill 1'!AF$2:AF171)&gt;0.01,"",IF('MissFill 1'!AF169/SUM('MissFill 1'!AF$2:AF171)&gt;0.01,"",IF('MissFill 1'!AF168/SUM('MissFill 1'!AF$2:AF171)&gt;0.01,"",IF('MissFill 1'!AF167/SUM('MissFill 1'!AF$2:AF171)&gt;0.01,"",DateEnded_5Day!$A171))))))))</f>
        <v>44516</v>
      </c>
      <c r="AH171" s="54">
        <f>IF($A171&lt;='All Results'!$B$4,"",IF(SUM('MissFill 1'!AG$2:AG171)=0,"",(IF('MissFill 1'!AG171/SUM('MissFill 1'!AG$2:AG171)&gt;0.01,"",IF('MissFill 1'!AG170/SUM('MissFill 1'!AG$2:AG171)&gt;0.01,"",IF('MissFill 1'!AG169/SUM('MissFill 1'!AG$2:AG171)&gt;0.01,"",IF('MissFill 1'!AG168/SUM('MissFill 1'!AG$2:AG171)&gt;0.01,"",IF('MissFill 1'!AG167/SUM('MissFill 1'!AG$2:AG171)&gt;0.01,"",DateEnded_5Day!$A171))))))))</f>
        <v>44516</v>
      </c>
      <c r="AI171" s="54">
        <f>IF($A171&lt;='All Results'!$B$4,"",IF(SUM('MissFill 1'!AH$2:AH171)=0,"",(IF('MissFill 1'!AH171/SUM('MissFill 1'!AH$2:AH171)&gt;0.01,"",IF('MissFill 1'!AH170/SUM('MissFill 1'!AH$2:AH171)&gt;0.01,"",IF('MissFill 1'!AH169/SUM('MissFill 1'!AH$2:AH171)&gt;0.01,"",IF('MissFill 1'!AH168/SUM('MissFill 1'!AH$2:AH171)&gt;0.01,"",IF('MissFill 1'!AH167/SUM('MissFill 1'!AH$2:AH171)&gt;0.01,"",DateEnded_5Day!$A171))))))))</f>
        <v>44516</v>
      </c>
      <c r="AJ171" s="54">
        <f>IF($A171&lt;='All Results'!$B$4,"",IF(SUM('MissFill 1'!AI$2:AI171)=0,"",(IF('MissFill 1'!AI171/SUM('MissFill 1'!AI$2:AI171)&gt;0.01,"",IF('MissFill 1'!AI170/SUM('MissFill 1'!AI$2:AI171)&gt;0.01,"",IF('MissFill 1'!AI169/SUM('MissFill 1'!AI$2:AI171)&gt;0.01,"",IF('MissFill 1'!AI168/SUM('MissFill 1'!AI$2:AI171)&gt;0.01,"",IF('MissFill 1'!AI167/SUM('MissFill 1'!AI$2:AI171)&gt;0.01,"",DateEnded_5Day!$A171))))))))</f>
        <v>44516</v>
      </c>
      <c r="AK171" s="54">
        <f>IF($A171&lt;='All Results'!$B$4,"",IF(SUM('MissFill 1'!AJ$2:AJ171)=0,"",(IF('MissFill 1'!AJ171/SUM('MissFill 1'!AJ$2:AJ171)&gt;0.01,"",IF('MissFill 1'!AJ170/SUM('MissFill 1'!AJ$2:AJ171)&gt;0.01,"",IF('MissFill 1'!AJ169/SUM('MissFill 1'!AJ$2:AJ171)&gt;0.01,"",IF('MissFill 1'!AJ168/SUM('MissFill 1'!AJ$2:AJ171)&gt;0.01,"",IF('MissFill 1'!AJ167/SUM('MissFill 1'!AJ$2:AJ171)&gt;0.01,"",DateEnded_5Day!$A171))))))))</f>
        <v>44516</v>
      </c>
      <c r="AL171" s="54">
        <f>IF($A171&lt;='All Results'!$B$4,"",IF(SUM('MissFill 1'!AK$2:AK171)=0,"",(IF('MissFill 1'!AK171/SUM('MissFill 1'!AK$2:AK171)&gt;0.01,"",IF('MissFill 1'!AK170/SUM('MissFill 1'!AK$2:AK171)&gt;0.01,"",IF('MissFill 1'!AK169/SUM('MissFill 1'!AK$2:AK171)&gt;0.01,"",IF('MissFill 1'!AK168/SUM('MissFill 1'!AK$2:AK171)&gt;0.01,"",IF('MissFill 1'!AK167/SUM('MissFill 1'!AK$2:AK171)&gt;0.01,"",DateEnded_5Day!$A171))))))))</f>
        <v>44516</v>
      </c>
      <c r="AM171" s="54">
        <f>IF($A171&lt;='All Results'!$B$4,"",IF(SUM('MissFill 1'!AL$2:AL171)=0,"",(IF('MissFill 1'!AL171/SUM('MissFill 1'!AL$2:AL171)&gt;0.01,"",IF('MissFill 1'!AL170/SUM('MissFill 1'!AL$2:AL171)&gt;0.01,"",IF('MissFill 1'!AL169/SUM('MissFill 1'!AL$2:AL171)&gt;0.01,"",IF('MissFill 1'!AL168/SUM('MissFill 1'!AL$2:AL171)&gt;0.01,"",IF('MissFill 1'!AL167/SUM('MissFill 1'!AL$2:AL171)&gt;0.01,"",DateEnded_5Day!$A171))))))))</f>
        <v>44516</v>
      </c>
      <c r="AN171" s="54">
        <f>IF($A171&lt;='All Results'!$B$4,"",IF(SUM('MissFill 1'!AM$2:AM171)=0,"",(IF('MissFill 1'!AM171/SUM('MissFill 1'!AM$2:AM171)&gt;0.01,"",IF('MissFill 1'!AM170/SUM('MissFill 1'!AM$2:AM171)&gt;0.01,"",IF('MissFill 1'!AM169/SUM('MissFill 1'!AM$2:AM171)&gt;0.01,"",IF('MissFill 1'!AM168/SUM('MissFill 1'!AM$2:AM171)&gt;0.01,"",IF('MissFill 1'!AM167/SUM('MissFill 1'!AM$2:AM171)&gt;0.01,"",DateEnded_5Day!$A171))))))))</f>
        <v>44516</v>
      </c>
      <c r="AO171" s="54">
        <f>IF($A171&lt;='All Results'!$B$4,"",IF(SUM('MissFill 1'!AN$2:AN171)=0,"",(IF('MissFill 1'!AN171/SUM('MissFill 1'!AN$2:AN171)&gt;0.01,"",IF('MissFill 1'!AN170/SUM('MissFill 1'!AN$2:AN171)&gt;0.01,"",IF('MissFill 1'!AN169/SUM('MissFill 1'!AN$2:AN171)&gt;0.01,"",IF('MissFill 1'!AN168/SUM('MissFill 1'!AN$2:AN171)&gt;0.01,"",IF('MissFill 1'!AN167/SUM('MissFill 1'!AN$2:AN171)&gt;0.01,"",DateEnded_5Day!$A171))))))))</f>
        <v>44516</v>
      </c>
      <c r="AP171" s="54">
        <f>IF($A171&lt;='All Results'!$B$4,"",IF(SUM('MissFill 1'!AO$2:AO171)=0,"",(IF('MissFill 1'!AO171/SUM('MissFill 1'!AO$2:AO171)&gt;0.01,"",IF('MissFill 1'!AO170/SUM('MissFill 1'!AO$2:AO171)&gt;0.01,"",IF('MissFill 1'!AO169/SUM('MissFill 1'!AO$2:AO171)&gt;0.01,"",IF('MissFill 1'!AO168/SUM('MissFill 1'!AO$2:AO171)&gt;0.01,"",IF('MissFill 1'!AO167/SUM('MissFill 1'!AO$2:AO171)&gt;0.01,"",DateEnded_5Day!$A171))))))))</f>
        <v>44516</v>
      </c>
      <c r="AQ171" s="54">
        <f>IF($A171&lt;='All Results'!$B$4,"",IF(SUM('MissFill 1'!AP$2:AP171)=0,"",(IF('MissFill 1'!AP171/SUM('MissFill 1'!AP$2:AP171)&gt;0.01,"",IF('MissFill 1'!AP170/SUM('MissFill 1'!AP$2:AP171)&gt;0.01,"",IF('MissFill 1'!AP169/SUM('MissFill 1'!AP$2:AP171)&gt;0.01,"",IF('MissFill 1'!AP168/SUM('MissFill 1'!AP$2:AP171)&gt;0.01,"",IF('MissFill 1'!AP167/SUM('MissFill 1'!AP$2:AP171)&gt;0.01,"",DateEnded_5Day!$A171))))))))</f>
        <v>44516</v>
      </c>
      <c r="AR171" s="54">
        <f>IF($A171&lt;='All Results'!$B$4,"",IF(SUM('MissFill 1'!AQ$2:AQ171)=0,"",(IF('MissFill 1'!AQ171/SUM('MissFill 1'!AQ$2:AQ171)&gt;0.01,"",IF('MissFill 1'!AQ170/SUM('MissFill 1'!AQ$2:AQ171)&gt;0.01,"",IF('MissFill 1'!AQ169/SUM('MissFill 1'!AQ$2:AQ171)&gt;0.01,"",IF('MissFill 1'!AQ168/SUM('MissFill 1'!AQ$2:AQ171)&gt;0.01,"",IF('MissFill 1'!AQ167/SUM('MissFill 1'!AQ$2:AQ171)&gt;0.01,"",DateEnded_5Day!$A171))))))))</f>
        <v>44516</v>
      </c>
      <c r="AS171" s="54">
        <f>IF($A171&lt;='All Results'!$B$4,"",IF(SUM('MissFill 1'!AR$2:AR171)=0,"",(IF('MissFill 1'!AR171/SUM('MissFill 1'!AR$2:AR171)&gt;0.01,"",IF('MissFill 1'!AR170/SUM('MissFill 1'!AR$2:AR171)&gt;0.01,"",IF('MissFill 1'!AR169/SUM('MissFill 1'!AR$2:AR171)&gt;0.01,"",IF('MissFill 1'!AR168/SUM('MissFill 1'!AR$2:AR171)&gt;0.01,"",IF('MissFill 1'!AR167/SUM('MissFill 1'!AR$2:AR171)&gt;0.01,"",DateEnded_5Day!$A171))))))))</f>
        <v>44516</v>
      </c>
      <c r="AT171" s="54">
        <f>IF($A171&lt;='All Results'!$B$4,"",IF(SUM('MissFill 1'!AS$2:AS171)=0,"",(IF('MissFill 1'!AS171/SUM('MissFill 1'!AS$2:AS171)&gt;0.01,"",IF('MissFill 1'!AS170/SUM('MissFill 1'!AS$2:AS171)&gt;0.01,"",IF('MissFill 1'!AS169/SUM('MissFill 1'!AS$2:AS171)&gt;0.01,"",IF('MissFill 1'!AS168/SUM('MissFill 1'!AS$2:AS171)&gt;0.01,"",IF('MissFill 1'!AS167/SUM('MissFill 1'!AS$2:AS171)&gt;0.01,"",DateEnded_5Day!$A171))))))))</f>
        <v>44516</v>
      </c>
      <c r="AU171" s="54">
        <f>IF($A171&lt;='All Results'!$B$4,"",IF(SUM('MissFill 1'!AT$2:AT171)=0,"",(IF('MissFill 1'!AT171/SUM('MissFill 1'!AT$2:AT171)&gt;0.01,"",IF('MissFill 1'!AT170/SUM('MissFill 1'!AT$2:AT171)&gt;0.01,"",IF('MissFill 1'!AT169/SUM('MissFill 1'!AT$2:AT171)&gt;0.01,"",IF('MissFill 1'!AT168/SUM('MissFill 1'!AT$2:AT171)&gt;0.01,"",IF('MissFill 1'!AT167/SUM('MissFill 1'!AT$2:AT171)&gt;0.01,"",DateEnded_5Day!$A171))))))))</f>
        <v>44516</v>
      </c>
      <c r="AV171" s="54">
        <f>IF($A171&lt;='All Results'!$B$4,"",IF(SUM('MissFill 1'!AU$2:AU171)=0,"",(IF('MissFill 1'!AU171/SUM('MissFill 1'!AU$2:AU171)&gt;0.01,"",IF('MissFill 1'!AU170/SUM('MissFill 1'!AU$2:AU171)&gt;0.01,"",IF('MissFill 1'!AU169/SUM('MissFill 1'!AU$2:AU171)&gt;0.01,"",IF('MissFill 1'!AU168/SUM('MissFill 1'!AU$2:AU171)&gt;0.01,"",IF('MissFill 1'!AU167/SUM('MissFill 1'!AU$2:AU171)&gt;0.01,"",DateEnded_5Day!$A171))))))))</f>
        <v>44516</v>
      </c>
      <c r="AW171" s="54">
        <f>IF($A171&lt;='All Results'!$B$4,"",IF(SUM('MissFill 1'!AV$2:AV171)=0,"",(IF('MissFill 1'!AV171/SUM('MissFill 1'!AV$2:AV171)&gt;0.01,"",IF('MissFill 1'!AV170/SUM('MissFill 1'!AV$2:AV171)&gt;0.01,"",IF('MissFill 1'!AV169/SUM('MissFill 1'!AV$2:AV171)&gt;0.01,"",IF('MissFill 1'!AV168/SUM('MissFill 1'!AV$2:AV171)&gt;0.01,"",IF('MissFill 1'!AV167/SUM('MissFill 1'!AV$2:AV171)&gt;0.01,"",DateEnded_5Day!$A171))))))))</f>
        <v>44516</v>
      </c>
      <c r="AX171" s="54">
        <f>IF($A171&lt;='All Results'!$B$4,"",IF(SUM('MissFill 1'!AW$2:AW171)=0,"",(IF('MissFill 1'!AW171/SUM('MissFill 1'!AW$2:AW171)&gt;0.01,"",IF('MissFill 1'!AW170/SUM('MissFill 1'!AW$2:AW171)&gt;0.01,"",IF('MissFill 1'!AW169/SUM('MissFill 1'!AW$2:AW171)&gt;0.01,"",IF('MissFill 1'!AW168/SUM('MissFill 1'!AW$2:AW171)&gt;0.01,"",IF('MissFill 1'!AW167/SUM('MissFill 1'!AW$2:AW171)&gt;0.01,"",DateEnded_5Day!$A171))))))))</f>
        <v>44516</v>
      </c>
    </row>
    <row r="172" spans="1:50" x14ac:dyDescent="0.25">
      <c r="A172" s="41">
        <v>44517</v>
      </c>
      <c r="B172" s="52">
        <v>321</v>
      </c>
      <c r="C172" s="54">
        <f>IF($A172&lt;='All Results'!$B$4,"",IF(SUM('MissFill 1'!B$2:B172)=0,"",(IF('MissFill 1'!B172/SUM('MissFill 1'!B$2:B172)&gt;0.01,"",IF('MissFill 1'!B171/SUM('MissFill 1'!B$2:B172)&gt;0.01,"",IF('MissFill 1'!B170/SUM('MissFill 1'!B$2:B172)&gt;0.01,"",IF('MissFill 1'!B169/SUM('MissFill 1'!B$2:B172)&gt;0.01,"",IF('MissFill 1'!B168/SUM('MissFill 1'!B$2:B172)&gt;0.01,"",DateEnded_5Day!$A172))))))))</f>
        <v>44517</v>
      </c>
      <c r="D172" s="54">
        <f>IF($A172&lt;='All Results'!$B$4,"",IF(SUM('MissFill 1'!C$2:C172)=0,"",(IF('MissFill 1'!C172/SUM('MissFill 1'!C$2:C172)&gt;0.01,"",IF('MissFill 1'!C171/SUM('MissFill 1'!C$2:C172)&gt;0.01,"",IF('MissFill 1'!C170/SUM('MissFill 1'!C$2:C172)&gt;0.01,"",IF('MissFill 1'!C169/SUM('MissFill 1'!C$2:C172)&gt;0.01,"",IF('MissFill 1'!C168/SUM('MissFill 1'!C$2:C172)&gt;0.01,"",DateEnded_5Day!$A172))))))))</f>
        <v>44517</v>
      </c>
      <c r="E172" s="54">
        <f>IF($A172&lt;='All Results'!$B$4,"",IF(SUM('MissFill 1'!D$2:D172)=0,"",(IF('MissFill 1'!D172/SUM('MissFill 1'!D$2:D172)&gt;0.01,"",IF('MissFill 1'!D171/SUM('MissFill 1'!D$2:D172)&gt;0.01,"",IF('MissFill 1'!D170/SUM('MissFill 1'!D$2:D172)&gt;0.01,"",IF('MissFill 1'!D169/SUM('MissFill 1'!D$2:D172)&gt;0.01,"",IF('MissFill 1'!D168/SUM('MissFill 1'!D$2:D172)&gt;0.01,"",DateEnded_5Day!$A172))))))))</f>
        <v>44517</v>
      </c>
      <c r="F172" s="54">
        <f>IF($A172&lt;='All Results'!$B$4,"",IF(SUM('MissFill 1'!E$2:E172)=0,"",(IF('MissFill 1'!E172/SUM('MissFill 1'!E$2:E172)&gt;0.01,"",IF('MissFill 1'!E171/SUM('MissFill 1'!E$2:E172)&gt;0.01,"",IF('MissFill 1'!E170/SUM('MissFill 1'!E$2:E172)&gt;0.01,"",IF('MissFill 1'!E169/SUM('MissFill 1'!E$2:E172)&gt;0.01,"",IF('MissFill 1'!E168/SUM('MissFill 1'!E$2:E172)&gt;0.01,"",DateEnded_5Day!$A172))))))))</f>
        <v>44517</v>
      </c>
      <c r="G172" s="54">
        <f>IF($A172&lt;='All Results'!$B$4,"",IF(SUM('MissFill 1'!F$2:F172)=0,"",(IF('MissFill 1'!F172/SUM('MissFill 1'!F$2:F172)&gt;0.01,"",IF('MissFill 1'!F171/SUM('MissFill 1'!F$2:F172)&gt;0.01,"",IF('MissFill 1'!F170/SUM('MissFill 1'!F$2:F172)&gt;0.01,"",IF('MissFill 1'!F169/SUM('MissFill 1'!F$2:F172)&gt;0.01,"",IF('MissFill 1'!F168/SUM('MissFill 1'!F$2:F172)&gt;0.01,"",DateEnded_5Day!$A172))))))))</f>
        <v>44517</v>
      </c>
      <c r="H172" s="54">
        <f>IF($A172&lt;='All Results'!$B$4,"",IF(SUM('MissFill 1'!G$2:G172)=0,"",(IF('MissFill 1'!G172/SUM('MissFill 1'!G$2:G172)&gt;0.01,"",IF('MissFill 1'!G171/SUM('MissFill 1'!G$2:G172)&gt;0.01,"",IF('MissFill 1'!G170/SUM('MissFill 1'!G$2:G172)&gt;0.01,"",IF('MissFill 1'!G169/SUM('MissFill 1'!G$2:G172)&gt;0.01,"",IF('MissFill 1'!G168/SUM('MissFill 1'!G$2:G172)&gt;0.01,"",DateEnded_5Day!$A172))))))))</f>
        <v>44517</v>
      </c>
      <c r="I172" s="54">
        <f>IF($A172&lt;='All Results'!$B$4,"",IF(SUM('MissFill 1'!H$2:H172)=0,"",(IF('MissFill 1'!H172/SUM('MissFill 1'!H$2:H172)&gt;0.01,"",IF('MissFill 1'!H171/SUM('MissFill 1'!H$2:H172)&gt;0.01,"",IF('MissFill 1'!H170/SUM('MissFill 1'!H$2:H172)&gt;0.01,"",IF('MissFill 1'!H169/SUM('MissFill 1'!H$2:H172)&gt;0.01,"",IF('MissFill 1'!H168/SUM('MissFill 1'!H$2:H172)&gt;0.01,"",DateEnded_5Day!$A172))))))))</f>
        <v>44517</v>
      </c>
      <c r="J172" s="54">
        <f>IF($A172&lt;='All Results'!$B$4,"",IF(SUM('MissFill 1'!I$2:I172)=0,"",(IF('MissFill 1'!I172/SUM('MissFill 1'!I$2:I172)&gt;0.01,"",IF('MissFill 1'!I171/SUM('MissFill 1'!I$2:I172)&gt;0.01,"",IF('MissFill 1'!I170/SUM('MissFill 1'!I$2:I172)&gt;0.01,"",IF('MissFill 1'!I169/SUM('MissFill 1'!I$2:I172)&gt;0.01,"",IF('MissFill 1'!I168/SUM('MissFill 1'!I$2:I172)&gt;0.01,"",DateEnded_5Day!$A172))))))))</f>
        <v>44517</v>
      </c>
      <c r="K172" s="54">
        <f>IF($A172&lt;='All Results'!$B$4,"",IF(SUM('MissFill 1'!J$2:J172)=0,"",(IF('MissFill 1'!J172/SUM('MissFill 1'!J$2:J172)&gt;0.01,"",IF('MissFill 1'!J171/SUM('MissFill 1'!J$2:J172)&gt;0.01,"",IF('MissFill 1'!J170/SUM('MissFill 1'!J$2:J172)&gt;0.01,"",IF('MissFill 1'!J169/SUM('MissFill 1'!J$2:J172)&gt;0.01,"",IF('MissFill 1'!J168/SUM('MissFill 1'!J$2:J172)&gt;0.01,"",DateEnded_5Day!$A172))))))))</f>
        <v>44517</v>
      </c>
      <c r="L172" s="54">
        <f>IF($A172&lt;='All Results'!$B$4,"",IF(SUM('MissFill 1'!K$2:K172)=0,"",(IF('MissFill 1'!K172/SUM('MissFill 1'!K$2:K172)&gt;0.01,"",IF('MissFill 1'!K171/SUM('MissFill 1'!K$2:K172)&gt;0.01,"",IF('MissFill 1'!K170/SUM('MissFill 1'!K$2:K172)&gt;0.01,"",IF('MissFill 1'!K169/SUM('MissFill 1'!K$2:K172)&gt;0.01,"",IF('MissFill 1'!K168/SUM('MissFill 1'!K$2:K172)&gt;0.01,"",DateEnded_5Day!$A172))))))))</f>
        <v>44517</v>
      </c>
      <c r="M172" s="54">
        <f>IF($A172&lt;='All Results'!$B$4,"",IF(SUM('MissFill 1'!L$2:L172)=0,"",(IF('MissFill 1'!L172/SUM('MissFill 1'!L$2:L172)&gt;0.01,"",IF('MissFill 1'!L171/SUM('MissFill 1'!L$2:L172)&gt;0.01,"",IF('MissFill 1'!L170/SUM('MissFill 1'!L$2:L172)&gt;0.01,"",IF('MissFill 1'!L169/SUM('MissFill 1'!L$2:L172)&gt;0.01,"",IF('MissFill 1'!L168/SUM('MissFill 1'!L$2:L172)&gt;0.01,"",DateEnded_5Day!$A172))))))))</f>
        <v>44517</v>
      </c>
      <c r="N172" s="54">
        <f>IF($A172&lt;='All Results'!$B$4,"",IF(SUM('MissFill 1'!M$2:M172)=0,"",(IF('MissFill 1'!M172/SUM('MissFill 1'!M$2:M172)&gt;0.01,"",IF('MissFill 1'!M171/SUM('MissFill 1'!M$2:M172)&gt;0.01,"",IF('MissFill 1'!M170/SUM('MissFill 1'!M$2:M172)&gt;0.01,"",IF('MissFill 1'!M169/SUM('MissFill 1'!M$2:M172)&gt;0.01,"",IF('MissFill 1'!M168/SUM('MissFill 1'!M$2:M172)&gt;0.01,"",DateEnded_5Day!$A172))))))))</f>
        <v>44517</v>
      </c>
      <c r="O172" s="54">
        <f>IF($A172&lt;='All Results'!$B$4,"",IF(SUM('MissFill 1'!N$2:N172)=0,"",(IF('MissFill 1'!N172/SUM('MissFill 1'!N$2:N172)&gt;0.01,"",IF('MissFill 1'!N171/SUM('MissFill 1'!N$2:N172)&gt;0.01,"",IF('MissFill 1'!N170/SUM('MissFill 1'!N$2:N172)&gt;0.01,"",IF('MissFill 1'!N169/SUM('MissFill 1'!N$2:N172)&gt;0.01,"",IF('MissFill 1'!N168/SUM('MissFill 1'!N$2:N172)&gt;0.01,"",DateEnded_5Day!$A172))))))))</f>
        <v>44517</v>
      </c>
      <c r="P172" s="54">
        <f>IF($A172&lt;='All Results'!$B$4,"",IF(SUM('MissFill 1'!O$2:O172)=0,"",(IF('MissFill 1'!O172/SUM('MissFill 1'!O$2:O172)&gt;0.01,"",IF('MissFill 1'!O171/SUM('MissFill 1'!O$2:O172)&gt;0.01,"",IF('MissFill 1'!O170/SUM('MissFill 1'!O$2:O172)&gt;0.01,"",IF('MissFill 1'!O169/SUM('MissFill 1'!O$2:O172)&gt;0.01,"",IF('MissFill 1'!O168/SUM('MissFill 1'!O$2:O172)&gt;0.01,"",DateEnded_5Day!$A172))))))))</f>
        <v>44517</v>
      </c>
      <c r="Q172" s="54">
        <f>IF($A172&lt;='All Results'!$B$4,"",IF(SUM('MissFill 1'!P$2:P172)=0,"",(IF('MissFill 1'!P172/SUM('MissFill 1'!P$2:P172)&gt;0.01,"",IF('MissFill 1'!P171/SUM('MissFill 1'!P$2:P172)&gt;0.01,"",IF('MissFill 1'!P170/SUM('MissFill 1'!P$2:P172)&gt;0.01,"",IF('MissFill 1'!P169/SUM('MissFill 1'!P$2:P172)&gt;0.01,"",IF('MissFill 1'!P168/SUM('MissFill 1'!P$2:P172)&gt;0.01,"",DateEnded_5Day!$A172))))))))</f>
        <v>44517</v>
      </c>
      <c r="R172" s="54">
        <f>IF($A172&lt;='All Results'!$B$4,"",IF(SUM('MissFill 1'!Q$2:Q172)=0,"",(IF('MissFill 1'!Q172/SUM('MissFill 1'!Q$2:Q172)&gt;0.01,"",IF('MissFill 1'!Q171/SUM('MissFill 1'!Q$2:Q172)&gt;0.01,"",IF('MissFill 1'!Q170/SUM('MissFill 1'!Q$2:Q172)&gt;0.01,"",IF('MissFill 1'!Q169/SUM('MissFill 1'!Q$2:Q172)&gt;0.01,"",IF('MissFill 1'!Q168/SUM('MissFill 1'!Q$2:Q172)&gt;0.01,"",DateEnded_5Day!$A172))))))))</f>
        <v>44517</v>
      </c>
      <c r="S172" s="54">
        <f>IF($A172&lt;='All Results'!$B$4,"",IF(SUM('MissFill 1'!R$2:R172)=0,"",(IF('MissFill 1'!R172/SUM('MissFill 1'!R$2:R172)&gt;0.01,"",IF('MissFill 1'!R171/SUM('MissFill 1'!R$2:R172)&gt;0.01,"",IF('MissFill 1'!R170/SUM('MissFill 1'!R$2:R172)&gt;0.01,"",IF('MissFill 1'!R169/SUM('MissFill 1'!R$2:R172)&gt;0.01,"",IF('MissFill 1'!R168/SUM('MissFill 1'!R$2:R172)&gt;0.01,"",DateEnded_5Day!$A172))))))))</f>
        <v>44517</v>
      </c>
      <c r="T172" s="54">
        <f>IF($A172&lt;='All Results'!$B$4,"",IF(SUM('MissFill 1'!S$2:S172)=0,"",(IF('MissFill 1'!S172/SUM('MissFill 1'!S$2:S172)&gt;0.01,"",IF('MissFill 1'!S171/SUM('MissFill 1'!S$2:S172)&gt;0.01,"",IF('MissFill 1'!S170/SUM('MissFill 1'!S$2:S172)&gt;0.01,"",IF('MissFill 1'!S169/SUM('MissFill 1'!S$2:S172)&gt;0.01,"",IF('MissFill 1'!S168/SUM('MissFill 1'!S$2:S172)&gt;0.01,"",DateEnded_5Day!$A172))))))))</f>
        <v>44517</v>
      </c>
      <c r="U172" s="54">
        <f>IF($A172&lt;='All Results'!$B$4,"",IF(SUM('MissFill 1'!T$2:T172)=0,"",(IF('MissFill 1'!T172/SUM('MissFill 1'!T$2:T172)&gt;0.01,"",IF('MissFill 1'!T171/SUM('MissFill 1'!T$2:T172)&gt;0.01,"",IF('MissFill 1'!T170/SUM('MissFill 1'!T$2:T172)&gt;0.01,"",IF('MissFill 1'!T169/SUM('MissFill 1'!T$2:T172)&gt;0.01,"",IF('MissFill 1'!T168/SUM('MissFill 1'!T$2:T172)&gt;0.01,"",DateEnded_5Day!$A172))))))))</f>
        <v>44517</v>
      </c>
      <c r="V172" s="54">
        <f>IF($A172&lt;='All Results'!$B$4,"",IF(SUM('MissFill 1'!U$2:U172)=0,"",(IF('MissFill 1'!U172/SUM('MissFill 1'!U$2:U172)&gt;0.01,"",IF('MissFill 1'!U171/SUM('MissFill 1'!U$2:U172)&gt;0.01,"",IF('MissFill 1'!U170/SUM('MissFill 1'!U$2:U172)&gt;0.01,"",IF('MissFill 1'!U169/SUM('MissFill 1'!U$2:U172)&gt;0.01,"",IF('MissFill 1'!U168/SUM('MissFill 1'!U$2:U172)&gt;0.01,"",DateEnded_5Day!$A172))))))))</f>
        <v>44517</v>
      </c>
      <c r="W172" s="54">
        <f>IF($A172&lt;='All Results'!$B$4,"",IF(SUM('MissFill 1'!V$2:V172)=0,"",(IF('MissFill 1'!V172/SUM('MissFill 1'!V$2:V172)&gt;0.01,"",IF('MissFill 1'!V171/SUM('MissFill 1'!V$2:V172)&gt;0.01,"",IF('MissFill 1'!V170/SUM('MissFill 1'!V$2:V172)&gt;0.01,"",IF('MissFill 1'!V169/SUM('MissFill 1'!V$2:V172)&gt;0.01,"",IF('MissFill 1'!V168/SUM('MissFill 1'!V$2:V172)&gt;0.01,"",DateEnded_5Day!$A172))))))))</f>
        <v>44517</v>
      </c>
      <c r="X172" s="54">
        <f>IF($A172&lt;='All Results'!$B$4,"",IF(SUM('MissFill 1'!W$2:W172)=0,"",(IF('MissFill 1'!W172/SUM('MissFill 1'!W$2:W172)&gt;0.01,"",IF('MissFill 1'!W171/SUM('MissFill 1'!W$2:W172)&gt;0.01,"",IF('MissFill 1'!W170/SUM('MissFill 1'!W$2:W172)&gt;0.01,"",IF('MissFill 1'!W169/SUM('MissFill 1'!W$2:W172)&gt;0.01,"",IF('MissFill 1'!W168/SUM('MissFill 1'!W$2:W172)&gt;0.01,"",DateEnded_5Day!$A172))))))))</f>
        <v>44517</v>
      </c>
      <c r="Y172" s="54">
        <f>IF($A172&lt;='All Results'!$B$4,"",IF(SUM('MissFill 1'!X$2:X172)=0,"",(IF('MissFill 1'!X172/SUM('MissFill 1'!X$2:X172)&gt;0.01,"",IF('MissFill 1'!X171/SUM('MissFill 1'!X$2:X172)&gt;0.01,"",IF('MissFill 1'!X170/SUM('MissFill 1'!X$2:X172)&gt;0.01,"",IF('MissFill 1'!X169/SUM('MissFill 1'!X$2:X172)&gt;0.01,"",IF('MissFill 1'!X168/SUM('MissFill 1'!X$2:X172)&gt;0.01,"",DateEnded_5Day!$A172))))))))</f>
        <v>44517</v>
      </c>
      <c r="Z172" s="54">
        <f>IF($A172&lt;='All Results'!$B$4,"",IF(SUM('MissFill 1'!Y$2:Y172)=0,"",(IF('MissFill 1'!Y172/SUM('MissFill 1'!Y$2:Y172)&gt;0.01,"",IF('MissFill 1'!Y171/SUM('MissFill 1'!Y$2:Y172)&gt;0.01,"",IF('MissFill 1'!Y170/SUM('MissFill 1'!Y$2:Y172)&gt;0.01,"",IF('MissFill 1'!Y169/SUM('MissFill 1'!Y$2:Y172)&gt;0.01,"",IF('MissFill 1'!Y168/SUM('MissFill 1'!Y$2:Y172)&gt;0.01,"",DateEnded_5Day!$A172))))))))</f>
        <v>44517</v>
      </c>
      <c r="AA172" s="54">
        <f>IF($A172&lt;='All Results'!$B$4,"",IF(SUM('MissFill 1'!Z$2:Z172)=0,"",(IF('MissFill 1'!Z172/SUM('MissFill 1'!Z$2:Z172)&gt;0.01,"",IF('MissFill 1'!Z171/SUM('MissFill 1'!Z$2:Z172)&gt;0.01,"",IF('MissFill 1'!Z170/SUM('MissFill 1'!Z$2:Z172)&gt;0.01,"",IF('MissFill 1'!Z169/SUM('MissFill 1'!Z$2:Z172)&gt;0.01,"",IF('MissFill 1'!Z168/SUM('MissFill 1'!Z$2:Z172)&gt;0.01,"",DateEnded_5Day!$A172))))))))</f>
        <v>44517</v>
      </c>
      <c r="AB172" s="54">
        <f>IF($A172&lt;='All Results'!$B$4,"",IF(SUM('MissFill 1'!AA$2:AA172)=0,"",(IF('MissFill 1'!AA172/SUM('MissFill 1'!AA$2:AA172)&gt;0.01,"",IF('MissFill 1'!AA171/SUM('MissFill 1'!AA$2:AA172)&gt;0.01,"",IF('MissFill 1'!AA170/SUM('MissFill 1'!AA$2:AA172)&gt;0.01,"",IF('MissFill 1'!AA169/SUM('MissFill 1'!AA$2:AA172)&gt;0.01,"",IF('MissFill 1'!AA168/SUM('MissFill 1'!AA$2:AA172)&gt;0.01,"",DateEnded_5Day!$A172))))))))</f>
        <v>44517</v>
      </c>
      <c r="AC172" s="54">
        <f>IF($A172&lt;='All Results'!$B$4,"",IF(SUM('MissFill 1'!AB$2:AB172)=0,"",(IF('MissFill 1'!AB172/SUM('MissFill 1'!AB$2:AB172)&gt;0.01,"",IF('MissFill 1'!AB171/SUM('MissFill 1'!AB$2:AB172)&gt;0.01,"",IF('MissFill 1'!AB170/SUM('MissFill 1'!AB$2:AB172)&gt;0.01,"",IF('MissFill 1'!AB169/SUM('MissFill 1'!AB$2:AB172)&gt;0.01,"",IF('MissFill 1'!AB168/SUM('MissFill 1'!AB$2:AB172)&gt;0.01,"",DateEnded_5Day!$A172))))))))</f>
        <v>44517</v>
      </c>
      <c r="AD172" s="54">
        <f>IF($A172&lt;='All Results'!$B$4,"",IF(SUM('MissFill 1'!AC$2:AC172)=0,"",(IF('MissFill 1'!AC172/SUM('MissFill 1'!AC$2:AC172)&gt;0.01,"",IF('MissFill 1'!AC171/SUM('MissFill 1'!AC$2:AC172)&gt;0.01,"",IF('MissFill 1'!AC170/SUM('MissFill 1'!AC$2:AC172)&gt;0.01,"",IF('MissFill 1'!AC169/SUM('MissFill 1'!AC$2:AC172)&gt;0.01,"",IF('MissFill 1'!AC168/SUM('MissFill 1'!AC$2:AC172)&gt;0.01,"",DateEnded_5Day!$A172))))))))</f>
        <v>44517</v>
      </c>
      <c r="AE172" s="54">
        <f>IF($A172&lt;='All Results'!$B$4,"",IF(SUM('MissFill 1'!AD$2:AD172)=0,"",(IF('MissFill 1'!AD172/SUM('MissFill 1'!AD$2:AD172)&gt;0.01,"",IF('MissFill 1'!AD171/SUM('MissFill 1'!AD$2:AD172)&gt;0.01,"",IF('MissFill 1'!AD170/SUM('MissFill 1'!AD$2:AD172)&gt;0.01,"",IF('MissFill 1'!AD169/SUM('MissFill 1'!AD$2:AD172)&gt;0.01,"",IF('MissFill 1'!AD168/SUM('MissFill 1'!AD$2:AD172)&gt;0.01,"",DateEnded_5Day!$A172))))))))</f>
        <v>44517</v>
      </c>
      <c r="AF172" s="54">
        <f>IF($A172&lt;='All Results'!$B$4,"",IF(SUM('MissFill 1'!AE$2:AE172)=0,"",(IF('MissFill 1'!AE172/SUM('MissFill 1'!AE$2:AE172)&gt;0.01,"",IF('MissFill 1'!AE171/SUM('MissFill 1'!AE$2:AE172)&gt;0.01,"",IF('MissFill 1'!AE170/SUM('MissFill 1'!AE$2:AE172)&gt;0.01,"",IF('MissFill 1'!AE169/SUM('MissFill 1'!AE$2:AE172)&gt;0.01,"",IF('MissFill 1'!AE168/SUM('MissFill 1'!AE$2:AE172)&gt;0.01,"",DateEnded_5Day!$A172))))))))</f>
        <v>44517</v>
      </c>
      <c r="AG172" s="54">
        <f>IF($A172&lt;='All Results'!$B$4,"",IF(SUM('MissFill 1'!AF$2:AF172)=0,"",(IF('MissFill 1'!AF172/SUM('MissFill 1'!AF$2:AF172)&gt;0.01,"",IF('MissFill 1'!AF171/SUM('MissFill 1'!AF$2:AF172)&gt;0.01,"",IF('MissFill 1'!AF170/SUM('MissFill 1'!AF$2:AF172)&gt;0.01,"",IF('MissFill 1'!AF169/SUM('MissFill 1'!AF$2:AF172)&gt;0.01,"",IF('MissFill 1'!AF168/SUM('MissFill 1'!AF$2:AF172)&gt;0.01,"",DateEnded_5Day!$A172))))))))</f>
        <v>44517</v>
      </c>
      <c r="AH172" s="54">
        <f>IF($A172&lt;='All Results'!$B$4,"",IF(SUM('MissFill 1'!AG$2:AG172)=0,"",(IF('MissFill 1'!AG172/SUM('MissFill 1'!AG$2:AG172)&gt;0.01,"",IF('MissFill 1'!AG171/SUM('MissFill 1'!AG$2:AG172)&gt;0.01,"",IF('MissFill 1'!AG170/SUM('MissFill 1'!AG$2:AG172)&gt;0.01,"",IF('MissFill 1'!AG169/SUM('MissFill 1'!AG$2:AG172)&gt;0.01,"",IF('MissFill 1'!AG168/SUM('MissFill 1'!AG$2:AG172)&gt;0.01,"",DateEnded_5Day!$A172))))))))</f>
        <v>44517</v>
      </c>
      <c r="AI172" s="54">
        <f>IF($A172&lt;='All Results'!$B$4,"",IF(SUM('MissFill 1'!AH$2:AH172)=0,"",(IF('MissFill 1'!AH172/SUM('MissFill 1'!AH$2:AH172)&gt;0.01,"",IF('MissFill 1'!AH171/SUM('MissFill 1'!AH$2:AH172)&gt;0.01,"",IF('MissFill 1'!AH170/SUM('MissFill 1'!AH$2:AH172)&gt;0.01,"",IF('MissFill 1'!AH169/SUM('MissFill 1'!AH$2:AH172)&gt;0.01,"",IF('MissFill 1'!AH168/SUM('MissFill 1'!AH$2:AH172)&gt;0.01,"",DateEnded_5Day!$A172))))))))</f>
        <v>44517</v>
      </c>
      <c r="AJ172" s="54">
        <f>IF($A172&lt;='All Results'!$B$4,"",IF(SUM('MissFill 1'!AI$2:AI172)=0,"",(IF('MissFill 1'!AI172/SUM('MissFill 1'!AI$2:AI172)&gt;0.01,"",IF('MissFill 1'!AI171/SUM('MissFill 1'!AI$2:AI172)&gt;0.01,"",IF('MissFill 1'!AI170/SUM('MissFill 1'!AI$2:AI172)&gt;0.01,"",IF('MissFill 1'!AI169/SUM('MissFill 1'!AI$2:AI172)&gt;0.01,"",IF('MissFill 1'!AI168/SUM('MissFill 1'!AI$2:AI172)&gt;0.01,"",DateEnded_5Day!$A172))))))))</f>
        <v>44517</v>
      </c>
      <c r="AK172" s="54">
        <f>IF($A172&lt;='All Results'!$B$4,"",IF(SUM('MissFill 1'!AJ$2:AJ172)=0,"",(IF('MissFill 1'!AJ172/SUM('MissFill 1'!AJ$2:AJ172)&gt;0.01,"",IF('MissFill 1'!AJ171/SUM('MissFill 1'!AJ$2:AJ172)&gt;0.01,"",IF('MissFill 1'!AJ170/SUM('MissFill 1'!AJ$2:AJ172)&gt;0.01,"",IF('MissFill 1'!AJ169/SUM('MissFill 1'!AJ$2:AJ172)&gt;0.01,"",IF('MissFill 1'!AJ168/SUM('MissFill 1'!AJ$2:AJ172)&gt;0.01,"",DateEnded_5Day!$A172))))))))</f>
        <v>44517</v>
      </c>
      <c r="AL172" s="54">
        <f>IF($A172&lt;='All Results'!$B$4,"",IF(SUM('MissFill 1'!AK$2:AK172)=0,"",(IF('MissFill 1'!AK172/SUM('MissFill 1'!AK$2:AK172)&gt;0.01,"",IF('MissFill 1'!AK171/SUM('MissFill 1'!AK$2:AK172)&gt;0.01,"",IF('MissFill 1'!AK170/SUM('MissFill 1'!AK$2:AK172)&gt;0.01,"",IF('MissFill 1'!AK169/SUM('MissFill 1'!AK$2:AK172)&gt;0.01,"",IF('MissFill 1'!AK168/SUM('MissFill 1'!AK$2:AK172)&gt;0.01,"",DateEnded_5Day!$A172))))))))</f>
        <v>44517</v>
      </c>
      <c r="AM172" s="54">
        <f>IF($A172&lt;='All Results'!$B$4,"",IF(SUM('MissFill 1'!AL$2:AL172)=0,"",(IF('MissFill 1'!AL172/SUM('MissFill 1'!AL$2:AL172)&gt;0.01,"",IF('MissFill 1'!AL171/SUM('MissFill 1'!AL$2:AL172)&gt;0.01,"",IF('MissFill 1'!AL170/SUM('MissFill 1'!AL$2:AL172)&gt;0.01,"",IF('MissFill 1'!AL169/SUM('MissFill 1'!AL$2:AL172)&gt;0.01,"",IF('MissFill 1'!AL168/SUM('MissFill 1'!AL$2:AL172)&gt;0.01,"",DateEnded_5Day!$A172))))))))</f>
        <v>44517</v>
      </c>
      <c r="AN172" s="54">
        <f>IF($A172&lt;='All Results'!$B$4,"",IF(SUM('MissFill 1'!AM$2:AM172)=0,"",(IF('MissFill 1'!AM172/SUM('MissFill 1'!AM$2:AM172)&gt;0.01,"",IF('MissFill 1'!AM171/SUM('MissFill 1'!AM$2:AM172)&gt;0.01,"",IF('MissFill 1'!AM170/SUM('MissFill 1'!AM$2:AM172)&gt;0.01,"",IF('MissFill 1'!AM169/SUM('MissFill 1'!AM$2:AM172)&gt;0.01,"",IF('MissFill 1'!AM168/SUM('MissFill 1'!AM$2:AM172)&gt;0.01,"",DateEnded_5Day!$A172))))))))</f>
        <v>44517</v>
      </c>
      <c r="AO172" s="54">
        <f>IF($A172&lt;='All Results'!$B$4,"",IF(SUM('MissFill 1'!AN$2:AN172)=0,"",(IF('MissFill 1'!AN172/SUM('MissFill 1'!AN$2:AN172)&gt;0.01,"",IF('MissFill 1'!AN171/SUM('MissFill 1'!AN$2:AN172)&gt;0.01,"",IF('MissFill 1'!AN170/SUM('MissFill 1'!AN$2:AN172)&gt;0.01,"",IF('MissFill 1'!AN169/SUM('MissFill 1'!AN$2:AN172)&gt;0.01,"",IF('MissFill 1'!AN168/SUM('MissFill 1'!AN$2:AN172)&gt;0.01,"",DateEnded_5Day!$A172))))))))</f>
        <v>44517</v>
      </c>
      <c r="AP172" s="54">
        <f>IF($A172&lt;='All Results'!$B$4,"",IF(SUM('MissFill 1'!AO$2:AO172)=0,"",(IF('MissFill 1'!AO172/SUM('MissFill 1'!AO$2:AO172)&gt;0.01,"",IF('MissFill 1'!AO171/SUM('MissFill 1'!AO$2:AO172)&gt;0.01,"",IF('MissFill 1'!AO170/SUM('MissFill 1'!AO$2:AO172)&gt;0.01,"",IF('MissFill 1'!AO169/SUM('MissFill 1'!AO$2:AO172)&gt;0.01,"",IF('MissFill 1'!AO168/SUM('MissFill 1'!AO$2:AO172)&gt;0.01,"",DateEnded_5Day!$A172))))))))</f>
        <v>44517</v>
      </c>
      <c r="AQ172" s="54">
        <f>IF($A172&lt;='All Results'!$B$4,"",IF(SUM('MissFill 1'!AP$2:AP172)=0,"",(IF('MissFill 1'!AP172/SUM('MissFill 1'!AP$2:AP172)&gt;0.01,"",IF('MissFill 1'!AP171/SUM('MissFill 1'!AP$2:AP172)&gt;0.01,"",IF('MissFill 1'!AP170/SUM('MissFill 1'!AP$2:AP172)&gt;0.01,"",IF('MissFill 1'!AP169/SUM('MissFill 1'!AP$2:AP172)&gt;0.01,"",IF('MissFill 1'!AP168/SUM('MissFill 1'!AP$2:AP172)&gt;0.01,"",DateEnded_5Day!$A172))))))))</f>
        <v>44517</v>
      </c>
      <c r="AR172" s="54">
        <f>IF($A172&lt;='All Results'!$B$4,"",IF(SUM('MissFill 1'!AQ$2:AQ172)=0,"",(IF('MissFill 1'!AQ172/SUM('MissFill 1'!AQ$2:AQ172)&gt;0.01,"",IF('MissFill 1'!AQ171/SUM('MissFill 1'!AQ$2:AQ172)&gt;0.01,"",IF('MissFill 1'!AQ170/SUM('MissFill 1'!AQ$2:AQ172)&gt;0.01,"",IF('MissFill 1'!AQ169/SUM('MissFill 1'!AQ$2:AQ172)&gt;0.01,"",IF('MissFill 1'!AQ168/SUM('MissFill 1'!AQ$2:AQ172)&gt;0.01,"",DateEnded_5Day!$A172))))))))</f>
        <v>44517</v>
      </c>
      <c r="AS172" s="54">
        <f>IF($A172&lt;='All Results'!$B$4,"",IF(SUM('MissFill 1'!AR$2:AR172)=0,"",(IF('MissFill 1'!AR172/SUM('MissFill 1'!AR$2:AR172)&gt;0.01,"",IF('MissFill 1'!AR171/SUM('MissFill 1'!AR$2:AR172)&gt;0.01,"",IF('MissFill 1'!AR170/SUM('MissFill 1'!AR$2:AR172)&gt;0.01,"",IF('MissFill 1'!AR169/SUM('MissFill 1'!AR$2:AR172)&gt;0.01,"",IF('MissFill 1'!AR168/SUM('MissFill 1'!AR$2:AR172)&gt;0.01,"",DateEnded_5Day!$A172))))))))</f>
        <v>44517</v>
      </c>
      <c r="AT172" s="54">
        <f>IF($A172&lt;='All Results'!$B$4,"",IF(SUM('MissFill 1'!AS$2:AS172)=0,"",(IF('MissFill 1'!AS172/SUM('MissFill 1'!AS$2:AS172)&gt;0.01,"",IF('MissFill 1'!AS171/SUM('MissFill 1'!AS$2:AS172)&gt;0.01,"",IF('MissFill 1'!AS170/SUM('MissFill 1'!AS$2:AS172)&gt;0.01,"",IF('MissFill 1'!AS169/SUM('MissFill 1'!AS$2:AS172)&gt;0.01,"",IF('MissFill 1'!AS168/SUM('MissFill 1'!AS$2:AS172)&gt;0.01,"",DateEnded_5Day!$A172))))))))</f>
        <v>44517</v>
      </c>
      <c r="AU172" s="54">
        <f>IF($A172&lt;='All Results'!$B$4,"",IF(SUM('MissFill 1'!AT$2:AT172)=0,"",(IF('MissFill 1'!AT172/SUM('MissFill 1'!AT$2:AT172)&gt;0.01,"",IF('MissFill 1'!AT171/SUM('MissFill 1'!AT$2:AT172)&gt;0.01,"",IF('MissFill 1'!AT170/SUM('MissFill 1'!AT$2:AT172)&gt;0.01,"",IF('MissFill 1'!AT169/SUM('MissFill 1'!AT$2:AT172)&gt;0.01,"",IF('MissFill 1'!AT168/SUM('MissFill 1'!AT$2:AT172)&gt;0.01,"",DateEnded_5Day!$A172))))))))</f>
        <v>44517</v>
      </c>
      <c r="AV172" s="54">
        <f>IF($A172&lt;='All Results'!$B$4,"",IF(SUM('MissFill 1'!AU$2:AU172)=0,"",(IF('MissFill 1'!AU172/SUM('MissFill 1'!AU$2:AU172)&gt;0.01,"",IF('MissFill 1'!AU171/SUM('MissFill 1'!AU$2:AU172)&gt;0.01,"",IF('MissFill 1'!AU170/SUM('MissFill 1'!AU$2:AU172)&gt;0.01,"",IF('MissFill 1'!AU169/SUM('MissFill 1'!AU$2:AU172)&gt;0.01,"",IF('MissFill 1'!AU168/SUM('MissFill 1'!AU$2:AU172)&gt;0.01,"",DateEnded_5Day!$A172))))))))</f>
        <v>44517</v>
      </c>
      <c r="AW172" s="54">
        <f>IF($A172&lt;='All Results'!$B$4,"",IF(SUM('MissFill 1'!AV$2:AV172)=0,"",(IF('MissFill 1'!AV172/SUM('MissFill 1'!AV$2:AV172)&gt;0.01,"",IF('MissFill 1'!AV171/SUM('MissFill 1'!AV$2:AV172)&gt;0.01,"",IF('MissFill 1'!AV170/SUM('MissFill 1'!AV$2:AV172)&gt;0.01,"",IF('MissFill 1'!AV169/SUM('MissFill 1'!AV$2:AV172)&gt;0.01,"",IF('MissFill 1'!AV168/SUM('MissFill 1'!AV$2:AV172)&gt;0.01,"",DateEnded_5Day!$A172))))))))</f>
        <v>44517</v>
      </c>
      <c r="AX172" s="54">
        <f>IF($A172&lt;='All Results'!$B$4,"",IF(SUM('MissFill 1'!AW$2:AW172)=0,"",(IF('MissFill 1'!AW172/SUM('MissFill 1'!AW$2:AW172)&gt;0.01,"",IF('MissFill 1'!AW171/SUM('MissFill 1'!AW$2:AW172)&gt;0.01,"",IF('MissFill 1'!AW170/SUM('MissFill 1'!AW$2:AW172)&gt;0.01,"",IF('MissFill 1'!AW169/SUM('MissFill 1'!AW$2:AW172)&gt;0.01,"",IF('MissFill 1'!AW168/SUM('MissFill 1'!AW$2:AW172)&gt;0.01,"",DateEnded_5Day!$A172))))))))</f>
        <v>44517</v>
      </c>
    </row>
    <row r="173" spans="1:50" x14ac:dyDescent="0.25">
      <c r="A173" s="41">
        <v>44518</v>
      </c>
      <c r="B173" s="52">
        <v>322</v>
      </c>
      <c r="C173" s="54">
        <f>IF($A173&lt;='All Results'!$B$4,"",IF(SUM('MissFill 1'!B$2:B173)=0,"",(IF('MissFill 1'!B173/SUM('MissFill 1'!B$2:B173)&gt;0.01,"",IF('MissFill 1'!B172/SUM('MissFill 1'!B$2:B173)&gt;0.01,"",IF('MissFill 1'!B171/SUM('MissFill 1'!B$2:B173)&gt;0.01,"",IF('MissFill 1'!B170/SUM('MissFill 1'!B$2:B173)&gt;0.01,"",IF('MissFill 1'!B169/SUM('MissFill 1'!B$2:B173)&gt;0.01,"",DateEnded_5Day!$A173))))))))</f>
        <v>44518</v>
      </c>
      <c r="D173" s="54">
        <f>IF($A173&lt;='All Results'!$B$4,"",IF(SUM('MissFill 1'!C$2:C173)=0,"",(IF('MissFill 1'!C173/SUM('MissFill 1'!C$2:C173)&gt;0.01,"",IF('MissFill 1'!C172/SUM('MissFill 1'!C$2:C173)&gt;0.01,"",IF('MissFill 1'!C171/SUM('MissFill 1'!C$2:C173)&gt;0.01,"",IF('MissFill 1'!C170/SUM('MissFill 1'!C$2:C173)&gt;0.01,"",IF('MissFill 1'!C169/SUM('MissFill 1'!C$2:C173)&gt;0.01,"",DateEnded_5Day!$A173))))))))</f>
        <v>44518</v>
      </c>
      <c r="E173" s="54">
        <f>IF($A173&lt;='All Results'!$B$4,"",IF(SUM('MissFill 1'!D$2:D173)=0,"",(IF('MissFill 1'!D173/SUM('MissFill 1'!D$2:D173)&gt;0.01,"",IF('MissFill 1'!D172/SUM('MissFill 1'!D$2:D173)&gt;0.01,"",IF('MissFill 1'!D171/SUM('MissFill 1'!D$2:D173)&gt;0.01,"",IF('MissFill 1'!D170/SUM('MissFill 1'!D$2:D173)&gt;0.01,"",IF('MissFill 1'!D169/SUM('MissFill 1'!D$2:D173)&gt;0.01,"",DateEnded_5Day!$A173))))))))</f>
        <v>44518</v>
      </c>
      <c r="F173" s="54">
        <f>IF($A173&lt;='All Results'!$B$4,"",IF(SUM('MissFill 1'!E$2:E173)=0,"",(IF('MissFill 1'!E173/SUM('MissFill 1'!E$2:E173)&gt;0.01,"",IF('MissFill 1'!E172/SUM('MissFill 1'!E$2:E173)&gt;0.01,"",IF('MissFill 1'!E171/SUM('MissFill 1'!E$2:E173)&gt;0.01,"",IF('MissFill 1'!E170/SUM('MissFill 1'!E$2:E173)&gt;0.01,"",IF('MissFill 1'!E169/SUM('MissFill 1'!E$2:E173)&gt;0.01,"",DateEnded_5Day!$A173))))))))</f>
        <v>44518</v>
      </c>
      <c r="G173" s="54">
        <f>IF($A173&lt;='All Results'!$B$4,"",IF(SUM('MissFill 1'!F$2:F173)=0,"",(IF('MissFill 1'!F173/SUM('MissFill 1'!F$2:F173)&gt;0.01,"",IF('MissFill 1'!F172/SUM('MissFill 1'!F$2:F173)&gt;0.01,"",IF('MissFill 1'!F171/SUM('MissFill 1'!F$2:F173)&gt;0.01,"",IF('MissFill 1'!F170/SUM('MissFill 1'!F$2:F173)&gt;0.01,"",IF('MissFill 1'!F169/SUM('MissFill 1'!F$2:F173)&gt;0.01,"",DateEnded_5Day!$A173))))))))</f>
        <v>44518</v>
      </c>
      <c r="H173" s="54">
        <f>IF($A173&lt;='All Results'!$B$4,"",IF(SUM('MissFill 1'!G$2:G173)=0,"",(IF('MissFill 1'!G173/SUM('MissFill 1'!G$2:G173)&gt;0.01,"",IF('MissFill 1'!G172/SUM('MissFill 1'!G$2:G173)&gt;0.01,"",IF('MissFill 1'!G171/SUM('MissFill 1'!G$2:G173)&gt;0.01,"",IF('MissFill 1'!G170/SUM('MissFill 1'!G$2:G173)&gt;0.01,"",IF('MissFill 1'!G169/SUM('MissFill 1'!G$2:G173)&gt;0.01,"",DateEnded_5Day!$A173))))))))</f>
        <v>44518</v>
      </c>
      <c r="I173" s="54">
        <f>IF($A173&lt;='All Results'!$B$4,"",IF(SUM('MissFill 1'!H$2:H173)=0,"",(IF('MissFill 1'!H173/SUM('MissFill 1'!H$2:H173)&gt;0.01,"",IF('MissFill 1'!H172/SUM('MissFill 1'!H$2:H173)&gt;0.01,"",IF('MissFill 1'!H171/SUM('MissFill 1'!H$2:H173)&gt;0.01,"",IF('MissFill 1'!H170/SUM('MissFill 1'!H$2:H173)&gt;0.01,"",IF('MissFill 1'!H169/SUM('MissFill 1'!H$2:H173)&gt;0.01,"",DateEnded_5Day!$A173))))))))</f>
        <v>44518</v>
      </c>
      <c r="J173" s="54">
        <f>IF($A173&lt;='All Results'!$B$4,"",IF(SUM('MissFill 1'!I$2:I173)=0,"",(IF('MissFill 1'!I173/SUM('MissFill 1'!I$2:I173)&gt;0.01,"",IF('MissFill 1'!I172/SUM('MissFill 1'!I$2:I173)&gt;0.01,"",IF('MissFill 1'!I171/SUM('MissFill 1'!I$2:I173)&gt;0.01,"",IF('MissFill 1'!I170/SUM('MissFill 1'!I$2:I173)&gt;0.01,"",IF('MissFill 1'!I169/SUM('MissFill 1'!I$2:I173)&gt;0.01,"",DateEnded_5Day!$A173))))))))</f>
        <v>44518</v>
      </c>
      <c r="K173" s="54">
        <f>IF($A173&lt;='All Results'!$B$4,"",IF(SUM('MissFill 1'!J$2:J173)=0,"",(IF('MissFill 1'!J173/SUM('MissFill 1'!J$2:J173)&gt;0.01,"",IF('MissFill 1'!J172/SUM('MissFill 1'!J$2:J173)&gt;0.01,"",IF('MissFill 1'!J171/SUM('MissFill 1'!J$2:J173)&gt;0.01,"",IF('MissFill 1'!J170/SUM('MissFill 1'!J$2:J173)&gt;0.01,"",IF('MissFill 1'!J169/SUM('MissFill 1'!J$2:J173)&gt;0.01,"",DateEnded_5Day!$A173))))))))</f>
        <v>44518</v>
      </c>
      <c r="L173" s="54">
        <f>IF($A173&lt;='All Results'!$B$4,"",IF(SUM('MissFill 1'!K$2:K173)=0,"",(IF('MissFill 1'!K173/SUM('MissFill 1'!K$2:K173)&gt;0.01,"",IF('MissFill 1'!K172/SUM('MissFill 1'!K$2:K173)&gt;0.01,"",IF('MissFill 1'!K171/SUM('MissFill 1'!K$2:K173)&gt;0.01,"",IF('MissFill 1'!K170/SUM('MissFill 1'!K$2:K173)&gt;0.01,"",IF('MissFill 1'!K169/SUM('MissFill 1'!K$2:K173)&gt;0.01,"",DateEnded_5Day!$A173))))))))</f>
        <v>44518</v>
      </c>
      <c r="M173" s="54">
        <f>IF($A173&lt;='All Results'!$B$4,"",IF(SUM('MissFill 1'!L$2:L173)=0,"",(IF('MissFill 1'!L173/SUM('MissFill 1'!L$2:L173)&gt;0.01,"",IF('MissFill 1'!L172/SUM('MissFill 1'!L$2:L173)&gt;0.01,"",IF('MissFill 1'!L171/SUM('MissFill 1'!L$2:L173)&gt;0.01,"",IF('MissFill 1'!L170/SUM('MissFill 1'!L$2:L173)&gt;0.01,"",IF('MissFill 1'!L169/SUM('MissFill 1'!L$2:L173)&gt;0.01,"",DateEnded_5Day!$A173))))))))</f>
        <v>44518</v>
      </c>
      <c r="N173" s="54">
        <f>IF($A173&lt;='All Results'!$B$4,"",IF(SUM('MissFill 1'!M$2:M173)=0,"",(IF('MissFill 1'!M173/SUM('MissFill 1'!M$2:M173)&gt;0.01,"",IF('MissFill 1'!M172/SUM('MissFill 1'!M$2:M173)&gt;0.01,"",IF('MissFill 1'!M171/SUM('MissFill 1'!M$2:M173)&gt;0.01,"",IF('MissFill 1'!M170/SUM('MissFill 1'!M$2:M173)&gt;0.01,"",IF('MissFill 1'!M169/SUM('MissFill 1'!M$2:M173)&gt;0.01,"",DateEnded_5Day!$A173))))))))</f>
        <v>44518</v>
      </c>
      <c r="O173" s="54">
        <f>IF($A173&lt;='All Results'!$B$4,"",IF(SUM('MissFill 1'!N$2:N173)=0,"",(IF('MissFill 1'!N173/SUM('MissFill 1'!N$2:N173)&gt;0.01,"",IF('MissFill 1'!N172/SUM('MissFill 1'!N$2:N173)&gt;0.01,"",IF('MissFill 1'!N171/SUM('MissFill 1'!N$2:N173)&gt;0.01,"",IF('MissFill 1'!N170/SUM('MissFill 1'!N$2:N173)&gt;0.01,"",IF('MissFill 1'!N169/SUM('MissFill 1'!N$2:N173)&gt;0.01,"",DateEnded_5Day!$A173))))))))</f>
        <v>44518</v>
      </c>
      <c r="P173" s="54">
        <f>IF($A173&lt;='All Results'!$B$4,"",IF(SUM('MissFill 1'!O$2:O173)=0,"",(IF('MissFill 1'!O173/SUM('MissFill 1'!O$2:O173)&gt;0.01,"",IF('MissFill 1'!O172/SUM('MissFill 1'!O$2:O173)&gt;0.01,"",IF('MissFill 1'!O171/SUM('MissFill 1'!O$2:O173)&gt;0.01,"",IF('MissFill 1'!O170/SUM('MissFill 1'!O$2:O173)&gt;0.01,"",IF('MissFill 1'!O169/SUM('MissFill 1'!O$2:O173)&gt;0.01,"",DateEnded_5Day!$A173))))))))</f>
        <v>44518</v>
      </c>
      <c r="Q173" s="54">
        <f>IF($A173&lt;='All Results'!$B$4,"",IF(SUM('MissFill 1'!P$2:P173)=0,"",(IF('MissFill 1'!P173/SUM('MissFill 1'!P$2:P173)&gt;0.01,"",IF('MissFill 1'!P172/SUM('MissFill 1'!P$2:P173)&gt;0.01,"",IF('MissFill 1'!P171/SUM('MissFill 1'!P$2:P173)&gt;0.01,"",IF('MissFill 1'!P170/SUM('MissFill 1'!P$2:P173)&gt;0.01,"",IF('MissFill 1'!P169/SUM('MissFill 1'!P$2:P173)&gt;0.01,"",DateEnded_5Day!$A173))))))))</f>
        <v>44518</v>
      </c>
      <c r="R173" s="54">
        <f>IF($A173&lt;='All Results'!$B$4,"",IF(SUM('MissFill 1'!Q$2:Q173)=0,"",(IF('MissFill 1'!Q173/SUM('MissFill 1'!Q$2:Q173)&gt;0.01,"",IF('MissFill 1'!Q172/SUM('MissFill 1'!Q$2:Q173)&gt;0.01,"",IF('MissFill 1'!Q171/SUM('MissFill 1'!Q$2:Q173)&gt;0.01,"",IF('MissFill 1'!Q170/SUM('MissFill 1'!Q$2:Q173)&gt;0.01,"",IF('MissFill 1'!Q169/SUM('MissFill 1'!Q$2:Q173)&gt;0.01,"",DateEnded_5Day!$A173))))))))</f>
        <v>44518</v>
      </c>
      <c r="S173" s="54">
        <f>IF($A173&lt;='All Results'!$B$4,"",IF(SUM('MissFill 1'!R$2:R173)=0,"",(IF('MissFill 1'!R173/SUM('MissFill 1'!R$2:R173)&gt;0.01,"",IF('MissFill 1'!R172/SUM('MissFill 1'!R$2:R173)&gt;0.01,"",IF('MissFill 1'!R171/SUM('MissFill 1'!R$2:R173)&gt;0.01,"",IF('MissFill 1'!R170/SUM('MissFill 1'!R$2:R173)&gt;0.01,"",IF('MissFill 1'!R169/SUM('MissFill 1'!R$2:R173)&gt;0.01,"",DateEnded_5Day!$A173))))))))</f>
        <v>44518</v>
      </c>
      <c r="T173" s="54">
        <f>IF($A173&lt;='All Results'!$B$4,"",IF(SUM('MissFill 1'!S$2:S173)=0,"",(IF('MissFill 1'!S173/SUM('MissFill 1'!S$2:S173)&gt;0.01,"",IF('MissFill 1'!S172/SUM('MissFill 1'!S$2:S173)&gt;0.01,"",IF('MissFill 1'!S171/SUM('MissFill 1'!S$2:S173)&gt;0.01,"",IF('MissFill 1'!S170/SUM('MissFill 1'!S$2:S173)&gt;0.01,"",IF('MissFill 1'!S169/SUM('MissFill 1'!S$2:S173)&gt;0.01,"",DateEnded_5Day!$A173))))))))</f>
        <v>44518</v>
      </c>
      <c r="U173" s="54">
        <f>IF($A173&lt;='All Results'!$B$4,"",IF(SUM('MissFill 1'!T$2:T173)=0,"",(IF('MissFill 1'!T173/SUM('MissFill 1'!T$2:T173)&gt;0.01,"",IF('MissFill 1'!T172/SUM('MissFill 1'!T$2:T173)&gt;0.01,"",IF('MissFill 1'!T171/SUM('MissFill 1'!T$2:T173)&gt;0.01,"",IF('MissFill 1'!T170/SUM('MissFill 1'!T$2:T173)&gt;0.01,"",IF('MissFill 1'!T169/SUM('MissFill 1'!T$2:T173)&gt;0.01,"",DateEnded_5Day!$A173))))))))</f>
        <v>44518</v>
      </c>
      <c r="V173" s="54">
        <f>IF($A173&lt;='All Results'!$B$4,"",IF(SUM('MissFill 1'!U$2:U173)=0,"",(IF('MissFill 1'!U173/SUM('MissFill 1'!U$2:U173)&gt;0.01,"",IF('MissFill 1'!U172/SUM('MissFill 1'!U$2:U173)&gt;0.01,"",IF('MissFill 1'!U171/SUM('MissFill 1'!U$2:U173)&gt;0.01,"",IF('MissFill 1'!U170/SUM('MissFill 1'!U$2:U173)&gt;0.01,"",IF('MissFill 1'!U169/SUM('MissFill 1'!U$2:U173)&gt;0.01,"",DateEnded_5Day!$A173))))))))</f>
        <v>44518</v>
      </c>
      <c r="W173" s="54">
        <f>IF($A173&lt;='All Results'!$B$4,"",IF(SUM('MissFill 1'!V$2:V173)=0,"",(IF('MissFill 1'!V173/SUM('MissFill 1'!V$2:V173)&gt;0.01,"",IF('MissFill 1'!V172/SUM('MissFill 1'!V$2:V173)&gt;0.01,"",IF('MissFill 1'!V171/SUM('MissFill 1'!V$2:V173)&gt;0.01,"",IF('MissFill 1'!V170/SUM('MissFill 1'!V$2:V173)&gt;0.01,"",IF('MissFill 1'!V169/SUM('MissFill 1'!V$2:V173)&gt;0.01,"",DateEnded_5Day!$A173))))))))</f>
        <v>44518</v>
      </c>
      <c r="X173" s="54">
        <f>IF($A173&lt;='All Results'!$B$4,"",IF(SUM('MissFill 1'!W$2:W173)=0,"",(IF('MissFill 1'!W173/SUM('MissFill 1'!W$2:W173)&gt;0.01,"",IF('MissFill 1'!W172/SUM('MissFill 1'!W$2:W173)&gt;0.01,"",IF('MissFill 1'!W171/SUM('MissFill 1'!W$2:W173)&gt;0.01,"",IF('MissFill 1'!W170/SUM('MissFill 1'!W$2:W173)&gt;0.01,"",IF('MissFill 1'!W169/SUM('MissFill 1'!W$2:W173)&gt;0.01,"",DateEnded_5Day!$A173))))))))</f>
        <v>44518</v>
      </c>
      <c r="Y173" s="54">
        <f>IF($A173&lt;='All Results'!$B$4,"",IF(SUM('MissFill 1'!X$2:X173)=0,"",(IF('MissFill 1'!X173/SUM('MissFill 1'!X$2:X173)&gt;0.01,"",IF('MissFill 1'!X172/SUM('MissFill 1'!X$2:X173)&gt;0.01,"",IF('MissFill 1'!X171/SUM('MissFill 1'!X$2:X173)&gt;0.01,"",IF('MissFill 1'!X170/SUM('MissFill 1'!X$2:X173)&gt;0.01,"",IF('MissFill 1'!X169/SUM('MissFill 1'!X$2:X173)&gt;0.01,"",DateEnded_5Day!$A173))))))))</f>
        <v>44518</v>
      </c>
      <c r="Z173" s="54">
        <f>IF($A173&lt;='All Results'!$B$4,"",IF(SUM('MissFill 1'!Y$2:Y173)=0,"",(IF('MissFill 1'!Y173/SUM('MissFill 1'!Y$2:Y173)&gt;0.01,"",IF('MissFill 1'!Y172/SUM('MissFill 1'!Y$2:Y173)&gt;0.01,"",IF('MissFill 1'!Y171/SUM('MissFill 1'!Y$2:Y173)&gt;0.01,"",IF('MissFill 1'!Y170/SUM('MissFill 1'!Y$2:Y173)&gt;0.01,"",IF('MissFill 1'!Y169/SUM('MissFill 1'!Y$2:Y173)&gt;0.01,"",DateEnded_5Day!$A173))))))))</f>
        <v>44518</v>
      </c>
      <c r="AA173" s="54">
        <f>IF($A173&lt;='All Results'!$B$4,"",IF(SUM('MissFill 1'!Z$2:Z173)=0,"",(IF('MissFill 1'!Z173/SUM('MissFill 1'!Z$2:Z173)&gt;0.01,"",IF('MissFill 1'!Z172/SUM('MissFill 1'!Z$2:Z173)&gt;0.01,"",IF('MissFill 1'!Z171/SUM('MissFill 1'!Z$2:Z173)&gt;0.01,"",IF('MissFill 1'!Z170/SUM('MissFill 1'!Z$2:Z173)&gt;0.01,"",IF('MissFill 1'!Z169/SUM('MissFill 1'!Z$2:Z173)&gt;0.01,"",DateEnded_5Day!$A173))))))))</f>
        <v>44518</v>
      </c>
      <c r="AB173" s="54">
        <f>IF($A173&lt;='All Results'!$B$4,"",IF(SUM('MissFill 1'!AA$2:AA173)=0,"",(IF('MissFill 1'!AA173/SUM('MissFill 1'!AA$2:AA173)&gt;0.01,"",IF('MissFill 1'!AA172/SUM('MissFill 1'!AA$2:AA173)&gt;0.01,"",IF('MissFill 1'!AA171/SUM('MissFill 1'!AA$2:AA173)&gt;0.01,"",IF('MissFill 1'!AA170/SUM('MissFill 1'!AA$2:AA173)&gt;0.01,"",IF('MissFill 1'!AA169/SUM('MissFill 1'!AA$2:AA173)&gt;0.01,"",DateEnded_5Day!$A173))))))))</f>
        <v>44518</v>
      </c>
      <c r="AC173" s="54">
        <f>IF($A173&lt;='All Results'!$B$4,"",IF(SUM('MissFill 1'!AB$2:AB173)=0,"",(IF('MissFill 1'!AB173/SUM('MissFill 1'!AB$2:AB173)&gt;0.01,"",IF('MissFill 1'!AB172/SUM('MissFill 1'!AB$2:AB173)&gt;0.01,"",IF('MissFill 1'!AB171/SUM('MissFill 1'!AB$2:AB173)&gt;0.01,"",IF('MissFill 1'!AB170/SUM('MissFill 1'!AB$2:AB173)&gt;0.01,"",IF('MissFill 1'!AB169/SUM('MissFill 1'!AB$2:AB173)&gt;0.01,"",DateEnded_5Day!$A173))))))))</f>
        <v>44518</v>
      </c>
      <c r="AD173" s="54">
        <f>IF($A173&lt;='All Results'!$B$4,"",IF(SUM('MissFill 1'!AC$2:AC173)=0,"",(IF('MissFill 1'!AC173/SUM('MissFill 1'!AC$2:AC173)&gt;0.01,"",IF('MissFill 1'!AC172/SUM('MissFill 1'!AC$2:AC173)&gt;0.01,"",IF('MissFill 1'!AC171/SUM('MissFill 1'!AC$2:AC173)&gt;0.01,"",IF('MissFill 1'!AC170/SUM('MissFill 1'!AC$2:AC173)&gt;0.01,"",IF('MissFill 1'!AC169/SUM('MissFill 1'!AC$2:AC173)&gt;0.01,"",DateEnded_5Day!$A173))))))))</f>
        <v>44518</v>
      </c>
      <c r="AE173" s="54">
        <f>IF($A173&lt;='All Results'!$B$4,"",IF(SUM('MissFill 1'!AD$2:AD173)=0,"",(IF('MissFill 1'!AD173/SUM('MissFill 1'!AD$2:AD173)&gt;0.01,"",IF('MissFill 1'!AD172/SUM('MissFill 1'!AD$2:AD173)&gt;0.01,"",IF('MissFill 1'!AD171/SUM('MissFill 1'!AD$2:AD173)&gt;0.01,"",IF('MissFill 1'!AD170/SUM('MissFill 1'!AD$2:AD173)&gt;0.01,"",IF('MissFill 1'!AD169/SUM('MissFill 1'!AD$2:AD173)&gt;0.01,"",DateEnded_5Day!$A173))))))))</f>
        <v>44518</v>
      </c>
      <c r="AF173" s="54">
        <f>IF($A173&lt;='All Results'!$B$4,"",IF(SUM('MissFill 1'!AE$2:AE173)=0,"",(IF('MissFill 1'!AE173/SUM('MissFill 1'!AE$2:AE173)&gt;0.01,"",IF('MissFill 1'!AE172/SUM('MissFill 1'!AE$2:AE173)&gt;0.01,"",IF('MissFill 1'!AE171/SUM('MissFill 1'!AE$2:AE173)&gt;0.01,"",IF('MissFill 1'!AE170/SUM('MissFill 1'!AE$2:AE173)&gt;0.01,"",IF('MissFill 1'!AE169/SUM('MissFill 1'!AE$2:AE173)&gt;0.01,"",DateEnded_5Day!$A173))))))))</f>
        <v>44518</v>
      </c>
      <c r="AG173" s="54">
        <f>IF($A173&lt;='All Results'!$B$4,"",IF(SUM('MissFill 1'!AF$2:AF173)=0,"",(IF('MissFill 1'!AF173/SUM('MissFill 1'!AF$2:AF173)&gt;0.01,"",IF('MissFill 1'!AF172/SUM('MissFill 1'!AF$2:AF173)&gt;0.01,"",IF('MissFill 1'!AF171/SUM('MissFill 1'!AF$2:AF173)&gt;0.01,"",IF('MissFill 1'!AF170/SUM('MissFill 1'!AF$2:AF173)&gt;0.01,"",IF('MissFill 1'!AF169/SUM('MissFill 1'!AF$2:AF173)&gt;0.01,"",DateEnded_5Day!$A173))))))))</f>
        <v>44518</v>
      </c>
      <c r="AH173" s="54">
        <f>IF($A173&lt;='All Results'!$B$4,"",IF(SUM('MissFill 1'!AG$2:AG173)=0,"",(IF('MissFill 1'!AG173/SUM('MissFill 1'!AG$2:AG173)&gt;0.01,"",IF('MissFill 1'!AG172/SUM('MissFill 1'!AG$2:AG173)&gt;0.01,"",IF('MissFill 1'!AG171/SUM('MissFill 1'!AG$2:AG173)&gt;0.01,"",IF('MissFill 1'!AG170/SUM('MissFill 1'!AG$2:AG173)&gt;0.01,"",IF('MissFill 1'!AG169/SUM('MissFill 1'!AG$2:AG173)&gt;0.01,"",DateEnded_5Day!$A173))))))))</f>
        <v>44518</v>
      </c>
      <c r="AI173" s="54">
        <f>IF($A173&lt;='All Results'!$B$4,"",IF(SUM('MissFill 1'!AH$2:AH173)=0,"",(IF('MissFill 1'!AH173/SUM('MissFill 1'!AH$2:AH173)&gt;0.01,"",IF('MissFill 1'!AH172/SUM('MissFill 1'!AH$2:AH173)&gt;0.01,"",IF('MissFill 1'!AH171/SUM('MissFill 1'!AH$2:AH173)&gt;0.01,"",IF('MissFill 1'!AH170/SUM('MissFill 1'!AH$2:AH173)&gt;0.01,"",IF('MissFill 1'!AH169/SUM('MissFill 1'!AH$2:AH173)&gt;0.01,"",DateEnded_5Day!$A173))))))))</f>
        <v>44518</v>
      </c>
      <c r="AJ173" s="54">
        <f>IF($A173&lt;='All Results'!$B$4,"",IF(SUM('MissFill 1'!AI$2:AI173)=0,"",(IF('MissFill 1'!AI173/SUM('MissFill 1'!AI$2:AI173)&gt;0.01,"",IF('MissFill 1'!AI172/SUM('MissFill 1'!AI$2:AI173)&gt;0.01,"",IF('MissFill 1'!AI171/SUM('MissFill 1'!AI$2:AI173)&gt;0.01,"",IF('MissFill 1'!AI170/SUM('MissFill 1'!AI$2:AI173)&gt;0.01,"",IF('MissFill 1'!AI169/SUM('MissFill 1'!AI$2:AI173)&gt;0.01,"",DateEnded_5Day!$A173))))))))</f>
        <v>44518</v>
      </c>
      <c r="AK173" s="54">
        <f>IF($A173&lt;='All Results'!$B$4,"",IF(SUM('MissFill 1'!AJ$2:AJ173)=0,"",(IF('MissFill 1'!AJ173/SUM('MissFill 1'!AJ$2:AJ173)&gt;0.01,"",IF('MissFill 1'!AJ172/SUM('MissFill 1'!AJ$2:AJ173)&gt;0.01,"",IF('MissFill 1'!AJ171/SUM('MissFill 1'!AJ$2:AJ173)&gt;0.01,"",IF('MissFill 1'!AJ170/SUM('MissFill 1'!AJ$2:AJ173)&gt;0.01,"",IF('MissFill 1'!AJ169/SUM('MissFill 1'!AJ$2:AJ173)&gt;0.01,"",DateEnded_5Day!$A173))))))))</f>
        <v>44518</v>
      </c>
      <c r="AL173" s="54">
        <f>IF($A173&lt;='All Results'!$B$4,"",IF(SUM('MissFill 1'!AK$2:AK173)=0,"",(IF('MissFill 1'!AK173/SUM('MissFill 1'!AK$2:AK173)&gt;0.01,"",IF('MissFill 1'!AK172/SUM('MissFill 1'!AK$2:AK173)&gt;0.01,"",IF('MissFill 1'!AK171/SUM('MissFill 1'!AK$2:AK173)&gt;0.01,"",IF('MissFill 1'!AK170/SUM('MissFill 1'!AK$2:AK173)&gt;0.01,"",IF('MissFill 1'!AK169/SUM('MissFill 1'!AK$2:AK173)&gt;0.01,"",DateEnded_5Day!$A173))))))))</f>
        <v>44518</v>
      </c>
      <c r="AM173" s="54">
        <f>IF($A173&lt;='All Results'!$B$4,"",IF(SUM('MissFill 1'!AL$2:AL173)=0,"",(IF('MissFill 1'!AL173/SUM('MissFill 1'!AL$2:AL173)&gt;0.01,"",IF('MissFill 1'!AL172/SUM('MissFill 1'!AL$2:AL173)&gt;0.01,"",IF('MissFill 1'!AL171/SUM('MissFill 1'!AL$2:AL173)&gt;0.01,"",IF('MissFill 1'!AL170/SUM('MissFill 1'!AL$2:AL173)&gt;0.01,"",IF('MissFill 1'!AL169/SUM('MissFill 1'!AL$2:AL173)&gt;0.01,"",DateEnded_5Day!$A173))))))))</f>
        <v>44518</v>
      </c>
      <c r="AN173" s="54">
        <f>IF($A173&lt;='All Results'!$B$4,"",IF(SUM('MissFill 1'!AM$2:AM173)=0,"",(IF('MissFill 1'!AM173/SUM('MissFill 1'!AM$2:AM173)&gt;0.01,"",IF('MissFill 1'!AM172/SUM('MissFill 1'!AM$2:AM173)&gt;0.01,"",IF('MissFill 1'!AM171/SUM('MissFill 1'!AM$2:AM173)&gt;0.01,"",IF('MissFill 1'!AM170/SUM('MissFill 1'!AM$2:AM173)&gt;0.01,"",IF('MissFill 1'!AM169/SUM('MissFill 1'!AM$2:AM173)&gt;0.01,"",DateEnded_5Day!$A173))))))))</f>
        <v>44518</v>
      </c>
      <c r="AO173" s="54">
        <f>IF($A173&lt;='All Results'!$B$4,"",IF(SUM('MissFill 1'!AN$2:AN173)=0,"",(IF('MissFill 1'!AN173/SUM('MissFill 1'!AN$2:AN173)&gt;0.01,"",IF('MissFill 1'!AN172/SUM('MissFill 1'!AN$2:AN173)&gt;0.01,"",IF('MissFill 1'!AN171/SUM('MissFill 1'!AN$2:AN173)&gt;0.01,"",IF('MissFill 1'!AN170/SUM('MissFill 1'!AN$2:AN173)&gt;0.01,"",IF('MissFill 1'!AN169/SUM('MissFill 1'!AN$2:AN173)&gt;0.01,"",DateEnded_5Day!$A173))))))))</f>
        <v>44518</v>
      </c>
      <c r="AP173" s="54">
        <f>IF($A173&lt;='All Results'!$B$4,"",IF(SUM('MissFill 1'!AO$2:AO173)=0,"",(IF('MissFill 1'!AO173/SUM('MissFill 1'!AO$2:AO173)&gt;0.01,"",IF('MissFill 1'!AO172/SUM('MissFill 1'!AO$2:AO173)&gt;0.01,"",IF('MissFill 1'!AO171/SUM('MissFill 1'!AO$2:AO173)&gt;0.01,"",IF('MissFill 1'!AO170/SUM('MissFill 1'!AO$2:AO173)&gt;0.01,"",IF('MissFill 1'!AO169/SUM('MissFill 1'!AO$2:AO173)&gt;0.01,"",DateEnded_5Day!$A173))))))))</f>
        <v>44518</v>
      </c>
      <c r="AQ173" s="54">
        <f>IF($A173&lt;='All Results'!$B$4,"",IF(SUM('MissFill 1'!AP$2:AP173)=0,"",(IF('MissFill 1'!AP173/SUM('MissFill 1'!AP$2:AP173)&gt;0.01,"",IF('MissFill 1'!AP172/SUM('MissFill 1'!AP$2:AP173)&gt;0.01,"",IF('MissFill 1'!AP171/SUM('MissFill 1'!AP$2:AP173)&gt;0.01,"",IF('MissFill 1'!AP170/SUM('MissFill 1'!AP$2:AP173)&gt;0.01,"",IF('MissFill 1'!AP169/SUM('MissFill 1'!AP$2:AP173)&gt;0.01,"",DateEnded_5Day!$A173))))))))</f>
        <v>44518</v>
      </c>
      <c r="AR173" s="54">
        <f>IF($A173&lt;='All Results'!$B$4,"",IF(SUM('MissFill 1'!AQ$2:AQ173)=0,"",(IF('MissFill 1'!AQ173/SUM('MissFill 1'!AQ$2:AQ173)&gt;0.01,"",IF('MissFill 1'!AQ172/SUM('MissFill 1'!AQ$2:AQ173)&gt;0.01,"",IF('MissFill 1'!AQ171/SUM('MissFill 1'!AQ$2:AQ173)&gt;0.01,"",IF('MissFill 1'!AQ170/SUM('MissFill 1'!AQ$2:AQ173)&gt;0.01,"",IF('MissFill 1'!AQ169/SUM('MissFill 1'!AQ$2:AQ173)&gt;0.01,"",DateEnded_5Day!$A173))))))))</f>
        <v>44518</v>
      </c>
      <c r="AS173" s="54">
        <f>IF($A173&lt;='All Results'!$B$4,"",IF(SUM('MissFill 1'!AR$2:AR173)=0,"",(IF('MissFill 1'!AR173/SUM('MissFill 1'!AR$2:AR173)&gt;0.01,"",IF('MissFill 1'!AR172/SUM('MissFill 1'!AR$2:AR173)&gt;0.01,"",IF('MissFill 1'!AR171/SUM('MissFill 1'!AR$2:AR173)&gt;0.01,"",IF('MissFill 1'!AR170/SUM('MissFill 1'!AR$2:AR173)&gt;0.01,"",IF('MissFill 1'!AR169/SUM('MissFill 1'!AR$2:AR173)&gt;0.01,"",DateEnded_5Day!$A173))))))))</f>
        <v>44518</v>
      </c>
      <c r="AT173" s="54">
        <f>IF($A173&lt;='All Results'!$B$4,"",IF(SUM('MissFill 1'!AS$2:AS173)=0,"",(IF('MissFill 1'!AS173/SUM('MissFill 1'!AS$2:AS173)&gt;0.01,"",IF('MissFill 1'!AS172/SUM('MissFill 1'!AS$2:AS173)&gt;0.01,"",IF('MissFill 1'!AS171/SUM('MissFill 1'!AS$2:AS173)&gt;0.01,"",IF('MissFill 1'!AS170/SUM('MissFill 1'!AS$2:AS173)&gt;0.01,"",IF('MissFill 1'!AS169/SUM('MissFill 1'!AS$2:AS173)&gt;0.01,"",DateEnded_5Day!$A173))))))))</f>
        <v>44518</v>
      </c>
      <c r="AU173" s="54">
        <f>IF($A173&lt;='All Results'!$B$4,"",IF(SUM('MissFill 1'!AT$2:AT173)=0,"",(IF('MissFill 1'!AT173/SUM('MissFill 1'!AT$2:AT173)&gt;0.01,"",IF('MissFill 1'!AT172/SUM('MissFill 1'!AT$2:AT173)&gt;0.01,"",IF('MissFill 1'!AT171/SUM('MissFill 1'!AT$2:AT173)&gt;0.01,"",IF('MissFill 1'!AT170/SUM('MissFill 1'!AT$2:AT173)&gt;0.01,"",IF('MissFill 1'!AT169/SUM('MissFill 1'!AT$2:AT173)&gt;0.01,"",DateEnded_5Day!$A173))))))))</f>
        <v>44518</v>
      </c>
      <c r="AV173" s="54">
        <f>IF($A173&lt;='All Results'!$B$4,"",IF(SUM('MissFill 1'!AU$2:AU173)=0,"",(IF('MissFill 1'!AU173/SUM('MissFill 1'!AU$2:AU173)&gt;0.01,"",IF('MissFill 1'!AU172/SUM('MissFill 1'!AU$2:AU173)&gt;0.01,"",IF('MissFill 1'!AU171/SUM('MissFill 1'!AU$2:AU173)&gt;0.01,"",IF('MissFill 1'!AU170/SUM('MissFill 1'!AU$2:AU173)&gt;0.01,"",IF('MissFill 1'!AU169/SUM('MissFill 1'!AU$2:AU173)&gt;0.01,"",DateEnded_5Day!$A173))))))))</f>
        <v>44518</v>
      </c>
      <c r="AW173" s="54">
        <f>IF($A173&lt;='All Results'!$B$4,"",IF(SUM('MissFill 1'!AV$2:AV173)=0,"",(IF('MissFill 1'!AV173/SUM('MissFill 1'!AV$2:AV173)&gt;0.01,"",IF('MissFill 1'!AV172/SUM('MissFill 1'!AV$2:AV173)&gt;0.01,"",IF('MissFill 1'!AV171/SUM('MissFill 1'!AV$2:AV173)&gt;0.01,"",IF('MissFill 1'!AV170/SUM('MissFill 1'!AV$2:AV173)&gt;0.01,"",IF('MissFill 1'!AV169/SUM('MissFill 1'!AV$2:AV173)&gt;0.01,"",DateEnded_5Day!$A173))))))))</f>
        <v>44518</v>
      </c>
      <c r="AX173" s="54">
        <f>IF($A173&lt;='All Results'!$B$4,"",IF(SUM('MissFill 1'!AW$2:AW173)=0,"",(IF('MissFill 1'!AW173/SUM('MissFill 1'!AW$2:AW173)&gt;0.01,"",IF('MissFill 1'!AW172/SUM('MissFill 1'!AW$2:AW173)&gt;0.01,"",IF('MissFill 1'!AW171/SUM('MissFill 1'!AW$2:AW173)&gt;0.01,"",IF('MissFill 1'!AW170/SUM('MissFill 1'!AW$2:AW173)&gt;0.01,"",IF('MissFill 1'!AW169/SUM('MissFill 1'!AW$2:AW173)&gt;0.01,"",DateEnded_5Day!$A173))))))))</f>
        <v>44518</v>
      </c>
    </row>
    <row r="174" spans="1:50" x14ac:dyDescent="0.25">
      <c r="A174" s="41">
        <v>44519</v>
      </c>
      <c r="B174" s="52">
        <v>323</v>
      </c>
      <c r="C174" s="54">
        <f>IF($A174&lt;='All Results'!$B$4,"",IF(SUM('MissFill 1'!B$2:B174)=0,"",(IF('MissFill 1'!B174/SUM('MissFill 1'!B$2:B174)&gt;0.01,"",IF('MissFill 1'!B173/SUM('MissFill 1'!B$2:B174)&gt;0.01,"",IF('MissFill 1'!B172/SUM('MissFill 1'!B$2:B174)&gt;0.01,"",IF('MissFill 1'!B171/SUM('MissFill 1'!B$2:B174)&gt;0.01,"",IF('MissFill 1'!B170/SUM('MissFill 1'!B$2:B174)&gt;0.01,"",DateEnded_5Day!$A174))))))))</f>
        <v>44519</v>
      </c>
      <c r="D174" s="54">
        <f>IF($A174&lt;='All Results'!$B$4,"",IF(SUM('MissFill 1'!C$2:C174)=0,"",(IF('MissFill 1'!C174/SUM('MissFill 1'!C$2:C174)&gt;0.01,"",IF('MissFill 1'!C173/SUM('MissFill 1'!C$2:C174)&gt;0.01,"",IF('MissFill 1'!C172/SUM('MissFill 1'!C$2:C174)&gt;0.01,"",IF('MissFill 1'!C171/SUM('MissFill 1'!C$2:C174)&gt;0.01,"",IF('MissFill 1'!C170/SUM('MissFill 1'!C$2:C174)&gt;0.01,"",DateEnded_5Day!$A174))))))))</f>
        <v>44519</v>
      </c>
      <c r="E174" s="54">
        <f>IF($A174&lt;='All Results'!$B$4,"",IF(SUM('MissFill 1'!D$2:D174)=0,"",(IF('MissFill 1'!D174/SUM('MissFill 1'!D$2:D174)&gt;0.01,"",IF('MissFill 1'!D173/SUM('MissFill 1'!D$2:D174)&gt;0.01,"",IF('MissFill 1'!D172/SUM('MissFill 1'!D$2:D174)&gt;0.01,"",IF('MissFill 1'!D171/SUM('MissFill 1'!D$2:D174)&gt;0.01,"",IF('MissFill 1'!D170/SUM('MissFill 1'!D$2:D174)&gt;0.01,"",DateEnded_5Day!$A174))))))))</f>
        <v>44519</v>
      </c>
      <c r="F174" s="54">
        <f>IF($A174&lt;='All Results'!$B$4,"",IF(SUM('MissFill 1'!E$2:E174)=0,"",(IF('MissFill 1'!E174/SUM('MissFill 1'!E$2:E174)&gt;0.01,"",IF('MissFill 1'!E173/SUM('MissFill 1'!E$2:E174)&gt;0.01,"",IF('MissFill 1'!E172/SUM('MissFill 1'!E$2:E174)&gt;0.01,"",IF('MissFill 1'!E171/SUM('MissFill 1'!E$2:E174)&gt;0.01,"",IF('MissFill 1'!E170/SUM('MissFill 1'!E$2:E174)&gt;0.01,"",DateEnded_5Day!$A174))))))))</f>
        <v>44519</v>
      </c>
      <c r="G174" s="54">
        <f>IF($A174&lt;='All Results'!$B$4,"",IF(SUM('MissFill 1'!F$2:F174)=0,"",(IF('MissFill 1'!F174/SUM('MissFill 1'!F$2:F174)&gt;0.01,"",IF('MissFill 1'!F173/SUM('MissFill 1'!F$2:F174)&gt;0.01,"",IF('MissFill 1'!F172/SUM('MissFill 1'!F$2:F174)&gt;0.01,"",IF('MissFill 1'!F171/SUM('MissFill 1'!F$2:F174)&gt;0.01,"",IF('MissFill 1'!F170/SUM('MissFill 1'!F$2:F174)&gt;0.01,"",DateEnded_5Day!$A174))))))))</f>
        <v>44519</v>
      </c>
      <c r="H174" s="54">
        <f>IF($A174&lt;='All Results'!$B$4,"",IF(SUM('MissFill 1'!G$2:G174)=0,"",(IF('MissFill 1'!G174/SUM('MissFill 1'!G$2:G174)&gt;0.01,"",IF('MissFill 1'!G173/SUM('MissFill 1'!G$2:G174)&gt;0.01,"",IF('MissFill 1'!G172/SUM('MissFill 1'!G$2:G174)&gt;0.01,"",IF('MissFill 1'!G171/SUM('MissFill 1'!G$2:G174)&gt;0.01,"",IF('MissFill 1'!G170/SUM('MissFill 1'!G$2:G174)&gt;0.01,"",DateEnded_5Day!$A174))))))))</f>
        <v>44519</v>
      </c>
      <c r="I174" s="54">
        <f>IF($A174&lt;='All Results'!$B$4,"",IF(SUM('MissFill 1'!H$2:H174)=0,"",(IF('MissFill 1'!H174/SUM('MissFill 1'!H$2:H174)&gt;0.01,"",IF('MissFill 1'!H173/SUM('MissFill 1'!H$2:H174)&gt;0.01,"",IF('MissFill 1'!H172/SUM('MissFill 1'!H$2:H174)&gt;0.01,"",IF('MissFill 1'!H171/SUM('MissFill 1'!H$2:H174)&gt;0.01,"",IF('MissFill 1'!H170/SUM('MissFill 1'!H$2:H174)&gt;0.01,"",DateEnded_5Day!$A174))))))))</f>
        <v>44519</v>
      </c>
      <c r="J174" s="54">
        <f>IF($A174&lt;='All Results'!$B$4,"",IF(SUM('MissFill 1'!I$2:I174)=0,"",(IF('MissFill 1'!I174/SUM('MissFill 1'!I$2:I174)&gt;0.01,"",IF('MissFill 1'!I173/SUM('MissFill 1'!I$2:I174)&gt;0.01,"",IF('MissFill 1'!I172/SUM('MissFill 1'!I$2:I174)&gt;0.01,"",IF('MissFill 1'!I171/SUM('MissFill 1'!I$2:I174)&gt;0.01,"",IF('MissFill 1'!I170/SUM('MissFill 1'!I$2:I174)&gt;0.01,"",DateEnded_5Day!$A174))))))))</f>
        <v>44519</v>
      </c>
      <c r="K174" s="54">
        <f>IF($A174&lt;='All Results'!$B$4,"",IF(SUM('MissFill 1'!J$2:J174)=0,"",(IF('MissFill 1'!J174/SUM('MissFill 1'!J$2:J174)&gt;0.01,"",IF('MissFill 1'!J173/SUM('MissFill 1'!J$2:J174)&gt;0.01,"",IF('MissFill 1'!J172/SUM('MissFill 1'!J$2:J174)&gt;0.01,"",IF('MissFill 1'!J171/SUM('MissFill 1'!J$2:J174)&gt;0.01,"",IF('MissFill 1'!J170/SUM('MissFill 1'!J$2:J174)&gt;0.01,"",DateEnded_5Day!$A174))))))))</f>
        <v>44519</v>
      </c>
      <c r="L174" s="54">
        <f>IF($A174&lt;='All Results'!$B$4,"",IF(SUM('MissFill 1'!K$2:K174)=0,"",(IF('MissFill 1'!K174/SUM('MissFill 1'!K$2:K174)&gt;0.01,"",IF('MissFill 1'!K173/SUM('MissFill 1'!K$2:K174)&gt;0.01,"",IF('MissFill 1'!K172/SUM('MissFill 1'!K$2:K174)&gt;0.01,"",IF('MissFill 1'!K171/SUM('MissFill 1'!K$2:K174)&gt;0.01,"",IF('MissFill 1'!K170/SUM('MissFill 1'!K$2:K174)&gt;0.01,"",DateEnded_5Day!$A174))))))))</f>
        <v>44519</v>
      </c>
      <c r="M174" s="54">
        <f>IF($A174&lt;='All Results'!$B$4,"",IF(SUM('MissFill 1'!L$2:L174)=0,"",(IF('MissFill 1'!L174/SUM('MissFill 1'!L$2:L174)&gt;0.01,"",IF('MissFill 1'!L173/SUM('MissFill 1'!L$2:L174)&gt;0.01,"",IF('MissFill 1'!L172/SUM('MissFill 1'!L$2:L174)&gt;0.01,"",IF('MissFill 1'!L171/SUM('MissFill 1'!L$2:L174)&gt;0.01,"",IF('MissFill 1'!L170/SUM('MissFill 1'!L$2:L174)&gt;0.01,"",DateEnded_5Day!$A174))))))))</f>
        <v>44519</v>
      </c>
      <c r="N174" s="54">
        <f>IF($A174&lt;='All Results'!$B$4,"",IF(SUM('MissFill 1'!M$2:M174)=0,"",(IF('MissFill 1'!M174/SUM('MissFill 1'!M$2:M174)&gt;0.01,"",IF('MissFill 1'!M173/SUM('MissFill 1'!M$2:M174)&gt;0.01,"",IF('MissFill 1'!M172/SUM('MissFill 1'!M$2:M174)&gt;0.01,"",IF('MissFill 1'!M171/SUM('MissFill 1'!M$2:M174)&gt;0.01,"",IF('MissFill 1'!M170/SUM('MissFill 1'!M$2:M174)&gt;0.01,"",DateEnded_5Day!$A174))))))))</f>
        <v>44519</v>
      </c>
      <c r="O174" s="54">
        <f>IF($A174&lt;='All Results'!$B$4,"",IF(SUM('MissFill 1'!N$2:N174)=0,"",(IF('MissFill 1'!N174/SUM('MissFill 1'!N$2:N174)&gt;0.01,"",IF('MissFill 1'!N173/SUM('MissFill 1'!N$2:N174)&gt;0.01,"",IF('MissFill 1'!N172/SUM('MissFill 1'!N$2:N174)&gt;0.01,"",IF('MissFill 1'!N171/SUM('MissFill 1'!N$2:N174)&gt;0.01,"",IF('MissFill 1'!N170/SUM('MissFill 1'!N$2:N174)&gt;0.01,"",DateEnded_5Day!$A174))))))))</f>
        <v>44519</v>
      </c>
      <c r="P174" s="54">
        <f>IF($A174&lt;='All Results'!$B$4,"",IF(SUM('MissFill 1'!O$2:O174)=0,"",(IF('MissFill 1'!O174/SUM('MissFill 1'!O$2:O174)&gt;0.01,"",IF('MissFill 1'!O173/SUM('MissFill 1'!O$2:O174)&gt;0.01,"",IF('MissFill 1'!O172/SUM('MissFill 1'!O$2:O174)&gt;0.01,"",IF('MissFill 1'!O171/SUM('MissFill 1'!O$2:O174)&gt;0.01,"",IF('MissFill 1'!O170/SUM('MissFill 1'!O$2:O174)&gt;0.01,"",DateEnded_5Day!$A174))))))))</f>
        <v>44519</v>
      </c>
      <c r="Q174" s="54">
        <f>IF($A174&lt;='All Results'!$B$4,"",IF(SUM('MissFill 1'!P$2:P174)=0,"",(IF('MissFill 1'!P174/SUM('MissFill 1'!P$2:P174)&gt;0.01,"",IF('MissFill 1'!P173/SUM('MissFill 1'!P$2:P174)&gt;0.01,"",IF('MissFill 1'!P172/SUM('MissFill 1'!P$2:P174)&gt;0.01,"",IF('MissFill 1'!P171/SUM('MissFill 1'!P$2:P174)&gt;0.01,"",IF('MissFill 1'!P170/SUM('MissFill 1'!P$2:P174)&gt;0.01,"",DateEnded_5Day!$A174))))))))</f>
        <v>44519</v>
      </c>
      <c r="R174" s="54">
        <f>IF($A174&lt;='All Results'!$B$4,"",IF(SUM('MissFill 1'!Q$2:Q174)=0,"",(IF('MissFill 1'!Q174/SUM('MissFill 1'!Q$2:Q174)&gt;0.01,"",IF('MissFill 1'!Q173/SUM('MissFill 1'!Q$2:Q174)&gt;0.01,"",IF('MissFill 1'!Q172/SUM('MissFill 1'!Q$2:Q174)&gt;0.01,"",IF('MissFill 1'!Q171/SUM('MissFill 1'!Q$2:Q174)&gt;0.01,"",IF('MissFill 1'!Q170/SUM('MissFill 1'!Q$2:Q174)&gt;0.01,"",DateEnded_5Day!$A174))))))))</f>
        <v>44519</v>
      </c>
      <c r="S174" s="54">
        <f>IF($A174&lt;='All Results'!$B$4,"",IF(SUM('MissFill 1'!R$2:R174)=0,"",(IF('MissFill 1'!R174/SUM('MissFill 1'!R$2:R174)&gt;0.01,"",IF('MissFill 1'!R173/SUM('MissFill 1'!R$2:R174)&gt;0.01,"",IF('MissFill 1'!R172/SUM('MissFill 1'!R$2:R174)&gt;0.01,"",IF('MissFill 1'!R171/SUM('MissFill 1'!R$2:R174)&gt;0.01,"",IF('MissFill 1'!R170/SUM('MissFill 1'!R$2:R174)&gt;0.01,"",DateEnded_5Day!$A174))))))))</f>
        <v>44519</v>
      </c>
      <c r="T174" s="54">
        <f>IF($A174&lt;='All Results'!$B$4,"",IF(SUM('MissFill 1'!S$2:S174)=0,"",(IF('MissFill 1'!S174/SUM('MissFill 1'!S$2:S174)&gt;0.01,"",IF('MissFill 1'!S173/SUM('MissFill 1'!S$2:S174)&gt;0.01,"",IF('MissFill 1'!S172/SUM('MissFill 1'!S$2:S174)&gt;0.01,"",IF('MissFill 1'!S171/SUM('MissFill 1'!S$2:S174)&gt;0.01,"",IF('MissFill 1'!S170/SUM('MissFill 1'!S$2:S174)&gt;0.01,"",DateEnded_5Day!$A174))))))))</f>
        <v>44519</v>
      </c>
      <c r="U174" s="54">
        <f>IF($A174&lt;='All Results'!$B$4,"",IF(SUM('MissFill 1'!T$2:T174)=0,"",(IF('MissFill 1'!T174/SUM('MissFill 1'!T$2:T174)&gt;0.01,"",IF('MissFill 1'!T173/SUM('MissFill 1'!T$2:T174)&gt;0.01,"",IF('MissFill 1'!T172/SUM('MissFill 1'!T$2:T174)&gt;0.01,"",IF('MissFill 1'!T171/SUM('MissFill 1'!T$2:T174)&gt;0.01,"",IF('MissFill 1'!T170/SUM('MissFill 1'!T$2:T174)&gt;0.01,"",DateEnded_5Day!$A174))))))))</f>
        <v>44519</v>
      </c>
      <c r="V174" s="54">
        <f>IF($A174&lt;='All Results'!$B$4,"",IF(SUM('MissFill 1'!U$2:U174)=0,"",(IF('MissFill 1'!U174/SUM('MissFill 1'!U$2:U174)&gt;0.01,"",IF('MissFill 1'!U173/SUM('MissFill 1'!U$2:U174)&gt;0.01,"",IF('MissFill 1'!U172/SUM('MissFill 1'!U$2:U174)&gt;0.01,"",IF('MissFill 1'!U171/SUM('MissFill 1'!U$2:U174)&gt;0.01,"",IF('MissFill 1'!U170/SUM('MissFill 1'!U$2:U174)&gt;0.01,"",DateEnded_5Day!$A174))))))))</f>
        <v>44519</v>
      </c>
      <c r="W174" s="54">
        <f>IF($A174&lt;='All Results'!$B$4,"",IF(SUM('MissFill 1'!V$2:V174)=0,"",(IF('MissFill 1'!V174/SUM('MissFill 1'!V$2:V174)&gt;0.01,"",IF('MissFill 1'!V173/SUM('MissFill 1'!V$2:V174)&gt;0.01,"",IF('MissFill 1'!V172/SUM('MissFill 1'!V$2:V174)&gt;0.01,"",IF('MissFill 1'!V171/SUM('MissFill 1'!V$2:V174)&gt;0.01,"",IF('MissFill 1'!V170/SUM('MissFill 1'!V$2:V174)&gt;0.01,"",DateEnded_5Day!$A174))))))))</f>
        <v>44519</v>
      </c>
      <c r="X174" s="54">
        <f>IF($A174&lt;='All Results'!$B$4,"",IF(SUM('MissFill 1'!W$2:W174)=0,"",(IF('MissFill 1'!W174/SUM('MissFill 1'!W$2:W174)&gt;0.01,"",IF('MissFill 1'!W173/SUM('MissFill 1'!W$2:W174)&gt;0.01,"",IF('MissFill 1'!W172/SUM('MissFill 1'!W$2:W174)&gt;0.01,"",IF('MissFill 1'!W171/SUM('MissFill 1'!W$2:W174)&gt;0.01,"",IF('MissFill 1'!W170/SUM('MissFill 1'!W$2:W174)&gt;0.01,"",DateEnded_5Day!$A174))))))))</f>
        <v>44519</v>
      </c>
      <c r="Y174" s="54">
        <f>IF($A174&lt;='All Results'!$B$4,"",IF(SUM('MissFill 1'!X$2:X174)=0,"",(IF('MissFill 1'!X174/SUM('MissFill 1'!X$2:X174)&gt;0.01,"",IF('MissFill 1'!X173/SUM('MissFill 1'!X$2:X174)&gt;0.01,"",IF('MissFill 1'!X172/SUM('MissFill 1'!X$2:X174)&gt;0.01,"",IF('MissFill 1'!X171/SUM('MissFill 1'!X$2:X174)&gt;0.01,"",IF('MissFill 1'!X170/SUM('MissFill 1'!X$2:X174)&gt;0.01,"",DateEnded_5Day!$A174))))))))</f>
        <v>44519</v>
      </c>
      <c r="Z174" s="54">
        <f>IF($A174&lt;='All Results'!$B$4,"",IF(SUM('MissFill 1'!Y$2:Y174)=0,"",(IF('MissFill 1'!Y174/SUM('MissFill 1'!Y$2:Y174)&gt;0.01,"",IF('MissFill 1'!Y173/SUM('MissFill 1'!Y$2:Y174)&gt;0.01,"",IF('MissFill 1'!Y172/SUM('MissFill 1'!Y$2:Y174)&gt;0.01,"",IF('MissFill 1'!Y171/SUM('MissFill 1'!Y$2:Y174)&gt;0.01,"",IF('MissFill 1'!Y170/SUM('MissFill 1'!Y$2:Y174)&gt;0.01,"",DateEnded_5Day!$A174))))))))</f>
        <v>44519</v>
      </c>
      <c r="AA174" s="54">
        <f>IF($A174&lt;='All Results'!$B$4,"",IF(SUM('MissFill 1'!Z$2:Z174)=0,"",(IF('MissFill 1'!Z174/SUM('MissFill 1'!Z$2:Z174)&gt;0.01,"",IF('MissFill 1'!Z173/SUM('MissFill 1'!Z$2:Z174)&gt;0.01,"",IF('MissFill 1'!Z172/SUM('MissFill 1'!Z$2:Z174)&gt;0.01,"",IF('MissFill 1'!Z171/SUM('MissFill 1'!Z$2:Z174)&gt;0.01,"",IF('MissFill 1'!Z170/SUM('MissFill 1'!Z$2:Z174)&gt;0.01,"",DateEnded_5Day!$A174))))))))</f>
        <v>44519</v>
      </c>
      <c r="AB174" s="54">
        <f>IF($A174&lt;='All Results'!$B$4,"",IF(SUM('MissFill 1'!AA$2:AA174)=0,"",(IF('MissFill 1'!AA174/SUM('MissFill 1'!AA$2:AA174)&gt;0.01,"",IF('MissFill 1'!AA173/SUM('MissFill 1'!AA$2:AA174)&gt;0.01,"",IF('MissFill 1'!AA172/SUM('MissFill 1'!AA$2:AA174)&gt;0.01,"",IF('MissFill 1'!AA171/SUM('MissFill 1'!AA$2:AA174)&gt;0.01,"",IF('MissFill 1'!AA170/SUM('MissFill 1'!AA$2:AA174)&gt;0.01,"",DateEnded_5Day!$A174))))))))</f>
        <v>44519</v>
      </c>
      <c r="AC174" s="54">
        <f>IF($A174&lt;='All Results'!$B$4,"",IF(SUM('MissFill 1'!AB$2:AB174)=0,"",(IF('MissFill 1'!AB174/SUM('MissFill 1'!AB$2:AB174)&gt;0.01,"",IF('MissFill 1'!AB173/SUM('MissFill 1'!AB$2:AB174)&gt;0.01,"",IF('MissFill 1'!AB172/SUM('MissFill 1'!AB$2:AB174)&gt;0.01,"",IF('MissFill 1'!AB171/SUM('MissFill 1'!AB$2:AB174)&gt;0.01,"",IF('MissFill 1'!AB170/SUM('MissFill 1'!AB$2:AB174)&gt;0.01,"",DateEnded_5Day!$A174))))))))</f>
        <v>44519</v>
      </c>
      <c r="AD174" s="54">
        <f>IF($A174&lt;='All Results'!$B$4,"",IF(SUM('MissFill 1'!AC$2:AC174)=0,"",(IF('MissFill 1'!AC174/SUM('MissFill 1'!AC$2:AC174)&gt;0.01,"",IF('MissFill 1'!AC173/SUM('MissFill 1'!AC$2:AC174)&gt;0.01,"",IF('MissFill 1'!AC172/SUM('MissFill 1'!AC$2:AC174)&gt;0.01,"",IF('MissFill 1'!AC171/SUM('MissFill 1'!AC$2:AC174)&gt;0.01,"",IF('MissFill 1'!AC170/SUM('MissFill 1'!AC$2:AC174)&gt;0.01,"",DateEnded_5Day!$A174))))))))</f>
        <v>44519</v>
      </c>
      <c r="AE174" s="54">
        <f>IF($A174&lt;='All Results'!$B$4,"",IF(SUM('MissFill 1'!AD$2:AD174)=0,"",(IF('MissFill 1'!AD174/SUM('MissFill 1'!AD$2:AD174)&gt;0.01,"",IF('MissFill 1'!AD173/SUM('MissFill 1'!AD$2:AD174)&gt;0.01,"",IF('MissFill 1'!AD172/SUM('MissFill 1'!AD$2:AD174)&gt;0.01,"",IF('MissFill 1'!AD171/SUM('MissFill 1'!AD$2:AD174)&gt;0.01,"",IF('MissFill 1'!AD170/SUM('MissFill 1'!AD$2:AD174)&gt;0.01,"",DateEnded_5Day!$A174))))))))</f>
        <v>44519</v>
      </c>
      <c r="AF174" s="54">
        <f>IF($A174&lt;='All Results'!$B$4,"",IF(SUM('MissFill 1'!AE$2:AE174)=0,"",(IF('MissFill 1'!AE174/SUM('MissFill 1'!AE$2:AE174)&gt;0.01,"",IF('MissFill 1'!AE173/SUM('MissFill 1'!AE$2:AE174)&gt;0.01,"",IF('MissFill 1'!AE172/SUM('MissFill 1'!AE$2:AE174)&gt;0.01,"",IF('MissFill 1'!AE171/SUM('MissFill 1'!AE$2:AE174)&gt;0.01,"",IF('MissFill 1'!AE170/SUM('MissFill 1'!AE$2:AE174)&gt;0.01,"",DateEnded_5Day!$A174))))))))</f>
        <v>44519</v>
      </c>
      <c r="AG174" s="54">
        <f>IF($A174&lt;='All Results'!$B$4,"",IF(SUM('MissFill 1'!AF$2:AF174)=0,"",(IF('MissFill 1'!AF174/SUM('MissFill 1'!AF$2:AF174)&gt;0.01,"",IF('MissFill 1'!AF173/SUM('MissFill 1'!AF$2:AF174)&gt;0.01,"",IF('MissFill 1'!AF172/SUM('MissFill 1'!AF$2:AF174)&gt;0.01,"",IF('MissFill 1'!AF171/SUM('MissFill 1'!AF$2:AF174)&gt;0.01,"",IF('MissFill 1'!AF170/SUM('MissFill 1'!AF$2:AF174)&gt;0.01,"",DateEnded_5Day!$A174))))))))</f>
        <v>44519</v>
      </c>
      <c r="AH174" s="54">
        <f>IF($A174&lt;='All Results'!$B$4,"",IF(SUM('MissFill 1'!AG$2:AG174)=0,"",(IF('MissFill 1'!AG174/SUM('MissFill 1'!AG$2:AG174)&gt;0.01,"",IF('MissFill 1'!AG173/SUM('MissFill 1'!AG$2:AG174)&gt;0.01,"",IF('MissFill 1'!AG172/SUM('MissFill 1'!AG$2:AG174)&gt;0.01,"",IF('MissFill 1'!AG171/SUM('MissFill 1'!AG$2:AG174)&gt;0.01,"",IF('MissFill 1'!AG170/SUM('MissFill 1'!AG$2:AG174)&gt;0.01,"",DateEnded_5Day!$A174))))))))</f>
        <v>44519</v>
      </c>
      <c r="AI174" s="54">
        <f>IF($A174&lt;='All Results'!$B$4,"",IF(SUM('MissFill 1'!AH$2:AH174)=0,"",(IF('MissFill 1'!AH174/SUM('MissFill 1'!AH$2:AH174)&gt;0.01,"",IF('MissFill 1'!AH173/SUM('MissFill 1'!AH$2:AH174)&gt;0.01,"",IF('MissFill 1'!AH172/SUM('MissFill 1'!AH$2:AH174)&gt;0.01,"",IF('MissFill 1'!AH171/SUM('MissFill 1'!AH$2:AH174)&gt;0.01,"",IF('MissFill 1'!AH170/SUM('MissFill 1'!AH$2:AH174)&gt;0.01,"",DateEnded_5Day!$A174))))))))</f>
        <v>44519</v>
      </c>
      <c r="AJ174" s="54">
        <f>IF($A174&lt;='All Results'!$B$4,"",IF(SUM('MissFill 1'!AI$2:AI174)=0,"",(IF('MissFill 1'!AI174/SUM('MissFill 1'!AI$2:AI174)&gt;0.01,"",IF('MissFill 1'!AI173/SUM('MissFill 1'!AI$2:AI174)&gt;0.01,"",IF('MissFill 1'!AI172/SUM('MissFill 1'!AI$2:AI174)&gt;0.01,"",IF('MissFill 1'!AI171/SUM('MissFill 1'!AI$2:AI174)&gt;0.01,"",IF('MissFill 1'!AI170/SUM('MissFill 1'!AI$2:AI174)&gt;0.01,"",DateEnded_5Day!$A174))))))))</f>
        <v>44519</v>
      </c>
      <c r="AK174" s="54">
        <f>IF($A174&lt;='All Results'!$B$4,"",IF(SUM('MissFill 1'!AJ$2:AJ174)=0,"",(IF('MissFill 1'!AJ174/SUM('MissFill 1'!AJ$2:AJ174)&gt;0.01,"",IF('MissFill 1'!AJ173/SUM('MissFill 1'!AJ$2:AJ174)&gt;0.01,"",IF('MissFill 1'!AJ172/SUM('MissFill 1'!AJ$2:AJ174)&gt;0.01,"",IF('MissFill 1'!AJ171/SUM('MissFill 1'!AJ$2:AJ174)&gt;0.01,"",IF('MissFill 1'!AJ170/SUM('MissFill 1'!AJ$2:AJ174)&gt;0.01,"",DateEnded_5Day!$A174))))))))</f>
        <v>44519</v>
      </c>
      <c r="AL174" s="54">
        <f>IF($A174&lt;='All Results'!$B$4,"",IF(SUM('MissFill 1'!AK$2:AK174)=0,"",(IF('MissFill 1'!AK174/SUM('MissFill 1'!AK$2:AK174)&gt;0.01,"",IF('MissFill 1'!AK173/SUM('MissFill 1'!AK$2:AK174)&gt;0.01,"",IF('MissFill 1'!AK172/SUM('MissFill 1'!AK$2:AK174)&gt;0.01,"",IF('MissFill 1'!AK171/SUM('MissFill 1'!AK$2:AK174)&gt;0.01,"",IF('MissFill 1'!AK170/SUM('MissFill 1'!AK$2:AK174)&gt;0.01,"",DateEnded_5Day!$A174))))))))</f>
        <v>44519</v>
      </c>
      <c r="AM174" s="54">
        <f>IF($A174&lt;='All Results'!$B$4,"",IF(SUM('MissFill 1'!AL$2:AL174)=0,"",(IF('MissFill 1'!AL174/SUM('MissFill 1'!AL$2:AL174)&gt;0.01,"",IF('MissFill 1'!AL173/SUM('MissFill 1'!AL$2:AL174)&gt;0.01,"",IF('MissFill 1'!AL172/SUM('MissFill 1'!AL$2:AL174)&gt;0.01,"",IF('MissFill 1'!AL171/SUM('MissFill 1'!AL$2:AL174)&gt;0.01,"",IF('MissFill 1'!AL170/SUM('MissFill 1'!AL$2:AL174)&gt;0.01,"",DateEnded_5Day!$A174))))))))</f>
        <v>44519</v>
      </c>
      <c r="AN174" s="54">
        <f>IF($A174&lt;='All Results'!$B$4,"",IF(SUM('MissFill 1'!AM$2:AM174)=0,"",(IF('MissFill 1'!AM174/SUM('MissFill 1'!AM$2:AM174)&gt;0.01,"",IF('MissFill 1'!AM173/SUM('MissFill 1'!AM$2:AM174)&gt;0.01,"",IF('MissFill 1'!AM172/SUM('MissFill 1'!AM$2:AM174)&gt;0.01,"",IF('MissFill 1'!AM171/SUM('MissFill 1'!AM$2:AM174)&gt;0.01,"",IF('MissFill 1'!AM170/SUM('MissFill 1'!AM$2:AM174)&gt;0.01,"",DateEnded_5Day!$A174))))))))</f>
        <v>44519</v>
      </c>
      <c r="AO174" s="54">
        <f>IF($A174&lt;='All Results'!$B$4,"",IF(SUM('MissFill 1'!AN$2:AN174)=0,"",(IF('MissFill 1'!AN174/SUM('MissFill 1'!AN$2:AN174)&gt;0.01,"",IF('MissFill 1'!AN173/SUM('MissFill 1'!AN$2:AN174)&gt;0.01,"",IF('MissFill 1'!AN172/SUM('MissFill 1'!AN$2:AN174)&gt;0.01,"",IF('MissFill 1'!AN171/SUM('MissFill 1'!AN$2:AN174)&gt;0.01,"",IF('MissFill 1'!AN170/SUM('MissFill 1'!AN$2:AN174)&gt;0.01,"",DateEnded_5Day!$A174))))))))</f>
        <v>44519</v>
      </c>
      <c r="AP174" s="54">
        <f>IF($A174&lt;='All Results'!$B$4,"",IF(SUM('MissFill 1'!AO$2:AO174)=0,"",(IF('MissFill 1'!AO174/SUM('MissFill 1'!AO$2:AO174)&gt;0.01,"",IF('MissFill 1'!AO173/SUM('MissFill 1'!AO$2:AO174)&gt;0.01,"",IF('MissFill 1'!AO172/SUM('MissFill 1'!AO$2:AO174)&gt;0.01,"",IF('MissFill 1'!AO171/SUM('MissFill 1'!AO$2:AO174)&gt;0.01,"",IF('MissFill 1'!AO170/SUM('MissFill 1'!AO$2:AO174)&gt;0.01,"",DateEnded_5Day!$A174))))))))</f>
        <v>44519</v>
      </c>
      <c r="AQ174" s="54">
        <f>IF($A174&lt;='All Results'!$B$4,"",IF(SUM('MissFill 1'!AP$2:AP174)=0,"",(IF('MissFill 1'!AP174/SUM('MissFill 1'!AP$2:AP174)&gt;0.01,"",IF('MissFill 1'!AP173/SUM('MissFill 1'!AP$2:AP174)&gt;0.01,"",IF('MissFill 1'!AP172/SUM('MissFill 1'!AP$2:AP174)&gt;0.01,"",IF('MissFill 1'!AP171/SUM('MissFill 1'!AP$2:AP174)&gt;0.01,"",IF('MissFill 1'!AP170/SUM('MissFill 1'!AP$2:AP174)&gt;0.01,"",DateEnded_5Day!$A174))))))))</f>
        <v>44519</v>
      </c>
      <c r="AR174" s="54">
        <f>IF($A174&lt;='All Results'!$B$4,"",IF(SUM('MissFill 1'!AQ$2:AQ174)=0,"",(IF('MissFill 1'!AQ174/SUM('MissFill 1'!AQ$2:AQ174)&gt;0.01,"",IF('MissFill 1'!AQ173/SUM('MissFill 1'!AQ$2:AQ174)&gt;0.01,"",IF('MissFill 1'!AQ172/SUM('MissFill 1'!AQ$2:AQ174)&gt;0.01,"",IF('MissFill 1'!AQ171/SUM('MissFill 1'!AQ$2:AQ174)&gt;0.01,"",IF('MissFill 1'!AQ170/SUM('MissFill 1'!AQ$2:AQ174)&gt;0.01,"",DateEnded_5Day!$A174))))))))</f>
        <v>44519</v>
      </c>
      <c r="AS174" s="54">
        <f>IF($A174&lt;='All Results'!$B$4,"",IF(SUM('MissFill 1'!AR$2:AR174)=0,"",(IF('MissFill 1'!AR174/SUM('MissFill 1'!AR$2:AR174)&gt;0.01,"",IF('MissFill 1'!AR173/SUM('MissFill 1'!AR$2:AR174)&gt;0.01,"",IF('MissFill 1'!AR172/SUM('MissFill 1'!AR$2:AR174)&gt;0.01,"",IF('MissFill 1'!AR171/SUM('MissFill 1'!AR$2:AR174)&gt;0.01,"",IF('MissFill 1'!AR170/SUM('MissFill 1'!AR$2:AR174)&gt;0.01,"",DateEnded_5Day!$A174))))))))</f>
        <v>44519</v>
      </c>
      <c r="AT174" s="54">
        <f>IF($A174&lt;='All Results'!$B$4,"",IF(SUM('MissFill 1'!AS$2:AS174)=0,"",(IF('MissFill 1'!AS174/SUM('MissFill 1'!AS$2:AS174)&gt;0.01,"",IF('MissFill 1'!AS173/SUM('MissFill 1'!AS$2:AS174)&gt;0.01,"",IF('MissFill 1'!AS172/SUM('MissFill 1'!AS$2:AS174)&gt;0.01,"",IF('MissFill 1'!AS171/SUM('MissFill 1'!AS$2:AS174)&gt;0.01,"",IF('MissFill 1'!AS170/SUM('MissFill 1'!AS$2:AS174)&gt;0.01,"",DateEnded_5Day!$A174))))))))</f>
        <v>44519</v>
      </c>
      <c r="AU174" s="54">
        <f>IF($A174&lt;='All Results'!$B$4,"",IF(SUM('MissFill 1'!AT$2:AT174)=0,"",(IF('MissFill 1'!AT174/SUM('MissFill 1'!AT$2:AT174)&gt;0.01,"",IF('MissFill 1'!AT173/SUM('MissFill 1'!AT$2:AT174)&gt;0.01,"",IF('MissFill 1'!AT172/SUM('MissFill 1'!AT$2:AT174)&gt;0.01,"",IF('MissFill 1'!AT171/SUM('MissFill 1'!AT$2:AT174)&gt;0.01,"",IF('MissFill 1'!AT170/SUM('MissFill 1'!AT$2:AT174)&gt;0.01,"",DateEnded_5Day!$A174))))))))</f>
        <v>44519</v>
      </c>
      <c r="AV174" s="54">
        <f>IF($A174&lt;='All Results'!$B$4,"",IF(SUM('MissFill 1'!AU$2:AU174)=0,"",(IF('MissFill 1'!AU174/SUM('MissFill 1'!AU$2:AU174)&gt;0.01,"",IF('MissFill 1'!AU173/SUM('MissFill 1'!AU$2:AU174)&gt;0.01,"",IF('MissFill 1'!AU172/SUM('MissFill 1'!AU$2:AU174)&gt;0.01,"",IF('MissFill 1'!AU171/SUM('MissFill 1'!AU$2:AU174)&gt;0.01,"",IF('MissFill 1'!AU170/SUM('MissFill 1'!AU$2:AU174)&gt;0.01,"",DateEnded_5Day!$A174))))))))</f>
        <v>44519</v>
      </c>
      <c r="AW174" s="54">
        <f>IF($A174&lt;='All Results'!$B$4,"",IF(SUM('MissFill 1'!AV$2:AV174)=0,"",(IF('MissFill 1'!AV174/SUM('MissFill 1'!AV$2:AV174)&gt;0.01,"",IF('MissFill 1'!AV173/SUM('MissFill 1'!AV$2:AV174)&gt;0.01,"",IF('MissFill 1'!AV172/SUM('MissFill 1'!AV$2:AV174)&gt;0.01,"",IF('MissFill 1'!AV171/SUM('MissFill 1'!AV$2:AV174)&gt;0.01,"",IF('MissFill 1'!AV170/SUM('MissFill 1'!AV$2:AV174)&gt;0.01,"",DateEnded_5Day!$A174))))))))</f>
        <v>44519</v>
      </c>
      <c r="AX174" s="54">
        <f>IF($A174&lt;='All Results'!$B$4,"",IF(SUM('MissFill 1'!AW$2:AW174)=0,"",(IF('MissFill 1'!AW174/SUM('MissFill 1'!AW$2:AW174)&gt;0.01,"",IF('MissFill 1'!AW173/SUM('MissFill 1'!AW$2:AW174)&gt;0.01,"",IF('MissFill 1'!AW172/SUM('MissFill 1'!AW$2:AW174)&gt;0.01,"",IF('MissFill 1'!AW171/SUM('MissFill 1'!AW$2:AW174)&gt;0.01,"",IF('MissFill 1'!AW170/SUM('MissFill 1'!AW$2:AW174)&gt;0.01,"",DateEnded_5Day!$A174))))))))</f>
        <v>44519</v>
      </c>
    </row>
    <row r="175" spans="1:50" x14ac:dyDescent="0.25">
      <c r="A175" s="41">
        <v>44520</v>
      </c>
      <c r="B175" s="52">
        <v>324</v>
      </c>
      <c r="C175" s="54">
        <f>IF($A175&lt;='All Results'!$B$4,"",IF(SUM('MissFill 1'!B$2:B175)=0,"",(IF('MissFill 1'!B175/SUM('MissFill 1'!B$2:B175)&gt;0.01,"",IF('MissFill 1'!B174/SUM('MissFill 1'!B$2:B175)&gt;0.01,"",IF('MissFill 1'!B173/SUM('MissFill 1'!B$2:B175)&gt;0.01,"",IF('MissFill 1'!B172/SUM('MissFill 1'!B$2:B175)&gt;0.01,"",IF('MissFill 1'!B171/SUM('MissFill 1'!B$2:B175)&gt;0.01,"",DateEnded_5Day!$A175))))))))</f>
        <v>44520</v>
      </c>
      <c r="D175" s="54">
        <f>IF($A175&lt;='All Results'!$B$4,"",IF(SUM('MissFill 1'!C$2:C175)=0,"",(IF('MissFill 1'!C175/SUM('MissFill 1'!C$2:C175)&gt;0.01,"",IF('MissFill 1'!C174/SUM('MissFill 1'!C$2:C175)&gt;0.01,"",IF('MissFill 1'!C173/SUM('MissFill 1'!C$2:C175)&gt;0.01,"",IF('MissFill 1'!C172/SUM('MissFill 1'!C$2:C175)&gt;0.01,"",IF('MissFill 1'!C171/SUM('MissFill 1'!C$2:C175)&gt;0.01,"",DateEnded_5Day!$A175))))))))</f>
        <v>44520</v>
      </c>
      <c r="E175" s="54">
        <f>IF($A175&lt;='All Results'!$B$4,"",IF(SUM('MissFill 1'!D$2:D175)=0,"",(IF('MissFill 1'!D175/SUM('MissFill 1'!D$2:D175)&gt;0.01,"",IF('MissFill 1'!D174/SUM('MissFill 1'!D$2:D175)&gt;0.01,"",IF('MissFill 1'!D173/SUM('MissFill 1'!D$2:D175)&gt;0.01,"",IF('MissFill 1'!D172/SUM('MissFill 1'!D$2:D175)&gt;0.01,"",IF('MissFill 1'!D171/SUM('MissFill 1'!D$2:D175)&gt;0.01,"",DateEnded_5Day!$A175))))))))</f>
        <v>44520</v>
      </c>
      <c r="F175" s="54">
        <f>IF($A175&lt;='All Results'!$B$4,"",IF(SUM('MissFill 1'!E$2:E175)=0,"",(IF('MissFill 1'!E175/SUM('MissFill 1'!E$2:E175)&gt;0.01,"",IF('MissFill 1'!E174/SUM('MissFill 1'!E$2:E175)&gt;0.01,"",IF('MissFill 1'!E173/SUM('MissFill 1'!E$2:E175)&gt;0.01,"",IF('MissFill 1'!E172/SUM('MissFill 1'!E$2:E175)&gt;0.01,"",IF('MissFill 1'!E171/SUM('MissFill 1'!E$2:E175)&gt;0.01,"",DateEnded_5Day!$A175))))))))</f>
        <v>44520</v>
      </c>
      <c r="G175" s="54">
        <f>IF($A175&lt;='All Results'!$B$4,"",IF(SUM('MissFill 1'!F$2:F175)=0,"",(IF('MissFill 1'!F175/SUM('MissFill 1'!F$2:F175)&gt;0.01,"",IF('MissFill 1'!F174/SUM('MissFill 1'!F$2:F175)&gt;0.01,"",IF('MissFill 1'!F173/SUM('MissFill 1'!F$2:F175)&gt;0.01,"",IF('MissFill 1'!F172/SUM('MissFill 1'!F$2:F175)&gt;0.01,"",IF('MissFill 1'!F171/SUM('MissFill 1'!F$2:F175)&gt;0.01,"",DateEnded_5Day!$A175))))))))</f>
        <v>44520</v>
      </c>
      <c r="H175" s="54">
        <f>IF($A175&lt;='All Results'!$B$4,"",IF(SUM('MissFill 1'!G$2:G175)=0,"",(IF('MissFill 1'!G175/SUM('MissFill 1'!G$2:G175)&gt;0.01,"",IF('MissFill 1'!G174/SUM('MissFill 1'!G$2:G175)&gt;0.01,"",IF('MissFill 1'!G173/SUM('MissFill 1'!G$2:G175)&gt;0.01,"",IF('MissFill 1'!G172/SUM('MissFill 1'!G$2:G175)&gt;0.01,"",IF('MissFill 1'!G171/SUM('MissFill 1'!G$2:G175)&gt;0.01,"",DateEnded_5Day!$A175))))))))</f>
        <v>44520</v>
      </c>
      <c r="I175" s="54">
        <f>IF($A175&lt;='All Results'!$B$4,"",IF(SUM('MissFill 1'!H$2:H175)=0,"",(IF('MissFill 1'!H175/SUM('MissFill 1'!H$2:H175)&gt;0.01,"",IF('MissFill 1'!H174/SUM('MissFill 1'!H$2:H175)&gt;0.01,"",IF('MissFill 1'!H173/SUM('MissFill 1'!H$2:H175)&gt;0.01,"",IF('MissFill 1'!H172/SUM('MissFill 1'!H$2:H175)&gt;0.01,"",IF('MissFill 1'!H171/SUM('MissFill 1'!H$2:H175)&gt;0.01,"",DateEnded_5Day!$A175))))))))</f>
        <v>44520</v>
      </c>
      <c r="J175" s="54">
        <f>IF($A175&lt;='All Results'!$B$4,"",IF(SUM('MissFill 1'!I$2:I175)=0,"",(IF('MissFill 1'!I175/SUM('MissFill 1'!I$2:I175)&gt;0.01,"",IF('MissFill 1'!I174/SUM('MissFill 1'!I$2:I175)&gt;0.01,"",IF('MissFill 1'!I173/SUM('MissFill 1'!I$2:I175)&gt;0.01,"",IF('MissFill 1'!I172/SUM('MissFill 1'!I$2:I175)&gt;0.01,"",IF('MissFill 1'!I171/SUM('MissFill 1'!I$2:I175)&gt;0.01,"",DateEnded_5Day!$A175))))))))</f>
        <v>44520</v>
      </c>
      <c r="K175" s="54">
        <f>IF($A175&lt;='All Results'!$B$4,"",IF(SUM('MissFill 1'!J$2:J175)=0,"",(IF('MissFill 1'!J175/SUM('MissFill 1'!J$2:J175)&gt;0.01,"",IF('MissFill 1'!J174/SUM('MissFill 1'!J$2:J175)&gt;0.01,"",IF('MissFill 1'!J173/SUM('MissFill 1'!J$2:J175)&gt;0.01,"",IF('MissFill 1'!J172/SUM('MissFill 1'!J$2:J175)&gt;0.01,"",IF('MissFill 1'!J171/SUM('MissFill 1'!J$2:J175)&gt;0.01,"",DateEnded_5Day!$A175))))))))</f>
        <v>44520</v>
      </c>
      <c r="L175" s="54">
        <f>IF($A175&lt;='All Results'!$B$4,"",IF(SUM('MissFill 1'!K$2:K175)=0,"",(IF('MissFill 1'!K175/SUM('MissFill 1'!K$2:K175)&gt;0.01,"",IF('MissFill 1'!K174/SUM('MissFill 1'!K$2:K175)&gt;0.01,"",IF('MissFill 1'!K173/SUM('MissFill 1'!K$2:K175)&gt;0.01,"",IF('MissFill 1'!K172/SUM('MissFill 1'!K$2:K175)&gt;0.01,"",IF('MissFill 1'!K171/SUM('MissFill 1'!K$2:K175)&gt;0.01,"",DateEnded_5Day!$A175))))))))</f>
        <v>44520</v>
      </c>
      <c r="M175" s="54">
        <f>IF($A175&lt;='All Results'!$B$4,"",IF(SUM('MissFill 1'!L$2:L175)=0,"",(IF('MissFill 1'!L175/SUM('MissFill 1'!L$2:L175)&gt;0.01,"",IF('MissFill 1'!L174/SUM('MissFill 1'!L$2:L175)&gt;0.01,"",IF('MissFill 1'!L173/SUM('MissFill 1'!L$2:L175)&gt;0.01,"",IF('MissFill 1'!L172/SUM('MissFill 1'!L$2:L175)&gt;0.01,"",IF('MissFill 1'!L171/SUM('MissFill 1'!L$2:L175)&gt;0.01,"",DateEnded_5Day!$A175))))))))</f>
        <v>44520</v>
      </c>
      <c r="N175" s="54">
        <f>IF($A175&lt;='All Results'!$B$4,"",IF(SUM('MissFill 1'!M$2:M175)=0,"",(IF('MissFill 1'!M175/SUM('MissFill 1'!M$2:M175)&gt;0.01,"",IF('MissFill 1'!M174/SUM('MissFill 1'!M$2:M175)&gt;0.01,"",IF('MissFill 1'!M173/SUM('MissFill 1'!M$2:M175)&gt;0.01,"",IF('MissFill 1'!M172/SUM('MissFill 1'!M$2:M175)&gt;0.01,"",IF('MissFill 1'!M171/SUM('MissFill 1'!M$2:M175)&gt;0.01,"",DateEnded_5Day!$A175))))))))</f>
        <v>44520</v>
      </c>
      <c r="O175" s="54">
        <f>IF($A175&lt;='All Results'!$B$4,"",IF(SUM('MissFill 1'!N$2:N175)=0,"",(IF('MissFill 1'!N175/SUM('MissFill 1'!N$2:N175)&gt;0.01,"",IF('MissFill 1'!N174/SUM('MissFill 1'!N$2:N175)&gt;0.01,"",IF('MissFill 1'!N173/SUM('MissFill 1'!N$2:N175)&gt;0.01,"",IF('MissFill 1'!N172/SUM('MissFill 1'!N$2:N175)&gt;0.01,"",IF('MissFill 1'!N171/SUM('MissFill 1'!N$2:N175)&gt;0.01,"",DateEnded_5Day!$A175))))))))</f>
        <v>44520</v>
      </c>
      <c r="P175" s="54">
        <f>IF($A175&lt;='All Results'!$B$4,"",IF(SUM('MissFill 1'!O$2:O175)=0,"",(IF('MissFill 1'!O175/SUM('MissFill 1'!O$2:O175)&gt;0.01,"",IF('MissFill 1'!O174/SUM('MissFill 1'!O$2:O175)&gt;0.01,"",IF('MissFill 1'!O173/SUM('MissFill 1'!O$2:O175)&gt;0.01,"",IF('MissFill 1'!O172/SUM('MissFill 1'!O$2:O175)&gt;0.01,"",IF('MissFill 1'!O171/SUM('MissFill 1'!O$2:O175)&gt;0.01,"",DateEnded_5Day!$A175))))))))</f>
        <v>44520</v>
      </c>
      <c r="Q175" s="54">
        <f>IF($A175&lt;='All Results'!$B$4,"",IF(SUM('MissFill 1'!P$2:P175)=0,"",(IF('MissFill 1'!P175/SUM('MissFill 1'!P$2:P175)&gt;0.01,"",IF('MissFill 1'!P174/SUM('MissFill 1'!P$2:P175)&gt;0.01,"",IF('MissFill 1'!P173/SUM('MissFill 1'!P$2:P175)&gt;0.01,"",IF('MissFill 1'!P172/SUM('MissFill 1'!P$2:P175)&gt;0.01,"",IF('MissFill 1'!P171/SUM('MissFill 1'!P$2:P175)&gt;0.01,"",DateEnded_5Day!$A175))))))))</f>
        <v>44520</v>
      </c>
      <c r="R175" s="54">
        <f>IF($A175&lt;='All Results'!$B$4,"",IF(SUM('MissFill 1'!Q$2:Q175)=0,"",(IF('MissFill 1'!Q175/SUM('MissFill 1'!Q$2:Q175)&gt;0.01,"",IF('MissFill 1'!Q174/SUM('MissFill 1'!Q$2:Q175)&gt;0.01,"",IF('MissFill 1'!Q173/SUM('MissFill 1'!Q$2:Q175)&gt;0.01,"",IF('MissFill 1'!Q172/SUM('MissFill 1'!Q$2:Q175)&gt;0.01,"",IF('MissFill 1'!Q171/SUM('MissFill 1'!Q$2:Q175)&gt;0.01,"",DateEnded_5Day!$A175))))))))</f>
        <v>44520</v>
      </c>
      <c r="S175" s="54">
        <f>IF($A175&lt;='All Results'!$B$4,"",IF(SUM('MissFill 1'!R$2:R175)=0,"",(IF('MissFill 1'!R175/SUM('MissFill 1'!R$2:R175)&gt;0.01,"",IF('MissFill 1'!R174/SUM('MissFill 1'!R$2:R175)&gt;0.01,"",IF('MissFill 1'!R173/SUM('MissFill 1'!R$2:R175)&gt;0.01,"",IF('MissFill 1'!R172/SUM('MissFill 1'!R$2:R175)&gt;0.01,"",IF('MissFill 1'!R171/SUM('MissFill 1'!R$2:R175)&gt;0.01,"",DateEnded_5Day!$A175))))))))</f>
        <v>44520</v>
      </c>
      <c r="T175" s="54">
        <f>IF($A175&lt;='All Results'!$B$4,"",IF(SUM('MissFill 1'!S$2:S175)=0,"",(IF('MissFill 1'!S175/SUM('MissFill 1'!S$2:S175)&gt;0.01,"",IF('MissFill 1'!S174/SUM('MissFill 1'!S$2:S175)&gt;0.01,"",IF('MissFill 1'!S173/SUM('MissFill 1'!S$2:S175)&gt;0.01,"",IF('MissFill 1'!S172/SUM('MissFill 1'!S$2:S175)&gt;0.01,"",IF('MissFill 1'!S171/SUM('MissFill 1'!S$2:S175)&gt;0.01,"",DateEnded_5Day!$A175))))))))</f>
        <v>44520</v>
      </c>
      <c r="U175" s="54">
        <f>IF($A175&lt;='All Results'!$B$4,"",IF(SUM('MissFill 1'!T$2:T175)=0,"",(IF('MissFill 1'!T175/SUM('MissFill 1'!T$2:T175)&gt;0.01,"",IF('MissFill 1'!T174/SUM('MissFill 1'!T$2:T175)&gt;0.01,"",IF('MissFill 1'!T173/SUM('MissFill 1'!T$2:T175)&gt;0.01,"",IF('MissFill 1'!T172/SUM('MissFill 1'!T$2:T175)&gt;0.01,"",IF('MissFill 1'!T171/SUM('MissFill 1'!T$2:T175)&gt;0.01,"",DateEnded_5Day!$A175))))))))</f>
        <v>44520</v>
      </c>
      <c r="V175" s="54">
        <f>IF($A175&lt;='All Results'!$B$4,"",IF(SUM('MissFill 1'!U$2:U175)=0,"",(IF('MissFill 1'!U175/SUM('MissFill 1'!U$2:U175)&gt;0.01,"",IF('MissFill 1'!U174/SUM('MissFill 1'!U$2:U175)&gt;0.01,"",IF('MissFill 1'!U173/SUM('MissFill 1'!U$2:U175)&gt;0.01,"",IF('MissFill 1'!U172/SUM('MissFill 1'!U$2:U175)&gt;0.01,"",IF('MissFill 1'!U171/SUM('MissFill 1'!U$2:U175)&gt;0.01,"",DateEnded_5Day!$A175))))))))</f>
        <v>44520</v>
      </c>
      <c r="W175" s="54">
        <f>IF($A175&lt;='All Results'!$B$4,"",IF(SUM('MissFill 1'!V$2:V175)=0,"",(IF('MissFill 1'!V175/SUM('MissFill 1'!V$2:V175)&gt;0.01,"",IF('MissFill 1'!V174/SUM('MissFill 1'!V$2:V175)&gt;0.01,"",IF('MissFill 1'!V173/SUM('MissFill 1'!V$2:V175)&gt;0.01,"",IF('MissFill 1'!V172/SUM('MissFill 1'!V$2:V175)&gt;0.01,"",IF('MissFill 1'!V171/SUM('MissFill 1'!V$2:V175)&gt;0.01,"",DateEnded_5Day!$A175))))))))</f>
        <v>44520</v>
      </c>
      <c r="X175" s="54">
        <f>IF($A175&lt;='All Results'!$B$4,"",IF(SUM('MissFill 1'!W$2:W175)=0,"",(IF('MissFill 1'!W175/SUM('MissFill 1'!W$2:W175)&gt;0.01,"",IF('MissFill 1'!W174/SUM('MissFill 1'!W$2:W175)&gt;0.01,"",IF('MissFill 1'!W173/SUM('MissFill 1'!W$2:W175)&gt;0.01,"",IF('MissFill 1'!W172/SUM('MissFill 1'!W$2:W175)&gt;0.01,"",IF('MissFill 1'!W171/SUM('MissFill 1'!W$2:W175)&gt;0.01,"",DateEnded_5Day!$A175))))))))</f>
        <v>44520</v>
      </c>
      <c r="Y175" s="54">
        <f>IF($A175&lt;='All Results'!$B$4,"",IF(SUM('MissFill 1'!X$2:X175)=0,"",(IF('MissFill 1'!X175/SUM('MissFill 1'!X$2:X175)&gt;0.01,"",IF('MissFill 1'!X174/SUM('MissFill 1'!X$2:X175)&gt;0.01,"",IF('MissFill 1'!X173/SUM('MissFill 1'!X$2:X175)&gt;0.01,"",IF('MissFill 1'!X172/SUM('MissFill 1'!X$2:X175)&gt;0.01,"",IF('MissFill 1'!X171/SUM('MissFill 1'!X$2:X175)&gt;0.01,"",DateEnded_5Day!$A175))))))))</f>
        <v>44520</v>
      </c>
      <c r="Z175" s="54">
        <f>IF($A175&lt;='All Results'!$B$4,"",IF(SUM('MissFill 1'!Y$2:Y175)=0,"",(IF('MissFill 1'!Y175/SUM('MissFill 1'!Y$2:Y175)&gt;0.01,"",IF('MissFill 1'!Y174/SUM('MissFill 1'!Y$2:Y175)&gt;0.01,"",IF('MissFill 1'!Y173/SUM('MissFill 1'!Y$2:Y175)&gt;0.01,"",IF('MissFill 1'!Y172/SUM('MissFill 1'!Y$2:Y175)&gt;0.01,"",IF('MissFill 1'!Y171/SUM('MissFill 1'!Y$2:Y175)&gt;0.01,"",DateEnded_5Day!$A175))))))))</f>
        <v>44520</v>
      </c>
      <c r="AA175" s="54">
        <f>IF($A175&lt;='All Results'!$B$4,"",IF(SUM('MissFill 1'!Z$2:Z175)=0,"",(IF('MissFill 1'!Z175/SUM('MissFill 1'!Z$2:Z175)&gt;0.01,"",IF('MissFill 1'!Z174/SUM('MissFill 1'!Z$2:Z175)&gt;0.01,"",IF('MissFill 1'!Z173/SUM('MissFill 1'!Z$2:Z175)&gt;0.01,"",IF('MissFill 1'!Z172/SUM('MissFill 1'!Z$2:Z175)&gt;0.01,"",IF('MissFill 1'!Z171/SUM('MissFill 1'!Z$2:Z175)&gt;0.01,"",DateEnded_5Day!$A175))))))))</f>
        <v>44520</v>
      </c>
      <c r="AB175" s="54">
        <f>IF($A175&lt;='All Results'!$B$4,"",IF(SUM('MissFill 1'!AA$2:AA175)=0,"",(IF('MissFill 1'!AA175/SUM('MissFill 1'!AA$2:AA175)&gt;0.01,"",IF('MissFill 1'!AA174/SUM('MissFill 1'!AA$2:AA175)&gt;0.01,"",IF('MissFill 1'!AA173/SUM('MissFill 1'!AA$2:AA175)&gt;0.01,"",IF('MissFill 1'!AA172/SUM('MissFill 1'!AA$2:AA175)&gt;0.01,"",IF('MissFill 1'!AA171/SUM('MissFill 1'!AA$2:AA175)&gt;0.01,"",DateEnded_5Day!$A175))))))))</f>
        <v>44520</v>
      </c>
      <c r="AC175" s="54">
        <f>IF($A175&lt;='All Results'!$B$4,"",IF(SUM('MissFill 1'!AB$2:AB175)=0,"",(IF('MissFill 1'!AB175/SUM('MissFill 1'!AB$2:AB175)&gt;0.01,"",IF('MissFill 1'!AB174/SUM('MissFill 1'!AB$2:AB175)&gt;0.01,"",IF('MissFill 1'!AB173/SUM('MissFill 1'!AB$2:AB175)&gt;0.01,"",IF('MissFill 1'!AB172/SUM('MissFill 1'!AB$2:AB175)&gt;0.01,"",IF('MissFill 1'!AB171/SUM('MissFill 1'!AB$2:AB175)&gt;0.01,"",DateEnded_5Day!$A175))))))))</f>
        <v>44520</v>
      </c>
      <c r="AD175" s="54">
        <f>IF($A175&lt;='All Results'!$B$4,"",IF(SUM('MissFill 1'!AC$2:AC175)=0,"",(IF('MissFill 1'!AC175/SUM('MissFill 1'!AC$2:AC175)&gt;0.01,"",IF('MissFill 1'!AC174/SUM('MissFill 1'!AC$2:AC175)&gt;0.01,"",IF('MissFill 1'!AC173/SUM('MissFill 1'!AC$2:AC175)&gt;0.01,"",IF('MissFill 1'!AC172/SUM('MissFill 1'!AC$2:AC175)&gt;0.01,"",IF('MissFill 1'!AC171/SUM('MissFill 1'!AC$2:AC175)&gt;0.01,"",DateEnded_5Day!$A175))))))))</f>
        <v>44520</v>
      </c>
      <c r="AE175" s="54">
        <f>IF($A175&lt;='All Results'!$B$4,"",IF(SUM('MissFill 1'!AD$2:AD175)=0,"",(IF('MissFill 1'!AD175/SUM('MissFill 1'!AD$2:AD175)&gt;0.01,"",IF('MissFill 1'!AD174/SUM('MissFill 1'!AD$2:AD175)&gt;0.01,"",IF('MissFill 1'!AD173/SUM('MissFill 1'!AD$2:AD175)&gt;0.01,"",IF('MissFill 1'!AD172/SUM('MissFill 1'!AD$2:AD175)&gt;0.01,"",IF('MissFill 1'!AD171/SUM('MissFill 1'!AD$2:AD175)&gt;0.01,"",DateEnded_5Day!$A175))))))))</f>
        <v>44520</v>
      </c>
      <c r="AF175" s="54">
        <f>IF($A175&lt;='All Results'!$B$4,"",IF(SUM('MissFill 1'!AE$2:AE175)=0,"",(IF('MissFill 1'!AE175/SUM('MissFill 1'!AE$2:AE175)&gt;0.01,"",IF('MissFill 1'!AE174/SUM('MissFill 1'!AE$2:AE175)&gt;0.01,"",IF('MissFill 1'!AE173/SUM('MissFill 1'!AE$2:AE175)&gt;0.01,"",IF('MissFill 1'!AE172/SUM('MissFill 1'!AE$2:AE175)&gt;0.01,"",IF('MissFill 1'!AE171/SUM('MissFill 1'!AE$2:AE175)&gt;0.01,"",DateEnded_5Day!$A175))))))))</f>
        <v>44520</v>
      </c>
      <c r="AG175" s="54">
        <f>IF($A175&lt;='All Results'!$B$4,"",IF(SUM('MissFill 1'!AF$2:AF175)=0,"",(IF('MissFill 1'!AF175/SUM('MissFill 1'!AF$2:AF175)&gt;0.01,"",IF('MissFill 1'!AF174/SUM('MissFill 1'!AF$2:AF175)&gt;0.01,"",IF('MissFill 1'!AF173/SUM('MissFill 1'!AF$2:AF175)&gt;0.01,"",IF('MissFill 1'!AF172/SUM('MissFill 1'!AF$2:AF175)&gt;0.01,"",IF('MissFill 1'!AF171/SUM('MissFill 1'!AF$2:AF175)&gt;0.01,"",DateEnded_5Day!$A175))))))))</f>
        <v>44520</v>
      </c>
      <c r="AH175" s="54">
        <f>IF($A175&lt;='All Results'!$B$4,"",IF(SUM('MissFill 1'!AG$2:AG175)=0,"",(IF('MissFill 1'!AG175/SUM('MissFill 1'!AG$2:AG175)&gt;0.01,"",IF('MissFill 1'!AG174/SUM('MissFill 1'!AG$2:AG175)&gt;0.01,"",IF('MissFill 1'!AG173/SUM('MissFill 1'!AG$2:AG175)&gt;0.01,"",IF('MissFill 1'!AG172/SUM('MissFill 1'!AG$2:AG175)&gt;0.01,"",IF('MissFill 1'!AG171/SUM('MissFill 1'!AG$2:AG175)&gt;0.01,"",DateEnded_5Day!$A175))))))))</f>
        <v>44520</v>
      </c>
      <c r="AI175" s="54">
        <f>IF($A175&lt;='All Results'!$B$4,"",IF(SUM('MissFill 1'!AH$2:AH175)=0,"",(IF('MissFill 1'!AH175/SUM('MissFill 1'!AH$2:AH175)&gt;0.01,"",IF('MissFill 1'!AH174/SUM('MissFill 1'!AH$2:AH175)&gt;0.01,"",IF('MissFill 1'!AH173/SUM('MissFill 1'!AH$2:AH175)&gt;0.01,"",IF('MissFill 1'!AH172/SUM('MissFill 1'!AH$2:AH175)&gt;0.01,"",IF('MissFill 1'!AH171/SUM('MissFill 1'!AH$2:AH175)&gt;0.01,"",DateEnded_5Day!$A175))))))))</f>
        <v>44520</v>
      </c>
      <c r="AJ175" s="54">
        <f>IF($A175&lt;='All Results'!$B$4,"",IF(SUM('MissFill 1'!AI$2:AI175)=0,"",(IF('MissFill 1'!AI175/SUM('MissFill 1'!AI$2:AI175)&gt;0.01,"",IF('MissFill 1'!AI174/SUM('MissFill 1'!AI$2:AI175)&gt;0.01,"",IF('MissFill 1'!AI173/SUM('MissFill 1'!AI$2:AI175)&gt;0.01,"",IF('MissFill 1'!AI172/SUM('MissFill 1'!AI$2:AI175)&gt;0.01,"",IF('MissFill 1'!AI171/SUM('MissFill 1'!AI$2:AI175)&gt;0.01,"",DateEnded_5Day!$A175))))))))</f>
        <v>44520</v>
      </c>
      <c r="AK175" s="54">
        <f>IF($A175&lt;='All Results'!$B$4,"",IF(SUM('MissFill 1'!AJ$2:AJ175)=0,"",(IF('MissFill 1'!AJ175/SUM('MissFill 1'!AJ$2:AJ175)&gt;0.01,"",IF('MissFill 1'!AJ174/SUM('MissFill 1'!AJ$2:AJ175)&gt;0.01,"",IF('MissFill 1'!AJ173/SUM('MissFill 1'!AJ$2:AJ175)&gt;0.01,"",IF('MissFill 1'!AJ172/SUM('MissFill 1'!AJ$2:AJ175)&gt;0.01,"",IF('MissFill 1'!AJ171/SUM('MissFill 1'!AJ$2:AJ175)&gt;0.01,"",DateEnded_5Day!$A175))))))))</f>
        <v>44520</v>
      </c>
      <c r="AL175" s="54">
        <f>IF($A175&lt;='All Results'!$B$4,"",IF(SUM('MissFill 1'!AK$2:AK175)=0,"",(IF('MissFill 1'!AK175/SUM('MissFill 1'!AK$2:AK175)&gt;0.01,"",IF('MissFill 1'!AK174/SUM('MissFill 1'!AK$2:AK175)&gt;0.01,"",IF('MissFill 1'!AK173/SUM('MissFill 1'!AK$2:AK175)&gt;0.01,"",IF('MissFill 1'!AK172/SUM('MissFill 1'!AK$2:AK175)&gt;0.01,"",IF('MissFill 1'!AK171/SUM('MissFill 1'!AK$2:AK175)&gt;0.01,"",DateEnded_5Day!$A175))))))))</f>
        <v>44520</v>
      </c>
      <c r="AM175" s="54">
        <f>IF($A175&lt;='All Results'!$B$4,"",IF(SUM('MissFill 1'!AL$2:AL175)=0,"",(IF('MissFill 1'!AL175/SUM('MissFill 1'!AL$2:AL175)&gt;0.01,"",IF('MissFill 1'!AL174/SUM('MissFill 1'!AL$2:AL175)&gt;0.01,"",IF('MissFill 1'!AL173/SUM('MissFill 1'!AL$2:AL175)&gt;0.01,"",IF('MissFill 1'!AL172/SUM('MissFill 1'!AL$2:AL175)&gt;0.01,"",IF('MissFill 1'!AL171/SUM('MissFill 1'!AL$2:AL175)&gt;0.01,"",DateEnded_5Day!$A175))))))))</f>
        <v>44520</v>
      </c>
      <c r="AN175" s="54">
        <f>IF($A175&lt;='All Results'!$B$4,"",IF(SUM('MissFill 1'!AM$2:AM175)=0,"",(IF('MissFill 1'!AM175/SUM('MissFill 1'!AM$2:AM175)&gt;0.01,"",IF('MissFill 1'!AM174/SUM('MissFill 1'!AM$2:AM175)&gt;0.01,"",IF('MissFill 1'!AM173/SUM('MissFill 1'!AM$2:AM175)&gt;0.01,"",IF('MissFill 1'!AM172/SUM('MissFill 1'!AM$2:AM175)&gt;0.01,"",IF('MissFill 1'!AM171/SUM('MissFill 1'!AM$2:AM175)&gt;0.01,"",DateEnded_5Day!$A175))))))))</f>
        <v>44520</v>
      </c>
      <c r="AO175" s="54">
        <f>IF($A175&lt;='All Results'!$B$4,"",IF(SUM('MissFill 1'!AN$2:AN175)=0,"",(IF('MissFill 1'!AN175/SUM('MissFill 1'!AN$2:AN175)&gt;0.01,"",IF('MissFill 1'!AN174/SUM('MissFill 1'!AN$2:AN175)&gt;0.01,"",IF('MissFill 1'!AN173/SUM('MissFill 1'!AN$2:AN175)&gt;0.01,"",IF('MissFill 1'!AN172/SUM('MissFill 1'!AN$2:AN175)&gt;0.01,"",IF('MissFill 1'!AN171/SUM('MissFill 1'!AN$2:AN175)&gt;0.01,"",DateEnded_5Day!$A175))))))))</f>
        <v>44520</v>
      </c>
      <c r="AP175" s="54">
        <f>IF($A175&lt;='All Results'!$B$4,"",IF(SUM('MissFill 1'!AO$2:AO175)=0,"",(IF('MissFill 1'!AO175/SUM('MissFill 1'!AO$2:AO175)&gt;0.01,"",IF('MissFill 1'!AO174/SUM('MissFill 1'!AO$2:AO175)&gt;0.01,"",IF('MissFill 1'!AO173/SUM('MissFill 1'!AO$2:AO175)&gt;0.01,"",IF('MissFill 1'!AO172/SUM('MissFill 1'!AO$2:AO175)&gt;0.01,"",IF('MissFill 1'!AO171/SUM('MissFill 1'!AO$2:AO175)&gt;0.01,"",DateEnded_5Day!$A175))))))))</f>
        <v>44520</v>
      </c>
      <c r="AQ175" s="54">
        <f>IF($A175&lt;='All Results'!$B$4,"",IF(SUM('MissFill 1'!AP$2:AP175)=0,"",(IF('MissFill 1'!AP175/SUM('MissFill 1'!AP$2:AP175)&gt;0.01,"",IF('MissFill 1'!AP174/SUM('MissFill 1'!AP$2:AP175)&gt;0.01,"",IF('MissFill 1'!AP173/SUM('MissFill 1'!AP$2:AP175)&gt;0.01,"",IF('MissFill 1'!AP172/SUM('MissFill 1'!AP$2:AP175)&gt;0.01,"",IF('MissFill 1'!AP171/SUM('MissFill 1'!AP$2:AP175)&gt;0.01,"",DateEnded_5Day!$A175))))))))</f>
        <v>44520</v>
      </c>
      <c r="AR175" s="54">
        <f>IF($A175&lt;='All Results'!$B$4,"",IF(SUM('MissFill 1'!AQ$2:AQ175)=0,"",(IF('MissFill 1'!AQ175/SUM('MissFill 1'!AQ$2:AQ175)&gt;0.01,"",IF('MissFill 1'!AQ174/SUM('MissFill 1'!AQ$2:AQ175)&gt;0.01,"",IF('MissFill 1'!AQ173/SUM('MissFill 1'!AQ$2:AQ175)&gt;0.01,"",IF('MissFill 1'!AQ172/SUM('MissFill 1'!AQ$2:AQ175)&gt;0.01,"",IF('MissFill 1'!AQ171/SUM('MissFill 1'!AQ$2:AQ175)&gt;0.01,"",DateEnded_5Day!$A175))))))))</f>
        <v>44520</v>
      </c>
      <c r="AS175" s="54">
        <f>IF($A175&lt;='All Results'!$B$4,"",IF(SUM('MissFill 1'!AR$2:AR175)=0,"",(IF('MissFill 1'!AR175/SUM('MissFill 1'!AR$2:AR175)&gt;0.01,"",IF('MissFill 1'!AR174/SUM('MissFill 1'!AR$2:AR175)&gt;0.01,"",IF('MissFill 1'!AR173/SUM('MissFill 1'!AR$2:AR175)&gt;0.01,"",IF('MissFill 1'!AR172/SUM('MissFill 1'!AR$2:AR175)&gt;0.01,"",IF('MissFill 1'!AR171/SUM('MissFill 1'!AR$2:AR175)&gt;0.01,"",DateEnded_5Day!$A175))))))))</f>
        <v>44520</v>
      </c>
      <c r="AT175" s="54">
        <f>IF($A175&lt;='All Results'!$B$4,"",IF(SUM('MissFill 1'!AS$2:AS175)=0,"",(IF('MissFill 1'!AS175/SUM('MissFill 1'!AS$2:AS175)&gt;0.01,"",IF('MissFill 1'!AS174/SUM('MissFill 1'!AS$2:AS175)&gt;0.01,"",IF('MissFill 1'!AS173/SUM('MissFill 1'!AS$2:AS175)&gt;0.01,"",IF('MissFill 1'!AS172/SUM('MissFill 1'!AS$2:AS175)&gt;0.01,"",IF('MissFill 1'!AS171/SUM('MissFill 1'!AS$2:AS175)&gt;0.01,"",DateEnded_5Day!$A175))))))))</f>
        <v>44520</v>
      </c>
      <c r="AU175" s="54">
        <f>IF($A175&lt;='All Results'!$B$4,"",IF(SUM('MissFill 1'!AT$2:AT175)=0,"",(IF('MissFill 1'!AT175/SUM('MissFill 1'!AT$2:AT175)&gt;0.01,"",IF('MissFill 1'!AT174/SUM('MissFill 1'!AT$2:AT175)&gt;0.01,"",IF('MissFill 1'!AT173/SUM('MissFill 1'!AT$2:AT175)&gt;0.01,"",IF('MissFill 1'!AT172/SUM('MissFill 1'!AT$2:AT175)&gt;0.01,"",IF('MissFill 1'!AT171/SUM('MissFill 1'!AT$2:AT175)&gt;0.01,"",DateEnded_5Day!$A175))))))))</f>
        <v>44520</v>
      </c>
      <c r="AV175" s="54">
        <f>IF($A175&lt;='All Results'!$B$4,"",IF(SUM('MissFill 1'!AU$2:AU175)=0,"",(IF('MissFill 1'!AU175/SUM('MissFill 1'!AU$2:AU175)&gt;0.01,"",IF('MissFill 1'!AU174/SUM('MissFill 1'!AU$2:AU175)&gt;0.01,"",IF('MissFill 1'!AU173/SUM('MissFill 1'!AU$2:AU175)&gt;0.01,"",IF('MissFill 1'!AU172/SUM('MissFill 1'!AU$2:AU175)&gt;0.01,"",IF('MissFill 1'!AU171/SUM('MissFill 1'!AU$2:AU175)&gt;0.01,"",DateEnded_5Day!$A175))))))))</f>
        <v>44520</v>
      </c>
      <c r="AW175" s="54">
        <f>IF($A175&lt;='All Results'!$B$4,"",IF(SUM('MissFill 1'!AV$2:AV175)=0,"",(IF('MissFill 1'!AV175/SUM('MissFill 1'!AV$2:AV175)&gt;0.01,"",IF('MissFill 1'!AV174/SUM('MissFill 1'!AV$2:AV175)&gt;0.01,"",IF('MissFill 1'!AV173/SUM('MissFill 1'!AV$2:AV175)&gt;0.01,"",IF('MissFill 1'!AV172/SUM('MissFill 1'!AV$2:AV175)&gt;0.01,"",IF('MissFill 1'!AV171/SUM('MissFill 1'!AV$2:AV175)&gt;0.01,"",DateEnded_5Day!$A175))))))))</f>
        <v>44520</v>
      </c>
      <c r="AX175" s="54">
        <f>IF($A175&lt;='All Results'!$B$4,"",IF(SUM('MissFill 1'!AW$2:AW175)=0,"",(IF('MissFill 1'!AW175/SUM('MissFill 1'!AW$2:AW175)&gt;0.01,"",IF('MissFill 1'!AW174/SUM('MissFill 1'!AW$2:AW175)&gt;0.01,"",IF('MissFill 1'!AW173/SUM('MissFill 1'!AW$2:AW175)&gt;0.01,"",IF('MissFill 1'!AW172/SUM('MissFill 1'!AW$2:AW175)&gt;0.01,"",IF('MissFill 1'!AW171/SUM('MissFill 1'!AW$2:AW175)&gt;0.01,"",DateEnded_5Day!$A175))))))))</f>
        <v>44520</v>
      </c>
    </row>
    <row r="176" spans="1:50" x14ac:dyDescent="0.25">
      <c r="B176" s="56"/>
    </row>
    <row r="177" spans="1:50" x14ac:dyDescent="0.25">
      <c r="A177" s="55" t="s">
        <v>56</v>
      </c>
      <c r="B177" s="58"/>
      <c r="C177" s="54">
        <f>IF(COUNT(C2:C175)=0,ISBLANK(value),MIN(C2:C175))</f>
        <v>44492</v>
      </c>
      <c r="D177" s="54">
        <f>IF(COUNT(D2:D175)=0,ISBLANK(value),MIN(D2:D175))</f>
        <v>44482</v>
      </c>
      <c r="E177" s="54">
        <f>IF(COUNT(E2:E175)=0,ISBLANK(value),MIN(E2:E175))</f>
        <v>44485</v>
      </c>
      <c r="F177" s="54">
        <f>IF(COUNT(F2:F175)=0,ISBLANK(value),MIN(F2:F175))</f>
        <v>44482</v>
      </c>
      <c r="G177" s="54">
        <f>IF(COUNT(G2:G175)=0,ISBLANK(value),MIN(G2:G175))</f>
        <v>44491</v>
      </c>
      <c r="H177" s="54">
        <f>IF(COUNT(H2:H175)=0,ISBLANK(value),MIN(H2:H175))</f>
        <v>44484</v>
      </c>
      <c r="I177" s="54">
        <f>IF(COUNT(I2:I175)=0,ISBLANK(value),MIN(I2:I175))</f>
        <v>44482</v>
      </c>
      <c r="J177" s="54">
        <f>IF(COUNT(J2:J175)=0,ISBLANK(value),MIN(J2:J175))</f>
        <v>44482</v>
      </c>
      <c r="K177" s="54">
        <f>IF(COUNT(K2:K175)=0,ISBLANK(value),MIN(K2:K175))</f>
        <v>44485</v>
      </c>
      <c r="L177" s="54">
        <f>IF(COUNT(L2:L175)=0,ISBLANK(value),MIN(L2:L175))</f>
        <v>44482</v>
      </c>
      <c r="M177" s="54">
        <f>IF(COUNT(M2:M175)=0,ISBLANK(value),MIN(M2:M175))</f>
        <v>44488</v>
      </c>
      <c r="N177" s="54">
        <f>IF(COUNT(N2:N175)=0,ISBLANK(value),MIN(N2:N175))</f>
        <v>44482</v>
      </c>
      <c r="O177" s="54">
        <f>IF(COUNT(O2:O175)=0,ISBLANK(value),MIN(O2:O175))</f>
        <v>44482</v>
      </c>
      <c r="P177" s="54">
        <f>IF(COUNT(P2:P175)=0,ISBLANK(value),MIN(P2:P175))</f>
        <v>44482</v>
      </c>
      <c r="Q177" s="54">
        <f>IF(COUNT(Q2:Q175)=0,ISBLANK(value),MIN(Q2:Q175))</f>
        <v>44483</v>
      </c>
      <c r="R177" s="54">
        <f>IF(COUNT(R2:R175)=0,ISBLANK(value),MIN(R2:R175))</f>
        <v>44483</v>
      </c>
      <c r="S177" s="54">
        <f>IF(COUNT(S2:S175)=0,ISBLANK(value),MIN(S2:S175))</f>
        <v>44482</v>
      </c>
      <c r="T177" s="54">
        <f>IF(COUNT(T2:T175)=0,ISBLANK(value),MIN(T2:T175))</f>
        <v>44482</v>
      </c>
      <c r="U177" s="54">
        <f>IF(COUNT(U2:U175)=0,ISBLANK(value),MIN(U2:U175))</f>
        <v>44482</v>
      </c>
      <c r="V177" s="54">
        <f>IF(COUNT(V2:V175)=0,ISBLANK(value),MIN(V2:V175))</f>
        <v>44486</v>
      </c>
      <c r="W177" s="54">
        <f>IF(COUNT(W2:W175)=0,ISBLANK(value),MIN(W2:W175))</f>
        <v>44483</v>
      </c>
      <c r="X177" s="54">
        <f>IF(COUNT(X2:X175)=0,ISBLANK(value),MIN(X2:X175))</f>
        <v>44482</v>
      </c>
      <c r="Y177" s="54">
        <f>IF(COUNT(Y2:Y175)=0,ISBLANK(value),MIN(Y2:Y175))</f>
        <v>44491</v>
      </c>
      <c r="Z177" s="54">
        <f>IF(COUNT(Z2:Z175)=0,ISBLANK(value),MIN(Z2:Z175))</f>
        <v>44482</v>
      </c>
      <c r="AA177" s="54">
        <f>IF(COUNT(AA2:AA175)=0,ISBLANK(value),MIN(AA2:AA175))</f>
        <v>44482</v>
      </c>
      <c r="AB177" s="54">
        <f>IF(COUNT(AB2:AB175)=0,ISBLANK(value),MIN(AB2:AB175))</f>
        <v>44487</v>
      </c>
      <c r="AC177" s="54">
        <f>IF(COUNT(AC2:AC175)=0,ISBLANK(value),MIN(AC2:AC175))</f>
        <v>44482</v>
      </c>
      <c r="AD177" s="54">
        <f>IF(COUNT(AD2:AD175)=0,ISBLANK(value),MIN(AD2:AD175))</f>
        <v>44482</v>
      </c>
      <c r="AE177" s="54">
        <f>IF(COUNT(AE2:AE175)=0,ISBLANK(value),MIN(AE2:AE175))</f>
        <v>44486</v>
      </c>
      <c r="AF177" s="54">
        <f>IF(COUNT(AF2:AF175)=0,ISBLANK(value),MIN(AF2:AF175))</f>
        <v>44482</v>
      </c>
      <c r="AG177" s="54">
        <f>IF(COUNT(AG2:AG175)=0,ISBLANK(value),MIN(AG2:AG175))</f>
        <v>44482</v>
      </c>
      <c r="AH177" s="54">
        <f>IF(COUNT(AH2:AH175)=0,ISBLANK(value),MIN(AH2:AH175))</f>
        <v>44484</v>
      </c>
      <c r="AI177" s="54">
        <f>IF(COUNT(AI2:AI175)=0,ISBLANK(value),MIN(AI2:AI175))</f>
        <v>44482</v>
      </c>
      <c r="AJ177" s="54">
        <f>IF(COUNT(AJ2:AJ175)=0,ISBLANK(value),MIN(AJ2:AJ175))</f>
        <v>44488</v>
      </c>
      <c r="AK177" s="54">
        <f>IF(COUNT(AK2:AK175)=0,ISBLANK(value),MIN(AK2:AK175))</f>
        <v>44482</v>
      </c>
      <c r="AL177" s="54">
        <f>IF(COUNT(AL2:AL175)=0,ISBLANK(value),MIN(AL2:AL175))</f>
        <v>44482</v>
      </c>
      <c r="AM177" s="54">
        <f>IF(COUNT(AM2:AM175)=0,ISBLANK(value),MIN(AM2:AM175))</f>
        <v>44482</v>
      </c>
      <c r="AN177" s="54">
        <f>IF(COUNT(AN2:AN175)=0,ISBLANK(value),MIN(AN2:AN175))</f>
        <v>44482</v>
      </c>
      <c r="AO177" s="54">
        <f>IF(COUNT(AO2:AO175)=0,ISBLANK(value),MIN(AO2:AO175))</f>
        <v>44482</v>
      </c>
      <c r="AP177" s="54">
        <f>IF(COUNT(AP2:AP175)=0,ISBLANK(value),MIN(AP2:AP175))</f>
        <v>44482</v>
      </c>
      <c r="AQ177" s="54">
        <f>IF(COUNT(AQ2:AQ175)=0,ISBLANK(value),MIN(AQ2:AQ175))</f>
        <v>44492</v>
      </c>
      <c r="AR177" s="54">
        <f>IF(COUNT(AR2:AR175)=0,ISBLANK(value),MIN(AR2:AR175))</f>
        <v>44482</v>
      </c>
      <c r="AS177" s="54">
        <f>IF(COUNT(AS2:AS175)=0,ISBLANK(value),MIN(AS2:AS175))</f>
        <v>44483</v>
      </c>
      <c r="AT177" s="54">
        <f>IF(COUNT(AT2:AT175)=0,ISBLANK(value),MIN(AT2:AT175))</f>
        <v>44486</v>
      </c>
      <c r="AU177" s="54">
        <f>IF(COUNT(AU2:AU175)=0,ISBLANK(value),MIN(AU2:AU175))</f>
        <v>44482</v>
      </c>
      <c r="AV177" s="54">
        <f>IF(COUNT(AV2:AV175)=0,ISBLANK(value),MIN(AV2:AV175))</f>
        <v>44482</v>
      </c>
      <c r="AW177" s="54">
        <f>IF(COUNT(AW2:AW175)=0,ISBLANK(value),MIN(AW2:AW175))</f>
        <v>44482</v>
      </c>
      <c r="AX177" s="54">
        <f>IF(COUNT(AX2:AX175)=0,ISBLANK(value),MIN(AX2:AX175))</f>
        <v>44488</v>
      </c>
    </row>
    <row r="178" spans="1:50" x14ac:dyDescent="0.25">
      <c r="A178" s="59"/>
      <c r="B178" s="60"/>
    </row>
    <row r="179" spans="1:50" x14ac:dyDescent="0.25">
      <c r="A179" s="59"/>
      <c r="B179" s="60"/>
    </row>
    <row r="180" spans="1:50" x14ac:dyDescent="0.25">
      <c r="A180" s="59"/>
      <c r="B180" s="60"/>
    </row>
    <row r="181" spans="1:50" x14ac:dyDescent="0.25">
      <c r="B181" s="61"/>
    </row>
  </sheetData>
  <pageMargins left="0.7" right="0.7" top="0.75" bottom="0.75" header="0.3" footer="0.3"/>
  <pageSetup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FEA950-C755-45BD-AC7A-9CF88A1A824C}">
  <dimension ref="A1:AX181"/>
  <sheetViews>
    <sheetView workbookViewId="0">
      <pane xSplit="2" ySplit="1" topLeftCell="C107" activePane="bottomRight" state="frozen"/>
      <selection pane="topRight" activeCell="C1" sqref="C1"/>
      <selection pane="bottomLeft" activeCell="A2" sqref="A2"/>
      <selection pane="bottomRight" activeCell="C175" sqref="C2:AX175"/>
    </sheetView>
  </sheetViews>
  <sheetFormatPr defaultRowHeight="15" x14ac:dyDescent="0.25"/>
  <sheetData>
    <row r="1" spans="1:50" s="13" customFormat="1" ht="12.75" x14ac:dyDescent="0.2">
      <c r="A1" s="12" t="s">
        <v>7</v>
      </c>
      <c r="B1" s="12" t="s">
        <v>55</v>
      </c>
      <c r="C1" s="12">
        <v>1971</v>
      </c>
      <c r="D1" s="12">
        <v>1972</v>
      </c>
      <c r="E1" s="12">
        <v>1973</v>
      </c>
      <c r="F1" s="12">
        <v>1974</v>
      </c>
      <c r="G1" s="12">
        <v>1975</v>
      </c>
      <c r="H1" s="12">
        <v>1976</v>
      </c>
      <c r="I1" s="12">
        <v>1977</v>
      </c>
      <c r="J1" s="12">
        <v>1978</v>
      </c>
      <c r="K1" s="12">
        <v>1979</v>
      </c>
      <c r="L1" s="12">
        <v>1980</v>
      </c>
      <c r="M1" s="12">
        <v>1981</v>
      </c>
      <c r="N1" s="12">
        <v>1982</v>
      </c>
      <c r="O1" s="12">
        <v>1983</v>
      </c>
      <c r="P1" s="12">
        <v>1984</v>
      </c>
      <c r="Q1" s="12">
        <v>1985</v>
      </c>
      <c r="R1" s="12">
        <v>1986</v>
      </c>
      <c r="S1" s="12">
        <v>1987</v>
      </c>
      <c r="T1" s="12">
        <v>1988</v>
      </c>
      <c r="U1" s="12">
        <v>1989</v>
      </c>
      <c r="V1" s="12">
        <v>1990</v>
      </c>
      <c r="W1" s="12">
        <v>1991</v>
      </c>
      <c r="X1" s="12">
        <v>1992</v>
      </c>
      <c r="Y1" s="12">
        <v>1993</v>
      </c>
      <c r="Z1" s="12">
        <v>1994</v>
      </c>
      <c r="AA1" s="12">
        <v>1995</v>
      </c>
      <c r="AB1" s="12">
        <v>1999</v>
      </c>
      <c r="AC1" s="12">
        <v>2000</v>
      </c>
      <c r="AD1" s="12">
        <v>2001</v>
      </c>
      <c r="AE1" s="12">
        <v>2002</v>
      </c>
      <c r="AF1" s="12">
        <v>2003</v>
      </c>
      <c r="AG1" s="12">
        <v>2004</v>
      </c>
      <c r="AH1" s="12">
        <v>2005</v>
      </c>
      <c r="AI1" s="12">
        <v>2006</v>
      </c>
      <c r="AJ1" s="12">
        <v>2007</v>
      </c>
      <c r="AK1" s="12">
        <v>2008</v>
      </c>
      <c r="AL1" s="12">
        <v>2009</v>
      </c>
      <c r="AM1" s="12">
        <v>2010</v>
      </c>
      <c r="AN1" s="12">
        <v>2011</v>
      </c>
      <c r="AO1" s="12">
        <v>2012</v>
      </c>
      <c r="AP1" s="12">
        <v>2013</v>
      </c>
      <c r="AQ1" s="12">
        <v>2014</v>
      </c>
      <c r="AR1" s="12">
        <v>2015</v>
      </c>
      <c r="AS1" s="12">
        <v>2016</v>
      </c>
      <c r="AT1" s="12">
        <v>2017</v>
      </c>
      <c r="AU1" s="12">
        <v>2018</v>
      </c>
      <c r="AV1" s="12">
        <v>2019</v>
      </c>
      <c r="AW1" s="12">
        <v>2020</v>
      </c>
      <c r="AX1" s="12">
        <v>2021</v>
      </c>
    </row>
    <row r="2" spans="1:50" x14ac:dyDescent="0.25">
      <c r="A2" s="41">
        <v>44347</v>
      </c>
      <c r="B2" s="52">
        <v>151</v>
      </c>
    </row>
    <row r="3" spans="1:50" x14ac:dyDescent="0.25">
      <c r="A3" s="41">
        <v>44348</v>
      </c>
      <c r="B3" s="52">
        <v>152</v>
      </c>
    </row>
    <row r="4" spans="1:50" x14ac:dyDescent="0.25">
      <c r="A4" s="41">
        <v>44349</v>
      </c>
      <c r="B4" s="52">
        <v>153</v>
      </c>
    </row>
    <row r="5" spans="1:50" x14ac:dyDescent="0.25">
      <c r="A5" s="41">
        <v>44350</v>
      </c>
      <c r="B5" s="52">
        <v>154</v>
      </c>
    </row>
    <row r="6" spans="1:50" x14ac:dyDescent="0.25">
      <c r="A6" s="41">
        <v>44351</v>
      </c>
      <c r="B6" s="52">
        <v>155</v>
      </c>
      <c r="C6" s="54" t="str">
        <f>IF($A6&lt;='All Results'!$B$4,"",IF(SUM('MissFill 1'!B$2:B6)=0,"",(IF('MissFill 1'!B6/SUM('MissFill 1'!B$2:B6)&gt;0.01,"",IF('MissFill 1'!B5/SUM('MissFill 1'!B$2:B6)&gt;0.01,"",IF('MissFill 1'!B4/SUM('MissFill 1'!B$2:B6)&gt;0.01,"",IF('MissFill 1'!B3/SUM('MissFill 1'!B$2:B6)&gt;0.01,"",DateEnded_5Day!$A6)))))))</f>
        <v/>
      </c>
      <c r="D6" s="54" t="str">
        <f>IF($A6&lt;='All Results'!$B$4,"",IF(SUM('MissFill 1'!C$2:C6)=0,"",(IF('MissFill 1'!C6/SUM('MissFill 1'!C$2:C6)&gt;0.01,"",IF('MissFill 1'!C5/SUM('MissFill 1'!C$2:C6)&gt;0.01,"",IF('MissFill 1'!C4/SUM('MissFill 1'!C$2:C6)&gt;0.01,"",IF('MissFill 1'!C3/SUM('MissFill 1'!C$2:C6)&gt;0.01,"",DateEnded_5Day!$A6)))))))</f>
        <v/>
      </c>
      <c r="E6" s="54" t="str">
        <f>IF($A6&lt;='All Results'!$B$4,"",IF(SUM('MissFill 1'!D$2:D6)=0,"",(IF('MissFill 1'!D6/SUM('MissFill 1'!D$2:D6)&gt;0.01,"",IF('MissFill 1'!D5/SUM('MissFill 1'!D$2:D6)&gt;0.01,"",IF('MissFill 1'!D4/SUM('MissFill 1'!D$2:D6)&gt;0.01,"",IF('MissFill 1'!D3/SUM('MissFill 1'!D$2:D6)&gt;0.01,"",DateEnded_5Day!$A6)))))))</f>
        <v/>
      </c>
      <c r="F6" s="54" t="str">
        <f>IF($A6&lt;='All Results'!$B$4,"",IF(SUM('MissFill 1'!E$2:E6)=0,"",(IF('MissFill 1'!E6/SUM('MissFill 1'!E$2:E6)&gt;0.01,"",IF('MissFill 1'!E5/SUM('MissFill 1'!E$2:E6)&gt;0.01,"",IF('MissFill 1'!E4/SUM('MissFill 1'!E$2:E6)&gt;0.01,"",IF('MissFill 1'!E3/SUM('MissFill 1'!E$2:E6)&gt;0.01,"",DateEnded_5Day!$A6)))))))</f>
        <v/>
      </c>
      <c r="G6" s="54" t="str">
        <f>IF($A6&lt;='All Results'!$B$4,"",IF(SUM('MissFill 1'!F$2:F6)=0,"",(IF('MissFill 1'!F6/SUM('MissFill 1'!F$2:F6)&gt;0.01,"",IF('MissFill 1'!F5/SUM('MissFill 1'!F$2:F6)&gt;0.01,"",IF('MissFill 1'!F4/SUM('MissFill 1'!F$2:F6)&gt;0.01,"",IF('MissFill 1'!F3/SUM('MissFill 1'!F$2:F6)&gt;0.01,"",DateEnded_5Day!$A6)))))))</f>
        <v/>
      </c>
      <c r="H6" s="54" t="str">
        <f>IF($A6&lt;='All Results'!$B$4,"",IF(SUM('MissFill 1'!G$2:G6)=0,"",(IF('MissFill 1'!G6/SUM('MissFill 1'!G$2:G6)&gt;0.01,"",IF('MissFill 1'!G5/SUM('MissFill 1'!G$2:G6)&gt;0.01,"",IF('MissFill 1'!G4/SUM('MissFill 1'!G$2:G6)&gt;0.01,"",IF('MissFill 1'!G3/SUM('MissFill 1'!G$2:G6)&gt;0.01,"",DateEnded_5Day!$A6)))))))</f>
        <v/>
      </c>
      <c r="I6" s="54" t="str">
        <f>IF($A6&lt;='All Results'!$B$4,"",IF(SUM('MissFill 1'!H$2:H6)=0,"",(IF('MissFill 1'!H6/SUM('MissFill 1'!H$2:H6)&gt;0.01,"",IF('MissFill 1'!H5/SUM('MissFill 1'!H$2:H6)&gt;0.01,"",IF('MissFill 1'!H4/SUM('MissFill 1'!H$2:H6)&gt;0.01,"",IF('MissFill 1'!H3/SUM('MissFill 1'!H$2:H6)&gt;0.01,"",DateEnded_5Day!$A6)))))))</f>
        <v/>
      </c>
      <c r="J6" s="54" t="str">
        <f>IF($A6&lt;='All Results'!$B$4,"",IF(SUM('MissFill 1'!I$2:I6)=0,"",(IF('MissFill 1'!I6/SUM('MissFill 1'!I$2:I6)&gt;0.01,"",IF('MissFill 1'!I5/SUM('MissFill 1'!I$2:I6)&gt;0.01,"",IF('MissFill 1'!I4/SUM('MissFill 1'!I$2:I6)&gt;0.01,"",IF('MissFill 1'!I3/SUM('MissFill 1'!I$2:I6)&gt;0.01,"",DateEnded_5Day!$A6)))))))</f>
        <v/>
      </c>
      <c r="K6" s="54" t="str">
        <f>IF($A6&lt;='All Results'!$B$4,"",IF(SUM('MissFill 1'!J$2:J6)=0,"",(IF('MissFill 1'!J6/SUM('MissFill 1'!J$2:J6)&gt;0.01,"",IF('MissFill 1'!J5/SUM('MissFill 1'!J$2:J6)&gt;0.01,"",IF('MissFill 1'!J4/SUM('MissFill 1'!J$2:J6)&gt;0.01,"",IF('MissFill 1'!J3/SUM('MissFill 1'!J$2:J6)&gt;0.01,"",DateEnded_5Day!$A6)))))))</f>
        <v/>
      </c>
      <c r="L6" s="54" t="str">
        <f>IF($A6&lt;='All Results'!$B$4,"",IF(SUM('MissFill 1'!K$2:K6)=0,"",(IF('MissFill 1'!K6/SUM('MissFill 1'!K$2:K6)&gt;0.01,"",IF('MissFill 1'!K5/SUM('MissFill 1'!K$2:K6)&gt;0.01,"",IF('MissFill 1'!K4/SUM('MissFill 1'!K$2:K6)&gt;0.01,"",IF('MissFill 1'!K3/SUM('MissFill 1'!K$2:K6)&gt;0.01,"",DateEnded_5Day!$A6)))))))</f>
        <v/>
      </c>
      <c r="M6" s="54" t="str">
        <f>IF($A6&lt;='All Results'!$B$4,"",IF(SUM('MissFill 1'!L$2:L6)=0,"",(IF('MissFill 1'!L6/SUM('MissFill 1'!L$2:L6)&gt;0.01,"",IF('MissFill 1'!L5/SUM('MissFill 1'!L$2:L6)&gt;0.01,"",IF('MissFill 1'!L4/SUM('MissFill 1'!L$2:L6)&gt;0.01,"",IF('MissFill 1'!L3/SUM('MissFill 1'!L$2:L6)&gt;0.01,"",DateEnded_5Day!$A6)))))))</f>
        <v/>
      </c>
      <c r="N6" s="54" t="str">
        <f>IF($A6&lt;='All Results'!$B$4,"",IF(SUM('MissFill 1'!M$2:M6)=0,"",(IF('MissFill 1'!M6/SUM('MissFill 1'!M$2:M6)&gt;0.01,"",IF('MissFill 1'!M5/SUM('MissFill 1'!M$2:M6)&gt;0.01,"",IF('MissFill 1'!M4/SUM('MissFill 1'!M$2:M6)&gt;0.01,"",IF('MissFill 1'!M3/SUM('MissFill 1'!M$2:M6)&gt;0.01,"",DateEnded_5Day!$A6)))))))</f>
        <v/>
      </c>
      <c r="O6" s="54" t="str">
        <f>IF($A6&lt;='All Results'!$B$4,"",IF(SUM('MissFill 1'!N$2:N6)=0,"",(IF('MissFill 1'!N6/SUM('MissFill 1'!N$2:N6)&gt;0.01,"",IF('MissFill 1'!N5/SUM('MissFill 1'!N$2:N6)&gt;0.01,"",IF('MissFill 1'!N4/SUM('MissFill 1'!N$2:N6)&gt;0.01,"",IF('MissFill 1'!N3/SUM('MissFill 1'!N$2:N6)&gt;0.01,"",DateEnded_5Day!$A6)))))))</f>
        <v/>
      </c>
      <c r="P6" s="54" t="str">
        <f>IF($A6&lt;='All Results'!$B$4,"",IF(SUM('MissFill 1'!O$2:O6)=0,"",(IF('MissFill 1'!O6/SUM('MissFill 1'!O$2:O6)&gt;0.01,"",IF('MissFill 1'!O5/SUM('MissFill 1'!O$2:O6)&gt;0.01,"",IF('MissFill 1'!O4/SUM('MissFill 1'!O$2:O6)&gt;0.01,"",IF('MissFill 1'!O3/SUM('MissFill 1'!O$2:O6)&gt;0.01,"",DateEnded_5Day!$A6)))))))</f>
        <v/>
      </c>
      <c r="Q6" s="54" t="str">
        <f>IF($A6&lt;='All Results'!$B$4,"",IF(SUM('MissFill 1'!P$2:P6)=0,"",(IF('MissFill 1'!P6/SUM('MissFill 1'!P$2:P6)&gt;0.01,"",IF('MissFill 1'!P5/SUM('MissFill 1'!P$2:P6)&gt;0.01,"",IF('MissFill 1'!P4/SUM('MissFill 1'!P$2:P6)&gt;0.01,"",IF('MissFill 1'!P3/SUM('MissFill 1'!P$2:P6)&gt;0.01,"",DateEnded_5Day!$A6)))))))</f>
        <v/>
      </c>
      <c r="R6" s="54" t="str">
        <f>IF($A6&lt;='All Results'!$B$4,"",IF(SUM('MissFill 1'!Q$2:Q6)=0,"",(IF('MissFill 1'!Q6/SUM('MissFill 1'!Q$2:Q6)&gt;0.01,"",IF('MissFill 1'!Q5/SUM('MissFill 1'!Q$2:Q6)&gt;0.01,"",IF('MissFill 1'!Q4/SUM('MissFill 1'!Q$2:Q6)&gt;0.01,"",IF('MissFill 1'!Q3/SUM('MissFill 1'!Q$2:Q6)&gt;0.01,"",DateEnded_5Day!$A6)))))))</f>
        <v/>
      </c>
      <c r="S6" s="54" t="str">
        <f>IF($A6&lt;='All Results'!$B$4,"",IF(SUM('MissFill 1'!R$2:R6)=0,"",(IF('MissFill 1'!R6/SUM('MissFill 1'!R$2:R6)&gt;0.01,"",IF('MissFill 1'!R5/SUM('MissFill 1'!R$2:R6)&gt;0.01,"",IF('MissFill 1'!R4/SUM('MissFill 1'!R$2:R6)&gt;0.01,"",IF('MissFill 1'!R3/SUM('MissFill 1'!R$2:R6)&gt;0.01,"",DateEnded_5Day!$A6)))))))</f>
        <v/>
      </c>
      <c r="T6" s="54" t="str">
        <f>IF($A6&lt;='All Results'!$B$4,"",IF(SUM('MissFill 1'!S$2:S6)=0,"",(IF('MissFill 1'!S6/SUM('MissFill 1'!S$2:S6)&gt;0.01,"",IF('MissFill 1'!S5/SUM('MissFill 1'!S$2:S6)&gt;0.01,"",IF('MissFill 1'!S4/SUM('MissFill 1'!S$2:S6)&gt;0.01,"",IF('MissFill 1'!S3/SUM('MissFill 1'!S$2:S6)&gt;0.01,"",DateEnded_5Day!$A6)))))))</f>
        <v/>
      </c>
      <c r="U6" s="54" t="str">
        <f>IF($A6&lt;='All Results'!$B$4,"",IF(SUM('MissFill 1'!T$2:T6)=0,"",(IF('MissFill 1'!T6/SUM('MissFill 1'!T$2:T6)&gt;0.01,"",IF('MissFill 1'!T5/SUM('MissFill 1'!T$2:T6)&gt;0.01,"",IF('MissFill 1'!T4/SUM('MissFill 1'!T$2:T6)&gt;0.01,"",IF('MissFill 1'!T3/SUM('MissFill 1'!T$2:T6)&gt;0.01,"",DateEnded_5Day!$A6)))))))</f>
        <v/>
      </c>
      <c r="V6" s="54" t="str">
        <f>IF($A6&lt;='All Results'!$B$4,"",IF(SUM('MissFill 1'!U$2:U6)=0,"",(IF('MissFill 1'!U6/SUM('MissFill 1'!U$2:U6)&gt;0.01,"",IF('MissFill 1'!U5/SUM('MissFill 1'!U$2:U6)&gt;0.01,"",IF('MissFill 1'!U4/SUM('MissFill 1'!U$2:U6)&gt;0.01,"",IF('MissFill 1'!U3/SUM('MissFill 1'!U$2:U6)&gt;0.01,"",DateEnded_5Day!$A6)))))))</f>
        <v/>
      </c>
      <c r="W6" s="54" t="str">
        <f>IF($A6&lt;='All Results'!$B$4,"",IF(SUM('MissFill 1'!V$2:V6)=0,"",(IF('MissFill 1'!V6/SUM('MissFill 1'!V$2:V6)&gt;0.01,"",IF('MissFill 1'!V5/SUM('MissFill 1'!V$2:V6)&gt;0.01,"",IF('MissFill 1'!V4/SUM('MissFill 1'!V$2:V6)&gt;0.01,"",IF('MissFill 1'!V3/SUM('MissFill 1'!V$2:V6)&gt;0.01,"",DateEnded_5Day!$A6)))))))</f>
        <v/>
      </c>
      <c r="X6" s="54" t="str">
        <f>IF($A6&lt;='All Results'!$B$4,"",IF(SUM('MissFill 1'!W$2:W6)=0,"",(IF('MissFill 1'!W6/SUM('MissFill 1'!W$2:W6)&gt;0.01,"",IF('MissFill 1'!W5/SUM('MissFill 1'!W$2:W6)&gt;0.01,"",IF('MissFill 1'!W4/SUM('MissFill 1'!W$2:W6)&gt;0.01,"",IF('MissFill 1'!W3/SUM('MissFill 1'!W$2:W6)&gt;0.01,"",DateEnded_5Day!$A6)))))))</f>
        <v/>
      </c>
      <c r="Y6" s="54" t="str">
        <f>IF($A6&lt;='All Results'!$B$4,"",IF(SUM('MissFill 1'!X$2:X6)=0,"",(IF('MissFill 1'!X6/SUM('MissFill 1'!X$2:X6)&gt;0.01,"",IF('MissFill 1'!X5/SUM('MissFill 1'!X$2:X6)&gt;0.01,"",IF('MissFill 1'!X4/SUM('MissFill 1'!X$2:X6)&gt;0.01,"",IF('MissFill 1'!X3/SUM('MissFill 1'!X$2:X6)&gt;0.01,"",DateEnded_5Day!$A6)))))))</f>
        <v/>
      </c>
      <c r="Z6" s="54" t="str">
        <f>IF($A6&lt;='All Results'!$B$4,"",IF(SUM('MissFill 1'!Y$2:Y6)=0,"",(IF('MissFill 1'!Y6/SUM('MissFill 1'!Y$2:Y6)&gt;0.01,"",IF('MissFill 1'!Y5/SUM('MissFill 1'!Y$2:Y6)&gt;0.01,"",IF('MissFill 1'!Y4/SUM('MissFill 1'!Y$2:Y6)&gt;0.01,"",IF('MissFill 1'!Y3/SUM('MissFill 1'!Y$2:Y6)&gt;0.01,"",DateEnded_5Day!$A6)))))))</f>
        <v/>
      </c>
      <c r="AA6" s="54" t="str">
        <f>IF($A6&lt;='All Results'!$B$4,"",IF(SUM('MissFill 1'!Z$2:Z6)=0,"",(IF('MissFill 1'!Z6/SUM('MissFill 1'!Z$2:Z6)&gt;0.01,"",IF('MissFill 1'!Z5/SUM('MissFill 1'!Z$2:Z6)&gt;0.01,"",IF('MissFill 1'!Z4/SUM('MissFill 1'!Z$2:Z6)&gt;0.01,"",IF('MissFill 1'!Z3/SUM('MissFill 1'!Z$2:Z6)&gt;0.01,"",DateEnded_5Day!$A6)))))))</f>
        <v/>
      </c>
      <c r="AB6" s="54" t="str">
        <f>IF($A6&lt;='All Results'!$B$4,"",IF(SUM('MissFill 1'!AA$2:AA6)=0,"",(IF('MissFill 1'!AA6/SUM('MissFill 1'!AA$2:AA6)&gt;0.01,"",IF('MissFill 1'!AA5/SUM('MissFill 1'!AA$2:AA6)&gt;0.01,"",IF('MissFill 1'!AA4/SUM('MissFill 1'!AA$2:AA6)&gt;0.01,"",IF('MissFill 1'!AA3/SUM('MissFill 1'!AA$2:AA6)&gt;0.01,"",DateEnded_5Day!$A6)))))))</f>
        <v/>
      </c>
      <c r="AC6" s="54" t="str">
        <f>IF($A6&lt;='All Results'!$B$4,"",IF(SUM('MissFill 1'!AB$2:AB6)=0,"",(IF('MissFill 1'!AB6/SUM('MissFill 1'!AB$2:AB6)&gt;0.01,"",IF('MissFill 1'!AB5/SUM('MissFill 1'!AB$2:AB6)&gt;0.01,"",IF('MissFill 1'!AB4/SUM('MissFill 1'!AB$2:AB6)&gt;0.01,"",IF('MissFill 1'!AB3/SUM('MissFill 1'!AB$2:AB6)&gt;0.01,"",DateEnded_5Day!$A6)))))))</f>
        <v/>
      </c>
      <c r="AD6" s="54" t="str">
        <f>IF($A6&lt;='All Results'!$B$4,"",IF(SUM('MissFill 1'!AC$2:AC6)=0,"",(IF('MissFill 1'!AC6/SUM('MissFill 1'!AC$2:AC6)&gt;0.01,"",IF('MissFill 1'!AC5/SUM('MissFill 1'!AC$2:AC6)&gt;0.01,"",IF('MissFill 1'!AC4/SUM('MissFill 1'!AC$2:AC6)&gt;0.01,"",IF('MissFill 1'!AC3/SUM('MissFill 1'!AC$2:AC6)&gt;0.01,"",DateEnded_5Day!$A6)))))))</f>
        <v/>
      </c>
      <c r="AE6" s="54" t="str">
        <f>IF($A6&lt;='All Results'!$B$4,"",IF(SUM('MissFill 1'!AD$2:AD6)=0,"",(IF('MissFill 1'!AD6/SUM('MissFill 1'!AD$2:AD6)&gt;0.01,"",IF('MissFill 1'!AD5/SUM('MissFill 1'!AD$2:AD6)&gt;0.01,"",IF('MissFill 1'!AD4/SUM('MissFill 1'!AD$2:AD6)&gt;0.01,"",IF('MissFill 1'!AD3/SUM('MissFill 1'!AD$2:AD6)&gt;0.01,"",DateEnded_5Day!$A6)))))))</f>
        <v/>
      </c>
      <c r="AF6" s="54" t="str">
        <f>IF($A6&lt;='All Results'!$B$4,"",IF(SUM('MissFill 1'!AE$2:AE6)=0,"",(IF('MissFill 1'!AE6/SUM('MissFill 1'!AE$2:AE6)&gt;0.01,"",IF('MissFill 1'!AE5/SUM('MissFill 1'!AE$2:AE6)&gt;0.01,"",IF('MissFill 1'!AE4/SUM('MissFill 1'!AE$2:AE6)&gt;0.01,"",IF('MissFill 1'!AE3/SUM('MissFill 1'!AE$2:AE6)&gt;0.01,"",DateEnded_5Day!$A6)))))))</f>
        <v/>
      </c>
      <c r="AG6" s="54" t="str">
        <f>IF($A6&lt;='All Results'!$B$4,"",IF(SUM('MissFill 1'!AF$2:AF6)=0,"",(IF('MissFill 1'!AF6/SUM('MissFill 1'!AF$2:AF6)&gt;0.01,"",IF('MissFill 1'!AF5/SUM('MissFill 1'!AF$2:AF6)&gt;0.01,"",IF('MissFill 1'!AF4/SUM('MissFill 1'!AF$2:AF6)&gt;0.01,"",IF('MissFill 1'!AF3/SUM('MissFill 1'!AF$2:AF6)&gt;0.01,"",DateEnded_5Day!$A6)))))))</f>
        <v/>
      </c>
      <c r="AH6" s="54" t="str">
        <f>IF($A6&lt;='All Results'!$B$4,"",IF(SUM('MissFill 1'!AG$2:AG6)=0,"",(IF('MissFill 1'!AG6/SUM('MissFill 1'!AG$2:AG6)&gt;0.01,"",IF('MissFill 1'!AG5/SUM('MissFill 1'!AG$2:AG6)&gt;0.01,"",IF('MissFill 1'!AG4/SUM('MissFill 1'!AG$2:AG6)&gt;0.01,"",IF('MissFill 1'!AG3/SUM('MissFill 1'!AG$2:AG6)&gt;0.01,"",DateEnded_5Day!$A6)))))))</f>
        <v/>
      </c>
      <c r="AI6" s="54" t="str">
        <f>IF($A6&lt;='All Results'!$B$4,"",IF(SUM('MissFill 1'!AH$2:AH6)=0,"",(IF('MissFill 1'!AH6/SUM('MissFill 1'!AH$2:AH6)&gt;0.01,"",IF('MissFill 1'!AH5/SUM('MissFill 1'!AH$2:AH6)&gt;0.01,"",IF('MissFill 1'!AH4/SUM('MissFill 1'!AH$2:AH6)&gt;0.01,"",IF('MissFill 1'!AH3/SUM('MissFill 1'!AH$2:AH6)&gt;0.01,"",DateEnded_5Day!$A6)))))))</f>
        <v/>
      </c>
      <c r="AJ6" s="54" t="str">
        <f>IF($A6&lt;='All Results'!$B$4,"",IF(SUM('MissFill 1'!AI$2:AI6)=0,"",(IF('MissFill 1'!AI6/SUM('MissFill 1'!AI$2:AI6)&gt;0.01,"",IF('MissFill 1'!AI5/SUM('MissFill 1'!AI$2:AI6)&gt;0.01,"",IF('MissFill 1'!AI4/SUM('MissFill 1'!AI$2:AI6)&gt;0.01,"",IF('MissFill 1'!AI3/SUM('MissFill 1'!AI$2:AI6)&gt;0.01,"",DateEnded_5Day!$A6)))))))</f>
        <v/>
      </c>
      <c r="AK6" s="54" t="str">
        <f>IF($A6&lt;='All Results'!$B$4,"",IF(SUM('MissFill 1'!AJ$2:AJ6)=0,"",(IF('MissFill 1'!AJ6/SUM('MissFill 1'!AJ$2:AJ6)&gt;0.01,"",IF('MissFill 1'!AJ5/SUM('MissFill 1'!AJ$2:AJ6)&gt;0.01,"",IF('MissFill 1'!AJ4/SUM('MissFill 1'!AJ$2:AJ6)&gt;0.01,"",IF('MissFill 1'!AJ3/SUM('MissFill 1'!AJ$2:AJ6)&gt;0.01,"",DateEnded_5Day!$A6)))))))</f>
        <v/>
      </c>
      <c r="AL6" s="54" t="str">
        <f>IF($A6&lt;='All Results'!$B$4,"",IF(SUM('MissFill 1'!AK$2:AK6)=0,"",(IF('MissFill 1'!AK6/SUM('MissFill 1'!AK$2:AK6)&gt;0.01,"",IF('MissFill 1'!AK5/SUM('MissFill 1'!AK$2:AK6)&gt;0.01,"",IF('MissFill 1'!AK4/SUM('MissFill 1'!AK$2:AK6)&gt;0.01,"",IF('MissFill 1'!AK3/SUM('MissFill 1'!AK$2:AK6)&gt;0.01,"",DateEnded_5Day!$A6)))))))</f>
        <v/>
      </c>
      <c r="AM6" s="54" t="str">
        <f>IF($A6&lt;='All Results'!$B$4,"",IF(SUM('MissFill 1'!AL$2:AL6)=0,"",(IF('MissFill 1'!AL6/SUM('MissFill 1'!AL$2:AL6)&gt;0.01,"",IF('MissFill 1'!AL5/SUM('MissFill 1'!AL$2:AL6)&gt;0.01,"",IF('MissFill 1'!AL4/SUM('MissFill 1'!AL$2:AL6)&gt;0.01,"",IF('MissFill 1'!AL3/SUM('MissFill 1'!AL$2:AL6)&gt;0.01,"",DateEnded_5Day!$A6)))))))</f>
        <v/>
      </c>
      <c r="AN6" s="54" t="str">
        <f>IF($A6&lt;='All Results'!$B$4,"",IF(SUM('MissFill 1'!AM$2:AM6)=0,"",(IF('MissFill 1'!AM6/SUM('MissFill 1'!AM$2:AM6)&gt;0.01,"",IF('MissFill 1'!AM5/SUM('MissFill 1'!AM$2:AM6)&gt;0.01,"",IF('MissFill 1'!AM4/SUM('MissFill 1'!AM$2:AM6)&gt;0.01,"",IF('MissFill 1'!AM3/SUM('MissFill 1'!AM$2:AM6)&gt;0.01,"",DateEnded_5Day!$A6)))))))</f>
        <v/>
      </c>
      <c r="AO6" s="54" t="str">
        <f>IF($A6&lt;='All Results'!$B$4,"",IF(SUM('MissFill 1'!AN$2:AN6)=0,"",(IF('MissFill 1'!AN6/SUM('MissFill 1'!AN$2:AN6)&gt;0.01,"",IF('MissFill 1'!AN5/SUM('MissFill 1'!AN$2:AN6)&gt;0.01,"",IF('MissFill 1'!AN4/SUM('MissFill 1'!AN$2:AN6)&gt;0.01,"",IF('MissFill 1'!AN3/SUM('MissFill 1'!AN$2:AN6)&gt;0.01,"",DateEnded_5Day!$A6)))))))</f>
        <v/>
      </c>
      <c r="AP6" s="54" t="str">
        <f>IF($A6&lt;='All Results'!$B$4,"",IF(SUM('MissFill 1'!AO$2:AO6)=0,"",(IF('MissFill 1'!AO6/SUM('MissFill 1'!AO$2:AO6)&gt;0.01,"",IF('MissFill 1'!AO5/SUM('MissFill 1'!AO$2:AO6)&gt;0.01,"",IF('MissFill 1'!AO4/SUM('MissFill 1'!AO$2:AO6)&gt;0.01,"",IF('MissFill 1'!AO3/SUM('MissFill 1'!AO$2:AO6)&gt;0.01,"",DateEnded_5Day!$A6)))))))</f>
        <v/>
      </c>
      <c r="AQ6" s="54" t="str">
        <f>IF($A6&lt;='All Results'!$B$4,"",IF(SUM('MissFill 1'!AP$2:AP6)=0,"",(IF('MissFill 1'!AP6/SUM('MissFill 1'!AP$2:AP6)&gt;0.01,"",IF('MissFill 1'!AP5/SUM('MissFill 1'!AP$2:AP6)&gt;0.01,"",IF('MissFill 1'!AP4/SUM('MissFill 1'!AP$2:AP6)&gt;0.01,"",IF('MissFill 1'!AP3/SUM('MissFill 1'!AP$2:AP6)&gt;0.01,"",DateEnded_5Day!$A6)))))))</f>
        <v/>
      </c>
      <c r="AR6" s="54" t="str">
        <f>IF($A6&lt;='All Results'!$B$4,"",IF(SUM('MissFill 1'!AQ$2:AQ6)=0,"",(IF('MissFill 1'!AQ6/SUM('MissFill 1'!AQ$2:AQ6)&gt;0.01,"",IF('MissFill 1'!AQ5/SUM('MissFill 1'!AQ$2:AQ6)&gt;0.01,"",IF('MissFill 1'!AQ4/SUM('MissFill 1'!AQ$2:AQ6)&gt;0.01,"",IF('MissFill 1'!AQ3/SUM('MissFill 1'!AQ$2:AQ6)&gt;0.01,"",DateEnded_5Day!$A6)))))))</f>
        <v/>
      </c>
      <c r="AS6" s="54" t="str">
        <f>IF($A6&lt;='All Results'!$B$4,"",IF(SUM('MissFill 1'!AR$2:AR6)=0,"",(IF('MissFill 1'!AR6/SUM('MissFill 1'!AR$2:AR6)&gt;0.01,"",IF('MissFill 1'!AR5/SUM('MissFill 1'!AR$2:AR6)&gt;0.01,"",IF('MissFill 1'!AR4/SUM('MissFill 1'!AR$2:AR6)&gt;0.01,"",IF('MissFill 1'!AR3/SUM('MissFill 1'!AR$2:AR6)&gt;0.01,"",DateEnded_5Day!$A6)))))))</f>
        <v/>
      </c>
      <c r="AT6" s="54" t="str">
        <f>IF($A6&lt;='All Results'!$B$4,"",IF(SUM('MissFill 1'!AS$2:AS6)=0,"",(IF('MissFill 1'!AS6/SUM('MissFill 1'!AS$2:AS6)&gt;0.01,"",IF('MissFill 1'!AS5/SUM('MissFill 1'!AS$2:AS6)&gt;0.01,"",IF('MissFill 1'!AS4/SUM('MissFill 1'!AS$2:AS6)&gt;0.01,"",IF('MissFill 1'!AS3/SUM('MissFill 1'!AS$2:AS6)&gt;0.01,"",DateEnded_5Day!$A6)))))))</f>
        <v/>
      </c>
      <c r="AU6" s="54" t="str">
        <f>IF($A6&lt;='All Results'!$B$4,"",IF(SUM('MissFill 1'!AT$2:AT6)=0,"",(IF('MissFill 1'!AT6/SUM('MissFill 1'!AT$2:AT6)&gt;0.01,"",IF('MissFill 1'!AT5/SUM('MissFill 1'!AT$2:AT6)&gt;0.01,"",IF('MissFill 1'!AT4/SUM('MissFill 1'!AT$2:AT6)&gt;0.01,"",IF('MissFill 1'!AT3/SUM('MissFill 1'!AT$2:AT6)&gt;0.01,"",DateEnded_5Day!$A6)))))))</f>
        <v/>
      </c>
      <c r="AV6" s="54" t="str">
        <f>IF($A6&lt;='All Results'!$B$4,"",IF(SUM('MissFill 1'!AU$2:AU6)=0,"",(IF('MissFill 1'!AU6/SUM('MissFill 1'!AU$2:AU6)&gt;0.01,"",IF('MissFill 1'!AU5/SUM('MissFill 1'!AU$2:AU6)&gt;0.01,"",IF('MissFill 1'!AU4/SUM('MissFill 1'!AU$2:AU6)&gt;0.01,"",IF('MissFill 1'!AU3/SUM('MissFill 1'!AU$2:AU6)&gt;0.01,"",DateEnded_5Day!$A6)))))))</f>
        <v/>
      </c>
      <c r="AW6" s="54" t="str">
        <f>IF($A6&lt;='All Results'!$B$4,"",IF(SUM('MissFill 1'!AV$2:AV6)=0,"",(IF('MissFill 1'!AV6/SUM('MissFill 1'!AV$2:AV6)&gt;0.01,"",IF('MissFill 1'!AV5/SUM('MissFill 1'!AV$2:AV6)&gt;0.01,"",IF('MissFill 1'!AV4/SUM('MissFill 1'!AV$2:AV6)&gt;0.01,"",IF('MissFill 1'!AV3/SUM('MissFill 1'!AV$2:AV6)&gt;0.01,"",DateEnded_5Day!$A6)))))))</f>
        <v/>
      </c>
      <c r="AX6" s="54" t="str">
        <f>IF($A6&lt;='All Results'!$B$4,"",IF(SUM('MissFill 1'!AW$2:AW6)=0,"",(IF('MissFill 1'!AW6/SUM('MissFill 1'!AW$2:AW6)&gt;0.01,"",IF('MissFill 1'!AW5/SUM('MissFill 1'!AW$2:AW6)&gt;0.01,"",IF('MissFill 1'!AW4/SUM('MissFill 1'!AW$2:AW6)&gt;0.01,"",IF('MissFill 1'!AW3/SUM('MissFill 1'!AW$2:AW6)&gt;0.01,"",DateEnded_5Day!$A6)))))))</f>
        <v/>
      </c>
    </row>
    <row r="7" spans="1:50" x14ac:dyDescent="0.25">
      <c r="A7" s="41">
        <v>44352</v>
      </c>
      <c r="B7" s="52">
        <v>156</v>
      </c>
      <c r="C7" s="54" t="str">
        <f>IF($A7&lt;='All Results'!$B$4,"",IF(SUM('MissFill 1'!B$2:B7)=0,"",(IF('MissFill 1'!B7/SUM('MissFill 1'!B$2:B7)&gt;0.01,"",IF('MissFill 1'!B6/SUM('MissFill 1'!B$2:B7)&gt;0.01,"",IF('MissFill 1'!B5/SUM('MissFill 1'!B$2:B7)&gt;0.01,"",IF('MissFill 1'!B4/SUM('MissFill 1'!B$2:B7)&gt;0.01,"",DateEnded_5Day!$A7)))))))</f>
        <v/>
      </c>
      <c r="D7" s="54" t="str">
        <f>IF($A7&lt;='All Results'!$B$4,"",IF(SUM('MissFill 1'!C$2:C7)=0,"",(IF('MissFill 1'!C7/SUM('MissFill 1'!C$2:C7)&gt;0.01,"",IF('MissFill 1'!C6/SUM('MissFill 1'!C$2:C7)&gt;0.01,"",IF('MissFill 1'!C5/SUM('MissFill 1'!C$2:C7)&gt;0.01,"",IF('MissFill 1'!C4/SUM('MissFill 1'!C$2:C7)&gt;0.01,"",DateEnded_5Day!$A7)))))))</f>
        <v/>
      </c>
      <c r="E7" s="54" t="str">
        <f>IF($A7&lt;='All Results'!$B$4,"",IF(SUM('MissFill 1'!D$2:D7)=0,"",(IF('MissFill 1'!D7/SUM('MissFill 1'!D$2:D7)&gt;0.01,"",IF('MissFill 1'!D6/SUM('MissFill 1'!D$2:D7)&gt;0.01,"",IF('MissFill 1'!D5/SUM('MissFill 1'!D$2:D7)&gt;0.01,"",IF('MissFill 1'!D4/SUM('MissFill 1'!D$2:D7)&gt;0.01,"",DateEnded_5Day!$A7)))))))</f>
        <v/>
      </c>
      <c r="F7" s="54" t="str">
        <f>IF($A7&lt;='All Results'!$B$4,"",IF(SUM('MissFill 1'!E$2:E7)=0,"",(IF('MissFill 1'!E7/SUM('MissFill 1'!E$2:E7)&gt;0.01,"",IF('MissFill 1'!E6/SUM('MissFill 1'!E$2:E7)&gt;0.01,"",IF('MissFill 1'!E5/SUM('MissFill 1'!E$2:E7)&gt;0.01,"",IF('MissFill 1'!E4/SUM('MissFill 1'!E$2:E7)&gt;0.01,"",DateEnded_5Day!$A7)))))))</f>
        <v/>
      </c>
      <c r="G7" s="54" t="str">
        <f>IF($A7&lt;='All Results'!$B$4,"",IF(SUM('MissFill 1'!F$2:F7)=0,"",(IF('MissFill 1'!F7/SUM('MissFill 1'!F$2:F7)&gt;0.01,"",IF('MissFill 1'!F6/SUM('MissFill 1'!F$2:F7)&gt;0.01,"",IF('MissFill 1'!F5/SUM('MissFill 1'!F$2:F7)&gt;0.01,"",IF('MissFill 1'!F4/SUM('MissFill 1'!F$2:F7)&gt;0.01,"",DateEnded_5Day!$A7)))))))</f>
        <v/>
      </c>
      <c r="H7" s="54" t="str">
        <f>IF($A7&lt;='All Results'!$B$4,"",IF(SUM('MissFill 1'!G$2:G7)=0,"",(IF('MissFill 1'!G7/SUM('MissFill 1'!G$2:G7)&gt;0.01,"",IF('MissFill 1'!G6/SUM('MissFill 1'!G$2:G7)&gt;0.01,"",IF('MissFill 1'!G5/SUM('MissFill 1'!G$2:G7)&gt;0.01,"",IF('MissFill 1'!G4/SUM('MissFill 1'!G$2:G7)&gt;0.01,"",DateEnded_5Day!$A7)))))))</f>
        <v/>
      </c>
      <c r="I7" s="54" t="str">
        <f>IF($A7&lt;='All Results'!$B$4,"",IF(SUM('MissFill 1'!H$2:H7)=0,"",(IF('MissFill 1'!H7/SUM('MissFill 1'!H$2:H7)&gt;0.01,"",IF('MissFill 1'!H6/SUM('MissFill 1'!H$2:H7)&gt;0.01,"",IF('MissFill 1'!H5/SUM('MissFill 1'!H$2:H7)&gt;0.01,"",IF('MissFill 1'!H4/SUM('MissFill 1'!H$2:H7)&gt;0.01,"",DateEnded_5Day!$A7)))))))</f>
        <v/>
      </c>
      <c r="J7" s="54" t="str">
        <f>IF($A7&lt;='All Results'!$B$4,"",IF(SUM('MissFill 1'!I$2:I7)=0,"",(IF('MissFill 1'!I7/SUM('MissFill 1'!I$2:I7)&gt;0.01,"",IF('MissFill 1'!I6/SUM('MissFill 1'!I$2:I7)&gt;0.01,"",IF('MissFill 1'!I5/SUM('MissFill 1'!I$2:I7)&gt;0.01,"",IF('MissFill 1'!I4/SUM('MissFill 1'!I$2:I7)&gt;0.01,"",DateEnded_5Day!$A7)))))))</f>
        <v/>
      </c>
      <c r="K7" s="54" t="str">
        <f>IF($A7&lt;='All Results'!$B$4,"",IF(SUM('MissFill 1'!J$2:J7)=0,"",(IF('MissFill 1'!J7/SUM('MissFill 1'!J$2:J7)&gt;0.01,"",IF('MissFill 1'!J6/SUM('MissFill 1'!J$2:J7)&gt;0.01,"",IF('MissFill 1'!J5/SUM('MissFill 1'!J$2:J7)&gt;0.01,"",IF('MissFill 1'!J4/SUM('MissFill 1'!J$2:J7)&gt;0.01,"",DateEnded_5Day!$A7)))))))</f>
        <v/>
      </c>
      <c r="L7" s="54" t="str">
        <f>IF($A7&lt;='All Results'!$B$4,"",IF(SUM('MissFill 1'!K$2:K7)=0,"",(IF('MissFill 1'!K7/SUM('MissFill 1'!K$2:K7)&gt;0.01,"",IF('MissFill 1'!K6/SUM('MissFill 1'!K$2:K7)&gt;0.01,"",IF('MissFill 1'!K5/SUM('MissFill 1'!K$2:K7)&gt;0.01,"",IF('MissFill 1'!K4/SUM('MissFill 1'!K$2:K7)&gt;0.01,"",DateEnded_5Day!$A7)))))))</f>
        <v/>
      </c>
      <c r="M7" s="54" t="str">
        <f>IF($A7&lt;='All Results'!$B$4,"",IF(SUM('MissFill 1'!L$2:L7)=0,"",(IF('MissFill 1'!L7/SUM('MissFill 1'!L$2:L7)&gt;0.01,"",IF('MissFill 1'!L6/SUM('MissFill 1'!L$2:L7)&gt;0.01,"",IF('MissFill 1'!L5/SUM('MissFill 1'!L$2:L7)&gt;0.01,"",IF('MissFill 1'!L4/SUM('MissFill 1'!L$2:L7)&gt;0.01,"",DateEnded_5Day!$A7)))))))</f>
        <v/>
      </c>
      <c r="N7" s="54" t="str">
        <f>IF($A7&lt;='All Results'!$B$4,"",IF(SUM('MissFill 1'!M$2:M7)=0,"",(IF('MissFill 1'!M7/SUM('MissFill 1'!M$2:M7)&gt;0.01,"",IF('MissFill 1'!M6/SUM('MissFill 1'!M$2:M7)&gt;0.01,"",IF('MissFill 1'!M5/SUM('MissFill 1'!M$2:M7)&gt;0.01,"",IF('MissFill 1'!M4/SUM('MissFill 1'!M$2:M7)&gt;0.01,"",DateEnded_5Day!$A7)))))))</f>
        <v/>
      </c>
      <c r="O7" s="54" t="str">
        <f>IF($A7&lt;='All Results'!$B$4,"",IF(SUM('MissFill 1'!N$2:N7)=0,"",(IF('MissFill 1'!N7/SUM('MissFill 1'!N$2:N7)&gt;0.01,"",IF('MissFill 1'!N6/SUM('MissFill 1'!N$2:N7)&gt;0.01,"",IF('MissFill 1'!N5/SUM('MissFill 1'!N$2:N7)&gt;0.01,"",IF('MissFill 1'!N4/SUM('MissFill 1'!N$2:N7)&gt;0.01,"",DateEnded_5Day!$A7)))))))</f>
        <v/>
      </c>
      <c r="P7" s="54" t="str">
        <f>IF($A7&lt;='All Results'!$B$4,"",IF(SUM('MissFill 1'!O$2:O7)=0,"",(IF('MissFill 1'!O7/SUM('MissFill 1'!O$2:O7)&gt;0.01,"",IF('MissFill 1'!O6/SUM('MissFill 1'!O$2:O7)&gt;0.01,"",IF('MissFill 1'!O5/SUM('MissFill 1'!O$2:O7)&gt;0.01,"",IF('MissFill 1'!O4/SUM('MissFill 1'!O$2:O7)&gt;0.01,"",DateEnded_5Day!$A7)))))))</f>
        <v/>
      </c>
      <c r="Q7" s="54" t="str">
        <f>IF($A7&lt;='All Results'!$B$4,"",IF(SUM('MissFill 1'!P$2:P7)=0,"",(IF('MissFill 1'!P7/SUM('MissFill 1'!P$2:P7)&gt;0.01,"",IF('MissFill 1'!P6/SUM('MissFill 1'!P$2:P7)&gt;0.01,"",IF('MissFill 1'!P5/SUM('MissFill 1'!P$2:P7)&gt;0.01,"",IF('MissFill 1'!P4/SUM('MissFill 1'!P$2:P7)&gt;0.01,"",DateEnded_5Day!$A7)))))))</f>
        <v/>
      </c>
      <c r="R7" s="54" t="str">
        <f>IF($A7&lt;='All Results'!$B$4,"",IF(SUM('MissFill 1'!Q$2:Q7)=0,"",(IF('MissFill 1'!Q7/SUM('MissFill 1'!Q$2:Q7)&gt;0.01,"",IF('MissFill 1'!Q6/SUM('MissFill 1'!Q$2:Q7)&gt;0.01,"",IF('MissFill 1'!Q5/SUM('MissFill 1'!Q$2:Q7)&gt;0.01,"",IF('MissFill 1'!Q4/SUM('MissFill 1'!Q$2:Q7)&gt;0.01,"",DateEnded_5Day!$A7)))))))</f>
        <v/>
      </c>
      <c r="S7" s="54" t="str">
        <f>IF($A7&lt;='All Results'!$B$4,"",IF(SUM('MissFill 1'!R$2:R7)=0,"",(IF('MissFill 1'!R7/SUM('MissFill 1'!R$2:R7)&gt;0.01,"",IF('MissFill 1'!R6/SUM('MissFill 1'!R$2:R7)&gt;0.01,"",IF('MissFill 1'!R5/SUM('MissFill 1'!R$2:R7)&gt;0.01,"",IF('MissFill 1'!R4/SUM('MissFill 1'!R$2:R7)&gt;0.01,"",DateEnded_5Day!$A7)))))))</f>
        <v/>
      </c>
      <c r="T7" s="54" t="str">
        <f>IF($A7&lt;='All Results'!$B$4,"",IF(SUM('MissFill 1'!S$2:S7)=0,"",(IF('MissFill 1'!S7/SUM('MissFill 1'!S$2:S7)&gt;0.01,"",IF('MissFill 1'!S6/SUM('MissFill 1'!S$2:S7)&gt;0.01,"",IF('MissFill 1'!S5/SUM('MissFill 1'!S$2:S7)&gt;0.01,"",IF('MissFill 1'!S4/SUM('MissFill 1'!S$2:S7)&gt;0.01,"",DateEnded_5Day!$A7)))))))</f>
        <v/>
      </c>
      <c r="U7" s="54" t="str">
        <f>IF($A7&lt;='All Results'!$B$4,"",IF(SUM('MissFill 1'!T$2:T7)=0,"",(IF('MissFill 1'!T7/SUM('MissFill 1'!T$2:T7)&gt;0.01,"",IF('MissFill 1'!T6/SUM('MissFill 1'!T$2:T7)&gt;0.01,"",IF('MissFill 1'!T5/SUM('MissFill 1'!T$2:T7)&gt;0.01,"",IF('MissFill 1'!T4/SUM('MissFill 1'!T$2:T7)&gt;0.01,"",DateEnded_5Day!$A7)))))))</f>
        <v/>
      </c>
      <c r="V7" s="54" t="str">
        <f>IF($A7&lt;='All Results'!$B$4,"",IF(SUM('MissFill 1'!U$2:U7)=0,"",(IF('MissFill 1'!U7/SUM('MissFill 1'!U$2:U7)&gt;0.01,"",IF('MissFill 1'!U6/SUM('MissFill 1'!U$2:U7)&gt;0.01,"",IF('MissFill 1'!U5/SUM('MissFill 1'!U$2:U7)&gt;0.01,"",IF('MissFill 1'!U4/SUM('MissFill 1'!U$2:U7)&gt;0.01,"",DateEnded_5Day!$A7)))))))</f>
        <v/>
      </c>
      <c r="W7" s="54" t="str">
        <f>IF($A7&lt;='All Results'!$B$4,"",IF(SUM('MissFill 1'!V$2:V7)=0,"",(IF('MissFill 1'!V7/SUM('MissFill 1'!V$2:V7)&gt;0.01,"",IF('MissFill 1'!V6/SUM('MissFill 1'!V$2:V7)&gt;0.01,"",IF('MissFill 1'!V5/SUM('MissFill 1'!V$2:V7)&gt;0.01,"",IF('MissFill 1'!V4/SUM('MissFill 1'!V$2:V7)&gt;0.01,"",DateEnded_5Day!$A7)))))))</f>
        <v/>
      </c>
      <c r="X7" s="54" t="str">
        <f>IF($A7&lt;='All Results'!$B$4,"",IF(SUM('MissFill 1'!W$2:W7)=0,"",(IF('MissFill 1'!W7/SUM('MissFill 1'!W$2:W7)&gt;0.01,"",IF('MissFill 1'!W6/SUM('MissFill 1'!W$2:W7)&gt;0.01,"",IF('MissFill 1'!W5/SUM('MissFill 1'!W$2:W7)&gt;0.01,"",IF('MissFill 1'!W4/SUM('MissFill 1'!W$2:W7)&gt;0.01,"",DateEnded_5Day!$A7)))))))</f>
        <v/>
      </c>
      <c r="Y7" s="54" t="str">
        <f>IF($A7&lt;='All Results'!$B$4,"",IF(SUM('MissFill 1'!X$2:X7)=0,"",(IF('MissFill 1'!X7/SUM('MissFill 1'!X$2:X7)&gt;0.01,"",IF('MissFill 1'!X6/SUM('MissFill 1'!X$2:X7)&gt;0.01,"",IF('MissFill 1'!X5/SUM('MissFill 1'!X$2:X7)&gt;0.01,"",IF('MissFill 1'!X4/SUM('MissFill 1'!X$2:X7)&gt;0.01,"",DateEnded_5Day!$A7)))))))</f>
        <v/>
      </c>
      <c r="Z7" s="54" t="str">
        <f>IF($A7&lt;='All Results'!$B$4,"",IF(SUM('MissFill 1'!Y$2:Y7)=0,"",(IF('MissFill 1'!Y7/SUM('MissFill 1'!Y$2:Y7)&gt;0.01,"",IF('MissFill 1'!Y6/SUM('MissFill 1'!Y$2:Y7)&gt;0.01,"",IF('MissFill 1'!Y5/SUM('MissFill 1'!Y$2:Y7)&gt;0.01,"",IF('MissFill 1'!Y4/SUM('MissFill 1'!Y$2:Y7)&gt;0.01,"",DateEnded_5Day!$A7)))))))</f>
        <v/>
      </c>
      <c r="AA7" s="54" t="str">
        <f>IF($A7&lt;='All Results'!$B$4,"",IF(SUM('MissFill 1'!Z$2:Z7)=0,"",(IF('MissFill 1'!Z7/SUM('MissFill 1'!Z$2:Z7)&gt;0.01,"",IF('MissFill 1'!Z6/SUM('MissFill 1'!Z$2:Z7)&gt;0.01,"",IF('MissFill 1'!Z5/SUM('MissFill 1'!Z$2:Z7)&gt;0.01,"",IF('MissFill 1'!Z4/SUM('MissFill 1'!Z$2:Z7)&gt;0.01,"",DateEnded_5Day!$A7)))))))</f>
        <v/>
      </c>
      <c r="AB7" s="54" t="str">
        <f>IF($A7&lt;='All Results'!$B$4,"",IF(SUM('MissFill 1'!AA$2:AA7)=0,"",(IF('MissFill 1'!AA7/SUM('MissFill 1'!AA$2:AA7)&gt;0.01,"",IF('MissFill 1'!AA6/SUM('MissFill 1'!AA$2:AA7)&gt;0.01,"",IF('MissFill 1'!AA5/SUM('MissFill 1'!AA$2:AA7)&gt;0.01,"",IF('MissFill 1'!AA4/SUM('MissFill 1'!AA$2:AA7)&gt;0.01,"",DateEnded_5Day!$A7)))))))</f>
        <v/>
      </c>
      <c r="AC7" s="54" t="str">
        <f>IF($A7&lt;='All Results'!$B$4,"",IF(SUM('MissFill 1'!AB$2:AB7)=0,"",(IF('MissFill 1'!AB7/SUM('MissFill 1'!AB$2:AB7)&gt;0.01,"",IF('MissFill 1'!AB6/SUM('MissFill 1'!AB$2:AB7)&gt;0.01,"",IF('MissFill 1'!AB5/SUM('MissFill 1'!AB$2:AB7)&gt;0.01,"",IF('MissFill 1'!AB4/SUM('MissFill 1'!AB$2:AB7)&gt;0.01,"",DateEnded_5Day!$A7)))))))</f>
        <v/>
      </c>
      <c r="AD7" s="54" t="str">
        <f>IF($A7&lt;='All Results'!$B$4,"",IF(SUM('MissFill 1'!AC$2:AC7)=0,"",(IF('MissFill 1'!AC7/SUM('MissFill 1'!AC$2:AC7)&gt;0.01,"",IF('MissFill 1'!AC6/SUM('MissFill 1'!AC$2:AC7)&gt;0.01,"",IF('MissFill 1'!AC5/SUM('MissFill 1'!AC$2:AC7)&gt;0.01,"",IF('MissFill 1'!AC4/SUM('MissFill 1'!AC$2:AC7)&gt;0.01,"",DateEnded_5Day!$A7)))))))</f>
        <v/>
      </c>
      <c r="AE7" s="54" t="str">
        <f>IF($A7&lt;='All Results'!$B$4,"",IF(SUM('MissFill 1'!AD$2:AD7)=0,"",(IF('MissFill 1'!AD7/SUM('MissFill 1'!AD$2:AD7)&gt;0.01,"",IF('MissFill 1'!AD6/SUM('MissFill 1'!AD$2:AD7)&gt;0.01,"",IF('MissFill 1'!AD5/SUM('MissFill 1'!AD$2:AD7)&gt;0.01,"",IF('MissFill 1'!AD4/SUM('MissFill 1'!AD$2:AD7)&gt;0.01,"",DateEnded_5Day!$A7)))))))</f>
        <v/>
      </c>
      <c r="AF7" s="54" t="str">
        <f>IF($A7&lt;='All Results'!$B$4,"",IF(SUM('MissFill 1'!AE$2:AE7)=0,"",(IF('MissFill 1'!AE7/SUM('MissFill 1'!AE$2:AE7)&gt;0.01,"",IF('MissFill 1'!AE6/SUM('MissFill 1'!AE$2:AE7)&gt;0.01,"",IF('MissFill 1'!AE5/SUM('MissFill 1'!AE$2:AE7)&gt;0.01,"",IF('MissFill 1'!AE4/SUM('MissFill 1'!AE$2:AE7)&gt;0.01,"",DateEnded_5Day!$A7)))))))</f>
        <v/>
      </c>
      <c r="AG7" s="54" t="str">
        <f>IF($A7&lt;='All Results'!$B$4,"",IF(SUM('MissFill 1'!AF$2:AF7)=0,"",(IF('MissFill 1'!AF7/SUM('MissFill 1'!AF$2:AF7)&gt;0.01,"",IF('MissFill 1'!AF6/SUM('MissFill 1'!AF$2:AF7)&gt;0.01,"",IF('MissFill 1'!AF5/SUM('MissFill 1'!AF$2:AF7)&gt;0.01,"",IF('MissFill 1'!AF4/SUM('MissFill 1'!AF$2:AF7)&gt;0.01,"",DateEnded_5Day!$A7)))))))</f>
        <v/>
      </c>
      <c r="AH7" s="54" t="str">
        <f>IF($A7&lt;='All Results'!$B$4,"",IF(SUM('MissFill 1'!AG$2:AG7)=0,"",(IF('MissFill 1'!AG7/SUM('MissFill 1'!AG$2:AG7)&gt;0.01,"",IF('MissFill 1'!AG6/SUM('MissFill 1'!AG$2:AG7)&gt;0.01,"",IF('MissFill 1'!AG5/SUM('MissFill 1'!AG$2:AG7)&gt;0.01,"",IF('MissFill 1'!AG4/SUM('MissFill 1'!AG$2:AG7)&gt;0.01,"",DateEnded_5Day!$A7)))))))</f>
        <v/>
      </c>
      <c r="AI7" s="54" t="str">
        <f>IF($A7&lt;='All Results'!$B$4,"",IF(SUM('MissFill 1'!AH$2:AH7)=0,"",(IF('MissFill 1'!AH7/SUM('MissFill 1'!AH$2:AH7)&gt;0.01,"",IF('MissFill 1'!AH6/SUM('MissFill 1'!AH$2:AH7)&gt;0.01,"",IF('MissFill 1'!AH5/SUM('MissFill 1'!AH$2:AH7)&gt;0.01,"",IF('MissFill 1'!AH4/SUM('MissFill 1'!AH$2:AH7)&gt;0.01,"",DateEnded_5Day!$A7)))))))</f>
        <v/>
      </c>
      <c r="AJ7" s="54" t="str">
        <f>IF($A7&lt;='All Results'!$B$4,"",IF(SUM('MissFill 1'!AI$2:AI7)=0,"",(IF('MissFill 1'!AI7/SUM('MissFill 1'!AI$2:AI7)&gt;0.01,"",IF('MissFill 1'!AI6/SUM('MissFill 1'!AI$2:AI7)&gt;0.01,"",IF('MissFill 1'!AI5/SUM('MissFill 1'!AI$2:AI7)&gt;0.01,"",IF('MissFill 1'!AI4/SUM('MissFill 1'!AI$2:AI7)&gt;0.01,"",DateEnded_5Day!$A7)))))))</f>
        <v/>
      </c>
      <c r="AK7" s="54" t="str">
        <f>IF($A7&lt;='All Results'!$B$4,"",IF(SUM('MissFill 1'!AJ$2:AJ7)=0,"",(IF('MissFill 1'!AJ7/SUM('MissFill 1'!AJ$2:AJ7)&gt;0.01,"",IF('MissFill 1'!AJ6/SUM('MissFill 1'!AJ$2:AJ7)&gt;0.01,"",IF('MissFill 1'!AJ5/SUM('MissFill 1'!AJ$2:AJ7)&gt;0.01,"",IF('MissFill 1'!AJ4/SUM('MissFill 1'!AJ$2:AJ7)&gt;0.01,"",DateEnded_5Day!$A7)))))))</f>
        <v/>
      </c>
      <c r="AL7" s="54" t="str">
        <f>IF($A7&lt;='All Results'!$B$4,"",IF(SUM('MissFill 1'!AK$2:AK7)=0,"",(IF('MissFill 1'!AK7/SUM('MissFill 1'!AK$2:AK7)&gt;0.01,"",IF('MissFill 1'!AK6/SUM('MissFill 1'!AK$2:AK7)&gt;0.01,"",IF('MissFill 1'!AK5/SUM('MissFill 1'!AK$2:AK7)&gt;0.01,"",IF('MissFill 1'!AK4/SUM('MissFill 1'!AK$2:AK7)&gt;0.01,"",DateEnded_5Day!$A7)))))))</f>
        <v/>
      </c>
      <c r="AM7" s="54" t="str">
        <f>IF($A7&lt;='All Results'!$B$4,"",IF(SUM('MissFill 1'!AL$2:AL7)=0,"",(IF('MissFill 1'!AL7/SUM('MissFill 1'!AL$2:AL7)&gt;0.01,"",IF('MissFill 1'!AL6/SUM('MissFill 1'!AL$2:AL7)&gt;0.01,"",IF('MissFill 1'!AL5/SUM('MissFill 1'!AL$2:AL7)&gt;0.01,"",IF('MissFill 1'!AL4/SUM('MissFill 1'!AL$2:AL7)&gt;0.01,"",DateEnded_5Day!$A7)))))))</f>
        <v/>
      </c>
      <c r="AN7" s="54" t="str">
        <f>IF($A7&lt;='All Results'!$B$4,"",IF(SUM('MissFill 1'!AM$2:AM7)=0,"",(IF('MissFill 1'!AM7/SUM('MissFill 1'!AM$2:AM7)&gt;0.01,"",IF('MissFill 1'!AM6/SUM('MissFill 1'!AM$2:AM7)&gt;0.01,"",IF('MissFill 1'!AM5/SUM('MissFill 1'!AM$2:AM7)&gt;0.01,"",IF('MissFill 1'!AM4/SUM('MissFill 1'!AM$2:AM7)&gt;0.01,"",DateEnded_5Day!$A7)))))))</f>
        <v/>
      </c>
      <c r="AO7" s="54" t="str">
        <f>IF($A7&lt;='All Results'!$B$4,"",IF(SUM('MissFill 1'!AN$2:AN7)=0,"",(IF('MissFill 1'!AN7/SUM('MissFill 1'!AN$2:AN7)&gt;0.01,"",IF('MissFill 1'!AN6/SUM('MissFill 1'!AN$2:AN7)&gt;0.01,"",IF('MissFill 1'!AN5/SUM('MissFill 1'!AN$2:AN7)&gt;0.01,"",IF('MissFill 1'!AN4/SUM('MissFill 1'!AN$2:AN7)&gt;0.01,"",DateEnded_5Day!$A7)))))))</f>
        <v/>
      </c>
      <c r="AP7" s="54" t="str">
        <f>IF($A7&lt;='All Results'!$B$4,"",IF(SUM('MissFill 1'!AO$2:AO7)=0,"",(IF('MissFill 1'!AO7/SUM('MissFill 1'!AO$2:AO7)&gt;0.01,"",IF('MissFill 1'!AO6/SUM('MissFill 1'!AO$2:AO7)&gt;0.01,"",IF('MissFill 1'!AO5/SUM('MissFill 1'!AO$2:AO7)&gt;0.01,"",IF('MissFill 1'!AO4/SUM('MissFill 1'!AO$2:AO7)&gt;0.01,"",DateEnded_5Day!$A7)))))))</f>
        <v/>
      </c>
      <c r="AQ7" s="54" t="str">
        <f>IF($A7&lt;='All Results'!$B$4,"",IF(SUM('MissFill 1'!AP$2:AP7)=0,"",(IF('MissFill 1'!AP7/SUM('MissFill 1'!AP$2:AP7)&gt;0.01,"",IF('MissFill 1'!AP6/SUM('MissFill 1'!AP$2:AP7)&gt;0.01,"",IF('MissFill 1'!AP5/SUM('MissFill 1'!AP$2:AP7)&gt;0.01,"",IF('MissFill 1'!AP4/SUM('MissFill 1'!AP$2:AP7)&gt;0.01,"",DateEnded_5Day!$A7)))))))</f>
        <v/>
      </c>
      <c r="AR7" s="54" t="str">
        <f>IF($A7&lt;='All Results'!$B$4,"",IF(SUM('MissFill 1'!AQ$2:AQ7)=0,"",(IF('MissFill 1'!AQ7/SUM('MissFill 1'!AQ$2:AQ7)&gt;0.01,"",IF('MissFill 1'!AQ6/SUM('MissFill 1'!AQ$2:AQ7)&gt;0.01,"",IF('MissFill 1'!AQ5/SUM('MissFill 1'!AQ$2:AQ7)&gt;0.01,"",IF('MissFill 1'!AQ4/SUM('MissFill 1'!AQ$2:AQ7)&gt;0.01,"",DateEnded_5Day!$A7)))))))</f>
        <v/>
      </c>
      <c r="AS7" s="54" t="str">
        <f>IF($A7&lt;='All Results'!$B$4,"",IF(SUM('MissFill 1'!AR$2:AR7)=0,"",(IF('MissFill 1'!AR7/SUM('MissFill 1'!AR$2:AR7)&gt;0.01,"",IF('MissFill 1'!AR6/SUM('MissFill 1'!AR$2:AR7)&gt;0.01,"",IF('MissFill 1'!AR5/SUM('MissFill 1'!AR$2:AR7)&gt;0.01,"",IF('MissFill 1'!AR4/SUM('MissFill 1'!AR$2:AR7)&gt;0.01,"",DateEnded_5Day!$A7)))))))</f>
        <v/>
      </c>
      <c r="AT7" s="54" t="str">
        <f>IF($A7&lt;='All Results'!$B$4,"",IF(SUM('MissFill 1'!AS$2:AS7)=0,"",(IF('MissFill 1'!AS7/SUM('MissFill 1'!AS$2:AS7)&gt;0.01,"",IF('MissFill 1'!AS6/SUM('MissFill 1'!AS$2:AS7)&gt;0.01,"",IF('MissFill 1'!AS5/SUM('MissFill 1'!AS$2:AS7)&gt;0.01,"",IF('MissFill 1'!AS4/SUM('MissFill 1'!AS$2:AS7)&gt;0.01,"",DateEnded_5Day!$A7)))))))</f>
        <v/>
      </c>
      <c r="AU7" s="54" t="str">
        <f>IF($A7&lt;='All Results'!$B$4,"",IF(SUM('MissFill 1'!AT$2:AT7)=0,"",(IF('MissFill 1'!AT7/SUM('MissFill 1'!AT$2:AT7)&gt;0.01,"",IF('MissFill 1'!AT6/SUM('MissFill 1'!AT$2:AT7)&gt;0.01,"",IF('MissFill 1'!AT5/SUM('MissFill 1'!AT$2:AT7)&gt;0.01,"",IF('MissFill 1'!AT4/SUM('MissFill 1'!AT$2:AT7)&gt;0.01,"",DateEnded_5Day!$A7)))))))</f>
        <v/>
      </c>
      <c r="AV7" s="54" t="str">
        <f>IF($A7&lt;='All Results'!$B$4,"",IF(SUM('MissFill 1'!AU$2:AU7)=0,"",(IF('MissFill 1'!AU7/SUM('MissFill 1'!AU$2:AU7)&gt;0.01,"",IF('MissFill 1'!AU6/SUM('MissFill 1'!AU$2:AU7)&gt;0.01,"",IF('MissFill 1'!AU5/SUM('MissFill 1'!AU$2:AU7)&gt;0.01,"",IF('MissFill 1'!AU4/SUM('MissFill 1'!AU$2:AU7)&gt;0.01,"",DateEnded_5Day!$A7)))))))</f>
        <v/>
      </c>
      <c r="AW7" s="54" t="str">
        <f>IF($A7&lt;='All Results'!$B$4,"",IF(SUM('MissFill 1'!AV$2:AV7)=0,"",(IF('MissFill 1'!AV7/SUM('MissFill 1'!AV$2:AV7)&gt;0.01,"",IF('MissFill 1'!AV6/SUM('MissFill 1'!AV$2:AV7)&gt;0.01,"",IF('MissFill 1'!AV5/SUM('MissFill 1'!AV$2:AV7)&gt;0.01,"",IF('MissFill 1'!AV4/SUM('MissFill 1'!AV$2:AV7)&gt;0.01,"",DateEnded_5Day!$A7)))))))</f>
        <v/>
      </c>
      <c r="AX7" s="54" t="str">
        <f>IF($A7&lt;='All Results'!$B$4,"",IF(SUM('MissFill 1'!AW$2:AW7)=0,"",(IF('MissFill 1'!AW7/SUM('MissFill 1'!AW$2:AW7)&gt;0.01,"",IF('MissFill 1'!AW6/SUM('MissFill 1'!AW$2:AW7)&gt;0.01,"",IF('MissFill 1'!AW5/SUM('MissFill 1'!AW$2:AW7)&gt;0.01,"",IF('MissFill 1'!AW4/SUM('MissFill 1'!AW$2:AW7)&gt;0.01,"",DateEnded_5Day!$A7)))))))</f>
        <v/>
      </c>
    </row>
    <row r="8" spans="1:50" x14ac:dyDescent="0.25">
      <c r="A8" s="41">
        <v>44353</v>
      </c>
      <c r="B8" s="52">
        <v>157</v>
      </c>
      <c r="C8" s="54" t="str">
        <f>IF($A8&lt;='All Results'!$B$4,"",IF(SUM('MissFill 1'!B$2:B8)=0,"",(IF('MissFill 1'!B8/SUM('MissFill 1'!B$2:B8)&gt;0.01,"",IF('MissFill 1'!B7/SUM('MissFill 1'!B$2:B8)&gt;0.01,"",IF('MissFill 1'!B6/SUM('MissFill 1'!B$2:B8)&gt;0.01,"",IF('MissFill 1'!B5/SUM('MissFill 1'!B$2:B8)&gt;0.01,"",DateEnded_5Day!$A8)))))))</f>
        <v/>
      </c>
      <c r="D8" s="54" t="str">
        <f>IF($A8&lt;='All Results'!$B$4,"",IF(SUM('MissFill 1'!C$2:C8)=0,"",(IF('MissFill 1'!C8/SUM('MissFill 1'!C$2:C8)&gt;0.01,"",IF('MissFill 1'!C7/SUM('MissFill 1'!C$2:C8)&gt;0.01,"",IF('MissFill 1'!C6/SUM('MissFill 1'!C$2:C8)&gt;0.01,"",IF('MissFill 1'!C5/SUM('MissFill 1'!C$2:C8)&gt;0.01,"",DateEnded_5Day!$A8)))))))</f>
        <v/>
      </c>
      <c r="E8" s="54" t="str">
        <f>IF($A8&lt;='All Results'!$B$4,"",IF(SUM('MissFill 1'!D$2:D8)=0,"",(IF('MissFill 1'!D8/SUM('MissFill 1'!D$2:D8)&gt;0.01,"",IF('MissFill 1'!D7/SUM('MissFill 1'!D$2:D8)&gt;0.01,"",IF('MissFill 1'!D6/SUM('MissFill 1'!D$2:D8)&gt;0.01,"",IF('MissFill 1'!D5/SUM('MissFill 1'!D$2:D8)&gt;0.01,"",DateEnded_5Day!$A8)))))))</f>
        <v/>
      </c>
      <c r="F8" s="54" t="str">
        <f>IF($A8&lt;='All Results'!$B$4,"",IF(SUM('MissFill 1'!E$2:E8)=0,"",(IF('MissFill 1'!E8/SUM('MissFill 1'!E$2:E8)&gt;0.01,"",IF('MissFill 1'!E7/SUM('MissFill 1'!E$2:E8)&gt;0.01,"",IF('MissFill 1'!E6/SUM('MissFill 1'!E$2:E8)&gt;0.01,"",IF('MissFill 1'!E5/SUM('MissFill 1'!E$2:E8)&gt;0.01,"",DateEnded_5Day!$A8)))))))</f>
        <v/>
      </c>
      <c r="G8" s="54" t="str">
        <f>IF($A8&lt;='All Results'!$B$4,"",IF(SUM('MissFill 1'!F$2:F8)=0,"",(IF('MissFill 1'!F8/SUM('MissFill 1'!F$2:F8)&gt;0.01,"",IF('MissFill 1'!F7/SUM('MissFill 1'!F$2:F8)&gt;0.01,"",IF('MissFill 1'!F6/SUM('MissFill 1'!F$2:F8)&gt;0.01,"",IF('MissFill 1'!F5/SUM('MissFill 1'!F$2:F8)&gt;0.01,"",DateEnded_5Day!$A8)))))))</f>
        <v/>
      </c>
      <c r="H8" s="54" t="str">
        <f>IF($A8&lt;='All Results'!$B$4,"",IF(SUM('MissFill 1'!G$2:G8)=0,"",(IF('MissFill 1'!G8/SUM('MissFill 1'!G$2:G8)&gt;0.01,"",IF('MissFill 1'!G7/SUM('MissFill 1'!G$2:G8)&gt;0.01,"",IF('MissFill 1'!G6/SUM('MissFill 1'!G$2:G8)&gt;0.01,"",IF('MissFill 1'!G5/SUM('MissFill 1'!G$2:G8)&gt;0.01,"",DateEnded_5Day!$A8)))))))</f>
        <v/>
      </c>
      <c r="I8" s="54" t="str">
        <f>IF($A8&lt;='All Results'!$B$4,"",IF(SUM('MissFill 1'!H$2:H8)=0,"",(IF('MissFill 1'!H8/SUM('MissFill 1'!H$2:H8)&gt;0.01,"",IF('MissFill 1'!H7/SUM('MissFill 1'!H$2:H8)&gt;0.01,"",IF('MissFill 1'!H6/SUM('MissFill 1'!H$2:H8)&gt;0.01,"",IF('MissFill 1'!H5/SUM('MissFill 1'!H$2:H8)&gt;0.01,"",DateEnded_5Day!$A8)))))))</f>
        <v/>
      </c>
      <c r="J8" s="54" t="str">
        <f>IF($A8&lt;='All Results'!$B$4,"",IF(SUM('MissFill 1'!I$2:I8)=0,"",(IF('MissFill 1'!I8/SUM('MissFill 1'!I$2:I8)&gt;0.01,"",IF('MissFill 1'!I7/SUM('MissFill 1'!I$2:I8)&gt;0.01,"",IF('MissFill 1'!I6/SUM('MissFill 1'!I$2:I8)&gt;0.01,"",IF('MissFill 1'!I5/SUM('MissFill 1'!I$2:I8)&gt;0.01,"",DateEnded_5Day!$A8)))))))</f>
        <v/>
      </c>
      <c r="K8" s="54" t="str">
        <f>IF($A8&lt;='All Results'!$B$4,"",IF(SUM('MissFill 1'!J$2:J8)=0,"",(IF('MissFill 1'!J8/SUM('MissFill 1'!J$2:J8)&gt;0.01,"",IF('MissFill 1'!J7/SUM('MissFill 1'!J$2:J8)&gt;0.01,"",IF('MissFill 1'!J6/SUM('MissFill 1'!J$2:J8)&gt;0.01,"",IF('MissFill 1'!J5/SUM('MissFill 1'!J$2:J8)&gt;0.01,"",DateEnded_5Day!$A8)))))))</f>
        <v/>
      </c>
      <c r="L8" s="54" t="str">
        <f>IF($A8&lt;='All Results'!$B$4,"",IF(SUM('MissFill 1'!K$2:K8)=0,"",(IF('MissFill 1'!K8/SUM('MissFill 1'!K$2:K8)&gt;0.01,"",IF('MissFill 1'!K7/SUM('MissFill 1'!K$2:K8)&gt;0.01,"",IF('MissFill 1'!K6/SUM('MissFill 1'!K$2:K8)&gt;0.01,"",IF('MissFill 1'!K5/SUM('MissFill 1'!K$2:K8)&gt;0.01,"",DateEnded_5Day!$A8)))))))</f>
        <v/>
      </c>
      <c r="M8" s="54" t="str">
        <f>IF($A8&lt;='All Results'!$B$4,"",IF(SUM('MissFill 1'!L$2:L8)=0,"",(IF('MissFill 1'!L8/SUM('MissFill 1'!L$2:L8)&gt;0.01,"",IF('MissFill 1'!L7/SUM('MissFill 1'!L$2:L8)&gt;0.01,"",IF('MissFill 1'!L6/SUM('MissFill 1'!L$2:L8)&gt;0.01,"",IF('MissFill 1'!L5/SUM('MissFill 1'!L$2:L8)&gt;0.01,"",DateEnded_5Day!$A8)))))))</f>
        <v/>
      </c>
      <c r="N8" s="54" t="str">
        <f>IF($A8&lt;='All Results'!$B$4,"",IF(SUM('MissFill 1'!M$2:M8)=0,"",(IF('MissFill 1'!M8/SUM('MissFill 1'!M$2:M8)&gt;0.01,"",IF('MissFill 1'!M7/SUM('MissFill 1'!M$2:M8)&gt;0.01,"",IF('MissFill 1'!M6/SUM('MissFill 1'!M$2:M8)&gt;0.01,"",IF('MissFill 1'!M5/SUM('MissFill 1'!M$2:M8)&gt;0.01,"",DateEnded_5Day!$A8)))))))</f>
        <v/>
      </c>
      <c r="O8" s="54" t="str">
        <f>IF($A8&lt;='All Results'!$B$4,"",IF(SUM('MissFill 1'!N$2:N8)=0,"",(IF('MissFill 1'!N8/SUM('MissFill 1'!N$2:N8)&gt;0.01,"",IF('MissFill 1'!N7/SUM('MissFill 1'!N$2:N8)&gt;0.01,"",IF('MissFill 1'!N6/SUM('MissFill 1'!N$2:N8)&gt;0.01,"",IF('MissFill 1'!N5/SUM('MissFill 1'!N$2:N8)&gt;0.01,"",DateEnded_5Day!$A8)))))))</f>
        <v/>
      </c>
      <c r="P8" s="54" t="str">
        <f>IF($A8&lt;='All Results'!$B$4,"",IF(SUM('MissFill 1'!O$2:O8)=0,"",(IF('MissFill 1'!O8/SUM('MissFill 1'!O$2:O8)&gt;0.01,"",IF('MissFill 1'!O7/SUM('MissFill 1'!O$2:O8)&gt;0.01,"",IF('MissFill 1'!O6/SUM('MissFill 1'!O$2:O8)&gt;0.01,"",IF('MissFill 1'!O5/SUM('MissFill 1'!O$2:O8)&gt;0.01,"",DateEnded_5Day!$A8)))))))</f>
        <v/>
      </c>
      <c r="Q8" s="54" t="str">
        <f>IF($A8&lt;='All Results'!$B$4,"",IF(SUM('MissFill 1'!P$2:P8)=0,"",(IF('MissFill 1'!P8/SUM('MissFill 1'!P$2:P8)&gt;0.01,"",IF('MissFill 1'!P7/SUM('MissFill 1'!P$2:P8)&gt;0.01,"",IF('MissFill 1'!P6/SUM('MissFill 1'!P$2:P8)&gt;0.01,"",IF('MissFill 1'!P5/SUM('MissFill 1'!P$2:P8)&gt;0.01,"",DateEnded_5Day!$A8)))))))</f>
        <v/>
      </c>
      <c r="R8" s="54" t="str">
        <f>IF($A8&lt;='All Results'!$B$4,"",IF(SUM('MissFill 1'!Q$2:Q8)=0,"",(IF('MissFill 1'!Q8/SUM('MissFill 1'!Q$2:Q8)&gt;0.01,"",IF('MissFill 1'!Q7/SUM('MissFill 1'!Q$2:Q8)&gt;0.01,"",IF('MissFill 1'!Q6/SUM('MissFill 1'!Q$2:Q8)&gt;0.01,"",IF('MissFill 1'!Q5/SUM('MissFill 1'!Q$2:Q8)&gt;0.01,"",DateEnded_5Day!$A8)))))))</f>
        <v/>
      </c>
      <c r="S8" s="54" t="str">
        <f>IF($A8&lt;='All Results'!$B$4,"",IF(SUM('MissFill 1'!R$2:R8)=0,"",(IF('MissFill 1'!R8/SUM('MissFill 1'!R$2:R8)&gt;0.01,"",IF('MissFill 1'!R7/SUM('MissFill 1'!R$2:R8)&gt;0.01,"",IF('MissFill 1'!R6/SUM('MissFill 1'!R$2:R8)&gt;0.01,"",IF('MissFill 1'!R5/SUM('MissFill 1'!R$2:R8)&gt;0.01,"",DateEnded_5Day!$A8)))))))</f>
        <v/>
      </c>
      <c r="T8" s="54" t="str">
        <f>IF($A8&lt;='All Results'!$B$4,"",IF(SUM('MissFill 1'!S$2:S8)=0,"",(IF('MissFill 1'!S8/SUM('MissFill 1'!S$2:S8)&gt;0.01,"",IF('MissFill 1'!S7/SUM('MissFill 1'!S$2:S8)&gt;0.01,"",IF('MissFill 1'!S6/SUM('MissFill 1'!S$2:S8)&gt;0.01,"",IF('MissFill 1'!S5/SUM('MissFill 1'!S$2:S8)&gt;0.01,"",DateEnded_5Day!$A8)))))))</f>
        <v/>
      </c>
      <c r="U8" s="54" t="str">
        <f>IF($A8&lt;='All Results'!$B$4,"",IF(SUM('MissFill 1'!T$2:T8)=0,"",(IF('MissFill 1'!T8/SUM('MissFill 1'!T$2:T8)&gt;0.01,"",IF('MissFill 1'!T7/SUM('MissFill 1'!T$2:T8)&gt;0.01,"",IF('MissFill 1'!T6/SUM('MissFill 1'!T$2:T8)&gt;0.01,"",IF('MissFill 1'!T5/SUM('MissFill 1'!T$2:T8)&gt;0.01,"",DateEnded_5Day!$A8)))))))</f>
        <v/>
      </c>
      <c r="V8" s="54" t="str">
        <f>IF($A8&lt;='All Results'!$B$4,"",IF(SUM('MissFill 1'!U$2:U8)=0,"",(IF('MissFill 1'!U8/SUM('MissFill 1'!U$2:U8)&gt;0.01,"",IF('MissFill 1'!U7/SUM('MissFill 1'!U$2:U8)&gt;0.01,"",IF('MissFill 1'!U6/SUM('MissFill 1'!U$2:U8)&gt;0.01,"",IF('MissFill 1'!U5/SUM('MissFill 1'!U$2:U8)&gt;0.01,"",DateEnded_5Day!$A8)))))))</f>
        <v/>
      </c>
      <c r="W8" s="54" t="str">
        <f>IF($A8&lt;='All Results'!$B$4,"",IF(SUM('MissFill 1'!V$2:V8)=0,"",(IF('MissFill 1'!V8/SUM('MissFill 1'!V$2:V8)&gt;0.01,"",IF('MissFill 1'!V7/SUM('MissFill 1'!V$2:V8)&gt;0.01,"",IF('MissFill 1'!V6/SUM('MissFill 1'!V$2:V8)&gt;0.01,"",IF('MissFill 1'!V5/SUM('MissFill 1'!V$2:V8)&gt;0.01,"",DateEnded_5Day!$A8)))))))</f>
        <v/>
      </c>
      <c r="X8" s="54" t="str">
        <f>IF($A8&lt;='All Results'!$B$4,"",IF(SUM('MissFill 1'!W$2:W8)=0,"",(IF('MissFill 1'!W8/SUM('MissFill 1'!W$2:W8)&gt;0.01,"",IF('MissFill 1'!W7/SUM('MissFill 1'!W$2:W8)&gt;0.01,"",IF('MissFill 1'!W6/SUM('MissFill 1'!W$2:W8)&gt;0.01,"",IF('MissFill 1'!W5/SUM('MissFill 1'!W$2:W8)&gt;0.01,"",DateEnded_5Day!$A8)))))))</f>
        <v/>
      </c>
      <c r="Y8" s="54" t="str">
        <f>IF($A8&lt;='All Results'!$B$4,"",IF(SUM('MissFill 1'!X$2:X8)=0,"",(IF('MissFill 1'!X8/SUM('MissFill 1'!X$2:X8)&gt;0.01,"",IF('MissFill 1'!X7/SUM('MissFill 1'!X$2:X8)&gt;0.01,"",IF('MissFill 1'!X6/SUM('MissFill 1'!X$2:X8)&gt;0.01,"",IF('MissFill 1'!X5/SUM('MissFill 1'!X$2:X8)&gt;0.01,"",DateEnded_5Day!$A8)))))))</f>
        <v/>
      </c>
      <c r="Z8" s="54" t="str">
        <f>IF($A8&lt;='All Results'!$B$4,"",IF(SUM('MissFill 1'!Y$2:Y8)=0,"",(IF('MissFill 1'!Y8/SUM('MissFill 1'!Y$2:Y8)&gt;0.01,"",IF('MissFill 1'!Y7/SUM('MissFill 1'!Y$2:Y8)&gt;0.01,"",IF('MissFill 1'!Y6/SUM('MissFill 1'!Y$2:Y8)&gt;0.01,"",IF('MissFill 1'!Y5/SUM('MissFill 1'!Y$2:Y8)&gt;0.01,"",DateEnded_5Day!$A8)))))))</f>
        <v/>
      </c>
      <c r="AA8" s="54" t="str">
        <f>IF($A8&lt;='All Results'!$B$4,"",IF(SUM('MissFill 1'!Z$2:Z8)=0,"",(IF('MissFill 1'!Z8/SUM('MissFill 1'!Z$2:Z8)&gt;0.01,"",IF('MissFill 1'!Z7/SUM('MissFill 1'!Z$2:Z8)&gt;0.01,"",IF('MissFill 1'!Z6/SUM('MissFill 1'!Z$2:Z8)&gt;0.01,"",IF('MissFill 1'!Z5/SUM('MissFill 1'!Z$2:Z8)&gt;0.01,"",DateEnded_5Day!$A8)))))))</f>
        <v/>
      </c>
      <c r="AB8" s="54" t="str">
        <f>IF($A8&lt;='All Results'!$B$4,"",IF(SUM('MissFill 1'!AA$2:AA8)=0,"",(IF('MissFill 1'!AA8/SUM('MissFill 1'!AA$2:AA8)&gt;0.01,"",IF('MissFill 1'!AA7/SUM('MissFill 1'!AA$2:AA8)&gt;0.01,"",IF('MissFill 1'!AA6/SUM('MissFill 1'!AA$2:AA8)&gt;0.01,"",IF('MissFill 1'!AA5/SUM('MissFill 1'!AA$2:AA8)&gt;0.01,"",DateEnded_5Day!$A8)))))))</f>
        <v/>
      </c>
      <c r="AC8" s="54" t="str">
        <f>IF($A8&lt;='All Results'!$B$4,"",IF(SUM('MissFill 1'!AB$2:AB8)=0,"",(IF('MissFill 1'!AB8/SUM('MissFill 1'!AB$2:AB8)&gt;0.01,"",IF('MissFill 1'!AB7/SUM('MissFill 1'!AB$2:AB8)&gt;0.01,"",IF('MissFill 1'!AB6/SUM('MissFill 1'!AB$2:AB8)&gt;0.01,"",IF('MissFill 1'!AB5/SUM('MissFill 1'!AB$2:AB8)&gt;0.01,"",DateEnded_5Day!$A8)))))))</f>
        <v/>
      </c>
      <c r="AD8" s="54" t="str">
        <f>IF($A8&lt;='All Results'!$B$4,"",IF(SUM('MissFill 1'!AC$2:AC8)=0,"",(IF('MissFill 1'!AC8/SUM('MissFill 1'!AC$2:AC8)&gt;0.01,"",IF('MissFill 1'!AC7/SUM('MissFill 1'!AC$2:AC8)&gt;0.01,"",IF('MissFill 1'!AC6/SUM('MissFill 1'!AC$2:AC8)&gt;0.01,"",IF('MissFill 1'!AC5/SUM('MissFill 1'!AC$2:AC8)&gt;0.01,"",DateEnded_5Day!$A8)))))))</f>
        <v/>
      </c>
      <c r="AE8" s="54" t="str">
        <f>IF($A8&lt;='All Results'!$B$4,"",IF(SUM('MissFill 1'!AD$2:AD8)=0,"",(IF('MissFill 1'!AD8/SUM('MissFill 1'!AD$2:AD8)&gt;0.01,"",IF('MissFill 1'!AD7/SUM('MissFill 1'!AD$2:AD8)&gt;0.01,"",IF('MissFill 1'!AD6/SUM('MissFill 1'!AD$2:AD8)&gt;0.01,"",IF('MissFill 1'!AD5/SUM('MissFill 1'!AD$2:AD8)&gt;0.01,"",DateEnded_5Day!$A8)))))))</f>
        <v/>
      </c>
      <c r="AF8" s="54" t="str">
        <f>IF($A8&lt;='All Results'!$B$4,"",IF(SUM('MissFill 1'!AE$2:AE8)=0,"",(IF('MissFill 1'!AE8/SUM('MissFill 1'!AE$2:AE8)&gt;0.01,"",IF('MissFill 1'!AE7/SUM('MissFill 1'!AE$2:AE8)&gt;0.01,"",IF('MissFill 1'!AE6/SUM('MissFill 1'!AE$2:AE8)&gt;0.01,"",IF('MissFill 1'!AE5/SUM('MissFill 1'!AE$2:AE8)&gt;0.01,"",DateEnded_5Day!$A8)))))))</f>
        <v/>
      </c>
      <c r="AG8" s="54" t="str">
        <f>IF($A8&lt;='All Results'!$B$4,"",IF(SUM('MissFill 1'!AF$2:AF8)=0,"",(IF('MissFill 1'!AF8/SUM('MissFill 1'!AF$2:AF8)&gt;0.01,"",IF('MissFill 1'!AF7/SUM('MissFill 1'!AF$2:AF8)&gt;0.01,"",IF('MissFill 1'!AF6/SUM('MissFill 1'!AF$2:AF8)&gt;0.01,"",IF('MissFill 1'!AF5/SUM('MissFill 1'!AF$2:AF8)&gt;0.01,"",DateEnded_5Day!$A8)))))))</f>
        <v/>
      </c>
      <c r="AH8" s="54" t="str">
        <f>IF($A8&lt;='All Results'!$B$4,"",IF(SUM('MissFill 1'!AG$2:AG8)=0,"",(IF('MissFill 1'!AG8/SUM('MissFill 1'!AG$2:AG8)&gt;0.01,"",IF('MissFill 1'!AG7/SUM('MissFill 1'!AG$2:AG8)&gt;0.01,"",IF('MissFill 1'!AG6/SUM('MissFill 1'!AG$2:AG8)&gt;0.01,"",IF('MissFill 1'!AG5/SUM('MissFill 1'!AG$2:AG8)&gt;0.01,"",DateEnded_5Day!$A8)))))))</f>
        <v/>
      </c>
      <c r="AI8" s="54" t="str">
        <f>IF($A8&lt;='All Results'!$B$4,"",IF(SUM('MissFill 1'!AH$2:AH8)=0,"",(IF('MissFill 1'!AH8/SUM('MissFill 1'!AH$2:AH8)&gt;0.01,"",IF('MissFill 1'!AH7/SUM('MissFill 1'!AH$2:AH8)&gt;0.01,"",IF('MissFill 1'!AH6/SUM('MissFill 1'!AH$2:AH8)&gt;0.01,"",IF('MissFill 1'!AH5/SUM('MissFill 1'!AH$2:AH8)&gt;0.01,"",DateEnded_5Day!$A8)))))))</f>
        <v/>
      </c>
      <c r="AJ8" s="54" t="str">
        <f>IF($A8&lt;='All Results'!$B$4,"",IF(SUM('MissFill 1'!AI$2:AI8)=0,"",(IF('MissFill 1'!AI8/SUM('MissFill 1'!AI$2:AI8)&gt;0.01,"",IF('MissFill 1'!AI7/SUM('MissFill 1'!AI$2:AI8)&gt;0.01,"",IF('MissFill 1'!AI6/SUM('MissFill 1'!AI$2:AI8)&gt;0.01,"",IF('MissFill 1'!AI5/SUM('MissFill 1'!AI$2:AI8)&gt;0.01,"",DateEnded_5Day!$A8)))))))</f>
        <v/>
      </c>
      <c r="AK8" s="54" t="str">
        <f>IF($A8&lt;='All Results'!$B$4,"",IF(SUM('MissFill 1'!AJ$2:AJ8)=0,"",(IF('MissFill 1'!AJ8/SUM('MissFill 1'!AJ$2:AJ8)&gt;0.01,"",IF('MissFill 1'!AJ7/SUM('MissFill 1'!AJ$2:AJ8)&gt;0.01,"",IF('MissFill 1'!AJ6/SUM('MissFill 1'!AJ$2:AJ8)&gt;0.01,"",IF('MissFill 1'!AJ5/SUM('MissFill 1'!AJ$2:AJ8)&gt;0.01,"",DateEnded_5Day!$A8)))))))</f>
        <v/>
      </c>
      <c r="AL8" s="54" t="str">
        <f>IF($A8&lt;='All Results'!$B$4,"",IF(SUM('MissFill 1'!AK$2:AK8)=0,"",(IF('MissFill 1'!AK8/SUM('MissFill 1'!AK$2:AK8)&gt;0.01,"",IF('MissFill 1'!AK7/SUM('MissFill 1'!AK$2:AK8)&gt;0.01,"",IF('MissFill 1'!AK6/SUM('MissFill 1'!AK$2:AK8)&gt;0.01,"",IF('MissFill 1'!AK5/SUM('MissFill 1'!AK$2:AK8)&gt;0.01,"",DateEnded_5Day!$A8)))))))</f>
        <v/>
      </c>
      <c r="AM8" s="54" t="str">
        <f>IF($A8&lt;='All Results'!$B$4,"",IF(SUM('MissFill 1'!AL$2:AL8)=0,"",(IF('MissFill 1'!AL8/SUM('MissFill 1'!AL$2:AL8)&gt;0.01,"",IF('MissFill 1'!AL7/SUM('MissFill 1'!AL$2:AL8)&gt;0.01,"",IF('MissFill 1'!AL6/SUM('MissFill 1'!AL$2:AL8)&gt;0.01,"",IF('MissFill 1'!AL5/SUM('MissFill 1'!AL$2:AL8)&gt;0.01,"",DateEnded_5Day!$A8)))))))</f>
        <v/>
      </c>
      <c r="AN8" s="54" t="str">
        <f>IF($A8&lt;='All Results'!$B$4,"",IF(SUM('MissFill 1'!AM$2:AM8)=0,"",(IF('MissFill 1'!AM8/SUM('MissFill 1'!AM$2:AM8)&gt;0.01,"",IF('MissFill 1'!AM7/SUM('MissFill 1'!AM$2:AM8)&gt;0.01,"",IF('MissFill 1'!AM6/SUM('MissFill 1'!AM$2:AM8)&gt;0.01,"",IF('MissFill 1'!AM5/SUM('MissFill 1'!AM$2:AM8)&gt;0.01,"",DateEnded_5Day!$A8)))))))</f>
        <v/>
      </c>
      <c r="AO8" s="54" t="str">
        <f>IF($A8&lt;='All Results'!$B$4,"",IF(SUM('MissFill 1'!AN$2:AN8)=0,"",(IF('MissFill 1'!AN8/SUM('MissFill 1'!AN$2:AN8)&gt;0.01,"",IF('MissFill 1'!AN7/SUM('MissFill 1'!AN$2:AN8)&gt;0.01,"",IF('MissFill 1'!AN6/SUM('MissFill 1'!AN$2:AN8)&gt;0.01,"",IF('MissFill 1'!AN5/SUM('MissFill 1'!AN$2:AN8)&gt;0.01,"",DateEnded_5Day!$A8)))))))</f>
        <v/>
      </c>
      <c r="AP8" s="54" t="str">
        <f>IF($A8&lt;='All Results'!$B$4,"",IF(SUM('MissFill 1'!AO$2:AO8)=0,"",(IF('MissFill 1'!AO8/SUM('MissFill 1'!AO$2:AO8)&gt;0.01,"",IF('MissFill 1'!AO7/SUM('MissFill 1'!AO$2:AO8)&gt;0.01,"",IF('MissFill 1'!AO6/SUM('MissFill 1'!AO$2:AO8)&gt;0.01,"",IF('MissFill 1'!AO5/SUM('MissFill 1'!AO$2:AO8)&gt;0.01,"",DateEnded_5Day!$A8)))))))</f>
        <v/>
      </c>
      <c r="AQ8" s="54" t="str">
        <f>IF($A8&lt;='All Results'!$B$4,"",IF(SUM('MissFill 1'!AP$2:AP8)=0,"",(IF('MissFill 1'!AP8/SUM('MissFill 1'!AP$2:AP8)&gt;0.01,"",IF('MissFill 1'!AP7/SUM('MissFill 1'!AP$2:AP8)&gt;0.01,"",IF('MissFill 1'!AP6/SUM('MissFill 1'!AP$2:AP8)&gt;0.01,"",IF('MissFill 1'!AP5/SUM('MissFill 1'!AP$2:AP8)&gt;0.01,"",DateEnded_5Day!$A8)))))))</f>
        <v/>
      </c>
      <c r="AR8" s="54" t="str">
        <f>IF($A8&lt;='All Results'!$B$4,"",IF(SUM('MissFill 1'!AQ$2:AQ8)=0,"",(IF('MissFill 1'!AQ8/SUM('MissFill 1'!AQ$2:AQ8)&gt;0.01,"",IF('MissFill 1'!AQ7/SUM('MissFill 1'!AQ$2:AQ8)&gt;0.01,"",IF('MissFill 1'!AQ6/SUM('MissFill 1'!AQ$2:AQ8)&gt;0.01,"",IF('MissFill 1'!AQ5/SUM('MissFill 1'!AQ$2:AQ8)&gt;0.01,"",DateEnded_5Day!$A8)))))))</f>
        <v/>
      </c>
      <c r="AS8" s="54" t="str">
        <f>IF($A8&lt;='All Results'!$B$4,"",IF(SUM('MissFill 1'!AR$2:AR8)=0,"",(IF('MissFill 1'!AR8/SUM('MissFill 1'!AR$2:AR8)&gt;0.01,"",IF('MissFill 1'!AR7/SUM('MissFill 1'!AR$2:AR8)&gt;0.01,"",IF('MissFill 1'!AR6/SUM('MissFill 1'!AR$2:AR8)&gt;0.01,"",IF('MissFill 1'!AR5/SUM('MissFill 1'!AR$2:AR8)&gt;0.01,"",DateEnded_5Day!$A8)))))))</f>
        <v/>
      </c>
      <c r="AT8" s="54" t="str">
        <f>IF($A8&lt;='All Results'!$B$4,"",IF(SUM('MissFill 1'!AS$2:AS8)=0,"",(IF('MissFill 1'!AS8/SUM('MissFill 1'!AS$2:AS8)&gt;0.01,"",IF('MissFill 1'!AS7/SUM('MissFill 1'!AS$2:AS8)&gt;0.01,"",IF('MissFill 1'!AS6/SUM('MissFill 1'!AS$2:AS8)&gt;0.01,"",IF('MissFill 1'!AS5/SUM('MissFill 1'!AS$2:AS8)&gt;0.01,"",DateEnded_5Day!$A8)))))))</f>
        <v/>
      </c>
      <c r="AU8" s="54" t="str">
        <f>IF($A8&lt;='All Results'!$B$4,"",IF(SUM('MissFill 1'!AT$2:AT8)=0,"",(IF('MissFill 1'!AT8/SUM('MissFill 1'!AT$2:AT8)&gt;0.01,"",IF('MissFill 1'!AT7/SUM('MissFill 1'!AT$2:AT8)&gt;0.01,"",IF('MissFill 1'!AT6/SUM('MissFill 1'!AT$2:AT8)&gt;0.01,"",IF('MissFill 1'!AT5/SUM('MissFill 1'!AT$2:AT8)&gt;0.01,"",DateEnded_5Day!$A8)))))))</f>
        <v/>
      </c>
      <c r="AV8" s="54" t="str">
        <f>IF($A8&lt;='All Results'!$B$4,"",IF(SUM('MissFill 1'!AU$2:AU8)=0,"",(IF('MissFill 1'!AU8/SUM('MissFill 1'!AU$2:AU8)&gt;0.01,"",IF('MissFill 1'!AU7/SUM('MissFill 1'!AU$2:AU8)&gt;0.01,"",IF('MissFill 1'!AU6/SUM('MissFill 1'!AU$2:AU8)&gt;0.01,"",IF('MissFill 1'!AU5/SUM('MissFill 1'!AU$2:AU8)&gt;0.01,"",DateEnded_5Day!$A8)))))))</f>
        <v/>
      </c>
      <c r="AW8" s="54" t="str">
        <f>IF($A8&lt;='All Results'!$B$4,"",IF(SUM('MissFill 1'!AV$2:AV8)=0,"",(IF('MissFill 1'!AV8/SUM('MissFill 1'!AV$2:AV8)&gt;0.01,"",IF('MissFill 1'!AV7/SUM('MissFill 1'!AV$2:AV8)&gt;0.01,"",IF('MissFill 1'!AV6/SUM('MissFill 1'!AV$2:AV8)&gt;0.01,"",IF('MissFill 1'!AV5/SUM('MissFill 1'!AV$2:AV8)&gt;0.01,"",DateEnded_5Day!$A8)))))))</f>
        <v/>
      </c>
      <c r="AX8" s="54" t="str">
        <f>IF($A8&lt;='All Results'!$B$4,"",IF(SUM('MissFill 1'!AW$2:AW8)=0,"",(IF('MissFill 1'!AW8/SUM('MissFill 1'!AW$2:AW8)&gt;0.01,"",IF('MissFill 1'!AW7/SUM('MissFill 1'!AW$2:AW8)&gt;0.01,"",IF('MissFill 1'!AW6/SUM('MissFill 1'!AW$2:AW8)&gt;0.01,"",IF('MissFill 1'!AW5/SUM('MissFill 1'!AW$2:AW8)&gt;0.01,"",DateEnded_5Day!$A8)))))))</f>
        <v/>
      </c>
    </row>
    <row r="9" spans="1:50" x14ac:dyDescent="0.25">
      <c r="A9" s="41">
        <v>44354</v>
      </c>
      <c r="B9" s="52">
        <v>158</v>
      </c>
      <c r="C9" s="54" t="str">
        <f>IF($A9&lt;='All Results'!$B$4,"",IF(SUM('MissFill 1'!B$2:B9)=0,"",(IF('MissFill 1'!B9/SUM('MissFill 1'!B$2:B9)&gt;0.01,"",IF('MissFill 1'!B8/SUM('MissFill 1'!B$2:B9)&gt;0.01,"",IF('MissFill 1'!B7/SUM('MissFill 1'!B$2:B9)&gt;0.01,"",IF('MissFill 1'!B6/SUM('MissFill 1'!B$2:B9)&gt;0.01,"",DateEnded_5Day!$A9)))))))</f>
        <v/>
      </c>
      <c r="D9" s="54" t="str">
        <f>IF($A9&lt;='All Results'!$B$4,"",IF(SUM('MissFill 1'!C$2:C9)=0,"",(IF('MissFill 1'!C9/SUM('MissFill 1'!C$2:C9)&gt;0.01,"",IF('MissFill 1'!C8/SUM('MissFill 1'!C$2:C9)&gt;0.01,"",IF('MissFill 1'!C7/SUM('MissFill 1'!C$2:C9)&gt;0.01,"",IF('MissFill 1'!C6/SUM('MissFill 1'!C$2:C9)&gt;0.01,"",DateEnded_5Day!$A9)))))))</f>
        <v/>
      </c>
      <c r="E9" s="54" t="str">
        <f>IF($A9&lt;='All Results'!$B$4,"",IF(SUM('MissFill 1'!D$2:D9)=0,"",(IF('MissFill 1'!D9/SUM('MissFill 1'!D$2:D9)&gt;0.01,"",IF('MissFill 1'!D8/SUM('MissFill 1'!D$2:D9)&gt;0.01,"",IF('MissFill 1'!D7/SUM('MissFill 1'!D$2:D9)&gt;0.01,"",IF('MissFill 1'!D6/SUM('MissFill 1'!D$2:D9)&gt;0.01,"",DateEnded_5Day!$A9)))))))</f>
        <v/>
      </c>
      <c r="F9" s="54" t="str">
        <f>IF($A9&lt;='All Results'!$B$4,"",IF(SUM('MissFill 1'!E$2:E9)=0,"",(IF('MissFill 1'!E9/SUM('MissFill 1'!E$2:E9)&gt;0.01,"",IF('MissFill 1'!E8/SUM('MissFill 1'!E$2:E9)&gt;0.01,"",IF('MissFill 1'!E7/SUM('MissFill 1'!E$2:E9)&gt;0.01,"",IF('MissFill 1'!E6/SUM('MissFill 1'!E$2:E9)&gt;0.01,"",DateEnded_5Day!$A9)))))))</f>
        <v/>
      </c>
      <c r="G9" s="54" t="str">
        <f>IF($A9&lt;='All Results'!$B$4,"",IF(SUM('MissFill 1'!F$2:F9)=0,"",(IF('MissFill 1'!F9/SUM('MissFill 1'!F$2:F9)&gt;0.01,"",IF('MissFill 1'!F8/SUM('MissFill 1'!F$2:F9)&gt;0.01,"",IF('MissFill 1'!F7/SUM('MissFill 1'!F$2:F9)&gt;0.01,"",IF('MissFill 1'!F6/SUM('MissFill 1'!F$2:F9)&gt;0.01,"",DateEnded_5Day!$A9)))))))</f>
        <v/>
      </c>
      <c r="H9" s="54" t="str">
        <f>IF($A9&lt;='All Results'!$B$4,"",IF(SUM('MissFill 1'!G$2:G9)=0,"",(IF('MissFill 1'!G9/SUM('MissFill 1'!G$2:G9)&gt;0.01,"",IF('MissFill 1'!G8/SUM('MissFill 1'!G$2:G9)&gt;0.01,"",IF('MissFill 1'!G7/SUM('MissFill 1'!G$2:G9)&gt;0.01,"",IF('MissFill 1'!G6/SUM('MissFill 1'!G$2:G9)&gt;0.01,"",DateEnded_5Day!$A9)))))))</f>
        <v/>
      </c>
      <c r="I9" s="54" t="str">
        <f>IF($A9&lt;='All Results'!$B$4,"",IF(SUM('MissFill 1'!H$2:H9)=0,"",(IF('MissFill 1'!H9/SUM('MissFill 1'!H$2:H9)&gt;0.01,"",IF('MissFill 1'!H8/SUM('MissFill 1'!H$2:H9)&gt;0.01,"",IF('MissFill 1'!H7/SUM('MissFill 1'!H$2:H9)&gt;0.01,"",IF('MissFill 1'!H6/SUM('MissFill 1'!H$2:H9)&gt;0.01,"",DateEnded_5Day!$A9)))))))</f>
        <v/>
      </c>
      <c r="J9" s="54" t="str">
        <f>IF($A9&lt;='All Results'!$B$4,"",IF(SUM('MissFill 1'!I$2:I9)=0,"",(IF('MissFill 1'!I9/SUM('MissFill 1'!I$2:I9)&gt;0.01,"",IF('MissFill 1'!I8/SUM('MissFill 1'!I$2:I9)&gt;0.01,"",IF('MissFill 1'!I7/SUM('MissFill 1'!I$2:I9)&gt;0.01,"",IF('MissFill 1'!I6/SUM('MissFill 1'!I$2:I9)&gt;0.01,"",DateEnded_5Day!$A9)))))))</f>
        <v/>
      </c>
      <c r="K9" s="54" t="str">
        <f>IF($A9&lt;='All Results'!$B$4,"",IF(SUM('MissFill 1'!J$2:J9)=0,"",(IF('MissFill 1'!J9/SUM('MissFill 1'!J$2:J9)&gt;0.01,"",IF('MissFill 1'!J8/SUM('MissFill 1'!J$2:J9)&gt;0.01,"",IF('MissFill 1'!J7/SUM('MissFill 1'!J$2:J9)&gt;0.01,"",IF('MissFill 1'!J6/SUM('MissFill 1'!J$2:J9)&gt;0.01,"",DateEnded_5Day!$A9)))))))</f>
        <v/>
      </c>
      <c r="L9" s="54" t="str">
        <f>IF($A9&lt;='All Results'!$B$4,"",IF(SUM('MissFill 1'!K$2:K9)=0,"",(IF('MissFill 1'!K9/SUM('MissFill 1'!K$2:K9)&gt;0.01,"",IF('MissFill 1'!K8/SUM('MissFill 1'!K$2:K9)&gt;0.01,"",IF('MissFill 1'!K7/SUM('MissFill 1'!K$2:K9)&gt;0.01,"",IF('MissFill 1'!K6/SUM('MissFill 1'!K$2:K9)&gt;0.01,"",DateEnded_5Day!$A9)))))))</f>
        <v/>
      </c>
      <c r="M9" s="54" t="str">
        <f>IF($A9&lt;='All Results'!$B$4,"",IF(SUM('MissFill 1'!L$2:L9)=0,"",(IF('MissFill 1'!L9/SUM('MissFill 1'!L$2:L9)&gt;0.01,"",IF('MissFill 1'!L8/SUM('MissFill 1'!L$2:L9)&gt;0.01,"",IF('MissFill 1'!L7/SUM('MissFill 1'!L$2:L9)&gt;0.01,"",IF('MissFill 1'!L6/SUM('MissFill 1'!L$2:L9)&gt;0.01,"",DateEnded_5Day!$A9)))))))</f>
        <v/>
      </c>
      <c r="N9" s="54" t="str">
        <f>IF($A9&lt;='All Results'!$B$4,"",IF(SUM('MissFill 1'!M$2:M9)=0,"",(IF('MissFill 1'!M9/SUM('MissFill 1'!M$2:M9)&gt;0.01,"",IF('MissFill 1'!M8/SUM('MissFill 1'!M$2:M9)&gt;0.01,"",IF('MissFill 1'!M7/SUM('MissFill 1'!M$2:M9)&gt;0.01,"",IF('MissFill 1'!M6/SUM('MissFill 1'!M$2:M9)&gt;0.01,"",DateEnded_5Day!$A9)))))))</f>
        <v/>
      </c>
      <c r="O9" s="54" t="str">
        <f>IF($A9&lt;='All Results'!$B$4,"",IF(SUM('MissFill 1'!N$2:N9)=0,"",(IF('MissFill 1'!N9/SUM('MissFill 1'!N$2:N9)&gt;0.01,"",IF('MissFill 1'!N8/SUM('MissFill 1'!N$2:N9)&gt;0.01,"",IF('MissFill 1'!N7/SUM('MissFill 1'!N$2:N9)&gt;0.01,"",IF('MissFill 1'!N6/SUM('MissFill 1'!N$2:N9)&gt;0.01,"",DateEnded_5Day!$A9)))))))</f>
        <v/>
      </c>
      <c r="P9" s="54" t="str">
        <f>IF($A9&lt;='All Results'!$B$4,"",IF(SUM('MissFill 1'!O$2:O9)=0,"",(IF('MissFill 1'!O9/SUM('MissFill 1'!O$2:O9)&gt;0.01,"",IF('MissFill 1'!O8/SUM('MissFill 1'!O$2:O9)&gt;0.01,"",IF('MissFill 1'!O7/SUM('MissFill 1'!O$2:O9)&gt;0.01,"",IF('MissFill 1'!O6/SUM('MissFill 1'!O$2:O9)&gt;0.01,"",DateEnded_5Day!$A9)))))))</f>
        <v/>
      </c>
      <c r="Q9" s="54" t="str">
        <f>IF($A9&lt;='All Results'!$B$4,"",IF(SUM('MissFill 1'!P$2:P9)=0,"",(IF('MissFill 1'!P9/SUM('MissFill 1'!P$2:P9)&gt;0.01,"",IF('MissFill 1'!P8/SUM('MissFill 1'!P$2:P9)&gt;0.01,"",IF('MissFill 1'!P7/SUM('MissFill 1'!P$2:P9)&gt;0.01,"",IF('MissFill 1'!P6/SUM('MissFill 1'!P$2:P9)&gt;0.01,"",DateEnded_5Day!$A9)))))))</f>
        <v/>
      </c>
      <c r="R9" s="54" t="str">
        <f>IF($A9&lt;='All Results'!$B$4,"",IF(SUM('MissFill 1'!Q$2:Q9)=0,"",(IF('MissFill 1'!Q9/SUM('MissFill 1'!Q$2:Q9)&gt;0.01,"",IF('MissFill 1'!Q8/SUM('MissFill 1'!Q$2:Q9)&gt;0.01,"",IF('MissFill 1'!Q7/SUM('MissFill 1'!Q$2:Q9)&gt;0.01,"",IF('MissFill 1'!Q6/SUM('MissFill 1'!Q$2:Q9)&gt;0.01,"",DateEnded_5Day!$A9)))))))</f>
        <v/>
      </c>
      <c r="S9" s="54" t="str">
        <f>IF($A9&lt;='All Results'!$B$4,"",IF(SUM('MissFill 1'!R$2:R9)=0,"",(IF('MissFill 1'!R9/SUM('MissFill 1'!R$2:R9)&gt;0.01,"",IF('MissFill 1'!R8/SUM('MissFill 1'!R$2:R9)&gt;0.01,"",IF('MissFill 1'!R7/SUM('MissFill 1'!R$2:R9)&gt;0.01,"",IF('MissFill 1'!R6/SUM('MissFill 1'!R$2:R9)&gt;0.01,"",DateEnded_5Day!$A9)))))))</f>
        <v/>
      </c>
      <c r="T9" s="54" t="str">
        <f>IF($A9&lt;='All Results'!$B$4,"",IF(SUM('MissFill 1'!S$2:S9)=0,"",(IF('MissFill 1'!S9/SUM('MissFill 1'!S$2:S9)&gt;0.01,"",IF('MissFill 1'!S8/SUM('MissFill 1'!S$2:S9)&gt;0.01,"",IF('MissFill 1'!S7/SUM('MissFill 1'!S$2:S9)&gt;0.01,"",IF('MissFill 1'!S6/SUM('MissFill 1'!S$2:S9)&gt;0.01,"",DateEnded_5Day!$A9)))))))</f>
        <v/>
      </c>
      <c r="U9" s="54" t="str">
        <f>IF($A9&lt;='All Results'!$B$4,"",IF(SUM('MissFill 1'!T$2:T9)=0,"",(IF('MissFill 1'!T9/SUM('MissFill 1'!T$2:T9)&gt;0.01,"",IF('MissFill 1'!T8/SUM('MissFill 1'!T$2:T9)&gt;0.01,"",IF('MissFill 1'!T7/SUM('MissFill 1'!T$2:T9)&gt;0.01,"",IF('MissFill 1'!T6/SUM('MissFill 1'!T$2:T9)&gt;0.01,"",DateEnded_5Day!$A9)))))))</f>
        <v/>
      </c>
      <c r="V9" s="54" t="str">
        <f>IF($A9&lt;='All Results'!$B$4,"",IF(SUM('MissFill 1'!U$2:U9)=0,"",(IF('MissFill 1'!U9/SUM('MissFill 1'!U$2:U9)&gt;0.01,"",IF('MissFill 1'!U8/SUM('MissFill 1'!U$2:U9)&gt;0.01,"",IF('MissFill 1'!U7/SUM('MissFill 1'!U$2:U9)&gt;0.01,"",IF('MissFill 1'!U6/SUM('MissFill 1'!U$2:U9)&gt;0.01,"",DateEnded_5Day!$A9)))))))</f>
        <v/>
      </c>
      <c r="W9" s="54" t="str">
        <f>IF($A9&lt;='All Results'!$B$4,"",IF(SUM('MissFill 1'!V$2:V9)=0,"",(IF('MissFill 1'!V9/SUM('MissFill 1'!V$2:V9)&gt;0.01,"",IF('MissFill 1'!V8/SUM('MissFill 1'!V$2:V9)&gt;0.01,"",IF('MissFill 1'!V7/SUM('MissFill 1'!V$2:V9)&gt;0.01,"",IF('MissFill 1'!V6/SUM('MissFill 1'!V$2:V9)&gt;0.01,"",DateEnded_5Day!$A9)))))))</f>
        <v/>
      </c>
      <c r="X9" s="54" t="str">
        <f>IF($A9&lt;='All Results'!$B$4,"",IF(SUM('MissFill 1'!W$2:W9)=0,"",(IF('MissFill 1'!W9/SUM('MissFill 1'!W$2:W9)&gt;0.01,"",IF('MissFill 1'!W8/SUM('MissFill 1'!W$2:W9)&gt;0.01,"",IF('MissFill 1'!W7/SUM('MissFill 1'!W$2:W9)&gt;0.01,"",IF('MissFill 1'!W6/SUM('MissFill 1'!W$2:W9)&gt;0.01,"",DateEnded_5Day!$A9)))))))</f>
        <v/>
      </c>
      <c r="Y9" s="54" t="str">
        <f>IF($A9&lt;='All Results'!$B$4,"",IF(SUM('MissFill 1'!X$2:X9)=0,"",(IF('MissFill 1'!X9/SUM('MissFill 1'!X$2:X9)&gt;0.01,"",IF('MissFill 1'!X8/SUM('MissFill 1'!X$2:X9)&gt;0.01,"",IF('MissFill 1'!X7/SUM('MissFill 1'!X$2:X9)&gt;0.01,"",IF('MissFill 1'!X6/SUM('MissFill 1'!X$2:X9)&gt;0.01,"",DateEnded_5Day!$A9)))))))</f>
        <v/>
      </c>
      <c r="Z9" s="54" t="str">
        <f>IF($A9&lt;='All Results'!$B$4,"",IF(SUM('MissFill 1'!Y$2:Y9)=0,"",(IF('MissFill 1'!Y9/SUM('MissFill 1'!Y$2:Y9)&gt;0.01,"",IF('MissFill 1'!Y8/SUM('MissFill 1'!Y$2:Y9)&gt;0.01,"",IF('MissFill 1'!Y7/SUM('MissFill 1'!Y$2:Y9)&gt;0.01,"",IF('MissFill 1'!Y6/SUM('MissFill 1'!Y$2:Y9)&gt;0.01,"",DateEnded_5Day!$A9)))))))</f>
        <v/>
      </c>
      <c r="AA9" s="54" t="str">
        <f>IF($A9&lt;='All Results'!$B$4,"",IF(SUM('MissFill 1'!Z$2:Z9)=0,"",(IF('MissFill 1'!Z9/SUM('MissFill 1'!Z$2:Z9)&gt;0.01,"",IF('MissFill 1'!Z8/SUM('MissFill 1'!Z$2:Z9)&gt;0.01,"",IF('MissFill 1'!Z7/SUM('MissFill 1'!Z$2:Z9)&gt;0.01,"",IF('MissFill 1'!Z6/SUM('MissFill 1'!Z$2:Z9)&gt;0.01,"",DateEnded_5Day!$A9)))))))</f>
        <v/>
      </c>
      <c r="AB9" s="54" t="str">
        <f>IF($A9&lt;='All Results'!$B$4,"",IF(SUM('MissFill 1'!AA$2:AA9)=0,"",(IF('MissFill 1'!AA9/SUM('MissFill 1'!AA$2:AA9)&gt;0.01,"",IF('MissFill 1'!AA8/SUM('MissFill 1'!AA$2:AA9)&gt;0.01,"",IF('MissFill 1'!AA7/SUM('MissFill 1'!AA$2:AA9)&gt;0.01,"",IF('MissFill 1'!AA6/SUM('MissFill 1'!AA$2:AA9)&gt;0.01,"",DateEnded_5Day!$A9)))))))</f>
        <v/>
      </c>
      <c r="AC9" s="54" t="str">
        <f>IF($A9&lt;='All Results'!$B$4,"",IF(SUM('MissFill 1'!AB$2:AB9)=0,"",(IF('MissFill 1'!AB9/SUM('MissFill 1'!AB$2:AB9)&gt;0.01,"",IF('MissFill 1'!AB8/SUM('MissFill 1'!AB$2:AB9)&gt;0.01,"",IF('MissFill 1'!AB7/SUM('MissFill 1'!AB$2:AB9)&gt;0.01,"",IF('MissFill 1'!AB6/SUM('MissFill 1'!AB$2:AB9)&gt;0.01,"",DateEnded_5Day!$A9)))))))</f>
        <v/>
      </c>
      <c r="AD9" s="54" t="str">
        <f>IF($A9&lt;='All Results'!$B$4,"",IF(SUM('MissFill 1'!AC$2:AC9)=0,"",(IF('MissFill 1'!AC9/SUM('MissFill 1'!AC$2:AC9)&gt;0.01,"",IF('MissFill 1'!AC8/SUM('MissFill 1'!AC$2:AC9)&gt;0.01,"",IF('MissFill 1'!AC7/SUM('MissFill 1'!AC$2:AC9)&gt;0.01,"",IF('MissFill 1'!AC6/SUM('MissFill 1'!AC$2:AC9)&gt;0.01,"",DateEnded_5Day!$A9)))))))</f>
        <v/>
      </c>
      <c r="AE9" s="54" t="str">
        <f>IF($A9&lt;='All Results'!$B$4,"",IF(SUM('MissFill 1'!AD$2:AD9)=0,"",(IF('MissFill 1'!AD9/SUM('MissFill 1'!AD$2:AD9)&gt;0.01,"",IF('MissFill 1'!AD8/SUM('MissFill 1'!AD$2:AD9)&gt;0.01,"",IF('MissFill 1'!AD7/SUM('MissFill 1'!AD$2:AD9)&gt;0.01,"",IF('MissFill 1'!AD6/SUM('MissFill 1'!AD$2:AD9)&gt;0.01,"",DateEnded_5Day!$A9)))))))</f>
        <v/>
      </c>
      <c r="AF9" s="54" t="str">
        <f>IF($A9&lt;='All Results'!$B$4,"",IF(SUM('MissFill 1'!AE$2:AE9)=0,"",(IF('MissFill 1'!AE9/SUM('MissFill 1'!AE$2:AE9)&gt;0.01,"",IF('MissFill 1'!AE8/SUM('MissFill 1'!AE$2:AE9)&gt;0.01,"",IF('MissFill 1'!AE7/SUM('MissFill 1'!AE$2:AE9)&gt;0.01,"",IF('MissFill 1'!AE6/SUM('MissFill 1'!AE$2:AE9)&gt;0.01,"",DateEnded_5Day!$A9)))))))</f>
        <v/>
      </c>
      <c r="AG9" s="54" t="str">
        <f>IF($A9&lt;='All Results'!$B$4,"",IF(SUM('MissFill 1'!AF$2:AF9)=0,"",(IF('MissFill 1'!AF9/SUM('MissFill 1'!AF$2:AF9)&gt;0.01,"",IF('MissFill 1'!AF8/SUM('MissFill 1'!AF$2:AF9)&gt;0.01,"",IF('MissFill 1'!AF7/SUM('MissFill 1'!AF$2:AF9)&gt;0.01,"",IF('MissFill 1'!AF6/SUM('MissFill 1'!AF$2:AF9)&gt;0.01,"",DateEnded_5Day!$A9)))))))</f>
        <v/>
      </c>
      <c r="AH9" s="54" t="str">
        <f>IF($A9&lt;='All Results'!$B$4,"",IF(SUM('MissFill 1'!AG$2:AG9)=0,"",(IF('MissFill 1'!AG9/SUM('MissFill 1'!AG$2:AG9)&gt;0.01,"",IF('MissFill 1'!AG8/SUM('MissFill 1'!AG$2:AG9)&gt;0.01,"",IF('MissFill 1'!AG7/SUM('MissFill 1'!AG$2:AG9)&gt;0.01,"",IF('MissFill 1'!AG6/SUM('MissFill 1'!AG$2:AG9)&gt;0.01,"",DateEnded_5Day!$A9)))))))</f>
        <v/>
      </c>
      <c r="AI9" s="54" t="str">
        <f>IF($A9&lt;='All Results'!$B$4,"",IF(SUM('MissFill 1'!AH$2:AH9)=0,"",(IF('MissFill 1'!AH9/SUM('MissFill 1'!AH$2:AH9)&gt;0.01,"",IF('MissFill 1'!AH8/SUM('MissFill 1'!AH$2:AH9)&gt;0.01,"",IF('MissFill 1'!AH7/SUM('MissFill 1'!AH$2:AH9)&gt;0.01,"",IF('MissFill 1'!AH6/SUM('MissFill 1'!AH$2:AH9)&gt;0.01,"",DateEnded_5Day!$A9)))))))</f>
        <v/>
      </c>
      <c r="AJ9" s="54" t="str">
        <f>IF($A9&lt;='All Results'!$B$4,"",IF(SUM('MissFill 1'!AI$2:AI9)=0,"",(IF('MissFill 1'!AI9/SUM('MissFill 1'!AI$2:AI9)&gt;0.01,"",IF('MissFill 1'!AI8/SUM('MissFill 1'!AI$2:AI9)&gt;0.01,"",IF('MissFill 1'!AI7/SUM('MissFill 1'!AI$2:AI9)&gt;0.01,"",IF('MissFill 1'!AI6/SUM('MissFill 1'!AI$2:AI9)&gt;0.01,"",DateEnded_5Day!$A9)))))))</f>
        <v/>
      </c>
      <c r="AK9" s="54" t="str">
        <f>IF($A9&lt;='All Results'!$B$4,"",IF(SUM('MissFill 1'!AJ$2:AJ9)=0,"",(IF('MissFill 1'!AJ9/SUM('MissFill 1'!AJ$2:AJ9)&gt;0.01,"",IF('MissFill 1'!AJ8/SUM('MissFill 1'!AJ$2:AJ9)&gt;0.01,"",IF('MissFill 1'!AJ7/SUM('MissFill 1'!AJ$2:AJ9)&gt;0.01,"",IF('MissFill 1'!AJ6/SUM('MissFill 1'!AJ$2:AJ9)&gt;0.01,"",DateEnded_5Day!$A9)))))))</f>
        <v/>
      </c>
      <c r="AL9" s="54" t="str">
        <f>IF($A9&lt;='All Results'!$B$4,"",IF(SUM('MissFill 1'!AK$2:AK9)=0,"",(IF('MissFill 1'!AK9/SUM('MissFill 1'!AK$2:AK9)&gt;0.01,"",IF('MissFill 1'!AK8/SUM('MissFill 1'!AK$2:AK9)&gt;0.01,"",IF('MissFill 1'!AK7/SUM('MissFill 1'!AK$2:AK9)&gt;0.01,"",IF('MissFill 1'!AK6/SUM('MissFill 1'!AK$2:AK9)&gt;0.01,"",DateEnded_5Day!$A9)))))))</f>
        <v/>
      </c>
      <c r="AM9" s="54" t="str">
        <f>IF($A9&lt;='All Results'!$B$4,"",IF(SUM('MissFill 1'!AL$2:AL9)=0,"",(IF('MissFill 1'!AL9/SUM('MissFill 1'!AL$2:AL9)&gt;0.01,"",IF('MissFill 1'!AL8/SUM('MissFill 1'!AL$2:AL9)&gt;0.01,"",IF('MissFill 1'!AL7/SUM('MissFill 1'!AL$2:AL9)&gt;0.01,"",IF('MissFill 1'!AL6/SUM('MissFill 1'!AL$2:AL9)&gt;0.01,"",DateEnded_5Day!$A9)))))))</f>
        <v/>
      </c>
      <c r="AN9" s="54" t="str">
        <f>IF($A9&lt;='All Results'!$B$4,"",IF(SUM('MissFill 1'!AM$2:AM9)=0,"",(IF('MissFill 1'!AM9/SUM('MissFill 1'!AM$2:AM9)&gt;0.01,"",IF('MissFill 1'!AM8/SUM('MissFill 1'!AM$2:AM9)&gt;0.01,"",IF('MissFill 1'!AM7/SUM('MissFill 1'!AM$2:AM9)&gt;0.01,"",IF('MissFill 1'!AM6/SUM('MissFill 1'!AM$2:AM9)&gt;0.01,"",DateEnded_5Day!$A9)))))))</f>
        <v/>
      </c>
      <c r="AO9" s="54" t="str">
        <f>IF($A9&lt;='All Results'!$B$4,"",IF(SUM('MissFill 1'!AN$2:AN9)=0,"",(IF('MissFill 1'!AN9/SUM('MissFill 1'!AN$2:AN9)&gt;0.01,"",IF('MissFill 1'!AN8/SUM('MissFill 1'!AN$2:AN9)&gt;0.01,"",IF('MissFill 1'!AN7/SUM('MissFill 1'!AN$2:AN9)&gt;0.01,"",IF('MissFill 1'!AN6/SUM('MissFill 1'!AN$2:AN9)&gt;0.01,"",DateEnded_5Day!$A9)))))))</f>
        <v/>
      </c>
      <c r="AP9" s="54" t="str">
        <f>IF($A9&lt;='All Results'!$B$4,"",IF(SUM('MissFill 1'!AO$2:AO9)=0,"",(IF('MissFill 1'!AO9/SUM('MissFill 1'!AO$2:AO9)&gt;0.01,"",IF('MissFill 1'!AO8/SUM('MissFill 1'!AO$2:AO9)&gt;0.01,"",IF('MissFill 1'!AO7/SUM('MissFill 1'!AO$2:AO9)&gt;0.01,"",IF('MissFill 1'!AO6/SUM('MissFill 1'!AO$2:AO9)&gt;0.01,"",DateEnded_5Day!$A9)))))))</f>
        <v/>
      </c>
      <c r="AQ9" s="54" t="str">
        <f>IF($A9&lt;='All Results'!$B$4,"",IF(SUM('MissFill 1'!AP$2:AP9)=0,"",(IF('MissFill 1'!AP9/SUM('MissFill 1'!AP$2:AP9)&gt;0.01,"",IF('MissFill 1'!AP8/SUM('MissFill 1'!AP$2:AP9)&gt;0.01,"",IF('MissFill 1'!AP7/SUM('MissFill 1'!AP$2:AP9)&gt;0.01,"",IF('MissFill 1'!AP6/SUM('MissFill 1'!AP$2:AP9)&gt;0.01,"",DateEnded_5Day!$A9)))))))</f>
        <v/>
      </c>
      <c r="AR9" s="54" t="str">
        <f>IF($A9&lt;='All Results'!$B$4,"",IF(SUM('MissFill 1'!AQ$2:AQ9)=0,"",(IF('MissFill 1'!AQ9/SUM('MissFill 1'!AQ$2:AQ9)&gt;0.01,"",IF('MissFill 1'!AQ8/SUM('MissFill 1'!AQ$2:AQ9)&gt;0.01,"",IF('MissFill 1'!AQ7/SUM('MissFill 1'!AQ$2:AQ9)&gt;0.01,"",IF('MissFill 1'!AQ6/SUM('MissFill 1'!AQ$2:AQ9)&gt;0.01,"",DateEnded_5Day!$A9)))))))</f>
        <v/>
      </c>
      <c r="AS9" s="54" t="str">
        <f>IF($A9&lt;='All Results'!$B$4,"",IF(SUM('MissFill 1'!AR$2:AR9)=0,"",(IF('MissFill 1'!AR9/SUM('MissFill 1'!AR$2:AR9)&gt;0.01,"",IF('MissFill 1'!AR8/SUM('MissFill 1'!AR$2:AR9)&gt;0.01,"",IF('MissFill 1'!AR7/SUM('MissFill 1'!AR$2:AR9)&gt;0.01,"",IF('MissFill 1'!AR6/SUM('MissFill 1'!AR$2:AR9)&gt;0.01,"",DateEnded_5Day!$A9)))))))</f>
        <v/>
      </c>
      <c r="AT9" s="54" t="str">
        <f>IF($A9&lt;='All Results'!$B$4,"",IF(SUM('MissFill 1'!AS$2:AS9)=0,"",(IF('MissFill 1'!AS9/SUM('MissFill 1'!AS$2:AS9)&gt;0.01,"",IF('MissFill 1'!AS8/SUM('MissFill 1'!AS$2:AS9)&gt;0.01,"",IF('MissFill 1'!AS7/SUM('MissFill 1'!AS$2:AS9)&gt;0.01,"",IF('MissFill 1'!AS6/SUM('MissFill 1'!AS$2:AS9)&gt;0.01,"",DateEnded_5Day!$A9)))))))</f>
        <v/>
      </c>
      <c r="AU9" s="54" t="str">
        <f>IF($A9&lt;='All Results'!$B$4,"",IF(SUM('MissFill 1'!AT$2:AT9)=0,"",(IF('MissFill 1'!AT9/SUM('MissFill 1'!AT$2:AT9)&gt;0.01,"",IF('MissFill 1'!AT8/SUM('MissFill 1'!AT$2:AT9)&gt;0.01,"",IF('MissFill 1'!AT7/SUM('MissFill 1'!AT$2:AT9)&gt;0.01,"",IF('MissFill 1'!AT6/SUM('MissFill 1'!AT$2:AT9)&gt;0.01,"",DateEnded_5Day!$A9)))))))</f>
        <v/>
      </c>
      <c r="AV9" s="54" t="str">
        <f>IF($A9&lt;='All Results'!$B$4,"",IF(SUM('MissFill 1'!AU$2:AU9)=0,"",(IF('MissFill 1'!AU9/SUM('MissFill 1'!AU$2:AU9)&gt;0.01,"",IF('MissFill 1'!AU8/SUM('MissFill 1'!AU$2:AU9)&gt;0.01,"",IF('MissFill 1'!AU7/SUM('MissFill 1'!AU$2:AU9)&gt;0.01,"",IF('MissFill 1'!AU6/SUM('MissFill 1'!AU$2:AU9)&gt;0.01,"",DateEnded_5Day!$A9)))))))</f>
        <v/>
      </c>
      <c r="AW9" s="54" t="str">
        <f>IF($A9&lt;='All Results'!$B$4,"",IF(SUM('MissFill 1'!AV$2:AV9)=0,"",(IF('MissFill 1'!AV9/SUM('MissFill 1'!AV$2:AV9)&gt;0.01,"",IF('MissFill 1'!AV8/SUM('MissFill 1'!AV$2:AV9)&gt;0.01,"",IF('MissFill 1'!AV7/SUM('MissFill 1'!AV$2:AV9)&gt;0.01,"",IF('MissFill 1'!AV6/SUM('MissFill 1'!AV$2:AV9)&gt;0.01,"",DateEnded_5Day!$A9)))))))</f>
        <v/>
      </c>
      <c r="AX9" s="54" t="str">
        <f>IF($A9&lt;='All Results'!$B$4,"",IF(SUM('MissFill 1'!AW$2:AW9)=0,"",(IF('MissFill 1'!AW9/SUM('MissFill 1'!AW$2:AW9)&gt;0.01,"",IF('MissFill 1'!AW8/SUM('MissFill 1'!AW$2:AW9)&gt;0.01,"",IF('MissFill 1'!AW7/SUM('MissFill 1'!AW$2:AW9)&gt;0.01,"",IF('MissFill 1'!AW6/SUM('MissFill 1'!AW$2:AW9)&gt;0.01,"",DateEnded_5Day!$A9)))))))</f>
        <v/>
      </c>
    </row>
    <row r="10" spans="1:50" x14ac:dyDescent="0.25">
      <c r="A10" s="41">
        <v>44355</v>
      </c>
      <c r="B10" s="52">
        <v>159</v>
      </c>
      <c r="C10" s="54" t="str">
        <f>IF($A10&lt;='All Results'!$B$4,"",IF(SUM('MissFill 1'!B$2:B10)=0,"",(IF('MissFill 1'!B10/SUM('MissFill 1'!B$2:B10)&gt;0.01,"",IF('MissFill 1'!B9/SUM('MissFill 1'!B$2:B10)&gt;0.01,"",IF('MissFill 1'!B8/SUM('MissFill 1'!B$2:B10)&gt;0.01,"",IF('MissFill 1'!B7/SUM('MissFill 1'!B$2:B10)&gt;0.01,"",DateEnded_5Day!$A10)))))))</f>
        <v/>
      </c>
      <c r="D10" s="54" t="str">
        <f>IF($A10&lt;='All Results'!$B$4,"",IF(SUM('MissFill 1'!C$2:C10)=0,"",(IF('MissFill 1'!C10/SUM('MissFill 1'!C$2:C10)&gt;0.01,"",IF('MissFill 1'!C9/SUM('MissFill 1'!C$2:C10)&gt;0.01,"",IF('MissFill 1'!C8/SUM('MissFill 1'!C$2:C10)&gt;0.01,"",IF('MissFill 1'!C7/SUM('MissFill 1'!C$2:C10)&gt;0.01,"",DateEnded_5Day!$A10)))))))</f>
        <v/>
      </c>
      <c r="E10" s="54" t="str">
        <f>IF($A10&lt;='All Results'!$B$4,"",IF(SUM('MissFill 1'!D$2:D10)=0,"",(IF('MissFill 1'!D10/SUM('MissFill 1'!D$2:D10)&gt;0.01,"",IF('MissFill 1'!D9/SUM('MissFill 1'!D$2:D10)&gt;0.01,"",IF('MissFill 1'!D8/SUM('MissFill 1'!D$2:D10)&gt;0.01,"",IF('MissFill 1'!D7/SUM('MissFill 1'!D$2:D10)&gt;0.01,"",DateEnded_5Day!$A10)))))))</f>
        <v/>
      </c>
      <c r="F10" s="54" t="str">
        <f>IF($A10&lt;='All Results'!$B$4,"",IF(SUM('MissFill 1'!E$2:E10)=0,"",(IF('MissFill 1'!E10/SUM('MissFill 1'!E$2:E10)&gt;0.01,"",IF('MissFill 1'!E9/SUM('MissFill 1'!E$2:E10)&gt;0.01,"",IF('MissFill 1'!E8/SUM('MissFill 1'!E$2:E10)&gt;0.01,"",IF('MissFill 1'!E7/SUM('MissFill 1'!E$2:E10)&gt;0.01,"",DateEnded_5Day!$A10)))))))</f>
        <v/>
      </c>
      <c r="G10" s="54" t="str">
        <f>IF($A10&lt;='All Results'!$B$4,"",IF(SUM('MissFill 1'!F$2:F10)=0,"",(IF('MissFill 1'!F10/SUM('MissFill 1'!F$2:F10)&gt;0.01,"",IF('MissFill 1'!F9/SUM('MissFill 1'!F$2:F10)&gt;0.01,"",IF('MissFill 1'!F8/SUM('MissFill 1'!F$2:F10)&gt;0.01,"",IF('MissFill 1'!F7/SUM('MissFill 1'!F$2:F10)&gt;0.01,"",DateEnded_5Day!$A10)))))))</f>
        <v/>
      </c>
      <c r="H10" s="54" t="str">
        <f>IF($A10&lt;='All Results'!$B$4,"",IF(SUM('MissFill 1'!G$2:G10)=0,"",(IF('MissFill 1'!G10/SUM('MissFill 1'!G$2:G10)&gt;0.01,"",IF('MissFill 1'!G9/SUM('MissFill 1'!G$2:G10)&gt;0.01,"",IF('MissFill 1'!G8/SUM('MissFill 1'!G$2:G10)&gt;0.01,"",IF('MissFill 1'!G7/SUM('MissFill 1'!G$2:G10)&gt;0.01,"",DateEnded_5Day!$A10)))))))</f>
        <v/>
      </c>
      <c r="I10" s="54" t="str">
        <f>IF($A10&lt;='All Results'!$B$4,"",IF(SUM('MissFill 1'!H$2:H10)=0,"",(IF('MissFill 1'!H10/SUM('MissFill 1'!H$2:H10)&gt;0.01,"",IF('MissFill 1'!H9/SUM('MissFill 1'!H$2:H10)&gt;0.01,"",IF('MissFill 1'!H8/SUM('MissFill 1'!H$2:H10)&gt;0.01,"",IF('MissFill 1'!H7/SUM('MissFill 1'!H$2:H10)&gt;0.01,"",DateEnded_5Day!$A10)))))))</f>
        <v/>
      </c>
      <c r="J10" s="54" t="str">
        <f>IF($A10&lt;='All Results'!$B$4,"",IF(SUM('MissFill 1'!I$2:I10)=0,"",(IF('MissFill 1'!I10/SUM('MissFill 1'!I$2:I10)&gt;0.01,"",IF('MissFill 1'!I9/SUM('MissFill 1'!I$2:I10)&gt;0.01,"",IF('MissFill 1'!I8/SUM('MissFill 1'!I$2:I10)&gt;0.01,"",IF('MissFill 1'!I7/SUM('MissFill 1'!I$2:I10)&gt;0.01,"",DateEnded_5Day!$A10)))))))</f>
        <v/>
      </c>
      <c r="K10" s="54" t="str">
        <f>IF($A10&lt;='All Results'!$B$4,"",IF(SUM('MissFill 1'!J$2:J10)=0,"",(IF('MissFill 1'!J10/SUM('MissFill 1'!J$2:J10)&gt;0.01,"",IF('MissFill 1'!J9/SUM('MissFill 1'!J$2:J10)&gt;0.01,"",IF('MissFill 1'!J8/SUM('MissFill 1'!J$2:J10)&gt;0.01,"",IF('MissFill 1'!J7/SUM('MissFill 1'!J$2:J10)&gt;0.01,"",DateEnded_5Day!$A10)))))))</f>
        <v/>
      </c>
      <c r="L10" s="54" t="str">
        <f>IF($A10&lt;='All Results'!$B$4,"",IF(SUM('MissFill 1'!K$2:K10)=0,"",(IF('MissFill 1'!K10/SUM('MissFill 1'!K$2:K10)&gt;0.01,"",IF('MissFill 1'!K9/SUM('MissFill 1'!K$2:K10)&gt;0.01,"",IF('MissFill 1'!K8/SUM('MissFill 1'!K$2:K10)&gt;0.01,"",IF('MissFill 1'!K7/SUM('MissFill 1'!K$2:K10)&gt;0.01,"",DateEnded_5Day!$A10)))))))</f>
        <v/>
      </c>
      <c r="M10" s="54" t="str">
        <f>IF($A10&lt;='All Results'!$B$4,"",IF(SUM('MissFill 1'!L$2:L10)=0,"",(IF('MissFill 1'!L10/SUM('MissFill 1'!L$2:L10)&gt;0.01,"",IF('MissFill 1'!L9/SUM('MissFill 1'!L$2:L10)&gt;0.01,"",IF('MissFill 1'!L8/SUM('MissFill 1'!L$2:L10)&gt;0.01,"",IF('MissFill 1'!L7/SUM('MissFill 1'!L$2:L10)&gt;0.01,"",DateEnded_5Day!$A10)))))))</f>
        <v/>
      </c>
      <c r="N10" s="54" t="str">
        <f>IF($A10&lt;='All Results'!$B$4,"",IF(SUM('MissFill 1'!M$2:M10)=0,"",(IF('MissFill 1'!M10/SUM('MissFill 1'!M$2:M10)&gt;0.01,"",IF('MissFill 1'!M9/SUM('MissFill 1'!M$2:M10)&gt;0.01,"",IF('MissFill 1'!M8/SUM('MissFill 1'!M$2:M10)&gt;0.01,"",IF('MissFill 1'!M7/SUM('MissFill 1'!M$2:M10)&gt;0.01,"",DateEnded_5Day!$A10)))))))</f>
        <v/>
      </c>
      <c r="O10" s="54" t="str">
        <f>IF($A10&lt;='All Results'!$B$4,"",IF(SUM('MissFill 1'!N$2:N10)=0,"",(IF('MissFill 1'!N10/SUM('MissFill 1'!N$2:N10)&gt;0.01,"",IF('MissFill 1'!N9/SUM('MissFill 1'!N$2:N10)&gt;0.01,"",IF('MissFill 1'!N8/SUM('MissFill 1'!N$2:N10)&gt;0.01,"",IF('MissFill 1'!N7/SUM('MissFill 1'!N$2:N10)&gt;0.01,"",DateEnded_5Day!$A10)))))))</f>
        <v/>
      </c>
      <c r="P10" s="54" t="str">
        <f>IF($A10&lt;='All Results'!$B$4,"",IF(SUM('MissFill 1'!O$2:O10)=0,"",(IF('MissFill 1'!O10/SUM('MissFill 1'!O$2:O10)&gt;0.01,"",IF('MissFill 1'!O9/SUM('MissFill 1'!O$2:O10)&gt;0.01,"",IF('MissFill 1'!O8/SUM('MissFill 1'!O$2:O10)&gt;0.01,"",IF('MissFill 1'!O7/SUM('MissFill 1'!O$2:O10)&gt;0.01,"",DateEnded_5Day!$A10)))))))</f>
        <v/>
      </c>
      <c r="Q10" s="54" t="str">
        <f>IF($A10&lt;='All Results'!$B$4,"",IF(SUM('MissFill 1'!P$2:P10)=0,"",(IF('MissFill 1'!P10/SUM('MissFill 1'!P$2:P10)&gt;0.01,"",IF('MissFill 1'!P9/SUM('MissFill 1'!P$2:P10)&gt;0.01,"",IF('MissFill 1'!P8/SUM('MissFill 1'!P$2:P10)&gt;0.01,"",IF('MissFill 1'!P7/SUM('MissFill 1'!P$2:P10)&gt;0.01,"",DateEnded_5Day!$A10)))))))</f>
        <v/>
      </c>
      <c r="R10" s="54" t="str">
        <f>IF($A10&lt;='All Results'!$B$4,"",IF(SUM('MissFill 1'!Q$2:Q10)=0,"",(IF('MissFill 1'!Q10/SUM('MissFill 1'!Q$2:Q10)&gt;0.01,"",IF('MissFill 1'!Q9/SUM('MissFill 1'!Q$2:Q10)&gt;0.01,"",IF('MissFill 1'!Q8/SUM('MissFill 1'!Q$2:Q10)&gt;0.01,"",IF('MissFill 1'!Q7/SUM('MissFill 1'!Q$2:Q10)&gt;0.01,"",DateEnded_5Day!$A10)))))))</f>
        <v/>
      </c>
      <c r="S10" s="54" t="str">
        <f>IF($A10&lt;='All Results'!$B$4,"",IF(SUM('MissFill 1'!R$2:R10)=0,"",(IF('MissFill 1'!R10/SUM('MissFill 1'!R$2:R10)&gt;0.01,"",IF('MissFill 1'!R9/SUM('MissFill 1'!R$2:R10)&gt;0.01,"",IF('MissFill 1'!R8/SUM('MissFill 1'!R$2:R10)&gt;0.01,"",IF('MissFill 1'!R7/SUM('MissFill 1'!R$2:R10)&gt;0.01,"",DateEnded_5Day!$A10)))))))</f>
        <v/>
      </c>
      <c r="T10" s="54" t="str">
        <f>IF($A10&lt;='All Results'!$B$4,"",IF(SUM('MissFill 1'!S$2:S10)=0,"",(IF('MissFill 1'!S10/SUM('MissFill 1'!S$2:S10)&gt;0.01,"",IF('MissFill 1'!S9/SUM('MissFill 1'!S$2:S10)&gt;0.01,"",IF('MissFill 1'!S8/SUM('MissFill 1'!S$2:S10)&gt;0.01,"",IF('MissFill 1'!S7/SUM('MissFill 1'!S$2:S10)&gt;0.01,"",DateEnded_5Day!$A10)))))))</f>
        <v/>
      </c>
      <c r="U10" s="54" t="str">
        <f>IF($A10&lt;='All Results'!$B$4,"",IF(SUM('MissFill 1'!T$2:T10)=0,"",(IF('MissFill 1'!T10/SUM('MissFill 1'!T$2:T10)&gt;0.01,"",IF('MissFill 1'!T9/SUM('MissFill 1'!T$2:T10)&gt;0.01,"",IF('MissFill 1'!T8/SUM('MissFill 1'!T$2:T10)&gt;0.01,"",IF('MissFill 1'!T7/SUM('MissFill 1'!T$2:T10)&gt;0.01,"",DateEnded_5Day!$A10)))))))</f>
        <v/>
      </c>
      <c r="V10" s="54" t="str">
        <f>IF($A10&lt;='All Results'!$B$4,"",IF(SUM('MissFill 1'!U$2:U10)=0,"",(IF('MissFill 1'!U10/SUM('MissFill 1'!U$2:U10)&gt;0.01,"",IF('MissFill 1'!U9/SUM('MissFill 1'!U$2:U10)&gt;0.01,"",IF('MissFill 1'!U8/SUM('MissFill 1'!U$2:U10)&gt;0.01,"",IF('MissFill 1'!U7/SUM('MissFill 1'!U$2:U10)&gt;0.01,"",DateEnded_5Day!$A10)))))))</f>
        <v/>
      </c>
      <c r="W10" s="54" t="str">
        <f>IF($A10&lt;='All Results'!$B$4,"",IF(SUM('MissFill 1'!V$2:V10)=0,"",(IF('MissFill 1'!V10/SUM('MissFill 1'!V$2:V10)&gt;0.01,"",IF('MissFill 1'!V9/SUM('MissFill 1'!V$2:V10)&gt;0.01,"",IF('MissFill 1'!V8/SUM('MissFill 1'!V$2:V10)&gt;0.01,"",IF('MissFill 1'!V7/SUM('MissFill 1'!V$2:V10)&gt;0.01,"",DateEnded_5Day!$A10)))))))</f>
        <v/>
      </c>
      <c r="X10" s="54" t="str">
        <f>IF($A10&lt;='All Results'!$B$4,"",IF(SUM('MissFill 1'!W$2:W10)=0,"",(IF('MissFill 1'!W10/SUM('MissFill 1'!W$2:W10)&gt;0.01,"",IF('MissFill 1'!W9/SUM('MissFill 1'!W$2:W10)&gt;0.01,"",IF('MissFill 1'!W8/SUM('MissFill 1'!W$2:W10)&gt;0.01,"",IF('MissFill 1'!W7/SUM('MissFill 1'!W$2:W10)&gt;0.01,"",DateEnded_5Day!$A10)))))))</f>
        <v/>
      </c>
      <c r="Y10" s="54" t="str">
        <f>IF($A10&lt;='All Results'!$B$4,"",IF(SUM('MissFill 1'!X$2:X10)=0,"",(IF('MissFill 1'!X10/SUM('MissFill 1'!X$2:X10)&gt;0.01,"",IF('MissFill 1'!X9/SUM('MissFill 1'!X$2:X10)&gt;0.01,"",IF('MissFill 1'!X8/SUM('MissFill 1'!X$2:X10)&gt;0.01,"",IF('MissFill 1'!X7/SUM('MissFill 1'!X$2:X10)&gt;0.01,"",DateEnded_5Day!$A10)))))))</f>
        <v/>
      </c>
      <c r="Z10" s="54" t="str">
        <f>IF($A10&lt;='All Results'!$B$4,"",IF(SUM('MissFill 1'!Y$2:Y10)=0,"",(IF('MissFill 1'!Y10/SUM('MissFill 1'!Y$2:Y10)&gt;0.01,"",IF('MissFill 1'!Y9/SUM('MissFill 1'!Y$2:Y10)&gt;0.01,"",IF('MissFill 1'!Y8/SUM('MissFill 1'!Y$2:Y10)&gt;0.01,"",IF('MissFill 1'!Y7/SUM('MissFill 1'!Y$2:Y10)&gt;0.01,"",DateEnded_5Day!$A10)))))))</f>
        <v/>
      </c>
      <c r="AA10" s="54" t="str">
        <f>IF($A10&lt;='All Results'!$B$4,"",IF(SUM('MissFill 1'!Z$2:Z10)=0,"",(IF('MissFill 1'!Z10/SUM('MissFill 1'!Z$2:Z10)&gt;0.01,"",IF('MissFill 1'!Z9/SUM('MissFill 1'!Z$2:Z10)&gt;0.01,"",IF('MissFill 1'!Z8/SUM('MissFill 1'!Z$2:Z10)&gt;0.01,"",IF('MissFill 1'!Z7/SUM('MissFill 1'!Z$2:Z10)&gt;0.01,"",DateEnded_5Day!$A10)))))))</f>
        <v/>
      </c>
      <c r="AB10" s="54" t="str">
        <f>IF($A10&lt;='All Results'!$B$4,"",IF(SUM('MissFill 1'!AA$2:AA10)=0,"",(IF('MissFill 1'!AA10/SUM('MissFill 1'!AA$2:AA10)&gt;0.01,"",IF('MissFill 1'!AA9/SUM('MissFill 1'!AA$2:AA10)&gt;0.01,"",IF('MissFill 1'!AA8/SUM('MissFill 1'!AA$2:AA10)&gt;0.01,"",IF('MissFill 1'!AA7/SUM('MissFill 1'!AA$2:AA10)&gt;0.01,"",DateEnded_5Day!$A10)))))))</f>
        <v/>
      </c>
      <c r="AC10" s="54" t="str">
        <f>IF($A10&lt;='All Results'!$B$4,"",IF(SUM('MissFill 1'!AB$2:AB10)=0,"",(IF('MissFill 1'!AB10/SUM('MissFill 1'!AB$2:AB10)&gt;0.01,"",IF('MissFill 1'!AB9/SUM('MissFill 1'!AB$2:AB10)&gt;0.01,"",IF('MissFill 1'!AB8/SUM('MissFill 1'!AB$2:AB10)&gt;0.01,"",IF('MissFill 1'!AB7/SUM('MissFill 1'!AB$2:AB10)&gt;0.01,"",DateEnded_5Day!$A10)))))))</f>
        <v/>
      </c>
      <c r="AD10" s="54" t="str">
        <f>IF($A10&lt;='All Results'!$B$4,"",IF(SUM('MissFill 1'!AC$2:AC10)=0,"",(IF('MissFill 1'!AC10/SUM('MissFill 1'!AC$2:AC10)&gt;0.01,"",IF('MissFill 1'!AC9/SUM('MissFill 1'!AC$2:AC10)&gt;0.01,"",IF('MissFill 1'!AC8/SUM('MissFill 1'!AC$2:AC10)&gt;0.01,"",IF('MissFill 1'!AC7/SUM('MissFill 1'!AC$2:AC10)&gt;0.01,"",DateEnded_5Day!$A10)))))))</f>
        <v/>
      </c>
      <c r="AE10" s="54" t="str">
        <f>IF($A10&lt;='All Results'!$B$4,"",IF(SUM('MissFill 1'!AD$2:AD10)=0,"",(IF('MissFill 1'!AD10/SUM('MissFill 1'!AD$2:AD10)&gt;0.01,"",IF('MissFill 1'!AD9/SUM('MissFill 1'!AD$2:AD10)&gt;0.01,"",IF('MissFill 1'!AD8/SUM('MissFill 1'!AD$2:AD10)&gt;0.01,"",IF('MissFill 1'!AD7/SUM('MissFill 1'!AD$2:AD10)&gt;0.01,"",DateEnded_5Day!$A10)))))))</f>
        <v/>
      </c>
      <c r="AF10" s="54" t="str">
        <f>IF($A10&lt;='All Results'!$B$4,"",IF(SUM('MissFill 1'!AE$2:AE10)=0,"",(IF('MissFill 1'!AE10/SUM('MissFill 1'!AE$2:AE10)&gt;0.01,"",IF('MissFill 1'!AE9/SUM('MissFill 1'!AE$2:AE10)&gt;0.01,"",IF('MissFill 1'!AE8/SUM('MissFill 1'!AE$2:AE10)&gt;0.01,"",IF('MissFill 1'!AE7/SUM('MissFill 1'!AE$2:AE10)&gt;0.01,"",DateEnded_5Day!$A10)))))))</f>
        <v/>
      </c>
      <c r="AG10" s="54" t="str">
        <f>IF($A10&lt;='All Results'!$B$4,"",IF(SUM('MissFill 1'!AF$2:AF10)=0,"",(IF('MissFill 1'!AF10/SUM('MissFill 1'!AF$2:AF10)&gt;0.01,"",IF('MissFill 1'!AF9/SUM('MissFill 1'!AF$2:AF10)&gt;0.01,"",IF('MissFill 1'!AF8/SUM('MissFill 1'!AF$2:AF10)&gt;0.01,"",IF('MissFill 1'!AF7/SUM('MissFill 1'!AF$2:AF10)&gt;0.01,"",DateEnded_5Day!$A10)))))))</f>
        <v/>
      </c>
      <c r="AH10" s="54" t="str">
        <f>IF($A10&lt;='All Results'!$B$4,"",IF(SUM('MissFill 1'!AG$2:AG10)=0,"",(IF('MissFill 1'!AG10/SUM('MissFill 1'!AG$2:AG10)&gt;0.01,"",IF('MissFill 1'!AG9/SUM('MissFill 1'!AG$2:AG10)&gt;0.01,"",IF('MissFill 1'!AG8/SUM('MissFill 1'!AG$2:AG10)&gt;0.01,"",IF('MissFill 1'!AG7/SUM('MissFill 1'!AG$2:AG10)&gt;0.01,"",DateEnded_5Day!$A10)))))))</f>
        <v/>
      </c>
      <c r="AI10" s="54" t="str">
        <f>IF($A10&lt;='All Results'!$B$4,"",IF(SUM('MissFill 1'!AH$2:AH10)=0,"",(IF('MissFill 1'!AH10/SUM('MissFill 1'!AH$2:AH10)&gt;0.01,"",IF('MissFill 1'!AH9/SUM('MissFill 1'!AH$2:AH10)&gt;0.01,"",IF('MissFill 1'!AH8/SUM('MissFill 1'!AH$2:AH10)&gt;0.01,"",IF('MissFill 1'!AH7/SUM('MissFill 1'!AH$2:AH10)&gt;0.01,"",DateEnded_5Day!$A10)))))))</f>
        <v/>
      </c>
      <c r="AJ10" s="54" t="str">
        <f>IF($A10&lt;='All Results'!$B$4,"",IF(SUM('MissFill 1'!AI$2:AI10)=0,"",(IF('MissFill 1'!AI10/SUM('MissFill 1'!AI$2:AI10)&gt;0.01,"",IF('MissFill 1'!AI9/SUM('MissFill 1'!AI$2:AI10)&gt;0.01,"",IF('MissFill 1'!AI8/SUM('MissFill 1'!AI$2:AI10)&gt;0.01,"",IF('MissFill 1'!AI7/SUM('MissFill 1'!AI$2:AI10)&gt;0.01,"",DateEnded_5Day!$A10)))))))</f>
        <v/>
      </c>
      <c r="AK10" s="54" t="str">
        <f>IF($A10&lt;='All Results'!$B$4,"",IF(SUM('MissFill 1'!AJ$2:AJ10)=0,"",(IF('MissFill 1'!AJ10/SUM('MissFill 1'!AJ$2:AJ10)&gt;0.01,"",IF('MissFill 1'!AJ9/SUM('MissFill 1'!AJ$2:AJ10)&gt;0.01,"",IF('MissFill 1'!AJ8/SUM('MissFill 1'!AJ$2:AJ10)&gt;0.01,"",IF('MissFill 1'!AJ7/SUM('MissFill 1'!AJ$2:AJ10)&gt;0.01,"",DateEnded_5Day!$A10)))))))</f>
        <v/>
      </c>
      <c r="AL10" s="54" t="str">
        <f>IF($A10&lt;='All Results'!$B$4,"",IF(SUM('MissFill 1'!AK$2:AK10)=0,"",(IF('MissFill 1'!AK10/SUM('MissFill 1'!AK$2:AK10)&gt;0.01,"",IF('MissFill 1'!AK9/SUM('MissFill 1'!AK$2:AK10)&gt;0.01,"",IF('MissFill 1'!AK8/SUM('MissFill 1'!AK$2:AK10)&gt;0.01,"",IF('MissFill 1'!AK7/SUM('MissFill 1'!AK$2:AK10)&gt;0.01,"",DateEnded_5Day!$A10)))))))</f>
        <v/>
      </c>
      <c r="AM10" s="54" t="str">
        <f>IF($A10&lt;='All Results'!$B$4,"",IF(SUM('MissFill 1'!AL$2:AL10)=0,"",(IF('MissFill 1'!AL10/SUM('MissFill 1'!AL$2:AL10)&gt;0.01,"",IF('MissFill 1'!AL9/SUM('MissFill 1'!AL$2:AL10)&gt;0.01,"",IF('MissFill 1'!AL8/SUM('MissFill 1'!AL$2:AL10)&gt;0.01,"",IF('MissFill 1'!AL7/SUM('MissFill 1'!AL$2:AL10)&gt;0.01,"",DateEnded_5Day!$A10)))))))</f>
        <v/>
      </c>
      <c r="AN10" s="54" t="str">
        <f>IF($A10&lt;='All Results'!$B$4,"",IF(SUM('MissFill 1'!AM$2:AM10)=0,"",(IF('MissFill 1'!AM10/SUM('MissFill 1'!AM$2:AM10)&gt;0.01,"",IF('MissFill 1'!AM9/SUM('MissFill 1'!AM$2:AM10)&gt;0.01,"",IF('MissFill 1'!AM8/SUM('MissFill 1'!AM$2:AM10)&gt;0.01,"",IF('MissFill 1'!AM7/SUM('MissFill 1'!AM$2:AM10)&gt;0.01,"",DateEnded_5Day!$A10)))))))</f>
        <v/>
      </c>
      <c r="AO10" s="54" t="str">
        <f>IF($A10&lt;='All Results'!$B$4,"",IF(SUM('MissFill 1'!AN$2:AN10)=0,"",(IF('MissFill 1'!AN10/SUM('MissFill 1'!AN$2:AN10)&gt;0.01,"",IF('MissFill 1'!AN9/SUM('MissFill 1'!AN$2:AN10)&gt;0.01,"",IF('MissFill 1'!AN8/SUM('MissFill 1'!AN$2:AN10)&gt;0.01,"",IF('MissFill 1'!AN7/SUM('MissFill 1'!AN$2:AN10)&gt;0.01,"",DateEnded_5Day!$A10)))))))</f>
        <v/>
      </c>
      <c r="AP10" s="54" t="str">
        <f>IF($A10&lt;='All Results'!$B$4,"",IF(SUM('MissFill 1'!AO$2:AO10)=0,"",(IF('MissFill 1'!AO10/SUM('MissFill 1'!AO$2:AO10)&gt;0.01,"",IF('MissFill 1'!AO9/SUM('MissFill 1'!AO$2:AO10)&gt;0.01,"",IF('MissFill 1'!AO8/SUM('MissFill 1'!AO$2:AO10)&gt;0.01,"",IF('MissFill 1'!AO7/SUM('MissFill 1'!AO$2:AO10)&gt;0.01,"",DateEnded_5Day!$A10)))))))</f>
        <v/>
      </c>
      <c r="AQ10" s="54" t="str">
        <f>IF($A10&lt;='All Results'!$B$4,"",IF(SUM('MissFill 1'!AP$2:AP10)=0,"",(IF('MissFill 1'!AP10/SUM('MissFill 1'!AP$2:AP10)&gt;0.01,"",IF('MissFill 1'!AP9/SUM('MissFill 1'!AP$2:AP10)&gt;0.01,"",IF('MissFill 1'!AP8/SUM('MissFill 1'!AP$2:AP10)&gt;0.01,"",IF('MissFill 1'!AP7/SUM('MissFill 1'!AP$2:AP10)&gt;0.01,"",DateEnded_5Day!$A10)))))))</f>
        <v/>
      </c>
      <c r="AR10" s="54" t="str">
        <f>IF($A10&lt;='All Results'!$B$4,"",IF(SUM('MissFill 1'!AQ$2:AQ10)=0,"",(IF('MissFill 1'!AQ10/SUM('MissFill 1'!AQ$2:AQ10)&gt;0.01,"",IF('MissFill 1'!AQ9/SUM('MissFill 1'!AQ$2:AQ10)&gt;0.01,"",IF('MissFill 1'!AQ8/SUM('MissFill 1'!AQ$2:AQ10)&gt;0.01,"",IF('MissFill 1'!AQ7/SUM('MissFill 1'!AQ$2:AQ10)&gt;0.01,"",DateEnded_5Day!$A10)))))))</f>
        <v/>
      </c>
      <c r="AS10" s="54" t="str">
        <f>IF($A10&lt;='All Results'!$B$4,"",IF(SUM('MissFill 1'!AR$2:AR10)=0,"",(IF('MissFill 1'!AR10/SUM('MissFill 1'!AR$2:AR10)&gt;0.01,"",IF('MissFill 1'!AR9/SUM('MissFill 1'!AR$2:AR10)&gt;0.01,"",IF('MissFill 1'!AR8/SUM('MissFill 1'!AR$2:AR10)&gt;0.01,"",IF('MissFill 1'!AR7/SUM('MissFill 1'!AR$2:AR10)&gt;0.01,"",DateEnded_5Day!$A10)))))))</f>
        <v/>
      </c>
      <c r="AT10" s="54" t="str">
        <f>IF($A10&lt;='All Results'!$B$4,"",IF(SUM('MissFill 1'!AS$2:AS10)=0,"",(IF('MissFill 1'!AS10/SUM('MissFill 1'!AS$2:AS10)&gt;0.01,"",IF('MissFill 1'!AS9/SUM('MissFill 1'!AS$2:AS10)&gt;0.01,"",IF('MissFill 1'!AS8/SUM('MissFill 1'!AS$2:AS10)&gt;0.01,"",IF('MissFill 1'!AS7/SUM('MissFill 1'!AS$2:AS10)&gt;0.01,"",DateEnded_5Day!$A10)))))))</f>
        <v/>
      </c>
      <c r="AU10" s="54" t="str">
        <f>IF($A10&lt;='All Results'!$B$4,"",IF(SUM('MissFill 1'!AT$2:AT10)=0,"",(IF('MissFill 1'!AT10/SUM('MissFill 1'!AT$2:AT10)&gt;0.01,"",IF('MissFill 1'!AT9/SUM('MissFill 1'!AT$2:AT10)&gt;0.01,"",IF('MissFill 1'!AT8/SUM('MissFill 1'!AT$2:AT10)&gt;0.01,"",IF('MissFill 1'!AT7/SUM('MissFill 1'!AT$2:AT10)&gt;0.01,"",DateEnded_5Day!$A10)))))))</f>
        <v/>
      </c>
      <c r="AV10" s="54" t="str">
        <f>IF($A10&lt;='All Results'!$B$4,"",IF(SUM('MissFill 1'!AU$2:AU10)=0,"",(IF('MissFill 1'!AU10/SUM('MissFill 1'!AU$2:AU10)&gt;0.01,"",IF('MissFill 1'!AU9/SUM('MissFill 1'!AU$2:AU10)&gt;0.01,"",IF('MissFill 1'!AU8/SUM('MissFill 1'!AU$2:AU10)&gt;0.01,"",IF('MissFill 1'!AU7/SUM('MissFill 1'!AU$2:AU10)&gt;0.01,"",DateEnded_5Day!$A10)))))))</f>
        <v/>
      </c>
      <c r="AW10" s="54" t="str">
        <f>IF($A10&lt;='All Results'!$B$4,"",IF(SUM('MissFill 1'!AV$2:AV10)=0,"",(IF('MissFill 1'!AV10/SUM('MissFill 1'!AV$2:AV10)&gt;0.01,"",IF('MissFill 1'!AV9/SUM('MissFill 1'!AV$2:AV10)&gt;0.01,"",IF('MissFill 1'!AV8/SUM('MissFill 1'!AV$2:AV10)&gt;0.01,"",IF('MissFill 1'!AV7/SUM('MissFill 1'!AV$2:AV10)&gt;0.01,"",DateEnded_5Day!$A10)))))))</f>
        <v/>
      </c>
      <c r="AX10" s="54" t="str">
        <f>IF($A10&lt;='All Results'!$B$4,"",IF(SUM('MissFill 1'!AW$2:AW10)=0,"",(IF('MissFill 1'!AW10/SUM('MissFill 1'!AW$2:AW10)&gt;0.01,"",IF('MissFill 1'!AW9/SUM('MissFill 1'!AW$2:AW10)&gt;0.01,"",IF('MissFill 1'!AW8/SUM('MissFill 1'!AW$2:AW10)&gt;0.01,"",IF('MissFill 1'!AW7/SUM('MissFill 1'!AW$2:AW10)&gt;0.01,"",DateEnded_5Day!$A10)))))))</f>
        <v/>
      </c>
    </row>
    <row r="11" spans="1:50" x14ac:dyDescent="0.25">
      <c r="A11" s="41">
        <v>44356</v>
      </c>
      <c r="B11" s="52">
        <v>160</v>
      </c>
      <c r="C11" s="54" t="str">
        <f>IF($A11&lt;='All Results'!$B$4,"",IF(SUM('MissFill 1'!B$2:B11)=0,"",(IF('MissFill 1'!B11/SUM('MissFill 1'!B$2:B11)&gt;0.01,"",IF('MissFill 1'!B10/SUM('MissFill 1'!B$2:B11)&gt;0.01,"",IF('MissFill 1'!B9/SUM('MissFill 1'!B$2:B11)&gt;0.01,"",IF('MissFill 1'!B8/SUM('MissFill 1'!B$2:B11)&gt;0.01,"",DateEnded_5Day!$A11)))))))</f>
        <v/>
      </c>
      <c r="D11" s="54" t="str">
        <f>IF($A11&lt;='All Results'!$B$4,"",IF(SUM('MissFill 1'!C$2:C11)=0,"",(IF('MissFill 1'!C11/SUM('MissFill 1'!C$2:C11)&gt;0.01,"",IF('MissFill 1'!C10/SUM('MissFill 1'!C$2:C11)&gt;0.01,"",IF('MissFill 1'!C9/SUM('MissFill 1'!C$2:C11)&gt;0.01,"",IF('MissFill 1'!C8/SUM('MissFill 1'!C$2:C11)&gt;0.01,"",DateEnded_5Day!$A11)))))))</f>
        <v/>
      </c>
      <c r="E11" s="54" t="str">
        <f>IF($A11&lt;='All Results'!$B$4,"",IF(SUM('MissFill 1'!D$2:D11)=0,"",(IF('MissFill 1'!D11/SUM('MissFill 1'!D$2:D11)&gt;0.01,"",IF('MissFill 1'!D10/SUM('MissFill 1'!D$2:D11)&gt;0.01,"",IF('MissFill 1'!D9/SUM('MissFill 1'!D$2:D11)&gt;0.01,"",IF('MissFill 1'!D8/SUM('MissFill 1'!D$2:D11)&gt;0.01,"",DateEnded_5Day!$A11)))))))</f>
        <v/>
      </c>
      <c r="F11" s="54" t="str">
        <f>IF($A11&lt;='All Results'!$B$4,"",IF(SUM('MissFill 1'!E$2:E11)=0,"",(IF('MissFill 1'!E11/SUM('MissFill 1'!E$2:E11)&gt;0.01,"",IF('MissFill 1'!E10/SUM('MissFill 1'!E$2:E11)&gt;0.01,"",IF('MissFill 1'!E9/SUM('MissFill 1'!E$2:E11)&gt;0.01,"",IF('MissFill 1'!E8/SUM('MissFill 1'!E$2:E11)&gt;0.01,"",DateEnded_5Day!$A11)))))))</f>
        <v/>
      </c>
      <c r="G11" s="54" t="str">
        <f>IF($A11&lt;='All Results'!$B$4,"",IF(SUM('MissFill 1'!F$2:F11)=0,"",(IF('MissFill 1'!F11/SUM('MissFill 1'!F$2:F11)&gt;0.01,"",IF('MissFill 1'!F10/SUM('MissFill 1'!F$2:F11)&gt;0.01,"",IF('MissFill 1'!F9/SUM('MissFill 1'!F$2:F11)&gt;0.01,"",IF('MissFill 1'!F8/SUM('MissFill 1'!F$2:F11)&gt;0.01,"",DateEnded_5Day!$A11)))))))</f>
        <v/>
      </c>
      <c r="H11" s="54" t="str">
        <f>IF($A11&lt;='All Results'!$B$4,"",IF(SUM('MissFill 1'!G$2:G11)=0,"",(IF('MissFill 1'!G11/SUM('MissFill 1'!G$2:G11)&gt;0.01,"",IF('MissFill 1'!G10/SUM('MissFill 1'!G$2:G11)&gt;0.01,"",IF('MissFill 1'!G9/SUM('MissFill 1'!G$2:G11)&gt;0.01,"",IF('MissFill 1'!G8/SUM('MissFill 1'!G$2:G11)&gt;0.01,"",DateEnded_5Day!$A11)))))))</f>
        <v/>
      </c>
      <c r="I11" s="54" t="str">
        <f>IF($A11&lt;='All Results'!$B$4,"",IF(SUM('MissFill 1'!H$2:H11)=0,"",(IF('MissFill 1'!H11/SUM('MissFill 1'!H$2:H11)&gt;0.01,"",IF('MissFill 1'!H10/SUM('MissFill 1'!H$2:H11)&gt;0.01,"",IF('MissFill 1'!H9/SUM('MissFill 1'!H$2:H11)&gt;0.01,"",IF('MissFill 1'!H8/SUM('MissFill 1'!H$2:H11)&gt;0.01,"",DateEnded_5Day!$A11)))))))</f>
        <v/>
      </c>
      <c r="J11" s="54" t="str">
        <f>IF($A11&lt;='All Results'!$B$4,"",IF(SUM('MissFill 1'!I$2:I11)=0,"",(IF('MissFill 1'!I11/SUM('MissFill 1'!I$2:I11)&gt;0.01,"",IF('MissFill 1'!I10/SUM('MissFill 1'!I$2:I11)&gt;0.01,"",IF('MissFill 1'!I9/SUM('MissFill 1'!I$2:I11)&gt;0.01,"",IF('MissFill 1'!I8/SUM('MissFill 1'!I$2:I11)&gt;0.01,"",DateEnded_5Day!$A11)))))))</f>
        <v/>
      </c>
      <c r="K11" s="54" t="str">
        <f>IF($A11&lt;='All Results'!$B$4,"",IF(SUM('MissFill 1'!J$2:J11)=0,"",(IF('MissFill 1'!J11/SUM('MissFill 1'!J$2:J11)&gt;0.01,"",IF('MissFill 1'!J10/SUM('MissFill 1'!J$2:J11)&gt;0.01,"",IF('MissFill 1'!J9/SUM('MissFill 1'!J$2:J11)&gt;0.01,"",IF('MissFill 1'!J8/SUM('MissFill 1'!J$2:J11)&gt;0.01,"",DateEnded_5Day!$A11)))))))</f>
        <v/>
      </c>
      <c r="L11" s="54" t="str">
        <f>IF($A11&lt;='All Results'!$B$4,"",IF(SUM('MissFill 1'!K$2:K11)=0,"",(IF('MissFill 1'!K11/SUM('MissFill 1'!K$2:K11)&gt;0.01,"",IF('MissFill 1'!K10/SUM('MissFill 1'!K$2:K11)&gt;0.01,"",IF('MissFill 1'!K9/SUM('MissFill 1'!K$2:K11)&gt;0.01,"",IF('MissFill 1'!K8/SUM('MissFill 1'!K$2:K11)&gt;0.01,"",DateEnded_5Day!$A11)))))))</f>
        <v/>
      </c>
      <c r="M11" s="54" t="str">
        <f>IF($A11&lt;='All Results'!$B$4,"",IF(SUM('MissFill 1'!L$2:L11)=0,"",(IF('MissFill 1'!L11/SUM('MissFill 1'!L$2:L11)&gt;0.01,"",IF('MissFill 1'!L10/SUM('MissFill 1'!L$2:L11)&gt;0.01,"",IF('MissFill 1'!L9/SUM('MissFill 1'!L$2:L11)&gt;0.01,"",IF('MissFill 1'!L8/SUM('MissFill 1'!L$2:L11)&gt;0.01,"",DateEnded_5Day!$A11)))))))</f>
        <v/>
      </c>
      <c r="N11" s="54" t="str">
        <f>IF($A11&lt;='All Results'!$B$4,"",IF(SUM('MissFill 1'!M$2:M11)=0,"",(IF('MissFill 1'!M11/SUM('MissFill 1'!M$2:M11)&gt;0.01,"",IF('MissFill 1'!M10/SUM('MissFill 1'!M$2:M11)&gt;0.01,"",IF('MissFill 1'!M9/SUM('MissFill 1'!M$2:M11)&gt;0.01,"",IF('MissFill 1'!M8/SUM('MissFill 1'!M$2:M11)&gt;0.01,"",DateEnded_5Day!$A11)))))))</f>
        <v/>
      </c>
      <c r="O11" s="54" t="str">
        <f>IF($A11&lt;='All Results'!$B$4,"",IF(SUM('MissFill 1'!N$2:N11)=0,"",(IF('MissFill 1'!N11/SUM('MissFill 1'!N$2:N11)&gt;0.01,"",IF('MissFill 1'!N10/SUM('MissFill 1'!N$2:N11)&gt;0.01,"",IF('MissFill 1'!N9/SUM('MissFill 1'!N$2:N11)&gt;0.01,"",IF('MissFill 1'!N8/SUM('MissFill 1'!N$2:N11)&gt;0.01,"",DateEnded_5Day!$A11)))))))</f>
        <v/>
      </c>
      <c r="P11" s="54" t="str">
        <f>IF($A11&lt;='All Results'!$B$4,"",IF(SUM('MissFill 1'!O$2:O11)=0,"",(IF('MissFill 1'!O11/SUM('MissFill 1'!O$2:O11)&gt;0.01,"",IF('MissFill 1'!O10/SUM('MissFill 1'!O$2:O11)&gt;0.01,"",IF('MissFill 1'!O9/SUM('MissFill 1'!O$2:O11)&gt;0.01,"",IF('MissFill 1'!O8/SUM('MissFill 1'!O$2:O11)&gt;0.01,"",DateEnded_5Day!$A11)))))))</f>
        <v/>
      </c>
      <c r="Q11" s="54" t="str">
        <f>IF($A11&lt;='All Results'!$B$4,"",IF(SUM('MissFill 1'!P$2:P11)=0,"",(IF('MissFill 1'!P11/SUM('MissFill 1'!P$2:P11)&gt;0.01,"",IF('MissFill 1'!P10/SUM('MissFill 1'!P$2:P11)&gt;0.01,"",IF('MissFill 1'!P9/SUM('MissFill 1'!P$2:P11)&gt;0.01,"",IF('MissFill 1'!P8/SUM('MissFill 1'!P$2:P11)&gt;0.01,"",DateEnded_5Day!$A11)))))))</f>
        <v/>
      </c>
      <c r="R11" s="54" t="str">
        <f>IF($A11&lt;='All Results'!$B$4,"",IF(SUM('MissFill 1'!Q$2:Q11)=0,"",(IF('MissFill 1'!Q11/SUM('MissFill 1'!Q$2:Q11)&gt;0.01,"",IF('MissFill 1'!Q10/SUM('MissFill 1'!Q$2:Q11)&gt;0.01,"",IF('MissFill 1'!Q9/SUM('MissFill 1'!Q$2:Q11)&gt;0.01,"",IF('MissFill 1'!Q8/SUM('MissFill 1'!Q$2:Q11)&gt;0.01,"",DateEnded_5Day!$A11)))))))</f>
        <v/>
      </c>
      <c r="S11" s="54" t="str">
        <f>IF($A11&lt;='All Results'!$B$4,"",IF(SUM('MissFill 1'!R$2:R11)=0,"",(IF('MissFill 1'!R11/SUM('MissFill 1'!R$2:R11)&gt;0.01,"",IF('MissFill 1'!R10/SUM('MissFill 1'!R$2:R11)&gt;0.01,"",IF('MissFill 1'!R9/SUM('MissFill 1'!R$2:R11)&gt;0.01,"",IF('MissFill 1'!R8/SUM('MissFill 1'!R$2:R11)&gt;0.01,"",DateEnded_5Day!$A11)))))))</f>
        <v/>
      </c>
      <c r="T11" s="54" t="str">
        <f>IF($A11&lt;='All Results'!$B$4,"",IF(SUM('MissFill 1'!S$2:S11)=0,"",(IF('MissFill 1'!S11/SUM('MissFill 1'!S$2:S11)&gt;0.01,"",IF('MissFill 1'!S10/SUM('MissFill 1'!S$2:S11)&gt;0.01,"",IF('MissFill 1'!S9/SUM('MissFill 1'!S$2:S11)&gt;0.01,"",IF('MissFill 1'!S8/SUM('MissFill 1'!S$2:S11)&gt;0.01,"",DateEnded_5Day!$A11)))))))</f>
        <v/>
      </c>
      <c r="U11" s="54" t="str">
        <f>IF($A11&lt;='All Results'!$B$4,"",IF(SUM('MissFill 1'!T$2:T11)=0,"",(IF('MissFill 1'!T11/SUM('MissFill 1'!T$2:T11)&gt;0.01,"",IF('MissFill 1'!T10/SUM('MissFill 1'!T$2:T11)&gt;0.01,"",IF('MissFill 1'!T9/SUM('MissFill 1'!T$2:T11)&gt;0.01,"",IF('MissFill 1'!T8/SUM('MissFill 1'!T$2:T11)&gt;0.01,"",DateEnded_5Day!$A11)))))))</f>
        <v/>
      </c>
      <c r="V11" s="54" t="str">
        <f>IF($A11&lt;='All Results'!$B$4,"",IF(SUM('MissFill 1'!U$2:U11)=0,"",(IF('MissFill 1'!U11/SUM('MissFill 1'!U$2:U11)&gt;0.01,"",IF('MissFill 1'!U10/SUM('MissFill 1'!U$2:U11)&gt;0.01,"",IF('MissFill 1'!U9/SUM('MissFill 1'!U$2:U11)&gt;0.01,"",IF('MissFill 1'!U8/SUM('MissFill 1'!U$2:U11)&gt;0.01,"",DateEnded_5Day!$A11)))))))</f>
        <v/>
      </c>
      <c r="W11" s="54" t="str">
        <f>IF($A11&lt;='All Results'!$B$4,"",IF(SUM('MissFill 1'!V$2:V11)=0,"",(IF('MissFill 1'!V11/SUM('MissFill 1'!V$2:V11)&gt;0.01,"",IF('MissFill 1'!V10/SUM('MissFill 1'!V$2:V11)&gt;0.01,"",IF('MissFill 1'!V9/SUM('MissFill 1'!V$2:V11)&gt;0.01,"",IF('MissFill 1'!V8/SUM('MissFill 1'!V$2:V11)&gt;0.01,"",DateEnded_5Day!$A11)))))))</f>
        <v/>
      </c>
      <c r="X11" s="54" t="str">
        <f>IF($A11&lt;='All Results'!$B$4,"",IF(SUM('MissFill 1'!W$2:W11)=0,"",(IF('MissFill 1'!W11/SUM('MissFill 1'!W$2:W11)&gt;0.01,"",IF('MissFill 1'!W10/SUM('MissFill 1'!W$2:W11)&gt;0.01,"",IF('MissFill 1'!W9/SUM('MissFill 1'!W$2:W11)&gt;0.01,"",IF('MissFill 1'!W8/SUM('MissFill 1'!W$2:W11)&gt;0.01,"",DateEnded_5Day!$A11)))))))</f>
        <v/>
      </c>
      <c r="Y11" s="54" t="str">
        <f>IF($A11&lt;='All Results'!$B$4,"",IF(SUM('MissFill 1'!X$2:X11)=0,"",(IF('MissFill 1'!X11/SUM('MissFill 1'!X$2:X11)&gt;0.01,"",IF('MissFill 1'!X10/SUM('MissFill 1'!X$2:X11)&gt;0.01,"",IF('MissFill 1'!X9/SUM('MissFill 1'!X$2:X11)&gt;0.01,"",IF('MissFill 1'!X8/SUM('MissFill 1'!X$2:X11)&gt;0.01,"",DateEnded_5Day!$A11)))))))</f>
        <v/>
      </c>
      <c r="Z11" s="54" t="str">
        <f>IF($A11&lt;='All Results'!$B$4,"",IF(SUM('MissFill 1'!Y$2:Y11)=0,"",(IF('MissFill 1'!Y11/SUM('MissFill 1'!Y$2:Y11)&gt;0.01,"",IF('MissFill 1'!Y10/SUM('MissFill 1'!Y$2:Y11)&gt;0.01,"",IF('MissFill 1'!Y9/SUM('MissFill 1'!Y$2:Y11)&gt;0.01,"",IF('MissFill 1'!Y8/SUM('MissFill 1'!Y$2:Y11)&gt;0.01,"",DateEnded_5Day!$A11)))))))</f>
        <v/>
      </c>
      <c r="AA11" s="54" t="str">
        <f>IF($A11&lt;='All Results'!$B$4,"",IF(SUM('MissFill 1'!Z$2:Z11)=0,"",(IF('MissFill 1'!Z11/SUM('MissFill 1'!Z$2:Z11)&gt;0.01,"",IF('MissFill 1'!Z10/SUM('MissFill 1'!Z$2:Z11)&gt;0.01,"",IF('MissFill 1'!Z9/SUM('MissFill 1'!Z$2:Z11)&gt;0.01,"",IF('MissFill 1'!Z8/SUM('MissFill 1'!Z$2:Z11)&gt;0.01,"",DateEnded_5Day!$A11)))))))</f>
        <v/>
      </c>
      <c r="AB11" s="54" t="str">
        <f>IF($A11&lt;='All Results'!$B$4,"",IF(SUM('MissFill 1'!AA$2:AA11)=0,"",(IF('MissFill 1'!AA11/SUM('MissFill 1'!AA$2:AA11)&gt;0.01,"",IF('MissFill 1'!AA10/SUM('MissFill 1'!AA$2:AA11)&gt;0.01,"",IF('MissFill 1'!AA9/SUM('MissFill 1'!AA$2:AA11)&gt;0.01,"",IF('MissFill 1'!AA8/SUM('MissFill 1'!AA$2:AA11)&gt;0.01,"",DateEnded_5Day!$A11)))))))</f>
        <v/>
      </c>
      <c r="AC11" s="54" t="str">
        <f>IF($A11&lt;='All Results'!$B$4,"",IF(SUM('MissFill 1'!AB$2:AB11)=0,"",(IF('MissFill 1'!AB11/SUM('MissFill 1'!AB$2:AB11)&gt;0.01,"",IF('MissFill 1'!AB10/SUM('MissFill 1'!AB$2:AB11)&gt;0.01,"",IF('MissFill 1'!AB9/SUM('MissFill 1'!AB$2:AB11)&gt;0.01,"",IF('MissFill 1'!AB8/SUM('MissFill 1'!AB$2:AB11)&gt;0.01,"",DateEnded_5Day!$A11)))))))</f>
        <v/>
      </c>
      <c r="AD11" s="54" t="str">
        <f>IF($A11&lt;='All Results'!$B$4,"",IF(SUM('MissFill 1'!AC$2:AC11)=0,"",(IF('MissFill 1'!AC11/SUM('MissFill 1'!AC$2:AC11)&gt;0.01,"",IF('MissFill 1'!AC10/SUM('MissFill 1'!AC$2:AC11)&gt;0.01,"",IF('MissFill 1'!AC9/SUM('MissFill 1'!AC$2:AC11)&gt;0.01,"",IF('MissFill 1'!AC8/SUM('MissFill 1'!AC$2:AC11)&gt;0.01,"",DateEnded_5Day!$A11)))))))</f>
        <v/>
      </c>
      <c r="AE11" s="54" t="str">
        <f>IF($A11&lt;='All Results'!$B$4,"",IF(SUM('MissFill 1'!AD$2:AD11)=0,"",(IF('MissFill 1'!AD11/SUM('MissFill 1'!AD$2:AD11)&gt;0.01,"",IF('MissFill 1'!AD10/SUM('MissFill 1'!AD$2:AD11)&gt;0.01,"",IF('MissFill 1'!AD9/SUM('MissFill 1'!AD$2:AD11)&gt;0.01,"",IF('MissFill 1'!AD8/SUM('MissFill 1'!AD$2:AD11)&gt;0.01,"",DateEnded_5Day!$A11)))))))</f>
        <v/>
      </c>
      <c r="AF11" s="54" t="str">
        <f>IF($A11&lt;='All Results'!$B$4,"",IF(SUM('MissFill 1'!AE$2:AE11)=0,"",(IF('MissFill 1'!AE11/SUM('MissFill 1'!AE$2:AE11)&gt;0.01,"",IF('MissFill 1'!AE10/SUM('MissFill 1'!AE$2:AE11)&gt;0.01,"",IF('MissFill 1'!AE9/SUM('MissFill 1'!AE$2:AE11)&gt;0.01,"",IF('MissFill 1'!AE8/SUM('MissFill 1'!AE$2:AE11)&gt;0.01,"",DateEnded_5Day!$A11)))))))</f>
        <v/>
      </c>
      <c r="AG11" s="54" t="str">
        <f>IF($A11&lt;='All Results'!$B$4,"",IF(SUM('MissFill 1'!AF$2:AF11)=0,"",(IF('MissFill 1'!AF11/SUM('MissFill 1'!AF$2:AF11)&gt;0.01,"",IF('MissFill 1'!AF10/SUM('MissFill 1'!AF$2:AF11)&gt;0.01,"",IF('MissFill 1'!AF9/SUM('MissFill 1'!AF$2:AF11)&gt;0.01,"",IF('MissFill 1'!AF8/SUM('MissFill 1'!AF$2:AF11)&gt;0.01,"",DateEnded_5Day!$A11)))))))</f>
        <v/>
      </c>
      <c r="AH11" s="54" t="str">
        <f>IF($A11&lt;='All Results'!$B$4,"",IF(SUM('MissFill 1'!AG$2:AG11)=0,"",(IF('MissFill 1'!AG11/SUM('MissFill 1'!AG$2:AG11)&gt;0.01,"",IF('MissFill 1'!AG10/SUM('MissFill 1'!AG$2:AG11)&gt;0.01,"",IF('MissFill 1'!AG9/SUM('MissFill 1'!AG$2:AG11)&gt;0.01,"",IF('MissFill 1'!AG8/SUM('MissFill 1'!AG$2:AG11)&gt;0.01,"",DateEnded_5Day!$A11)))))))</f>
        <v/>
      </c>
      <c r="AI11" s="54" t="str">
        <f>IF($A11&lt;='All Results'!$B$4,"",IF(SUM('MissFill 1'!AH$2:AH11)=0,"",(IF('MissFill 1'!AH11/SUM('MissFill 1'!AH$2:AH11)&gt;0.01,"",IF('MissFill 1'!AH10/SUM('MissFill 1'!AH$2:AH11)&gt;0.01,"",IF('MissFill 1'!AH9/SUM('MissFill 1'!AH$2:AH11)&gt;0.01,"",IF('MissFill 1'!AH8/SUM('MissFill 1'!AH$2:AH11)&gt;0.01,"",DateEnded_5Day!$A11)))))))</f>
        <v/>
      </c>
      <c r="AJ11" s="54" t="str">
        <f>IF($A11&lt;='All Results'!$B$4,"",IF(SUM('MissFill 1'!AI$2:AI11)=0,"",(IF('MissFill 1'!AI11/SUM('MissFill 1'!AI$2:AI11)&gt;0.01,"",IF('MissFill 1'!AI10/SUM('MissFill 1'!AI$2:AI11)&gt;0.01,"",IF('MissFill 1'!AI9/SUM('MissFill 1'!AI$2:AI11)&gt;0.01,"",IF('MissFill 1'!AI8/SUM('MissFill 1'!AI$2:AI11)&gt;0.01,"",DateEnded_5Day!$A11)))))))</f>
        <v/>
      </c>
      <c r="AK11" s="54" t="str">
        <f>IF($A11&lt;='All Results'!$B$4,"",IF(SUM('MissFill 1'!AJ$2:AJ11)=0,"",(IF('MissFill 1'!AJ11/SUM('MissFill 1'!AJ$2:AJ11)&gt;0.01,"",IF('MissFill 1'!AJ10/SUM('MissFill 1'!AJ$2:AJ11)&gt;0.01,"",IF('MissFill 1'!AJ9/SUM('MissFill 1'!AJ$2:AJ11)&gt;0.01,"",IF('MissFill 1'!AJ8/SUM('MissFill 1'!AJ$2:AJ11)&gt;0.01,"",DateEnded_5Day!$A11)))))))</f>
        <v/>
      </c>
      <c r="AL11" s="54" t="str">
        <f>IF($A11&lt;='All Results'!$B$4,"",IF(SUM('MissFill 1'!AK$2:AK11)=0,"",(IF('MissFill 1'!AK11/SUM('MissFill 1'!AK$2:AK11)&gt;0.01,"",IF('MissFill 1'!AK10/SUM('MissFill 1'!AK$2:AK11)&gt;0.01,"",IF('MissFill 1'!AK9/SUM('MissFill 1'!AK$2:AK11)&gt;0.01,"",IF('MissFill 1'!AK8/SUM('MissFill 1'!AK$2:AK11)&gt;0.01,"",DateEnded_5Day!$A11)))))))</f>
        <v/>
      </c>
      <c r="AM11" s="54" t="str">
        <f>IF($A11&lt;='All Results'!$B$4,"",IF(SUM('MissFill 1'!AL$2:AL11)=0,"",(IF('MissFill 1'!AL11/SUM('MissFill 1'!AL$2:AL11)&gt;0.01,"",IF('MissFill 1'!AL10/SUM('MissFill 1'!AL$2:AL11)&gt;0.01,"",IF('MissFill 1'!AL9/SUM('MissFill 1'!AL$2:AL11)&gt;0.01,"",IF('MissFill 1'!AL8/SUM('MissFill 1'!AL$2:AL11)&gt;0.01,"",DateEnded_5Day!$A11)))))))</f>
        <v/>
      </c>
      <c r="AN11" s="54" t="str">
        <f>IF($A11&lt;='All Results'!$B$4,"",IF(SUM('MissFill 1'!AM$2:AM11)=0,"",(IF('MissFill 1'!AM11/SUM('MissFill 1'!AM$2:AM11)&gt;0.01,"",IF('MissFill 1'!AM10/SUM('MissFill 1'!AM$2:AM11)&gt;0.01,"",IF('MissFill 1'!AM9/SUM('MissFill 1'!AM$2:AM11)&gt;0.01,"",IF('MissFill 1'!AM8/SUM('MissFill 1'!AM$2:AM11)&gt;0.01,"",DateEnded_5Day!$A11)))))))</f>
        <v/>
      </c>
      <c r="AO11" s="54" t="str">
        <f>IF($A11&lt;='All Results'!$B$4,"",IF(SUM('MissFill 1'!AN$2:AN11)=0,"",(IF('MissFill 1'!AN11/SUM('MissFill 1'!AN$2:AN11)&gt;0.01,"",IF('MissFill 1'!AN10/SUM('MissFill 1'!AN$2:AN11)&gt;0.01,"",IF('MissFill 1'!AN9/SUM('MissFill 1'!AN$2:AN11)&gt;0.01,"",IF('MissFill 1'!AN8/SUM('MissFill 1'!AN$2:AN11)&gt;0.01,"",DateEnded_5Day!$A11)))))))</f>
        <v/>
      </c>
      <c r="AP11" s="54" t="str">
        <f>IF($A11&lt;='All Results'!$B$4,"",IF(SUM('MissFill 1'!AO$2:AO11)=0,"",(IF('MissFill 1'!AO11/SUM('MissFill 1'!AO$2:AO11)&gt;0.01,"",IF('MissFill 1'!AO10/SUM('MissFill 1'!AO$2:AO11)&gt;0.01,"",IF('MissFill 1'!AO9/SUM('MissFill 1'!AO$2:AO11)&gt;0.01,"",IF('MissFill 1'!AO8/SUM('MissFill 1'!AO$2:AO11)&gt;0.01,"",DateEnded_5Day!$A11)))))))</f>
        <v/>
      </c>
      <c r="AQ11" s="54" t="str">
        <f>IF($A11&lt;='All Results'!$B$4,"",IF(SUM('MissFill 1'!AP$2:AP11)=0,"",(IF('MissFill 1'!AP11/SUM('MissFill 1'!AP$2:AP11)&gt;0.01,"",IF('MissFill 1'!AP10/SUM('MissFill 1'!AP$2:AP11)&gt;0.01,"",IF('MissFill 1'!AP9/SUM('MissFill 1'!AP$2:AP11)&gt;0.01,"",IF('MissFill 1'!AP8/SUM('MissFill 1'!AP$2:AP11)&gt;0.01,"",DateEnded_5Day!$A11)))))))</f>
        <v/>
      </c>
      <c r="AR11" s="54" t="str">
        <f>IF($A11&lt;='All Results'!$B$4,"",IF(SUM('MissFill 1'!AQ$2:AQ11)=0,"",(IF('MissFill 1'!AQ11/SUM('MissFill 1'!AQ$2:AQ11)&gt;0.01,"",IF('MissFill 1'!AQ10/SUM('MissFill 1'!AQ$2:AQ11)&gt;0.01,"",IF('MissFill 1'!AQ9/SUM('MissFill 1'!AQ$2:AQ11)&gt;0.01,"",IF('MissFill 1'!AQ8/SUM('MissFill 1'!AQ$2:AQ11)&gt;0.01,"",DateEnded_5Day!$A11)))))))</f>
        <v/>
      </c>
      <c r="AS11" s="54" t="str">
        <f>IF($A11&lt;='All Results'!$B$4,"",IF(SUM('MissFill 1'!AR$2:AR11)=0,"",(IF('MissFill 1'!AR11/SUM('MissFill 1'!AR$2:AR11)&gt;0.01,"",IF('MissFill 1'!AR10/SUM('MissFill 1'!AR$2:AR11)&gt;0.01,"",IF('MissFill 1'!AR9/SUM('MissFill 1'!AR$2:AR11)&gt;0.01,"",IF('MissFill 1'!AR8/SUM('MissFill 1'!AR$2:AR11)&gt;0.01,"",DateEnded_5Day!$A11)))))))</f>
        <v/>
      </c>
      <c r="AT11" s="54" t="str">
        <f>IF($A11&lt;='All Results'!$B$4,"",IF(SUM('MissFill 1'!AS$2:AS11)=0,"",(IF('MissFill 1'!AS11/SUM('MissFill 1'!AS$2:AS11)&gt;0.01,"",IF('MissFill 1'!AS10/SUM('MissFill 1'!AS$2:AS11)&gt;0.01,"",IF('MissFill 1'!AS9/SUM('MissFill 1'!AS$2:AS11)&gt;0.01,"",IF('MissFill 1'!AS8/SUM('MissFill 1'!AS$2:AS11)&gt;0.01,"",DateEnded_5Day!$A11)))))))</f>
        <v/>
      </c>
      <c r="AU11" s="54" t="str">
        <f>IF($A11&lt;='All Results'!$B$4,"",IF(SUM('MissFill 1'!AT$2:AT11)=0,"",(IF('MissFill 1'!AT11/SUM('MissFill 1'!AT$2:AT11)&gt;0.01,"",IF('MissFill 1'!AT10/SUM('MissFill 1'!AT$2:AT11)&gt;0.01,"",IF('MissFill 1'!AT9/SUM('MissFill 1'!AT$2:AT11)&gt;0.01,"",IF('MissFill 1'!AT8/SUM('MissFill 1'!AT$2:AT11)&gt;0.01,"",DateEnded_5Day!$A11)))))))</f>
        <v/>
      </c>
      <c r="AV11" s="54" t="str">
        <f>IF($A11&lt;='All Results'!$B$4,"",IF(SUM('MissFill 1'!AU$2:AU11)=0,"",(IF('MissFill 1'!AU11/SUM('MissFill 1'!AU$2:AU11)&gt;0.01,"",IF('MissFill 1'!AU10/SUM('MissFill 1'!AU$2:AU11)&gt;0.01,"",IF('MissFill 1'!AU9/SUM('MissFill 1'!AU$2:AU11)&gt;0.01,"",IF('MissFill 1'!AU8/SUM('MissFill 1'!AU$2:AU11)&gt;0.01,"",DateEnded_5Day!$A11)))))))</f>
        <v/>
      </c>
      <c r="AW11" s="54" t="str">
        <f>IF($A11&lt;='All Results'!$B$4,"",IF(SUM('MissFill 1'!AV$2:AV11)=0,"",(IF('MissFill 1'!AV11/SUM('MissFill 1'!AV$2:AV11)&gt;0.01,"",IF('MissFill 1'!AV10/SUM('MissFill 1'!AV$2:AV11)&gt;0.01,"",IF('MissFill 1'!AV9/SUM('MissFill 1'!AV$2:AV11)&gt;0.01,"",IF('MissFill 1'!AV8/SUM('MissFill 1'!AV$2:AV11)&gt;0.01,"",DateEnded_5Day!$A11)))))))</f>
        <v/>
      </c>
      <c r="AX11" s="54" t="str">
        <f>IF($A11&lt;='All Results'!$B$4,"",IF(SUM('MissFill 1'!AW$2:AW11)=0,"",(IF('MissFill 1'!AW11/SUM('MissFill 1'!AW$2:AW11)&gt;0.01,"",IF('MissFill 1'!AW10/SUM('MissFill 1'!AW$2:AW11)&gt;0.01,"",IF('MissFill 1'!AW9/SUM('MissFill 1'!AW$2:AW11)&gt;0.01,"",IF('MissFill 1'!AW8/SUM('MissFill 1'!AW$2:AW11)&gt;0.01,"",DateEnded_5Day!$A11)))))))</f>
        <v/>
      </c>
    </row>
    <row r="12" spans="1:50" x14ac:dyDescent="0.25">
      <c r="A12" s="41">
        <v>44357</v>
      </c>
      <c r="B12" s="52">
        <v>161</v>
      </c>
      <c r="C12" s="54" t="str">
        <f>IF($A12&lt;='All Results'!$B$4,"",IF(SUM('MissFill 1'!B$2:B12)=0,"",(IF('MissFill 1'!B12/SUM('MissFill 1'!B$2:B12)&gt;0.01,"",IF('MissFill 1'!B11/SUM('MissFill 1'!B$2:B12)&gt;0.01,"",IF('MissFill 1'!B10/SUM('MissFill 1'!B$2:B12)&gt;0.01,"",IF('MissFill 1'!B9/SUM('MissFill 1'!B$2:B12)&gt;0.01,"",DateEnded_5Day!$A12)))))))</f>
        <v/>
      </c>
      <c r="D12" s="54" t="str">
        <f>IF($A12&lt;='All Results'!$B$4,"",IF(SUM('MissFill 1'!C$2:C12)=0,"",(IF('MissFill 1'!C12/SUM('MissFill 1'!C$2:C12)&gt;0.01,"",IF('MissFill 1'!C11/SUM('MissFill 1'!C$2:C12)&gt;0.01,"",IF('MissFill 1'!C10/SUM('MissFill 1'!C$2:C12)&gt;0.01,"",IF('MissFill 1'!C9/SUM('MissFill 1'!C$2:C12)&gt;0.01,"",DateEnded_5Day!$A12)))))))</f>
        <v/>
      </c>
      <c r="E12" s="54" t="str">
        <f>IF($A12&lt;='All Results'!$B$4,"",IF(SUM('MissFill 1'!D$2:D12)=0,"",(IF('MissFill 1'!D12/SUM('MissFill 1'!D$2:D12)&gt;0.01,"",IF('MissFill 1'!D11/SUM('MissFill 1'!D$2:D12)&gt;0.01,"",IF('MissFill 1'!D10/SUM('MissFill 1'!D$2:D12)&gt;0.01,"",IF('MissFill 1'!D9/SUM('MissFill 1'!D$2:D12)&gt;0.01,"",DateEnded_5Day!$A12)))))))</f>
        <v/>
      </c>
      <c r="F12" s="54" t="str">
        <f>IF($A12&lt;='All Results'!$B$4,"",IF(SUM('MissFill 1'!E$2:E12)=0,"",(IF('MissFill 1'!E12/SUM('MissFill 1'!E$2:E12)&gt;0.01,"",IF('MissFill 1'!E11/SUM('MissFill 1'!E$2:E12)&gt;0.01,"",IF('MissFill 1'!E10/SUM('MissFill 1'!E$2:E12)&gt;0.01,"",IF('MissFill 1'!E9/SUM('MissFill 1'!E$2:E12)&gt;0.01,"",DateEnded_5Day!$A12)))))))</f>
        <v/>
      </c>
      <c r="G12" s="54" t="str">
        <f>IF($A12&lt;='All Results'!$B$4,"",IF(SUM('MissFill 1'!F$2:F12)=0,"",(IF('MissFill 1'!F12/SUM('MissFill 1'!F$2:F12)&gt;0.01,"",IF('MissFill 1'!F11/SUM('MissFill 1'!F$2:F12)&gt;0.01,"",IF('MissFill 1'!F10/SUM('MissFill 1'!F$2:F12)&gt;0.01,"",IF('MissFill 1'!F9/SUM('MissFill 1'!F$2:F12)&gt;0.01,"",DateEnded_5Day!$A12)))))))</f>
        <v/>
      </c>
      <c r="H12" s="54" t="str">
        <f>IF($A12&lt;='All Results'!$B$4,"",IF(SUM('MissFill 1'!G$2:G12)=0,"",(IF('MissFill 1'!G12/SUM('MissFill 1'!G$2:G12)&gt;0.01,"",IF('MissFill 1'!G11/SUM('MissFill 1'!G$2:G12)&gt;0.01,"",IF('MissFill 1'!G10/SUM('MissFill 1'!G$2:G12)&gt;0.01,"",IF('MissFill 1'!G9/SUM('MissFill 1'!G$2:G12)&gt;0.01,"",DateEnded_5Day!$A12)))))))</f>
        <v/>
      </c>
      <c r="I12" s="54" t="str">
        <f>IF($A12&lt;='All Results'!$B$4,"",IF(SUM('MissFill 1'!H$2:H12)=0,"",(IF('MissFill 1'!H12/SUM('MissFill 1'!H$2:H12)&gt;0.01,"",IF('MissFill 1'!H11/SUM('MissFill 1'!H$2:H12)&gt;0.01,"",IF('MissFill 1'!H10/SUM('MissFill 1'!H$2:H12)&gt;0.01,"",IF('MissFill 1'!H9/SUM('MissFill 1'!H$2:H12)&gt;0.01,"",DateEnded_5Day!$A12)))))))</f>
        <v/>
      </c>
      <c r="J12" s="54" t="str">
        <f>IF($A12&lt;='All Results'!$B$4,"",IF(SUM('MissFill 1'!I$2:I12)=0,"",(IF('MissFill 1'!I12/SUM('MissFill 1'!I$2:I12)&gt;0.01,"",IF('MissFill 1'!I11/SUM('MissFill 1'!I$2:I12)&gt;0.01,"",IF('MissFill 1'!I10/SUM('MissFill 1'!I$2:I12)&gt;0.01,"",IF('MissFill 1'!I9/SUM('MissFill 1'!I$2:I12)&gt;0.01,"",DateEnded_5Day!$A12)))))))</f>
        <v/>
      </c>
      <c r="K12" s="54" t="str">
        <f>IF($A12&lt;='All Results'!$B$4,"",IF(SUM('MissFill 1'!J$2:J12)=0,"",(IF('MissFill 1'!J12/SUM('MissFill 1'!J$2:J12)&gt;0.01,"",IF('MissFill 1'!J11/SUM('MissFill 1'!J$2:J12)&gt;0.01,"",IF('MissFill 1'!J10/SUM('MissFill 1'!J$2:J12)&gt;0.01,"",IF('MissFill 1'!J9/SUM('MissFill 1'!J$2:J12)&gt;0.01,"",DateEnded_5Day!$A12)))))))</f>
        <v/>
      </c>
      <c r="L12" s="54" t="str">
        <f>IF($A12&lt;='All Results'!$B$4,"",IF(SUM('MissFill 1'!K$2:K12)=0,"",(IF('MissFill 1'!K12/SUM('MissFill 1'!K$2:K12)&gt;0.01,"",IF('MissFill 1'!K11/SUM('MissFill 1'!K$2:K12)&gt;0.01,"",IF('MissFill 1'!K10/SUM('MissFill 1'!K$2:K12)&gt;0.01,"",IF('MissFill 1'!K9/SUM('MissFill 1'!K$2:K12)&gt;0.01,"",DateEnded_5Day!$A12)))))))</f>
        <v/>
      </c>
      <c r="M12" s="54" t="str">
        <f>IF($A12&lt;='All Results'!$B$4,"",IF(SUM('MissFill 1'!L$2:L12)=0,"",(IF('MissFill 1'!L12/SUM('MissFill 1'!L$2:L12)&gt;0.01,"",IF('MissFill 1'!L11/SUM('MissFill 1'!L$2:L12)&gt;0.01,"",IF('MissFill 1'!L10/SUM('MissFill 1'!L$2:L12)&gt;0.01,"",IF('MissFill 1'!L9/SUM('MissFill 1'!L$2:L12)&gt;0.01,"",DateEnded_5Day!$A12)))))))</f>
        <v/>
      </c>
      <c r="N12" s="54" t="str">
        <f>IF($A12&lt;='All Results'!$B$4,"",IF(SUM('MissFill 1'!M$2:M12)=0,"",(IF('MissFill 1'!M12/SUM('MissFill 1'!M$2:M12)&gt;0.01,"",IF('MissFill 1'!M11/SUM('MissFill 1'!M$2:M12)&gt;0.01,"",IF('MissFill 1'!M10/SUM('MissFill 1'!M$2:M12)&gt;0.01,"",IF('MissFill 1'!M9/SUM('MissFill 1'!M$2:M12)&gt;0.01,"",DateEnded_5Day!$A12)))))))</f>
        <v/>
      </c>
      <c r="O12" s="54" t="str">
        <f>IF($A12&lt;='All Results'!$B$4,"",IF(SUM('MissFill 1'!N$2:N12)=0,"",(IF('MissFill 1'!N12/SUM('MissFill 1'!N$2:N12)&gt;0.01,"",IF('MissFill 1'!N11/SUM('MissFill 1'!N$2:N12)&gt;0.01,"",IF('MissFill 1'!N10/SUM('MissFill 1'!N$2:N12)&gt;0.01,"",IF('MissFill 1'!N9/SUM('MissFill 1'!N$2:N12)&gt;0.01,"",DateEnded_5Day!$A12)))))))</f>
        <v/>
      </c>
      <c r="P12" s="54" t="str">
        <f>IF($A12&lt;='All Results'!$B$4,"",IF(SUM('MissFill 1'!O$2:O12)=0,"",(IF('MissFill 1'!O12/SUM('MissFill 1'!O$2:O12)&gt;0.01,"",IF('MissFill 1'!O11/SUM('MissFill 1'!O$2:O12)&gt;0.01,"",IF('MissFill 1'!O10/SUM('MissFill 1'!O$2:O12)&gt;0.01,"",IF('MissFill 1'!O9/SUM('MissFill 1'!O$2:O12)&gt;0.01,"",DateEnded_5Day!$A12)))))))</f>
        <v/>
      </c>
      <c r="Q12" s="54" t="str">
        <f>IF($A12&lt;='All Results'!$B$4,"",IF(SUM('MissFill 1'!P$2:P12)=0,"",(IF('MissFill 1'!P12/SUM('MissFill 1'!P$2:P12)&gt;0.01,"",IF('MissFill 1'!P11/SUM('MissFill 1'!P$2:P12)&gt;0.01,"",IF('MissFill 1'!P10/SUM('MissFill 1'!P$2:P12)&gt;0.01,"",IF('MissFill 1'!P9/SUM('MissFill 1'!P$2:P12)&gt;0.01,"",DateEnded_5Day!$A12)))))))</f>
        <v/>
      </c>
      <c r="R12" s="54" t="str">
        <f>IF($A12&lt;='All Results'!$B$4,"",IF(SUM('MissFill 1'!Q$2:Q12)=0,"",(IF('MissFill 1'!Q12/SUM('MissFill 1'!Q$2:Q12)&gt;0.01,"",IF('MissFill 1'!Q11/SUM('MissFill 1'!Q$2:Q12)&gt;0.01,"",IF('MissFill 1'!Q10/SUM('MissFill 1'!Q$2:Q12)&gt;0.01,"",IF('MissFill 1'!Q9/SUM('MissFill 1'!Q$2:Q12)&gt;0.01,"",DateEnded_5Day!$A12)))))))</f>
        <v/>
      </c>
      <c r="S12" s="54" t="str">
        <f>IF($A12&lt;='All Results'!$B$4,"",IF(SUM('MissFill 1'!R$2:R12)=0,"",(IF('MissFill 1'!R12/SUM('MissFill 1'!R$2:R12)&gt;0.01,"",IF('MissFill 1'!R11/SUM('MissFill 1'!R$2:R12)&gt;0.01,"",IF('MissFill 1'!R10/SUM('MissFill 1'!R$2:R12)&gt;0.01,"",IF('MissFill 1'!R9/SUM('MissFill 1'!R$2:R12)&gt;0.01,"",DateEnded_5Day!$A12)))))))</f>
        <v/>
      </c>
      <c r="T12" s="54" t="str">
        <f>IF($A12&lt;='All Results'!$B$4,"",IF(SUM('MissFill 1'!S$2:S12)=0,"",(IF('MissFill 1'!S12/SUM('MissFill 1'!S$2:S12)&gt;0.01,"",IF('MissFill 1'!S11/SUM('MissFill 1'!S$2:S12)&gt;0.01,"",IF('MissFill 1'!S10/SUM('MissFill 1'!S$2:S12)&gt;0.01,"",IF('MissFill 1'!S9/SUM('MissFill 1'!S$2:S12)&gt;0.01,"",DateEnded_5Day!$A12)))))))</f>
        <v/>
      </c>
      <c r="U12" s="54" t="str">
        <f>IF($A12&lt;='All Results'!$B$4,"",IF(SUM('MissFill 1'!T$2:T12)=0,"",(IF('MissFill 1'!T12/SUM('MissFill 1'!T$2:T12)&gt;0.01,"",IF('MissFill 1'!T11/SUM('MissFill 1'!T$2:T12)&gt;0.01,"",IF('MissFill 1'!T10/SUM('MissFill 1'!T$2:T12)&gt;0.01,"",IF('MissFill 1'!T9/SUM('MissFill 1'!T$2:T12)&gt;0.01,"",DateEnded_5Day!$A12)))))))</f>
        <v/>
      </c>
      <c r="V12" s="54" t="str">
        <f>IF($A12&lt;='All Results'!$B$4,"",IF(SUM('MissFill 1'!U$2:U12)=0,"",(IF('MissFill 1'!U12/SUM('MissFill 1'!U$2:U12)&gt;0.01,"",IF('MissFill 1'!U11/SUM('MissFill 1'!U$2:U12)&gt;0.01,"",IF('MissFill 1'!U10/SUM('MissFill 1'!U$2:U12)&gt;0.01,"",IF('MissFill 1'!U9/SUM('MissFill 1'!U$2:U12)&gt;0.01,"",DateEnded_5Day!$A12)))))))</f>
        <v/>
      </c>
      <c r="W12" s="54" t="str">
        <f>IF($A12&lt;='All Results'!$B$4,"",IF(SUM('MissFill 1'!V$2:V12)=0,"",(IF('MissFill 1'!V12/SUM('MissFill 1'!V$2:V12)&gt;0.01,"",IF('MissFill 1'!V11/SUM('MissFill 1'!V$2:V12)&gt;0.01,"",IF('MissFill 1'!V10/SUM('MissFill 1'!V$2:V12)&gt;0.01,"",IF('MissFill 1'!V9/SUM('MissFill 1'!V$2:V12)&gt;0.01,"",DateEnded_5Day!$A12)))))))</f>
        <v/>
      </c>
      <c r="X12" s="54" t="str">
        <f>IF($A12&lt;='All Results'!$B$4,"",IF(SUM('MissFill 1'!W$2:W12)=0,"",(IF('MissFill 1'!W12/SUM('MissFill 1'!W$2:W12)&gt;0.01,"",IF('MissFill 1'!W11/SUM('MissFill 1'!W$2:W12)&gt;0.01,"",IF('MissFill 1'!W10/SUM('MissFill 1'!W$2:W12)&gt;0.01,"",IF('MissFill 1'!W9/SUM('MissFill 1'!W$2:W12)&gt;0.01,"",DateEnded_5Day!$A12)))))))</f>
        <v/>
      </c>
      <c r="Y12" s="54" t="str">
        <f>IF($A12&lt;='All Results'!$B$4,"",IF(SUM('MissFill 1'!X$2:X12)=0,"",(IF('MissFill 1'!X12/SUM('MissFill 1'!X$2:X12)&gt;0.01,"",IF('MissFill 1'!X11/SUM('MissFill 1'!X$2:X12)&gt;0.01,"",IF('MissFill 1'!X10/SUM('MissFill 1'!X$2:X12)&gt;0.01,"",IF('MissFill 1'!X9/SUM('MissFill 1'!X$2:X12)&gt;0.01,"",DateEnded_5Day!$A12)))))))</f>
        <v/>
      </c>
      <c r="Z12" s="54" t="str">
        <f>IF($A12&lt;='All Results'!$B$4,"",IF(SUM('MissFill 1'!Y$2:Y12)=0,"",(IF('MissFill 1'!Y12/SUM('MissFill 1'!Y$2:Y12)&gt;0.01,"",IF('MissFill 1'!Y11/SUM('MissFill 1'!Y$2:Y12)&gt;0.01,"",IF('MissFill 1'!Y10/SUM('MissFill 1'!Y$2:Y12)&gt;0.01,"",IF('MissFill 1'!Y9/SUM('MissFill 1'!Y$2:Y12)&gt;0.01,"",DateEnded_5Day!$A12)))))))</f>
        <v/>
      </c>
      <c r="AA12" s="54" t="str">
        <f>IF($A12&lt;='All Results'!$B$4,"",IF(SUM('MissFill 1'!Z$2:Z12)=0,"",(IF('MissFill 1'!Z12/SUM('MissFill 1'!Z$2:Z12)&gt;0.01,"",IF('MissFill 1'!Z11/SUM('MissFill 1'!Z$2:Z12)&gt;0.01,"",IF('MissFill 1'!Z10/SUM('MissFill 1'!Z$2:Z12)&gt;0.01,"",IF('MissFill 1'!Z9/SUM('MissFill 1'!Z$2:Z12)&gt;0.01,"",DateEnded_5Day!$A12)))))))</f>
        <v/>
      </c>
      <c r="AB12" s="54" t="str">
        <f>IF($A12&lt;='All Results'!$B$4,"",IF(SUM('MissFill 1'!AA$2:AA12)=0,"",(IF('MissFill 1'!AA12/SUM('MissFill 1'!AA$2:AA12)&gt;0.01,"",IF('MissFill 1'!AA11/SUM('MissFill 1'!AA$2:AA12)&gt;0.01,"",IF('MissFill 1'!AA10/SUM('MissFill 1'!AA$2:AA12)&gt;0.01,"",IF('MissFill 1'!AA9/SUM('MissFill 1'!AA$2:AA12)&gt;0.01,"",DateEnded_5Day!$A12)))))))</f>
        <v/>
      </c>
      <c r="AC12" s="54" t="str">
        <f>IF($A12&lt;='All Results'!$B$4,"",IF(SUM('MissFill 1'!AB$2:AB12)=0,"",(IF('MissFill 1'!AB12/SUM('MissFill 1'!AB$2:AB12)&gt;0.01,"",IF('MissFill 1'!AB11/SUM('MissFill 1'!AB$2:AB12)&gt;0.01,"",IF('MissFill 1'!AB10/SUM('MissFill 1'!AB$2:AB12)&gt;0.01,"",IF('MissFill 1'!AB9/SUM('MissFill 1'!AB$2:AB12)&gt;0.01,"",DateEnded_5Day!$A12)))))))</f>
        <v/>
      </c>
      <c r="AD12" s="54" t="str">
        <f>IF($A12&lt;='All Results'!$B$4,"",IF(SUM('MissFill 1'!AC$2:AC12)=0,"",(IF('MissFill 1'!AC12/SUM('MissFill 1'!AC$2:AC12)&gt;0.01,"",IF('MissFill 1'!AC11/SUM('MissFill 1'!AC$2:AC12)&gt;0.01,"",IF('MissFill 1'!AC10/SUM('MissFill 1'!AC$2:AC12)&gt;0.01,"",IF('MissFill 1'!AC9/SUM('MissFill 1'!AC$2:AC12)&gt;0.01,"",DateEnded_5Day!$A12)))))))</f>
        <v/>
      </c>
      <c r="AE12" s="54" t="str">
        <f>IF($A12&lt;='All Results'!$B$4,"",IF(SUM('MissFill 1'!AD$2:AD12)=0,"",(IF('MissFill 1'!AD12/SUM('MissFill 1'!AD$2:AD12)&gt;0.01,"",IF('MissFill 1'!AD11/SUM('MissFill 1'!AD$2:AD12)&gt;0.01,"",IF('MissFill 1'!AD10/SUM('MissFill 1'!AD$2:AD12)&gt;0.01,"",IF('MissFill 1'!AD9/SUM('MissFill 1'!AD$2:AD12)&gt;0.01,"",DateEnded_5Day!$A12)))))))</f>
        <v/>
      </c>
      <c r="AF12" s="54" t="str">
        <f>IF($A12&lt;='All Results'!$B$4,"",IF(SUM('MissFill 1'!AE$2:AE12)=0,"",(IF('MissFill 1'!AE12/SUM('MissFill 1'!AE$2:AE12)&gt;0.01,"",IF('MissFill 1'!AE11/SUM('MissFill 1'!AE$2:AE12)&gt;0.01,"",IF('MissFill 1'!AE10/SUM('MissFill 1'!AE$2:AE12)&gt;0.01,"",IF('MissFill 1'!AE9/SUM('MissFill 1'!AE$2:AE12)&gt;0.01,"",DateEnded_5Day!$A12)))))))</f>
        <v/>
      </c>
      <c r="AG12" s="54" t="str">
        <f>IF($A12&lt;='All Results'!$B$4,"",IF(SUM('MissFill 1'!AF$2:AF12)=0,"",(IF('MissFill 1'!AF12/SUM('MissFill 1'!AF$2:AF12)&gt;0.01,"",IF('MissFill 1'!AF11/SUM('MissFill 1'!AF$2:AF12)&gt;0.01,"",IF('MissFill 1'!AF10/SUM('MissFill 1'!AF$2:AF12)&gt;0.01,"",IF('MissFill 1'!AF9/SUM('MissFill 1'!AF$2:AF12)&gt;0.01,"",DateEnded_5Day!$A12)))))))</f>
        <v/>
      </c>
      <c r="AH12" s="54" t="str">
        <f>IF($A12&lt;='All Results'!$B$4,"",IF(SUM('MissFill 1'!AG$2:AG12)=0,"",(IF('MissFill 1'!AG12/SUM('MissFill 1'!AG$2:AG12)&gt;0.01,"",IF('MissFill 1'!AG11/SUM('MissFill 1'!AG$2:AG12)&gt;0.01,"",IF('MissFill 1'!AG10/SUM('MissFill 1'!AG$2:AG12)&gt;0.01,"",IF('MissFill 1'!AG9/SUM('MissFill 1'!AG$2:AG12)&gt;0.01,"",DateEnded_5Day!$A12)))))))</f>
        <v/>
      </c>
      <c r="AI12" s="54" t="str">
        <f>IF($A12&lt;='All Results'!$B$4,"",IF(SUM('MissFill 1'!AH$2:AH12)=0,"",(IF('MissFill 1'!AH12/SUM('MissFill 1'!AH$2:AH12)&gt;0.01,"",IF('MissFill 1'!AH11/SUM('MissFill 1'!AH$2:AH12)&gt;0.01,"",IF('MissFill 1'!AH10/SUM('MissFill 1'!AH$2:AH12)&gt;0.01,"",IF('MissFill 1'!AH9/SUM('MissFill 1'!AH$2:AH12)&gt;0.01,"",DateEnded_5Day!$A12)))))))</f>
        <v/>
      </c>
      <c r="AJ12" s="54" t="str">
        <f>IF($A12&lt;='All Results'!$B$4,"",IF(SUM('MissFill 1'!AI$2:AI12)=0,"",(IF('MissFill 1'!AI12/SUM('MissFill 1'!AI$2:AI12)&gt;0.01,"",IF('MissFill 1'!AI11/SUM('MissFill 1'!AI$2:AI12)&gt;0.01,"",IF('MissFill 1'!AI10/SUM('MissFill 1'!AI$2:AI12)&gt;0.01,"",IF('MissFill 1'!AI9/SUM('MissFill 1'!AI$2:AI12)&gt;0.01,"",DateEnded_5Day!$A12)))))))</f>
        <v/>
      </c>
      <c r="AK12" s="54" t="str">
        <f>IF($A12&lt;='All Results'!$B$4,"",IF(SUM('MissFill 1'!AJ$2:AJ12)=0,"",(IF('MissFill 1'!AJ12/SUM('MissFill 1'!AJ$2:AJ12)&gt;0.01,"",IF('MissFill 1'!AJ11/SUM('MissFill 1'!AJ$2:AJ12)&gt;0.01,"",IF('MissFill 1'!AJ10/SUM('MissFill 1'!AJ$2:AJ12)&gt;0.01,"",IF('MissFill 1'!AJ9/SUM('MissFill 1'!AJ$2:AJ12)&gt;0.01,"",DateEnded_5Day!$A12)))))))</f>
        <v/>
      </c>
      <c r="AL12" s="54" t="str">
        <f>IF($A12&lt;='All Results'!$B$4,"",IF(SUM('MissFill 1'!AK$2:AK12)=0,"",(IF('MissFill 1'!AK12/SUM('MissFill 1'!AK$2:AK12)&gt;0.01,"",IF('MissFill 1'!AK11/SUM('MissFill 1'!AK$2:AK12)&gt;0.01,"",IF('MissFill 1'!AK10/SUM('MissFill 1'!AK$2:AK12)&gt;0.01,"",IF('MissFill 1'!AK9/SUM('MissFill 1'!AK$2:AK12)&gt;0.01,"",DateEnded_5Day!$A12)))))))</f>
        <v/>
      </c>
      <c r="AM12" s="54" t="str">
        <f>IF($A12&lt;='All Results'!$B$4,"",IF(SUM('MissFill 1'!AL$2:AL12)=0,"",(IF('MissFill 1'!AL12/SUM('MissFill 1'!AL$2:AL12)&gt;0.01,"",IF('MissFill 1'!AL11/SUM('MissFill 1'!AL$2:AL12)&gt;0.01,"",IF('MissFill 1'!AL10/SUM('MissFill 1'!AL$2:AL12)&gt;0.01,"",IF('MissFill 1'!AL9/SUM('MissFill 1'!AL$2:AL12)&gt;0.01,"",DateEnded_5Day!$A12)))))))</f>
        <v/>
      </c>
      <c r="AN12" s="54" t="str">
        <f>IF($A12&lt;='All Results'!$B$4,"",IF(SUM('MissFill 1'!AM$2:AM12)=0,"",(IF('MissFill 1'!AM12/SUM('MissFill 1'!AM$2:AM12)&gt;0.01,"",IF('MissFill 1'!AM11/SUM('MissFill 1'!AM$2:AM12)&gt;0.01,"",IF('MissFill 1'!AM10/SUM('MissFill 1'!AM$2:AM12)&gt;0.01,"",IF('MissFill 1'!AM9/SUM('MissFill 1'!AM$2:AM12)&gt;0.01,"",DateEnded_5Day!$A12)))))))</f>
        <v/>
      </c>
      <c r="AO12" s="54" t="str">
        <f>IF($A12&lt;='All Results'!$B$4,"",IF(SUM('MissFill 1'!AN$2:AN12)=0,"",(IF('MissFill 1'!AN12/SUM('MissFill 1'!AN$2:AN12)&gt;0.01,"",IF('MissFill 1'!AN11/SUM('MissFill 1'!AN$2:AN12)&gt;0.01,"",IF('MissFill 1'!AN10/SUM('MissFill 1'!AN$2:AN12)&gt;0.01,"",IF('MissFill 1'!AN9/SUM('MissFill 1'!AN$2:AN12)&gt;0.01,"",DateEnded_5Day!$A12)))))))</f>
        <v/>
      </c>
      <c r="AP12" s="54" t="str">
        <f>IF($A12&lt;='All Results'!$B$4,"",IF(SUM('MissFill 1'!AO$2:AO12)=0,"",(IF('MissFill 1'!AO12/SUM('MissFill 1'!AO$2:AO12)&gt;0.01,"",IF('MissFill 1'!AO11/SUM('MissFill 1'!AO$2:AO12)&gt;0.01,"",IF('MissFill 1'!AO10/SUM('MissFill 1'!AO$2:AO12)&gt;0.01,"",IF('MissFill 1'!AO9/SUM('MissFill 1'!AO$2:AO12)&gt;0.01,"",DateEnded_5Day!$A12)))))))</f>
        <v/>
      </c>
      <c r="AQ12" s="54" t="str">
        <f>IF($A12&lt;='All Results'!$B$4,"",IF(SUM('MissFill 1'!AP$2:AP12)=0,"",(IF('MissFill 1'!AP12/SUM('MissFill 1'!AP$2:AP12)&gt;0.01,"",IF('MissFill 1'!AP11/SUM('MissFill 1'!AP$2:AP12)&gt;0.01,"",IF('MissFill 1'!AP10/SUM('MissFill 1'!AP$2:AP12)&gt;0.01,"",IF('MissFill 1'!AP9/SUM('MissFill 1'!AP$2:AP12)&gt;0.01,"",DateEnded_5Day!$A12)))))))</f>
        <v/>
      </c>
      <c r="AR12" s="54" t="str">
        <f>IF($A12&lt;='All Results'!$B$4,"",IF(SUM('MissFill 1'!AQ$2:AQ12)=0,"",(IF('MissFill 1'!AQ12/SUM('MissFill 1'!AQ$2:AQ12)&gt;0.01,"",IF('MissFill 1'!AQ11/SUM('MissFill 1'!AQ$2:AQ12)&gt;0.01,"",IF('MissFill 1'!AQ10/SUM('MissFill 1'!AQ$2:AQ12)&gt;0.01,"",IF('MissFill 1'!AQ9/SUM('MissFill 1'!AQ$2:AQ12)&gt;0.01,"",DateEnded_5Day!$A12)))))))</f>
        <v/>
      </c>
      <c r="AS12" s="54" t="str">
        <f>IF($A12&lt;='All Results'!$B$4,"",IF(SUM('MissFill 1'!AR$2:AR12)=0,"",(IF('MissFill 1'!AR12/SUM('MissFill 1'!AR$2:AR12)&gt;0.01,"",IF('MissFill 1'!AR11/SUM('MissFill 1'!AR$2:AR12)&gt;0.01,"",IF('MissFill 1'!AR10/SUM('MissFill 1'!AR$2:AR12)&gt;0.01,"",IF('MissFill 1'!AR9/SUM('MissFill 1'!AR$2:AR12)&gt;0.01,"",DateEnded_5Day!$A12)))))))</f>
        <v/>
      </c>
      <c r="AT12" s="54" t="str">
        <f>IF($A12&lt;='All Results'!$B$4,"",IF(SUM('MissFill 1'!AS$2:AS12)=0,"",(IF('MissFill 1'!AS12/SUM('MissFill 1'!AS$2:AS12)&gt;0.01,"",IF('MissFill 1'!AS11/SUM('MissFill 1'!AS$2:AS12)&gt;0.01,"",IF('MissFill 1'!AS10/SUM('MissFill 1'!AS$2:AS12)&gt;0.01,"",IF('MissFill 1'!AS9/SUM('MissFill 1'!AS$2:AS12)&gt;0.01,"",DateEnded_5Day!$A12)))))))</f>
        <v/>
      </c>
      <c r="AU12" s="54" t="str">
        <f>IF($A12&lt;='All Results'!$B$4,"",IF(SUM('MissFill 1'!AT$2:AT12)=0,"",(IF('MissFill 1'!AT12/SUM('MissFill 1'!AT$2:AT12)&gt;0.01,"",IF('MissFill 1'!AT11/SUM('MissFill 1'!AT$2:AT12)&gt;0.01,"",IF('MissFill 1'!AT10/SUM('MissFill 1'!AT$2:AT12)&gt;0.01,"",IF('MissFill 1'!AT9/SUM('MissFill 1'!AT$2:AT12)&gt;0.01,"",DateEnded_5Day!$A12)))))))</f>
        <v/>
      </c>
      <c r="AV12" s="54" t="str">
        <f>IF($A12&lt;='All Results'!$B$4,"",IF(SUM('MissFill 1'!AU$2:AU12)=0,"",(IF('MissFill 1'!AU12/SUM('MissFill 1'!AU$2:AU12)&gt;0.01,"",IF('MissFill 1'!AU11/SUM('MissFill 1'!AU$2:AU12)&gt;0.01,"",IF('MissFill 1'!AU10/SUM('MissFill 1'!AU$2:AU12)&gt;0.01,"",IF('MissFill 1'!AU9/SUM('MissFill 1'!AU$2:AU12)&gt;0.01,"",DateEnded_5Day!$A12)))))))</f>
        <v/>
      </c>
      <c r="AW12" s="54" t="str">
        <f>IF($A12&lt;='All Results'!$B$4,"",IF(SUM('MissFill 1'!AV$2:AV12)=0,"",(IF('MissFill 1'!AV12/SUM('MissFill 1'!AV$2:AV12)&gt;0.01,"",IF('MissFill 1'!AV11/SUM('MissFill 1'!AV$2:AV12)&gt;0.01,"",IF('MissFill 1'!AV10/SUM('MissFill 1'!AV$2:AV12)&gt;0.01,"",IF('MissFill 1'!AV9/SUM('MissFill 1'!AV$2:AV12)&gt;0.01,"",DateEnded_5Day!$A12)))))))</f>
        <v/>
      </c>
      <c r="AX12" s="54" t="str">
        <f>IF($A12&lt;='All Results'!$B$4,"",IF(SUM('MissFill 1'!AW$2:AW12)=0,"",(IF('MissFill 1'!AW12/SUM('MissFill 1'!AW$2:AW12)&gt;0.01,"",IF('MissFill 1'!AW11/SUM('MissFill 1'!AW$2:AW12)&gt;0.01,"",IF('MissFill 1'!AW10/SUM('MissFill 1'!AW$2:AW12)&gt;0.01,"",IF('MissFill 1'!AW9/SUM('MissFill 1'!AW$2:AW12)&gt;0.01,"",DateEnded_5Day!$A12)))))))</f>
        <v/>
      </c>
    </row>
    <row r="13" spans="1:50" x14ac:dyDescent="0.25">
      <c r="A13" s="41">
        <v>44358</v>
      </c>
      <c r="B13" s="52">
        <v>162</v>
      </c>
      <c r="C13" s="54" t="str">
        <f>IF($A13&lt;='All Results'!$B$4,"",IF(SUM('MissFill 1'!B$2:B13)=0,"",(IF('MissFill 1'!B13/SUM('MissFill 1'!B$2:B13)&gt;0.01,"",IF('MissFill 1'!B12/SUM('MissFill 1'!B$2:B13)&gt;0.01,"",IF('MissFill 1'!B11/SUM('MissFill 1'!B$2:B13)&gt;0.01,"",IF('MissFill 1'!B10/SUM('MissFill 1'!B$2:B13)&gt;0.01,"",DateEnded_5Day!$A13)))))))</f>
        <v/>
      </c>
      <c r="D13" s="54" t="str">
        <f>IF($A13&lt;='All Results'!$B$4,"",IF(SUM('MissFill 1'!C$2:C13)=0,"",(IF('MissFill 1'!C13/SUM('MissFill 1'!C$2:C13)&gt;0.01,"",IF('MissFill 1'!C12/SUM('MissFill 1'!C$2:C13)&gt;0.01,"",IF('MissFill 1'!C11/SUM('MissFill 1'!C$2:C13)&gt;0.01,"",IF('MissFill 1'!C10/SUM('MissFill 1'!C$2:C13)&gt;0.01,"",DateEnded_5Day!$A13)))))))</f>
        <v/>
      </c>
      <c r="E13" s="54" t="str">
        <f>IF($A13&lt;='All Results'!$B$4,"",IF(SUM('MissFill 1'!D$2:D13)=0,"",(IF('MissFill 1'!D13/SUM('MissFill 1'!D$2:D13)&gt;0.01,"",IF('MissFill 1'!D12/SUM('MissFill 1'!D$2:D13)&gt;0.01,"",IF('MissFill 1'!D11/SUM('MissFill 1'!D$2:D13)&gt;0.01,"",IF('MissFill 1'!D10/SUM('MissFill 1'!D$2:D13)&gt;0.01,"",DateEnded_5Day!$A13)))))))</f>
        <v/>
      </c>
      <c r="F13" s="54" t="str">
        <f>IF($A13&lt;='All Results'!$B$4,"",IF(SUM('MissFill 1'!E$2:E13)=0,"",(IF('MissFill 1'!E13/SUM('MissFill 1'!E$2:E13)&gt;0.01,"",IF('MissFill 1'!E12/SUM('MissFill 1'!E$2:E13)&gt;0.01,"",IF('MissFill 1'!E11/SUM('MissFill 1'!E$2:E13)&gt;0.01,"",IF('MissFill 1'!E10/SUM('MissFill 1'!E$2:E13)&gt;0.01,"",DateEnded_5Day!$A13)))))))</f>
        <v/>
      </c>
      <c r="G13" s="54" t="str">
        <f>IF($A13&lt;='All Results'!$B$4,"",IF(SUM('MissFill 1'!F$2:F13)=0,"",(IF('MissFill 1'!F13/SUM('MissFill 1'!F$2:F13)&gt;0.01,"",IF('MissFill 1'!F12/SUM('MissFill 1'!F$2:F13)&gt;0.01,"",IF('MissFill 1'!F11/SUM('MissFill 1'!F$2:F13)&gt;0.01,"",IF('MissFill 1'!F10/SUM('MissFill 1'!F$2:F13)&gt;0.01,"",DateEnded_5Day!$A13)))))))</f>
        <v/>
      </c>
      <c r="H13" s="54" t="str">
        <f>IF($A13&lt;='All Results'!$B$4,"",IF(SUM('MissFill 1'!G$2:G13)=0,"",(IF('MissFill 1'!G13/SUM('MissFill 1'!G$2:G13)&gt;0.01,"",IF('MissFill 1'!G12/SUM('MissFill 1'!G$2:G13)&gt;0.01,"",IF('MissFill 1'!G11/SUM('MissFill 1'!G$2:G13)&gt;0.01,"",IF('MissFill 1'!G10/SUM('MissFill 1'!G$2:G13)&gt;0.01,"",DateEnded_5Day!$A13)))))))</f>
        <v/>
      </c>
      <c r="I13" s="54" t="str">
        <f>IF($A13&lt;='All Results'!$B$4,"",IF(SUM('MissFill 1'!H$2:H13)=0,"",(IF('MissFill 1'!H13/SUM('MissFill 1'!H$2:H13)&gt;0.01,"",IF('MissFill 1'!H12/SUM('MissFill 1'!H$2:H13)&gt;0.01,"",IF('MissFill 1'!H11/SUM('MissFill 1'!H$2:H13)&gt;0.01,"",IF('MissFill 1'!H10/SUM('MissFill 1'!H$2:H13)&gt;0.01,"",DateEnded_5Day!$A13)))))))</f>
        <v/>
      </c>
      <c r="J13" s="54" t="str">
        <f>IF($A13&lt;='All Results'!$B$4,"",IF(SUM('MissFill 1'!I$2:I13)=0,"",(IF('MissFill 1'!I13/SUM('MissFill 1'!I$2:I13)&gt;0.01,"",IF('MissFill 1'!I12/SUM('MissFill 1'!I$2:I13)&gt;0.01,"",IF('MissFill 1'!I11/SUM('MissFill 1'!I$2:I13)&gt;0.01,"",IF('MissFill 1'!I10/SUM('MissFill 1'!I$2:I13)&gt;0.01,"",DateEnded_5Day!$A13)))))))</f>
        <v/>
      </c>
      <c r="K13" s="54" t="str">
        <f>IF($A13&lt;='All Results'!$B$4,"",IF(SUM('MissFill 1'!J$2:J13)=0,"",(IF('MissFill 1'!J13/SUM('MissFill 1'!J$2:J13)&gt;0.01,"",IF('MissFill 1'!J12/SUM('MissFill 1'!J$2:J13)&gt;0.01,"",IF('MissFill 1'!J11/SUM('MissFill 1'!J$2:J13)&gt;0.01,"",IF('MissFill 1'!J10/SUM('MissFill 1'!J$2:J13)&gt;0.01,"",DateEnded_5Day!$A13)))))))</f>
        <v/>
      </c>
      <c r="L13" s="54" t="str">
        <f>IF($A13&lt;='All Results'!$B$4,"",IF(SUM('MissFill 1'!K$2:K13)=0,"",(IF('MissFill 1'!K13/SUM('MissFill 1'!K$2:K13)&gt;0.01,"",IF('MissFill 1'!K12/SUM('MissFill 1'!K$2:K13)&gt;0.01,"",IF('MissFill 1'!K11/SUM('MissFill 1'!K$2:K13)&gt;0.01,"",IF('MissFill 1'!K10/SUM('MissFill 1'!K$2:K13)&gt;0.01,"",DateEnded_5Day!$A13)))))))</f>
        <v/>
      </c>
      <c r="M13" s="54" t="str">
        <f>IF($A13&lt;='All Results'!$B$4,"",IF(SUM('MissFill 1'!L$2:L13)=0,"",(IF('MissFill 1'!L13/SUM('MissFill 1'!L$2:L13)&gt;0.01,"",IF('MissFill 1'!L12/SUM('MissFill 1'!L$2:L13)&gt;0.01,"",IF('MissFill 1'!L11/SUM('MissFill 1'!L$2:L13)&gt;0.01,"",IF('MissFill 1'!L10/SUM('MissFill 1'!L$2:L13)&gt;0.01,"",DateEnded_5Day!$A13)))))))</f>
        <v/>
      </c>
      <c r="N13" s="54" t="str">
        <f>IF($A13&lt;='All Results'!$B$4,"",IF(SUM('MissFill 1'!M$2:M13)=0,"",(IF('MissFill 1'!M13/SUM('MissFill 1'!M$2:M13)&gt;0.01,"",IF('MissFill 1'!M12/SUM('MissFill 1'!M$2:M13)&gt;0.01,"",IF('MissFill 1'!M11/SUM('MissFill 1'!M$2:M13)&gt;0.01,"",IF('MissFill 1'!M10/SUM('MissFill 1'!M$2:M13)&gt;0.01,"",DateEnded_5Day!$A13)))))))</f>
        <v/>
      </c>
      <c r="O13" s="54" t="str">
        <f>IF($A13&lt;='All Results'!$B$4,"",IF(SUM('MissFill 1'!N$2:N13)=0,"",(IF('MissFill 1'!N13/SUM('MissFill 1'!N$2:N13)&gt;0.01,"",IF('MissFill 1'!N12/SUM('MissFill 1'!N$2:N13)&gt;0.01,"",IF('MissFill 1'!N11/SUM('MissFill 1'!N$2:N13)&gt;0.01,"",IF('MissFill 1'!N10/SUM('MissFill 1'!N$2:N13)&gt;0.01,"",DateEnded_5Day!$A13)))))))</f>
        <v/>
      </c>
      <c r="P13" s="54" t="str">
        <f>IF($A13&lt;='All Results'!$B$4,"",IF(SUM('MissFill 1'!O$2:O13)=0,"",(IF('MissFill 1'!O13/SUM('MissFill 1'!O$2:O13)&gt;0.01,"",IF('MissFill 1'!O12/SUM('MissFill 1'!O$2:O13)&gt;0.01,"",IF('MissFill 1'!O11/SUM('MissFill 1'!O$2:O13)&gt;0.01,"",IF('MissFill 1'!O10/SUM('MissFill 1'!O$2:O13)&gt;0.01,"",DateEnded_5Day!$A13)))))))</f>
        <v/>
      </c>
      <c r="Q13" s="54" t="str">
        <f>IF($A13&lt;='All Results'!$B$4,"",IF(SUM('MissFill 1'!P$2:P13)=0,"",(IF('MissFill 1'!P13/SUM('MissFill 1'!P$2:P13)&gt;0.01,"",IF('MissFill 1'!P12/SUM('MissFill 1'!P$2:P13)&gt;0.01,"",IF('MissFill 1'!P11/SUM('MissFill 1'!P$2:P13)&gt;0.01,"",IF('MissFill 1'!P10/SUM('MissFill 1'!P$2:P13)&gt;0.01,"",DateEnded_5Day!$A13)))))))</f>
        <v/>
      </c>
      <c r="R13" s="54" t="str">
        <f>IF($A13&lt;='All Results'!$B$4,"",IF(SUM('MissFill 1'!Q$2:Q13)=0,"",(IF('MissFill 1'!Q13/SUM('MissFill 1'!Q$2:Q13)&gt;0.01,"",IF('MissFill 1'!Q12/SUM('MissFill 1'!Q$2:Q13)&gt;0.01,"",IF('MissFill 1'!Q11/SUM('MissFill 1'!Q$2:Q13)&gt;0.01,"",IF('MissFill 1'!Q10/SUM('MissFill 1'!Q$2:Q13)&gt;0.01,"",DateEnded_5Day!$A13)))))))</f>
        <v/>
      </c>
      <c r="S13" s="54" t="str">
        <f>IF($A13&lt;='All Results'!$B$4,"",IF(SUM('MissFill 1'!R$2:R13)=0,"",(IF('MissFill 1'!R13/SUM('MissFill 1'!R$2:R13)&gt;0.01,"",IF('MissFill 1'!R12/SUM('MissFill 1'!R$2:R13)&gt;0.01,"",IF('MissFill 1'!R11/SUM('MissFill 1'!R$2:R13)&gt;0.01,"",IF('MissFill 1'!R10/SUM('MissFill 1'!R$2:R13)&gt;0.01,"",DateEnded_5Day!$A13)))))))</f>
        <v/>
      </c>
      <c r="T13" s="54" t="str">
        <f>IF($A13&lt;='All Results'!$B$4,"",IF(SUM('MissFill 1'!S$2:S13)=0,"",(IF('MissFill 1'!S13/SUM('MissFill 1'!S$2:S13)&gt;0.01,"",IF('MissFill 1'!S12/SUM('MissFill 1'!S$2:S13)&gt;0.01,"",IF('MissFill 1'!S11/SUM('MissFill 1'!S$2:S13)&gt;0.01,"",IF('MissFill 1'!S10/SUM('MissFill 1'!S$2:S13)&gt;0.01,"",DateEnded_5Day!$A13)))))))</f>
        <v/>
      </c>
      <c r="U13" s="54" t="str">
        <f>IF($A13&lt;='All Results'!$B$4,"",IF(SUM('MissFill 1'!T$2:T13)=0,"",(IF('MissFill 1'!T13/SUM('MissFill 1'!T$2:T13)&gt;0.01,"",IF('MissFill 1'!T12/SUM('MissFill 1'!T$2:T13)&gt;0.01,"",IF('MissFill 1'!T11/SUM('MissFill 1'!T$2:T13)&gt;0.01,"",IF('MissFill 1'!T10/SUM('MissFill 1'!T$2:T13)&gt;0.01,"",DateEnded_5Day!$A13)))))))</f>
        <v/>
      </c>
      <c r="V13" s="54" t="str">
        <f>IF($A13&lt;='All Results'!$B$4,"",IF(SUM('MissFill 1'!U$2:U13)=0,"",(IF('MissFill 1'!U13/SUM('MissFill 1'!U$2:U13)&gt;0.01,"",IF('MissFill 1'!U12/SUM('MissFill 1'!U$2:U13)&gt;0.01,"",IF('MissFill 1'!U11/SUM('MissFill 1'!U$2:U13)&gt;0.01,"",IF('MissFill 1'!U10/SUM('MissFill 1'!U$2:U13)&gt;0.01,"",DateEnded_5Day!$A13)))))))</f>
        <v/>
      </c>
      <c r="W13" s="54" t="str">
        <f>IF($A13&lt;='All Results'!$B$4,"",IF(SUM('MissFill 1'!V$2:V13)=0,"",(IF('MissFill 1'!V13/SUM('MissFill 1'!V$2:V13)&gt;0.01,"",IF('MissFill 1'!V12/SUM('MissFill 1'!V$2:V13)&gt;0.01,"",IF('MissFill 1'!V11/SUM('MissFill 1'!V$2:V13)&gt;0.01,"",IF('MissFill 1'!V10/SUM('MissFill 1'!V$2:V13)&gt;0.01,"",DateEnded_5Day!$A13)))))))</f>
        <v/>
      </c>
      <c r="X13" s="54" t="str">
        <f>IF($A13&lt;='All Results'!$B$4,"",IF(SUM('MissFill 1'!W$2:W13)=0,"",(IF('MissFill 1'!W13/SUM('MissFill 1'!W$2:W13)&gt;0.01,"",IF('MissFill 1'!W12/SUM('MissFill 1'!W$2:W13)&gt;0.01,"",IF('MissFill 1'!W11/SUM('MissFill 1'!W$2:W13)&gt;0.01,"",IF('MissFill 1'!W10/SUM('MissFill 1'!W$2:W13)&gt;0.01,"",DateEnded_5Day!$A13)))))))</f>
        <v/>
      </c>
      <c r="Y13" s="54" t="str">
        <f>IF($A13&lt;='All Results'!$B$4,"",IF(SUM('MissFill 1'!X$2:X13)=0,"",(IF('MissFill 1'!X13/SUM('MissFill 1'!X$2:X13)&gt;0.01,"",IF('MissFill 1'!X12/SUM('MissFill 1'!X$2:X13)&gt;0.01,"",IF('MissFill 1'!X11/SUM('MissFill 1'!X$2:X13)&gt;0.01,"",IF('MissFill 1'!X10/SUM('MissFill 1'!X$2:X13)&gt;0.01,"",DateEnded_5Day!$A13)))))))</f>
        <v/>
      </c>
      <c r="Z13" s="54" t="str">
        <f>IF($A13&lt;='All Results'!$B$4,"",IF(SUM('MissFill 1'!Y$2:Y13)=0,"",(IF('MissFill 1'!Y13/SUM('MissFill 1'!Y$2:Y13)&gt;0.01,"",IF('MissFill 1'!Y12/SUM('MissFill 1'!Y$2:Y13)&gt;0.01,"",IF('MissFill 1'!Y11/SUM('MissFill 1'!Y$2:Y13)&gt;0.01,"",IF('MissFill 1'!Y10/SUM('MissFill 1'!Y$2:Y13)&gt;0.01,"",DateEnded_5Day!$A13)))))))</f>
        <v/>
      </c>
      <c r="AA13" s="54" t="str">
        <f>IF($A13&lt;='All Results'!$B$4,"",IF(SUM('MissFill 1'!Z$2:Z13)=0,"",(IF('MissFill 1'!Z13/SUM('MissFill 1'!Z$2:Z13)&gt;0.01,"",IF('MissFill 1'!Z12/SUM('MissFill 1'!Z$2:Z13)&gt;0.01,"",IF('MissFill 1'!Z11/SUM('MissFill 1'!Z$2:Z13)&gt;0.01,"",IF('MissFill 1'!Z10/SUM('MissFill 1'!Z$2:Z13)&gt;0.01,"",DateEnded_5Day!$A13)))))))</f>
        <v/>
      </c>
      <c r="AB13" s="54" t="str">
        <f>IF($A13&lt;='All Results'!$B$4,"",IF(SUM('MissFill 1'!AA$2:AA13)=0,"",(IF('MissFill 1'!AA13/SUM('MissFill 1'!AA$2:AA13)&gt;0.01,"",IF('MissFill 1'!AA12/SUM('MissFill 1'!AA$2:AA13)&gt;0.01,"",IF('MissFill 1'!AA11/SUM('MissFill 1'!AA$2:AA13)&gt;0.01,"",IF('MissFill 1'!AA10/SUM('MissFill 1'!AA$2:AA13)&gt;0.01,"",DateEnded_5Day!$A13)))))))</f>
        <v/>
      </c>
      <c r="AC13" s="54" t="str">
        <f>IF($A13&lt;='All Results'!$B$4,"",IF(SUM('MissFill 1'!AB$2:AB13)=0,"",(IF('MissFill 1'!AB13/SUM('MissFill 1'!AB$2:AB13)&gt;0.01,"",IF('MissFill 1'!AB12/SUM('MissFill 1'!AB$2:AB13)&gt;0.01,"",IF('MissFill 1'!AB11/SUM('MissFill 1'!AB$2:AB13)&gt;0.01,"",IF('MissFill 1'!AB10/SUM('MissFill 1'!AB$2:AB13)&gt;0.01,"",DateEnded_5Day!$A13)))))))</f>
        <v/>
      </c>
      <c r="AD13" s="54" t="str">
        <f>IF($A13&lt;='All Results'!$B$4,"",IF(SUM('MissFill 1'!AC$2:AC13)=0,"",(IF('MissFill 1'!AC13/SUM('MissFill 1'!AC$2:AC13)&gt;0.01,"",IF('MissFill 1'!AC12/SUM('MissFill 1'!AC$2:AC13)&gt;0.01,"",IF('MissFill 1'!AC11/SUM('MissFill 1'!AC$2:AC13)&gt;0.01,"",IF('MissFill 1'!AC10/SUM('MissFill 1'!AC$2:AC13)&gt;0.01,"",DateEnded_5Day!$A13)))))))</f>
        <v/>
      </c>
      <c r="AE13" s="54" t="str">
        <f>IF($A13&lt;='All Results'!$B$4,"",IF(SUM('MissFill 1'!AD$2:AD13)=0,"",(IF('MissFill 1'!AD13/SUM('MissFill 1'!AD$2:AD13)&gt;0.01,"",IF('MissFill 1'!AD12/SUM('MissFill 1'!AD$2:AD13)&gt;0.01,"",IF('MissFill 1'!AD11/SUM('MissFill 1'!AD$2:AD13)&gt;0.01,"",IF('MissFill 1'!AD10/SUM('MissFill 1'!AD$2:AD13)&gt;0.01,"",DateEnded_5Day!$A13)))))))</f>
        <v/>
      </c>
      <c r="AF13" s="54" t="str">
        <f>IF($A13&lt;='All Results'!$B$4,"",IF(SUM('MissFill 1'!AE$2:AE13)=0,"",(IF('MissFill 1'!AE13/SUM('MissFill 1'!AE$2:AE13)&gt;0.01,"",IF('MissFill 1'!AE12/SUM('MissFill 1'!AE$2:AE13)&gt;0.01,"",IF('MissFill 1'!AE11/SUM('MissFill 1'!AE$2:AE13)&gt;0.01,"",IF('MissFill 1'!AE10/SUM('MissFill 1'!AE$2:AE13)&gt;0.01,"",DateEnded_5Day!$A13)))))))</f>
        <v/>
      </c>
      <c r="AG13" s="54" t="str">
        <f>IF($A13&lt;='All Results'!$B$4,"",IF(SUM('MissFill 1'!AF$2:AF13)=0,"",(IF('MissFill 1'!AF13/SUM('MissFill 1'!AF$2:AF13)&gt;0.01,"",IF('MissFill 1'!AF12/SUM('MissFill 1'!AF$2:AF13)&gt;0.01,"",IF('MissFill 1'!AF11/SUM('MissFill 1'!AF$2:AF13)&gt;0.01,"",IF('MissFill 1'!AF10/SUM('MissFill 1'!AF$2:AF13)&gt;0.01,"",DateEnded_5Day!$A13)))))))</f>
        <v/>
      </c>
      <c r="AH13" s="54" t="str">
        <f>IF($A13&lt;='All Results'!$B$4,"",IF(SUM('MissFill 1'!AG$2:AG13)=0,"",(IF('MissFill 1'!AG13/SUM('MissFill 1'!AG$2:AG13)&gt;0.01,"",IF('MissFill 1'!AG12/SUM('MissFill 1'!AG$2:AG13)&gt;0.01,"",IF('MissFill 1'!AG11/SUM('MissFill 1'!AG$2:AG13)&gt;0.01,"",IF('MissFill 1'!AG10/SUM('MissFill 1'!AG$2:AG13)&gt;0.01,"",DateEnded_5Day!$A13)))))))</f>
        <v/>
      </c>
      <c r="AI13" s="54" t="str">
        <f>IF($A13&lt;='All Results'!$B$4,"",IF(SUM('MissFill 1'!AH$2:AH13)=0,"",(IF('MissFill 1'!AH13/SUM('MissFill 1'!AH$2:AH13)&gt;0.01,"",IF('MissFill 1'!AH12/SUM('MissFill 1'!AH$2:AH13)&gt;0.01,"",IF('MissFill 1'!AH11/SUM('MissFill 1'!AH$2:AH13)&gt;0.01,"",IF('MissFill 1'!AH10/SUM('MissFill 1'!AH$2:AH13)&gt;0.01,"",DateEnded_5Day!$A13)))))))</f>
        <v/>
      </c>
      <c r="AJ13" s="54" t="str">
        <f>IF($A13&lt;='All Results'!$B$4,"",IF(SUM('MissFill 1'!AI$2:AI13)=0,"",(IF('MissFill 1'!AI13/SUM('MissFill 1'!AI$2:AI13)&gt;0.01,"",IF('MissFill 1'!AI12/SUM('MissFill 1'!AI$2:AI13)&gt;0.01,"",IF('MissFill 1'!AI11/SUM('MissFill 1'!AI$2:AI13)&gt;0.01,"",IF('MissFill 1'!AI10/SUM('MissFill 1'!AI$2:AI13)&gt;0.01,"",DateEnded_5Day!$A13)))))))</f>
        <v/>
      </c>
      <c r="AK13" s="54" t="str">
        <f>IF($A13&lt;='All Results'!$B$4,"",IF(SUM('MissFill 1'!AJ$2:AJ13)=0,"",(IF('MissFill 1'!AJ13/SUM('MissFill 1'!AJ$2:AJ13)&gt;0.01,"",IF('MissFill 1'!AJ12/SUM('MissFill 1'!AJ$2:AJ13)&gt;0.01,"",IF('MissFill 1'!AJ11/SUM('MissFill 1'!AJ$2:AJ13)&gt;0.01,"",IF('MissFill 1'!AJ10/SUM('MissFill 1'!AJ$2:AJ13)&gt;0.01,"",DateEnded_5Day!$A13)))))))</f>
        <v/>
      </c>
      <c r="AL13" s="54" t="str">
        <f>IF($A13&lt;='All Results'!$B$4,"",IF(SUM('MissFill 1'!AK$2:AK13)=0,"",(IF('MissFill 1'!AK13/SUM('MissFill 1'!AK$2:AK13)&gt;0.01,"",IF('MissFill 1'!AK12/SUM('MissFill 1'!AK$2:AK13)&gt;0.01,"",IF('MissFill 1'!AK11/SUM('MissFill 1'!AK$2:AK13)&gt;0.01,"",IF('MissFill 1'!AK10/SUM('MissFill 1'!AK$2:AK13)&gt;0.01,"",DateEnded_5Day!$A13)))))))</f>
        <v/>
      </c>
      <c r="AM13" s="54" t="str">
        <f>IF($A13&lt;='All Results'!$B$4,"",IF(SUM('MissFill 1'!AL$2:AL13)=0,"",(IF('MissFill 1'!AL13/SUM('MissFill 1'!AL$2:AL13)&gt;0.01,"",IF('MissFill 1'!AL12/SUM('MissFill 1'!AL$2:AL13)&gt;0.01,"",IF('MissFill 1'!AL11/SUM('MissFill 1'!AL$2:AL13)&gt;0.01,"",IF('MissFill 1'!AL10/SUM('MissFill 1'!AL$2:AL13)&gt;0.01,"",DateEnded_5Day!$A13)))))))</f>
        <v/>
      </c>
      <c r="AN13" s="54" t="str">
        <f>IF($A13&lt;='All Results'!$B$4,"",IF(SUM('MissFill 1'!AM$2:AM13)=0,"",(IF('MissFill 1'!AM13/SUM('MissFill 1'!AM$2:AM13)&gt;0.01,"",IF('MissFill 1'!AM12/SUM('MissFill 1'!AM$2:AM13)&gt;0.01,"",IF('MissFill 1'!AM11/SUM('MissFill 1'!AM$2:AM13)&gt;0.01,"",IF('MissFill 1'!AM10/SUM('MissFill 1'!AM$2:AM13)&gt;0.01,"",DateEnded_5Day!$A13)))))))</f>
        <v/>
      </c>
      <c r="AO13" s="54" t="str">
        <f>IF($A13&lt;='All Results'!$B$4,"",IF(SUM('MissFill 1'!AN$2:AN13)=0,"",(IF('MissFill 1'!AN13/SUM('MissFill 1'!AN$2:AN13)&gt;0.01,"",IF('MissFill 1'!AN12/SUM('MissFill 1'!AN$2:AN13)&gt;0.01,"",IF('MissFill 1'!AN11/SUM('MissFill 1'!AN$2:AN13)&gt;0.01,"",IF('MissFill 1'!AN10/SUM('MissFill 1'!AN$2:AN13)&gt;0.01,"",DateEnded_5Day!$A13)))))))</f>
        <v/>
      </c>
      <c r="AP13" s="54" t="str">
        <f>IF($A13&lt;='All Results'!$B$4,"",IF(SUM('MissFill 1'!AO$2:AO13)=0,"",(IF('MissFill 1'!AO13/SUM('MissFill 1'!AO$2:AO13)&gt;0.01,"",IF('MissFill 1'!AO12/SUM('MissFill 1'!AO$2:AO13)&gt;0.01,"",IF('MissFill 1'!AO11/SUM('MissFill 1'!AO$2:AO13)&gt;0.01,"",IF('MissFill 1'!AO10/SUM('MissFill 1'!AO$2:AO13)&gt;0.01,"",DateEnded_5Day!$A13)))))))</f>
        <v/>
      </c>
      <c r="AQ13" s="54" t="str">
        <f>IF($A13&lt;='All Results'!$B$4,"",IF(SUM('MissFill 1'!AP$2:AP13)=0,"",(IF('MissFill 1'!AP13/SUM('MissFill 1'!AP$2:AP13)&gt;0.01,"",IF('MissFill 1'!AP12/SUM('MissFill 1'!AP$2:AP13)&gt;0.01,"",IF('MissFill 1'!AP11/SUM('MissFill 1'!AP$2:AP13)&gt;0.01,"",IF('MissFill 1'!AP10/SUM('MissFill 1'!AP$2:AP13)&gt;0.01,"",DateEnded_5Day!$A13)))))))</f>
        <v/>
      </c>
      <c r="AR13" s="54" t="str">
        <f>IF($A13&lt;='All Results'!$B$4,"",IF(SUM('MissFill 1'!AQ$2:AQ13)=0,"",(IF('MissFill 1'!AQ13/SUM('MissFill 1'!AQ$2:AQ13)&gt;0.01,"",IF('MissFill 1'!AQ12/SUM('MissFill 1'!AQ$2:AQ13)&gt;0.01,"",IF('MissFill 1'!AQ11/SUM('MissFill 1'!AQ$2:AQ13)&gt;0.01,"",IF('MissFill 1'!AQ10/SUM('MissFill 1'!AQ$2:AQ13)&gt;0.01,"",DateEnded_5Day!$A13)))))))</f>
        <v/>
      </c>
      <c r="AS13" s="54" t="str">
        <f>IF($A13&lt;='All Results'!$B$4,"",IF(SUM('MissFill 1'!AR$2:AR13)=0,"",(IF('MissFill 1'!AR13/SUM('MissFill 1'!AR$2:AR13)&gt;0.01,"",IF('MissFill 1'!AR12/SUM('MissFill 1'!AR$2:AR13)&gt;0.01,"",IF('MissFill 1'!AR11/SUM('MissFill 1'!AR$2:AR13)&gt;0.01,"",IF('MissFill 1'!AR10/SUM('MissFill 1'!AR$2:AR13)&gt;0.01,"",DateEnded_5Day!$A13)))))))</f>
        <v/>
      </c>
      <c r="AT13" s="54" t="str">
        <f>IF($A13&lt;='All Results'!$B$4,"",IF(SUM('MissFill 1'!AS$2:AS13)=0,"",(IF('MissFill 1'!AS13/SUM('MissFill 1'!AS$2:AS13)&gt;0.01,"",IF('MissFill 1'!AS12/SUM('MissFill 1'!AS$2:AS13)&gt;0.01,"",IF('MissFill 1'!AS11/SUM('MissFill 1'!AS$2:AS13)&gt;0.01,"",IF('MissFill 1'!AS10/SUM('MissFill 1'!AS$2:AS13)&gt;0.01,"",DateEnded_5Day!$A13)))))))</f>
        <v/>
      </c>
      <c r="AU13" s="54" t="str">
        <f>IF($A13&lt;='All Results'!$B$4,"",IF(SUM('MissFill 1'!AT$2:AT13)=0,"",(IF('MissFill 1'!AT13/SUM('MissFill 1'!AT$2:AT13)&gt;0.01,"",IF('MissFill 1'!AT12/SUM('MissFill 1'!AT$2:AT13)&gt;0.01,"",IF('MissFill 1'!AT11/SUM('MissFill 1'!AT$2:AT13)&gt;0.01,"",IF('MissFill 1'!AT10/SUM('MissFill 1'!AT$2:AT13)&gt;0.01,"",DateEnded_5Day!$A13)))))))</f>
        <v/>
      </c>
      <c r="AV13" s="54" t="str">
        <f>IF($A13&lt;='All Results'!$B$4,"",IF(SUM('MissFill 1'!AU$2:AU13)=0,"",(IF('MissFill 1'!AU13/SUM('MissFill 1'!AU$2:AU13)&gt;0.01,"",IF('MissFill 1'!AU12/SUM('MissFill 1'!AU$2:AU13)&gt;0.01,"",IF('MissFill 1'!AU11/SUM('MissFill 1'!AU$2:AU13)&gt;0.01,"",IF('MissFill 1'!AU10/SUM('MissFill 1'!AU$2:AU13)&gt;0.01,"",DateEnded_5Day!$A13)))))))</f>
        <v/>
      </c>
      <c r="AW13" s="54" t="str">
        <f>IF($A13&lt;='All Results'!$B$4,"",IF(SUM('MissFill 1'!AV$2:AV13)=0,"",(IF('MissFill 1'!AV13/SUM('MissFill 1'!AV$2:AV13)&gt;0.01,"",IF('MissFill 1'!AV12/SUM('MissFill 1'!AV$2:AV13)&gt;0.01,"",IF('MissFill 1'!AV11/SUM('MissFill 1'!AV$2:AV13)&gt;0.01,"",IF('MissFill 1'!AV10/SUM('MissFill 1'!AV$2:AV13)&gt;0.01,"",DateEnded_5Day!$A13)))))))</f>
        <v/>
      </c>
      <c r="AX13" s="54" t="str">
        <f>IF($A13&lt;='All Results'!$B$4,"",IF(SUM('MissFill 1'!AW$2:AW13)=0,"",(IF('MissFill 1'!AW13/SUM('MissFill 1'!AW$2:AW13)&gt;0.01,"",IF('MissFill 1'!AW12/SUM('MissFill 1'!AW$2:AW13)&gt;0.01,"",IF('MissFill 1'!AW11/SUM('MissFill 1'!AW$2:AW13)&gt;0.01,"",IF('MissFill 1'!AW10/SUM('MissFill 1'!AW$2:AW13)&gt;0.01,"",DateEnded_5Day!$A13)))))))</f>
        <v/>
      </c>
    </row>
    <row r="14" spans="1:50" x14ac:dyDescent="0.25">
      <c r="A14" s="41">
        <v>44359</v>
      </c>
      <c r="B14" s="52">
        <v>163</v>
      </c>
      <c r="C14" s="54" t="str">
        <f>IF($A14&lt;='All Results'!$B$4,"",IF(SUM('MissFill 1'!B$2:B14)=0,"",(IF('MissFill 1'!B14/SUM('MissFill 1'!B$2:B14)&gt;0.01,"",IF('MissFill 1'!B13/SUM('MissFill 1'!B$2:B14)&gt;0.01,"",IF('MissFill 1'!B12/SUM('MissFill 1'!B$2:B14)&gt;0.01,"",IF('MissFill 1'!B11/SUM('MissFill 1'!B$2:B14)&gt;0.01,"",DateEnded_5Day!$A14)))))))</f>
        <v/>
      </c>
      <c r="D14" s="54" t="str">
        <f>IF($A14&lt;='All Results'!$B$4,"",IF(SUM('MissFill 1'!C$2:C14)=0,"",(IF('MissFill 1'!C14/SUM('MissFill 1'!C$2:C14)&gt;0.01,"",IF('MissFill 1'!C13/SUM('MissFill 1'!C$2:C14)&gt;0.01,"",IF('MissFill 1'!C12/SUM('MissFill 1'!C$2:C14)&gt;0.01,"",IF('MissFill 1'!C11/SUM('MissFill 1'!C$2:C14)&gt;0.01,"",DateEnded_5Day!$A14)))))))</f>
        <v/>
      </c>
      <c r="E14" s="54" t="str">
        <f>IF($A14&lt;='All Results'!$B$4,"",IF(SUM('MissFill 1'!D$2:D14)=0,"",(IF('MissFill 1'!D14/SUM('MissFill 1'!D$2:D14)&gt;0.01,"",IF('MissFill 1'!D13/SUM('MissFill 1'!D$2:D14)&gt;0.01,"",IF('MissFill 1'!D12/SUM('MissFill 1'!D$2:D14)&gt;0.01,"",IF('MissFill 1'!D11/SUM('MissFill 1'!D$2:D14)&gt;0.01,"",DateEnded_5Day!$A14)))))))</f>
        <v/>
      </c>
      <c r="F14" s="54" t="str">
        <f>IF($A14&lt;='All Results'!$B$4,"",IF(SUM('MissFill 1'!E$2:E14)=0,"",(IF('MissFill 1'!E14/SUM('MissFill 1'!E$2:E14)&gt;0.01,"",IF('MissFill 1'!E13/SUM('MissFill 1'!E$2:E14)&gt;0.01,"",IF('MissFill 1'!E12/SUM('MissFill 1'!E$2:E14)&gt;0.01,"",IF('MissFill 1'!E11/SUM('MissFill 1'!E$2:E14)&gt;0.01,"",DateEnded_5Day!$A14)))))))</f>
        <v/>
      </c>
      <c r="G14" s="54" t="str">
        <f>IF($A14&lt;='All Results'!$B$4,"",IF(SUM('MissFill 1'!F$2:F14)=0,"",(IF('MissFill 1'!F14/SUM('MissFill 1'!F$2:F14)&gt;0.01,"",IF('MissFill 1'!F13/SUM('MissFill 1'!F$2:F14)&gt;0.01,"",IF('MissFill 1'!F12/SUM('MissFill 1'!F$2:F14)&gt;0.01,"",IF('MissFill 1'!F11/SUM('MissFill 1'!F$2:F14)&gt;0.01,"",DateEnded_5Day!$A14)))))))</f>
        <v/>
      </c>
      <c r="H14" s="54" t="str">
        <f>IF($A14&lt;='All Results'!$B$4,"",IF(SUM('MissFill 1'!G$2:G14)=0,"",(IF('MissFill 1'!G14/SUM('MissFill 1'!G$2:G14)&gt;0.01,"",IF('MissFill 1'!G13/SUM('MissFill 1'!G$2:G14)&gt;0.01,"",IF('MissFill 1'!G12/SUM('MissFill 1'!G$2:G14)&gt;0.01,"",IF('MissFill 1'!G11/SUM('MissFill 1'!G$2:G14)&gt;0.01,"",DateEnded_5Day!$A14)))))))</f>
        <v/>
      </c>
      <c r="I14" s="54" t="str">
        <f>IF($A14&lt;='All Results'!$B$4,"",IF(SUM('MissFill 1'!H$2:H14)=0,"",(IF('MissFill 1'!H14/SUM('MissFill 1'!H$2:H14)&gt;0.01,"",IF('MissFill 1'!H13/SUM('MissFill 1'!H$2:H14)&gt;0.01,"",IF('MissFill 1'!H12/SUM('MissFill 1'!H$2:H14)&gt;0.01,"",IF('MissFill 1'!H11/SUM('MissFill 1'!H$2:H14)&gt;0.01,"",DateEnded_5Day!$A14)))))))</f>
        <v/>
      </c>
      <c r="J14" s="54" t="str">
        <f>IF($A14&lt;='All Results'!$B$4,"",IF(SUM('MissFill 1'!I$2:I14)=0,"",(IF('MissFill 1'!I14/SUM('MissFill 1'!I$2:I14)&gt;0.01,"",IF('MissFill 1'!I13/SUM('MissFill 1'!I$2:I14)&gt;0.01,"",IF('MissFill 1'!I12/SUM('MissFill 1'!I$2:I14)&gt;0.01,"",IF('MissFill 1'!I11/SUM('MissFill 1'!I$2:I14)&gt;0.01,"",DateEnded_5Day!$A14)))))))</f>
        <v/>
      </c>
      <c r="K14" s="54" t="str">
        <f>IF($A14&lt;='All Results'!$B$4,"",IF(SUM('MissFill 1'!J$2:J14)=0,"",(IF('MissFill 1'!J14/SUM('MissFill 1'!J$2:J14)&gt;0.01,"",IF('MissFill 1'!J13/SUM('MissFill 1'!J$2:J14)&gt;0.01,"",IF('MissFill 1'!J12/SUM('MissFill 1'!J$2:J14)&gt;0.01,"",IF('MissFill 1'!J11/SUM('MissFill 1'!J$2:J14)&gt;0.01,"",DateEnded_5Day!$A14)))))))</f>
        <v/>
      </c>
      <c r="L14" s="54" t="str">
        <f>IF($A14&lt;='All Results'!$B$4,"",IF(SUM('MissFill 1'!K$2:K14)=0,"",(IF('MissFill 1'!K14/SUM('MissFill 1'!K$2:K14)&gt;0.01,"",IF('MissFill 1'!K13/SUM('MissFill 1'!K$2:K14)&gt;0.01,"",IF('MissFill 1'!K12/SUM('MissFill 1'!K$2:K14)&gt;0.01,"",IF('MissFill 1'!K11/SUM('MissFill 1'!K$2:K14)&gt;0.01,"",DateEnded_5Day!$A14)))))))</f>
        <v/>
      </c>
      <c r="M14" s="54" t="str">
        <f>IF($A14&lt;='All Results'!$B$4,"",IF(SUM('MissFill 1'!L$2:L14)=0,"",(IF('MissFill 1'!L14/SUM('MissFill 1'!L$2:L14)&gt;0.01,"",IF('MissFill 1'!L13/SUM('MissFill 1'!L$2:L14)&gt;0.01,"",IF('MissFill 1'!L12/SUM('MissFill 1'!L$2:L14)&gt;0.01,"",IF('MissFill 1'!L11/SUM('MissFill 1'!L$2:L14)&gt;0.01,"",DateEnded_5Day!$A14)))))))</f>
        <v/>
      </c>
      <c r="N14" s="54" t="str">
        <f>IF($A14&lt;='All Results'!$B$4,"",IF(SUM('MissFill 1'!M$2:M14)=0,"",(IF('MissFill 1'!M14/SUM('MissFill 1'!M$2:M14)&gt;0.01,"",IF('MissFill 1'!M13/SUM('MissFill 1'!M$2:M14)&gt;0.01,"",IF('MissFill 1'!M12/SUM('MissFill 1'!M$2:M14)&gt;0.01,"",IF('MissFill 1'!M11/SUM('MissFill 1'!M$2:M14)&gt;0.01,"",DateEnded_5Day!$A14)))))))</f>
        <v/>
      </c>
      <c r="O14" s="54" t="str">
        <f>IF($A14&lt;='All Results'!$B$4,"",IF(SUM('MissFill 1'!N$2:N14)=0,"",(IF('MissFill 1'!N14/SUM('MissFill 1'!N$2:N14)&gt;0.01,"",IF('MissFill 1'!N13/SUM('MissFill 1'!N$2:N14)&gt;0.01,"",IF('MissFill 1'!N12/SUM('MissFill 1'!N$2:N14)&gt;0.01,"",IF('MissFill 1'!N11/SUM('MissFill 1'!N$2:N14)&gt;0.01,"",DateEnded_5Day!$A14)))))))</f>
        <v/>
      </c>
      <c r="P14" s="54" t="str">
        <f>IF($A14&lt;='All Results'!$B$4,"",IF(SUM('MissFill 1'!O$2:O14)=0,"",(IF('MissFill 1'!O14/SUM('MissFill 1'!O$2:O14)&gt;0.01,"",IF('MissFill 1'!O13/SUM('MissFill 1'!O$2:O14)&gt;0.01,"",IF('MissFill 1'!O12/SUM('MissFill 1'!O$2:O14)&gt;0.01,"",IF('MissFill 1'!O11/SUM('MissFill 1'!O$2:O14)&gt;0.01,"",DateEnded_5Day!$A14)))))))</f>
        <v/>
      </c>
      <c r="Q14" s="54" t="str">
        <f>IF($A14&lt;='All Results'!$B$4,"",IF(SUM('MissFill 1'!P$2:P14)=0,"",(IF('MissFill 1'!P14/SUM('MissFill 1'!P$2:P14)&gt;0.01,"",IF('MissFill 1'!P13/SUM('MissFill 1'!P$2:P14)&gt;0.01,"",IF('MissFill 1'!P12/SUM('MissFill 1'!P$2:P14)&gt;0.01,"",IF('MissFill 1'!P11/SUM('MissFill 1'!P$2:P14)&gt;0.01,"",DateEnded_5Day!$A14)))))))</f>
        <v/>
      </c>
      <c r="R14" s="54" t="str">
        <f>IF($A14&lt;='All Results'!$B$4,"",IF(SUM('MissFill 1'!Q$2:Q14)=0,"",(IF('MissFill 1'!Q14/SUM('MissFill 1'!Q$2:Q14)&gt;0.01,"",IF('MissFill 1'!Q13/SUM('MissFill 1'!Q$2:Q14)&gt;0.01,"",IF('MissFill 1'!Q12/SUM('MissFill 1'!Q$2:Q14)&gt;0.01,"",IF('MissFill 1'!Q11/SUM('MissFill 1'!Q$2:Q14)&gt;0.01,"",DateEnded_5Day!$A14)))))))</f>
        <v/>
      </c>
      <c r="S14" s="54" t="str">
        <f>IF($A14&lt;='All Results'!$B$4,"",IF(SUM('MissFill 1'!R$2:R14)=0,"",(IF('MissFill 1'!R14/SUM('MissFill 1'!R$2:R14)&gt;0.01,"",IF('MissFill 1'!R13/SUM('MissFill 1'!R$2:R14)&gt;0.01,"",IF('MissFill 1'!R12/SUM('MissFill 1'!R$2:R14)&gt;0.01,"",IF('MissFill 1'!R11/SUM('MissFill 1'!R$2:R14)&gt;0.01,"",DateEnded_5Day!$A14)))))))</f>
        <v/>
      </c>
      <c r="T14" s="54" t="str">
        <f>IF($A14&lt;='All Results'!$B$4,"",IF(SUM('MissFill 1'!S$2:S14)=0,"",(IF('MissFill 1'!S14/SUM('MissFill 1'!S$2:S14)&gt;0.01,"",IF('MissFill 1'!S13/SUM('MissFill 1'!S$2:S14)&gt;0.01,"",IF('MissFill 1'!S12/SUM('MissFill 1'!S$2:S14)&gt;0.01,"",IF('MissFill 1'!S11/SUM('MissFill 1'!S$2:S14)&gt;0.01,"",DateEnded_5Day!$A14)))))))</f>
        <v/>
      </c>
      <c r="U14" s="54" t="str">
        <f>IF($A14&lt;='All Results'!$B$4,"",IF(SUM('MissFill 1'!T$2:T14)=0,"",(IF('MissFill 1'!T14/SUM('MissFill 1'!T$2:T14)&gt;0.01,"",IF('MissFill 1'!T13/SUM('MissFill 1'!T$2:T14)&gt;0.01,"",IF('MissFill 1'!T12/SUM('MissFill 1'!T$2:T14)&gt;0.01,"",IF('MissFill 1'!T11/SUM('MissFill 1'!T$2:T14)&gt;0.01,"",DateEnded_5Day!$A14)))))))</f>
        <v/>
      </c>
      <c r="V14" s="54" t="str">
        <f>IF($A14&lt;='All Results'!$B$4,"",IF(SUM('MissFill 1'!U$2:U14)=0,"",(IF('MissFill 1'!U14/SUM('MissFill 1'!U$2:U14)&gt;0.01,"",IF('MissFill 1'!U13/SUM('MissFill 1'!U$2:U14)&gt;0.01,"",IF('MissFill 1'!U12/SUM('MissFill 1'!U$2:U14)&gt;0.01,"",IF('MissFill 1'!U11/SUM('MissFill 1'!U$2:U14)&gt;0.01,"",DateEnded_5Day!$A14)))))))</f>
        <v/>
      </c>
      <c r="W14" s="54" t="str">
        <f>IF($A14&lt;='All Results'!$B$4,"",IF(SUM('MissFill 1'!V$2:V14)=0,"",(IF('MissFill 1'!V14/SUM('MissFill 1'!V$2:V14)&gt;0.01,"",IF('MissFill 1'!V13/SUM('MissFill 1'!V$2:V14)&gt;0.01,"",IF('MissFill 1'!V12/SUM('MissFill 1'!V$2:V14)&gt;0.01,"",IF('MissFill 1'!V11/SUM('MissFill 1'!V$2:V14)&gt;0.01,"",DateEnded_5Day!$A14)))))))</f>
        <v/>
      </c>
      <c r="X14" s="54" t="str">
        <f>IF($A14&lt;='All Results'!$B$4,"",IF(SUM('MissFill 1'!W$2:W14)=0,"",(IF('MissFill 1'!W14/SUM('MissFill 1'!W$2:W14)&gt;0.01,"",IF('MissFill 1'!W13/SUM('MissFill 1'!W$2:W14)&gt;0.01,"",IF('MissFill 1'!W12/SUM('MissFill 1'!W$2:W14)&gt;0.01,"",IF('MissFill 1'!W11/SUM('MissFill 1'!W$2:W14)&gt;0.01,"",DateEnded_5Day!$A14)))))))</f>
        <v/>
      </c>
      <c r="Y14" s="54" t="str">
        <f>IF($A14&lt;='All Results'!$B$4,"",IF(SUM('MissFill 1'!X$2:X14)=0,"",(IF('MissFill 1'!X14/SUM('MissFill 1'!X$2:X14)&gt;0.01,"",IF('MissFill 1'!X13/SUM('MissFill 1'!X$2:X14)&gt;0.01,"",IF('MissFill 1'!X12/SUM('MissFill 1'!X$2:X14)&gt;0.01,"",IF('MissFill 1'!X11/SUM('MissFill 1'!X$2:X14)&gt;0.01,"",DateEnded_5Day!$A14)))))))</f>
        <v/>
      </c>
      <c r="Z14" s="54" t="str">
        <f>IF($A14&lt;='All Results'!$B$4,"",IF(SUM('MissFill 1'!Y$2:Y14)=0,"",(IF('MissFill 1'!Y14/SUM('MissFill 1'!Y$2:Y14)&gt;0.01,"",IF('MissFill 1'!Y13/SUM('MissFill 1'!Y$2:Y14)&gt;0.01,"",IF('MissFill 1'!Y12/SUM('MissFill 1'!Y$2:Y14)&gt;0.01,"",IF('MissFill 1'!Y11/SUM('MissFill 1'!Y$2:Y14)&gt;0.01,"",DateEnded_5Day!$A14)))))))</f>
        <v/>
      </c>
      <c r="AA14" s="54" t="str">
        <f>IF($A14&lt;='All Results'!$B$4,"",IF(SUM('MissFill 1'!Z$2:Z14)=0,"",(IF('MissFill 1'!Z14/SUM('MissFill 1'!Z$2:Z14)&gt;0.01,"",IF('MissFill 1'!Z13/SUM('MissFill 1'!Z$2:Z14)&gt;0.01,"",IF('MissFill 1'!Z12/SUM('MissFill 1'!Z$2:Z14)&gt;0.01,"",IF('MissFill 1'!Z11/SUM('MissFill 1'!Z$2:Z14)&gt;0.01,"",DateEnded_5Day!$A14)))))))</f>
        <v/>
      </c>
      <c r="AB14" s="54" t="str">
        <f>IF($A14&lt;='All Results'!$B$4,"",IF(SUM('MissFill 1'!AA$2:AA14)=0,"",(IF('MissFill 1'!AA14/SUM('MissFill 1'!AA$2:AA14)&gt;0.01,"",IF('MissFill 1'!AA13/SUM('MissFill 1'!AA$2:AA14)&gt;0.01,"",IF('MissFill 1'!AA12/SUM('MissFill 1'!AA$2:AA14)&gt;0.01,"",IF('MissFill 1'!AA11/SUM('MissFill 1'!AA$2:AA14)&gt;0.01,"",DateEnded_5Day!$A14)))))))</f>
        <v/>
      </c>
      <c r="AC14" s="54" t="str">
        <f>IF($A14&lt;='All Results'!$B$4,"",IF(SUM('MissFill 1'!AB$2:AB14)=0,"",(IF('MissFill 1'!AB14/SUM('MissFill 1'!AB$2:AB14)&gt;0.01,"",IF('MissFill 1'!AB13/SUM('MissFill 1'!AB$2:AB14)&gt;0.01,"",IF('MissFill 1'!AB12/SUM('MissFill 1'!AB$2:AB14)&gt;0.01,"",IF('MissFill 1'!AB11/SUM('MissFill 1'!AB$2:AB14)&gt;0.01,"",DateEnded_5Day!$A14)))))))</f>
        <v/>
      </c>
      <c r="AD14" s="54" t="str">
        <f>IF($A14&lt;='All Results'!$B$4,"",IF(SUM('MissFill 1'!AC$2:AC14)=0,"",(IF('MissFill 1'!AC14/SUM('MissFill 1'!AC$2:AC14)&gt;0.01,"",IF('MissFill 1'!AC13/SUM('MissFill 1'!AC$2:AC14)&gt;0.01,"",IF('MissFill 1'!AC12/SUM('MissFill 1'!AC$2:AC14)&gt;0.01,"",IF('MissFill 1'!AC11/SUM('MissFill 1'!AC$2:AC14)&gt;0.01,"",DateEnded_5Day!$A14)))))))</f>
        <v/>
      </c>
      <c r="AE14" s="54" t="str">
        <f>IF($A14&lt;='All Results'!$B$4,"",IF(SUM('MissFill 1'!AD$2:AD14)=0,"",(IF('MissFill 1'!AD14/SUM('MissFill 1'!AD$2:AD14)&gt;0.01,"",IF('MissFill 1'!AD13/SUM('MissFill 1'!AD$2:AD14)&gt;0.01,"",IF('MissFill 1'!AD12/SUM('MissFill 1'!AD$2:AD14)&gt;0.01,"",IF('MissFill 1'!AD11/SUM('MissFill 1'!AD$2:AD14)&gt;0.01,"",DateEnded_5Day!$A14)))))))</f>
        <v/>
      </c>
      <c r="AF14" s="54" t="str">
        <f>IF($A14&lt;='All Results'!$B$4,"",IF(SUM('MissFill 1'!AE$2:AE14)=0,"",(IF('MissFill 1'!AE14/SUM('MissFill 1'!AE$2:AE14)&gt;0.01,"",IF('MissFill 1'!AE13/SUM('MissFill 1'!AE$2:AE14)&gt;0.01,"",IF('MissFill 1'!AE12/SUM('MissFill 1'!AE$2:AE14)&gt;0.01,"",IF('MissFill 1'!AE11/SUM('MissFill 1'!AE$2:AE14)&gt;0.01,"",DateEnded_5Day!$A14)))))))</f>
        <v/>
      </c>
      <c r="AG14" s="54" t="str">
        <f>IF($A14&lt;='All Results'!$B$4,"",IF(SUM('MissFill 1'!AF$2:AF14)=0,"",(IF('MissFill 1'!AF14/SUM('MissFill 1'!AF$2:AF14)&gt;0.01,"",IF('MissFill 1'!AF13/SUM('MissFill 1'!AF$2:AF14)&gt;0.01,"",IF('MissFill 1'!AF12/SUM('MissFill 1'!AF$2:AF14)&gt;0.01,"",IF('MissFill 1'!AF11/SUM('MissFill 1'!AF$2:AF14)&gt;0.01,"",DateEnded_5Day!$A14)))))))</f>
        <v/>
      </c>
      <c r="AH14" s="54" t="str">
        <f>IF($A14&lt;='All Results'!$B$4,"",IF(SUM('MissFill 1'!AG$2:AG14)=0,"",(IF('MissFill 1'!AG14/SUM('MissFill 1'!AG$2:AG14)&gt;0.01,"",IF('MissFill 1'!AG13/SUM('MissFill 1'!AG$2:AG14)&gt;0.01,"",IF('MissFill 1'!AG12/SUM('MissFill 1'!AG$2:AG14)&gt;0.01,"",IF('MissFill 1'!AG11/SUM('MissFill 1'!AG$2:AG14)&gt;0.01,"",DateEnded_5Day!$A14)))))))</f>
        <v/>
      </c>
      <c r="AI14" s="54" t="str">
        <f>IF($A14&lt;='All Results'!$B$4,"",IF(SUM('MissFill 1'!AH$2:AH14)=0,"",(IF('MissFill 1'!AH14/SUM('MissFill 1'!AH$2:AH14)&gt;0.01,"",IF('MissFill 1'!AH13/SUM('MissFill 1'!AH$2:AH14)&gt;0.01,"",IF('MissFill 1'!AH12/SUM('MissFill 1'!AH$2:AH14)&gt;0.01,"",IF('MissFill 1'!AH11/SUM('MissFill 1'!AH$2:AH14)&gt;0.01,"",DateEnded_5Day!$A14)))))))</f>
        <v/>
      </c>
      <c r="AJ14" s="54" t="str">
        <f>IF($A14&lt;='All Results'!$B$4,"",IF(SUM('MissFill 1'!AI$2:AI14)=0,"",(IF('MissFill 1'!AI14/SUM('MissFill 1'!AI$2:AI14)&gt;0.01,"",IF('MissFill 1'!AI13/SUM('MissFill 1'!AI$2:AI14)&gt;0.01,"",IF('MissFill 1'!AI12/SUM('MissFill 1'!AI$2:AI14)&gt;0.01,"",IF('MissFill 1'!AI11/SUM('MissFill 1'!AI$2:AI14)&gt;0.01,"",DateEnded_5Day!$A14)))))))</f>
        <v/>
      </c>
      <c r="AK14" s="54" t="str">
        <f>IF($A14&lt;='All Results'!$B$4,"",IF(SUM('MissFill 1'!AJ$2:AJ14)=0,"",(IF('MissFill 1'!AJ14/SUM('MissFill 1'!AJ$2:AJ14)&gt;0.01,"",IF('MissFill 1'!AJ13/SUM('MissFill 1'!AJ$2:AJ14)&gt;0.01,"",IF('MissFill 1'!AJ12/SUM('MissFill 1'!AJ$2:AJ14)&gt;0.01,"",IF('MissFill 1'!AJ11/SUM('MissFill 1'!AJ$2:AJ14)&gt;0.01,"",DateEnded_5Day!$A14)))))))</f>
        <v/>
      </c>
      <c r="AL14" s="54" t="str">
        <f>IF($A14&lt;='All Results'!$B$4,"",IF(SUM('MissFill 1'!AK$2:AK14)=0,"",(IF('MissFill 1'!AK14/SUM('MissFill 1'!AK$2:AK14)&gt;0.01,"",IF('MissFill 1'!AK13/SUM('MissFill 1'!AK$2:AK14)&gt;0.01,"",IF('MissFill 1'!AK12/SUM('MissFill 1'!AK$2:AK14)&gt;0.01,"",IF('MissFill 1'!AK11/SUM('MissFill 1'!AK$2:AK14)&gt;0.01,"",DateEnded_5Day!$A14)))))))</f>
        <v/>
      </c>
      <c r="AM14" s="54" t="str">
        <f>IF($A14&lt;='All Results'!$B$4,"",IF(SUM('MissFill 1'!AL$2:AL14)=0,"",(IF('MissFill 1'!AL14/SUM('MissFill 1'!AL$2:AL14)&gt;0.01,"",IF('MissFill 1'!AL13/SUM('MissFill 1'!AL$2:AL14)&gt;0.01,"",IF('MissFill 1'!AL12/SUM('MissFill 1'!AL$2:AL14)&gt;0.01,"",IF('MissFill 1'!AL11/SUM('MissFill 1'!AL$2:AL14)&gt;0.01,"",DateEnded_5Day!$A14)))))))</f>
        <v/>
      </c>
      <c r="AN14" s="54" t="str">
        <f>IF($A14&lt;='All Results'!$B$4,"",IF(SUM('MissFill 1'!AM$2:AM14)=0,"",(IF('MissFill 1'!AM14/SUM('MissFill 1'!AM$2:AM14)&gt;0.01,"",IF('MissFill 1'!AM13/SUM('MissFill 1'!AM$2:AM14)&gt;0.01,"",IF('MissFill 1'!AM12/SUM('MissFill 1'!AM$2:AM14)&gt;0.01,"",IF('MissFill 1'!AM11/SUM('MissFill 1'!AM$2:AM14)&gt;0.01,"",DateEnded_5Day!$A14)))))))</f>
        <v/>
      </c>
      <c r="AO14" s="54" t="str">
        <f>IF($A14&lt;='All Results'!$B$4,"",IF(SUM('MissFill 1'!AN$2:AN14)=0,"",(IF('MissFill 1'!AN14/SUM('MissFill 1'!AN$2:AN14)&gt;0.01,"",IF('MissFill 1'!AN13/SUM('MissFill 1'!AN$2:AN14)&gt;0.01,"",IF('MissFill 1'!AN12/SUM('MissFill 1'!AN$2:AN14)&gt;0.01,"",IF('MissFill 1'!AN11/SUM('MissFill 1'!AN$2:AN14)&gt;0.01,"",DateEnded_5Day!$A14)))))))</f>
        <v/>
      </c>
      <c r="AP14" s="54" t="str">
        <f>IF($A14&lt;='All Results'!$B$4,"",IF(SUM('MissFill 1'!AO$2:AO14)=0,"",(IF('MissFill 1'!AO14/SUM('MissFill 1'!AO$2:AO14)&gt;0.01,"",IF('MissFill 1'!AO13/SUM('MissFill 1'!AO$2:AO14)&gt;0.01,"",IF('MissFill 1'!AO12/SUM('MissFill 1'!AO$2:AO14)&gt;0.01,"",IF('MissFill 1'!AO11/SUM('MissFill 1'!AO$2:AO14)&gt;0.01,"",DateEnded_5Day!$A14)))))))</f>
        <v/>
      </c>
      <c r="AQ14" s="54" t="str">
        <f>IF($A14&lt;='All Results'!$B$4,"",IF(SUM('MissFill 1'!AP$2:AP14)=0,"",(IF('MissFill 1'!AP14/SUM('MissFill 1'!AP$2:AP14)&gt;0.01,"",IF('MissFill 1'!AP13/SUM('MissFill 1'!AP$2:AP14)&gt;0.01,"",IF('MissFill 1'!AP12/SUM('MissFill 1'!AP$2:AP14)&gt;0.01,"",IF('MissFill 1'!AP11/SUM('MissFill 1'!AP$2:AP14)&gt;0.01,"",DateEnded_5Day!$A14)))))))</f>
        <v/>
      </c>
      <c r="AR14" s="54" t="str">
        <f>IF($A14&lt;='All Results'!$B$4,"",IF(SUM('MissFill 1'!AQ$2:AQ14)=0,"",(IF('MissFill 1'!AQ14/SUM('MissFill 1'!AQ$2:AQ14)&gt;0.01,"",IF('MissFill 1'!AQ13/SUM('MissFill 1'!AQ$2:AQ14)&gt;0.01,"",IF('MissFill 1'!AQ12/SUM('MissFill 1'!AQ$2:AQ14)&gt;0.01,"",IF('MissFill 1'!AQ11/SUM('MissFill 1'!AQ$2:AQ14)&gt;0.01,"",DateEnded_5Day!$A14)))))))</f>
        <v/>
      </c>
      <c r="AS14" s="54" t="str">
        <f>IF($A14&lt;='All Results'!$B$4,"",IF(SUM('MissFill 1'!AR$2:AR14)=0,"",(IF('MissFill 1'!AR14/SUM('MissFill 1'!AR$2:AR14)&gt;0.01,"",IF('MissFill 1'!AR13/SUM('MissFill 1'!AR$2:AR14)&gt;0.01,"",IF('MissFill 1'!AR12/SUM('MissFill 1'!AR$2:AR14)&gt;0.01,"",IF('MissFill 1'!AR11/SUM('MissFill 1'!AR$2:AR14)&gt;0.01,"",DateEnded_5Day!$A14)))))))</f>
        <v/>
      </c>
      <c r="AT14" s="54" t="str">
        <f>IF($A14&lt;='All Results'!$B$4,"",IF(SUM('MissFill 1'!AS$2:AS14)=0,"",(IF('MissFill 1'!AS14/SUM('MissFill 1'!AS$2:AS14)&gt;0.01,"",IF('MissFill 1'!AS13/SUM('MissFill 1'!AS$2:AS14)&gt;0.01,"",IF('MissFill 1'!AS12/SUM('MissFill 1'!AS$2:AS14)&gt;0.01,"",IF('MissFill 1'!AS11/SUM('MissFill 1'!AS$2:AS14)&gt;0.01,"",DateEnded_5Day!$A14)))))))</f>
        <v/>
      </c>
      <c r="AU14" s="54" t="str">
        <f>IF($A14&lt;='All Results'!$B$4,"",IF(SUM('MissFill 1'!AT$2:AT14)=0,"",(IF('MissFill 1'!AT14/SUM('MissFill 1'!AT$2:AT14)&gt;0.01,"",IF('MissFill 1'!AT13/SUM('MissFill 1'!AT$2:AT14)&gt;0.01,"",IF('MissFill 1'!AT12/SUM('MissFill 1'!AT$2:AT14)&gt;0.01,"",IF('MissFill 1'!AT11/SUM('MissFill 1'!AT$2:AT14)&gt;0.01,"",DateEnded_5Day!$A14)))))))</f>
        <v/>
      </c>
      <c r="AV14" s="54" t="str">
        <f>IF($A14&lt;='All Results'!$B$4,"",IF(SUM('MissFill 1'!AU$2:AU14)=0,"",(IF('MissFill 1'!AU14/SUM('MissFill 1'!AU$2:AU14)&gt;0.01,"",IF('MissFill 1'!AU13/SUM('MissFill 1'!AU$2:AU14)&gt;0.01,"",IF('MissFill 1'!AU12/SUM('MissFill 1'!AU$2:AU14)&gt;0.01,"",IF('MissFill 1'!AU11/SUM('MissFill 1'!AU$2:AU14)&gt;0.01,"",DateEnded_5Day!$A14)))))))</f>
        <v/>
      </c>
      <c r="AW14" s="54" t="str">
        <f>IF($A14&lt;='All Results'!$B$4,"",IF(SUM('MissFill 1'!AV$2:AV14)=0,"",(IF('MissFill 1'!AV14/SUM('MissFill 1'!AV$2:AV14)&gt;0.01,"",IF('MissFill 1'!AV13/SUM('MissFill 1'!AV$2:AV14)&gt;0.01,"",IF('MissFill 1'!AV12/SUM('MissFill 1'!AV$2:AV14)&gt;0.01,"",IF('MissFill 1'!AV11/SUM('MissFill 1'!AV$2:AV14)&gt;0.01,"",DateEnded_5Day!$A14)))))))</f>
        <v/>
      </c>
      <c r="AX14" s="54" t="str">
        <f>IF($A14&lt;='All Results'!$B$4,"",IF(SUM('MissFill 1'!AW$2:AW14)=0,"",(IF('MissFill 1'!AW14/SUM('MissFill 1'!AW$2:AW14)&gt;0.01,"",IF('MissFill 1'!AW13/SUM('MissFill 1'!AW$2:AW14)&gt;0.01,"",IF('MissFill 1'!AW12/SUM('MissFill 1'!AW$2:AW14)&gt;0.01,"",IF('MissFill 1'!AW11/SUM('MissFill 1'!AW$2:AW14)&gt;0.01,"",DateEnded_5Day!$A14)))))))</f>
        <v/>
      </c>
    </row>
    <row r="15" spans="1:50" x14ac:dyDescent="0.25">
      <c r="A15" s="41">
        <v>44360</v>
      </c>
      <c r="B15" s="52">
        <v>164</v>
      </c>
      <c r="C15" s="54" t="str">
        <f>IF($A15&lt;='All Results'!$B$4,"",IF(SUM('MissFill 1'!B$2:B15)=0,"",(IF('MissFill 1'!B15/SUM('MissFill 1'!B$2:B15)&gt;0.01,"",IF('MissFill 1'!B14/SUM('MissFill 1'!B$2:B15)&gt;0.01,"",IF('MissFill 1'!B13/SUM('MissFill 1'!B$2:B15)&gt;0.01,"",IF('MissFill 1'!B12/SUM('MissFill 1'!B$2:B15)&gt;0.01,"",DateEnded_5Day!$A15)))))))</f>
        <v/>
      </c>
      <c r="D15" s="54" t="str">
        <f>IF($A15&lt;='All Results'!$B$4,"",IF(SUM('MissFill 1'!C$2:C15)=0,"",(IF('MissFill 1'!C15/SUM('MissFill 1'!C$2:C15)&gt;0.01,"",IF('MissFill 1'!C14/SUM('MissFill 1'!C$2:C15)&gt;0.01,"",IF('MissFill 1'!C13/SUM('MissFill 1'!C$2:C15)&gt;0.01,"",IF('MissFill 1'!C12/SUM('MissFill 1'!C$2:C15)&gt;0.01,"",DateEnded_5Day!$A15)))))))</f>
        <v/>
      </c>
      <c r="E15" s="54" t="str">
        <f>IF($A15&lt;='All Results'!$B$4,"",IF(SUM('MissFill 1'!D$2:D15)=0,"",(IF('MissFill 1'!D15/SUM('MissFill 1'!D$2:D15)&gt;0.01,"",IF('MissFill 1'!D14/SUM('MissFill 1'!D$2:D15)&gt;0.01,"",IF('MissFill 1'!D13/SUM('MissFill 1'!D$2:D15)&gt;0.01,"",IF('MissFill 1'!D12/SUM('MissFill 1'!D$2:D15)&gt;0.01,"",DateEnded_5Day!$A15)))))))</f>
        <v/>
      </c>
      <c r="F15" s="54" t="str">
        <f>IF($A15&lt;='All Results'!$B$4,"",IF(SUM('MissFill 1'!E$2:E15)=0,"",(IF('MissFill 1'!E15/SUM('MissFill 1'!E$2:E15)&gt;0.01,"",IF('MissFill 1'!E14/SUM('MissFill 1'!E$2:E15)&gt;0.01,"",IF('MissFill 1'!E13/SUM('MissFill 1'!E$2:E15)&gt;0.01,"",IF('MissFill 1'!E12/SUM('MissFill 1'!E$2:E15)&gt;0.01,"",DateEnded_5Day!$A15)))))))</f>
        <v/>
      </c>
      <c r="G15" s="54" t="str">
        <f>IF($A15&lt;='All Results'!$B$4,"",IF(SUM('MissFill 1'!F$2:F15)=0,"",(IF('MissFill 1'!F15/SUM('MissFill 1'!F$2:F15)&gt;0.01,"",IF('MissFill 1'!F14/SUM('MissFill 1'!F$2:F15)&gt;0.01,"",IF('MissFill 1'!F13/SUM('MissFill 1'!F$2:F15)&gt;0.01,"",IF('MissFill 1'!F12/SUM('MissFill 1'!F$2:F15)&gt;0.01,"",DateEnded_5Day!$A15)))))))</f>
        <v/>
      </c>
      <c r="H15" s="54" t="str">
        <f>IF($A15&lt;='All Results'!$B$4,"",IF(SUM('MissFill 1'!G$2:G15)=0,"",(IF('MissFill 1'!G15/SUM('MissFill 1'!G$2:G15)&gt;0.01,"",IF('MissFill 1'!G14/SUM('MissFill 1'!G$2:G15)&gt;0.01,"",IF('MissFill 1'!G13/SUM('MissFill 1'!G$2:G15)&gt;0.01,"",IF('MissFill 1'!G12/SUM('MissFill 1'!G$2:G15)&gt;0.01,"",DateEnded_5Day!$A15)))))))</f>
        <v/>
      </c>
      <c r="I15" s="54" t="str">
        <f>IF($A15&lt;='All Results'!$B$4,"",IF(SUM('MissFill 1'!H$2:H15)=0,"",(IF('MissFill 1'!H15/SUM('MissFill 1'!H$2:H15)&gt;0.01,"",IF('MissFill 1'!H14/SUM('MissFill 1'!H$2:H15)&gt;0.01,"",IF('MissFill 1'!H13/SUM('MissFill 1'!H$2:H15)&gt;0.01,"",IF('MissFill 1'!H12/SUM('MissFill 1'!H$2:H15)&gt;0.01,"",DateEnded_5Day!$A15)))))))</f>
        <v/>
      </c>
      <c r="J15" s="54" t="str">
        <f>IF($A15&lt;='All Results'!$B$4,"",IF(SUM('MissFill 1'!I$2:I15)=0,"",(IF('MissFill 1'!I15/SUM('MissFill 1'!I$2:I15)&gt;0.01,"",IF('MissFill 1'!I14/SUM('MissFill 1'!I$2:I15)&gt;0.01,"",IF('MissFill 1'!I13/SUM('MissFill 1'!I$2:I15)&gt;0.01,"",IF('MissFill 1'!I12/SUM('MissFill 1'!I$2:I15)&gt;0.01,"",DateEnded_5Day!$A15)))))))</f>
        <v/>
      </c>
      <c r="K15" s="54" t="str">
        <f>IF($A15&lt;='All Results'!$B$4,"",IF(SUM('MissFill 1'!J$2:J15)=0,"",(IF('MissFill 1'!J15/SUM('MissFill 1'!J$2:J15)&gt;0.01,"",IF('MissFill 1'!J14/SUM('MissFill 1'!J$2:J15)&gt;0.01,"",IF('MissFill 1'!J13/SUM('MissFill 1'!J$2:J15)&gt;0.01,"",IF('MissFill 1'!J12/SUM('MissFill 1'!J$2:J15)&gt;0.01,"",DateEnded_5Day!$A15)))))))</f>
        <v/>
      </c>
      <c r="L15" s="54" t="str">
        <f>IF($A15&lt;='All Results'!$B$4,"",IF(SUM('MissFill 1'!K$2:K15)=0,"",(IF('MissFill 1'!K15/SUM('MissFill 1'!K$2:K15)&gt;0.01,"",IF('MissFill 1'!K14/SUM('MissFill 1'!K$2:K15)&gt;0.01,"",IF('MissFill 1'!K13/SUM('MissFill 1'!K$2:K15)&gt;0.01,"",IF('MissFill 1'!K12/SUM('MissFill 1'!K$2:K15)&gt;0.01,"",DateEnded_5Day!$A15)))))))</f>
        <v/>
      </c>
      <c r="M15" s="54" t="str">
        <f>IF($A15&lt;='All Results'!$B$4,"",IF(SUM('MissFill 1'!L$2:L15)=0,"",(IF('MissFill 1'!L15/SUM('MissFill 1'!L$2:L15)&gt;0.01,"",IF('MissFill 1'!L14/SUM('MissFill 1'!L$2:L15)&gt;0.01,"",IF('MissFill 1'!L13/SUM('MissFill 1'!L$2:L15)&gt;0.01,"",IF('MissFill 1'!L12/SUM('MissFill 1'!L$2:L15)&gt;0.01,"",DateEnded_5Day!$A15)))))))</f>
        <v/>
      </c>
      <c r="N15" s="54" t="str">
        <f>IF($A15&lt;='All Results'!$B$4,"",IF(SUM('MissFill 1'!M$2:M15)=0,"",(IF('MissFill 1'!M15/SUM('MissFill 1'!M$2:M15)&gt;0.01,"",IF('MissFill 1'!M14/SUM('MissFill 1'!M$2:M15)&gt;0.01,"",IF('MissFill 1'!M13/SUM('MissFill 1'!M$2:M15)&gt;0.01,"",IF('MissFill 1'!M12/SUM('MissFill 1'!M$2:M15)&gt;0.01,"",DateEnded_5Day!$A15)))))))</f>
        <v/>
      </c>
      <c r="O15" s="54" t="str">
        <f>IF($A15&lt;='All Results'!$B$4,"",IF(SUM('MissFill 1'!N$2:N15)=0,"",(IF('MissFill 1'!N15/SUM('MissFill 1'!N$2:N15)&gt;0.01,"",IF('MissFill 1'!N14/SUM('MissFill 1'!N$2:N15)&gt;0.01,"",IF('MissFill 1'!N13/SUM('MissFill 1'!N$2:N15)&gt;0.01,"",IF('MissFill 1'!N12/SUM('MissFill 1'!N$2:N15)&gt;0.01,"",DateEnded_5Day!$A15)))))))</f>
        <v/>
      </c>
      <c r="P15" s="54" t="str">
        <f>IF($A15&lt;='All Results'!$B$4,"",IF(SUM('MissFill 1'!O$2:O15)=0,"",(IF('MissFill 1'!O15/SUM('MissFill 1'!O$2:O15)&gt;0.01,"",IF('MissFill 1'!O14/SUM('MissFill 1'!O$2:O15)&gt;0.01,"",IF('MissFill 1'!O13/SUM('MissFill 1'!O$2:O15)&gt;0.01,"",IF('MissFill 1'!O12/SUM('MissFill 1'!O$2:O15)&gt;0.01,"",DateEnded_5Day!$A15)))))))</f>
        <v/>
      </c>
      <c r="Q15" s="54" t="str">
        <f>IF($A15&lt;='All Results'!$B$4,"",IF(SUM('MissFill 1'!P$2:P15)=0,"",(IF('MissFill 1'!P15/SUM('MissFill 1'!P$2:P15)&gt;0.01,"",IF('MissFill 1'!P14/SUM('MissFill 1'!P$2:P15)&gt;0.01,"",IF('MissFill 1'!P13/SUM('MissFill 1'!P$2:P15)&gt;0.01,"",IF('MissFill 1'!P12/SUM('MissFill 1'!P$2:P15)&gt;0.01,"",DateEnded_5Day!$A15)))))))</f>
        <v/>
      </c>
      <c r="R15" s="54" t="str">
        <f>IF($A15&lt;='All Results'!$B$4,"",IF(SUM('MissFill 1'!Q$2:Q15)=0,"",(IF('MissFill 1'!Q15/SUM('MissFill 1'!Q$2:Q15)&gt;0.01,"",IF('MissFill 1'!Q14/SUM('MissFill 1'!Q$2:Q15)&gt;0.01,"",IF('MissFill 1'!Q13/SUM('MissFill 1'!Q$2:Q15)&gt;0.01,"",IF('MissFill 1'!Q12/SUM('MissFill 1'!Q$2:Q15)&gt;0.01,"",DateEnded_5Day!$A15)))))))</f>
        <v/>
      </c>
      <c r="S15" s="54" t="str">
        <f>IF($A15&lt;='All Results'!$B$4,"",IF(SUM('MissFill 1'!R$2:R15)=0,"",(IF('MissFill 1'!R15/SUM('MissFill 1'!R$2:R15)&gt;0.01,"",IF('MissFill 1'!R14/SUM('MissFill 1'!R$2:R15)&gt;0.01,"",IF('MissFill 1'!R13/SUM('MissFill 1'!R$2:R15)&gt;0.01,"",IF('MissFill 1'!R12/SUM('MissFill 1'!R$2:R15)&gt;0.01,"",DateEnded_5Day!$A15)))))))</f>
        <v/>
      </c>
      <c r="T15" s="54" t="str">
        <f>IF($A15&lt;='All Results'!$B$4,"",IF(SUM('MissFill 1'!S$2:S15)=0,"",(IF('MissFill 1'!S15/SUM('MissFill 1'!S$2:S15)&gt;0.01,"",IF('MissFill 1'!S14/SUM('MissFill 1'!S$2:S15)&gt;0.01,"",IF('MissFill 1'!S13/SUM('MissFill 1'!S$2:S15)&gt;0.01,"",IF('MissFill 1'!S12/SUM('MissFill 1'!S$2:S15)&gt;0.01,"",DateEnded_5Day!$A15)))))))</f>
        <v/>
      </c>
      <c r="U15" s="54" t="str">
        <f>IF($A15&lt;='All Results'!$B$4,"",IF(SUM('MissFill 1'!T$2:T15)=0,"",(IF('MissFill 1'!T15/SUM('MissFill 1'!T$2:T15)&gt;0.01,"",IF('MissFill 1'!T14/SUM('MissFill 1'!T$2:T15)&gt;0.01,"",IF('MissFill 1'!T13/SUM('MissFill 1'!T$2:T15)&gt;0.01,"",IF('MissFill 1'!T12/SUM('MissFill 1'!T$2:T15)&gt;0.01,"",DateEnded_5Day!$A15)))))))</f>
        <v/>
      </c>
      <c r="V15" s="54" t="str">
        <f>IF($A15&lt;='All Results'!$B$4,"",IF(SUM('MissFill 1'!U$2:U15)=0,"",(IF('MissFill 1'!U15/SUM('MissFill 1'!U$2:U15)&gt;0.01,"",IF('MissFill 1'!U14/SUM('MissFill 1'!U$2:U15)&gt;0.01,"",IF('MissFill 1'!U13/SUM('MissFill 1'!U$2:U15)&gt;0.01,"",IF('MissFill 1'!U12/SUM('MissFill 1'!U$2:U15)&gt;0.01,"",DateEnded_5Day!$A15)))))))</f>
        <v/>
      </c>
      <c r="W15" s="54" t="str">
        <f>IF($A15&lt;='All Results'!$B$4,"",IF(SUM('MissFill 1'!V$2:V15)=0,"",(IF('MissFill 1'!V15/SUM('MissFill 1'!V$2:V15)&gt;0.01,"",IF('MissFill 1'!V14/SUM('MissFill 1'!V$2:V15)&gt;0.01,"",IF('MissFill 1'!V13/SUM('MissFill 1'!V$2:V15)&gt;0.01,"",IF('MissFill 1'!V12/SUM('MissFill 1'!V$2:V15)&gt;0.01,"",DateEnded_5Day!$A15)))))))</f>
        <v/>
      </c>
      <c r="X15" s="54" t="str">
        <f>IF($A15&lt;='All Results'!$B$4,"",IF(SUM('MissFill 1'!W$2:W15)=0,"",(IF('MissFill 1'!W15/SUM('MissFill 1'!W$2:W15)&gt;0.01,"",IF('MissFill 1'!W14/SUM('MissFill 1'!W$2:W15)&gt;0.01,"",IF('MissFill 1'!W13/SUM('MissFill 1'!W$2:W15)&gt;0.01,"",IF('MissFill 1'!W12/SUM('MissFill 1'!W$2:W15)&gt;0.01,"",DateEnded_5Day!$A15)))))))</f>
        <v/>
      </c>
      <c r="Y15" s="54" t="str">
        <f>IF($A15&lt;='All Results'!$B$4,"",IF(SUM('MissFill 1'!X$2:X15)=0,"",(IF('MissFill 1'!X15/SUM('MissFill 1'!X$2:X15)&gt;0.01,"",IF('MissFill 1'!X14/SUM('MissFill 1'!X$2:X15)&gt;0.01,"",IF('MissFill 1'!X13/SUM('MissFill 1'!X$2:X15)&gt;0.01,"",IF('MissFill 1'!X12/SUM('MissFill 1'!X$2:X15)&gt;0.01,"",DateEnded_5Day!$A15)))))))</f>
        <v/>
      </c>
      <c r="Z15" s="54" t="str">
        <f>IF($A15&lt;='All Results'!$B$4,"",IF(SUM('MissFill 1'!Y$2:Y15)=0,"",(IF('MissFill 1'!Y15/SUM('MissFill 1'!Y$2:Y15)&gt;0.01,"",IF('MissFill 1'!Y14/SUM('MissFill 1'!Y$2:Y15)&gt;0.01,"",IF('MissFill 1'!Y13/SUM('MissFill 1'!Y$2:Y15)&gt;0.01,"",IF('MissFill 1'!Y12/SUM('MissFill 1'!Y$2:Y15)&gt;0.01,"",DateEnded_5Day!$A15)))))))</f>
        <v/>
      </c>
      <c r="AA15" s="54" t="str">
        <f>IF($A15&lt;='All Results'!$B$4,"",IF(SUM('MissFill 1'!Z$2:Z15)=0,"",(IF('MissFill 1'!Z15/SUM('MissFill 1'!Z$2:Z15)&gt;0.01,"",IF('MissFill 1'!Z14/SUM('MissFill 1'!Z$2:Z15)&gt;0.01,"",IF('MissFill 1'!Z13/SUM('MissFill 1'!Z$2:Z15)&gt;0.01,"",IF('MissFill 1'!Z12/SUM('MissFill 1'!Z$2:Z15)&gt;0.01,"",DateEnded_5Day!$A15)))))))</f>
        <v/>
      </c>
      <c r="AB15" s="54" t="str">
        <f>IF($A15&lt;='All Results'!$B$4,"",IF(SUM('MissFill 1'!AA$2:AA15)=0,"",(IF('MissFill 1'!AA15/SUM('MissFill 1'!AA$2:AA15)&gt;0.01,"",IF('MissFill 1'!AA14/SUM('MissFill 1'!AA$2:AA15)&gt;0.01,"",IF('MissFill 1'!AA13/SUM('MissFill 1'!AA$2:AA15)&gt;0.01,"",IF('MissFill 1'!AA12/SUM('MissFill 1'!AA$2:AA15)&gt;0.01,"",DateEnded_5Day!$A15)))))))</f>
        <v/>
      </c>
      <c r="AC15" s="54" t="str">
        <f>IF($A15&lt;='All Results'!$B$4,"",IF(SUM('MissFill 1'!AB$2:AB15)=0,"",(IF('MissFill 1'!AB15/SUM('MissFill 1'!AB$2:AB15)&gt;0.01,"",IF('MissFill 1'!AB14/SUM('MissFill 1'!AB$2:AB15)&gt;0.01,"",IF('MissFill 1'!AB13/SUM('MissFill 1'!AB$2:AB15)&gt;0.01,"",IF('MissFill 1'!AB12/SUM('MissFill 1'!AB$2:AB15)&gt;0.01,"",DateEnded_5Day!$A15)))))))</f>
        <v/>
      </c>
      <c r="AD15" s="54" t="str">
        <f>IF($A15&lt;='All Results'!$B$4,"",IF(SUM('MissFill 1'!AC$2:AC15)=0,"",(IF('MissFill 1'!AC15/SUM('MissFill 1'!AC$2:AC15)&gt;0.01,"",IF('MissFill 1'!AC14/SUM('MissFill 1'!AC$2:AC15)&gt;0.01,"",IF('MissFill 1'!AC13/SUM('MissFill 1'!AC$2:AC15)&gt;0.01,"",IF('MissFill 1'!AC12/SUM('MissFill 1'!AC$2:AC15)&gt;0.01,"",DateEnded_5Day!$A15)))))))</f>
        <v/>
      </c>
      <c r="AE15" s="54" t="str">
        <f>IF($A15&lt;='All Results'!$B$4,"",IF(SUM('MissFill 1'!AD$2:AD15)=0,"",(IF('MissFill 1'!AD15/SUM('MissFill 1'!AD$2:AD15)&gt;0.01,"",IF('MissFill 1'!AD14/SUM('MissFill 1'!AD$2:AD15)&gt;0.01,"",IF('MissFill 1'!AD13/SUM('MissFill 1'!AD$2:AD15)&gt;0.01,"",IF('MissFill 1'!AD12/SUM('MissFill 1'!AD$2:AD15)&gt;0.01,"",DateEnded_5Day!$A15)))))))</f>
        <v/>
      </c>
      <c r="AF15" s="54" t="str">
        <f>IF($A15&lt;='All Results'!$B$4,"",IF(SUM('MissFill 1'!AE$2:AE15)=0,"",(IF('MissFill 1'!AE15/SUM('MissFill 1'!AE$2:AE15)&gt;0.01,"",IF('MissFill 1'!AE14/SUM('MissFill 1'!AE$2:AE15)&gt;0.01,"",IF('MissFill 1'!AE13/SUM('MissFill 1'!AE$2:AE15)&gt;0.01,"",IF('MissFill 1'!AE12/SUM('MissFill 1'!AE$2:AE15)&gt;0.01,"",DateEnded_5Day!$A15)))))))</f>
        <v/>
      </c>
      <c r="AG15" s="54" t="str">
        <f>IF($A15&lt;='All Results'!$B$4,"",IF(SUM('MissFill 1'!AF$2:AF15)=0,"",(IF('MissFill 1'!AF15/SUM('MissFill 1'!AF$2:AF15)&gt;0.01,"",IF('MissFill 1'!AF14/SUM('MissFill 1'!AF$2:AF15)&gt;0.01,"",IF('MissFill 1'!AF13/SUM('MissFill 1'!AF$2:AF15)&gt;0.01,"",IF('MissFill 1'!AF12/SUM('MissFill 1'!AF$2:AF15)&gt;0.01,"",DateEnded_5Day!$A15)))))))</f>
        <v/>
      </c>
      <c r="AH15" s="54" t="str">
        <f>IF($A15&lt;='All Results'!$B$4,"",IF(SUM('MissFill 1'!AG$2:AG15)=0,"",(IF('MissFill 1'!AG15/SUM('MissFill 1'!AG$2:AG15)&gt;0.01,"",IF('MissFill 1'!AG14/SUM('MissFill 1'!AG$2:AG15)&gt;0.01,"",IF('MissFill 1'!AG13/SUM('MissFill 1'!AG$2:AG15)&gt;0.01,"",IF('MissFill 1'!AG12/SUM('MissFill 1'!AG$2:AG15)&gt;0.01,"",DateEnded_5Day!$A15)))))))</f>
        <v/>
      </c>
      <c r="AI15" s="54" t="str">
        <f>IF($A15&lt;='All Results'!$B$4,"",IF(SUM('MissFill 1'!AH$2:AH15)=0,"",(IF('MissFill 1'!AH15/SUM('MissFill 1'!AH$2:AH15)&gt;0.01,"",IF('MissFill 1'!AH14/SUM('MissFill 1'!AH$2:AH15)&gt;0.01,"",IF('MissFill 1'!AH13/SUM('MissFill 1'!AH$2:AH15)&gt;0.01,"",IF('MissFill 1'!AH12/SUM('MissFill 1'!AH$2:AH15)&gt;0.01,"",DateEnded_5Day!$A15)))))))</f>
        <v/>
      </c>
      <c r="AJ15" s="54" t="str">
        <f>IF($A15&lt;='All Results'!$B$4,"",IF(SUM('MissFill 1'!AI$2:AI15)=0,"",(IF('MissFill 1'!AI15/SUM('MissFill 1'!AI$2:AI15)&gt;0.01,"",IF('MissFill 1'!AI14/SUM('MissFill 1'!AI$2:AI15)&gt;0.01,"",IF('MissFill 1'!AI13/SUM('MissFill 1'!AI$2:AI15)&gt;0.01,"",IF('MissFill 1'!AI12/SUM('MissFill 1'!AI$2:AI15)&gt;0.01,"",DateEnded_5Day!$A15)))))))</f>
        <v/>
      </c>
      <c r="AK15" s="54" t="str">
        <f>IF($A15&lt;='All Results'!$B$4,"",IF(SUM('MissFill 1'!AJ$2:AJ15)=0,"",(IF('MissFill 1'!AJ15/SUM('MissFill 1'!AJ$2:AJ15)&gt;0.01,"",IF('MissFill 1'!AJ14/SUM('MissFill 1'!AJ$2:AJ15)&gt;0.01,"",IF('MissFill 1'!AJ13/SUM('MissFill 1'!AJ$2:AJ15)&gt;0.01,"",IF('MissFill 1'!AJ12/SUM('MissFill 1'!AJ$2:AJ15)&gt;0.01,"",DateEnded_5Day!$A15)))))))</f>
        <v/>
      </c>
      <c r="AL15" s="54" t="str">
        <f>IF($A15&lt;='All Results'!$B$4,"",IF(SUM('MissFill 1'!AK$2:AK15)=0,"",(IF('MissFill 1'!AK15/SUM('MissFill 1'!AK$2:AK15)&gt;0.01,"",IF('MissFill 1'!AK14/SUM('MissFill 1'!AK$2:AK15)&gt;0.01,"",IF('MissFill 1'!AK13/SUM('MissFill 1'!AK$2:AK15)&gt;0.01,"",IF('MissFill 1'!AK12/SUM('MissFill 1'!AK$2:AK15)&gt;0.01,"",DateEnded_5Day!$A15)))))))</f>
        <v/>
      </c>
      <c r="AM15" s="54" t="str">
        <f>IF($A15&lt;='All Results'!$B$4,"",IF(SUM('MissFill 1'!AL$2:AL15)=0,"",(IF('MissFill 1'!AL15/SUM('MissFill 1'!AL$2:AL15)&gt;0.01,"",IF('MissFill 1'!AL14/SUM('MissFill 1'!AL$2:AL15)&gt;0.01,"",IF('MissFill 1'!AL13/SUM('MissFill 1'!AL$2:AL15)&gt;0.01,"",IF('MissFill 1'!AL12/SUM('MissFill 1'!AL$2:AL15)&gt;0.01,"",DateEnded_5Day!$A15)))))))</f>
        <v/>
      </c>
      <c r="AN15" s="54" t="str">
        <f>IF($A15&lt;='All Results'!$B$4,"",IF(SUM('MissFill 1'!AM$2:AM15)=0,"",(IF('MissFill 1'!AM15/SUM('MissFill 1'!AM$2:AM15)&gt;0.01,"",IF('MissFill 1'!AM14/SUM('MissFill 1'!AM$2:AM15)&gt;0.01,"",IF('MissFill 1'!AM13/SUM('MissFill 1'!AM$2:AM15)&gt;0.01,"",IF('MissFill 1'!AM12/SUM('MissFill 1'!AM$2:AM15)&gt;0.01,"",DateEnded_5Day!$A15)))))))</f>
        <v/>
      </c>
      <c r="AO15" s="54" t="str">
        <f>IF($A15&lt;='All Results'!$B$4,"",IF(SUM('MissFill 1'!AN$2:AN15)=0,"",(IF('MissFill 1'!AN15/SUM('MissFill 1'!AN$2:AN15)&gt;0.01,"",IF('MissFill 1'!AN14/SUM('MissFill 1'!AN$2:AN15)&gt;0.01,"",IF('MissFill 1'!AN13/SUM('MissFill 1'!AN$2:AN15)&gt;0.01,"",IF('MissFill 1'!AN12/SUM('MissFill 1'!AN$2:AN15)&gt;0.01,"",DateEnded_5Day!$A15)))))))</f>
        <v/>
      </c>
      <c r="AP15" s="54" t="str">
        <f>IF($A15&lt;='All Results'!$B$4,"",IF(SUM('MissFill 1'!AO$2:AO15)=0,"",(IF('MissFill 1'!AO15/SUM('MissFill 1'!AO$2:AO15)&gt;0.01,"",IF('MissFill 1'!AO14/SUM('MissFill 1'!AO$2:AO15)&gt;0.01,"",IF('MissFill 1'!AO13/SUM('MissFill 1'!AO$2:AO15)&gt;0.01,"",IF('MissFill 1'!AO12/SUM('MissFill 1'!AO$2:AO15)&gt;0.01,"",DateEnded_5Day!$A15)))))))</f>
        <v/>
      </c>
      <c r="AQ15" s="54" t="str">
        <f>IF($A15&lt;='All Results'!$B$4,"",IF(SUM('MissFill 1'!AP$2:AP15)=0,"",(IF('MissFill 1'!AP15/SUM('MissFill 1'!AP$2:AP15)&gt;0.01,"",IF('MissFill 1'!AP14/SUM('MissFill 1'!AP$2:AP15)&gt;0.01,"",IF('MissFill 1'!AP13/SUM('MissFill 1'!AP$2:AP15)&gt;0.01,"",IF('MissFill 1'!AP12/SUM('MissFill 1'!AP$2:AP15)&gt;0.01,"",DateEnded_5Day!$A15)))))))</f>
        <v/>
      </c>
      <c r="AR15" s="54" t="str">
        <f>IF($A15&lt;='All Results'!$B$4,"",IF(SUM('MissFill 1'!AQ$2:AQ15)=0,"",(IF('MissFill 1'!AQ15/SUM('MissFill 1'!AQ$2:AQ15)&gt;0.01,"",IF('MissFill 1'!AQ14/SUM('MissFill 1'!AQ$2:AQ15)&gt;0.01,"",IF('MissFill 1'!AQ13/SUM('MissFill 1'!AQ$2:AQ15)&gt;0.01,"",IF('MissFill 1'!AQ12/SUM('MissFill 1'!AQ$2:AQ15)&gt;0.01,"",DateEnded_5Day!$A15)))))))</f>
        <v/>
      </c>
      <c r="AS15" s="54" t="str">
        <f>IF($A15&lt;='All Results'!$B$4,"",IF(SUM('MissFill 1'!AR$2:AR15)=0,"",(IF('MissFill 1'!AR15/SUM('MissFill 1'!AR$2:AR15)&gt;0.01,"",IF('MissFill 1'!AR14/SUM('MissFill 1'!AR$2:AR15)&gt;0.01,"",IF('MissFill 1'!AR13/SUM('MissFill 1'!AR$2:AR15)&gt;0.01,"",IF('MissFill 1'!AR12/SUM('MissFill 1'!AR$2:AR15)&gt;0.01,"",DateEnded_5Day!$A15)))))))</f>
        <v/>
      </c>
      <c r="AT15" s="54" t="str">
        <f>IF($A15&lt;='All Results'!$B$4,"",IF(SUM('MissFill 1'!AS$2:AS15)=0,"",(IF('MissFill 1'!AS15/SUM('MissFill 1'!AS$2:AS15)&gt;0.01,"",IF('MissFill 1'!AS14/SUM('MissFill 1'!AS$2:AS15)&gt;0.01,"",IF('MissFill 1'!AS13/SUM('MissFill 1'!AS$2:AS15)&gt;0.01,"",IF('MissFill 1'!AS12/SUM('MissFill 1'!AS$2:AS15)&gt;0.01,"",DateEnded_5Day!$A15)))))))</f>
        <v/>
      </c>
      <c r="AU15" s="54" t="str">
        <f>IF($A15&lt;='All Results'!$B$4,"",IF(SUM('MissFill 1'!AT$2:AT15)=0,"",(IF('MissFill 1'!AT15/SUM('MissFill 1'!AT$2:AT15)&gt;0.01,"",IF('MissFill 1'!AT14/SUM('MissFill 1'!AT$2:AT15)&gt;0.01,"",IF('MissFill 1'!AT13/SUM('MissFill 1'!AT$2:AT15)&gt;0.01,"",IF('MissFill 1'!AT12/SUM('MissFill 1'!AT$2:AT15)&gt;0.01,"",DateEnded_5Day!$A15)))))))</f>
        <v/>
      </c>
      <c r="AV15" s="54" t="str">
        <f>IF($A15&lt;='All Results'!$B$4,"",IF(SUM('MissFill 1'!AU$2:AU15)=0,"",(IF('MissFill 1'!AU15/SUM('MissFill 1'!AU$2:AU15)&gt;0.01,"",IF('MissFill 1'!AU14/SUM('MissFill 1'!AU$2:AU15)&gt;0.01,"",IF('MissFill 1'!AU13/SUM('MissFill 1'!AU$2:AU15)&gt;0.01,"",IF('MissFill 1'!AU12/SUM('MissFill 1'!AU$2:AU15)&gt;0.01,"",DateEnded_5Day!$A15)))))))</f>
        <v/>
      </c>
      <c r="AW15" s="54" t="str">
        <f>IF($A15&lt;='All Results'!$B$4,"",IF(SUM('MissFill 1'!AV$2:AV15)=0,"",(IF('MissFill 1'!AV15/SUM('MissFill 1'!AV$2:AV15)&gt;0.01,"",IF('MissFill 1'!AV14/SUM('MissFill 1'!AV$2:AV15)&gt;0.01,"",IF('MissFill 1'!AV13/SUM('MissFill 1'!AV$2:AV15)&gt;0.01,"",IF('MissFill 1'!AV12/SUM('MissFill 1'!AV$2:AV15)&gt;0.01,"",DateEnded_5Day!$A15)))))))</f>
        <v/>
      </c>
      <c r="AX15" s="54" t="str">
        <f>IF($A15&lt;='All Results'!$B$4,"",IF(SUM('MissFill 1'!AW$2:AW15)=0,"",(IF('MissFill 1'!AW15/SUM('MissFill 1'!AW$2:AW15)&gt;0.01,"",IF('MissFill 1'!AW14/SUM('MissFill 1'!AW$2:AW15)&gt;0.01,"",IF('MissFill 1'!AW13/SUM('MissFill 1'!AW$2:AW15)&gt;0.01,"",IF('MissFill 1'!AW12/SUM('MissFill 1'!AW$2:AW15)&gt;0.01,"",DateEnded_5Day!$A15)))))))</f>
        <v/>
      </c>
    </row>
    <row r="16" spans="1:50" x14ac:dyDescent="0.25">
      <c r="A16" s="41">
        <v>44361</v>
      </c>
      <c r="B16" s="52">
        <v>165</v>
      </c>
      <c r="C16" s="54" t="str">
        <f>IF($A16&lt;='All Results'!$B$4,"",IF(SUM('MissFill 1'!B$2:B16)=0,"",(IF('MissFill 1'!B16/SUM('MissFill 1'!B$2:B16)&gt;0.01,"",IF('MissFill 1'!B15/SUM('MissFill 1'!B$2:B16)&gt;0.01,"",IF('MissFill 1'!B14/SUM('MissFill 1'!B$2:B16)&gt;0.01,"",IF('MissFill 1'!B13/SUM('MissFill 1'!B$2:B16)&gt;0.01,"",DateEnded_5Day!$A16)))))))</f>
        <v/>
      </c>
      <c r="D16" s="54" t="str">
        <f>IF($A16&lt;='All Results'!$B$4,"",IF(SUM('MissFill 1'!C$2:C16)=0,"",(IF('MissFill 1'!C16/SUM('MissFill 1'!C$2:C16)&gt;0.01,"",IF('MissFill 1'!C15/SUM('MissFill 1'!C$2:C16)&gt;0.01,"",IF('MissFill 1'!C14/SUM('MissFill 1'!C$2:C16)&gt;0.01,"",IF('MissFill 1'!C13/SUM('MissFill 1'!C$2:C16)&gt;0.01,"",DateEnded_5Day!$A16)))))))</f>
        <v/>
      </c>
      <c r="E16" s="54" t="str">
        <f>IF($A16&lt;='All Results'!$B$4,"",IF(SUM('MissFill 1'!D$2:D16)=0,"",(IF('MissFill 1'!D16/SUM('MissFill 1'!D$2:D16)&gt;0.01,"",IF('MissFill 1'!D15/SUM('MissFill 1'!D$2:D16)&gt;0.01,"",IF('MissFill 1'!D14/SUM('MissFill 1'!D$2:D16)&gt;0.01,"",IF('MissFill 1'!D13/SUM('MissFill 1'!D$2:D16)&gt;0.01,"",DateEnded_5Day!$A16)))))))</f>
        <v/>
      </c>
      <c r="F16" s="54" t="str">
        <f>IF($A16&lt;='All Results'!$B$4,"",IF(SUM('MissFill 1'!E$2:E16)=0,"",(IF('MissFill 1'!E16/SUM('MissFill 1'!E$2:E16)&gt;0.01,"",IF('MissFill 1'!E15/SUM('MissFill 1'!E$2:E16)&gt;0.01,"",IF('MissFill 1'!E14/SUM('MissFill 1'!E$2:E16)&gt;0.01,"",IF('MissFill 1'!E13/SUM('MissFill 1'!E$2:E16)&gt;0.01,"",DateEnded_5Day!$A16)))))))</f>
        <v/>
      </c>
      <c r="G16" s="54" t="str">
        <f>IF($A16&lt;='All Results'!$B$4,"",IF(SUM('MissFill 1'!F$2:F16)=0,"",(IF('MissFill 1'!F16/SUM('MissFill 1'!F$2:F16)&gt;0.01,"",IF('MissFill 1'!F15/SUM('MissFill 1'!F$2:F16)&gt;0.01,"",IF('MissFill 1'!F14/SUM('MissFill 1'!F$2:F16)&gt;0.01,"",IF('MissFill 1'!F13/SUM('MissFill 1'!F$2:F16)&gt;0.01,"",DateEnded_5Day!$A16)))))))</f>
        <v/>
      </c>
      <c r="H16" s="54" t="str">
        <f>IF($A16&lt;='All Results'!$B$4,"",IF(SUM('MissFill 1'!G$2:G16)=0,"",(IF('MissFill 1'!G16/SUM('MissFill 1'!G$2:G16)&gt;0.01,"",IF('MissFill 1'!G15/SUM('MissFill 1'!G$2:G16)&gt;0.01,"",IF('MissFill 1'!G14/SUM('MissFill 1'!G$2:G16)&gt;0.01,"",IF('MissFill 1'!G13/SUM('MissFill 1'!G$2:G16)&gt;0.01,"",DateEnded_5Day!$A16)))))))</f>
        <v/>
      </c>
      <c r="I16" s="54" t="str">
        <f>IF($A16&lt;='All Results'!$B$4,"",IF(SUM('MissFill 1'!H$2:H16)=0,"",(IF('MissFill 1'!H16/SUM('MissFill 1'!H$2:H16)&gt;0.01,"",IF('MissFill 1'!H15/SUM('MissFill 1'!H$2:H16)&gt;0.01,"",IF('MissFill 1'!H14/SUM('MissFill 1'!H$2:H16)&gt;0.01,"",IF('MissFill 1'!H13/SUM('MissFill 1'!H$2:H16)&gt;0.01,"",DateEnded_5Day!$A16)))))))</f>
        <v/>
      </c>
      <c r="J16" s="54" t="str">
        <f>IF($A16&lt;='All Results'!$B$4,"",IF(SUM('MissFill 1'!I$2:I16)=0,"",(IF('MissFill 1'!I16/SUM('MissFill 1'!I$2:I16)&gt;0.01,"",IF('MissFill 1'!I15/SUM('MissFill 1'!I$2:I16)&gt;0.01,"",IF('MissFill 1'!I14/SUM('MissFill 1'!I$2:I16)&gt;0.01,"",IF('MissFill 1'!I13/SUM('MissFill 1'!I$2:I16)&gt;0.01,"",DateEnded_5Day!$A16)))))))</f>
        <v/>
      </c>
      <c r="K16" s="54" t="str">
        <f>IF($A16&lt;='All Results'!$B$4,"",IF(SUM('MissFill 1'!J$2:J16)=0,"",(IF('MissFill 1'!J16/SUM('MissFill 1'!J$2:J16)&gt;0.01,"",IF('MissFill 1'!J15/SUM('MissFill 1'!J$2:J16)&gt;0.01,"",IF('MissFill 1'!J14/SUM('MissFill 1'!J$2:J16)&gt;0.01,"",IF('MissFill 1'!J13/SUM('MissFill 1'!J$2:J16)&gt;0.01,"",DateEnded_5Day!$A16)))))))</f>
        <v/>
      </c>
      <c r="L16" s="54" t="str">
        <f>IF($A16&lt;='All Results'!$B$4,"",IF(SUM('MissFill 1'!K$2:K16)=0,"",(IF('MissFill 1'!K16/SUM('MissFill 1'!K$2:K16)&gt;0.01,"",IF('MissFill 1'!K15/SUM('MissFill 1'!K$2:K16)&gt;0.01,"",IF('MissFill 1'!K14/SUM('MissFill 1'!K$2:K16)&gt;0.01,"",IF('MissFill 1'!K13/SUM('MissFill 1'!K$2:K16)&gt;0.01,"",DateEnded_5Day!$A16)))))))</f>
        <v/>
      </c>
      <c r="M16" s="54" t="str">
        <f>IF($A16&lt;='All Results'!$B$4,"",IF(SUM('MissFill 1'!L$2:L16)=0,"",(IF('MissFill 1'!L16/SUM('MissFill 1'!L$2:L16)&gt;0.01,"",IF('MissFill 1'!L15/SUM('MissFill 1'!L$2:L16)&gt;0.01,"",IF('MissFill 1'!L14/SUM('MissFill 1'!L$2:L16)&gt;0.01,"",IF('MissFill 1'!L13/SUM('MissFill 1'!L$2:L16)&gt;0.01,"",DateEnded_5Day!$A16)))))))</f>
        <v/>
      </c>
      <c r="N16" s="54" t="str">
        <f>IF($A16&lt;='All Results'!$B$4,"",IF(SUM('MissFill 1'!M$2:M16)=0,"",(IF('MissFill 1'!M16/SUM('MissFill 1'!M$2:M16)&gt;0.01,"",IF('MissFill 1'!M15/SUM('MissFill 1'!M$2:M16)&gt;0.01,"",IF('MissFill 1'!M14/SUM('MissFill 1'!M$2:M16)&gt;0.01,"",IF('MissFill 1'!M13/SUM('MissFill 1'!M$2:M16)&gt;0.01,"",DateEnded_5Day!$A16)))))))</f>
        <v/>
      </c>
      <c r="O16" s="54" t="str">
        <f>IF($A16&lt;='All Results'!$B$4,"",IF(SUM('MissFill 1'!N$2:N16)=0,"",(IF('MissFill 1'!N16/SUM('MissFill 1'!N$2:N16)&gt;0.01,"",IF('MissFill 1'!N15/SUM('MissFill 1'!N$2:N16)&gt;0.01,"",IF('MissFill 1'!N14/SUM('MissFill 1'!N$2:N16)&gt;0.01,"",IF('MissFill 1'!N13/SUM('MissFill 1'!N$2:N16)&gt;0.01,"",DateEnded_5Day!$A16)))))))</f>
        <v/>
      </c>
      <c r="P16" s="54" t="str">
        <f>IF($A16&lt;='All Results'!$B$4,"",IF(SUM('MissFill 1'!O$2:O16)=0,"",(IF('MissFill 1'!O16/SUM('MissFill 1'!O$2:O16)&gt;0.01,"",IF('MissFill 1'!O15/SUM('MissFill 1'!O$2:O16)&gt;0.01,"",IF('MissFill 1'!O14/SUM('MissFill 1'!O$2:O16)&gt;0.01,"",IF('MissFill 1'!O13/SUM('MissFill 1'!O$2:O16)&gt;0.01,"",DateEnded_5Day!$A16)))))))</f>
        <v/>
      </c>
      <c r="Q16" s="54" t="str">
        <f>IF($A16&lt;='All Results'!$B$4,"",IF(SUM('MissFill 1'!P$2:P16)=0,"",(IF('MissFill 1'!P16/SUM('MissFill 1'!P$2:P16)&gt;0.01,"",IF('MissFill 1'!P15/SUM('MissFill 1'!P$2:P16)&gt;0.01,"",IF('MissFill 1'!P14/SUM('MissFill 1'!P$2:P16)&gt;0.01,"",IF('MissFill 1'!P13/SUM('MissFill 1'!P$2:P16)&gt;0.01,"",DateEnded_5Day!$A16)))))))</f>
        <v/>
      </c>
      <c r="R16" s="54" t="str">
        <f>IF($A16&lt;='All Results'!$B$4,"",IF(SUM('MissFill 1'!Q$2:Q16)=0,"",(IF('MissFill 1'!Q16/SUM('MissFill 1'!Q$2:Q16)&gt;0.01,"",IF('MissFill 1'!Q15/SUM('MissFill 1'!Q$2:Q16)&gt;0.01,"",IF('MissFill 1'!Q14/SUM('MissFill 1'!Q$2:Q16)&gt;0.01,"",IF('MissFill 1'!Q13/SUM('MissFill 1'!Q$2:Q16)&gt;0.01,"",DateEnded_5Day!$A16)))))))</f>
        <v/>
      </c>
      <c r="S16" s="54" t="str">
        <f>IF($A16&lt;='All Results'!$B$4,"",IF(SUM('MissFill 1'!R$2:R16)=0,"",(IF('MissFill 1'!R16/SUM('MissFill 1'!R$2:R16)&gt;0.01,"",IF('MissFill 1'!R15/SUM('MissFill 1'!R$2:R16)&gt;0.01,"",IF('MissFill 1'!R14/SUM('MissFill 1'!R$2:R16)&gt;0.01,"",IF('MissFill 1'!R13/SUM('MissFill 1'!R$2:R16)&gt;0.01,"",DateEnded_5Day!$A16)))))))</f>
        <v/>
      </c>
      <c r="T16" s="54" t="str">
        <f>IF($A16&lt;='All Results'!$B$4,"",IF(SUM('MissFill 1'!S$2:S16)=0,"",(IF('MissFill 1'!S16/SUM('MissFill 1'!S$2:S16)&gt;0.01,"",IF('MissFill 1'!S15/SUM('MissFill 1'!S$2:S16)&gt;0.01,"",IF('MissFill 1'!S14/SUM('MissFill 1'!S$2:S16)&gt;0.01,"",IF('MissFill 1'!S13/SUM('MissFill 1'!S$2:S16)&gt;0.01,"",DateEnded_5Day!$A16)))))))</f>
        <v/>
      </c>
      <c r="U16" s="54" t="str">
        <f>IF($A16&lt;='All Results'!$B$4,"",IF(SUM('MissFill 1'!T$2:T16)=0,"",(IF('MissFill 1'!T16/SUM('MissFill 1'!T$2:T16)&gt;0.01,"",IF('MissFill 1'!T15/SUM('MissFill 1'!T$2:T16)&gt;0.01,"",IF('MissFill 1'!T14/SUM('MissFill 1'!T$2:T16)&gt;0.01,"",IF('MissFill 1'!T13/SUM('MissFill 1'!T$2:T16)&gt;0.01,"",DateEnded_5Day!$A16)))))))</f>
        <v/>
      </c>
      <c r="V16" s="54" t="str">
        <f>IF($A16&lt;='All Results'!$B$4,"",IF(SUM('MissFill 1'!U$2:U16)=0,"",(IF('MissFill 1'!U16/SUM('MissFill 1'!U$2:U16)&gt;0.01,"",IF('MissFill 1'!U15/SUM('MissFill 1'!U$2:U16)&gt;0.01,"",IF('MissFill 1'!U14/SUM('MissFill 1'!U$2:U16)&gt;0.01,"",IF('MissFill 1'!U13/SUM('MissFill 1'!U$2:U16)&gt;0.01,"",DateEnded_5Day!$A16)))))))</f>
        <v/>
      </c>
      <c r="W16" s="54" t="str">
        <f>IF($A16&lt;='All Results'!$B$4,"",IF(SUM('MissFill 1'!V$2:V16)=0,"",(IF('MissFill 1'!V16/SUM('MissFill 1'!V$2:V16)&gt;0.01,"",IF('MissFill 1'!V15/SUM('MissFill 1'!V$2:V16)&gt;0.01,"",IF('MissFill 1'!V14/SUM('MissFill 1'!V$2:V16)&gt;0.01,"",IF('MissFill 1'!V13/SUM('MissFill 1'!V$2:V16)&gt;0.01,"",DateEnded_5Day!$A16)))))))</f>
        <v/>
      </c>
      <c r="X16" s="54" t="str">
        <f>IF($A16&lt;='All Results'!$B$4,"",IF(SUM('MissFill 1'!W$2:W16)=0,"",(IF('MissFill 1'!W16/SUM('MissFill 1'!W$2:W16)&gt;0.01,"",IF('MissFill 1'!W15/SUM('MissFill 1'!W$2:W16)&gt;0.01,"",IF('MissFill 1'!W14/SUM('MissFill 1'!W$2:W16)&gt;0.01,"",IF('MissFill 1'!W13/SUM('MissFill 1'!W$2:W16)&gt;0.01,"",DateEnded_5Day!$A16)))))))</f>
        <v/>
      </c>
      <c r="Y16" s="54" t="str">
        <f>IF($A16&lt;='All Results'!$B$4,"",IF(SUM('MissFill 1'!X$2:X16)=0,"",(IF('MissFill 1'!X16/SUM('MissFill 1'!X$2:X16)&gt;0.01,"",IF('MissFill 1'!X15/SUM('MissFill 1'!X$2:X16)&gt;0.01,"",IF('MissFill 1'!X14/SUM('MissFill 1'!X$2:X16)&gt;0.01,"",IF('MissFill 1'!X13/SUM('MissFill 1'!X$2:X16)&gt;0.01,"",DateEnded_5Day!$A16)))))))</f>
        <v/>
      </c>
      <c r="Z16" s="54" t="str">
        <f>IF($A16&lt;='All Results'!$B$4,"",IF(SUM('MissFill 1'!Y$2:Y16)=0,"",(IF('MissFill 1'!Y16/SUM('MissFill 1'!Y$2:Y16)&gt;0.01,"",IF('MissFill 1'!Y15/SUM('MissFill 1'!Y$2:Y16)&gt;0.01,"",IF('MissFill 1'!Y14/SUM('MissFill 1'!Y$2:Y16)&gt;0.01,"",IF('MissFill 1'!Y13/SUM('MissFill 1'!Y$2:Y16)&gt;0.01,"",DateEnded_5Day!$A16)))))))</f>
        <v/>
      </c>
      <c r="AA16" s="54" t="str">
        <f>IF($A16&lt;='All Results'!$B$4,"",IF(SUM('MissFill 1'!Z$2:Z16)=0,"",(IF('MissFill 1'!Z16/SUM('MissFill 1'!Z$2:Z16)&gt;0.01,"",IF('MissFill 1'!Z15/SUM('MissFill 1'!Z$2:Z16)&gt;0.01,"",IF('MissFill 1'!Z14/SUM('MissFill 1'!Z$2:Z16)&gt;0.01,"",IF('MissFill 1'!Z13/SUM('MissFill 1'!Z$2:Z16)&gt;0.01,"",DateEnded_5Day!$A16)))))))</f>
        <v/>
      </c>
      <c r="AB16" s="54" t="str">
        <f>IF($A16&lt;='All Results'!$B$4,"",IF(SUM('MissFill 1'!AA$2:AA16)=0,"",(IF('MissFill 1'!AA16/SUM('MissFill 1'!AA$2:AA16)&gt;0.01,"",IF('MissFill 1'!AA15/SUM('MissFill 1'!AA$2:AA16)&gt;0.01,"",IF('MissFill 1'!AA14/SUM('MissFill 1'!AA$2:AA16)&gt;0.01,"",IF('MissFill 1'!AA13/SUM('MissFill 1'!AA$2:AA16)&gt;0.01,"",DateEnded_5Day!$A16)))))))</f>
        <v/>
      </c>
      <c r="AC16" s="54" t="str">
        <f>IF($A16&lt;='All Results'!$B$4,"",IF(SUM('MissFill 1'!AB$2:AB16)=0,"",(IF('MissFill 1'!AB16/SUM('MissFill 1'!AB$2:AB16)&gt;0.01,"",IF('MissFill 1'!AB15/SUM('MissFill 1'!AB$2:AB16)&gt;0.01,"",IF('MissFill 1'!AB14/SUM('MissFill 1'!AB$2:AB16)&gt;0.01,"",IF('MissFill 1'!AB13/SUM('MissFill 1'!AB$2:AB16)&gt;0.01,"",DateEnded_5Day!$A16)))))))</f>
        <v/>
      </c>
      <c r="AD16" s="54" t="str">
        <f>IF($A16&lt;='All Results'!$B$4,"",IF(SUM('MissFill 1'!AC$2:AC16)=0,"",(IF('MissFill 1'!AC16/SUM('MissFill 1'!AC$2:AC16)&gt;0.01,"",IF('MissFill 1'!AC15/SUM('MissFill 1'!AC$2:AC16)&gt;0.01,"",IF('MissFill 1'!AC14/SUM('MissFill 1'!AC$2:AC16)&gt;0.01,"",IF('MissFill 1'!AC13/SUM('MissFill 1'!AC$2:AC16)&gt;0.01,"",DateEnded_5Day!$A16)))))))</f>
        <v/>
      </c>
      <c r="AE16" s="54" t="str">
        <f>IF($A16&lt;='All Results'!$B$4,"",IF(SUM('MissFill 1'!AD$2:AD16)=0,"",(IF('MissFill 1'!AD16/SUM('MissFill 1'!AD$2:AD16)&gt;0.01,"",IF('MissFill 1'!AD15/SUM('MissFill 1'!AD$2:AD16)&gt;0.01,"",IF('MissFill 1'!AD14/SUM('MissFill 1'!AD$2:AD16)&gt;0.01,"",IF('MissFill 1'!AD13/SUM('MissFill 1'!AD$2:AD16)&gt;0.01,"",DateEnded_5Day!$A16)))))))</f>
        <v/>
      </c>
      <c r="AF16" s="54" t="str">
        <f>IF($A16&lt;='All Results'!$B$4,"",IF(SUM('MissFill 1'!AE$2:AE16)=0,"",(IF('MissFill 1'!AE16/SUM('MissFill 1'!AE$2:AE16)&gt;0.01,"",IF('MissFill 1'!AE15/SUM('MissFill 1'!AE$2:AE16)&gt;0.01,"",IF('MissFill 1'!AE14/SUM('MissFill 1'!AE$2:AE16)&gt;0.01,"",IF('MissFill 1'!AE13/SUM('MissFill 1'!AE$2:AE16)&gt;0.01,"",DateEnded_5Day!$A16)))))))</f>
        <v/>
      </c>
      <c r="AG16" s="54" t="str">
        <f>IF($A16&lt;='All Results'!$B$4,"",IF(SUM('MissFill 1'!AF$2:AF16)=0,"",(IF('MissFill 1'!AF16/SUM('MissFill 1'!AF$2:AF16)&gt;0.01,"",IF('MissFill 1'!AF15/SUM('MissFill 1'!AF$2:AF16)&gt;0.01,"",IF('MissFill 1'!AF14/SUM('MissFill 1'!AF$2:AF16)&gt;0.01,"",IF('MissFill 1'!AF13/SUM('MissFill 1'!AF$2:AF16)&gt;0.01,"",DateEnded_5Day!$A16)))))))</f>
        <v/>
      </c>
      <c r="AH16" s="54" t="str">
        <f>IF($A16&lt;='All Results'!$B$4,"",IF(SUM('MissFill 1'!AG$2:AG16)=0,"",(IF('MissFill 1'!AG16/SUM('MissFill 1'!AG$2:AG16)&gt;0.01,"",IF('MissFill 1'!AG15/SUM('MissFill 1'!AG$2:AG16)&gt;0.01,"",IF('MissFill 1'!AG14/SUM('MissFill 1'!AG$2:AG16)&gt;0.01,"",IF('MissFill 1'!AG13/SUM('MissFill 1'!AG$2:AG16)&gt;0.01,"",DateEnded_5Day!$A16)))))))</f>
        <v/>
      </c>
      <c r="AI16" s="54" t="str">
        <f>IF($A16&lt;='All Results'!$B$4,"",IF(SUM('MissFill 1'!AH$2:AH16)=0,"",(IF('MissFill 1'!AH16/SUM('MissFill 1'!AH$2:AH16)&gt;0.01,"",IF('MissFill 1'!AH15/SUM('MissFill 1'!AH$2:AH16)&gt;0.01,"",IF('MissFill 1'!AH14/SUM('MissFill 1'!AH$2:AH16)&gt;0.01,"",IF('MissFill 1'!AH13/SUM('MissFill 1'!AH$2:AH16)&gt;0.01,"",DateEnded_5Day!$A16)))))))</f>
        <v/>
      </c>
      <c r="AJ16" s="54" t="str">
        <f>IF($A16&lt;='All Results'!$B$4,"",IF(SUM('MissFill 1'!AI$2:AI16)=0,"",(IF('MissFill 1'!AI16/SUM('MissFill 1'!AI$2:AI16)&gt;0.01,"",IF('MissFill 1'!AI15/SUM('MissFill 1'!AI$2:AI16)&gt;0.01,"",IF('MissFill 1'!AI14/SUM('MissFill 1'!AI$2:AI16)&gt;0.01,"",IF('MissFill 1'!AI13/SUM('MissFill 1'!AI$2:AI16)&gt;0.01,"",DateEnded_5Day!$A16)))))))</f>
        <v/>
      </c>
      <c r="AK16" s="54" t="str">
        <f>IF($A16&lt;='All Results'!$B$4,"",IF(SUM('MissFill 1'!AJ$2:AJ16)=0,"",(IF('MissFill 1'!AJ16/SUM('MissFill 1'!AJ$2:AJ16)&gt;0.01,"",IF('MissFill 1'!AJ15/SUM('MissFill 1'!AJ$2:AJ16)&gt;0.01,"",IF('MissFill 1'!AJ14/SUM('MissFill 1'!AJ$2:AJ16)&gt;0.01,"",IF('MissFill 1'!AJ13/SUM('MissFill 1'!AJ$2:AJ16)&gt;0.01,"",DateEnded_5Day!$A16)))))))</f>
        <v/>
      </c>
      <c r="AL16" s="54" t="str">
        <f>IF($A16&lt;='All Results'!$B$4,"",IF(SUM('MissFill 1'!AK$2:AK16)=0,"",(IF('MissFill 1'!AK16/SUM('MissFill 1'!AK$2:AK16)&gt;0.01,"",IF('MissFill 1'!AK15/SUM('MissFill 1'!AK$2:AK16)&gt;0.01,"",IF('MissFill 1'!AK14/SUM('MissFill 1'!AK$2:AK16)&gt;0.01,"",IF('MissFill 1'!AK13/SUM('MissFill 1'!AK$2:AK16)&gt;0.01,"",DateEnded_5Day!$A16)))))))</f>
        <v/>
      </c>
      <c r="AM16" s="54" t="str">
        <f>IF($A16&lt;='All Results'!$B$4,"",IF(SUM('MissFill 1'!AL$2:AL16)=0,"",(IF('MissFill 1'!AL16/SUM('MissFill 1'!AL$2:AL16)&gt;0.01,"",IF('MissFill 1'!AL15/SUM('MissFill 1'!AL$2:AL16)&gt;0.01,"",IF('MissFill 1'!AL14/SUM('MissFill 1'!AL$2:AL16)&gt;0.01,"",IF('MissFill 1'!AL13/SUM('MissFill 1'!AL$2:AL16)&gt;0.01,"",DateEnded_5Day!$A16)))))))</f>
        <v/>
      </c>
      <c r="AN16" s="54" t="str">
        <f>IF($A16&lt;='All Results'!$B$4,"",IF(SUM('MissFill 1'!AM$2:AM16)=0,"",(IF('MissFill 1'!AM16/SUM('MissFill 1'!AM$2:AM16)&gt;0.01,"",IF('MissFill 1'!AM15/SUM('MissFill 1'!AM$2:AM16)&gt;0.01,"",IF('MissFill 1'!AM14/SUM('MissFill 1'!AM$2:AM16)&gt;0.01,"",IF('MissFill 1'!AM13/SUM('MissFill 1'!AM$2:AM16)&gt;0.01,"",DateEnded_5Day!$A16)))))))</f>
        <v/>
      </c>
      <c r="AO16" s="54" t="str">
        <f>IF($A16&lt;='All Results'!$B$4,"",IF(SUM('MissFill 1'!AN$2:AN16)=0,"",(IF('MissFill 1'!AN16/SUM('MissFill 1'!AN$2:AN16)&gt;0.01,"",IF('MissFill 1'!AN15/SUM('MissFill 1'!AN$2:AN16)&gt;0.01,"",IF('MissFill 1'!AN14/SUM('MissFill 1'!AN$2:AN16)&gt;0.01,"",IF('MissFill 1'!AN13/SUM('MissFill 1'!AN$2:AN16)&gt;0.01,"",DateEnded_5Day!$A16)))))))</f>
        <v/>
      </c>
      <c r="AP16" s="54" t="str">
        <f>IF($A16&lt;='All Results'!$B$4,"",IF(SUM('MissFill 1'!AO$2:AO16)=0,"",(IF('MissFill 1'!AO16/SUM('MissFill 1'!AO$2:AO16)&gt;0.01,"",IF('MissFill 1'!AO15/SUM('MissFill 1'!AO$2:AO16)&gt;0.01,"",IF('MissFill 1'!AO14/SUM('MissFill 1'!AO$2:AO16)&gt;0.01,"",IF('MissFill 1'!AO13/SUM('MissFill 1'!AO$2:AO16)&gt;0.01,"",DateEnded_5Day!$A16)))))))</f>
        <v/>
      </c>
      <c r="AQ16" s="54" t="str">
        <f>IF($A16&lt;='All Results'!$B$4,"",IF(SUM('MissFill 1'!AP$2:AP16)=0,"",(IF('MissFill 1'!AP16/SUM('MissFill 1'!AP$2:AP16)&gt;0.01,"",IF('MissFill 1'!AP15/SUM('MissFill 1'!AP$2:AP16)&gt;0.01,"",IF('MissFill 1'!AP14/SUM('MissFill 1'!AP$2:AP16)&gt;0.01,"",IF('MissFill 1'!AP13/SUM('MissFill 1'!AP$2:AP16)&gt;0.01,"",DateEnded_5Day!$A16)))))))</f>
        <v/>
      </c>
      <c r="AR16" s="54" t="str">
        <f>IF($A16&lt;='All Results'!$B$4,"",IF(SUM('MissFill 1'!AQ$2:AQ16)=0,"",(IF('MissFill 1'!AQ16/SUM('MissFill 1'!AQ$2:AQ16)&gt;0.01,"",IF('MissFill 1'!AQ15/SUM('MissFill 1'!AQ$2:AQ16)&gt;0.01,"",IF('MissFill 1'!AQ14/SUM('MissFill 1'!AQ$2:AQ16)&gt;0.01,"",IF('MissFill 1'!AQ13/SUM('MissFill 1'!AQ$2:AQ16)&gt;0.01,"",DateEnded_5Day!$A16)))))))</f>
        <v/>
      </c>
      <c r="AS16" s="54" t="str">
        <f>IF($A16&lt;='All Results'!$B$4,"",IF(SUM('MissFill 1'!AR$2:AR16)=0,"",(IF('MissFill 1'!AR16/SUM('MissFill 1'!AR$2:AR16)&gt;0.01,"",IF('MissFill 1'!AR15/SUM('MissFill 1'!AR$2:AR16)&gt;0.01,"",IF('MissFill 1'!AR14/SUM('MissFill 1'!AR$2:AR16)&gt;0.01,"",IF('MissFill 1'!AR13/SUM('MissFill 1'!AR$2:AR16)&gt;0.01,"",DateEnded_5Day!$A16)))))))</f>
        <v/>
      </c>
      <c r="AT16" s="54" t="str">
        <f>IF($A16&lt;='All Results'!$B$4,"",IF(SUM('MissFill 1'!AS$2:AS16)=0,"",(IF('MissFill 1'!AS16/SUM('MissFill 1'!AS$2:AS16)&gt;0.01,"",IF('MissFill 1'!AS15/SUM('MissFill 1'!AS$2:AS16)&gt;0.01,"",IF('MissFill 1'!AS14/SUM('MissFill 1'!AS$2:AS16)&gt;0.01,"",IF('MissFill 1'!AS13/SUM('MissFill 1'!AS$2:AS16)&gt;0.01,"",DateEnded_5Day!$A16)))))))</f>
        <v/>
      </c>
      <c r="AU16" s="54" t="str">
        <f>IF($A16&lt;='All Results'!$B$4,"",IF(SUM('MissFill 1'!AT$2:AT16)=0,"",(IF('MissFill 1'!AT16/SUM('MissFill 1'!AT$2:AT16)&gt;0.01,"",IF('MissFill 1'!AT15/SUM('MissFill 1'!AT$2:AT16)&gt;0.01,"",IF('MissFill 1'!AT14/SUM('MissFill 1'!AT$2:AT16)&gt;0.01,"",IF('MissFill 1'!AT13/SUM('MissFill 1'!AT$2:AT16)&gt;0.01,"",DateEnded_5Day!$A16)))))))</f>
        <v/>
      </c>
      <c r="AV16" s="54" t="str">
        <f>IF($A16&lt;='All Results'!$B$4,"",IF(SUM('MissFill 1'!AU$2:AU16)=0,"",(IF('MissFill 1'!AU16/SUM('MissFill 1'!AU$2:AU16)&gt;0.01,"",IF('MissFill 1'!AU15/SUM('MissFill 1'!AU$2:AU16)&gt;0.01,"",IF('MissFill 1'!AU14/SUM('MissFill 1'!AU$2:AU16)&gt;0.01,"",IF('MissFill 1'!AU13/SUM('MissFill 1'!AU$2:AU16)&gt;0.01,"",DateEnded_5Day!$A16)))))))</f>
        <v/>
      </c>
      <c r="AW16" s="54" t="str">
        <f>IF($A16&lt;='All Results'!$B$4,"",IF(SUM('MissFill 1'!AV$2:AV16)=0,"",(IF('MissFill 1'!AV16/SUM('MissFill 1'!AV$2:AV16)&gt;0.01,"",IF('MissFill 1'!AV15/SUM('MissFill 1'!AV$2:AV16)&gt;0.01,"",IF('MissFill 1'!AV14/SUM('MissFill 1'!AV$2:AV16)&gt;0.01,"",IF('MissFill 1'!AV13/SUM('MissFill 1'!AV$2:AV16)&gt;0.01,"",DateEnded_5Day!$A16)))))))</f>
        <v/>
      </c>
      <c r="AX16" s="54" t="str">
        <f>IF($A16&lt;='All Results'!$B$4,"",IF(SUM('MissFill 1'!AW$2:AW16)=0,"",(IF('MissFill 1'!AW16/SUM('MissFill 1'!AW$2:AW16)&gt;0.01,"",IF('MissFill 1'!AW15/SUM('MissFill 1'!AW$2:AW16)&gt;0.01,"",IF('MissFill 1'!AW14/SUM('MissFill 1'!AW$2:AW16)&gt;0.01,"",IF('MissFill 1'!AW13/SUM('MissFill 1'!AW$2:AW16)&gt;0.01,"",DateEnded_5Day!$A16)))))))</f>
        <v/>
      </c>
    </row>
    <row r="17" spans="1:50" x14ac:dyDescent="0.25">
      <c r="A17" s="41">
        <v>44362</v>
      </c>
      <c r="B17" s="52">
        <v>166</v>
      </c>
      <c r="C17" s="54" t="str">
        <f>IF($A17&lt;='All Results'!$B$4,"",IF(SUM('MissFill 1'!B$2:B17)=0,"",(IF('MissFill 1'!B17/SUM('MissFill 1'!B$2:B17)&gt;0.01,"",IF('MissFill 1'!B16/SUM('MissFill 1'!B$2:B17)&gt;0.01,"",IF('MissFill 1'!B15/SUM('MissFill 1'!B$2:B17)&gt;0.01,"",IF('MissFill 1'!B14/SUM('MissFill 1'!B$2:B17)&gt;0.01,"",DateEnded_5Day!$A17)))))))</f>
        <v/>
      </c>
      <c r="D17" s="54" t="str">
        <f>IF($A17&lt;='All Results'!$B$4,"",IF(SUM('MissFill 1'!C$2:C17)=0,"",(IF('MissFill 1'!C17/SUM('MissFill 1'!C$2:C17)&gt;0.01,"",IF('MissFill 1'!C16/SUM('MissFill 1'!C$2:C17)&gt;0.01,"",IF('MissFill 1'!C15/SUM('MissFill 1'!C$2:C17)&gt;0.01,"",IF('MissFill 1'!C14/SUM('MissFill 1'!C$2:C17)&gt;0.01,"",DateEnded_5Day!$A17)))))))</f>
        <v/>
      </c>
      <c r="E17" s="54" t="str">
        <f>IF($A17&lt;='All Results'!$B$4,"",IF(SUM('MissFill 1'!D$2:D17)=0,"",(IF('MissFill 1'!D17/SUM('MissFill 1'!D$2:D17)&gt;0.01,"",IF('MissFill 1'!D16/SUM('MissFill 1'!D$2:D17)&gt;0.01,"",IF('MissFill 1'!D15/SUM('MissFill 1'!D$2:D17)&gt;0.01,"",IF('MissFill 1'!D14/SUM('MissFill 1'!D$2:D17)&gt;0.01,"",DateEnded_5Day!$A17)))))))</f>
        <v/>
      </c>
      <c r="F17" s="54" t="str">
        <f>IF($A17&lt;='All Results'!$B$4,"",IF(SUM('MissFill 1'!E$2:E17)=0,"",(IF('MissFill 1'!E17/SUM('MissFill 1'!E$2:E17)&gt;0.01,"",IF('MissFill 1'!E16/SUM('MissFill 1'!E$2:E17)&gt;0.01,"",IF('MissFill 1'!E15/SUM('MissFill 1'!E$2:E17)&gt;0.01,"",IF('MissFill 1'!E14/SUM('MissFill 1'!E$2:E17)&gt;0.01,"",DateEnded_5Day!$A17)))))))</f>
        <v/>
      </c>
      <c r="G17" s="54" t="str">
        <f>IF($A17&lt;='All Results'!$B$4,"",IF(SUM('MissFill 1'!F$2:F17)=0,"",(IF('MissFill 1'!F17/SUM('MissFill 1'!F$2:F17)&gt;0.01,"",IF('MissFill 1'!F16/SUM('MissFill 1'!F$2:F17)&gt;0.01,"",IF('MissFill 1'!F15/SUM('MissFill 1'!F$2:F17)&gt;0.01,"",IF('MissFill 1'!F14/SUM('MissFill 1'!F$2:F17)&gt;0.01,"",DateEnded_5Day!$A17)))))))</f>
        <v/>
      </c>
      <c r="H17" s="54" t="str">
        <f>IF($A17&lt;='All Results'!$B$4,"",IF(SUM('MissFill 1'!G$2:G17)=0,"",(IF('MissFill 1'!G17/SUM('MissFill 1'!G$2:G17)&gt;0.01,"",IF('MissFill 1'!G16/SUM('MissFill 1'!G$2:G17)&gt;0.01,"",IF('MissFill 1'!G15/SUM('MissFill 1'!G$2:G17)&gt;0.01,"",IF('MissFill 1'!G14/SUM('MissFill 1'!G$2:G17)&gt;0.01,"",DateEnded_5Day!$A17)))))))</f>
        <v/>
      </c>
      <c r="I17" s="54" t="str">
        <f>IF($A17&lt;='All Results'!$B$4,"",IF(SUM('MissFill 1'!H$2:H17)=0,"",(IF('MissFill 1'!H17/SUM('MissFill 1'!H$2:H17)&gt;0.01,"",IF('MissFill 1'!H16/SUM('MissFill 1'!H$2:H17)&gt;0.01,"",IF('MissFill 1'!H15/SUM('MissFill 1'!H$2:H17)&gt;0.01,"",IF('MissFill 1'!H14/SUM('MissFill 1'!H$2:H17)&gt;0.01,"",DateEnded_5Day!$A17)))))))</f>
        <v/>
      </c>
      <c r="J17" s="54" t="str">
        <f>IF($A17&lt;='All Results'!$B$4,"",IF(SUM('MissFill 1'!I$2:I17)=0,"",(IF('MissFill 1'!I17/SUM('MissFill 1'!I$2:I17)&gt;0.01,"",IF('MissFill 1'!I16/SUM('MissFill 1'!I$2:I17)&gt;0.01,"",IF('MissFill 1'!I15/SUM('MissFill 1'!I$2:I17)&gt;0.01,"",IF('MissFill 1'!I14/SUM('MissFill 1'!I$2:I17)&gt;0.01,"",DateEnded_5Day!$A17)))))))</f>
        <v/>
      </c>
      <c r="K17" s="54" t="str">
        <f>IF($A17&lt;='All Results'!$B$4,"",IF(SUM('MissFill 1'!J$2:J17)=0,"",(IF('MissFill 1'!J17/SUM('MissFill 1'!J$2:J17)&gt;0.01,"",IF('MissFill 1'!J16/SUM('MissFill 1'!J$2:J17)&gt;0.01,"",IF('MissFill 1'!J15/SUM('MissFill 1'!J$2:J17)&gt;0.01,"",IF('MissFill 1'!J14/SUM('MissFill 1'!J$2:J17)&gt;0.01,"",DateEnded_5Day!$A17)))))))</f>
        <v/>
      </c>
      <c r="L17" s="54" t="str">
        <f>IF($A17&lt;='All Results'!$B$4,"",IF(SUM('MissFill 1'!K$2:K17)=0,"",(IF('MissFill 1'!K17/SUM('MissFill 1'!K$2:K17)&gt;0.01,"",IF('MissFill 1'!K16/SUM('MissFill 1'!K$2:K17)&gt;0.01,"",IF('MissFill 1'!K15/SUM('MissFill 1'!K$2:K17)&gt;0.01,"",IF('MissFill 1'!K14/SUM('MissFill 1'!K$2:K17)&gt;0.01,"",DateEnded_5Day!$A17)))))))</f>
        <v/>
      </c>
      <c r="M17" s="54" t="str">
        <f>IF($A17&lt;='All Results'!$B$4,"",IF(SUM('MissFill 1'!L$2:L17)=0,"",(IF('MissFill 1'!L17/SUM('MissFill 1'!L$2:L17)&gt;0.01,"",IF('MissFill 1'!L16/SUM('MissFill 1'!L$2:L17)&gt;0.01,"",IF('MissFill 1'!L15/SUM('MissFill 1'!L$2:L17)&gt;0.01,"",IF('MissFill 1'!L14/SUM('MissFill 1'!L$2:L17)&gt;0.01,"",DateEnded_5Day!$A17)))))))</f>
        <v/>
      </c>
      <c r="N17" s="54" t="str">
        <f>IF($A17&lt;='All Results'!$B$4,"",IF(SUM('MissFill 1'!M$2:M17)=0,"",(IF('MissFill 1'!M17/SUM('MissFill 1'!M$2:M17)&gt;0.01,"",IF('MissFill 1'!M16/SUM('MissFill 1'!M$2:M17)&gt;0.01,"",IF('MissFill 1'!M15/SUM('MissFill 1'!M$2:M17)&gt;0.01,"",IF('MissFill 1'!M14/SUM('MissFill 1'!M$2:M17)&gt;0.01,"",DateEnded_5Day!$A17)))))))</f>
        <v/>
      </c>
      <c r="O17" s="54" t="str">
        <f>IF($A17&lt;='All Results'!$B$4,"",IF(SUM('MissFill 1'!N$2:N17)=0,"",(IF('MissFill 1'!N17/SUM('MissFill 1'!N$2:N17)&gt;0.01,"",IF('MissFill 1'!N16/SUM('MissFill 1'!N$2:N17)&gt;0.01,"",IF('MissFill 1'!N15/SUM('MissFill 1'!N$2:N17)&gt;0.01,"",IF('MissFill 1'!N14/SUM('MissFill 1'!N$2:N17)&gt;0.01,"",DateEnded_5Day!$A17)))))))</f>
        <v/>
      </c>
      <c r="P17" s="54" t="str">
        <f>IF($A17&lt;='All Results'!$B$4,"",IF(SUM('MissFill 1'!O$2:O17)=0,"",(IF('MissFill 1'!O17/SUM('MissFill 1'!O$2:O17)&gt;0.01,"",IF('MissFill 1'!O16/SUM('MissFill 1'!O$2:O17)&gt;0.01,"",IF('MissFill 1'!O15/SUM('MissFill 1'!O$2:O17)&gt;0.01,"",IF('MissFill 1'!O14/SUM('MissFill 1'!O$2:O17)&gt;0.01,"",DateEnded_5Day!$A17)))))))</f>
        <v/>
      </c>
      <c r="Q17" s="54" t="str">
        <f>IF($A17&lt;='All Results'!$B$4,"",IF(SUM('MissFill 1'!P$2:P17)=0,"",(IF('MissFill 1'!P17/SUM('MissFill 1'!P$2:P17)&gt;0.01,"",IF('MissFill 1'!P16/SUM('MissFill 1'!P$2:P17)&gt;0.01,"",IF('MissFill 1'!P15/SUM('MissFill 1'!P$2:P17)&gt;0.01,"",IF('MissFill 1'!P14/SUM('MissFill 1'!P$2:P17)&gt;0.01,"",DateEnded_5Day!$A17)))))))</f>
        <v/>
      </c>
      <c r="R17" s="54" t="str">
        <f>IF($A17&lt;='All Results'!$B$4,"",IF(SUM('MissFill 1'!Q$2:Q17)=0,"",(IF('MissFill 1'!Q17/SUM('MissFill 1'!Q$2:Q17)&gt;0.01,"",IF('MissFill 1'!Q16/SUM('MissFill 1'!Q$2:Q17)&gt;0.01,"",IF('MissFill 1'!Q15/SUM('MissFill 1'!Q$2:Q17)&gt;0.01,"",IF('MissFill 1'!Q14/SUM('MissFill 1'!Q$2:Q17)&gt;0.01,"",DateEnded_5Day!$A17)))))))</f>
        <v/>
      </c>
      <c r="S17" s="54" t="str">
        <f>IF($A17&lt;='All Results'!$B$4,"",IF(SUM('MissFill 1'!R$2:R17)=0,"",(IF('MissFill 1'!R17/SUM('MissFill 1'!R$2:R17)&gt;0.01,"",IF('MissFill 1'!R16/SUM('MissFill 1'!R$2:R17)&gt;0.01,"",IF('MissFill 1'!R15/SUM('MissFill 1'!R$2:R17)&gt;0.01,"",IF('MissFill 1'!R14/SUM('MissFill 1'!R$2:R17)&gt;0.01,"",DateEnded_5Day!$A17)))))))</f>
        <v/>
      </c>
      <c r="T17" s="54" t="str">
        <f>IF($A17&lt;='All Results'!$B$4,"",IF(SUM('MissFill 1'!S$2:S17)=0,"",(IF('MissFill 1'!S17/SUM('MissFill 1'!S$2:S17)&gt;0.01,"",IF('MissFill 1'!S16/SUM('MissFill 1'!S$2:S17)&gt;0.01,"",IF('MissFill 1'!S15/SUM('MissFill 1'!S$2:S17)&gt;0.01,"",IF('MissFill 1'!S14/SUM('MissFill 1'!S$2:S17)&gt;0.01,"",DateEnded_5Day!$A17)))))))</f>
        <v/>
      </c>
      <c r="U17" s="54" t="str">
        <f>IF($A17&lt;='All Results'!$B$4,"",IF(SUM('MissFill 1'!T$2:T17)=0,"",(IF('MissFill 1'!T17/SUM('MissFill 1'!T$2:T17)&gt;0.01,"",IF('MissFill 1'!T16/SUM('MissFill 1'!T$2:T17)&gt;0.01,"",IF('MissFill 1'!T15/SUM('MissFill 1'!T$2:T17)&gt;0.01,"",IF('MissFill 1'!T14/SUM('MissFill 1'!T$2:T17)&gt;0.01,"",DateEnded_5Day!$A17)))))))</f>
        <v/>
      </c>
      <c r="V17" s="54" t="str">
        <f>IF($A17&lt;='All Results'!$B$4,"",IF(SUM('MissFill 1'!U$2:U17)=0,"",(IF('MissFill 1'!U17/SUM('MissFill 1'!U$2:U17)&gt;0.01,"",IF('MissFill 1'!U16/SUM('MissFill 1'!U$2:U17)&gt;0.01,"",IF('MissFill 1'!U15/SUM('MissFill 1'!U$2:U17)&gt;0.01,"",IF('MissFill 1'!U14/SUM('MissFill 1'!U$2:U17)&gt;0.01,"",DateEnded_5Day!$A17)))))))</f>
        <v/>
      </c>
      <c r="W17" s="54" t="str">
        <f>IF($A17&lt;='All Results'!$B$4,"",IF(SUM('MissFill 1'!V$2:V17)=0,"",(IF('MissFill 1'!V17/SUM('MissFill 1'!V$2:V17)&gt;0.01,"",IF('MissFill 1'!V16/SUM('MissFill 1'!V$2:V17)&gt;0.01,"",IF('MissFill 1'!V15/SUM('MissFill 1'!V$2:V17)&gt;0.01,"",IF('MissFill 1'!V14/SUM('MissFill 1'!V$2:V17)&gt;0.01,"",DateEnded_5Day!$A17)))))))</f>
        <v/>
      </c>
      <c r="X17" s="54" t="str">
        <f>IF($A17&lt;='All Results'!$B$4,"",IF(SUM('MissFill 1'!W$2:W17)=0,"",(IF('MissFill 1'!W17/SUM('MissFill 1'!W$2:W17)&gt;0.01,"",IF('MissFill 1'!W16/SUM('MissFill 1'!W$2:W17)&gt;0.01,"",IF('MissFill 1'!W15/SUM('MissFill 1'!W$2:W17)&gt;0.01,"",IF('MissFill 1'!W14/SUM('MissFill 1'!W$2:W17)&gt;0.01,"",DateEnded_5Day!$A17)))))))</f>
        <v/>
      </c>
      <c r="Y17" s="54" t="str">
        <f>IF($A17&lt;='All Results'!$B$4,"",IF(SUM('MissFill 1'!X$2:X17)=0,"",(IF('MissFill 1'!X17/SUM('MissFill 1'!X$2:X17)&gt;0.01,"",IF('MissFill 1'!X16/SUM('MissFill 1'!X$2:X17)&gt;0.01,"",IF('MissFill 1'!X15/SUM('MissFill 1'!X$2:X17)&gt;0.01,"",IF('MissFill 1'!X14/SUM('MissFill 1'!X$2:X17)&gt;0.01,"",DateEnded_5Day!$A17)))))))</f>
        <v/>
      </c>
      <c r="Z17" s="54" t="str">
        <f>IF($A17&lt;='All Results'!$B$4,"",IF(SUM('MissFill 1'!Y$2:Y17)=0,"",(IF('MissFill 1'!Y17/SUM('MissFill 1'!Y$2:Y17)&gt;0.01,"",IF('MissFill 1'!Y16/SUM('MissFill 1'!Y$2:Y17)&gt;0.01,"",IF('MissFill 1'!Y15/SUM('MissFill 1'!Y$2:Y17)&gt;0.01,"",IF('MissFill 1'!Y14/SUM('MissFill 1'!Y$2:Y17)&gt;0.01,"",DateEnded_5Day!$A17)))))))</f>
        <v/>
      </c>
      <c r="AA17" s="54" t="str">
        <f>IF($A17&lt;='All Results'!$B$4,"",IF(SUM('MissFill 1'!Z$2:Z17)=0,"",(IF('MissFill 1'!Z17/SUM('MissFill 1'!Z$2:Z17)&gt;0.01,"",IF('MissFill 1'!Z16/SUM('MissFill 1'!Z$2:Z17)&gt;0.01,"",IF('MissFill 1'!Z15/SUM('MissFill 1'!Z$2:Z17)&gt;0.01,"",IF('MissFill 1'!Z14/SUM('MissFill 1'!Z$2:Z17)&gt;0.01,"",DateEnded_5Day!$A17)))))))</f>
        <v/>
      </c>
      <c r="AB17" s="54" t="str">
        <f>IF($A17&lt;='All Results'!$B$4,"",IF(SUM('MissFill 1'!AA$2:AA17)=0,"",(IF('MissFill 1'!AA17/SUM('MissFill 1'!AA$2:AA17)&gt;0.01,"",IF('MissFill 1'!AA16/SUM('MissFill 1'!AA$2:AA17)&gt;0.01,"",IF('MissFill 1'!AA15/SUM('MissFill 1'!AA$2:AA17)&gt;0.01,"",IF('MissFill 1'!AA14/SUM('MissFill 1'!AA$2:AA17)&gt;0.01,"",DateEnded_5Day!$A17)))))))</f>
        <v/>
      </c>
      <c r="AC17" s="54" t="str">
        <f>IF($A17&lt;='All Results'!$B$4,"",IF(SUM('MissFill 1'!AB$2:AB17)=0,"",(IF('MissFill 1'!AB17/SUM('MissFill 1'!AB$2:AB17)&gt;0.01,"",IF('MissFill 1'!AB16/SUM('MissFill 1'!AB$2:AB17)&gt;0.01,"",IF('MissFill 1'!AB15/SUM('MissFill 1'!AB$2:AB17)&gt;0.01,"",IF('MissFill 1'!AB14/SUM('MissFill 1'!AB$2:AB17)&gt;0.01,"",DateEnded_5Day!$A17)))))))</f>
        <v/>
      </c>
      <c r="AD17" s="54" t="str">
        <f>IF($A17&lt;='All Results'!$B$4,"",IF(SUM('MissFill 1'!AC$2:AC17)=0,"",(IF('MissFill 1'!AC17/SUM('MissFill 1'!AC$2:AC17)&gt;0.01,"",IF('MissFill 1'!AC16/SUM('MissFill 1'!AC$2:AC17)&gt;0.01,"",IF('MissFill 1'!AC15/SUM('MissFill 1'!AC$2:AC17)&gt;0.01,"",IF('MissFill 1'!AC14/SUM('MissFill 1'!AC$2:AC17)&gt;0.01,"",DateEnded_5Day!$A17)))))))</f>
        <v/>
      </c>
      <c r="AE17" s="54" t="str">
        <f>IF($A17&lt;='All Results'!$B$4,"",IF(SUM('MissFill 1'!AD$2:AD17)=0,"",(IF('MissFill 1'!AD17/SUM('MissFill 1'!AD$2:AD17)&gt;0.01,"",IF('MissFill 1'!AD16/SUM('MissFill 1'!AD$2:AD17)&gt;0.01,"",IF('MissFill 1'!AD15/SUM('MissFill 1'!AD$2:AD17)&gt;0.01,"",IF('MissFill 1'!AD14/SUM('MissFill 1'!AD$2:AD17)&gt;0.01,"",DateEnded_5Day!$A17)))))))</f>
        <v/>
      </c>
      <c r="AF17" s="54" t="str">
        <f>IF($A17&lt;='All Results'!$B$4,"",IF(SUM('MissFill 1'!AE$2:AE17)=0,"",(IF('MissFill 1'!AE17/SUM('MissFill 1'!AE$2:AE17)&gt;0.01,"",IF('MissFill 1'!AE16/SUM('MissFill 1'!AE$2:AE17)&gt;0.01,"",IF('MissFill 1'!AE15/SUM('MissFill 1'!AE$2:AE17)&gt;0.01,"",IF('MissFill 1'!AE14/SUM('MissFill 1'!AE$2:AE17)&gt;0.01,"",DateEnded_5Day!$A17)))))))</f>
        <v/>
      </c>
      <c r="AG17" s="54" t="str">
        <f>IF($A17&lt;='All Results'!$B$4,"",IF(SUM('MissFill 1'!AF$2:AF17)=0,"",(IF('MissFill 1'!AF17/SUM('MissFill 1'!AF$2:AF17)&gt;0.01,"",IF('MissFill 1'!AF16/SUM('MissFill 1'!AF$2:AF17)&gt;0.01,"",IF('MissFill 1'!AF15/SUM('MissFill 1'!AF$2:AF17)&gt;0.01,"",IF('MissFill 1'!AF14/SUM('MissFill 1'!AF$2:AF17)&gt;0.01,"",DateEnded_5Day!$A17)))))))</f>
        <v/>
      </c>
      <c r="AH17" s="54" t="str">
        <f>IF($A17&lt;='All Results'!$B$4,"",IF(SUM('MissFill 1'!AG$2:AG17)=0,"",(IF('MissFill 1'!AG17/SUM('MissFill 1'!AG$2:AG17)&gt;0.01,"",IF('MissFill 1'!AG16/SUM('MissFill 1'!AG$2:AG17)&gt;0.01,"",IF('MissFill 1'!AG15/SUM('MissFill 1'!AG$2:AG17)&gt;0.01,"",IF('MissFill 1'!AG14/SUM('MissFill 1'!AG$2:AG17)&gt;0.01,"",DateEnded_5Day!$A17)))))))</f>
        <v/>
      </c>
      <c r="AI17" s="54" t="str">
        <f>IF($A17&lt;='All Results'!$B$4,"",IF(SUM('MissFill 1'!AH$2:AH17)=0,"",(IF('MissFill 1'!AH17/SUM('MissFill 1'!AH$2:AH17)&gt;0.01,"",IF('MissFill 1'!AH16/SUM('MissFill 1'!AH$2:AH17)&gt;0.01,"",IF('MissFill 1'!AH15/SUM('MissFill 1'!AH$2:AH17)&gt;0.01,"",IF('MissFill 1'!AH14/SUM('MissFill 1'!AH$2:AH17)&gt;0.01,"",DateEnded_5Day!$A17)))))))</f>
        <v/>
      </c>
      <c r="AJ17" s="54" t="str">
        <f>IF($A17&lt;='All Results'!$B$4,"",IF(SUM('MissFill 1'!AI$2:AI17)=0,"",(IF('MissFill 1'!AI17/SUM('MissFill 1'!AI$2:AI17)&gt;0.01,"",IF('MissFill 1'!AI16/SUM('MissFill 1'!AI$2:AI17)&gt;0.01,"",IF('MissFill 1'!AI15/SUM('MissFill 1'!AI$2:AI17)&gt;0.01,"",IF('MissFill 1'!AI14/SUM('MissFill 1'!AI$2:AI17)&gt;0.01,"",DateEnded_5Day!$A17)))))))</f>
        <v/>
      </c>
      <c r="AK17" s="54" t="str">
        <f>IF($A17&lt;='All Results'!$B$4,"",IF(SUM('MissFill 1'!AJ$2:AJ17)=0,"",(IF('MissFill 1'!AJ17/SUM('MissFill 1'!AJ$2:AJ17)&gt;0.01,"",IF('MissFill 1'!AJ16/SUM('MissFill 1'!AJ$2:AJ17)&gt;0.01,"",IF('MissFill 1'!AJ15/SUM('MissFill 1'!AJ$2:AJ17)&gt;0.01,"",IF('MissFill 1'!AJ14/SUM('MissFill 1'!AJ$2:AJ17)&gt;0.01,"",DateEnded_5Day!$A17)))))))</f>
        <v/>
      </c>
      <c r="AL17" s="54" t="str">
        <f>IF($A17&lt;='All Results'!$B$4,"",IF(SUM('MissFill 1'!AK$2:AK17)=0,"",(IF('MissFill 1'!AK17/SUM('MissFill 1'!AK$2:AK17)&gt;0.01,"",IF('MissFill 1'!AK16/SUM('MissFill 1'!AK$2:AK17)&gt;0.01,"",IF('MissFill 1'!AK15/SUM('MissFill 1'!AK$2:AK17)&gt;0.01,"",IF('MissFill 1'!AK14/SUM('MissFill 1'!AK$2:AK17)&gt;0.01,"",DateEnded_5Day!$A17)))))))</f>
        <v/>
      </c>
      <c r="AM17" s="54" t="str">
        <f>IF($A17&lt;='All Results'!$B$4,"",IF(SUM('MissFill 1'!AL$2:AL17)=0,"",(IF('MissFill 1'!AL17/SUM('MissFill 1'!AL$2:AL17)&gt;0.01,"",IF('MissFill 1'!AL16/SUM('MissFill 1'!AL$2:AL17)&gt;0.01,"",IF('MissFill 1'!AL15/SUM('MissFill 1'!AL$2:AL17)&gt;0.01,"",IF('MissFill 1'!AL14/SUM('MissFill 1'!AL$2:AL17)&gt;0.01,"",DateEnded_5Day!$A17)))))))</f>
        <v/>
      </c>
      <c r="AN17" s="54" t="str">
        <f>IF($A17&lt;='All Results'!$B$4,"",IF(SUM('MissFill 1'!AM$2:AM17)=0,"",(IF('MissFill 1'!AM17/SUM('MissFill 1'!AM$2:AM17)&gt;0.01,"",IF('MissFill 1'!AM16/SUM('MissFill 1'!AM$2:AM17)&gt;0.01,"",IF('MissFill 1'!AM15/SUM('MissFill 1'!AM$2:AM17)&gt;0.01,"",IF('MissFill 1'!AM14/SUM('MissFill 1'!AM$2:AM17)&gt;0.01,"",DateEnded_5Day!$A17)))))))</f>
        <v/>
      </c>
      <c r="AO17" s="54" t="str">
        <f>IF($A17&lt;='All Results'!$B$4,"",IF(SUM('MissFill 1'!AN$2:AN17)=0,"",(IF('MissFill 1'!AN17/SUM('MissFill 1'!AN$2:AN17)&gt;0.01,"",IF('MissFill 1'!AN16/SUM('MissFill 1'!AN$2:AN17)&gt;0.01,"",IF('MissFill 1'!AN15/SUM('MissFill 1'!AN$2:AN17)&gt;0.01,"",IF('MissFill 1'!AN14/SUM('MissFill 1'!AN$2:AN17)&gt;0.01,"",DateEnded_5Day!$A17)))))))</f>
        <v/>
      </c>
      <c r="AP17" s="54" t="str">
        <f>IF($A17&lt;='All Results'!$B$4,"",IF(SUM('MissFill 1'!AO$2:AO17)=0,"",(IF('MissFill 1'!AO17/SUM('MissFill 1'!AO$2:AO17)&gt;0.01,"",IF('MissFill 1'!AO16/SUM('MissFill 1'!AO$2:AO17)&gt;0.01,"",IF('MissFill 1'!AO15/SUM('MissFill 1'!AO$2:AO17)&gt;0.01,"",IF('MissFill 1'!AO14/SUM('MissFill 1'!AO$2:AO17)&gt;0.01,"",DateEnded_5Day!$A17)))))))</f>
        <v/>
      </c>
      <c r="AQ17" s="54" t="str">
        <f>IF($A17&lt;='All Results'!$B$4,"",IF(SUM('MissFill 1'!AP$2:AP17)=0,"",(IF('MissFill 1'!AP17/SUM('MissFill 1'!AP$2:AP17)&gt;0.01,"",IF('MissFill 1'!AP16/SUM('MissFill 1'!AP$2:AP17)&gt;0.01,"",IF('MissFill 1'!AP15/SUM('MissFill 1'!AP$2:AP17)&gt;0.01,"",IF('MissFill 1'!AP14/SUM('MissFill 1'!AP$2:AP17)&gt;0.01,"",DateEnded_5Day!$A17)))))))</f>
        <v/>
      </c>
      <c r="AR17" s="54" t="str">
        <f>IF($A17&lt;='All Results'!$B$4,"",IF(SUM('MissFill 1'!AQ$2:AQ17)=0,"",(IF('MissFill 1'!AQ17/SUM('MissFill 1'!AQ$2:AQ17)&gt;0.01,"",IF('MissFill 1'!AQ16/SUM('MissFill 1'!AQ$2:AQ17)&gt;0.01,"",IF('MissFill 1'!AQ15/SUM('MissFill 1'!AQ$2:AQ17)&gt;0.01,"",IF('MissFill 1'!AQ14/SUM('MissFill 1'!AQ$2:AQ17)&gt;0.01,"",DateEnded_5Day!$A17)))))))</f>
        <v/>
      </c>
      <c r="AS17" s="54" t="str">
        <f>IF($A17&lt;='All Results'!$B$4,"",IF(SUM('MissFill 1'!AR$2:AR17)=0,"",(IF('MissFill 1'!AR17/SUM('MissFill 1'!AR$2:AR17)&gt;0.01,"",IF('MissFill 1'!AR16/SUM('MissFill 1'!AR$2:AR17)&gt;0.01,"",IF('MissFill 1'!AR15/SUM('MissFill 1'!AR$2:AR17)&gt;0.01,"",IF('MissFill 1'!AR14/SUM('MissFill 1'!AR$2:AR17)&gt;0.01,"",DateEnded_5Day!$A17)))))))</f>
        <v/>
      </c>
      <c r="AT17" s="54" t="str">
        <f>IF($A17&lt;='All Results'!$B$4,"",IF(SUM('MissFill 1'!AS$2:AS17)=0,"",(IF('MissFill 1'!AS17/SUM('MissFill 1'!AS$2:AS17)&gt;0.01,"",IF('MissFill 1'!AS16/SUM('MissFill 1'!AS$2:AS17)&gt;0.01,"",IF('MissFill 1'!AS15/SUM('MissFill 1'!AS$2:AS17)&gt;0.01,"",IF('MissFill 1'!AS14/SUM('MissFill 1'!AS$2:AS17)&gt;0.01,"",DateEnded_5Day!$A17)))))))</f>
        <v/>
      </c>
      <c r="AU17" s="54" t="str">
        <f>IF($A17&lt;='All Results'!$B$4,"",IF(SUM('MissFill 1'!AT$2:AT17)=0,"",(IF('MissFill 1'!AT17/SUM('MissFill 1'!AT$2:AT17)&gt;0.01,"",IF('MissFill 1'!AT16/SUM('MissFill 1'!AT$2:AT17)&gt;0.01,"",IF('MissFill 1'!AT15/SUM('MissFill 1'!AT$2:AT17)&gt;0.01,"",IF('MissFill 1'!AT14/SUM('MissFill 1'!AT$2:AT17)&gt;0.01,"",DateEnded_5Day!$A17)))))))</f>
        <v/>
      </c>
      <c r="AV17" s="54" t="str">
        <f>IF($A17&lt;='All Results'!$B$4,"",IF(SUM('MissFill 1'!AU$2:AU17)=0,"",(IF('MissFill 1'!AU17/SUM('MissFill 1'!AU$2:AU17)&gt;0.01,"",IF('MissFill 1'!AU16/SUM('MissFill 1'!AU$2:AU17)&gt;0.01,"",IF('MissFill 1'!AU15/SUM('MissFill 1'!AU$2:AU17)&gt;0.01,"",IF('MissFill 1'!AU14/SUM('MissFill 1'!AU$2:AU17)&gt;0.01,"",DateEnded_5Day!$A17)))))))</f>
        <v/>
      </c>
      <c r="AW17" s="54" t="str">
        <f>IF($A17&lt;='All Results'!$B$4,"",IF(SUM('MissFill 1'!AV$2:AV17)=0,"",(IF('MissFill 1'!AV17/SUM('MissFill 1'!AV$2:AV17)&gt;0.01,"",IF('MissFill 1'!AV16/SUM('MissFill 1'!AV$2:AV17)&gt;0.01,"",IF('MissFill 1'!AV15/SUM('MissFill 1'!AV$2:AV17)&gt;0.01,"",IF('MissFill 1'!AV14/SUM('MissFill 1'!AV$2:AV17)&gt;0.01,"",DateEnded_5Day!$A17)))))))</f>
        <v/>
      </c>
      <c r="AX17" s="54" t="str">
        <f>IF($A17&lt;='All Results'!$B$4,"",IF(SUM('MissFill 1'!AW$2:AW17)=0,"",(IF('MissFill 1'!AW17/SUM('MissFill 1'!AW$2:AW17)&gt;0.01,"",IF('MissFill 1'!AW16/SUM('MissFill 1'!AW$2:AW17)&gt;0.01,"",IF('MissFill 1'!AW15/SUM('MissFill 1'!AW$2:AW17)&gt;0.01,"",IF('MissFill 1'!AW14/SUM('MissFill 1'!AW$2:AW17)&gt;0.01,"",DateEnded_5Day!$A17)))))))</f>
        <v/>
      </c>
    </row>
    <row r="18" spans="1:50" x14ac:dyDescent="0.25">
      <c r="A18" s="41">
        <v>44363</v>
      </c>
      <c r="B18" s="52">
        <v>167</v>
      </c>
      <c r="C18" s="54" t="str">
        <f>IF($A18&lt;='All Results'!$B$4,"",IF(SUM('MissFill 1'!B$2:B18)=0,"",(IF('MissFill 1'!B18/SUM('MissFill 1'!B$2:B18)&gt;0.01,"",IF('MissFill 1'!B17/SUM('MissFill 1'!B$2:B18)&gt;0.01,"",IF('MissFill 1'!B16/SUM('MissFill 1'!B$2:B18)&gt;0.01,"",IF('MissFill 1'!B15/SUM('MissFill 1'!B$2:B18)&gt;0.01,"",DateEnded_5Day!$A18)))))))</f>
        <v/>
      </c>
      <c r="D18" s="54" t="str">
        <f>IF($A18&lt;='All Results'!$B$4,"",IF(SUM('MissFill 1'!C$2:C18)=0,"",(IF('MissFill 1'!C18/SUM('MissFill 1'!C$2:C18)&gt;0.01,"",IF('MissFill 1'!C17/SUM('MissFill 1'!C$2:C18)&gt;0.01,"",IF('MissFill 1'!C16/SUM('MissFill 1'!C$2:C18)&gt;0.01,"",IF('MissFill 1'!C15/SUM('MissFill 1'!C$2:C18)&gt;0.01,"",DateEnded_5Day!$A18)))))))</f>
        <v/>
      </c>
      <c r="E18" s="54" t="str">
        <f>IF($A18&lt;='All Results'!$B$4,"",IF(SUM('MissFill 1'!D$2:D18)=0,"",(IF('MissFill 1'!D18/SUM('MissFill 1'!D$2:D18)&gt;0.01,"",IF('MissFill 1'!D17/SUM('MissFill 1'!D$2:D18)&gt;0.01,"",IF('MissFill 1'!D16/SUM('MissFill 1'!D$2:D18)&gt;0.01,"",IF('MissFill 1'!D15/SUM('MissFill 1'!D$2:D18)&gt;0.01,"",DateEnded_5Day!$A18)))))))</f>
        <v/>
      </c>
      <c r="F18" s="54" t="str">
        <f>IF($A18&lt;='All Results'!$B$4,"",IF(SUM('MissFill 1'!E$2:E18)=0,"",(IF('MissFill 1'!E18/SUM('MissFill 1'!E$2:E18)&gt;0.01,"",IF('MissFill 1'!E17/SUM('MissFill 1'!E$2:E18)&gt;0.01,"",IF('MissFill 1'!E16/SUM('MissFill 1'!E$2:E18)&gt;0.01,"",IF('MissFill 1'!E15/SUM('MissFill 1'!E$2:E18)&gt;0.01,"",DateEnded_5Day!$A18)))))))</f>
        <v/>
      </c>
      <c r="G18" s="54" t="str">
        <f>IF($A18&lt;='All Results'!$B$4,"",IF(SUM('MissFill 1'!F$2:F18)=0,"",(IF('MissFill 1'!F18/SUM('MissFill 1'!F$2:F18)&gt;0.01,"",IF('MissFill 1'!F17/SUM('MissFill 1'!F$2:F18)&gt;0.01,"",IF('MissFill 1'!F16/SUM('MissFill 1'!F$2:F18)&gt;0.01,"",IF('MissFill 1'!F15/SUM('MissFill 1'!F$2:F18)&gt;0.01,"",DateEnded_5Day!$A18)))))))</f>
        <v/>
      </c>
      <c r="H18" s="54" t="str">
        <f>IF($A18&lt;='All Results'!$B$4,"",IF(SUM('MissFill 1'!G$2:G18)=0,"",(IF('MissFill 1'!G18/SUM('MissFill 1'!G$2:G18)&gt;0.01,"",IF('MissFill 1'!G17/SUM('MissFill 1'!G$2:G18)&gt;0.01,"",IF('MissFill 1'!G16/SUM('MissFill 1'!G$2:G18)&gt;0.01,"",IF('MissFill 1'!G15/SUM('MissFill 1'!G$2:G18)&gt;0.01,"",DateEnded_5Day!$A18)))))))</f>
        <v/>
      </c>
      <c r="I18" s="54" t="str">
        <f>IF($A18&lt;='All Results'!$B$4,"",IF(SUM('MissFill 1'!H$2:H18)=0,"",(IF('MissFill 1'!H18/SUM('MissFill 1'!H$2:H18)&gt;0.01,"",IF('MissFill 1'!H17/SUM('MissFill 1'!H$2:H18)&gt;0.01,"",IF('MissFill 1'!H16/SUM('MissFill 1'!H$2:H18)&gt;0.01,"",IF('MissFill 1'!H15/SUM('MissFill 1'!H$2:H18)&gt;0.01,"",DateEnded_5Day!$A18)))))))</f>
        <v/>
      </c>
      <c r="J18" s="54" t="str">
        <f>IF($A18&lt;='All Results'!$B$4,"",IF(SUM('MissFill 1'!I$2:I18)=0,"",(IF('MissFill 1'!I18/SUM('MissFill 1'!I$2:I18)&gt;0.01,"",IF('MissFill 1'!I17/SUM('MissFill 1'!I$2:I18)&gt;0.01,"",IF('MissFill 1'!I16/SUM('MissFill 1'!I$2:I18)&gt;0.01,"",IF('MissFill 1'!I15/SUM('MissFill 1'!I$2:I18)&gt;0.01,"",DateEnded_5Day!$A18)))))))</f>
        <v/>
      </c>
      <c r="K18" s="54" t="str">
        <f>IF($A18&lt;='All Results'!$B$4,"",IF(SUM('MissFill 1'!J$2:J18)=0,"",(IF('MissFill 1'!J18/SUM('MissFill 1'!J$2:J18)&gt;0.01,"",IF('MissFill 1'!J17/SUM('MissFill 1'!J$2:J18)&gt;0.01,"",IF('MissFill 1'!J16/SUM('MissFill 1'!J$2:J18)&gt;0.01,"",IF('MissFill 1'!J15/SUM('MissFill 1'!J$2:J18)&gt;0.01,"",DateEnded_5Day!$A18)))))))</f>
        <v/>
      </c>
      <c r="L18" s="54" t="str">
        <f>IF($A18&lt;='All Results'!$B$4,"",IF(SUM('MissFill 1'!K$2:K18)=0,"",(IF('MissFill 1'!K18/SUM('MissFill 1'!K$2:K18)&gt;0.01,"",IF('MissFill 1'!K17/SUM('MissFill 1'!K$2:K18)&gt;0.01,"",IF('MissFill 1'!K16/SUM('MissFill 1'!K$2:K18)&gt;0.01,"",IF('MissFill 1'!K15/SUM('MissFill 1'!K$2:K18)&gt;0.01,"",DateEnded_5Day!$A18)))))))</f>
        <v/>
      </c>
      <c r="M18" s="54" t="str">
        <f>IF($A18&lt;='All Results'!$B$4,"",IF(SUM('MissFill 1'!L$2:L18)=0,"",(IF('MissFill 1'!L18/SUM('MissFill 1'!L$2:L18)&gt;0.01,"",IF('MissFill 1'!L17/SUM('MissFill 1'!L$2:L18)&gt;0.01,"",IF('MissFill 1'!L16/SUM('MissFill 1'!L$2:L18)&gt;0.01,"",IF('MissFill 1'!L15/SUM('MissFill 1'!L$2:L18)&gt;0.01,"",DateEnded_5Day!$A18)))))))</f>
        <v/>
      </c>
      <c r="N18" s="54" t="str">
        <f>IF($A18&lt;='All Results'!$B$4,"",IF(SUM('MissFill 1'!M$2:M18)=0,"",(IF('MissFill 1'!M18/SUM('MissFill 1'!M$2:M18)&gt;0.01,"",IF('MissFill 1'!M17/SUM('MissFill 1'!M$2:M18)&gt;0.01,"",IF('MissFill 1'!M16/SUM('MissFill 1'!M$2:M18)&gt;0.01,"",IF('MissFill 1'!M15/SUM('MissFill 1'!M$2:M18)&gt;0.01,"",DateEnded_5Day!$A18)))))))</f>
        <v/>
      </c>
      <c r="O18" s="54" t="str">
        <f>IF($A18&lt;='All Results'!$B$4,"",IF(SUM('MissFill 1'!N$2:N18)=0,"",(IF('MissFill 1'!N18/SUM('MissFill 1'!N$2:N18)&gt;0.01,"",IF('MissFill 1'!N17/SUM('MissFill 1'!N$2:N18)&gt;0.01,"",IF('MissFill 1'!N16/SUM('MissFill 1'!N$2:N18)&gt;0.01,"",IF('MissFill 1'!N15/SUM('MissFill 1'!N$2:N18)&gt;0.01,"",DateEnded_5Day!$A18)))))))</f>
        <v/>
      </c>
      <c r="P18" s="54" t="str">
        <f>IF($A18&lt;='All Results'!$B$4,"",IF(SUM('MissFill 1'!O$2:O18)=0,"",(IF('MissFill 1'!O18/SUM('MissFill 1'!O$2:O18)&gt;0.01,"",IF('MissFill 1'!O17/SUM('MissFill 1'!O$2:O18)&gt;0.01,"",IF('MissFill 1'!O16/SUM('MissFill 1'!O$2:O18)&gt;0.01,"",IF('MissFill 1'!O15/SUM('MissFill 1'!O$2:O18)&gt;0.01,"",DateEnded_5Day!$A18)))))))</f>
        <v/>
      </c>
      <c r="Q18" s="54" t="str">
        <f>IF($A18&lt;='All Results'!$B$4,"",IF(SUM('MissFill 1'!P$2:P18)=0,"",(IF('MissFill 1'!P18/SUM('MissFill 1'!P$2:P18)&gt;0.01,"",IF('MissFill 1'!P17/SUM('MissFill 1'!P$2:P18)&gt;0.01,"",IF('MissFill 1'!P16/SUM('MissFill 1'!P$2:P18)&gt;0.01,"",IF('MissFill 1'!P15/SUM('MissFill 1'!P$2:P18)&gt;0.01,"",DateEnded_5Day!$A18)))))))</f>
        <v/>
      </c>
      <c r="R18" s="54" t="str">
        <f>IF($A18&lt;='All Results'!$B$4,"",IF(SUM('MissFill 1'!Q$2:Q18)=0,"",(IF('MissFill 1'!Q18/SUM('MissFill 1'!Q$2:Q18)&gt;0.01,"",IF('MissFill 1'!Q17/SUM('MissFill 1'!Q$2:Q18)&gt;0.01,"",IF('MissFill 1'!Q16/SUM('MissFill 1'!Q$2:Q18)&gt;0.01,"",IF('MissFill 1'!Q15/SUM('MissFill 1'!Q$2:Q18)&gt;0.01,"",DateEnded_5Day!$A18)))))))</f>
        <v/>
      </c>
      <c r="S18" s="54" t="str">
        <f>IF($A18&lt;='All Results'!$B$4,"",IF(SUM('MissFill 1'!R$2:R18)=0,"",(IF('MissFill 1'!R18/SUM('MissFill 1'!R$2:R18)&gt;0.01,"",IF('MissFill 1'!R17/SUM('MissFill 1'!R$2:R18)&gt;0.01,"",IF('MissFill 1'!R16/SUM('MissFill 1'!R$2:R18)&gt;0.01,"",IF('MissFill 1'!R15/SUM('MissFill 1'!R$2:R18)&gt;0.01,"",DateEnded_5Day!$A18)))))))</f>
        <v/>
      </c>
      <c r="T18" s="54" t="str">
        <f>IF($A18&lt;='All Results'!$B$4,"",IF(SUM('MissFill 1'!S$2:S18)=0,"",(IF('MissFill 1'!S18/SUM('MissFill 1'!S$2:S18)&gt;0.01,"",IF('MissFill 1'!S17/SUM('MissFill 1'!S$2:S18)&gt;0.01,"",IF('MissFill 1'!S16/SUM('MissFill 1'!S$2:S18)&gt;0.01,"",IF('MissFill 1'!S15/SUM('MissFill 1'!S$2:S18)&gt;0.01,"",DateEnded_5Day!$A18)))))))</f>
        <v/>
      </c>
      <c r="U18" s="54" t="str">
        <f>IF($A18&lt;='All Results'!$B$4,"",IF(SUM('MissFill 1'!T$2:T18)=0,"",(IF('MissFill 1'!T18/SUM('MissFill 1'!T$2:T18)&gt;0.01,"",IF('MissFill 1'!T17/SUM('MissFill 1'!T$2:T18)&gt;0.01,"",IF('MissFill 1'!T16/SUM('MissFill 1'!T$2:T18)&gt;0.01,"",IF('MissFill 1'!T15/SUM('MissFill 1'!T$2:T18)&gt;0.01,"",DateEnded_5Day!$A18)))))))</f>
        <v/>
      </c>
      <c r="V18" s="54" t="str">
        <f>IF($A18&lt;='All Results'!$B$4,"",IF(SUM('MissFill 1'!U$2:U18)=0,"",(IF('MissFill 1'!U18/SUM('MissFill 1'!U$2:U18)&gt;0.01,"",IF('MissFill 1'!U17/SUM('MissFill 1'!U$2:U18)&gt;0.01,"",IF('MissFill 1'!U16/SUM('MissFill 1'!U$2:U18)&gt;0.01,"",IF('MissFill 1'!U15/SUM('MissFill 1'!U$2:U18)&gt;0.01,"",DateEnded_5Day!$A18)))))))</f>
        <v/>
      </c>
      <c r="W18" s="54" t="str">
        <f>IF($A18&lt;='All Results'!$B$4,"",IF(SUM('MissFill 1'!V$2:V18)=0,"",(IF('MissFill 1'!V18/SUM('MissFill 1'!V$2:V18)&gt;0.01,"",IF('MissFill 1'!V17/SUM('MissFill 1'!V$2:V18)&gt;0.01,"",IF('MissFill 1'!V16/SUM('MissFill 1'!V$2:V18)&gt;0.01,"",IF('MissFill 1'!V15/SUM('MissFill 1'!V$2:V18)&gt;0.01,"",DateEnded_5Day!$A18)))))))</f>
        <v/>
      </c>
      <c r="X18" s="54" t="str">
        <f>IF($A18&lt;='All Results'!$B$4,"",IF(SUM('MissFill 1'!W$2:W18)=0,"",(IF('MissFill 1'!W18/SUM('MissFill 1'!W$2:W18)&gt;0.01,"",IF('MissFill 1'!W17/SUM('MissFill 1'!W$2:W18)&gt;0.01,"",IF('MissFill 1'!W16/SUM('MissFill 1'!W$2:W18)&gt;0.01,"",IF('MissFill 1'!W15/SUM('MissFill 1'!W$2:W18)&gt;0.01,"",DateEnded_5Day!$A18)))))))</f>
        <v/>
      </c>
      <c r="Y18" s="54" t="str">
        <f>IF($A18&lt;='All Results'!$B$4,"",IF(SUM('MissFill 1'!X$2:X18)=0,"",(IF('MissFill 1'!X18/SUM('MissFill 1'!X$2:X18)&gt;0.01,"",IF('MissFill 1'!X17/SUM('MissFill 1'!X$2:X18)&gt;0.01,"",IF('MissFill 1'!X16/SUM('MissFill 1'!X$2:X18)&gt;0.01,"",IF('MissFill 1'!X15/SUM('MissFill 1'!X$2:X18)&gt;0.01,"",DateEnded_5Day!$A18)))))))</f>
        <v/>
      </c>
      <c r="Z18" s="54" t="str">
        <f>IF($A18&lt;='All Results'!$B$4,"",IF(SUM('MissFill 1'!Y$2:Y18)=0,"",(IF('MissFill 1'!Y18/SUM('MissFill 1'!Y$2:Y18)&gt;0.01,"",IF('MissFill 1'!Y17/SUM('MissFill 1'!Y$2:Y18)&gt;0.01,"",IF('MissFill 1'!Y16/SUM('MissFill 1'!Y$2:Y18)&gt;0.01,"",IF('MissFill 1'!Y15/SUM('MissFill 1'!Y$2:Y18)&gt;0.01,"",DateEnded_5Day!$A18)))))))</f>
        <v/>
      </c>
      <c r="AA18" s="54" t="str">
        <f>IF($A18&lt;='All Results'!$B$4,"",IF(SUM('MissFill 1'!Z$2:Z18)=0,"",(IF('MissFill 1'!Z18/SUM('MissFill 1'!Z$2:Z18)&gt;0.01,"",IF('MissFill 1'!Z17/SUM('MissFill 1'!Z$2:Z18)&gt;0.01,"",IF('MissFill 1'!Z16/SUM('MissFill 1'!Z$2:Z18)&gt;0.01,"",IF('MissFill 1'!Z15/SUM('MissFill 1'!Z$2:Z18)&gt;0.01,"",DateEnded_5Day!$A18)))))))</f>
        <v/>
      </c>
      <c r="AB18" s="54" t="str">
        <f>IF($A18&lt;='All Results'!$B$4,"",IF(SUM('MissFill 1'!AA$2:AA18)=0,"",(IF('MissFill 1'!AA18/SUM('MissFill 1'!AA$2:AA18)&gt;0.01,"",IF('MissFill 1'!AA17/SUM('MissFill 1'!AA$2:AA18)&gt;0.01,"",IF('MissFill 1'!AA16/SUM('MissFill 1'!AA$2:AA18)&gt;0.01,"",IF('MissFill 1'!AA15/SUM('MissFill 1'!AA$2:AA18)&gt;0.01,"",DateEnded_5Day!$A18)))))))</f>
        <v/>
      </c>
      <c r="AC18" s="54" t="str">
        <f>IF($A18&lt;='All Results'!$B$4,"",IF(SUM('MissFill 1'!AB$2:AB18)=0,"",(IF('MissFill 1'!AB18/SUM('MissFill 1'!AB$2:AB18)&gt;0.01,"",IF('MissFill 1'!AB17/SUM('MissFill 1'!AB$2:AB18)&gt;0.01,"",IF('MissFill 1'!AB16/SUM('MissFill 1'!AB$2:AB18)&gt;0.01,"",IF('MissFill 1'!AB15/SUM('MissFill 1'!AB$2:AB18)&gt;0.01,"",DateEnded_5Day!$A18)))))))</f>
        <v/>
      </c>
      <c r="AD18" s="54" t="str">
        <f>IF($A18&lt;='All Results'!$B$4,"",IF(SUM('MissFill 1'!AC$2:AC18)=0,"",(IF('MissFill 1'!AC18/SUM('MissFill 1'!AC$2:AC18)&gt;0.01,"",IF('MissFill 1'!AC17/SUM('MissFill 1'!AC$2:AC18)&gt;0.01,"",IF('MissFill 1'!AC16/SUM('MissFill 1'!AC$2:AC18)&gt;0.01,"",IF('MissFill 1'!AC15/SUM('MissFill 1'!AC$2:AC18)&gt;0.01,"",DateEnded_5Day!$A18)))))))</f>
        <v/>
      </c>
      <c r="AE18" s="54" t="str">
        <f>IF($A18&lt;='All Results'!$B$4,"",IF(SUM('MissFill 1'!AD$2:AD18)=0,"",(IF('MissFill 1'!AD18/SUM('MissFill 1'!AD$2:AD18)&gt;0.01,"",IF('MissFill 1'!AD17/SUM('MissFill 1'!AD$2:AD18)&gt;0.01,"",IF('MissFill 1'!AD16/SUM('MissFill 1'!AD$2:AD18)&gt;0.01,"",IF('MissFill 1'!AD15/SUM('MissFill 1'!AD$2:AD18)&gt;0.01,"",DateEnded_5Day!$A18)))))))</f>
        <v/>
      </c>
      <c r="AF18" s="54" t="str">
        <f>IF($A18&lt;='All Results'!$B$4,"",IF(SUM('MissFill 1'!AE$2:AE18)=0,"",(IF('MissFill 1'!AE18/SUM('MissFill 1'!AE$2:AE18)&gt;0.01,"",IF('MissFill 1'!AE17/SUM('MissFill 1'!AE$2:AE18)&gt;0.01,"",IF('MissFill 1'!AE16/SUM('MissFill 1'!AE$2:AE18)&gt;0.01,"",IF('MissFill 1'!AE15/SUM('MissFill 1'!AE$2:AE18)&gt;0.01,"",DateEnded_5Day!$A18)))))))</f>
        <v/>
      </c>
      <c r="AG18" s="54" t="str">
        <f>IF($A18&lt;='All Results'!$B$4,"",IF(SUM('MissFill 1'!AF$2:AF18)=0,"",(IF('MissFill 1'!AF18/SUM('MissFill 1'!AF$2:AF18)&gt;0.01,"",IF('MissFill 1'!AF17/SUM('MissFill 1'!AF$2:AF18)&gt;0.01,"",IF('MissFill 1'!AF16/SUM('MissFill 1'!AF$2:AF18)&gt;0.01,"",IF('MissFill 1'!AF15/SUM('MissFill 1'!AF$2:AF18)&gt;0.01,"",DateEnded_5Day!$A18)))))))</f>
        <v/>
      </c>
      <c r="AH18" s="54" t="str">
        <f>IF($A18&lt;='All Results'!$B$4,"",IF(SUM('MissFill 1'!AG$2:AG18)=0,"",(IF('MissFill 1'!AG18/SUM('MissFill 1'!AG$2:AG18)&gt;0.01,"",IF('MissFill 1'!AG17/SUM('MissFill 1'!AG$2:AG18)&gt;0.01,"",IF('MissFill 1'!AG16/SUM('MissFill 1'!AG$2:AG18)&gt;0.01,"",IF('MissFill 1'!AG15/SUM('MissFill 1'!AG$2:AG18)&gt;0.01,"",DateEnded_5Day!$A18)))))))</f>
        <v/>
      </c>
      <c r="AI18" s="54" t="str">
        <f>IF($A18&lt;='All Results'!$B$4,"",IF(SUM('MissFill 1'!AH$2:AH18)=0,"",(IF('MissFill 1'!AH18/SUM('MissFill 1'!AH$2:AH18)&gt;0.01,"",IF('MissFill 1'!AH17/SUM('MissFill 1'!AH$2:AH18)&gt;0.01,"",IF('MissFill 1'!AH16/SUM('MissFill 1'!AH$2:AH18)&gt;0.01,"",IF('MissFill 1'!AH15/SUM('MissFill 1'!AH$2:AH18)&gt;0.01,"",DateEnded_5Day!$A18)))))))</f>
        <v/>
      </c>
      <c r="AJ18" s="54" t="str">
        <f>IF($A18&lt;='All Results'!$B$4,"",IF(SUM('MissFill 1'!AI$2:AI18)=0,"",(IF('MissFill 1'!AI18/SUM('MissFill 1'!AI$2:AI18)&gt;0.01,"",IF('MissFill 1'!AI17/SUM('MissFill 1'!AI$2:AI18)&gt;0.01,"",IF('MissFill 1'!AI16/SUM('MissFill 1'!AI$2:AI18)&gt;0.01,"",IF('MissFill 1'!AI15/SUM('MissFill 1'!AI$2:AI18)&gt;0.01,"",DateEnded_5Day!$A18)))))))</f>
        <v/>
      </c>
      <c r="AK18" s="54" t="str">
        <f>IF($A18&lt;='All Results'!$B$4,"",IF(SUM('MissFill 1'!AJ$2:AJ18)=0,"",(IF('MissFill 1'!AJ18/SUM('MissFill 1'!AJ$2:AJ18)&gt;0.01,"",IF('MissFill 1'!AJ17/SUM('MissFill 1'!AJ$2:AJ18)&gt;0.01,"",IF('MissFill 1'!AJ16/SUM('MissFill 1'!AJ$2:AJ18)&gt;0.01,"",IF('MissFill 1'!AJ15/SUM('MissFill 1'!AJ$2:AJ18)&gt;0.01,"",DateEnded_5Day!$A18)))))))</f>
        <v/>
      </c>
      <c r="AL18" s="54" t="str">
        <f>IF($A18&lt;='All Results'!$B$4,"",IF(SUM('MissFill 1'!AK$2:AK18)=0,"",(IF('MissFill 1'!AK18/SUM('MissFill 1'!AK$2:AK18)&gt;0.01,"",IF('MissFill 1'!AK17/SUM('MissFill 1'!AK$2:AK18)&gt;0.01,"",IF('MissFill 1'!AK16/SUM('MissFill 1'!AK$2:AK18)&gt;0.01,"",IF('MissFill 1'!AK15/SUM('MissFill 1'!AK$2:AK18)&gt;0.01,"",DateEnded_5Day!$A18)))))))</f>
        <v/>
      </c>
      <c r="AM18" s="54" t="str">
        <f>IF($A18&lt;='All Results'!$B$4,"",IF(SUM('MissFill 1'!AL$2:AL18)=0,"",(IF('MissFill 1'!AL18/SUM('MissFill 1'!AL$2:AL18)&gt;0.01,"",IF('MissFill 1'!AL17/SUM('MissFill 1'!AL$2:AL18)&gt;0.01,"",IF('MissFill 1'!AL16/SUM('MissFill 1'!AL$2:AL18)&gt;0.01,"",IF('MissFill 1'!AL15/SUM('MissFill 1'!AL$2:AL18)&gt;0.01,"",DateEnded_5Day!$A18)))))))</f>
        <v/>
      </c>
      <c r="AN18" s="54" t="str">
        <f>IF($A18&lt;='All Results'!$B$4,"",IF(SUM('MissFill 1'!AM$2:AM18)=0,"",(IF('MissFill 1'!AM18/SUM('MissFill 1'!AM$2:AM18)&gt;0.01,"",IF('MissFill 1'!AM17/SUM('MissFill 1'!AM$2:AM18)&gt;0.01,"",IF('MissFill 1'!AM16/SUM('MissFill 1'!AM$2:AM18)&gt;0.01,"",IF('MissFill 1'!AM15/SUM('MissFill 1'!AM$2:AM18)&gt;0.01,"",DateEnded_5Day!$A18)))))))</f>
        <v/>
      </c>
      <c r="AO18" s="54" t="str">
        <f>IF($A18&lt;='All Results'!$B$4,"",IF(SUM('MissFill 1'!AN$2:AN18)=0,"",(IF('MissFill 1'!AN18/SUM('MissFill 1'!AN$2:AN18)&gt;0.01,"",IF('MissFill 1'!AN17/SUM('MissFill 1'!AN$2:AN18)&gt;0.01,"",IF('MissFill 1'!AN16/SUM('MissFill 1'!AN$2:AN18)&gt;0.01,"",IF('MissFill 1'!AN15/SUM('MissFill 1'!AN$2:AN18)&gt;0.01,"",DateEnded_5Day!$A18)))))))</f>
        <v/>
      </c>
      <c r="AP18" s="54" t="str">
        <f>IF($A18&lt;='All Results'!$B$4,"",IF(SUM('MissFill 1'!AO$2:AO18)=0,"",(IF('MissFill 1'!AO18/SUM('MissFill 1'!AO$2:AO18)&gt;0.01,"",IF('MissFill 1'!AO17/SUM('MissFill 1'!AO$2:AO18)&gt;0.01,"",IF('MissFill 1'!AO16/SUM('MissFill 1'!AO$2:AO18)&gt;0.01,"",IF('MissFill 1'!AO15/SUM('MissFill 1'!AO$2:AO18)&gt;0.01,"",DateEnded_5Day!$A18)))))))</f>
        <v/>
      </c>
      <c r="AQ18" s="54" t="str">
        <f>IF($A18&lt;='All Results'!$B$4,"",IF(SUM('MissFill 1'!AP$2:AP18)=0,"",(IF('MissFill 1'!AP18/SUM('MissFill 1'!AP$2:AP18)&gt;0.01,"",IF('MissFill 1'!AP17/SUM('MissFill 1'!AP$2:AP18)&gt;0.01,"",IF('MissFill 1'!AP16/SUM('MissFill 1'!AP$2:AP18)&gt;0.01,"",IF('MissFill 1'!AP15/SUM('MissFill 1'!AP$2:AP18)&gt;0.01,"",DateEnded_5Day!$A18)))))))</f>
        <v/>
      </c>
      <c r="AR18" s="54" t="str">
        <f>IF($A18&lt;='All Results'!$B$4,"",IF(SUM('MissFill 1'!AQ$2:AQ18)=0,"",(IF('MissFill 1'!AQ18/SUM('MissFill 1'!AQ$2:AQ18)&gt;0.01,"",IF('MissFill 1'!AQ17/SUM('MissFill 1'!AQ$2:AQ18)&gt;0.01,"",IF('MissFill 1'!AQ16/SUM('MissFill 1'!AQ$2:AQ18)&gt;0.01,"",IF('MissFill 1'!AQ15/SUM('MissFill 1'!AQ$2:AQ18)&gt;0.01,"",DateEnded_5Day!$A18)))))))</f>
        <v/>
      </c>
      <c r="AS18" s="54" t="str">
        <f>IF($A18&lt;='All Results'!$B$4,"",IF(SUM('MissFill 1'!AR$2:AR18)=0,"",(IF('MissFill 1'!AR18/SUM('MissFill 1'!AR$2:AR18)&gt;0.01,"",IF('MissFill 1'!AR17/SUM('MissFill 1'!AR$2:AR18)&gt;0.01,"",IF('MissFill 1'!AR16/SUM('MissFill 1'!AR$2:AR18)&gt;0.01,"",IF('MissFill 1'!AR15/SUM('MissFill 1'!AR$2:AR18)&gt;0.01,"",DateEnded_5Day!$A18)))))))</f>
        <v/>
      </c>
      <c r="AT18" s="54" t="str">
        <f>IF($A18&lt;='All Results'!$B$4,"",IF(SUM('MissFill 1'!AS$2:AS18)=0,"",(IF('MissFill 1'!AS18/SUM('MissFill 1'!AS$2:AS18)&gt;0.01,"",IF('MissFill 1'!AS17/SUM('MissFill 1'!AS$2:AS18)&gt;0.01,"",IF('MissFill 1'!AS16/SUM('MissFill 1'!AS$2:AS18)&gt;0.01,"",IF('MissFill 1'!AS15/SUM('MissFill 1'!AS$2:AS18)&gt;0.01,"",DateEnded_5Day!$A18)))))))</f>
        <v/>
      </c>
      <c r="AU18" s="54" t="str">
        <f>IF($A18&lt;='All Results'!$B$4,"",IF(SUM('MissFill 1'!AT$2:AT18)=0,"",(IF('MissFill 1'!AT18/SUM('MissFill 1'!AT$2:AT18)&gt;0.01,"",IF('MissFill 1'!AT17/SUM('MissFill 1'!AT$2:AT18)&gt;0.01,"",IF('MissFill 1'!AT16/SUM('MissFill 1'!AT$2:AT18)&gt;0.01,"",IF('MissFill 1'!AT15/SUM('MissFill 1'!AT$2:AT18)&gt;0.01,"",DateEnded_5Day!$A18)))))))</f>
        <v/>
      </c>
      <c r="AV18" s="54" t="str">
        <f>IF($A18&lt;='All Results'!$B$4,"",IF(SUM('MissFill 1'!AU$2:AU18)=0,"",(IF('MissFill 1'!AU18/SUM('MissFill 1'!AU$2:AU18)&gt;0.01,"",IF('MissFill 1'!AU17/SUM('MissFill 1'!AU$2:AU18)&gt;0.01,"",IF('MissFill 1'!AU16/SUM('MissFill 1'!AU$2:AU18)&gt;0.01,"",IF('MissFill 1'!AU15/SUM('MissFill 1'!AU$2:AU18)&gt;0.01,"",DateEnded_5Day!$A18)))))))</f>
        <v/>
      </c>
      <c r="AW18" s="54" t="str">
        <f>IF($A18&lt;='All Results'!$B$4,"",IF(SUM('MissFill 1'!AV$2:AV18)=0,"",(IF('MissFill 1'!AV18/SUM('MissFill 1'!AV$2:AV18)&gt;0.01,"",IF('MissFill 1'!AV17/SUM('MissFill 1'!AV$2:AV18)&gt;0.01,"",IF('MissFill 1'!AV16/SUM('MissFill 1'!AV$2:AV18)&gt;0.01,"",IF('MissFill 1'!AV15/SUM('MissFill 1'!AV$2:AV18)&gt;0.01,"",DateEnded_5Day!$A18)))))))</f>
        <v/>
      </c>
      <c r="AX18" s="54" t="str">
        <f>IF($A18&lt;='All Results'!$B$4,"",IF(SUM('MissFill 1'!AW$2:AW18)=0,"",(IF('MissFill 1'!AW18/SUM('MissFill 1'!AW$2:AW18)&gt;0.01,"",IF('MissFill 1'!AW17/SUM('MissFill 1'!AW$2:AW18)&gt;0.01,"",IF('MissFill 1'!AW16/SUM('MissFill 1'!AW$2:AW18)&gt;0.01,"",IF('MissFill 1'!AW15/SUM('MissFill 1'!AW$2:AW18)&gt;0.01,"",DateEnded_5Day!$A18)))))))</f>
        <v/>
      </c>
    </row>
    <row r="19" spans="1:50" x14ac:dyDescent="0.25">
      <c r="A19" s="41">
        <v>44364</v>
      </c>
      <c r="B19" s="52">
        <v>168</v>
      </c>
      <c r="C19" s="54" t="str">
        <f>IF($A19&lt;='All Results'!$B$4,"",IF(SUM('MissFill 1'!B$2:B19)=0,"",(IF('MissFill 1'!B19/SUM('MissFill 1'!B$2:B19)&gt;0.01,"",IF('MissFill 1'!B18/SUM('MissFill 1'!B$2:B19)&gt;0.01,"",IF('MissFill 1'!B17/SUM('MissFill 1'!B$2:B19)&gt;0.01,"",IF('MissFill 1'!B16/SUM('MissFill 1'!B$2:B19)&gt;0.01,"",DateEnded_5Day!$A19)))))))</f>
        <v/>
      </c>
      <c r="D19" s="54" t="str">
        <f>IF($A19&lt;='All Results'!$B$4,"",IF(SUM('MissFill 1'!C$2:C19)=0,"",(IF('MissFill 1'!C19/SUM('MissFill 1'!C$2:C19)&gt;0.01,"",IF('MissFill 1'!C18/SUM('MissFill 1'!C$2:C19)&gt;0.01,"",IF('MissFill 1'!C17/SUM('MissFill 1'!C$2:C19)&gt;0.01,"",IF('MissFill 1'!C16/SUM('MissFill 1'!C$2:C19)&gt;0.01,"",DateEnded_5Day!$A19)))))))</f>
        <v/>
      </c>
      <c r="E19" s="54" t="str">
        <f>IF($A19&lt;='All Results'!$B$4,"",IF(SUM('MissFill 1'!D$2:D19)=0,"",(IF('MissFill 1'!D19/SUM('MissFill 1'!D$2:D19)&gt;0.01,"",IF('MissFill 1'!D18/SUM('MissFill 1'!D$2:D19)&gt;0.01,"",IF('MissFill 1'!D17/SUM('MissFill 1'!D$2:D19)&gt;0.01,"",IF('MissFill 1'!D16/SUM('MissFill 1'!D$2:D19)&gt;0.01,"",DateEnded_5Day!$A19)))))))</f>
        <v/>
      </c>
      <c r="F19" s="54" t="str">
        <f>IF($A19&lt;='All Results'!$B$4,"",IF(SUM('MissFill 1'!E$2:E19)=0,"",(IF('MissFill 1'!E19/SUM('MissFill 1'!E$2:E19)&gt;0.01,"",IF('MissFill 1'!E18/SUM('MissFill 1'!E$2:E19)&gt;0.01,"",IF('MissFill 1'!E17/SUM('MissFill 1'!E$2:E19)&gt;0.01,"",IF('MissFill 1'!E16/SUM('MissFill 1'!E$2:E19)&gt;0.01,"",DateEnded_5Day!$A19)))))))</f>
        <v/>
      </c>
      <c r="G19" s="54" t="str">
        <f>IF($A19&lt;='All Results'!$B$4,"",IF(SUM('MissFill 1'!F$2:F19)=0,"",(IF('MissFill 1'!F19/SUM('MissFill 1'!F$2:F19)&gt;0.01,"",IF('MissFill 1'!F18/SUM('MissFill 1'!F$2:F19)&gt;0.01,"",IF('MissFill 1'!F17/SUM('MissFill 1'!F$2:F19)&gt;0.01,"",IF('MissFill 1'!F16/SUM('MissFill 1'!F$2:F19)&gt;0.01,"",DateEnded_5Day!$A19)))))))</f>
        <v/>
      </c>
      <c r="H19" s="54" t="str">
        <f>IF($A19&lt;='All Results'!$B$4,"",IF(SUM('MissFill 1'!G$2:G19)=0,"",(IF('MissFill 1'!G19/SUM('MissFill 1'!G$2:G19)&gt;0.01,"",IF('MissFill 1'!G18/SUM('MissFill 1'!G$2:G19)&gt;0.01,"",IF('MissFill 1'!G17/SUM('MissFill 1'!G$2:G19)&gt;0.01,"",IF('MissFill 1'!G16/SUM('MissFill 1'!G$2:G19)&gt;0.01,"",DateEnded_5Day!$A19)))))))</f>
        <v/>
      </c>
      <c r="I19" s="54" t="str">
        <f>IF($A19&lt;='All Results'!$B$4,"",IF(SUM('MissFill 1'!H$2:H19)=0,"",(IF('MissFill 1'!H19/SUM('MissFill 1'!H$2:H19)&gt;0.01,"",IF('MissFill 1'!H18/SUM('MissFill 1'!H$2:H19)&gt;0.01,"",IF('MissFill 1'!H17/SUM('MissFill 1'!H$2:H19)&gt;0.01,"",IF('MissFill 1'!H16/SUM('MissFill 1'!H$2:H19)&gt;0.01,"",DateEnded_5Day!$A19)))))))</f>
        <v/>
      </c>
      <c r="J19" s="54" t="str">
        <f>IF($A19&lt;='All Results'!$B$4,"",IF(SUM('MissFill 1'!I$2:I19)=0,"",(IF('MissFill 1'!I19/SUM('MissFill 1'!I$2:I19)&gt;0.01,"",IF('MissFill 1'!I18/SUM('MissFill 1'!I$2:I19)&gt;0.01,"",IF('MissFill 1'!I17/SUM('MissFill 1'!I$2:I19)&gt;0.01,"",IF('MissFill 1'!I16/SUM('MissFill 1'!I$2:I19)&gt;0.01,"",DateEnded_5Day!$A19)))))))</f>
        <v/>
      </c>
      <c r="K19" s="54" t="str">
        <f>IF($A19&lt;='All Results'!$B$4,"",IF(SUM('MissFill 1'!J$2:J19)=0,"",(IF('MissFill 1'!J19/SUM('MissFill 1'!J$2:J19)&gt;0.01,"",IF('MissFill 1'!J18/SUM('MissFill 1'!J$2:J19)&gt;0.01,"",IF('MissFill 1'!J17/SUM('MissFill 1'!J$2:J19)&gt;0.01,"",IF('MissFill 1'!J16/SUM('MissFill 1'!J$2:J19)&gt;0.01,"",DateEnded_5Day!$A19)))))))</f>
        <v/>
      </c>
      <c r="L19" s="54" t="str">
        <f>IF($A19&lt;='All Results'!$B$4,"",IF(SUM('MissFill 1'!K$2:K19)=0,"",(IF('MissFill 1'!K19/SUM('MissFill 1'!K$2:K19)&gt;0.01,"",IF('MissFill 1'!K18/SUM('MissFill 1'!K$2:K19)&gt;0.01,"",IF('MissFill 1'!K17/SUM('MissFill 1'!K$2:K19)&gt;0.01,"",IF('MissFill 1'!K16/SUM('MissFill 1'!K$2:K19)&gt;0.01,"",DateEnded_5Day!$A19)))))))</f>
        <v/>
      </c>
      <c r="M19" s="54" t="str">
        <f>IF($A19&lt;='All Results'!$B$4,"",IF(SUM('MissFill 1'!L$2:L19)=0,"",(IF('MissFill 1'!L19/SUM('MissFill 1'!L$2:L19)&gt;0.01,"",IF('MissFill 1'!L18/SUM('MissFill 1'!L$2:L19)&gt;0.01,"",IF('MissFill 1'!L17/SUM('MissFill 1'!L$2:L19)&gt;0.01,"",IF('MissFill 1'!L16/SUM('MissFill 1'!L$2:L19)&gt;0.01,"",DateEnded_5Day!$A19)))))))</f>
        <v/>
      </c>
      <c r="N19" s="54" t="str">
        <f>IF($A19&lt;='All Results'!$B$4,"",IF(SUM('MissFill 1'!M$2:M19)=0,"",(IF('MissFill 1'!M19/SUM('MissFill 1'!M$2:M19)&gt;0.01,"",IF('MissFill 1'!M18/SUM('MissFill 1'!M$2:M19)&gt;0.01,"",IF('MissFill 1'!M17/SUM('MissFill 1'!M$2:M19)&gt;0.01,"",IF('MissFill 1'!M16/SUM('MissFill 1'!M$2:M19)&gt;0.01,"",DateEnded_5Day!$A19)))))))</f>
        <v/>
      </c>
      <c r="O19" s="54" t="str">
        <f>IF($A19&lt;='All Results'!$B$4,"",IF(SUM('MissFill 1'!N$2:N19)=0,"",(IF('MissFill 1'!N19/SUM('MissFill 1'!N$2:N19)&gt;0.01,"",IF('MissFill 1'!N18/SUM('MissFill 1'!N$2:N19)&gt;0.01,"",IF('MissFill 1'!N17/SUM('MissFill 1'!N$2:N19)&gt;0.01,"",IF('MissFill 1'!N16/SUM('MissFill 1'!N$2:N19)&gt;0.01,"",DateEnded_5Day!$A19)))))))</f>
        <v/>
      </c>
      <c r="P19" s="54" t="str">
        <f>IF($A19&lt;='All Results'!$B$4,"",IF(SUM('MissFill 1'!O$2:O19)=0,"",(IF('MissFill 1'!O19/SUM('MissFill 1'!O$2:O19)&gt;0.01,"",IF('MissFill 1'!O18/SUM('MissFill 1'!O$2:O19)&gt;0.01,"",IF('MissFill 1'!O17/SUM('MissFill 1'!O$2:O19)&gt;0.01,"",IF('MissFill 1'!O16/SUM('MissFill 1'!O$2:O19)&gt;0.01,"",DateEnded_5Day!$A19)))))))</f>
        <v/>
      </c>
      <c r="Q19" s="54" t="str">
        <f>IF($A19&lt;='All Results'!$B$4,"",IF(SUM('MissFill 1'!P$2:P19)=0,"",(IF('MissFill 1'!P19/SUM('MissFill 1'!P$2:P19)&gt;0.01,"",IF('MissFill 1'!P18/SUM('MissFill 1'!P$2:P19)&gt;0.01,"",IF('MissFill 1'!P17/SUM('MissFill 1'!P$2:P19)&gt;0.01,"",IF('MissFill 1'!P16/SUM('MissFill 1'!P$2:P19)&gt;0.01,"",DateEnded_5Day!$A19)))))))</f>
        <v/>
      </c>
      <c r="R19" s="54" t="str">
        <f>IF($A19&lt;='All Results'!$B$4,"",IF(SUM('MissFill 1'!Q$2:Q19)=0,"",(IF('MissFill 1'!Q19/SUM('MissFill 1'!Q$2:Q19)&gt;0.01,"",IF('MissFill 1'!Q18/SUM('MissFill 1'!Q$2:Q19)&gt;0.01,"",IF('MissFill 1'!Q17/SUM('MissFill 1'!Q$2:Q19)&gt;0.01,"",IF('MissFill 1'!Q16/SUM('MissFill 1'!Q$2:Q19)&gt;0.01,"",DateEnded_5Day!$A19)))))))</f>
        <v/>
      </c>
      <c r="S19" s="54" t="str">
        <f>IF($A19&lt;='All Results'!$B$4,"",IF(SUM('MissFill 1'!R$2:R19)=0,"",(IF('MissFill 1'!R19/SUM('MissFill 1'!R$2:R19)&gt;0.01,"",IF('MissFill 1'!R18/SUM('MissFill 1'!R$2:R19)&gt;0.01,"",IF('MissFill 1'!R17/SUM('MissFill 1'!R$2:R19)&gt;0.01,"",IF('MissFill 1'!R16/SUM('MissFill 1'!R$2:R19)&gt;0.01,"",DateEnded_5Day!$A19)))))))</f>
        <v/>
      </c>
      <c r="T19" s="54" t="str">
        <f>IF($A19&lt;='All Results'!$B$4,"",IF(SUM('MissFill 1'!S$2:S19)=0,"",(IF('MissFill 1'!S19/SUM('MissFill 1'!S$2:S19)&gt;0.01,"",IF('MissFill 1'!S18/SUM('MissFill 1'!S$2:S19)&gt;0.01,"",IF('MissFill 1'!S17/SUM('MissFill 1'!S$2:S19)&gt;0.01,"",IF('MissFill 1'!S16/SUM('MissFill 1'!S$2:S19)&gt;0.01,"",DateEnded_5Day!$A19)))))))</f>
        <v/>
      </c>
      <c r="U19" s="54" t="str">
        <f>IF($A19&lt;='All Results'!$B$4,"",IF(SUM('MissFill 1'!T$2:T19)=0,"",(IF('MissFill 1'!T19/SUM('MissFill 1'!T$2:T19)&gt;0.01,"",IF('MissFill 1'!T18/SUM('MissFill 1'!T$2:T19)&gt;0.01,"",IF('MissFill 1'!T17/SUM('MissFill 1'!T$2:T19)&gt;0.01,"",IF('MissFill 1'!T16/SUM('MissFill 1'!T$2:T19)&gt;0.01,"",DateEnded_5Day!$A19)))))))</f>
        <v/>
      </c>
      <c r="V19" s="54" t="str">
        <f>IF($A19&lt;='All Results'!$B$4,"",IF(SUM('MissFill 1'!U$2:U19)=0,"",(IF('MissFill 1'!U19/SUM('MissFill 1'!U$2:U19)&gt;0.01,"",IF('MissFill 1'!U18/SUM('MissFill 1'!U$2:U19)&gt;0.01,"",IF('MissFill 1'!U17/SUM('MissFill 1'!U$2:U19)&gt;0.01,"",IF('MissFill 1'!U16/SUM('MissFill 1'!U$2:U19)&gt;0.01,"",DateEnded_5Day!$A19)))))))</f>
        <v/>
      </c>
      <c r="W19" s="54" t="str">
        <f>IF($A19&lt;='All Results'!$B$4,"",IF(SUM('MissFill 1'!V$2:V19)=0,"",(IF('MissFill 1'!V19/SUM('MissFill 1'!V$2:V19)&gt;0.01,"",IF('MissFill 1'!V18/SUM('MissFill 1'!V$2:V19)&gt;0.01,"",IF('MissFill 1'!V17/SUM('MissFill 1'!V$2:V19)&gt;0.01,"",IF('MissFill 1'!V16/SUM('MissFill 1'!V$2:V19)&gt;0.01,"",DateEnded_5Day!$A19)))))))</f>
        <v/>
      </c>
      <c r="X19" s="54" t="str">
        <f>IF($A19&lt;='All Results'!$B$4,"",IF(SUM('MissFill 1'!W$2:W19)=0,"",(IF('MissFill 1'!W19/SUM('MissFill 1'!W$2:W19)&gt;0.01,"",IF('MissFill 1'!W18/SUM('MissFill 1'!W$2:W19)&gt;0.01,"",IF('MissFill 1'!W17/SUM('MissFill 1'!W$2:W19)&gt;0.01,"",IF('MissFill 1'!W16/SUM('MissFill 1'!W$2:W19)&gt;0.01,"",DateEnded_5Day!$A19)))))))</f>
        <v/>
      </c>
      <c r="Y19" s="54" t="str">
        <f>IF($A19&lt;='All Results'!$B$4,"",IF(SUM('MissFill 1'!X$2:X19)=0,"",(IF('MissFill 1'!X19/SUM('MissFill 1'!X$2:X19)&gt;0.01,"",IF('MissFill 1'!X18/SUM('MissFill 1'!X$2:X19)&gt;0.01,"",IF('MissFill 1'!X17/SUM('MissFill 1'!X$2:X19)&gt;0.01,"",IF('MissFill 1'!X16/SUM('MissFill 1'!X$2:X19)&gt;0.01,"",DateEnded_5Day!$A19)))))))</f>
        <v/>
      </c>
      <c r="Z19" s="54" t="str">
        <f>IF($A19&lt;='All Results'!$B$4,"",IF(SUM('MissFill 1'!Y$2:Y19)=0,"",(IF('MissFill 1'!Y19/SUM('MissFill 1'!Y$2:Y19)&gt;0.01,"",IF('MissFill 1'!Y18/SUM('MissFill 1'!Y$2:Y19)&gt;0.01,"",IF('MissFill 1'!Y17/SUM('MissFill 1'!Y$2:Y19)&gt;0.01,"",IF('MissFill 1'!Y16/SUM('MissFill 1'!Y$2:Y19)&gt;0.01,"",DateEnded_5Day!$A19)))))))</f>
        <v/>
      </c>
      <c r="AA19" s="54" t="str">
        <f>IF($A19&lt;='All Results'!$B$4,"",IF(SUM('MissFill 1'!Z$2:Z19)=0,"",(IF('MissFill 1'!Z19/SUM('MissFill 1'!Z$2:Z19)&gt;0.01,"",IF('MissFill 1'!Z18/SUM('MissFill 1'!Z$2:Z19)&gt;0.01,"",IF('MissFill 1'!Z17/SUM('MissFill 1'!Z$2:Z19)&gt;0.01,"",IF('MissFill 1'!Z16/SUM('MissFill 1'!Z$2:Z19)&gt;0.01,"",DateEnded_5Day!$A19)))))))</f>
        <v/>
      </c>
      <c r="AB19" s="54" t="str">
        <f>IF($A19&lt;='All Results'!$B$4,"",IF(SUM('MissFill 1'!AA$2:AA19)=0,"",(IF('MissFill 1'!AA19/SUM('MissFill 1'!AA$2:AA19)&gt;0.01,"",IF('MissFill 1'!AA18/SUM('MissFill 1'!AA$2:AA19)&gt;0.01,"",IF('MissFill 1'!AA17/SUM('MissFill 1'!AA$2:AA19)&gt;0.01,"",IF('MissFill 1'!AA16/SUM('MissFill 1'!AA$2:AA19)&gt;0.01,"",DateEnded_5Day!$A19)))))))</f>
        <v/>
      </c>
      <c r="AC19" s="54" t="str">
        <f>IF($A19&lt;='All Results'!$B$4,"",IF(SUM('MissFill 1'!AB$2:AB19)=0,"",(IF('MissFill 1'!AB19/SUM('MissFill 1'!AB$2:AB19)&gt;0.01,"",IF('MissFill 1'!AB18/SUM('MissFill 1'!AB$2:AB19)&gt;0.01,"",IF('MissFill 1'!AB17/SUM('MissFill 1'!AB$2:AB19)&gt;0.01,"",IF('MissFill 1'!AB16/SUM('MissFill 1'!AB$2:AB19)&gt;0.01,"",DateEnded_5Day!$A19)))))))</f>
        <v/>
      </c>
      <c r="AD19" s="54" t="str">
        <f>IF($A19&lt;='All Results'!$B$4,"",IF(SUM('MissFill 1'!AC$2:AC19)=0,"",(IF('MissFill 1'!AC19/SUM('MissFill 1'!AC$2:AC19)&gt;0.01,"",IF('MissFill 1'!AC18/SUM('MissFill 1'!AC$2:AC19)&gt;0.01,"",IF('MissFill 1'!AC17/SUM('MissFill 1'!AC$2:AC19)&gt;0.01,"",IF('MissFill 1'!AC16/SUM('MissFill 1'!AC$2:AC19)&gt;0.01,"",DateEnded_5Day!$A19)))))))</f>
        <v/>
      </c>
      <c r="AE19" s="54" t="str">
        <f>IF($A19&lt;='All Results'!$B$4,"",IF(SUM('MissFill 1'!AD$2:AD19)=0,"",(IF('MissFill 1'!AD19/SUM('MissFill 1'!AD$2:AD19)&gt;0.01,"",IF('MissFill 1'!AD18/SUM('MissFill 1'!AD$2:AD19)&gt;0.01,"",IF('MissFill 1'!AD17/SUM('MissFill 1'!AD$2:AD19)&gt;0.01,"",IF('MissFill 1'!AD16/SUM('MissFill 1'!AD$2:AD19)&gt;0.01,"",DateEnded_5Day!$A19)))))))</f>
        <v/>
      </c>
      <c r="AF19" s="54" t="str">
        <f>IF($A19&lt;='All Results'!$B$4,"",IF(SUM('MissFill 1'!AE$2:AE19)=0,"",(IF('MissFill 1'!AE19/SUM('MissFill 1'!AE$2:AE19)&gt;0.01,"",IF('MissFill 1'!AE18/SUM('MissFill 1'!AE$2:AE19)&gt;0.01,"",IF('MissFill 1'!AE17/SUM('MissFill 1'!AE$2:AE19)&gt;0.01,"",IF('MissFill 1'!AE16/SUM('MissFill 1'!AE$2:AE19)&gt;0.01,"",DateEnded_5Day!$A19)))))))</f>
        <v/>
      </c>
      <c r="AG19" s="54" t="str">
        <f>IF($A19&lt;='All Results'!$B$4,"",IF(SUM('MissFill 1'!AF$2:AF19)=0,"",(IF('MissFill 1'!AF19/SUM('MissFill 1'!AF$2:AF19)&gt;0.01,"",IF('MissFill 1'!AF18/SUM('MissFill 1'!AF$2:AF19)&gt;0.01,"",IF('MissFill 1'!AF17/SUM('MissFill 1'!AF$2:AF19)&gt;0.01,"",IF('MissFill 1'!AF16/SUM('MissFill 1'!AF$2:AF19)&gt;0.01,"",DateEnded_5Day!$A19)))))))</f>
        <v/>
      </c>
      <c r="AH19" s="54" t="str">
        <f>IF($A19&lt;='All Results'!$B$4,"",IF(SUM('MissFill 1'!AG$2:AG19)=0,"",(IF('MissFill 1'!AG19/SUM('MissFill 1'!AG$2:AG19)&gt;0.01,"",IF('MissFill 1'!AG18/SUM('MissFill 1'!AG$2:AG19)&gt;0.01,"",IF('MissFill 1'!AG17/SUM('MissFill 1'!AG$2:AG19)&gt;0.01,"",IF('MissFill 1'!AG16/SUM('MissFill 1'!AG$2:AG19)&gt;0.01,"",DateEnded_5Day!$A19)))))))</f>
        <v/>
      </c>
      <c r="AI19" s="54" t="str">
        <f>IF($A19&lt;='All Results'!$B$4,"",IF(SUM('MissFill 1'!AH$2:AH19)=0,"",(IF('MissFill 1'!AH19/SUM('MissFill 1'!AH$2:AH19)&gt;0.01,"",IF('MissFill 1'!AH18/SUM('MissFill 1'!AH$2:AH19)&gt;0.01,"",IF('MissFill 1'!AH17/SUM('MissFill 1'!AH$2:AH19)&gt;0.01,"",IF('MissFill 1'!AH16/SUM('MissFill 1'!AH$2:AH19)&gt;0.01,"",DateEnded_5Day!$A19)))))))</f>
        <v/>
      </c>
      <c r="AJ19" s="54" t="str">
        <f>IF($A19&lt;='All Results'!$B$4,"",IF(SUM('MissFill 1'!AI$2:AI19)=0,"",(IF('MissFill 1'!AI19/SUM('MissFill 1'!AI$2:AI19)&gt;0.01,"",IF('MissFill 1'!AI18/SUM('MissFill 1'!AI$2:AI19)&gt;0.01,"",IF('MissFill 1'!AI17/SUM('MissFill 1'!AI$2:AI19)&gt;0.01,"",IF('MissFill 1'!AI16/SUM('MissFill 1'!AI$2:AI19)&gt;0.01,"",DateEnded_5Day!$A19)))))))</f>
        <v/>
      </c>
      <c r="AK19" s="54" t="str">
        <f>IF($A19&lt;='All Results'!$B$4,"",IF(SUM('MissFill 1'!AJ$2:AJ19)=0,"",(IF('MissFill 1'!AJ19/SUM('MissFill 1'!AJ$2:AJ19)&gt;0.01,"",IF('MissFill 1'!AJ18/SUM('MissFill 1'!AJ$2:AJ19)&gt;0.01,"",IF('MissFill 1'!AJ17/SUM('MissFill 1'!AJ$2:AJ19)&gt;0.01,"",IF('MissFill 1'!AJ16/SUM('MissFill 1'!AJ$2:AJ19)&gt;0.01,"",DateEnded_5Day!$A19)))))))</f>
        <v/>
      </c>
      <c r="AL19" s="54" t="str">
        <f>IF($A19&lt;='All Results'!$B$4,"",IF(SUM('MissFill 1'!AK$2:AK19)=0,"",(IF('MissFill 1'!AK19/SUM('MissFill 1'!AK$2:AK19)&gt;0.01,"",IF('MissFill 1'!AK18/SUM('MissFill 1'!AK$2:AK19)&gt;0.01,"",IF('MissFill 1'!AK17/SUM('MissFill 1'!AK$2:AK19)&gt;0.01,"",IF('MissFill 1'!AK16/SUM('MissFill 1'!AK$2:AK19)&gt;0.01,"",DateEnded_5Day!$A19)))))))</f>
        <v/>
      </c>
      <c r="AM19" s="54" t="str">
        <f>IF($A19&lt;='All Results'!$B$4,"",IF(SUM('MissFill 1'!AL$2:AL19)=0,"",(IF('MissFill 1'!AL19/SUM('MissFill 1'!AL$2:AL19)&gt;0.01,"",IF('MissFill 1'!AL18/SUM('MissFill 1'!AL$2:AL19)&gt;0.01,"",IF('MissFill 1'!AL17/SUM('MissFill 1'!AL$2:AL19)&gt;0.01,"",IF('MissFill 1'!AL16/SUM('MissFill 1'!AL$2:AL19)&gt;0.01,"",DateEnded_5Day!$A19)))))))</f>
        <v/>
      </c>
      <c r="AN19" s="54" t="str">
        <f>IF($A19&lt;='All Results'!$B$4,"",IF(SUM('MissFill 1'!AM$2:AM19)=0,"",(IF('MissFill 1'!AM19/SUM('MissFill 1'!AM$2:AM19)&gt;0.01,"",IF('MissFill 1'!AM18/SUM('MissFill 1'!AM$2:AM19)&gt;0.01,"",IF('MissFill 1'!AM17/SUM('MissFill 1'!AM$2:AM19)&gt;0.01,"",IF('MissFill 1'!AM16/SUM('MissFill 1'!AM$2:AM19)&gt;0.01,"",DateEnded_5Day!$A19)))))))</f>
        <v/>
      </c>
      <c r="AO19" s="54" t="str">
        <f>IF($A19&lt;='All Results'!$B$4,"",IF(SUM('MissFill 1'!AN$2:AN19)=0,"",(IF('MissFill 1'!AN19/SUM('MissFill 1'!AN$2:AN19)&gt;0.01,"",IF('MissFill 1'!AN18/SUM('MissFill 1'!AN$2:AN19)&gt;0.01,"",IF('MissFill 1'!AN17/SUM('MissFill 1'!AN$2:AN19)&gt;0.01,"",IF('MissFill 1'!AN16/SUM('MissFill 1'!AN$2:AN19)&gt;0.01,"",DateEnded_5Day!$A19)))))))</f>
        <v/>
      </c>
      <c r="AP19" s="54" t="str">
        <f>IF($A19&lt;='All Results'!$B$4,"",IF(SUM('MissFill 1'!AO$2:AO19)=0,"",(IF('MissFill 1'!AO19/SUM('MissFill 1'!AO$2:AO19)&gt;0.01,"",IF('MissFill 1'!AO18/SUM('MissFill 1'!AO$2:AO19)&gt;0.01,"",IF('MissFill 1'!AO17/SUM('MissFill 1'!AO$2:AO19)&gt;0.01,"",IF('MissFill 1'!AO16/SUM('MissFill 1'!AO$2:AO19)&gt;0.01,"",DateEnded_5Day!$A19)))))))</f>
        <v/>
      </c>
      <c r="AQ19" s="54" t="str">
        <f>IF($A19&lt;='All Results'!$B$4,"",IF(SUM('MissFill 1'!AP$2:AP19)=0,"",(IF('MissFill 1'!AP19/SUM('MissFill 1'!AP$2:AP19)&gt;0.01,"",IF('MissFill 1'!AP18/SUM('MissFill 1'!AP$2:AP19)&gt;0.01,"",IF('MissFill 1'!AP17/SUM('MissFill 1'!AP$2:AP19)&gt;0.01,"",IF('MissFill 1'!AP16/SUM('MissFill 1'!AP$2:AP19)&gt;0.01,"",DateEnded_5Day!$A19)))))))</f>
        <v/>
      </c>
      <c r="AR19" s="54" t="str">
        <f>IF($A19&lt;='All Results'!$B$4,"",IF(SUM('MissFill 1'!AQ$2:AQ19)=0,"",(IF('MissFill 1'!AQ19/SUM('MissFill 1'!AQ$2:AQ19)&gt;0.01,"",IF('MissFill 1'!AQ18/SUM('MissFill 1'!AQ$2:AQ19)&gt;0.01,"",IF('MissFill 1'!AQ17/SUM('MissFill 1'!AQ$2:AQ19)&gt;0.01,"",IF('MissFill 1'!AQ16/SUM('MissFill 1'!AQ$2:AQ19)&gt;0.01,"",DateEnded_5Day!$A19)))))))</f>
        <v/>
      </c>
      <c r="AS19" s="54" t="str">
        <f>IF($A19&lt;='All Results'!$B$4,"",IF(SUM('MissFill 1'!AR$2:AR19)=0,"",(IF('MissFill 1'!AR19/SUM('MissFill 1'!AR$2:AR19)&gt;0.01,"",IF('MissFill 1'!AR18/SUM('MissFill 1'!AR$2:AR19)&gt;0.01,"",IF('MissFill 1'!AR17/SUM('MissFill 1'!AR$2:AR19)&gt;0.01,"",IF('MissFill 1'!AR16/SUM('MissFill 1'!AR$2:AR19)&gt;0.01,"",DateEnded_5Day!$A19)))))))</f>
        <v/>
      </c>
      <c r="AT19" s="54" t="str">
        <f>IF($A19&lt;='All Results'!$B$4,"",IF(SUM('MissFill 1'!AS$2:AS19)=0,"",(IF('MissFill 1'!AS19/SUM('MissFill 1'!AS$2:AS19)&gt;0.01,"",IF('MissFill 1'!AS18/SUM('MissFill 1'!AS$2:AS19)&gt;0.01,"",IF('MissFill 1'!AS17/SUM('MissFill 1'!AS$2:AS19)&gt;0.01,"",IF('MissFill 1'!AS16/SUM('MissFill 1'!AS$2:AS19)&gt;0.01,"",DateEnded_5Day!$A19)))))))</f>
        <v/>
      </c>
      <c r="AU19" s="54" t="str">
        <f>IF($A19&lt;='All Results'!$B$4,"",IF(SUM('MissFill 1'!AT$2:AT19)=0,"",(IF('MissFill 1'!AT19/SUM('MissFill 1'!AT$2:AT19)&gt;0.01,"",IF('MissFill 1'!AT18/SUM('MissFill 1'!AT$2:AT19)&gt;0.01,"",IF('MissFill 1'!AT17/SUM('MissFill 1'!AT$2:AT19)&gt;0.01,"",IF('MissFill 1'!AT16/SUM('MissFill 1'!AT$2:AT19)&gt;0.01,"",DateEnded_5Day!$A19)))))))</f>
        <v/>
      </c>
      <c r="AV19" s="54" t="str">
        <f>IF($A19&lt;='All Results'!$B$4,"",IF(SUM('MissFill 1'!AU$2:AU19)=0,"",(IF('MissFill 1'!AU19/SUM('MissFill 1'!AU$2:AU19)&gt;0.01,"",IF('MissFill 1'!AU18/SUM('MissFill 1'!AU$2:AU19)&gt;0.01,"",IF('MissFill 1'!AU17/SUM('MissFill 1'!AU$2:AU19)&gt;0.01,"",IF('MissFill 1'!AU16/SUM('MissFill 1'!AU$2:AU19)&gt;0.01,"",DateEnded_5Day!$A19)))))))</f>
        <v/>
      </c>
      <c r="AW19" s="54" t="str">
        <f>IF($A19&lt;='All Results'!$B$4,"",IF(SUM('MissFill 1'!AV$2:AV19)=0,"",(IF('MissFill 1'!AV19/SUM('MissFill 1'!AV$2:AV19)&gt;0.01,"",IF('MissFill 1'!AV18/SUM('MissFill 1'!AV$2:AV19)&gt;0.01,"",IF('MissFill 1'!AV17/SUM('MissFill 1'!AV$2:AV19)&gt;0.01,"",IF('MissFill 1'!AV16/SUM('MissFill 1'!AV$2:AV19)&gt;0.01,"",DateEnded_5Day!$A19)))))))</f>
        <v/>
      </c>
      <c r="AX19" s="54" t="str">
        <f>IF($A19&lt;='All Results'!$B$4,"",IF(SUM('MissFill 1'!AW$2:AW19)=0,"",(IF('MissFill 1'!AW19/SUM('MissFill 1'!AW$2:AW19)&gt;0.01,"",IF('MissFill 1'!AW18/SUM('MissFill 1'!AW$2:AW19)&gt;0.01,"",IF('MissFill 1'!AW17/SUM('MissFill 1'!AW$2:AW19)&gt;0.01,"",IF('MissFill 1'!AW16/SUM('MissFill 1'!AW$2:AW19)&gt;0.01,"",DateEnded_5Day!$A19)))))))</f>
        <v/>
      </c>
    </row>
    <row r="20" spans="1:50" x14ac:dyDescent="0.25">
      <c r="A20" s="41">
        <v>44365</v>
      </c>
      <c r="B20" s="52">
        <v>169</v>
      </c>
      <c r="C20" s="54" t="str">
        <f>IF($A20&lt;='All Results'!$B$4,"",IF(SUM('MissFill 1'!B$2:B20)=0,"",(IF('MissFill 1'!B20/SUM('MissFill 1'!B$2:B20)&gt;0.01,"",IF('MissFill 1'!B19/SUM('MissFill 1'!B$2:B20)&gt;0.01,"",IF('MissFill 1'!B18/SUM('MissFill 1'!B$2:B20)&gt;0.01,"",IF('MissFill 1'!B17/SUM('MissFill 1'!B$2:B20)&gt;0.01,"",DateEnded_5Day!$A20)))))))</f>
        <v/>
      </c>
      <c r="D20" s="54" t="str">
        <f>IF($A20&lt;='All Results'!$B$4,"",IF(SUM('MissFill 1'!C$2:C20)=0,"",(IF('MissFill 1'!C20/SUM('MissFill 1'!C$2:C20)&gt;0.01,"",IF('MissFill 1'!C19/SUM('MissFill 1'!C$2:C20)&gt;0.01,"",IF('MissFill 1'!C18/SUM('MissFill 1'!C$2:C20)&gt;0.01,"",IF('MissFill 1'!C17/SUM('MissFill 1'!C$2:C20)&gt;0.01,"",DateEnded_5Day!$A20)))))))</f>
        <v/>
      </c>
      <c r="E20" s="54" t="str">
        <f>IF($A20&lt;='All Results'!$B$4,"",IF(SUM('MissFill 1'!D$2:D20)=0,"",(IF('MissFill 1'!D20/SUM('MissFill 1'!D$2:D20)&gt;0.01,"",IF('MissFill 1'!D19/SUM('MissFill 1'!D$2:D20)&gt;0.01,"",IF('MissFill 1'!D18/SUM('MissFill 1'!D$2:D20)&gt;0.01,"",IF('MissFill 1'!D17/SUM('MissFill 1'!D$2:D20)&gt;0.01,"",DateEnded_5Day!$A20)))))))</f>
        <v/>
      </c>
      <c r="F20" s="54" t="str">
        <f>IF($A20&lt;='All Results'!$B$4,"",IF(SUM('MissFill 1'!E$2:E20)=0,"",(IF('MissFill 1'!E20/SUM('MissFill 1'!E$2:E20)&gt;0.01,"",IF('MissFill 1'!E19/SUM('MissFill 1'!E$2:E20)&gt;0.01,"",IF('MissFill 1'!E18/SUM('MissFill 1'!E$2:E20)&gt;0.01,"",IF('MissFill 1'!E17/SUM('MissFill 1'!E$2:E20)&gt;0.01,"",DateEnded_5Day!$A20)))))))</f>
        <v/>
      </c>
      <c r="G20" s="54" t="str">
        <f>IF($A20&lt;='All Results'!$B$4,"",IF(SUM('MissFill 1'!F$2:F20)=0,"",(IF('MissFill 1'!F20/SUM('MissFill 1'!F$2:F20)&gt;0.01,"",IF('MissFill 1'!F19/SUM('MissFill 1'!F$2:F20)&gt;0.01,"",IF('MissFill 1'!F18/SUM('MissFill 1'!F$2:F20)&gt;0.01,"",IF('MissFill 1'!F17/SUM('MissFill 1'!F$2:F20)&gt;0.01,"",DateEnded_5Day!$A20)))))))</f>
        <v/>
      </c>
      <c r="H20" s="54" t="str">
        <f>IF($A20&lt;='All Results'!$B$4,"",IF(SUM('MissFill 1'!G$2:G20)=0,"",(IF('MissFill 1'!G20/SUM('MissFill 1'!G$2:G20)&gt;0.01,"",IF('MissFill 1'!G19/SUM('MissFill 1'!G$2:G20)&gt;0.01,"",IF('MissFill 1'!G18/SUM('MissFill 1'!G$2:G20)&gt;0.01,"",IF('MissFill 1'!G17/SUM('MissFill 1'!G$2:G20)&gt;0.01,"",DateEnded_5Day!$A20)))))))</f>
        <v/>
      </c>
      <c r="I20" s="54" t="str">
        <f>IF($A20&lt;='All Results'!$B$4,"",IF(SUM('MissFill 1'!H$2:H20)=0,"",(IF('MissFill 1'!H20/SUM('MissFill 1'!H$2:H20)&gt;0.01,"",IF('MissFill 1'!H19/SUM('MissFill 1'!H$2:H20)&gt;0.01,"",IF('MissFill 1'!H18/SUM('MissFill 1'!H$2:H20)&gt;0.01,"",IF('MissFill 1'!H17/SUM('MissFill 1'!H$2:H20)&gt;0.01,"",DateEnded_5Day!$A20)))))))</f>
        <v/>
      </c>
      <c r="J20" s="54" t="str">
        <f>IF($A20&lt;='All Results'!$B$4,"",IF(SUM('MissFill 1'!I$2:I20)=0,"",(IF('MissFill 1'!I20/SUM('MissFill 1'!I$2:I20)&gt;0.01,"",IF('MissFill 1'!I19/SUM('MissFill 1'!I$2:I20)&gt;0.01,"",IF('MissFill 1'!I18/SUM('MissFill 1'!I$2:I20)&gt;0.01,"",IF('MissFill 1'!I17/SUM('MissFill 1'!I$2:I20)&gt;0.01,"",DateEnded_5Day!$A20)))))))</f>
        <v/>
      </c>
      <c r="K20" s="54" t="str">
        <f>IF($A20&lt;='All Results'!$B$4,"",IF(SUM('MissFill 1'!J$2:J20)=0,"",(IF('MissFill 1'!J20/SUM('MissFill 1'!J$2:J20)&gt;0.01,"",IF('MissFill 1'!J19/SUM('MissFill 1'!J$2:J20)&gt;0.01,"",IF('MissFill 1'!J18/SUM('MissFill 1'!J$2:J20)&gt;0.01,"",IF('MissFill 1'!J17/SUM('MissFill 1'!J$2:J20)&gt;0.01,"",DateEnded_5Day!$A20)))))))</f>
        <v/>
      </c>
      <c r="L20" s="54" t="str">
        <f>IF($A20&lt;='All Results'!$B$4,"",IF(SUM('MissFill 1'!K$2:K20)=0,"",(IF('MissFill 1'!K20/SUM('MissFill 1'!K$2:K20)&gt;0.01,"",IF('MissFill 1'!K19/SUM('MissFill 1'!K$2:K20)&gt;0.01,"",IF('MissFill 1'!K18/SUM('MissFill 1'!K$2:K20)&gt;0.01,"",IF('MissFill 1'!K17/SUM('MissFill 1'!K$2:K20)&gt;0.01,"",DateEnded_5Day!$A20)))))))</f>
        <v/>
      </c>
      <c r="M20" s="54" t="str">
        <f>IF($A20&lt;='All Results'!$B$4,"",IF(SUM('MissFill 1'!L$2:L20)=0,"",(IF('MissFill 1'!L20/SUM('MissFill 1'!L$2:L20)&gt;0.01,"",IF('MissFill 1'!L19/SUM('MissFill 1'!L$2:L20)&gt;0.01,"",IF('MissFill 1'!L18/SUM('MissFill 1'!L$2:L20)&gt;0.01,"",IF('MissFill 1'!L17/SUM('MissFill 1'!L$2:L20)&gt;0.01,"",DateEnded_5Day!$A20)))))))</f>
        <v/>
      </c>
      <c r="N20" s="54" t="str">
        <f>IF($A20&lt;='All Results'!$B$4,"",IF(SUM('MissFill 1'!M$2:M20)=0,"",(IF('MissFill 1'!M20/SUM('MissFill 1'!M$2:M20)&gt;0.01,"",IF('MissFill 1'!M19/SUM('MissFill 1'!M$2:M20)&gt;0.01,"",IF('MissFill 1'!M18/SUM('MissFill 1'!M$2:M20)&gt;0.01,"",IF('MissFill 1'!M17/SUM('MissFill 1'!M$2:M20)&gt;0.01,"",DateEnded_5Day!$A20)))))))</f>
        <v/>
      </c>
      <c r="O20" s="54" t="str">
        <f>IF($A20&lt;='All Results'!$B$4,"",IF(SUM('MissFill 1'!N$2:N20)=0,"",(IF('MissFill 1'!N20/SUM('MissFill 1'!N$2:N20)&gt;0.01,"",IF('MissFill 1'!N19/SUM('MissFill 1'!N$2:N20)&gt;0.01,"",IF('MissFill 1'!N18/SUM('MissFill 1'!N$2:N20)&gt;0.01,"",IF('MissFill 1'!N17/SUM('MissFill 1'!N$2:N20)&gt;0.01,"",DateEnded_5Day!$A20)))))))</f>
        <v/>
      </c>
      <c r="P20" s="54" t="str">
        <f>IF($A20&lt;='All Results'!$B$4,"",IF(SUM('MissFill 1'!O$2:O20)=0,"",(IF('MissFill 1'!O20/SUM('MissFill 1'!O$2:O20)&gt;0.01,"",IF('MissFill 1'!O19/SUM('MissFill 1'!O$2:O20)&gt;0.01,"",IF('MissFill 1'!O18/SUM('MissFill 1'!O$2:O20)&gt;0.01,"",IF('MissFill 1'!O17/SUM('MissFill 1'!O$2:O20)&gt;0.01,"",DateEnded_5Day!$A20)))))))</f>
        <v/>
      </c>
      <c r="Q20" s="54" t="str">
        <f>IF($A20&lt;='All Results'!$B$4,"",IF(SUM('MissFill 1'!P$2:P20)=0,"",(IF('MissFill 1'!P20/SUM('MissFill 1'!P$2:P20)&gt;0.01,"",IF('MissFill 1'!P19/SUM('MissFill 1'!P$2:P20)&gt;0.01,"",IF('MissFill 1'!P18/SUM('MissFill 1'!P$2:P20)&gt;0.01,"",IF('MissFill 1'!P17/SUM('MissFill 1'!P$2:P20)&gt;0.01,"",DateEnded_5Day!$A20)))))))</f>
        <v/>
      </c>
      <c r="R20" s="54" t="str">
        <f>IF($A20&lt;='All Results'!$B$4,"",IF(SUM('MissFill 1'!Q$2:Q20)=0,"",(IF('MissFill 1'!Q20/SUM('MissFill 1'!Q$2:Q20)&gt;0.01,"",IF('MissFill 1'!Q19/SUM('MissFill 1'!Q$2:Q20)&gt;0.01,"",IF('MissFill 1'!Q18/SUM('MissFill 1'!Q$2:Q20)&gt;0.01,"",IF('MissFill 1'!Q17/SUM('MissFill 1'!Q$2:Q20)&gt;0.01,"",DateEnded_5Day!$A20)))))))</f>
        <v/>
      </c>
      <c r="S20" s="54" t="str">
        <f>IF($A20&lt;='All Results'!$B$4,"",IF(SUM('MissFill 1'!R$2:R20)=0,"",(IF('MissFill 1'!R20/SUM('MissFill 1'!R$2:R20)&gt;0.01,"",IF('MissFill 1'!R19/SUM('MissFill 1'!R$2:R20)&gt;0.01,"",IF('MissFill 1'!R18/SUM('MissFill 1'!R$2:R20)&gt;0.01,"",IF('MissFill 1'!R17/SUM('MissFill 1'!R$2:R20)&gt;0.01,"",DateEnded_5Day!$A20)))))))</f>
        <v/>
      </c>
      <c r="T20" s="54" t="str">
        <f>IF($A20&lt;='All Results'!$B$4,"",IF(SUM('MissFill 1'!S$2:S20)=0,"",(IF('MissFill 1'!S20/SUM('MissFill 1'!S$2:S20)&gt;0.01,"",IF('MissFill 1'!S19/SUM('MissFill 1'!S$2:S20)&gt;0.01,"",IF('MissFill 1'!S18/SUM('MissFill 1'!S$2:S20)&gt;0.01,"",IF('MissFill 1'!S17/SUM('MissFill 1'!S$2:S20)&gt;0.01,"",DateEnded_5Day!$A20)))))))</f>
        <v/>
      </c>
      <c r="U20" s="54" t="str">
        <f>IF($A20&lt;='All Results'!$B$4,"",IF(SUM('MissFill 1'!T$2:T20)=0,"",(IF('MissFill 1'!T20/SUM('MissFill 1'!T$2:T20)&gt;0.01,"",IF('MissFill 1'!T19/SUM('MissFill 1'!T$2:T20)&gt;0.01,"",IF('MissFill 1'!T18/SUM('MissFill 1'!T$2:T20)&gt;0.01,"",IF('MissFill 1'!T17/SUM('MissFill 1'!T$2:T20)&gt;0.01,"",DateEnded_5Day!$A20)))))))</f>
        <v/>
      </c>
      <c r="V20" s="54" t="str">
        <f>IF($A20&lt;='All Results'!$B$4,"",IF(SUM('MissFill 1'!U$2:U20)=0,"",(IF('MissFill 1'!U20/SUM('MissFill 1'!U$2:U20)&gt;0.01,"",IF('MissFill 1'!U19/SUM('MissFill 1'!U$2:U20)&gt;0.01,"",IF('MissFill 1'!U18/SUM('MissFill 1'!U$2:U20)&gt;0.01,"",IF('MissFill 1'!U17/SUM('MissFill 1'!U$2:U20)&gt;0.01,"",DateEnded_5Day!$A20)))))))</f>
        <v/>
      </c>
      <c r="W20" s="54" t="str">
        <f>IF($A20&lt;='All Results'!$B$4,"",IF(SUM('MissFill 1'!V$2:V20)=0,"",(IF('MissFill 1'!V20/SUM('MissFill 1'!V$2:V20)&gt;0.01,"",IF('MissFill 1'!V19/SUM('MissFill 1'!V$2:V20)&gt;0.01,"",IF('MissFill 1'!V18/SUM('MissFill 1'!V$2:V20)&gt;0.01,"",IF('MissFill 1'!V17/SUM('MissFill 1'!V$2:V20)&gt;0.01,"",DateEnded_5Day!$A20)))))))</f>
        <v/>
      </c>
      <c r="X20" s="54" t="str">
        <f>IF($A20&lt;='All Results'!$B$4,"",IF(SUM('MissFill 1'!W$2:W20)=0,"",(IF('MissFill 1'!W20/SUM('MissFill 1'!W$2:W20)&gt;0.01,"",IF('MissFill 1'!W19/SUM('MissFill 1'!W$2:W20)&gt;0.01,"",IF('MissFill 1'!W18/SUM('MissFill 1'!W$2:W20)&gt;0.01,"",IF('MissFill 1'!W17/SUM('MissFill 1'!W$2:W20)&gt;0.01,"",DateEnded_5Day!$A20)))))))</f>
        <v/>
      </c>
      <c r="Y20" s="54" t="str">
        <f>IF($A20&lt;='All Results'!$B$4,"",IF(SUM('MissFill 1'!X$2:X20)=0,"",(IF('MissFill 1'!X20/SUM('MissFill 1'!X$2:X20)&gt;0.01,"",IF('MissFill 1'!X19/SUM('MissFill 1'!X$2:X20)&gt;0.01,"",IF('MissFill 1'!X18/SUM('MissFill 1'!X$2:X20)&gt;0.01,"",IF('MissFill 1'!X17/SUM('MissFill 1'!X$2:X20)&gt;0.01,"",DateEnded_5Day!$A20)))))))</f>
        <v/>
      </c>
      <c r="Z20" s="54" t="str">
        <f>IF($A20&lt;='All Results'!$B$4,"",IF(SUM('MissFill 1'!Y$2:Y20)=0,"",(IF('MissFill 1'!Y20/SUM('MissFill 1'!Y$2:Y20)&gt;0.01,"",IF('MissFill 1'!Y19/SUM('MissFill 1'!Y$2:Y20)&gt;0.01,"",IF('MissFill 1'!Y18/SUM('MissFill 1'!Y$2:Y20)&gt;0.01,"",IF('MissFill 1'!Y17/SUM('MissFill 1'!Y$2:Y20)&gt;0.01,"",DateEnded_5Day!$A20)))))))</f>
        <v/>
      </c>
      <c r="AA20" s="54" t="str">
        <f>IF($A20&lt;='All Results'!$B$4,"",IF(SUM('MissFill 1'!Z$2:Z20)=0,"",(IF('MissFill 1'!Z20/SUM('MissFill 1'!Z$2:Z20)&gt;0.01,"",IF('MissFill 1'!Z19/SUM('MissFill 1'!Z$2:Z20)&gt;0.01,"",IF('MissFill 1'!Z18/SUM('MissFill 1'!Z$2:Z20)&gt;0.01,"",IF('MissFill 1'!Z17/SUM('MissFill 1'!Z$2:Z20)&gt;0.01,"",DateEnded_5Day!$A20)))))))</f>
        <v/>
      </c>
      <c r="AB20" s="54" t="str">
        <f>IF($A20&lt;='All Results'!$B$4,"",IF(SUM('MissFill 1'!AA$2:AA20)=0,"",(IF('MissFill 1'!AA20/SUM('MissFill 1'!AA$2:AA20)&gt;0.01,"",IF('MissFill 1'!AA19/SUM('MissFill 1'!AA$2:AA20)&gt;0.01,"",IF('MissFill 1'!AA18/SUM('MissFill 1'!AA$2:AA20)&gt;0.01,"",IF('MissFill 1'!AA17/SUM('MissFill 1'!AA$2:AA20)&gt;0.01,"",DateEnded_5Day!$A20)))))))</f>
        <v/>
      </c>
      <c r="AC20" s="54" t="str">
        <f>IF($A20&lt;='All Results'!$B$4,"",IF(SUM('MissFill 1'!AB$2:AB20)=0,"",(IF('MissFill 1'!AB20/SUM('MissFill 1'!AB$2:AB20)&gt;0.01,"",IF('MissFill 1'!AB19/SUM('MissFill 1'!AB$2:AB20)&gt;0.01,"",IF('MissFill 1'!AB18/SUM('MissFill 1'!AB$2:AB20)&gt;0.01,"",IF('MissFill 1'!AB17/SUM('MissFill 1'!AB$2:AB20)&gt;0.01,"",DateEnded_5Day!$A20)))))))</f>
        <v/>
      </c>
      <c r="AD20" s="54" t="str">
        <f>IF($A20&lt;='All Results'!$B$4,"",IF(SUM('MissFill 1'!AC$2:AC20)=0,"",(IF('MissFill 1'!AC20/SUM('MissFill 1'!AC$2:AC20)&gt;0.01,"",IF('MissFill 1'!AC19/SUM('MissFill 1'!AC$2:AC20)&gt;0.01,"",IF('MissFill 1'!AC18/SUM('MissFill 1'!AC$2:AC20)&gt;0.01,"",IF('MissFill 1'!AC17/SUM('MissFill 1'!AC$2:AC20)&gt;0.01,"",DateEnded_5Day!$A20)))))))</f>
        <v/>
      </c>
      <c r="AE20" s="54" t="str">
        <f>IF($A20&lt;='All Results'!$B$4,"",IF(SUM('MissFill 1'!AD$2:AD20)=0,"",(IF('MissFill 1'!AD20/SUM('MissFill 1'!AD$2:AD20)&gt;0.01,"",IF('MissFill 1'!AD19/SUM('MissFill 1'!AD$2:AD20)&gt;0.01,"",IF('MissFill 1'!AD18/SUM('MissFill 1'!AD$2:AD20)&gt;0.01,"",IF('MissFill 1'!AD17/SUM('MissFill 1'!AD$2:AD20)&gt;0.01,"",DateEnded_5Day!$A20)))))))</f>
        <v/>
      </c>
      <c r="AF20" s="54" t="str">
        <f>IF($A20&lt;='All Results'!$B$4,"",IF(SUM('MissFill 1'!AE$2:AE20)=0,"",(IF('MissFill 1'!AE20/SUM('MissFill 1'!AE$2:AE20)&gt;0.01,"",IF('MissFill 1'!AE19/SUM('MissFill 1'!AE$2:AE20)&gt;0.01,"",IF('MissFill 1'!AE18/SUM('MissFill 1'!AE$2:AE20)&gt;0.01,"",IF('MissFill 1'!AE17/SUM('MissFill 1'!AE$2:AE20)&gt;0.01,"",DateEnded_5Day!$A20)))))))</f>
        <v/>
      </c>
      <c r="AG20" s="54" t="str">
        <f>IF($A20&lt;='All Results'!$B$4,"",IF(SUM('MissFill 1'!AF$2:AF20)=0,"",(IF('MissFill 1'!AF20/SUM('MissFill 1'!AF$2:AF20)&gt;0.01,"",IF('MissFill 1'!AF19/SUM('MissFill 1'!AF$2:AF20)&gt;0.01,"",IF('MissFill 1'!AF18/SUM('MissFill 1'!AF$2:AF20)&gt;0.01,"",IF('MissFill 1'!AF17/SUM('MissFill 1'!AF$2:AF20)&gt;0.01,"",DateEnded_5Day!$A20)))))))</f>
        <v/>
      </c>
      <c r="AH20" s="54" t="str">
        <f>IF($A20&lt;='All Results'!$B$4,"",IF(SUM('MissFill 1'!AG$2:AG20)=0,"",(IF('MissFill 1'!AG20/SUM('MissFill 1'!AG$2:AG20)&gt;0.01,"",IF('MissFill 1'!AG19/SUM('MissFill 1'!AG$2:AG20)&gt;0.01,"",IF('MissFill 1'!AG18/SUM('MissFill 1'!AG$2:AG20)&gt;0.01,"",IF('MissFill 1'!AG17/SUM('MissFill 1'!AG$2:AG20)&gt;0.01,"",DateEnded_5Day!$A20)))))))</f>
        <v/>
      </c>
      <c r="AI20" s="54" t="str">
        <f>IF($A20&lt;='All Results'!$B$4,"",IF(SUM('MissFill 1'!AH$2:AH20)=0,"",(IF('MissFill 1'!AH20/SUM('MissFill 1'!AH$2:AH20)&gt;0.01,"",IF('MissFill 1'!AH19/SUM('MissFill 1'!AH$2:AH20)&gt;0.01,"",IF('MissFill 1'!AH18/SUM('MissFill 1'!AH$2:AH20)&gt;0.01,"",IF('MissFill 1'!AH17/SUM('MissFill 1'!AH$2:AH20)&gt;0.01,"",DateEnded_5Day!$A20)))))))</f>
        <v/>
      </c>
      <c r="AJ20" s="54" t="str">
        <f>IF($A20&lt;='All Results'!$B$4,"",IF(SUM('MissFill 1'!AI$2:AI20)=0,"",(IF('MissFill 1'!AI20/SUM('MissFill 1'!AI$2:AI20)&gt;0.01,"",IF('MissFill 1'!AI19/SUM('MissFill 1'!AI$2:AI20)&gt;0.01,"",IF('MissFill 1'!AI18/SUM('MissFill 1'!AI$2:AI20)&gt;0.01,"",IF('MissFill 1'!AI17/SUM('MissFill 1'!AI$2:AI20)&gt;0.01,"",DateEnded_5Day!$A20)))))))</f>
        <v/>
      </c>
      <c r="AK20" s="54" t="str">
        <f>IF($A20&lt;='All Results'!$B$4,"",IF(SUM('MissFill 1'!AJ$2:AJ20)=0,"",(IF('MissFill 1'!AJ20/SUM('MissFill 1'!AJ$2:AJ20)&gt;0.01,"",IF('MissFill 1'!AJ19/SUM('MissFill 1'!AJ$2:AJ20)&gt;0.01,"",IF('MissFill 1'!AJ18/SUM('MissFill 1'!AJ$2:AJ20)&gt;0.01,"",IF('MissFill 1'!AJ17/SUM('MissFill 1'!AJ$2:AJ20)&gt;0.01,"",DateEnded_5Day!$A20)))))))</f>
        <v/>
      </c>
      <c r="AL20" s="54" t="str">
        <f>IF($A20&lt;='All Results'!$B$4,"",IF(SUM('MissFill 1'!AK$2:AK20)=0,"",(IF('MissFill 1'!AK20/SUM('MissFill 1'!AK$2:AK20)&gt;0.01,"",IF('MissFill 1'!AK19/SUM('MissFill 1'!AK$2:AK20)&gt;0.01,"",IF('MissFill 1'!AK18/SUM('MissFill 1'!AK$2:AK20)&gt;0.01,"",IF('MissFill 1'!AK17/SUM('MissFill 1'!AK$2:AK20)&gt;0.01,"",DateEnded_5Day!$A20)))))))</f>
        <v/>
      </c>
      <c r="AM20" s="54" t="str">
        <f>IF($A20&lt;='All Results'!$B$4,"",IF(SUM('MissFill 1'!AL$2:AL20)=0,"",(IF('MissFill 1'!AL20/SUM('MissFill 1'!AL$2:AL20)&gt;0.01,"",IF('MissFill 1'!AL19/SUM('MissFill 1'!AL$2:AL20)&gt;0.01,"",IF('MissFill 1'!AL18/SUM('MissFill 1'!AL$2:AL20)&gt;0.01,"",IF('MissFill 1'!AL17/SUM('MissFill 1'!AL$2:AL20)&gt;0.01,"",DateEnded_5Day!$A20)))))))</f>
        <v/>
      </c>
      <c r="AN20" s="54" t="str">
        <f>IF($A20&lt;='All Results'!$B$4,"",IF(SUM('MissFill 1'!AM$2:AM20)=0,"",(IF('MissFill 1'!AM20/SUM('MissFill 1'!AM$2:AM20)&gt;0.01,"",IF('MissFill 1'!AM19/SUM('MissFill 1'!AM$2:AM20)&gt;0.01,"",IF('MissFill 1'!AM18/SUM('MissFill 1'!AM$2:AM20)&gt;0.01,"",IF('MissFill 1'!AM17/SUM('MissFill 1'!AM$2:AM20)&gt;0.01,"",DateEnded_5Day!$A20)))))))</f>
        <v/>
      </c>
      <c r="AO20" s="54" t="str">
        <f>IF($A20&lt;='All Results'!$B$4,"",IF(SUM('MissFill 1'!AN$2:AN20)=0,"",(IF('MissFill 1'!AN20/SUM('MissFill 1'!AN$2:AN20)&gt;0.01,"",IF('MissFill 1'!AN19/SUM('MissFill 1'!AN$2:AN20)&gt;0.01,"",IF('MissFill 1'!AN18/SUM('MissFill 1'!AN$2:AN20)&gt;0.01,"",IF('MissFill 1'!AN17/SUM('MissFill 1'!AN$2:AN20)&gt;0.01,"",DateEnded_5Day!$A20)))))))</f>
        <v/>
      </c>
      <c r="AP20" s="54" t="str">
        <f>IF($A20&lt;='All Results'!$B$4,"",IF(SUM('MissFill 1'!AO$2:AO20)=0,"",(IF('MissFill 1'!AO20/SUM('MissFill 1'!AO$2:AO20)&gt;0.01,"",IF('MissFill 1'!AO19/SUM('MissFill 1'!AO$2:AO20)&gt;0.01,"",IF('MissFill 1'!AO18/SUM('MissFill 1'!AO$2:AO20)&gt;0.01,"",IF('MissFill 1'!AO17/SUM('MissFill 1'!AO$2:AO20)&gt;0.01,"",DateEnded_5Day!$A20)))))))</f>
        <v/>
      </c>
      <c r="AQ20" s="54" t="str">
        <f>IF($A20&lt;='All Results'!$B$4,"",IF(SUM('MissFill 1'!AP$2:AP20)=0,"",(IF('MissFill 1'!AP20/SUM('MissFill 1'!AP$2:AP20)&gt;0.01,"",IF('MissFill 1'!AP19/SUM('MissFill 1'!AP$2:AP20)&gt;0.01,"",IF('MissFill 1'!AP18/SUM('MissFill 1'!AP$2:AP20)&gt;0.01,"",IF('MissFill 1'!AP17/SUM('MissFill 1'!AP$2:AP20)&gt;0.01,"",DateEnded_5Day!$A20)))))))</f>
        <v/>
      </c>
      <c r="AR20" s="54" t="str">
        <f>IF($A20&lt;='All Results'!$B$4,"",IF(SUM('MissFill 1'!AQ$2:AQ20)=0,"",(IF('MissFill 1'!AQ20/SUM('MissFill 1'!AQ$2:AQ20)&gt;0.01,"",IF('MissFill 1'!AQ19/SUM('MissFill 1'!AQ$2:AQ20)&gt;0.01,"",IF('MissFill 1'!AQ18/SUM('MissFill 1'!AQ$2:AQ20)&gt;0.01,"",IF('MissFill 1'!AQ17/SUM('MissFill 1'!AQ$2:AQ20)&gt;0.01,"",DateEnded_5Day!$A20)))))))</f>
        <v/>
      </c>
      <c r="AS20" s="54" t="str">
        <f>IF($A20&lt;='All Results'!$B$4,"",IF(SUM('MissFill 1'!AR$2:AR20)=0,"",(IF('MissFill 1'!AR20/SUM('MissFill 1'!AR$2:AR20)&gt;0.01,"",IF('MissFill 1'!AR19/SUM('MissFill 1'!AR$2:AR20)&gt;0.01,"",IF('MissFill 1'!AR18/SUM('MissFill 1'!AR$2:AR20)&gt;0.01,"",IF('MissFill 1'!AR17/SUM('MissFill 1'!AR$2:AR20)&gt;0.01,"",DateEnded_5Day!$A20)))))))</f>
        <v/>
      </c>
      <c r="AT20" s="54" t="str">
        <f>IF($A20&lt;='All Results'!$B$4,"",IF(SUM('MissFill 1'!AS$2:AS20)=0,"",(IF('MissFill 1'!AS20/SUM('MissFill 1'!AS$2:AS20)&gt;0.01,"",IF('MissFill 1'!AS19/SUM('MissFill 1'!AS$2:AS20)&gt;0.01,"",IF('MissFill 1'!AS18/SUM('MissFill 1'!AS$2:AS20)&gt;0.01,"",IF('MissFill 1'!AS17/SUM('MissFill 1'!AS$2:AS20)&gt;0.01,"",DateEnded_5Day!$A20)))))))</f>
        <v/>
      </c>
      <c r="AU20" s="54" t="str">
        <f>IF($A20&lt;='All Results'!$B$4,"",IF(SUM('MissFill 1'!AT$2:AT20)=0,"",(IF('MissFill 1'!AT20/SUM('MissFill 1'!AT$2:AT20)&gt;0.01,"",IF('MissFill 1'!AT19/SUM('MissFill 1'!AT$2:AT20)&gt;0.01,"",IF('MissFill 1'!AT18/SUM('MissFill 1'!AT$2:AT20)&gt;0.01,"",IF('MissFill 1'!AT17/SUM('MissFill 1'!AT$2:AT20)&gt;0.01,"",DateEnded_5Day!$A20)))))))</f>
        <v/>
      </c>
      <c r="AV20" s="54" t="str">
        <f>IF($A20&lt;='All Results'!$B$4,"",IF(SUM('MissFill 1'!AU$2:AU20)=0,"",(IF('MissFill 1'!AU20/SUM('MissFill 1'!AU$2:AU20)&gt;0.01,"",IF('MissFill 1'!AU19/SUM('MissFill 1'!AU$2:AU20)&gt;0.01,"",IF('MissFill 1'!AU18/SUM('MissFill 1'!AU$2:AU20)&gt;0.01,"",IF('MissFill 1'!AU17/SUM('MissFill 1'!AU$2:AU20)&gt;0.01,"",DateEnded_5Day!$A20)))))))</f>
        <v/>
      </c>
      <c r="AW20" s="54" t="str">
        <f>IF($A20&lt;='All Results'!$B$4,"",IF(SUM('MissFill 1'!AV$2:AV20)=0,"",(IF('MissFill 1'!AV20/SUM('MissFill 1'!AV$2:AV20)&gt;0.01,"",IF('MissFill 1'!AV19/SUM('MissFill 1'!AV$2:AV20)&gt;0.01,"",IF('MissFill 1'!AV18/SUM('MissFill 1'!AV$2:AV20)&gt;0.01,"",IF('MissFill 1'!AV17/SUM('MissFill 1'!AV$2:AV20)&gt;0.01,"",DateEnded_5Day!$A20)))))))</f>
        <v/>
      </c>
      <c r="AX20" s="54" t="str">
        <f>IF($A20&lt;='All Results'!$B$4,"",IF(SUM('MissFill 1'!AW$2:AW20)=0,"",(IF('MissFill 1'!AW20/SUM('MissFill 1'!AW$2:AW20)&gt;0.01,"",IF('MissFill 1'!AW19/SUM('MissFill 1'!AW$2:AW20)&gt;0.01,"",IF('MissFill 1'!AW18/SUM('MissFill 1'!AW$2:AW20)&gt;0.01,"",IF('MissFill 1'!AW17/SUM('MissFill 1'!AW$2:AW20)&gt;0.01,"",DateEnded_5Day!$A20)))))))</f>
        <v/>
      </c>
    </row>
    <row r="21" spans="1:50" x14ac:dyDescent="0.25">
      <c r="A21" s="41">
        <v>44366</v>
      </c>
      <c r="B21" s="52">
        <v>170</v>
      </c>
      <c r="C21" s="54" t="str">
        <f>IF($A21&lt;='All Results'!$B$4,"",IF(SUM('MissFill 1'!B$2:B21)=0,"",(IF('MissFill 1'!B21/SUM('MissFill 1'!B$2:B21)&gt;0.01,"",IF('MissFill 1'!B20/SUM('MissFill 1'!B$2:B21)&gt;0.01,"",IF('MissFill 1'!B19/SUM('MissFill 1'!B$2:B21)&gt;0.01,"",IF('MissFill 1'!B18/SUM('MissFill 1'!B$2:B21)&gt;0.01,"",DateEnded_5Day!$A21)))))))</f>
        <v/>
      </c>
      <c r="D21" s="54" t="str">
        <f>IF($A21&lt;='All Results'!$B$4,"",IF(SUM('MissFill 1'!C$2:C21)=0,"",(IF('MissFill 1'!C21/SUM('MissFill 1'!C$2:C21)&gt;0.01,"",IF('MissFill 1'!C20/SUM('MissFill 1'!C$2:C21)&gt;0.01,"",IF('MissFill 1'!C19/SUM('MissFill 1'!C$2:C21)&gt;0.01,"",IF('MissFill 1'!C18/SUM('MissFill 1'!C$2:C21)&gt;0.01,"",DateEnded_5Day!$A21)))))))</f>
        <v/>
      </c>
      <c r="E21" s="54" t="str">
        <f>IF($A21&lt;='All Results'!$B$4,"",IF(SUM('MissFill 1'!D$2:D21)=0,"",(IF('MissFill 1'!D21/SUM('MissFill 1'!D$2:D21)&gt;0.01,"",IF('MissFill 1'!D20/SUM('MissFill 1'!D$2:D21)&gt;0.01,"",IF('MissFill 1'!D19/SUM('MissFill 1'!D$2:D21)&gt;0.01,"",IF('MissFill 1'!D18/SUM('MissFill 1'!D$2:D21)&gt;0.01,"",DateEnded_5Day!$A21)))))))</f>
        <v/>
      </c>
      <c r="F21" s="54" t="str">
        <f>IF($A21&lt;='All Results'!$B$4,"",IF(SUM('MissFill 1'!E$2:E21)=0,"",(IF('MissFill 1'!E21/SUM('MissFill 1'!E$2:E21)&gt;0.01,"",IF('MissFill 1'!E20/SUM('MissFill 1'!E$2:E21)&gt;0.01,"",IF('MissFill 1'!E19/SUM('MissFill 1'!E$2:E21)&gt;0.01,"",IF('MissFill 1'!E18/SUM('MissFill 1'!E$2:E21)&gt;0.01,"",DateEnded_5Day!$A21)))))))</f>
        <v/>
      </c>
      <c r="G21" s="54" t="str">
        <f>IF($A21&lt;='All Results'!$B$4,"",IF(SUM('MissFill 1'!F$2:F21)=0,"",(IF('MissFill 1'!F21/SUM('MissFill 1'!F$2:F21)&gt;0.01,"",IF('MissFill 1'!F20/SUM('MissFill 1'!F$2:F21)&gt;0.01,"",IF('MissFill 1'!F19/SUM('MissFill 1'!F$2:F21)&gt;0.01,"",IF('MissFill 1'!F18/SUM('MissFill 1'!F$2:F21)&gt;0.01,"",DateEnded_5Day!$A21)))))))</f>
        <v/>
      </c>
      <c r="H21" s="54" t="str">
        <f>IF($A21&lt;='All Results'!$B$4,"",IF(SUM('MissFill 1'!G$2:G21)=0,"",(IF('MissFill 1'!G21/SUM('MissFill 1'!G$2:G21)&gt;0.01,"",IF('MissFill 1'!G20/SUM('MissFill 1'!G$2:G21)&gt;0.01,"",IF('MissFill 1'!G19/SUM('MissFill 1'!G$2:G21)&gt;0.01,"",IF('MissFill 1'!G18/SUM('MissFill 1'!G$2:G21)&gt;0.01,"",DateEnded_5Day!$A21)))))))</f>
        <v/>
      </c>
      <c r="I21" s="54" t="str">
        <f>IF($A21&lt;='All Results'!$B$4,"",IF(SUM('MissFill 1'!H$2:H21)=0,"",(IF('MissFill 1'!H21/SUM('MissFill 1'!H$2:H21)&gt;0.01,"",IF('MissFill 1'!H20/SUM('MissFill 1'!H$2:H21)&gt;0.01,"",IF('MissFill 1'!H19/SUM('MissFill 1'!H$2:H21)&gt;0.01,"",IF('MissFill 1'!H18/SUM('MissFill 1'!H$2:H21)&gt;0.01,"",DateEnded_5Day!$A21)))))))</f>
        <v/>
      </c>
      <c r="J21" s="54" t="str">
        <f>IF($A21&lt;='All Results'!$B$4,"",IF(SUM('MissFill 1'!I$2:I21)=0,"",(IF('MissFill 1'!I21/SUM('MissFill 1'!I$2:I21)&gt;0.01,"",IF('MissFill 1'!I20/SUM('MissFill 1'!I$2:I21)&gt;0.01,"",IF('MissFill 1'!I19/SUM('MissFill 1'!I$2:I21)&gt;0.01,"",IF('MissFill 1'!I18/SUM('MissFill 1'!I$2:I21)&gt;0.01,"",DateEnded_5Day!$A21)))))))</f>
        <v/>
      </c>
      <c r="K21" s="54" t="str">
        <f>IF($A21&lt;='All Results'!$B$4,"",IF(SUM('MissFill 1'!J$2:J21)=0,"",(IF('MissFill 1'!J21/SUM('MissFill 1'!J$2:J21)&gt;0.01,"",IF('MissFill 1'!J20/SUM('MissFill 1'!J$2:J21)&gt;0.01,"",IF('MissFill 1'!J19/SUM('MissFill 1'!J$2:J21)&gt;0.01,"",IF('MissFill 1'!J18/SUM('MissFill 1'!J$2:J21)&gt;0.01,"",DateEnded_5Day!$A21)))))))</f>
        <v/>
      </c>
      <c r="L21" s="54" t="str">
        <f>IF($A21&lt;='All Results'!$B$4,"",IF(SUM('MissFill 1'!K$2:K21)=0,"",(IF('MissFill 1'!K21/SUM('MissFill 1'!K$2:K21)&gt;0.01,"",IF('MissFill 1'!K20/SUM('MissFill 1'!K$2:K21)&gt;0.01,"",IF('MissFill 1'!K19/SUM('MissFill 1'!K$2:K21)&gt;0.01,"",IF('MissFill 1'!K18/SUM('MissFill 1'!K$2:K21)&gt;0.01,"",DateEnded_5Day!$A21)))))))</f>
        <v/>
      </c>
      <c r="M21" s="54" t="str">
        <f>IF($A21&lt;='All Results'!$B$4,"",IF(SUM('MissFill 1'!L$2:L21)=0,"",(IF('MissFill 1'!L21/SUM('MissFill 1'!L$2:L21)&gt;0.01,"",IF('MissFill 1'!L20/SUM('MissFill 1'!L$2:L21)&gt;0.01,"",IF('MissFill 1'!L19/SUM('MissFill 1'!L$2:L21)&gt;0.01,"",IF('MissFill 1'!L18/SUM('MissFill 1'!L$2:L21)&gt;0.01,"",DateEnded_5Day!$A21)))))))</f>
        <v/>
      </c>
      <c r="N21" s="54" t="str">
        <f>IF($A21&lt;='All Results'!$B$4,"",IF(SUM('MissFill 1'!M$2:M21)=0,"",(IF('MissFill 1'!M21/SUM('MissFill 1'!M$2:M21)&gt;0.01,"",IF('MissFill 1'!M20/SUM('MissFill 1'!M$2:M21)&gt;0.01,"",IF('MissFill 1'!M19/SUM('MissFill 1'!M$2:M21)&gt;0.01,"",IF('MissFill 1'!M18/SUM('MissFill 1'!M$2:M21)&gt;0.01,"",DateEnded_5Day!$A21)))))))</f>
        <v/>
      </c>
      <c r="O21" s="54" t="str">
        <f>IF($A21&lt;='All Results'!$B$4,"",IF(SUM('MissFill 1'!N$2:N21)=0,"",(IF('MissFill 1'!N21/SUM('MissFill 1'!N$2:N21)&gt;0.01,"",IF('MissFill 1'!N20/SUM('MissFill 1'!N$2:N21)&gt;0.01,"",IF('MissFill 1'!N19/SUM('MissFill 1'!N$2:N21)&gt;0.01,"",IF('MissFill 1'!N18/SUM('MissFill 1'!N$2:N21)&gt;0.01,"",DateEnded_5Day!$A21)))))))</f>
        <v/>
      </c>
      <c r="P21" s="54" t="str">
        <f>IF($A21&lt;='All Results'!$B$4,"",IF(SUM('MissFill 1'!O$2:O21)=0,"",(IF('MissFill 1'!O21/SUM('MissFill 1'!O$2:O21)&gt;0.01,"",IF('MissFill 1'!O20/SUM('MissFill 1'!O$2:O21)&gt;0.01,"",IF('MissFill 1'!O19/SUM('MissFill 1'!O$2:O21)&gt;0.01,"",IF('MissFill 1'!O18/SUM('MissFill 1'!O$2:O21)&gt;0.01,"",DateEnded_5Day!$A21)))))))</f>
        <v/>
      </c>
      <c r="Q21" s="54" t="str">
        <f>IF($A21&lt;='All Results'!$B$4,"",IF(SUM('MissFill 1'!P$2:P21)=0,"",(IF('MissFill 1'!P21/SUM('MissFill 1'!P$2:P21)&gt;0.01,"",IF('MissFill 1'!P20/SUM('MissFill 1'!P$2:P21)&gt;0.01,"",IF('MissFill 1'!P19/SUM('MissFill 1'!P$2:P21)&gt;0.01,"",IF('MissFill 1'!P18/SUM('MissFill 1'!P$2:P21)&gt;0.01,"",DateEnded_5Day!$A21)))))))</f>
        <v/>
      </c>
      <c r="R21" s="54" t="str">
        <f>IF($A21&lt;='All Results'!$B$4,"",IF(SUM('MissFill 1'!Q$2:Q21)=0,"",(IF('MissFill 1'!Q21/SUM('MissFill 1'!Q$2:Q21)&gt;0.01,"",IF('MissFill 1'!Q20/SUM('MissFill 1'!Q$2:Q21)&gt;0.01,"",IF('MissFill 1'!Q19/SUM('MissFill 1'!Q$2:Q21)&gt;0.01,"",IF('MissFill 1'!Q18/SUM('MissFill 1'!Q$2:Q21)&gt;0.01,"",DateEnded_5Day!$A21)))))))</f>
        <v/>
      </c>
      <c r="S21" s="54" t="str">
        <f>IF($A21&lt;='All Results'!$B$4,"",IF(SUM('MissFill 1'!R$2:R21)=0,"",(IF('MissFill 1'!R21/SUM('MissFill 1'!R$2:R21)&gt;0.01,"",IF('MissFill 1'!R20/SUM('MissFill 1'!R$2:R21)&gt;0.01,"",IF('MissFill 1'!R19/SUM('MissFill 1'!R$2:R21)&gt;0.01,"",IF('MissFill 1'!R18/SUM('MissFill 1'!R$2:R21)&gt;0.01,"",DateEnded_5Day!$A21)))))))</f>
        <v/>
      </c>
      <c r="T21" s="54" t="str">
        <f>IF($A21&lt;='All Results'!$B$4,"",IF(SUM('MissFill 1'!S$2:S21)=0,"",(IF('MissFill 1'!S21/SUM('MissFill 1'!S$2:S21)&gt;0.01,"",IF('MissFill 1'!S20/SUM('MissFill 1'!S$2:S21)&gt;0.01,"",IF('MissFill 1'!S19/SUM('MissFill 1'!S$2:S21)&gt;0.01,"",IF('MissFill 1'!S18/SUM('MissFill 1'!S$2:S21)&gt;0.01,"",DateEnded_5Day!$A21)))))))</f>
        <v/>
      </c>
      <c r="U21" s="54" t="str">
        <f>IF($A21&lt;='All Results'!$B$4,"",IF(SUM('MissFill 1'!T$2:T21)=0,"",(IF('MissFill 1'!T21/SUM('MissFill 1'!T$2:T21)&gt;0.01,"",IF('MissFill 1'!T20/SUM('MissFill 1'!T$2:T21)&gt;0.01,"",IF('MissFill 1'!T19/SUM('MissFill 1'!T$2:T21)&gt;0.01,"",IF('MissFill 1'!T18/SUM('MissFill 1'!T$2:T21)&gt;0.01,"",DateEnded_5Day!$A21)))))))</f>
        <v/>
      </c>
      <c r="V21" s="54" t="str">
        <f>IF($A21&lt;='All Results'!$B$4,"",IF(SUM('MissFill 1'!U$2:U21)=0,"",(IF('MissFill 1'!U21/SUM('MissFill 1'!U$2:U21)&gt;0.01,"",IF('MissFill 1'!U20/SUM('MissFill 1'!U$2:U21)&gt;0.01,"",IF('MissFill 1'!U19/SUM('MissFill 1'!U$2:U21)&gt;0.01,"",IF('MissFill 1'!U18/SUM('MissFill 1'!U$2:U21)&gt;0.01,"",DateEnded_5Day!$A21)))))))</f>
        <v/>
      </c>
      <c r="W21" s="54" t="str">
        <f>IF($A21&lt;='All Results'!$B$4,"",IF(SUM('MissFill 1'!V$2:V21)=0,"",(IF('MissFill 1'!V21/SUM('MissFill 1'!V$2:V21)&gt;0.01,"",IF('MissFill 1'!V20/SUM('MissFill 1'!V$2:V21)&gt;0.01,"",IF('MissFill 1'!V19/SUM('MissFill 1'!V$2:V21)&gt;0.01,"",IF('MissFill 1'!V18/SUM('MissFill 1'!V$2:V21)&gt;0.01,"",DateEnded_5Day!$A21)))))))</f>
        <v/>
      </c>
      <c r="X21" s="54" t="str">
        <f>IF($A21&lt;='All Results'!$B$4,"",IF(SUM('MissFill 1'!W$2:W21)=0,"",(IF('MissFill 1'!W21/SUM('MissFill 1'!W$2:W21)&gt;0.01,"",IF('MissFill 1'!W20/SUM('MissFill 1'!W$2:W21)&gt;0.01,"",IF('MissFill 1'!W19/SUM('MissFill 1'!W$2:W21)&gt;0.01,"",IF('MissFill 1'!W18/SUM('MissFill 1'!W$2:W21)&gt;0.01,"",DateEnded_5Day!$A21)))))))</f>
        <v/>
      </c>
      <c r="Y21" s="54" t="str">
        <f>IF($A21&lt;='All Results'!$B$4,"",IF(SUM('MissFill 1'!X$2:X21)=0,"",(IF('MissFill 1'!X21/SUM('MissFill 1'!X$2:X21)&gt;0.01,"",IF('MissFill 1'!X20/SUM('MissFill 1'!X$2:X21)&gt;0.01,"",IF('MissFill 1'!X19/SUM('MissFill 1'!X$2:X21)&gt;0.01,"",IF('MissFill 1'!X18/SUM('MissFill 1'!X$2:X21)&gt;0.01,"",DateEnded_5Day!$A21)))))))</f>
        <v/>
      </c>
      <c r="Z21" s="54" t="str">
        <f>IF($A21&lt;='All Results'!$B$4,"",IF(SUM('MissFill 1'!Y$2:Y21)=0,"",(IF('MissFill 1'!Y21/SUM('MissFill 1'!Y$2:Y21)&gt;0.01,"",IF('MissFill 1'!Y20/SUM('MissFill 1'!Y$2:Y21)&gt;0.01,"",IF('MissFill 1'!Y19/SUM('MissFill 1'!Y$2:Y21)&gt;0.01,"",IF('MissFill 1'!Y18/SUM('MissFill 1'!Y$2:Y21)&gt;0.01,"",DateEnded_5Day!$A21)))))))</f>
        <v/>
      </c>
      <c r="AA21" s="54" t="str">
        <f>IF($A21&lt;='All Results'!$B$4,"",IF(SUM('MissFill 1'!Z$2:Z21)=0,"",(IF('MissFill 1'!Z21/SUM('MissFill 1'!Z$2:Z21)&gt;0.01,"",IF('MissFill 1'!Z20/SUM('MissFill 1'!Z$2:Z21)&gt;0.01,"",IF('MissFill 1'!Z19/SUM('MissFill 1'!Z$2:Z21)&gt;0.01,"",IF('MissFill 1'!Z18/SUM('MissFill 1'!Z$2:Z21)&gt;0.01,"",DateEnded_5Day!$A21)))))))</f>
        <v/>
      </c>
      <c r="AB21" s="54" t="str">
        <f>IF($A21&lt;='All Results'!$B$4,"",IF(SUM('MissFill 1'!AA$2:AA21)=0,"",(IF('MissFill 1'!AA21/SUM('MissFill 1'!AA$2:AA21)&gt;0.01,"",IF('MissFill 1'!AA20/SUM('MissFill 1'!AA$2:AA21)&gt;0.01,"",IF('MissFill 1'!AA19/SUM('MissFill 1'!AA$2:AA21)&gt;0.01,"",IF('MissFill 1'!AA18/SUM('MissFill 1'!AA$2:AA21)&gt;0.01,"",DateEnded_5Day!$A21)))))))</f>
        <v/>
      </c>
      <c r="AC21" s="54" t="str">
        <f>IF($A21&lt;='All Results'!$B$4,"",IF(SUM('MissFill 1'!AB$2:AB21)=0,"",(IF('MissFill 1'!AB21/SUM('MissFill 1'!AB$2:AB21)&gt;0.01,"",IF('MissFill 1'!AB20/SUM('MissFill 1'!AB$2:AB21)&gt;0.01,"",IF('MissFill 1'!AB19/SUM('MissFill 1'!AB$2:AB21)&gt;0.01,"",IF('MissFill 1'!AB18/SUM('MissFill 1'!AB$2:AB21)&gt;0.01,"",DateEnded_5Day!$A21)))))))</f>
        <v/>
      </c>
      <c r="AD21" s="54" t="str">
        <f>IF($A21&lt;='All Results'!$B$4,"",IF(SUM('MissFill 1'!AC$2:AC21)=0,"",(IF('MissFill 1'!AC21/SUM('MissFill 1'!AC$2:AC21)&gt;0.01,"",IF('MissFill 1'!AC20/SUM('MissFill 1'!AC$2:AC21)&gt;0.01,"",IF('MissFill 1'!AC19/SUM('MissFill 1'!AC$2:AC21)&gt;0.01,"",IF('MissFill 1'!AC18/SUM('MissFill 1'!AC$2:AC21)&gt;0.01,"",DateEnded_5Day!$A21)))))))</f>
        <v/>
      </c>
      <c r="AE21" s="54" t="str">
        <f>IF($A21&lt;='All Results'!$B$4,"",IF(SUM('MissFill 1'!AD$2:AD21)=0,"",(IF('MissFill 1'!AD21/SUM('MissFill 1'!AD$2:AD21)&gt;0.01,"",IF('MissFill 1'!AD20/SUM('MissFill 1'!AD$2:AD21)&gt;0.01,"",IF('MissFill 1'!AD19/SUM('MissFill 1'!AD$2:AD21)&gt;0.01,"",IF('MissFill 1'!AD18/SUM('MissFill 1'!AD$2:AD21)&gt;0.01,"",DateEnded_5Day!$A21)))))))</f>
        <v/>
      </c>
      <c r="AF21" s="54" t="str">
        <f>IF($A21&lt;='All Results'!$B$4,"",IF(SUM('MissFill 1'!AE$2:AE21)=0,"",(IF('MissFill 1'!AE21/SUM('MissFill 1'!AE$2:AE21)&gt;0.01,"",IF('MissFill 1'!AE20/SUM('MissFill 1'!AE$2:AE21)&gt;0.01,"",IF('MissFill 1'!AE19/SUM('MissFill 1'!AE$2:AE21)&gt;0.01,"",IF('MissFill 1'!AE18/SUM('MissFill 1'!AE$2:AE21)&gt;0.01,"",DateEnded_5Day!$A21)))))))</f>
        <v/>
      </c>
      <c r="AG21" s="54" t="str">
        <f>IF($A21&lt;='All Results'!$B$4,"",IF(SUM('MissFill 1'!AF$2:AF21)=0,"",(IF('MissFill 1'!AF21/SUM('MissFill 1'!AF$2:AF21)&gt;0.01,"",IF('MissFill 1'!AF20/SUM('MissFill 1'!AF$2:AF21)&gt;0.01,"",IF('MissFill 1'!AF19/SUM('MissFill 1'!AF$2:AF21)&gt;0.01,"",IF('MissFill 1'!AF18/SUM('MissFill 1'!AF$2:AF21)&gt;0.01,"",DateEnded_5Day!$A21)))))))</f>
        <v/>
      </c>
      <c r="AH21" s="54" t="str">
        <f>IF($A21&lt;='All Results'!$B$4,"",IF(SUM('MissFill 1'!AG$2:AG21)=0,"",(IF('MissFill 1'!AG21/SUM('MissFill 1'!AG$2:AG21)&gt;0.01,"",IF('MissFill 1'!AG20/SUM('MissFill 1'!AG$2:AG21)&gt;0.01,"",IF('MissFill 1'!AG19/SUM('MissFill 1'!AG$2:AG21)&gt;0.01,"",IF('MissFill 1'!AG18/SUM('MissFill 1'!AG$2:AG21)&gt;0.01,"",DateEnded_5Day!$A21)))))))</f>
        <v/>
      </c>
      <c r="AI21" s="54" t="str">
        <f>IF($A21&lt;='All Results'!$B$4,"",IF(SUM('MissFill 1'!AH$2:AH21)=0,"",(IF('MissFill 1'!AH21/SUM('MissFill 1'!AH$2:AH21)&gt;0.01,"",IF('MissFill 1'!AH20/SUM('MissFill 1'!AH$2:AH21)&gt;0.01,"",IF('MissFill 1'!AH19/SUM('MissFill 1'!AH$2:AH21)&gt;0.01,"",IF('MissFill 1'!AH18/SUM('MissFill 1'!AH$2:AH21)&gt;0.01,"",DateEnded_5Day!$A21)))))))</f>
        <v/>
      </c>
      <c r="AJ21" s="54" t="str">
        <f>IF($A21&lt;='All Results'!$B$4,"",IF(SUM('MissFill 1'!AI$2:AI21)=0,"",(IF('MissFill 1'!AI21/SUM('MissFill 1'!AI$2:AI21)&gt;0.01,"",IF('MissFill 1'!AI20/SUM('MissFill 1'!AI$2:AI21)&gt;0.01,"",IF('MissFill 1'!AI19/SUM('MissFill 1'!AI$2:AI21)&gt;0.01,"",IF('MissFill 1'!AI18/SUM('MissFill 1'!AI$2:AI21)&gt;0.01,"",DateEnded_5Day!$A21)))))))</f>
        <v/>
      </c>
      <c r="AK21" s="54" t="str">
        <f>IF($A21&lt;='All Results'!$B$4,"",IF(SUM('MissFill 1'!AJ$2:AJ21)=0,"",(IF('MissFill 1'!AJ21/SUM('MissFill 1'!AJ$2:AJ21)&gt;0.01,"",IF('MissFill 1'!AJ20/SUM('MissFill 1'!AJ$2:AJ21)&gt;0.01,"",IF('MissFill 1'!AJ19/SUM('MissFill 1'!AJ$2:AJ21)&gt;0.01,"",IF('MissFill 1'!AJ18/SUM('MissFill 1'!AJ$2:AJ21)&gt;0.01,"",DateEnded_5Day!$A21)))))))</f>
        <v/>
      </c>
      <c r="AL21" s="54" t="str">
        <f>IF($A21&lt;='All Results'!$B$4,"",IF(SUM('MissFill 1'!AK$2:AK21)=0,"",(IF('MissFill 1'!AK21/SUM('MissFill 1'!AK$2:AK21)&gt;0.01,"",IF('MissFill 1'!AK20/SUM('MissFill 1'!AK$2:AK21)&gt;0.01,"",IF('MissFill 1'!AK19/SUM('MissFill 1'!AK$2:AK21)&gt;0.01,"",IF('MissFill 1'!AK18/SUM('MissFill 1'!AK$2:AK21)&gt;0.01,"",DateEnded_5Day!$A21)))))))</f>
        <v/>
      </c>
      <c r="AM21" s="54" t="str">
        <f>IF($A21&lt;='All Results'!$B$4,"",IF(SUM('MissFill 1'!AL$2:AL21)=0,"",(IF('MissFill 1'!AL21/SUM('MissFill 1'!AL$2:AL21)&gt;0.01,"",IF('MissFill 1'!AL20/SUM('MissFill 1'!AL$2:AL21)&gt;0.01,"",IF('MissFill 1'!AL19/SUM('MissFill 1'!AL$2:AL21)&gt;0.01,"",IF('MissFill 1'!AL18/SUM('MissFill 1'!AL$2:AL21)&gt;0.01,"",DateEnded_5Day!$A21)))))))</f>
        <v/>
      </c>
      <c r="AN21" s="54" t="str">
        <f>IF($A21&lt;='All Results'!$B$4,"",IF(SUM('MissFill 1'!AM$2:AM21)=0,"",(IF('MissFill 1'!AM21/SUM('MissFill 1'!AM$2:AM21)&gt;0.01,"",IF('MissFill 1'!AM20/SUM('MissFill 1'!AM$2:AM21)&gt;0.01,"",IF('MissFill 1'!AM19/SUM('MissFill 1'!AM$2:AM21)&gt;0.01,"",IF('MissFill 1'!AM18/SUM('MissFill 1'!AM$2:AM21)&gt;0.01,"",DateEnded_5Day!$A21)))))))</f>
        <v/>
      </c>
      <c r="AO21" s="54" t="str">
        <f>IF($A21&lt;='All Results'!$B$4,"",IF(SUM('MissFill 1'!AN$2:AN21)=0,"",(IF('MissFill 1'!AN21/SUM('MissFill 1'!AN$2:AN21)&gt;0.01,"",IF('MissFill 1'!AN20/SUM('MissFill 1'!AN$2:AN21)&gt;0.01,"",IF('MissFill 1'!AN19/SUM('MissFill 1'!AN$2:AN21)&gt;0.01,"",IF('MissFill 1'!AN18/SUM('MissFill 1'!AN$2:AN21)&gt;0.01,"",DateEnded_5Day!$A21)))))))</f>
        <v/>
      </c>
      <c r="AP21" s="54" t="str">
        <f>IF($A21&lt;='All Results'!$B$4,"",IF(SUM('MissFill 1'!AO$2:AO21)=0,"",(IF('MissFill 1'!AO21/SUM('MissFill 1'!AO$2:AO21)&gt;0.01,"",IF('MissFill 1'!AO20/SUM('MissFill 1'!AO$2:AO21)&gt;0.01,"",IF('MissFill 1'!AO19/SUM('MissFill 1'!AO$2:AO21)&gt;0.01,"",IF('MissFill 1'!AO18/SUM('MissFill 1'!AO$2:AO21)&gt;0.01,"",DateEnded_5Day!$A21)))))))</f>
        <v/>
      </c>
      <c r="AQ21" s="54" t="str">
        <f>IF($A21&lt;='All Results'!$B$4,"",IF(SUM('MissFill 1'!AP$2:AP21)=0,"",(IF('MissFill 1'!AP21/SUM('MissFill 1'!AP$2:AP21)&gt;0.01,"",IF('MissFill 1'!AP20/SUM('MissFill 1'!AP$2:AP21)&gt;0.01,"",IF('MissFill 1'!AP19/SUM('MissFill 1'!AP$2:AP21)&gt;0.01,"",IF('MissFill 1'!AP18/SUM('MissFill 1'!AP$2:AP21)&gt;0.01,"",DateEnded_5Day!$A21)))))))</f>
        <v/>
      </c>
      <c r="AR21" s="54" t="str">
        <f>IF($A21&lt;='All Results'!$B$4,"",IF(SUM('MissFill 1'!AQ$2:AQ21)=0,"",(IF('MissFill 1'!AQ21/SUM('MissFill 1'!AQ$2:AQ21)&gt;0.01,"",IF('MissFill 1'!AQ20/SUM('MissFill 1'!AQ$2:AQ21)&gt;0.01,"",IF('MissFill 1'!AQ19/SUM('MissFill 1'!AQ$2:AQ21)&gt;0.01,"",IF('MissFill 1'!AQ18/SUM('MissFill 1'!AQ$2:AQ21)&gt;0.01,"",DateEnded_5Day!$A21)))))))</f>
        <v/>
      </c>
      <c r="AS21" s="54" t="str">
        <f>IF($A21&lt;='All Results'!$B$4,"",IF(SUM('MissFill 1'!AR$2:AR21)=0,"",(IF('MissFill 1'!AR21/SUM('MissFill 1'!AR$2:AR21)&gt;0.01,"",IF('MissFill 1'!AR20/SUM('MissFill 1'!AR$2:AR21)&gt;0.01,"",IF('MissFill 1'!AR19/SUM('MissFill 1'!AR$2:AR21)&gt;0.01,"",IF('MissFill 1'!AR18/SUM('MissFill 1'!AR$2:AR21)&gt;0.01,"",DateEnded_5Day!$A21)))))))</f>
        <v/>
      </c>
      <c r="AT21" s="54" t="str">
        <f>IF($A21&lt;='All Results'!$B$4,"",IF(SUM('MissFill 1'!AS$2:AS21)=0,"",(IF('MissFill 1'!AS21/SUM('MissFill 1'!AS$2:AS21)&gt;0.01,"",IF('MissFill 1'!AS20/SUM('MissFill 1'!AS$2:AS21)&gt;0.01,"",IF('MissFill 1'!AS19/SUM('MissFill 1'!AS$2:AS21)&gt;0.01,"",IF('MissFill 1'!AS18/SUM('MissFill 1'!AS$2:AS21)&gt;0.01,"",DateEnded_5Day!$A21)))))))</f>
        <v/>
      </c>
      <c r="AU21" s="54" t="str">
        <f>IF($A21&lt;='All Results'!$B$4,"",IF(SUM('MissFill 1'!AT$2:AT21)=0,"",(IF('MissFill 1'!AT21/SUM('MissFill 1'!AT$2:AT21)&gt;0.01,"",IF('MissFill 1'!AT20/SUM('MissFill 1'!AT$2:AT21)&gt;0.01,"",IF('MissFill 1'!AT19/SUM('MissFill 1'!AT$2:AT21)&gt;0.01,"",IF('MissFill 1'!AT18/SUM('MissFill 1'!AT$2:AT21)&gt;0.01,"",DateEnded_5Day!$A21)))))))</f>
        <v/>
      </c>
      <c r="AV21" s="54" t="str">
        <f>IF($A21&lt;='All Results'!$B$4,"",IF(SUM('MissFill 1'!AU$2:AU21)=0,"",(IF('MissFill 1'!AU21/SUM('MissFill 1'!AU$2:AU21)&gt;0.01,"",IF('MissFill 1'!AU20/SUM('MissFill 1'!AU$2:AU21)&gt;0.01,"",IF('MissFill 1'!AU19/SUM('MissFill 1'!AU$2:AU21)&gt;0.01,"",IF('MissFill 1'!AU18/SUM('MissFill 1'!AU$2:AU21)&gt;0.01,"",DateEnded_5Day!$A21)))))))</f>
        <v/>
      </c>
      <c r="AW21" s="54" t="str">
        <f>IF($A21&lt;='All Results'!$B$4,"",IF(SUM('MissFill 1'!AV$2:AV21)=0,"",(IF('MissFill 1'!AV21/SUM('MissFill 1'!AV$2:AV21)&gt;0.01,"",IF('MissFill 1'!AV20/SUM('MissFill 1'!AV$2:AV21)&gt;0.01,"",IF('MissFill 1'!AV19/SUM('MissFill 1'!AV$2:AV21)&gt;0.01,"",IF('MissFill 1'!AV18/SUM('MissFill 1'!AV$2:AV21)&gt;0.01,"",DateEnded_5Day!$A21)))))))</f>
        <v/>
      </c>
      <c r="AX21" s="54" t="str">
        <f>IF($A21&lt;='All Results'!$B$4,"",IF(SUM('MissFill 1'!AW$2:AW21)=0,"",(IF('MissFill 1'!AW21/SUM('MissFill 1'!AW$2:AW21)&gt;0.01,"",IF('MissFill 1'!AW20/SUM('MissFill 1'!AW$2:AW21)&gt;0.01,"",IF('MissFill 1'!AW19/SUM('MissFill 1'!AW$2:AW21)&gt;0.01,"",IF('MissFill 1'!AW18/SUM('MissFill 1'!AW$2:AW21)&gt;0.01,"",DateEnded_5Day!$A21)))))))</f>
        <v/>
      </c>
    </row>
    <row r="22" spans="1:50" x14ac:dyDescent="0.25">
      <c r="A22" s="41">
        <v>44367</v>
      </c>
      <c r="B22" s="52">
        <v>171</v>
      </c>
      <c r="C22" s="54" t="str">
        <f>IF($A22&lt;='All Results'!$B$4,"",IF(SUM('MissFill 1'!B$2:B22)=0,"",(IF('MissFill 1'!B22/SUM('MissFill 1'!B$2:B22)&gt;0.01,"",IF('MissFill 1'!B21/SUM('MissFill 1'!B$2:B22)&gt;0.01,"",IF('MissFill 1'!B20/SUM('MissFill 1'!B$2:B22)&gt;0.01,"",IF('MissFill 1'!B19/SUM('MissFill 1'!B$2:B22)&gt;0.01,"",DateEnded_5Day!$A22)))))))</f>
        <v/>
      </c>
      <c r="D22" s="54" t="str">
        <f>IF($A22&lt;='All Results'!$B$4,"",IF(SUM('MissFill 1'!C$2:C22)=0,"",(IF('MissFill 1'!C22/SUM('MissFill 1'!C$2:C22)&gt;0.01,"",IF('MissFill 1'!C21/SUM('MissFill 1'!C$2:C22)&gt;0.01,"",IF('MissFill 1'!C20/SUM('MissFill 1'!C$2:C22)&gt;0.01,"",IF('MissFill 1'!C19/SUM('MissFill 1'!C$2:C22)&gt;0.01,"",DateEnded_5Day!$A22)))))))</f>
        <v/>
      </c>
      <c r="E22" s="54" t="str">
        <f>IF($A22&lt;='All Results'!$B$4,"",IF(SUM('MissFill 1'!D$2:D22)=0,"",(IF('MissFill 1'!D22/SUM('MissFill 1'!D$2:D22)&gt;0.01,"",IF('MissFill 1'!D21/SUM('MissFill 1'!D$2:D22)&gt;0.01,"",IF('MissFill 1'!D20/SUM('MissFill 1'!D$2:D22)&gt;0.01,"",IF('MissFill 1'!D19/SUM('MissFill 1'!D$2:D22)&gt;0.01,"",DateEnded_5Day!$A22)))))))</f>
        <v/>
      </c>
      <c r="F22" s="54" t="str">
        <f>IF($A22&lt;='All Results'!$B$4,"",IF(SUM('MissFill 1'!E$2:E22)=0,"",(IF('MissFill 1'!E22/SUM('MissFill 1'!E$2:E22)&gt;0.01,"",IF('MissFill 1'!E21/SUM('MissFill 1'!E$2:E22)&gt;0.01,"",IF('MissFill 1'!E20/SUM('MissFill 1'!E$2:E22)&gt;0.01,"",IF('MissFill 1'!E19/SUM('MissFill 1'!E$2:E22)&gt;0.01,"",DateEnded_5Day!$A22)))))))</f>
        <v/>
      </c>
      <c r="G22" s="54" t="str">
        <f>IF($A22&lt;='All Results'!$B$4,"",IF(SUM('MissFill 1'!F$2:F22)=0,"",(IF('MissFill 1'!F22/SUM('MissFill 1'!F$2:F22)&gt;0.01,"",IF('MissFill 1'!F21/SUM('MissFill 1'!F$2:F22)&gt;0.01,"",IF('MissFill 1'!F20/SUM('MissFill 1'!F$2:F22)&gt;0.01,"",IF('MissFill 1'!F19/SUM('MissFill 1'!F$2:F22)&gt;0.01,"",DateEnded_5Day!$A22)))))))</f>
        <v/>
      </c>
      <c r="H22" s="54" t="str">
        <f>IF($A22&lt;='All Results'!$B$4,"",IF(SUM('MissFill 1'!G$2:G22)=0,"",(IF('MissFill 1'!G22/SUM('MissFill 1'!G$2:G22)&gt;0.01,"",IF('MissFill 1'!G21/SUM('MissFill 1'!G$2:G22)&gt;0.01,"",IF('MissFill 1'!G20/SUM('MissFill 1'!G$2:G22)&gt;0.01,"",IF('MissFill 1'!G19/SUM('MissFill 1'!G$2:G22)&gt;0.01,"",DateEnded_5Day!$A22)))))))</f>
        <v/>
      </c>
      <c r="I22" s="54" t="str">
        <f>IF($A22&lt;='All Results'!$B$4,"",IF(SUM('MissFill 1'!H$2:H22)=0,"",(IF('MissFill 1'!H22/SUM('MissFill 1'!H$2:H22)&gt;0.01,"",IF('MissFill 1'!H21/SUM('MissFill 1'!H$2:H22)&gt;0.01,"",IF('MissFill 1'!H20/SUM('MissFill 1'!H$2:H22)&gt;0.01,"",IF('MissFill 1'!H19/SUM('MissFill 1'!H$2:H22)&gt;0.01,"",DateEnded_5Day!$A22)))))))</f>
        <v/>
      </c>
      <c r="J22" s="54" t="str">
        <f>IF($A22&lt;='All Results'!$B$4,"",IF(SUM('MissFill 1'!I$2:I22)=0,"",(IF('MissFill 1'!I22/SUM('MissFill 1'!I$2:I22)&gt;0.01,"",IF('MissFill 1'!I21/SUM('MissFill 1'!I$2:I22)&gt;0.01,"",IF('MissFill 1'!I20/SUM('MissFill 1'!I$2:I22)&gt;0.01,"",IF('MissFill 1'!I19/SUM('MissFill 1'!I$2:I22)&gt;0.01,"",DateEnded_5Day!$A22)))))))</f>
        <v/>
      </c>
      <c r="K22" s="54" t="str">
        <f>IF($A22&lt;='All Results'!$B$4,"",IF(SUM('MissFill 1'!J$2:J22)=0,"",(IF('MissFill 1'!J22/SUM('MissFill 1'!J$2:J22)&gt;0.01,"",IF('MissFill 1'!J21/SUM('MissFill 1'!J$2:J22)&gt;0.01,"",IF('MissFill 1'!J20/SUM('MissFill 1'!J$2:J22)&gt;0.01,"",IF('MissFill 1'!J19/SUM('MissFill 1'!J$2:J22)&gt;0.01,"",DateEnded_5Day!$A22)))))))</f>
        <v/>
      </c>
      <c r="L22" s="54" t="str">
        <f>IF($A22&lt;='All Results'!$B$4,"",IF(SUM('MissFill 1'!K$2:K22)=0,"",(IF('MissFill 1'!K22/SUM('MissFill 1'!K$2:K22)&gt;0.01,"",IF('MissFill 1'!K21/SUM('MissFill 1'!K$2:K22)&gt;0.01,"",IF('MissFill 1'!K20/SUM('MissFill 1'!K$2:K22)&gt;0.01,"",IF('MissFill 1'!K19/SUM('MissFill 1'!K$2:K22)&gt;0.01,"",DateEnded_5Day!$A22)))))))</f>
        <v/>
      </c>
      <c r="M22" s="54" t="str">
        <f>IF($A22&lt;='All Results'!$B$4,"",IF(SUM('MissFill 1'!L$2:L22)=0,"",(IF('MissFill 1'!L22/SUM('MissFill 1'!L$2:L22)&gt;0.01,"",IF('MissFill 1'!L21/SUM('MissFill 1'!L$2:L22)&gt;0.01,"",IF('MissFill 1'!L20/SUM('MissFill 1'!L$2:L22)&gt;0.01,"",IF('MissFill 1'!L19/SUM('MissFill 1'!L$2:L22)&gt;0.01,"",DateEnded_5Day!$A22)))))))</f>
        <v/>
      </c>
      <c r="N22" s="54" t="str">
        <f>IF($A22&lt;='All Results'!$B$4,"",IF(SUM('MissFill 1'!M$2:M22)=0,"",(IF('MissFill 1'!M22/SUM('MissFill 1'!M$2:M22)&gt;0.01,"",IF('MissFill 1'!M21/SUM('MissFill 1'!M$2:M22)&gt;0.01,"",IF('MissFill 1'!M20/SUM('MissFill 1'!M$2:M22)&gt;0.01,"",IF('MissFill 1'!M19/SUM('MissFill 1'!M$2:M22)&gt;0.01,"",DateEnded_5Day!$A22)))))))</f>
        <v/>
      </c>
      <c r="O22" s="54" t="str">
        <f>IF($A22&lt;='All Results'!$B$4,"",IF(SUM('MissFill 1'!N$2:N22)=0,"",(IF('MissFill 1'!N22/SUM('MissFill 1'!N$2:N22)&gt;0.01,"",IF('MissFill 1'!N21/SUM('MissFill 1'!N$2:N22)&gt;0.01,"",IF('MissFill 1'!N20/SUM('MissFill 1'!N$2:N22)&gt;0.01,"",IF('MissFill 1'!N19/SUM('MissFill 1'!N$2:N22)&gt;0.01,"",DateEnded_5Day!$A22)))))))</f>
        <v/>
      </c>
      <c r="P22" s="54" t="str">
        <f>IF($A22&lt;='All Results'!$B$4,"",IF(SUM('MissFill 1'!O$2:O22)=0,"",(IF('MissFill 1'!O22/SUM('MissFill 1'!O$2:O22)&gt;0.01,"",IF('MissFill 1'!O21/SUM('MissFill 1'!O$2:O22)&gt;0.01,"",IF('MissFill 1'!O20/SUM('MissFill 1'!O$2:O22)&gt;0.01,"",IF('MissFill 1'!O19/SUM('MissFill 1'!O$2:O22)&gt;0.01,"",DateEnded_5Day!$A22)))))))</f>
        <v/>
      </c>
      <c r="Q22" s="54" t="str">
        <f>IF($A22&lt;='All Results'!$B$4,"",IF(SUM('MissFill 1'!P$2:P22)=0,"",(IF('MissFill 1'!P22/SUM('MissFill 1'!P$2:P22)&gt;0.01,"",IF('MissFill 1'!P21/SUM('MissFill 1'!P$2:P22)&gt;0.01,"",IF('MissFill 1'!P20/SUM('MissFill 1'!P$2:P22)&gt;0.01,"",IF('MissFill 1'!P19/SUM('MissFill 1'!P$2:P22)&gt;0.01,"",DateEnded_5Day!$A22)))))))</f>
        <v/>
      </c>
      <c r="R22" s="54" t="str">
        <f>IF($A22&lt;='All Results'!$B$4,"",IF(SUM('MissFill 1'!Q$2:Q22)=0,"",(IF('MissFill 1'!Q22/SUM('MissFill 1'!Q$2:Q22)&gt;0.01,"",IF('MissFill 1'!Q21/SUM('MissFill 1'!Q$2:Q22)&gt;0.01,"",IF('MissFill 1'!Q20/SUM('MissFill 1'!Q$2:Q22)&gt;0.01,"",IF('MissFill 1'!Q19/SUM('MissFill 1'!Q$2:Q22)&gt;0.01,"",DateEnded_5Day!$A22)))))))</f>
        <v/>
      </c>
      <c r="S22" s="54" t="str">
        <f>IF($A22&lt;='All Results'!$B$4,"",IF(SUM('MissFill 1'!R$2:R22)=0,"",(IF('MissFill 1'!R22/SUM('MissFill 1'!R$2:R22)&gt;0.01,"",IF('MissFill 1'!R21/SUM('MissFill 1'!R$2:R22)&gt;0.01,"",IF('MissFill 1'!R20/SUM('MissFill 1'!R$2:R22)&gt;0.01,"",IF('MissFill 1'!R19/SUM('MissFill 1'!R$2:R22)&gt;0.01,"",DateEnded_5Day!$A22)))))))</f>
        <v/>
      </c>
      <c r="T22" s="54" t="str">
        <f>IF($A22&lt;='All Results'!$B$4,"",IF(SUM('MissFill 1'!S$2:S22)=0,"",(IF('MissFill 1'!S22/SUM('MissFill 1'!S$2:S22)&gt;0.01,"",IF('MissFill 1'!S21/SUM('MissFill 1'!S$2:S22)&gt;0.01,"",IF('MissFill 1'!S20/SUM('MissFill 1'!S$2:S22)&gt;0.01,"",IF('MissFill 1'!S19/SUM('MissFill 1'!S$2:S22)&gt;0.01,"",DateEnded_5Day!$A22)))))))</f>
        <v/>
      </c>
      <c r="U22" s="54" t="str">
        <f>IF($A22&lt;='All Results'!$B$4,"",IF(SUM('MissFill 1'!T$2:T22)=0,"",(IF('MissFill 1'!T22/SUM('MissFill 1'!T$2:T22)&gt;0.01,"",IF('MissFill 1'!T21/SUM('MissFill 1'!T$2:T22)&gt;0.01,"",IF('MissFill 1'!T20/SUM('MissFill 1'!T$2:T22)&gt;0.01,"",IF('MissFill 1'!T19/SUM('MissFill 1'!T$2:T22)&gt;0.01,"",DateEnded_5Day!$A22)))))))</f>
        <v/>
      </c>
      <c r="V22" s="54" t="str">
        <f>IF($A22&lt;='All Results'!$B$4,"",IF(SUM('MissFill 1'!U$2:U22)=0,"",(IF('MissFill 1'!U22/SUM('MissFill 1'!U$2:U22)&gt;0.01,"",IF('MissFill 1'!U21/SUM('MissFill 1'!U$2:U22)&gt;0.01,"",IF('MissFill 1'!U20/SUM('MissFill 1'!U$2:U22)&gt;0.01,"",IF('MissFill 1'!U19/SUM('MissFill 1'!U$2:U22)&gt;0.01,"",DateEnded_5Day!$A22)))))))</f>
        <v/>
      </c>
      <c r="W22" s="54" t="str">
        <f>IF($A22&lt;='All Results'!$B$4,"",IF(SUM('MissFill 1'!V$2:V22)=0,"",(IF('MissFill 1'!V22/SUM('MissFill 1'!V$2:V22)&gt;0.01,"",IF('MissFill 1'!V21/SUM('MissFill 1'!V$2:V22)&gt;0.01,"",IF('MissFill 1'!V20/SUM('MissFill 1'!V$2:V22)&gt;0.01,"",IF('MissFill 1'!V19/SUM('MissFill 1'!V$2:V22)&gt;0.01,"",DateEnded_5Day!$A22)))))))</f>
        <v/>
      </c>
      <c r="X22" s="54" t="str">
        <f>IF($A22&lt;='All Results'!$B$4,"",IF(SUM('MissFill 1'!W$2:W22)=0,"",(IF('MissFill 1'!W22/SUM('MissFill 1'!W$2:W22)&gt;0.01,"",IF('MissFill 1'!W21/SUM('MissFill 1'!W$2:W22)&gt;0.01,"",IF('MissFill 1'!W20/SUM('MissFill 1'!W$2:W22)&gt;0.01,"",IF('MissFill 1'!W19/SUM('MissFill 1'!W$2:W22)&gt;0.01,"",DateEnded_5Day!$A22)))))))</f>
        <v/>
      </c>
      <c r="Y22" s="54" t="str">
        <f>IF($A22&lt;='All Results'!$B$4,"",IF(SUM('MissFill 1'!X$2:X22)=0,"",(IF('MissFill 1'!X22/SUM('MissFill 1'!X$2:X22)&gt;0.01,"",IF('MissFill 1'!X21/SUM('MissFill 1'!X$2:X22)&gt;0.01,"",IF('MissFill 1'!X20/SUM('MissFill 1'!X$2:X22)&gt;0.01,"",IF('MissFill 1'!X19/SUM('MissFill 1'!X$2:X22)&gt;0.01,"",DateEnded_5Day!$A22)))))))</f>
        <v/>
      </c>
      <c r="Z22" s="54" t="str">
        <f>IF($A22&lt;='All Results'!$B$4,"",IF(SUM('MissFill 1'!Y$2:Y22)=0,"",(IF('MissFill 1'!Y22/SUM('MissFill 1'!Y$2:Y22)&gt;0.01,"",IF('MissFill 1'!Y21/SUM('MissFill 1'!Y$2:Y22)&gt;0.01,"",IF('MissFill 1'!Y20/SUM('MissFill 1'!Y$2:Y22)&gt;0.01,"",IF('MissFill 1'!Y19/SUM('MissFill 1'!Y$2:Y22)&gt;0.01,"",DateEnded_5Day!$A22)))))))</f>
        <v/>
      </c>
      <c r="AA22" s="54" t="str">
        <f>IF($A22&lt;='All Results'!$B$4,"",IF(SUM('MissFill 1'!Z$2:Z22)=0,"",(IF('MissFill 1'!Z22/SUM('MissFill 1'!Z$2:Z22)&gt;0.01,"",IF('MissFill 1'!Z21/SUM('MissFill 1'!Z$2:Z22)&gt;0.01,"",IF('MissFill 1'!Z20/SUM('MissFill 1'!Z$2:Z22)&gt;0.01,"",IF('MissFill 1'!Z19/SUM('MissFill 1'!Z$2:Z22)&gt;0.01,"",DateEnded_5Day!$A22)))))))</f>
        <v/>
      </c>
      <c r="AB22" s="54" t="str">
        <f>IF($A22&lt;='All Results'!$B$4,"",IF(SUM('MissFill 1'!AA$2:AA22)=0,"",(IF('MissFill 1'!AA22/SUM('MissFill 1'!AA$2:AA22)&gt;0.01,"",IF('MissFill 1'!AA21/SUM('MissFill 1'!AA$2:AA22)&gt;0.01,"",IF('MissFill 1'!AA20/SUM('MissFill 1'!AA$2:AA22)&gt;0.01,"",IF('MissFill 1'!AA19/SUM('MissFill 1'!AA$2:AA22)&gt;0.01,"",DateEnded_5Day!$A22)))))))</f>
        <v/>
      </c>
      <c r="AC22" s="54" t="str">
        <f>IF($A22&lt;='All Results'!$B$4,"",IF(SUM('MissFill 1'!AB$2:AB22)=0,"",(IF('MissFill 1'!AB22/SUM('MissFill 1'!AB$2:AB22)&gt;0.01,"",IF('MissFill 1'!AB21/SUM('MissFill 1'!AB$2:AB22)&gt;0.01,"",IF('MissFill 1'!AB20/SUM('MissFill 1'!AB$2:AB22)&gt;0.01,"",IF('MissFill 1'!AB19/SUM('MissFill 1'!AB$2:AB22)&gt;0.01,"",DateEnded_5Day!$A22)))))))</f>
        <v/>
      </c>
      <c r="AD22" s="54" t="str">
        <f>IF($A22&lt;='All Results'!$B$4,"",IF(SUM('MissFill 1'!AC$2:AC22)=0,"",(IF('MissFill 1'!AC22/SUM('MissFill 1'!AC$2:AC22)&gt;0.01,"",IF('MissFill 1'!AC21/SUM('MissFill 1'!AC$2:AC22)&gt;0.01,"",IF('MissFill 1'!AC20/SUM('MissFill 1'!AC$2:AC22)&gt;0.01,"",IF('MissFill 1'!AC19/SUM('MissFill 1'!AC$2:AC22)&gt;0.01,"",DateEnded_5Day!$A22)))))))</f>
        <v/>
      </c>
      <c r="AE22" s="54" t="str">
        <f>IF($A22&lt;='All Results'!$B$4,"",IF(SUM('MissFill 1'!AD$2:AD22)=0,"",(IF('MissFill 1'!AD22/SUM('MissFill 1'!AD$2:AD22)&gt;0.01,"",IF('MissFill 1'!AD21/SUM('MissFill 1'!AD$2:AD22)&gt;0.01,"",IF('MissFill 1'!AD20/SUM('MissFill 1'!AD$2:AD22)&gt;0.01,"",IF('MissFill 1'!AD19/SUM('MissFill 1'!AD$2:AD22)&gt;0.01,"",DateEnded_5Day!$A22)))))))</f>
        <v/>
      </c>
      <c r="AF22" s="54" t="str">
        <f>IF($A22&lt;='All Results'!$B$4,"",IF(SUM('MissFill 1'!AE$2:AE22)=0,"",(IF('MissFill 1'!AE22/SUM('MissFill 1'!AE$2:AE22)&gt;0.01,"",IF('MissFill 1'!AE21/SUM('MissFill 1'!AE$2:AE22)&gt;0.01,"",IF('MissFill 1'!AE20/SUM('MissFill 1'!AE$2:AE22)&gt;0.01,"",IF('MissFill 1'!AE19/SUM('MissFill 1'!AE$2:AE22)&gt;0.01,"",DateEnded_5Day!$A22)))))))</f>
        <v/>
      </c>
      <c r="AG22" s="54" t="str">
        <f>IF($A22&lt;='All Results'!$B$4,"",IF(SUM('MissFill 1'!AF$2:AF22)=0,"",(IF('MissFill 1'!AF22/SUM('MissFill 1'!AF$2:AF22)&gt;0.01,"",IF('MissFill 1'!AF21/SUM('MissFill 1'!AF$2:AF22)&gt;0.01,"",IF('MissFill 1'!AF20/SUM('MissFill 1'!AF$2:AF22)&gt;0.01,"",IF('MissFill 1'!AF19/SUM('MissFill 1'!AF$2:AF22)&gt;0.01,"",DateEnded_5Day!$A22)))))))</f>
        <v/>
      </c>
      <c r="AH22" s="54" t="str">
        <f>IF($A22&lt;='All Results'!$B$4,"",IF(SUM('MissFill 1'!AG$2:AG22)=0,"",(IF('MissFill 1'!AG22/SUM('MissFill 1'!AG$2:AG22)&gt;0.01,"",IF('MissFill 1'!AG21/SUM('MissFill 1'!AG$2:AG22)&gt;0.01,"",IF('MissFill 1'!AG20/SUM('MissFill 1'!AG$2:AG22)&gt;0.01,"",IF('MissFill 1'!AG19/SUM('MissFill 1'!AG$2:AG22)&gt;0.01,"",DateEnded_5Day!$A22)))))))</f>
        <v/>
      </c>
      <c r="AI22" s="54" t="str">
        <f>IF($A22&lt;='All Results'!$B$4,"",IF(SUM('MissFill 1'!AH$2:AH22)=0,"",(IF('MissFill 1'!AH22/SUM('MissFill 1'!AH$2:AH22)&gt;0.01,"",IF('MissFill 1'!AH21/SUM('MissFill 1'!AH$2:AH22)&gt;0.01,"",IF('MissFill 1'!AH20/SUM('MissFill 1'!AH$2:AH22)&gt;0.01,"",IF('MissFill 1'!AH19/SUM('MissFill 1'!AH$2:AH22)&gt;0.01,"",DateEnded_5Day!$A22)))))))</f>
        <v/>
      </c>
      <c r="AJ22" s="54" t="str">
        <f>IF($A22&lt;='All Results'!$B$4,"",IF(SUM('MissFill 1'!AI$2:AI22)=0,"",(IF('MissFill 1'!AI22/SUM('MissFill 1'!AI$2:AI22)&gt;0.01,"",IF('MissFill 1'!AI21/SUM('MissFill 1'!AI$2:AI22)&gt;0.01,"",IF('MissFill 1'!AI20/SUM('MissFill 1'!AI$2:AI22)&gt;0.01,"",IF('MissFill 1'!AI19/SUM('MissFill 1'!AI$2:AI22)&gt;0.01,"",DateEnded_5Day!$A22)))))))</f>
        <v/>
      </c>
      <c r="AK22" s="54" t="str">
        <f>IF($A22&lt;='All Results'!$B$4,"",IF(SUM('MissFill 1'!AJ$2:AJ22)=0,"",(IF('MissFill 1'!AJ22/SUM('MissFill 1'!AJ$2:AJ22)&gt;0.01,"",IF('MissFill 1'!AJ21/SUM('MissFill 1'!AJ$2:AJ22)&gt;0.01,"",IF('MissFill 1'!AJ20/SUM('MissFill 1'!AJ$2:AJ22)&gt;0.01,"",IF('MissFill 1'!AJ19/SUM('MissFill 1'!AJ$2:AJ22)&gt;0.01,"",DateEnded_5Day!$A22)))))))</f>
        <v/>
      </c>
      <c r="AL22" s="54" t="str">
        <f>IF($A22&lt;='All Results'!$B$4,"",IF(SUM('MissFill 1'!AK$2:AK22)=0,"",(IF('MissFill 1'!AK22/SUM('MissFill 1'!AK$2:AK22)&gt;0.01,"",IF('MissFill 1'!AK21/SUM('MissFill 1'!AK$2:AK22)&gt;0.01,"",IF('MissFill 1'!AK20/SUM('MissFill 1'!AK$2:AK22)&gt;0.01,"",IF('MissFill 1'!AK19/SUM('MissFill 1'!AK$2:AK22)&gt;0.01,"",DateEnded_5Day!$A22)))))))</f>
        <v/>
      </c>
      <c r="AM22" s="54" t="str">
        <f>IF($A22&lt;='All Results'!$B$4,"",IF(SUM('MissFill 1'!AL$2:AL22)=0,"",(IF('MissFill 1'!AL22/SUM('MissFill 1'!AL$2:AL22)&gt;0.01,"",IF('MissFill 1'!AL21/SUM('MissFill 1'!AL$2:AL22)&gt;0.01,"",IF('MissFill 1'!AL20/SUM('MissFill 1'!AL$2:AL22)&gt;0.01,"",IF('MissFill 1'!AL19/SUM('MissFill 1'!AL$2:AL22)&gt;0.01,"",DateEnded_5Day!$A22)))))))</f>
        <v/>
      </c>
      <c r="AN22" s="54" t="str">
        <f>IF($A22&lt;='All Results'!$B$4,"",IF(SUM('MissFill 1'!AM$2:AM22)=0,"",(IF('MissFill 1'!AM22/SUM('MissFill 1'!AM$2:AM22)&gt;0.01,"",IF('MissFill 1'!AM21/SUM('MissFill 1'!AM$2:AM22)&gt;0.01,"",IF('MissFill 1'!AM20/SUM('MissFill 1'!AM$2:AM22)&gt;0.01,"",IF('MissFill 1'!AM19/SUM('MissFill 1'!AM$2:AM22)&gt;0.01,"",DateEnded_5Day!$A22)))))))</f>
        <v/>
      </c>
      <c r="AO22" s="54" t="str">
        <f>IF($A22&lt;='All Results'!$B$4,"",IF(SUM('MissFill 1'!AN$2:AN22)=0,"",(IF('MissFill 1'!AN22/SUM('MissFill 1'!AN$2:AN22)&gt;0.01,"",IF('MissFill 1'!AN21/SUM('MissFill 1'!AN$2:AN22)&gt;0.01,"",IF('MissFill 1'!AN20/SUM('MissFill 1'!AN$2:AN22)&gt;0.01,"",IF('MissFill 1'!AN19/SUM('MissFill 1'!AN$2:AN22)&gt;0.01,"",DateEnded_5Day!$A22)))))))</f>
        <v/>
      </c>
      <c r="AP22" s="54" t="str">
        <f>IF($A22&lt;='All Results'!$B$4,"",IF(SUM('MissFill 1'!AO$2:AO22)=0,"",(IF('MissFill 1'!AO22/SUM('MissFill 1'!AO$2:AO22)&gt;0.01,"",IF('MissFill 1'!AO21/SUM('MissFill 1'!AO$2:AO22)&gt;0.01,"",IF('MissFill 1'!AO20/SUM('MissFill 1'!AO$2:AO22)&gt;0.01,"",IF('MissFill 1'!AO19/SUM('MissFill 1'!AO$2:AO22)&gt;0.01,"",DateEnded_5Day!$A22)))))))</f>
        <v/>
      </c>
      <c r="AQ22" s="54" t="str">
        <f>IF($A22&lt;='All Results'!$B$4,"",IF(SUM('MissFill 1'!AP$2:AP22)=0,"",(IF('MissFill 1'!AP22/SUM('MissFill 1'!AP$2:AP22)&gt;0.01,"",IF('MissFill 1'!AP21/SUM('MissFill 1'!AP$2:AP22)&gt;0.01,"",IF('MissFill 1'!AP20/SUM('MissFill 1'!AP$2:AP22)&gt;0.01,"",IF('MissFill 1'!AP19/SUM('MissFill 1'!AP$2:AP22)&gt;0.01,"",DateEnded_5Day!$A22)))))))</f>
        <v/>
      </c>
      <c r="AR22" s="54" t="str">
        <f>IF($A22&lt;='All Results'!$B$4,"",IF(SUM('MissFill 1'!AQ$2:AQ22)=0,"",(IF('MissFill 1'!AQ22/SUM('MissFill 1'!AQ$2:AQ22)&gt;0.01,"",IF('MissFill 1'!AQ21/SUM('MissFill 1'!AQ$2:AQ22)&gt;0.01,"",IF('MissFill 1'!AQ20/SUM('MissFill 1'!AQ$2:AQ22)&gt;0.01,"",IF('MissFill 1'!AQ19/SUM('MissFill 1'!AQ$2:AQ22)&gt;0.01,"",DateEnded_5Day!$A22)))))))</f>
        <v/>
      </c>
      <c r="AS22" s="54" t="str">
        <f>IF($A22&lt;='All Results'!$B$4,"",IF(SUM('MissFill 1'!AR$2:AR22)=0,"",(IF('MissFill 1'!AR22/SUM('MissFill 1'!AR$2:AR22)&gt;0.01,"",IF('MissFill 1'!AR21/SUM('MissFill 1'!AR$2:AR22)&gt;0.01,"",IF('MissFill 1'!AR20/SUM('MissFill 1'!AR$2:AR22)&gt;0.01,"",IF('MissFill 1'!AR19/SUM('MissFill 1'!AR$2:AR22)&gt;0.01,"",DateEnded_5Day!$A22)))))))</f>
        <v/>
      </c>
      <c r="AT22" s="54" t="str">
        <f>IF($A22&lt;='All Results'!$B$4,"",IF(SUM('MissFill 1'!AS$2:AS22)=0,"",(IF('MissFill 1'!AS22/SUM('MissFill 1'!AS$2:AS22)&gt;0.01,"",IF('MissFill 1'!AS21/SUM('MissFill 1'!AS$2:AS22)&gt;0.01,"",IF('MissFill 1'!AS20/SUM('MissFill 1'!AS$2:AS22)&gt;0.01,"",IF('MissFill 1'!AS19/SUM('MissFill 1'!AS$2:AS22)&gt;0.01,"",DateEnded_5Day!$A22)))))))</f>
        <v/>
      </c>
      <c r="AU22" s="54" t="str">
        <f>IF($A22&lt;='All Results'!$B$4,"",IF(SUM('MissFill 1'!AT$2:AT22)=0,"",(IF('MissFill 1'!AT22/SUM('MissFill 1'!AT$2:AT22)&gt;0.01,"",IF('MissFill 1'!AT21/SUM('MissFill 1'!AT$2:AT22)&gt;0.01,"",IF('MissFill 1'!AT20/SUM('MissFill 1'!AT$2:AT22)&gt;0.01,"",IF('MissFill 1'!AT19/SUM('MissFill 1'!AT$2:AT22)&gt;0.01,"",DateEnded_5Day!$A22)))))))</f>
        <v/>
      </c>
      <c r="AV22" s="54" t="str">
        <f>IF($A22&lt;='All Results'!$B$4,"",IF(SUM('MissFill 1'!AU$2:AU22)=0,"",(IF('MissFill 1'!AU22/SUM('MissFill 1'!AU$2:AU22)&gt;0.01,"",IF('MissFill 1'!AU21/SUM('MissFill 1'!AU$2:AU22)&gt;0.01,"",IF('MissFill 1'!AU20/SUM('MissFill 1'!AU$2:AU22)&gt;0.01,"",IF('MissFill 1'!AU19/SUM('MissFill 1'!AU$2:AU22)&gt;0.01,"",DateEnded_5Day!$A22)))))))</f>
        <v/>
      </c>
      <c r="AW22" s="54" t="str">
        <f>IF($A22&lt;='All Results'!$B$4,"",IF(SUM('MissFill 1'!AV$2:AV22)=0,"",(IF('MissFill 1'!AV22/SUM('MissFill 1'!AV$2:AV22)&gt;0.01,"",IF('MissFill 1'!AV21/SUM('MissFill 1'!AV$2:AV22)&gt;0.01,"",IF('MissFill 1'!AV20/SUM('MissFill 1'!AV$2:AV22)&gt;0.01,"",IF('MissFill 1'!AV19/SUM('MissFill 1'!AV$2:AV22)&gt;0.01,"",DateEnded_5Day!$A22)))))))</f>
        <v/>
      </c>
      <c r="AX22" s="54" t="str">
        <f>IF($A22&lt;='All Results'!$B$4,"",IF(SUM('MissFill 1'!AW$2:AW22)=0,"",(IF('MissFill 1'!AW22/SUM('MissFill 1'!AW$2:AW22)&gt;0.01,"",IF('MissFill 1'!AW21/SUM('MissFill 1'!AW$2:AW22)&gt;0.01,"",IF('MissFill 1'!AW20/SUM('MissFill 1'!AW$2:AW22)&gt;0.01,"",IF('MissFill 1'!AW19/SUM('MissFill 1'!AW$2:AW22)&gt;0.01,"",DateEnded_5Day!$A22)))))))</f>
        <v/>
      </c>
    </row>
    <row r="23" spans="1:50" x14ac:dyDescent="0.25">
      <c r="A23" s="41">
        <v>44368</v>
      </c>
      <c r="B23" s="52">
        <v>172</v>
      </c>
      <c r="C23" s="54" t="str">
        <f>IF($A23&lt;='All Results'!$B$4,"",IF(SUM('MissFill 1'!B$2:B23)=0,"",(IF('MissFill 1'!B23/SUM('MissFill 1'!B$2:B23)&gt;0.01,"",IF('MissFill 1'!B22/SUM('MissFill 1'!B$2:B23)&gt;0.01,"",IF('MissFill 1'!B21/SUM('MissFill 1'!B$2:B23)&gt;0.01,"",IF('MissFill 1'!B20/SUM('MissFill 1'!B$2:B23)&gt;0.01,"",DateEnded_5Day!$A23)))))))</f>
        <v/>
      </c>
      <c r="D23" s="54" t="str">
        <f>IF($A23&lt;='All Results'!$B$4,"",IF(SUM('MissFill 1'!C$2:C23)=0,"",(IF('MissFill 1'!C23/SUM('MissFill 1'!C$2:C23)&gt;0.01,"",IF('MissFill 1'!C22/SUM('MissFill 1'!C$2:C23)&gt;0.01,"",IF('MissFill 1'!C21/SUM('MissFill 1'!C$2:C23)&gt;0.01,"",IF('MissFill 1'!C20/SUM('MissFill 1'!C$2:C23)&gt;0.01,"",DateEnded_5Day!$A23)))))))</f>
        <v/>
      </c>
      <c r="E23" s="54" t="str">
        <f>IF($A23&lt;='All Results'!$B$4,"",IF(SUM('MissFill 1'!D$2:D23)=0,"",(IF('MissFill 1'!D23/SUM('MissFill 1'!D$2:D23)&gt;0.01,"",IF('MissFill 1'!D22/SUM('MissFill 1'!D$2:D23)&gt;0.01,"",IF('MissFill 1'!D21/SUM('MissFill 1'!D$2:D23)&gt;0.01,"",IF('MissFill 1'!D20/SUM('MissFill 1'!D$2:D23)&gt;0.01,"",DateEnded_5Day!$A23)))))))</f>
        <v/>
      </c>
      <c r="F23" s="54" t="str">
        <f>IF($A23&lt;='All Results'!$B$4,"",IF(SUM('MissFill 1'!E$2:E23)=0,"",(IF('MissFill 1'!E23/SUM('MissFill 1'!E$2:E23)&gt;0.01,"",IF('MissFill 1'!E22/SUM('MissFill 1'!E$2:E23)&gt;0.01,"",IF('MissFill 1'!E21/SUM('MissFill 1'!E$2:E23)&gt;0.01,"",IF('MissFill 1'!E20/SUM('MissFill 1'!E$2:E23)&gt;0.01,"",DateEnded_5Day!$A23)))))))</f>
        <v/>
      </c>
      <c r="G23" s="54" t="str">
        <f>IF($A23&lt;='All Results'!$B$4,"",IF(SUM('MissFill 1'!F$2:F23)=0,"",(IF('MissFill 1'!F23/SUM('MissFill 1'!F$2:F23)&gt;0.01,"",IF('MissFill 1'!F22/SUM('MissFill 1'!F$2:F23)&gt;0.01,"",IF('MissFill 1'!F21/SUM('MissFill 1'!F$2:F23)&gt;0.01,"",IF('MissFill 1'!F20/SUM('MissFill 1'!F$2:F23)&gt;0.01,"",DateEnded_5Day!$A23)))))))</f>
        <v/>
      </c>
      <c r="H23" s="54" t="str">
        <f>IF($A23&lt;='All Results'!$B$4,"",IF(SUM('MissFill 1'!G$2:G23)=0,"",(IF('MissFill 1'!G23/SUM('MissFill 1'!G$2:G23)&gt;0.01,"",IF('MissFill 1'!G22/SUM('MissFill 1'!G$2:G23)&gt;0.01,"",IF('MissFill 1'!G21/SUM('MissFill 1'!G$2:G23)&gt;0.01,"",IF('MissFill 1'!G20/SUM('MissFill 1'!G$2:G23)&gt;0.01,"",DateEnded_5Day!$A23)))))))</f>
        <v/>
      </c>
      <c r="I23" s="54" t="str">
        <f>IF($A23&lt;='All Results'!$B$4,"",IF(SUM('MissFill 1'!H$2:H23)=0,"",(IF('MissFill 1'!H23/SUM('MissFill 1'!H$2:H23)&gt;0.01,"",IF('MissFill 1'!H22/SUM('MissFill 1'!H$2:H23)&gt;0.01,"",IF('MissFill 1'!H21/SUM('MissFill 1'!H$2:H23)&gt;0.01,"",IF('MissFill 1'!H20/SUM('MissFill 1'!H$2:H23)&gt;0.01,"",DateEnded_5Day!$A23)))))))</f>
        <v/>
      </c>
      <c r="J23" s="54" t="str">
        <f>IF($A23&lt;='All Results'!$B$4,"",IF(SUM('MissFill 1'!I$2:I23)=0,"",(IF('MissFill 1'!I23/SUM('MissFill 1'!I$2:I23)&gt;0.01,"",IF('MissFill 1'!I22/SUM('MissFill 1'!I$2:I23)&gt;0.01,"",IF('MissFill 1'!I21/SUM('MissFill 1'!I$2:I23)&gt;0.01,"",IF('MissFill 1'!I20/SUM('MissFill 1'!I$2:I23)&gt;0.01,"",DateEnded_5Day!$A23)))))))</f>
        <v/>
      </c>
      <c r="K23" s="54" t="str">
        <f>IF($A23&lt;='All Results'!$B$4,"",IF(SUM('MissFill 1'!J$2:J23)=0,"",(IF('MissFill 1'!J23/SUM('MissFill 1'!J$2:J23)&gt;0.01,"",IF('MissFill 1'!J22/SUM('MissFill 1'!J$2:J23)&gt;0.01,"",IF('MissFill 1'!J21/SUM('MissFill 1'!J$2:J23)&gt;0.01,"",IF('MissFill 1'!J20/SUM('MissFill 1'!J$2:J23)&gt;0.01,"",DateEnded_5Day!$A23)))))))</f>
        <v/>
      </c>
      <c r="L23" s="54" t="str">
        <f>IF($A23&lt;='All Results'!$B$4,"",IF(SUM('MissFill 1'!K$2:K23)=0,"",(IF('MissFill 1'!K23/SUM('MissFill 1'!K$2:K23)&gt;0.01,"",IF('MissFill 1'!K22/SUM('MissFill 1'!K$2:K23)&gt;0.01,"",IF('MissFill 1'!K21/SUM('MissFill 1'!K$2:K23)&gt;0.01,"",IF('MissFill 1'!K20/SUM('MissFill 1'!K$2:K23)&gt;0.01,"",DateEnded_5Day!$A23)))))))</f>
        <v/>
      </c>
      <c r="M23" s="54" t="str">
        <f>IF($A23&lt;='All Results'!$B$4,"",IF(SUM('MissFill 1'!L$2:L23)=0,"",(IF('MissFill 1'!L23/SUM('MissFill 1'!L$2:L23)&gt;0.01,"",IF('MissFill 1'!L22/SUM('MissFill 1'!L$2:L23)&gt;0.01,"",IF('MissFill 1'!L21/SUM('MissFill 1'!L$2:L23)&gt;0.01,"",IF('MissFill 1'!L20/SUM('MissFill 1'!L$2:L23)&gt;0.01,"",DateEnded_5Day!$A23)))))))</f>
        <v/>
      </c>
      <c r="N23" s="54" t="str">
        <f>IF($A23&lt;='All Results'!$B$4,"",IF(SUM('MissFill 1'!M$2:M23)=0,"",(IF('MissFill 1'!M23/SUM('MissFill 1'!M$2:M23)&gt;0.01,"",IF('MissFill 1'!M22/SUM('MissFill 1'!M$2:M23)&gt;0.01,"",IF('MissFill 1'!M21/SUM('MissFill 1'!M$2:M23)&gt;0.01,"",IF('MissFill 1'!M20/SUM('MissFill 1'!M$2:M23)&gt;0.01,"",DateEnded_5Day!$A23)))))))</f>
        <v/>
      </c>
      <c r="O23" s="54" t="str">
        <f>IF($A23&lt;='All Results'!$B$4,"",IF(SUM('MissFill 1'!N$2:N23)=0,"",(IF('MissFill 1'!N23/SUM('MissFill 1'!N$2:N23)&gt;0.01,"",IF('MissFill 1'!N22/SUM('MissFill 1'!N$2:N23)&gt;0.01,"",IF('MissFill 1'!N21/SUM('MissFill 1'!N$2:N23)&gt;0.01,"",IF('MissFill 1'!N20/SUM('MissFill 1'!N$2:N23)&gt;0.01,"",DateEnded_5Day!$A23)))))))</f>
        <v/>
      </c>
      <c r="P23" s="54" t="str">
        <f>IF($A23&lt;='All Results'!$B$4,"",IF(SUM('MissFill 1'!O$2:O23)=0,"",(IF('MissFill 1'!O23/SUM('MissFill 1'!O$2:O23)&gt;0.01,"",IF('MissFill 1'!O22/SUM('MissFill 1'!O$2:O23)&gt;0.01,"",IF('MissFill 1'!O21/SUM('MissFill 1'!O$2:O23)&gt;0.01,"",IF('MissFill 1'!O20/SUM('MissFill 1'!O$2:O23)&gt;0.01,"",DateEnded_5Day!$A23)))))))</f>
        <v/>
      </c>
      <c r="Q23" s="54" t="str">
        <f>IF($A23&lt;='All Results'!$B$4,"",IF(SUM('MissFill 1'!P$2:P23)=0,"",(IF('MissFill 1'!P23/SUM('MissFill 1'!P$2:P23)&gt;0.01,"",IF('MissFill 1'!P22/SUM('MissFill 1'!P$2:P23)&gt;0.01,"",IF('MissFill 1'!P21/SUM('MissFill 1'!P$2:P23)&gt;0.01,"",IF('MissFill 1'!P20/SUM('MissFill 1'!P$2:P23)&gt;0.01,"",DateEnded_5Day!$A23)))))))</f>
        <v/>
      </c>
      <c r="R23" s="54" t="str">
        <f>IF($A23&lt;='All Results'!$B$4,"",IF(SUM('MissFill 1'!Q$2:Q23)=0,"",(IF('MissFill 1'!Q23/SUM('MissFill 1'!Q$2:Q23)&gt;0.01,"",IF('MissFill 1'!Q22/SUM('MissFill 1'!Q$2:Q23)&gt;0.01,"",IF('MissFill 1'!Q21/SUM('MissFill 1'!Q$2:Q23)&gt;0.01,"",IF('MissFill 1'!Q20/SUM('MissFill 1'!Q$2:Q23)&gt;0.01,"",DateEnded_5Day!$A23)))))))</f>
        <v/>
      </c>
      <c r="S23" s="54" t="str">
        <f>IF($A23&lt;='All Results'!$B$4,"",IF(SUM('MissFill 1'!R$2:R23)=0,"",(IF('MissFill 1'!R23/SUM('MissFill 1'!R$2:R23)&gt;0.01,"",IF('MissFill 1'!R22/SUM('MissFill 1'!R$2:R23)&gt;0.01,"",IF('MissFill 1'!R21/SUM('MissFill 1'!R$2:R23)&gt;0.01,"",IF('MissFill 1'!R20/SUM('MissFill 1'!R$2:R23)&gt;0.01,"",DateEnded_5Day!$A23)))))))</f>
        <v/>
      </c>
      <c r="T23" s="54" t="str">
        <f>IF($A23&lt;='All Results'!$B$4,"",IF(SUM('MissFill 1'!S$2:S23)=0,"",(IF('MissFill 1'!S23/SUM('MissFill 1'!S$2:S23)&gt;0.01,"",IF('MissFill 1'!S22/SUM('MissFill 1'!S$2:S23)&gt;0.01,"",IF('MissFill 1'!S21/SUM('MissFill 1'!S$2:S23)&gt;0.01,"",IF('MissFill 1'!S20/SUM('MissFill 1'!S$2:S23)&gt;0.01,"",DateEnded_5Day!$A23)))))))</f>
        <v/>
      </c>
      <c r="U23" s="54" t="str">
        <f>IF($A23&lt;='All Results'!$B$4,"",IF(SUM('MissFill 1'!T$2:T23)=0,"",(IF('MissFill 1'!T23/SUM('MissFill 1'!T$2:T23)&gt;0.01,"",IF('MissFill 1'!T22/SUM('MissFill 1'!T$2:T23)&gt;0.01,"",IF('MissFill 1'!T21/SUM('MissFill 1'!T$2:T23)&gt;0.01,"",IF('MissFill 1'!T20/SUM('MissFill 1'!T$2:T23)&gt;0.01,"",DateEnded_5Day!$A23)))))))</f>
        <v/>
      </c>
      <c r="V23" s="54" t="str">
        <f>IF($A23&lt;='All Results'!$B$4,"",IF(SUM('MissFill 1'!U$2:U23)=0,"",(IF('MissFill 1'!U23/SUM('MissFill 1'!U$2:U23)&gt;0.01,"",IF('MissFill 1'!U22/SUM('MissFill 1'!U$2:U23)&gt;0.01,"",IF('MissFill 1'!U21/SUM('MissFill 1'!U$2:U23)&gt;0.01,"",IF('MissFill 1'!U20/SUM('MissFill 1'!U$2:U23)&gt;0.01,"",DateEnded_5Day!$A23)))))))</f>
        <v/>
      </c>
      <c r="W23" s="54" t="str">
        <f>IF($A23&lt;='All Results'!$B$4,"",IF(SUM('MissFill 1'!V$2:V23)=0,"",(IF('MissFill 1'!V23/SUM('MissFill 1'!V$2:V23)&gt;0.01,"",IF('MissFill 1'!V22/SUM('MissFill 1'!V$2:V23)&gt;0.01,"",IF('MissFill 1'!V21/SUM('MissFill 1'!V$2:V23)&gt;0.01,"",IF('MissFill 1'!V20/SUM('MissFill 1'!V$2:V23)&gt;0.01,"",DateEnded_5Day!$A23)))))))</f>
        <v/>
      </c>
      <c r="X23" s="54" t="str">
        <f>IF($A23&lt;='All Results'!$B$4,"",IF(SUM('MissFill 1'!W$2:W23)=0,"",(IF('MissFill 1'!W23/SUM('MissFill 1'!W$2:W23)&gt;0.01,"",IF('MissFill 1'!W22/SUM('MissFill 1'!W$2:W23)&gt;0.01,"",IF('MissFill 1'!W21/SUM('MissFill 1'!W$2:W23)&gt;0.01,"",IF('MissFill 1'!W20/SUM('MissFill 1'!W$2:W23)&gt;0.01,"",DateEnded_5Day!$A23)))))))</f>
        <v/>
      </c>
      <c r="Y23" s="54" t="str">
        <f>IF($A23&lt;='All Results'!$B$4,"",IF(SUM('MissFill 1'!X$2:X23)=0,"",(IF('MissFill 1'!X23/SUM('MissFill 1'!X$2:X23)&gt;0.01,"",IF('MissFill 1'!X22/SUM('MissFill 1'!X$2:X23)&gt;0.01,"",IF('MissFill 1'!X21/SUM('MissFill 1'!X$2:X23)&gt;0.01,"",IF('MissFill 1'!X20/SUM('MissFill 1'!X$2:X23)&gt;0.01,"",DateEnded_5Day!$A23)))))))</f>
        <v/>
      </c>
      <c r="Z23" s="54" t="str">
        <f>IF($A23&lt;='All Results'!$B$4,"",IF(SUM('MissFill 1'!Y$2:Y23)=0,"",(IF('MissFill 1'!Y23/SUM('MissFill 1'!Y$2:Y23)&gt;0.01,"",IF('MissFill 1'!Y22/SUM('MissFill 1'!Y$2:Y23)&gt;0.01,"",IF('MissFill 1'!Y21/SUM('MissFill 1'!Y$2:Y23)&gt;0.01,"",IF('MissFill 1'!Y20/SUM('MissFill 1'!Y$2:Y23)&gt;0.01,"",DateEnded_5Day!$A23)))))))</f>
        <v/>
      </c>
      <c r="AA23" s="54" t="str">
        <f>IF($A23&lt;='All Results'!$B$4,"",IF(SUM('MissFill 1'!Z$2:Z23)=0,"",(IF('MissFill 1'!Z23/SUM('MissFill 1'!Z$2:Z23)&gt;0.01,"",IF('MissFill 1'!Z22/SUM('MissFill 1'!Z$2:Z23)&gt;0.01,"",IF('MissFill 1'!Z21/SUM('MissFill 1'!Z$2:Z23)&gt;0.01,"",IF('MissFill 1'!Z20/SUM('MissFill 1'!Z$2:Z23)&gt;0.01,"",DateEnded_5Day!$A23)))))))</f>
        <v/>
      </c>
      <c r="AB23" s="54" t="str">
        <f>IF($A23&lt;='All Results'!$B$4,"",IF(SUM('MissFill 1'!AA$2:AA23)=0,"",(IF('MissFill 1'!AA23/SUM('MissFill 1'!AA$2:AA23)&gt;0.01,"",IF('MissFill 1'!AA22/SUM('MissFill 1'!AA$2:AA23)&gt;0.01,"",IF('MissFill 1'!AA21/SUM('MissFill 1'!AA$2:AA23)&gt;0.01,"",IF('MissFill 1'!AA20/SUM('MissFill 1'!AA$2:AA23)&gt;0.01,"",DateEnded_5Day!$A23)))))))</f>
        <v/>
      </c>
      <c r="AC23" s="54" t="str">
        <f>IF($A23&lt;='All Results'!$B$4,"",IF(SUM('MissFill 1'!AB$2:AB23)=0,"",(IF('MissFill 1'!AB23/SUM('MissFill 1'!AB$2:AB23)&gt;0.01,"",IF('MissFill 1'!AB22/SUM('MissFill 1'!AB$2:AB23)&gt;0.01,"",IF('MissFill 1'!AB21/SUM('MissFill 1'!AB$2:AB23)&gt;0.01,"",IF('MissFill 1'!AB20/SUM('MissFill 1'!AB$2:AB23)&gt;0.01,"",DateEnded_5Day!$A23)))))))</f>
        <v/>
      </c>
      <c r="AD23" s="54" t="str">
        <f>IF($A23&lt;='All Results'!$B$4,"",IF(SUM('MissFill 1'!AC$2:AC23)=0,"",(IF('MissFill 1'!AC23/SUM('MissFill 1'!AC$2:AC23)&gt;0.01,"",IF('MissFill 1'!AC22/SUM('MissFill 1'!AC$2:AC23)&gt;0.01,"",IF('MissFill 1'!AC21/SUM('MissFill 1'!AC$2:AC23)&gt;0.01,"",IF('MissFill 1'!AC20/SUM('MissFill 1'!AC$2:AC23)&gt;0.01,"",DateEnded_5Day!$A23)))))))</f>
        <v/>
      </c>
      <c r="AE23" s="54" t="str">
        <f>IF($A23&lt;='All Results'!$B$4,"",IF(SUM('MissFill 1'!AD$2:AD23)=0,"",(IF('MissFill 1'!AD23/SUM('MissFill 1'!AD$2:AD23)&gt;0.01,"",IF('MissFill 1'!AD22/SUM('MissFill 1'!AD$2:AD23)&gt;0.01,"",IF('MissFill 1'!AD21/SUM('MissFill 1'!AD$2:AD23)&gt;0.01,"",IF('MissFill 1'!AD20/SUM('MissFill 1'!AD$2:AD23)&gt;0.01,"",DateEnded_5Day!$A23)))))))</f>
        <v/>
      </c>
      <c r="AF23" s="54" t="str">
        <f>IF($A23&lt;='All Results'!$B$4,"",IF(SUM('MissFill 1'!AE$2:AE23)=0,"",(IF('MissFill 1'!AE23/SUM('MissFill 1'!AE$2:AE23)&gt;0.01,"",IF('MissFill 1'!AE22/SUM('MissFill 1'!AE$2:AE23)&gt;0.01,"",IF('MissFill 1'!AE21/SUM('MissFill 1'!AE$2:AE23)&gt;0.01,"",IF('MissFill 1'!AE20/SUM('MissFill 1'!AE$2:AE23)&gt;0.01,"",DateEnded_5Day!$A23)))))))</f>
        <v/>
      </c>
      <c r="AG23" s="54" t="str">
        <f>IF($A23&lt;='All Results'!$B$4,"",IF(SUM('MissFill 1'!AF$2:AF23)=0,"",(IF('MissFill 1'!AF23/SUM('MissFill 1'!AF$2:AF23)&gt;0.01,"",IF('MissFill 1'!AF22/SUM('MissFill 1'!AF$2:AF23)&gt;0.01,"",IF('MissFill 1'!AF21/SUM('MissFill 1'!AF$2:AF23)&gt;0.01,"",IF('MissFill 1'!AF20/SUM('MissFill 1'!AF$2:AF23)&gt;0.01,"",DateEnded_5Day!$A23)))))))</f>
        <v/>
      </c>
      <c r="AH23" s="54" t="str">
        <f>IF($A23&lt;='All Results'!$B$4,"",IF(SUM('MissFill 1'!AG$2:AG23)=0,"",(IF('MissFill 1'!AG23/SUM('MissFill 1'!AG$2:AG23)&gt;0.01,"",IF('MissFill 1'!AG22/SUM('MissFill 1'!AG$2:AG23)&gt;0.01,"",IF('MissFill 1'!AG21/SUM('MissFill 1'!AG$2:AG23)&gt;0.01,"",IF('MissFill 1'!AG20/SUM('MissFill 1'!AG$2:AG23)&gt;0.01,"",DateEnded_5Day!$A23)))))))</f>
        <v/>
      </c>
      <c r="AI23" s="54" t="str">
        <f>IF($A23&lt;='All Results'!$B$4,"",IF(SUM('MissFill 1'!AH$2:AH23)=0,"",(IF('MissFill 1'!AH23/SUM('MissFill 1'!AH$2:AH23)&gt;0.01,"",IF('MissFill 1'!AH22/SUM('MissFill 1'!AH$2:AH23)&gt;0.01,"",IF('MissFill 1'!AH21/SUM('MissFill 1'!AH$2:AH23)&gt;0.01,"",IF('MissFill 1'!AH20/SUM('MissFill 1'!AH$2:AH23)&gt;0.01,"",DateEnded_5Day!$A23)))))))</f>
        <v/>
      </c>
      <c r="AJ23" s="54" t="str">
        <f>IF($A23&lt;='All Results'!$B$4,"",IF(SUM('MissFill 1'!AI$2:AI23)=0,"",(IF('MissFill 1'!AI23/SUM('MissFill 1'!AI$2:AI23)&gt;0.01,"",IF('MissFill 1'!AI22/SUM('MissFill 1'!AI$2:AI23)&gt;0.01,"",IF('MissFill 1'!AI21/SUM('MissFill 1'!AI$2:AI23)&gt;0.01,"",IF('MissFill 1'!AI20/SUM('MissFill 1'!AI$2:AI23)&gt;0.01,"",DateEnded_5Day!$A23)))))))</f>
        <v/>
      </c>
      <c r="AK23" s="54" t="str">
        <f>IF($A23&lt;='All Results'!$B$4,"",IF(SUM('MissFill 1'!AJ$2:AJ23)=0,"",(IF('MissFill 1'!AJ23/SUM('MissFill 1'!AJ$2:AJ23)&gt;0.01,"",IF('MissFill 1'!AJ22/SUM('MissFill 1'!AJ$2:AJ23)&gt;0.01,"",IF('MissFill 1'!AJ21/SUM('MissFill 1'!AJ$2:AJ23)&gt;0.01,"",IF('MissFill 1'!AJ20/SUM('MissFill 1'!AJ$2:AJ23)&gt;0.01,"",DateEnded_5Day!$A23)))))))</f>
        <v/>
      </c>
      <c r="AL23" s="54" t="str">
        <f>IF($A23&lt;='All Results'!$B$4,"",IF(SUM('MissFill 1'!AK$2:AK23)=0,"",(IF('MissFill 1'!AK23/SUM('MissFill 1'!AK$2:AK23)&gt;0.01,"",IF('MissFill 1'!AK22/SUM('MissFill 1'!AK$2:AK23)&gt;0.01,"",IF('MissFill 1'!AK21/SUM('MissFill 1'!AK$2:AK23)&gt;0.01,"",IF('MissFill 1'!AK20/SUM('MissFill 1'!AK$2:AK23)&gt;0.01,"",DateEnded_5Day!$A23)))))))</f>
        <v/>
      </c>
      <c r="AM23" s="54" t="str">
        <f>IF($A23&lt;='All Results'!$B$4,"",IF(SUM('MissFill 1'!AL$2:AL23)=0,"",(IF('MissFill 1'!AL23/SUM('MissFill 1'!AL$2:AL23)&gt;0.01,"",IF('MissFill 1'!AL22/SUM('MissFill 1'!AL$2:AL23)&gt;0.01,"",IF('MissFill 1'!AL21/SUM('MissFill 1'!AL$2:AL23)&gt;0.01,"",IF('MissFill 1'!AL20/SUM('MissFill 1'!AL$2:AL23)&gt;0.01,"",DateEnded_5Day!$A23)))))))</f>
        <v/>
      </c>
      <c r="AN23" s="54" t="str">
        <f>IF($A23&lt;='All Results'!$B$4,"",IF(SUM('MissFill 1'!AM$2:AM23)=0,"",(IF('MissFill 1'!AM23/SUM('MissFill 1'!AM$2:AM23)&gt;0.01,"",IF('MissFill 1'!AM22/SUM('MissFill 1'!AM$2:AM23)&gt;0.01,"",IF('MissFill 1'!AM21/SUM('MissFill 1'!AM$2:AM23)&gt;0.01,"",IF('MissFill 1'!AM20/SUM('MissFill 1'!AM$2:AM23)&gt;0.01,"",DateEnded_5Day!$A23)))))))</f>
        <v/>
      </c>
      <c r="AO23" s="54" t="str">
        <f>IF($A23&lt;='All Results'!$B$4,"",IF(SUM('MissFill 1'!AN$2:AN23)=0,"",(IF('MissFill 1'!AN23/SUM('MissFill 1'!AN$2:AN23)&gt;0.01,"",IF('MissFill 1'!AN22/SUM('MissFill 1'!AN$2:AN23)&gt;0.01,"",IF('MissFill 1'!AN21/SUM('MissFill 1'!AN$2:AN23)&gt;0.01,"",IF('MissFill 1'!AN20/SUM('MissFill 1'!AN$2:AN23)&gt;0.01,"",DateEnded_5Day!$A23)))))))</f>
        <v/>
      </c>
      <c r="AP23" s="54" t="str">
        <f>IF($A23&lt;='All Results'!$B$4,"",IF(SUM('MissFill 1'!AO$2:AO23)=0,"",(IF('MissFill 1'!AO23/SUM('MissFill 1'!AO$2:AO23)&gt;0.01,"",IF('MissFill 1'!AO22/SUM('MissFill 1'!AO$2:AO23)&gt;0.01,"",IF('MissFill 1'!AO21/SUM('MissFill 1'!AO$2:AO23)&gt;0.01,"",IF('MissFill 1'!AO20/SUM('MissFill 1'!AO$2:AO23)&gt;0.01,"",DateEnded_5Day!$A23)))))))</f>
        <v/>
      </c>
      <c r="AQ23" s="54" t="str">
        <f>IF($A23&lt;='All Results'!$B$4,"",IF(SUM('MissFill 1'!AP$2:AP23)=0,"",(IF('MissFill 1'!AP23/SUM('MissFill 1'!AP$2:AP23)&gt;0.01,"",IF('MissFill 1'!AP22/SUM('MissFill 1'!AP$2:AP23)&gt;0.01,"",IF('MissFill 1'!AP21/SUM('MissFill 1'!AP$2:AP23)&gt;0.01,"",IF('MissFill 1'!AP20/SUM('MissFill 1'!AP$2:AP23)&gt;0.01,"",DateEnded_5Day!$A23)))))))</f>
        <v/>
      </c>
      <c r="AR23" s="54" t="str">
        <f>IF($A23&lt;='All Results'!$B$4,"",IF(SUM('MissFill 1'!AQ$2:AQ23)=0,"",(IF('MissFill 1'!AQ23/SUM('MissFill 1'!AQ$2:AQ23)&gt;0.01,"",IF('MissFill 1'!AQ22/SUM('MissFill 1'!AQ$2:AQ23)&gt;0.01,"",IF('MissFill 1'!AQ21/SUM('MissFill 1'!AQ$2:AQ23)&gt;0.01,"",IF('MissFill 1'!AQ20/SUM('MissFill 1'!AQ$2:AQ23)&gt;0.01,"",DateEnded_5Day!$A23)))))))</f>
        <v/>
      </c>
      <c r="AS23" s="54" t="str">
        <f>IF($A23&lt;='All Results'!$B$4,"",IF(SUM('MissFill 1'!AR$2:AR23)=0,"",(IF('MissFill 1'!AR23/SUM('MissFill 1'!AR$2:AR23)&gt;0.01,"",IF('MissFill 1'!AR22/SUM('MissFill 1'!AR$2:AR23)&gt;0.01,"",IF('MissFill 1'!AR21/SUM('MissFill 1'!AR$2:AR23)&gt;0.01,"",IF('MissFill 1'!AR20/SUM('MissFill 1'!AR$2:AR23)&gt;0.01,"",DateEnded_5Day!$A23)))))))</f>
        <v/>
      </c>
      <c r="AT23" s="54" t="str">
        <f>IF($A23&lt;='All Results'!$B$4,"",IF(SUM('MissFill 1'!AS$2:AS23)=0,"",(IF('MissFill 1'!AS23/SUM('MissFill 1'!AS$2:AS23)&gt;0.01,"",IF('MissFill 1'!AS22/SUM('MissFill 1'!AS$2:AS23)&gt;0.01,"",IF('MissFill 1'!AS21/SUM('MissFill 1'!AS$2:AS23)&gt;0.01,"",IF('MissFill 1'!AS20/SUM('MissFill 1'!AS$2:AS23)&gt;0.01,"",DateEnded_5Day!$A23)))))))</f>
        <v/>
      </c>
      <c r="AU23" s="54" t="str">
        <f>IF($A23&lt;='All Results'!$B$4,"",IF(SUM('MissFill 1'!AT$2:AT23)=0,"",(IF('MissFill 1'!AT23/SUM('MissFill 1'!AT$2:AT23)&gt;0.01,"",IF('MissFill 1'!AT22/SUM('MissFill 1'!AT$2:AT23)&gt;0.01,"",IF('MissFill 1'!AT21/SUM('MissFill 1'!AT$2:AT23)&gt;0.01,"",IF('MissFill 1'!AT20/SUM('MissFill 1'!AT$2:AT23)&gt;0.01,"",DateEnded_5Day!$A23)))))))</f>
        <v/>
      </c>
      <c r="AV23" s="54" t="str">
        <f>IF($A23&lt;='All Results'!$B$4,"",IF(SUM('MissFill 1'!AU$2:AU23)=0,"",(IF('MissFill 1'!AU23/SUM('MissFill 1'!AU$2:AU23)&gt;0.01,"",IF('MissFill 1'!AU22/SUM('MissFill 1'!AU$2:AU23)&gt;0.01,"",IF('MissFill 1'!AU21/SUM('MissFill 1'!AU$2:AU23)&gt;0.01,"",IF('MissFill 1'!AU20/SUM('MissFill 1'!AU$2:AU23)&gt;0.01,"",DateEnded_5Day!$A23)))))))</f>
        <v/>
      </c>
      <c r="AW23" s="54" t="str">
        <f>IF($A23&lt;='All Results'!$B$4,"",IF(SUM('MissFill 1'!AV$2:AV23)=0,"",(IF('MissFill 1'!AV23/SUM('MissFill 1'!AV$2:AV23)&gt;0.01,"",IF('MissFill 1'!AV22/SUM('MissFill 1'!AV$2:AV23)&gt;0.01,"",IF('MissFill 1'!AV21/SUM('MissFill 1'!AV$2:AV23)&gt;0.01,"",IF('MissFill 1'!AV20/SUM('MissFill 1'!AV$2:AV23)&gt;0.01,"",DateEnded_5Day!$A23)))))))</f>
        <v/>
      </c>
      <c r="AX23" s="54" t="str">
        <f>IF($A23&lt;='All Results'!$B$4,"",IF(SUM('MissFill 1'!AW$2:AW23)=0,"",(IF('MissFill 1'!AW23/SUM('MissFill 1'!AW$2:AW23)&gt;0.01,"",IF('MissFill 1'!AW22/SUM('MissFill 1'!AW$2:AW23)&gt;0.01,"",IF('MissFill 1'!AW21/SUM('MissFill 1'!AW$2:AW23)&gt;0.01,"",IF('MissFill 1'!AW20/SUM('MissFill 1'!AW$2:AW23)&gt;0.01,"",DateEnded_5Day!$A23)))))))</f>
        <v/>
      </c>
    </row>
    <row r="24" spans="1:50" x14ac:dyDescent="0.25">
      <c r="A24" s="41">
        <v>44369</v>
      </c>
      <c r="B24" s="52">
        <v>173</v>
      </c>
      <c r="C24" s="54" t="str">
        <f>IF($A24&lt;='All Results'!$B$4,"",IF(SUM('MissFill 1'!B$2:B24)=0,"",(IF('MissFill 1'!B24/SUM('MissFill 1'!B$2:B24)&gt;0.01,"",IF('MissFill 1'!B23/SUM('MissFill 1'!B$2:B24)&gt;0.01,"",IF('MissFill 1'!B22/SUM('MissFill 1'!B$2:B24)&gt;0.01,"",IF('MissFill 1'!B21/SUM('MissFill 1'!B$2:B24)&gt;0.01,"",DateEnded_5Day!$A24)))))))</f>
        <v/>
      </c>
      <c r="D24" s="54" t="str">
        <f>IF($A24&lt;='All Results'!$B$4,"",IF(SUM('MissFill 1'!C$2:C24)=0,"",(IF('MissFill 1'!C24/SUM('MissFill 1'!C$2:C24)&gt;0.01,"",IF('MissFill 1'!C23/SUM('MissFill 1'!C$2:C24)&gt;0.01,"",IF('MissFill 1'!C22/SUM('MissFill 1'!C$2:C24)&gt;0.01,"",IF('MissFill 1'!C21/SUM('MissFill 1'!C$2:C24)&gt;0.01,"",DateEnded_5Day!$A24)))))))</f>
        <v/>
      </c>
      <c r="E24" s="54" t="str">
        <f>IF($A24&lt;='All Results'!$B$4,"",IF(SUM('MissFill 1'!D$2:D24)=0,"",(IF('MissFill 1'!D24/SUM('MissFill 1'!D$2:D24)&gt;0.01,"",IF('MissFill 1'!D23/SUM('MissFill 1'!D$2:D24)&gt;0.01,"",IF('MissFill 1'!D22/SUM('MissFill 1'!D$2:D24)&gt;0.01,"",IF('MissFill 1'!D21/SUM('MissFill 1'!D$2:D24)&gt;0.01,"",DateEnded_5Day!$A24)))))))</f>
        <v/>
      </c>
      <c r="F24" s="54" t="str">
        <f>IF($A24&lt;='All Results'!$B$4,"",IF(SUM('MissFill 1'!E$2:E24)=0,"",(IF('MissFill 1'!E24/SUM('MissFill 1'!E$2:E24)&gt;0.01,"",IF('MissFill 1'!E23/SUM('MissFill 1'!E$2:E24)&gt;0.01,"",IF('MissFill 1'!E22/SUM('MissFill 1'!E$2:E24)&gt;0.01,"",IF('MissFill 1'!E21/SUM('MissFill 1'!E$2:E24)&gt;0.01,"",DateEnded_5Day!$A24)))))))</f>
        <v/>
      </c>
      <c r="G24" s="54" t="str">
        <f>IF($A24&lt;='All Results'!$B$4,"",IF(SUM('MissFill 1'!F$2:F24)=0,"",(IF('MissFill 1'!F24/SUM('MissFill 1'!F$2:F24)&gt;0.01,"",IF('MissFill 1'!F23/SUM('MissFill 1'!F$2:F24)&gt;0.01,"",IF('MissFill 1'!F22/SUM('MissFill 1'!F$2:F24)&gt;0.01,"",IF('MissFill 1'!F21/SUM('MissFill 1'!F$2:F24)&gt;0.01,"",DateEnded_5Day!$A24)))))))</f>
        <v/>
      </c>
      <c r="H24" s="54" t="str">
        <f>IF($A24&lt;='All Results'!$B$4,"",IF(SUM('MissFill 1'!G$2:G24)=0,"",(IF('MissFill 1'!G24/SUM('MissFill 1'!G$2:G24)&gt;0.01,"",IF('MissFill 1'!G23/SUM('MissFill 1'!G$2:G24)&gt;0.01,"",IF('MissFill 1'!G22/SUM('MissFill 1'!G$2:G24)&gt;0.01,"",IF('MissFill 1'!G21/SUM('MissFill 1'!G$2:G24)&gt;0.01,"",DateEnded_5Day!$A24)))))))</f>
        <v/>
      </c>
      <c r="I24" s="54" t="str">
        <f>IF($A24&lt;='All Results'!$B$4,"",IF(SUM('MissFill 1'!H$2:H24)=0,"",(IF('MissFill 1'!H24/SUM('MissFill 1'!H$2:H24)&gt;0.01,"",IF('MissFill 1'!H23/SUM('MissFill 1'!H$2:H24)&gt;0.01,"",IF('MissFill 1'!H22/SUM('MissFill 1'!H$2:H24)&gt;0.01,"",IF('MissFill 1'!H21/SUM('MissFill 1'!H$2:H24)&gt;0.01,"",DateEnded_5Day!$A24)))))))</f>
        <v/>
      </c>
      <c r="J24" s="54" t="str">
        <f>IF($A24&lt;='All Results'!$B$4,"",IF(SUM('MissFill 1'!I$2:I24)=0,"",(IF('MissFill 1'!I24/SUM('MissFill 1'!I$2:I24)&gt;0.01,"",IF('MissFill 1'!I23/SUM('MissFill 1'!I$2:I24)&gt;0.01,"",IF('MissFill 1'!I22/SUM('MissFill 1'!I$2:I24)&gt;0.01,"",IF('MissFill 1'!I21/SUM('MissFill 1'!I$2:I24)&gt;0.01,"",DateEnded_5Day!$A24)))))))</f>
        <v/>
      </c>
      <c r="K24" s="54" t="str">
        <f>IF($A24&lt;='All Results'!$B$4,"",IF(SUM('MissFill 1'!J$2:J24)=0,"",(IF('MissFill 1'!J24/SUM('MissFill 1'!J$2:J24)&gt;0.01,"",IF('MissFill 1'!J23/SUM('MissFill 1'!J$2:J24)&gt;0.01,"",IF('MissFill 1'!J22/SUM('MissFill 1'!J$2:J24)&gt;0.01,"",IF('MissFill 1'!J21/SUM('MissFill 1'!J$2:J24)&gt;0.01,"",DateEnded_5Day!$A24)))))))</f>
        <v/>
      </c>
      <c r="L24" s="54" t="str">
        <f>IF($A24&lt;='All Results'!$B$4,"",IF(SUM('MissFill 1'!K$2:K24)=0,"",(IF('MissFill 1'!K24/SUM('MissFill 1'!K$2:K24)&gt;0.01,"",IF('MissFill 1'!K23/SUM('MissFill 1'!K$2:K24)&gt;0.01,"",IF('MissFill 1'!K22/SUM('MissFill 1'!K$2:K24)&gt;0.01,"",IF('MissFill 1'!K21/SUM('MissFill 1'!K$2:K24)&gt;0.01,"",DateEnded_5Day!$A24)))))))</f>
        <v/>
      </c>
      <c r="M24" s="54" t="str">
        <f>IF($A24&lt;='All Results'!$B$4,"",IF(SUM('MissFill 1'!L$2:L24)=0,"",(IF('MissFill 1'!L24/SUM('MissFill 1'!L$2:L24)&gt;0.01,"",IF('MissFill 1'!L23/SUM('MissFill 1'!L$2:L24)&gt;0.01,"",IF('MissFill 1'!L22/SUM('MissFill 1'!L$2:L24)&gt;0.01,"",IF('MissFill 1'!L21/SUM('MissFill 1'!L$2:L24)&gt;0.01,"",DateEnded_5Day!$A24)))))))</f>
        <v/>
      </c>
      <c r="N24" s="54" t="str">
        <f>IF($A24&lt;='All Results'!$B$4,"",IF(SUM('MissFill 1'!M$2:M24)=0,"",(IF('MissFill 1'!M24/SUM('MissFill 1'!M$2:M24)&gt;0.01,"",IF('MissFill 1'!M23/SUM('MissFill 1'!M$2:M24)&gt;0.01,"",IF('MissFill 1'!M22/SUM('MissFill 1'!M$2:M24)&gt;0.01,"",IF('MissFill 1'!M21/SUM('MissFill 1'!M$2:M24)&gt;0.01,"",DateEnded_5Day!$A24)))))))</f>
        <v/>
      </c>
      <c r="O24" s="54" t="str">
        <f>IF($A24&lt;='All Results'!$B$4,"",IF(SUM('MissFill 1'!N$2:N24)=0,"",(IF('MissFill 1'!N24/SUM('MissFill 1'!N$2:N24)&gt;0.01,"",IF('MissFill 1'!N23/SUM('MissFill 1'!N$2:N24)&gt;0.01,"",IF('MissFill 1'!N22/SUM('MissFill 1'!N$2:N24)&gt;0.01,"",IF('MissFill 1'!N21/SUM('MissFill 1'!N$2:N24)&gt;0.01,"",DateEnded_5Day!$A24)))))))</f>
        <v/>
      </c>
      <c r="P24" s="54" t="str">
        <f>IF($A24&lt;='All Results'!$B$4,"",IF(SUM('MissFill 1'!O$2:O24)=0,"",(IF('MissFill 1'!O24/SUM('MissFill 1'!O$2:O24)&gt;0.01,"",IF('MissFill 1'!O23/SUM('MissFill 1'!O$2:O24)&gt;0.01,"",IF('MissFill 1'!O22/SUM('MissFill 1'!O$2:O24)&gt;0.01,"",IF('MissFill 1'!O21/SUM('MissFill 1'!O$2:O24)&gt;0.01,"",DateEnded_5Day!$A24)))))))</f>
        <v/>
      </c>
      <c r="Q24" s="54" t="str">
        <f>IF($A24&lt;='All Results'!$B$4,"",IF(SUM('MissFill 1'!P$2:P24)=0,"",(IF('MissFill 1'!P24/SUM('MissFill 1'!P$2:P24)&gt;0.01,"",IF('MissFill 1'!P23/SUM('MissFill 1'!P$2:P24)&gt;0.01,"",IF('MissFill 1'!P22/SUM('MissFill 1'!P$2:P24)&gt;0.01,"",IF('MissFill 1'!P21/SUM('MissFill 1'!P$2:P24)&gt;0.01,"",DateEnded_5Day!$A24)))))))</f>
        <v/>
      </c>
      <c r="R24" s="54" t="str">
        <f>IF($A24&lt;='All Results'!$B$4,"",IF(SUM('MissFill 1'!Q$2:Q24)=0,"",(IF('MissFill 1'!Q24/SUM('MissFill 1'!Q$2:Q24)&gt;0.01,"",IF('MissFill 1'!Q23/SUM('MissFill 1'!Q$2:Q24)&gt;0.01,"",IF('MissFill 1'!Q22/SUM('MissFill 1'!Q$2:Q24)&gt;0.01,"",IF('MissFill 1'!Q21/SUM('MissFill 1'!Q$2:Q24)&gt;0.01,"",DateEnded_5Day!$A24)))))))</f>
        <v/>
      </c>
      <c r="S24" s="54" t="str">
        <f>IF($A24&lt;='All Results'!$B$4,"",IF(SUM('MissFill 1'!R$2:R24)=0,"",(IF('MissFill 1'!R24/SUM('MissFill 1'!R$2:R24)&gt;0.01,"",IF('MissFill 1'!R23/SUM('MissFill 1'!R$2:R24)&gt;0.01,"",IF('MissFill 1'!R22/SUM('MissFill 1'!R$2:R24)&gt;0.01,"",IF('MissFill 1'!R21/SUM('MissFill 1'!R$2:R24)&gt;0.01,"",DateEnded_5Day!$A24)))))))</f>
        <v/>
      </c>
      <c r="T24" s="54" t="str">
        <f>IF($A24&lt;='All Results'!$B$4,"",IF(SUM('MissFill 1'!S$2:S24)=0,"",(IF('MissFill 1'!S24/SUM('MissFill 1'!S$2:S24)&gt;0.01,"",IF('MissFill 1'!S23/SUM('MissFill 1'!S$2:S24)&gt;0.01,"",IF('MissFill 1'!S22/SUM('MissFill 1'!S$2:S24)&gt;0.01,"",IF('MissFill 1'!S21/SUM('MissFill 1'!S$2:S24)&gt;0.01,"",DateEnded_5Day!$A24)))))))</f>
        <v/>
      </c>
      <c r="U24" s="54" t="str">
        <f>IF($A24&lt;='All Results'!$B$4,"",IF(SUM('MissFill 1'!T$2:T24)=0,"",(IF('MissFill 1'!T24/SUM('MissFill 1'!T$2:T24)&gt;0.01,"",IF('MissFill 1'!T23/SUM('MissFill 1'!T$2:T24)&gt;0.01,"",IF('MissFill 1'!T22/SUM('MissFill 1'!T$2:T24)&gt;0.01,"",IF('MissFill 1'!T21/SUM('MissFill 1'!T$2:T24)&gt;0.01,"",DateEnded_5Day!$A24)))))))</f>
        <v/>
      </c>
      <c r="V24" s="54" t="str">
        <f>IF($A24&lt;='All Results'!$B$4,"",IF(SUM('MissFill 1'!U$2:U24)=0,"",(IF('MissFill 1'!U24/SUM('MissFill 1'!U$2:U24)&gt;0.01,"",IF('MissFill 1'!U23/SUM('MissFill 1'!U$2:U24)&gt;0.01,"",IF('MissFill 1'!U22/SUM('MissFill 1'!U$2:U24)&gt;0.01,"",IF('MissFill 1'!U21/SUM('MissFill 1'!U$2:U24)&gt;0.01,"",DateEnded_5Day!$A24)))))))</f>
        <v/>
      </c>
      <c r="W24" s="54" t="str">
        <f>IF($A24&lt;='All Results'!$B$4,"",IF(SUM('MissFill 1'!V$2:V24)=0,"",(IF('MissFill 1'!V24/SUM('MissFill 1'!V$2:V24)&gt;0.01,"",IF('MissFill 1'!V23/SUM('MissFill 1'!V$2:V24)&gt;0.01,"",IF('MissFill 1'!V22/SUM('MissFill 1'!V$2:V24)&gt;0.01,"",IF('MissFill 1'!V21/SUM('MissFill 1'!V$2:V24)&gt;0.01,"",DateEnded_5Day!$A24)))))))</f>
        <v/>
      </c>
      <c r="X24" s="54" t="str">
        <f>IF($A24&lt;='All Results'!$B$4,"",IF(SUM('MissFill 1'!W$2:W24)=0,"",(IF('MissFill 1'!W24/SUM('MissFill 1'!W$2:W24)&gt;0.01,"",IF('MissFill 1'!W23/SUM('MissFill 1'!W$2:W24)&gt;0.01,"",IF('MissFill 1'!W22/SUM('MissFill 1'!W$2:W24)&gt;0.01,"",IF('MissFill 1'!W21/SUM('MissFill 1'!W$2:W24)&gt;0.01,"",DateEnded_5Day!$A24)))))))</f>
        <v/>
      </c>
      <c r="Y24" s="54" t="str">
        <f>IF($A24&lt;='All Results'!$B$4,"",IF(SUM('MissFill 1'!X$2:X24)=0,"",(IF('MissFill 1'!X24/SUM('MissFill 1'!X$2:X24)&gt;0.01,"",IF('MissFill 1'!X23/SUM('MissFill 1'!X$2:X24)&gt;0.01,"",IF('MissFill 1'!X22/SUM('MissFill 1'!X$2:X24)&gt;0.01,"",IF('MissFill 1'!X21/SUM('MissFill 1'!X$2:X24)&gt;0.01,"",DateEnded_5Day!$A24)))))))</f>
        <v/>
      </c>
      <c r="Z24" s="54" t="str">
        <f>IF($A24&lt;='All Results'!$B$4,"",IF(SUM('MissFill 1'!Y$2:Y24)=0,"",(IF('MissFill 1'!Y24/SUM('MissFill 1'!Y$2:Y24)&gt;0.01,"",IF('MissFill 1'!Y23/SUM('MissFill 1'!Y$2:Y24)&gt;0.01,"",IF('MissFill 1'!Y22/SUM('MissFill 1'!Y$2:Y24)&gt;0.01,"",IF('MissFill 1'!Y21/SUM('MissFill 1'!Y$2:Y24)&gt;0.01,"",DateEnded_5Day!$A24)))))))</f>
        <v/>
      </c>
      <c r="AA24" s="54" t="str">
        <f>IF($A24&lt;='All Results'!$B$4,"",IF(SUM('MissFill 1'!Z$2:Z24)=0,"",(IF('MissFill 1'!Z24/SUM('MissFill 1'!Z$2:Z24)&gt;0.01,"",IF('MissFill 1'!Z23/SUM('MissFill 1'!Z$2:Z24)&gt;0.01,"",IF('MissFill 1'!Z22/SUM('MissFill 1'!Z$2:Z24)&gt;0.01,"",IF('MissFill 1'!Z21/SUM('MissFill 1'!Z$2:Z24)&gt;0.01,"",DateEnded_5Day!$A24)))))))</f>
        <v/>
      </c>
      <c r="AB24" s="54" t="str">
        <f>IF($A24&lt;='All Results'!$B$4,"",IF(SUM('MissFill 1'!AA$2:AA24)=0,"",(IF('MissFill 1'!AA24/SUM('MissFill 1'!AA$2:AA24)&gt;0.01,"",IF('MissFill 1'!AA23/SUM('MissFill 1'!AA$2:AA24)&gt;0.01,"",IF('MissFill 1'!AA22/SUM('MissFill 1'!AA$2:AA24)&gt;0.01,"",IF('MissFill 1'!AA21/SUM('MissFill 1'!AA$2:AA24)&gt;0.01,"",DateEnded_5Day!$A24)))))))</f>
        <v/>
      </c>
      <c r="AC24" s="54" t="str">
        <f>IF($A24&lt;='All Results'!$B$4,"",IF(SUM('MissFill 1'!AB$2:AB24)=0,"",(IF('MissFill 1'!AB24/SUM('MissFill 1'!AB$2:AB24)&gt;0.01,"",IF('MissFill 1'!AB23/SUM('MissFill 1'!AB$2:AB24)&gt;0.01,"",IF('MissFill 1'!AB22/SUM('MissFill 1'!AB$2:AB24)&gt;0.01,"",IF('MissFill 1'!AB21/SUM('MissFill 1'!AB$2:AB24)&gt;0.01,"",DateEnded_5Day!$A24)))))))</f>
        <v/>
      </c>
      <c r="AD24" s="54" t="str">
        <f>IF($A24&lt;='All Results'!$B$4,"",IF(SUM('MissFill 1'!AC$2:AC24)=0,"",(IF('MissFill 1'!AC24/SUM('MissFill 1'!AC$2:AC24)&gt;0.01,"",IF('MissFill 1'!AC23/SUM('MissFill 1'!AC$2:AC24)&gt;0.01,"",IF('MissFill 1'!AC22/SUM('MissFill 1'!AC$2:AC24)&gt;0.01,"",IF('MissFill 1'!AC21/SUM('MissFill 1'!AC$2:AC24)&gt;0.01,"",DateEnded_5Day!$A24)))))))</f>
        <v/>
      </c>
      <c r="AE24" s="54" t="str">
        <f>IF($A24&lt;='All Results'!$B$4,"",IF(SUM('MissFill 1'!AD$2:AD24)=0,"",(IF('MissFill 1'!AD24/SUM('MissFill 1'!AD$2:AD24)&gt;0.01,"",IF('MissFill 1'!AD23/SUM('MissFill 1'!AD$2:AD24)&gt;0.01,"",IF('MissFill 1'!AD22/SUM('MissFill 1'!AD$2:AD24)&gt;0.01,"",IF('MissFill 1'!AD21/SUM('MissFill 1'!AD$2:AD24)&gt;0.01,"",DateEnded_5Day!$A24)))))))</f>
        <v/>
      </c>
      <c r="AF24" s="54" t="str">
        <f>IF($A24&lt;='All Results'!$B$4,"",IF(SUM('MissFill 1'!AE$2:AE24)=0,"",(IF('MissFill 1'!AE24/SUM('MissFill 1'!AE$2:AE24)&gt;0.01,"",IF('MissFill 1'!AE23/SUM('MissFill 1'!AE$2:AE24)&gt;0.01,"",IF('MissFill 1'!AE22/SUM('MissFill 1'!AE$2:AE24)&gt;0.01,"",IF('MissFill 1'!AE21/SUM('MissFill 1'!AE$2:AE24)&gt;0.01,"",DateEnded_5Day!$A24)))))))</f>
        <v/>
      </c>
      <c r="AG24" s="54" t="str">
        <f>IF($A24&lt;='All Results'!$B$4,"",IF(SUM('MissFill 1'!AF$2:AF24)=0,"",(IF('MissFill 1'!AF24/SUM('MissFill 1'!AF$2:AF24)&gt;0.01,"",IF('MissFill 1'!AF23/SUM('MissFill 1'!AF$2:AF24)&gt;0.01,"",IF('MissFill 1'!AF22/SUM('MissFill 1'!AF$2:AF24)&gt;0.01,"",IF('MissFill 1'!AF21/SUM('MissFill 1'!AF$2:AF24)&gt;0.01,"",DateEnded_5Day!$A24)))))))</f>
        <v/>
      </c>
      <c r="AH24" s="54" t="str">
        <f>IF($A24&lt;='All Results'!$B$4,"",IF(SUM('MissFill 1'!AG$2:AG24)=0,"",(IF('MissFill 1'!AG24/SUM('MissFill 1'!AG$2:AG24)&gt;0.01,"",IF('MissFill 1'!AG23/SUM('MissFill 1'!AG$2:AG24)&gt;0.01,"",IF('MissFill 1'!AG22/SUM('MissFill 1'!AG$2:AG24)&gt;0.01,"",IF('MissFill 1'!AG21/SUM('MissFill 1'!AG$2:AG24)&gt;0.01,"",DateEnded_5Day!$A24)))))))</f>
        <v/>
      </c>
      <c r="AI24" s="54" t="str">
        <f>IF($A24&lt;='All Results'!$B$4,"",IF(SUM('MissFill 1'!AH$2:AH24)=0,"",(IF('MissFill 1'!AH24/SUM('MissFill 1'!AH$2:AH24)&gt;0.01,"",IF('MissFill 1'!AH23/SUM('MissFill 1'!AH$2:AH24)&gt;0.01,"",IF('MissFill 1'!AH22/SUM('MissFill 1'!AH$2:AH24)&gt;0.01,"",IF('MissFill 1'!AH21/SUM('MissFill 1'!AH$2:AH24)&gt;0.01,"",DateEnded_5Day!$A24)))))))</f>
        <v/>
      </c>
      <c r="AJ24" s="54" t="str">
        <f>IF($A24&lt;='All Results'!$B$4,"",IF(SUM('MissFill 1'!AI$2:AI24)=0,"",(IF('MissFill 1'!AI24/SUM('MissFill 1'!AI$2:AI24)&gt;0.01,"",IF('MissFill 1'!AI23/SUM('MissFill 1'!AI$2:AI24)&gt;0.01,"",IF('MissFill 1'!AI22/SUM('MissFill 1'!AI$2:AI24)&gt;0.01,"",IF('MissFill 1'!AI21/SUM('MissFill 1'!AI$2:AI24)&gt;0.01,"",DateEnded_5Day!$A24)))))))</f>
        <v/>
      </c>
      <c r="AK24" s="54" t="str">
        <f>IF($A24&lt;='All Results'!$B$4,"",IF(SUM('MissFill 1'!AJ$2:AJ24)=0,"",(IF('MissFill 1'!AJ24/SUM('MissFill 1'!AJ$2:AJ24)&gt;0.01,"",IF('MissFill 1'!AJ23/SUM('MissFill 1'!AJ$2:AJ24)&gt;0.01,"",IF('MissFill 1'!AJ22/SUM('MissFill 1'!AJ$2:AJ24)&gt;0.01,"",IF('MissFill 1'!AJ21/SUM('MissFill 1'!AJ$2:AJ24)&gt;0.01,"",DateEnded_5Day!$A24)))))))</f>
        <v/>
      </c>
      <c r="AL24" s="54" t="str">
        <f>IF($A24&lt;='All Results'!$B$4,"",IF(SUM('MissFill 1'!AK$2:AK24)=0,"",(IF('MissFill 1'!AK24/SUM('MissFill 1'!AK$2:AK24)&gt;0.01,"",IF('MissFill 1'!AK23/SUM('MissFill 1'!AK$2:AK24)&gt;0.01,"",IF('MissFill 1'!AK22/SUM('MissFill 1'!AK$2:AK24)&gt;0.01,"",IF('MissFill 1'!AK21/SUM('MissFill 1'!AK$2:AK24)&gt;0.01,"",DateEnded_5Day!$A24)))))))</f>
        <v/>
      </c>
      <c r="AM24" s="54" t="str">
        <f>IF($A24&lt;='All Results'!$B$4,"",IF(SUM('MissFill 1'!AL$2:AL24)=0,"",(IF('MissFill 1'!AL24/SUM('MissFill 1'!AL$2:AL24)&gt;0.01,"",IF('MissFill 1'!AL23/SUM('MissFill 1'!AL$2:AL24)&gt;0.01,"",IF('MissFill 1'!AL22/SUM('MissFill 1'!AL$2:AL24)&gt;0.01,"",IF('MissFill 1'!AL21/SUM('MissFill 1'!AL$2:AL24)&gt;0.01,"",DateEnded_5Day!$A24)))))))</f>
        <v/>
      </c>
      <c r="AN24" s="54" t="str">
        <f>IF($A24&lt;='All Results'!$B$4,"",IF(SUM('MissFill 1'!AM$2:AM24)=0,"",(IF('MissFill 1'!AM24/SUM('MissFill 1'!AM$2:AM24)&gt;0.01,"",IF('MissFill 1'!AM23/SUM('MissFill 1'!AM$2:AM24)&gt;0.01,"",IF('MissFill 1'!AM22/SUM('MissFill 1'!AM$2:AM24)&gt;0.01,"",IF('MissFill 1'!AM21/SUM('MissFill 1'!AM$2:AM24)&gt;0.01,"",DateEnded_5Day!$A24)))))))</f>
        <v/>
      </c>
      <c r="AO24" s="54" t="str">
        <f>IF($A24&lt;='All Results'!$B$4,"",IF(SUM('MissFill 1'!AN$2:AN24)=0,"",(IF('MissFill 1'!AN24/SUM('MissFill 1'!AN$2:AN24)&gt;0.01,"",IF('MissFill 1'!AN23/SUM('MissFill 1'!AN$2:AN24)&gt;0.01,"",IF('MissFill 1'!AN22/SUM('MissFill 1'!AN$2:AN24)&gt;0.01,"",IF('MissFill 1'!AN21/SUM('MissFill 1'!AN$2:AN24)&gt;0.01,"",DateEnded_5Day!$A24)))))))</f>
        <v/>
      </c>
      <c r="AP24" s="54" t="str">
        <f>IF($A24&lt;='All Results'!$B$4,"",IF(SUM('MissFill 1'!AO$2:AO24)=0,"",(IF('MissFill 1'!AO24/SUM('MissFill 1'!AO$2:AO24)&gt;0.01,"",IF('MissFill 1'!AO23/SUM('MissFill 1'!AO$2:AO24)&gt;0.01,"",IF('MissFill 1'!AO22/SUM('MissFill 1'!AO$2:AO24)&gt;0.01,"",IF('MissFill 1'!AO21/SUM('MissFill 1'!AO$2:AO24)&gt;0.01,"",DateEnded_5Day!$A24)))))))</f>
        <v/>
      </c>
      <c r="AQ24" s="54" t="str">
        <f>IF($A24&lt;='All Results'!$B$4,"",IF(SUM('MissFill 1'!AP$2:AP24)=0,"",(IF('MissFill 1'!AP24/SUM('MissFill 1'!AP$2:AP24)&gt;0.01,"",IF('MissFill 1'!AP23/SUM('MissFill 1'!AP$2:AP24)&gt;0.01,"",IF('MissFill 1'!AP22/SUM('MissFill 1'!AP$2:AP24)&gt;0.01,"",IF('MissFill 1'!AP21/SUM('MissFill 1'!AP$2:AP24)&gt;0.01,"",DateEnded_5Day!$A24)))))))</f>
        <v/>
      </c>
      <c r="AR24" s="54" t="str">
        <f>IF($A24&lt;='All Results'!$B$4,"",IF(SUM('MissFill 1'!AQ$2:AQ24)=0,"",(IF('MissFill 1'!AQ24/SUM('MissFill 1'!AQ$2:AQ24)&gt;0.01,"",IF('MissFill 1'!AQ23/SUM('MissFill 1'!AQ$2:AQ24)&gt;0.01,"",IF('MissFill 1'!AQ22/SUM('MissFill 1'!AQ$2:AQ24)&gt;0.01,"",IF('MissFill 1'!AQ21/SUM('MissFill 1'!AQ$2:AQ24)&gt;0.01,"",DateEnded_5Day!$A24)))))))</f>
        <v/>
      </c>
      <c r="AS24" s="54" t="str">
        <f>IF($A24&lt;='All Results'!$B$4,"",IF(SUM('MissFill 1'!AR$2:AR24)=0,"",(IF('MissFill 1'!AR24/SUM('MissFill 1'!AR$2:AR24)&gt;0.01,"",IF('MissFill 1'!AR23/SUM('MissFill 1'!AR$2:AR24)&gt;0.01,"",IF('MissFill 1'!AR22/SUM('MissFill 1'!AR$2:AR24)&gt;0.01,"",IF('MissFill 1'!AR21/SUM('MissFill 1'!AR$2:AR24)&gt;0.01,"",DateEnded_5Day!$A24)))))))</f>
        <v/>
      </c>
      <c r="AT24" s="54" t="str">
        <f>IF($A24&lt;='All Results'!$B$4,"",IF(SUM('MissFill 1'!AS$2:AS24)=0,"",(IF('MissFill 1'!AS24/SUM('MissFill 1'!AS$2:AS24)&gt;0.01,"",IF('MissFill 1'!AS23/SUM('MissFill 1'!AS$2:AS24)&gt;0.01,"",IF('MissFill 1'!AS22/SUM('MissFill 1'!AS$2:AS24)&gt;0.01,"",IF('MissFill 1'!AS21/SUM('MissFill 1'!AS$2:AS24)&gt;0.01,"",DateEnded_5Day!$A24)))))))</f>
        <v/>
      </c>
      <c r="AU24" s="54" t="str">
        <f>IF($A24&lt;='All Results'!$B$4,"",IF(SUM('MissFill 1'!AT$2:AT24)=0,"",(IF('MissFill 1'!AT24/SUM('MissFill 1'!AT$2:AT24)&gt;0.01,"",IF('MissFill 1'!AT23/SUM('MissFill 1'!AT$2:AT24)&gt;0.01,"",IF('MissFill 1'!AT22/SUM('MissFill 1'!AT$2:AT24)&gt;0.01,"",IF('MissFill 1'!AT21/SUM('MissFill 1'!AT$2:AT24)&gt;0.01,"",DateEnded_5Day!$A24)))))))</f>
        <v/>
      </c>
      <c r="AV24" s="54" t="str">
        <f>IF($A24&lt;='All Results'!$B$4,"",IF(SUM('MissFill 1'!AU$2:AU24)=0,"",(IF('MissFill 1'!AU24/SUM('MissFill 1'!AU$2:AU24)&gt;0.01,"",IF('MissFill 1'!AU23/SUM('MissFill 1'!AU$2:AU24)&gt;0.01,"",IF('MissFill 1'!AU22/SUM('MissFill 1'!AU$2:AU24)&gt;0.01,"",IF('MissFill 1'!AU21/SUM('MissFill 1'!AU$2:AU24)&gt;0.01,"",DateEnded_5Day!$A24)))))))</f>
        <v/>
      </c>
      <c r="AW24" s="54" t="str">
        <f>IF($A24&lt;='All Results'!$B$4,"",IF(SUM('MissFill 1'!AV$2:AV24)=0,"",(IF('MissFill 1'!AV24/SUM('MissFill 1'!AV$2:AV24)&gt;0.01,"",IF('MissFill 1'!AV23/SUM('MissFill 1'!AV$2:AV24)&gt;0.01,"",IF('MissFill 1'!AV22/SUM('MissFill 1'!AV$2:AV24)&gt;0.01,"",IF('MissFill 1'!AV21/SUM('MissFill 1'!AV$2:AV24)&gt;0.01,"",DateEnded_5Day!$A24)))))))</f>
        <v/>
      </c>
      <c r="AX24" s="54" t="str">
        <f>IF($A24&lt;='All Results'!$B$4,"",IF(SUM('MissFill 1'!AW$2:AW24)=0,"",(IF('MissFill 1'!AW24/SUM('MissFill 1'!AW$2:AW24)&gt;0.01,"",IF('MissFill 1'!AW23/SUM('MissFill 1'!AW$2:AW24)&gt;0.01,"",IF('MissFill 1'!AW22/SUM('MissFill 1'!AW$2:AW24)&gt;0.01,"",IF('MissFill 1'!AW21/SUM('MissFill 1'!AW$2:AW24)&gt;0.01,"",DateEnded_5Day!$A24)))))))</f>
        <v/>
      </c>
    </row>
    <row r="25" spans="1:50" x14ac:dyDescent="0.25">
      <c r="A25" s="41">
        <v>44370</v>
      </c>
      <c r="B25" s="52">
        <v>174</v>
      </c>
      <c r="C25" s="54" t="str">
        <f>IF($A25&lt;='All Results'!$B$4,"",IF(SUM('MissFill 1'!B$2:B25)=0,"",(IF('MissFill 1'!B25/SUM('MissFill 1'!B$2:B25)&gt;0.01,"",IF('MissFill 1'!B24/SUM('MissFill 1'!B$2:B25)&gt;0.01,"",IF('MissFill 1'!B23/SUM('MissFill 1'!B$2:B25)&gt;0.01,"",IF('MissFill 1'!B22/SUM('MissFill 1'!B$2:B25)&gt;0.01,"",DateEnded_5Day!$A25)))))))</f>
        <v/>
      </c>
      <c r="D25" s="54" t="str">
        <f>IF($A25&lt;='All Results'!$B$4,"",IF(SUM('MissFill 1'!C$2:C25)=0,"",(IF('MissFill 1'!C25/SUM('MissFill 1'!C$2:C25)&gt;0.01,"",IF('MissFill 1'!C24/SUM('MissFill 1'!C$2:C25)&gt;0.01,"",IF('MissFill 1'!C23/SUM('MissFill 1'!C$2:C25)&gt;0.01,"",IF('MissFill 1'!C22/SUM('MissFill 1'!C$2:C25)&gt;0.01,"",DateEnded_5Day!$A25)))))))</f>
        <v/>
      </c>
      <c r="E25" s="54" t="str">
        <f>IF($A25&lt;='All Results'!$B$4,"",IF(SUM('MissFill 1'!D$2:D25)=0,"",(IF('MissFill 1'!D25/SUM('MissFill 1'!D$2:D25)&gt;0.01,"",IF('MissFill 1'!D24/SUM('MissFill 1'!D$2:D25)&gt;0.01,"",IF('MissFill 1'!D23/SUM('MissFill 1'!D$2:D25)&gt;0.01,"",IF('MissFill 1'!D22/SUM('MissFill 1'!D$2:D25)&gt;0.01,"",DateEnded_5Day!$A25)))))))</f>
        <v/>
      </c>
      <c r="F25" s="54" t="str">
        <f>IF($A25&lt;='All Results'!$B$4,"",IF(SUM('MissFill 1'!E$2:E25)=0,"",(IF('MissFill 1'!E25/SUM('MissFill 1'!E$2:E25)&gt;0.01,"",IF('MissFill 1'!E24/SUM('MissFill 1'!E$2:E25)&gt;0.01,"",IF('MissFill 1'!E23/SUM('MissFill 1'!E$2:E25)&gt;0.01,"",IF('MissFill 1'!E22/SUM('MissFill 1'!E$2:E25)&gt;0.01,"",DateEnded_5Day!$A25)))))))</f>
        <v/>
      </c>
      <c r="G25" s="54" t="str">
        <f>IF($A25&lt;='All Results'!$B$4,"",IF(SUM('MissFill 1'!F$2:F25)=0,"",(IF('MissFill 1'!F25/SUM('MissFill 1'!F$2:F25)&gt;0.01,"",IF('MissFill 1'!F24/SUM('MissFill 1'!F$2:F25)&gt;0.01,"",IF('MissFill 1'!F23/SUM('MissFill 1'!F$2:F25)&gt;0.01,"",IF('MissFill 1'!F22/SUM('MissFill 1'!F$2:F25)&gt;0.01,"",DateEnded_5Day!$A25)))))))</f>
        <v/>
      </c>
      <c r="H25" s="54" t="str">
        <f>IF($A25&lt;='All Results'!$B$4,"",IF(SUM('MissFill 1'!G$2:G25)=0,"",(IF('MissFill 1'!G25/SUM('MissFill 1'!G$2:G25)&gt;0.01,"",IF('MissFill 1'!G24/SUM('MissFill 1'!G$2:G25)&gt;0.01,"",IF('MissFill 1'!G23/SUM('MissFill 1'!G$2:G25)&gt;0.01,"",IF('MissFill 1'!G22/SUM('MissFill 1'!G$2:G25)&gt;0.01,"",DateEnded_5Day!$A25)))))))</f>
        <v/>
      </c>
      <c r="I25" s="54" t="str">
        <f>IF($A25&lt;='All Results'!$B$4,"",IF(SUM('MissFill 1'!H$2:H25)=0,"",(IF('MissFill 1'!H25/SUM('MissFill 1'!H$2:H25)&gt;0.01,"",IF('MissFill 1'!H24/SUM('MissFill 1'!H$2:H25)&gt;0.01,"",IF('MissFill 1'!H23/SUM('MissFill 1'!H$2:H25)&gt;0.01,"",IF('MissFill 1'!H22/SUM('MissFill 1'!H$2:H25)&gt;0.01,"",DateEnded_5Day!$A25)))))))</f>
        <v/>
      </c>
      <c r="J25" s="54" t="str">
        <f>IF($A25&lt;='All Results'!$B$4,"",IF(SUM('MissFill 1'!I$2:I25)=0,"",(IF('MissFill 1'!I25/SUM('MissFill 1'!I$2:I25)&gt;0.01,"",IF('MissFill 1'!I24/SUM('MissFill 1'!I$2:I25)&gt;0.01,"",IF('MissFill 1'!I23/SUM('MissFill 1'!I$2:I25)&gt;0.01,"",IF('MissFill 1'!I22/SUM('MissFill 1'!I$2:I25)&gt;0.01,"",DateEnded_5Day!$A25)))))))</f>
        <v/>
      </c>
      <c r="K25" s="54" t="str">
        <f>IF($A25&lt;='All Results'!$B$4,"",IF(SUM('MissFill 1'!J$2:J25)=0,"",(IF('MissFill 1'!J25/SUM('MissFill 1'!J$2:J25)&gt;0.01,"",IF('MissFill 1'!J24/SUM('MissFill 1'!J$2:J25)&gt;0.01,"",IF('MissFill 1'!J23/SUM('MissFill 1'!J$2:J25)&gt;0.01,"",IF('MissFill 1'!J22/SUM('MissFill 1'!J$2:J25)&gt;0.01,"",DateEnded_5Day!$A25)))))))</f>
        <v/>
      </c>
      <c r="L25" s="54" t="str">
        <f>IF($A25&lt;='All Results'!$B$4,"",IF(SUM('MissFill 1'!K$2:K25)=0,"",(IF('MissFill 1'!K25/SUM('MissFill 1'!K$2:K25)&gt;0.01,"",IF('MissFill 1'!K24/SUM('MissFill 1'!K$2:K25)&gt;0.01,"",IF('MissFill 1'!K23/SUM('MissFill 1'!K$2:K25)&gt;0.01,"",IF('MissFill 1'!K22/SUM('MissFill 1'!K$2:K25)&gt;0.01,"",DateEnded_5Day!$A25)))))))</f>
        <v/>
      </c>
      <c r="M25" s="54" t="str">
        <f>IF($A25&lt;='All Results'!$B$4,"",IF(SUM('MissFill 1'!L$2:L25)=0,"",(IF('MissFill 1'!L25/SUM('MissFill 1'!L$2:L25)&gt;0.01,"",IF('MissFill 1'!L24/SUM('MissFill 1'!L$2:L25)&gt;0.01,"",IF('MissFill 1'!L23/SUM('MissFill 1'!L$2:L25)&gt;0.01,"",IF('MissFill 1'!L22/SUM('MissFill 1'!L$2:L25)&gt;0.01,"",DateEnded_5Day!$A25)))))))</f>
        <v/>
      </c>
      <c r="N25" s="54" t="str">
        <f>IF($A25&lt;='All Results'!$B$4,"",IF(SUM('MissFill 1'!M$2:M25)=0,"",(IF('MissFill 1'!M25/SUM('MissFill 1'!M$2:M25)&gt;0.01,"",IF('MissFill 1'!M24/SUM('MissFill 1'!M$2:M25)&gt;0.01,"",IF('MissFill 1'!M23/SUM('MissFill 1'!M$2:M25)&gt;0.01,"",IF('MissFill 1'!M22/SUM('MissFill 1'!M$2:M25)&gt;0.01,"",DateEnded_5Day!$A25)))))))</f>
        <v/>
      </c>
      <c r="O25" s="54" t="str">
        <f>IF($A25&lt;='All Results'!$B$4,"",IF(SUM('MissFill 1'!N$2:N25)=0,"",(IF('MissFill 1'!N25/SUM('MissFill 1'!N$2:N25)&gt;0.01,"",IF('MissFill 1'!N24/SUM('MissFill 1'!N$2:N25)&gt;0.01,"",IF('MissFill 1'!N23/SUM('MissFill 1'!N$2:N25)&gt;0.01,"",IF('MissFill 1'!N22/SUM('MissFill 1'!N$2:N25)&gt;0.01,"",DateEnded_5Day!$A25)))))))</f>
        <v/>
      </c>
      <c r="P25" s="54" t="str">
        <f>IF($A25&lt;='All Results'!$B$4,"",IF(SUM('MissFill 1'!O$2:O25)=0,"",(IF('MissFill 1'!O25/SUM('MissFill 1'!O$2:O25)&gt;0.01,"",IF('MissFill 1'!O24/SUM('MissFill 1'!O$2:O25)&gt;0.01,"",IF('MissFill 1'!O23/SUM('MissFill 1'!O$2:O25)&gt;0.01,"",IF('MissFill 1'!O22/SUM('MissFill 1'!O$2:O25)&gt;0.01,"",DateEnded_5Day!$A25)))))))</f>
        <v/>
      </c>
      <c r="Q25" s="54" t="str">
        <f>IF($A25&lt;='All Results'!$B$4,"",IF(SUM('MissFill 1'!P$2:P25)=0,"",(IF('MissFill 1'!P25/SUM('MissFill 1'!P$2:P25)&gt;0.01,"",IF('MissFill 1'!P24/SUM('MissFill 1'!P$2:P25)&gt;0.01,"",IF('MissFill 1'!P23/SUM('MissFill 1'!P$2:P25)&gt;0.01,"",IF('MissFill 1'!P22/SUM('MissFill 1'!P$2:P25)&gt;0.01,"",DateEnded_5Day!$A25)))))))</f>
        <v/>
      </c>
      <c r="R25" s="54" t="str">
        <f>IF($A25&lt;='All Results'!$B$4,"",IF(SUM('MissFill 1'!Q$2:Q25)=0,"",(IF('MissFill 1'!Q25/SUM('MissFill 1'!Q$2:Q25)&gt;0.01,"",IF('MissFill 1'!Q24/SUM('MissFill 1'!Q$2:Q25)&gt;0.01,"",IF('MissFill 1'!Q23/SUM('MissFill 1'!Q$2:Q25)&gt;0.01,"",IF('MissFill 1'!Q22/SUM('MissFill 1'!Q$2:Q25)&gt;0.01,"",DateEnded_5Day!$A25)))))))</f>
        <v/>
      </c>
      <c r="S25" s="54" t="str">
        <f>IF($A25&lt;='All Results'!$B$4,"",IF(SUM('MissFill 1'!R$2:R25)=0,"",(IF('MissFill 1'!R25/SUM('MissFill 1'!R$2:R25)&gt;0.01,"",IF('MissFill 1'!R24/SUM('MissFill 1'!R$2:R25)&gt;0.01,"",IF('MissFill 1'!R23/SUM('MissFill 1'!R$2:R25)&gt;0.01,"",IF('MissFill 1'!R22/SUM('MissFill 1'!R$2:R25)&gt;0.01,"",DateEnded_5Day!$A25)))))))</f>
        <v/>
      </c>
      <c r="T25" s="54" t="str">
        <f>IF($A25&lt;='All Results'!$B$4,"",IF(SUM('MissFill 1'!S$2:S25)=0,"",(IF('MissFill 1'!S25/SUM('MissFill 1'!S$2:S25)&gt;0.01,"",IF('MissFill 1'!S24/SUM('MissFill 1'!S$2:S25)&gt;0.01,"",IF('MissFill 1'!S23/SUM('MissFill 1'!S$2:S25)&gt;0.01,"",IF('MissFill 1'!S22/SUM('MissFill 1'!S$2:S25)&gt;0.01,"",DateEnded_5Day!$A25)))))))</f>
        <v/>
      </c>
      <c r="U25" s="54" t="str">
        <f>IF($A25&lt;='All Results'!$B$4,"",IF(SUM('MissFill 1'!T$2:T25)=0,"",(IF('MissFill 1'!T25/SUM('MissFill 1'!T$2:T25)&gt;0.01,"",IF('MissFill 1'!T24/SUM('MissFill 1'!T$2:T25)&gt;0.01,"",IF('MissFill 1'!T23/SUM('MissFill 1'!T$2:T25)&gt;0.01,"",IF('MissFill 1'!T22/SUM('MissFill 1'!T$2:T25)&gt;0.01,"",DateEnded_5Day!$A25)))))))</f>
        <v/>
      </c>
      <c r="V25" s="54" t="str">
        <f>IF($A25&lt;='All Results'!$B$4,"",IF(SUM('MissFill 1'!U$2:U25)=0,"",(IF('MissFill 1'!U25/SUM('MissFill 1'!U$2:U25)&gt;0.01,"",IF('MissFill 1'!U24/SUM('MissFill 1'!U$2:U25)&gt;0.01,"",IF('MissFill 1'!U23/SUM('MissFill 1'!U$2:U25)&gt;0.01,"",IF('MissFill 1'!U22/SUM('MissFill 1'!U$2:U25)&gt;0.01,"",DateEnded_5Day!$A25)))))))</f>
        <v/>
      </c>
      <c r="W25" s="54" t="str">
        <f>IF($A25&lt;='All Results'!$B$4,"",IF(SUM('MissFill 1'!V$2:V25)=0,"",(IF('MissFill 1'!V25/SUM('MissFill 1'!V$2:V25)&gt;0.01,"",IF('MissFill 1'!V24/SUM('MissFill 1'!V$2:V25)&gt;0.01,"",IF('MissFill 1'!V23/SUM('MissFill 1'!V$2:V25)&gt;0.01,"",IF('MissFill 1'!V22/SUM('MissFill 1'!V$2:V25)&gt;0.01,"",DateEnded_5Day!$A25)))))))</f>
        <v/>
      </c>
      <c r="X25" s="54" t="str">
        <f>IF($A25&lt;='All Results'!$B$4,"",IF(SUM('MissFill 1'!W$2:W25)=0,"",(IF('MissFill 1'!W25/SUM('MissFill 1'!W$2:W25)&gt;0.01,"",IF('MissFill 1'!W24/SUM('MissFill 1'!W$2:W25)&gt;0.01,"",IF('MissFill 1'!W23/SUM('MissFill 1'!W$2:W25)&gt;0.01,"",IF('MissFill 1'!W22/SUM('MissFill 1'!W$2:W25)&gt;0.01,"",DateEnded_5Day!$A25)))))))</f>
        <v/>
      </c>
      <c r="Y25" s="54" t="str">
        <f>IF($A25&lt;='All Results'!$B$4,"",IF(SUM('MissFill 1'!X$2:X25)=0,"",(IF('MissFill 1'!X25/SUM('MissFill 1'!X$2:X25)&gt;0.01,"",IF('MissFill 1'!X24/SUM('MissFill 1'!X$2:X25)&gt;0.01,"",IF('MissFill 1'!X23/SUM('MissFill 1'!X$2:X25)&gt;0.01,"",IF('MissFill 1'!X22/SUM('MissFill 1'!X$2:X25)&gt;0.01,"",DateEnded_5Day!$A25)))))))</f>
        <v/>
      </c>
      <c r="Z25" s="54" t="str">
        <f>IF($A25&lt;='All Results'!$B$4,"",IF(SUM('MissFill 1'!Y$2:Y25)=0,"",(IF('MissFill 1'!Y25/SUM('MissFill 1'!Y$2:Y25)&gt;0.01,"",IF('MissFill 1'!Y24/SUM('MissFill 1'!Y$2:Y25)&gt;0.01,"",IF('MissFill 1'!Y23/SUM('MissFill 1'!Y$2:Y25)&gt;0.01,"",IF('MissFill 1'!Y22/SUM('MissFill 1'!Y$2:Y25)&gt;0.01,"",DateEnded_5Day!$A25)))))))</f>
        <v/>
      </c>
      <c r="AA25" s="54" t="str">
        <f>IF($A25&lt;='All Results'!$B$4,"",IF(SUM('MissFill 1'!Z$2:Z25)=0,"",(IF('MissFill 1'!Z25/SUM('MissFill 1'!Z$2:Z25)&gt;0.01,"",IF('MissFill 1'!Z24/SUM('MissFill 1'!Z$2:Z25)&gt;0.01,"",IF('MissFill 1'!Z23/SUM('MissFill 1'!Z$2:Z25)&gt;0.01,"",IF('MissFill 1'!Z22/SUM('MissFill 1'!Z$2:Z25)&gt;0.01,"",DateEnded_5Day!$A25)))))))</f>
        <v/>
      </c>
      <c r="AB25" s="54" t="str">
        <f>IF($A25&lt;='All Results'!$B$4,"",IF(SUM('MissFill 1'!AA$2:AA25)=0,"",(IF('MissFill 1'!AA25/SUM('MissFill 1'!AA$2:AA25)&gt;0.01,"",IF('MissFill 1'!AA24/SUM('MissFill 1'!AA$2:AA25)&gt;0.01,"",IF('MissFill 1'!AA23/SUM('MissFill 1'!AA$2:AA25)&gt;0.01,"",IF('MissFill 1'!AA22/SUM('MissFill 1'!AA$2:AA25)&gt;0.01,"",DateEnded_5Day!$A25)))))))</f>
        <v/>
      </c>
      <c r="AC25" s="54" t="str">
        <f>IF($A25&lt;='All Results'!$B$4,"",IF(SUM('MissFill 1'!AB$2:AB25)=0,"",(IF('MissFill 1'!AB25/SUM('MissFill 1'!AB$2:AB25)&gt;0.01,"",IF('MissFill 1'!AB24/SUM('MissFill 1'!AB$2:AB25)&gt;0.01,"",IF('MissFill 1'!AB23/SUM('MissFill 1'!AB$2:AB25)&gt;0.01,"",IF('MissFill 1'!AB22/SUM('MissFill 1'!AB$2:AB25)&gt;0.01,"",DateEnded_5Day!$A25)))))))</f>
        <v/>
      </c>
      <c r="AD25" s="54" t="str">
        <f>IF($A25&lt;='All Results'!$B$4,"",IF(SUM('MissFill 1'!AC$2:AC25)=0,"",(IF('MissFill 1'!AC25/SUM('MissFill 1'!AC$2:AC25)&gt;0.01,"",IF('MissFill 1'!AC24/SUM('MissFill 1'!AC$2:AC25)&gt;0.01,"",IF('MissFill 1'!AC23/SUM('MissFill 1'!AC$2:AC25)&gt;0.01,"",IF('MissFill 1'!AC22/SUM('MissFill 1'!AC$2:AC25)&gt;0.01,"",DateEnded_5Day!$A25)))))))</f>
        <v/>
      </c>
      <c r="AE25" s="54" t="str">
        <f>IF($A25&lt;='All Results'!$B$4,"",IF(SUM('MissFill 1'!AD$2:AD25)=0,"",(IF('MissFill 1'!AD25/SUM('MissFill 1'!AD$2:AD25)&gt;0.01,"",IF('MissFill 1'!AD24/SUM('MissFill 1'!AD$2:AD25)&gt;0.01,"",IF('MissFill 1'!AD23/SUM('MissFill 1'!AD$2:AD25)&gt;0.01,"",IF('MissFill 1'!AD22/SUM('MissFill 1'!AD$2:AD25)&gt;0.01,"",DateEnded_5Day!$A25)))))))</f>
        <v/>
      </c>
      <c r="AF25" s="54" t="str">
        <f>IF($A25&lt;='All Results'!$B$4,"",IF(SUM('MissFill 1'!AE$2:AE25)=0,"",(IF('MissFill 1'!AE25/SUM('MissFill 1'!AE$2:AE25)&gt;0.01,"",IF('MissFill 1'!AE24/SUM('MissFill 1'!AE$2:AE25)&gt;0.01,"",IF('MissFill 1'!AE23/SUM('MissFill 1'!AE$2:AE25)&gt;0.01,"",IF('MissFill 1'!AE22/SUM('MissFill 1'!AE$2:AE25)&gt;0.01,"",DateEnded_5Day!$A25)))))))</f>
        <v/>
      </c>
      <c r="AG25" s="54" t="str">
        <f>IF($A25&lt;='All Results'!$B$4,"",IF(SUM('MissFill 1'!AF$2:AF25)=0,"",(IF('MissFill 1'!AF25/SUM('MissFill 1'!AF$2:AF25)&gt;0.01,"",IF('MissFill 1'!AF24/SUM('MissFill 1'!AF$2:AF25)&gt;0.01,"",IF('MissFill 1'!AF23/SUM('MissFill 1'!AF$2:AF25)&gt;0.01,"",IF('MissFill 1'!AF22/SUM('MissFill 1'!AF$2:AF25)&gt;0.01,"",DateEnded_5Day!$A25)))))))</f>
        <v/>
      </c>
      <c r="AH25" s="54" t="str">
        <f>IF($A25&lt;='All Results'!$B$4,"",IF(SUM('MissFill 1'!AG$2:AG25)=0,"",(IF('MissFill 1'!AG25/SUM('MissFill 1'!AG$2:AG25)&gt;0.01,"",IF('MissFill 1'!AG24/SUM('MissFill 1'!AG$2:AG25)&gt;0.01,"",IF('MissFill 1'!AG23/SUM('MissFill 1'!AG$2:AG25)&gt;0.01,"",IF('MissFill 1'!AG22/SUM('MissFill 1'!AG$2:AG25)&gt;0.01,"",DateEnded_5Day!$A25)))))))</f>
        <v/>
      </c>
      <c r="AI25" s="54" t="str">
        <f>IF($A25&lt;='All Results'!$B$4,"",IF(SUM('MissFill 1'!AH$2:AH25)=0,"",(IF('MissFill 1'!AH25/SUM('MissFill 1'!AH$2:AH25)&gt;0.01,"",IF('MissFill 1'!AH24/SUM('MissFill 1'!AH$2:AH25)&gt;0.01,"",IF('MissFill 1'!AH23/SUM('MissFill 1'!AH$2:AH25)&gt;0.01,"",IF('MissFill 1'!AH22/SUM('MissFill 1'!AH$2:AH25)&gt;0.01,"",DateEnded_5Day!$A25)))))))</f>
        <v/>
      </c>
      <c r="AJ25" s="54" t="str">
        <f>IF($A25&lt;='All Results'!$B$4,"",IF(SUM('MissFill 1'!AI$2:AI25)=0,"",(IF('MissFill 1'!AI25/SUM('MissFill 1'!AI$2:AI25)&gt;0.01,"",IF('MissFill 1'!AI24/SUM('MissFill 1'!AI$2:AI25)&gt;0.01,"",IF('MissFill 1'!AI23/SUM('MissFill 1'!AI$2:AI25)&gt;0.01,"",IF('MissFill 1'!AI22/SUM('MissFill 1'!AI$2:AI25)&gt;0.01,"",DateEnded_5Day!$A25)))))))</f>
        <v/>
      </c>
      <c r="AK25" s="54" t="str">
        <f>IF($A25&lt;='All Results'!$B$4,"",IF(SUM('MissFill 1'!AJ$2:AJ25)=0,"",(IF('MissFill 1'!AJ25/SUM('MissFill 1'!AJ$2:AJ25)&gt;0.01,"",IF('MissFill 1'!AJ24/SUM('MissFill 1'!AJ$2:AJ25)&gt;0.01,"",IF('MissFill 1'!AJ23/SUM('MissFill 1'!AJ$2:AJ25)&gt;0.01,"",IF('MissFill 1'!AJ22/SUM('MissFill 1'!AJ$2:AJ25)&gt;0.01,"",DateEnded_5Day!$A25)))))))</f>
        <v/>
      </c>
      <c r="AL25" s="54" t="str">
        <f>IF($A25&lt;='All Results'!$B$4,"",IF(SUM('MissFill 1'!AK$2:AK25)=0,"",(IF('MissFill 1'!AK25/SUM('MissFill 1'!AK$2:AK25)&gt;0.01,"",IF('MissFill 1'!AK24/SUM('MissFill 1'!AK$2:AK25)&gt;0.01,"",IF('MissFill 1'!AK23/SUM('MissFill 1'!AK$2:AK25)&gt;0.01,"",IF('MissFill 1'!AK22/SUM('MissFill 1'!AK$2:AK25)&gt;0.01,"",DateEnded_5Day!$A25)))))))</f>
        <v/>
      </c>
      <c r="AM25" s="54" t="str">
        <f>IF($A25&lt;='All Results'!$B$4,"",IF(SUM('MissFill 1'!AL$2:AL25)=0,"",(IF('MissFill 1'!AL25/SUM('MissFill 1'!AL$2:AL25)&gt;0.01,"",IF('MissFill 1'!AL24/SUM('MissFill 1'!AL$2:AL25)&gt;0.01,"",IF('MissFill 1'!AL23/SUM('MissFill 1'!AL$2:AL25)&gt;0.01,"",IF('MissFill 1'!AL22/SUM('MissFill 1'!AL$2:AL25)&gt;0.01,"",DateEnded_5Day!$A25)))))))</f>
        <v/>
      </c>
      <c r="AN25" s="54" t="str">
        <f>IF($A25&lt;='All Results'!$B$4,"",IF(SUM('MissFill 1'!AM$2:AM25)=0,"",(IF('MissFill 1'!AM25/SUM('MissFill 1'!AM$2:AM25)&gt;0.01,"",IF('MissFill 1'!AM24/SUM('MissFill 1'!AM$2:AM25)&gt;0.01,"",IF('MissFill 1'!AM23/SUM('MissFill 1'!AM$2:AM25)&gt;0.01,"",IF('MissFill 1'!AM22/SUM('MissFill 1'!AM$2:AM25)&gt;0.01,"",DateEnded_5Day!$A25)))))))</f>
        <v/>
      </c>
      <c r="AO25" s="54" t="str">
        <f>IF($A25&lt;='All Results'!$B$4,"",IF(SUM('MissFill 1'!AN$2:AN25)=0,"",(IF('MissFill 1'!AN25/SUM('MissFill 1'!AN$2:AN25)&gt;0.01,"",IF('MissFill 1'!AN24/SUM('MissFill 1'!AN$2:AN25)&gt;0.01,"",IF('MissFill 1'!AN23/SUM('MissFill 1'!AN$2:AN25)&gt;0.01,"",IF('MissFill 1'!AN22/SUM('MissFill 1'!AN$2:AN25)&gt;0.01,"",DateEnded_5Day!$A25)))))))</f>
        <v/>
      </c>
      <c r="AP25" s="54" t="str">
        <f>IF($A25&lt;='All Results'!$B$4,"",IF(SUM('MissFill 1'!AO$2:AO25)=0,"",(IF('MissFill 1'!AO25/SUM('MissFill 1'!AO$2:AO25)&gt;0.01,"",IF('MissFill 1'!AO24/SUM('MissFill 1'!AO$2:AO25)&gt;0.01,"",IF('MissFill 1'!AO23/SUM('MissFill 1'!AO$2:AO25)&gt;0.01,"",IF('MissFill 1'!AO22/SUM('MissFill 1'!AO$2:AO25)&gt;0.01,"",DateEnded_5Day!$A25)))))))</f>
        <v/>
      </c>
      <c r="AQ25" s="54" t="str">
        <f>IF($A25&lt;='All Results'!$B$4,"",IF(SUM('MissFill 1'!AP$2:AP25)=0,"",(IF('MissFill 1'!AP25/SUM('MissFill 1'!AP$2:AP25)&gt;0.01,"",IF('MissFill 1'!AP24/SUM('MissFill 1'!AP$2:AP25)&gt;0.01,"",IF('MissFill 1'!AP23/SUM('MissFill 1'!AP$2:AP25)&gt;0.01,"",IF('MissFill 1'!AP22/SUM('MissFill 1'!AP$2:AP25)&gt;0.01,"",DateEnded_5Day!$A25)))))))</f>
        <v/>
      </c>
      <c r="AR25" s="54" t="str">
        <f>IF($A25&lt;='All Results'!$B$4,"",IF(SUM('MissFill 1'!AQ$2:AQ25)=0,"",(IF('MissFill 1'!AQ25/SUM('MissFill 1'!AQ$2:AQ25)&gt;0.01,"",IF('MissFill 1'!AQ24/SUM('MissFill 1'!AQ$2:AQ25)&gt;0.01,"",IF('MissFill 1'!AQ23/SUM('MissFill 1'!AQ$2:AQ25)&gt;0.01,"",IF('MissFill 1'!AQ22/SUM('MissFill 1'!AQ$2:AQ25)&gt;0.01,"",DateEnded_5Day!$A25)))))))</f>
        <v/>
      </c>
      <c r="AS25" s="54" t="str">
        <f>IF($A25&lt;='All Results'!$B$4,"",IF(SUM('MissFill 1'!AR$2:AR25)=0,"",(IF('MissFill 1'!AR25/SUM('MissFill 1'!AR$2:AR25)&gt;0.01,"",IF('MissFill 1'!AR24/SUM('MissFill 1'!AR$2:AR25)&gt;0.01,"",IF('MissFill 1'!AR23/SUM('MissFill 1'!AR$2:AR25)&gt;0.01,"",IF('MissFill 1'!AR22/SUM('MissFill 1'!AR$2:AR25)&gt;0.01,"",DateEnded_5Day!$A25)))))))</f>
        <v/>
      </c>
      <c r="AT25" s="54" t="str">
        <f>IF($A25&lt;='All Results'!$B$4,"",IF(SUM('MissFill 1'!AS$2:AS25)=0,"",(IF('MissFill 1'!AS25/SUM('MissFill 1'!AS$2:AS25)&gt;0.01,"",IF('MissFill 1'!AS24/SUM('MissFill 1'!AS$2:AS25)&gt;0.01,"",IF('MissFill 1'!AS23/SUM('MissFill 1'!AS$2:AS25)&gt;0.01,"",IF('MissFill 1'!AS22/SUM('MissFill 1'!AS$2:AS25)&gt;0.01,"",DateEnded_5Day!$A25)))))))</f>
        <v/>
      </c>
      <c r="AU25" s="54" t="str">
        <f>IF($A25&lt;='All Results'!$B$4,"",IF(SUM('MissFill 1'!AT$2:AT25)=0,"",(IF('MissFill 1'!AT25/SUM('MissFill 1'!AT$2:AT25)&gt;0.01,"",IF('MissFill 1'!AT24/SUM('MissFill 1'!AT$2:AT25)&gt;0.01,"",IF('MissFill 1'!AT23/SUM('MissFill 1'!AT$2:AT25)&gt;0.01,"",IF('MissFill 1'!AT22/SUM('MissFill 1'!AT$2:AT25)&gt;0.01,"",DateEnded_5Day!$A25)))))))</f>
        <v/>
      </c>
      <c r="AV25" s="54" t="str">
        <f>IF($A25&lt;='All Results'!$B$4,"",IF(SUM('MissFill 1'!AU$2:AU25)=0,"",(IF('MissFill 1'!AU25/SUM('MissFill 1'!AU$2:AU25)&gt;0.01,"",IF('MissFill 1'!AU24/SUM('MissFill 1'!AU$2:AU25)&gt;0.01,"",IF('MissFill 1'!AU23/SUM('MissFill 1'!AU$2:AU25)&gt;0.01,"",IF('MissFill 1'!AU22/SUM('MissFill 1'!AU$2:AU25)&gt;0.01,"",DateEnded_5Day!$A25)))))))</f>
        <v/>
      </c>
      <c r="AW25" s="54" t="str">
        <f>IF($A25&lt;='All Results'!$B$4,"",IF(SUM('MissFill 1'!AV$2:AV25)=0,"",(IF('MissFill 1'!AV25/SUM('MissFill 1'!AV$2:AV25)&gt;0.01,"",IF('MissFill 1'!AV24/SUM('MissFill 1'!AV$2:AV25)&gt;0.01,"",IF('MissFill 1'!AV23/SUM('MissFill 1'!AV$2:AV25)&gt;0.01,"",IF('MissFill 1'!AV22/SUM('MissFill 1'!AV$2:AV25)&gt;0.01,"",DateEnded_5Day!$A25)))))))</f>
        <v/>
      </c>
      <c r="AX25" s="54" t="str">
        <f>IF($A25&lt;='All Results'!$B$4,"",IF(SUM('MissFill 1'!AW$2:AW25)=0,"",(IF('MissFill 1'!AW25/SUM('MissFill 1'!AW$2:AW25)&gt;0.01,"",IF('MissFill 1'!AW24/SUM('MissFill 1'!AW$2:AW25)&gt;0.01,"",IF('MissFill 1'!AW23/SUM('MissFill 1'!AW$2:AW25)&gt;0.01,"",IF('MissFill 1'!AW22/SUM('MissFill 1'!AW$2:AW25)&gt;0.01,"",DateEnded_5Day!$A25)))))))</f>
        <v/>
      </c>
    </row>
    <row r="26" spans="1:50" x14ac:dyDescent="0.25">
      <c r="A26" s="41">
        <v>44371</v>
      </c>
      <c r="B26" s="52">
        <v>175</v>
      </c>
      <c r="C26" s="54" t="str">
        <f>IF($A26&lt;='All Results'!$B$4,"",IF(SUM('MissFill 1'!B$2:B26)=0,"",(IF('MissFill 1'!B26/SUM('MissFill 1'!B$2:B26)&gt;0.01,"",IF('MissFill 1'!B25/SUM('MissFill 1'!B$2:B26)&gt;0.01,"",IF('MissFill 1'!B24/SUM('MissFill 1'!B$2:B26)&gt;0.01,"",IF('MissFill 1'!B23/SUM('MissFill 1'!B$2:B26)&gt;0.01,"",DateEnded_5Day!$A26)))))))</f>
        <v/>
      </c>
      <c r="D26" s="54" t="str">
        <f>IF($A26&lt;='All Results'!$B$4,"",IF(SUM('MissFill 1'!C$2:C26)=0,"",(IF('MissFill 1'!C26/SUM('MissFill 1'!C$2:C26)&gt;0.01,"",IF('MissFill 1'!C25/SUM('MissFill 1'!C$2:C26)&gt;0.01,"",IF('MissFill 1'!C24/SUM('MissFill 1'!C$2:C26)&gt;0.01,"",IF('MissFill 1'!C23/SUM('MissFill 1'!C$2:C26)&gt;0.01,"",DateEnded_5Day!$A26)))))))</f>
        <v/>
      </c>
      <c r="E26" s="54" t="str">
        <f>IF($A26&lt;='All Results'!$B$4,"",IF(SUM('MissFill 1'!D$2:D26)=0,"",(IF('MissFill 1'!D26/SUM('MissFill 1'!D$2:D26)&gt;0.01,"",IF('MissFill 1'!D25/SUM('MissFill 1'!D$2:D26)&gt;0.01,"",IF('MissFill 1'!D24/SUM('MissFill 1'!D$2:D26)&gt;0.01,"",IF('MissFill 1'!D23/SUM('MissFill 1'!D$2:D26)&gt;0.01,"",DateEnded_5Day!$A26)))))))</f>
        <v/>
      </c>
      <c r="F26" s="54" t="str">
        <f>IF($A26&lt;='All Results'!$B$4,"",IF(SUM('MissFill 1'!E$2:E26)=0,"",(IF('MissFill 1'!E26/SUM('MissFill 1'!E$2:E26)&gt;0.01,"",IF('MissFill 1'!E25/SUM('MissFill 1'!E$2:E26)&gt;0.01,"",IF('MissFill 1'!E24/SUM('MissFill 1'!E$2:E26)&gt;0.01,"",IF('MissFill 1'!E23/SUM('MissFill 1'!E$2:E26)&gt;0.01,"",DateEnded_5Day!$A26)))))))</f>
        <v/>
      </c>
      <c r="G26" s="54" t="str">
        <f>IF($A26&lt;='All Results'!$B$4,"",IF(SUM('MissFill 1'!F$2:F26)=0,"",(IF('MissFill 1'!F26/SUM('MissFill 1'!F$2:F26)&gt;0.01,"",IF('MissFill 1'!F25/SUM('MissFill 1'!F$2:F26)&gt;0.01,"",IF('MissFill 1'!F24/SUM('MissFill 1'!F$2:F26)&gt;0.01,"",IF('MissFill 1'!F23/SUM('MissFill 1'!F$2:F26)&gt;0.01,"",DateEnded_5Day!$A26)))))))</f>
        <v/>
      </c>
      <c r="H26" s="54" t="str">
        <f>IF($A26&lt;='All Results'!$B$4,"",IF(SUM('MissFill 1'!G$2:G26)=0,"",(IF('MissFill 1'!G26/SUM('MissFill 1'!G$2:G26)&gt;0.01,"",IF('MissFill 1'!G25/SUM('MissFill 1'!G$2:G26)&gt;0.01,"",IF('MissFill 1'!G24/SUM('MissFill 1'!G$2:G26)&gt;0.01,"",IF('MissFill 1'!G23/SUM('MissFill 1'!G$2:G26)&gt;0.01,"",DateEnded_5Day!$A26)))))))</f>
        <v/>
      </c>
      <c r="I26" s="54" t="str">
        <f>IF($A26&lt;='All Results'!$B$4,"",IF(SUM('MissFill 1'!H$2:H26)=0,"",(IF('MissFill 1'!H26/SUM('MissFill 1'!H$2:H26)&gt;0.01,"",IF('MissFill 1'!H25/SUM('MissFill 1'!H$2:H26)&gt;0.01,"",IF('MissFill 1'!H24/SUM('MissFill 1'!H$2:H26)&gt;0.01,"",IF('MissFill 1'!H23/SUM('MissFill 1'!H$2:H26)&gt;0.01,"",DateEnded_5Day!$A26)))))))</f>
        <v/>
      </c>
      <c r="J26" s="54" t="str">
        <f>IF($A26&lt;='All Results'!$B$4,"",IF(SUM('MissFill 1'!I$2:I26)=0,"",(IF('MissFill 1'!I26/SUM('MissFill 1'!I$2:I26)&gt;0.01,"",IF('MissFill 1'!I25/SUM('MissFill 1'!I$2:I26)&gt;0.01,"",IF('MissFill 1'!I24/SUM('MissFill 1'!I$2:I26)&gt;0.01,"",IF('MissFill 1'!I23/SUM('MissFill 1'!I$2:I26)&gt;0.01,"",DateEnded_5Day!$A26)))))))</f>
        <v/>
      </c>
      <c r="K26" s="54" t="str">
        <f>IF($A26&lt;='All Results'!$B$4,"",IF(SUM('MissFill 1'!J$2:J26)=0,"",(IF('MissFill 1'!J26/SUM('MissFill 1'!J$2:J26)&gt;0.01,"",IF('MissFill 1'!J25/SUM('MissFill 1'!J$2:J26)&gt;0.01,"",IF('MissFill 1'!J24/SUM('MissFill 1'!J$2:J26)&gt;0.01,"",IF('MissFill 1'!J23/SUM('MissFill 1'!J$2:J26)&gt;0.01,"",DateEnded_5Day!$A26)))))))</f>
        <v/>
      </c>
      <c r="L26" s="54" t="str">
        <f>IF($A26&lt;='All Results'!$B$4,"",IF(SUM('MissFill 1'!K$2:K26)=0,"",(IF('MissFill 1'!K26/SUM('MissFill 1'!K$2:K26)&gt;0.01,"",IF('MissFill 1'!K25/SUM('MissFill 1'!K$2:K26)&gt;0.01,"",IF('MissFill 1'!K24/SUM('MissFill 1'!K$2:K26)&gt;0.01,"",IF('MissFill 1'!K23/SUM('MissFill 1'!K$2:K26)&gt;0.01,"",DateEnded_5Day!$A26)))))))</f>
        <v/>
      </c>
      <c r="M26" s="54" t="str">
        <f>IF($A26&lt;='All Results'!$B$4,"",IF(SUM('MissFill 1'!L$2:L26)=0,"",(IF('MissFill 1'!L26/SUM('MissFill 1'!L$2:L26)&gt;0.01,"",IF('MissFill 1'!L25/SUM('MissFill 1'!L$2:L26)&gt;0.01,"",IF('MissFill 1'!L24/SUM('MissFill 1'!L$2:L26)&gt;0.01,"",IF('MissFill 1'!L23/SUM('MissFill 1'!L$2:L26)&gt;0.01,"",DateEnded_5Day!$A26)))))))</f>
        <v/>
      </c>
      <c r="N26" s="54" t="str">
        <f>IF($A26&lt;='All Results'!$B$4,"",IF(SUM('MissFill 1'!M$2:M26)=0,"",(IF('MissFill 1'!M26/SUM('MissFill 1'!M$2:M26)&gt;0.01,"",IF('MissFill 1'!M25/SUM('MissFill 1'!M$2:M26)&gt;0.01,"",IF('MissFill 1'!M24/SUM('MissFill 1'!M$2:M26)&gt;0.01,"",IF('MissFill 1'!M23/SUM('MissFill 1'!M$2:M26)&gt;0.01,"",DateEnded_5Day!$A26)))))))</f>
        <v/>
      </c>
      <c r="O26" s="54" t="str">
        <f>IF($A26&lt;='All Results'!$B$4,"",IF(SUM('MissFill 1'!N$2:N26)=0,"",(IF('MissFill 1'!N26/SUM('MissFill 1'!N$2:N26)&gt;0.01,"",IF('MissFill 1'!N25/SUM('MissFill 1'!N$2:N26)&gt;0.01,"",IF('MissFill 1'!N24/SUM('MissFill 1'!N$2:N26)&gt;0.01,"",IF('MissFill 1'!N23/SUM('MissFill 1'!N$2:N26)&gt;0.01,"",DateEnded_5Day!$A26)))))))</f>
        <v/>
      </c>
      <c r="P26" s="54" t="str">
        <f>IF($A26&lt;='All Results'!$B$4,"",IF(SUM('MissFill 1'!O$2:O26)=0,"",(IF('MissFill 1'!O26/SUM('MissFill 1'!O$2:O26)&gt;0.01,"",IF('MissFill 1'!O25/SUM('MissFill 1'!O$2:O26)&gt;0.01,"",IF('MissFill 1'!O24/SUM('MissFill 1'!O$2:O26)&gt;0.01,"",IF('MissFill 1'!O23/SUM('MissFill 1'!O$2:O26)&gt;0.01,"",DateEnded_5Day!$A26)))))))</f>
        <v/>
      </c>
      <c r="Q26" s="54" t="str">
        <f>IF($A26&lt;='All Results'!$B$4,"",IF(SUM('MissFill 1'!P$2:P26)=0,"",(IF('MissFill 1'!P26/SUM('MissFill 1'!P$2:P26)&gt;0.01,"",IF('MissFill 1'!P25/SUM('MissFill 1'!P$2:P26)&gt;0.01,"",IF('MissFill 1'!P24/SUM('MissFill 1'!P$2:P26)&gt;0.01,"",IF('MissFill 1'!P23/SUM('MissFill 1'!P$2:P26)&gt;0.01,"",DateEnded_5Day!$A26)))))))</f>
        <v/>
      </c>
      <c r="R26" s="54" t="str">
        <f>IF($A26&lt;='All Results'!$B$4,"",IF(SUM('MissFill 1'!Q$2:Q26)=0,"",(IF('MissFill 1'!Q26/SUM('MissFill 1'!Q$2:Q26)&gt;0.01,"",IF('MissFill 1'!Q25/SUM('MissFill 1'!Q$2:Q26)&gt;0.01,"",IF('MissFill 1'!Q24/SUM('MissFill 1'!Q$2:Q26)&gt;0.01,"",IF('MissFill 1'!Q23/SUM('MissFill 1'!Q$2:Q26)&gt;0.01,"",DateEnded_5Day!$A26)))))))</f>
        <v/>
      </c>
      <c r="S26" s="54" t="str">
        <f>IF($A26&lt;='All Results'!$B$4,"",IF(SUM('MissFill 1'!R$2:R26)=0,"",(IF('MissFill 1'!R26/SUM('MissFill 1'!R$2:R26)&gt;0.01,"",IF('MissFill 1'!R25/SUM('MissFill 1'!R$2:R26)&gt;0.01,"",IF('MissFill 1'!R24/SUM('MissFill 1'!R$2:R26)&gt;0.01,"",IF('MissFill 1'!R23/SUM('MissFill 1'!R$2:R26)&gt;0.01,"",DateEnded_5Day!$A26)))))))</f>
        <v/>
      </c>
      <c r="T26" s="54" t="str">
        <f>IF($A26&lt;='All Results'!$B$4,"",IF(SUM('MissFill 1'!S$2:S26)=0,"",(IF('MissFill 1'!S26/SUM('MissFill 1'!S$2:S26)&gt;0.01,"",IF('MissFill 1'!S25/SUM('MissFill 1'!S$2:S26)&gt;0.01,"",IF('MissFill 1'!S24/SUM('MissFill 1'!S$2:S26)&gt;0.01,"",IF('MissFill 1'!S23/SUM('MissFill 1'!S$2:S26)&gt;0.01,"",DateEnded_5Day!$A26)))))))</f>
        <v/>
      </c>
      <c r="U26" s="54" t="str">
        <f>IF($A26&lt;='All Results'!$B$4,"",IF(SUM('MissFill 1'!T$2:T26)=0,"",(IF('MissFill 1'!T26/SUM('MissFill 1'!T$2:T26)&gt;0.01,"",IF('MissFill 1'!T25/SUM('MissFill 1'!T$2:T26)&gt;0.01,"",IF('MissFill 1'!T24/SUM('MissFill 1'!T$2:T26)&gt;0.01,"",IF('MissFill 1'!T23/SUM('MissFill 1'!T$2:T26)&gt;0.01,"",DateEnded_5Day!$A26)))))))</f>
        <v/>
      </c>
      <c r="V26" s="54" t="str">
        <f>IF($A26&lt;='All Results'!$B$4,"",IF(SUM('MissFill 1'!U$2:U26)=0,"",(IF('MissFill 1'!U26/SUM('MissFill 1'!U$2:U26)&gt;0.01,"",IF('MissFill 1'!U25/SUM('MissFill 1'!U$2:U26)&gt;0.01,"",IF('MissFill 1'!U24/SUM('MissFill 1'!U$2:U26)&gt;0.01,"",IF('MissFill 1'!U23/SUM('MissFill 1'!U$2:U26)&gt;0.01,"",DateEnded_5Day!$A26)))))))</f>
        <v/>
      </c>
      <c r="W26" s="54" t="str">
        <f>IF($A26&lt;='All Results'!$B$4,"",IF(SUM('MissFill 1'!V$2:V26)=0,"",(IF('MissFill 1'!V26/SUM('MissFill 1'!V$2:V26)&gt;0.01,"",IF('MissFill 1'!V25/SUM('MissFill 1'!V$2:V26)&gt;0.01,"",IF('MissFill 1'!V24/SUM('MissFill 1'!V$2:V26)&gt;0.01,"",IF('MissFill 1'!V23/SUM('MissFill 1'!V$2:V26)&gt;0.01,"",DateEnded_5Day!$A26)))))))</f>
        <v/>
      </c>
      <c r="X26" s="54" t="str">
        <f>IF($A26&lt;='All Results'!$B$4,"",IF(SUM('MissFill 1'!W$2:W26)=0,"",(IF('MissFill 1'!W26/SUM('MissFill 1'!W$2:W26)&gt;0.01,"",IF('MissFill 1'!W25/SUM('MissFill 1'!W$2:W26)&gt;0.01,"",IF('MissFill 1'!W24/SUM('MissFill 1'!W$2:W26)&gt;0.01,"",IF('MissFill 1'!W23/SUM('MissFill 1'!W$2:W26)&gt;0.01,"",DateEnded_5Day!$A26)))))))</f>
        <v/>
      </c>
      <c r="Y26" s="54" t="str">
        <f>IF($A26&lt;='All Results'!$B$4,"",IF(SUM('MissFill 1'!X$2:X26)=0,"",(IF('MissFill 1'!X26/SUM('MissFill 1'!X$2:X26)&gt;0.01,"",IF('MissFill 1'!X25/SUM('MissFill 1'!X$2:X26)&gt;0.01,"",IF('MissFill 1'!X24/SUM('MissFill 1'!X$2:X26)&gt;0.01,"",IF('MissFill 1'!X23/SUM('MissFill 1'!X$2:X26)&gt;0.01,"",DateEnded_5Day!$A26)))))))</f>
        <v/>
      </c>
      <c r="Z26" s="54" t="str">
        <f>IF($A26&lt;='All Results'!$B$4,"",IF(SUM('MissFill 1'!Y$2:Y26)=0,"",(IF('MissFill 1'!Y26/SUM('MissFill 1'!Y$2:Y26)&gt;0.01,"",IF('MissFill 1'!Y25/SUM('MissFill 1'!Y$2:Y26)&gt;0.01,"",IF('MissFill 1'!Y24/SUM('MissFill 1'!Y$2:Y26)&gt;0.01,"",IF('MissFill 1'!Y23/SUM('MissFill 1'!Y$2:Y26)&gt;0.01,"",DateEnded_5Day!$A26)))))))</f>
        <v/>
      </c>
      <c r="AA26" s="54" t="str">
        <f>IF($A26&lt;='All Results'!$B$4,"",IF(SUM('MissFill 1'!Z$2:Z26)=0,"",(IF('MissFill 1'!Z26/SUM('MissFill 1'!Z$2:Z26)&gt;0.01,"",IF('MissFill 1'!Z25/SUM('MissFill 1'!Z$2:Z26)&gt;0.01,"",IF('MissFill 1'!Z24/SUM('MissFill 1'!Z$2:Z26)&gt;0.01,"",IF('MissFill 1'!Z23/SUM('MissFill 1'!Z$2:Z26)&gt;0.01,"",DateEnded_5Day!$A26)))))))</f>
        <v/>
      </c>
      <c r="AB26" s="54" t="str">
        <f>IF($A26&lt;='All Results'!$B$4,"",IF(SUM('MissFill 1'!AA$2:AA26)=0,"",(IF('MissFill 1'!AA26/SUM('MissFill 1'!AA$2:AA26)&gt;0.01,"",IF('MissFill 1'!AA25/SUM('MissFill 1'!AA$2:AA26)&gt;0.01,"",IF('MissFill 1'!AA24/SUM('MissFill 1'!AA$2:AA26)&gt;0.01,"",IF('MissFill 1'!AA23/SUM('MissFill 1'!AA$2:AA26)&gt;0.01,"",DateEnded_5Day!$A26)))))))</f>
        <v/>
      </c>
      <c r="AC26" s="54" t="str">
        <f>IF($A26&lt;='All Results'!$B$4,"",IF(SUM('MissFill 1'!AB$2:AB26)=0,"",(IF('MissFill 1'!AB26/SUM('MissFill 1'!AB$2:AB26)&gt;0.01,"",IF('MissFill 1'!AB25/SUM('MissFill 1'!AB$2:AB26)&gt;0.01,"",IF('MissFill 1'!AB24/SUM('MissFill 1'!AB$2:AB26)&gt;0.01,"",IF('MissFill 1'!AB23/SUM('MissFill 1'!AB$2:AB26)&gt;0.01,"",DateEnded_5Day!$A26)))))))</f>
        <v/>
      </c>
      <c r="AD26" s="54" t="str">
        <f>IF($A26&lt;='All Results'!$B$4,"",IF(SUM('MissFill 1'!AC$2:AC26)=0,"",(IF('MissFill 1'!AC26/SUM('MissFill 1'!AC$2:AC26)&gt;0.01,"",IF('MissFill 1'!AC25/SUM('MissFill 1'!AC$2:AC26)&gt;0.01,"",IF('MissFill 1'!AC24/SUM('MissFill 1'!AC$2:AC26)&gt;0.01,"",IF('MissFill 1'!AC23/SUM('MissFill 1'!AC$2:AC26)&gt;0.01,"",DateEnded_5Day!$A26)))))))</f>
        <v/>
      </c>
      <c r="AE26" s="54" t="str">
        <f>IF($A26&lt;='All Results'!$B$4,"",IF(SUM('MissFill 1'!AD$2:AD26)=0,"",(IF('MissFill 1'!AD26/SUM('MissFill 1'!AD$2:AD26)&gt;0.01,"",IF('MissFill 1'!AD25/SUM('MissFill 1'!AD$2:AD26)&gt;0.01,"",IF('MissFill 1'!AD24/SUM('MissFill 1'!AD$2:AD26)&gt;0.01,"",IF('MissFill 1'!AD23/SUM('MissFill 1'!AD$2:AD26)&gt;0.01,"",DateEnded_5Day!$A26)))))))</f>
        <v/>
      </c>
      <c r="AF26" s="54" t="str">
        <f>IF($A26&lt;='All Results'!$B$4,"",IF(SUM('MissFill 1'!AE$2:AE26)=0,"",(IF('MissFill 1'!AE26/SUM('MissFill 1'!AE$2:AE26)&gt;0.01,"",IF('MissFill 1'!AE25/SUM('MissFill 1'!AE$2:AE26)&gt;0.01,"",IF('MissFill 1'!AE24/SUM('MissFill 1'!AE$2:AE26)&gt;0.01,"",IF('MissFill 1'!AE23/SUM('MissFill 1'!AE$2:AE26)&gt;0.01,"",DateEnded_5Day!$A26)))))))</f>
        <v/>
      </c>
      <c r="AG26" s="54" t="str">
        <f>IF($A26&lt;='All Results'!$B$4,"",IF(SUM('MissFill 1'!AF$2:AF26)=0,"",(IF('MissFill 1'!AF26/SUM('MissFill 1'!AF$2:AF26)&gt;0.01,"",IF('MissFill 1'!AF25/SUM('MissFill 1'!AF$2:AF26)&gt;0.01,"",IF('MissFill 1'!AF24/SUM('MissFill 1'!AF$2:AF26)&gt;0.01,"",IF('MissFill 1'!AF23/SUM('MissFill 1'!AF$2:AF26)&gt;0.01,"",DateEnded_5Day!$A26)))))))</f>
        <v/>
      </c>
      <c r="AH26" s="54" t="str">
        <f>IF($A26&lt;='All Results'!$B$4,"",IF(SUM('MissFill 1'!AG$2:AG26)=0,"",(IF('MissFill 1'!AG26/SUM('MissFill 1'!AG$2:AG26)&gt;0.01,"",IF('MissFill 1'!AG25/SUM('MissFill 1'!AG$2:AG26)&gt;0.01,"",IF('MissFill 1'!AG24/SUM('MissFill 1'!AG$2:AG26)&gt;0.01,"",IF('MissFill 1'!AG23/SUM('MissFill 1'!AG$2:AG26)&gt;0.01,"",DateEnded_5Day!$A26)))))))</f>
        <v/>
      </c>
      <c r="AI26" s="54" t="str">
        <f>IF($A26&lt;='All Results'!$B$4,"",IF(SUM('MissFill 1'!AH$2:AH26)=0,"",(IF('MissFill 1'!AH26/SUM('MissFill 1'!AH$2:AH26)&gt;0.01,"",IF('MissFill 1'!AH25/SUM('MissFill 1'!AH$2:AH26)&gt;0.01,"",IF('MissFill 1'!AH24/SUM('MissFill 1'!AH$2:AH26)&gt;0.01,"",IF('MissFill 1'!AH23/SUM('MissFill 1'!AH$2:AH26)&gt;0.01,"",DateEnded_5Day!$A26)))))))</f>
        <v/>
      </c>
      <c r="AJ26" s="54" t="str">
        <f>IF($A26&lt;='All Results'!$B$4,"",IF(SUM('MissFill 1'!AI$2:AI26)=0,"",(IF('MissFill 1'!AI26/SUM('MissFill 1'!AI$2:AI26)&gt;0.01,"",IF('MissFill 1'!AI25/SUM('MissFill 1'!AI$2:AI26)&gt;0.01,"",IF('MissFill 1'!AI24/SUM('MissFill 1'!AI$2:AI26)&gt;0.01,"",IF('MissFill 1'!AI23/SUM('MissFill 1'!AI$2:AI26)&gt;0.01,"",DateEnded_5Day!$A26)))))))</f>
        <v/>
      </c>
      <c r="AK26" s="54" t="str">
        <f>IF($A26&lt;='All Results'!$B$4,"",IF(SUM('MissFill 1'!AJ$2:AJ26)=0,"",(IF('MissFill 1'!AJ26/SUM('MissFill 1'!AJ$2:AJ26)&gt;0.01,"",IF('MissFill 1'!AJ25/SUM('MissFill 1'!AJ$2:AJ26)&gt;0.01,"",IF('MissFill 1'!AJ24/SUM('MissFill 1'!AJ$2:AJ26)&gt;0.01,"",IF('MissFill 1'!AJ23/SUM('MissFill 1'!AJ$2:AJ26)&gt;0.01,"",DateEnded_5Day!$A26)))))))</f>
        <v/>
      </c>
      <c r="AL26" s="54" t="str">
        <f>IF($A26&lt;='All Results'!$B$4,"",IF(SUM('MissFill 1'!AK$2:AK26)=0,"",(IF('MissFill 1'!AK26/SUM('MissFill 1'!AK$2:AK26)&gt;0.01,"",IF('MissFill 1'!AK25/SUM('MissFill 1'!AK$2:AK26)&gt;0.01,"",IF('MissFill 1'!AK24/SUM('MissFill 1'!AK$2:AK26)&gt;0.01,"",IF('MissFill 1'!AK23/SUM('MissFill 1'!AK$2:AK26)&gt;0.01,"",DateEnded_5Day!$A26)))))))</f>
        <v/>
      </c>
      <c r="AM26" s="54" t="str">
        <f>IF($A26&lt;='All Results'!$B$4,"",IF(SUM('MissFill 1'!AL$2:AL26)=0,"",(IF('MissFill 1'!AL26/SUM('MissFill 1'!AL$2:AL26)&gt;0.01,"",IF('MissFill 1'!AL25/SUM('MissFill 1'!AL$2:AL26)&gt;0.01,"",IF('MissFill 1'!AL24/SUM('MissFill 1'!AL$2:AL26)&gt;0.01,"",IF('MissFill 1'!AL23/SUM('MissFill 1'!AL$2:AL26)&gt;0.01,"",DateEnded_5Day!$A26)))))))</f>
        <v/>
      </c>
      <c r="AN26" s="54" t="str">
        <f>IF($A26&lt;='All Results'!$B$4,"",IF(SUM('MissFill 1'!AM$2:AM26)=0,"",(IF('MissFill 1'!AM26/SUM('MissFill 1'!AM$2:AM26)&gt;0.01,"",IF('MissFill 1'!AM25/SUM('MissFill 1'!AM$2:AM26)&gt;0.01,"",IF('MissFill 1'!AM24/SUM('MissFill 1'!AM$2:AM26)&gt;0.01,"",IF('MissFill 1'!AM23/SUM('MissFill 1'!AM$2:AM26)&gt;0.01,"",DateEnded_5Day!$A26)))))))</f>
        <v/>
      </c>
      <c r="AO26" s="54" t="str">
        <f>IF($A26&lt;='All Results'!$B$4,"",IF(SUM('MissFill 1'!AN$2:AN26)=0,"",(IF('MissFill 1'!AN26/SUM('MissFill 1'!AN$2:AN26)&gt;0.01,"",IF('MissFill 1'!AN25/SUM('MissFill 1'!AN$2:AN26)&gt;0.01,"",IF('MissFill 1'!AN24/SUM('MissFill 1'!AN$2:AN26)&gt;0.01,"",IF('MissFill 1'!AN23/SUM('MissFill 1'!AN$2:AN26)&gt;0.01,"",DateEnded_5Day!$A26)))))))</f>
        <v/>
      </c>
      <c r="AP26" s="54" t="str">
        <f>IF($A26&lt;='All Results'!$B$4,"",IF(SUM('MissFill 1'!AO$2:AO26)=0,"",(IF('MissFill 1'!AO26/SUM('MissFill 1'!AO$2:AO26)&gt;0.01,"",IF('MissFill 1'!AO25/SUM('MissFill 1'!AO$2:AO26)&gt;0.01,"",IF('MissFill 1'!AO24/SUM('MissFill 1'!AO$2:AO26)&gt;0.01,"",IF('MissFill 1'!AO23/SUM('MissFill 1'!AO$2:AO26)&gt;0.01,"",DateEnded_5Day!$A26)))))))</f>
        <v/>
      </c>
      <c r="AQ26" s="54" t="str">
        <f>IF($A26&lt;='All Results'!$B$4,"",IF(SUM('MissFill 1'!AP$2:AP26)=0,"",(IF('MissFill 1'!AP26/SUM('MissFill 1'!AP$2:AP26)&gt;0.01,"",IF('MissFill 1'!AP25/SUM('MissFill 1'!AP$2:AP26)&gt;0.01,"",IF('MissFill 1'!AP24/SUM('MissFill 1'!AP$2:AP26)&gt;0.01,"",IF('MissFill 1'!AP23/SUM('MissFill 1'!AP$2:AP26)&gt;0.01,"",DateEnded_5Day!$A26)))))))</f>
        <v/>
      </c>
      <c r="AR26" s="54" t="str">
        <f>IF($A26&lt;='All Results'!$B$4,"",IF(SUM('MissFill 1'!AQ$2:AQ26)=0,"",(IF('MissFill 1'!AQ26/SUM('MissFill 1'!AQ$2:AQ26)&gt;0.01,"",IF('MissFill 1'!AQ25/SUM('MissFill 1'!AQ$2:AQ26)&gt;0.01,"",IF('MissFill 1'!AQ24/SUM('MissFill 1'!AQ$2:AQ26)&gt;0.01,"",IF('MissFill 1'!AQ23/SUM('MissFill 1'!AQ$2:AQ26)&gt;0.01,"",DateEnded_5Day!$A26)))))))</f>
        <v/>
      </c>
      <c r="AS26" s="54" t="str">
        <f>IF($A26&lt;='All Results'!$B$4,"",IF(SUM('MissFill 1'!AR$2:AR26)=0,"",(IF('MissFill 1'!AR26/SUM('MissFill 1'!AR$2:AR26)&gt;0.01,"",IF('MissFill 1'!AR25/SUM('MissFill 1'!AR$2:AR26)&gt;0.01,"",IF('MissFill 1'!AR24/SUM('MissFill 1'!AR$2:AR26)&gt;0.01,"",IF('MissFill 1'!AR23/SUM('MissFill 1'!AR$2:AR26)&gt;0.01,"",DateEnded_5Day!$A26)))))))</f>
        <v/>
      </c>
      <c r="AT26" s="54" t="str">
        <f>IF($A26&lt;='All Results'!$B$4,"",IF(SUM('MissFill 1'!AS$2:AS26)=0,"",(IF('MissFill 1'!AS26/SUM('MissFill 1'!AS$2:AS26)&gt;0.01,"",IF('MissFill 1'!AS25/SUM('MissFill 1'!AS$2:AS26)&gt;0.01,"",IF('MissFill 1'!AS24/SUM('MissFill 1'!AS$2:AS26)&gt;0.01,"",IF('MissFill 1'!AS23/SUM('MissFill 1'!AS$2:AS26)&gt;0.01,"",DateEnded_5Day!$A26)))))))</f>
        <v/>
      </c>
      <c r="AU26" s="54" t="str">
        <f>IF($A26&lt;='All Results'!$B$4,"",IF(SUM('MissFill 1'!AT$2:AT26)=0,"",(IF('MissFill 1'!AT26/SUM('MissFill 1'!AT$2:AT26)&gt;0.01,"",IF('MissFill 1'!AT25/SUM('MissFill 1'!AT$2:AT26)&gt;0.01,"",IF('MissFill 1'!AT24/SUM('MissFill 1'!AT$2:AT26)&gt;0.01,"",IF('MissFill 1'!AT23/SUM('MissFill 1'!AT$2:AT26)&gt;0.01,"",DateEnded_5Day!$A26)))))))</f>
        <v/>
      </c>
      <c r="AV26" s="54" t="str">
        <f>IF($A26&lt;='All Results'!$B$4,"",IF(SUM('MissFill 1'!AU$2:AU26)=0,"",(IF('MissFill 1'!AU26/SUM('MissFill 1'!AU$2:AU26)&gt;0.01,"",IF('MissFill 1'!AU25/SUM('MissFill 1'!AU$2:AU26)&gt;0.01,"",IF('MissFill 1'!AU24/SUM('MissFill 1'!AU$2:AU26)&gt;0.01,"",IF('MissFill 1'!AU23/SUM('MissFill 1'!AU$2:AU26)&gt;0.01,"",DateEnded_5Day!$A26)))))))</f>
        <v/>
      </c>
      <c r="AW26" s="54" t="str">
        <f>IF($A26&lt;='All Results'!$B$4,"",IF(SUM('MissFill 1'!AV$2:AV26)=0,"",(IF('MissFill 1'!AV26/SUM('MissFill 1'!AV$2:AV26)&gt;0.01,"",IF('MissFill 1'!AV25/SUM('MissFill 1'!AV$2:AV26)&gt;0.01,"",IF('MissFill 1'!AV24/SUM('MissFill 1'!AV$2:AV26)&gt;0.01,"",IF('MissFill 1'!AV23/SUM('MissFill 1'!AV$2:AV26)&gt;0.01,"",DateEnded_5Day!$A26)))))))</f>
        <v/>
      </c>
      <c r="AX26" s="54" t="str">
        <f>IF($A26&lt;='All Results'!$B$4,"",IF(SUM('MissFill 1'!AW$2:AW26)=0,"",(IF('MissFill 1'!AW26/SUM('MissFill 1'!AW$2:AW26)&gt;0.01,"",IF('MissFill 1'!AW25/SUM('MissFill 1'!AW$2:AW26)&gt;0.01,"",IF('MissFill 1'!AW24/SUM('MissFill 1'!AW$2:AW26)&gt;0.01,"",IF('MissFill 1'!AW23/SUM('MissFill 1'!AW$2:AW26)&gt;0.01,"",DateEnded_5Day!$A26)))))))</f>
        <v/>
      </c>
    </row>
    <row r="27" spans="1:50" x14ac:dyDescent="0.25">
      <c r="A27" s="41">
        <v>44372</v>
      </c>
      <c r="B27" s="52">
        <v>176</v>
      </c>
      <c r="C27" s="54" t="str">
        <f>IF($A27&lt;='All Results'!$B$4,"",IF(SUM('MissFill 1'!B$2:B27)=0,"",(IF('MissFill 1'!B27/SUM('MissFill 1'!B$2:B27)&gt;0.01,"",IF('MissFill 1'!B26/SUM('MissFill 1'!B$2:B27)&gt;0.01,"",IF('MissFill 1'!B25/SUM('MissFill 1'!B$2:B27)&gt;0.01,"",IF('MissFill 1'!B24/SUM('MissFill 1'!B$2:B27)&gt;0.01,"",DateEnded_5Day!$A27)))))))</f>
        <v/>
      </c>
      <c r="D27" s="54" t="str">
        <f>IF($A27&lt;='All Results'!$B$4,"",IF(SUM('MissFill 1'!C$2:C27)=0,"",(IF('MissFill 1'!C27/SUM('MissFill 1'!C$2:C27)&gt;0.01,"",IF('MissFill 1'!C26/SUM('MissFill 1'!C$2:C27)&gt;0.01,"",IF('MissFill 1'!C25/SUM('MissFill 1'!C$2:C27)&gt;0.01,"",IF('MissFill 1'!C24/SUM('MissFill 1'!C$2:C27)&gt;0.01,"",DateEnded_5Day!$A27)))))))</f>
        <v/>
      </c>
      <c r="E27" s="54" t="str">
        <f>IF($A27&lt;='All Results'!$B$4,"",IF(SUM('MissFill 1'!D$2:D27)=0,"",(IF('MissFill 1'!D27/SUM('MissFill 1'!D$2:D27)&gt;0.01,"",IF('MissFill 1'!D26/SUM('MissFill 1'!D$2:D27)&gt;0.01,"",IF('MissFill 1'!D25/SUM('MissFill 1'!D$2:D27)&gt;0.01,"",IF('MissFill 1'!D24/SUM('MissFill 1'!D$2:D27)&gt;0.01,"",DateEnded_5Day!$A27)))))))</f>
        <v/>
      </c>
      <c r="F27" s="54" t="str">
        <f>IF($A27&lt;='All Results'!$B$4,"",IF(SUM('MissFill 1'!E$2:E27)=0,"",(IF('MissFill 1'!E27/SUM('MissFill 1'!E$2:E27)&gt;0.01,"",IF('MissFill 1'!E26/SUM('MissFill 1'!E$2:E27)&gt;0.01,"",IF('MissFill 1'!E25/SUM('MissFill 1'!E$2:E27)&gt;0.01,"",IF('MissFill 1'!E24/SUM('MissFill 1'!E$2:E27)&gt;0.01,"",DateEnded_5Day!$A27)))))))</f>
        <v/>
      </c>
      <c r="G27" s="54" t="str">
        <f>IF($A27&lt;='All Results'!$B$4,"",IF(SUM('MissFill 1'!F$2:F27)=0,"",(IF('MissFill 1'!F27/SUM('MissFill 1'!F$2:F27)&gt;0.01,"",IF('MissFill 1'!F26/SUM('MissFill 1'!F$2:F27)&gt;0.01,"",IF('MissFill 1'!F25/SUM('MissFill 1'!F$2:F27)&gt;0.01,"",IF('MissFill 1'!F24/SUM('MissFill 1'!F$2:F27)&gt;0.01,"",DateEnded_5Day!$A27)))))))</f>
        <v/>
      </c>
      <c r="H27" s="54" t="str">
        <f>IF($A27&lt;='All Results'!$B$4,"",IF(SUM('MissFill 1'!G$2:G27)=0,"",(IF('MissFill 1'!G27/SUM('MissFill 1'!G$2:G27)&gt;0.01,"",IF('MissFill 1'!G26/SUM('MissFill 1'!G$2:G27)&gt;0.01,"",IF('MissFill 1'!G25/SUM('MissFill 1'!G$2:G27)&gt;0.01,"",IF('MissFill 1'!G24/SUM('MissFill 1'!G$2:G27)&gt;0.01,"",DateEnded_5Day!$A27)))))))</f>
        <v/>
      </c>
      <c r="I27" s="54" t="str">
        <f>IF($A27&lt;='All Results'!$B$4,"",IF(SUM('MissFill 1'!H$2:H27)=0,"",(IF('MissFill 1'!H27/SUM('MissFill 1'!H$2:H27)&gt;0.01,"",IF('MissFill 1'!H26/SUM('MissFill 1'!H$2:H27)&gt;0.01,"",IF('MissFill 1'!H25/SUM('MissFill 1'!H$2:H27)&gt;0.01,"",IF('MissFill 1'!H24/SUM('MissFill 1'!H$2:H27)&gt;0.01,"",DateEnded_5Day!$A27)))))))</f>
        <v/>
      </c>
      <c r="J27" s="54" t="str">
        <f>IF($A27&lt;='All Results'!$B$4,"",IF(SUM('MissFill 1'!I$2:I27)=0,"",(IF('MissFill 1'!I27/SUM('MissFill 1'!I$2:I27)&gt;0.01,"",IF('MissFill 1'!I26/SUM('MissFill 1'!I$2:I27)&gt;0.01,"",IF('MissFill 1'!I25/SUM('MissFill 1'!I$2:I27)&gt;0.01,"",IF('MissFill 1'!I24/SUM('MissFill 1'!I$2:I27)&gt;0.01,"",DateEnded_5Day!$A27)))))))</f>
        <v/>
      </c>
      <c r="K27" s="54" t="str">
        <f>IF($A27&lt;='All Results'!$B$4,"",IF(SUM('MissFill 1'!J$2:J27)=0,"",(IF('MissFill 1'!J27/SUM('MissFill 1'!J$2:J27)&gt;0.01,"",IF('MissFill 1'!J26/SUM('MissFill 1'!J$2:J27)&gt;0.01,"",IF('MissFill 1'!J25/SUM('MissFill 1'!J$2:J27)&gt;0.01,"",IF('MissFill 1'!J24/SUM('MissFill 1'!J$2:J27)&gt;0.01,"",DateEnded_5Day!$A27)))))))</f>
        <v/>
      </c>
      <c r="L27" s="54" t="str">
        <f>IF($A27&lt;='All Results'!$B$4,"",IF(SUM('MissFill 1'!K$2:K27)=0,"",(IF('MissFill 1'!K27/SUM('MissFill 1'!K$2:K27)&gt;0.01,"",IF('MissFill 1'!K26/SUM('MissFill 1'!K$2:K27)&gt;0.01,"",IF('MissFill 1'!K25/SUM('MissFill 1'!K$2:K27)&gt;0.01,"",IF('MissFill 1'!K24/SUM('MissFill 1'!K$2:K27)&gt;0.01,"",DateEnded_5Day!$A27)))))))</f>
        <v/>
      </c>
      <c r="M27" s="54" t="str">
        <f>IF($A27&lt;='All Results'!$B$4,"",IF(SUM('MissFill 1'!L$2:L27)=0,"",(IF('MissFill 1'!L27/SUM('MissFill 1'!L$2:L27)&gt;0.01,"",IF('MissFill 1'!L26/SUM('MissFill 1'!L$2:L27)&gt;0.01,"",IF('MissFill 1'!L25/SUM('MissFill 1'!L$2:L27)&gt;0.01,"",IF('MissFill 1'!L24/SUM('MissFill 1'!L$2:L27)&gt;0.01,"",DateEnded_5Day!$A27)))))))</f>
        <v/>
      </c>
      <c r="N27" s="54" t="str">
        <f>IF($A27&lt;='All Results'!$B$4,"",IF(SUM('MissFill 1'!M$2:M27)=0,"",(IF('MissFill 1'!M27/SUM('MissFill 1'!M$2:M27)&gt;0.01,"",IF('MissFill 1'!M26/SUM('MissFill 1'!M$2:M27)&gt;0.01,"",IF('MissFill 1'!M25/SUM('MissFill 1'!M$2:M27)&gt;0.01,"",IF('MissFill 1'!M24/SUM('MissFill 1'!M$2:M27)&gt;0.01,"",DateEnded_5Day!$A27)))))))</f>
        <v/>
      </c>
      <c r="O27" s="54" t="str">
        <f>IF($A27&lt;='All Results'!$B$4,"",IF(SUM('MissFill 1'!N$2:N27)=0,"",(IF('MissFill 1'!N27/SUM('MissFill 1'!N$2:N27)&gt;0.01,"",IF('MissFill 1'!N26/SUM('MissFill 1'!N$2:N27)&gt;0.01,"",IF('MissFill 1'!N25/SUM('MissFill 1'!N$2:N27)&gt;0.01,"",IF('MissFill 1'!N24/SUM('MissFill 1'!N$2:N27)&gt;0.01,"",DateEnded_5Day!$A27)))))))</f>
        <v/>
      </c>
      <c r="P27" s="54" t="str">
        <f>IF($A27&lt;='All Results'!$B$4,"",IF(SUM('MissFill 1'!O$2:O27)=0,"",(IF('MissFill 1'!O27/SUM('MissFill 1'!O$2:O27)&gt;0.01,"",IF('MissFill 1'!O26/SUM('MissFill 1'!O$2:O27)&gt;0.01,"",IF('MissFill 1'!O25/SUM('MissFill 1'!O$2:O27)&gt;0.01,"",IF('MissFill 1'!O24/SUM('MissFill 1'!O$2:O27)&gt;0.01,"",DateEnded_5Day!$A27)))))))</f>
        <v/>
      </c>
      <c r="Q27" s="54" t="str">
        <f>IF($A27&lt;='All Results'!$B$4,"",IF(SUM('MissFill 1'!P$2:P27)=0,"",(IF('MissFill 1'!P27/SUM('MissFill 1'!P$2:P27)&gt;0.01,"",IF('MissFill 1'!P26/SUM('MissFill 1'!P$2:P27)&gt;0.01,"",IF('MissFill 1'!P25/SUM('MissFill 1'!P$2:P27)&gt;0.01,"",IF('MissFill 1'!P24/SUM('MissFill 1'!P$2:P27)&gt;0.01,"",DateEnded_5Day!$A27)))))))</f>
        <v/>
      </c>
      <c r="R27" s="54" t="str">
        <f>IF($A27&lt;='All Results'!$B$4,"",IF(SUM('MissFill 1'!Q$2:Q27)=0,"",(IF('MissFill 1'!Q27/SUM('MissFill 1'!Q$2:Q27)&gt;0.01,"",IF('MissFill 1'!Q26/SUM('MissFill 1'!Q$2:Q27)&gt;0.01,"",IF('MissFill 1'!Q25/SUM('MissFill 1'!Q$2:Q27)&gt;0.01,"",IF('MissFill 1'!Q24/SUM('MissFill 1'!Q$2:Q27)&gt;0.01,"",DateEnded_5Day!$A27)))))))</f>
        <v/>
      </c>
      <c r="S27" s="54" t="str">
        <f>IF($A27&lt;='All Results'!$B$4,"",IF(SUM('MissFill 1'!R$2:R27)=0,"",(IF('MissFill 1'!R27/SUM('MissFill 1'!R$2:R27)&gt;0.01,"",IF('MissFill 1'!R26/SUM('MissFill 1'!R$2:R27)&gt;0.01,"",IF('MissFill 1'!R25/SUM('MissFill 1'!R$2:R27)&gt;0.01,"",IF('MissFill 1'!R24/SUM('MissFill 1'!R$2:R27)&gt;0.01,"",DateEnded_5Day!$A27)))))))</f>
        <v/>
      </c>
      <c r="T27" s="54" t="str">
        <f>IF($A27&lt;='All Results'!$B$4,"",IF(SUM('MissFill 1'!S$2:S27)=0,"",(IF('MissFill 1'!S27/SUM('MissFill 1'!S$2:S27)&gt;0.01,"",IF('MissFill 1'!S26/SUM('MissFill 1'!S$2:S27)&gt;0.01,"",IF('MissFill 1'!S25/SUM('MissFill 1'!S$2:S27)&gt;0.01,"",IF('MissFill 1'!S24/SUM('MissFill 1'!S$2:S27)&gt;0.01,"",DateEnded_5Day!$A27)))))))</f>
        <v/>
      </c>
      <c r="U27" s="54" t="str">
        <f>IF($A27&lt;='All Results'!$B$4,"",IF(SUM('MissFill 1'!T$2:T27)=0,"",(IF('MissFill 1'!T27/SUM('MissFill 1'!T$2:T27)&gt;0.01,"",IF('MissFill 1'!T26/SUM('MissFill 1'!T$2:T27)&gt;0.01,"",IF('MissFill 1'!T25/SUM('MissFill 1'!T$2:T27)&gt;0.01,"",IF('MissFill 1'!T24/SUM('MissFill 1'!T$2:T27)&gt;0.01,"",DateEnded_5Day!$A27)))))))</f>
        <v/>
      </c>
      <c r="V27" s="54" t="str">
        <f>IF($A27&lt;='All Results'!$B$4,"",IF(SUM('MissFill 1'!U$2:U27)=0,"",(IF('MissFill 1'!U27/SUM('MissFill 1'!U$2:U27)&gt;0.01,"",IF('MissFill 1'!U26/SUM('MissFill 1'!U$2:U27)&gt;0.01,"",IF('MissFill 1'!U25/SUM('MissFill 1'!U$2:U27)&gt;0.01,"",IF('MissFill 1'!U24/SUM('MissFill 1'!U$2:U27)&gt;0.01,"",DateEnded_5Day!$A27)))))))</f>
        <v/>
      </c>
      <c r="W27" s="54" t="str">
        <f>IF($A27&lt;='All Results'!$B$4,"",IF(SUM('MissFill 1'!V$2:V27)=0,"",(IF('MissFill 1'!V27/SUM('MissFill 1'!V$2:V27)&gt;0.01,"",IF('MissFill 1'!V26/SUM('MissFill 1'!V$2:V27)&gt;0.01,"",IF('MissFill 1'!V25/SUM('MissFill 1'!V$2:V27)&gt;0.01,"",IF('MissFill 1'!V24/SUM('MissFill 1'!V$2:V27)&gt;0.01,"",DateEnded_5Day!$A27)))))))</f>
        <v/>
      </c>
      <c r="X27" s="54" t="str">
        <f>IF($A27&lt;='All Results'!$B$4,"",IF(SUM('MissFill 1'!W$2:W27)=0,"",(IF('MissFill 1'!W27/SUM('MissFill 1'!W$2:W27)&gt;0.01,"",IF('MissFill 1'!W26/SUM('MissFill 1'!W$2:W27)&gt;0.01,"",IF('MissFill 1'!W25/SUM('MissFill 1'!W$2:W27)&gt;0.01,"",IF('MissFill 1'!W24/SUM('MissFill 1'!W$2:W27)&gt;0.01,"",DateEnded_5Day!$A27)))))))</f>
        <v/>
      </c>
      <c r="Y27" s="54" t="str">
        <f>IF($A27&lt;='All Results'!$B$4,"",IF(SUM('MissFill 1'!X$2:X27)=0,"",(IF('MissFill 1'!X27/SUM('MissFill 1'!X$2:X27)&gt;0.01,"",IF('MissFill 1'!X26/SUM('MissFill 1'!X$2:X27)&gt;0.01,"",IF('MissFill 1'!X25/SUM('MissFill 1'!X$2:X27)&gt;0.01,"",IF('MissFill 1'!X24/SUM('MissFill 1'!X$2:X27)&gt;0.01,"",DateEnded_5Day!$A27)))))))</f>
        <v/>
      </c>
      <c r="Z27" s="54" t="str">
        <f>IF($A27&lt;='All Results'!$B$4,"",IF(SUM('MissFill 1'!Y$2:Y27)=0,"",(IF('MissFill 1'!Y27/SUM('MissFill 1'!Y$2:Y27)&gt;0.01,"",IF('MissFill 1'!Y26/SUM('MissFill 1'!Y$2:Y27)&gt;0.01,"",IF('MissFill 1'!Y25/SUM('MissFill 1'!Y$2:Y27)&gt;0.01,"",IF('MissFill 1'!Y24/SUM('MissFill 1'!Y$2:Y27)&gt;0.01,"",DateEnded_5Day!$A27)))))))</f>
        <v/>
      </c>
      <c r="AA27" s="54" t="str">
        <f>IF($A27&lt;='All Results'!$B$4,"",IF(SUM('MissFill 1'!Z$2:Z27)=0,"",(IF('MissFill 1'!Z27/SUM('MissFill 1'!Z$2:Z27)&gt;0.01,"",IF('MissFill 1'!Z26/SUM('MissFill 1'!Z$2:Z27)&gt;0.01,"",IF('MissFill 1'!Z25/SUM('MissFill 1'!Z$2:Z27)&gt;0.01,"",IF('MissFill 1'!Z24/SUM('MissFill 1'!Z$2:Z27)&gt;0.01,"",DateEnded_5Day!$A27)))))))</f>
        <v/>
      </c>
      <c r="AB27" s="54" t="str">
        <f>IF($A27&lt;='All Results'!$B$4,"",IF(SUM('MissFill 1'!AA$2:AA27)=0,"",(IF('MissFill 1'!AA27/SUM('MissFill 1'!AA$2:AA27)&gt;0.01,"",IF('MissFill 1'!AA26/SUM('MissFill 1'!AA$2:AA27)&gt;0.01,"",IF('MissFill 1'!AA25/SUM('MissFill 1'!AA$2:AA27)&gt;0.01,"",IF('MissFill 1'!AA24/SUM('MissFill 1'!AA$2:AA27)&gt;0.01,"",DateEnded_5Day!$A27)))))))</f>
        <v/>
      </c>
      <c r="AC27" s="54" t="str">
        <f>IF($A27&lt;='All Results'!$B$4,"",IF(SUM('MissFill 1'!AB$2:AB27)=0,"",(IF('MissFill 1'!AB27/SUM('MissFill 1'!AB$2:AB27)&gt;0.01,"",IF('MissFill 1'!AB26/SUM('MissFill 1'!AB$2:AB27)&gt;0.01,"",IF('MissFill 1'!AB25/SUM('MissFill 1'!AB$2:AB27)&gt;0.01,"",IF('MissFill 1'!AB24/SUM('MissFill 1'!AB$2:AB27)&gt;0.01,"",DateEnded_5Day!$A27)))))))</f>
        <v/>
      </c>
      <c r="AD27" s="54" t="str">
        <f>IF($A27&lt;='All Results'!$B$4,"",IF(SUM('MissFill 1'!AC$2:AC27)=0,"",(IF('MissFill 1'!AC27/SUM('MissFill 1'!AC$2:AC27)&gt;0.01,"",IF('MissFill 1'!AC26/SUM('MissFill 1'!AC$2:AC27)&gt;0.01,"",IF('MissFill 1'!AC25/SUM('MissFill 1'!AC$2:AC27)&gt;0.01,"",IF('MissFill 1'!AC24/SUM('MissFill 1'!AC$2:AC27)&gt;0.01,"",DateEnded_5Day!$A27)))))))</f>
        <v/>
      </c>
      <c r="AE27" s="54" t="str">
        <f>IF($A27&lt;='All Results'!$B$4,"",IF(SUM('MissFill 1'!AD$2:AD27)=0,"",(IF('MissFill 1'!AD27/SUM('MissFill 1'!AD$2:AD27)&gt;0.01,"",IF('MissFill 1'!AD26/SUM('MissFill 1'!AD$2:AD27)&gt;0.01,"",IF('MissFill 1'!AD25/SUM('MissFill 1'!AD$2:AD27)&gt;0.01,"",IF('MissFill 1'!AD24/SUM('MissFill 1'!AD$2:AD27)&gt;0.01,"",DateEnded_5Day!$A27)))))))</f>
        <v/>
      </c>
      <c r="AF27" s="54" t="str">
        <f>IF($A27&lt;='All Results'!$B$4,"",IF(SUM('MissFill 1'!AE$2:AE27)=0,"",(IF('MissFill 1'!AE27/SUM('MissFill 1'!AE$2:AE27)&gt;0.01,"",IF('MissFill 1'!AE26/SUM('MissFill 1'!AE$2:AE27)&gt;0.01,"",IF('MissFill 1'!AE25/SUM('MissFill 1'!AE$2:AE27)&gt;0.01,"",IF('MissFill 1'!AE24/SUM('MissFill 1'!AE$2:AE27)&gt;0.01,"",DateEnded_5Day!$A27)))))))</f>
        <v/>
      </c>
      <c r="AG27" s="54" t="str">
        <f>IF($A27&lt;='All Results'!$B$4,"",IF(SUM('MissFill 1'!AF$2:AF27)=0,"",(IF('MissFill 1'!AF27/SUM('MissFill 1'!AF$2:AF27)&gt;0.01,"",IF('MissFill 1'!AF26/SUM('MissFill 1'!AF$2:AF27)&gt;0.01,"",IF('MissFill 1'!AF25/SUM('MissFill 1'!AF$2:AF27)&gt;0.01,"",IF('MissFill 1'!AF24/SUM('MissFill 1'!AF$2:AF27)&gt;0.01,"",DateEnded_5Day!$A27)))))))</f>
        <v/>
      </c>
      <c r="AH27" s="54" t="str">
        <f>IF($A27&lt;='All Results'!$B$4,"",IF(SUM('MissFill 1'!AG$2:AG27)=0,"",(IF('MissFill 1'!AG27/SUM('MissFill 1'!AG$2:AG27)&gt;0.01,"",IF('MissFill 1'!AG26/SUM('MissFill 1'!AG$2:AG27)&gt;0.01,"",IF('MissFill 1'!AG25/SUM('MissFill 1'!AG$2:AG27)&gt;0.01,"",IF('MissFill 1'!AG24/SUM('MissFill 1'!AG$2:AG27)&gt;0.01,"",DateEnded_5Day!$A27)))))))</f>
        <v/>
      </c>
      <c r="AI27" s="54" t="str">
        <f>IF($A27&lt;='All Results'!$B$4,"",IF(SUM('MissFill 1'!AH$2:AH27)=0,"",(IF('MissFill 1'!AH27/SUM('MissFill 1'!AH$2:AH27)&gt;0.01,"",IF('MissFill 1'!AH26/SUM('MissFill 1'!AH$2:AH27)&gt;0.01,"",IF('MissFill 1'!AH25/SUM('MissFill 1'!AH$2:AH27)&gt;0.01,"",IF('MissFill 1'!AH24/SUM('MissFill 1'!AH$2:AH27)&gt;0.01,"",DateEnded_5Day!$A27)))))))</f>
        <v/>
      </c>
      <c r="AJ27" s="54" t="str">
        <f>IF($A27&lt;='All Results'!$B$4,"",IF(SUM('MissFill 1'!AI$2:AI27)=0,"",(IF('MissFill 1'!AI27/SUM('MissFill 1'!AI$2:AI27)&gt;0.01,"",IF('MissFill 1'!AI26/SUM('MissFill 1'!AI$2:AI27)&gt;0.01,"",IF('MissFill 1'!AI25/SUM('MissFill 1'!AI$2:AI27)&gt;0.01,"",IF('MissFill 1'!AI24/SUM('MissFill 1'!AI$2:AI27)&gt;0.01,"",DateEnded_5Day!$A27)))))))</f>
        <v/>
      </c>
      <c r="AK27" s="54" t="str">
        <f>IF($A27&lt;='All Results'!$B$4,"",IF(SUM('MissFill 1'!AJ$2:AJ27)=0,"",(IF('MissFill 1'!AJ27/SUM('MissFill 1'!AJ$2:AJ27)&gt;0.01,"",IF('MissFill 1'!AJ26/SUM('MissFill 1'!AJ$2:AJ27)&gt;0.01,"",IF('MissFill 1'!AJ25/SUM('MissFill 1'!AJ$2:AJ27)&gt;0.01,"",IF('MissFill 1'!AJ24/SUM('MissFill 1'!AJ$2:AJ27)&gt;0.01,"",DateEnded_5Day!$A27)))))))</f>
        <v/>
      </c>
      <c r="AL27" s="54" t="str">
        <f>IF($A27&lt;='All Results'!$B$4,"",IF(SUM('MissFill 1'!AK$2:AK27)=0,"",(IF('MissFill 1'!AK27/SUM('MissFill 1'!AK$2:AK27)&gt;0.01,"",IF('MissFill 1'!AK26/SUM('MissFill 1'!AK$2:AK27)&gt;0.01,"",IF('MissFill 1'!AK25/SUM('MissFill 1'!AK$2:AK27)&gt;0.01,"",IF('MissFill 1'!AK24/SUM('MissFill 1'!AK$2:AK27)&gt;0.01,"",DateEnded_5Day!$A27)))))))</f>
        <v/>
      </c>
      <c r="AM27" s="54" t="str">
        <f>IF($A27&lt;='All Results'!$B$4,"",IF(SUM('MissFill 1'!AL$2:AL27)=0,"",(IF('MissFill 1'!AL27/SUM('MissFill 1'!AL$2:AL27)&gt;0.01,"",IF('MissFill 1'!AL26/SUM('MissFill 1'!AL$2:AL27)&gt;0.01,"",IF('MissFill 1'!AL25/SUM('MissFill 1'!AL$2:AL27)&gt;0.01,"",IF('MissFill 1'!AL24/SUM('MissFill 1'!AL$2:AL27)&gt;0.01,"",DateEnded_5Day!$A27)))))))</f>
        <v/>
      </c>
      <c r="AN27" s="54" t="str">
        <f>IF($A27&lt;='All Results'!$B$4,"",IF(SUM('MissFill 1'!AM$2:AM27)=0,"",(IF('MissFill 1'!AM27/SUM('MissFill 1'!AM$2:AM27)&gt;0.01,"",IF('MissFill 1'!AM26/SUM('MissFill 1'!AM$2:AM27)&gt;0.01,"",IF('MissFill 1'!AM25/SUM('MissFill 1'!AM$2:AM27)&gt;0.01,"",IF('MissFill 1'!AM24/SUM('MissFill 1'!AM$2:AM27)&gt;0.01,"",DateEnded_5Day!$A27)))))))</f>
        <v/>
      </c>
      <c r="AO27" s="54" t="str">
        <f>IF($A27&lt;='All Results'!$B$4,"",IF(SUM('MissFill 1'!AN$2:AN27)=0,"",(IF('MissFill 1'!AN27/SUM('MissFill 1'!AN$2:AN27)&gt;0.01,"",IF('MissFill 1'!AN26/SUM('MissFill 1'!AN$2:AN27)&gt;0.01,"",IF('MissFill 1'!AN25/SUM('MissFill 1'!AN$2:AN27)&gt;0.01,"",IF('MissFill 1'!AN24/SUM('MissFill 1'!AN$2:AN27)&gt;0.01,"",DateEnded_5Day!$A27)))))))</f>
        <v/>
      </c>
      <c r="AP27" s="54" t="str">
        <f>IF($A27&lt;='All Results'!$B$4,"",IF(SUM('MissFill 1'!AO$2:AO27)=0,"",(IF('MissFill 1'!AO27/SUM('MissFill 1'!AO$2:AO27)&gt;0.01,"",IF('MissFill 1'!AO26/SUM('MissFill 1'!AO$2:AO27)&gt;0.01,"",IF('MissFill 1'!AO25/SUM('MissFill 1'!AO$2:AO27)&gt;0.01,"",IF('MissFill 1'!AO24/SUM('MissFill 1'!AO$2:AO27)&gt;0.01,"",DateEnded_5Day!$A27)))))))</f>
        <v/>
      </c>
      <c r="AQ27" s="54" t="str">
        <f>IF($A27&lt;='All Results'!$B$4,"",IF(SUM('MissFill 1'!AP$2:AP27)=0,"",(IF('MissFill 1'!AP27/SUM('MissFill 1'!AP$2:AP27)&gt;0.01,"",IF('MissFill 1'!AP26/SUM('MissFill 1'!AP$2:AP27)&gt;0.01,"",IF('MissFill 1'!AP25/SUM('MissFill 1'!AP$2:AP27)&gt;0.01,"",IF('MissFill 1'!AP24/SUM('MissFill 1'!AP$2:AP27)&gt;0.01,"",DateEnded_5Day!$A27)))))))</f>
        <v/>
      </c>
      <c r="AR27" s="54" t="str">
        <f>IF($A27&lt;='All Results'!$B$4,"",IF(SUM('MissFill 1'!AQ$2:AQ27)=0,"",(IF('MissFill 1'!AQ27/SUM('MissFill 1'!AQ$2:AQ27)&gt;0.01,"",IF('MissFill 1'!AQ26/SUM('MissFill 1'!AQ$2:AQ27)&gt;0.01,"",IF('MissFill 1'!AQ25/SUM('MissFill 1'!AQ$2:AQ27)&gt;0.01,"",IF('MissFill 1'!AQ24/SUM('MissFill 1'!AQ$2:AQ27)&gt;0.01,"",DateEnded_5Day!$A27)))))))</f>
        <v/>
      </c>
      <c r="AS27" s="54" t="str">
        <f>IF($A27&lt;='All Results'!$B$4,"",IF(SUM('MissFill 1'!AR$2:AR27)=0,"",(IF('MissFill 1'!AR27/SUM('MissFill 1'!AR$2:AR27)&gt;0.01,"",IF('MissFill 1'!AR26/SUM('MissFill 1'!AR$2:AR27)&gt;0.01,"",IF('MissFill 1'!AR25/SUM('MissFill 1'!AR$2:AR27)&gt;0.01,"",IF('MissFill 1'!AR24/SUM('MissFill 1'!AR$2:AR27)&gt;0.01,"",DateEnded_5Day!$A27)))))))</f>
        <v/>
      </c>
      <c r="AT27" s="54" t="str">
        <f>IF($A27&lt;='All Results'!$B$4,"",IF(SUM('MissFill 1'!AS$2:AS27)=0,"",(IF('MissFill 1'!AS27/SUM('MissFill 1'!AS$2:AS27)&gt;0.01,"",IF('MissFill 1'!AS26/SUM('MissFill 1'!AS$2:AS27)&gt;0.01,"",IF('MissFill 1'!AS25/SUM('MissFill 1'!AS$2:AS27)&gt;0.01,"",IF('MissFill 1'!AS24/SUM('MissFill 1'!AS$2:AS27)&gt;0.01,"",DateEnded_5Day!$A27)))))))</f>
        <v/>
      </c>
      <c r="AU27" s="54" t="str">
        <f>IF($A27&lt;='All Results'!$B$4,"",IF(SUM('MissFill 1'!AT$2:AT27)=0,"",(IF('MissFill 1'!AT27/SUM('MissFill 1'!AT$2:AT27)&gt;0.01,"",IF('MissFill 1'!AT26/SUM('MissFill 1'!AT$2:AT27)&gt;0.01,"",IF('MissFill 1'!AT25/SUM('MissFill 1'!AT$2:AT27)&gt;0.01,"",IF('MissFill 1'!AT24/SUM('MissFill 1'!AT$2:AT27)&gt;0.01,"",DateEnded_5Day!$A27)))))))</f>
        <v/>
      </c>
      <c r="AV27" s="54" t="str">
        <f>IF($A27&lt;='All Results'!$B$4,"",IF(SUM('MissFill 1'!AU$2:AU27)=0,"",(IF('MissFill 1'!AU27/SUM('MissFill 1'!AU$2:AU27)&gt;0.01,"",IF('MissFill 1'!AU26/SUM('MissFill 1'!AU$2:AU27)&gt;0.01,"",IF('MissFill 1'!AU25/SUM('MissFill 1'!AU$2:AU27)&gt;0.01,"",IF('MissFill 1'!AU24/SUM('MissFill 1'!AU$2:AU27)&gt;0.01,"",DateEnded_5Day!$A27)))))))</f>
        <v/>
      </c>
      <c r="AW27" s="54" t="str">
        <f>IF($A27&lt;='All Results'!$B$4,"",IF(SUM('MissFill 1'!AV$2:AV27)=0,"",(IF('MissFill 1'!AV27/SUM('MissFill 1'!AV$2:AV27)&gt;0.01,"",IF('MissFill 1'!AV26/SUM('MissFill 1'!AV$2:AV27)&gt;0.01,"",IF('MissFill 1'!AV25/SUM('MissFill 1'!AV$2:AV27)&gt;0.01,"",IF('MissFill 1'!AV24/SUM('MissFill 1'!AV$2:AV27)&gt;0.01,"",DateEnded_5Day!$A27)))))))</f>
        <v/>
      </c>
      <c r="AX27" s="54" t="str">
        <f>IF($A27&lt;='All Results'!$B$4,"",IF(SUM('MissFill 1'!AW$2:AW27)=0,"",(IF('MissFill 1'!AW27/SUM('MissFill 1'!AW$2:AW27)&gt;0.01,"",IF('MissFill 1'!AW26/SUM('MissFill 1'!AW$2:AW27)&gt;0.01,"",IF('MissFill 1'!AW25/SUM('MissFill 1'!AW$2:AW27)&gt;0.01,"",IF('MissFill 1'!AW24/SUM('MissFill 1'!AW$2:AW27)&gt;0.01,"",DateEnded_5Day!$A27)))))))</f>
        <v/>
      </c>
    </row>
    <row r="28" spans="1:50" x14ac:dyDescent="0.25">
      <c r="A28" s="41">
        <v>44373</v>
      </c>
      <c r="B28" s="52">
        <v>177</v>
      </c>
      <c r="C28" s="54" t="str">
        <f>IF($A28&lt;='All Results'!$B$4,"",IF(SUM('MissFill 1'!B$2:B28)=0,"",(IF('MissFill 1'!B28/SUM('MissFill 1'!B$2:B28)&gt;0.01,"",IF('MissFill 1'!B27/SUM('MissFill 1'!B$2:B28)&gt;0.01,"",IF('MissFill 1'!B26/SUM('MissFill 1'!B$2:B28)&gt;0.01,"",IF('MissFill 1'!B25/SUM('MissFill 1'!B$2:B28)&gt;0.01,"",DateEnded_5Day!$A28)))))))</f>
        <v/>
      </c>
      <c r="D28" s="54" t="str">
        <f>IF($A28&lt;='All Results'!$B$4,"",IF(SUM('MissFill 1'!C$2:C28)=0,"",(IF('MissFill 1'!C28/SUM('MissFill 1'!C$2:C28)&gt;0.01,"",IF('MissFill 1'!C27/SUM('MissFill 1'!C$2:C28)&gt;0.01,"",IF('MissFill 1'!C26/SUM('MissFill 1'!C$2:C28)&gt;0.01,"",IF('MissFill 1'!C25/SUM('MissFill 1'!C$2:C28)&gt;0.01,"",DateEnded_5Day!$A28)))))))</f>
        <v/>
      </c>
      <c r="E28" s="54" t="str">
        <f>IF($A28&lt;='All Results'!$B$4,"",IF(SUM('MissFill 1'!D$2:D28)=0,"",(IF('MissFill 1'!D28/SUM('MissFill 1'!D$2:D28)&gt;0.01,"",IF('MissFill 1'!D27/SUM('MissFill 1'!D$2:D28)&gt;0.01,"",IF('MissFill 1'!D26/SUM('MissFill 1'!D$2:D28)&gt;0.01,"",IF('MissFill 1'!D25/SUM('MissFill 1'!D$2:D28)&gt;0.01,"",DateEnded_5Day!$A28)))))))</f>
        <v/>
      </c>
      <c r="F28" s="54" t="str">
        <f>IF($A28&lt;='All Results'!$B$4,"",IF(SUM('MissFill 1'!E$2:E28)=0,"",(IF('MissFill 1'!E28/SUM('MissFill 1'!E$2:E28)&gt;0.01,"",IF('MissFill 1'!E27/SUM('MissFill 1'!E$2:E28)&gt;0.01,"",IF('MissFill 1'!E26/SUM('MissFill 1'!E$2:E28)&gt;0.01,"",IF('MissFill 1'!E25/SUM('MissFill 1'!E$2:E28)&gt;0.01,"",DateEnded_5Day!$A28)))))))</f>
        <v/>
      </c>
      <c r="G28" s="54" t="str">
        <f>IF($A28&lt;='All Results'!$B$4,"",IF(SUM('MissFill 1'!F$2:F28)=0,"",(IF('MissFill 1'!F28/SUM('MissFill 1'!F$2:F28)&gt;0.01,"",IF('MissFill 1'!F27/SUM('MissFill 1'!F$2:F28)&gt;0.01,"",IF('MissFill 1'!F26/SUM('MissFill 1'!F$2:F28)&gt;0.01,"",IF('MissFill 1'!F25/SUM('MissFill 1'!F$2:F28)&gt;0.01,"",DateEnded_5Day!$A28)))))))</f>
        <v/>
      </c>
      <c r="H28" s="54" t="str">
        <f>IF($A28&lt;='All Results'!$B$4,"",IF(SUM('MissFill 1'!G$2:G28)=0,"",(IF('MissFill 1'!G28/SUM('MissFill 1'!G$2:G28)&gt;0.01,"",IF('MissFill 1'!G27/SUM('MissFill 1'!G$2:G28)&gt;0.01,"",IF('MissFill 1'!G26/SUM('MissFill 1'!G$2:G28)&gt;0.01,"",IF('MissFill 1'!G25/SUM('MissFill 1'!G$2:G28)&gt;0.01,"",DateEnded_5Day!$A28)))))))</f>
        <v/>
      </c>
      <c r="I28" s="54" t="str">
        <f>IF($A28&lt;='All Results'!$B$4,"",IF(SUM('MissFill 1'!H$2:H28)=0,"",(IF('MissFill 1'!H28/SUM('MissFill 1'!H$2:H28)&gt;0.01,"",IF('MissFill 1'!H27/SUM('MissFill 1'!H$2:H28)&gt;0.01,"",IF('MissFill 1'!H26/SUM('MissFill 1'!H$2:H28)&gt;0.01,"",IF('MissFill 1'!H25/SUM('MissFill 1'!H$2:H28)&gt;0.01,"",DateEnded_5Day!$A28)))))))</f>
        <v/>
      </c>
      <c r="J28" s="54" t="str">
        <f>IF($A28&lt;='All Results'!$B$4,"",IF(SUM('MissFill 1'!I$2:I28)=0,"",(IF('MissFill 1'!I28/SUM('MissFill 1'!I$2:I28)&gt;0.01,"",IF('MissFill 1'!I27/SUM('MissFill 1'!I$2:I28)&gt;0.01,"",IF('MissFill 1'!I26/SUM('MissFill 1'!I$2:I28)&gt;0.01,"",IF('MissFill 1'!I25/SUM('MissFill 1'!I$2:I28)&gt;0.01,"",DateEnded_5Day!$A28)))))))</f>
        <v/>
      </c>
      <c r="K28" s="54" t="str">
        <f>IF($A28&lt;='All Results'!$B$4,"",IF(SUM('MissFill 1'!J$2:J28)=0,"",(IF('MissFill 1'!J28/SUM('MissFill 1'!J$2:J28)&gt;0.01,"",IF('MissFill 1'!J27/SUM('MissFill 1'!J$2:J28)&gt;0.01,"",IF('MissFill 1'!J26/SUM('MissFill 1'!J$2:J28)&gt;0.01,"",IF('MissFill 1'!J25/SUM('MissFill 1'!J$2:J28)&gt;0.01,"",DateEnded_5Day!$A28)))))))</f>
        <v/>
      </c>
      <c r="L28" s="54" t="str">
        <f>IF($A28&lt;='All Results'!$B$4,"",IF(SUM('MissFill 1'!K$2:K28)=0,"",(IF('MissFill 1'!K28/SUM('MissFill 1'!K$2:K28)&gt;0.01,"",IF('MissFill 1'!K27/SUM('MissFill 1'!K$2:K28)&gt;0.01,"",IF('MissFill 1'!K26/SUM('MissFill 1'!K$2:K28)&gt;0.01,"",IF('MissFill 1'!K25/SUM('MissFill 1'!K$2:K28)&gt;0.01,"",DateEnded_5Day!$A28)))))))</f>
        <v/>
      </c>
      <c r="M28" s="54" t="str">
        <f>IF($A28&lt;='All Results'!$B$4,"",IF(SUM('MissFill 1'!L$2:L28)=0,"",(IF('MissFill 1'!L28/SUM('MissFill 1'!L$2:L28)&gt;0.01,"",IF('MissFill 1'!L27/SUM('MissFill 1'!L$2:L28)&gt;0.01,"",IF('MissFill 1'!L26/SUM('MissFill 1'!L$2:L28)&gt;0.01,"",IF('MissFill 1'!L25/SUM('MissFill 1'!L$2:L28)&gt;0.01,"",DateEnded_5Day!$A28)))))))</f>
        <v/>
      </c>
      <c r="N28" s="54" t="str">
        <f>IF($A28&lt;='All Results'!$B$4,"",IF(SUM('MissFill 1'!M$2:M28)=0,"",(IF('MissFill 1'!M28/SUM('MissFill 1'!M$2:M28)&gt;0.01,"",IF('MissFill 1'!M27/SUM('MissFill 1'!M$2:M28)&gt;0.01,"",IF('MissFill 1'!M26/SUM('MissFill 1'!M$2:M28)&gt;0.01,"",IF('MissFill 1'!M25/SUM('MissFill 1'!M$2:M28)&gt;0.01,"",DateEnded_5Day!$A28)))))))</f>
        <v/>
      </c>
      <c r="O28" s="54" t="str">
        <f>IF($A28&lt;='All Results'!$B$4,"",IF(SUM('MissFill 1'!N$2:N28)=0,"",(IF('MissFill 1'!N28/SUM('MissFill 1'!N$2:N28)&gt;0.01,"",IF('MissFill 1'!N27/SUM('MissFill 1'!N$2:N28)&gt;0.01,"",IF('MissFill 1'!N26/SUM('MissFill 1'!N$2:N28)&gt;0.01,"",IF('MissFill 1'!N25/SUM('MissFill 1'!N$2:N28)&gt;0.01,"",DateEnded_5Day!$A28)))))))</f>
        <v/>
      </c>
      <c r="P28" s="54" t="str">
        <f>IF($A28&lt;='All Results'!$B$4,"",IF(SUM('MissFill 1'!O$2:O28)=0,"",(IF('MissFill 1'!O28/SUM('MissFill 1'!O$2:O28)&gt;0.01,"",IF('MissFill 1'!O27/SUM('MissFill 1'!O$2:O28)&gt;0.01,"",IF('MissFill 1'!O26/SUM('MissFill 1'!O$2:O28)&gt;0.01,"",IF('MissFill 1'!O25/SUM('MissFill 1'!O$2:O28)&gt;0.01,"",DateEnded_5Day!$A28)))))))</f>
        <v/>
      </c>
      <c r="Q28" s="54" t="str">
        <f>IF($A28&lt;='All Results'!$B$4,"",IF(SUM('MissFill 1'!P$2:P28)=0,"",(IF('MissFill 1'!P28/SUM('MissFill 1'!P$2:P28)&gt;0.01,"",IF('MissFill 1'!P27/SUM('MissFill 1'!P$2:P28)&gt;0.01,"",IF('MissFill 1'!P26/SUM('MissFill 1'!P$2:P28)&gt;0.01,"",IF('MissFill 1'!P25/SUM('MissFill 1'!P$2:P28)&gt;0.01,"",DateEnded_5Day!$A28)))))))</f>
        <v/>
      </c>
      <c r="R28" s="54" t="str">
        <f>IF($A28&lt;='All Results'!$B$4,"",IF(SUM('MissFill 1'!Q$2:Q28)=0,"",(IF('MissFill 1'!Q28/SUM('MissFill 1'!Q$2:Q28)&gt;0.01,"",IF('MissFill 1'!Q27/SUM('MissFill 1'!Q$2:Q28)&gt;0.01,"",IF('MissFill 1'!Q26/SUM('MissFill 1'!Q$2:Q28)&gt;0.01,"",IF('MissFill 1'!Q25/SUM('MissFill 1'!Q$2:Q28)&gt;0.01,"",DateEnded_5Day!$A28)))))))</f>
        <v/>
      </c>
      <c r="S28" s="54" t="str">
        <f>IF($A28&lt;='All Results'!$B$4,"",IF(SUM('MissFill 1'!R$2:R28)=0,"",(IF('MissFill 1'!R28/SUM('MissFill 1'!R$2:R28)&gt;0.01,"",IF('MissFill 1'!R27/SUM('MissFill 1'!R$2:R28)&gt;0.01,"",IF('MissFill 1'!R26/SUM('MissFill 1'!R$2:R28)&gt;0.01,"",IF('MissFill 1'!R25/SUM('MissFill 1'!R$2:R28)&gt;0.01,"",DateEnded_5Day!$A28)))))))</f>
        <v/>
      </c>
      <c r="T28" s="54" t="str">
        <f>IF($A28&lt;='All Results'!$B$4,"",IF(SUM('MissFill 1'!S$2:S28)=0,"",(IF('MissFill 1'!S28/SUM('MissFill 1'!S$2:S28)&gt;0.01,"",IF('MissFill 1'!S27/SUM('MissFill 1'!S$2:S28)&gt;0.01,"",IF('MissFill 1'!S26/SUM('MissFill 1'!S$2:S28)&gt;0.01,"",IF('MissFill 1'!S25/SUM('MissFill 1'!S$2:S28)&gt;0.01,"",DateEnded_5Day!$A28)))))))</f>
        <v/>
      </c>
      <c r="U28" s="54" t="str">
        <f>IF($A28&lt;='All Results'!$B$4,"",IF(SUM('MissFill 1'!T$2:T28)=0,"",(IF('MissFill 1'!T28/SUM('MissFill 1'!T$2:T28)&gt;0.01,"",IF('MissFill 1'!T27/SUM('MissFill 1'!T$2:T28)&gt;0.01,"",IF('MissFill 1'!T26/SUM('MissFill 1'!T$2:T28)&gt;0.01,"",IF('MissFill 1'!T25/SUM('MissFill 1'!T$2:T28)&gt;0.01,"",DateEnded_5Day!$A28)))))))</f>
        <v/>
      </c>
      <c r="V28" s="54" t="str">
        <f>IF($A28&lt;='All Results'!$B$4,"",IF(SUM('MissFill 1'!U$2:U28)=0,"",(IF('MissFill 1'!U28/SUM('MissFill 1'!U$2:U28)&gt;0.01,"",IF('MissFill 1'!U27/SUM('MissFill 1'!U$2:U28)&gt;0.01,"",IF('MissFill 1'!U26/SUM('MissFill 1'!U$2:U28)&gt;0.01,"",IF('MissFill 1'!U25/SUM('MissFill 1'!U$2:U28)&gt;0.01,"",DateEnded_5Day!$A28)))))))</f>
        <v/>
      </c>
      <c r="W28" s="54" t="str">
        <f>IF($A28&lt;='All Results'!$B$4,"",IF(SUM('MissFill 1'!V$2:V28)=0,"",(IF('MissFill 1'!V28/SUM('MissFill 1'!V$2:V28)&gt;0.01,"",IF('MissFill 1'!V27/SUM('MissFill 1'!V$2:V28)&gt;0.01,"",IF('MissFill 1'!V26/SUM('MissFill 1'!V$2:V28)&gt;0.01,"",IF('MissFill 1'!V25/SUM('MissFill 1'!V$2:V28)&gt;0.01,"",DateEnded_5Day!$A28)))))))</f>
        <v/>
      </c>
      <c r="X28" s="54" t="str">
        <f>IF($A28&lt;='All Results'!$B$4,"",IF(SUM('MissFill 1'!W$2:W28)=0,"",(IF('MissFill 1'!W28/SUM('MissFill 1'!W$2:W28)&gt;0.01,"",IF('MissFill 1'!W27/SUM('MissFill 1'!W$2:W28)&gt;0.01,"",IF('MissFill 1'!W26/SUM('MissFill 1'!W$2:W28)&gt;0.01,"",IF('MissFill 1'!W25/SUM('MissFill 1'!W$2:W28)&gt;0.01,"",DateEnded_5Day!$A28)))))))</f>
        <v/>
      </c>
      <c r="Y28" s="54" t="str">
        <f>IF($A28&lt;='All Results'!$B$4,"",IF(SUM('MissFill 1'!X$2:X28)=0,"",(IF('MissFill 1'!X28/SUM('MissFill 1'!X$2:X28)&gt;0.01,"",IF('MissFill 1'!X27/SUM('MissFill 1'!X$2:X28)&gt;0.01,"",IF('MissFill 1'!X26/SUM('MissFill 1'!X$2:X28)&gt;0.01,"",IF('MissFill 1'!X25/SUM('MissFill 1'!X$2:X28)&gt;0.01,"",DateEnded_5Day!$A28)))))))</f>
        <v/>
      </c>
      <c r="Z28" s="54" t="str">
        <f>IF($A28&lt;='All Results'!$B$4,"",IF(SUM('MissFill 1'!Y$2:Y28)=0,"",(IF('MissFill 1'!Y28/SUM('MissFill 1'!Y$2:Y28)&gt;0.01,"",IF('MissFill 1'!Y27/SUM('MissFill 1'!Y$2:Y28)&gt;0.01,"",IF('MissFill 1'!Y26/SUM('MissFill 1'!Y$2:Y28)&gt;0.01,"",IF('MissFill 1'!Y25/SUM('MissFill 1'!Y$2:Y28)&gt;0.01,"",DateEnded_5Day!$A28)))))))</f>
        <v/>
      </c>
      <c r="AA28" s="54" t="str">
        <f>IF($A28&lt;='All Results'!$B$4,"",IF(SUM('MissFill 1'!Z$2:Z28)=0,"",(IF('MissFill 1'!Z28/SUM('MissFill 1'!Z$2:Z28)&gt;0.01,"",IF('MissFill 1'!Z27/SUM('MissFill 1'!Z$2:Z28)&gt;0.01,"",IF('MissFill 1'!Z26/SUM('MissFill 1'!Z$2:Z28)&gt;0.01,"",IF('MissFill 1'!Z25/SUM('MissFill 1'!Z$2:Z28)&gt;0.01,"",DateEnded_5Day!$A28)))))))</f>
        <v/>
      </c>
      <c r="AB28" s="54" t="str">
        <f>IF($A28&lt;='All Results'!$B$4,"",IF(SUM('MissFill 1'!AA$2:AA28)=0,"",(IF('MissFill 1'!AA28/SUM('MissFill 1'!AA$2:AA28)&gt;0.01,"",IF('MissFill 1'!AA27/SUM('MissFill 1'!AA$2:AA28)&gt;0.01,"",IF('MissFill 1'!AA26/SUM('MissFill 1'!AA$2:AA28)&gt;0.01,"",IF('MissFill 1'!AA25/SUM('MissFill 1'!AA$2:AA28)&gt;0.01,"",DateEnded_5Day!$A28)))))))</f>
        <v/>
      </c>
      <c r="AC28" s="54" t="str">
        <f>IF($A28&lt;='All Results'!$B$4,"",IF(SUM('MissFill 1'!AB$2:AB28)=0,"",(IF('MissFill 1'!AB28/SUM('MissFill 1'!AB$2:AB28)&gt;0.01,"",IF('MissFill 1'!AB27/SUM('MissFill 1'!AB$2:AB28)&gt;0.01,"",IF('MissFill 1'!AB26/SUM('MissFill 1'!AB$2:AB28)&gt;0.01,"",IF('MissFill 1'!AB25/SUM('MissFill 1'!AB$2:AB28)&gt;0.01,"",DateEnded_5Day!$A28)))))))</f>
        <v/>
      </c>
      <c r="AD28" s="54" t="str">
        <f>IF($A28&lt;='All Results'!$B$4,"",IF(SUM('MissFill 1'!AC$2:AC28)=0,"",(IF('MissFill 1'!AC28/SUM('MissFill 1'!AC$2:AC28)&gt;0.01,"",IF('MissFill 1'!AC27/SUM('MissFill 1'!AC$2:AC28)&gt;0.01,"",IF('MissFill 1'!AC26/SUM('MissFill 1'!AC$2:AC28)&gt;0.01,"",IF('MissFill 1'!AC25/SUM('MissFill 1'!AC$2:AC28)&gt;0.01,"",DateEnded_5Day!$A28)))))))</f>
        <v/>
      </c>
      <c r="AE28" s="54" t="str">
        <f>IF($A28&lt;='All Results'!$B$4,"",IF(SUM('MissFill 1'!AD$2:AD28)=0,"",(IF('MissFill 1'!AD28/SUM('MissFill 1'!AD$2:AD28)&gt;0.01,"",IF('MissFill 1'!AD27/SUM('MissFill 1'!AD$2:AD28)&gt;0.01,"",IF('MissFill 1'!AD26/SUM('MissFill 1'!AD$2:AD28)&gt;0.01,"",IF('MissFill 1'!AD25/SUM('MissFill 1'!AD$2:AD28)&gt;0.01,"",DateEnded_5Day!$A28)))))))</f>
        <v/>
      </c>
      <c r="AF28" s="54" t="str">
        <f>IF($A28&lt;='All Results'!$B$4,"",IF(SUM('MissFill 1'!AE$2:AE28)=0,"",(IF('MissFill 1'!AE28/SUM('MissFill 1'!AE$2:AE28)&gt;0.01,"",IF('MissFill 1'!AE27/SUM('MissFill 1'!AE$2:AE28)&gt;0.01,"",IF('MissFill 1'!AE26/SUM('MissFill 1'!AE$2:AE28)&gt;0.01,"",IF('MissFill 1'!AE25/SUM('MissFill 1'!AE$2:AE28)&gt;0.01,"",DateEnded_5Day!$A28)))))))</f>
        <v/>
      </c>
      <c r="AG28" s="54" t="str">
        <f>IF($A28&lt;='All Results'!$B$4,"",IF(SUM('MissFill 1'!AF$2:AF28)=0,"",(IF('MissFill 1'!AF28/SUM('MissFill 1'!AF$2:AF28)&gt;0.01,"",IF('MissFill 1'!AF27/SUM('MissFill 1'!AF$2:AF28)&gt;0.01,"",IF('MissFill 1'!AF26/SUM('MissFill 1'!AF$2:AF28)&gt;0.01,"",IF('MissFill 1'!AF25/SUM('MissFill 1'!AF$2:AF28)&gt;0.01,"",DateEnded_5Day!$A28)))))))</f>
        <v/>
      </c>
      <c r="AH28" s="54" t="str">
        <f>IF($A28&lt;='All Results'!$B$4,"",IF(SUM('MissFill 1'!AG$2:AG28)=0,"",(IF('MissFill 1'!AG28/SUM('MissFill 1'!AG$2:AG28)&gt;0.01,"",IF('MissFill 1'!AG27/SUM('MissFill 1'!AG$2:AG28)&gt;0.01,"",IF('MissFill 1'!AG26/SUM('MissFill 1'!AG$2:AG28)&gt;0.01,"",IF('MissFill 1'!AG25/SUM('MissFill 1'!AG$2:AG28)&gt;0.01,"",DateEnded_5Day!$A28)))))))</f>
        <v/>
      </c>
      <c r="AI28" s="54" t="str">
        <f>IF($A28&lt;='All Results'!$B$4,"",IF(SUM('MissFill 1'!AH$2:AH28)=0,"",(IF('MissFill 1'!AH28/SUM('MissFill 1'!AH$2:AH28)&gt;0.01,"",IF('MissFill 1'!AH27/SUM('MissFill 1'!AH$2:AH28)&gt;0.01,"",IF('MissFill 1'!AH26/SUM('MissFill 1'!AH$2:AH28)&gt;0.01,"",IF('MissFill 1'!AH25/SUM('MissFill 1'!AH$2:AH28)&gt;0.01,"",DateEnded_5Day!$A28)))))))</f>
        <v/>
      </c>
      <c r="AJ28" s="54" t="str">
        <f>IF($A28&lt;='All Results'!$B$4,"",IF(SUM('MissFill 1'!AI$2:AI28)=0,"",(IF('MissFill 1'!AI28/SUM('MissFill 1'!AI$2:AI28)&gt;0.01,"",IF('MissFill 1'!AI27/SUM('MissFill 1'!AI$2:AI28)&gt;0.01,"",IF('MissFill 1'!AI26/SUM('MissFill 1'!AI$2:AI28)&gt;0.01,"",IF('MissFill 1'!AI25/SUM('MissFill 1'!AI$2:AI28)&gt;0.01,"",DateEnded_5Day!$A28)))))))</f>
        <v/>
      </c>
      <c r="AK28" s="54" t="str">
        <f>IF($A28&lt;='All Results'!$B$4,"",IF(SUM('MissFill 1'!AJ$2:AJ28)=0,"",(IF('MissFill 1'!AJ28/SUM('MissFill 1'!AJ$2:AJ28)&gt;0.01,"",IF('MissFill 1'!AJ27/SUM('MissFill 1'!AJ$2:AJ28)&gt;0.01,"",IF('MissFill 1'!AJ26/SUM('MissFill 1'!AJ$2:AJ28)&gt;0.01,"",IF('MissFill 1'!AJ25/SUM('MissFill 1'!AJ$2:AJ28)&gt;0.01,"",DateEnded_5Day!$A28)))))))</f>
        <v/>
      </c>
      <c r="AL28" s="54" t="str">
        <f>IF($A28&lt;='All Results'!$B$4,"",IF(SUM('MissFill 1'!AK$2:AK28)=0,"",(IF('MissFill 1'!AK28/SUM('MissFill 1'!AK$2:AK28)&gt;0.01,"",IF('MissFill 1'!AK27/SUM('MissFill 1'!AK$2:AK28)&gt;0.01,"",IF('MissFill 1'!AK26/SUM('MissFill 1'!AK$2:AK28)&gt;0.01,"",IF('MissFill 1'!AK25/SUM('MissFill 1'!AK$2:AK28)&gt;0.01,"",DateEnded_5Day!$A28)))))))</f>
        <v/>
      </c>
      <c r="AM28" s="54" t="str">
        <f>IF($A28&lt;='All Results'!$B$4,"",IF(SUM('MissFill 1'!AL$2:AL28)=0,"",(IF('MissFill 1'!AL28/SUM('MissFill 1'!AL$2:AL28)&gt;0.01,"",IF('MissFill 1'!AL27/SUM('MissFill 1'!AL$2:AL28)&gt;0.01,"",IF('MissFill 1'!AL26/SUM('MissFill 1'!AL$2:AL28)&gt;0.01,"",IF('MissFill 1'!AL25/SUM('MissFill 1'!AL$2:AL28)&gt;0.01,"",DateEnded_5Day!$A28)))))))</f>
        <v/>
      </c>
      <c r="AN28" s="54" t="str">
        <f>IF($A28&lt;='All Results'!$B$4,"",IF(SUM('MissFill 1'!AM$2:AM28)=0,"",(IF('MissFill 1'!AM28/SUM('MissFill 1'!AM$2:AM28)&gt;0.01,"",IF('MissFill 1'!AM27/SUM('MissFill 1'!AM$2:AM28)&gt;0.01,"",IF('MissFill 1'!AM26/SUM('MissFill 1'!AM$2:AM28)&gt;0.01,"",IF('MissFill 1'!AM25/SUM('MissFill 1'!AM$2:AM28)&gt;0.01,"",DateEnded_5Day!$A28)))))))</f>
        <v/>
      </c>
      <c r="AO28" s="54" t="str">
        <f>IF($A28&lt;='All Results'!$B$4,"",IF(SUM('MissFill 1'!AN$2:AN28)=0,"",(IF('MissFill 1'!AN28/SUM('MissFill 1'!AN$2:AN28)&gt;0.01,"",IF('MissFill 1'!AN27/SUM('MissFill 1'!AN$2:AN28)&gt;0.01,"",IF('MissFill 1'!AN26/SUM('MissFill 1'!AN$2:AN28)&gt;0.01,"",IF('MissFill 1'!AN25/SUM('MissFill 1'!AN$2:AN28)&gt;0.01,"",DateEnded_5Day!$A28)))))))</f>
        <v/>
      </c>
      <c r="AP28" s="54" t="str">
        <f>IF($A28&lt;='All Results'!$B$4,"",IF(SUM('MissFill 1'!AO$2:AO28)=0,"",(IF('MissFill 1'!AO28/SUM('MissFill 1'!AO$2:AO28)&gt;0.01,"",IF('MissFill 1'!AO27/SUM('MissFill 1'!AO$2:AO28)&gt;0.01,"",IF('MissFill 1'!AO26/SUM('MissFill 1'!AO$2:AO28)&gt;0.01,"",IF('MissFill 1'!AO25/SUM('MissFill 1'!AO$2:AO28)&gt;0.01,"",DateEnded_5Day!$A28)))))))</f>
        <v/>
      </c>
      <c r="AQ28" s="54" t="str">
        <f>IF($A28&lt;='All Results'!$B$4,"",IF(SUM('MissFill 1'!AP$2:AP28)=0,"",(IF('MissFill 1'!AP28/SUM('MissFill 1'!AP$2:AP28)&gt;0.01,"",IF('MissFill 1'!AP27/SUM('MissFill 1'!AP$2:AP28)&gt;0.01,"",IF('MissFill 1'!AP26/SUM('MissFill 1'!AP$2:AP28)&gt;0.01,"",IF('MissFill 1'!AP25/SUM('MissFill 1'!AP$2:AP28)&gt;0.01,"",DateEnded_5Day!$A28)))))))</f>
        <v/>
      </c>
      <c r="AR28" s="54" t="str">
        <f>IF($A28&lt;='All Results'!$B$4,"",IF(SUM('MissFill 1'!AQ$2:AQ28)=0,"",(IF('MissFill 1'!AQ28/SUM('MissFill 1'!AQ$2:AQ28)&gt;0.01,"",IF('MissFill 1'!AQ27/SUM('MissFill 1'!AQ$2:AQ28)&gt;0.01,"",IF('MissFill 1'!AQ26/SUM('MissFill 1'!AQ$2:AQ28)&gt;0.01,"",IF('MissFill 1'!AQ25/SUM('MissFill 1'!AQ$2:AQ28)&gt;0.01,"",DateEnded_5Day!$A28)))))))</f>
        <v/>
      </c>
      <c r="AS28" s="54" t="str">
        <f>IF($A28&lt;='All Results'!$B$4,"",IF(SUM('MissFill 1'!AR$2:AR28)=0,"",(IF('MissFill 1'!AR28/SUM('MissFill 1'!AR$2:AR28)&gt;0.01,"",IF('MissFill 1'!AR27/SUM('MissFill 1'!AR$2:AR28)&gt;0.01,"",IF('MissFill 1'!AR26/SUM('MissFill 1'!AR$2:AR28)&gt;0.01,"",IF('MissFill 1'!AR25/SUM('MissFill 1'!AR$2:AR28)&gt;0.01,"",DateEnded_5Day!$A28)))))))</f>
        <v/>
      </c>
      <c r="AT28" s="54" t="str">
        <f>IF($A28&lt;='All Results'!$B$4,"",IF(SUM('MissFill 1'!AS$2:AS28)=0,"",(IF('MissFill 1'!AS28/SUM('MissFill 1'!AS$2:AS28)&gt;0.01,"",IF('MissFill 1'!AS27/SUM('MissFill 1'!AS$2:AS28)&gt;0.01,"",IF('MissFill 1'!AS26/SUM('MissFill 1'!AS$2:AS28)&gt;0.01,"",IF('MissFill 1'!AS25/SUM('MissFill 1'!AS$2:AS28)&gt;0.01,"",DateEnded_5Day!$A28)))))))</f>
        <v/>
      </c>
      <c r="AU28" s="54" t="str">
        <f>IF($A28&lt;='All Results'!$B$4,"",IF(SUM('MissFill 1'!AT$2:AT28)=0,"",(IF('MissFill 1'!AT28/SUM('MissFill 1'!AT$2:AT28)&gt;0.01,"",IF('MissFill 1'!AT27/SUM('MissFill 1'!AT$2:AT28)&gt;0.01,"",IF('MissFill 1'!AT26/SUM('MissFill 1'!AT$2:AT28)&gt;0.01,"",IF('MissFill 1'!AT25/SUM('MissFill 1'!AT$2:AT28)&gt;0.01,"",DateEnded_5Day!$A28)))))))</f>
        <v/>
      </c>
      <c r="AV28" s="54" t="str">
        <f>IF($A28&lt;='All Results'!$B$4,"",IF(SUM('MissFill 1'!AU$2:AU28)=0,"",(IF('MissFill 1'!AU28/SUM('MissFill 1'!AU$2:AU28)&gt;0.01,"",IF('MissFill 1'!AU27/SUM('MissFill 1'!AU$2:AU28)&gt;0.01,"",IF('MissFill 1'!AU26/SUM('MissFill 1'!AU$2:AU28)&gt;0.01,"",IF('MissFill 1'!AU25/SUM('MissFill 1'!AU$2:AU28)&gt;0.01,"",DateEnded_5Day!$A28)))))))</f>
        <v/>
      </c>
      <c r="AW28" s="54" t="str">
        <f>IF($A28&lt;='All Results'!$B$4,"",IF(SUM('MissFill 1'!AV$2:AV28)=0,"",(IF('MissFill 1'!AV28/SUM('MissFill 1'!AV$2:AV28)&gt;0.01,"",IF('MissFill 1'!AV27/SUM('MissFill 1'!AV$2:AV28)&gt;0.01,"",IF('MissFill 1'!AV26/SUM('MissFill 1'!AV$2:AV28)&gt;0.01,"",IF('MissFill 1'!AV25/SUM('MissFill 1'!AV$2:AV28)&gt;0.01,"",DateEnded_5Day!$A28)))))))</f>
        <v/>
      </c>
      <c r="AX28" s="54" t="str">
        <f>IF($A28&lt;='All Results'!$B$4,"",IF(SUM('MissFill 1'!AW$2:AW28)=0,"",(IF('MissFill 1'!AW28/SUM('MissFill 1'!AW$2:AW28)&gt;0.01,"",IF('MissFill 1'!AW27/SUM('MissFill 1'!AW$2:AW28)&gt;0.01,"",IF('MissFill 1'!AW26/SUM('MissFill 1'!AW$2:AW28)&gt;0.01,"",IF('MissFill 1'!AW25/SUM('MissFill 1'!AW$2:AW28)&gt;0.01,"",DateEnded_5Day!$A28)))))))</f>
        <v/>
      </c>
    </row>
    <row r="29" spans="1:50" x14ac:dyDescent="0.25">
      <c r="A29" s="41">
        <v>44374</v>
      </c>
      <c r="B29" s="52">
        <v>178</v>
      </c>
      <c r="C29" s="54" t="str">
        <f>IF($A29&lt;='All Results'!$B$4,"",IF(SUM('MissFill 1'!B$2:B29)=0,"",(IF('MissFill 1'!B29/SUM('MissFill 1'!B$2:B29)&gt;0.01,"",IF('MissFill 1'!B28/SUM('MissFill 1'!B$2:B29)&gt;0.01,"",IF('MissFill 1'!B27/SUM('MissFill 1'!B$2:B29)&gt;0.01,"",IF('MissFill 1'!B26/SUM('MissFill 1'!B$2:B29)&gt;0.01,"",DateEnded_5Day!$A29)))))))</f>
        <v/>
      </c>
      <c r="D29" s="54" t="str">
        <f>IF($A29&lt;='All Results'!$B$4,"",IF(SUM('MissFill 1'!C$2:C29)=0,"",(IF('MissFill 1'!C29/SUM('MissFill 1'!C$2:C29)&gt;0.01,"",IF('MissFill 1'!C28/SUM('MissFill 1'!C$2:C29)&gt;0.01,"",IF('MissFill 1'!C27/SUM('MissFill 1'!C$2:C29)&gt;0.01,"",IF('MissFill 1'!C26/SUM('MissFill 1'!C$2:C29)&gt;0.01,"",DateEnded_5Day!$A29)))))))</f>
        <v/>
      </c>
      <c r="E29" s="54" t="str">
        <f>IF($A29&lt;='All Results'!$B$4,"",IF(SUM('MissFill 1'!D$2:D29)=0,"",(IF('MissFill 1'!D29/SUM('MissFill 1'!D$2:D29)&gt;0.01,"",IF('MissFill 1'!D28/SUM('MissFill 1'!D$2:D29)&gt;0.01,"",IF('MissFill 1'!D27/SUM('MissFill 1'!D$2:D29)&gt;0.01,"",IF('MissFill 1'!D26/SUM('MissFill 1'!D$2:D29)&gt;0.01,"",DateEnded_5Day!$A29)))))))</f>
        <v/>
      </c>
      <c r="F29" s="54" t="str">
        <f>IF($A29&lt;='All Results'!$B$4,"",IF(SUM('MissFill 1'!E$2:E29)=0,"",(IF('MissFill 1'!E29/SUM('MissFill 1'!E$2:E29)&gt;0.01,"",IF('MissFill 1'!E28/SUM('MissFill 1'!E$2:E29)&gt;0.01,"",IF('MissFill 1'!E27/SUM('MissFill 1'!E$2:E29)&gt;0.01,"",IF('MissFill 1'!E26/SUM('MissFill 1'!E$2:E29)&gt;0.01,"",DateEnded_5Day!$A29)))))))</f>
        <v/>
      </c>
      <c r="G29" s="54" t="str">
        <f>IF($A29&lt;='All Results'!$B$4,"",IF(SUM('MissFill 1'!F$2:F29)=0,"",(IF('MissFill 1'!F29/SUM('MissFill 1'!F$2:F29)&gt;0.01,"",IF('MissFill 1'!F28/SUM('MissFill 1'!F$2:F29)&gt;0.01,"",IF('MissFill 1'!F27/SUM('MissFill 1'!F$2:F29)&gt;0.01,"",IF('MissFill 1'!F26/SUM('MissFill 1'!F$2:F29)&gt;0.01,"",DateEnded_5Day!$A29)))))))</f>
        <v/>
      </c>
      <c r="H29" s="54" t="str">
        <f>IF($A29&lt;='All Results'!$B$4,"",IF(SUM('MissFill 1'!G$2:G29)=0,"",(IF('MissFill 1'!G29/SUM('MissFill 1'!G$2:G29)&gt;0.01,"",IF('MissFill 1'!G28/SUM('MissFill 1'!G$2:G29)&gt;0.01,"",IF('MissFill 1'!G27/SUM('MissFill 1'!G$2:G29)&gt;0.01,"",IF('MissFill 1'!G26/SUM('MissFill 1'!G$2:G29)&gt;0.01,"",DateEnded_5Day!$A29)))))))</f>
        <v/>
      </c>
      <c r="I29" s="54" t="str">
        <f>IF($A29&lt;='All Results'!$B$4,"",IF(SUM('MissFill 1'!H$2:H29)=0,"",(IF('MissFill 1'!H29/SUM('MissFill 1'!H$2:H29)&gt;0.01,"",IF('MissFill 1'!H28/SUM('MissFill 1'!H$2:H29)&gt;0.01,"",IF('MissFill 1'!H27/SUM('MissFill 1'!H$2:H29)&gt;0.01,"",IF('MissFill 1'!H26/SUM('MissFill 1'!H$2:H29)&gt;0.01,"",DateEnded_5Day!$A29)))))))</f>
        <v/>
      </c>
      <c r="J29" s="54" t="str">
        <f>IF($A29&lt;='All Results'!$B$4,"",IF(SUM('MissFill 1'!I$2:I29)=0,"",(IF('MissFill 1'!I29/SUM('MissFill 1'!I$2:I29)&gt;0.01,"",IF('MissFill 1'!I28/SUM('MissFill 1'!I$2:I29)&gt;0.01,"",IF('MissFill 1'!I27/SUM('MissFill 1'!I$2:I29)&gt;0.01,"",IF('MissFill 1'!I26/SUM('MissFill 1'!I$2:I29)&gt;0.01,"",DateEnded_5Day!$A29)))))))</f>
        <v/>
      </c>
      <c r="K29" s="54" t="str">
        <f>IF($A29&lt;='All Results'!$B$4,"",IF(SUM('MissFill 1'!J$2:J29)=0,"",(IF('MissFill 1'!J29/SUM('MissFill 1'!J$2:J29)&gt;0.01,"",IF('MissFill 1'!J28/SUM('MissFill 1'!J$2:J29)&gt;0.01,"",IF('MissFill 1'!J27/SUM('MissFill 1'!J$2:J29)&gt;0.01,"",IF('MissFill 1'!J26/SUM('MissFill 1'!J$2:J29)&gt;0.01,"",DateEnded_5Day!$A29)))))))</f>
        <v/>
      </c>
      <c r="L29" s="54" t="str">
        <f>IF($A29&lt;='All Results'!$B$4,"",IF(SUM('MissFill 1'!K$2:K29)=0,"",(IF('MissFill 1'!K29/SUM('MissFill 1'!K$2:K29)&gt;0.01,"",IF('MissFill 1'!K28/SUM('MissFill 1'!K$2:K29)&gt;0.01,"",IF('MissFill 1'!K27/SUM('MissFill 1'!K$2:K29)&gt;0.01,"",IF('MissFill 1'!K26/SUM('MissFill 1'!K$2:K29)&gt;0.01,"",DateEnded_5Day!$A29)))))))</f>
        <v/>
      </c>
      <c r="M29" s="54" t="str">
        <f>IF($A29&lt;='All Results'!$B$4,"",IF(SUM('MissFill 1'!L$2:L29)=0,"",(IF('MissFill 1'!L29/SUM('MissFill 1'!L$2:L29)&gt;0.01,"",IF('MissFill 1'!L28/SUM('MissFill 1'!L$2:L29)&gt;0.01,"",IF('MissFill 1'!L27/SUM('MissFill 1'!L$2:L29)&gt;0.01,"",IF('MissFill 1'!L26/SUM('MissFill 1'!L$2:L29)&gt;0.01,"",DateEnded_5Day!$A29)))))))</f>
        <v/>
      </c>
      <c r="N29" s="54" t="str">
        <f>IF($A29&lt;='All Results'!$B$4,"",IF(SUM('MissFill 1'!M$2:M29)=0,"",(IF('MissFill 1'!M29/SUM('MissFill 1'!M$2:M29)&gt;0.01,"",IF('MissFill 1'!M28/SUM('MissFill 1'!M$2:M29)&gt;0.01,"",IF('MissFill 1'!M27/SUM('MissFill 1'!M$2:M29)&gt;0.01,"",IF('MissFill 1'!M26/SUM('MissFill 1'!M$2:M29)&gt;0.01,"",DateEnded_5Day!$A29)))))))</f>
        <v/>
      </c>
      <c r="O29" s="54" t="str">
        <f>IF($A29&lt;='All Results'!$B$4,"",IF(SUM('MissFill 1'!N$2:N29)=0,"",(IF('MissFill 1'!N29/SUM('MissFill 1'!N$2:N29)&gt;0.01,"",IF('MissFill 1'!N28/SUM('MissFill 1'!N$2:N29)&gt;0.01,"",IF('MissFill 1'!N27/SUM('MissFill 1'!N$2:N29)&gt;0.01,"",IF('MissFill 1'!N26/SUM('MissFill 1'!N$2:N29)&gt;0.01,"",DateEnded_5Day!$A29)))))))</f>
        <v/>
      </c>
      <c r="P29" s="54" t="str">
        <f>IF($A29&lt;='All Results'!$B$4,"",IF(SUM('MissFill 1'!O$2:O29)=0,"",(IF('MissFill 1'!O29/SUM('MissFill 1'!O$2:O29)&gt;0.01,"",IF('MissFill 1'!O28/SUM('MissFill 1'!O$2:O29)&gt;0.01,"",IF('MissFill 1'!O27/SUM('MissFill 1'!O$2:O29)&gt;0.01,"",IF('MissFill 1'!O26/SUM('MissFill 1'!O$2:O29)&gt;0.01,"",DateEnded_5Day!$A29)))))))</f>
        <v/>
      </c>
      <c r="Q29" s="54" t="str">
        <f>IF($A29&lt;='All Results'!$B$4,"",IF(SUM('MissFill 1'!P$2:P29)=0,"",(IF('MissFill 1'!P29/SUM('MissFill 1'!P$2:P29)&gt;0.01,"",IF('MissFill 1'!P28/SUM('MissFill 1'!P$2:P29)&gt;0.01,"",IF('MissFill 1'!P27/SUM('MissFill 1'!P$2:P29)&gt;0.01,"",IF('MissFill 1'!P26/SUM('MissFill 1'!P$2:P29)&gt;0.01,"",DateEnded_5Day!$A29)))))))</f>
        <v/>
      </c>
      <c r="R29" s="54" t="str">
        <f>IF($A29&lt;='All Results'!$B$4,"",IF(SUM('MissFill 1'!Q$2:Q29)=0,"",(IF('MissFill 1'!Q29/SUM('MissFill 1'!Q$2:Q29)&gt;0.01,"",IF('MissFill 1'!Q28/SUM('MissFill 1'!Q$2:Q29)&gt;0.01,"",IF('MissFill 1'!Q27/SUM('MissFill 1'!Q$2:Q29)&gt;0.01,"",IF('MissFill 1'!Q26/SUM('MissFill 1'!Q$2:Q29)&gt;0.01,"",DateEnded_5Day!$A29)))))))</f>
        <v/>
      </c>
      <c r="S29" s="54" t="str">
        <f>IF($A29&lt;='All Results'!$B$4,"",IF(SUM('MissFill 1'!R$2:R29)=0,"",(IF('MissFill 1'!R29/SUM('MissFill 1'!R$2:R29)&gt;0.01,"",IF('MissFill 1'!R28/SUM('MissFill 1'!R$2:R29)&gt;0.01,"",IF('MissFill 1'!R27/SUM('MissFill 1'!R$2:R29)&gt;0.01,"",IF('MissFill 1'!R26/SUM('MissFill 1'!R$2:R29)&gt;0.01,"",DateEnded_5Day!$A29)))))))</f>
        <v/>
      </c>
      <c r="T29" s="54" t="str">
        <f>IF($A29&lt;='All Results'!$B$4,"",IF(SUM('MissFill 1'!S$2:S29)=0,"",(IF('MissFill 1'!S29/SUM('MissFill 1'!S$2:S29)&gt;0.01,"",IF('MissFill 1'!S28/SUM('MissFill 1'!S$2:S29)&gt;0.01,"",IF('MissFill 1'!S27/SUM('MissFill 1'!S$2:S29)&gt;0.01,"",IF('MissFill 1'!S26/SUM('MissFill 1'!S$2:S29)&gt;0.01,"",DateEnded_5Day!$A29)))))))</f>
        <v/>
      </c>
      <c r="U29" s="54" t="str">
        <f>IF($A29&lt;='All Results'!$B$4,"",IF(SUM('MissFill 1'!T$2:T29)=0,"",(IF('MissFill 1'!T29/SUM('MissFill 1'!T$2:T29)&gt;0.01,"",IF('MissFill 1'!T28/SUM('MissFill 1'!T$2:T29)&gt;0.01,"",IF('MissFill 1'!T27/SUM('MissFill 1'!T$2:T29)&gt;0.01,"",IF('MissFill 1'!T26/SUM('MissFill 1'!T$2:T29)&gt;0.01,"",DateEnded_5Day!$A29)))))))</f>
        <v/>
      </c>
      <c r="V29" s="54" t="str">
        <f>IF($A29&lt;='All Results'!$B$4,"",IF(SUM('MissFill 1'!U$2:U29)=0,"",(IF('MissFill 1'!U29/SUM('MissFill 1'!U$2:U29)&gt;0.01,"",IF('MissFill 1'!U28/SUM('MissFill 1'!U$2:U29)&gt;0.01,"",IF('MissFill 1'!U27/SUM('MissFill 1'!U$2:U29)&gt;0.01,"",IF('MissFill 1'!U26/SUM('MissFill 1'!U$2:U29)&gt;0.01,"",DateEnded_5Day!$A29)))))))</f>
        <v/>
      </c>
      <c r="W29" s="54" t="str">
        <f>IF($A29&lt;='All Results'!$B$4,"",IF(SUM('MissFill 1'!V$2:V29)=0,"",(IF('MissFill 1'!V29/SUM('MissFill 1'!V$2:V29)&gt;0.01,"",IF('MissFill 1'!V28/SUM('MissFill 1'!V$2:V29)&gt;0.01,"",IF('MissFill 1'!V27/SUM('MissFill 1'!V$2:V29)&gt;0.01,"",IF('MissFill 1'!V26/SUM('MissFill 1'!V$2:V29)&gt;0.01,"",DateEnded_5Day!$A29)))))))</f>
        <v/>
      </c>
      <c r="X29" s="54" t="str">
        <f>IF($A29&lt;='All Results'!$B$4,"",IF(SUM('MissFill 1'!W$2:W29)=0,"",(IF('MissFill 1'!W29/SUM('MissFill 1'!W$2:W29)&gt;0.01,"",IF('MissFill 1'!W28/SUM('MissFill 1'!W$2:W29)&gt;0.01,"",IF('MissFill 1'!W27/SUM('MissFill 1'!W$2:W29)&gt;0.01,"",IF('MissFill 1'!W26/SUM('MissFill 1'!W$2:W29)&gt;0.01,"",DateEnded_5Day!$A29)))))))</f>
        <v/>
      </c>
      <c r="Y29" s="54" t="str">
        <f>IF($A29&lt;='All Results'!$B$4,"",IF(SUM('MissFill 1'!X$2:X29)=0,"",(IF('MissFill 1'!X29/SUM('MissFill 1'!X$2:X29)&gt;0.01,"",IF('MissFill 1'!X28/SUM('MissFill 1'!X$2:X29)&gt;0.01,"",IF('MissFill 1'!X27/SUM('MissFill 1'!X$2:X29)&gt;0.01,"",IF('MissFill 1'!X26/SUM('MissFill 1'!X$2:X29)&gt;0.01,"",DateEnded_5Day!$A29)))))))</f>
        <v/>
      </c>
      <c r="Z29" s="54" t="str">
        <f>IF($A29&lt;='All Results'!$B$4,"",IF(SUM('MissFill 1'!Y$2:Y29)=0,"",(IF('MissFill 1'!Y29/SUM('MissFill 1'!Y$2:Y29)&gt;0.01,"",IF('MissFill 1'!Y28/SUM('MissFill 1'!Y$2:Y29)&gt;0.01,"",IF('MissFill 1'!Y27/SUM('MissFill 1'!Y$2:Y29)&gt;0.01,"",IF('MissFill 1'!Y26/SUM('MissFill 1'!Y$2:Y29)&gt;0.01,"",DateEnded_5Day!$A29)))))))</f>
        <v/>
      </c>
      <c r="AA29" s="54" t="str">
        <f>IF($A29&lt;='All Results'!$B$4,"",IF(SUM('MissFill 1'!Z$2:Z29)=0,"",(IF('MissFill 1'!Z29/SUM('MissFill 1'!Z$2:Z29)&gt;0.01,"",IF('MissFill 1'!Z28/SUM('MissFill 1'!Z$2:Z29)&gt;0.01,"",IF('MissFill 1'!Z27/SUM('MissFill 1'!Z$2:Z29)&gt;0.01,"",IF('MissFill 1'!Z26/SUM('MissFill 1'!Z$2:Z29)&gt;0.01,"",DateEnded_5Day!$A29)))))))</f>
        <v/>
      </c>
      <c r="AB29" s="54" t="str">
        <f>IF($A29&lt;='All Results'!$B$4,"",IF(SUM('MissFill 1'!AA$2:AA29)=0,"",(IF('MissFill 1'!AA29/SUM('MissFill 1'!AA$2:AA29)&gt;0.01,"",IF('MissFill 1'!AA28/SUM('MissFill 1'!AA$2:AA29)&gt;0.01,"",IF('MissFill 1'!AA27/SUM('MissFill 1'!AA$2:AA29)&gt;0.01,"",IF('MissFill 1'!AA26/SUM('MissFill 1'!AA$2:AA29)&gt;0.01,"",DateEnded_5Day!$A29)))))))</f>
        <v/>
      </c>
      <c r="AC29" s="54" t="str">
        <f>IF($A29&lt;='All Results'!$B$4,"",IF(SUM('MissFill 1'!AB$2:AB29)=0,"",(IF('MissFill 1'!AB29/SUM('MissFill 1'!AB$2:AB29)&gt;0.01,"",IF('MissFill 1'!AB28/SUM('MissFill 1'!AB$2:AB29)&gt;0.01,"",IF('MissFill 1'!AB27/SUM('MissFill 1'!AB$2:AB29)&gt;0.01,"",IF('MissFill 1'!AB26/SUM('MissFill 1'!AB$2:AB29)&gt;0.01,"",DateEnded_5Day!$A29)))))))</f>
        <v/>
      </c>
      <c r="AD29" s="54" t="str">
        <f>IF($A29&lt;='All Results'!$B$4,"",IF(SUM('MissFill 1'!AC$2:AC29)=0,"",(IF('MissFill 1'!AC29/SUM('MissFill 1'!AC$2:AC29)&gt;0.01,"",IF('MissFill 1'!AC28/SUM('MissFill 1'!AC$2:AC29)&gt;0.01,"",IF('MissFill 1'!AC27/SUM('MissFill 1'!AC$2:AC29)&gt;0.01,"",IF('MissFill 1'!AC26/SUM('MissFill 1'!AC$2:AC29)&gt;0.01,"",DateEnded_5Day!$A29)))))))</f>
        <v/>
      </c>
      <c r="AE29" s="54" t="str">
        <f>IF($A29&lt;='All Results'!$B$4,"",IF(SUM('MissFill 1'!AD$2:AD29)=0,"",(IF('MissFill 1'!AD29/SUM('MissFill 1'!AD$2:AD29)&gt;0.01,"",IF('MissFill 1'!AD28/SUM('MissFill 1'!AD$2:AD29)&gt;0.01,"",IF('MissFill 1'!AD27/SUM('MissFill 1'!AD$2:AD29)&gt;0.01,"",IF('MissFill 1'!AD26/SUM('MissFill 1'!AD$2:AD29)&gt;0.01,"",DateEnded_5Day!$A29)))))))</f>
        <v/>
      </c>
      <c r="AF29" s="54" t="str">
        <f>IF($A29&lt;='All Results'!$B$4,"",IF(SUM('MissFill 1'!AE$2:AE29)=0,"",(IF('MissFill 1'!AE29/SUM('MissFill 1'!AE$2:AE29)&gt;0.01,"",IF('MissFill 1'!AE28/SUM('MissFill 1'!AE$2:AE29)&gt;0.01,"",IF('MissFill 1'!AE27/SUM('MissFill 1'!AE$2:AE29)&gt;0.01,"",IF('MissFill 1'!AE26/SUM('MissFill 1'!AE$2:AE29)&gt;0.01,"",DateEnded_5Day!$A29)))))))</f>
        <v/>
      </c>
      <c r="AG29" s="54" t="str">
        <f>IF($A29&lt;='All Results'!$B$4,"",IF(SUM('MissFill 1'!AF$2:AF29)=0,"",(IF('MissFill 1'!AF29/SUM('MissFill 1'!AF$2:AF29)&gt;0.01,"",IF('MissFill 1'!AF28/SUM('MissFill 1'!AF$2:AF29)&gt;0.01,"",IF('MissFill 1'!AF27/SUM('MissFill 1'!AF$2:AF29)&gt;0.01,"",IF('MissFill 1'!AF26/SUM('MissFill 1'!AF$2:AF29)&gt;0.01,"",DateEnded_5Day!$A29)))))))</f>
        <v/>
      </c>
      <c r="AH29" s="54" t="str">
        <f>IF($A29&lt;='All Results'!$B$4,"",IF(SUM('MissFill 1'!AG$2:AG29)=0,"",(IF('MissFill 1'!AG29/SUM('MissFill 1'!AG$2:AG29)&gt;0.01,"",IF('MissFill 1'!AG28/SUM('MissFill 1'!AG$2:AG29)&gt;0.01,"",IF('MissFill 1'!AG27/SUM('MissFill 1'!AG$2:AG29)&gt;0.01,"",IF('MissFill 1'!AG26/SUM('MissFill 1'!AG$2:AG29)&gt;0.01,"",DateEnded_5Day!$A29)))))))</f>
        <v/>
      </c>
      <c r="AI29" s="54" t="str">
        <f>IF($A29&lt;='All Results'!$B$4,"",IF(SUM('MissFill 1'!AH$2:AH29)=0,"",(IF('MissFill 1'!AH29/SUM('MissFill 1'!AH$2:AH29)&gt;0.01,"",IF('MissFill 1'!AH28/SUM('MissFill 1'!AH$2:AH29)&gt;0.01,"",IF('MissFill 1'!AH27/SUM('MissFill 1'!AH$2:AH29)&gt;0.01,"",IF('MissFill 1'!AH26/SUM('MissFill 1'!AH$2:AH29)&gt;0.01,"",DateEnded_5Day!$A29)))))))</f>
        <v/>
      </c>
      <c r="AJ29" s="54" t="str">
        <f>IF($A29&lt;='All Results'!$B$4,"",IF(SUM('MissFill 1'!AI$2:AI29)=0,"",(IF('MissFill 1'!AI29/SUM('MissFill 1'!AI$2:AI29)&gt;0.01,"",IF('MissFill 1'!AI28/SUM('MissFill 1'!AI$2:AI29)&gt;0.01,"",IF('MissFill 1'!AI27/SUM('MissFill 1'!AI$2:AI29)&gt;0.01,"",IF('MissFill 1'!AI26/SUM('MissFill 1'!AI$2:AI29)&gt;0.01,"",DateEnded_5Day!$A29)))))))</f>
        <v/>
      </c>
      <c r="AK29" s="54" t="str">
        <f>IF($A29&lt;='All Results'!$B$4,"",IF(SUM('MissFill 1'!AJ$2:AJ29)=0,"",(IF('MissFill 1'!AJ29/SUM('MissFill 1'!AJ$2:AJ29)&gt;0.01,"",IF('MissFill 1'!AJ28/SUM('MissFill 1'!AJ$2:AJ29)&gt;0.01,"",IF('MissFill 1'!AJ27/SUM('MissFill 1'!AJ$2:AJ29)&gt;0.01,"",IF('MissFill 1'!AJ26/SUM('MissFill 1'!AJ$2:AJ29)&gt;0.01,"",DateEnded_5Day!$A29)))))))</f>
        <v/>
      </c>
      <c r="AL29" s="54" t="str">
        <f>IF($A29&lt;='All Results'!$B$4,"",IF(SUM('MissFill 1'!AK$2:AK29)=0,"",(IF('MissFill 1'!AK29/SUM('MissFill 1'!AK$2:AK29)&gt;0.01,"",IF('MissFill 1'!AK28/SUM('MissFill 1'!AK$2:AK29)&gt;0.01,"",IF('MissFill 1'!AK27/SUM('MissFill 1'!AK$2:AK29)&gt;0.01,"",IF('MissFill 1'!AK26/SUM('MissFill 1'!AK$2:AK29)&gt;0.01,"",DateEnded_5Day!$A29)))))))</f>
        <v/>
      </c>
      <c r="AM29" s="54" t="str">
        <f>IF($A29&lt;='All Results'!$B$4,"",IF(SUM('MissFill 1'!AL$2:AL29)=0,"",(IF('MissFill 1'!AL29/SUM('MissFill 1'!AL$2:AL29)&gt;0.01,"",IF('MissFill 1'!AL28/SUM('MissFill 1'!AL$2:AL29)&gt;0.01,"",IF('MissFill 1'!AL27/SUM('MissFill 1'!AL$2:AL29)&gt;0.01,"",IF('MissFill 1'!AL26/SUM('MissFill 1'!AL$2:AL29)&gt;0.01,"",DateEnded_5Day!$A29)))))))</f>
        <v/>
      </c>
      <c r="AN29" s="54" t="str">
        <f>IF($A29&lt;='All Results'!$B$4,"",IF(SUM('MissFill 1'!AM$2:AM29)=0,"",(IF('MissFill 1'!AM29/SUM('MissFill 1'!AM$2:AM29)&gt;0.01,"",IF('MissFill 1'!AM28/SUM('MissFill 1'!AM$2:AM29)&gt;0.01,"",IF('MissFill 1'!AM27/SUM('MissFill 1'!AM$2:AM29)&gt;0.01,"",IF('MissFill 1'!AM26/SUM('MissFill 1'!AM$2:AM29)&gt;0.01,"",DateEnded_5Day!$A29)))))))</f>
        <v/>
      </c>
      <c r="AO29" s="54" t="str">
        <f>IF($A29&lt;='All Results'!$B$4,"",IF(SUM('MissFill 1'!AN$2:AN29)=0,"",(IF('MissFill 1'!AN29/SUM('MissFill 1'!AN$2:AN29)&gt;0.01,"",IF('MissFill 1'!AN28/SUM('MissFill 1'!AN$2:AN29)&gt;0.01,"",IF('MissFill 1'!AN27/SUM('MissFill 1'!AN$2:AN29)&gt;0.01,"",IF('MissFill 1'!AN26/SUM('MissFill 1'!AN$2:AN29)&gt;0.01,"",DateEnded_5Day!$A29)))))))</f>
        <v/>
      </c>
      <c r="AP29" s="54" t="str">
        <f>IF($A29&lt;='All Results'!$B$4,"",IF(SUM('MissFill 1'!AO$2:AO29)=0,"",(IF('MissFill 1'!AO29/SUM('MissFill 1'!AO$2:AO29)&gt;0.01,"",IF('MissFill 1'!AO28/SUM('MissFill 1'!AO$2:AO29)&gt;0.01,"",IF('MissFill 1'!AO27/SUM('MissFill 1'!AO$2:AO29)&gt;0.01,"",IF('MissFill 1'!AO26/SUM('MissFill 1'!AO$2:AO29)&gt;0.01,"",DateEnded_5Day!$A29)))))))</f>
        <v/>
      </c>
      <c r="AQ29" s="54" t="str">
        <f>IF($A29&lt;='All Results'!$B$4,"",IF(SUM('MissFill 1'!AP$2:AP29)=0,"",(IF('MissFill 1'!AP29/SUM('MissFill 1'!AP$2:AP29)&gt;0.01,"",IF('MissFill 1'!AP28/SUM('MissFill 1'!AP$2:AP29)&gt;0.01,"",IF('MissFill 1'!AP27/SUM('MissFill 1'!AP$2:AP29)&gt;0.01,"",IF('MissFill 1'!AP26/SUM('MissFill 1'!AP$2:AP29)&gt;0.01,"",DateEnded_5Day!$A29)))))))</f>
        <v/>
      </c>
      <c r="AR29" s="54" t="str">
        <f>IF($A29&lt;='All Results'!$B$4,"",IF(SUM('MissFill 1'!AQ$2:AQ29)=0,"",(IF('MissFill 1'!AQ29/SUM('MissFill 1'!AQ$2:AQ29)&gt;0.01,"",IF('MissFill 1'!AQ28/SUM('MissFill 1'!AQ$2:AQ29)&gt;0.01,"",IF('MissFill 1'!AQ27/SUM('MissFill 1'!AQ$2:AQ29)&gt;0.01,"",IF('MissFill 1'!AQ26/SUM('MissFill 1'!AQ$2:AQ29)&gt;0.01,"",DateEnded_5Day!$A29)))))))</f>
        <v/>
      </c>
      <c r="AS29" s="54" t="str">
        <f>IF($A29&lt;='All Results'!$B$4,"",IF(SUM('MissFill 1'!AR$2:AR29)=0,"",(IF('MissFill 1'!AR29/SUM('MissFill 1'!AR$2:AR29)&gt;0.01,"",IF('MissFill 1'!AR28/SUM('MissFill 1'!AR$2:AR29)&gt;0.01,"",IF('MissFill 1'!AR27/SUM('MissFill 1'!AR$2:AR29)&gt;0.01,"",IF('MissFill 1'!AR26/SUM('MissFill 1'!AR$2:AR29)&gt;0.01,"",DateEnded_5Day!$A29)))))))</f>
        <v/>
      </c>
      <c r="AT29" s="54" t="str">
        <f>IF($A29&lt;='All Results'!$B$4,"",IF(SUM('MissFill 1'!AS$2:AS29)=0,"",(IF('MissFill 1'!AS29/SUM('MissFill 1'!AS$2:AS29)&gt;0.01,"",IF('MissFill 1'!AS28/SUM('MissFill 1'!AS$2:AS29)&gt;0.01,"",IF('MissFill 1'!AS27/SUM('MissFill 1'!AS$2:AS29)&gt;0.01,"",IF('MissFill 1'!AS26/SUM('MissFill 1'!AS$2:AS29)&gt;0.01,"",DateEnded_5Day!$A29)))))))</f>
        <v/>
      </c>
      <c r="AU29" s="54" t="str">
        <f>IF($A29&lt;='All Results'!$B$4,"",IF(SUM('MissFill 1'!AT$2:AT29)=0,"",(IF('MissFill 1'!AT29/SUM('MissFill 1'!AT$2:AT29)&gt;0.01,"",IF('MissFill 1'!AT28/SUM('MissFill 1'!AT$2:AT29)&gt;0.01,"",IF('MissFill 1'!AT27/SUM('MissFill 1'!AT$2:AT29)&gt;0.01,"",IF('MissFill 1'!AT26/SUM('MissFill 1'!AT$2:AT29)&gt;0.01,"",DateEnded_5Day!$A29)))))))</f>
        <v/>
      </c>
      <c r="AV29" s="54" t="str">
        <f>IF($A29&lt;='All Results'!$B$4,"",IF(SUM('MissFill 1'!AU$2:AU29)=0,"",(IF('MissFill 1'!AU29/SUM('MissFill 1'!AU$2:AU29)&gt;0.01,"",IF('MissFill 1'!AU28/SUM('MissFill 1'!AU$2:AU29)&gt;0.01,"",IF('MissFill 1'!AU27/SUM('MissFill 1'!AU$2:AU29)&gt;0.01,"",IF('MissFill 1'!AU26/SUM('MissFill 1'!AU$2:AU29)&gt;0.01,"",DateEnded_5Day!$A29)))))))</f>
        <v/>
      </c>
      <c r="AW29" s="54" t="str">
        <f>IF($A29&lt;='All Results'!$B$4,"",IF(SUM('MissFill 1'!AV$2:AV29)=0,"",(IF('MissFill 1'!AV29/SUM('MissFill 1'!AV$2:AV29)&gt;0.01,"",IF('MissFill 1'!AV28/SUM('MissFill 1'!AV$2:AV29)&gt;0.01,"",IF('MissFill 1'!AV27/SUM('MissFill 1'!AV$2:AV29)&gt;0.01,"",IF('MissFill 1'!AV26/SUM('MissFill 1'!AV$2:AV29)&gt;0.01,"",DateEnded_5Day!$A29)))))))</f>
        <v/>
      </c>
      <c r="AX29" s="54" t="str">
        <f>IF($A29&lt;='All Results'!$B$4,"",IF(SUM('MissFill 1'!AW$2:AW29)=0,"",(IF('MissFill 1'!AW29/SUM('MissFill 1'!AW$2:AW29)&gt;0.01,"",IF('MissFill 1'!AW28/SUM('MissFill 1'!AW$2:AW29)&gt;0.01,"",IF('MissFill 1'!AW27/SUM('MissFill 1'!AW$2:AW29)&gt;0.01,"",IF('MissFill 1'!AW26/SUM('MissFill 1'!AW$2:AW29)&gt;0.01,"",DateEnded_5Day!$A29)))))))</f>
        <v/>
      </c>
    </row>
    <row r="30" spans="1:50" x14ac:dyDescent="0.25">
      <c r="A30" s="41">
        <v>44375</v>
      </c>
      <c r="B30" s="52">
        <v>179</v>
      </c>
      <c r="C30" s="54" t="str">
        <f>IF($A30&lt;='All Results'!$B$4,"",IF(SUM('MissFill 1'!B$2:B30)=0,"",(IF('MissFill 1'!B30/SUM('MissFill 1'!B$2:B30)&gt;0.01,"",IF('MissFill 1'!B29/SUM('MissFill 1'!B$2:B30)&gt;0.01,"",IF('MissFill 1'!B28/SUM('MissFill 1'!B$2:B30)&gt;0.01,"",IF('MissFill 1'!B27/SUM('MissFill 1'!B$2:B30)&gt;0.01,"",DateEnded_5Day!$A30)))))))</f>
        <v/>
      </c>
      <c r="D30" s="54" t="str">
        <f>IF($A30&lt;='All Results'!$B$4,"",IF(SUM('MissFill 1'!C$2:C30)=0,"",(IF('MissFill 1'!C30/SUM('MissFill 1'!C$2:C30)&gt;0.01,"",IF('MissFill 1'!C29/SUM('MissFill 1'!C$2:C30)&gt;0.01,"",IF('MissFill 1'!C28/SUM('MissFill 1'!C$2:C30)&gt;0.01,"",IF('MissFill 1'!C27/SUM('MissFill 1'!C$2:C30)&gt;0.01,"",DateEnded_5Day!$A30)))))))</f>
        <v/>
      </c>
      <c r="E30" s="54" t="str">
        <f>IF($A30&lt;='All Results'!$B$4,"",IF(SUM('MissFill 1'!D$2:D30)=0,"",(IF('MissFill 1'!D30/SUM('MissFill 1'!D$2:D30)&gt;0.01,"",IF('MissFill 1'!D29/SUM('MissFill 1'!D$2:D30)&gt;0.01,"",IF('MissFill 1'!D28/SUM('MissFill 1'!D$2:D30)&gt;0.01,"",IF('MissFill 1'!D27/SUM('MissFill 1'!D$2:D30)&gt;0.01,"",DateEnded_5Day!$A30)))))))</f>
        <v/>
      </c>
      <c r="F30" s="54" t="str">
        <f>IF($A30&lt;='All Results'!$B$4,"",IF(SUM('MissFill 1'!E$2:E30)=0,"",(IF('MissFill 1'!E30/SUM('MissFill 1'!E$2:E30)&gt;0.01,"",IF('MissFill 1'!E29/SUM('MissFill 1'!E$2:E30)&gt;0.01,"",IF('MissFill 1'!E28/SUM('MissFill 1'!E$2:E30)&gt;0.01,"",IF('MissFill 1'!E27/SUM('MissFill 1'!E$2:E30)&gt;0.01,"",DateEnded_5Day!$A30)))))))</f>
        <v/>
      </c>
      <c r="G30" s="54" t="str">
        <f>IF($A30&lt;='All Results'!$B$4,"",IF(SUM('MissFill 1'!F$2:F30)=0,"",(IF('MissFill 1'!F30/SUM('MissFill 1'!F$2:F30)&gt;0.01,"",IF('MissFill 1'!F29/SUM('MissFill 1'!F$2:F30)&gt;0.01,"",IF('MissFill 1'!F28/SUM('MissFill 1'!F$2:F30)&gt;0.01,"",IF('MissFill 1'!F27/SUM('MissFill 1'!F$2:F30)&gt;0.01,"",DateEnded_5Day!$A30)))))))</f>
        <v/>
      </c>
      <c r="H30" s="54" t="str">
        <f>IF($A30&lt;='All Results'!$B$4,"",IF(SUM('MissFill 1'!G$2:G30)=0,"",(IF('MissFill 1'!G30/SUM('MissFill 1'!G$2:G30)&gt;0.01,"",IF('MissFill 1'!G29/SUM('MissFill 1'!G$2:G30)&gt;0.01,"",IF('MissFill 1'!G28/SUM('MissFill 1'!G$2:G30)&gt;0.01,"",IF('MissFill 1'!G27/SUM('MissFill 1'!G$2:G30)&gt;0.01,"",DateEnded_5Day!$A30)))))))</f>
        <v/>
      </c>
      <c r="I30" s="54" t="str">
        <f>IF($A30&lt;='All Results'!$B$4,"",IF(SUM('MissFill 1'!H$2:H30)=0,"",(IF('MissFill 1'!H30/SUM('MissFill 1'!H$2:H30)&gt;0.01,"",IF('MissFill 1'!H29/SUM('MissFill 1'!H$2:H30)&gt;0.01,"",IF('MissFill 1'!H28/SUM('MissFill 1'!H$2:H30)&gt;0.01,"",IF('MissFill 1'!H27/SUM('MissFill 1'!H$2:H30)&gt;0.01,"",DateEnded_5Day!$A30)))))))</f>
        <v/>
      </c>
      <c r="J30" s="54" t="str">
        <f>IF($A30&lt;='All Results'!$B$4,"",IF(SUM('MissFill 1'!I$2:I30)=0,"",(IF('MissFill 1'!I30/SUM('MissFill 1'!I$2:I30)&gt;0.01,"",IF('MissFill 1'!I29/SUM('MissFill 1'!I$2:I30)&gt;0.01,"",IF('MissFill 1'!I28/SUM('MissFill 1'!I$2:I30)&gt;0.01,"",IF('MissFill 1'!I27/SUM('MissFill 1'!I$2:I30)&gt;0.01,"",DateEnded_5Day!$A30)))))))</f>
        <v/>
      </c>
      <c r="K30" s="54" t="str">
        <f>IF($A30&lt;='All Results'!$B$4,"",IF(SUM('MissFill 1'!J$2:J30)=0,"",(IF('MissFill 1'!J30/SUM('MissFill 1'!J$2:J30)&gt;0.01,"",IF('MissFill 1'!J29/SUM('MissFill 1'!J$2:J30)&gt;0.01,"",IF('MissFill 1'!J28/SUM('MissFill 1'!J$2:J30)&gt;0.01,"",IF('MissFill 1'!J27/SUM('MissFill 1'!J$2:J30)&gt;0.01,"",DateEnded_5Day!$A30)))))))</f>
        <v/>
      </c>
      <c r="L30" s="54" t="str">
        <f>IF($A30&lt;='All Results'!$B$4,"",IF(SUM('MissFill 1'!K$2:K30)=0,"",(IF('MissFill 1'!K30/SUM('MissFill 1'!K$2:K30)&gt;0.01,"",IF('MissFill 1'!K29/SUM('MissFill 1'!K$2:K30)&gt;0.01,"",IF('MissFill 1'!K28/SUM('MissFill 1'!K$2:K30)&gt;0.01,"",IF('MissFill 1'!K27/SUM('MissFill 1'!K$2:K30)&gt;0.01,"",DateEnded_5Day!$A30)))))))</f>
        <v/>
      </c>
      <c r="M30" s="54" t="str">
        <f>IF($A30&lt;='All Results'!$B$4,"",IF(SUM('MissFill 1'!L$2:L30)=0,"",(IF('MissFill 1'!L30/SUM('MissFill 1'!L$2:L30)&gt;0.01,"",IF('MissFill 1'!L29/SUM('MissFill 1'!L$2:L30)&gt;0.01,"",IF('MissFill 1'!L28/SUM('MissFill 1'!L$2:L30)&gt;0.01,"",IF('MissFill 1'!L27/SUM('MissFill 1'!L$2:L30)&gt;0.01,"",DateEnded_5Day!$A30)))))))</f>
        <v/>
      </c>
      <c r="N30" s="54" t="str">
        <f>IF($A30&lt;='All Results'!$B$4,"",IF(SUM('MissFill 1'!M$2:M30)=0,"",(IF('MissFill 1'!M30/SUM('MissFill 1'!M$2:M30)&gt;0.01,"",IF('MissFill 1'!M29/SUM('MissFill 1'!M$2:M30)&gt;0.01,"",IF('MissFill 1'!M28/SUM('MissFill 1'!M$2:M30)&gt;0.01,"",IF('MissFill 1'!M27/SUM('MissFill 1'!M$2:M30)&gt;0.01,"",DateEnded_5Day!$A30)))))))</f>
        <v/>
      </c>
      <c r="O30" s="54" t="str">
        <f>IF($A30&lt;='All Results'!$B$4,"",IF(SUM('MissFill 1'!N$2:N30)=0,"",(IF('MissFill 1'!N30/SUM('MissFill 1'!N$2:N30)&gt;0.01,"",IF('MissFill 1'!N29/SUM('MissFill 1'!N$2:N30)&gt;0.01,"",IF('MissFill 1'!N28/SUM('MissFill 1'!N$2:N30)&gt;0.01,"",IF('MissFill 1'!N27/SUM('MissFill 1'!N$2:N30)&gt;0.01,"",DateEnded_5Day!$A30)))))))</f>
        <v/>
      </c>
      <c r="P30" s="54" t="str">
        <f>IF($A30&lt;='All Results'!$B$4,"",IF(SUM('MissFill 1'!O$2:O30)=0,"",(IF('MissFill 1'!O30/SUM('MissFill 1'!O$2:O30)&gt;0.01,"",IF('MissFill 1'!O29/SUM('MissFill 1'!O$2:O30)&gt;0.01,"",IF('MissFill 1'!O28/SUM('MissFill 1'!O$2:O30)&gt;0.01,"",IF('MissFill 1'!O27/SUM('MissFill 1'!O$2:O30)&gt;0.01,"",DateEnded_5Day!$A30)))))))</f>
        <v/>
      </c>
      <c r="Q30" s="54" t="str">
        <f>IF($A30&lt;='All Results'!$B$4,"",IF(SUM('MissFill 1'!P$2:P30)=0,"",(IF('MissFill 1'!P30/SUM('MissFill 1'!P$2:P30)&gt;0.01,"",IF('MissFill 1'!P29/SUM('MissFill 1'!P$2:P30)&gt;0.01,"",IF('MissFill 1'!P28/SUM('MissFill 1'!P$2:P30)&gt;0.01,"",IF('MissFill 1'!P27/SUM('MissFill 1'!P$2:P30)&gt;0.01,"",DateEnded_5Day!$A30)))))))</f>
        <v/>
      </c>
      <c r="R30" s="54" t="str">
        <f>IF($A30&lt;='All Results'!$B$4,"",IF(SUM('MissFill 1'!Q$2:Q30)=0,"",(IF('MissFill 1'!Q30/SUM('MissFill 1'!Q$2:Q30)&gt;0.01,"",IF('MissFill 1'!Q29/SUM('MissFill 1'!Q$2:Q30)&gt;0.01,"",IF('MissFill 1'!Q28/SUM('MissFill 1'!Q$2:Q30)&gt;0.01,"",IF('MissFill 1'!Q27/SUM('MissFill 1'!Q$2:Q30)&gt;0.01,"",DateEnded_5Day!$A30)))))))</f>
        <v/>
      </c>
      <c r="S30" s="54" t="str">
        <f>IF($A30&lt;='All Results'!$B$4,"",IF(SUM('MissFill 1'!R$2:R30)=0,"",(IF('MissFill 1'!R30/SUM('MissFill 1'!R$2:R30)&gt;0.01,"",IF('MissFill 1'!R29/SUM('MissFill 1'!R$2:R30)&gt;0.01,"",IF('MissFill 1'!R28/SUM('MissFill 1'!R$2:R30)&gt;0.01,"",IF('MissFill 1'!R27/SUM('MissFill 1'!R$2:R30)&gt;0.01,"",DateEnded_5Day!$A30)))))))</f>
        <v/>
      </c>
      <c r="T30" s="54" t="str">
        <f>IF($A30&lt;='All Results'!$B$4,"",IF(SUM('MissFill 1'!S$2:S30)=0,"",(IF('MissFill 1'!S30/SUM('MissFill 1'!S$2:S30)&gt;0.01,"",IF('MissFill 1'!S29/SUM('MissFill 1'!S$2:S30)&gt;0.01,"",IF('MissFill 1'!S28/SUM('MissFill 1'!S$2:S30)&gt;0.01,"",IF('MissFill 1'!S27/SUM('MissFill 1'!S$2:S30)&gt;0.01,"",DateEnded_5Day!$A30)))))))</f>
        <v/>
      </c>
      <c r="U30" s="54" t="str">
        <f>IF($A30&lt;='All Results'!$B$4,"",IF(SUM('MissFill 1'!T$2:T30)=0,"",(IF('MissFill 1'!T30/SUM('MissFill 1'!T$2:T30)&gt;0.01,"",IF('MissFill 1'!T29/SUM('MissFill 1'!T$2:T30)&gt;0.01,"",IF('MissFill 1'!T28/SUM('MissFill 1'!T$2:T30)&gt;0.01,"",IF('MissFill 1'!T27/SUM('MissFill 1'!T$2:T30)&gt;0.01,"",DateEnded_5Day!$A30)))))))</f>
        <v/>
      </c>
      <c r="V30" s="54" t="str">
        <f>IF($A30&lt;='All Results'!$B$4,"",IF(SUM('MissFill 1'!U$2:U30)=0,"",(IF('MissFill 1'!U30/SUM('MissFill 1'!U$2:U30)&gt;0.01,"",IF('MissFill 1'!U29/SUM('MissFill 1'!U$2:U30)&gt;0.01,"",IF('MissFill 1'!U28/SUM('MissFill 1'!U$2:U30)&gt;0.01,"",IF('MissFill 1'!U27/SUM('MissFill 1'!U$2:U30)&gt;0.01,"",DateEnded_5Day!$A30)))))))</f>
        <v/>
      </c>
      <c r="W30" s="54" t="str">
        <f>IF($A30&lt;='All Results'!$B$4,"",IF(SUM('MissFill 1'!V$2:V30)=0,"",(IF('MissFill 1'!V30/SUM('MissFill 1'!V$2:V30)&gt;0.01,"",IF('MissFill 1'!V29/SUM('MissFill 1'!V$2:V30)&gt;0.01,"",IF('MissFill 1'!V28/SUM('MissFill 1'!V$2:V30)&gt;0.01,"",IF('MissFill 1'!V27/SUM('MissFill 1'!V$2:V30)&gt;0.01,"",DateEnded_5Day!$A30)))))))</f>
        <v/>
      </c>
      <c r="X30" s="54" t="str">
        <f>IF($A30&lt;='All Results'!$B$4,"",IF(SUM('MissFill 1'!W$2:W30)=0,"",(IF('MissFill 1'!W30/SUM('MissFill 1'!W$2:W30)&gt;0.01,"",IF('MissFill 1'!W29/SUM('MissFill 1'!W$2:W30)&gt;0.01,"",IF('MissFill 1'!W28/SUM('MissFill 1'!W$2:W30)&gt;0.01,"",IF('MissFill 1'!W27/SUM('MissFill 1'!W$2:W30)&gt;0.01,"",DateEnded_5Day!$A30)))))))</f>
        <v/>
      </c>
      <c r="Y30" s="54" t="str">
        <f>IF($A30&lt;='All Results'!$B$4,"",IF(SUM('MissFill 1'!X$2:X30)=0,"",(IF('MissFill 1'!X30/SUM('MissFill 1'!X$2:X30)&gt;0.01,"",IF('MissFill 1'!X29/SUM('MissFill 1'!X$2:X30)&gt;0.01,"",IF('MissFill 1'!X28/SUM('MissFill 1'!X$2:X30)&gt;0.01,"",IF('MissFill 1'!X27/SUM('MissFill 1'!X$2:X30)&gt;0.01,"",DateEnded_5Day!$A30)))))))</f>
        <v/>
      </c>
      <c r="Z30" s="54" t="str">
        <f>IF($A30&lt;='All Results'!$B$4,"",IF(SUM('MissFill 1'!Y$2:Y30)=0,"",(IF('MissFill 1'!Y30/SUM('MissFill 1'!Y$2:Y30)&gt;0.01,"",IF('MissFill 1'!Y29/SUM('MissFill 1'!Y$2:Y30)&gt;0.01,"",IF('MissFill 1'!Y28/SUM('MissFill 1'!Y$2:Y30)&gt;0.01,"",IF('MissFill 1'!Y27/SUM('MissFill 1'!Y$2:Y30)&gt;0.01,"",DateEnded_5Day!$A30)))))))</f>
        <v/>
      </c>
      <c r="AA30" s="54" t="str">
        <f>IF($A30&lt;='All Results'!$B$4,"",IF(SUM('MissFill 1'!Z$2:Z30)=0,"",(IF('MissFill 1'!Z30/SUM('MissFill 1'!Z$2:Z30)&gt;0.01,"",IF('MissFill 1'!Z29/SUM('MissFill 1'!Z$2:Z30)&gt;0.01,"",IF('MissFill 1'!Z28/SUM('MissFill 1'!Z$2:Z30)&gt;0.01,"",IF('MissFill 1'!Z27/SUM('MissFill 1'!Z$2:Z30)&gt;0.01,"",DateEnded_5Day!$A30)))))))</f>
        <v/>
      </c>
      <c r="AB30" s="54" t="str">
        <f>IF($A30&lt;='All Results'!$B$4,"",IF(SUM('MissFill 1'!AA$2:AA30)=0,"",(IF('MissFill 1'!AA30/SUM('MissFill 1'!AA$2:AA30)&gt;0.01,"",IF('MissFill 1'!AA29/SUM('MissFill 1'!AA$2:AA30)&gt;0.01,"",IF('MissFill 1'!AA28/SUM('MissFill 1'!AA$2:AA30)&gt;0.01,"",IF('MissFill 1'!AA27/SUM('MissFill 1'!AA$2:AA30)&gt;0.01,"",DateEnded_5Day!$A30)))))))</f>
        <v/>
      </c>
      <c r="AC30" s="54" t="str">
        <f>IF($A30&lt;='All Results'!$B$4,"",IF(SUM('MissFill 1'!AB$2:AB30)=0,"",(IF('MissFill 1'!AB30/SUM('MissFill 1'!AB$2:AB30)&gt;0.01,"",IF('MissFill 1'!AB29/SUM('MissFill 1'!AB$2:AB30)&gt;0.01,"",IF('MissFill 1'!AB28/SUM('MissFill 1'!AB$2:AB30)&gt;0.01,"",IF('MissFill 1'!AB27/SUM('MissFill 1'!AB$2:AB30)&gt;0.01,"",DateEnded_5Day!$A30)))))))</f>
        <v/>
      </c>
      <c r="AD30" s="54" t="str">
        <f>IF($A30&lt;='All Results'!$B$4,"",IF(SUM('MissFill 1'!AC$2:AC30)=0,"",(IF('MissFill 1'!AC30/SUM('MissFill 1'!AC$2:AC30)&gt;0.01,"",IF('MissFill 1'!AC29/SUM('MissFill 1'!AC$2:AC30)&gt;0.01,"",IF('MissFill 1'!AC28/SUM('MissFill 1'!AC$2:AC30)&gt;0.01,"",IF('MissFill 1'!AC27/SUM('MissFill 1'!AC$2:AC30)&gt;0.01,"",DateEnded_5Day!$A30)))))))</f>
        <v/>
      </c>
      <c r="AE30" s="54" t="str">
        <f>IF($A30&lt;='All Results'!$B$4,"",IF(SUM('MissFill 1'!AD$2:AD30)=0,"",(IF('MissFill 1'!AD30/SUM('MissFill 1'!AD$2:AD30)&gt;0.01,"",IF('MissFill 1'!AD29/SUM('MissFill 1'!AD$2:AD30)&gt;0.01,"",IF('MissFill 1'!AD28/SUM('MissFill 1'!AD$2:AD30)&gt;0.01,"",IF('MissFill 1'!AD27/SUM('MissFill 1'!AD$2:AD30)&gt;0.01,"",DateEnded_5Day!$A30)))))))</f>
        <v/>
      </c>
      <c r="AF30" s="54" t="str">
        <f>IF($A30&lt;='All Results'!$B$4,"",IF(SUM('MissFill 1'!AE$2:AE30)=0,"",(IF('MissFill 1'!AE30/SUM('MissFill 1'!AE$2:AE30)&gt;0.01,"",IF('MissFill 1'!AE29/SUM('MissFill 1'!AE$2:AE30)&gt;0.01,"",IF('MissFill 1'!AE28/SUM('MissFill 1'!AE$2:AE30)&gt;0.01,"",IF('MissFill 1'!AE27/SUM('MissFill 1'!AE$2:AE30)&gt;0.01,"",DateEnded_5Day!$A30)))))))</f>
        <v/>
      </c>
      <c r="AG30" s="54" t="str">
        <f>IF($A30&lt;='All Results'!$B$4,"",IF(SUM('MissFill 1'!AF$2:AF30)=0,"",(IF('MissFill 1'!AF30/SUM('MissFill 1'!AF$2:AF30)&gt;0.01,"",IF('MissFill 1'!AF29/SUM('MissFill 1'!AF$2:AF30)&gt;0.01,"",IF('MissFill 1'!AF28/SUM('MissFill 1'!AF$2:AF30)&gt;0.01,"",IF('MissFill 1'!AF27/SUM('MissFill 1'!AF$2:AF30)&gt;0.01,"",DateEnded_5Day!$A30)))))))</f>
        <v/>
      </c>
      <c r="AH30" s="54" t="str">
        <f>IF($A30&lt;='All Results'!$B$4,"",IF(SUM('MissFill 1'!AG$2:AG30)=0,"",(IF('MissFill 1'!AG30/SUM('MissFill 1'!AG$2:AG30)&gt;0.01,"",IF('MissFill 1'!AG29/SUM('MissFill 1'!AG$2:AG30)&gt;0.01,"",IF('MissFill 1'!AG28/SUM('MissFill 1'!AG$2:AG30)&gt;0.01,"",IF('MissFill 1'!AG27/SUM('MissFill 1'!AG$2:AG30)&gt;0.01,"",DateEnded_5Day!$A30)))))))</f>
        <v/>
      </c>
      <c r="AI30" s="54" t="str">
        <f>IF($A30&lt;='All Results'!$B$4,"",IF(SUM('MissFill 1'!AH$2:AH30)=0,"",(IF('MissFill 1'!AH30/SUM('MissFill 1'!AH$2:AH30)&gt;0.01,"",IF('MissFill 1'!AH29/SUM('MissFill 1'!AH$2:AH30)&gt;0.01,"",IF('MissFill 1'!AH28/SUM('MissFill 1'!AH$2:AH30)&gt;0.01,"",IF('MissFill 1'!AH27/SUM('MissFill 1'!AH$2:AH30)&gt;0.01,"",DateEnded_5Day!$A30)))))))</f>
        <v/>
      </c>
      <c r="AJ30" s="54" t="str">
        <f>IF($A30&lt;='All Results'!$B$4,"",IF(SUM('MissFill 1'!AI$2:AI30)=0,"",(IF('MissFill 1'!AI30/SUM('MissFill 1'!AI$2:AI30)&gt;0.01,"",IF('MissFill 1'!AI29/SUM('MissFill 1'!AI$2:AI30)&gt;0.01,"",IF('MissFill 1'!AI28/SUM('MissFill 1'!AI$2:AI30)&gt;0.01,"",IF('MissFill 1'!AI27/SUM('MissFill 1'!AI$2:AI30)&gt;0.01,"",DateEnded_5Day!$A30)))))))</f>
        <v/>
      </c>
      <c r="AK30" s="54" t="str">
        <f>IF($A30&lt;='All Results'!$B$4,"",IF(SUM('MissFill 1'!AJ$2:AJ30)=0,"",(IF('MissFill 1'!AJ30/SUM('MissFill 1'!AJ$2:AJ30)&gt;0.01,"",IF('MissFill 1'!AJ29/SUM('MissFill 1'!AJ$2:AJ30)&gt;0.01,"",IF('MissFill 1'!AJ28/SUM('MissFill 1'!AJ$2:AJ30)&gt;0.01,"",IF('MissFill 1'!AJ27/SUM('MissFill 1'!AJ$2:AJ30)&gt;0.01,"",DateEnded_5Day!$A30)))))))</f>
        <v/>
      </c>
      <c r="AL30" s="54" t="str">
        <f>IF($A30&lt;='All Results'!$B$4,"",IF(SUM('MissFill 1'!AK$2:AK30)=0,"",(IF('MissFill 1'!AK30/SUM('MissFill 1'!AK$2:AK30)&gt;0.01,"",IF('MissFill 1'!AK29/SUM('MissFill 1'!AK$2:AK30)&gt;0.01,"",IF('MissFill 1'!AK28/SUM('MissFill 1'!AK$2:AK30)&gt;0.01,"",IF('MissFill 1'!AK27/SUM('MissFill 1'!AK$2:AK30)&gt;0.01,"",DateEnded_5Day!$A30)))))))</f>
        <v/>
      </c>
      <c r="AM30" s="54" t="str">
        <f>IF($A30&lt;='All Results'!$B$4,"",IF(SUM('MissFill 1'!AL$2:AL30)=0,"",(IF('MissFill 1'!AL30/SUM('MissFill 1'!AL$2:AL30)&gt;0.01,"",IF('MissFill 1'!AL29/SUM('MissFill 1'!AL$2:AL30)&gt;0.01,"",IF('MissFill 1'!AL28/SUM('MissFill 1'!AL$2:AL30)&gt;0.01,"",IF('MissFill 1'!AL27/SUM('MissFill 1'!AL$2:AL30)&gt;0.01,"",DateEnded_5Day!$A30)))))))</f>
        <v/>
      </c>
      <c r="AN30" s="54" t="str">
        <f>IF($A30&lt;='All Results'!$B$4,"",IF(SUM('MissFill 1'!AM$2:AM30)=0,"",(IF('MissFill 1'!AM30/SUM('MissFill 1'!AM$2:AM30)&gt;0.01,"",IF('MissFill 1'!AM29/SUM('MissFill 1'!AM$2:AM30)&gt;0.01,"",IF('MissFill 1'!AM28/SUM('MissFill 1'!AM$2:AM30)&gt;0.01,"",IF('MissFill 1'!AM27/SUM('MissFill 1'!AM$2:AM30)&gt;0.01,"",DateEnded_5Day!$A30)))))))</f>
        <v/>
      </c>
      <c r="AO30" s="54" t="str">
        <f>IF($A30&lt;='All Results'!$B$4,"",IF(SUM('MissFill 1'!AN$2:AN30)=0,"",(IF('MissFill 1'!AN30/SUM('MissFill 1'!AN$2:AN30)&gt;0.01,"",IF('MissFill 1'!AN29/SUM('MissFill 1'!AN$2:AN30)&gt;0.01,"",IF('MissFill 1'!AN28/SUM('MissFill 1'!AN$2:AN30)&gt;0.01,"",IF('MissFill 1'!AN27/SUM('MissFill 1'!AN$2:AN30)&gt;0.01,"",DateEnded_5Day!$A30)))))))</f>
        <v/>
      </c>
      <c r="AP30" s="54" t="str">
        <f>IF($A30&lt;='All Results'!$B$4,"",IF(SUM('MissFill 1'!AO$2:AO30)=0,"",(IF('MissFill 1'!AO30/SUM('MissFill 1'!AO$2:AO30)&gt;0.01,"",IF('MissFill 1'!AO29/SUM('MissFill 1'!AO$2:AO30)&gt;0.01,"",IF('MissFill 1'!AO28/SUM('MissFill 1'!AO$2:AO30)&gt;0.01,"",IF('MissFill 1'!AO27/SUM('MissFill 1'!AO$2:AO30)&gt;0.01,"",DateEnded_5Day!$A30)))))))</f>
        <v/>
      </c>
      <c r="AQ30" s="54" t="str">
        <f>IF($A30&lt;='All Results'!$B$4,"",IF(SUM('MissFill 1'!AP$2:AP30)=0,"",(IF('MissFill 1'!AP30/SUM('MissFill 1'!AP$2:AP30)&gt;0.01,"",IF('MissFill 1'!AP29/SUM('MissFill 1'!AP$2:AP30)&gt;0.01,"",IF('MissFill 1'!AP28/SUM('MissFill 1'!AP$2:AP30)&gt;0.01,"",IF('MissFill 1'!AP27/SUM('MissFill 1'!AP$2:AP30)&gt;0.01,"",DateEnded_5Day!$A30)))))))</f>
        <v/>
      </c>
      <c r="AR30" s="54" t="str">
        <f>IF($A30&lt;='All Results'!$B$4,"",IF(SUM('MissFill 1'!AQ$2:AQ30)=0,"",(IF('MissFill 1'!AQ30/SUM('MissFill 1'!AQ$2:AQ30)&gt;0.01,"",IF('MissFill 1'!AQ29/SUM('MissFill 1'!AQ$2:AQ30)&gt;0.01,"",IF('MissFill 1'!AQ28/SUM('MissFill 1'!AQ$2:AQ30)&gt;0.01,"",IF('MissFill 1'!AQ27/SUM('MissFill 1'!AQ$2:AQ30)&gt;0.01,"",DateEnded_5Day!$A30)))))))</f>
        <v/>
      </c>
      <c r="AS30" s="54" t="str">
        <f>IF($A30&lt;='All Results'!$B$4,"",IF(SUM('MissFill 1'!AR$2:AR30)=0,"",(IF('MissFill 1'!AR30/SUM('MissFill 1'!AR$2:AR30)&gt;0.01,"",IF('MissFill 1'!AR29/SUM('MissFill 1'!AR$2:AR30)&gt;0.01,"",IF('MissFill 1'!AR28/SUM('MissFill 1'!AR$2:AR30)&gt;0.01,"",IF('MissFill 1'!AR27/SUM('MissFill 1'!AR$2:AR30)&gt;0.01,"",DateEnded_5Day!$A30)))))))</f>
        <v/>
      </c>
      <c r="AT30" s="54" t="str">
        <f>IF($A30&lt;='All Results'!$B$4,"",IF(SUM('MissFill 1'!AS$2:AS30)=0,"",(IF('MissFill 1'!AS30/SUM('MissFill 1'!AS$2:AS30)&gt;0.01,"",IF('MissFill 1'!AS29/SUM('MissFill 1'!AS$2:AS30)&gt;0.01,"",IF('MissFill 1'!AS28/SUM('MissFill 1'!AS$2:AS30)&gt;0.01,"",IF('MissFill 1'!AS27/SUM('MissFill 1'!AS$2:AS30)&gt;0.01,"",DateEnded_5Day!$A30)))))))</f>
        <v/>
      </c>
      <c r="AU30" s="54" t="str">
        <f>IF($A30&lt;='All Results'!$B$4,"",IF(SUM('MissFill 1'!AT$2:AT30)=0,"",(IF('MissFill 1'!AT30/SUM('MissFill 1'!AT$2:AT30)&gt;0.01,"",IF('MissFill 1'!AT29/SUM('MissFill 1'!AT$2:AT30)&gt;0.01,"",IF('MissFill 1'!AT28/SUM('MissFill 1'!AT$2:AT30)&gt;0.01,"",IF('MissFill 1'!AT27/SUM('MissFill 1'!AT$2:AT30)&gt;0.01,"",DateEnded_5Day!$A30)))))))</f>
        <v/>
      </c>
      <c r="AV30" s="54" t="str">
        <f>IF($A30&lt;='All Results'!$B$4,"",IF(SUM('MissFill 1'!AU$2:AU30)=0,"",(IF('MissFill 1'!AU30/SUM('MissFill 1'!AU$2:AU30)&gt;0.01,"",IF('MissFill 1'!AU29/SUM('MissFill 1'!AU$2:AU30)&gt;0.01,"",IF('MissFill 1'!AU28/SUM('MissFill 1'!AU$2:AU30)&gt;0.01,"",IF('MissFill 1'!AU27/SUM('MissFill 1'!AU$2:AU30)&gt;0.01,"",DateEnded_5Day!$A30)))))))</f>
        <v/>
      </c>
      <c r="AW30" s="54" t="str">
        <f>IF($A30&lt;='All Results'!$B$4,"",IF(SUM('MissFill 1'!AV$2:AV30)=0,"",(IF('MissFill 1'!AV30/SUM('MissFill 1'!AV$2:AV30)&gt;0.01,"",IF('MissFill 1'!AV29/SUM('MissFill 1'!AV$2:AV30)&gt;0.01,"",IF('MissFill 1'!AV28/SUM('MissFill 1'!AV$2:AV30)&gt;0.01,"",IF('MissFill 1'!AV27/SUM('MissFill 1'!AV$2:AV30)&gt;0.01,"",DateEnded_5Day!$A30)))))))</f>
        <v/>
      </c>
      <c r="AX30" s="54" t="str">
        <f>IF($A30&lt;='All Results'!$B$4,"",IF(SUM('MissFill 1'!AW$2:AW30)=0,"",(IF('MissFill 1'!AW30/SUM('MissFill 1'!AW$2:AW30)&gt;0.01,"",IF('MissFill 1'!AW29/SUM('MissFill 1'!AW$2:AW30)&gt;0.01,"",IF('MissFill 1'!AW28/SUM('MissFill 1'!AW$2:AW30)&gt;0.01,"",IF('MissFill 1'!AW27/SUM('MissFill 1'!AW$2:AW30)&gt;0.01,"",DateEnded_5Day!$A30)))))))</f>
        <v/>
      </c>
    </row>
    <row r="31" spans="1:50" x14ac:dyDescent="0.25">
      <c r="A31" s="41">
        <v>44376</v>
      </c>
      <c r="B31" s="52">
        <v>180</v>
      </c>
      <c r="C31" s="54" t="str">
        <f>IF($A31&lt;='All Results'!$B$4,"",IF(SUM('MissFill 1'!B$2:B31)=0,"",(IF('MissFill 1'!B31/SUM('MissFill 1'!B$2:B31)&gt;0.01,"",IF('MissFill 1'!B30/SUM('MissFill 1'!B$2:B31)&gt;0.01,"",IF('MissFill 1'!B29/SUM('MissFill 1'!B$2:B31)&gt;0.01,"",IF('MissFill 1'!B28/SUM('MissFill 1'!B$2:B31)&gt;0.01,"",DateEnded_5Day!$A31)))))))</f>
        <v/>
      </c>
      <c r="D31" s="54" t="str">
        <f>IF($A31&lt;='All Results'!$B$4,"",IF(SUM('MissFill 1'!C$2:C31)=0,"",(IF('MissFill 1'!C31/SUM('MissFill 1'!C$2:C31)&gt;0.01,"",IF('MissFill 1'!C30/SUM('MissFill 1'!C$2:C31)&gt;0.01,"",IF('MissFill 1'!C29/SUM('MissFill 1'!C$2:C31)&gt;0.01,"",IF('MissFill 1'!C28/SUM('MissFill 1'!C$2:C31)&gt;0.01,"",DateEnded_5Day!$A31)))))))</f>
        <v/>
      </c>
      <c r="E31" s="54" t="str">
        <f>IF($A31&lt;='All Results'!$B$4,"",IF(SUM('MissFill 1'!D$2:D31)=0,"",(IF('MissFill 1'!D31/SUM('MissFill 1'!D$2:D31)&gt;0.01,"",IF('MissFill 1'!D30/SUM('MissFill 1'!D$2:D31)&gt;0.01,"",IF('MissFill 1'!D29/SUM('MissFill 1'!D$2:D31)&gt;0.01,"",IF('MissFill 1'!D28/SUM('MissFill 1'!D$2:D31)&gt;0.01,"",DateEnded_5Day!$A31)))))))</f>
        <v/>
      </c>
      <c r="F31" s="54" t="str">
        <f>IF($A31&lt;='All Results'!$B$4,"",IF(SUM('MissFill 1'!E$2:E31)=0,"",(IF('MissFill 1'!E31/SUM('MissFill 1'!E$2:E31)&gt;0.01,"",IF('MissFill 1'!E30/SUM('MissFill 1'!E$2:E31)&gt;0.01,"",IF('MissFill 1'!E29/SUM('MissFill 1'!E$2:E31)&gt;0.01,"",IF('MissFill 1'!E28/SUM('MissFill 1'!E$2:E31)&gt;0.01,"",DateEnded_5Day!$A31)))))))</f>
        <v/>
      </c>
      <c r="G31" s="54" t="str">
        <f>IF($A31&lt;='All Results'!$B$4,"",IF(SUM('MissFill 1'!F$2:F31)=0,"",(IF('MissFill 1'!F31/SUM('MissFill 1'!F$2:F31)&gt;0.01,"",IF('MissFill 1'!F30/SUM('MissFill 1'!F$2:F31)&gt;0.01,"",IF('MissFill 1'!F29/SUM('MissFill 1'!F$2:F31)&gt;0.01,"",IF('MissFill 1'!F28/SUM('MissFill 1'!F$2:F31)&gt;0.01,"",DateEnded_5Day!$A31)))))))</f>
        <v/>
      </c>
      <c r="H31" s="54" t="str">
        <f>IF($A31&lt;='All Results'!$B$4,"",IF(SUM('MissFill 1'!G$2:G31)=0,"",(IF('MissFill 1'!G31/SUM('MissFill 1'!G$2:G31)&gt;0.01,"",IF('MissFill 1'!G30/SUM('MissFill 1'!G$2:G31)&gt;0.01,"",IF('MissFill 1'!G29/SUM('MissFill 1'!G$2:G31)&gt;0.01,"",IF('MissFill 1'!G28/SUM('MissFill 1'!G$2:G31)&gt;0.01,"",DateEnded_5Day!$A31)))))))</f>
        <v/>
      </c>
      <c r="I31" s="54" t="str">
        <f>IF($A31&lt;='All Results'!$B$4,"",IF(SUM('MissFill 1'!H$2:H31)=0,"",(IF('MissFill 1'!H31/SUM('MissFill 1'!H$2:H31)&gt;0.01,"",IF('MissFill 1'!H30/SUM('MissFill 1'!H$2:H31)&gt;0.01,"",IF('MissFill 1'!H29/SUM('MissFill 1'!H$2:H31)&gt;0.01,"",IF('MissFill 1'!H28/SUM('MissFill 1'!H$2:H31)&gt;0.01,"",DateEnded_5Day!$A31)))))))</f>
        <v/>
      </c>
      <c r="J31" s="54" t="str">
        <f>IF($A31&lt;='All Results'!$B$4,"",IF(SUM('MissFill 1'!I$2:I31)=0,"",(IF('MissFill 1'!I31/SUM('MissFill 1'!I$2:I31)&gt;0.01,"",IF('MissFill 1'!I30/SUM('MissFill 1'!I$2:I31)&gt;0.01,"",IF('MissFill 1'!I29/SUM('MissFill 1'!I$2:I31)&gt;0.01,"",IF('MissFill 1'!I28/SUM('MissFill 1'!I$2:I31)&gt;0.01,"",DateEnded_5Day!$A31)))))))</f>
        <v/>
      </c>
      <c r="K31" s="54" t="str">
        <f>IF($A31&lt;='All Results'!$B$4,"",IF(SUM('MissFill 1'!J$2:J31)=0,"",(IF('MissFill 1'!J31/SUM('MissFill 1'!J$2:J31)&gt;0.01,"",IF('MissFill 1'!J30/SUM('MissFill 1'!J$2:J31)&gt;0.01,"",IF('MissFill 1'!J29/SUM('MissFill 1'!J$2:J31)&gt;0.01,"",IF('MissFill 1'!J28/SUM('MissFill 1'!J$2:J31)&gt;0.01,"",DateEnded_5Day!$A31)))))))</f>
        <v/>
      </c>
      <c r="L31" s="54" t="str">
        <f>IF($A31&lt;='All Results'!$B$4,"",IF(SUM('MissFill 1'!K$2:K31)=0,"",(IF('MissFill 1'!K31/SUM('MissFill 1'!K$2:K31)&gt;0.01,"",IF('MissFill 1'!K30/SUM('MissFill 1'!K$2:K31)&gt;0.01,"",IF('MissFill 1'!K29/SUM('MissFill 1'!K$2:K31)&gt;0.01,"",IF('MissFill 1'!K28/SUM('MissFill 1'!K$2:K31)&gt;0.01,"",DateEnded_5Day!$A31)))))))</f>
        <v/>
      </c>
      <c r="M31" s="54" t="str">
        <f>IF($A31&lt;='All Results'!$B$4,"",IF(SUM('MissFill 1'!L$2:L31)=0,"",(IF('MissFill 1'!L31/SUM('MissFill 1'!L$2:L31)&gt;0.01,"",IF('MissFill 1'!L30/SUM('MissFill 1'!L$2:L31)&gt;0.01,"",IF('MissFill 1'!L29/SUM('MissFill 1'!L$2:L31)&gt;0.01,"",IF('MissFill 1'!L28/SUM('MissFill 1'!L$2:L31)&gt;0.01,"",DateEnded_5Day!$A31)))))))</f>
        <v/>
      </c>
      <c r="N31" s="54" t="str">
        <f>IF($A31&lt;='All Results'!$B$4,"",IF(SUM('MissFill 1'!M$2:M31)=0,"",(IF('MissFill 1'!M31/SUM('MissFill 1'!M$2:M31)&gt;0.01,"",IF('MissFill 1'!M30/SUM('MissFill 1'!M$2:M31)&gt;0.01,"",IF('MissFill 1'!M29/SUM('MissFill 1'!M$2:M31)&gt;0.01,"",IF('MissFill 1'!M28/SUM('MissFill 1'!M$2:M31)&gt;0.01,"",DateEnded_5Day!$A31)))))))</f>
        <v/>
      </c>
      <c r="O31" s="54" t="str">
        <f>IF($A31&lt;='All Results'!$B$4,"",IF(SUM('MissFill 1'!N$2:N31)=0,"",(IF('MissFill 1'!N31/SUM('MissFill 1'!N$2:N31)&gt;0.01,"",IF('MissFill 1'!N30/SUM('MissFill 1'!N$2:N31)&gt;0.01,"",IF('MissFill 1'!N29/SUM('MissFill 1'!N$2:N31)&gt;0.01,"",IF('MissFill 1'!N28/SUM('MissFill 1'!N$2:N31)&gt;0.01,"",DateEnded_5Day!$A31)))))))</f>
        <v/>
      </c>
      <c r="P31" s="54" t="str">
        <f>IF($A31&lt;='All Results'!$B$4,"",IF(SUM('MissFill 1'!O$2:O31)=0,"",(IF('MissFill 1'!O31/SUM('MissFill 1'!O$2:O31)&gt;0.01,"",IF('MissFill 1'!O30/SUM('MissFill 1'!O$2:O31)&gt;0.01,"",IF('MissFill 1'!O29/SUM('MissFill 1'!O$2:O31)&gt;0.01,"",IF('MissFill 1'!O28/SUM('MissFill 1'!O$2:O31)&gt;0.01,"",DateEnded_5Day!$A31)))))))</f>
        <v/>
      </c>
      <c r="Q31" s="54" t="str">
        <f>IF($A31&lt;='All Results'!$B$4,"",IF(SUM('MissFill 1'!P$2:P31)=0,"",(IF('MissFill 1'!P31/SUM('MissFill 1'!P$2:P31)&gt;0.01,"",IF('MissFill 1'!P30/SUM('MissFill 1'!P$2:P31)&gt;0.01,"",IF('MissFill 1'!P29/SUM('MissFill 1'!P$2:P31)&gt;0.01,"",IF('MissFill 1'!P28/SUM('MissFill 1'!P$2:P31)&gt;0.01,"",DateEnded_5Day!$A31)))))))</f>
        <v/>
      </c>
      <c r="R31" s="54" t="str">
        <f>IF($A31&lt;='All Results'!$B$4,"",IF(SUM('MissFill 1'!Q$2:Q31)=0,"",(IF('MissFill 1'!Q31/SUM('MissFill 1'!Q$2:Q31)&gt;0.01,"",IF('MissFill 1'!Q30/SUM('MissFill 1'!Q$2:Q31)&gt;0.01,"",IF('MissFill 1'!Q29/SUM('MissFill 1'!Q$2:Q31)&gt;0.01,"",IF('MissFill 1'!Q28/SUM('MissFill 1'!Q$2:Q31)&gt;0.01,"",DateEnded_5Day!$A31)))))))</f>
        <v/>
      </c>
      <c r="S31" s="54" t="str">
        <f>IF($A31&lt;='All Results'!$B$4,"",IF(SUM('MissFill 1'!R$2:R31)=0,"",(IF('MissFill 1'!R31/SUM('MissFill 1'!R$2:R31)&gt;0.01,"",IF('MissFill 1'!R30/SUM('MissFill 1'!R$2:R31)&gt;0.01,"",IF('MissFill 1'!R29/SUM('MissFill 1'!R$2:R31)&gt;0.01,"",IF('MissFill 1'!R28/SUM('MissFill 1'!R$2:R31)&gt;0.01,"",DateEnded_5Day!$A31)))))))</f>
        <v/>
      </c>
      <c r="T31" s="54" t="str">
        <f>IF($A31&lt;='All Results'!$B$4,"",IF(SUM('MissFill 1'!S$2:S31)=0,"",(IF('MissFill 1'!S31/SUM('MissFill 1'!S$2:S31)&gt;0.01,"",IF('MissFill 1'!S30/SUM('MissFill 1'!S$2:S31)&gt;0.01,"",IF('MissFill 1'!S29/SUM('MissFill 1'!S$2:S31)&gt;0.01,"",IF('MissFill 1'!S28/SUM('MissFill 1'!S$2:S31)&gt;0.01,"",DateEnded_5Day!$A31)))))))</f>
        <v/>
      </c>
      <c r="U31" s="54" t="str">
        <f>IF($A31&lt;='All Results'!$B$4,"",IF(SUM('MissFill 1'!T$2:T31)=0,"",(IF('MissFill 1'!T31/SUM('MissFill 1'!T$2:T31)&gt;0.01,"",IF('MissFill 1'!T30/SUM('MissFill 1'!T$2:T31)&gt;0.01,"",IF('MissFill 1'!T29/SUM('MissFill 1'!T$2:T31)&gt;0.01,"",IF('MissFill 1'!T28/SUM('MissFill 1'!T$2:T31)&gt;0.01,"",DateEnded_5Day!$A31)))))))</f>
        <v/>
      </c>
      <c r="V31" s="54" t="str">
        <f>IF($A31&lt;='All Results'!$B$4,"",IF(SUM('MissFill 1'!U$2:U31)=0,"",(IF('MissFill 1'!U31/SUM('MissFill 1'!U$2:U31)&gt;0.01,"",IF('MissFill 1'!U30/SUM('MissFill 1'!U$2:U31)&gt;0.01,"",IF('MissFill 1'!U29/SUM('MissFill 1'!U$2:U31)&gt;0.01,"",IF('MissFill 1'!U28/SUM('MissFill 1'!U$2:U31)&gt;0.01,"",DateEnded_5Day!$A31)))))))</f>
        <v/>
      </c>
      <c r="W31" s="54" t="str">
        <f>IF($A31&lt;='All Results'!$B$4,"",IF(SUM('MissFill 1'!V$2:V31)=0,"",(IF('MissFill 1'!V31/SUM('MissFill 1'!V$2:V31)&gt;0.01,"",IF('MissFill 1'!V30/SUM('MissFill 1'!V$2:V31)&gt;0.01,"",IF('MissFill 1'!V29/SUM('MissFill 1'!V$2:V31)&gt;0.01,"",IF('MissFill 1'!V28/SUM('MissFill 1'!V$2:V31)&gt;0.01,"",DateEnded_5Day!$A31)))))))</f>
        <v/>
      </c>
      <c r="X31" s="54" t="str">
        <f>IF($A31&lt;='All Results'!$B$4,"",IF(SUM('MissFill 1'!W$2:W31)=0,"",(IF('MissFill 1'!W31/SUM('MissFill 1'!W$2:W31)&gt;0.01,"",IF('MissFill 1'!W30/SUM('MissFill 1'!W$2:W31)&gt;0.01,"",IF('MissFill 1'!W29/SUM('MissFill 1'!W$2:W31)&gt;0.01,"",IF('MissFill 1'!W28/SUM('MissFill 1'!W$2:W31)&gt;0.01,"",DateEnded_5Day!$A31)))))))</f>
        <v/>
      </c>
      <c r="Y31" s="54" t="str">
        <f>IF($A31&lt;='All Results'!$B$4,"",IF(SUM('MissFill 1'!X$2:X31)=0,"",(IF('MissFill 1'!X31/SUM('MissFill 1'!X$2:X31)&gt;0.01,"",IF('MissFill 1'!X30/SUM('MissFill 1'!X$2:X31)&gt;0.01,"",IF('MissFill 1'!X29/SUM('MissFill 1'!X$2:X31)&gt;0.01,"",IF('MissFill 1'!X28/SUM('MissFill 1'!X$2:X31)&gt;0.01,"",DateEnded_5Day!$A31)))))))</f>
        <v/>
      </c>
      <c r="Z31" s="54" t="str">
        <f>IF($A31&lt;='All Results'!$B$4,"",IF(SUM('MissFill 1'!Y$2:Y31)=0,"",(IF('MissFill 1'!Y31/SUM('MissFill 1'!Y$2:Y31)&gt;0.01,"",IF('MissFill 1'!Y30/SUM('MissFill 1'!Y$2:Y31)&gt;0.01,"",IF('MissFill 1'!Y29/SUM('MissFill 1'!Y$2:Y31)&gt;0.01,"",IF('MissFill 1'!Y28/SUM('MissFill 1'!Y$2:Y31)&gt;0.01,"",DateEnded_5Day!$A31)))))))</f>
        <v/>
      </c>
      <c r="AA31" s="54" t="str">
        <f>IF($A31&lt;='All Results'!$B$4,"",IF(SUM('MissFill 1'!Z$2:Z31)=0,"",(IF('MissFill 1'!Z31/SUM('MissFill 1'!Z$2:Z31)&gt;0.01,"",IF('MissFill 1'!Z30/SUM('MissFill 1'!Z$2:Z31)&gt;0.01,"",IF('MissFill 1'!Z29/SUM('MissFill 1'!Z$2:Z31)&gt;0.01,"",IF('MissFill 1'!Z28/SUM('MissFill 1'!Z$2:Z31)&gt;0.01,"",DateEnded_5Day!$A31)))))))</f>
        <v/>
      </c>
      <c r="AB31" s="54" t="str">
        <f>IF($A31&lt;='All Results'!$B$4,"",IF(SUM('MissFill 1'!AA$2:AA31)=0,"",(IF('MissFill 1'!AA31/SUM('MissFill 1'!AA$2:AA31)&gt;0.01,"",IF('MissFill 1'!AA30/SUM('MissFill 1'!AA$2:AA31)&gt;0.01,"",IF('MissFill 1'!AA29/SUM('MissFill 1'!AA$2:AA31)&gt;0.01,"",IF('MissFill 1'!AA28/SUM('MissFill 1'!AA$2:AA31)&gt;0.01,"",DateEnded_5Day!$A31)))))))</f>
        <v/>
      </c>
      <c r="AC31" s="54" t="str">
        <f>IF($A31&lt;='All Results'!$B$4,"",IF(SUM('MissFill 1'!AB$2:AB31)=0,"",(IF('MissFill 1'!AB31/SUM('MissFill 1'!AB$2:AB31)&gt;0.01,"",IF('MissFill 1'!AB30/SUM('MissFill 1'!AB$2:AB31)&gt;0.01,"",IF('MissFill 1'!AB29/SUM('MissFill 1'!AB$2:AB31)&gt;0.01,"",IF('MissFill 1'!AB28/SUM('MissFill 1'!AB$2:AB31)&gt;0.01,"",DateEnded_5Day!$A31)))))))</f>
        <v/>
      </c>
      <c r="AD31" s="54" t="str">
        <f>IF($A31&lt;='All Results'!$B$4,"",IF(SUM('MissFill 1'!AC$2:AC31)=0,"",(IF('MissFill 1'!AC31/SUM('MissFill 1'!AC$2:AC31)&gt;0.01,"",IF('MissFill 1'!AC30/SUM('MissFill 1'!AC$2:AC31)&gt;0.01,"",IF('MissFill 1'!AC29/SUM('MissFill 1'!AC$2:AC31)&gt;0.01,"",IF('MissFill 1'!AC28/SUM('MissFill 1'!AC$2:AC31)&gt;0.01,"",DateEnded_5Day!$A31)))))))</f>
        <v/>
      </c>
      <c r="AE31" s="54" t="str">
        <f>IF($A31&lt;='All Results'!$B$4,"",IF(SUM('MissFill 1'!AD$2:AD31)=0,"",(IF('MissFill 1'!AD31/SUM('MissFill 1'!AD$2:AD31)&gt;0.01,"",IF('MissFill 1'!AD30/SUM('MissFill 1'!AD$2:AD31)&gt;0.01,"",IF('MissFill 1'!AD29/SUM('MissFill 1'!AD$2:AD31)&gt;0.01,"",IF('MissFill 1'!AD28/SUM('MissFill 1'!AD$2:AD31)&gt;0.01,"",DateEnded_5Day!$A31)))))))</f>
        <v/>
      </c>
      <c r="AF31" s="54" t="str">
        <f>IF($A31&lt;='All Results'!$B$4,"",IF(SUM('MissFill 1'!AE$2:AE31)=0,"",(IF('MissFill 1'!AE31/SUM('MissFill 1'!AE$2:AE31)&gt;0.01,"",IF('MissFill 1'!AE30/SUM('MissFill 1'!AE$2:AE31)&gt;0.01,"",IF('MissFill 1'!AE29/SUM('MissFill 1'!AE$2:AE31)&gt;0.01,"",IF('MissFill 1'!AE28/SUM('MissFill 1'!AE$2:AE31)&gt;0.01,"",DateEnded_5Day!$A31)))))))</f>
        <v/>
      </c>
      <c r="AG31" s="54" t="str">
        <f>IF($A31&lt;='All Results'!$B$4,"",IF(SUM('MissFill 1'!AF$2:AF31)=0,"",(IF('MissFill 1'!AF31/SUM('MissFill 1'!AF$2:AF31)&gt;0.01,"",IF('MissFill 1'!AF30/SUM('MissFill 1'!AF$2:AF31)&gt;0.01,"",IF('MissFill 1'!AF29/SUM('MissFill 1'!AF$2:AF31)&gt;0.01,"",IF('MissFill 1'!AF28/SUM('MissFill 1'!AF$2:AF31)&gt;0.01,"",DateEnded_5Day!$A31)))))))</f>
        <v/>
      </c>
      <c r="AH31" s="54" t="str">
        <f>IF($A31&lt;='All Results'!$B$4,"",IF(SUM('MissFill 1'!AG$2:AG31)=0,"",(IF('MissFill 1'!AG31/SUM('MissFill 1'!AG$2:AG31)&gt;0.01,"",IF('MissFill 1'!AG30/SUM('MissFill 1'!AG$2:AG31)&gt;0.01,"",IF('MissFill 1'!AG29/SUM('MissFill 1'!AG$2:AG31)&gt;0.01,"",IF('MissFill 1'!AG28/SUM('MissFill 1'!AG$2:AG31)&gt;0.01,"",DateEnded_5Day!$A31)))))))</f>
        <v/>
      </c>
      <c r="AI31" s="54" t="str">
        <f>IF($A31&lt;='All Results'!$B$4,"",IF(SUM('MissFill 1'!AH$2:AH31)=0,"",(IF('MissFill 1'!AH31/SUM('MissFill 1'!AH$2:AH31)&gt;0.01,"",IF('MissFill 1'!AH30/SUM('MissFill 1'!AH$2:AH31)&gt;0.01,"",IF('MissFill 1'!AH29/SUM('MissFill 1'!AH$2:AH31)&gt;0.01,"",IF('MissFill 1'!AH28/SUM('MissFill 1'!AH$2:AH31)&gt;0.01,"",DateEnded_5Day!$A31)))))))</f>
        <v/>
      </c>
      <c r="AJ31" s="54" t="str">
        <f>IF($A31&lt;='All Results'!$B$4,"",IF(SUM('MissFill 1'!AI$2:AI31)=0,"",(IF('MissFill 1'!AI31/SUM('MissFill 1'!AI$2:AI31)&gt;0.01,"",IF('MissFill 1'!AI30/SUM('MissFill 1'!AI$2:AI31)&gt;0.01,"",IF('MissFill 1'!AI29/SUM('MissFill 1'!AI$2:AI31)&gt;0.01,"",IF('MissFill 1'!AI28/SUM('MissFill 1'!AI$2:AI31)&gt;0.01,"",DateEnded_5Day!$A31)))))))</f>
        <v/>
      </c>
      <c r="AK31" s="54" t="str">
        <f>IF($A31&lt;='All Results'!$B$4,"",IF(SUM('MissFill 1'!AJ$2:AJ31)=0,"",(IF('MissFill 1'!AJ31/SUM('MissFill 1'!AJ$2:AJ31)&gt;0.01,"",IF('MissFill 1'!AJ30/SUM('MissFill 1'!AJ$2:AJ31)&gt;0.01,"",IF('MissFill 1'!AJ29/SUM('MissFill 1'!AJ$2:AJ31)&gt;0.01,"",IF('MissFill 1'!AJ28/SUM('MissFill 1'!AJ$2:AJ31)&gt;0.01,"",DateEnded_5Day!$A31)))))))</f>
        <v/>
      </c>
      <c r="AL31" s="54" t="str">
        <f>IF($A31&lt;='All Results'!$B$4,"",IF(SUM('MissFill 1'!AK$2:AK31)=0,"",(IF('MissFill 1'!AK31/SUM('MissFill 1'!AK$2:AK31)&gt;0.01,"",IF('MissFill 1'!AK30/SUM('MissFill 1'!AK$2:AK31)&gt;0.01,"",IF('MissFill 1'!AK29/SUM('MissFill 1'!AK$2:AK31)&gt;0.01,"",IF('MissFill 1'!AK28/SUM('MissFill 1'!AK$2:AK31)&gt;0.01,"",DateEnded_5Day!$A31)))))))</f>
        <v/>
      </c>
      <c r="AM31" s="54" t="str">
        <f>IF($A31&lt;='All Results'!$B$4,"",IF(SUM('MissFill 1'!AL$2:AL31)=0,"",(IF('MissFill 1'!AL31/SUM('MissFill 1'!AL$2:AL31)&gt;0.01,"",IF('MissFill 1'!AL30/SUM('MissFill 1'!AL$2:AL31)&gt;0.01,"",IF('MissFill 1'!AL29/SUM('MissFill 1'!AL$2:AL31)&gt;0.01,"",IF('MissFill 1'!AL28/SUM('MissFill 1'!AL$2:AL31)&gt;0.01,"",DateEnded_5Day!$A31)))))))</f>
        <v/>
      </c>
      <c r="AN31" s="54" t="str">
        <f>IF($A31&lt;='All Results'!$B$4,"",IF(SUM('MissFill 1'!AM$2:AM31)=0,"",(IF('MissFill 1'!AM31/SUM('MissFill 1'!AM$2:AM31)&gt;0.01,"",IF('MissFill 1'!AM30/SUM('MissFill 1'!AM$2:AM31)&gt;0.01,"",IF('MissFill 1'!AM29/SUM('MissFill 1'!AM$2:AM31)&gt;0.01,"",IF('MissFill 1'!AM28/SUM('MissFill 1'!AM$2:AM31)&gt;0.01,"",DateEnded_5Day!$A31)))))))</f>
        <v/>
      </c>
      <c r="AO31" s="54" t="str">
        <f>IF($A31&lt;='All Results'!$B$4,"",IF(SUM('MissFill 1'!AN$2:AN31)=0,"",(IF('MissFill 1'!AN31/SUM('MissFill 1'!AN$2:AN31)&gt;0.01,"",IF('MissFill 1'!AN30/SUM('MissFill 1'!AN$2:AN31)&gt;0.01,"",IF('MissFill 1'!AN29/SUM('MissFill 1'!AN$2:AN31)&gt;0.01,"",IF('MissFill 1'!AN28/SUM('MissFill 1'!AN$2:AN31)&gt;0.01,"",DateEnded_5Day!$A31)))))))</f>
        <v/>
      </c>
      <c r="AP31" s="54" t="str">
        <f>IF($A31&lt;='All Results'!$B$4,"",IF(SUM('MissFill 1'!AO$2:AO31)=0,"",(IF('MissFill 1'!AO31/SUM('MissFill 1'!AO$2:AO31)&gt;0.01,"",IF('MissFill 1'!AO30/SUM('MissFill 1'!AO$2:AO31)&gt;0.01,"",IF('MissFill 1'!AO29/SUM('MissFill 1'!AO$2:AO31)&gt;0.01,"",IF('MissFill 1'!AO28/SUM('MissFill 1'!AO$2:AO31)&gt;0.01,"",DateEnded_5Day!$A31)))))))</f>
        <v/>
      </c>
      <c r="AQ31" s="54" t="str">
        <f>IF($A31&lt;='All Results'!$B$4,"",IF(SUM('MissFill 1'!AP$2:AP31)=0,"",(IF('MissFill 1'!AP31/SUM('MissFill 1'!AP$2:AP31)&gt;0.01,"",IF('MissFill 1'!AP30/SUM('MissFill 1'!AP$2:AP31)&gt;0.01,"",IF('MissFill 1'!AP29/SUM('MissFill 1'!AP$2:AP31)&gt;0.01,"",IF('MissFill 1'!AP28/SUM('MissFill 1'!AP$2:AP31)&gt;0.01,"",DateEnded_5Day!$A31)))))))</f>
        <v/>
      </c>
      <c r="AR31" s="54" t="str">
        <f>IF($A31&lt;='All Results'!$B$4,"",IF(SUM('MissFill 1'!AQ$2:AQ31)=0,"",(IF('MissFill 1'!AQ31/SUM('MissFill 1'!AQ$2:AQ31)&gt;0.01,"",IF('MissFill 1'!AQ30/SUM('MissFill 1'!AQ$2:AQ31)&gt;0.01,"",IF('MissFill 1'!AQ29/SUM('MissFill 1'!AQ$2:AQ31)&gt;0.01,"",IF('MissFill 1'!AQ28/SUM('MissFill 1'!AQ$2:AQ31)&gt;0.01,"",DateEnded_5Day!$A31)))))))</f>
        <v/>
      </c>
      <c r="AS31" s="54" t="str">
        <f>IF($A31&lt;='All Results'!$B$4,"",IF(SUM('MissFill 1'!AR$2:AR31)=0,"",(IF('MissFill 1'!AR31/SUM('MissFill 1'!AR$2:AR31)&gt;0.01,"",IF('MissFill 1'!AR30/SUM('MissFill 1'!AR$2:AR31)&gt;0.01,"",IF('MissFill 1'!AR29/SUM('MissFill 1'!AR$2:AR31)&gt;0.01,"",IF('MissFill 1'!AR28/SUM('MissFill 1'!AR$2:AR31)&gt;0.01,"",DateEnded_5Day!$A31)))))))</f>
        <v/>
      </c>
      <c r="AT31" s="54" t="str">
        <f>IF($A31&lt;='All Results'!$B$4,"",IF(SUM('MissFill 1'!AS$2:AS31)=0,"",(IF('MissFill 1'!AS31/SUM('MissFill 1'!AS$2:AS31)&gt;0.01,"",IF('MissFill 1'!AS30/SUM('MissFill 1'!AS$2:AS31)&gt;0.01,"",IF('MissFill 1'!AS29/SUM('MissFill 1'!AS$2:AS31)&gt;0.01,"",IF('MissFill 1'!AS28/SUM('MissFill 1'!AS$2:AS31)&gt;0.01,"",DateEnded_5Day!$A31)))))))</f>
        <v/>
      </c>
      <c r="AU31" s="54" t="str">
        <f>IF($A31&lt;='All Results'!$B$4,"",IF(SUM('MissFill 1'!AT$2:AT31)=0,"",(IF('MissFill 1'!AT31/SUM('MissFill 1'!AT$2:AT31)&gt;0.01,"",IF('MissFill 1'!AT30/SUM('MissFill 1'!AT$2:AT31)&gt;0.01,"",IF('MissFill 1'!AT29/SUM('MissFill 1'!AT$2:AT31)&gt;0.01,"",IF('MissFill 1'!AT28/SUM('MissFill 1'!AT$2:AT31)&gt;0.01,"",DateEnded_5Day!$A31)))))))</f>
        <v/>
      </c>
      <c r="AV31" s="54" t="str">
        <f>IF($A31&lt;='All Results'!$B$4,"",IF(SUM('MissFill 1'!AU$2:AU31)=0,"",(IF('MissFill 1'!AU31/SUM('MissFill 1'!AU$2:AU31)&gt;0.01,"",IF('MissFill 1'!AU30/SUM('MissFill 1'!AU$2:AU31)&gt;0.01,"",IF('MissFill 1'!AU29/SUM('MissFill 1'!AU$2:AU31)&gt;0.01,"",IF('MissFill 1'!AU28/SUM('MissFill 1'!AU$2:AU31)&gt;0.01,"",DateEnded_5Day!$A31)))))))</f>
        <v/>
      </c>
      <c r="AW31" s="54" t="str">
        <f>IF($A31&lt;='All Results'!$B$4,"",IF(SUM('MissFill 1'!AV$2:AV31)=0,"",(IF('MissFill 1'!AV31/SUM('MissFill 1'!AV$2:AV31)&gt;0.01,"",IF('MissFill 1'!AV30/SUM('MissFill 1'!AV$2:AV31)&gt;0.01,"",IF('MissFill 1'!AV29/SUM('MissFill 1'!AV$2:AV31)&gt;0.01,"",IF('MissFill 1'!AV28/SUM('MissFill 1'!AV$2:AV31)&gt;0.01,"",DateEnded_5Day!$A31)))))))</f>
        <v/>
      </c>
      <c r="AX31" s="54" t="str">
        <f>IF($A31&lt;='All Results'!$B$4,"",IF(SUM('MissFill 1'!AW$2:AW31)=0,"",(IF('MissFill 1'!AW31/SUM('MissFill 1'!AW$2:AW31)&gt;0.01,"",IF('MissFill 1'!AW30/SUM('MissFill 1'!AW$2:AW31)&gt;0.01,"",IF('MissFill 1'!AW29/SUM('MissFill 1'!AW$2:AW31)&gt;0.01,"",IF('MissFill 1'!AW28/SUM('MissFill 1'!AW$2:AW31)&gt;0.01,"",DateEnded_5Day!$A31)))))))</f>
        <v/>
      </c>
    </row>
    <row r="32" spans="1:50" x14ac:dyDescent="0.25">
      <c r="A32" s="41">
        <v>44377</v>
      </c>
      <c r="B32" s="52">
        <v>181</v>
      </c>
      <c r="C32" s="54" t="str">
        <f>IF($A32&lt;='All Results'!$B$4,"",IF(SUM('MissFill 1'!B$2:B32)=0,"",(IF('MissFill 1'!B32/SUM('MissFill 1'!B$2:B32)&gt;0.01,"",IF('MissFill 1'!B31/SUM('MissFill 1'!B$2:B32)&gt;0.01,"",IF('MissFill 1'!B30/SUM('MissFill 1'!B$2:B32)&gt;0.01,"",IF('MissFill 1'!B29/SUM('MissFill 1'!B$2:B32)&gt;0.01,"",DateEnded_5Day!$A32)))))))</f>
        <v/>
      </c>
      <c r="D32" s="54" t="str">
        <f>IF($A32&lt;='All Results'!$B$4,"",IF(SUM('MissFill 1'!C$2:C32)=0,"",(IF('MissFill 1'!C32/SUM('MissFill 1'!C$2:C32)&gt;0.01,"",IF('MissFill 1'!C31/SUM('MissFill 1'!C$2:C32)&gt;0.01,"",IF('MissFill 1'!C30/SUM('MissFill 1'!C$2:C32)&gt;0.01,"",IF('MissFill 1'!C29/SUM('MissFill 1'!C$2:C32)&gt;0.01,"",DateEnded_5Day!$A32)))))))</f>
        <v/>
      </c>
      <c r="E32" s="54" t="str">
        <f>IF($A32&lt;='All Results'!$B$4,"",IF(SUM('MissFill 1'!D$2:D32)=0,"",(IF('MissFill 1'!D32/SUM('MissFill 1'!D$2:D32)&gt;0.01,"",IF('MissFill 1'!D31/SUM('MissFill 1'!D$2:D32)&gt;0.01,"",IF('MissFill 1'!D30/SUM('MissFill 1'!D$2:D32)&gt;0.01,"",IF('MissFill 1'!D29/SUM('MissFill 1'!D$2:D32)&gt;0.01,"",DateEnded_5Day!$A32)))))))</f>
        <v/>
      </c>
      <c r="F32" s="54" t="str">
        <f>IF($A32&lt;='All Results'!$B$4,"",IF(SUM('MissFill 1'!E$2:E32)=0,"",(IF('MissFill 1'!E32/SUM('MissFill 1'!E$2:E32)&gt;0.01,"",IF('MissFill 1'!E31/SUM('MissFill 1'!E$2:E32)&gt;0.01,"",IF('MissFill 1'!E30/SUM('MissFill 1'!E$2:E32)&gt;0.01,"",IF('MissFill 1'!E29/SUM('MissFill 1'!E$2:E32)&gt;0.01,"",DateEnded_5Day!$A32)))))))</f>
        <v/>
      </c>
      <c r="G32" s="54" t="str">
        <f>IF($A32&lt;='All Results'!$B$4,"",IF(SUM('MissFill 1'!F$2:F32)=0,"",(IF('MissFill 1'!F32/SUM('MissFill 1'!F$2:F32)&gt;0.01,"",IF('MissFill 1'!F31/SUM('MissFill 1'!F$2:F32)&gt;0.01,"",IF('MissFill 1'!F30/SUM('MissFill 1'!F$2:F32)&gt;0.01,"",IF('MissFill 1'!F29/SUM('MissFill 1'!F$2:F32)&gt;0.01,"",DateEnded_5Day!$A32)))))))</f>
        <v/>
      </c>
      <c r="H32" s="54" t="str">
        <f>IF($A32&lt;='All Results'!$B$4,"",IF(SUM('MissFill 1'!G$2:G32)=0,"",(IF('MissFill 1'!G32/SUM('MissFill 1'!G$2:G32)&gt;0.01,"",IF('MissFill 1'!G31/SUM('MissFill 1'!G$2:G32)&gt;0.01,"",IF('MissFill 1'!G30/SUM('MissFill 1'!G$2:G32)&gt;0.01,"",IF('MissFill 1'!G29/SUM('MissFill 1'!G$2:G32)&gt;0.01,"",DateEnded_5Day!$A32)))))))</f>
        <v/>
      </c>
      <c r="I32" s="54" t="str">
        <f>IF($A32&lt;='All Results'!$B$4,"",IF(SUM('MissFill 1'!H$2:H32)=0,"",(IF('MissFill 1'!H32/SUM('MissFill 1'!H$2:H32)&gt;0.01,"",IF('MissFill 1'!H31/SUM('MissFill 1'!H$2:H32)&gt;0.01,"",IF('MissFill 1'!H30/SUM('MissFill 1'!H$2:H32)&gt;0.01,"",IF('MissFill 1'!H29/SUM('MissFill 1'!H$2:H32)&gt;0.01,"",DateEnded_5Day!$A32)))))))</f>
        <v/>
      </c>
      <c r="J32" s="54" t="str">
        <f>IF($A32&lt;='All Results'!$B$4,"",IF(SUM('MissFill 1'!I$2:I32)=0,"",(IF('MissFill 1'!I32/SUM('MissFill 1'!I$2:I32)&gt;0.01,"",IF('MissFill 1'!I31/SUM('MissFill 1'!I$2:I32)&gt;0.01,"",IF('MissFill 1'!I30/SUM('MissFill 1'!I$2:I32)&gt;0.01,"",IF('MissFill 1'!I29/SUM('MissFill 1'!I$2:I32)&gt;0.01,"",DateEnded_5Day!$A32)))))))</f>
        <v/>
      </c>
      <c r="K32" s="54" t="str">
        <f>IF($A32&lt;='All Results'!$B$4,"",IF(SUM('MissFill 1'!J$2:J32)=0,"",(IF('MissFill 1'!J32/SUM('MissFill 1'!J$2:J32)&gt;0.01,"",IF('MissFill 1'!J31/SUM('MissFill 1'!J$2:J32)&gt;0.01,"",IF('MissFill 1'!J30/SUM('MissFill 1'!J$2:J32)&gt;0.01,"",IF('MissFill 1'!J29/SUM('MissFill 1'!J$2:J32)&gt;0.01,"",DateEnded_5Day!$A32)))))))</f>
        <v/>
      </c>
      <c r="L32" s="54" t="str">
        <f>IF($A32&lt;='All Results'!$B$4,"",IF(SUM('MissFill 1'!K$2:K32)=0,"",(IF('MissFill 1'!K32/SUM('MissFill 1'!K$2:K32)&gt;0.01,"",IF('MissFill 1'!K31/SUM('MissFill 1'!K$2:K32)&gt;0.01,"",IF('MissFill 1'!K30/SUM('MissFill 1'!K$2:K32)&gt;0.01,"",IF('MissFill 1'!K29/SUM('MissFill 1'!K$2:K32)&gt;0.01,"",DateEnded_5Day!$A32)))))))</f>
        <v/>
      </c>
      <c r="M32" s="54" t="str">
        <f>IF($A32&lt;='All Results'!$B$4,"",IF(SUM('MissFill 1'!L$2:L32)=0,"",(IF('MissFill 1'!L32/SUM('MissFill 1'!L$2:L32)&gt;0.01,"",IF('MissFill 1'!L31/SUM('MissFill 1'!L$2:L32)&gt;0.01,"",IF('MissFill 1'!L30/SUM('MissFill 1'!L$2:L32)&gt;0.01,"",IF('MissFill 1'!L29/SUM('MissFill 1'!L$2:L32)&gt;0.01,"",DateEnded_5Day!$A32)))))))</f>
        <v/>
      </c>
      <c r="N32" s="54" t="str">
        <f>IF($A32&lt;='All Results'!$B$4,"",IF(SUM('MissFill 1'!M$2:M32)=0,"",(IF('MissFill 1'!M32/SUM('MissFill 1'!M$2:M32)&gt;0.01,"",IF('MissFill 1'!M31/SUM('MissFill 1'!M$2:M32)&gt;0.01,"",IF('MissFill 1'!M30/SUM('MissFill 1'!M$2:M32)&gt;0.01,"",IF('MissFill 1'!M29/SUM('MissFill 1'!M$2:M32)&gt;0.01,"",DateEnded_5Day!$A32)))))))</f>
        <v/>
      </c>
      <c r="O32" s="54" t="str">
        <f>IF($A32&lt;='All Results'!$B$4,"",IF(SUM('MissFill 1'!N$2:N32)=0,"",(IF('MissFill 1'!N32/SUM('MissFill 1'!N$2:N32)&gt;0.01,"",IF('MissFill 1'!N31/SUM('MissFill 1'!N$2:N32)&gt;0.01,"",IF('MissFill 1'!N30/SUM('MissFill 1'!N$2:N32)&gt;0.01,"",IF('MissFill 1'!N29/SUM('MissFill 1'!N$2:N32)&gt;0.01,"",DateEnded_5Day!$A32)))))))</f>
        <v/>
      </c>
      <c r="P32" s="54" t="str">
        <f>IF($A32&lt;='All Results'!$B$4,"",IF(SUM('MissFill 1'!O$2:O32)=0,"",(IF('MissFill 1'!O32/SUM('MissFill 1'!O$2:O32)&gt;0.01,"",IF('MissFill 1'!O31/SUM('MissFill 1'!O$2:O32)&gt;0.01,"",IF('MissFill 1'!O30/SUM('MissFill 1'!O$2:O32)&gt;0.01,"",IF('MissFill 1'!O29/SUM('MissFill 1'!O$2:O32)&gt;0.01,"",DateEnded_5Day!$A32)))))))</f>
        <v/>
      </c>
      <c r="Q32" s="54" t="str">
        <f>IF($A32&lt;='All Results'!$B$4,"",IF(SUM('MissFill 1'!P$2:P32)=0,"",(IF('MissFill 1'!P32/SUM('MissFill 1'!P$2:P32)&gt;0.01,"",IF('MissFill 1'!P31/SUM('MissFill 1'!P$2:P32)&gt;0.01,"",IF('MissFill 1'!P30/SUM('MissFill 1'!P$2:P32)&gt;0.01,"",IF('MissFill 1'!P29/SUM('MissFill 1'!P$2:P32)&gt;0.01,"",DateEnded_5Day!$A32)))))))</f>
        <v/>
      </c>
      <c r="R32" s="54" t="str">
        <f>IF($A32&lt;='All Results'!$B$4,"",IF(SUM('MissFill 1'!Q$2:Q32)=0,"",(IF('MissFill 1'!Q32/SUM('MissFill 1'!Q$2:Q32)&gt;0.01,"",IF('MissFill 1'!Q31/SUM('MissFill 1'!Q$2:Q32)&gt;0.01,"",IF('MissFill 1'!Q30/SUM('MissFill 1'!Q$2:Q32)&gt;0.01,"",IF('MissFill 1'!Q29/SUM('MissFill 1'!Q$2:Q32)&gt;0.01,"",DateEnded_5Day!$A32)))))))</f>
        <v/>
      </c>
      <c r="S32" s="54" t="str">
        <f>IF($A32&lt;='All Results'!$B$4,"",IF(SUM('MissFill 1'!R$2:R32)=0,"",(IF('MissFill 1'!R32/SUM('MissFill 1'!R$2:R32)&gt;0.01,"",IF('MissFill 1'!R31/SUM('MissFill 1'!R$2:R32)&gt;0.01,"",IF('MissFill 1'!R30/SUM('MissFill 1'!R$2:R32)&gt;0.01,"",IF('MissFill 1'!R29/SUM('MissFill 1'!R$2:R32)&gt;0.01,"",DateEnded_5Day!$A32)))))))</f>
        <v/>
      </c>
      <c r="T32" s="54" t="str">
        <f>IF($A32&lt;='All Results'!$B$4,"",IF(SUM('MissFill 1'!S$2:S32)=0,"",(IF('MissFill 1'!S32/SUM('MissFill 1'!S$2:S32)&gt;0.01,"",IF('MissFill 1'!S31/SUM('MissFill 1'!S$2:S32)&gt;0.01,"",IF('MissFill 1'!S30/SUM('MissFill 1'!S$2:S32)&gt;0.01,"",IF('MissFill 1'!S29/SUM('MissFill 1'!S$2:S32)&gt;0.01,"",DateEnded_5Day!$A32)))))))</f>
        <v/>
      </c>
      <c r="U32" s="54" t="str">
        <f>IF($A32&lt;='All Results'!$B$4,"",IF(SUM('MissFill 1'!T$2:T32)=0,"",(IF('MissFill 1'!T32/SUM('MissFill 1'!T$2:T32)&gt;0.01,"",IF('MissFill 1'!T31/SUM('MissFill 1'!T$2:T32)&gt;0.01,"",IF('MissFill 1'!T30/SUM('MissFill 1'!T$2:T32)&gt;0.01,"",IF('MissFill 1'!T29/SUM('MissFill 1'!T$2:T32)&gt;0.01,"",DateEnded_5Day!$A32)))))))</f>
        <v/>
      </c>
      <c r="V32" s="54" t="str">
        <f>IF($A32&lt;='All Results'!$B$4,"",IF(SUM('MissFill 1'!U$2:U32)=0,"",(IF('MissFill 1'!U32/SUM('MissFill 1'!U$2:U32)&gt;0.01,"",IF('MissFill 1'!U31/SUM('MissFill 1'!U$2:U32)&gt;0.01,"",IF('MissFill 1'!U30/SUM('MissFill 1'!U$2:U32)&gt;0.01,"",IF('MissFill 1'!U29/SUM('MissFill 1'!U$2:U32)&gt;0.01,"",DateEnded_5Day!$A32)))))))</f>
        <v/>
      </c>
      <c r="W32" s="54" t="str">
        <f>IF($A32&lt;='All Results'!$B$4,"",IF(SUM('MissFill 1'!V$2:V32)=0,"",(IF('MissFill 1'!V32/SUM('MissFill 1'!V$2:V32)&gt;0.01,"",IF('MissFill 1'!V31/SUM('MissFill 1'!V$2:V32)&gt;0.01,"",IF('MissFill 1'!V30/SUM('MissFill 1'!V$2:V32)&gt;0.01,"",IF('MissFill 1'!V29/SUM('MissFill 1'!V$2:V32)&gt;0.01,"",DateEnded_5Day!$A32)))))))</f>
        <v/>
      </c>
      <c r="X32" s="54" t="str">
        <f>IF($A32&lt;='All Results'!$B$4,"",IF(SUM('MissFill 1'!W$2:W32)=0,"",(IF('MissFill 1'!W32/SUM('MissFill 1'!W$2:W32)&gt;0.01,"",IF('MissFill 1'!W31/SUM('MissFill 1'!W$2:W32)&gt;0.01,"",IF('MissFill 1'!W30/SUM('MissFill 1'!W$2:W32)&gt;0.01,"",IF('MissFill 1'!W29/SUM('MissFill 1'!W$2:W32)&gt;0.01,"",DateEnded_5Day!$A32)))))))</f>
        <v/>
      </c>
      <c r="Y32" s="54" t="str">
        <f>IF($A32&lt;='All Results'!$B$4,"",IF(SUM('MissFill 1'!X$2:X32)=0,"",(IF('MissFill 1'!X32/SUM('MissFill 1'!X$2:X32)&gt;0.01,"",IF('MissFill 1'!X31/SUM('MissFill 1'!X$2:X32)&gt;0.01,"",IF('MissFill 1'!X30/SUM('MissFill 1'!X$2:X32)&gt;0.01,"",IF('MissFill 1'!X29/SUM('MissFill 1'!X$2:X32)&gt;0.01,"",DateEnded_5Day!$A32)))))))</f>
        <v/>
      </c>
      <c r="Z32" s="54" t="str">
        <f>IF($A32&lt;='All Results'!$B$4,"",IF(SUM('MissFill 1'!Y$2:Y32)=0,"",(IF('MissFill 1'!Y32/SUM('MissFill 1'!Y$2:Y32)&gt;0.01,"",IF('MissFill 1'!Y31/SUM('MissFill 1'!Y$2:Y32)&gt;0.01,"",IF('MissFill 1'!Y30/SUM('MissFill 1'!Y$2:Y32)&gt;0.01,"",IF('MissFill 1'!Y29/SUM('MissFill 1'!Y$2:Y32)&gt;0.01,"",DateEnded_5Day!$A32)))))))</f>
        <v/>
      </c>
      <c r="AA32" s="54" t="str">
        <f>IF($A32&lt;='All Results'!$B$4,"",IF(SUM('MissFill 1'!Z$2:Z32)=0,"",(IF('MissFill 1'!Z32/SUM('MissFill 1'!Z$2:Z32)&gt;0.01,"",IF('MissFill 1'!Z31/SUM('MissFill 1'!Z$2:Z32)&gt;0.01,"",IF('MissFill 1'!Z30/SUM('MissFill 1'!Z$2:Z32)&gt;0.01,"",IF('MissFill 1'!Z29/SUM('MissFill 1'!Z$2:Z32)&gt;0.01,"",DateEnded_5Day!$A32)))))))</f>
        <v/>
      </c>
      <c r="AB32" s="54" t="str">
        <f>IF($A32&lt;='All Results'!$B$4,"",IF(SUM('MissFill 1'!AA$2:AA32)=0,"",(IF('MissFill 1'!AA32/SUM('MissFill 1'!AA$2:AA32)&gt;0.01,"",IF('MissFill 1'!AA31/SUM('MissFill 1'!AA$2:AA32)&gt;0.01,"",IF('MissFill 1'!AA30/SUM('MissFill 1'!AA$2:AA32)&gt;0.01,"",IF('MissFill 1'!AA29/SUM('MissFill 1'!AA$2:AA32)&gt;0.01,"",DateEnded_5Day!$A32)))))))</f>
        <v/>
      </c>
      <c r="AC32" s="54" t="str">
        <f>IF($A32&lt;='All Results'!$B$4,"",IF(SUM('MissFill 1'!AB$2:AB32)=0,"",(IF('MissFill 1'!AB32/SUM('MissFill 1'!AB$2:AB32)&gt;0.01,"",IF('MissFill 1'!AB31/SUM('MissFill 1'!AB$2:AB32)&gt;0.01,"",IF('MissFill 1'!AB30/SUM('MissFill 1'!AB$2:AB32)&gt;0.01,"",IF('MissFill 1'!AB29/SUM('MissFill 1'!AB$2:AB32)&gt;0.01,"",DateEnded_5Day!$A32)))))))</f>
        <v/>
      </c>
      <c r="AD32" s="54" t="str">
        <f>IF($A32&lt;='All Results'!$B$4,"",IF(SUM('MissFill 1'!AC$2:AC32)=0,"",(IF('MissFill 1'!AC32/SUM('MissFill 1'!AC$2:AC32)&gt;0.01,"",IF('MissFill 1'!AC31/SUM('MissFill 1'!AC$2:AC32)&gt;0.01,"",IF('MissFill 1'!AC30/SUM('MissFill 1'!AC$2:AC32)&gt;0.01,"",IF('MissFill 1'!AC29/SUM('MissFill 1'!AC$2:AC32)&gt;0.01,"",DateEnded_5Day!$A32)))))))</f>
        <v/>
      </c>
      <c r="AE32" s="54" t="str">
        <f>IF($A32&lt;='All Results'!$B$4,"",IF(SUM('MissFill 1'!AD$2:AD32)=0,"",(IF('MissFill 1'!AD32/SUM('MissFill 1'!AD$2:AD32)&gt;0.01,"",IF('MissFill 1'!AD31/SUM('MissFill 1'!AD$2:AD32)&gt;0.01,"",IF('MissFill 1'!AD30/SUM('MissFill 1'!AD$2:AD32)&gt;0.01,"",IF('MissFill 1'!AD29/SUM('MissFill 1'!AD$2:AD32)&gt;0.01,"",DateEnded_5Day!$A32)))))))</f>
        <v/>
      </c>
      <c r="AF32" s="54" t="str">
        <f>IF($A32&lt;='All Results'!$B$4,"",IF(SUM('MissFill 1'!AE$2:AE32)=0,"",(IF('MissFill 1'!AE32/SUM('MissFill 1'!AE$2:AE32)&gt;0.01,"",IF('MissFill 1'!AE31/SUM('MissFill 1'!AE$2:AE32)&gt;0.01,"",IF('MissFill 1'!AE30/SUM('MissFill 1'!AE$2:AE32)&gt;0.01,"",IF('MissFill 1'!AE29/SUM('MissFill 1'!AE$2:AE32)&gt;0.01,"",DateEnded_5Day!$A32)))))))</f>
        <v/>
      </c>
      <c r="AG32" s="54" t="str">
        <f>IF($A32&lt;='All Results'!$B$4,"",IF(SUM('MissFill 1'!AF$2:AF32)=0,"",(IF('MissFill 1'!AF32/SUM('MissFill 1'!AF$2:AF32)&gt;0.01,"",IF('MissFill 1'!AF31/SUM('MissFill 1'!AF$2:AF32)&gt;0.01,"",IF('MissFill 1'!AF30/SUM('MissFill 1'!AF$2:AF32)&gt;0.01,"",IF('MissFill 1'!AF29/SUM('MissFill 1'!AF$2:AF32)&gt;0.01,"",DateEnded_5Day!$A32)))))))</f>
        <v/>
      </c>
      <c r="AH32" s="54" t="str">
        <f>IF($A32&lt;='All Results'!$B$4,"",IF(SUM('MissFill 1'!AG$2:AG32)=0,"",(IF('MissFill 1'!AG32/SUM('MissFill 1'!AG$2:AG32)&gt;0.01,"",IF('MissFill 1'!AG31/SUM('MissFill 1'!AG$2:AG32)&gt;0.01,"",IF('MissFill 1'!AG30/SUM('MissFill 1'!AG$2:AG32)&gt;0.01,"",IF('MissFill 1'!AG29/SUM('MissFill 1'!AG$2:AG32)&gt;0.01,"",DateEnded_5Day!$A32)))))))</f>
        <v/>
      </c>
      <c r="AI32" s="54" t="str">
        <f>IF($A32&lt;='All Results'!$B$4,"",IF(SUM('MissFill 1'!AH$2:AH32)=0,"",(IF('MissFill 1'!AH32/SUM('MissFill 1'!AH$2:AH32)&gt;0.01,"",IF('MissFill 1'!AH31/SUM('MissFill 1'!AH$2:AH32)&gt;0.01,"",IF('MissFill 1'!AH30/SUM('MissFill 1'!AH$2:AH32)&gt;0.01,"",IF('MissFill 1'!AH29/SUM('MissFill 1'!AH$2:AH32)&gt;0.01,"",DateEnded_5Day!$A32)))))))</f>
        <v/>
      </c>
      <c r="AJ32" s="54" t="str">
        <f>IF($A32&lt;='All Results'!$B$4,"",IF(SUM('MissFill 1'!AI$2:AI32)=0,"",(IF('MissFill 1'!AI32/SUM('MissFill 1'!AI$2:AI32)&gt;0.01,"",IF('MissFill 1'!AI31/SUM('MissFill 1'!AI$2:AI32)&gt;0.01,"",IF('MissFill 1'!AI30/SUM('MissFill 1'!AI$2:AI32)&gt;0.01,"",IF('MissFill 1'!AI29/SUM('MissFill 1'!AI$2:AI32)&gt;0.01,"",DateEnded_5Day!$A32)))))))</f>
        <v/>
      </c>
      <c r="AK32" s="54" t="str">
        <f>IF($A32&lt;='All Results'!$B$4,"",IF(SUM('MissFill 1'!AJ$2:AJ32)=0,"",(IF('MissFill 1'!AJ32/SUM('MissFill 1'!AJ$2:AJ32)&gt;0.01,"",IF('MissFill 1'!AJ31/SUM('MissFill 1'!AJ$2:AJ32)&gt;0.01,"",IF('MissFill 1'!AJ30/SUM('MissFill 1'!AJ$2:AJ32)&gt;0.01,"",IF('MissFill 1'!AJ29/SUM('MissFill 1'!AJ$2:AJ32)&gt;0.01,"",DateEnded_5Day!$A32)))))))</f>
        <v/>
      </c>
      <c r="AL32" s="54" t="str">
        <f>IF($A32&lt;='All Results'!$B$4,"",IF(SUM('MissFill 1'!AK$2:AK32)=0,"",(IF('MissFill 1'!AK32/SUM('MissFill 1'!AK$2:AK32)&gt;0.01,"",IF('MissFill 1'!AK31/SUM('MissFill 1'!AK$2:AK32)&gt;0.01,"",IF('MissFill 1'!AK30/SUM('MissFill 1'!AK$2:AK32)&gt;0.01,"",IF('MissFill 1'!AK29/SUM('MissFill 1'!AK$2:AK32)&gt;0.01,"",DateEnded_5Day!$A32)))))))</f>
        <v/>
      </c>
      <c r="AM32" s="54" t="str">
        <f>IF($A32&lt;='All Results'!$B$4,"",IF(SUM('MissFill 1'!AL$2:AL32)=0,"",(IF('MissFill 1'!AL32/SUM('MissFill 1'!AL$2:AL32)&gt;0.01,"",IF('MissFill 1'!AL31/SUM('MissFill 1'!AL$2:AL32)&gt;0.01,"",IF('MissFill 1'!AL30/SUM('MissFill 1'!AL$2:AL32)&gt;0.01,"",IF('MissFill 1'!AL29/SUM('MissFill 1'!AL$2:AL32)&gt;0.01,"",DateEnded_5Day!$A32)))))))</f>
        <v/>
      </c>
      <c r="AN32" s="54" t="str">
        <f>IF($A32&lt;='All Results'!$B$4,"",IF(SUM('MissFill 1'!AM$2:AM32)=0,"",(IF('MissFill 1'!AM32/SUM('MissFill 1'!AM$2:AM32)&gt;0.01,"",IF('MissFill 1'!AM31/SUM('MissFill 1'!AM$2:AM32)&gt;0.01,"",IF('MissFill 1'!AM30/SUM('MissFill 1'!AM$2:AM32)&gt;0.01,"",IF('MissFill 1'!AM29/SUM('MissFill 1'!AM$2:AM32)&gt;0.01,"",DateEnded_5Day!$A32)))))))</f>
        <v/>
      </c>
      <c r="AO32" s="54" t="str">
        <f>IF($A32&lt;='All Results'!$B$4,"",IF(SUM('MissFill 1'!AN$2:AN32)=0,"",(IF('MissFill 1'!AN32/SUM('MissFill 1'!AN$2:AN32)&gt;0.01,"",IF('MissFill 1'!AN31/SUM('MissFill 1'!AN$2:AN32)&gt;0.01,"",IF('MissFill 1'!AN30/SUM('MissFill 1'!AN$2:AN32)&gt;0.01,"",IF('MissFill 1'!AN29/SUM('MissFill 1'!AN$2:AN32)&gt;0.01,"",DateEnded_5Day!$A32)))))))</f>
        <v/>
      </c>
      <c r="AP32" s="54" t="str">
        <f>IF($A32&lt;='All Results'!$B$4,"",IF(SUM('MissFill 1'!AO$2:AO32)=0,"",(IF('MissFill 1'!AO32/SUM('MissFill 1'!AO$2:AO32)&gt;0.01,"",IF('MissFill 1'!AO31/SUM('MissFill 1'!AO$2:AO32)&gt;0.01,"",IF('MissFill 1'!AO30/SUM('MissFill 1'!AO$2:AO32)&gt;0.01,"",IF('MissFill 1'!AO29/SUM('MissFill 1'!AO$2:AO32)&gt;0.01,"",DateEnded_5Day!$A32)))))))</f>
        <v/>
      </c>
      <c r="AQ32" s="54" t="str">
        <f>IF($A32&lt;='All Results'!$B$4,"",IF(SUM('MissFill 1'!AP$2:AP32)=0,"",(IF('MissFill 1'!AP32/SUM('MissFill 1'!AP$2:AP32)&gt;0.01,"",IF('MissFill 1'!AP31/SUM('MissFill 1'!AP$2:AP32)&gt;0.01,"",IF('MissFill 1'!AP30/SUM('MissFill 1'!AP$2:AP32)&gt;0.01,"",IF('MissFill 1'!AP29/SUM('MissFill 1'!AP$2:AP32)&gt;0.01,"",DateEnded_5Day!$A32)))))))</f>
        <v/>
      </c>
      <c r="AR32" s="54" t="str">
        <f>IF($A32&lt;='All Results'!$B$4,"",IF(SUM('MissFill 1'!AQ$2:AQ32)=0,"",(IF('MissFill 1'!AQ32/SUM('MissFill 1'!AQ$2:AQ32)&gt;0.01,"",IF('MissFill 1'!AQ31/SUM('MissFill 1'!AQ$2:AQ32)&gt;0.01,"",IF('MissFill 1'!AQ30/SUM('MissFill 1'!AQ$2:AQ32)&gt;0.01,"",IF('MissFill 1'!AQ29/SUM('MissFill 1'!AQ$2:AQ32)&gt;0.01,"",DateEnded_5Day!$A32)))))))</f>
        <v/>
      </c>
      <c r="AS32" s="54" t="str">
        <f>IF($A32&lt;='All Results'!$B$4,"",IF(SUM('MissFill 1'!AR$2:AR32)=0,"",(IF('MissFill 1'!AR32/SUM('MissFill 1'!AR$2:AR32)&gt;0.01,"",IF('MissFill 1'!AR31/SUM('MissFill 1'!AR$2:AR32)&gt;0.01,"",IF('MissFill 1'!AR30/SUM('MissFill 1'!AR$2:AR32)&gt;0.01,"",IF('MissFill 1'!AR29/SUM('MissFill 1'!AR$2:AR32)&gt;0.01,"",DateEnded_5Day!$A32)))))))</f>
        <v/>
      </c>
      <c r="AT32" s="54" t="str">
        <f>IF($A32&lt;='All Results'!$B$4,"",IF(SUM('MissFill 1'!AS$2:AS32)=0,"",(IF('MissFill 1'!AS32/SUM('MissFill 1'!AS$2:AS32)&gt;0.01,"",IF('MissFill 1'!AS31/SUM('MissFill 1'!AS$2:AS32)&gt;0.01,"",IF('MissFill 1'!AS30/SUM('MissFill 1'!AS$2:AS32)&gt;0.01,"",IF('MissFill 1'!AS29/SUM('MissFill 1'!AS$2:AS32)&gt;0.01,"",DateEnded_5Day!$A32)))))))</f>
        <v/>
      </c>
      <c r="AU32" s="54" t="str">
        <f>IF($A32&lt;='All Results'!$B$4,"",IF(SUM('MissFill 1'!AT$2:AT32)=0,"",(IF('MissFill 1'!AT32/SUM('MissFill 1'!AT$2:AT32)&gt;0.01,"",IF('MissFill 1'!AT31/SUM('MissFill 1'!AT$2:AT32)&gt;0.01,"",IF('MissFill 1'!AT30/SUM('MissFill 1'!AT$2:AT32)&gt;0.01,"",IF('MissFill 1'!AT29/SUM('MissFill 1'!AT$2:AT32)&gt;0.01,"",DateEnded_5Day!$A32)))))))</f>
        <v/>
      </c>
      <c r="AV32" s="54" t="str">
        <f>IF($A32&lt;='All Results'!$B$4,"",IF(SUM('MissFill 1'!AU$2:AU32)=0,"",(IF('MissFill 1'!AU32/SUM('MissFill 1'!AU$2:AU32)&gt;0.01,"",IF('MissFill 1'!AU31/SUM('MissFill 1'!AU$2:AU32)&gt;0.01,"",IF('MissFill 1'!AU30/SUM('MissFill 1'!AU$2:AU32)&gt;0.01,"",IF('MissFill 1'!AU29/SUM('MissFill 1'!AU$2:AU32)&gt;0.01,"",DateEnded_5Day!$A32)))))))</f>
        <v/>
      </c>
      <c r="AW32" s="54" t="str">
        <f>IF($A32&lt;='All Results'!$B$4,"",IF(SUM('MissFill 1'!AV$2:AV32)=0,"",(IF('MissFill 1'!AV32/SUM('MissFill 1'!AV$2:AV32)&gt;0.01,"",IF('MissFill 1'!AV31/SUM('MissFill 1'!AV$2:AV32)&gt;0.01,"",IF('MissFill 1'!AV30/SUM('MissFill 1'!AV$2:AV32)&gt;0.01,"",IF('MissFill 1'!AV29/SUM('MissFill 1'!AV$2:AV32)&gt;0.01,"",DateEnded_5Day!$A32)))))))</f>
        <v/>
      </c>
      <c r="AX32" s="54" t="str">
        <f>IF($A32&lt;='All Results'!$B$4,"",IF(SUM('MissFill 1'!AW$2:AW32)=0,"",(IF('MissFill 1'!AW32/SUM('MissFill 1'!AW$2:AW32)&gt;0.01,"",IF('MissFill 1'!AW31/SUM('MissFill 1'!AW$2:AW32)&gt;0.01,"",IF('MissFill 1'!AW30/SUM('MissFill 1'!AW$2:AW32)&gt;0.01,"",IF('MissFill 1'!AW29/SUM('MissFill 1'!AW$2:AW32)&gt;0.01,"",DateEnded_5Day!$A32)))))))</f>
        <v/>
      </c>
    </row>
    <row r="33" spans="1:50" x14ac:dyDescent="0.25">
      <c r="A33" s="41">
        <v>44378</v>
      </c>
      <c r="B33" s="52">
        <v>182</v>
      </c>
      <c r="C33" s="54" t="str">
        <f>IF($A33&lt;='All Results'!$B$4,"",IF(SUM('MissFill 1'!B$2:B33)=0,"",(IF('MissFill 1'!B33/SUM('MissFill 1'!B$2:B33)&gt;0.01,"",IF('MissFill 1'!B32/SUM('MissFill 1'!B$2:B33)&gt;0.01,"",IF('MissFill 1'!B31/SUM('MissFill 1'!B$2:B33)&gt;0.01,"",IF('MissFill 1'!B30/SUM('MissFill 1'!B$2:B33)&gt;0.01,"",DateEnded_5Day!$A33)))))))</f>
        <v/>
      </c>
      <c r="D33" s="54" t="str">
        <f>IF($A33&lt;='All Results'!$B$4,"",IF(SUM('MissFill 1'!C$2:C33)=0,"",(IF('MissFill 1'!C33/SUM('MissFill 1'!C$2:C33)&gt;0.01,"",IF('MissFill 1'!C32/SUM('MissFill 1'!C$2:C33)&gt;0.01,"",IF('MissFill 1'!C31/SUM('MissFill 1'!C$2:C33)&gt;0.01,"",IF('MissFill 1'!C30/SUM('MissFill 1'!C$2:C33)&gt;0.01,"",DateEnded_5Day!$A33)))))))</f>
        <v/>
      </c>
      <c r="E33" s="54" t="str">
        <f>IF($A33&lt;='All Results'!$B$4,"",IF(SUM('MissFill 1'!D$2:D33)=0,"",(IF('MissFill 1'!D33/SUM('MissFill 1'!D$2:D33)&gt;0.01,"",IF('MissFill 1'!D32/SUM('MissFill 1'!D$2:D33)&gt;0.01,"",IF('MissFill 1'!D31/SUM('MissFill 1'!D$2:D33)&gt;0.01,"",IF('MissFill 1'!D30/SUM('MissFill 1'!D$2:D33)&gt;0.01,"",DateEnded_5Day!$A33)))))))</f>
        <v/>
      </c>
      <c r="F33" s="54" t="str">
        <f>IF($A33&lt;='All Results'!$B$4,"",IF(SUM('MissFill 1'!E$2:E33)=0,"",(IF('MissFill 1'!E33/SUM('MissFill 1'!E$2:E33)&gt;0.01,"",IF('MissFill 1'!E32/SUM('MissFill 1'!E$2:E33)&gt;0.01,"",IF('MissFill 1'!E31/SUM('MissFill 1'!E$2:E33)&gt;0.01,"",IF('MissFill 1'!E30/SUM('MissFill 1'!E$2:E33)&gt;0.01,"",DateEnded_5Day!$A33)))))))</f>
        <v/>
      </c>
      <c r="G33" s="54" t="str">
        <f>IF($A33&lt;='All Results'!$B$4,"",IF(SUM('MissFill 1'!F$2:F33)=0,"",(IF('MissFill 1'!F33/SUM('MissFill 1'!F$2:F33)&gt;0.01,"",IF('MissFill 1'!F32/SUM('MissFill 1'!F$2:F33)&gt;0.01,"",IF('MissFill 1'!F31/SUM('MissFill 1'!F$2:F33)&gt;0.01,"",IF('MissFill 1'!F30/SUM('MissFill 1'!F$2:F33)&gt;0.01,"",DateEnded_5Day!$A33)))))))</f>
        <v/>
      </c>
      <c r="H33" s="54" t="str">
        <f>IF($A33&lt;='All Results'!$B$4,"",IF(SUM('MissFill 1'!G$2:G33)=0,"",(IF('MissFill 1'!G33/SUM('MissFill 1'!G$2:G33)&gt;0.01,"",IF('MissFill 1'!G32/SUM('MissFill 1'!G$2:G33)&gt;0.01,"",IF('MissFill 1'!G31/SUM('MissFill 1'!G$2:G33)&gt;0.01,"",IF('MissFill 1'!G30/SUM('MissFill 1'!G$2:G33)&gt;0.01,"",DateEnded_5Day!$A33)))))))</f>
        <v/>
      </c>
      <c r="I33" s="54" t="str">
        <f>IF($A33&lt;='All Results'!$B$4,"",IF(SUM('MissFill 1'!H$2:H33)=0,"",(IF('MissFill 1'!H33/SUM('MissFill 1'!H$2:H33)&gt;0.01,"",IF('MissFill 1'!H32/SUM('MissFill 1'!H$2:H33)&gt;0.01,"",IF('MissFill 1'!H31/SUM('MissFill 1'!H$2:H33)&gt;0.01,"",IF('MissFill 1'!H30/SUM('MissFill 1'!H$2:H33)&gt;0.01,"",DateEnded_5Day!$A33)))))))</f>
        <v/>
      </c>
      <c r="J33" s="54" t="str">
        <f>IF($A33&lt;='All Results'!$B$4,"",IF(SUM('MissFill 1'!I$2:I33)=0,"",(IF('MissFill 1'!I33/SUM('MissFill 1'!I$2:I33)&gt;0.01,"",IF('MissFill 1'!I32/SUM('MissFill 1'!I$2:I33)&gt;0.01,"",IF('MissFill 1'!I31/SUM('MissFill 1'!I$2:I33)&gt;0.01,"",IF('MissFill 1'!I30/SUM('MissFill 1'!I$2:I33)&gt;0.01,"",DateEnded_5Day!$A33)))))))</f>
        <v/>
      </c>
      <c r="K33" s="54" t="str">
        <f>IF($A33&lt;='All Results'!$B$4,"",IF(SUM('MissFill 1'!J$2:J33)=0,"",(IF('MissFill 1'!J33/SUM('MissFill 1'!J$2:J33)&gt;0.01,"",IF('MissFill 1'!J32/SUM('MissFill 1'!J$2:J33)&gt;0.01,"",IF('MissFill 1'!J31/SUM('MissFill 1'!J$2:J33)&gt;0.01,"",IF('MissFill 1'!J30/SUM('MissFill 1'!J$2:J33)&gt;0.01,"",DateEnded_5Day!$A33)))))))</f>
        <v/>
      </c>
      <c r="L33" s="54" t="str">
        <f>IF($A33&lt;='All Results'!$B$4,"",IF(SUM('MissFill 1'!K$2:K33)=0,"",(IF('MissFill 1'!K33/SUM('MissFill 1'!K$2:K33)&gt;0.01,"",IF('MissFill 1'!K32/SUM('MissFill 1'!K$2:K33)&gt;0.01,"",IF('MissFill 1'!K31/SUM('MissFill 1'!K$2:K33)&gt;0.01,"",IF('MissFill 1'!K30/SUM('MissFill 1'!K$2:K33)&gt;0.01,"",DateEnded_5Day!$A33)))))))</f>
        <v/>
      </c>
      <c r="M33" s="54" t="str">
        <f>IF($A33&lt;='All Results'!$B$4,"",IF(SUM('MissFill 1'!L$2:L33)=0,"",(IF('MissFill 1'!L33/SUM('MissFill 1'!L$2:L33)&gt;0.01,"",IF('MissFill 1'!L32/SUM('MissFill 1'!L$2:L33)&gt;0.01,"",IF('MissFill 1'!L31/SUM('MissFill 1'!L$2:L33)&gt;0.01,"",IF('MissFill 1'!L30/SUM('MissFill 1'!L$2:L33)&gt;0.01,"",DateEnded_5Day!$A33)))))))</f>
        <v/>
      </c>
      <c r="N33" s="54" t="str">
        <f>IF($A33&lt;='All Results'!$B$4,"",IF(SUM('MissFill 1'!M$2:M33)=0,"",(IF('MissFill 1'!M33/SUM('MissFill 1'!M$2:M33)&gt;0.01,"",IF('MissFill 1'!M32/SUM('MissFill 1'!M$2:M33)&gt;0.01,"",IF('MissFill 1'!M31/SUM('MissFill 1'!M$2:M33)&gt;0.01,"",IF('MissFill 1'!M30/SUM('MissFill 1'!M$2:M33)&gt;0.01,"",DateEnded_5Day!$A33)))))))</f>
        <v/>
      </c>
      <c r="O33" s="54" t="str">
        <f>IF($A33&lt;='All Results'!$B$4,"",IF(SUM('MissFill 1'!N$2:N33)=0,"",(IF('MissFill 1'!N33/SUM('MissFill 1'!N$2:N33)&gt;0.01,"",IF('MissFill 1'!N32/SUM('MissFill 1'!N$2:N33)&gt;0.01,"",IF('MissFill 1'!N31/SUM('MissFill 1'!N$2:N33)&gt;0.01,"",IF('MissFill 1'!N30/SUM('MissFill 1'!N$2:N33)&gt;0.01,"",DateEnded_5Day!$A33)))))))</f>
        <v/>
      </c>
      <c r="P33" s="54" t="str">
        <f>IF($A33&lt;='All Results'!$B$4,"",IF(SUM('MissFill 1'!O$2:O33)=0,"",(IF('MissFill 1'!O33/SUM('MissFill 1'!O$2:O33)&gt;0.01,"",IF('MissFill 1'!O32/SUM('MissFill 1'!O$2:O33)&gt;0.01,"",IF('MissFill 1'!O31/SUM('MissFill 1'!O$2:O33)&gt;0.01,"",IF('MissFill 1'!O30/SUM('MissFill 1'!O$2:O33)&gt;0.01,"",DateEnded_5Day!$A33)))))))</f>
        <v/>
      </c>
      <c r="Q33" s="54" t="str">
        <f>IF($A33&lt;='All Results'!$B$4,"",IF(SUM('MissFill 1'!P$2:P33)=0,"",(IF('MissFill 1'!P33/SUM('MissFill 1'!P$2:P33)&gt;0.01,"",IF('MissFill 1'!P32/SUM('MissFill 1'!P$2:P33)&gt;0.01,"",IF('MissFill 1'!P31/SUM('MissFill 1'!P$2:P33)&gt;0.01,"",IF('MissFill 1'!P30/SUM('MissFill 1'!P$2:P33)&gt;0.01,"",DateEnded_5Day!$A33)))))))</f>
        <v/>
      </c>
      <c r="R33" s="54" t="str">
        <f>IF($A33&lt;='All Results'!$B$4,"",IF(SUM('MissFill 1'!Q$2:Q33)=0,"",(IF('MissFill 1'!Q33/SUM('MissFill 1'!Q$2:Q33)&gt;0.01,"",IF('MissFill 1'!Q32/SUM('MissFill 1'!Q$2:Q33)&gt;0.01,"",IF('MissFill 1'!Q31/SUM('MissFill 1'!Q$2:Q33)&gt;0.01,"",IF('MissFill 1'!Q30/SUM('MissFill 1'!Q$2:Q33)&gt;0.01,"",DateEnded_5Day!$A33)))))))</f>
        <v/>
      </c>
      <c r="S33" s="54" t="str">
        <f>IF($A33&lt;='All Results'!$B$4,"",IF(SUM('MissFill 1'!R$2:R33)=0,"",(IF('MissFill 1'!R33/SUM('MissFill 1'!R$2:R33)&gt;0.01,"",IF('MissFill 1'!R32/SUM('MissFill 1'!R$2:R33)&gt;0.01,"",IF('MissFill 1'!R31/SUM('MissFill 1'!R$2:R33)&gt;0.01,"",IF('MissFill 1'!R30/SUM('MissFill 1'!R$2:R33)&gt;0.01,"",DateEnded_5Day!$A33)))))))</f>
        <v/>
      </c>
      <c r="T33" s="54" t="str">
        <f>IF($A33&lt;='All Results'!$B$4,"",IF(SUM('MissFill 1'!S$2:S33)=0,"",(IF('MissFill 1'!S33/SUM('MissFill 1'!S$2:S33)&gt;0.01,"",IF('MissFill 1'!S32/SUM('MissFill 1'!S$2:S33)&gt;0.01,"",IF('MissFill 1'!S31/SUM('MissFill 1'!S$2:S33)&gt;0.01,"",IF('MissFill 1'!S30/SUM('MissFill 1'!S$2:S33)&gt;0.01,"",DateEnded_5Day!$A33)))))))</f>
        <v/>
      </c>
      <c r="U33" s="54" t="str">
        <f>IF($A33&lt;='All Results'!$B$4,"",IF(SUM('MissFill 1'!T$2:T33)=0,"",(IF('MissFill 1'!T33/SUM('MissFill 1'!T$2:T33)&gt;0.01,"",IF('MissFill 1'!T32/SUM('MissFill 1'!T$2:T33)&gt;0.01,"",IF('MissFill 1'!T31/SUM('MissFill 1'!T$2:T33)&gt;0.01,"",IF('MissFill 1'!T30/SUM('MissFill 1'!T$2:T33)&gt;0.01,"",DateEnded_5Day!$A33)))))))</f>
        <v/>
      </c>
      <c r="V33" s="54" t="str">
        <f>IF($A33&lt;='All Results'!$B$4,"",IF(SUM('MissFill 1'!U$2:U33)=0,"",(IF('MissFill 1'!U33/SUM('MissFill 1'!U$2:U33)&gt;0.01,"",IF('MissFill 1'!U32/SUM('MissFill 1'!U$2:U33)&gt;0.01,"",IF('MissFill 1'!U31/SUM('MissFill 1'!U$2:U33)&gt;0.01,"",IF('MissFill 1'!U30/SUM('MissFill 1'!U$2:U33)&gt;0.01,"",DateEnded_5Day!$A33)))))))</f>
        <v/>
      </c>
      <c r="W33" s="54" t="str">
        <f>IF($A33&lt;='All Results'!$B$4,"",IF(SUM('MissFill 1'!V$2:V33)=0,"",(IF('MissFill 1'!V33/SUM('MissFill 1'!V$2:V33)&gt;0.01,"",IF('MissFill 1'!V32/SUM('MissFill 1'!V$2:V33)&gt;0.01,"",IF('MissFill 1'!V31/SUM('MissFill 1'!V$2:V33)&gt;0.01,"",IF('MissFill 1'!V30/SUM('MissFill 1'!V$2:V33)&gt;0.01,"",DateEnded_5Day!$A33)))))))</f>
        <v/>
      </c>
      <c r="X33" s="54" t="str">
        <f>IF($A33&lt;='All Results'!$B$4,"",IF(SUM('MissFill 1'!W$2:W33)=0,"",(IF('MissFill 1'!W33/SUM('MissFill 1'!W$2:W33)&gt;0.01,"",IF('MissFill 1'!W32/SUM('MissFill 1'!W$2:W33)&gt;0.01,"",IF('MissFill 1'!W31/SUM('MissFill 1'!W$2:W33)&gt;0.01,"",IF('MissFill 1'!W30/SUM('MissFill 1'!W$2:W33)&gt;0.01,"",DateEnded_5Day!$A33)))))))</f>
        <v/>
      </c>
      <c r="Y33" s="54" t="str">
        <f>IF($A33&lt;='All Results'!$B$4,"",IF(SUM('MissFill 1'!X$2:X33)=0,"",(IF('MissFill 1'!X33/SUM('MissFill 1'!X$2:X33)&gt;0.01,"",IF('MissFill 1'!X32/SUM('MissFill 1'!X$2:X33)&gt;0.01,"",IF('MissFill 1'!X31/SUM('MissFill 1'!X$2:X33)&gt;0.01,"",IF('MissFill 1'!X30/SUM('MissFill 1'!X$2:X33)&gt;0.01,"",DateEnded_5Day!$A33)))))))</f>
        <v/>
      </c>
      <c r="Z33" s="54" t="str">
        <f>IF($A33&lt;='All Results'!$B$4,"",IF(SUM('MissFill 1'!Y$2:Y33)=0,"",(IF('MissFill 1'!Y33/SUM('MissFill 1'!Y$2:Y33)&gt;0.01,"",IF('MissFill 1'!Y32/SUM('MissFill 1'!Y$2:Y33)&gt;0.01,"",IF('MissFill 1'!Y31/SUM('MissFill 1'!Y$2:Y33)&gt;0.01,"",IF('MissFill 1'!Y30/SUM('MissFill 1'!Y$2:Y33)&gt;0.01,"",DateEnded_5Day!$A33)))))))</f>
        <v/>
      </c>
      <c r="AA33" s="54" t="str">
        <f>IF($A33&lt;='All Results'!$B$4,"",IF(SUM('MissFill 1'!Z$2:Z33)=0,"",(IF('MissFill 1'!Z33/SUM('MissFill 1'!Z$2:Z33)&gt;0.01,"",IF('MissFill 1'!Z32/SUM('MissFill 1'!Z$2:Z33)&gt;0.01,"",IF('MissFill 1'!Z31/SUM('MissFill 1'!Z$2:Z33)&gt;0.01,"",IF('MissFill 1'!Z30/SUM('MissFill 1'!Z$2:Z33)&gt;0.01,"",DateEnded_5Day!$A33)))))))</f>
        <v/>
      </c>
      <c r="AB33" s="54" t="str">
        <f>IF($A33&lt;='All Results'!$B$4,"",IF(SUM('MissFill 1'!AA$2:AA33)=0,"",(IF('MissFill 1'!AA33/SUM('MissFill 1'!AA$2:AA33)&gt;0.01,"",IF('MissFill 1'!AA32/SUM('MissFill 1'!AA$2:AA33)&gt;0.01,"",IF('MissFill 1'!AA31/SUM('MissFill 1'!AA$2:AA33)&gt;0.01,"",IF('MissFill 1'!AA30/SUM('MissFill 1'!AA$2:AA33)&gt;0.01,"",DateEnded_5Day!$A33)))))))</f>
        <v/>
      </c>
      <c r="AC33" s="54" t="str">
        <f>IF($A33&lt;='All Results'!$B$4,"",IF(SUM('MissFill 1'!AB$2:AB33)=0,"",(IF('MissFill 1'!AB33/SUM('MissFill 1'!AB$2:AB33)&gt;0.01,"",IF('MissFill 1'!AB32/SUM('MissFill 1'!AB$2:AB33)&gt;0.01,"",IF('MissFill 1'!AB31/SUM('MissFill 1'!AB$2:AB33)&gt;0.01,"",IF('MissFill 1'!AB30/SUM('MissFill 1'!AB$2:AB33)&gt;0.01,"",DateEnded_5Day!$A33)))))))</f>
        <v/>
      </c>
      <c r="AD33" s="54" t="str">
        <f>IF($A33&lt;='All Results'!$B$4,"",IF(SUM('MissFill 1'!AC$2:AC33)=0,"",(IF('MissFill 1'!AC33/SUM('MissFill 1'!AC$2:AC33)&gt;0.01,"",IF('MissFill 1'!AC32/SUM('MissFill 1'!AC$2:AC33)&gt;0.01,"",IF('MissFill 1'!AC31/SUM('MissFill 1'!AC$2:AC33)&gt;0.01,"",IF('MissFill 1'!AC30/SUM('MissFill 1'!AC$2:AC33)&gt;0.01,"",DateEnded_5Day!$A33)))))))</f>
        <v/>
      </c>
      <c r="AE33" s="54" t="str">
        <f>IF($A33&lt;='All Results'!$B$4,"",IF(SUM('MissFill 1'!AD$2:AD33)=0,"",(IF('MissFill 1'!AD33/SUM('MissFill 1'!AD$2:AD33)&gt;0.01,"",IF('MissFill 1'!AD32/SUM('MissFill 1'!AD$2:AD33)&gt;0.01,"",IF('MissFill 1'!AD31/SUM('MissFill 1'!AD$2:AD33)&gt;0.01,"",IF('MissFill 1'!AD30/SUM('MissFill 1'!AD$2:AD33)&gt;0.01,"",DateEnded_5Day!$A33)))))))</f>
        <v/>
      </c>
      <c r="AF33" s="54" t="str">
        <f>IF($A33&lt;='All Results'!$B$4,"",IF(SUM('MissFill 1'!AE$2:AE33)=0,"",(IF('MissFill 1'!AE33/SUM('MissFill 1'!AE$2:AE33)&gt;0.01,"",IF('MissFill 1'!AE32/SUM('MissFill 1'!AE$2:AE33)&gt;0.01,"",IF('MissFill 1'!AE31/SUM('MissFill 1'!AE$2:AE33)&gt;0.01,"",IF('MissFill 1'!AE30/SUM('MissFill 1'!AE$2:AE33)&gt;0.01,"",DateEnded_5Day!$A33)))))))</f>
        <v/>
      </c>
      <c r="AG33" s="54" t="str">
        <f>IF($A33&lt;='All Results'!$B$4,"",IF(SUM('MissFill 1'!AF$2:AF33)=0,"",(IF('MissFill 1'!AF33/SUM('MissFill 1'!AF$2:AF33)&gt;0.01,"",IF('MissFill 1'!AF32/SUM('MissFill 1'!AF$2:AF33)&gt;0.01,"",IF('MissFill 1'!AF31/SUM('MissFill 1'!AF$2:AF33)&gt;0.01,"",IF('MissFill 1'!AF30/SUM('MissFill 1'!AF$2:AF33)&gt;0.01,"",DateEnded_5Day!$A33)))))))</f>
        <v/>
      </c>
      <c r="AH33" s="54" t="str">
        <f>IF($A33&lt;='All Results'!$B$4,"",IF(SUM('MissFill 1'!AG$2:AG33)=0,"",(IF('MissFill 1'!AG33/SUM('MissFill 1'!AG$2:AG33)&gt;0.01,"",IF('MissFill 1'!AG32/SUM('MissFill 1'!AG$2:AG33)&gt;0.01,"",IF('MissFill 1'!AG31/SUM('MissFill 1'!AG$2:AG33)&gt;0.01,"",IF('MissFill 1'!AG30/SUM('MissFill 1'!AG$2:AG33)&gt;0.01,"",DateEnded_5Day!$A33)))))))</f>
        <v/>
      </c>
      <c r="AI33" s="54" t="str">
        <f>IF($A33&lt;='All Results'!$B$4,"",IF(SUM('MissFill 1'!AH$2:AH33)=0,"",(IF('MissFill 1'!AH33/SUM('MissFill 1'!AH$2:AH33)&gt;0.01,"",IF('MissFill 1'!AH32/SUM('MissFill 1'!AH$2:AH33)&gt;0.01,"",IF('MissFill 1'!AH31/SUM('MissFill 1'!AH$2:AH33)&gt;0.01,"",IF('MissFill 1'!AH30/SUM('MissFill 1'!AH$2:AH33)&gt;0.01,"",DateEnded_5Day!$A33)))))))</f>
        <v/>
      </c>
      <c r="AJ33" s="54" t="str">
        <f>IF($A33&lt;='All Results'!$B$4,"",IF(SUM('MissFill 1'!AI$2:AI33)=0,"",(IF('MissFill 1'!AI33/SUM('MissFill 1'!AI$2:AI33)&gt;0.01,"",IF('MissFill 1'!AI32/SUM('MissFill 1'!AI$2:AI33)&gt;0.01,"",IF('MissFill 1'!AI31/SUM('MissFill 1'!AI$2:AI33)&gt;0.01,"",IF('MissFill 1'!AI30/SUM('MissFill 1'!AI$2:AI33)&gt;0.01,"",DateEnded_5Day!$A33)))))))</f>
        <v/>
      </c>
      <c r="AK33" s="54" t="str">
        <f>IF($A33&lt;='All Results'!$B$4,"",IF(SUM('MissFill 1'!AJ$2:AJ33)=0,"",(IF('MissFill 1'!AJ33/SUM('MissFill 1'!AJ$2:AJ33)&gt;0.01,"",IF('MissFill 1'!AJ32/SUM('MissFill 1'!AJ$2:AJ33)&gt;0.01,"",IF('MissFill 1'!AJ31/SUM('MissFill 1'!AJ$2:AJ33)&gt;0.01,"",IF('MissFill 1'!AJ30/SUM('MissFill 1'!AJ$2:AJ33)&gt;0.01,"",DateEnded_5Day!$A33)))))))</f>
        <v/>
      </c>
      <c r="AL33" s="54" t="str">
        <f>IF($A33&lt;='All Results'!$B$4,"",IF(SUM('MissFill 1'!AK$2:AK33)=0,"",(IF('MissFill 1'!AK33/SUM('MissFill 1'!AK$2:AK33)&gt;0.01,"",IF('MissFill 1'!AK32/SUM('MissFill 1'!AK$2:AK33)&gt;0.01,"",IF('MissFill 1'!AK31/SUM('MissFill 1'!AK$2:AK33)&gt;0.01,"",IF('MissFill 1'!AK30/SUM('MissFill 1'!AK$2:AK33)&gt;0.01,"",DateEnded_5Day!$A33)))))))</f>
        <v/>
      </c>
      <c r="AM33" s="54" t="str">
        <f>IF($A33&lt;='All Results'!$B$4,"",IF(SUM('MissFill 1'!AL$2:AL33)=0,"",(IF('MissFill 1'!AL33/SUM('MissFill 1'!AL$2:AL33)&gt;0.01,"",IF('MissFill 1'!AL32/SUM('MissFill 1'!AL$2:AL33)&gt;0.01,"",IF('MissFill 1'!AL31/SUM('MissFill 1'!AL$2:AL33)&gt;0.01,"",IF('MissFill 1'!AL30/SUM('MissFill 1'!AL$2:AL33)&gt;0.01,"",DateEnded_5Day!$A33)))))))</f>
        <v/>
      </c>
      <c r="AN33" s="54" t="str">
        <f>IF($A33&lt;='All Results'!$B$4,"",IF(SUM('MissFill 1'!AM$2:AM33)=0,"",(IF('MissFill 1'!AM33/SUM('MissFill 1'!AM$2:AM33)&gt;0.01,"",IF('MissFill 1'!AM32/SUM('MissFill 1'!AM$2:AM33)&gt;0.01,"",IF('MissFill 1'!AM31/SUM('MissFill 1'!AM$2:AM33)&gt;0.01,"",IF('MissFill 1'!AM30/SUM('MissFill 1'!AM$2:AM33)&gt;0.01,"",DateEnded_5Day!$A33)))))))</f>
        <v/>
      </c>
      <c r="AO33" s="54" t="str">
        <f>IF($A33&lt;='All Results'!$B$4,"",IF(SUM('MissFill 1'!AN$2:AN33)=0,"",(IF('MissFill 1'!AN33/SUM('MissFill 1'!AN$2:AN33)&gt;0.01,"",IF('MissFill 1'!AN32/SUM('MissFill 1'!AN$2:AN33)&gt;0.01,"",IF('MissFill 1'!AN31/SUM('MissFill 1'!AN$2:AN33)&gt;0.01,"",IF('MissFill 1'!AN30/SUM('MissFill 1'!AN$2:AN33)&gt;0.01,"",DateEnded_5Day!$A33)))))))</f>
        <v/>
      </c>
      <c r="AP33" s="54" t="str">
        <f>IF($A33&lt;='All Results'!$B$4,"",IF(SUM('MissFill 1'!AO$2:AO33)=0,"",(IF('MissFill 1'!AO33/SUM('MissFill 1'!AO$2:AO33)&gt;0.01,"",IF('MissFill 1'!AO32/SUM('MissFill 1'!AO$2:AO33)&gt;0.01,"",IF('MissFill 1'!AO31/SUM('MissFill 1'!AO$2:AO33)&gt;0.01,"",IF('MissFill 1'!AO30/SUM('MissFill 1'!AO$2:AO33)&gt;0.01,"",DateEnded_5Day!$A33)))))))</f>
        <v/>
      </c>
      <c r="AQ33" s="54" t="str">
        <f>IF($A33&lt;='All Results'!$B$4,"",IF(SUM('MissFill 1'!AP$2:AP33)=0,"",(IF('MissFill 1'!AP33/SUM('MissFill 1'!AP$2:AP33)&gt;0.01,"",IF('MissFill 1'!AP32/SUM('MissFill 1'!AP$2:AP33)&gt;0.01,"",IF('MissFill 1'!AP31/SUM('MissFill 1'!AP$2:AP33)&gt;0.01,"",IF('MissFill 1'!AP30/SUM('MissFill 1'!AP$2:AP33)&gt;0.01,"",DateEnded_5Day!$A33)))))))</f>
        <v/>
      </c>
      <c r="AR33" s="54" t="str">
        <f>IF($A33&lt;='All Results'!$B$4,"",IF(SUM('MissFill 1'!AQ$2:AQ33)=0,"",(IF('MissFill 1'!AQ33/SUM('MissFill 1'!AQ$2:AQ33)&gt;0.01,"",IF('MissFill 1'!AQ32/SUM('MissFill 1'!AQ$2:AQ33)&gt;0.01,"",IF('MissFill 1'!AQ31/SUM('MissFill 1'!AQ$2:AQ33)&gt;0.01,"",IF('MissFill 1'!AQ30/SUM('MissFill 1'!AQ$2:AQ33)&gt;0.01,"",DateEnded_5Day!$A33)))))))</f>
        <v/>
      </c>
      <c r="AS33" s="54" t="str">
        <f>IF($A33&lt;='All Results'!$B$4,"",IF(SUM('MissFill 1'!AR$2:AR33)=0,"",(IF('MissFill 1'!AR33/SUM('MissFill 1'!AR$2:AR33)&gt;0.01,"",IF('MissFill 1'!AR32/SUM('MissFill 1'!AR$2:AR33)&gt;0.01,"",IF('MissFill 1'!AR31/SUM('MissFill 1'!AR$2:AR33)&gt;0.01,"",IF('MissFill 1'!AR30/SUM('MissFill 1'!AR$2:AR33)&gt;0.01,"",DateEnded_5Day!$A33)))))))</f>
        <v/>
      </c>
      <c r="AT33" s="54" t="str">
        <f>IF($A33&lt;='All Results'!$B$4,"",IF(SUM('MissFill 1'!AS$2:AS33)=0,"",(IF('MissFill 1'!AS33/SUM('MissFill 1'!AS$2:AS33)&gt;0.01,"",IF('MissFill 1'!AS32/SUM('MissFill 1'!AS$2:AS33)&gt;0.01,"",IF('MissFill 1'!AS31/SUM('MissFill 1'!AS$2:AS33)&gt;0.01,"",IF('MissFill 1'!AS30/SUM('MissFill 1'!AS$2:AS33)&gt;0.01,"",DateEnded_5Day!$A33)))))))</f>
        <v/>
      </c>
      <c r="AU33" s="54" t="str">
        <f>IF($A33&lt;='All Results'!$B$4,"",IF(SUM('MissFill 1'!AT$2:AT33)=0,"",(IF('MissFill 1'!AT33/SUM('MissFill 1'!AT$2:AT33)&gt;0.01,"",IF('MissFill 1'!AT32/SUM('MissFill 1'!AT$2:AT33)&gt;0.01,"",IF('MissFill 1'!AT31/SUM('MissFill 1'!AT$2:AT33)&gt;0.01,"",IF('MissFill 1'!AT30/SUM('MissFill 1'!AT$2:AT33)&gt;0.01,"",DateEnded_5Day!$A33)))))))</f>
        <v/>
      </c>
      <c r="AV33" s="54" t="str">
        <f>IF($A33&lt;='All Results'!$B$4,"",IF(SUM('MissFill 1'!AU$2:AU33)=0,"",(IF('MissFill 1'!AU33/SUM('MissFill 1'!AU$2:AU33)&gt;0.01,"",IF('MissFill 1'!AU32/SUM('MissFill 1'!AU$2:AU33)&gt;0.01,"",IF('MissFill 1'!AU31/SUM('MissFill 1'!AU$2:AU33)&gt;0.01,"",IF('MissFill 1'!AU30/SUM('MissFill 1'!AU$2:AU33)&gt;0.01,"",DateEnded_5Day!$A33)))))))</f>
        <v/>
      </c>
      <c r="AW33" s="54" t="str">
        <f>IF($A33&lt;='All Results'!$B$4,"",IF(SUM('MissFill 1'!AV$2:AV33)=0,"",(IF('MissFill 1'!AV33/SUM('MissFill 1'!AV$2:AV33)&gt;0.01,"",IF('MissFill 1'!AV32/SUM('MissFill 1'!AV$2:AV33)&gt;0.01,"",IF('MissFill 1'!AV31/SUM('MissFill 1'!AV$2:AV33)&gt;0.01,"",IF('MissFill 1'!AV30/SUM('MissFill 1'!AV$2:AV33)&gt;0.01,"",DateEnded_5Day!$A33)))))))</f>
        <v/>
      </c>
      <c r="AX33" s="54" t="str">
        <f>IF($A33&lt;='All Results'!$B$4,"",IF(SUM('MissFill 1'!AW$2:AW33)=0,"",(IF('MissFill 1'!AW33/SUM('MissFill 1'!AW$2:AW33)&gt;0.01,"",IF('MissFill 1'!AW32/SUM('MissFill 1'!AW$2:AW33)&gt;0.01,"",IF('MissFill 1'!AW31/SUM('MissFill 1'!AW$2:AW33)&gt;0.01,"",IF('MissFill 1'!AW30/SUM('MissFill 1'!AW$2:AW33)&gt;0.01,"",DateEnded_5Day!$A33)))))))</f>
        <v/>
      </c>
    </row>
    <row r="34" spans="1:50" x14ac:dyDescent="0.25">
      <c r="A34" s="41">
        <v>44379</v>
      </c>
      <c r="B34" s="52">
        <v>183</v>
      </c>
      <c r="C34" s="54" t="str">
        <f>IF($A34&lt;='All Results'!$B$4,"",IF(SUM('MissFill 1'!B$2:B34)=0,"",(IF('MissFill 1'!B34/SUM('MissFill 1'!B$2:B34)&gt;0.01,"",IF('MissFill 1'!B33/SUM('MissFill 1'!B$2:B34)&gt;0.01,"",IF('MissFill 1'!B32/SUM('MissFill 1'!B$2:B34)&gt;0.01,"",IF('MissFill 1'!B31/SUM('MissFill 1'!B$2:B34)&gt;0.01,"",DateEnded_5Day!$A34)))))))</f>
        <v/>
      </c>
      <c r="D34" s="54" t="str">
        <f>IF($A34&lt;='All Results'!$B$4,"",IF(SUM('MissFill 1'!C$2:C34)=0,"",(IF('MissFill 1'!C34/SUM('MissFill 1'!C$2:C34)&gt;0.01,"",IF('MissFill 1'!C33/SUM('MissFill 1'!C$2:C34)&gt;0.01,"",IF('MissFill 1'!C32/SUM('MissFill 1'!C$2:C34)&gt;0.01,"",IF('MissFill 1'!C31/SUM('MissFill 1'!C$2:C34)&gt;0.01,"",DateEnded_5Day!$A34)))))))</f>
        <v/>
      </c>
      <c r="E34" s="54" t="str">
        <f>IF($A34&lt;='All Results'!$B$4,"",IF(SUM('MissFill 1'!D$2:D34)=0,"",(IF('MissFill 1'!D34/SUM('MissFill 1'!D$2:D34)&gt;0.01,"",IF('MissFill 1'!D33/SUM('MissFill 1'!D$2:D34)&gt;0.01,"",IF('MissFill 1'!D32/SUM('MissFill 1'!D$2:D34)&gt;0.01,"",IF('MissFill 1'!D31/SUM('MissFill 1'!D$2:D34)&gt;0.01,"",DateEnded_5Day!$A34)))))))</f>
        <v/>
      </c>
      <c r="F34" s="54" t="str">
        <f>IF($A34&lt;='All Results'!$B$4,"",IF(SUM('MissFill 1'!E$2:E34)=0,"",(IF('MissFill 1'!E34/SUM('MissFill 1'!E$2:E34)&gt;0.01,"",IF('MissFill 1'!E33/SUM('MissFill 1'!E$2:E34)&gt;0.01,"",IF('MissFill 1'!E32/SUM('MissFill 1'!E$2:E34)&gt;0.01,"",IF('MissFill 1'!E31/SUM('MissFill 1'!E$2:E34)&gt;0.01,"",DateEnded_5Day!$A34)))))))</f>
        <v/>
      </c>
      <c r="G34" s="54" t="str">
        <f>IF($A34&lt;='All Results'!$B$4,"",IF(SUM('MissFill 1'!F$2:F34)=0,"",(IF('MissFill 1'!F34/SUM('MissFill 1'!F$2:F34)&gt;0.01,"",IF('MissFill 1'!F33/SUM('MissFill 1'!F$2:F34)&gt;0.01,"",IF('MissFill 1'!F32/SUM('MissFill 1'!F$2:F34)&gt;0.01,"",IF('MissFill 1'!F31/SUM('MissFill 1'!F$2:F34)&gt;0.01,"",DateEnded_5Day!$A34)))))))</f>
        <v/>
      </c>
      <c r="H34" s="54" t="str">
        <f>IF($A34&lt;='All Results'!$B$4,"",IF(SUM('MissFill 1'!G$2:G34)=0,"",(IF('MissFill 1'!G34/SUM('MissFill 1'!G$2:G34)&gt;0.01,"",IF('MissFill 1'!G33/SUM('MissFill 1'!G$2:G34)&gt;0.01,"",IF('MissFill 1'!G32/SUM('MissFill 1'!G$2:G34)&gt;0.01,"",IF('MissFill 1'!G31/SUM('MissFill 1'!G$2:G34)&gt;0.01,"",DateEnded_5Day!$A34)))))))</f>
        <v/>
      </c>
      <c r="I34" s="54" t="str">
        <f>IF($A34&lt;='All Results'!$B$4,"",IF(SUM('MissFill 1'!H$2:H34)=0,"",(IF('MissFill 1'!H34/SUM('MissFill 1'!H$2:H34)&gt;0.01,"",IF('MissFill 1'!H33/SUM('MissFill 1'!H$2:H34)&gt;0.01,"",IF('MissFill 1'!H32/SUM('MissFill 1'!H$2:H34)&gt;0.01,"",IF('MissFill 1'!H31/SUM('MissFill 1'!H$2:H34)&gt;0.01,"",DateEnded_5Day!$A34)))))))</f>
        <v/>
      </c>
      <c r="J34" s="54" t="str">
        <f>IF($A34&lt;='All Results'!$B$4,"",IF(SUM('MissFill 1'!I$2:I34)=0,"",(IF('MissFill 1'!I34/SUM('MissFill 1'!I$2:I34)&gt;0.01,"",IF('MissFill 1'!I33/SUM('MissFill 1'!I$2:I34)&gt;0.01,"",IF('MissFill 1'!I32/SUM('MissFill 1'!I$2:I34)&gt;0.01,"",IF('MissFill 1'!I31/SUM('MissFill 1'!I$2:I34)&gt;0.01,"",DateEnded_5Day!$A34)))))))</f>
        <v/>
      </c>
      <c r="K34" s="54" t="str">
        <f>IF($A34&lt;='All Results'!$B$4,"",IF(SUM('MissFill 1'!J$2:J34)=0,"",(IF('MissFill 1'!J34/SUM('MissFill 1'!J$2:J34)&gt;0.01,"",IF('MissFill 1'!J33/SUM('MissFill 1'!J$2:J34)&gt;0.01,"",IF('MissFill 1'!J32/SUM('MissFill 1'!J$2:J34)&gt;0.01,"",IF('MissFill 1'!J31/SUM('MissFill 1'!J$2:J34)&gt;0.01,"",DateEnded_5Day!$A34)))))))</f>
        <v/>
      </c>
      <c r="L34" s="54" t="str">
        <f>IF($A34&lt;='All Results'!$B$4,"",IF(SUM('MissFill 1'!K$2:K34)=0,"",(IF('MissFill 1'!K34/SUM('MissFill 1'!K$2:K34)&gt;0.01,"",IF('MissFill 1'!K33/SUM('MissFill 1'!K$2:K34)&gt;0.01,"",IF('MissFill 1'!K32/SUM('MissFill 1'!K$2:K34)&gt;0.01,"",IF('MissFill 1'!K31/SUM('MissFill 1'!K$2:K34)&gt;0.01,"",DateEnded_5Day!$A34)))))))</f>
        <v/>
      </c>
      <c r="M34" s="54" t="str">
        <f>IF($A34&lt;='All Results'!$B$4,"",IF(SUM('MissFill 1'!L$2:L34)=0,"",(IF('MissFill 1'!L34/SUM('MissFill 1'!L$2:L34)&gt;0.01,"",IF('MissFill 1'!L33/SUM('MissFill 1'!L$2:L34)&gt;0.01,"",IF('MissFill 1'!L32/SUM('MissFill 1'!L$2:L34)&gt;0.01,"",IF('MissFill 1'!L31/SUM('MissFill 1'!L$2:L34)&gt;0.01,"",DateEnded_5Day!$A34)))))))</f>
        <v/>
      </c>
      <c r="N34" s="54" t="str">
        <f>IF($A34&lt;='All Results'!$B$4,"",IF(SUM('MissFill 1'!M$2:M34)=0,"",(IF('MissFill 1'!M34/SUM('MissFill 1'!M$2:M34)&gt;0.01,"",IF('MissFill 1'!M33/SUM('MissFill 1'!M$2:M34)&gt;0.01,"",IF('MissFill 1'!M32/SUM('MissFill 1'!M$2:M34)&gt;0.01,"",IF('MissFill 1'!M31/SUM('MissFill 1'!M$2:M34)&gt;0.01,"",DateEnded_5Day!$A34)))))))</f>
        <v/>
      </c>
      <c r="O34" s="54" t="str">
        <f>IF($A34&lt;='All Results'!$B$4,"",IF(SUM('MissFill 1'!N$2:N34)=0,"",(IF('MissFill 1'!N34/SUM('MissFill 1'!N$2:N34)&gt;0.01,"",IF('MissFill 1'!N33/SUM('MissFill 1'!N$2:N34)&gt;0.01,"",IF('MissFill 1'!N32/SUM('MissFill 1'!N$2:N34)&gt;0.01,"",IF('MissFill 1'!N31/SUM('MissFill 1'!N$2:N34)&gt;0.01,"",DateEnded_5Day!$A34)))))))</f>
        <v/>
      </c>
      <c r="P34" s="54" t="str">
        <f>IF($A34&lt;='All Results'!$B$4,"",IF(SUM('MissFill 1'!O$2:O34)=0,"",(IF('MissFill 1'!O34/SUM('MissFill 1'!O$2:O34)&gt;0.01,"",IF('MissFill 1'!O33/SUM('MissFill 1'!O$2:O34)&gt;0.01,"",IF('MissFill 1'!O32/SUM('MissFill 1'!O$2:O34)&gt;0.01,"",IF('MissFill 1'!O31/SUM('MissFill 1'!O$2:O34)&gt;0.01,"",DateEnded_5Day!$A34)))))))</f>
        <v/>
      </c>
      <c r="Q34" s="54" t="str">
        <f>IF($A34&lt;='All Results'!$B$4,"",IF(SUM('MissFill 1'!P$2:P34)=0,"",(IF('MissFill 1'!P34/SUM('MissFill 1'!P$2:P34)&gt;0.01,"",IF('MissFill 1'!P33/SUM('MissFill 1'!P$2:P34)&gt;0.01,"",IF('MissFill 1'!P32/SUM('MissFill 1'!P$2:P34)&gt;0.01,"",IF('MissFill 1'!P31/SUM('MissFill 1'!P$2:P34)&gt;0.01,"",DateEnded_5Day!$A34)))))))</f>
        <v/>
      </c>
      <c r="R34" s="54" t="str">
        <f>IF($A34&lt;='All Results'!$B$4,"",IF(SUM('MissFill 1'!Q$2:Q34)=0,"",(IF('MissFill 1'!Q34/SUM('MissFill 1'!Q$2:Q34)&gt;0.01,"",IF('MissFill 1'!Q33/SUM('MissFill 1'!Q$2:Q34)&gt;0.01,"",IF('MissFill 1'!Q32/SUM('MissFill 1'!Q$2:Q34)&gt;0.01,"",IF('MissFill 1'!Q31/SUM('MissFill 1'!Q$2:Q34)&gt;0.01,"",DateEnded_5Day!$A34)))))))</f>
        <v/>
      </c>
      <c r="S34" s="54" t="str">
        <f>IF($A34&lt;='All Results'!$B$4,"",IF(SUM('MissFill 1'!R$2:R34)=0,"",(IF('MissFill 1'!R34/SUM('MissFill 1'!R$2:R34)&gt;0.01,"",IF('MissFill 1'!R33/SUM('MissFill 1'!R$2:R34)&gt;0.01,"",IF('MissFill 1'!R32/SUM('MissFill 1'!R$2:R34)&gt;0.01,"",IF('MissFill 1'!R31/SUM('MissFill 1'!R$2:R34)&gt;0.01,"",DateEnded_5Day!$A34)))))))</f>
        <v/>
      </c>
      <c r="T34" s="54" t="str">
        <f>IF($A34&lt;='All Results'!$B$4,"",IF(SUM('MissFill 1'!S$2:S34)=0,"",(IF('MissFill 1'!S34/SUM('MissFill 1'!S$2:S34)&gt;0.01,"",IF('MissFill 1'!S33/SUM('MissFill 1'!S$2:S34)&gt;0.01,"",IF('MissFill 1'!S32/SUM('MissFill 1'!S$2:S34)&gt;0.01,"",IF('MissFill 1'!S31/SUM('MissFill 1'!S$2:S34)&gt;0.01,"",DateEnded_5Day!$A34)))))))</f>
        <v/>
      </c>
      <c r="U34" s="54" t="str">
        <f>IF($A34&lt;='All Results'!$B$4,"",IF(SUM('MissFill 1'!T$2:T34)=0,"",(IF('MissFill 1'!T34/SUM('MissFill 1'!T$2:T34)&gt;0.01,"",IF('MissFill 1'!T33/SUM('MissFill 1'!T$2:T34)&gt;0.01,"",IF('MissFill 1'!T32/SUM('MissFill 1'!T$2:T34)&gt;0.01,"",IF('MissFill 1'!T31/SUM('MissFill 1'!T$2:T34)&gt;0.01,"",DateEnded_5Day!$A34)))))))</f>
        <v/>
      </c>
      <c r="V34" s="54" t="str">
        <f>IF($A34&lt;='All Results'!$B$4,"",IF(SUM('MissFill 1'!U$2:U34)=0,"",(IF('MissFill 1'!U34/SUM('MissFill 1'!U$2:U34)&gt;0.01,"",IF('MissFill 1'!U33/SUM('MissFill 1'!U$2:U34)&gt;0.01,"",IF('MissFill 1'!U32/SUM('MissFill 1'!U$2:U34)&gt;0.01,"",IF('MissFill 1'!U31/SUM('MissFill 1'!U$2:U34)&gt;0.01,"",DateEnded_5Day!$A34)))))))</f>
        <v/>
      </c>
      <c r="W34" s="54" t="str">
        <f>IF($A34&lt;='All Results'!$B$4,"",IF(SUM('MissFill 1'!V$2:V34)=0,"",(IF('MissFill 1'!V34/SUM('MissFill 1'!V$2:V34)&gt;0.01,"",IF('MissFill 1'!V33/SUM('MissFill 1'!V$2:V34)&gt;0.01,"",IF('MissFill 1'!V32/SUM('MissFill 1'!V$2:V34)&gt;0.01,"",IF('MissFill 1'!V31/SUM('MissFill 1'!V$2:V34)&gt;0.01,"",DateEnded_5Day!$A34)))))))</f>
        <v/>
      </c>
      <c r="X34" s="54" t="str">
        <f>IF($A34&lt;='All Results'!$B$4,"",IF(SUM('MissFill 1'!W$2:W34)=0,"",(IF('MissFill 1'!W34/SUM('MissFill 1'!W$2:W34)&gt;0.01,"",IF('MissFill 1'!W33/SUM('MissFill 1'!W$2:W34)&gt;0.01,"",IF('MissFill 1'!W32/SUM('MissFill 1'!W$2:W34)&gt;0.01,"",IF('MissFill 1'!W31/SUM('MissFill 1'!W$2:W34)&gt;0.01,"",DateEnded_5Day!$A34)))))))</f>
        <v/>
      </c>
      <c r="Y34" s="54" t="str">
        <f>IF($A34&lt;='All Results'!$B$4,"",IF(SUM('MissFill 1'!X$2:X34)=0,"",(IF('MissFill 1'!X34/SUM('MissFill 1'!X$2:X34)&gt;0.01,"",IF('MissFill 1'!X33/SUM('MissFill 1'!X$2:X34)&gt;0.01,"",IF('MissFill 1'!X32/SUM('MissFill 1'!X$2:X34)&gt;0.01,"",IF('MissFill 1'!X31/SUM('MissFill 1'!X$2:X34)&gt;0.01,"",DateEnded_5Day!$A34)))))))</f>
        <v/>
      </c>
      <c r="Z34" s="54" t="str">
        <f>IF($A34&lt;='All Results'!$B$4,"",IF(SUM('MissFill 1'!Y$2:Y34)=0,"",(IF('MissFill 1'!Y34/SUM('MissFill 1'!Y$2:Y34)&gt;0.01,"",IF('MissFill 1'!Y33/SUM('MissFill 1'!Y$2:Y34)&gt;0.01,"",IF('MissFill 1'!Y32/SUM('MissFill 1'!Y$2:Y34)&gt;0.01,"",IF('MissFill 1'!Y31/SUM('MissFill 1'!Y$2:Y34)&gt;0.01,"",DateEnded_5Day!$A34)))))))</f>
        <v/>
      </c>
      <c r="AA34" s="54" t="str">
        <f>IF($A34&lt;='All Results'!$B$4,"",IF(SUM('MissFill 1'!Z$2:Z34)=0,"",(IF('MissFill 1'!Z34/SUM('MissFill 1'!Z$2:Z34)&gt;0.01,"",IF('MissFill 1'!Z33/SUM('MissFill 1'!Z$2:Z34)&gt;0.01,"",IF('MissFill 1'!Z32/SUM('MissFill 1'!Z$2:Z34)&gt;0.01,"",IF('MissFill 1'!Z31/SUM('MissFill 1'!Z$2:Z34)&gt;0.01,"",DateEnded_5Day!$A34)))))))</f>
        <v/>
      </c>
      <c r="AB34" s="54" t="str">
        <f>IF($A34&lt;='All Results'!$B$4,"",IF(SUM('MissFill 1'!AA$2:AA34)=0,"",(IF('MissFill 1'!AA34/SUM('MissFill 1'!AA$2:AA34)&gt;0.01,"",IF('MissFill 1'!AA33/SUM('MissFill 1'!AA$2:AA34)&gt;0.01,"",IF('MissFill 1'!AA32/SUM('MissFill 1'!AA$2:AA34)&gt;0.01,"",IF('MissFill 1'!AA31/SUM('MissFill 1'!AA$2:AA34)&gt;0.01,"",DateEnded_5Day!$A34)))))))</f>
        <v/>
      </c>
      <c r="AC34" s="54" t="str">
        <f>IF($A34&lt;='All Results'!$B$4,"",IF(SUM('MissFill 1'!AB$2:AB34)=0,"",(IF('MissFill 1'!AB34/SUM('MissFill 1'!AB$2:AB34)&gt;0.01,"",IF('MissFill 1'!AB33/SUM('MissFill 1'!AB$2:AB34)&gt;0.01,"",IF('MissFill 1'!AB32/SUM('MissFill 1'!AB$2:AB34)&gt;0.01,"",IF('MissFill 1'!AB31/SUM('MissFill 1'!AB$2:AB34)&gt;0.01,"",DateEnded_5Day!$A34)))))))</f>
        <v/>
      </c>
      <c r="AD34" s="54" t="str">
        <f>IF($A34&lt;='All Results'!$B$4,"",IF(SUM('MissFill 1'!AC$2:AC34)=0,"",(IF('MissFill 1'!AC34/SUM('MissFill 1'!AC$2:AC34)&gt;0.01,"",IF('MissFill 1'!AC33/SUM('MissFill 1'!AC$2:AC34)&gt;0.01,"",IF('MissFill 1'!AC32/SUM('MissFill 1'!AC$2:AC34)&gt;0.01,"",IF('MissFill 1'!AC31/SUM('MissFill 1'!AC$2:AC34)&gt;0.01,"",DateEnded_5Day!$A34)))))))</f>
        <v/>
      </c>
      <c r="AE34" s="54" t="str">
        <f>IF($A34&lt;='All Results'!$B$4,"",IF(SUM('MissFill 1'!AD$2:AD34)=0,"",(IF('MissFill 1'!AD34/SUM('MissFill 1'!AD$2:AD34)&gt;0.01,"",IF('MissFill 1'!AD33/SUM('MissFill 1'!AD$2:AD34)&gt;0.01,"",IF('MissFill 1'!AD32/SUM('MissFill 1'!AD$2:AD34)&gt;0.01,"",IF('MissFill 1'!AD31/SUM('MissFill 1'!AD$2:AD34)&gt;0.01,"",DateEnded_5Day!$A34)))))))</f>
        <v/>
      </c>
      <c r="AF34" s="54" t="str">
        <f>IF($A34&lt;='All Results'!$B$4,"",IF(SUM('MissFill 1'!AE$2:AE34)=0,"",(IF('MissFill 1'!AE34/SUM('MissFill 1'!AE$2:AE34)&gt;0.01,"",IF('MissFill 1'!AE33/SUM('MissFill 1'!AE$2:AE34)&gt;0.01,"",IF('MissFill 1'!AE32/SUM('MissFill 1'!AE$2:AE34)&gt;0.01,"",IF('MissFill 1'!AE31/SUM('MissFill 1'!AE$2:AE34)&gt;0.01,"",DateEnded_5Day!$A34)))))))</f>
        <v/>
      </c>
      <c r="AG34" s="54" t="str">
        <f>IF($A34&lt;='All Results'!$B$4,"",IF(SUM('MissFill 1'!AF$2:AF34)=0,"",(IF('MissFill 1'!AF34/SUM('MissFill 1'!AF$2:AF34)&gt;0.01,"",IF('MissFill 1'!AF33/SUM('MissFill 1'!AF$2:AF34)&gt;0.01,"",IF('MissFill 1'!AF32/SUM('MissFill 1'!AF$2:AF34)&gt;0.01,"",IF('MissFill 1'!AF31/SUM('MissFill 1'!AF$2:AF34)&gt;0.01,"",DateEnded_5Day!$A34)))))))</f>
        <v/>
      </c>
      <c r="AH34" s="54" t="str">
        <f>IF($A34&lt;='All Results'!$B$4,"",IF(SUM('MissFill 1'!AG$2:AG34)=0,"",(IF('MissFill 1'!AG34/SUM('MissFill 1'!AG$2:AG34)&gt;0.01,"",IF('MissFill 1'!AG33/SUM('MissFill 1'!AG$2:AG34)&gt;0.01,"",IF('MissFill 1'!AG32/SUM('MissFill 1'!AG$2:AG34)&gt;0.01,"",IF('MissFill 1'!AG31/SUM('MissFill 1'!AG$2:AG34)&gt;0.01,"",DateEnded_5Day!$A34)))))))</f>
        <v/>
      </c>
      <c r="AI34" s="54" t="str">
        <f>IF($A34&lt;='All Results'!$B$4,"",IF(SUM('MissFill 1'!AH$2:AH34)=0,"",(IF('MissFill 1'!AH34/SUM('MissFill 1'!AH$2:AH34)&gt;0.01,"",IF('MissFill 1'!AH33/SUM('MissFill 1'!AH$2:AH34)&gt;0.01,"",IF('MissFill 1'!AH32/SUM('MissFill 1'!AH$2:AH34)&gt;0.01,"",IF('MissFill 1'!AH31/SUM('MissFill 1'!AH$2:AH34)&gt;0.01,"",DateEnded_5Day!$A34)))))))</f>
        <v/>
      </c>
      <c r="AJ34" s="54" t="str">
        <f>IF($A34&lt;='All Results'!$B$4,"",IF(SUM('MissFill 1'!AI$2:AI34)=0,"",(IF('MissFill 1'!AI34/SUM('MissFill 1'!AI$2:AI34)&gt;0.01,"",IF('MissFill 1'!AI33/SUM('MissFill 1'!AI$2:AI34)&gt;0.01,"",IF('MissFill 1'!AI32/SUM('MissFill 1'!AI$2:AI34)&gt;0.01,"",IF('MissFill 1'!AI31/SUM('MissFill 1'!AI$2:AI34)&gt;0.01,"",DateEnded_5Day!$A34)))))))</f>
        <v/>
      </c>
      <c r="AK34" s="54" t="str">
        <f>IF($A34&lt;='All Results'!$B$4,"",IF(SUM('MissFill 1'!AJ$2:AJ34)=0,"",(IF('MissFill 1'!AJ34/SUM('MissFill 1'!AJ$2:AJ34)&gt;0.01,"",IF('MissFill 1'!AJ33/SUM('MissFill 1'!AJ$2:AJ34)&gt;0.01,"",IF('MissFill 1'!AJ32/SUM('MissFill 1'!AJ$2:AJ34)&gt;0.01,"",IF('MissFill 1'!AJ31/SUM('MissFill 1'!AJ$2:AJ34)&gt;0.01,"",DateEnded_5Day!$A34)))))))</f>
        <v/>
      </c>
      <c r="AL34" s="54" t="str">
        <f>IF($A34&lt;='All Results'!$B$4,"",IF(SUM('MissFill 1'!AK$2:AK34)=0,"",(IF('MissFill 1'!AK34/SUM('MissFill 1'!AK$2:AK34)&gt;0.01,"",IF('MissFill 1'!AK33/SUM('MissFill 1'!AK$2:AK34)&gt;0.01,"",IF('MissFill 1'!AK32/SUM('MissFill 1'!AK$2:AK34)&gt;0.01,"",IF('MissFill 1'!AK31/SUM('MissFill 1'!AK$2:AK34)&gt;0.01,"",DateEnded_5Day!$A34)))))))</f>
        <v/>
      </c>
      <c r="AM34" s="54" t="str">
        <f>IF($A34&lt;='All Results'!$B$4,"",IF(SUM('MissFill 1'!AL$2:AL34)=0,"",(IF('MissFill 1'!AL34/SUM('MissFill 1'!AL$2:AL34)&gt;0.01,"",IF('MissFill 1'!AL33/SUM('MissFill 1'!AL$2:AL34)&gt;0.01,"",IF('MissFill 1'!AL32/SUM('MissFill 1'!AL$2:AL34)&gt;0.01,"",IF('MissFill 1'!AL31/SUM('MissFill 1'!AL$2:AL34)&gt;0.01,"",DateEnded_5Day!$A34)))))))</f>
        <v/>
      </c>
      <c r="AN34" s="54" t="str">
        <f>IF($A34&lt;='All Results'!$B$4,"",IF(SUM('MissFill 1'!AM$2:AM34)=0,"",(IF('MissFill 1'!AM34/SUM('MissFill 1'!AM$2:AM34)&gt;0.01,"",IF('MissFill 1'!AM33/SUM('MissFill 1'!AM$2:AM34)&gt;0.01,"",IF('MissFill 1'!AM32/SUM('MissFill 1'!AM$2:AM34)&gt;0.01,"",IF('MissFill 1'!AM31/SUM('MissFill 1'!AM$2:AM34)&gt;0.01,"",DateEnded_5Day!$A34)))))))</f>
        <v/>
      </c>
      <c r="AO34" s="54" t="str">
        <f>IF($A34&lt;='All Results'!$B$4,"",IF(SUM('MissFill 1'!AN$2:AN34)=0,"",(IF('MissFill 1'!AN34/SUM('MissFill 1'!AN$2:AN34)&gt;0.01,"",IF('MissFill 1'!AN33/SUM('MissFill 1'!AN$2:AN34)&gt;0.01,"",IF('MissFill 1'!AN32/SUM('MissFill 1'!AN$2:AN34)&gt;0.01,"",IF('MissFill 1'!AN31/SUM('MissFill 1'!AN$2:AN34)&gt;0.01,"",DateEnded_5Day!$A34)))))))</f>
        <v/>
      </c>
      <c r="AP34" s="54" t="str">
        <f>IF($A34&lt;='All Results'!$B$4,"",IF(SUM('MissFill 1'!AO$2:AO34)=0,"",(IF('MissFill 1'!AO34/SUM('MissFill 1'!AO$2:AO34)&gt;0.01,"",IF('MissFill 1'!AO33/SUM('MissFill 1'!AO$2:AO34)&gt;0.01,"",IF('MissFill 1'!AO32/SUM('MissFill 1'!AO$2:AO34)&gt;0.01,"",IF('MissFill 1'!AO31/SUM('MissFill 1'!AO$2:AO34)&gt;0.01,"",DateEnded_5Day!$A34)))))))</f>
        <v/>
      </c>
      <c r="AQ34" s="54" t="str">
        <f>IF($A34&lt;='All Results'!$B$4,"",IF(SUM('MissFill 1'!AP$2:AP34)=0,"",(IF('MissFill 1'!AP34/SUM('MissFill 1'!AP$2:AP34)&gt;0.01,"",IF('MissFill 1'!AP33/SUM('MissFill 1'!AP$2:AP34)&gt;0.01,"",IF('MissFill 1'!AP32/SUM('MissFill 1'!AP$2:AP34)&gt;0.01,"",IF('MissFill 1'!AP31/SUM('MissFill 1'!AP$2:AP34)&gt;0.01,"",DateEnded_5Day!$A34)))))))</f>
        <v/>
      </c>
      <c r="AR34" s="54" t="str">
        <f>IF($A34&lt;='All Results'!$B$4,"",IF(SUM('MissFill 1'!AQ$2:AQ34)=0,"",(IF('MissFill 1'!AQ34/SUM('MissFill 1'!AQ$2:AQ34)&gt;0.01,"",IF('MissFill 1'!AQ33/SUM('MissFill 1'!AQ$2:AQ34)&gt;0.01,"",IF('MissFill 1'!AQ32/SUM('MissFill 1'!AQ$2:AQ34)&gt;0.01,"",IF('MissFill 1'!AQ31/SUM('MissFill 1'!AQ$2:AQ34)&gt;0.01,"",DateEnded_5Day!$A34)))))))</f>
        <v/>
      </c>
      <c r="AS34" s="54" t="str">
        <f>IF($A34&lt;='All Results'!$B$4,"",IF(SUM('MissFill 1'!AR$2:AR34)=0,"",(IF('MissFill 1'!AR34/SUM('MissFill 1'!AR$2:AR34)&gt;0.01,"",IF('MissFill 1'!AR33/SUM('MissFill 1'!AR$2:AR34)&gt;0.01,"",IF('MissFill 1'!AR32/SUM('MissFill 1'!AR$2:AR34)&gt;0.01,"",IF('MissFill 1'!AR31/SUM('MissFill 1'!AR$2:AR34)&gt;0.01,"",DateEnded_5Day!$A34)))))))</f>
        <v/>
      </c>
      <c r="AT34" s="54" t="str">
        <f>IF($A34&lt;='All Results'!$B$4,"",IF(SUM('MissFill 1'!AS$2:AS34)=0,"",(IF('MissFill 1'!AS34/SUM('MissFill 1'!AS$2:AS34)&gt;0.01,"",IF('MissFill 1'!AS33/SUM('MissFill 1'!AS$2:AS34)&gt;0.01,"",IF('MissFill 1'!AS32/SUM('MissFill 1'!AS$2:AS34)&gt;0.01,"",IF('MissFill 1'!AS31/SUM('MissFill 1'!AS$2:AS34)&gt;0.01,"",DateEnded_5Day!$A34)))))))</f>
        <v/>
      </c>
      <c r="AU34" s="54" t="str">
        <f>IF($A34&lt;='All Results'!$B$4,"",IF(SUM('MissFill 1'!AT$2:AT34)=0,"",(IF('MissFill 1'!AT34/SUM('MissFill 1'!AT$2:AT34)&gt;0.01,"",IF('MissFill 1'!AT33/SUM('MissFill 1'!AT$2:AT34)&gt;0.01,"",IF('MissFill 1'!AT32/SUM('MissFill 1'!AT$2:AT34)&gt;0.01,"",IF('MissFill 1'!AT31/SUM('MissFill 1'!AT$2:AT34)&gt;0.01,"",DateEnded_5Day!$A34)))))))</f>
        <v/>
      </c>
      <c r="AV34" s="54" t="str">
        <f>IF($A34&lt;='All Results'!$B$4,"",IF(SUM('MissFill 1'!AU$2:AU34)=0,"",(IF('MissFill 1'!AU34/SUM('MissFill 1'!AU$2:AU34)&gt;0.01,"",IF('MissFill 1'!AU33/SUM('MissFill 1'!AU$2:AU34)&gt;0.01,"",IF('MissFill 1'!AU32/SUM('MissFill 1'!AU$2:AU34)&gt;0.01,"",IF('MissFill 1'!AU31/SUM('MissFill 1'!AU$2:AU34)&gt;0.01,"",DateEnded_5Day!$A34)))))))</f>
        <v/>
      </c>
      <c r="AW34" s="54" t="str">
        <f>IF($A34&lt;='All Results'!$B$4,"",IF(SUM('MissFill 1'!AV$2:AV34)=0,"",(IF('MissFill 1'!AV34/SUM('MissFill 1'!AV$2:AV34)&gt;0.01,"",IF('MissFill 1'!AV33/SUM('MissFill 1'!AV$2:AV34)&gt;0.01,"",IF('MissFill 1'!AV32/SUM('MissFill 1'!AV$2:AV34)&gt;0.01,"",IF('MissFill 1'!AV31/SUM('MissFill 1'!AV$2:AV34)&gt;0.01,"",DateEnded_5Day!$A34)))))))</f>
        <v/>
      </c>
      <c r="AX34" s="54" t="str">
        <f>IF($A34&lt;='All Results'!$B$4,"",IF(SUM('MissFill 1'!AW$2:AW34)=0,"",(IF('MissFill 1'!AW34/SUM('MissFill 1'!AW$2:AW34)&gt;0.01,"",IF('MissFill 1'!AW33/SUM('MissFill 1'!AW$2:AW34)&gt;0.01,"",IF('MissFill 1'!AW32/SUM('MissFill 1'!AW$2:AW34)&gt;0.01,"",IF('MissFill 1'!AW31/SUM('MissFill 1'!AW$2:AW34)&gt;0.01,"",DateEnded_5Day!$A34)))))))</f>
        <v/>
      </c>
    </row>
    <row r="35" spans="1:50" x14ac:dyDescent="0.25">
      <c r="A35" s="41">
        <v>44380</v>
      </c>
      <c r="B35" s="52">
        <v>184</v>
      </c>
      <c r="C35" s="54" t="str">
        <f>IF($A35&lt;='All Results'!$B$4,"",IF(SUM('MissFill 1'!B$2:B35)=0,"",(IF('MissFill 1'!B35/SUM('MissFill 1'!B$2:B35)&gt;0.01,"",IF('MissFill 1'!B34/SUM('MissFill 1'!B$2:B35)&gt;0.01,"",IF('MissFill 1'!B33/SUM('MissFill 1'!B$2:B35)&gt;0.01,"",IF('MissFill 1'!B32/SUM('MissFill 1'!B$2:B35)&gt;0.01,"",DateEnded_5Day!$A35)))))))</f>
        <v/>
      </c>
      <c r="D35" s="54" t="str">
        <f>IF($A35&lt;='All Results'!$B$4,"",IF(SUM('MissFill 1'!C$2:C35)=0,"",(IF('MissFill 1'!C35/SUM('MissFill 1'!C$2:C35)&gt;0.01,"",IF('MissFill 1'!C34/SUM('MissFill 1'!C$2:C35)&gt;0.01,"",IF('MissFill 1'!C33/SUM('MissFill 1'!C$2:C35)&gt;0.01,"",IF('MissFill 1'!C32/SUM('MissFill 1'!C$2:C35)&gt;0.01,"",DateEnded_5Day!$A35)))))))</f>
        <v/>
      </c>
      <c r="E35" s="54" t="str">
        <f>IF($A35&lt;='All Results'!$B$4,"",IF(SUM('MissFill 1'!D$2:D35)=0,"",(IF('MissFill 1'!D35/SUM('MissFill 1'!D$2:D35)&gt;0.01,"",IF('MissFill 1'!D34/SUM('MissFill 1'!D$2:D35)&gt;0.01,"",IF('MissFill 1'!D33/SUM('MissFill 1'!D$2:D35)&gt;0.01,"",IF('MissFill 1'!D32/SUM('MissFill 1'!D$2:D35)&gt;0.01,"",DateEnded_5Day!$A35)))))))</f>
        <v/>
      </c>
      <c r="F35" s="54" t="str">
        <f>IF($A35&lt;='All Results'!$B$4,"",IF(SUM('MissFill 1'!E$2:E35)=0,"",(IF('MissFill 1'!E35/SUM('MissFill 1'!E$2:E35)&gt;0.01,"",IF('MissFill 1'!E34/SUM('MissFill 1'!E$2:E35)&gt;0.01,"",IF('MissFill 1'!E33/SUM('MissFill 1'!E$2:E35)&gt;0.01,"",IF('MissFill 1'!E32/SUM('MissFill 1'!E$2:E35)&gt;0.01,"",DateEnded_5Day!$A35)))))))</f>
        <v/>
      </c>
      <c r="G35" s="54" t="str">
        <f>IF($A35&lt;='All Results'!$B$4,"",IF(SUM('MissFill 1'!F$2:F35)=0,"",(IF('MissFill 1'!F35/SUM('MissFill 1'!F$2:F35)&gt;0.01,"",IF('MissFill 1'!F34/SUM('MissFill 1'!F$2:F35)&gt;0.01,"",IF('MissFill 1'!F33/SUM('MissFill 1'!F$2:F35)&gt;0.01,"",IF('MissFill 1'!F32/SUM('MissFill 1'!F$2:F35)&gt;0.01,"",DateEnded_5Day!$A35)))))))</f>
        <v/>
      </c>
      <c r="H35" s="54" t="str">
        <f>IF($A35&lt;='All Results'!$B$4,"",IF(SUM('MissFill 1'!G$2:G35)=0,"",(IF('MissFill 1'!G35/SUM('MissFill 1'!G$2:G35)&gt;0.01,"",IF('MissFill 1'!G34/SUM('MissFill 1'!G$2:G35)&gt;0.01,"",IF('MissFill 1'!G33/SUM('MissFill 1'!G$2:G35)&gt;0.01,"",IF('MissFill 1'!G32/SUM('MissFill 1'!G$2:G35)&gt;0.01,"",DateEnded_5Day!$A35)))))))</f>
        <v/>
      </c>
      <c r="I35" s="54" t="str">
        <f>IF($A35&lt;='All Results'!$B$4,"",IF(SUM('MissFill 1'!H$2:H35)=0,"",(IF('MissFill 1'!H35/SUM('MissFill 1'!H$2:H35)&gt;0.01,"",IF('MissFill 1'!H34/SUM('MissFill 1'!H$2:H35)&gt;0.01,"",IF('MissFill 1'!H33/SUM('MissFill 1'!H$2:H35)&gt;0.01,"",IF('MissFill 1'!H32/SUM('MissFill 1'!H$2:H35)&gt;0.01,"",DateEnded_5Day!$A35)))))))</f>
        <v/>
      </c>
      <c r="J35" s="54" t="str">
        <f>IF($A35&lt;='All Results'!$B$4,"",IF(SUM('MissFill 1'!I$2:I35)=0,"",(IF('MissFill 1'!I35/SUM('MissFill 1'!I$2:I35)&gt;0.01,"",IF('MissFill 1'!I34/SUM('MissFill 1'!I$2:I35)&gt;0.01,"",IF('MissFill 1'!I33/SUM('MissFill 1'!I$2:I35)&gt;0.01,"",IF('MissFill 1'!I32/SUM('MissFill 1'!I$2:I35)&gt;0.01,"",DateEnded_5Day!$A35)))))))</f>
        <v/>
      </c>
      <c r="K35" s="54" t="str">
        <f>IF($A35&lt;='All Results'!$B$4,"",IF(SUM('MissFill 1'!J$2:J35)=0,"",(IF('MissFill 1'!J35/SUM('MissFill 1'!J$2:J35)&gt;0.01,"",IF('MissFill 1'!J34/SUM('MissFill 1'!J$2:J35)&gt;0.01,"",IF('MissFill 1'!J33/SUM('MissFill 1'!J$2:J35)&gt;0.01,"",IF('MissFill 1'!J32/SUM('MissFill 1'!J$2:J35)&gt;0.01,"",DateEnded_5Day!$A35)))))))</f>
        <v/>
      </c>
      <c r="L35" s="54" t="str">
        <f>IF($A35&lt;='All Results'!$B$4,"",IF(SUM('MissFill 1'!K$2:K35)=0,"",(IF('MissFill 1'!K35/SUM('MissFill 1'!K$2:K35)&gt;0.01,"",IF('MissFill 1'!K34/SUM('MissFill 1'!K$2:K35)&gt;0.01,"",IF('MissFill 1'!K33/SUM('MissFill 1'!K$2:K35)&gt;0.01,"",IF('MissFill 1'!K32/SUM('MissFill 1'!K$2:K35)&gt;0.01,"",DateEnded_5Day!$A35)))))))</f>
        <v/>
      </c>
      <c r="M35" s="54" t="str">
        <f>IF($A35&lt;='All Results'!$B$4,"",IF(SUM('MissFill 1'!L$2:L35)=0,"",(IF('MissFill 1'!L35/SUM('MissFill 1'!L$2:L35)&gt;0.01,"",IF('MissFill 1'!L34/SUM('MissFill 1'!L$2:L35)&gt;0.01,"",IF('MissFill 1'!L33/SUM('MissFill 1'!L$2:L35)&gt;0.01,"",IF('MissFill 1'!L32/SUM('MissFill 1'!L$2:L35)&gt;0.01,"",DateEnded_5Day!$A35)))))))</f>
        <v/>
      </c>
      <c r="N35" s="54" t="str">
        <f>IF($A35&lt;='All Results'!$B$4,"",IF(SUM('MissFill 1'!M$2:M35)=0,"",(IF('MissFill 1'!M35/SUM('MissFill 1'!M$2:M35)&gt;0.01,"",IF('MissFill 1'!M34/SUM('MissFill 1'!M$2:M35)&gt;0.01,"",IF('MissFill 1'!M33/SUM('MissFill 1'!M$2:M35)&gt;0.01,"",IF('MissFill 1'!M32/SUM('MissFill 1'!M$2:M35)&gt;0.01,"",DateEnded_5Day!$A35)))))))</f>
        <v/>
      </c>
      <c r="O35" s="54" t="str">
        <f>IF($A35&lt;='All Results'!$B$4,"",IF(SUM('MissFill 1'!N$2:N35)=0,"",(IF('MissFill 1'!N35/SUM('MissFill 1'!N$2:N35)&gt;0.01,"",IF('MissFill 1'!N34/SUM('MissFill 1'!N$2:N35)&gt;0.01,"",IF('MissFill 1'!N33/SUM('MissFill 1'!N$2:N35)&gt;0.01,"",IF('MissFill 1'!N32/SUM('MissFill 1'!N$2:N35)&gt;0.01,"",DateEnded_5Day!$A35)))))))</f>
        <v/>
      </c>
      <c r="P35" s="54" t="str">
        <f>IF($A35&lt;='All Results'!$B$4,"",IF(SUM('MissFill 1'!O$2:O35)=0,"",(IF('MissFill 1'!O35/SUM('MissFill 1'!O$2:O35)&gt;0.01,"",IF('MissFill 1'!O34/SUM('MissFill 1'!O$2:O35)&gt;0.01,"",IF('MissFill 1'!O33/SUM('MissFill 1'!O$2:O35)&gt;0.01,"",IF('MissFill 1'!O32/SUM('MissFill 1'!O$2:O35)&gt;0.01,"",DateEnded_5Day!$A35)))))))</f>
        <v/>
      </c>
      <c r="Q35" s="54" t="str">
        <f>IF($A35&lt;='All Results'!$B$4,"",IF(SUM('MissFill 1'!P$2:P35)=0,"",(IF('MissFill 1'!P35/SUM('MissFill 1'!P$2:P35)&gt;0.01,"",IF('MissFill 1'!P34/SUM('MissFill 1'!P$2:P35)&gt;0.01,"",IF('MissFill 1'!P33/SUM('MissFill 1'!P$2:P35)&gt;0.01,"",IF('MissFill 1'!P32/SUM('MissFill 1'!P$2:P35)&gt;0.01,"",DateEnded_5Day!$A35)))))))</f>
        <v/>
      </c>
      <c r="R35" s="54" t="str">
        <f>IF($A35&lt;='All Results'!$B$4,"",IF(SUM('MissFill 1'!Q$2:Q35)=0,"",(IF('MissFill 1'!Q35/SUM('MissFill 1'!Q$2:Q35)&gt;0.01,"",IF('MissFill 1'!Q34/SUM('MissFill 1'!Q$2:Q35)&gt;0.01,"",IF('MissFill 1'!Q33/SUM('MissFill 1'!Q$2:Q35)&gt;0.01,"",IF('MissFill 1'!Q32/SUM('MissFill 1'!Q$2:Q35)&gt;0.01,"",DateEnded_5Day!$A35)))))))</f>
        <v/>
      </c>
      <c r="S35" s="54" t="str">
        <f>IF($A35&lt;='All Results'!$B$4,"",IF(SUM('MissFill 1'!R$2:R35)=0,"",(IF('MissFill 1'!R35/SUM('MissFill 1'!R$2:R35)&gt;0.01,"",IF('MissFill 1'!R34/SUM('MissFill 1'!R$2:R35)&gt;0.01,"",IF('MissFill 1'!R33/SUM('MissFill 1'!R$2:R35)&gt;0.01,"",IF('MissFill 1'!R32/SUM('MissFill 1'!R$2:R35)&gt;0.01,"",DateEnded_5Day!$A35)))))))</f>
        <v/>
      </c>
      <c r="T35" s="54" t="str">
        <f>IF($A35&lt;='All Results'!$B$4,"",IF(SUM('MissFill 1'!S$2:S35)=0,"",(IF('MissFill 1'!S35/SUM('MissFill 1'!S$2:S35)&gt;0.01,"",IF('MissFill 1'!S34/SUM('MissFill 1'!S$2:S35)&gt;0.01,"",IF('MissFill 1'!S33/SUM('MissFill 1'!S$2:S35)&gt;0.01,"",IF('MissFill 1'!S32/SUM('MissFill 1'!S$2:S35)&gt;0.01,"",DateEnded_5Day!$A35)))))))</f>
        <v/>
      </c>
      <c r="U35" s="54" t="str">
        <f>IF($A35&lt;='All Results'!$B$4,"",IF(SUM('MissFill 1'!T$2:T35)=0,"",(IF('MissFill 1'!T35/SUM('MissFill 1'!T$2:T35)&gt;0.01,"",IF('MissFill 1'!T34/SUM('MissFill 1'!T$2:T35)&gt;0.01,"",IF('MissFill 1'!T33/SUM('MissFill 1'!T$2:T35)&gt;0.01,"",IF('MissFill 1'!T32/SUM('MissFill 1'!T$2:T35)&gt;0.01,"",DateEnded_5Day!$A35)))))))</f>
        <v/>
      </c>
      <c r="V35" s="54" t="str">
        <f>IF($A35&lt;='All Results'!$B$4,"",IF(SUM('MissFill 1'!U$2:U35)=0,"",(IF('MissFill 1'!U35/SUM('MissFill 1'!U$2:U35)&gt;0.01,"",IF('MissFill 1'!U34/SUM('MissFill 1'!U$2:U35)&gt;0.01,"",IF('MissFill 1'!U33/SUM('MissFill 1'!U$2:U35)&gt;0.01,"",IF('MissFill 1'!U32/SUM('MissFill 1'!U$2:U35)&gt;0.01,"",DateEnded_5Day!$A35)))))))</f>
        <v/>
      </c>
      <c r="W35" s="54" t="str">
        <f>IF($A35&lt;='All Results'!$B$4,"",IF(SUM('MissFill 1'!V$2:V35)=0,"",(IF('MissFill 1'!V35/SUM('MissFill 1'!V$2:V35)&gt;0.01,"",IF('MissFill 1'!V34/SUM('MissFill 1'!V$2:V35)&gt;0.01,"",IF('MissFill 1'!V33/SUM('MissFill 1'!V$2:V35)&gt;0.01,"",IF('MissFill 1'!V32/SUM('MissFill 1'!V$2:V35)&gt;0.01,"",DateEnded_5Day!$A35)))))))</f>
        <v/>
      </c>
      <c r="X35" s="54" t="str">
        <f>IF($A35&lt;='All Results'!$B$4,"",IF(SUM('MissFill 1'!W$2:W35)=0,"",(IF('MissFill 1'!W35/SUM('MissFill 1'!W$2:W35)&gt;0.01,"",IF('MissFill 1'!W34/SUM('MissFill 1'!W$2:W35)&gt;0.01,"",IF('MissFill 1'!W33/SUM('MissFill 1'!W$2:W35)&gt;0.01,"",IF('MissFill 1'!W32/SUM('MissFill 1'!W$2:W35)&gt;0.01,"",DateEnded_5Day!$A35)))))))</f>
        <v/>
      </c>
      <c r="Y35" s="54" t="str">
        <f>IF($A35&lt;='All Results'!$B$4,"",IF(SUM('MissFill 1'!X$2:X35)=0,"",(IF('MissFill 1'!X35/SUM('MissFill 1'!X$2:X35)&gt;0.01,"",IF('MissFill 1'!X34/SUM('MissFill 1'!X$2:X35)&gt;0.01,"",IF('MissFill 1'!X33/SUM('MissFill 1'!X$2:X35)&gt;0.01,"",IF('MissFill 1'!X32/SUM('MissFill 1'!X$2:X35)&gt;0.01,"",DateEnded_5Day!$A35)))))))</f>
        <v/>
      </c>
      <c r="Z35" s="54" t="str">
        <f>IF($A35&lt;='All Results'!$B$4,"",IF(SUM('MissFill 1'!Y$2:Y35)=0,"",(IF('MissFill 1'!Y35/SUM('MissFill 1'!Y$2:Y35)&gt;0.01,"",IF('MissFill 1'!Y34/SUM('MissFill 1'!Y$2:Y35)&gt;0.01,"",IF('MissFill 1'!Y33/SUM('MissFill 1'!Y$2:Y35)&gt;0.01,"",IF('MissFill 1'!Y32/SUM('MissFill 1'!Y$2:Y35)&gt;0.01,"",DateEnded_5Day!$A35)))))))</f>
        <v/>
      </c>
      <c r="AA35" s="54" t="str">
        <f>IF($A35&lt;='All Results'!$B$4,"",IF(SUM('MissFill 1'!Z$2:Z35)=0,"",(IF('MissFill 1'!Z35/SUM('MissFill 1'!Z$2:Z35)&gt;0.01,"",IF('MissFill 1'!Z34/SUM('MissFill 1'!Z$2:Z35)&gt;0.01,"",IF('MissFill 1'!Z33/SUM('MissFill 1'!Z$2:Z35)&gt;0.01,"",IF('MissFill 1'!Z32/SUM('MissFill 1'!Z$2:Z35)&gt;0.01,"",DateEnded_5Day!$A35)))))))</f>
        <v/>
      </c>
      <c r="AB35" s="54" t="str">
        <f>IF($A35&lt;='All Results'!$B$4,"",IF(SUM('MissFill 1'!AA$2:AA35)=0,"",(IF('MissFill 1'!AA35/SUM('MissFill 1'!AA$2:AA35)&gt;0.01,"",IF('MissFill 1'!AA34/SUM('MissFill 1'!AA$2:AA35)&gt;0.01,"",IF('MissFill 1'!AA33/SUM('MissFill 1'!AA$2:AA35)&gt;0.01,"",IF('MissFill 1'!AA32/SUM('MissFill 1'!AA$2:AA35)&gt;0.01,"",DateEnded_5Day!$A35)))))))</f>
        <v/>
      </c>
      <c r="AC35" s="54" t="str">
        <f>IF($A35&lt;='All Results'!$B$4,"",IF(SUM('MissFill 1'!AB$2:AB35)=0,"",(IF('MissFill 1'!AB35/SUM('MissFill 1'!AB$2:AB35)&gt;0.01,"",IF('MissFill 1'!AB34/SUM('MissFill 1'!AB$2:AB35)&gt;0.01,"",IF('MissFill 1'!AB33/SUM('MissFill 1'!AB$2:AB35)&gt;0.01,"",IF('MissFill 1'!AB32/SUM('MissFill 1'!AB$2:AB35)&gt;0.01,"",DateEnded_5Day!$A35)))))))</f>
        <v/>
      </c>
      <c r="AD35" s="54" t="str">
        <f>IF($A35&lt;='All Results'!$B$4,"",IF(SUM('MissFill 1'!AC$2:AC35)=0,"",(IF('MissFill 1'!AC35/SUM('MissFill 1'!AC$2:AC35)&gt;0.01,"",IF('MissFill 1'!AC34/SUM('MissFill 1'!AC$2:AC35)&gt;0.01,"",IF('MissFill 1'!AC33/SUM('MissFill 1'!AC$2:AC35)&gt;0.01,"",IF('MissFill 1'!AC32/SUM('MissFill 1'!AC$2:AC35)&gt;0.01,"",DateEnded_5Day!$A35)))))))</f>
        <v/>
      </c>
      <c r="AE35" s="54" t="str">
        <f>IF($A35&lt;='All Results'!$B$4,"",IF(SUM('MissFill 1'!AD$2:AD35)=0,"",(IF('MissFill 1'!AD35/SUM('MissFill 1'!AD$2:AD35)&gt;0.01,"",IF('MissFill 1'!AD34/SUM('MissFill 1'!AD$2:AD35)&gt;0.01,"",IF('MissFill 1'!AD33/SUM('MissFill 1'!AD$2:AD35)&gt;0.01,"",IF('MissFill 1'!AD32/SUM('MissFill 1'!AD$2:AD35)&gt;0.01,"",DateEnded_5Day!$A35)))))))</f>
        <v/>
      </c>
      <c r="AF35" s="54" t="str">
        <f>IF($A35&lt;='All Results'!$B$4,"",IF(SUM('MissFill 1'!AE$2:AE35)=0,"",(IF('MissFill 1'!AE35/SUM('MissFill 1'!AE$2:AE35)&gt;0.01,"",IF('MissFill 1'!AE34/SUM('MissFill 1'!AE$2:AE35)&gt;0.01,"",IF('MissFill 1'!AE33/SUM('MissFill 1'!AE$2:AE35)&gt;0.01,"",IF('MissFill 1'!AE32/SUM('MissFill 1'!AE$2:AE35)&gt;0.01,"",DateEnded_5Day!$A35)))))))</f>
        <v/>
      </c>
      <c r="AG35" s="54" t="str">
        <f>IF($A35&lt;='All Results'!$B$4,"",IF(SUM('MissFill 1'!AF$2:AF35)=0,"",(IF('MissFill 1'!AF35/SUM('MissFill 1'!AF$2:AF35)&gt;0.01,"",IF('MissFill 1'!AF34/SUM('MissFill 1'!AF$2:AF35)&gt;0.01,"",IF('MissFill 1'!AF33/SUM('MissFill 1'!AF$2:AF35)&gt;0.01,"",IF('MissFill 1'!AF32/SUM('MissFill 1'!AF$2:AF35)&gt;0.01,"",DateEnded_5Day!$A35)))))))</f>
        <v/>
      </c>
      <c r="AH35" s="54" t="str">
        <f>IF($A35&lt;='All Results'!$B$4,"",IF(SUM('MissFill 1'!AG$2:AG35)=0,"",(IF('MissFill 1'!AG35/SUM('MissFill 1'!AG$2:AG35)&gt;0.01,"",IF('MissFill 1'!AG34/SUM('MissFill 1'!AG$2:AG35)&gt;0.01,"",IF('MissFill 1'!AG33/SUM('MissFill 1'!AG$2:AG35)&gt;0.01,"",IF('MissFill 1'!AG32/SUM('MissFill 1'!AG$2:AG35)&gt;0.01,"",DateEnded_5Day!$A35)))))))</f>
        <v/>
      </c>
      <c r="AI35" s="54" t="str">
        <f>IF($A35&lt;='All Results'!$B$4,"",IF(SUM('MissFill 1'!AH$2:AH35)=0,"",(IF('MissFill 1'!AH35/SUM('MissFill 1'!AH$2:AH35)&gt;0.01,"",IF('MissFill 1'!AH34/SUM('MissFill 1'!AH$2:AH35)&gt;0.01,"",IF('MissFill 1'!AH33/SUM('MissFill 1'!AH$2:AH35)&gt;0.01,"",IF('MissFill 1'!AH32/SUM('MissFill 1'!AH$2:AH35)&gt;0.01,"",DateEnded_5Day!$A35)))))))</f>
        <v/>
      </c>
      <c r="AJ35" s="54" t="str">
        <f>IF($A35&lt;='All Results'!$B$4,"",IF(SUM('MissFill 1'!AI$2:AI35)=0,"",(IF('MissFill 1'!AI35/SUM('MissFill 1'!AI$2:AI35)&gt;0.01,"",IF('MissFill 1'!AI34/SUM('MissFill 1'!AI$2:AI35)&gt;0.01,"",IF('MissFill 1'!AI33/SUM('MissFill 1'!AI$2:AI35)&gt;0.01,"",IF('MissFill 1'!AI32/SUM('MissFill 1'!AI$2:AI35)&gt;0.01,"",DateEnded_5Day!$A35)))))))</f>
        <v/>
      </c>
      <c r="AK35" s="54" t="str">
        <f>IF($A35&lt;='All Results'!$B$4,"",IF(SUM('MissFill 1'!AJ$2:AJ35)=0,"",(IF('MissFill 1'!AJ35/SUM('MissFill 1'!AJ$2:AJ35)&gt;0.01,"",IF('MissFill 1'!AJ34/SUM('MissFill 1'!AJ$2:AJ35)&gt;0.01,"",IF('MissFill 1'!AJ33/SUM('MissFill 1'!AJ$2:AJ35)&gt;0.01,"",IF('MissFill 1'!AJ32/SUM('MissFill 1'!AJ$2:AJ35)&gt;0.01,"",DateEnded_5Day!$A35)))))))</f>
        <v/>
      </c>
      <c r="AL35" s="54" t="str">
        <f>IF($A35&lt;='All Results'!$B$4,"",IF(SUM('MissFill 1'!AK$2:AK35)=0,"",(IF('MissFill 1'!AK35/SUM('MissFill 1'!AK$2:AK35)&gt;0.01,"",IF('MissFill 1'!AK34/SUM('MissFill 1'!AK$2:AK35)&gt;0.01,"",IF('MissFill 1'!AK33/SUM('MissFill 1'!AK$2:AK35)&gt;0.01,"",IF('MissFill 1'!AK32/SUM('MissFill 1'!AK$2:AK35)&gt;0.01,"",DateEnded_5Day!$A35)))))))</f>
        <v/>
      </c>
      <c r="AM35" s="54" t="str">
        <f>IF($A35&lt;='All Results'!$B$4,"",IF(SUM('MissFill 1'!AL$2:AL35)=0,"",(IF('MissFill 1'!AL35/SUM('MissFill 1'!AL$2:AL35)&gt;0.01,"",IF('MissFill 1'!AL34/SUM('MissFill 1'!AL$2:AL35)&gt;0.01,"",IF('MissFill 1'!AL33/SUM('MissFill 1'!AL$2:AL35)&gt;0.01,"",IF('MissFill 1'!AL32/SUM('MissFill 1'!AL$2:AL35)&gt;0.01,"",DateEnded_5Day!$A35)))))))</f>
        <v/>
      </c>
      <c r="AN35" s="54" t="str">
        <f>IF($A35&lt;='All Results'!$B$4,"",IF(SUM('MissFill 1'!AM$2:AM35)=0,"",(IF('MissFill 1'!AM35/SUM('MissFill 1'!AM$2:AM35)&gt;0.01,"",IF('MissFill 1'!AM34/SUM('MissFill 1'!AM$2:AM35)&gt;0.01,"",IF('MissFill 1'!AM33/SUM('MissFill 1'!AM$2:AM35)&gt;0.01,"",IF('MissFill 1'!AM32/SUM('MissFill 1'!AM$2:AM35)&gt;0.01,"",DateEnded_5Day!$A35)))))))</f>
        <v/>
      </c>
      <c r="AO35" s="54" t="str">
        <f>IF($A35&lt;='All Results'!$B$4,"",IF(SUM('MissFill 1'!AN$2:AN35)=0,"",(IF('MissFill 1'!AN35/SUM('MissFill 1'!AN$2:AN35)&gt;0.01,"",IF('MissFill 1'!AN34/SUM('MissFill 1'!AN$2:AN35)&gt;0.01,"",IF('MissFill 1'!AN33/SUM('MissFill 1'!AN$2:AN35)&gt;0.01,"",IF('MissFill 1'!AN32/SUM('MissFill 1'!AN$2:AN35)&gt;0.01,"",DateEnded_5Day!$A35)))))))</f>
        <v/>
      </c>
      <c r="AP35" s="54" t="str">
        <f>IF($A35&lt;='All Results'!$B$4,"",IF(SUM('MissFill 1'!AO$2:AO35)=0,"",(IF('MissFill 1'!AO35/SUM('MissFill 1'!AO$2:AO35)&gt;0.01,"",IF('MissFill 1'!AO34/SUM('MissFill 1'!AO$2:AO35)&gt;0.01,"",IF('MissFill 1'!AO33/SUM('MissFill 1'!AO$2:AO35)&gt;0.01,"",IF('MissFill 1'!AO32/SUM('MissFill 1'!AO$2:AO35)&gt;0.01,"",DateEnded_5Day!$A35)))))))</f>
        <v/>
      </c>
      <c r="AQ35" s="54" t="str">
        <f>IF($A35&lt;='All Results'!$B$4,"",IF(SUM('MissFill 1'!AP$2:AP35)=0,"",(IF('MissFill 1'!AP35/SUM('MissFill 1'!AP$2:AP35)&gt;0.01,"",IF('MissFill 1'!AP34/SUM('MissFill 1'!AP$2:AP35)&gt;0.01,"",IF('MissFill 1'!AP33/SUM('MissFill 1'!AP$2:AP35)&gt;0.01,"",IF('MissFill 1'!AP32/SUM('MissFill 1'!AP$2:AP35)&gt;0.01,"",DateEnded_5Day!$A35)))))))</f>
        <v/>
      </c>
      <c r="AR35" s="54" t="str">
        <f>IF($A35&lt;='All Results'!$B$4,"",IF(SUM('MissFill 1'!AQ$2:AQ35)=0,"",(IF('MissFill 1'!AQ35/SUM('MissFill 1'!AQ$2:AQ35)&gt;0.01,"",IF('MissFill 1'!AQ34/SUM('MissFill 1'!AQ$2:AQ35)&gt;0.01,"",IF('MissFill 1'!AQ33/SUM('MissFill 1'!AQ$2:AQ35)&gt;0.01,"",IF('MissFill 1'!AQ32/SUM('MissFill 1'!AQ$2:AQ35)&gt;0.01,"",DateEnded_5Day!$A35)))))))</f>
        <v/>
      </c>
      <c r="AS35" s="54" t="str">
        <f>IF($A35&lt;='All Results'!$B$4,"",IF(SUM('MissFill 1'!AR$2:AR35)=0,"",(IF('MissFill 1'!AR35/SUM('MissFill 1'!AR$2:AR35)&gt;0.01,"",IF('MissFill 1'!AR34/SUM('MissFill 1'!AR$2:AR35)&gt;0.01,"",IF('MissFill 1'!AR33/SUM('MissFill 1'!AR$2:AR35)&gt;0.01,"",IF('MissFill 1'!AR32/SUM('MissFill 1'!AR$2:AR35)&gt;0.01,"",DateEnded_5Day!$A35)))))))</f>
        <v/>
      </c>
      <c r="AT35" s="54" t="str">
        <f>IF($A35&lt;='All Results'!$B$4,"",IF(SUM('MissFill 1'!AS$2:AS35)=0,"",(IF('MissFill 1'!AS35/SUM('MissFill 1'!AS$2:AS35)&gt;0.01,"",IF('MissFill 1'!AS34/SUM('MissFill 1'!AS$2:AS35)&gt;0.01,"",IF('MissFill 1'!AS33/SUM('MissFill 1'!AS$2:AS35)&gt;0.01,"",IF('MissFill 1'!AS32/SUM('MissFill 1'!AS$2:AS35)&gt;0.01,"",DateEnded_5Day!$A35)))))))</f>
        <v/>
      </c>
      <c r="AU35" s="54" t="str">
        <f>IF($A35&lt;='All Results'!$B$4,"",IF(SUM('MissFill 1'!AT$2:AT35)=0,"",(IF('MissFill 1'!AT35/SUM('MissFill 1'!AT$2:AT35)&gt;0.01,"",IF('MissFill 1'!AT34/SUM('MissFill 1'!AT$2:AT35)&gt;0.01,"",IF('MissFill 1'!AT33/SUM('MissFill 1'!AT$2:AT35)&gt;0.01,"",IF('MissFill 1'!AT32/SUM('MissFill 1'!AT$2:AT35)&gt;0.01,"",DateEnded_5Day!$A35)))))))</f>
        <v/>
      </c>
      <c r="AV35" s="54" t="str">
        <f>IF($A35&lt;='All Results'!$B$4,"",IF(SUM('MissFill 1'!AU$2:AU35)=0,"",(IF('MissFill 1'!AU35/SUM('MissFill 1'!AU$2:AU35)&gt;0.01,"",IF('MissFill 1'!AU34/SUM('MissFill 1'!AU$2:AU35)&gt;0.01,"",IF('MissFill 1'!AU33/SUM('MissFill 1'!AU$2:AU35)&gt;0.01,"",IF('MissFill 1'!AU32/SUM('MissFill 1'!AU$2:AU35)&gt;0.01,"",DateEnded_5Day!$A35)))))))</f>
        <v/>
      </c>
      <c r="AW35" s="54" t="str">
        <f>IF($A35&lt;='All Results'!$B$4,"",IF(SUM('MissFill 1'!AV$2:AV35)=0,"",(IF('MissFill 1'!AV35/SUM('MissFill 1'!AV$2:AV35)&gt;0.01,"",IF('MissFill 1'!AV34/SUM('MissFill 1'!AV$2:AV35)&gt;0.01,"",IF('MissFill 1'!AV33/SUM('MissFill 1'!AV$2:AV35)&gt;0.01,"",IF('MissFill 1'!AV32/SUM('MissFill 1'!AV$2:AV35)&gt;0.01,"",DateEnded_5Day!$A35)))))))</f>
        <v/>
      </c>
      <c r="AX35" s="54" t="str">
        <f>IF($A35&lt;='All Results'!$B$4,"",IF(SUM('MissFill 1'!AW$2:AW35)=0,"",(IF('MissFill 1'!AW35/SUM('MissFill 1'!AW$2:AW35)&gt;0.01,"",IF('MissFill 1'!AW34/SUM('MissFill 1'!AW$2:AW35)&gt;0.01,"",IF('MissFill 1'!AW33/SUM('MissFill 1'!AW$2:AW35)&gt;0.01,"",IF('MissFill 1'!AW32/SUM('MissFill 1'!AW$2:AW35)&gt;0.01,"",DateEnded_5Day!$A35)))))))</f>
        <v/>
      </c>
    </row>
    <row r="36" spans="1:50" x14ac:dyDescent="0.25">
      <c r="A36" s="41">
        <v>44381</v>
      </c>
      <c r="B36" s="52">
        <v>185</v>
      </c>
      <c r="C36" s="54" t="str">
        <f>IF($A36&lt;='All Results'!$B$4,"",IF(SUM('MissFill 1'!B$2:B36)=0,"",(IF('MissFill 1'!B36/SUM('MissFill 1'!B$2:B36)&gt;0.01,"",IF('MissFill 1'!B35/SUM('MissFill 1'!B$2:B36)&gt;0.01,"",IF('MissFill 1'!B34/SUM('MissFill 1'!B$2:B36)&gt;0.01,"",IF('MissFill 1'!B33/SUM('MissFill 1'!B$2:B36)&gt;0.01,"",DateEnded_5Day!$A36)))))))</f>
        <v/>
      </c>
      <c r="D36" s="54" t="str">
        <f>IF($A36&lt;='All Results'!$B$4,"",IF(SUM('MissFill 1'!C$2:C36)=0,"",(IF('MissFill 1'!C36/SUM('MissFill 1'!C$2:C36)&gt;0.01,"",IF('MissFill 1'!C35/SUM('MissFill 1'!C$2:C36)&gt;0.01,"",IF('MissFill 1'!C34/SUM('MissFill 1'!C$2:C36)&gt;0.01,"",IF('MissFill 1'!C33/SUM('MissFill 1'!C$2:C36)&gt;0.01,"",DateEnded_5Day!$A36)))))))</f>
        <v/>
      </c>
      <c r="E36" s="54" t="str">
        <f>IF($A36&lt;='All Results'!$B$4,"",IF(SUM('MissFill 1'!D$2:D36)=0,"",(IF('MissFill 1'!D36/SUM('MissFill 1'!D$2:D36)&gt;0.01,"",IF('MissFill 1'!D35/SUM('MissFill 1'!D$2:D36)&gt;0.01,"",IF('MissFill 1'!D34/SUM('MissFill 1'!D$2:D36)&gt;0.01,"",IF('MissFill 1'!D33/SUM('MissFill 1'!D$2:D36)&gt;0.01,"",DateEnded_5Day!$A36)))))))</f>
        <v/>
      </c>
      <c r="F36" s="54" t="str">
        <f>IF($A36&lt;='All Results'!$B$4,"",IF(SUM('MissFill 1'!E$2:E36)=0,"",(IF('MissFill 1'!E36/SUM('MissFill 1'!E$2:E36)&gt;0.01,"",IF('MissFill 1'!E35/SUM('MissFill 1'!E$2:E36)&gt;0.01,"",IF('MissFill 1'!E34/SUM('MissFill 1'!E$2:E36)&gt;0.01,"",IF('MissFill 1'!E33/SUM('MissFill 1'!E$2:E36)&gt;0.01,"",DateEnded_5Day!$A36)))))))</f>
        <v/>
      </c>
      <c r="G36" s="54" t="str">
        <f>IF($A36&lt;='All Results'!$B$4,"",IF(SUM('MissFill 1'!F$2:F36)=0,"",(IF('MissFill 1'!F36/SUM('MissFill 1'!F$2:F36)&gt;0.01,"",IF('MissFill 1'!F35/SUM('MissFill 1'!F$2:F36)&gt;0.01,"",IF('MissFill 1'!F34/SUM('MissFill 1'!F$2:F36)&gt;0.01,"",IF('MissFill 1'!F33/SUM('MissFill 1'!F$2:F36)&gt;0.01,"",DateEnded_5Day!$A36)))))))</f>
        <v/>
      </c>
      <c r="H36" s="54" t="str">
        <f>IF($A36&lt;='All Results'!$B$4,"",IF(SUM('MissFill 1'!G$2:G36)=0,"",(IF('MissFill 1'!G36/SUM('MissFill 1'!G$2:G36)&gt;0.01,"",IF('MissFill 1'!G35/SUM('MissFill 1'!G$2:G36)&gt;0.01,"",IF('MissFill 1'!G34/SUM('MissFill 1'!G$2:G36)&gt;0.01,"",IF('MissFill 1'!G33/SUM('MissFill 1'!G$2:G36)&gt;0.01,"",DateEnded_5Day!$A36)))))))</f>
        <v/>
      </c>
      <c r="I36" s="54" t="str">
        <f>IF($A36&lt;='All Results'!$B$4,"",IF(SUM('MissFill 1'!H$2:H36)=0,"",(IF('MissFill 1'!H36/SUM('MissFill 1'!H$2:H36)&gt;0.01,"",IF('MissFill 1'!H35/SUM('MissFill 1'!H$2:H36)&gt;0.01,"",IF('MissFill 1'!H34/SUM('MissFill 1'!H$2:H36)&gt;0.01,"",IF('MissFill 1'!H33/SUM('MissFill 1'!H$2:H36)&gt;0.01,"",DateEnded_5Day!$A36)))))))</f>
        <v/>
      </c>
      <c r="J36" s="54" t="str">
        <f>IF($A36&lt;='All Results'!$B$4,"",IF(SUM('MissFill 1'!I$2:I36)=0,"",(IF('MissFill 1'!I36/SUM('MissFill 1'!I$2:I36)&gt;0.01,"",IF('MissFill 1'!I35/SUM('MissFill 1'!I$2:I36)&gt;0.01,"",IF('MissFill 1'!I34/SUM('MissFill 1'!I$2:I36)&gt;0.01,"",IF('MissFill 1'!I33/SUM('MissFill 1'!I$2:I36)&gt;0.01,"",DateEnded_5Day!$A36)))))))</f>
        <v/>
      </c>
      <c r="K36" s="54" t="str">
        <f>IF($A36&lt;='All Results'!$B$4,"",IF(SUM('MissFill 1'!J$2:J36)=0,"",(IF('MissFill 1'!J36/SUM('MissFill 1'!J$2:J36)&gt;0.01,"",IF('MissFill 1'!J35/SUM('MissFill 1'!J$2:J36)&gt;0.01,"",IF('MissFill 1'!J34/SUM('MissFill 1'!J$2:J36)&gt;0.01,"",IF('MissFill 1'!J33/SUM('MissFill 1'!J$2:J36)&gt;0.01,"",DateEnded_5Day!$A36)))))))</f>
        <v/>
      </c>
      <c r="L36" s="54" t="str">
        <f>IF($A36&lt;='All Results'!$B$4,"",IF(SUM('MissFill 1'!K$2:K36)=0,"",(IF('MissFill 1'!K36/SUM('MissFill 1'!K$2:K36)&gt;0.01,"",IF('MissFill 1'!K35/SUM('MissFill 1'!K$2:K36)&gt;0.01,"",IF('MissFill 1'!K34/SUM('MissFill 1'!K$2:K36)&gt;0.01,"",IF('MissFill 1'!K33/SUM('MissFill 1'!K$2:K36)&gt;0.01,"",DateEnded_5Day!$A36)))))))</f>
        <v/>
      </c>
      <c r="M36" s="54" t="str">
        <f>IF($A36&lt;='All Results'!$B$4,"",IF(SUM('MissFill 1'!L$2:L36)=0,"",(IF('MissFill 1'!L36/SUM('MissFill 1'!L$2:L36)&gt;0.01,"",IF('MissFill 1'!L35/SUM('MissFill 1'!L$2:L36)&gt;0.01,"",IF('MissFill 1'!L34/SUM('MissFill 1'!L$2:L36)&gt;0.01,"",IF('MissFill 1'!L33/SUM('MissFill 1'!L$2:L36)&gt;0.01,"",DateEnded_5Day!$A36)))))))</f>
        <v/>
      </c>
      <c r="N36" s="54" t="str">
        <f>IF($A36&lt;='All Results'!$B$4,"",IF(SUM('MissFill 1'!M$2:M36)=0,"",(IF('MissFill 1'!M36/SUM('MissFill 1'!M$2:M36)&gt;0.01,"",IF('MissFill 1'!M35/SUM('MissFill 1'!M$2:M36)&gt;0.01,"",IF('MissFill 1'!M34/SUM('MissFill 1'!M$2:M36)&gt;0.01,"",IF('MissFill 1'!M33/SUM('MissFill 1'!M$2:M36)&gt;0.01,"",DateEnded_5Day!$A36)))))))</f>
        <v/>
      </c>
      <c r="O36" s="54" t="str">
        <f>IF($A36&lt;='All Results'!$B$4,"",IF(SUM('MissFill 1'!N$2:N36)=0,"",(IF('MissFill 1'!N36/SUM('MissFill 1'!N$2:N36)&gt;0.01,"",IF('MissFill 1'!N35/SUM('MissFill 1'!N$2:N36)&gt;0.01,"",IF('MissFill 1'!N34/SUM('MissFill 1'!N$2:N36)&gt;0.01,"",IF('MissFill 1'!N33/SUM('MissFill 1'!N$2:N36)&gt;0.01,"",DateEnded_5Day!$A36)))))))</f>
        <v/>
      </c>
      <c r="P36" s="54" t="str">
        <f>IF($A36&lt;='All Results'!$B$4,"",IF(SUM('MissFill 1'!O$2:O36)=0,"",(IF('MissFill 1'!O36/SUM('MissFill 1'!O$2:O36)&gt;0.01,"",IF('MissFill 1'!O35/SUM('MissFill 1'!O$2:O36)&gt;0.01,"",IF('MissFill 1'!O34/SUM('MissFill 1'!O$2:O36)&gt;0.01,"",IF('MissFill 1'!O33/SUM('MissFill 1'!O$2:O36)&gt;0.01,"",DateEnded_5Day!$A36)))))))</f>
        <v/>
      </c>
      <c r="Q36" s="54" t="str">
        <f>IF($A36&lt;='All Results'!$B$4,"",IF(SUM('MissFill 1'!P$2:P36)=0,"",(IF('MissFill 1'!P36/SUM('MissFill 1'!P$2:P36)&gt;0.01,"",IF('MissFill 1'!P35/SUM('MissFill 1'!P$2:P36)&gt;0.01,"",IF('MissFill 1'!P34/SUM('MissFill 1'!P$2:P36)&gt;0.01,"",IF('MissFill 1'!P33/SUM('MissFill 1'!P$2:P36)&gt;0.01,"",DateEnded_5Day!$A36)))))))</f>
        <v/>
      </c>
      <c r="R36" s="54" t="str">
        <f>IF($A36&lt;='All Results'!$B$4,"",IF(SUM('MissFill 1'!Q$2:Q36)=0,"",(IF('MissFill 1'!Q36/SUM('MissFill 1'!Q$2:Q36)&gt;0.01,"",IF('MissFill 1'!Q35/SUM('MissFill 1'!Q$2:Q36)&gt;0.01,"",IF('MissFill 1'!Q34/SUM('MissFill 1'!Q$2:Q36)&gt;0.01,"",IF('MissFill 1'!Q33/SUM('MissFill 1'!Q$2:Q36)&gt;0.01,"",DateEnded_5Day!$A36)))))))</f>
        <v/>
      </c>
      <c r="S36" s="54" t="str">
        <f>IF($A36&lt;='All Results'!$B$4,"",IF(SUM('MissFill 1'!R$2:R36)=0,"",(IF('MissFill 1'!R36/SUM('MissFill 1'!R$2:R36)&gt;0.01,"",IF('MissFill 1'!R35/SUM('MissFill 1'!R$2:R36)&gt;0.01,"",IF('MissFill 1'!R34/SUM('MissFill 1'!R$2:R36)&gt;0.01,"",IF('MissFill 1'!R33/SUM('MissFill 1'!R$2:R36)&gt;0.01,"",DateEnded_5Day!$A36)))))))</f>
        <v/>
      </c>
      <c r="T36" s="54" t="str">
        <f>IF($A36&lt;='All Results'!$B$4,"",IF(SUM('MissFill 1'!S$2:S36)=0,"",(IF('MissFill 1'!S36/SUM('MissFill 1'!S$2:S36)&gt;0.01,"",IF('MissFill 1'!S35/SUM('MissFill 1'!S$2:S36)&gt;0.01,"",IF('MissFill 1'!S34/SUM('MissFill 1'!S$2:S36)&gt;0.01,"",IF('MissFill 1'!S33/SUM('MissFill 1'!S$2:S36)&gt;0.01,"",DateEnded_5Day!$A36)))))))</f>
        <v/>
      </c>
      <c r="U36" s="54" t="str">
        <f>IF($A36&lt;='All Results'!$B$4,"",IF(SUM('MissFill 1'!T$2:T36)=0,"",(IF('MissFill 1'!T36/SUM('MissFill 1'!T$2:T36)&gt;0.01,"",IF('MissFill 1'!T35/SUM('MissFill 1'!T$2:T36)&gt;0.01,"",IF('MissFill 1'!T34/SUM('MissFill 1'!T$2:T36)&gt;0.01,"",IF('MissFill 1'!T33/SUM('MissFill 1'!T$2:T36)&gt;0.01,"",DateEnded_5Day!$A36)))))))</f>
        <v/>
      </c>
      <c r="V36" s="54" t="str">
        <f>IF($A36&lt;='All Results'!$B$4,"",IF(SUM('MissFill 1'!U$2:U36)=0,"",(IF('MissFill 1'!U36/SUM('MissFill 1'!U$2:U36)&gt;0.01,"",IF('MissFill 1'!U35/SUM('MissFill 1'!U$2:U36)&gt;0.01,"",IF('MissFill 1'!U34/SUM('MissFill 1'!U$2:U36)&gt;0.01,"",IF('MissFill 1'!U33/SUM('MissFill 1'!U$2:U36)&gt;0.01,"",DateEnded_5Day!$A36)))))))</f>
        <v/>
      </c>
      <c r="W36" s="54" t="str">
        <f>IF($A36&lt;='All Results'!$B$4,"",IF(SUM('MissFill 1'!V$2:V36)=0,"",(IF('MissFill 1'!V36/SUM('MissFill 1'!V$2:V36)&gt;0.01,"",IF('MissFill 1'!V35/SUM('MissFill 1'!V$2:V36)&gt;0.01,"",IF('MissFill 1'!V34/SUM('MissFill 1'!V$2:V36)&gt;0.01,"",IF('MissFill 1'!V33/SUM('MissFill 1'!V$2:V36)&gt;0.01,"",DateEnded_5Day!$A36)))))))</f>
        <v/>
      </c>
      <c r="X36" s="54" t="str">
        <f>IF($A36&lt;='All Results'!$B$4,"",IF(SUM('MissFill 1'!W$2:W36)=0,"",(IF('MissFill 1'!W36/SUM('MissFill 1'!W$2:W36)&gt;0.01,"",IF('MissFill 1'!W35/SUM('MissFill 1'!W$2:W36)&gt;0.01,"",IF('MissFill 1'!W34/SUM('MissFill 1'!W$2:W36)&gt;0.01,"",IF('MissFill 1'!W33/SUM('MissFill 1'!W$2:W36)&gt;0.01,"",DateEnded_5Day!$A36)))))))</f>
        <v/>
      </c>
      <c r="Y36" s="54" t="str">
        <f>IF($A36&lt;='All Results'!$B$4,"",IF(SUM('MissFill 1'!X$2:X36)=0,"",(IF('MissFill 1'!X36/SUM('MissFill 1'!X$2:X36)&gt;0.01,"",IF('MissFill 1'!X35/SUM('MissFill 1'!X$2:X36)&gt;0.01,"",IF('MissFill 1'!X34/SUM('MissFill 1'!X$2:X36)&gt;0.01,"",IF('MissFill 1'!X33/SUM('MissFill 1'!X$2:X36)&gt;0.01,"",DateEnded_5Day!$A36)))))))</f>
        <v/>
      </c>
      <c r="Z36" s="54" t="str">
        <f>IF($A36&lt;='All Results'!$B$4,"",IF(SUM('MissFill 1'!Y$2:Y36)=0,"",(IF('MissFill 1'!Y36/SUM('MissFill 1'!Y$2:Y36)&gt;0.01,"",IF('MissFill 1'!Y35/SUM('MissFill 1'!Y$2:Y36)&gt;0.01,"",IF('MissFill 1'!Y34/SUM('MissFill 1'!Y$2:Y36)&gt;0.01,"",IF('MissFill 1'!Y33/SUM('MissFill 1'!Y$2:Y36)&gt;0.01,"",DateEnded_5Day!$A36)))))))</f>
        <v/>
      </c>
      <c r="AA36" s="54" t="str">
        <f>IF($A36&lt;='All Results'!$B$4,"",IF(SUM('MissFill 1'!Z$2:Z36)=0,"",(IF('MissFill 1'!Z36/SUM('MissFill 1'!Z$2:Z36)&gt;0.01,"",IF('MissFill 1'!Z35/SUM('MissFill 1'!Z$2:Z36)&gt;0.01,"",IF('MissFill 1'!Z34/SUM('MissFill 1'!Z$2:Z36)&gt;0.01,"",IF('MissFill 1'!Z33/SUM('MissFill 1'!Z$2:Z36)&gt;0.01,"",DateEnded_5Day!$A36)))))))</f>
        <v/>
      </c>
      <c r="AB36" s="54" t="str">
        <f>IF($A36&lt;='All Results'!$B$4,"",IF(SUM('MissFill 1'!AA$2:AA36)=0,"",(IF('MissFill 1'!AA36/SUM('MissFill 1'!AA$2:AA36)&gt;0.01,"",IF('MissFill 1'!AA35/SUM('MissFill 1'!AA$2:AA36)&gt;0.01,"",IF('MissFill 1'!AA34/SUM('MissFill 1'!AA$2:AA36)&gt;0.01,"",IF('MissFill 1'!AA33/SUM('MissFill 1'!AA$2:AA36)&gt;0.01,"",DateEnded_5Day!$A36)))))))</f>
        <v/>
      </c>
      <c r="AC36" s="54" t="str">
        <f>IF($A36&lt;='All Results'!$B$4,"",IF(SUM('MissFill 1'!AB$2:AB36)=0,"",(IF('MissFill 1'!AB36/SUM('MissFill 1'!AB$2:AB36)&gt;0.01,"",IF('MissFill 1'!AB35/SUM('MissFill 1'!AB$2:AB36)&gt;0.01,"",IF('MissFill 1'!AB34/SUM('MissFill 1'!AB$2:AB36)&gt;0.01,"",IF('MissFill 1'!AB33/SUM('MissFill 1'!AB$2:AB36)&gt;0.01,"",DateEnded_5Day!$A36)))))))</f>
        <v/>
      </c>
      <c r="AD36" s="54" t="str">
        <f>IF($A36&lt;='All Results'!$B$4,"",IF(SUM('MissFill 1'!AC$2:AC36)=0,"",(IF('MissFill 1'!AC36/SUM('MissFill 1'!AC$2:AC36)&gt;0.01,"",IF('MissFill 1'!AC35/SUM('MissFill 1'!AC$2:AC36)&gt;0.01,"",IF('MissFill 1'!AC34/SUM('MissFill 1'!AC$2:AC36)&gt;0.01,"",IF('MissFill 1'!AC33/SUM('MissFill 1'!AC$2:AC36)&gt;0.01,"",DateEnded_5Day!$A36)))))))</f>
        <v/>
      </c>
      <c r="AE36" s="54" t="str">
        <f>IF($A36&lt;='All Results'!$B$4,"",IF(SUM('MissFill 1'!AD$2:AD36)=0,"",(IF('MissFill 1'!AD36/SUM('MissFill 1'!AD$2:AD36)&gt;0.01,"",IF('MissFill 1'!AD35/SUM('MissFill 1'!AD$2:AD36)&gt;0.01,"",IF('MissFill 1'!AD34/SUM('MissFill 1'!AD$2:AD36)&gt;0.01,"",IF('MissFill 1'!AD33/SUM('MissFill 1'!AD$2:AD36)&gt;0.01,"",DateEnded_5Day!$A36)))))))</f>
        <v/>
      </c>
      <c r="AF36" s="54" t="str">
        <f>IF($A36&lt;='All Results'!$B$4,"",IF(SUM('MissFill 1'!AE$2:AE36)=0,"",(IF('MissFill 1'!AE36/SUM('MissFill 1'!AE$2:AE36)&gt;0.01,"",IF('MissFill 1'!AE35/SUM('MissFill 1'!AE$2:AE36)&gt;0.01,"",IF('MissFill 1'!AE34/SUM('MissFill 1'!AE$2:AE36)&gt;0.01,"",IF('MissFill 1'!AE33/SUM('MissFill 1'!AE$2:AE36)&gt;0.01,"",DateEnded_5Day!$A36)))))))</f>
        <v/>
      </c>
      <c r="AG36" s="54" t="str">
        <f>IF($A36&lt;='All Results'!$B$4,"",IF(SUM('MissFill 1'!AF$2:AF36)=0,"",(IF('MissFill 1'!AF36/SUM('MissFill 1'!AF$2:AF36)&gt;0.01,"",IF('MissFill 1'!AF35/SUM('MissFill 1'!AF$2:AF36)&gt;0.01,"",IF('MissFill 1'!AF34/SUM('MissFill 1'!AF$2:AF36)&gt;0.01,"",IF('MissFill 1'!AF33/SUM('MissFill 1'!AF$2:AF36)&gt;0.01,"",DateEnded_5Day!$A36)))))))</f>
        <v/>
      </c>
      <c r="AH36" s="54" t="str">
        <f>IF($A36&lt;='All Results'!$B$4,"",IF(SUM('MissFill 1'!AG$2:AG36)=0,"",(IF('MissFill 1'!AG36/SUM('MissFill 1'!AG$2:AG36)&gt;0.01,"",IF('MissFill 1'!AG35/SUM('MissFill 1'!AG$2:AG36)&gt;0.01,"",IF('MissFill 1'!AG34/SUM('MissFill 1'!AG$2:AG36)&gt;0.01,"",IF('MissFill 1'!AG33/SUM('MissFill 1'!AG$2:AG36)&gt;0.01,"",DateEnded_5Day!$A36)))))))</f>
        <v/>
      </c>
      <c r="AI36" s="54" t="str">
        <f>IF($A36&lt;='All Results'!$B$4,"",IF(SUM('MissFill 1'!AH$2:AH36)=0,"",(IF('MissFill 1'!AH36/SUM('MissFill 1'!AH$2:AH36)&gt;0.01,"",IF('MissFill 1'!AH35/SUM('MissFill 1'!AH$2:AH36)&gt;0.01,"",IF('MissFill 1'!AH34/SUM('MissFill 1'!AH$2:AH36)&gt;0.01,"",IF('MissFill 1'!AH33/SUM('MissFill 1'!AH$2:AH36)&gt;0.01,"",DateEnded_5Day!$A36)))))))</f>
        <v/>
      </c>
      <c r="AJ36" s="54" t="str">
        <f>IF($A36&lt;='All Results'!$B$4,"",IF(SUM('MissFill 1'!AI$2:AI36)=0,"",(IF('MissFill 1'!AI36/SUM('MissFill 1'!AI$2:AI36)&gt;0.01,"",IF('MissFill 1'!AI35/SUM('MissFill 1'!AI$2:AI36)&gt;0.01,"",IF('MissFill 1'!AI34/SUM('MissFill 1'!AI$2:AI36)&gt;0.01,"",IF('MissFill 1'!AI33/SUM('MissFill 1'!AI$2:AI36)&gt;0.01,"",DateEnded_5Day!$A36)))))))</f>
        <v/>
      </c>
      <c r="AK36" s="54" t="str">
        <f>IF($A36&lt;='All Results'!$B$4,"",IF(SUM('MissFill 1'!AJ$2:AJ36)=0,"",(IF('MissFill 1'!AJ36/SUM('MissFill 1'!AJ$2:AJ36)&gt;0.01,"",IF('MissFill 1'!AJ35/SUM('MissFill 1'!AJ$2:AJ36)&gt;0.01,"",IF('MissFill 1'!AJ34/SUM('MissFill 1'!AJ$2:AJ36)&gt;0.01,"",IF('MissFill 1'!AJ33/SUM('MissFill 1'!AJ$2:AJ36)&gt;0.01,"",DateEnded_5Day!$A36)))))))</f>
        <v/>
      </c>
      <c r="AL36" s="54" t="str">
        <f>IF($A36&lt;='All Results'!$B$4,"",IF(SUM('MissFill 1'!AK$2:AK36)=0,"",(IF('MissFill 1'!AK36/SUM('MissFill 1'!AK$2:AK36)&gt;0.01,"",IF('MissFill 1'!AK35/SUM('MissFill 1'!AK$2:AK36)&gt;0.01,"",IF('MissFill 1'!AK34/SUM('MissFill 1'!AK$2:AK36)&gt;0.01,"",IF('MissFill 1'!AK33/SUM('MissFill 1'!AK$2:AK36)&gt;0.01,"",DateEnded_5Day!$A36)))))))</f>
        <v/>
      </c>
      <c r="AM36" s="54" t="str">
        <f>IF($A36&lt;='All Results'!$B$4,"",IF(SUM('MissFill 1'!AL$2:AL36)=0,"",(IF('MissFill 1'!AL36/SUM('MissFill 1'!AL$2:AL36)&gt;0.01,"",IF('MissFill 1'!AL35/SUM('MissFill 1'!AL$2:AL36)&gt;0.01,"",IF('MissFill 1'!AL34/SUM('MissFill 1'!AL$2:AL36)&gt;0.01,"",IF('MissFill 1'!AL33/SUM('MissFill 1'!AL$2:AL36)&gt;0.01,"",DateEnded_5Day!$A36)))))))</f>
        <v/>
      </c>
      <c r="AN36" s="54" t="str">
        <f>IF($A36&lt;='All Results'!$B$4,"",IF(SUM('MissFill 1'!AM$2:AM36)=0,"",(IF('MissFill 1'!AM36/SUM('MissFill 1'!AM$2:AM36)&gt;0.01,"",IF('MissFill 1'!AM35/SUM('MissFill 1'!AM$2:AM36)&gt;0.01,"",IF('MissFill 1'!AM34/SUM('MissFill 1'!AM$2:AM36)&gt;0.01,"",IF('MissFill 1'!AM33/SUM('MissFill 1'!AM$2:AM36)&gt;0.01,"",DateEnded_5Day!$A36)))))))</f>
        <v/>
      </c>
      <c r="AO36" s="54" t="str">
        <f>IF($A36&lt;='All Results'!$B$4,"",IF(SUM('MissFill 1'!AN$2:AN36)=0,"",(IF('MissFill 1'!AN36/SUM('MissFill 1'!AN$2:AN36)&gt;0.01,"",IF('MissFill 1'!AN35/SUM('MissFill 1'!AN$2:AN36)&gt;0.01,"",IF('MissFill 1'!AN34/SUM('MissFill 1'!AN$2:AN36)&gt;0.01,"",IF('MissFill 1'!AN33/SUM('MissFill 1'!AN$2:AN36)&gt;0.01,"",DateEnded_5Day!$A36)))))))</f>
        <v/>
      </c>
      <c r="AP36" s="54" t="str">
        <f>IF($A36&lt;='All Results'!$B$4,"",IF(SUM('MissFill 1'!AO$2:AO36)=0,"",(IF('MissFill 1'!AO36/SUM('MissFill 1'!AO$2:AO36)&gt;0.01,"",IF('MissFill 1'!AO35/SUM('MissFill 1'!AO$2:AO36)&gt;0.01,"",IF('MissFill 1'!AO34/SUM('MissFill 1'!AO$2:AO36)&gt;0.01,"",IF('MissFill 1'!AO33/SUM('MissFill 1'!AO$2:AO36)&gt;0.01,"",DateEnded_5Day!$A36)))))))</f>
        <v/>
      </c>
      <c r="AQ36" s="54" t="str">
        <f>IF($A36&lt;='All Results'!$B$4,"",IF(SUM('MissFill 1'!AP$2:AP36)=0,"",(IF('MissFill 1'!AP36/SUM('MissFill 1'!AP$2:AP36)&gt;0.01,"",IF('MissFill 1'!AP35/SUM('MissFill 1'!AP$2:AP36)&gt;0.01,"",IF('MissFill 1'!AP34/SUM('MissFill 1'!AP$2:AP36)&gt;0.01,"",IF('MissFill 1'!AP33/SUM('MissFill 1'!AP$2:AP36)&gt;0.01,"",DateEnded_5Day!$A36)))))))</f>
        <v/>
      </c>
      <c r="AR36" s="54" t="str">
        <f>IF($A36&lt;='All Results'!$B$4,"",IF(SUM('MissFill 1'!AQ$2:AQ36)=0,"",(IF('MissFill 1'!AQ36/SUM('MissFill 1'!AQ$2:AQ36)&gt;0.01,"",IF('MissFill 1'!AQ35/SUM('MissFill 1'!AQ$2:AQ36)&gt;0.01,"",IF('MissFill 1'!AQ34/SUM('MissFill 1'!AQ$2:AQ36)&gt;0.01,"",IF('MissFill 1'!AQ33/SUM('MissFill 1'!AQ$2:AQ36)&gt;0.01,"",DateEnded_5Day!$A36)))))))</f>
        <v/>
      </c>
      <c r="AS36" s="54" t="str">
        <f>IF($A36&lt;='All Results'!$B$4,"",IF(SUM('MissFill 1'!AR$2:AR36)=0,"",(IF('MissFill 1'!AR36/SUM('MissFill 1'!AR$2:AR36)&gt;0.01,"",IF('MissFill 1'!AR35/SUM('MissFill 1'!AR$2:AR36)&gt;0.01,"",IF('MissFill 1'!AR34/SUM('MissFill 1'!AR$2:AR36)&gt;0.01,"",IF('MissFill 1'!AR33/SUM('MissFill 1'!AR$2:AR36)&gt;0.01,"",DateEnded_5Day!$A36)))))))</f>
        <v/>
      </c>
      <c r="AT36" s="54" t="str">
        <f>IF($A36&lt;='All Results'!$B$4,"",IF(SUM('MissFill 1'!AS$2:AS36)=0,"",(IF('MissFill 1'!AS36/SUM('MissFill 1'!AS$2:AS36)&gt;0.01,"",IF('MissFill 1'!AS35/SUM('MissFill 1'!AS$2:AS36)&gt;0.01,"",IF('MissFill 1'!AS34/SUM('MissFill 1'!AS$2:AS36)&gt;0.01,"",IF('MissFill 1'!AS33/SUM('MissFill 1'!AS$2:AS36)&gt;0.01,"",DateEnded_5Day!$A36)))))))</f>
        <v/>
      </c>
      <c r="AU36" s="54" t="str">
        <f>IF($A36&lt;='All Results'!$B$4,"",IF(SUM('MissFill 1'!AT$2:AT36)=0,"",(IF('MissFill 1'!AT36/SUM('MissFill 1'!AT$2:AT36)&gt;0.01,"",IF('MissFill 1'!AT35/SUM('MissFill 1'!AT$2:AT36)&gt;0.01,"",IF('MissFill 1'!AT34/SUM('MissFill 1'!AT$2:AT36)&gt;0.01,"",IF('MissFill 1'!AT33/SUM('MissFill 1'!AT$2:AT36)&gt;0.01,"",DateEnded_5Day!$A36)))))))</f>
        <v/>
      </c>
      <c r="AV36" s="54" t="str">
        <f>IF($A36&lt;='All Results'!$B$4,"",IF(SUM('MissFill 1'!AU$2:AU36)=0,"",(IF('MissFill 1'!AU36/SUM('MissFill 1'!AU$2:AU36)&gt;0.01,"",IF('MissFill 1'!AU35/SUM('MissFill 1'!AU$2:AU36)&gt;0.01,"",IF('MissFill 1'!AU34/SUM('MissFill 1'!AU$2:AU36)&gt;0.01,"",IF('MissFill 1'!AU33/SUM('MissFill 1'!AU$2:AU36)&gt;0.01,"",DateEnded_5Day!$A36)))))))</f>
        <v/>
      </c>
      <c r="AW36" s="54" t="str">
        <f>IF($A36&lt;='All Results'!$B$4,"",IF(SUM('MissFill 1'!AV$2:AV36)=0,"",(IF('MissFill 1'!AV36/SUM('MissFill 1'!AV$2:AV36)&gt;0.01,"",IF('MissFill 1'!AV35/SUM('MissFill 1'!AV$2:AV36)&gt;0.01,"",IF('MissFill 1'!AV34/SUM('MissFill 1'!AV$2:AV36)&gt;0.01,"",IF('MissFill 1'!AV33/SUM('MissFill 1'!AV$2:AV36)&gt;0.01,"",DateEnded_5Day!$A36)))))))</f>
        <v/>
      </c>
      <c r="AX36" s="54" t="str">
        <f>IF($A36&lt;='All Results'!$B$4,"",IF(SUM('MissFill 1'!AW$2:AW36)=0,"",(IF('MissFill 1'!AW36/SUM('MissFill 1'!AW$2:AW36)&gt;0.01,"",IF('MissFill 1'!AW35/SUM('MissFill 1'!AW$2:AW36)&gt;0.01,"",IF('MissFill 1'!AW34/SUM('MissFill 1'!AW$2:AW36)&gt;0.01,"",IF('MissFill 1'!AW33/SUM('MissFill 1'!AW$2:AW36)&gt;0.01,"",DateEnded_5Day!$A36)))))))</f>
        <v/>
      </c>
    </row>
    <row r="37" spans="1:50" x14ac:dyDescent="0.25">
      <c r="A37" s="41">
        <v>44382</v>
      </c>
      <c r="B37" s="52">
        <v>186</v>
      </c>
      <c r="C37" s="54" t="str">
        <f>IF($A37&lt;='All Results'!$B$4,"",IF(SUM('MissFill 1'!B$2:B37)=0,"",(IF('MissFill 1'!B37/SUM('MissFill 1'!B$2:B37)&gt;0.01,"",IF('MissFill 1'!B36/SUM('MissFill 1'!B$2:B37)&gt;0.01,"",IF('MissFill 1'!B35/SUM('MissFill 1'!B$2:B37)&gt;0.01,"",IF('MissFill 1'!B34/SUM('MissFill 1'!B$2:B37)&gt;0.01,"",DateEnded_5Day!$A37)))))))</f>
        <v/>
      </c>
      <c r="D37" s="54" t="str">
        <f>IF($A37&lt;='All Results'!$B$4,"",IF(SUM('MissFill 1'!C$2:C37)=0,"",(IF('MissFill 1'!C37/SUM('MissFill 1'!C$2:C37)&gt;0.01,"",IF('MissFill 1'!C36/SUM('MissFill 1'!C$2:C37)&gt;0.01,"",IF('MissFill 1'!C35/SUM('MissFill 1'!C$2:C37)&gt;0.01,"",IF('MissFill 1'!C34/SUM('MissFill 1'!C$2:C37)&gt;0.01,"",DateEnded_5Day!$A37)))))))</f>
        <v/>
      </c>
      <c r="E37" s="54" t="str">
        <f>IF($A37&lt;='All Results'!$B$4,"",IF(SUM('MissFill 1'!D$2:D37)=0,"",(IF('MissFill 1'!D37/SUM('MissFill 1'!D$2:D37)&gt;0.01,"",IF('MissFill 1'!D36/SUM('MissFill 1'!D$2:D37)&gt;0.01,"",IF('MissFill 1'!D35/SUM('MissFill 1'!D$2:D37)&gt;0.01,"",IF('MissFill 1'!D34/SUM('MissFill 1'!D$2:D37)&gt;0.01,"",DateEnded_5Day!$A37)))))))</f>
        <v/>
      </c>
      <c r="F37" s="54" t="str">
        <f>IF($A37&lt;='All Results'!$B$4,"",IF(SUM('MissFill 1'!E$2:E37)=0,"",(IF('MissFill 1'!E37/SUM('MissFill 1'!E$2:E37)&gt;0.01,"",IF('MissFill 1'!E36/SUM('MissFill 1'!E$2:E37)&gt;0.01,"",IF('MissFill 1'!E35/SUM('MissFill 1'!E$2:E37)&gt;0.01,"",IF('MissFill 1'!E34/SUM('MissFill 1'!E$2:E37)&gt;0.01,"",DateEnded_5Day!$A37)))))))</f>
        <v/>
      </c>
      <c r="G37" s="54" t="str">
        <f>IF($A37&lt;='All Results'!$B$4,"",IF(SUM('MissFill 1'!F$2:F37)=0,"",(IF('MissFill 1'!F37/SUM('MissFill 1'!F$2:F37)&gt;0.01,"",IF('MissFill 1'!F36/SUM('MissFill 1'!F$2:F37)&gt;0.01,"",IF('MissFill 1'!F35/SUM('MissFill 1'!F$2:F37)&gt;0.01,"",IF('MissFill 1'!F34/SUM('MissFill 1'!F$2:F37)&gt;0.01,"",DateEnded_5Day!$A37)))))))</f>
        <v/>
      </c>
      <c r="H37" s="54" t="str">
        <f>IF($A37&lt;='All Results'!$B$4,"",IF(SUM('MissFill 1'!G$2:G37)=0,"",(IF('MissFill 1'!G37/SUM('MissFill 1'!G$2:G37)&gt;0.01,"",IF('MissFill 1'!G36/SUM('MissFill 1'!G$2:G37)&gt;0.01,"",IF('MissFill 1'!G35/SUM('MissFill 1'!G$2:G37)&gt;0.01,"",IF('MissFill 1'!G34/SUM('MissFill 1'!G$2:G37)&gt;0.01,"",DateEnded_5Day!$A37)))))))</f>
        <v/>
      </c>
      <c r="I37" s="54" t="str">
        <f>IF($A37&lt;='All Results'!$B$4,"",IF(SUM('MissFill 1'!H$2:H37)=0,"",(IF('MissFill 1'!H37/SUM('MissFill 1'!H$2:H37)&gt;0.01,"",IF('MissFill 1'!H36/SUM('MissFill 1'!H$2:H37)&gt;0.01,"",IF('MissFill 1'!H35/SUM('MissFill 1'!H$2:H37)&gt;0.01,"",IF('MissFill 1'!H34/SUM('MissFill 1'!H$2:H37)&gt;0.01,"",DateEnded_5Day!$A37)))))))</f>
        <v/>
      </c>
      <c r="J37" s="54" t="str">
        <f>IF($A37&lt;='All Results'!$B$4,"",IF(SUM('MissFill 1'!I$2:I37)=0,"",(IF('MissFill 1'!I37/SUM('MissFill 1'!I$2:I37)&gt;0.01,"",IF('MissFill 1'!I36/SUM('MissFill 1'!I$2:I37)&gt;0.01,"",IF('MissFill 1'!I35/SUM('MissFill 1'!I$2:I37)&gt;0.01,"",IF('MissFill 1'!I34/SUM('MissFill 1'!I$2:I37)&gt;0.01,"",DateEnded_5Day!$A37)))))))</f>
        <v/>
      </c>
      <c r="K37" s="54" t="str">
        <f>IF($A37&lt;='All Results'!$B$4,"",IF(SUM('MissFill 1'!J$2:J37)=0,"",(IF('MissFill 1'!J37/SUM('MissFill 1'!J$2:J37)&gt;0.01,"",IF('MissFill 1'!J36/SUM('MissFill 1'!J$2:J37)&gt;0.01,"",IF('MissFill 1'!J35/SUM('MissFill 1'!J$2:J37)&gt;0.01,"",IF('MissFill 1'!J34/SUM('MissFill 1'!J$2:J37)&gt;0.01,"",DateEnded_5Day!$A37)))))))</f>
        <v/>
      </c>
      <c r="L37" s="54" t="str">
        <f>IF($A37&lt;='All Results'!$B$4,"",IF(SUM('MissFill 1'!K$2:K37)=0,"",(IF('MissFill 1'!K37/SUM('MissFill 1'!K$2:K37)&gt;0.01,"",IF('MissFill 1'!K36/SUM('MissFill 1'!K$2:K37)&gt;0.01,"",IF('MissFill 1'!K35/SUM('MissFill 1'!K$2:K37)&gt;0.01,"",IF('MissFill 1'!K34/SUM('MissFill 1'!K$2:K37)&gt;0.01,"",DateEnded_5Day!$A37)))))))</f>
        <v/>
      </c>
      <c r="M37" s="54" t="str">
        <f>IF($A37&lt;='All Results'!$B$4,"",IF(SUM('MissFill 1'!L$2:L37)=0,"",(IF('MissFill 1'!L37/SUM('MissFill 1'!L$2:L37)&gt;0.01,"",IF('MissFill 1'!L36/SUM('MissFill 1'!L$2:L37)&gt;0.01,"",IF('MissFill 1'!L35/SUM('MissFill 1'!L$2:L37)&gt;0.01,"",IF('MissFill 1'!L34/SUM('MissFill 1'!L$2:L37)&gt;0.01,"",DateEnded_5Day!$A37)))))))</f>
        <v/>
      </c>
      <c r="N37" s="54" t="str">
        <f>IF($A37&lt;='All Results'!$B$4,"",IF(SUM('MissFill 1'!M$2:M37)=0,"",(IF('MissFill 1'!M37/SUM('MissFill 1'!M$2:M37)&gt;0.01,"",IF('MissFill 1'!M36/SUM('MissFill 1'!M$2:M37)&gt;0.01,"",IF('MissFill 1'!M35/SUM('MissFill 1'!M$2:M37)&gt;0.01,"",IF('MissFill 1'!M34/SUM('MissFill 1'!M$2:M37)&gt;0.01,"",DateEnded_5Day!$A37)))))))</f>
        <v/>
      </c>
      <c r="O37" s="54" t="str">
        <f>IF($A37&lt;='All Results'!$B$4,"",IF(SUM('MissFill 1'!N$2:N37)=0,"",(IF('MissFill 1'!N37/SUM('MissFill 1'!N$2:N37)&gt;0.01,"",IF('MissFill 1'!N36/SUM('MissFill 1'!N$2:N37)&gt;0.01,"",IF('MissFill 1'!N35/SUM('MissFill 1'!N$2:N37)&gt;0.01,"",IF('MissFill 1'!N34/SUM('MissFill 1'!N$2:N37)&gt;0.01,"",DateEnded_5Day!$A37)))))))</f>
        <v/>
      </c>
      <c r="P37" s="54" t="str">
        <f>IF($A37&lt;='All Results'!$B$4,"",IF(SUM('MissFill 1'!O$2:O37)=0,"",(IF('MissFill 1'!O37/SUM('MissFill 1'!O$2:O37)&gt;0.01,"",IF('MissFill 1'!O36/SUM('MissFill 1'!O$2:O37)&gt;0.01,"",IF('MissFill 1'!O35/SUM('MissFill 1'!O$2:O37)&gt;0.01,"",IF('MissFill 1'!O34/SUM('MissFill 1'!O$2:O37)&gt;0.01,"",DateEnded_5Day!$A37)))))))</f>
        <v/>
      </c>
      <c r="Q37" s="54" t="str">
        <f>IF($A37&lt;='All Results'!$B$4,"",IF(SUM('MissFill 1'!P$2:P37)=0,"",(IF('MissFill 1'!P37/SUM('MissFill 1'!P$2:P37)&gt;0.01,"",IF('MissFill 1'!P36/SUM('MissFill 1'!P$2:P37)&gt;0.01,"",IF('MissFill 1'!P35/SUM('MissFill 1'!P$2:P37)&gt;0.01,"",IF('MissFill 1'!P34/SUM('MissFill 1'!P$2:P37)&gt;0.01,"",DateEnded_5Day!$A37)))))))</f>
        <v/>
      </c>
      <c r="R37" s="54" t="str">
        <f>IF($A37&lt;='All Results'!$B$4,"",IF(SUM('MissFill 1'!Q$2:Q37)=0,"",(IF('MissFill 1'!Q37/SUM('MissFill 1'!Q$2:Q37)&gt;0.01,"",IF('MissFill 1'!Q36/SUM('MissFill 1'!Q$2:Q37)&gt;0.01,"",IF('MissFill 1'!Q35/SUM('MissFill 1'!Q$2:Q37)&gt;0.01,"",IF('MissFill 1'!Q34/SUM('MissFill 1'!Q$2:Q37)&gt;0.01,"",DateEnded_5Day!$A37)))))))</f>
        <v/>
      </c>
      <c r="S37" s="54" t="str">
        <f>IF($A37&lt;='All Results'!$B$4,"",IF(SUM('MissFill 1'!R$2:R37)=0,"",(IF('MissFill 1'!R37/SUM('MissFill 1'!R$2:R37)&gt;0.01,"",IF('MissFill 1'!R36/SUM('MissFill 1'!R$2:R37)&gt;0.01,"",IF('MissFill 1'!R35/SUM('MissFill 1'!R$2:R37)&gt;0.01,"",IF('MissFill 1'!R34/SUM('MissFill 1'!R$2:R37)&gt;0.01,"",DateEnded_5Day!$A37)))))))</f>
        <v/>
      </c>
      <c r="T37" s="54" t="str">
        <f>IF($A37&lt;='All Results'!$B$4,"",IF(SUM('MissFill 1'!S$2:S37)=0,"",(IF('MissFill 1'!S37/SUM('MissFill 1'!S$2:S37)&gt;0.01,"",IF('MissFill 1'!S36/SUM('MissFill 1'!S$2:S37)&gt;0.01,"",IF('MissFill 1'!S35/SUM('MissFill 1'!S$2:S37)&gt;0.01,"",IF('MissFill 1'!S34/SUM('MissFill 1'!S$2:S37)&gt;0.01,"",DateEnded_5Day!$A37)))))))</f>
        <v/>
      </c>
      <c r="U37" s="54" t="str">
        <f>IF($A37&lt;='All Results'!$B$4,"",IF(SUM('MissFill 1'!T$2:T37)=0,"",(IF('MissFill 1'!T37/SUM('MissFill 1'!T$2:T37)&gt;0.01,"",IF('MissFill 1'!T36/SUM('MissFill 1'!T$2:T37)&gt;0.01,"",IF('MissFill 1'!T35/SUM('MissFill 1'!T$2:T37)&gt;0.01,"",IF('MissFill 1'!T34/SUM('MissFill 1'!T$2:T37)&gt;0.01,"",DateEnded_5Day!$A37)))))))</f>
        <v/>
      </c>
      <c r="V37" s="54" t="str">
        <f>IF($A37&lt;='All Results'!$B$4,"",IF(SUM('MissFill 1'!U$2:U37)=0,"",(IF('MissFill 1'!U37/SUM('MissFill 1'!U$2:U37)&gt;0.01,"",IF('MissFill 1'!U36/SUM('MissFill 1'!U$2:U37)&gt;0.01,"",IF('MissFill 1'!U35/SUM('MissFill 1'!U$2:U37)&gt;0.01,"",IF('MissFill 1'!U34/SUM('MissFill 1'!U$2:U37)&gt;0.01,"",DateEnded_5Day!$A37)))))))</f>
        <v/>
      </c>
      <c r="W37" s="54" t="str">
        <f>IF($A37&lt;='All Results'!$B$4,"",IF(SUM('MissFill 1'!V$2:V37)=0,"",(IF('MissFill 1'!V37/SUM('MissFill 1'!V$2:V37)&gt;0.01,"",IF('MissFill 1'!V36/SUM('MissFill 1'!V$2:V37)&gt;0.01,"",IF('MissFill 1'!V35/SUM('MissFill 1'!V$2:V37)&gt;0.01,"",IF('MissFill 1'!V34/SUM('MissFill 1'!V$2:V37)&gt;0.01,"",DateEnded_5Day!$A37)))))))</f>
        <v/>
      </c>
      <c r="X37" s="54" t="str">
        <f>IF($A37&lt;='All Results'!$B$4,"",IF(SUM('MissFill 1'!W$2:W37)=0,"",(IF('MissFill 1'!W37/SUM('MissFill 1'!W$2:W37)&gt;0.01,"",IF('MissFill 1'!W36/SUM('MissFill 1'!W$2:W37)&gt;0.01,"",IF('MissFill 1'!W35/SUM('MissFill 1'!W$2:W37)&gt;0.01,"",IF('MissFill 1'!W34/SUM('MissFill 1'!W$2:W37)&gt;0.01,"",DateEnded_5Day!$A37)))))))</f>
        <v/>
      </c>
      <c r="Y37" s="54" t="str">
        <f>IF($A37&lt;='All Results'!$B$4,"",IF(SUM('MissFill 1'!X$2:X37)=0,"",(IF('MissFill 1'!X37/SUM('MissFill 1'!X$2:X37)&gt;0.01,"",IF('MissFill 1'!X36/SUM('MissFill 1'!X$2:X37)&gt;0.01,"",IF('MissFill 1'!X35/SUM('MissFill 1'!X$2:X37)&gt;0.01,"",IF('MissFill 1'!X34/SUM('MissFill 1'!X$2:X37)&gt;0.01,"",DateEnded_5Day!$A37)))))))</f>
        <v/>
      </c>
      <c r="Z37" s="54" t="str">
        <f>IF($A37&lt;='All Results'!$B$4,"",IF(SUM('MissFill 1'!Y$2:Y37)=0,"",(IF('MissFill 1'!Y37/SUM('MissFill 1'!Y$2:Y37)&gt;0.01,"",IF('MissFill 1'!Y36/SUM('MissFill 1'!Y$2:Y37)&gt;0.01,"",IF('MissFill 1'!Y35/SUM('MissFill 1'!Y$2:Y37)&gt;0.01,"",IF('MissFill 1'!Y34/SUM('MissFill 1'!Y$2:Y37)&gt;0.01,"",DateEnded_5Day!$A37)))))))</f>
        <v/>
      </c>
      <c r="AA37" s="54" t="str">
        <f>IF($A37&lt;='All Results'!$B$4,"",IF(SUM('MissFill 1'!Z$2:Z37)=0,"",(IF('MissFill 1'!Z37/SUM('MissFill 1'!Z$2:Z37)&gt;0.01,"",IF('MissFill 1'!Z36/SUM('MissFill 1'!Z$2:Z37)&gt;0.01,"",IF('MissFill 1'!Z35/SUM('MissFill 1'!Z$2:Z37)&gt;0.01,"",IF('MissFill 1'!Z34/SUM('MissFill 1'!Z$2:Z37)&gt;0.01,"",DateEnded_5Day!$A37)))))))</f>
        <v/>
      </c>
      <c r="AB37" s="54" t="str">
        <f>IF($A37&lt;='All Results'!$B$4,"",IF(SUM('MissFill 1'!AA$2:AA37)=0,"",(IF('MissFill 1'!AA37/SUM('MissFill 1'!AA$2:AA37)&gt;0.01,"",IF('MissFill 1'!AA36/SUM('MissFill 1'!AA$2:AA37)&gt;0.01,"",IF('MissFill 1'!AA35/SUM('MissFill 1'!AA$2:AA37)&gt;0.01,"",IF('MissFill 1'!AA34/SUM('MissFill 1'!AA$2:AA37)&gt;0.01,"",DateEnded_5Day!$A37)))))))</f>
        <v/>
      </c>
      <c r="AC37" s="54" t="str">
        <f>IF($A37&lt;='All Results'!$B$4,"",IF(SUM('MissFill 1'!AB$2:AB37)=0,"",(IF('MissFill 1'!AB37/SUM('MissFill 1'!AB$2:AB37)&gt;0.01,"",IF('MissFill 1'!AB36/SUM('MissFill 1'!AB$2:AB37)&gt;0.01,"",IF('MissFill 1'!AB35/SUM('MissFill 1'!AB$2:AB37)&gt;0.01,"",IF('MissFill 1'!AB34/SUM('MissFill 1'!AB$2:AB37)&gt;0.01,"",DateEnded_5Day!$A37)))))))</f>
        <v/>
      </c>
      <c r="AD37" s="54" t="str">
        <f>IF($A37&lt;='All Results'!$B$4,"",IF(SUM('MissFill 1'!AC$2:AC37)=0,"",(IF('MissFill 1'!AC37/SUM('MissFill 1'!AC$2:AC37)&gt;0.01,"",IF('MissFill 1'!AC36/SUM('MissFill 1'!AC$2:AC37)&gt;0.01,"",IF('MissFill 1'!AC35/SUM('MissFill 1'!AC$2:AC37)&gt;0.01,"",IF('MissFill 1'!AC34/SUM('MissFill 1'!AC$2:AC37)&gt;0.01,"",DateEnded_5Day!$A37)))))))</f>
        <v/>
      </c>
      <c r="AE37" s="54" t="str">
        <f>IF($A37&lt;='All Results'!$B$4,"",IF(SUM('MissFill 1'!AD$2:AD37)=0,"",(IF('MissFill 1'!AD37/SUM('MissFill 1'!AD$2:AD37)&gt;0.01,"",IF('MissFill 1'!AD36/SUM('MissFill 1'!AD$2:AD37)&gt;0.01,"",IF('MissFill 1'!AD35/SUM('MissFill 1'!AD$2:AD37)&gt;0.01,"",IF('MissFill 1'!AD34/SUM('MissFill 1'!AD$2:AD37)&gt;0.01,"",DateEnded_5Day!$A37)))))))</f>
        <v/>
      </c>
      <c r="AF37" s="54" t="str">
        <f>IF($A37&lt;='All Results'!$B$4,"",IF(SUM('MissFill 1'!AE$2:AE37)=0,"",(IF('MissFill 1'!AE37/SUM('MissFill 1'!AE$2:AE37)&gt;0.01,"",IF('MissFill 1'!AE36/SUM('MissFill 1'!AE$2:AE37)&gt;0.01,"",IF('MissFill 1'!AE35/SUM('MissFill 1'!AE$2:AE37)&gt;0.01,"",IF('MissFill 1'!AE34/SUM('MissFill 1'!AE$2:AE37)&gt;0.01,"",DateEnded_5Day!$A37)))))))</f>
        <v/>
      </c>
      <c r="AG37" s="54" t="str">
        <f>IF($A37&lt;='All Results'!$B$4,"",IF(SUM('MissFill 1'!AF$2:AF37)=0,"",(IF('MissFill 1'!AF37/SUM('MissFill 1'!AF$2:AF37)&gt;0.01,"",IF('MissFill 1'!AF36/SUM('MissFill 1'!AF$2:AF37)&gt;0.01,"",IF('MissFill 1'!AF35/SUM('MissFill 1'!AF$2:AF37)&gt;0.01,"",IF('MissFill 1'!AF34/SUM('MissFill 1'!AF$2:AF37)&gt;0.01,"",DateEnded_5Day!$A37)))))))</f>
        <v/>
      </c>
      <c r="AH37" s="54" t="str">
        <f>IF($A37&lt;='All Results'!$B$4,"",IF(SUM('MissFill 1'!AG$2:AG37)=0,"",(IF('MissFill 1'!AG37/SUM('MissFill 1'!AG$2:AG37)&gt;0.01,"",IF('MissFill 1'!AG36/SUM('MissFill 1'!AG$2:AG37)&gt;0.01,"",IF('MissFill 1'!AG35/SUM('MissFill 1'!AG$2:AG37)&gt;0.01,"",IF('MissFill 1'!AG34/SUM('MissFill 1'!AG$2:AG37)&gt;0.01,"",DateEnded_5Day!$A37)))))))</f>
        <v/>
      </c>
      <c r="AI37" s="54" t="str">
        <f>IF($A37&lt;='All Results'!$B$4,"",IF(SUM('MissFill 1'!AH$2:AH37)=0,"",(IF('MissFill 1'!AH37/SUM('MissFill 1'!AH$2:AH37)&gt;0.01,"",IF('MissFill 1'!AH36/SUM('MissFill 1'!AH$2:AH37)&gt;0.01,"",IF('MissFill 1'!AH35/SUM('MissFill 1'!AH$2:AH37)&gt;0.01,"",IF('MissFill 1'!AH34/SUM('MissFill 1'!AH$2:AH37)&gt;0.01,"",DateEnded_5Day!$A37)))))))</f>
        <v/>
      </c>
      <c r="AJ37" s="54" t="str">
        <f>IF($A37&lt;='All Results'!$B$4,"",IF(SUM('MissFill 1'!AI$2:AI37)=0,"",(IF('MissFill 1'!AI37/SUM('MissFill 1'!AI$2:AI37)&gt;0.01,"",IF('MissFill 1'!AI36/SUM('MissFill 1'!AI$2:AI37)&gt;0.01,"",IF('MissFill 1'!AI35/SUM('MissFill 1'!AI$2:AI37)&gt;0.01,"",IF('MissFill 1'!AI34/SUM('MissFill 1'!AI$2:AI37)&gt;0.01,"",DateEnded_5Day!$A37)))))))</f>
        <v/>
      </c>
      <c r="AK37" s="54" t="str">
        <f>IF($A37&lt;='All Results'!$B$4,"",IF(SUM('MissFill 1'!AJ$2:AJ37)=0,"",(IF('MissFill 1'!AJ37/SUM('MissFill 1'!AJ$2:AJ37)&gt;0.01,"",IF('MissFill 1'!AJ36/SUM('MissFill 1'!AJ$2:AJ37)&gt;0.01,"",IF('MissFill 1'!AJ35/SUM('MissFill 1'!AJ$2:AJ37)&gt;0.01,"",IF('MissFill 1'!AJ34/SUM('MissFill 1'!AJ$2:AJ37)&gt;0.01,"",DateEnded_5Day!$A37)))))))</f>
        <v/>
      </c>
      <c r="AL37" s="54" t="str">
        <f>IF($A37&lt;='All Results'!$B$4,"",IF(SUM('MissFill 1'!AK$2:AK37)=0,"",(IF('MissFill 1'!AK37/SUM('MissFill 1'!AK$2:AK37)&gt;0.01,"",IF('MissFill 1'!AK36/SUM('MissFill 1'!AK$2:AK37)&gt;0.01,"",IF('MissFill 1'!AK35/SUM('MissFill 1'!AK$2:AK37)&gt;0.01,"",IF('MissFill 1'!AK34/SUM('MissFill 1'!AK$2:AK37)&gt;0.01,"",DateEnded_5Day!$A37)))))))</f>
        <v/>
      </c>
      <c r="AM37" s="54" t="str">
        <f>IF($A37&lt;='All Results'!$B$4,"",IF(SUM('MissFill 1'!AL$2:AL37)=0,"",(IF('MissFill 1'!AL37/SUM('MissFill 1'!AL$2:AL37)&gt;0.01,"",IF('MissFill 1'!AL36/SUM('MissFill 1'!AL$2:AL37)&gt;0.01,"",IF('MissFill 1'!AL35/SUM('MissFill 1'!AL$2:AL37)&gt;0.01,"",IF('MissFill 1'!AL34/SUM('MissFill 1'!AL$2:AL37)&gt;0.01,"",DateEnded_5Day!$A37)))))))</f>
        <v/>
      </c>
      <c r="AN37" s="54" t="str">
        <f>IF($A37&lt;='All Results'!$B$4,"",IF(SUM('MissFill 1'!AM$2:AM37)=0,"",(IF('MissFill 1'!AM37/SUM('MissFill 1'!AM$2:AM37)&gt;0.01,"",IF('MissFill 1'!AM36/SUM('MissFill 1'!AM$2:AM37)&gt;0.01,"",IF('MissFill 1'!AM35/SUM('MissFill 1'!AM$2:AM37)&gt;0.01,"",IF('MissFill 1'!AM34/SUM('MissFill 1'!AM$2:AM37)&gt;0.01,"",DateEnded_5Day!$A37)))))))</f>
        <v/>
      </c>
      <c r="AO37" s="54" t="str">
        <f>IF($A37&lt;='All Results'!$B$4,"",IF(SUM('MissFill 1'!AN$2:AN37)=0,"",(IF('MissFill 1'!AN37/SUM('MissFill 1'!AN$2:AN37)&gt;0.01,"",IF('MissFill 1'!AN36/SUM('MissFill 1'!AN$2:AN37)&gt;0.01,"",IF('MissFill 1'!AN35/SUM('MissFill 1'!AN$2:AN37)&gt;0.01,"",IF('MissFill 1'!AN34/SUM('MissFill 1'!AN$2:AN37)&gt;0.01,"",DateEnded_5Day!$A37)))))))</f>
        <v/>
      </c>
      <c r="AP37" s="54" t="str">
        <f>IF($A37&lt;='All Results'!$B$4,"",IF(SUM('MissFill 1'!AO$2:AO37)=0,"",(IF('MissFill 1'!AO37/SUM('MissFill 1'!AO$2:AO37)&gt;0.01,"",IF('MissFill 1'!AO36/SUM('MissFill 1'!AO$2:AO37)&gt;0.01,"",IF('MissFill 1'!AO35/SUM('MissFill 1'!AO$2:AO37)&gt;0.01,"",IF('MissFill 1'!AO34/SUM('MissFill 1'!AO$2:AO37)&gt;0.01,"",DateEnded_5Day!$A37)))))))</f>
        <v/>
      </c>
      <c r="AQ37" s="54" t="str">
        <f>IF($A37&lt;='All Results'!$B$4,"",IF(SUM('MissFill 1'!AP$2:AP37)=0,"",(IF('MissFill 1'!AP37/SUM('MissFill 1'!AP$2:AP37)&gt;0.01,"",IF('MissFill 1'!AP36/SUM('MissFill 1'!AP$2:AP37)&gt;0.01,"",IF('MissFill 1'!AP35/SUM('MissFill 1'!AP$2:AP37)&gt;0.01,"",IF('MissFill 1'!AP34/SUM('MissFill 1'!AP$2:AP37)&gt;0.01,"",DateEnded_5Day!$A37)))))))</f>
        <v/>
      </c>
      <c r="AR37" s="54" t="str">
        <f>IF($A37&lt;='All Results'!$B$4,"",IF(SUM('MissFill 1'!AQ$2:AQ37)=0,"",(IF('MissFill 1'!AQ37/SUM('MissFill 1'!AQ$2:AQ37)&gt;0.01,"",IF('MissFill 1'!AQ36/SUM('MissFill 1'!AQ$2:AQ37)&gt;0.01,"",IF('MissFill 1'!AQ35/SUM('MissFill 1'!AQ$2:AQ37)&gt;0.01,"",IF('MissFill 1'!AQ34/SUM('MissFill 1'!AQ$2:AQ37)&gt;0.01,"",DateEnded_5Day!$A37)))))))</f>
        <v/>
      </c>
      <c r="AS37" s="54" t="str">
        <f>IF($A37&lt;='All Results'!$B$4,"",IF(SUM('MissFill 1'!AR$2:AR37)=0,"",(IF('MissFill 1'!AR37/SUM('MissFill 1'!AR$2:AR37)&gt;0.01,"",IF('MissFill 1'!AR36/SUM('MissFill 1'!AR$2:AR37)&gt;0.01,"",IF('MissFill 1'!AR35/SUM('MissFill 1'!AR$2:AR37)&gt;0.01,"",IF('MissFill 1'!AR34/SUM('MissFill 1'!AR$2:AR37)&gt;0.01,"",DateEnded_5Day!$A37)))))))</f>
        <v/>
      </c>
      <c r="AT37" s="54" t="str">
        <f>IF($A37&lt;='All Results'!$B$4,"",IF(SUM('MissFill 1'!AS$2:AS37)=0,"",(IF('MissFill 1'!AS37/SUM('MissFill 1'!AS$2:AS37)&gt;0.01,"",IF('MissFill 1'!AS36/SUM('MissFill 1'!AS$2:AS37)&gt;0.01,"",IF('MissFill 1'!AS35/SUM('MissFill 1'!AS$2:AS37)&gt;0.01,"",IF('MissFill 1'!AS34/SUM('MissFill 1'!AS$2:AS37)&gt;0.01,"",DateEnded_5Day!$A37)))))))</f>
        <v/>
      </c>
      <c r="AU37" s="54" t="str">
        <f>IF($A37&lt;='All Results'!$B$4,"",IF(SUM('MissFill 1'!AT$2:AT37)=0,"",(IF('MissFill 1'!AT37/SUM('MissFill 1'!AT$2:AT37)&gt;0.01,"",IF('MissFill 1'!AT36/SUM('MissFill 1'!AT$2:AT37)&gt;0.01,"",IF('MissFill 1'!AT35/SUM('MissFill 1'!AT$2:AT37)&gt;0.01,"",IF('MissFill 1'!AT34/SUM('MissFill 1'!AT$2:AT37)&gt;0.01,"",DateEnded_5Day!$A37)))))))</f>
        <v/>
      </c>
      <c r="AV37" s="54" t="str">
        <f>IF($A37&lt;='All Results'!$B$4,"",IF(SUM('MissFill 1'!AU$2:AU37)=0,"",(IF('MissFill 1'!AU37/SUM('MissFill 1'!AU$2:AU37)&gt;0.01,"",IF('MissFill 1'!AU36/SUM('MissFill 1'!AU$2:AU37)&gt;0.01,"",IF('MissFill 1'!AU35/SUM('MissFill 1'!AU$2:AU37)&gt;0.01,"",IF('MissFill 1'!AU34/SUM('MissFill 1'!AU$2:AU37)&gt;0.01,"",DateEnded_5Day!$A37)))))))</f>
        <v/>
      </c>
      <c r="AW37" s="54" t="str">
        <f>IF($A37&lt;='All Results'!$B$4,"",IF(SUM('MissFill 1'!AV$2:AV37)=0,"",(IF('MissFill 1'!AV37/SUM('MissFill 1'!AV$2:AV37)&gt;0.01,"",IF('MissFill 1'!AV36/SUM('MissFill 1'!AV$2:AV37)&gt;0.01,"",IF('MissFill 1'!AV35/SUM('MissFill 1'!AV$2:AV37)&gt;0.01,"",IF('MissFill 1'!AV34/SUM('MissFill 1'!AV$2:AV37)&gt;0.01,"",DateEnded_5Day!$A37)))))))</f>
        <v/>
      </c>
      <c r="AX37" s="54" t="str">
        <f>IF($A37&lt;='All Results'!$B$4,"",IF(SUM('MissFill 1'!AW$2:AW37)=0,"",(IF('MissFill 1'!AW37/SUM('MissFill 1'!AW$2:AW37)&gt;0.01,"",IF('MissFill 1'!AW36/SUM('MissFill 1'!AW$2:AW37)&gt;0.01,"",IF('MissFill 1'!AW35/SUM('MissFill 1'!AW$2:AW37)&gt;0.01,"",IF('MissFill 1'!AW34/SUM('MissFill 1'!AW$2:AW37)&gt;0.01,"",DateEnded_5Day!$A37)))))))</f>
        <v/>
      </c>
    </row>
    <row r="38" spans="1:50" x14ac:dyDescent="0.25">
      <c r="A38" s="41">
        <v>44383</v>
      </c>
      <c r="B38" s="52">
        <v>187</v>
      </c>
      <c r="C38" s="54" t="str">
        <f>IF($A38&lt;='All Results'!$B$4,"",IF(SUM('MissFill 1'!B$2:B38)=0,"",(IF('MissFill 1'!B38/SUM('MissFill 1'!B$2:B38)&gt;0.01,"",IF('MissFill 1'!B37/SUM('MissFill 1'!B$2:B38)&gt;0.01,"",IF('MissFill 1'!B36/SUM('MissFill 1'!B$2:B38)&gt;0.01,"",IF('MissFill 1'!B35/SUM('MissFill 1'!B$2:B38)&gt;0.01,"",DateEnded_5Day!$A38)))))))</f>
        <v/>
      </c>
      <c r="D38" s="54" t="str">
        <f>IF($A38&lt;='All Results'!$B$4,"",IF(SUM('MissFill 1'!C$2:C38)=0,"",(IF('MissFill 1'!C38/SUM('MissFill 1'!C$2:C38)&gt;0.01,"",IF('MissFill 1'!C37/SUM('MissFill 1'!C$2:C38)&gt;0.01,"",IF('MissFill 1'!C36/SUM('MissFill 1'!C$2:C38)&gt;0.01,"",IF('MissFill 1'!C35/SUM('MissFill 1'!C$2:C38)&gt;0.01,"",DateEnded_5Day!$A38)))))))</f>
        <v/>
      </c>
      <c r="E38" s="54" t="str">
        <f>IF($A38&lt;='All Results'!$B$4,"",IF(SUM('MissFill 1'!D$2:D38)=0,"",(IF('MissFill 1'!D38/SUM('MissFill 1'!D$2:D38)&gt;0.01,"",IF('MissFill 1'!D37/SUM('MissFill 1'!D$2:D38)&gt;0.01,"",IF('MissFill 1'!D36/SUM('MissFill 1'!D$2:D38)&gt;0.01,"",IF('MissFill 1'!D35/SUM('MissFill 1'!D$2:D38)&gt;0.01,"",DateEnded_5Day!$A38)))))))</f>
        <v/>
      </c>
      <c r="F38" s="54" t="str">
        <f>IF($A38&lt;='All Results'!$B$4,"",IF(SUM('MissFill 1'!E$2:E38)=0,"",(IF('MissFill 1'!E38/SUM('MissFill 1'!E$2:E38)&gt;0.01,"",IF('MissFill 1'!E37/SUM('MissFill 1'!E$2:E38)&gt;0.01,"",IF('MissFill 1'!E36/SUM('MissFill 1'!E$2:E38)&gt;0.01,"",IF('MissFill 1'!E35/SUM('MissFill 1'!E$2:E38)&gt;0.01,"",DateEnded_5Day!$A38)))))))</f>
        <v/>
      </c>
      <c r="G38" s="54" t="str">
        <f>IF($A38&lt;='All Results'!$B$4,"",IF(SUM('MissFill 1'!F$2:F38)=0,"",(IF('MissFill 1'!F38/SUM('MissFill 1'!F$2:F38)&gt;0.01,"",IF('MissFill 1'!F37/SUM('MissFill 1'!F$2:F38)&gt;0.01,"",IF('MissFill 1'!F36/SUM('MissFill 1'!F$2:F38)&gt;0.01,"",IF('MissFill 1'!F35/SUM('MissFill 1'!F$2:F38)&gt;0.01,"",DateEnded_5Day!$A38)))))))</f>
        <v/>
      </c>
      <c r="H38" s="54" t="str">
        <f>IF($A38&lt;='All Results'!$B$4,"",IF(SUM('MissFill 1'!G$2:G38)=0,"",(IF('MissFill 1'!G38/SUM('MissFill 1'!G$2:G38)&gt;0.01,"",IF('MissFill 1'!G37/SUM('MissFill 1'!G$2:G38)&gt;0.01,"",IF('MissFill 1'!G36/SUM('MissFill 1'!G$2:G38)&gt;0.01,"",IF('MissFill 1'!G35/SUM('MissFill 1'!G$2:G38)&gt;0.01,"",DateEnded_5Day!$A38)))))))</f>
        <v/>
      </c>
      <c r="I38" s="54" t="str">
        <f>IF($A38&lt;='All Results'!$B$4,"",IF(SUM('MissFill 1'!H$2:H38)=0,"",(IF('MissFill 1'!H38/SUM('MissFill 1'!H$2:H38)&gt;0.01,"",IF('MissFill 1'!H37/SUM('MissFill 1'!H$2:H38)&gt;0.01,"",IF('MissFill 1'!H36/SUM('MissFill 1'!H$2:H38)&gt;0.01,"",IF('MissFill 1'!H35/SUM('MissFill 1'!H$2:H38)&gt;0.01,"",DateEnded_5Day!$A38)))))))</f>
        <v/>
      </c>
      <c r="J38" s="54" t="str">
        <f>IF($A38&lt;='All Results'!$B$4,"",IF(SUM('MissFill 1'!I$2:I38)=0,"",(IF('MissFill 1'!I38/SUM('MissFill 1'!I$2:I38)&gt;0.01,"",IF('MissFill 1'!I37/SUM('MissFill 1'!I$2:I38)&gt;0.01,"",IF('MissFill 1'!I36/SUM('MissFill 1'!I$2:I38)&gt;0.01,"",IF('MissFill 1'!I35/SUM('MissFill 1'!I$2:I38)&gt;0.01,"",DateEnded_5Day!$A38)))))))</f>
        <v/>
      </c>
      <c r="K38" s="54" t="str">
        <f>IF($A38&lt;='All Results'!$B$4,"",IF(SUM('MissFill 1'!J$2:J38)=0,"",(IF('MissFill 1'!J38/SUM('MissFill 1'!J$2:J38)&gt;0.01,"",IF('MissFill 1'!J37/SUM('MissFill 1'!J$2:J38)&gt;0.01,"",IF('MissFill 1'!J36/SUM('MissFill 1'!J$2:J38)&gt;0.01,"",IF('MissFill 1'!J35/SUM('MissFill 1'!J$2:J38)&gt;0.01,"",DateEnded_5Day!$A38)))))))</f>
        <v/>
      </c>
      <c r="L38" s="54" t="str">
        <f>IF($A38&lt;='All Results'!$B$4,"",IF(SUM('MissFill 1'!K$2:K38)=0,"",(IF('MissFill 1'!K38/SUM('MissFill 1'!K$2:K38)&gt;0.01,"",IF('MissFill 1'!K37/SUM('MissFill 1'!K$2:K38)&gt;0.01,"",IF('MissFill 1'!K36/SUM('MissFill 1'!K$2:K38)&gt;0.01,"",IF('MissFill 1'!K35/SUM('MissFill 1'!K$2:K38)&gt;0.01,"",DateEnded_5Day!$A38)))))))</f>
        <v/>
      </c>
      <c r="M38" s="54" t="str">
        <f>IF($A38&lt;='All Results'!$B$4,"",IF(SUM('MissFill 1'!L$2:L38)=0,"",(IF('MissFill 1'!L38/SUM('MissFill 1'!L$2:L38)&gt;0.01,"",IF('MissFill 1'!L37/SUM('MissFill 1'!L$2:L38)&gt;0.01,"",IF('MissFill 1'!L36/SUM('MissFill 1'!L$2:L38)&gt;0.01,"",IF('MissFill 1'!L35/SUM('MissFill 1'!L$2:L38)&gt;0.01,"",DateEnded_5Day!$A38)))))))</f>
        <v/>
      </c>
      <c r="N38" s="54" t="str">
        <f>IF($A38&lt;='All Results'!$B$4,"",IF(SUM('MissFill 1'!M$2:M38)=0,"",(IF('MissFill 1'!M38/SUM('MissFill 1'!M$2:M38)&gt;0.01,"",IF('MissFill 1'!M37/SUM('MissFill 1'!M$2:M38)&gt;0.01,"",IF('MissFill 1'!M36/SUM('MissFill 1'!M$2:M38)&gt;0.01,"",IF('MissFill 1'!M35/SUM('MissFill 1'!M$2:M38)&gt;0.01,"",DateEnded_5Day!$A38)))))))</f>
        <v/>
      </c>
      <c r="O38" s="54" t="str">
        <f>IF($A38&lt;='All Results'!$B$4,"",IF(SUM('MissFill 1'!N$2:N38)=0,"",(IF('MissFill 1'!N38/SUM('MissFill 1'!N$2:N38)&gt;0.01,"",IF('MissFill 1'!N37/SUM('MissFill 1'!N$2:N38)&gt;0.01,"",IF('MissFill 1'!N36/SUM('MissFill 1'!N$2:N38)&gt;0.01,"",IF('MissFill 1'!N35/SUM('MissFill 1'!N$2:N38)&gt;0.01,"",DateEnded_5Day!$A38)))))))</f>
        <v/>
      </c>
      <c r="P38" s="54" t="str">
        <f>IF($A38&lt;='All Results'!$B$4,"",IF(SUM('MissFill 1'!O$2:O38)=0,"",(IF('MissFill 1'!O38/SUM('MissFill 1'!O$2:O38)&gt;0.01,"",IF('MissFill 1'!O37/SUM('MissFill 1'!O$2:O38)&gt;0.01,"",IF('MissFill 1'!O36/SUM('MissFill 1'!O$2:O38)&gt;0.01,"",IF('MissFill 1'!O35/SUM('MissFill 1'!O$2:O38)&gt;0.01,"",DateEnded_5Day!$A38)))))))</f>
        <v/>
      </c>
      <c r="Q38" s="54" t="str">
        <f>IF($A38&lt;='All Results'!$B$4,"",IF(SUM('MissFill 1'!P$2:P38)=0,"",(IF('MissFill 1'!P38/SUM('MissFill 1'!P$2:P38)&gt;0.01,"",IF('MissFill 1'!P37/SUM('MissFill 1'!P$2:P38)&gt;0.01,"",IF('MissFill 1'!P36/SUM('MissFill 1'!P$2:P38)&gt;0.01,"",IF('MissFill 1'!P35/SUM('MissFill 1'!P$2:P38)&gt;0.01,"",DateEnded_5Day!$A38)))))))</f>
        <v/>
      </c>
      <c r="R38" s="54" t="str">
        <f>IF($A38&lt;='All Results'!$B$4,"",IF(SUM('MissFill 1'!Q$2:Q38)=0,"",(IF('MissFill 1'!Q38/SUM('MissFill 1'!Q$2:Q38)&gt;0.01,"",IF('MissFill 1'!Q37/SUM('MissFill 1'!Q$2:Q38)&gt;0.01,"",IF('MissFill 1'!Q36/SUM('MissFill 1'!Q$2:Q38)&gt;0.01,"",IF('MissFill 1'!Q35/SUM('MissFill 1'!Q$2:Q38)&gt;0.01,"",DateEnded_5Day!$A38)))))))</f>
        <v/>
      </c>
      <c r="S38" s="54" t="str">
        <f>IF($A38&lt;='All Results'!$B$4,"",IF(SUM('MissFill 1'!R$2:R38)=0,"",(IF('MissFill 1'!R38/SUM('MissFill 1'!R$2:R38)&gt;0.01,"",IF('MissFill 1'!R37/SUM('MissFill 1'!R$2:R38)&gt;0.01,"",IF('MissFill 1'!R36/SUM('MissFill 1'!R$2:R38)&gt;0.01,"",IF('MissFill 1'!R35/SUM('MissFill 1'!R$2:R38)&gt;0.01,"",DateEnded_5Day!$A38)))))))</f>
        <v/>
      </c>
      <c r="T38" s="54" t="str">
        <f>IF($A38&lt;='All Results'!$B$4,"",IF(SUM('MissFill 1'!S$2:S38)=0,"",(IF('MissFill 1'!S38/SUM('MissFill 1'!S$2:S38)&gt;0.01,"",IF('MissFill 1'!S37/SUM('MissFill 1'!S$2:S38)&gt;0.01,"",IF('MissFill 1'!S36/SUM('MissFill 1'!S$2:S38)&gt;0.01,"",IF('MissFill 1'!S35/SUM('MissFill 1'!S$2:S38)&gt;0.01,"",DateEnded_5Day!$A38)))))))</f>
        <v/>
      </c>
      <c r="U38" s="54" t="str">
        <f>IF($A38&lt;='All Results'!$B$4,"",IF(SUM('MissFill 1'!T$2:T38)=0,"",(IF('MissFill 1'!T38/SUM('MissFill 1'!T$2:T38)&gt;0.01,"",IF('MissFill 1'!T37/SUM('MissFill 1'!T$2:T38)&gt;0.01,"",IF('MissFill 1'!T36/SUM('MissFill 1'!T$2:T38)&gt;0.01,"",IF('MissFill 1'!T35/SUM('MissFill 1'!T$2:T38)&gt;0.01,"",DateEnded_5Day!$A38)))))))</f>
        <v/>
      </c>
      <c r="V38" s="54" t="str">
        <f>IF($A38&lt;='All Results'!$B$4,"",IF(SUM('MissFill 1'!U$2:U38)=0,"",(IF('MissFill 1'!U38/SUM('MissFill 1'!U$2:U38)&gt;0.01,"",IF('MissFill 1'!U37/SUM('MissFill 1'!U$2:U38)&gt;0.01,"",IF('MissFill 1'!U36/SUM('MissFill 1'!U$2:U38)&gt;0.01,"",IF('MissFill 1'!U35/SUM('MissFill 1'!U$2:U38)&gt;0.01,"",DateEnded_5Day!$A38)))))))</f>
        <v/>
      </c>
      <c r="W38" s="54" t="str">
        <f>IF($A38&lt;='All Results'!$B$4,"",IF(SUM('MissFill 1'!V$2:V38)=0,"",(IF('MissFill 1'!V38/SUM('MissFill 1'!V$2:V38)&gt;0.01,"",IF('MissFill 1'!V37/SUM('MissFill 1'!V$2:V38)&gt;0.01,"",IF('MissFill 1'!V36/SUM('MissFill 1'!V$2:V38)&gt;0.01,"",IF('MissFill 1'!V35/SUM('MissFill 1'!V$2:V38)&gt;0.01,"",DateEnded_5Day!$A38)))))))</f>
        <v/>
      </c>
      <c r="X38" s="54" t="str">
        <f>IF($A38&lt;='All Results'!$B$4,"",IF(SUM('MissFill 1'!W$2:W38)=0,"",(IF('MissFill 1'!W38/SUM('MissFill 1'!W$2:W38)&gt;0.01,"",IF('MissFill 1'!W37/SUM('MissFill 1'!W$2:W38)&gt;0.01,"",IF('MissFill 1'!W36/SUM('MissFill 1'!W$2:W38)&gt;0.01,"",IF('MissFill 1'!W35/SUM('MissFill 1'!W$2:W38)&gt;0.01,"",DateEnded_5Day!$A38)))))))</f>
        <v/>
      </c>
      <c r="Y38" s="54" t="str">
        <f>IF($A38&lt;='All Results'!$B$4,"",IF(SUM('MissFill 1'!X$2:X38)=0,"",(IF('MissFill 1'!X38/SUM('MissFill 1'!X$2:X38)&gt;0.01,"",IF('MissFill 1'!X37/SUM('MissFill 1'!X$2:X38)&gt;0.01,"",IF('MissFill 1'!X36/SUM('MissFill 1'!X$2:X38)&gt;0.01,"",IF('MissFill 1'!X35/SUM('MissFill 1'!X$2:X38)&gt;0.01,"",DateEnded_5Day!$A38)))))))</f>
        <v/>
      </c>
      <c r="Z38" s="54" t="str">
        <f>IF($A38&lt;='All Results'!$B$4,"",IF(SUM('MissFill 1'!Y$2:Y38)=0,"",(IF('MissFill 1'!Y38/SUM('MissFill 1'!Y$2:Y38)&gt;0.01,"",IF('MissFill 1'!Y37/SUM('MissFill 1'!Y$2:Y38)&gt;0.01,"",IF('MissFill 1'!Y36/SUM('MissFill 1'!Y$2:Y38)&gt;0.01,"",IF('MissFill 1'!Y35/SUM('MissFill 1'!Y$2:Y38)&gt;0.01,"",DateEnded_5Day!$A38)))))))</f>
        <v/>
      </c>
      <c r="AA38" s="54" t="str">
        <f>IF($A38&lt;='All Results'!$B$4,"",IF(SUM('MissFill 1'!Z$2:Z38)=0,"",(IF('MissFill 1'!Z38/SUM('MissFill 1'!Z$2:Z38)&gt;0.01,"",IF('MissFill 1'!Z37/SUM('MissFill 1'!Z$2:Z38)&gt;0.01,"",IF('MissFill 1'!Z36/SUM('MissFill 1'!Z$2:Z38)&gt;0.01,"",IF('MissFill 1'!Z35/SUM('MissFill 1'!Z$2:Z38)&gt;0.01,"",DateEnded_5Day!$A38)))))))</f>
        <v/>
      </c>
      <c r="AB38" s="54" t="str">
        <f>IF($A38&lt;='All Results'!$B$4,"",IF(SUM('MissFill 1'!AA$2:AA38)=0,"",(IF('MissFill 1'!AA38/SUM('MissFill 1'!AA$2:AA38)&gt;0.01,"",IF('MissFill 1'!AA37/SUM('MissFill 1'!AA$2:AA38)&gt;0.01,"",IF('MissFill 1'!AA36/SUM('MissFill 1'!AA$2:AA38)&gt;0.01,"",IF('MissFill 1'!AA35/SUM('MissFill 1'!AA$2:AA38)&gt;0.01,"",DateEnded_5Day!$A38)))))))</f>
        <v/>
      </c>
      <c r="AC38" s="54" t="str">
        <f>IF($A38&lt;='All Results'!$B$4,"",IF(SUM('MissFill 1'!AB$2:AB38)=0,"",(IF('MissFill 1'!AB38/SUM('MissFill 1'!AB$2:AB38)&gt;0.01,"",IF('MissFill 1'!AB37/SUM('MissFill 1'!AB$2:AB38)&gt;0.01,"",IF('MissFill 1'!AB36/SUM('MissFill 1'!AB$2:AB38)&gt;0.01,"",IF('MissFill 1'!AB35/SUM('MissFill 1'!AB$2:AB38)&gt;0.01,"",DateEnded_5Day!$A38)))))))</f>
        <v/>
      </c>
      <c r="AD38" s="54" t="str">
        <f>IF($A38&lt;='All Results'!$B$4,"",IF(SUM('MissFill 1'!AC$2:AC38)=0,"",(IF('MissFill 1'!AC38/SUM('MissFill 1'!AC$2:AC38)&gt;0.01,"",IF('MissFill 1'!AC37/SUM('MissFill 1'!AC$2:AC38)&gt;0.01,"",IF('MissFill 1'!AC36/SUM('MissFill 1'!AC$2:AC38)&gt;0.01,"",IF('MissFill 1'!AC35/SUM('MissFill 1'!AC$2:AC38)&gt;0.01,"",DateEnded_5Day!$A38)))))))</f>
        <v/>
      </c>
      <c r="AE38" s="54" t="str">
        <f>IF($A38&lt;='All Results'!$B$4,"",IF(SUM('MissFill 1'!AD$2:AD38)=0,"",(IF('MissFill 1'!AD38/SUM('MissFill 1'!AD$2:AD38)&gt;0.01,"",IF('MissFill 1'!AD37/SUM('MissFill 1'!AD$2:AD38)&gt;0.01,"",IF('MissFill 1'!AD36/SUM('MissFill 1'!AD$2:AD38)&gt;0.01,"",IF('MissFill 1'!AD35/SUM('MissFill 1'!AD$2:AD38)&gt;0.01,"",DateEnded_5Day!$A38)))))))</f>
        <v/>
      </c>
      <c r="AF38" s="54" t="str">
        <f>IF($A38&lt;='All Results'!$B$4,"",IF(SUM('MissFill 1'!AE$2:AE38)=0,"",(IF('MissFill 1'!AE38/SUM('MissFill 1'!AE$2:AE38)&gt;0.01,"",IF('MissFill 1'!AE37/SUM('MissFill 1'!AE$2:AE38)&gt;0.01,"",IF('MissFill 1'!AE36/SUM('MissFill 1'!AE$2:AE38)&gt;0.01,"",IF('MissFill 1'!AE35/SUM('MissFill 1'!AE$2:AE38)&gt;0.01,"",DateEnded_5Day!$A38)))))))</f>
        <v/>
      </c>
      <c r="AG38" s="54" t="str">
        <f>IF($A38&lt;='All Results'!$B$4,"",IF(SUM('MissFill 1'!AF$2:AF38)=0,"",(IF('MissFill 1'!AF38/SUM('MissFill 1'!AF$2:AF38)&gt;0.01,"",IF('MissFill 1'!AF37/SUM('MissFill 1'!AF$2:AF38)&gt;0.01,"",IF('MissFill 1'!AF36/SUM('MissFill 1'!AF$2:AF38)&gt;0.01,"",IF('MissFill 1'!AF35/SUM('MissFill 1'!AF$2:AF38)&gt;0.01,"",DateEnded_5Day!$A38)))))))</f>
        <v/>
      </c>
      <c r="AH38" s="54" t="str">
        <f>IF($A38&lt;='All Results'!$B$4,"",IF(SUM('MissFill 1'!AG$2:AG38)=0,"",(IF('MissFill 1'!AG38/SUM('MissFill 1'!AG$2:AG38)&gt;0.01,"",IF('MissFill 1'!AG37/SUM('MissFill 1'!AG$2:AG38)&gt;0.01,"",IF('MissFill 1'!AG36/SUM('MissFill 1'!AG$2:AG38)&gt;0.01,"",IF('MissFill 1'!AG35/SUM('MissFill 1'!AG$2:AG38)&gt;0.01,"",DateEnded_5Day!$A38)))))))</f>
        <v/>
      </c>
      <c r="AI38" s="54" t="str">
        <f>IF($A38&lt;='All Results'!$B$4,"",IF(SUM('MissFill 1'!AH$2:AH38)=0,"",(IF('MissFill 1'!AH38/SUM('MissFill 1'!AH$2:AH38)&gt;0.01,"",IF('MissFill 1'!AH37/SUM('MissFill 1'!AH$2:AH38)&gt;0.01,"",IF('MissFill 1'!AH36/SUM('MissFill 1'!AH$2:AH38)&gt;0.01,"",IF('MissFill 1'!AH35/SUM('MissFill 1'!AH$2:AH38)&gt;0.01,"",DateEnded_5Day!$A38)))))))</f>
        <v/>
      </c>
      <c r="AJ38" s="54" t="str">
        <f>IF($A38&lt;='All Results'!$B$4,"",IF(SUM('MissFill 1'!AI$2:AI38)=0,"",(IF('MissFill 1'!AI38/SUM('MissFill 1'!AI$2:AI38)&gt;0.01,"",IF('MissFill 1'!AI37/SUM('MissFill 1'!AI$2:AI38)&gt;0.01,"",IF('MissFill 1'!AI36/SUM('MissFill 1'!AI$2:AI38)&gt;0.01,"",IF('MissFill 1'!AI35/SUM('MissFill 1'!AI$2:AI38)&gt;0.01,"",DateEnded_5Day!$A38)))))))</f>
        <v/>
      </c>
      <c r="AK38" s="54" t="str">
        <f>IF($A38&lt;='All Results'!$B$4,"",IF(SUM('MissFill 1'!AJ$2:AJ38)=0,"",(IF('MissFill 1'!AJ38/SUM('MissFill 1'!AJ$2:AJ38)&gt;0.01,"",IF('MissFill 1'!AJ37/SUM('MissFill 1'!AJ$2:AJ38)&gt;0.01,"",IF('MissFill 1'!AJ36/SUM('MissFill 1'!AJ$2:AJ38)&gt;0.01,"",IF('MissFill 1'!AJ35/SUM('MissFill 1'!AJ$2:AJ38)&gt;0.01,"",DateEnded_5Day!$A38)))))))</f>
        <v/>
      </c>
      <c r="AL38" s="54" t="str">
        <f>IF($A38&lt;='All Results'!$B$4,"",IF(SUM('MissFill 1'!AK$2:AK38)=0,"",(IF('MissFill 1'!AK38/SUM('MissFill 1'!AK$2:AK38)&gt;0.01,"",IF('MissFill 1'!AK37/SUM('MissFill 1'!AK$2:AK38)&gt;0.01,"",IF('MissFill 1'!AK36/SUM('MissFill 1'!AK$2:AK38)&gt;0.01,"",IF('MissFill 1'!AK35/SUM('MissFill 1'!AK$2:AK38)&gt;0.01,"",DateEnded_5Day!$A38)))))))</f>
        <v/>
      </c>
      <c r="AM38" s="54" t="str">
        <f>IF($A38&lt;='All Results'!$B$4,"",IF(SUM('MissFill 1'!AL$2:AL38)=0,"",(IF('MissFill 1'!AL38/SUM('MissFill 1'!AL$2:AL38)&gt;0.01,"",IF('MissFill 1'!AL37/SUM('MissFill 1'!AL$2:AL38)&gt;0.01,"",IF('MissFill 1'!AL36/SUM('MissFill 1'!AL$2:AL38)&gt;0.01,"",IF('MissFill 1'!AL35/SUM('MissFill 1'!AL$2:AL38)&gt;0.01,"",DateEnded_5Day!$A38)))))))</f>
        <v/>
      </c>
      <c r="AN38" s="54" t="str">
        <f>IF($A38&lt;='All Results'!$B$4,"",IF(SUM('MissFill 1'!AM$2:AM38)=0,"",(IF('MissFill 1'!AM38/SUM('MissFill 1'!AM$2:AM38)&gt;0.01,"",IF('MissFill 1'!AM37/SUM('MissFill 1'!AM$2:AM38)&gt;0.01,"",IF('MissFill 1'!AM36/SUM('MissFill 1'!AM$2:AM38)&gt;0.01,"",IF('MissFill 1'!AM35/SUM('MissFill 1'!AM$2:AM38)&gt;0.01,"",DateEnded_5Day!$A38)))))))</f>
        <v/>
      </c>
      <c r="AO38" s="54" t="str">
        <f>IF($A38&lt;='All Results'!$B$4,"",IF(SUM('MissFill 1'!AN$2:AN38)=0,"",(IF('MissFill 1'!AN38/SUM('MissFill 1'!AN$2:AN38)&gt;0.01,"",IF('MissFill 1'!AN37/SUM('MissFill 1'!AN$2:AN38)&gt;0.01,"",IF('MissFill 1'!AN36/SUM('MissFill 1'!AN$2:AN38)&gt;0.01,"",IF('MissFill 1'!AN35/SUM('MissFill 1'!AN$2:AN38)&gt;0.01,"",DateEnded_5Day!$A38)))))))</f>
        <v/>
      </c>
      <c r="AP38" s="54" t="str">
        <f>IF($A38&lt;='All Results'!$B$4,"",IF(SUM('MissFill 1'!AO$2:AO38)=0,"",(IF('MissFill 1'!AO38/SUM('MissFill 1'!AO$2:AO38)&gt;0.01,"",IF('MissFill 1'!AO37/SUM('MissFill 1'!AO$2:AO38)&gt;0.01,"",IF('MissFill 1'!AO36/SUM('MissFill 1'!AO$2:AO38)&gt;0.01,"",IF('MissFill 1'!AO35/SUM('MissFill 1'!AO$2:AO38)&gt;0.01,"",DateEnded_5Day!$A38)))))))</f>
        <v/>
      </c>
      <c r="AQ38" s="54" t="str">
        <f>IF($A38&lt;='All Results'!$B$4,"",IF(SUM('MissFill 1'!AP$2:AP38)=0,"",(IF('MissFill 1'!AP38/SUM('MissFill 1'!AP$2:AP38)&gt;0.01,"",IF('MissFill 1'!AP37/SUM('MissFill 1'!AP$2:AP38)&gt;0.01,"",IF('MissFill 1'!AP36/SUM('MissFill 1'!AP$2:AP38)&gt;0.01,"",IF('MissFill 1'!AP35/SUM('MissFill 1'!AP$2:AP38)&gt;0.01,"",DateEnded_5Day!$A38)))))))</f>
        <v/>
      </c>
      <c r="AR38" s="54" t="str">
        <f>IF($A38&lt;='All Results'!$B$4,"",IF(SUM('MissFill 1'!AQ$2:AQ38)=0,"",(IF('MissFill 1'!AQ38/SUM('MissFill 1'!AQ$2:AQ38)&gt;0.01,"",IF('MissFill 1'!AQ37/SUM('MissFill 1'!AQ$2:AQ38)&gt;0.01,"",IF('MissFill 1'!AQ36/SUM('MissFill 1'!AQ$2:AQ38)&gt;0.01,"",IF('MissFill 1'!AQ35/SUM('MissFill 1'!AQ$2:AQ38)&gt;0.01,"",DateEnded_5Day!$A38)))))))</f>
        <v/>
      </c>
      <c r="AS38" s="54" t="str">
        <f>IF($A38&lt;='All Results'!$B$4,"",IF(SUM('MissFill 1'!AR$2:AR38)=0,"",(IF('MissFill 1'!AR38/SUM('MissFill 1'!AR$2:AR38)&gt;0.01,"",IF('MissFill 1'!AR37/SUM('MissFill 1'!AR$2:AR38)&gt;0.01,"",IF('MissFill 1'!AR36/SUM('MissFill 1'!AR$2:AR38)&gt;0.01,"",IF('MissFill 1'!AR35/SUM('MissFill 1'!AR$2:AR38)&gt;0.01,"",DateEnded_5Day!$A38)))))))</f>
        <v/>
      </c>
      <c r="AT38" s="54" t="str">
        <f>IF($A38&lt;='All Results'!$B$4,"",IF(SUM('MissFill 1'!AS$2:AS38)=0,"",(IF('MissFill 1'!AS38/SUM('MissFill 1'!AS$2:AS38)&gt;0.01,"",IF('MissFill 1'!AS37/SUM('MissFill 1'!AS$2:AS38)&gt;0.01,"",IF('MissFill 1'!AS36/SUM('MissFill 1'!AS$2:AS38)&gt;0.01,"",IF('MissFill 1'!AS35/SUM('MissFill 1'!AS$2:AS38)&gt;0.01,"",DateEnded_5Day!$A38)))))))</f>
        <v/>
      </c>
      <c r="AU38" s="54" t="str">
        <f>IF($A38&lt;='All Results'!$B$4,"",IF(SUM('MissFill 1'!AT$2:AT38)=0,"",(IF('MissFill 1'!AT38/SUM('MissFill 1'!AT$2:AT38)&gt;0.01,"",IF('MissFill 1'!AT37/SUM('MissFill 1'!AT$2:AT38)&gt;0.01,"",IF('MissFill 1'!AT36/SUM('MissFill 1'!AT$2:AT38)&gt;0.01,"",IF('MissFill 1'!AT35/SUM('MissFill 1'!AT$2:AT38)&gt;0.01,"",DateEnded_5Day!$A38)))))))</f>
        <v/>
      </c>
      <c r="AV38" s="54" t="str">
        <f>IF($A38&lt;='All Results'!$B$4,"",IF(SUM('MissFill 1'!AU$2:AU38)=0,"",(IF('MissFill 1'!AU38/SUM('MissFill 1'!AU$2:AU38)&gt;0.01,"",IF('MissFill 1'!AU37/SUM('MissFill 1'!AU$2:AU38)&gt;0.01,"",IF('MissFill 1'!AU36/SUM('MissFill 1'!AU$2:AU38)&gt;0.01,"",IF('MissFill 1'!AU35/SUM('MissFill 1'!AU$2:AU38)&gt;0.01,"",DateEnded_5Day!$A38)))))))</f>
        <v/>
      </c>
      <c r="AW38" s="54" t="str">
        <f>IF($A38&lt;='All Results'!$B$4,"",IF(SUM('MissFill 1'!AV$2:AV38)=0,"",(IF('MissFill 1'!AV38/SUM('MissFill 1'!AV$2:AV38)&gt;0.01,"",IF('MissFill 1'!AV37/SUM('MissFill 1'!AV$2:AV38)&gt;0.01,"",IF('MissFill 1'!AV36/SUM('MissFill 1'!AV$2:AV38)&gt;0.01,"",IF('MissFill 1'!AV35/SUM('MissFill 1'!AV$2:AV38)&gt;0.01,"",DateEnded_5Day!$A38)))))))</f>
        <v/>
      </c>
      <c r="AX38" s="54" t="str">
        <f>IF($A38&lt;='All Results'!$B$4,"",IF(SUM('MissFill 1'!AW$2:AW38)=0,"",(IF('MissFill 1'!AW38/SUM('MissFill 1'!AW$2:AW38)&gt;0.01,"",IF('MissFill 1'!AW37/SUM('MissFill 1'!AW$2:AW38)&gt;0.01,"",IF('MissFill 1'!AW36/SUM('MissFill 1'!AW$2:AW38)&gt;0.01,"",IF('MissFill 1'!AW35/SUM('MissFill 1'!AW$2:AW38)&gt;0.01,"",DateEnded_5Day!$A38)))))))</f>
        <v/>
      </c>
    </row>
    <row r="39" spans="1:50" x14ac:dyDescent="0.25">
      <c r="A39" s="41">
        <v>44384</v>
      </c>
      <c r="B39" s="52">
        <v>188</v>
      </c>
      <c r="C39" s="54" t="str">
        <f>IF($A39&lt;='All Results'!$B$4,"",IF(SUM('MissFill 1'!B$2:B39)=0,"",(IF('MissFill 1'!B39/SUM('MissFill 1'!B$2:B39)&gt;0.01,"",IF('MissFill 1'!B38/SUM('MissFill 1'!B$2:B39)&gt;0.01,"",IF('MissFill 1'!B37/SUM('MissFill 1'!B$2:B39)&gt;0.01,"",IF('MissFill 1'!B36/SUM('MissFill 1'!B$2:B39)&gt;0.01,"",DateEnded_5Day!$A39)))))))</f>
        <v/>
      </c>
      <c r="D39" s="54" t="str">
        <f>IF($A39&lt;='All Results'!$B$4,"",IF(SUM('MissFill 1'!C$2:C39)=0,"",(IF('MissFill 1'!C39/SUM('MissFill 1'!C$2:C39)&gt;0.01,"",IF('MissFill 1'!C38/SUM('MissFill 1'!C$2:C39)&gt;0.01,"",IF('MissFill 1'!C37/SUM('MissFill 1'!C$2:C39)&gt;0.01,"",IF('MissFill 1'!C36/SUM('MissFill 1'!C$2:C39)&gt;0.01,"",DateEnded_5Day!$A39)))))))</f>
        <v/>
      </c>
      <c r="E39" s="54" t="str">
        <f>IF($A39&lt;='All Results'!$B$4,"",IF(SUM('MissFill 1'!D$2:D39)=0,"",(IF('MissFill 1'!D39/SUM('MissFill 1'!D$2:D39)&gt;0.01,"",IF('MissFill 1'!D38/SUM('MissFill 1'!D$2:D39)&gt;0.01,"",IF('MissFill 1'!D37/SUM('MissFill 1'!D$2:D39)&gt;0.01,"",IF('MissFill 1'!D36/SUM('MissFill 1'!D$2:D39)&gt;0.01,"",DateEnded_5Day!$A39)))))))</f>
        <v/>
      </c>
      <c r="F39" s="54" t="str">
        <f>IF($A39&lt;='All Results'!$B$4,"",IF(SUM('MissFill 1'!E$2:E39)=0,"",(IF('MissFill 1'!E39/SUM('MissFill 1'!E$2:E39)&gt;0.01,"",IF('MissFill 1'!E38/SUM('MissFill 1'!E$2:E39)&gt;0.01,"",IF('MissFill 1'!E37/SUM('MissFill 1'!E$2:E39)&gt;0.01,"",IF('MissFill 1'!E36/SUM('MissFill 1'!E$2:E39)&gt;0.01,"",DateEnded_5Day!$A39)))))))</f>
        <v/>
      </c>
      <c r="G39" s="54" t="str">
        <f>IF($A39&lt;='All Results'!$B$4,"",IF(SUM('MissFill 1'!F$2:F39)=0,"",(IF('MissFill 1'!F39/SUM('MissFill 1'!F$2:F39)&gt;0.01,"",IF('MissFill 1'!F38/SUM('MissFill 1'!F$2:F39)&gt;0.01,"",IF('MissFill 1'!F37/SUM('MissFill 1'!F$2:F39)&gt;0.01,"",IF('MissFill 1'!F36/SUM('MissFill 1'!F$2:F39)&gt;0.01,"",DateEnded_5Day!$A39)))))))</f>
        <v/>
      </c>
      <c r="H39" s="54" t="str">
        <f>IF($A39&lt;='All Results'!$B$4,"",IF(SUM('MissFill 1'!G$2:G39)=0,"",(IF('MissFill 1'!G39/SUM('MissFill 1'!G$2:G39)&gt;0.01,"",IF('MissFill 1'!G38/SUM('MissFill 1'!G$2:G39)&gt;0.01,"",IF('MissFill 1'!G37/SUM('MissFill 1'!G$2:G39)&gt;0.01,"",IF('MissFill 1'!G36/SUM('MissFill 1'!G$2:G39)&gt;0.01,"",DateEnded_5Day!$A39)))))))</f>
        <v/>
      </c>
      <c r="I39" s="54" t="str">
        <f>IF($A39&lt;='All Results'!$B$4,"",IF(SUM('MissFill 1'!H$2:H39)=0,"",(IF('MissFill 1'!H39/SUM('MissFill 1'!H$2:H39)&gt;0.01,"",IF('MissFill 1'!H38/SUM('MissFill 1'!H$2:H39)&gt;0.01,"",IF('MissFill 1'!H37/SUM('MissFill 1'!H$2:H39)&gt;0.01,"",IF('MissFill 1'!H36/SUM('MissFill 1'!H$2:H39)&gt;0.01,"",DateEnded_5Day!$A39)))))))</f>
        <v/>
      </c>
      <c r="J39" s="54" t="str">
        <f>IF($A39&lt;='All Results'!$B$4,"",IF(SUM('MissFill 1'!I$2:I39)=0,"",(IF('MissFill 1'!I39/SUM('MissFill 1'!I$2:I39)&gt;0.01,"",IF('MissFill 1'!I38/SUM('MissFill 1'!I$2:I39)&gt;0.01,"",IF('MissFill 1'!I37/SUM('MissFill 1'!I$2:I39)&gt;0.01,"",IF('MissFill 1'!I36/SUM('MissFill 1'!I$2:I39)&gt;0.01,"",DateEnded_5Day!$A39)))))))</f>
        <v/>
      </c>
      <c r="K39" s="54" t="str">
        <f>IF($A39&lt;='All Results'!$B$4,"",IF(SUM('MissFill 1'!J$2:J39)=0,"",(IF('MissFill 1'!J39/SUM('MissFill 1'!J$2:J39)&gt;0.01,"",IF('MissFill 1'!J38/SUM('MissFill 1'!J$2:J39)&gt;0.01,"",IF('MissFill 1'!J37/SUM('MissFill 1'!J$2:J39)&gt;0.01,"",IF('MissFill 1'!J36/SUM('MissFill 1'!J$2:J39)&gt;0.01,"",DateEnded_5Day!$A39)))))))</f>
        <v/>
      </c>
      <c r="L39" s="54" t="str">
        <f>IF($A39&lt;='All Results'!$B$4,"",IF(SUM('MissFill 1'!K$2:K39)=0,"",(IF('MissFill 1'!K39/SUM('MissFill 1'!K$2:K39)&gt;0.01,"",IF('MissFill 1'!K38/SUM('MissFill 1'!K$2:K39)&gt;0.01,"",IF('MissFill 1'!K37/SUM('MissFill 1'!K$2:K39)&gt;0.01,"",IF('MissFill 1'!K36/SUM('MissFill 1'!K$2:K39)&gt;0.01,"",DateEnded_5Day!$A39)))))))</f>
        <v/>
      </c>
      <c r="M39" s="54" t="str">
        <f>IF($A39&lt;='All Results'!$B$4,"",IF(SUM('MissFill 1'!L$2:L39)=0,"",(IF('MissFill 1'!L39/SUM('MissFill 1'!L$2:L39)&gt;0.01,"",IF('MissFill 1'!L38/SUM('MissFill 1'!L$2:L39)&gt;0.01,"",IF('MissFill 1'!L37/SUM('MissFill 1'!L$2:L39)&gt;0.01,"",IF('MissFill 1'!L36/SUM('MissFill 1'!L$2:L39)&gt;0.01,"",DateEnded_5Day!$A39)))))))</f>
        <v/>
      </c>
      <c r="N39" s="54" t="str">
        <f>IF($A39&lt;='All Results'!$B$4,"",IF(SUM('MissFill 1'!M$2:M39)=0,"",(IF('MissFill 1'!M39/SUM('MissFill 1'!M$2:M39)&gt;0.01,"",IF('MissFill 1'!M38/SUM('MissFill 1'!M$2:M39)&gt;0.01,"",IF('MissFill 1'!M37/SUM('MissFill 1'!M$2:M39)&gt;0.01,"",IF('MissFill 1'!M36/SUM('MissFill 1'!M$2:M39)&gt;0.01,"",DateEnded_5Day!$A39)))))))</f>
        <v/>
      </c>
      <c r="O39" s="54" t="str">
        <f>IF($A39&lt;='All Results'!$B$4,"",IF(SUM('MissFill 1'!N$2:N39)=0,"",(IF('MissFill 1'!N39/SUM('MissFill 1'!N$2:N39)&gt;0.01,"",IF('MissFill 1'!N38/SUM('MissFill 1'!N$2:N39)&gt;0.01,"",IF('MissFill 1'!N37/SUM('MissFill 1'!N$2:N39)&gt;0.01,"",IF('MissFill 1'!N36/SUM('MissFill 1'!N$2:N39)&gt;0.01,"",DateEnded_5Day!$A39)))))))</f>
        <v/>
      </c>
      <c r="P39" s="54" t="str">
        <f>IF($A39&lt;='All Results'!$B$4,"",IF(SUM('MissFill 1'!O$2:O39)=0,"",(IF('MissFill 1'!O39/SUM('MissFill 1'!O$2:O39)&gt;0.01,"",IF('MissFill 1'!O38/SUM('MissFill 1'!O$2:O39)&gt;0.01,"",IF('MissFill 1'!O37/SUM('MissFill 1'!O$2:O39)&gt;0.01,"",IF('MissFill 1'!O36/SUM('MissFill 1'!O$2:O39)&gt;0.01,"",DateEnded_5Day!$A39)))))))</f>
        <v/>
      </c>
      <c r="Q39" s="54" t="str">
        <f>IF($A39&lt;='All Results'!$B$4,"",IF(SUM('MissFill 1'!P$2:P39)=0,"",(IF('MissFill 1'!P39/SUM('MissFill 1'!P$2:P39)&gt;0.01,"",IF('MissFill 1'!P38/SUM('MissFill 1'!P$2:P39)&gt;0.01,"",IF('MissFill 1'!P37/SUM('MissFill 1'!P$2:P39)&gt;0.01,"",IF('MissFill 1'!P36/SUM('MissFill 1'!P$2:P39)&gt;0.01,"",DateEnded_5Day!$A39)))))))</f>
        <v/>
      </c>
      <c r="R39" s="54" t="str">
        <f>IF($A39&lt;='All Results'!$B$4,"",IF(SUM('MissFill 1'!Q$2:Q39)=0,"",(IF('MissFill 1'!Q39/SUM('MissFill 1'!Q$2:Q39)&gt;0.01,"",IF('MissFill 1'!Q38/SUM('MissFill 1'!Q$2:Q39)&gt;0.01,"",IF('MissFill 1'!Q37/SUM('MissFill 1'!Q$2:Q39)&gt;0.01,"",IF('MissFill 1'!Q36/SUM('MissFill 1'!Q$2:Q39)&gt;0.01,"",DateEnded_5Day!$A39)))))))</f>
        <v/>
      </c>
      <c r="S39" s="54" t="str">
        <f>IF($A39&lt;='All Results'!$B$4,"",IF(SUM('MissFill 1'!R$2:R39)=0,"",(IF('MissFill 1'!R39/SUM('MissFill 1'!R$2:R39)&gt;0.01,"",IF('MissFill 1'!R38/SUM('MissFill 1'!R$2:R39)&gt;0.01,"",IF('MissFill 1'!R37/SUM('MissFill 1'!R$2:R39)&gt;0.01,"",IF('MissFill 1'!R36/SUM('MissFill 1'!R$2:R39)&gt;0.01,"",DateEnded_5Day!$A39)))))))</f>
        <v/>
      </c>
      <c r="T39" s="54" t="str">
        <f>IF($A39&lt;='All Results'!$B$4,"",IF(SUM('MissFill 1'!S$2:S39)=0,"",(IF('MissFill 1'!S39/SUM('MissFill 1'!S$2:S39)&gt;0.01,"",IF('MissFill 1'!S38/SUM('MissFill 1'!S$2:S39)&gt;0.01,"",IF('MissFill 1'!S37/SUM('MissFill 1'!S$2:S39)&gt;0.01,"",IF('MissFill 1'!S36/SUM('MissFill 1'!S$2:S39)&gt;0.01,"",DateEnded_5Day!$A39)))))))</f>
        <v/>
      </c>
      <c r="U39" s="54" t="str">
        <f>IF($A39&lt;='All Results'!$B$4,"",IF(SUM('MissFill 1'!T$2:T39)=0,"",(IF('MissFill 1'!T39/SUM('MissFill 1'!T$2:T39)&gt;0.01,"",IF('MissFill 1'!T38/SUM('MissFill 1'!T$2:T39)&gt;0.01,"",IF('MissFill 1'!T37/SUM('MissFill 1'!T$2:T39)&gt;0.01,"",IF('MissFill 1'!T36/SUM('MissFill 1'!T$2:T39)&gt;0.01,"",DateEnded_5Day!$A39)))))))</f>
        <v/>
      </c>
      <c r="V39" s="54" t="str">
        <f>IF($A39&lt;='All Results'!$B$4,"",IF(SUM('MissFill 1'!U$2:U39)=0,"",(IF('MissFill 1'!U39/SUM('MissFill 1'!U$2:U39)&gt;0.01,"",IF('MissFill 1'!U38/SUM('MissFill 1'!U$2:U39)&gt;0.01,"",IF('MissFill 1'!U37/SUM('MissFill 1'!U$2:U39)&gt;0.01,"",IF('MissFill 1'!U36/SUM('MissFill 1'!U$2:U39)&gt;0.01,"",DateEnded_5Day!$A39)))))))</f>
        <v/>
      </c>
      <c r="W39" s="54" t="str">
        <f>IF($A39&lt;='All Results'!$B$4,"",IF(SUM('MissFill 1'!V$2:V39)=0,"",(IF('MissFill 1'!V39/SUM('MissFill 1'!V$2:V39)&gt;0.01,"",IF('MissFill 1'!V38/SUM('MissFill 1'!V$2:V39)&gt;0.01,"",IF('MissFill 1'!V37/SUM('MissFill 1'!V$2:V39)&gt;0.01,"",IF('MissFill 1'!V36/SUM('MissFill 1'!V$2:V39)&gt;0.01,"",DateEnded_5Day!$A39)))))))</f>
        <v/>
      </c>
      <c r="X39" s="54" t="str">
        <f>IF($A39&lt;='All Results'!$B$4,"",IF(SUM('MissFill 1'!W$2:W39)=0,"",(IF('MissFill 1'!W39/SUM('MissFill 1'!W$2:W39)&gt;0.01,"",IF('MissFill 1'!W38/SUM('MissFill 1'!W$2:W39)&gt;0.01,"",IF('MissFill 1'!W37/SUM('MissFill 1'!W$2:W39)&gt;0.01,"",IF('MissFill 1'!W36/SUM('MissFill 1'!W$2:W39)&gt;0.01,"",DateEnded_5Day!$A39)))))))</f>
        <v/>
      </c>
      <c r="Y39" s="54" t="str">
        <f>IF($A39&lt;='All Results'!$B$4,"",IF(SUM('MissFill 1'!X$2:X39)=0,"",(IF('MissFill 1'!X39/SUM('MissFill 1'!X$2:X39)&gt;0.01,"",IF('MissFill 1'!X38/SUM('MissFill 1'!X$2:X39)&gt;0.01,"",IF('MissFill 1'!X37/SUM('MissFill 1'!X$2:X39)&gt;0.01,"",IF('MissFill 1'!X36/SUM('MissFill 1'!X$2:X39)&gt;0.01,"",DateEnded_5Day!$A39)))))))</f>
        <v/>
      </c>
      <c r="Z39" s="54" t="str">
        <f>IF($A39&lt;='All Results'!$B$4,"",IF(SUM('MissFill 1'!Y$2:Y39)=0,"",(IF('MissFill 1'!Y39/SUM('MissFill 1'!Y$2:Y39)&gt;0.01,"",IF('MissFill 1'!Y38/SUM('MissFill 1'!Y$2:Y39)&gt;0.01,"",IF('MissFill 1'!Y37/SUM('MissFill 1'!Y$2:Y39)&gt;0.01,"",IF('MissFill 1'!Y36/SUM('MissFill 1'!Y$2:Y39)&gt;0.01,"",DateEnded_5Day!$A39)))))))</f>
        <v/>
      </c>
      <c r="AA39" s="54" t="str">
        <f>IF($A39&lt;='All Results'!$B$4,"",IF(SUM('MissFill 1'!Z$2:Z39)=0,"",(IF('MissFill 1'!Z39/SUM('MissFill 1'!Z$2:Z39)&gt;0.01,"",IF('MissFill 1'!Z38/SUM('MissFill 1'!Z$2:Z39)&gt;0.01,"",IF('MissFill 1'!Z37/SUM('MissFill 1'!Z$2:Z39)&gt;0.01,"",IF('MissFill 1'!Z36/SUM('MissFill 1'!Z$2:Z39)&gt;0.01,"",DateEnded_5Day!$A39)))))))</f>
        <v/>
      </c>
      <c r="AB39" s="54" t="str">
        <f>IF($A39&lt;='All Results'!$B$4,"",IF(SUM('MissFill 1'!AA$2:AA39)=0,"",(IF('MissFill 1'!AA39/SUM('MissFill 1'!AA$2:AA39)&gt;0.01,"",IF('MissFill 1'!AA38/SUM('MissFill 1'!AA$2:AA39)&gt;0.01,"",IF('MissFill 1'!AA37/SUM('MissFill 1'!AA$2:AA39)&gt;0.01,"",IF('MissFill 1'!AA36/SUM('MissFill 1'!AA$2:AA39)&gt;0.01,"",DateEnded_5Day!$A39)))))))</f>
        <v/>
      </c>
      <c r="AC39" s="54" t="str">
        <f>IF($A39&lt;='All Results'!$B$4,"",IF(SUM('MissFill 1'!AB$2:AB39)=0,"",(IF('MissFill 1'!AB39/SUM('MissFill 1'!AB$2:AB39)&gt;0.01,"",IF('MissFill 1'!AB38/SUM('MissFill 1'!AB$2:AB39)&gt;0.01,"",IF('MissFill 1'!AB37/SUM('MissFill 1'!AB$2:AB39)&gt;0.01,"",IF('MissFill 1'!AB36/SUM('MissFill 1'!AB$2:AB39)&gt;0.01,"",DateEnded_5Day!$A39)))))))</f>
        <v/>
      </c>
      <c r="AD39" s="54" t="str">
        <f>IF($A39&lt;='All Results'!$B$4,"",IF(SUM('MissFill 1'!AC$2:AC39)=0,"",(IF('MissFill 1'!AC39/SUM('MissFill 1'!AC$2:AC39)&gt;0.01,"",IF('MissFill 1'!AC38/SUM('MissFill 1'!AC$2:AC39)&gt;0.01,"",IF('MissFill 1'!AC37/SUM('MissFill 1'!AC$2:AC39)&gt;0.01,"",IF('MissFill 1'!AC36/SUM('MissFill 1'!AC$2:AC39)&gt;0.01,"",DateEnded_5Day!$A39)))))))</f>
        <v/>
      </c>
      <c r="AE39" s="54" t="str">
        <f>IF($A39&lt;='All Results'!$B$4,"",IF(SUM('MissFill 1'!AD$2:AD39)=0,"",(IF('MissFill 1'!AD39/SUM('MissFill 1'!AD$2:AD39)&gt;0.01,"",IF('MissFill 1'!AD38/SUM('MissFill 1'!AD$2:AD39)&gt;0.01,"",IF('MissFill 1'!AD37/SUM('MissFill 1'!AD$2:AD39)&gt;0.01,"",IF('MissFill 1'!AD36/SUM('MissFill 1'!AD$2:AD39)&gt;0.01,"",DateEnded_5Day!$A39)))))))</f>
        <v/>
      </c>
      <c r="AF39" s="54" t="str">
        <f>IF($A39&lt;='All Results'!$B$4,"",IF(SUM('MissFill 1'!AE$2:AE39)=0,"",(IF('MissFill 1'!AE39/SUM('MissFill 1'!AE$2:AE39)&gt;0.01,"",IF('MissFill 1'!AE38/SUM('MissFill 1'!AE$2:AE39)&gt;0.01,"",IF('MissFill 1'!AE37/SUM('MissFill 1'!AE$2:AE39)&gt;0.01,"",IF('MissFill 1'!AE36/SUM('MissFill 1'!AE$2:AE39)&gt;0.01,"",DateEnded_5Day!$A39)))))))</f>
        <v/>
      </c>
      <c r="AG39" s="54" t="str">
        <f>IF($A39&lt;='All Results'!$B$4,"",IF(SUM('MissFill 1'!AF$2:AF39)=0,"",(IF('MissFill 1'!AF39/SUM('MissFill 1'!AF$2:AF39)&gt;0.01,"",IF('MissFill 1'!AF38/SUM('MissFill 1'!AF$2:AF39)&gt;0.01,"",IF('MissFill 1'!AF37/SUM('MissFill 1'!AF$2:AF39)&gt;0.01,"",IF('MissFill 1'!AF36/SUM('MissFill 1'!AF$2:AF39)&gt;0.01,"",DateEnded_5Day!$A39)))))))</f>
        <v/>
      </c>
      <c r="AH39" s="54" t="str">
        <f>IF($A39&lt;='All Results'!$B$4,"",IF(SUM('MissFill 1'!AG$2:AG39)=0,"",(IF('MissFill 1'!AG39/SUM('MissFill 1'!AG$2:AG39)&gt;0.01,"",IF('MissFill 1'!AG38/SUM('MissFill 1'!AG$2:AG39)&gt;0.01,"",IF('MissFill 1'!AG37/SUM('MissFill 1'!AG$2:AG39)&gt;0.01,"",IF('MissFill 1'!AG36/SUM('MissFill 1'!AG$2:AG39)&gt;0.01,"",DateEnded_5Day!$A39)))))))</f>
        <v/>
      </c>
      <c r="AI39" s="54" t="str">
        <f>IF($A39&lt;='All Results'!$B$4,"",IF(SUM('MissFill 1'!AH$2:AH39)=0,"",(IF('MissFill 1'!AH39/SUM('MissFill 1'!AH$2:AH39)&gt;0.01,"",IF('MissFill 1'!AH38/SUM('MissFill 1'!AH$2:AH39)&gt;0.01,"",IF('MissFill 1'!AH37/SUM('MissFill 1'!AH$2:AH39)&gt;0.01,"",IF('MissFill 1'!AH36/SUM('MissFill 1'!AH$2:AH39)&gt;0.01,"",DateEnded_5Day!$A39)))))))</f>
        <v/>
      </c>
      <c r="AJ39" s="54" t="str">
        <f>IF($A39&lt;='All Results'!$B$4,"",IF(SUM('MissFill 1'!AI$2:AI39)=0,"",(IF('MissFill 1'!AI39/SUM('MissFill 1'!AI$2:AI39)&gt;0.01,"",IF('MissFill 1'!AI38/SUM('MissFill 1'!AI$2:AI39)&gt;0.01,"",IF('MissFill 1'!AI37/SUM('MissFill 1'!AI$2:AI39)&gt;0.01,"",IF('MissFill 1'!AI36/SUM('MissFill 1'!AI$2:AI39)&gt;0.01,"",DateEnded_5Day!$A39)))))))</f>
        <v/>
      </c>
      <c r="AK39" s="54" t="str">
        <f>IF($A39&lt;='All Results'!$B$4,"",IF(SUM('MissFill 1'!AJ$2:AJ39)=0,"",(IF('MissFill 1'!AJ39/SUM('MissFill 1'!AJ$2:AJ39)&gt;0.01,"",IF('MissFill 1'!AJ38/SUM('MissFill 1'!AJ$2:AJ39)&gt;0.01,"",IF('MissFill 1'!AJ37/SUM('MissFill 1'!AJ$2:AJ39)&gt;0.01,"",IF('MissFill 1'!AJ36/SUM('MissFill 1'!AJ$2:AJ39)&gt;0.01,"",DateEnded_5Day!$A39)))))))</f>
        <v/>
      </c>
      <c r="AL39" s="54" t="str">
        <f>IF($A39&lt;='All Results'!$B$4,"",IF(SUM('MissFill 1'!AK$2:AK39)=0,"",(IF('MissFill 1'!AK39/SUM('MissFill 1'!AK$2:AK39)&gt;0.01,"",IF('MissFill 1'!AK38/SUM('MissFill 1'!AK$2:AK39)&gt;0.01,"",IF('MissFill 1'!AK37/SUM('MissFill 1'!AK$2:AK39)&gt;0.01,"",IF('MissFill 1'!AK36/SUM('MissFill 1'!AK$2:AK39)&gt;0.01,"",DateEnded_5Day!$A39)))))))</f>
        <v/>
      </c>
      <c r="AM39" s="54" t="str">
        <f>IF($A39&lt;='All Results'!$B$4,"",IF(SUM('MissFill 1'!AL$2:AL39)=0,"",(IF('MissFill 1'!AL39/SUM('MissFill 1'!AL$2:AL39)&gt;0.01,"",IF('MissFill 1'!AL38/SUM('MissFill 1'!AL$2:AL39)&gt;0.01,"",IF('MissFill 1'!AL37/SUM('MissFill 1'!AL$2:AL39)&gt;0.01,"",IF('MissFill 1'!AL36/SUM('MissFill 1'!AL$2:AL39)&gt;0.01,"",DateEnded_5Day!$A39)))))))</f>
        <v/>
      </c>
      <c r="AN39" s="54" t="str">
        <f>IF($A39&lt;='All Results'!$B$4,"",IF(SUM('MissFill 1'!AM$2:AM39)=0,"",(IF('MissFill 1'!AM39/SUM('MissFill 1'!AM$2:AM39)&gt;0.01,"",IF('MissFill 1'!AM38/SUM('MissFill 1'!AM$2:AM39)&gt;0.01,"",IF('MissFill 1'!AM37/SUM('MissFill 1'!AM$2:AM39)&gt;0.01,"",IF('MissFill 1'!AM36/SUM('MissFill 1'!AM$2:AM39)&gt;0.01,"",DateEnded_5Day!$A39)))))))</f>
        <v/>
      </c>
      <c r="AO39" s="54" t="str">
        <f>IF($A39&lt;='All Results'!$B$4,"",IF(SUM('MissFill 1'!AN$2:AN39)=0,"",(IF('MissFill 1'!AN39/SUM('MissFill 1'!AN$2:AN39)&gt;0.01,"",IF('MissFill 1'!AN38/SUM('MissFill 1'!AN$2:AN39)&gt;0.01,"",IF('MissFill 1'!AN37/SUM('MissFill 1'!AN$2:AN39)&gt;0.01,"",IF('MissFill 1'!AN36/SUM('MissFill 1'!AN$2:AN39)&gt;0.01,"",DateEnded_5Day!$A39)))))))</f>
        <v/>
      </c>
      <c r="AP39" s="54" t="str">
        <f>IF($A39&lt;='All Results'!$B$4,"",IF(SUM('MissFill 1'!AO$2:AO39)=0,"",(IF('MissFill 1'!AO39/SUM('MissFill 1'!AO$2:AO39)&gt;0.01,"",IF('MissFill 1'!AO38/SUM('MissFill 1'!AO$2:AO39)&gt;0.01,"",IF('MissFill 1'!AO37/SUM('MissFill 1'!AO$2:AO39)&gt;0.01,"",IF('MissFill 1'!AO36/SUM('MissFill 1'!AO$2:AO39)&gt;0.01,"",DateEnded_5Day!$A39)))))))</f>
        <v/>
      </c>
      <c r="AQ39" s="54" t="str">
        <f>IF($A39&lt;='All Results'!$B$4,"",IF(SUM('MissFill 1'!AP$2:AP39)=0,"",(IF('MissFill 1'!AP39/SUM('MissFill 1'!AP$2:AP39)&gt;0.01,"",IF('MissFill 1'!AP38/SUM('MissFill 1'!AP$2:AP39)&gt;0.01,"",IF('MissFill 1'!AP37/SUM('MissFill 1'!AP$2:AP39)&gt;0.01,"",IF('MissFill 1'!AP36/SUM('MissFill 1'!AP$2:AP39)&gt;0.01,"",DateEnded_5Day!$A39)))))))</f>
        <v/>
      </c>
      <c r="AR39" s="54" t="str">
        <f>IF($A39&lt;='All Results'!$B$4,"",IF(SUM('MissFill 1'!AQ$2:AQ39)=0,"",(IF('MissFill 1'!AQ39/SUM('MissFill 1'!AQ$2:AQ39)&gt;0.01,"",IF('MissFill 1'!AQ38/SUM('MissFill 1'!AQ$2:AQ39)&gt;0.01,"",IF('MissFill 1'!AQ37/SUM('MissFill 1'!AQ$2:AQ39)&gt;0.01,"",IF('MissFill 1'!AQ36/SUM('MissFill 1'!AQ$2:AQ39)&gt;0.01,"",DateEnded_5Day!$A39)))))))</f>
        <v/>
      </c>
      <c r="AS39" s="54" t="str">
        <f>IF($A39&lt;='All Results'!$B$4,"",IF(SUM('MissFill 1'!AR$2:AR39)=0,"",(IF('MissFill 1'!AR39/SUM('MissFill 1'!AR$2:AR39)&gt;0.01,"",IF('MissFill 1'!AR38/SUM('MissFill 1'!AR$2:AR39)&gt;0.01,"",IF('MissFill 1'!AR37/SUM('MissFill 1'!AR$2:AR39)&gt;0.01,"",IF('MissFill 1'!AR36/SUM('MissFill 1'!AR$2:AR39)&gt;0.01,"",DateEnded_5Day!$A39)))))))</f>
        <v/>
      </c>
      <c r="AT39" s="54" t="str">
        <f>IF($A39&lt;='All Results'!$B$4,"",IF(SUM('MissFill 1'!AS$2:AS39)=0,"",(IF('MissFill 1'!AS39/SUM('MissFill 1'!AS$2:AS39)&gt;0.01,"",IF('MissFill 1'!AS38/SUM('MissFill 1'!AS$2:AS39)&gt;0.01,"",IF('MissFill 1'!AS37/SUM('MissFill 1'!AS$2:AS39)&gt;0.01,"",IF('MissFill 1'!AS36/SUM('MissFill 1'!AS$2:AS39)&gt;0.01,"",DateEnded_5Day!$A39)))))))</f>
        <v/>
      </c>
      <c r="AU39" s="54" t="str">
        <f>IF($A39&lt;='All Results'!$B$4,"",IF(SUM('MissFill 1'!AT$2:AT39)=0,"",(IF('MissFill 1'!AT39/SUM('MissFill 1'!AT$2:AT39)&gt;0.01,"",IF('MissFill 1'!AT38/SUM('MissFill 1'!AT$2:AT39)&gt;0.01,"",IF('MissFill 1'!AT37/SUM('MissFill 1'!AT$2:AT39)&gt;0.01,"",IF('MissFill 1'!AT36/SUM('MissFill 1'!AT$2:AT39)&gt;0.01,"",DateEnded_5Day!$A39)))))))</f>
        <v/>
      </c>
      <c r="AV39" s="54" t="str">
        <f>IF($A39&lt;='All Results'!$B$4,"",IF(SUM('MissFill 1'!AU$2:AU39)=0,"",(IF('MissFill 1'!AU39/SUM('MissFill 1'!AU$2:AU39)&gt;0.01,"",IF('MissFill 1'!AU38/SUM('MissFill 1'!AU$2:AU39)&gt;0.01,"",IF('MissFill 1'!AU37/SUM('MissFill 1'!AU$2:AU39)&gt;0.01,"",IF('MissFill 1'!AU36/SUM('MissFill 1'!AU$2:AU39)&gt;0.01,"",DateEnded_5Day!$A39)))))))</f>
        <v/>
      </c>
      <c r="AW39" s="54" t="str">
        <f>IF($A39&lt;='All Results'!$B$4,"",IF(SUM('MissFill 1'!AV$2:AV39)=0,"",(IF('MissFill 1'!AV39/SUM('MissFill 1'!AV$2:AV39)&gt;0.01,"",IF('MissFill 1'!AV38/SUM('MissFill 1'!AV$2:AV39)&gt;0.01,"",IF('MissFill 1'!AV37/SUM('MissFill 1'!AV$2:AV39)&gt;0.01,"",IF('MissFill 1'!AV36/SUM('MissFill 1'!AV$2:AV39)&gt;0.01,"",DateEnded_5Day!$A39)))))))</f>
        <v/>
      </c>
      <c r="AX39" s="54" t="str">
        <f>IF($A39&lt;='All Results'!$B$4,"",IF(SUM('MissFill 1'!AW$2:AW39)=0,"",(IF('MissFill 1'!AW39/SUM('MissFill 1'!AW$2:AW39)&gt;0.01,"",IF('MissFill 1'!AW38/SUM('MissFill 1'!AW$2:AW39)&gt;0.01,"",IF('MissFill 1'!AW37/SUM('MissFill 1'!AW$2:AW39)&gt;0.01,"",IF('MissFill 1'!AW36/SUM('MissFill 1'!AW$2:AW39)&gt;0.01,"",DateEnded_5Day!$A39)))))))</f>
        <v/>
      </c>
    </row>
    <row r="40" spans="1:50" x14ac:dyDescent="0.25">
      <c r="A40" s="41">
        <v>44385</v>
      </c>
      <c r="B40" s="52">
        <v>189</v>
      </c>
      <c r="C40" s="54" t="str">
        <f>IF($A40&lt;='All Results'!$B$4,"",IF(SUM('MissFill 1'!B$2:B40)=0,"",(IF('MissFill 1'!B40/SUM('MissFill 1'!B$2:B40)&gt;0.01,"",IF('MissFill 1'!B39/SUM('MissFill 1'!B$2:B40)&gt;0.01,"",IF('MissFill 1'!B38/SUM('MissFill 1'!B$2:B40)&gt;0.01,"",IF('MissFill 1'!B37/SUM('MissFill 1'!B$2:B40)&gt;0.01,"",DateEnded_5Day!$A40)))))))</f>
        <v/>
      </c>
      <c r="D40" s="54" t="str">
        <f>IF($A40&lt;='All Results'!$B$4,"",IF(SUM('MissFill 1'!C$2:C40)=0,"",(IF('MissFill 1'!C40/SUM('MissFill 1'!C$2:C40)&gt;0.01,"",IF('MissFill 1'!C39/SUM('MissFill 1'!C$2:C40)&gt;0.01,"",IF('MissFill 1'!C38/SUM('MissFill 1'!C$2:C40)&gt;0.01,"",IF('MissFill 1'!C37/SUM('MissFill 1'!C$2:C40)&gt;0.01,"",DateEnded_5Day!$A40)))))))</f>
        <v/>
      </c>
      <c r="E40" s="54" t="str">
        <f>IF($A40&lt;='All Results'!$B$4,"",IF(SUM('MissFill 1'!D$2:D40)=0,"",(IF('MissFill 1'!D40/SUM('MissFill 1'!D$2:D40)&gt;0.01,"",IF('MissFill 1'!D39/SUM('MissFill 1'!D$2:D40)&gt;0.01,"",IF('MissFill 1'!D38/SUM('MissFill 1'!D$2:D40)&gt;0.01,"",IF('MissFill 1'!D37/SUM('MissFill 1'!D$2:D40)&gt;0.01,"",DateEnded_5Day!$A40)))))))</f>
        <v/>
      </c>
      <c r="F40" s="54" t="str">
        <f>IF($A40&lt;='All Results'!$B$4,"",IF(SUM('MissFill 1'!E$2:E40)=0,"",(IF('MissFill 1'!E40/SUM('MissFill 1'!E$2:E40)&gt;0.01,"",IF('MissFill 1'!E39/SUM('MissFill 1'!E$2:E40)&gt;0.01,"",IF('MissFill 1'!E38/SUM('MissFill 1'!E$2:E40)&gt;0.01,"",IF('MissFill 1'!E37/SUM('MissFill 1'!E$2:E40)&gt;0.01,"",DateEnded_5Day!$A40)))))))</f>
        <v/>
      </c>
      <c r="G40" s="54" t="str">
        <f>IF($A40&lt;='All Results'!$B$4,"",IF(SUM('MissFill 1'!F$2:F40)=0,"",(IF('MissFill 1'!F40/SUM('MissFill 1'!F$2:F40)&gt;0.01,"",IF('MissFill 1'!F39/SUM('MissFill 1'!F$2:F40)&gt;0.01,"",IF('MissFill 1'!F38/SUM('MissFill 1'!F$2:F40)&gt;0.01,"",IF('MissFill 1'!F37/SUM('MissFill 1'!F$2:F40)&gt;0.01,"",DateEnded_5Day!$A40)))))))</f>
        <v/>
      </c>
      <c r="H40" s="54" t="str">
        <f>IF($A40&lt;='All Results'!$B$4,"",IF(SUM('MissFill 1'!G$2:G40)=0,"",(IF('MissFill 1'!G40/SUM('MissFill 1'!G$2:G40)&gt;0.01,"",IF('MissFill 1'!G39/SUM('MissFill 1'!G$2:G40)&gt;0.01,"",IF('MissFill 1'!G38/SUM('MissFill 1'!G$2:G40)&gt;0.01,"",IF('MissFill 1'!G37/SUM('MissFill 1'!G$2:G40)&gt;0.01,"",DateEnded_5Day!$A40)))))))</f>
        <v/>
      </c>
      <c r="I40" s="54" t="str">
        <f>IF($A40&lt;='All Results'!$B$4,"",IF(SUM('MissFill 1'!H$2:H40)=0,"",(IF('MissFill 1'!H40/SUM('MissFill 1'!H$2:H40)&gt;0.01,"",IF('MissFill 1'!H39/SUM('MissFill 1'!H$2:H40)&gt;0.01,"",IF('MissFill 1'!H38/SUM('MissFill 1'!H$2:H40)&gt;0.01,"",IF('MissFill 1'!H37/SUM('MissFill 1'!H$2:H40)&gt;0.01,"",DateEnded_5Day!$A40)))))))</f>
        <v/>
      </c>
      <c r="J40" s="54" t="str">
        <f>IF($A40&lt;='All Results'!$B$4,"",IF(SUM('MissFill 1'!I$2:I40)=0,"",(IF('MissFill 1'!I40/SUM('MissFill 1'!I$2:I40)&gt;0.01,"",IF('MissFill 1'!I39/SUM('MissFill 1'!I$2:I40)&gt;0.01,"",IF('MissFill 1'!I38/SUM('MissFill 1'!I$2:I40)&gt;0.01,"",IF('MissFill 1'!I37/SUM('MissFill 1'!I$2:I40)&gt;0.01,"",DateEnded_5Day!$A40)))))))</f>
        <v/>
      </c>
      <c r="K40" s="54" t="str">
        <f>IF($A40&lt;='All Results'!$B$4,"",IF(SUM('MissFill 1'!J$2:J40)=0,"",(IF('MissFill 1'!J40/SUM('MissFill 1'!J$2:J40)&gt;0.01,"",IF('MissFill 1'!J39/SUM('MissFill 1'!J$2:J40)&gt;0.01,"",IF('MissFill 1'!J38/SUM('MissFill 1'!J$2:J40)&gt;0.01,"",IF('MissFill 1'!J37/SUM('MissFill 1'!J$2:J40)&gt;0.01,"",DateEnded_5Day!$A40)))))))</f>
        <v/>
      </c>
      <c r="L40" s="54" t="str">
        <f>IF($A40&lt;='All Results'!$B$4,"",IF(SUM('MissFill 1'!K$2:K40)=0,"",(IF('MissFill 1'!K40/SUM('MissFill 1'!K$2:K40)&gt;0.01,"",IF('MissFill 1'!K39/SUM('MissFill 1'!K$2:K40)&gt;0.01,"",IF('MissFill 1'!K38/SUM('MissFill 1'!K$2:K40)&gt;0.01,"",IF('MissFill 1'!K37/SUM('MissFill 1'!K$2:K40)&gt;0.01,"",DateEnded_5Day!$A40)))))))</f>
        <v/>
      </c>
      <c r="M40" s="54" t="str">
        <f>IF($A40&lt;='All Results'!$B$4,"",IF(SUM('MissFill 1'!L$2:L40)=0,"",(IF('MissFill 1'!L40/SUM('MissFill 1'!L$2:L40)&gt;0.01,"",IF('MissFill 1'!L39/SUM('MissFill 1'!L$2:L40)&gt;0.01,"",IF('MissFill 1'!L38/SUM('MissFill 1'!L$2:L40)&gt;0.01,"",IF('MissFill 1'!L37/SUM('MissFill 1'!L$2:L40)&gt;0.01,"",DateEnded_5Day!$A40)))))))</f>
        <v/>
      </c>
      <c r="N40" s="54" t="str">
        <f>IF($A40&lt;='All Results'!$B$4,"",IF(SUM('MissFill 1'!M$2:M40)=0,"",(IF('MissFill 1'!M40/SUM('MissFill 1'!M$2:M40)&gt;0.01,"",IF('MissFill 1'!M39/SUM('MissFill 1'!M$2:M40)&gt;0.01,"",IF('MissFill 1'!M38/SUM('MissFill 1'!M$2:M40)&gt;0.01,"",IF('MissFill 1'!M37/SUM('MissFill 1'!M$2:M40)&gt;0.01,"",DateEnded_5Day!$A40)))))))</f>
        <v/>
      </c>
      <c r="O40" s="54" t="str">
        <f>IF($A40&lt;='All Results'!$B$4,"",IF(SUM('MissFill 1'!N$2:N40)=0,"",(IF('MissFill 1'!N40/SUM('MissFill 1'!N$2:N40)&gt;0.01,"",IF('MissFill 1'!N39/SUM('MissFill 1'!N$2:N40)&gt;0.01,"",IF('MissFill 1'!N38/SUM('MissFill 1'!N$2:N40)&gt;0.01,"",IF('MissFill 1'!N37/SUM('MissFill 1'!N$2:N40)&gt;0.01,"",DateEnded_5Day!$A40)))))))</f>
        <v/>
      </c>
      <c r="P40" s="54" t="str">
        <f>IF($A40&lt;='All Results'!$B$4,"",IF(SUM('MissFill 1'!O$2:O40)=0,"",(IF('MissFill 1'!O40/SUM('MissFill 1'!O$2:O40)&gt;0.01,"",IF('MissFill 1'!O39/SUM('MissFill 1'!O$2:O40)&gt;0.01,"",IF('MissFill 1'!O38/SUM('MissFill 1'!O$2:O40)&gt;0.01,"",IF('MissFill 1'!O37/SUM('MissFill 1'!O$2:O40)&gt;0.01,"",DateEnded_5Day!$A40)))))))</f>
        <v/>
      </c>
      <c r="Q40" s="54" t="str">
        <f>IF($A40&lt;='All Results'!$B$4,"",IF(SUM('MissFill 1'!P$2:P40)=0,"",(IF('MissFill 1'!P40/SUM('MissFill 1'!P$2:P40)&gt;0.01,"",IF('MissFill 1'!P39/SUM('MissFill 1'!P$2:P40)&gt;0.01,"",IF('MissFill 1'!P38/SUM('MissFill 1'!P$2:P40)&gt;0.01,"",IF('MissFill 1'!P37/SUM('MissFill 1'!P$2:P40)&gt;0.01,"",DateEnded_5Day!$A40)))))))</f>
        <v/>
      </c>
      <c r="R40" s="54" t="str">
        <f>IF($A40&lt;='All Results'!$B$4,"",IF(SUM('MissFill 1'!Q$2:Q40)=0,"",(IF('MissFill 1'!Q40/SUM('MissFill 1'!Q$2:Q40)&gt;0.01,"",IF('MissFill 1'!Q39/SUM('MissFill 1'!Q$2:Q40)&gt;0.01,"",IF('MissFill 1'!Q38/SUM('MissFill 1'!Q$2:Q40)&gt;0.01,"",IF('MissFill 1'!Q37/SUM('MissFill 1'!Q$2:Q40)&gt;0.01,"",DateEnded_5Day!$A40)))))))</f>
        <v/>
      </c>
      <c r="S40" s="54" t="str">
        <f>IF($A40&lt;='All Results'!$B$4,"",IF(SUM('MissFill 1'!R$2:R40)=0,"",(IF('MissFill 1'!R40/SUM('MissFill 1'!R$2:R40)&gt;0.01,"",IF('MissFill 1'!R39/SUM('MissFill 1'!R$2:R40)&gt;0.01,"",IF('MissFill 1'!R38/SUM('MissFill 1'!R$2:R40)&gt;0.01,"",IF('MissFill 1'!R37/SUM('MissFill 1'!R$2:R40)&gt;0.01,"",DateEnded_5Day!$A40)))))))</f>
        <v/>
      </c>
      <c r="T40" s="54" t="str">
        <f>IF($A40&lt;='All Results'!$B$4,"",IF(SUM('MissFill 1'!S$2:S40)=0,"",(IF('MissFill 1'!S40/SUM('MissFill 1'!S$2:S40)&gt;0.01,"",IF('MissFill 1'!S39/SUM('MissFill 1'!S$2:S40)&gt;0.01,"",IF('MissFill 1'!S38/SUM('MissFill 1'!S$2:S40)&gt;0.01,"",IF('MissFill 1'!S37/SUM('MissFill 1'!S$2:S40)&gt;0.01,"",DateEnded_5Day!$A40)))))))</f>
        <v/>
      </c>
      <c r="U40" s="54" t="str">
        <f>IF($A40&lt;='All Results'!$B$4,"",IF(SUM('MissFill 1'!T$2:T40)=0,"",(IF('MissFill 1'!T40/SUM('MissFill 1'!T$2:T40)&gt;0.01,"",IF('MissFill 1'!T39/SUM('MissFill 1'!T$2:T40)&gt;0.01,"",IF('MissFill 1'!T38/SUM('MissFill 1'!T$2:T40)&gt;0.01,"",IF('MissFill 1'!T37/SUM('MissFill 1'!T$2:T40)&gt;0.01,"",DateEnded_5Day!$A40)))))))</f>
        <v/>
      </c>
      <c r="V40" s="54" t="str">
        <f>IF($A40&lt;='All Results'!$B$4,"",IF(SUM('MissFill 1'!U$2:U40)=0,"",(IF('MissFill 1'!U40/SUM('MissFill 1'!U$2:U40)&gt;0.01,"",IF('MissFill 1'!U39/SUM('MissFill 1'!U$2:U40)&gt;0.01,"",IF('MissFill 1'!U38/SUM('MissFill 1'!U$2:U40)&gt;0.01,"",IF('MissFill 1'!U37/SUM('MissFill 1'!U$2:U40)&gt;0.01,"",DateEnded_5Day!$A40)))))))</f>
        <v/>
      </c>
      <c r="W40" s="54" t="str">
        <f>IF($A40&lt;='All Results'!$B$4,"",IF(SUM('MissFill 1'!V$2:V40)=0,"",(IF('MissFill 1'!V40/SUM('MissFill 1'!V$2:V40)&gt;0.01,"",IF('MissFill 1'!V39/SUM('MissFill 1'!V$2:V40)&gt;0.01,"",IF('MissFill 1'!V38/SUM('MissFill 1'!V$2:V40)&gt;0.01,"",IF('MissFill 1'!V37/SUM('MissFill 1'!V$2:V40)&gt;0.01,"",DateEnded_5Day!$A40)))))))</f>
        <v/>
      </c>
      <c r="X40" s="54" t="str">
        <f>IF($A40&lt;='All Results'!$B$4,"",IF(SUM('MissFill 1'!W$2:W40)=0,"",(IF('MissFill 1'!W40/SUM('MissFill 1'!W$2:W40)&gt;0.01,"",IF('MissFill 1'!W39/SUM('MissFill 1'!W$2:W40)&gt;0.01,"",IF('MissFill 1'!W38/SUM('MissFill 1'!W$2:W40)&gt;0.01,"",IF('MissFill 1'!W37/SUM('MissFill 1'!W$2:W40)&gt;0.01,"",DateEnded_5Day!$A40)))))))</f>
        <v/>
      </c>
      <c r="Y40" s="54" t="str">
        <f>IF($A40&lt;='All Results'!$B$4,"",IF(SUM('MissFill 1'!X$2:X40)=0,"",(IF('MissFill 1'!X40/SUM('MissFill 1'!X$2:X40)&gt;0.01,"",IF('MissFill 1'!X39/SUM('MissFill 1'!X$2:X40)&gt;0.01,"",IF('MissFill 1'!X38/SUM('MissFill 1'!X$2:X40)&gt;0.01,"",IF('MissFill 1'!X37/SUM('MissFill 1'!X$2:X40)&gt;0.01,"",DateEnded_5Day!$A40)))))))</f>
        <v/>
      </c>
      <c r="Z40" s="54" t="str">
        <f>IF($A40&lt;='All Results'!$B$4,"",IF(SUM('MissFill 1'!Y$2:Y40)=0,"",(IF('MissFill 1'!Y40/SUM('MissFill 1'!Y$2:Y40)&gt;0.01,"",IF('MissFill 1'!Y39/SUM('MissFill 1'!Y$2:Y40)&gt;0.01,"",IF('MissFill 1'!Y38/SUM('MissFill 1'!Y$2:Y40)&gt;0.01,"",IF('MissFill 1'!Y37/SUM('MissFill 1'!Y$2:Y40)&gt;0.01,"",DateEnded_5Day!$A40)))))))</f>
        <v/>
      </c>
      <c r="AA40" s="54" t="str">
        <f>IF($A40&lt;='All Results'!$B$4,"",IF(SUM('MissFill 1'!Z$2:Z40)=0,"",(IF('MissFill 1'!Z40/SUM('MissFill 1'!Z$2:Z40)&gt;0.01,"",IF('MissFill 1'!Z39/SUM('MissFill 1'!Z$2:Z40)&gt;0.01,"",IF('MissFill 1'!Z38/SUM('MissFill 1'!Z$2:Z40)&gt;0.01,"",IF('MissFill 1'!Z37/SUM('MissFill 1'!Z$2:Z40)&gt;0.01,"",DateEnded_5Day!$A40)))))))</f>
        <v/>
      </c>
      <c r="AB40" s="54" t="str">
        <f>IF($A40&lt;='All Results'!$B$4,"",IF(SUM('MissFill 1'!AA$2:AA40)=0,"",(IF('MissFill 1'!AA40/SUM('MissFill 1'!AA$2:AA40)&gt;0.01,"",IF('MissFill 1'!AA39/SUM('MissFill 1'!AA$2:AA40)&gt;0.01,"",IF('MissFill 1'!AA38/SUM('MissFill 1'!AA$2:AA40)&gt;0.01,"",IF('MissFill 1'!AA37/SUM('MissFill 1'!AA$2:AA40)&gt;0.01,"",DateEnded_5Day!$A40)))))))</f>
        <v/>
      </c>
      <c r="AC40" s="54" t="str">
        <f>IF($A40&lt;='All Results'!$B$4,"",IF(SUM('MissFill 1'!AB$2:AB40)=0,"",(IF('MissFill 1'!AB40/SUM('MissFill 1'!AB$2:AB40)&gt;0.01,"",IF('MissFill 1'!AB39/SUM('MissFill 1'!AB$2:AB40)&gt;0.01,"",IF('MissFill 1'!AB38/SUM('MissFill 1'!AB$2:AB40)&gt;0.01,"",IF('MissFill 1'!AB37/SUM('MissFill 1'!AB$2:AB40)&gt;0.01,"",DateEnded_5Day!$A40)))))))</f>
        <v/>
      </c>
      <c r="AD40" s="54" t="str">
        <f>IF($A40&lt;='All Results'!$B$4,"",IF(SUM('MissFill 1'!AC$2:AC40)=0,"",(IF('MissFill 1'!AC40/SUM('MissFill 1'!AC$2:AC40)&gt;0.01,"",IF('MissFill 1'!AC39/SUM('MissFill 1'!AC$2:AC40)&gt;0.01,"",IF('MissFill 1'!AC38/SUM('MissFill 1'!AC$2:AC40)&gt;0.01,"",IF('MissFill 1'!AC37/SUM('MissFill 1'!AC$2:AC40)&gt;0.01,"",DateEnded_5Day!$A40)))))))</f>
        <v/>
      </c>
      <c r="AE40" s="54" t="str">
        <f>IF($A40&lt;='All Results'!$B$4,"",IF(SUM('MissFill 1'!AD$2:AD40)=0,"",(IF('MissFill 1'!AD40/SUM('MissFill 1'!AD$2:AD40)&gt;0.01,"",IF('MissFill 1'!AD39/SUM('MissFill 1'!AD$2:AD40)&gt;0.01,"",IF('MissFill 1'!AD38/SUM('MissFill 1'!AD$2:AD40)&gt;0.01,"",IF('MissFill 1'!AD37/SUM('MissFill 1'!AD$2:AD40)&gt;0.01,"",DateEnded_5Day!$A40)))))))</f>
        <v/>
      </c>
      <c r="AF40" s="54" t="str">
        <f>IF($A40&lt;='All Results'!$B$4,"",IF(SUM('MissFill 1'!AE$2:AE40)=0,"",(IF('MissFill 1'!AE40/SUM('MissFill 1'!AE$2:AE40)&gt;0.01,"",IF('MissFill 1'!AE39/SUM('MissFill 1'!AE$2:AE40)&gt;0.01,"",IF('MissFill 1'!AE38/SUM('MissFill 1'!AE$2:AE40)&gt;0.01,"",IF('MissFill 1'!AE37/SUM('MissFill 1'!AE$2:AE40)&gt;0.01,"",DateEnded_5Day!$A40)))))))</f>
        <v/>
      </c>
      <c r="AG40" s="54" t="str">
        <f>IF($A40&lt;='All Results'!$B$4,"",IF(SUM('MissFill 1'!AF$2:AF40)=0,"",(IF('MissFill 1'!AF40/SUM('MissFill 1'!AF$2:AF40)&gt;0.01,"",IF('MissFill 1'!AF39/SUM('MissFill 1'!AF$2:AF40)&gt;0.01,"",IF('MissFill 1'!AF38/SUM('MissFill 1'!AF$2:AF40)&gt;0.01,"",IF('MissFill 1'!AF37/SUM('MissFill 1'!AF$2:AF40)&gt;0.01,"",DateEnded_5Day!$A40)))))))</f>
        <v/>
      </c>
      <c r="AH40" s="54" t="str">
        <f>IF($A40&lt;='All Results'!$B$4,"",IF(SUM('MissFill 1'!AG$2:AG40)=0,"",(IF('MissFill 1'!AG40/SUM('MissFill 1'!AG$2:AG40)&gt;0.01,"",IF('MissFill 1'!AG39/SUM('MissFill 1'!AG$2:AG40)&gt;0.01,"",IF('MissFill 1'!AG38/SUM('MissFill 1'!AG$2:AG40)&gt;0.01,"",IF('MissFill 1'!AG37/SUM('MissFill 1'!AG$2:AG40)&gt;0.01,"",DateEnded_5Day!$A40)))))))</f>
        <v/>
      </c>
      <c r="AI40" s="54" t="str">
        <f>IF($A40&lt;='All Results'!$B$4,"",IF(SUM('MissFill 1'!AH$2:AH40)=0,"",(IF('MissFill 1'!AH40/SUM('MissFill 1'!AH$2:AH40)&gt;0.01,"",IF('MissFill 1'!AH39/SUM('MissFill 1'!AH$2:AH40)&gt;0.01,"",IF('MissFill 1'!AH38/SUM('MissFill 1'!AH$2:AH40)&gt;0.01,"",IF('MissFill 1'!AH37/SUM('MissFill 1'!AH$2:AH40)&gt;0.01,"",DateEnded_5Day!$A40)))))))</f>
        <v/>
      </c>
      <c r="AJ40" s="54" t="str">
        <f>IF($A40&lt;='All Results'!$B$4,"",IF(SUM('MissFill 1'!AI$2:AI40)=0,"",(IF('MissFill 1'!AI40/SUM('MissFill 1'!AI$2:AI40)&gt;0.01,"",IF('MissFill 1'!AI39/SUM('MissFill 1'!AI$2:AI40)&gt;0.01,"",IF('MissFill 1'!AI38/SUM('MissFill 1'!AI$2:AI40)&gt;0.01,"",IF('MissFill 1'!AI37/SUM('MissFill 1'!AI$2:AI40)&gt;0.01,"",DateEnded_5Day!$A40)))))))</f>
        <v/>
      </c>
      <c r="AK40" s="54" t="str">
        <f>IF($A40&lt;='All Results'!$B$4,"",IF(SUM('MissFill 1'!AJ$2:AJ40)=0,"",(IF('MissFill 1'!AJ40/SUM('MissFill 1'!AJ$2:AJ40)&gt;0.01,"",IF('MissFill 1'!AJ39/SUM('MissFill 1'!AJ$2:AJ40)&gt;0.01,"",IF('MissFill 1'!AJ38/SUM('MissFill 1'!AJ$2:AJ40)&gt;0.01,"",IF('MissFill 1'!AJ37/SUM('MissFill 1'!AJ$2:AJ40)&gt;0.01,"",DateEnded_5Day!$A40)))))))</f>
        <v/>
      </c>
      <c r="AL40" s="54" t="str">
        <f>IF($A40&lt;='All Results'!$B$4,"",IF(SUM('MissFill 1'!AK$2:AK40)=0,"",(IF('MissFill 1'!AK40/SUM('MissFill 1'!AK$2:AK40)&gt;0.01,"",IF('MissFill 1'!AK39/SUM('MissFill 1'!AK$2:AK40)&gt;0.01,"",IF('MissFill 1'!AK38/SUM('MissFill 1'!AK$2:AK40)&gt;0.01,"",IF('MissFill 1'!AK37/SUM('MissFill 1'!AK$2:AK40)&gt;0.01,"",DateEnded_5Day!$A40)))))))</f>
        <v/>
      </c>
      <c r="AM40" s="54" t="str">
        <f>IF($A40&lt;='All Results'!$B$4,"",IF(SUM('MissFill 1'!AL$2:AL40)=0,"",(IF('MissFill 1'!AL40/SUM('MissFill 1'!AL$2:AL40)&gt;0.01,"",IF('MissFill 1'!AL39/SUM('MissFill 1'!AL$2:AL40)&gt;0.01,"",IF('MissFill 1'!AL38/SUM('MissFill 1'!AL$2:AL40)&gt;0.01,"",IF('MissFill 1'!AL37/SUM('MissFill 1'!AL$2:AL40)&gt;0.01,"",DateEnded_5Day!$A40)))))))</f>
        <v/>
      </c>
      <c r="AN40" s="54" t="str">
        <f>IF($A40&lt;='All Results'!$B$4,"",IF(SUM('MissFill 1'!AM$2:AM40)=0,"",(IF('MissFill 1'!AM40/SUM('MissFill 1'!AM$2:AM40)&gt;0.01,"",IF('MissFill 1'!AM39/SUM('MissFill 1'!AM$2:AM40)&gt;0.01,"",IF('MissFill 1'!AM38/SUM('MissFill 1'!AM$2:AM40)&gt;0.01,"",IF('MissFill 1'!AM37/SUM('MissFill 1'!AM$2:AM40)&gt;0.01,"",DateEnded_5Day!$A40)))))))</f>
        <v/>
      </c>
      <c r="AO40" s="54" t="str">
        <f>IF($A40&lt;='All Results'!$B$4,"",IF(SUM('MissFill 1'!AN$2:AN40)=0,"",(IF('MissFill 1'!AN40/SUM('MissFill 1'!AN$2:AN40)&gt;0.01,"",IF('MissFill 1'!AN39/SUM('MissFill 1'!AN$2:AN40)&gt;0.01,"",IF('MissFill 1'!AN38/SUM('MissFill 1'!AN$2:AN40)&gt;0.01,"",IF('MissFill 1'!AN37/SUM('MissFill 1'!AN$2:AN40)&gt;0.01,"",DateEnded_5Day!$A40)))))))</f>
        <v/>
      </c>
      <c r="AP40" s="54" t="str">
        <f>IF($A40&lt;='All Results'!$B$4,"",IF(SUM('MissFill 1'!AO$2:AO40)=0,"",(IF('MissFill 1'!AO40/SUM('MissFill 1'!AO$2:AO40)&gt;0.01,"",IF('MissFill 1'!AO39/SUM('MissFill 1'!AO$2:AO40)&gt;0.01,"",IF('MissFill 1'!AO38/SUM('MissFill 1'!AO$2:AO40)&gt;0.01,"",IF('MissFill 1'!AO37/SUM('MissFill 1'!AO$2:AO40)&gt;0.01,"",DateEnded_5Day!$A40)))))))</f>
        <v/>
      </c>
      <c r="AQ40" s="54" t="str">
        <f>IF($A40&lt;='All Results'!$B$4,"",IF(SUM('MissFill 1'!AP$2:AP40)=0,"",(IF('MissFill 1'!AP40/SUM('MissFill 1'!AP$2:AP40)&gt;0.01,"",IF('MissFill 1'!AP39/SUM('MissFill 1'!AP$2:AP40)&gt;0.01,"",IF('MissFill 1'!AP38/SUM('MissFill 1'!AP$2:AP40)&gt;0.01,"",IF('MissFill 1'!AP37/SUM('MissFill 1'!AP$2:AP40)&gt;0.01,"",DateEnded_5Day!$A40)))))))</f>
        <v/>
      </c>
      <c r="AR40" s="54" t="str">
        <f>IF($A40&lt;='All Results'!$B$4,"",IF(SUM('MissFill 1'!AQ$2:AQ40)=0,"",(IF('MissFill 1'!AQ40/SUM('MissFill 1'!AQ$2:AQ40)&gt;0.01,"",IF('MissFill 1'!AQ39/SUM('MissFill 1'!AQ$2:AQ40)&gt;0.01,"",IF('MissFill 1'!AQ38/SUM('MissFill 1'!AQ$2:AQ40)&gt;0.01,"",IF('MissFill 1'!AQ37/SUM('MissFill 1'!AQ$2:AQ40)&gt;0.01,"",DateEnded_5Day!$A40)))))))</f>
        <v/>
      </c>
      <c r="AS40" s="54" t="str">
        <f>IF($A40&lt;='All Results'!$B$4,"",IF(SUM('MissFill 1'!AR$2:AR40)=0,"",(IF('MissFill 1'!AR40/SUM('MissFill 1'!AR$2:AR40)&gt;0.01,"",IF('MissFill 1'!AR39/SUM('MissFill 1'!AR$2:AR40)&gt;0.01,"",IF('MissFill 1'!AR38/SUM('MissFill 1'!AR$2:AR40)&gt;0.01,"",IF('MissFill 1'!AR37/SUM('MissFill 1'!AR$2:AR40)&gt;0.01,"",DateEnded_5Day!$A40)))))))</f>
        <v/>
      </c>
      <c r="AT40" s="54" t="str">
        <f>IF($A40&lt;='All Results'!$B$4,"",IF(SUM('MissFill 1'!AS$2:AS40)=0,"",(IF('MissFill 1'!AS40/SUM('MissFill 1'!AS$2:AS40)&gt;0.01,"",IF('MissFill 1'!AS39/SUM('MissFill 1'!AS$2:AS40)&gt;0.01,"",IF('MissFill 1'!AS38/SUM('MissFill 1'!AS$2:AS40)&gt;0.01,"",IF('MissFill 1'!AS37/SUM('MissFill 1'!AS$2:AS40)&gt;0.01,"",DateEnded_5Day!$A40)))))))</f>
        <v/>
      </c>
      <c r="AU40" s="54" t="str">
        <f>IF($A40&lt;='All Results'!$B$4,"",IF(SUM('MissFill 1'!AT$2:AT40)=0,"",(IF('MissFill 1'!AT40/SUM('MissFill 1'!AT$2:AT40)&gt;0.01,"",IF('MissFill 1'!AT39/SUM('MissFill 1'!AT$2:AT40)&gt;0.01,"",IF('MissFill 1'!AT38/SUM('MissFill 1'!AT$2:AT40)&gt;0.01,"",IF('MissFill 1'!AT37/SUM('MissFill 1'!AT$2:AT40)&gt;0.01,"",DateEnded_5Day!$A40)))))))</f>
        <v/>
      </c>
      <c r="AV40" s="54" t="str">
        <f>IF($A40&lt;='All Results'!$B$4,"",IF(SUM('MissFill 1'!AU$2:AU40)=0,"",(IF('MissFill 1'!AU40/SUM('MissFill 1'!AU$2:AU40)&gt;0.01,"",IF('MissFill 1'!AU39/SUM('MissFill 1'!AU$2:AU40)&gt;0.01,"",IF('MissFill 1'!AU38/SUM('MissFill 1'!AU$2:AU40)&gt;0.01,"",IF('MissFill 1'!AU37/SUM('MissFill 1'!AU$2:AU40)&gt;0.01,"",DateEnded_5Day!$A40)))))))</f>
        <v/>
      </c>
      <c r="AW40" s="54" t="str">
        <f>IF($A40&lt;='All Results'!$B$4,"",IF(SUM('MissFill 1'!AV$2:AV40)=0,"",(IF('MissFill 1'!AV40/SUM('MissFill 1'!AV$2:AV40)&gt;0.01,"",IF('MissFill 1'!AV39/SUM('MissFill 1'!AV$2:AV40)&gt;0.01,"",IF('MissFill 1'!AV38/SUM('MissFill 1'!AV$2:AV40)&gt;0.01,"",IF('MissFill 1'!AV37/SUM('MissFill 1'!AV$2:AV40)&gt;0.01,"",DateEnded_5Day!$A40)))))))</f>
        <v/>
      </c>
      <c r="AX40" s="54" t="str">
        <f>IF($A40&lt;='All Results'!$B$4,"",IF(SUM('MissFill 1'!AW$2:AW40)=0,"",(IF('MissFill 1'!AW40/SUM('MissFill 1'!AW$2:AW40)&gt;0.01,"",IF('MissFill 1'!AW39/SUM('MissFill 1'!AW$2:AW40)&gt;0.01,"",IF('MissFill 1'!AW38/SUM('MissFill 1'!AW$2:AW40)&gt;0.01,"",IF('MissFill 1'!AW37/SUM('MissFill 1'!AW$2:AW40)&gt;0.01,"",DateEnded_5Day!$A40)))))))</f>
        <v/>
      </c>
    </row>
    <row r="41" spans="1:50" x14ac:dyDescent="0.25">
      <c r="A41" s="41">
        <v>44386</v>
      </c>
      <c r="B41" s="52">
        <v>190</v>
      </c>
      <c r="C41" s="54" t="str">
        <f>IF($A41&lt;='All Results'!$B$4,"",IF(SUM('MissFill 1'!B$2:B41)=0,"",(IF('MissFill 1'!B41/SUM('MissFill 1'!B$2:B41)&gt;0.01,"",IF('MissFill 1'!B40/SUM('MissFill 1'!B$2:B41)&gt;0.01,"",IF('MissFill 1'!B39/SUM('MissFill 1'!B$2:B41)&gt;0.01,"",IF('MissFill 1'!B38/SUM('MissFill 1'!B$2:B41)&gt;0.01,"",DateEnded_5Day!$A41)))))))</f>
        <v/>
      </c>
      <c r="D41" s="54" t="str">
        <f>IF($A41&lt;='All Results'!$B$4,"",IF(SUM('MissFill 1'!C$2:C41)=0,"",(IF('MissFill 1'!C41/SUM('MissFill 1'!C$2:C41)&gt;0.01,"",IF('MissFill 1'!C40/SUM('MissFill 1'!C$2:C41)&gt;0.01,"",IF('MissFill 1'!C39/SUM('MissFill 1'!C$2:C41)&gt;0.01,"",IF('MissFill 1'!C38/SUM('MissFill 1'!C$2:C41)&gt;0.01,"",DateEnded_5Day!$A41)))))))</f>
        <v/>
      </c>
      <c r="E41" s="54" t="str">
        <f>IF($A41&lt;='All Results'!$B$4,"",IF(SUM('MissFill 1'!D$2:D41)=0,"",(IF('MissFill 1'!D41/SUM('MissFill 1'!D$2:D41)&gt;0.01,"",IF('MissFill 1'!D40/SUM('MissFill 1'!D$2:D41)&gt;0.01,"",IF('MissFill 1'!D39/SUM('MissFill 1'!D$2:D41)&gt;0.01,"",IF('MissFill 1'!D38/SUM('MissFill 1'!D$2:D41)&gt;0.01,"",DateEnded_5Day!$A41)))))))</f>
        <v/>
      </c>
      <c r="F41" s="54" t="str">
        <f>IF($A41&lt;='All Results'!$B$4,"",IF(SUM('MissFill 1'!E$2:E41)=0,"",(IF('MissFill 1'!E41/SUM('MissFill 1'!E$2:E41)&gt;0.01,"",IF('MissFill 1'!E40/SUM('MissFill 1'!E$2:E41)&gt;0.01,"",IF('MissFill 1'!E39/SUM('MissFill 1'!E$2:E41)&gt;0.01,"",IF('MissFill 1'!E38/SUM('MissFill 1'!E$2:E41)&gt;0.01,"",DateEnded_5Day!$A41)))))))</f>
        <v/>
      </c>
      <c r="G41" s="54" t="str">
        <f>IF($A41&lt;='All Results'!$B$4,"",IF(SUM('MissFill 1'!F$2:F41)=0,"",(IF('MissFill 1'!F41/SUM('MissFill 1'!F$2:F41)&gt;0.01,"",IF('MissFill 1'!F40/SUM('MissFill 1'!F$2:F41)&gt;0.01,"",IF('MissFill 1'!F39/SUM('MissFill 1'!F$2:F41)&gt;0.01,"",IF('MissFill 1'!F38/SUM('MissFill 1'!F$2:F41)&gt;0.01,"",DateEnded_5Day!$A41)))))))</f>
        <v/>
      </c>
      <c r="H41" s="54" t="str">
        <f>IF($A41&lt;='All Results'!$B$4,"",IF(SUM('MissFill 1'!G$2:G41)=0,"",(IF('MissFill 1'!G41/SUM('MissFill 1'!G$2:G41)&gt;0.01,"",IF('MissFill 1'!G40/SUM('MissFill 1'!G$2:G41)&gt;0.01,"",IF('MissFill 1'!G39/SUM('MissFill 1'!G$2:G41)&gt;0.01,"",IF('MissFill 1'!G38/SUM('MissFill 1'!G$2:G41)&gt;0.01,"",DateEnded_5Day!$A41)))))))</f>
        <v/>
      </c>
      <c r="I41" s="54" t="str">
        <f>IF($A41&lt;='All Results'!$B$4,"",IF(SUM('MissFill 1'!H$2:H41)=0,"",(IF('MissFill 1'!H41/SUM('MissFill 1'!H$2:H41)&gt;0.01,"",IF('MissFill 1'!H40/SUM('MissFill 1'!H$2:H41)&gt;0.01,"",IF('MissFill 1'!H39/SUM('MissFill 1'!H$2:H41)&gt;0.01,"",IF('MissFill 1'!H38/SUM('MissFill 1'!H$2:H41)&gt;0.01,"",DateEnded_5Day!$A41)))))))</f>
        <v/>
      </c>
      <c r="J41" s="54" t="str">
        <f>IF($A41&lt;='All Results'!$B$4,"",IF(SUM('MissFill 1'!I$2:I41)=0,"",(IF('MissFill 1'!I41/SUM('MissFill 1'!I$2:I41)&gt;0.01,"",IF('MissFill 1'!I40/SUM('MissFill 1'!I$2:I41)&gt;0.01,"",IF('MissFill 1'!I39/SUM('MissFill 1'!I$2:I41)&gt;0.01,"",IF('MissFill 1'!I38/SUM('MissFill 1'!I$2:I41)&gt;0.01,"",DateEnded_5Day!$A41)))))))</f>
        <v/>
      </c>
      <c r="K41" s="54" t="str">
        <f>IF($A41&lt;='All Results'!$B$4,"",IF(SUM('MissFill 1'!J$2:J41)=0,"",(IF('MissFill 1'!J41/SUM('MissFill 1'!J$2:J41)&gt;0.01,"",IF('MissFill 1'!J40/SUM('MissFill 1'!J$2:J41)&gt;0.01,"",IF('MissFill 1'!J39/SUM('MissFill 1'!J$2:J41)&gt;0.01,"",IF('MissFill 1'!J38/SUM('MissFill 1'!J$2:J41)&gt;0.01,"",DateEnded_5Day!$A41)))))))</f>
        <v/>
      </c>
      <c r="L41" s="54" t="str">
        <f>IF($A41&lt;='All Results'!$B$4,"",IF(SUM('MissFill 1'!K$2:K41)=0,"",(IF('MissFill 1'!K41/SUM('MissFill 1'!K$2:K41)&gt;0.01,"",IF('MissFill 1'!K40/SUM('MissFill 1'!K$2:K41)&gt;0.01,"",IF('MissFill 1'!K39/SUM('MissFill 1'!K$2:K41)&gt;0.01,"",IF('MissFill 1'!K38/SUM('MissFill 1'!K$2:K41)&gt;0.01,"",DateEnded_5Day!$A41)))))))</f>
        <v/>
      </c>
      <c r="M41" s="54" t="str">
        <f>IF($A41&lt;='All Results'!$B$4,"",IF(SUM('MissFill 1'!L$2:L41)=0,"",(IF('MissFill 1'!L41/SUM('MissFill 1'!L$2:L41)&gt;0.01,"",IF('MissFill 1'!L40/SUM('MissFill 1'!L$2:L41)&gt;0.01,"",IF('MissFill 1'!L39/SUM('MissFill 1'!L$2:L41)&gt;0.01,"",IF('MissFill 1'!L38/SUM('MissFill 1'!L$2:L41)&gt;0.01,"",DateEnded_5Day!$A41)))))))</f>
        <v/>
      </c>
      <c r="N41" s="54" t="str">
        <f>IF($A41&lt;='All Results'!$B$4,"",IF(SUM('MissFill 1'!M$2:M41)=0,"",(IF('MissFill 1'!M41/SUM('MissFill 1'!M$2:M41)&gt;0.01,"",IF('MissFill 1'!M40/SUM('MissFill 1'!M$2:M41)&gt;0.01,"",IF('MissFill 1'!M39/SUM('MissFill 1'!M$2:M41)&gt;0.01,"",IF('MissFill 1'!M38/SUM('MissFill 1'!M$2:M41)&gt;0.01,"",DateEnded_5Day!$A41)))))))</f>
        <v/>
      </c>
      <c r="O41" s="54" t="str">
        <f>IF($A41&lt;='All Results'!$B$4,"",IF(SUM('MissFill 1'!N$2:N41)=0,"",(IF('MissFill 1'!N41/SUM('MissFill 1'!N$2:N41)&gt;0.01,"",IF('MissFill 1'!N40/SUM('MissFill 1'!N$2:N41)&gt;0.01,"",IF('MissFill 1'!N39/SUM('MissFill 1'!N$2:N41)&gt;0.01,"",IF('MissFill 1'!N38/SUM('MissFill 1'!N$2:N41)&gt;0.01,"",DateEnded_5Day!$A41)))))))</f>
        <v/>
      </c>
      <c r="P41" s="54" t="str">
        <f>IF($A41&lt;='All Results'!$B$4,"",IF(SUM('MissFill 1'!O$2:O41)=0,"",(IF('MissFill 1'!O41/SUM('MissFill 1'!O$2:O41)&gt;0.01,"",IF('MissFill 1'!O40/SUM('MissFill 1'!O$2:O41)&gt;0.01,"",IF('MissFill 1'!O39/SUM('MissFill 1'!O$2:O41)&gt;0.01,"",IF('MissFill 1'!O38/SUM('MissFill 1'!O$2:O41)&gt;0.01,"",DateEnded_5Day!$A41)))))))</f>
        <v/>
      </c>
      <c r="Q41" s="54" t="str">
        <f>IF($A41&lt;='All Results'!$B$4,"",IF(SUM('MissFill 1'!P$2:P41)=0,"",(IF('MissFill 1'!P41/SUM('MissFill 1'!P$2:P41)&gt;0.01,"",IF('MissFill 1'!P40/SUM('MissFill 1'!P$2:P41)&gt;0.01,"",IF('MissFill 1'!P39/SUM('MissFill 1'!P$2:P41)&gt;0.01,"",IF('MissFill 1'!P38/SUM('MissFill 1'!P$2:P41)&gt;0.01,"",DateEnded_5Day!$A41)))))))</f>
        <v/>
      </c>
      <c r="R41" s="54" t="str">
        <f>IF($A41&lt;='All Results'!$B$4,"",IF(SUM('MissFill 1'!Q$2:Q41)=0,"",(IF('MissFill 1'!Q41/SUM('MissFill 1'!Q$2:Q41)&gt;0.01,"",IF('MissFill 1'!Q40/SUM('MissFill 1'!Q$2:Q41)&gt;0.01,"",IF('MissFill 1'!Q39/SUM('MissFill 1'!Q$2:Q41)&gt;0.01,"",IF('MissFill 1'!Q38/SUM('MissFill 1'!Q$2:Q41)&gt;0.01,"",DateEnded_5Day!$A41)))))))</f>
        <v/>
      </c>
      <c r="S41" s="54" t="str">
        <f>IF($A41&lt;='All Results'!$B$4,"",IF(SUM('MissFill 1'!R$2:R41)=0,"",(IF('MissFill 1'!R41/SUM('MissFill 1'!R$2:R41)&gt;0.01,"",IF('MissFill 1'!R40/SUM('MissFill 1'!R$2:R41)&gt;0.01,"",IF('MissFill 1'!R39/SUM('MissFill 1'!R$2:R41)&gt;0.01,"",IF('MissFill 1'!R38/SUM('MissFill 1'!R$2:R41)&gt;0.01,"",DateEnded_5Day!$A41)))))))</f>
        <v/>
      </c>
      <c r="T41" s="54" t="str">
        <f>IF($A41&lt;='All Results'!$B$4,"",IF(SUM('MissFill 1'!S$2:S41)=0,"",(IF('MissFill 1'!S41/SUM('MissFill 1'!S$2:S41)&gt;0.01,"",IF('MissFill 1'!S40/SUM('MissFill 1'!S$2:S41)&gt;0.01,"",IF('MissFill 1'!S39/SUM('MissFill 1'!S$2:S41)&gt;0.01,"",IF('MissFill 1'!S38/SUM('MissFill 1'!S$2:S41)&gt;0.01,"",DateEnded_5Day!$A41)))))))</f>
        <v/>
      </c>
      <c r="U41" s="54" t="str">
        <f>IF($A41&lt;='All Results'!$B$4,"",IF(SUM('MissFill 1'!T$2:T41)=0,"",(IF('MissFill 1'!T41/SUM('MissFill 1'!T$2:T41)&gt;0.01,"",IF('MissFill 1'!T40/SUM('MissFill 1'!T$2:T41)&gt;0.01,"",IF('MissFill 1'!T39/SUM('MissFill 1'!T$2:T41)&gt;0.01,"",IF('MissFill 1'!T38/SUM('MissFill 1'!T$2:T41)&gt;0.01,"",DateEnded_5Day!$A41)))))))</f>
        <v/>
      </c>
      <c r="V41" s="54" t="str">
        <f>IF($A41&lt;='All Results'!$B$4,"",IF(SUM('MissFill 1'!U$2:U41)=0,"",(IF('MissFill 1'!U41/SUM('MissFill 1'!U$2:U41)&gt;0.01,"",IF('MissFill 1'!U40/SUM('MissFill 1'!U$2:U41)&gt;0.01,"",IF('MissFill 1'!U39/SUM('MissFill 1'!U$2:U41)&gt;0.01,"",IF('MissFill 1'!U38/SUM('MissFill 1'!U$2:U41)&gt;0.01,"",DateEnded_5Day!$A41)))))))</f>
        <v/>
      </c>
      <c r="W41" s="54" t="str">
        <f>IF($A41&lt;='All Results'!$B$4,"",IF(SUM('MissFill 1'!V$2:V41)=0,"",(IF('MissFill 1'!V41/SUM('MissFill 1'!V$2:V41)&gt;0.01,"",IF('MissFill 1'!V40/SUM('MissFill 1'!V$2:V41)&gt;0.01,"",IF('MissFill 1'!V39/SUM('MissFill 1'!V$2:V41)&gt;0.01,"",IF('MissFill 1'!V38/SUM('MissFill 1'!V$2:V41)&gt;0.01,"",DateEnded_5Day!$A41)))))))</f>
        <v/>
      </c>
      <c r="X41" s="54" t="str">
        <f>IF($A41&lt;='All Results'!$B$4,"",IF(SUM('MissFill 1'!W$2:W41)=0,"",(IF('MissFill 1'!W41/SUM('MissFill 1'!W$2:W41)&gt;0.01,"",IF('MissFill 1'!W40/SUM('MissFill 1'!W$2:W41)&gt;0.01,"",IF('MissFill 1'!W39/SUM('MissFill 1'!W$2:W41)&gt;0.01,"",IF('MissFill 1'!W38/SUM('MissFill 1'!W$2:W41)&gt;0.01,"",DateEnded_5Day!$A41)))))))</f>
        <v/>
      </c>
      <c r="Y41" s="54" t="str">
        <f>IF($A41&lt;='All Results'!$B$4,"",IF(SUM('MissFill 1'!X$2:X41)=0,"",(IF('MissFill 1'!X41/SUM('MissFill 1'!X$2:X41)&gt;0.01,"",IF('MissFill 1'!X40/SUM('MissFill 1'!X$2:X41)&gt;0.01,"",IF('MissFill 1'!X39/SUM('MissFill 1'!X$2:X41)&gt;0.01,"",IF('MissFill 1'!X38/SUM('MissFill 1'!X$2:X41)&gt;0.01,"",DateEnded_5Day!$A41)))))))</f>
        <v/>
      </c>
      <c r="Z41" s="54" t="str">
        <f>IF($A41&lt;='All Results'!$B$4,"",IF(SUM('MissFill 1'!Y$2:Y41)=0,"",(IF('MissFill 1'!Y41/SUM('MissFill 1'!Y$2:Y41)&gt;0.01,"",IF('MissFill 1'!Y40/SUM('MissFill 1'!Y$2:Y41)&gt;0.01,"",IF('MissFill 1'!Y39/SUM('MissFill 1'!Y$2:Y41)&gt;0.01,"",IF('MissFill 1'!Y38/SUM('MissFill 1'!Y$2:Y41)&gt;0.01,"",DateEnded_5Day!$A41)))))))</f>
        <v/>
      </c>
      <c r="AA41" s="54" t="str">
        <f>IF($A41&lt;='All Results'!$B$4,"",IF(SUM('MissFill 1'!Z$2:Z41)=0,"",(IF('MissFill 1'!Z41/SUM('MissFill 1'!Z$2:Z41)&gt;0.01,"",IF('MissFill 1'!Z40/SUM('MissFill 1'!Z$2:Z41)&gt;0.01,"",IF('MissFill 1'!Z39/SUM('MissFill 1'!Z$2:Z41)&gt;0.01,"",IF('MissFill 1'!Z38/SUM('MissFill 1'!Z$2:Z41)&gt;0.01,"",DateEnded_5Day!$A41)))))))</f>
        <v/>
      </c>
      <c r="AB41" s="54" t="str">
        <f>IF($A41&lt;='All Results'!$B$4,"",IF(SUM('MissFill 1'!AA$2:AA41)=0,"",(IF('MissFill 1'!AA41/SUM('MissFill 1'!AA$2:AA41)&gt;0.01,"",IF('MissFill 1'!AA40/SUM('MissFill 1'!AA$2:AA41)&gt;0.01,"",IF('MissFill 1'!AA39/SUM('MissFill 1'!AA$2:AA41)&gt;0.01,"",IF('MissFill 1'!AA38/SUM('MissFill 1'!AA$2:AA41)&gt;0.01,"",DateEnded_5Day!$A41)))))))</f>
        <v/>
      </c>
      <c r="AC41" s="54" t="str">
        <f>IF($A41&lt;='All Results'!$B$4,"",IF(SUM('MissFill 1'!AB$2:AB41)=0,"",(IF('MissFill 1'!AB41/SUM('MissFill 1'!AB$2:AB41)&gt;0.01,"",IF('MissFill 1'!AB40/SUM('MissFill 1'!AB$2:AB41)&gt;0.01,"",IF('MissFill 1'!AB39/SUM('MissFill 1'!AB$2:AB41)&gt;0.01,"",IF('MissFill 1'!AB38/SUM('MissFill 1'!AB$2:AB41)&gt;0.01,"",DateEnded_5Day!$A41)))))))</f>
        <v/>
      </c>
      <c r="AD41" s="54" t="str">
        <f>IF($A41&lt;='All Results'!$B$4,"",IF(SUM('MissFill 1'!AC$2:AC41)=0,"",(IF('MissFill 1'!AC41/SUM('MissFill 1'!AC$2:AC41)&gt;0.01,"",IF('MissFill 1'!AC40/SUM('MissFill 1'!AC$2:AC41)&gt;0.01,"",IF('MissFill 1'!AC39/SUM('MissFill 1'!AC$2:AC41)&gt;0.01,"",IF('MissFill 1'!AC38/SUM('MissFill 1'!AC$2:AC41)&gt;0.01,"",DateEnded_5Day!$A41)))))))</f>
        <v/>
      </c>
      <c r="AE41" s="54" t="str">
        <f>IF($A41&lt;='All Results'!$B$4,"",IF(SUM('MissFill 1'!AD$2:AD41)=0,"",(IF('MissFill 1'!AD41/SUM('MissFill 1'!AD$2:AD41)&gt;0.01,"",IF('MissFill 1'!AD40/SUM('MissFill 1'!AD$2:AD41)&gt;0.01,"",IF('MissFill 1'!AD39/SUM('MissFill 1'!AD$2:AD41)&gt;0.01,"",IF('MissFill 1'!AD38/SUM('MissFill 1'!AD$2:AD41)&gt;0.01,"",DateEnded_5Day!$A41)))))))</f>
        <v/>
      </c>
      <c r="AF41" s="54" t="str">
        <f>IF($A41&lt;='All Results'!$B$4,"",IF(SUM('MissFill 1'!AE$2:AE41)=0,"",(IF('MissFill 1'!AE41/SUM('MissFill 1'!AE$2:AE41)&gt;0.01,"",IF('MissFill 1'!AE40/SUM('MissFill 1'!AE$2:AE41)&gt;0.01,"",IF('MissFill 1'!AE39/SUM('MissFill 1'!AE$2:AE41)&gt;0.01,"",IF('MissFill 1'!AE38/SUM('MissFill 1'!AE$2:AE41)&gt;0.01,"",DateEnded_5Day!$A41)))))))</f>
        <v/>
      </c>
      <c r="AG41" s="54" t="str">
        <f>IF($A41&lt;='All Results'!$B$4,"",IF(SUM('MissFill 1'!AF$2:AF41)=0,"",(IF('MissFill 1'!AF41/SUM('MissFill 1'!AF$2:AF41)&gt;0.01,"",IF('MissFill 1'!AF40/SUM('MissFill 1'!AF$2:AF41)&gt;0.01,"",IF('MissFill 1'!AF39/SUM('MissFill 1'!AF$2:AF41)&gt;0.01,"",IF('MissFill 1'!AF38/SUM('MissFill 1'!AF$2:AF41)&gt;0.01,"",DateEnded_5Day!$A41)))))))</f>
        <v/>
      </c>
      <c r="AH41" s="54" t="str">
        <f>IF($A41&lt;='All Results'!$B$4,"",IF(SUM('MissFill 1'!AG$2:AG41)=0,"",(IF('MissFill 1'!AG41/SUM('MissFill 1'!AG$2:AG41)&gt;0.01,"",IF('MissFill 1'!AG40/SUM('MissFill 1'!AG$2:AG41)&gt;0.01,"",IF('MissFill 1'!AG39/SUM('MissFill 1'!AG$2:AG41)&gt;0.01,"",IF('MissFill 1'!AG38/SUM('MissFill 1'!AG$2:AG41)&gt;0.01,"",DateEnded_5Day!$A41)))))))</f>
        <v/>
      </c>
      <c r="AI41" s="54" t="str">
        <f>IF($A41&lt;='All Results'!$B$4,"",IF(SUM('MissFill 1'!AH$2:AH41)=0,"",(IF('MissFill 1'!AH41/SUM('MissFill 1'!AH$2:AH41)&gt;0.01,"",IF('MissFill 1'!AH40/SUM('MissFill 1'!AH$2:AH41)&gt;0.01,"",IF('MissFill 1'!AH39/SUM('MissFill 1'!AH$2:AH41)&gt;0.01,"",IF('MissFill 1'!AH38/SUM('MissFill 1'!AH$2:AH41)&gt;0.01,"",DateEnded_5Day!$A41)))))))</f>
        <v/>
      </c>
      <c r="AJ41" s="54" t="str">
        <f>IF($A41&lt;='All Results'!$B$4,"",IF(SUM('MissFill 1'!AI$2:AI41)=0,"",(IF('MissFill 1'!AI41/SUM('MissFill 1'!AI$2:AI41)&gt;0.01,"",IF('MissFill 1'!AI40/SUM('MissFill 1'!AI$2:AI41)&gt;0.01,"",IF('MissFill 1'!AI39/SUM('MissFill 1'!AI$2:AI41)&gt;0.01,"",IF('MissFill 1'!AI38/SUM('MissFill 1'!AI$2:AI41)&gt;0.01,"",DateEnded_5Day!$A41)))))))</f>
        <v/>
      </c>
      <c r="AK41" s="54" t="str">
        <f>IF($A41&lt;='All Results'!$B$4,"",IF(SUM('MissFill 1'!AJ$2:AJ41)=0,"",(IF('MissFill 1'!AJ41/SUM('MissFill 1'!AJ$2:AJ41)&gt;0.01,"",IF('MissFill 1'!AJ40/SUM('MissFill 1'!AJ$2:AJ41)&gt;0.01,"",IF('MissFill 1'!AJ39/SUM('MissFill 1'!AJ$2:AJ41)&gt;0.01,"",IF('MissFill 1'!AJ38/SUM('MissFill 1'!AJ$2:AJ41)&gt;0.01,"",DateEnded_5Day!$A41)))))))</f>
        <v/>
      </c>
      <c r="AL41" s="54" t="str">
        <f>IF($A41&lt;='All Results'!$B$4,"",IF(SUM('MissFill 1'!AK$2:AK41)=0,"",(IF('MissFill 1'!AK41/SUM('MissFill 1'!AK$2:AK41)&gt;0.01,"",IF('MissFill 1'!AK40/SUM('MissFill 1'!AK$2:AK41)&gt;0.01,"",IF('MissFill 1'!AK39/SUM('MissFill 1'!AK$2:AK41)&gt;0.01,"",IF('MissFill 1'!AK38/SUM('MissFill 1'!AK$2:AK41)&gt;0.01,"",DateEnded_5Day!$A41)))))))</f>
        <v/>
      </c>
      <c r="AM41" s="54" t="str">
        <f>IF($A41&lt;='All Results'!$B$4,"",IF(SUM('MissFill 1'!AL$2:AL41)=0,"",(IF('MissFill 1'!AL41/SUM('MissFill 1'!AL$2:AL41)&gt;0.01,"",IF('MissFill 1'!AL40/SUM('MissFill 1'!AL$2:AL41)&gt;0.01,"",IF('MissFill 1'!AL39/SUM('MissFill 1'!AL$2:AL41)&gt;0.01,"",IF('MissFill 1'!AL38/SUM('MissFill 1'!AL$2:AL41)&gt;0.01,"",DateEnded_5Day!$A41)))))))</f>
        <v/>
      </c>
      <c r="AN41" s="54" t="str">
        <f>IF($A41&lt;='All Results'!$B$4,"",IF(SUM('MissFill 1'!AM$2:AM41)=0,"",(IF('MissFill 1'!AM41/SUM('MissFill 1'!AM$2:AM41)&gt;0.01,"",IF('MissFill 1'!AM40/SUM('MissFill 1'!AM$2:AM41)&gt;0.01,"",IF('MissFill 1'!AM39/SUM('MissFill 1'!AM$2:AM41)&gt;0.01,"",IF('MissFill 1'!AM38/SUM('MissFill 1'!AM$2:AM41)&gt;0.01,"",DateEnded_5Day!$A41)))))))</f>
        <v/>
      </c>
      <c r="AO41" s="54" t="str">
        <f>IF($A41&lt;='All Results'!$B$4,"",IF(SUM('MissFill 1'!AN$2:AN41)=0,"",(IF('MissFill 1'!AN41/SUM('MissFill 1'!AN$2:AN41)&gt;0.01,"",IF('MissFill 1'!AN40/SUM('MissFill 1'!AN$2:AN41)&gt;0.01,"",IF('MissFill 1'!AN39/SUM('MissFill 1'!AN$2:AN41)&gt;0.01,"",IF('MissFill 1'!AN38/SUM('MissFill 1'!AN$2:AN41)&gt;0.01,"",DateEnded_5Day!$A41)))))))</f>
        <v/>
      </c>
      <c r="AP41" s="54" t="str">
        <f>IF($A41&lt;='All Results'!$B$4,"",IF(SUM('MissFill 1'!AO$2:AO41)=0,"",(IF('MissFill 1'!AO41/SUM('MissFill 1'!AO$2:AO41)&gt;0.01,"",IF('MissFill 1'!AO40/SUM('MissFill 1'!AO$2:AO41)&gt;0.01,"",IF('MissFill 1'!AO39/SUM('MissFill 1'!AO$2:AO41)&gt;0.01,"",IF('MissFill 1'!AO38/SUM('MissFill 1'!AO$2:AO41)&gt;0.01,"",DateEnded_5Day!$A41)))))))</f>
        <v/>
      </c>
      <c r="AQ41" s="54" t="str">
        <f>IF($A41&lt;='All Results'!$B$4,"",IF(SUM('MissFill 1'!AP$2:AP41)=0,"",(IF('MissFill 1'!AP41/SUM('MissFill 1'!AP$2:AP41)&gt;0.01,"",IF('MissFill 1'!AP40/SUM('MissFill 1'!AP$2:AP41)&gt;0.01,"",IF('MissFill 1'!AP39/SUM('MissFill 1'!AP$2:AP41)&gt;0.01,"",IF('MissFill 1'!AP38/SUM('MissFill 1'!AP$2:AP41)&gt;0.01,"",DateEnded_5Day!$A41)))))))</f>
        <v/>
      </c>
      <c r="AR41" s="54" t="str">
        <f>IF($A41&lt;='All Results'!$B$4,"",IF(SUM('MissFill 1'!AQ$2:AQ41)=0,"",(IF('MissFill 1'!AQ41/SUM('MissFill 1'!AQ$2:AQ41)&gt;0.01,"",IF('MissFill 1'!AQ40/SUM('MissFill 1'!AQ$2:AQ41)&gt;0.01,"",IF('MissFill 1'!AQ39/SUM('MissFill 1'!AQ$2:AQ41)&gt;0.01,"",IF('MissFill 1'!AQ38/SUM('MissFill 1'!AQ$2:AQ41)&gt;0.01,"",DateEnded_5Day!$A41)))))))</f>
        <v/>
      </c>
      <c r="AS41" s="54" t="str">
        <f>IF($A41&lt;='All Results'!$B$4,"",IF(SUM('MissFill 1'!AR$2:AR41)=0,"",(IF('MissFill 1'!AR41/SUM('MissFill 1'!AR$2:AR41)&gt;0.01,"",IF('MissFill 1'!AR40/SUM('MissFill 1'!AR$2:AR41)&gt;0.01,"",IF('MissFill 1'!AR39/SUM('MissFill 1'!AR$2:AR41)&gt;0.01,"",IF('MissFill 1'!AR38/SUM('MissFill 1'!AR$2:AR41)&gt;0.01,"",DateEnded_5Day!$A41)))))))</f>
        <v/>
      </c>
      <c r="AT41" s="54" t="str">
        <f>IF($A41&lt;='All Results'!$B$4,"",IF(SUM('MissFill 1'!AS$2:AS41)=0,"",(IF('MissFill 1'!AS41/SUM('MissFill 1'!AS$2:AS41)&gt;0.01,"",IF('MissFill 1'!AS40/SUM('MissFill 1'!AS$2:AS41)&gt;0.01,"",IF('MissFill 1'!AS39/SUM('MissFill 1'!AS$2:AS41)&gt;0.01,"",IF('MissFill 1'!AS38/SUM('MissFill 1'!AS$2:AS41)&gt;0.01,"",DateEnded_5Day!$A41)))))))</f>
        <v/>
      </c>
      <c r="AU41" s="54" t="str">
        <f>IF($A41&lt;='All Results'!$B$4,"",IF(SUM('MissFill 1'!AT$2:AT41)=0,"",(IF('MissFill 1'!AT41/SUM('MissFill 1'!AT$2:AT41)&gt;0.01,"",IF('MissFill 1'!AT40/SUM('MissFill 1'!AT$2:AT41)&gt;0.01,"",IF('MissFill 1'!AT39/SUM('MissFill 1'!AT$2:AT41)&gt;0.01,"",IF('MissFill 1'!AT38/SUM('MissFill 1'!AT$2:AT41)&gt;0.01,"",DateEnded_5Day!$A41)))))))</f>
        <v/>
      </c>
      <c r="AV41" s="54" t="str">
        <f>IF($A41&lt;='All Results'!$B$4,"",IF(SUM('MissFill 1'!AU$2:AU41)=0,"",(IF('MissFill 1'!AU41/SUM('MissFill 1'!AU$2:AU41)&gt;0.01,"",IF('MissFill 1'!AU40/SUM('MissFill 1'!AU$2:AU41)&gt;0.01,"",IF('MissFill 1'!AU39/SUM('MissFill 1'!AU$2:AU41)&gt;0.01,"",IF('MissFill 1'!AU38/SUM('MissFill 1'!AU$2:AU41)&gt;0.01,"",DateEnded_5Day!$A41)))))))</f>
        <v/>
      </c>
      <c r="AW41" s="54" t="str">
        <f>IF($A41&lt;='All Results'!$B$4,"",IF(SUM('MissFill 1'!AV$2:AV41)=0,"",(IF('MissFill 1'!AV41/SUM('MissFill 1'!AV$2:AV41)&gt;0.01,"",IF('MissFill 1'!AV40/SUM('MissFill 1'!AV$2:AV41)&gt;0.01,"",IF('MissFill 1'!AV39/SUM('MissFill 1'!AV$2:AV41)&gt;0.01,"",IF('MissFill 1'!AV38/SUM('MissFill 1'!AV$2:AV41)&gt;0.01,"",DateEnded_5Day!$A41)))))))</f>
        <v/>
      </c>
      <c r="AX41" s="54" t="str">
        <f>IF($A41&lt;='All Results'!$B$4,"",IF(SUM('MissFill 1'!AW$2:AW41)=0,"",(IF('MissFill 1'!AW41/SUM('MissFill 1'!AW$2:AW41)&gt;0.01,"",IF('MissFill 1'!AW40/SUM('MissFill 1'!AW$2:AW41)&gt;0.01,"",IF('MissFill 1'!AW39/SUM('MissFill 1'!AW$2:AW41)&gt;0.01,"",IF('MissFill 1'!AW38/SUM('MissFill 1'!AW$2:AW41)&gt;0.01,"",DateEnded_5Day!$A41)))))))</f>
        <v/>
      </c>
    </row>
    <row r="42" spans="1:50" x14ac:dyDescent="0.25">
      <c r="A42" s="41">
        <v>44387</v>
      </c>
      <c r="B42" s="52">
        <v>191</v>
      </c>
      <c r="C42" s="54" t="str">
        <f>IF($A42&lt;='All Results'!$B$4,"",IF(SUM('MissFill 1'!B$2:B42)=0,"",(IF('MissFill 1'!B42/SUM('MissFill 1'!B$2:B42)&gt;0.01,"",IF('MissFill 1'!B41/SUM('MissFill 1'!B$2:B42)&gt;0.01,"",IF('MissFill 1'!B40/SUM('MissFill 1'!B$2:B42)&gt;0.01,"",IF('MissFill 1'!B39/SUM('MissFill 1'!B$2:B42)&gt;0.01,"",DateEnded_5Day!$A42)))))))</f>
        <v/>
      </c>
      <c r="D42" s="54" t="str">
        <f>IF($A42&lt;='All Results'!$B$4,"",IF(SUM('MissFill 1'!C$2:C42)=0,"",(IF('MissFill 1'!C42/SUM('MissFill 1'!C$2:C42)&gt;0.01,"",IF('MissFill 1'!C41/SUM('MissFill 1'!C$2:C42)&gt;0.01,"",IF('MissFill 1'!C40/SUM('MissFill 1'!C$2:C42)&gt;0.01,"",IF('MissFill 1'!C39/SUM('MissFill 1'!C$2:C42)&gt;0.01,"",DateEnded_5Day!$A42)))))))</f>
        <v/>
      </c>
      <c r="E42" s="54" t="str">
        <f>IF($A42&lt;='All Results'!$B$4,"",IF(SUM('MissFill 1'!D$2:D42)=0,"",(IF('MissFill 1'!D42/SUM('MissFill 1'!D$2:D42)&gt;0.01,"",IF('MissFill 1'!D41/SUM('MissFill 1'!D$2:D42)&gt;0.01,"",IF('MissFill 1'!D40/SUM('MissFill 1'!D$2:D42)&gt;0.01,"",IF('MissFill 1'!D39/SUM('MissFill 1'!D$2:D42)&gt;0.01,"",DateEnded_5Day!$A42)))))))</f>
        <v/>
      </c>
      <c r="F42" s="54" t="str">
        <f>IF($A42&lt;='All Results'!$B$4,"",IF(SUM('MissFill 1'!E$2:E42)=0,"",(IF('MissFill 1'!E42/SUM('MissFill 1'!E$2:E42)&gt;0.01,"",IF('MissFill 1'!E41/SUM('MissFill 1'!E$2:E42)&gt;0.01,"",IF('MissFill 1'!E40/SUM('MissFill 1'!E$2:E42)&gt;0.01,"",IF('MissFill 1'!E39/SUM('MissFill 1'!E$2:E42)&gt;0.01,"",DateEnded_5Day!$A42)))))))</f>
        <v/>
      </c>
      <c r="G42" s="54" t="str">
        <f>IF($A42&lt;='All Results'!$B$4,"",IF(SUM('MissFill 1'!F$2:F42)=0,"",(IF('MissFill 1'!F42/SUM('MissFill 1'!F$2:F42)&gt;0.01,"",IF('MissFill 1'!F41/SUM('MissFill 1'!F$2:F42)&gt;0.01,"",IF('MissFill 1'!F40/SUM('MissFill 1'!F$2:F42)&gt;0.01,"",IF('MissFill 1'!F39/SUM('MissFill 1'!F$2:F42)&gt;0.01,"",DateEnded_5Day!$A42)))))))</f>
        <v/>
      </c>
      <c r="H42" s="54" t="str">
        <f>IF($A42&lt;='All Results'!$B$4,"",IF(SUM('MissFill 1'!G$2:G42)=0,"",(IF('MissFill 1'!G42/SUM('MissFill 1'!G$2:G42)&gt;0.01,"",IF('MissFill 1'!G41/SUM('MissFill 1'!G$2:G42)&gt;0.01,"",IF('MissFill 1'!G40/SUM('MissFill 1'!G$2:G42)&gt;0.01,"",IF('MissFill 1'!G39/SUM('MissFill 1'!G$2:G42)&gt;0.01,"",DateEnded_5Day!$A42)))))))</f>
        <v/>
      </c>
      <c r="I42" s="54" t="str">
        <f>IF($A42&lt;='All Results'!$B$4,"",IF(SUM('MissFill 1'!H$2:H42)=0,"",(IF('MissFill 1'!H42/SUM('MissFill 1'!H$2:H42)&gt;0.01,"",IF('MissFill 1'!H41/SUM('MissFill 1'!H$2:H42)&gt;0.01,"",IF('MissFill 1'!H40/SUM('MissFill 1'!H$2:H42)&gt;0.01,"",IF('MissFill 1'!H39/SUM('MissFill 1'!H$2:H42)&gt;0.01,"",DateEnded_5Day!$A42)))))))</f>
        <v/>
      </c>
      <c r="J42" s="54" t="str">
        <f>IF($A42&lt;='All Results'!$B$4,"",IF(SUM('MissFill 1'!I$2:I42)=0,"",(IF('MissFill 1'!I42/SUM('MissFill 1'!I$2:I42)&gt;0.01,"",IF('MissFill 1'!I41/SUM('MissFill 1'!I$2:I42)&gt;0.01,"",IF('MissFill 1'!I40/SUM('MissFill 1'!I$2:I42)&gt;0.01,"",IF('MissFill 1'!I39/SUM('MissFill 1'!I$2:I42)&gt;0.01,"",DateEnded_5Day!$A42)))))))</f>
        <v/>
      </c>
      <c r="K42" s="54" t="str">
        <f>IF($A42&lt;='All Results'!$B$4,"",IF(SUM('MissFill 1'!J$2:J42)=0,"",(IF('MissFill 1'!J42/SUM('MissFill 1'!J$2:J42)&gt;0.01,"",IF('MissFill 1'!J41/SUM('MissFill 1'!J$2:J42)&gt;0.01,"",IF('MissFill 1'!J40/SUM('MissFill 1'!J$2:J42)&gt;0.01,"",IF('MissFill 1'!J39/SUM('MissFill 1'!J$2:J42)&gt;0.01,"",DateEnded_5Day!$A42)))))))</f>
        <v/>
      </c>
      <c r="L42" s="54" t="str">
        <f>IF($A42&lt;='All Results'!$B$4,"",IF(SUM('MissFill 1'!K$2:K42)=0,"",(IF('MissFill 1'!K42/SUM('MissFill 1'!K$2:K42)&gt;0.01,"",IF('MissFill 1'!K41/SUM('MissFill 1'!K$2:K42)&gt;0.01,"",IF('MissFill 1'!K40/SUM('MissFill 1'!K$2:K42)&gt;0.01,"",IF('MissFill 1'!K39/SUM('MissFill 1'!K$2:K42)&gt;0.01,"",DateEnded_5Day!$A42)))))))</f>
        <v/>
      </c>
      <c r="M42" s="54" t="str">
        <f>IF($A42&lt;='All Results'!$B$4,"",IF(SUM('MissFill 1'!L$2:L42)=0,"",(IF('MissFill 1'!L42/SUM('MissFill 1'!L$2:L42)&gt;0.01,"",IF('MissFill 1'!L41/SUM('MissFill 1'!L$2:L42)&gt;0.01,"",IF('MissFill 1'!L40/SUM('MissFill 1'!L$2:L42)&gt;0.01,"",IF('MissFill 1'!L39/SUM('MissFill 1'!L$2:L42)&gt;0.01,"",DateEnded_5Day!$A42)))))))</f>
        <v/>
      </c>
      <c r="N42" s="54" t="str">
        <f>IF($A42&lt;='All Results'!$B$4,"",IF(SUM('MissFill 1'!M$2:M42)=0,"",(IF('MissFill 1'!M42/SUM('MissFill 1'!M$2:M42)&gt;0.01,"",IF('MissFill 1'!M41/SUM('MissFill 1'!M$2:M42)&gt;0.01,"",IF('MissFill 1'!M40/SUM('MissFill 1'!M$2:M42)&gt;0.01,"",IF('MissFill 1'!M39/SUM('MissFill 1'!M$2:M42)&gt;0.01,"",DateEnded_5Day!$A42)))))))</f>
        <v/>
      </c>
      <c r="O42" s="54" t="str">
        <f>IF($A42&lt;='All Results'!$B$4,"",IF(SUM('MissFill 1'!N$2:N42)=0,"",(IF('MissFill 1'!N42/SUM('MissFill 1'!N$2:N42)&gt;0.01,"",IF('MissFill 1'!N41/SUM('MissFill 1'!N$2:N42)&gt;0.01,"",IF('MissFill 1'!N40/SUM('MissFill 1'!N$2:N42)&gt;0.01,"",IF('MissFill 1'!N39/SUM('MissFill 1'!N$2:N42)&gt;0.01,"",DateEnded_5Day!$A42)))))))</f>
        <v/>
      </c>
      <c r="P42" s="54" t="str">
        <f>IF($A42&lt;='All Results'!$B$4,"",IF(SUM('MissFill 1'!O$2:O42)=0,"",(IF('MissFill 1'!O42/SUM('MissFill 1'!O$2:O42)&gt;0.01,"",IF('MissFill 1'!O41/SUM('MissFill 1'!O$2:O42)&gt;0.01,"",IF('MissFill 1'!O40/SUM('MissFill 1'!O$2:O42)&gt;0.01,"",IF('MissFill 1'!O39/SUM('MissFill 1'!O$2:O42)&gt;0.01,"",DateEnded_5Day!$A42)))))))</f>
        <v/>
      </c>
      <c r="Q42" s="54" t="str">
        <f>IF($A42&lt;='All Results'!$B$4,"",IF(SUM('MissFill 1'!P$2:P42)=0,"",(IF('MissFill 1'!P42/SUM('MissFill 1'!P$2:P42)&gt;0.01,"",IF('MissFill 1'!P41/SUM('MissFill 1'!P$2:P42)&gt;0.01,"",IF('MissFill 1'!P40/SUM('MissFill 1'!P$2:P42)&gt;0.01,"",IF('MissFill 1'!P39/SUM('MissFill 1'!P$2:P42)&gt;0.01,"",DateEnded_5Day!$A42)))))))</f>
        <v/>
      </c>
      <c r="R42" s="54" t="str">
        <f>IF($A42&lt;='All Results'!$B$4,"",IF(SUM('MissFill 1'!Q$2:Q42)=0,"",(IF('MissFill 1'!Q42/SUM('MissFill 1'!Q$2:Q42)&gt;0.01,"",IF('MissFill 1'!Q41/SUM('MissFill 1'!Q$2:Q42)&gt;0.01,"",IF('MissFill 1'!Q40/SUM('MissFill 1'!Q$2:Q42)&gt;0.01,"",IF('MissFill 1'!Q39/SUM('MissFill 1'!Q$2:Q42)&gt;0.01,"",DateEnded_5Day!$A42)))))))</f>
        <v/>
      </c>
      <c r="S42" s="54" t="str">
        <f>IF($A42&lt;='All Results'!$B$4,"",IF(SUM('MissFill 1'!R$2:R42)=0,"",(IF('MissFill 1'!R42/SUM('MissFill 1'!R$2:R42)&gt;0.01,"",IF('MissFill 1'!R41/SUM('MissFill 1'!R$2:R42)&gt;0.01,"",IF('MissFill 1'!R40/SUM('MissFill 1'!R$2:R42)&gt;0.01,"",IF('MissFill 1'!R39/SUM('MissFill 1'!R$2:R42)&gt;0.01,"",DateEnded_5Day!$A42)))))))</f>
        <v/>
      </c>
      <c r="T42" s="54" t="str">
        <f>IF($A42&lt;='All Results'!$B$4,"",IF(SUM('MissFill 1'!S$2:S42)=0,"",(IF('MissFill 1'!S42/SUM('MissFill 1'!S$2:S42)&gt;0.01,"",IF('MissFill 1'!S41/SUM('MissFill 1'!S$2:S42)&gt;0.01,"",IF('MissFill 1'!S40/SUM('MissFill 1'!S$2:S42)&gt;0.01,"",IF('MissFill 1'!S39/SUM('MissFill 1'!S$2:S42)&gt;0.01,"",DateEnded_5Day!$A42)))))))</f>
        <v/>
      </c>
      <c r="U42" s="54" t="str">
        <f>IF($A42&lt;='All Results'!$B$4,"",IF(SUM('MissFill 1'!T$2:T42)=0,"",(IF('MissFill 1'!T42/SUM('MissFill 1'!T$2:T42)&gt;0.01,"",IF('MissFill 1'!T41/SUM('MissFill 1'!T$2:T42)&gt;0.01,"",IF('MissFill 1'!T40/SUM('MissFill 1'!T$2:T42)&gt;0.01,"",IF('MissFill 1'!T39/SUM('MissFill 1'!T$2:T42)&gt;0.01,"",DateEnded_5Day!$A42)))))))</f>
        <v/>
      </c>
      <c r="V42" s="54" t="str">
        <f>IF($A42&lt;='All Results'!$B$4,"",IF(SUM('MissFill 1'!U$2:U42)=0,"",(IF('MissFill 1'!U42/SUM('MissFill 1'!U$2:U42)&gt;0.01,"",IF('MissFill 1'!U41/SUM('MissFill 1'!U$2:U42)&gt;0.01,"",IF('MissFill 1'!U40/SUM('MissFill 1'!U$2:U42)&gt;0.01,"",IF('MissFill 1'!U39/SUM('MissFill 1'!U$2:U42)&gt;0.01,"",DateEnded_5Day!$A42)))))))</f>
        <v/>
      </c>
      <c r="W42" s="54" t="str">
        <f>IF($A42&lt;='All Results'!$B$4,"",IF(SUM('MissFill 1'!V$2:V42)=0,"",(IF('MissFill 1'!V42/SUM('MissFill 1'!V$2:V42)&gt;0.01,"",IF('MissFill 1'!V41/SUM('MissFill 1'!V$2:V42)&gt;0.01,"",IF('MissFill 1'!V40/SUM('MissFill 1'!V$2:V42)&gt;0.01,"",IF('MissFill 1'!V39/SUM('MissFill 1'!V$2:V42)&gt;0.01,"",DateEnded_5Day!$A42)))))))</f>
        <v/>
      </c>
      <c r="X42" s="54" t="str">
        <f>IF($A42&lt;='All Results'!$B$4,"",IF(SUM('MissFill 1'!W$2:W42)=0,"",(IF('MissFill 1'!W42/SUM('MissFill 1'!W$2:W42)&gt;0.01,"",IF('MissFill 1'!W41/SUM('MissFill 1'!W$2:W42)&gt;0.01,"",IF('MissFill 1'!W40/SUM('MissFill 1'!W$2:W42)&gt;0.01,"",IF('MissFill 1'!W39/SUM('MissFill 1'!W$2:W42)&gt;0.01,"",DateEnded_5Day!$A42)))))))</f>
        <v/>
      </c>
      <c r="Y42" s="54" t="str">
        <f>IF($A42&lt;='All Results'!$B$4,"",IF(SUM('MissFill 1'!X$2:X42)=0,"",(IF('MissFill 1'!X42/SUM('MissFill 1'!X$2:X42)&gt;0.01,"",IF('MissFill 1'!X41/SUM('MissFill 1'!X$2:X42)&gt;0.01,"",IF('MissFill 1'!X40/SUM('MissFill 1'!X$2:X42)&gt;0.01,"",IF('MissFill 1'!X39/SUM('MissFill 1'!X$2:X42)&gt;0.01,"",DateEnded_5Day!$A42)))))))</f>
        <v/>
      </c>
      <c r="Z42" s="54" t="str">
        <f>IF($A42&lt;='All Results'!$B$4,"",IF(SUM('MissFill 1'!Y$2:Y42)=0,"",(IF('MissFill 1'!Y42/SUM('MissFill 1'!Y$2:Y42)&gt;0.01,"",IF('MissFill 1'!Y41/SUM('MissFill 1'!Y$2:Y42)&gt;0.01,"",IF('MissFill 1'!Y40/SUM('MissFill 1'!Y$2:Y42)&gt;0.01,"",IF('MissFill 1'!Y39/SUM('MissFill 1'!Y$2:Y42)&gt;0.01,"",DateEnded_5Day!$A42)))))))</f>
        <v/>
      </c>
      <c r="AA42" s="54" t="str">
        <f>IF($A42&lt;='All Results'!$B$4,"",IF(SUM('MissFill 1'!Z$2:Z42)=0,"",(IF('MissFill 1'!Z42/SUM('MissFill 1'!Z$2:Z42)&gt;0.01,"",IF('MissFill 1'!Z41/SUM('MissFill 1'!Z$2:Z42)&gt;0.01,"",IF('MissFill 1'!Z40/SUM('MissFill 1'!Z$2:Z42)&gt;0.01,"",IF('MissFill 1'!Z39/SUM('MissFill 1'!Z$2:Z42)&gt;0.01,"",DateEnded_5Day!$A42)))))))</f>
        <v/>
      </c>
      <c r="AB42" s="54" t="str">
        <f>IF($A42&lt;='All Results'!$B$4,"",IF(SUM('MissFill 1'!AA$2:AA42)=0,"",(IF('MissFill 1'!AA42/SUM('MissFill 1'!AA$2:AA42)&gt;0.01,"",IF('MissFill 1'!AA41/SUM('MissFill 1'!AA$2:AA42)&gt;0.01,"",IF('MissFill 1'!AA40/SUM('MissFill 1'!AA$2:AA42)&gt;0.01,"",IF('MissFill 1'!AA39/SUM('MissFill 1'!AA$2:AA42)&gt;0.01,"",DateEnded_5Day!$A42)))))))</f>
        <v/>
      </c>
      <c r="AC42" s="54" t="str">
        <f>IF($A42&lt;='All Results'!$B$4,"",IF(SUM('MissFill 1'!AB$2:AB42)=0,"",(IF('MissFill 1'!AB42/SUM('MissFill 1'!AB$2:AB42)&gt;0.01,"",IF('MissFill 1'!AB41/SUM('MissFill 1'!AB$2:AB42)&gt;0.01,"",IF('MissFill 1'!AB40/SUM('MissFill 1'!AB$2:AB42)&gt;0.01,"",IF('MissFill 1'!AB39/SUM('MissFill 1'!AB$2:AB42)&gt;0.01,"",DateEnded_5Day!$A42)))))))</f>
        <v/>
      </c>
      <c r="AD42" s="54" t="str">
        <f>IF($A42&lt;='All Results'!$B$4,"",IF(SUM('MissFill 1'!AC$2:AC42)=0,"",(IF('MissFill 1'!AC42/SUM('MissFill 1'!AC$2:AC42)&gt;0.01,"",IF('MissFill 1'!AC41/SUM('MissFill 1'!AC$2:AC42)&gt;0.01,"",IF('MissFill 1'!AC40/SUM('MissFill 1'!AC$2:AC42)&gt;0.01,"",IF('MissFill 1'!AC39/SUM('MissFill 1'!AC$2:AC42)&gt;0.01,"",DateEnded_5Day!$A42)))))))</f>
        <v/>
      </c>
      <c r="AE42" s="54" t="str">
        <f>IF($A42&lt;='All Results'!$B$4,"",IF(SUM('MissFill 1'!AD$2:AD42)=0,"",(IF('MissFill 1'!AD42/SUM('MissFill 1'!AD$2:AD42)&gt;0.01,"",IF('MissFill 1'!AD41/SUM('MissFill 1'!AD$2:AD42)&gt;0.01,"",IF('MissFill 1'!AD40/SUM('MissFill 1'!AD$2:AD42)&gt;0.01,"",IF('MissFill 1'!AD39/SUM('MissFill 1'!AD$2:AD42)&gt;0.01,"",DateEnded_5Day!$A42)))))))</f>
        <v/>
      </c>
      <c r="AF42" s="54" t="str">
        <f>IF($A42&lt;='All Results'!$B$4,"",IF(SUM('MissFill 1'!AE$2:AE42)=0,"",(IF('MissFill 1'!AE42/SUM('MissFill 1'!AE$2:AE42)&gt;0.01,"",IF('MissFill 1'!AE41/SUM('MissFill 1'!AE$2:AE42)&gt;0.01,"",IF('MissFill 1'!AE40/SUM('MissFill 1'!AE$2:AE42)&gt;0.01,"",IF('MissFill 1'!AE39/SUM('MissFill 1'!AE$2:AE42)&gt;0.01,"",DateEnded_5Day!$A42)))))))</f>
        <v/>
      </c>
      <c r="AG42" s="54" t="str">
        <f>IF($A42&lt;='All Results'!$B$4,"",IF(SUM('MissFill 1'!AF$2:AF42)=0,"",(IF('MissFill 1'!AF42/SUM('MissFill 1'!AF$2:AF42)&gt;0.01,"",IF('MissFill 1'!AF41/SUM('MissFill 1'!AF$2:AF42)&gt;0.01,"",IF('MissFill 1'!AF40/SUM('MissFill 1'!AF$2:AF42)&gt;0.01,"",IF('MissFill 1'!AF39/SUM('MissFill 1'!AF$2:AF42)&gt;0.01,"",DateEnded_5Day!$A42)))))))</f>
        <v/>
      </c>
      <c r="AH42" s="54" t="str">
        <f>IF($A42&lt;='All Results'!$B$4,"",IF(SUM('MissFill 1'!AG$2:AG42)=0,"",(IF('MissFill 1'!AG42/SUM('MissFill 1'!AG$2:AG42)&gt;0.01,"",IF('MissFill 1'!AG41/SUM('MissFill 1'!AG$2:AG42)&gt;0.01,"",IF('MissFill 1'!AG40/SUM('MissFill 1'!AG$2:AG42)&gt;0.01,"",IF('MissFill 1'!AG39/SUM('MissFill 1'!AG$2:AG42)&gt;0.01,"",DateEnded_5Day!$A42)))))))</f>
        <v/>
      </c>
      <c r="AI42" s="54" t="str">
        <f>IF($A42&lt;='All Results'!$B$4,"",IF(SUM('MissFill 1'!AH$2:AH42)=0,"",(IF('MissFill 1'!AH42/SUM('MissFill 1'!AH$2:AH42)&gt;0.01,"",IF('MissFill 1'!AH41/SUM('MissFill 1'!AH$2:AH42)&gt;0.01,"",IF('MissFill 1'!AH40/SUM('MissFill 1'!AH$2:AH42)&gt;0.01,"",IF('MissFill 1'!AH39/SUM('MissFill 1'!AH$2:AH42)&gt;0.01,"",DateEnded_5Day!$A42)))))))</f>
        <v/>
      </c>
      <c r="AJ42" s="54" t="str">
        <f>IF($A42&lt;='All Results'!$B$4,"",IF(SUM('MissFill 1'!AI$2:AI42)=0,"",(IF('MissFill 1'!AI42/SUM('MissFill 1'!AI$2:AI42)&gt;0.01,"",IF('MissFill 1'!AI41/SUM('MissFill 1'!AI$2:AI42)&gt;0.01,"",IF('MissFill 1'!AI40/SUM('MissFill 1'!AI$2:AI42)&gt;0.01,"",IF('MissFill 1'!AI39/SUM('MissFill 1'!AI$2:AI42)&gt;0.01,"",DateEnded_5Day!$A42)))))))</f>
        <v/>
      </c>
      <c r="AK42" s="54" t="str">
        <f>IF($A42&lt;='All Results'!$B$4,"",IF(SUM('MissFill 1'!AJ$2:AJ42)=0,"",(IF('MissFill 1'!AJ42/SUM('MissFill 1'!AJ$2:AJ42)&gt;0.01,"",IF('MissFill 1'!AJ41/SUM('MissFill 1'!AJ$2:AJ42)&gt;0.01,"",IF('MissFill 1'!AJ40/SUM('MissFill 1'!AJ$2:AJ42)&gt;0.01,"",IF('MissFill 1'!AJ39/SUM('MissFill 1'!AJ$2:AJ42)&gt;0.01,"",DateEnded_5Day!$A42)))))))</f>
        <v/>
      </c>
      <c r="AL42" s="54" t="str">
        <f>IF($A42&lt;='All Results'!$B$4,"",IF(SUM('MissFill 1'!AK$2:AK42)=0,"",(IF('MissFill 1'!AK42/SUM('MissFill 1'!AK$2:AK42)&gt;0.01,"",IF('MissFill 1'!AK41/SUM('MissFill 1'!AK$2:AK42)&gt;0.01,"",IF('MissFill 1'!AK40/SUM('MissFill 1'!AK$2:AK42)&gt;0.01,"",IF('MissFill 1'!AK39/SUM('MissFill 1'!AK$2:AK42)&gt;0.01,"",DateEnded_5Day!$A42)))))))</f>
        <v/>
      </c>
      <c r="AM42" s="54" t="str">
        <f>IF($A42&lt;='All Results'!$B$4,"",IF(SUM('MissFill 1'!AL$2:AL42)=0,"",(IF('MissFill 1'!AL42/SUM('MissFill 1'!AL$2:AL42)&gt;0.01,"",IF('MissFill 1'!AL41/SUM('MissFill 1'!AL$2:AL42)&gt;0.01,"",IF('MissFill 1'!AL40/SUM('MissFill 1'!AL$2:AL42)&gt;0.01,"",IF('MissFill 1'!AL39/SUM('MissFill 1'!AL$2:AL42)&gt;0.01,"",DateEnded_5Day!$A42)))))))</f>
        <v/>
      </c>
      <c r="AN42" s="54" t="str">
        <f>IF($A42&lt;='All Results'!$B$4,"",IF(SUM('MissFill 1'!AM$2:AM42)=0,"",(IF('MissFill 1'!AM42/SUM('MissFill 1'!AM$2:AM42)&gt;0.01,"",IF('MissFill 1'!AM41/SUM('MissFill 1'!AM$2:AM42)&gt;0.01,"",IF('MissFill 1'!AM40/SUM('MissFill 1'!AM$2:AM42)&gt;0.01,"",IF('MissFill 1'!AM39/SUM('MissFill 1'!AM$2:AM42)&gt;0.01,"",DateEnded_5Day!$A42)))))))</f>
        <v/>
      </c>
      <c r="AO42" s="54" t="str">
        <f>IF($A42&lt;='All Results'!$B$4,"",IF(SUM('MissFill 1'!AN$2:AN42)=0,"",(IF('MissFill 1'!AN42/SUM('MissFill 1'!AN$2:AN42)&gt;0.01,"",IF('MissFill 1'!AN41/SUM('MissFill 1'!AN$2:AN42)&gt;0.01,"",IF('MissFill 1'!AN40/SUM('MissFill 1'!AN$2:AN42)&gt;0.01,"",IF('MissFill 1'!AN39/SUM('MissFill 1'!AN$2:AN42)&gt;0.01,"",DateEnded_5Day!$A42)))))))</f>
        <v/>
      </c>
      <c r="AP42" s="54" t="str">
        <f>IF($A42&lt;='All Results'!$B$4,"",IF(SUM('MissFill 1'!AO$2:AO42)=0,"",(IF('MissFill 1'!AO42/SUM('MissFill 1'!AO$2:AO42)&gt;0.01,"",IF('MissFill 1'!AO41/SUM('MissFill 1'!AO$2:AO42)&gt;0.01,"",IF('MissFill 1'!AO40/SUM('MissFill 1'!AO$2:AO42)&gt;0.01,"",IF('MissFill 1'!AO39/SUM('MissFill 1'!AO$2:AO42)&gt;0.01,"",DateEnded_5Day!$A42)))))))</f>
        <v/>
      </c>
      <c r="AQ42" s="54" t="str">
        <f>IF($A42&lt;='All Results'!$B$4,"",IF(SUM('MissFill 1'!AP$2:AP42)=0,"",(IF('MissFill 1'!AP42/SUM('MissFill 1'!AP$2:AP42)&gt;0.01,"",IF('MissFill 1'!AP41/SUM('MissFill 1'!AP$2:AP42)&gt;0.01,"",IF('MissFill 1'!AP40/SUM('MissFill 1'!AP$2:AP42)&gt;0.01,"",IF('MissFill 1'!AP39/SUM('MissFill 1'!AP$2:AP42)&gt;0.01,"",DateEnded_5Day!$A42)))))))</f>
        <v/>
      </c>
      <c r="AR42" s="54" t="str">
        <f>IF($A42&lt;='All Results'!$B$4,"",IF(SUM('MissFill 1'!AQ$2:AQ42)=0,"",(IF('MissFill 1'!AQ42/SUM('MissFill 1'!AQ$2:AQ42)&gt;0.01,"",IF('MissFill 1'!AQ41/SUM('MissFill 1'!AQ$2:AQ42)&gt;0.01,"",IF('MissFill 1'!AQ40/SUM('MissFill 1'!AQ$2:AQ42)&gt;0.01,"",IF('MissFill 1'!AQ39/SUM('MissFill 1'!AQ$2:AQ42)&gt;0.01,"",DateEnded_5Day!$A42)))))))</f>
        <v/>
      </c>
      <c r="AS42" s="54" t="str">
        <f>IF($A42&lt;='All Results'!$B$4,"",IF(SUM('MissFill 1'!AR$2:AR42)=0,"",(IF('MissFill 1'!AR42/SUM('MissFill 1'!AR$2:AR42)&gt;0.01,"",IF('MissFill 1'!AR41/SUM('MissFill 1'!AR$2:AR42)&gt;0.01,"",IF('MissFill 1'!AR40/SUM('MissFill 1'!AR$2:AR42)&gt;0.01,"",IF('MissFill 1'!AR39/SUM('MissFill 1'!AR$2:AR42)&gt;0.01,"",DateEnded_5Day!$A42)))))))</f>
        <v/>
      </c>
      <c r="AT42" s="54" t="str">
        <f>IF($A42&lt;='All Results'!$B$4,"",IF(SUM('MissFill 1'!AS$2:AS42)=0,"",(IF('MissFill 1'!AS42/SUM('MissFill 1'!AS$2:AS42)&gt;0.01,"",IF('MissFill 1'!AS41/SUM('MissFill 1'!AS$2:AS42)&gt;0.01,"",IF('MissFill 1'!AS40/SUM('MissFill 1'!AS$2:AS42)&gt;0.01,"",IF('MissFill 1'!AS39/SUM('MissFill 1'!AS$2:AS42)&gt;0.01,"",DateEnded_5Day!$A42)))))))</f>
        <v/>
      </c>
      <c r="AU42" s="54" t="str">
        <f>IF($A42&lt;='All Results'!$B$4,"",IF(SUM('MissFill 1'!AT$2:AT42)=0,"",(IF('MissFill 1'!AT42/SUM('MissFill 1'!AT$2:AT42)&gt;0.01,"",IF('MissFill 1'!AT41/SUM('MissFill 1'!AT$2:AT42)&gt;0.01,"",IF('MissFill 1'!AT40/SUM('MissFill 1'!AT$2:AT42)&gt;0.01,"",IF('MissFill 1'!AT39/SUM('MissFill 1'!AT$2:AT42)&gt;0.01,"",DateEnded_5Day!$A42)))))))</f>
        <v/>
      </c>
      <c r="AV42" s="54" t="str">
        <f>IF($A42&lt;='All Results'!$B$4,"",IF(SUM('MissFill 1'!AU$2:AU42)=0,"",(IF('MissFill 1'!AU42/SUM('MissFill 1'!AU$2:AU42)&gt;0.01,"",IF('MissFill 1'!AU41/SUM('MissFill 1'!AU$2:AU42)&gt;0.01,"",IF('MissFill 1'!AU40/SUM('MissFill 1'!AU$2:AU42)&gt;0.01,"",IF('MissFill 1'!AU39/SUM('MissFill 1'!AU$2:AU42)&gt;0.01,"",DateEnded_5Day!$A42)))))))</f>
        <v/>
      </c>
      <c r="AW42" s="54" t="str">
        <f>IF($A42&lt;='All Results'!$B$4,"",IF(SUM('MissFill 1'!AV$2:AV42)=0,"",(IF('MissFill 1'!AV42/SUM('MissFill 1'!AV$2:AV42)&gt;0.01,"",IF('MissFill 1'!AV41/SUM('MissFill 1'!AV$2:AV42)&gt;0.01,"",IF('MissFill 1'!AV40/SUM('MissFill 1'!AV$2:AV42)&gt;0.01,"",IF('MissFill 1'!AV39/SUM('MissFill 1'!AV$2:AV42)&gt;0.01,"",DateEnded_5Day!$A42)))))))</f>
        <v/>
      </c>
      <c r="AX42" s="54" t="str">
        <f>IF($A42&lt;='All Results'!$B$4,"",IF(SUM('MissFill 1'!AW$2:AW42)=0,"",(IF('MissFill 1'!AW42/SUM('MissFill 1'!AW$2:AW42)&gt;0.01,"",IF('MissFill 1'!AW41/SUM('MissFill 1'!AW$2:AW42)&gt;0.01,"",IF('MissFill 1'!AW40/SUM('MissFill 1'!AW$2:AW42)&gt;0.01,"",IF('MissFill 1'!AW39/SUM('MissFill 1'!AW$2:AW42)&gt;0.01,"",DateEnded_5Day!$A42)))))))</f>
        <v/>
      </c>
    </row>
    <row r="43" spans="1:50" x14ac:dyDescent="0.25">
      <c r="A43" s="41">
        <v>44388</v>
      </c>
      <c r="B43" s="52">
        <v>192</v>
      </c>
      <c r="C43" s="54" t="str">
        <f>IF($A43&lt;='All Results'!$B$4,"",IF(SUM('MissFill 1'!B$2:B43)=0,"",(IF('MissFill 1'!B43/SUM('MissFill 1'!B$2:B43)&gt;0.01,"",IF('MissFill 1'!B42/SUM('MissFill 1'!B$2:B43)&gt;0.01,"",IF('MissFill 1'!B41/SUM('MissFill 1'!B$2:B43)&gt;0.01,"",IF('MissFill 1'!B40/SUM('MissFill 1'!B$2:B43)&gt;0.01,"",DateEnded_5Day!$A43)))))))</f>
        <v/>
      </c>
      <c r="D43" s="54" t="str">
        <f>IF($A43&lt;='All Results'!$B$4,"",IF(SUM('MissFill 1'!C$2:C43)=0,"",(IF('MissFill 1'!C43/SUM('MissFill 1'!C$2:C43)&gt;0.01,"",IF('MissFill 1'!C42/SUM('MissFill 1'!C$2:C43)&gt;0.01,"",IF('MissFill 1'!C41/SUM('MissFill 1'!C$2:C43)&gt;0.01,"",IF('MissFill 1'!C40/SUM('MissFill 1'!C$2:C43)&gt;0.01,"",DateEnded_5Day!$A43)))))))</f>
        <v/>
      </c>
      <c r="E43" s="54" t="str">
        <f>IF($A43&lt;='All Results'!$B$4,"",IF(SUM('MissFill 1'!D$2:D43)=0,"",(IF('MissFill 1'!D43/SUM('MissFill 1'!D$2:D43)&gt;0.01,"",IF('MissFill 1'!D42/SUM('MissFill 1'!D$2:D43)&gt;0.01,"",IF('MissFill 1'!D41/SUM('MissFill 1'!D$2:D43)&gt;0.01,"",IF('MissFill 1'!D40/SUM('MissFill 1'!D$2:D43)&gt;0.01,"",DateEnded_5Day!$A43)))))))</f>
        <v/>
      </c>
      <c r="F43" s="54" t="str">
        <f>IF($A43&lt;='All Results'!$B$4,"",IF(SUM('MissFill 1'!E$2:E43)=0,"",(IF('MissFill 1'!E43/SUM('MissFill 1'!E$2:E43)&gt;0.01,"",IF('MissFill 1'!E42/SUM('MissFill 1'!E$2:E43)&gt;0.01,"",IF('MissFill 1'!E41/SUM('MissFill 1'!E$2:E43)&gt;0.01,"",IF('MissFill 1'!E40/SUM('MissFill 1'!E$2:E43)&gt;0.01,"",DateEnded_5Day!$A43)))))))</f>
        <v/>
      </c>
      <c r="G43" s="54" t="str">
        <f>IF($A43&lt;='All Results'!$B$4,"",IF(SUM('MissFill 1'!F$2:F43)=0,"",(IF('MissFill 1'!F43/SUM('MissFill 1'!F$2:F43)&gt;0.01,"",IF('MissFill 1'!F42/SUM('MissFill 1'!F$2:F43)&gt;0.01,"",IF('MissFill 1'!F41/SUM('MissFill 1'!F$2:F43)&gt;0.01,"",IF('MissFill 1'!F40/SUM('MissFill 1'!F$2:F43)&gt;0.01,"",DateEnded_5Day!$A43)))))))</f>
        <v/>
      </c>
      <c r="H43" s="54" t="str">
        <f>IF($A43&lt;='All Results'!$B$4,"",IF(SUM('MissFill 1'!G$2:G43)=0,"",(IF('MissFill 1'!G43/SUM('MissFill 1'!G$2:G43)&gt;0.01,"",IF('MissFill 1'!G42/SUM('MissFill 1'!G$2:G43)&gt;0.01,"",IF('MissFill 1'!G41/SUM('MissFill 1'!G$2:G43)&gt;0.01,"",IF('MissFill 1'!G40/SUM('MissFill 1'!G$2:G43)&gt;0.01,"",DateEnded_5Day!$A43)))))))</f>
        <v/>
      </c>
      <c r="I43" s="54" t="str">
        <f>IF($A43&lt;='All Results'!$B$4,"",IF(SUM('MissFill 1'!H$2:H43)=0,"",(IF('MissFill 1'!H43/SUM('MissFill 1'!H$2:H43)&gt;0.01,"",IF('MissFill 1'!H42/SUM('MissFill 1'!H$2:H43)&gt;0.01,"",IF('MissFill 1'!H41/SUM('MissFill 1'!H$2:H43)&gt;0.01,"",IF('MissFill 1'!H40/SUM('MissFill 1'!H$2:H43)&gt;0.01,"",DateEnded_5Day!$A43)))))))</f>
        <v/>
      </c>
      <c r="J43" s="54" t="str">
        <f>IF($A43&lt;='All Results'!$B$4,"",IF(SUM('MissFill 1'!I$2:I43)=0,"",(IF('MissFill 1'!I43/SUM('MissFill 1'!I$2:I43)&gt;0.01,"",IF('MissFill 1'!I42/SUM('MissFill 1'!I$2:I43)&gt;0.01,"",IF('MissFill 1'!I41/SUM('MissFill 1'!I$2:I43)&gt;0.01,"",IF('MissFill 1'!I40/SUM('MissFill 1'!I$2:I43)&gt;0.01,"",DateEnded_5Day!$A43)))))))</f>
        <v/>
      </c>
      <c r="K43" s="54" t="str">
        <f>IF($A43&lt;='All Results'!$B$4,"",IF(SUM('MissFill 1'!J$2:J43)=0,"",(IF('MissFill 1'!J43/SUM('MissFill 1'!J$2:J43)&gt;0.01,"",IF('MissFill 1'!J42/SUM('MissFill 1'!J$2:J43)&gt;0.01,"",IF('MissFill 1'!J41/SUM('MissFill 1'!J$2:J43)&gt;0.01,"",IF('MissFill 1'!J40/SUM('MissFill 1'!J$2:J43)&gt;0.01,"",DateEnded_5Day!$A43)))))))</f>
        <v/>
      </c>
      <c r="L43" s="54" t="str">
        <f>IF($A43&lt;='All Results'!$B$4,"",IF(SUM('MissFill 1'!K$2:K43)=0,"",(IF('MissFill 1'!K43/SUM('MissFill 1'!K$2:K43)&gt;0.01,"",IF('MissFill 1'!K42/SUM('MissFill 1'!K$2:K43)&gt;0.01,"",IF('MissFill 1'!K41/SUM('MissFill 1'!K$2:K43)&gt;0.01,"",IF('MissFill 1'!K40/SUM('MissFill 1'!K$2:K43)&gt;0.01,"",DateEnded_5Day!$A43)))))))</f>
        <v/>
      </c>
      <c r="M43" s="54" t="str">
        <f>IF($A43&lt;='All Results'!$B$4,"",IF(SUM('MissFill 1'!L$2:L43)=0,"",(IF('MissFill 1'!L43/SUM('MissFill 1'!L$2:L43)&gt;0.01,"",IF('MissFill 1'!L42/SUM('MissFill 1'!L$2:L43)&gt;0.01,"",IF('MissFill 1'!L41/SUM('MissFill 1'!L$2:L43)&gt;0.01,"",IF('MissFill 1'!L40/SUM('MissFill 1'!L$2:L43)&gt;0.01,"",DateEnded_5Day!$A43)))))))</f>
        <v/>
      </c>
      <c r="N43" s="54" t="str">
        <f>IF($A43&lt;='All Results'!$B$4,"",IF(SUM('MissFill 1'!M$2:M43)=0,"",(IF('MissFill 1'!M43/SUM('MissFill 1'!M$2:M43)&gt;0.01,"",IF('MissFill 1'!M42/SUM('MissFill 1'!M$2:M43)&gt;0.01,"",IF('MissFill 1'!M41/SUM('MissFill 1'!M$2:M43)&gt;0.01,"",IF('MissFill 1'!M40/SUM('MissFill 1'!M$2:M43)&gt;0.01,"",DateEnded_5Day!$A43)))))))</f>
        <v/>
      </c>
      <c r="O43" s="54" t="str">
        <f>IF($A43&lt;='All Results'!$B$4,"",IF(SUM('MissFill 1'!N$2:N43)=0,"",(IF('MissFill 1'!N43/SUM('MissFill 1'!N$2:N43)&gt;0.01,"",IF('MissFill 1'!N42/SUM('MissFill 1'!N$2:N43)&gt;0.01,"",IF('MissFill 1'!N41/SUM('MissFill 1'!N$2:N43)&gt;0.01,"",IF('MissFill 1'!N40/SUM('MissFill 1'!N$2:N43)&gt;0.01,"",DateEnded_5Day!$A43)))))))</f>
        <v/>
      </c>
      <c r="P43" s="54" t="str">
        <f>IF($A43&lt;='All Results'!$B$4,"",IF(SUM('MissFill 1'!O$2:O43)=0,"",(IF('MissFill 1'!O43/SUM('MissFill 1'!O$2:O43)&gt;0.01,"",IF('MissFill 1'!O42/SUM('MissFill 1'!O$2:O43)&gt;0.01,"",IF('MissFill 1'!O41/SUM('MissFill 1'!O$2:O43)&gt;0.01,"",IF('MissFill 1'!O40/SUM('MissFill 1'!O$2:O43)&gt;0.01,"",DateEnded_5Day!$A43)))))))</f>
        <v/>
      </c>
      <c r="Q43" s="54" t="str">
        <f>IF($A43&lt;='All Results'!$B$4,"",IF(SUM('MissFill 1'!P$2:P43)=0,"",(IF('MissFill 1'!P43/SUM('MissFill 1'!P$2:P43)&gt;0.01,"",IF('MissFill 1'!P42/SUM('MissFill 1'!P$2:P43)&gt;0.01,"",IF('MissFill 1'!P41/SUM('MissFill 1'!P$2:P43)&gt;0.01,"",IF('MissFill 1'!P40/SUM('MissFill 1'!P$2:P43)&gt;0.01,"",DateEnded_5Day!$A43)))))))</f>
        <v/>
      </c>
      <c r="R43" s="54" t="str">
        <f>IF($A43&lt;='All Results'!$B$4,"",IF(SUM('MissFill 1'!Q$2:Q43)=0,"",(IF('MissFill 1'!Q43/SUM('MissFill 1'!Q$2:Q43)&gt;0.01,"",IF('MissFill 1'!Q42/SUM('MissFill 1'!Q$2:Q43)&gt;0.01,"",IF('MissFill 1'!Q41/SUM('MissFill 1'!Q$2:Q43)&gt;0.01,"",IF('MissFill 1'!Q40/SUM('MissFill 1'!Q$2:Q43)&gt;0.01,"",DateEnded_5Day!$A43)))))))</f>
        <v/>
      </c>
      <c r="S43" s="54" t="str">
        <f>IF($A43&lt;='All Results'!$B$4,"",IF(SUM('MissFill 1'!R$2:R43)=0,"",(IF('MissFill 1'!R43/SUM('MissFill 1'!R$2:R43)&gt;0.01,"",IF('MissFill 1'!R42/SUM('MissFill 1'!R$2:R43)&gt;0.01,"",IF('MissFill 1'!R41/SUM('MissFill 1'!R$2:R43)&gt;0.01,"",IF('MissFill 1'!R40/SUM('MissFill 1'!R$2:R43)&gt;0.01,"",DateEnded_5Day!$A43)))))))</f>
        <v/>
      </c>
      <c r="T43" s="54" t="str">
        <f>IF($A43&lt;='All Results'!$B$4,"",IF(SUM('MissFill 1'!S$2:S43)=0,"",(IF('MissFill 1'!S43/SUM('MissFill 1'!S$2:S43)&gt;0.01,"",IF('MissFill 1'!S42/SUM('MissFill 1'!S$2:S43)&gt;0.01,"",IF('MissFill 1'!S41/SUM('MissFill 1'!S$2:S43)&gt;0.01,"",IF('MissFill 1'!S40/SUM('MissFill 1'!S$2:S43)&gt;0.01,"",DateEnded_5Day!$A43)))))))</f>
        <v/>
      </c>
      <c r="U43" s="54" t="str">
        <f>IF($A43&lt;='All Results'!$B$4,"",IF(SUM('MissFill 1'!T$2:T43)=0,"",(IF('MissFill 1'!T43/SUM('MissFill 1'!T$2:T43)&gt;0.01,"",IF('MissFill 1'!T42/SUM('MissFill 1'!T$2:T43)&gt;0.01,"",IF('MissFill 1'!T41/SUM('MissFill 1'!T$2:T43)&gt;0.01,"",IF('MissFill 1'!T40/SUM('MissFill 1'!T$2:T43)&gt;0.01,"",DateEnded_5Day!$A43)))))))</f>
        <v/>
      </c>
      <c r="V43" s="54" t="str">
        <f>IF($A43&lt;='All Results'!$B$4,"",IF(SUM('MissFill 1'!U$2:U43)=0,"",(IF('MissFill 1'!U43/SUM('MissFill 1'!U$2:U43)&gt;0.01,"",IF('MissFill 1'!U42/SUM('MissFill 1'!U$2:U43)&gt;0.01,"",IF('MissFill 1'!U41/SUM('MissFill 1'!U$2:U43)&gt;0.01,"",IF('MissFill 1'!U40/SUM('MissFill 1'!U$2:U43)&gt;0.01,"",DateEnded_5Day!$A43)))))))</f>
        <v/>
      </c>
      <c r="W43" s="54" t="str">
        <f>IF($A43&lt;='All Results'!$B$4,"",IF(SUM('MissFill 1'!V$2:V43)=0,"",(IF('MissFill 1'!V43/SUM('MissFill 1'!V$2:V43)&gt;0.01,"",IF('MissFill 1'!V42/SUM('MissFill 1'!V$2:V43)&gt;0.01,"",IF('MissFill 1'!V41/SUM('MissFill 1'!V$2:V43)&gt;0.01,"",IF('MissFill 1'!V40/SUM('MissFill 1'!V$2:V43)&gt;0.01,"",DateEnded_5Day!$A43)))))))</f>
        <v/>
      </c>
      <c r="X43" s="54" t="str">
        <f>IF($A43&lt;='All Results'!$B$4,"",IF(SUM('MissFill 1'!W$2:W43)=0,"",(IF('MissFill 1'!W43/SUM('MissFill 1'!W$2:W43)&gt;0.01,"",IF('MissFill 1'!W42/SUM('MissFill 1'!W$2:W43)&gt;0.01,"",IF('MissFill 1'!W41/SUM('MissFill 1'!W$2:W43)&gt;0.01,"",IF('MissFill 1'!W40/SUM('MissFill 1'!W$2:W43)&gt;0.01,"",DateEnded_5Day!$A43)))))))</f>
        <v/>
      </c>
      <c r="Y43" s="54" t="str">
        <f>IF($A43&lt;='All Results'!$B$4,"",IF(SUM('MissFill 1'!X$2:X43)=0,"",(IF('MissFill 1'!X43/SUM('MissFill 1'!X$2:X43)&gt;0.01,"",IF('MissFill 1'!X42/SUM('MissFill 1'!X$2:X43)&gt;0.01,"",IF('MissFill 1'!X41/SUM('MissFill 1'!X$2:X43)&gt;0.01,"",IF('MissFill 1'!X40/SUM('MissFill 1'!X$2:X43)&gt;0.01,"",DateEnded_5Day!$A43)))))))</f>
        <v/>
      </c>
      <c r="Z43" s="54" t="str">
        <f>IF($A43&lt;='All Results'!$B$4,"",IF(SUM('MissFill 1'!Y$2:Y43)=0,"",(IF('MissFill 1'!Y43/SUM('MissFill 1'!Y$2:Y43)&gt;0.01,"",IF('MissFill 1'!Y42/SUM('MissFill 1'!Y$2:Y43)&gt;0.01,"",IF('MissFill 1'!Y41/SUM('MissFill 1'!Y$2:Y43)&gt;0.01,"",IF('MissFill 1'!Y40/SUM('MissFill 1'!Y$2:Y43)&gt;0.01,"",DateEnded_5Day!$A43)))))))</f>
        <v/>
      </c>
      <c r="AA43" s="54" t="str">
        <f>IF($A43&lt;='All Results'!$B$4,"",IF(SUM('MissFill 1'!Z$2:Z43)=0,"",(IF('MissFill 1'!Z43/SUM('MissFill 1'!Z$2:Z43)&gt;0.01,"",IF('MissFill 1'!Z42/SUM('MissFill 1'!Z$2:Z43)&gt;0.01,"",IF('MissFill 1'!Z41/SUM('MissFill 1'!Z$2:Z43)&gt;0.01,"",IF('MissFill 1'!Z40/SUM('MissFill 1'!Z$2:Z43)&gt;0.01,"",DateEnded_5Day!$A43)))))))</f>
        <v/>
      </c>
      <c r="AB43" s="54" t="str">
        <f>IF($A43&lt;='All Results'!$B$4,"",IF(SUM('MissFill 1'!AA$2:AA43)=0,"",(IF('MissFill 1'!AA43/SUM('MissFill 1'!AA$2:AA43)&gt;0.01,"",IF('MissFill 1'!AA42/SUM('MissFill 1'!AA$2:AA43)&gt;0.01,"",IF('MissFill 1'!AA41/SUM('MissFill 1'!AA$2:AA43)&gt;0.01,"",IF('MissFill 1'!AA40/SUM('MissFill 1'!AA$2:AA43)&gt;0.01,"",DateEnded_5Day!$A43)))))))</f>
        <v/>
      </c>
      <c r="AC43" s="54" t="str">
        <f>IF($A43&lt;='All Results'!$B$4,"",IF(SUM('MissFill 1'!AB$2:AB43)=0,"",(IF('MissFill 1'!AB43/SUM('MissFill 1'!AB$2:AB43)&gt;0.01,"",IF('MissFill 1'!AB42/SUM('MissFill 1'!AB$2:AB43)&gt;0.01,"",IF('MissFill 1'!AB41/SUM('MissFill 1'!AB$2:AB43)&gt;0.01,"",IF('MissFill 1'!AB40/SUM('MissFill 1'!AB$2:AB43)&gt;0.01,"",DateEnded_5Day!$A43)))))))</f>
        <v/>
      </c>
      <c r="AD43" s="54" t="str">
        <f>IF($A43&lt;='All Results'!$B$4,"",IF(SUM('MissFill 1'!AC$2:AC43)=0,"",(IF('MissFill 1'!AC43/SUM('MissFill 1'!AC$2:AC43)&gt;0.01,"",IF('MissFill 1'!AC42/SUM('MissFill 1'!AC$2:AC43)&gt;0.01,"",IF('MissFill 1'!AC41/SUM('MissFill 1'!AC$2:AC43)&gt;0.01,"",IF('MissFill 1'!AC40/SUM('MissFill 1'!AC$2:AC43)&gt;0.01,"",DateEnded_5Day!$A43)))))))</f>
        <v/>
      </c>
      <c r="AE43" s="54" t="str">
        <f>IF($A43&lt;='All Results'!$B$4,"",IF(SUM('MissFill 1'!AD$2:AD43)=0,"",(IF('MissFill 1'!AD43/SUM('MissFill 1'!AD$2:AD43)&gt;0.01,"",IF('MissFill 1'!AD42/SUM('MissFill 1'!AD$2:AD43)&gt;0.01,"",IF('MissFill 1'!AD41/SUM('MissFill 1'!AD$2:AD43)&gt;0.01,"",IF('MissFill 1'!AD40/SUM('MissFill 1'!AD$2:AD43)&gt;0.01,"",DateEnded_5Day!$A43)))))))</f>
        <v/>
      </c>
      <c r="AF43" s="54" t="str">
        <f>IF($A43&lt;='All Results'!$B$4,"",IF(SUM('MissFill 1'!AE$2:AE43)=0,"",(IF('MissFill 1'!AE43/SUM('MissFill 1'!AE$2:AE43)&gt;0.01,"",IF('MissFill 1'!AE42/SUM('MissFill 1'!AE$2:AE43)&gt;0.01,"",IF('MissFill 1'!AE41/SUM('MissFill 1'!AE$2:AE43)&gt;0.01,"",IF('MissFill 1'!AE40/SUM('MissFill 1'!AE$2:AE43)&gt;0.01,"",DateEnded_5Day!$A43)))))))</f>
        <v/>
      </c>
      <c r="AG43" s="54" t="str">
        <f>IF($A43&lt;='All Results'!$B$4,"",IF(SUM('MissFill 1'!AF$2:AF43)=0,"",(IF('MissFill 1'!AF43/SUM('MissFill 1'!AF$2:AF43)&gt;0.01,"",IF('MissFill 1'!AF42/SUM('MissFill 1'!AF$2:AF43)&gt;0.01,"",IF('MissFill 1'!AF41/SUM('MissFill 1'!AF$2:AF43)&gt;0.01,"",IF('MissFill 1'!AF40/SUM('MissFill 1'!AF$2:AF43)&gt;0.01,"",DateEnded_5Day!$A43)))))))</f>
        <v/>
      </c>
      <c r="AH43" s="54" t="str">
        <f>IF($A43&lt;='All Results'!$B$4,"",IF(SUM('MissFill 1'!AG$2:AG43)=0,"",(IF('MissFill 1'!AG43/SUM('MissFill 1'!AG$2:AG43)&gt;0.01,"",IF('MissFill 1'!AG42/SUM('MissFill 1'!AG$2:AG43)&gt;0.01,"",IF('MissFill 1'!AG41/SUM('MissFill 1'!AG$2:AG43)&gt;0.01,"",IF('MissFill 1'!AG40/SUM('MissFill 1'!AG$2:AG43)&gt;0.01,"",DateEnded_5Day!$A43)))))))</f>
        <v/>
      </c>
      <c r="AI43" s="54" t="str">
        <f>IF($A43&lt;='All Results'!$B$4,"",IF(SUM('MissFill 1'!AH$2:AH43)=0,"",(IF('MissFill 1'!AH43/SUM('MissFill 1'!AH$2:AH43)&gt;0.01,"",IF('MissFill 1'!AH42/SUM('MissFill 1'!AH$2:AH43)&gt;0.01,"",IF('MissFill 1'!AH41/SUM('MissFill 1'!AH$2:AH43)&gt;0.01,"",IF('MissFill 1'!AH40/SUM('MissFill 1'!AH$2:AH43)&gt;0.01,"",DateEnded_5Day!$A43)))))))</f>
        <v/>
      </c>
      <c r="AJ43" s="54" t="str">
        <f>IF($A43&lt;='All Results'!$B$4,"",IF(SUM('MissFill 1'!AI$2:AI43)=0,"",(IF('MissFill 1'!AI43/SUM('MissFill 1'!AI$2:AI43)&gt;0.01,"",IF('MissFill 1'!AI42/SUM('MissFill 1'!AI$2:AI43)&gt;0.01,"",IF('MissFill 1'!AI41/SUM('MissFill 1'!AI$2:AI43)&gt;0.01,"",IF('MissFill 1'!AI40/SUM('MissFill 1'!AI$2:AI43)&gt;0.01,"",DateEnded_5Day!$A43)))))))</f>
        <v/>
      </c>
      <c r="AK43" s="54" t="str">
        <f>IF($A43&lt;='All Results'!$B$4,"",IF(SUM('MissFill 1'!AJ$2:AJ43)=0,"",(IF('MissFill 1'!AJ43/SUM('MissFill 1'!AJ$2:AJ43)&gt;0.01,"",IF('MissFill 1'!AJ42/SUM('MissFill 1'!AJ$2:AJ43)&gt;0.01,"",IF('MissFill 1'!AJ41/SUM('MissFill 1'!AJ$2:AJ43)&gt;0.01,"",IF('MissFill 1'!AJ40/SUM('MissFill 1'!AJ$2:AJ43)&gt;0.01,"",DateEnded_5Day!$A43)))))))</f>
        <v/>
      </c>
      <c r="AL43" s="54" t="str">
        <f>IF($A43&lt;='All Results'!$B$4,"",IF(SUM('MissFill 1'!AK$2:AK43)=0,"",(IF('MissFill 1'!AK43/SUM('MissFill 1'!AK$2:AK43)&gt;0.01,"",IF('MissFill 1'!AK42/SUM('MissFill 1'!AK$2:AK43)&gt;0.01,"",IF('MissFill 1'!AK41/SUM('MissFill 1'!AK$2:AK43)&gt;0.01,"",IF('MissFill 1'!AK40/SUM('MissFill 1'!AK$2:AK43)&gt;0.01,"",DateEnded_5Day!$A43)))))))</f>
        <v/>
      </c>
      <c r="AM43" s="54" t="str">
        <f>IF($A43&lt;='All Results'!$B$4,"",IF(SUM('MissFill 1'!AL$2:AL43)=0,"",(IF('MissFill 1'!AL43/SUM('MissFill 1'!AL$2:AL43)&gt;0.01,"",IF('MissFill 1'!AL42/SUM('MissFill 1'!AL$2:AL43)&gt;0.01,"",IF('MissFill 1'!AL41/SUM('MissFill 1'!AL$2:AL43)&gt;0.01,"",IF('MissFill 1'!AL40/SUM('MissFill 1'!AL$2:AL43)&gt;0.01,"",DateEnded_5Day!$A43)))))))</f>
        <v/>
      </c>
      <c r="AN43" s="54" t="str">
        <f>IF($A43&lt;='All Results'!$B$4,"",IF(SUM('MissFill 1'!AM$2:AM43)=0,"",(IF('MissFill 1'!AM43/SUM('MissFill 1'!AM$2:AM43)&gt;0.01,"",IF('MissFill 1'!AM42/SUM('MissFill 1'!AM$2:AM43)&gt;0.01,"",IF('MissFill 1'!AM41/SUM('MissFill 1'!AM$2:AM43)&gt;0.01,"",IF('MissFill 1'!AM40/SUM('MissFill 1'!AM$2:AM43)&gt;0.01,"",DateEnded_5Day!$A43)))))))</f>
        <v/>
      </c>
      <c r="AO43" s="54" t="str">
        <f>IF($A43&lt;='All Results'!$B$4,"",IF(SUM('MissFill 1'!AN$2:AN43)=0,"",(IF('MissFill 1'!AN43/SUM('MissFill 1'!AN$2:AN43)&gt;0.01,"",IF('MissFill 1'!AN42/SUM('MissFill 1'!AN$2:AN43)&gt;0.01,"",IF('MissFill 1'!AN41/SUM('MissFill 1'!AN$2:AN43)&gt;0.01,"",IF('MissFill 1'!AN40/SUM('MissFill 1'!AN$2:AN43)&gt;0.01,"",DateEnded_5Day!$A43)))))))</f>
        <v/>
      </c>
      <c r="AP43" s="54" t="str">
        <f>IF($A43&lt;='All Results'!$B$4,"",IF(SUM('MissFill 1'!AO$2:AO43)=0,"",(IF('MissFill 1'!AO43/SUM('MissFill 1'!AO$2:AO43)&gt;0.01,"",IF('MissFill 1'!AO42/SUM('MissFill 1'!AO$2:AO43)&gt;0.01,"",IF('MissFill 1'!AO41/SUM('MissFill 1'!AO$2:AO43)&gt;0.01,"",IF('MissFill 1'!AO40/SUM('MissFill 1'!AO$2:AO43)&gt;0.01,"",DateEnded_5Day!$A43)))))))</f>
        <v/>
      </c>
      <c r="AQ43" s="54" t="str">
        <f>IF($A43&lt;='All Results'!$B$4,"",IF(SUM('MissFill 1'!AP$2:AP43)=0,"",(IF('MissFill 1'!AP43/SUM('MissFill 1'!AP$2:AP43)&gt;0.01,"",IF('MissFill 1'!AP42/SUM('MissFill 1'!AP$2:AP43)&gt;0.01,"",IF('MissFill 1'!AP41/SUM('MissFill 1'!AP$2:AP43)&gt;0.01,"",IF('MissFill 1'!AP40/SUM('MissFill 1'!AP$2:AP43)&gt;0.01,"",DateEnded_5Day!$A43)))))))</f>
        <v/>
      </c>
      <c r="AR43" s="54" t="str">
        <f>IF($A43&lt;='All Results'!$B$4,"",IF(SUM('MissFill 1'!AQ$2:AQ43)=0,"",(IF('MissFill 1'!AQ43/SUM('MissFill 1'!AQ$2:AQ43)&gt;0.01,"",IF('MissFill 1'!AQ42/SUM('MissFill 1'!AQ$2:AQ43)&gt;0.01,"",IF('MissFill 1'!AQ41/SUM('MissFill 1'!AQ$2:AQ43)&gt;0.01,"",IF('MissFill 1'!AQ40/SUM('MissFill 1'!AQ$2:AQ43)&gt;0.01,"",DateEnded_5Day!$A43)))))))</f>
        <v/>
      </c>
      <c r="AS43" s="54" t="str">
        <f>IF($A43&lt;='All Results'!$B$4,"",IF(SUM('MissFill 1'!AR$2:AR43)=0,"",(IF('MissFill 1'!AR43/SUM('MissFill 1'!AR$2:AR43)&gt;0.01,"",IF('MissFill 1'!AR42/SUM('MissFill 1'!AR$2:AR43)&gt;0.01,"",IF('MissFill 1'!AR41/SUM('MissFill 1'!AR$2:AR43)&gt;0.01,"",IF('MissFill 1'!AR40/SUM('MissFill 1'!AR$2:AR43)&gt;0.01,"",DateEnded_5Day!$A43)))))))</f>
        <v/>
      </c>
      <c r="AT43" s="54" t="str">
        <f>IF($A43&lt;='All Results'!$B$4,"",IF(SUM('MissFill 1'!AS$2:AS43)=0,"",(IF('MissFill 1'!AS43/SUM('MissFill 1'!AS$2:AS43)&gt;0.01,"",IF('MissFill 1'!AS42/SUM('MissFill 1'!AS$2:AS43)&gt;0.01,"",IF('MissFill 1'!AS41/SUM('MissFill 1'!AS$2:AS43)&gt;0.01,"",IF('MissFill 1'!AS40/SUM('MissFill 1'!AS$2:AS43)&gt;0.01,"",DateEnded_5Day!$A43)))))))</f>
        <v/>
      </c>
      <c r="AU43" s="54" t="str">
        <f>IF($A43&lt;='All Results'!$B$4,"",IF(SUM('MissFill 1'!AT$2:AT43)=0,"",(IF('MissFill 1'!AT43/SUM('MissFill 1'!AT$2:AT43)&gt;0.01,"",IF('MissFill 1'!AT42/SUM('MissFill 1'!AT$2:AT43)&gt;0.01,"",IF('MissFill 1'!AT41/SUM('MissFill 1'!AT$2:AT43)&gt;0.01,"",IF('MissFill 1'!AT40/SUM('MissFill 1'!AT$2:AT43)&gt;0.01,"",DateEnded_5Day!$A43)))))))</f>
        <v/>
      </c>
      <c r="AV43" s="54" t="str">
        <f>IF($A43&lt;='All Results'!$B$4,"",IF(SUM('MissFill 1'!AU$2:AU43)=0,"",(IF('MissFill 1'!AU43/SUM('MissFill 1'!AU$2:AU43)&gt;0.01,"",IF('MissFill 1'!AU42/SUM('MissFill 1'!AU$2:AU43)&gt;0.01,"",IF('MissFill 1'!AU41/SUM('MissFill 1'!AU$2:AU43)&gt;0.01,"",IF('MissFill 1'!AU40/SUM('MissFill 1'!AU$2:AU43)&gt;0.01,"",DateEnded_5Day!$A43)))))))</f>
        <v/>
      </c>
      <c r="AW43" s="54" t="str">
        <f>IF($A43&lt;='All Results'!$B$4,"",IF(SUM('MissFill 1'!AV$2:AV43)=0,"",(IF('MissFill 1'!AV43/SUM('MissFill 1'!AV$2:AV43)&gt;0.01,"",IF('MissFill 1'!AV42/SUM('MissFill 1'!AV$2:AV43)&gt;0.01,"",IF('MissFill 1'!AV41/SUM('MissFill 1'!AV$2:AV43)&gt;0.01,"",IF('MissFill 1'!AV40/SUM('MissFill 1'!AV$2:AV43)&gt;0.01,"",DateEnded_5Day!$A43)))))))</f>
        <v/>
      </c>
      <c r="AX43" s="54" t="str">
        <f>IF($A43&lt;='All Results'!$B$4,"",IF(SUM('MissFill 1'!AW$2:AW43)=0,"",(IF('MissFill 1'!AW43/SUM('MissFill 1'!AW$2:AW43)&gt;0.01,"",IF('MissFill 1'!AW42/SUM('MissFill 1'!AW$2:AW43)&gt;0.01,"",IF('MissFill 1'!AW41/SUM('MissFill 1'!AW$2:AW43)&gt;0.01,"",IF('MissFill 1'!AW40/SUM('MissFill 1'!AW$2:AW43)&gt;0.01,"",DateEnded_5Day!$A43)))))))</f>
        <v/>
      </c>
    </row>
    <row r="44" spans="1:50" x14ac:dyDescent="0.25">
      <c r="A44" s="41">
        <v>44389</v>
      </c>
      <c r="B44" s="52">
        <v>193</v>
      </c>
      <c r="C44" s="54" t="str">
        <f>IF($A44&lt;='All Results'!$B$4,"",IF(SUM('MissFill 1'!B$2:B44)=0,"",(IF('MissFill 1'!B44/SUM('MissFill 1'!B$2:B44)&gt;0.01,"",IF('MissFill 1'!B43/SUM('MissFill 1'!B$2:B44)&gt;0.01,"",IF('MissFill 1'!B42/SUM('MissFill 1'!B$2:B44)&gt;0.01,"",IF('MissFill 1'!B41/SUM('MissFill 1'!B$2:B44)&gt;0.01,"",DateEnded_5Day!$A44)))))))</f>
        <v/>
      </c>
      <c r="D44" s="54" t="str">
        <f>IF($A44&lt;='All Results'!$B$4,"",IF(SUM('MissFill 1'!C$2:C44)=0,"",(IF('MissFill 1'!C44/SUM('MissFill 1'!C$2:C44)&gt;0.01,"",IF('MissFill 1'!C43/SUM('MissFill 1'!C$2:C44)&gt;0.01,"",IF('MissFill 1'!C42/SUM('MissFill 1'!C$2:C44)&gt;0.01,"",IF('MissFill 1'!C41/SUM('MissFill 1'!C$2:C44)&gt;0.01,"",DateEnded_5Day!$A44)))))))</f>
        <v/>
      </c>
      <c r="E44" s="54" t="str">
        <f>IF($A44&lt;='All Results'!$B$4,"",IF(SUM('MissFill 1'!D$2:D44)=0,"",(IF('MissFill 1'!D44/SUM('MissFill 1'!D$2:D44)&gt;0.01,"",IF('MissFill 1'!D43/SUM('MissFill 1'!D$2:D44)&gt;0.01,"",IF('MissFill 1'!D42/SUM('MissFill 1'!D$2:D44)&gt;0.01,"",IF('MissFill 1'!D41/SUM('MissFill 1'!D$2:D44)&gt;0.01,"",DateEnded_5Day!$A44)))))))</f>
        <v/>
      </c>
      <c r="F44" s="54" t="str">
        <f>IF($A44&lt;='All Results'!$B$4,"",IF(SUM('MissFill 1'!E$2:E44)=0,"",(IF('MissFill 1'!E44/SUM('MissFill 1'!E$2:E44)&gt;0.01,"",IF('MissFill 1'!E43/SUM('MissFill 1'!E$2:E44)&gt;0.01,"",IF('MissFill 1'!E42/SUM('MissFill 1'!E$2:E44)&gt;0.01,"",IF('MissFill 1'!E41/SUM('MissFill 1'!E$2:E44)&gt;0.01,"",DateEnded_5Day!$A44)))))))</f>
        <v/>
      </c>
      <c r="G44" s="54" t="str">
        <f>IF($A44&lt;='All Results'!$B$4,"",IF(SUM('MissFill 1'!F$2:F44)=0,"",(IF('MissFill 1'!F44/SUM('MissFill 1'!F$2:F44)&gt;0.01,"",IF('MissFill 1'!F43/SUM('MissFill 1'!F$2:F44)&gt;0.01,"",IF('MissFill 1'!F42/SUM('MissFill 1'!F$2:F44)&gt;0.01,"",IF('MissFill 1'!F41/SUM('MissFill 1'!F$2:F44)&gt;0.01,"",DateEnded_5Day!$A44)))))))</f>
        <v/>
      </c>
      <c r="H44" s="54" t="str">
        <f>IF($A44&lt;='All Results'!$B$4,"",IF(SUM('MissFill 1'!G$2:G44)=0,"",(IF('MissFill 1'!G44/SUM('MissFill 1'!G$2:G44)&gt;0.01,"",IF('MissFill 1'!G43/SUM('MissFill 1'!G$2:G44)&gt;0.01,"",IF('MissFill 1'!G42/SUM('MissFill 1'!G$2:G44)&gt;0.01,"",IF('MissFill 1'!G41/SUM('MissFill 1'!G$2:G44)&gt;0.01,"",DateEnded_5Day!$A44)))))))</f>
        <v/>
      </c>
      <c r="I44" s="54" t="str">
        <f>IF($A44&lt;='All Results'!$B$4,"",IF(SUM('MissFill 1'!H$2:H44)=0,"",(IF('MissFill 1'!H44/SUM('MissFill 1'!H$2:H44)&gt;0.01,"",IF('MissFill 1'!H43/SUM('MissFill 1'!H$2:H44)&gt;0.01,"",IF('MissFill 1'!H42/SUM('MissFill 1'!H$2:H44)&gt;0.01,"",IF('MissFill 1'!H41/SUM('MissFill 1'!H$2:H44)&gt;0.01,"",DateEnded_5Day!$A44)))))))</f>
        <v/>
      </c>
      <c r="J44" s="54" t="str">
        <f>IF($A44&lt;='All Results'!$B$4,"",IF(SUM('MissFill 1'!I$2:I44)=0,"",(IF('MissFill 1'!I44/SUM('MissFill 1'!I$2:I44)&gt;0.01,"",IF('MissFill 1'!I43/SUM('MissFill 1'!I$2:I44)&gt;0.01,"",IF('MissFill 1'!I42/SUM('MissFill 1'!I$2:I44)&gt;0.01,"",IF('MissFill 1'!I41/SUM('MissFill 1'!I$2:I44)&gt;0.01,"",DateEnded_5Day!$A44)))))))</f>
        <v/>
      </c>
      <c r="K44" s="54" t="str">
        <f>IF($A44&lt;='All Results'!$B$4,"",IF(SUM('MissFill 1'!J$2:J44)=0,"",(IF('MissFill 1'!J44/SUM('MissFill 1'!J$2:J44)&gt;0.01,"",IF('MissFill 1'!J43/SUM('MissFill 1'!J$2:J44)&gt;0.01,"",IF('MissFill 1'!J42/SUM('MissFill 1'!J$2:J44)&gt;0.01,"",IF('MissFill 1'!J41/SUM('MissFill 1'!J$2:J44)&gt;0.01,"",DateEnded_5Day!$A44)))))))</f>
        <v/>
      </c>
      <c r="L44" s="54" t="str">
        <f>IF($A44&lt;='All Results'!$B$4,"",IF(SUM('MissFill 1'!K$2:K44)=0,"",(IF('MissFill 1'!K44/SUM('MissFill 1'!K$2:K44)&gt;0.01,"",IF('MissFill 1'!K43/SUM('MissFill 1'!K$2:K44)&gt;0.01,"",IF('MissFill 1'!K42/SUM('MissFill 1'!K$2:K44)&gt;0.01,"",IF('MissFill 1'!K41/SUM('MissFill 1'!K$2:K44)&gt;0.01,"",DateEnded_5Day!$A44)))))))</f>
        <v/>
      </c>
      <c r="M44" s="54" t="str">
        <f>IF($A44&lt;='All Results'!$B$4,"",IF(SUM('MissFill 1'!L$2:L44)=0,"",(IF('MissFill 1'!L44/SUM('MissFill 1'!L$2:L44)&gt;0.01,"",IF('MissFill 1'!L43/SUM('MissFill 1'!L$2:L44)&gt;0.01,"",IF('MissFill 1'!L42/SUM('MissFill 1'!L$2:L44)&gt;0.01,"",IF('MissFill 1'!L41/SUM('MissFill 1'!L$2:L44)&gt;0.01,"",DateEnded_5Day!$A44)))))))</f>
        <v/>
      </c>
      <c r="N44" s="54" t="str">
        <f>IF($A44&lt;='All Results'!$B$4,"",IF(SUM('MissFill 1'!M$2:M44)=0,"",(IF('MissFill 1'!M44/SUM('MissFill 1'!M$2:M44)&gt;0.01,"",IF('MissFill 1'!M43/SUM('MissFill 1'!M$2:M44)&gt;0.01,"",IF('MissFill 1'!M42/SUM('MissFill 1'!M$2:M44)&gt;0.01,"",IF('MissFill 1'!M41/SUM('MissFill 1'!M$2:M44)&gt;0.01,"",DateEnded_5Day!$A44)))))))</f>
        <v/>
      </c>
      <c r="O44" s="54" t="str">
        <f>IF($A44&lt;='All Results'!$B$4,"",IF(SUM('MissFill 1'!N$2:N44)=0,"",(IF('MissFill 1'!N44/SUM('MissFill 1'!N$2:N44)&gt;0.01,"",IF('MissFill 1'!N43/SUM('MissFill 1'!N$2:N44)&gt;0.01,"",IF('MissFill 1'!N42/SUM('MissFill 1'!N$2:N44)&gt;0.01,"",IF('MissFill 1'!N41/SUM('MissFill 1'!N$2:N44)&gt;0.01,"",DateEnded_5Day!$A44)))))))</f>
        <v/>
      </c>
      <c r="P44" s="54" t="str">
        <f>IF($A44&lt;='All Results'!$B$4,"",IF(SUM('MissFill 1'!O$2:O44)=0,"",(IF('MissFill 1'!O44/SUM('MissFill 1'!O$2:O44)&gt;0.01,"",IF('MissFill 1'!O43/SUM('MissFill 1'!O$2:O44)&gt;0.01,"",IF('MissFill 1'!O42/SUM('MissFill 1'!O$2:O44)&gt;0.01,"",IF('MissFill 1'!O41/SUM('MissFill 1'!O$2:O44)&gt;0.01,"",DateEnded_5Day!$A44)))))))</f>
        <v/>
      </c>
      <c r="Q44" s="54" t="str">
        <f>IF($A44&lt;='All Results'!$B$4,"",IF(SUM('MissFill 1'!P$2:P44)=0,"",(IF('MissFill 1'!P44/SUM('MissFill 1'!P$2:P44)&gt;0.01,"",IF('MissFill 1'!P43/SUM('MissFill 1'!P$2:P44)&gt;0.01,"",IF('MissFill 1'!P42/SUM('MissFill 1'!P$2:P44)&gt;0.01,"",IF('MissFill 1'!P41/SUM('MissFill 1'!P$2:P44)&gt;0.01,"",DateEnded_5Day!$A44)))))))</f>
        <v/>
      </c>
      <c r="R44" s="54" t="str">
        <f>IF($A44&lt;='All Results'!$B$4,"",IF(SUM('MissFill 1'!Q$2:Q44)=0,"",(IF('MissFill 1'!Q44/SUM('MissFill 1'!Q$2:Q44)&gt;0.01,"",IF('MissFill 1'!Q43/SUM('MissFill 1'!Q$2:Q44)&gt;0.01,"",IF('MissFill 1'!Q42/SUM('MissFill 1'!Q$2:Q44)&gt;0.01,"",IF('MissFill 1'!Q41/SUM('MissFill 1'!Q$2:Q44)&gt;0.01,"",DateEnded_5Day!$A44)))))))</f>
        <v/>
      </c>
      <c r="S44" s="54" t="str">
        <f>IF($A44&lt;='All Results'!$B$4,"",IF(SUM('MissFill 1'!R$2:R44)=0,"",(IF('MissFill 1'!R44/SUM('MissFill 1'!R$2:R44)&gt;0.01,"",IF('MissFill 1'!R43/SUM('MissFill 1'!R$2:R44)&gt;0.01,"",IF('MissFill 1'!R42/SUM('MissFill 1'!R$2:R44)&gt;0.01,"",IF('MissFill 1'!R41/SUM('MissFill 1'!R$2:R44)&gt;0.01,"",DateEnded_5Day!$A44)))))))</f>
        <v/>
      </c>
      <c r="T44" s="54" t="str">
        <f>IF($A44&lt;='All Results'!$B$4,"",IF(SUM('MissFill 1'!S$2:S44)=0,"",(IF('MissFill 1'!S44/SUM('MissFill 1'!S$2:S44)&gt;0.01,"",IF('MissFill 1'!S43/SUM('MissFill 1'!S$2:S44)&gt;0.01,"",IF('MissFill 1'!S42/SUM('MissFill 1'!S$2:S44)&gt;0.01,"",IF('MissFill 1'!S41/SUM('MissFill 1'!S$2:S44)&gt;0.01,"",DateEnded_5Day!$A44)))))))</f>
        <v/>
      </c>
      <c r="U44" s="54" t="str">
        <f>IF($A44&lt;='All Results'!$B$4,"",IF(SUM('MissFill 1'!T$2:T44)=0,"",(IF('MissFill 1'!T44/SUM('MissFill 1'!T$2:T44)&gt;0.01,"",IF('MissFill 1'!T43/SUM('MissFill 1'!T$2:T44)&gt;0.01,"",IF('MissFill 1'!T42/SUM('MissFill 1'!T$2:T44)&gt;0.01,"",IF('MissFill 1'!T41/SUM('MissFill 1'!T$2:T44)&gt;0.01,"",DateEnded_5Day!$A44)))))))</f>
        <v/>
      </c>
      <c r="V44" s="54" t="str">
        <f>IF($A44&lt;='All Results'!$B$4,"",IF(SUM('MissFill 1'!U$2:U44)=0,"",(IF('MissFill 1'!U44/SUM('MissFill 1'!U$2:U44)&gt;0.01,"",IF('MissFill 1'!U43/SUM('MissFill 1'!U$2:U44)&gt;0.01,"",IF('MissFill 1'!U42/SUM('MissFill 1'!U$2:U44)&gt;0.01,"",IF('MissFill 1'!U41/SUM('MissFill 1'!U$2:U44)&gt;0.01,"",DateEnded_5Day!$A44)))))))</f>
        <v/>
      </c>
      <c r="W44" s="54" t="str">
        <f>IF($A44&lt;='All Results'!$B$4,"",IF(SUM('MissFill 1'!V$2:V44)=0,"",(IF('MissFill 1'!V44/SUM('MissFill 1'!V$2:V44)&gt;0.01,"",IF('MissFill 1'!V43/SUM('MissFill 1'!V$2:V44)&gt;0.01,"",IF('MissFill 1'!V42/SUM('MissFill 1'!V$2:V44)&gt;0.01,"",IF('MissFill 1'!V41/SUM('MissFill 1'!V$2:V44)&gt;0.01,"",DateEnded_5Day!$A44)))))))</f>
        <v/>
      </c>
      <c r="X44" s="54" t="str">
        <f>IF($A44&lt;='All Results'!$B$4,"",IF(SUM('MissFill 1'!W$2:W44)=0,"",(IF('MissFill 1'!W44/SUM('MissFill 1'!W$2:W44)&gt;0.01,"",IF('MissFill 1'!W43/SUM('MissFill 1'!W$2:W44)&gt;0.01,"",IF('MissFill 1'!W42/SUM('MissFill 1'!W$2:W44)&gt;0.01,"",IF('MissFill 1'!W41/SUM('MissFill 1'!W$2:W44)&gt;0.01,"",DateEnded_5Day!$A44)))))))</f>
        <v/>
      </c>
      <c r="Y44" s="54" t="str">
        <f>IF($A44&lt;='All Results'!$B$4,"",IF(SUM('MissFill 1'!X$2:X44)=0,"",(IF('MissFill 1'!X44/SUM('MissFill 1'!X$2:X44)&gt;0.01,"",IF('MissFill 1'!X43/SUM('MissFill 1'!X$2:X44)&gt;0.01,"",IF('MissFill 1'!X42/SUM('MissFill 1'!X$2:X44)&gt;0.01,"",IF('MissFill 1'!X41/SUM('MissFill 1'!X$2:X44)&gt;0.01,"",DateEnded_5Day!$A44)))))))</f>
        <v/>
      </c>
      <c r="Z44" s="54" t="str">
        <f>IF($A44&lt;='All Results'!$B$4,"",IF(SUM('MissFill 1'!Y$2:Y44)=0,"",(IF('MissFill 1'!Y44/SUM('MissFill 1'!Y$2:Y44)&gt;0.01,"",IF('MissFill 1'!Y43/SUM('MissFill 1'!Y$2:Y44)&gt;0.01,"",IF('MissFill 1'!Y42/SUM('MissFill 1'!Y$2:Y44)&gt;0.01,"",IF('MissFill 1'!Y41/SUM('MissFill 1'!Y$2:Y44)&gt;0.01,"",DateEnded_5Day!$A44)))))))</f>
        <v/>
      </c>
      <c r="AA44" s="54" t="str">
        <f>IF($A44&lt;='All Results'!$B$4,"",IF(SUM('MissFill 1'!Z$2:Z44)=0,"",(IF('MissFill 1'!Z44/SUM('MissFill 1'!Z$2:Z44)&gt;0.01,"",IF('MissFill 1'!Z43/SUM('MissFill 1'!Z$2:Z44)&gt;0.01,"",IF('MissFill 1'!Z42/SUM('MissFill 1'!Z$2:Z44)&gt;0.01,"",IF('MissFill 1'!Z41/SUM('MissFill 1'!Z$2:Z44)&gt;0.01,"",DateEnded_5Day!$A44)))))))</f>
        <v/>
      </c>
      <c r="AB44" s="54" t="str">
        <f>IF($A44&lt;='All Results'!$B$4,"",IF(SUM('MissFill 1'!AA$2:AA44)=0,"",(IF('MissFill 1'!AA44/SUM('MissFill 1'!AA$2:AA44)&gt;0.01,"",IF('MissFill 1'!AA43/SUM('MissFill 1'!AA$2:AA44)&gt;0.01,"",IF('MissFill 1'!AA42/SUM('MissFill 1'!AA$2:AA44)&gt;0.01,"",IF('MissFill 1'!AA41/SUM('MissFill 1'!AA$2:AA44)&gt;0.01,"",DateEnded_5Day!$A44)))))))</f>
        <v/>
      </c>
      <c r="AC44" s="54" t="str">
        <f>IF($A44&lt;='All Results'!$B$4,"",IF(SUM('MissFill 1'!AB$2:AB44)=0,"",(IF('MissFill 1'!AB44/SUM('MissFill 1'!AB$2:AB44)&gt;0.01,"",IF('MissFill 1'!AB43/SUM('MissFill 1'!AB$2:AB44)&gt;0.01,"",IF('MissFill 1'!AB42/SUM('MissFill 1'!AB$2:AB44)&gt;0.01,"",IF('MissFill 1'!AB41/SUM('MissFill 1'!AB$2:AB44)&gt;0.01,"",DateEnded_5Day!$A44)))))))</f>
        <v/>
      </c>
      <c r="AD44" s="54" t="str">
        <f>IF($A44&lt;='All Results'!$B$4,"",IF(SUM('MissFill 1'!AC$2:AC44)=0,"",(IF('MissFill 1'!AC44/SUM('MissFill 1'!AC$2:AC44)&gt;0.01,"",IF('MissFill 1'!AC43/SUM('MissFill 1'!AC$2:AC44)&gt;0.01,"",IF('MissFill 1'!AC42/SUM('MissFill 1'!AC$2:AC44)&gt;0.01,"",IF('MissFill 1'!AC41/SUM('MissFill 1'!AC$2:AC44)&gt;0.01,"",DateEnded_5Day!$A44)))))))</f>
        <v/>
      </c>
      <c r="AE44" s="54" t="str">
        <f>IF($A44&lt;='All Results'!$B$4,"",IF(SUM('MissFill 1'!AD$2:AD44)=0,"",(IF('MissFill 1'!AD44/SUM('MissFill 1'!AD$2:AD44)&gt;0.01,"",IF('MissFill 1'!AD43/SUM('MissFill 1'!AD$2:AD44)&gt;0.01,"",IF('MissFill 1'!AD42/SUM('MissFill 1'!AD$2:AD44)&gt;0.01,"",IF('MissFill 1'!AD41/SUM('MissFill 1'!AD$2:AD44)&gt;0.01,"",DateEnded_5Day!$A44)))))))</f>
        <v/>
      </c>
      <c r="AF44" s="54" t="str">
        <f>IF($A44&lt;='All Results'!$B$4,"",IF(SUM('MissFill 1'!AE$2:AE44)=0,"",(IF('MissFill 1'!AE44/SUM('MissFill 1'!AE$2:AE44)&gt;0.01,"",IF('MissFill 1'!AE43/SUM('MissFill 1'!AE$2:AE44)&gt;0.01,"",IF('MissFill 1'!AE42/SUM('MissFill 1'!AE$2:AE44)&gt;0.01,"",IF('MissFill 1'!AE41/SUM('MissFill 1'!AE$2:AE44)&gt;0.01,"",DateEnded_5Day!$A44)))))))</f>
        <v/>
      </c>
      <c r="AG44" s="54" t="str">
        <f>IF($A44&lt;='All Results'!$B$4,"",IF(SUM('MissFill 1'!AF$2:AF44)=0,"",(IF('MissFill 1'!AF44/SUM('MissFill 1'!AF$2:AF44)&gt;0.01,"",IF('MissFill 1'!AF43/SUM('MissFill 1'!AF$2:AF44)&gt;0.01,"",IF('MissFill 1'!AF42/SUM('MissFill 1'!AF$2:AF44)&gt;0.01,"",IF('MissFill 1'!AF41/SUM('MissFill 1'!AF$2:AF44)&gt;0.01,"",DateEnded_5Day!$A44)))))))</f>
        <v/>
      </c>
      <c r="AH44" s="54" t="str">
        <f>IF($A44&lt;='All Results'!$B$4,"",IF(SUM('MissFill 1'!AG$2:AG44)=0,"",(IF('MissFill 1'!AG44/SUM('MissFill 1'!AG$2:AG44)&gt;0.01,"",IF('MissFill 1'!AG43/SUM('MissFill 1'!AG$2:AG44)&gt;0.01,"",IF('MissFill 1'!AG42/SUM('MissFill 1'!AG$2:AG44)&gt;0.01,"",IF('MissFill 1'!AG41/SUM('MissFill 1'!AG$2:AG44)&gt;0.01,"",DateEnded_5Day!$A44)))))))</f>
        <v/>
      </c>
      <c r="AI44" s="54" t="str">
        <f>IF($A44&lt;='All Results'!$B$4,"",IF(SUM('MissFill 1'!AH$2:AH44)=0,"",(IF('MissFill 1'!AH44/SUM('MissFill 1'!AH$2:AH44)&gt;0.01,"",IF('MissFill 1'!AH43/SUM('MissFill 1'!AH$2:AH44)&gt;0.01,"",IF('MissFill 1'!AH42/SUM('MissFill 1'!AH$2:AH44)&gt;0.01,"",IF('MissFill 1'!AH41/SUM('MissFill 1'!AH$2:AH44)&gt;0.01,"",DateEnded_5Day!$A44)))))))</f>
        <v/>
      </c>
      <c r="AJ44" s="54" t="str">
        <f>IF($A44&lt;='All Results'!$B$4,"",IF(SUM('MissFill 1'!AI$2:AI44)=0,"",(IF('MissFill 1'!AI44/SUM('MissFill 1'!AI$2:AI44)&gt;0.01,"",IF('MissFill 1'!AI43/SUM('MissFill 1'!AI$2:AI44)&gt;0.01,"",IF('MissFill 1'!AI42/SUM('MissFill 1'!AI$2:AI44)&gt;0.01,"",IF('MissFill 1'!AI41/SUM('MissFill 1'!AI$2:AI44)&gt;0.01,"",DateEnded_5Day!$A44)))))))</f>
        <v/>
      </c>
      <c r="AK44" s="54" t="str">
        <f>IF($A44&lt;='All Results'!$B$4,"",IF(SUM('MissFill 1'!AJ$2:AJ44)=0,"",(IF('MissFill 1'!AJ44/SUM('MissFill 1'!AJ$2:AJ44)&gt;0.01,"",IF('MissFill 1'!AJ43/SUM('MissFill 1'!AJ$2:AJ44)&gt;0.01,"",IF('MissFill 1'!AJ42/SUM('MissFill 1'!AJ$2:AJ44)&gt;0.01,"",IF('MissFill 1'!AJ41/SUM('MissFill 1'!AJ$2:AJ44)&gt;0.01,"",DateEnded_5Day!$A44)))))))</f>
        <v/>
      </c>
      <c r="AL44" s="54" t="str">
        <f>IF($A44&lt;='All Results'!$B$4,"",IF(SUM('MissFill 1'!AK$2:AK44)=0,"",(IF('MissFill 1'!AK44/SUM('MissFill 1'!AK$2:AK44)&gt;0.01,"",IF('MissFill 1'!AK43/SUM('MissFill 1'!AK$2:AK44)&gt;0.01,"",IF('MissFill 1'!AK42/SUM('MissFill 1'!AK$2:AK44)&gt;0.01,"",IF('MissFill 1'!AK41/SUM('MissFill 1'!AK$2:AK44)&gt;0.01,"",DateEnded_5Day!$A44)))))))</f>
        <v/>
      </c>
      <c r="AM44" s="54" t="str">
        <f>IF($A44&lt;='All Results'!$B$4,"",IF(SUM('MissFill 1'!AL$2:AL44)=0,"",(IF('MissFill 1'!AL44/SUM('MissFill 1'!AL$2:AL44)&gt;0.01,"",IF('MissFill 1'!AL43/SUM('MissFill 1'!AL$2:AL44)&gt;0.01,"",IF('MissFill 1'!AL42/SUM('MissFill 1'!AL$2:AL44)&gt;0.01,"",IF('MissFill 1'!AL41/SUM('MissFill 1'!AL$2:AL44)&gt;0.01,"",DateEnded_5Day!$A44)))))))</f>
        <v/>
      </c>
      <c r="AN44" s="54" t="str">
        <f>IF($A44&lt;='All Results'!$B$4,"",IF(SUM('MissFill 1'!AM$2:AM44)=0,"",(IF('MissFill 1'!AM44/SUM('MissFill 1'!AM$2:AM44)&gt;0.01,"",IF('MissFill 1'!AM43/SUM('MissFill 1'!AM$2:AM44)&gt;0.01,"",IF('MissFill 1'!AM42/SUM('MissFill 1'!AM$2:AM44)&gt;0.01,"",IF('MissFill 1'!AM41/SUM('MissFill 1'!AM$2:AM44)&gt;0.01,"",DateEnded_5Day!$A44)))))))</f>
        <v/>
      </c>
      <c r="AO44" s="54" t="str">
        <f>IF($A44&lt;='All Results'!$B$4,"",IF(SUM('MissFill 1'!AN$2:AN44)=0,"",(IF('MissFill 1'!AN44/SUM('MissFill 1'!AN$2:AN44)&gt;0.01,"",IF('MissFill 1'!AN43/SUM('MissFill 1'!AN$2:AN44)&gt;0.01,"",IF('MissFill 1'!AN42/SUM('MissFill 1'!AN$2:AN44)&gt;0.01,"",IF('MissFill 1'!AN41/SUM('MissFill 1'!AN$2:AN44)&gt;0.01,"",DateEnded_5Day!$A44)))))))</f>
        <v/>
      </c>
      <c r="AP44" s="54" t="str">
        <f>IF($A44&lt;='All Results'!$B$4,"",IF(SUM('MissFill 1'!AO$2:AO44)=0,"",(IF('MissFill 1'!AO44/SUM('MissFill 1'!AO$2:AO44)&gt;0.01,"",IF('MissFill 1'!AO43/SUM('MissFill 1'!AO$2:AO44)&gt;0.01,"",IF('MissFill 1'!AO42/SUM('MissFill 1'!AO$2:AO44)&gt;0.01,"",IF('MissFill 1'!AO41/SUM('MissFill 1'!AO$2:AO44)&gt;0.01,"",DateEnded_5Day!$A44)))))))</f>
        <v/>
      </c>
      <c r="AQ44" s="54" t="str">
        <f>IF($A44&lt;='All Results'!$B$4,"",IF(SUM('MissFill 1'!AP$2:AP44)=0,"",(IF('MissFill 1'!AP44/SUM('MissFill 1'!AP$2:AP44)&gt;0.01,"",IF('MissFill 1'!AP43/SUM('MissFill 1'!AP$2:AP44)&gt;0.01,"",IF('MissFill 1'!AP42/SUM('MissFill 1'!AP$2:AP44)&gt;0.01,"",IF('MissFill 1'!AP41/SUM('MissFill 1'!AP$2:AP44)&gt;0.01,"",DateEnded_5Day!$A44)))))))</f>
        <v/>
      </c>
      <c r="AR44" s="54" t="str">
        <f>IF($A44&lt;='All Results'!$B$4,"",IF(SUM('MissFill 1'!AQ$2:AQ44)=0,"",(IF('MissFill 1'!AQ44/SUM('MissFill 1'!AQ$2:AQ44)&gt;0.01,"",IF('MissFill 1'!AQ43/SUM('MissFill 1'!AQ$2:AQ44)&gt;0.01,"",IF('MissFill 1'!AQ42/SUM('MissFill 1'!AQ$2:AQ44)&gt;0.01,"",IF('MissFill 1'!AQ41/SUM('MissFill 1'!AQ$2:AQ44)&gt;0.01,"",DateEnded_5Day!$A44)))))))</f>
        <v/>
      </c>
      <c r="AS44" s="54" t="str">
        <f>IF($A44&lt;='All Results'!$B$4,"",IF(SUM('MissFill 1'!AR$2:AR44)=0,"",(IF('MissFill 1'!AR44/SUM('MissFill 1'!AR$2:AR44)&gt;0.01,"",IF('MissFill 1'!AR43/SUM('MissFill 1'!AR$2:AR44)&gt;0.01,"",IF('MissFill 1'!AR42/SUM('MissFill 1'!AR$2:AR44)&gt;0.01,"",IF('MissFill 1'!AR41/SUM('MissFill 1'!AR$2:AR44)&gt;0.01,"",DateEnded_5Day!$A44)))))))</f>
        <v/>
      </c>
      <c r="AT44" s="54" t="str">
        <f>IF($A44&lt;='All Results'!$B$4,"",IF(SUM('MissFill 1'!AS$2:AS44)=0,"",(IF('MissFill 1'!AS44/SUM('MissFill 1'!AS$2:AS44)&gt;0.01,"",IF('MissFill 1'!AS43/SUM('MissFill 1'!AS$2:AS44)&gt;0.01,"",IF('MissFill 1'!AS42/SUM('MissFill 1'!AS$2:AS44)&gt;0.01,"",IF('MissFill 1'!AS41/SUM('MissFill 1'!AS$2:AS44)&gt;0.01,"",DateEnded_5Day!$A44)))))))</f>
        <v/>
      </c>
      <c r="AU44" s="54" t="str">
        <f>IF($A44&lt;='All Results'!$B$4,"",IF(SUM('MissFill 1'!AT$2:AT44)=0,"",(IF('MissFill 1'!AT44/SUM('MissFill 1'!AT$2:AT44)&gt;0.01,"",IF('MissFill 1'!AT43/SUM('MissFill 1'!AT$2:AT44)&gt;0.01,"",IF('MissFill 1'!AT42/SUM('MissFill 1'!AT$2:AT44)&gt;0.01,"",IF('MissFill 1'!AT41/SUM('MissFill 1'!AT$2:AT44)&gt;0.01,"",DateEnded_5Day!$A44)))))))</f>
        <v/>
      </c>
      <c r="AV44" s="54" t="str">
        <f>IF($A44&lt;='All Results'!$B$4,"",IF(SUM('MissFill 1'!AU$2:AU44)=0,"",(IF('MissFill 1'!AU44/SUM('MissFill 1'!AU$2:AU44)&gt;0.01,"",IF('MissFill 1'!AU43/SUM('MissFill 1'!AU$2:AU44)&gt;0.01,"",IF('MissFill 1'!AU42/SUM('MissFill 1'!AU$2:AU44)&gt;0.01,"",IF('MissFill 1'!AU41/SUM('MissFill 1'!AU$2:AU44)&gt;0.01,"",DateEnded_5Day!$A44)))))))</f>
        <v/>
      </c>
      <c r="AW44" s="54" t="str">
        <f>IF($A44&lt;='All Results'!$B$4,"",IF(SUM('MissFill 1'!AV$2:AV44)=0,"",(IF('MissFill 1'!AV44/SUM('MissFill 1'!AV$2:AV44)&gt;0.01,"",IF('MissFill 1'!AV43/SUM('MissFill 1'!AV$2:AV44)&gt;0.01,"",IF('MissFill 1'!AV42/SUM('MissFill 1'!AV$2:AV44)&gt;0.01,"",IF('MissFill 1'!AV41/SUM('MissFill 1'!AV$2:AV44)&gt;0.01,"",DateEnded_5Day!$A44)))))))</f>
        <v/>
      </c>
      <c r="AX44" s="54" t="str">
        <f>IF($A44&lt;='All Results'!$B$4,"",IF(SUM('MissFill 1'!AW$2:AW44)=0,"",(IF('MissFill 1'!AW44/SUM('MissFill 1'!AW$2:AW44)&gt;0.01,"",IF('MissFill 1'!AW43/SUM('MissFill 1'!AW$2:AW44)&gt;0.01,"",IF('MissFill 1'!AW42/SUM('MissFill 1'!AW$2:AW44)&gt;0.01,"",IF('MissFill 1'!AW41/SUM('MissFill 1'!AW$2:AW44)&gt;0.01,"",DateEnded_5Day!$A44)))))))</f>
        <v/>
      </c>
    </row>
    <row r="45" spans="1:50" x14ac:dyDescent="0.25">
      <c r="A45" s="41">
        <v>44390</v>
      </c>
      <c r="B45" s="52">
        <v>194</v>
      </c>
      <c r="C45" s="54" t="str">
        <f>IF($A45&lt;='All Results'!$B$4,"",IF(SUM('MissFill 1'!B$2:B45)=0,"",(IF('MissFill 1'!B45/SUM('MissFill 1'!B$2:B45)&gt;0.01,"",IF('MissFill 1'!B44/SUM('MissFill 1'!B$2:B45)&gt;0.01,"",IF('MissFill 1'!B43/SUM('MissFill 1'!B$2:B45)&gt;0.01,"",IF('MissFill 1'!B42/SUM('MissFill 1'!B$2:B45)&gt;0.01,"",DateEnded_5Day!$A45)))))))</f>
        <v/>
      </c>
      <c r="D45" s="54" t="str">
        <f>IF($A45&lt;='All Results'!$B$4,"",IF(SUM('MissFill 1'!C$2:C45)=0,"",(IF('MissFill 1'!C45/SUM('MissFill 1'!C$2:C45)&gt;0.01,"",IF('MissFill 1'!C44/SUM('MissFill 1'!C$2:C45)&gt;0.01,"",IF('MissFill 1'!C43/SUM('MissFill 1'!C$2:C45)&gt;0.01,"",IF('MissFill 1'!C42/SUM('MissFill 1'!C$2:C45)&gt;0.01,"",DateEnded_5Day!$A45)))))))</f>
        <v/>
      </c>
      <c r="E45" s="54" t="str">
        <f>IF($A45&lt;='All Results'!$B$4,"",IF(SUM('MissFill 1'!D$2:D45)=0,"",(IF('MissFill 1'!D45/SUM('MissFill 1'!D$2:D45)&gt;0.01,"",IF('MissFill 1'!D44/SUM('MissFill 1'!D$2:D45)&gt;0.01,"",IF('MissFill 1'!D43/SUM('MissFill 1'!D$2:D45)&gt;0.01,"",IF('MissFill 1'!D42/SUM('MissFill 1'!D$2:D45)&gt;0.01,"",DateEnded_5Day!$A45)))))))</f>
        <v/>
      </c>
      <c r="F45" s="54" t="str">
        <f>IF($A45&lt;='All Results'!$B$4,"",IF(SUM('MissFill 1'!E$2:E45)=0,"",(IF('MissFill 1'!E45/SUM('MissFill 1'!E$2:E45)&gt;0.01,"",IF('MissFill 1'!E44/SUM('MissFill 1'!E$2:E45)&gt;0.01,"",IF('MissFill 1'!E43/SUM('MissFill 1'!E$2:E45)&gt;0.01,"",IF('MissFill 1'!E42/SUM('MissFill 1'!E$2:E45)&gt;0.01,"",DateEnded_5Day!$A45)))))))</f>
        <v/>
      </c>
      <c r="G45" s="54" t="str">
        <f>IF($A45&lt;='All Results'!$B$4,"",IF(SUM('MissFill 1'!F$2:F45)=0,"",(IF('MissFill 1'!F45/SUM('MissFill 1'!F$2:F45)&gt;0.01,"",IF('MissFill 1'!F44/SUM('MissFill 1'!F$2:F45)&gt;0.01,"",IF('MissFill 1'!F43/SUM('MissFill 1'!F$2:F45)&gt;0.01,"",IF('MissFill 1'!F42/SUM('MissFill 1'!F$2:F45)&gt;0.01,"",DateEnded_5Day!$A45)))))))</f>
        <v/>
      </c>
      <c r="H45" s="54" t="str">
        <f>IF($A45&lt;='All Results'!$B$4,"",IF(SUM('MissFill 1'!G$2:G45)=0,"",(IF('MissFill 1'!G45/SUM('MissFill 1'!G$2:G45)&gt;0.01,"",IF('MissFill 1'!G44/SUM('MissFill 1'!G$2:G45)&gt;0.01,"",IF('MissFill 1'!G43/SUM('MissFill 1'!G$2:G45)&gt;0.01,"",IF('MissFill 1'!G42/SUM('MissFill 1'!G$2:G45)&gt;0.01,"",DateEnded_5Day!$A45)))))))</f>
        <v/>
      </c>
      <c r="I45" s="54" t="str">
        <f>IF($A45&lt;='All Results'!$B$4,"",IF(SUM('MissFill 1'!H$2:H45)=0,"",(IF('MissFill 1'!H45/SUM('MissFill 1'!H$2:H45)&gt;0.01,"",IF('MissFill 1'!H44/SUM('MissFill 1'!H$2:H45)&gt;0.01,"",IF('MissFill 1'!H43/SUM('MissFill 1'!H$2:H45)&gt;0.01,"",IF('MissFill 1'!H42/SUM('MissFill 1'!H$2:H45)&gt;0.01,"",DateEnded_5Day!$A45)))))))</f>
        <v/>
      </c>
      <c r="J45" s="54" t="str">
        <f>IF($A45&lt;='All Results'!$B$4,"",IF(SUM('MissFill 1'!I$2:I45)=0,"",(IF('MissFill 1'!I45/SUM('MissFill 1'!I$2:I45)&gt;0.01,"",IF('MissFill 1'!I44/SUM('MissFill 1'!I$2:I45)&gt;0.01,"",IF('MissFill 1'!I43/SUM('MissFill 1'!I$2:I45)&gt;0.01,"",IF('MissFill 1'!I42/SUM('MissFill 1'!I$2:I45)&gt;0.01,"",DateEnded_5Day!$A45)))))))</f>
        <v/>
      </c>
      <c r="K45" s="54" t="str">
        <f>IF($A45&lt;='All Results'!$B$4,"",IF(SUM('MissFill 1'!J$2:J45)=0,"",(IF('MissFill 1'!J45/SUM('MissFill 1'!J$2:J45)&gt;0.01,"",IF('MissFill 1'!J44/SUM('MissFill 1'!J$2:J45)&gt;0.01,"",IF('MissFill 1'!J43/SUM('MissFill 1'!J$2:J45)&gt;0.01,"",IF('MissFill 1'!J42/SUM('MissFill 1'!J$2:J45)&gt;0.01,"",DateEnded_5Day!$A45)))))))</f>
        <v/>
      </c>
      <c r="L45" s="54" t="str">
        <f>IF($A45&lt;='All Results'!$B$4,"",IF(SUM('MissFill 1'!K$2:K45)=0,"",(IF('MissFill 1'!K45/SUM('MissFill 1'!K$2:K45)&gt;0.01,"",IF('MissFill 1'!K44/SUM('MissFill 1'!K$2:K45)&gt;0.01,"",IF('MissFill 1'!K43/SUM('MissFill 1'!K$2:K45)&gt;0.01,"",IF('MissFill 1'!K42/SUM('MissFill 1'!K$2:K45)&gt;0.01,"",DateEnded_5Day!$A45)))))))</f>
        <v/>
      </c>
      <c r="M45" s="54" t="str">
        <f>IF($A45&lt;='All Results'!$B$4,"",IF(SUM('MissFill 1'!L$2:L45)=0,"",(IF('MissFill 1'!L45/SUM('MissFill 1'!L$2:L45)&gt;0.01,"",IF('MissFill 1'!L44/SUM('MissFill 1'!L$2:L45)&gt;0.01,"",IF('MissFill 1'!L43/SUM('MissFill 1'!L$2:L45)&gt;0.01,"",IF('MissFill 1'!L42/SUM('MissFill 1'!L$2:L45)&gt;0.01,"",DateEnded_5Day!$A45)))))))</f>
        <v/>
      </c>
      <c r="N45" s="54" t="str">
        <f>IF($A45&lt;='All Results'!$B$4,"",IF(SUM('MissFill 1'!M$2:M45)=0,"",(IF('MissFill 1'!M45/SUM('MissFill 1'!M$2:M45)&gt;0.01,"",IF('MissFill 1'!M44/SUM('MissFill 1'!M$2:M45)&gt;0.01,"",IF('MissFill 1'!M43/SUM('MissFill 1'!M$2:M45)&gt;0.01,"",IF('MissFill 1'!M42/SUM('MissFill 1'!M$2:M45)&gt;0.01,"",DateEnded_5Day!$A45)))))))</f>
        <v/>
      </c>
      <c r="O45" s="54" t="str">
        <f>IF($A45&lt;='All Results'!$B$4,"",IF(SUM('MissFill 1'!N$2:N45)=0,"",(IF('MissFill 1'!N45/SUM('MissFill 1'!N$2:N45)&gt;0.01,"",IF('MissFill 1'!N44/SUM('MissFill 1'!N$2:N45)&gt;0.01,"",IF('MissFill 1'!N43/SUM('MissFill 1'!N$2:N45)&gt;0.01,"",IF('MissFill 1'!N42/SUM('MissFill 1'!N$2:N45)&gt;0.01,"",DateEnded_5Day!$A45)))))))</f>
        <v/>
      </c>
      <c r="P45" s="54" t="str">
        <f>IF($A45&lt;='All Results'!$B$4,"",IF(SUM('MissFill 1'!O$2:O45)=0,"",(IF('MissFill 1'!O45/SUM('MissFill 1'!O$2:O45)&gt;0.01,"",IF('MissFill 1'!O44/SUM('MissFill 1'!O$2:O45)&gt;0.01,"",IF('MissFill 1'!O43/SUM('MissFill 1'!O$2:O45)&gt;0.01,"",IF('MissFill 1'!O42/SUM('MissFill 1'!O$2:O45)&gt;0.01,"",DateEnded_5Day!$A45)))))))</f>
        <v/>
      </c>
      <c r="Q45" s="54" t="str">
        <f>IF($A45&lt;='All Results'!$B$4,"",IF(SUM('MissFill 1'!P$2:P45)=0,"",(IF('MissFill 1'!P45/SUM('MissFill 1'!P$2:P45)&gt;0.01,"",IF('MissFill 1'!P44/SUM('MissFill 1'!P$2:P45)&gt;0.01,"",IF('MissFill 1'!P43/SUM('MissFill 1'!P$2:P45)&gt;0.01,"",IF('MissFill 1'!P42/SUM('MissFill 1'!P$2:P45)&gt;0.01,"",DateEnded_5Day!$A45)))))))</f>
        <v/>
      </c>
      <c r="R45" s="54" t="str">
        <f>IF($A45&lt;='All Results'!$B$4,"",IF(SUM('MissFill 1'!Q$2:Q45)=0,"",(IF('MissFill 1'!Q45/SUM('MissFill 1'!Q$2:Q45)&gt;0.01,"",IF('MissFill 1'!Q44/SUM('MissFill 1'!Q$2:Q45)&gt;0.01,"",IF('MissFill 1'!Q43/SUM('MissFill 1'!Q$2:Q45)&gt;0.01,"",IF('MissFill 1'!Q42/SUM('MissFill 1'!Q$2:Q45)&gt;0.01,"",DateEnded_5Day!$A45)))))))</f>
        <v/>
      </c>
      <c r="S45" s="54" t="str">
        <f>IF($A45&lt;='All Results'!$B$4,"",IF(SUM('MissFill 1'!R$2:R45)=0,"",(IF('MissFill 1'!R45/SUM('MissFill 1'!R$2:R45)&gt;0.01,"",IF('MissFill 1'!R44/SUM('MissFill 1'!R$2:R45)&gt;0.01,"",IF('MissFill 1'!R43/SUM('MissFill 1'!R$2:R45)&gt;0.01,"",IF('MissFill 1'!R42/SUM('MissFill 1'!R$2:R45)&gt;0.01,"",DateEnded_5Day!$A45)))))))</f>
        <v/>
      </c>
      <c r="T45" s="54" t="str">
        <f>IF($A45&lt;='All Results'!$B$4,"",IF(SUM('MissFill 1'!S$2:S45)=0,"",(IF('MissFill 1'!S45/SUM('MissFill 1'!S$2:S45)&gt;0.01,"",IF('MissFill 1'!S44/SUM('MissFill 1'!S$2:S45)&gt;0.01,"",IF('MissFill 1'!S43/SUM('MissFill 1'!S$2:S45)&gt;0.01,"",IF('MissFill 1'!S42/SUM('MissFill 1'!S$2:S45)&gt;0.01,"",DateEnded_5Day!$A45)))))))</f>
        <v/>
      </c>
      <c r="U45" s="54" t="str">
        <f>IF($A45&lt;='All Results'!$B$4,"",IF(SUM('MissFill 1'!T$2:T45)=0,"",(IF('MissFill 1'!T45/SUM('MissFill 1'!T$2:T45)&gt;0.01,"",IF('MissFill 1'!T44/SUM('MissFill 1'!T$2:T45)&gt;0.01,"",IF('MissFill 1'!T43/SUM('MissFill 1'!T$2:T45)&gt;0.01,"",IF('MissFill 1'!T42/SUM('MissFill 1'!T$2:T45)&gt;0.01,"",DateEnded_5Day!$A45)))))))</f>
        <v/>
      </c>
      <c r="V45" s="54" t="str">
        <f>IF($A45&lt;='All Results'!$B$4,"",IF(SUM('MissFill 1'!U$2:U45)=0,"",(IF('MissFill 1'!U45/SUM('MissFill 1'!U$2:U45)&gt;0.01,"",IF('MissFill 1'!U44/SUM('MissFill 1'!U$2:U45)&gt;0.01,"",IF('MissFill 1'!U43/SUM('MissFill 1'!U$2:U45)&gt;0.01,"",IF('MissFill 1'!U42/SUM('MissFill 1'!U$2:U45)&gt;0.01,"",DateEnded_5Day!$A45)))))))</f>
        <v/>
      </c>
      <c r="W45" s="54" t="str">
        <f>IF($A45&lt;='All Results'!$B$4,"",IF(SUM('MissFill 1'!V$2:V45)=0,"",(IF('MissFill 1'!V45/SUM('MissFill 1'!V$2:V45)&gt;0.01,"",IF('MissFill 1'!V44/SUM('MissFill 1'!V$2:V45)&gt;0.01,"",IF('MissFill 1'!V43/SUM('MissFill 1'!V$2:V45)&gt;0.01,"",IF('MissFill 1'!V42/SUM('MissFill 1'!V$2:V45)&gt;0.01,"",DateEnded_5Day!$A45)))))))</f>
        <v/>
      </c>
      <c r="X45" s="54" t="str">
        <f>IF($A45&lt;='All Results'!$B$4,"",IF(SUM('MissFill 1'!W$2:W45)=0,"",(IF('MissFill 1'!W45/SUM('MissFill 1'!W$2:W45)&gt;0.01,"",IF('MissFill 1'!W44/SUM('MissFill 1'!W$2:W45)&gt;0.01,"",IF('MissFill 1'!W43/SUM('MissFill 1'!W$2:W45)&gt;0.01,"",IF('MissFill 1'!W42/SUM('MissFill 1'!W$2:W45)&gt;0.01,"",DateEnded_5Day!$A45)))))))</f>
        <v/>
      </c>
      <c r="Y45" s="54" t="str">
        <f>IF($A45&lt;='All Results'!$B$4,"",IF(SUM('MissFill 1'!X$2:X45)=0,"",(IF('MissFill 1'!X45/SUM('MissFill 1'!X$2:X45)&gt;0.01,"",IF('MissFill 1'!X44/SUM('MissFill 1'!X$2:X45)&gt;0.01,"",IF('MissFill 1'!X43/SUM('MissFill 1'!X$2:X45)&gt;0.01,"",IF('MissFill 1'!X42/SUM('MissFill 1'!X$2:X45)&gt;0.01,"",DateEnded_5Day!$A45)))))))</f>
        <v/>
      </c>
      <c r="Z45" s="54" t="str">
        <f>IF($A45&lt;='All Results'!$B$4,"",IF(SUM('MissFill 1'!Y$2:Y45)=0,"",(IF('MissFill 1'!Y45/SUM('MissFill 1'!Y$2:Y45)&gt;0.01,"",IF('MissFill 1'!Y44/SUM('MissFill 1'!Y$2:Y45)&gt;0.01,"",IF('MissFill 1'!Y43/SUM('MissFill 1'!Y$2:Y45)&gt;0.01,"",IF('MissFill 1'!Y42/SUM('MissFill 1'!Y$2:Y45)&gt;0.01,"",DateEnded_5Day!$A45)))))))</f>
        <v/>
      </c>
      <c r="AA45" s="54" t="str">
        <f>IF($A45&lt;='All Results'!$B$4,"",IF(SUM('MissFill 1'!Z$2:Z45)=0,"",(IF('MissFill 1'!Z45/SUM('MissFill 1'!Z$2:Z45)&gt;0.01,"",IF('MissFill 1'!Z44/SUM('MissFill 1'!Z$2:Z45)&gt;0.01,"",IF('MissFill 1'!Z43/SUM('MissFill 1'!Z$2:Z45)&gt;0.01,"",IF('MissFill 1'!Z42/SUM('MissFill 1'!Z$2:Z45)&gt;0.01,"",DateEnded_5Day!$A45)))))))</f>
        <v/>
      </c>
      <c r="AB45" s="54" t="str">
        <f>IF($A45&lt;='All Results'!$B$4,"",IF(SUM('MissFill 1'!AA$2:AA45)=0,"",(IF('MissFill 1'!AA45/SUM('MissFill 1'!AA$2:AA45)&gt;0.01,"",IF('MissFill 1'!AA44/SUM('MissFill 1'!AA$2:AA45)&gt;0.01,"",IF('MissFill 1'!AA43/SUM('MissFill 1'!AA$2:AA45)&gt;0.01,"",IF('MissFill 1'!AA42/SUM('MissFill 1'!AA$2:AA45)&gt;0.01,"",DateEnded_5Day!$A45)))))))</f>
        <v/>
      </c>
      <c r="AC45" s="54" t="str">
        <f>IF($A45&lt;='All Results'!$B$4,"",IF(SUM('MissFill 1'!AB$2:AB45)=0,"",(IF('MissFill 1'!AB45/SUM('MissFill 1'!AB$2:AB45)&gt;0.01,"",IF('MissFill 1'!AB44/SUM('MissFill 1'!AB$2:AB45)&gt;0.01,"",IF('MissFill 1'!AB43/SUM('MissFill 1'!AB$2:AB45)&gt;0.01,"",IF('MissFill 1'!AB42/SUM('MissFill 1'!AB$2:AB45)&gt;0.01,"",DateEnded_5Day!$A45)))))))</f>
        <v/>
      </c>
      <c r="AD45" s="54" t="str">
        <f>IF($A45&lt;='All Results'!$B$4,"",IF(SUM('MissFill 1'!AC$2:AC45)=0,"",(IF('MissFill 1'!AC45/SUM('MissFill 1'!AC$2:AC45)&gt;0.01,"",IF('MissFill 1'!AC44/SUM('MissFill 1'!AC$2:AC45)&gt;0.01,"",IF('MissFill 1'!AC43/SUM('MissFill 1'!AC$2:AC45)&gt;0.01,"",IF('MissFill 1'!AC42/SUM('MissFill 1'!AC$2:AC45)&gt;0.01,"",DateEnded_5Day!$A45)))))))</f>
        <v/>
      </c>
      <c r="AE45" s="54" t="str">
        <f>IF($A45&lt;='All Results'!$B$4,"",IF(SUM('MissFill 1'!AD$2:AD45)=0,"",(IF('MissFill 1'!AD45/SUM('MissFill 1'!AD$2:AD45)&gt;0.01,"",IF('MissFill 1'!AD44/SUM('MissFill 1'!AD$2:AD45)&gt;0.01,"",IF('MissFill 1'!AD43/SUM('MissFill 1'!AD$2:AD45)&gt;0.01,"",IF('MissFill 1'!AD42/SUM('MissFill 1'!AD$2:AD45)&gt;0.01,"",DateEnded_5Day!$A45)))))))</f>
        <v/>
      </c>
      <c r="AF45" s="54" t="str">
        <f>IF($A45&lt;='All Results'!$B$4,"",IF(SUM('MissFill 1'!AE$2:AE45)=0,"",(IF('MissFill 1'!AE45/SUM('MissFill 1'!AE$2:AE45)&gt;0.01,"",IF('MissFill 1'!AE44/SUM('MissFill 1'!AE$2:AE45)&gt;0.01,"",IF('MissFill 1'!AE43/SUM('MissFill 1'!AE$2:AE45)&gt;0.01,"",IF('MissFill 1'!AE42/SUM('MissFill 1'!AE$2:AE45)&gt;0.01,"",DateEnded_5Day!$A45)))))))</f>
        <v/>
      </c>
      <c r="AG45" s="54" t="str">
        <f>IF($A45&lt;='All Results'!$B$4,"",IF(SUM('MissFill 1'!AF$2:AF45)=0,"",(IF('MissFill 1'!AF45/SUM('MissFill 1'!AF$2:AF45)&gt;0.01,"",IF('MissFill 1'!AF44/SUM('MissFill 1'!AF$2:AF45)&gt;0.01,"",IF('MissFill 1'!AF43/SUM('MissFill 1'!AF$2:AF45)&gt;0.01,"",IF('MissFill 1'!AF42/SUM('MissFill 1'!AF$2:AF45)&gt;0.01,"",DateEnded_5Day!$A45)))))))</f>
        <v/>
      </c>
      <c r="AH45" s="54" t="str">
        <f>IF($A45&lt;='All Results'!$B$4,"",IF(SUM('MissFill 1'!AG$2:AG45)=0,"",(IF('MissFill 1'!AG45/SUM('MissFill 1'!AG$2:AG45)&gt;0.01,"",IF('MissFill 1'!AG44/SUM('MissFill 1'!AG$2:AG45)&gt;0.01,"",IF('MissFill 1'!AG43/SUM('MissFill 1'!AG$2:AG45)&gt;0.01,"",IF('MissFill 1'!AG42/SUM('MissFill 1'!AG$2:AG45)&gt;0.01,"",DateEnded_5Day!$A45)))))))</f>
        <v/>
      </c>
      <c r="AI45" s="54" t="str">
        <f>IF($A45&lt;='All Results'!$B$4,"",IF(SUM('MissFill 1'!AH$2:AH45)=0,"",(IF('MissFill 1'!AH45/SUM('MissFill 1'!AH$2:AH45)&gt;0.01,"",IF('MissFill 1'!AH44/SUM('MissFill 1'!AH$2:AH45)&gt;0.01,"",IF('MissFill 1'!AH43/SUM('MissFill 1'!AH$2:AH45)&gt;0.01,"",IF('MissFill 1'!AH42/SUM('MissFill 1'!AH$2:AH45)&gt;0.01,"",DateEnded_5Day!$A45)))))))</f>
        <v/>
      </c>
      <c r="AJ45" s="54" t="str">
        <f>IF($A45&lt;='All Results'!$B$4,"",IF(SUM('MissFill 1'!AI$2:AI45)=0,"",(IF('MissFill 1'!AI45/SUM('MissFill 1'!AI$2:AI45)&gt;0.01,"",IF('MissFill 1'!AI44/SUM('MissFill 1'!AI$2:AI45)&gt;0.01,"",IF('MissFill 1'!AI43/SUM('MissFill 1'!AI$2:AI45)&gt;0.01,"",IF('MissFill 1'!AI42/SUM('MissFill 1'!AI$2:AI45)&gt;0.01,"",DateEnded_5Day!$A45)))))))</f>
        <v/>
      </c>
      <c r="AK45" s="54" t="str">
        <f>IF($A45&lt;='All Results'!$B$4,"",IF(SUM('MissFill 1'!AJ$2:AJ45)=0,"",(IF('MissFill 1'!AJ45/SUM('MissFill 1'!AJ$2:AJ45)&gt;0.01,"",IF('MissFill 1'!AJ44/SUM('MissFill 1'!AJ$2:AJ45)&gt;0.01,"",IF('MissFill 1'!AJ43/SUM('MissFill 1'!AJ$2:AJ45)&gt;0.01,"",IF('MissFill 1'!AJ42/SUM('MissFill 1'!AJ$2:AJ45)&gt;0.01,"",DateEnded_5Day!$A45)))))))</f>
        <v/>
      </c>
      <c r="AL45" s="54" t="str">
        <f>IF($A45&lt;='All Results'!$B$4,"",IF(SUM('MissFill 1'!AK$2:AK45)=0,"",(IF('MissFill 1'!AK45/SUM('MissFill 1'!AK$2:AK45)&gt;0.01,"",IF('MissFill 1'!AK44/SUM('MissFill 1'!AK$2:AK45)&gt;0.01,"",IF('MissFill 1'!AK43/SUM('MissFill 1'!AK$2:AK45)&gt;0.01,"",IF('MissFill 1'!AK42/SUM('MissFill 1'!AK$2:AK45)&gt;0.01,"",DateEnded_5Day!$A45)))))))</f>
        <v/>
      </c>
      <c r="AM45" s="54" t="str">
        <f>IF($A45&lt;='All Results'!$B$4,"",IF(SUM('MissFill 1'!AL$2:AL45)=0,"",(IF('MissFill 1'!AL45/SUM('MissFill 1'!AL$2:AL45)&gt;0.01,"",IF('MissFill 1'!AL44/SUM('MissFill 1'!AL$2:AL45)&gt;0.01,"",IF('MissFill 1'!AL43/SUM('MissFill 1'!AL$2:AL45)&gt;0.01,"",IF('MissFill 1'!AL42/SUM('MissFill 1'!AL$2:AL45)&gt;0.01,"",DateEnded_5Day!$A45)))))))</f>
        <v/>
      </c>
      <c r="AN45" s="54" t="str">
        <f>IF($A45&lt;='All Results'!$B$4,"",IF(SUM('MissFill 1'!AM$2:AM45)=0,"",(IF('MissFill 1'!AM45/SUM('MissFill 1'!AM$2:AM45)&gt;0.01,"",IF('MissFill 1'!AM44/SUM('MissFill 1'!AM$2:AM45)&gt;0.01,"",IF('MissFill 1'!AM43/SUM('MissFill 1'!AM$2:AM45)&gt;0.01,"",IF('MissFill 1'!AM42/SUM('MissFill 1'!AM$2:AM45)&gt;0.01,"",DateEnded_5Day!$A45)))))))</f>
        <v/>
      </c>
      <c r="AO45" s="54" t="str">
        <f>IF($A45&lt;='All Results'!$B$4,"",IF(SUM('MissFill 1'!AN$2:AN45)=0,"",(IF('MissFill 1'!AN45/SUM('MissFill 1'!AN$2:AN45)&gt;0.01,"",IF('MissFill 1'!AN44/SUM('MissFill 1'!AN$2:AN45)&gt;0.01,"",IF('MissFill 1'!AN43/SUM('MissFill 1'!AN$2:AN45)&gt;0.01,"",IF('MissFill 1'!AN42/SUM('MissFill 1'!AN$2:AN45)&gt;0.01,"",DateEnded_5Day!$A45)))))))</f>
        <v/>
      </c>
      <c r="AP45" s="54" t="str">
        <f>IF($A45&lt;='All Results'!$B$4,"",IF(SUM('MissFill 1'!AO$2:AO45)=0,"",(IF('MissFill 1'!AO45/SUM('MissFill 1'!AO$2:AO45)&gt;0.01,"",IF('MissFill 1'!AO44/SUM('MissFill 1'!AO$2:AO45)&gt;0.01,"",IF('MissFill 1'!AO43/SUM('MissFill 1'!AO$2:AO45)&gt;0.01,"",IF('MissFill 1'!AO42/SUM('MissFill 1'!AO$2:AO45)&gt;0.01,"",DateEnded_5Day!$A45)))))))</f>
        <v/>
      </c>
      <c r="AQ45" s="54" t="str">
        <f>IF($A45&lt;='All Results'!$B$4,"",IF(SUM('MissFill 1'!AP$2:AP45)=0,"",(IF('MissFill 1'!AP45/SUM('MissFill 1'!AP$2:AP45)&gt;0.01,"",IF('MissFill 1'!AP44/SUM('MissFill 1'!AP$2:AP45)&gt;0.01,"",IF('MissFill 1'!AP43/SUM('MissFill 1'!AP$2:AP45)&gt;0.01,"",IF('MissFill 1'!AP42/SUM('MissFill 1'!AP$2:AP45)&gt;0.01,"",DateEnded_5Day!$A45)))))))</f>
        <v/>
      </c>
      <c r="AR45" s="54" t="str">
        <f>IF($A45&lt;='All Results'!$B$4,"",IF(SUM('MissFill 1'!AQ$2:AQ45)=0,"",(IF('MissFill 1'!AQ45/SUM('MissFill 1'!AQ$2:AQ45)&gt;0.01,"",IF('MissFill 1'!AQ44/SUM('MissFill 1'!AQ$2:AQ45)&gt;0.01,"",IF('MissFill 1'!AQ43/SUM('MissFill 1'!AQ$2:AQ45)&gt;0.01,"",IF('MissFill 1'!AQ42/SUM('MissFill 1'!AQ$2:AQ45)&gt;0.01,"",DateEnded_5Day!$A45)))))))</f>
        <v/>
      </c>
      <c r="AS45" s="54" t="str">
        <f>IF($A45&lt;='All Results'!$B$4,"",IF(SUM('MissFill 1'!AR$2:AR45)=0,"",(IF('MissFill 1'!AR45/SUM('MissFill 1'!AR$2:AR45)&gt;0.01,"",IF('MissFill 1'!AR44/SUM('MissFill 1'!AR$2:AR45)&gt;0.01,"",IF('MissFill 1'!AR43/SUM('MissFill 1'!AR$2:AR45)&gt;0.01,"",IF('MissFill 1'!AR42/SUM('MissFill 1'!AR$2:AR45)&gt;0.01,"",DateEnded_5Day!$A45)))))))</f>
        <v/>
      </c>
      <c r="AT45" s="54" t="str">
        <f>IF($A45&lt;='All Results'!$B$4,"",IF(SUM('MissFill 1'!AS$2:AS45)=0,"",(IF('MissFill 1'!AS45/SUM('MissFill 1'!AS$2:AS45)&gt;0.01,"",IF('MissFill 1'!AS44/SUM('MissFill 1'!AS$2:AS45)&gt;0.01,"",IF('MissFill 1'!AS43/SUM('MissFill 1'!AS$2:AS45)&gt;0.01,"",IF('MissFill 1'!AS42/SUM('MissFill 1'!AS$2:AS45)&gt;0.01,"",DateEnded_5Day!$A45)))))))</f>
        <v/>
      </c>
      <c r="AU45" s="54" t="str">
        <f>IF($A45&lt;='All Results'!$B$4,"",IF(SUM('MissFill 1'!AT$2:AT45)=0,"",(IF('MissFill 1'!AT45/SUM('MissFill 1'!AT$2:AT45)&gt;0.01,"",IF('MissFill 1'!AT44/SUM('MissFill 1'!AT$2:AT45)&gt;0.01,"",IF('MissFill 1'!AT43/SUM('MissFill 1'!AT$2:AT45)&gt;0.01,"",IF('MissFill 1'!AT42/SUM('MissFill 1'!AT$2:AT45)&gt;0.01,"",DateEnded_5Day!$A45)))))))</f>
        <v/>
      </c>
      <c r="AV45" s="54" t="str">
        <f>IF($A45&lt;='All Results'!$B$4,"",IF(SUM('MissFill 1'!AU$2:AU45)=0,"",(IF('MissFill 1'!AU45/SUM('MissFill 1'!AU$2:AU45)&gt;0.01,"",IF('MissFill 1'!AU44/SUM('MissFill 1'!AU$2:AU45)&gt;0.01,"",IF('MissFill 1'!AU43/SUM('MissFill 1'!AU$2:AU45)&gt;0.01,"",IF('MissFill 1'!AU42/SUM('MissFill 1'!AU$2:AU45)&gt;0.01,"",DateEnded_5Day!$A45)))))))</f>
        <v/>
      </c>
      <c r="AW45" s="54" t="str">
        <f>IF($A45&lt;='All Results'!$B$4,"",IF(SUM('MissFill 1'!AV$2:AV45)=0,"",(IF('MissFill 1'!AV45/SUM('MissFill 1'!AV$2:AV45)&gt;0.01,"",IF('MissFill 1'!AV44/SUM('MissFill 1'!AV$2:AV45)&gt;0.01,"",IF('MissFill 1'!AV43/SUM('MissFill 1'!AV$2:AV45)&gt;0.01,"",IF('MissFill 1'!AV42/SUM('MissFill 1'!AV$2:AV45)&gt;0.01,"",DateEnded_5Day!$A45)))))))</f>
        <v/>
      </c>
      <c r="AX45" s="54" t="str">
        <f>IF($A45&lt;='All Results'!$B$4,"",IF(SUM('MissFill 1'!AW$2:AW45)=0,"",(IF('MissFill 1'!AW45/SUM('MissFill 1'!AW$2:AW45)&gt;0.01,"",IF('MissFill 1'!AW44/SUM('MissFill 1'!AW$2:AW45)&gt;0.01,"",IF('MissFill 1'!AW43/SUM('MissFill 1'!AW$2:AW45)&gt;0.01,"",IF('MissFill 1'!AW42/SUM('MissFill 1'!AW$2:AW45)&gt;0.01,"",DateEnded_5Day!$A45)))))))</f>
        <v/>
      </c>
    </row>
    <row r="46" spans="1:50" x14ac:dyDescent="0.25">
      <c r="A46" s="41">
        <v>44391</v>
      </c>
      <c r="B46" s="52">
        <v>195</v>
      </c>
      <c r="C46" s="54" t="str">
        <f>IF($A46&lt;='All Results'!$B$4,"",IF(SUM('MissFill 1'!B$2:B46)=0,"",(IF('MissFill 1'!B46/SUM('MissFill 1'!B$2:B46)&gt;0.01,"",IF('MissFill 1'!B45/SUM('MissFill 1'!B$2:B46)&gt;0.01,"",IF('MissFill 1'!B44/SUM('MissFill 1'!B$2:B46)&gt;0.01,"",IF('MissFill 1'!B43/SUM('MissFill 1'!B$2:B46)&gt;0.01,"",DateEnded_5Day!$A46)))))))</f>
        <v/>
      </c>
      <c r="D46" s="54" t="str">
        <f>IF($A46&lt;='All Results'!$B$4,"",IF(SUM('MissFill 1'!C$2:C46)=0,"",(IF('MissFill 1'!C46/SUM('MissFill 1'!C$2:C46)&gt;0.01,"",IF('MissFill 1'!C45/SUM('MissFill 1'!C$2:C46)&gt;0.01,"",IF('MissFill 1'!C44/SUM('MissFill 1'!C$2:C46)&gt;0.01,"",IF('MissFill 1'!C43/SUM('MissFill 1'!C$2:C46)&gt;0.01,"",DateEnded_5Day!$A46)))))))</f>
        <v/>
      </c>
      <c r="E46" s="54" t="str">
        <f>IF($A46&lt;='All Results'!$B$4,"",IF(SUM('MissFill 1'!D$2:D46)=0,"",(IF('MissFill 1'!D46/SUM('MissFill 1'!D$2:D46)&gt;0.01,"",IF('MissFill 1'!D45/SUM('MissFill 1'!D$2:D46)&gt;0.01,"",IF('MissFill 1'!D44/SUM('MissFill 1'!D$2:D46)&gt;0.01,"",IF('MissFill 1'!D43/SUM('MissFill 1'!D$2:D46)&gt;0.01,"",DateEnded_5Day!$A46)))))))</f>
        <v/>
      </c>
      <c r="F46" s="54" t="str">
        <f>IF($A46&lt;='All Results'!$B$4,"",IF(SUM('MissFill 1'!E$2:E46)=0,"",(IF('MissFill 1'!E46/SUM('MissFill 1'!E$2:E46)&gt;0.01,"",IF('MissFill 1'!E45/SUM('MissFill 1'!E$2:E46)&gt;0.01,"",IF('MissFill 1'!E44/SUM('MissFill 1'!E$2:E46)&gt;0.01,"",IF('MissFill 1'!E43/SUM('MissFill 1'!E$2:E46)&gt;0.01,"",DateEnded_5Day!$A46)))))))</f>
        <v/>
      </c>
      <c r="G46" s="54" t="str">
        <f>IF($A46&lt;='All Results'!$B$4,"",IF(SUM('MissFill 1'!F$2:F46)=0,"",(IF('MissFill 1'!F46/SUM('MissFill 1'!F$2:F46)&gt;0.01,"",IF('MissFill 1'!F45/SUM('MissFill 1'!F$2:F46)&gt;0.01,"",IF('MissFill 1'!F44/SUM('MissFill 1'!F$2:F46)&gt;0.01,"",IF('MissFill 1'!F43/SUM('MissFill 1'!F$2:F46)&gt;0.01,"",DateEnded_5Day!$A46)))))))</f>
        <v/>
      </c>
      <c r="H46" s="54" t="str">
        <f>IF($A46&lt;='All Results'!$B$4,"",IF(SUM('MissFill 1'!G$2:G46)=0,"",(IF('MissFill 1'!G46/SUM('MissFill 1'!G$2:G46)&gt;0.01,"",IF('MissFill 1'!G45/SUM('MissFill 1'!G$2:G46)&gt;0.01,"",IF('MissFill 1'!G44/SUM('MissFill 1'!G$2:G46)&gt;0.01,"",IF('MissFill 1'!G43/SUM('MissFill 1'!G$2:G46)&gt;0.01,"",DateEnded_5Day!$A46)))))))</f>
        <v/>
      </c>
      <c r="I46" s="54" t="str">
        <f>IF($A46&lt;='All Results'!$B$4,"",IF(SUM('MissFill 1'!H$2:H46)=0,"",(IF('MissFill 1'!H46/SUM('MissFill 1'!H$2:H46)&gt;0.01,"",IF('MissFill 1'!H45/SUM('MissFill 1'!H$2:H46)&gt;0.01,"",IF('MissFill 1'!H44/SUM('MissFill 1'!H$2:H46)&gt;0.01,"",IF('MissFill 1'!H43/SUM('MissFill 1'!H$2:H46)&gt;0.01,"",DateEnded_5Day!$A46)))))))</f>
        <v/>
      </c>
      <c r="J46" s="54" t="str">
        <f>IF($A46&lt;='All Results'!$B$4,"",IF(SUM('MissFill 1'!I$2:I46)=0,"",(IF('MissFill 1'!I46/SUM('MissFill 1'!I$2:I46)&gt;0.01,"",IF('MissFill 1'!I45/SUM('MissFill 1'!I$2:I46)&gt;0.01,"",IF('MissFill 1'!I44/SUM('MissFill 1'!I$2:I46)&gt;0.01,"",IF('MissFill 1'!I43/SUM('MissFill 1'!I$2:I46)&gt;0.01,"",DateEnded_5Day!$A46)))))))</f>
        <v/>
      </c>
      <c r="K46" s="54" t="str">
        <f>IF($A46&lt;='All Results'!$B$4,"",IF(SUM('MissFill 1'!J$2:J46)=0,"",(IF('MissFill 1'!J46/SUM('MissFill 1'!J$2:J46)&gt;0.01,"",IF('MissFill 1'!J45/SUM('MissFill 1'!J$2:J46)&gt;0.01,"",IF('MissFill 1'!J44/SUM('MissFill 1'!J$2:J46)&gt;0.01,"",IF('MissFill 1'!J43/SUM('MissFill 1'!J$2:J46)&gt;0.01,"",DateEnded_5Day!$A46)))))))</f>
        <v/>
      </c>
      <c r="L46" s="54" t="str">
        <f>IF($A46&lt;='All Results'!$B$4,"",IF(SUM('MissFill 1'!K$2:K46)=0,"",(IF('MissFill 1'!K46/SUM('MissFill 1'!K$2:K46)&gt;0.01,"",IF('MissFill 1'!K45/SUM('MissFill 1'!K$2:K46)&gt;0.01,"",IF('MissFill 1'!K44/SUM('MissFill 1'!K$2:K46)&gt;0.01,"",IF('MissFill 1'!K43/SUM('MissFill 1'!K$2:K46)&gt;0.01,"",DateEnded_5Day!$A46)))))))</f>
        <v/>
      </c>
      <c r="M46" s="54" t="str">
        <f>IF($A46&lt;='All Results'!$B$4,"",IF(SUM('MissFill 1'!L$2:L46)=0,"",(IF('MissFill 1'!L46/SUM('MissFill 1'!L$2:L46)&gt;0.01,"",IF('MissFill 1'!L45/SUM('MissFill 1'!L$2:L46)&gt;0.01,"",IF('MissFill 1'!L44/SUM('MissFill 1'!L$2:L46)&gt;0.01,"",IF('MissFill 1'!L43/SUM('MissFill 1'!L$2:L46)&gt;0.01,"",DateEnded_5Day!$A46)))))))</f>
        <v/>
      </c>
      <c r="N46" s="54" t="str">
        <f>IF($A46&lt;='All Results'!$B$4,"",IF(SUM('MissFill 1'!M$2:M46)=0,"",(IF('MissFill 1'!M46/SUM('MissFill 1'!M$2:M46)&gt;0.01,"",IF('MissFill 1'!M45/SUM('MissFill 1'!M$2:M46)&gt;0.01,"",IF('MissFill 1'!M44/SUM('MissFill 1'!M$2:M46)&gt;0.01,"",IF('MissFill 1'!M43/SUM('MissFill 1'!M$2:M46)&gt;0.01,"",DateEnded_5Day!$A46)))))))</f>
        <v/>
      </c>
      <c r="O46" s="54" t="str">
        <f>IF($A46&lt;='All Results'!$B$4,"",IF(SUM('MissFill 1'!N$2:N46)=0,"",(IF('MissFill 1'!N46/SUM('MissFill 1'!N$2:N46)&gt;0.01,"",IF('MissFill 1'!N45/SUM('MissFill 1'!N$2:N46)&gt;0.01,"",IF('MissFill 1'!N44/SUM('MissFill 1'!N$2:N46)&gt;0.01,"",IF('MissFill 1'!N43/SUM('MissFill 1'!N$2:N46)&gt;0.01,"",DateEnded_5Day!$A46)))))))</f>
        <v/>
      </c>
      <c r="P46" s="54" t="str">
        <f>IF($A46&lt;='All Results'!$B$4,"",IF(SUM('MissFill 1'!O$2:O46)=0,"",(IF('MissFill 1'!O46/SUM('MissFill 1'!O$2:O46)&gt;0.01,"",IF('MissFill 1'!O45/SUM('MissFill 1'!O$2:O46)&gt;0.01,"",IF('MissFill 1'!O44/SUM('MissFill 1'!O$2:O46)&gt;0.01,"",IF('MissFill 1'!O43/SUM('MissFill 1'!O$2:O46)&gt;0.01,"",DateEnded_5Day!$A46)))))))</f>
        <v/>
      </c>
      <c r="Q46" s="54" t="str">
        <f>IF($A46&lt;='All Results'!$B$4,"",IF(SUM('MissFill 1'!P$2:P46)=0,"",(IF('MissFill 1'!P46/SUM('MissFill 1'!P$2:P46)&gt;0.01,"",IF('MissFill 1'!P45/SUM('MissFill 1'!P$2:P46)&gt;0.01,"",IF('MissFill 1'!P44/SUM('MissFill 1'!P$2:P46)&gt;0.01,"",IF('MissFill 1'!P43/SUM('MissFill 1'!P$2:P46)&gt;0.01,"",DateEnded_5Day!$A46)))))))</f>
        <v/>
      </c>
      <c r="R46" s="54" t="str">
        <f>IF($A46&lt;='All Results'!$B$4,"",IF(SUM('MissFill 1'!Q$2:Q46)=0,"",(IF('MissFill 1'!Q46/SUM('MissFill 1'!Q$2:Q46)&gt;0.01,"",IF('MissFill 1'!Q45/SUM('MissFill 1'!Q$2:Q46)&gt;0.01,"",IF('MissFill 1'!Q44/SUM('MissFill 1'!Q$2:Q46)&gt;0.01,"",IF('MissFill 1'!Q43/SUM('MissFill 1'!Q$2:Q46)&gt;0.01,"",DateEnded_5Day!$A46)))))))</f>
        <v/>
      </c>
      <c r="S46" s="54" t="str">
        <f>IF($A46&lt;='All Results'!$B$4,"",IF(SUM('MissFill 1'!R$2:R46)=0,"",(IF('MissFill 1'!R46/SUM('MissFill 1'!R$2:R46)&gt;0.01,"",IF('MissFill 1'!R45/SUM('MissFill 1'!R$2:R46)&gt;0.01,"",IF('MissFill 1'!R44/SUM('MissFill 1'!R$2:R46)&gt;0.01,"",IF('MissFill 1'!R43/SUM('MissFill 1'!R$2:R46)&gt;0.01,"",DateEnded_5Day!$A46)))))))</f>
        <v/>
      </c>
      <c r="T46" s="54" t="str">
        <f>IF($A46&lt;='All Results'!$B$4,"",IF(SUM('MissFill 1'!S$2:S46)=0,"",(IF('MissFill 1'!S46/SUM('MissFill 1'!S$2:S46)&gt;0.01,"",IF('MissFill 1'!S45/SUM('MissFill 1'!S$2:S46)&gt;0.01,"",IF('MissFill 1'!S44/SUM('MissFill 1'!S$2:S46)&gt;0.01,"",IF('MissFill 1'!S43/SUM('MissFill 1'!S$2:S46)&gt;0.01,"",DateEnded_5Day!$A46)))))))</f>
        <v/>
      </c>
      <c r="U46" s="54" t="str">
        <f>IF($A46&lt;='All Results'!$B$4,"",IF(SUM('MissFill 1'!T$2:T46)=0,"",(IF('MissFill 1'!T46/SUM('MissFill 1'!T$2:T46)&gt;0.01,"",IF('MissFill 1'!T45/SUM('MissFill 1'!T$2:T46)&gt;0.01,"",IF('MissFill 1'!T44/SUM('MissFill 1'!T$2:T46)&gt;0.01,"",IF('MissFill 1'!T43/SUM('MissFill 1'!T$2:T46)&gt;0.01,"",DateEnded_5Day!$A46)))))))</f>
        <v/>
      </c>
      <c r="V46" s="54" t="str">
        <f>IF($A46&lt;='All Results'!$B$4,"",IF(SUM('MissFill 1'!U$2:U46)=0,"",(IF('MissFill 1'!U46/SUM('MissFill 1'!U$2:U46)&gt;0.01,"",IF('MissFill 1'!U45/SUM('MissFill 1'!U$2:U46)&gt;0.01,"",IF('MissFill 1'!U44/SUM('MissFill 1'!U$2:U46)&gt;0.01,"",IF('MissFill 1'!U43/SUM('MissFill 1'!U$2:U46)&gt;0.01,"",DateEnded_5Day!$A46)))))))</f>
        <v/>
      </c>
      <c r="W46" s="54" t="str">
        <f>IF($A46&lt;='All Results'!$B$4,"",IF(SUM('MissFill 1'!V$2:V46)=0,"",(IF('MissFill 1'!V46/SUM('MissFill 1'!V$2:V46)&gt;0.01,"",IF('MissFill 1'!V45/SUM('MissFill 1'!V$2:V46)&gt;0.01,"",IF('MissFill 1'!V44/SUM('MissFill 1'!V$2:V46)&gt;0.01,"",IF('MissFill 1'!V43/SUM('MissFill 1'!V$2:V46)&gt;0.01,"",DateEnded_5Day!$A46)))))))</f>
        <v/>
      </c>
      <c r="X46" s="54" t="str">
        <f>IF($A46&lt;='All Results'!$B$4,"",IF(SUM('MissFill 1'!W$2:W46)=0,"",(IF('MissFill 1'!W46/SUM('MissFill 1'!W$2:W46)&gt;0.01,"",IF('MissFill 1'!W45/SUM('MissFill 1'!W$2:W46)&gt;0.01,"",IF('MissFill 1'!W44/SUM('MissFill 1'!W$2:W46)&gt;0.01,"",IF('MissFill 1'!W43/SUM('MissFill 1'!W$2:W46)&gt;0.01,"",DateEnded_5Day!$A46)))))))</f>
        <v/>
      </c>
      <c r="Y46" s="54" t="str">
        <f>IF($A46&lt;='All Results'!$B$4,"",IF(SUM('MissFill 1'!X$2:X46)=0,"",(IF('MissFill 1'!X46/SUM('MissFill 1'!X$2:X46)&gt;0.01,"",IF('MissFill 1'!X45/SUM('MissFill 1'!X$2:X46)&gt;0.01,"",IF('MissFill 1'!X44/SUM('MissFill 1'!X$2:X46)&gt;0.01,"",IF('MissFill 1'!X43/SUM('MissFill 1'!X$2:X46)&gt;0.01,"",DateEnded_5Day!$A46)))))))</f>
        <v/>
      </c>
      <c r="Z46" s="54" t="str">
        <f>IF($A46&lt;='All Results'!$B$4,"",IF(SUM('MissFill 1'!Y$2:Y46)=0,"",(IF('MissFill 1'!Y46/SUM('MissFill 1'!Y$2:Y46)&gt;0.01,"",IF('MissFill 1'!Y45/SUM('MissFill 1'!Y$2:Y46)&gt;0.01,"",IF('MissFill 1'!Y44/SUM('MissFill 1'!Y$2:Y46)&gt;0.01,"",IF('MissFill 1'!Y43/SUM('MissFill 1'!Y$2:Y46)&gt;0.01,"",DateEnded_5Day!$A46)))))))</f>
        <v/>
      </c>
      <c r="AA46" s="54" t="str">
        <f>IF($A46&lt;='All Results'!$B$4,"",IF(SUM('MissFill 1'!Z$2:Z46)=0,"",(IF('MissFill 1'!Z46/SUM('MissFill 1'!Z$2:Z46)&gt;0.01,"",IF('MissFill 1'!Z45/SUM('MissFill 1'!Z$2:Z46)&gt;0.01,"",IF('MissFill 1'!Z44/SUM('MissFill 1'!Z$2:Z46)&gt;0.01,"",IF('MissFill 1'!Z43/SUM('MissFill 1'!Z$2:Z46)&gt;0.01,"",DateEnded_5Day!$A46)))))))</f>
        <v/>
      </c>
      <c r="AB46" s="54" t="str">
        <f>IF($A46&lt;='All Results'!$B$4,"",IF(SUM('MissFill 1'!AA$2:AA46)=0,"",(IF('MissFill 1'!AA46/SUM('MissFill 1'!AA$2:AA46)&gt;0.01,"",IF('MissFill 1'!AA45/SUM('MissFill 1'!AA$2:AA46)&gt;0.01,"",IF('MissFill 1'!AA44/SUM('MissFill 1'!AA$2:AA46)&gt;0.01,"",IF('MissFill 1'!AA43/SUM('MissFill 1'!AA$2:AA46)&gt;0.01,"",DateEnded_5Day!$A46)))))))</f>
        <v/>
      </c>
      <c r="AC46" s="54" t="str">
        <f>IF($A46&lt;='All Results'!$B$4,"",IF(SUM('MissFill 1'!AB$2:AB46)=0,"",(IF('MissFill 1'!AB46/SUM('MissFill 1'!AB$2:AB46)&gt;0.01,"",IF('MissFill 1'!AB45/SUM('MissFill 1'!AB$2:AB46)&gt;0.01,"",IF('MissFill 1'!AB44/SUM('MissFill 1'!AB$2:AB46)&gt;0.01,"",IF('MissFill 1'!AB43/SUM('MissFill 1'!AB$2:AB46)&gt;0.01,"",DateEnded_5Day!$A46)))))))</f>
        <v/>
      </c>
      <c r="AD46" s="54" t="str">
        <f>IF($A46&lt;='All Results'!$B$4,"",IF(SUM('MissFill 1'!AC$2:AC46)=0,"",(IF('MissFill 1'!AC46/SUM('MissFill 1'!AC$2:AC46)&gt;0.01,"",IF('MissFill 1'!AC45/SUM('MissFill 1'!AC$2:AC46)&gt;0.01,"",IF('MissFill 1'!AC44/SUM('MissFill 1'!AC$2:AC46)&gt;0.01,"",IF('MissFill 1'!AC43/SUM('MissFill 1'!AC$2:AC46)&gt;0.01,"",DateEnded_5Day!$A46)))))))</f>
        <v/>
      </c>
      <c r="AE46" s="54" t="str">
        <f>IF($A46&lt;='All Results'!$B$4,"",IF(SUM('MissFill 1'!AD$2:AD46)=0,"",(IF('MissFill 1'!AD46/SUM('MissFill 1'!AD$2:AD46)&gt;0.01,"",IF('MissFill 1'!AD45/SUM('MissFill 1'!AD$2:AD46)&gt;0.01,"",IF('MissFill 1'!AD44/SUM('MissFill 1'!AD$2:AD46)&gt;0.01,"",IF('MissFill 1'!AD43/SUM('MissFill 1'!AD$2:AD46)&gt;0.01,"",DateEnded_5Day!$A46)))))))</f>
        <v/>
      </c>
      <c r="AF46" s="54" t="str">
        <f>IF($A46&lt;='All Results'!$B$4,"",IF(SUM('MissFill 1'!AE$2:AE46)=0,"",(IF('MissFill 1'!AE46/SUM('MissFill 1'!AE$2:AE46)&gt;0.01,"",IF('MissFill 1'!AE45/SUM('MissFill 1'!AE$2:AE46)&gt;0.01,"",IF('MissFill 1'!AE44/SUM('MissFill 1'!AE$2:AE46)&gt;0.01,"",IF('MissFill 1'!AE43/SUM('MissFill 1'!AE$2:AE46)&gt;0.01,"",DateEnded_5Day!$A46)))))))</f>
        <v/>
      </c>
      <c r="AG46" s="54" t="str">
        <f>IF($A46&lt;='All Results'!$B$4,"",IF(SUM('MissFill 1'!AF$2:AF46)=0,"",(IF('MissFill 1'!AF46/SUM('MissFill 1'!AF$2:AF46)&gt;0.01,"",IF('MissFill 1'!AF45/SUM('MissFill 1'!AF$2:AF46)&gt;0.01,"",IF('MissFill 1'!AF44/SUM('MissFill 1'!AF$2:AF46)&gt;0.01,"",IF('MissFill 1'!AF43/SUM('MissFill 1'!AF$2:AF46)&gt;0.01,"",DateEnded_5Day!$A46)))))))</f>
        <v/>
      </c>
      <c r="AH46" s="54" t="str">
        <f>IF($A46&lt;='All Results'!$B$4,"",IF(SUM('MissFill 1'!AG$2:AG46)=0,"",(IF('MissFill 1'!AG46/SUM('MissFill 1'!AG$2:AG46)&gt;0.01,"",IF('MissFill 1'!AG45/SUM('MissFill 1'!AG$2:AG46)&gt;0.01,"",IF('MissFill 1'!AG44/SUM('MissFill 1'!AG$2:AG46)&gt;0.01,"",IF('MissFill 1'!AG43/SUM('MissFill 1'!AG$2:AG46)&gt;0.01,"",DateEnded_5Day!$A46)))))))</f>
        <v/>
      </c>
      <c r="AI46" s="54" t="str">
        <f>IF($A46&lt;='All Results'!$B$4,"",IF(SUM('MissFill 1'!AH$2:AH46)=0,"",(IF('MissFill 1'!AH46/SUM('MissFill 1'!AH$2:AH46)&gt;0.01,"",IF('MissFill 1'!AH45/SUM('MissFill 1'!AH$2:AH46)&gt;0.01,"",IF('MissFill 1'!AH44/SUM('MissFill 1'!AH$2:AH46)&gt;0.01,"",IF('MissFill 1'!AH43/SUM('MissFill 1'!AH$2:AH46)&gt;0.01,"",DateEnded_5Day!$A46)))))))</f>
        <v/>
      </c>
      <c r="AJ46" s="54" t="str">
        <f>IF($A46&lt;='All Results'!$B$4,"",IF(SUM('MissFill 1'!AI$2:AI46)=0,"",(IF('MissFill 1'!AI46/SUM('MissFill 1'!AI$2:AI46)&gt;0.01,"",IF('MissFill 1'!AI45/SUM('MissFill 1'!AI$2:AI46)&gt;0.01,"",IF('MissFill 1'!AI44/SUM('MissFill 1'!AI$2:AI46)&gt;0.01,"",IF('MissFill 1'!AI43/SUM('MissFill 1'!AI$2:AI46)&gt;0.01,"",DateEnded_5Day!$A46)))))))</f>
        <v/>
      </c>
      <c r="AK46" s="54" t="str">
        <f>IF($A46&lt;='All Results'!$B$4,"",IF(SUM('MissFill 1'!AJ$2:AJ46)=0,"",(IF('MissFill 1'!AJ46/SUM('MissFill 1'!AJ$2:AJ46)&gt;0.01,"",IF('MissFill 1'!AJ45/SUM('MissFill 1'!AJ$2:AJ46)&gt;0.01,"",IF('MissFill 1'!AJ44/SUM('MissFill 1'!AJ$2:AJ46)&gt;0.01,"",IF('MissFill 1'!AJ43/SUM('MissFill 1'!AJ$2:AJ46)&gt;0.01,"",DateEnded_5Day!$A46)))))))</f>
        <v/>
      </c>
      <c r="AL46" s="54" t="str">
        <f>IF($A46&lt;='All Results'!$B$4,"",IF(SUM('MissFill 1'!AK$2:AK46)=0,"",(IF('MissFill 1'!AK46/SUM('MissFill 1'!AK$2:AK46)&gt;0.01,"",IF('MissFill 1'!AK45/SUM('MissFill 1'!AK$2:AK46)&gt;0.01,"",IF('MissFill 1'!AK44/SUM('MissFill 1'!AK$2:AK46)&gt;0.01,"",IF('MissFill 1'!AK43/SUM('MissFill 1'!AK$2:AK46)&gt;0.01,"",DateEnded_5Day!$A46)))))))</f>
        <v/>
      </c>
      <c r="AM46" s="54" t="str">
        <f>IF($A46&lt;='All Results'!$B$4,"",IF(SUM('MissFill 1'!AL$2:AL46)=0,"",(IF('MissFill 1'!AL46/SUM('MissFill 1'!AL$2:AL46)&gt;0.01,"",IF('MissFill 1'!AL45/SUM('MissFill 1'!AL$2:AL46)&gt;0.01,"",IF('MissFill 1'!AL44/SUM('MissFill 1'!AL$2:AL46)&gt;0.01,"",IF('MissFill 1'!AL43/SUM('MissFill 1'!AL$2:AL46)&gt;0.01,"",DateEnded_5Day!$A46)))))))</f>
        <v/>
      </c>
      <c r="AN46" s="54" t="str">
        <f>IF($A46&lt;='All Results'!$B$4,"",IF(SUM('MissFill 1'!AM$2:AM46)=0,"",(IF('MissFill 1'!AM46/SUM('MissFill 1'!AM$2:AM46)&gt;0.01,"",IF('MissFill 1'!AM45/SUM('MissFill 1'!AM$2:AM46)&gt;0.01,"",IF('MissFill 1'!AM44/SUM('MissFill 1'!AM$2:AM46)&gt;0.01,"",IF('MissFill 1'!AM43/SUM('MissFill 1'!AM$2:AM46)&gt;0.01,"",DateEnded_5Day!$A46)))))))</f>
        <v/>
      </c>
      <c r="AO46" s="54" t="str">
        <f>IF($A46&lt;='All Results'!$B$4,"",IF(SUM('MissFill 1'!AN$2:AN46)=0,"",(IF('MissFill 1'!AN46/SUM('MissFill 1'!AN$2:AN46)&gt;0.01,"",IF('MissFill 1'!AN45/SUM('MissFill 1'!AN$2:AN46)&gt;0.01,"",IF('MissFill 1'!AN44/SUM('MissFill 1'!AN$2:AN46)&gt;0.01,"",IF('MissFill 1'!AN43/SUM('MissFill 1'!AN$2:AN46)&gt;0.01,"",DateEnded_5Day!$A46)))))))</f>
        <v/>
      </c>
      <c r="AP46" s="54" t="str">
        <f>IF($A46&lt;='All Results'!$B$4,"",IF(SUM('MissFill 1'!AO$2:AO46)=0,"",(IF('MissFill 1'!AO46/SUM('MissFill 1'!AO$2:AO46)&gt;0.01,"",IF('MissFill 1'!AO45/SUM('MissFill 1'!AO$2:AO46)&gt;0.01,"",IF('MissFill 1'!AO44/SUM('MissFill 1'!AO$2:AO46)&gt;0.01,"",IF('MissFill 1'!AO43/SUM('MissFill 1'!AO$2:AO46)&gt;0.01,"",DateEnded_5Day!$A46)))))))</f>
        <v/>
      </c>
      <c r="AQ46" s="54" t="str">
        <f>IF($A46&lt;='All Results'!$B$4,"",IF(SUM('MissFill 1'!AP$2:AP46)=0,"",(IF('MissFill 1'!AP46/SUM('MissFill 1'!AP$2:AP46)&gt;0.01,"",IF('MissFill 1'!AP45/SUM('MissFill 1'!AP$2:AP46)&gt;0.01,"",IF('MissFill 1'!AP44/SUM('MissFill 1'!AP$2:AP46)&gt;0.01,"",IF('MissFill 1'!AP43/SUM('MissFill 1'!AP$2:AP46)&gt;0.01,"",DateEnded_5Day!$A46)))))))</f>
        <v/>
      </c>
      <c r="AR46" s="54" t="str">
        <f>IF($A46&lt;='All Results'!$B$4,"",IF(SUM('MissFill 1'!AQ$2:AQ46)=0,"",(IF('MissFill 1'!AQ46/SUM('MissFill 1'!AQ$2:AQ46)&gt;0.01,"",IF('MissFill 1'!AQ45/SUM('MissFill 1'!AQ$2:AQ46)&gt;0.01,"",IF('MissFill 1'!AQ44/SUM('MissFill 1'!AQ$2:AQ46)&gt;0.01,"",IF('MissFill 1'!AQ43/SUM('MissFill 1'!AQ$2:AQ46)&gt;0.01,"",DateEnded_5Day!$A46)))))))</f>
        <v/>
      </c>
      <c r="AS46" s="54" t="str">
        <f>IF($A46&lt;='All Results'!$B$4,"",IF(SUM('MissFill 1'!AR$2:AR46)=0,"",(IF('MissFill 1'!AR46/SUM('MissFill 1'!AR$2:AR46)&gt;0.01,"",IF('MissFill 1'!AR45/SUM('MissFill 1'!AR$2:AR46)&gt;0.01,"",IF('MissFill 1'!AR44/SUM('MissFill 1'!AR$2:AR46)&gt;0.01,"",IF('MissFill 1'!AR43/SUM('MissFill 1'!AR$2:AR46)&gt;0.01,"",DateEnded_5Day!$A46)))))))</f>
        <v/>
      </c>
      <c r="AT46" s="54" t="str">
        <f>IF($A46&lt;='All Results'!$B$4,"",IF(SUM('MissFill 1'!AS$2:AS46)=0,"",(IF('MissFill 1'!AS46/SUM('MissFill 1'!AS$2:AS46)&gt;0.01,"",IF('MissFill 1'!AS45/SUM('MissFill 1'!AS$2:AS46)&gt;0.01,"",IF('MissFill 1'!AS44/SUM('MissFill 1'!AS$2:AS46)&gt;0.01,"",IF('MissFill 1'!AS43/SUM('MissFill 1'!AS$2:AS46)&gt;0.01,"",DateEnded_5Day!$A46)))))))</f>
        <v/>
      </c>
      <c r="AU46" s="54" t="str">
        <f>IF($A46&lt;='All Results'!$B$4,"",IF(SUM('MissFill 1'!AT$2:AT46)=0,"",(IF('MissFill 1'!AT46/SUM('MissFill 1'!AT$2:AT46)&gt;0.01,"",IF('MissFill 1'!AT45/SUM('MissFill 1'!AT$2:AT46)&gt;0.01,"",IF('MissFill 1'!AT44/SUM('MissFill 1'!AT$2:AT46)&gt;0.01,"",IF('MissFill 1'!AT43/SUM('MissFill 1'!AT$2:AT46)&gt;0.01,"",DateEnded_5Day!$A46)))))))</f>
        <v/>
      </c>
      <c r="AV46" s="54" t="str">
        <f>IF($A46&lt;='All Results'!$B$4,"",IF(SUM('MissFill 1'!AU$2:AU46)=0,"",(IF('MissFill 1'!AU46/SUM('MissFill 1'!AU$2:AU46)&gt;0.01,"",IF('MissFill 1'!AU45/SUM('MissFill 1'!AU$2:AU46)&gt;0.01,"",IF('MissFill 1'!AU44/SUM('MissFill 1'!AU$2:AU46)&gt;0.01,"",IF('MissFill 1'!AU43/SUM('MissFill 1'!AU$2:AU46)&gt;0.01,"",DateEnded_5Day!$A46)))))))</f>
        <v/>
      </c>
      <c r="AW46" s="54" t="str">
        <f>IF($A46&lt;='All Results'!$B$4,"",IF(SUM('MissFill 1'!AV$2:AV46)=0,"",(IF('MissFill 1'!AV46/SUM('MissFill 1'!AV$2:AV46)&gt;0.01,"",IF('MissFill 1'!AV45/SUM('MissFill 1'!AV$2:AV46)&gt;0.01,"",IF('MissFill 1'!AV44/SUM('MissFill 1'!AV$2:AV46)&gt;0.01,"",IF('MissFill 1'!AV43/SUM('MissFill 1'!AV$2:AV46)&gt;0.01,"",DateEnded_5Day!$A46)))))))</f>
        <v/>
      </c>
      <c r="AX46" s="54" t="str">
        <f>IF($A46&lt;='All Results'!$B$4,"",IF(SUM('MissFill 1'!AW$2:AW46)=0,"",(IF('MissFill 1'!AW46/SUM('MissFill 1'!AW$2:AW46)&gt;0.01,"",IF('MissFill 1'!AW45/SUM('MissFill 1'!AW$2:AW46)&gt;0.01,"",IF('MissFill 1'!AW44/SUM('MissFill 1'!AW$2:AW46)&gt;0.01,"",IF('MissFill 1'!AW43/SUM('MissFill 1'!AW$2:AW46)&gt;0.01,"",DateEnded_5Day!$A46)))))))</f>
        <v/>
      </c>
    </row>
    <row r="47" spans="1:50" x14ac:dyDescent="0.25">
      <c r="A47" s="41">
        <v>44392</v>
      </c>
      <c r="B47" s="52">
        <v>196</v>
      </c>
      <c r="C47" s="54" t="str">
        <f>IF($A47&lt;='All Results'!$B$4,"",IF(SUM('MissFill 1'!B$2:B47)=0,"",(IF('MissFill 1'!B47/SUM('MissFill 1'!B$2:B47)&gt;0.01,"",IF('MissFill 1'!B46/SUM('MissFill 1'!B$2:B47)&gt;0.01,"",IF('MissFill 1'!B45/SUM('MissFill 1'!B$2:B47)&gt;0.01,"",IF('MissFill 1'!B44/SUM('MissFill 1'!B$2:B47)&gt;0.01,"",DateEnded_5Day!$A47)))))))</f>
        <v/>
      </c>
      <c r="D47" s="54" t="str">
        <f>IF($A47&lt;='All Results'!$B$4,"",IF(SUM('MissFill 1'!C$2:C47)=0,"",(IF('MissFill 1'!C47/SUM('MissFill 1'!C$2:C47)&gt;0.01,"",IF('MissFill 1'!C46/SUM('MissFill 1'!C$2:C47)&gt;0.01,"",IF('MissFill 1'!C45/SUM('MissFill 1'!C$2:C47)&gt;0.01,"",IF('MissFill 1'!C44/SUM('MissFill 1'!C$2:C47)&gt;0.01,"",DateEnded_5Day!$A47)))))))</f>
        <v/>
      </c>
      <c r="E47" s="54" t="str">
        <f>IF($A47&lt;='All Results'!$B$4,"",IF(SUM('MissFill 1'!D$2:D47)=0,"",(IF('MissFill 1'!D47/SUM('MissFill 1'!D$2:D47)&gt;0.01,"",IF('MissFill 1'!D46/SUM('MissFill 1'!D$2:D47)&gt;0.01,"",IF('MissFill 1'!D45/SUM('MissFill 1'!D$2:D47)&gt;0.01,"",IF('MissFill 1'!D44/SUM('MissFill 1'!D$2:D47)&gt;0.01,"",DateEnded_5Day!$A47)))))))</f>
        <v/>
      </c>
      <c r="F47" s="54" t="str">
        <f>IF($A47&lt;='All Results'!$B$4,"",IF(SUM('MissFill 1'!E$2:E47)=0,"",(IF('MissFill 1'!E47/SUM('MissFill 1'!E$2:E47)&gt;0.01,"",IF('MissFill 1'!E46/SUM('MissFill 1'!E$2:E47)&gt;0.01,"",IF('MissFill 1'!E45/SUM('MissFill 1'!E$2:E47)&gt;0.01,"",IF('MissFill 1'!E44/SUM('MissFill 1'!E$2:E47)&gt;0.01,"",DateEnded_5Day!$A47)))))))</f>
        <v/>
      </c>
      <c r="G47" s="54" t="str">
        <f>IF($A47&lt;='All Results'!$B$4,"",IF(SUM('MissFill 1'!F$2:F47)=0,"",(IF('MissFill 1'!F47/SUM('MissFill 1'!F$2:F47)&gt;0.01,"",IF('MissFill 1'!F46/SUM('MissFill 1'!F$2:F47)&gt;0.01,"",IF('MissFill 1'!F45/SUM('MissFill 1'!F$2:F47)&gt;0.01,"",IF('MissFill 1'!F44/SUM('MissFill 1'!F$2:F47)&gt;0.01,"",DateEnded_5Day!$A47)))))))</f>
        <v/>
      </c>
      <c r="H47" s="54" t="str">
        <f>IF($A47&lt;='All Results'!$B$4,"",IF(SUM('MissFill 1'!G$2:G47)=0,"",(IF('MissFill 1'!G47/SUM('MissFill 1'!G$2:G47)&gt;0.01,"",IF('MissFill 1'!G46/SUM('MissFill 1'!G$2:G47)&gt;0.01,"",IF('MissFill 1'!G45/SUM('MissFill 1'!G$2:G47)&gt;0.01,"",IF('MissFill 1'!G44/SUM('MissFill 1'!G$2:G47)&gt;0.01,"",DateEnded_5Day!$A47)))))))</f>
        <v/>
      </c>
      <c r="I47" s="54" t="str">
        <f>IF($A47&lt;='All Results'!$B$4,"",IF(SUM('MissFill 1'!H$2:H47)=0,"",(IF('MissFill 1'!H47/SUM('MissFill 1'!H$2:H47)&gt;0.01,"",IF('MissFill 1'!H46/SUM('MissFill 1'!H$2:H47)&gt;0.01,"",IF('MissFill 1'!H45/SUM('MissFill 1'!H$2:H47)&gt;0.01,"",IF('MissFill 1'!H44/SUM('MissFill 1'!H$2:H47)&gt;0.01,"",DateEnded_5Day!$A47)))))))</f>
        <v/>
      </c>
      <c r="J47" s="54" t="str">
        <f>IF($A47&lt;='All Results'!$B$4,"",IF(SUM('MissFill 1'!I$2:I47)=0,"",(IF('MissFill 1'!I47/SUM('MissFill 1'!I$2:I47)&gt;0.01,"",IF('MissFill 1'!I46/SUM('MissFill 1'!I$2:I47)&gt;0.01,"",IF('MissFill 1'!I45/SUM('MissFill 1'!I$2:I47)&gt;0.01,"",IF('MissFill 1'!I44/SUM('MissFill 1'!I$2:I47)&gt;0.01,"",DateEnded_5Day!$A47)))))))</f>
        <v/>
      </c>
      <c r="K47" s="54" t="str">
        <f>IF($A47&lt;='All Results'!$B$4,"",IF(SUM('MissFill 1'!J$2:J47)=0,"",(IF('MissFill 1'!J47/SUM('MissFill 1'!J$2:J47)&gt;0.01,"",IF('MissFill 1'!J46/SUM('MissFill 1'!J$2:J47)&gt;0.01,"",IF('MissFill 1'!J45/SUM('MissFill 1'!J$2:J47)&gt;0.01,"",IF('MissFill 1'!J44/SUM('MissFill 1'!J$2:J47)&gt;0.01,"",DateEnded_5Day!$A47)))))))</f>
        <v/>
      </c>
      <c r="L47" s="54" t="str">
        <f>IF($A47&lt;='All Results'!$B$4,"",IF(SUM('MissFill 1'!K$2:K47)=0,"",(IF('MissFill 1'!K47/SUM('MissFill 1'!K$2:K47)&gt;0.01,"",IF('MissFill 1'!K46/SUM('MissFill 1'!K$2:K47)&gt;0.01,"",IF('MissFill 1'!K45/SUM('MissFill 1'!K$2:K47)&gt;0.01,"",IF('MissFill 1'!K44/SUM('MissFill 1'!K$2:K47)&gt;0.01,"",DateEnded_5Day!$A47)))))))</f>
        <v/>
      </c>
      <c r="M47" s="54" t="str">
        <f>IF($A47&lt;='All Results'!$B$4,"",IF(SUM('MissFill 1'!L$2:L47)=0,"",(IF('MissFill 1'!L47/SUM('MissFill 1'!L$2:L47)&gt;0.01,"",IF('MissFill 1'!L46/SUM('MissFill 1'!L$2:L47)&gt;0.01,"",IF('MissFill 1'!L45/SUM('MissFill 1'!L$2:L47)&gt;0.01,"",IF('MissFill 1'!L44/SUM('MissFill 1'!L$2:L47)&gt;0.01,"",DateEnded_5Day!$A47)))))))</f>
        <v/>
      </c>
      <c r="N47" s="54" t="str">
        <f>IF($A47&lt;='All Results'!$B$4,"",IF(SUM('MissFill 1'!M$2:M47)=0,"",(IF('MissFill 1'!M47/SUM('MissFill 1'!M$2:M47)&gt;0.01,"",IF('MissFill 1'!M46/SUM('MissFill 1'!M$2:M47)&gt;0.01,"",IF('MissFill 1'!M45/SUM('MissFill 1'!M$2:M47)&gt;0.01,"",IF('MissFill 1'!M44/SUM('MissFill 1'!M$2:M47)&gt;0.01,"",DateEnded_5Day!$A47)))))))</f>
        <v/>
      </c>
      <c r="O47" s="54" t="str">
        <f>IF($A47&lt;='All Results'!$B$4,"",IF(SUM('MissFill 1'!N$2:N47)=0,"",(IF('MissFill 1'!N47/SUM('MissFill 1'!N$2:N47)&gt;0.01,"",IF('MissFill 1'!N46/SUM('MissFill 1'!N$2:N47)&gt;0.01,"",IF('MissFill 1'!N45/SUM('MissFill 1'!N$2:N47)&gt;0.01,"",IF('MissFill 1'!N44/SUM('MissFill 1'!N$2:N47)&gt;0.01,"",DateEnded_5Day!$A47)))))))</f>
        <v/>
      </c>
      <c r="P47" s="54" t="str">
        <f>IF($A47&lt;='All Results'!$B$4,"",IF(SUM('MissFill 1'!O$2:O47)=0,"",(IF('MissFill 1'!O47/SUM('MissFill 1'!O$2:O47)&gt;0.01,"",IF('MissFill 1'!O46/SUM('MissFill 1'!O$2:O47)&gt;0.01,"",IF('MissFill 1'!O45/SUM('MissFill 1'!O$2:O47)&gt;0.01,"",IF('MissFill 1'!O44/SUM('MissFill 1'!O$2:O47)&gt;0.01,"",DateEnded_5Day!$A47)))))))</f>
        <v/>
      </c>
      <c r="Q47" s="54" t="str">
        <f>IF($A47&lt;='All Results'!$B$4,"",IF(SUM('MissFill 1'!P$2:P47)=0,"",(IF('MissFill 1'!P47/SUM('MissFill 1'!P$2:P47)&gt;0.01,"",IF('MissFill 1'!P46/SUM('MissFill 1'!P$2:P47)&gt;0.01,"",IF('MissFill 1'!P45/SUM('MissFill 1'!P$2:P47)&gt;0.01,"",IF('MissFill 1'!P44/SUM('MissFill 1'!P$2:P47)&gt;0.01,"",DateEnded_5Day!$A47)))))))</f>
        <v/>
      </c>
      <c r="R47" s="54" t="str">
        <f>IF($A47&lt;='All Results'!$B$4,"",IF(SUM('MissFill 1'!Q$2:Q47)=0,"",(IF('MissFill 1'!Q47/SUM('MissFill 1'!Q$2:Q47)&gt;0.01,"",IF('MissFill 1'!Q46/SUM('MissFill 1'!Q$2:Q47)&gt;0.01,"",IF('MissFill 1'!Q45/SUM('MissFill 1'!Q$2:Q47)&gt;0.01,"",IF('MissFill 1'!Q44/SUM('MissFill 1'!Q$2:Q47)&gt;0.01,"",DateEnded_5Day!$A47)))))))</f>
        <v/>
      </c>
      <c r="S47" s="54" t="str">
        <f>IF($A47&lt;='All Results'!$B$4,"",IF(SUM('MissFill 1'!R$2:R47)=0,"",(IF('MissFill 1'!R47/SUM('MissFill 1'!R$2:R47)&gt;0.01,"",IF('MissFill 1'!R46/SUM('MissFill 1'!R$2:R47)&gt;0.01,"",IF('MissFill 1'!R45/SUM('MissFill 1'!R$2:R47)&gt;0.01,"",IF('MissFill 1'!R44/SUM('MissFill 1'!R$2:R47)&gt;0.01,"",DateEnded_5Day!$A47)))))))</f>
        <v/>
      </c>
      <c r="T47" s="54" t="str">
        <f>IF($A47&lt;='All Results'!$B$4,"",IF(SUM('MissFill 1'!S$2:S47)=0,"",(IF('MissFill 1'!S47/SUM('MissFill 1'!S$2:S47)&gt;0.01,"",IF('MissFill 1'!S46/SUM('MissFill 1'!S$2:S47)&gt;0.01,"",IF('MissFill 1'!S45/SUM('MissFill 1'!S$2:S47)&gt;0.01,"",IF('MissFill 1'!S44/SUM('MissFill 1'!S$2:S47)&gt;0.01,"",DateEnded_5Day!$A47)))))))</f>
        <v/>
      </c>
      <c r="U47" s="54" t="str">
        <f>IF($A47&lt;='All Results'!$B$4,"",IF(SUM('MissFill 1'!T$2:T47)=0,"",(IF('MissFill 1'!T47/SUM('MissFill 1'!T$2:T47)&gt;0.01,"",IF('MissFill 1'!T46/SUM('MissFill 1'!T$2:T47)&gt;0.01,"",IF('MissFill 1'!T45/SUM('MissFill 1'!T$2:T47)&gt;0.01,"",IF('MissFill 1'!T44/SUM('MissFill 1'!T$2:T47)&gt;0.01,"",DateEnded_5Day!$A47)))))))</f>
        <v/>
      </c>
      <c r="V47" s="54" t="str">
        <f>IF($A47&lt;='All Results'!$B$4,"",IF(SUM('MissFill 1'!U$2:U47)=0,"",(IF('MissFill 1'!U47/SUM('MissFill 1'!U$2:U47)&gt;0.01,"",IF('MissFill 1'!U46/SUM('MissFill 1'!U$2:U47)&gt;0.01,"",IF('MissFill 1'!U45/SUM('MissFill 1'!U$2:U47)&gt;0.01,"",IF('MissFill 1'!U44/SUM('MissFill 1'!U$2:U47)&gt;0.01,"",DateEnded_5Day!$A47)))))))</f>
        <v/>
      </c>
      <c r="W47" s="54" t="str">
        <f>IF($A47&lt;='All Results'!$B$4,"",IF(SUM('MissFill 1'!V$2:V47)=0,"",(IF('MissFill 1'!V47/SUM('MissFill 1'!V$2:V47)&gt;0.01,"",IF('MissFill 1'!V46/SUM('MissFill 1'!V$2:V47)&gt;0.01,"",IF('MissFill 1'!V45/SUM('MissFill 1'!V$2:V47)&gt;0.01,"",IF('MissFill 1'!V44/SUM('MissFill 1'!V$2:V47)&gt;0.01,"",DateEnded_5Day!$A47)))))))</f>
        <v/>
      </c>
      <c r="X47" s="54" t="str">
        <f>IF($A47&lt;='All Results'!$B$4,"",IF(SUM('MissFill 1'!W$2:W47)=0,"",(IF('MissFill 1'!W47/SUM('MissFill 1'!W$2:W47)&gt;0.01,"",IF('MissFill 1'!W46/SUM('MissFill 1'!W$2:W47)&gt;0.01,"",IF('MissFill 1'!W45/SUM('MissFill 1'!W$2:W47)&gt;0.01,"",IF('MissFill 1'!W44/SUM('MissFill 1'!W$2:W47)&gt;0.01,"",DateEnded_5Day!$A47)))))))</f>
        <v/>
      </c>
      <c r="Y47" s="54" t="str">
        <f>IF($A47&lt;='All Results'!$B$4,"",IF(SUM('MissFill 1'!X$2:X47)=0,"",(IF('MissFill 1'!X47/SUM('MissFill 1'!X$2:X47)&gt;0.01,"",IF('MissFill 1'!X46/SUM('MissFill 1'!X$2:X47)&gt;0.01,"",IF('MissFill 1'!X45/SUM('MissFill 1'!X$2:X47)&gt;0.01,"",IF('MissFill 1'!X44/SUM('MissFill 1'!X$2:X47)&gt;0.01,"",DateEnded_5Day!$A47)))))))</f>
        <v/>
      </c>
      <c r="Z47" s="54" t="str">
        <f>IF($A47&lt;='All Results'!$B$4,"",IF(SUM('MissFill 1'!Y$2:Y47)=0,"",(IF('MissFill 1'!Y47/SUM('MissFill 1'!Y$2:Y47)&gt;0.01,"",IF('MissFill 1'!Y46/SUM('MissFill 1'!Y$2:Y47)&gt;0.01,"",IF('MissFill 1'!Y45/SUM('MissFill 1'!Y$2:Y47)&gt;0.01,"",IF('MissFill 1'!Y44/SUM('MissFill 1'!Y$2:Y47)&gt;0.01,"",DateEnded_5Day!$A47)))))))</f>
        <v/>
      </c>
      <c r="AA47" s="54" t="str">
        <f>IF($A47&lt;='All Results'!$B$4,"",IF(SUM('MissFill 1'!Z$2:Z47)=0,"",(IF('MissFill 1'!Z47/SUM('MissFill 1'!Z$2:Z47)&gt;0.01,"",IF('MissFill 1'!Z46/SUM('MissFill 1'!Z$2:Z47)&gt;0.01,"",IF('MissFill 1'!Z45/SUM('MissFill 1'!Z$2:Z47)&gt;0.01,"",IF('MissFill 1'!Z44/SUM('MissFill 1'!Z$2:Z47)&gt;0.01,"",DateEnded_5Day!$A47)))))))</f>
        <v/>
      </c>
      <c r="AB47" s="54" t="str">
        <f>IF($A47&lt;='All Results'!$B$4,"",IF(SUM('MissFill 1'!AA$2:AA47)=0,"",(IF('MissFill 1'!AA47/SUM('MissFill 1'!AA$2:AA47)&gt;0.01,"",IF('MissFill 1'!AA46/SUM('MissFill 1'!AA$2:AA47)&gt;0.01,"",IF('MissFill 1'!AA45/SUM('MissFill 1'!AA$2:AA47)&gt;0.01,"",IF('MissFill 1'!AA44/SUM('MissFill 1'!AA$2:AA47)&gt;0.01,"",DateEnded_5Day!$A47)))))))</f>
        <v/>
      </c>
      <c r="AC47" s="54" t="str">
        <f>IF($A47&lt;='All Results'!$B$4,"",IF(SUM('MissFill 1'!AB$2:AB47)=0,"",(IF('MissFill 1'!AB47/SUM('MissFill 1'!AB$2:AB47)&gt;0.01,"",IF('MissFill 1'!AB46/SUM('MissFill 1'!AB$2:AB47)&gt;0.01,"",IF('MissFill 1'!AB45/SUM('MissFill 1'!AB$2:AB47)&gt;0.01,"",IF('MissFill 1'!AB44/SUM('MissFill 1'!AB$2:AB47)&gt;0.01,"",DateEnded_5Day!$A47)))))))</f>
        <v/>
      </c>
      <c r="AD47" s="54" t="str">
        <f>IF($A47&lt;='All Results'!$B$4,"",IF(SUM('MissFill 1'!AC$2:AC47)=0,"",(IF('MissFill 1'!AC47/SUM('MissFill 1'!AC$2:AC47)&gt;0.01,"",IF('MissFill 1'!AC46/SUM('MissFill 1'!AC$2:AC47)&gt;0.01,"",IF('MissFill 1'!AC45/SUM('MissFill 1'!AC$2:AC47)&gt;0.01,"",IF('MissFill 1'!AC44/SUM('MissFill 1'!AC$2:AC47)&gt;0.01,"",DateEnded_5Day!$A47)))))))</f>
        <v/>
      </c>
      <c r="AE47" s="54" t="str">
        <f>IF($A47&lt;='All Results'!$B$4,"",IF(SUM('MissFill 1'!AD$2:AD47)=0,"",(IF('MissFill 1'!AD47/SUM('MissFill 1'!AD$2:AD47)&gt;0.01,"",IF('MissFill 1'!AD46/SUM('MissFill 1'!AD$2:AD47)&gt;0.01,"",IF('MissFill 1'!AD45/SUM('MissFill 1'!AD$2:AD47)&gt;0.01,"",IF('MissFill 1'!AD44/SUM('MissFill 1'!AD$2:AD47)&gt;0.01,"",DateEnded_5Day!$A47)))))))</f>
        <v/>
      </c>
      <c r="AF47" s="54" t="str">
        <f>IF($A47&lt;='All Results'!$B$4,"",IF(SUM('MissFill 1'!AE$2:AE47)=0,"",(IF('MissFill 1'!AE47/SUM('MissFill 1'!AE$2:AE47)&gt;0.01,"",IF('MissFill 1'!AE46/SUM('MissFill 1'!AE$2:AE47)&gt;0.01,"",IF('MissFill 1'!AE45/SUM('MissFill 1'!AE$2:AE47)&gt;0.01,"",IF('MissFill 1'!AE44/SUM('MissFill 1'!AE$2:AE47)&gt;0.01,"",DateEnded_5Day!$A47)))))))</f>
        <v/>
      </c>
      <c r="AG47" s="54" t="str">
        <f>IF($A47&lt;='All Results'!$B$4,"",IF(SUM('MissFill 1'!AF$2:AF47)=0,"",(IF('MissFill 1'!AF47/SUM('MissFill 1'!AF$2:AF47)&gt;0.01,"",IF('MissFill 1'!AF46/SUM('MissFill 1'!AF$2:AF47)&gt;0.01,"",IF('MissFill 1'!AF45/SUM('MissFill 1'!AF$2:AF47)&gt;0.01,"",IF('MissFill 1'!AF44/SUM('MissFill 1'!AF$2:AF47)&gt;0.01,"",DateEnded_5Day!$A47)))))))</f>
        <v/>
      </c>
      <c r="AH47" s="54" t="str">
        <f>IF($A47&lt;='All Results'!$B$4,"",IF(SUM('MissFill 1'!AG$2:AG47)=0,"",(IF('MissFill 1'!AG47/SUM('MissFill 1'!AG$2:AG47)&gt;0.01,"",IF('MissFill 1'!AG46/SUM('MissFill 1'!AG$2:AG47)&gt;0.01,"",IF('MissFill 1'!AG45/SUM('MissFill 1'!AG$2:AG47)&gt;0.01,"",IF('MissFill 1'!AG44/SUM('MissFill 1'!AG$2:AG47)&gt;0.01,"",DateEnded_5Day!$A47)))))))</f>
        <v/>
      </c>
      <c r="AI47" s="54" t="str">
        <f>IF($A47&lt;='All Results'!$B$4,"",IF(SUM('MissFill 1'!AH$2:AH47)=0,"",(IF('MissFill 1'!AH47/SUM('MissFill 1'!AH$2:AH47)&gt;0.01,"",IF('MissFill 1'!AH46/SUM('MissFill 1'!AH$2:AH47)&gt;0.01,"",IF('MissFill 1'!AH45/SUM('MissFill 1'!AH$2:AH47)&gt;0.01,"",IF('MissFill 1'!AH44/SUM('MissFill 1'!AH$2:AH47)&gt;0.01,"",DateEnded_5Day!$A47)))))))</f>
        <v/>
      </c>
      <c r="AJ47" s="54" t="str">
        <f>IF($A47&lt;='All Results'!$B$4,"",IF(SUM('MissFill 1'!AI$2:AI47)=0,"",(IF('MissFill 1'!AI47/SUM('MissFill 1'!AI$2:AI47)&gt;0.01,"",IF('MissFill 1'!AI46/SUM('MissFill 1'!AI$2:AI47)&gt;0.01,"",IF('MissFill 1'!AI45/SUM('MissFill 1'!AI$2:AI47)&gt;0.01,"",IF('MissFill 1'!AI44/SUM('MissFill 1'!AI$2:AI47)&gt;0.01,"",DateEnded_5Day!$A47)))))))</f>
        <v/>
      </c>
      <c r="AK47" s="54" t="str">
        <f>IF($A47&lt;='All Results'!$B$4,"",IF(SUM('MissFill 1'!AJ$2:AJ47)=0,"",(IF('MissFill 1'!AJ47/SUM('MissFill 1'!AJ$2:AJ47)&gt;0.01,"",IF('MissFill 1'!AJ46/SUM('MissFill 1'!AJ$2:AJ47)&gt;0.01,"",IF('MissFill 1'!AJ45/SUM('MissFill 1'!AJ$2:AJ47)&gt;0.01,"",IF('MissFill 1'!AJ44/SUM('MissFill 1'!AJ$2:AJ47)&gt;0.01,"",DateEnded_5Day!$A47)))))))</f>
        <v/>
      </c>
      <c r="AL47" s="54" t="str">
        <f>IF($A47&lt;='All Results'!$B$4,"",IF(SUM('MissFill 1'!AK$2:AK47)=0,"",(IF('MissFill 1'!AK47/SUM('MissFill 1'!AK$2:AK47)&gt;0.01,"",IF('MissFill 1'!AK46/SUM('MissFill 1'!AK$2:AK47)&gt;0.01,"",IF('MissFill 1'!AK45/SUM('MissFill 1'!AK$2:AK47)&gt;0.01,"",IF('MissFill 1'!AK44/SUM('MissFill 1'!AK$2:AK47)&gt;0.01,"",DateEnded_5Day!$A47)))))))</f>
        <v/>
      </c>
      <c r="AM47" s="54" t="str">
        <f>IF($A47&lt;='All Results'!$B$4,"",IF(SUM('MissFill 1'!AL$2:AL47)=0,"",(IF('MissFill 1'!AL47/SUM('MissFill 1'!AL$2:AL47)&gt;0.01,"",IF('MissFill 1'!AL46/SUM('MissFill 1'!AL$2:AL47)&gt;0.01,"",IF('MissFill 1'!AL45/SUM('MissFill 1'!AL$2:AL47)&gt;0.01,"",IF('MissFill 1'!AL44/SUM('MissFill 1'!AL$2:AL47)&gt;0.01,"",DateEnded_5Day!$A47)))))))</f>
        <v/>
      </c>
      <c r="AN47" s="54" t="str">
        <f>IF($A47&lt;='All Results'!$B$4,"",IF(SUM('MissFill 1'!AM$2:AM47)=0,"",(IF('MissFill 1'!AM47/SUM('MissFill 1'!AM$2:AM47)&gt;0.01,"",IF('MissFill 1'!AM46/SUM('MissFill 1'!AM$2:AM47)&gt;0.01,"",IF('MissFill 1'!AM45/SUM('MissFill 1'!AM$2:AM47)&gt;0.01,"",IF('MissFill 1'!AM44/SUM('MissFill 1'!AM$2:AM47)&gt;0.01,"",DateEnded_5Day!$A47)))))))</f>
        <v/>
      </c>
      <c r="AO47" s="54" t="str">
        <f>IF($A47&lt;='All Results'!$B$4,"",IF(SUM('MissFill 1'!AN$2:AN47)=0,"",(IF('MissFill 1'!AN47/SUM('MissFill 1'!AN$2:AN47)&gt;0.01,"",IF('MissFill 1'!AN46/SUM('MissFill 1'!AN$2:AN47)&gt;0.01,"",IF('MissFill 1'!AN45/SUM('MissFill 1'!AN$2:AN47)&gt;0.01,"",IF('MissFill 1'!AN44/SUM('MissFill 1'!AN$2:AN47)&gt;0.01,"",DateEnded_5Day!$A47)))))))</f>
        <v/>
      </c>
      <c r="AP47" s="54" t="str">
        <f>IF($A47&lt;='All Results'!$B$4,"",IF(SUM('MissFill 1'!AO$2:AO47)=0,"",(IF('MissFill 1'!AO47/SUM('MissFill 1'!AO$2:AO47)&gt;0.01,"",IF('MissFill 1'!AO46/SUM('MissFill 1'!AO$2:AO47)&gt;0.01,"",IF('MissFill 1'!AO45/SUM('MissFill 1'!AO$2:AO47)&gt;0.01,"",IF('MissFill 1'!AO44/SUM('MissFill 1'!AO$2:AO47)&gt;0.01,"",DateEnded_5Day!$A47)))))))</f>
        <v/>
      </c>
      <c r="AQ47" s="54" t="str">
        <f>IF($A47&lt;='All Results'!$B$4,"",IF(SUM('MissFill 1'!AP$2:AP47)=0,"",(IF('MissFill 1'!AP47/SUM('MissFill 1'!AP$2:AP47)&gt;0.01,"",IF('MissFill 1'!AP46/SUM('MissFill 1'!AP$2:AP47)&gt;0.01,"",IF('MissFill 1'!AP45/SUM('MissFill 1'!AP$2:AP47)&gt;0.01,"",IF('MissFill 1'!AP44/SUM('MissFill 1'!AP$2:AP47)&gt;0.01,"",DateEnded_5Day!$A47)))))))</f>
        <v/>
      </c>
      <c r="AR47" s="54" t="str">
        <f>IF($A47&lt;='All Results'!$B$4,"",IF(SUM('MissFill 1'!AQ$2:AQ47)=0,"",(IF('MissFill 1'!AQ47/SUM('MissFill 1'!AQ$2:AQ47)&gt;0.01,"",IF('MissFill 1'!AQ46/SUM('MissFill 1'!AQ$2:AQ47)&gt;0.01,"",IF('MissFill 1'!AQ45/SUM('MissFill 1'!AQ$2:AQ47)&gt;0.01,"",IF('MissFill 1'!AQ44/SUM('MissFill 1'!AQ$2:AQ47)&gt;0.01,"",DateEnded_5Day!$A47)))))))</f>
        <v/>
      </c>
      <c r="AS47" s="54" t="str">
        <f>IF($A47&lt;='All Results'!$B$4,"",IF(SUM('MissFill 1'!AR$2:AR47)=0,"",(IF('MissFill 1'!AR47/SUM('MissFill 1'!AR$2:AR47)&gt;0.01,"",IF('MissFill 1'!AR46/SUM('MissFill 1'!AR$2:AR47)&gt;0.01,"",IF('MissFill 1'!AR45/SUM('MissFill 1'!AR$2:AR47)&gt;0.01,"",IF('MissFill 1'!AR44/SUM('MissFill 1'!AR$2:AR47)&gt;0.01,"",DateEnded_5Day!$A47)))))))</f>
        <v/>
      </c>
      <c r="AT47" s="54" t="str">
        <f>IF($A47&lt;='All Results'!$B$4,"",IF(SUM('MissFill 1'!AS$2:AS47)=0,"",(IF('MissFill 1'!AS47/SUM('MissFill 1'!AS$2:AS47)&gt;0.01,"",IF('MissFill 1'!AS46/SUM('MissFill 1'!AS$2:AS47)&gt;0.01,"",IF('MissFill 1'!AS45/SUM('MissFill 1'!AS$2:AS47)&gt;0.01,"",IF('MissFill 1'!AS44/SUM('MissFill 1'!AS$2:AS47)&gt;0.01,"",DateEnded_5Day!$A47)))))))</f>
        <v/>
      </c>
      <c r="AU47" s="54" t="str">
        <f>IF($A47&lt;='All Results'!$B$4,"",IF(SUM('MissFill 1'!AT$2:AT47)=0,"",(IF('MissFill 1'!AT47/SUM('MissFill 1'!AT$2:AT47)&gt;0.01,"",IF('MissFill 1'!AT46/SUM('MissFill 1'!AT$2:AT47)&gt;0.01,"",IF('MissFill 1'!AT45/SUM('MissFill 1'!AT$2:AT47)&gt;0.01,"",IF('MissFill 1'!AT44/SUM('MissFill 1'!AT$2:AT47)&gt;0.01,"",DateEnded_5Day!$A47)))))))</f>
        <v/>
      </c>
      <c r="AV47" s="54" t="str">
        <f>IF($A47&lt;='All Results'!$B$4,"",IF(SUM('MissFill 1'!AU$2:AU47)=0,"",(IF('MissFill 1'!AU47/SUM('MissFill 1'!AU$2:AU47)&gt;0.01,"",IF('MissFill 1'!AU46/SUM('MissFill 1'!AU$2:AU47)&gt;0.01,"",IF('MissFill 1'!AU45/SUM('MissFill 1'!AU$2:AU47)&gt;0.01,"",IF('MissFill 1'!AU44/SUM('MissFill 1'!AU$2:AU47)&gt;0.01,"",DateEnded_5Day!$A47)))))))</f>
        <v/>
      </c>
      <c r="AW47" s="54" t="str">
        <f>IF($A47&lt;='All Results'!$B$4,"",IF(SUM('MissFill 1'!AV$2:AV47)=0,"",(IF('MissFill 1'!AV47/SUM('MissFill 1'!AV$2:AV47)&gt;0.01,"",IF('MissFill 1'!AV46/SUM('MissFill 1'!AV$2:AV47)&gt;0.01,"",IF('MissFill 1'!AV45/SUM('MissFill 1'!AV$2:AV47)&gt;0.01,"",IF('MissFill 1'!AV44/SUM('MissFill 1'!AV$2:AV47)&gt;0.01,"",DateEnded_5Day!$A47)))))))</f>
        <v/>
      </c>
      <c r="AX47" s="54" t="str">
        <f>IF($A47&lt;='All Results'!$B$4,"",IF(SUM('MissFill 1'!AW$2:AW47)=0,"",(IF('MissFill 1'!AW47/SUM('MissFill 1'!AW$2:AW47)&gt;0.01,"",IF('MissFill 1'!AW46/SUM('MissFill 1'!AW$2:AW47)&gt;0.01,"",IF('MissFill 1'!AW45/SUM('MissFill 1'!AW$2:AW47)&gt;0.01,"",IF('MissFill 1'!AW44/SUM('MissFill 1'!AW$2:AW47)&gt;0.01,"",DateEnded_5Day!$A47)))))))</f>
        <v/>
      </c>
    </row>
    <row r="48" spans="1:50" x14ac:dyDescent="0.25">
      <c r="A48" s="41">
        <v>44393</v>
      </c>
      <c r="B48" s="52">
        <v>197</v>
      </c>
      <c r="C48" s="54" t="str">
        <f>IF($A48&lt;='All Results'!$B$4,"",IF(SUM('MissFill 1'!B$2:B48)=0,"",(IF('MissFill 1'!B48/SUM('MissFill 1'!B$2:B48)&gt;0.01,"",IF('MissFill 1'!B47/SUM('MissFill 1'!B$2:B48)&gt;0.01,"",IF('MissFill 1'!B46/SUM('MissFill 1'!B$2:B48)&gt;0.01,"",IF('MissFill 1'!B45/SUM('MissFill 1'!B$2:B48)&gt;0.01,"",DateEnded_5Day!$A48)))))))</f>
        <v/>
      </c>
      <c r="D48" s="54" t="str">
        <f>IF($A48&lt;='All Results'!$B$4,"",IF(SUM('MissFill 1'!C$2:C48)=0,"",(IF('MissFill 1'!C48/SUM('MissFill 1'!C$2:C48)&gt;0.01,"",IF('MissFill 1'!C47/SUM('MissFill 1'!C$2:C48)&gt;0.01,"",IF('MissFill 1'!C46/SUM('MissFill 1'!C$2:C48)&gt;0.01,"",IF('MissFill 1'!C45/SUM('MissFill 1'!C$2:C48)&gt;0.01,"",DateEnded_5Day!$A48)))))))</f>
        <v/>
      </c>
      <c r="E48" s="54" t="str">
        <f>IF($A48&lt;='All Results'!$B$4,"",IF(SUM('MissFill 1'!D$2:D48)=0,"",(IF('MissFill 1'!D48/SUM('MissFill 1'!D$2:D48)&gt;0.01,"",IF('MissFill 1'!D47/SUM('MissFill 1'!D$2:D48)&gt;0.01,"",IF('MissFill 1'!D46/SUM('MissFill 1'!D$2:D48)&gt;0.01,"",IF('MissFill 1'!D45/SUM('MissFill 1'!D$2:D48)&gt;0.01,"",DateEnded_5Day!$A48)))))))</f>
        <v/>
      </c>
      <c r="F48" s="54" t="str">
        <f>IF($A48&lt;='All Results'!$B$4,"",IF(SUM('MissFill 1'!E$2:E48)=0,"",(IF('MissFill 1'!E48/SUM('MissFill 1'!E$2:E48)&gt;0.01,"",IF('MissFill 1'!E47/SUM('MissFill 1'!E$2:E48)&gt;0.01,"",IF('MissFill 1'!E46/SUM('MissFill 1'!E$2:E48)&gt;0.01,"",IF('MissFill 1'!E45/SUM('MissFill 1'!E$2:E48)&gt;0.01,"",DateEnded_5Day!$A48)))))))</f>
        <v/>
      </c>
      <c r="G48" s="54" t="str">
        <f>IF($A48&lt;='All Results'!$B$4,"",IF(SUM('MissFill 1'!F$2:F48)=0,"",(IF('MissFill 1'!F48/SUM('MissFill 1'!F$2:F48)&gt;0.01,"",IF('MissFill 1'!F47/SUM('MissFill 1'!F$2:F48)&gt;0.01,"",IF('MissFill 1'!F46/SUM('MissFill 1'!F$2:F48)&gt;0.01,"",IF('MissFill 1'!F45/SUM('MissFill 1'!F$2:F48)&gt;0.01,"",DateEnded_5Day!$A48)))))))</f>
        <v/>
      </c>
      <c r="H48" s="54" t="str">
        <f>IF($A48&lt;='All Results'!$B$4,"",IF(SUM('MissFill 1'!G$2:G48)=0,"",(IF('MissFill 1'!G48/SUM('MissFill 1'!G$2:G48)&gt;0.01,"",IF('MissFill 1'!G47/SUM('MissFill 1'!G$2:G48)&gt;0.01,"",IF('MissFill 1'!G46/SUM('MissFill 1'!G$2:G48)&gt;0.01,"",IF('MissFill 1'!G45/SUM('MissFill 1'!G$2:G48)&gt;0.01,"",DateEnded_5Day!$A48)))))))</f>
        <v/>
      </c>
      <c r="I48" s="54" t="str">
        <f>IF($A48&lt;='All Results'!$B$4,"",IF(SUM('MissFill 1'!H$2:H48)=0,"",(IF('MissFill 1'!H48/SUM('MissFill 1'!H$2:H48)&gt;0.01,"",IF('MissFill 1'!H47/SUM('MissFill 1'!H$2:H48)&gt;0.01,"",IF('MissFill 1'!H46/SUM('MissFill 1'!H$2:H48)&gt;0.01,"",IF('MissFill 1'!H45/SUM('MissFill 1'!H$2:H48)&gt;0.01,"",DateEnded_5Day!$A48)))))))</f>
        <v/>
      </c>
      <c r="J48" s="54" t="str">
        <f>IF($A48&lt;='All Results'!$B$4,"",IF(SUM('MissFill 1'!I$2:I48)=0,"",(IF('MissFill 1'!I48/SUM('MissFill 1'!I$2:I48)&gt;0.01,"",IF('MissFill 1'!I47/SUM('MissFill 1'!I$2:I48)&gt;0.01,"",IF('MissFill 1'!I46/SUM('MissFill 1'!I$2:I48)&gt;0.01,"",IF('MissFill 1'!I45/SUM('MissFill 1'!I$2:I48)&gt;0.01,"",DateEnded_5Day!$A48)))))))</f>
        <v/>
      </c>
      <c r="K48" s="54" t="str">
        <f>IF($A48&lt;='All Results'!$B$4,"",IF(SUM('MissFill 1'!J$2:J48)=0,"",(IF('MissFill 1'!J48/SUM('MissFill 1'!J$2:J48)&gt;0.01,"",IF('MissFill 1'!J47/SUM('MissFill 1'!J$2:J48)&gt;0.01,"",IF('MissFill 1'!J46/SUM('MissFill 1'!J$2:J48)&gt;0.01,"",IF('MissFill 1'!J45/SUM('MissFill 1'!J$2:J48)&gt;0.01,"",DateEnded_5Day!$A48)))))))</f>
        <v/>
      </c>
      <c r="L48" s="54" t="str">
        <f>IF($A48&lt;='All Results'!$B$4,"",IF(SUM('MissFill 1'!K$2:K48)=0,"",(IF('MissFill 1'!K48/SUM('MissFill 1'!K$2:K48)&gt;0.01,"",IF('MissFill 1'!K47/SUM('MissFill 1'!K$2:K48)&gt;0.01,"",IF('MissFill 1'!K46/SUM('MissFill 1'!K$2:K48)&gt;0.01,"",IF('MissFill 1'!K45/SUM('MissFill 1'!K$2:K48)&gt;0.01,"",DateEnded_5Day!$A48)))))))</f>
        <v/>
      </c>
      <c r="M48" s="54" t="str">
        <f>IF($A48&lt;='All Results'!$B$4,"",IF(SUM('MissFill 1'!L$2:L48)=0,"",(IF('MissFill 1'!L48/SUM('MissFill 1'!L$2:L48)&gt;0.01,"",IF('MissFill 1'!L47/SUM('MissFill 1'!L$2:L48)&gt;0.01,"",IF('MissFill 1'!L46/SUM('MissFill 1'!L$2:L48)&gt;0.01,"",IF('MissFill 1'!L45/SUM('MissFill 1'!L$2:L48)&gt;0.01,"",DateEnded_5Day!$A48)))))))</f>
        <v/>
      </c>
      <c r="N48" s="54" t="str">
        <f>IF($A48&lt;='All Results'!$B$4,"",IF(SUM('MissFill 1'!M$2:M48)=0,"",(IF('MissFill 1'!M48/SUM('MissFill 1'!M$2:M48)&gt;0.01,"",IF('MissFill 1'!M47/SUM('MissFill 1'!M$2:M48)&gt;0.01,"",IF('MissFill 1'!M46/SUM('MissFill 1'!M$2:M48)&gt;0.01,"",IF('MissFill 1'!M45/SUM('MissFill 1'!M$2:M48)&gt;0.01,"",DateEnded_5Day!$A48)))))))</f>
        <v/>
      </c>
      <c r="O48" s="54" t="str">
        <f>IF($A48&lt;='All Results'!$B$4,"",IF(SUM('MissFill 1'!N$2:N48)=0,"",(IF('MissFill 1'!N48/SUM('MissFill 1'!N$2:N48)&gt;0.01,"",IF('MissFill 1'!N47/SUM('MissFill 1'!N$2:N48)&gt;0.01,"",IF('MissFill 1'!N46/SUM('MissFill 1'!N$2:N48)&gt;0.01,"",IF('MissFill 1'!N45/SUM('MissFill 1'!N$2:N48)&gt;0.01,"",DateEnded_5Day!$A48)))))))</f>
        <v/>
      </c>
      <c r="P48" s="54" t="str">
        <f>IF($A48&lt;='All Results'!$B$4,"",IF(SUM('MissFill 1'!O$2:O48)=0,"",(IF('MissFill 1'!O48/SUM('MissFill 1'!O$2:O48)&gt;0.01,"",IF('MissFill 1'!O47/SUM('MissFill 1'!O$2:O48)&gt;0.01,"",IF('MissFill 1'!O46/SUM('MissFill 1'!O$2:O48)&gt;0.01,"",IF('MissFill 1'!O45/SUM('MissFill 1'!O$2:O48)&gt;0.01,"",DateEnded_5Day!$A48)))))))</f>
        <v/>
      </c>
      <c r="Q48" s="54" t="str">
        <f>IF($A48&lt;='All Results'!$B$4,"",IF(SUM('MissFill 1'!P$2:P48)=0,"",(IF('MissFill 1'!P48/SUM('MissFill 1'!P$2:P48)&gt;0.01,"",IF('MissFill 1'!P47/SUM('MissFill 1'!P$2:P48)&gt;0.01,"",IF('MissFill 1'!P46/SUM('MissFill 1'!P$2:P48)&gt;0.01,"",IF('MissFill 1'!P45/SUM('MissFill 1'!P$2:P48)&gt;0.01,"",DateEnded_5Day!$A48)))))))</f>
        <v/>
      </c>
      <c r="R48" s="54" t="str">
        <f>IF($A48&lt;='All Results'!$B$4,"",IF(SUM('MissFill 1'!Q$2:Q48)=0,"",(IF('MissFill 1'!Q48/SUM('MissFill 1'!Q$2:Q48)&gt;0.01,"",IF('MissFill 1'!Q47/SUM('MissFill 1'!Q$2:Q48)&gt;0.01,"",IF('MissFill 1'!Q46/SUM('MissFill 1'!Q$2:Q48)&gt;0.01,"",IF('MissFill 1'!Q45/SUM('MissFill 1'!Q$2:Q48)&gt;0.01,"",DateEnded_5Day!$A48)))))))</f>
        <v/>
      </c>
      <c r="S48" s="54" t="str">
        <f>IF($A48&lt;='All Results'!$B$4,"",IF(SUM('MissFill 1'!R$2:R48)=0,"",(IF('MissFill 1'!R48/SUM('MissFill 1'!R$2:R48)&gt;0.01,"",IF('MissFill 1'!R47/SUM('MissFill 1'!R$2:R48)&gt;0.01,"",IF('MissFill 1'!R46/SUM('MissFill 1'!R$2:R48)&gt;0.01,"",IF('MissFill 1'!R45/SUM('MissFill 1'!R$2:R48)&gt;0.01,"",DateEnded_5Day!$A48)))))))</f>
        <v/>
      </c>
      <c r="T48" s="54" t="str">
        <f>IF($A48&lt;='All Results'!$B$4,"",IF(SUM('MissFill 1'!S$2:S48)=0,"",(IF('MissFill 1'!S48/SUM('MissFill 1'!S$2:S48)&gt;0.01,"",IF('MissFill 1'!S47/SUM('MissFill 1'!S$2:S48)&gt;0.01,"",IF('MissFill 1'!S46/SUM('MissFill 1'!S$2:S48)&gt;0.01,"",IF('MissFill 1'!S45/SUM('MissFill 1'!S$2:S48)&gt;0.01,"",DateEnded_5Day!$A48)))))))</f>
        <v/>
      </c>
      <c r="U48" s="54" t="str">
        <f>IF($A48&lt;='All Results'!$B$4,"",IF(SUM('MissFill 1'!T$2:T48)=0,"",(IF('MissFill 1'!T48/SUM('MissFill 1'!T$2:T48)&gt;0.01,"",IF('MissFill 1'!T47/SUM('MissFill 1'!T$2:T48)&gt;0.01,"",IF('MissFill 1'!T46/SUM('MissFill 1'!T$2:T48)&gt;0.01,"",IF('MissFill 1'!T45/SUM('MissFill 1'!T$2:T48)&gt;0.01,"",DateEnded_5Day!$A48)))))))</f>
        <v/>
      </c>
      <c r="V48" s="54" t="str">
        <f>IF($A48&lt;='All Results'!$B$4,"",IF(SUM('MissFill 1'!U$2:U48)=0,"",(IF('MissFill 1'!U48/SUM('MissFill 1'!U$2:U48)&gt;0.01,"",IF('MissFill 1'!U47/SUM('MissFill 1'!U$2:U48)&gt;0.01,"",IF('MissFill 1'!U46/SUM('MissFill 1'!U$2:U48)&gt;0.01,"",IF('MissFill 1'!U45/SUM('MissFill 1'!U$2:U48)&gt;0.01,"",DateEnded_5Day!$A48)))))))</f>
        <v/>
      </c>
      <c r="W48" s="54" t="str">
        <f>IF($A48&lt;='All Results'!$B$4,"",IF(SUM('MissFill 1'!V$2:V48)=0,"",(IF('MissFill 1'!V48/SUM('MissFill 1'!V$2:V48)&gt;0.01,"",IF('MissFill 1'!V47/SUM('MissFill 1'!V$2:V48)&gt;0.01,"",IF('MissFill 1'!V46/SUM('MissFill 1'!V$2:V48)&gt;0.01,"",IF('MissFill 1'!V45/SUM('MissFill 1'!V$2:V48)&gt;0.01,"",DateEnded_5Day!$A48)))))))</f>
        <v/>
      </c>
      <c r="X48" s="54" t="str">
        <f>IF($A48&lt;='All Results'!$B$4,"",IF(SUM('MissFill 1'!W$2:W48)=0,"",(IF('MissFill 1'!W48/SUM('MissFill 1'!W$2:W48)&gt;0.01,"",IF('MissFill 1'!W47/SUM('MissFill 1'!W$2:W48)&gt;0.01,"",IF('MissFill 1'!W46/SUM('MissFill 1'!W$2:W48)&gt;0.01,"",IF('MissFill 1'!W45/SUM('MissFill 1'!W$2:W48)&gt;0.01,"",DateEnded_5Day!$A48)))))))</f>
        <v/>
      </c>
      <c r="Y48" s="54" t="str">
        <f>IF($A48&lt;='All Results'!$B$4,"",IF(SUM('MissFill 1'!X$2:X48)=0,"",(IF('MissFill 1'!X48/SUM('MissFill 1'!X$2:X48)&gt;0.01,"",IF('MissFill 1'!X47/SUM('MissFill 1'!X$2:X48)&gt;0.01,"",IF('MissFill 1'!X46/SUM('MissFill 1'!X$2:X48)&gt;0.01,"",IF('MissFill 1'!X45/SUM('MissFill 1'!X$2:X48)&gt;0.01,"",DateEnded_5Day!$A48)))))))</f>
        <v/>
      </c>
      <c r="Z48" s="54" t="str">
        <f>IF($A48&lt;='All Results'!$B$4,"",IF(SUM('MissFill 1'!Y$2:Y48)=0,"",(IF('MissFill 1'!Y48/SUM('MissFill 1'!Y$2:Y48)&gt;0.01,"",IF('MissFill 1'!Y47/SUM('MissFill 1'!Y$2:Y48)&gt;0.01,"",IF('MissFill 1'!Y46/SUM('MissFill 1'!Y$2:Y48)&gt;0.01,"",IF('MissFill 1'!Y45/SUM('MissFill 1'!Y$2:Y48)&gt;0.01,"",DateEnded_5Day!$A48)))))))</f>
        <v/>
      </c>
      <c r="AA48" s="54" t="str">
        <f>IF($A48&lt;='All Results'!$B$4,"",IF(SUM('MissFill 1'!Z$2:Z48)=0,"",(IF('MissFill 1'!Z48/SUM('MissFill 1'!Z$2:Z48)&gt;0.01,"",IF('MissFill 1'!Z47/SUM('MissFill 1'!Z$2:Z48)&gt;0.01,"",IF('MissFill 1'!Z46/SUM('MissFill 1'!Z$2:Z48)&gt;0.01,"",IF('MissFill 1'!Z45/SUM('MissFill 1'!Z$2:Z48)&gt;0.01,"",DateEnded_5Day!$A48)))))))</f>
        <v/>
      </c>
      <c r="AB48" s="54" t="str">
        <f>IF($A48&lt;='All Results'!$B$4,"",IF(SUM('MissFill 1'!AA$2:AA48)=0,"",(IF('MissFill 1'!AA48/SUM('MissFill 1'!AA$2:AA48)&gt;0.01,"",IF('MissFill 1'!AA47/SUM('MissFill 1'!AA$2:AA48)&gt;0.01,"",IF('MissFill 1'!AA46/SUM('MissFill 1'!AA$2:AA48)&gt;0.01,"",IF('MissFill 1'!AA45/SUM('MissFill 1'!AA$2:AA48)&gt;0.01,"",DateEnded_5Day!$A48)))))))</f>
        <v/>
      </c>
      <c r="AC48" s="54" t="str">
        <f>IF($A48&lt;='All Results'!$B$4,"",IF(SUM('MissFill 1'!AB$2:AB48)=0,"",(IF('MissFill 1'!AB48/SUM('MissFill 1'!AB$2:AB48)&gt;0.01,"",IF('MissFill 1'!AB47/SUM('MissFill 1'!AB$2:AB48)&gt;0.01,"",IF('MissFill 1'!AB46/SUM('MissFill 1'!AB$2:AB48)&gt;0.01,"",IF('MissFill 1'!AB45/SUM('MissFill 1'!AB$2:AB48)&gt;0.01,"",DateEnded_5Day!$A48)))))))</f>
        <v/>
      </c>
      <c r="AD48" s="54" t="str">
        <f>IF($A48&lt;='All Results'!$B$4,"",IF(SUM('MissFill 1'!AC$2:AC48)=0,"",(IF('MissFill 1'!AC48/SUM('MissFill 1'!AC$2:AC48)&gt;0.01,"",IF('MissFill 1'!AC47/SUM('MissFill 1'!AC$2:AC48)&gt;0.01,"",IF('MissFill 1'!AC46/SUM('MissFill 1'!AC$2:AC48)&gt;0.01,"",IF('MissFill 1'!AC45/SUM('MissFill 1'!AC$2:AC48)&gt;0.01,"",DateEnded_5Day!$A48)))))))</f>
        <v/>
      </c>
      <c r="AE48" s="54" t="str">
        <f>IF($A48&lt;='All Results'!$B$4,"",IF(SUM('MissFill 1'!AD$2:AD48)=0,"",(IF('MissFill 1'!AD48/SUM('MissFill 1'!AD$2:AD48)&gt;0.01,"",IF('MissFill 1'!AD47/SUM('MissFill 1'!AD$2:AD48)&gt;0.01,"",IF('MissFill 1'!AD46/SUM('MissFill 1'!AD$2:AD48)&gt;0.01,"",IF('MissFill 1'!AD45/SUM('MissFill 1'!AD$2:AD48)&gt;0.01,"",DateEnded_5Day!$A48)))))))</f>
        <v/>
      </c>
      <c r="AF48" s="54" t="str">
        <f>IF($A48&lt;='All Results'!$B$4,"",IF(SUM('MissFill 1'!AE$2:AE48)=0,"",(IF('MissFill 1'!AE48/SUM('MissFill 1'!AE$2:AE48)&gt;0.01,"",IF('MissFill 1'!AE47/SUM('MissFill 1'!AE$2:AE48)&gt;0.01,"",IF('MissFill 1'!AE46/SUM('MissFill 1'!AE$2:AE48)&gt;0.01,"",IF('MissFill 1'!AE45/SUM('MissFill 1'!AE$2:AE48)&gt;0.01,"",DateEnded_5Day!$A48)))))))</f>
        <v/>
      </c>
      <c r="AG48" s="54" t="str">
        <f>IF($A48&lt;='All Results'!$B$4,"",IF(SUM('MissFill 1'!AF$2:AF48)=0,"",(IF('MissFill 1'!AF48/SUM('MissFill 1'!AF$2:AF48)&gt;0.01,"",IF('MissFill 1'!AF47/SUM('MissFill 1'!AF$2:AF48)&gt;0.01,"",IF('MissFill 1'!AF46/SUM('MissFill 1'!AF$2:AF48)&gt;0.01,"",IF('MissFill 1'!AF45/SUM('MissFill 1'!AF$2:AF48)&gt;0.01,"",DateEnded_5Day!$A48)))))))</f>
        <v/>
      </c>
      <c r="AH48" s="54" t="str">
        <f>IF($A48&lt;='All Results'!$B$4,"",IF(SUM('MissFill 1'!AG$2:AG48)=0,"",(IF('MissFill 1'!AG48/SUM('MissFill 1'!AG$2:AG48)&gt;0.01,"",IF('MissFill 1'!AG47/SUM('MissFill 1'!AG$2:AG48)&gt;0.01,"",IF('MissFill 1'!AG46/SUM('MissFill 1'!AG$2:AG48)&gt;0.01,"",IF('MissFill 1'!AG45/SUM('MissFill 1'!AG$2:AG48)&gt;0.01,"",DateEnded_5Day!$A48)))))))</f>
        <v/>
      </c>
      <c r="AI48" s="54" t="str">
        <f>IF($A48&lt;='All Results'!$B$4,"",IF(SUM('MissFill 1'!AH$2:AH48)=0,"",(IF('MissFill 1'!AH48/SUM('MissFill 1'!AH$2:AH48)&gt;0.01,"",IF('MissFill 1'!AH47/SUM('MissFill 1'!AH$2:AH48)&gt;0.01,"",IF('MissFill 1'!AH46/SUM('MissFill 1'!AH$2:AH48)&gt;0.01,"",IF('MissFill 1'!AH45/SUM('MissFill 1'!AH$2:AH48)&gt;0.01,"",DateEnded_5Day!$A48)))))))</f>
        <v/>
      </c>
      <c r="AJ48" s="54" t="str">
        <f>IF($A48&lt;='All Results'!$B$4,"",IF(SUM('MissFill 1'!AI$2:AI48)=0,"",(IF('MissFill 1'!AI48/SUM('MissFill 1'!AI$2:AI48)&gt;0.01,"",IF('MissFill 1'!AI47/SUM('MissFill 1'!AI$2:AI48)&gt;0.01,"",IF('MissFill 1'!AI46/SUM('MissFill 1'!AI$2:AI48)&gt;0.01,"",IF('MissFill 1'!AI45/SUM('MissFill 1'!AI$2:AI48)&gt;0.01,"",DateEnded_5Day!$A48)))))))</f>
        <v/>
      </c>
      <c r="AK48" s="54" t="str">
        <f>IF($A48&lt;='All Results'!$B$4,"",IF(SUM('MissFill 1'!AJ$2:AJ48)=0,"",(IF('MissFill 1'!AJ48/SUM('MissFill 1'!AJ$2:AJ48)&gt;0.01,"",IF('MissFill 1'!AJ47/SUM('MissFill 1'!AJ$2:AJ48)&gt;0.01,"",IF('MissFill 1'!AJ46/SUM('MissFill 1'!AJ$2:AJ48)&gt;0.01,"",IF('MissFill 1'!AJ45/SUM('MissFill 1'!AJ$2:AJ48)&gt;0.01,"",DateEnded_5Day!$A48)))))))</f>
        <v/>
      </c>
      <c r="AL48" s="54" t="str">
        <f>IF($A48&lt;='All Results'!$B$4,"",IF(SUM('MissFill 1'!AK$2:AK48)=0,"",(IF('MissFill 1'!AK48/SUM('MissFill 1'!AK$2:AK48)&gt;0.01,"",IF('MissFill 1'!AK47/SUM('MissFill 1'!AK$2:AK48)&gt;0.01,"",IF('MissFill 1'!AK46/SUM('MissFill 1'!AK$2:AK48)&gt;0.01,"",IF('MissFill 1'!AK45/SUM('MissFill 1'!AK$2:AK48)&gt;0.01,"",DateEnded_5Day!$A48)))))))</f>
        <v/>
      </c>
      <c r="AM48" s="54" t="str">
        <f>IF($A48&lt;='All Results'!$B$4,"",IF(SUM('MissFill 1'!AL$2:AL48)=0,"",(IF('MissFill 1'!AL48/SUM('MissFill 1'!AL$2:AL48)&gt;0.01,"",IF('MissFill 1'!AL47/SUM('MissFill 1'!AL$2:AL48)&gt;0.01,"",IF('MissFill 1'!AL46/SUM('MissFill 1'!AL$2:AL48)&gt;0.01,"",IF('MissFill 1'!AL45/SUM('MissFill 1'!AL$2:AL48)&gt;0.01,"",DateEnded_5Day!$A48)))))))</f>
        <v/>
      </c>
      <c r="AN48" s="54" t="str">
        <f>IF($A48&lt;='All Results'!$B$4,"",IF(SUM('MissFill 1'!AM$2:AM48)=0,"",(IF('MissFill 1'!AM48/SUM('MissFill 1'!AM$2:AM48)&gt;0.01,"",IF('MissFill 1'!AM47/SUM('MissFill 1'!AM$2:AM48)&gt;0.01,"",IF('MissFill 1'!AM46/SUM('MissFill 1'!AM$2:AM48)&gt;0.01,"",IF('MissFill 1'!AM45/SUM('MissFill 1'!AM$2:AM48)&gt;0.01,"",DateEnded_5Day!$A48)))))))</f>
        <v/>
      </c>
      <c r="AO48" s="54" t="str">
        <f>IF($A48&lt;='All Results'!$B$4,"",IF(SUM('MissFill 1'!AN$2:AN48)=0,"",(IF('MissFill 1'!AN48/SUM('MissFill 1'!AN$2:AN48)&gt;0.01,"",IF('MissFill 1'!AN47/SUM('MissFill 1'!AN$2:AN48)&gt;0.01,"",IF('MissFill 1'!AN46/SUM('MissFill 1'!AN$2:AN48)&gt;0.01,"",IF('MissFill 1'!AN45/SUM('MissFill 1'!AN$2:AN48)&gt;0.01,"",DateEnded_5Day!$A48)))))))</f>
        <v/>
      </c>
      <c r="AP48" s="54" t="str">
        <f>IF($A48&lt;='All Results'!$B$4,"",IF(SUM('MissFill 1'!AO$2:AO48)=0,"",(IF('MissFill 1'!AO48/SUM('MissFill 1'!AO$2:AO48)&gt;0.01,"",IF('MissFill 1'!AO47/SUM('MissFill 1'!AO$2:AO48)&gt;0.01,"",IF('MissFill 1'!AO46/SUM('MissFill 1'!AO$2:AO48)&gt;0.01,"",IF('MissFill 1'!AO45/SUM('MissFill 1'!AO$2:AO48)&gt;0.01,"",DateEnded_5Day!$A48)))))))</f>
        <v/>
      </c>
      <c r="AQ48" s="54" t="str">
        <f>IF($A48&lt;='All Results'!$B$4,"",IF(SUM('MissFill 1'!AP$2:AP48)=0,"",(IF('MissFill 1'!AP48/SUM('MissFill 1'!AP$2:AP48)&gt;0.01,"",IF('MissFill 1'!AP47/SUM('MissFill 1'!AP$2:AP48)&gt;0.01,"",IF('MissFill 1'!AP46/SUM('MissFill 1'!AP$2:AP48)&gt;0.01,"",IF('MissFill 1'!AP45/SUM('MissFill 1'!AP$2:AP48)&gt;0.01,"",DateEnded_5Day!$A48)))))))</f>
        <v/>
      </c>
      <c r="AR48" s="54" t="str">
        <f>IF($A48&lt;='All Results'!$B$4,"",IF(SUM('MissFill 1'!AQ$2:AQ48)=0,"",(IF('MissFill 1'!AQ48/SUM('MissFill 1'!AQ$2:AQ48)&gt;0.01,"",IF('MissFill 1'!AQ47/SUM('MissFill 1'!AQ$2:AQ48)&gt;0.01,"",IF('MissFill 1'!AQ46/SUM('MissFill 1'!AQ$2:AQ48)&gt;0.01,"",IF('MissFill 1'!AQ45/SUM('MissFill 1'!AQ$2:AQ48)&gt;0.01,"",DateEnded_5Day!$A48)))))))</f>
        <v/>
      </c>
      <c r="AS48" s="54" t="str">
        <f>IF($A48&lt;='All Results'!$B$4,"",IF(SUM('MissFill 1'!AR$2:AR48)=0,"",(IF('MissFill 1'!AR48/SUM('MissFill 1'!AR$2:AR48)&gt;0.01,"",IF('MissFill 1'!AR47/SUM('MissFill 1'!AR$2:AR48)&gt;0.01,"",IF('MissFill 1'!AR46/SUM('MissFill 1'!AR$2:AR48)&gt;0.01,"",IF('MissFill 1'!AR45/SUM('MissFill 1'!AR$2:AR48)&gt;0.01,"",DateEnded_5Day!$A48)))))))</f>
        <v/>
      </c>
      <c r="AT48" s="54" t="str">
        <f>IF($A48&lt;='All Results'!$B$4,"",IF(SUM('MissFill 1'!AS$2:AS48)=0,"",(IF('MissFill 1'!AS48/SUM('MissFill 1'!AS$2:AS48)&gt;0.01,"",IF('MissFill 1'!AS47/SUM('MissFill 1'!AS$2:AS48)&gt;0.01,"",IF('MissFill 1'!AS46/SUM('MissFill 1'!AS$2:AS48)&gt;0.01,"",IF('MissFill 1'!AS45/SUM('MissFill 1'!AS$2:AS48)&gt;0.01,"",DateEnded_5Day!$A48)))))))</f>
        <v/>
      </c>
      <c r="AU48" s="54" t="str">
        <f>IF($A48&lt;='All Results'!$B$4,"",IF(SUM('MissFill 1'!AT$2:AT48)=0,"",(IF('MissFill 1'!AT48/SUM('MissFill 1'!AT$2:AT48)&gt;0.01,"",IF('MissFill 1'!AT47/SUM('MissFill 1'!AT$2:AT48)&gt;0.01,"",IF('MissFill 1'!AT46/SUM('MissFill 1'!AT$2:AT48)&gt;0.01,"",IF('MissFill 1'!AT45/SUM('MissFill 1'!AT$2:AT48)&gt;0.01,"",DateEnded_5Day!$A48)))))))</f>
        <v/>
      </c>
      <c r="AV48" s="54" t="str">
        <f>IF($A48&lt;='All Results'!$B$4,"",IF(SUM('MissFill 1'!AU$2:AU48)=0,"",(IF('MissFill 1'!AU48/SUM('MissFill 1'!AU$2:AU48)&gt;0.01,"",IF('MissFill 1'!AU47/SUM('MissFill 1'!AU$2:AU48)&gt;0.01,"",IF('MissFill 1'!AU46/SUM('MissFill 1'!AU$2:AU48)&gt;0.01,"",IF('MissFill 1'!AU45/SUM('MissFill 1'!AU$2:AU48)&gt;0.01,"",DateEnded_5Day!$A48)))))))</f>
        <v/>
      </c>
      <c r="AW48" s="54" t="str">
        <f>IF($A48&lt;='All Results'!$B$4,"",IF(SUM('MissFill 1'!AV$2:AV48)=0,"",(IF('MissFill 1'!AV48/SUM('MissFill 1'!AV$2:AV48)&gt;0.01,"",IF('MissFill 1'!AV47/SUM('MissFill 1'!AV$2:AV48)&gt;0.01,"",IF('MissFill 1'!AV46/SUM('MissFill 1'!AV$2:AV48)&gt;0.01,"",IF('MissFill 1'!AV45/SUM('MissFill 1'!AV$2:AV48)&gt;0.01,"",DateEnded_5Day!$A48)))))))</f>
        <v/>
      </c>
      <c r="AX48" s="54" t="str">
        <f>IF($A48&lt;='All Results'!$B$4,"",IF(SUM('MissFill 1'!AW$2:AW48)=0,"",(IF('MissFill 1'!AW48/SUM('MissFill 1'!AW$2:AW48)&gt;0.01,"",IF('MissFill 1'!AW47/SUM('MissFill 1'!AW$2:AW48)&gt;0.01,"",IF('MissFill 1'!AW46/SUM('MissFill 1'!AW$2:AW48)&gt;0.01,"",IF('MissFill 1'!AW45/SUM('MissFill 1'!AW$2:AW48)&gt;0.01,"",DateEnded_5Day!$A48)))))))</f>
        <v/>
      </c>
    </row>
    <row r="49" spans="1:50" x14ac:dyDescent="0.25">
      <c r="A49" s="41">
        <v>44394</v>
      </c>
      <c r="B49" s="52">
        <v>198</v>
      </c>
      <c r="C49" s="54" t="str">
        <f>IF($A49&lt;='All Results'!$B$4,"",IF(SUM('MissFill 1'!B$2:B49)=0,"",(IF('MissFill 1'!B49/SUM('MissFill 1'!B$2:B49)&gt;0.01,"",IF('MissFill 1'!B48/SUM('MissFill 1'!B$2:B49)&gt;0.01,"",IF('MissFill 1'!B47/SUM('MissFill 1'!B$2:B49)&gt;0.01,"",IF('MissFill 1'!B46/SUM('MissFill 1'!B$2:B49)&gt;0.01,"",DateEnded_5Day!$A49)))))))</f>
        <v/>
      </c>
      <c r="D49" s="54" t="str">
        <f>IF($A49&lt;='All Results'!$B$4,"",IF(SUM('MissFill 1'!C$2:C49)=0,"",(IF('MissFill 1'!C49/SUM('MissFill 1'!C$2:C49)&gt;0.01,"",IF('MissFill 1'!C48/SUM('MissFill 1'!C$2:C49)&gt;0.01,"",IF('MissFill 1'!C47/SUM('MissFill 1'!C$2:C49)&gt;0.01,"",IF('MissFill 1'!C46/SUM('MissFill 1'!C$2:C49)&gt;0.01,"",DateEnded_5Day!$A49)))))))</f>
        <v/>
      </c>
      <c r="E49" s="54" t="str">
        <f>IF($A49&lt;='All Results'!$B$4,"",IF(SUM('MissFill 1'!D$2:D49)=0,"",(IF('MissFill 1'!D49/SUM('MissFill 1'!D$2:D49)&gt;0.01,"",IF('MissFill 1'!D48/SUM('MissFill 1'!D$2:D49)&gt;0.01,"",IF('MissFill 1'!D47/SUM('MissFill 1'!D$2:D49)&gt;0.01,"",IF('MissFill 1'!D46/SUM('MissFill 1'!D$2:D49)&gt;0.01,"",DateEnded_5Day!$A49)))))))</f>
        <v/>
      </c>
      <c r="F49" s="54" t="str">
        <f>IF($A49&lt;='All Results'!$B$4,"",IF(SUM('MissFill 1'!E$2:E49)=0,"",(IF('MissFill 1'!E49/SUM('MissFill 1'!E$2:E49)&gt;0.01,"",IF('MissFill 1'!E48/SUM('MissFill 1'!E$2:E49)&gt;0.01,"",IF('MissFill 1'!E47/SUM('MissFill 1'!E$2:E49)&gt;0.01,"",IF('MissFill 1'!E46/SUM('MissFill 1'!E$2:E49)&gt;0.01,"",DateEnded_5Day!$A49)))))))</f>
        <v/>
      </c>
      <c r="G49" s="54" t="str">
        <f>IF($A49&lt;='All Results'!$B$4,"",IF(SUM('MissFill 1'!F$2:F49)=0,"",(IF('MissFill 1'!F49/SUM('MissFill 1'!F$2:F49)&gt;0.01,"",IF('MissFill 1'!F48/SUM('MissFill 1'!F$2:F49)&gt;0.01,"",IF('MissFill 1'!F47/SUM('MissFill 1'!F$2:F49)&gt;0.01,"",IF('MissFill 1'!F46/SUM('MissFill 1'!F$2:F49)&gt;0.01,"",DateEnded_5Day!$A49)))))))</f>
        <v/>
      </c>
      <c r="H49" s="54" t="str">
        <f>IF($A49&lt;='All Results'!$B$4,"",IF(SUM('MissFill 1'!G$2:G49)=0,"",(IF('MissFill 1'!G49/SUM('MissFill 1'!G$2:G49)&gt;0.01,"",IF('MissFill 1'!G48/SUM('MissFill 1'!G$2:G49)&gt;0.01,"",IF('MissFill 1'!G47/SUM('MissFill 1'!G$2:G49)&gt;0.01,"",IF('MissFill 1'!G46/SUM('MissFill 1'!G$2:G49)&gt;0.01,"",DateEnded_5Day!$A49)))))))</f>
        <v/>
      </c>
      <c r="I49" s="54" t="str">
        <f>IF($A49&lt;='All Results'!$B$4,"",IF(SUM('MissFill 1'!H$2:H49)=0,"",(IF('MissFill 1'!H49/SUM('MissFill 1'!H$2:H49)&gt;0.01,"",IF('MissFill 1'!H48/SUM('MissFill 1'!H$2:H49)&gt;0.01,"",IF('MissFill 1'!H47/SUM('MissFill 1'!H$2:H49)&gt;0.01,"",IF('MissFill 1'!H46/SUM('MissFill 1'!H$2:H49)&gt;0.01,"",DateEnded_5Day!$A49)))))))</f>
        <v/>
      </c>
      <c r="J49" s="54" t="str">
        <f>IF($A49&lt;='All Results'!$B$4,"",IF(SUM('MissFill 1'!I$2:I49)=0,"",(IF('MissFill 1'!I49/SUM('MissFill 1'!I$2:I49)&gt;0.01,"",IF('MissFill 1'!I48/SUM('MissFill 1'!I$2:I49)&gt;0.01,"",IF('MissFill 1'!I47/SUM('MissFill 1'!I$2:I49)&gt;0.01,"",IF('MissFill 1'!I46/SUM('MissFill 1'!I$2:I49)&gt;0.01,"",DateEnded_5Day!$A49)))))))</f>
        <v/>
      </c>
      <c r="K49" s="54" t="str">
        <f>IF($A49&lt;='All Results'!$B$4,"",IF(SUM('MissFill 1'!J$2:J49)=0,"",(IF('MissFill 1'!J49/SUM('MissFill 1'!J$2:J49)&gt;0.01,"",IF('MissFill 1'!J48/SUM('MissFill 1'!J$2:J49)&gt;0.01,"",IF('MissFill 1'!J47/SUM('MissFill 1'!J$2:J49)&gt;0.01,"",IF('MissFill 1'!J46/SUM('MissFill 1'!J$2:J49)&gt;0.01,"",DateEnded_5Day!$A49)))))))</f>
        <v/>
      </c>
      <c r="L49" s="54" t="str">
        <f>IF($A49&lt;='All Results'!$B$4,"",IF(SUM('MissFill 1'!K$2:K49)=0,"",(IF('MissFill 1'!K49/SUM('MissFill 1'!K$2:K49)&gt;0.01,"",IF('MissFill 1'!K48/SUM('MissFill 1'!K$2:K49)&gt;0.01,"",IF('MissFill 1'!K47/SUM('MissFill 1'!K$2:K49)&gt;0.01,"",IF('MissFill 1'!K46/SUM('MissFill 1'!K$2:K49)&gt;0.01,"",DateEnded_5Day!$A49)))))))</f>
        <v/>
      </c>
      <c r="M49" s="54" t="str">
        <f>IF($A49&lt;='All Results'!$B$4,"",IF(SUM('MissFill 1'!L$2:L49)=0,"",(IF('MissFill 1'!L49/SUM('MissFill 1'!L$2:L49)&gt;0.01,"",IF('MissFill 1'!L48/SUM('MissFill 1'!L$2:L49)&gt;0.01,"",IF('MissFill 1'!L47/SUM('MissFill 1'!L$2:L49)&gt;0.01,"",IF('MissFill 1'!L46/SUM('MissFill 1'!L$2:L49)&gt;0.01,"",DateEnded_5Day!$A49)))))))</f>
        <v/>
      </c>
      <c r="N49" s="54" t="str">
        <f>IF($A49&lt;='All Results'!$B$4,"",IF(SUM('MissFill 1'!M$2:M49)=0,"",(IF('MissFill 1'!M49/SUM('MissFill 1'!M$2:M49)&gt;0.01,"",IF('MissFill 1'!M48/SUM('MissFill 1'!M$2:M49)&gt;0.01,"",IF('MissFill 1'!M47/SUM('MissFill 1'!M$2:M49)&gt;0.01,"",IF('MissFill 1'!M46/SUM('MissFill 1'!M$2:M49)&gt;0.01,"",DateEnded_5Day!$A49)))))))</f>
        <v/>
      </c>
      <c r="O49" s="54" t="str">
        <f>IF($A49&lt;='All Results'!$B$4,"",IF(SUM('MissFill 1'!N$2:N49)=0,"",(IF('MissFill 1'!N49/SUM('MissFill 1'!N$2:N49)&gt;0.01,"",IF('MissFill 1'!N48/SUM('MissFill 1'!N$2:N49)&gt;0.01,"",IF('MissFill 1'!N47/SUM('MissFill 1'!N$2:N49)&gt;0.01,"",IF('MissFill 1'!N46/SUM('MissFill 1'!N$2:N49)&gt;0.01,"",DateEnded_5Day!$A49)))))))</f>
        <v/>
      </c>
      <c r="P49" s="54" t="str">
        <f>IF($A49&lt;='All Results'!$B$4,"",IF(SUM('MissFill 1'!O$2:O49)=0,"",(IF('MissFill 1'!O49/SUM('MissFill 1'!O$2:O49)&gt;0.01,"",IF('MissFill 1'!O48/SUM('MissFill 1'!O$2:O49)&gt;0.01,"",IF('MissFill 1'!O47/SUM('MissFill 1'!O$2:O49)&gt;0.01,"",IF('MissFill 1'!O46/SUM('MissFill 1'!O$2:O49)&gt;0.01,"",DateEnded_5Day!$A49)))))))</f>
        <v/>
      </c>
      <c r="Q49" s="54" t="str">
        <f>IF($A49&lt;='All Results'!$B$4,"",IF(SUM('MissFill 1'!P$2:P49)=0,"",(IF('MissFill 1'!P49/SUM('MissFill 1'!P$2:P49)&gt;0.01,"",IF('MissFill 1'!P48/SUM('MissFill 1'!P$2:P49)&gt;0.01,"",IF('MissFill 1'!P47/SUM('MissFill 1'!P$2:P49)&gt;0.01,"",IF('MissFill 1'!P46/SUM('MissFill 1'!P$2:P49)&gt;0.01,"",DateEnded_5Day!$A49)))))))</f>
        <v/>
      </c>
      <c r="R49" s="54" t="str">
        <f>IF($A49&lt;='All Results'!$B$4,"",IF(SUM('MissFill 1'!Q$2:Q49)=0,"",(IF('MissFill 1'!Q49/SUM('MissFill 1'!Q$2:Q49)&gt;0.01,"",IF('MissFill 1'!Q48/SUM('MissFill 1'!Q$2:Q49)&gt;0.01,"",IF('MissFill 1'!Q47/SUM('MissFill 1'!Q$2:Q49)&gt;0.01,"",IF('MissFill 1'!Q46/SUM('MissFill 1'!Q$2:Q49)&gt;0.01,"",DateEnded_5Day!$A49)))))))</f>
        <v/>
      </c>
      <c r="S49" s="54" t="str">
        <f>IF($A49&lt;='All Results'!$B$4,"",IF(SUM('MissFill 1'!R$2:R49)=0,"",(IF('MissFill 1'!R49/SUM('MissFill 1'!R$2:R49)&gt;0.01,"",IF('MissFill 1'!R48/SUM('MissFill 1'!R$2:R49)&gt;0.01,"",IF('MissFill 1'!R47/SUM('MissFill 1'!R$2:R49)&gt;0.01,"",IF('MissFill 1'!R46/SUM('MissFill 1'!R$2:R49)&gt;0.01,"",DateEnded_5Day!$A49)))))))</f>
        <v/>
      </c>
      <c r="T49" s="54" t="str">
        <f>IF($A49&lt;='All Results'!$B$4,"",IF(SUM('MissFill 1'!S$2:S49)=0,"",(IF('MissFill 1'!S49/SUM('MissFill 1'!S$2:S49)&gt;0.01,"",IF('MissFill 1'!S48/SUM('MissFill 1'!S$2:S49)&gt;0.01,"",IF('MissFill 1'!S47/SUM('MissFill 1'!S$2:S49)&gt;0.01,"",IF('MissFill 1'!S46/SUM('MissFill 1'!S$2:S49)&gt;0.01,"",DateEnded_5Day!$A49)))))))</f>
        <v/>
      </c>
      <c r="U49" s="54" t="str">
        <f>IF($A49&lt;='All Results'!$B$4,"",IF(SUM('MissFill 1'!T$2:T49)=0,"",(IF('MissFill 1'!T49/SUM('MissFill 1'!T$2:T49)&gt;0.01,"",IF('MissFill 1'!T48/SUM('MissFill 1'!T$2:T49)&gt;0.01,"",IF('MissFill 1'!T47/SUM('MissFill 1'!T$2:T49)&gt;0.01,"",IF('MissFill 1'!T46/SUM('MissFill 1'!T$2:T49)&gt;0.01,"",DateEnded_5Day!$A49)))))))</f>
        <v/>
      </c>
      <c r="V49" s="54" t="str">
        <f>IF($A49&lt;='All Results'!$B$4,"",IF(SUM('MissFill 1'!U$2:U49)=0,"",(IF('MissFill 1'!U49/SUM('MissFill 1'!U$2:U49)&gt;0.01,"",IF('MissFill 1'!U48/SUM('MissFill 1'!U$2:U49)&gt;0.01,"",IF('MissFill 1'!U47/SUM('MissFill 1'!U$2:U49)&gt;0.01,"",IF('MissFill 1'!U46/SUM('MissFill 1'!U$2:U49)&gt;0.01,"",DateEnded_5Day!$A49)))))))</f>
        <v/>
      </c>
      <c r="W49" s="54" t="str">
        <f>IF($A49&lt;='All Results'!$B$4,"",IF(SUM('MissFill 1'!V$2:V49)=0,"",(IF('MissFill 1'!V49/SUM('MissFill 1'!V$2:V49)&gt;0.01,"",IF('MissFill 1'!V48/SUM('MissFill 1'!V$2:V49)&gt;0.01,"",IF('MissFill 1'!V47/SUM('MissFill 1'!V$2:V49)&gt;0.01,"",IF('MissFill 1'!V46/SUM('MissFill 1'!V$2:V49)&gt;0.01,"",DateEnded_5Day!$A49)))))))</f>
        <v/>
      </c>
      <c r="X49" s="54" t="str">
        <f>IF($A49&lt;='All Results'!$B$4,"",IF(SUM('MissFill 1'!W$2:W49)=0,"",(IF('MissFill 1'!W49/SUM('MissFill 1'!W$2:W49)&gt;0.01,"",IF('MissFill 1'!W48/SUM('MissFill 1'!W$2:W49)&gt;0.01,"",IF('MissFill 1'!W47/SUM('MissFill 1'!W$2:W49)&gt;0.01,"",IF('MissFill 1'!W46/SUM('MissFill 1'!W$2:W49)&gt;0.01,"",DateEnded_5Day!$A49)))))))</f>
        <v/>
      </c>
      <c r="Y49" s="54" t="str">
        <f>IF($A49&lt;='All Results'!$B$4,"",IF(SUM('MissFill 1'!X$2:X49)=0,"",(IF('MissFill 1'!X49/SUM('MissFill 1'!X$2:X49)&gt;0.01,"",IF('MissFill 1'!X48/SUM('MissFill 1'!X$2:X49)&gt;0.01,"",IF('MissFill 1'!X47/SUM('MissFill 1'!X$2:X49)&gt;0.01,"",IF('MissFill 1'!X46/SUM('MissFill 1'!X$2:X49)&gt;0.01,"",DateEnded_5Day!$A49)))))))</f>
        <v/>
      </c>
      <c r="Z49" s="54" t="str">
        <f>IF($A49&lt;='All Results'!$B$4,"",IF(SUM('MissFill 1'!Y$2:Y49)=0,"",(IF('MissFill 1'!Y49/SUM('MissFill 1'!Y$2:Y49)&gt;0.01,"",IF('MissFill 1'!Y48/SUM('MissFill 1'!Y$2:Y49)&gt;0.01,"",IF('MissFill 1'!Y47/SUM('MissFill 1'!Y$2:Y49)&gt;0.01,"",IF('MissFill 1'!Y46/SUM('MissFill 1'!Y$2:Y49)&gt;0.01,"",DateEnded_5Day!$A49)))))))</f>
        <v/>
      </c>
      <c r="AA49" s="54" t="str">
        <f>IF($A49&lt;='All Results'!$B$4,"",IF(SUM('MissFill 1'!Z$2:Z49)=0,"",(IF('MissFill 1'!Z49/SUM('MissFill 1'!Z$2:Z49)&gt;0.01,"",IF('MissFill 1'!Z48/SUM('MissFill 1'!Z$2:Z49)&gt;0.01,"",IF('MissFill 1'!Z47/SUM('MissFill 1'!Z$2:Z49)&gt;0.01,"",IF('MissFill 1'!Z46/SUM('MissFill 1'!Z$2:Z49)&gt;0.01,"",DateEnded_5Day!$A49)))))))</f>
        <v/>
      </c>
      <c r="AB49" s="54" t="str">
        <f>IF($A49&lt;='All Results'!$B$4,"",IF(SUM('MissFill 1'!AA$2:AA49)=0,"",(IF('MissFill 1'!AA49/SUM('MissFill 1'!AA$2:AA49)&gt;0.01,"",IF('MissFill 1'!AA48/SUM('MissFill 1'!AA$2:AA49)&gt;0.01,"",IF('MissFill 1'!AA47/SUM('MissFill 1'!AA$2:AA49)&gt;0.01,"",IF('MissFill 1'!AA46/SUM('MissFill 1'!AA$2:AA49)&gt;0.01,"",DateEnded_5Day!$A49)))))))</f>
        <v/>
      </c>
      <c r="AC49" s="54" t="str">
        <f>IF($A49&lt;='All Results'!$B$4,"",IF(SUM('MissFill 1'!AB$2:AB49)=0,"",(IF('MissFill 1'!AB49/SUM('MissFill 1'!AB$2:AB49)&gt;0.01,"",IF('MissFill 1'!AB48/SUM('MissFill 1'!AB$2:AB49)&gt;0.01,"",IF('MissFill 1'!AB47/SUM('MissFill 1'!AB$2:AB49)&gt;0.01,"",IF('MissFill 1'!AB46/SUM('MissFill 1'!AB$2:AB49)&gt;0.01,"",DateEnded_5Day!$A49)))))))</f>
        <v/>
      </c>
      <c r="AD49" s="54" t="str">
        <f>IF($A49&lt;='All Results'!$B$4,"",IF(SUM('MissFill 1'!AC$2:AC49)=0,"",(IF('MissFill 1'!AC49/SUM('MissFill 1'!AC$2:AC49)&gt;0.01,"",IF('MissFill 1'!AC48/SUM('MissFill 1'!AC$2:AC49)&gt;0.01,"",IF('MissFill 1'!AC47/SUM('MissFill 1'!AC$2:AC49)&gt;0.01,"",IF('MissFill 1'!AC46/SUM('MissFill 1'!AC$2:AC49)&gt;0.01,"",DateEnded_5Day!$A49)))))))</f>
        <v/>
      </c>
      <c r="AE49" s="54" t="str">
        <f>IF($A49&lt;='All Results'!$B$4,"",IF(SUM('MissFill 1'!AD$2:AD49)=0,"",(IF('MissFill 1'!AD49/SUM('MissFill 1'!AD$2:AD49)&gt;0.01,"",IF('MissFill 1'!AD48/SUM('MissFill 1'!AD$2:AD49)&gt;0.01,"",IF('MissFill 1'!AD47/SUM('MissFill 1'!AD$2:AD49)&gt;0.01,"",IF('MissFill 1'!AD46/SUM('MissFill 1'!AD$2:AD49)&gt;0.01,"",DateEnded_5Day!$A49)))))))</f>
        <v/>
      </c>
      <c r="AF49" s="54" t="str">
        <f>IF($A49&lt;='All Results'!$B$4,"",IF(SUM('MissFill 1'!AE$2:AE49)=0,"",(IF('MissFill 1'!AE49/SUM('MissFill 1'!AE$2:AE49)&gt;0.01,"",IF('MissFill 1'!AE48/SUM('MissFill 1'!AE$2:AE49)&gt;0.01,"",IF('MissFill 1'!AE47/SUM('MissFill 1'!AE$2:AE49)&gt;0.01,"",IF('MissFill 1'!AE46/SUM('MissFill 1'!AE$2:AE49)&gt;0.01,"",DateEnded_5Day!$A49)))))))</f>
        <v/>
      </c>
      <c r="AG49" s="54" t="str">
        <f>IF($A49&lt;='All Results'!$B$4,"",IF(SUM('MissFill 1'!AF$2:AF49)=0,"",(IF('MissFill 1'!AF49/SUM('MissFill 1'!AF$2:AF49)&gt;0.01,"",IF('MissFill 1'!AF48/SUM('MissFill 1'!AF$2:AF49)&gt;0.01,"",IF('MissFill 1'!AF47/SUM('MissFill 1'!AF$2:AF49)&gt;0.01,"",IF('MissFill 1'!AF46/SUM('MissFill 1'!AF$2:AF49)&gt;0.01,"",DateEnded_5Day!$A49)))))))</f>
        <v/>
      </c>
      <c r="AH49" s="54" t="str">
        <f>IF($A49&lt;='All Results'!$B$4,"",IF(SUM('MissFill 1'!AG$2:AG49)=0,"",(IF('MissFill 1'!AG49/SUM('MissFill 1'!AG$2:AG49)&gt;0.01,"",IF('MissFill 1'!AG48/SUM('MissFill 1'!AG$2:AG49)&gt;0.01,"",IF('MissFill 1'!AG47/SUM('MissFill 1'!AG$2:AG49)&gt;0.01,"",IF('MissFill 1'!AG46/SUM('MissFill 1'!AG$2:AG49)&gt;0.01,"",DateEnded_5Day!$A49)))))))</f>
        <v/>
      </c>
      <c r="AI49" s="54" t="str">
        <f>IF($A49&lt;='All Results'!$B$4,"",IF(SUM('MissFill 1'!AH$2:AH49)=0,"",(IF('MissFill 1'!AH49/SUM('MissFill 1'!AH$2:AH49)&gt;0.01,"",IF('MissFill 1'!AH48/SUM('MissFill 1'!AH$2:AH49)&gt;0.01,"",IF('MissFill 1'!AH47/SUM('MissFill 1'!AH$2:AH49)&gt;0.01,"",IF('MissFill 1'!AH46/SUM('MissFill 1'!AH$2:AH49)&gt;0.01,"",DateEnded_5Day!$A49)))))))</f>
        <v/>
      </c>
      <c r="AJ49" s="54" t="str">
        <f>IF($A49&lt;='All Results'!$B$4,"",IF(SUM('MissFill 1'!AI$2:AI49)=0,"",(IF('MissFill 1'!AI49/SUM('MissFill 1'!AI$2:AI49)&gt;0.01,"",IF('MissFill 1'!AI48/SUM('MissFill 1'!AI$2:AI49)&gt;0.01,"",IF('MissFill 1'!AI47/SUM('MissFill 1'!AI$2:AI49)&gt;0.01,"",IF('MissFill 1'!AI46/SUM('MissFill 1'!AI$2:AI49)&gt;0.01,"",DateEnded_5Day!$A49)))))))</f>
        <v/>
      </c>
      <c r="AK49" s="54" t="str">
        <f>IF($A49&lt;='All Results'!$B$4,"",IF(SUM('MissFill 1'!AJ$2:AJ49)=0,"",(IF('MissFill 1'!AJ49/SUM('MissFill 1'!AJ$2:AJ49)&gt;0.01,"",IF('MissFill 1'!AJ48/SUM('MissFill 1'!AJ$2:AJ49)&gt;0.01,"",IF('MissFill 1'!AJ47/SUM('MissFill 1'!AJ$2:AJ49)&gt;0.01,"",IF('MissFill 1'!AJ46/SUM('MissFill 1'!AJ$2:AJ49)&gt;0.01,"",DateEnded_5Day!$A49)))))))</f>
        <v/>
      </c>
      <c r="AL49" s="54" t="str">
        <f>IF($A49&lt;='All Results'!$B$4,"",IF(SUM('MissFill 1'!AK$2:AK49)=0,"",(IF('MissFill 1'!AK49/SUM('MissFill 1'!AK$2:AK49)&gt;0.01,"",IF('MissFill 1'!AK48/SUM('MissFill 1'!AK$2:AK49)&gt;0.01,"",IF('MissFill 1'!AK47/SUM('MissFill 1'!AK$2:AK49)&gt;0.01,"",IF('MissFill 1'!AK46/SUM('MissFill 1'!AK$2:AK49)&gt;0.01,"",DateEnded_5Day!$A49)))))))</f>
        <v/>
      </c>
      <c r="AM49" s="54" t="str">
        <f>IF($A49&lt;='All Results'!$B$4,"",IF(SUM('MissFill 1'!AL$2:AL49)=0,"",(IF('MissFill 1'!AL49/SUM('MissFill 1'!AL$2:AL49)&gt;0.01,"",IF('MissFill 1'!AL48/SUM('MissFill 1'!AL$2:AL49)&gt;0.01,"",IF('MissFill 1'!AL47/SUM('MissFill 1'!AL$2:AL49)&gt;0.01,"",IF('MissFill 1'!AL46/SUM('MissFill 1'!AL$2:AL49)&gt;0.01,"",DateEnded_5Day!$A49)))))))</f>
        <v/>
      </c>
      <c r="AN49" s="54" t="str">
        <f>IF($A49&lt;='All Results'!$B$4,"",IF(SUM('MissFill 1'!AM$2:AM49)=0,"",(IF('MissFill 1'!AM49/SUM('MissFill 1'!AM$2:AM49)&gt;0.01,"",IF('MissFill 1'!AM48/SUM('MissFill 1'!AM$2:AM49)&gt;0.01,"",IF('MissFill 1'!AM47/SUM('MissFill 1'!AM$2:AM49)&gt;0.01,"",IF('MissFill 1'!AM46/SUM('MissFill 1'!AM$2:AM49)&gt;0.01,"",DateEnded_5Day!$A49)))))))</f>
        <v/>
      </c>
      <c r="AO49" s="54" t="str">
        <f>IF($A49&lt;='All Results'!$B$4,"",IF(SUM('MissFill 1'!AN$2:AN49)=0,"",(IF('MissFill 1'!AN49/SUM('MissFill 1'!AN$2:AN49)&gt;0.01,"",IF('MissFill 1'!AN48/SUM('MissFill 1'!AN$2:AN49)&gt;0.01,"",IF('MissFill 1'!AN47/SUM('MissFill 1'!AN$2:AN49)&gt;0.01,"",IF('MissFill 1'!AN46/SUM('MissFill 1'!AN$2:AN49)&gt;0.01,"",DateEnded_5Day!$A49)))))))</f>
        <v/>
      </c>
      <c r="AP49" s="54" t="str">
        <f>IF($A49&lt;='All Results'!$B$4,"",IF(SUM('MissFill 1'!AO$2:AO49)=0,"",(IF('MissFill 1'!AO49/SUM('MissFill 1'!AO$2:AO49)&gt;0.01,"",IF('MissFill 1'!AO48/SUM('MissFill 1'!AO$2:AO49)&gt;0.01,"",IF('MissFill 1'!AO47/SUM('MissFill 1'!AO$2:AO49)&gt;0.01,"",IF('MissFill 1'!AO46/SUM('MissFill 1'!AO$2:AO49)&gt;0.01,"",DateEnded_5Day!$A49)))))))</f>
        <v/>
      </c>
      <c r="AQ49" s="54" t="str">
        <f>IF($A49&lt;='All Results'!$B$4,"",IF(SUM('MissFill 1'!AP$2:AP49)=0,"",(IF('MissFill 1'!AP49/SUM('MissFill 1'!AP$2:AP49)&gt;0.01,"",IF('MissFill 1'!AP48/SUM('MissFill 1'!AP$2:AP49)&gt;0.01,"",IF('MissFill 1'!AP47/SUM('MissFill 1'!AP$2:AP49)&gt;0.01,"",IF('MissFill 1'!AP46/SUM('MissFill 1'!AP$2:AP49)&gt;0.01,"",DateEnded_5Day!$A49)))))))</f>
        <v/>
      </c>
      <c r="AR49" s="54" t="str">
        <f>IF($A49&lt;='All Results'!$B$4,"",IF(SUM('MissFill 1'!AQ$2:AQ49)=0,"",(IF('MissFill 1'!AQ49/SUM('MissFill 1'!AQ$2:AQ49)&gt;0.01,"",IF('MissFill 1'!AQ48/SUM('MissFill 1'!AQ$2:AQ49)&gt;0.01,"",IF('MissFill 1'!AQ47/SUM('MissFill 1'!AQ$2:AQ49)&gt;0.01,"",IF('MissFill 1'!AQ46/SUM('MissFill 1'!AQ$2:AQ49)&gt;0.01,"",DateEnded_5Day!$A49)))))))</f>
        <v/>
      </c>
      <c r="AS49" s="54" t="str">
        <f>IF($A49&lt;='All Results'!$B$4,"",IF(SUM('MissFill 1'!AR$2:AR49)=0,"",(IF('MissFill 1'!AR49/SUM('MissFill 1'!AR$2:AR49)&gt;0.01,"",IF('MissFill 1'!AR48/SUM('MissFill 1'!AR$2:AR49)&gt;0.01,"",IF('MissFill 1'!AR47/SUM('MissFill 1'!AR$2:AR49)&gt;0.01,"",IF('MissFill 1'!AR46/SUM('MissFill 1'!AR$2:AR49)&gt;0.01,"",DateEnded_5Day!$A49)))))))</f>
        <v/>
      </c>
      <c r="AT49" s="54" t="str">
        <f>IF($A49&lt;='All Results'!$B$4,"",IF(SUM('MissFill 1'!AS$2:AS49)=0,"",(IF('MissFill 1'!AS49/SUM('MissFill 1'!AS$2:AS49)&gt;0.01,"",IF('MissFill 1'!AS48/SUM('MissFill 1'!AS$2:AS49)&gt;0.01,"",IF('MissFill 1'!AS47/SUM('MissFill 1'!AS$2:AS49)&gt;0.01,"",IF('MissFill 1'!AS46/SUM('MissFill 1'!AS$2:AS49)&gt;0.01,"",DateEnded_5Day!$A49)))))))</f>
        <v/>
      </c>
      <c r="AU49" s="54" t="str">
        <f>IF($A49&lt;='All Results'!$B$4,"",IF(SUM('MissFill 1'!AT$2:AT49)=0,"",(IF('MissFill 1'!AT49/SUM('MissFill 1'!AT$2:AT49)&gt;0.01,"",IF('MissFill 1'!AT48/SUM('MissFill 1'!AT$2:AT49)&gt;0.01,"",IF('MissFill 1'!AT47/SUM('MissFill 1'!AT$2:AT49)&gt;0.01,"",IF('MissFill 1'!AT46/SUM('MissFill 1'!AT$2:AT49)&gt;0.01,"",DateEnded_5Day!$A49)))))))</f>
        <v/>
      </c>
      <c r="AV49" s="54" t="str">
        <f>IF($A49&lt;='All Results'!$B$4,"",IF(SUM('MissFill 1'!AU$2:AU49)=0,"",(IF('MissFill 1'!AU49/SUM('MissFill 1'!AU$2:AU49)&gt;0.01,"",IF('MissFill 1'!AU48/SUM('MissFill 1'!AU$2:AU49)&gt;0.01,"",IF('MissFill 1'!AU47/SUM('MissFill 1'!AU$2:AU49)&gt;0.01,"",IF('MissFill 1'!AU46/SUM('MissFill 1'!AU$2:AU49)&gt;0.01,"",DateEnded_5Day!$A49)))))))</f>
        <v/>
      </c>
      <c r="AW49" s="54" t="str">
        <f>IF($A49&lt;='All Results'!$B$4,"",IF(SUM('MissFill 1'!AV$2:AV49)=0,"",(IF('MissFill 1'!AV49/SUM('MissFill 1'!AV$2:AV49)&gt;0.01,"",IF('MissFill 1'!AV48/SUM('MissFill 1'!AV$2:AV49)&gt;0.01,"",IF('MissFill 1'!AV47/SUM('MissFill 1'!AV$2:AV49)&gt;0.01,"",IF('MissFill 1'!AV46/SUM('MissFill 1'!AV$2:AV49)&gt;0.01,"",DateEnded_5Day!$A49)))))))</f>
        <v/>
      </c>
      <c r="AX49" s="54" t="str">
        <f>IF($A49&lt;='All Results'!$B$4,"",IF(SUM('MissFill 1'!AW$2:AW49)=0,"",(IF('MissFill 1'!AW49/SUM('MissFill 1'!AW$2:AW49)&gt;0.01,"",IF('MissFill 1'!AW48/SUM('MissFill 1'!AW$2:AW49)&gt;0.01,"",IF('MissFill 1'!AW47/SUM('MissFill 1'!AW$2:AW49)&gt;0.01,"",IF('MissFill 1'!AW46/SUM('MissFill 1'!AW$2:AW49)&gt;0.01,"",DateEnded_5Day!$A49)))))))</f>
        <v/>
      </c>
    </row>
    <row r="50" spans="1:50" x14ac:dyDescent="0.25">
      <c r="A50" s="41">
        <v>44395</v>
      </c>
      <c r="B50" s="52">
        <v>199</v>
      </c>
      <c r="C50" s="54" t="str">
        <f>IF($A50&lt;='All Results'!$B$4,"",IF(SUM('MissFill 1'!B$2:B50)=0,"",(IF('MissFill 1'!B50/SUM('MissFill 1'!B$2:B50)&gt;0.01,"",IF('MissFill 1'!B49/SUM('MissFill 1'!B$2:B50)&gt;0.01,"",IF('MissFill 1'!B48/SUM('MissFill 1'!B$2:B50)&gt;0.01,"",IF('MissFill 1'!B47/SUM('MissFill 1'!B$2:B50)&gt;0.01,"",DateEnded_5Day!$A50)))))))</f>
        <v/>
      </c>
      <c r="D50" s="54" t="str">
        <f>IF($A50&lt;='All Results'!$B$4,"",IF(SUM('MissFill 1'!C$2:C50)=0,"",(IF('MissFill 1'!C50/SUM('MissFill 1'!C$2:C50)&gt;0.01,"",IF('MissFill 1'!C49/SUM('MissFill 1'!C$2:C50)&gt;0.01,"",IF('MissFill 1'!C48/SUM('MissFill 1'!C$2:C50)&gt;0.01,"",IF('MissFill 1'!C47/SUM('MissFill 1'!C$2:C50)&gt;0.01,"",DateEnded_5Day!$A50)))))))</f>
        <v/>
      </c>
      <c r="E50" s="54" t="str">
        <f>IF($A50&lt;='All Results'!$B$4,"",IF(SUM('MissFill 1'!D$2:D50)=0,"",(IF('MissFill 1'!D50/SUM('MissFill 1'!D$2:D50)&gt;0.01,"",IF('MissFill 1'!D49/SUM('MissFill 1'!D$2:D50)&gt;0.01,"",IF('MissFill 1'!D48/SUM('MissFill 1'!D$2:D50)&gt;0.01,"",IF('MissFill 1'!D47/SUM('MissFill 1'!D$2:D50)&gt;0.01,"",DateEnded_5Day!$A50)))))))</f>
        <v/>
      </c>
      <c r="F50" s="54" t="str">
        <f>IF($A50&lt;='All Results'!$B$4,"",IF(SUM('MissFill 1'!E$2:E50)=0,"",(IF('MissFill 1'!E50/SUM('MissFill 1'!E$2:E50)&gt;0.01,"",IF('MissFill 1'!E49/SUM('MissFill 1'!E$2:E50)&gt;0.01,"",IF('MissFill 1'!E48/SUM('MissFill 1'!E$2:E50)&gt;0.01,"",IF('MissFill 1'!E47/SUM('MissFill 1'!E$2:E50)&gt;0.01,"",DateEnded_5Day!$A50)))))))</f>
        <v/>
      </c>
      <c r="G50" s="54" t="str">
        <f>IF($A50&lt;='All Results'!$B$4,"",IF(SUM('MissFill 1'!F$2:F50)=0,"",(IF('MissFill 1'!F50/SUM('MissFill 1'!F$2:F50)&gt;0.01,"",IF('MissFill 1'!F49/SUM('MissFill 1'!F$2:F50)&gt;0.01,"",IF('MissFill 1'!F48/SUM('MissFill 1'!F$2:F50)&gt;0.01,"",IF('MissFill 1'!F47/SUM('MissFill 1'!F$2:F50)&gt;0.01,"",DateEnded_5Day!$A50)))))))</f>
        <v/>
      </c>
      <c r="H50" s="54" t="str">
        <f>IF($A50&lt;='All Results'!$B$4,"",IF(SUM('MissFill 1'!G$2:G50)=0,"",(IF('MissFill 1'!G50/SUM('MissFill 1'!G$2:G50)&gt;0.01,"",IF('MissFill 1'!G49/SUM('MissFill 1'!G$2:G50)&gt;0.01,"",IF('MissFill 1'!G48/SUM('MissFill 1'!G$2:G50)&gt;0.01,"",IF('MissFill 1'!G47/SUM('MissFill 1'!G$2:G50)&gt;0.01,"",DateEnded_5Day!$A50)))))))</f>
        <v/>
      </c>
      <c r="I50" s="54" t="str">
        <f>IF($A50&lt;='All Results'!$B$4,"",IF(SUM('MissFill 1'!H$2:H50)=0,"",(IF('MissFill 1'!H50/SUM('MissFill 1'!H$2:H50)&gt;0.01,"",IF('MissFill 1'!H49/SUM('MissFill 1'!H$2:H50)&gt;0.01,"",IF('MissFill 1'!H48/SUM('MissFill 1'!H$2:H50)&gt;0.01,"",IF('MissFill 1'!H47/SUM('MissFill 1'!H$2:H50)&gt;0.01,"",DateEnded_5Day!$A50)))))))</f>
        <v/>
      </c>
      <c r="J50" s="54" t="str">
        <f>IF($A50&lt;='All Results'!$B$4,"",IF(SUM('MissFill 1'!I$2:I50)=0,"",(IF('MissFill 1'!I50/SUM('MissFill 1'!I$2:I50)&gt;0.01,"",IF('MissFill 1'!I49/SUM('MissFill 1'!I$2:I50)&gt;0.01,"",IF('MissFill 1'!I48/SUM('MissFill 1'!I$2:I50)&gt;0.01,"",IF('MissFill 1'!I47/SUM('MissFill 1'!I$2:I50)&gt;0.01,"",DateEnded_5Day!$A50)))))))</f>
        <v/>
      </c>
      <c r="K50" s="54" t="str">
        <f>IF($A50&lt;='All Results'!$B$4,"",IF(SUM('MissFill 1'!J$2:J50)=0,"",(IF('MissFill 1'!J50/SUM('MissFill 1'!J$2:J50)&gt;0.01,"",IF('MissFill 1'!J49/SUM('MissFill 1'!J$2:J50)&gt;0.01,"",IF('MissFill 1'!J48/SUM('MissFill 1'!J$2:J50)&gt;0.01,"",IF('MissFill 1'!J47/SUM('MissFill 1'!J$2:J50)&gt;0.01,"",DateEnded_5Day!$A50)))))))</f>
        <v/>
      </c>
      <c r="L50" s="54" t="str">
        <f>IF($A50&lt;='All Results'!$B$4,"",IF(SUM('MissFill 1'!K$2:K50)=0,"",(IF('MissFill 1'!K50/SUM('MissFill 1'!K$2:K50)&gt;0.01,"",IF('MissFill 1'!K49/SUM('MissFill 1'!K$2:K50)&gt;0.01,"",IF('MissFill 1'!K48/SUM('MissFill 1'!K$2:K50)&gt;0.01,"",IF('MissFill 1'!K47/SUM('MissFill 1'!K$2:K50)&gt;0.01,"",DateEnded_5Day!$A50)))))))</f>
        <v/>
      </c>
      <c r="M50" s="54" t="str">
        <f>IF($A50&lt;='All Results'!$B$4,"",IF(SUM('MissFill 1'!L$2:L50)=0,"",(IF('MissFill 1'!L50/SUM('MissFill 1'!L$2:L50)&gt;0.01,"",IF('MissFill 1'!L49/SUM('MissFill 1'!L$2:L50)&gt;0.01,"",IF('MissFill 1'!L48/SUM('MissFill 1'!L$2:L50)&gt;0.01,"",IF('MissFill 1'!L47/SUM('MissFill 1'!L$2:L50)&gt;0.01,"",DateEnded_5Day!$A50)))))))</f>
        <v/>
      </c>
      <c r="N50" s="54" t="str">
        <f>IF($A50&lt;='All Results'!$B$4,"",IF(SUM('MissFill 1'!M$2:M50)=0,"",(IF('MissFill 1'!M50/SUM('MissFill 1'!M$2:M50)&gt;0.01,"",IF('MissFill 1'!M49/SUM('MissFill 1'!M$2:M50)&gt;0.01,"",IF('MissFill 1'!M48/SUM('MissFill 1'!M$2:M50)&gt;0.01,"",IF('MissFill 1'!M47/SUM('MissFill 1'!M$2:M50)&gt;0.01,"",DateEnded_5Day!$A50)))))))</f>
        <v/>
      </c>
      <c r="O50" s="54" t="str">
        <f>IF($A50&lt;='All Results'!$B$4,"",IF(SUM('MissFill 1'!N$2:N50)=0,"",(IF('MissFill 1'!N50/SUM('MissFill 1'!N$2:N50)&gt;0.01,"",IF('MissFill 1'!N49/SUM('MissFill 1'!N$2:N50)&gt;0.01,"",IF('MissFill 1'!N48/SUM('MissFill 1'!N$2:N50)&gt;0.01,"",IF('MissFill 1'!N47/SUM('MissFill 1'!N$2:N50)&gt;0.01,"",DateEnded_5Day!$A50)))))))</f>
        <v/>
      </c>
      <c r="P50" s="54" t="str">
        <f>IF($A50&lt;='All Results'!$B$4,"",IF(SUM('MissFill 1'!O$2:O50)=0,"",(IF('MissFill 1'!O50/SUM('MissFill 1'!O$2:O50)&gt;0.01,"",IF('MissFill 1'!O49/SUM('MissFill 1'!O$2:O50)&gt;0.01,"",IF('MissFill 1'!O48/SUM('MissFill 1'!O$2:O50)&gt;0.01,"",IF('MissFill 1'!O47/SUM('MissFill 1'!O$2:O50)&gt;0.01,"",DateEnded_5Day!$A50)))))))</f>
        <v/>
      </c>
      <c r="Q50" s="54" t="str">
        <f>IF($A50&lt;='All Results'!$B$4,"",IF(SUM('MissFill 1'!P$2:P50)=0,"",(IF('MissFill 1'!P50/SUM('MissFill 1'!P$2:P50)&gt;0.01,"",IF('MissFill 1'!P49/SUM('MissFill 1'!P$2:P50)&gt;0.01,"",IF('MissFill 1'!P48/SUM('MissFill 1'!P$2:P50)&gt;0.01,"",IF('MissFill 1'!P47/SUM('MissFill 1'!P$2:P50)&gt;0.01,"",DateEnded_5Day!$A50)))))))</f>
        <v/>
      </c>
      <c r="R50" s="54" t="str">
        <f>IF($A50&lt;='All Results'!$B$4,"",IF(SUM('MissFill 1'!Q$2:Q50)=0,"",(IF('MissFill 1'!Q50/SUM('MissFill 1'!Q$2:Q50)&gt;0.01,"",IF('MissFill 1'!Q49/SUM('MissFill 1'!Q$2:Q50)&gt;0.01,"",IF('MissFill 1'!Q48/SUM('MissFill 1'!Q$2:Q50)&gt;0.01,"",IF('MissFill 1'!Q47/SUM('MissFill 1'!Q$2:Q50)&gt;0.01,"",DateEnded_5Day!$A50)))))))</f>
        <v/>
      </c>
      <c r="S50" s="54" t="str">
        <f>IF($A50&lt;='All Results'!$B$4,"",IF(SUM('MissFill 1'!R$2:R50)=0,"",(IF('MissFill 1'!R50/SUM('MissFill 1'!R$2:R50)&gt;0.01,"",IF('MissFill 1'!R49/SUM('MissFill 1'!R$2:R50)&gt;0.01,"",IF('MissFill 1'!R48/SUM('MissFill 1'!R$2:R50)&gt;0.01,"",IF('MissFill 1'!R47/SUM('MissFill 1'!R$2:R50)&gt;0.01,"",DateEnded_5Day!$A50)))))))</f>
        <v/>
      </c>
      <c r="T50" s="54" t="str">
        <f>IF($A50&lt;='All Results'!$B$4,"",IF(SUM('MissFill 1'!S$2:S50)=0,"",(IF('MissFill 1'!S50/SUM('MissFill 1'!S$2:S50)&gt;0.01,"",IF('MissFill 1'!S49/SUM('MissFill 1'!S$2:S50)&gt;0.01,"",IF('MissFill 1'!S48/SUM('MissFill 1'!S$2:S50)&gt;0.01,"",IF('MissFill 1'!S47/SUM('MissFill 1'!S$2:S50)&gt;0.01,"",DateEnded_5Day!$A50)))))))</f>
        <v/>
      </c>
      <c r="U50" s="54" t="str">
        <f>IF($A50&lt;='All Results'!$B$4,"",IF(SUM('MissFill 1'!T$2:T50)=0,"",(IF('MissFill 1'!T50/SUM('MissFill 1'!T$2:T50)&gt;0.01,"",IF('MissFill 1'!T49/SUM('MissFill 1'!T$2:T50)&gt;0.01,"",IF('MissFill 1'!T48/SUM('MissFill 1'!T$2:T50)&gt;0.01,"",IF('MissFill 1'!T47/SUM('MissFill 1'!T$2:T50)&gt;0.01,"",DateEnded_5Day!$A50)))))))</f>
        <v/>
      </c>
      <c r="V50" s="54" t="str">
        <f>IF($A50&lt;='All Results'!$B$4,"",IF(SUM('MissFill 1'!U$2:U50)=0,"",(IF('MissFill 1'!U50/SUM('MissFill 1'!U$2:U50)&gt;0.01,"",IF('MissFill 1'!U49/SUM('MissFill 1'!U$2:U50)&gt;0.01,"",IF('MissFill 1'!U48/SUM('MissFill 1'!U$2:U50)&gt;0.01,"",IF('MissFill 1'!U47/SUM('MissFill 1'!U$2:U50)&gt;0.01,"",DateEnded_5Day!$A50)))))))</f>
        <v/>
      </c>
      <c r="W50" s="54" t="str">
        <f>IF($A50&lt;='All Results'!$B$4,"",IF(SUM('MissFill 1'!V$2:V50)=0,"",(IF('MissFill 1'!V50/SUM('MissFill 1'!V$2:V50)&gt;0.01,"",IF('MissFill 1'!V49/SUM('MissFill 1'!V$2:V50)&gt;0.01,"",IF('MissFill 1'!V48/SUM('MissFill 1'!V$2:V50)&gt;0.01,"",IF('MissFill 1'!V47/SUM('MissFill 1'!V$2:V50)&gt;0.01,"",DateEnded_5Day!$A50)))))))</f>
        <v/>
      </c>
      <c r="X50" s="54" t="str">
        <f>IF($A50&lt;='All Results'!$B$4,"",IF(SUM('MissFill 1'!W$2:W50)=0,"",(IF('MissFill 1'!W50/SUM('MissFill 1'!W$2:W50)&gt;0.01,"",IF('MissFill 1'!W49/SUM('MissFill 1'!W$2:W50)&gt;0.01,"",IF('MissFill 1'!W48/SUM('MissFill 1'!W$2:W50)&gt;0.01,"",IF('MissFill 1'!W47/SUM('MissFill 1'!W$2:W50)&gt;0.01,"",DateEnded_5Day!$A50)))))))</f>
        <v/>
      </c>
      <c r="Y50" s="54" t="str">
        <f>IF($A50&lt;='All Results'!$B$4,"",IF(SUM('MissFill 1'!X$2:X50)=0,"",(IF('MissFill 1'!X50/SUM('MissFill 1'!X$2:X50)&gt;0.01,"",IF('MissFill 1'!X49/SUM('MissFill 1'!X$2:X50)&gt;0.01,"",IF('MissFill 1'!X48/SUM('MissFill 1'!X$2:X50)&gt;0.01,"",IF('MissFill 1'!X47/SUM('MissFill 1'!X$2:X50)&gt;0.01,"",DateEnded_5Day!$A50)))))))</f>
        <v/>
      </c>
      <c r="Z50" s="54" t="str">
        <f>IF($A50&lt;='All Results'!$B$4,"",IF(SUM('MissFill 1'!Y$2:Y50)=0,"",(IF('MissFill 1'!Y50/SUM('MissFill 1'!Y$2:Y50)&gt;0.01,"",IF('MissFill 1'!Y49/SUM('MissFill 1'!Y$2:Y50)&gt;0.01,"",IF('MissFill 1'!Y48/SUM('MissFill 1'!Y$2:Y50)&gt;0.01,"",IF('MissFill 1'!Y47/SUM('MissFill 1'!Y$2:Y50)&gt;0.01,"",DateEnded_5Day!$A50)))))))</f>
        <v/>
      </c>
      <c r="AA50" s="54" t="str">
        <f>IF($A50&lt;='All Results'!$B$4,"",IF(SUM('MissFill 1'!Z$2:Z50)=0,"",(IF('MissFill 1'!Z50/SUM('MissFill 1'!Z$2:Z50)&gt;0.01,"",IF('MissFill 1'!Z49/SUM('MissFill 1'!Z$2:Z50)&gt;0.01,"",IF('MissFill 1'!Z48/SUM('MissFill 1'!Z$2:Z50)&gt;0.01,"",IF('MissFill 1'!Z47/SUM('MissFill 1'!Z$2:Z50)&gt;0.01,"",DateEnded_5Day!$A50)))))))</f>
        <v/>
      </c>
      <c r="AB50" s="54" t="str">
        <f>IF($A50&lt;='All Results'!$B$4,"",IF(SUM('MissFill 1'!AA$2:AA50)=0,"",(IF('MissFill 1'!AA50/SUM('MissFill 1'!AA$2:AA50)&gt;0.01,"",IF('MissFill 1'!AA49/SUM('MissFill 1'!AA$2:AA50)&gt;0.01,"",IF('MissFill 1'!AA48/SUM('MissFill 1'!AA$2:AA50)&gt;0.01,"",IF('MissFill 1'!AA47/SUM('MissFill 1'!AA$2:AA50)&gt;0.01,"",DateEnded_5Day!$A50)))))))</f>
        <v/>
      </c>
      <c r="AC50" s="54" t="str">
        <f>IF($A50&lt;='All Results'!$B$4,"",IF(SUM('MissFill 1'!AB$2:AB50)=0,"",(IF('MissFill 1'!AB50/SUM('MissFill 1'!AB$2:AB50)&gt;0.01,"",IF('MissFill 1'!AB49/SUM('MissFill 1'!AB$2:AB50)&gt;0.01,"",IF('MissFill 1'!AB48/SUM('MissFill 1'!AB$2:AB50)&gt;0.01,"",IF('MissFill 1'!AB47/SUM('MissFill 1'!AB$2:AB50)&gt;0.01,"",DateEnded_5Day!$A50)))))))</f>
        <v/>
      </c>
      <c r="AD50" s="54" t="str">
        <f>IF($A50&lt;='All Results'!$B$4,"",IF(SUM('MissFill 1'!AC$2:AC50)=0,"",(IF('MissFill 1'!AC50/SUM('MissFill 1'!AC$2:AC50)&gt;0.01,"",IF('MissFill 1'!AC49/SUM('MissFill 1'!AC$2:AC50)&gt;0.01,"",IF('MissFill 1'!AC48/SUM('MissFill 1'!AC$2:AC50)&gt;0.01,"",IF('MissFill 1'!AC47/SUM('MissFill 1'!AC$2:AC50)&gt;0.01,"",DateEnded_5Day!$A50)))))))</f>
        <v/>
      </c>
      <c r="AE50" s="54" t="str">
        <f>IF($A50&lt;='All Results'!$B$4,"",IF(SUM('MissFill 1'!AD$2:AD50)=0,"",(IF('MissFill 1'!AD50/SUM('MissFill 1'!AD$2:AD50)&gt;0.01,"",IF('MissFill 1'!AD49/SUM('MissFill 1'!AD$2:AD50)&gt;0.01,"",IF('MissFill 1'!AD48/SUM('MissFill 1'!AD$2:AD50)&gt;0.01,"",IF('MissFill 1'!AD47/SUM('MissFill 1'!AD$2:AD50)&gt;0.01,"",DateEnded_5Day!$A50)))))))</f>
        <v/>
      </c>
      <c r="AF50" s="54" t="str">
        <f>IF($A50&lt;='All Results'!$B$4,"",IF(SUM('MissFill 1'!AE$2:AE50)=0,"",(IF('MissFill 1'!AE50/SUM('MissFill 1'!AE$2:AE50)&gt;0.01,"",IF('MissFill 1'!AE49/SUM('MissFill 1'!AE$2:AE50)&gt;0.01,"",IF('MissFill 1'!AE48/SUM('MissFill 1'!AE$2:AE50)&gt;0.01,"",IF('MissFill 1'!AE47/SUM('MissFill 1'!AE$2:AE50)&gt;0.01,"",DateEnded_5Day!$A50)))))))</f>
        <v/>
      </c>
      <c r="AG50" s="54" t="str">
        <f>IF($A50&lt;='All Results'!$B$4,"",IF(SUM('MissFill 1'!AF$2:AF50)=0,"",(IF('MissFill 1'!AF50/SUM('MissFill 1'!AF$2:AF50)&gt;0.01,"",IF('MissFill 1'!AF49/SUM('MissFill 1'!AF$2:AF50)&gt;0.01,"",IF('MissFill 1'!AF48/SUM('MissFill 1'!AF$2:AF50)&gt;0.01,"",IF('MissFill 1'!AF47/SUM('MissFill 1'!AF$2:AF50)&gt;0.01,"",DateEnded_5Day!$A50)))))))</f>
        <v/>
      </c>
      <c r="AH50" s="54" t="str">
        <f>IF($A50&lt;='All Results'!$B$4,"",IF(SUM('MissFill 1'!AG$2:AG50)=0,"",(IF('MissFill 1'!AG50/SUM('MissFill 1'!AG$2:AG50)&gt;0.01,"",IF('MissFill 1'!AG49/SUM('MissFill 1'!AG$2:AG50)&gt;0.01,"",IF('MissFill 1'!AG48/SUM('MissFill 1'!AG$2:AG50)&gt;0.01,"",IF('MissFill 1'!AG47/SUM('MissFill 1'!AG$2:AG50)&gt;0.01,"",DateEnded_5Day!$A50)))))))</f>
        <v/>
      </c>
      <c r="AI50" s="54" t="str">
        <f>IF($A50&lt;='All Results'!$B$4,"",IF(SUM('MissFill 1'!AH$2:AH50)=0,"",(IF('MissFill 1'!AH50/SUM('MissFill 1'!AH$2:AH50)&gt;0.01,"",IF('MissFill 1'!AH49/SUM('MissFill 1'!AH$2:AH50)&gt;0.01,"",IF('MissFill 1'!AH48/SUM('MissFill 1'!AH$2:AH50)&gt;0.01,"",IF('MissFill 1'!AH47/SUM('MissFill 1'!AH$2:AH50)&gt;0.01,"",DateEnded_5Day!$A50)))))))</f>
        <v/>
      </c>
      <c r="AJ50" s="54" t="str">
        <f>IF($A50&lt;='All Results'!$B$4,"",IF(SUM('MissFill 1'!AI$2:AI50)=0,"",(IF('MissFill 1'!AI50/SUM('MissFill 1'!AI$2:AI50)&gt;0.01,"",IF('MissFill 1'!AI49/SUM('MissFill 1'!AI$2:AI50)&gt;0.01,"",IF('MissFill 1'!AI48/SUM('MissFill 1'!AI$2:AI50)&gt;0.01,"",IF('MissFill 1'!AI47/SUM('MissFill 1'!AI$2:AI50)&gt;0.01,"",DateEnded_5Day!$A50)))))))</f>
        <v/>
      </c>
      <c r="AK50" s="54" t="str">
        <f>IF($A50&lt;='All Results'!$B$4,"",IF(SUM('MissFill 1'!AJ$2:AJ50)=0,"",(IF('MissFill 1'!AJ50/SUM('MissFill 1'!AJ$2:AJ50)&gt;0.01,"",IF('MissFill 1'!AJ49/SUM('MissFill 1'!AJ$2:AJ50)&gt;0.01,"",IF('MissFill 1'!AJ48/SUM('MissFill 1'!AJ$2:AJ50)&gt;0.01,"",IF('MissFill 1'!AJ47/SUM('MissFill 1'!AJ$2:AJ50)&gt;0.01,"",DateEnded_5Day!$A50)))))))</f>
        <v/>
      </c>
      <c r="AL50" s="54" t="str">
        <f>IF($A50&lt;='All Results'!$B$4,"",IF(SUM('MissFill 1'!AK$2:AK50)=0,"",(IF('MissFill 1'!AK50/SUM('MissFill 1'!AK$2:AK50)&gt;0.01,"",IF('MissFill 1'!AK49/SUM('MissFill 1'!AK$2:AK50)&gt;0.01,"",IF('MissFill 1'!AK48/SUM('MissFill 1'!AK$2:AK50)&gt;0.01,"",IF('MissFill 1'!AK47/SUM('MissFill 1'!AK$2:AK50)&gt;0.01,"",DateEnded_5Day!$A50)))))))</f>
        <v/>
      </c>
      <c r="AM50" s="54" t="str">
        <f>IF($A50&lt;='All Results'!$B$4,"",IF(SUM('MissFill 1'!AL$2:AL50)=0,"",(IF('MissFill 1'!AL50/SUM('MissFill 1'!AL$2:AL50)&gt;0.01,"",IF('MissFill 1'!AL49/SUM('MissFill 1'!AL$2:AL50)&gt;0.01,"",IF('MissFill 1'!AL48/SUM('MissFill 1'!AL$2:AL50)&gt;0.01,"",IF('MissFill 1'!AL47/SUM('MissFill 1'!AL$2:AL50)&gt;0.01,"",DateEnded_5Day!$A50)))))))</f>
        <v/>
      </c>
      <c r="AN50" s="54" t="str">
        <f>IF($A50&lt;='All Results'!$B$4,"",IF(SUM('MissFill 1'!AM$2:AM50)=0,"",(IF('MissFill 1'!AM50/SUM('MissFill 1'!AM$2:AM50)&gt;0.01,"",IF('MissFill 1'!AM49/SUM('MissFill 1'!AM$2:AM50)&gt;0.01,"",IF('MissFill 1'!AM48/SUM('MissFill 1'!AM$2:AM50)&gt;0.01,"",IF('MissFill 1'!AM47/SUM('MissFill 1'!AM$2:AM50)&gt;0.01,"",DateEnded_5Day!$A50)))))))</f>
        <v/>
      </c>
      <c r="AO50" s="54" t="str">
        <f>IF($A50&lt;='All Results'!$B$4,"",IF(SUM('MissFill 1'!AN$2:AN50)=0,"",(IF('MissFill 1'!AN50/SUM('MissFill 1'!AN$2:AN50)&gt;0.01,"",IF('MissFill 1'!AN49/SUM('MissFill 1'!AN$2:AN50)&gt;0.01,"",IF('MissFill 1'!AN48/SUM('MissFill 1'!AN$2:AN50)&gt;0.01,"",IF('MissFill 1'!AN47/SUM('MissFill 1'!AN$2:AN50)&gt;0.01,"",DateEnded_5Day!$A50)))))))</f>
        <v/>
      </c>
      <c r="AP50" s="54" t="str">
        <f>IF($A50&lt;='All Results'!$B$4,"",IF(SUM('MissFill 1'!AO$2:AO50)=0,"",(IF('MissFill 1'!AO50/SUM('MissFill 1'!AO$2:AO50)&gt;0.01,"",IF('MissFill 1'!AO49/SUM('MissFill 1'!AO$2:AO50)&gt;0.01,"",IF('MissFill 1'!AO48/SUM('MissFill 1'!AO$2:AO50)&gt;0.01,"",IF('MissFill 1'!AO47/SUM('MissFill 1'!AO$2:AO50)&gt;0.01,"",DateEnded_5Day!$A50)))))))</f>
        <v/>
      </c>
      <c r="AQ50" s="54" t="str">
        <f>IF($A50&lt;='All Results'!$B$4,"",IF(SUM('MissFill 1'!AP$2:AP50)=0,"",(IF('MissFill 1'!AP50/SUM('MissFill 1'!AP$2:AP50)&gt;0.01,"",IF('MissFill 1'!AP49/SUM('MissFill 1'!AP$2:AP50)&gt;0.01,"",IF('MissFill 1'!AP48/SUM('MissFill 1'!AP$2:AP50)&gt;0.01,"",IF('MissFill 1'!AP47/SUM('MissFill 1'!AP$2:AP50)&gt;0.01,"",DateEnded_5Day!$A50)))))))</f>
        <v/>
      </c>
      <c r="AR50" s="54" t="str">
        <f>IF($A50&lt;='All Results'!$B$4,"",IF(SUM('MissFill 1'!AQ$2:AQ50)=0,"",(IF('MissFill 1'!AQ50/SUM('MissFill 1'!AQ$2:AQ50)&gt;0.01,"",IF('MissFill 1'!AQ49/SUM('MissFill 1'!AQ$2:AQ50)&gt;0.01,"",IF('MissFill 1'!AQ48/SUM('MissFill 1'!AQ$2:AQ50)&gt;0.01,"",IF('MissFill 1'!AQ47/SUM('MissFill 1'!AQ$2:AQ50)&gt;0.01,"",DateEnded_5Day!$A50)))))))</f>
        <v/>
      </c>
      <c r="AS50" s="54" t="str">
        <f>IF($A50&lt;='All Results'!$B$4,"",IF(SUM('MissFill 1'!AR$2:AR50)=0,"",(IF('MissFill 1'!AR50/SUM('MissFill 1'!AR$2:AR50)&gt;0.01,"",IF('MissFill 1'!AR49/SUM('MissFill 1'!AR$2:AR50)&gt;0.01,"",IF('MissFill 1'!AR48/SUM('MissFill 1'!AR$2:AR50)&gt;0.01,"",IF('MissFill 1'!AR47/SUM('MissFill 1'!AR$2:AR50)&gt;0.01,"",DateEnded_5Day!$A50)))))))</f>
        <v/>
      </c>
      <c r="AT50" s="54" t="str">
        <f>IF($A50&lt;='All Results'!$B$4,"",IF(SUM('MissFill 1'!AS$2:AS50)=0,"",(IF('MissFill 1'!AS50/SUM('MissFill 1'!AS$2:AS50)&gt;0.01,"",IF('MissFill 1'!AS49/SUM('MissFill 1'!AS$2:AS50)&gt;0.01,"",IF('MissFill 1'!AS48/SUM('MissFill 1'!AS$2:AS50)&gt;0.01,"",IF('MissFill 1'!AS47/SUM('MissFill 1'!AS$2:AS50)&gt;0.01,"",DateEnded_5Day!$A50)))))))</f>
        <v/>
      </c>
      <c r="AU50" s="54" t="str">
        <f>IF($A50&lt;='All Results'!$B$4,"",IF(SUM('MissFill 1'!AT$2:AT50)=0,"",(IF('MissFill 1'!AT50/SUM('MissFill 1'!AT$2:AT50)&gt;0.01,"",IF('MissFill 1'!AT49/SUM('MissFill 1'!AT$2:AT50)&gt;0.01,"",IF('MissFill 1'!AT48/SUM('MissFill 1'!AT$2:AT50)&gt;0.01,"",IF('MissFill 1'!AT47/SUM('MissFill 1'!AT$2:AT50)&gt;0.01,"",DateEnded_5Day!$A50)))))))</f>
        <v/>
      </c>
      <c r="AV50" s="54" t="str">
        <f>IF($A50&lt;='All Results'!$B$4,"",IF(SUM('MissFill 1'!AU$2:AU50)=0,"",(IF('MissFill 1'!AU50/SUM('MissFill 1'!AU$2:AU50)&gt;0.01,"",IF('MissFill 1'!AU49/SUM('MissFill 1'!AU$2:AU50)&gt;0.01,"",IF('MissFill 1'!AU48/SUM('MissFill 1'!AU$2:AU50)&gt;0.01,"",IF('MissFill 1'!AU47/SUM('MissFill 1'!AU$2:AU50)&gt;0.01,"",DateEnded_5Day!$A50)))))))</f>
        <v/>
      </c>
      <c r="AW50" s="54" t="str">
        <f>IF($A50&lt;='All Results'!$B$4,"",IF(SUM('MissFill 1'!AV$2:AV50)=0,"",(IF('MissFill 1'!AV50/SUM('MissFill 1'!AV$2:AV50)&gt;0.01,"",IF('MissFill 1'!AV49/SUM('MissFill 1'!AV$2:AV50)&gt;0.01,"",IF('MissFill 1'!AV48/SUM('MissFill 1'!AV$2:AV50)&gt;0.01,"",IF('MissFill 1'!AV47/SUM('MissFill 1'!AV$2:AV50)&gt;0.01,"",DateEnded_5Day!$A50)))))))</f>
        <v/>
      </c>
      <c r="AX50" s="54" t="str">
        <f>IF($A50&lt;='All Results'!$B$4,"",IF(SUM('MissFill 1'!AW$2:AW50)=0,"",(IF('MissFill 1'!AW50/SUM('MissFill 1'!AW$2:AW50)&gt;0.01,"",IF('MissFill 1'!AW49/SUM('MissFill 1'!AW$2:AW50)&gt;0.01,"",IF('MissFill 1'!AW48/SUM('MissFill 1'!AW$2:AW50)&gt;0.01,"",IF('MissFill 1'!AW47/SUM('MissFill 1'!AW$2:AW50)&gt;0.01,"",DateEnded_5Day!$A50)))))))</f>
        <v/>
      </c>
    </row>
    <row r="51" spans="1:50" x14ac:dyDescent="0.25">
      <c r="A51" s="41">
        <v>44396</v>
      </c>
      <c r="B51" s="52">
        <v>200</v>
      </c>
      <c r="C51" s="54" t="str">
        <f>IF($A51&lt;='All Results'!$B$4,"",IF(SUM('MissFill 1'!B$2:B51)=0,"",(IF('MissFill 1'!B51/SUM('MissFill 1'!B$2:B51)&gt;0.01,"",IF('MissFill 1'!B50/SUM('MissFill 1'!B$2:B51)&gt;0.01,"",IF('MissFill 1'!B49/SUM('MissFill 1'!B$2:B51)&gt;0.01,"",IF('MissFill 1'!B48/SUM('MissFill 1'!B$2:B51)&gt;0.01,"",DateEnded_5Day!$A51)))))))</f>
        <v/>
      </c>
      <c r="D51" s="54" t="str">
        <f>IF($A51&lt;='All Results'!$B$4,"",IF(SUM('MissFill 1'!C$2:C51)=0,"",(IF('MissFill 1'!C51/SUM('MissFill 1'!C$2:C51)&gt;0.01,"",IF('MissFill 1'!C50/SUM('MissFill 1'!C$2:C51)&gt;0.01,"",IF('MissFill 1'!C49/SUM('MissFill 1'!C$2:C51)&gt;0.01,"",IF('MissFill 1'!C48/SUM('MissFill 1'!C$2:C51)&gt;0.01,"",DateEnded_5Day!$A51)))))))</f>
        <v/>
      </c>
      <c r="E51" s="54" t="str">
        <f>IF($A51&lt;='All Results'!$B$4,"",IF(SUM('MissFill 1'!D$2:D51)=0,"",(IF('MissFill 1'!D51/SUM('MissFill 1'!D$2:D51)&gt;0.01,"",IF('MissFill 1'!D50/SUM('MissFill 1'!D$2:D51)&gt;0.01,"",IF('MissFill 1'!D49/SUM('MissFill 1'!D$2:D51)&gt;0.01,"",IF('MissFill 1'!D48/SUM('MissFill 1'!D$2:D51)&gt;0.01,"",DateEnded_5Day!$A51)))))))</f>
        <v/>
      </c>
      <c r="F51" s="54" t="str">
        <f>IF($A51&lt;='All Results'!$B$4,"",IF(SUM('MissFill 1'!E$2:E51)=0,"",(IF('MissFill 1'!E51/SUM('MissFill 1'!E$2:E51)&gt;0.01,"",IF('MissFill 1'!E50/SUM('MissFill 1'!E$2:E51)&gt;0.01,"",IF('MissFill 1'!E49/SUM('MissFill 1'!E$2:E51)&gt;0.01,"",IF('MissFill 1'!E48/SUM('MissFill 1'!E$2:E51)&gt;0.01,"",DateEnded_5Day!$A51)))))))</f>
        <v/>
      </c>
      <c r="G51" s="54" t="str">
        <f>IF($A51&lt;='All Results'!$B$4,"",IF(SUM('MissFill 1'!F$2:F51)=0,"",(IF('MissFill 1'!F51/SUM('MissFill 1'!F$2:F51)&gt;0.01,"",IF('MissFill 1'!F50/SUM('MissFill 1'!F$2:F51)&gt;0.01,"",IF('MissFill 1'!F49/SUM('MissFill 1'!F$2:F51)&gt;0.01,"",IF('MissFill 1'!F48/SUM('MissFill 1'!F$2:F51)&gt;0.01,"",DateEnded_5Day!$A51)))))))</f>
        <v/>
      </c>
      <c r="H51" s="54" t="str">
        <f>IF($A51&lt;='All Results'!$B$4,"",IF(SUM('MissFill 1'!G$2:G51)=0,"",(IF('MissFill 1'!G51/SUM('MissFill 1'!G$2:G51)&gt;0.01,"",IF('MissFill 1'!G50/SUM('MissFill 1'!G$2:G51)&gt;0.01,"",IF('MissFill 1'!G49/SUM('MissFill 1'!G$2:G51)&gt;0.01,"",IF('MissFill 1'!G48/SUM('MissFill 1'!G$2:G51)&gt;0.01,"",DateEnded_5Day!$A51)))))))</f>
        <v/>
      </c>
      <c r="I51" s="54" t="str">
        <f>IF($A51&lt;='All Results'!$B$4,"",IF(SUM('MissFill 1'!H$2:H51)=0,"",(IF('MissFill 1'!H51/SUM('MissFill 1'!H$2:H51)&gt;0.01,"",IF('MissFill 1'!H50/SUM('MissFill 1'!H$2:H51)&gt;0.01,"",IF('MissFill 1'!H49/SUM('MissFill 1'!H$2:H51)&gt;0.01,"",IF('MissFill 1'!H48/SUM('MissFill 1'!H$2:H51)&gt;0.01,"",DateEnded_5Day!$A51)))))))</f>
        <v/>
      </c>
      <c r="J51" s="54" t="str">
        <f>IF($A51&lt;='All Results'!$B$4,"",IF(SUM('MissFill 1'!I$2:I51)=0,"",(IF('MissFill 1'!I51/SUM('MissFill 1'!I$2:I51)&gt;0.01,"",IF('MissFill 1'!I50/SUM('MissFill 1'!I$2:I51)&gt;0.01,"",IF('MissFill 1'!I49/SUM('MissFill 1'!I$2:I51)&gt;0.01,"",IF('MissFill 1'!I48/SUM('MissFill 1'!I$2:I51)&gt;0.01,"",DateEnded_5Day!$A51)))))))</f>
        <v/>
      </c>
      <c r="K51" s="54" t="str">
        <f>IF($A51&lt;='All Results'!$B$4,"",IF(SUM('MissFill 1'!J$2:J51)=0,"",(IF('MissFill 1'!J51/SUM('MissFill 1'!J$2:J51)&gt;0.01,"",IF('MissFill 1'!J50/SUM('MissFill 1'!J$2:J51)&gt;0.01,"",IF('MissFill 1'!J49/SUM('MissFill 1'!J$2:J51)&gt;0.01,"",IF('MissFill 1'!J48/SUM('MissFill 1'!J$2:J51)&gt;0.01,"",DateEnded_5Day!$A51)))))))</f>
        <v/>
      </c>
      <c r="L51" s="54" t="str">
        <f>IF($A51&lt;='All Results'!$B$4,"",IF(SUM('MissFill 1'!K$2:K51)=0,"",(IF('MissFill 1'!K51/SUM('MissFill 1'!K$2:K51)&gt;0.01,"",IF('MissFill 1'!K50/SUM('MissFill 1'!K$2:K51)&gt;0.01,"",IF('MissFill 1'!K49/SUM('MissFill 1'!K$2:K51)&gt;0.01,"",IF('MissFill 1'!K48/SUM('MissFill 1'!K$2:K51)&gt;0.01,"",DateEnded_5Day!$A51)))))))</f>
        <v/>
      </c>
      <c r="M51" s="54" t="str">
        <f>IF($A51&lt;='All Results'!$B$4,"",IF(SUM('MissFill 1'!L$2:L51)=0,"",(IF('MissFill 1'!L51/SUM('MissFill 1'!L$2:L51)&gt;0.01,"",IF('MissFill 1'!L50/SUM('MissFill 1'!L$2:L51)&gt;0.01,"",IF('MissFill 1'!L49/SUM('MissFill 1'!L$2:L51)&gt;0.01,"",IF('MissFill 1'!L48/SUM('MissFill 1'!L$2:L51)&gt;0.01,"",DateEnded_5Day!$A51)))))))</f>
        <v/>
      </c>
      <c r="N51" s="54" t="str">
        <f>IF($A51&lt;='All Results'!$B$4,"",IF(SUM('MissFill 1'!M$2:M51)=0,"",(IF('MissFill 1'!M51/SUM('MissFill 1'!M$2:M51)&gt;0.01,"",IF('MissFill 1'!M50/SUM('MissFill 1'!M$2:M51)&gt;0.01,"",IF('MissFill 1'!M49/SUM('MissFill 1'!M$2:M51)&gt;0.01,"",IF('MissFill 1'!M48/SUM('MissFill 1'!M$2:M51)&gt;0.01,"",DateEnded_5Day!$A51)))))))</f>
        <v/>
      </c>
      <c r="O51" s="54" t="str">
        <f>IF($A51&lt;='All Results'!$B$4,"",IF(SUM('MissFill 1'!N$2:N51)=0,"",(IF('MissFill 1'!N51/SUM('MissFill 1'!N$2:N51)&gt;0.01,"",IF('MissFill 1'!N50/SUM('MissFill 1'!N$2:N51)&gt;0.01,"",IF('MissFill 1'!N49/SUM('MissFill 1'!N$2:N51)&gt;0.01,"",IF('MissFill 1'!N48/SUM('MissFill 1'!N$2:N51)&gt;0.01,"",DateEnded_5Day!$A51)))))))</f>
        <v/>
      </c>
      <c r="P51" s="54" t="str">
        <f>IF($A51&lt;='All Results'!$B$4,"",IF(SUM('MissFill 1'!O$2:O51)=0,"",(IF('MissFill 1'!O51/SUM('MissFill 1'!O$2:O51)&gt;0.01,"",IF('MissFill 1'!O50/SUM('MissFill 1'!O$2:O51)&gt;0.01,"",IF('MissFill 1'!O49/SUM('MissFill 1'!O$2:O51)&gt;0.01,"",IF('MissFill 1'!O48/SUM('MissFill 1'!O$2:O51)&gt;0.01,"",DateEnded_5Day!$A51)))))))</f>
        <v/>
      </c>
      <c r="Q51" s="54" t="str">
        <f>IF($A51&lt;='All Results'!$B$4,"",IF(SUM('MissFill 1'!P$2:P51)=0,"",(IF('MissFill 1'!P51/SUM('MissFill 1'!P$2:P51)&gt;0.01,"",IF('MissFill 1'!P50/SUM('MissFill 1'!P$2:P51)&gt;0.01,"",IF('MissFill 1'!P49/SUM('MissFill 1'!P$2:P51)&gt;0.01,"",IF('MissFill 1'!P48/SUM('MissFill 1'!P$2:P51)&gt;0.01,"",DateEnded_5Day!$A51)))))))</f>
        <v/>
      </c>
      <c r="R51" s="54" t="str">
        <f>IF($A51&lt;='All Results'!$B$4,"",IF(SUM('MissFill 1'!Q$2:Q51)=0,"",(IF('MissFill 1'!Q51/SUM('MissFill 1'!Q$2:Q51)&gt;0.01,"",IF('MissFill 1'!Q50/SUM('MissFill 1'!Q$2:Q51)&gt;0.01,"",IF('MissFill 1'!Q49/SUM('MissFill 1'!Q$2:Q51)&gt;0.01,"",IF('MissFill 1'!Q48/SUM('MissFill 1'!Q$2:Q51)&gt;0.01,"",DateEnded_5Day!$A51)))))))</f>
        <v/>
      </c>
      <c r="S51" s="54" t="str">
        <f>IF($A51&lt;='All Results'!$B$4,"",IF(SUM('MissFill 1'!R$2:R51)=0,"",(IF('MissFill 1'!R51/SUM('MissFill 1'!R$2:R51)&gt;0.01,"",IF('MissFill 1'!R50/SUM('MissFill 1'!R$2:R51)&gt;0.01,"",IF('MissFill 1'!R49/SUM('MissFill 1'!R$2:R51)&gt;0.01,"",IF('MissFill 1'!R48/SUM('MissFill 1'!R$2:R51)&gt;0.01,"",DateEnded_5Day!$A51)))))))</f>
        <v/>
      </c>
      <c r="T51" s="54" t="str">
        <f>IF($A51&lt;='All Results'!$B$4,"",IF(SUM('MissFill 1'!S$2:S51)=0,"",(IF('MissFill 1'!S51/SUM('MissFill 1'!S$2:S51)&gt;0.01,"",IF('MissFill 1'!S50/SUM('MissFill 1'!S$2:S51)&gt;0.01,"",IF('MissFill 1'!S49/SUM('MissFill 1'!S$2:S51)&gt;0.01,"",IF('MissFill 1'!S48/SUM('MissFill 1'!S$2:S51)&gt;0.01,"",DateEnded_5Day!$A51)))))))</f>
        <v/>
      </c>
      <c r="U51" s="54" t="str">
        <f>IF($A51&lt;='All Results'!$B$4,"",IF(SUM('MissFill 1'!T$2:T51)=0,"",(IF('MissFill 1'!T51/SUM('MissFill 1'!T$2:T51)&gt;0.01,"",IF('MissFill 1'!T50/SUM('MissFill 1'!T$2:T51)&gt;0.01,"",IF('MissFill 1'!T49/SUM('MissFill 1'!T$2:T51)&gt;0.01,"",IF('MissFill 1'!T48/SUM('MissFill 1'!T$2:T51)&gt;0.01,"",DateEnded_5Day!$A51)))))))</f>
        <v/>
      </c>
      <c r="V51" s="54" t="str">
        <f>IF($A51&lt;='All Results'!$B$4,"",IF(SUM('MissFill 1'!U$2:U51)=0,"",(IF('MissFill 1'!U51/SUM('MissFill 1'!U$2:U51)&gt;0.01,"",IF('MissFill 1'!U50/SUM('MissFill 1'!U$2:U51)&gt;0.01,"",IF('MissFill 1'!U49/SUM('MissFill 1'!U$2:U51)&gt;0.01,"",IF('MissFill 1'!U48/SUM('MissFill 1'!U$2:U51)&gt;0.01,"",DateEnded_5Day!$A51)))))))</f>
        <v/>
      </c>
      <c r="W51" s="54" t="str">
        <f>IF($A51&lt;='All Results'!$B$4,"",IF(SUM('MissFill 1'!V$2:V51)=0,"",(IF('MissFill 1'!V51/SUM('MissFill 1'!V$2:V51)&gt;0.01,"",IF('MissFill 1'!V50/SUM('MissFill 1'!V$2:V51)&gt;0.01,"",IF('MissFill 1'!V49/SUM('MissFill 1'!V$2:V51)&gt;0.01,"",IF('MissFill 1'!V48/SUM('MissFill 1'!V$2:V51)&gt;0.01,"",DateEnded_5Day!$A51)))))))</f>
        <v/>
      </c>
      <c r="X51" s="54" t="str">
        <f>IF($A51&lt;='All Results'!$B$4,"",IF(SUM('MissFill 1'!W$2:W51)=0,"",(IF('MissFill 1'!W51/SUM('MissFill 1'!W$2:W51)&gt;0.01,"",IF('MissFill 1'!W50/SUM('MissFill 1'!W$2:W51)&gt;0.01,"",IF('MissFill 1'!W49/SUM('MissFill 1'!W$2:W51)&gt;0.01,"",IF('MissFill 1'!W48/SUM('MissFill 1'!W$2:W51)&gt;0.01,"",DateEnded_5Day!$A51)))))))</f>
        <v/>
      </c>
      <c r="Y51" s="54" t="str">
        <f>IF($A51&lt;='All Results'!$B$4,"",IF(SUM('MissFill 1'!X$2:X51)=0,"",(IF('MissFill 1'!X51/SUM('MissFill 1'!X$2:X51)&gt;0.01,"",IF('MissFill 1'!X50/SUM('MissFill 1'!X$2:X51)&gt;0.01,"",IF('MissFill 1'!X49/SUM('MissFill 1'!X$2:X51)&gt;0.01,"",IF('MissFill 1'!X48/SUM('MissFill 1'!X$2:X51)&gt;0.01,"",DateEnded_5Day!$A51)))))))</f>
        <v/>
      </c>
      <c r="Z51" s="54" t="str">
        <f>IF($A51&lt;='All Results'!$B$4,"",IF(SUM('MissFill 1'!Y$2:Y51)=0,"",(IF('MissFill 1'!Y51/SUM('MissFill 1'!Y$2:Y51)&gt;0.01,"",IF('MissFill 1'!Y50/SUM('MissFill 1'!Y$2:Y51)&gt;0.01,"",IF('MissFill 1'!Y49/SUM('MissFill 1'!Y$2:Y51)&gt;0.01,"",IF('MissFill 1'!Y48/SUM('MissFill 1'!Y$2:Y51)&gt;0.01,"",DateEnded_5Day!$A51)))))))</f>
        <v/>
      </c>
      <c r="AA51" s="54" t="str">
        <f>IF($A51&lt;='All Results'!$B$4,"",IF(SUM('MissFill 1'!Z$2:Z51)=0,"",(IF('MissFill 1'!Z51/SUM('MissFill 1'!Z$2:Z51)&gt;0.01,"",IF('MissFill 1'!Z50/SUM('MissFill 1'!Z$2:Z51)&gt;0.01,"",IF('MissFill 1'!Z49/SUM('MissFill 1'!Z$2:Z51)&gt;0.01,"",IF('MissFill 1'!Z48/SUM('MissFill 1'!Z$2:Z51)&gt;0.01,"",DateEnded_5Day!$A51)))))))</f>
        <v/>
      </c>
      <c r="AB51" s="54" t="str">
        <f>IF($A51&lt;='All Results'!$B$4,"",IF(SUM('MissFill 1'!AA$2:AA51)=0,"",(IF('MissFill 1'!AA51/SUM('MissFill 1'!AA$2:AA51)&gt;0.01,"",IF('MissFill 1'!AA50/SUM('MissFill 1'!AA$2:AA51)&gt;0.01,"",IF('MissFill 1'!AA49/SUM('MissFill 1'!AA$2:AA51)&gt;0.01,"",IF('MissFill 1'!AA48/SUM('MissFill 1'!AA$2:AA51)&gt;0.01,"",DateEnded_5Day!$A51)))))))</f>
        <v/>
      </c>
      <c r="AC51" s="54" t="str">
        <f>IF($A51&lt;='All Results'!$B$4,"",IF(SUM('MissFill 1'!AB$2:AB51)=0,"",(IF('MissFill 1'!AB51/SUM('MissFill 1'!AB$2:AB51)&gt;0.01,"",IF('MissFill 1'!AB50/SUM('MissFill 1'!AB$2:AB51)&gt;0.01,"",IF('MissFill 1'!AB49/SUM('MissFill 1'!AB$2:AB51)&gt;0.01,"",IF('MissFill 1'!AB48/SUM('MissFill 1'!AB$2:AB51)&gt;0.01,"",DateEnded_5Day!$A51)))))))</f>
        <v/>
      </c>
      <c r="AD51" s="54" t="str">
        <f>IF($A51&lt;='All Results'!$B$4,"",IF(SUM('MissFill 1'!AC$2:AC51)=0,"",(IF('MissFill 1'!AC51/SUM('MissFill 1'!AC$2:AC51)&gt;0.01,"",IF('MissFill 1'!AC50/SUM('MissFill 1'!AC$2:AC51)&gt;0.01,"",IF('MissFill 1'!AC49/SUM('MissFill 1'!AC$2:AC51)&gt;0.01,"",IF('MissFill 1'!AC48/SUM('MissFill 1'!AC$2:AC51)&gt;0.01,"",DateEnded_5Day!$A51)))))))</f>
        <v/>
      </c>
      <c r="AE51" s="54" t="str">
        <f>IF($A51&lt;='All Results'!$B$4,"",IF(SUM('MissFill 1'!AD$2:AD51)=0,"",(IF('MissFill 1'!AD51/SUM('MissFill 1'!AD$2:AD51)&gt;0.01,"",IF('MissFill 1'!AD50/SUM('MissFill 1'!AD$2:AD51)&gt;0.01,"",IF('MissFill 1'!AD49/SUM('MissFill 1'!AD$2:AD51)&gt;0.01,"",IF('MissFill 1'!AD48/SUM('MissFill 1'!AD$2:AD51)&gt;0.01,"",DateEnded_5Day!$A51)))))))</f>
        <v/>
      </c>
      <c r="AF51" s="54" t="str">
        <f>IF($A51&lt;='All Results'!$B$4,"",IF(SUM('MissFill 1'!AE$2:AE51)=0,"",(IF('MissFill 1'!AE51/SUM('MissFill 1'!AE$2:AE51)&gt;0.01,"",IF('MissFill 1'!AE50/SUM('MissFill 1'!AE$2:AE51)&gt;0.01,"",IF('MissFill 1'!AE49/SUM('MissFill 1'!AE$2:AE51)&gt;0.01,"",IF('MissFill 1'!AE48/SUM('MissFill 1'!AE$2:AE51)&gt;0.01,"",DateEnded_5Day!$A51)))))))</f>
        <v/>
      </c>
      <c r="AG51" s="54" t="str">
        <f>IF($A51&lt;='All Results'!$B$4,"",IF(SUM('MissFill 1'!AF$2:AF51)=0,"",(IF('MissFill 1'!AF51/SUM('MissFill 1'!AF$2:AF51)&gt;0.01,"",IF('MissFill 1'!AF50/SUM('MissFill 1'!AF$2:AF51)&gt;0.01,"",IF('MissFill 1'!AF49/SUM('MissFill 1'!AF$2:AF51)&gt;0.01,"",IF('MissFill 1'!AF48/SUM('MissFill 1'!AF$2:AF51)&gt;0.01,"",DateEnded_5Day!$A51)))))))</f>
        <v/>
      </c>
      <c r="AH51" s="54" t="str">
        <f>IF($A51&lt;='All Results'!$B$4,"",IF(SUM('MissFill 1'!AG$2:AG51)=0,"",(IF('MissFill 1'!AG51/SUM('MissFill 1'!AG$2:AG51)&gt;0.01,"",IF('MissFill 1'!AG50/SUM('MissFill 1'!AG$2:AG51)&gt;0.01,"",IF('MissFill 1'!AG49/SUM('MissFill 1'!AG$2:AG51)&gt;0.01,"",IF('MissFill 1'!AG48/SUM('MissFill 1'!AG$2:AG51)&gt;0.01,"",DateEnded_5Day!$A51)))))))</f>
        <v/>
      </c>
      <c r="AI51" s="54" t="str">
        <f>IF($A51&lt;='All Results'!$B$4,"",IF(SUM('MissFill 1'!AH$2:AH51)=0,"",(IF('MissFill 1'!AH51/SUM('MissFill 1'!AH$2:AH51)&gt;0.01,"",IF('MissFill 1'!AH50/SUM('MissFill 1'!AH$2:AH51)&gt;0.01,"",IF('MissFill 1'!AH49/SUM('MissFill 1'!AH$2:AH51)&gt;0.01,"",IF('MissFill 1'!AH48/SUM('MissFill 1'!AH$2:AH51)&gt;0.01,"",DateEnded_5Day!$A51)))))))</f>
        <v/>
      </c>
      <c r="AJ51" s="54" t="str">
        <f>IF($A51&lt;='All Results'!$B$4,"",IF(SUM('MissFill 1'!AI$2:AI51)=0,"",(IF('MissFill 1'!AI51/SUM('MissFill 1'!AI$2:AI51)&gt;0.01,"",IF('MissFill 1'!AI50/SUM('MissFill 1'!AI$2:AI51)&gt;0.01,"",IF('MissFill 1'!AI49/SUM('MissFill 1'!AI$2:AI51)&gt;0.01,"",IF('MissFill 1'!AI48/SUM('MissFill 1'!AI$2:AI51)&gt;0.01,"",DateEnded_5Day!$A51)))))))</f>
        <v/>
      </c>
      <c r="AK51" s="54" t="str">
        <f>IF($A51&lt;='All Results'!$B$4,"",IF(SUM('MissFill 1'!AJ$2:AJ51)=0,"",(IF('MissFill 1'!AJ51/SUM('MissFill 1'!AJ$2:AJ51)&gt;0.01,"",IF('MissFill 1'!AJ50/SUM('MissFill 1'!AJ$2:AJ51)&gt;0.01,"",IF('MissFill 1'!AJ49/SUM('MissFill 1'!AJ$2:AJ51)&gt;0.01,"",IF('MissFill 1'!AJ48/SUM('MissFill 1'!AJ$2:AJ51)&gt;0.01,"",DateEnded_5Day!$A51)))))))</f>
        <v/>
      </c>
      <c r="AL51" s="54" t="str">
        <f>IF($A51&lt;='All Results'!$B$4,"",IF(SUM('MissFill 1'!AK$2:AK51)=0,"",(IF('MissFill 1'!AK51/SUM('MissFill 1'!AK$2:AK51)&gt;0.01,"",IF('MissFill 1'!AK50/SUM('MissFill 1'!AK$2:AK51)&gt;0.01,"",IF('MissFill 1'!AK49/SUM('MissFill 1'!AK$2:AK51)&gt;0.01,"",IF('MissFill 1'!AK48/SUM('MissFill 1'!AK$2:AK51)&gt;0.01,"",DateEnded_5Day!$A51)))))))</f>
        <v/>
      </c>
      <c r="AM51" s="54" t="str">
        <f>IF($A51&lt;='All Results'!$B$4,"",IF(SUM('MissFill 1'!AL$2:AL51)=0,"",(IF('MissFill 1'!AL51/SUM('MissFill 1'!AL$2:AL51)&gt;0.01,"",IF('MissFill 1'!AL50/SUM('MissFill 1'!AL$2:AL51)&gt;0.01,"",IF('MissFill 1'!AL49/SUM('MissFill 1'!AL$2:AL51)&gt;0.01,"",IF('MissFill 1'!AL48/SUM('MissFill 1'!AL$2:AL51)&gt;0.01,"",DateEnded_5Day!$A51)))))))</f>
        <v/>
      </c>
      <c r="AN51" s="54" t="str">
        <f>IF($A51&lt;='All Results'!$B$4,"",IF(SUM('MissFill 1'!AM$2:AM51)=0,"",(IF('MissFill 1'!AM51/SUM('MissFill 1'!AM$2:AM51)&gt;0.01,"",IF('MissFill 1'!AM50/SUM('MissFill 1'!AM$2:AM51)&gt;0.01,"",IF('MissFill 1'!AM49/SUM('MissFill 1'!AM$2:AM51)&gt;0.01,"",IF('MissFill 1'!AM48/SUM('MissFill 1'!AM$2:AM51)&gt;0.01,"",DateEnded_5Day!$A51)))))))</f>
        <v/>
      </c>
      <c r="AO51" s="54" t="str">
        <f>IF($A51&lt;='All Results'!$B$4,"",IF(SUM('MissFill 1'!AN$2:AN51)=0,"",(IF('MissFill 1'!AN51/SUM('MissFill 1'!AN$2:AN51)&gt;0.01,"",IF('MissFill 1'!AN50/SUM('MissFill 1'!AN$2:AN51)&gt;0.01,"",IF('MissFill 1'!AN49/SUM('MissFill 1'!AN$2:AN51)&gt;0.01,"",IF('MissFill 1'!AN48/SUM('MissFill 1'!AN$2:AN51)&gt;0.01,"",DateEnded_5Day!$A51)))))))</f>
        <v/>
      </c>
      <c r="AP51" s="54" t="str">
        <f>IF($A51&lt;='All Results'!$B$4,"",IF(SUM('MissFill 1'!AO$2:AO51)=0,"",(IF('MissFill 1'!AO51/SUM('MissFill 1'!AO$2:AO51)&gt;0.01,"",IF('MissFill 1'!AO50/SUM('MissFill 1'!AO$2:AO51)&gt;0.01,"",IF('MissFill 1'!AO49/SUM('MissFill 1'!AO$2:AO51)&gt;0.01,"",IF('MissFill 1'!AO48/SUM('MissFill 1'!AO$2:AO51)&gt;0.01,"",DateEnded_5Day!$A51)))))))</f>
        <v/>
      </c>
      <c r="AQ51" s="54" t="str">
        <f>IF($A51&lt;='All Results'!$B$4,"",IF(SUM('MissFill 1'!AP$2:AP51)=0,"",(IF('MissFill 1'!AP51/SUM('MissFill 1'!AP$2:AP51)&gt;0.01,"",IF('MissFill 1'!AP50/SUM('MissFill 1'!AP$2:AP51)&gt;0.01,"",IF('MissFill 1'!AP49/SUM('MissFill 1'!AP$2:AP51)&gt;0.01,"",IF('MissFill 1'!AP48/SUM('MissFill 1'!AP$2:AP51)&gt;0.01,"",DateEnded_5Day!$A51)))))))</f>
        <v/>
      </c>
      <c r="AR51" s="54" t="str">
        <f>IF($A51&lt;='All Results'!$B$4,"",IF(SUM('MissFill 1'!AQ$2:AQ51)=0,"",(IF('MissFill 1'!AQ51/SUM('MissFill 1'!AQ$2:AQ51)&gt;0.01,"",IF('MissFill 1'!AQ50/SUM('MissFill 1'!AQ$2:AQ51)&gt;0.01,"",IF('MissFill 1'!AQ49/SUM('MissFill 1'!AQ$2:AQ51)&gt;0.01,"",IF('MissFill 1'!AQ48/SUM('MissFill 1'!AQ$2:AQ51)&gt;0.01,"",DateEnded_5Day!$A51)))))))</f>
        <v/>
      </c>
      <c r="AS51" s="54" t="str">
        <f>IF($A51&lt;='All Results'!$B$4,"",IF(SUM('MissFill 1'!AR$2:AR51)=0,"",(IF('MissFill 1'!AR51/SUM('MissFill 1'!AR$2:AR51)&gt;0.01,"",IF('MissFill 1'!AR50/SUM('MissFill 1'!AR$2:AR51)&gt;0.01,"",IF('MissFill 1'!AR49/SUM('MissFill 1'!AR$2:AR51)&gt;0.01,"",IF('MissFill 1'!AR48/SUM('MissFill 1'!AR$2:AR51)&gt;0.01,"",DateEnded_5Day!$A51)))))))</f>
        <v/>
      </c>
      <c r="AT51" s="54" t="str">
        <f>IF($A51&lt;='All Results'!$B$4,"",IF(SUM('MissFill 1'!AS$2:AS51)=0,"",(IF('MissFill 1'!AS51/SUM('MissFill 1'!AS$2:AS51)&gt;0.01,"",IF('MissFill 1'!AS50/SUM('MissFill 1'!AS$2:AS51)&gt;0.01,"",IF('MissFill 1'!AS49/SUM('MissFill 1'!AS$2:AS51)&gt;0.01,"",IF('MissFill 1'!AS48/SUM('MissFill 1'!AS$2:AS51)&gt;0.01,"",DateEnded_5Day!$A51)))))))</f>
        <v/>
      </c>
      <c r="AU51" s="54" t="str">
        <f>IF($A51&lt;='All Results'!$B$4,"",IF(SUM('MissFill 1'!AT$2:AT51)=0,"",(IF('MissFill 1'!AT51/SUM('MissFill 1'!AT$2:AT51)&gt;0.01,"",IF('MissFill 1'!AT50/SUM('MissFill 1'!AT$2:AT51)&gt;0.01,"",IF('MissFill 1'!AT49/SUM('MissFill 1'!AT$2:AT51)&gt;0.01,"",IF('MissFill 1'!AT48/SUM('MissFill 1'!AT$2:AT51)&gt;0.01,"",DateEnded_5Day!$A51)))))))</f>
        <v/>
      </c>
      <c r="AV51" s="54" t="str">
        <f>IF($A51&lt;='All Results'!$B$4,"",IF(SUM('MissFill 1'!AU$2:AU51)=0,"",(IF('MissFill 1'!AU51/SUM('MissFill 1'!AU$2:AU51)&gt;0.01,"",IF('MissFill 1'!AU50/SUM('MissFill 1'!AU$2:AU51)&gt;0.01,"",IF('MissFill 1'!AU49/SUM('MissFill 1'!AU$2:AU51)&gt;0.01,"",IF('MissFill 1'!AU48/SUM('MissFill 1'!AU$2:AU51)&gt;0.01,"",DateEnded_5Day!$A51)))))))</f>
        <v/>
      </c>
      <c r="AW51" s="54" t="str">
        <f>IF($A51&lt;='All Results'!$B$4,"",IF(SUM('MissFill 1'!AV$2:AV51)=0,"",(IF('MissFill 1'!AV51/SUM('MissFill 1'!AV$2:AV51)&gt;0.01,"",IF('MissFill 1'!AV50/SUM('MissFill 1'!AV$2:AV51)&gt;0.01,"",IF('MissFill 1'!AV49/SUM('MissFill 1'!AV$2:AV51)&gt;0.01,"",IF('MissFill 1'!AV48/SUM('MissFill 1'!AV$2:AV51)&gt;0.01,"",DateEnded_5Day!$A51)))))))</f>
        <v/>
      </c>
      <c r="AX51" s="54" t="str">
        <f>IF($A51&lt;='All Results'!$B$4,"",IF(SUM('MissFill 1'!AW$2:AW51)=0,"",(IF('MissFill 1'!AW51/SUM('MissFill 1'!AW$2:AW51)&gt;0.01,"",IF('MissFill 1'!AW50/SUM('MissFill 1'!AW$2:AW51)&gt;0.01,"",IF('MissFill 1'!AW49/SUM('MissFill 1'!AW$2:AW51)&gt;0.01,"",IF('MissFill 1'!AW48/SUM('MissFill 1'!AW$2:AW51)&gt;0.01,"",DateEnded_5Day!$A51)))))))</f>
        <v/>
      </c>
    </row>
    <row r="52" spans="1:50" x14ac:dyDescent="0.25">
      <c r="A52" s="41">
        <v>44397</v>
      </c>
      <c r="B52" s="52">
        <v>201</v>
      </c>
      <c r="C52" s="54" t="str">
        <f>IF($A52&lt;='All Results'!$B$4,"",IF(SUM('MissFill 1'!B$2:B52)=0,"",(IF('MissFill 1'!B52/SUM('MissFill 1'!B$2:B52)&gt;0.01,"",IF('MissFill 1'!B51/SUM('MissFill 1'!B$2:B52)&gt;0.01,"",IF('MissFill 1'!B50/SUM('MissFill 1'!B$2:B52)&gt;0.01,"",IF('MissFill 1'!B49/SUM('MissFill 1'!B$2:B52)&gt;0.01,"",DateEnded_5Day!$A52)))))))</f>
        <v/>
      </c>
      <c r="D52" s="54" t="str">
        <f>IF($A52&lt;='All Results'!$B$4,"",IF(SUM('MissFill 1'!C$2:C52)=0,"",(IF('MissFill 1'!C52/SUM('MissFill 1'!C$2:C52)&gt;0.01,"",IF('MissFill 1'!C51/SUM('MissFill 1'!C$2:C52)&gt;0.01,"",IF('MissFill 1'!C50/SUM('MissFill 1'!C$2:C52)&gt;0.01,"",IF('MissFill 1'!C49/SUM('MissFill 1'!C$2:C52)&gt;0.01,"",DateEnded_5Day!$A52)))))))</f>
        <v/>
      </c>
      <c r="E52" s="54" t="str">
        <f>IF($A52&lt;='All Results'!$B$4,"",IF(SUM('MissFill 1'!D$2:D52)=0,"",(IF('MissFill 1'!D52/SUM('MissFill 1'!D$2:D52)&gt;0.01,"",IF('MissFill 1'!D51/SUM('MissFill 1'!D$2:D52)&gt;0.01,"",IF('MissFill 1'!D50/SUM('MissFill 1'!D$2:D52)&gt;0.01,"",IF('MissFill 1'!D49/SUM('MissFill 1'!D$2:D52)&gt;0.01,"",DateEnded_5Day!$A52)))))))</f>
        <v/>
      </c>
      <c r="F52" s="54" t="str">
        <f>IF($A52&lt;='All Results'!$B$4,"",IF(SUM('MissFill 1'!E$2:E52)=0,"",(IF('MissFill 1'!E52/SUM('MissFill 1'!E$2:E52)&gt;0.01,"",IF('MissFill 1'!E51/SUM('MissFill 1'!E$2:E52)&gt;0.01,"",IF('MissFill 1'!E50/SUM('MissFill 1'!E$2:E52)&gt;0.01,"",IF('MissFill 1'!E49/SUM('MissFill 1'!E$2:E52)&gt;0.01,"",DateEnded_5Day!$A52)))))))</f>
        <v/>
      </c>
      <c r="G52" s="54" t="str">
        <f>IF($A52&lt;='All Results'!$B$4,"",IF(SUM('MissFill 1'!F$2:F52)=0,"",(IF('MissFill 1'!F52/SUM('MissFill 1'!F$2:F52)&gt;0.01,"",IF('MissFill 1'!F51/SUM('MissFill 1'!F$2:F52)&gt;0.01,"",IF('MissFill 1'!F50/SUM('MissFill 1'!F$2:F52)&gt;0.01,"",IF('MissFill 1'!F49/SUM('MissFill 1'!F$2:F52)&gt;0.01,"",DateEnded_5Day!$A52)))))))</f>
        <v/>
      </c>
      <c r="H52" s="54" t="str">
        <f>IF($A52&lt;='All Results'!$B$4,"",IF(SUM('MissFill 1'!G$2:G52)=0,"",(IF('MissFill 1'!G52/SUM('MissFill 1'!G$2:G52)&gt;0.01,"",IF('MissFill 1'!G51/SUM('MissFill 1'!G$2:G52)&gt;0.01,"",IF('MissFill 1'!G50/SUM('MissFill 1'!G$2:G52)&gt;0.01,"",IF('MissFill 1'!G49/SUM('MissFill 1'!G$2:G52)&gt;0.01,"",DateEnded_5Day!$A52)))))))</f>
        <v/>
      </c>
      <c r="I52" s="54" t="str">
        <f>IF($A52&lt;='All Results'!$B$4,"",IF(SUM('MissFill 1'!H$2:H52)=0,"",(IF('MissFill 1'!H52/SUM('MissFill 1'!H$2:H52)&gt;0.01,"",IF('MissFill 1'!H51/SUM('MissFill 1'!H$2:H52)&gt;0.01,"",IF('MissFill 1'!H50/SUM('MissFill 1'!H$2:H52)&gt;0.01,"",IF('MissFill 1'!H49/SUM('MissFill 1'!H$2:H52)&gt;0.01,"",DateEnded_5Day!$A52)))))))</f>
        <v/>
      </c>
      <c r="J52" s="54" t="str">
        <f>IF($A52&lt;='All Results'!$B$4,"",IF(SUM('MissFill 1'!I$2:I52)=0,"",(IF('MissFill 1'!I52/SUM('MissFill 1'!I$2:I52)&gt;0.01,"",IF('MissFill 1'!I51/SUM('MissFill 1'!I$2:I52)&gt;0.01,"",IF('MissFill 1'!I50/SUM('MissFill 1'!I$2:I52)&gt;0.01,"",IF('MissFill 1'!I49/SUM('MissFill 1'!I$2:I52)&gt;0.01,"",DateEnded_5Day!$A52)))))))</f>
        <v/>
      </c>
      <c r="K52" s="54" t="str">
        <f>IF($A52&lt;='All Results'!$B$4,"",IF(SUM('MissFill 1'!J$2:J52)=0,"",(IF('MissFill 1'!J52/SUM('MissFill 1'!J$2:J52)&gt;0.01,"",IF('MissFill 1'!J51/SUM('MissFill 1'!J$2:J52)&gt;0.01,"",IF('MissFill 1'!J50/SUM('MissFill 1'!J$2:J52)&gt;0.01,"",IF('MissFill 1'!J49/SUM('MissFill 1'!J$2:J52)&gt;0.01,"",DateEnded_5Day!$A52)))))))</f>
        <v/>
      </c>
      <c r="L52" s="54" t="str">
        <f>IF($A52&lt;='All Results'!$B$4,"",IF(SUM('MissFill 1'!K$2:K52)=0,"",(IF('MissFill 1'!K52/SUM('MissFill 1'!K$2:K52)&gt;0.01,"",IF('MissFill 1'!K51/SUM('MissFill 1'!K$2:K52)&gt;0.01,"",IF('MissFill 1'!K50/SUM('MissFill 1'!K$2:K52)&gt;0.01,"",IF('MissFill 1'!K49/SUM('MissFill 1'!K$2:K52)&gt;0.01,"",DateEnded_5Day!$A52)))))))</f>
        <v/>
      </c>
      <c r="M52" s="54" t="str">
        <f>IF($A52&lt;='All Results'!$B$4,"",IF(SUM('MissFill 1'!L$2:L52)=0,"",(IF('MissFill 1'!L52/SUM('MissFill 1'!L$2:L52)&gt;0.01,"",IF('MissFill 1'!L51/SUM('MissFill 1'!L$2:L52)&gt;0.01,"",IF('MissFill 1'!L50/SUM('MissFill 1'!L$2:L52)&gt;0.01,"",IF('MissFill 1'!L49/SUM('MissFill 1'!L$2:L52)&gt;0.01,"",DateEnded_5Day!$A52)))))))</f>
        <v/>
      </c>
      <c r="N52" s="54" t="str">
        <f>IF($A52&lt;='All Results'!$B$4,"",IF(SUM('MissFill 1'!M$2:M52)=0,"",(IF('MissFill 1'!M52/SUM('MissFill 1'!M$2:M52)&gt;0.01,"",IF('MissFill 1'!M51/SUM('MissFill 1'!M$2:M52)&gt;0.01,"",IF('MissFill 1'!M50/SUM('MissFill 1'!M$2:M52)&gt;0.01,"",IF('MissFill 1'!M49/SUM('MissFill 1'!M$2:M52)&gt;0.01,"",DateEnded_5Day!$A52)))))))</f>
        <v/>
      </c>
      <c r="O52" s="54" t="str">
        <f>IF($A52&lt;='All Results'!$B$4,"",IF(SUM('MissFill 1'!N$2:N52)=0,"",(IF('MissFill 1'!N52/SUM('MissFill 1'!N$2:N52)&gt;0.01,"",IF('MissFill 1'!N51/SUM('MissFill 1'!N$2:N52)&gt;0.01,"",IF('MissFill 1'!N50/SUM('MissFill 1'!N$2:N52)&gt;0.01,"",IF('MissFill 1'!N49/SUM('MissFill 1'!N$2:N52)&gt;0.01,"",DateEnded_5Day!$A52)))))))</f>
        <v/>
      </c>
      <c r="P52" s="54" t="str">
        <f>IF($A52&lt;='All Results'!$B$4,"",IF(SUM('MissFill 1'!O$2:O52)=0,"",(IF('MissFill 1'!O52/SUM('MissFill 1'!O$2:O52)&gt;0.01,"",IF('MissFill 1'!O51/SUM('MissFill 1'!O$2:O52)&gt;0.01,"",IF('MissFill 1'!O50/SUM('MissFill 1'!O$2:O52)&gt;0.01,"",IF('MissFill 1'!O49/SUM('MissFill 1'!O$2:O52)&gt;0.01,"",DateEnded_5Day!$A52)))))))</f>
        <v/>
      </c>
      <c r="Q52" s="54" t="str">
        <f>IF($A52&lt;='All Results'!$B$4,"",IF(SUM('MissFill 1'!P$2:P52)=0,"",(IF('MissFill 1'!P52/SUM('MissFill 1'!P$2:P52)&gt;0.01,"",IF('MissFill 1'!P51/SUM('MissFill 1'!P$2:P52)&gt;0.01,"",IF('MissFill 1'!P50/SUM('MissFill 1'!P$2:P52)&gt;0.01,"",IF('MissFill 1'!P49/SUM('MissFill 1'!P$2:P52)&gt;0.01,"",DateEnded_5Day!$A52)))))))</f>
        <v/>
      </c>
      <c r="R52" s="54" t="str">
        <f>IF($A52&lt;='All Results'!$B$4,"",IF(SUM('MissFill 1'!Q$2:Q52)=0,"",(IF('MissFill 1'!Q52/SUM('MissFill 1'!Q$2:Q52)&gt;0.01,"",IF('MissFill 1'!Q51/SUM('MissFill 1'!Q$2:Q52)&gt;0.01,"",IF('MissFill 1'!Q50/SUM('MissFill 1'!Q$2:Q52)&gt;0.01,"",IF('MissFill 1'!Q49/SUM('MissFill 1'!Q$2:Q52)&gt;0.01,"",DateEnded_5Day!$A52)))))))</f>
        <v/>
      </c>
      <c r="S52" s="54" t="str">
        <f>IF($A52&lt;='All Results'!$B$4,"",IF(SUM('MissFill 1'!R$2:R52)=0,"",(IF('MissFill 1'!R52/SUM('MissFill 1'!R$2:R52)&gt;0.01,"",IF('MissFill 1'!R51/SUM('MissFill 1'!R$2:R52)&gt;0.01,"",IF('MissFill 1'!R50/SUM('MissFill 1'!R$2:R52)&gt;0.01,"",IF('MissFill 1'!R49/SUM('MissFill 1'!R$2:R52)&gt;0.01,"",DateEnded_5Day!$A52)))))))</f>
        <v/>
      </c>
      <c r="T52" s="54" t="str">
        <f>IF($A52&lt;='All Results'!$B$4,"",IF(SUM('MissFill 1'!S$2:S52)=0,"",(IF('MissFill 1'!S52/SUM('MissFill 1'!S$2:S52)&gt;0.01,"",IF('MissFill 1'!S51/SUM('MissFill 1'!S$2:S52)&gt;0.01,"",IF('MissFill 1'!S50/SUM('MissFill 1'!S$2:S52)&gt;0.01,"",IF('MissFill 1'!S49/SUM('MissFill 1'!S$2:S52)&gt;0.01,"",DateEnded_5Day!$A52)))))))</f>
        <v/>
      </c>
      <c r="U52" s="54" t="str">
        <f>IF($A52&lt;='All Results'!$B$4,"",IF(SUM('MissFill 1'!T$2:T52)=0,"",(IF('MissFill 1'!T52/SUM('MissFill 1'!T$2:T52)&gt;0.01,"",IF('MissFill 1'!T51/SUM('MissFill 1'!T$2:T52)&gt;0.01,"",IF('MissFill 1'!T50/SUM('MissFill 1'!T$2:T52)&gt;0.01,"",IF('MissFill 1'!T49/SUM('MissFill 1'!T$2:T52)&gt;0.01,"",DateEnded_5Day!$A52)))))))</f>
        <v/>
      </c>
      <c r="V52" s="54" t="str">
        <f>IF($A52&lt;='All Results'!$B$4,"",IF(SUM('MissFill 1'!U$2:U52)=0,"",(IF('MissFill 1'!U52/SUM('MissFill 1'!U$2:U52)&gt;0.01,"",IF('MissFill 1'!U51/SUM('MissFill 1'!U$2:U52)&gt;0.01,"",IF('MissFill 1'!U50/SUM('MissFill 1'!U$2:U52)&gt;0.01,"",IF('MissFill 1'!U49/SUM('MissFill 1'!U$2:U52)&gt;0.01,"",DateEnded_5Day!$A52)))))))</f>
        <v/>
      </c>
      <c r="W52" s="54" t="str">
        <f>IF($A52&lt;='All Results'!$B$4,"",IF(SUM('MissFill 1'!V$2:V52)=0,"",(IF('MissFill 1'!V52/SUM('MissFill 1'!V$2:V52)&gt;0.01,"",IF('MissFill 1'!V51/SUM('MissFill 1'!V$2:V52)&gt;0.01,"",IF('MissFill 1'!V50/SUM('MissFill 1'!V$2:V52)&gt;0.01,"",IF('MissFill 1'!V49/SUM('MissFill 1'!V$2:V52)&gt;0.01,"",DateEnded_5Day!$A52)))))))</f>
        <v/>
      </c>
      <c r="X52" s="54" t="str">
        <f>IF($A52&lt;='All Results'!$B$4,"",IF(SUM('MissFill 1'!W$2:W52)=0,"",(IF('MissFill 1'!W52/SUM('MissFill 1'!W$2:W52)&gt;0.01,"",IF('MissFill 1'!W51/SUM('MissFill 1'!W$2:W52)&gt;0.01,"",IF('MissFill 1'!W50/SUM('MissFill 1'!W$2:W52)&gt;0.01,"",IF('MissFill 1'!W49/SUM('MissFill 1'!W$2:W52)&gt;0.01,"",DateEnded_5Day!$A52)))))))</f>
        <v/>
      </c>
      <c r="Y52" s="54" t="str">
        <f>IF($A52&lt;='All Results'!$B$4,"",IF(SUM('MissFill 1'!X$2:X52)=0,"",(IF('MissFill 1'!X52/SUM('MissFill 1'!X$2:X52)&gt;0.01,"",IF('MissFill 1'!X51/SUM('MissFill 1'!X$2:X52)&gt;0.01,"",IF('MissFill 1'!X50/SUM('MissFill 1'!X$2:X52)&gt;0.01,"",IF('MissFill 1'!X49/SUM('MissFill 1'!X$2:X52)&gt;0.01,"",DateEnded_5Day!$A52)))))))</f>
        <v/>
      </c>
      <c r="Z52" s="54" t="str">
        <f>IF($A52&lt;='All Results'!$B$4,"",IF(SUM('MissFill 1'!Y$2:Y52)=0,"",(IF('MissFill 1'!Y52/SUM('MissFill 1'!Y$2:Y52)&gt;0.01,"",IF('MissFill 1'!Y51/SUM('MissFill 1'!Y$2:Y52)&gt;0.01,"",IF('MissFill 1'!Y50/SUM('MissFill 1'!Y$2:Y52)&gt;0.01,"",IF('MissFill 1'!Y49/SUM('MissFill 1'!Y$2:Y52)&gt;0.01,"",DateEnded_5Day!$A52)))))))</f>
        <v/>
      </c>
      <c r="AA52" s="54" t="str">
        <f>IF($A52&lt;='All Results'!$B$4,"",IF(SUM('MissFill 1'!Z$2:Z52)=0,"",(IF('MissFill 1'!Z52/SUM('MissFill 1'!Z$2:Z52)&gt;0.01,"",IF('MissFill 1'!Z51/SUM('MissFill 1'!Z$2:Z52)&gt;0.01,"",IF('MissFill 1'!Z50/SUM('MissFill 1'!Z$2:Z52)&gt;0.01,"",IF('MissFill 1'!Z49/SUM('MissFill 1'!Z$2:Z52)&gt;0.01,"",DateEnded_5Day!$A52)))))))</f>
        <v/>
      </c>
      <c r="AB52" s="54" t="str">
        <f>IF($A52&lt;='All Results'!$B$4,"",IF(SUM('MissFill 1'!AA$2:AA52)=0,"",(IF('MissFill 1'!AA52/SUM('MissFill 1'!AA$2:AA52)&gt;0.01,"",IF('MissFill 1'!AA51/SUM('MissFill 1'!AA$2:AA52)&gt;0.01,"",IF('MissFill 1'!AA50/SUM('MissFill 1'!AA$2:AA52)&gt;0.01,"",IF('MissFill 1'!AA49/SUM('MissFill 1'!AA$2:AA52)&gt;0.01,"",DateEnded_5Day!$A52)))))))</f>
        <v/>
      </c>
      <c r="AC52" s="54" t="str">
        <f>IF($A52&lt;='All Results'!$B$4,"",IF(SUM('MissFill 1'!AB$2:AB52)=0,"",(IF('MissFill 1'!AB52/SUM('MissFill 1'!AB$2:AB52)&gt;0.01,"",IF('MissFill 1'!AB51/SUM('MissFill 1'!AB$2:AB52)&gt;0.01,"",IF('MissFill 1'!AB50/SUM('MissFill 1'!AB$2:AB52)&gt;0.01,"",IF('MissFill 1'!AB49/SUM('MissFill 1'!AB$2:AB52)&gt;0.01,"",DateEnded_5Day!$A52)))))))</f>
        <v/>
      </c>
      <c r="AD52" s="54" t="str">
        <f>IF($A52&lt;='All Results'!$B$4,"",IF(SUM('MissFill 1'!AC$2:AC52)=0,"",(IF('MissFill 1'!AC52/SUM('MissFill 1'!AC$2:AC52)&gt;0.01,"",IF('MissFill 1'!AC51/SUM('MissFill 1'!AC$2:AC52)&gt;0.01,"",IF('MissFill 1'!AC50/SUM('MissFill 1'!AC$2:AC52)&gt;0.01,"",IF('MissFill 1'!AC49/SUM('MissFill 1'!AC$2:AC52)&gt;0.01,"",DateEnded_5Day!$A52)))))))</f>
        <v/>
      </c>
      <c r="AE52" s="54" t="str">
        <f>IF($A52&lt;='All Results'!$B$4,"",IF(SUM('MissFill 1'!AD$2:AD52)=0,"",(IF('MissFill 1'!AD52/SUM('MissFill 1'!AD$2:AD52)&gt;0.01,"",IF('MissFill 1'!AD51/SUM('MissFill 1'!AD$2:AD52)&gt;0.01,"",IF('MissFill 1'!AD50/SUM('MissFill 1'!AD$2:AD52)&gt;0.01,"",IF('MissFill 1'!AD49/SUM('MissFill 1'!AD$2:AD52)&gt;0.01,"",DateEnded_5Day!$A52)))))))</f>
        <v/>
      </c>
      <c r="AF52" s="54" t="str">
        <f>IF($A52&lt;='All Results'!$B$4,"",IF(SUM('MissFill 1'!AE$2:AE52)=0,"",(IF('MissFill 1'!AE52/SUM('MissFill 1'!AE$2:AE52)&gt;0.01,"",IF('MissFill 1'!AE51/SUM('MissFill 1'!AE$2:AE52)&gt;0.01,"",IF('MissFill 1'!AE50/SUM('MissFill 1'!AE$2:AE52)&gt;0.01,"",IF('MissFill 1'!AE49/SUM('MissFill 1'!AE$2:AE52)&gt;0.01,"",DateEnded_5Day!$A52)))))))</f>
        <v/>
      </c>
      <c r="AG52" s="54" t="str">
        <f>IF($A52&lt;='All Results'!$B$4,"",IF(SUM('MissFill 1'!AF$2:AF52)=0,"",(IF('MissFill 1'!AF52/SUM('MissFill 1'!AF$2:AF52)&gt;0.01,"",IF('MissFill 1'!AF51/SUM('MissFill 1'!AF$2:AF52)&gt;0.01,"",IF('MissFill 1'!AF50/SUM('MissFill 1'!AF$2:AF52)&gt;0.01,"",IF('MissFill 1'!AF49/SUM('MissFill 1'!AF$2:AF52)&gt;0.01,"",DateEnded_5Day!$A52)))))))</f>
        <v/>
      </c>
      <c r="AH52" s="54" t="str">
        <f>IF($A52&lt;='All Results'!$B$4,"",IF(SUM('MissFill 1'!AG$2:AG52)=0,"",(IF('MissFill 1'!AG52/SUM('MissFill 1'!AG$2:AG52)&gt;0.01,"",IF('MissFill 1'!AG51/SUM('MissFill 1'!AG$2:AG52)&gt;0.01,"",IF('MissFill 1'!AG50/SUM('MissFill 1'!AG$2:AG52)&gt;0.01,"",IF('MissFill 1'!AG49/SUM('MissFill 1'!AG$2:AG52)&gt;0.01,"",DateEnded_5Day!$A52)))))))</f>
        <v/>
      </c>
      <c r="AI52" s="54" t="str">
        <f>IF($A52&lt;='All Results'!$B$4,"",IF(SUM('MissFill 1'!AH$2:AH52)=0,"",(IF('MissFill 1'!AH52/SUM('MissFill 1'!AH$2:AH52)&gt;0.01,"",IF('MissFill 1'!AH51/SUM('MissFill 1'!AH$2:AH52)&gt;0.01,"",IF('MissFill 1'!AH50/SUM('MissFill 1'!AH$2:AH52)&gt;0.01,"",IF('MissFill 1'!AH49/SUM('MissFill 1'!AH$2:AH52)&gt;0.01,"",DateEnded_5Day!$A52)))))))</f>
        <v/>
      </c>
      <c r="AJ52" s="54" t="str">
        <f>IF($A52&lt;='All Results'!$B$4,"",IF(SUM('MissFill 1'!AI$2:AI52)=0,"",(IF('MissFill 1'!AI52/SUM('MissFill 1'!AI$2:AI52)&gt;0.01,"",IF('MissFill 1'!AI51/SUM('MissFill 1'!AI$2:AI52)&gt;0.01,"",IF('MissFill 1'!AI50/SUM('MissFill 1'!AI$2:AI52)&gt;0.01,"",IF('MissFill 1'!AI49/SUM('MissFill 1'!AI$2:AI52)&gt;0.01,"",DateEnded_5Day!$A52)))))))</f>
        <v/>
      </c>
      <c r="AK52" s="54" t="str">
        <f>IF($A52&lt;='All Results'!$B$4,"",IF(SUM('MissFill 1'!AJ$2:AJ52)=0,"",(IF('MissFill 1'!AJ52/SUM('MissFill 1'!AJ$2:AJ52)&gt;0.01,"",IF('MissFill 1'!AJ51/SUM('MissFill 1'!AJ$2:AJ52)&gt;0.01,"",IF('MissFill 1'!AJ50/SUM('MissFill 1'!AJ$2:AJ52)&gt;0.01,"",IF('MissFill 1'!AJ49/SUM('MissFill 1'!AJ$2:AJ52)&gt;0.01,"",DateEnded_5Day!$A52)))))))</f>
        <v/>
      </c>
      <c r="AL52" s="54" t="str">
        <f>IF($A52&lt;='All Results'!$B$4,"",IF(SUM('MissFill 1'!AK$2:AK52)=0,"",(IF('MissFill 1'!AK52/SUM('MissFill 1'!AK$2:AK52)&gt;0.01,"",IF('MissFill 1'!AK51/SUM('MissFill 1'!AK$2:AK52)&gt;0.01,"",IF('MissFill 1'!AK50/SUM('MissFill 1'!AK$2:AK52)&gt;0.01,"",IF('MissFill 1'!AK49/SUM('MissFill 1'!AK$2:AK52)&gt;0.01,"",DateEnded_5Day!$A52)))))))</f>
        <v/>
      </c>
      <c r="AM52" s="54" t="str">
        <f>IF($A52&lt;='All Results'!$B$4,"",IF(SUM('MissFill 1'!AL$2:AL52)=0,"",(IF('MissFill 1'!AL52/SUM('MissFill 1'!AL$2:AL52)&gt;0.01,"",IF('MissFill 1'!AL51/SUM('MissFill 1'!AL$2:AL52)&gt;0.01,"",IF('MissFill 1'!AL50/SUM('MissFill 1'!AL$2:AL52)&gt;0.01,"",IF('MissFill 1'!AL49/SUM('MissFill 1'!AL$2:AL52)&gt;0.01,"",DateEnded_5Day!$A52)))))))</f>
        <v/>
      </c>
      <c r="AN52" s="54" t="str">
        <f>IF($A52&lt;='All Results'!$B$4,"",IF(SUM('MissFill 1'!AM$2:AM52)=0,"",(IF('MissFill 1'!AM52/SUM('MissFill 1'!AM$2:AM52)&gt;0.01,"",IF('MissFill 1'!AM51/SUM('MissFill 1'!AM$2:AM52)&gt;0.01,"",IF('MissFill 1'!AM50/SUM('MissFill 1'!AM$2:AM52)&gt;0.01,"",IF('MissFill 1'!AM49/SUM('MissFill 1'!AM$2:AM52)&gt;0.01,"",DateEnded_5Day!$A52)))))))</f>
        <v/>
      </c>
      <c r="AO52" s="54" t="str">
        <f>IF($A52&lt;='All Results'!$B$4,"",IF(SUM('MissFill 1'!AN$2:AN52)=0,"",(IF('MissFill 1'!AN52/SUM('MissFill 1'!AN$2:AN52)&gt;0.01,"",IF('MissFill 1'!AN51/SUM('MissFill 1'!AN$2:AN52)&gt;0.01,"",IF('MissFill 1'!AN50/SUM('MissFill 1'!AN$2:AN52)&gt;0.01,"",IF('MissFill 1'!AN49/SUM('MissFill 1'!AN$2:AN52)&gt;0.01,"",DateEnded_5Day!$A52)))))))</f>
        <v/>
      </c>
      <c r="AP52" s="54" t="str">
        <f>IF($A52&lt;='All Results'!$B$4,"",IF(SUM('MissFill 1'!AO$2:AO52)=0,"",(IF('MissFill 1'!AO52/SUM('MissFill 1'!AO$2:AO52)&gt;0.01,"",IF('MissFill 1'!AO51/SUM('MissFill 1'!AO$2:AO52)&gt;0.01,"",IF('MissFill 1'!AO50/SUM('MissFill 1'!AO$2:AO52)&gt;0.01,"",IF('MissFill 1'!AO49/SUM('MissFill 1'!AO$2:AO52)&gt;0.01,"",DateEnded_5Day!$A52)))))))</f>
        <v/>
      </c>
      <c r="AQ52" s="54" t="str">
        <f>IF($A52&lt;='All Results'!$B$4,"",IF(SUM('MissFill 1'!AP$2:AP52)=0,"",(IF('MissFill 1'!AP52/SUM('MissFill 1'!AP$2:AP52)&gt;0.01,"",IF('MissFill 1'!AP51/SUM('MissFill 1'!AP$2:AP52)&gt;0.01,"",IF('MissFill 1'!AP50/SUM('MissFill 1'!AP$2:AP52)&gt;0.01,"",IF('MissFill 1'!AP49/SUM('MissFill 1'!AP$2:AP52)&gt;0.01,"",DateEnded_5Day!$A52)))))))</f>
        <v/>
      </c>
      <c r="AR52" s="54" t="str">
        <f>IF($A52&lt;='All Results'!$B$4,"",IF(SUM('MissFill 1'!AQ$2:AQ52)=0,"",(IF('MissFill 1'!AQ52/SUM('MissFill 1'!AQ$2:AQ52)&gt;0.01,"",IF('MissFill 1'!AQ51/SUM('MissFill 1'!AQ$2:AQ52)&gt;0.01,"",IF('MissFill 1'!AQ50/SUM('MissFill 1'!AQ$2:AQ52)&gt;0.01,"",IF('MissFill 1'!AQ49/SUM('MissFill 1'!AQ$2:AQ52)&gt;0.01,"",DateEnded_5Day!$A52)))))))</f>
        <v/>
      </c>
      <c r="AS52" s="54" t="str">
        <f>IF($A52&lt;='All Results'!$B$4,"",IF(SUM('MissFill 1'!AR$2:AR52)=0,"",(IF('MissFill 1'!AR52/SUM('MissFill 1'!AR$2:AR52)&gt;0.01,"",IF('MissFill 1'!AR51/SUM('MissFill 1'!AR$2:AR52)&gt;0.01,"",IF('MissFill 1'!AR50/SUM('MissFill 1'!AR$2:AR52)&gt;0.01,"",IF('MissFill 1'!AR49/SUM('MissFill 1'!AR$2:AR52)&gt;0.01,"",DateEnded_5Day!$A52)))))))</f>
        <v/>
      </c>
      <c r="AT52" s="54" t="str">
        <f>IF($A52&lt;='All Results'!$B$4,"",IF(SUM('MissFill 1'!AS$2:AS52)=0,"",(IF('MissFill 1'!AS52/SUM('MissFill 1'!AS$2:AS52)&gt;0.01,"",IF('MissFill 1'!AS51/SUM('MissFill 1'!AS$2:AS52)&gt;0.01,"",IF('MissFill 1'!AS50/SUM('MissFill 1'!AS$2:AS52)&gt;0.01,"",IF('MissFill 1'!AS49/SUM('MissFill 1'!AS$2:AS52)&gt;0.01,"",DateEnded_5Day!$A52)))))))</f>
        <v/>
      </c>
      <c r="AU52" s="54" t="str">
        <f>IF($A52&lt;='All Results'!$B$4,"",IF(SUM('MissFill 1'!AT$2:AT52)=0,"",(IF('MissFill 1'!AT52/SUM('MissFill 1'!AT$2:AT52)&gt;0.01,"",IF('MissFill 1'!AT51/SUM('MissFill 1'!AT$2:AT52)&gt;0.01,"",IF('MissFill 1'!AT50/SUM('MissFill 1'!AT$2:AT52)&gt;0.01,"",IF('MissFill 1'!AT49/SUM('MissFill 1'!AT$2:AT52)&gt;0.01,"",DateEnded_5Day!$A52)))))))</f>
        <v/>
      </c>
      <c r="AV52" s="54" t="str">
        <f>IF($A52&lt;='All Results'!$B$4,"",IF(SUM('MissFill 1'!AU$2:AU52)=0,"",(IF('MissFill 1'!AU52/SUM('MissFill 1'!AU$2:AU52)&gt;0.01,"",IF('MissFill 1'!AU51/SUM('MissFill 1'!AU$2:AU52)&gt;0.01,"",IF('MissFill 1'!AU50/SUM('MissFill 1'!AU$2:AU52)&gt;0.01,"",IF('MissFill 1'!AU49/SUM('MissFill 1'!AU$2:AU52)&gt;0.01,"",DateEnded_5Day!$A52)))))))</f>
        <v/>
      </c>
      <c r="AW52" s="54" t="str">
        <f>IF($A52&lt;='All Results'!$B$4,"",IF(SUM('MissFill 1'!AV$2:AV52)=0,"",(IF('MissFill 1'!AV52/SUM('MissFill 1'!AV$2:AV52)&gt;0.01,"",IF('MissFill 1'!AV51/SUM('MissFill 1'!AV$2:AV52)&gt;0.01,"",IF('MissFill 1'!AV50/SUM('MissFill 1'!AV$2:AV52)&gt;0.01,"",IF('MissFill 1'!AV49/SUM('MissFill 1'!AV$2:AV52)&gt;0.01,"",DateEnded_5Day!$A52)))))))</f>
        <v/>
      </c>
      <c r="AX52" s="54" t="str">
        <f>IF($A52&lt;='All Results'!$B$4,"",IF(SUM('MissFill 1'!AW$2:AW52)=0,"",(IF('MissFill 1'!AW52/SUM('MissFill 1'!AW$2:AW52)&gt;0.01,"",IF('MissFill 1'!AW51/SUM('MissFill 1'!AW$2:AW52)&gt;0.01,"",IF('MissFill 1'!AW50/SUM('MissFill 1'!AW$2:AW52)&gt;0.01,"",IF('MissFill 1'!AW49/SUM('MissFill 1'!AW$2:AW52)&gt;0.01,"",DateEnded_5Day!$A52)))))))</f>
        <v/>
      </c>
    </row>
    <row r="53" spans="1:50" x14ac:dyDescent="0.25">
      <c r="A53" s="41">
        <v>44398</v>
      </c>
      <c r="B53" s="52">
        <v>202</v>
      </c>
      <c r="C53" s="54" t="str">
        <f>IF($A53&lt;='All Results'!$B$4,"",IF(SUM('MissFill 1'!B$2:B53)=0,"",(IF('MissFill 1'!B53/SUM('MissFill 1'!B$2:B53)&gt;0.01,"",IF('MissFill 1'!B52/SUM('MissFill 1'!B$2:B53)&gt;0.01,"",IF('MissFill 1'!B51/SUM('MissFill 1'!B$2:B53)&gt;0.01,"",IF('MissFill 1'!B50/SUM('MissFill 1'!B$2:B53)&gt;0.01,"",DateEnded_5Day!$A53)))))))</f>
        <v/>
      </c>
      <c r="D53" s="54" t="str">
        <f>IF($A53&lt;='All Results'!$B$4,"",IF(SUM('MissFill 1'!C$2:C53)=0,"",(IF('MissFill 1'!C53/SUM('MissFill 1'!C$2:C53)&gt;0.01,"",IF('MissFill 1'!C52/SUM('MissFill 1'!C$2:C53)&gt;0.01,"",IF('MissFill 1'!C51/SUM('MissFill 1'!C$2:C53)&gt;0.01,"",IF('MissFill 1'!C50/SUM('MissFill 1'!C$2:C53)&gt;0.01,"",DateEnded_5Day!$A53)))))))</f>
        <v/>
      </c>
      <c r="E53" s="54" t="str">
        <f>IF($A53&lt;='All Results'!$B$4,"",IF(SUM('MissFill 1'!D$2:D53)=0,"",(IF('MissFill 1'!D53/SUM('MissFill 1'!D$2:D53)&gt;0.01,"",IF('MissFill 1'!D52/SUM('MissFill 1'!D$2:D53)&gt;0.01,"",IF('MissFill 1'!D51/SUM('MissFill 1'!D$2:D53)&gt;0.01,"",IF('MissFill 1'!D50/SUM('MissFill 1'!D$2:D53)&gt;0.01,"",DateEnded_5Day!$A53)))))))</f>
        <v/>
      </c>
      <c r="F53" s="54" t="str">
        <f>IF($A53&lt;='All Results'!$B$4,"",IF(SUM('MissFill 1'!E$2:E53)=0,"",(IF('MissFill 1'!E53/SUM('MissFill 1'!E$2:E53)&gt;0.01,"",IF('MissFill 1'!E52/SUM('MissFill 1'!E$2:E53)&gt;0.01,"",IF('MissFill 1'!E51/SUM('MissFill 1'!E$2:E53)&gt;0.01,"",IF('MissFill 1'!E50/SUM('MissFill 1'!E$2:E53)&gt;0.01,"",DateEnded_5Day!$A53)))))))</f>
        <v/>
      </c>
      <c r="G53" s="54" t="str">
        <f>IF($A53&lt;='All Results'!$B$4,"",IF(SUM('MissFill 1'!F$2:F53)=0,"",(IF('MissFill 1'!F53/SUM('MissFill 1'!F$2:F53)&gt;0.01,"",IF('MissFill 1'!F52/SUM('MissFill 1'!F$2:F53)&gt;0.01,"",IF('MissFill 1'!F51/SUM('MissFill 1'!F$2:F53)&gt;0.01,"",IF('MissFill 1'!F50/SUM('MissFill 1'!F$2:F53)&gt;0.01,"",DateEnded_5Day!$A53)))))))</f>
        <v/>
      </c>
      <c r="H53" s="54" t="str">
        <f>IF($A53&lt;='All Results'!$B$4,"",IF(SUM('MissFill 1'!G$2:G53)=0,"",(IF('MissFill 1'!G53/SUM('MissFill 1'!G$2:G53)&gt;0.01,"",IF('MissFill 1'!G52/SUM('MissFill 1'!G$2:G53)&gt;0.01,"",IF('MissFill 1'!G51/SUM('MissFill 1'!G$2:G53)&gt;0.01,"",IF('MissFill 1'!G50/SUM('MissFill 1'!G$2:G53)&gt;0.01,"",DateEnded_5Day!$A53)))))))</f>
        <v/>
      </c>
      <c r="I53" s="54" t="str">
        <f>IF($A53&lt;='All Results'!$B$4,"",IF(SUM('MissFill 1'!H$2:H53)=0,"",(IF('MissFill 1'!H53/SUM('MissFill 1'!H$2:H53)&gt;0.01,"",IF('MissFill 1'!H52/SUM('MissFill 1'!H$2:H53)&gt;0.01,"",IF('MissFill 1'!H51/SUM('MissFill 1'!H$2:H53)&gt;0.01,"",IF('MissFill 1'!H50/SUM('MissFill 1'!H$2:H53)&gt;0.01,"",DateEnded_5Day!$A53)))))))</f>
        <v/>
      </c>
      <c r="J53" s="54" t="str">
        <f>IF($A53&lt;='All Results'!$B$4,"",IF(SUM('MissFill 1'!I$2:I53)=0,"",(IF('MissFill 1'!I53/SUM('MissFill 1'!I$2:I53)&gt;0.01,"",IF('MissFill 1'!I52/SUM('MissFill 1'!I$2:I53)&gt;0.01,"",IF('MissFill 1'!I51/SUM('MissFill 1'!I$2:I53)&gt;0.01,"",IF('MissFill 1'!I50/SUM('MissFill 1'!I$2:I53)&gt;0.01,"",DateEnded_5Day!$A53)))))))</f>
        <v/>
      </c>
      <c r="K53" s="54" t="str">
        <f>IF($A53&lt;='All Results'!$B$4,"",IF(SUM('MissFill 1'!J$2:J53)=0,"",(IF('MissFill 1'!J53/SUM('MissFill 1'!J$2:J53)&gt;0.01,"",IF('MissFill 1'!J52/SUM('MissFill 1'!J$2:J53)&gt;0.01,"",IF('MissFill 1'!J51/SUM('MissFill 1'!J$2:J53)&gt;0.01,"",IF('MissFill 1'!J50/SUM('MissFill 1'!J$2:J53)&gt;0.01,"",DateEnded_5Day!$A53)))))))</f>
        <v/>
      </c>
      <c r="L53" s="54" t="str">
        <f>IF($A53&lt;='All Results'!$B$4,"",IF(SUM('MissFill 1'!K$2:K53)=0,"",(IF('MissFill 1'!K53/SUM('MissFill 1'!K$2:K53)&gt;0.01,"",IF('MissFill 1'!K52/SUM('MissFill 1'!K$2:K53)&gt;0.01,"",IF('MissFill 1'!K51/SUM('MissFill 1'!K$2:K53)&gt;0.01,"",IF('MissFill 1'!K50/SUM('MissFill 1'!K$2:K53)&gt;0.01,"",DateEnded_5Day!$A53)))))))</f>
        <v/>
      </c>
      <c r="M53" s="54" t="str">
        <f>IF($A53&lt;='All Results'!$B$4,"",IF(SUM('MissFill 1'!L$2:L53)=0,"",(IF('MissFill 1'!L53/SUM('MissFill 1'!L$2:L53)&gt;0.01,"",IF('MissFill 1'!L52/SUM('MissFill 1'!L$2:L53)&gt;0.01,"",IF('MissFill 1'!L51/SUM('MissFill 1'!L$2:L53)&gt;0.01,"",IF('MissFill 1'!L50/SUM('MissFill 1'!L$2:L53)&gt;0.01,"",DateEnded_5Day!$A53)))))))</f>
        <v/>
      </c>
      <c r="N53" s="54" t="str">
        <f>IF($A53&lt;='All Results'!$B$4,"",IF(SUM('MissFill 1'!M$2:M53)=0,"",(IF('MissFill 1'!M53/SUM('MissFill 1'!M$2:M53)&gt;0.01,"",IF('MissFill 1'!M52/SUM('MissFill 1'!M$2:M53)&gt;0.01,"",IF('MissFill 1'!M51/SUM('MissFill 1'!M$2:M53)&gt;0.01,"",IF('MissFill 1'!M50/SUM('MissFill 1'!M$2:M53)&gt;0.01,"",DateEnded_5Day!$A53)))))))</f>
        <v/>
      </c>
      <c r="O53" s="54" t="str">
        <f>IF($A53&lt;='All Results'!$B$4,"",IF(SUM('MissFill 1'!N$2:N53)=0,"",(IF('MissFill 1'!N53/SUM('MissFill 1'!N$2:N53)&gt;0.01,"",IF('MissFill 1'!N52/SUM('MissFill 1'!N$2:N53)&gt;0.01,"",IF('MissFill 1'!N51/SUM('MissFill 1'!N$2:N53)&gt;0.01,"",IF('MissFill 1'!N50/SUM('MissFill 1'!N$2:N53)&gt;0.01,"",DateEnded_5Day!$A53)))))))</f>
        <v/>
      </c>
      <c r="P53" s="54" t="str">
        <f>IF($A53&lt;='All Results'!$B$4,"",IF(SUM('MissFill 1'!O$2:O53)=0,"",(IF('MissFill 1'!O53/SUM('MissFill 1'!O$2:O53)&gt;0.01,"",IF('MissFill 1'!O52/SUM('MissFill 1'!O$2:O53)&gt;0.01,"",IF('MissFill 1'!O51/SUM('MissFill 1'!O$2:O53)&gt;0.01,"",IF('MissFill 1'!O50/SUM('MissFill 1'!O$2:O53)&gt;0.01,"",DateEnded_5Day!$A53)))))))</f>
        <v/>
      </c>
      <c r="Q53" s="54" t="str">
        <f>IF($A53&lt;='All Results'!$B$4,"",IF(SUM('MissFill 1'!P$2:P53)=0,"",(IF('MissFill 1'!P53/SUM('MissFill 1'!P$2:P53)&gt;0.01,"",IF('MissFill 1'!P52/SUM('MissFill 1'!P$2:P53)&gt;0.01,"",IF('MissFill 1'!P51/SUM('MissFill 1'!P$2:P53)&gt;0.01,"",IF('MissFill 1'!P50/SUM('MissFill 1'!P$2:P53)&gt;0.01,"",DateEnded_5Day!$A53)))))))</f>
        <v/>
      </c>
      <c r="R53" s="54" t="str">
        <f>IF($A53&lt;='All Results'!$B$4,"",IF(SUM('MissFill 1'!Q$2:Q53)=0,"",(IF('MissFill 1'!Q53/SUM('MissFill 1'!Q$2:Q53)&gt;0.01,"",IF('MissFill 1'!Q52/SUM('MissFill 1'!Q$2:Q53)&gt;0.01,"",IF('MissFill 1'!Q51/SUM('MissFill 1'!Q$2:Q53)&gt;0.01,"",IF('MissFill 1'!Q50/SUM('MissFill 1'!Q$2:Q53)&gt;0.01,"",DateEnded_5Day!$A53)))))))</f>
        <v/>
      </c>
      <c r="S53" s="54" t="str">
        <f>IF($A53&lt;='All Results'!$B$4,"",IF(SUM('MissFill 1'!R$2:R53)=0,"",(IF('MissFill 1'!R53/SUM('MissFill 1'!R$2:R53)&gt;0.01,"",IF('MissFill 1'!R52/SUM('MissFill 1'!R$2:R53)&gt;0.01,"",IF('MissFill 1'!R51/SUM('MissFill 1'!R$2:R53)&gt;0.01,"",IF('MissFill 1'!R50/SUM('MissFill 1'!R$2:R53)&gt;0.01,"",DateEnded_5Day!$A53)))))))</f>
        <v/>
      </c>
      <c r="T53" s="54" t="str">
        <f>IF($A53&lt;='All Results'!$B$4,"",IF(SUM('MissFill 1'!S$2:S53)=0,"",(IF('MissFill 1'!S53/SUM('MissFill 1'!S$2:S53)&gt;0.01,"",IF('MissFill 1'!S52/SUM('MissFill 1'!S$2:S53)&gt;0.01,"",IF('MissFill 1'!S51/SUM('MissFill 1'!S$2:S53)&gt;0.01,"",IF('MissFill 1'!S50/SUM('MissFill 1'!S$2:S53)&gt;0.01,"",DateEnded_5Day!$A53)))))))</f>
        <v/>
      </c>
      <c r="U53" s="54" t="str">
        <f>IF($A53&lt;='All Results'!$B$4,"",IF(SUM('MissFill 1'!T$2:T53)=0,"",(IF('MissFill 1'!T53/SUM('MissFill 1'!T$2:T53)&gt;0.01,"",IF('MissFill 1'!T52/SUM('MissFill 1'!T$2:T53)&gt;0.01,"",IF('MissFill 1'!T51/SUM('MissFill 1'!T$2:T53)&gt;0.01,"",IF('MissFill 1'!T50/SUM('MissFill 1'!T$2:T53)&gt;0.01,"",DateEnded_5Day!$A53)))))))</f>
        <v/>
      </c>
      <c r="V53" s="54" t="str">
        <f>IF($A53&lt;='All Results'!$B$4,"",IF(SUM('MissFill 1'!U$2:U53)=0,"",(IF('MissFill 1'!U53/SUM('MissFill 1'!U$2:U53)&gt;0.01,"",IF('MissFill 1'!U52/SUM('MissFill 1'!U$2:U53)&gt;0.01,"",IF('MissFill 1'!U51/SUM('MissFill 1'!U$2:U53)&gt;0.01,"",IF('MissFill 1'!U50/SUM('MissFill 1'!U$2:U53)&gt;0.01,"",DateEnded_5Day!$A53)))))))</f>
        <v/>
      </c>
      <c r="W53" s="54" t="str">
        <f>IF($A53&lt;='All Results'!$B$4,"",IF(SUM('MissFill 1'!V$2:V53)=0,"",(IF('MissFill 1'!V53/SUM('MissFill 1'!V$2:V53)&gt;0.01,"",IF('MissFill 1'!V52/SUM('MissFill 1'!V$2:V53)&gt;0.01,"",IF('MissFill 1'!V51/SUM('MissFill 1'!V$2:V53)&gt;0.01,"",IF('MissFill 1'!V50/SUM('MissFill 1'!V$2:V53)&gt;0.01,"",DateEnded_5Day!$A53)))))))</f>
        <v/>
      </c>
      <c r="X53" s="54" t="str">
        <f>IF($A53&lt;='All Results'!$B$4,"",IF(SUM('MissFill 1'!W$2:W53)=0,"",(IF('MissFill 1'!W53/SUM('MissFill 1'!W$2:W53)&gt;0.01,"",IF('MissFill 1'!W52/SUM('MissFill 1'!W$2:W53)&gt;0.01,"",IF('MissFill 1'!W51/SUM('MissFill 1'!W$2:W53)&gt;0.01,"",IF('MissFill 1'!W50/SUM('MissFill 1'!W$2:W53)&gt;0.01,"",DateEnded_5Day!$A53)))))))</f>
        <v/>
      </c>
      <c r="Y53" s="54" t="str">
        <f>IF($A53&lt;='All Results'!$B$4,"",IF(SUM('MissFill 1'!X$2:X53)=0,"",(IF('MissFill 1'!X53/SUM('MissFill 1'!X$2:X53)&gt;0.01,"",IF('MissFill 1'!X52/SUM('MissFill 1'!X$2:X53)&gt;0.01,"",IF('MissFill 1'!X51/SUM('MissFill 1'!X$2:X53)&gt;0.01,"",IF('MissFill 1'!X50/SUM('MissFill 1'!X$2:X53)&gt;0.01,"",DateEnded_5Day!$A53)))))))</f>
        <v/>
      </c>
      <c r="Z53" s="54" t="str">
        <f>IF($A53&lt;='All Results'!$B$4,"",IF(SUM('MissFill 1'!Y$2:Y53)=0,"",(IF('MissFill 1'!Y53/SUM('MissFill 1'!Y$2:Y53)&gt;0.01,"",IF('MissFill 1'!Y52/SUM('MissFill 1'!Y$2:Y53)&gt;0.01,"",IF('MissFill 1'!Y51/SUM('MissFill 1'!Y$2:Y53)&gt;0.01,"",IF('MissFill 1'!Y50/SUM('MissFill 1'!Y$2:Y53)&gt;0.01,"",DateEnded_5Day!$A53)))))))</f>
        <v/>
      </c>
      <c r="AA53" s="54" t="str">
        <f>IF($A53&lt;='All Results'!$B$4,"",IF(SUM('MissFill 1'!Z$2:Z53)=0,"",(IF('MissFill 1'!Z53/SUM('MissFill 1'!Z$2:Z53)&gt;0.01,"",IF('MissFill 1'!Z52/SUM('MissFill 1'!Z$2:Z53)&gt;0.01,"",IF('MissFill 1'!Z51/SUM('MissFill 1'!Z$2:Z53)&gt;0.01,"",IF('MissFill 1'!Z50/SUM('MissFill 1'!Z$2:Z53)&gt;0.01,"",DateEnded_5Day!$A53)))))))</f>
        <v/>
      </c>
      <c r="AB53" s="54" t="str">
        <f>IF($A53&lt;='All Results'!$B$4,"",IF(SUM('MissFill 1'!AA$2:AA53)=0,"",(IF('MissFill 1'!AA53/SUM('MissFill 1'!AA$2:AA53)&gt;0.01,"",IF('MissFill 1'!AA52/SUM('MissFill 1'!AA$2:AA53)&gt;0.01,"",IF('MissFill 1'!AA51/SUM('MissFill 1'!AA$2:AA53)&gt;0.01,"",IF('MissFill 1'!AA50/SUM('MissFill 1'!AA$2:AA53)&gt;0.01,"",DateEnded_5Day!$A53)))))))</f>
        <v/>
      </c>
      <c r="AC53" s="54" t="str">
        <f>IF($A53&lt;='All Results'!$B$4,"",IF(SUM('MissFill 1'!AB$2:AB53)=0,"",(IF('MissFill 1'!AB53/SUM('MissFill 1'!AB$2:AB53)&gt;0.01,"",IF('MissFill 1'!AB52/SUM('MissFill 1'!AB$2:AB53)&gt;0.01,"",IF('MissFill 1'!AB51/SUM('MissFill 1'!AB$2:AB53)&gt;0.01,"",IF('MissFill 1'!AB50/SUM('MissFill 1'!AB$2:AB53)&gt;0.01,"",DateEnded_5Day!$A53)))))))</f>
        <v/>
      </c>
      <c r="AD53" s="54" t="str">
        <f>IF($A53&lt;='All Results'!$B$4,"",IF(SUM('MissFill 1'!AC$2:AC53)=0,"",(IF('MissFill 1'!AC53/SUM('MissFill 1'!AC$2:AC53)&gt;0.01,"",IF('MissFill 1'!AC52/SUM('MissFill 1'!AC$2:AC53)&gt;0.01,"",IF('MissFill 1'!AC51/SUM('MissFill 1'!AC$2:AC53)&gt;0.01,"",IF('MissFill 1'!AC50/SUM('MissFill 1'!AC$2:AC53)&gt;0.01,"",DateEnded_5Day!$A53)))))))</f>
        <v/>
      </c>
      <c r="AE53" s="54" t="str">
        <f>IF($A53&lt;='All Results'!$B$4,"",IF(SUM('MissFill 1'!AD$2:AD53)=0,"",(IF('MissFill 1'!AD53/SUM('MissFill 1'!AD$2:AD53)&gt;0.01,"",IF('MissFill 1'!AD52/SUM('MissFill 1'!AD$2:AD53)&gt;0.01,"",IF('MissFill 1'!AD51/SUM('MissFill 1'!AD$2:AD53)&gt;0.01,"",IF('MissFill 1'!AD50/SUM('MissFill 1'!AD$2:AD53)&gt;0.01,"",DateEnded_5Day!$A53)))))))</f>
        <v/>
      </c>
      <c r="AF53" s="54" t="str">
        <f>IF($A53&lt;='All Results'!$B$4,"",IF(SUM('MissFill 1'!AE$2:AE53)=0,"",(IF('MissFill 1'!AE53/SUM('MissFill 1'!AE$2:AE53)&gt;0.01,"",IF('MissFill 1'!AE52/SUM('MissFill 1'!AE$2:AE53)&gt;0.01,"",IF('MissFill 1'!AE51/SUM('MissFill 1'!AE$2:AE53)&gt;0.01,"",IF('MissFill 1'!AE50/SUM('MissFill 1'!AE$2:AE53)&gt;0.01,"",DateEnded_5Day!$A53)))))))</f>
        <v/>
      </c>
      <c r="AG53" s="54" t="str">
        <f>IF($A53&lt;='All Results'!$B$4,"",IF(SUM('MissFill 1'!AF$2:AF53)=0,"",(IF('MissFill 1'!AF53/SUM('MissFill 1'!AF$2:AF53)&gt;0.01,"",IF('MissFill 1'!AF52/SUM('MissFill 1'!AF$2:AF53)&gt;0.01,"",IF('MissFill 1'!AF51/SUM('MissFill 1'!AF$2:AF53)&gt;0.01,"",IF('MissFill 1'!AF50/SUM('MissFill 1'!AF$2:AF53)&gt;0.01,"",DateEnded_5Day!$A53)))))))</f>
        <v/>
      </c>
      <c r="AH53" s="54" t="str">
        <f>IF($A53&lt;='All Results'!$B$4,"",IF(SUM('MissFill 1'!AG$2:AG53)=0,"",(IF('MissFill 1'!AG53/SUM('MissFill 1'!AG$2:AG53)&gt;0.01,"",IF('MissFill 1'!AG52/SUM('MissFill 1'!AG$2:AG53)&gt;0.01,"",IF('MissFill 1'!AG51/SUM('MissFill 1'!AG$2:AG53)&gt;0.01,"",IF('MissFill 1'!AG50/SUM('MissFill 1'!AG$2:AG53)&gt;0.01,"",DateEnded_5Day!$A53)))))))</f>
        <v/>
      </c>
      <c r="AI53" s="54" t="str">
        <f>IF($A53&lt;='All Results'!$B$4,"",IF(SUM('MissFill 1'!AH$2:AH53)=0,"",(IF('MissFill 1'!AH53/SUM('MissFill 1'!AH$2:AH53)&gt;0.01,"",IF('MissFill 1'!AH52/SUM('MissFill 1'!AH$2:AH53)&gt;0.01,"",IF('MissFill 1'!AH51/SUM('MissFill 1'!AH$2:AH53)&gt;0.01,"",IF('MissFill 1'!AH50/SUM('MissFill 1'!AH$2:AH53)&gt;0.01,"",DateEnded_5Day!$A53)))))))</f>
        <v/>
      </c>
      <c r="AJ53" s="54" t="str">
        <f>IF($A53&lt;='All Results'!$B$4,"",IF(SUM('MissFill 1'!AI$2:AI53)=0,"",(IF('MissFill 1'!AI53/SUM('MissFill 1'!AI$2:AI53)&gt;0.01,"",IF('MissFill 1'!AI52/SUM('MissFill 1'!AI$2:AI53)&gt;0.01,"",IF('MissFill 1'!AI51/SUM('MissFill 1'!AI$2:AI53)&gt;0.01,"",IF('MissFill 1'!AI50/SUM('MissFill 1'!AI$2:AI53)&gt;0.01,"",DateEnded_5Day!$A53)))))))</f>
        <v/>
      </c>
      <c r="AK53" s="54" t="str">
        <f>IF($A53&lt;='All Results'!$B$4,"",IF(SUM('MissFill 1'!AJ$2:AJ53)=0,"",(IF('MissFill 1'!AJ53/SUM('MissFill 1'!AJ$2:AJ53)&gt;0.01,"",IF('MissFill 1'!AJ52/SUM('MissFill 1'!AJ$2:AJ53)&gt;0.01,"",IF('MissFill 1'!AJ51/SUM('MissFill 1'!AJ$2:AJ53)&gt;0.01,"",IF('MissFill 1'!AJ50/SUM('MissFill 1'!AJ$2:AJ53)&gt;0.01,"",DateEnded_5Day!$A53)))))))</f>
        <v/>
      </c>
      <c r="AL53" s="54" t="str">
        <f>IF($A53&lt;='All Results'!$B$4,"",IF(SUM('MissFill 1'!AK$2:AK53)=0,"",(IF('MissFill 1'!AK53/SUM('MissFill 1'!AK$2:AK53)&gt;0.01,"",IF('MissFill 1'!AK52/SUM('MissFill 1'!AK$2:AK53)&gt;0.01,"",IF('MissFill 1'!AK51/SUM('MissFill 1'!AK$2:AK53)&gt;0.01,"",IF('MissFill 1'!AK50/SUM('MissFill 1'!AK$2:AK53)&gt;0.01,"",DateEnded_5Day!$A53)))))))</f>
        <v/>
      </c>
      <c r="AM53" s="54" t="str">
        <f>IF($A53&lt;='All Results'!$B$4,"",IF(SUM('MissFill 1'!AL$2:AL53)=0,"",(IF('MissFill 1'!AL53/SUM('MissFill 1'!AL$2:AL53)&gt;0.01,"",IF('MissFill 1'!AL52/SUM('MissFill 1'!AL$2:AL53)&gt;0.01,"",IF('MissFill 1'!AL51/SUM('MissFill 1'!AL$2:AL53)&gt;0.01,"",IF('MissFill 1'!AL50/SUM('MissFill 1'!AL$2:AL53)&gt;0.01,"",DateEnded_5Day!$A53)))))))</f>
        <v/>
      </c>
      <c r="AN53" s="54" t="str">
        <f>IF($A53&lt;='All Results'!$B$4,"",IF(SUM('MissFill 1'!AM$2:AM53)=0,"",(IF('MissFill 1'!AM53/SUM('MissFill 1'!AM$2:AM53)&gt;0.01,"",IF('MissFill 1'!AM52/SUM('MissFill 1'!AM$2:AM53)&gt;0.01,"",IF('MissFill 1'!AM51/SUM('MissFill 1'!AM$2:AM53)&gt;0.01,"",IF('MissFill 1'!AM50/SUM('MissFill 1'!AM$2:AM53)&gt;0.01,"",DateEnded_5Day!$A53)))))))</f>
        <v/>
      </c>
      <c r="AO53" s="54" t="str">
        <f>IF($A53&lt;='All Results'!$B$4,"",IF(SUM('MissFill 1'!AN$2:AN53)=0,"",(IF('MissFill 1'!AN53/SUM('MissFill 1'!AN$2:AN53)&gt;0.01,"",IF('MissFill 1'!AN52/SUM('MissFill 1'!AN$2:AN53)&gt;0.01,"",IF('MissFill 1'!AN51/SUM('MissFill 1'!AN$2:AN53)&gt;0.01,"",IF('MissFill 1'!AN50/SUM('MissFill 1'!AN$2:AN53)&gt;0.01,"",DateEnded_5Day!$A53)))))))</f>
        <v/>
      </c>
      <c r="AP53" s="54" t="str">
        <f>IF($A53&lt;='All Results'!$B$4,"",IF(SUM('MissFill 1'!AO$2:AO53)=0,"",(IF('MissFill 1'!AO53/SUM('MissFill 1'!AO$2:AO53)&gt;0.01,"",IF('MissFill 1'!AO52/SUM('MissFill 1'!AO$2:AO53)&gt;0.01,"",IF('MissFill 1'!AO51/SUM('MissFill 1'!AO$2:AO53)&gt;0.01,"",IF('MissFill 1'!AO50/SUM('MissFill 1'!AO$2:AO53)&gt;0.01,"",DateEnded_5Day!$A53)))))))</f>
        <v/>
      </c>
      <c r="AQ53" s="54" t="str">
        <f>IF($A53&lt;='All Results'!$B$4,"",IF(SUM('MissFill 1'!AP$2:AP53)=0,"",(IF('MissFill 1'!AP53/SUM('MissFill 1'!AP$2:AP53)&gt;0.01,"",IF('MissFill 1'!AP52/SUM('MissFill 1'!AP$2:AP53)&gt;0.01,"",IF('MissFill 1'!AP51/SUM('MissFill 1'!AP$2:AP53)&gt;0.01,"",IF('MissFill 1'!AP50/SUM('MissFill 1'!AP$2:AP53)&gt;0.01,"",DateEnded_5Day!$A53)))))))</f>
        <v/>
      </c>
      <c r="AR53" s="54" t="str">
        <f>IF($A53&lt;='All Results'!$B$4,"",IF(SUM('MissFill 1'!AQ$2:AQ53)=0,"",(IF('MissFill 1'!AQ53/SUM('MissFill 1'!AQ$2:AQ53)&gt;0.01,"",IF('MissFill 1'!AQ52/SUM('MissFill 1'!AQ$2:AQ53)&gt;0.01,"",IF('MissFill 1'!AQ51/SUM('MissFill 1'!AQ$2:AQ53)&gt;0.01,"",IF('MissFill 1'!AQ50/SUM('MissFill 1'!AQ$2:AQ53)&gt;0.01,"",DateEnded_5Day!$A53)))))))</f>
        <v/>
      </c>
      <c r="AS53" s="54" t="str">
        <f>IF($A53&lt;='All Results'!$B$4,"",IF(SUM('MissFill 1'!AR$2:AR53)=0,"",(IF('MissFill 1'!AR53/SUM('MissFill 1'!AR$2:AR53)&gt;0.01,"",IF('MissFill 1'!AR52/SUM('MissFill 1'!AR$2:AR53)&gt;0.01,"",IF('MissFill 1'!AR51/SUM('MissFill 1'!AR$2:AR53)&gt;0.01,"",IF('MissFill 1'!AR50/SUM('MissFill 1'!AR$2:AR53)&gt;0.01,"",DateEnded_5Day!$A53)))))))</f>
        <v/>
      </c>
      <c r="AT53" s="54" t="str">
        <f>IF($A53&lt;='All Results'!$B$4,"",IF(SUM('MissFill 1'!AS$2:AS53)=0,"",(IF('MissFill 1'!AS53/SUM('MissFill 1'!AS$2:AS53)&gt;0.01,"",IF('MissFill 1'!AS52/SUM('MissFill 1'!AS$2:AS53)&gt;0.01,"",IF('MissFill 1'!AS51/SUM('MissFill 1'!AS$2:AS53)&gt;0.01,"",IF('MissFill 1'!AS50/SUM('MissFill 1'!AS$2:AS53)&gt;0.01,"",DateEnded_5Day!$A53)))))))</f>
        <v/>
      </c>
      <c r="AU53" s="54" t="str">
        <f>IF($A53&lt;='All Results'!$B$4,"",IF(SUM('MissFill 1'!AT$2:AT53)=0,"",(IF('MissFill 1'!AT53/SUM('MissFill 1'!AT$2:AT53)&gt;0.01,"",IF('MissFill 1'!AT52/SUM('MissFill 1'!AT$2:AT53)&gt;0.01,"",IF('MissFill 1'!AT51/SUM('MissFill 1'!AT$2:AT53)&gt;0.01,"",IF('MissFill 1'!AT50/SUM('MissFill 1'!AT$2:AT53)&gt;0.01,"",DateEnded_5Day!$A53)))))))</f>
        <v/>
      </c>
      <c r="AV53" s="54" t="str">
        <f>IF($A53&lt;='All Results'!$B$4,"",IF(SUM('MissFill 1'!AU$2:AU53)=0,"",(IF('MissFill 1'!AU53/SUM('MissFill 1'!AU$2:AU53)&gt;0.01,"",IF('MissFill 1'!AU52/SUM('MissFill 1'!AU$2:AU53)&gt;0.01,"",IF('MissFill 1'!AU51/SUM('MissFill 1'!AU$2:AU53)&gt;0.01,"",IF('MissFill 1'!AU50/SUM('MissFill 1'!AU$2:AU53)&gt;0.01,"",DateEnded_5Day!$A53)))))))</f>
        <v/>
      </c>
      <c r="AW53" s="54" t="str">
        <f>IF($A53&lt;='All Results'!$B$4,"",IF(SUM('MissFill 1'!AV$2:AV53)=0,"",(IF('MissFill 1'!AV53/SUM('MissFill 1'!AV$2:AV53)&gt;0.01,"",IF('MissFill 1'!AV52/SUM('MissFill 1'!AV$2:AV53)&gt;0.01,"",IF('MissFill 1'!AV51/SUM('MissFill 1'!AV$2:AV53)&gt;0.01,"",IF('MissFill 1'!AV50/SUM('MissFill 1'!AV$2:AV53)&gt;0.01,"",DateEnded_5Day!$A53)))))))</f>
        <v/>
      </c>
      <c r="AX53" s="54" t="str">
        <f>IF($A53&lt;='All Results'!$B$4,"",IF(SUM('MissFill 1'!AW$2:AW53)=0,"",(IF('MissFill 1'!AW53/SUM('MissFill 1'!AW$2:AW53)&gt;0.01,"",IF('MissFill 1'!AW52/SUM('MissFill 1'!AW$2:AW53)&gt;0.01,"",IF('MissFill 1'!AW51/SUM('MissFill 1'!AW$2:AW53)&gt;0.01,"",IF('MissFill 1'!AW50/SUM('MissFill 1'!AW$2:AW53)&gt;0.01,"",DateEnded_5Day!$A53)))))))</f>
        <v/>
      </c>
    </row>
    <row r="54" spans="1:50" x14ac:dyDescent="0.25">
      <c r="A54" s="41">
        <v>44399</v>
      </c>
      <c r="B54" s="52">
        <v>203</v>
      </c>
      <c r="C54" s="54" t="str">
        <f>IF($A54&lt;='All Results'!$B$4,"",IF(SUM('MissFill 1'!B$2:B54)=0,"",(IF('MissFill 1'!B54/SUM('MissFill 1'!B$2:B54)&gt;0.01,"",IF('MissFill 1'!B53/SUM('MissFill 1'!B$2:B54)&gt;0.01,"",IF('MissFill 1'!B52/SUM('MissFill 1'!B$2:B54)&gt;0.01,"",IF('MissFill 1'!B51/SUM('MissFill 1'!B$2:B54)&gt;0.01,"",DateEnded_5Day!$A54)))))))</f>
        <v/>
      </c>
      <c r="D54" s="54" t="str">
        <f>IF($A54&lt;='All Results'!$B$4,"",IF(SUM('MissFill 1'!C$2:C54)=0,"",(IF('MissFill 1'!C54/SUM('MissFill 1'!C$2:C54)&gt;0.01,"",IF('MissFill 1'!C53/SUM('MissFill 1'!C$2:C54)&gt;0.01,"",IF('MissFill 1'!C52/SUM('MissFill 1'!C$2:C54)&gt;0.01,"",IF('MissFill 1'!C51/SUM('MissFill 1'!C$2:C54)&gt;0.01,"",DateEnded_5Day!$A54)))))))</f>
        <v/>
      </c>
      <c r="E54" s="54" t="str">
        <f>IF($A54&lt;='All Results'!$B$4,"",IF(SUM('MissFill 1'!D$2:D54)=0,"",(IF('MissFill 1'!D54/SUM('MissFill 1'!D$2:D54)&gt;0.01,"",IF('MissFill 1'!D53/SUM('MissFill 1'!D$2:D54)&gt;0.01,"",IF('MissFill 1'!D52/SUM('MissFill 1'!D$2:D54)&gt;0.01,"",IF('MissFill 1'!D51/SUM('MissFill 1'!D$2:D54)&gt;0.01,"",DateEnded_5Day!$A54)))))))</f>
        <v/>
      </c>
      <c r="F54" s="54" t="str">
        <f>IF($A54&lt;='All Results'!$B$4,"",IF(SUM('MissFill 1'!E$2:E54)=0,"",(IF('MissFill 1'!E54/SUM('MissFill 1'!E$2:E54)&gt;0.01,"",IF('MissFill 1'!E53/SUM('MissFill 1'!E$2:E54)&gt;0.01,"",IF('MissFill 1'!E52/SUM('MissFill 1'!E$2:E54)&gt;0.01,"",IF('MissFill 1'!E51/SUM('MissFill 1'!E$2:E54)&gt;0.01,"",DateEnded_5Day!$A54)))))))</f>
        <v/>
      </c>
      <c r="G54" s="54" t="str">
        <f>IF($A54&lt;='All Results'!$B$4,"",IF(SUM('MissFill 1'!F$2:F54)=0,"",(IF('MissFill 1'!F54/SUM('MissFill 1'!F$2:F54)&gt;0.01,"",IF('MissFill 1'!F53/SUM('MissFill 1'!F$2:F54)&gt;0.01,"",IF('MissFill 1'!F52/SUM('MissFill 1'!F$2:F54)&gt;0.01,"",IF('MissFill 1'!F51/SUM('MissFill 1'!F$2:F54)&gt;0.01,"",DateEnded_5Day!$A54)))))))</f>
        <v/>
      </c>
      <c r="H54" s="54" t="str">
        <f>IF($A54&lt;='All Results'!$B$4,"",IF(SUM('MissFill 1'!G$2:G54)=0,"",(IF('MissFill 1'!G54/SUM('MissFill 1'!G$2:G54)&gt;0.01,"",IF('MissFill 1'!G53/SUM('MissFill 1'!G$2:G54)&gt;0.01,"",IF('MissFill 1'!G52/SUM('MissFill 1'!G$2:G54)&gt;0.01,"",IF('MissFill 1'!G51/SUM('MissFill 1'!G$2:G54)&gt;0.01,"",DateEnded_5Day!$A54)))))))</f>
        <v/>
      </c>
      <c r="I54" s="54" t="str">
        <f>IF($A54&lt;='All Results'!$B$4,"",IF(SUM('MissFill 1'!H$2:H54)=0,"",(IF('MissFill 1'!H54/SUM('MissFill 1'!H$2:H54)&gt;0.01,"",IF('MissFill 1'!H53/SUM('MissFill 1'!H$2:H54)&gt;0.01,"",IF('MissFill 1'!H52/SUM('MissFill 1'!H$2:H54)&gt;0.01,"",IF('MissFill 1'!H51/SUM('MissFill 1'!H$2:H54)&gt;0.01,"",DateEnded_5Day!$A54)))))))</f>
        <v/>
      </c>
      <c r="J54" s="54" t="str">
        <f>IF($A54&lt;='All Results'!$B$4,"",IF(SUM('MissFill 1'!I$2:I54)=0,"",(IF('MissFill 1'!I54/SUM('MissFill 1'!I$2:I54)&gt;0.01,"",IF('MissFill 1'!I53/SUM('MissFill 1'!I$2:I54)&gt;0.01,"",IF('MissFill 1'!I52/SUM('MissFill 1'!I$2:I54)&gt;0.01,"",IF('MissFill 1'!I51/SUM('MissFill 1'!I$2:I54)&gt;0.01,"",DateEnded_5Day!$A54)))))))</f>
        <v/>
      </c>
      <c r="K54" s="54" t="str">
        <f>IF($A54&lt;='All Results'!$B$4,"",IF(SUM('MissFill 1'!J$2:J54)=0,"",(IF('MissFill 1'!J54/SUM('MissFill 1'!J$2:J54)&gt;0.01,"",IF('MissFill 1'!J53/SUM('MissFill 1'!J$2:J54)&gt;0.01,"",IF('MissFill 1'!J52/SUM('MissFill 1'!J$2:J54)&gt;0.01,"",IF('MissFill 1'!J51/SUM('MissFill 1'!J$2:J54)&gt;0.01,"",DateEnded_5Day!$A54)))))))</f>
        <v/>
      </c>
      <c r="L54" s="54" t="str">
        <f>IF($A54&lt;='All Results'!$B$4,"",IF(SUM('MissFill 1'!K$2:K54)=0,"",(IF('MissFill 1'!K54/SUM('MissFill 1'!K$2:K54)&gt;0.01,"",IF('MissFill 1'!K53/SUM('MissFill 1'!K$2:K54)&gt;0.01,"",IF('MissFill 1'!K52/SUM('MissFill 1'!K$2:K54)&gt;0.01,"",IF('MissFill 1'!K51/SUM('MissFill 1'!K$2:K54)&gt;0.01,"",DateEnded_5Day!$A54)))))))</f>
        <v/>
      </c>
      <c r="M54" s="54" t="str">
        <f>IF($A54&lt;='All Results'!$B$4,"",IF(SUM('MissFill 1'!L$2:L54)=0,"",(IF('MissFill 1'!L54/SUM('MissFill 1'!L$2:L54)&gt;0.01,"",IF('MissFill 1'!L53/SUM('MissFill 1'!L$2:L54)&gt;0.01,"",IF('MissFill 1'!L52/SUM('MissFill 1'!L$2:L54)&gt;0.01,"",IF('MissFill 1'!L51/SUM('MissFill 1'!L$2:L54)&gt;0.01,"",DateEnded_5Day!$A54)))))))</f>
        <v/>
      </c>
      <c r="N54" s="54" t="str">
        <f>IF($A54&lt;='All Results'!$B$4,"",IF(SUM('MissFill 1'!M$2:M54)=0,"",(IF('MissFill 1'!M54/SUM('MissFill 1'!M$2:M54)&gt;0.01,"",IF('MissFill 1'!M53/SUM('MissFill 1'!M$2:M54)&gt;0.01,"",IF('MissFill 1'!M52/SUM('MissFill 1'!M$2:M54)&gt;0.01,"",IF('MissFill 1'!M51/SUM('MissFill 1'!M$2:M54)&gt;0.01,"",DateEnded_5Day!$A54)))))))</f>
        <v/>
      </c>
      <c r="O54" s="54" t="str">
        <f>IF($A54&lt;='All Results'!$B$4,"",IF(SUM('MissFill 1'!N$2:N54)=0,"",(IF('MissFill 1'!N54/SUM('MissFill 1'!N$2:N54)&gt;0.01,"",IF('MissFill 1'!N53/SUM('MissFill 1'!N$2:N54)&gt;0.01,"",IF('MissFill 1'!N52/SUM('MissFill 1'!N$2:N54)&gt;0.01,"",IF('MissFill 1'!N51/SUM('MissFill 1'!N$2:N54)&gt;0.01,"",DateEnded_5Day!$A54)))))))</f>
        <v/>
      </c>
      <c r="P54" s="54" t="str">
        <f>IF($A54&lt;='All Results'!$B$4,"",IF(SUM('MissFill 1'!O$2:O54)=0,"",(IF('MissFill 1'!O54/SUM('MissFill 1'!O$2:O54)&gt;0.01,"",IF('MissFill 1'!O53/SUM('MissFill 1'!O$2:O54)&gt;0.01,"",IF('MissFill 1'!O52/SUM('MissFill 1'!O$2:O54)&gt;0.01,"",IF('MissFill 1'!O51/SUM('MissFill 1'!O$2:O54)&gt;0.01,"",DateEnded_5Day!$A54)))))))</f>
        <v/>
      </c>
      <c r="Q54" s="54" t="str">
        <f>IF($A54&lt;='All Results'!$B$4,"",IF(SUM('MissFill 1'!P$2:P54)=0,"",(IF('MissFill 1'!P54/SUM('MissFill 1'!P$2:P54)&gt;0.01,"",IF('MissFill 1'!P53/SUM('MissFill 1'!P$2:P54)&gt;0.01,"",IF('MissFill 1'!P52/SUM('MissFill 1'!P$2:P54)&gt;0.01,"",IF('MissFill 1'!P51/SUM('MissFill 1'!P$2:P54)&gt;0.01,"",DateEnded_5Day!$A54)))))))</f>
        <v/>
      </c>
      <c r="R54" s="54" t="str">
        <f>IF($A54&lt;='All Results'!$B$4,"",IF(SUM('MissFill 1'!Q$2:Q54)=0,"",(IF('MissFill 1'!Q54/SUM('MissFill 1'!Q$2:Q54)&gt;0.01,"",IF('MissFill 1'!Q53/SUM('MissFill 1'!Q$2:Q54)&gt;0.01,"",IF('MissFill 1'!Q52/SUM('MissFill 1'!Q$2:Q54)&gt;0.01,"",IF('MissFill 1'!Q51/SUM('MissFill 1'!Q$2:Q54)&gt;0.01,"",DateEnded_5Day!$A54)))))))</f>
        <v/>
      </c>
      <c r="S54" s="54" t="str">
        <f>IF($A54&lt;='All Results'!$B$4,"",IF(SUM('MissFill 1'!R$2:R54)=0,"",(IF('MissFill 1'!R54/SUM('MissFill 1'!R$2:R54)&gt;0.01,"",IF('MissFill 1'!R53/SUM('MissFill 1'!R$2:R54)&gt;0.01,"",IF('MissFill 1'!R52/SUM('MissFill 1'!R$2:R54)&gt;0.01,"",IF('MissFill 1'!R51/SUM('MissFill 1'!R$2:R54)&gt;0.01,"",DateEnded_5Day!$A54)))))))</f>
        <v/>
      </c>
      <c r="T54" s="54" t="str">
        <f>IF($A54&lt;='All Results'!$B$4,"",IF(SUM('MissFill 1'!S$2:S54)=0,"",(IF('MissFill 1'!S54/SUM('MissFill 1'!S$2:S54)&gt;0.01,"",IF('MissFill 1'!S53/SUM('MissFill 1'!S$2:S54)&gt;0.01,"",IF('MissFill 1'!S52/SUM('MissFill 1'!S$2:S54)&gt;0.01,"",IF('MissFill 1'!S51/SUM('MissFill 1'!S$2:S54)&gt;0.01,"",DateEnded_5Day!$A54)))))))</f>
        <v/>
      </c>
      <c r="U54" s="54" t="str">
        <f>IF($A54&lt;='All Results'!$B$4,"",IF(SUM('MissFill 1'!T$2:T54)=0,"",(IF('MissFill 1'!T54/SUM('MissFill 1'!T$2:T54)&gt;0.01,"",IF('MissFill 1'!T53/SUM('MissFill 1'!T$2:T54)&gt;0.01,"",IF('MissFill 1'!T52/SUM('MissFill 1'!T$2:T54)&gt;0.01,"",IF('MissFill 1'!T51/SUM('MissFill 1'!T$2:T54)&gt;0.01,"",DateEnded_5Day!$A54)))))))</f>
        <v/>
      </c>
      <c r="V54" s="54" t="str">
        <f>IF($A54&lt;='All Results'!$B$4,"",IF(SUM('MissFill 1'!U$2:U54)=0,"",(IF('MissFill 1'!U54/SUM('MissFill 1'!U$2:U54)&gt;0.01,"",IF('MissFill 1'!U53/SUM('MissFill 1'!U$2:U54)&gt;0.01,"",IF('MissFill 1'!U52/SUM('MissFill 1'!U$2:U54)&gt;0.01,"",IF('MissFill 1'!U51/SUM('MissFill 1'!U$2:U54)&gt;0.01,"",DateEnded_5Day!$A54)))))))</f>
        <v/>
      </c>
      <c r="W54" s="54" t="str">
        <f>IF($A54&lt;='All Results'!$B$4,"",IF(SUM('MissFill 1'!V$2:V54)=0,"",(IF('MissFill 1'!V54/SUM('MissFill 1'!V$2:V54)&gt;0.01,"",IF('MissFill 1'!V53/SUM('MissFill 1'!V$2:V54)&gt;0.01,"",IF('MissFill 1'!V52/SUM('MissFill 1'!V$2:V54)&gt;0.01,"",IF('MissFill 1'!V51/SUM('MissFill 1'!V$2:V54)&gt;0.01,"",DateEnded_5Day!$A54)))))))</f>
        <v/>
      </c>
      <c r="X54" s="54" t="str">
        <f>IF($A54&lt;='All Results'!$B$4,"",IF(SUM('MissFill 1'!W$2:W54)=0,"",(IF('MissFill 1'!W54/SUM('MissFill 1'!W$2:W54)&gt;0.01,"",IF('MissFill 1'!W53/SUM('MissFill 1'!W$2:W54)&gt;0.01,"",IF('MissFill 1'!W52/SUM('MissFill 1'!W$2:W54)&gt;0.01,"",IF('MissFill 1'!W51/SUM('MissFill 1'!W$2:W54)&gt;0.01,"",DateEnded_5Day!$A54)))))))</f>
        <v/>
      </c>
      <c r="Y54" s="54" t="str">
        <f>IF($A54&lt;='All Results'!$B$4,"",IF(SUM('MissFill 1'!X$2:X54)=0,"",(IF('MissFill 1'!X54/SUM('MissFill 1'!X$2:X54)&gt;0.01,"",IF('MissFill 1'!X53/SUM('MissFill 1'!X$2:X54)&gt;0.01,"",IF('MissFill 1'!X52/SUM('MissFill 1'!X$2:X54)&gt;0.01,"",IF('MissFill 1'!X51/SUM('MissFill 1'!X$2:X54)&gt;0.01,"",DateEnded_5Day!$A54)))))))</f>
        <v/>
      </c>
      <c r="Z54" s="54" t="str">
        <f>IF($A54&lt;='All Results'!$B$4,"",IF(SUM('MissFill 1'!Y$2:Y54)=0,"",(IF('MissFill 1'!Y54/SUM('MissFill 1'!Y$2:Y54)&gt;0.01,"",IF('MissFill 1'!Y53/SUM('MissFill 1'!Y$2:Y54)&gt;0.01,"",IF('MissFill 1'!Y52/SUM('MissFill 1'!Y$2:Y54)&gt;0.01,"",IF('MissFill 1'!Y51/SUM('MissFill 1'!Y$2:Y54)&gt;0.01,"",DateEnded_5Day!$A54)))))))</f>
        <v/>
      </c>
      <c r="AA54" s="54" t="str">
        <f>IF($A54&lt;='All Results'!$B$4,"",IF(SUM('MissFill 1'!Z$2:Z54)=0,"",(IF('MissFill 1'!Z54/SUM('MissFill 1'!Z$2:Z54)&gt;0.01,"",IF('MissFill 1'!Z53/SUM('MissFill 1'!Z$2:Z54)&gt;0.01,"",IF('MissFill 1'!Z52/SUM('MissFill 1'!Z$2:Z54)&gt;0.01,"",IF('MissFill 1'!Z51/SUM('MissFill 1'!Z$2:Z54)&gt;0.01,"",DateEnded_5Day!$A54)))))))</f>
        <v/>
      </c>
      <c r="AB54" s="54" t="str">
        <f>IF($A54&lt;='All Results'!$B$4,"",IF(SUM('MissFill 1'!AA$2:AA54)=0,"",(IF('MissFill 1'!AA54/SUM('MissFill 1'!AA$2:AA54)&gt;0.01,"",IF('MissFill 1'!AA53/SUM('MissFill 1'!AA$2:AA54)&gt;0.01,"",IF('MissFill 1'!AA52/SUM('MissFill 1'!AA$2:AA54)&gt;0.01,"",IF('MissFill 1'!AA51/SUM('MissFill 1'!AA$2:AA54)&gt;0.01,"",DateEnded_5Day!$A54)))))))</f>
        <v/>
      </c>
      <c r="AC54" s="54" t="str">
        <f>IF($A54&lt;='All Results'!$B$4,"",IF(SUM('MissFill 1'!AB$2:AB54)=0,"",(IF('MissFill 1'!AB54/SUM('MissFill 1'!AB$2:AB54)&gt;0.01,"",IF('MissFill 1'!AB53/SUM('MissFill 1'!AB$2:AB54)&gt;0.01,"",IF('MissFill 1'!AB52/SUM('MissFill 1'!AB$2:AB54)&gt;0.01,"",IF('MissFill 1'!AB51/SUM('MissFill 1'!AB$2:AB54)&gt;0.01,"",DateEnded_5Day!$A54)))))))</f>
        <v/>
      </c>
      <c r="AD54" s="54" t="str">
        <f>IF($A54&lt;='All Results'!$B$4,"",IF(SUM('MissFill 1'!AC$2:AC54)=0,"",(IF('MissFill 1'!AC54/SUM('MissFill 1'!AC$2:AC54)&gt;0.01,"",IF('MissFill 1'!AC53/SUM('MissFill 1'!AC$2:AC54)&gt;0.01,"",IF('MissFill 1'!AC52/SUM('MissFill 1'!AC$2:AC54)&gt;0.01,"",IF('MissFill 1'!AC51/SUM('MissFill 1'!AC$2:AC54)&gt;0.01,"",DateEnded_5Day!$A54)))))))</f>
        <v/>
      </c>
      <c r="AE54" s="54" t="str">
        <f>IF($A54&lt;='All Results'!$B$4,"",IF(SUM('MissFill 1'!AD$2:AD54)=0,"",(IF('MissFill 1'!AD54/SUM('MissFill 1'!AD$2:AD54)&gt;0.01,"",IF('MissFill 1'!AD53/SUM('MissFill 1'!AD$2:AD54)&gt;0.01,"",IF('MissFill 1'!AD52/SUM('MissFill 1'!AD$2:AD54)&gt;0.01,"",IF('MissFill 1'!AD51/SUM('MissFill 1'!AD$2:AD54)&gt;0.01,"",DateEnded_5Day!$A54)))))))</f>
        <v/>
      </c>
      <c r="AF54" s="54" t="str">
        <f>IF($A54&lt;='All Results'!$B$4,"",IF(SUM('MissFill 1'!AE$2:AE54)=0,"",(IF('MissFill 1'!AE54/SUM('MissFill 1'!AE$2:AE54)&gt;0.01,"",IF('MissFill 1'!AE53/SUM('MissFill 1'!AE$2:AE54)&gt;0.01,"",IF('MissFill 1'!AE52/SUM('MissFill 1'!AE$2:AE54)&gt;0.01,"",IF('MissFill 1'!AE51/SUM('MissFill 1'!AE$2:AE54)&gt;0.01,"",DateEnded_5Day!$A54)))))))</f>
        <v/>
      </c>
      <c r="AG54" s="54" t="str">
        <f>IF($A54&lt;='All Results'!$B$4,"",IF(SUM('MissFill 1'!AF$2:AF54)=0,"",(IF('MissFill 1'!AF54/SUM('MissFill 1'!AF$2:AF54)&gt;0.01,"",IF('MissFill 1'!AF53/SUM('MissFill 1'!AF$2:AF54)&gt;0.01,"",IF('MissFill 1'!AF52/SUM('MissFill 1'!AF$2:AF54)&gt;0.01,"",IF('MissFill 1'!AF51/SUM('MissFill 1'!AF$2:AF54)&gt;0.01,"",DateEnded_5Day!$A54)))))))</f>
        <v/>
      </c>
      <c r="AH54" s="54" t="str">
        <f>IF($A54&lt;='All Results'!$B$4,"",IF(SUM('MissFill 1'!AG$2:AG54)=0,"",(IF('MissFill 1'!AG54/SUM('MissFill 1'!AG$2:AG54)&gt;0.01,"",IF('MissFill 1'!AG53/SUM('MissFill 1'!AG$2:AG54)&gt;0.01,"",IF('MissFill 1'!AG52/SUM('MissFill 1'!AG$2:AG54)&gt;0.01,"",IF('MissFill 1'!AG51/SUM('MissFill 1'!AG$2:AG54)&gt;0.01,"",DateEnded_5Day!$A54)))))))</f>
        <v/>
      </c>
      <c r="AI54" s="54" t="str">
        <f>IF($A54&lt;='All Results'!$B$4,"",IF(SUM('MissFill 1'!AH$2:AH54)=0,"",(IF('MissFill 1'!AH54/SUM('MissFill 1'!AH$2:AH54)&gt;0.01,"",IF('MissFill 1'!AH53/SUM('MissFill 1'!AH$2:AH54)&gt;0.01,"",IF('MissFill 1'!AH52/SUM('MissFill 1'!AH$2:AH54)&gt;0.01,"",IF('MissFill 1'!AH51/SUM('MissFill 1'!AH$2:AH54)&gt;0.01,"",DateEnded_5Day!$A54)))))))</f>
        <v/>
      </c>
      <c r="AJ54" s="54" t="str">
        <f>IF($A54&lt;='All Results'!$B$4,"",IF(SUM('MissFill 1'!AI$2:AI54)=0,"",(IF('MissFill 1'!AI54/SUM('MissFill 1'!AI$2:AI54)&gt;0.01,"",IF('MissFill 1'!AI53/SUM('MissFill 1'!AI$2:AI54)&gt;0.01,"",IF('MissFill 1'!AI52/SUM('MissFill 1'!AI$2:AI54)&gt;0.01,"",IF('MissFill 1'!AI51/SUM('MissFill 1'!AI$2:AI54)&gt;0.01,"",DateEnded_5Day!$A54)))))))</f>
        <v/>
      </c>
      <c r="AK54" s="54" t="str">
        <f>IF($A54&lt;='All Results'!$B$4,"",IF(SUM('MissFill 1'!AJ$2:AJ54)=0,"",(IF('MissFill 1'!AJ54/SUM('MissFill 1'!AJ$2:AJ54)&gt;0.01,"",IF('MissFill 1'!AJ53/SUM('MissFill 1'!AJ$2:AJ54)&gt;0.01,"",IF('MissFill 1'!AJ52/SUM('MissFill 1'!AJ$2:AJ54)&gt;0.01,"",IF('MissFill 1'!AJ51/SUM('MissFill 1'!AJ$2:AJ54)&gt;0.01,"",DateEnded_5Day!$A54)))))))</f>
        <v/>
      </c>
      <c r="AL54" s="54" t="str">
        <f>IF($A54&lt;='All Results'!$B$4,"",IF(SUM('MissFill 1'!AK$2:AK54)=0,"",(IF('MissFill 1'!AK54/SUM('MissFill 1'!AK$2:AK54)&gt;0.01,"",IF('MissFill 1'!AK53/SUM('MissFill 1'!AK$2:AK54)&gt;0.01,"",IF('MissFill 1'!AK52/SUM('MissFill 1'!AK$2:AK54)&gt;0.01,"",IF('MissFill 1'!AK51/SUM('MissFill 1'!AK$2:AK54)&gt;0.01,"",DateEnded_5Day!$A54)))))))</f>
        <v/>
      </c>
      <c r="AM54" s="54" t="str">
        <f>IF($A54&lt;='All Results'!$B$4,"",IF(SUM('MissFill 1'!AL$2:AL54)=0,"",(IF('MissFill 1'!AL54/SUM('MissFill 1'!AL$2:AL54)&gt;0.01,"",IF('MissFill 1'!AL53/SUM('MissFill 1'!AL$2:AL54)&gt;0.01,"",IF('MissFill 1'!AL52/SUM('MissFill 1'!AL$2:AL54)&gt;0.01,"",IF('MissFill 1'!AL51/SUM('MissFill 1'!AL$2:AL54)&gt;0.01,"",DateEnded_5Day!$A54)))))))</f>
        <v/>
      </c>
      <c r="AN54" s="54" t="str">
        <f>IF($A54&lt;='All Results'!$B$4,"",IF(SUM('MissFill 1'!AM$2:AM54)=0,"",(IF('MissFill 1'!AM54/SUM('MissFill 1'!AM$2:AM54)&gt;0.01,"",IF('MissFill 1'!AM53/SUM('MissFill 1'!AM$2:AM54)&gt;0.01,"",IF('MissFill 1'!AM52/SUM('MissFill 1'!AM$2:AM54)&gt;0.01,"",IF('MissFill 1'!AM51/SUM('MissFill 1'!AM$2:AM54)&gt;0.01,"",DateEnded_5Day!$A54)))))))</f>
        <v/>
      </c>
      <c r="AO54" s="54" t="str">
        <f>IF($A54&lt;='All Results'!$B$4,"",IF(SUM('MissFill 1'!AN$2:AN54)=0,"",(IF('MissFill 1'!AN54/SUM('MissFill 1'!AN$2:AN54)&gt;0.01,"",IF('MissFill 1'!AN53/SUM('MissFill 1'!AN$2:AN54)&gt;0.01,"",IF('MissFill 1'!AN52/SUM('MissFill 1'!AN$2:AN54)&gt;0.01,"",IF('MissFill 1'!AN51/SUM('MissFill 1'!AN$2:AN54)&gt;0.01,"",DateEnded_5Day!$A54)))))))</f>
        <v/>
      </c>
      <c r="AP54" s="54" t="str">
        <f>IF($A54&lt;='All Results'!$B$4,"",IF(SUM('MissFill 1'!AO$2:AO54)=0,"",(IF('MissFill 1'!AO54/SUM('MissFill 1'!AO$2:AO54)&gt;0.01,"",IF('MissFill 1'!AO53/SUM('MissFill 1'!AO$2:AO54)&gt;0.01,"",IF('MissFill 1'!AO52/SUM('MissFill 1'!AO$2:AO54)&gt;0.01,"",IF('MissFill 1'!AO51/SUM('MissFill 1'!AO$2:AO54)&gt;0.01,"",DateEnded_5Day!$A54)))))))</f>
        <v/>
      </c>
      <c r="AQ54" s="54" t="str">
        <f>IF($A54&lt;='All Results'!$B$4,"",IF(SUM('MissFill 1'!AP$2:AP54)=0,"",(IF('MissFill 1'!AP54/SUM('MissFill 1'!AP$2:AP54)&gt;0.01,"",IF('MissFill 1'!AP53/SUM('MissFill 1'!AP$2:AP54)&gt;0.01,"",IF('MissFill 1'!AP52/SUM('MissFill 1'!AP$2:AP54)&gt;0.01,"",IF('MissFill 1'!AP51/SUM('MissFill 1'!AP$2:AP54)&gt;0.01,"",DateEnded_5Day!$A54)))))))</f>
        <v/>
      </c>
      <c r="AR54" s="54" t="str">
        <f>IF($A54&lt;='All Results'!$B$4,"",IF(SUM('MissFill 1'!AQ$2:AQ54)=0,"",(IF('MissFill 1'!AQ54/SUM('MissFill 1'!AQ$2:AQ54)&gt;0.01,"",IF('MissFill 1'!AQ53/SUM('MissFill 1'!AQ$2:AQ54)&gt;0.01,"",IF('MissFill 1'!AQ52/SUM('MissFill 1'!AQ$2:AQ54)&gt;0.01,"",IF('MissFill 1'!AQ51/SUM('MissFill 1'!AQ$2:AQ54)&gt;0.01,"",DateEnded_5Day!$A54)))))))</f>
        <v/>
      </c>
      <c r="AS54" s="54" t="str">
        <f>IF($A54&lt;='All Results'!$B$4,"",IF(SUM('MissFill 1'!AR$2:AR54)=0,"",(IF('MissFill 1'!AR54/SUM('MissFill 1'!AR$2:AR54)&gt;0.01,"",IF('MissFill 1'!AR53/SUM('MissFill 1'!AR$2:AR54)&gt;0.01,"",IF('MissFill 1'!AR52/SUM('MissFill 1'!AR$2:AR54)&gt;0.01,"",IF('MissFill 1'!AR51/SUM('MissFill 1'!AR$2:AR54)&gt;0.01,"",DateEnded_5Day!$A54)))))))</f>
        <v/>
      </c>
      <c r="AT54" s="54" t="str">
        <f>IF($A54&lt;='All Results'!$B$4,"",IF(SUM('MissFill 1'!AS$2:AS54)=0,"",(IF('MissFill 1'!AS54/SUM('MissFill 1'!AS$2:AS54)&gt;0.01,"",IF('MissFill 1'!AS53/SUM('MissFill 1'!AS$2:AS54)&gt;0.01,"",IF('MissFill 1'!AS52/SUM('MissFill 1'!AS$2:AS54)&gt;0.01,"",IF('MissFill 1'!AS51/SUM('MissFill 1'!AS$2:AS54)&gt;0.01,"",DateEnded_5Day!$A54)))))))</f>
        <v/>
      </c>
      <c r="AU54" s="54" t="str">
        <f>IF($A54&lt;='All Results'!$B$4,"",IF(SUM('MissFill 1'!AT$2:AT54)=0,"",(IF('MissFill 1'!AT54/SUM('MissFill 1'!AT$2:AT54)&gt;0.01,"",IF('MissFill 1'!AT53/SUM('MissFill 1'!AT$2:AT54)&gt;0.01,"",IF('MissFill 1'!AT52/SUM('MissFill 1'!AT$2:AT54)&gt;0.01,"",IF('MissFill 1'!AT51/SUM('MissFill 1'!AT$2:AT54)&gt;0.01,"",DateEnded_5Day!$A54)))))))</f>
        <v/>
      </c>
      <c r="AV54" s="54" t="str">
        <f>IF($A54&lt;='All Results'!$B$4,"",IF(SUM('MissFill 1'!AU$2:AU54)=0,"",(IF('MissFill 1'!AU54/SUM('MissFill 1'!AU$2:AU54)&gt;0.01,"",IF('MissFill 1'!AU53/SUM('MissFill 1'!AU$2:AU54)&gt;0.01,"",IF('MissFill 1'!AU52/SUM('MissFill 1'!AU$2:AU54)&gt;0.01,"",IF('MissFill 1'!AU51/SUM('MissFill 1'!AU$2:AU54)&gt;0.01,"",DateEnded_5Day!$A54)))))))</f>
        <v/>
      </c>
      <c r="AW54" s="54" t="str">
        <f>IF($A54&lt;='All Results'!$B$4,"",IF(SUM('MissFill 1'!AV$2:AV54)=0,"",(IF('MissFill 1'!AV54/SUM('MissFill 1'!AV$2:AV54)&gt;0.01,"",IF('MissFill 1'!AV53/SUM('MissFill 1'!AV$2:AV54)&gt;0.01,"",IF('MissFill 1'!AV52/SUM('MissFill 1'!AV$2:AV54)&gt;0.01,"",IF('MissFill 1'!AV51/SUM('MissFill 1'!AV$2:AV54)&gt;0.01,"",DateEnded_5Day!$A54)))))))</f>
        <v/>
      </c>
      <c r="AX54" s="54" t="str">
        <f>IF($A54&lt;='All Results'!$B$4,"",IF(SUM('MissFill 1'!AW$2:AW54)=0,"",(IF('MissFill 1'!AW54/SUM('MissFill 1'!AW$2:AW54)&gt;0.01,"",IF('MissFill 1'!AW53/SUM('MissFill 1'!AW$2:AW54)&gt;0.01,"",IF('MissFill 1'!AW52/SUM('MissFill 1'!AW$2:AW54)&gt;0.01,"",IF('MissFill 1'!AW51/SUM('MissFill 1'!AW$2:AW54)&gt;0.01,"",DateEnded_5Day!$A54)))))))</f>
        <v/>
      </c>
    </row>
    <row r="55" spans="1:50" x14ac:dyDescent="0.25">
      <c r="A55" s="41">
        <v>44400</v>
      </c>
      <c r="B55" s="52">
        <v>204</v>
      </c>
      <c r="C55" s="54" t="str">
        <f>IF($A55&lt;='All Results'!$B$4,"",IF(SUM('MissFill 1'!B$2:B55)=0,"",(IF('MissFill 1'!B55/SUM('MissFill 1'!B$2:B55)&gt;0.01,"",IF('MissFill 1'!B54/SUM('MissFill 1'!B$2:B55)&gt;0.01,"",IF('MissFill 1'!B53/SUM('MissFill 1'!B$2:B55)&gt;0.01,"",IF('MissFill 1'!B52/SUM('MissFill 1'!B$2:B55)&gt;0.01,"",DateEnded_5Day!$A55)))))))</f>
        <v/>
      </c>
      <c r="D55" s="54" t="str">
        <f>IF($A55&lt;='All Results'!$B$4,"",IF(SUM('MissFill 1'!C$2:C55)=0,"",(IF('MissFill 1'!C55/SUM('MissFill 1'!C$2:C55)&gt;0.01,"",IF('MissFill 1'!C54/SUM('MissFill 1'!C$2:C55)&gt;0.01,"",IF('MissFill 1'!C53/SUM('MissFill 1'!C$2:C55)&gt;0.01,"",IF('MissFill 1'!C52/SUM('MissFill 1'!C$2:C55)&gt;0.01,"",DateEnded_5Day!$A55)))))))</f>
        <v/>
      </c>
      <c r="E55" s="54" t="str">
        <f>IF($A55&lt;='All Results'!$B$4,"",IF(SUM('MissFill 1'!D$2:D55)=0,"",(IF('MissFill 1'!D55/SUM('MissFill 1'!D$2:D55)&gt;0.01,"",IF('MissFill 1'!D54/SUM('MissFill 1'!D$2:D55)&gt;0.01,"",IF('MissFill 1'!D53/SUM('MissFill 1'!D$2:D55)&gt;0.01,"",IF('MissFill 1'!D52/SUM('MissFill 1'!D$2:D55)&gt;0.01,"",DateEnded_5Day!$A55)))))))</f>
        <v/>
      </c>
      <c r="F55" s="54" t="str">
        <f>IF($A55&lt;='All Results'!$B$4,"",IF(SUM('MissFill 1'!E$2:E55)=0,"",(IF('MissFill 1'!E55/SUM('MissFill 1'!E$2:E55)&gt;0.01,"",IF('MissFill 1'!E54/SUM('MissFill 1'!E$2:E55)&gt;0.01,"",IF('MissFill 1'!E53/SUM('MissFill 1'!E$2:E55)&gt;0.01,"",IF('MissFill 1'!E52/SUM('MissFill 1'!E$2:E55)&gt;0.01,"",DateEnded_5Day!$A55)))))))</f>
        <v/>
      </c>
      <c r="G55" s="54" t="str">
        <f>IF($A55&lt;='All Results'!$B$4,"",IF(SUM('MissFill 1'!F$2:F55)=0,"",(IF('MissFill 1'!F55/SUM('MissFill 1'!F$2:F55)&gt;0.01,"",IF('MissFill 1'!F54/SUM('MissFill 1'!F$2:F55)&gt;0.01,"",IF('MissFill 1'!F53/SUM('MissFill 1'!F$2:F55)&gt;0.01,"",IF('MissFill 1'!F52/SUM('MissFill 1'!F$2:F55)&gt;0.01,"",DateEnded_5Day!$A55)))))))</f>
        <v/>
      </c>
      <c r="H55" s="54" t="str">
        <f>IF($A55&lt;='All Results'!$B$4,"",IF(SUM('MissFill 1'!G$2:G55)=0,"",(IF('MissFill 1'!G55/SUM('MissFill 1'!G$2:G55)&gt;0.01,"",IF('MissFill 1'!G54/SUM('MissFill 1'!G$2:G55)&gt;0.01,"",IF('MissFill 1'!G53/SUM('MissFill 1'!G$2:G55)&gt;0.01,"",IF('MissFill 1'!G52/SUM('MissFill 1'!G$2:G55)&gt;0.01,"",DateEnded_5Day!$A55)))))))</f>
        <v/>
      </c>
      <c r="I55" s="54" t="str">
        <f>IF($A55&lt;='All Results'!$B$4,"",IF(SUM('MissFill 1'!H$2:H55)=0,"",(IF('MissFill 1'!H55/SUM('MissFill 1'!H$2:H55)&gt;0.01,"",IF('MissFill 1'!H54/SUM('MissFill 1'!H$2:H55)&gt;0.01,"",IF('MissFill 1'!H53/SUM('MissFill 1'!H$2:H55)&gt;0.01,"",IF('MissFill 1'!H52/SUM('MissFill 1'!H$2:H55)&gt;0.01,"",DateEnded_5Day!$A55)))))))</f>
        <v/>
      </c>
      <c r="J55" s="54" t="str">
        <f>IF($A55&lt;='All Results'!$B$4,"",IF(SUM('MissFill 1'!I$2:I55)=0,"",(IF('MissFill 1'!I55/SUM('MissFill 1'!I$2:I55)&gt;0.01,"",IF('MissFill 1'!I54/SUM('MissFill 1'!I$2:I55)&gt;0.01,"",IF('MissFill 1'!I53/SUM('MissFill 1'!I$2:I55)&gt;0.01,"",IF('MissFill 1'!I52/SUM('MissFill 1'!I$2:I55)&gt;0.01,"",DateEnded_5Day!$A55)))))))</f>
        <v/>
      </c>
      <c r="K55" s="54" t="str">
        <f>IF($A55&lt;='All Results'!$B$4,"",IF(SUM('MissFill 1'!J$2:J55)=0,"",(IF('MissFill 1'!J55/SUM('MissFill 1'!J$2:J55)&gt;0.01,"",IF('MissFill 1'!J54/SUM('MissFill 1'!J$2:J55)&gt;0.01,"",IF('MissFill 1'!J53/SUM('MissFill 1'!J$2:J55)&gt;0.01,"",IF('MissFill 1'!J52/SUM('MissFill 1'!J$2:J55)&gt;0.01,"",DateEnded_5Day!$A55)))))))</f>
        <v/>
      </c>
      <c r="L55" s="54" t="str">
        <f>IF($A55&lt;='All Results'!$B$4,"",IF(SUM('MissFill 1'!K$2:K55)=0,"",(IF('MissFill 1'!K55/SUM('MissFill 1'!K$2:K55)&gt;0.01,"",IF('MissFill 1'!K54/SUM('MissFill 1'!K$2:K55)&gt;0.01,"",IF('MissFill 1'!K53/SUM('MissFill 1'!K$2:K55)&gt;0.01,"",IF('MissFill 1'!K52/SUM('MissFill 1'!K$2:K55)&gt;0.01,"",DateEnded_5Day!$A55)))))))</f>
        <v/>
      </c>
      <c r="M55" s="54" t="str">
        <f>IF($A55&lt;='All Results'!$B$4,"",IF(SUM('MissFill 1'!L$2:L55)=0,"",(IF('MissFill 1'!L55/SUM('MissFill 1'!L$2:L55)&gt;0.01,"",IF('MissFill 1'!L54/SUM('MissFill 1'!L$2:L55)&gt;0.01,"",IF('MissFill 1'!L53/SUM('MissFill 1'!L$2:L55)&gt;0.01,"",IF('MissFill 1'!L52/SUM('MissFill 1'!L$2:L55)&gt;0.01,"",DateEnded_5Day!$A55)))))))</f>
        <v/>
      </c>
      <c r="N55" s="54" t="str">
        <f>IF($A55&lt;='All Results'!$B$4,"",IF(SUM('MissFill 1'!M$2:M55)=0,"",(IF('MissFill 1'!M55/SUM('MissFill 1'!M$2:M55)&gt;0.01,"",IF('MissFill 1'!M54/SUM('MissFill 1'!M$2:M55)&gt;0.01,"",IF('MissFill 1'!M53/SUM('MissFill 1'!M$2:M55)&gt;0.01,"",IF('MissFill 1'!M52/SUM('MissFill 1'!M$2:M55)&gt;0.01,"",DateEnded_5Day!$A55)))))))</f>
        <v/>
      </c>
      <c r="O55" s="54" t="str">
        <f>IF($A55&lt;='All Results'!$B$4,"",IF(SUM('MissFill 1'!N$2:N55)=0,"",(IF('MissFill 1'!N55/SUM('MissFill 1'!N$2:N55)&gt;0.01,"",IF('MissFill 1'!N54/SUM('MissFill 1'!N$2:N55)&gt;0.01,"",IF('MissFill 1'!N53/SUM('MissFill 1'!N$2:N55)&gt;0.01,"",IF('MissFill 1'!N52/SUM('MissFill 1'!N$2:N55)&gt;0.01,"",DateEnded_5Day!$A55)))))))</f>
        <v/>
      </c>
      <c r="P55" s="54" t="str">
        <f>IF($A55&lt;='All Results'!$B$4,"",IF(SUM('MissFill 1'!O$2:O55)=0,"",(IF('MissFill 1'!O55/SUM('MissFill 1'!O$2:O55)&gt;0.01,"",IF('MissFill 1'!O54/SUM('MissFill 1'!O$2:O55)&gt;0.01,"",IF('MissFill 1'!O53/SUM('MissFill 1'!O$2:O55)&gt;0.01,"",IF('MissFill 1'!O52/SUM('MissFill 1'!O$2:O55)&gt;0.01,"",DateEnded_5Day!$A55)))))))</f>
        <v/>
      </c>
      <c r="Q55" s="54" t="str">
        <f>IF($A55&lt;='All Results'!$B$4,"",IF(SUM('MissFill 1'!P$2:P55)=0,"",(IF('MissFill 1'!P55/SUM('MissFill 1'!P$2:P55)&gt;0.01,"",IF('MissFill 1'!P54/SUM('MissFill 1'!P$2:P55)&gt;0.01,"",IF('MissFill 1'!P53/SUM('MissFill 1'!P$2:P55)&gt;0.01,"",IF('MissFill 1'!P52/SUM('MissFill 1'!P$2:P55)&gt;0.01,"",DateEnded_5Day!$A55)))))))</f>
        <v/>
      </c>
      <c r="R55" s="54" t="str">
        <f>IF($A55&lt;='All Results'!$B$4,"",IF(SUM('MissFill 1'!Q$2:Q55)=0,"",(IF('MissFill 1'!Q55/SUM('MissFill 1'!Q$2:Q55)&gt;0.01,"",IF('MissFill 1'!Q54/SUM('MissFill 1'!Q$2:Q55)&gt;0.01,"",IF('MissFill 1'!Q53/SUM('MissFill 1'!Q$2:Q55)&gt;0.01,"",IF('MissFill 1'!Q52/SUM('MissFill 1'!Q$2:Q55)&gt;0.01,"",DateEnded_5Day!$A55)))))))</f>
        <v/>
      </c>
      <c r="S55" s="54" t="str">
        <f>IF($A55&lt;='All Results'!$B$4,"",IF(SUM('MissFill 1'!R$2:R55)=0,"",(IF('MissFill 1'!R55/SUM('MissFill 1'!R$2:R55)&gt;0.01,"",IF('MissFill 1'!R54/SUM('MissFill 1'!R$2:R55)&gt;0.01,"",IF('MissFill 1'!R53/SUM('MissFill 1'!R$2:R55)&gt;0.01,"",IF('MissFill 1'!R52/SUM('MissFill 1'!R$2:R55)&gt;0.01,"",DateEnded_5Day!$A55)))))))</f>
        <v/>
      </c>
      <c r="T55" s="54" t="str">
        <f>IF($A55&lt;='All Results'!$B$4,"",IF(SUM('MissFill 1'!S$2:S55)=0,"",(IF('MissFill 1'!S55/SUM('MissFill 1'!S$2:S55)&gt;0.01,"",IF('MissFill 1'!S54/SUM('MissFill 1'!S$2:S55)&gt;0.01,"",IF('MissFill 1'!S53/SUM('MissFill 1'!S$2:S55)&gt;0.01,"",IF('MissFill 1'!S52/SUM('MissFill 1'!S$2:S55)&gt;0.01,"",DateEnded_5Day!$A55)))))))</f>
        <v/>
      </c>
      <c r="U55" s="54" t="str">
        <f>IF($A55&lt;='All Results'!$B$4,"",IF(SUM('MissFill 1'!T$2:T55)=0,"",(IF('MissFill 1'!T55/SUM('MissFill 1'!T$2:T55)&gt;0.01,"",IF('MissFill 1'!T54/SUM('MissFill 1'!T$2:T55)&gt;0.01,"",IF('MissFill 1'!T53/SUM('MissFill 1'!T$2:T55)&gt;0.01,"",IF('MissFill 1'!T52/SUM('MissFill 1'!T$2:T55)&gt;0.01,"",DateEnded_5Day!$A55)))))))</f>
        <v/>
      </c>
      <c r="V55" s="54" t="str">
        <f>IF($A55&lt;='All Results'!$B$4,"",IF(SUM('MissFill 1'!U$2:U55)=0,"",(IF('MissFill 1'!U55/SUM('MissFill 1'!U$2:U55)&gt;0.01,"",IF('MissFill 1'!U54/SUM('MissFill 1'!U$2:U55)&gt;0.01,"",IF('MissFill 1'!U53/SUM('MissFill 1'!U$2:U55)&gt;0.01,"",IF('MissFill 1'!U52/SUM('MissFill 1'!U$2:U55)&gt;0.01,"",DateEnded_5Day!$A55)))))))</f>
        <v/>
      </c>
      <c r="W55" s="54" t="str">
        <f>IF($A55&lt;='All Results'!$B$4,"",IF(SUM('MissFill 1'!V$2:V55)=0,"",(IF('MissFill 1'!V55/SUM('MissFill 1'!V$2:V55)&gt;0.01,"",IF('MissFill 1'!V54/SUM('MissFill 1'!V$2:V55)&gt;0.01,"",IF('MissFill 1'!V53/SUM('MissFill 1'!V$2:V55)&gt;0.01,"",IF('MissFill 1'!V52/SUM('MissFill 1'!V$2:V55)&gt;0.01,"",DateEnded_5Day!$A55)))))))</f>
        <v/>
      </c>
      <c r="X55" s="54" t="str">
        <f>IF($A55&lt;='All Results'!$B$4,"",IF(SUM('MissFill 1'!W$2:W55)=0,"",(IF('MissFill 1'!W55/SUM('MissFill 1'!W$2:W55)&gt;0.01,"",IF('MissFill 1'!W54/SUM('MissFill 1'!W$2:W55)&gt;0.01,"",IF('MissFill 1'!W53/SUM('MissFill 1'!W$2:W55)&gt;0.01,"",IF('MissFill 1'!W52/SUM('MissFill 1'!W$2:W55)&gt;0.01,"",DateEnded_5Day!$A55)))))))</f>
        <v/>
      </c>
      <c r="Y55" s="54" t="str">
        <f>IF($A55&lt;='All Results'!$B$4,"",IF(SUM('MissFill 1'!X$2:X55)=0,"",(IF('MissFill 1'!X55/SUM('MissFill 1'!X$2:X55)&gt;0.01,"",IF('MissFill 1'!X54/SUM('MissFill 1'!X$2:X55)&gt;0.01,"",IF('MissFill 1'!X53/SUM('MissFill 1'!X$2:X55)&gt;0.01,"",IF('MissFill 1'!X52/SUM('MissFill 1'!X$2:X55)&gt;0.01,"",DateEnded_5Day!$A55)))))))</f>
        <v/>
      </c>
      <c r="Z55" s="54" t="str">
        <f>IF($A55&lt;='All Results'!$B$4,"",IF(SUM('MissFill 1'!Y$2:Y55)=0,"",(IF('MissFill 1'!Y55/SUM('MissFill 1'!Y$2:Y55)&gt;0.01,"",IF('MissFill 1'!Y54/SUM('MissFill 1'!Y$2:Y55)&gt;0.01,"",IF('MissFill 1'!Y53/SUM('MissFill 1'!Y$2:Y55)&gt;0.01,"",IF('MissFill 1'!Y52/SUM('MissFill 1'!Y$2:Y55)&gt;0.01,"",DateEnded_5Day!$A55)))))))</f>
        <v/>
      </c>
      <c r="AA55" s="54" t="str">
        <f>IF($A55&lt;='All Results'!$B$4,"",IF(SUM('MissFill 1'!Z$2:Z55)=0,"",(IF('MissFill 1'!Z55/SUM('MissFill 1'!Z$2:Z55)&gt;0.01,"",IF('MissFill 1'!Z54/SUM('MissFill 1'!Z$2:Z55)&gt;0.01,"",IF('MissFill 1'!Z53/SUM('MissFill 1'!Z$2:Z55)&gt;0.01,"",IF('MissFill 1'!Z52/SUM('MissFill 1'!Z$2:Z55)&gt;0.01,"",DateEnded_5Day!$A55)))))))</f>
        <v/>
      </c>
      <c r="AB55" s="54" t="str">
        <f>IF($A55&lt;='All Results'!$B$4,"",IF(SUM('MissFill 1'!AA$2:AA55)=0,"",(IF('MissFill 1'!AA55/SUM('MissFill 1'!AA$2:AA55)&gt;0.01,"",IF('MissFill 1'!AA54/SUM('MissFill 1'!AA$2:AA55)&gt;0.01,"",IF('MissFill 1'!AA53/SUM('MissFill 1'!AA$2:AA55)&gt;0.01,"",IF('MissFill 1'!AA52/SUM('MissFill 1'!AA$2:AA55)&gt;0.01,"",DateEnded_5Day!$A55)))))))</f>
        <v/>
      </c>
      <c r="AC55" s="54" t="str">
        <f>IF($A55&lt;='All Results'!$B$4,"",IF(SUM('MissFill 1'!AB$2:AB55)=0,"",(IF('MissFill 1'!AB55/SUM('MissFill 1'!AB$2:AB55)&gt;0.01,"",IF('MissFill 1'!AB54/SUM('MissFill 1'!AB$2:AB55)&gt;0.01,"",IF('MissFill 1'!AB53/SUM('MissFill 1'!AB$2:AB55)&gt;0.01,"",IF('MissFill 1'!AB52/SUM('MissFill 1'!AB$2:AB55)&gt;0.01,"",DateEnded_5Day!$A55)))))))</f>
        <v/>
      </c>
      <c r="AD55" s="54" t="str">
        <f>IF($A55&lt;='All Results'!$B$4,"",IF(SUM('MissFill 1'!AC$2:AC55)=0,"",(IF('MissFill 1'!AC55/SUM('MissFill 1'!AC$2:AC55)&gt;0.01,"",IF('MissFill 1'!AC54/SUM('MissFill 1'!AC$2:AC55)&gt;0.01,"",IF('MissFill 1'!AC53/SUM('MissFill 1'!AC$2:AC55)&gt;0.01,"",IF('MissFill 1'!AC52/SUM('MissFill 1'!AC$2:AC55)&gt;0.01,"",DateEnded_5Day!$A55)))))))</f>
        <v/>
      </c>
      <c r="AE55" s="54" t="str">
        <f>IF($A55&lt;='All Results'!$B$4,"",IF(SUM('MissFill 1'!AD$2:AD55)=0,"",(IF('MissFill 1'!AD55/SUM('MissFill 1'!AD$2:AD55)&gt;0.01,"",IF('MissFill 1'!AD54/SUM('MissFill 1'!AD$2:AD55)&gt;0.01,"",IF('MissFill 1'!AD53/SUM('MissFill 1'!AD$2:AD55)&gt;0.01,"",IF('MissFill 1'!AD52/SUM('MissFill 1'!AD$2:AD55)&gt;0.01,"",DateEnded_5Day!$A55)))))))</f>
        <v/>
      </c>
      <c r="AF55" s="54" t="str">
        <f>IF($A55&lt;='All Results'!$B$4,"",IF(SUM('MissFill 1'!AE$2:AE55)=0,"",(IF('MissFill 1'!AE55/SUM('MissFill 1'!AE$2:AE55)&gt;0.01,"",IF('MissFill 1'!AE54/SUM('MissFill 1'!AE$2:AE55)&gt;0.01,"",IF('MissFill 1'!AE53/SUM('MissFill 1'!AE$2:AE55)&gt;0.01,"",IF('MissFill 1'!AE52/SUM('MissFill 1'!AE$2:AE55)&gt;0.01,"",DateEnded_5Day!$A55)))))))</f>
        <v/>
      </c>
      <c r="AG55" s="54" t="str">
        <f>IF($A55&lt;='All Results'!$B$4,"",IF(SUM('MissFill 1'!AF$2:AF55)=0,"",(IF('MissFill 1'!AF55/SUM('MissFill 1'!AF$2:AF55)&gt;0.01,"",IF('MissFill 1'!AF54/SUM('MissFill 1'!AF$2:AF55)&gt;0.01,"",IF('MissFill 1'!AF53/SUM('MissFill 1'!AF$2:AF55)&gt;0.01,"",IF('MissFill 1'!AF52/SUM('MissFill 1'!AF$2:AF55)&gt;0.01,"",DateEnded_5Day!$A55)))))))</f>
        <v/>
      </c>
      <c r="AH55" s="54" t="str">
        <f>IF($A55&lt;='All Results'!$B$4,"",IF(SUM('MissFill 1'!AG$2:AG55)=0,"",(IF('MissFill 1'!AG55/SUM('MissFill 1'!AG$2:AG55)&gt;0.01,"",IF('MissFill 1'!AG54/SUM('MissFill 1'!AG$2:AG55)&gt;0.01,"",IF('MissFill 1'!AG53/SUM('MissFill 1'!AG$2:AG55)&gt;0.01,"",IF('MissFill 1'!AG52/SUM('MissFill 1'!AG$2:AG55)&gt;0.01,"",DateEnded_5Day!$A55)))))))</f>
        <v/>
      </c>
      <c r="AI55" s="54" t="str">
        <f>IF($A55&lt;='All Results'!$B$4,"",IF(SUM('MissFill 1'!AH$2:AH55)=0,"",(IF('MissFill 1'!AH55/SUM('MissFill 1'!AH$2:AH55)&gt;0.01,"",IF('MissFill 1'!AH54/SUM('MissFill 1'!AH$2:AH55)&gt;0.01,"",IF('MissFill 1'!AH53/SUM('MissFill 1'!AH$2:AH55)&gt;0.01,"",IF('MissFill 1'!AH52/SUM('MissFill 1'!AH$2:AH55)&gt;0.01,"",DateEnded_5Day!$A55)))))))</f>
        <v/>
      </c>
      <c r="AJ55" s="54" t="str">
        <f>IF($A55&lt;='All Results'!$B$4,"",IF(SUM('MissFill 1'!AI$2:AI55)=0,"",(IF('MissFill 1'!AI55/SUM('MissFill 1'!AI$2:AI55)&gt;0.01,"",IF('MissFill 1'!AI54/SUM('MissFill 1'!AI$2:AI55)&gt;0.01,"",IF('MissFill 1'!AI53/SUM('MissFill 1'!AI$2:AI55)&gt;0.01,"",IF('MissFill 1'!AI52/SUM('MissFill 1'!AI$2:AI55)&gt;0.01,"",DateEnded_5Day!$A55)))))))</f>
        <v/>
      </c>
      <c r="AK55" s="54" t="str">
        <f>IF($A55&lt;='All Results'!$B$4,"",IF(SUM('MissFill 1'!AJ$2:AJ55)=0,"",(IF('MissFill 1'!AJ55/SUM('MissFill 1'!AJ$2:AJ55)&gt;0.01,"",IF('MissFill 1'!AJ54/SUM('MissFill 1'!AJ$2:AJ55)&gt;0.01,"",IF('MissFill 1'!AJ53/SUM('MissFill 1'!AJ$2:AJ55)&gt;0.01,"",IF('MissFill 1'!AJ52/SUM('MissFill 1'!AJ$2:AJ55)&gt;0.01,"",DateEnded_5Day!$A55)))))))</f>
        <v/>
      </c>
      <c r="AL55" s="54" t="str">
        <f>IF($A55&lt;='All Results'!$B$4,"",IF(SUM('MissFill 1'!AK$2:AK55)=0,"",(IF('MissFill 1'!AK55/SUM('MissFill 1'!AK$2:AK55)&gt;0.01,"",IF('MissFill 1'!AK54/SUM('MissFill 1'!AK$2:AK55)&gt;0.01,"",IF('MissFill 1'!AK53/SUM('MissFill 1'!AK$2:AK55)&gt;0.01,"",IF('MissFill 1'!AK52/SUM('MissFill 1'!AK$2:AK55)&gt;0.01,"",DateEnded_5Day!$A55)))))))</f>
        <v/>
      </c>
      <c r="AM55" s="54" t="str">
        <f>IF($A55&lt;='All Results'!$B$4,"",IF(SUM('MissFill 1'!AL$2:AL55)=0,"",(IF('MissFill 1'!AL55/SUM('MissFill 1'!AL$2:AL55)&gt;0.01,"",IF('MissFill 1'!AL54/SUM('MissFill 1'!AL$2:AL55)&gt;0.01,"",IF('MissFill 1'!AL53/SUM('MissFill 1'!AL$2:AL55)&gt;0.01,"",IF('MissFill 1'!AL52/SUM('MissFill 1'!AL$2:AL55)&gt;0.01,"",DateEnded_5Day!$A55)))))))</f>
        <v/>
      </c>
      <c r="AN55" s="54" t="str">
        <f>IF($A55&lt;='All Results'!$B$4,"",IF(SUM('MissFill 1'!AM$2:AM55)=0,"",(IF('MissFill 1'!AM55/SUM('MissFill 1'!AM$2:AM55)&gt;0.01,"",IF('MissFill 1'!AM54/SUM('MissFill 1'!AM$2:AM55)&gt;0.01,"",IF('MissFill 1'!AM53/SUM('MissFill 1'!AM$2:AM55)&gt;0.01,"",IF('MissFill 1'!AM52/SUM('MissFill 1'!AM$2:AM55)&gt;0.01,"",DateEnded_5Day!$A55)))))))</f>
        <v/>
      </c>
      <c r="AO55" s="54" t="str">
        <f>IF($A55&lt;='All Results'!$B$4,"",IF(SUM('MissFill 1'!AN$2:AN55)=0,"",(IF('MissFill 1'!AN55/SUM('MissFill 1'!AN$2:AN55)&gt;0.01,"",IF('MissFill 1'!AN54/SUM('MissFill 1'!AN$2:AN55)&gt;0.01,"",IF('MissFill 1'!AN53/SUM('MissFill 1'!AN$2:AN55)&gt;0.01,"",IF('MissFill 1'!AN52/SUM('MissFill 1'!AN$2:AN55)&gt;0.01,"",DateEnded_5Day!$A55)))))))</f>
        <v/>
      </c>
      <c r="AP55" s="54" t="str">
        <f>IF($A55&lt;='All Results'!$B$4,"",IF(SUM('MissFill 1'!AO$2:AO55)=0,"",(IF('MissFill 1'!AO55/SUM('MissFill 1'!AO$2:AO55)&gt;0.01,"",IF('MissFill 1'!AO54/SUM('MissFill 1'!AO$2:AO55)&gt;0.01,"",IF('MissFill 1'!AO53/SUM('MissFill 1'!AO$2:AO55)&gt;0.01,"",IF('MissFill 1'!AO52/SUM('MissFill 1'!AO$2:AO55)&gt;0.01,"",DateEnded_5Day!$A55)))))))</f>
        <v/>
      </c>
      <c r="AQ55" s="54" t="str">
        <f>IF($A55&lt;='All Results'!$B$4,"",IF(SUM('MissFill 1'!AP$2:AP55)=0,"",(IF('MissFill 1'!AP55/SUM('MissFill 1'!AP$2:AP55)&gt;0.01,"",IF('MissFill 1'!AP54/SUM('MissFill 1'!AP$2:AP55)&gt;0.01,"",IF('MissFill 1'!AP53/SUM('MissFill 1'!AP$2:AP55)&gt;0.01,"",IF('MissFill 1'!AP52/SUM('MissFill 1'!AP$2:AP55)&gt;0.01,"",DateEnded_5Day!$A55)))))))</f>
        <v/>
      </c>
      <c r="AR55" s="54" t="str">
        <f>IF($A55&lt;='All Results'!$B$4,"",IF(SUM('MissFill 1'!AQ$2:AQ55)=0,"",(IF('MissFill 1'!AQ55/SUM('MissFill 1'!AQ$2:AQ55)&gt;0.01,"",IF('MissFill 1'!AQ54/SUM('MissFill 1'!AQ$2:AQ55)&gt;0.01,"",IF('MissFill 1'!AQ53/SUM('MissFill 1'!AQ$2:AQ55)&gt;0.01,"",IF('MissFill 1'!AQ52/SUM('MissFill 1'!AQ$2:AQ55)&gt;0.01,"",DateEnded_5Day!$A55)))))))</f>
        <v/>
      </c>
      <c r="AS55" s="54" t="str">
        <f>IF($A55&lt;='All Results'!$B$4,"",IF(SUM('MissFill 1'!AR$2:AR55)=0,"",(IF('MissFill 1'!AR55/SUM('MissFill 1'!AR$2:AR55)&gt;0.01,"",IF('MissFill 1'!AR54/SUM('MissFill 1'!AR$2:AR55)&gt;0.01,"",IF('MissFill 1'!AR53/SUM('MissFill 1'!AR$2:AR55)&gt;0.01,"",IF('MissFill 1'!AR52/SUM('MissFill 1'!AR$2:AR55)&gt;0.01,"",DateEnded_5Day!$A55)))))))</f>
        <v/>
      </c>
      <c r="AT55" s="54" t="str">
        <f>IF($A55&lt;='All Results'!$B$4,"",IF(SUM('MissFill 1'!AS$2:AS55)=0,"",(IF('MissFill 1'!AS55/SUM('MissFill 1'!AS$2:AS55)&gt;0.01,"",IF('MissFill 1'!AS54/SUM('MissFill 1'!AS$2:AS55)&gt;0.01,"",IF('MissFill 1'!AS53/SUM('MissFill 1'!AS$2:AS55)&gt;0.01,"",IF('MissFill 1'!AS52/SUM('MissFill 1'!AS$2:AS55)&gt;0.01,"",DateEnded_5Day!$A55)))))))</f>
        <v/>
      </c>
      <c r="AU55" s="54" t="str">
        <f>IF($A55&lt;='All Results'!$B$4,"",IF(SUM('MissFill 1'!AT$2:AT55)=0,"",(IF('MissFill 1'!AT55/SUM('MissFill 1'!AT$2:AT55)&gt;0.01,"",IF('MissFill 1'!AT54/SUM('MissFill 1'!AT$2:AT55)&gt;0.01,"",IF('MissFill 1'!AT53/SUM('MissFill 1'!AT$2:AT55)&gt;0.01,"",IF('MissFill 1'!AT52/SUM('MissFill 1'!AT$2:AT55)&gt;0.01,"",DateEnded_5Day!$A55)))))))</f>
        <v/>
      </c>
      <c r="AV55" s="54" t="str">
        <f>IF($A55&lt;='All Results'!$B$4,"",IF(SUM('MissFill 1'!AU$2:AU55)=0,"",(IF('MissFill 1'!AU55/SUM('MissFill 1'!AU$2:AU55)&gt;0.01,"",IF('MissFill 1'!AU54/SUM('MissFill 1'!AU$2:AU55)&gt;0.01,"",IF('MissFill 1'!AU53/SUM('MissFill 1'!AU$2:AU55)&gt;0.01,"",IF('MissFill 1'!AU52/SUM('MissFill 1'!AU$2:AU55)&gt;0.01,"",DateEnded_5Day!$A55)))))))</f>
        <v/>
      </c>
      <c r="AW55" s="54" t="str">
        <f>IF($A55&lt;='All Results'!$B$4,"",IF(SUM('MissFill 1'!AV$2:AV55)=0,"",(IF('MissFill 1'!AV55/SUM('MissFill 1'!AV$2:AV55)&gt;0.01,"",IF('MissFill 1'!AV54/SUM('MissFill 1'!AV$2:AV55)&gt;0.01,"",IF('MissFill 1'!AV53/SUM('MissFill 1'!AV$2:AV55)&gt;0.01,"",IF('MissFill 1'!AV52/SUM('MissFill 1'!AV$2:AV55)&gt;0.01,"",DateEnded_5Day!$A55)))))))</f>
        <v/>
      </c>
      <c r="AX55" s="54" t="str">
        <f>IF($A55&lt;='All Results'!$B$4,"",IF(SUM('MissFill 1'!AW$2:AW55)=0,"",(IF('MissFill 1'!AW55/SUM('MissFill 1'!AW$2:AW55)&gt;0.01,"",IF('MissFill 1'!AW54/SUM('MissFill 1'!AW$2:AW55)&gt;0.01,"",IF('MissFill 1'!AW53/SUM('MissFill 1'!AW$2:AW55)&gt;0.01,"",IF('MissFill 1'!AW52/SUM('MissFill 1'!AW$2:AW55)&gt;0.01,"",DateEnded_5Day!$A55)))))))</f>
        <v/>
      </c>
    </row>
    <row r="56" spans="1:50" x14ac:dyDescent="0.25">
      <c r="A56" s="41">
        <v>44401</v>
      </c>
      <c r="B56" s="52">
        <v>205</v>
      </c>
      <c r="C56" s="54" t="str">
        <f>IF($A56&lt;='All Results'!$B$4,"",IF(SUM('MissFill 1'!B$2:B56)=0,"",(IF('MissFill 1'!B56/SUM('MissFill 1'!B$2:B56)&gt;0.01,"",IF('MissFill 1'!B55/SUM('MissFill 1'!B$2:B56)&gt;0.01,"",IF('MissFill 1'!B54/SUM('MissFill 1'!B$2:B56)&gt;0.01,"",IF('MissFill 1'!B53/SUM('MissFill 1'!B$2:B56)&gt;0.01,"",DateEnded_5Day!$A56)))))))</f>
        <v/>
      </c>
      <c r="D56" s="54" t="str">
        <f>IF($A56&lt;='All Results'!$B$4,"",IF(SUM('MissFill 1'!C$2:C56)=0,"",(IF('MissFill 1'!C56/SUM('MissFill 1'!C$2:C56)&gt;0.01,"",IF('MissFill 1'!C55/SUM('MissFill 1'!C$2:C56)&gt;0.01,"",IF('MissFill 1'!C54/SUM('MissFill 1'!C$2:C56)&gt;0.01,"",IF('MissFill 1'!C53/SUM('MissFill 1'!C$2:C56)&gt;0.01,"",DateEnded_5Day!$A56)))))))</f>
        <v/>
      </c>
      <c r="E56" s="54" t="str">
        <f>IF($A56&lt;='All Results'!$B$4,"",IF(SUM('MissFill 1'!D$2:D56)=0,"",(IF('MissFill 1'!D56/SUM('MissFill 1'!D$2:D56)&gt;0.01,"",IF('MissFill 1'!D55/SUM('MissFill 1'!D$2:D56)&gt;0.01,"",IF('MissFill 1'!D54/SUM('MissFill 1'!D$2:D56)&gt;0.01,"",IF('MissFill 1'!D53/SUM('MissFill 1'!D$2:D56)&gt;0.01,"",DateEnded_5Day!$A56)))))))</f>
        <v/>
      </c>
      <c r="F56" s="54" t="str">
        <f>IF($A56&lt;='All Results'!$B$4,"",IF(SUM('MissFill 1'!E$2:E56)=0,"",(IF('MissFill 1'!E56/SUM('MissFill 1'!E$2:E56)&gt;0.01,"",IF('MissFill 1'!E55/SUM('MissFill 1'!E$2:E56)&gt;0.01,"",IF('MissFill 1'!E54/SUM('MissFill 1'!E$2:E56)&gt;0.01,"",IF('MissFill 1'!E53/SUM('MissFill 1'!E$2:E56)&gt;0.01,"",DateEnded_5Day!$A56)))))))</f>
        <v/>
      </c>
      <c r="G56" s="54" t="str">
        <f>IF($A56&lt;='All Results'!$B$4,"",IF(SUM('MissFill 1'!F$2:F56)=0,"",(IF('MissFill 1'!F56/SUM('MissFill 1'!F$2:F56)&gt;0.01,"",IF('MissFill 1'!F55/SUM('MissFill 1'!F$2:F56)&gt;0.01,"",IF('MissFill 1'!F54/SUM('MissFill 1'!F$2:F56)&gt;0.01,"",IF('MissFill 1'!F53/SUM('MissFill 1'!F$2:F56)&gt;0.01,"",DateEnded_5Day!$A56)))))))</f>
        <v/>
      </c>
      <c r="H56" s="54" t="str">
        <f>IF($A56&lt;='All Results'!$B$4,"",IF(SUM('MissFill 1'!G$2:G56)=0,"",(IF('MissFill 1'!G56/SUM('MissFill 1'!G$2:G56)&gt;0.01,"",IF('MissFill 1'!G55/SUM('MissFill 1'!G$2:G56)&gt;0.01,"",IF('MissFill 1'!G54/SUM('MissFill 1'!G$2:G56)&gt;0.01,"",IF('MissFill 1'!G53/SUM('MissFill 1'!G$2:G56)&gt;0.01,"",DateEnded_5Day!$A56)))))))</f>
        <v/>
      </c>
      <c r="I56" s="54" t="str">
        <f>IF($A56&lt;='All Results'!$B$4,"",IF(SUM('MissFill 1'!H$2:H56)=0,"",(IF('MissFill 1'!H56/SUM('MissFill 1'!H$2:H56)&gt;0.01,"",IF('MissFill 1'!H55/SUM('MissFill 1'!H$2:H56)&gt;0.01,"",IF('MissFill 1'!H54/SUM('MissFill 1'!H$2:H56)&gt;0.01,"",IF('MissFill 1'!H53/SUM('MissFill 1'!H$2:H56)&gt;0.01,"",DateEnded_5Day!$A56)))))))</f>
        <v/>
      </c>
      <c r="J56" s="54" t="str">
        <f>IF($A56&lt;='All Results'!$B$4,"",IF(SUM('MissFill 1'!I$2:I56)=0,"",(IF('MissFill 1'!I56/SUM('MissFill 1'!I$2:I56)&gt;0.01,"",IF('MissFill 1'!I55/SUM('MissFill 1'!I$2:I56)&gt;0.01,"",IF('MissFill 1'!I54/SUM('MissFill 1'!I$2:I56)&gt;0.01,"",IF('MissFill 1'!I53/SUM('MissFill 1'!I$2:I56)&gt;0.01,"",DateEnded_5Day!$A56)))))))</f>
        <v/>
      </c>
      <c r="K56" s="54" t="str">
        <f>IF($A56&lt;='All Results'!$B$4,"",IF(SUM('MissFill 1'!J$2:J56)=0,"",(IF('MissFill 1'!J56/SUM('MissFill 1'!J$2:J56)&gt;0.01,"",IF('MissFill 1'!J55/SUM('MissFill 1'!J$2:J56)&gt;0.01,"",IF('MissFill 1'!J54/SUM('MissFill 1'!J$2:J56)&gt;0.01,"",IF('MissFill 1'!J53/SUM('MissFill 1'!J$2:J56)&gt;0.01,"",DateEnded_5Day!$A56)))))))</f>
        <v/>
      </c>
      <c r="L56" s="54" t="str">
        <f>IF($A56&lt;='All Results'!$B$4,"",IF(SUM('MissFill 1'!K$2:K56)=0,"",(IF('MissFill 1'!K56/SUM('MissFill 1'!K$2:K56)&gt;0.01,"",IF('MissFill 1'!K55/SUM('MissFill 1'!K$2:K56)&gt;0.01,"",IF('MissFill 1'!K54/SUM('MissFill 1'!K$2:K56)&gt;0.01,"",IF('MissFill 1'!K53/SUM('MissFill 1'!K$2:K56)&gt;0.01,"",DateEnded_5Day!$A56)))))))</f>
        <v/>
      </c>
      <c r="M56" s="54" t="str">
        <f>IF($A56&lt;='All Results'!$B$4,"",IF(SUM('MissFill 1'!L$2:L56)=0,"",(IF('MissFill 1'!L56/SUM('MissFill 1'!L$2:L56)&gt;0.01,"",IF('MissFill 1'!L55/SUM('MissFill 1'!L$2:L56)&gt;0.01,"",IF('MissFill 1'!L54/SUM('MissFill 1'!L$2:L56)&gt;0.01,"",IF('MissFill 1'!L53/SUM('MissFill 1'!L$2:L56)&gt;0.01,"",DateEnded_5Day!$A56)))))))</f>
        <v/>
      </c>
      <c r="N56" s="54" t="str">
        <f>IF($A56&lt;='All Results'!$B$4,"",IF(SUM('MissFill 1'!M$2:M56)=0,"",(IF('MissFill 1'!M56/SUM('MissFill 1'!M$2:M56)&gt;0.01,"",IF('MissFill 1'!M55/SUM('MissFill 1'!M$2:M56)&gt;0.01,"",IF('MissFill 1'!M54/SUM('MissFill 1'!M$2:M56)&gt;0.01,"",IF('MissFill 1'!M53/SUM('MissFill 1'!M$2:M56)&gt;0.01,"",DateEnded_5Day!$A56)))))))</f>
        <v/>
      </c>
      <c r="O56" s="54" t="str">
        <f>IF($A56&lt;='All Results'!$B$4,"",IF(SUM('MissFill 1'!N$2:N56)=0,"",(IF('MissFill 1'!N56/SUM('MissFill 1'!N$2:N56)&gt;0.01,"",IF('MissFill 1'!N55/SUM('MissFill 1'!N$2:N56)&gt;0.01,"",IF('MissFill 1'!N54/SUM('MissFill 1'!N$2:N56)&gt;0.01,"",IF('MissFill 1'!N53/SUM('MissFill 1'!N$2:N56)&gt;0.01,"",DateEnded_5Day!$A56)))))))</f>
        <v/>
      </c>
      <c r="P56" s="54" t="str">
        <f>IF($A56&lt;='All Results'!$B$4,"",IF(SUM('MissFill 1'!O$2:O56)=0,"",(IF('MissFill 1'!O56/SUM('MissFill 1'!O$2:O56)&gt;0.01,"",IF('MissFill 1'!O55/SUM('MissFill 1'!O$2:O56)&gt;0.01,"",IF('MissFill 1'!O54/SUM('MissFill 1'!O$2:O56)&gt;0.01,"",IF('MissFill 1'!O53/SUM('MissFill 1'!O$2:O56)&gt;0.01,"",DateEnded_5Day!$A56)))))))</f>
        <v/>
      </c>
      <c r="Q56" s="54" t="str">
        <f>IF($A56&lt;='All Results'!$B$4,"",IF(SUM('MissFill 1'!P$2:P56)=0,"",(IF('MissFill 1'!P56/SUM('MissFill 1'!P$2:P56)&gt;0.01,"",IF('MissFill 1'!P55/SUM('MissFill 1'!P$2:P56)&gt;0.01,"",IF('MissFill 1'!P54/SUM('MissFill 1'!P$2:P56)&gt;0.01,"",IF('MissFill 1'!P53/SUM('MissFill 1'!P$2:P56)&gt;0.01,"",DateEnded_5Day!$A56)))))))</f>
        <v/>
      </c>
      <c r="R56" s="54" t="str">
        <f>IF($A56&lt;='All Results'!$B$4,"",IF(SUM('MissFill 1'!Q$2:Q56)=0,"",(IF('MissFill 1'!Q56/SUM('MissFill 1'!Q$2:Q56)&gt;0.01,"",IF('MissFill 1'!Q55/SUM('MissFill 1'!Q$2:Q56)&gt;0.01,"",IF('MissFill 1'!Q54/SUM('MissFill 1'!Q$2:Q56)&gt;0.01,"",IF('MissFill 1'!Q53/SUM('MissFill 1'!Q$2:Q56)&gt;0.01,"",DateEnded_5Day!$A56)))))))</f>
        <v/>
      </c>
      <c r="S56" s="54" t="str">
        <f>IF($A56&lt;='All Results'!$B$4,"",IF(SUM('MissFill 1'!R$2:R56)=0,"",(IF('MissFill 1'!R56/SUM('MissFill 1'!R$2:R56)&gt;0.01,"",IF('MissFill 1'!R55/SUM('MissFill 1'!R$2:R56)&gt;0.01,"",IF('MissFill 1'!R54/SUM('MissFill 1'!R$2:R56)&gt;0.01,"",IF('MissFill 1'!R53/SUM('MissFill 1'!R$2:R56)&gt;0.01,"",DateEnded_5Day!$A56)))))))</f>
        <v/>
      </c>
      <c r="T56" s="54" t="str">
        <f>IF($A56&lt;='All Results'!$B$4,"",IF(SUM('MissFill 1'!S$2:S56)=0,"",(IF('MissFill 1'!S56/SUM('MissFill 1'!S$2:S56)&gt;0.01,"",IF('MissFill 1'!S55/SUM('MissFill 1'!S$2:S56)&gt;0.01,"",IF('MissFill 1'!S54/SUM('MissFill 1'!S$2:S56)&gt;0.01,"",IF('MissFill 1'!S53/SUM('MissFill 1'!S$2:S56)&gt;0.01,"",DateEnded_5Day!$A56)))))))</f>
        <v/>
      </c>
      <c r="U56" s="54" t="str">
        <f>IF($A56&lt;='All Results'!$B$4,"",IF(SUM('MissFill 1'!T$2:T56)=0,"",(IF('MissFill 1'!T56/SUM('MissFill 1'!T$2:T56)&gt;0.01,"",IF('MissFill 1'!T55/SUM('MissFill 1'!T$2:T56)&gt;0.01,"",IF('MissFill 1'!T54/SUM('MissFill 1'!T$2:T56)&gt;0.01,"",IF('MissFill 1'!T53/SUM('MissFill 1'!T$2:T56)&gt;0.01,"",DateEnded_5Day!$A56)))))))</f>
        <v/>
      </c>
      <c r="V56" s="54" t="str">
        <f>IF($A56&lt;='All Results'!$B$4,"",IF(SUM('MissFill 1'!U$2:U56)=0,"",(IF('MissFill 1'!U56/SUM('MissFill 1'!U$2:U56)&gt;0.01,"",IF('MissFill 1'!U55/SUM('MissFill 1'!U$2:U56)&gt;0.01,"",IF('MissFill 1'!U54/SUM('MissFill 1'!U$2:U56)&gt;0.01,"",IF('MissFill 1'!U53/SUM('MissFill 1'!U$2:U56)&gt;0.01,"",DateEnded_5Day!$A56)))))))</f>
        <v/>
      </c>
      <c r="W56" s="54" t="str">
        <f>IF($A56&lt;='All Results'!$B$4,"",IF(SUM('MissFill 1'!V$2:V56)=0,"",(IF('MissFill 1'!V56/SUM('MissFill 1'!V$2:V56)&gt;0.01,"",IF('MissFill 1'!V55/SUM('MissFill 1'!V$2:V56)&gt;0.01,"",IF('MissFill 1'!V54/SUM('MissFill 1'!V$2:V56)&gt;0.01,"",IF('MissFill 1'!V53/SUM('MissFill 1'!V$2:V56)&gt;0.01,"",DateEnded_5Day!$A56)))))))</f>
        <v/>
      </c>
      <c r="X56" s="54" t="str">
        <f>IF($A56&lt;='All Results'!$B$4,"",IF(SUM('MissFill 1'!W$2:W56)=0,"",(IF('MissFill 1'!W56/SUM('MissFill 1'!W$2:W56)&gt;0.01,"",IF('MissFill 1'!W55/SUM('MissFill 1'!W$2:W56)&gt;0.01,"",IF('MissFill 1'!W54/SUM('MissFill 1'!W$2:W56)&gt;0.01,"",IF('MissFill 1'!W53/SUM('MissFill 1'!W$2:W56)&gt;0.01,"",DateEnded_5Day!$A56)))))))</f>
        <v/>
      </c>
      <c r="Y56" s="54" t="str">
        <f>IF($A56&lt;='All Results'!$B$4,"",IF(SUM('MissFill 1'!X$2:X56)=0,"",(IF('MissFill 1'!X56/SUM('MissFill 1'!X$2:X56)&gt;0.01,"",IF('MissFill 1'!X55/SUM('MissFill 1'!X$2:X56)&gt;0.01,"",IF('MissFill 1'!X54/SUM('MissFill 1'!X$2:X56)&gt;0.01,"",IF('MissFill 1'!X53/SUM('MissFill 1'!X$2:X56)&gt;0.01,"",DateEnded_5Day!$A56)))))))</f>
        <v/>
      </c>
      <c r="Z56" s="54" t="str">
        <f>IF($A56&lt;='All Results'!$B$4,"",IF(SUM('MissFill 1'!Y$2:Y56)=0,"",(IF('MissFill 1'!Y56/SUM('MissFill 1'!Y$2:Y56)&gt;0.01,"",IF('MissFill 1'!Y55/SUM('MissFill 1'!Y$2:Y56)&gt;0.01,"",IF('MissFill 1'!Y54/SUM('MissFill 1'!Y$2:Y56)&gt;0.01,"",IF('MissFill 1'!Y53/SUM('MissFill 1'!Y$2:Y56)&gt;0.01,"",DateEnded_5Day!$A56)))))))</f>
        <v/>
      </c>
      <c r="AA56" s="54" t="str">
        <f>IF($A56&lt;='All Results'!$B$4,"",IF(SUM('MissFill 1'!Z$2:Z56)=0,"",(IF('MissFill 1'!Z56/SUM('MissFill 1'!Z$2:Z56)&gt;0.01,"",IF('MissFill 1'!Z55/SUM('MissFill 1'!Z$2:Z56)&gt;0.01,"",IF('MissFill 1'!Z54/SUM('MissFill 1'!Z$2:Z56)&gt;0.01,"",IF('MissFill 1'!Z53/SUM('MissFill 1'!Z$2:Z56)&gt;0.01,"",DateEnded_5Day!$A56)))))))</f>
        <v/>
      </c>
      <c r="AB56" s="54" t="str">
        <f>IF($A56&lt;='All Results'!$B$4,"",IF(SUM('MissFill 1'!AA$2:AA56)=0,"",(IF('MissFill 1'!AA56/SUM('MissFill 1'!AA$2:AA56)&gt;0.01,"",IF('MissFill 1'!AA55/SUM('MissFill 1'!AA$2:AA56)&gt;0.01,"",IF('MissFill 1'!AA54/SUM('MissFill 1'!AA$2:AA56)&gt;0.01,"",IF('MissFill 1'!AA53/SUM('MissFill 1'!AA$2:AA56)&gt;0.01,"",DateEnded_5Day!$A56)))))))</f>
        <v/>
      </c>
      <c r="AC56" s="54" t="str">
        <f>IF($A56&lt;='All Results'!$B$4,"",IF(SUM('MissFill 1'!AB$2:AB56)=0,"",(IF('MissFill 1'!AB56/SUM('MissFill 1'!AB$2:AB56)&gt;0.01,"",IF('MissFill 1'!AB55/SUM('MissFill 1'!AB$2:AB56)&gt;0.01,"",IF('MissFill 1'!AB54/SUM('MissFill 1'!AB$2:AB56)&gt;0.01,"",IF('MissFill 1'!AB53/SUM('MissFill 1'!AB$2:AB56)&gt;0.01,"",DateEnded_5Day!$A56)))))))</f>
        <v/>
      </c>
      <c r="AD56" s="54" t="str">
        <f>IF($A56&lt;='All Results'!$B$4,"",IF(SUM('MissFill 1'!AC$2:AC56)=0,"",(IF('MissFill 1'!AC56/SUM('MissFill 1'!AC$2:AC56)&gt;0.01,"",IF('MissFill 1'!AC55/SUM('MissFill 1'!AC$2:AC56)&gt;0.01,"",IF('MissFill 1'!AC54/SUM('MissFill 1'!AC$2:AC56)&gt;0.01,"",IF('MissFill 1'!AC53/SUM('MissFill 1'!AC$2:AC56)&gt;0.01,"",DateEnded_5Day!$A56)))))))</f>
        <v/>
      </c>
      <c r="AE56" s="54" t="str">
        <f>IF($A56&lt;='All Results'!$B$4,"",IF(SUM('MissFill 1'!AD$2:AD56)=0,"",(IF('MissFill 1'!AD56/SUM('MissFill 1'!AD$2:AD56)&gt;0.01,"",IF('MissFill 1'!AD55/SUM('MissFill 1'!AD$2:AD56)&gt;0.01,"",IF('MissFill 1'!AD54/SUM('MissFill 1'!AD$2:AD56)&gt;0.01,"",IF('MissFill 1'!AD53/SUM('MissFill 1'!AD$2:AD56)&gt;0.01,"",DateEnded_5Day!$A56)))))))</f>
        <v/>
      </c>
      <c r="AF56" s="54" t="str">
        <f>IF($A56&lt;='All Results'!$B$4,"",IF(SUM('MissFill 1'!AE$2:AE56)=0,"",(IF('MissFill 1'!AE56/SUM('MissFill 1'!AE$2:AE56)&gt;0.01,"",IF('MissFill 1'!AE55/SUM('MissFill 1'!AE$2:AE56)&gt;0.01,"",IF('MissFill 1'!AE54/SUM('MissFill 1'!AE$2:AE56)&gt;0.01,"",IF('MissFill 1'!AE53/SUM('MissFill 1'!AE$2:AE56)&gt;0.01,"",DateEnded_5Day!$A56)))))))</f>
        <v/>
      </c>
      <c r="AG56" s="54" t="str">
        <f>IF($A56&lt;='All Results'!$B$4,"",IF(SUM('MissFill 1'!AF$2:AF56)=0,"",(IF('MissFill 1'!AF56/SUM('MissFill 1'!AF$2:AF56)&gt;0.01,"",IF('MissFill 1'!AF55/SUM('MissFill 1'!AF$2:AF56)&gt;0.01,"",IF('MissFill 1'!AF54/SUM('MissFill 1'!AF$2:AF56)&gt;0.01,"",IF('MissFill 1'!AF53/SUM('MissFill 1'!AF$2:AF56)&gt;0.01,"",DateEnded_5Day!$A56)))))))</f>
        <v/>
      </c>
      <c r="AH56" s="54" t="str">
        <f>IF($A56&lt;='All Results'!$B$4,"",IF(SUM('MissFill 1'!AG$2:AG56)=0,"",(IF('MissFill 1'!AG56/SUM('MissFill 1'!AG$2:AG56)&gt;0.01,"",IF('MissFill 1'!AG55/SUM('MissFill 1'!AG$2:AG56)&gt;0.01,"",IF('MissFill 1'!AG54/SUM('MissFill 1'!AG$2:AG56)&gt;0.01,"",IF('MissFill 1'!AG53/SUM('MissFill 1'!AG$2:AG56)&gt;0.01,"",DateEnded_5Day!$A56)))))))</f>
        <v/>
      </c>
      <c r="AI56" s="54" t="str">
        <f>IF($A56&lt;='All Results'!$B$4,"",IF(SUM('MissFill 1'!AH$2:AH56)=0,"",(IF('MissFill 1'!AH56/SUM('MissFill 1'!AH$2:AH56)&gt;0.01,"",IF('MissFill 1'!AH55/SUM('MissFill 1'!AH$2:AH56)&gt;0.01,"",IF('MissFill 1'!AH54/SUM('MissFill 1'!AH$2:AH56)&gt;0.01,"",IF('MissFill 1'!AH53/SUM('MissFill 1'!AH$2:AH56)&gt;0.01,"",DateEnded_5Day!$A56)))))))</f>
        <v/>
      </c>
      <c r="AJ56" s="54" t="str">
        <f>IF($A56&lt;='All Results'!$B$4,"",IF(SUM('MissFill 1'!AI$2:AI56)=0,"",(IF('MissFill 1'!AI56/SUM('MissFill 1'!AI$2:AI56)&gt;0.01,"",IF('MissFill 1'!AI55/SUM('MissFill 1'!AI$2:AI56)&gt;0.01,"",IF('MissFill 1'!AI54/SUM('MissFill 1'!AI$2:AI56)&gt;0.01,"",IF('MissFill 1'!AI53/SUM('MissFill 1'!AI$2:AI56)&gt;0.01,"",DateEnded_5Day!$A56)))))))</f>
        <v/>
      </c>
      <c r="AK56" s="54" t="str">
        <f>IF($A56&lt;='All Results'!$B$4,"",IF(SUM('MissFill 1'!AJ$2:AJ56)=0,"",(IF('MissFill 1'!AJ56/SUM('MissFill 1'!AJ$2:AJ56)&gt;0.01,"",IF('MissFill 1'!AJ55/SUM('MissFill 1'!AJ$2:AJ56)&gt;0.01,"",IF('MissFill 1'!AJ54/SUM('MissFill 1'!AJ$2:AJ56)&gt;0.01,"",IF('MissFill 1'!AJ53/SUM('MissFill 1'!AJ$2:AJ56)&gt;0.01,"",DateEnded_5Day!$A56)))))))</f>
        <v/>
      </c>
      <c r="AL56" s="54" t="str">
        <f>IF($A56&lt;='All Results'!$B$4,"",IF(SUM('MissFill 1'!AK$2:AK56)=0,"",(IF('MissFill 1'!AK56/SUM('MissFill 1'!AK$2:AK56)&gt;0.01,"",IF('MissFill 1'!AK55/SUM('MissFill 1'!AK$2:AK56)&gt;0.01,"",IF('MissFill 1'!AK54/SUM('MissFill 1'!AK$2:AK56)&gt;0.01,"",IF('MissFill 1'!AK53/SUM('MissFill 1'!AK$2:AK56)&gt;0.01,"",DateEnded_5Day!$A56)))))))</f>
        <v/>
      </c>
      <c r="AM56" s="54" t="str">
        <f>IF($A56&lt;='All Results'!$B$4,"",IF(SUM('MissFill 1'!AL$2:AL56)=0,"",(IF('MissFill 1'!AL56/SUM('MissFill 1'!AL$2:AL56)&gt;0.01,"",IF('MissFill 1'!AL55/SUM('MissFill 1'!AL$2:AL56)&gt;0.01,"",IF('MissFill 1'!AL54/SUM('MissFill 1'!AL$2:AL56)&gt;0.01,"",IF('MissFill 1'!AL53/SUM('MissFill 1'!AL$2:AL56)&gt;0.01,"",DateEnded_5Day!$A56)))))))</f>
        <v/>
      </c>
      <c r="AN56" s="54" t="str">
        <f>IF($A56&lt;='All Results'!$B$4,"",IF(SUM('MissFill 1'!AM$2:AM56)=0,"",(IF('MissFill 1'!AM56/SUM('MissFill 1'!AM$2:AM56)&gt;0.01,"",IF('MissFill 1'!AM55/SUM('MissFill 1'!AM$2:AM56)&gt;0.01,"",IF('MissFill 1'!AM54/SUM('MissFill 1'!AM$2:AM56)&gt;0.01,"",IF('MissFill 1'!AM53/SUM('MissFill 1'!AM$2:AM56)&gt;0.01,"",DateEnded_5Day!$A56)))))))</f>
        <v/>
      </c>
      <c r="AO56" s="54" t="str">
        <f>IF($A56&lt;='All Results'!$B$4,"",IF(SUM('MissFill 1'!AN$2:AN56)=0,"",(IF('MissFill 1'!AN56/SUM('MissFill 1'!AN$2:AN56)&gt;0.01,"",IF('MissFill 1'!AN55/SUM('MissFill 1'!AN$2:AN56)&gt;0.01,"",IF('MissFill 1'!AN54/SUM('MissFill 1'!AN$2:AN56)&gt;0.01,"",IF('MissFill 1'!AN53/SUM('MissFill 1'!AN$2:AN56)&gt;0.01,"",DateEnded_5Day!$A56)))))))</f>
        <v/>
      </c>
      <c r="AP56" s="54" t="str">
        <f>IF($A56&lt;='All Results'!$B$4,"",IF(SUM('MissFill 1'!AO$2:AO56)=0,"",(IF('MissFill 1'!AO56/SUM('MissFill 1'!AO$2:AO56)&gt;0.01,"",IF('MissFill 1'!AO55/SUM('MissFill 1'!AO$2:AO56)&gt;0.01,"",IF('MissFill 1'!AO54/SUM('MissFill 1'!AO$2:AO56)&gt;0.01,"",IF('MissFill 1'!AO53/SUM('MissFill 1'!AO$2:AO56)&gt;0.01,"",DateEnded_5Day!$A56)))))))</f>
        <v/>
      </c>
      <c r="AQ56" s="54" t="str">
        <f>IF($A56&lt;='All Results'!$B$4,"",IF(SUM('MissFill 1'!AP$2:AP56)=0,"",(IF('MissFill 1'!AP56/SUM('MissFill 1'!AP$2:AP56)&gt;0.01,"",IF('MissFill 1'!AP55/SUM('MissFill 1'!AP$2:AP56)&gt;0.01,"",IF('MissFill 1'!AP54/SUM('MissFill 1'!AP$2:AP56)&gt;0.01,"",IF('MissFill 1'!AP53/SUM('MissFill 1'!AP$2:AP56)&gt;0.01,"",DateEnded_5Day!$A56)))))))</f>
        <v/>
      </c>
      <c r="AR56" s="54" t="str">
        <f>IF($A56&lt;='All Results'!$B$4,"",IF(SUM('MissFill 1'!AQ$2:AQ56)=0,"",(IF('MissFill 1'!AQ56/SUM('MissFill 1'!AQ$2:AQ56)&gt;0.01,"",IF('MissFill 1'!AQ55/SUM('MissFill 1'!AQ$2:AQ56)&gt;0.01,"",IF('MissFill 1'!AQ54/SUM('MissFill 1'!AQ$2:AQ56)&gt;0.01,"",IF('MissFill 1'!AQ53/SUM('MissFill 1'!AQ$2:AQ56)&gt;0.01,"",DateEnded_5Day!$A56)))))))</f>
        <v/>
      </c>
      <c r="AS56" s="54" t="str">
        <f>IF($A56&lt;='All Results'!$B$4,"",IF(SUM('MissFill 1'!AR$2:AR56)=0,"",(IF('MissFill 1'!AR56/SUM('MissFill 1'!AR$2:AR56)&gt;0.01,"",IF('MissFill 1'!AR55/SUM('MissFill 1'!AR$2:AR56)&gt;0.01,"",IF('MissFill 1'!AR54/SUM('MissFill 1'!AR$2:AR56)&gt;0.01,"",IF('MissFill 1'!AR53/SUM('MissFill 1'!AR$2:AR56)&gt;0.01,"",DateEnded_5Day!$A56)))))))</f>
        <v/>
      </c>
      <c r="AT56" s="54" t="str">
        <f>IF($A56&lt;='All Results'!$B$4,"",IF(SUM('MissFill 1'!AS$2:AS56)=0,"",(IF('MissFill 1'!AS56/SUM('MissFill 1'!AS$2:AS56)&gt;0.01,"",IF('MissFill 1'!AS55/SUM('MissFill 1'!AS$2:AS56)&gt;0.01,"",IF('MissFill 1'!AS54/SUM('MissFill 1'!AS$2:AS56)&gt;0.01,"",IF('MissFill 1'!AS53/SUM('MissFill 1'!AS$2:AS56)&gt;0.01,"",DateEnded_5Day!$A56)))))))</f>
        <v/>
      </c>
      <c r="AU56" s="54" t="str">
        <f>IF($A56&lt;='All Results'!$B$4,"",IF(SUM('MissFill 1'!AT$2:AT56)=0,"",(IF('MissFill 1'!AT56/SUM('MissFill 1'!AT$2:AT56)&gt;0.01,"",IF('MissFill 1'!AT55/SUM('MissFill 1'!AT$2:AT56)&gt;0.01,"",IF('MissFill 1'!AT54/SUM('MissFill 1'!AT$2:AT56)&gt;0.01,"",IF('MissFill 1'!AT53/SUM('MissFill 1'!AT$2:AT56)&gt;0.01,"",DateEnded_5Day!$A56)))))))</f>
        <v/>
      </c>
      <c r="AV56" s="54" t="str">
        <f>IF($A56&lt;='All Results'!$B$4,"",IF(SUM('MissFill 1'!AU$2:AU56)=0,"",(IF('MissFill 1'!AU56/SUM('MissFill 1'!AU$2:AU56)&gt;0.01,"",IF('MissFill 1'!AU55/SUM('MissFill 1'!AU$2:AU56)&gt;0.01,"",IF('MissFill 1'!AU54/SUM('MissFill 1'!AU$2:AU56)&gt;0.01,"",IF('MissFill 1'!AU53/SUM('MissFill 1'!AU$2:AU56)&gt;0.01,"",DateEnded_5Day!$A56)))))))</f>
        <v/>
      </c>
      <c r="AW56" s="54" t="str">
        <f>IF($A56&lt;='All Results'!$B$4,"",IF(SUM('MissFill 1'!AV$2:AV56)=0,"",(IF('MissFill 1'!AV56/SUM('MissFill 1'!AV$2:AV56)&gt;0.01,"",IF('MissFill 1'!AV55/SUM('MissFill 1'!AV$2:AV56)&gt;0.01,"",IF('MissFill 1'!AV54/SUM('MissFill 1'!AV$2:AV56)&gt;0.01,"",IF('MissFill 1'!AV53/SUM('MissFill 1'!AV$2:AV56)&gt;0.01,"",DateEnded_5Day!$A56)))))))</f>
        <v/>
      </c>
      <c r="AX56" s="54" t="str">
        <f>IF($A56&lt;='All Results'!$B$4,"",IF(SUM('MissFill 1'!AW$2:AW56)=0,"",(IF('MissFill 1'!AW56/SUM('MissFill 1'!AW$2:AW56)&gt;0.01,"",IF('MissFill 1'!AW55/SUM('MissFill 1'!AW$2:AW56)&gt;0.01,"",IF('MissFill 1'!AW54/SUM('MissFill 1'!AW$2:AW56)&gt;0.01,"",IF('MissFill 1'!AW53/SUM('MissFill 1'!AW$2:AW56)&gt;0.01,"",DateEnded_5Day!$A56)))))))</f>
        <v/>
      </c>
    </row>
    <row r="57" spans="1:50" x14ac:dyDescent="0.25">
      <c r="A57" s="41">
        <v>44402</v>
      </c>
      <c r="B57" s="52">
        <v>206</v>
      </c>
      <c r="C57" s="54" t="str">
        <f>IF($A57&lt;='All Results'!$B$4,"",IF(SUM('MissFill 1'!B$2:B57)=0,"",(IF('MissFill 1'!B57/SUM('MissFill 1'!B$2:B57)&gt;0.01,"",IF('MissFill 1'!B56/SUM('MissFill 1'!B$2:B57)&gt;0.01,"",IF('MissFill 1'!B55/SUM('MissFill 1'!B$2:B57)&gt;0.01,"",IF('MissFill 1'!B54/SUM('MissFill 1'!B$2:B57)&gt;0.01,"",DateEnded_5Day!$A57)))))))</f>
        <v/>
      </c>
      <c r="D57" s="54" t="str">
        <f>IF($A57&lt;='All Results'!$B$4,"",IF(SUM('MissFill 1'!C$2:C57)=0,"",(IF('MissFill 1'!C57/SUM('MissFill 1'!C$2:C57)&gt;0.01,"",IF('MissFill 1'!C56/SUM('MissFill 1'!C$2:C57)&gt;0.01,"",IF('MissFill 1'!C55/SUM('MissFill 1'!C$2:C57)&gt;0.01,"",IF('MissFill 1'!C54/SUM('MissFill 1'!C$2:C57)&gt;0.01,"",DateEnded_5Day!$A57)))))))</f>
        <v/>
      </c>
      <c r="E57" s="54" t="str">
        <f>IF($A57&lt;='All Results'!$B$4,"",IF(SUM('MissFill 1'!D$2:D57)=0,"",(IF('MissFill 1'!D57/SUM('MissFill 1'!D$2:D57)&gt;0.01,"",IF('MissFill 1'!D56/SUM('MissFill 1'!D$2:D57)&gt;0.01,"",IF('MissFill 1'!D55/SUM('MissFill 1'!D$2:D57)&gt;0.01,"",IF('MissFill 1'!D54/SUM('MissFill 1'!D$2:D57)&gt;0.01,"",DateEnded_5Day!$A57)))))))</f>
        <v/>
      </c>
      <c r="F57" s="54" t="str">
        <f>IF($A57&lt;='All Results'!$B$4,"",IF(SUM('MissFill 1'!E$2:E57)=0,"",(IF('MissFill 1'!E57/SUM('MissFill 1'!E$2:E57)&gt;0.01,"",IF('MissFill 1'!E56/SUM('MissFill 1'!E$2:E57)&gt;0.01,"",IF('MissFill 1'!E55/SUM('MissFill 1'!E$2:E57)&gt;0.01,"",IF('MissFill 1'!E54/SUM('MissFill 1'!E$2:E57)&gt;0.01,"",DateEnded_5Day!$A57)))))))</f>
        <v/>
      </c>
      <c r="G57" s="54" t="str">
        <f>IF($A57&lt;='All Results'!$B$4,"",IF(SUM('MissFill 1'!F$2:F57)=0,"",(IF('MissFill 1'!F57/SUM('MissFill 1'!F$2:F57)&gt;0.01,"",IF('MissFill 1'!F56/SUM('MissFill 1'!F$2:F57)&gt;0.01,"",IF('MissFill 1'!F55/SUM('MissFill 1'!F$2:F57)&gt;0.01,"",IF('MissFill 1'!F54/SUM('MissFill 1'!F$2:F57)&gt;0.01,"",DateEnded_5Day!$A57)))))))</f>
        <v/>
      </c>
      <c r="H57" s="54" t="str">
        <f>IF($A57&lt;='All Results'!$B$4,"",IF(SUM('MissFill 1'!G$2:G57)=0,"",(IF('MissFill 1'!G57/SUM('MissFill 1'!G$2:G57)&gt;0.01,"",IF('MissFill 1'!G56/SUM('MissFill 1'!G$2:G57)&gt;0.01,"",IF('MissFill 1'!G55/SUM('MissFill 1'!G$2:G57)&gt;0.01,"",IF('MissFill 1'!G54/SUM('MissFill 1'!G$2:G57)&gt;0.01,"",DateEnded_5Day!$A57)))))))</f>
        <v/>
      </c>
      <c r="I57" s="54" t="str">
        <f>IF($A57&lt;='All Results'!$B$4,"",IF(SUM('MissFill 1'!H$2:H57)=0,"",(IF('MissFill 1'!H57/SUM('MissFill 1'!H$2:H57)&gt;0.01,"",IF('MissFill 1'!H56/SUM('MissFill 1'!H$2:H57)&gt;0.01,"",IF('MissFill 1'!H55/SUM('MissFill 1'!H$2:H57)&gt;0.01,"",IF('MissFill 1'!H54/SUM('MissFill 1'!H$2:H57)&gt;0.01,"",DateEnded_5Day!$A57)))))))</f>
        <v/>
      </c>
      <c r="J57" s="54" t="str">
        <f>IF($A57&lt;='All Results'!$B$4,"",IF(SUM('MissFill 1'!I$2:I57)=0,"",(IF('MissFill 1'!I57/SUM('MissFill 1'!I$2:I57)&gt;0.01,"",IF('MissFill 1'!I56/SUM('MissFill 1'!I$2:I57)&gt;0.01,"",IF('MissFill 1'!I55/SUM('MissFill 1'!I$2:I57)&gt;0.01,"",IF('MissFill 1'!I54/SUM('MissFill 1'!I$2:I57)&gt;0.01,"",DateEnded_5Day!$A57)))))))</f>
        <v/>
      </c>
      <c r="K57" s="54" t="str">
        <f>IF($A57&lt;='All Results'!$B$4,"",IF(SUM('MissFill 1'!J$2:J57)=0,"",(IF('MissFill 1'!J57/SUM('MissFill 1'!J$2:J57)&gt;0.01,"",IF('MissFill 1'!J56/SUM('MissFill 1'!J$2:J57)&gt;0.01,"",IF('MissFill 1'!J55/SUM('MissFill 1'!J$2:J57)&gt;0.01,"",IF('MissFill 1'!J54/SUM('MissFill 1'!J$2:J57)&gt;0.01,"",DateEnded_5Day!$A57)))))))</f>
        <v/>
      </c>
      <c r="L57" s="54" t="str">
        <f>IF($A57&lt;='All Results'!$B$4,"",IF(SUM('MissFill 1'!K$2:K57)=0,"",(IF('MissFill 1'!K57/SUM('MissFill 1'!K$2:K57)&gt;0.01,"",IF('MissFill 1'!K56/SUM('MissFill 1'!K$2:K57)&gt;0.01,"",IF('MissFill 1'!K55/SUM('MissFill 1'!K$2:K57)&gt;0.01,"",IF('MissFill 1'!K54/SUM('MissFill 1'!K$2:K57)&gt;0.01,"",DateEnded_5Day!$A57)))))))</f>
        <v/>
      </c>
      <c r="M57" s="54" t="str">
        <f>IF($A57&lt;='All Results'!$B$4,"",IF(SUM('MissFill 1'!L$2:L57)=0,"",(IF('MissFill 1'!L57/SUM('MissFill 1'!L$2:L57)&gt;0.01,"",IF('MissFill 1'!L56/SUM('MissFill 1'!L$2:L57)&gt;0.01,"",IF('MissFill 1'!L55/SUM('MissFill 1'!L$2:L57)&gt;0.01,"",IF('MissFill 1'!L54/SUM('MissFill 1'!L$2:L57)&gt;0.01,"",DateEnded_5Day!$A57)))))))</f>
        <v/>
      </c>
      <c r="N57" s="54" t="str">
        <f>IF($A57&lt;='All Results'!$B$4,"",IF(SUM('MissFill 1'!M$2:M57)=0,"",(IF('MissFill 1'!M57/SUM('MissFill 1'!M$2:M57)&gt;0.01,"",IF('MissFill 1'!M56/SUM('MissFill 1'!M$2:M57)&gt;0.01,"",IF('MissFill 1'!M55/SUM('MissFill 1'!M$2:M57)&gt;0.01,"",IF('MissFill 1'!M54/SUM('MissFill 1'!M$2:M57)&gt;0.01,"",DateEnded_5Day!$A57)))))))</f>
        <v/>
      </c>
      <c r="O57" s="54" t="str">
        <f>IF($A57&lt;='All Results'!$B$4,"",IF(SUM('MissFill 1'!N$2:N57)=0,"",(IF('MissFill 1'!N57/SUM('MissFill 1'!N$2:N57)&gt;0.01,"",IF('MissFill 1'!N56/SUM('MissFill 1'!N$2:N57)&gt;0.01,"",IF('MissFill 1'!N55/SUM('MissFill 1'!N$2:N57)&gt;0.01,"",IF('MissFill 1'!N54/SUM('MissFill 1'!N$2:N57)&gt;0.01,"",DateEnded_5Day!$A57)))))))</f>
        <v/>
      </c>
      <c r="P57" s="54" t="str">
        <f>IF($A57&lt;='All Results'!$B$4,"",IF(SUM('MissFill 1'!O$2:O57)=0,"",(IF('MissFill 1'!O57/SUM('MissFill 1'!O$2:O57)&gt;0.01,"",IF('MissFill 1'!O56/SUM('MissFill 1'!O$2:O57)&gt;0.01,"",IF('MissFill 1'!O55/SUM('MissFill 1'!O$2:O57)&gt;0.01,"",IF('MissFill 1'!O54/SUM('MissFill 1'!O$2:O57)&gt;0.01,"",DateEnded_5Day!$A57)))))))</f>
        <v/>
      </c>
      <c r="Q57" s="54" t="str">
        <f>IF($A57&lt;='All Results'!$B$4,"",IF(SUM('MissFill 1'!P$2:P57)=0,"",(IF('MissFill 1'!P57/SUM('MissFill 1'!P$2:P57)&gt;0.01,"",IF('MissFill 1'!P56/SUM('MissFill 1'!P$2:P57)&gt;0.01,"",IF('MissFill 1'!P55/SUM('MissFill 1'!P$2:P57)&gt;0.01,"",IF('MissFill 1'!P54/SUM('MissFill 1'!P$2:P57)&gt;0.01,"",DateEnded_5Day!$A57)))))))</f>
        <v/>
      </c>
      <c r="R57" s="54" t="str">
        <f>IF($A57&lt;='All Results'!$B$4,"",IF(SUM('MissFill 1'!Q$2:Q57)=0,"",(IF('MissFill 1'!Q57/SUM('MissFill 1'!Q$2:Q57)&gt;0.01,"",IF('MissFill 1'!Q56/SUM('MissFill 1'!Q$2:Q57)&gt;0.01,"",IF('MissFill 1'!Q55/SUM('MissFill 1'!Q$2:Q57)&gt;0.01,"",IF('MissFill 1'!Q54/SUM('MissFill 1'!Q$2:Q57)&gt;0.01,"",DateEnded_5Day!$A57)))))))</f>
        <v/>
      </c>
      <c r="S57" s="54" t="str">
        <f>IF($A57&lt;='All Results'!$B$4,"",IF(SUM('MissFill 1'!R$2:R57)=0,"",(IF('MissFill 1'!R57/SUM('MissFill 1'!R$2:R57)&gt;0.01,"",IF('MissFill 1'!R56/SUM('MissFill 1'!R$2:R57)&gt;0.01,"",IF('MissFill 1'!R55/SUM('MissFill 1'!R$2:R57)&gt;0.01,"",IF('MissFill 1'!R54/SUM('MissFill 1'!R$2:R57)&gt;0.01,"",DateEnded_5Day!$A57)))))))</f>
        <v/>
      </c>
      <c r="T57" s="54" t="str">
        <f>IF($A57&lt;='All Results'!$B$4,"",IF(SUM('MissFill 1'!S$2:S57)=0,"",(IF('MissFill 1'!S57/SUM('MissFill 1'!S$2:S57)&gt;0.01,"",IF('MissFill 1'!S56/SUM('MissFill 1'!S$2:S57)&gt;0.01,"",IF('MissFill 1'!S55/SUM('MissFill 1'!S$2:S57)&gt;0.01,"",IF('MissFill 1'!S54/SUM('MissFill 1'!S$2:S57)&gt;0.01,"",DateEnded_5Day!$A57)))))))</f>
        <v/>
      </c>
      <c r="U57" s="54" t="str">
        <f>IF($A57&lt;='All Results'!$B$4,"",IF(SUM('MissFill 1'!T$2:T57)=0,"",(IF('MissFill 1'!T57/SUM('MissFill 1'!T$2:T57)&gt;0.01,"",IF('MissFill 1'!T56/SUM('MissFill 1'!T$2:T57)&gt;0.01,"",IF('MissFill 1'!T55/SUM('MissFill 1'!T$2:T57)&gt;0.01,"",IF('MissFill 1'!T54/SUM('MissFill 1'!T$2:T57)&gt;0.01,"",DateEnded_5Day!$A57)))))))</f>
        <v/>
      </c>
      <c r="V57" s="54" t="str">
        <f>IF($A57&lt;='All Results'!$B$4,"",IF(SUM('MissFill 1'!U$2:U57)=0,"",(IF('MissFill 1'!U57/SUM('MissFill 1'!U$2:U57)&gt;0.01,"",IF('MissFill 1'!U56/SUM('MissFill 1'!U$2:U57)&gt;0.01,"",IF('MissFill 1'!U55/SUM('MissFill 1'!U$2:U57)&gt;0.01,"",IF('MissFill 1'!U54/SUM('MissFill 1'!U$2:U57)&gt;0.01,"",DateEnded_5Day!$A57)))))))</f>
        <v/>
      </c>
      <c r="W57" s="54" t="str">
        <f>IF($A57&lt;='All Results'!$B$4,"",IF(SUM('MissFill 1'!V$2:V57)=0,"",(IF('MissFill 1'!V57/SUM('MissFill 1'!V$2:V57)&gt;0.01,"",IF('MissFill 1'!V56/SUM('MissFill 1'!V$2:V57)&gt;0.01,"",IF('MissFill 1'!V55/SUM('MissFill 1'!V$2:V57)&gt;0.01,"",IF('MissFill 1'!V54/SUM('MissFill 1'!V$2:V57)&gt;0.01,"",DateEnded_5Day!$A57)))))))</f>
        <v/>
      </c>
      <c r="X57" s="54" t="str">
        <f>IF($A57&lt;='All Results'!$B$4,"",IF(SUM('MissFill 1'!W$2:W57)=0,"",(IF('MissFill 1'!W57/SUM('MissFill 1'!W$2:W57)&gt;0.01,"",IF('MissFill 1'!W56/SUM('MissFill 1'!W$2:W57)&gt;0.01,"",IF('MissFill 1'!W55/SUM('MissFill 1'!W$2:W57)&gt;0.01,"",IF('MissFill 1'!W54/SUM('MissFill 1'!W$2:W57)&gt;0.01,"",DateEnded_5Day!$A57)))))))</f>
        <v/>
      </c>
      <c r="Y57" s="54" t="str">
        <f>IF($A57&lt;='All Results'!$B$4,"",IF(SUM('MissFill 1'!X$2:X57)=0,"",(IF('MissFill 1'!X57/SUM('MissFill 1'!X$2:X57)&gt;0.01,"",IF('MissFill 1'!X56/SUM('MissFill 1'!X$2:X57)&gt;0.01,"",IF('MissFill 1'!X55/SUM('MissFill 1'!X$2:X57)&gt;0.01,"",IF('MissFill 1'!X54/SUM('MissFill 1'!X$2:X57)&gt;0.01,"",DateEnded_5Day!$A57)))))))</f>
        <v/>
      </c>
      <c r="Z57" s="54" t="str">
        <f>IF($A57&lt;='All Results'!$B$4,"",IF(SUM('MissFill 1'!Y$2:Y57)=0,"",(IF('MissFill 1'!Y57/SUM('MissFill 1'!Y$2:Y57)&gt;0.01,"",IF('MissFill 1'!Y56/SUM('MissFill 1'!Y$2:Y57)&gt;0.01,"",IF('MissFill 1'!Y55/SUM('MissFill 1'!Y$2:Y57)&gt;0.01,"",IF('MissFill 1'!Y54/SUM('MissFill 1'!Y$2:Y57)&gt;0.01,"",DateEnded_5Day!$A57)))))))</f>
        <v/>
      </c>
      <c r="AA57" s="54" t="str">
        <f>IF($A57&lt;='All Results'!$B$4,"",IF(SUM('MissFill 1'!Z$2:Z57)=0,"",(IF('MissFill 1'!Z57/SUM('MissFill 1'!Z$2:Z57)&gt;0.01,"",IF('MissFill 1'!Z56/SUM('MissFill 1'!Z$2:Z57)&gt;0.01,"",IF('MissFill 1'!Z55/SUM('MissFill 1'!Z$2:Z57)&gt;0.01,"",IF('MissFill 1'!Z54/SUM('MissFill 1'!Z$2:Z57)&gt;0.01,"",DateEnded_5Day!$A57)))))))</f>
        <v/>
      </c>
      <c r="AB57" s="54" t="str">
        <f>IF($A57&lt;='All Results'!$B$4,"",IF(SUM('MissFill 1'!AA$2:AA57)=0,"",(IF('MissFill 1'!AA57/SUM('MissFill 1'!AA$2:AA57)&gt;0.01,"",IF('MissFill 1'!AA56/SUM('MissFill 1'!AA$2:AA57)&gt;0.01,"",IF('MissFill 1'!AA55/SUM('MissFill 1'!AA$2:AA57)&gt;0.01,"",IF('MissFill 1'!AA54/SUM('MissFill 1'!AA$2:AA57)&gt;0.01,"",DateEnded_5Day!$A57)))))))</f>
        <v/>
      </c>
      <c r="AC57" s="54" t="str">
        <f>IF($A57&lt;='All Results'!$B$4,"",IF(SUM('MissFill 1'!AB$2:AB57)=0,"",(IF('MissFill 1'!AB57/SUM('MissFill 1'!AB$2:AB57)&gt;0.01,"",IF('MissFill 1'!AB56/SUM('MissFill 1'!AB$2:AB57)&gt;0.01,"",IF('MissFill 1'!AB55/SUM('MissFill 1'!AB$2:AB57)&gt;0.01,"",IF('MissFill 1'!AB54/SUM('MissFill 1'!AB$2:AB57)&gt;0.01,"",DateEnded_5Day!$A57)))))))</f>
        <v/>
      </c>
      <c r="AD57" s="54" t="str">
        <f>IF($A57&lt;='All Results'!$B$4,"",IF(SUM('MissFill 1'!AC$2:AC57)=0,"",(IF('MissFill 1'!AC57/SUM('MissFill 1'!AC$2:AC57)&gt;0.01,"",IF('MissFill 1'!AC56/SUM('MissFill 1'!AC$2:AC57)&gt;0.01,"",IF('MissFill 1'!AC55/SUM('MissFill 1'!AC$2:AC57)&gt;0.01,"",IF('MissFill 1'!AC54/SUM('MissFill 1'!AC$2:AC57)&gt;0.01,"",DateEnded_5Day!$A57)))))))</f>
        <v/>
      </c>
      <c r="AE57" s="54" t="str">
        <f>IF($A57&lt;='All Results'!$B$4,"",IF(SUM('MissFill 1'!AD$2:AD57)=0,"",(IF('MissFill 1'!AD57/SUM('MissFill 1'!AD$2:AD57)&gt;0.01,"",IF('MissFill 1'!AD56/SUM('MissFill 1'!AD$2:AD57)&gt;0.01,"",IF('MissFill 1'!AD55/SUM('MissFill 1'!AD$2:AD57)&gt;0.01,"",IF('MissFill 1'!AD54/SUM('MissFill 1'!AD$2:AD57)&gt;0.01,"",DateEnded_5Day!$A57)))))))</f>
        <v/>
      </c>
      <c r="AF57" s="54" t="str">
        <f>IF($A57&lt;='All Results'!$B$4,"",IF(SUM('MissFill 1'!AE$2:AE57)=0,"",(IF('MissFill 1'!AE57/SUM('MissFill 1'!AE$2:AE57)&gt;0.01,"",IF('MissFill 1'!AE56/SUM('MissFill 1'!AE$2:AE57)&gt;0.01,"",IF('MissFill 1'!AE55/SUM('MissFill 1'!AE$2:AE57)&gt;0.01,"",IF('MissFill 1'!AE54/SUM('MissFill 1'!AE$2:AE57)&gt;0.01,"",DateEnded_5Day!$A57)))))))</f>
        <v/>
      </c>
      <c r="AG57" s="54" t="str">
        <f>IF($A57&lt;='All Results'!$B$4,"",IF(SUM('MissFill 1'!AF$2:AF57)=0,"",(IF('MissFill 1'!AF57/SUM('MissFill 1'!AF$2:AF57)&gt;0.01,"",IF('MissFill 1'!AF56/SUM('MissFill 1'!AF$2:AF57)&gt;0.01,"",IF('MissFill 1'!AF55/SUM('MissFill 1'!AF$2:AF57)&gt;0.01,"",IF('MissFill 1'!AF54/SUM('MissFill 1'!AF$2:AF57)&gt;0.01,"",DateEnded_5Day!$A57)))))))</f>
        <v/>
      </c>
      <c r="AH57" s="54" t="str">
        <f>IF($A57&lt;='All Results'!$B$4,"",IF(SUM('MissFill 1'!AG$2:AG57)=0,"",(IF('MissFill 1'!AG57/SUM('MissFill 1'!AG$2:AG57)&gt;0.01,"",IF('MissFill 1'!AG56/SUM('MissFill 1'!AG$2:AG57)&gt;0.01,"",IF('MissFill 1'!AG55/SUM('MissFill 1'!AG$2:AG57)&gt;0.01,"",IF('MissFill 1'!AG54/SUM('MissFill 1'!AG$2:AG57)&gt;0.01,"",DateEnded_5Day!$A57)))))))</f>
        <v/>
      </c>
      <c r="AI57" s="54" t="str">
        <f>IF($A57&lt;='All Results'!$B$4,"",IF(SUM('MissFill 1'!AH$2:AH57)=0,"",(IF('MissFill 1'!AH57/SUM('MissFill 1'!AH$2:AH57)&gt;0.01,"",IF('MissFill 1'!AH56/SUM('MissFill 1'!AH$2:AH57)&gt;0.01,"",IF('MissFill 1'!AH55/SUM('MissFill 1'!AH$2:AH57)&gt;0.01,"",IF('MissFill 1'!AH54/SUM('MissFill 1'!AH$2:AH57)&gt;0.01,"",DateEnded_5Day!$A57)))))))</f>
        <v/>
      </c>
      <c r="AJ57" s="54" t="str">
        <f>IF($A57&lt;='All Results'!$B$4,"",IF(SUM('MissFill 1'!AI$2:AI57)=0,"",(IF('MissFill 1'!AI57/SUM('MissFill 1'!AI$2:AI57)&gt;0.01,"",IF('MissFill 1'!AI56/SUM('MissFill 1'!AI$2:AI57)&gt;0.01,"",IF('MissFill 1'!AI55/SUM('MissFill 1'!AI$2:AI57)&gt;0.01,"",IF('MissFill 1'!AI54/SUM('MissFill 1'!AI$2:AI57)&gt;0.01,"",DateEnded_5Day!$A57)))))))</f>
        <v/>
      </c>
      <c r="AK57" s="54" t="str">
        <f>IF($A57&lt;='All Results'!$B$4,"",IF(SUM('MissFill 1'!AJ$2:AJ57)=0,"",(IF('MissFill 1'!AJ57/SUM('MissFill 1'!AJ$2:AJ57)&gt;0.01,"",IF('MissFill 1'!AJ56/SUM('MissFill 1'!AJ$2:AJ57)&gt;0.01,"",IF('MissFill 1'!AJ55/SUM('MissFill 1'!AJ$2:AJ57)&gt;0.01,"",IF('MissFill 1'!AJ54/SUM('MissFill 1'!AJ$2:AJ57)&gt;0.01,"",DateEnded_5Day!$A57)))))))</f>
        <v/>
      </c>
      <c r="AL57" s="54" t="str">
        <f>IF($A57&lt;='All Results'!$B$4,"",IF(SUM('MissFill 1'!AK$2:AK57)=0,"",(IF('MissFill 1'!AK57/SUM('MissFill 1'!AK$2:AK57)&gt;0.01,"",IF('MissFill 1'!AK56/SUM('MissFill 1'!AK$2:AK57)&gt;0.01,"",IF('MissFill 1'!AK55/SUM('MissFill 1'!AK$2:AK57)&gt;0.01,"",IF('MissFill 1'!AK54/SUM('MissFill 1'!AK$2:AK57)&gt;0.01,"",DateEnded_5Day!$A57)))))))</f>
        <v/>
      </c>
      <c r="AM57" s="54" t="str">
        <f>IF($A57&lt;='All Results'!$B$4,"",IF(SUM('MissFill 1'!AL$2:AL57)=0,"",(IF('MissFill 1'!AL57/SUM('MissFill 1'!AL$2:AL57)&gt;0.01,"",IF('MissFill 1'!AL56/SUM('MissFill 1'!AL$2:AL57)&gt;0.01,"",IF('MissFill 1'!AL55/SUM('MissFill 1'!AL$2:AL57)&gt;0.01,"",IF('MissFill 1'!AL54/SUM('MissFill 1'!AL$2:AL57)&gt;0.01,"",DateEnded_5Day!$A57)))))))</f>
        <v/>
      </c>
      <c r="AN57" s="54" t="str">
        <f>IF($A57&lt;='All Results'!$B$4,"",IF(SUM('MissFill 1'!AM$2:AM57)=0,"",(IF('MissFill 1'!AM57/SUM('MissFill 1'!AM$2:AM57)&gt;0.01,"",IF('MissFill 1'!AM56/SUM('MissFill 1'!AM$2:AM57)&gt;0.01,"",IF('MissFill 1'!AM55/SUM('MissFill 1'!AM$2:AM57)&gt;0.01,"",IF('MissFill 1'!AM54/SUM('MissFill 1'!AM$2:AM57)&gt;0.01,"",DateEnded_5Day!$A57)))))))</f>
        <v/>
      </c>
      <c r="AO57" s="54" t="str">
        <f>IF($A57&lt;='All Results'!$B$4,"",IF(SUM('MissFill 1'!AN$2:AN57)=0,"",(IF('MissFill 1'!AN57/SUM('MissFill 1'!AN$2:AN57)&gt;0.01,"",IF('MissFill 1'!AN56/SUM('MissFill 1'!AN$2:AN57)&gt;0.01,"",IF('MissFill 1'!AN55/SUM('MissFill 1'!AN$2:AN57)&gt;0.01,"",IF('MissFill 1'!AN54/SUM('MissFill 1'!AN$2:AN57)&gt;0.01,"",DateEnded_5Day!$A57)))))))</f>
        <v/>
      </c>
      <c r="AP57" s="54" t="str">
        <f>IF($A57&lt;='All Results'!$B$4,"",IF(SUM('MissFill 1'!AO$2:AO57)=0,"",(IF('MissFill 1'!AO57/SUM('MissFill 1'!AO$2:AO57)&gt;0.01,"",IF('MissFill 1'!AO56/SUM('MissFill 1'!AO$2:AO57)&gt;0.01,"",IF('MissFill 1'!AO55/SUM('MissFill 1'!AO$2:AO57)&gt;0.01,"",IF('MissFill 1'!AO54/SUM('MissFill 1'!AO$2:AO57)&gt;0.01,"",DateEnded_5Day!$A57)))))))</f>
        <v/>
      </c>
      <c r="AQ57" s="54" t="str">
        <f>IF($A57&lt;='All Results'!$B$4,"",IF(SUM('MissFill 1'!AP$2:AP57)=0,"",(IF('MissFill 1'!AP57/SUM('MissFill 1'!AP$2:AP57)&gt;0.01,"",IF('MissFill 1'!AP56/SUM('MissFill 1'!AP$2:AP57)&gt;0.01,"",IF('MissFill 1'!AP55/SUM('MissFill 1'!AP$2:AP57)&gt;0.01,"",IF('MissFill 1'!AP54/SUM('MissFill 1'!AP$2:AP57)&gt;0.01,"",DateEnded_5Day!$A57)))))))</f>
        <v/>
      </c>
      <c r="AR57" s="54" t="str">
        <f>IF($A57&lt;='All Results'!$B$4,"",IF(SUM('MissFill 1'!AQ$2:AQ57)=0,"",(IF('MissFill 1'!AQ57/SUM('MissFill 1'!AQ$2:AQ57)&gt;0.01,"",IF('MissFill 1'!AQ56/SUM('MissFill 1'!AQ$2:AQ57)&gt;0.01,"",IF('MissFill 1'!AQ55/SUM('MissFill 1'!AQ$2:AQ57)&gt;0.01,"",IF('MissFill 1'!AQ54/SUM('MissFill 1'!AQ$2:AQ57)&gt;0.01,"",DateEnded_5Day!$A57)))))))</f>
        <v/>
      </c>
      <c r="AS57" s="54" t="str">
        <f>IF($A57&lt;='All Results'!$B$4,"",IF(SUM('MissFill 1'!AR$2:AR57)=0,"",(IF('MissFill 1'!AR57/SUM('MissFill 1'!AR$2:AR57)&gt;0.01,"",IF('MissFill 1'!AR56/SUM('MissFill 1'!AR$2:AR57)&gt;0.01,"",IF('MissFill 1'!AR55/SUM('MissFill 1'!AR$2:AR57)&gt;0.01,"",IF('MissFill 1'!AR54/SUM('MissFill 1'!AR$2:AR57)&gt;0.01,"",DateEnded_5Day!$A57)))))))</f>
        <v/>
      </c>
      <c r="AT57" s="54" t="str">
        <f>IF($A57&lt;='All Results'!$B$4,"",IF(SUM('MissFill 1'!AS$2:AS57)=0,"",(IF('MissFill 1'!AS57/SUM('MissFill 1'!AS$2:AS57)&gt;0.01,"",IF('MissFill 1'!AS56/SUM('MissFill 1'!AS$2:AS57)&gt;0.01,"",IF('MissFill 1'!AS55/SUM('MissFill 1'!AS$2:AS57)&gt;0.01,"",IF('MissFill 1'!AS54/SUM('MissFill 1'!AS$2:AS57)&gt;0.01,"",DateEnded_5Day!$A57)))))))</f>
        <v/>
      </c>
      <c r="AU57" s="54" t="str">
        <f>IF($A57&lt;='All Results'!$B$4,"",IF(SUM('MissFill 1'!AT$2:AT57)=0,"",(IF('MissFill 1'!AT57/SUM('MissFill 1'!AT$2:AT57)&gt;0.01,"",IF('MissFill 1'!AT56/SUM('MissFill 1'!AT$2:AT57)&gt;0.01,"",IF('MissFill 1'!AT55/SUM('MissFill 1'!AT$2:AT57)&gt;0.01,"",IF('MissFill 1'!AT54/SUM('MissFill 1'!AT$2:AT57)&gt;0.01,"",DateEnded_5Day!$A57)))))))</f>
        <v/>
      </c>
      <c r="AV57" s="54" t="str">
        <f>IF($A57&lt;='All Results'!$B$4,"",IF(SUM('MissFill 1'!AU$2:AU57)=0,"",(IF('MissFill 1'!AU57/SUM('MissFill 1'!AU$2:AU57)&gt;0.01,"",IF('MissFill 1'!AU56/SUM('MissFill 1'!AU$2:AU57)&gt;0.01,"",IF('MissFill 1'!AU55/SUM('MissFill 1'!AU$2:AU57)&gt;0.01,"",IF('MissFill 1'!AU54/SUM('MissFill 1'!AU$2:AU57)&gt;0.01,"",DateEnded_5Day!$A57)))))))</f>
        <v/>
      </c>
      <c r="AW57" s="54" t="str">
        <f>IF($A57&lt;='All Results'!$B$4,"",IF(SUM('MissFill 1'!AV$2:AV57)=0,"",(IF('MissFill 1'!AV57/SUM('MissFill 1'!AV$2:AV57)&gt;0.01,"",IF('MissFill 1'!AV56/SUM('MissFill 1'!AV$2:AV57)&gt;0.01,"",IF('MissFill 1'!AV55/SUM('MissFill 1'!AV$2:AV57)&gt;0.01,"",IF('MissFill 1'!AV54/SUM('MissFill 1'!AV$2:AV57)&gt;0.01,"",DateEnded_5Day!$A57)))))))</f>
        <v/>
      </c>
      <c r="AX57" s="54" t="str">
        <f>IF($A57&lt;='All Results'!$B$4,"",IF(SUM('MissFill 1'!AW$2:AW57)=0,"",(IF('MissFill 1'!AW57/SUM('MissFill 1'!AW$2:AW57)&gt;0.01,"",IF('MissFill 1'!AW56/SUM('MissFill 1'!AW$2:AW57)&gt;0.01,"",IF('MissFill 1'!AW55/SUM('MissFill 1'!AW$2:AW57)&gt;0.01,"",IF('MissFill 1'!AW54/SUM('MissFill 1'!AW$2:AW57)&gt;0.01,"",DateEnded_5Day!$A57)))))))</f>
        <v/>
      </c>
    </row>
    <row r="58" spans="1:50" x14ac:dyDescent="0.25">
      <c r="A58" s="41">
        <v>44403</v>
      </c>
      <c r="B58" s="52">
        <v>207</v>
      </c>
      <c r="C58" s="54" t="str">
        <f>IF($A58&lt;='All Results'!$B$4,"",IF(SUM('MissFill 1'!B$2:B58)=0,"",(IF('MissFill 1'!B58/SUM('MissFill 1'!B$2:B58)&gt;0.01,"",IF('MissFill 1'!B57/SUM('MissFill 1'!B$2:B58)&gt;0.01,"",IF('MissFill 1'!B56/SUM('MissFill 1'!B$2:B58)&gt;0.01,"",IF('MissFill 1'!B55/SUM('MissFill 1'!B$2:B58)&gt;0.01,"",DateEnded_5Day!$A58)))))))</f>
        <v/>
      </c>
      <c r="D58" s="54" t="str">
        <f>IF($A58&lt;='All Results'!$B$4,"",IF(SUM('MissFill 1'!C$2:C58)=0,"",(IF('MissFill 1'!C58/SUM('MissFill 1'!C$2:C58)&gt;0.01,"",IF('MissFill 1'!C57/SUM('MissFill 1'!C$2:C58)&gt;0.01,"",IF('MissFill 1'!C56/SUM('MissFill 1'!C$2:C58)&gt;0.01,"",IF('MissFill 1'!C55/SUM('MissFill 1'!C$2:C58)&gt;0.01,"",DateEnded_5Day!$A58)))))))</f>
        <v/>
      </c>
      <c r="E58" s="54" t="str">
        <f>IF($A58&lt;='All Results'!$B$4,"",IF(SUM('MissFill 1'!D$2:D58)=0,"",(IF('MissFill 1'!D58/SUM('MissFill 1'!D$2:D58)&gt;0.01,"",IF('MissFill 1'!D57/SUM('MissFill 1'!D$2:D58)&gt;0.01,"",IF('MissFill 1'!D56/SUM('MissFill 1'!D$2:D58)&gt;0.01,"",IF('MissFill 1'!D55/SUM('MissFill 1'!D$2:D58)&gt;0.01,"",DateEnded_5Day!$A58)))))))</f>
        <v/>
      </c>
      <c r="F58" s="54" t="str">
        <f>IF($A58&lt;='All Results'!$B$4,"",IF(SUM('MissFill 1'!E$2:E58)=0,"",(IF('MissFill 1'!E58/SUM('MissFill 1'!E$2:E58)&gt;0.01,"",IF('MissFill 1'!E57/SUM('MissFill 1'!E$2:E58)&gt;0.01,"",IF('MissFill 1'!E56/SUM('MissFill 1'!E$2:E58)&gt;0.01,"",IF('MissFill 1'!E55/SUM('MissFill 1'!E$2:E58)&gt;0.01,"",DateEnded_5Day!$A58)))))))</f>
        <v/>
      </c>
      <c r="G58" s="54" t="str">
        <f>IF($A58&lt;='All Results'!$B$4,"",IF(SUM('MissFill 1'!F$2:F58)=0,"",(IF('MissFill 1'!F58/SUM('MissFill 1'!F$2:F58)&gt;0.01,"",IF('MissFill 1'!F57/SUM('MissFill 1'!F$2:F58)&gt;0.01,"",IF('MissFill 1'!F56/SUM('MissFill 1'!F$2:F58)&gt;0.01,"",IF('MissFill 1'!F55/SUM('MissFill 1'!F$2:F58)&gt;0.01,"",DateEnded_5Day!$A58)))))))</f>
        <v/>
      </c>
      <c r="H58" s="54" t="str">
        <f>IF($A58&lt;='All Results'!$B$4,"",IF(SUM('MissFill 1'!G$2:G58)=0,"",(IF('MissFill 1'!G58/SUM('MissFill 1'!G$2:G58)&gt;0.01,"",IF('MissFill 1'!G57/SUM('MissFill 1'!G$2:G58)&gt;0.01,"",IF('MissFill 1'!G56/SUM('MissFill 1'!G$2:G58)&gt;0.01,"",IF('MissFill 1'!G55/SUM('MissFill 1'!G$2:G58)&gt;0.01,"",DateEnded_5Day!$A58)))))))</f>
        <v/>
      </c>
      <c r="I58" s="54" t="str">
        <f>IF($A58&lt;='All Results'!$B$4,"",IF(SUM('MissFill 1'!H$2:H58)=0,"",(IF('MissFill 1'!H58/SUM('MissFill 1'!H$2:H58)&gt;0.01,"",IF('MissFill 1'!H57/SUM('MissFill 1'!H$2:H58)&gt;0.01,"",IF('MissFill 1'!H56/SUM('MissFill 1'!H$2:H58)&gt;0.01,"",IF('MissFill 1'!H55/SUM('MissFill 1'!H$2:H58)&gt;0.01,"",DateEnded_5Day!$A58)))))))</f>
        <v/>
      </c>
      <c r="J58" s="54" t="str">
        <f>IF($A58&lt;='All Results'!$B$4,"",IF(SUM('MissFill 1'!I$2:I58)=0,"",(IF('MissFill 1'!I58/SUM('MissFill 1'!I$2:I58)&gt;0.01,"",IF('MissFill 1'!I57/SUM('MissFill 1'!I$2:I58)&gt;0.01,"",IF('MissFill 1'!I56/SUM('MissFill 1'!I$2:I58)&gt;0.01,"",IF('MissFill 1'!I55/SUM('MissFill 1'!I$2:I58)&gt;0.01,"",DateEnded_5Day!$A58)))))))</f>
        <v/>
      </c>
      <c r="K58" s="54" t="str">
        <f>IF($A58&lt;='All Results'!$B$4,"",IF(SUM('MissFill 1'!J$2:J58)=0,"",(IF('MissFill 1'!J58/SUM('MissFill 1'!J$2:J58)&gt;0.01,"",IF('MissFill 1'!J57/SUM('MissFill 1'!J$2:J58)&gt;0.01,"",IF('MissFill 1'!J56/SUM('MissFill 1'!J$2:J58)&gt;0.01,"",IF('MissFill 1'!J55/SUM('MissFill 1'!J$2:J58)&gt;0.01,"",DateEnded_5Day!$A58)))))))</f>
        <v/>
      </c>
      <c r="L58" s="54" t="str">
        <f>IF($A58&lt;='All Results'!$B$4,"",IF(SUM('MissFill 1'!K$2:K58)=0,"",(IF('MissFill 1'!K58/SUM('MissFill 1'!K$2:K58)&gt;0.01,"",IF('MissFill 1'!K57/SUM('MissFill 1'!K$2:K58)&gt;0.01,"",IF('MissFill 1'!K56/SUM('MissFill 1'!K$2:K58)&gt;0.01,"",IF('MissFill 1'!K55/SUM('MissFill 1'!K$2:K58)&gt;0.01,"",DateEnded_5Day!$A58)))))))</f>
        <v/>
      </c>
      <c r="M58" s="54" t="str">
        <f>IF($A58&lt;='All Results'!$B$4,"",IF(SUM('MissFill 1'!L$2:L58)=0,"",(IF('MissFill 1'!L58/SUM('MissFill 1'!L$2:L58)&gt;0.01,"",IF('MissFill 1'!L57/SUM('MissFill 1'!L$2:L58)&gt;0.01,"",IF('MissFill 1'!L56/SUM('MissFill 1'!L$2:L58)&gt;0.01,"",IF('MissFill 1'!L55/SUM('MissFill 1'!L$2:L58)&gt;0.01,"",DateEnded_5Day!$A58)))))))</f>
        <v/>
      </c>
      <c r="N58" s="54" t="str">
        <f>IF($A58&lt;='All Results'!$B$4,"",IF(SUM('MissFill 1'!M$2:M58)=0,"",(IF('MissFill 1'!M58/SUM('MissFill 1'!M$2:M58)&gt;0.01,"",IF('MissFill 1'!M57/SUM('MissFill 1'!M$2:M58)&gt;0.01,"",IF('MissFill 1'!M56/SUM('MissFill 1'!M$2:M58)&gt;0.01,"",IF('MissFill 1'!M55/SUM('MissFill 1'!M$2:M58)&gt;0.01,"",DateEnded_5Day!$A58)))))))</f>
        <v/>
      </c>
      <c r="O58" s="54" t="str">
        <f>IF($A58&lt;='All Results'!$B$4,"",IF(SUM('MissFill 1'!N$2:N58)=0,"",(IF('MissFill 1'!N58/SUM('MissFill 1'!N$2:N58)&gt;0.01,"",IF('MissFill 1'!N57/SUM('MissFill 1'!N$2:N58)&gt;0.01,"",IF('MissFill 1'!N56/SUM('MissFill 1'!N$2:N58)&gt;0.01,"",IF('MissFill 1'!N55/SUM('MissFill 1'!N$2:N58)&gt;0.01,"",DateEnded_5Day!$A58)))))))</f>
        <v/>
      </c>
      <c r="P58" s="54" t="str">
        <f>IF($A58&lt;='All Results'!$B$4,"",IF(SUM('MissFill 1'!O$2:O58)=0,"",(IF('MissFill 1'!O58/SUM('MissFill 1'!O$2:O58)&gt;0.01,"",IF('MissFill 1'!O57/SUM('MissFill 1'!O$2:O58)&gt;0.01,"",IF('MissFill 1'!O56/SUM('MissFill 1'!O$2:O58)&gt;0.01,"",IF('MissFill 1'!O55/SUM('MissFill 1'!O$2:O58)&gt;0.01,"",DateEnded_5Day!$A58)))))))</f>
        <v/>
      </c>
      <c r="Q58" s="54" t="str">
        <f>IF($A58&lt;='All Results'!$B$4,"",IF(SUM('MissFill 1'!P$2:P58)=0,"",(IF('MissFill 1'!P58/SUM('MissFill 1'!P$2:P58)&gt;0.01,"",IF('MissFill 1'!P57/SUM('MissFill 1'!P$2:P58)&gt;0.01,"",IF('MissFill 1'!P56/SUM('MissFill 1'!P$2:P58)&gt;0.01,"",IF('MissFill 1'!P55/SUM('MissFill 1'!P$2:P58)&gt;0.01,"",DateEnded_5Day!$A58)))))))</f>
        <v/>
      </c>
      <c r="R58" s="54" t="str">
        <f>IF($A58&lt;='All Results'!$B$4,"",IF(SUM('MissFill 1'!Q$2:Q58)=0,"",(IF('MissFill 1'!Q58/SUM('MissFill 1'!Q$2:Q58)&gt;0.01,"",IF('MissFill 1'!Q57/SUM('MissFill 1'!Q$2:Q58)&gt;0.01,"",IF('MissFill 1'!Q56/SUM('MissFill 1'!Q$2:Q58)&gt;0.01,"",IF('MissFill 1'!Q55/SUM('MissFill 1'!Q$2:Q58)&gt;0.01,"",DateEnded_5Day!$A58)))))))</f>
        <v/>
      </c>
      <c r="S58" s="54" t="str">
        <f>IF($A58&lt;='All Results'!$B$4,"",IF(SUM('MissFill 1'!R$2:R58)=0,"",(IF('MissFill 1'!R58/SUM('MissFill 1'!R$2:R58)&gt;0.01,"",IF('MissFill 1'!R57/SUM('MissFill 1'!R$2:R58)&gt;0.01,"",IF('MissFill 1'!R56/SUM('MissFill 1'!R$2:R58)&gt;0.01,"",IF('MissFill 1'!R55/SUM('MissFill 1'!R$2:R58)&gt;0.01,"",DateEnded_5Day!$A58)))))))</f>
        <v/>
      </c>
      <c r="T58" s="54" t="str">
        <f>IF($A58&lt;='All Results'!$B$4,"",IF(SUM('MissFill 1'!S$2:S58)=0,"",(IF('MissFill 1'!S58/SUM('MissFill 1'!S$2:S58)&gt;0.01,"",IF('MissFill 1'!S57/SUM('MissFill 1'!S$2:S58)&gt;0.01,"",IF('MissFill 1'!S56/SUM('MissFill 1'!S$2:S58)&gt;0.01,"",IF('MissFill 1'!S55/SUM('MissFill 1'!S$2:S58)&gt;0.01,"",DateEnded_5Day!$A58)))))))</f>
        <v/>
      </c>
      <c r="U58" s="54" t="str">
        <f>IF($A58&lt;='All Results'!$B$4,"",IF(SUM('MissFill 1'!T$2:T58)=0,"",(IF('MissFill 1'!T58/SUM('MissFill 1'!T$2:T58)&gt;0.01,"",IF('MissFill 1'!T57/SUM('MissFill 1'!T$2:T58)&gt;0.01,"",IF('MissFill 1'!T56/SUM('MissFill 1'!T$2:T58)&gt;0.01,"",IF('MissFill 1'!T55/SUM('MissFill 1'!T$2:T58)&gt;0.01,"",DateEnded_5Day!$A58)))))))</f>
        <v/>
      </c>
      <c r="V58" s="54" t="str">
        <f>IF($A58&lt;='All Results'!$B$4,"",IF(SUM('MissFill 1'!U$2:U58)=0,"",(IF('MissFill 1'!U58/SUM('MissFill 1'!U$2:U58)&gt;0.01,"",IF('MissFill 1'!U57/SUM('MissFill 1'!U$2:U58)&gt;0.01,"",IF('MissFill 1'!U56/SUM('MissFill 1'!U$2:U58)&gt;0.01,"",IF('MissFill 1'!U55/SUM('MissFill 1'!U$2:U58)&gt;0.01,"",DateEnded_5Day!$A58)))))))</f>
        <v/>
      </c>
      <c r="W58" s="54" t="str">
        <f>IF($A58&lt;='All Results'!$B$4,"",IF(SUM('MissFill 1'!V$2:V58)=0,"",(IF('MissFill 1'!V58/SUM('MissFill 1'!V$2:V58)&gt;0.01,"",IF('MissFill 1'!V57/SUM('MissFill 1'!V$2:V58)&gt;0.01,"",IF('MissFill 1'!V56/SUM('MissFill 1'!V$2:V58)&gt;0.01,"",IF('MissFill 1'!V55/SUM('MissFill 1'!V$2:V58)&gt;0.01,"",DateEnded_5Day!$A58)))))))</f>
        <v/>
      </c>
      <c r="X58" s="54" t="str">
        <f>IF($A58&lt;='All Results'!$B$4,"",IF(SUM('MissFill 1'!W$2:W58)=0,"",(IF('MissFill 1'!W58/SUM('MissFill 1'!W$2:W58)&gt;0.01,"",IF('MissFill 1'!W57/SUM('MissFill 1'!W$2:W58)&gt;0.01,"",IF('MissFill 1'!W56/SUM('MissFill 1'!W$2:W58)&gt;0.01,"",IF('MissFill 1'!W55/SUM('MissFill 1'!W$2:W58)&gt;0.01,"",DateEnded_5Day!$A58)))))))</f>
        <v/>
      </c>
      <c r="Y58" s="54" t="str">
        <f>IF($A58&lt;='All Results'!$B$4,"",IF(SUM('MissFill 1'!X$2:X58)=0,"",(IF('MissFill 1'!X58/SUM('MissFill 1'!X$2:X58)&gt;0.01,"",IF('MissFill 1'!X57/SUM('MissFill 1'!X$2:X58)&gt;0.01,"",IF('MissFill 1'!X56/SUM('MissFill 1'!X$2:X58)&gt;0.01,"",IF('MissFill 1'!X55/SUM('MissFill 1'!X$2:X58)&gt;0.01,"",DateEnded_5Day!$A58)))))))</f>
        <v/>
      </c>
      <c r="Z58" s="54" t="str">
        <f>IF($A58&lt;='All Results'!$B$4,"",IF(SUM('MissFill 1'!Y$2:Y58)=0,"",(IF('MissFill 1'!Y58/SUM('MissFill 1'!Y$2:Y58)&gt;0.01,"",IF('MissFill 1'!Y57/SUM('MissFill 1'!Y$2:Y58)&gt;0.01,"",IF('MissFill 1'!Y56/SUM('MissFill 1'!Y$2:Y58)&gt;0.01,"",IF('MissFill 1'!Y55/SUM('MissFill 1'!Y$2:Y58)&gt;0.01,"",DateEnded_5Day!$A58)))))))</f>
        <v/>
      </c>
      <c r="AA58" s="54" t="str">
        <f>IF($A58&lt;='All Results'!$B$4,"",IF(SUM('MissFill 1'!Z$2:Z58)=0,"",(IF('MissFill 1'!Z58/SUM('MissFill 1'!Z$2:Z58)&gt;0.01,"",IF('MissFill 1'!Z57/SUM('MissFill 1'!Z$2:Z58)&gt;0.01,"",IF('MissFill 1'!Z56/SUM('MissFill 1'!Z$2:Z58)&gt;0.01,"",IF('MissFill 1'!Z55/SUM('MissFill 1'!Z$2:Z58)&gt;0.01,"",DateEnded_5Day!$A58)))))))</f>
        <v/>
      </c>
      <c r="AB58" s="54" t="str">
        <f>IF($A58&lt;='All Results'!$B$4,"",IF(SUM('MissFill 1'!AA$2:AA58)=0,"",(IF('MissFill 1'!AA58/SUM('MissFill 1'!AA$2:AA58)&gt;0.01,"",IF('MissFill 1'!AA57/SUM('MissFill 1'!AA$2:AA58)&gt;0.01,"",IF('MissFill 1'!AA56/SUM('MissFill 1'!AA$2:AA58)&gt;0.01,"",IF('MissFill 1'!AA55/SUM('MissFill 1'!AA$2:AA58)&gt;0.01,"",DateEnded_5Day!$A58)))))))</f>
        <v/>
      </c>
      <c r="AC58" s="54" t="str">
        <f>IF($A58&lt;='All Results'!$B$4,"",IF(SUM('MissFill 1'!AB$2:AB58)=0,"",(IF('MissFill 1'!AB58/SUM('MissFill 1'!AB$2:AB58)&gt;0.01,"",IF('MissFill 1'!AB57/SUM('MissFill 1'!AB$2:AB58)&gt;0.01,"",IF('MissFill 1'!AB56/SUM('MissFill 1'!AB$2:AB58)&gt;0.01,"",IF('MissFill 1'!AB55/SUM('MissFill 1'!AB$2:AB58)&gt;0.01,"",DateEnded_5Day!$A58)))))))</f>
        <v/>
      </c>
      <c r="AD58" s="54" t="str">
        <f>IF($A58&lt;='All Results'!$B$4,"",IF(SUM('MissFill 1'!AC$2:AC58)=0,"",(IF('MissFill 1'!AC58/SUM('MissFill 1'!AC$2:AC58)&gt;0.01,"",IF('MissFill 1'!AC57/SUM('MissFill 1'!AC$2:AC58)&gt;0.01,"",IF('MissFill 1'!AC56/SUM('MissFill 1'!AC$2:AC58)&gt;0.01,"",IF('MissFill 1'!AC55/SUM('MissFill 1'!AC$2:AC58)&gt;0.01,"",DateEnded_5Day!$A58)))))))</f>
        <v/>
      </c>
      <c r="AE58" s="54" t="str">
        <f>IF($A58&lt;='All Results'!$B$4,"",IF(SUM('MissFill 1'!AD$2:AD58)=0,"",(IF('MissFill 1'!AD58/SUM('MissFill 1'!AD$2:AD58)&gt;0.01,"",IF('MissFill 1'!AD57/SUM('MissFill 1'!AD$2:AD58)&gt;0.01,"",IF('MissFill 1'!AD56/SUM('MissFill 1'!AD$2:AD58)&gt;0.01,"",IF('MissFill 1'!AD55/SUM('MissFill 1'!AD$2:AD58)&gt;0.01,"",DateEnded_5Day!$A58)))))))</f>
        <v/>
      </c>
      <c r="AF58" s="54" t="str">
        <f>IF($A58&lt;='All Results'!$B$4,"",IF(SUM('MissFill 1'!AE$2:AE58)=0,"",(IF('MissFill 1'!AE58/SUM('MissFill 1'!AE$2:AE58)&gt;0.01,"",IF('MissFill 1'!AE57/SUM('MissFill 1'!AE$2:AE58)&gt;0.01,"",IF('MissFill 1'!AE56/SUM('MissFill 1'!AE$2:AE58)&gt;0.01,"",IF('MissFill 1'!AE55/SUM('MissFill 1'!AE$2:AE58)&gt;0.01,"",DateEnded_5Day!$A58)))))))</f>
        <v/>
      </c>
      <c r="AG58" s="54" t="str">
        <f>IF($A58&lt;='All Results'!$B$4,"",IF(SUM('MissFill 1'!AF$2:AF58)=0,"",(IF('MissFill 1'!AF58/SUM('MissFill 1'!AF$2:AF58)&gt;0.01,"",IF('MissFill 1'!AF57/SUM('MissFill 1'!AF$2:AF58)&gt;0.01,"",IF('MissFill 1'!AF56/SUM('MissFill 1'!AF$2:AF58)&gt;0.01,"",IF('MissFill 1'!AF55/SUM('MissFill 1'!AF$2:AF58)&gt;0.01,"",DateEnded_5Day!$A58)))))))</f>
        <v/>
      </c>
      <c r="AH58" s="54" t="str">
        <f>IF($A58&lt;='All Results'!$B$4,"",IF(SUM('MissFill 1'!AG$2:AG58)=0,"",(IF('MissFill 1'!AG58/SUM('MissFill 1'!AG$2:AG58)&gt;0.01,"",IF('MissFill 1'!AG57/SUM('MissFill 1'!AG$2:AG58)&gt;0.01,"",IF('MissFill 1'!AG56/SUM('MissFill 1'!AG$2:AG58)&gt;0.01,"",IF('MissFill 1'!AG55/SUM('MissFill 1'!AG$2:AG58)&gt;0.01,"",DateEnded_5Day!$A58)))))))</f>
        <v/>
      </c>
      <c r="AI58" s="54" t="str">
        <f>IF($A58&lt;='All Results'!$B$4,"",IF(SUM('MissFill 1'!AH$2:AH58)=0,"",(IF('MissFill 1'!AH58/SUM('MissFill 1'!AH$2:AH58)&gt;0.01,"",IF('MissFill 1'!AH57/SUM('MissFill 1'!AH$2:AH58)&gt;0.01,"",IF('MissFill 1'!AH56/SUM('MissFill 1'!AH$2:AH58)&gt;0.01,"",IF('MissFill 1'!AH55/SUM('MissFill 1'!AH$2:AH58)&gt;0.01,"",DateEnded_5Day!$A58)))))))</f>
        <v/>
      </c>
      <c r="AJ58" s="54" t="str">
        <f>IF($A58&lt;='All Results'!$B$4,"",IF(SUM('MissFill 1'!AI$2:AI58)=0,"",(IF('MissFill 1'!AI58/SUM('MissFill 1'!AI$2:AI58)&gt;0.01,"",IF('MissFill 1'!AI57/SUM('MissFill 1'!AI$2:AI58)&gt;0.01,"",IF('MissFill 1'!AI56/SUM('MissFill 1'!AI$2:AI58)&gt;0.01,"",IF('MissFill 1'!AI55/SUM('MissFill 1'!AI$2:AI58)&gt;0.01,"",DateEnded_5Day!$A58)))))))</f>
        <v/>
      </c>
      <c r="AK58" s="54" t="str">
        <f>IF($A58&lt;='All Results'!$B$4,"",IF(SUM('MissFill 1'!AJ$2:AJ58)=0,"",(IF('MissFill 1'!AJ58/SUM('MissFill 1'!AJ$2:AJ58)&gt;0.01,"",IF('MissFill 1'!AJ57/SUM('MissFill 1'!AJ$2:AJ58)&gt;0.01,"",IF('MissFill 1'!AJ56/SUM('MissFill 1'!AJ$2:AJ58)&gt;0.01,"",IF('MissFill 1'!AJ55/SUM('MissFill 1'!AJ$2:AJ58)&gt;0.01,"",DateEnded_5Day!$A58)))))))</f>
        <v/>
      </c>
      <c r="AL58" s="54" t="str">
        <f>IF($A58&lt;='All Results'!$B$4,"",IF(SUM('MissFill 1'!AK$2:AK58)=0,"",(IF('MissFill 1'!AK58/SUM('MissFill 1'!AK$2:AK58)&gt;0.01,"",IF('MissFill 1'!AK57/SUM('MissFill 1'!AK$2:AK58)&gt;0.01,"",IF('MissFill 1'!AK56/SUM('MissFill 1'!AK$2:AK58)&gt;0.01,"",IF('MissFill 1'!AK55/SUM('MissFill 1'!AK$2:AK58)&gt;0.01,"",DateEnded_5Day!$A58)))))))</f>
        <v/>
      </c>
      <c r="AM58" s="54" t="str">
        <f>IF($A58&lt;='All Results'!$B$4,"",IF(SUM('MissFill 1'!AL$2:AL58)=0,"",(IF('MissFill 1'!AL58/SUM('MissFill 1'!AL$2:AL58)&gt;0.01,"",IF('MissFill 1'!AL57/SUM('MissFill 1'!AL$2:AL58)&gt;0.01,"",IF('MissFill 1'!AL56/SUM('MissFill 1'!AL$2:AL58)&gt;0.01,"",IF('MissFill 1'!AL55/SUM('MissFill 1'!AL$2:AL58)&gt;0.01,"",DateEnded_5Day!$A58)))))))</f>
        <v/>
      </c>
      <c r="AN58" s="54" t="str">
        <f>IF($A58&lt;='All Results'!$B$4,"",IF(SUM('MissFill 1'!AM$2:AM58)=0,"",(IF('MissFill 1'!AM58/SUM('MissFill 1'!AM$2:AM58)&gt;0.01,"",IF('MissFill 1'!AM57/SUM('MissFill 1'!AM$2:AM58)&gt;0.01,"",IF('MissFill 1'!AM56/SUM('MissFill 1'!AM$2:AM58)&gt;0.01,"",IF('MissFill 1'!AM55/SUM('MissFill 1'!AM$2:AM58)&gt;0.01,"",DateEnded_5Day!$A58)))))))</f>
        <v/>
      </c>
      <c r="AO58" s="54" t="str">
        <f>IF($A58&lt;='All Results'!$B$4,"",IF(SUM('MissFill 1'!AN$2:AN58)=0,"",(IF('MissFill 1'!AN58/SUM('MissFill 1'!AN$2:AN58)&gt;0.01,"",IF('MissFill 1'!AN57/SUM('MissFill 1'!AN$2:AN58)&gt;0.01,"",IF('MissFill 1'!AN56/SUM('MissFill 1'!AN$2:AN58)&gt;0.01,"",IF('MissFill 1'!AN55/SUM('MissFill 1'!AN$2:AN58)&gt;0.01,"",DateEnded_5Day!$A58)))))))</f>
        <v/>
      </c>
      <c r="AP58" s="54" t="str">
        <f>IF($A58&lt;='All Results'!$B$4,"",IF(SUM('MissFill 1'!AO$2:AO58)=0,"",(IF('MissFill 1'!AO58/SUM('MissFill 1'!AO$2:AO58)&gt;0.01,"",IF('MissFill 1'!AO57/SUM('MissFill 1'!AO$2:AO58)&gt;0.01,"",IF('MissFill 1'!AO56/SUM('MissFill 1'!AO$2:AO58)&gt;0.01,"",IF('MissFill 1'!AO55/SUM('MissFill 1'!AO$2:AO58)&gt;0.01,"",DateEnded_5Day!$A58)))))))</f>
        <v/>
      </c>
      <c r="AQ58" s="54" t="str">
        <f>IF($A58&lt;='All Results'!$B$4,"",IF(SUM('MissFill 1'!AP$2:AP58)=0,"",(IF('MissFill 1'!AP58/SUM('MissFill 1'!AP$2:AP58)&gt;0.01,"",IF('MissFill 1'!AP57/SUM('MissFill 1'!AP$2:AP58)&gt;0.01,"",IF('MissFill 1'!AP56/SUM('MissFill 1'!AP$2:AP58)&gt;0.01,"",IF('MissFill 1'!AP55/SUM('MissFill 1'!AP$2:AP58)&gt;0.01,"",DateEnded_5Day!$A58)))))))</f>
        <v/>
      </c>
      <c r="AR58" s="54" t="str">
        <f>IF($A58&lt;='All Results'!$B$4,"",IF(SUM('MissFill 1'!AQ$2:AQ58)=0,"",(IF('MissFill 1'!AQ58/SUM('MissFill 1'!AQ$2:AQ58)&gt;0.01,"",IF('MissFill 1'!AQ57/SUM('MissFill 1'!AQ$2:AQ58)&gt;0.01,"",IF('MissFill 1'!AQ56/SUM('MissFill 1'!AQ$2:AQ58)&gt;0.01,"",IF('MissFill 1'!AQ55/SUM('MissFill 1'!AQ$2:AQ58)&gt;0.01,"",DateEnded_5Day!$A58)))))))</f>
        <v/>
      </c>
      <c r="AS58" s="54" t="str">
        <f>IF($A58&lt;='All Results'!$B$4,"",IF(SUM('MissFill 1'!AR$2:AR58)=0,"",(IF('MissFill 1'!AR58/SUM('MissFill 1'!AR$2:AR58)&gt;0.01,"",IF('MissFill 1'!AR57/SUM('MissFill 1'!AR$2:AR58)&gt;0.01,"",IF('MissFill 1'!AR56/SUM('MissFill 1'!AR$2:AR58)&gt;0.01,"",IF('MissFill 1'!AR55/SUM('MissFill 1'!AR$2:AR58)&gt;0.01,"",DateEnded_5Day!$A58)))))))</f>
        <v/>
      </c>
      <c r="AT58" s="54" t="str">
        <f>IF($A58&lt;='All Results'!$B$4,"",IF(SUM('MissFill 1'!AS$2:AS58)=0,"",(IF('MissFill 1'!AS58/SUM('MissFill 1'!AS$2:AS58)&gt;0.01,"",IF('MissFill 1'!AS57/SUM('MissFill 1'!AS$2:AS58)&gt;0.01,"",IF('MissFill 1'!AS56/SUM('MissFill 1'!AS$2:AS58)&gt;0.01,"",IF('MissFill 1'!AS55/SUM('MissFill 1'!AS$2:AS58)&gt;0.01,"",DateEnded_5Day!$A58)))))))</f>
        <v/>
      </c>
      <c r="AU58" s="54" t="str">
        <f>IF($A58&lt;='All Results'!$B$4,"",IF(SUM('MissFill 1'!AT$2:AT58)=0,"",(IF('MissFill 1'!AT58/SUM('MissFill 1'!AT$2:AT58)&gt;0.01,"",IF('MissFill 1'!AT57/SUM('MissFill 1'!AT$2:AT58)&gt;0.01,"",IF('MissFill 1'!AT56/SUM('MissFill 1'!AT$2:AT58)&gt;0.01,"",IF('MissFill 1'!AT55/SUM('MissFill 1'!AT$2:AT58)&gt;0.01,"",DateEnded_5Day!$A58)))))))</f>
        <v/>
      </c>
      <c r="AV58" s="54" t="str">
        <f>IF($A58&lt;='All Results'!$B$4,"",IF(SUM('MissFill 1'!AU$2:AU58)=0,"",(IF('MissFill 1'!AU58/SUM('MissFill 1'!AU$2:AU58)&gt;0.01,"",IF('MissFill 1'!AU57/SUM('MissFill 1'!AU$2:AU58)&gt;0.01,"",IF('MissFill 1'!AU56/SUM('MissFill 1'!AU$2:AU58)&gt;0.01,"",IF('MissFill 1'!AU55/SUM('MissFill 1'!AU$2:AU58)&gt;0.01,"",DateEnded_5Day!$A58)))))))</f>
        <v/>
      </c>
      <c r="AW58" s="54" t="str">
        <f>IF($A58&lt;='All Results'!$B$4,"",IF(SUM('MissFill 1'!AV$2:AV58)=0,"",(IF('MissFill 1'!AV58/SUM('MissFill 1'!AV$2:AV58)&gt;0.01,"",IF('MissFill 1'!AV57/SUM('MissFill 1'!AV$2:AV58)&gt;0.01,"",IF('MissFill 1'!AV56/SUM('MissFill 1'!AV$2:AV58)&gt;0.01,"",IF('MissFill 1'!AV55/SUM('MissFill 1'!AV$2:AV58)&gt;0.01,"",DateEnded_5Day!$A58)))))))</f>
        <v/>
      </c>
      <c r="AX58" s="54" t="str">
        <f>IF($A58&lt;='All Results'!$B$4,"",IF(SUM('MissFill 1'!AW$2:AW58)=0,"",(IF('MissFill 1'!AW58/SUM('MissFill 1'!AW$2:AW58)&gt;0.01,"",IF('MissFill 1'!AW57/SUM('MissFill 1'!AW$2:AW58)&gt;0.01,"",IF('MissFill 1'!AW56/SUM('MissFill 1'!AW$2:AW58)&gt;0.01,"",IF('MissFill 1'!AW55/SUM('MissFill 1'!AW$2:AW58)&gt;0.01,"",DateEnded_5Day!$A58)))))))</f>
        <v/>
      </c>
    </row>
    <row r="59" spans="1:50" x14ac:dyDescent="0.25">
      <c r="A59" s="41">
        <v>44404</v>
      </c>
      <c r="B59" s="52">
        <v>208</v>
      </c>
      <c r="C59" s="54" t="str">
        <f>IF($A59&lt;='All Results'!$B$4,"",IF(SUM('MissFill 1'!B$2:B59)=0,"",(IF('MissFill 1'!B59/SUM('MissFill 1'!B$2:B59)&gt;0.01,"",IF('MissFill 1'!B58/SUM('MissFill 1'!B$2:B59)&gt;0.01,"",IF('MissFill 1'!B57/SUM('MissFill 1'!B$2:B59)&gt;0.01,"",IF('MissFill 1'!B56/SUM('MissFill 1'!B$2:B59)&gt;0.01,"",DateEnded_5Day!$A59)))))))</f>
        <v/>
      </c>
      <c r="D59" s="54" t="str">
        <f>IF($A59&lt;='All Results'!$B$4,"",IF(SUM('MissFill 1'!C$2:C59)=0,"",(IF('MissFill 1'!C59/SUM('MissFill 1'!C$2:C59)&gt;0.01,"",IF('MissFill 1'!C58/SUM('MissFill 1'!C$2:C59)&gt;0.01,"",IF('MissFill 1'!C57/SUM('MissFill 1'!C$2:C59)&gt;0.01,"",IF('MissFill 1'!C56/SUM('MissFill 1'!C$2:C59)&gt;0.01,"",DateEnded_5Day!$A59)))))))</f>
        <v/>
      </c>
      <c r="E59" s="54" t="str">
        <f>IF($A59&lt;='All Results'!$B$4,"",IF(SUM('MissFill 1'!D$2:D59)=0,"",(IF('MissFill 1'!D59/SUM('MissFill 1'!D$2:D59)&gt;0.01,"",IF('MissFill 1'!D58/SUM('MissFill 1'!D$2:D59)&gt;0.01,"",IF('MissFill 1'!D57/SUM('MissFill 1'!D$2:D59)&gt;0.01,"",IF('MissFill 1'!D56/SUM('MissFill 1'!D$2:D59)&gt;0.01,"",DateEnded_5Day!$A59)))))))</f>
        <v/>
      </c>
      <c r="F59" s="54" t="str">
        <f>IF($A59&lt;='All Results'!$B$4,"",IF(SUM('MissFill 1'!E$2:E59)=0,"",(IF('MissFill 1'!E59/SUM('MissFill 1'!E$2:E59)&gt;0.01,"",IF('MissFill 1'!E58/SUM('MissFill 1'!E$2:E59)&gt;0.01,"",IF('MissFill 1'!E57/SUM('MissFill 1'!E$2:E59)&gt;0.01,"",IF('MissFill 1'!E56/SUM('MissFill 1'!E$2:E59)&gt;0.01,"",DateEnded_5Day!$A59)))))))</f>
        <v/>
      </c>
      <c r="G59" s="54" t="str">
        <f>IF($A59&lt;='All Results'!$B$4,"",IF(SUM('MissFill 1'!F$2:F59)=0,"",(IF('MissFill 1'!F59/SUM('MissFill 1'!F$2:F59)&gt;0.01,"",IF('MissFill 1'!F58/SUM('MissFill 1'!F$2:F59)&gt;0.01,"",IF('MissFill 1'!F57/SUM('MissFill 1'!F$2:F59)&gt;0.01,"",IF('MissFill 1'!F56/SUM('MissFill 1'!F$2:F59)&gt;0.01,"",DateEnded_5Day!$A59)))))))</f>
        <v/>
      </c>
      <c r="H59" s="54" t="str">
        <f>IF($A59&lt;='All Results'!$B$4,"",IF(SUM('MissFill 1'!G$2:G59)=0,"",(IF('MissFill 1'!G59/SUM('MissFill 1'!G$2:G59)&gt;0.01,"",IF('MissFill 1'!G58/SUM('MissFill 1'!G$2:G59)&gt;0.01,"",IF('MissFill 1'!G57/SUM('MissFill 1'!G$2:G59)&gt;0.01,"",IF('MissFill 1'!G56/SUM('MissFill 1'!G$2:G59)&gt;0.01,"",DateEnded_5Day!$A59)))))))</f>
        <v/>
      </c>
      <c r="I59" s="54" t="str">
        <f>IF($A59&lt;='All Results'!$B$4,"",IF(SUM('MissFill 1'!H$2:H59)=0,"",(IF('MissFill 1'!H59/SUM('MissFill 1'!H$2:H59)&gt;0.01,"",IF('MissFill 1'!H58/SUM('MissFill 1'!H$2:H59)&gt;0.01,"",IF('MissFill 1'!H57/SUM('MissFill 1'!H$2:H59)&gt;0.01,"",IF('MissFill 1'!H56/SUM('MissFill 1'!H$2:H59)&gt;0.01,"",DateEnded_5Day!$A59)))))))</f>
        <v/>
      </c>
      <c r="J59" s="54" t="str">
        <f>IF($A59&lt;='All Results'!$B$4,"",IF(SUM('MissFill 1'!I$2:I59)=0,"",(IF('MissFill 1'!I59/SUM('MissFill 1'!I$2:I59)&gt;0.01,"",IF('MissFill 1'!I58/SUM('MissFill 1'!I$2:I59)&gt;0.01,"",IF('MissFill 1'!I57/SUM('MissFill 1'!I$2:I59)&gt;0.01,"",IF('MissFill 1'!I56/SUM('MissFill 1'!I$2:I59)&gt;0.01,"",DateEnded_5Day!$A59)))))))</f>
        <v/>
      </c>
      <c r="K59" s="54" t="str">
        <f>IF($A59&lt;='All Results'!$B$4,"",IF(SUM('MissFill 1'!J$2:J59)=0,"",(IF('MissFill 1'!J59/SUM('MissFill 1'!J$2:J59)&gt;0.01,"",IF('MissFill 1'!J58/SUM('MissFill 1'!J$2:J59)&gt;0.01,"",IF('MissFill 1'!J57/SUM('MissFill 1'!J$2:J59)&gt;0.01,"",IF('MissFill 1'!J56/SUM('MissFill 1'!J$2:J59)&gt;0.01,"",DateEnded_5Day!$A59)))))))</f>
        <v/>
      </c>
      <c r="L59" s="54" t="str">
        <f>IF($A59&lt;='All Results'!$B$4,"",IF(SUM('MissFill 1'!K$2:K59)=0,"",(IF('MissFill 1'!K59/SUM('MissFill 1'!K$2:K59)&gt;0.01,"",IF('MissFill 1'!K58/SUM('MissFill 1'!K$2:K59)&gt;0.01,"",IF('MissFill 1'!K57/SUM('MissFill 1'!K$2:K59)&gt;0.01,"",IF('MissFill 1'!K56/SUM('MissFill 1'!K$2:K59)&gt;0.01,"",DateEnded_5Day!$A59)))))))</f>
        <v/>
      </c>
      <c r="M59" s="54" t="str">
        <f>IF($A59&lt;='All Results'!$B$4,"",IF(SUM('MissFill 1'!L$2:L59)=0,"",(IF('MissFill 1'!L59/SUM('MissFill 1'!L$2:L59)&gt;0.01,"",IF('MissFill 1'!L58/SUM('MissFill 1'!L$2:L59)&gt;0.01,"",IF('MissFill 1'!L57/SUM('MissFill 1'!L$2:L59)&gt;0.01,"",IF('MissFill 1'!L56/SUM('MissFill 1'!L$2:L59)&gt;0.01,"",DateEnded_5Day!$A59)))))))</f>
        <v/>
      </c>
      <c r="N59" s="54" t="str">
        <f>IF($A59&lt;='All Results'!$B$4,"",IF(SUM('MissFill 1'!M$2:M59)=0,"",(IF('MissFill 1'!M59/SUM('MissFill 1'!M$2:M59)&gt;0.01,"",IF('MissFill 1'!M58/SUM('MissFill 1'!M$2:M59)&gt;0.01,"",IF('MissFill 1'!M57/SUM('MissFill 1'!M$2:M59)&gt;0.01,"",IF('MissFill 1'!M56/SUM('MissFill 1'!M$2:M59)&gt;0.01,"",DateEnded_5Day!$A59)))))))</f>
        <v/>
      </c>
      <c r="O59" s="54" t="str">
        <f>IF($A59&lt;='All Results'!$B$4,"",IF(SUM('MissFill 1'!N$2:N59)=0,"",(IF('MissFill 1'!N59/SUM('MissFill 1'!N$2:N59)&gt;0.01,"",IF('MissFill 1'!N58/SUM('MissFill 1'!N$2:N59)&gt;0.01,"",IF('MissFill 1'!N57/SUM('MissFill 1'!N$2:N59)&gt;0.01,"",IF('MissFill 1'!N56/SUM('MissFill 1'!N$2:N59)&gt;0.01,"",DateEnded_5Day!$A59)))))))</f>
        <v/>
      </c>
      <c r="P59" s="54" t="str">
        <f>IF($A59&lt;='All Results'!$B$4,"",IF(SUM('MissFill 1'!O$2:O59)=0,"",(IF('MissFill 1'!O59/SUM('MissFill 1'!O$2:O59)&gt;0.01,"",IF('MissFill 1'!O58/SUM('MissFill 1'!O$2:O59)&gt;0.01,"",IF('MissFill 1'!O57/SUM('MissFill 1'!O$2:O59)&gt;0.01,"",IF('MissFill 1'!O56/SUM('MissFill 1'!O$2:O59)&gt;0.01,"",DateEnded_5Day!$A59)))))))</f>
        <v/>
      </c>
      <c r="Q59" s="54" t="str">
        <f>IF($A59&lt;='All Results'!$B$4,"",IF(SUM('MissFill 1'!P$2:P59)=0,"",(IF('MissFill 1'!P59/SUM('MissFill 1'!P$2:P59)&gt;0.01,"",IF('MissFill 1'!P58/SUM('MissFill 1'!P$2:P59)&gt;0.01,"",IF('MissFill 1'!P57/SUM('MissFill 1'!P$2:P59)&gt;0.01,"",IF('MissFill 1'!P56/SUM('MissFill 1'!P$2:P59)&gt;0.01,"",DateEnded_5Day!$A59)))))))</f>
        <v/>
      </c>
      <c r="R59" s="54" t="str">
        <f>IF($A59&lt;='All Results'!$B$4,"",IF(SUM('MissFill 1'!Q$2:Q59)=0,"",(IF('MissFill 1'!Q59/SUM('MissFill 1'!Q$2:Q59)&gt;0.01,"",IF('MissFill 1'!Q58/SUM('MissFill 1'!Q$2:Q59)&gt;0.01,"",IF('MissFill 1'!Q57/SUM('MissFill 1'!Q$2:Q59)&gt;0.01,"",IF('MissFill 1'!Q56/SUM('MissFill 1'!Q$2:Q59)&gt;0.01,"",DateEnded_5Day!$A59)))))))</f>
        <v/>
      </c>
      <c r="S59" s="54" t="str">
        <f>IF($A59&lt;='All Results'!$B$4,"",IF(SUM('MissFill 1'!R$2:R59)=0,"",(IF('MissFill 1'!R59/SUM('MissFill 1'!R$2:R59)&gt;0.01,"",IF('MissFill 1'!R58/SUM('MissFill 1'!R$2:R59)&gt;0.01,"",IF('MissFill 1'!R57/SUM('MissFill 1'!R$2:R59)&gt;0.01,"",IF('MissFill 1'!R56/SUM('MissFill 1'!R$2:R59)&gt;0.01,"",DateEnded_5Day!$A59)))))))</f>
        <v/>
      </c>
      <c r="T59" s="54" t="str">
        <f>IF($A59&lt;='All Results'!$B$4,"",IF(SUM('MissFill 1'!S$2:S59)=0,"",(IF('MissFill 1'!S59/SUM('MissFill 1'!S$2:S59)&gt;0.01,"",IF('MissFill 1'!S58/SUM('MissFill 1'!S$2:S59)&gt;0.01,"",IF('MissFill 1'!S57/SUM('MissFill 1'!S$2:S59)&gt;0.01,"",IF('MissFill 1'!S56/SUM('MissFill 1'!S$2:S59)&gt;0.01,"",DateEnded_5Day!$A59)))))))</f>
        <v/>
      </c>
      <c r="U59" s="54" t="str">
        <f>IF($A59&lt;='All Results'!$B$4,"",IF(SUM('MissFill 1'!T$2:T59)=0,"",(IF('MissFill 1'!T59/SUM('MissFill 1'!T$2:T59)&gt;0.01,"",IF('MissFill 1'!T58/SUM('MissFill 1'!T$2:T59)&gt;0.01,"",IF('MissFill 1'!T57/SUM('MissFill 1'!T$2:T59)&gt;0.01,"",IF('MissFill 1'!T56/SUM('MissFill 1'!T$2:T59)&gt;0.01,"",DateEnded_5Day!$A59)))))))</f>
        <v/>
      </c>
      <c r="V59" s="54" t="str">
        <f>IF($A59&lt;='All Results'!$B$4,"",IF(SUM('MissFill 1'!U$2:U59)=0,"",(IF('MissFill 1'!U59/SUM('MissFill 1'!U$2:U59)&gt;0.01,"",IF('MissFill 1'!U58/SUM('MissFill 1'!U$2:U59)&gt;0.01,"",IF('MissFill 1'!U57/SUM('MissFill 1'!U$2:U59)&gt;0.01,"",IF('MissFill 1'!U56/SUM('MissFill 1'!U$2:U59)&gt;0.01,"",DateEnded_5Day!$A59)))))))</f>
        <v/>
      </c>
      <c r="W59" s="54" t="str">
        <f>IF($A59&lt;='All Results'!$B$4,"",IF(SUM('MissFill 1'!V$2:V59)=0,"",(IF('MissFill 1'!V59/SUM('MissFill 1'!V$2:V59)&gt;0.01,"",IF('MissFill 1'!V58/SUM('MissFill 1'!V$2:V59)&gt;0.01,"",IF('MissFill 1'!V57/SUM('MissFill 1'!V$2:V59)&gt;0.01,"",IF('MissFill 1'!V56/SUM('MissFill 1'!V$2:V59)&gt;0.01,"",DateEnded_5Day!$A59)))))))</f>
        <v/>
      </c>
      <c r="X59" s="54" t="str">
        <f>IF($A59&lt;='All Results'!$B$4,"",IF(SUM('MissFill 1'!W$2:W59)=0,"",(IF('MissFill 1'!W59/SUM('MissFill 1'!W$2:W59)&gt;0.01,"",IF('MissFill 1'!W58/SUM('MissFill 1'!W$2:W59)&gt;0.01,"",IF('MissFill 1'!W57/SUM('MissFill 1'!W$2:W59)&gt;0.01,"",IF('MissFill 1'!W56/SUM('MissFill 1'!W$2:W59)&gt;0.01,"",DateEnded_5Day!$A59)))))))</f>
        <v/>
      </c>
      <c r="Y59" s="54" t="str">
        <f>IF($A59&lt;='All Results'!$B$4,"",IF(SUM('MissFill 1'!X$2:X59)=0,"",(IF('MissFill 1'!X59/SUM('MissFill 1'!X$2:X59)&gt;0.01,"",IF('MissFill 1'!X58/SUM('MissFill 1'!X$2:X59)&gt;0.01,"",IF('MissFill 1'!X57/SUM('MissFill 1'!X$2:X59)&gt;0.01,"",IF('MissFill 1'!X56/SUM('MissFill 1'!X$2:X59)&gt;0.01,"",DateEnded_5Day!$A59)))))))</f>
        <v/>
      </c>
      <c r="Z59" s="54" t="str">
        <f>IF($A59&lt;='All Results'!$B$4,"",IF(SUM('MissFill 1'!Y$2:Y59)=0,"",(IF('MissFill 1'!Y59/SUM('MissFill 1'!Y$2:Y59)&gt;0.01,"",IF('MissFill 1'!Y58/SUM('MissFill 1'!Y$2:Y59)&gt;0.01,"",IF('MissFill 1'!Y57/SUM('MissFill 1'!Y$2:Y59)&gt;0.01,"",IF('MissFill 1'!Y56/SUM('MissFill 1'!Y$2:Y59)&gt;0.01,"",DateEnded_5Day!$A59)))))))</f>
        <v/>
      </c>
      <c r="AA59" s="54" t="str">
        <f>IF($A59&lt;='All Results'!$B$4,"",IF(SUM('MissFill 1'!Z$2:Z59)=0,"",(IF('MissFill 1'!Z59/SUM('MissFill 1'!Z$2:Z59)&gt;0.01,"",IF('MissFill 1'!Z58/SUM('MissFill 1'!Z$2:Z59)&gt;0.01,"",IF('MissFill 1'!Z57/SUM('MissFill 1'!Z$2:Z59)&gt;0.01,"",IF('MissFill 1'!Z56/SUM('MissFill 1'!Z$2:Z59)&gt;0.01,"",DateEnded_5Day!$A59)))))))</f>
        <v/>
      </c>
      <c r="AB59" s="54" t="str">
        <f>IF($A59&lt;='All Results'!$B$4,"",IF(SUM('MissFill 1'!AA$2:AA59)=0,"",(IF('MissFill 1'!AA59/SUM('MissFill 1'!AA$2:AA59)&gt;0.01,"",IF('MissFill 1'!AA58/SUM('MissFill 1'!AA$2:AA59)&gt;0.01,"",IF('MissFill 1'!AA57/SUM('MissFill 1'!AA$2:AA59)&gt;0.01,"",IF('MissFill 1'!AA56/SUM('MissFill 1'!AA$2:AA59)&gt;0.01,"",DateEnded_5Day!$A59)))))))</f>
        <v/>
      </c>
      <c r="AC59" s="54" t="str">
        <f>IF($A59&lt;='All Results'!$B$4,"",IF(SUM('MissFill 1'!AB$2:AB59)=0,"",(IF('MissFill 1'!AB59/SUM('MissFill 1'!AB$2:AB59)&gt;0.01,"",IF('MissFill 1'!AB58/SUM('MissFill 1'!AB$2:AB59)&gt;0.01,"",IF('MissFill 1'!AB57/SUM('MissFill 1'!AB$2:AB59)&gt;0.01,"",IF('MissFill 1'!AB56/SUM('MissFill 1'!AB$2:AB59)&gt;0.01,"",DateEnded_5Day!$A59)))))))</f>
        <v/>
      </c>
      <c r="AD59" s="54" t="str">
        <f>IF($A59&lt;='All Results'!$B$4,"",IF(SUM('MissFill 1'!AC$2:AC59)=0,"",(IF('MissFill 1'!AC59/SUM('MissFill 1'!AC$2:AC59)&gt;0.01,"",IF('MissFill 1'!AC58/SUM('MissFill 1'!AC$2:AC59)&gt;0.01,"",IF('MissFill 1'!AC57/SUM('MissFill 1'!AC$2:AC59)&gt;0.01,"",IF('MissFill 1'!AC56/SUM('MissFill 1'!AC$2:AC59)&gt;0.01,"",DateEnded_5Day!$A59)))))))</f>
        <v/>
      </c>
      <c r="AE59" s="54" t="str">
        <f>IF($A59&lt;='All Results'!$B$4,"",IF(SUM('MissFill 1'!AD$2:AD59)=0,"",(IF('MissFill 1'!AD59/SUM('MissFill 1'!AD$2:AD59)&gt;0.01,"",IF('MissFill 1'!AD58/SUM('MissFill 1'!AD$2:AD59)&gt;0.01,"",IF('MissFill 1'!AD57/SUM('MissFill 1'!AD$2:AD59)&gt;0.01,"",IF('MissFill 1'!AD56/SUM('MissFill 1'!AD$2:AD59)&gt;0.01,"",DateEnded_5Day!$A59)))))))</f>
        <v/>
      </c>
      <c r="AF59" s="54" t="str">
        <f>IF($A59&lt;='All Results'!$B$4,"",IF(SUM('MissFill 1'!AE$2:AE59)=0,"",(IF('MissFill 1'!AE59/SUM('MissFill 1'!AE$2:AE59)&gt;0.01,"",IF('MissFill 1'!AE58/SUM('MissFill 1'!AE$2:AE59)&gt;0.01,"",IF('MissFill 1'!AE57/SUM('MissFill 1'!AE$2:AE59)&gt;0.01,"",IF('MissFill 1'!AE56/SUM('MissFill 1'!AE$2:AE59)&gt;0.01,"",DateEnded_5Day!$A59)))))))</f>
        <v/>
      </c>
      <c r="AG59" s="54" t="str">
        <f>IF($A59&lt;='All Results'!$B$4,"",IF(SUM('MissFill 1'!AF$2:AF59)=0,"",(IF('MissFill 1'!AF59/SUM('MissFill 1'!AF$2:AF59)&gt;0.01,"",IF('MissFill 1'!AF58/SUM('MissFill 1'!AF$2:AF59)&gt;0.01,"",IF('MissFill 1'!AF57/SUM('MissFill 1'!AF$2:AF59)&gt;0.01,"",IF('MissFill 1'!AF56/SUM('MissFill 1'!AF$2:AF59)&gt;0.01,"",DateEnded_5Day!$A59)))))))</f>
        <v/>
      </c>
      <c r="AH59" s="54" t="str">
        <f>IF($A59&lt;='All Results'!$B$4,"",IF(SUM('MissFill 1'!AG$2:AG59)=0,"",(IF('MissFill 1'!AG59/SUM('MissFill 1'!AG$2:AG59)&gt;0.01,"",IF('MissFill 1'!AG58/SUM('MissFill 1'!AG$2:AG59)&gt;0.01,"",IF('MissFill 1'!AG57/SUM('MissFill 1'!AG$2:AG59)&gt;0.01,"",IF('MissFill 1'!AG56/SUM('MissFill 1'!AG$2:AG59)&gt;0.01,"",DateEnded_5Day!$A59)))))))</f>
        <v/>
      </c>
      <c r="AI59" s="54" t="str">
        <f>IF($A59&lt;='All Results'!$B$4,"",IF(SUM('MissFill 1'!AH$2:AH59)=0,"",(IF('MissFill 1'!AH59/SUM('MissFill 1'!AH$2:AH59)&gt;0.01,"",IF('MissFill 1'!AH58/SUM('MissFill 1'!AH$2:AH59)&gt;0.01,"",IF('MissFill 1'!AH57/SUM('MissFill 1'!AH$2:AH59)&gt;0.01,"",IF('MissFill 1'!AH56/SUM('MissFill 1'!AH$2:AH59)&gt;0.01,"",DateEnded_5Day!$A59)))))))</f>
        <v/>
      </c>
      <c r="AJ59" s="54" t="str">
        <f>IF($A59&lt;='All Results'!$B$4,"",IF(SUM('MissFill 1'!AI$2:AI59)=0,"",(IF('MissFill 1'!AI59/SUM('MissFill 1'!AI$2:AI59)&gt;0.01,"",IF('MissFill 1'!AI58/SUM('MissFill 1'!AI$2:AI59)&gt;0.01,"",IF('MissFill 1'!AI57/SUM('MissFill 1'!AI$2:AI59)&gt;0.01,"",IF('MissFill 1'!AI56/SUM('MissFill 1'!AI$2:AI59)&gt;0.01,"",DateEnded_5Day!$A59)))))))</f>
        <v/>
      </c>
      <c r="AK59" s="54" t="str">
        <f>IF($A59&lt;='All Results'!$B$4,"",IF(SUM('MissFill 1'!AJ$2:AJ59)=0,"",(IF('MissFill 1'!AJ59/SUM('MissFill 1'!AJ$2:AJ59)&gt;0.01,"",IF('MissFill 1'!AJ58/SUM('MissFill 1'!AJ$2:AJ59)&gt;0.01,"",IF('MissFill 1'!AJ57/SUM('MissFill 1'!AJ$2:AJ59)&gt;0.01,"",IF('MissFill 1'!AJ56/SUM('MissFill 1'!AJ$2:AJ59)&gt;0.01,"",DateEnded_5Day!$A59)))))))</f>
        <v/>
      </c>
      <c r="AL59" s="54" t="str">
        <f>IF($A59&lt;='All Results'!$B$4,"",IF(SUM('MissFill 1'!AK$2:AK59)=0,"",(IF('MissFill 1'!AK59/SUM('MissFill 1'!AK$2:AK59)&gt;0.01,"",IF('MissFill 1'!AK58/SUM('MissFill 1'!AK$2:AK59)&gt;0.01,"",IF('MissFill 1'!AK57/SUM('MissFill 1'!AK$2:AK59)&gt;0.01,"",IF('MissFill 1'!AK56/SUM('MissFill 1'!AK$2:AK59)&gt;0.01,"",DateEnded_5Day!$A59)))))))</f>
        <v/>
      </c>
      <c r="AM59" s="54" t="str">
        <f>IF($A59&lt;='All Results'!$B$4,"",IF(SUM('MissFill 1'!AL$2:AL59)=0,"",(IF('MissFill 1'!AL59/SUM('MissFill 1'!AL$2:AL59)&gt;0.01,"",IF('MissFill 1'!AL58/SUM('MissFill 1'!AL$2:AL59)&gt;0.01,"",IF('MissFill 1'!AL57/SUM('MissFill 1'!AL$2:AL59)&gt;0.01,"",IF('MissFill 1'!AL56/SUM('MissFill 1'!AL$2:AL59)&gt;0.01,"",DateEnded_5Day!$A59)))))))</f>
        <v/>
      </c>
      <c r="AN59" s="54" t="str">
        <f>IF($A59&lt;='All Results'!$B$4,"",IF(SUM('MissFill 1'!AM$2:AM59)=0,"",(IF('MissFill 1'!AM59/SUM('MissFill 1'!AM$2:AM59)&gt;0.01,"",IF('MissFill 1'!AM58/SUM('MissFill 1'!AM$2:AM59)&gt;0.01,"",IF('MissFill 1'!AM57/SUM('MissFill 1'!AM$2:AM59)&gt;0.01,"",IF('MissFill 1'!AM56/SUM('MissFill 1'!AM$2:AM59)&gt;0.01,"",DateEnded_5Day!$A59)))))))</f>
        <v/>
      </c>
      <c r="AO59" s="54" t="str">
        <f>IF($A59&lt;='All Results'!$B$4,"",IF(SUM('MissFill 1'!AN$2:AN59)=0,"",(IF('MissFill 1'!AN59/SUM('MissFill 1'!AN$2:AN59)&gt;0.01,"",IF('MissFill 1'!AN58/SUM('MissFill 1'!AN$2:AN59)&gt;0.01,"",IF('MissFill 1'!AN57/SUM('MissFill 1'!AN$2:AN59)&gt;0.01,"",IF('MissFill 1'!AN56/SUM('MissFill 1'!AN$2:AN59)&gt;0.01,"",DateEnded_5Day!$A59)))))))</f>
        <v/>
      </c>
      <c r="AP59" s="54" t="str">
        <f>IF($A59&lt;='All Results'!$B$4,"",IF(SUM('MissFill 1'!AO$2:AO59)=0,"",(IF('MissFill 1'!AO59/SUM('MissFill 1'!AO$2:AO59)&gt;0.01,"",IF('MissFill 1'!AO58/SUM('MissFill 1'!AO$2:AO59)&gt;0.01,"",IF('MissFill 1'!AO57/SUM('MissFill 1'!AO$2:AO59)&gt;0.01,"",IF('MissFill 1'!AO56/SUM('MissFill 1'!AO$2:AO59)&gt;0.01,"",DateEnded_5Day!$A59)))))))</f>
        <v/>
      </c>
      <c r="AQ59" s="54" t="str">
        <f>IF($A59&lt;='All Results'!$B$4,"",IF(SUM('MissFill 1'!AP$2:AP59)=0,"",(IF('MissFill 1'!AP59/SUM('MissFill 1'!AP$2:AP59)&gt;0.01,"",IF('MissFill 1'!AP58/SUM('MissFill 1'!AP$2:AP59)&gt;0.01,"",IF('MissFill 1'!AP57/SUM('MissFill 1'!AP$2:AP59)&gt;0.01,"",IF('MissFill 1'!AP56/SUM('MissFill 1'!AP$2:AP59)&gt;0.01,"",DateEnded_5Day!$A59)))))))</f>
        <v/>
      </c>
      <c r="AR59" s="54" t="str">
        <f>IF($A59&lt;='All Results'!$B$4,"",IF(SUM('MissFill 1'!AQ$2:AQ59)=0,"",(IF('MissFill 1'!AQ59/SUM('MissFill 1'!AQ$2:AQ59)&gt;0.01,"",IF('MissFill 1'!AQ58/SUM('MissFill 1'!AQ$2:AQ59)&gt;0.01,"",IF('MissFill 1'!AQ57/SUM('MissFill 1'!AQ$2:AQ59)&gt;0.01,"",IF('MissFill 1'!AQ56/SUM('MissFill 1'!AQ$2:AQ59)&gt;0.01,"",DateEnded_5Day!$A59)))))))</f>
        <v/>
      </c>
      <c r="AS59" s="54" t="str">
        <f>IF($A59&lt;='All Results'!$B$4,"",IF(SUM('MissFill 1'!AR$2:AR59)=0,"",(IF('MissFill 1'!AR59/SUM('MissFill 1'!AR$2:AR59)&gt;0.01,"",IF('MissFill 1'!AR58/SUM('MissFill 1'!AR$2:AR59)&gt;0.01,"",IF('MissFill 1'!AR57/SUM('MissFill 1'!AR$2:AR59)&gt;0.01,"",IF('MissFill 1'!AR56/SUM('MissFill 1'!AR$2:AR59)&gt;0.01,"",DateEnded_5Day!$A59)))))))</f>
        <v/>
      </c>
      <c r="AT59" s="54" t="str">
        <f>IF($A59&lt;='All Results'!$B$4,"",IF(SUM('MissFill 1'!AS$2:AS59)=0,"",(IF('MissFill 1'!AS59/SUM('MissFill 1'!AS$2:AS59)&gt;0.01,"",IF('MissFill 1'!AS58/SUM('MissFill 1'!AS$2:AS59)&gt;0.01,"",IF('MissFill 1'!AS57/SUM('MissFill 1'!AS$2:AS59)&gt;0.01,"",IF('MissFill 1'!AS56/SUM('MissFill 1'!AS$2:AS59)&gt;0.01,"",DateEnded_5Day!$A59)))))))</f>
        <v/>
      </c>
      <c r="AU59" s="54" t="str">
        <f>IF($A59&lt;='All Results'!$B$4,"",IF(SUM('MissFill 1'!AT$2:AT59)=0,"",(IF('MissFill 1'!AT59/SUM('MissFill 1'!AT$2:AT59)&gt;0.01,"",IF('MissFill 1'!AT58/SUM('MissFill 1'!AT$2:AT59)&gt;0.01,"",IF('MissFill 1'!AT57/SUM('MissFill 1'!AT$2:AT59)&gt;0.01,"",IF('MissFill 1'!AT56/SUM('MissFill 1'!AT$2:AT59)&gt;0.01,"",DateEnded_5Day!$A59)))))))</f>
        <v/>
      </c>
      <c r="AV59" s="54" t="str">
        <f>IF($A59&lt;='All Results'!$B$4,"",IF(SUM('MissFill 1'!AU$2:AU59)=0,"",(IF('MissFill 1'!AU59/SUM('MissFill 1'!AU$2:AU59)&gt;0.01,"",IF('MissFill 1'!AU58/SUM('MissFill 1'!AU$2:AU59)&gt;0.01,"",IF('MissFill 1'!AU57/SUM('MissFill 1'!AU$2:AU59)&gt;0.01,"",IF('MissFill 1'!AU56/SUM('MissFill 1'!AU$2:AU59)&gt;0.01,"",DateEnded_5Day!$A59)))))))</f>
        <v/>
      </c>
      <c r="AW59" s="54" t="str">
        <f>IF($A59&lt;='All Results'!$B$4,"",IF(SUM('MissFill 1'!AV$2:AV59)=0,"",(IF('MissFill 1'!AV59/SUM('MissFill 1'!AV$2:AV59)&gt;0.01,"",IF('MissFill 1'!AV58/SUM('MissFill 1'!AV$2:AV59)&gt;0.01,"",IF('MissFill 1'!AV57/SUM('MissFill 1'!AV$2:AV59)&gt;0.01,"",IF('MissFill 1'!AV56/SUM('MissFill 1'!AV$2:AV59)&gt;0.01,"",DateEnded_5Day!$A59)))))))</f>
        <v/>
      </c>
      <c r="AX59" s="54" t="str">
        <f>IF($A59&lt;='All Results'!$B$4,"",IF(SUM('MissFill 1'!AW$2:AW59)=0,"",(IF('MissFill 1'!AW59/SUM('MissFill 1'!AW$2:AW59)&gt;0.01,"",IF('MissFill 1'!AW58/SUM('MissFill 1'!AW$2:AW59)&gt;0.01,"",IF('MissFill 1'!AW57/SUM('MissFill 1'!AW$2:AW59)&gt;0.01,"",IF('MissFill 1'!AW56/SUM('MissFill 1'!AW$2:AW59)&gt;0.01,"",DateEnded_5Day!$A59)))))))</f>
        <v/>
      </c>
    </row>
    <row r="60" spans="1:50" x14ac:dyDescent="0.25">
      <c r="A60" s="41">
        <v>44405</v>
      </c>
      <c r="B60" s="52">
        <v>209</v>
      </c>
      <c r="C60" s="54" t="str">
        <f>IF($A60&lt;='All Results'!$B$4,"",IF(SUM('MissFill 1'!B$2:B60)=0,"",(IF('MissFill 1'!B60/SUM('MissFill 1'!B$2:B60)&gt;0.01,"",IF('MissFill 1'!B59/SUM('MissFill 1'!B$2:B60)&gt;0.01,"",IF('MissFill 1'!B58/SUM('MissFill 1'!B$2:B60)&gt;0.01,"",IF('MissFill 1'!B57/SUM('MissFill 1'!B$2:B60)&gt;0.01,"",DateEnded_5Day!$A60)))))))</f>
        <v/>
      </c>
      <c r="D60" s="54" t="str">
        <f>IF($A60&lt;='All Results'!$B$4,"",IF(SUM('MissFill 1'!C$2:C60)=0,"",(IF('MissFill 1'!C60/SUM('MissFill 1'!C$2:C60)&gt;0.01,"",IF('MissFill 1'!C59/SUM('MissFill 1'!C$2:C60)&gt;0.01,"",IF('MissFill 1'!C58/SUM('MissFill 1'!C$2:C60)&gt;0.01,"",IF('MissFill 1'!C57/SUM('MissFill 1'!C$2:C60)&gt;0.01,"",DateEnded_5Day!$A60)))))))</f>
        <v/>
      </c>
      <c r="E60" s="54" t="str">
        <f>IF($A60&lt;='All Results'!$B$4,"",IF(SUM('MissFill 1'!D$2:D60)=0,"",(IF('MissFill 1'!D60/SUM('MissFill 1'!D$2:D60)&gt;0.01,"",IF('MissFill 1'!D59/SUM('MissFill 1'!D$2:D60)&gt;0.01,"",IF('MissFill 1'!D58/SUM('MissFill 1'!D$2:D60)&gt;0.01,"",IF('MissFill 1'!D57/SUM('MissFill 1'!D$2:D60)&gt;0.01,"",DateEnded_5Day!$A60)))))))</f>
        <v/>
      </c>
      <c r="F60" s="54" t="str">
        <f>IF($A60&lt;='All Results'!$B$4,"",IF(SUM('MissFill 1'!E$2:E60)=0,"",(IF('MissFill 1'!E60/SUM('MissFill 1'!E$2:E60)&gt;0.01,"",IF('MissFill 1'!E59/SUM('MissFill 1'!E$2:E60)&gt;0.01,"",IF('MissFill 1'!E58/SUM('MissFill 1'!E$2:E60)&gt;0.01,"",IF('MissFill 1'!E57/SUM('MissFill 1'!E$2:E60)&gt;0.01,"",DateEnded_5Day!$A60)))))))</f>
        <v/>
      </c>
      <c r="G60" s="54" t="str">
        <f>IF($A60&lt;='All Results'!$B$4,"",IF(SUM('MissFill 1'!F$2:F60)=0,"",(IF('MissFill 1'!F60/SUM('MissFill 1'!F$2:F60)&gt;0.01,"",IF('MissFill 1'!F59/SUM('MissFill 1'!F$2:F60)&gt;0.01,"",IF('MissFill 1'!F58/SUM('MissFill 1'!F$2:F60)&gt;0.01,"",IF('MissFill 1'!F57/SUM('MissFill 1'!F$2:F60)&gt;0.01,"",DateEnded_5Day!$A60)))))))</f>
        <v/>
      </c>
      <c r="H60" s="54" t="str">
        <f>IF($A60&lt;='All Results'!$B$4,"",IF(SUM('MissFill 1'!G$2:G60)=0,"",(IF('MissFill 1'!G60/SUM('MissFill 1'!G$2:G60)&gt;0.01,"",IF('MissFill 1'!G59/SUM('MissFill 1'!G$2:G60)&gt;0.01,"",IF('MissFill 1'!G58/SUM('MissFill 1'!G$2:G60)&gt;0.01,"",IF('MissFill 1'!G57/SUM('MissFill 1'!G$2:G60)&gt;0.01,"",DateEnded_5Day!$A60)))))))</f>
        <v/>
      </c>
      <c r="I60" s="54" t="str">
        <f>IF($A60&lt;='All Results'!$B$4,"",IF(SUM('MissFill 1'!H$2:H60)=0,"",(IF('MissFill 1'!H60/SUM('MissFill 1'!H$2:H60)&gt;0.01,"",IF('MissFill 1'!H59/SUM('MissFill 1'!H$2:H60)&gt;0.01,"",IF('MissFill 1'!H58/SUM('MissFill 1'!H$2:H60)&gt;0.01,"",IF('MissFill 1'!H57/SUM('MissFill 1'!H$2:H60)&gt;0.01,"",DateEnded_5Day!$A60)))))))</f>
        <v/>
      </c>
      <c r="J60" s="54" t="str">
        <f>IF($A60&lt;='All Results'!$B$4,"",IF(SUM('MissFill 1'!I$2:I60)=0,"",(IF('MissFill 1'!I60/SUM('MissFill 1'!I$2:I60)&gt;0.01,"",IF('MissFill 1'!I59/SUM('MissFill 1'!I$2:I60)&gt;0.01,"",IF('MissFill 1'!I58/SUM('MissFill 1'!I$2:I60)&gt;0.01,"",IF('MissFill 1'!I57/SUM('MissFill 1'!I$2:I60)&gt;0.01,"",DateEnded_5Day!$A60)))))))</f>
        <v/>
      </c>
      <c r="K60" s="54" t="str">
        <f>IF($A60&lt;='All Results'!$B$4,"",IF(SUM('MissFill 1'!J$2:J60)=0,"",(IF('MissFill 1'!J60/SUM('MissFill 1'!J$2:J60)&gt;0.01,"",IF('MissFill 1'!J59/SUM('MissFill 1'!J$2:J60)&gt;0.01,"",IF('MissFill 1'!J58/SUM('MissFill 1'!J$2:J60)&gt;0.01,"",IF('MissFill 1'!J57/SUM('MissFill 1'!J$2:J60)&gt;0.01,"",DateEnded_5Day!$A60)))))))</f>
        <v/>
      </c>
      <c r="L60" s="54" t="str">
        <f>IF($A60&lt;='All Results'!$B$4,"",IF(SUM('MissFill 1'!K$2:K60)=0,"",(IF('MissFill 1'!K60/SUM('MissFill 1'!K$2:K60)&gt;0.01,"",IF('MissFill 1'!K59/SUM('MissFill 1'!K$2:K60)&gt;0.01,"",IF('MissFill 1'!K58/SUM('MissFill 1'!K$2:K60)&gt;0.01,"",IF('MissFill 1'!K57/SUM('MissFill 1'!K$2:K60)&gt;0.01,"",DateEnded_5Day!$A60)))))))</f>
        <v/>
      </c>
      <c r="M60" s="54" t="str">
        <f>IF($A60&lt;='All Results'!$B$4,"",IF(SUM('MissFill 1'!L$2:L60)=0,"",(IF('MissFill 1'!L60/SUM('MissFill 1'!L$2:L60)&gt;0.01,"",IF('MissFill 1'!L59/SUM('MissFill 1'!L$2:L60)&gt;0.01,"",IF('MissFill 1'!L58/SUM('MissFill 1'!L$2:L60)&gt;0.01,"",IF('MissFill 1'!L57/SUM('MissFill 1'!L$2:L60)&gt;0.01,"",DateEnded_5Day!$A60)))))))</f>
        <v/>
      </c>
      <c r="N60" s="54" t="str">
        <f>IF($A60&lt;='All Results'!$B$4,"",IF(SUM('MissFill 1'!M$2:M60)=0,"",(IF('MissFill 1'!M60/SUM('MissFill 1'!M$2:M60)&gt;0.01,"",IF('MissFill 1'!M59/SUM('MissFill 1'!M$2:M60)&gt;0.01,"",IF('MissFill 1'!M58/SUM('MissFill 1'!M$2:M60)&gt;0.01,"",IF('MissFill 1'!M57/SUM('MissFill 1'!M$2:M60)&gt;0.01,"",DateEnded_5Day!$A60)))))))</f>
        <v/>
      </c>
      <c r="O60" s="54" t="str">
        <f>IF($A60&lt;='All Results'!$B$4,"",IF(SUM('MissFill 1'!N$2:N60)=0,"",(IF('MissFill 1'!N60/SUM('MissFill 1'!N$2:N60)&gt;0.01,"",IF('MissFill 1'!N59/SUM('MissFill 1'!N$2:N60)&gt;0.01,"",IF('MissFill 1'!N58/SUM('MissFill 1'!N$2:N60)&gt;0.01,"",IF('MissFill 1'!N57/SUM('MissFill 1'!N$2:N60)&gt;0.01,"",DateEnded_5Day!$A60)))))))</f>
        <v/>
      </c>
      <c r="P60" s="54" t="str">
        <f>IF($A60&lt;='All Results'!$B$4,"",IF(SUM('MissFill 1'!O$2:O60)=0,"",(IF('MissFill 1'!O60/SUM('MissFill 1'!O$2:O60)&gt;0.01,"",IF('MissFill 1'!O59/SUM('MissFill 1'!O$2:O60)&gt;0.01,"",IF('MissFill 1'!O58/SUM('MissFill 1'!O$2:O60)&gt;0.01,"",IF('MissFill 1'!O57/SUM('MissFill 1'!O$2:O60)&gt;0.01,"",DateEnded_5Day!$A60)))))))</f>
        <v/>
      </c>
      <c r="Q60" s="54" t="str">
        <f>IF($A60&lt;='All Results'!$B$4,"",IF(SUM('MissFill 1'!P$2:P60)=0,"",(IF('MissFill 1'!P60/SUM('MissFill 1'!P$2:P60)&gt;0.01,"",IF('MissFill 1'!P59/SUM('MissFill 1'!P$2:P60)&gt;0.01,"",IF('MissFill 1'!P58/SUM('MissFill 1'!P$2:P60)&gt;0.01,"",IF('MissFill 1'!P57/SUM('MissFill 1'!P$2:P60)&gt;0.01,"",DateEnded_5Day!$A60)))))))</f>
        <v/>
      </c>
      <c r="R60" s="54" t="str">
        <f>IF($A60&lt;='All Results'!$B$4,"",IF(SUM('MissFill 1'!Q$2:Q60)=0,"",(IF('MissFill 1'!Q60/SUM('MissFill 1'!Q$2:Q60)&gt;0.01,"",IF('MissFill 1'!Q59/SUM('MissFill 1'!Q$2:Q60)&gt;0.01,"",IF('MissFill 1'!Q58/SUM('MissFill 1'!Q$2:Q60)&gt;0.01,"",IF('MissFill 1'!Q57/SUM('MissFill 1'!Q$2:Q60)&gt;0.01,"",DateEnded_5Day!$A60)))))))</f>
        <v/>
      </c>
      <c r="S60" s="54" t="str">
        <f>IF($A60&lt;='All Results'!$B$4,"",IF(SUM('MissFill 1'!R$2:R60)=0,"",(IF('MissFill 1'!R60/SUM('MissFill 1'!R$2:R60)&gt;0.01,"",IF('MissFill 1'!R59/SUM('MissFill 1'!R$2:R60)&gt;0.01,"",IF('MissFill 1'!R58/SUM('MissFill 1'!R$2:R60)&gt;0.01,"",IF('MissFill 1'!R57/SUM('MissFill 1'!R$2:R60)&gt;0.01,"",DateEnded_5Day!$A60)))))))</f>
        <v/>
      </c>
      <c r="T60" s="54" t="str">
        <f>IF($A60&lt;='All Results'!$B$4,"",IF(SUM('MissFill 1'!S$2:S60)=0,"",(IF('MissFill 1'!S60/SUM('MissFill 1'!S$2:S60)&gt;0.01,"",IF('MissFill 1'!S59/SUM('MissFill 1'!S$2:S60)&gt;0.01,"",IF('MissFill 1'!S58/SUM('MissFill 1'!S$2:S60)&gt;0.01,"",IF('MissFill 1'!S57/SUM('MissFill 1'!S$2:S60)&gt;0.01,"",DateEnded_5Day!$A60)))))))</f>
        <v/>
      </c>
      <c r="U60" s="54" t="str">
        <f>IF($A60&lt;='All Results'!$B$4,"",IF(SUM('MissFill 1'!T$2:T60)=0,"",(IF('MissFill 1'!T60/SUM('MissFill 1'!T$2:T60)&gt;0.01,"",IF('MissFill 1'!T59/SUM('MissFill 1'!T$2:T60)&gt;0.01,"",IF('MissFill 1'!T58/SUM('MissFill 1'!T$2:T60)&gt;0.01,"",IF('MissFill 1'!T57/SUM('MissFill 1'!T$2:T60)&gt;0.01,"",DateEnded_5Day!$A60)))))))</f>
        <v/>
      </c>
      <c r="V60" s="54" t="str">
        <f>IF($A60&lt;='All Results'!$B$4,"",IF(SUM('MissFill 1'!U$2:U60)=0,"",(IF('MissFill 1'!U60/SUM('MissFill 1'!U$2:U60)&gt;0.01,"",IF('MissFill 1'!U59/SUM('MissFill 1'!U$2:U60)&gt;0.01,"",IF('MissFill 1'!U58/SUM('MissFill 1'!U$2:U60)&gt;0.01,"",IF('MissFill 1'!U57/SUM('MissFill 1'!U$2:U60)&gt;0.01,"",DateEnded_5Day!$A60)))))))</f>
        <v/>
      </c>
      <c r="W60" s="54" t="str">
        <f>IF($A60&lt;='All Results'!$B$4,"",IF(SUM('MissFill 1'!V$2:V60)=0,"",(IF('MissFill 1'!V60/SUM('MissFill 1'!V$2:V60)&gt;0.01,"",IF('MissFill 1'!V59/SUM('MissFill 1'!V$2:V60)&gt;0.01,"",IF('MissFill 1'!V58/SUM('MissFill 1'!V$2:V60)&gt;0.01,"",IF('MissFill 1'!V57/SUM('MissFill 1'!V$2:V60)&gt;0.01,"",DateEnded_5Day!$A60)))))))</f>
        <v/>
      </c>
      <c r="X60" s="54" t="str">
        <f>IF($A60&lt;='All Results'!$B$4,"",IF(SUM('MissFill 1'!W$2:W60)=0,"",(IF('MissFill 1'!W60/SUM('MissFill 1'!W$2:W60)&gt;0.01,"",IF('MissFill 1'!W59/SUM('MissFill 1'!W$2:W60)&gt;0.01,"",IF('MissFill 1'!W58/SUM('MissFill 1'!W$2:W60)&gt;0.01,"",IF('MissFill 1'!W57/SUM('MissFill 1'!W$2:W60)&gt;0.01,"",DateEnded_5Day!$A60)))))))</f>
        <v/>
      </c>
      <c r="Y60" s="54" t="str">
        <f>IF($A60&lt;='All Results'!$B$4,"",IF(SUM('MissFill 1'!X$2:X60)=0,"",(IF('MissFill 1'!X60/SUM('MissFill 1'!X$2:X60)&gt;0.01,"",IF('MissFill 1'!X59/SUM('MissFill 1'!X$2:X60)&gt;0.01,"",IF('MissFill 1'!X58/SUM('MissFill 1'!X$2:X60)&gt;0.01,"",IF('MissFill 1'!X57/SUM('MissFill 1'!X$2:X60)&gt;0.01,"",DateEnded_5Day!$A60)))))))</f>
        <v/>
      </c>
      <c r="Z60" s="54" t="str">
        <f>IF($A60&lt;='All Results'!$B$4,"",IF(SUM('MissFill 1'!Y$2:Y60)=0,"",(IF('MissFill 1'!Y60/SUM('MissFill 1'!Y$2:Y60)&gt;0.01,"",IF('MissFill 1'!Y59/SUM('MissFill 1'!Y$2:Y60)&gt;0.01,"",IF('MissFill 1'!Y58/SUM('MissFill 1'!Y$2:Y60)&gt;0.01,"",IF('MissFill 1'!Y57/SUM('MissFill 1'!Y$2:Y60)&gt;0.01,"",DateEnded_5Day!$A60)))))))</f>
        <v/>
      </c>
      <c r="AA60" s="54" t="str">
        <f>IF($A60&lt;='All Results'!$B$4,"",IF(SUM('MissFill 1'!Z$2:Z60)=0,"",(IF('MissFill 1'!Z60/SUM('MissFill 1'!Z$2:Z60)&gt;0.01,"",IF('MissFill 1'!Z59/SUM('MissFill 1'!Z$2:Z60)&gt;0.01,"",IF('MissFill 1'!Z58/SUM('MissFill 1'!Z$2:Z60)&gt;0.01,"",IF('MissFill 1'!Z57/SUM('MissFill 1'!Z$2:Z60)&gt;0.01,"",DateEnded_5Day!$A60)))))))</f>
        <v/>
      </c>
      <c r="AB60" s="54" t="str">
        <f>IF($A60&lt;='All Results'!$B$4,"",IF(SUM('MissFill 1'!AA$2:AA60)=0,"",(IF('MissFill 1'!AA60/SUM('MissFill 1'!AA$2:AA60)&gt;0.01,"",IF('MissFill 1'!AA59/SUM('MissFill 1'!AA$2:AA60)&gt;0.01,"",IF('MissFill 1'!AA58/SUM('MissFill 1'!AA$2:AA60)&gt;0.01,"",IF('MissFill 1'!AA57/SUM('MissFill 1'!AA$2:AA60)&gt;0.01,"",DateEnded_5Day!$A60)))))))</f>
        <v/>
      </c>
      <c r="AC60" s="54" t="str">
        <f>IF($A60&lt;='All Results'!$B$4,"",IF(SUM('MissFill 1'!AB$2:AB60)=0,"",(IF('MissFill 1'!AB60/SUM('MissFill 1'!AB$2:AB60)&gt;0.01,"",IF('MissFill 1'!AB59/SUM('MissFill 1'!AB$2:AB60)&gt;0.01,"",IF('MissFill 1'!AB58/SUM('MissFill 1'!AB$2:AB60)&gt;0.01,"",IF('MissFill 1'!AB57/SUM('MissFill 1'!AB$2:AB60)&gt;0.01,"",DateEnded_5Day!$A60)))))))</f>
        <v/>
      </c>
      <c r="AD60" s="54" t="str">
        <f>IF($A60&lt;='All Results'!$B$4,"",IF(SUM('MissFill 1'!AC$2:AC60)=0,"",(IF('MissFill 1'!AC60/SUM('MissFill 1'!AC$2:AC60)&gt;0.01,"",IF('MissFill 1'!AC59/SUM('MissFill 1'!AC$2:AC60)&gt;0.01,"",IF('MissFill 1'!AC58/SUM('MissFill 1'!AC$2:AC60)&gt;0.01,"",IF('MissFill 1'!AC57/SUM('MissFill 1'!AC$2:AC60)&gt;0.01,"",DateEnded_5Day!$A60)))))))</f>
        <v/>
      </c>
      <c r="AE60" s="54" t="str">
        <f>IF($A60&lt;='All Results'!$B$4,"",IF(SUM('MissFill 1'!AD$2:AD60)=0,"",(IF('MissFill 1'!AD60/SUM('MissFill 1'!AD$2:AD60)&gt;0.01,"",IF('MissFill 1'!AD59/SUM('MissFill 1'!AD$2:AD60)&gt;0.01,"",IF('MissFill 1'!AD58/SUM('MissFill 1'!AD$2:AD60)&gt;0.01,"",IF('MissFill 1'!AD57/SUM('MissFill 1'!AD$2:AD60)&gt;0.01,"",DateEnded_5Day!$A60)))))))</f>
        <v/>
      </c>
      <c r="AF60" s="54" t="str">
        <f>IF($A60&lt;='All Results'!$B$4,"",IF(SUM('MissFill 1'!AE$2:AE60)=0,"",(IF('MissFill 1'!AE60/SUM('MissFill 1'!AE$2:AE60)&gt;0.01,"",IF('MissFill 1'!AE59/SUM('MissFill 1'!AE$2:AE60)&gt;0.01,"",IF('MissFill 1'!AE58/SUM('MissFill 1'!AE$2:AE60)&gt;0.01,"",IF('MissFill 1'!AE57/SUM('MissFill 1'!AE$2:AE60)&gt;0.01,"",DateEnded_5Day!$A60)))))))</f>
        <v/>
      </c>
      <c r="AG60" s="54" t="str">
        <f>IF($A60&lt;='All Results'!$B$4,"",IF(SUM('MissFill 1'!AF$2:AF60)=0,"",(IF('MissFill 1'!AF60/SUM('MissFill 1'!AF$2:AF60)&gt;0.01,"",IF('MissFill 1'!AF59/SUM('MissFill 1'!AF$2:AF60)&gt;0.01,"",IF('MissFill 1'!AF58/SUM('MissFill 1'!AF$2:AF60)&gt;0.01,"",IF('MissFill 1'!AF57/SUM('MissFill 1'!AF$2:AF60)&gt;0.01,"",DateEnded_5Day!$A60)))))))</f>
        <v/>
      </c>
      <c r="AH60" s="54" t="str">
        <f>IF($A60&lt;='All Results'!$B$4,"",IF(SUM('MissFill 1'!AG$2:AG60)=0,"",(IF('MissFill 1'!AG60/SUM('MissFill 1'!AG$2:AG60)&gt;0.01,"",IF('MissFill 1'!AG59/SUM('MissFill 1'!AG$2:AG60)&gt;0.01,"",IF('MissFill 1'!AG58/SUM('MissFill 1'!AG$2:AG60)&gt;0.01,"",IF('MissFill 1'!AG57/SUM('MissFill 1'!AG$2:AG60)&gt;0.01,"",DateEnded_5Day!$A60)))))))</f>
        <v/>
      </c>
      <c r="AI60" s="54" t="str">
        <f>IF($A60&lt;='All Results'!$B$4,"",IF(SUM('MissFill 1'!AH$2:AH60)=0,"",(IF('MissFill 1'!AH60/SUM('MissFill 1'!AH$2:AH60)&gt;0.01,"",IF('MissFill 1'!AH59/SUM('MissFill 1'!AH$2:AH60)&gt;0.01,"",IF('MissFill 1'!AH58/SUM('MissFill 1'!AH$2:AH60)&gt;0.01,"",IF('MissFill 1'!AH57/SUM('MissFill 1'!AH$2:AH60)&gt;0.01,"",DateEnded_5Day!$A60)))))))</f>
        <v/>
      </c>
      <c r="AJ60" s="54" t="str">
        <f>IF($A60&lt;='All Results'!$B$4,"",IF(SUM('MissFill 1'!AI$2:AI60)=0,"",(IF('MissFill 1'!AI60/SUM('MissFill 1'!AI$2:AI60)&gt;0.01,"",IF('MissFill 1'!AI59/SUM('MissFill 1'!AI$2:AI60)&gt;0.01,"",IF('MissFill 1'!AI58/SUM('MissFill 1'!AI$2:AI60)&gt;0.01,"",IF('MissFill 1'!AI57/SUM('MissFill 1'!AI$2:AI60)&gt;0.01,"",DateEnded_5Day!$A60)))))))</f>
        <v/>
      </c>
      <c r="AK60" s="54" t="str">
        <f>IF($A60&lt;='All Results'!$B$4,"",IF(SUM('MissFill 1'!AJ$2:AJ60)=0,"",(IF('MissFill 1'!AJ60/SUM('MissFill 1'!AJ$2:AJ60)&gt;0.01,"",IF('MissFill 1'!AJ59/SUM('MissFill 1'!AJ$2:AJ60)&gt;0.01,"",IF('MissFill 1'!AJ58/SUM('MissFill 1'!AJ$2:AJ60)&gt;0.01,"",IF('MissFill 1'!AJ57/SUM('MissFill 1'!AJ$2:AJ60)&gt;0.01,"",DateEnded_5Day!$A60)))))))</f>
        <v/>
      </c>
      <c r="AL60" s="54" t="str">
        <f>IF($A60&lt;='All Results'!$B$4,"",IF(SUM('MissFill 1'!AK$2:AK60)=0,"",(IF('MissFill 1'!AK60/SUM('MissFill 1'!AK$2:AK60)&gt;0.01,"",IF('MissFill 1'!AK59/SUM('MissFill 1'!AK$2:AK60)&gt;0.01,"",IF('MissFill 1'!AK58/SUM('MissFill 1'!AK$2:AK60)&gt;0.01,"",IF('MissFill 1'!AK57/SUM('MissFill 1'!AK$2:AK60)&gt;0.01,"",DateEnded_5Day!$A60)))))))</f>
        <v/>
      </c>
      <c r="AM60" s="54" t="str">
        <f>IF($A60&lt;='All Results'!$B$4,"",IF(SUM('MissFill 1'!AL$2:AL60)=0,"",(IF('MissFill 1'!AL60/SUM('MissFill 1'!AL$2:AL60)&gt;0.01,"",IF('MissFill 1'!AL59/SUM('MissFill 1'!AL$2:AL60)&gt;0.01,"",IF('MissFill 1'!AL58/SUM('MissFill 1'!AL$2:AL60)&gt;0.01,"",IF('MissFill 1'!AL57/SUM('MissFill 1'!AL$2:AL60)&gt;0.01,"",DateEnded_5Day!$A60)))))))</f>
        <v/>
      </c>
      <c r="AN60" s="54" t="str">
        <f>IF($A60&lt;='All Results'!$B$4,"",IF(SUM('MissFill 1'!AM$2:AM60)=0,"",(IF('MissFill 1'!AM60/SUM('MissFill 1'!AM$2:AM60)&gt;0.01,"",IF('MissFill 1'!AM59/SUM('MissFill 1'!AM$2:AM60)&gt;0.01,"",IF('MissFill 1'!AM58/SUM('MissFill 1'!AM$2:AM60)&gt;0.01,"",IF('MissFill 1'!AM57/SUM('MissFill 1'!AM$2:AM60)&gt;0.01,"",DateEnded_5Day!$A60)))))))</f>
        <v/>
      </c>
      <c r="AO60" s="54" t="str">
        <f>IF($A60&lt;='All Results'!$B$4,"",IF(SUM('MissFill 1'!AN$2:AN60)=0,"",(IF('MissFill 1'!AN60/SUM('MissFill 1'!AN$2:AN60)&gt;0.01,"",IF('MissFill 1'!AN59/SUM('MissFill 1'!AN$2:AN60)&gt;0.01,"",IF('MissFill 1'!AN58/SUM('MissFill 1'!AN$2:AN60)&gt;0.01,"",IF('MissFill 1'!AN57/SUM('MissFill 1'!AN$2:AN60)&gt;0.01,"",DateEnded_5Day!$A60)))))))</f>
        <v/>
      </c>
      <c r="AP60" s="54" t="str">
        <f>IF($A60&lt;='All Results'!$B$4,"",IF(SUM('MissFill 1'!AO$2:AO60)=0,"",(IF('MissFill 1'!AO60/SUM('MissFill 1'!AO$2:AO60)&gt;0.01,"",IF('MissFill 1'!AO59/SUM('MissFill 1'!AO$2:AO60)&gt;0.01,"",IF('MissFill 1'!AO58/SUM('MissFill 1'!AO$2:AO60)&gt;0.01,"",IF('MissFill 1'!AO57/SUM('MissFill 1'!AO$2:AO60)&gt;0.01,"",DateEnded_5Day!$A60)))))))</f>
        <v/>
      </c>
      <c r="AQ60" s="54" t="str">
        <f>IF($A60&lt;='All Results'!$B$4,"",IF(SUM('MissFill 1'!AP$2:AP60)=0,"",(IF('MissFill 1'!AP60/SUM('MissFill 1'!AP$2:AP60)&gt;0.01,"",IF('MissFill 1'!AP59/SUM('MissFill 1'!AP$2:AP60)&gt;0.01,"",IF('MissFill 1'!AP58/SUM('MissFill 1'!AP$2:AP60)&gt;0.01,"",IF('MissFill 1'!AP57/SUM('MissFill 1'!AP$2:AP60)&gt;0.01,"",DateEnded_5Day!$A60)))))))</f>
        <v/>
      </c>
      <c r="AR60" s="54" t="str">
        <f>IF($A60&lt;='All Results'!$B$4,"",IF(SUM('MissFill 1'!AQ$2:AQ60)=0,"",(IF('MissFill 1'!AQ60/SUM('MissFill 1'!AQ$2:AQ60)&gt;0.01,"",IF('MissFill 1'!AQ59/SUM('MissFill 1'!AQ$2:AQ60)&gt;0.01,"",IF('MissFill 1'!AQ58/SUM('MissFill 1'!AQ$2:AQ60)&gt;0.01,"",IF('MissFill 1'!AQ57/SUM('MissFill 1'!AQ$2:AQ60)&gt;0.01,"",DateEnded_5Day!$A60)))))))</f>
        <v/>
      </c>
      <c r="AS60" s="54" t="str">
        <f>IF($A60&lt;='All Results'!$B$4,"",IF(SUM('MissFill 1'!AR$2:AR60)=0,"",(IF('MissFill 1'!AR60/SUM('MissFill 1'!AR$2:AR60)&gt;0.01,"",IF('MissFill 1'!AR59/SUM('MissFill 1'!AR$2:AR60)&gt;0.01,"",IF('MissFill 1'!AR58/SUM('MissFill 1'!AR$2:AR60)&gt;0.01,"",IF('MissFill 1'!AR57/SUM('MissFill 1'!AR$2:AR60)&gt;0.01,"",DateEnded_5Day!$A60)))))))</f>
        <v/>
      </c>
      <c r="AT60" s="54" t="str">
        <f>IF($A60&lt;='All Results'!$B$4,"",IF(SUM('MissFill 1'!AS$2:AS60)=0,"",(IF('MissFill 1'!AS60/SUM('MissFill 1'!AS$2:AS60)&gt;0.01,"",IF('MissFill 1'!AS59/SUM('MissFill 1'!AS$2:AS60)&gt;0.01,"",IF('MissFill 1'!AS58/SUM('MissFill 1'!AS$2:AS60)&gt;0.01,"",IF('MissFill 1'!AS57/SUM('MissFill 1'!AS$2:AS60)&gt;0.01,"",DateEnded_5Day!$A60)))))))</f>
        <v/>
      </c>
      <c r="AU60" s="54" t="str">
        <f>IF($A60&lt;='All Results'!$B$4,"",IF(SUM('MissFill 1'!AT$2:AT60)=0,"",(IF('MissFill 1'!AT60/SUM('MissFill 1'!AT$2:AT60)&gt;0.01,"",IF('MissFill 1'!AT59/SUM('MissFill 1'!AT$2:AT60)&gt;0.01,"",IF('MissFill 1'!AT58/SUM('MissFill 1'!AT$2:AT60)&gt;0.01,"",IF('MissFill 1'!AT57/SUM('MissFill 1'!AT$2:AT60)&gt;0.01,"",DateEnded_5Day!$A60)))))))</f>
        <v/>
      </c>
      <c r="AV60" s="54" t="str">
        <f>IF($A60&lt;='All Results'!$B$4,"",IF(SUM('MissFill 1'!AU$2:AU60)=0,"",(IF('MissFill 1'!AU60/SUM('MissFill 1'!AU$2:AU60)&gt;0.01,"",IF('MissFill 1'!AU59/SUM('MissFill 1'!AU$2:AU60)&gt;0.01,"",IF('MissFill 1'!AU58/SUM('MissFill 1'!AU$2:AU60)&gt;0.01,"",IF('MissFill 1'!AU57/SUM('MissFill 1'!AU$2:AU60)&gt;0.01,"",DateEnded_5Day!$A60)))))))</f>
        <v/>
      </c>
      <c r="AW60" s="54" t="str">
        <f>IF($A60&lt;='All Results'!$B$4,"",IF(SUM('MissFill 1'!AV$2:AV60)=0,"",(IF('MissFill 1'!AV60/SUM('MissFill 1'!AV$2:AV60)&gt;0.01,"",IF('MissFill 1'!AV59/SUM('MissFill 1'!AV$2:AV60)&gt;0.01,"",IF('MissFill 1'!AV58/SUM('MissFill 1'!AV$2:AV60)&gt;0.01,"",IF('MissFill 1'!AV57/SUM('MissFill 1'!AV$2:AV60)&gt;0.01,"",DateEnded_5Day!$A60)))))))</f>
        <v/>
      </c>
      <c r="AX60" s="54" t="str">
        <f>IF($A60&lt;='All Results'!$B$4,"",IF(SUM('MissFill 1'!AW$2:AW60)=0,"",(IF('MissFill 1'!AW60/SUM('MissFill 1'!AW$2:AW60)&gt;0.01,"",IF('MissFill 1'!AW59/SUM('MissFill 1'!AW$2:AW60)&gt;0.01,"",IF('MissFill 1'!AW58/SUM('MissFill 1'!AW$2:AW60)&gt;0.01,"",IF('MissFill 1'!AW57/SUM('MissFill 1'!AW$2:AW60)&gt;0.01,"",DateEnded_5Day!$A60)))))))</f>
        <v/>
      </c>
    </row>
    <row r="61" spans="1:50" x14ac:dyDescent="0.25">
      <c r="A61" s="41">
        <v>44406</v>
      </c>
      <c r="B61" s="52">
        <v>210</v>
      </c>
      <c r="C61" s="54" t="str">
        <f>IF($A61&lt;='All Results'!$B$4,"",IF(SUM('MissFill 1'!B$2:B61)=0,"",(IF('MissFill 1'!B61/SUM('MissFill 1'!B$2:B61)&gt;0.01,"",IF('MissFill 1'!B60/SUM('MissFill 1'!B$2:B61)&gt;0.01,"",IF('MissFill 1'!B59/SUM('MissFill 1'!B$2:B61)&gt;0.01,"",IF('MissFill 1'!B58/SUM('MissFill 1'!B$2:B61)&gt;0.01,"",DateEnded_5Day!$A61)))))))</f>
        <v/>
      </c>
      <c r="D61" s="54" t="str">
        <f>IF($A61&lt;='All Results'!$B$4,"",IF(SUM('MissFill 1'!C$2:C61)=0,"",(IF('MissFill 1'!C61/SUM('MissFill 1'!C$2:C61)&gt;0.01,"",IF('MissFill 1'!C60/SUM('MissFill 1'!C$2:C61)&gt;0.01,"",IF('MissFill 1'!C59/SUM('MissFill 1'!C$2:C61)&gt;0.01,"",IF('MissFill 1'!C58/SUM('MissFill 1'!C$2:C61)&gt;0.01,"",DateEnded_5Day!$A61)))))))</f>
        <v/>
      </c>
      <c r="E61" s="54" t="str">
        <f>IF($A61&lt;='All Results'!$B$4,"",IF(SUM('MissFill 1'!D$2:D61)=0,"",(IF('MissFill 1'!D61/SUM('MissFill 1'!D$2:D61)&gt;0.01,"",IF('MissFill 1'!D60/SUM('MissFill 1'!D$2:D61)&gt;0.01,"",IF('MissFill 1'!D59/SUM('MissFill 1'!D$2:D61)&gt;0.01,"",IF('MissFill 1'!D58/SUM('MissFill 1'!D$2:D61)&gt;0.01,"",DateEnded_5Day!$A61)))))))</f>
        <v/>
      </c>
      <c r="F61" s="54" t="str">
        <f>IF($A61&lt;='All Results'!$B$4,"",IF(SUM('MissFill 1'!E$2:E61)=0,"",(IF('MissFill 1'!E61/SUM('MissFill 1'!E$2:E61)&gt;0.01,"",IF('MissFill 1'!E60/SUM('MissFill 1'!E$2:E61)&gt;0.01,"",IF('MissFill 1'!E59/SUM('MissFill 1'!E$2:E61)&gt;0.01,"",IF('MissFill 1'!E58/SUM('MissFill 1'!E$2:E61)&gt;0.01,"",DateEnded_5Day!$A61)))))))</f>
        <v/>
      </c>
      <c r="G61" s="54" t="str">
        <f>IF($A61&lt;='All Results'!$B$4,"",IF(SUM('MissFill 1'!F$2:F61)=0,"",(IF('MissFill 1'!F61/SUM('MissFill 1'!F$2:F61)&gt;0.01,"",IF('MissFill 1'!F60/SUM('MissFill 1'!F$2:F61)&gt;0.01,"",IF('MissFill 1'!F59/SUM('MissFill 1'!F$2:F61)&gt;0.01,"",IF('MissFill 1'!F58/SUM('MissFill 1'!F$2:F61)&gt;0.01,"",DateEnded_5Day!$A61)))))))</f>
        <v/>
      </c>
      <c r="H61" s="54" t="str">
        <f>IF($A61&lt;='All Results'!$B$4,"",IF(SUM('MissFill 1'!G$2:G61)=0,"",(IF('MissFill 1'!G61/SUM('MissFill 1'!G$2:G61)&gt;0.01,"",IF('MissFill 1'!G60/SUM('MissFill 1'!G$2:G61)&gt;0.01,"",IF('MissFill 1'!G59/SUM('MissFill 1'!G$2:G61)&gt;0.01,"",IF('MissFill 1'!G58/SUM('MissFill 1'!G$2:G61)&gt;0.01,"",DateEnded_5Day!$A61)))))))</f>
        <v/>
      </c>
      <c r="I61" s="54" t="str">
        <f>IF($A61&lt;='All Results'!$B$4,"",IF(SUM('MissFill 1'!H$2:H61)=0,"",(IF('MissFill 1'!H61/SUM('MissFill 1'!H$2:H61)&gt;0.01,"",IF('MissFill 1'!H60/SUM('MissFill 1'!H$2:H61)&gt;0.01,"",IF('MissFill 1'!H59/SUM('MissFill 1'!H$2:H61)&gt;0.01,"",IF('MissFill 1'!H58/SUM('MissFill 1'!H$2:H61)&gt;0.01,"",DateEnded_5Day!$A61)))))))</f>
        <v/>
      </c>
      <c r="J61" s="54" t="str">
        <f>IF($A61&lt;='All Results'!$B$4,"",IF(SUM('MissFill 1'!I$2:I61)=0,"",(IF('MissFill 1'!I61/SUM('MissFill 1'!I$2:I61)&gt;0.01,"",IF('MissFill 1'!I60/SUM('MissFill 1'!I$2:I61)&gt;0.01,"",IF('MissFill 1'!I59/SUM('MissFill 1'!I$2:I61)&gt;0.01,"",IF('MissFill 1'!I58/SUM('MissFill 1'!I$2:I61)&gt;0.01,"",DateEnded_5Day!$A61)))))))</f>
        <v/>
      </c>
      <c r="K61" s="54" t="str">
        <f>IF($A61&lt;='All Results'!$B$4,"",IF(SUM('MissFill 1'!J$2:J61)=0,"",(IF('MissFill 1'!J61/SUM('MissFill 1'!J$2:J61)&gt;0.01,"",IF('MissFill 1'!J60/SUM('MissFill 1'!J$2:J61)&gt;0.01,"",IF('MissFill 1'!J59/SUM('MissFill 1'!J$2:J61)&gt;0.01,"",IF('MissFill 1'!J58/SUM('MissFill 1'!J$2:J61)&gt;0.01,"",DateEnded_5Day!$A61)))))))</f>
        <v/>
      </c>
      <c r="L61" s="54" t="str">
        <f>IF($A61&lt;='All Results'!$B$4,"",IF(SUM('MissFill 1'!K$2:K61)=0,"",(IF('MissFill 1'!K61/SUM('MissFill 1'!K$2:K61)&gt;0.01,"",IF('MissFill 1'!K60/SUM('MissFill 1'!K$2:K61)&gt;0.01,"",IF('MissFill 1'!K59/SUM('MissFill 1'!K$2:K61)&gt;0.01,"",IF('MissFill 1'!K58/SUM('MissFill 1'!K$2:K61)&gt;0.01,"",DateEnded_5Day!$A61)))))))</f>
        <v/>
      </c>
      <c r="M61" s="54" t="str">
        <f>IF($A61&lt;='All Results'!$B$4,"",IF(SUM('MissFill 1'!L$2:L61)=0,"",(IF('MissFill 1'!L61/SUM('MissFill 1'!L$2:L61)&gt;0.01,"",IF('MissFill 1'!L60/SUM('MissFill 1'!L$2:L61)&gt;0.01,"",IF('MissFill 1'!L59/SUM('MissFill 1'!L$2:L61)&gt;0.01,"",IF('MissFill 1'!L58/SUM('MissFill 1'!L$2:L61)&gt;0.01,"",DateEnded_5Day!$A61)))))))</f>
        <v/>
      </c>
      <c r="N61" s="54" t="str">
        <f>IF($A61&lt;='All Results'!$B$4,"",IF(SUM('MissFill 1'!M$2:M61)=0,"",(IF('MissFill 1'!M61/SUM('MissFill 1'!M$2:M61)&gt;0.01,"",IF('MissFill 1'!M60/SUM('MissFill 1'!M$2:M61)&gt;0.01,"",IF('MissFill 1'!M59/SUM('MissFill 1'!M$2:M61)&gt;0.01,"",IF('MissFill 1'!M58/SUM('MissFill 1'!M$2:M61)&gt;0.01,"",DateEnded_5Day!$A61)))))))</f>
        <v/>
      </c>
      <c r="O61" s="54" t="str">
        <f>IF($A61&lt;='All Results'!$B$4,"",IF(SUM('MissFill 1'!N$2:N61)=0,"",(IF('MissFill 1'!N61/SUM('MissFill 1'!N$2:N61)&gt;0.01,"",IF('MissFill 1'!N60/SUM('MissFill 1'!N$2:N61)&gt;0.01,"",IF('MissFill 1'!N59/SUM('MissFill 1'!N$2:N61)&gt;0.01,"",IF('MissFill 1'!N58/SUM('MissFill 1'!N$2:N61)&gt;0.01,"",DateEnded_5Day!$A61)))))))</f>
        <v/>
      </c>
      <c r="P61" s="54" t="str">
        <f>IF($A61&lt;='All Results'!$B$4,"",IF(SUM('MissFill 1'!O$2:O61)=0,"",(IF('MissFill 1'!O61/SUM('MissFill 1'!O$2:O61)&gt;0.01,"",IF('MissFill 1'!O60/SUM('MissFill 1'!O$2:O61)&gt;0.01,"",IF('MissFill 1'!O59/SUM('MissFill 1'!O$2:O61)&gt;0.01,"",IF('MissFill 1'!O58/SUM('MissFill 1'!O$2:O61)&gt;0.01,"",DateEnded_5Day!$A61)))))))</f>
        <v/>
      </c>
      <c r="Q61" s="54" t="str">
        <f>IF($A61&lt;='All Results'!$B$4,"",IF(SUM('MissFill 1'!P$2:P61)=0,"",(IF('MissFill 1'!P61/SUM('MissFill 1'!P$2:P61)&gt;0.01,"",IF('MissFill 1'!P60/SUM('MissFill 1'!P$2:P61)&gt;0.01,"",IF('MissFill 1'!P59/SUM('MissFill 1'!P$2:P61)&gt;0.01,"",IF('MissFill 1'!P58/SUM('MissFill 1'!P$2:P61)&gt;0.01,"",DateEnded_5Day!$A61)))))))</f>
        <v/>
      </c>
      <c r="R61" s="54" t="str">
        <f>IF($A61&lt;='All Results'!$B$4,"",IF(SUM('MissFill 1'!Q$2:Q61)=0,"",(IF('MissFill 1'!Q61/SUM('MissFill 1'!Q$2:Q61)&gt;0.01,"",IF('MissFill 1'!Q60/SUM('MissFill 1'!Q$2:Q61)&gt;0.01,"",IF('MissFill 1'!Q59/SUM('MissFill 1'!Q$2:Q61)&gt;0.01,"",IF('MissFill 1'!Q58/SUM('MissFill 1'!Q$2:Q61)&gt;0.01,"",DateEnded_5Day!$A61)))))))</f>
        <v/>
      </c>
      <c r="S61" s="54" t="str">
        <f>IF($A61&lt;='All Results'!$B$4,"",IF(SUM('MissFill 1'!R$2:R61)=0,"",(IF('MissFill 1'!R61/SUM('MissFill 1'!R$2:R61)&gt;0.01,"",IF('MissFill 1'!R60/SUM('MissFill 1'!R$2:R61)&gt;0.01,"",IF('MissFill 1'!R59/SUM('MissFill 1'!R$2:R61)&gt;0.01,"",IF('MissFill 1'!R58/SUM('MissFill 1'!R$2:R61)&gt;0.01,"",DateEnded_5Day!$A61)))))))</f>
        <v/>
      </c>
      <c r="T61" s="54" t="str">
        <f>IF($A61&lt;='All Results'!$B$4,"",IF(SUM('MissFill 1'!S$2:S61)=0,"",(IF('MissFill 1'!S61/SUM('MissFill 1'!S$2:S61)&gt;0.01,"",IF('MissFill 1'!S60/SUM('MissFill 1'!S$2:S61)&gt;0.01,"",IF('MissFill 1'!S59/SUM('MissFill 1'!S$2:S61)&gt;0.01,"",IF('MissFill 1'!S58/SUM('MissFill 1'!S$2:S61)&gt;0.01,"",DateEnded_5Day!$A61)))))))</f>
        <v/>
      </c>
      <c r="U61" s="54" t="str">
        <f>IF($A61&lt;='All Results'!$B$4,"",IF(SUM('MissFill 1'!T$2:T61)=0,"",(IF('MissFill 1'!T61/SUM('MissFill 1'!T$2:T61)&gt;0.01,"",IF('MissFill 1'!T60/SUM('MissFill 1'!T$2:T61)&gt;0.01,"",IF('MissFill 1'!T59/SUM('MissFill 1'!T$2:T61)&gt;0.01,"",IF('MissFill 1'!T58/SUM('MissFill 1'!T$2:T61)&gt;0.01,"",DateEnded_5Day!$A61)))))))</f>
        <v/>
      </c>
      <c r="V61" s="54" t="str">
        <f>IF($A61&lt;='All Results'!$B$4,"",IF(SUM('MissFill 1'!U$2:U61)=0,"",(IF('MissFill 1'!U61/SUM('MissFill 1'!U$2:U61)&gt;0.01,"",IF('MissFill 1'!U60/SUM('MissFill 1'!U$2:U61)&gt;0.01,"",IF('MissFill 1'!U59/SUM('MissFill 1'!U$2:U61)&gt;0.01,"",IF('MissFill 1'!U58/SUM('MissFill 1'!U$2:U61)&gt;0.01,"",DateEnded_5Day!$A61)))))))</f>
        <v/>
      </c>
      <c r="W61" s="54" t="str">
        <f>IF($A61&lt;='All Results'!$B$4,"",IF(SUM('MissFill 1'!V$2:V61)=0,"",(IF('MissFill 1'!V61/SUM('MissFill 1'!V$2:V61)&gt;0.01,"",IF('MissFill 1'!V60/SUM('MissFill 1'!V$2:V61)&gt;0.01,"",IF('MissFill 1'!V59/SUM('MissFill 1'!V$2:V61)&gt;0.01,"",IF('MissFill 1'!V58/SUM('MissFill 1'!V$2:V61)&gt;0.01,"",DateEnded_5Day!$A61)))))))</f>
        <v/>
      </c>
      <c r="X61" s="54" t="str">
        <f>IF($A61&lt;='All Results'!$B$4,"",IF(SUM('MissFill 1'!W$2:W61)=0,"",(IF('MissFill 1'!W61/SUM('MissFill 1'!W$2:W61)&gt;0.01,"",IF('MissFill 1'!W60/SUM('MissFill 1'!W$2:W61)&gt;0.01,"",IF('MissFill 1'!W59/SUM('MissFill 1'!W$2:W61)&gt;0.01,"",IF('MissFill 1'!W58/SUM('MissFill 1'!W$2:W61)&gt;0.01,"",DateEnded_5Day!$A61)))))))</f>
        <v/>
      </c>
      <c r="Y61" s="54" t="str">
        <f>IF($A61&lt;='All Results'!$B$4,"",IF(SUM('MissFill 1'!X$2:X61)=0,"",(IF('MissFill 1'!X61/SUM('MissFill 1'!X$2:X61)&gt;0.01,"",IF('MissFill 1'!X60/SUM('MissFill 1'!X$2:X61)&gt;0.01,"",IF('MissFill 1'!X59/SUM('MissFill 1'!X$2:X61)&gt;0.01,"",IF('MissFill 1'!X58/SUM('MissFill 1'!X$2:X61)&gt;0.01,"",DateEnded_5Day!$A61)))))))</f>
        <v/>
      </c>
      <c r="Z61" s="54" t="str">
        <f>IF($A61&lt;='All Results'!$B$4,"",IF(SUM('MissFill 1'!Y$2:Y61)=0,"",(IF('MissFill 1'!Y61/SUM('MissFill 1'!Y$2:Y61)&gt;0.01,"",IF('MissFill 1'!Y60/SUM('MissFill 1'!Y$2:Y61)&gt;0.01,"",IF('MissFill 1'!Y59/SUM('MissFill 1'!Y$2:Y61)&gt;0.01,"",IF('MissFill 1'!Y58/SUM('MissFill 1'!Y$2:Y61)&gt;0.01,"",DateEnded_5Day!$A61)))))))</f>
        <v/>
      </c>
      <c r="AA61" s="54" t="str">
        <f>IF($A61&lt;='All Results'!$B$4,"",IF(SUM('MissFill 1'!Z$2:Z61)=0,"",(IF('MissFill 1'!Z61/SUM('MissFill 1'!Z$2:Z61)&gt;0.01,"",IF('MissFill 1'!Z60/SUM('MissFill 1'!Z$2:Z61)&gt;0.01,"",IF('MissFill 1'!Z59/SUM('MissFill 1'!Z$2:Z61)&gt;0.01,"",IF('MissFill 1'!Z58/SUM('MissFill 1'!Z$2:Z61)&gt;0.01,"",DateEnded_5Day!$A61)))))))</f>
        <v/>
      </c>
      <c r="AB61" s="54" t="str">
        <f>IF($A61&lt;='All Results'!$B$4,"",IF(SUM('MissFill 1'!AA$2:AA61)=0,"",(IF('MissFill 1'!AA61/SUM('MissFill 1'!AA$2:AA61)&gt;0.01,"",IF('MissFill 1'!AA60/SUM('MissFill 1'!AA$2:AA61)&gt;0.01,"",IF('MissFill 1'!AA59/SUM('MissFill 1'!AA$2:AA61)&gt;0.01,"",IF('MissFill 1'!AA58/SUM('MissFill 1'!AA$2:AA61)&gt;0.01,"",DateEnded_5Day!$A61)))))))</f>
        <v/>
      </c>
      <c r="AC61" s="54" t="str">
        <f>IF($A61&lt;='All Results'!$B$4,"",IF(SUM('MissFill 1'!AB$2:AB61)=0,"",(IF('MissFill 1'!AB61/SUM('MissFill 1'!AB$2:AB61)&gt;0.01,"",IF('MissFill 1'!AB60/SUM('MissFill 1'!AB$2:AB61)&gt;0.01,"",IF('MissFill 1'!AB59/SUM('MissFill 1'!AB$2:AB61)&gt;0.01,"",IF('MissFill 1'!AB58/SUM('MissFill 1'!AB$2:AB61)&gt;0.01,"",DateEnded_5Day!$A61)))))))</f>
        <v/>
      </c>
      <c r="AD61" s="54" t="str">
        <f>IF($A61&lt;='All Results'!$B$4,"",IF(SUM('MissFill 1'!AC$2:AC61)=0,"",(IF('MissFill 1'!AC61/SUM('MissFill 1'!AC$2:AC61)&gt;0.01,"",IF('MissFill 1'!AC60/SUM('MissFill 1'!AC$2:AC61)&gt;0.01,"",IF('MissFill 1'!AC59/SUM('MissFill 1'!AC$2:AC61)&gt;0.01,"",IF('MissFill 1'!AC58/SUM('MissFill 1'!AC$2:AC61)&gt;0.01,"",DateEnded_5Day!$A61)))))))</f>
        <v/>
      </c>
      <c r="AE61" s="54" t="str">
        <f>IF($A61&lt;='All Results'!$B$4,"",IF(SUM('MissFill 1'!AD$2:AD61)=0,"",(IF('MissFill 1'!AD61/SUM('MissFill 1'!AD$2:AD61)&gt;0.01,"",IF('MissFill 1'!AD60/SUM('MissFill 1'!AD$2:AD61)&gt;0.01,"",IF('MissFill 1'!AD59/SUM('MissFill 1'!AD$2:AD61)&gt;0.01,"",IF('MissFill 1'!AD58/SUM('MissFill 1'!AD$2:AD61)&gt;0.01,"",DateEnded_5Day!$A61)))))))</f>
        <v/>
      </c>
      <c r="AF61" s="54" t="str">
        <f>IF($A61&lt;='All Results'!$B$4,"",IF(SUM('MissFill 1'!AE$2:AE61)=0,"",(IF('MissFill 1'!AE61/SUM('MissFill 1'!AE$2:AE61)&gt;0.01,"",IF('MissFill 1'!AE60/SUM('MissFill 1'!AE$2:AE61)&gt;0.01,"",IF('MissFill 1'!AE59/SUM('MissFill 1'!AE$2:AE61)&gt;0.01,"",IF('MissFill 1'!AE58/SUM('MissFill 1'!AE$2:AE61)&gt;0.01,"",DateEnded_5Day!$A61)))))))</f>
        <v/>
      </c>
      <c r="AG61" s="54" t="str">
        <f>IF($A61&lt;='All Results'!$B$4,"",IF(SUM('MissFill 1'!AF$2:AF61)=0,"",(IF('MissFill 1'!AF61/SUM('MissFill 1'!AF$2:AF61)&gt;0.01,"",IF('MissFill 1'!AF60/SUM('MissFill 1'!AF$2:AF61)&gt;0.01,"",IF('MissFill 1'!AF59/SUM('MissFill 1'!AF$2:AF61)&gt;0.01,"",IF('MissFill 1'!AF58/SUM('MissFill 1'!AF$2:AF61)&gt;0.01,"",DateEnded_5Day!$A61)))))))</f>
        <v/>
      </c>
      <c r="AH61" s="54" t="str">
        <f>IF($A61&lt;='All Results'!$B$4,"",IF(SUM('MissFill 1'!AG$2:AG61)=0,"",(IF('MissFill 1'!AG61/SUM('MissFill 1'!AG$2:AG61)&gt;0.01,"",IF('MissFill 1'!AG60/SUM('MissFill 1'!AG$2:AG61)&gt;0.01,"",IF('MissFill 1'!AG59/SUM('MissFill 1'!AG$2:AG61)&gt;0.01,"",IF('MissFill 1'!AG58/SUM('MissFill 1'!AG$2:AG61)&gt;0.01,"",DateEnded_5Day!$A61)))))))</f>
        <v/>
      </c>
      <c r="AI61" s="54" t="str">
        <f>IF($A61&lt;='All Results'!$B$4,"",IF(SUM('MissFill 1'!AH$2:AH61)=0,"",(IF('MissFill 1'!AH61/SUM('MissFill 1'!AH$2:AH61)&gt;0.01,"",IF('MissFill 1'!AH60/SUM('MissFill 1'!AH$2:AH61)&gt;0.01,"",IF('MissFill 1'!AH59/SUM('MissFill 1'!AH$2:AH61)&gt;0.01,"",IF('MissFill 1'!AH58/SUM('MissFill 1'!AH$2:AH61)&gt;0.01,"",DateEnded_5Day!$A61)))))))</f>
        <v/>
      </c>
      <c r="AJ61" s="54" t="str">
        <f>IF($A61&lt;='All Results'!$B$4,"",IF(SUM('MissFill 1'!AI$2:AI61)=0,"",(IF('MissFill 1'!AI61/SUM('MissFill 1'!AI$2:AI61)&gt;0.01,"",IF('MissFill 1'!AI60/SUM('MissFill 1'!AI$2:AI61)&gt;0.01,"",IF('MissFill 1'!AI59/SUM('MissFill 1'!AI$2:AI61)&gt;0.01,"",IF('MissFill 1'!AI58/SUM('MissFill 1'!AI$2:AI61)&gt;0.01,"",DateEnded_5Day!$A61)))))))</f>
        <v/>
      </c>
      <c r="AK61" s="54" t="str">
        <f>IF($A61&lt;='All Results'!$B$4,"",IF(SUM('MissFill 1'!AJ$2:AJ61)=0,"",(IF('MissFill 1'!AJ61/SUM('MissFill 1'!AJ$2:AJ61)&gt;0.01,"",IF('MissFill 1'!AJ60/SUM('MissFill 1'!AJ$2:AJ61)&gt;0.01,"",IF('MissFill 1'!AJ59/SUM('MissFill 1'!AJ$2:AJ61)&gt;0.01,"",IF('MissFill 1'!AJ58/SUM('MissFill 1'!AJ$2:AJ61)&gt;0.01,"",DateEnded_5Day!$A61)))))))</f>
        <v/>
      </c>
      <c r="AL61" s="54" t="str">
        <f>IF($A61&lt;='All Results'!$B$4,"",IF(SUM('MissFill 1'!AK$2:AK61)=0,"",(IF('MissFill 1'!AK61/SUM('MissFill 1'!AK$2:AK61)&gt;0.01,"",IF('MissFill 1'!AK60/SUM('MissFill 1'!AK$2:AK61)&gt;0.01,"",IF('MissFill 1'!AK59/SUM('MissFill 1'!AK$2:AK61)&gt;0.01,"",IF('MissFill 1'!AK58/SUM('MissFill 1'!AK$2:AK61)&gt;0.01,"",DateEnded_5Day!$A61)))))))</f>
        <v/>
      </c>
      <c r="AM61" s="54" t="str">
        <f>IF($A61&lt;='All Results'!$B$4,"",IF(SUM('MissFill 1'!AL$2:AL61)=0,"",(IF('MissFill 1'!AL61/SUM('MissFill 1'!AL$2:AL61)&gt;0.01,"",IF('MissFill 1'!AL60/SUM('MissFill 1'!AL$2:AL61)&gt;0.01,"",IF('MissFill 1'!AL59/SUM('MissFill 1'!AL$2:AL61)&gt;0.01,"",IF('MissFill 1'!AL58/SUM('MissFill 1'!AL$2:AL61)&gt;0.01,"",DateEnded_5Day!$A61)))))))</f>
        <v/>
      </c>
      <c r="AN61" s="54" t="str">
        <f>IF($A61&lt;='All Results'!$B$4,"",IF(SUM('MissFill 1'!AM$2:AM61)=0,"",(IF('MissFill 1'!AM61/SUM('MissFill 1'!AM$2:AM61)&gt;0.01,"",IF('MissFill 1'!AM60/SUM('MissFill 1'!AM$2:AM61)&gt;0.01,"",IF('MissFill 1'!AM59/SUM('MissFill 1'!AM$2:AM61)&gt;0.01,"",IF('MissFill 1'!AM58/SUM('MissFill 1'!AM$2:AM61)&gt;0.01,"",DateEnded_5Day!$A61)))))))</f>
        <v/>
      </c>
      <c r="AO61" s="54" t="str">
        <f>IF($A61&lt;='All Results'!$B$4,"",IF(SUM('MissFill 1'!AN$2:AN61)=0,"",(IF('MissFill 1'!AN61/SUM('MissFill 1'!AN$2:AN61)&gt;0.01,"",IF('MissFill 1'!AN60/SUM('MissFill 1'!AN$2:AN61)&gt;0.01,"",IF('MissFill 1'!AN59/SUM('MissFill 1'!AN$2:AN61)&gt;0.01,"",IF('MissFill 1'!AN58/SUM('MissFill 1'!AN$2:AN61)&gt;0.01,"",DateEnded_5Day!$A61)))))))</f>
        <v/>
      </c>
      <c r="AP61" s="54" t="str">
        <f>IF($A61&lt;='All Results'!$B$4,"",IF(SUM('MissFill 1'!AO$2:AO61)=0,"",(IF('MissFill 1'!AO61/SUM('MissFill 1'!AO$2:AO61)&gt;0.01,"",IF('MissFill 1'!AO60/SUM('MissFill 1'!AO$2:AO61)&gt;0.01,"",IF('MissFill 1'!AO59/SUM('MissFill 1'!AO$2:AO61)&gt;0.01,"",IF('MissFill 1'!AO58/SUM('MissFill 1'!AO$2:AO61)&gt;0.01,"",DateEnded_5Day!$A61)))))))</f>
        <v/>
      </c>
      <c r="AQ61" s="54" t="str">
        <f>IF($A61&lt;='All Results'!$B$4,"",IF(SUM('MissFill 1'!AP$2:AP61)=0,"",(IF('MissFill 1'!AP61/SUM('MissFill 1'!AP$2:AP61)&gt;0.01,"",IF('MissFill 1'!AP60/SUM('MissFill 1'!AP$2:AP61)&gt;0.01,"",IF('MissFill 1'!AP59/SUM('MissFill 1'!AP$2:AP61)&gt;0.01,"",IF('MissFill 1'!AP58/SUM('MissFill 1'!AP$2:AP61)&gt;0.01,"",DateEnded_5Day!$A61)))))))</f>
        <v/>
      </c>
      <c r="AR61" s="54" t="str">
        <f>IF($A61&lt;='All Results'!$B$4,"",IF(SUM('MissFill 1'!AQ$2:AQ61)=0,"",(IF('MissFill 1'!AQ61/SUM('MissFill 1'!AQ$2:AQ61)&gt;0.01,"",IF('MissFill 1'!AQ60/SUM('MissFill 1'!AQ$2:AQ61)&gt;0.01,"",IF('MissFill 1'!AQ59/SUM('MissFill 1'!AQ$2:AQ61)&gt;0.01,"",IF('MissFill 1'!AQ58/SUM('MissFill 1'!AQ$2:AQ61)&gt;0.01,"",DateEnded_5Day!$A61)))))))</f>
        <v/>
      </c>
      <c r="AS61" s="54" t="str">
        <f>IF($A61&lt;='All Results'!$B$4,"",IF(SUM('MissFill 1'!AR$2:AR61)=0,"",(IF('MissFill 1'!AR61/SUM('MissFill 1'!AR$2:AR61)&gt;0.01,"",IF('MissFill 1'!AR60/SUM('MissFill 1'!AR$2:AR61)&gt;0.01,"",IF('MissFill 1'!AR59/SUM('MissFill 1'!AR$2:AR61)&gt;0.01,"",IF('MissFill 1'!AR58/SUM('MissFill 1'!AR$2:AR61)&gt;0.01,"",DateEnded_5Day!$A61)))))))</f>
        <v/>
      </c>
      <c r="AT61" s="54" t="str">
        <f>IF($A61&lt;='All Results'!$B$4,"",IF(SUM('MissFill 1'!AS$2:AS61)=0,"",(IF('MissFill 1'!AS61/SUM('MissFill 1'!AS$2:AS61)&gt;0.01,"",IF('MissFill 1'!AS60/SUM('MissFill 1'!AS$2:AS61)&gt;0.01,"",IF('MissFill 1'!AS59/SUM('MissFill 1'!AS$2:AS61)&gt;0.01,"",IF('MissFill 1'!AS58/SUM('MissFill 1'!AS$2:AS61)&gt;0.01,"",DateEnded_5Day!$A61)))))))</f>
        <v/>
      </c>
      <c r="AU61" s="54" t="str">
        <f>IF($A61&lt;='All Results'!$B$4,"",IF(SUM('MissFill 1'!AT$2:AT61)=0,"",(IF('MissFill 1'!AT61/SUM('MissFill 1'!AT$2:AT61)&gt;0.01,"",IF('MissFill 1'!AT60/SUM('MissFill 1'!AT$2:AT61)&gt;0.01,"",IF('MissFill 1'!AT59/SUM('MissFill 1'!AT$2:AT61)&gt;0.01,"",IF('MissFill 1'!AT58/SUM('MissFill 1'!AT$2:AT61)&gt;0.01,"",DateEnded_5Day!$A61)))))))</f>
        <v/>
      </c>
      <c r="AV61" s="54" t="str">
        <f>IF($A61&lt;='All Results'!$B$4,"",IF(SUM('MissFill 1'!AU$2:AU61)=0,"",(IF('MissFill 1'!AU61/SUM('MissFill 1'!AU$2:AU61)&gt;0.01,"",IF('MissFill 1'!AU60/SUM('MissFill 1'!AU$2:AU61)&gt;0.01,"",IF('MissFill 1'!AU59/SUM('MissFill 1'!AU$2:AU61)&gt;0.01,"",IF('MissFill 1'!AU58/SUM('MissFill 1'!AU$2:AU61)&gt;0.01,"",DateEnded_5Day!$A61)))))))</f>
        <v/>
      </c>
      <c r="AW61" s="54" t="str">
        <f>IF($A61&lt;='All Results'!$B$4,"",IF(SUM('MissFill 1'!AV$2:AV61)=0,"",(IF('MissFill 1'!AV61/SUM('MissFill 1'!AV$2:AV61)&gt;0.01,"",IF('MissFill 1'!AV60/SUM('MissFill 1'!AV$2:AV61)&gt;0.01,"",IF('MissFill 1'!AV59/SUM('MissFill 1'!AV$2:AV61)&gt;0.01,"",IF('MissFill 1'!AV58/SUM('MissFill 1'!AV$2:AV61)&gt;0.01,"",DateEnded_5Day!$A61)))))))</f>
        <v/>
      </c>
      <c r="AX61" s="54" t="str">
        <f>IF($A61&lt;='All Results'!$B$4,"",IF(SUM('MissFill 1'!AW$2:AW61)=0,"",(IF('MissFill 1'!AW61/SUM('MissFill 1'!AW$2:AW61)&gt;0.01,"",IF('MissFill 1'!AW60/SUM('MissFill 1'!AW$2:AW61)&gt;0.01,"",IF('MissFill 1'!AW59/SUM('MissFill 1'!AW$2:AW61)&gt;0.01,"",IF('MissFill 1'!AW58/SUM('MissFill 1'!AW$2:AW61)&gt;0.01,"",DateEnded_5Day!$A61)))))))</f>
        <v/>
      </c>
    </row>
    <row r="62" spans="1:50" x14ac:dyDescent="0.25">
      <c r="A62" s="41">
        <v>44407</v>
      </c>
      <c r="B62" s="52">
        <v>211</v>
      </c>
      <c r="C62" s="54" t="str">
        <f>IF($A62&lt;='All Results'!$B$4,"",IF(SUM('MissFill 1'!B$2:B62)=0,"",(IF('MissFill 1'!B62/SUM('MissFill 1'!B$2:B62)&gt;0.01,"",IF('MissFill 1'!B61/SUM('MissFill 1'!B$2:B62)&gt;0.01,"",IF('MissFill 1'!B60/SUM('MissFill 1'!B$2:B62)&gt;0.01,"",IF('MissFill 1'!B59/SUM('MissFill 1'!B$2:B62)&gt;0.01,"",DateEnded_5Day!$A62)))))))</f>
        <v/>
      </c>
      <c r="D62" s="54" t="str">
        <f>IF($A62&lt;='All Results'!$B$4,"",IF(SUM('MissFill 1'!C$2:C62)=0,"",(IF('MissFill 1'!C62/SUM('MissFill 1'!C$2:C62)&gt;0.01,"",IF('MissFill 1'!C61/SUM('MissFill 1'!C$2:C62)&gt;0.01,"",IF('MissFill 1'!C60/SUM('MissFill 1'!C$2:C62)&gt;0.01,"",IF('MissFill 1'!C59/SUM('MissFill 1'!C$2:C62)&gt;0.01,"",DateEnded_5Day!$A62)))))))</f>
        <v/>
      </c>
      <c r="E62" s="54" t="str">
        <f>IF($A62&lt;='All Results'!$B$4,"",IF(SUM('MissFill 1'!D$2:D62)=0,"",(IF('MissFill 1'!D62/SUM('MissFill 1'!D$2:D62)&gt;0.01,"",IF('MissFill 1'!D61/SUM('MissFill 1'!D$2:D62)&gt;0.01,"",IF('MissFill 1'!D60/SUM('MissFill 1'!D$2:D62)&gt;0.01,"",IF('MissFill 1'!D59/SUM('MissFill 1'!D$2:D62)&gt;0.01,"",DateEnded_5Day!$A62)))))))</f>
        <v/>
      </c>
      <c r="F62" s="54" t="str">
        <f>IF($A62&lt;='All Results'!$B$4,"",IF(SUM('MissFill 1'!E$2:E62)=0,"",(IF('MissFill 1'!E62/SUM('MissFill 1'!E$2:E62)&gt;0.01,"",IF('MissFill 1'!E61/SUM('MissFill 1'!E$2:E62)&gt;0.01,"",IF('MissFill 1'!E60/SUM('MissFill 1'!E$2:E62)&gt;0.01,"",IF('MissFill 1'!E59/SUM('MissFill 1'!E$2:E62)&gt;0.01,"",DateEnded_5Day!$A62)))))))</f>
        <v/>
      </c>
      <c r="G62" s="54" t="str">
        <f>IF($A62&lt;='All Results'!$B$4,"",IF(SUM('MissFill 1'!F$2:F62)=0,"",(IF('MissFill 1'!F62/SUM('MissFill 1'!F$2:F62)&gt;0.01,"",IF('MissFill 1'!F61/SUM('MissFill 1'!F$2:F62)&gt;0.01,"",IF('MissFill 1'!F60/SUM('MissFill 1'!F$2:F62)&gt;0.01,"",IF('MissFill 1'!F59/SUM('MissFill 1'!F$2:F62)&gt;0.01,"",DateEnded_5Day!$A62)))))))</f>
        <v/>
      </c>
      <c r="H62" s="54" t="str">
        <f>IF($A62&lt;='All Results'!$B$4,"",IF(SUM('MissFill 1'!G$2:G62)=0,"",(IF('MissFill 1'!G62/SUM('MissFill 1'!G$2:G62)&gt;0.01,"",IF('MissFill 1'!G61/SUM('MissFill 1'!G$2:G62)&gt;0.01,"",IF('MissFill 1'!G60/SUM('MissFill 1'!G$2:G62)&gt;0.01,"",IF('MissFill 1'!G59/SUM('MissFill 1'!G$2:G62)&gt;0.01,"",DateEnded_5Day!$A62)))))))</f>
        <v/>
      </c>
      <c r="I62" s="54" t="str">
        <f>IF($A62&lt;='All Results'!$B$4,"",IF(SUM('MissFill 1'!H$2:H62)=0,"",(IF('MissFill 1'!H62/SUM('MissFill 1'!H$2:H62)&gt;0.01,"",IF('MissFill 1'!H61/SUM('MissFill 1'!H$2:H62)&gt;0.01,"",IF('MissFill 1'!H60/SUM('MissFill 1'!H$2:H62)&gt;0.01,"",IF('MissFill 1'!H59/SUM('MissFill 1'!H$2:H62)&gt;0.01,"",DateEnded_5Day!$A62)))))))</f>
        <v/>
      </c>
      <c r="J62" s="54" t="str">
        <f>IF($A62&lt;='All Results'!$B$4,"",IF(SUM('MissFill 1'!I$2:I62)=0,"",(IF('MissFill 1'!I62/SUM('MissFill 1'!I$2:I62)&gt;0.01,"",IF('MissFill 1'!I61/SUM('MissFill 1'!I$2:I62)&gt;0.01,"",IF('MissFill 1'!I60/SUM('MissFill 1'!I$2:I62)&gt;0.01,"",IF('MissFill 1'!I59/SUM('MissFill 1'!I$2:I62)&gt;0.01,"",DateEnded_5Day!$A62)))))))</f>
        <v/>
      </c>
      <c r="K62" s="54" t="str">
        <f>IF($A62&lt;='All Results'!$B$4,"",IF(SUM('MissFill 1'!J$2:J62)=0,"",(IF('MissFill 1'!J62/SUM('MissFill 1'!J$2:J62)&gt;0.01,"",IF('MissFill 1'!J61/SUM('MissFill 1'!J$2:J62)&gt;0.01,"",IF('MissFill 1'!J60/SUM('MissFill 1'!J$2:J62)&gt;0.01,"",IF('MissFill 1'!J59/SUM('MissFill 1'!J$2:J62)&gt;0.01,"",DateEnded_5Day!$A62)))))))</f>
        <v/>
      </c>
      <c r="L62" s="54" t="str">
        <f>IF($A62&lt;='All Results'!$B$4,"",IF(SUM('MissFill 1'!K$2:K62)=0,"",(IF('MissFill 1'!K62/SUM('MissFill 1'!K$2:K62)&gt;0.01,"",IF('MissFill 1'!K61/SUM('MissFill 1'!K$2:K62)&gt;0.01,"",IF('MissFill 1'!K60/SUM('MissFill 1'!K$2:K62)&gt;0.01,"",IF('MissFill 1'!K59/SUM('MissFill 1'!K$2:K62)&gt;0.01,"",DateEnded_5Day!$A62)))))))</f>
        <v/>
      </c>
      <c r="M62" s="54" t="str">
        <f>IF($A62&lt;='All Results'!$B$4,"",IF(SUM('MissFill 1'!L$2:L62)=0,"",(IF('MissFill 1'!L62/SUM('MissFill 1'!L$2:L62)&gt;0.01,"",IF('MissFill 1'!L61/SUM('MissFill 1'!L$2:L62)&gt;0.01,"",IF('MissFill 1'!L60/SUM('MissFill 1'!L$2:L62)&gt;0.01,"",IF('MissFill 1'!L59/SUM('MissFill 1'!L$2:L62)&gt;0.01,"",DateEnded_5Day!$A62)))))))</f>
        <v/>
      </c>
      <c r="N62" s="54" t="str">
        <f>IF($A62&lt;='All Results'!$B$4,"",IF(SUM('MissFill 1'!M$2:M62)=0,"",(IF('MissFill 1'!M62/SUM('MissFill 1'!M$2:M62)&gt;0.01,"",IF('MissFill 1'!M61/SUM('MissFill 1'!M$2:M62)&gt;0.01,"",IF('MissFill 1'!M60/SUM('MissFill 1'!M$2:M62)&gt;0.01,"",IF('MissFill 1'!M59/SUM('MissFill 1'!M$2:M62)&gt;0.01,"",DateEnded_5Day!$A62)))))))</f>
        <v/>
      </c>
      <c r="O62" s="54" t="str">
        <f>IF($A62&lt;='All Results'!$B$4,"",IF(SUM('MissFill 1'!N$2:N62)=0,"",(IF('MissFill 1'!N62/SUM('MissFill 1'!N$2:N62)&gt;0.01,"",IF('MissFill 1'!N61/SUM('MissFill 1'!N$2:N62)&gt;0.01,"",IF('MissFill 1'!N60/SUM('MissFill 1'!N$2:N62)&gt;0.01,"",IF('MissFill 1'!N59/SUM('MissFill 1'!N$2:N62)&gt;0.01,"",DateEnded_5Day!$A62)))))))</f>
        <v/>
      </c>
      <c r="P62" s="54" t="str">
        <f>IF($A62&lt;='All Results'!$B$4,"",IF(SUM('MissFill 1'!O$2:O62)=0,"",(IF('MissFill 1'!O62/SUM('MissFill 1'!O$2:O62)&gt;0.01,"",IF('MissFill 1'!O61/SUM('MissFill 1'!O$2:O62)&gt;0.01,"",IF('MissFill 1'!O60/SUM('MissFill 1'!O$2:O62)&gt;0.01,"",IF('MissFill 1'!O59/SUM('MissFill 1'!O$2:O62)&gt;0.01,"",DateEnded_5Day!$A62)))))))</f>
        <v/>
      </c>
      <c r="Q62" s="54" t="str">
        <f>IF($A62&lt;='All Results'!$B$4,"",IF(SUM('MissFill 1'!P$2:P62)=0,"",(IF('MissFill 1'!P62/SUM('MissFill 1'!P$2:P62)&gt;0.01,"",IF('MissFill 1'!P61/SUM('MissFill 1'!P$2:P62)&gt;0.01,"",IF('MissFill 1'!P60/SUM('MissFill 1'!P$2:P62)&gt;0.01,"",IF('MissFill 1'!P59/SUM('MissFill 1'!P$2:P62)&gt;0.01,"",DateEnded_5Day!$A62)))))))</f>
        <v/>
      </c>
      <c r="R62" s="54" t="str">
        <f>IF($A62&lt;='All Results'!$B$4,"",IF(SUM('MissFill 1'!Q$2:Q62)=0,"",(IF('MissFill 1'!Q62/SUM('MissFill 1'!Q$2:Q62)&gt;0.01,"",IF('MissFill 1'!Q61/SUM('MissFill 1'!Q$2:Q62)&gt;0.01,"",IF('MissFill 1'!Q60/SUM('MissFill 1'!Q$2:Q62)&gt;0.01,"",IF('MissFill 1'!Q59/SUM('MissFill 1'!Q$2:Q62)&gt;0.01,"",DateEnded_5Day!$A62)))))))</f>
        <v/>
      </c>
      <c r="S62" s="54" t="str">
        <f>IF($A62&lt;='All Results'!$B$4,"",IF(SUM('MissFill 1'!R$2:R62)=0,"",(IF('MissFill 1'!R62/SUM('MissFill 1'!R$2:R62)&gt;0.01,"",IF('MissFill 1'!R61/SUM('MissFill 1'!R$2:R62)&gt;0.01,"",IF('MissFill 1'!R60/SUM('MissFill 1'!R$2:R62)&gt;0.01,"",IF('MissFill 1'!R59/SUM('MissFill 1'!R$2:R62)&gt;0.01,"",DateEnded_5Day!$A62)))))))</f>
        <v/>
      </c>
      <c r="T62" s="54" t="str">
        <f>IF($A62&lt;='All Results'!$B$4,"",IF(SUM('MissFill 1'!S$2:S62)=0,"",(IF('MissFill 1'!S62/SUM('MissFill 1'!S$2:S62)&gt;0.01,"",IF('MissFill 1'!S61/SUM('MissFill 1'!S$2:S62)&gt;0.01,"",IF('MissFill 1'!S60/SUM('MissFill 1'!S$2:S62)&gt;0.01,"",IF('MissFill 1'!S59/SUM('MissFill 1'!S$2:S62)&gt;0.01,"",DateEnded_5Day!$A62)))))))</f>
        <v/>
      </c>
      <c r="U62" s="54" t="str">
        <f>IF($A62&lt;='All Results'!$B$4,"",IF(SUM('MissFill 1'!T$2:T62)=0,"",(IF('MissFill 1'!T62/SUM('MissFill 1'!T$2:T62)&gt;0.01,"",IF('MissFill 1'!T61/SUM('MissFill 1'!T$2:T62)&gt;0.01,"",IF('MissFill 1'!T60/SUM('MissFill 1'!T$2:T62)&gt;0.01,"",IF('MissFill 1'!T59/SUM('MissFill 1'!T$2:T62)&gt;0.01,"",DateEnded_5Day!$A62)))))))</f>
        <v/>
      </c>
      <c r="V62" s="54" t="str">
        <f>IF($A62&lt;='All Results'!$B$4,"",IF(SUM('MissFill 1'!U$2:U62)=0,"",(IF('MissFill 1'!U62/SUM('MissFill 1'!U$2:U62)&gt;0.01,"",IF('MissFill 1'!U61/SUM('MissFill 1'!U$2:U62)&gt;0.01,"",IF('MissFill 1'!U60/SUM('MissFill 1'!U$2:U62)&gt;0.01,"",IF('MissFill 1'!U59/SUM('MissFill 1'!U$2:U62)&gt;0.01,"",DateEnded_5Day!$A62)))))))</f>
        <v/>
      </c>
      <c r="W62" s="54" t="str">
        <f>IF($A62&lt;='All Results'!$B$4,"",IF(SUM('MissFill 1'!V$2:V62)=0,"",(IF('MissFill 1'!V62/SUM('MissFill 1'!V$2:V62)&gt;0.01,"",IF('MissFill 1'!V61/SUM('MissFill 1'!V$2:V62)&gt;0.01,"",IF('MissFill 1'!V60/SUM('MissFill 1'!V$2:V62)&gt;0.01,"",IF('MissFill 1'!V59/SUM('MissFill 1'!V$2:V62)&gt;0.01,"",DateEnded_5Day!$A62)))))))</f>
        <v/>
      </c>
      <c r="X62" s="54" t="str">
        <f>IF($A62&lt;='All Results'!$B$4,"",IF(SUM('MissFill 1'!W$2:W62)=0,"",(IF('MissFill 1'!W62/SUM('MissFill 1'!W$2:W62)&gt;0.01,"",IF('MissFill 1'!W61/SUM('MissFill 1'!W$2:W62)&gt;0.01,"",IF('MissFill 1'!W60/SUM('MissFill 1'!W$2:W62)&gt;0.01,"",IF('MissFill 1'!W59/SUM('MissFill 1'!W$2:W62)&gt;0.01,"",DateEnded_5Day!$A62)))))))</f>
        <v/>
      </c>
      <c r="Y62" s="54" t="str">
        <f>IF($A62&lt;='All Results'!$B$4,"",IF(SUM('MissFill 1'!X$2:X62)=0,"",(IF('MissFill 1'!X62/SUM('MissFill 1'!X$2:X62)&gt;0.01,"",IF('MissFill 1'!X61/SUM('MissFill 1'!X$2:X62)&gt;0.01,"",IF('MissFill 1'!X60/SUM('MissFill 1'!X$2:X62)&gt;0.01,"",IF('MissFill 1'!X59/SUM('MissFill 1'!X$2:X62)&gt;0.01,"",DateEnded_5Day!$A62)))))))</f>
        <v/>
      </c>
      <c r="Z62" s="54" t="str">
        <f>IF($A62&lt;='All Results'!$B$4,"",IF(SUM('MissFill 1'!Y$2:Y62)=0,"",(IF('MissFill 1'!Y62/SUM('MissFill 1'!Y$2:Y62)&gt;0.01,"",IF('MissFill 1'!Y61/SUM('MissFill 1'!Y$2:Y62)&gt;0.01,"",IF('MissFill 1'!Y60/SUM('MissFill 1'!Y$2:Y62)&gt;0.01,"",IF('MissFill 1'!Y59/SUM('MissFill 1'!Y$2:Y62)&gt;0.01,"",DateEnded_5Day!$A62)))))))</f>
        <v/>
      </c>
      <c r="AA62" s="54" t="str">
        <f>IF($A62&lt;='All Results'!$B$4,"",IF(SUM('MissFill 1'!Z$2:Z62)=0,"",(IF('MissFill 1'!Z62/SUM('MissFill 1'!Z$2:Z62)&gt;0.01,"",IF('MissFill 1'!Z61/SUM('MissFill 1'!Z$2:Z62)&gt;0.01,"",IF('MissFill 1'!Z60/SUM('MissFill 1'!Z$2:Z62)&gt;0.01,"",IF('MissFill 1'!Z59/SUM('MissFill 1'!Z$2:Z62)&gt;0.01,"",DateEnded_5Day!$A62)))))))</f>
        <v/>
      </c>
      <c r="AB62" s="54" t="str">
        <f>IF($A62&lt;='All Results'!$B$4,"",IF(SUM('MissFill 1'!AA$2:AA62)=0,"",(IF('MissFill 1'!AA62/SUM('MissFill 1'!AA$2:AA62)&gt;0.01,"",IF('MissFill 1'!AA61/SUM('MissFill 1'!AA$2:AA62)&gt;0.01,"",IF('MissFill 1'!AA60/SUM('MissFill 1'!AA$2:AA62)&gt;0.01,"",IF('MissFill 1'!AA59/SUM('MissFill 1'!AA$2:AA62)&gt;0.01,"",DateEnded_5Day!$A62)))))))</f>
        <v/>
      </c>
      <c r="AC62" s="54" t="str">
        <f>IF($A62&lt;='All Results'!$B$4,"",IF(SUM('MissFill 1'!AB$2:AB62)=0,"",(IF('MissFill 1'!AB62/SUM('MissFill 1'!AB$2:AB62)&gt;0.01,"",IF('MissFill 1'!AB61/SUM('MissFill 1'!AB$2:AB62)&gt;0.01,"",IF('MissFill 1'!AB60/SUM('MissFill 1'!AB$2:AB62)&gt;0.01,"",IF('MissFill 1'!AB59/SUM('MissFill 1'!AB$2:AB62)&gt;0.01,"",DateEnded_5Day!$A62)))))))</f>
        <v/>
      </c>
      <c r="AD62" s="54" t="str">
        <f>IF($A62&lt;='All Results'!$B$4,"",IF(SUM('MissFill 1'!AC$2:AC62)=0,"",(IF('MissFill 1'!AC62/SUM('MissFill 1'!AC$2:AC62)&gt;0.01,"",IF('MissFill 1'!AC61/SUM('MissFill 1'!AC$2:AC62)&gt;0.01,"",IF('MissFill 1'!AC60/SUM('MissFill 1'!AC$2:AC62)&gt;0.01,"",IF('MissFill 1'!AC59/SUM('MissFill 1'!AC$2:AC62)&gt;0.01,"",DateEnded_5Day!$A62)))))))</f>
        <v/>
      </c>
      <c r="AE62" s="54" t="str">
        <f>IF($A62&lt;='All Results'!$B$4,"",IF(SUM('MissFill 1'!AD$2:AD62)=0,"",(IF('MissFill 1'!AD62/SUM('MissFill 1'!AD$2:AD62)&gt;0.01,"",IF('MissFill 1'!AD61/SUM('MissFill 1'!AD$2:AD62)&gt;0.01,"",IF('MissFill 1'!AD60/SUM('MissFill 1'!AD$2:AD62)&gt;0.01,"",IF('MissFill 1'!AD59/SUM('MissFill 1'!AD$2:AD62)&gt;0.01,"",DateEnded_5Day!$A62)))))))</f>
        <v/>
      </c>
      <c r="AF62" s="54" t="str">
        <f>IF($A62&lt;='All Results'!$B$4,"",IF(SUM('MissFill 1'!AE$2:AE62)=0,"",(IF('MissFill 1'!AE62/SUM('MissFill 1'!AE$2:AE62)&gt;0.01,"",IF('MissFill 1'!AE61/SUM('MissFill 1'!AE$2:AE62)&gt;0.01,"",IF('MissFill 1'!AE60/SUM('MissFill 1'!AE$2:AE62)&gt;0.01,"",IF('MissFill 1'!AE59/SUM('MissFill 1'!AE$2:AE62)&gt;0.01,"",DateEnded_5Day!$A62)))))))</f>
        <v/>
      </c>
      <c r="AG62" s="54" t="str">
        <f>IF($A62&lt;='All Results'!$B$4,"",IF(SUM('MissFill 1'!AF$2:AF62)=0,"",(IF('MissFill 1'!AF62/SUM('MissFill 1'!AF$2:AF62)&gt;0.01,"",IF('MissFill 1'!AF61/SUM('MissFill 1'!AF$2:AF62)&gt;0.01,"",IF('MissFill 1'!AF60/SUM('MissFill 1'!AF$2:AF62)&gt;0.01,"",IF('MissFill 1'!AF59/SUM('MissFill 1'!AF$2:AF62)&gt;0.01,"",DateEnded_5Day!$A62)))))))</f>
        <v/>
      </c>
      <c r="AH62" s="54" t="str">
        <f>IF($A62&lt;='All Results'!$B$4,"",IF(SUM('MissFill 1'!AG$2:AG62)=0,"",(IF('MissFill 1'!AG62/SUM('MissFill 1'!AG$2:AG62)&gt;0.01,"",IF('MissFill 1'!AG61/SUM('MissFill 1'!AG$2:AG62)&gt;0.01,"",IF('MissFill 1'!AG60/SUM('MissFill 1'!AG$2:AG62)&gt;0.01,"",IF('MissFill 1'!AG59/SUM('MissFill 1'!AG$2:AG62)&gt;0.01,"",DateEnded_5Day!$A62)))))))</f>
        <v/>
      </c>
      <c r="AI62" s="54" t="str">
        <f>IF($A62&lt;='All Results'!$B$4,"",IF(SUM('MissFill 1'!AH$2:AH62)=0,"",(IF('MissFill 1'!AH62/SUM('MissFill 1'!AH$2:AH62)&gt;0.01,"",IF('MissFill 1'!AH61/SUM('MissFill 1'!AH$2:AH62)&gt;0.01,"",IF('MissFill 1'!AH60/SUM('MissFill 1'!AH$2:AH62)&gt;0.01,"",IF('MissFill 1'!AH59/SUM('MissFill 1'!AH$2:AH62)&gt;0.01,"",DateEnded_5Day!$A62)))))))</f>
        <v/>
      </c>
      <c r="AJ62" s="54" t="str">
        <f>IF($A62&lt;='All Results'!$B$4,"",IF(SUM('MissFill 1'!AI$2:AI62)=0,"",(IF('MissFill 1'!AI62/SUM('MissFill 1'!AI$2:AI62)&gt;0.01,"",IF('MissFill 1'!AI61/SUM('MissFill 1'!AI$2:AI62)&gt;0.01,"",IF('MissFill 1'!AI60/SUM('MissFill 1'!AI$2:AI62)&gt;0.01,"",IF('MissFill 1'!AI59/SUM('MissFill 1'!AI$2:AI62)&gt;0.01,"",DateEnded_5Day!$A62)))))))</f>
        <v/>
      </c>
      <c r="AK62" s="54" t="str">
        <f>IF($A62&lt;='All Results'!$B$4,"",IF(SUM('MissFill 1'!AJ$2:AJ62)=0,"",(IF('MissFill 1'!AJ62/SUM('MissFill 1'!AJ$2:AJ62)&gt;0.01,"",IF('MissFill 1'!AJ61/SUM('MissFill 1'!AJ$2:AJ62)&gt;0.01,"",IF('MissFill 1'!AJ60/SUM('MissFill 1'!AJ$2:AJ62)&gt;0.01,"",IF('MissFill 1'!AJ59/SUM('MissFill 1'!AJ$2:AJ62)&gt;0.01,"",DateEnded_5Day!$A62)))))))</f>
        <v/>
      </c>
      <c r="AL62" s="54" t="str">
        <f>IF($A62&lt;='All Results'!$B$4,"",IF(SUM('MissFill 1'!AK$2:AK62)=0,"",(IF('MissFill 1'!AK62/SUM('MissFill 1'!AK$2:AK62)&gt;0.01,"",IF('MissFill 1'!AK61/SUM('MissFill 1'!AK$2:AK62)&gt;0.01,"",IF('MissFill 1'!AK60/SUM('MissFill 1'!AK$2:AK62)&gt;0.01,"",IF('MissFill 1'!AK59/SUM('MissFill 1'!AK$2:AK62)&gt;0.01,"",DateEnded_5Day!$A62)))))))</f>
        <v/>
      </c>
      <c r="AM62" s="54" t="str">
        <f>IF($A62&lt;='All Results'!$B$4,"",IF(SUM('MissFill 1'!AL$2:AL62)=0,"",(IF('MissFill 1'!AL62/SUM('MissFill 1'!AL$2:AL62)&gt;0.01,"",IF('MissFill 1'!AL61/SUM('MissFill 1'!AL$2:AL62)&gt;0.01,"",IF('MissFill 1'!AL60/SUM('MissFill 1'!AL$2:AL62)&gt;0.01,"",IF('MissFill 1'!AL59/SUM('MissFill 1'!AL$2:AL62)&gt;0.01,"",DateEnded_5Day!$A62)))))))</f>
        <v/>
      </c>
      <c r="AN62" s="54" t="str">
        <f>IF($A62&lt;='All Results'!$B$4,"",IF(SUM('MissFill 1'!AM$2:AM62)=0,"",(IF('MissFill 1'!AM62/SUM('MissFill 1'!AM$2:AM62)&gt;0.01,"",IF('MissFill 1'!AM61/SUM('MissFill 1'!AM$2:AM62)&gt;0.01,"",IF('MissFill 1'!AM60/SUM('MissFill 1'!AM$2:AM62)&gt;0.01,"",IF('MissFill 1'!AM59/SUM('MissFill 1'!AM$2:AM62)&gt;0.01,"",DateEnded_5Day!$A62)))))))</f>
        <v/>
      </c>
      <c r="AO62" s="54" t="str">
        <f>IF($A62&lt;='All Results'!$B$4,"",IF(SUM('MissFill 1'!AN$2:AN62)=0,"",(IF('MissFill 1'!AN62/SUM('MissFill 1'!AN$2:AN62)&gt;0.01,"",IF('MissFill 1'!AN61/SUM('MissFill 1'!AN$2:AN62)&gt;0.01,"",IF('MissFill 1'!AN60/SUM('MissFill 1'!AN$2:AN62)&gt;0.01,"",IF('MissFill 1'!AN59/SUM('MissFill 1'!AN$2:AN62)&gt;0.01,"",DateEnded_5Day!$A62)))))))</f>
        <v/>
      </c>
      <c r="AP62" s="54" t="str">
        <f>IF($A62&lt;='All Results'!$B$4,"",IF(SUM('MissFill 1'!AO$2:AO62)=0,"",(IF('MissFill 1'!AO62/SUM('MissFill 1'!AO$2:AO62)&gt;0.01,"",IF('MissFill 1'!AO61/SUM('MissFill 1'!AO$2:AO62)&gt;0.01,"",IF('MissFill 1'!AO60/SUM('MissFill 1'!AO$2:AO62)&gt;0.01,"",IF('MissFill 1'!AO59/SUM('MissFill 1'!AO$2:AO62)&gt;0.01,"",DateEnded_5Day!$A62)))))))</f>
        <v/>
      </c>
      <c r="AQ62" s="54" t="str">
        <f>IF($A62&lt;='All Results'!$B$4,"",IF(SUM('MissFill 1'!AP$2:AP62)=0,"",(IF('MissFill 1'!AP62/SUM('MissFill 1'!AP$2:AP62)&gt;0.01,"",IF('MissFill 1'!AP61/SUM('MissFill 1'!AP$2:AP62)&gt;0.01,"",IF('MissFill 1'!AP60/SUM('MissFill 1'!AP$2:AP62)&gt;0.01,"",IF('MissFill 1'!AP59/SUM('MissFill 1'!AP$2:AP62)&gt;0.01,"",DateEnded_5Day!$A62)))))))</f>
        <v/>
      </c>
      <c r="AR62" s="54" t="str">
        <f>IF($A62&lt;='All Results'!$B$4,"",IF(SUM('MissFill 1'!AQ$2:AQ62)=0,"",(IF('MissFill 1'!AQ62/SUM('MissFill 1'!AQ$2:AQ62)&gt;0.01,"",IF('MissFill 1'!AQ61/SUM('MissFill 1'!AQ$2:AQ62)&gt;0.01,"",IF('MissFill 1'!AQ60/SUM('MissFill 1'!AQ$2:AQ62)&gt;0.01,"",IF('MissFill 1'!AQ59/SUM('MissFill 1'!AQ$2:AQ62)&gt;0.01,"",DateEnded_5Day!$A62)))))))</f>
        <v/>
      </c>
      <c r="AS62" s="54" t="str">
        <f>IF($A62&lt;='All Results'!$B$4,"",IF(SUM('MissFill 1'!AR$2:AR62)=0,"",(IF('MissFill 1'!AR62/SUM('MissFill 1'!AR$2:AR62)&gt;0.01,"",IF('MissFill 1'!AR61/SUM('MissFill 1'!AR$2:AR62)&gt;0.01,"",IF('MissFill 1'!AR60/SUM('MissFill 1'!AR$2:AR62)&gt;0.01,"",IF('MissFill 1'!AR59/SUM('MissFill 1'!AR$2:AR62)&gt;0.01,"",DateEnded_5Day!$A62)))))))</f>
        <v/>
      </c>
      <c r="AT62" s="54" t="str">
        <f>IF($A62&lt;='All Results'!$B$4,"",IF(SUM('MissFill 1'!AS$2:AS62)=0,"",(IF('MissFill 1'!AS62/SUM('MissFill 1'!AS$2:AS62)&gt;0.01,"",IF('MissFill 1'!AS61/SUM('MissFill 1'!AS$2:AS62)&gt;0.01,"",IF('MissFill 1'!AS60/SUM('MissFill 1'!AS$2:AS62)&gt;0.01,"",IF('MissFill 1'!AS59/SUM('MissFill 1'!AS$2:AS62)&gt;0.01,"",DateEnded_5Day!$A62)))))))</f>
        <v/>
      </c>
      <c r="AU62" s="54" t="str">
        <f>IF($A62&lt;='All Results'!$B$4,"",IF(SUM('MissFill 1'!AT$2:AT62)=0,"",(IF('MissFill 1'!AT62/SUM('MissFill 1'!AT$2:AT62)&gt;0.01,"",IF('MissFill 1'!AT61/SUM('MissFill 1'!AT$2:AT62)&gt;0.01,"",IF('MissFill 1'!AT60/SUM('MissFill 1'!AT$2:AT62)&gt;0.01,"",IF('MissFill 1'!AT59/SUM('MissFill 1'!AT$2:AT62)&gt;0.01,"",DateEnded_5Day!$A62)))))))</f>
        <v/>
      </c>
      <c r="AV62" s="54" t="str">
        <f>IF($A62&lt;='All Results'!$B$4,"",IF(SUM('MissFill 1'!AU$2:AU62)=0,"",(IF('MissFill 1'!AU62/SUM('MissFill 1'!AU$2:AU62)&gt;0.01,"",IF('MissFill 1'!AU61/SUM('MissFill 1'!AU$2:AU62)&gt;0.01,"",IF('MissFill 1'!AU60/SUM('MissFill 1'!AU$2:AU62)&gt;0.01,"",IF('MissFill 1'!AU59/SUM('MissFill 1'!AU$2:AU62)&gt;0.01,"",DateEnded_5Day!$A62)))))))</f>
        <v/>
      </c>
      <c r="AW62" s="54" t="str">
        <f>IF($A62&lt;='All Results'!$B$4,"",IF(SUM('MissFill 1'!AV$2:AV62)=0,"",(IF('MissFill 1'!AV62/SUM('MissFill 1'!AV$2:AV62)&gt;0.01,"",IF('MissFill 1'!AV61/SUM('MissFill 1'!AV$2:AV62)&gt;0.01,"",IF('MissFill 1'!AV60/SUM('MissFill 1'!AV$2:AV62)&gt;0.01,"",IF('MissFill 1'!AV59/SUM('MissFill 1'!AV$2:AV62)&gt;0.01,"",DateEnded_5Day!$A62)))))))</f>
        <v/>
      </c>
      <c r="AX62" s="54" t="str">
        <f>IF($A62&lt;='All Results'!$B$4,"",IF(SUM('MissFill 1'!AW$2:AW62)=0,"",(IF('MissFill 1'!AW62/SUM('MissFill 1'!AW$2:AW62)&gt;0.01,"",IF('MissFill 1'!AW61/SUM('MissFill 1'!AW$2:AW62)&gt;0.01,"",IF('MissFill 1'!AW60/SUM('MissFill 1'!AW$2:AW62)&gt;0.01,"",IF('MissFill 1'!AW59/SUM('MissFill 1'!AW$2:AW62)&gt;0.01,"",DateEnded_5Day!$A62)))))))</f>
        <v/>
      </c>
    </row>
    <row r="63" spans="1:50" x14ac:dyDescent="0.25">
      <c r="A63" s="41">
        <v>44408</v>
      </c>
      <c r="B63" s="52">
        <v>212</v>
      </c>
      <c r="C63" s="54" t="str">
        <f>IF($A63&lt;='All Results'!$B$4,"",IF(SUM('MissFill 1'!B$2:B63)=0,"",(IF('MissFill 1'!B63/SUM('MissFill 1'!B$2:B63)&gt;0.01,"",IF('MissFill 1'!B62/SUM('MissFill 1'!B$2:B63)&gt;0.01,"",IF('MissFill 1'!B61/SUM('MissFill 1'!B$2:B63)&gt;0.01,"",IF('MissFill 1'!B60/SUM('MissFill 1'!B$2:B63)&gt;0.01,"",DateEnded_5Day!$A63)))))))</f>
        <v/>
      </c>
      <c r="D63" s="54" t="str">
        <f>IF($A63&lt;='All Results'!$B$4,"",IF(SUM('MissFill 1'!C$2:C63)=0,"",(IF('MissFill 1'!C63/SUM('MissFill 1'!C$2:C63)&gt;0.01,"",IF('MissFill 1'!C62/SUM('MissFill 1'!C$2:C63)&gt;0.01,"",IF('MissFill 1'!C61/SUM('MissFill 1'!C$2:C63)&gt;0.01,"",IF('MissFill 1'!C60/SUM('MissFill 1'!C$2:C63)&gt;0.01,"",DateEnded_5Day!$A63)))))))</f>
        <v/>
      </c>
      <c r="E63" s="54" t="str">
        <f>IF($A63&lt;='All Results'!$B$4,"",IF(SUM('MissFill 1'!D$2:D63)=0,"",(IF('MissFill 1'!D63/SUM('MissFill 1'!D$2:D63)&gt;0.01,"",IF('MissFill 1'!D62/SUM('MissFill 1'!D$2:D63)&gt;0.01,"",IF('MissFill 1'!D61/SUM('MissFill 1'!D$2:D63)&gt;0.01,"",IF('MissFill 1'!D60/SUM('MissFill 1'!D$2:D63)&gt;0.01,"",DateEnded_5Day!$A63)))))))</f>
        <v/>
      </c>
      <c r="F63" s="54" t="str">
        <f>IF($A63&lt;='All Results'!$B$4,"",IF(SUM('MissFill 1'!E$2:E63)=0,"",(IF('MissFill 1'!E63/SUM('MissFill 1'!E$2:E63)&gt;0.01,"",IF('MissFill 1'!E62/SUM('MissFill 1'!E$2:E63)&gt;0.01,"",IF('MissFill 1'!E61/SUM('MissFill 1'!E$2:E63)&gt;0.01,"",IF('MissFill 1'!E60/SUM('MissFill 1'!E$2:E63)&gt;0.01,"",DateEnded_5Day!$A63)))))))</f>
        <v/>
      </c>
      <c r="G63" s="54" t="str">
        <f>IF($A63&lt;='All Results'!$B$4,"",IF(SUM('MissFill 1'!F$2:F63)=0,"",(IF('MissFill 1'!F63/SUM('MissFill 1'!F$2:F63)&gt;0.01,"",IF('MissFill 1'!F62/SUM('MissFill 1'!F$2:F63)&gt;0.01,"",IF('MissFill 1'!F61/SUM('MissFill 1'!F$2:F63)&gt;0.01,"",IF('MissFill 1'!F60/SUM('MissFill 1'!F$2:F63)&gt;0.01,"",DateEnded_5Day!$A63)))))))</f>
        <v/>
      </c>
      <c r="H63" s="54" t="str">
        <f>IF($A63&lt;='All Results'!$B$4,"",IF(SUM('MissFill 1'!G$2:G63)=0,"",(IF('MissFill 1'!G63/SUM('MissFill 1'!G$2:G63)&gt;0.01,"",IF('MissFill 1'!G62/SUM('MissFill 1'!G$2:G63)&gt;0.01,"",IF('MissFill 1'!G61/SUM('MissFill 1'!G$2:G63)&gt;0.01,"",IF('MissFill 1'!G60/SUM('MissFill 1'!G$2:G63)&gt;0.01,"",DateEnded_5Day!$A63)))))))</f>
        <v/>
      </c>
      <c r="I63" s="54" t="str">
        <f>IF($A63&lt;='All Results'!$B$4,"",IF(SUM('MissFill 1'!H$2:H63)=0,"",(IF('MissFill 1'!H63/SUM('MissFill 1'!H$2:H63)&gt;0.01,"",IF('MissFill 1'!H62/SUM('MissFill 1'!H$2:H63)&gt;0.01,"",IF('MissFill 1'!H61/SUM('MissFill 1'!H$2:H63)&gt;0.01,"",IF('MissFill 1'!H60/SUM('MissFill 1'!H$2:H63)&gt;0.01,"",DateEnded_5Day!$A63)))))))</f>
        <v/>
      </c>
      <c r="J63" s="54" t="str">
        <f>IF($A63&lt;='All Results'!$B$4,"",IF(SUM('MissFill 1'!I$2:I63)=0,"",(IF('MissFill 1'!I63/SUM('MissFill 1'!I$2:I63)&gt;0.01,"",IF('MissFill 1'!I62/SUM('MissFill 1'!I$2:I63)&gt;0.01,"",IF('MissFill 1'!I61/SUM('MissFill 1'!I$2:I63)&gt;0.01,"",IF('MissFill 1'!I60/SUM('MissFill 1'!I$2:I63)&gt;0.01,"",DateEnded_5Day!$A63)))))))</f>
        <v/>
      </c>
      <c r="K63" s="54" t="str">
        <f>IF($A63&lt;='All Results'!$B$4,"",IF(SUM('MissFill 1'!J$2:J63)=0,"",(IF('MissFill 1'!J63/SUM('MissFill 1'!J$2:J63)&gt;0.01,"",IF('MissFill 1'!J62/SUM('MissFill 1'!J$2:J63)&gt;0.01,"",IF('MissFill 1'!J61/SUM('MissFill 1'!J$2:J63)&gt;0.01,"",IF('MissFill 1'!J60/SUM('MissFill 1'!J$2:J63)&gt;0.01,"",DateEnded_5Day!$A63)))))))</f>
        <v/>
      </c>
      <c r="L63" s="54" t="str">
        <f>IF($A63&lt;='All Results'!$B$4,"",IF(SUM('MissFill 1'!K$2:K63)=0,"",(IF('MissFill 1'!K63/SUM('MissFill 1'!K$2:K63)&gt;0.01,"",IF('MissFill 1'!K62/SUM('MissFill 1'!K$2:K63)&gt;0.01,"",IF('MissFill 1'!K61/SUM('MissFill 1'!K$2:K63)&gt;0.01,"",IF('MissFill 1'!K60/SUM('MissFill 1'!K$2:K63)&gt;0.01,"",DateEnded_5Day!$A63)))))))</f>
        <v/>
      </c>
      <c r="M63" s="54" t="str">
        <f>IF($A63&lt;='All Results'!$B$4,"",IF(SUM('MissFill 1'!L$2:L63)=0,"",(IF('MissFill 1'!L63/SUM('MissFill 1'!L$2:L63)&gt;0.01,"",IF('MissFill 1'!L62/SUM('MissFill 1'!L$2:L63)&gt;0.01,"",IF('MissFill 1'!L61/SUM('MissFill 1'!L$2:L63)&gt;0.01,"",IF('MissFill 1'!L60/SUM('MissFill 1'!L$2:L63)&gt;0.01,"",DateEnded_5Day!$A63)))))))</f>
        <v/>
      </c>
      <c r="N63" s="54" t="str">
        <f>IF($A63&lt;='All Results'!$B$4,"",IF(SUM('MissFill 1'!M$2:M63)=0,"",(IF('MissFill 1'!M63/SUM('MissFill 1'!M$2:M63)&gt;0.01,"",IF('MissFill 1'!M62/SUM('MissFill 1'!M$2:M63)&gt;0.01,"",IF('MissFill 1'!M61/SUM('MissFill 1'!M$2:M63)&gt;0.01,"",IF('MissFill 1'!M60/SUM('MissFill 1'!M$2:M63)&gt;0.01,"",DateEnded_5Day!$A63)))))))</f>
        <v/>
      </c>
      <c r="O63" s="54" t="str">
        <f>IF($A63&lt;='All Results'!$B$4,"",IF(SUM('MissFill 1'!N$2:N63)=0,"",(IF('MissFill 1'!N63/SUM('MissFill 1'!N$2:N63)&gt;0.01,"",IF('MissFill 1'!N62/SUM('MissFill 1'!N$2:N63)&gt;0.01,"",IF('MissFill 1'!N61/SUM('MissFill 1'!N$2:N63)&gt;0.01,"",IF('MissFill 1'!N60/SUM('MissFill 1'!N$2:N63)&gt;0.01,"",DateEnded_5Day!$A63)))))))</f>
        <v/>
      </c>
      <c r="P63" s="54" t="str">
        <f>IF($A63&lt;='All Results'!$B$4,"",IF(SUM('MissFill 1'!O$2:O63)=0,"",(IF('MissFill 1'!O63/SUM('MissFill 1'!O$2:O63)&gt;0.01,"",IF('MissFill 1'!O62/SUM('MissFill 1'!O$2:O63)&gt;0.01,"",IF('MissFill 1'!O61/SUM('MissFill 1'!O$2:O63)&gt;0.01,"",IF('MissFill 1'!O60/SUM('MissFill 1'!O$2:O63)&gt;0.01,"",DateEnded_5Day!$A63)))))))</f>
        <v/>
      </c>
      <c r="Q63" s="54" t="str">
        <f>IF($A63&lt;='All Results'!$B$4,"",IF(SUM('MissFill 1'!P$2:P63)=0,"",(IF('MissFill 1'!P63/SUM('MissFill 1'!P$2:P63)&gt;0.01,"",IF('MissFill 1'!P62/SUM('MissFill 1'!P$2:P63)&gt;0.01,"",IF('MissFill 1'!P61/SUM('MissFill 1'!P$2:P63)&gt;0.01,"",IF('MissFill 1'!P60/SUM('MissFill 1'!P$2:P63)&gt;0.01,"",DateEnded_5Day!$A63)))))))</f>
        <v/>
      </c>
      <c r="R63" s="54" t="str">
        <f>IF($A63&lt;='All Results'!$B$4,"",IF(SUM('MissFill 1'!Q$2:Q63)=0,"",(IF('MissFill 1'!Q63/SUM('MissFill 1'!Q$2:Q63)&gt;0.01,"",IF('MissFill 1'!Q62/SUM('MissFill 1'!Q$2:Q63)&gt;0.01,"",IF('MissFill 1'!Q61/SUM('MissFill 1'!Q$2:Q63)&gt;0.01,"",IF('MissFill 1'!Q60/SUM('MissFill 1'!Q$2:Q63)&gt;0.01,"",DateEnded_5Day!$A63)))))))</f>
        <v/>
      </c>
      <c r="S63" s="54" t="str">
        <f>IF($A63&lt;='All Results'!$B$4,"",IF(SUM('MissFill 1'!R$2:R63)=0,"",(IF('MissFill 1'!R63/SUM('MissFill 1'!R$2:R63)&gt;0.01,"",IF('MissFill 1'!R62/SUM('MissFill 1'!R$2:R63)&gt;0.01,"",IF('MissFill 1'!R61/SUM('MissFill 1'!R$2:R63)&gt;0.01,"",IF('MissFill 1'!R60/SUM('MissFill 1'!R$2:R63)&gt;0.01,"",DateEnded_5Day!$A63)))))))</f>
        <v/>
      </c>
      <c r="T63" s="54" t="str">
        <f>IF($A63&lt;='All Results'!$B$4,"",IF(SUM('MissFill 1'!S$2:S63)=0,"",(IF('MissFill 1'!S63/SUM('MissFill 1'!S$2:S63)&gt;0.01,"",IF('MissFill 1'!S62/SUM('MissFill 1'!S$2:S63)&gt;0.01,"",IF('MissFill 1'!S61/SUM('MissFill 1'!S$2:S63)&gt;0.01,"",IF('MissFill 1'!S60/SUM('MissFill 1'!S$2:S63)&gt;0.01,"",DateEnded_5Day!$A63)))))))</f>
        <v/>
      </c>
      <c r="U63" s="54" t="str">
        <f>IF($A63&lt;='All Results'!$B$4,"",IF(SUM('MissFill 1'!T$2:T63)=0,"",(IF('MissFill 1'!T63/SUM('MissFill 1'!T$2:T63)&gt;0.01,"",IF('MissFill 1'!T62/SUM('MissFill 1'!T$2:T63)&gt;0.01,"",IF('MissFill 1'!T61/SUM('MissFill 1'!T$2:T63)&gt;0.01,"",IF('MissFill 1'!T60/SUM('MissFill 1'!T$2:T63)&gt;0.01,"",DateEnded_5Day!$A63)))))))</f>
        <v/>
      </c>
      <c r="V63" s="54" t="str">
        <f>IF($A63&lt;='All Results'!$B$4,"",IF(SUM('MissFill 1'!U$2:U63)=0,"",(IF('MissFill 1'!U63/SUM('MissFill 1'!U$2:U63)&gt;0.01,"",IF('MissFill 1'!U62/SUM('MissFill 1'!U$2:U63)&gt;0.01,"",IF('MissFill 1'!U61/SUM('MissFill 1'!U$2:U63)&gt;0.01,"",IF('MissFill 1'!U60/SUM('MissFill 1'!U$2:U63)&gt;0.01,"",DateEnded_5Day!$A63)))))))</f>
        <v/>
      </c>
      <c r="W63" s="54" t="str">
        <f>IF($A63&lt;='All Results'!$B$4,"",IF(SUM('MissFill 1'!V$2:V63)=0,"",(IF('MissFill 1'!V63/SUM('MissFill 1'!V$2:V63)&gt;0.01,"",IF('MissFill 1'!V62/SUM('MissFill 1'!V$2:V63)&gt;0.01,"",IF('MissFill 1'!V61/SUM('MissFill 1'!V$2:V63)&gt;0.01,"",IF('MissFill 1'!V60/SUM('MissFill 1'!V$2:V63)&gt;0.01,"",DateEnded_5Day!$A63)))))))</f>
        <v/>
      </c>
      <c r="X63" s="54" t="str">
        <f>IF($A63&lt;='All Results'!$B$4,"",IF(SUM('MissFill 1'!W$2:W63)=0,"",(IF('MissFill 1'!W63/SUM('MissFill 1'!W$2:W63)&gt;0.01,"",IF('MissFill 1'!W62/SUM('MissFill 1'!W$2:W63)&gt;0.01,"",IF('MissFill 1'!W61/SUM('MissFill 1'!W$2:W63)&gt;0.01,"",IF('MissFill 1'!W60/SUM('MissFill 1'!W$2:W63)&gt;0.01,"",DateEnded_5Day!$A63)))))))</f>
        <v/>
      </c>
      <c r="Y63" s="54" t="str">
        <f>IF($A63&lt;='All Results'!$B$4,"",IF(SUM('MissFill 1'!X$2:X63)=0,"",(IF('MissFill 1'!X63/SUM('MissFill 1'!X$2:X63)&gt;0.01,"",IF('MissFill 1'!X62/SUM('MissFill 1'!X$2:X63)&gt;0.01,"",IF('MissFill 1'!X61/SUM('MissFill 1'!X$2:X63)&gt;0.01,"",IF('MissFill 1'!X60/SUM('MissFill 1'!X$2:X63)&gt;0.01,"",DateEnded_5Day!$A63)))))))</f>
        <v/>
      </c>
      <c r="Z63" s="54" t="str">
        <f>IF($A63&lt;='All Results'!$B$4,"",IF(SUM('MissFill 1'!Y$2:Y63)=0,"",(IF('MissFill 1'!Y63/SUM('MissFill 1'!Y$2:Y63)&gt;0.01,"",IF('MissFill 1'!Y62/SUM('MissFill 1'!Y$2:Y63)&gt;0.01,"",IF('MissFill 1'!Y61/SUM('MissFill 1'!Y$2:Y63)&gt;0.01,"",IF('MissFill 1'!Y60/SUM('MissFill 1'!Y$2:Y63)&gt;0.01,"",DateEnded_5Day!$A63)))))))</f>
        <v/>
      </c>
      <c r="AA63" s="54" t="str">
        <f>IF($A63&lt;='All Results'!$B$4,"",IF(SUM('MissFill 1'!Z$2:Z63)=0,"",(IF('MissFill 1'!Z63/SUM('MissFill 1'!Z$2:Z63)&gt;0.01,"",IF('MissFill 1'!Z62/SUM('MissFill 1'!Z$2:Z63)&gt;0.01,"",IF('MissFill 1'!Z61/SUM('MissFill 1'!Z$2:Z63)&gt;0.01,"",IF('MissFill 1'!Z60/SUM('MissFill 1'!Z$2:Z63)&gt;0.01,"",DateEnded_5Day!$A63)))))))</f>
        <v/>
      </c>
      <c r="AB63" s="54" t="str">
        <f>IF($A63&lt;='All Results'!$B$4,"",IF(SUM('MissFill 1'!AA$2:AA63)=0,"",(IF('MissFill 1'!AA63/SUM('MissFill 1'!AA$2:AA63)&gt;0.01,"",IF('MissFill 1'!AA62/SUM('MissFill 1'!AA$2:AA63)&gt;0.01,"",IF('MissFill 1'!AA61/SUM('MissFill 1'!AA$2:AA63)&gt;0.01,"",IF('MissFill 1'!AA60/SUM('MissFill 1'!AA$2:AA63)&gt;0.01,"",DateEnded_5Day!$A63)))))))</f>
        <v/>
      </c>
      <c r="AC63" s="54" t="str">
        <f>IF($A63&lt;='All Results'!$B$4,"",IF(SUM('MissFill 1'!AB$2:AB63)=0,"",(IF('MissFill 1'!AB63/SUM('MissFill 1'!AB$2:AB63)&gt;0.01,"",IF('MissFill 1'!AB62/SUM('MissFill 1'!AB$2:AB63)&gt;0.01,"",IF('MissFill 1'!AB61/SUM('MissFill 1'!AB$2:AB63)&gt;0.01,"",IF('MissFill 1'!AB60/SUM('MissFill 1'!AB$2:AB63)&gt;0.01,"",DateEnded_5Day!$A63)))))))</f>
        <v/>
      </c>
      <c r="AD63" s="54" t="str">
        <f>IF($A63&lt;='All Results'!$B$4,"",IF(SUM('MissFill 1'!AC$2:AC63)=0,"",(IF('MissFill 1'!AC63/SUM('MissFill 1'!AC$2:AC63)&gt;0.01,"",IF('MissFill 1'!AC62/SUM('MissFill 1'!AC$2:AC63)&gt;0.01,"",IF('MissFill 1'!AC61/SUM('MissFill 1'!AC$2:AC63)&gt;0.01,"",IF('MissFill 1'!AC60/SUM('MissFill 1'!AC$2:AC63)&gt;0.01,"",DateEnded_5Day!$A63)))))))</f>
        <v/>
      </c>
      <c r="AE63" s="54" t="str">
        <f>IF($A63&lt;='All Results'!$B$4,"",IF(SUM('MissFill 1'!AD$2:AD63)=0,"",(IF('MissFill 1'!AD63/SUM('MissFill 1'!AD$2:AD63)&gt;0.01,"",IF('MissFill 1'!AD62/SUM('MissFill 1'!AD$2:AD63)&gt;0.01,"",IF('MissFill 1'!AD61/SUM('MissFill 1'!AD$2:AD63)&gt;0.01,"",IF('MissFill 1'!AD60/SUM('MissFill 1'!AD$2:AD63)&gt;0.01,"",DateEnded_5Day!$A63)))))))</f>
        <v/>
      </c>
      <c r="AF63" s="54" t="str">
        <f>IF($A63&lt;='All Results'!$B$4,"",IF(SUM('MissFill 1'!AE$2:AE63)=0,"",(IF('MissFill 1'!AE63/SUM('MissFill 1'!AE$2:AE63)&gt;0.01,"",IF('MissFill 1'!AE62/SUM('MissFill 1'!AE$2:AE63)&gt;0.01,"",IF('MissFill 1'!AE61/SUM('MissFill 1'!AE$2:AE63)&gt;0.01,"",IF('MissFill 1'!AE60/SUM('MissFill 1'!AE$2:AE63)&gt;0.01,"",DateEnded_5Day!$A63)))))))</f>
        <v/>
      </c>
      <c r="AG63" s="54" t="str">
        <f>IF($A63&lt;='All Results'!$B$4,"",IF(SUM('MissFill 1'!AF$2:AF63)=0,"",(IF('MissFill 1'!AF63/SUM('MissFill 1'!AF$2:AF63)&gt;0.01,"",IF('MissFill 1'!AF62/SUM('MissFill 1'!AF$2:AF63)&gt;0.01,"",IF('MissFill 1'!AF61/SUM('MissFill 1'!AF$2:AF63)&gt;0.01,"",IF('MissFill 1'!AF60/SUM('MissFill 1'!AF$2:AF63)&gt;0.01,"",DateEnded_5Day!$A63)))))))</f>
        <v/>
      </c>
      <c r="AH63" s="54" t="str">
        <f>IF($A63&lt;='All Results'!$B$4,"",IF(SUM('MissFill 1'!AG$2:AG63)=0,"",(IF('MissFill 1'!AG63/SUM('MissFill 1'!AG$2:AG63)&gt;0.01,"",IF('MissFill 1'!AG62/SUM('MissFill 1'!AG$2:AG63)&gt;0.01,"",IF('MissFill 1'!AG61/SUM('MissFill 1'!AG$2:AG63)&gt;0.01,"",IF('MissFill 1'!AG60/SUM('MissFill 1'!AG$2:AG63)&gt;0.01,"",DateEnded_5Day!$A63)))))))</f>
        <v/>
      </c>
      <c r="AI63" s="54" t="str">
        <f>IF($A63&lt;='All Results'!$B$4,"",IF(SUM('MissFill 1'!AH$2:AH63)=0,"",(IF('MissFill 1'!AH63/SUM('MissFill 1'!AH$2:AH63)&gt;0.01,"",IF('MissFill 1'!AH62/SUM('MissFill 1'!AH$2:AH63)&gt;0.01,"",IF('MissFill 1'!AH61/SUM('MissFill 1'!AH$2:AH63)&gt;0.01,"",IF('MissFill 1'!AH60/SUM('MissFill 1'!AH$2:AH63)&gt;0.01,"",DateEnded_5Day!$A63)))))))</f>
        <v/>
      </c>
      <c r="AJ63" s="54" t="str">
        <f>IF($A63&lt;='All Results'!$B$4,"",IF(SUM('MissFill 1'!AI$2:AI63)=0,"",(IF('MissFill 1'!AI63/SUM('MissFill 1'!AI$2:AI63)&gt;0.01,"",IF('MissFill 1'!AI62/SUM('MissFill 1'!AI$2:AI63)&gt;0.01,"",IF('MissFill 1'!AI61/SUM('MissFill 1'!AI$2:AI63)&gt;0.01,"",IF('MissFill 1'!AI60/SUM('MissFill 1'!AI$2:AI63)&gt;0.01,"",DateEnded_5Day!$A63)))))))</f>
        <v/>
      </c>
      <c r="AK63" s="54" t="str">
        <f>IF($A63&lt;='All Results'!$B$4,"",IF(SUM('MissFill 1'!AJ$2:AJ63)=0,"",(IF('MissFill 1'!AJ63/SUM('MissFill 1'!AJ$2:AJ63)&gt;0.01,"",IF('MissFill 1'!AJ62/SUM('MissFill 1'!AJ$2:AJ63)&gt;0.01,"",IF('MissFill 1'!AJ61/SUM('MissFill 1'!AJ$2:AJ63)&gt;0.01,"",IF('MissFill 1'!AJ60/SUM('MissFill 1'!AJ$2:AJ63)&gt;0.01,"",DateEnded_5Day!$A63)))))))</f>
        <v/>
      </c>
      <c r="AL63" s="54" t="str">
        <f>IF($A63&lt;='All Results'!$B$4,"",IF(SUM('MissFill 1'!AK$2:AK63)=0,"",(IF('MissFill 1'!AK63/SUM('MissFill 1'!AK$2:AK63)&gt;0.01,"",IF('MissFill 1'!AK62/SUM('MissFill 1'!AK$2:AK63)&gt;0.01,"",IF('MissFill 1'!AK61/SUM('MissFill 1'!AK$2:AK63)&gt;0.01,"",IF('MissFill 1'!AK60/SUM('MissFill 1'!AK$2:AK63)&gt;0.01,"",DateEnded_5Day!$A63)))))))</f>
        <v/>
      </c>
      <c r="AM63" s="54" t="str">
        <f>IF($A63&lt;='All Results'!$B$4,"",IF(SUM('MissFill 1'!AL$2:AL63)=0,"",(IF('MissFill 1'!AL63/SUM('MissFill 1'!AL$2:AL63)&gt;0.01,"",IF('MissFill 1'!AL62/SUM('MissFill 1'!AL$2:AL63)&gt;0.01,"",IF('MissFill 1'!AL61/SUM('MissFill 1'!AL$2:AL63)&gt;0.01,"",IF('MissFill 1'!AL60/SUM('MissFill 1'!AL$2:AL63)&gt;0.01,"",DateEnded_5Day!$A63)))))))</f>
        <v/>
      </c>
      <c r="AN63" s="54" t="str">
        <f>IF($A63&lt;='All Results'!$B$4,"",IF(SUM('MissFill 1'!AM$2:AM63)=0,"",(IF('MissFill 1'!AM63/SUM('MissFill 1'!AM$2:AM63)&gt;0.01,"",IF('MissFill 1'!AM62/SUM('MissFill 1'!AM$2:AM63)&gt;0.01,"",IF('MissFill 1'!AM61/SUM('MissFill 1'!AM$2:AM63)&gt;0.01,"",IF('MissFill 1'!AM60/SUM('MissFill 1'!AM$2:AM63)&gt;0.01,"",DateEnded_5Day!$A63)))))))</f>
        <v/>
      </c>
      <c r="AO63" s="54" t="str">
        <f>IF($A63&lt;='All Results'!$B$4,"",IF(SUM('MissFill 1'!AN$2:AN63)=0,"",(IF('MissFill 1'!AN63/SUM('MissFill 1'!AN$2:AN63)&gt;0.01,"",IF('MissFill 1'!AN62/SUM('MissFill 1'!AN$2:AN63)&gt;0.01,"",IF('MissFill 1'!AN61/SUM('MissFill 1'!AN$2:AN63)&gt;0.01,"",IF('MissFill 1'!AN60/SUM('MissFill 1'!AN$2:AN63)&gt;0.01,"",DateEnded_5Day!$A63)))))))</f>
        <v/>
      </c>
      <c r="AP63" s="54" t="str">
        <f>IF($A63&lt;='All Results'!$B$4,"",IF(SUM('MissFill 1'!AO$2:AO63)=0,"",(IF('MissFill 1'!AO63/SUM('MissFill 1'!AO$2:AO63)&gt;0.01,"",IF('MissFill 1'!AO62/SUM('MissFill 1'!AO$2:AO63)&gt;0.01,"",IF('MissFill 1'!AO61/SUM('MissFill 1'!AO$2:AO63)&gt;0.01,"",IF('MissFill 1'!AO60/SUM('MissFill 1'!AO$2:AO63)&gt;0.01,"",DateEnded_5Day!$A63)))))))</f>
        <v/>
      </c>
      <c r="AQ63" s="54" t="str">
        <f>IF($A63&lt;='All Results'!$B$4,"",IF(SUM('MissFill 1'!AP$2:AP63)=0,"",(IF('MissFill 1'!AP63/SUM('MissFill 1'!AP$2:AP63)&gt;0.01,"",IF('MissFill 1'!AP62/SUM('MissFill 1'!AP$2:AP63)&gt;0.01,"",IF('MissFill 1'!AP61/SUM('MissFill 1'!AP$2:AP63)&gt;0.01,"",IF('MissFill 1'!AP60/SUM('MissFill 1'!AP$2:AP63)&gt;0.01,"",DateEnded_5Day!$A63)))))))</f>
        <v/>
      </c>
      <c r="AR63" s="54" t="str">
        <f>IF($A63&lt;='All Results'!$B$4,"",IF(SUM('MissFill 1'!AQ$2:AQ63)=0,"",(IF('MissFill 1'!AQ63/SUM('MissFill 1'!AQ$2:AQ63)&gt;0.01,"",IF('MissFill 1'!AQ62/SUM('MissFill 1'!AQ$2:AQ63)&gt;0.01,"",IF('MissFill 1'!AQ61/SUM('MissFill 1'!AQ$2:AQ63)&gt;0.01,"",IF('MissFill 1'!AQ60/SUM('MissFill 1'!AQ$2:AQ63)&gt;0.01,"",DateEnded_5Day!$A63)))))))</f>
        <v/>
      </c>
      <c r="AS63" s="54" t="str">
        <f>IF($A63&lt;='All Results'!$B$4,"",IF(SUM('MissFill 1'!AR$2:AR63)=0,"",(IF('MissFill 1'!AR63/SUM('MissFill 1'!AR$2:AR63)&gt;0.01,"",IF('MissFill 1'!AR62/SUM('MissFill 1'!AR$2:AR63)&gt;0.01,"",IF('MissFill 1'!AR61/SUM('MissFill 1'!AR$2:AR63)&gt;0.01,"",IF('MissFill 1'!AR60/SUM('MissFill 1'!AR$2:AR63)&gt;0.01,"",DateEnded_5Day!$A63)))))))</f>
        <v/>
      </c>
      <c r="AT63" s="54" t="str">
        <f>IF($A63&lt;='All Results'!$B$4,"",IF(SUM('MissFill 1'!AS$2:AS63)=0,"",(IF('MissFill 1'!AS63/SUM('MissFill 1'!AS$2:AS63)&gt;0.01,"",IF('MissFill 1'!AS62/SUM('MissFill 1'!AS$2:AS63)&gt;0.01,"",IF('MissFill 1'!AS61/SUM('MissFill 1'!AS$2:AS63)&gt;0.01,"",IF('MissFill 1'!AS60/SUM('MissFill 1'!AS$2:AS63)&gt;0.01,"",DateEnded_5Day!$A63)))))))</f>
        <v/>
      </c>
      <c r="AU63" s="54" t="str">
        <f>IF($A63&lt;='All Results'!$B$4,"",IF(SUM('MissFill 1'!AT$2:AT63)=0,"",(IF('MissFill 1'!AT63/SUM('MissFill 1'!AT$2:AT63)&gt;0.01,"",IF('MissFill 1'!AT62/SUM('MissFill 1'!AT$2:AT63)&gt;0.01,"",IF('MissFill 1'!AT61/SUM('MissFill 1'!AT$2:AT63)&gt;0.01,"",IF('MissFill 1'!AT60/SUM('MissFill 1'!AT$2:AT63)&gt;0.01,"",DateEnded_5Day!$A63)))))))</f>
        <v/>
      </c>
      <c r="AV63" s="54" t="str">
        <f>IF($A63&lt;='All Results'!$B$4,"",IF(SUM('MissFill 1'!AU$2:AU63)=0,"",(IF('MissFill 1'!AU63/SUM('MissFill 1'!AU$2:AU63)&gt;0.01,"",IF('MissFill 1'!AU62/SUM('MissFill 1'!AU$2:AU63)&gt;0.01,"",IF('MissFill 1'!AU61/SUM('MissFill 1'!AU$2:AU63)&gt;0.01,"",IF('MissFill 1'!AU60/SUM('MissFill 1'!AU$2:AU63)&gt;0.01,"",DateEnded_5Day!$A63)))))))</f>
        <v/>
      </c>
      <c r="AW63" s="54" t="str">
        <f>IF($A63&lt;='All Results'!$B$4,"",IF(SUM('MissFill 1'!AV$2:AV63)=0,"",(IF('MissFill 1'!AV63/SUM('MissFill 1'!AV$2:AV63)&gt;0.01,"",IF('MissFill 1'!AV62/SUM('MissFill 1'!AV$2:AV63)&gt;0.01,"",IF('MissFill 1'!AV61/SUM('MissFill 1'!AV$2:AV63)&gt;0.01,"",IF('MissFill 1'!AV60/SUM('MissFill 1'!AV$2:AV63)&gt;0.01,"",DateEnded_5Day!$A63)))))))</f>
        <v/>
      </c>
      <c r="AX63" s="54" t="str">
        <f>IF($A63&lt;='All Results'!$B$4,"",IF(SUM('MissFill 1'!AW$2:AW63)=0,"",(IF('MissFill 1'!AW63/SUM('MissFill 1'!AW$2:AW63)&gt;0.01,"",IF('MissFill 1'!AW62/SUM('MissFill 1'!AW$2:AW63)&gt;0.01,"",IF('MissFill 1'!AW61/SUM('MissFill 1'!AW$2:AW63)&gt;0.01,"",IF('MissFill 1'!AW60/SUM('MissFill 1'!AW$2:AW63)&gt;0.01,"",DateEnded_5Day!$A63)))))))</f>
        <v/>
      </c>
    </row>
    <row r="64" spans="1:50" x14ac:dyDescent="0.25">
      <c r="A64" s="41">
        <v>44409</v>
      </c>
      <c r="B64" s="52">
        <v>213</v>
      </c>
      <c r="C64" s="54" t="str">
        <f>IF($A64&lt;='All Results'!$B$4,"",IF(SUM('MissFill 1'!B$2:B64)=0,"",(IF('MissFill 1'!B64/SUM('MissFill 1'!B$2:B64)&gt;0.01,"",IF('MissFill 1'!B63/SUM('MissFill 1'!B$2:B64)&gt;0.01,"",IF('MissFill 1'!B62/SUM('MissFill 1'!B$2:B64)&gt;0.01,"",IF('MissFill 1'!B61/SUM('MissFill 1'!B$2:B64)&gt;0.01,"",DateEnded_5Day!$A64)))))))</f>
        <v/>
      </c>
      <c r="D64" s="54" t="str">
        <f>IF($A64&lt;='All Results'!$B$4,"",IF(SUM('MissFill 1'!C$2:C64)=0,"",(IF('MissFill 1'!C64/SUM('MissFill 1'!C$2:C64)&gt;0.01,"",IF('MissFill 1'!C63/SUM('MissFill 1'!C$2:C64)&gt;0.01,"",IF('MissFill 1'!C62/SUM('MissFill 1'!C$2:C64)&gt;0.01,"",IF('MissFill 1'!C61/SUM('MissFill 1'!C$2:C64)&gt;0.01,"",DateEnded_5Day!$A64)))))))</f>
        <v/>
      </c>
      <c r="E64" s="54" t="str">
        <f>IF($A64&lt;='All Results'!$B$4,"",IF(SUM('MissFill 1'!D$2:D64)=0,"",(IF('MissFill 1'!D64/SUM('MissFill 1'!D$2:D64)&gt;0.01,"",IF('MissFill 1'!D63/SUM('MissFill 1'!D$2:D64)&gt;0.01,"",IF('MissFill 1'!D62/SUM('MissFill 1'!D$2:D64)&gt;0.01,"",IF('MissFill 1'!D61/SUM('MissFill 1'!D$2:D64)&gt;0.01,"",DateEnded_5Day!$A64)))))))</f>
        <v/>
      </c>
      <c r="F64" s="54" t="str">
        <f>IF($A64&lt;='All Results'!$B$4,"",IF(SUM('MissFill 1'!E$2:E64)=0,"",(IF('MissFill 1'!E64/SUM('MissFill 1'!E$2:E64)&gt;0.01,"",IF('MissFill 1'!E63/SUM('MissFill 1'!E$2:E64)&gt;0.01,"",IF('MissFill 1'!E62/SUM('MissFill 1'!E$2:E64)&gt;0.01,"",IF('MissFill 1'!E61/SUM('MissFill 1'!E$2:E64)&gt;0.01,"",DateEnded_5Day!$A64)))))))</f>
        <v/>
      </c>
      <c r="G64" s="54" t="str">
        <f>IF($A64&lt;='All Results'!$B$4,"",IF(SUM('MissFill 1'!F$2:F64)=0,"",(IF('MissFill 1'!F64/SUM('MissFill 1'!F$2:F64)&gt;0.01,"",IF('MissFill 1'!F63/SUM('MissFill 1'!F$2:F64)&gt;0.01,"",IF('MissFill 1'!F62/SUM('MissFill 1'!F$2:F64)&gt;0.01,"",IF('MissFill 1'!F61/SUM('MissFill 1'!F$2:F64)&gt;0.01,"",DateEnded_5Day!$A64)))))))</f>
        <v/>
      </c>
      <c r="H64" s="54" t="str">
        <f>IF($A64&lt;='All Results'!$B$4,"",IF(SUM('MissFill 1'!G$2:G64)=0,"",(IF('MissFill 1'!G64/SUM('MissFill 1'!G$2:G64)&gt;0.01,"",IF('MissFill 1'!G63/SUM('MissFill 1'!G$2:G64)&gt;0.01,"",IF('MissFill 1'!G62/SUM('MissFill 1'!G$2:G64)&gt;0.01,"",IF('MissFill 1'!G61/SUM('MissFill 1'!G$2:G64)&gt;0.01,"",DateEnded_5Day!$A64)))))))</f>
        <v/>
      </c>
      <c r="I64" s="54" t="str">
        <f>IF($A64&lt;='All Results'!$B$4,"",IF(SUM('MissFill 1'!H$2:H64)=0,"",(IF('MissFill 1'!H64/SUM('MissFill 1'!H$2:H64)&gt;0.01,"",IF('MissFill 1'!H63/SUM('MissFill 1'!H$2:H64)&gt;0.01,"",IF('MissFill 1'!H62/SUM('MissFill 1'!H$2:H64)&gt;0.01,"",IF('MissFill 1'!H61/SUM('MissFill 1'!H$2:H64)&gt;0.01,"",DateEnded_5Day!$A64)))))))</f>
        <v/>
      </c>
      <c r="J64" s="54" t="str">
        <f>IF($A64&lt;='All Results'!$B$4,"",IF(SUM('MissFill 1'!I$2:I64)=0,"",(IF('MissFill 1'!I64/SUM('MissFill 1'!I$2:I64)&gt;0.01,"",IF('MissFill 1'!I63/SUM('MissFill 1'!I$2:I64)&gt;0.01,"",IF('MissFill 1'!I62/SUM('MissFill 1'!I$2:I64)&gt;0.01,"",IF('MissFill 1'!I61/SUM('MissFill 1'!I$2:I64)&gt;0.01,"",DateEnded_5Day!$A64)))))))</f>
        <v/>
      </c>
      <c r="K64" s="54" t="str">
        <f>IF($A64&lt;='All Results'!$B$4,"",IF(SUM('MissFill 1'!J$2:J64)=0,"",(IF('MissFill 1'!J64/SUM('MissFill 1'!J$2:J64)&gt;0.01,"",IF('MissFill 1'!J63/SUM('MissFill 1'!J$2:J64)&gt;0.01,"",IF('MissFill 1'!J62/SUM('MissFill 1'!J$2:J64)&gt;0.01,"",IF('MissFill 1'!J61/SUM('MissFill 1'!J$2:J64)&gt;0.01,"",DateEnded_5Day!$A64)))))))</f>
        <v/>
      </c>
      <c r="L64" s="54" t="str">
        <f>IF($A64&lt;='All Results'!$B$4,"",IF(SUM('MissFill 1'!K$2:K64)=0,"",(IF('MissFill 1'!K64/SUM('MissFill 1'!K$2:K64)&gt;0.01,"",IF('MissFill 1'!K63/SUM('MissFill 1'!K$2:K64)&gt;0.01,"",IF('MissFill 1'!K62/SUM('MissFill 1'!K$2:K64)&gt;0.01,"",IF('MissFill 1'!K61/SUM('MissFill 1'!K$2:K64)&gt;0.01,"",DateEnded_5Day!$A64)))))))</f>
        <v/>
      </c>
      <c r="M64" s="54" t="str">
        <f>IF($A64&lt;='All Results'!$B$4,"",IF(SUM('MissFill 1'!L$2:L64)=0,"",(IF('MissFill 1'!L64/SUM('MissFill 1'!L$2:L64)&gt;0.01,"",IF('MissFill 1'!L63/SUM('MissFill 1'!L$2:L64)&gt;0.01,"",IF('MissFill 1'!L62/SUM('MissFill 1'!L$2:L64)&gt;0.01,"",IF('MissFill 1'!L61/SUM('MissFill 1'!L$2:L64)&gt;0.01,"",DateEnded_5Day!$A64)))))))</f>
        <v/>
      </c>
      <c r="N64" s="54" t="str">
        <f>IF($A64&lt;='All Results'!$B$4,"",IF(SUM('MissFill 1'!M$2:M64)=0,"",(IF('MissFill 1'!M64/SUM('MissFill 1'!M$2:M64)&gt;0.01,"",IF('MissFill 1'!M63/SUM('MissFill 1'!M$2:M64)&gt;0.01,"",IF('MissFill 1'!M62/SUM('MissFill 1'!M$2:M64)&gt;0.01,"",IF('MissFill 1'!M61/SUM('MissFill 1'!M$2:M64)&gt;0.01,"",DateEnded_5Day!$A64)))))))</f>
        <v/>
      </c>
      <c r="O64" s="54" t="str">
        <f>IF($A64&lt;='All Results'!$B$4,"",IF(SUM('MissFill 1'!N$2:N64)=0,"",(IF('MissFill 1'!N64/SUM('MissFill 1'!N$2:N64)&gt;0.01,"",IF('MissFill 1'!N63/SUM('MissFill 1'!N$2:N64)&gt;0.01,"",IF('MissFill 1'!N62/SUM('MissFill 1'!N$2:N64)&gt;0.01,"",IF('MissFill 1'!N61/SUM('MissFill 1'!N$2:N64)&gt;0.01,"",DateEnded_5Day!$A64)))))))</f>
        <v/>
      </c>
      <c r="P64" s="54" t="str">
        <f>IF($A64&lt;='All Results'!$B$4,"",IF(SUM('MissFill 1'!O$2:O64)=0,"",(IF('MissFill 1'!O64/SUM('MissFill 1'!O$2:O64)&gt;0.01,"",IF('MissFill 1'!O63/SUM('MissFill 1'!O$2:O64)&gt;0.01,"",IF('MissFill 1'!O62/SUM('MissFill 1'!O$2:O64)&gt;0.01,"",IF('MissFill 1'!O61/SUM('MissFill 1'!O$2:O64)&gt;0.01,"",DateEnded_5Day!$A64)))))))</f>
        <v/>
      </c>
      <c r="Q64" s="54" t="str">
        <f>IF($A64&lt;='All Results'!$B$4,"",IF(SUM('MissFill 1'!P$2:P64)=0,"",(IF('MissFill 1'!P64/SUM('MissFill 1'!P$2:P64)&gt;0.01,"",IF('MissFill 1'!P63/SUM('MissFill 1'!P$2:P64)&gt;0.01,"",IF('MissFill 1'!P62/SUM('MissFill 1'!P$2:P64)&gt;0.01,"",IF('MissFill 1'!P61/SUM('MissFill 1'!P$2:P64)&gt;0.01,"",DateEnded_5Day!$A64)))))))</f>
        <v/>
      </c>
      <c r="R64" s="54" t="str">
        <f>IF($A64&lt;='All Results'!$B$4,"",IF(SUM('MissFill 1'!Q$2:Q64)=0,"",(IF('MissFill 1'!Q64/SUM('MissFill 1'!Q$2:Q64)&gt;0.01,"",IF('MissFill 1'!Q63/SUM('MissFill 1'!Q$2:Q64)&gt;0.01,"",IF('MissFill 1'!Q62/SUM('MissFill 1'!Q$2:Q64)&gt;0.01,"",IF('MissFill 1'!Q61/SUM('MissFill 1'!Q$2:Q64)&gt;0.01,"",DateEnded_5Day!$A64)))))))</f>
        <v/>
      </c>
      <c r="S64" s="54" t="str">
        <f>IF($A64&lt;='All Results'!$B$4,"",IF(SUM('MissFill 1'!R$2:R64)=0,"",(IF('MissFill 1'!R64/SUM('MissFill 1'!R$2:R64)&gt;0.01,"",IF('MissFill 1'!R63/SUM('MissFill 1'!R$2:R64)&gt;0.01,"",IF('MissFill 1'!R62/SUM('MissFill 1'!R$2:R64)&gt;0.01,"",IF('MissFill 1'!R61/SUM('MissFill 1'!R$2:R64)&gt;0.01,"",DateEnded_5Day!$A64)))))))</f>
        <v/>
      </c>
      <c r="T64" s="54" t="str">
        <f>IF($A64&lt;='All Results'!$B$4,"",IF(SUM('MissFill 1'!S$2:S64)=0,"",(IF('MissFill 1'!S64/SUM('MissFill 1'!S$2:S64)&gt;0.01,"",IF('MissFill 1'!S63/SUM('MissFill 1'!S$2:S64)&gt;0.01,"",IF('MissFill 1'!S62/SUM('MissFill 1'!S$2:S64)&gt;0.01,"",IF('MissFill 1'!S61/SUM('MissFill 1'!S$2:S64)&gt;0.01,"",DateEnded_5Day!$A64)))))))</f>
        <v/>
      </c>
      <c r="U64" s="54" t="str">
        <f>IF($A64&lt;='All Results'!$B$4,"",IF(SUM('MissFill 1'!T$2:T64)=0,"",(IF('MissFill 1'!T64/SUM('MissFill 1'!T$2:T64)&gt;0.01,"",IF('MissFill 1'!T63/SUM('MissFill 1'!T$2:T64)&gt;0.01,"",IF('MissFill 1'!T62/SUM('MissFill 1'!T$2:T64)&gt;0.01,"",IF('MissFill 1'!T61/SUM('MissFill 1'!T$2:T64)&gt;0.01,"",DateEnded_5Day!$A64)))))))</f>
        <v/>
      </c>
      <c r="V64" s="54" t="str">
        <f>IF($A64&lt;='All Results'!$B$4,"",IF(SUM('MissFill 1'!U$2:U64)=0,"",(IF('MissFill 1'!U64/SUM('MissFill 1'!U$2:U64)&gt;0.01,"",IF('MissFill 1'!U63/SUM('MissFill 1'!U$2:U64)&gt;0.01,"",IF('MissFill 1'!U62/SUM('MissFill 1'!U$2:U64)&gt;0.01,"",IF('MissFill 1'!U61/SUM('MissFill 1'!U$2:U64)&gt;0.01,"",DateEnded_5Day!$A64)))))))</f>
        <v/>
      </c>
      <c r="W64" s="54" t="str">
        <f>IF($A64&lt;='All Results'!$B$4,"",IF(SUM('MissFill 1'!V$2:V64)=0,"",(IF('MissFill 1'!V64/SUM('MissFill 1'!V$2:V64)&gt;0.01,"",IF('MissFill 1'!V63/SUM('MissFill 1'!V$2:V64)&gt;0.01,"",IF('MissFill 1'!V62/SUM('MissFill 1'!V$2:V64)&gt;0.01,"",IF('MissFill 1'!V61/SUM('MissFill 1'!V$2:V64)&gt;0.01,"",DateEnded_5Day!$A64)))))))</f>
        <v/>
      </c>
      <c r="X64" s="54" t="str">
        <f>IF($A64&lt;='All Results'!$B$4,"",IF(SUM('MissFill 1'!W$2:W64)=0,"",(IF('MissFill 1'!W64/SUM('MissFill 1'!W$2:W64)&gt;0.01,"",IF('MissFill 1'!W63/SUM('MissFill 1'!W$2:W64)&gt;0.01,"",IF('MissFill 1'!W62/SUM('MissFill 1'!W$2:W64)&gt;0.01,"",IF('MissFill 1'!W61/SUM('MissFill 1'!W$2:W64)&gt;0.01,"",DateEnded_5Day!$A64)))))))</f>
        <v/>
      </c>
      <c r="Y64" s="54" t="str">
        <f>IF($A64&lt;='All Results'!$B$4,"",IF(SUM('MissFill 1'!X$2:X64)=0,"",(IF('MissFill 1'!X64/SUM('MissFill 1'!X$2:X64)&gt;0.01,"",IF('MissFill 1'!X63/SUM('MissFill 1'!X$2:X64)&gt;0.01,"",IF('MissFill 1'!X62/SUM('MissFill 1'!X$2:X64)&gt;0.01,"",IF('MissFill 1'!X61/SUM('MissFill 1'!X$2:X64)&gt;0.01,"",DateEnded_5Day!$A64)))))))</f>
        <v/>
      </c>
      <c r="Z64" s="54" t="str">
        <f>IF($A64&lt;='All Results'!$B$4,"",IF(SUM('MissFill 1'!Y$2:Y64)=0,"",(IF('MissFill 1'!Y64/SUM('MissFill 1'!Y$2:Y64)&gt;0.01,"",IF('MissFill 1'!Y63/SUM('MissFill 1'!Y$2:Y64)&gt;0.01,"",IF('MissFill 1'!Y62/SUM('MissFill 1'!Y$2:Y64)&gt;0.01,"",IF('MissFill 1'!Y61/SUM('MissFill 1'!Y$2:Y64)&gt;0.01,"",DateEnded_5Day!$A64)))))))</f>
        <v/>
      </c>
      <c r="AA64" s="54" t="str">
        <f>IF($A64&lt;='All Results'!$B$4,"",IF(SUM('MissFill 1'!Z$2:Z64)=0,"",(IF('MissFill 1'!Z64/SUM('MissFill 1'!Z$2:Z64)&gt;0.01,"",IF('MissFill 1'!Z63/SUM('MissFill 1'!Z$2:Z64)&gt;0.01,"",IF('MissFill 1'!Z62/SUM('MissFill 1'!Z$2:Z64)&gt;0.01,"",IF('MissFill 1'!Z61/SUM('MissFill 1'!Z$2:Z64)&gt;0.01,"",DateEnded_5Day!$A64)))))))</f>
        <v/>
      </c>
      <c r="AB64" s="54" t="str">
        <f>IF($A64&lt;='All Results'!$B$4,"",IF(SUM('MissFill 1'!AA$2:AA64)=0,"",(IF('MissFill 1'!AA64/SUM('MissFill 1'!AA$2:AA64)&gt;0.01,"",IF('MissFill 1'!AA63/SUM('MissFill 1'!AA$2:AA64)&gt;0.01,"",IF('MissFill 1'!AA62/SUM('MissFill 1'!AA$2:AA64)&gt;0.01,"",IF('MissFill 1'!AA61/SUM('MissFill 1'!AA$2:AA64)&gt;0.01,"",DateEnded_5Day!$A64)))))))</f>
        <v/>
      </c>
      <c r="AC64" s="54" t="str">
        <f>IF($A64&lt;='All Results'!$B$4,"",IF(SUM('MissFill 1'!AB$2:AB64)=0,"",(IF('MissFill 1'!AB64/SUM('MissFill 1'!AB$2:AB64)&gt;0.01,"",IF('MissFill 1'!AB63/SUM('MissFill 1'!AB$2:AB64)&gt;0.01,"",IF('MissFill 1'!AB62/SUM('MissFill 1'!AB$2:AB64)&gt;0.01,"",IF('MissFill 1'!AB61/SUM('MissFill 1'!AB$2:AB64)&gt;0.01,"",DateEnded_5Day!$A64)))))))</f>
        <v/>
      </c>
      <c r="AD64" s="54" t="str">
        <f>IF($A64&lt;='All Results'!$B$4,"",IF(SUM('MissFill 1'!AC$2:AC64)=0,"",(IF('MissFill 1'!AC64/SUM('MissFill 1'!AC$2:AC64)&gt;0.01,"",IF('MissFill 1'!AC63/SUM('MissFill 1'!AC$2:AC64)&gt;0.01,"",IF('MissFill 1'!AC62/SUM('MissFill 1'!AC$2:AC64)&gt;0.01,"",IF('MissFill 1'!AC61/SUM('MissFill 1'!AC$2:AC64)&gt;0.01,"",DateEnded_5Day!$A64)))))))</f>
        <v/>
      </c>
      <c r="AE64" s="54" t="str">
        <f>IF($A64&lt;='All Results'!$B$4,"",IF(SUM('MissFill 1'!AD$2:AD64)=0,"",(IF('MissFill 1'!AD64/SUM('MissFill 1'!AD$2:AD64)&gt;0.01,"",IF('MissFill 1'!AD63/SUM('MissFill 1'!AD$2:AD64)&gt;0.01,"",IF('MissFill 1'!AD62/SUM('MissFill 1'!AD$2:AD64)&gt;0.01,"",IF('MissFill 1'!AD61/SUM('MissFill 1'!AD$2:AD64)&gt;0.01,"",DateEnded_5Day!$A64)))))))</f>
        <v/>
      </c>
      <c r="AF64" s="54" t="str">
        <f>IF($A64&lt;='All Results'!$B$4,"",IF(SUM('MissFill 1'!AE$2:AE64)=0,"",(IF('MissFill 1'!AE64/SUM('MissFill 1'!AE$2:AE64)&gt;0.01,"",IF('MissFill 1'!AE63/SUM('MissFill 1'!AE$2:AE64)&gt;0.01,"",IF('MissFill 1'!AE62/SUM('MissFill 1'!AE$2:AE64)&gt;0.01,"",IF('MissFill 1'!AE61/SUM('MissFill 1'!AE$2:AE64)&gt;0.01,"",DateEnded_5Day!$A64)))))))</f>
        <v/>
      </c>
      <c r="AG64" s="54" t="str">
        <f>IF($A64&lt;='All Results'!$B$4,"",IF(SUM('MissFill 1'!AF$2:AF64)=0,"",(IF('MissFill 1'!AF64/SUM('MissFill 1'!AF$2:AF64)&gt;0.01,"",IF('MissFill 1'!AF63/SUM('MissFill 1'!AF$2:AF64)&gt;0.01,"",IF('MissFill 1'!AF62/SUM('MissFill 1'!AF$2:AF64)&gt;0.01,"",IF('MissFill 1'!AF61/SUM('MissFill 1'!AF$2:AF64)&gt;0.01,"",DateEnded_5Day!$A64)))))))</f>
        <v/>
      </c>
      <c r="AH64" s="54" t="str">
        <f>IF($A64&lt;='All Results'!$B$4,"",IF(SUM('MissFill 1'!AG$2:AG64)=0,"",(IF('MissFill 1'!AG64/SUM('MissFill 1'!AG$2:AG64)&gt;0.01,"",IF('MissFill 1'!AG63/SUM('MissFill 1'!AG$2:AG64)&gt;0.01,"",IF('MissFill 1'!AG62/SUM('MissFill 1'!AG$2:AG64)&gt;0.01,"",IF('MissFill 1'!AG61/SUM('MissFill 1'!AG$2:AG64)&gt;0.01,"",DateEnded_5Day!$A64)))))))</f>
        <v/>
      </c>
      <c r="AI64" s="54" t="str">
        <f>IF($A64&lt;='All Results'!$B$4,"",IF(SUM('MissFill 1'!AH$2:AH64)=0,"",(IF('MissFill 1'!AH64/SUM('MissFill 1'!AH$2:AH64)&gt;0.01,"",IF('MissFill 1'!AH63/SUM('MissFill 1'!AH$2:AH64)&gt;0.01,"",IF('MissFill 1'!AH62/SUM('MissFill 1'!AH$2:AH64)&gt;0.01,"",IF('MissFill 1'!AH61/SUM('MissFill 1'!AH$2:AH64)&gt;0.01,"",DateEnded_5Day!$A64)))))))</f>
        <v/>
      </c>
      <c r="AJ64" s="54" t="str">
        <f>IF($A64&lt;='All Results'!$B$4,"",IF(SUM('MissFill 1'!AI$2:AI64)=0,"",(IF('MissFill 1'!AI64/SUM('MissFill 1'!AI$2:AI64)&gt;0.01,"",IF('MissFill 1'!AI63/SUM('MissFill 1'!AI$2:AI64)&gt;0.01,"",IF('MissFill 1'!AI62/SUM('MissFill 1'!AI$2:AI64)&gt;0.01,"",IF('MissFill 1'!AI61/SUM('MissFill 1'!AI$2:AI64)&gt;0.01,"",DateEnded_5Day!$A64)))))))</f>
        <v/>
      </c>
      <c r="AK64" s="54" t="str">
        <f>IF($A64&lt;='All Results'!$B$4,"",IF(SUM('MissFill 1'!AJ$2:AJ64)=0,"",(IF('MissFill 1'!AJ64/SUM('MissFill 1'!AJ$2:AJ64)&gt;0.01,"",IF('MissFill 1'!AJ63/SUM('MissFill 1'!AJ$2:AJ64)&gt;0.01,"",IF('MissFill 1'!AJ62/SUM('MissFill 1'!AJ$2:AJ64)&gt;0.01,"",IF('MissFill 1'!AJ61/SUM('MissFill 1'!AJ$2:AJ64)&gt;0.01,"",DateEnded_5Day!$A64)))))))</f>
        <v/>
      </c>
      <c r="AL64" s="54" t="str">
        <f>IF($A64&lt;='All Results'!$B$4,"",IF(SUM('MissFill 1'!AK$2:AK64)=0,"",(IF('MissFill 1'!AK64/SUM('MissFill 1'!AK$2:AK64)&gt;0.01,"",IF('MissFill 1'!AK63/SUM('MissFill 1'!AK$2:AK64)&gt;0.01,"",IF('MissFill 1'!AK62/SUM('MissFill 1'!AK$2:AK64)&gt;0.01,"",IF('MissFill 1'!AK61/SUM('MissFill 1'!AK$2:AK64)&gt;0.01,"",DateEnded_5Day!$A64)))))))</f>
        <v/>
      </c>
      <c r="AM64" s="54" t="str">
        <f>IF($A64&lt;='All Results'!$B$4,"",IF(SUM('MissFill 1'!AL$2:AL64)=0,"",(IF('MissFill 1'!AL64/SUM('MissFill 1'!AL$2:AL64)&gt;0.01,"",IF('MissFill 1'!AL63/SUM('MissFill 1'!AL$2:AL64)&gt;0.01,"",IF('MissFill 1'!AL62/SUM('MissFill 1'!AL$2:AL64)&gt;0.01,"",IF('MissFill 1'!AL61/SUM('MissFill 1'!AL$2:AL64)&gt;0.01,"",DateEnded_5Day!$A64)))))))</f>
        <v/>
      </c>
      <c r="AN64" s="54" t="str">
        <f>IF($A64&lt;='All Results'!$B$4,"",IF(SUM('MissFill 1'!AM$2:AM64)=0,"",(IF('MissFill 1'!AM64/SUM('MissFill 1'!AM$2:AM64)&gt;0.01,"",IF('MissFill 1'!AM63/SUM('MissFill 1'!AM$2:AM64)&gt;0.01,"",IF('MissFill 1'!AM62/SUM('MissFill 1'!AM$2:AM64)&gt;0.01,"",IF('MissFill 1'!AM61/SUM('MissFill 1'!AM$2:AM64)&gt;0.01,"",DateEnded_5Day!$A64)))))))</f>
        <v/>
      </c>
      <c r="AO64" s="54" t="str">
        <f>IF($A64&lt;='All Results'!$B$4,"",IF(SUM('MissFill 1'!AN$2:AN64)=0,"",(IF('MissFill 1'!AN64/SUM('MissFill 1'!AN$2:AN64)&gt;0.01,"",IF('MissFill 1'!AN63/SUM('MissFill 1'!AN$2:AN64)&gt;0.01,"",IF('MissFill 1'!AN62/SUM('MissFill 1'!AN$2:AN64)&gt;0.01,"",IF('MissFill 1'!AN61/SUM('MissFill 1'!AN$2:AN64)&gt;0.01,"",DateEnded_5Day!$A64)))))))</f>
        <v/>
      </c>
      <c r="AP64" s="54" t="str">
        <f>IF($A64&lt;='All Results'!$B$4,"",IF(SUM('MissFill 1'!AO$2:AO64)=0,"",(IF('MissFill 1'!AO64/SUM('MissFill 1'!AO$2:AO64)&gt;0.01,"",IF('MissFill 1'!AO63/SUM('MissFill 1'!AO$2:AO64)&gt;0.01,"",IF('MissFill 1'!AO62/SUM('MissFill 1'!AO$2:AO64)&gt;0.01,"",IF('MissFill 1'!AO61/SUM('MissFill 1'!AO$2:AO64)&gt;0.01,"",DateEnded_5Day!$A64)))))))</f>
        <v/>
      </c>
      <c r="AQ64" s="54" t="str">
        <f>IF($A64&lt;='All Results'!$B$4,"",IF(SUM('MissFill 1'!AP$2:AP64)=0,"",(IF('MissFill 1'!AP64/SUM('MissFill 1'!AP$2:AP64)&gt;0.01,"",IF('MissFill 1'!AP63/SUM('MissFill 1'!AP$2:AP64)&gt;0.01,"",IF('MissFill 1'!AP62/SUM('MissFill 1'!AP$2:AP64)&gt;0.01,"",IF('MissFill 1'!AP61/SUM('MissFill 1'!AP$2:AP64)&gt;0.01,"",DateEnded_5Day!$A64)))))))</f>
        <v/>
      </c>
      <c r="AR64" s="54" t="str">
        <f>IF($A64&lt;='All Results'!$B$4,"",IF(SUM('MissFill 1'!AQ$2:AQ64)=0,"",(IF('MissFill 1'!AQ64/SUM('MissFill 1'!AQ$2:AQ64)&gt;0.01,"",IF('MissFill 1'!AQ63/SUM('MissFill 1'!AQ$2:AQ64)&gt;0.01,"",IF('MissFill 1'!AQ62/SUM('MissFill 1'!AQ$2:AQ64)&gt;0.01,"",IF('MissFill 1'!AQ61/SUM('MissFill 1'!AQ$2:AQ64)&gt;0.01,"",DateEnded_5Day!$A64)))))))</f>
        <v/>
      </c>
      <c r="AS64" s="54" t="str">
        <f>IF($A64&lt;='All Results'!$B$4,"",IF(SUM('MissFill 1'!AR$2:AR64)=0,"",(IF('MissFill 1'!AR64/SUM('MissFill 1'!AR$2:AR64)&gt;0.01,"",IF('MissFill 1'!AR63/SUM('MissFill 1'!AR$2:AR64)&gt;0.01,"",IF('MissFill 1'!AR62/SUM('MissFill 1'!AR$2:AR64)&gt;0.01,"",IF('MissFill 1'!AR61/SUM('MissFill 1'!AR$2:AR64)&gt;0.01,"",DateEnded_5Day!$A64)))))))</f>
        <v/>
      </c>
      <c r="AT64" s="54" t="str">
        <f>IF($A64&lt;='All Results'!$B$4,"",IF(SUM('MissFill 1'!AS$2:AS64)=0,"",(IF('MissFill 1'!AS64/SUM('MissFill 1'!AS$2:AS64)&gt;0.01,"",IF('MissFill 1'!AS63/SUM('MissFill 1'!AS$2:AS64)&gt;0.01,"",IF('MissFill 1'!AS62/SUM('MissFill 1'!AS$2:AS64)&gt;0.01,"",IF('MissFill 1'!AS61/SUM('MissFill 1'!AS$2:AS64)&gt;0.01,"",DateEnded_5Day!$A64)))))))</f>
        <v/>
      </c>
      <c r="AU64" s="54" t="str">
        <f>IF($A64&lt;='All Results'!$B$4,"",IF(SUM('MissFill 1'!AT$2:AT64)=0,"",(IF('MissFill 1'!AT64/SUM('MissFill 1'!AT$2:AT64)&gt;0.01,"",IF('MissFill 1'!AT63/SUM('MissFill 1'!AT$2:AT64)&gt;0.01,"",IF('MissFill 1'!AT62/SUM('MissFill 1'!AT$2:AT64)&gt;0.01,"",IF('MissFill 1'!AT61/SUM('MissFill 1'!AT$2:AT64)&gt;0.01,"",DateEnded_5Day!$A64)))))))</f>
        <v/>
      </c>
      <c r="AV64" s="54" t="str">
        <f>IF($A64&lt;='All Results'!$B$4,"",IF(SUM('MissFill 1'!AU$2:AU64)=0,"",(IF('MissFill 1'!AU64/SUM('MissFill 1'!AU$2:AU64)&gt;0.01,"",IF('MissFill 1'!AU63/SUM('MissFill 1'!AU$2:AU64)&gt;0.01,"",IF('MissFill 1'!AU62/SUM('MissFill 1'!AU$2:AU64)&gt;0.01,"",IF('MissFill 1'!AU61/SUM('MissFill 1'!AU$2:AU64)&gt;0.01,"",DateEnded_5Day!$A64)))))))</f>
        <v/>
      </c>
      <c r="AW64" s="54" t="str">
        <f>IF($A64&lt;='All Results'!$B$4,"",IF(SUM('MissFill 1'!AV$2:AV64)=0,"",(IF('MissFill 1'!AV64/SUM('MissFill 1'!AV$2:AV64)&gt;0.01,"",IF('MissFill 1'!AV63/SUM('MissFill 1'!AV$2:AV64)&gt;0.01,"",IF('MissFill 1'!AV62/SUM('MissFill 1'!AV$2:AV64)&gt;0.01,"",IF('MissFill 1'!AV61/SUM('MissFill 1'!AV$2:AV64)&gt;0.01,"",DateEnded_5Day!$A64)))))))</f>
        <v/>
      </c>
      <c r="AX64" s="54" t="str">
        <f>IF($A64&lt;='All Results'!$B$4,"",IF(SUM('MissFill 1'!AW$2:AW64)=0,"",(IF('MissFill 1'!AW64/SUM('MissFill 1'!AW$2:AW64)&gt;0.01,"",IF('MissFill 1'!AW63/SUM('MissFill 1'!AW$2:AW64)&gt;0.01,"",IF('MissFill 1'!AW62/SUM('MissFill 1'!AW$2:AW64)&gt;0.01,"",IF('MissFill 1'!AW61/SUM('MissFill 1'!AW$2:AW64)&gt;0.01,"",DateEnded_5Day!$A64)))))))</f>
        <v/>
      </c>
    </row>
    <row r="65" spans="1:50" x14ac:dyDescent="0.25">
      <c r="A65" s="41">
        <v>44410</v>
      </c>
      <c r="B65" s="52">
        <v>214</v>
      </c>
      <c r="C65" s="54" t="str">
        <f>IF($A65&lt;='All Results'!$B$4,"",IF(SUM('MissFill 1'!B$2:B65)=0,"",(IF('MissFill 1'!B65/SUM('MissFill 1'!B$2:B65)&gt;0.01,"",IF('MissFill 1'!B64/SUM('MissFill 1'!B$2:B65)&gt;0.01,"",IF('MissFill 1'!B63/SUM('MissFill 1'!B$2:B65)&gt;0.01,"",IF('MissFill 1'!B62/SUM('MissFill 1'!B$2:B65)&gt;0.01,"",DateEnded_5Day!$A65)))))))</f>
        <v/>
      </c>
      <c r="D65" s="54" t="str">
        <f>IF($A65&lt;='All Results'!$B$4,"",IF(SUM('MissFill 1'!C$2:C65)=0,"",(IF('MissFill 1'!C65/SUM('MissFill 1'!C$2:C65)&gt;0.01,"",IF('MissFill 1'!C64/SUM('MissFill 1'!C$2:C65)&gt;0.01,"",IF('MissFill 1'!C63/SUM('MissFill 1'!C$2:C65)&gt;0.01,"",IF('MissFill 1'!C62/SUM('MissFill 1'!C$2:C65)&gt;0.01,"",DateEnded_5Day!$A65)))))))</f>
        <v/>
      </c>
      <c r="E65" s="54" t="str">
        <f>IF($A65&lt;='All Results'!$B$4,"",IF(SUM('MissFill 1'!D$2:D65)=0,"",(IF('MissFill 1'!D65/SUM('MissFill 1'!D$2:D65)&gt;0.01,"",IF('MissFill 1'!D64/SUM('MissFill 1'!D$2:D65)&gt;0.01,"",IF('MissFill 1'!D63/SUM('MissFill 1'!D$2:D65)&gt;0.01,"",IF('MissFill 1'!D62/SUM('MissFill 1'!D$2:D65)&gt;0.01,"",DateEnded_5Day!$A65)))))))</f>
        <v/>
      </c>
      <c r="F65" s="54" t="str">
        <f>IF($A65&lt;='All Results'!$B$4,"",IF(SUM('MissFill 1'!E$2:E65)=0,"",(IF('MissFill 1'!E65/SUM('MissFill 1'!E$2:E65)&gt;0.01,"",IF('MissFill 1'!E64/SUM('MissFill 1'!E$2:E65)&gt;0.01,"",IF('MissFill 1'!E63/SUM('MissFill 1'!E$2:E65)&gt;0.01,"",IF('MissFill 1'!E62/SUM('MissFill 1'!E$2:E65)&gt;0.01,"",DateEnded_5Day!$A65)))))))</f>
        <v/>
      </c>
      <c r="G65" s="54" t="str">
        <f>IF($A65&lt;='All Results'!$B$4,"",IF(SUM('MissFill 1'!F$2:F65)=0,"",(IF('MissFill 1'!F65/SUM('MissFill 1'!F$2:F65)&gt;0.01,"",IF('MissFill 1'!F64/SUM('MissFill 1'!F$2:F65)&gt;0.01,"",IF('MissFill 1'!F63/SUM('MissFill 1'!F$2:F65)&gt;0.01,"",IF('MissFill 1'!F62/SUM('MissFill 1'!F$2:F65)&gt;0.01,"",DateEnded_5Day!$A65)))))))</f>
        <v/>
      </c>
      <c r="H65" s="54" t="str">
        <f>IF($A65&lt;='All Results'!$B$4,"",IF(SUM('MissFill 1'!G$2:G65)=0,"",(IF('MissFill 1'!G65/SUM('MissFill 1'!G$2:G65)&gt;0.01,"",IF('MissFill 1'!G64/SUM('MissFill 1'!G$2:G65)&gt;0.01,"",IF('MissFill 1'!G63/SUM('MissFill 1'!G$2:G65)&gt;0.01,"",IF('MissFill 1'!G62/SUM('MissFill 1'!G$2:G65)&gt;0.01,"",DateEnded_5Day!$A65)))))))</f>
        <v/>
      </c>
      <c r="I65" s="54" t="str">
        <f>IF($A65&lt;='All Results'!$B$4,"",IF(SUM('MissFill 1'!H$2:H65)=0,"",(IF('MissFill 1'!H65/SUM('MissFill 1'!H$2:H65)&gt;0.01,"",IF('MissFill 1'!H64/SUM('MissFill 1'!H$2:H65)&gt;0.01,"",IF('MissFill 1'!H63/SUM('MissFill 1'!H$2:H65)&gt;0.01,"",IF('MissFill 1'!H62/SUM('MissFill 1'!H$2:H65)&gt;0.01,"",DateEnded_5Day!$A65)))))))</f>
        <v/>
      </c>
      <c r="J65" s="54" t="str">
        <f>IF($A65&lt;='All Results'!$B$4,"",IF(SUM('MissFill 1'!I$2:I65)=0,"",(IF('MissFill 1'!I65/SUM('MissFill 1'!I$2:I65)&gt;0.01,"",IF('MissFill 1'!I64/SUM('MissFill 1'!I$2:I65)&gt;0.01,"",IF('MissFill 1'!I63/SUM('MissFill 1'!I$2:I65)&gt;0.01,"",IF('MissFill 1'!I62/SUM('MissFill 1'!I$2:I65)&gt;0.01,"",DateEnded_5Day!$A65)))))))</f>
        <v/>
      </c>
      <c r="K65" s="54" t="str">
        <f>IF($A65&lt;='All Results'!$B$4,"",IF(SUM('MissFill 1'!J$2:J65)=0,"",(IF('MissFill 1'!J65/SUM('MissFill 1'!J$2:J65)&gt;0.01,"",IF('MissFill 1'!J64/SUM('MissFill 1'!J$2:J65)&gt;0.01,"",IF('MissFill 1'!J63/SUM('MissFill 1'!J$2:J65)&gt;0.01,"",IF('MissFill 1'!J62/SUM('MissFill 1'!J$2:J65)&gt;0.01,"",DateEnded_5Day!$A65)))))))</f>
        <v/>
      </c>
      <c r="L65" s="54" t="str">
        <f>IF($A65&lt;='All Results'!$B$4,"",IF(SUM('MissFill 1'!K$2:K65)=0,"",(IF('MissFill 1'!K65/SUM('MissFill 1'!K$2:K65)&gt;0.01,"",IF('MissFill 1'!K64/SUM('MissFill 1'!K$2:K65)&gt;0.01,"",IF('MissFill 1'!K63/SUM('MissFill 1'!K$2:K65)&gt;0.01,"",IF('MissFill 1'!K62/SUM('MissFill 1'!K$2:K65)&gt;0.01,"",DateEnded_5Day!$A65)))))))</f>
        <v/>
      </c>
      <c r="M65" s="54" t="str">
        <f>IF($A65&lt;='All Results'!$B$4,"",IF(SUM('MissFill 1'!L$2:L65)=0,"",(IF('MissFill 1'!L65/SUM('MissFill 1'!L$2:L65)&gt;0.01,"",IF('MissFill 1'!L64/SUM('MissFill 1'!L$2:L65)&gt;0.01,"",IF('MissFill 1'!L63/SUM('MissFill 1'!L$2:L65)&gt;0.01,"",IF('MissFill 1'!L62/SUM('MissFill 1'!L$2:L65)&gt;0.01,"",DateEnded_5Day!$A65)))))))</f>
        <v/>
      </c>
      <c r="N65" s="54" t="str">
        <f>IF($A65&lt;='All Results'!$B$4,"",IF(SUM('MissFill 1'!M$2:M65)=0,"",(IF('MissFill 1'!M65/SUM('MissFill 1'!M$2:M65)&gt;0.01,"",IF('MissFill 1'!M64/SUM('MissFill 1'!M$2:M65)&gt;0.01,"",IF('MissFill 1'!M63/SUM('MissFill 1'!M$2:M65)&gt;0.01,"",IF('MissFill 1'!M62/SUM('MissFill 1'!M$2:M65)&gt;0.01,"",DateEnded_5Day!$A65)))))))</f>
        <v/>
      </c>
      <c r="O65" s="54" t="str">
        <f>IF($A65&lt;='All Results'!$B$4,"",IF(SUM('MissFill 1'!N$2:N65)=0,"",(IF('MissFill 1'!N65/SUM('MissFill 1'!N$2:N65)&gt;0.01,"",IF('MissFill 1'!N64/SUM('MissFill 1'!N$2:N65)&gt;0.01,"",IF('MissFill 1'!N63/SUM('MissFill 1'!N$2:N65)&gt;0.01,"",IF('MissFill 1'!N62/SUM('MissFill 1'!N$2:N65)&gt;0.01,"",DateEnded_5Day!$A65)))))))</f>
        <v/>
      </c>
      <c r="P65" s="54" t="str">
        <f>IF($A65&lt;='All Results'!$B$4,"",IF(SUM('MissFill 1'!O$2:O65)=0,"",(IF('MissFill 1'!O65/SUM('MissFill 1'!O$2:O65)&gt;0.01,"",IF('MissFill 1'!O64/SUM('MissFill 1'!O$2:O65)&gt;0.01,"",IF('MissFill 1'!O63/SUM('MissFill 1'!O$2:O65)&gt;0.01,"",IF('MissFill 1'!O62/SUM('MissFill 1'!O$2:O65)&gt;0.01,"",DateEnded_5Day!$A65)))))))</f>
        <v/>
      </c>
      <c r="Q65" s="54" t="str">
        <f>IF($A65&lt;='All Results'!$B$4,"",IF(SUM('MissFill 1'!P$2:P65)=0,"",(IF('MissFill 1'!P65/SUM('MissFill 1'!P$2:P65)&gt;0.01,"",IF('MissFill 1'!P64/SUM('MissFill 1'!P$2:P65)&gt;0.01,"",IF('MissFill 1'!P63/SUM('MissFill 1'!P$2:P65)&gt;0.01,"",IF('MissFill 1'!P62/SUM('MissFill 1'!P$2:P65)&gt;0.01,"",DateEnded_5Day!$A65)))))))</f>
        <v/>
      </c>
      <c r="R65" s="54" t="str">
        <f>IF($A65&lt;='All Results'!$B$4,"",IF(SUM('MissFill 1'!Q$2:Q65)=0,"",(IF('MissFill 1'!Q65/SUM('MissFill 1'!Q$2:Q65)&gt;0.01,"",IF('MissFill 1'!Q64/SUM('MissFill 1'!Q$2:Q65)&gt;0.01,"",IF('MissFill 1'!Q63/SUM('MissFill 1'!Q$2:Q65)&gt;0.01,"",IF('MissFill 1'!Q62/SUM('MissFill 1'!Q$2:Q65)&gt;0.01,"",DateEnded_5Day!$A65)))))))</f>
        <v/>
      </c>
      <c r="S65" s="54" t="str">
        <f>IF($A65&lt;='All Results'!$B$4,"",IF(SUM('MissFill 1'!R$2:R65)=0,"",(IF('MissFill 1'!R65/SUM('MissFill 1'!R$2:R65)&gt;0.01,"",IF('MissFill 1'!R64/SUM('MissFill 1'!R$2:R65)&gt;0.01,"",IF('MissFill 1'!R63/SUM('MissFill 1'!R$2:R65)&gt;0.01,"",IF('MissFill 1'!R62/SUM('MissFill 1'!R$2:R65)&gt;0.01,"",DateEnded_5Day!$A65)))))))</f>
        <v/>
      </c>
      <c r="T65" s="54" t="str">
        <f>IF($A65&lt;='All Results'!$B$4,"",IF(SUM('MissFill 1'!S$2:S65)=0,"",(IF('MissFill 1'!S65/SUM('MissFill 1'!S$2:S65)&gt;0.01,"",IF('MissFill 1'!S64/SUM('MissFill 1'!S$2:S65)&gt;0.01,"",IF('MissFill 1'!S63/SUM('MissFill 1'!S$2:S65)&gt;0.01,"",IF('MissFill 1'!S62/SUM('MissFill 1'!S$2:S65)&gt;0.01,"",DateEnded_5Day!$A65)))))))</f>
        <v/>
      </c>
      <c r="U65" s="54" t="str">
        <f>IF($A65&lt;='All Results'!$B$4,"",IF(SUM('MissFill 1'!T$2:T65)=0,"",(IF('MissFill 1'!T65/SUM('MissFill 1'!T$2:T65)&gt;0.01,"",IF('MissFill 1'!T64/SUM('MissFill 1'!T$2:T65)&gt;0.01,"",IF('MissFill 1'!T63/SUM('MissFill 1'!T$2:T65)&gt;0.01,"",IF('MissFill 1'!T62/SUM('MissFill 1'!T$2:T65)&gt;0.01,"",DateEnded_5Day!$A65)))))))</f>
        <v/>
      </c>
      <c r="V65" s="54" t="str">
        <f>IF($A65&lt;='All Results'!$B$4,"",IF(SUM('MissFill 1'!U$2:U65)=0,"",(IF('MissFill 1'!U65/SUM('MissFill 1'!U$2:U65)&gt;0.01,"",IF('MissFill 1'!U64/SUM('MissFill 1'!U$2:U65)&gt;0.01,"",IF('MissFill 1'!U63/SUM('MissFill 1'!U$2:U65)&gt;0.01,"",IF('MissFill 1'!U62/SUM('MissFill 1'!U$2:U65)&gt;0.01,"",DateEnded_5Day!$A65)))))))</f>
        <v/>
      </c>
      <c r="W65" s="54" t="str">
        <f>IF($A65&lt;='All Results'!$B$4,"",IF(SUM('MissFill 1'!V$2:V65)=0,"",(IF('MissFill 1'!V65/SUM('MissFill 1'!V$2:V65)&gt;0.01,"",IF('MissFill 1'!V64/SUM('MissFill 1'!V$2:V65)&gt;0.01,"",IF('MissFill 1'!V63/SUM('MissFill 1'!V$2:V65)&gt;0.01,"",IF('MissFill 1'!V62/SUM('MissFill 1'!V$2:V65)&gt;0.01,"",DateEnded_5Day!$A65)))))))</f>
        <v/>
      </c>
      <c r="X65" s="54" t="str">
        <f>IF($A65&lt;='All Results'!$B$4,"",IF(SUM('MissFill 1'!W$2:W65)=0,"",(IF('MissFill 1'!W65/SUM('MissFill 1'!W$2:W65)&gt;0.01,"",IF('MissFill 1'!W64/SUM('MissFill 1'!W$2:W65)&gt;0.01,"",IF('MissFill 1'!W63/SUM('MissFill 1'!W$2:W65)&gt;0.01,"",IF('MissFill 1'!W62/SUM('MissFill 1'!W$2:W65)&gt;0.01,"",DateEnded_5Day!$A65)))))))</f>
        <v/>
      </c>
      <c r="Y65" s="54" t="str">
        <f>IF($A65&lt;='All Results'!$B$4,"",IF(SUM('MissFill 1'!X$2:X65)=0,"",(IF('MissFill 1'!X65/SUM('MissFill 1'!X$2:X65)&gt;0.01,"",IF('MissFill 1'!X64/SUM('MissFill 1'!X$2:X65)&gt;0.01,"",IF('MissFill 1'!X63/SUM('MissFill 1'!X$2:X65)&gt;0.01,"",IF('MissFill 1'!X62/SUM('MissFill 1'!X$2:X65)&gt;0.01,"",DateEnded_5Day!$A65)))))))</f>
        <v/>
      </c>
      <c r="Z65" s="54" t="str">
        <f>IF($A65&lt;='All Results'!$B$4,"",IF(SUM('MissFill 1'!Y$2:Y65)=0,"",(IF('MissFill 1'!Y65/SUM('MissFill 1'!Y$2:Y65)&gt;0.01,"",IF('MissFill 1'!Y64/SUM('MissFill 1'!Y$2:Y65)&gt;0.01,"",IF('MissFill 1'!Y63/SUM('MissFill 1'!Y$2:Y65)&gt;0.01,"",IF('MissFill 1'!Y62/SUM('MissFill 1'!Y$2:Y65)&gt;0.01,"",DateEnded_5Day!$A65)))))))</f>
        <v/>
      </c>
      <c r="AA65" s="54" t="str">
        <f>IF($A65&lt;='All Results'!$B$4,"",IF(SUM('MissFill 1'!Z$2:Z65)=0,"",(IF('MissFill 1'!Z65/SUM('MissFill 1'!Z$2:Z65)&gt;0.01,"",IF('MissFill 1'!Z64/SUM('MissFill 1'!Z$2:Z65)&gt;0.01,"",IF('MissFill 1'!Z63/SUM('MissFill 1'!Z$2:Z65)&gt;0.01,"",IF('MissFill 1'!Z62/SUM('MissFill 1'!Z$2:Z65)&gt;0.01,"",DateEnded_5Day!$A65)))))))</f>
        <v/>
      </c>
      <c r="AB65" s="54" t="str">
        <f>IF($A65&lt;='All Results'!$B$4,"",IF(SUM('MissFill 1'!AA$2:AA65)=0,"",(IF('MissFill 1'!AA65/SUM('MissFill 1'!AA$2:AA65)&gt;0.01,"",IF('MissFill 1'!AA64/SUM('MissFill 1'!AA$2:AA65)&gt;0.01,"",IF('MissFill 1'!AA63/SUM('MissFill 1'!AA$2:AA65)&gt;0.01,"",IF('MissFill 1'!AA62/SUM('MissFill 1'!AA$2:AA65)&gt;0.01,"",DateEnded_5Day!$A65)))))))</f>
        <v/>
      </c>
      <c r="AC65" s="54" t="str">
        <f>IF($A65&lt;='All Results'!$B$4,"",IF(SUM('MissFill 1'!AB$2:AB65)=0,"",(IF('MissFill 1'!AB65/SUM('MissFill 1'!AB$2:AB65)&gt;0.01,"",IF('MissFill 1'!AB64/SUM('MissFill 1'!AB$2:AB65)&gt;0.01,"",IF('MissFill 1'!AB63/SUM('MissFill 1'!AB$2:AB65)&gt;0.01,"",IF('MissFill 1'!AB62/SUM('MissFill 1'!AB$2:AB65)&gt;0.01,"",DateEnded_5Day!$A65)))))))</f>
        <v/>
      </c>
      <c r="AD65" s="54" t="str">
        <f>IF($A65&lt;='All Results'!$B$4,"",IF(SUM('MissFill 1'!AC$2:AC65)=0,"",(IF('MissFill 1'!AC65/SUM('MissFill 1'!AC$2:AC65)&gt;0.01,"",IF('MissFill 1'!AC64/SUM('MissFill 1'!AC$2:AC65)&gt;0.01,"",IF('MissFill 1'!AC63/SUM('MissFill 1'!AC$2:AC65)&gt;0.01,"",IF('MissFill 1'!AC62/SUM('MissFill 1'!AC$2:AC65)&gt;0.01,"",DateEnded_5Day!$A65)))))))</f>
        <v/>
      </c>
      <c r="AE65" s="54" t="str">
        <f>IF($A65&lt;='All Results'!$B$4,"",IF(SUM('MissFill 1'!AD$2:AD65)=0,"",(IF('MissFill 1'!AD65/SUM('MissFill 1'!AD$2:AD65)&gt;0.01,"",IF('MissFill 1'!AD64/SUM('MissFill 1'!AD$2:AD65)&gt;0.01,"",IF('MissFill 1'!AD63/SUM('MissFill 1'!AD$2:AD65)&gt;0.01,"",IF('MissFill 1'!AD62/SUM('MissFill 1'!AD$2:AD65)&gt;0.01,"",DateEnded_5Day!$A65)))))))</f>
        <v/>
      </c>
      <c r="AF65" s="54" t="str">
        <f>IF($A65&lt;='All Results'!$B$4,"",IF(SUM('MissFill 1'!AE$2:AE65)=0,"",(IF('MissFill 1'!AE65/SUM('MissFill 1'!AE$2:AE65)&gt;0.01,"",IF('MissFill 1'!AE64/SUM('MissFill 1'!AE$2:AE65)&gt;0.01,"",IF('MissFill 1'!AE63/SUM('MissFill 1'!AE$2:AE65)&gt;0.01,"",IF('MissFill 1'!AE62/SUM('MissFill 1'!AE$2:AE65)&gt;0.01,"",DateEnded_5Day!$A65)))))))</f>
        <v/>
      </c>
      <c r="AG65" s="54" t="str">
        <f>IF($A65&lt;='All Results'!$B$4,"",IF(SUM('MissFill 1'!AF$2:AF65)=0,"",(IF('MissFill 1'!AF65/SUM('MissFill 1'!AF$2:AF65)&gt;0.01,"",IF('MissFill 1'!AF64/SUM('MissFill 1'!AF$2:AF65)&gt;0.01,"",IF('MissFill 1'!AF63/SUM('MissFill 1'!AF$2:AF65)&gt;0.01,"",IF('MissFill 1'!AF62/SUM('MissFill 1'!AF$2:AF65)&gt;0.01,"",DateEnded_5Day!$A65)))))))</f>
        <v/>
      </c>
      <c r="AH65" s="54" t="str">
        <f>IF($A65&lt;='All Results'!$B$4,"",IF(SUM('MissFill 1'!AG$2:AG65)=0,"",(IF('MissFill 1'!AG65/SUM('MissFill 1'!AG$2:AG65)&gt;0.01,"",IF('MissFill 1'!AG64/SUM('MissFill 1'!AG$2:AG65)&gt;0.01,"",IF('MissFill 1'!AG63/SUM('MissFill 1'!AG$2:AG65)&gt;0.01,"",IF('MissFill 1'!AG62/SUM('MissFill 1'!AG$2:AG65)&gt;0.01,"",DateEnded_5Day!$A65)))))))</f>
        <v/>
      </c>
      <c r="AI65" s="54" t="str">
        <f>IF($A65&lt;='All Results'!$B$4,"",IF(SUM('MissFill 1'!AH$2:AH65)=0,"",(IF('MissFill 1'!AH65/SUM('MissFill 1'!AH$2:AH65)&gt;0.01,"",IF('MissFill 1'!AH64/SUM('MissFill 1'!AH$2:AH65)&gt;0.01,"",IF('MissFill 1'!AH63/SUM('MissFill 1'!AH$2:AH65)&gt;0.01,"",IF('MissFill 1'!AH62/SUM('MissFill 1'!AH$2:AH65)&gt;0.01,"",DateEnded_5Day!$A65)))))))</f>
        <v/>
      </c>
      <c r="AJ65" s="54" t="str">
        <f>IF($A65&lt;='All Results'!$B$4,"",IF(SUM('MissFill 1'!AI$2:AI65)=0,"",(IF('MissFill 1'!AI65/SUM('MissFill 1'!AI$2:AI65)&gt;0.01,"",IF('MissFill 1'!AI64/SUM('MissFill 1'!AI$2:AI65)&gt;0.01,"",IF('MissFill 1'!AI63/SUM('MissFill 1'!AI$2:AI65)&gt;0.01,"",IF('MissFill 1'!AI62/SUM('MissFill 1'!AI$2:AI65)&gt;0.01,"",DateEnded_5Day!$A65)))))))</f>
        <v/>
      </c>
      <c r="AK65" s="54" t="str">
        <f>IF($A65&lt;='All Results'!$B$4,"",IF(SUM('MissFill 1'!AJ$2:AJ65)=0,"",(IF('MissFill 1'!AJ65/SUM('MissFill 1'!AJ$2:AJ65)&gt;0.01,"",IF('MissFill 1'!AJ64/SUM('MissFill 1'!AJ$2:AJ65)&gt;0.01,"",IF('MissFill 1'!AJ63/SUM('MissFill 1'!AJ$2:AJ65)&gt;0.01,"",IF('MissFill 1'!AJ62/SUM('MissFill 1'!AJ$2:AJ65)&gt;0.01,"",DateEnded_5Day!$A65)))))))</f>
        <v/>
      </c>
      <c r="AL65" s="54" t="str">
        <f>IF($A65&lt;='All Results'!$B$4,"",IF(SUM('MissFill 1'!AK$2:AK65)=0,"",(IF('MissFill 1'!AK65/SUM('MissFill 1'!AK$2:AK65)&gt;0.01,"",IF('MissFill 1'!AK64/SUM('MissFill 1'!AK$2:AK65)&gt;0.01,"",IF('MissFill 1'!AK63/SUM('MissFill 1'!AK$2:AK65)&gt;0.01,"",IF('MissFill 1'!AK62/SUM('MissFill 1'!AK$2:AK65)&gt;0.01,"",DateEnded_5Day!$A65)))))))</f>
        <v/>
      </c>
      <c r="AM65" s="54" t="str">
        <f>IF($A65&lt;='All Results'!$B$4,"",IF(SUM('MissFill 1'!AL$2:AL65)=0,"",(IF('MissFill 1'!AL65/SUM('MissFill 1'!AL$2:AL65)&gt;0.01,"",IF('MissFill 1'!AL64/SUM('MissFill 1'!AL$2:AL65)&gt;0.01,"",IF('MissFill 1'!AL63/SUM('MissFill 1'!AL$2:AL65)&gt;0.01,"",IF('MissFill 1'!AL62/SUM('MissFill 1'!AL$2:AL65)&gt;0.01,"",DateEnded_5Day!$A65)))))))</f>
        <v/>
      </c>
      <c r="AN65" s="54" t="str">
        <f>IF($A65&lt;='All Results'!$B$4,"",IF(SUM('MissFill 1'!AM$2:AM65)=0,"",(IF('MissFill 1'!AM65/SUM('MissFill 1'!AM$2:AM65)&gt;0.01,"",IF('MissFill 1'!AM64/SUM('MissFill 1'!AM$2:AM65)&gt;0.01,"",IF('MissFill 1'!AM63/SUM('MissFill 1'!AM$2:AM65)&gt;0.01,"",IF('MissFill 1'!AM62/SUM('MissFill 1'!AM$2:AM65)&gt;0.01,"",DateEnded_5Day!$A65)))))))</f>
        <v/>
      </c>
      <c r="AO65" s="54" t="str">
        <f>IF($A65&lt;='All Results'!$B$4,"",IF(SUM('MissFill 1'!AN$2:AN65)=0,"",(IF('MissFill 1'!AN65/SUM('MissFill 1'!AN$2:AN65)&gt;0.01,"",IF('MissFill 1'!AN64/SUM('MissFill 1'!AN$2:AN65)&gt;0.01,"",IF('MissFill 1'!AN63/SUM('MissFill 1'!AN$2:AN65)&gt;0.01,"",IF('MissFill 1'!AN62/SUM('MissFill 1'!AN$2:AN65)&gt;0.01,"",DateEnded_5Day!$A65)))))))</f>
        <v/>
      </c>
      <c r="AP65" s="54" t="str">
        <f>IF($A65&lt;='All Results'!$B$4,"",IF(SUM('MissFill 1'!AO$2:AO65)=0,"",(IF('MissFill 1'!AO65/SUM('MissFill 1'!AO$2:AO65)&gt;0.01,"",IF('MissFill 1'!AO64/SUM('MissFill 1'!AO$2:AO65)&gt;0.01,"",IF('MissFill 1'!AO63/SUM('MissFill 1'!AO$2:AO65)&gt;0.01,"",IF('MissFill 1'!AO62/SUM('MissFill 1'!AO$2:AO65)&gt;0.01,"",DateEnded_5Day!$A65)))))))</f>
        <v/>
      </c>
      <c r="AQ65" s="54" t="str">
        <f>IF($A65&lt;='All Results'!$B$4,"",IF(SUM('MissFill 1'!AP$2:AP65)=0,"",(IF('MissFill 1'!AP65/SUM('MissFill 1'!AP$2:AP65)&gt;0.01,"",IF('MissFill 1'!AP64/SUM('MissFill 1'!AP$2:AP65)&gt;0.01,"",IF('MissFill 1'!AP63/SUM('MissFill 1'!AP$2:AP65)&gt;0.01,"",IF('MissFill 1'!AP62/SUM('MissFill 1'!AP$2:AP65)&gt;0.01,"",DateEnded_5Day!$A65)))))))</f>
        <v/>
      </c>
      <c r="AR65" s="54" t="str">
        <f>IF($A65&lt;='All Results'!$B$4,"",IF(SUM('MissFill 1'!AQ$2:AQ65)=0,"",(IF('MissFill 1'!AQ65/SUM('MissFill 1'!AQ$2:AQ65)&gt;0.01,"",IF('MissFill 1'!AQ64/SUM('MissFill 1'!AQ$2:AQ65)&gt;0.01,"",IF('MissFill 1'!AQ63/SUM('MissFill 1'!AQ$2:AQ65)&gt;0.01,"",IF('MissFill 1'!AQ62/SUM('MissFill 1'!AQ$2:AQ65)&gt;0.01,"",DateEnded_5Day!$A65)))))))</f>
        <v/>
      </c>
      <c r="AS65" s="54" t="str">
        <f>IF($A65&lt;='All Results'!$B$4,"",IF(SUM('MissFill 1'!AR$2:AR65)=0,"",(IF('MissFill 1'!AR65/SUM('MissFill 1'!AR$2:AR65)&gt;0.01,"",IF('MissFill 1'!AR64/SUM('MissFill 1'!AR$2:AR65)&gt;0.01,"",IF('MissFill 1'!AR63/SUM('MissFill 1'!AR$2:AR65)&gt;0.01,"",IF('MissFill 1'!AR62/SUM('MissFill 1'!AR$2:AR65)&gt;0.01,"",DateEnded_5Day!$A65)))))))</f>
        <v/>
      </c>
      <c r="AT65" s="54" t="str">
        <f>IF($A65&lt;='All Results'!$B$4,"",IF(SUM('MissFill 1'!AS$2:AS65)=0,"",(IF('MissFill 1'!AS65/SUM('MissFill 1'!AS$2:AS65)&gt;0.01,"",IF('MissFill 1'!AS64/SUM('MissFill 1'!AS$2:AS65)&gt;0.01,"",IF('MissFill 1'!AS63/SUM('MissFill 1'!AS$2:AS65)&gt;0.01,"",IF('MissFill 1'!AS62/SUM('MissFill 1'!AS$2:AS65)&gt;0.01,"",DateEnded_5Day!$A65)))))))</f>
        <v/>
      </c>
      <c r="AU65" s="54" t="str">
        <f>IF($A65&lt;='All Results'!$B$4,"",IF(SUM('MissFill 1'!AT$2:AT65)=0,"",(IF('MissFill 1'!AT65/SUM('MissFill 1'!AT$2:AT65)&gt;0.01,"",IF('MissFill 1'!AT64/SUM('MissFill 1'!AT$2:AT65)&gt;0.01,"",IF('MissFill 1'!AT63/SUM('MissFill 1'!AT$2:AT65)&gt;0.01,"",IF('MissFill 1'!AT62/SUM('MissFill 1'!AT$2:AT65)&gt;0.01,"",DateEnded_5Day!$A65)))))))</f>
        <v/>
      </c>
      <c r="AV65" s="54" t="str">
        <f>IF($A65&lt;='All Results'!$B$4,"",IF(SUM('MissFill 1'!AU$2:AU65)=0,"",(IF('MissFill 1'!AU65/SUM('MissFill 1'!AU$2:AU65)&gt;0.01,"",IF('MissFill 1'!AU64/SUM('MissFill 1'!AU$2:AU65)&gt;0.01,"",IF('MissFill 1'!AU63/SUM('MissFill 1'!AU$2:AU65)&gt;0.01,"",IF('MissFill 1'!AU62/SUM('MissFill 1'!AU$2:AU65)&gt;0.01,"",DateEnded_5Day!$A65)))))))</f>
        <v/>
      </c>
      <c r="AW65" s="54" t="str">
        <f>IF($A65&lt;='All Results'!$B$4,"",IF(SUM('MissFill 1'!AV$2:AV65)=0,"",(IF('MissFill 1'!AV65/SUM('MissFill 1'!AV$2:AV65)&gt;0.01,"",IF('MissFill 1'!AV64/SUM('MissFill 1'!AV$2:AV65)&gt;0.01,"",IF('MissFill 1'!AV63/SUM('MissFill 1'!AV$2:AV65)&gt;0.01,"",IF('MissFill 1'!AV62/SUM('MissFill 1'!AV$2:AV65)&gt;0.01,"",DateEnded_5Day!$A65)))))))</f>
        <v/>
      </c>
      <c r="AX65" s="54" t="str">
        <f>IF($A65&lt;='All Results'!$B$4,"",IF(SUM('MissFill 1'!AW$2:AW65)=0,"",(IF('MissFill 1'!AW65/SUM('MissFill 1'!AW$2:AW65)&gt;0.01,"",IF('MissFill 1'!AW64/SUM('MissFill 1'!AW$2:AW65)&gt;0.01,"",IF('MissFill 1'!AW63/SUM('MissFill 1'!AW$2:AW65)&gt;0.01,"",IF('MissFill 1'!AW62/SUM('MissFill 1'!AW$2:AW65)&gt;0.01,"",DateEnded_5Day!$A65)))))))</f>
        <v/>
      </c>
    </row>
    <row r="66" spans="1:50" x14ac:dyDescent="0.25">
      <c r="A66" s="41">
        <v>44411</v>
      </c>
      <c r="B66" s="52">
        <v>215</v>
      </c>
      <c r="C66" s="54" t="str">
        <f>IF($A66&lt;='All Results'!$B$4,"",IF(SUM('MissFill 1'!B$2:B66)=0,"",(IF('MissFill 1'!B66/SUM('MissFill 1'!B$2:B66)&gt;0.01,"",IF('MissFill 1'!B65/SUM('MissFill 1'!B$2:B66)&gt;0.01,"",IF('MissFill 1'!B64/SUM('MissFill 1'!B$2:B66)&gt;0.01,"",IF('MissFill 1'!B63/SUM('MissFill 1'!B$2:B66)&gt;0.01,"",DateEnded_5Day!$A66)))))))</f>
        <v/>
      </c>
      <c r="D66" s="54" t="str">
        <f>IF($A66&lt;='All Results'!$B$4,"",IF(SUM('MissFill 1'!C$2:C66)=0,"",(IF('MissFill 1'!C66/SUM('MissFill 1'!C$2:C66)&gt;0.01,"",IF('MissFill 1'!C65/SUM('MissFill 1'!C$2:C66)&gt;0.01,"",IF('MissFill 1'!C64/SUM('MissFill 1'!C$2:C66)&gt;0.01,"",IF('MissFill 1'!C63/SUM('MissFill 1'!C$2:C66)&gt;0.01,"",DateEnded_5Day!$A66)))))))</f>
        <v/>
      </c>
      <c r="E66" s="54" t="str">
        <f>IF($A66&lt;='All Results'!$B$4,"",IF(SUM('MissFill 1'!D$2:D66)=0,"",(IF('MissFill 1'!D66/SUM('MissFill 1'!D$2:D66)&gt;0.01,"",IF('MissFill 1'!D65/SUM('MissFill 1'!D$2:D66)&gt;0.01,"",IF('MissFill 1'!D64/SUM('MissFill 1'!D$2:D66)&gt;0.01,"",IF('MissFill 1'!D63/SUM('MissFill 1'!D$2:D66)&gt;0.01,"",DateEnded_5Day!$A66)))))))</f>
        <v/>
      </c>
      <c r="F66" s="54" t="str">
        <f>IF($A66&lt;='All Results'!$B$4,"",IF(SUM('MissFill 1'!E$2:E66)=0,"",(IF('MissFill 1'!E66/SUM('MissFill 1'!E$2:E66)&gt;0.01,"",IF('MissFill 1'!E65/SUM('MissFill 1'!E$2:E66)&gt;0.01,"",IF('MissFill 1'!E64/SUM('MissFill 1'!E$2:E66)&gt;0.01,"",IF('MissFill 1'!E63/SUM('MissFill 1'!E$2:E66)&gt;0.01,"",DateEnded_5Day!$A66)))))))</f>
        <v/>
      </c>
      <c r="G66" s="54" t="str">
        <f>IF($A66&lt;='All Results'!$B$4,"",IF(SUM('MissFill 1'!F$2:F66)=0,"",(IF('MissFill 1'!F66/SUM('MissFill 1'!F$2:F66)&gt;0.01,"",IF('MissFill 1'!F65/SUM('MissFill 1'!F$2:F66)&gt;0.01,"",IF('MissFill 1'!F64/SUM('MissFill 1'!F$2:F66)&gt;0.01,"",IF('MissFill 1'!F63/SUM('MissFill 1'!F$2:F66)&gt;0.01,"",DateEnded_5Day!$A66)))))))</f>
        <v/>
      </c>
      <c r="H66" s="54" t="str">
        <f>IF($A66&lt;='All Results'!$B$4,"",IF(SUM('MissFill 1'!G$2:G66)=0,"",(IF('MissFill 1'!G66/SUM('MissFill 1'!G$2:G66)&gt;0.01,"",IF('MissFill 1'!G65/SUM('MissFill 1'!G$2:G66)&gt;0.01,"",IF('MissFill 1'!G64/SUM('MissFill 1'!G$2:G66)&gt;0.01,"",IF('MissFill 1'!G63/SUM('MissFill 1'!G$2:G66)&gt;0.01,"",DateEnded_5Day!$A66)))))))</f>
        <v/>
      </c>
      <c r="I66" s="54" t="str">
        <f>IF($A66&lt;='All Results'!$B$4,"",IF(SUM('MissFill 1'!H$2:H66)=0,"",(IF('MissFill 1'!H66/SUM('MissFill 1'!H$2:H66)&gt;0.01,"",IF('MissFill 1'!H65/SUM('MissFill 1'!H$2:H66)&gt;0.01,"",IF('MissFill 1'!H64/SUM('MissFill 1'!H$2:H66)&gt;0.01,"",IF('MissFill 1'!H63/SUM('MissFill 1'!H$2:H66)&gt;0.01,"",DateEnded_5Day!$A66)))))))</f>
        <v/>
      </c>
      <c r="J66" s="54" t="str">
        <f>IF($A66&lt;='All Results'!$B$4,"",IF(SUM('MissFill 1'!I$2:I66)=0,"",(IF('MissFill 1'!I66/SUM('MissFill 1'!I$2:I66)&gt;0.01,"",IF('MissFill 1'!I65/SUM('MissFill 1'!I$2:I66)&gt;0.01,"",IF('MissFill 1'!I64/SUM('MissFill 1'!I$2:I66)&gt;0.01,"",IF('MissFill 1'!I63/SUM('MissFill 1'!I$2:I66)&gt;0.01,"",DateEnded_5Day!$A66)))))))</f>
        <v/>
      </c>
      <c r="K66" s="54" t="str">
        <f>IF($A66&lt;='All Results'!$B$4,"",IF(SUM('MissFill 1'!J$2:J66)=0,"",(IF('MissFill 1'!J66/SUM('MissFill 1'!J$2:J66)&gt;0.01,"",IF('MissFill 1'!J65/SUM('MissFill 1'!J$2:J66)&gt;0.01,"",IF('MissFill 1'!J64/SUM('MissFill 1'!J$2:J66)&gt;0.01,"",IF('MissFill 1'!J63/SUM('MissFill 1'!J$2:J66)&gt;0.01,"",DateEnded_5Day!$A66)))))))</f>
        <v/>
      </c>
      <c r="L66" s="54" t="str">
        <f>IF($A66&lt;='All Results'!$B$4,"",IF(SUM('MissFill 1'!K$2:K66)=0,"",(IF('MissFill 1'!K66/SUM('MissFill 1'!K$2:K66)&gt;0.01,"",IF('MissFill 1'!K65/SUM('MissFill 1'!K$2:K66)&gt;0.01,"",IF('MissFill 1'!K64/SUM('MissFill 1'!K$2:K66)&gt;0.01,"",IF('MissFill 1'!K63/SUM('MissFill 1'!K$2:K66)&gt;0.01,"",DateEnded_5Day!$A66)))))))</f>
        <v/>
      </c>
      <c r="M66" s="54" t="str">
        <f>IF($A66&lt;='All Results'!$B$4,"",IF(SUM('MissFill 1'!L$2:L66)=0,"",(IF('MissFill 1'!L66/SUM('MissFill 1'!L$2:L66)&gt;0.01,"",IF('MissFill 1'!L65/SUM('MissFill 1'!L$2:L66)&gt;0.01,"",IF('MissFill 1'!L64/SUM('MissFill 1'!L$2:L66)&gt;0.01,"",IF('MissFill 1'!L63/SUM('MissFill 1'!L$2:L66)&gt;0.01,"",DateEnded_5Day!$A66)))))))</f>
        <v/>
      </c>
      <c r="N66" s="54" t="str">
        <f>IF($A66&lt;='All Results'!$B$4,"",IF(SUM('MissFill 1'!M$2:M66)=0,"",(IF('MissFill 1'!M66/SUM('MissFill 1'!M$2:M66)&gt;0.01,"",IF('MissFill 1'!M65/SUM('MissFill 1'!M$2:M66)&gt;0.01,"",IF('MissFill 1'!M64/SUM('MissFill 1'!M$2:M66)&gt;0.01,"",IF('MissFill 1'!M63/SUM('MissFill 1'!M$2:M66)&gt;0.01,"",DateEnded_5Day!$A66)))))))</f>
        <v/>
      </c>
      <c r="O66" s="54" t="str">
        <f>IF($A66&lt;='All Results'!$B$4,"",IF(SUM('MissFill 1'!N$2:N66)=0,"",(IF('MissFill 1'!N66/SUM('MissFill 1'!N$2:N66)&gt;0.01,"",IF('MissFill 1'!N65/SUM('MissFill 1'!N$2:N66)&gt;0.01,"",IF('MissFill 1'!N64/SUM('MissFill 1'!N$2:N66)&gt;0.01,"",IF('MissFill 1'!N63/SUM('MissFill 1'!N$2:N66)&gt;0.01,"",DateEnded_5Day!$A66)))))))</f>
        <v/>
      </c>
      <c r="P66" s="54" t="str">
        <f>IF($A66&lt;='All Results'!$B$4,"",IF(SUM('MissFill 1'!O$2:O66)=0,"",(IF('MissFill 1'!O66/SUM('MissFill 1'!O$2:O66)&gt;0.01,"",IF('MissFill 1'!O65/SUM('MissFill 1'!O$2:O66)&gt;0.01,"",IF('MissFill 1'!O64/SUM('MissFill 1'!O$2:O66)&gt;0.01,"",IF('MissFill 1'!O63/SUM('MissFill 1'!O$2:O66)&gt;0.01,"",DateEnded_5Day!$A66)))))))</f>
        <v/>
      </c>
      <c r="Q66" s="54" t="str">
        <f>IF($A66&lt;='All Results'!$B$4,"",IF(SUM('MissFill 1'!P$2:P66)=0,"",(IF('MissFill 1'!P66/SUM('MissFill 1'!P$2:P66)&gt;0.01,"",IF('MissFill 1'!P65/SUM('MissFill 1'!P$2:P66)&gt;0.01,"",IF('MissFill 1'!P64/SUM('MissFill 1'!P$2:P66)&gt;0.01,"",IF('MissFill 1'!P63/SUM('MissFill 1'!P$2:P66)&gt;0.01,"",DateEnded_5Day!$A66)))))))</f>
        <v/>
      </c>
      <c r="R66" s="54" t="str">
        <f>IF($A66&lt;='All Results'!$B$4,"",IF(SUM('MissFill 1'!Q$2:Q66)=0,"",(IF('MissFill 1'!Q66/SUM('MissFill 1'!Q$2:Q66)&gt;0.01,"",IF('MissFill 1'!Q65/SUM('MissFill 1'!Q$2:Q66)&gt;0.01,"",IF('MissFill 1'!Q64/SUM('MissFill 1'!Q$2:Q66)&gt;0.01,"",IF('MissFill 1'!Q63/SUM('MissFill 1'!Q$2:Q66)&gt;0.01,"",DateEnded_5Day!$A66)))))))</f>
        <v/>
      </c>
      <c r="S66" s="54" t="str">
        <f>IF($A66&lt;='All Results'!$B$4,"",IF(SUM('MissFill 1'!R$2:R66)=0,"",(IF('MissFill 1'!R66/SUM('MissFill 1'!R$2:R66)&gt;0.01,"",IF('MissFill 1'!R65/SUM('MissFill 1'!R$2:R66)&gt;0.01,"",IF('MissFill 1'!R64/SUM('MissFill 1'!R$2:R66)&gt;0.01,"",IF('MissFill 1'!R63/SUM('MissFill 1'!R$2:R66)&gt;0.01,"",DateEnded_5Day!$A66)))))))</f>
        <v/>
      </c>
      <c r="T66" s="54" t="str">
        <f>IF($A66&lt;='All Results'!$B$4,"",IF(SUM('MissFill 1'!S$2:S66)=0,"",(IF('MissFill 1'!S66/SUM('MissFill 1'!S$2:S66)&gt;0.01,"",IF('MissFill 1'!S65/SUM('MissFill 1'!S$2:S66)&gt;0.01,"",IF('MissFill 1'!S64/SUM('MissFill 1'!S$2:S66)&gt;0.01,"",IF('MissFill 1'!S63/SUM('MissFill 1'!S$2:S66)&gt;0.01,"",DateEnded_5Day!$A66)))))))</f>
        <v/>
      </c>
      <c r="U66" s="54" t="str">
        <f>IF($A66&lt;='All Results'!$B$4,"",IF(SUM('MissFill 1'!T$2:T66)=0,"",(IF('MissFill 1'!T66/SUM('MissFill 1'!T$2:T66)&gt;0.01,"",IF('MissFill 1'!T65/SUM('MissFill 1'!T$2:T66)&gt;0.01,"",IF('MissFill 1'!T64/SUM('MissFill 1'!T$2:T66)&gt;0.01,"",IF('MissFill 1'!T63/SUM('MissFill 1'!T$2:T66)&gt;0.01,"",DateEnded_5Day!$A66)))))))</f>
        <v/>
      </c>
      <c r="V66" s="54" t="str">
        <f>IF($A66&lt;='All Results'!$B$4,"",IF(SUM('MissFill 1'!U$2:U66)=0,"",(IF('MissFill 1'!U66/SUM('MissFill 1'!U$2:U66)&gt;0.01,"",IF('MissFill 1'!U65/SUM('MissFill 1'!U$2:U66)&gt;0.01,"",IF('MissFill 1'!U64/SUM('MissFill 1'!U$2:U66)&gt;0.01,"",IF('MissFill 1'!U63/SUM('MissFill 1'!U$2:U66)&gt;0.01,"",DateEnded_5Day!$A66)))))))</f>
        <v/>
      </c>
      <c r="W66" s="54" t="str">
        <f>IF($A66&lt;='All Results'!$B$4,"",IF(SUM('MissFill 1'!V$2:V66)=0,"",(IF('MissFill 1'!V66/SUM('MissFill 1'!V$2:V66)&gt;0.01,"",IF('MissFill 1'!V65/SUM('MissFill 1'!V$2:V66)&gt;0.01,"",IF('MissFill 1'!V64/SUM('MissFill 1'!V$2:V66)&gt;0.01,"",IF('MissFill 1'!V63/SUM('MissFill 1'!V$2:V66)&gt;0.01,"",DateEnded_5Day!$A66)))))))</f>
        <v/>
      </c>
      <c r="X66" s="54" t="str">
        <f>IF($A66&lt;='All Results'!$B$4,"",IF(SUM('MissFill 1'!W$2:W66)=0,"",(IF('MissFill 1'!W66/SUM('MissFill 1'!W$2:W66)&gt;0.01,"",IF('MissFill 1'!W65/SUM('MissFill 1'!W$2:W66)&gt;0.01,"",IF('MissFill 1'!W64/SUM('MissFill 1'!W$2:W66)&gt;0.01,"",IF('MissFill 1'!W63/SUM('MissFill 1'!W$2:W66)&gt;0.01,"",DateEnded_5Day!$A66)))))))</f>
        <v/>
      </c>
      <c r="Y66" s="54" t="str">
        <f>IF($A66&lt;='All Results'!$B$4,"",IF(SUM('MissFill 1'!X$2:X66)=0,"",(IF('MissFill 1'!X66/SUM('MissFill 1'!X$2:X66)&gt;0.01,"",IF('MissFill 1'!X65/SUM('MissFill 1'!X$2:X66)&gt;0.01,"",IF('MissFill 1'!X64/SUM('MissFill 1'!X$2:X66)&gt;0.01,"",IF('MissFill 1'!X63/SUM('MissFill 1'!X$2:X66)&gt;0.01,"",DateEnded_5Day!$A66)))))))</f>
        <v/>
      </c>
      <c r="Z66" s="54" t="str">
        <f>IF($A66&lt;='All Results'!$B$4,"",IF(SUM('MissFill 1'!Y$2:Y66)=0,"",(IF('MissFill 1'!Y66/SUM('MissFill 1'!Y$2:Y66)&gt;0.01,"",IF('MissFill 1'!Y65/SUM('MissFill 1'!Y$2:Y66)&gt;0.01,"",IF('MissFill 1'!Y64/SUM('MissFill 1'!Y$2:Y66)&gt;0.01,"",IF('MissFill 1'!Y63/SUM('MissFill 1'!Y$2:Y66)&gt;0.01,"",DateEnded_5Day!$A66)))))))</f>
        <v/>
      </c>
      <c r="AA66" s="54" t="str">
        <f>IF($A66&lt;='All Results'!$B$4,"",IF(SUM('MissFill 1'!Z$2:Z66)=0,"",(IF('MissFill 1'!Z66/SUM('MissFill 1'!Z$2:Z66)&gt;0.01,"",IF('MissFill 1'!Z65/SUM('MissFill 1'!Z$2:Z66)&gt;0.01,"",IF('MissFill 1'!Z64/SUM('MissFill 1'!Z$2:Z66)&gt;0.01,"",IF('MissFill 1'!Z63/SUM('MissFill 1'!Z$2:Z66)&gt;0.01,"",DateEnded_5Day!$A66)))))))</f>
        <v/>
      </c>
      <c r="AB66" s="54" t="str">
        <f>IF($A66&lt;='All Results'!$B$4,"",IF(SUM('MissFill 1'!AA$2:AA66)=0,"",(IF('MissFill 1'!AA66/SUM('MissFill 1'!AA$2:AA66)&gt;0.01,"",IF('MissFill 1'!AA65/SUM('MissFill 1'!AA$2:AA66)&gt;0.01,"",IF('MissFill 1'!AA64/SUM('MissFill 1'!AA$2:AA66)&gt;0.01,"",IF('MissFill 1'!AA63/SUM('MissFill 1'!AA$2:AA66)&gt;0.01,"",DateEnded_5Day!$A66)))))))</f>
        <v/>
      </c>
      <c r="AC66" s="54" t="str">
        <f>IF($A66&lt;='All Results'!$B$4,"",IF(SUM('MissFill 1'!AB$2:AB66)=0,"",(IF('MissFill 1'!AB66/SUM('MissFill 1'!AB$2:AB66)&gt;0.01,"",IF('MissFill 1'!AB65/SUM('MissFill 1'!AB$2:AB66)&gt;0.01,"",IF('MissFill 1'!AB64/SUM('MissFill 1'!AB$2:AB66)&gt;0.01,"",IF('MissFill 1'!AB63/SUM('MissFill 1'!AB$2:AB66)&gt;0.01,"",DateEnded_5Day!$A66)))))))</f>
        <v/>
      </c>
      <c r="AD66" s="54" t="str">
        <f>IF($A66&lt;='All Results'!$B$4,"",IF(SUM('MissFill 1'!AC$2:AC66)=0,"",(IF('MissFill 1'!AC66/SUM('MissFill 1'!AC$2:AC66)&gt;0.01,"",IF('MissFill 1'!AC65/SUM('MissFill 1'!AC$2:AC66)&gt;0.01,"",IF('MissFill 1'!AC64/SUM('MissFill 1'!AC$2:AC66)&gt;0.01,"",IF('MissFill 1'!AC63/SUM('MissFill 1'!AC$2:AC66)&gt;0.01,"",DateEnded_5Day!$A66)))))))</f>
        <v/>
      </c>
      <c r="AE66" s="54" t="str">
        <f>IF($A66&lt;='All Results'!$B$4,"",IF(SUM('MissFill 1'!AD$2:AD66)=0,"",(IF('MissFill 1'!AD66/SUM('MissFill 1'!AD$2:AD66)&gt;0.01,"",IF('MissFill 1'!AD65/SUM('MissFill 1'!AD$2:AD66)&gt;0.01,"",IF('MissFill 1'!AD64/SUM('MissFill 1'!AD$2:AD66)&gt;0.01,"",IF('MissFill 1'!AD63/SUM('MissFill 1'!AD$2:AD66)&gt;0.01,"",DateEnded_5Day!$A66)))))))</f>
        <v/>
      </c>
      <c r="AF66" s="54" t="str">
        <f>IF($A66&lt;='All Results'!$B$4,"",IF(SUM('MissFill 1'!AE$2:AE66)=0,"",(IF('MissFill 1'!AE66/SUM('MissFill 1'!AE$2:AE66)&gt;0.01,"",IF('MissFill 1'!AE65/SUM('MissFill 1'!AE$2:AE66)&gt;0.01,"",IF('MissFill 1'!AE64/SUM('MissFill 1'!AE$2:AE66)&gt;0.01,"",IF('MissFill 1'!AE63/SUM('MissFill 1'!AE$2:AE66)&gt;0.01,"",DateEnded_5Day!$A66)))))))</f>
        <v/>
      </c>
      <c r="AG66" s="54" t="str">
        <f>IF($A66&lt;='All Results'!$B$4,"",IF(SUM('MissFill 1'!AF$2:AF66)=0,"",(IF('MissFill 1'!AF66/SUM('MissFill 1'!AF$2:AF66)&gt;0.01,"",IF('MissFill 1'!AF65/SUM('MissFill 1'!AF$2:AF66)&gt;0.01,"",IF('MissFill 1'!AF64/SUM('MissFill 1'!AF$2:AF66)&gt;0.01,"",IF('MissFill 1'!AF63/SUM('MissFill 1'!AF$2:AF66)&gt;0.01,"",DateEnded_5Day!$A66)))))))</f>
        <v/>
      </c>
      <c r="AH66" s="54" t="str">
        <f>IF($A66&lt;='All Results'!$B$4,"",IF(SUM('MissFill 1'!AG$2:AG66)=0,"",(IF('MissFill 1'!AG66/SUM('MissFill 1'!AG$2:AG66)&gt;0.01,"",IF('MissFill 1'!AG65/SUM('MissFill 1'!AG$2:AG66)&gt;0.01,"",IF('MissFill 1'!AG64/SUM('MissFill 1'!AG$2:AG66)&gt;0.01,"",IF('MissFill 1'!AG63/SUM('MissFill 1'!AG$2:AG66)&gt;0.01,"",DateEnded_5Day!$A66)))))))</f>
        <v/>
      </c>
      <c r="AI66" s="54" t="str">
        <f>IF($A66&lt;='All Results'!$B$4,"",IF(SUM('MissFill 1'!AH$2:AH66)=0,"",(IF('MissFill 1'!AH66/SUM('MissFill 1'!AH$2:AH66)&gt;0.01,"",IF('MissFill 1'!AH65/SUM('MissFill 1'!AH$2:AH66)&gt;0.01,"",IF('MissFill 1'!AH64/SUM('MissFill 1'!AH$2:AH66)&gt;0.01,"",IF('MissFill 1'!AH63/SUM('MissFill 1'!AH$2:AH66)&gt;0.01,"",DateEnded_5Day!$A66)))))))</f>
        <v/>
      </c>
      <c r="AJ66" s="54" t="str">
        <f>IF($A66&lt;='All Results'!$B$4,"",IF(SUM('MissFill 1'!AI$2:AI66)=0,"",(IF('MissFill 1'!AI66/SUM('MissFill 1'!AI$2:AI66)&gt;0.01,"",IF('MissFill 1'!AI65/SUM('MissFill 1'!AI$2:AI66)&gt;0.01,"",IF('MissFill 1'!AI64/SUM('MissFill 1'!AI$2:AI66)&gt;0.01,"",IF('MissFill 1'!AI63/SUM('MissFill 1'!AI$2:AI66)&gt;0.01,"",DateEnded_5Day!$A66)))))))</f>
        <v/>
      </c>
      <c r="AK66" s="54" t="str">
        <f>IF($A66&lt;='All Results'!$B$4,"",IF(SUM('MissFill 1'!AJ$2:AJ66)=0,"",(IF('MissFill 1'!AJ66/SUM('MissFill 1'!AJ$2:AJ66)&gt;0.01,"",IF('MissFill 1'!AJ65/SUM('MissFill 1'!AJ$2:AJ66)&gt;0.01,"",IF('MissFill 1'!AJ64/SUM('MissFill 1'!AJ$2:AJ66)&gt;0.01,"",IF('MissFill 1'!AJ63/SUM('MissFill 1'!AJ$2:AJ66)&gt;0.01,"",DateEnded_5Day!$A66)))))))</f>
        <v/>
      </c>
      <c r="AL66" s="54" t="str">
        <f>IF($A66&lt;='All Results'!$B$4,"",IF(SUM('MissFill 1'!AK$2:AK66)=0,"",(IF('MissFill 1'!AK66/SUM('MissFill 1'!AK$2:AK66)&gt;0.01,"",IF('MissFill 1'!AK65/SUM('MissFill 1'!AK$2:AK66)&gt;0.01,"",IF('MissFill 1'!AK64/SUM('MissFill 1'!AK$2:AK66)&gt;0.01,"",IF('MissFill 1'!AK63/SUM('MissFill 1'!AK$2:AK66)&gt;0.01,"",DateEnded_5Day!$A66)))))))</f>
        <v/>
      </c>
      <c r="AM66" s="54" t="str">
        <f>IF($A66&lt;='All Results'!$B$4,"",IF(SUM('MissFill 1'!AL$2:AL66)=0,"",(IF('MissFill 1'!AL66/SUM('MissFill 1'!AL$2:AL66)&gt;0.01,"",IF('MissFill 1'!AL65/SUM('MissFill 1'!AL$2:AL66)&gt;0.01,"",IF('MissFill 1'!AL64/SUM('MissFill 1'!AL$2:AL66)&gt;0.01,"",IF('MissFill 1'!AL63/SUM('MissFill 1'!AL$2:AL66)&gt;0.01,"",DateEnded_5Day!$A66)))))))</f>
        <v/>
      </c>
      <c r="AN66" s="54" t="str">
        <f>IF($A66&lt;='All Results'!$B$4,"",IF(SUM('MissFill 1'!AM$2:AM66)=0,"",(IF('MissFill 1'!AM66/SUM('MissFill 1'!AM$2:AM66)&gt;0.01,"",IF('MissFill 1'!AM65/SUM('MissFill 1'!AM$2:AM66)&gt;0.01,"",IF('MissFill 1'!AM64/SUM('MissFill 1'!AM$2:AM66)&gt;0.01,"",IF('MissFill 1'!AM63/SUM('MissFill 1'!AM$2:AM66)&gt;0.01,"",DateEnded_5Day!$A66)))))))</f>
        <v/>
      </c>
      <c r="AO66" s="54" t="str">
        <f>IF($A66&lt;='All Results'!$B$4,"",IF(SUM('MissFill 1'!AN$2:AN66)=0,"",(IF('MissFill 1'!AN66/SUM('MissFill 1'!AN$2:AN66)&gt;0.01,"",IF('MissFill 1'!AN65/SUM('MissFill 1'!AN$2:AN66)&gt;0.01,"",IF('MissFill 1'!AN64/SUM('MissFill 1'!AN$2:AN66)&gt;0.01,"",IF('MissFill 1'!AN63/SUM('MissFill 1'!AN$2:AN66)&gt;0.01,"",DateEnded_5Day!$A66)))))))</f>
        <v/>
      </c>
      <c r="AP66" s="54" t="str">
        <f>IF($A66&lt;='All Results'!$B$4,"",IF(SUM('MissFill 1'!AO$2:AO66)=0,"",(IF('MissFill 1'!AO66/SUM('MissFill 1'!AO$2:AO66)&gt;0.01,"",IF('MissFill 1'!AO65/SUM('MissFill 1'!AO$2:AO66)&gt;0.01,"",IF('MissFill 1'!AO64/SUM('MissFill 1'!AO$2:AO66)&gt;0.01,"",IF('MissFill 1'!AO63/SUM('MissFill 1'!AO$2:AO66)&gt;0.01,"",DateEnded_5Day!$A66)))))))</f>
        <v/>
      </c>
      <c r="AQ66" s="54" t="str">
        <f>IF($A66&lt;='All Results'!$B$4,"",IF(SUM('MissFill 1'!AP$2:AP66)=0,"",(IF('MissFill 1'!AP66/SUM('MissFill 1'!AP$2:AP66)&gt;0.01,"",IF('MissFill 1'!AP65/SUM('MissFill 1'!AP$2:AP66)&gt;0.01,"",IF('MissFill 1'!AP64/SUM('MissFill 1'!AP$2:AP66)&gt;0.01,"",IF('MissFill 1'!AP63/SUM('MissFill 1'!AP$2:AP66)&gt;0.01,"",DateEnded_5Day!$A66)))))))</f>
        <v/>
      </c>
      <c r="AR66" s="54" t="str">
        <f>IF($A66&lt;='All Results'!$B$4,"",IF(SUM('MissFill 1'!AQ$2:AQ66)=0,"",(IF('MissFill 1'!AQ66/SUM('MissFill 1'!AQ$2:AQ66)&gt;0.01,"",IF('MissFill 1'!AQ65/SUM('MissFill 1'!AQ$2:AQ66)&gt;0.01,"",IF('MissFill 1'!AQ64/SUM('MissFill 1'!AQ$2:AQ66)&gt;0.01,"",IF('MissFill 1'!AQ63/SUM('MissFill 1'!AQ$2:AQ66)&gt;0.01,"",DateEnded_5Day!$A66)))))))</f>
        <v/>
      </c>
      <c r="AS66" s="54" t="str">
        <f>IF($A66&lt;='All Results'!$B$4,"",IF(SUM('MissFill 1'!AR$2:AR66)=0,"",(IF('MissFill 1'!AR66/SUM('MissFill 1'!AR$2:AR66)&gt;0.01,"",IF('MissFill 1'!AR65/SUM('MissFill 1'!AR$2:AR66)&gt;0.01,"",IF('MissFill 1'!AR64/SUM('MissFill 1'!AR$2:AR66)&gt;0.01,"",IF('MissFill 1'!AR63/SUM('MissFill 1'!AR$2:AR66)&gt;0.01,"",DateEnded_5Day!$A66)))))))</f>
        <v/>
      </c>
      <c r="AT66" s="54" t="str">
        <f>IF($A66&lt;='All Results'!$B$4,"",IF(SUM('MissFill 1'!AS$2:AS66)=0,"",(IF('MissFill 1'!AS66/SUM('MissFill 1'!AS$2:AS66)&gt;0.01,"",IF('MissFill 1'!AS65/SUM('MissFill 1'!AS$2:AS66)&gt;0.01,"",IF('MissFill 1'!AS64/SUM('MissFill 1'!AS$2:AS66)&gt;0.01,"",IF('MissFill 1'!AS63/SUM('MissFill 1'!AS$2:AS66)&gt;0.01,"",DateEnded_5Day!$A66)))))))</f>
        <v/>
      </c>
      <c r="AU66" s="54" t="str">
        <f>IF($A66&lt;='All Results'!$B$4,"",IF(SUM('MissFill 1'!AT$2:AT66)=0,"",(IF('MissFill 1'!AT66/SUM('MissFill 1'!AT$2:AT66)&gt;0.01,"",IF('MissFill 1'!AT65/SUM('MissFill 1'!AT$2:AT66)&gt;0.01,"",IF('MissFill 1'!AT64/SUM('MissFill 1'!AT$2:AT66)&gt;0.01,"",IF('MissFill 1'!AT63/SUM('MissFill 1'!AT$2:AT66)&gt;0.01,"",DateEnded_5Day!$A66)))))))</f>
        <v/>
      </c>
      <c r="AV66" s="54" t="str">
        <f>IF($A66&lt;='All Results'!$B$4,"",IF(SUM('MissFill 1'!AU$2:AU66)=0,"",(IF('MissFill 1'!AU66/SUM('MissFill 1'!AU$2:AU66)&gt;0.01,"",IF('MissFill 1'!AU65/SUM('MissFill 1'!AU$2:AU66)&gt;0.01,"",IF('MissFill 1'!AU64/SUM('MissFill 1'!AU$2:AU66)&gt;0.01,"",IF('MissFill 1'!AU63/SUM('MissFill 1'!AU$2:AU66)&gt;0.01,"",DateEnded_5Day!$A66)))))))</f>
        <v/>
      </c>
      <c r="AW66" s="54" t="str">
        <f>IF($A66&lt;='All Results'!$B$4,"",IF(SUM('MissFill 1'!AV$2:AV66)=0,"",(IF('MissFill 1'!AV66/SUM('MissFill 1'!AV$2:AV66)&gt;0.01,"",IF('MissFill 1'!AV65/SUM('MissFill 1'!AV$2:AV66)&gt;0.01,"",IF('MissFill 1'!AV64/SUM('MissFill 1'!AV$2:AV66)&gt;0.01,"",IF('MissFill 1'!AV63/SUM('MissFill 1'!AV$2:AV66)&gt;0.01,"",DateEnded_5Day!$A66)))))))</f>
        <v/>
      </c>
      <c r="AX66" s="54" t="str">
        <f>IF($A66&lt;='All Results'!$B$4,"",IF(SUM('MissFill 1'!AW$2:AW66)=0,"",(IF('MissFill 1'!AW66/SUM('MissFill 1'!AW$2:AW66)&gt;0.01,"",IF('MissFill 1'!AW65/SUM('MissFill 1'!AW$2:AW66)&gt;0.01,"",IF('MissFill 1'!AW64/SUM('MissFill 1'!AW$2:AW66)&gt;0.01,"",IF('MissFill 1'!AW63/SUM('MissFill 1'!AW$2:AW66)&gt;0.01,"",DateEnded_5Day!$A66)))))))</f>
        <v/>
      </c>
    </row>
    <row r="67" spans="1:50" x14ac:dyDescent="0.25">
      <c r="A67" s="41">
        <v>44412</v>
      </c>
      <c r="B67" s="52">
        <v>216</v>
      </c>
      <c r="C67" s="54" t="str">
        <f>IF($A67&lt;='All Results'!$B$4,"",IF(SUM('MissFill 1'!B$2:B67)=0,"",(IF('MissFill 1'!B67/SUM('MissFill 1'!B$2:B67)&gt;0.01,"",IF('MissFill 1'!B66/SUM('MissFill 1'!B$2:B67)&gt;0.01,"",IF('MissFill 1'!B65/SUM('MissFill 1'!B$2:B67)&gt;0.01,"",IF('MissFill 1'!B64/SUM('MissFill 1'!B$2:B67)&gt;0.01,"",DateEnded_5Day!$A67)))))))</f>
        <v/>
      </c>
      <c r="D67" s="54" t="str">
        <f>IF($A67&lt;='All Results'!$B$4,"",IF(SUM('MissFill 1'!C$2:C67)=0,"",(IF('MissFill 1'!C67/SUM('MissFill 1'!C$2:C67)&gt;0.01,"",IF('MissFill 1'!C66/SUM('MissFill 1'!C$2:C67)&gt;0.01,"",IF('MissFill 1'!C65/SUM('MissFill 1'!C$2:C67)&gt;0.01,"",IF('MissFill 1'!C64/SUM('MissFill 1'!C$2:C67)&gt;0.01,"",DateEnded_5Day!$A67)))))))</f>
        <v/>
      </c>
      <c r="E67" s="54" t="str">
        <f>IF($A67&lt;='All Results'!$B$4,"",IF(SUM('MissFill 1'!D$2:D67)=0,"",(IF('MissFill 1'!D67/SUM('MissFill 1'!D$2:D67)&gt;0.01,"",IF('MissFill 1'!D66/SUM('MissFill 1'!D$2:D67)&gt;0.01,"",IF('MissFill 1'!D65/SUM('MissFill 1'!D$2:D67)&gt;0.01,"",IF('MissFill 1'!D64/SUM('MissFill 1'!D$2:D67)&gt;0.01,"",DateEnded_5Day!$A67)))))))</f>
        <v/>
      </c>
      <c r="F67" s="54" t="str">
        <f>IF($A67&lt;='All Results'!$B$4,"",IF(SUM('MissFill 1'!E$2:E67)=0,"",(IF('MissFill 1'!E67/SUM('MissFill 1'!E$2:E67)&gt;0.01,"",IF('MissFill 1'!E66/SUM('MissFill 1'!E$2:E67)&gt;0.01,"",IF('MissFill 1'!E65/SUM('MissFill 1'!E$2:E67)&gt;0.01,"",IF('MissFill 1'!E64/SUM('MissFill 1'!E$2:E67)&gt;0.01,"",DateEnded_5Day!$A67)))))))</f>
        <v/>
      </c>
      <c r="G67" s="54" t="str">
        <f>IF($A67&lt;='All Results'!$B$4,"",IF(SUM('MissFill 1'!F$2:F67)=0,"",(IF('MissFill 1'!F67/SUM('MissFill 1'!F$2:F67)&gt;0.01,"",IF('MissFill 1'!F66/SUM('MissFill 1'!F$2:F67)&gt;0.01,"",IF('MissFill 1'!F65/SUM('MissFill 1'!F$2:F67)&gt;0.01,"",IF('MissFill 1'!F64/SUM('MissFill 1'!F$2:F67)&gt;0.01,"",DateEnded_5Day!$A67)))))))</f>
        <v/>
      </c>
      <c r="H67" s="54" t="str">
        <f>IF($A67&lt;='All Results'!$B$4,"",IF(SUM('MissFill 1'!G$2:G67)=0,"",(IF('MissFill 1'!G67/SUM('MissFill 1'!G$2:G67)&gt;0.01,"",IF('MissFill 1'!G66/SUM('MissFill 1'!G$2:G67)&gt;0.01,"",IF('MissFill 1'!G65/SUM('MissFill 1'!G$2:G67)&gt;0.01,"",IF('MissFill 1'!G64/SUM('MissFill 1'!G$2:G67)&gt;0.01,"",DateEnded_5Day!$A67)))))))</f>
        <v/>
      </c>
      <c r="I67" s="54" t="str">
        <f>IF($A67&lt;='All Results'!$B$4,"",IF(SUM('MissFill 1'!H$2:H67)=0,"",(IF('MissFill 1'!H67/SUM('MissFill 1'!H$2:H67)&gt;0.01,"",IF('MissFill 1'!H66/SUM('MissFill 1'!H$2:H67)&gt;0.01,"",IF('MissFill 1'!H65/SUM('MissFill 1'!H$2:H67)&gt;0.01,"",IF('MissFill 1'!H64/SUM('MissFill 1'!H$2:H67)&gt;0.01,"",DateEnded_5Day!$A67)))))))</f>
        <v/>
      </c>
      <c r="J67" s="54" t="str">
        <f>IF($A67&lt;='All Results'!$B$4,"",IF(SUM('MissFill 1'!I$2:I67)=0,"",(IF('MissFill 1'!I67/SUM('MissFill 1'!I$2:I67)&gt;0.01,"",IF('MissFill 1'!I66/SUM('MissFill 1'!I$2:I67)&gt;0.01,"",IF('MissFill 1'!I65/SUM('MissFill 1'!I$2:I67)&gt;0.01,"",IF('MissFill 1'!I64/SUM('MissFill 1'!I$2:I67)&gt;0.01,"",DateEnded_5Day!$A67)))))))</f>
        <v/>
      </c>
      <c r="K67" s="54" t="str">
        <f>IF($A67&lt;='All Results'!$B$4,"",IF(SUM('MissFill 1'!J$2:J67)=0,"",(IF('MissFill 1'!J67/SUM('MissFill 1'!J$2:J67)&gt;0.01,"",IF('MissFill 1'!J66/SUM('MissFill 1'!J$2:J67)&gt;0.01,"",IF('MissFill 1'!J65/SUM('MissFill 1'!J$2:J67)&gt;0.01,"",IF('MissFill 1'!J64/SUM('MissFill 1'!J$2:J67)&gt;0.01,"",DateEnded_5Day!$A67)))))))</f>
        <v/>
      </c>
      <c r="L67" s="54" t="str">
        <f>IF($A67&lt;='All Results'!$B$4,"",IF(SUM('MissFill 1'!K$2:K67)=0,"",(IF('MissFill 1'!K67/SUM('MissFill 1'!K$2:K67)&gt;0.01,"",IF('MissFill 1'!K66/SUM('MissFill 1'!K$2:K67)&gt;0.01,"",IF('MissFill 1'!K65/SUM('MissFill 1'!K$2:K67)&gt;0.01,"",IF('MissFill 1'!K64/SUM('MissFill 1'!K$2:K67)&gt;0.01,"",DateEnded_5Day!$A67)))))))</f>
        <v/>
      </c>
      <c r="M67" s="54" t="str">
        <f>IF($A67&lt;='All Results'!$B$4,"",IF(SUM('MissFill 1'!L$2:L67)=0,"",(IF('MissFill 1'!L67/SUM('MissFill 1'!L$2:L67)&gt;0.01,"",IF('MissFill 1'!L66/SUM('MissFill 1'!L$2:L67)&gt;0.01,"",IF('MissFill 1'!L65/SUM('MissFill 1'!L$2:L67)&gt;0.01,"",IF('MissFill 1'!L64/SUM('MissFill 1'!L$2:L67)&gt;0.01,"",DateEnded_5Day!$A67)))))))</f>
        <v/>
      </c>
      <c r="N67" s="54" t="str">
        <f>IF($A67&lt;='All Results'!$B$4,"",IF(SUM('MissFill 1'!M$2:M67)=0,"",(IF('MissFill 1'!M67/SUM('MissFill 1'!M$2:M67)&gt;0.01,"",IF('MissFill 1'!M66/SUM('MissFill 1'!M$2:M67)&gt;0.01,"",IF('MissFill 1'!M65/SUM('MissFill 1'!M$2:M67)&gt;0.01,"",IF('MissFill 1'!M64/SUM('MissFill 1'!M$2:M67)&gt;0.01,"",DateEnded_5Day!$A67)))))))</f>
        <v/>
      </c>
      <c r="O67" s="54" t="str">
        <f>IF($A67&lt;='All Results'!$B$4,"",IF(SUM('MissFill 1'!N$2:N67)=0,"",(IF('MissFill 1'!N67/SUM('MissFill 1'!N$2:N67)&gt;0.01,"",IF('MissFill 1'!N66/SUM('MissFill 1'!N$2:N67)&gt;0.01,"",IF('MissFill 1'!N65/SUM('MissFill 1'!N$2:N67)&gt;0.01,"",IF('MissFill 1'!N64/SUM('MissFill 1'!N$2:N67)&gt;0.01,"",DateEnded_5Day!$A67)))))))</f>
        <v/>
      </c>
      <c r="P67" s="54" t="str">
        <f>IF($A67&lt;='All Results'!$B$4,"",IF(SUM('MissFill 1'!O$2:O67)=0,"",(IF('MissFill 1'!O67/SUM('MissFill 1'!O$2:O67)&gt;0.01,"",IF('MissFill 1'!O66/SUM('MissFill 1'!O$2:O67)&gt;0.01,"",IF('MissFill 1'!O65/SUM('MissFill 1'!O$2:O67)&gt;0.01,"",IF('MissFill 1'!O64/SUM('MissFill 1'!O$2:O67)&gt;0.01,"",DateEnded_5Day!$A67)))))))</f>
        <v/>
      </c>
      <c r="Q67" s="54" t="str">
        <f>IF($A67&lt;='All Results'!$B$4,"",IF(SUM('MissFill 1'!P$2:P67)=0,"",(IF('MissFill 1'!P67/SUM('MissFill 1'!P$2:P67)&gt;0.01,"",IF('MissFill 1'!P66/SUM('MissFill 1'!P$2:P67)&gt;0.01,"",IF('MissFill 1'!P65/SUM('MissFill 1'!P$2:P67)&gt;0.01,"",IF('MissFill 1'!P64/SUM('MissFill 1'!P$2:P67)&gt;0.01,"",DateEnded_5Day!$A67)))))))</f>
        <v/>
      </c>
      <c r="R67" s="54" t="str">
        <f>IF($A67&lt;='All Results'!$B$4,"",IF(SUM('MissFill 1'!Q$2:Q67)=0,"",(IF('MissFill 1'!Q67/SUM('MissFill 1'!Q$2:Q67)&gt;0.01,"",IF('MissFill 1'!Q66/SUM('MissFill 1'!Q$2:Q67)&gt;0.01,"",IF('MissFill 1'!Q65/SUM('MissFill 1'!Q$2:Q67)&gt;0.01,"",IF('MissFill 1'!Q64/SUM('MissFill 1'!Q$2:Q67)&gt;0.01,"",DateEnded_5Day!$A67)))))))</f>
        <v/>
      </c>
      <c r="S67" s="54" t="str">
        <f>IF($A67&lt;='All Results'!$B$4,"",IF(SUM('MissFill 1'!R$2:R67)=0,"",(IF('MissFill 1'!R67/SUM('MissFill 1'!R$2:R67)&gt;0.01,"",IF('MissFill 1'!R66/SUM('MissFill 1'!R$2:R67)&gt;0.01,"",IF('MissFill 1'!R65/SUM('MissFill 1'!R$2:R67)&gt;0.01,"",IF('MissFill 1'!R64/SUM('MissFill 1'!R$2:R67)&gt;0.01,"",DateEnded_5Day!$A67)))))))</f>
        <v/>
      </c>
      <c r="T67" s="54" t="str">
        <f>IF($A67&lt;='All Results'!$B$4,"",IF(SUM('MissFill 1'!S$2:S67)=0,"",(IF('MissFill 1'!S67/SUM('MissFill 1'!S$2:S67)&gt;0.01,"",IF('MissFill 1'!S66/SUM('MissFill 1'!S$2:S67)&gt;0.01,"",IF('MissFill 1'!S65/SUM('MissFill 1'!S$2:S67)&gt;0.01,"",IF('MissFill 1'!S64/SUM('MissFill 1'!S$2:S67)&gt;0.01,"",DateEnded_5Day!$A67)))))))</f>
        <v/>
      </c>
      <c r="U67" s="54" t="str">
        <f>IF($A67&lt;='All Results'!$B$4,"",IF(SUM('MissFill 1'!T$2:T67)=0,"",(IF('MissFill 1'!T67/SUM('MissFill 1'!T$2:T67)&gt;0.01,"",IF('MissFill 1'!T66/SUM('MissFill 1'!T$2:T67)&gt;0.01,"",IF('MissFill 1'!T65/SUM('MissFill 1'!T$2:T67)&gt;0.01,"",IF('MissFill 1'!T64/SUM('MissFill 1'!T$2:T67)&gt;0.01,"",DateEnded_5Day!$A67)))))))</f>
        <v/>
      </c>
      <c r="V67" s="54" t="str">
        <f>IF($A67&lt;='All Results'!$B$4,"",IF(SUM('MissFill 1'!U$2:U67)=0,"",(IF('MissFill 1'!U67/SUM('MissFill 1'!U$2:U67)&gt;0.01,"",IF('MissFill 1'!U66/SUM('MissFill 1'!U$2:U67)&gt;0.01,"",IF('MissFill 1'!U65/SUM('MissFill 1'!U$2:U67)&gt;0.01,"",IF('MissFill 1'!U64/SUM('MissFill 1'!U$2:U67)&gt;0.01,"",DateEnded_5Day!$A67)))))))</f>
        <v/>
      </c>
      <c r="W67" s="54" t="str">
        <f>IF($A67&lt;='All Results'!$B$4,"",IF(SUM('MissFill 1'!V$2:V67)=0,"",(IF('MissFill 1'!V67/SUM('MissFill 1'!V$2:V67)&gt;0.01,"",IF('MissFill 1'!V66/SUM('MissFill 1'!V$2:V67)&gt;0.01,"",IF('MissFill 1'!V65/SUM('MissFill 1'!V$2:V67)&gt;0.01,"",IF('MissFill 1'!V64/SUM('MissFill 1'!V$2:V67)&gt;0.01,"",DateEnded_5Day!$A67)))))))</f>
        <v/>
      </c>
      <c r="X67" s="54" t="str">
        <f>IF($A67&lt;='All Results'!$B$4,"",IF(SUM('MissFill 1'!W$2:W67)=0,"",(IF('MissFill 1'!W67/SUM('MissFill 1'!W$2:W67)&gt;0.01,"",IF('MissFill 1'!W66/SUM('MissFill 1'!W$2:W67)&gt;0.01,"",IF('MissFill 1'!W65/SUM('MissFill 1'!W$2:W67)&gt;0.01,"",IF('MissFill 1'!W64/SUM('MissFill 1'!W$2:W67)&gt;0.01,"",DateEnded_5Day!$A67)))))))</f>
        <v/>
      </c>
      <c r="Y67" s="54" t="str">
        <f>IF($A67&lt;='All Results'!$B$4,"",IF(SUM('MissFill 1'!X$2:X67)=0,"",(IF('MissFill 1'!X67/SUM('MissFill 1'!X$2:X67)&gt;0.01,"",IF('MissFill 1'!X66/SUM('MissFill 1'!X$2:X67)&gt;0.01,"",IF('MissFill 1'!X65/SUM('MissFill 1'!X$2:X67)&gt;0.01,"",IF('MissFill 1'!X64/SUM('MissFill 1'!X$2:X67)&gt;0.01,"",DateEnded_5Day!$A67)))))))</f>
        <v/>
      </c>
      <c r="Z67" s="54" t="str">
        <f>IF($A67&lt;='All Results'!$B$4,"",IF(SUM('MissFill 1'!Y$2:Y67)=0,"",(IF('MissFill 1'!Y67/SUM('MissFill 1'!Y$2:Y67)&gt;0.01,"",IF('MissFill 1'!Y66/SUM('MissFill 1'!Y$2:Y67)&gt;0.01,"",IF('MissFill 1'!Y65/SUM('MissFill 1'!Y$2:Y67)&gt;0.01,"",IF('MissFill 1'!Y64/SUM('MissFill 1'!Y$2:Y67)&gt;0.01,"",DateEnded_5Day!$A67)))))))</f>
        <v/>
      </c>
      <c r="AA67" s="54" t="str">
        <f>IF($A67&lt;='All Results'!$B$4,"",IF(SUM('MissFill 1'!Z$2:Z67)=0,"",(IF('MissFill 1'!Z67/SUM('MissFill 1'!Z$2:Z67)&gt;0.01,"",IF('MissFill 1'!Z66/SUM('MissFill 1'!Z$2:Z67)&gt;0.01,"",IF('MissFill 1'!Z65/SUM('MissFill 1'!Z$2:Z67)&gt;0.01,"",IF('MissFill 1'!Z64/SUM('MissFill 1'!Z$2:Z67)&gt;0.01,"",DateEnded_5Day!$A67)))))))</f>
        <v/>
      </c>
      <c r="AB67" s="54" t="str">
        <f>IF($A67&lt;='All Results'!$B$4,"",IF(SUM('MissFill 1'!AA$2:AA67)=0,"",(IF('MissFill 1'!AA67/SUM('MissFill 1'!AA$2:AA67)&gt;0.01,"",IF('MissFill 1'!AA66/SUM('MissFill 1'!AA$2:AA67)&gt;0.01,"",IF('MissFill 1'!AA65/SUM('MissFill 1'!AA$2:AA67)&gt;0.01,"",IF('MissFill 1'!AA64/SUM('MissFill 1'!AA$2:AA67)&gt;0.01,"",DateEnded_5Day!$A67)))))))</f>
        <v/>
      </c>
      <c r="AC67" s="54" t="str">
        <f>IF($A67&lt;='All Results'!$B$4,"",IF(SUM('MissFill 1'!AB$2:AB67)=0,"",(IF('MissFill 1'!AB67/SUM('MissFill 1'!AB$2:AB67)&gt;0.01,"",IF('MissFill 1'!AB66/SUM('MissFill 1'!AB$2:AB67)&gt;0.01,"",IF('MissFill 1'!AB65/SUM('MissFill 1'!AB$2:AB67)&gt;0.01,"",IF('MissFill 1'!AB64/SUM('MissFill 1'!AB$2:AB67)&gt;0.01,"",DateEnded_5Day!$A67)))))))</f>
        <v/>
      </c>
      <c r="AD67" s="54" t="str">
        <f>IF($A67&lt;='All Results'!$B$4,"",IF(SUM('MissFill 1'!AC$2:AC67)=0,"",(IF('MissFill 1'!AC67/SUM('MissFill 1'!AC$2:AC67)&gt;0.01,"",IF('MissFill 1'!AC66/SUM('MissFill 1'!AC$2:AC67)&gt;0.01,"",IF('MissFill 1'!AC65/SUM('MissFill 1'!AC$2:AC67)&gt;0.01,"",IF('MissFill 1'!AC64/SUM('MissFill 1'!AC$2:AC67)&gt;0.01,"",DateEnded_5Day!$A67)))))))</f>
        <v/>
      </c>
      <c r="AE67" s="54" t="str">
        <f>IF($A67&lt;='All Results'!$B$4,"",IF(SUM('MissFill 1'!AD$2:AD67)=0,"",(IF('MissFill 1'!AD67/SUM('MissFill 1'!AD$2:AD67)&gt;0.01,"",IF('MissFill 1'!AD66/SUM('MissFill 1'!AD$2:AD67)&gt;0.01,"",IF('MissFill 1'!AD65/SUM('MissFill 1'!AD$2:AD67)&gt;0.01,"",IF('MissFill 1'!AD64/SUM('MissFill 1'!AD$2:AD67)&gt;0.01,"",DateEnded_5Day!$A67)))))))</f>
        <v/>
      </c>
      <c r="AF67" s="54" t="str">
        <f>IF($A67&lt;='All Results'!$B$4,"",IF(SUM('MissFill 1'!AE$2:AE67)=0,"",(IF('MissFill 1'!AE67/SUM('MissFill 1'!AE$2:AE67)&gt;0.01,"",IF('MissFill 1'!AE66/SUM('MissFill 1'!AE$2:AE67)&gt;0.01,"",IF('MissFill 1'!AE65/SUM('MissFill 1'!AE$2:AE67)&gt;0.01,"",IF('MissFill 1'!AE64/SUM('MissFill 1'!AE$2:AE67)&gt;0.01,"",DateEnded_5Day!$A67)))))))</f>
        <v/>
      </c>
      <c r="AG67" s="54" t="str">
        <f>IF($A67&lt;='All Results'!$B$4,"",IF(SUM('MissFill 1'!AF$2:AF67)=0,"",(IF('MissFill 1'!AF67/SUM('MissFill 1'!AF$2:AF67)&gt;0.01,"",IF('MissFill 1'!AF66/SUM('MissFill 1'!AF$2:AF67)&gt;0.01,"",IF('MissFill 1'!AF65/SUM('MissFill 1'!AF$2:AF67)&gt;0.01,"",IF('MissFill 1'!AF64/SUM('MissFill 1'!AF$2:AF67)&gt;0.01,"",DateEnded_5Day!$A67)))))))</f>
        <v/>
      </c>
      <c r="AH67" s="54" t="str">
        <f>IF($A67&lt;='All Results'!$B$4,"",IF(SUM('MissFill 1'!AG$2:AG67)=0,"",(IF('MissFill 1'!AG67/SUM('MissFill 1'!AG$2:AG67)&gt;0.01,"",IF('MissFill 1'!AG66/SUM('MissFill 1'!AG$2:AG67)&gt;0.01,"",IF('MissFill 1'!AG65/SUM('MissFill 1'!AG$2:AG67)&gt;0.01,"",IF('MissFill 1'!AG64/SUM('MissFill 1'!AG$2:AG67)&gt;0.01,"",DateEnded_5Day!$A67)))))))</f>
        <v/>
      </c>
      <c r="AI67" s="54" t="str">
        <f>IF($A67&lt;='All Results'!$B$4,"",IF(SUM('MissFill 1'!AH$2:AH67)=0,"",(IF('MissFill 1'!AH67/SUM('MissFill 1'!AH$2:AH67)&gt;0.01,"",IF('MissFill 1'!AH66/SUM('MissFill 1'!AH$2:AH67)&gt;0.01,"",IF('MissFill 1'!AH65/SUM('MissFill 1'!AH$2:AH67)&gt;0.01,"",IF('MissFill 1'!AH64/SUM('MissFill 1'!AH$2:AH67)&gt;0.01,"",DateEnded_5Day!$A67)))))))</f>
        <v/>
      </c>
      <c r="AJ67" s="54" t="str">
        <f>IF($A67&lt;='All Results'!$B$4,"",IF(SUM('MissFill 1'!AI$2:AI67)=0,"",(IF('MissFill 1'!AI67/SUM('MissFill 1'!AI$2:AI67)&gt;0.01,"",IF('MissFill 1'!AI66/SUM('MissFill 1'!AI$2:AI67)&gt;0.01,"",IF('MissFill 1'!AI65/SUM('MissFill 1'!AI$2:AI67)&gt;0.01,"",IF('MissFill 1'!AI64/SUM('MissFill 1'!AI$2:AI67)&gt;0.01,"",DateEnded_5Day!$A67)))))))</f>
        <v/>
      </c>
      <c r="AK67" s="54" t="str">
        <f>IF($A67&lt;='All Results'!$B$4,"",IF(SUM('MissFill 1'!AJ$2:AJ67)=0,"",(IF('MissFill 1'!AJ67/SUM('MissFill 1'!AJ$2:AJ67)&gt;0.01,"",IF('MissFill 1'!AJ66/SUM('MissFill 1'!AJ$2:AJ67)&gt;0.01,"",IF('MissFill 1'!AJ65/SUM('MissFill 1'!AJ$2:AJ67)&gt;0.01,"",IF('MissFill 1'!AJ64/SUM('MissFill 1'!AJ$2:AJ67)&gt;0.01,"",DateEnded_5Day!$A67)))))))</f>
        <v/>
      </c>
      <c r="AL67" s="54" t="str">
        <f>IF($A67&lt;='All Results'!$B$4,"",IF(SUM('MissFill 1'!AK$2:AK67)=0,"",(IF('MissFill 1'!AK67/SUM('MissFill 1'!AK$2:AK67)&gt;0.01,"",IF('MissFill 1'!AK66/SUM('MissFill 1'!AK$2:AK67)&gt;0.01,"",IF('MissFill 1'!AK65/SUM('MissFill 1'!AK$2:AK67)&gt;0.01,"",IF('MissFill 1'!AK64/SUM('MissFill 1'!AK$2:AK67)&gt;0.01,"",DateEnded_5Day!$A67)))))))</f>
        <v/>
      </c>
      <c r="AM67" s="54" t="str">
        <f>IF($A67&lt;='All Results'!$B$4,"",IF(SUM('MissFill 1'!AL$2:AL67)=0,"",(IF('MissFill 1'!AL67/SUM('MissFill 1'!AL$2:AL67)&gt;0.01,"",IF('MissFill 1'!AL66/SUM('MissFill 1'!AL$2:AL67)&gt;0.01,"",IF('MissFill 1'!AL65/SUM('MissFill 1'!AL$2:AL67)&gt;0.01,"",IF('MissFill 1'!AL64/SUM('MissFill 1'!AL$2:AL67)&gt;0.01,"",DateEnded_5Day!$A67)))))))</f>
        <v/>
      </c>
      <c r="AN67" s="54" t="str">
        <f>IF($A67&lt;='All Results'!$B$4,"",IF(SUM('MissFill 1'!AM$2:AM67)=0,"",(IF('MissFill 1'!AM67/SUM('MissFill 1'!AM$2:AM67)&gt;0.01,"",IF('MissFill 1'!AM66/SUM('MissFill 1'!AM$2:AM67)&gt;0.01,"",IF('MissFill 1'!AM65/SUM('MissFill 1'!AM$2:AM67)&gt;0.01,"",IF('MissFill 1'!AM64/SUM('MissFill 1'!AM$2:AM67)&gt;0.01,"",DateEnded_5Day!$A67)))))))</f>
        <v/>
      </c>
      <c r="AO67" s="54" t="str">
        <f>IF($A67&lt;='All Results'!$B$4,"",IF(SUM('MissFill 1'!AN$2:AN67)=0,"",(IF('MissFill 1'!AN67/SUM('MissFill 1'!AN$2:AN67)&gt;0.01,"",IF('MissFill 1'!AN66/SUM('MissFill 1'!AN$2:AN67)&gt;0.01,"",IF('MissFill 1'!AN65/SUM('MissFill 1'!AN$2:AN67)&gt;0.01,"",IF('MissFill 1'!AN64/SUM('MissFill 1'!AN$2:AN67)&gt;0.01,"",DateEnded_5Day!$A67)))))))</f>
        <v/>
      </c>
      <c r="AP67" s="54" t="str">
        <f>IF($A67&lt;='All Results'!$B$4,"",IF(SUM('MissFill 1'!AO$2:AO67)=0,"",(IF('MissFill 1'!AO67/SUM('MissFill 1'!AO$2:AO67)&gt;0.01,"",IF('MissFill 1'!AO66/SUM('MissFill 1'!AO$2:AO67)&gt;0.01,"",IF('MissFill 1'!AO65/SUM('MissFill 1'!AO$2:AO67)&gt;0.01,"",IF('MissFill 1'!AO64/SUM('MissFill 1'!AO$2:AO67)&gt;0.01,"",DateEnded_5Day!$A67)))))))</f>
        <v/>
      </c>
      <c r="AQ67" s="54" t="str">
        <f>IF($A67&lt;='All Results'!$B$4,"",IF(SUM('MissFill 1'!AP$2:AP67)=0,"",(IF('MissFill 1'!AP67/SUM('MissFill 1'!AP$2:AP67)&gt;0.01,"",IF('MissFill 1'!AP66/SUM('MissFill 1'!AP$2:AP67)&gt;0.01,"",IF('MissFill 1'!AP65/SUM('MissFill 1'!AP$2:AP67)&gt;0.01,"",IF('MissFill 1'!AP64/SUM('MissFill 1'!AP$2:AP67)&gt;0.01,"",DateEnded_5Day!$A67)))))))</f>
        <v/>
      </c>
      <c r="AR67" s="54" t="str">
        <f>IF($A67&lt;='All Results'!$B$4,"",IF(SUM('MissFill 1'!AQ$2:AQ67)=0,"",(IF('MissFill 1'!AQ67/SUM('MissFill 1'!AQ$2:AQ67)&gt;0.01,"",IF('MissFill 1'!AQ66/SUM('MissFill 1'!AQ$2:AQ67)&gt;0.01,"",IF('MissFill 1'!AQ65/SUM('MissFill 1'!AQ$2:AQ67)&gt;0.01,"",IF('MissFill 1'!AQ64/SUM('MissFill 1'!AQ$2:AQ67)&gt;0.01,"",DateEnded_5Day!$A67)))))))</f>
        <v/>
      </c>
      <c r="AS67" s="54" t="str">
        <f>IF($A67&lt;='All Results'!$B$4,"",IF(SUM('MissFill 1'!AR$2:AR67)=0,"",(IF('MissFill 1'!AR67/SUM('MissFill 1'!AR$2:AR67)&gt;0.01,"",IF('MissFill 1'!AR66/SUM('MissFill 1'!AR$2:AR67)&gt;0.01,"",IF('MissFill 1'!AR65/SUM('MissFill 1'!AR$2:AR67)&gt;0.01,"",IF('MissFill 1'!AR64/SUM('MissFill 1'!AR$2:AR67)&gt;0.01,"",DateEnded_5Day!$A67)))))))</f>
        <v/>
      </c>
      <c r="AT67" s="54" t="str">
        <f>IF($A67&lt;='All Results'!$B$4,"",IF(SUM('MissFill 1'!AS$2:AS67)=0,"",(IF('MissFill 1'!AS67/SUM('MissFill 1'!AS$2:AS67)&gt;0.01,"",IF('MissFill 1'!AS66/SUM('MissFill 1'!AS$2:AS67)&gt;0.01,"",IF('MissFill 1'!AS65/SUM('MissFill 1'!AS$2:AS67)&gt;0.01,"",IF('MissFill 1'!AS64/SUM('MissFill 1'!AS$2:AS67)&gt;0.01,"",DateEnded_5Day!$A67)))))))</f>
        <v/>
      </c>
      <c r="AU67" s="54" t="str">
        <f>IF($A67&lt;='All Results'!$B$4,"",IF(SUM('MissFill 1'!AT$2:AT67)=0,"",(IF('MissFill 1'!AT67/SUM('MissFill 1'!AT$2:AT67)&gt;0.01,"",IF('MissFill 1'!AT66/SUM('MissFill 1'!AT$2:AT67)&gt;0.01,"",IF('MissFill 1'!AT65/SUM('MissFill 1'!AT$2:AT67)&gt;0.01,"",IF('MissFill 1'!AT64/SUM('MissFill 1'!AT$2:AT67)&gt;0.01,"",DateEnded_5Day!$A67)))))))</f>
        <v/>
      </c>
      <c r="AV67" s="54" t="str">
        <f>IF($A67&lt;='All Results'!$B$4,"",IF(SUM('MissFill 1'!AU$2:AU67)=0,"",(IF('MissFill 1'!AU67/SUM('MissFill 1'!AU$2:AU67)&gt;0.01,"",IF('MissFill 1'!AU66/SUM('MissFill 1'!AU$2:AU67)&gt;0.01,"",IF('MissFill 1'!AU65/SUM('MissFill 1'!AU$2:AU67)&gt;0.01,"",IF('MissFill 1'!AU64/SUM('MissFill 1'!AU$2:AU67)&gt;0.01,"",DateEnded_5Day!$A67)))))))</f>
        <v/>
      </c>
      <c r="AW67" s="54" t="str">
        <f>IF($A67&lt;='All Results'!$B$4,"",IF(SUM('MissFill 1'!AV$2:AV67)=0,"",(IF('MissFill 1'!AV67/SUM('MissFill 1'!AV$2:AV67)&gt;0.01,"",IF('MissFill 1'!AV66/SUM('MissFill 1'!AV$2:AV67)&gt;0.01,"",IF('MissFill 1'!AV65/SUM('MissFill 1'!AV$2:AV67)&gt;0.01,"",IF('MissFill 1'!AV64/SUM('MissFill 1'!AV$2:AV67)&gt;0.01,"",DateEnded_5Day!$A67)))))))</f>
        <v/>
      </c>
      <c r="AX67" s="54" t="str">
        <f>IF($A67&lt;='All Results'!$B$4,"",IF(SUM('MissFill 1'!AW$2:AW67)=0,"",(IF('MissFill 1'!AW67/SUM('MissFill 1'!AW$2:AW67)&gt;0.01,"",IF('MissFill 1'!AW66/SUM('MissFill 1'!AW$2:AW67)&gt;0.01,"",IF('MissFill 1'!AW65/SUM('MissFill 1'!AW$2:AW67)&gt;0.01,"",IF('MissFill 1'!AW64/SUM('MissFill 1'!AW$2:AW67)&gt;0.01,"",DateEnded_5Day!$A67)))))))</f>
        <v/>
      </c>
    </row>
    <row r="68" spans="1:50" x14ac:dyDescent="0.25">
      <c r="A68" s="41">
        <v>44413</v>
      </c>
      <c r="B68" s="52">
        <v>217</v>
      </c>
      <c r="C68" s="54" t="str">
        <f>IF($A68&lt;='All Results'!$B$4,"",IF(SUM('MissFill 1'!B$2:B68)=0,"",(IF('MissFill 1'!B68/SUM('MissFill 1'!B$2:B68)&gt;0.01,"",IF('MissFill 1'!B67/SUM('MissFill 1'!B$2:B68)&gt;0.01,"",IF('MissFill 1'!B66/SUM('MissFill 1'!B$2:B68)&gt;0.01,"",IF('MissFill 1'!B65/SUM('MissFill 1'!B$2:B68)&gt;0.01,"",DateEnded_5Day!$A68)))))))</f>
        <v/>
      </c>
      <c r="D68" s="54" t="str">
        <f>IF($A68&lt;='All Results'!$B$4,"",IF(SUM('MissFill 1'!C$2:C68)=0,"",(IF('MissFill 1'!C68/SUM('MissFill 1'!C$2:C68)&gt;0.01,"",IF('MissFill 1'!C67/SUM('MissFill 1'!C$2:C68)&gt;0.01,"",IF('MissFill 1'!C66/SUM('MissFill 1'!C$2:C68)&gt;0.01,"",IF('MissFill 1'!C65/SUM('MissFill 1'!C$2:C68)&gt;0.01,"",DateEnded_5Day!$A68)))))))</f>
        <v/>
      </c>
      <c r="E68" s="54" t="str">
        <f>IF($A68&lt;='All Results'!$B$4,"",IF(SUM('MissFill 1'!D$2:D68)=0,"",(IF('MissFill 1'!D68/SUM('MissFill 1'!D$2:D68)&gt;0.01,"",IF('MissFill 1'!D67/SUM('MissFill 1'!D$2:D68)&gt;0.01,"",IF('MissFill 1'!D66/SUM('MissFill 1'!D$2:D68)&gt;0.01,"",IF('MissFill 1'!D65/SUM('MissFill 1'!D$2:D68)&gt;0.01,"",DateEnded_5Day!$A68)))))))</f>
        <v/>
      </c>
      <c r="F68" s="54" t="str">
        <f>IF($A68&lt;='All Results'!$B$4,"",IF(SUM('MissFill 1'!E$2:E68)=0,"",(IF('MissFill 1'!E68/SUM('MissFill 1'!E$2:E68)&gt;0.01,"",IF('MissFill 1'!E67/SUM('MissFill 1'!E$2:E68)&gt;0.01,"",IF('MissFill 1'!E66/SUM('MissFill 1'!E$2:E68)&gt;0.01,"",IF('MissFill 1'!E65/SUM('MissFill 1'!E$2:E68)&gt;0.01,"",DateEnded_5Day!$A68)))))))</f>
        <v/>
      </c>
      <c r="G68" s="54" t="str">
        <f>IF($A68&lt;='All Results'!$B$4,"",IF(SUM('MissFill 1'!F$2:F68)=0,"",(IF('MissFill 1'!F68/SUM('MissFill 1'!F$2:F68)&gt;0.01,"",IF('MissFill 1'!F67/SUM('MissFill 1'!F$2:F68)&gt;0.01,"",IF('MissFill 1'!F66/SUM('MissFill 1'!F$2:F68)&gt;0.01,"",IF('MissFill 1'!F65/SUM('MissFill 1'!F$2:F68)&gt;0.01,"",DateEnded_5Day!$A68)))))))</f>
        <v/>
      </c>
      <c r="H68" s="54" t="str">
        <f>IF($A68&lt;='All Results'!$B$4,"",IF(SUM('MissFill 1'!G$2:G68)=0,"",(IF('MissFill 1'!G68/SUM('MissFill 1'!G$2:G68)&gt;0.01,"",IF('MissFill 1'!G67/SUM('MissFill 1'!G$2:G68)&gt;0.01,"",IF('MissFill 1'!G66/SUM('MissFill 1'!G$2:G68)&gt;0.01,"",IF('MissFill 1'!G65/SUM('MissFill 1'!G$2:G68)&gt;0.01,"",DateEnded_5Day!$A68)))))))</f>
        <v/>
      </c>
      <c r="I68" s="54" t="str">
        <f>IF($A68&lt;='All Results'!$B$4,"",IF(SUM('MissFill 1'!H$2:H68)=0,"",(IF('MissFill 1'!H68/SUM('MissFill 1'!H$2:H68)&gt;0.01,"",IF('MissFill 1'!H67/SUM('MissFill 1'!H$2:H68)&gt;0.01,"",IF('MissFill 1'!H66/SUM('MissFill 1'!H$2:H68)&gt;0.01,"",IF('MissFill 1'!H65/SUM('MissFill 1'!H$2:H68)&gt;0.01,"",DateEnded_5Day!$A68)))))))</f>
        <v/>
      </c>
      <c r="J68" s="54" t="str">
        <f>IF($A68&lt;='All Results'!$B$4,"",IF(SUM('MissFill 1'!I$2:I68)=0,"",(IF('MissFill 1'!I68/SUM('MissFill 1'!I$2:I68)&gt;0.01,"",IF('MissFill 1'!I67/SUM('MissFill 1'!I$2:I68)&gt;0.01,"",IF('MissFill 1'!I66/SUM('MissFill 1'!I$2:I68)&gt;0.01,"",IF('MissFill 1'!I65/SUM('MissFill 1'!I$2:I68)&gt;0.01,"",DateEnded_5Day!$A68)))))))</f>
        <v/>
      </c>
      <c r="K68" s="54" t="str">
        <f>IF($A68&lt;='All Results'!$B$4,"",IF(SUM('MissFill 1'!J$2:J68)=0,"",(IF('MissFill 1'!J68/SUM('MissFill 1'!J$2:J68)&gt;0.01,"",IF('MissFill 1'!J67/SUM('MissFill 1'!J$2:J68)&gt;0.01,"",IF('MissFill 1'!J66/SUM('MissFill 1'!J$2:J68)&gt;0.01,"",IF('MissFill 1'!J65/SUM('MissFill 1'!J$2:J68)&gt;0.01,"",DateEnded_5Day!$A68)))))))</f>
        <v/>
      </c>
      <c r="L68" s="54" t="str">
        <f>IF($A68&lt;='All Results'!$B$4,"",IF(SUM('MissFill 1'!K$2:K68)=0,"",(IF('MissFill 1'!K68/SUM('MissFill 1'!K$2:K68)&gt;0.01,"",IF('MissFill 1'!K67/SUM('MissFill 1'!K$2:K68)&gt;0.01,"",IF('MissFill 1'!K66/SUM('MissFill 1'!K$2:K68)&gt;0.01,"",IF('MissFill 1'!K65/SUM('MissFill 1'!K$2:K68)&gt;0.01,"",DateEnded_5Day!$A68)))))))</f>
        <v/>
      </c>
      <c r="M68" s="54" t="str">
        <f>IF($A68&lt;='All Results'!$B$4,"",IF(SUM('MissFill 1'!L$2:L68)=0,"",(IF('MissFill 1'!L68/SUM('MissFill 1'!L$2:L68)&gt;0.01,"",IF('MissFill 1'!L67/SUM('MissFill 1'!L$2:L68)&gt;0.01,"",IF('MissFill 1'!L66/SUM('MissFill 1'!L$2:L68)&gt;0.01,"",IF('MissFill 1'!L65/SUM('MissFill 1'!L$2:L68)&gt;0.01,"",DateEnded_5Day!$A68)))))))</f>
        <v/>
      </c>
      <c r="N68" s="54" t="str">
        <f>IF($A68&lt;='All Results'!$B$4,"",IF(SUM('MissFill 1'!M$2:M68)=0,"",(IF('MissFill 1'!M68/SUM('MissFill 1'!M$2:M68)&gt;0.01,"",IF('MissFill 1'!M67/SUM('MissFill 1'!M$2:M68)&gt;0.01,"",IF('MissFill 1'!M66/SUM('MissFill 1'!M$2:M68)&gt;0.01,"",IF('MissFill 1'!M65/SUM('MissFill 1'!M$2:M68)&gt;0.01,"",DateEnded_5Day!$A68)))))))</f>
        <v/>
      </c>
      <c r="O68" s="54" t="str">
        <f>IF($A68&lt;='All Results'!$B$4,"",IF(SUM('MissFill 1'!N$2:N68)=0,"",(IF('MissFill 1'!N68/SUM('MissFill 1'!N$2:N68)&gt;0.01,"",IF('MissFill 1'!N67/SUM('MissFill 1'!N$2:N68)&gt;0.01,"",IF('MissFill 1'!N66/SUM('MissFill 1'!N$2:N68)&gt;0.01,"",IF('MissFill 1'!N65/SUM('MissFill 1'!N$2:N68)&gt;0.01,"",DateEnded_5Day!$A68)))))))</f>
        <v/>
      </c>
      <c r="P68" s="54" t="str">
        <f>IF($A68&lt;='All Results'!$B$4,"",IF(SUM('MissFill 1'!O$2:O68)=0,"",(IF('MissFill 1'!O68/SUM('MissFill 1'!O$2:O68)&gt;0.01,"",IF('MissFill 1'!O67/SUM('MissFill 1'!O$2:O68)&gt;0.01,"",IF('MissFill 1'!O66/SUM('MissFill 1'!O$2:O68)&gt;0.01,"",IF('MissFill 1'!O65/SUM('MissFill 1'!O$2:O68)&gt;0.01,"",DateEnded_5Day!$A68)))))))</f>
        <v/>
      </c>
      <c r="Q68" s="54" t="str">
        <f>IF($A68&lt;='All Results'!$B$4,"",IF(SUM('MissFill 1'!P$2:P68)=0,"",(IF('MissFill 1'!P68/SUM('MissFill 1'!P$2:P68)&gt;0.01,"",IF('MissFill 1'!P67/SUM('MissFill 1'!P$2:P68)&gt;0.01,"",IF('MissFill 1'!P66/SUM('MissFill 1'!P$2:P68)&gt;0.01,"",IF('MissFill 1'!P65/SUM('MissFill 1'!P$2:P68)&gt;0.01,"",DateEnded_5Day!$A68)))))))</f>
        <v/>
      </c>
      <c r="R68" s="54" t="str">
        <f>IF($A68&lt;='All Results'!$B$4,"",IF(SUM('MissFill 1'!Q$2:Q68)=0,"",(IF('MissFill 1'!Q68/SUM('MissFill 1'!Q$2:Q68)&gt;0.01,"",IF('MissFill 1'!Q67/SUM('MissFill 1'!Q$2:Q68)&gt;0.01,"",IF('MissFill 1'!Q66/SUM('MissFill 1'!Q$2:Q68)&gt;0.01,"",IF('MissFill 1'!Q65/SUM('MissFill 1'!Q$2:Q68)&gt;0.01,"",DateEnded_5Day!$A68)))))))</f>
        <v/>
      </c>
      <c r="S68" s="54" t="str">
        <f>IF($A68&lt;='All Results'!$B$4,"",IF(SUM('MissFill 1'!R$2:R68)=0,"",(IF('MissFill 1'!R68/SUM('MissFill 1'!R$2:R68)&gt;0.01,"",IF('MissFill 1'!R67/SUM('MissFill 1'!R$2:R68)&gt;0.01,"",IF('MissFill 1'!R66/SUM('MissFill 1'!R$2:R68)&gt;0.01,"",IF('MissFill 1'!R65/SUM('MissFill 1'!R$2:R68)&gt;0.01,"",DateEnded_5Day!$A68)))))))</f>
        <v/>
      </c>
      <c r="T68" s="54" t="str">
        <f>IF($A68&lt;='All Results'!$B$4,"",IF(SUM('MissFill 1'!S$2:S68)=0,"",(IF('MissFill 1'!S68/SUM('MissFill 1'!S$2:S68)&gt;0.01,"",IF('MissFill 1'!S67/SUM('MissFill 1'!S$2:S68)&gt;0.01,"",IF('MissFill 1'!S66/SUM('MissFill 1'!S$2:S68)&gt;0.01,"",IF('MissFill 1'!S65/SUM('MissFill 1'!S$2:S68)&gt;0.01,"",DateEnded_5Day!$A68)))))))</f>
        <v/>
      </c>
      <c r="U68" s="54" t="str">
        <f>IF($A68&lt;='All Results'!$B$4,"",IF(SUM('MissFill 1'!T$2:T68)=0,"",(IF('MissFill 1'!T68/SUM('MissFill 1'!T$2:T68)&gt;0.01,"",IF('MissFill 1'!T67/SUM('MissFill 1'!T$2:T68)&gt;0.01,"",IF('MissFill 1'!T66/SUM('MissFill 1'!T$2:T68)&gt;0.01,"",IF('MissFill 1'!T65/SUM('MissFill 1'!T$2:T68)&gt;0.01,"",DateEnded_5Day!$A68)))))))</f>
        <v/>
      </c>
      <c r="V68" s="54" t="str">
        <f>IF($A68&lt;='All Results'!$B$4,"",IF(SUM('MissFill 1'!U$2:U68)=0,"",(IF('MissFill 1'!U68/SUM('MissFill 1'!U$2:U68)&gt;0.01,"",IF('MissFill 1'!U67/SUM('MissFill 1'!U$2:U68)&gt;0.01,"",IF('MissFill 1'!U66/SUM('MissFill 1'!U$2:U68)&gt;0.01,"",IF('MissFill 1'!U65/SUM('MissFill 1'!U$2:U68)&gt;0.01,"",DateEnded_5Day!$A68)))))))</f>
        <v/>
      </c>
      <c r="W68" s="54" t="str">
        <f>IF($A68&lt;='All Results'!$B$4,"",IF(SUM('MissFill 1'!V$2:V68)=0,"",(IF('MissFill 1'!V68/SUM('MissFill 1'!V$2:V68)&gt;0.01,"",IF('MissFill 1'!V67/SUM('MissFill 1'!V$2:V68)&gt;0.01,"",IF('MissFill 1'!V66/SUM('MissFill 1'!V$2:V68)&gt;0.01,"",IF('MissFill 1'!V65/SUM('MissFill 1'!V$2:V68)&gt;0.01,"",DateEnded_5Day!$A68)))))))</f>
        <v/>
      </c>
      <c r="X68" s="54" t="str">
        <f>IF($A68&lt;='All Results'!$B$4,"",IF(SUM('MissFill 1'!W$2:W68)=0,"",(IF('MissFill 1'!W68/SUM('MissFill 1'!W$2:W68)&gt;0.01,"",IF('MissFill 1'!W67/SUM('MissFill 1'!W$2:W68)&gt;0.01,"",IF('MissFill 1'!W66/SUM('MissFill 1'!W$2:W68)&gt;0.01,"",IF('MissFill 1'!W65/SUM('MissFill 1'!W$2:W68)&gt;0.01,"",DateEnded_5Day!$A68)))))))</f>
        <v/>
      </c>
      <c r="Y68" s="54" t="str">
        <f>IF($A68&lt;='All Results'!$B$4,"",IF(SUM('MissFill 1'!X$2:X68)=0,"",(IF('MissFill 1'!X68/SUM('MissFill 1'!X$2:X68)&gt;0.01,"",IF('MissFill 1'!X67/SUM('MissFill 1'!X$2:X68)&gt;0.01,"",IF('MissFill 1'!X66/SUM('MissFill 1'!X$2:X68)&gt;0.01,"",IF('MissFill 1'!X65/SUM('MissFill 1'!X$2:X68)&gt;0.01,"",DateEnded_5Day!$A68)))))))</f>
        <v/>
      </c>
      <c r="Z68" s="54" t="str">
        <f>IF($A68&lt;='All Results'!$B$4,"",IF(SUM('MissFill 1'!Y$2:Y68)=0,"",(IF('MissFill 1'!Y68/SUM('MissFill 1'!Y$2:Y68)&gt;0.01,"",IF('MissFill 1'!Y67/SUM('MissFill 1'!Y$2:Y68)&gt;0.01,"",IF('MissFill 1'!Y66/SUM('MissFill 1'!Y$2:Y68)&gt;0.01,"",IF('MissFill 1'!Y65/SUM('MissFill 1'!Y$2:Y68)&gt;0.01,"",DateEnded_5Day!$A68)))))))</f>
        <v/>
      </c>
      <c r="AA68" s="54" t="str">
        <f>IF($A68&lt;='All Results'!$B$4,"",IF(SUM('MissFill 1'!Z$2:Z68)=0,"",(IF('MissFill 1'!Z68/SUM('MissFill 1'!Z$2:Z68)&gt;0.01,"",IF('MissFill 1'!Z67/SUM('MissFill 1'!Z$2:Z68)&gt;0.01,"",IF('MissFill 1'!Z66/SUM('MissFill 1'!Z$2:Z68)&gt;0.01,"",IF('MissFill 1'!Z65/SUM('MissFill 1'!Z$2:Z68)&gt;0.01,"",DateEnded_5Day!$A68)))))))</f>
        <v/>
      </c>
      <c r="AB68" s="54" t="str">
        <f>IF($A68&lt;='All Results'!$B$4,"",IF(SUM('MissFill 1'!AA$2:AA68)=0,"",(IF('MissFill 1'!AA68/SUM('MissFill 1'!AA$2:AA68)&gt;0.01,"",IF('MissFill 1'!AA67/SUM('MissFill 1'!AA$2:AA68)&gt;0.01,"",IF('MissFill 1'!AA66/SUM('MissFill 1'!AA$2:AA68)&gt;0.01,"",IF('MissFill 1'!AA65/SUM('MissFill 1'!AA$2:AA68)&gt;0.01,"",DateEnded_5Day!$A68)))))))</f>
        <v/>
      </c>
      <c r="AC68" s="54" t="str">
        <f>IF($A68&lt;='All Results'!$B$4,"",IF(SUM('MissFill 1'!AB$2:AB68)=0,"",(IF('MissFill 1'!AB68/SUM('MissFill 1'!AB$2:AB68)&gt;0.01,"",IF('MissFill 1'!AB67/SUM('MissFill 1'!AB$2:AB68)&gt;0.01,"",IF('MissFill 1'!AB66/SUM('MissFill 1'!AB$2:AB68)&gt;0.01,"",IF('MissFill 1'!AB65/SUM('MissFill 1'!AB$2:AB68)&gt;0.01,"",DateEnded_5Day!$A68)))))))</f>
        <v/>
      </c>
      <c r="AD68" s="54" t="str">
        <f>IF($A68&lt;='All Results'!$B$4,"",IF(SUM('MissFill 1'!AC$2:AC68)=0,"",(IF('MissFill 1'!AC68/SUM('MissFill 1'!AC$2:AC68)&gt;0.01,"",IF('MissFill 1'!AC67/SUM('MissFill 1'!AC$2:AC68)&gt;0.01,"",IF('MissFill 1'!AC66/SUM('MissFill 1'!AC$2:AC68)&gt;0.01,"",IF('MissFill 1'!AC65/SUM('MissFill 1'!AC$2:AC68)&gt;0.01,"",DateEnded_5Day!$A68)))))))</f>
        <v/>
      </c>
      <c r="AE68" s="54" t="str">
        <f>IF($A68&lt;='All Results'!$B$4,"",IF(SUM('MissFill 1'!AD$2:AD68)=0,"",(IF('MissFill 1'!AD68/SUM('MissFill 1'!AD$2:AD68)&gt;0.01,"",IF('MissFill 1'!AD67/SUM('MissFill 1'!AD$2:AD68)&gt;0.01,"",IF('MissFill 1'!AD66/SUM('MissFill 1'!AD$2:AD68)&gt;0.01,"",IF('MissFill 1'!AD65/SUM('MissFill 1'!AD$2:AD68)&gt;0.01,"",DateEnded_5Day!$A68)))))))</f>
        <v/>
      </c>
      <c r="AF68" s="54" t="str">
        <f>IF($A68&lt;='All Results'!$B$4,"",IF(SUM('MissFill 1'!AE$2:AE68)=0,"",(IF('MissFill 1'!AE68/SUM('MissFill 1'!AE$2:AE68)&gt;0.01,"",IF('MissFill 1'!AE67/SUM('MissFill 1'!AE$2:AE68)&gt;0.01,"",IF('MissFill 1'!AE66/SUM('MissFill 1'!AE$2:AE68)&gt;0.01,"",IF('MissFill 1'!AE65/SUM('MissFill 1'!AE$2:AE68)&gt;0.01,"",DateEnded_5Day!$A68)))))))</f>
        <v/>
      </c>
      <c r="AG68" s="54" t="str">
        <f>IF($A68&lt;='All Results'!$B$4,"",IF(SUM('MissFill 1'!AF$2:AF68)=0,"",(IF('MissFill 1'!AF68/SUM('MissFill 1'!AF$2:AF68)&gt;0.01,"",IF('MissFill 1'!AF67/SUM('MissFill 1'!AF$2:AF68)&gt;0.01,"",IF('MissFill 1'!AF66/SUM('MissFill 1'!AF$2:AF68)&gt;0.01,"",IF('MissFill 1'!AF65/SUM('MissFill 1'!AF$2:AF68)&gt;0.01,"",DateEnded_5Day!$A68)))))))</f>
        <v/>
      </c>
      <c r="AH68" s="54" t="str">
        <f>IF($A68&lt;='All Results'!$B$4,"",IF(SUM('MissFill 1'!AG$2:AG68)=0,"",(IF('MissFill 1'!AG68/SUM('MissFill 1'!AG$2:AG68)&gt;0.01,"",IF('MissFill 1'!AG67/SUM('MissFill 1'!AG$2:AG68)&gt;0.01,"",IF('MissFill 1'!AG66/SUM('MissFill 1'!AG$2:AG68)&gt;0.01,"",IF('MissFill 1'!AG65/SUM('MissFill 1'!AG$2:AG68)&gt;0.01,"",DateEnded_5Day!$A68)))))))</f>
        <v/>
      </c>
      <c r="AI68" s="54" t="str">
        <f>IF($A68&lt;='All Results'!$B$4,"",IF(SUM('MissFill 1'!AH$2:AH68)=0,"",(IF('MissFill 1'!AH68/SUM('MissFill 1'!AH$2:AH68)&gt;0.01,"",IF('MissFill 1'!AH67/SUM('MissFill 1'!AH$2:AH68)&gt;0.01,"",IF('MissFill 1'!AH66/SUM('MissFill 1'!AH$2:AH68)&gt;0.01,"",IF('MissFill 1'!AH65/SUM('MissFill 1'!AH$2:AH68)&gt;0.01,"",DateEnded_5Day!$A68)))))))</f>
        <v/>
      </c>
      <c r="AJ68" s="54" t="str">
        <f>IF($A68&lt;='All Results'!$B$4,"",IF(SUM('MissFill 1'!AI$2:AI68)=0,"",(IF('MissFill 1'!AI68/SUM('MissFill 1'!AI$2:AI68)&gt;0.01,"",IF('MissFill 1'!AI67/SUM('MissFill 1'!AI$2:AI68)&gt;0.01,"",IF('MissFill 1'!AI66/SUM('MissFill 1'!AI$2:AI68)&gt;0.01,"",IF('MissFill 1'!AI65/SUM('MissFill 1'!AI$2:AI68)&gt;0.01,"",DateEnded_5Day!$A68)))))))</f>
        <v/>
      </c>
      <c r="AK68" s="54" t="str">
        <f>IF($A68&lt;='All Results'!$B$4,"",IF(SUM('MissFill 1'!AJ$2:AJ68)=0,"",(IF('MissFill 1'!AJ68/SUM('MissFill 1'!AJ$2:AJ68)&gt;0.01,"",IF('MissFill 1'!AJ67/SUM('MissFill 1'!AJ$2:AJ68)&gt;0.01,"",IF('MissFill 1'!AJ66/SUM('MissFill 1'!AJ$2:AJ68)&gt;0.01,"",IF('MissFill 1'!AJ65/SUM('MissFill 1'!AJ$2:AJ68)&gt;0.01,"",DateEnded_5Day!$A68)))))))</f>
        <v/>
      </c>
      <c r="AL68" s="54" t="str">
        <f>IF($A68&lt;='All Results'!$B$4,"",IF(SUM('MissFill 1'!AK$2:AK68)=0,"",(IF('MissFill 1'!AK68/SUM('MissFill 1'!AK$2:AK68)&gt;0.01,"",IF('MissFill 1'!AK67/SUM('MissFill 1'!AK$2:AK68)&gt;0.01,"",IF('MissFill 1'!AK66/SUM('MissFill 1'!AK$2:AK68)&gt;0.01,"",IF('MissFill 1'!AK65/SUM('MissFill 1'!AK$2:AK68)&gt;0.01,"",DateEnded_5Day!$A68)))))))</f>
        <v/>
      </c>
      <c r="AM68" s="54" t="str">
        <f>IF($A68&lt;='All Results'!$B$4,"",IF(SUM('MissFill 1'!AL$2:AL68)=0,"",(IF('MissFill 1'!AL68/SUM('MissFill 1'!AL$2:AL68)&gt;0.01,"",IF('MissFill 1'!AL67/SUM('MissFill 1'!AL$2:AL68)&gt;0.01,"",IF('MissFill 1'!AL66/SUM('MissFill 1'!AL$2:AL68)&gt;0.01,"",IF('MissFill 1'!AL65/SUM('MissFill 1'!AL$2:AL68)&gt;0.01,"",DateEnded_5Day!$A68)))))))</f>
        <v/>
      </c>
      <c r="AN68" s="54" t="str">
        <f>IF($A68&lt;='All Results'!$B$4,"",IF(SUM('MissFill 1'!AM$2:AM68)=0,"",(IF('MissFill 1'!AM68/SUM('MissFill 1'!AM$2:AM68)&gt;0.01,"",IF('MissFill 1'!AM67/SUM('MissFill 1'!AM$2:AM68)&gt;0.01,"",IF('MissFill 1'!AM66/SUM('MissFill 1'!AM$2:AM68)&gt;0.01,"",IF('MissFill 1'!AM65/SUM('MissFill 1'!AM$2:AM68)&gt;0.01,"",DateEnded_5Day!$A68)))))))</f>
        <v/>
      </c>
      <c r="AO68" s="54" t="str">
        <f>IF($A68&lt;='All Results'!$B$4,"",IF(SUM('MissFill 1'!AN$2:AN68)=0,"",(IF('MissFill 1'!AN68/SUM('MissFill 1'!AN$2:AN68)&gt;0.01,"",IF('MissFill 1'!AN67/SUM('MissFill 1'!AN$2:AN68)&gt;0.01,"",IF('MissFill 1'!AN66/SUM('MissFill 1'!AN$2:AN68)&gt;0.01,"",IF('MissFill 1'!AN65/SUM('MissFill 1'!AN$2:AN68)&gt;0.01,"",DateEnded_5Day!$A68)))))))</f>
        <v/>
      </c>
      <c r="AP68" s="54" t="str">
        <f>IF($A68&lt;='All Results'!$B$4,"",IF(SUM('MissFill 1'!AO$2:AO68)=0,"",(IF('MissFill 1'!AO68/SUM('MissFill 1'!AO$2:AO68)&gt;0.01,"",IF('MissFill 1'!AO67/SUM('MissFill 1'!AO$2:AO68)&gt;0.01,"",IF('MissFill 1'!AO66/SUM('MissFill 1'!AO$2:AO68)&gt;0.01,"",IF('MissFill 1'!AO65/SUM('MissFill 1'!AO$2:AO68)&gt;0.01,"",DateEnded_5Day!$A68)))))))</f>
        <v/>
      </c>
      <c r="AQ68" s="54" t="str">
        <f>IF($A68&lt;='All Results'!$B$4,"",IF(SUM('MissFill 1'!AP$2:AP68)=0,"",(IF('MissFill 1'!AP68/SUM('MissFill 1'!AP$2:AP68)&gt;0.01,"",IF('MissFill 1'!AP67/SUM('MissFill 1'!AP$2:AP68)&gt;0.01,"",IF('MissFill 1'!AP66/SUM('MissFill 1'!AP$2:AP68)&gt;0.01,"",IF('MissFill 1'!AP65/SUM('MissFill 1'!AP$2:AP68)&gt;0.01,"",DateEnded_5Day!$A68)))))))</f>
        <v/>
      </c>
      <c r="AR68" s="54" t="str">
        <f>IF($A68&lt;='All Results'!$B$4,"",IF(SUM('MissFill 1'!AQ$2:AQ68)=0,"",(IF('MissFill 1'!AQ68/SUM('MissFill 1'!AQ$2:AQ68)&gt;0.01,"",IF('MissFill 1'!AQ67/SUM('MissFill 1'!AQ$2:AQ68)&gt;0.01,"",IF('MissFill 1'!AQ66/SUM('MissFill 1'!AQ$2:AQ68)&gt;0.01,"",IF('MissFill 1'!AQ65/SUM('MissFill 1'!AQ$2:AQ68)&gt;0.01,"",DateEnded_5Day!$A68)))))))</f>
        <v/>
      </c>
      <c r="AS68" s="54" t="str">
        <f>IF($A68&lt;='All Results'!$B$4,"",IF(SUM('MissFill 1'!AR$2:AR68)=0,"",(IF('MissFill 1'!AR68/SUM('MissFill 1'!AR$2:AR68)&gt;0.01,"",IF('MissFill 1'!AR67/SUM('MissFill 1'!AR$2:AR68)&gt;0.01,"",IF('MissFill 1'!AR66/SUM('MissFill 1'!AR$2:AR68)&gt;0.01,"",IF('MissFill 1'!AR65/SUM('MissFill 1'!AR$2:AR68)&gt;0.01,"",DateEnded_5Day!$A68)))))))</f>
        <v/>
      </c>
      <c r="AT68" s="54" t="str">
        <f>IF($A68&lt;='All Results'!$B$4,"",IF(SUM('MissFill 1'!AS$2:AS68)=0,"",(IF('MissFill 1'!AS68/SUM('MissFill 1'!AS$2:AS68)&gt;0.01,"",IF('MissFill 1'!AS67/SUM('MissFill 1'!AS$2:AS68)&gt;0.01,"",IF('MissFill 1'!AS66/SUM('MissFill 1'!AS$2:AS68)&gt;0.01,"",IF('MissFill 1'!AS65/SUM('MissFill 1'!AS$2:AS68)&gt;0.01,"",DateEnded_5Day!$A68)))))))</f>
        <v/>
      </c>
      <c r="AU68" s="54" t="str">
        <f>IF($A68&lt;='All Results'!$B$4,"",IF(SUM('MissFill 1'!AT$2:AT68)=0,"",(IF('MissFill 1'!AT68/SUM('MissFill 1'!AT$2:AT68)&gt;0.01,"",IF('MissFill 1'!AT67/SUM('MissFill 1'!AT$2:AT68)&gt;0.01,"",IF('MissFill 1'!AT66/SUM('MissFill 1'!AT$2:AT68)&gt;0.01,"",IF('MissFill 1'!AT65/SUM('MissFill 1'!AT$2:AT68)&gt;0.01,"",DateEnded_5Day!$A68)))))))</f>
        <v/>
      </c>
      <c r="AV68" s="54" t="str">
        <f>IF($A68&lt;='All Results'!$B$4,"",IF(SUM('MissFill 1'!AU$2:AU68)=0,"",(IF('MissFill 1'!AU68/SUM('MissFill 1'!AU$2:AU68)&gt;0.01,"",IF('MissFill 1'!AU67/SUM('MissFill 1'!AU$2:AU68)&gt;0.01,"",IF('MissFill 1'!AU66/SUM('MissFill 1'!AU$2:AU68)&gt;0.01,"",IF('MissFill 1'!AU65/SUM('MissFill 1'!AU$2:AU68)&gt;0.01,"",DateEnded_5Day!$A68)))))))</f>
        <v/>
      </c>
      <c r="AW68" s="54" t="str">
        <f>IF($A68&lt;='All Results'!$B$4,"",IF(SUM('MissFill 1'!AV$2:AV68)=0,"",(IF('MissFill 1'!AV68/SUM('MissFill 1'!AV$2:AV68)&gt;0.01,"",IF('MissFill 1'!AV67/SUM('MissFill 1'!AV$2:AV68)&gt;0.01,"",IF('MissFill 1'!AV66/SUM('MissFill 1'!AV$2:AV68)&gt;0.01,"",IF('MissFill 1'!AV65/SUM('MissFill 1'!AV$2:AV68)&gt;0.01,"",DateEnded_5Day!$A68)))))))</f>
        <v/>
      </c>
      <c r="AX68" s="54" t="str">
        <f>IF($A68&lt;='All Results'!$B$4,"",IF(SUM('MissFill 1'!AW$2:AW68)=0,"",(IF('MissFill 1'!AW68/SUM('MissFill 1'!AW$2:AW68)&gt;0.01,"",IF('MissFill 1'!AW67/SUM('MissFill 1'!AW$2:AW68)&gt;0.01,"",IF('MissFill 1'!AW66/SUM('MissFill 1'!AW$2:AW68)&gt;0.01,"",IF('MissFill 1'!AW65/SUM('MissFill 1'!AW$2:AW68)&gt;0.01,"",DateEnded_5Day!$A68)))))))</f>
        <v/>
      </c>
    </row>
    <row r="69" spans="1:50" x14ac:dyDescent="0.25">
      <c r="A69" s="41">
        <v>44414</v>
      </c>
      <c r="B69" s="52">
        <v>218</v>
      </c>
      <c r="C69" s="54" t="str">
        <f>IF($A69&lt;='All Results'!$B$4,"",IF(SUM('MissFill 1'!B$2:B69)=0,"",(IF('MissFill 1'!B69/SUM('MissFill 1'!B$2:B69)&gt;0.01,"",IF('MissFill 1'!B68/SUM('MissFill 1'!B$2:B69)&gt;0.01,"",IF('MissFill 1'!B67/SUM('MissFill 1'!B$2:B69)&gt;0.01,"",IF('MissFill 1'!B66/SUM('MissFill 1'!B$2:B69)&gt;0.01,"",DateEnded_5Day!$A69)))))))</f>
        <v/>
      </c>
      <c r="D69" s="54" t="str">
        <f>IF($A69&lt;='All Results'!$B$4,"",IF(SUM('MissFill 1'!C$2:C69)=0,"",(IF('MissFill 1'!C69/SUM('MissFill 1'!C$2:C69)&gt;0.01,"",IF('MissFill 1'!C68/SUM('MissFill 1'!C$2:C69)&gt;0.01,"",IF('MissFill 1'!C67/SUM('MissFill 1'!C$2:C69)&gt;0.01,"",IF('MissFill 1'!C66/SUM('MissFill 1'!C$2:C69)&gt;0.01,"",DateEnded_5Day!$A69)))))))</f>
        <v/>
      </c>
      <c r="E69" s="54" t="str">
        <f>IF($A69&lt;='All Results'!$B$4,"",IF(SUM('MissFill 1'!D$2:D69)=0,"",(IF('MissFill 1'!D69/SUM('MissFill 1'!D$2:D69)&gt;0.01,"",IF('MissFill 1'!D68/SUM('MissFill 1'!D$2:D69)&gt;0.01,"",IF('MissFill 1'!D67/SUM('MissFill 1'!D$2:D69)&gt;0.01,"",IF('MissFill 1'!D66/SUM('MissFill 1'!D$2:D69)&gt;0.01,"",DateEnded_5Day!$A69)))))))</f>
        <v/>
      </c>
      <c r="F69" s="54" t="str">
        <f>IF($A69&lt;='All Results'!$B$4,"",IF(SUM('MissFill 1'!E$2:E69)=0,"",(IF('MissFill 1'!E69/SUM('MissFill 1'!E$2:E69)&gt;0.01,"",IF('MissFill 1'!E68/SUM('MissFill 1'!E$2:E69)&gt;0.01,"",IF('MissFill 1'!E67/SUM('MissFill 1'!E$2:E69)&gt;0.01,"",IF('MissFill 1'!E66/SUM('MissFill 1'!E$2:E69)&gt;0.01,"",DateEnded_5Day!$A69)))))))</f>
        <v/>
      </c>
      <c r="G69" s="54" t="str">
        <f>IF($A69&lt;='All Results'!$B$4,"",IF(SUM('MissFill 1'!F$2:F69)=0,"",(IF('MissFill 1'!F69/SUM('MissFill 1'!F$2:F69)&gt;0.01,"",IF('MissFill 1'!F68/SUM('MissFill 1'!F$2:F69)&gt;0.01,"",IF('MissFill 1'!F67/SUM('MissFill 1'!F$2:F69)&gt;0.01,"",IF('MissFill 1'!F66/SUM('MissFill 1'!F$2:F69)&gt;0.01,"",DateEnded_5Day!$A69)))))))</f>
        <v/>
      </c>
      <c r="H69" s="54" t="str">
        <f>IF($A69&lt;='All Results'!$B$4,"",IF(SUM('MissFill 1'!G$2:G69)=0,"",(IF('MissFill 1'!G69/SUM('MissFill 1'!G$2:G69)&gt;0.01,"",IF('MissFill 1'!G68/SUM('MissFill 1'!G$2:G69)&gt;0.01,"",IF('MissFill 1'!G67/SUM('MissFill 1'!G$2:G69)&gt;0.01,"",IF('MissFill 1'!G66/SUM('MissFill 1'!G$2:G69)&gt;0.01,"",DateEnded_5Day!$A69)))))))</f>
        <v/>
      </c>
      <c r="I69" s="54" t="str">
        <f>IF($A69&lt;='All Results'!$B$4,"",IF(SUM('MissFill 1'!H$2:H69)=0,"",(IF('MissFill 1'!H69/SUM('MissFill 1'!H$2:H69)&gt;0.01,"",IF('MissFill 1'!H68/SUM('MissFill 1'!H$2:H69)&gt;0.01,"",IF('MissFill 1'!H67/SUM('MissFill 1'!H$2:H69)&gt;0.01,"",IF('MissFill 1'!H66/SUM('MissFill 1'!H$2:H69)&gt;0.01,"",DateEnded_5Day!$A69)))))))</f>
        <v/>
      </c>
      <c r="J69" s="54" t="str">
        <f>IF($A69&lt;='All Results'!$B$4,"",IF(SUM('MissFill 1'!I$2:I69)=0,"",(IF('MissFill 1'!I69/SUM('MissFill 1'!I$2:I69)&gt;0.01,"",IF('MissFill 1'!I68/SUM('MissFill 1'!I$2:I69)&gt;0.01,"",IF('MissFill 1'!I67/SUM('MissFill 1'!I$2:I69)&gt;0.01,"",IF('MissFill 1'!I66/SUM('MissFill 1'!I$2:I69)&gt;0.01,"",DateEnded_5Day!$A69)))))))</f>
        <v/>
      </c>
      <c r="K69" s="54" t="str">
        <f>IF($A69&lt;='All Results'!$B$4,"",IF(SUM('MissFill 1'!J$2:J69)=0,"",(IF('MissFill 1'!J69/SUM('MissFill 1'!J$2:J69)&gt;0.01,"",IF('MissFill 1'!J68/SUM('MissFill 1'!J$2:J69)&gt;0.01,"",IF('MissFill 1'!J67/SUM('MissFill 1'!J$2:J69)&gt;0.01,"",IF('MissFill 1'!J66/SUM('MissFill 1'!J$2:J69)&gt;0.01,"",DateEnded_5Day!$A69)))))))</f>
        <v/>
      </c>
      <c r="L69" s="54" t="str">
        <f>IF($A69&lt;='All Results'!$B$4,"",IF(SUM('MissFill 1'!K$2:K69)=0,"",(IF('MissFill 1'!K69/SUM('MissFill 1'!K$2:K69)&gt;0.01,"",IF('MissFill 1'!K68/SUM('MissFill 1'!K$2:K69)&gt;0.01,"",IF('MissFill 1'!K67/SUM('MissFill 1'!K$2:K69)&gt;0.01,"",IF('MissFill 1'!K66/SUM('MissFill 1'!K$2:K69)&gt;0.01,"",DateEnded_5Day!$A69)))))))</f>
        <v/>
      </c>
      <c r="M69" s="54" t="str">
        <f>IF($A69&lt;='All Results'!$B$4,"",IF(SUM('MissFill 1'!L$2:L69)=0,"",(IF('MissFill 1'!L69/SUM('MissFill 1'!L$2:L69)&gt;0.01,"",IF('MissFill 1'!L68/SUM('MissFill 1'!L$2:L69)&gt;0.01,"",IF('MissFill 1'!L67/SUM('MissFill 1'!L$2:L69)&gt;0.01,"",IF('MissFill 1'!L66/SUM('MissFill 1'!L$2:L69)&gt;0.01,"",DateEnded_5Day!$A69)))))))</f>
        <v/>
      </c>
      <c r="N69" s="54" t="str">
        <f>IF($A69&lt;='All Results'!$B$4,"",IF(SUM('MissFill 1'!M$2:M69)=0,"",(IF('MissFill 1'!M69/SUM('MissFill 1'!M$2:M69)&gt;0.01,"",IF('MissFill 1'!M68/SUM('MissFill 1'!M$2:M69)&gt;0.01,"",IF('MissFill 1'!M67/SUM('MissFill 1'!M$2:M69)&gt;0.01,"",IF('MissFill 1'!M66/SUM('MissFill 1'!M$2:M69)&gt;0.01,"",DateEnded_5Day!$A69)))))))</f>
        <v/>
      </c>
      <c r="O69" s="54" t="str">
        <f>IF($A69&lt;='All Results'!$B$4,"",IF(SUM('MissFill 1'!N$2:N69)=0,"",(IF('MissFill 1'!N69/SUM('MissFill 1'!N$2:N69)&gt;0.01,"",IF('MissFill 1'!N68/SUM('MissFill 1'!N$2:N69)&gt;0.01,"",IF('MissFill 1'!N67/SUM('MissFill 1'!N$2:N69)&gt;0.01,"",IF('MissFill 1'!N66/SUM('MissFill 1'!N$2:N69)&gt;0.01,"",DateEnded_5Day!$A69)))))))</f>
        <v/>
      </c>
      <c r="P69" s="54" t="str">
        <f>IF($A69&lt;='All Results'!$B$4,"",IF(SUM('MissFill 1'!O$2:O69)=0,"",(IF('MissFill 1'!O69/SUM('MissFill 1'!O$2:O69)&gt;0.01,"",IF('MissFill 1'!O68/SUM('MissFill 1'!O$2:O69)&gt;0.01,"",IF('MissFill 1'!O67/SUM('MissFill 1'!O$2:O69)&gt;0.01,"",IF('MissFill 1'!O66/SUM('MissFill 1'!O$2:O69)&gt;0.01,"",DateEnded_5Day!$A69)))))))</f>
        <v/>
      </c>
      <c r="Q69" s="54" t="str">
        <f>IF($A69&lt;='All Results'!$B$4,"",IF(SUM('MissFill 1'!P$2:P69)=0,"",(IF('MissFill 1'!P69/SUM('MissFill 1'!P$2:P69)&gt;0.01,"",IF('MissFill 1'!P68/SUM('MissFill 1'!P$2:P69)&gt;0.01,"",IF('MissFill 1'!P67/SUM('MissFill 1'!P$2:P69)&gt;0.01,"",IF('MissFill 1'!P66/SUM('MissFill 1'!P$2:P69)&gt;0.01,"",DateEnded_5Day!$A69)))))))</f>
        <v/>
      </c>
      <c r="R69" s="54" t="str">
        <f>IF($A69&lt;='All Results'!$B$4,"",IF(SUM('MissFill 1'!Q$2:Q69)=0,"",(IF('MissFill 1'!Q69/SUM('MissFill 1'!Q$2:Q69)&gt;0.01,"",IF('MissFill 1'!Q68/SUM('MissFill 1'!Q$2:Q69)&gt;0.01,"",IF('MissFill 1'!Q67/SUM('MissFill 1'!Q$2:Q69)&gt;0.01,"",IF('MissFill 1'!Q66/SUM('MissFill 1'!Q$2:Q69)&gt;0.01,"",DateEnded_5Day!$A69)))))))</f>
        <v/>
      </c>
      <c r="S69" s="54" t="str">
        <f>IF($A69&lt;='All Results'!$B$4,"",IF(SUM('MissFill 1'!R$2:R69)=0,"",(IF('MissFill 1'!R69/SUM('MissFill 1'!R$2:R69)&gt;0.01,"",IF('MissFill 1'!R68/SUM('MissFill 1'!R$2:R69)&gt;0.01,"",IF('MissFill 1'!R67/SUM('MissFill 1'!R$2:R69)&gt;0.01,"",IF('MissFill 1'!R66/SUM('MissFill 1'!R$2:R69)&gt;0.01,"",DateEnded_5Day!$A69)))))))</f>
        <v/>
      </c>
      <c r="T69" s="54" t="str">
        <f>IF($A69&lt;='All Results'!$B$4,"",IF(SUM('MissFill 1'!S$2:S69)=0,"",(IF('MissFill 1'!S69/SUM('MissFill 1'!S$2:S69)&gt;0.01,"",IF('MissFill 1'!S68/SUM('MissFill 1'!S$2:S69)&gt;0.01,"",IF('MissFill 1'!S67/SUM('MissFill 1'!S$2:S69)&gt;0.01,"",IF('MissFill 1'!S66/SUM('MissFill 1'!S$2:S69)&gt;0.01,"",DateEnded_5Day!$A69)))))))</f>
        <v/>
      </c>
      <c r="U69" s="54" t="str">
        <f>IF($A69&lt;='All Results'!$B$4,"",IF(SUM('MissFill 1'!T$2:T69)=0,"",(IF('MissFill 1'!T69/SUM('MissFill 1'!T$2:T69)&gt;0.01,"",IF('MissFill 1'!T68/SUM('MissFill 1'!T$2:T69)&gt;0.01,"",IF('MissFill 1'!T67/SUM('MissFill 1'!T$2:T69)&gt;0.01,"",IF('MissFill 1'!T66/SUM('MissFill 1'!T$2:T69)&gt;0.01,"",DateEnded_5Day!$A69)))))))</f>
        <v/>
      </c>
      <c r="V69" s="54" t="str">
        <f>IF($A69&lt;='All Results'!$B$4,"",IF(SUM('MissFill 1'!U$2:U69)=0,"",(IF('MissFill 1'!U69/SUM('MissFill 1'!U$2:U69)&gt;0.01,"",IF('MissFill 1'!U68/SUM('MissFill 1'!U$2:U69)&gt;0.01,"",IF('MissFill 1'!U67/SUM('MissFill 1'!U$2:U69)&gt;0.01,"",IF('MissFill 1'!U66/SUM('MissFill 1'!U$2:U69)&gt;0.01,"",DateEnded_5Day!$A69)))))))</f>
        <v/>
      </c>
      <c r="W69" s="54" t="str">
        <f>IF($A69&lt;='All Results'!$B$4,"",IF(SUM('MissFill 1'!V$2:V69)=0,"",(IF('MissFill 1'!V69/SUM('MissFill 1'!V$2:V69)&gt;0.01,"",IF('MissFill 1'!V68/SUM('MissFill 1'!V$2:V69)&gt;0.01,"",IF('MissFill 1'!V67/SUM('MissFill 1'!V$2:V69)&gt;0.01,"",IF('MissFill 1'!V66/SUM('MissFill 1'!V$2:V69)&gt;0.01,"",DateEnded_5Day!$A69)))))))</f>
        <v/>
      </c>
      <c r="X69" s="54" t="str">
        <f>IF($A69&lt;='All Results'!$B$4,"",IF(SUM('MissFill 1'!W$2:W69)=0,"",(IF('MissFill 1'!W69/SUM('MissFill 1'!W$2:W69)&gt;0.01,"",IF('MissFill 1'!W68/SUM('MissFill 1'!W$2:W69)&gt;0.01,"",IF('MissFill 1'!W67/SUM('MissFill 1'!W$2:W69)&gt;0.01,"",IF('MissFill 1'!W66/SUM('MissFill 1'!W$2:W69)&gt;0.01,"",DateEnded_5Day!$A69)))))))</f>
        <v/>
      </c>
      <c r="Y69" s="54" t="str">
        <f>IF($A69&lt;='All Results'!$B$4,"",IF(SUM('MissFill 1'!X$2:X69)=0,"",(IF('MissFill 1'!X69/SUM('MissFill 1'!X$2:X69)&gt;0.01,"",IF('MissFill 1'!X68/SUM('MissFill 1'!X$2:X69)&gt;0.01,"",IF('MissFill 1'!X67/SUM('MissFill 1'!X$2:X69)&gt;0.01,"",IF('MissFill 1'!X66/SUM('MissFill 1'!X$2:X69)&gt;0.01,"",DateEnded_5Day!$A69)))))))</f>
        <v/>
      </c>
      <c r="Z69" s="54" t="str">
        <f>IF($A69&lt;='All Results'!$B$4,"",IF(SUM('MissFill 1'!Y$2:Y69)=0,"",(IF('MissFill 1'!Y69/SUM('MissFill 1'!Y$2:Y69)&gt;0.01,"",IF('MissFill 1'!Y68/SUM('MissFill 1'!Y$2:Y69)&gt;0.01,"",IF('MissFill 1'!Y67/SUM('MissFill 1'!Y$2:Y69)&gt;0.01,"",IF('MissFill 1'!Y66/SUM('MissFill 1'!Y$2:Y69)&gt;0.01,"",DateEnded_5Day!$A69)))))))</f>
        <v/>
      </c>
      <c r="AA69" s="54" t="str">
        <f>IF($A69&lt;='All Results'!$B$4,"",IF(SUM('MissFill 1'!Z$2:Z69)=0,"",(IF('MissFill 1'!Z69/SUM('MissFill 1'!Z$2:Z69)&gt;0.01,"",IF('MissFill 1'!Z68/SUM('MissFill 1'!Z$2:Z69)&gt;0.01,"",IF('MissFill 1'!Z67/SUM('MissFill 1'!Z$2:Z69)&gt;0.01,"",IF('MissFill 1'!Z66/SUM('MissFill 1'!Z$2:Z69)&gt;0.01,"",DateEnded_5Day!$A69)))))))</f>
        <v/>
      </c>
      <c r="AB69" s="54" t="str">
        <f>IF($A69&lt;='All Results'!$B$4,"",IF(SUM('MissFill 1'!AA$2:AA69)=0,"",(IF('MissFill 1'!AA69/SUM('MissFill 1'!AA$2:AA69)&gt;0.01,"",IF('MissFill 1'!AA68/SUM('MissFill 1'!AA$2:AA69)&gt;0.01,"",IF('MissFill 1'!AA67/SUM('MissFill 1'!AA$2:AA69)&gt;0.01,"",IF('MissFill 1'!AA66/SUM('MissFill 1'!AA$2:AA69)&gt;0.01,"",DateEnded_5Day!$A69)))))))</f>
        <v/>
      </c>
      <c r="AC69" s="54" t="str">
        <f>IF($A69&lt;='All Results'!$B$4,"",IF(SUM('MissFill 1'!AB$2:AB69)=0,"",(IF('MissFill 1'!AB69/SUM('MissFill 1'!AB$2:AB69)&gt;0.01,"",IF('MissFill 1'!AB68/SUM('MissFill 1'!AB$2:AB69)&gt;0.01,"",IF('MissFill 1'!AB67/SUM('MissFill 1'!AB$2:AB69)&gt;0.01,"",IF('MissFill 1'!AB66/SUM('MissFill 1'!AB$2:AB69)&gt;0.01,"",DateEnded_5Day!$A69)))))))</f>
        <v/>
      </c>
      <c r="AD69" s="54" t="str">
        <f>IF($A69&lt;='All Results'!$B$4,"",IF(SUM('MissFill 1'!AC$2:AC69)=0,"",(IF('MissFill 1'!AC69/SUM('MissFill 1'!AC$2:AC69)&gt;0.01,"",IF('MissFill 1'!AC68/SUM('MissFill 1'!AC$2:AC69)&gt;0.01,"",IF('MissFill 1'!AC67/SUM('MissFill 1'!AC$2:AC69)&gt;0.01,"",IF('MissFill 1'!AC66/SUM('MissFill 1'!AC$2:AC69)&gt;0.01,"",DateEnded_5Day!$A69)))))))</f>
        <v/>
      </c>
      <c r="AE69" s="54" t="str">
        <f>IF($A69&lt;='All Results'!$B$4,"",IF(SUM('MissFill 1'!AD$2:AD69)=0,"",(IF('MissFill 1'!AD69/SUM('MissFill 1'!AD$2:AD69)&gt;0.01,"",IF('MissFill 1'!AD68/SUM('MissFill 1'!AD$2:AD69)&gt;0.01,"",IF('MissFill 1'!AD67/SUM('MissFill 1'!AD$2:AD69)&gt;0.01,"",IF('MissFill 1'!AD66/SUM('MissFill 1'!AD$2:AD69)&gt;0.01,"",DateEnded_5Day!$A69)))))))</f>
        <v/>
      </c>
      <c r="AF69" s="54" t="str">
        <f>IF($A69&lt;='All Results'!$B$4,"",IF(SUM('MissFill 1'!AE$2:AE69)=0,"",(IF('MissFill 1'!AE69/SUM('MissFill 1'!AE$2:AE69)&gt;0.01,"",IF('MissFill 1'!AE68/SUM('MissFill 1'!AE$2:AE69)&gt;0.01,"",IF('MissFill 1'!AE67/SUM('MissFill 1'!AE$2:AE69)&gt;0.01,"",IF('MissFill 1'!AE66/SUM('MissFill 1'!AE$2:AE69)&gt;0.01,"",DateEnded_5Day!$A69)))))))</f>
        <v/>
      </c>
      <c r="AG69" s="54" t="str">
        <f>IF($A69&lt;='All Results'!$B$4,"",IF(SUM('MissFill 1'!AF$2:AF69)=0,"",(IF('MissFill 1'!AF69/SUM('MissFill 1'!AF$2:AF69)&gt;0.01,"",IF('MissFill 1'!AF68/SUM('MissFill 1'!AF$2:AF69)&gt;0.01,"",IF('MissFill 1'!AF67/SUM('MissFill 1'!AF$2:AF69)&gt;0.01,"",IF('MissFill 1'!AF66/SUM('MissFill 1'!AF$2:AF69)&gt;0.01,"",DateEnded_5Day!$A69)))))))</f>
        <v/>
      </c>
      <c r="AH69" s="54" t="str">
        <f>IF($A69&lt;='All Results'!$B$4,"",IF(SUM('MissFill 1'!AG$2:AG69)=0,"",(IF('MissFill 1'!AG69/SUM('MissFill 1'!AG$2:AG69)&gt;0.01,"",IF('MissFill 1'!AG68/SUM('MissFill 1'!AG$2:AG69)&gt;0.01,"",IF('MissFill 1'!AG67/SUM('MissFill 1'!AG$2:AG69)&gt;0.01,"",IF('MissFill 1'!AG66/SUM('MissFill 1'!AG$2:AG69)&gt;0.01,"",DateEnded_5Day!$A69)))))))</f>
        <v/>
      </c>
      <c r="AI69" s="54" t="str">
        <f>IF($A69&lt;='All Results'!$B$4,"",IF(SUM('MissFill 1'!AH$2:AH69)=0,"",(IF('MissFill 1'!AH69/SUM('MissFill 1'!AH$2:AH69)&gt;0.01,"",IF('MissFill 1'!AH68/SUM('MissFill 1'!AH$2:AH69)&gt;0.01,"",IF('MissFill 1'!AH67/SUM('MissFill 1'!AH$2:AH69)&gt;0.01,"",IF('MissFill 1'!AH66/SUM('MissFill 1'!AH$2:AH69)&gt;0.01,"",DateEnded_5Day!$A69)))))))</f>
        <v/>
      </c>
      <c r="AJ69" s="54" t="str">
        <f>IF($A69&lt;='All Results'!$B$4,"",IF(SUM('MissFill 1'!AI$2:AI69)=0,"",(IF('MissFill 1'!AI69/SUM('MissFill 1'!AI$2:AI69)&gt;0.01,"",IF('MissFill 1'!AI68/SUM('MissFill 1'!AI$2:AI69)&gt;0.01,"",IF('MissFill 1'!AI67/SUM('MissFill 1'!AI$2:AI69)&gt;0.01,"",IF('MissFill 1'!AI66/SUM('MissFill 1'!AI$2:AI69)&gt;0.01,"",DateEnded_5Day!$A69)))))))</f>
        <v/>
      </c>
      <c r="AK69" s="54" t="str">
        <f>IF($A69&lt;='All Results'!$B$4,"",IF(SUM('MissFill 1'!AJ$2:AJ69)=0,"",(IF('MissFill 1'!AJ69/SUM('MissFill 1'!AJ$2:AJ69)&gt;0.01,"",IF('MissFill 1'!AJ68/SUM('MissFill 1'!AJ$2:AJ69)&gt;0.01,"",IF('MissFill 1'!AJ67/SUM('MissFill 1'!AJ$2:AJ69)&gt;0.01,"",IF('MissFill 1'!AJ66/SUM('MissFill 1'!AJ$2:AJ69)&gt;0.01,"",DateEnded_5Day!$A69)))))))</f>
        <v/>
      </c>
      <c r="AL69" s="54" t="str">
        <f>IF($A69&lt;='All Results'!$B$4,"",IF(SUM('MissFill 1'!AK$2:AK69)=0,"",(IF('MissFill 1'!AK69/SUM('MissFill 1'!AK$2:AK69)&gt;0.01,"",IF('MissFill 1'!AK68/SUM('MissFill 1'!AK$2:AK69)&gt;0.01,"",IF('MissFill 1'!AK67/SUM('MissFill 1'!AK$2:AK69)&gt;0.01,"",IF('MissFill 1'!AK66/SUM('MissFill 1'!AK$2:AK69)&gt;0.01,"",DateEnded_5Day!$A69)))))))</f>
        <v/>
      </c>
      <c r="AM69" s="54" t="str">
        <f>IF($A69&lt;='All Results'!$B$4,"",IF(SUM('MissFill 1'!AL$2:AL69)=0,"",(IF('MissFill 1'!AL69/SUM('MissFill 1'!AL$2:AL69)&gt;0.01,"",IF('MissFill 1'!AL68/SUM('MissFill 1'!AL$2:AL69)&gt;0.01,"",IF('MissFill 1'!AL67/SUM('MissFill 1'!AL$2:AL69)&gt;0.01,"",IF('MissFill 1'!AL66/SUM('MissFill 1'!AL$2:AL69)&gt;0.01,"",DateEnded_5Day!$A69)))))))</f>
        <v/>
      </c>
      <c r="AN69" s="54" t="str">
        <f>IF($A69&lt;='All Results'!$B$4,"",IF(SUM('MissFill 1'!AM$2:AM69)=0,"",(IF('MissFill 1'!AM69/SUM('MissFill 1'!AM$2:AM69)&gt;0.01,"",IF('MissFill 1'!AM68/SUM('MissFill 1'!AM$2:AM69)&gt;0.01,"",IF('MissFill 1'!AM67/SUM('MissFill 1'!AM$2:AM69)&gt;0.01,"",IF('MissFill 1'!AM66/SUM('MissFill 1'!AM$2:AM69)&gt;0.01,"",DateEnded_5Day!$A69)))))))</f>
        <v/>
      </c>
      <c r="AO69" s="54" t="str">
        <f>IF($A69&lt;='All Results'!$B$4,"",IF(SUM('MissFill 1'!AN$2:AN69)=0,"",(IF('MissFill 1'!AN69/SUM('MissFill 1'!AN$2:AN69)&gt;0.01,"",IF('MissFill 1'!AN68/SUM('MissFill 1'!AN$2:AN69)&gt;0.01,"",IF('MissFill 1'!AN67/SUM('MissFill 1'!AN$2:AN69)&gt;0.01,"",IF('MissFill 1'!AN66/SUM('MissFill 1'!AN$2:AN69)&gt;0.01,"",DateEnded_5Day!$A69)))))))</f>
        <v/>
      </c>
      <c r="AP69" s="54" t="str">
        <f>IF($A69&lt;='All Results'!$B$4,"",IF(SUM('MissFill 1'!AO$2:AO69)=0,"",(IF('MissFill 1'!AO69/SUM('MissFill 1'!AO$2:AO69)&gt;0.01,"",IF('MissFill 1'!AO68/SUM('MissFill 1'!AO$2:AO69)&gt;0.01,"",IF('MissFill 1'!AO67/SUM('MissFill 1'!AO$2:AO69)&gt;0.01,"",IF('MissFill 1'!AO66/SUM('MissFill 1'!AO$2:AO69)&gt;0.01,"",DateEnded_5Day!$A69)))))))</f>
        <v/>
      </c>
      <c r="AQ69" s="54" t="str">
        <f>IF($A69&lt;='All Results'!$B$4,"",IF(SUM('MissFill 1'!AP$2:AP69)=0,"",(IF('MissFill 1'!AP69/SUM('MissFill 1'!AP$2:AP69)&gt;0.01,"",IF('MissFill 1'!AP68/SUM('MissFill 1'!AP$2:AP69)&gt;0.01,"",IF('MissFill 1'!AP67/SUM('MissFill 1'!AP$2:AP69)&gt;0.01,"",IF('MissFill 1'!AP66/SUM('MissFill 1'!AP$2:AP69)&gt;0.01,"",DateEnded_5Day!$A69)))))))</f>
        <v/>
      </c>
      <c r="AR69" s="54" t="str">
        <f>IF($A69&lt;='All Results'!$B$4,"",IF(SUM('MissFill 1'!AQ$2:AQ69)=0,"",(IF('MissFill 1'!AQ69/SUM('MissFill 1'!AQ$2:AQ69)&gt;0.01,"",IF('MissFill 1'!AQ68/SUM('MissFill 1'!AQ$2:AQ69)&gt;0.01,"",IF('MissFill 1'!AQ67/SUM('MissFill 1'!AQ$2:AQ69)&gt;0.01,"",IF('MissFill 1'!AQ66/SUM('MissFill 1'!AQ$2:AQ69)&gt;0.01,"",DateEnded_5Day!$A69)))))))</f>
        <v/>
      </c>
      <c r="AS69" s="54" t="str">
        <f>IF($A69&lt;='All Results'!$B$4,"",IF(SUM('MissFill 1'!AR$2:AR69)=0,"",(IF('MissFill 1'!AR69/SUM('MissFill 1'!AR$2:AR69)&gt;0.01,"",IF('MissFill 1'!AR68/SUM('MissFill 1'!AR$2:AR69)&gt;0.01,"",IF('MissFill 1'!AR67/SUM('MissFill 1'!AR$2:AR69)&gt;0.01,"",IF('MissFill 1'!AR66/SUM('MissFill 1'!AR$2:AR69)&gt;0.01,"",DateEnded_5Day!$A69)))))))</f>
        <v/>
      </c>
      <c r="AT69" s="54" t="str">
        <f>IF($A69&lt;='All Results'!$B$4,"",IF(SUM('MissFill 1'!AS$2:AS69)=0,"",(IF('MissFill 1'!AS69/SUM('MissFill 1'!AS$2:AS69)&gt;0.01,"",IF('MissFill 1'!AS68/SUM('MissFill 1'!AS$2:AS69)&gt;0.01,"",IF('MissFill 1'!AS67/SUM('MissFill 1'!AS$2:AS69)&gt;0.01,"",IF('MissFill 1'!AS66/SUM('MissFill 1'!AS$2:AS69)&gt;0.01,"",DateEnded_5Day!$A69)))))))</f>
        <v/>
      </c>
      <c r="AU69" s="54" t="str">
        <f>IF($A69&lt;='All Results'!$B$4,"",IF(SUM('MissFill 1'!AT$2:AT69)=0,"",(IF('MissFill 1'!AT69/SUM('MissFill 1'!AT$2:AT69)&gt;0.01,"",IF('MissFill 1'!AT68/SUM('MissFill 1'!AT$2:AT69)&gt;0.01,"",IF('MissFill 1'!AT67/SUM('MissFill 1'!AT$2:AT69)&gt;0.01,"",IF('MissFill 1'!AT66/SUM('MissFill 1'!AT$2:AT69)&gt;0.01,"",DateEnded_5Day!$A69)))))))</f>
        <v/>
      </c>
      <c r="AV69" s="54" t="str">
        <f>IF($A69&lt;='All Results'!$B$4,"",IF(SUM('MissFill 1'!AU$2:AU69)=0,"",(IF('MissFill 1'!AU69/SUM('MissFill 1'!AU$2:AU69)&gt;0.01,"",IF('MissFill 1'!AU68/SUM('MissFill 1'!AU$2:AU69)&gt;0.01,"",IF('MissFill 1'!AU67/SUM('MissFill 1'!AU$2:AU69)&gt;0.01,"",IF('MissFill 1'!AU66/SUM('MissFill 1'!AU$2:AU69)&gt;0.01,"",DateEnded_5Day!$A69)))))))</f>
        <v/>
      </c>
      <c r="AW69" s="54" t="str">
        <f>IF($A69&lt;='All Results'!$B$4,"",IF(SUM('MissFill 1'!AV$2:AV69)=0,"",(IF('MissFill 1'!AV69/SUM('MissFill 1'!AV$2:AV69)&gt;0.01,"",IF('MissFill 1'!AV68/SUM('MissFill 1'!AV$2:AV69)&gt;0.01,"",IF('MissFill 1'!AV67/SUM('MissFill 1'!AV$2:AV69)&gt;0.01,"",IF('MissFill 1'!AV66/SUM('MissFill 1'!AV$2:AV69)&gt;0.01,"",DateEnded_5Day!$A69)))))))</f>
        <v/>
      </c>
      <c r="AX69" s="54" t="str">
        <f>IF($A69&lt;='All Results'!$B$4,"",IF(SUM('MissFill 1'!AW$2:AW69)=0,"",(IF('MissFill 1'!AW69/SUM('MissFill 1'!AW$2:AW69)&gt;0.01,"",IF('MissFill 1'!AW68/SUM('MissFill 1'!AW$2:AW69)&gt;0.01,"",IF('MissFill 1'!AW67/SUM('MissFill 1'!AW$2:AW69)&gt;0.01,"",IF('MissFill 1'!AW66/SUM('MissFill 1'!AW$2:AW69)&gt;0.01,"",DateEnded_5Day!$A69)))))))</f>
        <v/>
      </c>
    </row>
    <row r="70" spans="1:50" x14ac:dyDescent="0.25">
      <c r="A70" s="41">
        <v>44415</v>
      </c>
      <c r="B70" s="52">
        <v>219</v>
      </c>
      <c r="C70" s="54" t="str">
        <f>IF($A70&lt;='All Results'!$B$4,"",IF(SUM('MissFill 1'!B$2:B70)=0,"",(IF('MissFill 1'!B70/SUM('MissFill 1'!B$2:B70)&gt;0.01,"",IF('MissFill 1'!B69/SUM('MissFill 1'!B$2:B70)&gt;0.01,"",IF('MissFill 1'!B68/SUM('MissFill 1'!B$2:B70)&gt;0.01,"",IF('MissFill 1'!B67/SUM('MissFill 1'!B$2:B70)&gt;0.01,"",DateEnded_5Day!$A70)))))))</f>
        <v/>
      </c>
      <c r="D70" s="54" t="str">
        <f>IF($A70&lt;='All Results'!$B$4,"",IF(SUM('MissFill 1'!C$2:C70)=0,"",(IF('MissFill 1'!C70/SUM('MissFill 1'!C$2:C70)&gt;0.01,"",IF('MissFill 1'!C69/SUM('MissFill 1'!C$2:C70)&gt;0.01,"",IF('MissFill 1'!C68/SUM('MissFill 1'!C$2:C70)&gt;0.01,"",IF('MissFill 1'!C67/SUM('MissFill 1'!C$2:C70)&gt;0.01,"",DateEnded_5Day!$A70)))))))</f>
        <v/>
      </c>
      <c r="E70" s="54" t="str">
        <f>IF($A70&lt;='All Results'!$B$4,"",IF(SUM('MissFill 1'!D$2:D70)=0,"",(IF('MissFill 1'!D70/SUM('MissFill 1'!D$2:D70)&gt;0.01,"",IF('MissFill 1'!D69/SUM('MissFill 1'!D$2:D70)&gt;0.01,"",IF('MissFill 1'!D68/SUM('MissFill 1'!D$2:D70)&gt;0.01,"",IF('MissFill 1'!D67/SUM('MissFill 1'!D$2:D70)&gt;0.01,"",DateEnded_5Day!$A70)))))))</f>
        <v/>
      </c>
      <c r="F70" s="54" t="str">
        <f>IF($A70&lt;='All Results'!$B$4,"",IF(SUM('MissFill 1'!E$2:E70)=0,"",(IF('MissFill 1'!E70/SUM('MissFill 1'!E$2:E70)&gt;0.01,"",IF('MissFill 1'!E69/SUM('MissFill 1'!E$2:E70)&gt;0.01,"",IF('MissFill 1'!E68/SUM('MissFill 1'!E$2:E70)&gt;0.01,"",IF('MissFill 1'!E67/SUM('MissFill 1'!E$2:E70)&gt;0.01,"",DateEnded_5Day!$A70)))))))</f>
        <v/>
      </c>
      <c r="G70" s="54" t="str">
        <f>IF($A70&lt;='All Results'!$B$4,"",IF(SUM('MissFill 1'!F$2:F70)=0,"",(IF('MissFill 1'!F70/SUM('MissFill 1'!F$2:F70)&gt;0.01,"",IF('MissFill 1'!F69/SUM('MissFill 1'!F$2:F70)&gt;0.01,"",IF('MissFill 1'!F68/SUM('MissFill 1'!F$2:F70)&gt;0.01,"",IF('MissFill 1'!F67/SUM('MissFill 1'!F$2:F70)&gt;0.01,"",DateEnded_5Day!$A70)))))))</f>
        <v/>
      </c>
      <c r="H70" s="54" t="str">
        <f>IF($A70&lt;='All Results'!$B$4,"",IF(SUM('MissFill 1'!G$2:G70)=0,"",(IF('MissFill 1'!G70/SUM('MissFill 1'!G$2:G70)&gt;0.01,"",IF('MissFill 1'!G69/SUM('MissFill 1'!G$2:G70)&gt;0.01,"",IF('MissFill 1'!G68/SUM('MissFill 1'!G$2:G70)&gt;0.01,"",IF('MissFill 1'!G67/SUM('MissFill 1'!G$2:G70)&gt;0.01,"",DateEnded_5Day!$A70)))))))</f>
        <v/>
      </c>
      <c r="I70" s="54" t="str">
        <f>IF($A70&lt;='All Results'!$B$4,"",IF(SUM('MissFill 1'!H$2:H70)=0,"",(IF('MissFill 1'!H70/SUM('MissFill 1'!H$2:H70)&gt;0.01,"",IF('MissFill 1'!H69/SUM('MissFill 1'!H$2:H70)&gt;0.01,"",IF('MissFill 1'!H68/SUM('MissFill 1'!H$2:H70)&gt;0.01,"",IF('MissFill 1'!H67/SUM('MissFill 1'!H$2:H70)&gt;0.01,"",DateEnded_5Day!$A70)))))))</f>
        <v/>
      </c>
      <c r="J70" s="54" t="str">
        <f>IF($A70&lt;='All Results'!$B$4,"",IF(SUM('MissFill 1'!I$2:I70)=0,"",(IF('MissFill 1'!I70/SUM('MissFill 1'!I$2:I70)&gt;0.01,"",IF('MissFill 1'!I69/SUM('MissFill 1'!I$2:I70)&gt;0.01,"",IF('MissFill 1'!I68/SUM('MissFill 1'!I$2:I70)&gt;0.01,"",IF('MissFill 1'!I67/SUM('MissFill 1'!I$2:I70)&gt;0.01,"",DateEnded_5Day!$A70)))))))</f>
        <v/>
      </c>
      <c r="K70" s="54" t="str">
        <f>IF($A70&lt;='All Results'!$B$4,"",IF(SUM('MissFill 1'!J$2:J70)=0,"",(IF('MissFill 1'!J70/SUM('MissFill 1'!J$2:J70)&gt;0.01,"",IF('MissFill 1'!J69/SUM('MissFill 1'!J$2:J70)&gt;0.01,"",IF('MissFill 1'!J68/SUM('MissFill 1'!J$2:J70)&gt;0.01,"",IF('MissFill 1'!J67/SUM('MissFill 1'!J$2:J70)&gt;0.01,"",DateEnded_5Day!$A70)))))))</f>
        <v/>
      </c>
      <c r="L70" s="54" t="str">
        <f>IF($A70&lt;='All Results'!$B$4,"",IF(SUM('MissFill 1'!K$2:K70)=0,"",(IF('MissFill 1'!K70/SUM('MissFill 1'!K$2:K70)&gt;0.01,"",IF('MissFill 1'!K69/SUM('MissFill 1'!K$2:K70)&gt;0.01,"",IF('MissFill 1'!K68/SUM('MissFill 1'!K$2:K70)&gt;0.01,"",IF('MissFill 1'!K67/SUM('MissFill 1'!K$2:K70)&gt;0.01,"",DateEnded_5Day!$A70)))))))</f>
        <v/>
      </c>
      <c r="M70" s="54" t="str">
        <f>IF($A70&lt;='All Results'!$B$4,"",IF(SUM('MissFill 1'!L$2:L70)=0,"",(IF('MissFill 1'!L70/SUM('MissFill 1'!L$2:L70)&gt;0.01,"",IF('MissFill 1'!L69/SUM('MissFill 1'!L$2:L70)&gt;0.01,"",IF('MissFill 1'!L68/SUM('MissFill 1'!L$2:L70)&gt;0.01,"",IF('MissFill 1'!L67/SUM('MissFill 1'!L$2:L70)&gt;0.01,"",DateEnded_5Day!$A70)))))))</f>
        <v/>
      </c>
      <c r="N70" s="54" t="str">
        <f>IF($A70&lt;='All Results'!$B$4,"",IF(SUM('MissFill 1'!M$2:M70)=0,"",(IF('MissFill 1'!M70/SUM('MissFill 1'!M$2:M70)&gt;0.01,"",IF('MissFill 1'!M69/SUM('MissFill 1'!M$2:M70)&gt;0.01,"",IF('MissFill 1'!M68/SUM('MissFill 1'!M$2:M70)&gt;0.01,"",IF('MissFill 1'!M67/SUM('MissFill 1'!M$2:M70)&gt;0.01,"",DateEnded_5Day!$A70)))))))</f>
        <v/>
      </c>
      <c r="O70" s="54" t="str">
        <f>IF($A70&lt;='All Results'!$B$4,"",IF(SUM('MissFill 1'!N$2:N70)=0,"",(IF('MissFill 1'!N70/SUM('MissFill 1'!N$2:N70)&gt;0.01,"",IF('MissFill 1'!N69/SUM('MissFill 1'!N$2:N70)&gt;0.01,"",IF('MissFill 1'!N68/SUM('MissFill 1'!N$2:N70)&gt;0.01,"",IF('MissFill 1'!N67/SUM('MissFill 1'!N$2:N70)&gt;0.01,"",DateEnded_5Day!$A70)))))))</f>
        <v/>
      </c>
      <c r="P70" s="54" t="str">
        <f>IF($A70&lt;='All Results'!$B$4,"",IF(SUM('MissFill 1'!O$2:O70)=0,"",(IF('MissFill 1'!O70/SUM('MissFill 1'!O$2:O70)&gt;0.01,"",IF('MissFill 1'!O69/SUM('MissFill 1'!O$2:O70)&gt;0.01,"",IF('MissFill 1'!O68/SUM('MissFill 1'!O$2:O70)&gt;0.01,"",IF('MissFill 1'!O67/SUM('MissFill 1'!O$2:O70)&gt;0.01,"",DateEnded_5Day!$A70)))))))</f>
        <v/>
      </c>
      <c r="Q70" s="54" t="str">
        <f>IF($A70&lt;='All Results'!$B$4,"",IF(SUM('MissFill 1'!P$2:P70)=0,"",(IF('MissFill 1'!P70/SUM('MissFill 1'!P$2:P70)&gt;0.01,"",IF('MissFill 1'!P69/SUM('MissFill 1'!P$2:P70)&gt;0.01,"",IF('MissFill 1'!P68/SUM('MissFill 1'!P$2:P70)&gt;0.01,"",IF('MissFill 1'!P67/SUM('MissFill 1'!P$2:P70)&gt;0.01,"",DateEnded_5Day!$A70)))))))</f>
        <v/>
      </c>
      <c r="R70" s="54" t="str">
        <f>IF($A70&lt;='All Results'!$B$4,"",IF(SUM('MissFill 1'!Q$2:Q70)=0,"",(IF('MissFill 1'!Q70/SUM('MissFill 1'!Q$2:Q70)&gt;0.01,"",IF('MissFill 1'!Q69/SUM('MissFill 1'!Q$2:Q70)&gt;0.01,"",IF('MissFill 1'!Q68/SUM('MissFill 1'!Q$2:Q70)&gt;0.01,"",IF('MissFill 1'!Q67/SUM('MissFill 1'!Q$2:Q70)&gt;0.01,"",DateEnded_5Day!$A70)))))))</f>
        <v/>
      </c>
      <c r="S70" s="54" t="str">
        <f>IF($A70&lt;='All Results'!$B$4,"",IF(SUM('MissFill 1'!R$2:R70)=0,"",(IF('MissFill 1'!R70/SUM('MissFill 1'!R$2:R70)&gt;0.01,"",IF('MissFill 1'!R69/SUM('MissFill 1'!R$2:R70)&gt;0.01,"",IF('MissFill 1'!R68/SUM('MissFill 1'!R$2:R70)&gt;0.01,"",IF('MissFill 1'!R67/SUM('MissFill 1'!R$2:R70)&gt;0.01,"",DateEnded_5Day!$A70)))))))</f>
        <v/>
      </c>
      <c r="T70" s="54" t="str">
        <f>IF($A70&lt;='All Results'!$B$4,"",IF(SUM('MissFill 1'!S$2:S70)=0,"",(IF('MissFill 1'!S70/SUM('MissFill 1'!S$2:S70)&gt;0.01,"",IF('MissFill 1'!S69/SUM('MissFill 1'!S$2:S70)&gt;0.01,"",IF('MissFill 1'!S68/SUM('MissFill 1'!S$2:S70)&gt;0.01,"",IF('MissFill 1'!S67/SUM('MissFill 1'!S$2:S70)&gt;0.01,"",DateEnded_5Day!$A70)))))))</f>
        <v/>
      </c>
      <c r="U70" s="54" t="str">
        <f>IF($A70&lt;='All Results'!$B$4,"",IF(SUM('MissFill 1'!T$2:T70)=0,"",(IF('MissFill 1'!T70/SUM('MissFill 1'!T$2:T70)&gt;0.01,"",IF('MissFill 1'!T69/SUM('MissFill 1'!T$2:T70)&gt;0.01,"",IF('MissFill 1'!T68/SUM('MissFill 1'!T$2:T70)&gt;0.01,"",IF('MissFill 1'!T67/SUM('MissFill 1'!T$2:T70)&gt;0.01,"",DateEnded_5Day!$A70)))))))</f>
        <v/>
      </c>
      <c r="V70" s="54" t="str">
        <f>IF($A70&lt;='All Results'!$B$4,"",IF(SUM('MissFill 1'!U$2:U70)=0,"",(IF('MissFill 1'!U70/SUM('MissFill 1'!U$2:U70)&gt;0.01,"",IF('MissFill 1'!U69/SUM('MissFill 1'!U$2:U70)&gt;0.01,"",IF('MissFill 1'!U68/SUM('MissFill 1'!U$2:U70)&gt;0.01,"",IF('MissFill 1'!U67/SUM('MissFill 1'!U$2:U70)&gt;0.01,"",DateEnded_5Day!$A70)))))))</f>
        <v/>
      </c>
      <c r="W70" s="54" t="str">
        <f>IF($A70&lt;='All Results'!$B$4,"",IF(SUM('MissFill 1'!V$2:V70)=0,"",(IF('MissFill 1'!V70/SUM('MissFill 1'!V$2:V70)&gt;0.01,"",IF('MissFill 1'!V69/SUM('MissFill 1'!V$2:V70)&gt;0.01,"",IF('MissFill 1'!V68/SUM('MissFill 1'!V$2:V70)&gt;0.01,"",IF('MissFill 1'!V67/SUM('MissFill 1'!V$2:V70)&gt;0.01,"",DateEnded_5Day!$A70)))))))</f>
        <v/>
      </c>
      <c r="X70" s="54" t="str">
        <f>IF($A70&lt;='All Results'!$B$4,"",IF(SUM('MissFill 1'!W$2:W70)=0,"",(IF('MissFill 1'!W70/SUM('MissFill 1'!W$2:W70)&gt;0.01,"",IF('MissFill 1'!W69/SUM('MissFill 1'!W$2:W70)&gt;0.01,"",IF('MissFill 1'!W68/SUM('MissFill 1'!W$2:W70)&gt;0.01,"",IF('MissFill 1'!W67/SUM('MissFill 1'!W$2:W70)&gt;0.01,"",DateEnded_5Day!$A70)))))))</f>
        <v/>
      </c>
      <c r="Y70" s="54" t="str">
        <f>IF($A70&lt;='All Results'!$B$4,"",IF(SUM('MissFill 1'!X$2:X70)=0,"",(IF('MissFill 1'!X70/SUM('MissFill 1'!X$2:X70)&gt;0.01,"",IF('MissFill 1'!X69/SUM('MissFill 1'!X$2:X70)&gt;0.01,"",IF('MissFill 1'!X68/SUM('MissFill 1'!X$2:X70)&gt;0.01,"",IF('MissFill 1'!X67/SUM('MissFill 1'!X$2:X70)&gt;0.01,"",DateEnded_5Day!$A70)))))))</f>
        <v/>
      </c>
      <c r="Z70" s="54" t="str">
        <f>IF($A70&lt;='All Results'!$B$4,"",IF(SUM('MissFill 1'!Y$2:Y70)=0,"",(IF('MissFill 1'!Y70/SUM('MissFill 1'!Y$2:Y70)&gt;0.01,"",IF('MissFill 1'!Y69/SUM('MissFill 1'!Y$2:Y70)&gt;0.01,"",IF('MissFill 1'!Y68/SUM('MissFill 1'!Y$2:Y70)&gt;0.01,"",IF('MissFill 1'!Y67/SUM('MissFill 1'!Y$2:Y70)&gt;0.01,"",DateEnded_5Day!$A70)))))))</f>
        <v/>
      </c>
      <c r="AA70" s="54" t="str">
        <f>IF($A70&lt;='All Results'!$B$4,"",IF(SUM('MissFill 1'!Z$2:Z70)=0,"",(IF('MissFill 1'!Z70/SUM('MissFill 1'!Z$2:Z70)&gt;0.01,"",IF('MissFill 1'!Z69/SUM('MissFill 1'!Z$2:Z70)&gt;0.01,"",IF('MissFill 1'!Z68/SUM('MissFill 1'!Z$2:Z70)&gt;0.01,"",IF('MissFill 1'!Z67/SUM('MissFill 1'!Z$2:Z70)&gt;0.01,"",DateEnded_5Day!$A70)))))))</f>
        <v/>
      </c>
      <c r="AB70" s="54" t="str">
        <f>IF($A70&lt;='All Results'!$B$4,"",IF(SUM('MissFill 1'!AA$2:AA70)=0,"",(IF('MissFill 1'!AA70/SUM('MissFill 1'!AA$2:AA70)&gt;0.01,"",IF('MissFill 1'!AA69/SUM('MissFill 1'!AA$2:AA70)&gt;0.01,"",IF('MissFill 1'!AA68/SUM('MissFill 1'!AA$2:AA70)&gt;0.01,"",IF('MissFill 1'!AA67/SUM('MissFill 1'!AA$2:AA70)&gt;0.01,"",DateEnded_5Day!$A70)))))))</f>
        <v/>
      </c>
      <c r="AC70" s="54" t="str">
        <f>IF($A70&lt;='All Results'!$B$4,"",IF(SUM('MissFill 1'!AB$2:AB70)=0,"",(IF('MissFill 1'!AB70/SUM('MissFill 1'!AB$2:AB70)&gt;0.01,"",IF('MissFill 1'!AB69/SUM('MissFill 1'!AB$2:AB70)&gt;0.01,"",IF('MissFill 1'!AB68/SUM('MissFill 1'!AB$2:AB70)&gt;0.01,"",IF('MissFill 1'!AB67/SUM('MissFill 1'!AB$2:AB70)&gt;0.01,"",DateEnded_5Day!$A70)))))))</f>
        <v/>
      </c>
      <c r="AD70" s="54" t="str">
        <f>IF($A70&lt;='All Results'!$B$4,"",IF(SUM('MissFill 1'!AC$2:AC70)=0,"",(IF('MissFill 1'!AC70/SUM('MissFill 1'!AC$2:AC70)&gt;0.01,"",IF('MissFill 1'!AC69/SUM('MissFill 1'!AC$2:AC70)&gt;0.01,"",IF('MissFill 1'!AC68/SUM('MissFill 1'!AC$2:AC70)&gt;0.01,"",IF('MissFill 1'!AC67/SUM('MissFill 1'!AC$2:AC70)&gt;0.01,"",DateEnded_5Day!$A70)))))))</f>
        <v/>
      </c>
      <c r="AE70" s="54" t="str">
        <f>IF($A70&lt;='All Results'!$B$4,"",IF(SUM('MissFill 1'!AD$2:AD70)=0,"",(IF('MissFill 1'!AD70/SUM('MissFill 1'!AD$2:AD70)&gt;0.01,"",IF('MissFill 1'!AD69/SUM('MissFill 1'!AD$2:AD70)&gt;0.01,"",IF('MissFill 1'!AD68/SUM('MissFill 1'!AD$2:AD70)&gt;0.01,"",IF('MissFill 1'!AD67/SUM('MissFill 1'!AD$2:AD70)&gt;0.01,"",DateEnded_5Day!$A70)))))))</f>
        <v/>
      </c>
      <c r="AF70" s="54" t="str">
        <f>IF($A70&lt;='All Results'!$B$4,"",IF(SUM('MissFill 1'!AE$2:AE70)=0,"",(IF('MissFill 1'!AE70/SUM('MissFill 1'!AE$2:AE70)&gt;0.01,"",IF('MissFill 1'!AE69/SUM('MissFill 1'!AE$2:AE70)&gt;0.01,"",IF('MissFill 1'!AE68/SUM('MissFill 1'!AE$2:AE70)&gt;0.01,"",IF('MissFill 1'!AE67/SUM('MissFill 1'!AE$2:AE70)&gt;0.01,"",DateEnded_5Day!$A70)))))))</f>
        <v/>
      </c>
      <c r="AG70" s="54" t="str">
        <f>IF($A70&lt;='All Results'!$B$4,"",IF(SUM('MissFill 1'!AF$2:AF70)=0,"",(IF('MissFill 1'!AF70/SUM('MissFill 1'!AF$2:AF70)&gt;0.01,"",IF('MissFill 1'!AF69/SUM('MissFill 1'!AF$2:AF70)&gt;0.01,"",IF('MissFill 1'!AF68/SUM('MissFill 1'!AF$2:AF70)&gt;0.01,"",IF('MissFill 1'!AF67/SUM('MissFill 1'!AF$2:AF70)&gt;0.01,"",DateEnded_5Day!$A70)))))))</f>
        <v/>
      </c>
      <c r="AH70" s="54" t="str">
        <f>IF($A70&lt;='All Results'!$B$4,"",IF(SUM('MissFill 1'!AG$2:AG70)=0,"",(IF('MissFill 1'!AG70/SUM('MissFill 1'!AG$2:AG70)&gt;0.01,"",IF('MissFill 1'!AG69/SUM('MissFill 1'!AG$2:AG70)&gt;0.01,"",IF('MissFill 1'!AG68/SUM('MissFill 1'!AG$2:AG70)&gt;0.01,"",IF('MissFill 1'!AG67/SUM('MissFill 1'!AG$2:AG70)&gt;0.01,"",DateEnded_5Day!$A70)))))))</f>
        <v/>
      </c>
      <c r="AI70" s="54" t="str">
        <f>IF($A70&lt;='All Results'!$B$4,"",IF(SUM('MissFill 1'!AH$2:AH70)=0,"",(IF('MissFill 1'!AH70/SUM('MissFill 1'!AH$2:AH70)&gt;0.01,"",IF('MissFill 1'!AH69/SUM('MissFill 1'!AH$2:AH70)&gt;0.01,"",IF('MissFill 1'!AH68/SUM('MissFill 1'!AH$2:AH70)&gt;0.01,"",IF('MissFill 1'!AH67/SUM('MissFill 1'!AH$2:AH70)&gt;0.01,"",DateEnded_5Day!$A70)))))))</f>
        <v/>
      </c>
      <c r="AJ70" s="54" t="str">
        <f>IF($A70&lt;='All Results'!$B$4,"",IF(SUM('MissFill 1'!AI$2:AI70)=0,"",(IF('MissFill 1'!AI70/SUM('MissFill 1'!AI$2:AI70)&gt;0.01,"",IF('MissFill 1'!AI69/SUM('MissFill 1'!AI$2:AI70)&gt;0.01,"",IF('MissFill 1'!AI68/SUM('MissFill 1'!AI$2:AI70)&gt;0.01,"",IF('MissFill 1'!AI67/SUM('MissFill 1'!AI$2:AI70)&gt;0.01,"",DateEnded_5Day!$A70)))))))</f>
        <v/>
      </c>
      <c r="AK70" s="54" t="str">
        <f>IF($A70&lt;='All Results'!$B$4,"",IF(SUM('MissFill 1'!AJ$2:AJ70)=0,"",(IF('MissFill 1'!AJ70/SUM('MissFill 1'!AJ$2:AJ70)&gt;0.01,"",IF('MissFill 1'!AJ69/SUM('MissFill 1'!AJ$2:AJ70)&gt;0.01,"",IF('MissFill 1'!AJ68/SUM('MissFill 1'!AJ$2:AJ70)&gt;0.01,"",IF('MissFill 1'!AJ67/SUM('MissFill 1'!AJ$2:AJ70)&gt;0.01,"",DateEnded_5Day!$A70)))))))</f>
        <v/>
      </c>
      <c r="AL70" s="54" t="str">
        <f>IF($A70&lt;='All Results'!$B$4,"",IF(SUM('MissFill 1'!AK$2:AK70)=0,"",(IF('MissFill 1'!AK70/SUM('MissFill 1'!AK$2:AK70)&gt;0.01,"",IF('MissFill 1'!AK69/SUM('MissFill 1'!AK$2:AK70)&gt;0.01,"",IF('MissFill 1'!AK68/SUM('MissFill 1'!AK$2:AK70)&gt;0.01,"",IF('MissFill 1'!AK67/SUM('MissFill 1'!AK$2:AK70)&gt;0.01,"",DateEnded_5Day!$A70)))))))</f>
        <v/>
      </c>
      <c r="AM70" s="54" t="str">
        <f>IF($A70&lt;='All Results'!$B$4,"",IF(SUM('MissFill 1'!AL$2:AL70)=0,"",(IF('MissFill 1'!AL70/SUM('MissFill 1'!AL$2:AL70)&gt;0.01,"",IF('MissFill 1'!AL69/SUM('MissFill 1'!AL$2:AL70)&gt;0.01,"",IF('MissFill 1'!AL68/SUM('MissFill 1'!AL$2:AL70)&gt;0.01,"",IF('MissFill 1'!AL67/SUM('MissFill 1'!AL$2:AL70)&gt;0.01,"",DateEnded_5Day!$A70)))))))</f>
        <v/>
      </c>
      <c r="AN70" s="54" t="str">
        <f>IF($A70&lt;='All Results'!$B$4,"",IF(SUM('MissFill 1'!AM$2:AM70)=0,"",(IF('MissFill 1'!AM70/SUM('MissFill 1'!AM$2:AM70)&gt;0.01,"",IF('MissFill 1'!AM69/SUM('MissFill 1'!AM$2:AM70)&gt;0.01,"",IF('MissFill 1'!AM68/SUM('MissFill 1'!AM$2:AM70)&gt;0.01,"",IF('MissFill 1'!AM67/SUM('MissFill 1'!AM$2:AM70)&gt;0.01,"",DateEnded_5Day!$A70)))))))</f>
        <v/>
      </c>
      <c r="AO70" s="54" t="str">
        <f>IF($A70&lt;='All Results'!$B$4,"",IF(SUM('MissFill 1'!AN$2:AN70)=0,"",(IF('MissFill 1'!AN70/SUM('MissFill 1'!AN$2:AN70)&gt;0.01,"",IF('MissFill 1'!AN69/SUM('MissFill 1'!AN$2:AN70)&gt;0.01,"",IF('MissFill 1'!AN68/SUM('MissFill 1'!AN$2:AN70)&gt;0.01,"",IF('MissFill 1'!AN67/SUM('MissFill 1'!AN$2:AN70)&gt;0.01,"",DateEnded_5Day!$A70)))))))</f>
        <v/>
      </c>
      <c r="AP70" s="54" t="str">
        <f>IF($A70&lt;='All Results'!$B$4,"",IF(SUM('MissFill 1'!AO$2:AO70)=0,"",(IF('MissFill 1'!AO70/SUM('MissFill 1'!AO$2:AO70)&gt;0.01,"",IF('MissFill 1'!AO69/SUM('MissFill 1'!AO$2:AO70)&gt;0.01,"",IF('MissFill 1'!AO68/SUM('MissFill 1'!AO$2:AO70)&gt;0.01,"",IF('MissFill 1'!AO67/SUM('MissFill 1'!AO$2:AO70)&gt;0.01,"",DateEnded_5Day!$A70)))))))</f>
        <v/>
      </c>
      <c r="AQ70" s="54" t="str">
        <f>IF($A70&lt;='All Results'!$B$4,"",IF(SUM('MissFill 1'!AP$2:AP70)=0,"",(IF('MissFill 1'!AP70/SUM('MissFill 1'!AP$2:AP70)&gt;0.01,"",IF('MissFill 1'!AP69/SUM('MissFill 1'!AP$2:AP70)&gt;0.01,"",IF('MissFill 1'!AP68/SUM('MissFill 1'!AP$2:AP70)&gt;0.01,"",IF('MissFill 1'!AP67/SUM('MissFill 1'!AP$2:AP70)&gt;0.01,"",DateEnded_5Day!$A70)))))))</f>
        <v/>
      </c>
      <c r="AR70" s="54" t="str">
        <f>IF($A70&lt;='All Results'!$B$4,"",IF(SUM('MissFill 1'!AQ$2:AQ70)=0,"",(IF('MissFill 1'!AQ70/SUM('MissFill 1'!AQ$2:AQ70)&gt;0.01,"",IF('MissFill 1'!AQ69/SUM('MissFill 1'!AQ$2:AQ70)&gt;0.01,"",IF('MissFill 1'!AQ68/SUM('MissFill 1'!AQ$2:AQ70)&gt;0.01,"",IF('MissFill 1'!AQ67/SUM('MissFill 1'!AQ$2:AQ70)&gt;0.01,"",DateEnded_5Day!$A70)))))))</f>
        <v/>
      </c>
      <c r="AS70" s="54" t="str">
        <f>IF($A70&lt;='All Results'!$B$4,"",IF(SUM('MissFill 1'!AR$2:AR70)=0,"",(IF('MissFill 1'!AR70/SUM('MissFill 1'!AR$2:AR70)&gt;0.01,"",IF('MissFill 1'!AR69/SUM('MissFill 1'!AR$2:AR70)&gt;0.01,"",IF('MissFill 1'!AR68/SUM('MissFill 1'!AR$2:AR70)&gt;0.01,"",IF('MissFill 1'!AR67/SUM('MissFill 1'!AR$2:AR70)&gt;0.01,"",DateEnded_5Day!$A70)))))))</f>
        <v/>
      </c>
      <c r="AT70" s="54" t="str">
        <f>IF($A70&lt;='All Results'!$B$4,"",IF(SUM('MissFill 1'!AS$2:AS70)=0,"",(IF('MissFill 1'!AS70/SUM('MissFill 1'!AS$2:AS70)&gt;0.01,"",IF('MissFill 1'!AS69/SUM('MissFill 1'!AS$2:AS70)&gt;0.01,"",IF('MissFill 1'!AS68/SUM('MissFill 1'!AS$2:AS70)&gt;0.01,"",IF('MissFill 1'!AS67/SUM('MissFill 1'!AS$2:AS70)&gt;0.01,"",DateEnded_5Day!$A70)))))))</f>
        <v/>
      </c>
      <c r="AU70" s="54" t="str">
        <f>IF($A70&lt;='All Results'!$B$4,"",IF(SUM('MissFill 1'!AT$2:AT70)=0,"",(IF('MissFill 1'!AT70/SUM('MissFill 1'!AT$2:AT70)&gt;0.01,"",IF('MissFill 1'!AT69/SUM('MissFill 1'!AT$2:AT70)&gt;0.01,"",IF('MissFill 1'!AT68/SUM('MissFill 1'!AT$2:AT70)&gt;0.01,"",IF('MissFill 1'!AT67/SUM('MissFill 1'!AT$2:AT70)&gt;0.01,"",DateEnded_5Day!$A70)))))))</f>
        <v/>
      </c>
      <c r="AV70" s="54" t="str">
        <f>IF($A70&lt;='All Results'!$B$4,"",IF(SUM('MissFill 1'!AU$2:AU70)=0,"",(IF('MissFill 1'!AU70/SUM('MissFill 1'!AU$2:AU70)&gt;0.01,"",IF('MissFill 1'!AU69/SUM('MissFill 1'!AU$2:AU70)&gt;0.01,"",IF('MissFill 1'!AU68/SUM('MissFill 1'!AU$2:AU70)&gt;0.01,"",IF('MissFill 1'!AU67/SUM('MissFill 1'!AU$2:AU70)&gt;0.01,"",DateEnded_5Day!$A70)))))))</f>
        <v/>
      </c>
      <c r="AW70" s="54" t="str">
        <f>IF($A70&lt;='All Results'!$B$4,"",IF(SUM('MissFill 1'!AV$2:AV70)=0,"",(IF('MissFill 1'!AV70/SUM('MissFill 1'!AV$2:AV70)&gt;0.01,"",IF('MissFill 1'!AV69/SUM('MissFill 1'!AV$2:AV70)&gt;0.01,"",IF('MissFill 1'!AV68/SUM('MissFill 1'!AV$2:AV70)&gt;0.01,"",IF('MissFill 1'!AV67/SUM('MissFill 1'!AV$2:AV70)&gt;0.01,"",DateEnded_5Day!$A70)))))))</f>
        <v/>
      </c>
      <c r="AX70" s="54" t="str">
        <f>IF($A70&lt;='All Results'!$B$4,"",IF(SUM('MissFill 1'!AW$2:AW70)=0,"",(IF('MissFill 1'!AW70/SUM('MissFill 1'!AW$2:AW70)&gt;0.01,"",IF('MissFill 1'!AW69/SUM('MissFill 1'!AW$2:AW70)&gt;0.01,"",IF('MissFill 1'!AW68/SUM('MissFill 1'!AW$2:AW70)&gt;0.01,"",IF('MissFill 1'!AW67/SUM('MissFill 1'!AW$2:AW70)&gt;0.01,"",DateEnded_5Day!$A70)))))))</f>
        <v/>
      </c>
    </row>
    <row r="71" spans="1:50" x14ac:dyDescent="0.25">
      <c r="A71" s="41">
        <v>44416</v>
      </c>
      <c r="B71" s="52">
        <v>220</v>
      </c>
      <c r="C71" s="54" t="str">
        <f>IF($A71&lt;='All Results'!$B$4,"",IF(SUM('MissFill 1'!B$2:B71)=0,"",(IF('MissFill 1'!B71/SUM('MissFill 1'!B$2:B71)&gt;0.01,"",IF('MissFill 1'!B70/SUM('MissFill 1'!B$2:B71)&gt;0.01,"",IF('MissFill 1'!B69/SUM('MissFill 1'!B$2:B71)&gt;0.01,"",IF('MissFill 1'!B68/SUM('MissFill 1'!B$2:B71)&gt;0.01,"",DateEnded_5Day!$A71)))))))</f>
        <v/>
      </c>
      <c r="D71" s="54" t="str">
        <f>IF($A71&lt;='All Results'!$B$4,"",IF(SUM('MissFill 1'!C$2:C71)=0,"",(IF('MissFill 1'!C71/SUM('MissFill 1'!C$2:C71)&gt;0.01,"",IF('MissFill 1'!C70/SUM('MissFill 1'!C$2:C71)&gt;0.01,"",IF('MissFill 1'!C69/SUM('MissFill 1'!C$2:C71)&gt;0.01,"",IF('MissFill 1'!C68/SUM('MissFill 1'!C$2:C71)&gt;0.01,"",DateEnded_5Day!$A71)))))))</f>
        <v/>
      </c>
      <c r="E71" s="54" t="str">
        <f>IF($A71&lt;='All Results'!$B$4,"",IF(SUM('MissFill 1'!D$2:D71)=0,"",(IF('MissFill 1'!D71/SUM('MissFill 1'!D$2:D71)&gt;0.01,"",IF('MissFill 1'!D70/SUM('MissFill 1'!D$2:D71)&gt;0.01,"",IF('MissFill 1'!D69/SUM('MissFill 1'!D$2:D71)&gt;0.01,"",IF('MissFill 1'!D68/SUM('MissFill 1'!D$2:D71)&gt;0.01,"",DateEnded_5Day!$A71)))))))</f>
        <v/>
      </c>
      <c r="F71" s="54" t="str">
        <f>IF($A71&lt;='All Results'!$B$4,"",IF(SUM('MissFill 1'!E$2:E71)=0,"",(IF('MissFill 1'!E71/SUM('MissFill 1'!E$2:E71)&gt;0.01,"",IF('MissFill 1'!E70/SUM('MissFill 1'!E$2:E71)&gt;0.01,"",IF('MissFill 1'!E69/SUM('MissFill 1'!E$2:E71)&gt;0.01,"",IF('MissFill 1'!E68/SUM('MissFill 1'!E$2:E71)&gt;0.01,"",DateEnded_5Day!$A71)))))))</f>
        <v/>
      </c>
      <c r="G71" s="54" t="str">
        <f>IF($A71&lt;='All Results'!$B$4,"",IF(SUM('MissFill 1'!F$2:F71)=0,"",(IF('MissFill 1'!F71/SUM('MissFill 1'!F$2:F71)&gt;0.01,"",IF('MissFill 1'!F70/SUM('MissFill 1'!F$2:F71)&gt;0.01,"",IF('MissFill 1'!F69/SUM('MissFill 1'!F$2:F71)&gt;0.01,"",IF('MissFill 1'!F68/SUM('MissFill 1'!F$2:F71)&gt;0.01,"",DateEnded_5Day!$A71)))))))</f>
        <v/>
      </c>
      <c r="H71" s="54" t="str">
        <f>IF($A71&lt;='All Results'!$B$4,"",IF(SUM('MissFill 1'!G$2:G71)=0,"",(IF('MissFill 1'!G71/SUM('MissFill 1'!G$2:G71)&gt;0.01,"",IF('MissFill 1'!G70/SUM('MissFill 1'!G$2:G71)&gt;0.01,"",IF('MissFill 1'!G69/SUM('MissFill 1'!G$2:G71)&gt;0.01,"",IF('MissFill 1'!G68/SUM('MissFill 1'!G$2:G71)&gt;0.01,"",DateEnded_5Day!$A71)))))))</f>
        <v/>
      </c>
      <c r="I71" s="54" t="str">
        <f>IF($A71&lt;='All Results'!$B$4,"",IF(SUM('MissFill 1'!H$2:H71)=0,"",(IF('MissFill 1'!H71/SUM('MissFill 1'!H$2:H71)&gt;0.01,"",IF('MissFill 1'!H70/SUM('MissFill 1'!H$2:H71)&gt;0.01,"",IF('MissFill 1'!H69/SUM('MissFill 1'!H$2:H71)&gt;0.01,"",IF('MissFill 1'!H68/SUM('MissFill 1'!H$2:H71)&gt;0.01,"",DateEnded_5Day!$A71)))))))</f>
        <v/>
      </c>
      <c r="J71" s="54" t="str">
        <f>IF($A71&lt;='All Results'!$B$4,"",IF(SUM('MissFill 1'!I$2:I71)=0,"",(IF('MissFill 1'!I71/SUM('MissFill 1'!I$2:I71)&gt;0.01,"",IF('MissFill 1'!I70/SUM('MissFill 1'!I$2:I71)&gt;0.01,"",IF('MissFill 1'!I69/SUM('MissFill 1'!I$2:I71)&gt;0.01,"",IF('MissFill 1'!I68/SUM('MissFill 1'!I$2:I71)&gt;0.01,"",DateEnded_5Day!$A71)))))))</f>
        <v/>
      </c>
      <c r="K71" s="54" t="str">
        <f>IF($A71&lt;='All Results'!$B$4,"",IF(SUM('MissFill 1'!J$2:J71)=0,"",(IF('MissFill 1'!J71/SUM('MissFill 1'!J$2:J71)&gt;0.01,"",IF('MissFill 1'!J70/SUM('MissFill 1'!J$2:J71)&gt;0.01,"",IF('MissFill 1'!J69/SUM('MissFill 1'!J$2:J71)&gt;0.01,"",IF('MissFill 1'!J68/SUM('MissFill 1'!J$2:J71)&gt;0.01,"",DateEnded_5Day!$A71)))))))</f>
        <v/>
      </c>
      <c r="L71" s="54" t="str">
        <f>IF($A71&lt;='All Results'!$B$4,"",IF(SUM('MissFill 1'!K$2:K71)=0,"",(IF('MissFill 1'!K71/SUM('MissFill 1'!K$2:K71)&gt;0.01,"",IF('MissFill 1'!K70/SUM('MissFill 1'!K$2:K71)&gt;0.01,"",IF('MissFill 1'!K69/SUM('MissFill 1'!K$2:K71)&gt;0.01,"",IF('MissFill 1'!K68/SUM('MissFill 1'!K$2:K71)&gt;0.01,"",DateEnded_5Day!$A71)))))))</f>
        <v/>
      </c>
      <c r="M71" s="54" t="str">
        <f>IF($A71&lt;='All Results'!$B$4,"",IF(SUM('MissFill 1'!L$2:L71)=0,"",(IF('MissFill 1'!L71/SUM('MissFill 1'!L$2:L71)&gt;0.01,"",IF('MissFill 1'!L70/SUM('MissFill 1'!L$2:L71)&gt;0.01,"",IF('MissFill 1'!L69/SUM('MissFill 1'!L$2:L71)&gt;0.01,"",IF('MissFill 1'!L68/SUM('MissFill 1'!L$2:L71)&gt;0.01,"",DateEnded_5Day!$A71)))))))</f>
        <v/>
      </c>
      <c r="N71" s="54" t="str">
        <f>IF($A71&lt;='All Results'!$B$4,"",IF(SUM('MissFill 1'!M$2:M71)=0,"",(IF('MissFill 1'!M71/SUM('MissFill 1'!M$2:M71)&gt;0.01,"",IF('MissFill 1'!M70/SUM('MissFill 1'!M$2:M71)&gt;0.01,"",IF('MissFill 1'!M69/SUM('MissFill 1'!M$2:M71)&gt;0.01,"",IF('MissFill 1'!M68/SUM('MissFill 1'!M$2:M71)&gt;0.01,"",DateEnded_5Day!$A71)))))))</f>
        <v/>
      </c>
      <c r="O71" s="54" t="str">
        <f>IF($A71&lt;='All Results'!$B$4,"",IF(SUM('MissFill 1'!N$2:N71)=0,"",(IF('MissFill 1'!N71/SUM('MissFill 1'!N$2:N71)&gt;0.01,"",IF('MissFill 1'!N70/SUM('MissFill 1'!N$2:N71)&gt;0.01,"",IF('MissFill 1'!N69/SUM('MissFill 1'!N$2:N71)&gt;0.01,"",IF('MissFill 1'!N68/SUM('MissFill 1'!N$2:N71)&gt;0.01,"",DateEnded_5Day!$A71)))))))</f>
        <v/>
      </c>
      <c r="P71" s="54" t="str">
        <f>IF($A71&lt;='All Results'!$B$4,"",IF(SUM('MissFill 1'!O$2:O71)=0,"",(IF('MissFill 1'!O71/SUM('MissFill 1'!O$2:O71)&gt;0.01,"",IF('MissFill 1'!O70/SUM('MissFill 1'!O$2:O71)&gt;0.01,"",IF('MissFill 1'!O69/SUM('MissFill 1'!O$2:O71)&gt;0.01,"",IF('MissFill 1'!O68/SUM('MissFill 1'!O$2:O71)&gt;0.01,"",DateEnded_5Day!$A71)))))))</f>
        <v/>
      </c>
      <c r="Q71" s="54" t="str">
        <f>IF($A71&lt;='All Results'!$B$4,"",IF(SUM('MissFill 1'!P$2:P71)=0,"",(IF('MissFill 1'!P71/SUM('MissFill 1'!P$2:P71)&gt;0.01,"",IF('MissFill 1'!P70/SUM('MissFill 1'!P$2:P71)&gt;0.01,"",IF('MissFill 1'!P69/SUM('MissFill 1'!P$2:P71)&gt;0.01,"",IF('MissFill 1'!P68/SUM('MissFill 1'!P$2:P71)&gt;0.01,"",DateEnded_5Day!$A71)))))))</f>
        <v/>
      </c>
      <c r="R71" s="54" t="str">
        <f>IF($A71&lt;='All Results'!$B$4,"",IF(SUM('MissFill 1'!Q$2:Q71)=0,"",(IF('MissFill 1'!Q71/SUM('MissFill 1'!Q$2:Q71)&gt;0.01,"",IF('MissFill 1'!Q70/SUM('MissFill 1'!Q$2:Q71)&gt;0.01,"",IF('MissFill 1'!Q69/SUM('MissFill 1'!Q$2:Q71)&gt;0.01,"",IF('MissFill 1'!Q68/SUM('MissFill 1'!Q$2:Q71)&gt;0.01,"",DateEnded_5Day!$A71)))))))</f>
        <v/>
      </c>
      <c r="S71" s="54" t="str">
        <f>IF($A71&lt;='All Results'!$B$4,"",IF(SUM('MissFill 1'!R$2:R71)=0,"",(IF('MissFill 1'!R71/SUM('MissFill 1'!R$2:R71)&gt;0.01,"",IF('MissFill 1'!R70/SUM('MissFill 1'!R$2:R71)&gt;0.01,"",IF('MissFill 1'!R69/SUM('MissFill 1'!R$2:R71)&gt;0.01,"",IF('MissFill 1'!R68/SUM('MissFill 1'!R$2:R71)&gt;0.01,"",DateEnded_5Day!$A71)))))))</f>
        <v/>
      </c>
      <c r="T71" s="54" t="str">
        <f>IF($A71&lt;='All Results'!$B$4,"",IF(SUM('MissFill 1'!S$2:S71)=0,"",(IF('MissFill 1'!S71/SUM('MissFill 1'!S$2:S71)&gt;0.01,"",IF('MissFill 1'!S70/SUM('MissFill 1'!S$2:S71)&gt;0.01,"",IF('MissFill 1'!S69/SUM('MissFill 1'!S$2:S71)&gt;0.01,"",IF('MissFill 1'!S68/SUM('MissFill 1'!S$2:S71)&gt;0.01,"",DateEnded_5Day!$A71)))))))</f>
        <v/>
      </c>
      <c r="U71" s="54" t="str">
        <f>IF($A71&lt;='All Results'!$B$4,"",IF(SUM('MissFill 1'!T$2:T71)=0,"",(IF('MissFill 1'!T71/SUM('MissFill 1'!T$2:T71)&gt;0.01,"",IF('MissFill 1'!T70/SUM('MissFill 1'!T$2:T71)&gt;0.01,"",IF('MissFill 1'!T69/SUM('MissFill 1'!T$2:T71)&gt;0.01,"",IF('MissFill 1'!T68/SUM('MissFill 1'!T$2:T71)&gt;0.01,"",DateEnded_5Day!$A71)))))))</f>
        <v/>
      </c>
      <c r="V71" s="54" t="str">
        <f>IF($A71&lt;='All Results'!$B$4,"",IF(SUM('MissFill 1'!U$2:U71)=0,"",(IF('MissFill 1'!U71/SUM('MissFill 1'!U$2:U71)&gt;0.01,"",IF('MissFill 1'!U70/SUM('MissFill 1'!U$2:U71)&gt;0.01,"",IF('MissFill 1'!U69/SUM('MissFill 1'!U$2:U71)&gt;0.01,"",IF('MissFill 1'!U68/SUM('MissFill 1'!U$2:U71)&gt;0.01,"",DateEnded_5Day!$A71)))))))</f>
        <v/>
      </c>
      <c r="W71" s="54" t="str">
        <f>IF($A71&lt;='All Results'!$B$4,"",IF(SUM('MissFill 1'!V$2:V71)=0,"",(IF('MissFill 1'!V71/SUM('MissFill 1'!V$2:V71)&gt;0.01,"",IF('MissFill 1'!V70/SUM('MissFill 1'!V$2:V71)&gt;0.01,"",IF('MissFill 1'!V69/SUM('MissFill 1'!V$2:V71)&gt;0.01,"",IF('MissFill 1'!V68/SUM('MissFill 1'!V$2:V71)&gt;0.01,"",DateEnded_5Day!$A71)))))))</f>
        <v/>
      </c>
      <c r="X71" s="54" t="str">
        <f>IF($A71&lt;='All Results'!$B$4,"",IF(SUM('MissFill 1'!W$2:W71)=0,"",(IF('MissFill 1'!W71/SUM('MissFill 1'!W$2:W71)&gt;0.01,"",IF('MissFill 1'!W70/SUM('MissFill 1'!W$2:W71)&gt;0.01,"",IF('MissFill 1'!W69/SUM('MissFill 1'!W$2:W71)&gt;0.01,"",IF('MissFill 1'!W68/SUM('MissFill 1'!W$2:W71)&gt;0.01,"",DateEnded_5Day!$A71)))))))</f>
        <v/>
      </c>
      <c r="Y71" s="54" t="str">
        <f>IF($A71&lt;='All Results'!$B$4,"",IF(SUM('MissFill 1'!X$2:X71)=0,"",(IF('MissFill 1'!X71/SUM('MissFill 1'!X$2:X71)&gt;0.01,"",IF('MissFill 1'!X70/SUM('MissFill 1'!X$2:X71)&gt;0.01,"",IF('MissFill 1'!X69/SUM('MissFill 1'!X$2:X71)&gt;0.01,"",IF('MissFill 1'!X68/SUM('MissFill 1'!X$2:X71)&gt;0.01,"",DateEnded_5Day!$A71)))))))</f>
        <v/>
      </c>
      <c r="Z71" s="54" t="str">
        <f>IF($A71&lt;='All Results'!$B$4,"",IF(SUM('MissFill 1'!Y$2:Y71)=0,"",(IF('MissFill 1'!Y71/SUM('MissFill 1'!Y$2:Y71)&gt;0.01,"",IF('MissFill 1'!Y70/SUM('MissFill 1'!Y$2:Y71)&gt;0.01,"",IF('MissFill 1'!Y69/SUM('MissFill 1'!Y$2:Y71)&gt;0.01,"",IF('MissFill 1'!Y68/SUM('MissFill 1'!Y$2:Y71)&gt;0.01,"",DateEnded_5Day!$A71)))))))</f>
        <v/>
      </c>
      <c r="AA71" s="54" t="str">
        <f>IF($A71&lt;='All Results'!$B$4,"",IF(SUM('MissFill 1'!Z$2:Z71)=0,"",(IF('MissFill 1'!Z71/SUM('MissFill 1'!Z$2:Z71)&gt;0.01,"",IF('MissFill 1'!Z70/SUM('MissFill 1'!Z$2:Z71)&gt;0.01,"",IF('MissFill 1'!Z69/SUM('MissFill 1'!Z$2:Z71)&gt;0.01,"",IF('MissFill 1'!Z68/SUM('MissFill 1'!Z$2:Z71)&gt;0.01,"",DateEnded_5Day!$A71)))))))</f>
        <v/>
      </c>
      <c r="AB71" s="54" t="str">
        <f>IF($A71&lt;='All Results'!$B$4,"",IF(SUM('MissFill 1'!AA$2:AA71)=0,"",(IF('MissFill 1'!AA71/SUM('MissFill 1'!AA$2:AA71)&gt;0.01,"",IF('MissFill 1'!AA70/SUM('MissFill 1'!AA$2:AA71)&gt;0.01,"",IF('MissFill 1'!AA69/SUM('MissFill 1'!AA$2:AA71)&gt;0.01,"",IF('MissFill 1'!AA68/SUM('MissFill 1'!AA$2:AA71)&gt;0.01,"",DateEnded_5Day!$A71)))))))</f>
        <v/>
      </c>
      <c r="AC71" s="54" t="str">
        <f>IF($A71&lt;='All Results'!$B$4,"",IF(SUM('MissFill 1'!AB$2:AB71)=0,"",(IF('MissFill 1'!AB71/SUM('MissFill 1'!AB$2:AB71)&gt;0.01,"",IF('MissFill 1'!AB70/SUM('MissFill 1'!AB$2:AB71)&gt;0.01,"",IF('MissFill 1'!AB69/SUM('MissFill 1'!AB$2:AB71)&gt;0.01,"",IF('MissFill 1'!AB68/SUM('MissFill 1'!AB$2:AB71)&gt;0.01,"",DateEnded_5Day!$A71)))))))</f>
        <v/>
      </c>
      <c r="AD71" s="54" t="str">
        <f>IF($A71&lt;='All Results'!$B$4,"",IF(SUM('MissFill 1'!AC$2:AC71)=0,"",(IF('MissFill 1'!AC71/SUM('MissFill 1'!AC$2:AC71)&gt;0.01,"",IF('MissFill 1'!AC70/SUM('MissFill 1'!AC$2:AC71)&gt;0.01,"",IF('MissFill 1'!AC69/SUM('MissFill 1'!AC$2:AC71)&gt;0.01,"",IF('MissFill 1'!AC68/SUM('MissFill 1'!AC$2:AC71)&gt;0.01,"",DateEnded_5Day!$A71)))))))</f>
        <v/>
      </c>
      <c r="AE71" s="54" t="str">
        <f>IF($A71&lt;='All Results'!$B$4,"",IF(SUM('MissFill 1'!AD$2:AD71)=0,"",(IF('MissFill 1'!AD71/SUM('MissFill 1'!AD$2:AD71)&gt;0.01,"",IF('MissFill 1'!AD70/SUM('MissFill 1'!AD$2:AD71)&gt;0.01,"",IF('MissFill 1'!AD69/SUM('MissFill 1'!AD$2:AD71)&gt;0.01,"",IF('MissFill 1'!AD68/SUM('MissFill 1'!AD$2:AD71)&gt;0.01,"",DateEnded_5Day!$A71)))))))</f>
        <v/>
      </c>
      <c r="AF71" s="54" t="str">
        <f>IF($A71&lt;='All Results'!$B$4,"",IF(SUM('MissFill 1'!AE$2:AE71)=0,"",(IF('MissFill 1'!AE71/SUM('MissFill 1'!AE$2:AE71)&gt;0.01,"",IF('MissFill 1'!AE70/SUM('MissFill 1'!AE$2:AE71)&gt;0.01,"",IF('MissFill 1'!AE69/SUM('MissFill 1'!AE$2:AE71)&gt;0.01,"",IF('MissFill 1'!AE68/SUM('MissFill 1'!AE$2:AE71)&gt;0.01,"",DateEnded_5Day!$A71)))))))</f>
        <v/>
      </c>
      <c r="AG71" s="54" t="str">
        <f>IF($A71&lt;='All Results'!$B$4,"",IF(SUM('MissFill 1'!AF$2:AF71)=0,"",(IF('MissFill 1'!AF71/SUM('MissFill 1'!AF$2:AF71)&gt;0.01,"",IF('MissFill 1'!AF70/SUM('MissFill 1'!AF$2:AF71)&gt;0.01,"",IF('MissFill 1'!AF69/SUM('MissFill 1'!AF$2:AF71)&gt;0.01,"",IF('MissFill 1'!AF68/SUM('MissFill 1'!AF$2:AF71)&gt;0.01,"",DateEnded_5Day!$A71)))))))</f>
        <v/>
      </c>
      <c r="AH71" s="54" t="str">
        <f>IF($A71&lt;='All Results'!$B$4,"",IF(SUM('MissFill 1'!AG$2:AG71)=0,"",(IF('MissFill 1'!AG71/SUM('MissFill 1'!AG$2:AG71)&gt;0.01,"",IF('MissFill 1'!AG70/SUM('MissFill 1'!AG$2:AG71)&gt;0.01,"",IF('MissFill 1'!AG69/SUM('MissFill 1'!AG$2:AG71)&gt;0.01,"",IF('MissFill 1'!AG68/SUM('MissFill 1'!AG$2:AG71)&gt;0.01,"",DateEnded_5Day!$A71)))))))</f>
        <v/>
      </c>
      <c r="AI71" s="54" t="str">
        <f>IF($A71&lt;='All Results'!$B$4,"",IF(SUM('MissFill 1'!AH$2:AH71)=0,"",(IF('MissFill 1'!AH71/SUM('MissFill 1'!AH$2:AH71)&gt;0.01,"",IF('MissFill 1'!AH70/SUM('MissFill 1'!AH$2:AH71)&gt;0.01,"",IF('MissFill 1'!AH69/SUM('MissFill 1'!AH$2:AH71)&gt;0.01,"",IF('MissFill 1'!AH68/SUM('MissFill 1'!AH$2:AH71)&gt;0.01,"",DateEnded_5Day!$A71)))))))</f>
        <v/>
      </c>
      <c r="AJ71" s="54" t="str">
        <f>IF($A71&lt;='All Results'!$B$4,"",IF(SUM('MissFill 1'!AI$2:AI71)=0,"",(IF('MissFill 1'!AI71/SUM('MissFill 1'!AI$2:AI71)&gt;0.01,"",IF('MissFill 1'!AI70/SUM('MissFill 1'!AI$2:AI71)&gt;0.01,"",IF('MissFill 1'!AI69/SUM('MissFill 1'!AI$2:AI71)&gt;0.01,"",IF('MissFill 1'!AI68/SUM('MissFill 1'!AI$2:AI71)&gt;0.01,"",DateEnded_5Day!$A71)))))))</f>
        <v/>
      </c>
      <c r="AK71" s="54" t="str">
        <f>IF($A71&lt;='All Results'!$B$4,"",IF(SUM('MissFill 1'!AJ$2:AJ71)=0,"",(IF('MissFill 1'!AJ71/SUM('MissFill 1'!AJ$2:AJ71)&gt;0.01,"",IF('MissFill 1'!AJ70/SUM('MissFill 1'!AJ$2:AJ71)&gt;0.01,"",IF('MissFill 1'!AJ69/SUM('MissFill 1'!AJ$2:AJ71)&gt;0.01,"",IF('MissFill 1'!AJ68/SUM('MissFill 1'!AJ$2:AJ71)&gt;0.01,"",DateEnded_5Day!$A71)))))))</f>
        <v/>
      </c>
      <c r="AL71" s="54" t="str">
        <f>IF($A71&lt;='All Results'!$B$4,"",IF(SUM('MissFill 1'!AK$2:AK71)=0,"",(IF('MissFill 1'!AK71/SUM('MissFill 1'!AK$2:AK71)&gt;0.01,"",IF('MissFill 1'!AK70/SUM('MissFill 1'!AK$2:AK71)&gt;0.01,"",IF('MissFill 1'!AK69/SUM('MissFill 1'!AK$2:AK71)&gt;0.01,"",IF('MissFill 1'!AK68/SUM('MissFill 1'!AK$2:AK71)&gt;0.01,"",DateEnded_5Day!$A71)))))))</f>
        <v/>
      </c>
      <c r="AM71" s="54" t="str">
        <f>IF($A71&lt;='All Results'!$B$4,"",IF(SUM('MissFill 1'!AL$2:AL71)=0,"",(IF('MissFill 1'!AL71/SUM('MissFill 1'!AL$2:AL71)&gt;0.01,"",IF('MissFill 1'!AL70/SUM('MissFill 1'!AL$2:AL71)&gt;0.01,"",IF('MissFill 1'!AL69/SUM('MissFill 1'!AL$2:AL71)&gt;0.01,"",IF('MissFill 1'!AL68/SUM('MissFill 1'!AL$2:AL71)&gt;0.01,"",DateEnded_5Day!$A71)))))))</f>
        <v/>
      </c>
      <c r="AN71" s="54" t="str">
        <f>IF($A71&lt;='All Results'!$B$4,"",IF(SUM('MissFill 1'!AM$2:AM71)=0,"",(IF('MissFill 1'!AM71/SUM('MissFill 1'!AM$2:AM71)&gt;0.01,"",IF('MissFill 1'!AM70/SUM('MissFill 1'!AM$2:AM71)&gt;0.01,"",IF('MissFill 1'!AM69/SUM('MissFill 1'!AM$2:AM71)&gt;0.01,"",IF('MissFill 1'!AM68/SUM('MissFill 1'!AM$2:AM71)&gt;0.01,"",DateEnded_5Day!$A71)))))))</f>
        <v/>
      </c>
      <c r="AO71" s="54" t="str">
        <f>IF($A71&lt;='All Results'!$B$4,"",IF(SUM('MissFill 1'!AN$2:AN71)=0,"",(IF('MissFill 1'!AN71/SUM('MissFill 1'!AN$2:AN71)&gt;0.01,"",IF('MissFill 1'!AN70/SUM('MissFill 1'!AN$2:AN71)&gt;0.01,"",IF('MissFill 1'!AN69/SUM('MissFill 1'!AN$2:AN71)&gt;0.01,"",IF('MissFill 1'!AN68/SUM('MissFill 1'!AN$2:AN71)&gt;0.01,"",DateEnded_5Day!$A71)))))))</f>
        <v/>
      </c>
      <c r="AP71" s="54" t="str">
        <f>IF($A71&lt;='All Results'!$B$4,"",IF(SUM('MissFill 1'!AO$2:AO71)=0,"",(IF('MissFill 1'!AO71/SUM('MissFill 1'!AO$2:AO71)&gt;0.01,"",IF('MissFill 1'!AO70/SUM('MissFill 1'!AO$2:AO71)&gt;0.01,"",IF('MissFill 1'!AO69/SUM('MissFill 1'!AO$2:AO71)&gt;0.01,"",IF('MissFill 1'!AO68/SUM('MissFill 1'!AO$2:AO71)&gt;0.01,"",DateEnded_5Day!$A71)))))))</f>
        <v/>
      </c>
      <c r="AQ71" s="54" t="str">
        <f>IF($A71&lt;='All Results'!$B$4,"",IF(SUM('MissFill 1'!AP$2:AP71)=0,"",(IF('MissFill 1'!AP71/SUM('MissFill 1'!AP$2:AP71)&gt;0.01,"",IF('MissFill 1'!AP70/SUM('MissFill 1'!AP$2:AP71)&gt;0.01,"",IF('MissFill 1'!AP69/SUM('MissFill 1'!AP$2:AP71)&gt;0.01,"",IF('MissFill 1'!AP68/SUM('MissFill 1'!AP$2:AP71)&gt;0.01,"",DateEnded_5Day!$A71)))))))</f>
        <v/>
      </c>
      <c r="AR71" s="54" t="str">
        <f>IF($A71&lt;='All Results'!$B$4,"",IF(SUM('MissFill 1'!AQ$2:AQ71)=0,"",(IF('MissFill 1'!AQ71/SUM('MissFill 1'!AQ$2:AQ71)&gt;0.01,"",IF('MissFill 1'!AQ70/SUM('MissFill 1'!AQ$2:AQ71)&gt;0.01,"",IF('MissFill 1'!AQ69/SUM('MissFill 1'!AQ$2:AQ71)&gt;0.01,"",IF('MissFill 1'!AQ68/SUM('MissFill 1'!AQ$2:AQ71)&gt;0.01,"",DateEnded_5Day!$A71)))))))</f>
        <v/>
      </c>
      <c r="AS71" s="54" t="str">
        <f>IF($A71&lt;='All Results'!$B$4,"",IF(SUM('MissFill 1'!AR$2:AR71)=0,"",(IF('MissFill 1'!AR71/SUM('MissFill 1'!AR$2:AR71)&gt;0.01,"",IF('MissFill 1'!AR70/SUM('MissFill 1'!AR$2:AR71)&gt;0.01,"",IF('MissFill 1'!AR69/SUM('MissFill 1'!AR$2:AR71)&gt;0.01,"",IF('MissFill 1'!AR68/SUM('MissFill 1'!AR$2:AR71)&gt;0.01,"",DateEnded_5Day!$A71)))))))</f>
        <v/>
      </c>
      <c r="AT71" s="54" t="str">
        <f>IF($A71&lt;='All Results'!$B$4,"",IF(SUM('MissFill 1'!AS$2:AS71)=0,"",(IF('MissFill 1'!AS71/SUM('MissFill 1'!AS$2:AS71)&gt;0.01,"",IF('MissFill 1'!AS70/SUM('MissFill 1'!AS$2:AS71)&gt;0.01,"",IF('MissFill 1'!AS69/SUM('MissFill 1'!AS$2:AS71)&gt;0.01,"",IF('MissFill 1'!AS68/SUM('MissFill 1'!AS$2:AS71)&gt;0.01,"",DateEnded_5Day!$A71)))))))</f>
        <v/>
      </c>
      <c r="AU71" s="54" t="str">
        <f>IF($A71&lt;='All Results'!$B$4,"",IF(SUM('MissFill 1'!AT$2:AT71)=0,"",(IF('MissFill 1'!AT71/SUM('MissFill 1'!AT$2:AT71)&gt;0.01,"",IF('MissFill 1'!AT70/SUM('MissFill 1'!AT$2:AT71)&gt;0.01,"",IF('MissFill 1'!AT69/SUM('MissFill 1'!AT$2:AT71)&gt;0.01,"",IF('MissFill 1'!AT68/SUM('MissFill 1'!AT$2:AT71)&gt;0.01,"",DateEnded_5Day!$A71)))))))</f>
        <v/>
      </c>
      <c r="AV71" s="54" t="str">
        <f>IF($A71&lt;='All Results'!$B$4,"",IF(SUM('MissFill 1'!AU$2:AU71)=0,"",(IF('MissFill 1'!AU71/SUM('MissFill 1'!AU$2:AU71)&gt;0.01,"",IF('MissFill 1'!AU70/SUM('MissFill 1'!AU$2:AU71)&gt;0.01,"",IF('MissFill 1'!AU69/SUM('MissFill 1'!AU$2:AU71)&gt;0.01,"",IF('MissFill 1'!AU68/SUM('MissFill 1'!AU$2:AU71)&gt;0.01,"",DateEnded_5Day!$A71)))))))</f>
        <v/>
      </c>
      <c r="AW71" s="54" t="str">
        <f>IF($A71&lt;='All Results'!$B$4,"",IF(SUM('MissFill 1'!AV$2:AV71)=0,"",(IF('MissFill 1'!AV71/SUM('MissFill 1'!AV$2:AV71)&gt;0.01,"",IF('MissFill 1'!AV70/SUM('MissFill 1'!AV$2:AV71)&gt;0.01,"",IF('MissFill 1'!AV69/SUM('MissFill 1'!AV$2:AV71)&gt;0.01,"",IF('MissFill 1'!AV68/SUM('MissFill 1'!AV$2:AV71)&gt;0.01,"",DateEnded_5Day!$A71)))))))</f>
        <v/>
      </c>
      <c r="AX71" s="54" t="str">
        <f>IF($A71&lt;='All Results'!$B$4,"",IF(SUM('MissFill 1'!AW$2:AW71)=0,"",(IF('MissFill 1'!AW71/SUM('MissFill 1'!AW$2:AW71)&gt;0.01,"",IF('MissFill 1'!AW70/SUM('MissFill 1'!AW$2:AW71)&gt;0.01,"",IF('MissFill 1'!AW69/SUM('MissFill 1'!AW$2:AW71)&gt;0.01,"",IF('MissFill 1'!AW68/SUM('MissFill 1'!AW$2:AW71)&gt;0.01,"",DateEnded_5Day!$A71)))))))</f>
        <v/>
      </c>
    </row>
    <row r="72" spans="1:50" x14ac:dyDescent="0.25">
      <c r="A72" s="41">
        <v>44417</v>
      </c>
      <c r="B72" s="52">
        <v>221</v>
      </c>
      <c r="C72" s="54" t="str">
        <f>IF($A72&lt;='All Results'!$B$4,"",IF(SUM('MissFill 1'!B$2:B72)=0,"",(IF('MissFill 1'!B72/SUM('MissFill 1'!B$2:B72)&gt;0.01,"",IF('MissFill 1'!B71/SUM('MissFill 1'!B$2:B72)&gt;0.01,"",IF('MissFill 1'!B70/SUM('MissFill 1'!B$2:B72)&gt;0.01,"",IF('MissFill 1'!B69/SUM('MissFill 1'!B$2:B72)&gt;0.01,"",DateEnded_5Day!$A72)))))))</f>
        <v/>
      </c>
      <c r="D72" s="54" t="str">
        <f>IF($A72&lt;='All Results'!$B$4,"",IF(SUM('MissFill 1'!C$2:C72)=0,"",(IF('MissFill 1'!C72/SUM('MissFill 1'!C$2:C72)&gt;0.01,"",IF('MissFill 1'!C71/SUM('MissFill 1'!C$2:C72)&gt;0.01,"",IF('MissFill 1'!C70/SUM('MissFill 1'!C$2:C72)&gt;0.01,"",IF('MissFill 1'!C69/SUM('MissFill 1'!C$2:C72)&gt;0.01,"",DateEnded_5Day!$A72)))))))</f>
        <v/>
      </c>
      <c r="E72" s="54" t="str">
        <f>IF($A72&lt;='All Results'!$B$4,"",IF(SUM('MissFill 1'!D$2:D72)=0,"",(IF('MissFill 1'!D72/SUM('MissFill 1'!D$2:D72)&gt;0.01,"",IF('MissFill 1'!D71/SUM('MissFill 1'!D$2:D72)&gt;0.01,"",IF('MissFill 1'!D70/SUM('MissFill 1'!D$2:D72)&gt;0.01,"",IF('MissFill 1'!D69/SUM('MissFill 1'!D$2:D72)&gt;0.01,"",DateEnded_5Day!$A72)))))))</f>
        <v/>
      </c>
      <c r="F72" s="54" t="str">
        <f>IF($A72&lt;='All Results'!$B$4,"",IF(SUM('MissFill 1'!E$2:E72)=0,"",(IF('MissFill 1'!E72/SUM('MissFill 1'!E$2:E72)&gt;0.01,"",IF('MissFill 1'!E71/SUM('MissFill 1'!E$2:E72)&gt;0.01,"",IF('MissFill 1'!E70/SUM('MissFill 1'!E$2:E72)&gt;0.01,"",IF('MissFill 1'!E69/SUM('MissFill 1'!E$2:E72)&gt;0.01,"",DateEnded_5Day!$A72)))))))</f>
        <v/>
      </c>
      <c r="G72" s="54" t="str">
        <f>IF($A72&lt;='All Results'!$B$4,"",IF(SUM('MissFill 1'!F$2:F72)=0,"",(IF('MissFill 1'!F72/SUM('MissFill 1'!F$2:F72)&gt;0.01,"",IF('MissFill 1'!F71/SUM('MissFill 1'!F$2:F72)&gt;0.01,"",IF('MissFill 1'!F70/SUM('MissFill 1'!F$2:F72)&gt;0.01,"",IF('MissFill 1'!F69/SUM('MissFill 1'!F$2:F72)&gt;0.01,"",DateEnded_5Day!$A72)))))))</f>
        <v/>
      </c>
      <c r="H72" s="54" t="str">
        <f>IF($A72&lt;='All Results'!$B$4,"",IF(SUM('MissFill 1'!G$2:G72)=0,"",(IF('MissFill 1'!G72/SUM('MissFill 1'!G$2:G72)&gt;0.01,"",IF('MissFill 1'!G71/SUM('MissFill 1'!G$2:G72)&gt;0.01,"",IF('MissFill 1'!G70/SUM('MissFill 1'!G$2:G72)&gt;0.01,"",IF('MissFill 1'!G69/SUM('MissFill 1'!G$2:G72)&gt;0.01,"",DateEnded_5Day!$A72)))))))</f>
        <v/>
      </c>
      <c r="I72" s="54" t="str">
        <f>IF($A72&lt;='All Results'!$B$4,"",IF(SUM('MissFill 1'!H$2:H72)=0,"",(IF('MissFill 1'!H72/SUM('MissFill 1'!H$2:H72)&gt;0.01,"",IF('MissFill 1'!H71/SUM('MissFill 1'!H$2:H72)&gt;0.01,"",IF('MissFill 1'!H70/SUM('MissFill 1'!H$2:H72)&gt;0.01,"",IF('MissFill 1'!H69/SUM('MissFill 1'!H$2:H72)&gt;0.01,"",DateEnded_5Day!$A72)))))))</f>
        <v/>
      </c>
      <c r="J72" s="54" t="str">
        <f>IF($A72&lt;='All Results'!$B$4,"",IF(SUM('MissFill 1'!I$2:I72)=0,"",(IF('MissFill 1'!I72/SUM('MissFill 1'!I$2:I72)&gt;0.01,"",IF('MissFill 1'!I71/SUM('MissFill 1'!I$2:I72)&gt;0.01,"",IF('MissFill 1'!I70/SUM('MissFill 1'!I$2:I72)&gt;0.01,"",IF('MissFill 1'!I69/SUM('MissFill 1'!I$2:I72)&gt;0.01,"",DateEnded_5Day!$A72)))))))</f>
        <v/>
      </c>
      <c r="K72" s="54" t="str">
        <f>IF($A72&lt;='All Results'!$B$4,"",IF(SUM('MissFill 1'!J$2:J72)=0,"",(IF('MissFill 1'!J72/SUM('MissFill 1'!J$2:J72)&gt;0.01,"",IF('MissFill 1'!J71/SUM('MissFill 1'!J$2:J72)&gt;0.01,"",IF('MissFill 1'!J70/SUM('MissFill 1'!J$2:J72)&gt;0.01,"",IF('MissFill 1'!J69/SUM('MissFill 1'!J$2:J72)&gt;0.01,"",DateEnded_5Day!$A72)))))))</f>
        <v/>
      </c>
      <c r="L72" s="54" t="str">
        <f>IF($A72&lt;='All Results'!$B$4,"",IF(SUM('MissFill 1'!K$2:K72)=0,"",(IF('MissFill 1'!K72/SUM('MissFill 1'!K$2:K72)&gt;0.01,"",IF('MissFill 1'!K71/SUM('MissFill 1'!K$2:K72)&gt;0.01,"",IF('MissFill 1'!K70/SUM('MissFill 1'!K$2:K72)&gt;0.01,"",IF('MissFill 1'!K69/SUM('MissFill 1'!K$2:K72)&gt;0.01,"",DateEnded_5Day!$A72)))))))</f>
        <v/>
      </c>
      <c r="M72" s="54" t="str">
        <f>IF($A72&lt;='All Results'!$B$4,"",IF(SUM('MissFill 1'!L$2:L72)=0,"",(IF('MissFill 1'!L72/SUM('MissFill 1'!L$2:L72)&gt;0.01,"",IF('MissFill 1'!L71/SUM('MissFill 1'!L$2:L72)&gt;0.01,"",IF('MissFill 1'!L70/SUM('MissFill 1'!L$2:L72)&gt;0.01,"",IF('MissFill 1'!L69/SUM('MissFill 1'!L$2:L72)&gt;0.01,"",DateEnded_5Day!$A72)))))))</f>
        <v/>
      </c>
      <c r="N72" s="54" t="str">
        <f>IF($A72&lt;='All Results'!$B$4,"",IF(SUM('MissFill 1'!M$2:M72)=0,"",(IF('MissFill 1'!M72/SUM('MissFill 1'!M$2:M72)&gt;0.01,"",IF('MissFill 1'!M71/SUM('MissFill 1'!M$2:M72)&gt;0.01,"",IF('MissFill 1'!M70/SUM('MissFill 1'!M$2:M72)&gt;0.01,"",IF('MissFill 1'!M69/SUM('MissFill 1'!M$2:M72)&gt;0.01,"",DateEnded_5Day!$A72)))))))</f>
        <v/>
      </c>
      <c r="O72" s="54" t="str">
        <f>IF($A72&lt;='All Results'!$B$4,"",IF(SUM('MissFill 1'!N$2:N72)=0,"",(IF('MissFill 1'!N72/SUM('MissFill 1'!N$2:N72)&gt;0.01,"",IF('MissFill 1'!N71/SUM('MissFill 1'!N$2:N72)&gt;0.01,"",IF('MissFill 1'!N70/SUM('MissFill 1'!N$2:N72)&gt;0.01,"",IF('MissFill 1'!N69/SUM('MissFill 1'!N$2:N72)&gt;0.01,"",DateEnded_5Day!$A72)))))))</f>
        <v/>
      </c>
      <c r="P72" s="54" t="str">
        <f>IF($A72&lt;='All Results'!$B$4,"",IF(SUM('MissFill 1'!O$2:O72)=0,"",(IF('MissFill 1'!O72/SUM('MissFill 1'!O$2:O72)&gt;0.01,"",IF('MissFill 1'!O71/SUM('MissFill 1'!O$2:O72)&gt;0.01,"",IF('MissFill 1'!O70/SUM('MissFill 1'!O$2:O72)&gt;0.01,"",IF('MissFill 1'!O69/SUM('MissFill 1'!O$2:O72)&gt;0.01,"",DateEnded_5Day!$A72)))))))</f>
        <v/>
      </c>
      <c r="Q72" s="54" t="str">
        <f>IF($A72&lt;='All Results'!$B$4,"",IF(SUM('MissFill 1'!P$2:P72)=0,"",(IF('MissFill 1'!P72/SUM('MissFill 1'!P$2:P72)&gt;0.01,"",IF('MissFill 1'!P71/SUM('MissFill 1'!P$2:P72)&gt;0.01,"",IF('MissFill 1'!P70/SUM('MissFill 1'!P$2:P72)&gt;0.01,"",IF('MissFill 1'!P69/SUM('MissFill 1'!P$2:P72)&gt;0.01,"",DateEnded_5Day!$A72)))))))</f>
        <v/>
      </c>
      <c r="R72" s="54" t="str">
        <f>IF($A72&lt;='All Results'!$B$4,"",IF(SUM('MissFill 1'!Q$2:Q72)=0,"",(IF('MissFill 1'!Q72/SUM('MissFill 1'!Q$2:Q72)&gt;0.01,"",IF('MissFill 1'!Q71/SUM('MissFill 1'!Q$2:Q72)&gt;0.01,"",IF('MissFill 1'!Q70/SUM('MissFill 1'!Q$2:Q72)&gt;0.01,"",IF('MissFill 1'!Q69/SUM('MissFill 1'!Q$2:Q72)&gt;0.01,"",DateEnded_5Day!$A72)))))))</f>
        <v/>
      </c>
      <c r="S72" s="54" t="str">
        <f>IF($A72&lt;='All Results'!$B$4,"",IF(SUM('MissFill 1'!R$2:R72)=0,"",(IF('MissFill 1'!R72/SUM('MissFill 1'!R$2:R72)&gt;0.01,"",IF('MissFill 1'!R71/SUM('MissFill 1'!R$2:R72)&gt;0.01,"",IF('MissFill 1'!R70/SUM('MissFill 1'!R$2:R72)&gt;0.01,"",IF('MissFill 1'!R69/SUM('MissFill 1'!R$2:R72)&gt;0.01,"",DateEnded_5Day!$A72)))))))</f>
        <v/>
      </c>
      <c r="T72" s="54" t="str">
        <f>IF($A72&lt;='All Results'!$B$4,"",IF(SUM('MissFill 1'!S$2:S72)=0,"",(IF('MissFill 1'!S72/SUM('MissFill 1'!S$2:S72)&gt;0.01,"",IF('MissFill 1'!S71/SUM('MissFill 1'!S$2:S72)&gt;0.01,"",IF('MissFill 1'!S70/SUM('MissFill 1'!S$2:S72)&gt;0.01,"",IF('MissFill 1'!S69/SUM('MissFill 1'!S$2:S72)&gt;0.01,"",DateEnded_5Day!$A72)))))))</f>
        <v/>
      </c>
      <c r="U72" s="54" t="str">
        <f>IF($A72&lt;='All Results'!$B$4,"",IF(SUM('MissFill 1'!T$2:T72)=0,"",(IF('MissFill 1'!T72/SUM('MissFill 1'!T$2:T72)&gt;0.01,"",IF('MissFill 1'!T71/SUM('MissFill 1'!T$2:T72)&gt;0.01,"",IF('MissFill 1'!T70/SUM('MissFill 1'!T$2:T72)&gt;0.01,"",IF('MissFill 1'!T69/SUM('MissFill 1'!T$2:T72)&gt;0.01,"",DateEnded_5Day!$A72)))))))</f>
        <v/>
      </c>
      <c r="V72" s="54" t="str">
        <f>IF($A72&lt;='All Results'!$B$4,"",IF(SUM('MissFill 1'!U$2:U72)=0,"",(IF('MissFill 1'!U72/SUM('MissFill 1'!U$2:U72)&gt;0.01,"",IF('MissFill 1'!U71/SUM('MissFill 1'!U$2:U72)&gt;0.01,"",IF('MissFill 1'!U70/SUM('MissFill 1'!U$2:U72)&gt;0.01,"",IF('MissFill 1'!U69/SUM('MissFill 1'!U$2:U72)&gt;0.01,"",DateEnded_5Day!$A72)))))))</f>
        <v/>
      </c>
      <c r="W72" s="54" t="str">
        <f>IF($A72&lt;='All Results'!$B$4,"",IF(SUM('MissFill 1'!V$2:V72)=0,"",(IF('MissFill 1'!V72/SUM('MissFill 1'!V$2:V72)&gt;0.01,"",IF('MissFill 1'!V71/SUM('MissFill 1'!V$2:V72)&gt;0.01,"",IF('MissFill 1'!V70/SUM('MissFill 1'!V$2:V72)&gt;0.01,"",IF('MissFill 1'!V69/SUM('MissFill 1'!V$2:V72)&gt;0.01,"",DateEnded_5Day!$A72)))))))</f>
        <v/>
      </c>
      <c r="X72" s="54" t="str">
        <f>IF($A72&lt;='All Results'!$B$4,"",IF(SUM('MissFill 1'!W$2:W72)=0,"",(IF('MissFill 1'!W72/SUM('MissFill 1'!W$2:W72)&gt;0.01,"",IF('MissFill 1'!W71/SUM('MissFill 1'!W$2:W72)&gt;0.01,"",IF('MissFill 1'!W70/SUM('MissFill 1'!W$2:W72)&gt;0.01,"",IF('MissFill 1'!W69/SUM('MissFill 1'!W$2:W72)&gt;0.01,"",DateEnded_5Day!$A72)))))))</f>
        <v/>
      </c>
      <c r="Y72" s="54" t="str">
        <f>IF($A72&lt;='All Results'!$B$4,"",IF(SUM('MissFill 1'!X$2:X72)=0,"",(IF('MissFill 1'!X72/SUM('MissFill 1'!X$2:X72)&gt;0.01,"",IF('MissFill 1'!X71/SUM('MissFill 1'!X$2:X72)&gt;0.01,"",IF('MissFill 1'!X70/SUM('MissFill 1'!X$2:X72)&gt;0.01,"",IF('MissFill 1'!X69/SUM('MissFill 1'!X$2:X72)&gt;0.01,"",DateEnded_5Day!$A72)))))))</f>
        <v/>
      </c>
      <c r="Z72" s="54" t="str">
        <f>IF($A72&lt;='All Results'!$B$4,"",IF(SUM('MissFill 1'!Y$2:Y72)=0,"",(IF('MissFill 1'!Y72/SUM('MissFill 1'!Y$2:Y72)&gt;0.01,"",IF('MissFill 1'!Y71/SUM('MissFill 1'!Y$2:Y72)&gt;0.01,"",IF('MissFill 1'!Y70/SUM('MissFill 1'!Y$2:Y72)&gt;0.01,"",IF('MissFill 1'!Y69/SUM('MissFill 1'!Y$2:Y72)&gt;0.01,"",DateEnded_5Day!$A72)))))))</f>
        <v/>
      </c>
      <c r="AA72" s="54" t="str">
        <f>IF($A72&lt;='All Results'!$B$4,"",IF(SUM('MissFill 1'!Z$2:Z72)=0,"",(IF('MissFill 1'!Z72/SUM('MissFill 1'!Z$2:Z72)&gt;0.01,"",IF('MissFill 1'!Z71/SUM('MissFill 1'!Z$2:Z72)&gt;0.01,"",IF('MissFill 1'!Z70/SUM('MissFill 1'!Z$2:Z72)&gt;0.01,"",IF('MissFill 1'!Z69/SUM('MissFill 1'!Z$2:Z72)&gt;0.01,"",DateEnded_5Day!$A72)))))))</f>
        <v/>
      </c>
      <c r="AB72" s="54" t="str">
        <f>IF($A72&lt;='All Results'!$B$4,"",IF(SUM('MissFill 1'!AA$2:AA72)=0,"",(IF('MissFill 1'!AA72/SUM('MissFill 1'!AA$2:AA72)&gt;0.01,"",IF('MissFill 1'!AA71/SUM('MissFill 1'!AA$2:AA72)&gt;0.01,"",IF('MissFill 1'!AA70/SUM('MissFill 1'!AA$2:AA72)&gt;0.01,"",IF('MissFill 1'!AA69/SUM('MissFill 1'!AA$2:AA72)&gt;0.01,"",DateEnded_5Day!$A72)))))))</f>
        <v/>
      </c>
      <c r="AC72" s="54" t="str">
        <f>IF($A72&lt;='All Results'!$B$4,"",IF(SUM('MissFill 1'!AB$2:AB72)=0,"",(IF('MissFill 1'!AB72/SUM('MissFill 1'!AB$2:AB72)&gt;0.01,"",IF('MissFill 1'!AB71/SUM('MissFill 1'!AB$2:AB72)&gt;0.01,"",IF('MissFill 1'!AB70/SUM('MissFill 1'!AB$2:AB72)&gt;0.01,"",IF('MissFill 1'!AB69/SUM('MissFill 1'!AB$2:AB72)&gt;0.01,"",DateEnded_5Day!$A72)))))))</f>
        <v/>
      </c>
      <c r="AD72" s="54" t="str">
        <f>IF($A72&lt;='All Results'!$B$4,"",IF(SUM('MissFill 1'!AC$2:AC72)=0,"",(IF('MissFill 1'!AC72/SUM('MissFill 1'!AC$2:AC72)&gt;0.01,"",IF('MissFill 1'!AC71/SUM('MissFill 1'!AC$2:AC72)&gt;0.01,"",IF('MissFill 1'!AC70/SUM('MissFill 1'!AC$2:AC72)&gt;0.01,"",IF('MissFill 1'!AC69/SUM('MissFill 1'!AC$2:AC72)&gt;0.01,"",DateEnded_5Day!$A72)))))))</f>
        <v/>
      </c>
      <c r="AE72" s="54" t="str">
        <f>IF($A72&lt;='All Results'!$B$4,"",IF(SUM('MissFill 1'!AD$2:AD72)=0,"",(IF('MissFill 1'!AD72/SUM('MissFill 1'!AD$2:AD72)&gt;0.01,"",IF('MissFill 1'!AD71/SUM('MissFill 1'!AD$2:AD72)&gt;0.01,"",IF('MissFill 1'!AD70/SUM('MissFill 1'!AD$2:AD72)&gt;0.01,"",IF('MissFill 1'!AD69/SUM('MissFill 1'!AD$2:AD72)&gt;0.01,"",DateEnded_5Day!$A72)))))))</f>
        <v/>
      </c>
      <c r="AF72" s="54" t="str">
        <f>IF($A72&lt;='All Results'!$B$4,"",IF(SUM('MissFill 1'!AE$2:AE72)=0,"",(IF('MissFill 1'!AE72/SUM('MissFill 1'!AE$2:AE72)&gt;0.01,"",IF('MissFill 1'!AE71/SUM('MissFill 1'!AE$2:AE72)&gt;0.01,"",IF('MissFill 1'!AE70/SUM('MissFill 1'!AE$2:AE72)&gt;0.01,"",IF('MissFill 1'!AE69/SUM('MissFill 1'!AE$2:AE72)&gt;0.01,"",DateEnded_5Day!$A72)))))))</f>
        <v/>
      </c>
      <c r="AG72" s="54" t="str">
        <f>IF($A72&lt;='All Results'!$B$4,"",IF(SUM('MissFill 1'!AF$2:AF72)=0,"",(IF('MissFill 1'!AF72/SUM('MissFill 1'!AF$2:AF72)&gt;0.01,"",IF('MissFill 1'!AF71/SUM('MissFill 1'!AF$2:AF72)&gt;0.01,"",IF('MissFill 1'!AF70/SUM('MissFill 1'!AF$2:AF72)&gt;0.01,"",IF('MissFill 1'!AF69/SUM('MissFill 1'!AF$2:AF72)&gt;0.01,"",DateEnded_5Day!$A72)))))))</f>
        <v/>
      </c>
      <c r="AH72" s="54" t="str">
        <f>IF($A72&lt;='All Results'!$B$4,"",IF(SUM('MissFill 1'!AG$2:AG72)=0,"",(IF('MissFill 1'!AG72/SUM('MissFill 1'!AG$2:AG72)&gt;0.01,"",IF('MissFill 1'!AG71/SUM('MissFill 1'!AG$2:AG72)&gt;0.01,"",IF('MissFill 1'!AG70/SUM('MissFill 1'!AG$2:AG72)&gt;0.01,"",IF('MissFill 1'!AG69/SUM('MissFill 1'!AG$2:AG72)&gt;0.01,"",DateEnded_5Day!$A72)))))))</f>
        <v/>
      </c>
      <c r="AI72" s="54" t="str">
        <f>IF($A72&lt;='All Results'!$B$4,"",IF(SUM('MissFill 1'!AH$2:AH72)=0,"",(IF('MissFill 1'!AH72/SUM('MissFill 1'!AH$2:AH72)&gt;0.01,"",IF('MissFill 1'!AH71/SUM('MissFill 1'!AH$2:AH72)&gt;0.01,"",IF('MissFill 1'!AH70/SUM('MissFill 1'!AH$2:AH72)&gt;0.01,"",IF('MissFill 1'!AH69/SUM('MissFill 1'!AH$2:AH72)&gt;0.01,"",DateEnded_5Day!$A72)))))))</f>
        <v/>
      </c>
      <c r="AJ72" s="54" t="str">
        <f>IF($A72&lt;='All Results'!$B$4,"",IF(SUM('MissFill 1'!AI$2:AI72)=0,"",(IF('MissFill 1'!AI72/SUM('MissFill 1'!AI$2:AI72)&gt;0.01,"",IF('MissFill 1'!AI71/SUM('MissFill 1'!AI$2:AI72)&gt;0.01,"",IF('MissFill 1'!AI70/SUM('MissFill 1'!AI$2:AI72)&gt;0.01,"",IF('MissFill 1'!AI69/SUM('MissFill 1'!AI$2:AI72)&gt;0.01,"",DateEnded_5Day!$A72)))))))</f>
        <v/>
      </c>
      <c r="AK72" s="54" t="str">
        <f>IF($A72&lt;='All Results'!$B$4,"",IF(SUM('MissFill 1'!AJ$2:AJ72)=0,"",(IF('MissFill 1'!AJ72/SUM('MissFill 1'!AJ$2:AJ72)&gt;0.01,"",IF('MissFill 1'!AJ71/SUM('MissFill 1'!AJ$2:AJ72)&gt;0.01,"",IF('MissFill 1'!AJ70/SUM('MissFill 1'!AJ$2:AJ72)&gt;0.01,"",IF('MissFill 1'!AJ69/SUM('MissFill 1'!AJ$2:AJ72)&gt;0.01,"",DateEnded_5Day!$A72)))))))</f>
        <v/>
      </c>
      <c r="AL72" s="54" t="str">
        <f>IF($A72&lt;='All Results'!$B$4,"",IF(SUM('MissFill 1'!AK$2:AK72)=0,"",(IF('MissFill 1'!AK72/SUM('MissFill 1'!AK$2:AK72)&gt;0.01,"",IF('MissFill 1'!AK71/SUM('MissFill 1'!AK$2:AK72)&gt;0.01,"",IF('MissFill 1'!AK70/SUM('MissFill 1'!AK$2:AK72)&gt;0.01,"",IF('MissFill 1'!AK69/SUM('MissFill 1'!AK$2:AK72)&gt;0.01,"",DateEnded_5Day!$A72)))))))</f>
        <v/>
      </c>
      <c r="AM72" s="54" t="str">
        <f>IF($A72&lt;='All Results'!$B$4,"",IF(SUM('MissFill 1'!AL$2:AL72)=0,"",(IF('MissFill 1'!AL72/SUM('MissFill 1'!AL$2:AL72)&gt;0.01,"",IF('MissFill 1'!AL71/SUM('MissFill 1'!AL$2:AL72)&gt;0.01,"",IF('MissFill 1'!AL70/SUM('MissFill 1'!AL$2:AL72)&gt;0.01,"",IF('MissFill 1'!AL69/SUM('MissFill 1'!AL$2:AL72)&gt;0.01,"",DateEnded_5Day!$A72)))))))</f>
        <v/>
      </c>
      <c r="AN72" s="54" t="str">
        <f>IF($A72&lt;='All Results'!$B$4,"",IF(SUM('MissFill 1'!AM$2:AM72)=0,"",(IF('MissFill 1'!AM72/SUM('MissFill 1'!AM$2:AM72)&gt;0.01,"",IF('MissFill 1'!AM71/SUM('MissFill 1'!AM$2:AM72)&gt;0.01,"",IF('MissFill 1'!AM70/SUM('MissFill 1'!AM$2:AM72)&gt;0.01,"",IF('MissFill 1'!AM69/SUM('MissFill 1'!AM$2:AM72)&gt;0.01,"",DateEnded_5Day!$A72)))))))</f>
        <v/>
      </c>
      <c r="AO72" s="54" t="str">
        <f>IF($A72&lt;='All Results'!$B$4,"",IF(SUM('MissFill 1'!AN$2:AN72)=0,"",(IF('MissFill 1'!AN72/SUM('MissFill 1'!AN$2:AN72)&gt;0.01,"",IF('MissFill 1'!AN71/SUM('MissFill 1'!AN$2:AN72)&gt;0.01,"",IF('MissFill 1'!AN70/SUM('MissFill 1'!AN$2:AN72)&gt;0.01,"",IF('MissFill 1'!AN69/SUM('MissFill 1'!AN$2:AN72)&gt;0.01,"",DateEnded_5Day!$A72)))))))</f>
        <v/>
      </c>
      <c r="AP72" s="54" t="str">
        <f>IF($A72&lt;='All Results'!$B$4,"",IF(SUM('MissFill 1'!AO$2:AO72)=0,"",(IF('MissFill 1'!AO72/SUM('MissFill 1'!AO$2:AO72)&gt;0.01,"",IF('MissFill 1'!AO71/SUM('MissFill 1'!AO$2:AO72)&gt;0.01,"",IF('MissFill 1'!AO70/SUM('MissFill 1'!AO$2:AO72)&gt;0.01,"",IF('MissFill 1'!AO69/SUM('MissFill 1'!AO$2:AO72)&gt;0.01,"",DateEnded_5Day!$A72)))))))</f>
        <v/>
      </c>
      <c r="AQ72" s="54" t="str">
        <f>IF($A72&lt;='All Results'!$B$4,"",IF(SUM('MissFill 1'!AP$2:AP72)=0,"",(IF('MissFill 1'!AP72/SUM('MissFill 1'!AP$2:AP72)&gt;0.01,"",IF('MissFill 1'!AP71/SUM('MissFill 1'!AP$2:AP72)&gt;0.01,"",IF('MissFill 1'!AP70/SUM('MissFill 1'!AP$2:AP72)&gt;0.01,"",IF('MissFill 1'!AP69/SUM('MissFill 1'!AP$2:AP72)&gt;0.01,"",DateEnded_5Day!$A72)))))))</f>
        <v/>
      </c>
      <c r="AR72" s="54" t="str">
        <f>IF($A72&lt;='All Results'!$B$4,"",IF(SUM('MissFill 1'!AQ$2:AQ72)=0,"",(IF('MissFill 1'!AQ72/SUM('MissFill 1'!AQ$2:AQ72)&gt;0.01,"",IF('MissFill 1'!AQ71/SUM('MissFill 1'!AQ$2:AQ72)&gt;0.01,"",IF('MissFill 1'!AQ70/SUM('MissFill 1'!AQ$2:AQ72)&gt;0.01,"",IF('MissFill 1'!AQ69/SUM('MissFill 1'!AQ$2:AQ72)&gt;0.01,"",DateEnded_5Day!$A72)))))))</f>
        <v/>
      </c>
      <c r="AS72" s="54" t="str">
        <f>IF($A72&lt;='All Results'!$B$4,"",IF(SUM('MissFill 1'!AR$2:AR72)=0,"",(IF('MissFill 1'!AR72/SUM('MissFill 1'!AR$2:AR72)&gt;0.01,"",IF('MissFill 1'!AR71/SUM('MissFill 1'!AR$2:AR72)&gt;0.01,"",IF('MissFill 1'!AR70/SUM('MissFill 1'!AR$2:AR72)&gt;0.01,"",IF('MissFill 1'!AR69/SUM('MissFill 1'!AR$2:AR72)&gt;0.01,"",DateEnded_5Day!$A72)))))))</f>
        <v/>
      </c>
      <c r="AT72" s="54" t="str">
        <f>IF($A72&lt;='All Results'!$B$4,"",IF(SUM('MissFill 1'!AS$2:AS72)=0,"",(IF('MissFill 1'!AS72/SUM('MissFill 1'!AS$2:AS72)&gt;0.01,"",IF('MissFill 1'!AS71/SUM('MissFill 1'!AS$2:AS72)&gt;0.01,"",IF('MissFill 1'!AS70/SUM('MissFill 1'!AS$2:AS72)&gt;0.01,"",IF('MissFill 1'!AS69/SUM('MissFill 1'!AS$2:AS72)&gt;0.01,"",DateEnded_5Day!$A72)))))))</f>
        <v/>
      </c>
      <c r="AU72" s="54" t="str">
        <f>IF($A72&lt;='All Results'!$B$4,"",IF(SUM('MissFill 1'!AT$2:AT72)=0,"",(IF('MissFill 1'!AT72/SUM('MissFill 1'!AT$2:AT72)&gt;0.01,"",IF('MissFill 1'!AT71/SUM('MissFill 1'!AT$2:AT72)&gt;0.01,"",IF('MissFill 1'!AT70/SUM('MissFill 1'!AT$2:AT72)&gt;0.01,"",IF('MissFill 1'!AT69/SUM('MissFill 1'!AT$2:AT72)&gt;0.01,"",DateEnded_5Day!$A72)))))))</f>
        <v/>
      </c>
      <c r="AV72" s="54" t="str">
        <f>IF($A72&lt;='All Results'!$B$4,"",IF(SUM('MissFill 1'!AU$2:AU72)=0,"",(IF('MissFill 1'!AU72/SUM('MissFill 1'!AU$2:AU72)&gt;0.01,"",IF('MissFill 1'!AU71/SUM('MissFill 1'!AU$2:AU72)&gt;0.01,"",IF('MissFill 1'!AU70/SUM('MissFill 1'!AU$2:AU72)&gt;0.01,"",IF('MissFill 1'!AU69/SUM('MissFill 1'!AU$2:AU72)&gt;0.01,"",DateEnded_5Day!$A72)))))))</f>
        <v/>
      </c>
      <c r="AW72" s="54" t="str">
        <f>IF($A72&lt;='All Results'!$B$4,"",IF(SUM('MissFill 1'!AV$2:AV72)=0,"",(IF('MissFill 1'!AV72/SUM('MissFill 1'!AV$2:AV72)&gt;0.01,"",IF('MissFill 1'!AV71/SUM('MissFill 1'!AV$2:AV72)&gt;0.01,"",IF('MissFill 1'!AV70/SUM('MissFill 1'!AV$2:AV72)&gt;0.01,"",IF('MissFill 1'!AV69/SUM('MissFill 1'!AV$2:AV72)&gt;0.01,"",DateEnded_5Day!$A72)))))))</f>
        <v/>
      </c>
      <c r="AX72" s="54" t="str">
        <f>IF($A72&lt;='All Results'!$B$4,"",IF(SUM('MissFill 1'!AW$2:AW72)=0,"",(IF('MissFill 1'!AW72/SUM('MissFill 1'!AW$2:AW72)&gt;0.01,"",IF('MissFill 1'!AW71/SUM('MissFill 1'!AW$2:AW72)&gt;0.01,"",IF('MissFill 1'!AW70/SUM('MissFill 1'!AW$2:AW72)&gt;0.01,"",IF('MissFill 1'!AW69/SUM('MissFill 1'!AW$2:AW72)&gt;0.01,"",DateEnded_5Day!$A72)))))))</f>
        <v/>
      </c>
    </row>
    <row r="73" spans="1:50" x14ac:dyDescent="0.25">
      <c r="A73" s="41">
        <v>44418</v>
      </c>
      <c r="B73" s="52">
        <v>222</v>
      </c>
      <c r="C73" s="54" t="str">
        <f>IF($A73&lt;='All Results'!$B$4,"",IF(SUM('MissFill 1'!B$2:B73)=0,"",(IF('MissFill 1'!B73/SUM('MissFill 1'!B$2:B73)&gt;0.01,"",IF('MissFill 1'!B72/SUM('MissFill 1'!B$2:B73)&gt;0.01,"",IF('MissFill 1'!B71/SUM('MissFill 1'!B$2:B73)&gt;0.01,"",IF('MissFill 1'!B70/SUM('MissFill 1'!B$2:B73)&gt;0.01,"",DateEnded_5Day!$A73)))))))</f>
        <v/>
      </c>
      <c r="D73" s="54" t="str">
        <f>IF($A73&lt;='All Results'!$B$4,"",IF(SUM('MissFill 1'!C$2:C73)=0,"",(IF('MissFill 1'!C73/SUM('MissFill 1'!C$2:C73)&gt;0.01,"",IF('MissFill 1'!C72/SUM('MissFill 1'!C$2:C73)&gt;0.01,"",IF('MissFill 1'!C71/SUM('MissFill 1'!C$2:C73)&gt;0.01,"",IF('MissFill 1'!C70/SUM('MissFill 1'!C$2:C73)&gt;0.01,"",DateEnded_5Day!$A73)))))))</f>
        <v/>
      </c>
      <c r="E73" s="54" t="str">
        <f>IF($A73&lt;='All Results'!$B$4,"",IF(SUM('MissFill 1'!D$2:D73)=0,"",(IF('MissFill 1'!D73/SUM('MissFill 1'!D$2:D73)&gt;0.01,"",IF('MissFill 1'!D72/SUM('MissFill 1'!D$2:D73)&gt;0.01,"",IF('MissFill 1'!D71/SUM('MissFill 1'!D$2:D73)&gt;0.01,"",IF('MissFill 1'!D70/SUM('MissFill 1'!D$2:D73)&gt;0.01,"",DateEnded_5Day!$A73)))))))</f>
        <v/>
      </c>
      <c r="F73" s="54" t="str">
        <f>IF($A73&lt;='All Results'!$B$4,"",IF(SUM('MissFill 1'!E$2:E73)=0,"",(IF('MissFill 1'!E73/SUM('MissFill 1'!E$2:E73)&gt;0.01,"",IF('MissFill 1'!E72/SUM('MissFill 1'!E$2:E73)&gt;0.01,"",IF('MissFill 1'!E71/SUM('MissFill 1'!E$2:E73)&gt;0.01,"",IF('MissFill 1'!E70/SUM('MissFill 1'!E$2:E73)&gt;0.01,"",DateEnded_5Day!$A73)))))))</f>
        <v/>
      </c>
      <c r="G73" s="54" t="str">
        <f>IF($A73&lt;='All Results'!$B$4,"",IF(SUM('MissFill 1'!F$2:F73)=0,"",(IF('MissFill 1'!F73/SUM('MissFill 1'!F$2:F73)&gt;0.01,"",IF('MissFill 1'!F72/SUM('MissFill 1'!F$2:F73)&gt;0.01,"",IF('MissFill 1'!F71/SUM('MissFill 1'!F$2:F73)&gt;0.01,"",IF('MissFill 1'!F70/SUM('MissFill 1'!F$2:F73)&gt;0.01,"",DateEnded_5Day!$A73)))))))</f>
        <v/>
      </c>
      <c r="H73" s="54" t="str">
        <f>IF($A73&lt;='All Results'!$B$4,"",IF(SUM('MissFill 1'!G$2:G73)=0,"",(IF('MissFill 1'!G73/SUM('MissFill 1'!G$2:G73)&gt;0.01,"",IF('MissFill 1'!G72/SUM('MissFill 1'!G$2:G73)&gt;0.01,"",IF('MissFill 1'!G71/SUM('MissFill 1'!G$2:G73)&gt;0.01,"",IF('MissFill 1'!G70/SUM('MissFill 1'!G$2:G73)&gt;0.01,"",DateEnded_5Day!$A73)))))))</f>
        <v/>
      </c>
      <c r="I73" s="54" t="str">
        <f>IF($A73&lt;='All Results'!$B$4,"",IF(SUM('MissFill 1'!H$2:H73)=0,"",(IF('MissFill 1'!H73/SUM('MissFill 1'!H$2:H73)&gt;0.01,"",IF('MissFill 1'!H72/SUM('MissFill 1'!H$2:H73)&gt;0.01,"",IF('MissFill 1'!H71/SUM('MissFill 1'!H$2:H73)&gt;0.01,"",IF('MissFill 1'!H70/SUM('MissFill 1'!H$2:H73)&gt;0.01,"",DateEnded_5Day!$A73)))))))</f>
        <v/>
      </c>
      <c r="J73" s="54" t="str">
        <f>IF($A73&lt;='All Results'!$B$4,"",IF(SUM('MissFill 1'!I$2:I73)=0,"",(IF('MissFill 1'!I73/SUM('MissFill 1'!I$2:I73)&gt;0.01,"",IF('MissFill 1'!I72/SUM('MissFill 1'!I$2:I73)&gt;0.01,"",IF('MissFill 1'!I71/SUM('MissFill 1'!I$2:I73)&gt;0.01,"",IF('MissFill 1'!I70/SUM('MissFill 1'!I$2:I73)&gt;0.01,"",DateEnded_5Day!$A73)))))))</f>
        <v/>
      </c>
      <c r="K73" s="54" t="str">
        <f>IF($A73&lt;='All Results'!$B$4,"",IF(SUM('MissFill 1'!J$2:J73)=0,"",(IF('MissFill 1'!J73/SUM('MissFill 1'!J$2:J73)&gt;0.01,"",IF('MissFill 1'!J72/SUM('MissFill 1'!J$2:J73)&gt;0.01,"",IF('MissFill 1'!J71/SUM('MissFill 1'!J$2:J73)&gt;0.01,"",IF('MissFill 1'!J70/SUM('MissFill 1'!J$2:J73)&gt;0.01,"",DateEnded_5Day!$A73)))))))</f>
        <v/>
      </c>
      <c r="L73" s="54" t="str">
        <f>IF($A73&lt;='All Results'!$B$4,"",IF(SUM('MissFill 1'!K$2:K73)=0,"",(IF('MissFill 1'!K73/SUM('MissFill 1'!K$2:K73)&gt;0.01,"",IF('MissFill 1'!K72/SUM('MissFill 1'!K$2:K73)&gt;0.01,"",IF('MissFill 1'!K71/SUM('MissFill 1'!K$2:K73)&gt;0.01,"",IF('MissFill 1'!K70/SUM('MissFill 1'!K$2:K73)&gt;0.01,"",DateEnded_5Day!$A73)))))))</f>
        <v/>
      </c>
      <c r="M73" s="54" t="str">
        <f>IF($A73&lt;='All Results'!$B$4,"",IF(SUM('MissFill 1'!L$2:L73)=0,"",(IF('MissFill 1'!L73/SUM('MissFill 1'!L$2:L73)&gt;0.01,"",IF('MissFill 1'!L72/SUM('MissFill 1'!L$2:L73)&gt;0.01,"",IF('MissFill 1'!L71/SUM('MissFill 1'!L$2:L73)&gt;0.01,"",IF('MissFill 1'!L70/SUM('MissFill 1'!L$2:L73)&gt;0.01,"",DateEnded_5Day!$A73)))))))</f>
        <v/>
      </c>
      <c r="N73" s="54" t="str">
        <f>IF($A73&lt;='All Results'!$B$4,"",IF(SUM('MissFill 1'!M$2:M73)=0,"",(IF('MissFill 1'!M73/SUM('MissFill 1'!M$2:M73)&gt;0.01,"",IF('MissFill 1'!M72/SUM('MissFill 1'!M$2:M73)&gt;0.01,"",IF('MissFill 1'!M71/SUM('MissFill 1'!M$2:M73)&gt;0.01,"",IF('MissFill 1'!M70/SUM('MissFill 1'!M$2:M73)&gt;0.01,"",DateEnded_5Day!$A73)))))))</f>
        <v/>
      </c>
      <c r="O73" s="54" t="str">
        <f>IF($A73&lt;='All Results'!$B$4,"",IF(SUM('MissFill 1'!N$2:N73)=0,"",(IF('MissFill 1'!N73/SUM('MissFill 1'!N$2:N73)&gt;0.01,"",IF('MissFill 1'!N72/SUM('MissFill 1'!N$2:N73)&gt;0.01,"",IF('MissFill 1'!N71/SUM('MissFill 1'!N$2:N73)&gt;0.01,"",IF('MissFill 1'!N70/SUM('MissFill 1'!N$2:N73)&gt;0.01,"",DateEnded_5Day!$A73)))))))</f>
        <v/>
      </c>
      <c r="P73" s="54" t="str">
        <f>IF($A73&lt;='All Results'!$B$4,"",IF(SUM('MissFill 1'!O$2:O73)=0,"",(IF('MissFill 1'!O73/SUM('MissFill 1'!O$2:O73)&gt;0.01,"",IF('MissFill 1'!O72/SUM('MissFill 1'!O$2:O73)&gt;0.01,"",IF('MissFill 1'!O71/SUM('MissFill 1'!O$2:O73)&gt;0.01,"",IF('MissFill 1'!O70/SUM('MissFill 1'!O$2:O73)&gt;0.01,"",DateEnded_5Day!$A73)))))))</f>
        <v/>
      </c>
      <c r="Q73" s="54" t="str">
        <f>IF($A73&lt;='All Results'!$B$4,"",IF(SUM('MissFill 1'!P$2:P73)=0,"",(IF('MissFill 1'!P73/SUM('MissFill 1'!P$2:P73)&gt;0.01,"",IF('MissFill 1'!P72/SUM('MissFill 1'!P$2:P73)&gt;0.01,"",IF('MissFill 1'!P71/SUM('MissFill 1'!P$2:P73)&gt;0.01,"",IF('MissFill 1'!P70/SUM('MissFill 1'!P$2:P73)&gt;0.01,"",DateEnded_5Day!$A73)))))))</f>
        <v/>
      </c>
      <c r="R73" s="54" t="str">
        <f>IF($A73&lt;='All Results'!$B$4,"",IF(SUM('MissFill 1'!Q$2:Q73)=0,"",(IF('MissFill 1'!Q73/SUM('MissFill 1'!Q$2:Q73)&gt;0.01,"",IF('MissFill 1'!Q72/SUM('MissFill 1'!Q$2:Q73)&gt;0.01,"",IF('MissFill 1'!Q71/SUM('MissFill 1'!Q$2:Q73)&gt;0.01,"",IF('MissFill 1'!Q70/SUM('MissFill 1'!Q$2:Q73)&gt;0.01,"",DateEnded_5Day!$A73)))))))</f>
        <v/>
      </c>
      <c r="S73" s="54" t="str">
        <f>IF($A73&lt;='All Results'!$B$4,"",IF(SUM('MissFill 1'!R$2:R73)=0,"",(IF('MissFill 1'!R73/SUM('MissFill 1'!R$2:R73)&gt;0.01,"",IF('MissFill 1'!R72/SUM('MissFill 1'!R$2:R73)&gt;0.01,"",IF('MissFill 1'!R71/SUM('MissFill 1'!R$2:R73)&gt;0.01,"",IF('MissFill 1'!R70/SUM('MissFill 1'!R$2:R73)&gt;0.01,"",DateEnded_5Day!$A73)))))))</f>
        <v/>
      </c>
      <c r="T73" s="54" t="str">
        <f>IF($A73&lt;='All Results'!$B$4,"",IF(SUM('MissFill 1'!S$2:S73)=0,"",(IF('MissFill 1'!S73/SUM('MissFill 1'!S$2:S73)&gt;0.01,"",IF('MissFill 1'!S72/SUM('MissFill 1'!S$2:S73)&gt;0.01,"",IF('MissFill 1'!S71/SUM('MissFill 1'!S$2:S73)&gt;0.01,"",IF('MissFill 1'!S70/SUM('MissFill 1'!S$2:S73)&gt;0.01,"",DateEnded_5Day!$A73)))))))</f>
        <v/>
      </c>
      <c r="U73" s="54" t="str">
        <f>IF($A73&lt;='All Results'!$B$4,"",IF(SUM('MissFill 1'!T$2:T73)=0,"",(IF('MissFill 1'!T73/SUM('MissFill 1'!T$2:T73)&gt;0.01,"",IF('MissFill 1'!T72/SUM('MissFill 1'!T$2:T73)&gt;0.01,"",IF('MissFill 1'!T71/SUM('MissFill 1'!T$2:T73)&gt;0.01,"",IF('MissFill 1'!T70/SUM('MissFill 1'!T$2:T73)&gt;0.01,"",DateEnded_5Day!$A73)))))))</f>
        <v/>
      </c>
      <c r="V73" s="54" t="str">
        <f>IF($A73&lt;='All Results'!$B$4,"",IF(SUM('MissFill 1'!U$2:U73)=0,"",(IF('MissFill 1'!U73/SUM('MissFill 1'!U$2:U73)&gt;0.01,"",IF('MissFill 1'!U72/SUM('MissFill 1'!U$2:U73)&gt;0.01,"",IF('MissFill 1'!U71/SUM('MissFill 1'!U$2:U73)&gt;0.01,"",IF('MissFill 1'!U70/SUM('MissFill 1'!U$2:U73)&gt;0.01,"",DateEnded_5Day!$A73)))))))</f>
        <v/>
      </c>
      <c r="W73" s="54" t="str">
        <f>IF($A73&lt;='All Results'!$B$4,"",IF(SUM('MissFill 1'!V$2:V73)=0,"",(IF('MissFill 1'!V73/SUM('MissFill 1'!V$2:V73)&gt;0.01,"",IF('MissFill 1'!V72/SUM('MissFill 1'!V$2:V73)&gt;0.01,"",IF('MissFill 1'!V71/SUM('MissFill 1'!V$2:V73)&gt;0.01,"",IF('MissFill 1'!V70/SUM('MissFill 1'!V$2:V73)&gt;0.01,"",DateEnded_5Day!$A73)))))))</f>
        <v/>
      </c>
      <c r="X73" s="54" t="str">
        <f>IF($A73&lt;='All Results'!$B$4,"",IF(SUM('MissFill 1'!W$2:W73)=0,"",(IF('MissFill 1'!W73/SUM('MissFill 1'!W$2:W73)&gt;0.01,"",IF('MissFill 1'!W72/SUM('MissFill 1'!W$2:W73)&gt;0.01,"",IF('MissFill 1'!W71/SUM('MissFill 1'!W$2:W73)&gt;0.01,"",IF('MissFill 1'!W70/SUM('MissFill 1'!W$2:W73)&gt;0.01,"",DateEnded_5Day!$A73)))))))</f>
        <v/>
      </c>
      <c r="Y73" s="54" t="str">
        <f>IF($A73&lt;='All Results'!$B$4,"",IF(SUM('MissFill 1'!X$2:X73)=0,"",(IF('MissFill 1'!X73/SUM('MissFill 1'!X$2:X73)&gt;0.01,"",IF('MissFill 1'!X72/SUM('MissFill 1'!X$2:X73)&gt;0.01,"",IF('MissFill 1'!X71/SUM('MissFill 1'!X$2:X73)&gt;0.01,"",IF('MissFill 1'!X70/SUM('MissFill 1'!X$2:X73)&gt;0.01,"",DateEnded_5Day!$A73)))))))</f>
        <v/>
      </c>
      <c r="Z73" s="54" t="str">
        <f>IF($A73&lt;='All Results'!$B$4,"",IF(SUM('MissFill 1'!Y$2:Y73)=0,"",(IF('MissFill 1'!Y73/SUM('MissFill 1'!Y$2:Y73)&gt;0.01,"",IF('MissFill 1'!Y72/SUM('MissFill 1'!Y$2:Y73)&gt;0.01,"",IF('MissFill 1'!Y71/SUM('MissFill 1'!Y$2:Y73)&gt;0.01,"",IF('MissFill 1'!Y70/SUM('MissFill 1'!Y$2:Y73)&gt;0.01,"",DateEnded_5Day!$A73)))))))</f>
        <v/>
      </c>
      <c r="AA73" s="54" t="str">
        <f>IF($A73&lt;='All Results'!$B$4,"",IF(SUM('MissFill 1'!Z$2:Z73)=0,"",(IF('MissFill 1'!Z73/SUM('MissFill 1'!Z$2:Z73)&gt;0.01,"",IF('MissFill 1'!Z72/SUM('MissFill 1'!Z$2:Z73)&gt;0.01,"",IF('MissFill 1'!Z71/SUM('MissFill 1'!Z$2:Z73)&gt;0.01,"",IF('MissFill 1'!Z70/SUM('MissFill 1'!Z$2:Z73)&gt;0.01,"",DateEnded_5Day!$A73)))))))</f>
        <v/>
      </c>
      <c r="AB73" s="54" t="str">
        <f>IF($A73&lt;='All Results'!$B$4,"",IF(SUM('MissFill 1'!AA$2:AA73)=0,"",(IF('MissFill 1'!AA73/SUM('MissFill 1'!AA$2:AA73)&gt;0.01,"",IF('MissFill 1'!AA72/SUM('MissFill 1'!AA$2:AA73)&gt;0.01,"",IF('MissFill 1'!AA71/SUM('MissFill 1'!AA$2:AA73)&gt;0.01,"",IF('MissFill 1'!AA70/SUM('MissFill 1'!AA$2:AA73)&gt;0.01,"",DateEnded_5Day!$A73)))))))</f>
        <v/>
      </c>
      <c r="AC73" s="54" t="str">
        <f>IF($A73&lt;='All Results'!$B$4,"",IF(SUM('MissFill 1'!AB$2:AB73)=0,"",(IF('MissFill 1'!AB73/SUM('MissFill 1'!AB$2:AB73)&gt;0.01,"",IF('MissFill 1'!AB72/SUM('MissFill 1'!AB$2:AB73)&gt;0.01,"",IF('MissFill 1'!AB71/SUM('MissFill 1'!AB$2:AB73)&gt;0.01,"",IF('MissFill 1'!AB70/SUM('MissFill 1'!AB$2:AB73)&gt;0.01,"",DateEnded_5Day!$A73)))))))</f>
        <v/>
      </c>
      <c r="AD73" s="54" t="str">
        <f>IF($A73&lt;='All Results'!$B$4,"",IF(SUM('MissFill 1'!AC$2:AC73)=0,"",(IF('MissFill 1'!AC73/SUM('MissFill 1'!AC$2:AC73)&gt;0.01,"",IF('MissFill 1'!AC72/SUM('MissFill 1'!AC$2:AC73)&gt;0.01,"",IF('MissFill 1'!AC71/SUM('MissFill 1'!AC$2:AC73)&gt;0.01,"",IF('MissFill 1'!AC70/SUM('MissFill 1'!AC$2:AC73)&gt;0.01,"",DateEnded_5Day!$A73)))))))</f>
        <v/>
      </c>
      <c r="AE73" s="54" t="str">
        <f>IF($A73&lt;='All Results'!$B$4,"",IF(SUM('MissFill 1'!AD$2:AD73)=0,"",(IF('MissFill 1'!AD73/SUM('MissFill 1'!AD$2:AD73)&gt;0.01,"",IF('MissFill 1'!AD72/SUM('MissFill 1'!AD$2:AD73)&gt;0.01,"",IF('MissFill 1'!AD71/SUM('MissFill 1'!AD$2:AD73)&gt;0.01,"",IF('MissFill 1'!AD70/SUM('MissFill 1'!AD$2:AD73)&gt;0.01,"",DateEnded_5Day!$A73)))))))</f>
        <v/>
      </c>
      <c r="AF73" s="54" t="str">
        <f>IF($A73&lt;='All Results'!$B$4,"",IF(SUM('MissFill 1'!AE$2:AE73)=0,"",(IF('MissFill 1'!AE73/SUM('MissFill 1'!AE$2:AE73)&gt;0.01,"",IF('MissFill 1'!AE72/SUM('MissFill 1'!AE$2:AE73)&gt;0.01,"",IF('MissFill 1'!AE71/SUM('MissFill 1'!AE$2:AE73)&gt;0.01,"",IF('MissFill 1'!AE70/SUM('MissFill 1'!AE$2:AE73)&gt;0.01,"",DateEnded_5Day!$A73)))))))</f>
        <v/>
      </c>
      <c r="AG73" s="54" t="str">
        <f>IF($A73&lt;='All Results'!$B$4,"",IF(SUM('MissFill 1'!AF$2:AF73)=0,"",(IF('MissFill 1'!AF73/SUM('MissFill 1'!AF$2:AF73)&gt;0.01,"",IF('MissFill 1'!AF72/SUM('MissFill 1'!AF$2:AF73)&gt;0.01,"",IF('MissFill 1'!AF71/SUM('MissFill 1'!AF$2:AF73)&gt;0.01,"",IF('MissFill 1'!AF70/SUM('MissFill 1'!AF$2:AF73)&gt;0.01,"",DateEnded_5Day!$A73)))))))</f>
        <v/>
      </c>
      <c r="AH73" s="54" t="str">
        <f>IF($A73&lt;='All Results'!$B$4,"",IF(SUM('MissFill 1'!AG$2:AG73)=0,"",(IF('MissFill 1'!AG73/SUM('MissFill 1'!AG$2:AG73)&gt;0.01,"",IF('MissFill 1'!AG72/SUM('MissFill 1'!AG$2:AG73)&gt;0.01,"",IF('MissFill 1'!AG71/SUM('MissFill 1'!AG$2:AG73)&gt;0.01,"",IF('MissFill 1'!AG70/SUM('MissFill 1'!AG$2:AG73)&gt;0.01,"",DateEnded_5Day!$A73)))))))</f>
        <v/>
      </c>
      <c r="AI73" s="54" t="str">
        <f>IF($A73&lt;='All Results'!$B$4,"",IF(SUM('MissFill 1'!AH$2:AH73)=0,"",(IF('MissFill 1'!AH73/SUM('MissFill 1'!AH$2:AH73)&gt;0.01,"",IF('MissFill 1'!AH72/SUM('MissFill 1'!AH$2:AH73)&gt;0.01,"",IF('MissFill 1'!AH71/SUM('MissFill 1'!AH$2:AH73)&gt;0.01,"",IF('MissFill 1'!AH70/SUM('MissFill 1'!AH$2:AH73)&gt;0.01,"",DateEnded_5Day!$A73)))))))</f>
        <v/>
      </c>
      <c r="AJ73" s="54" t="str">
        <f>IF($A73&lt;='All Results'!$B$4,"",IF(SUM('MissFill 1'!AI$2:AI73)=0,"",(IF('MissFill 1'!AI73/SUM('MissFill 1'!AI$2:AI73)&gt;0.01,"",IF('MissFill 1'!AI72/SUM('MissFill 1'!AI$2:AI73)&gt;0.01,"",IF('MissFill 1'!AI71/SUM('MissFill 1'!AI$2:AI73)&gt;0.01,"",IF('MissFill 1'!AI70/SUM('MissFill 1'!AI$2:AI73)&gt;0.01,"",DateEnded_5Day!$A73)))))))</f>
        <v/>
      </c>
      <c r="AK73" s="54" t="str">
        <f>IF($A73&lt;='All Results'!$B$4,"",IF(SUM('MissFill 1'!AJ$2:AJ73)=0,"",(IF('MissFill 1'!AJ73/SUM('MissFill 1'!AJ$2:AJ73)&gt;0.01,"",IF('MissFill 1'!AJ72/SUM('MissFill 1'!AJ$2:AJ73)&gt;0.01,"",IF('MissFill 1'!AJ71/SUM('MissFill 1'!AJ$2:AJ73)&gt;0.01,"",IF('MissFill 1'!AJ70/SUM('MissFill 1'!AJ$2:AJ73)&gt;0.01,"",DateEnded_5Day!$A73)))))))</f>
        <v/>
      </c>
      <c r="AL73" s="54" t="str">
        <f>IF($A73&lt;='All Results'!$B$4,"",IF(SUM('MissFill 1'!AK$2:AK73)=0,"",(IF('MissFill 1'!AK73/SUM('MissFill 1'!AK$2:AK73)&gt;0.01,"",IF('MissFill 1'!AK72/SUM('MissFill 1'!AK$2:AK73)&gt;0.01,"",IF('MissFill 1'!AK71/SUM('MissFill 1'!AK$2:AK73)&gt;0.01,"",IF('MissFill 1'!AK70/SUM('MissFill 1'!AK$2:AK73)&gt;0.01,"",DateEnded_5Day!$A73)))))))</f>
        <v/>
      </c>
      <c r="AM73" s="54" t="str">
        <f>IF($A73&lt;='All Results'!$B$4,"",IF(SUM('MissFill 1'!AL$2:AL73)=0,"",(IF('MissFill 1'!AL73/SUM('MissFill 1'!AL$2:AL73)&gt;0.01,"",IF('MissFill 1'!AL72/SUM('MissFill 1'!AL$2:AL73)&gt;0.01,"",IF('MissFill 1'!AL71/SUM('MissFill 1'!AL$2:AL73)&gt;0.01,"",IF('MissFill 1'!AL70/SUM('MissFill 1'!AL$2:AL73)&gt;0.01,"",DateEnded_5Day!$A73)))))))</f>
        <v/>
      </c>
      <c r="AN73" s="54" t="str">
        <f>IF($A73&lt;='All Results'!$B$4,"",IF(SUM('MissFill 1'!AM$2:AM73)=0,"",(IF('MissFill 1'!AM73/SUM('MissFill 1'!AM$2:AM73)&gt;0.01,"",IF('MissFill 1'!AM72/SUM('MissFill 1'!AM$2:AM73)&gt;0.01,"",IF('MissFill 1'!AM71/SUM('MissFill 1'!AM$2:AM73)&gt;0.01,"",IF('MissFill 1'!AM70/SUM('MissFill 1'!AM$2:AM73)&gt;0.01,"",DateEnded_5Day!$A73)))))))</f>
        <v/>
      </c>
      <c r="AO73" s="54" t="str">
        <f>IF($A73&lt;='All Results'!$B$4,"",IF(SUM('MissFill 1'!AN$2:AN73)=0,"",(IF('MissFill 1'!AN73/SUM('MissFill 1'!AN$2:AN73)&gt;0.01,"",IF('MissFill 1'!AN72/SUM('MissFill 1'!AN$2:AN73)&gt;0.01,"",IF('MissFill 1'!AN71/SUM('MissFill 1'!AN$2:AN73)&gt;0.01,"",IF('MissFill 1'!AN70/SUM('MissFill 1'!AN$2:AN73)&gt;0.01,"",DateEnded_5Day!$A73)))))))</f>
        <v/>
      </c>
      <c r="AP73" s="54" t="str">
        <f>IF($A73&lt;='All Results'!$B$4,"",IF(SUM('MissFill 1'!AO$2:AO73)=0,"",(IF('MissFill 1'!AO73/SUM('MissFill 1'!AO$2:AO73)&gt;0.01,"",IF('MissFill 1'!AO72/SUM('MissFill 1'!AO$2:AO73)&gt;0.01,"",IF('MissFill 1'!AO71/SUM('MissFill 1'!AO$2:AO73)&gt;0.01,"",IF('MissFill 1'!AO70/SUM('MissFill 1'!AO$2:AO73)&gt;0.01,"",DateEnded_5Day!$A73)))))))</f>
        <v/>
      </c>
      <c r="AQ73" s="54" t="str">
        <f>IF($A73&lt;='All Results'!$B$4,"",IF(SUM('MissFill 1'!AP$2:AP73)=0,"",(IF('MissFill 1'!AP73/SUM('MissFill 1'!AP$2:AP73)&gt;0.01,"",IF('MissFill 1'!AP72/SUM('MissFill 1'!AP$2:AP73)&gt;0.01,"",IF('MissFill 1'!AP71/SUM('MissFill 1'!AP$2:AP73)&gt;0.01,"",IF('MissFill 1'!AP70/SUM('MissFill 1'!AP$2:AP73)&gt;0.01,"",DateEnded_5Day!$A73)))))))</f>
        <v/>
      </c>
      <c r="AR73" s="54" t="str">
        <f>IF($A73&lt;='All Results'!$B$4,"",IF(SUM('MissFill 1'!AQ$2:AQ73)=0,"",(IF('MissFill 1'!AQ73/SUM('MissFill 1'!AQ$2:AQ73)&gt;0.01,"",IF('MissFill 1'!AQ72/SUM('MissFill 1'!AQ$2:AQ73)&gt;0.01,"",IF('MissFill 1'!AQ71/SUM('MissFill 1'!AQ$2:AQ73)&gt;0.01,"",IF('MissFill 1'!AQ70/SUM('MissFill 1'!AQ$2:AQ73)&gt;0.01,"",DateEnded_5Day!$A73)))))))</f>
        <v/>
      </c>
      <c r="AS73" s="54" t="str">
        <f>IF($A73&lt;='All Results'!$B$4,"",IF(SUM('MissFill 1'!AR$2:AR73)=0,"",(IF('MissFill 1'!AR73/SUM('MissFill 1'!AR$2:AR73)&gt;0.01,"",IF('MissFill 1'!AR72/SUM('MissFill 1'!AR$2:AR73)&gt;0.01,"",IF('MissFill 1'!AR71/SUM('MissFill 1'!AR$2:AR73)&gt;0.01,"",IF('MissFill 1'!AR70/SUM('MissFill 1'!AR$2:AR73)&gt;0.01,"",DateEnded_5Day!$A73)))))))</f>
        <v/>
      </c>
      <c r="AT73" s="54" t="str">
        <f>IF($A73&lt;='All Results'!$B$4,"",IF(SUM('MissFill 1'!AS$2:AS73)=0,"",(IF('MissFill 1'!AS73/SUM('MissFill 1'!AS$2:AS73)&gt;0.01,"",IF('MissFill 1'!AS72/SUM('MissFill 1'!AS$2:AS73)&gt;0.01,"",IF('MissFill 1'!AS71/SUM('MissFill 1'!AS$2:AS73)&gt;0.01,"",IF('MissFill 1'!AS70/SUM('MissFill 1'!AS$2:AS73)&gt;0.01,"",DateEnded_5Day!$A73)))))))</f>
        <v/>
      </c>
      <c r="AU73" s="54" t="str">
        <f>IF($A73&lt;='All Results'!$B$4,"",IF(SUM('MissFill 1'!AT$2:AT73)=0,"",(IF('MissFill 1'!AT73/SUM('MissFill 1'!AT$2:AT73)&gt;0.01,"",IF('MissFill 1'!AT72/SUM('MissFill 1'!AT$2:AT73)&gt;0.01,"",IF('MissFill 1'!AT71/SUM('MissFill 1'!AT$2:AT73)&gt;0.01,"",IF('MissFill 1'!AT70/SUM('MissFill 1'!AT$2:AT73)&gt;0.01,"",DateEnded_5Day!$A73)))))))</f>
        <v/>
      </c>
      <c r="AV73" s="54" t="str">
        <f>IF($A73&lt;='All Results'!$B$4,"",IF(SUM('MissFill 1'!AU$2:AU73)=0,"",(IF('MissFill 1'!AU73/SUM('MissFill 1'!AU$2:AU73)&gt;0.01,"",IF('MissFill 1'!AU72/SUM('MissFill 1'!AU$2:AU73)&gt;0.01,"",IF('MissFill 1'!AU71/SUM('MissFill 1'!AU$2:AU73)&gt;0.01,"",IF('MissFill 1'!AU70/SUM('MissFill 1'!AU$2:AU73)&gt;0.01,"",DateEnded_5Day!$A73)))))))</f>
        <v/>
      </c>
      <c r="AW73" s="54" t="str">
        <f>IF($A73&lt;='All Results'!$B$4,"",IF(SUM('MissFill 1'!AV$2:AV73)=0,"",(IF('MissFill 1'!AV73/SUM('MissFill 1'!AV$2:AV73)&gt;0.01,"",IF('MissFill 1'!AV72/SUM('MissFill 1'!AV$2:AV73)&gt;0.01,"",IF('MissFill 1'!AV71/SUM('MissFill 1'!AV$2:AV73)&gt;0.01,"",IF('MissFill 1'!AV70/SUM('MissFill 1'!AV$2:AV73)&gt;0.01,"",DateEnded_5Day!$A73)))))))</f>
        <v/>
      </c>
      <c r="AX73" s="54" t="str">
        <f>IF($A73&lt;='All Results'!$B$4,"",IF(SUM('MissFill 1'!AW$2:AW73)=0,"",(IF('MissFill 1'!AW73/SUM('MissFill 1'!AW$2:AW73)&gt;0.01,"",IF('MissFill 1'!AW72/SUM('MissFill 1'!AW$2:AW73)&gt;0.01,"",IF('MissFill 1'!AW71/SUM('MissFill 1'!AW$2:AW73)&gt;0.01,"",IF('MissFill 1'!AW70/SUM('MissFill 1'!AW$2:AW73)&gt;0.01,"",DateEnded_5Day!$A73)))))))</f>
        <v/>
      </c>
    </row>
    <row r="74" spans="1:50" x14ac:dyDescent="0.25">
      <c r="A74" s="41">
        <v>44419</v>
      </c>
      <c r="B74" s="52">
        <v>223</v>
      </c>
      <c r="C74" s="54" t="str">
        <f>IF($A74&lt;='All Results'!$B$4,"",IF(SUM('MissFill 1'!B$2:B74)=0,"",(IF('MissFill 1'!B74/SUM('MissFill 1'!B$2:B74)&gt;0.01,"",IF('MissFill 1'!B73/SUM('MissFill 1'!B$2:B74)&gt;0.01,"",IF('MissFill 1'!B72/SUM('MissFill 1'!B$2:B74)&gt;0.01,"",IF('MissFill 1'!B71/SUM('MissFill 1'!B$2:B74)&gt;0.01,"",DateEnded_5Day!$A74)))))))</f>
        <v/>
      </c>
      <c r="D74" s="54" t="str">
        <f>IF($A74&lt;='All Results'!$B$4,"",IF(SUM('MissFill 1'!C$2:C74)=0,"",(IF('MissFill 1'!C74/SUM('MissFill 1'!C$2:C74)&gt;0.01,"",IF('MissFill 1'!C73/SUM('MissFill 1'!C$2:C74)&gt;0.01,"",IF('MissFill 1'!C72/SUM('MissFill 1'!C$2:C74)&gt;0.01,"",IF('MissFill 1'!C71/SUM('MissFill 1'!C$2:C74)&gt;0.01,"",DateEnded_5Day!$A74)))))))</f>
        <v/>
      </c>
      <c r="E74" s="54" t="str">
        <f>IF($A74&lt;='All Results'!$B$4,"",IF(SUM('MissFill 1'!D$2:D74)=0,"",(IF('MissFill 1'!D74/SUM('MissFill 1'!D$2:D74)&gt;0.01,"",IF('MissFill 1'!D73/SUM('MissFill 1'!D$2:D74)&gt;0.01,"",IF('MissFill 1'!D72/SUM('MissFill 1'!D$2:D74)&gt;0.01,"",IF('MissFill 1'!D71/SUM('MissFill 1'!D$2:D74)&gt;0.01,"",DateEnded_5Day!$A74)))))))</f>
        <v/>
      </c>
      <c r="F74" s="54" t="str">
        <f>IF($A74&lt;='All Results'!$B$4,"",IF(SUM('MissFill 1'!E$2:E74)=0,"",(IF('MissFill 1'!E74/SUM('MissFill 1'!E$2:E74)&gt;0.01,"",IF('MissFill 1'!E73/SUM('MissFill 1'!E$2:E74)&gt;0.01,"",IF('MissFill 1'!E72/SUM('MissFill 1'!E$2:E74)&gt;0.01,"",IF('MissFill 1'!E71/SUM('MissFill 1'!E$2:E74)&gt;0.01,"",DateEnded_5Day!$A74)))))))</f>
        <v/>
      </c>
      <c r="G74" s="54" t="str">
        <f>IF($A74&lt;='All Results'!$B$4,"",IF(SUM('MissFill 1'!F$2:F74)=0,"",(IF('MissFill 1'!F74/SUM('MissFill 1'!F$2:F74)&gt;0.01,"",IF('MissFill 1'!F73/SUM('MissFill 1'!F$2:F74)&gt;0.01,"",IF('MissFill 1'!F72/SUM('MissFill 1'!F$2:F74)&gt;0.01,"",IF('MissFill 1'!F71/SUM('MissFill 1'!F$2:F74)&gt;0.01,"",DateEnded_5Day!$A74)))))))</f>
        <v/>
      </c>
      <c r="H74" s="54" t="str">
        <f>IF($A74&lt;='All Results'!$B$4,"",IF(SUM('MissFill 1'!G$2:G74)=0,"",(IF('MissFill 1'!G74/SUM('MissFill 1'!G$2:G74)&gt;0.01,"",IF('MissFill 1'!G73/SUM('MissFill 1'!G$2:G74)&gt;0.01,"",IF('MissFill 1'!G72/SUM('MissFill 1'!G$2:G74)&gt;0.01,"",IF('MissFill 1'!G71/SUM('MissFill 1'!G$2:G74)&gt;0.01,"",DateEnded_5Day!$A74)))))))</f>
        <v/>
      </c>
      <c r="I74" s="54" t="str">
        <f>IF($A74&lt;='All Results'!$B$4,"",IF(SUM('MissFill 1'!H$2:H74)=0,"",(IF('MissFill 1'!H74/SUM('MissFill 1'!H$2:H74)&gt;0.01,"",IF('MissFill 1'!H73/SUM('MissFill 1'!H$2:H74)&gt;0.01,"",IF('MissFill 1'!H72/SUM('MissFill 1'!H$2:H74)&gt;0.01,"",IF('MissFill 1'!H71/SUM('MissFill 1'!H$2:H74)&gt;0.01,"",DateEnded_5Day!$A74)))))))</f>
        <v/>
      </c>
      <c r="J74" s="54" t="str">
        <f>IF($A74&lt;='All Results'!$B$4,"",IF(SUM('MissFill 1'!I$2:I74)=0,"",(IF('MissFill 1'!I74/SUM('MissFill 1'!I$2:I74)&gt;0.01,"",IF('MissFill 1'!I73/SUM('MissFill 1'!I$2:I74)&gt;0.01,"",IF('MissFill 1'!I72/SUM('MissFill 1'!I$2:I74)&gt;0.01,"",IF('MissFill 1'!I71/SUM('MissFill 1'!I$2:I74)&gt;0.01,"",DateEnded_5Day!$A74)))))))</f>
        <v/>
      </c>
      <c r="K74" s="54" t="str">
        <f>IF($A74&lt;='All Results'!$B$4,"",IF(SUM('MissFill 1'!J$2:J74)=0,"",(IF('MissFill 1'!J74/SUM('MissFill 1'!J$2:J74)&gt;0.01,"",IF('MissFill 1'!J73/SUM('MissFill 1'!J$2:J74)&gt;0.01,"",IF('MissFill 1'!J72/SUM('MissFill 1'!J$2:J74)&gt;0.01,"",IF('MissFill 1'!J71/SUM('MissFill 1'!J$2:J74)&gt;0.01,"",DateEnded_5Day!$A74)))))))</f>
        <v/>
      </c>
      <c r="L74" s="54" t="str">
        <f>IF($A74&lt;='All Results'!$B$4,"",IF(SUM('MissFill 1'!K$2:K74)=0,"",(IF('MissFill 1'!K74/SUM('MissFill 1'!K$2:K74)&gt;0.01,"",IF('MissFill 1'!K73/SUM('MissFill 1'!K$2:K74)&gt;0.01,"",IF('MissFill 1'!K72/SUM('MissFill 1'!K$2:K74)&gt;0.01,"",IF('MissFill 1'!K71/SUM('MissFill 1'!K$2:K74)&gt;0.01,"",DateEnded_5Day!$A74)))))))</f>
        <v/>
      </c>
      <c r="M74" s="54" t="str">
        <f>IF($A74&lt;='All Results'!$B$4,"",IF(SUM('MissFill 1'!L$2:L74)=0,"",(IF('MissFill 1'!L74/SUM('MissFill 1'!L$2:L74)&gt;0.01,"",IF('MissFill 1'!L73/SUM('MissFill 1'!L$2:L74)&gt;0.01,"",IF('MissFill 1'!L72/SUM('MissFill 1'!L$2:L74)&gt;0.01,"",IF('MissFill 1'!L71/SUM('MissFill 1'!L$2:L74)&gt;0.01,"",DateEnded_5Day!$A74)))))))</f>
        <v/>
      </c>
      <c r="N74" s="54" t="str">
        <f>IF($A74&lt;='All Results'!$B$4,"",IF(SUM('MissFill 1'!M$2:M74)=0,"",(IF('MissFill 1'!M74/SUM('MissFill 1'!M$2:M74)&gt;0.01,"",IF('MissFill 1'!M73/SUM('MissFill 1'!M$2:M74)&gt;0.01,"",IF('MissFill 1'!M72/SUM('MissFill 1'!M$2:M74)&gt;0.01,"",IF('MissFill 1'!M71/SUM('MissFill 1'!M$2:M74)&gt;0.01,"",DateEnded_5Day!$A74)))))))</f>
        <v/>
      </c>
      <c r="O74" s="54" t="str">
        <f>IF($A74&lt;='All Results'!$B$4,"",IF(SUM('MissFill 1'!N$2:N74)=0,"",(IF('MissFill 1'!N74/SUM('MissFill 1'!N$2:N74)&gt;0.01,"",IF('MissFill 1'!N73/SUM('MissFill 1'!N$2:N74)&gt;0.01,"",IF('MissFill 1'!N72/SUM('MissFill 1'!N$2:N74)&gt;0.01,"",IF('MissFill 1'!N71/SUM('MissFill 1'!N$2:N74)&gt;0.01,"",DateEnded_5Day!$A74)))))))</f>
        <v/>
      </c>
      <c r="P74" s="54" t="str">
        <f>IF($A74&lt;='All Results'!$B$4,"",IF(SUM('MissFill 1'!O$2:O74)=0,"",(IF('MissFill 1'!O74/SUM('MissFill 1'!O$2:O74)&gt;0.01,"",IF('MissFill 1'!O73/SUM('MissFill 1'!O$2:O74)&gt;0.01,"",IF('MissFill 1'!O72/SUM('MissFill 1'!O$2:O74)&gt;0.01,"",IF('MissFill 1'!O71/SUM('MissFill 1'!O$2:O74)&gt;0.01,"",DateEnded_5Day!$A74)))))))</f>
        <v/>
      </c>
      <c r="Q74" s="54" t="str">
        <f>IF($A74&lt;='All Results'!$B$4,"",IF(SUM('MissFill 1'!P$2:P74)=0,"",(IF('MissFill 1'!P74/SUM('MissFill 1'!P$2:P74)&gt;0.01,"",IF('MissFill 1'!P73/SUM('MissFill 1'!P$2:P74)&gt;0.01,"",IF('MissFill 1'!P72/SUM('MissFill 1'!P$2:P74)&gt;0.01,"",IF('MissFill 1'!P71/SUM('MissFill 1'!P$2:P74)&gt;0.01,"",DateEnded_5Day!$A74)))))))</f>
        <v/>
      </c>
      <c r="R74" s="54" t="str">
        <f>IF($A74&lt;='All Results'!$B$4,"",IF(SUM('MissFill 1'!Q$2:Q74)=0,"",(IF('MissFill 1'!Q74/SUM('MissFill 1'!Q$2:Q74)&gt;0.01,"",IF('MissFill 1'!Q73/SUM('MissFill 1'!Q$2:Q74)&gt;0.01,"",IF('MissFill 1'!Q72/SUM('MissFill 1'!Q$2:Q74)&gt;0.01,"",IF('MissFill 1'!Q71/SUM('MissFill 1'!Q$2:Q74)&gt;0.01,"",DateEnded_5Day!$A74)))))))</f>
        <v/>
      </c>
      <c r="S74" s="54" t="str">
        <f>IF($A74&lt;='All Results'!$B$4,"",IF(SUM('MissFill 1'!R$2:R74)=0,"",(IF('MissFill 1'!R74/SUM('MissFill 1'!R$2:R74)&gt;0.01,"",IF('MissFill 1'!R73/SUM('MissFill 1'!R$2:R74)&gt;0.01,"",IF('MissFill 1'!R72/SUM('MissFill 1'!R$2:R74)&gt;0.01,"",IF('MissFill 1'!R71/SUM('MissFill 1'!R$2:R74)&gt;0.01,"",DateEnded_5Day!$A74)))))))</f>
        <v/>
      </c>
      <c r="T74" s="54" t="str">
        <f>IF($A74&lt;='All Results'!$B$4,"",IF(SUM('MissFill 1'!S$2:S74)=0,"",(IF('MissFill 1'!S74/SUM('MissFill 1'!S$2:S74)&gt;0.01,"",IF('MissFill 1'!S73/SUM('MissFill 1'!S$2:S74)&gt;0.01,"",IF('MissFill 1'!S72/SUM('MissFill 1'!S$2:S74)&gt;0.01,"",IF('MissFill 1'!S71/SUM('MissFill 1'!S$2:S74)&gt;0.01,"",DateEnded_5Day!$A74)))))))</f>
        <v/>
      </c>
      <c r="U74" s="54" t="str">
        <f>IF($A74&lt;='All Results'!$B$4,"",IF(SUM('MissFill 1'!T$2:T74)=0,"",(IF('MissFill 1'!T74/SUM('MissFill 1'!T$2:T74)&gt;0.01,"",IF('MissFill 1'!T73/SUM('MissFill 1'!T$2:T74)&gt;0.01,"",IF('MissFill 1'!T72/SUM('MissFill 1'!T$2:T74)&gt;0.01,"",IF('MissFill 1'!T71/SUM('MissFill 1'!T$2:T74)&gt;0.01,"",DateEnded_5Day!$A74)))))))</f>
        <v/>
      </c>
      <c r="V74" s="54" t="str">
        <f>IF($A74&lt;='All Results'!$B$4,"",IF(SUM('MissFill 1'!U$2:U74)=0,"",(IF('MissFill 1'!U74/SUM('MissFill 1'!U$2:U74)&gt;0.01,"",IF('MissFill 1'!U73/SUM('MissFill 1'!U$2:U74)&gt;0.01,"",IF('MissFill 1'!U72/SUM('MissFill 1'!U$2:U74)&gt;0.01,"",IF('MissFill 1'!U71/SUM('MissFill 1'!U$2:U74)&gt;0.01,"",DateEnded_5Day!$A74)))))))</f>
        <v/>
      </c>
      <c r="W74" s="54" t="str">
        <f>IF($A74&lt;='All Results'!$B$4,"",IF(SUM('MissFill 1'!V$2:V74)=0,"",(IF('MissFill 1'!V74/SUM('MissFill 1'!V$2:V74)&gt;0.01,"",IF('MissFill 1'!V73/SUM('MissFill 1'!V$2:V74)&gt;0.01,"",IF('MissFill 1'!V72/SUM('MissFill 1'!V$2:V74)&gt;0.01,"",IF('MissFill 1'!V71/SUM('MissFill 1'!V$2:V74)&gt;0.01,"",DateEnded_5Day!$A74)))))))</f>
        <v/>
      </c>
      <c r="X74" s="54" t="str">
        <f>IF($A74&lt;='All Results'!$B$4,"",IF(SUM('MissFill 1'!W$2:W74)=0,"",(IF('MissFill 1'!W74/SUM('MissFill 1'!W$2:W74)&gt;0.01,"",IF('MissFill 1'!W73/SUM('MissFill 1'!W$2:W74)&gt;0.01,"",IF('MissFill 1'!W72/SUM('MissFill 1'!W$2:W74)&gt;0.01,"",IF('MissFill 1'!W71/SUM('MissFill 1'!W$2:W74)&gt;0.01,"",DateEnded_5Day!$A74)))))))</f>
        <v/>
      </c>
      <c r="Y74" s="54" t="str">
        <f>IF($A74&lt;='All Results'!$B$4,"",IF(SUM('MissFill 1'!X$2:X74)=0,"",(IF('MissFill 1'!X74/SUM('MissFill 1'!X$2:X74)&gt;0.01,"",IF('MissFill 1'!X73/SUM('MissFill 1'!X$2:X74)&gt;0.01,"",IF('MissFill 1'!X72/SUM('MissFill 1'!X$2:X74)&gt;0.01,"",IF('MissFill 1'!X71/SUM('MissFill 1'!X$2:X74)&gt;0.01,"",DateEnded_5Day!$A74)))))))</f>
        <v/>
      </c>
      <c r="Z74" s="54" t="str">
        <f>IF($A74&lt;='All Results'!$B$4,"",IF(SUM('MissFill 1'!Y$2:Y74)=0,"",(IF('MissFill 1'!Y74/SUM('MissFill 1'!Y$2:Y74)&gt;0.01,"",IF('MissFill 1'!Y73/SUM('MissFill 1'!Y$2:Y74)&gt;0.01,"",IF('MissFill 1'!Y72/SUM('MissFill 1'!Y$2:Y74)&gt;0.01,"",IF('MissFill 1'!Y71/SUM('MissFill 1'!Y$2:Y74)&gt;0.01,"",DateEnded_5Day!$A74)))))))</f>
        <v/>
      </c>
      <c r="AA74" s="54" t="str">
        <f>IF($A74&lt;='All Results'!$B$4,"",IF(SUM('MissFill 1'!Z$2:Z74)=0,"",(IF('MissFill 1'!Z74/SUM('MissFill 1'!Z$2:Z74)&gt;0.01,"",IF('MissFill 1'!Z73/SUM('MissFill 1'!Z$2:Z74)&gt;0.01,"",IF('MissFill 1'!Z72/SUM('MissFill 1'!Z$2:Z74)&gt;0.01,"",IF('MissFill 1'!Z71/SUM('MissFill 1'!Z$2:Z74)&gt;0.01,"",DateEnded_5Day!$A74)))))))</f>
        <v/>
      </c>
      <c r="AB74" s="54" t="str">
        <f>IF($A74&lt;='All Results'!$B$4,"",IF(SUM('MissFill 1'!AA$2:AA74)=0,"",(IF('MissFill 1'!AA74/SUM('MissFill 1'!AA$2:AA74)&gt;0.01,"",IF('MissFill 1'!AA73/SUM('MissFill 1'!AA$2:AA74)&gt;0.01,"",IF('MissFill 1'!AA72/SUM('MissFill 1'!AA$2:AA74)&gt;0.01,"",IF('MissFill 1'!AA71/SUM('MissFill 1'!AA$2:AA74)&gt;0.01,"",DateEnded_5Day!$A74)))))))</f>
        <v/>
      </c>
      <c r="AC74" s="54" t="str">
        <f>IF($A74&lt;='All Results'!$B$4,"",IF(SUM('MissFill 1'!AB$2:AB74)=0,"",(IF('MissFill 1'!AB74/SUM('MissFill 1'!AB$2:AB74)&gt;0.01,"",IF('MissFill 1'!AB73/SUM('MissFill 1'!AB$2:AB74)&gt;0.01,"",IF('MissFill 1'!AB72/SUM('MissFill 1'!AB$2:AB74)&gt;0.01,"",IF('MissFill 1'!AB71/SUM('MissFill 1'!AB$2:AB74)&gt;0.01,"",DateEnded_5Day!$A74)))))))</f>
        <v/>
      </c>
      <c r="AD74" s="54" t="str">
        <f>IF($A74&lt;='All Results'!$B$4,"",IF(SUM('MissFill 1'!AC$2:AC74)=0,"",(IF('MissFill 1'!AC74/SUM('MissFill 1'!AC$2:AC74)&gt;0.01,"",IF('MissFill 1'!AC73/SUM('MissFill 1'!AC$2:AC74)&gt;0.01,"",IF('MissFill 1'!AC72/SUM('MissFill 1'!AC$2:AC74)&gt;0.01,"",IF('MissFill 1'!AC71/SUM('MissFill 1'!AC$2:AC74)&gt;0.01,"",DateEnded_5Day!$A74)))))))</f>
        <v/>
      </c>
      <c r="AE74" s="54" t="str">
        <f>IF($A74&lt;='All Results'!$B$4,"",IF(SUM('MissFill 1'!AD$2:AD74)=0,"",(IF('MissFill 1'!AD74/SUM('MissFill 1'!AD$2:AD74)&gt;0.01,"",IF('MissFill 1'!AD73/SUM('MissFill 1'!AD$2:AD74)&gt;0.01,"",IF('MissFill 1'!AD72/SUM('MissFill 1'!AD$2:AD74)&gt;0.01,"",IF('MissFill 1'!AD71/SUM('MissFill 1'!AD$2:AD74)&gt;0.01,"",DateEnded_5Day!$A74)))))))</f>
        <v/>
      </c>
      <c r="AF74" s="54" t="str">
        <f>IF($A74&lt;='All Results'!$B$4,"",IF(SUM('MissFill 1'!AE$2:AE74)=0,"",(IF('MissFill 1'!AE74/SUM('MissFill 1'!AE$2:AE74)&gt;0.01,"",IF('MissFill 1'!AE73/SUM('MissFill 1'!AE$2:AE74)&gt;0.01,"",IF('MissFill 1'!AE72/SUM('MissFill 1'!AE$2:AE74)&gt;0.01,"",IF('MissFill 1'!AE71/SUM('MissFill 1'!AE$2:AE74)&gt;0.01,"",DateEnded_5Day!$A74)))))))</f>
        <v/>
      </c>
      <c r="AG74" s="54" t="str">
        <f>IF($A74&lt;='All Results'!$B$4,"",IF(SUM('MissFill 1'!AF$2:AF74)=0,"",(IF('MissFill 1'!AF74/SUM('MissFill 1'!AF$2:AF74)&gt;0.01,"",IF('MissFill 1'!AF73/SUM('MissFill 1'!AF$2:AF74)&gt;0.01,"",IF('MissFill 1'!AF72/SUM('MissFill 1'!AF$2:AF74)&gt;0.01,"",IF('MissFill 1'!AF71/SUM('MissFill 1'!AF$2:AF74)&gt;0.01,"",DateEnded_5Day!$A74)))))))</f>
        <v/>
      </c>
      <c r="AH74" s="54" t="str">
        <f>IF($A74&lt;='All Results'!$B$4,"",IF(SUM('MissFill 1'!AG$2:AG74)=0,"",(IF('MissFill 1'!AG74/SUM('MissFill 1'!AG$2:AG74)&gt;0.01,"",IF('MissFill 1'!AG73/SUM('MissFill 1'!AG$2:AG74)&gt;0.01,"",IF('MissFill 1'!AG72/SUM('MissFill 1'!AG$2:AG74)&gt;0.01,"",IF('MissFill 1'!AG71/SUM('MissFill 1'!AG$2:AG74)&gt;0.01,"",DateEnded_5Day!$A74)))))))</f>
        <v/>
      </c>
      <c r="AI74" s="54" t="str">
        <f>IF($A74&lt;='All Results'!$B$4,"",IF(SUM('MissFill 1'!AH$2:AH74)=0,"",(IF('MissFill 1'!AH74/SUM('MissFill 1'!AH$2:AH74)&gt;0.01,"",IF('MissFill 1'!AH73/SUM('MissFill 1'!AH$2:AH74)&gt;0.01,"",IF('MissFill 1'!AH72/SUM('MissFill 1'!AH$2:AH74)&gt;0.01,"",IF('MissFill 1'!AH71/SUM('MissFill 1'!AH$2:AH74)&gt;0.01,"",DateEnded_5Day!$A74)))))))</f>
        <v/>
      </c>
      <c r="AJ74" s="54" t="str">
        <f>IF($A74&lt;='All Results'!$B$4,"",IF(SUM('MissFill 1'!AI$2:AI74)=0,"",(IF('MissFill 1'!AI74/SUM('MissFill 1'!AI$2:AI74)&gt;0.01,"",IF('MissFill 1'!AI73/SUM('MissFill 1'!AI$2:AI74)&gt;0.01,"",IF('MissFill 1'!AI72/SUM('MissFill 1'!AI$2:AI74)&gt;0.01,"",IF('MissFill 1'!AI71/SUM('MissFill 1'!AI$2:AI74)&gt;0.01,"",DateEnded_5Day!$A74)))))))</f>
        <v/>
      </c>
      <c r="AK74" s="54" t="str">
        <f>IF($A74&lt;='All Results'!$B$4,"",IF(SUM('MissFill 1'!AJ$2:AJ74)=0,"",(IF('MissFill 1'!AJ74/SUM('MissFill 1'!AJ$2:AJ74)&gt;0.01,"",IF('MissFill 1'!AJ73/SUM('MissFill 1'!AJ$2:AJ74)&gt;0.01,"",IF('MissFill 1'!AJ72/SUM('MissFill 1'!AJ$2:AJ74)&gt;0.01,"",IF('MissFill 1'!AJ71/SUM('MissFill 1'!AJ$2:AJ74)&gt;0.01,"",DateEnded_5Day!$A74)))))))</f>
        <v/>
      </c>
      <c r="AL74" s="54" t="str">
        <f>IF($A74&lt;='All Results'!$B$4,"",IF(SUM('MissFill 1'!AK$2:AK74)=0,"",(IF('MissFill 1'!AK74/SUM('MissFill 1'!AK$2:AK74)&gt;0.01,"",IF('MissFill 1'!AK73/SUM('MissFill 1'!AK$2:AK74)&gt;0.01,"",IF('MissFill 1'!AK72/SUM('MissFill 1'!AK$2:AK74)&gt;0.01,"",IF('MissFill 1'!AK71/SUM('MissFill 1'!AK$2:AK74)&gt;0.01,"",DateEnded_5Day!$A74)))))))</f>
        <v/>
      </c>
      <c r="AM74" s="54" t="str">
        <f>IF($A74&lt;='All Results'!$B$4,"",IF(SUM('MissFill 1'!AL$2:AL74)=0,"",(IF('MissFill 1'!AL74/SUM('MissFill 1'!AL$2:AL74)&gt;0.01,"",IF('MissFill 1'!AL73/SUM('MissFill 1'!AL$2:AL74)&gt;0.01,"",IF('MissFill 1'!AL72/SUM('MissFill 1'!AL$2:AL74)&gt;0.01,"",IF('MissFill 1'!AL71/SUM('MissFill 1'!AL$2:AL74)&gt;0.01,"",DateEnded_5Day!$A74)))))))</f>
        <v/>
      </c>
      <c r="AN74" s="54" t="str">
        <f>IF($A74&lt;='All Results'!$B$4,"",IF(SUM('MissFill 1'!AM$2:AM74)=0,"",(IF('MissFill 1'!AM74/SUM('MissFill 1'!AM$2:AM74)&gt;0.01,"",IF('MissFill 1'!AM73/SUM('MissFill 1'!AM$2:AM74)&gt;0.01,"",IF('MissFill 1'!AM72/SUM('MissFill 1'!AM$2:AM74)&gt;0.01,"",IF('MissFill 1'!AM71/SUM('MissFill 1'!AM$2:AM74)&gt;0.01,"",DateEnded_5Day!$A74)))))))</f>
        <v/>
      </c>
      <c r="AO74" s="54" t="str">
        <f>IF($A74&lt;='All Results'!$B$4,"",IF(SUM('MissFill 1'!AN$2:AN74)=0,"",(IF('MissFill 1'!AN74/SUM('MissFill 1'!AN$2:AN74)&gt;0.01,"",IF('MissFill 1'!AN73/SUM('MissFill 1'!AN$2:AN74)&gt;0.01,"",IF('MissFill 1'!AN72/SUM('MissFill 1'!AN$2:AN74)&gt;0.01,"",IF('MissFill 1'!AN71/SUM('MissFill 1'!AN$2:AN74)&gt;0.01,"",DateEnded_5Day!$A74)))))))</f>
        <v/>
      </c>
      <c r="AP74" s="54" t="str">
        <f>IF($A74&lt;='All Results'!$B$4,"",IF(SUM('MissFill 1'!AO$2:AO74)=0,"",(IF('MissFill 1'!AO74/SUM('MissFill 1'!AO$2:AO74)&gt;0.01,"",IF('MissFill 1'!AO73/SUM('MissFill 1'!AO$2:AO74)&gt;0.01,"",IF('MissFill 1'!AO72/SUM('MissFill 1'!AO$2:AO74)&gt;0.01,"",IF('MissFill 1'!AO71/SUM('MissFill 1'!AO$2:AO74)&gt;0.01,"",DateEnded_5Day!$A74)))))))</f>
        <v/>
      </c>
      <c r="AQ74" s="54" t="str">
        <f>IF($A74&lt;='All Results'!$B$4,"",IF(SUM('MissFill 1'!AP$2:AP74)=0,"",(IF('MissFill 1'!AP74/SUM('MissFill 1'!AP$2:AP74)&gt;0.01,"",IF('MissFill 1'!AP73/SUM('MissFill 1'!AP$2:AP74)&gt;0.01,"",IF('MissFill 1'!AP72/SUM('MissFill 1'!AP$2:AP74)&gt;0.01,"",IF('MissFill 1'!AP71/SUM('MissFill 1'!AP$2:AP74)&gt;0.01,"",DateEnded_5Day!$A74)))))))</f>
        <v/>
      </c>
      <c r="AR74" s="54" t="str">
        <f>IF($A74&lt;='All Results'!$B$4,"",IF(SUM('MissFill 1'!AQ$2:AQ74)=0,"",(IF('MissFill 1'!AQ74/SUM('MissFill 1'!AQ$2:AQ74)&gt;0.01,"",IF('MissFill 1'!AQ73/SUM('MissFill 1'!AQ$2:AQ74)&gt;0.01,"",IF('MissFill 1'!AQ72/SUM('MissFill 1'!AQ$2:AQ74)&gt;0.01,"",IF('MissFill 1'!AQ71/SUM('MissFill 1'!AQ$2:AQ74)&gt;0.01,"",DateEnded_5Day!$A74)))))))</f>
        <v/>
      </c>
      <c r="AS74" s="54" t="str">
        <f>IF($A74&lt;='All Results'!$B$4,"",IF(SUM('MissFill 1'!AR$2:AR74)=0,"",(IF('MissFill 1'!AR74/SUM('MissFill 1'!AR$2:AR74)&gt;0.01,"",IF('MissFill 1'!AR73/SUM('MissFill 1'!AR$2:AR74)&gt;0.01,"",IF('MissFill 1'!AR72/SUM('MissFill 1'!AR$2:AR74)&gt;0.01,"",IF('MissFill 1'!AR71/SUM('MissFill 1'!AR$2:AR74)&gt;0.01,"",DateEnded_5Day!$A74)))))))</f>
        <v/>
      </c>
      <c r="AT74" s="54" t="str">
        <f>IF($A74&lt;='All Results'!$B$4,"",IF(SUM('MissFill 1'!AS$2:AS74)=0,"",(IF('MissFill 1'!AS74/SUM('MissFill 1'!AS$2:AS74)&gt;0.01,"",IF('MissFill 1'!AS73/SUM('MissFill 1'!AS$2:AS74)&gt;0.01,"",IF('MissFill 1'!AS72/SUM('MissFill 1'!AS$2:AS74)&gt;0.01,"",IF('MissFill 1'!AS71/SUM('MissFill 1'!AS$2:AS74)&gt;0.01,"",DateEnded_5Day!$A74)))))))</f>
        <v/>
      </c>
      <c r="AU74" s="54" t="str">
        <f>IF($A74&lt;='All Results'!$B$4,"",IF(SUM('MissFill 1'!AT$2:AT74)=0,"",(IF('MissFill 1'!AT74/SUM('MissFill 1'!AT$2:AT74)&gt;0.01,"",IF('MissFill 1'!AT73/SUM('MissFill 1'!AT$2:AT74)&gt;0.01,"",IF('MissFill 1'!AT72/SUM('MissFill 1'!AT$2:AT74)&gt;0.01,"",IF('MissFill 1'!AT71/SUM('MissFill 1'!AT$2:AT74)&gt;0.01,"",DateEnded_5Day!$A74)))))))</f>
        <v/>
      </c>
      <c r="AV74" s="54" t="str">
        <f>IF($A74&lt;='All Results'!$B$4,"",IF(SUM('MissFill 1'!AU$2:AU74)=0,"",(IF('MissFill 1'!AU74/SUM('MissFill 1'!AU$2:AU74)&gt;0.01,"",IF('MissFill 1'!AU73/SUM('MissFill 1'!AU$2:AU74)&gt;0.01,"",IF('MissFill 1'!AU72/SUM('MissFill 1'!AU$2:AU74)&gt;0.01,"",IF('MissFill 1'!AU71/SUM('MissFill 1'!AU$2:AU74)&gt;0.01,"",DateEnded_5Day!$A74)))))))</f>
        <v/>
      </c>
      <c r="AW74" s="54" t="str">
        <f>IF($A74&lt;='All Results'!$B$4,"",IF(SUM('MissFill 1'!AV$2:AV74)=0,"",(IF('MissFill 1'!AV74/SUM('MissFill 1'!AV$2:AV74)&gt;0.01,"",IF('MissFill 1'!AV73/SUM('MissFill 1'!AV$2:AV74)&gt;0.01,"",IF('MissFill 1'!AV72/SUM('MissFill 1'!AV$2:AV74)&gt;0.01,"",IF('MissFill 1'!AV71/SUM('MissFill 1'!AV$2:AV74)&gt;0.01,"",DateEnded_5Day!$A74)))))))</f>
        <v/>
      </c>
      <c r="AX74" s="54" t="str">
        <f>IF($A74&lt;='All Results'!$B$4,"",IF(SUM('MissFill 1'!AW$2:AW74)=0,"",(IF('MissFill 1'!AW74/SUM('MissFill 1'!AW$2:AW74)&gt;0.01,"",IF('MissFill 1'!AW73/SUM('MissFill 1'!AW$2:AW74)&gt;0.01,"",IF('MissFill 1'!AW72/SUM('MissFill 1'!AW$2:AW74)&gt;0.01,"",IF('MissFill 1'!AW71/SUM('MissFill 1'!AW$2:AW74)&gt;0.01,"",DateEnded_5Day!$A74)))))))</f>
        <v/>
      </c>
    </row>
    <row r="75" spans="1:50" x14ac:dyDescent="0.25">
      <c r="A75" s="41">
        <v>44420</v>
      </c>
      <c r="B75" s="52">
        <v>224</v>
      </c>
      <c r="C75" s="54" t="str">
        <f>IF($A75&lt;='All Results'!$B$4,"",IF(SUM('MissFill 1'!B$2:B75)=0,"",(IF('MissFill 1'!B75/SUM('MissFill 1'!B$2:B75)&gt;0.01,"",IF('MissFill 1'!B74/SUM('MissFill 1'!B$2:B75)&gt;0.01,"",IF('MissFill 1'!B73/SUM('MissFill 1'!B$2:B75)&gt;0.01,"",IF('MissFill 1'!B72/SUM('MissFill 1'!B$2:B75)&gt;0.01,"",DateEnded_5Day!$A75)))))))</f>
        <v/>
      </c>
      <c r="D75" s="54" t="str">
        <f>IF($A75&lt;='All Results'!$B$4,"",IF(SUM('MissFill 1'!C$2:C75)=0,"",(IF('MissFill 1'!C75/SUM('MissFill 1'!C$2:C75)&gt;0.01,"",IF('MissFill 1'!C74/SUM('MissFill 1'!C$2:C75)&gt;0.01,"",IF('MissFill 1'!C73/SUM('MissFill 1'!C$2:C75)&gt;0.01,"",IF('MissFill 1'!C72/SUM('MissFill 1'!C$2:C75)&gt;0.01,"",DateEnded_5Day!$A75)))))))</f>
        <v/>
      </c>
      <c r="E75" s="54" t="str">
        <f>IF($A75&lt;='All Results'!$B$4,"",IF(SUM('MissFill 1'!D$2:D75)=0,"",(IF('MissFill 1'!D75/SUM('MissFill 1'!D$2:D75)&gt;0.01,"",IF('MissFill 1'!D74/SUM('MissFill 1'!D$2:D75)&gt;0.01,"",IF('MissFill 1'!D73/SUM('MissFill 1'!D$2:D75)&gt;0.01,"",IF('MissFill 1'!D72/SUM('MissFill 1'!D$2:D75)&gt;0.01,"",DateEnded_5Day!$A75)))))))</f>
        <v/>
      </c>
      <c r="F75" s="54" t="str">
        <f>IF($A75&lt;='All Results'!$B$4,"",IF(SUM('MissFill 1'!E$2:E75)=0,"",(IF('MissFill 1'!E75/SUM('MissFill 1'!E$2:E75)&gt;0.01,"",IF('MissFill 1'!E74/SUM('MissFill 1'!E$2:E75)&gt;0.01,"",IF('MissFill 1'!E73/SUM('MissFill 1'!E$2:E75)&gt;0.01,"",IF('MissFill 1'!E72/SUM('MissFill 1'!E$2:E75)&gt;0.01,"",DateEnded_5Day!$A75)))))))</f>
        <v/>
      </c>
      <c r="G75" s="54" t="str">
        <f>IF($A75&lt;='All Results'!$B$4,"",IF(SUM('MissFill 1'!F$2:F75)=0,"",(IF('MissFill 1'!F75/SUM('MissFill 1'!F$2:F75)&gt;0.01,"",IF('MissFill 1'!F74/SUM('MissFill 1'!F$2:F75)&gt;0.01,"",IF('MissFill 1'!F73/SUM('MissFill 1'!F$2:F75)&gt;0.01,"",IF('MissFill 1'!F72/SUM('MissFill 1'!F$2:F75)&gt;0.01,"",DateEnded_5Day!$A75)))))))</f>
        <v/>
      </c>
      <c r="H75" s="54" t="str">
        <f>IF($A75&lt;='All Results'!$B$4,"",IF(SUM('MissFill 1'!G$2:G75)=0,"",(IF('MissFill 1'!G75/SUM('MissFill 1'!G$2:G75)&gt;0.01,"",IF('MissFill 1'!G74/SUM('MissFill 1'!G$2:G75)&gt;0.01,"",IF('MissFill 1'!G73/SUM('MissFill 1'!G$2:G75)&gt;0.01,"",IF('MissFill 1'!G72/SUM('MissFill 1'!G$2:G75)&gt;0.01,"",DateEnded_5Day!$A75)))))))</f>
        <v/>
      </c>
      <c r="I75" s="54" t="str">
        <f>IF($A75&lt;='All Results'!$B$4,"",IF(SUM('MissFill 1'!H$2:H75)=0,"",(IF('MissFill 1'!H75/SUM('MissFill 1'!H$2:H75)&gt;0.01,"",IF('MissFill 1'!H74/SUM('MissFill 1'!H$2:H75)&gt;0.01,"",IF('MissFill 1'!H73/SUM('MissFill 1'!H$2:H75)&gt;0.01,"",IF('MissFill 1'!H72/SUM('MissFill 1'!H$2:H75)&gt;0.01,"",DateEnded_5Day!$A75)))))))</f>
        <v/>
      </c>
      <c r="J75" s="54" t="str">
        <f>IF($A75&lt;='All Results'!$B$4,"",IF(SUM('MissFill 1'!I$2:I75)=0,"",(IF('MissFill 1'!I75/SUM('MissFill 1'!I$2:I75)&gt;0.01,"",IF('MissFill 1'!I74/SUM('MissFill 1'!I$2:I75)&gt;0.01,"",IF('MissFill 1'!I73/SUM('MissFill 1'!I$2:I75)&gt;0.01,"",IF('MissFill 1'!I72/SUM('MissFill 1'!I$2:I75)&gt;0.01,"",DateEnded_5Day!$A75)))))))</f>
        <v/>
      </c>
      <c r="K75" s="54" t="str">
        <f>IF($A75&lt;='All Results'!$B$4,"",IF(SUM('MissFill 1'!J$2:J75)=0,"",(IF('MissFill 1'!J75/SUM('MissFill 1'!J$2:J75)&gt;0.01,"",IF('MissFill 1'!J74/SUM('MissFill 1'!J$2:J75)&gt;0.01,"",IF('MissFill 1'!J73/SUM('MissFill 1'!J$2:J75)&gt;0.01,"",IF('MissFill 1'!J72/SUM('MissFill 1'!J$2:J75)&gt;0.01,"",DateEnded_5Day!$A75)))))))</f>
        <v/>
      </c>
      <c r="L75" s="54" t="str">
        <f>IF($A75&lt;='All Results'!$B$4,"",IF(SUM('MissFill 1'!K$2:K75)=0,"",(IF('MissFill 1'!K75/SUM('MissFill 1'!K$2:K75)&gt;0.01,"",IF('MissFill 1'!K74/SUM('MissFill 1'!K$2:K75)&gt;0.01,"",IF('MissFill 1'!K73/SUM('MissFill 1'!K$2:K75)&gt;0.01,"",IF('MissFill 1'!K72/SUM('MissFill 1'!K$2:K75)&gt;0.01,"",DateEnded_5Day!$A75)))))))</f>
        <v/>
      </c>
      <c r="M75" s="54" t="str">
        <f>IF($A75&lt;='All Results'!$B$4,"",IF(SUM('MissFill 1'!L$2:L75)=0,"",(IF('MissFill 1'!L75/SUM('MissFill 1'!L$2:L75)&gt;0.01,"",IF('MissFill 1'!L74/SUM('MissFill 1'!L$2:L75)&gt;0.01,"",IF('MissFill 1'!L73/SUM('MissFill 1'!L$2:L75)&gt;0.01,"",IF('MissFill 1'!L72/SUM('MissFill 1'!L$2:L75)&gt;0.01,"",DateEnded_5Day!$A75)))))))</f>
        <v/>
      </c>
      <c r="N75" s="54" t="str">
        <f>IF($A75&lt;='All Results'!$B$4,"",IF(SUM('MissFill 1'!M$2:M75)=0,"",(IF('MissFill 1'!M75/SUM('MissFill 1'!M$2:M75)&gt;0.01,"",IF('MissFill 1'!M74/SUM('MissFill 1'!M$2:M75)&gt;0.01,"",IF('MissFill 1'!M73/SUM('MissFill 1'!M$2:M75)&gt;0.01,"",IF('MissFill 1'!M72/SUM('MissFill 1'!M$2:M75)&gt;0.01,"",DateEnded_5Day!$A75)))))))</f>
        <v/>
      </c>
      <c r="O75" s="54" t="str">
        <f>IF($A75&lt;='All Results'!$B$4,"",IF(SUM('MissFill 1'!N$2:N75)=0,"",(IF('MissFill 1'!N75/SUM('MissFill 1'!N$2:N75)&gt;0.01,"",IF('MissFill 1'!N74/SUM('MissFill 1'!N$2:N75)&gt;0.01,"",IF('MissFill 1'!N73/SUM('MissFill 1'!N$2:N75)&gt;0.01,"",IF('MissFill 1'!N72/SUM('MissFill 1'!N$2:N75)&gt;0.01,"",DateEnded_5Day!$A75)))))))</f>
        <v/>
      </c>
      <c r="P75" s="54" t="str">
        <f>IF($A75&lt;='All Results'!$B$4,"",IF(SUM('MissFill 1'!O$2:O75)=0,"",(IF('MissFill 1'!O75/SUM('MissFill 1'!O$2:O75)&gt;0.01,"",IF('MissFill 1'!O74/SUM('MissFill 1'!O$2:O75)&gt;0.01,"",IF('MissFill 1'!O73/SUM('MissFill 1'!O$2:O75)&gt;0.01,"",IF('MissFill 1'!O72/SUM('MissFill 1'!O$2:O75)&gt;0.01,"",DateEnded_5Day!$A75)))))))</f>
        <v/>
      </c>
      <c r="Q75" s="54" t="str">
        <f>IF($A75&lt;='All Results'!$B$4,"",IF(SUM('MissFill 1'!P$2:P75)=0,"",(IF('MissFill 1'!P75/SUM('MissFill 1'!P$2:P75)&gt;0.01,"",IF('MissFill 1'!P74/SUM('MissFill 1'!P$2:P75)&gt;0.01,"",IF('MissFill 1'!P73/SUM('MissFill 1'!P$2:P75)&gt;0.01,"",IF('MissFill 1'!P72/SUM('MissFill 1'!P$2:P75)&gt;0.01,"",DateEnded_5Day!$A75)))))))</f>
        <v/>
      </c>
      <c r="R75" s="54" t="str">
        <f>IF($A75&lt;='All Results'!$B$4,"",IF(SUM('MissFill 1'!Q$2:Q75)=0,"",(IF('MissFill 1'!Q75/SUM('MissFill 1'!Q$2:Q75)&gt;0.01,"",IF('MissFill 1'!Q74/SUM('MissFill 1'!Q$2:Q75)&gt;0.01,"",IF('MissFill 1'!Q73/SUM('MissFill 1'!Q$2:Q75)&gt;0.01,"",IF('MissFill 1'!Q72/SUM('MissFill 1'!Q$2:Q75)&gt;0.01,"",DateEnded_5Day!$A75)))))))</f>
        <v/>
      </c>
      <c r="S75" s="54" t="str">
        <f>IF($A75&lt;='All Results'!$B$4,"",IF(SUM('MissFill 1'!R$2:R75)=0,"",(IF('MissFill 1'!R75/SUM('MissFill 1'!R$2:R75)&gt;0.01,"",IF('MissFill 1'!R74/SUM('MissFill 1'!R$2:R75)&gt;0.01,"",IF('MissFill 1'!R73/SUM('MissFill 1'!R$2:R75)&gt;0.01,"",IF('MissFill 1'!R72/SUM('MissFill 1'!R$2:R75)&gt;0.01,"",DateEnded_5Day!$A75)))))))</f>
        <v/>
      </c>
      <c r="T75" s="54" t="str">
        <f>IF($A75&lt;='All Results'!$B$4,"",IF(SUM('MissFill 1'!S$2:S75)=0,"",(IF('MissFill 1'!S75/SUM('MissFill 1'!S$2:S75)&gt;0.01,"",IF('MissFill 1'!S74/SUM('MissFill 1'!S$2:S75)&gt;0.01,"",IF('MissFill 1'!S73/SUM('MissFill 1'!S$2:S75)&gt;0.01,"",IF('MissFill 1'!S72/SUM('MissFill 1'!S$2:S75)&gt;0.01,"",DateEnded_5Day!$A75)))))))</f>
        <v/>
      </c>
      <c r="U75" s="54" t="str">
        <f>IF($A75&lt;='All Results'!$B$4,"",IF(SUM('MissFill 1'!T$2:T75)=0,"",(IF('MissFill 1'!T75/SUM('MissFill 1'!T$2:T75)&gt;0.01,"",IF('MissFill 1'!T74/SUM('MissFill 1'!T$2:T75)&gt;0.01,"",IF('MissFill 1'!T73/SUM('MissFill 1'!T$2:T75)&gt;0.01,"",IF('MissFill 1'!T72/SUM('MissFill 1'!T$2:T75)&gt;0.01,"",DateEnded_5Day!$A75)))))))</f>
        <v/>
      </c>
      <c r="V75" s="54" t="str">
        <f>IF($A75&lt;='All Results'!$B$4,"",IF(SUM('MissFill 1'!U$2:U75)=0,"",(IF('MissFill 1'!U75/SUM('MissFill 1'!U$2:U75)&gt;0.01,"",IF('MissFill 1'!U74/SUM('MissFill 1'!U$2:U75)&gt;0.01,"",IF('MissFill 1'!U73/SUM('MissFill 1'!U$2:U75)&gt;0.01,"",IF('MissFill 1'!U72/SUM('MissFill 1'!U$2:U75)&gt;0.01,"",DateEnded_5Day!$A75)))))))</f>
        <v/>
      </c>
      <c r="W75" s="54" t="str">
        <f>IF($A75&lt;='All Results'!$B$4,"",IF(SUM('MissFill 1'!V$2:V75)=0,"",(IF('MissFill 1'!V75/SUM('MissFill 1'!V$2:V75)&gt;0.01,"",IF('MissFill 1'!V74/SUM('MissFill 1'!V$2:V75)&gt;0.01,"",IF('MissFill 1'!V73/SUM('MissFill 1'!V$2:V75)&gt;0.01,"",IF('MissFill 1'!V72/SUM('MissFill 1'!V$2:V75)&gt;0.01,"",DateEnded_5Day!$A75)))))))</f>
        <v/>
      </c>
      <c r="X75" s="54" t="str">
        <f>IF($A75&lt;='All Results'!$B$4,"",IF(SUM('MissFill 1'!W$2:W75)=0,"",(IF('MissFill 1'!W75/SUM('MissFill 1'!W$2:W75)&gt;0.01,"",IF('MissFill 1'!W74/SUM('MissFill 1'!W$2:W75)&gt;0.01,"",IF('MissFill 1'!W73/SUM('MissFill 1'!W$2:W75)&gt;0.01,"",IF('MissFill 1'!W72/SUM('MissFill 1'!W$2:W75)&gt;0.01,"",DateEnded_5Day!$A75)))))))</f>
        <v/>
      </c>
      <c r="Y75" s="54" t="str">
        <f>IF($A75&lt;='All Results'!$B$4,"",IF(SUM('MissFill 1'!X$2:X75)=0,"",(IF('MissFill 1'!X75/SUM('MissFill 1'!X$2:X75)&gt;0.01,"",IF('MissFill 1'!X74/SUM('MissFill 1'!X$2:X75)&gt;0.01,"",IF('MissFill 1'!X73/SUM('MissFill 1'!X$2:X75)&gt;0.01,"",IF('MissFill 1'!X72/SUM('MissFill 1'!X$2:X75)&gt;0.01,"",DateEnded_5Day!$A75)))))))</f>
        <v/>
      </c>
      <c r="Z75" s="54" t="str">
        <f>IF($A75&lt;='All Results'!$B$4,"",IF(SUM('MissFill 1'!Y$2:Y75)=0,"",(IF('MissFill 1'!Y75/SUM('MissFill 1'!Y$2:Y75)&gt;0.01,"",IF('MissFill 1'!Y74/SUM('MissFill 1'!Y$2:Y75)&gt;0.01,"",IF('MissFill 1'!Y73/SUM('MissFill 1'!Y$2:Y75)&gt;0.01,"",IF('MissFill 1'!Y72/SUM('MissFill 1'!Y$2:Y75)&gt;0.01,"",DateEnded_5Day!$A75)))))))</f>
        <v/>
      </c>
      <c r="AA75" s="54" t="str">
        <f>IF($A75&lt;='All Results'!$B$4,"",IF(SUM('MissFill 1'!Z$2:Z75)=0,"",(IF('MissFill 1'!Z75/SUM('MissFill 1'!Z$2:Z75)&gt;0.01,"",IF('MissFill 1'!Z74/SUM('MissFill 1'!Z$2:Z75)&gt;0.01,"",IF('MissFill 1'!Z73/SUM('MissFill 1'!Z$2:Z75)&gt;0.01,"",IF('MissFill 1'!Z72/SUM('MissFill 1'!Z$2:Z75)&gt;0.01,"",DateEnded_5Day!$A75)))))))</f>
        <v/>
      </c>
      <c r="AB75" s="54" t="str">
        <f>IF($A75&lt;='All Results'!$B$4,"",IF(SUM('MissFill 1'!AA$2:AA75)=0,"",(IF('MissFill 1'!AA75/SUM('MissFill 1'!AA$2:AA75)&gt;0.01,"",IF('MissFill 1'!AA74/SUM('MissFill 1'!AA$2:AA75)&gt;0.01,"",IF('MissFill 1'!AA73/SUM('MissFill 1'!AA$2:AA75)&gt;0.01,"",IF('MissFill 1'!AA72/SUM('MissFill 1'!AA$2:AA75)&gt;0.01,"",DateEnded_5Day!$A75)))))))</f>
        <v/>
      </c>
      <c r="AC75" s="54" t="str">
        <f>IF($A75&lt;='All Results'!$B$4,"",IF(SUM('MissFill 1'!AB$2:AB75)=0,"",(IF('MissFill 1'!AB75/SUM('MissFill 1'!AB$2:AB75)&gt;0.01,"",IF('MissFill 1'!AB74/SUM('MissFill 1'!AB$2:AB75)&gt;0.01,"",IF('MissFill 1'!AB73/SUM('MissFill 1'!AB$2:AB75)&gt;0.01,"",IF('MissFill 1'!AB72/SUM('MissFill 1'!AB$2:AB75)&gt;0.01,"",DateEnded_5Day!$A75)))))))</f>
        <v/>
      </c>
      <c r="AD75" s="54" t="str">
        <f>IF($A75&lt;='All Results'!$B$4,"",IF(SUM('MissFill 1'!AC$2:AC75)=0,"",(IF('MissFill 1'!AC75/SUM('MissFill 1'!AC$2:AC75)&gt;0.01,"",IF('MissFill 1'!AC74/SUM('MissFill 1'!AC$2:AC75)&gt;0.01,"",IF('MissFill 1'!AC73/SUM('MissFill 1'!AC$2:AC75)&gt;0.01,"",IF('MissFill 1'!AC72/SUM('MissFill 1'!AC$2:AC75)&gt;0.01,"",DateEnded_5Day!$A75)))))))</f>
        <v/>
      </c>
      <c r="AE75" s="54" t="str">
        <f>IF($A75&lt;='All Results'!$B$4,"",IF(SUM('MissFill 1'!AD$2:AD75)=0,"",(IF('MissFill 1'!AD75/SUM('MissFill 1'!AD$2:AD75)&gt;0.01,"",IF('MissFill 1'!AD74/SUM('MissFill 1'!AD$2:AD75)&gt;0.01,"",IF('MissFill 1'!AD73/SUM('MissFill 1'!AD$2:AD75)&gt;0.01,"",IF('MissFill 1'!AD72/SUM('MissFill 1'!AD$2:AD75)&gt;0.01,"",DateEnded_5Day!$A75)))))))</f>
        <v/>
      </c>
      <c r="AF75" s="54" t="str">
        <f>IF($A75&lt;='All Results'!$B$4,"",IF(SUM('MissFill 1'!AE$2:AE75)=0,"",(IF('MissFill 1'!AE75/SUM('MissFill 1'!AE$2:AE75)&gt;0.01,"",IF('MissFill 1'!AE74/SUM('MissFill 1'!AE$2:AE75)&gt;0.01,"",IF('MissFill 1'!AE73/SUM('MissFill 1'!AE$2:AE75)&gt;0.01,"",IF('MissFill 1'!AE72/SUM('MissFill 1'!AE$2:AE75)&gt;0.01,"",DateEnded_5Day!$A75)))))))</f>
        <v/>
      </c>
      <c r="AG75" s="54" t="str">
        <f>IF($A75&lt;='All Results'!$B$4,"",IF(SUM('MissFill 1'!AF$2:AF75)=0,"",(IF('MissFill 1'!AF75/SUM('MissFill 1'!AF$2:AF75)&gt;0.01,"",IF('MissFill 1'!AF74/SUM('MissFill 1'!AF$2:AF75)&gt;0.01,"",IF('MissFill 1'!AF73/SUM('MissFill 1'!AF$2:AF75)&gt;0.01,"",IF('MissFill 1'!AF72/SUM('MissFill 1'!AF$2:AF75)&gt;0.01,"",DateEnded_5Day!$A75)))))))</f>
        <v/>
      </c>
      <c r="AH75" s="54" t="str">
        <f>IF($A75&lt;='All Results'!$B$4,"",IF(SUM('MissFill 1'!AG$2:AG75)=0,"",(IF('MissFill 1'!AG75/SUM('MissFill 1'!AG$2:AG75)&gt;0.01,"",IF('MissFill 1'!AG74/SUM('MissFill 1'!AG$2:AG75)&gt;0.01,"",IF('MissFill 1'!AG73/SUM('MissFill 1'!AG$2:AG75)&gt;0.01,"",IF('MissFill 1'!AG72/SUM('MissFill 1'!AG$2:AG75)&gt;0.01,"",DateEnded_5Day!$A75)))))))</f>
        <v/>
      </c>
      <c r="AI75" s="54" t="str">
        <f>IF($A75&lt;='All Results'!$B$4,"",IF(SUM('MissFill 1'!AH$2:AH75)=0,"",(IF('MissFill 1'!AH75/SUM('MissFill 1'!AH$2:AH75)&gt;0.01,"",IF('MissFill 1'!AH74/SUM('MissFill 1'!AH$2:AH75)&gt;0.01,"",IF('MissFill 1'!AH73/SUM('MissFill 1'!AH$2:AH75)&gt;0.01,"",IF('MissFill 1'!AH72/SUM('MissFill 1'!AH$2:AH75)&gt;0.01,"",DateEnded_5Day!$A75)))))))</f>
        <v/>
      </c>
      <c r="AJ75" s="54" t="str">
        <f>IF($A75&lt;='All Results'!$B$4,"",IF(SUM('MissFill 1'!AI$2:AI75)=0,"",(IF('MissFill 1'!AI75/SUM('MissFill 1'!AI$2:AI75)&gt;0.01,"",IF('MissFill 1'!AI74/SUM('MissFill 1'!AI$2:AI75)&gt;0.01,"",IF('MissFill 1'!AI73/SUM('MissFill 1'!AI$2:AI75)&gt;0.01,"",IF('MissFill 1'!AI72/SUM('MissFill 1'!AI$2:AI75)&gt;0.01,"",DateEnded_5Day!$A75)))))))</f>
        <v/>
      </c>
      <c r="AK75" s="54" t="str">
        <f>IF($A75&lt;='All Results'!$B$4,"",IF(SUM('MissFill 1'!AJ$2:AJ75)=0,"",(IF('MissFill 1'!AJ75/SUM('MissFill 1'!AJ$2:AJ75)&gt;0.01,"",IF('MissFill 1'!AJ74/SUM('MissFill 1'!AJ$2:AJ75)&gt;0.01,"",IF('MissFill 1'!AJ73/SUM('MissFill 1'!AJ$2:AJ75)&gt;0.01,"",IF('MissFill 1'!AJ72/SUM('MissFill 1'!AJ$2:AJ75)&gt;0.01,"",DateEnded_5Day!$A75)))))))</f>
        <v/>
      </c>
      <c r="AL75" s="54" t="str">
        <f>IF($A75&lt;='All Results'!$B$4,"",IF(SUM('MissFill 1'!AK$2:AK75)=0,"",(IF('MissFill 1'!AK75/SUM('MissFill 1'!AK$2:AK75)&gt;0.01,"",IF('MissFill 1'!AK74/SUM('MissFill 1'!AK$2:AK75)&gt;0.01,"",IF('MissFill 1'!AK73/SUM('MissFill 1'!AK$2:AK75)&gt;0.01,"",IF('MissFill 1'!AK72/SUM('MissFill 1'!AK$2:AK75)&gt;0.01,"",DateEnded_5Day!$A75)))))))</f>
        <v/>
      </c>
      <c r="AM75" s="54" t="str">
        <f>IF($A75&lt;='All Results'!$B$4,"",IF(SUM('MissFill 1'!AL$2:AL75)=0,"",(IF('MissFill 1'!AL75/SUM('MissFill 1'!AL$2:AL75)&gt;0.01,"",IF('MissFill 1'!AL74/SUM('MissFill 1'!AL$2:AL75)&gt;0.01,"",IF('MissFill 1'!AL73/SUM('MissFill 1'!AL$2:AL75)&gt;0.01,"",IF('MissFill 1'!AL72/SUM('MissFill 1'!AL$2:AL75)&gt;0.01,"",DateEnded_5Day!$A75)))))))</f>
        <v/>
      </c>
      <c r="AN75" s="54" t="str">
        <f>IF($A75&lt;='All Results'!$B$4,"",IF(SUM('MissFill 1'!AM$2:AM75)=0,"",(IF('MissFill 1'!AM75/SUM('MissFill 1'!AM$2:AM75)&gt;0.01,"",IF('MissFill 1'!AM74/SUM('MissFill 1'!AM$2:AM75)&gt;0.01,"",IF('MissFill 1'!AM73/SUM('MissFill 1'!AM$2:AM75)&gt;0.01,"",IF('MissFill 1'!AM72/SUM('MissFill 1'!AM$2:AM75)&gt;0.01,"",DateEnded_5Day!$A75)))))))</f>
        <v/>
      </c>
      <c r="AO75" s="54" t="str">
        <f>IF($A75&lt;='All Results'!$B$4,"",IF(SUM('MissFill 1'!AN$2:AN75)=0,"",(IF('MissFill 1'!AN75/SUM('MissFill 1'!AN$2:AN75)&gt;0.01,"",IF('MissFill 1'!AN74/SUM('MissFill 1'!AN$2:AN75)&gt;0.01,"",IF('MissFill 1'!AN73/SUM('MissFill 1'!AN$2:AN75)&gt;0.01,"",IF('MissFill 1'!AN72/SUM('MissFill 1'!AN$2:AN75)&gt;0.01,"",DateEnded_5Day!$A75)))))))</f>
        <v/>
      </c>
      <c r="AP75" s="54" t="str">
        <f>IF($A75&lt;='All Results'!$B$4,"",IF(SUM('MissFill 1'!AO$2:AO75)=0,"",(IF('MissFill 1'!AO75/SUM('MissFill 1'!AO$2:AO75)&gt;0.01,"",IF('MissFill 1'!AO74/SUM('MissFill 1'!AO$2:AO75)&gt;0.01,"",IF('MissFill 1'!AO73/SUM('MissFill 1'!AO$2:AO75)&gt;0.01,"",IF('MissFill 1'!AO72/SUM('MissFill 1'!AO$2:AO75)&gt;0.01,"",DateEnded_5Day!$A75)))))))</f>
        <v/>
      </c>
      <c r="AQ75" s="54" t="str">
        <f>IF($A75&lt;='All Results'!$B$4,"",IF(SUM('MissFill 1'!AP$2:AP75)=0,"",(IF('MissFill 1'!AP75/SUM('MissFill 1'!AP$2:AP75)&gt;0.01,"",IF('MissFill 1'!AP74/SUM('MissFill 1'!AP$2:AP75)&gt;0.01,"",IF('MissFill 1'!AP73/SUM('MissFill 1'!AP$2:AP75)&gt;0.01,"",IF('MissFill 1'!AP72/SUM('MissFill 1'!AP$2:AP75)&gt;0.01,"",DateEnded_5Day!$A75)))))))</f>
        <v/>
      </c>
      <c r="AR75" s="54" t="str">
        <f>IF($A75&lt;='All Results'!$B$4,"",IF(SUM('MissFill 1'!AQ$2:AQ75)=0,"",(IF('MissFill 1'!AQ75/SUM('MissFill 1'!AQ$2:AQ75)&gt;0.01,"",IF('MissFill 1'!AQ74/SUM('MissFill 1'!AQ$2:AQ75)&gt;0.01,"",IF('MissFill 1'!AQ73/SUM('MissFill 1'!AQ$2:AQ75)&gt;0.01,"",IF('MissFill 1'!AQ72/SUM('MissFill 1'!AQ$2:AQ75)&gt;0.01,"",DateEnded_5Day!$A75)))))))</f>
        <v/>
      </c>
      <c r="AS75" s="54" t="str">
        <f>IF($A75&lt;='All Results'!$B$4,"",IF(SUM('MissFill 1'!AR$2:AR75)=0,"",(IF('MissFill 1'!AR75/SUM('MissFill 1'!AR$2:AR75)&gt;0.01,"",IF('MissFill 1'!AR74/SUM('MissFill 1'!AR$2:AR75)&gt;0.01,"",IF('MissFill 1'!AR73/SUM('MissFill 1'!AR$2:AR75)&gt;0.01,"",IF('MissFill 1'!AR72/SUM('MissFill 1'!AR$2:AR75)&gt;0.01,"",DateEnded_5Day!$A75)))))))</f>
        <v/>
      </c>
      <c r="AT75" s="54" t="str">
        <f>IF($A75&lt;='All Results'!$B$4,"",IF(SUM('MissFill 1'!AS$2:AS75)=0,"",(IF('MissFill 1'!AS75/SUM('MissFill 1'!AS$2:AS75)&gt;0.01,"",IF('MissFill 1'!AS74/SUM('MissFill 1'!AS$2:AS75)&gt;0.01,"",IF('MissFill 1'!AS73/SUM('MissFill 1'!AS$2:AS75)&gt;0.01,"",IF('MissFill 1'!AS72/SUM('MissFill 1'!AS$2:AS75)&gt;0.01,"",DateEnded_5Day!$A75)))))))</f>
        <v/>
      </c>
      <c r="AU75" s="54" t="str">
        <f>IF($A75&lt;='All Results'!$B$4,"",IF(SUM('MissFill 1'!AT$2:AT75)=0,"",(IF('MissFill 1'!AT75/SUM('MissFill 1'!AT$2:AT75)&gt;0.01,"",IF('MissFill 1'!AT74/SUM('MissFill 1'!AT$2:AT75)&gt;0.01,"",IF('MissFill 1'!AT73/SUM('MissFill 1'!AT$2:AT75)&gt;0.01,"",IF('MissFill 1'!AT72/SUM('MissFill 1'!AT$2:AT75)&gt;0.01,"",DateEnded_5Day!$A75)))))))</f>
        <v/>
      </c>
      <c r="AV75" s="54" t="str">
        <f>IF($A75&lt;='All Results'!$B$4,"",IF(SUM('MissFill 1'!AU$2:AU75)=0,"",(IF('MissFill 1'!AU75/SUM('MissFill 1'!AU$2:AU75)&gt;0.01,"",IF('MissFill 1'!AU74/SUM('MissFill 1'!AU$2:AU75)&gt;0.01,"",IF('MissFill 1'!AU73/SUM('MissFill 1'!AU$2:AU75)&gt;0.01,"",IF('MissFill 1'!AU72/SUM('MissFill 1'!AU$2:AU75)&gt;0.01,"",DateEnded_5Day!$A75)))))))</f>
        <v/>
      </c>
      <c r="AW75" s="54" t="str">
        <f>IF($A75&lt;='All Results'!$B$4,"",IF(SUM('MissFill 1'!AV$2:AV75)=0,"",(IF('MissFill 1'!AV75/SUM('MissFill 1'!AV$2:AV75)&gt;0.01,"",IF('MissFill 1'!AV74/SUM('MissFill 1'!AV$2:AV75)&gt;0.01,"",IF('MissFill 1'!AV73/SUM('MissFill 1'!AV$2:AV75)&gt;0.01,"",IF('MissFill 1'!AV72/SUM('MissFill 1'!AV$2:AV75)&gt;0.01,"",DateEnded_5Day!$A75)))))))</f>
        <v/>
      </c>
      <c r="AX75" s="54" t="str">
        <f>IF($A75&lt;='All Results'!$B$4,"",IF(SUM('MissFill 1'!AW$2:AW75)=0,"",(IF('MissFill 1'!AW75/SUM('MissFill 1'!AW$2:AW75)&gt;0.01,"",IF('MissFill 1'!AW74/SUM('MissFill 1'!AW$2:AW75)&gt;0.01,"",IF('MissFill 1'!AW73/SUM('MissFill 1'!AW$2:AW75)&gt;0.01,"",IF('MissFill 1'!AW72/SUM('MissFill 1'!AW$2:AW75)&gt;0.01,"",DateEnded_5Day!$A75)))))))</f>
        <v/>
      </c>
    </row>
    <row r="76" spans="1:50" x14ac:dyDescent="0.25">
      <c r="A76" s="41">
        <v>44421</v>
      </c>
      <c r="B76" s="52">
        <v>225</v>
      </c>
      <c r="C76" s="54" t="str">
        <f>IF($A76&lt;='All Results'!$B$4,"",IF(SUM('MissFill 1'!B$2:B76)=0,"",(IF('MissFill 1'!B76/SUM('MissFill 1'!B$2:B76)&gt;0.01,"",IF('MissFill 1'!B75/SUM('MissFill 1'!B$2:B76)&gt;0.01,"",IF('MissFill 1'!B74/SUM('MissFill 1'!B$2:B76)&gt;0.01,"",IF('MissFill 1'!B73/SUM('MissFill 1'!B$2:B76)&gt;0.01,"",DateEnded_5Day!$A76)))))))</f>
        <v/>
      </c>
      <c r="D76" s="54" t="str">
        <f>IF($A76&lt;='All Results'!$B$4,"",IF(SUM('MissFill 1'!C$2:C76)=0,"",(IF('MissFill 1'!C76/SUM('MissFill 1'!C$2:C76)&gt;0.01,"",IF('MissFill 1'!C75/SUM('MissFill 1'!C$2:C76)&gt;0.01,"",IF('MissFill 1'!C74/SUM('MissFill 1'!C$2:C76)&gt;0.01,"",IF('MissFill 1'!C73/SUM('MissFill 1'!C$2:C76)&gt;0.01,"",DateEnded_5Day!$A76)))))))</f>
        <v/>
      </c>
      <c r="E76" s="54" t="str">
        <f>IF($A76&lt;='All Results'!$B$4,"",IF(SUM('MissFill 1'!D$2:D76)=0,"",(IF('MissFill 1'!D76/SUM('MissFill 1'!D$2:D76)&gt;0.01,"",IF('MissFill 1'!D75/SUM('MissFill 1'!D$2:D76)&gt;0.01,"",IF('MissFill 1'!D74/SUM('MissFill 1'!D$2:D76)&gt;0.01,"",IF('MissFill 1'!D73/SUM('MissFill 1'!D$2:D76)&gt;0.01,"",DateEnded_5Day!$A76)))))))</f>
        <v/>
      </c>
      <c r="F76" s="54" t="str">
        <f>IF($A76&lt;='All Results'!$B$4,"",IF(SUM('MissFill 1'!E$2:E76)=0,"",(IF('MissFill 1'!E76/SUM('MissFill 1'!E$2:E76)&gt;0.01,"",IF('MissFill 1'!E75/SUM('MissFill 1'!E$2:E76)&gt;0.01,"",IF('MissFill 1'!E74/SUM('MissFill 1'!E$2:E76)&gt;0.01,"",IF('MissFill 1'!E73/SUM('MissFill 1'!E$2:E76)&gt;0.01,"",DateEnded_5Day!$A76)))))))</f>
        <v/>
      </c>
      <c r="G76" s="54" t="str">
        <f>IF($A76&lt;='All Results'!$B$4,"",IF(SUM('MissFill 1'!F$2:F76)=0,"",(IF('MissFill 1'!F76/SUM('MissFill 1'!F$2:F76)&gt;0.01,"",IF('MissFill 1'!F75/SUM('MissFill 1'!F$2:F76)&gt;0.01,"",IF('MissFill 1'!F74/SUM('MissFill 1'!F$2:F76)&gt;0.01,"",IF('MissFill 1'!F73/SUM('MissFill 1'!F$2:F76)&gt;0.01,"",DateEnded_5Day!$A76)))))))</f>
        <v/>
      </c>
      <c r="H76" s="54" t="str">
        <f>IF($A76&lt;='All Results'!$B$4,"",IF(SUM('MissFill 1'!G$2:G76)=0,"",(IF('MissFill 1'!G76/SUM('MissFill 1'!G$2:G76)&gt;0.01,"",IF('MissFill 1'!G75/SUM('MissFill 1'!G$2:G76)&gt;0.01,"",IF('MissFill 1'!G74/SUM('MissFill 1'!G$2:G76)&gt;0.01,"",IF('MissFill 1'!G73/SUM('MissFill 1'!G$2:G76)&gt;0.01,"",DateEnded_5Day!$A76)))))))</f>
        <v/>
      </c>
      <c r="I76" s="54" t="str">
        <f>IF($A76&lt;='All Results'!$B$4,"",IF(SUM('MissFill 1'!H$2:H76)=0,"",(IF('MissFill 1'!H76/SUM('MissFill 1'!H$2:H76)&gt;0.01,"",IF('MissFill 1'!H75/SUM('MissFill 1'!H$2:H76)&gt;0.01,"",IF('MissFill 1'!H74/SUM('MissFill 1'!H$2:H76)&gt;0.01,"",IF('MissFill 1'!H73/SUM('MissFill 1'!H$2:H76)&gt;0.01,"",DateEnded_5Day!$A76)))))))</f>
        <v/>
      </c>
      <c r="J76" s="54" t="str">
        <f>IF($A76&lt;='All Results'!$B$4,"",IF(SUM('MissFill 1'!I$2:I76)=0,"",(IF('MissFill 1'!I76/SUM('MissFill 1'!I$2:I76)&gt;0.01,"",IF('MissFill 1'!I75/SUM('MissFill 1'!I$2:I76)&gt;0.01,"",IF('MissFill 1'!I74/SUM('MissFill 1'!I$2:I76)&gt;0.01,"",IF('MissFill 1'!I73/SUM('MissFill 1'!I$2:I76)&gt;0.01,"",DateEnded_5Day!$A76)))))))</f>
        <v/>
      </c>
      <c r="K76" s="54" t="str">
        <f>IF($A76&lt;='All Results'!$B$4,"",IF(SUM('MissFill 1'!J$2:J76)=0,"",(IF('MissFill 1'!J76/SUM('MissFill 1'!J$2:J76)&gt;0.01,"",IF('MissFill 1'!J75/SUM('MissFill 1'!J$2:J76)&gt;0.01,"",IF('MissFill 1'!J74/SUM('MissFill 1'!J$2:J76)&gt;0.01,"",IF('MissFill 1'!J73/SUM('MissFill 1'!J$2:J76)&gt;0.01,"",DateEnded_5Day!$A76)))))))</f>
        <v/>
      </c>
      <c r="L76" s="54" t="str">
        <f>IF($A76&lt;='All Results'!$B$4,"",IF(SUM('MissFill 1'!K$2:K76)=0,"",(IF('MissFill 1'!K76/SUM('MissFill 1'!K$2:K76)&gt;0.01,"",IF('MissFill 1'!K75/SUM('MissFill 1'!K$2:K76)&gt;0.01,"",IF('MissFill 1'!K74/SUM('MissFill 1'!K$2:K76)&gt;0.01,"",IF('MissFill 1'!K73/SUM('MissFill 1'!K$2:K76)&gt;0.01,"",DateEnded_5Day!$A76)))))))</f>
        <v/>
      </c>
      <c r="M76" s="54" t="str">
        <f>IF($A76&lt;='All Results'!$B$4,"",IF(SUM('MissFill 1'!L$2:L76)=0,"",(IF('MissFill 1'!L76/SUM('MissFill 1'!L$2:L76)&gt;0.01,"",IF('MissFill 1'!L75/SUM('MissFill 1'!L$2:L76)&gt;0.01,"",IF('MissFill 1'!L74/SUM('MissFill 1'!L$2:L76)&gt;0.01,"",IF('MissFill 1'!L73/SUM('MissFill 1'!L$2:L76)&gt;0.01,"",DateEnded_5Day!$A76)))))))</f>
        <v/>
      </c>
      <c r="N76" s="54" t="str">
        <f>IF($A76&lt;='All Results'!$B$4,"",IF(SUM('MissFill 1'!M$2:M76)=0,"",(IF('MissFill 1'!M76/SUM('MissFill 1'!M$2:M76)&gt;0.01,"",IF('MissFill 1'!M75/SUM('MissFill 1'!M$2:M76)&gt;0.01,"",IF('MissFill 1'!M74/SUM('MissFill 1'!M$2:M76)&gt;0.01,"",IF('MissFill 1'!M73/SUM('MissFill 1'!M$2:M76)&gt;0.01,"",DateEnded_5Day!$A76)))))))</f>
        <v/>
      </c>
      <c r="O76" s="54" t="str">
        <f>IF($A76&lt;='All Results'!$B$4,"",IF(SUM('MissFill 1'!N$2:N76)=0,"",(IF('MissFill 1'!N76/SUM('MissFill 1'!N$2:N76)&gt;0.01,"",IF('MissFill 1'!N75/SUM('MissFill 1'!N$2:N76)&gt;0.01,"",IF('MissFill 1'!N74/SUM('MissFill 1'!N$2:N76)&gt;0.01,"",IF('MissFill 1'!N73/SUM('MissFill 1'!N$2:N76)&gt;0.01,"",DateEnded_5Day!$A76)))))))</f>
        <v/>
      </c>
      <c r="P76" s="54" t="str">
        <f>IF($A76&lt;='All Results'!$B$4,"",IF(SUM('MissFill 1'!O$2:O76)=0,"",(IF('MissFill 1'!O76/SUM('MissFill 1'!O$2:O76)&gt;0.01,"",IF('MissFill 1'!O75/SUM('MissFill 1'!O$2:O76)&gt;0.01,"",IF('MissFill 1'!O74/SUM('MissFill 1'!O$2:O76)&gt;0.01,"",IF('MissFill 1'!O73/SUM('MissFill 1'!O$2:O76)&gt;0.01,"",DateEnded_5Day!$A76)))))))</f>
        <v/>
      </c>
      <c r="Q76" s="54" t="str">
        <f>IF($A76&lt;='All Results'!$B$4,"",IF(SUM('MissFill 1'!P$2:P76)=0,"",(IF('MissFill 1'!P76/SUM('MissFill 1'!P$2:P76)&gt;0.01,"",IF('MissFill 1'!P75/SUM('MissFill 1'!P$2:P76)&gt;0.01,"",IF('MissFill 1'!P74/SUM('MissFill 1'!P$2:P76)&gt;0.01,"",IF('MissFill 1'!P73/SUM('MissFill 1'!P$2:P76)&gt;0.01,"",DateEnded_5Day!$A76)))))))</f>
        <v/>
      </c>
      <c r="R76" s="54" t="str">
        <f>IF($A76&lt;='All Results'!$B$4,"",IF(SUM('MissFill 1'!Q$2:Q76)=0,"",(IF('MissFill 1'!Q76/SUM('MissFill 1'!Q$2:Q76)&gt;0.01,"",IF('MissFill 1'!Q75/SUM('MissFill 1'!Q$2:Q76)&gt;0.01,"",IF('MissFill 1'!Q74/SUM('MissFill 1'!Q$2:Q76)&gt;0.01,"",IF('MissFill 1'!Q73/SUM('MissFill 1'!Q$2:Q76)&gt;0.01,"",DateEnded_5Day!$A76)))))))</f>
        <v/>
      </c>
      <c r="S76" s="54" t="str">
        <f>IF($A76&lt;='All Results'!$B$4,"",IF(SUM('MissFill 1'!R$2:R76)=0,"",(IF('MissFill 1'!R76/SUM('MissFill 1'!R$2:R76)&gt;0.01,"",IF('MissFill 1'!R75/SUM('MissFill 1'!R$2:R76)&gt;0.01,"",IF('MissFill 1'!R74/SUM('MissFill 1'!R$2:R76)&gt;0.01,"",IF('MissFill 1'!R73/SUM('MissFill 1'!R$2:R76)&gt;0.01,"",DateEnded_5Day!$A76)))))))</f>
        <v/>
      </c>
      <c r="T76" s="54" t="str">
        <f>IF($A76&lt;='All Results'!$B$4,"",IF(SUM('MissFill 1'!S$2:S76)=0,"",(IF('MissFill 1'!S76/SUM('MissFill 1'!S$2:S76)&gt;0.01,"",IF('MissFill 1'!S75/SUM('MissFill 1'!S$2:S76)&gt;0.01,"",IF('MissFill 1'!S74/SUM('MissFill 1'!S$2:S76)&gt;0.01,"",IF('MissFill 1'!S73/SUM('MissFill 1'!S$2:S76)&gt;0.01,"",DateEnded_5Day!$A76)))))))</f>
        <v/>
      </c>
      <c r="U76" s="54" t="str">
        <f>IF($A76&lt;='All Results'!$B$4,"",IF(SUM('MissFill 1'!T$2:T76)=0,"",(IF('MissFill 1'!T76/SUM('MissFill 1'!T$2:T76)&gt;0.01,"",IF('MissFill 1'!T75/SUM('MissFill 1'!T$2:T76)&gt;0.01,"",IF('MissFill 1'!T74/SUM('MissFill 1'!T$2:T76)&gt;0.01,"",IF('MissFill 1'!T73/SUM('MissFill 1'!T$2:T76)&gt;0.01,"",DateEnded_5Day!$A76)))))))</f>
        <v/>
      </c>
      <c r="V76" s="54" t="str">
        <f>IF($A76&lt;='All Results'!$B$4,"",IF(SUM('MissFill 1'!U$2:U76)=0,"",(IF('MissFill 1'!U76/SUM('MissFill 1'!U$2:U76)&gt;0.01,"",IF('MissFill 1'!U75/SUM('MissFill 1'!U$2:U76)&gt;0.01,"",IF('MissFill 1'!U74/SUM('MissFill 1'!U$2:U76)&gt;0.01,"",IF('MissFill 1'!U73/SUM('MissFill 1'!U$2:U76)&gt;0.01,"",DateEnded_5Day!$A76)))))))</f>
        <v/>
      </c>
      <c r="W76" s="54" t="str">
        <f>IF($A76&lt;='All Results'!$B$4,"",IF(SUM('MissFill 1'!V$2:V76)=0,"",(IF('MissFill 1'!V76/SUM('MissFill 1'!V$2:V76)&gt;0.01,"",IF('MissFill 1'!V75/SUM('MissFill 1'!V$2:V76)&gt;0.01,"",IF('MissFill 1'!V74/SUM('MissFill 1'!V$2:V76)&gt;0.01,"",IF('MissFill 1'!V73/SUM('MissFill 1'!V$2:V76)&gt;0.01,"",DateEnded_5Day!$A76)))))))</f>
        <v/>
      </c>
      <c r="X76" s="54" t="str">
        <f>IF($A76&lt;='All Results'!$B$4,"",IF(SUM('MissFill 1'!W$2:W76)=0,"",(IF('MissFill 1'!W76/SUM('MissFill 1'!W$2:W76)&gt;0.01,"",IF('MissFill 1'!W75/SUM('MissFill 1'!W$2:W76)&gt;0.01,"",IF('MissFill 1'!W74/SUM('MissFill 1'!W$2:W76)&gt;0.01,"",IF('MissFill 1'!W73/SUM('MissFill 1'!W$2:W76)&gt;0.01,"",DateEnded_5Day!$A76)))))))</f>
        <v/>
      </c>
      <c r="Y76" s="54" t="str">
        <f>IF($A76&lt;='All Results'!$B$4,"",IF(SUM('MissFill 1'!X$2:X76)=0,"",(IF('MissFill 1'!X76/SUM('MissFill 1'!X$2:X76)&gt;0.01,"",IF('MissFill 1'!X75/SUM('MissFill 1'!X$2:X76)&gt;0.01,"",IF('MissFill 1'!X74/SUM('MissFill 1'!X$2:X76)&gt;0.01,"",IF('MissFill 1'!X73/SUM('MissFill 1'!X$2:X76)&gt;0.01,"",DateEnded_5Day!$A76)))))))</f>
        <v/>
      </c>
      <c r="Z76" s="54" t="str">
        <f>IF($A76&lt;='All Results'!$B$4,"",IF(SUM('MissFill 1'!Y$2:Y76)=0,"",(IF('MissFill 1'!Y76/SUM('MissFill 1'!Y$2:Y76)&gt;0.01,"",IF('MissFill 1'!Y75/SUM('MissFill 1'!Y$2:Y76)&gt;0.01,"",IF('MissFill 1'!Y74/SUM('MissFill 1'!Y$2:Y76)&gt;0.01,"",IF('MissFill 1'!Y73/SUM('MissFill 1'!Y$2:Y76)&gt;0.01,"",DateEnded_5Day!$A76)))))))</f>
        <v/>
      </c>
      <c r="AA76" s="54" t="str">
        <f>IF($A76&lt;='All Results'!$B$4,"",IF(SUM('MissFill 1'!Z$2:Z76)=0,"",(IF('MissFill 1'!Z76/SUM('MissFill 1'!Z$2:Z76)&gt;0.01,"",IF('MissFill 1'!Z75/SUM('MissFill 1'!Z$2:Z76)&gt;0.01,"",IF('MissFill 1'!Z74/SUM('MissFill 1'!Z$2:Z76)&gt;0.01,"",IF('MissFill 1'!Z73/SUM('MissFill 1'!Z$2:Z76)&gt;0.01,"",DateEnded_5Day!$A76)))))))</f>
        <v/>
      </c>
      <c r="AB76" s="54" t="str">
        <f>IF($A76&lt;='All Results'!$B$4,"",IF(SUM('MissFill 1'!AA$2:AA76)=0,"",(IF('MissFill 1'!AA76/SUM('MissFill 1'!AA$2:AA76)&gt;0.01,"",IF('MissFill 1'!AA75/SUM('MissFill 1'!AA$2:AA76)&gt;0.01,"",IF('MissFill 1'!AA74/SUM('MissFill 1'!AA$2:AA76)&gt;0.01,"",IF('MissFill 1'!AA73/SUM('MissFill 1'!AA$2:AA76)&gt;0.01,"",DateEnded_5Day!$A76)))))))</f>
        <v/>
      </c>
      <c r="AC76" s="54" t="str">
        <f>IF($A76&lt;='All Results'!$B$4,"",IF(SUM('MissFill 1'!AB$2:AB76)=0,"",(IF('MissFill 1'!AB76/SUM('MissFill 1'!AB$2:AB76)&gt;0.01,"",IF('MissFill 1'!AB75/SUM('MissFill 1'!AB$2:AB76)&gt;0.01,"",IF('MissFill 1'!AB74/SUM('MissFill 1'!AB$2:AB76)&gt;0.01,"",IF('MissFill 1'!AB73/SUM('MissFill 1'!AB$2:AB76)&gt;0.01,"",DateEnded_5Day!$A76)))))))</f>
        <v/>
      </c>
      <c r="AD76" s="54" t="str">
        <f>IF($A76&lt;='All Results'!$B$4,"",IF(SUM('MissFill 1'!AC$2:AC76)=0,"",(IF('MissFill 1'!AC76/SUM('MissFill 1'!AC$2:AC76)&gt;0.01,"",IF('MissFill 1'!AC75/SUM('MissFill 1'!AC$2:AC76)&gt;0.01,"",IF('MissFill 1'!AC74/SUM('MissFill 1'!AC$2:AC76)&gt;0.01,"",IF('MissFill 1'!AC73/SUM('MissFill 1'!AC$2:AC76)&gt;0.01,"",DateEnded_5Day!$A76)))))))</f>
        <v/>
      </c>
      <c r="AE76" s="54" t="str">
        <f>IF($A76&lt;='All Results'!$B$4,"",IF(SUM('MissFill 1'!AD$2:AD76)=0,"",(IF('MissFill 1'!AD76/SUM('MissFill 1'!AD$2:AD76)&gt;0.01,"",IF('MissFill 1'!AD75/SUM('MissFill 1'!AD$2:AD76)&gt;0.01,"",IF('MissFill 1'!AD74/SUM('MissFill 1'!AD$2:AD76)&gt;0.01,"",IF('MissFill 1'!AD73/SUM('MissFill 1'!AD$2:AD76)&gt;0.01,"",DateEnded_5Day!$A76)))))))</f>
        <v/>
      </c>
      <c r="AF76" s="54" t="str">
        <f>IF($A76&lt;='All Results'!$B$4,"",IF(SUM('MissFill 1'!AE$2:AE76)=0,"",(IF('MissFill 1'!AE76/SUM('MissFill 1'!AE$2:AE76)&gt;0.01,"",IF('MissFill 1'!AE75/SUM('MissFill 1'!AE$2:AE76)&gt;0.01,"",IF('MissFill 1'!AE74/SUM('MissFill 1'!AE$2:AE76)&gt;0.01,"",IF('MissFill 1'!AE73/SUM('MissFill 1'!AE$2:AE76)&gt;0.01,"",DateEnded_5Day!$A76)))))))</f>
        <v/>
      </c>
      <c r="AG76" s="54" t="str">
        <f>IF($A76&lt;='All Results'!$B$4,"",IF(SUM('MissFill 1'!AF$2:AF76)=0,"",(IF('MissFill 1'!AF76/SUM('MissFill 1'!AF$2:AF76)&gt;0.01,"",IF('MissFill 1'!AF75/SUM('MissFill 1'!AF$2:AF76)&gt;0.01,"",IF('MissFill 1'!AF74/SUM('MissFill 1'!AF$2:AF76)&gt;0.01,"",IF('MissFill 1'!AF73/SUM('MissFill 1'!AF$2:AF76)&gt;0.01,"",DateEnded_5Day!$A76)))))))</f>
        <v/>
      </c>
      <c r="AH76" s="54" t="str">
        <f>IF($A76&lt;='All Results'!$B$4,"",IF(SUM('MissFill 1'!AG$2:AG76)=0,"",(IF('MissFill 1'!AG76/SUM('MissFill 1'!AG$2:AG76)&gt;0.01,"",IF('MissFill 1'!AG75/SUM('MissFill 1'!AG$2:AG76)&gt;0.01,"",IF('MissFill 1'!AG74/SUM('MissFill 1'!AG$2:AG76)&gt;0.01,"",IF('MissFill 1'!AG73/SUM('MissFill 1'!AG$2:AG76)&gt;0.01,"",DateEnded_5Day!$A76)))))))</f>
        <v/>
      </c>
      <c r="AI76" s="54" t="str">
        <f>IF($A76&lt;='All Results'!$B$4,"",IF(SUM('MissFill 1'!AH$2:AH76)=0,"",(IF('MissFill 1'!AH76/SUM('MissFill 1'!AH$2:AH76)&gt;0.01,"",IF('MissFill 1'!AH75/SUM('MissFill 1'!AH$2:AH76)&gt;0.01,"",IF('MissFill 1'!AH74/SUM('MissFill 1'!AH$2:AH76)&gt;0.01,"",IF('MissFill 1'!AH73/SUM('MissFill 1'!AH$2:AH76)&gt;0.01,"",DateEnded_5Day!$A76)))))))</f>
        <v/>
      </c>
      <c r="AJ76" s="54" t="str">
        <f>IF($A76&lt;='All Results'!$B$4,"",IF(SUM('MissFill 1'!AI$2:AI76)=0,"",(IF('MissFill 1'!AI76/SUM('MissFill 1'!AI$2:AI76)&gt;0.01,"",IF('MissFill 1'!AI75/SUM('MissFill 1'!AI$2:AI76)&gt;0.01,"",IF('MissFill 1'!AI74/SUM('MissFill 1'!AI$2:AI76)&gt;0.01,"",IF('MissFill 1'!AI73/SUM('MissFill 1'!AI$2:AI76)&gt;0.01,"",DateEnded_5Day!$A76)))))))</f>
        <v/>
      </c>
      <c r="AK76" s="54" t="str">
        <f>IF($A76&lt;='All Results'!$B$4,"",IF(SUM('MissFill 1'!AJ$2:AJ76)=0,"",(IF('MissFill 1'!AJ76/SUM('MissFill 1'!AJ$2:AJ76)&gt;0.01,"",IF('MissFill 1'!AJ75/SUM('MissFill 1'!AJ$2:AJ76)&gt;0.01,"",IF('MissFill 1'!AJ74/SUM('MissFill 1'!AJ$2:AJ76)&gt;0.01,"",IF('MissFill 1'!AJ73/SUM('MissFill 1'!AJ$2:AJ76)&gt;0.01,"",DateEnded_5Day!$A76)))))))</f>
        <v/>
      </c>
      <c r="AL76" s="54" t="str">
        <f>IF($A76&lt;='All Results'!$B$4,"",IF(SUM('MissFill 1'!AK$2:AK76)=0,"",(IF('MissFill 1'!AK76/SUM('MissFill 1'!AK$2:AK76)&gt;0.01,"",IF('MissFill 1'!AK75/SUM('MissFill 1'!AK$2:AK76)&gt;0.01,"",IF('MissFill 1'!AK74/SUM('MissFill 1'!AK$2:AK76)&gt;0.01,"",IF('MissFill 1'!AK73/SUM('MissFill 1'!AK$2:AK76)&gt;0.01,"",DateEnded_5Day!$A76)))))))</f>
        <v/>
      </c>
      <c r="AM76" s="54" t="str">
        <f>IF($A76&lt;='All Results'!$B$4,"",IF(SUM('MissFill 1'!AL$2:AL76)=0,"",(IF('MissFill 1'!AL76/SUM('MissFill 1'!AL$2:AL76)&gt;0.01,"",IF('MissFill 1'!AL75/SUM('MissFill 1'!AL$2:AL76)&gt;0.01,"",IF('MissFill 1'!AL74/SUM('MissFill 1'!AL$2:AL76)&gt;0.01,"",IF('MissFill 1'!AL73/SUM('MissFill 1'!AL$2:AL76)&gt;0.01,"",DateEnded_5Day!$A76)))))))</f>
        <v/>
      </c>
      <c r="AN76" s="54" t="str">
        <f>IF($A76&lt;='All Results'!$B$4,"",IF(SUM('MissFill 1'!AM$2:AM76)=0,"",(IF('MissFill 1'!AM76/SUM('MissFill 1'!AM$2:AM76)&gt;0.01,"",IF('MissFill 1'!AM75/SUM('MissFill 1'!AM$2:AM76)&gt;0.01,"",IF('MissFill 1'!AM74/SUM('MissFill 1'!AM$2:AM76)&gt;0.01,"",IF('MissFill 1'!AM73/SUM('MissFill 1'!AM$2:AM76)&gt;0.01,"",DateEnded_5Day!$A76)))))))</f>
        <v/>
      </c>
      <c r="AO76" s="54" t="str">
        <f>IF($A76&lt;='All Results'!$B$4,"",IF(SUM('MissFill 1'!AN$2:AN76)=0,"",(IF('MissFill 1'!AN76/SUM('MissFill 1'!AN$2:AN76)&gt;0.01,"",IF('MissFill 1'!AN75/SUM('MissFill 1'!AN$2:AN76)&gt;0.01,"",IF('MissFill 1'!AN74/SUM('MissFill 1'!AN$2:AN76)&gt;0.01,"",IF('MissFill 1'!AN73/SUM('MissFill 1'!AN$2:AN76)&gt;0.01,"",DateEnded_5Day!$A76)))))))</f>
        <v/>
      </c>
      <c r="AP76" s="54" t="str">
        <f>IF($A76&lt;='All Results'!$B$4,"",IF(SUM('MissFill 1'!AO$2:AO76)=0,"",(IF('MissFill 1'!AO76/SUM('MissFill 1'!AO$2:AO76)&gt;0.01,"",IF('MissFill 1'!AO75/SUM('MissFill 1'!AO$2:AO76)&gt;0.01,"",IF('MissFill 1'!AO74/SUM('MissFill 1'!AO$2:AO76)&gt;0.01,"",IF('MissFill 1'!AO73/SUM('MissFill 1'!AO$2:AO76)&gt;0.01,"",DateEnded_5Day!$A76)))))))</f>
        <v/>
      </c>
      <c r="AQ76" s="54" t="str">
        <f>IF($A76&lt;='All Results'!$B$4,"",IF(SUM('MissFill 1'!AP$2:AP76)=0,"",(IF('MissFill 1'!AP76/SUM('MissFill 1'!AP$2:AP76)&gt;0.01,"",IF('MissFill 1'!AP75/SUM('MissFill 1'!AP$2:AP76)&gt;0.01,"",IF('MissFill 1'!AP74/SUM('MissFill 1'!AP$2:AP76)&gt;0.01,"",IF('MissFill 1'!AP73/SUM('MissFill 1'!AP$2:AP76)&gt;0.01,"",DateEnded_5Day!$A76)))))))</f>
        <v/>
      </c>
      <c r="AR76" s="54" t="str">
        <f>IF($A76&lt;='All Results'!$B$4,"",IF(SUM('MissFill 1'!AQ$2:AQ76)=0,"",(IF('MissFill 1'!AQ76/SUM('MissFill 1'!AQ$2:AQ76)&gt;0.01,"",IF('MissFill 1'!AQ75/SUM('MissFill 1'!AQ$2:AQ76)&gt;0.01,"",IF('MissFill 1'!AQ74/SUM('MissFill 1'!AQ$2:AQ76)&gt;0.01,"",IF('MissFill 1'!AQ73/SUM('MissFill 1'!AQ$2:AQ76)&gt;0.01,"",DateEnded_5Day!$A76)))))))</f>
        <v/>
      </c>
      <c r="AS76" s="54" t="str">
        <f>IF($A76&lt;='All Results'!$B$4,"",IF(SUM('MissFill 1'!AR$2:AR76)=0,"",(IF('MissFill 1'!AR76/SUM('MissFill 1'!AR$2:AR76)&gt;0.01,"",IF('MissFill 1'!AR75/SUM('MissFill 1'!AR$2:AR76)&gt;0.01,"",IF('MissFill 1'!AR74/SUM('MissFill 1'!AR$2:AR76)&gt;0.01,"",IF('MissFill 1'!AR73/SUM('MissFill 1'!AR$2:AR76)&gt;0.01,"",DateEnded_5Day!$A76)))))))</f>
        <v/>
      </c>
      <c r="AT76" s="54" t="str">
        <f>IF($A76&lt;='All Results'!$B$4,"",IF(SUM('MissFill 1'!AS$2:AS76)=0,"",(IF('MissFill 1'!AS76/SUM('MissFill 1'!AS$2:AS76)&gt;0.01,"",IF('MissFill 1'!AS75/SUM('MissFill 1'!AS$2:AS76)&gt;0.01,"",IF('MissFill 1'!AS74/SUM('MissFill 1'!AS$2:AS76)&gt;0.01,"",IF('MissFill 1'!AS73/SUM('MissFill 1'!AS$2:AS76)&gt;0.01,"",DateEnded_5Day!$A76)))))))</f>
        <v/>
      </c>
      <c r="AU76" s="54" t="str">
        <f>IF($A76&lt;='All Results'!$B$4,"",IF(SUM('MissFill 1'!AT$2:AT76)=0,"",(IF('MissFill 1'!AT76/SUM('MissFill 1'!AT$2:AT76)&gt;0.01,"",IF('MissFill 1'!AT75/SUM('MissFill 1'!AT$2:AT76)&gt;0.01,"",IF('MissFill 1'!AT74/SUM('MissFill 1'!AT$2:AT76)&gt;0.01,"",IF('MissFill 1'!AT73/SUM('MissFill 1'!AT$2:AT76)&gt;0.01,"",DateEnded_5Day!$A76)))))))</f>
        <v/>
      </c>
      <c r="AV76" s="54" t="str">
        <f>IF($A76&lt;='All Results'!$B$4,"",IF(SUM('MissFill 1'!AU$2:AU76)=0,"",(IF('MissFill 1'!AU76/SUM('MissFill 1'!AU$2:AU76)&gt;0.01,"",IF('MissFill 1'!AU75/SUM('MissFill 1'!AU$2:AU76)&gt;0.01,"",IF('MissFill 1'!AU74/SUM('MissFill 1'!AU$2:AU76)&gt;0.01,"",IF('MissFill 1'!AU73/SUM('MissFill 1'!AU$2:AU76)&gt;0.01,"",DateEnded_5Day!$A76)))))))</f>
        <v/>
      </c>
      <c r="AW76" s="54" t="str">
        <f>IF($A76&lt;='All Results'!$B$4,"",IF(SUM('MissFill 1'!AV$2:AV76)=0,"",(IF('MissFill 1'!AV76/SUM('MissFill 1'!AV$2:AV76)&gt;0.01,"",IF('MissFill 1'!AV75/SUM('MissFill 1'!AV$2:AV76)&gt;0.01,"",IF('MissFill 1'!AV74/SUM('MissFill 1'!AV$2:AV76)&gt;0.01,"",IF('MissFill 1'!AV73/SUM('MissFill 1'!AV$2:AV76)&gt;0.01,"",DateEnded_5Day!$A76)))))))</f>
        <v/>
      </c>
      <c r="AX76" s="54" t="str">
        <f>IF($A76&lt;='All Results'!$B$4,"",IF(SUM('MissFill 1'!AW$2:AW76)=0,"",(IF('MissFill 1'!AW76/SUM('MissFill 1'!AW$2:AW76)&gt;0.01,"",IF('MissFill 1'!AW75/SUM('MissFill 1'!AW$2:AW76)&gt;0.01,"",IF('MissFill 1'!AW74/SUM('MissFill 1'!AW$2:AW76)&gt;0.01,"",IF('MissFill 1'!AW73/SUM('MissFill 1'!AW$2:AW76)&gt;0.01,"",DateEnded_5Day!$A76)))))))</f>
        <v/>
      </c>
    </row>
    <row r="77" spans="1:50" x14ac:dyDescent="0.25">
      <c r="A77" s="41">
        <v>44422</v>
      </c>
      <c r="B77" s="52">
        <v>226</v>
      </c>
      <c r="C77" s="54" t="str">
        <f>IF($A77&lt;='All Results'!$B$4,"",IF(SUM('MissFill 1'!B$2:B77)=0,"",(IF('MissFill 1'!B77/SUM('MissFill 1'!B$2:B77)&gt;0.01,"",IF('MissFill 1'!B76/SUM('MissFill 1'!B$2:B77)&gt;0.01,"",IF('MissFill 1'!B75/SUM('MissFill 1'!B$2:B77)&gt;0.01,"",IF('MissFill 1'!B74/SUM('MissFill 1'!B$2:B77)&gt;0.01,"",DateEnded_5Day!$A77)))))))</f>
        <v/>
      </c>
      <c r="D77" s="54" t="str">
        <f>IF($A77&lt;='All Results'!$B$4,"",IF(SUM('MissFill 1'!C$2:C77)=0,"",(IF('MissFill 1'!C77/SUM('MissFill 1'!C$2:C77)&gt;0.01,"",IF('MissFill 1'!C76/SUM('MissFill 1'!C$2:C77)&gt;0.01,"",IF('MissFill 1'!C75/SUM('MissFill 1'!C$2:C77)&gt;0.01,"",IF('MissFill 1'!C74/SUM('MissFill 1'!C$2:C77)&gt;0.01,"",DateEnded_5Day!$A77)))))))</f>
        <v/>
      </c>
      <c r="E77" s="54" t="str">
        <f>IF($A77&lt;='All Results'!$B$4,"",IF(SUM('MissFill 1'!D$2:D77)=0,"",(IF('MissFill 1'!D77/SUM('MissFill 1'!D$2:D77)&gt;0.01,"",IF('MissFill 1'!D76/SUM('MissFill 1'!D$2:D77)&gt;0.01,"",IF('MissFill 1'!D75/SUM('MissFill 1'!D$2:D77)&gt;0.01,"",IF('MissFill 1'!D74/SUM('MissFill 1'!D$2:D77)&gt;0.01,"",DateEnded_5Day!$A77)))))))</f>
        <v/>
      </c>
      <c r="F77" s="54" t="str">
        <f>IF($A77&lt;='All Results'!$B$4,"",IF(SUM('MissFill 1'!E$2:E77)=0,"",(IF('MissFill 1'!E77/SUM('MissFill 1'!E$2:E77)&gt;0.01,"",IF('MissFill 1'!E76/SUM('MissFill 1'!E$2:E77)&gt;0.01,"",IF('MissFill 1'!E75/SUM('MissFill 1'!E$2:E77)&gt;0.01,"",IF('MissFill 1'!E74/SUM('MissFill 1'!E$2:E77)&gt;0.01,"",DateEnded_5Day!$A77)))))))</f>
        <v/>
      </c>
      <c r="G77" s="54" t="str">
        <f>IF($A77&lt;='All Results'!$B$4,"",IF(SUM('MissFill 1'!F$2:F77)=0,"",(IF('MissFill 1'!F77/SUM('MissFill 1'!F$2:F77)&gt;0.01,"",IF('MissFill 1'!F76/SUM('MissFill 1'!F$2:F77)&gt;0.01,"",IF('MissFill 1'!F75/SUM('MissFill 1'!F$2:F77)&gt;0.01,"",IF('MissFill 1'!F74/SUM('MissFill 1'!F$2:F77)&gt;0.01,"",DateEnded_5Day!$A77)))))))</f>
        <v/>
      </c>
      <c r="H77" s="54" t="str">
        <f>IF($A77&lt;='All Results'!$B$4,"",IF(SUM('MissFill 1'!G$2:G77)=0,"",(IF('MissFill 1'!G77/SUM('MissFill 1'!G$2:G77)&gt;0.01,"",IF('MissFill 1'!G76/SUM('MissFill 1'!G$2:G77)&gt;0.01,"",IF('MissFill 1'!G75/SUM('MissFill 1'!G$2:G77)&gt;0.01,"",IF('MissFill 1'!G74/SUM('MissFill 1'!G$2:G77)&gt;0.01,"",DateEnded_5Day!$A77)))))))</f>
        <v/>
      </c>
      <c r="I77" s="54" t="str">
        <f>IF($A77&lt;='All Results'!$B$4,"",IF(SUM('MissFill 1'!H$2:H77)=0,"",(IF('MissFill 1'!H77/SUM('MissFill 1'!H$2:H77)&gt;0.01,"",IF('MissFill 1'!H76/SUM('MissFill 1'!H$2:H77)&gt;0.01,"",IF('MissFill 1'!H75/SUM('MissFill 1'!H$2:H77)&gt;0.01,"",IF('MissFill 1'!H74/SUM('MissFill 1'!H$2:H77)&gt;0.01,"",DateEnded_5Day!$A77)))))))</f>
        <v/>
      </c>
      <c r="J77" s="54" t="str">
        <f>IF($A77&lt;='All Results'!$B$4,"",IF(SUM('MissFill 1'!I$2:I77)=0,"",(IF('MissFill 1'!I77/SUM('MissFill 1'!I$2:I77)&gt;0.01,"",IF('MissFill 1'!I76/SUM('MissFill 1'!I$2:I77)&gt;0.01,"",IF('MissFill 1'!I75/SUM('MissFill 1'!I$2:I77)&gt;0.01,"",IF('MissFill 1'!I74/SUM('MissFill 1'!I$2:I77)&gt;0.01,"",DateEnded_5Day!$A77)))))))</f>
        <v/>
      </c>
      <c r="K77" s="54" t="str">
        <f>IF($A77&lt;='All Results'!$B$4,"",IF(SUM('MissFill 1'!J$2:J77)=0,"",(IF('MissFill 1'!J77/SUM('MissFill 1'!J$2:J77)&gt;0.01,"",IF('MissFill 1'!J76/SUM('MissFill 1'!J$2:J77)&gt;0.01,"",IF('MissFill 1'!J75/SUM('MissFill 1'!J$2:J77)&gt;0.01,"",IF('MissFill 1'!J74/SUM('MissFill 1'!J$2:J77)&gt;0.01,"",DateEnded_5Day!$A77)))))))</f>
        <v/>
      </c>
      <c r="L77" s="54" t="str">
        <f>IF($A77&lt;='All Results'!$B$4,"",IF(SUM('MissFill 1'!K$2:K77)=0,"",(IF('MissFill 1'!K77/SUM('MissFill 1'!K$2:K77)&gt;0.01,"",IF('MissFill 1'!K76/SUM('MissFill 1'!K$2:K77)&gt;0.01,"",IF('MissFill 1'!K75/SUM('MissFill 1'!K$2:K77)&gt;0.01,"",IF('MissFill 1'!K74/SUM('MissFill 1'!K$2:K77)&gt;0.01,"",DateEnded_5Day!$A77)))))))</f>
        <v/>
      </c>
      <c r="M77" s="54" t="str">
        <f>IF($A77&lt;='All Results'!$B$4,"",IF(SUM('MissFill 1'!L$2:L77)=0,"",(IF('MissFill 1'!L77/SUM('MissFill 1'!L$2:L77)&gt;0.01,"",IF('MissFill 1'!L76/SUM('MissFill 1'!L$2:L77)&gt;0.01,"",IF('MissFill 1'!L75/SUM('MissFill 1'!L$2:L77)&gt;0.01,"",IF('MissFill 1'!L74/SUM('MissFill 1'!L$2:L77)&gt;0.01,"",DateEnded_5Day!$A77)))))))</f>
        <v/>
      </c>
      <c r="N77" s="54" t="str">
        <f>IF($A77&lt;='All Results'!$B$4,"",IF(SUM('MissFill 1'!M$2:M77)=0,"",(IF('MissFill 1'!M77/SUM('MissFill 1'!M$2:M77)&gt;0.01,"",IF('MissFill 1'!M76/SUM('MissFill 1'!M$2:M77)&gt;0.01,"",IF('MissFill 1'!M75/SUM('MissFill 1'!M$2:M77)&gt;0.01,"",IF('MissFill 1'!M74/SUM('MissFill 1'!M$2:M77)&gt;0.01,"",DateEnded_5Day!$A77)))))))</f>
        <v/>
      </c>
      <c r="O77" s="54" t="str">
        <f>IF($A77&lt;='All Results'!$B$4,"",IF(SUM('MissFill 1'!N$2:N77)=0,"",(IF('MissFill 1'!N77/SUM('MissFill 1'!N$2:N77)&gt;0.01,"",IF('MissFill 1'!N76/SUM('MissFill 1'!N$2:N77)&gt;0.01,"",IF('MissFill 1'!N75/SUM('MissFill 1'!N$2:N77)&gt;0.01,"",IF('MissFill 1'!N74/SUM('MissFill 1'!N$2:N77)&gt;0.01,"",DateEnded_5Day!$A77)))))))</f>
        <v/>
      </c>
      <c r="P77" s="54" t="str">
        <f>IF($A77&lt;='All Results'!$B$4,"",IF(SUM('MissFill 1'!O$2:O77)=0,"",(IF('MissFill 1'!O77/SUM('MissFill 1'!O$2:O77)&gt;0.01,"",IF('MissFill 1'!O76/SUM('MissFill 1'!O$2:O77)&gt;0.01,"",IF('MissFill 1'!O75/SUM('MissFill 1'!O$2:O77)&gt;0.01,"",IF('MissFill 1'!O74/SUM('MissFill 1'!O$2:O77)&gt;0.01,"",DateEnded_5Day!$A77)))))))</f>
        <v/>
      </c>
      <c r="Q77" s="54" t="str">
        <f>IF($A77&lt;='All Results'!$B$4,"",IF(SUM('MissFill 1'!P$2:P77)=0,"",(IF('MissFill 1'!P77/SUM('MissFill 1'!P$2:P77)&gt;0.01,"",IF('MissFill 1'!P76/SUM('MissFill 1'!P$2:P77)&gt;0.01,"",IF('MissFill 1'!P75/SUM('MissFill 1'!P$2:P77)&gt;0.01,"",IF('MissFill 1'!P74/SUM('MissFill 1'!P$2:P77)&gt;0.01,"",DateEnded_5Day!$A77)))))))</f>
        <v/>
      </c>
      <c r="R77" s="54" t="str">
        <f>IF($A77&lt;='All Results'!$B$4,"",IF(SUM('MissFill 1'!Q$2:Q77)=0,"",(IF('MissFill 1'!Q77/SUM('MissFill 1'!Q$2:Q77)&gt;0.01,"",IF('MissFill 1'!Q76/SUM('MissFill 1'!Q$2:Q77)&gt;0.01,"",IF('MissFill 1'!Q75/SUM('MissFill 1'!Q$2:Q77)&gt;0.01,"",IF('MissFill 1'!Q74/SUM('MissFill 1'!Q$2:Q77)&gt;0.01,"",DateEnded_5Day!$A77)))))))</f>
        <v/>
      </c>
      <c r="S77" s="54" t="str">
        <f>IF($A77&lt;='All Results'!$B$4,"",IF(SUM('MissFill 1'!R$2:R77)=0,"",(IF('MissFill 1'!R77/SUM('MissFill 1'!R$2:R77)&gt;0.01,"",IF('MissFill 1'!R76/SUM('MissFill 1'!R$2:R77)&gt;0.01,"",IF('MissFill 1'!R75/SUM('MissFill 1'!R$2:R77)&gt;0.01,"",IF('MissFill 1'!R74/SUM('MissFill 1'!R$2:R77)&gt;0.01,"",DateEnded_5Day!$A77)))))))</f>
        <v/>
      </c>
      <c r="T77" s="54" t="str">
        <f>IF($A77&lt;='All Results'!$B$4,"",IF(SUM('MissFill 1'!S$2:S77)=0,"",(IF('MissFill 1'!S77/SUM('MissFill 1'!S$2:S77)&gt;0.01,"",IF('MissFill 1'!S76/SUM('MissFill 1'!S$2:S77)&gt;0.01,"",IF('MissFill 1'!S75/SUM('MissFill 1'!S$2:S77)&gt;0.01,"",IF('MissFill 1'!S74/SUM('MissFill 1'!S$2:S77)&gt;0.01,"",DateEnded_5Day!$A77)))))))</f>
        <v/>
      </c>
      <c r="U77" s="54" t="str">
        <f>IF($A77&lt;='All Results'!$B$4,"",IF(SUM('MissFill 1'!T$2:T77)=0,"",(IF('MissFill 1'!T77/SUM('MissFill 1'!T$2:T77)&gt;0.01,"",IF('MissFill 1'!T76/SUM('MissFill 1'!T$2:T77)&gt;0.01,"",IF('MissFill 1'!T75/SUM('MissFill 1'!T$2:T77)&gt;0.01,"",IF('MissFill 1'!T74/SUM('MissFill 1'!T$2:T77)&gt;0.01,"",DateEnded_5Day!$A77)))))))</f>
        <v/>
      </c>
      <c r="V77" s="54" t="str">
        <f>IF($A77&lt;='All Results'!$B$4,"",IF(SUM('MissFill 1'!U$2:U77)=0,"",(IF('MissFill 1'!U77/SUM('MissFill 1'!U$2:U77)&gt;0.01,"",IF('MissFill 1'!U76/SUM('MissFill 1'!U$2:U77)&gt;0.01,"",IF('MissFill 1'!U75/SUM('MissFill 1'!U$2:U77)&gt;0.01,"",IF('MissFill 1'!U74/SUM('MissFill 1'!U$2:U77)&gt;0.01,"",DateEnded_5Day!$A77)))))))</f>
        <v/>
      </c>
      <c r="W77" s="54" t="str">
        <f>IF($A77&lt;='All Results'!$B$4,"",IF(SUM('MissFill 1'!V$2:V77)=0,"",(IF('MissFill 1'!V77/SUM('MissFill 1'!V$2:V77)&gt;0.01,"",IF('MissFill 1'!V76/SUM('MissFill 1'!V$2:V77)&gt;0.01,"",IF('MissFill 1'!V75/SUM('MissFill 1'!V$2:V77)&gt;0.01,"",IF('MissFill 1'!V74/SUM('MissFill 1'!V$2:V77)&gt;0.01,"",DateEnded_5Day!$A77)))))))</f>
        <v/>
      </c>
      <c r="X77" s="54" t="str">
        <f>IF($A77&lt;='All Results'!$B$4,"",IF(SUM('MissFill 1'!W$2:W77)=0,"",(IF('MissFill 1'!W77/SUM('MissFill 1'!W$2:W77)&gt;0.01,"",IF('MissFill 1'!W76/SUM('MissFill 1'!W$2:W77)&gt;0.01,"",IF('MissFill 1'!W75/SUM('MissFill 1'!W$2:W77)&gt;0.01,"",IF('MissFill 1'!W74/SUM('MissFill 1'!W$2:W77)&gt;0.01,"",DateEnded_5Day!$A77)))))))</f>
        <v/>
      </c>
      <c r="Y77" s="54" t="str">
        <f>IF($A77&lt;='All Results'!$B$4,"",IF(SUM('MissFill 1'!X$2:X77)=0,"",(IF('MissFill 1'!X77/SUM('MissFill 1'!X$2:X77)&gt;0.01,"",IF('MissFill 1'!X76/SUM('MissFill 1'!X$2:X77)&gt;0.01,"",IF('MissFill 1'!X75/SUM('MissFill 1'!X$2:X77)&gt;0.01,"",IF('MissFill 1'!X74/SUM('MissFill 1'!X$2:X77)&gt;0.01,"",DateEnded_5Day!$A77)))))))</f>
        <v/>
      </c>
      <c r="Z77" s="54" t="str">
        <f>IF($A77&lt;='All Results'!$B$4,"",IF(SUM('MissFill 1'!Y$2:Y77)=0,"",(IF('MissFill 1'!Y77/SUM('MissFill 1'!Y$2:Y77)&gt;0.01,"",IF('MissFill 1'!Y76/SUM('MissFill 1'!Y$2:Y77)&gt;0.01,"",IF('MissFill 1'!Y75/SUM('MissFill 1'!Y$2:Y77)&gt;0.01,"",IF('MissFill 1'!Y74/SUM('MissFill 1'!Y$2:Y77)&gt;0.01,"",DateEnded_5Day!$A77)))))))</f>
        <v/>
      </c>
      <c r="AA77" s="54" t="str">
        <f>IF($A77&lt;='All Results'!$B$4,"",IF(SUM('MissFill 1'!Z$2:Z77)=0,"",(IF('MissFill 1'!Z77/SUM('MissFill 1'!Z$2:Z77)&gt;0.01,"",IF('MissFill 1'!Z76/SUM('MissFill 1'!Z$2:Z77)&gt;0.01,"",IF('MissFill 1'!Z75/SUM('MissFill 1'!Z$2:Z77)&gt;0.01,"",IF('MissFill 1'!Z74/SUM('MissFill 1'!Z$2:Z77)&gt;0.01,"",DateEnded_5Day!$A77)))))))</f>
        <v/>
      </c>
      <c r="AB77" s="54" t="str">
        <f>IF($A77&lt;='All Results'!$B$4,"",IF(SUM('MissFill 1'!AA$2:AA77)=0,"",(IF('MissFill 1'!AA77/SUM('MissFill 1'!AA$2:AA77)&gt;0.01,"",IF('MissFill 1'!AA76/SUM('MissFill 1'!AA$2:AA77)&gt;0.01,"",IF('MissFill 1'!AA75/SUM('MissFill 1'!AA$2:AA77)&gt;0.01,"",IF('MissFill 1'!AA74/SUM('MissFill 1'!AA$2:AA77)&gt;0.01,"",DateEnded_5Day!$A77)))))))</f>
        <v/>
      </c>
      <c r="AC77" s="54" t="str">
        <f>IF($A77&lt;='All Results'!$B$4,"",IF(SUM('MissFill 1'!AB$2:AB77)=0,"",(IF('MissFill 1'!AB77/SUM('MissFill 1'!AB$2:AB77)&gt;0.01,"",IF('MissFill 1'!AB76/SUM('MissFill 1'!AB$2:AB77)&gt;0.01,"",IF('MissFill 1'!AB75/SUM('MissFill 1'!AB$2:AB77)&gt;0.01,"",IF('MissFill 1'!AB74/SUM('MissFill 1'!AB$2:AB77)&gt;0.01,"",DateEnded_5Day!$A77)))))))</f>
        <v/>
      </c>
      <c r="AD77" s="54" t="str">
        <f>IF($A77&lt;='All Results'!$B$4,"",IF(SUM('MissFill 1'!AC$2:AC77)=0,"",(IF('MissFill 1'!AC77/SUM('MissFill 1'!AC$2:AC77)&gt;0.01,"",IF('MissFill 1'!AC76/SUM('MissFill 1'!AC$2:AC77)&gt;0.01,"",IF('MissFill 1'!AC75/SUM('MissFill 1'!AC$2:AC77)&gt;0.01,"",IF('MissFill 1'!AC74/SUM('MissFill 1'!AC$2:AC77)&gt;0.01,"",DateEnded_5Day!$A77)))))))</f>
        <v/>
      </c>
      <c r="AE77" s="54" t="str">
        <f>IF($A77&lt;='All Results'!$B$4,"",IF(SUM('MissFill 1'!AD$2:AD77)=0,"",(IF('MissFill 1'!AD77/SUM('MissFill 1'!AD$2:AD77)&gt;0.01,"",IF('MissFill 1'!AD76/SUM('MissFill 1'!AD$2:AD77)&gt;0.01,"",IF('MissFill 1'!AD75/SUM('MissFill 1'!AD$2:AD77)&gt;0.01,"",IF('MissFill 1'!AD74/SUM('MissFill 1'!AD$2:AD77)&gt;0.01,"",DateEnded_5Day!$A77)))))))</f>
        <v/>
      </c>
      <c r="AF77" s="54" t="str">
        <f>IF($A77&lt;='All Results'!$B$4,"",IF(SUM('MissFill 1'!AE$2:AE77)=0,"",(IF('MissFill 1'!AE77/SUM('MissFill 1'!AE$2:AE77)&gt;0.01,"",IF('MissFill 1'!AE76/SUM('MissFill 1'!AE$2:AE77)&gt;0.01,"",IF('MissFill 1'!AE75/SUM('MissFill 1'!AE$2:AE77)&gt;0.01,"",IF('MissFill 1'!AE74/SUM('MissFill 1'!AE$2:AE77)&gt;0.01,"",DateEnded_5Day!$A77)))))))</f>
        <v/>
      </c>
      <c r="AG77" s="54" t="str">
        <f>IF($A77&lt;='All Results'!$B$4,"",IF(SUM('MissFill 1'!AF$2:AF77)=0,"",(IF('MissFill 1'!AF77/SUM('MissFill 1'!AF$2:AF77)&gt;0.01,"",IF('MissFill 1'!AF76/SUM('MissFill 1'!AF$2:AF77)&gt;0.01,"",IF('MissFill 1'!AF75/SUM('MissFill 1'!AF$2:AF77)&gt;0.01,"",IF('MissFill 1'!AF74/SUM('MissFill 1'!AF$2:AF77)&gt;0.01,"",DateEnded_5Day!$A77)))))))</f>
        <v/>
      </c>
      <c r="AH77" s="54" t="str">
        <f>IF($A77&lt;='All Results'!$B$4,"",IF(SUM('MissFill 1'!AG$2:AG77)=0,"",(IF('MissFill 1'!AG77/SUM('MissFill 1'!AG$2:AG77)&gt;0.01,"",IF('MissFill 1'!AG76/SUM('MissFill 1'!AG$2:AG77)&gt;0.01,"",IF('MissFill 1'!AG75/SUM('MissFill 1'!AG$2:AG77)&gt;0.01,"",IF('MissFill 1'!AG74/SUM('MissFill 1'!AG$2:AG77)&gt;0.01,"",DateEnded_5Day!$A77)))))))</f>
        <v/>
      </c>
      <c r="AI77" s="54" t="str">
        <f>IF($A77&lt;='All Results'!$B$4,"",IF(SUM('MissFill 1'!AH$2:AH77)=0,"",(IF('MissFill 1'!AH77/SUM('MissFill 1'!AH$2:AH77)&gt;0.01,"",IF('MissFill 1'!AH76/SUM('MissFill 1'!AH$2:AH77)&gt;0.01,"",IF('MissFill 1'!AH75/SUM('MissFill 1'!AH$2:AH77)&gt;0.01,"",IF('MissFill 1'!AH74/SUM('MissFill 1'!AH$2:AH77)&gt;0.01,"",DateEnded_5Day!$A77)))))))</f>
        <v/>
      </c>
      <c r="AJ77" s="54" t="str">
        <f>IF($A77&lt;='All Results'!$B$4,"",IF(SUM('MissFill 1'!AI$2:AI77)=0,"",(IF('MissFill 1'!AI77/SUM('MissFill 1'!AI$2:AI77)&gt;0.01,"",IF('MissFill 1'!AI76/SUM('MissFill 1'!AI$2:AI77)&gt;0.01,"",IF('MissFill 1'!AI75/SUM('MissFill 1'!AI$2:AI77)&gt;0.01,"",IF('MissFill 1'!AI74/SUM('MissFill 1'!AI$2:AI77)&gt;0.01,"",DateEnded_5Day!$A77)))))))</f>
        <v/>
      </c>
      <c r="AK77" s="54" t="str">
        <f>IF($A77&lt;='All Results'!$B$4,"",IF(SUM('MissFill 1'!AJ$2:AJ77)=0,"",(IF('MissFill 1'!AJ77/SUM('MissFill 1'!AJ$2:AJ77)&gt;0.01,"",IF('MissFill 1'!AJ76/SUM('MissFill 1'!AJ$2:AJ77)&gt;0.01,"",IF('MissFill 1'!AJ75/SUM('MissFill 1'!AJ$2:AJ77)&gt;0.01,"",IF('MissFill 1'!AJ74/SUM('MissFill 1'!AJ$2:AJ77)&gt;0.01,"",DateEnded_5Day!$A77)))))))</f>
        <v/>
      </c>
      <c r="AL77" s="54" t="str">
        <f>IF($A77&lt;='All Results'!$B$4,"",IF(SUM('MissFill 1'!AK$2:AK77)=0,"",(IF('MissFill 1'!AK77/SUM('MissFill 1'!AK$2:AK77)&gt;0.01,"",IF('MissFill 1'!AK76/SUM('MissFill 1'!AK$2:AK77)&gt;0.01,"",IF('MissFill 1'!AK75/SUM('MissFill 1'!AK$2:AK77)&gt;0.01,"",IF('MissFill 1'!AK74/SUM('MissFill 1'!AK$2:AK77)&gt;0.01,"",DateEnded_5Day!$A77)))))))</f>
        <v/>
      </c>
      <c r="AM77" s="54" t="str">
        <f>IF($A77&lt;='All Results'!$B$4,"",IF(SUM('MissFill 1'!AL$2:AL77)=0,"",(IF('MissFill 1'!AL77/SUM('MissFill 1'!AL$2:AL77)&gt;0.01,"",IF('MissFill 1'!AL76/SUM('MissFill 1'!AL$2:AL77)&gt;0.01,"",IF('MissFill 1'!AL75/SUM('MissFill 1'!AL$2:AL77)&gt;0.01,"",IF('MissFill 1'!AL74/SUM('MissFill 1'!AL$2:AL77)&gt;0.01,"",DateEnded_5Day!$A77)))))))</f>
        <v/>
      </c>
      <c r="AN77" s="54" t="str">
        <f>IF($A77&lt;='All Results'!$B$4,"",IF(SUM('MissFill 1'!AM$2:AM77)=0,"",(IF('MissFill 1'!AM77/SUM('MissFill 1'!AM$2:AM77)&gt;0.01,"",IF('MissFill 1'!AM76/SUM('MissFill 1'!AM$2:AM77)&gt;0.01,"",IF('MissFill 1'!AM75/SUM('MissFill 1'!AM$2:AM77)&gt;0.01,"",IF('MissFill 1'!AM74/SUM('MissFill 1'!AM$2:AM77)&gt;0.01,"",DateEnded_5Day!$A77)))))))</f>
        <v/>
      </c>
      <c r="AO77" s="54" t="str">
        <f>IF($A77&lt;='All Results'!$B$4,"",IF(SUM('MissFill 1'!AN$2:AN77)=0,"",(IF('MissFill 1'!AN77/SUM('MissFill 1'!AN$2:AN77)&gt;0.01,"",IF('MissFill 1'!AN76/SUM('MissFill 1'!AN$2:AN77)&gt;0.01,"",IF('MissFill 1'!AN75/SUM('MissFill 1'!AN$2:AN77)&gt;0.01,"",IF('MissFill 1'!AN74/SUM('MissFill 1'!AN$2:AN77)&gt;0.01,"",DateEnded_5Day!$A77)))))))</f>
        <v/>
      </c>
      <c r="AP77" s="54" t="str">
        <f>IF($A77&lt;='All Results'!$B$4,"",IF(SUM('MissFill 1'!AO$2:AO77)=0,"",(IF('MissFill 1'!AO77/SUM('MissFill 1'!AO$2:AO77)&gt;0.01,"",IF('MissFill 1'!AO76/SUM('MissFill 1'!AO$2:AO77)&gt;0.01,"",IF('MissFill 1'!AO75/SUM('MissFill 1'!AO$2:AO77)&gt;0.01,"",IF('MissFill 1'!AO74/SUM('MissFill 1'!AO$2:AO77)&gt;0.01,"",DateEnded_5Day!$A77)))))))</f>
        <v/>
      </c>
      <c r="AQ77" s="54" t="str">
        <f>IF($A77&lt;='All Results'!$B$4,"",IF(SUM('MissFill 1'!AP$2:AP77)=0,"",(IF('MissFill 1'!AP77/SUM('MissFill 1'!AP$2:AP77)&gt;0.01,"",IF('MissFill 1'!AP76/SUM('MissFill 1'!AP$2:AP77)&gt;0.01,"",IF('MissFill 1'!AP75/SUM('MissFill 1'!AP$2:AP77)&gt;0.01,"",IF('MissFill 1'!AP74/SUM('MissFill 1'!AP$2:AP77)&gt;0.01,"",DateEnded_5Day!$A77)))))))</f>
        <v/>
      </c>
      <c r="AR77" s="54" t="str">
        <f>IF($A77&lt;='All Results'!$B$4,"",IF(SUM('MissFill 1'!AQ$2:AQ77)=0,"",(IF('MissFill 1'!AQ77/SUM('MissFill 1'!AQ$2:AQ77)&gt;0.01,"",IF('MissFill 1'!AQ76/SUM('MissFill 1'!AQ$2:AQ77)&gt;0.01,"",IF('MissFill 1'!AQ75/SUM('MissFill 1'!AQ$2:AQ77)&gt;0.01,"",IF('MissFill 1'!AQ74/SUM('MissFill 1'!AQ$2:AQ77)&gt;0.01,"",DateEnded_5Day!$A77)))))))</f>
        <v/>
      </c>
      <c r="AS77" s="54" t="str">
        <f>IF($A77&lt;='All Results'!$B$4,"",IF(SUM('MissFill 1'!AR$2:AR77)=0,"",(IF('MissFill 1'!AR77/SUM('MissFill 1'!AR$2:AR77)&gt;0.01,"",IF('MissFill 1'!AR76/SUM('MissFill 1'!AR$2:AR77)&gt;0.01,"",IF('MissFill 1'!AR75/SUM('MissFill 1'!AR$2:AR77)&gt;0.01,"",IF('MissFill 1'!AR74/SUM('MissFill 1'!AR$2:AR77)&gt;0.01,"",DateEnded_5Day!$A77)))))))</f>
        <v/>
      </c>
      <c r="AT77" s="54" t="str">
        <f>IF($A77&lt;='All Results'!$B$4,"",IF(SUM('MissFill 1'!AS$2:AS77)=0,"",(IF('MissFill 1'!AS77/SUM('MissFill 1'!AS$2:AS77)&gt;0.01,"",IF('MissFill 1'!AS76/SUM('MissFill 1'!AS$2:AS77)&gt;0.01,"",IF('MissFill 1'!AS75/SUM('MissFill 1'!AS$2:AS77)&gt;0.01,"",IF('MissFill 1'!AS74/SUM('MissFill 1'!AS$2:AS77)&gt;0.01,"",DateEnded_5Day!$A77)))))))</f>
        <v/>
      </c>
      <c r="AU77" s="54" t="str">
        <f>IF($A77&lt;='All Results'!$B$4,"",IF(SUM('MissFill 1'!AT$2:AT77)=0,"",(IF('MissFill 1'!AT77/SUM('MissFill 1'!AT$2:AT77)&gt;0.01,"",IF('MissFill 1'!AT76/SUM('MissFill 1'!AT$2:AT77)&gt;0.01,"",IF('MissFill 1'!AT75/SUM('MissFill 1'!AT$2:AT77)&gt;0.01,"",IF('MissFill 1'!AT74/SUM('MissFill 1'!AT$2:AT77)&gt;0.01,"",DateEnded_5Day!$A77)))))))</f>
        <v/>
      </c>
      <c r="AV77" s="54" t="str">
        <f>IF($A77&lt;='All Results'!$B$4,"",IF(SUM('MissFill 1'!AU$2:AU77)=0,"",(IF('MissFill 1'!AU77/SUM('MissFill 1'!AU$2:AU77)&gt;0.01,"",IF('MissFill 1'!AU76/SUM('MissFill 1'!AU$2:AU77)&gt;0.01,"",IF('MissFill 1'!AU75/SUM('MissFill 1'!AU$2:AU77)&gt;0.01,"",IF('MissFill 1'!AU74/SUM('MissFill 1'!AU$2:AU77)&gt;0.01,"",DateEnded_5Day!$A77)))))))</f>
        <v/>
      </c>
      <c r="AW77" s="54" t="str">
        <f>IF($A77&lt;='All Results'!$B$4,"",IF(SUM('MissFill 1'!AV$2:AV77)=0,"",(IF('MissFill 1'!AV77/SUM('MissFill 1'!AV$2:AV77)&gt;0.01,"",IF('MissFill 1'!AV76/SUM('MissFill 1'!AV$2:AV77)&gt;0.01,"",IF('MissFill 1'!AV75/SUM('MissFill 1'!AV$2:AV77)&gt;0.01,"",IF('MissFill 1'!AV74/SUM('MissFill 1'!AV$2:AV77)&gt;0.01,"",DateEnded_5Day!$A77)))))))</f>
        <v/>
      </c>
      <c r="AX77" s="54" t="str">
        <f>IF($A77&lt;='All Results'!$B$4,"",IF(SUM('MissFill 1'!AW$2:AW77)=0,"",(IF('MissFill 1'!AW77/SUM('MissFill 1'!AW$2:AW77)&gt;0.01,"",IF('MissFill 1'!AW76/SUM('MissFill 1'!AW$2:AW77)&gt;0.01,"",IF('MissFill 1'!AW75/SUM('MissFill 1'!AW$2:AW77)&gt;0.01,"",IF('MissFill 1'!AW74/SUM('MissFill 1'!AW$2:AW77)&gt;0.01,"",DateEnded_5Day!$A77)))))))</f>
        <v/>
      </c>
    </row>
    <row r="78" spans="1:50" x14ac:dyDescent="0.25">
      <c r="A78" s="41">
        <v>44423</v>
      </c>
      <c r="B78" s="52">
        <v>227</v>
      </c>
      <c r="C78" s="54" t="str">
        <f>IF($A78&lt;='All Results'!$B$4,"",IF(SUM('MissFill 1'!B$2:B78)=0,"",(IF('MissFill 1'!B78/SUM('MissFill 1'!B$2:B78)&gt;0.01,"",IF('MissFill 1'!B77/SUM('MissFill 1'!B$2:B78)&gt;0.01,"",IF('MissFill 1'!B76/SUM('MissFill 1'!B$2:B78)&gt;0.01,"",IF('MissFill 1'!B75/SUM('MissFill 1'!B$2:B78)&gt;0.01,"",DateEnded_5Day!$A78)))))))</f>
        <v/>
      </c>
      <c r="D78" s="54" t="str">
        <f>IF($A78&lt;='All Results'!$B$4,"",IF(SUM('MissFill 1'!C$2:C78)=0,"",(IF('MissFill 1'!C78/SUM('MissFill 1'!C$2:C78)&gt;0.01,"",IF('MissFill 1'!C77/SUM('MissFill 1'!C$2:C78)&gt;0.01,"",IF('MissFill 1'!C76/SUM('MissFill 1'!C$2:C78)&gt;0.01,"",IF('MissFill 1'!C75/SUM('MissFill 1'!C$2:C78)&gt;0.01,"",DateEnded_5Day!$A78)))))))</f>
        <v/>
      </c>
      <c r="E78" s="54" t="str">
        <f>IF($A78&lt;='All Results'!$B$4,"",IF(SUM('MissFill 1'!D$2:D78)=0,"",(IF('MissFill 1'!D78/SUM('MissFill 1'!D$2:D78)&gt;0.01,"",IF('MissFill 1'!D77/SUM('MissFill 1'!D$2:D78)&gt;0.01,"",IF('MissFill 1'!D76/SUM('MissFill 1'!D$2:D78)&gt;0.01,"",IF('MissFill 1'!D75/SUM('MissFill 1'!D$2:D78)&gt;0.01,"",DateEnded_5Day!$A78)))))))</f>
        <v/>
      </c>
      <c r="F78" s="54" t="str">
        <f>IF($A78&lt;='All Results'!$B$4,"",IF(SUM('MissFill 1'!E$2:E78)=0,"",(IF('MissFill 1'!E78/SUM('MissFill 1'!E$2:E78)&gt;0.01,"",IF('MissFill 1'!E77/SUM('MissFill 1'!E$2:E78)&gt;0.01,"",IF('MissFill 1'!E76/SUM('MissFill 1'!E$2:E78)&gt;0.01,"",IF('MissFill 1'!E75/SUM('MissFill 1'!E$2:E78)&gt;0.01,"",DateEnded_5Day!$A78)))))))</f>
        <v/>
      </c>
      <c r="G78" s="54" t="str">
        <f>IF($A78&lt;='All Results'!$B$4,"",IF(SUM('MissFill 1'!F$2:F78)=0,"",(IF('MissFill 1'!F78/SUM('MissFill 1'!F$2:F78)&gt;0.01,"",IF('MissFill 1'!F77/SUM('MissFill 1'!F$2:F78)&gt;0.01,"",IF('MissFill 1'!F76/SUM('MissFill 1'!F$2:F78)&gt;0.01,"",IF('MissFill 1'!F75/SUM('MissFill 1'!F$2:F78)&gt;0.01,"",DateEnded_5Day!$A78)))))))</f>
        <v/>
      </c>
      <c r="H78" s="54" t="str">
        <f>IF($A78&lt;='All Results'!$B$4,"",IF(SUM('MissFill 1'!G$2:G78)=0,"",(IF('MissFill 1'!G78/SUM('MissFill 1'!G$2:G78)&gt;0.01,"",IF('MissFill 1'!G77/SUM('MissFill 1'!G$2:G78)&gt;0.01,"",IF('MissFill 1'!G76/SUM('MissFill 1'!G$2:G78)&gt;0.01,"",IF('MissFill 1'!G75/SUM('MissFill 1'!G$2:G78)&gt;0.01,"",DateEnded_5Day!$A78)))))))</f>
        <v/>
      </c>
      <c r="I78" s="54" t="str">
        <f>IF($A78&lt;='All Results'!$B$4,"",IF(SUM('MissFill 1'!H$2:H78)=0,"",(IF('MissFill 1'!H78/SUM('MissFill 1'!H$2:H78)&gt;0.01,"",IF('MissFill 1'!H77/SUM('MissFill 1'!H$2:H78)&gt;0.01,"",IF('MissFill 1'!H76/SUM('MissFill 1'!H$2:H78)&gt;0.01,"",IF('MissFill 1'!H75/SUM('MissFill 1'!H$2:H78)&gt;0.01,"",DateEnded_5Day!$A78)))))))</f>
        <v/>
      </c>
      <c r="J78" s="54" t="str">
        <f>IF($A78&lt;='All Results'!$B$4,"",IF(SUM('MissFill 1'!I$2:I78)=0,"",(IF('MissFill 1'!I78/SUM('MissFill 1'!I$2:I78)&gt;0.01,"",IF('MissFill 1'!I77/SUM('MissFill 1'!I$2:I78)&gt;0.01,"",IF('MissFill 1'!I76/SUM('MissFill 1'!I$2:I78)&gt;0.01,"",IF('MissFill 1'!I75/SUM('MissFill 1'!I$2:I78)&gt;0.01,"",DateEnded_5Day!$A78)))))))</f>
        <v/>
      </c>
      <c r="K78" s="54" t="str">
        <f>IF($A78&lt;='All Results'!$B$4,"",IF(SUM('MissFill 1'!J$2:J78)=0,"",(IF('MissFill 1'!J78/SUM('MissFill 1'!J$2:J78)&gt;0.01,"",IF('MissFill 1'!J77/SUM('MissFill 1'!J$2:J78)&gt;0.01,"",IF('MissFill 1'!J76/SUM('MissFill 1'!J$2:J78)&gt;0.01,"",IF('MissFill 1'!J75/SUM('MissFill 1'!J$2:J78)&gt;0.01,"",DateEnded_5Day!$A78)))))))</f>
        <v/>
      </c>
      <c r="L78" s="54" t="str">
        <f>IF($A78&lt;='All Results'!$B$4,"",IF(SUM('MissFill 1'!K$2:K78)=0,"",(IF('MissFill 1'!K78/SUM('MissFill 1'!K$2:K78)&gt;0.01,"",IF('MissFill 1'!K77/SUM('MissFill 1'!K$2:K78)&gt;0.01,"",IF('MissFill 1'!K76/SUM('MissFill 1'!K$2:K78)&gt;0.01,"",IF('MissFill 1'!K75/SUM('MissFill 1'!K$2:K78)&gt;0.01,"",DateEnded_5Day!$A78)))))))</f>
        <v/>
      </c>
      <c r="M78" s="54" t="str">
        <f>IF($A78&lt;='All Results'!$B$4,"",IF(SUM('MissFill 1'!L$2:L78)=0,"",(IF('MissFill 1'!L78/SUM('MissFill 1'!L$2:L78)&gt;0.01,"",IF('MissFill 1'!L77/SUM('MissFill 1'!L$2:L78)&gt;0.01,"",IF('MissFill 1'!L76/SUM('MissFill 1'!L$2:L78)&gt;0.01,"",IF('MissFill 1'!L75/SUM('MissFill 1'!L$2:L78)&gt;0.01,"",DateEnded_5Day!$A78)))))))</f>
        <v/>
      </c>
      <c r="N78" s="54" t="str">
        <f>IF($A78&lt;='All Results'!$B$4,"",IF(SUM('MissFill 1'!M$2:M78)=0,"",(IF('MissFill 1'!M78/SUM('MissFill 1'!M$2:M78)&gt;0.01,"",IF('MissFill 1'!M77/SUM('MissFill 1'!M$2:M78)&gt;0.01,"",IF('MissFill 1'!M76/SUM('MissFill 1'!M$2:M78)&gt;0.01,"",IF('MissFill 1'!M75/SUM('MissFill 1'!M$2:M78)&gt;0.01,"",DateEnded_5Day!$A78)))))))</f>
        <v/>
      </c>
      <c r="O78" s="54" t="str">
        <f>IF($A78&lt;='All Results'!$B$4,"",IF(SUM('MissFill 1'!N$2:N78)=0,"",(IF('MissFill 1'!N78/SUM('MissFill 1'!N$2:N78)&gt;0.01,"",IF('MissFill 1'!N77/SUM('MissFill 1'!N$2:N78)&gt;0.01,"",IF('MissFill 1'!N76/SUM('MissFill 1'!N$2:N78)&gt;0.01,"",IF('MissFill 1'!N75/SUM('MissFill 1'!N$2:N78)&gt;0.01,"",DateEnded_5Day!$A78)))))))</f>
        <v/>
      </c>
      <c r="P78" s="54" t="str">
        <f>IF($A78&lt;='All Results'!$B$4,"",IF(SUM('MissFill 1'!O$2:O78)=0,"",(IF('MissFill 1'!O78/SUM('MissFill 1'!O$2:O78)&gt;0.01,"",IF('MissFill 1'!O77/SUM('MissFill 1'!O$2:O78)&gt;0.01,"",IF('MissFill 1'!O76/SUM('MissFill 1'!O$2:O78)&gt;0.01,"",IF('MissFill 1'!O75/SUM('MissFill 1'!O$2:O78)&gt;0.01,"",DateEnded_5Day!$A78)))))))</f>
        <v/>
      </c>
      <c r="Q78" s="54" t="str">
        <f>IF($A78&lt;='All Results'!$B$4,"",IF(SUM('MissFill 1'!P$2:P78)=0,"",(IF('MissFill 1'!P78/SUM('MissFill 1'!P$2:P78)&gt;0.01,"",IF('MissFill 1'!P77/SUM('MissFill 1'!P$2:P78)&gt;0.01,"",IF('MissFill 1'!P76/SUM('MissFill 1'!P$2:P78)&gt;0.01,"",IF('MissFill 1'!P75/SUM('MissFill 1'!P$2:P78)&gt;0.01,"",DateEnded_5Day!$A78)))))))</f>
        <v/>
      </c>
      <c r="R78" s="54" t="str">
        <f>IF($A78&lt;='All Results'!$B$4,"",IF(SUM('MissFill 1'!Q$2:Q78)=0,"",(IF('MissFill 1'!Q78/SUM('MissFill 1'!Q$2:Q78)&gt;0.01,"",IF('MissFill 1'!Q77/SUM('MissFill 1'!Q$2:Q78)&gt;0.01,"",IF('MissFill 1'!Q76/SUM('MissFill 1'!Q$2:Q78)&gt;0.01,"",IF('MissFill 1'!Q75/SUM('MissFill 1'!Q$2:Q78)&gt;0.01,"",DateEnded_5Day!$A78)))))))</f>
        <v/>
      </c>
      <c r="S78" s="54" t="str">
        <f>IF($A78&lt;='All Results'!$B$4,"",IF(SUM('MissFill 1'!R$2:R78)=0,"",(IF('MissFill 1'!R78/SUM('MissFill 1'!R$2:R78)&gt;0.01,"",IF('MissFill 1'!R77/SUM('MissFill 1'!R$2:R78)&gt;0.01,"",IF('MissFill 1'!R76/SUM('MissFill 1'!R$2:R78)&gt;0.01,"",IF('MissFill 1'!R75/SUM('MissFill 1'!R$2:R78)&gt;0.01,"",DateEnded_5Day!$A78)))))))</f>
        <v/>
      </c>
      <c r="T78" s="54" t="str">
        <f>IF($A78&lt;='All Results'!$B$4,"",IF(SUM('MissFill 1'!S$2:S78)=0,"",(IF('MissFill 1'!S78/SUM('MissFill 1'!S$2:S78)&gt;0.01,"",IF('MissFill 1'!S77/SUM('MissFill 1'!S$2:S78)&gt;0.01,"",IF('MissFill 1'!S76/SUM('MissFill 1'!S$2:S78)&gt;0.01,"",IF('MissFill 1'!S75/SUM('MissFill 1'!S$2:S78)&gt;0.01,"",DateEnded_5Day!$A78)))))))</f>
        <v/>
      </c>
      <c r="U78" s="54" t="str">
        <f>IF($A78&lt;='All Results'!$B$4,"",IF(SUM('MissFill 1'!T$2:T78)=0,"",(IF('MissFill 1'!T78/SUM('MissFill 1'!T$2:T78)&gt;0.01,"",IF('MissFill 1'!T77/SUM('MissFill 1'!T$2:T78)&gt;0.01,"",IF('MissFill 1'!T76/SUM('MissFill 1'!T$2:T78)&gt;0.01,"",IF('MissFill 1'!T75/SUM('MissFill 1'!T$2:T78)&gt;0.01,"",DateEnded_5Day!$A78)))))))</f>
        <v/>
      </c>
      <c r="V78" s="54" t="str">
        <f>IF($A78&lt;='All Results'!$B$4,"",IF(SUM('MissFill 1'!U$2:U78)=0,"",(IF('MissFill 1'!U78/SUM('MissFill 1'!U$2:U78)&gt;0.01,"",IF('MissFill 1'!U77/SUM('MissFill 1'!U$2:U78)&gt;0.01,"",IF('MissFill 1'!U76/SUM('MissFill 1'!U$2:U78)&gt;0.01,"",IF('MissFill 1'!U75/SUM('MissFill 1'!U$2:U78)&gt;0.01,"",DateEnded_5Day!$A78)))))))</f>
        <v/>
      </c>
      <c r="W78" s="54" t="str">
        <f>IF($A78&lt;='All Results'!$B$4,"",IF(SUM('MissFill 1'!V$2:V78)=0,"",(IF('MissFill 1'!V78/SUM('MissFill 1'!V$2:V78)&gt;0.01,"",IF('MissFill 1'!V77/SUM('MissFill 1'!V$2:V78)&gt;0.01,"",IF('MissFill 1'!V76/SUM('MissFill 1'!V$2:V78)&gt;0.01,"",IF('MissFill 1'!V75/SUM('MissFill 1'!V$2:V78)&gt;0.01,"",DateEnded_5Day!$A78)))))))</f>
        <v/>
      </c>
      <c r="X78" s="54" t="str">
        <f>IF($A78&lt;='All Results'!$B$4,"",IF(SUM('MissFill 1'!W$2:W78)=0,"",(IF('MissFill 1'!W78/SUM('MissFill 1'!W$2:W78)&gt;0.01,"",IF('MissFill 1'!W77/SUM('MissFill 1'!W$2:W78)&gt;0.01,"",IF('MissFill 1'!W76/SUM('MissFill 1'!W$2:W78)&gt;0.01,"",IF('MissFill 1'!W75/SUM('MissFill 1'!W$2:W78)&gt;0.01,"",DateEnded_5Day!$A78)))))))</f>
        <v/>
      </c>
      <c r="Y78" s="54" t="str">
        <f>IF($A78&lt;='All Results'!$B$4,"",IF(SUM('MissFill 1'!X$2:X78)=0,"",(IF('MissFill 1'!X78/SUM('MissFill 1'!X$2:X78)&gt;0.01,"",IF('MissFill 1'!X77/SUM('MissFill 1'!X$2:X78)&gt;0.01,"",IF('MissFill 1'!X76/SUM('MissFill 1'!X$2:X78)&gt;0.01,"",IF('MissFill 1'!X75/SUM('MissFill 1'!X$2:X78)&gt;0.01,"",DateEnded_5Day!$A78)))))))</f>
        <v/>
      </c>
      <c r="Z78" s="54" t="str">
        <f>IF($A78&lt;='All Results'!$B$4,"",IF(SUM('MissFill 1'!Y$2:Y78)=0,"",(IF('MissFill 1'!Y78/SUM('MissFill 1'!Y$2:Y78)&gt;0.01,"",IF('MissFill 1'!Y77/SUM('MissFill 1'!Y$2:Y78)&gt;0.01,"",IF('MissFill 1'!Y76/SUM('MissFill 1'!Y$2:Y78)&gt;0.01,"",IF('MissFill 1'!Y75/SUM('MissFill 1'!Y$2:Y78)&gt;0.01,"",DateEnded_5Day!$A78)))))))</f>
        <v/>
      </c>
      <c r="AA78" s="54" t="str">
        <f>IF($A78&lt;='All Results'!$B$4,"",IF(SUM('MissFill 1'!Z$2:Z78)=0,"",(IF('MissFill 1'!Z78/SUM('MissFill 1'!Z$2:Z78)&gt;0.01,"",IF('MissFill 1'!Z77/SUM('MissFill 1'!Z$2:Z78)&gt;0.01,"",IF('MissFill 1'!Z76/SUM('MissFill 1'!Z$2:Z78)&gt;0.01,"",IF('MissFill 1'!Z75/SUM('MissFill 1'!Z$2:Z78)&gt;0.01,"",DateEnded_5Day!$A78)))))))</f>
        <v/>
      </c>
      <c r="AB78" s="54" t="str">
        <f>IF($A78&lt;='All Results'!$B$4,"",IF(SUM('MissFill 1'!AA$2:AA78)=0,"",(IF('MissFill 1'!AA78/SUM('MissFill 1'!AA$2:AA78)&gt;0.01,"",IF('MissFill 1'!AA77/SUM('MissFill 1'!AA$2:AA78)&gt;0.01,"",IF('MissFill 1'!AA76/SUM('MissFill 1'!AA$2:AA78)&gt;0.01,"",IF('MissFill 1'!AA75/SUM('MissFill 1'!AA$2:AA78)&gt;0.01,"",DateEnded_5Day!$A78)))))))</f>
        <v/>
      </c>
      <c r="AC78" s="54" t="str">
        <f>IF($A78&lt;='All Results'!$B$4,"",IF(SUM('MissFill 1'!AB$2:AB78)=0,"",(IF('MissFill 1'!AB78/SUM('MissFill 1'!AB$2:AB78)&gt;0.01,"",IF('MissFill 1'!AB77/SUM('MissFill 1'!AB$2:AB78)&gt;0.01,"",IF('MissFill 1'!AB76/SUM('MissFill 1'!AB$2:AB78)&gt;0.01,"",IF('MissFill 1'!AB75/SUM('MissFill 1'!AB$2:AB78)&gt;0.01,"",DateEnded_5Day!$A78)))))))</f>
        <v/>
      </c>
      <c r="AD78" s="54" t="str">
        <f>IF($A78&lt;='All Results'!$B$4,"",IF(SUM('MissFill 1'!AC$2:AC78)=0,"",(IF('MissFill 1'!AC78/SUM('MissFill 1'!AC$2:AC78)&gt;0.01,"",IF('MissFill 1'!AC77/SUM('MissFill 1'!AC$2:AC78)&gt;0.01,"",IF('MissFill 1'!AC76/SUM('MissFill 1'!AC$2:AC78)&gt;0.01,"",IF('MissFill 1'!AC75/SUM('MissFill 1'!AC$2:AC78)&gt;0.01,"",DateEnded_5Day!$A78)))))))</f>
        <v/>
      </c>
      <c r="AE78" s="54" t="str">
        <f>IF($A78&lt;='All Results'!$B$4,"",IF(SUM('MissFill 1'!AD$2:AD78)=0,"",(IF('MissFill 1'!AD78/SUM('MissFill 1'!AD$2:AD78)&gt;0.01,"",IF('MissFill 1'!AD77/SUM('MissFill 1'!AD$2:AD78)&gt;0.01,"",IF('MissFill 1'!AD76/SUM('MissFill 1'!AD$2:AD78)&gt;0.01,"",IF('MissFill 1'!AD75/SUM('MissFill 1'!AD$2:AD78)&gt;0.01,"",DateEnded_5Day!$A78)))))))</f>
        <v/>
      </c>
      <c r="AF78" s="54" t="str">
        <f>IF($A78&lt;='All Results'!$B$4,"",IF(SUM('MissFill 1'!AE$2:AE78)=0,"",(IF('MissFill 1'!AE78/SUM('MissFill 1'!AE$2:AE78)&gt;0.01,"",IF('MissFill 1'!AE77/SUM('MissFill 1'!AE$2:AE78)&gt;0.01,"",IF('MissFill 1'!AE76/SUM('MissFill 1'!AE$2:AE78)&gt;0.01,"",IF('MissFill 1'!AE75/SUM('MissFill 1'!AE$2:AE78)&gt;0.01,"",DateEnded_5Day!$A78)))))))</f>
        <v/>
      </c>
      <c r="AG78" s="54" t="str">
        <f>IF($A78&lt;='All Results'!$B$4,"",IF(SUM('MissFill 1'!AF$2:AF78)=0,"",(IF('MissFill 1'!AF78/SUM('MissFill 1'!AF$2:AF78)&gt;0.01,"",IF('MissFill 1'!AF77/SUM('MissFill 1'!AF$2:AF78)&gt;0.01,"",IF('MissFill 1'!AF76/SUM('MissFill 1'!AF$2:AF78)&gt;0.01,"",IF('MissFill 1'!AF75/SUM('MissFill 1'!AF$2:AF78)&gt;0.01,"",DateEnded_5Day!$A78)))))))</f>
        <v/>
      </c>
      <c r="AH78" s="54" t="str">
        <f>IF($A78&lt;='All Results'!$B$4,"",IF(SUM('MissFill 1'!AG$2:AG78)=0,"",(IF('MissFill 1'!AG78/SUM('MissFill 1'!AG$2:AG78)&gt;0.01,"",IF('MissFill 1'!AG77/SUM('MissFill 1'!AG$2:AG78)&gt;0.01,"",IF('MissFill 1'!AG76/SUM('MissFill 1'!AG$2:AG78)&gt;0.01,"",IF('MissFill 1'!AG75/SUM('MissFill 1'!AG$2:AG78)&gt;0.01,"",DateEnded_5Day!$A78)))))))</f>
        <v/>
      </c>
      <c r="AI78" s="54" t="str">
        <f>IF($A78&lt;='All Results'!$B$4,"",IF(SUM('MissFill 1'!AH$2:AH78)=0,"",(IF('MissFill 1'!AH78/SUM('MissFill 1'!AH$2:AH78)&gt;0.01,"",IF('MissFill 1'!AH77/SUM('MissFill 1'!AH$2:AH78)&gt;0.01,"",IF('MissFill 1'!AH76/SUM('MissFill 1'!AH$2:AH78)&gt;0.01,"",IF('MissFill 1'!AH75/SUM('MissFill 1'!AH$2:AH78)&gt;0.01,"",DateEnded_5Day!$A78)))))))</f>
        <v/>
      </c>
      <c r="AJ78" s="54" t="str">
        <f>IF($A78&lt;='All Results'!$B$4,"",IF(SUM('MissFill 1'!AI$2:AI78)=0,"",(IF('MissFill 1'!AI78/SUM('MissFill 1'!AI$2:AI78)&gt;0.01,"",IF('MissFill 1'!AI77/SUM('MissFill 1'!AI$2:AI78)&gt;0.01,"",IF('MissFill 1'!AI76/SUM('MissFill 1'!AI$2:AI78)&gt;0.01,"",IF('MissFill 1'!AI75/SUM('MissFill 1'!AI$2:AI78)&gt;0.01,"",DateEnded_5Day!$A78)))))))</f>
        <v/>
      </c>
      <c r="AK78" s="54" t="str">
        <f>IF($A78&lt;='All Results'!$B$4,"",IF(SUM('MissFill 1'!AJ$2:AJ78)=0,"",(IF('MissFill 1'!AJ78/SUM('MissFill 1'!AJ$2:AJ78)&gt;0.01,"",IF('MissFill 1'!AJ77/SUM('MissFill 1'!AJ$2:AJ78)&gt;0.01,"",IF('MissFill 1'!AJ76/SUM('MissFill 1'!AJ$2:AJ78)&gt;0.01,"",IF('MissFill 1'!AJ75/SUM('MissFill 1'!AJ$2:AJ78)&gt;0.01,"",DateEnded_5Day!$A78)))))))</f>
        <v/>
      </c>
      <c r="AL78" s="54" t="str">
        <f>IF($A78&lt;='All Results'!$B$4,"",IF(SUM('MissFill 1'!AK$2:AK78)=0,"",(IF('MissFill 1'!AK78/SUM('MissFill 1'!AK$2:AK78)&gt;0.01,"",IF('MissFill 1'!AK77/SUM('MissFill 1'!AK$2:AK78)&gt;0.01,"",IF('MissFill 1'!AK76/SUM('MissFill 1'!AK$2:AK78)&gt;0.01,"",IF('MissFill 1'!AK75/SUM('MissFill 1'!AK$2:AK78)&gt;0.01,"",DateEnded_5Day!$A78)))))))</f>
        <v/>
      </c>
      <c r="AM78" s="54" t="str">
        <f>IF($A78&lt;='All Results'!$B$4,"",IF(SUM('MissFill 1'!AL$2:AL78)=0,"",(IF('MissFill 1'!AL78/SUM('MissFill 1'!AL$2:AL78)&gt;0.01,"",IF('MissFill 1'!AL77/SUM('MissFill 1'!AL$2:AL78)&gt;0.01,"",IF('MissFill 1'!AL76/SUM('MissFill 1'!AL$2:AL78)&gt;0.01,"",IF('MissFill 1'!AL75/SUM('MissFill 1'!AL$2:AL78)&gt;0.01,"",DateEnded_5Day!$A78)))))))</f>
        <v/>
      </c>
      <c r="AN78" s="54" t="str">
        <f>IF($A78&lt;='All Results'!$B$4,"",IF(SUM('MissFill 1'!AM$2:AM78)=0,"",(IF('MissFill 1'!AM78/SUM('MissFill 1'!AM$2:AM78)&gt;0.01,"",IF('MissFill 1'!AM77/SUM('MissFill 1'!AM$2:AM78)&gt;0.01,"",IF('MissFill 1'!AM76/SUM('MissFill 1'!AM$2:AM78)&gt;0.01,"",IF('MissFill 1'!AM75/SUM('MissFill 1'!AM$2:AM78)&gt;0.01,"",DateEnded_5Day!$A78)))))))</f>
        <v/>
      </c>
      <c r="AO78" s="54" t="str">
        <f>IF($A78&lt;='All Results'!$B$4,"",IF(SUM('MissFill 1'!AN$2:AN78)=0,"",(IF('MissFill 1'!AN78/SUM('MissFill 1'!AN$2:AN78)&gt;0.01,"",IF('MissFill 1'!AN77/SUM('MissFill 1'!AN$2:AN78)&gt;0.01,"",IF('MissFill 1'!AN76/SUM('MissFill 1'!AN$2:AN78)&gt;0.01,"",IF('MissFill 1'!AN75/SUM('MissFill 1'!AN$2:AN78)&gt;0.01,"",DateEnded_5Day!$A78)))))))</f>
        <v/>
      </c>
      <c r="AP78" s="54" t="str">
        <f>IF($A78&lt;='All Results'!$B$4,"",IF(SUM('MissFill 1'!AO$2:AO78)=0,"",(IF('MissFill 1'!AO78/SUM('MissFill 1'!AO$2:AO78)&gt;0.01,"",IF('MissFill 1'!AO77/SUM('MissFill 1'!AO$2:AO78)&gt;0.01,"",IF('MissFill 1'!AO76/SUM('MissFill 1'!AO$2:AO78)&gt;0.01,"",IF('MissFill 1'!AO75/SUM('MissFill 1'!AO$2:AO78)&gt;0.01,"",DateEnded_5Day!$A78)))))))</f>
        <v/>
      </c>
      <c r="AQ78" s="54" t="str">
        <f>IF($A78&lt;='All Results'!$B$4,"",IF(SUM('MissFill 1'!AP$2:AP78)=0,"",(IF('MissFill 1'!AP78/SUM('MissFill 1'!AP$2:AP78)&gt;0.01,"",IF('MissFill 1'!AP77/SUM('MissFill 1'!AP$2:AP78)&gt;0.01,"",IF('MissFill 1'!AP76/SUM('MissFill 1'!AP$2:AP78)&gt;0.01,"",IF('MissFill 1'!AP75/SUM('MissFill 1'!AP$2:AP78)&gt;0.01,"",DateEnded_5Day!$A78)))))))</f>
        <v/>
      </c>
      <c r="AR78" s="54" t="str">
        <f>IF($A78&lt;='All Results'!$B$4,"",IF(SUM('MissFill 1'!AQ$2:AQ78)=0,"",(IF('MissFill 1'!AQ78/SUM('MissFill 1'!AQ$2:AQ78)&gt;0.01,"",IF('MissFill 1'!AQ77/SUM('MissFill 1'!AQ$2:AQ78)&gt;0.01,"",IF('MissFill 1'!AQ76/SUM('MissFill 1'!AQ$2:AQ78)&gt;0.01,"",IF('MissFill 1'!AQ75/SUM('MissFill 1'!AQ$2:AQ78)&gt;0.01,"",DateEnded_5Day!$A78)))))))</f>
        <v/>
      </c>
      <c r="AS78" s="54" t="str">
        <f>IF($A78&lt;='All Results'!$B$4,"",IF(SUM('MissFill 1'!AR$2:AR78)=0,"",(IF('MissFill 1'!AR78/SUM('MissFill 1'!AR$2:AR78)&gt;0.01,"",IF('MissFill 1'!AR77/SUM('MissFill 1'!AR$2:AR78)&gt;0.01,"",IF('MissFill 1'!AR76/SUM('MissFill 1'!AR$2:AR78)&gt;0.01,"",IF('MissFill 1'!AR75/SUM('MissFill 1'!AR$2:AR78)&gt;0.01,"",DateEnded_5Day!$A78)))))))</f>
        <v/>
      </c>
      <c r="AT78" s="54" t="str">
        <f>IF($A78&lt;='All Results'!$B$4,"",IF(SUM('MissFill 1'!AS$2:AS78)=0,"",(IF('MissFill 1'!AS78/SUM('MissFill 1'!AS$2:AS78)&gt;0.01,"",IF('MissFill 1'!AS77/SUM('MissFill 1'!AS$2:AS78)&gt;0.01,"",IF('MissFill 1'!AS76/SUM('MissFill 1'!AS$2:AS78)&gt;0.01,"",IF('MissFill 1'!AS75/SUM('MissFill 1'!AS$2:AS78)&gt;0.01,"",DateEnded_5Day!$A78)))))))</f>
        <v/>
      </c>
      <c r="AU78" s="54" t="str">
        <f>IF($A78&lt;='All Results'!$B$4,"",IF(SUM('MissFill 1'!AT$2:AT78)=0,"",(IF('MissFill 1'!AT78/SUM('MissFill 1'!AT$2:AT78)&gt;0.01,"",IF('MissFill 1'!AT77/SUM('MissFill 1'!AT$2:AT78)&gt;0.01,"",IF('MissFill 1'!AT76/SUM('MissFill 1'!AT$2:AT78)&gt;0.01,"",IF('MissFill 1'!AT75/SUM('MissFill 1'!AT$2:AT78)&gt;0.01,"",DateEnded_5Day!$A78)))))))</f>
        <v/>
      </c>
      <c r="AV78" s="54" t="str">
        <f>IF($A78&lt;='All Results'!$B$4,"",IF(SUM('MissFill 1'!AU$2:AU78)=0,"",(IF('MissFill 1'!AU78/SUM('MissFill 1'!AU$2:AU78)&gt;0.01,"",IF('MissFill 1'!AU77/SUM('MissFill 1'!AU$2:AU78)&gt;0.01,"",IF('MissFill 1'!AU76/SUM('MissFill 1'!AU$2:AU78)&gt;0.01,"",IF('MissFill 1'!AU75/SUM('MissFill 1'!AU$2:AU78)&gt;0.01,"",DateEnded_5Day!$A78)))))))</f>
        <v/>
      </c>
      <c r="AW78" s="54" t="str">
        <f>IF($A78&lt;='All Results'!$B$4,"",IF(SUM('MissFill 1'!AV$2:AV78)=0,"",(IF('MissFill 1'!AV78/SUM('MissFill 1'!AV$2:AV78)&gt;0.01,"",IF('MissFill 1'!AV77/SUM('MissFill 1'!AV$2:AV78)&gt;0.01,"",IF('MissFill 1'!AV76/SUM('MissFill 1'!AV$2:AV78)&gt;0.01,"",IF('MissFill 1'!AV75/SUM('MissFill 1'!AV$2:AV78)&gt;0.01,"",DateEnded_5Day!$A78)))))))</f>
        <v/>
      </c>
      <c r="AX78" s="54" t="str">
        <f>IF($A78&lt;='All Results'!$B$4,"",IF(SUM('MissFill 1'!AW$2:AW78)=0,"",(IF('MissFill 1'!AW78/SUM('MissFill 1'!AW$2:AW78)&gt;0.01,"",IF('MissFill 1'!AW77/SUM('MissFill 1'!AW$2:AW78)&gt;0.01,"",IF('MissFill 1'!AW76/SUM('MissFill 1'!AW$2:AW78)&gt;0.01,"",IF('MissFill 1'!AW75/SUM('MissFill 1'!AW$2:AW78)&gt;0.01,"",DateEnded_5Day!$A78)))))))</f>
        <v/>
      </c>
    </row>
    <row r="79" spans="1:50" x14ac:dyDescent="0.25">
      <c r="A79" s="41">
        <v>44424</v>
      </c>
      <c r="B79" s="52">
        <v>228</v>
      </c>
      <c r="C79" s="54" t="str">
        <f>IF($A79&lt;='All Results'!$B$4,"",IF(SUM('MissFill 1'!B$2:B79)=0,"",(IF('MissFill 1'!B79/SUM('MissFill 1'!B$2:B79)&gt;0.01,"",IF('MissFill 1'!B78/SUM('MissFill 1'!B$2:B79)&gt;0.01,"",IF('MissFill 1'!B77/SUM('MissFill 1'!B$2:B79)&gt;0.01,"",IF('MissFill 1'!B76/SUM('MissFill 1'!B$2:B79)&gt;0.01,"",DateEnded_5Day!$A79)))))))</f>
        <v/>
      </c>
      <c r="D79" s="54" t="str">
        <f>IF($A79&lt;='All Results'!$B$4,"",IF(SUM('MissFill 1'!C$2:C79)=0,"",(IF('MissFill 1'!C79/SUM('MissFill 1'!C$2:C79)&gt;0.01,"",IF('MissFill 1'!C78/SUM('MissFill 1'!C$2:C79)&gt;0.01,"",IF('MissFill 1'!C77/SUM('MissFill 1'!C$2:C79)&gt;0.01,"",IF('MissFill 1'!C76/SUM('MissFill 1'!C$2:C79)&gt;0.01,"",DateEnded_5Day!$A79)))))))</f>
        <v/>
      </c>
      <c r="E79" s="54" t="str">
        <f>IF($A79&lt;='All Results'!$B$4,"",IF(SUM('MissFill 1'!D$2:D79)=0,"",(IF('MissFill 1'!D79/SUM('MissFill 1'!D$2:D79)&gt;0.01,"",IF('MissFill 1'!D78/SUM('MissFill 1'!D$2:D79)&gt;0.01,"",IF('MissFill 1'!D77/SUM('MissFill 1'!D$2:D79)&gt;0.01,"",IF('MissFill 1'!D76/SUM('MissFill 1'!D$2:D79)&gt;0.01,"",DateEnded_5Day!$A79)))))))</f>
        <v/>
      </c>
      <c r="F79" s="54" t="str">
        <f>IF($A79&lt;='All Results'!$B$4,"",IF(SUM('MissFill 1'!E$2:E79)=0,"",(IF('MissFill 1'!E79/SUM('MissFill 1'!E$2:E79)&gt;0.01,"",IF('MissFill 1'!E78/SUM('MissFill 1'!E$2:E79)&gt;0.01,"",IF('MissFill 1'!E77/SUM('MissFill 1'!E$2:E79)&gt;0.01,"",IF('MissFill 1'!E76/SUM('MissFill 1'!E$2:E79)&gt;0.01,"",DateEnded_5Day!$A79)))))))</f>
        <v/>
      </c>
      <c r="G79" s="54" t="str">
        <f>IF($A79&lt;='All Results'!$B$4,"",IF(SUM('MissFill 1'!F$2:F79)=0,"",(IF('MissFill 1'!F79/SUM('MissFill 1'!F$2:F79)&gt;0.01,"",IF('MissFill 1'!F78/SUM('MissFill 1'!F$2:F79)&gt;0.01,"",IF('MissFill 1'!F77/SUM('MissFill 1'!F$2:F79)&gt;0.01,"",IF('MissFill 1'!F76/SUM('MissFill 1'!F$2:F79)&gt;0.01,"",DateEnded_5Day!$A79)))))))</f>
        <v/>
      </c>
      <c r="H79" s="54" t="str">
        <f>IF($A79&lt;='All Results'!$B$4,"",IF(SUM('MissFill 1'!G$2:G79)=0,"",(IF('MissFill 1'!G79/SUM('MissFill 1'!G$2:G79)&gt;0.01,"",IF('MissFill 1'!G78/SUM('MissFill 1'!G$2:G79)&gt;0.01,"",IF('MissFill 1'!G77/SUM('MissFill 1'!G$2:G79)&gt;0.01,"",IF('MissFill 1'!G76/SUM('MissFill 1'!G$2:G79)&gt;0.01,"",DateEnded_5Day!$A79)))))))</f>
        <v/>
      </c>
      <c r="I79" s="54" t="str">
        <f>IF($A79&lt;='All Results'!$B$4,"",IF(SUM('MissFill 1'!H$2:H79)=0,"",(IF('MissFill 1'!H79/SUM('MissFill 1'!H$2:H79)&gt;0.01,"",IF('MissFill 1'!H78/SUM('MissFill 1'!H$2:H79)&gt;0.01,"",IF('MissFill 1'!H77/SUM('MissFill 1'!H$2:H79)&gt;0.01,"",IF('MissFill 1'!H76/SUM('MissFill 1'!H$2:H79)&gt;0.01,"",DateEnded_5Day!$A79)))))))</f>
        <v/>
      </c>
      <c r="J79" s="54" t="str">
        <f>IF($A79&lt;='All Results'!$B$4,"",IF(SUM('MissFill 1'!I$2:I79)=0,"",(IF('MissFill 1'!I79/SUM('MissFill 1'!I$2:I79)&gt;0.01,"",IF('MissFill 1'!I78/SUM('MissFill 1'!I$2:I79)&gt;0.01,"",IF('MissFill 1'!I77/SUM('MissFill 1'!I$2:I79)&gt;0.01,"",IF('MissFill 1'!I76/SUM('MissFill 1'!I$2:I79)&gt;0.01,"",DateEnded_5Day!$A79)))))))</f>
        <v/>
      </c>
      <c r="K79" s="54" t="str">
        <f>IF($A79&lt;='All Results'!$B$4,"",IF(SUM('MissFill 1'!J$2:J79)=0,"",(IF('MissFill 1'!J79/SUM('MissFill 1'!J$2:J79)&gt;0.01,"",IF('MissFill 1'!J78/SUM('MissFill 1'!J$2:J79)&gt;0.01,"",IF('MissFill 1'!J77/SUM('MissFill 1'!J$2:J79)&gt;0.01,"",IF('MissFill 1'!J76/SUM('MissFill 1'!J$2:J79)&gt;0.01,"",DateEnded_5Day!$A79)))))))</f>
        <v/>
      </c>
      <c r="L79" s="54" t="str">
        <f>IF($A79&lt;='All Results'!$B$4,"",IF(SUM('MissFill 1'!K$2:K79)=0,"",(IF('MissFill 1'!K79/SUM('MissFill 1'!K$2:K79)&gt;0.01,"",IF('MissFill 1'!K78/SUM('MissFill 1'!K$2:K79)&gt;0.01,"",IF('MissFill 1'!K77/SUM('MissFill 1'!K$2:K79)&gt;0.01,"",IF('MissFill 1'!K76/SUM('MissFill 1'!K$2:K79)&gt;0.01,"",DateEnded_5Day!$A79)))))))</f>
        <v/>
      </c>
      <c r="M79" s="54" t="str">
        <f>IF($A79&lt;='All Results'!$B$4,"",IF(SUM('MissFill 1'!L$2:L79)=0,"",(IF('MissFill 1'!L79/SUM('MissFill 1'!L$2:L79)&gt;0.01,"",IF('MissFill 1'!L78/SUM('MissFill 1'!L$2:L79)&gt;0.01,"",IF('MissFill 1'!L77/SUM('MissFill 1'!L$2:L79)&gt;0.01,"",IF('MissFill 1'!L76/SUM('MissFill 1'!L$2:L79)&gt;0.01,"",DateEnded_5Day!$A79)))))))</f>
        <v/>
      </c>
      <c r="N79" s="54" t="str">
        <f>IF($A79&lt;='All Results'!$B$4,"",IF(SUM('MissFill 1'!M$2:M79)=0,"",(IF('MissFill 1'!M79/SUM('MissFill 1'!M$2:M79)&gt;0.01,"",IF('MissFill 1'!M78/SUM('MissFill 1'!M$2:M79)&gt;0.01,"",IF('MissFill 1'!M77/SUM('MissFill 1'!M$2:M79)&gt;0.01,"",IF('MissFill 1'!M76/SUM('MissFill 1'!M$2:M79)&gt;0.01,"",DateEnded_5Day!$A79)))))))</f>
        <v/>
      </c>
      <c r="O79" s="54" t="str">
        <f>IF($A79&lt;='All Results'!$B$4,"",IF(SUM('MissFill 1'!N$2:N79)=0,"",(IF('MissFill 1'!N79/SUM('MissFill 1'!N$2:N79)&gt;0.01,"",IF('MissFill 1'!N78/SUM('MissFill 1'!N$2:N79)&gt;0.01,"",IF('MissFill 1'!N77/SUM('MissFill 1'!N$2:N79)&gt;0.01,"",IF('MissFill 1'!N76/SUM('MissFill 1'!N$2:N79)&gt;0.01,"",DateEnded_5Day!$A79)))))))</f>
        <v/>
      </c>
      <c r="P79" s="54" t="str">
        <f>IF($A79&lt;='All Results'!$B$4,"",IF(SUM('MissFill 1'!O$2:O79)=0,"",(IF('MissFill 1'!O79/SUM('MissFill 1'!O$2:O79)&gt;0.01,"",IF('MissFill 1'!O78/SUM('MissFill 1'!O$2:O79)&gt;0.01,"",IF('MissFill 1'!O77/SUM('MissFill 1'!O$2:O79)&gt;0.01,"",IF('MissFill 1'!O76/SUM('MissFill 1'!O$2:O79)&gt;0.01,"",DateEnded_5Day!$A79)))))))</f>
        <v/>
      </c>
      <c r="Q79" s="54" t="str">
        <f>IF($A79&lt;='All Results'!$B$4,"",IF(SUM('MissFill 1'!P$2:P79)=0,"",(IF('MissFill 1'!P79/SUM('MissFill 1'!P$2:P79)&gt;0.01,"",IF('MissFill 1'!P78/SUM('MissFill 1'!P$2:P79)&gt;0.01,"",IF('MissFill 1'!P77/SUM('MissFill 1'!P$2:P79)&gt;0.01,"",IF('MissFill 1'!P76/SUM('MissFill 1'!P$2:P79)&gt;0.01,"",DateEnded_5Day!$A79)))))))</f>
        <v/>
      </c>
      <c r="R79" s="54" t="str">
        <f>IF($A79&lt;='All Results'!$B$4,"",IF(SUM('MissFill 1'!Q$2:Q79)=0,"",(IF('MissFill 1'!Q79/SUM('MissFill 1'!Q$2:Q79)&gt;0.01,"",IF('MissFill 1'!Q78/SUM('MissFill 1'!Q$2:Q79)&gt;0.01,"",IF('MissFill 1'!Q77/SUM('MissFill 1'!Q$2:Q79)&gt;0.01,"",IF('MissFill 1'!Q76/SUM('MissFill 1'!Q$2:Q79)&gt;0.01,"",DateEnded_5Day!$A79)))))))</f>
        <v/>
      </c>
      <c r="S79" s="54" t="str">
        <f>IF($A79&lt;='All Results'!$B$4,"",IF(SUM('MissFill 1'!R$2:R79)=0,"",(IF('MissFill 1'!R79/SUM('MissFill 1'!R$2:R79)&gt;0.01,"",IF('MissFill 1'!R78/SUM('MissFill 1'!R$2:R79)&gt;0.01,"",IF('MissFill 1'!R77/SUM('MissFill 1'!R$2:R79)&gt;0.01,"",IF('MissFill 1'!R76/SUM('MissFill 1'!R$2:R79)&gt;0.01,"",DateEnded_5Day!$A79)))))))</f>
        <v/>
      </c>
      <c r="T79" s="54" t="str">
        <f>IF($A79&lt;='All Results'!$B$4,"",IF(SUM('MissFill 1'!S$2:S79)=0,"",(IF('MissFill 1'!S79/SUM('MissFill 1'!S$2:S79)&gt;0.01,"",IF('MissFill 1'!S78/SUM('MissFill 1'!S$2:S79)&gt;0.01,"",IF('MissFill 1'!S77/SUM('MissFill 1'!S$2:S79)&gt;0.01,"",IF('MissFill 1'!S76/SUM('MissFill 1'!S$2:S79)&gt;0.01,"",DateEnded_5Day!$A79)))))))</f>
        <v/>
      </c>
      <c r="U79" s="54" t="str">
        <f>IF($A79&lt;='All Results'!$B$4,"",IF(SUM('MissFill 1'!T$2:T79)=0,"",(IF('MissFill 1'!T79/SUM('MissFill 1'!T$2:T79)&gt;0.01,"",IF('MissFill 1'!T78/SUM('MissFill 1'!T$2:T79)&gt;0.01,"",IF('MissFill 1'!T77/SUM('MissFill 1'!T$2:T79)&gt;0.01,"",IF('MissFill 1'!T76/SUM('MissFill 1'!T$2:T79)&gt;0.01,"",DateEnded_5Day!$A79)))))))</f>
        <v/>
      </c>
      <c r="V79" s="54" t="str">
        <f>IF($A79&lt;='All Results'!$B$4,"",IF(SUM('MissFill 1'!U$2:U79)=0,"",(IF('MissFill 1'!U79/SUM('MissFill 1'!U$2:U79)&gt;0.01,"",IF('MissFill 1'!U78/SUM('MissFill 1'!U$2:U79)&gt;0.01,"",IF('MissFill 1'!U77/SUM('MissFill 1'!U$2:U79)&gt;0.01,"",IF('MissFill 1'!U76/SUM('MissFill 1'!U$2:U79)&gt;0.01,"",DateEnded_5Day!$A79)))))))</f>
        <v/>
      </c>
      <c r="W79" s="54" t="str">
        <f>IF($A79&lt;='All Results'!$B$4,"",IF(SUM('MissFill 1'!V$2:V79)=0,"",(IF('MissFill 1'!V79/SUM('MissFill 1'!V$2:V79)&gt;0.01,"",IF('MissFill 1'!V78/SUM('MissFill 1'!V$2:V79)&gt;0.01,"",IF('MissFill 1'!V77/SUM('MissFill 1'!V$2:V79)&gt;0.01,"",IF('MissFill 1'!V76/SUM('MissFill 1'!V$2:V79)&gt;0.01,"",DateEnded_5Day!$A79)))))))</f>
        <v/>
      </c>
      <c r="X79" s="54" t="str">
        <f>IF($A79&lt;='All Results'!$B$4,"",IF(SUM('MissFill 1'!W$2:W79)=0,"",(IF('MissFill 1'!W79/SUM('MissFill 1'!W$2:W79)&gt;0.01,"",IF('MissFill 1'!W78/SUM('MissFill 1'!W$2:W79)&gt;0.01,"",IF('MissFill 1'!W77/SUM('MissFill 1'!W$2:W79)&gt;0.01,"",IF('MissFill 1'!W76/SUM('MissFill 1'!W$2:W79)&gt;0.01,"",DateEnded_5Day!$A79)))))))</f>
        <v/>
      </c>
      <c r="Y79" s="54" t="str">
        <f>IF($A79&lt;='All Results'!$B$4,"",IF(SUM('MissFill 1'!X$2:X79)=0,"",(IF('MissFill 1'!X79/SUM('MissFill 1'!X$2:X79)&gt;0.01,"",IF('MissFill 1'!X78/SUM('MissFill 1'!X$2:X79)&gt;0.01,"",IF('MissFill 1'!X77/SUM('MissFill 1'!X$2:X79)&gt;0.01,"",IF('MissFill 1'!X76/SUM('MissFill 1'!X$2:X79)&gt;0.01,"",DateEnded_5Day!$A79)))))))</f>
        <v/>
      </c>
      <c r="Z79" s="54" t="str">
        <f>IF($A79&lt;='All Results'!$B$4,"",IF(SUM('MissFill 1'!Y$2:Y79)=0,"",(IF('MissFill 1'!Y79/SUM('MissFill 1'!Y$2:Y79)&gt;0.01,"",IF('MissFill 1'!Y78/SUM('MissFill 1'!Y$2:Y79)&gt;0.01,"",IF('MissFill 1'!Y77/SUM('MissFill 1'!Y$2:Y79)&gt;0.01,"",IF('MissFill 1'!Y76/SUM('MissFill 1'!Y$2:Y79)&gt;0.01,"",DateEnded_5Day!$A79)))))))</f>
        <v/>
      </c>
      <c r="AA79" s="54" t="str">
        <f>IF($A79&lt;='All Results'!$B$4,"",IF(SUM('MissFill 1'!Z$2:Z79)=0,"",(IF('MissFill 1'!Z79/SUM('MissFill 1'!Z$2:Z79)&gt;0.01,"",IF('MissFill 1'!Z78/SUM('MissFill 1'!Z$2:Z79)&gt;0.01,"",IF('MissFill 1'!Z77/SUM('MissFill 1'!Z$2:Z79)&gt;0.01,"",IF('MissFill 1'!Z76/SUM('MissFill 1'!Z$2:Z79)&gt;0.01,"",DateEnded_5Day!$A79)))))))</f>
        <v/>
      </c>
      <c r="AB79" s="54" t="str">
        <f>IF($A79&lt;='All Results'!$B$4,"",IF(SUM('MissFill 1'!AA$2:AA79)=0,"",(IF('MissFill 1'!AA79/SUM('MissFill 1'!AA$2:AA79)&gt;0.01,"",IF('MissFill 1'!AA78/SUM('MissFill 1'!AA$2:AA79)&gt;0.01,"",IF('MissFill 1'!AA77/SUM('MissFill 1'!AA$2:AA79)&gt;0.01,"",IF('MissFill 1'!AA76/SUM('MissFill 1'!AA$2:AA79)&gt;0.01,"",DateEnded_5Day!$A79)))))))</f>
        <v/>
      </c>
      <c r="AC79" s="54" t="str">
        <f>IF($A79&lt;='All Results'!$B$4,"",IF(SUM('MissFill 1'!AB$2:AB79)=0,"",(IF('MissFill 1'!AB79/SUM('MissFill 1'!AB$2:AB79)&gt;0.01,"",IF('MissFill 1'!AB78/SUM('MissFill 1'!AB$2:AB79)&gt;0.01,"",IF('MissFill 1'!AB77/SUM('MissFill 1'!AB$2:AB79)&gt;0.01,"",IF('MissFill 1'!AB76/SUM('MissFill 1'!AB$2:AB79)&gt;0.01,"",DateEnded_5Day!$A79)))))))</f>
        <v/>
      </c>
      <c r="AD79" s="54" t="str">
        <f>IF($A79&lt;='All Results'!$B$4,"",IF(SUM('MissFill 1'!AC$2:AC79)=0,"",(IF('MissFill 1'!AC79/SUM('MissFill 1'!AC$2:AC79)&gt;0.01,"",IF('MissFill 1'!AC78/SUM('MissFill 1'!AC$2:AC79)&gt;0.01,"",IF('MissFill 1'!AC77/SUM('MissFill 1'!AC$2:AC79)&gt;0.01,"",IF('MissFill 1'!AC76/SUM('MissFill 1'!AC$2:AC79)&gt;0.01,"",DateEnded_5Day!$A79)))))))</f>
        <v/>
      </c>
      <c r="AE79" s="54" t="str">
        <f>IF($A79&lt;='All Results'!$B$4,"",IF(SUM('MissFill 1'!AD$2:AD79)=0,"",(IF('MissFill 1'!AD79/SUM('MissFill 1'!AD$2:AD79)&gt;0.01,"",IF('MissFill 1'!AD78/SUM('MissFill 1'!AD$2:AD79)&gt;0.01,"",IF('MissFill 1'!AD77/SUM('MissFill 1'!AD$2:AD79)&gt;0.01,"",IF('MissFill 1'!AD76/SUM('MissFill 1'!AD$2:AD79)&gt;0.01,"",DateEnded_5Day!$A79)))))))</f>
        <v/>
      </c>
      <c r="AF79" s="54" t="str">
        <f>IF($A79&lt;='All Results'!$B$4,"",IF(SUM('MissFill 1'!AE$2:AE79)=0,"",(IF('MissFill 1'!AE79/SUM('MissFill 1'!AE$2:AE79)&gt;0.01,"",IF('MissFill 1'!AE78/SUM('MissFill 1'!AE$2:AE79)&gt;0.01,"",IF('MissFill 1'!AE77/SUM('MissFill 1'!AE$2:AE79)&gt;0.01,"",IF('MissFill 1'!AE76/SUM('MissFill 1'!AE$2:AE79)&gt;0.01,"",DateEnded_5Day!$A79)))))))</f>
        <v/>
      </c>
      <c r="AG79" s="54" t="str">
        <f>IF($A79&lt;='All Results'!$B$4,"",IF(SUM('MissFill 1'!AF$2:AF79)=0,"",(IF('MissFill 1'!AF79/SUM('MissFill 1'!AF$2:AF79)&gt;0.01,"",IF('MissFill 1'!AF78/SUM('MissFill 1'!AF$2:AF79)&gt;0.01,"",IF('MissFill 1'!AF77/SUM('MissFill 1'!AF$2:AF79)&gt;0.01,"",IF('MissFill 1'!AF76/SUM('MissFill 1'!AF$2:AF79)&gt;0.01,"",DateEnded_5Day!$A79)))))))</f>
        <v/>
      </c>
      <c r="AH79" s="54" t="str">
        <f>IF($A79&lt;='All Results'!$B$4,"",IF(SUM('MissFill 1'!AG$2:AG79)=0,"",(IF('MissFill 1'!AG79/SUM('MissFill 1'!AG$2:AG79)&gt;0.01,"",IF('MissFill 1'!AG78/SUM('MissFill 1'!AG$2:AG79)&gt;0.01,"",IF('MissFill 1'!AG77/SUM('MissFill 1'!AG$2:AG79)&gt;0.01,"",IF('MissFill 1'!AG76/SUM('MissFill 1'!AG$2:AG79)&gt;0.01,"",DateEnded_5Day!$A79)))))))</f>
        <v/>
      </c>
      <c r="AI79" s="54" t="str">
        <f>IF($A79&lt;='All Results'!$B$4,"",IF(SUM('MissFill 1'!AH$2:AH79)=0,"",(IF('MissFill 1'!AH79/SUM('MissFill 1'!AH$2:AH79)&gt;0.01,"",IF('MissFill 1'!AH78/SUM('MissFill 1'!AH$2:AH79)&gt;0.01,"",IF('MissFill 1'!AH77/SUM('MissFill 1'!AH$2:AH79)&gt;0.01,"",IF('MissFill 1'!AH76/SUM('MissFill 1'!AH$2:AH79)&gt;0.01,"",DateEnded_5Day!$A79)))))))</f>
        <v/>
      </c>
      <c r="AJ79" s="54" t="str">
        <f>IF($A79&lt;='All Results'!$B$4,"",IF(SUM('MissFill 1'!AI$2:AI79)=0,"",(IF('MissFill 1'!AI79/SUM('MissFill 1'!AI$2:AI79)&gt;0.01,"",IF('MissFill 1'!AI78/SUM('MissFill 1'!AI$2:AI79)&gt;0.01,"",IF('MissFill 1'!AI77/SUM('MissFill 1'!AI$2:AI79)&gt;0.01,"",IF('MissFill 1'!AI76/SUM('MissFill 1'!AI$2:AI79)&gt;0.01,"",DateEnded_5Day!$A79)))))))</f>
        <v/>
      </c>
      <c r="AK79" s="54" t="str">
        <f>IF($A79&lt;='All Results'!$B$4,"",IF(SUM('MissFill 1'!AJ$2:AJ79)=0,"",(IF('MissFill 1'!AJ79/SUM('MissFill 1'!AJ$2:AJ79)&gt;0.01,"",IF('MissFill 1'!AJ78/SUM('MissFill 1'!AJ$2:AJ79)&gt;0.01,"",IF('MissFill 1'!AJ77/SUM('MissFill 1'!AJ$2:AJ79)&gt;0.01,"",IF('MissFill 1'!AJ76/SUM('MissFill 1'!AJ$2:AJ79)&gt;0.01,"",DateEnded_5Day!$A79)))))))</f>
        <v/>
      </c>
      <c r="AL79" s="54" t="str">
        <f>IF($A79&lt;='All Results'!$B$4,"",IF(SUM('MissFill 1'!AK$2:AK79)=0,"",(IF('MissFill 1'!AK79/SUM('MissFill 1'!AK$2:AK79)&gt;0.01,"",IF('MissFill 1'!AK78/SUM('MissFill 1'!AK$2:AK79)&gt;0.01,"",IF('MissFill 1'!AK77/SUM('MissFill 1'!AK$2:AK79)&gt;0.01,"",IF('MissFill 1'!AK76/SUM('MissFill 1'!AK$2:AK79)&gt;0.01,"",DateEnded_5Day!$A79)))))))</f>
        <v/>
      </c>
      <c r="AM79" s="54" t="str">
        <f>IF($A79&lt;='All Results'!$B$4,"",IF(SUM('MissFill 1'!AL$2:AL79)=0,"",(IF('MissFill 1'!AL79/SUM('MissFill 1'!AL$2:AL79)&gt;0.01,"",IF('MissFill 1'!AL78/SUM('MissFill 1'!AL$2:AL79)&gt;0.01,"",IF('MissFill 1'!AL77/SUM('MissFill 1'!AL$2:AL79)&gt;0.01,"",IF('MissFill 1'!AL76/SUM('MissFill 1'!AL$2:AL79)&gt;0.01,"",DateEnded_5Day!$A79)))))))</f>
        <v/>
      </c>
      <c r="AN79" s="54" t="str">
        <f>IF($A79&lt;='All Results'!$B$4,"",IF(SUM('MissFill 1'!AM$2:AM79)=0,"",(IF('MissFill 1'!AM79/SUM('MissFill 1'!AM$2:AM79)&gt;0.01,"",IF('MissFill 1'!AM78/SUM('MissFill 1'!AM$2:AM79)&gt;0.01,"",IF('MissFill 1'!AM77/SUM('MissFill 1'!AM$2:AM79)&gt;0.01,"",IF('MissFill 1'!AM76/SUM('MissFill 1'!AM$2:AM79)&gt;0.01,"",DateEnded_5Day!$A79)))))))</f>
        <v/>
      </c>
      <c r="AO79" s="54" t="str">
        <f>IF($A79&lt;='All Results'!$B$4,"",IF(SUM('MissFill 1'!AN$2:AN79)=0,"",(IF('MissFill 1'!AN79/SUM('MissFill 1'!AN$2:AN79)&gt;0.01,"",IF('MissFill 1'!AN78/SUM('MissFill 1'!AN$2:AN79)&gt;0.01,"",IF('MissFill 1'!AN77/SUM('MissFill 1'!AN$2:AN79)&gt;0.01,"",IF('MissFill 1'!AN76/SUM('MissFill 1'!AN$2:AN79)&gt;0.01,"",DateEnded_5Day!$A79)))))))</f>
        <v/>
      </c>
      <c r="AP79" s="54" t="str">
        <f>IF($A79&lt;='All Results'!$B$4,"",IF(SUM('MissFill 1'!AO$2:AO79)=0,"",(IF('MissFill 1'!AO79/SUM('MissFill 1'!AO$2:AO79)&gt;0.01,"",IF('MissFill 1'!AO78/SUM('MissFill 1'!AO$2:AO79)&gt;0.01,"",IF('MissFill 1'!AO77/SUM('MissFill 1'!AO$2:AO79)&gt;0.01,"",IF('MissFill 1'!AO76/SUM('MissFill 1'!AO$2:AO79)&gt;0.01,"",DateEnded_5Day!$A79)))))))</f>
        <v/>
      </c>
      <c r="AQ79" s="54" t="str">
        <f>IF($A79&lt;='All Results'!$B$4,"",IF(SUM('MissFill 1'!AP$2:AP79)=0,"",(IF('MissFill 1'!AP79/SUM('MissFill 1'!AP$2:AP79)&gt;0.01,"",IF('MissFill 1'!AP78/SUM('MissFill 1'!AP$2:AP79)&gt;0.01,"",IF('MissFill 1'!AP77/SUM('MissFill 1'!AP$2:AP79)&gt;0.01,"",IF('MissFill 1'!AP76/SUM('MissFill 1'!AP$2:AP79)&gt;0.01,"",DateEnded_5Day!$A79)))))))</f>
        <v/>
      </c>
      <c r="AR79" s="54" t="str">
        <f>IF($A79&lt;='All Results'!$B$4,"",IF(SUM('MissFill 1'!AQ$2:AQ79)=0,"",(IF('MissFill 1'!AQ79/SUM('MissFill 1'!AQ$2:AQ79)&gt;0.01,"",IF('MissFill 1'!AQ78/SUM('MissFill 1'!AQ$2:AQ79)&gt;0.01,"",IF('MissFill 1'!AQ77/SUM('MissFill 1'!AQ$2:AQ79)&gt;0.01,"",IF('MissFill 1'!AQ76/SUM('MissFill 1'!AQ$2:AQ79)&gt;0.01,"",DateEnded_5Day!$A79)))))))</f>
        <v/>
      </c>
      <c r="AS79" s="54" t="str">
        <f>IF($A79&lt;='All Results'!$B$4,"",IF(SUM('MissFill 1'!AR$2:AR79)=0,"",(IF('MissFill 1'!AR79/SUM('MissFill 1'!AR$2:AR79)&gt;0.01,"",IF('MissFill 1'!AR78/SUM('MissFill 1'!AR$2:AR79)&gt;0.01,"",IF('MissFill 1'!AR77/SUM('MissFill 1'!AR$2:AR79)&gt;0.01,"",IF('MissFill 1'!AR76/SUM('MissFill 1'!AR$2:AR79)&gt;0.01,"",DateEnded_5Day!$A79)))))))</f>
        <v/>
      </c>
      <c r="AT79" s="54" t="str">
        <f>IF($A79&lt;='All Results'!$B$4,"",IF(SUM('MissFill 1'!AS$2:AS79)=0,"",(IF('MissFill 1'!AS79/SUM('MissFill 1'!AS$2:AS79)&gt;0.01,"",IF('MissFill 1'!AS78/SUM('MissFill 1'!AS$2:AS79)&gt;0.01,"",IF('MissFill 1'!AS77/SUM('MissFill 1'!AS$2:AS79)&gt;0.01,"",IF('MissFill 1'!AS76/SUM('MissFill 1'!AS$2:AS79)&gt;0.01,"",DateEnded_5Day!$A79)))))))</f>
        <v/>
      </c>
      <c r="AU79" s="54" t="str">
        <f>IF($A79&lt;='All Results'!$B$4,"",IF(SUM('MissFill 1'!AT$2:AT79)=0,"",(IF('MissFill 1'!AT79/SUM('MissFill 1'!AT$2:AT79)&gt;0.01,"",IF('MissFill 1'!AT78/SUM('MissFill 1'!AT$2:AT79)&gt;0.01,"",IF('MissFill 1'!AT77/SUM('MissFill 1'!AT$2:AT79)&gt;0.01,"",IF('MissFill 1'!AT76/SUM('MissFill 1'!AT$2:AT79)&gt;0.01,"",DateEnded_5Day!$A79)))))))</f>
        <v/>
      </c>
      <c r="AV79" s="54" t="str">
        <f>IF($A79&lt;='All Results'!$B$4,"",IF(SUM('MissFill 1'!AU$2:AU79)=0,"",(IF('MissFill 1'!AU79/SUM('MissFill 1'!AU$2:AU79)&gt;0.01,"",IF('MissFill 1'!AU78/SUM('MissFill 1'!AU$2:AU79)&gt;0.01,"",IF('MissFill 1'!AU77/SUM('MissFill 1'!AU$2:AU79)&gt;0.01,"",IF('MissFill 1'!AU76/SUM('MissFill 1'!AU$2:AU79)&gt;0.01,"",DateEnded_5Day!$A79)))))))</f>
        <v/>
      </c>
      <c r="AW79" s="54" t="str">
        <f>IF($A79&lt;='All Results'!$B$4,"",IF(SUM('MissFill 1'!AV$2:AV79)=0,"",(IF('MissFill 1'!AV79/SUM('MissFill 1'!AV$2:AV79)&gt;0.01,"",IF('MissFill 1'!AV78/SUM('MissFill 1'!AV$2:AV79)&gt;0.01,"",IF('MissFill 1'!AV77/SUM('MissFill 1'!AV$2:AV79)&gt;0.01,"",IF('MissFill 1'!AV76/SUM('MissFill 1'!AV$2:AV79)&gt;0.01,"",DateEnded_5Day!$A79)))))))</f>
        <v/>
      </c>
      <c r="AX79" s="54" t="str">
        <f>IF($A79&lt;='All Results'!$B$4,"",IF(SUM('MissFill 1'!AW$2:AW79)=0,"",(IF('MissFill 1'!AW79/SUM('MissFill 1'!AW$2:AW79)&gt;0.01,"",IF('MissFill 1'!AW78/SUM('MissFill 1'!AW$2:AW79)&gt;0.01,"",IF('MissFill 1'!AW77/SUM('MissFill 1'!AW$2:AW79)&gt;0.01,"",IF('MissFill 1'!AW76/SUM('MissFill 1'!AW$2:AW79)&gt;0.01,"",DateEnded_5Day!$A79)))))))</f>
        <v/>
      </c>
    </row>
    <row r="80" spans="1:50" x14ac:dyDescent="0.25">
      <c r="A80" s="41">
        <v>44425</v>
      </c>
      <c r="B80" s="52">
        <v>229</v>
      </c>
      <c r="C80" s="54" t="str">
        <f>IF($A80&lt;='All Results'!$B$4,"",IF(SUM('MissFill 1'!B$2:B80)=0,"",(IF('MissFill 1'!B80/SUM('MissFill 1'!B$2:B80)&gt;0.01,"",IF('MissFill 1'!B79/SUM('MissFill 1'!B$2:B80)&gt;0.01,"",IF('MissFill 1'!B78/SUM('MissFill 1'!B$2:B80)&gt;0.01,"",IF('MissFill 1'!B77/SUM('MissFill 1'!B$2:B80)&gt;0.01,"",DateEnded_5Day!$A80)))))))</f>
        <v/>
      </c>
      <c r="D80" s="54" t="str">
        <f>IF($A80&lt;='All Results'!$B$4,"",IF(SUM('MissFill 1'!C$2:C80)=0,"",(IF('MissFill 1'!C80/SUM('MissFill 1'!C$2:C80)&gt;0.01,"",IF('MissFill 1'!C79/SUM('MissFill 1'!C$2:C80)&gt;0.01,"",IF('MissFill 1'!C78/SUM('MissFill 1'!C$2:C80)&gt;0.01,"",IF('MissFill 1'!C77/SUM('MissFill 1'!C$2:C80)&gt;0.01,"",DateEnded_5Day!$A80)))))))</f>
        <v/>
      </c>
      <c r="E80" s="54" t="str">
        <f>IF($A80&lt;='All Results'!$B$4,"",IF(SUM('MissFill 1'!D$2:D80)=0,"",(IF('MissFill 1'!D80/SUM('MissFill 1'!D$2:D80)&gt;0.01,"",IF('MissFill 1'!D79/SUM('MissFill 1'!D$2:D80)&gt;0.01,"",IF('MissFill 1'!D78/SUM('MissFill 1'!D$2:D80)&gt;0.01,"",IF('MissFill 1'!D77/SUM('MissFill 1'!D$2:D80)&gt;0.01,"",DateEnded_5Day!$A80)))))))</f>
        <v/>
      </c>
      <c r="F80" s="54" t="str">
        <f>IF($A80&lt;='All Results'!$B$4,"",IF(SUM('MissFill 1'!E$2:E80)=0,"",(IF('MissFill 1'!E80/SUM('MissFill 1'!E$2:E80)&gt;0.01,"",IF('MissFill 1'!E79/SUM('MissFill 1'!E$2:E80)&gt;0.01,"",IF('MissFill 1'!E78/SUM('MissFill 1'!E$2:E80)&gt;0.01,"",IF('MissFill 1'!E77/SUM('MissFill 1'!E$2:E80)&gt;0.01,"",DateEnded_5Day!$A80)))))))</f>
        <v/>
      </c>
      <c r="G80" s="54" t="str">
        <f>IF($A80&lt;='All Results'!$B$4,"",IF(SUM('MissFill 1'!F$2:F80)=0,"",(IF('MissFill 1'!F80/SUM('MissFill 1'!F$2:F80)&gt;0.01,"",IF('MissFill 1'!F79/SUM('MissFill 1'!F$2:F80)&gt;0.01,"",IF('MissFill 1'!F78/SUM('MissFill 1'!F$2:F80)&gt;0.01,"",IF('MissFill 1'!F77/SUM('MissFill 1'!F$2:F80)&gt;0.01,"",DateEnded_5Day!$A80)))))))</f>
        <v/>
      </c>
      <c r="H80" s="54" t="str">
        <f>IF($A80&lt;='All Results'!$B$4,"",IF(SUM('MissFill 1'!G$2:G80)=0,"",(IF('MissFill 1'!G80/SUM('MissFill 1'!G$2:G80)&gt;0.01,"",IF('MissFill 1'!G79/SUM('MissFill 1'!G$2:G80)&gt;0.01,"",IF('MissFill 1'!G78/SUM('MissFill 1'!G$2:G80)&gt;0.01,"",IF('MissFill 1'!G77/SUM('MissFill 1'!G$2:G80)&gt;0.01,"",DateEnded_5Day!$A80)))))))</f>
        <v/>
      </c>
      <c r="I80" s="54" t="str">
        <f>IF($A80&lt;='All Results'!$B$4,"",IF(SUM('MissFill 1'!H$2:H80)=0,"",(IF('MissFill 1'!H80/SUM('MissFill 1'!H$2:H80)&gt;0.01,"",IF('MissFill 1'!H79/SUM('MissFill 1'!H$2:H80)&gt;0.01,"",IF('MissFill 1'!H78/SUM('MissFill 1'!H$2:H80)&gt;0.01,"",IF('MissFill 1'!H77/SUM('MissFill 1'!H$2:H80)&gt;0.01,"",DateEnded_5Day!$A80)))))))</f>
        <v/>
      </c>
      <c r="J80" s="54" t="str">
        <f>IF($A80&lt;='All Results'!$B$4,"",IF(SUM('MissFill 1'!I$2:I80)=0,"",(IF('MissFill 1'!I80/SUM('MissFill 1'!I$2:I80)&gt;0.01,"",IF('MissFill 1'!I79/SUM('MissFill 1'!I$2:I80)&gt;0.01,"",IF('MissFill 1'!I78/SUM('MissFill 1'!I$2:I80)&gt;0.01,"",IF('MissFill 1'!I77/SUM('MissFill 1'!I$2:I80)&gt;0.01,"",DateEnded_5Day!$A80)))))))</f>
        <v/>
      </c>
      <c r="K80" s="54" t="str">
        <f>IF($A80&lt;='All Results'!$B$4,"",IF(SUM('MissFill 1'!J$2:J80)=0,"",(IF('MissFill 1'!J80/SUM('MissFill 1'!J$2:J80)&gt;0.01,"",IF('MissFill 1'!J79/SUM('MissFill 1'!J$2:J80)&gt;0.01,"",IF('MissFill 1'!J78/SUM('MissFill 1'!J$2:J80)&gt;0.01,"",IF('MissFill 1'!J77/SUM('MissFill 1'!J$2:J80)&gt;0.01,"",DateEnded_5Day!$A80)))))))</f>
        <v/>
      </c>
      <c r="L80" s="54" t="str">
        <f>IF($A80&lt;='All Results'!$B$4,"",IF(SUM('MissFill 1'!K$2:K80)=0,"",(IF('MissFill 1'!K80/SUM('MissFill 1'!K$2:K80)&gt;0.01,"",IF('MissFill 1'!K79/SUM('MissFill 1'!K$2:K80)&gt;0.01,"",IF('MissFill 1'!K78/SUM('MissFill 1'!K$2:K80)&gt;0.01,"",IF('MissFill 1'!K77/SUM('MissFill 1'!K$2:K80)&gt;0.01,"",DateEnded_5Day!$A80)))))))</f>
        <v/>
      </c>
      <c r="M80" s="54" t="str">
        <f>IF($A80&lt;='All Results'!$B$4,"",IF(SUM('MissFill 1'!L$2:L80)=0,"",(IF('MissFill 1'!L80/SUM('MissFill 1'!L$2:L80)&gt;0.01,"",IF('MissFill 1'!L79/SUM('MissFill 1'!L$2:L80)&gt;0.01,"",IF('MissFill 1'!L78/SUM('MissFill 1'!L$2:L80)&gt;0.01,"",IF('MissFill 1'!L77/SUM('MissFill 1'!L$2:L80)&gt;0.01,"",DateEnded_5Day!$A80)))))))</f>
        <v/>
      </c>
      <c r="N80" s="54" t="str">
        <f>IF($A80&lt;='All Results'!$B$4,"",IF(SUM('MissFill 1'!M$2:M80)=0,"",(IF('MissFill 1'!M80/SUM('MissFill 1'!M$2:M80)&gt;0.01,"",IF('MissFill 1'!M79/SUM('MissFill 1'!M$2:M80)&gt;0.01,"",IF('MissFill 1'!M78/SUM('MissFill 1'!M$2:M80)&gt;0.01,"",IF('MissFill 1'!M77/SUM('MissFill 1'!M$2:M80)&gt;0.01,"",DateEnded_5Day!$A80)))))))</f>
        <v/>
      </c>
      <c r="O80" s="54" t="str">
        <f>IF($A80&lt;='All Results'!$B$4,"",IF(SUM('MissFill 1'!N$2:N80)=0,"",(IF('MissFill 1'!N80/SUM('MissFill 1'!N$2:N80)&gt;0.01,"",IF('MissFill 1'!N79/SUM('MissFill 1'!N$2:N80)&gt;0.01,"",IF('MissFill 1'!N78/SUM('MissFill 1'!N$2:N80)&gt;0.01,"",IF('MissFill 1'!N77/SUM('MissFill 1'!N$2:N80)&gt;0.01,"",DateEnded_5Day!$A80)))))))</f>
        <v/>
      </c>
      <c r="P80" s="54" t="str">
        <f>IF($A80&lt;='All Results'!$B$4,"",IF(SUM('MissFill 1'!O$2:O80)=0,"",(IF('MissFill 1'!O80/SUM('MissFill 1'!O$2:O80)&gt;0.01,"",IF('MissFill 1'!O79/SUM('MissFill 1'!O$2:O80)&gt;0.01,"",IF('MissFill 1'!O78/SUM('MissFill 1'!O$2:O80)&gt;0.01,"",IF('MissFill 1'!O77/SUM('MissFill 1'!O$2:O80)&gt;0.01,"",DateEnded_5Day!$A80)))))))</f>
        <v/>
      </c>
      <c r="Q80" s="54" t="str">
        <f>IF($A80&lt;='All Results'!$B$4,"",IF(SUM('MissFill 1'!P$2:P80)=0,"",(IF('MissFill 1'!P80/SUM('MissFill 1'!P$2:P80)&gt;0.01,"",IF('MissFill 1'!P79/SUM('MissFill 1'!P$2:P80)&gt;0.01,"",IF('MissFill 1'!P78/SUM('MissFill 1'!P$2:P80)&gt;0.01,"",IF('MissFill 1'!P77/SUM('MissFill 1'!P$2:P80)&gt;0.01,"",DateEnded_5Day!$A80)))))))</f>
        <v/>
      </c>
      <c r="R80" s="54" t="str">
        <f>IF($A80&lt;='All Results'!$B$4,"",IF(SUM('MissFill 1'!Q$2:Q80)=0,"",(IF('MissFill 1'!Q80/SUM('MissFill 1'!Q$2:Q80)&gt;0.01,"",IF('MissFill 1'!Q79/SUM('MissFill 1'!Q$2:Q80)&gt;0.01,"",IF('MissFill 1'!Q78/SUM('MissFill 1'!Q$2:Q80)&gt;0.01,"",IF('MissFill 1'!Q77/SUM('MissFill 1'!Q$2:Q80)&gt;0.01,"",DateEnded_5Day!$A80)))))))</f>
        <v/>
      </c>
      <c r="S80" s="54" t="str">
        <f>IF($A80&lt;='All Results'!$B$4,"",IF(SUM('MissFill 1'!R$2:R80)=0,"",(IF('MissFill 1'!R80/SUM('MissFill 1'!R$2:R80)&gt;0.01,"",IF('MissFill 1'!R79/SUM('MissFill 1'!R$2:R80)&gt;0.01,"",IF('MissFill 1'!R78/SUM('MissFill 1'!R$2:R80)&gt;0.01,"",IF('MissFill 1'!R77/SUM('MissFill 1'!R$2:R80)&gt;0.01,"",DateEnded_5Day!$A80)))))))</f>
        <v/>
      </c>
      <c r="T80" s="54" t="str">
        <f>IF($A80&lt;='All Results'!$B$4,"",IF(SUM('MissFill 1'!S$2:S80)=0,"",(IF('MissFill 1'!S80/SUM('MissFill 1'!S$2:S80)&gt;0.01,"",IF('MissFill 1'!S79/SUM('MissFill 1'!S$2:S80)&gt;0.01,"",IF('MissFill 1'!S78/SUM('MissFill 1'!S$2:S80)&gt;0.01,"",IF('MissFill 1'!S77/SUM('MissFill 1'!S$2:S80)&gt;0.01,"",DateEnded_5Day!$A80)))))))</f>
        <v/>
      </c>
      <c r="U80" s="54" t="str">
        <f>IF($A80&lt;='All Results'!$B$4,"",IF(SUM('MissFill 1'!T$2:T80)=0,"",(IF('MissFill 1'!T80/SUM('MissFill 1'!T$2:T80)&gt;0.01,"",IF('MissFill 1'!T79/SUM('MissFill 1'!T$2:T80)&gt;0.01,"",IF('MissFill 1'!T78/SUM('MissFill 1'!T$2:T80)&gt;0.01,"",IF('MissFill 1'!T77/SUM('MissFill 1'!T$2:T80)&gt;0.01,"",DateEnded_5Day!$A80)))))))</f>
        <v/>
      </c>
      <c r="V80" s="54" t="str">
        <f>IF($A80&lt;='All Results'!$B$4,"",IF(SUM('MissFill 1'!U$2:U80)=0,"",(IF('MissFill 1'!U80/SUM('MissFill 1'!U$2:U80)&gt;0.01,"",IF('MissFill 1'!U79/SUM('MissFill 1'!U$2:U80)&gt;0.01,"",IF('MissFill 1'!U78/SUM('MissFill 1'!U$2:U80)&gt;0.01,"",IF('MissFill 1'!U77/SUM('MissFill 1'!U$2:U80)&gt;0.01,"",DateEnded_5Day!$A80)))))))</f>
        <v/>
      </c>
      <c r="W80" s="54" t="str">
        <f>IF($A80&lt;='All Results'!$B$4,"",IF(SUM('MissFill 1'!V$2:V80)=0,"",(IF('MissFill 1'!V80/SUM('MissFill 1'!V$2:V80)&gt;0.01,"",IF('MissFill 1'!V79/SUM('MissFill 1'!V$2:V80)&gt;0.01,"",IF('MissFill 1'!V78/SUM('MissFill 1'!V$2:V80)&gt;0.01,"",IF('MissFill 1'!V77/SUM('MissFill 1'!V$2:V80)&gt;0.01,"",DateEnded_5Day!$A80)))))))</f>
        <v/>
      </c>
      <c r="X80" s="54" t="str">
        <f>IF($A80&lt;='All Results'!$B$4,"",IF(SUM('MissFill 1'!W$2:W80)=0,"",(IF('MissFill 1'!W80/SUM('MissFill 1'!W$2:W80)&gt;0.01,"",IF('MissFill 1'!W79/SUM('MissFill 1'!W$2:W80)&gt;0.01,"",IF('MissFill 1'!W78/SUM('MissFill 1'!W$2:W80)&gt;0.01,"",IF('MissFill 1'!W77/SUM('MissFill 1'!W$2:W80)&gt;0.01,"",DateEnded_5Day!$A80)))))))</f>
        <v/>
      </c>
      <c r="Y80" s="54" t="str">
        <f>IF($A80&lt;='All Results'!$B$4,"",IF(SUM('MissFill 1'!X$2:X80)=0,"",(IF('MissFill 1'!X80/SUM('MissFill 1'!X$2:X80)&gt;0.01,"",IF('MissFill 1'!X79/SUM('MissFill 1'!X$2:X80)&gt;0.01,"",IF('MissFill 1'!X78/SUM('MissFill 1'!X$2:X80)&gt;0.01,"",IF('MissFill 1'!X77/SUM('MissFill 1'!X$2:X80)&gt;0.01,"",DateEnded_5Day!$A80)))))))</f>
        <v/>
      </c>
      <c r="Z80" s="54" t="str">
        <f>IF($A80&lt;='All Results'!$B$4,"",IF(SUM('MissFill 1'!Y$2:Y80)=0,"",(IF('MissFill 1'!Y80/SUM('MissFill 1'!Y$2:Y80)&gt;0.01,"",IF('MissFill 1'!Y79/SUM('MissFill 1'!Y$2:Y80)&gt;0.01,"",IF('MissFill 1'!Y78/SUM('MissFill 1'!Y$2:Y80)&gt;0.01,"",IF('MissFill 1'!Y77/SUM('MissFill 1'!Y$2:Y80)&gt;0.01,"",DateEnded_5Day!$A80)))))))</f>
        <v/>
      </c>
      <c r="AA80" s="54" t="str">
        <f>IF($A80&lt;='All Results'!$B$4,"",IF(SUM('MissFill 1'!Z$2:Z80)=0,"",(IF('MissFill 1'!Z80/SUM('MissFill 1'!Z$2:Z80)&gt;0.01,"",IF('MissFill 1'!Z79/SUM('MissFill 1'!Z$2:Z80)&gt;0.01,"",IF('MissFill 1'!Z78/SUM('MissFill 1'!Z$2:Z80)&gt;0.01,"",IF('MissFill 1'!Z77/SUM('MissFill 1'!Z$2:Z80)&gt;0.01,"",DateEnded_5Day!$A80)))))))</f>
        <v/>
      </c>
      <c r="AB80" s="54" t="str">
        <f>IF($A80&lt;='All Results'!$B$4,"",IF(SUM('MissFill 1'!AA$2:AA80)=0,"",(IF('MissFill 1'!AA80/SUM('MissFill 1'!AA$2:AA80)&gt;0.01,"",IF('MissFill 1'!AA79/SUM('MissFill 1'!AA$2:AA80)&gt;0.01,"",IF('MissFill 1'!AA78/SUM('MissFill 1'!AA$2:AA80)&gt;0.01,"",IF('MissFill 1'!AA77/SUM('MissFill 1'!AA$2:AA80)&gt;0.01,"",DateEnded_5Day!$A80)))))))</f>
        <v/>
      </c>
      <c r="AC80" s="54" t="str">
        <f>IF($A80&lt;='All Results'!$B$4,"",IF(SUM('MissFill 1'!AB$2:AB80)=0,"",(IF('MissFill 1'!AB80/SUM('MissFill 1'!AB$2:AB80)&gt;0.01,"",IF('MissFill 1'!AB79/SUM('MissFill 1'!AB$2:AB80)&gt;0.01,"",IF('MissFill 1'!AB78/SUM('MissFill 1'!AB$2:AB80)&gt;0.01,"",IF('MissFill 1'!AB77/SUM('MissFill 1'!AB$2:AB80)&gt;0.01,"",DateEnded_5Day!$A80)))))))</f>
        <v/>
      </c>
      <c r="AD80" s="54" t="str">
        <f>IF($A80&lt;='All Results'!$B$4,"",IF(SUM('MissFill 1'!AC$2:AC80)=0,"",(IF('MissFill 1'!AC80/SUM('MissFill 1'!AC$2:AC80)&gt;0.01,"",IF('MissFill 1'!AC79/SUM('MissFill 1'!AC$2:AC80)&gt;0.01,"",IF('MissFill 1'!AC78/SUM('MissFill 1'!AC$2:AC80)&gt;0.01,"",IF('MissFill 1'!AC77/SUM('MissFill 1'!AC$2:AC80)&gt;0.01,"",DateEnded_5Day!$A80)))))))</f>
        <v/>
      </c>
      <c r="AE80" s="54" t="str">
        <f>IF($A80&lt;='All Results'!$B$4,"",IF(SUM('MissFill 1'!AD$2:AD80)=0,"",(IF('MissFill 1'!AD80/SUM('MissFill 1'!AD$2:AD80)&gt;0.01,"",IF('MissFill 1'!AD79/SUM('MissFill 1'!AD$2:AD80)&gt;0.01,"",IF('MissFill 1'!AD78/SUM('MissFill 1'!AD$2:AD80)&gt;0.01,"",IF('MissFill 1'!AD77/SUM('MissFill 1'!AD$2:AD80)&gt;0.01,"",DateEnded_5Day!$A80)))))))</f>
        <v/>
      </c>
      <c r="AF80" s="54" t="str">
        <f>IF($A80&lt;='All Results'!$B$4,"",IF(SUM('MissFill 1'!AE$2:AE80)=0,"",(IF('MissFill 1'!AE80/SUM('MissFill 1'!AE$2:AE80)&gt;0.01,"",IF('MissFill 1'!AE79/SUM('MissFill 1'!AE$2:AE80)&gt;0.01,"",IF('MissFill 1'!AE78/SUM('MissFill 1'!AE$2:AE80)&gt;0.01,"",IF('MissFill 1'!AE77/SUM('MissFill 1'!AE$2:AE80)&gt;0.01,"",DateEnded_5Day!$A80)))))))</f>
        <v/>
      </c>
      <c r="AG80" s="54" t="str">
        <f>IF($A80&lt;='All Results'!$B$4,"",IF(SUM('MissFill 1'!AF$2:AF80)=0,"",(IF('MissFill 1'!AF80/SUM('MissFill 1'!AF$2:AF80)&gt;0.01,"",IF('MissFill 1'!AF79/SUM('MissFill 1'!AF$2:AF80)&gt;0.01,"",IF('MissFill 1'!AF78/SUM('MissFill 1'!AF$2:AF80)&gt;0.01,"",IF('MissFill 1'!AF77/SUM('MissFill 1'!AF$2:AF80)&gt;0.01,"",DateEnded_5Day!$A80)))))))</f>
        <v/>
      </c>
      <c r="AH80" s="54" t="str">
        <f>IF($A80&lt;='All Results'!$B$4,"",IF(SUM('MissFill 1'!AG$2:AG80)=0,"",(IF('MissFill 1'!AG80/SUM('MissFill 1'!AG$2:AG80)&gt;0.01,"",IF('MissFill 1'!AG79/SUM('MissFill 1'!AG$2:AG80)&gt;0.01,"",IF('MissFill 1'!AG78/SUM('MissFill 1'!AG$2:AG80)&gt;0.01,"",IF('MissFill 1'!AG77/SUM('MissFill 1'!AG$2:AG80)&gt;0.01,"",DateEnded_5Day!$A80)))))))</f>
        <v/>
      </c>
      <c r="AI80" s="54" t="str">
        <f>IF($A80&lt;='All Results'!$B$4,"",IF(SUM('MissFill 1'!AH$2:AH80)=0,"",(IF('MissFill 1'!AH80/SUM('MissFill 1'!AH$2:AH80)&gt;0.01,"",IF('MissFill 1'!AH79/SUM('MissFill 1'!AH$2:AH80)&gt;0.01,"",IF('MissFill 1'!AH78/SUM('MissFill 1'!AH$2:AH80)&gt;0.01,"",IF('MissFill 1'!AH77/SUM('MissFill 1'!AH$2:AH80)&gt;0.01,"",DateEnded_5Day!$A80)))))))</f>
        <v/>
      </c>
      <c r="AJ80" s="54" t="str">
        <f>IF($A80&lt;='All Results'!$B$4,"",IF(SUM('MissFill 1'!AI$2:AI80)=0,"",(IF('MissFill 1'!AI80/SUM('MissFill 1'!AI$2:AI80)&gt;0.01,"",IF('MissFill 1'!AI79/SUM('MissFill 1'!AI$2:AI80)&gt;0.01,"",IF('MissFill 1'!AI78/SUM('MissFill 1'!AI$2:AI80)&gt;0.01,"",IF('MissFill 1'!AI77/SUM('MissFill 1'!AI$2:AI80)&gt;0.01,"",DateEnded_5Day!$A80)))))))</f>
        <v/>
      </c>
      <c r="AK80" s="54" t="str">
        <f>IF($A80&lt;='All Results'!$B$4,"",IF(SUM('MissFill 1'!AJ$2:AJ80)=0,"",(IF('MissFill 1'!AJ80/SUM('MissFill 1'!AJ$2:AJ80)&gt;0.01,"",IF('MissFill 1'!AJ79/SUM('MissFill 1'!AJ$2:AJ80)&gt;0.01,"",IF('MissFill 1'!AJ78/SUM('MissFill 1'!AJ$2:AJ80)&gt;0.01,"",IF('MissFill 1'!AJ77/SUM('MissFill 1'!AJ$2:AJ80)&gt;0.01,"",DateEnded_5Day!$A80)))))))</f>
        <v/>
      </c>
      <c r="AL80" s="54" t="str">
        <f>IF($A80&lt;='All Results'!$B$4,"",IF(SUM('MissFill 1'!AK$2:AK80)=0,"",(IF('MissFill 1'!AK80/SUM('MissFill 1'!AK$2:AK80)&gt;0.01,"",IF('MissFill 1'!AK79/SUM('MissFill 1'!AK$2:AK80)&gt;0.01,"",IF('MissFill 1'!AK78/SUM('MissFill 1'!AK$2:AK80)&gt;0.01,"",IF('MissFill 1'!AK77/SUM('MissFill 1'!AK$2:AK80)&gt;0.01,"",DateEnded_5Day!$A80)))))))</f>
        <v/>
      </c>
      <c r="AM80" s="54" t="str">
        <f>IF($A80&lt;='All Results'!$B$4,"",IF(SUM('MissFill 1'!AL$2:AL80)=0,"",(IF('MissFill 1'!AL80/SUM('MissFill 1'!AL$2:AL80)&gt;0.01,"",IF('MissFill 1'!AL79/SUM('MissFill 1'!AL$2:AL80)&gt;0.01,"",IF('MissFill 1'!AL78/SUM('MissFill 1'!AL$2:AL80)&gt;0.01,"",IF('MissFill 1'!AL77/SUM('MissFill 1'!AL$2:AL80)&gt;0.01,"",DateEnded_5Day!$A80)))))))</f>
        <v/>
      </c>
      <c r="AN80" s="54" t="str">
        <f>IF($A80&lt;='All Results'!$B$4,"",IF(SUM('MissFill 1'!AM$2:AM80)=0,"",(IF('MissFill 1'!AM80/SUM('MissFill 1'!AM$2:AM80)&gt;0.01,"",IF('MissFill 1'!AM79/SUM('MissFill 1'!AM$2:AM80)&gt;0.01,"",IF('MissFill 1'!AM78/SUM('MissFill 1'!AM$2:AM80)&gt;0.01,"",IF('MissFill 1'!AM77/SUM('MissFill 1'!AM$2:AM80)&gt;0.01,"",DateEnded_5Day!$A80)))))))</f>
        <v/>
      </c>
      <c r="AO80" s="54" t="str">
        <f>IF($A80&lt;='All Results'!$B$4,"",IF(SUM('MissFill 1'!AN$2:AN80)=0,"",(IF('MissFill 1'!AN80/SUM('MissFill 1'!AN$2:AN80)&gt;0.01,"",IF('MissFill 1'!AN79/SUM('MissFill 1'!AN$2:AN80)&gt;0.01,"",IF('MissFill 1'!AN78/SUM('MissFill 1'!AN$2:AN80)&gt;0.01,"",IF('MissFill 1'!AN77/SUM('MissFill 1'!AN$2:AN80)&gt;0.01,"",DateEnded_5Day!$A80)))))))</f>
        <v/>
      </c>
      <c r="AP80" s="54" t="str">
        <f>IF($A80&lt;='All Results'!$B$4,"",IF(SUM('MissFill 1'!AO$2:AO80)=0,"",(IF('MissFill 1'!AO80/SUM('MissFill 1'!AO$2:AO80)&gt;0.01,"",IF('MissFill 1'!AO79/SUM('MissFill 1'!AO$2:AO80)&gt;0.01,"",IF('MissFill 1'!AO78/SUM('MissFill 1'!AO$2:AO80)&gt;0.01,"",IF('MissFill 1'!AO77/SUM('MissFill 1'!AO$2:AO80)&gt;0.01,"",DateEnded_5Day!$A80)))))))</f>
        <v/>
      </c>
      <c r="AQ80" s="54" t="str">
        <f>IF($A80&lt;='All Results'!$B$4,"",IF(SUM('MissFill 1'!AP$2:AP80)=0,"",(IF('MissFill 1'!AP80/SUM('MissFill 1'!AP$2:AP80)&gt;0.01,"",IF('MissFill 1'!AP79/SUM('MissFill 1'!AP$2:AP80)&gt;0.01,"",IF('MissFill 1'!AP78/SUM('MissFill 1'!AP$2:AP80)&gt;0.01,"",IF('MissFill 1'!AP77/SUM('MissFill 1'!AP$2:AP80)&gt;0.01,"",DateEnded_5Day!$A80)))))))</f>
        <v/>
      </c>
      <c r="AR80" s="54" t="str">
        <f>IF($A80&lt;='All Results'!$B$4,"",IF(SUM('MissFill 1'!AQ$2:AQ80)=0,"",(IF('MissFill 1'!AQ80/SUM('MissFill 1'!AQ$2:AQ80)&gt;0.01,"",IF('MissFill 1'!AQ79/SUM('MissFill 1'!AQ$2:AQ80)&gt;0.01,"",IF('MissFill 1'!AQ78/SUM('MissFill 1'!AQ$2:AQ80)&gt;0.01,"",IF('MissFill 1'!AQ77/SUM('MissFill 1'!AQ$2:AQ80)&gt;0.01,"",DateEnded_5Day!$A80)))))))</f>
        <v/>
      </c>
      <c r="AS80" s="54" t="str">
        <f>IF($A80&lt;='All Results'!$B$4,"",IF(SUM('MissFill 1'!AR$2:AR80)=0,"",(IF('MissFill 1'!AR80/SUM('MissFill 1'!AR$2:AR80)&gt;0.01,"",IF('MissFill 1'!AR79/SUM('MissFill 1'!AR$2:AR80)&gt;0.01,"",IF('MissFill 1'!AR78/SUM('MissFill 1'!AR$2:AR80)&gt;0.01,"",IF('MissFill 1'!AR77/SUM('MissFill 1'!AR$2:AR80)&gt;0.01,"",DateEnded_5Day!$A80)))))))</f>
        <v/>
      </c>
      <c r="AT80" s="54" t="str">
        <f>IF($A80&lt;='All Results'!$B$4,"",IF(SUM('MissFill 1'!AS$2:AS80)=0,"",(IF('MissFill 1'!AS80/SUM('MissFill 1'!AS$2:AS80)&gt;0.01,"",IF('MissFill 1'!AS79/SUM('MissFill 1'!AS$2:AS80)&gt;0.01,"",IF('MissFill 1'!AS78/SUM('MissFill 1'!AS$2:AS80)&gt;0.01,"",IF('MissFill 1'!AS77/SUM('MissFill 1'!AS$2:AS80)&gt;0.01,"",DateEnded_5Day!$A80)))))))</f>
        <v/>
      </c>
      <c r="AU80" s="54" t="str">
        <f>IF($A80&lt;='All Results'!$B$4,"",IF(SUM('MissFill 1'!AT$2:AT80)=0,"",(IF('MissFill 1'!AT80/SUM('MissFill 1'!AT$2:AT80)&gt;0.01,"",IF('MissFill 1'!AT79/SUM('MissFill 1'!AT$2:AT80)&gt;0.01,"",IF('MissFill 1'!AT78/SUM('MissFill 1'!AT$2:AT80)&gt;0.01,"",IF('MissFill 1'!AT77/SUM('MissFill 1'!AT$2:AT80)&gt;0.01,"",DateEnded_5Day!$A80)))))))</f>
        <v/>
      </c>
      <c r="AV80" s="54" t="str">
        <f>IF($A80&lt;='All Results'!$B$4,"",IF(SUM('MissFill 1'!AU$2:AU80)=0,"",(IF('MissFill 1'!AU80/SUM('MissFill 1'!AU$2:AU80)&gt;0.01,"",IF('MissFill 1'!AU79/SUM('MissFill 1'!AU$2:AU80)&gt;0.01,"",IF('MissFill 1'!AU78/SUM('MissFill 1'!AU$2:AU80)&gt;0.01,"",IF('MissFill 1'!AU77/SUM('MissFill 1'!AU$2:AU80)&gt;0.01,"",DateEnded_5Day!$A80)))))))</f>
        <v/>
      </c>
      <c r="AW80" s="54" t="str">
        <f>IF($A80&lt;='All Results'!$B$4,"",IF(SUM('MissFill 1'!AV$2:AV80)=0,"",(IF('MissFill 1'!AV80/SUM('MissFill 1'!AV$2:AV80)&gt;0.01,"",IF('MissFill 1'!AV79/SUM('MissFill 1'!AV$2:AV80)&gt;0.01,"",IF('MissFill 1'!AV78/SUM('MissFill 1'!AV$2:AV80)&gt;0.01,"",IF('MissFill 1'!AV77/SUM('MissFill 1'!AV$2:AV80)&gt;0.01,"",DateEnded_5Day!$A80)))))))</f>
        <v/>
      </c>
      <c r="AX80" s="54" t="str">
        <f>IF($A80&lt;='All Results'!$B$4,"",IF(SUM('MissFill 1'!AW$2:AW80)=0,"",(IF('MissFill 1'!AW80/SUM('MissFill 1'!AW$2:AW80)&gt;0.01,"",IF('MissFill 1'!AW79/SUM('MissFill 1'!AW$2:AW80)&gt;0.01,"",IF('MissFill 1'!AW78/SUM('MissFill 1'!AW$2:AW80)&gt;0.01,"",IF('MissFill 1'!AW77/SUM('MissFill 1'!AW$2:AW80)&gt;0.01,"",DateEnded_5Day!$A80)))))))</f>
        <v/>
      </c>
    </row>
    <row r="81" spans="1:50" x14ac:dyDescent="0.25">
      <c r="A81" s="41">
        <v>44426</v>
      </c>
      <c r="B81" s="52">
        <v>230</v>
      </c>
      <c r="C81" s="54" t="str">
        <f>IF($A81&lt;='All Results'!$B$4,"",IF(SUM('MissFill 1'!B$2:B81)=0,"",(IF('MissFill 1'!B81/SUM('MissFill 1'!B$2:B81)&gt;0.01,"",IF('MissFill 1'!B80/SUM('MissFill 1'!B$2:B81)&gt;0.01,"",IF('MissFill 1'!B79/SUM('MissFill 1'!B$2:B81)&gt;0.01,"",IF('MissFill 1'!B78/SUM('MissFill 1'!B$2:B81)&gt;0.01,"",DateEnded_5Day!$A81)))))))</f>
        <v/>
      </c>
      <c r="D81" s="54" t="str">
        <f>IF($A81&lt;='All Results'!$B$4,"",IF(SUM('MissFill 1'!C$2:C81)=0,"",(IF('MissFill 1'!C81/SUM('MissFill 1'!C$2:C81)&gt;0.01,"",IF('MissFill 1'!C80/SUM('MissFill 1'!C$2:C81)&gt;0.01,"",IF('MissFill 1'!C79/SUM('MissFill 1'!C$2:C81)&gt;0.01,"",IF('MissFill 1'!C78/SUM('MissFill 1'!C$2:C81)&gt;0.01,"",DateEnded_5Day!$A81)))))))</f>
        <v/>
      </c>
      <c r="E81" s="54" t="str">
        <f>IF($A81&lt;='All Results'!$B$4,"",IF(SUM('MissFill 1'!D$2:D81)=0,"",(IF('MissFill 1'!D81/SUM('MissFill 1'!D$2:D81)&gt;0.01,"",IF('MissFill 1'!D80/SUM('MissFill 1'!D$2:D81)&gt;0.01,"",IF('MissFill 1'!D79/SUM('MissFill 1'!D$2:D81)&gt;0.01,"",IF('MissFill 1'!D78/SUM('MissFill 1'!D$2:D81)&gt;0.01,"",DateEnded_5Day!$A81)))))))</f>
        <v/>
      </c>
      <c r="F81" s="54" t="str">
        <f>IF($A81&lt;='All Results'!$B$4,"",IF(SUM('MissFill 1'!E$2:E81)=0,"",(IF('MissFill 1'!E81/SUM('MissFill 1'!E$2:E81)&gt;0.01,"",IF('MissFill 1'!E80/SUM('MissFill 1'!E$2:E81)&gt;0.01,"",IF('MissFill 1'!E79/SUM('MissFill 1'!E$2:E81)&gt;0.01,"",IF('MissFill 1'!E78/SUM('MissFill 1'!E$2:E81)&gt;0.01,"",DateEnded_5Day!$A81)))))))</f>
        <v/>
      </c>
      <c r="G81" s="54" t="str">
        <f>IF($A81&lt;='All Results'!$B$4,"",IF(SUM('MissFill 1'!F$2:F81)=0,"",(IF('MissFill 1'!F81/SUM('MissFill 1'!F$2:F81)&gt;0.01,"",IF('MissFill 1'!F80/SUM('MissFill 1'!F$2:F81)&gt;0.01,"",IF('MissFill 1'!F79/SUM('MissFill 1'!F$2:F81)&gt;0.01,"",IF('MissFill 1'!F78/SUM('MissFill 1'!F$2:F81)&gt;0.01,"",DateEnded_5Day!$A81)))))))</f>
        <v/>
      </c>
      <c r="H81" s="54" t="str">
        <f>IF($A81&lt;='All Results'!$B$4,"",IF(SUM('MissFill 1'!G$2:G81)=0,"",(IF('MissFill 1'!G81/SUM('MissFill 1'!G$2:G81)&gt;0.01,"",IF('MissFill 1'!G80/SUM('MissFill 1'!G$2:G81)&gt;0.01,"",IF('MissFill 1'!G79/SUM('MissFill 1'!G$2:G81)&gt;0.01,"",IF('MissFill 1'!G78/SUM('MissFill 1'!G$2:G81)&gt;0.01,"",DateEnded_5Day!$A81)))))))</f>
        <v/>
      </c>
      <c r="I81" s="54" t="str">
        <f>IF($A81&lt;='All Results'!$B$4,"",IF(SUM('MissFill 1'!H$2:H81)=0,"",(IF('MissFill 1'!H81/SUM('MissFill 1'!H$2:H81)&gt;0.01,"",IF('MissFill 1'!H80/SUM('MissFill 1'!H$2:H81)&gt;0.01,"",IF('MissFill 1'!H79/SUM('MissFill 1'!H$2:H81)&gt;0.01,"",IF('MissFill 1'!H78/SUM('MissFill 1'!H$2:H81)&gt;0.01,"",DateEnded_5Day!$A81)))))))</f>
        <v/>
      </c>
      <c r="J81" s="54" t="str">
        <f>IF($A81&lt;='All Results'!$B$4,"",IF(SUM('MissFill 1'!I$2:I81)=0,"",(IF('MissFill 1'!I81/SUM('MissFill 1'!I$2:I81)&gt;0.01,"",IF('MissFill 1'!I80/SUM('MissFill 1'!I$2:I81)&gt;0.01,"",IF('MissFill 1'!I79/SUM('MissFill 1'!I$2:I81)&gt;0.01,"",IF('MissFill 1'!I78/SUM('MissFill 1'!I$2:I81)&gt;0.01,"",DateEnded_5Day!$A81)))))))</f>
        <v/>
      </c>
      <c r="K81" s="54" t="str">
        <f>IF($A81&lt;='All Results'!$B$4,"",IF(SUM('MissFill 1'!J$2:J81)=0,"",(IF('MissFill 1'!J81/SUM('MissFill 1'!J$2:J81)&gt;0.01,"",IF('MissFill 1'!J80/SUM('MissFill 1'!J$2:J81)&gt;0.01,"",IF('MissFill 1'!J79/SUM('MissFill 1'!J$2:J81)&gt;0.01,"",IF('MissFill 1'!J78/SUM('MissFill 1'!J$2:J81)&gt;0.01,"",DateEnded_5Day!$A81)))))))</f>
        <v/>
      </c>
      <c r="L81" s="54" t="str">
        <f>IF($A81&lt;='All Results'!$B$4,"",IF(SUM('MissFill 1'!K$2:K81)=0,"",(IF('MissFill 1'!K81/SUM('MissFill 1'!K$2:K81)&gt;0.01,"",IF('MissFill 1'!K80/SUM('MissFill 1'!K$2:K81)&gt;0.01,"",IF('MissFill 1'!K79/SUM('MissFill 1'!K$2:K81)&gt;0.01,"",IF('MissFill 1'!K78/SUM('MissFill 1'!K$2:K81)&gt;0.01,"",DateEnded_5Day!$A81)))))))</f>
        <v/>
      </c>
      <c r="M81" s="54" t="str">
        <f>IF($A81&lt;='All Results'!$B$4,"",IF(SUM('MissFill 1'!L$2:L81)=0,"",(IF('MissFill 1'!L81/SUM('MissFill 1'!L$2:L81)&gt;0.01,"",IF('MissFill 1'!L80/SUM('MissFill 1'!L$2:L81)&gt;0.01,"",IF('MissFill 1'!L79/SUM('MissFill 1'!L$2:L81)&gt;0.01,"",IF('MissFill 1'!L78/SUM('MissFill 1'!L$2:L81)&gt;0.01,"",DateEnded_5Day!$A81)))))))</f>
        <v/>
      </c>
      <c r="N81" s="54" t="str">
        <f>IF($A81&lt;='All Results'!$B$4,"",IF(SUM('MissFill 1'!M$2:M81)=0,"",(IF('MissFill 1'!M81/SUM('MissFill 1'!M$2:M81)&gt;0.01,"",IF('MissFill 1'!M80/SUM('MissFill 1'!M$2:M81)&gt;0.01,"",IF('MissFill 1'!M79/SUM('MissFill 1'!M$2:M81)&gt;0.01,"",IF('MissFill 1'!M78/SUM('MissFill 1'!M$2:M81)&gt;0.01,"",DateEnded_5Day!$A81)))))))</f>
        <v/>
      </c>
      <c r="O81" s="54" t="str">
        <f>IF($A81&lt;='All Results'!$B$4,"",IF(SUM('MissFill 1'!N$2:N81)=0,"",(IF('MissFill 1'!N81/SUM('MissFill 1'!N$2:N81)&gt;0.01,"",IF('MissFill 1'!N80/SUM('MissFill 1'!N$2:N81)&gt;0.01,"",IF('MissFill 1'!N79/SUM('MissFill 1'!N$2:N81)&gt;0.01,"",IF('MissFill 1'!N78/SUM('MissFill 1'!N$2:N81)&gt;0.01,"",DateEnded_5Day!$A81)))))))</f>
        <v/>
      </c>
      <c r="P81" s="54" t="str">
        <f>IF($A81&lt;='All Results'!$B$4,"",IF(SUM('MissFill 1'!O$2:O81)=0,"",(IF('MissFill 1'!O81/SUM('MissFill 1'!O$2:O81)&gt;0.01,"",IF('MissFill 1'!O80/SUM('MissFill 1'!O$2:O81)&gt;0.01,"",IF('MissFill 1'!O79/SUM('MissFill 1'!O$2:O81)&gt;0.01,"",IF('MissFill 1'!O78/SUM('MissFill 1'!O$2:O81)&gt;0.01,"",DateEnded_5Day!$A81)))))))</f>
        <v/>
      </c>
      <c r="Q81" s="54" t="str">
        <f>IF($A81&lt;='All Results'!$B$4,"",IF(SUM('MissFill 1'!P$2:P81)=0,"",(IF('MissFill 1'!P81/SUM('MissFill 1'!P$2:P81)&gt;0.01,"",IF('MissFill 1'!P80/SUM('MissFill 1'!P$2:P81)&gt;0.01,"",IF('MissFill 1'!P79/SUM('MissFill 1'!P$2:P81)&gt;0.01,"",IF('MissFill 1'!P78/SUM('MissFill 1'!P$2:P81)&gt;0.01,"",DateEnded_5Day!$A81)))))))</f>
        <v/>
      </c>
      <c r="R81" s="54" t="str">
        <f>IF($A81&lt;='All Results'!$B$4,"",IF(SUM('MissFill 1'!Q$2:Q81)=0,"",(IF('MissFill 1'!Q81/SUM('MissFill 1'!Q$2:Q81)&gt;0.01,"",IF('MissFill 1'!Q80/SUM('MissFill 1'!Q$2:Q81)&gt;0.01,"",IF('MissFill 1'!Q79/SUM('MissFill 1'!Q$2:Q81)&gt;0.01,"",IF('MissFill 1'!Q78/SUM('MissFill 1'!Q$2:Q81)&gt;0.01,"",DateEnded_5Day!$A81)))))))</f>
        <v/>
      </c>
      <c r="S81" s="54" t="str">
        <f>IF($A81&lt;='All Results'!$B$4,"",IF(SUM('MissFill 1'!R$2:R81)=0,"",(IF('MissFill 1'!R81/SUM('MissFill 1'!R$2:R81)&gt;0.01,"",IF('MissFill 1'!R80/SUM('MissFill 1'!R$2:R81)&gt;0.01,"",IF('MissFill 1'!R79/SUM('MissFill 1'!R$2:R81)&gt;0.01,"",IF('MissFill 1'!R78/SUM('MissFill 1'!R$2:R81)&gt;0.01,"",DateEnded_5Day!$A81)))))))</f>
        <v/>
      </c>
      <c r="T81" s="54" t="str">
        <f>IF($A81&lt;='All Results'!$B$4,"",IF(SUM('MissFill 1'!S$2:S81)=0,"",(IF('MissFill 1'!S81/SUM('MissFill 1'!S$2:S81)&gt;0.01,"",IF('MissFill 1'!S80/SUM('MissFill 1'!S$2:S81)&gt;0.01,"",IF('MissFill 1'!S79/SUM('MissFill 1'!S$2:S81)&gt;0.01,"",IF('MissFill 1'!S78/SUM('MissFill 1'!S$2:S81)&gt;0.01,"",DateEnded_5Day!$A81)))))))</f>
        <v/>
      </c>
      <c r="U81" s="54" t="str">
        <f>IF($A81&lt;='All Results'!$B$4,"",IF(SUM('MissFill 1'!T$2:T81)=0,"",(IF('MissFill 1'!T81/SUM('MissFill 1'!T$2:T81)&gt;0.01,"",IF('MissFill 1'!T80/SUM('MissFill 1'!T$2:T81)&gt;0.01,"",IF('MissFill 1'!T79/SUM('MissFill 1'!T$2:T81)&gt;0.01,"",IF('MissFill 1'!T78/SUM('MissFill 1'!T$2:T81)&gt;0.01,"",DateEnded_5Day!$A81)))))))</f>
        <v/>
      </c>
      <c r="V81" s="54" t="str">
        <f>IF($A81&lt;='All Results'!$B$4,"",IF(SUM('MissFill 1'!U$2:U81)=0,"",(IF('MissFill 1'!U81/SUM('MissFill 1'!U$2:U81)&gt;0.01,"",IF('MissFill 1'!U80/SUM('MissFill 1'!U$2:U81)&gt;0.01,"",IF('MissFill 1'!U79/SUM('MissFill 1'!U$2:U81)&gt;0.01,"",IF('MissFill 1'!U78/SUM('MissFill 1'!U$2:U81)&gt;0.01,"",DateEnded_5Day!$A81)))))))</f>
        <v/>
      </c>
      <c r="W81" s="54" t="str">
        <f>IF($A81&lt;='All Results'!$B$4,"",IF(SUM('MissFill 1'!V$2:V81)=0,"",(IF('MissFill 1'!V81/SUM('MissFill 1'!V$2:V81)&gt;0.01,"",IF('MissFill 1'!V80/SUM('MissFill 1'!V$2:V81)&gt;0.01,"",IF('MissFill 1'!V79/SUM('MissFill 1'!V$2:V81)&gt;0.01,"",IF('MissFill 1'!V78/SUM('MissFill 1'!V$2:V81)&gt;0.01,"",DateEnded_5Day!$A81)))))))</f>
        <v/>
      </c>
      <c r="X81" s="54" t="str">
        <f>IF($A81&lt;='All Results'!$B$4,"",IF(SUM('MissFill 1'!W$2:W81)=0,"",(IF('MissFill 1'!W81/SUM('MissFill 1'!W$2:W81)&gt;0.01,"",IF('MissFill 1'!W80/SUM('MissFill 1'!W$2:W81)&gt;0.01,"",IF('MissFill 1'!W79/SUM('MissFill 1'!W$2:W81)&gt;0.01,"",IF('MissFill 1'!W78/SUM('MissFill 1'!W$2:W81)&gt;0.01,"",DateEnded_5Day!$A81)))))))</f>
        <v/>
      </c>
      <c r="Y81" s="54" t="str">
        <f>IF($A81&lt;='All Results'!$B$4,"",IF(SUM('MissFill 1'!X$2:X81)=0,"",(IF('MissFill 1'!X81/SUM('MissFill 1'!X$2:X81)&gt;0.01,"",IF('MissFill 1'!X80/SUM('MissFill 1'!X$2:X81)&gt;0.01,"",IF('MissFill 1'!X79/SUM('MissFill 1'!X$2:X81)&gt;0.01,"",IF('MissFill 1'!X78/SUM('MissFill 1'!X$2:X81)&gt;0.01,"",DateEnded_5Day!$A81)))))))</f>
        <v/>
      </c>
      <c r="Z81" s="54" t="str">
        <f>IF($A81&lt;='All Results'!$B$4,"",IF(SUM('MissFill 1'!Y$2:Y81)=0,"",(IF('MissFill 1'!Y81/SUM('MissFill 1'!Y$2:Y81)&gt;0.01,"",IF('MissFill 1'!Y80/SUM('MissFill 1'!Y$2:Y81)&gt;0.01,"",IF('MissFill 1'!Y79/SUM('MissFill 1'!Y$2:Y81)&gt;0.01,"",IF('MissFill 1'!Y78/SUM('MissFill 1'!Y$2:Y81)&gt;0.01,"",DateEnded_5Day!$A81)))))))</f>
        <v/>
      </c>
      <c r="AA81" s="54" t="str">
        <f>IF($A81&lt;='All Results'!$B$4,"",IF(SUM('MissFill 1'!Z$2:Z81)=0,"",(IF('MissFill 1'!Z81/SUM('MissFill 1'!Z$2:Z81)&gt;0.01,"",IF('MissFill 1'!Z80/SUM('MissFill 1'!Z$2:Z81)&gt;0.01,"",IF('MissFill 1'!Z79/SUM('MissFill 1'!Z$2:Z81)&gt;0.01,"",IF('MissFill 1'!Z78/SUM('MissFill 1'!Z$2:Z81)&gt;0.01,"",DateEnded_5Day!$A81)))))))</f>
        <v/>
      </c>
      <c r="AB81" s="54" t="str">
        <f>IF($A81&lt;='All Results'!$B$4,"",IF(SUM('MissFill 1'!AA$2:AA81)=0,"",(IF('MissFill 1'!AA81/SUM('MissFill 1'!AA$2:AA81)&gt;0.01,"",IF('MissFill 1'!AA80/SUM('MissFill 1'!AA$2:AA81)&gt;0.01,"",IF('MissFill 1'!AA79/SUM('MissFill 1'!AA$2:AA81)&gt;0.01,"",IF('MissFill 1'!AA78/SUM('MissFill 1'!AA$2:AA81)&gt;0.01,"",DateEnded_5Day!$A81)))))))</f>
        <v/>
      </c>
      <c r="AC81" s="54" t="str">
        <f>IF($A81&lt;='All Results'!$B$4,"",IF(SUM('MissFill 1'!AB$2:AB81)=0,"",(IF('MissFill 1'!AB81/SUM('MissFill 1'!AB$2:AB81)&gt;0.01,"",IF('MissFill 1'!AB80/SUM('MissFill 1'!AB$2:AB81)&gt;0.01,"",IF('MissFill 1'!AB79/SUM('MissFill 1'!AB$2:AB81)&gt;0.01,"",IF('MissFill 1'!AB78/SUM('MissFill 1'!AB$2:AB81)&gt;0.01,"",DateEnded_5Day!$A81)))))))</f>
        <v/>
      </c>
      <c r="AD81" s="54" t="str">
        <f>IF($A81&lt;='All Results'!$B$4,"",IF(SUM('MissFill 1'!AC$2:AC81)=0,"",(IF('MissFill 1'!AC81/SUM('MissFill 1'!AC$2:AC81)&gt;0.01,"",IF('MissFill 1'!AC80/SUM('MissFill 1'!AC$2:AC81)&gt;0.01,"",IF('MissFill 1'!AC79/SUM('MissFill 1'!AC$2:AC81)&gt;0.01,"",IF('MissFill 1'!AC78/SUM('MissFill 1'!AC$2:AC81)&gt;0.01,"",DateEnded_5Day!$A81)))))))</f>
        <v/>
      </c>
      <c r="AE81" s="54" t="str">
        <f>IF($A81&lt;='All Results'!$B$4,"",IF(SUM('MissFill 1'!AD$2:AD81)=0,"",(IF('MissFill 1'!AD81/SUM('MissFill 1'!AD$2:AD81)&gt;0.01,"",IF('MissFill 1'!AD80/SUM('MissFill 1'!AD$2:AD81)&gt;0.01,"",IF('MissFill 1'!AD79/SUM('MissFill 1'!AD$2:AD81)&gt;0.01,"",IF('MissFill 1'!AD78/SUM('MissFill 1'!AD$2:AD81)&gt;0.01,"",DateEnded_5Day!$A81)))))))</f>
        <v/>
      </c>
      <c r="AF81" s="54" t="str">
        <f>IF($A81&lt;='All Results'!$B$4,"",IF(SUM('MissFill 1'!AE$2:AE81)=0,"",(IF('MissFill 1'!AE81/SUM('MissFill 1'!AE$2:AE81)&gt;0.01,"",IF('MissFill 1'!AE80/SUM('MissFill 1'!AE$2:AE81)&gt;0.01,"",IF('MissFill 1'!AE79/SUM('MissFill 1'!AE$2:AE81)&gt;0.01,"",IF('MissFill 1'!AE78/SUM('MissFill 1'!AE$2:AE81)&gt;0.01,"",DateEnded_5Day!$A81)))))))</f>
        <v/>
      </c>
      <c r="AG81" s="54" t="str">
        <f>IF($A81&lt;='All Results'!$B$4,"",IF(SUM('MissFill 1'!AF$2:AF81)=0,"",(IF('MissFill 1'!AF81/SUM('MissFill 1'!AF$2:AF81)&gt;0.01,"",IF('MissFill 1'!AF80/SUM('MissFill 1'!AF$2:AF81)&gt;0.01,"",IF('MissFill 1'!AF79/SUM('MissFill 1'!AF$2:AF81)&gt;0.01,"",IF('MissFill 1'!AF78/SUM('MissFill 1'!AF$2:AF81)&gt;0.01,"",DateEnded_5Day!$A81)))))))</f>
        <v/>
      </c>
      <c r="AH81" s="54" t="str">
        <f>IF($A81&lt;='All Results'!$B$4,"",IF(SUM('MissFill 1'!AG$2:AG81)=0,"",(IF('MissFill 1'!AG81/SUM('MissFill 1'!AG$2:AG81)&gt;0.01,"",IF('MissFill 1'!AG80/SUM('MissFill 1'!AG$2:AG81)&gt;0.01,"",IF('MissFill 1'!AG79/SUM('MissFill 1'!AG$2:AG81)&gt;0.01,"",IF('MissFill 1'!AG78/SUM('MissFill 1'!AG$2:AG81)&gt;0.01,"",DateEnded_5Day!$A81)))))))</f>
        <v/>
      </c>
      <c r="AI81" s="54" t="str">
        <f>IF($A81&lt;='All Results'!$B$4,"",IF(SUM('MissFill 1'!AH$2:AH81)=0,"",(IF('MissFill 1'!AH81/SUM('MissFill 1'!AH$2:AH81)&gt;0.01,"",IF('MissFill 1'!AH80/SUM('MissFill 1'!AH$2:AH81)&gt;0.01,"",IF('MissFill 1'!AH79/SUM('MissFill 1'!AH$2:AH81)&gt;0.01,"",IF('MissFill 1'!AH78/SUM('MissFill 1'!AH$2:AH81)&gt;0.01,"",DateEnded_5Day!$A81)))))))</f>
        <v/>
      </c>
      <c r="AJ81" s="54" t="str">
        <f>IF($A81&lt;='All Results'!$B$4,"",IF(SUM('MissFill 1'!AI$2:AI81)=0,"",(IF('MissFill 1'!AI81/SUM('MissFill 1'!AI$2:AI81)&gt;0.01,"",IF('MissFill 1'!AI80/SUM('MissFill 1'!AI$2:AI81)&gt;0.01,"",IF('MissFill 1'!AI79/SUM('MissFill 1'!AI$2:AI81)&gt;0.01,"",IF('MissFill 1'!AI78/SUM('MissFill 1'!AI$2:AI81)&gt;0.01,"",DateEnded_5Day!$A81)))))))</f>
        <v/>
      </c>
      <c r="AK81" s="54" t="str">
        <f>IF($A81&lt;='All Results'!$B$4,"",IF(SUM('MissFill 1'!AJ$2:AJ81)=0,"",(IF('MissFill 1'!AJ81/SUM('MissFill 1'!AJ$2:AJ81)&gt;0.01,"",IF('MissFill 1'!AJ80/SUM('MissFill 1'!AJ$2:AJ81)&gt;0.01,"",IF('MissFill 1'!AJ79/SUM('MissFill 1'!AJ$2:AJ81)&gt;0.01,"",IF('MissFill 1'!AJ78/SUM('MissFill 1'!AJ$2:AJ81)&gt;0.01,"",DateEnded_5Day!$A81)))))))</f>
        <v/>
      </c>
      <c r="AL81" s="54" t="str">
        <f>IF($A81&lt;='All Results'!$B$4,"",IF(SUM('MissFill 1'!AK$2:AK81)=0,"",(IF('MissFill 1'!AK81/SUM('MissFill 1'!AK$2:AK81)&gt;0.01,"",IF('MissFill 1'!AK80/SUM('MissFill 1'!AK$2:AK81)&gt;0.01,"",IF('MissFill 1'!AK79/SUM('MissFill 1'!AK$2:AK81)&gt;0.01,"",IF('MissFill 1'!AK78/SUM('MissFill 1'!AK$2:AK81)&gt;0.01,"",DateEnded_5Day!$A81)))))))</f>
        <v/>
      </c>
      <c r="AM81" s="54" t="str">
        <f>IF($A81&lt;='All Results'!$B$4,"",IF(SUM('MissFill 1'!AL$2:AL81)=0,"",(IF('MissFill 1'!AL81/SUM('MissFill 1'!AL$2:AL81)&gt;0.01,"",IF('MissFill 1'!AL80/SUM('MissFill 1'!AL$2:AL81)&gt;0.01,"",IF('MissFill 1'!AL79/SUM('MissFill 1'!AL$2:AL81)&gt;0.01,"",IF('MissFill 1'!AL78/SUM('MissFill 1'!AL$2:AL81)&gt;0.01,"",DateEnded_5Day!$A81)))))))</f>
        <v/>
      </c>
      <c r="AN81" s="54" t="str">
        <f>IF($A81&lt;='All Results'!$B$4,"",IF(SUM('MissFill 1'!AM$2:AM81)=0,"",(IF('MissFill 1'!AM81/SUM('MissFill 1'!AM$2:AM81)&gt;0.01,"",IF('MissFill 1'!AM80/SUM('MissFill 1'!AM$2:AM81)&gt;0.01,"",IF('MissFill 1'!AM79/SUM('MissFill 1'!AM$2:AM81)&gt;0.01,"",IF('MissFill 1'!AM78/SUM('MissFill 1'!AM$2:AM81)&gt;0.01,"",DateEnded_5Day!$A81)))))))</f>
        <v/>
      </c>
      <c r="AO81" s="54" t="str">
        <f>IF($A81&lt;='All Results'!$B$4,"",IF(SUM('MissFill 1'!AN$2:AN81)=0,"",(IF('MissFill 1'!AN81/SUM('MissFill 1'!AN$2:AN81)&gt;0.01,"",IF('MissFill 1'!AN80/SUM('MissFill 1'!AN$2:AN81)&gt;0.01,"",IF('MissFill 1'!AN79/SUM('MissFill 1'!AN$2:AN81)&gt;0.01,"",IF('MissFill 1'!AN78/SUM('MissFill 1'!AN$2:AN81)&gt;0.01,"",DateEnded_5Day!$A81)))))))</f>
        <v/>
      </c>
      <c r="AP81" s="54" t="str">
        <f>IF($A81&lt;='All Results'!$B$4,"",IF(SUM('MissFill 1'!AO$2:AO81)=0,"",(IF('MissFill 1'!AO81/SUM('MissFill 1'!AO$2:AO81)&gt;0.01,"",IF('MissFill 1'!AO80/SUM('MissFill 1'!AO$2:AO81)&gt;0.01,"",IF('MissFill 1'!AO79/SUM('MissFill 1'!AO$2:AO81)&gt;0.01,"",IF('MissFill 1'!AO78/SUM('MissFill 1'!AO$2:AO81)&gt;0.01,"",DateEnded_5Day!$A81)))))))</f>
        <v/>
      </c>
      <c r="AQ81" s="54" t="str">
        <f>IF($A81&lt;='All Results'!$B$4,"",IF(SUM('MissFill 1'!AP$2:AP81)=0,"",(IF('MissFill 1'!AP81/SUM('MissFill 1'!AP$2:AP81)&gt;0.01,"",IF('MissFill 1'!AP80/SUM('MissFill 1'!AP$2:AP81)&gt;0.01,"",IF('MissFill 1'!AP79/SUM('MissFill 1'!AP$2:AP81)&gt;0.01,"",IF('MissFill 1'!AP78/SUM('MissFill 1'!AP$2:AP81)&gt;0.01,"",DateEnded_5Day!$A81)))))))</f>
        <v/>
      </c>
      <c r="AR81" s="54" t="str">
        <f>IF($A81&lt;='All Results'!$B$4,"",IF(SUM('MissFill 1'!AQ$2:AQ81)=0,"",(IF('MissFill 1'!AQ81/SUM('MissFill 1'!AQ$2:AQ81)&gt;0.01,"",IF('MissFill 1'!AQ80/SUM('MissFill 1'!AQ$2:AQ81)&gt;0.01,"",IF('MissFill 1'!AQ79/SUM('MissFill 1'!AQ$2:AQ81)&gt;0.01,"",IF('MissFill 1'!AQ78/SUM('MissFill 1'!AQ$2:AQ81)&gt;0.01,"",DateEnded_5Day!$A81)))))))</f>
        <v/>
      </c>
      <c r="AS81" s="54" t="str">
        <f>IF($A81&lt;='All Results'!$B$4,"",IF(SUM('MissFill 1'!AR$2:AR81)=0,"",(IF('MissFill 1'!AR81/SUM('MissFill 1'!AR$2:AR81)&gt;0.01,"",IF('MissFill 1'!AR80/SUM('MissFill 1'!AR$2:AR81)&gt;0.01,"",IF('MissFill 1'!AR79/SUM('MissFill 1'!AR$2:AR81)&gt;0.01,"",IF('MissFill 1'!AR78/SUM('MissFill 1'!AR$2:AR81)&gt;0.01,"",DateEnded_5Day!$A81)))))))</f>
        <v/>
      </c>
      <c r="AT81" s="54" t="str">
        <f>IF($A81&lt;='All Results'!$B$4,"",IF(SUM('MissFill 1'!AS$2:AS81)=0,"",(IF('MissFill 1'!AS81/SUM('MissFill 1'!AS$2:AS81)&gt;0.01,"",IF('MissFill 1'!AS80/SUM('MissFill 1'!AS$2:AS81)&gt;0.01,"",IF('MissFill 1'!AS79/SUM('MissFill 1'!AS$2:AS81)&gt;0.01,"",IF('MissFill 1'!AS78/SUM('MissFill 1'!AS$2:AS81)&gt;0.01,"",DateEnded_5Day!$A81)))))))</f>
        <v/>
      </c>
      <c r="AU81" s="54" t="str">
        <f>IF($A81&lt;='All Results'!$B$4,"",IF(SUM('MissFill 1'!AT$2:AT81)=0,"",(IF('MissFill 1'!AT81/SUM('MissFill 1'!AT$2:AT81)&gt;0.01,"",IF('MissFill 1'!AT80/SUM('MissFill 1'!AT$2:AT81)&gt;0.01,"",IF('MissFill 1'!AT79/SUM('MissFill 1'!AT$2:AT81)&gt;0.01,"",IF('MissFill 1'!AT78/SUM('MissFill 1'!AT$2:AT81)&gt;0.01,"",DateEnded_5Day!$A81)))))))</f>
        <v/>
      </c>
      <c r="AV81" s="54" t="str">
        <f>IF($A81&lt;='All Results'!$B$4,"",IF(SUM('MissFill 1'!AU$2:AU81)=0,"",(IF('MissFill 1'!AU81/SUM('MissFill 1'!AU$2:AU81)&gt;0.01,"",IF('MissFill 1'!AU80/SUM('MissFill 1'!AU$2:AU81)&gt;0.01,"",IF('MissFill 1'!AU79/SUM('MissFill 1'!AU$2:AU81)&gt;0.01,"",IF('MissFill 1'!AU78/SUM('MissFill 1'!AU$2:AU81)&gt;0.01,"",DateEnded_5Day!$A81)))))))</f>
        <v/>
      </c>
      <c r="AW81" s="54" t="str">
        <f>IF($A81&lt;='All Results'!$B$4,"",IF(SUM('MissFill 1'!AV$2:AV81)=0,"",(IF('MissFill 1'!AV81/SUM('MissFill 1'!AV$2:AV81)&gt;0.01,"",IF('MissFill 1'!AV80/SUM('MissFill 1'!AV$2:AV81)&gt;0.01,"",IF('MissFill 1'!AV79/SUM('MissFill 1'!AV$2:AV81)&gt;0.01,"",IF('MissFill 1'!AV78/SUM('MissFill 1'!AV$2:AV81)&gt;0.01,"",DateEnded_5Day!$A81)))))))</f>
        <v/>
      </c>
      <c r="AX81" s="54" t="str">
        <f>IF($A81&lt;='All Results'!$B$4,"",IF(SUM('MissFill 1'!AW$2:AW81)=0,"",(IF('MissFill 1'!AW81/SUM('MissFill 1'!AW$2:AW81)&gt;0.01,"",IF('MissFill 1'!AW80/SUM('MissFill 1'!AW$2:AW81)&gt;0.01,"",IF('MissFill 1'!AW79/SUM('MissFill 1'!AW$2:AW81)&gt;0.01,"",IF('MissFill 1'!AW78/SUM('MissFill 1'!AW$2:AW81)&gt;0.01,"",DateEnded_5Day!$A81)))))))</f>
        <v/>
      </c>
    </row>
    <row r="82" spans="1:50" x14ac:dyDescent="0.25">
      <c r="A82" s="41">
        <v>44427</v>
      </c>
      <c r="B82" s="52">
        <v>231</v>
      </c>
      <c r="C82" s="54" t="str">
        <f>IF($A82&lt;='All Results'!$B$4,"",IF(SUM('MissFill 1'!B$2:B82)=0,"",(IF('MissFill 1'!B82/SUM('MissFill 1'!B$2:B82)&gt;0.01,"",IF('MissFill 1'!B81/SUM('MissFill 1'!B$2:B82)&gt;0.01,"",IF('MissFill 1'!B80/SUM('MissFill 1'!B$2:B82)&gt;0.01,"",IF('MissFill 1'!B79/SUM('MissFill 1'!B$2:B82)&gt;0.01,"",DateEnded_5Day!$A82)))))))</f>
        <v/>
      </c>
      <c r="D82" s="54" t="str">
        <f>IF($A82&lt;='All Results'!$B$4,"",IF(SUM('MissFill 1'!C$2:C82)=0,"",(IF('MissFill 1'!C82/SUM('MissFill 1'!C$2:C82)&gt;0.01,"",IF('MissFill 1'!C81/SUM('MissFill 1'!C$2:C82)&gt;0.01,"",IF('MissFill 1'!C80/SUM('MissFill 1'!C$2:C82)&gt;0.01,"",IF('MissFill 1'!C79/SUM('MissFill 1'!C$2:C82)&gt;0.01,"",DateEnded_5Day!$A82)))))))</f>
        <v/>
      </c>
      <c r="E82" s="54" t="str">
        <f>IF($A82&lt;='All Results'!$B$4,"",IF(SUM('MissFill 1'!D$2:D82)=0,"",(IF('MissFill 1'!D82/SUM('MissFill 1'!D$2:D82)&gt;0.01,"",IF('MissFill 1'!D81/SUM('MissFill 1'!D$2:D82)&gt;0.01,"",IF('MissFill 1'!D80/SUM('MissFill 1'!D$2:D82)&gt;0.01,"",IF('MissFill 1'!D79/SUM('MissFill 1'!D$2:D82)&gt;0.01,"",DateEnded_5Day!$A82)))))))</f>
        <v/>
      </c>
      <c r="F82" s="54" t="str">
        <f>IF($A82&lt;='All Results'!$B$4,"",IF(SUM('MissFill 1'!E$2:E82)=0,"",(IF('MissFill 1'!E82/SUM('MissFill 1'!E$2:E82)&gt;0.01,"",IF('MissFill 1'!E81/SUM('MissFill 1'!E$2:E82)&gt;0.01,"",IF('MissFill 1'!E80/SUM('MissFill 1'!E$2:E82)&gt;0.01,"",IF('MissFill 1'!E79/SUM('MissFill 1'!E$2:E82)&gt;0.01,"",DateEnded_5Day!$A82)))))))</f>
        <v/>
      </c>
      <c r="G82" s="54" t="str">
        <f>IF($A82&lt;='All Results'!$B$4,"",IF(SUM('MissFill 1'!F$2:F82)=0,"",(IF('MissFill 1'!F82/SUM('MissFill 1'!F$2:F82)&gt;0.01,"",IF('MissFill 1'!F81/SUM('MissFill 1'!F$2:F82)&gt;0.01,"",IF('MissFill 1'!F80/SUM('MissFill 1'!F$2:F82)&gt;0.01,"",IF('MissFill 1'!F79/SUM('MissFill 1'!F$2:F82)&gt;0.01,"",DateEnded_5Day!$A82)))))))</f>
        <v/>
      </c>
      <c r="H82" s="54" t="str">
        <f>IF($A82&lt;='All Results'!$B$4,"",IF(SUM('MissFill 1'!G$2:G82)=0,"",(IF('MissFill 1'!G82/SUM('MissFill 1'!G$2:G82)&gt;0.01,"",IF('MissFill 1'!G81/SUM('MissFill 1'!G$2:G82)&gt;0.01,"",IF('MissFill 1'!G80/SUM('MissFill 1'!G$2:G82)&gt;0.01,"",IF('MissFill 1'!G79/SUM('MissFill 1'!G$2:G82)&gt;0.01,"",DateEnded_5Day!$A82)))))))</f>
        <v/>
      </c>
      <c r="I82" s="54" t="str">
        <f>IF($A82&lt;='All Results'!$B$4,"",IF(SUM('MissFill 1'!H$2:H82)=0,"",(IF('MissFill 1'!H82/SUM('MissFill 1'!H$2:H82)&gt;0.01,"",IF('MissFill 1'!H81/SUM('MissFill 1'!H$2:H82)&gt;0.01,"",IF('MissFill 1'!H80/SUM('MissFill 1'!H$2:H82)&gt;0.01,"",IF('MissFill 1'!H79/SUM('MissFill 1'!H$2:H82)&gt;0.01,"",DateEnded_5Day!$A82)))))))</f>
        <v/>
      </c>
      <c r="J82" s="54" t="str">
        <f>IF($A82&lt;='All Results'!$B$4,"",IF(SUM('MissFill 1'!I$2:I82)=0,"",(IF('MissFill 1'!I82/SUM('MissFill 1'!I$2:I82)&gt;0.01,"",IF('MissFill 1'!I81/SUM('MissFill 1'!I$2:I82)&gt;0.01,"",IF('MissFill 1'!I80/SUM('MissFill 1'!I$2:I82)&gt;0.01,"",IF('MissFill 1'!I79/SUM('MissFill 1'!I$2:I82)&gt;0.01,"",DateEnded_5Day!$A82)))))))</f>
        <v/>
      </c>
      <c r="K82" s="54" t="str">
        <f>IF($A82&lt;='All Results'!$B$4,"",IF(SUM('MissFill 1'!J$2:J82)=0,"",(IF('MissFill 1'!J82/SUM('MissFill 1'!J$2:J82)&gt;0.01,"",IF('MissFill 1'!J81/SUM('MissFill 1'!J$2:J82)&gt;0.01,"",IF('MissFill 1'!J80/SUM('MissFill 1'!J$2:J82)&gt;0.01,"",IF('MissFill 1'!J79/SUM('MissFill 1'!J$2:J82)&gt;0.01,"",DateEnded_5Day!$A82)))))))</f>
        <v/>
      </c>
      <c r="L82" s="54" t="str">
        <f>IF($A82&lt;='All Results'!$B$4,"",IF(SUM('MissFill 1'!K$2:K82)=0,"",(IF('MissFill 1'!K82/SUM('MissFill 1'!K$2:K82)&gt;0.01,"",IF('MissFill 1'!K81/SUM('MissFill 1'!K$2:K82)&gt;0.01,"",IF('MissFill 1'!K80/SUM('MissFill 1'!K$2:K82)&gt;0.01,"",IF('MissFill 1'!K79/SUM('MissFill 1'!K$2:K82)&gt;0.01,"",DateEnded_5Day!$A82)))))))</f>
        <v/>
      </c>
      <c r="M82" s="54" t="str">
        <f>IF($A82&lt;='All Results'!$B$4,"",IF(SUM('MissFill 1'!L$2:L82)=0,"",(IF('MissFill 1'!L82/SUM('MissFill 1'!L$2:L82)&gt;0.01,"",IF('MissFill 1'!L81/SUM('MissFill 1'!L$2:L82)&gt;0.01,"",IF('MissFill 1'!L80/SUM('MissFill 1'!L$2:L82)&gt;0.01,"",IF('MissFill 1'!L79/SUM('MissFill 1'!L$2:L82)&gt;0.01,"",DateEnded_5Day!$A82)))))))</f>
        <v/>
      </c>
      <c r="N82" s="54" t="str">
        <f>IF($A82&lt;='All Results'!$B$4,"",IF(SUM('MissFill 1'!M$2:M82)=0,"",(IF('MissFill 1'!M82/SUM('MissFill 1'!M$2:M82)&gt;0.01,"",IF('MissFill 1'!M81/SUM('MissFill 1'!M$2:M82)&gt;0.01,"",IF('MissFill 1'!M80/SUM('MissFill 1'!M$2:M82)&gt;0.01,"",IF('MissFill 1'!M79/SUM('MissFill 1'!M$2:M82)&gt;0.01,"",DateEnded_5Day!$A82)))))))</f>
        <v/>
      </c>
      <c r="O82" s="54" t="str">
        <f>IF($A82&lt;='All Results'!$B$4,"",IF(SUM('MissFill 1'!N$2:N82)=0,"",(IF('MissFill 1'!N82/SUM('MissFill 1'!N$2:N82)&gt;0.01,"",IF('MissFill 1'!N81/SUM('MissFill 1'!N$2:N82)&gt;0.01,"",IF('MissFill 1'!N80/SUM('MissFill 1'!N$2:N82)&gt;0.01,"",IF('MissFill 1'!N79/SUM('MissFill 1'!N$2:N82)&gt;0.01,"",DateEnded_5Day!$A82)))))))</f>
        <v/>
      </c>
      <c r="P82" s="54" t="str">
        <f>IF($A82&lt;='All Results'!$B$4,"",IF(SUM('MissFill 1'!O$2:O82)=0,"",(IF('MissFill 1'!O82/SUM('MissFill 1'!O$2:O82)&gt;0.01,"",IF('MissFill 1'!O81/SUM('MissFill 1'!O$2:O82)&gt;0.01,"",IF('MissFill 1'!O80/SUM('MissFill 1'!O$2:O82)&gt;0.01,"",IF('MissFill 1'!O79/SUM('MissFill 1'!O$2:O82)&gt;0.01,"",DateEnded_5Day!$A82)))))))</f>
        <v/>
      </c>
      <c r="Q82" s="54" t="str">
        <f>IF($A82&lt;='All Results'!$B$4,"",IF(SUM('MissFill 1'!P$2:P82)=0,"",(IF('MissFill 1'!P82/SUM('MissFill 1'!P$2:P82)&gt;0.01,"",IF('MissFill 1'!P81/SUM('MissFill 1'!P$2:P82)&gt;0.01,"",IF('MissFill 1'!P80/SUM('MissFill 1'!P$2:P82)&gt;0.01,"",IF('MissFill 1'!P79/SUM('MissFill 1'!P$2:P82)&gt;0.01,"",DateEnded_5Day!$A82)))))))</f>
        <v/>
      </c>
      <c r="R82" s="54" t="str">
        <f>IF($A82&lt;='All Results'!$B$4,"",IF(SUM('MissFill 1'!Q$2:Q82)=0,"",(IF('MissFill 1'!Q82/SUM('MissFill 1'!Q$2:Q82)&gt;0.01,"",IF('MissFill 1'!Q81/SUM('MissFill 1'!Q$2:Q82)&gt;0.01,"",IF('MissFill 1'!Q80/SUM('MissFill 1'!Q$2:Q82)&gt;0.01,"",IF('MissFill 1'!Q79/SUM('MissFill 1'!Q$2:Q82)&gt;0.01,"",DateEnded_5Day!$A82)))))))</f>
        <v/>
      </c>
      <c r="S82" s="54" t="str">
        <f>IF($A82&lt;='All Results'!$B$4,"",IF(SUM('MissFill 1'!R$2:R82)=0,"",(IF('MissFill 1'!R82/SUM('MissFill 1'!R$2:R82)&gt;0.01,"",IF('MissFill 1'!R81/SUM('MissFill 1'!R$2:R82)&gt;0.01,"",IF('MissFill 1'!R80/SUM('MissFill 1'!R$2:R82)&gt;0.01,"",IF('MissFill 1'!R79/SUM('MissFill 1'!R$2:R82)&gt;0.01,"",DateEnded_5Day!$A82)))))))</f>
        <v/>
      </c>
      <c r="T82" s="54" t="str">
        <f>IF($A82&lt;='All Results'!$B$4,"",IF(SUM('MissFill 1'!S$2:S82)=0,"",(IF('MissFill 1'!S82/SUM('MissFill 1'!S$2:S82)&gt;0.01,"",IF('MissFill 1'!S81/SUM('MissFill 1'!S$2:S82)&gt;0.01,"",IF('MissFill 1'!S80/SUM('MissFill 1'!S$2:S82)&gt;0.01,"",IF('MissFill 1'!S79/SUM('MissFill 1'!S$2:S82)&gt;0.01,"",DateEnded_5Day!$A82)))))))</f>
        <v/>
      </c>
      <c r="U82" s="54" t="str">
        <f>IF($A82&lt;='All Results'!$B$4,"",IF(SUM('MissFill 1'!T$2:T82)=0,"",(IF('MissFill 1'!T82/SUM('MissFill 1'!T$2:T82)&gt;0.01,"",IF('MissFill 1'!T81/SUM('MissFill 1'!T$2:T82)&gt;0.01,"",IF('MissFill 1'!T80/SUM('MissFill 1'!T$2:T82)&gt;0.01,"",IF('MissFill 1'!T79/SUM('MissFill 1'!T$2:T82)&gt;0.01,"",DateEnded_5Day!$A82)))))))</f>
        <v/>
      </c>
      <c r="V82" s="54" t="str">
        <f>IF($A82&lt;='All Results'!$B$4,"",IF(SUM('MissFill 1'!U$2:U82)=0,"",(IF('MissFill 1'!U82/SUM('MissFill 1'!U$2:U82)&gt;0.01,"",IF('MissFill 1'!U81/SUM('MissFill 1'!U$2:U82)&gt;0.01,"",IF('MissFill 1'!U80/SUM('MissFill 1'!U$2:U82)&gt;0.01,"",IF('MissFill 1'!U79/SUM('MissFill 1'!U$2:U82)&gt;0.01,"",DateEnded_5Day!$A82)))))))</f>
        <v/>
      </c>
      <c r="W82" s="54" t="str">
        <f>IF($A82&lt;='All Results'!$B$4,"",IF(SUM('MissFill 1'!V$2:V82)=0,"",(IF('MissFill 1'!V82/SUM('MissFill 1'!V$2:V82)&gt;0.01,"",IF('MissFill 1'!V81/SUM('MissFill 1'!V$2:V82)&gt;0.01,"",IF('MissFill 1'!V80/SUM('MissFill 1'!V$2:V82)&gt;0.01,"",IF('MissFill 1'!V79/SUM('MissFill 1'!V$2:V82)&gt;0.01,"",DateEnded_5Day!$A82)))))))</f>
        <v/>
      </c>
      <c r="X82" s="54" t="str">
        <f>IF($A82&lt;='All Results'!$B$4,"",IF(SUM('MissFill 1'!W$2:W82)=0,"",(IF('MissFill 1'!W82/SUM('MissFill 1'!W$2:W82)&gt;0.01,"",IF('MissFill 1'!W81/SUM('MissFill 1'!W$2:W82)&gt;0.01,"",IF('MissFill 1'!W80/SUM('MissFill 1'!W$2:W82)&gt;0.01,"",IF('MissFill 1'!W79/SUM('MissFill 1'!W$2:W82)&gt;0.01,"",DateEnded_5Day!$A82)))))))</f>
        <v/>
      </c>
      <c r="Y82" s="54" t="str">
        <f>IF($A82&lt;='All Results'!$B$4,"",IF(SUM('MissFill 1'!X$2:X82)=0,"",(IF('MissFill 1'!X82/SUM('MissFill 1'!X$2:X82)&gt;0.01,"",IF('MissFill 1'!X81/SUM('MissFill 1'!X$2:X82)&gt;0.01,"",IF('MissFill 1'!X80/SUM('MissFill 1'!X$2:X82)&gt;0.01,"",IF('MissFill 1'!X79/SUM('MissFill 1'!X$2:X82)&gt;0.01,"",DateEnded_5Day!$A82)))))))</f>
        <v/>
      </c>
      <c r="Z82" s="54" t="str">
        <f>IF($A82&lt;='All Results'!$B$4,"",IF(SUM('MissFill 1'!Y$2:Y82)=0,"",(IF('MissFill 1'!Y82/SUM('MissFill 1'!Y$2:Y82)&gt;0.01,"",IF('MissFill 1'!Y81/SUM('MissFill 1'!Y$2:Y82)&gt;0.01,"",IF('MissFill 1'!Y80/SUM('MissFill 1'!Y$2:Y82)&gt;0.01,"",IF('MissFill 1'!Y79/SUM('MissFill 1'!Y$2:Y82)&gt;0.01,"",DateEnded_5Day!$A82)))))))</f>
        <v/>
      </c>
      <c r="AA82" s="54" t="str">
        <f>IF($A82&lt;='All Results'!$B$4,"",IF(SUM('MissFill 1'!Z$2:Z82)=0,"",(IF('MissFill 1'!Z82/SUM('MissFill 1'!Z$2:Z82)&gt;0.01,"",IF('MissFill 1'!Z81/SUM('MissFill 1'!Z$2:Z82)&gt;0.01,"",IF('MissFill 1'!Z80/SUM('MissFill 1'!Z$2:Z82)&gt;0.01,"",IF('MissFill 1'!Z79/SUM('MissFill 1'!Z$2:Z82)&gt;0.01,"",DateEnded_5Day!$A82)))))))</f>
        <v/>
      </c>
      <c r="AB82" s="54" t="str">
        <f>IF($A82&lt;='All Results'!$B$4,"",IF(SUM('MissFill 1'!AA$2:AA82)=0,"",(IF('MissFill 1'!AA82/SUM('MissFill 1'!AA$2:AA82)&gt;0.01,"",IF('MissFill 1'!AA81/SUM('MissFill 1'!AA$2:AA82)&gt;0.01,"",IF('MissFill 1'!AA80/SUM('MissFill 1'!AA$2:AA82)&gt;0.01,"",IF('MissFill 1'!AA79/SUM('MissFill 1'!AA$2:AA82)&gt;0.01,"",DateEnded_5Day!$A82)))))))</f>
        <v/>
      </c>
      <c r="AC82" s="54" t="str">
        <f>IF($A82&lt;='All Results'!$B$4,"",IF(SUM('MissFill 1'!AB$2:AB82)=0,"",(IF('MissFill 1'!AB82/SUM('MissFill 1'!AB$2:AB82)&gt;0.01,"",IF('MissFill 1'!AB81/SUM('MissFill 1'!AB$2:AB82)&gt;0.01,"",IF('MissFill 1'!AB80/SUM('MissFill 1'!AB$2:AB82)&gt;0.01,"",IF('MissFill 1'!AB79/SUM('MissFill 1'!AB$2:AB82)&gt;0.01,"",DateEnded_5Day!$A82)))))))</f>
        <v/>
      </c>
      <c r="AD82" s="54" t="str">
        <f>IF($A82&lt;='All Results'!$B$4,"",IF(SUM('MissFill 1'!AC$2:AC82)=0,"",(IF('MissFill 1'!AC82/SUM('MissFill 1'!AC$2:AC82)&gt;0.01,"",IF('MissFill 1'!AC81/SUM('MissFill 1'!AC$2:AC82)&gt;0.01,"",IF('MissFill 1'!AC80/SUM('MissFill 1'!AC$2:AC82)&gt;0.01,"",IF('MissFill 1'!AC79/SUM('MissFill 1'!AC$2:AC82)&gt;0.01,"",DateEnded_5Day!$A82)))))))</f>
        <v/>
      </c>
      <c r="AE82" s="54" t="str">
        <f>IF($A82&lt;='All Results'!$B$4,"",IF(SUM('MissFill 1'!AD$2:AD82)=0,"",(IF('MissFill 1'!AD82/SUM('MissFill 1'!AD$2:AD82)&gt;0.01,"",IF('MissFill 1'!AD81/SUM('MissFill 1'!AD$2:AD82)&gt;0.01,"",IF('MissFill 1'!AD80/SUM('MissFill 1'!AD$2:AD82)&gt;0.01,"",IF('MissFill 1'!AD79/SUM('MissFill 1'!AD$2:AD82)&gt;0.01,"",DateEnded_5Day!$A82)))))))</f>
        <v/>
      </c>
      <c r="AF82" s="54" t="str">
        <f>IF($A82&lt;='All Results'!$B$4,"",IF(SUM('MissFill 1'!AE$2:AE82)=0,"",(IF('MissFill 1'!AE82/SUM('MissFill 1'!AE$2:AE82)&gt;0.01,"",IF('MissFill 1'!AE81/SUM('MissFill 1'!AE$2:AE82)&gt;0.01,"",IF('MissFill 1'!AE80/SUM('MissFill 1'!AE$2:AE82)&gt;0.01,"",IF('MissFill 1'!AE79/SUM('MissFill 1'!AE$2:AE82)&gt;0.01,"",DateEnded_5Day!$A82)))))))</f>
        <v/>
      </c>
      <c r="AG82" s="54" t="str">
        <f>IF($A82&lt;='All Results'!$B$4,"",IF(SUM('MissFill 1'!AF$2:AF82)=0,"",(IF('MissFill 1'!AF82/SUM('MissFill 1'!AF$2:AF82)&gt;0.01,"",IF('MissFill 1'!AF81/SUM('MissFill 1'!AF$2:AF82)&gt;0.01,"",IF('MissFill 1'!AF80/SUM('MissFill 1'!AF$2:AF82)&gt;0.01,"",IF('MissFill 1'!AF79/SUM('MissFill 1'!AF$2:AF82)&gt;0.01,"",DateEnded_5Day!$A82)))))))</f>
        <v/>
      </c>
      <c r="AH82" s="54" t="str">
        <f>IF($A82&lt;='All Results'!$B$4,"",IF(SUM('MissFill 1'!AG$2:AG82)=0,"",(IF('MissFill 1'!AG82/SUM('MissFill 1'!AG$2:AG82)&gt;0.01,"",IF('MissFill 1'!AG81/SUM('MissFill 1'!AG$2:AG82)&gt;0.01,"",IF('MissFill 1'!AG80/SUM('MissFill 1'!AG$2:AG82)&gt;0.01,"",IF('MissFill 1'!AG79/SUM('MissFill 1'!AG$2:AG82)&gt;0.01,"",DateEnded_5Day!$A82)))))))</f>
        <v/>
      </c>
      <c r="AI82" s="54" t="str">
        <f>IF($A82&lt;='All Results'!$B$4,"",IF(SUM('MissFill 1'!AH$2:AH82)=0,"",(IF('MissFill 1'!AH82/SUM('MissFill 1'!AH$2:AH82)&gt;0.01,"",IF('MissFill 1'!AH81/SUM('MissFill 1'!AH$2:AH82)&gt;0.01,"",IF('MissFill 1'!AH80/SUM('MissFill 1'!AH$2:AH82)&gt;0.01,"",IF('MissFill 1'!AH79/SUM('MissFill 1'!AH$2:AH82)&gt;0.01,"",DateEnded_5Day!$A82)))))))</f>
        <v/>
      </c>
      <c r="AJ82" s="54" t="str">
        <f>IF($A82&lt;='All Results'!$B$4,"",IF(SUM('MissFill 1'!AI$2:AI82)=0,"",(IF('MissFill 1'!AI82/SUM('MissFill 1'!AI$2:AI82)&gt;0.01,"",IF('MissFill 1'!AI81/SUM('MissFill 1'!AI$2:AI82)&gt;0.01,"",IF('MissFill 1'!AI80/SUM('MissFill 1'!AI$2:AI82)&gt;0.01,"",IF('MissFill 1'!AI79/SUM('MissFill 1'!AI$2:AI82)&gt;0.01,"",DateEnded_5Day!$A82)))))))</f>
        <v/>
      </c>
      <c r="AK82" s="54" t="str">
        <f>IF($A82&lt;='All Results'!$B$4,"",IF(SUM('MissFill 1'!AJ$2:AJ82)=0,"",(IF('MissFill 1'!AJ82/SUM('MissFill 1'!AJ$2:AJ82)&gt;0.01,"",IF('MissFill 1'!AJ81/SUM('MissFill 1'!AJ$2:AJ82)&gt;0.01,"",IF('MissFill 1'!AJ80/SUM('MissFill 1'!AJ$2:AJ82)&gt;0.01,"",IF('MissFill 1'!AJ79/SUM('MissFill 1'!AJ$2:AJ82)&gt;0.01,"",DateEnded_5Day!$A82)))))))</f>
        <v/>
      </c>
      <c r="AL82" s="54" t="str">
        <f>IF($A82&lt;='All Results'!$B$4,"",IF(SUM('MissFill 1'!AK$2:AK82)=0,"",(IF('MissFill 1'!AK82/SUM('MissFill 1'!AK$2:AK82)&gt;0.01,"",IF('MissFill 1'!AK81/SUM('MissFill 1'!AK$2:AK82)&gt;0.01,"",IF('MissFill 1'!AK80/SUM('MissFill 1'!AK$2:AK82)&gt;0.01,"",IF('MissFill 1'!AK79/SUM('MissFill 1'!AK$2:AK82)&gt;0.01,"",DateEnded_5Day!$A82)))))))</f>
        <v/>
      </c>
      <c r="AM82" s="54" t="str">
        <f>IF($A82&lt;='All Results'!$B$4,"",IF(SUM('MissFill 1'!AL$2:AL82)=0,"",(IF('MissFill 1'!AL82/SUM('MissFill 1'!AL$2:AL82)&gt;0.01,"",IF('MissFill 1'!AL81/SUM('MissFill 1'!AL$2:AL82)&gt;0.01,"",IF('MissFill 1'!AL80/SUM('MissFill 1'!AL$2:AL82)&gt;0.01,"",IF('MissFill 1'!AL79/SUM('MissFill 1'!AL$2:AL82)&gt;0.01,"",DateEnded_5Day!$A82)))))))</f>
        <v/>
      </c>
      <c r="AN82" s="54" t="str">
        <f>IF($A82&lt;='All Results'!$B$4,"",IF(SUM('MissFill 1'!AM$2:AM82)=0,"",(IF('MissFill 1'!AM82/SUM('MissFill 1'!AM$2:AM82)&gt;0.01,"",IF('MissFill 1'!AM81/SUM('MissFill 1'!AM$2:AM82)&gt;0.01,"",IF('MissFill 1'!AM80/SUM('MissFill 1'!AM$2:AM82)&gt;0.01,"",IF('MissFill 1'!AM79/SUM('MissFill 1'!AM$2:AM82)&gt;0.01,"",DateEnded_5Day!$A82)))))))</f>
        <v/>
      </c>
      <c r="AO82" s="54" t="str">
        <f>IF($A82&lt;='All Results'!$B$4,"",IF(SUM('MissFill 1'!AN$2:AN82)=0,"",(IF('MissFill 1'!AN82/SUM('MissFill 1'!AN$2:AN82)&gt;0.01,"",IF('MissFill 1'!AN81/SUM('MissFill 1'!AN$2:AN82)&gt;0.01,"",IF('MissFill 1'!AN80/SUM('MissFill 1'!AN$2:AN82)&gt;0.01,"",IF('MissFill 1'!AN79/SUM('MissFill 1'!AN$2:AN82)&gt;0.01,"",DateEnded_5Day!$A82)))))))</f>
        <v/>
      </c>
      <c r="AP82" s="54" t="str">
        <f>IF($A82&lt;='All Results'!$B$4,"",IF(SUM('MissFill 1'!AO$2:AO82)=0,"",(IF('MissFill 1'!AO82/SUM('MissFill 1'!AO$2:AO82)&gt;0.01,"",IF('MissFill 1'!AO81/SUM('MissFill 1'!AO$2:AO82)&gt;0.01,"",IF('MissFill 1'!AO80/SUM('MissFill 1'!AO$2:AO82)&gt;0.01,"",IF('MissFill 1'!AO79/SUM('MissFill 1'!AO$2:AO82)&gt;0.01,"",DateEnded_5Day!$A82)))))))</f>
        <v/>
      </c>
      <c r="AQ82" s="54" t="str">
        <f>IF($A82&lt;='All Results'!$B$4,"",IF(SUM('MissFill 1'!AP$2:AP82)=0,"",(IF('MissFill 1'!AP82/SUM('MissFill 1'!AP$2:AP82)&gt;0.01,"",IF('MissFill 1'!AP81/SUM('MissFill 1'!AP$2:AP82)&gt;0.01,"",IF('MissFill 1'!AP80/SUM('MissFill 1'!AP$2:AP82)&gt;0.01,"",IF('MissFill 1'!AP79/SUM('MissFill 1'!AP$2:AP82)&gt;0.01,"",DateEnded_5Day!$A82)))))))</f>
        <v/>
      </c>
      <c r="AR82" s="54" t="str">
        <f>IF($A82&lt;='All Results'!$B$4,"",IF(SUM('MissFill 1'!AQ$2:AQ82)=0,"",(IF('MissFill 1'!AQ82/SUM('MissFill 1'!AQ$2:AQ82)&gt;0.01,"",IF('MissFill 1'!AQ81/SUM('MissFill 1'!AQ$2:AQ82)&gt;0.01,"",IF('MissFill 1'!AQ80/SUM('MissFill 1'!AQ$2:AQ82)&gt;0.01,"",IF('MissFill 1'!AQ79/SUM('MissFill 1'!AQ$2:AQ82)&gt;0.01,"",DateEnded_5Day!$A82)))))))</f>
        <v/>
      </c>
      <c r="AS82" s="54" t="str">
        <f>IF($A82&lt;='All Results'!$B$4,"",IF(SUM('MissFill 1'!AR$2:AR82)=0,"",(IF('MissFill 1'!AR82/SUM('MissFill 1'!AR$2:AR82)&gt;0.01,"",IF('MissFill 1'!AR81/SUM('MissFill 1'!AR$2:AR82)&gt;0.01,"",IF('MissFill 1'!AR80/SUM('MissFill 1'!AR$2:AR82)&gt;0.01,"",IF('MissFill 1'!AR79/SUM('MissFill 1'!AR$2:AR82)&gt;0.01,"",DateEnded_5Day!$A82)))))))</f>
        <v/>
      </c>
      <c r="AT82" s="54" t="str">
        <f>IF($A82&lt;='All Results'!$B$4,"",IF(SUM('MissFill 1'!AS$2:AS82)=0,"",(IF('MissFill 1'!AS82/SUM('MissFill 1'!AS$2:AS82)&gt;0.01,"",IF('MissFill 1'!AS81/SUM('MissFill 1'!AS$2:AS82)&gt;0.01,"",IF('MissFill 1'!AS80/SUM('MissFill 1'!AS$2:AS82)&gt;0.01,"",IF('MissFill 1'!AS79/SUM('MissFill 1'!AS$2:AS82)&gt;0.01,"",DateEnded_5Day!$A82)))))))</f>
        <v/>
      </c>
      <c r="AU82" s="54" t="str">
        <f>IF($A82&lt;='All Results'!$B$4,"",IF(SUM('MissFill 1'!AT$2:AT82)=0,"",(IF('MissFill 1'!AT82/SUM('MissFill 1'!AT$2:AT82)&gt;0.01,"",IF('MissFill 1'!AT81/SUM('MissFill 1'!AT$2:AT82)&gt;0.01,"",IF('MissFill 1'!AT80/SUM('MissFill 1'!AT$2:AT82)&gt;0.01,"",IF('MissFill 1'!AT79/SUM('MissFill 1'!AT$2:AT82)&gt;0.01,"",DateEnded_5Day!$A82)))))))</f>
        <v/>
      </c>
      <c r="AV82" s="54" t="str">
        <f>IF($A82&lt;='All Results'!$B$4,"",IF(SUM('MissFill 1'!AU$2:AU82)=0,"",(IF('MissFill 1'!AU82/SUM('MissFill 1'!AU$2:AU82)&gt;0.01,"",IF('MissFill 1'!AU81/SUM('MissFill 1'!AU$2:AU82)&gt;0.01,"",IF('MissFill 1'!AU80/SUM('MissFill 1'!AU$2:AU82)&gt;0.01,"",IF('MissFill 1'!AU79/SUM('MissFill 1'!AU$2:AU82)&gt;0.01,"",DateEnded_5Day!$A82)))))))</f>
        <v/>
      </c>
      <c r="AW82" s="54" t="str">
        <f>IF($A82&lt;='All Results'!$B$4,"",IF(SUM('MissFill 1'!AV$2:AV82)=0,"",(IF('MissFill 1'!AV82/SUM('MissFill 1'!AV$2:AV82)&gt;0.01,"",IF('MissFill 1'!AV81/SUM('MissFill 1'!AV$2:AV82)&gt;0.01,"",IF('MissFill 1'!AV80/SUM('MissFill 1'!AV$2:AV82)&gt;0.01,"",IF('MissFill 1'!AV79/SUM('MissFill 1'!AV$2:AV82)&gt;0.01,"",DateEnded_5Day!$A82)))))))</f>
        <v/>
      </c>
      <c r="AX82" s="54" t="str">
        <f>IF($A82&lt;='All Results'!$B$4,"",IF(SUM('MissFill 1'!AW$2:AW82)=0,"",(IF('MissFill 1'!AW82/SUM('MissFill 1'!AW$2:AW82)&gt;0.01,"",IF('MissFill 1'!AW81/SUM('MissFill 1'!AW$2:AW82)&gt;0.01,"",IF('MissFill 1'!AW80/SUM('MissFill 1'!AW$2:AW82)&gt;0.01,"",IF('MissFill 1'!AW79/SUM('MissFill 1'!AW$2:AW82)&gt;0.01,"",DateEnded_5Day!$A82)))))))</f>
        <v/>
      </c>
    </row>
    <row r="83" spans="1:50" x14ac:dyDescent="0.25">
      <c r="A83" s="41">
        <v>44428</v>
      </c>
      <c r="B83" s="52">
        <v>232</v>
      </c>
      <c r="C83" s="54" t="str">
        <f>IF($A83&lt;='All Results'!$B$4,"",IF(SUM('MissFill 1'!B$2:B83)=0,"",(IF('MissFill 1'!B83/SUM('MissFill 1'!B$2:B83)&gt;0.01,"",IF('MissFill 1'!B82/SUM('MissFill 1'!B$2:B83)&gt;0.01,"",IF('MissFill 1'!B81/SUM('MissFill 1'!B$2:B83)&gt;0.01,"",IF('MissFill 1'!B80/SUM('MissFill 1'!B$2:B83)&gt;0.01,"",DateEnded_5Day!$A83)))))))</f>
        <v/>
      </c>
      <c r="D83" s="54" t="str">
        <f>IF($A83&lt;='All Results'!$B$4,"",IF(SUM('MissFill 1'!C$2:C83)=0,"",(IF('MissFill 1'!C83/SUM('MissFill 1'!C$2:C83)&gt;0.01,"",IF('MissFill 1'!C82/SUM('MissFill 1'!C$2:C83)&gt;0.01,"",IF('MissFill 1'!C81/SUM('MissFill 1'!C$2:C83)&gt;0.01,"",IF('MissFill 1'!C80/SUM('MissFill 1'!C$2:C83)&gt;0.01,"",DateEnded_5Day!$A83)))))))</f>
        <v/>
      </c>
      <c r="E83" s="54" t="str">
        <f>IF($A83&lt;='All Results'!$B$4,"",IF(SUM('MissFill 1'!D$2:D83)=0,"",(IF('MissFill 1'!D83/SUM('MissFill 1'!D$2:D83)&gt;0.01,"",IF('MissFill 1'!D82/SUM('MissFill 1'!D$2:D83)&gt;0.01,"",IF('MissFill 1'!D81/SUM('MissFill 1'!D$2:D83)&gt;0.01,"",IF('MissFill 1'!D80/SUM('MissFill 1'!D$2:D83)&gt;0.01,"",DateEnded_5Day!$A83)))))))</f>
        <v/>
      </c>
      <c r="F83" s="54" t="str">
        <f>IF($A83&lt;='All Results'!$B$4,"",IF(SUM('MissFill 1'!E$2:E83)=0,"",(IF('MissFill 1'!E83/SUM('MissFill 1'!E$2:E83)&gt;0.01,"",IF('MissFill 1'!E82/SUM('MissFill 1'!E$2:E83)&gt;0.01,"",IF('MissFill 1'!E81/SUM('MissFill 1'!E$2:E83)&gt;0.01,"",IF('MissFill 1'!E80/SUM('MissFill 1'!E$2:E83)&gt;0.01,"",DateEnded_5Day!$A83)))))))</f>
        <v/>
      </c>
      <c r="G83" s="54" t="str">
        <f>IF($A83&lt;='All Results'!$B$4,"",IF(SUM('MissFill 1'!F$2:F83)=0,"",(IF('MissFill 1'!F83/SUM('MissFill 1'!F$2:F83)&gt;0.01,"",IF('MissFill 1'!F82/SUM('MissFill 1'!F$2:F83)&gt;0.01,"",IF('MissFill 1'!F81/SUM('MissFill 1'!F$2:F83)&gt;0.01,"",IF('MissFill 1'!F80/SUM('MissFill 1'!F$2:F83)&gt;0.01,"",DateEnded_5Day!$A83)))))))</f>
        <v/>
      </c>
      <c r="H83" s="54" t="str">
        <f>IF($A83&lt;='All Results'!$B$4,"",IF(SUM('MissFill 1'!G$2:G83)=0,"",(IF('MissFill 1'!G83/SUM('MissFill 1'!G$2:G83)&gt;0.01,"",IF('MissFill 1'!G82/SUM('MissFill 1'!G$2:G83)&gt;0.01,"",IF('MissFill 1'!G81/SUM('MissFill 1'!G$2:G83)&gt;0.01,"",IF('MissFill 1'!G80/SUM('MissFill 1'!G$2:G83)&gt;0.01,"",DateEnded_5Day!$A83)))))))</f>
        <v/>
      </c>
      <c r="I83" s="54" t="str">
        <f>IF($A83&lt;='All Results'!$B$4,"",IF(SUM('MissFill 1'!H$2:H83)=0,"",(IF('MissFill 1'!H83/SUM('MissFill 1'!H$2:H83)&gt;0.01,"",IF('MissFill 1'!H82/SUM('MissFill 1'!H$2:H83)&gt;0.01,"",IF('MissFill 1'!H81/SUM('MissFill 1'!H$2:H83)&gt;0.01,"",IF('MissFill 1'!H80/SUM('MissFill 1'!H$2:H83)&gt;0.01,"",DateEnded_5Day!$A83)))))))</f>
        <v/>
      </c>
      <c r="J83" s="54" t="str">
        <f>IF($A83&lt;='All Results'!$B$4,"",IF(SUM('MissFill 1'!I$2:I83)=0,"",(IF('MissFill 1'!I83/SUM('MissFill 1'!I$2:I83)&gt;0.01,"",IF('MissFill 1'!I82/SUM('MissFill 1'!I$2:I83)&gt;0.01,"",IF('MissFill 1'!I81/SUM('MissFill 1'!I$2:I83)&gt;0.01,"",IF('MissFill 1'!I80/SUM('MissFill 1'!I$2:I83)&gt;0.01,"",DateEnded_5Day!$A83)))))))</f>
        <v/>
      </c>
      <c r="K83" s="54" t="str">
        <f>IF($A83&lt;='All Results'!$B$4,"",IF(SUM('MissFill 1'!J$2:J83)=0,"",(IF('MissFill 1'!J83/SUM('MissFill 1'!J$2:J83)&gt;0.01,"",IF('MissFill 1'!J82/SUM('MissFill 1'!J$2:J83)&gt;0.01,"",IF('MissFill 1'!J81/SUM('MissFill 1'!J$2:J83)&gt;0.01,"",IF('MissFill 1'!J80/SUM('MissFill 1'!J$2:J83)&gt;0.01,"",DateEnded_5Day!$A83)))))))</f>
        <v/>
      </c>
      <c r="L83" s="54" t="str">
        <f>IF($A83&lt;='All Results'!$B$4,"",IF(SUM('MissFill 1'!K$2:K83)=0,"",(IF('MissFill 1'!K83/SUM('MissFill 1'!K$2:K83)&gt;0.01,"",IF('MissFill 1'!K82/SUM('MissFill 1'!K$2:K83)&gt;0.01,"",IF('MissFill 1'!K81/SUM('MissFill 1'!K$2:K83)&gt;0.01,"",IF('MissFill 1'!K80/SUM('MissFill 1'!K$2:K83)&gt;0.01,"",DateEnded_5Day!$A83)))))))</f>
        <v/>
      </c>
      <c r="M83" s="54" t="str">
        <f>IF($A83&lt;='All Results'!$B$4,"",IF(SUM('MissFill 1'!L$2:L83)=0,"",(IF('MissFill 1'!L83/SUM('MissFill 1'!L$2:L83)&gt;0.01,"",IF('MissFill 1'!L82/SUM('MissFill 1'!L$2:L83)&gt;0.01,"",IF('MissFill 1'!L81/SUM('MissFill 1'!L$2:L83)&gt;0.01,"",IF('MissFill 1'!L80/SUM('MissFill 1'!L$2:L83)&gt;0.01,"",DateEnded_5Day!$A83)))))))</f>
        <v/>
      </c>
      <c r="N83" s="54" t="str">
        <f>IF($A83&lt;='All Results'!$B$4,"",IF(SUM('MissFill 1'!M$2:M83)=0,"",(IF('MissFill 1'!M83/SUM('MissFill 1'!M$2:M83)&gt;0.01,"",IF('MissFill 1'!M82/SUM('MissFill 1'!M$2:M83)&gt;0.01,"",IF('MissFill 1'!M81/SUM('MissFill 1'!M$2:M83)&gt;0.01,"",IF('MissFill 1'!M80/SUM('MissFill 1'!M$2:M83)&gt;0.01,"",DateEnded_5Day!$A83)))))))</f>
        <v/>
      </c>
      <c r="O83" s="54" t="str">
        <f>IF($A83&lt;='All Results'!$B$4,"",IF(SUM('MissFill 1'!N$2:N83)=0,"",(IF('MissFill 1'!N83/SUM('MissFill 1'!N$2:N83)&gt;0.01,"",IF('MissFill 1'!N82/SUM('MissFill 1'!N$2:N83)&gt;0.01,"",IF('MissFill 1'!N81/SUM('MissFill 1'!N$2:N83)&gt;0.01,"",IF('MissFill 1'!N80/SUM('MissFill 1'!N$2:N83)&gt;0.01,"",DateEnded_5Day!$A83)))))))</f>
        <v/>
      </c>
      <c r="P83" s="54" t="str">
        <f>IF($A83&lt;='All Results'!$B$4,"",IF(SUM('MissFill 1'!O$2:O83)=0,"",(IF('MissFill 1'!O83/SUM('MissFill 1'!O$2:O83)&gt;0.01,"",IF('MissFill 1'!O82/SUM('MissFill 1'!O$2:O83)&gt;0.01,"",IF('MissFill 1'!O81/SUM('MissFill 1'!O$2:O83)&gt;0.01,"",IF('MissFill 1'!O80/SUM('MissFill 1'!O$2:O83)&gt;0.01,"",DateEnded_5Day!$A83)))))))</f>
        <v/>
      </c>
      <c r="Q83" s="54" t="str">
        <f>IF($A83&lt;='All Results'!$B$4,"",IF(SUM('MissFill 1'!P$2:P83)=0,"",(IF('MissFill 1'!P83/SUM('MissFill 1'!P$2:P83)&gt;0.01,"",IF('MissFill 1'!P82/SUM('MissFill 1'!P$2:P83)&gt;0.01,"",IF('MissFill 1'!P81/SUM('MissFill 1'!P$2:P83)&gt;0.01,"",IF('MissFill 1'!P80/SUM('MissFill 1'!P$2:P83)&gt;0.01,"",DateEnded_5Day!$A83)))))))</f>
        <v/>
      </c>
      <c r="R83" s="54" t="str">
        <f>IF($A83&lt;='All Results'!$B$4,"",IF(SUM('MissFill 1'!Q$2:Q83)=0,"",(IF('MissFill 1'!Q83/SUM('MissFill 1'!Q$2:Q83)&gt;0.01,"",IF('MissFill 1'!Q82/SUM('MissFill 1'!Q$2:Q83)&gt;0.01,"",IF('MissFill 1'!Q81/SUM('MissFill 1'!Q$2:Q83)&gt;0.01,"",IF('MissFill 1'!Q80/SUM('MissFill 1'!Q$2:Q83)&gt;0.01,"",DateEnded_5Day!$A83)))))))</f>
        <v/>
      </c>
      <c r="S83" s="54" t="str">
        <f>IF($A83&lt;='All Results'!$B$4,"",IF(SUM('MissFill 1'!R$2:R83)=0,"",(IF('MissFill 1'!R83/SUM('MissFill 1'!R$2:R83)&gt;0.01,"",IF('MissFill 1'!R82/SUM('MissFill 1'!R$2:R83)&gt;0.01,"",IF('MissFill 1'!R81/SUM('MissFill 1'!R$2:R83)&gt;0.01,"",IF('MissFill 1'!R80/SUM('MissFill 1'!R$2:R83)&gt;0.01,"",DateEnded_5Day!$A83)))))))</f>
        <v/>
      </c>
      <c r="T83" s="54" t="str">
        <f>IF($A83&lt;='All Results'!$B$4,"",IF(SUM('MissFill 1'!S$2:S83)=0,"",(IF('MissFill 1'!S83/SUM('MissFill 1'!S$2:S83)&gt;0.01,"",IF('MissFill 1'!S82/SUM('MissFill 1'!S$2:S83)&gt;0.01,"",IF('MissFill 1'!S81/SUM('MissFill 1'!S$2:S83)&gt;0.01,"",IF('MissFill 1'!S80/SUM('MissFill 1'!S$2:S83)&gt;0.01,"",DateEnded_5Day!$A83)))))))</f>
        <v/>
      </c>
      <c r="U83" s="54" t="str">
        <f>IF($A83&lt;='All Results'!$B$4,"",IF(SUM('MissFill 1'!T$2:T83)=0,"",(IF('MissFill 1'!T83/SUM('MissFill 1'!T$2:T83)&gt;0.01,"",IF('MissFill 1'!T82/SUM('MissFill 1'!T$2:T83)&gt;0.01,"",IF('MissFill 1'!T81/SUM('MissFill 1'!T$2:T83)&gt;0.01,"",IF('MissFill 1'!T80/SUM('MissFill 1'!T$2:T83)&gt;0.01,"",DateEnded_5Day!$A83)))))))</f>
        <v/>
      </c>
      <c r="V83" s="54" t="str">
        <f>IF($A83&lt;='All Results'!$B$4,"",IF(SUM('MissFill 1'!U$2:U83)=0,"",(IF('MissFill 1'!U83/SUM('MissFill 1'!U$2:U83)&gt;0.01,"",IF('MissFill 1'!U82/SUM('MissFill 1'!U$2:U83)&gt;0.01,"",IF('MissFill 1'!U81/SUM('MissFill 1'!U$2:U83)&gt;0.01,"",IF('MissFill 1'!U80/SUM('MissFill 1'!U$2:U83)&gt;0.01,"",DateEnded_5Day!$A83)))))))</f>
        <v/>
      </c>
      <c r="W83" s="54" t="str">
        <f>IF($A83&lt;='All Results'!$B$4,"",IF(SUM('MissFill 1'!V$2:V83)=0,"",(IF('MissFill 1'!V83/SUM('MissFill 1'!V$2:V83)&gt;0.01,"",IF('MissFill 1'!V82/SUM('MissFill 1'!V$2:V83)&gt;0.01,"",IF('MissFill 1'!V81/SUM('MissFill 1'!V$2:V83)&gt;0.01,"",IF('MissFill 1'!V80/SUM('MissFill 1'!V$2:V83)&gt;0.01,"",DateEnded_5Day!$A83)))))))</f>
        <v/>
      </c>
      <c r="X83" s="54" t="str">
        <f>IF($A83&lt;='All Results'!$B$4,"",IF(SUM('MissFill 1'!W$2:W83)=0,"",(IF('MissFill 1'!W83/SUM('MissFill 1'!W$2:W83)&gt;0.01,"",IF('MissFill 1'!W82/SUM('MissFill 1'!W$2:W83)&gt;0.01,"",IF('MissFill 1'!W81/SUM('MissFill 1'!W$2:W83)&gt;0.01,"",IF('MissFill 1'!W80/SUM('MissFill 1'!W$2:W83)&gt;0.01,"",DateEnded_5Day!$A83)))))))</f>
        <v/>
      </c>
      <c r="Y83" s="54" t="str">
        <f>IF($A83&lt;='All Results'!$B$4,"",IF(SUM('MissFill 1'!X$2:X83)=0,"",(IF('MissFill 1'!X83/SUM('MissFill 1'!X$2:X83)&gt;0.01,"",IF('MissFill 1'!X82/SUM('MissFill 1'!X$2:X83)&gt;0.01,"",IF('MissFill 1'!X81/SUM('MissFill 1'!X$2:X83)&gt;0.01,"",IF('MissFill 1'!X80/SUM('MissFill 1'!X$2:X83)&gt;0.01,"",DateEnded_5Day!$A83)))))))</f>
        <v/>
      </c>
      <c r="Z83" s="54" t="str">
        <f>IF($A83&lt;='All Results'!$B$4,"",IF(SUM('MissFill 1'!Y$2:Y83)=0,"",(IF('MissFill 1'!Y83/SUM('MissFill 1'!Y$2:Y83)&gt;0.01,"",IF('MissFill 1'!Y82/SUM('MissFill 1'!Y$2:Y83)&gt;0.01,"",IF('MissFill 1'!Y81/SUM('MissFill 1'!Y$2:Y83)&gt;0.01,"",IF('MissFill 1'!Y80/SUM('MissFill 1'!Y$2:Y83)&gt;0.01,"",DateEnded_5Day!$A83)))))))</f>
        <v/>
      </c>
      <c r="AA83" s="54" t="str">
        <f>IF($A83&lt;='All Results'!$B$4,"",IF(SUM('MissFill 1'!Z$2:Z83)=0,"",(IF('MissFill 1'!Z83/SUM('MissFill 1'!Z$2:Z83)&gt;0.01,"",IF('MissFill 1'!Z82/SUM('MissFill 1'!Z$2:Z83)&gt;0.01,"",IF('MissFill 1'!Z81/SUM('MissFill 1'!Z$2:Z83)&gt;0.01,"",IF('MissFill 1'!Z80/SUM('MissFill 1'!Z$2:Z83)&gt;0.01,"",DateEnded_5Day!$A83)))))))</f>
        <v/>
      </c>
      <c r="AB83" s="54" t="str">
        <f>IF($A83&lt;='All Results'!$B$4,"",IF(SUM('MissFill 1'!AA$2:AA83)=0,"",(IF('MissFill 1'!AA83/SUM('MissFill 1'!AA$2:AA83)&gt;0.01,"",IF('MissFill 1'!AA82/SUM('MissFill 1'!AA$2:AA83)&gt;0.01,"",IF('MissFill 1'!AA81/SUM('MissFill 1'!AA$2:AA83)&gt;0.01,"",IF('MissFill 1'!AA80/SUM('MissFill 1'!AA$2:AA83)&gt;0.01,"",DateEnded_5Day!$A83)))))))</f>
        <v/>
      </c>
      <c r="AC83" s="54" t="str">
        <f>IF($A83&lt;='All Results'!$B$4,"",IF(SUM('MissFill 1'!AB$2:AB83)=0,"",(IF('MissFill 1'!AB83/SUM('MissFill 1'!AB$2:AB83)&gt;0.01,"",IF('MissFill 1'!AB82/SUM('MissFill 1'!AB$2:AB83)&gt;0.01,"",IF('MissFill 1'!AB81/SUM('MissFill 1'!AB$2:AB83)&gt;0.01,"",IF('MissFill 1'!AB80/SUM('MissFill 1'!AB$2:AB83)&gt;0.01,"",DateEnded_5Day!$A83)))))))</f>
        <v/>
      </c>
      <c r="AD83" s="54" t="str">
        <f>IF($A83&lt;='All Results'!$B$4,"",IF(SUM('MissFill 1'!AC$2:AC83)=0,"",(IF('MissFill 1'!AC83/SUM('MissFill 1'!AC$2:AC83)&gt;0.01,"",IF('MissFill 1'!AC82/SUM('MissFill 1'!AC$2:AC83)&gt;0.01,"",IF('MissFill 1'!AC81/SUM('MissFill 1'!AC$2:AC83)&gt;0.01,"",IF('MissFill 1'!AC80/SUM('MissFill 1'!AC$2:AC83)&gt;0.01,"",DateEnded_5Day!$A83)))))))</f>
        <v/>
      </c>
      <c r="AE83" s="54" t="str">
        <f>IF($A83&lt;='All Results'!$B$4,"",IF(SUM('MissFill 1'!AD$2:AD83)=0,"",(IF('MissFill 1'!AD83/SUM('MissFill 1'!AD$2:AD83)&gt;0.01,"",IF('MissFill 1'!AD82/SUM('MissFill 1'!AD$2:AD83)&gt;0.01,"",IF('MissFill 1'!AD81/SUM('MissFill 1'!AD$2:AD83)&gt;0.01,"",IF('MissFill 1'!AD80/SUM('MissFill 1'!AD$2:AD83)&gt;0.01,"",DateEnded_5Day!$A83)))))))</f>
        <v/>
      </c>
      <c r="AF83" s="54" t="str">
        <f>IF($A83&lt;='All Results'!$B$4,"",IF(SUM('MissFill 1'!AE$2:AE83)=0,"",(IF('MissFill 1'!AE83/SUM('MissFill 1'!AE$2:AE83)&gt;0.01,"",IF('MissFill 1'!AE82/SUM('MissFill 1'!AE$2:AE83)&gt;0.01,"",IF('MissFill 1'!AE81/SUM('MissFill 1'!AE$2:AE83)&gt;0.01,"",IF('MissFill 1'!AE80/SUM('MissFill 1'!AE$2:AE83)&gt;0.01,"",DateEnded_5Day!$A83)))))))</f>
        <v/>
      </c>
      <c r="AG83" s="54" t="str">
        <f>IF($A83&lt;='All Results'!$B$4,"",IF(SUM('MissFill 1'!AF$2:AF83)=0,"",(IF('MissFill 1'!AF83/SUM('MissFill 1'!AF$2:AF83)&gt;0.01,"",IF('MissFill 1'!AF82/SUM('MissFill 1'!AF$2:AF83)&gt;0.01,"",IF('MissFill 1'!AF81/SUM('MissFill 1'!AF$2:AF83)&gt;0.01,"",IF('MissFill 1'!AF80/SUM('MissFill 1'!AF$2:AF83)&gt;0.01,"",DateEnded_5Day!$A83)))))))</f>
        <v/>
      </c>
      <c r="AH83" s="54" t="str">
        <f>IF($A83&lt;='All Results'!$B$4,"",IF(SUM('MissFill 1'!AG$2:AG83)=0,"",(IF('MissFill 1'!AG83/SUM('MissFill 1'!AG$2:AG83)&gt;0.01,"",IF('MissFill 1'!AG82/SUM('MissFill 1'!AG$2:AG83)&gt;0.01,"",IF('MissFill 1'!AG81/SUM('MissFill 1'!AG$2:AG83)&gt;0.01,"",IF('MissFill 1'!AG80/SUM('MissFill 1'!AG$2:AG83)&gt;0.01,"",DateEnded_5Day!$A83)))))))</f>
        <v/>
      </c>
      <c r="AI83" s="54" t="str">
        <f>IF($A83&lt;='All Results'!$B$4,"",IF(SUM('MissFill 1'!AH$2:AH83)=0,"",(IF('MissFill 1'!AH83/SUM('MissFill 1'!AH$2:AH83)&gt;0.01,"",IF('MissFill 1'!AH82/SUM('MissFill 1'!AH$2:AH83)&gt;0.01,"",IF('MissFill 1'!AH81/SUM('MissFill 1'!AH$2:AH83)&gt;0.01,"",IF('MissFill 1'!AH80/SUM('MissFill 1'!AH$2:AH83)&gt;0.01,"",DateEnded_5Day!$A83)))))))</f>
        <v/>
      </c>
      <c r="AJ83" s="54" t="str">
        <f>IF($A83&lt;='All Results'!$B$4,"",IF(SUM('MissFill 1'!AI$2:AI83)=0,"",(IF('MissFill 1'!AI83/SUM('MissFill 1'!AI$2:AI83)&gt;0.01,"",IF('MissFill 1'!AI82/SUM('MissFill 1'!AI$2:AI83)&gt;0.01,"",IF('MissFill 1'!AI81/SUM('MissFill 1'!AI$2:AI83)&gt;0.01,"",IF('MissFill 1'!AI80/SUM('MissFill 1'!AI$2:AI83)&gt;0.01,"",DateEnded_5Day!$A83)))))))</f>
        <v/>
      </c>
      <c r="AK83" s="54" t="str">
        <f>IF($A83&lt;='All Results'!$B$4,"",IF(SUM('MissFill 1'!AJ$2:AJ83)=0,"",(IF('MissFill 1'!AJ83/SUM('MissFill 1'!AJ$2:AJ83)&gt;0.01,"",IF('MissFill 1'!AJ82/SUM('MissFill 1'!AJ$2:AJ83)&gt;0.01,"",IF('MissFill 1'!AJ81/SUM('MissFill 1'!AJ$2:AJ83)&gt;0.01,"",IF('MissFill 1'!AJ80/SUM('MissFill 1'!AJ$2:AJ83)&gt;0.01,"",DateEnded_5Day!$A83)))))))</f>
        <v/>
      </c>
      <c r="AL83" s="54" t="str">
        <f>IF($A83&lt;='All Results'!$B$4,"",IF(SUM('MissFill 1'!AK$2:AK83)=0,"",(IF('MissFill 1'!AK83/SUM('MissFill 1'!AK$2:AK83)&gt;0.01,"",IF('MissFill 1'!AK82/SUM('MissFill 1'!AK$2:AK83)&gt;0.01,"",IF('MissFill 1'!AK81/SUM('MissFill 1'!AK$2:AK83)&gt;0.01,"",IF('MissFill 1'!AK80/SUM('MissFill 1'!AK$2:AK83)&gt;0.01,"",DateEnded_5Day!$A83)))))))</f>
        <v/>
      </c>
      <c r="AM83" s="54" t="str">
        <f>IF($A83&lt;='All Results'!$B$4,"",IF(SUM('MissFill 1'!AL$2:AL83)=0,"",(IF('MissFill 1'!AL83/SUM('MissFill 1'!AL$2:AL83)&gt;0.01,"",IF('MissFill 1'!AL82/SUM('MissFill 1'!AL$2:AL83)&gt;0.01,"",IF('MissFill 1'!AL81/SUM('MissFill 1'!AL$2:AL83)&gt;0.01,"",IF('MissFill 1'!AL80/SUM('MissFill 1'!AL$2:AL83)&gt;0.01,"",DateEnded_5Day!$A83)))))))</f>
        <v/>
      </c>
      <c r="AN83" s="54" t="str">
        <f>IF($A83&lt;='All Results'!$B$4,"",IF(SUM('MissFill 1'!AM$2:AM83)=0,"",(IF('MissFill 1'!AM83/SUM('MissFill 1'!AM$2:AM83)&gt;0.01,"",IF('MissFill 1'!AM82/SUM('MissFill 1'!AM$2:AM83)&gt;0.01,"",IF('MissFill 1'!AM81/SUM('MissFill 1'!AM$2:AM83)&gt;0.01,"",IF('MissFill 1'!AM80/SUM('MissFill 1'!AM$2:AM83)&gt;0.01,"",DateEnded_5Day!$A83)))))))</f>
        <v/>
      </c>
      <c r="AO83" s="54" t="str">
        <f>IF($A83&lt;='All Results'!$B$4,"",IF(SUM('MissFill 1'!AN$2:AN83)=0,"",(IF('MissFill 1'!AN83/SUM('MissFill 1'!AN$2:AN83)&gt;0.01,"",IF('MissFill 1'!AN82/SUM('MissFill 1'!AN$2:AN83)&gt;0.01,"",IF('MissFill 1'!AN81/SUM('MissFill 1'!AN$2:AN83)&gt;0.01,"",IF('MissFill 1'!AN80/SUM('MissFill 1'!AN$2:AN83)&gt;0.01,"",DateEnded_5Day!$A83)))))))</f>
        <v/>
      </c>
      <c r="AP83" s="54" t="str">
        <f>IF($A83&lt;='All Results'!$B$4,"",IF(SUM('MissFill 1'!AO$2:AO83)=0,"",(IF('MissFill 1'!AO83/SUM('MissFill 1'!AO$2:AO83)&gt;0.01,"",IF('MissFill 1'!AO82/SUM('MissFill 1'!AO$2:AO83)&gt;0.01,"",IF('MissFill 1'!AO81/SUM('MissFill 1'!AO$2:AO83)&gt;0.01,"",IF('MissFill 1'!AO80/SUM('MissFill 1'!AO$2:AO83)&gt;0.01,"",DateEnded_5Day!$A83)))))))</f>
        <v/>
      </c>
      <c r="AQ83" s="54" t="str">
        <f>IF($A83&lt;='All Results'!$B$4,"",IF(SUM('MissFill 1'!AP$2:AP83)=0,"",(IF('MissFill 1'!AP83/SUM('MissFill 1'!AP$2:AP83)&gt;0.01,"",IF('MissFill 1'!AP82/SUM('MissFill 1'!AP$2:AP83)&gt;0.01,"",IF('MissFill 1'!AP81/SUM('MissFill 1'!AP$2:AP83)&gt;0.01,"",IF('MissFill 1'!AP80/SUM('MissFill 1'!AP$2:AP83)&gt;0.01,"",DateEnded_5Day!$A83)))))))</f>
        <v/>
      </c>
      <c r="AR83" s="54" t="str">
        <f>IF($A83&lt;='All Results'!$B$4,"",IF(SUM('MissFill 1'!AQ$2:AQ83)=0,"",(IF('MissFill 1'!AQ83/SUM('MissFill 1'!AQ$2:AQ83)&gt;0.01,"",IF('MissFill 1'!AQ82/SUM('MissFill 1'!AQ$2:AQ83)&gt;0.01,"",IF('MissFill 1'!AQ81/SUM('MissFill 1'!AQ$2:AQ83)&gt;0.01,"",IF('MissFill 1'!AQ80/SUM('MissFill 1'!AQ$2:AQ83)&gt;0.01,"",DateEnded_5Day!$A83)))))))</f>
        <v/>
      </c>
      <c r="AS83" s="54" t="str">
        <f>IF($A83&lt;='All Results'!$B$4,"",IF(SUM('MissFill 1'!AR$2:AR83)=0,"",(IF('MissFill 1'!AR83/SUM('MissFill 1'!AR$2:AR83)&gt;0.01,"",IF('MissFill 1'!AR82/SUM('MissFill 1'!AR$2:AR83)&gt;0.01,"",IF('MissFill 1'!AR81/SUM('MissFill 1'!AR$2:AR83)&gt;0.01,"",IF('MissFill 1'!AR80/SUM('MissFill 1'!AR$2:AR83)&gt;0.01,"",DateEnded_5Day!$A83)))))))</f>
        <v/>
      </c>
      <c r="AT83" s="54" t="str">
        <f>IF($A83&lt;='All Results'!$B$4,"",IF(SUM('MissFill 1'!AS$2:AS83)=0,"",(IF('MissFill 1'!AS83/SUM('MissFill 1'!AS$2:AS83)&gt;0.01,"",IF('MissFill 1'!AS82/SUM('MissFill 1'!AS$2:AS83)&gt;0.01,"",IF('MissFill 1'!AS81/SUM('MissFill 1'!AS$2:AS83)&gt;0.01,"",IF('MissFill 1'!AS80/SUM('MissFill 1'!AS$2:AS83)&gt;0.01,"",DateEnded_5Day!$A83)))))))</f>
        <v/>
      </c>
      <c r="AU83" s="54" t="str">
        <f>IF($A83&lt;='All Results'!$B$4,"",IF(SUM('MissFill 1'!AT$2:AT83)=0,"",(IF('MissFill 1'!AT83/SUM('MissFill 1'!AT$2:AT83)&gt;0.01,"",IF('MissFill 1'!AT82/SUM('MissFill 1'!AT$2:AT83)&gt;0.01,"",IF('MissFill 1'!AT81/SUM('MissFill 1'!AT$2:AT83)&gt;0.01,"",IF('MissFill 1'!AT80/SUM('MissFill 1'!AT$2:AT83)&gt;0.01,"",DateEnded_5Day!$A83)))))))</f>
        <v/>
      </c>
      <c r="AV83" s="54" t="str">
        <f>IF($A83&lt;='All Results'!$B$4,"",IF(SUM('MissFill 1'!AU$2:AU83)=0,"",(IF('MissFill 1'!AU83/SUM('MissFill 1'!AU$2:AU83)&gt;0.01,"",IF('MissFill 1'!AU82/SUM('MissFill 1'!AU$2:AU83)&gt;0.01,"",IF('MissFill 1'!AU81/SUM('MissFill 1'!AU$2:AU83)&gt;0.01,"",IF('MissFill 1'!AU80/SUM('MissFill 1'!AU$2:AU83)&gt;0.01,"",DateEnded_5Day!$A83)))))))</f>
        <v/>
      </c>
      <c r="AW83" s="54" t="str">
        <f>IF($A83&lt;='All Results'!$B$4,"",IF(SUM('MissFill 1'!AV$2:AV83)=0,"",(IF('MissFill 1'!AV83/SUM('MissFill 1'!AV$2:AV83)&gt;0.01,"",IF('MissFill 1'!AV82/SUM('MissFill 1'!AV$2:AV83)&gt;0.01,"",IF('MissFill 1'!AV81/SUM('MissFill 1'!AV$2:AV83)&gt;0.01,"",IF('MissFill 1'!AV80/SUM('MissFill 1'!AV$2:AV83)&gt;0.01,"",DateEnded_5Day!$A83)))))))</f>
        <v/>
      </c>
      <c r="AX83" s="54" t="str">
        <f>IF($A83&lt;='All Results'!$B$4,"",IF(SUM('MissFill 1'!AW$2:AW83)=0,"",(IF('MissFill 1'!AW83/SUM('MissFill 1'!AW$2:AW83)&gt;0.01,"",IF('MissFill 1'!AW82/SUM('MissFill 1'!AW$2:AW83)&gt;0.01,"",IF('MissFill 1'!AW81/SUM('MissFill 1'!AW$2:AW83)&gt;0.01,"",IF('MissFill 1'!AW80/SUM('MissFill 1'!AW$2:AW83)&gt;0.01,"",DateEnded_5Day!$A83)))))))</f>
        <v/>
      </c>
    </row>
    <row r="84" spans="1:50" x14ac:dyDescent="0.25">
      <c r="A84" s="41">
        <v>44429</v>
      </c>
      <c r="B84" s="52">
        <v>233</v>
      </c>
      <c r="C84" s="54" t="str">
        <f>IF($A84&lt;='All Results'!$B$4,"",IF(SUM('MissFill 1'!B$2:B84)=0,"",(IF('MissFill 1'!B84/SUM('MissFill 1'!B$2:B84)&gt;0.01,"",IF('MissFill 1'!B83/SUM('MissFill 1'!B$2:B84)&gt;0.01,"",IF('MissFill 1'!B82/SUM('MissFill 1'!B$2:B84)&gt;0.01,"",IF('MissFill 1'!B81/SUM('MissFill 1'!B$2:B84)&gt;0.01,"",DateEnded_5Day!$A84)))))))</f>
        <v/>
      </c>
      <c r="D84" s="54" t="str">
        <f>IF($A84&lt;='All Results'!$B$4,"",IF(SUM('MissFill 1'!C$2:C84)=0,"",(IF('MissFill 1'!C84/SUM('MissFill 1'!C$2:C84)&gt;0.01,"",IF('MissFill 1'!C83/SUM('MissFill 1'!C$2:C84)&gt;0.01,"",IF('MissFill 1'!C82/SUM('MissFill 1'!C$2:C84)&gt;0.01,"",IF('MissFill 1'!C81/SUM('MissFill 1'!C$2:C84)&gt;0.01,"",DateEnded_5Day!$A84)))))))</f>
        <v/>
      </c>
      <c r="E84" s="54" t="str">
        <f>IF($A84&lt;='All Results'!$B$4,"",IF(SUM('MissFill 1'!D$2:D84)=0,"",(IF('MissFill 1'!D84/SUM('MissFill 1'!D$2:D84)&gt;0.01,"",IF('MissFill 1'!D83/SUM('MissFill 1'!D$2:D84)&gt;0.01,"",IF('MissFill 1'!D82/SUM('MissFill 1'!D$2:D84)&gt;0.01,"",IF('MissFill 1'!D81/SUM('MissFill 1'!D$2:D84)&gt;0.01,"",DateEnded_5Day!$A84)))))))</f>
        <v/>
      </c>
      <c r="F84" s="54" t="str">
        <f>IF($A84&lt;='All Results'!$B$4,"",IF(SUM('MissFill 1'!E$2:E84)=0,"",(IF('MissFill 1'!E84/SUM('MissFill 1'!E$2:E84)&gt;0.01,"",IF('MissFill 1'!E83/SUM('MissFill 1'!E$2:E84)&gt;0.01,"",IF('MissFill 1'!E82/SUM('MissFill 1'!E$2:E84)&gt;0.01,"",IF('MissFill 1'!E81/SUM('MissFill 1'!E$2:E84)&gt;0.01,"",DateEnded_5Day!$A84)))))))</f>
        <v/>
      </c>
      <c r="G84" s="54" t="str">
        <f>IF($A84&lt;='All Results'!$B$4,"",IF(SUM('MissFill 1'!F$2:F84)=0,"",(IF('MissFill 1'!F84/SUM('MissFill 1'!F$2:F84)&gt;0.01,"",IF('MissFill 1'!F83/SUM('MissFill 1'!F$2:F84)&gt;0.01,"",IF('MissFill 1'!F82/SUM('MissFill 1'!F$2:F84)&gt;0.01,"",IF('MissFill 1'!F81/SUM('MissFill 1'!F$2:F84)&gt;0.01,"",DateEnded_5Day!$A84)))))))</f>
        <v/>
      </c>
      <c r="H84" s="54" t="str">
        <f>IF($A84&lt;='All Results'!$B$4,"",IF(SUM('MissFill 1'!G$2:G84)=0,"",(IF('MissFill 1'!G84/SUM('MissFill 1'!G$2:G84)&gt;0.01,"",IF('MissFill 1'!G83/SUM('MissFill 1'!G$2:G84)&gt;0.01,"",IF('MissFill 1'!G82/SUM('MissFill 1'!G$2:G84)&gt;0.01,"",IF('MissFill 1'!G81/SUM('MissFill 1'!G$2:G84)&gt;0.01,"",DateEnded_5Day!$A84)))))))</f>
        <v/>
      </c>
      <c r="I84" s="54" t="str">
        <f>IF($A84&lt;='All Results'!$B$4,"",IF(SUM('MissFill 1'!H$2:H84)=0,"",(IF('MissFill 1'!H84/SUM('MissFill 1'!H$2:H84)&gt;0.01,"",IF('MissFill 1'!H83/SUM('MissFill 1'!H$2:H84)&gt;0.01,"",IF('MissFill 1'!H82/SUM('MissFill 1'!H$2:H84)&gt;0.01,"",IF('MissFill 1'!H81/SUM('MissFill 1'!H$2:H84)&gt;0.01,"",DateEnded_5Day!$A84)))))))</f>
        <v/>
      </c>
      <c r="J84" s="54" t="str">
        <f>IF($A84&lt;='All Results'!$B$4,"",IF(SUM('MissFill 1'!I$2:I84)=0,"",(IF('MissFill 1'!I84/SUM('MissFill 1'!I$2:I84)&gt;0.01,"",IF('MissFill 1'!I83/SUM('MissFill 1'!I$2:I84)&gt;0.01,"",IF('MissFill 1'!I82/SUM('MissFill 1'!I$2:I84)&gt;0.01,"",IF('MissFill 1'!I81/SUM('MissFill 1'!I$2:I84)&gt;0.01,"",DateEnded_5Day!$A84)))))))</f>
        <v/>
      </c>
      <c r="K84" s="54" t="str">
        <f>IF($A84&lt;='All Results'!$B$4,"",IF(SUM('MissFill 1'!J$2:J84)=0,"",(IF('MissFill 1'!J84/SUM('MissFill 1'!J$2:J84)&gt;0.01,"",IF('MissFill 1'!J83/SUM('MissFill 1'!J$2:J84)&gt;0.01,"",IF('MissFill 1'!J82/SUM('MissFill 1'!J$2:J84)&gt;0.01,"",IF('MissFill 1'!J81/SUM('MissFill 1'!J$2:J84)&gt;0.01,"",DateEnded_5Day!$A84)))))))</f>
        <v/>
      </c>
      <c r="L84" s="54" t="str">
        <f>IF($A84&lt;='All Results'!$B$4,"",IF(SUM('MissFill 1'!K$2:K84)=0,"",(IF('MissFill 1'!K84/SUM('MissFill 1'!K$2:K84)&gt;0.01,"",IF('MissFill 1'!K83/SUM('MissFill 1'!K$2:K84)&gt;0.01,"",IF('MissFill 1'!K82/SUM('MissFill 1'!K$2:K84)&gt;0.01,"",IF('MissFill 1'!K81/SUM('MissFill 1'!K$2:K84)&gt;0.01,"",DateEnded_5Day!$A84)))))))</f>
        <v/>
      </c>
      <c r="M84" s="54" t="str">
        <f>IF($A84&lt;='All Results'!$B$4,"",IF(SUM('MissFill 1'!L$2:L84)=0,"",(IF('MissFill 1'!L84/SUM('MissFill 1'!L$2:L84)&gt;0.01,"",IF('MissFill 1'!L83/SUM('MissFill 1'!L$2:L84)&gt;0.01,"",IF('MissFill 1'!L82/SUM('MissFill 1'!L$2:L84)&gt;0.01,"",IF('MissFill 1'!L81/SUM('MissFill 1'!L$2:L84)&gt;0.01,"",DateEnded_5Day!$A84)))))))</f>
        <v/>
      </c>
      <c r="N84" s="54" t="str">
        <f>IF($A84&lt;='All Results'!$B$4,"",IF(SUM('MissFill 1'!M$2:M84)=0,"",(IF('MissFill 1'!M84/SUM('MissFill 1'!M$2:M84)&gt;0.01,"",IF('MissFill 1'!M83/SUM('MissFill 1'!M$2:M84)&gt;0.01,"",IF('MissFill 1'!M82/SUM('MissFill 1'!M$2:M84)&gt;0.01,"",IF('MissFill 1'!M81/SUM('MissFill 1'!M$2:M84)&gt;0.01,"",DateEnded_5Day!$A84)))))))</f>
        <v/>
      </c>
      <c r="O84" s="54" t="str">
        <f>IF($A84&lt;='All Results'!$B$4,"",IF(SUM('MissFill 1'!N$2:N84)=0,"",(IF('MissFill 1'!N84/SUM('MissFill 1'!N$2:N84)&gt;0.01,"",IF('MissFill 1'!N83/SUM('MissFill 1'!N$2:N84)&gt;0.01,"",IF('MissFill 1'!N82/SUM('MissFill 1'!N$2:N84)&gt;0.01,"",IF('MissFill 1'!N81/SUM('MissFill 1'!N$2:N84)&gt;0.01,"",DateEnded_5Day!$A84)))))))</f>
        <v/>
      </c>
      <c r="P84" s="54" t="str">
        <f>IF($A84&lt;='All Results'!$B$4,"",IF(SUM('MissFill 1'!O$2:O84)=0,"",(IF('MissFill 1'!O84/SUM('MissFill 1'!O$2:O84)&gt;0.01,"",IF('MissFill 1'!O83/SUM('MissFill 1'!O$2:O84)&gt;0.01,"",IF('MissFill 1'!O82/SUM('MissFill 1'!O$2:O84)&gt;0.01,"",IF('MissFill 1'!O81/SUM('MissFill 1'!O$2:O84)&gt;0.01,"",DateEnded_5Day!$A84)))))))</f>
        <v/>
      </c>
      <c r="Q84" s="54" t="str">
        <f>IF($A84&lt;='All Results'!$B$4,"",IF(SUM('MissFill 1'!P$2:P84)=0,"",(IF('MissFill 1'!P84/SUM('MissFill 1'!P$2:P84)&gt;0.01,"",IF('MissFill 1'!P83/SUM('MissFill 1'!P$2:P84)&gt;0.01,"",IF('MissFill 1'!P82/SUM('MissFill 1'!P$2:P84)&gt;0.01,"",IF('MissFill 1'!P81/SUM('MissFill 1'!P$2:P84)&gt;0.01,"",DateEnded_5Day!$A84)))))))</f>
        <v/>
      </c>
      <c r="R84" s="54" t="str">
        <f>IF($A84&lt;='All Results'!$B$4,"",IF(SUM('MissFill 1'!Q$2:Q84)=0,"",(IF('MissFill 1'!Q84/SUM('MissFill 1'!Q$2:Q84)&gt;0.01,"",IF('MissFill 1'!Q83/SUM('MissFill 1'!Q$2:Q84)&gt;0.01,"",IF('MissFill 1'!Q82/SUM('MissFill 1'!Q$2:Q84)&gt;0.01,"",IF('MissFill 1'!Q81/SUM('MissFill 1'!Q$2:Q84)&gt;0.01,"",DateEnded_5Day!$A84)))))))</f>
        <v/>
      </c>
      <c r="S84" s="54" t="str">
        <f>IF($A84&lt;='All Results'!$B$4,"",IF(SUM('MissFill 1'!R$2:R84)=0,"",(IF('MissFill 1'!R84/SUM('MissFill 1'!R$2:R84)&gt;0.01,"",IF('MissFill 1'!R83/SUM('MissFill 1'!R$2:R84)&gt;0.01,"",IF('MissFill 1'!R82/SUM('MissFill 1'!R$2:R84)&gt;0.01,"",IF('MissFill 1'!R81/SUM('MissFill 1'!R$2:R84)&gt;0.01,"",DateEnded_5Day!$A84)))))))</f>
        <v/>
      </c>
      <c r="T84" s="54" t="str">
        <f>IF($A84&lt;='All Results'!$B$4,"",IF(SUM('MissFill 1'!S$2:S84)=0,"",(IF('MissFill 1'!S84/SUM('MissFill 1'!S$2:S84)&gt;0.01,"",IF('MissFill 1'!S83/SUM('MissFill 1'!S$2:S84)&gt;0.01,"",IF('MissFill 1'!S82/SUM('MissFill 1'!S$2:S84)&gt;0.01,"",IF('MissFill 1'!S81/SUM('MissFill 1'!S$2:S84)&gt;0.01,"",DateEnded_5Day!$A84)))))))</f>
        <v/>
      </c>
      <c r="U84" s="54" t="str">
        <f>IF($A84&lt;='All Results'!$B$4,"",IF(SUM('MissFill 1'!T$2:T84)=0,"",(IF('MissFill 1'!T84/SUM('MissFill 1'!T$2:T84)&gt;0.01,"",IF('MissFill 1'!T83/SUM('MissFill 1'!T$2:T84)&gt;0.01,"",IF('MissFill 1'!T82/SUM('MissFill 1'!T$2:T84)&gt;0.01,"",IF('MissFill 1'!T81/SUM('MissFill 1'!T$2:T84)&gt;0.01,"",DateEnded_5Day!$A84)))))))</f>
        <v/>
      </c>
      <c r="V84" s="54" t="str">
        <f>IF($A84&lt;='All Results'!$B$4,"",IF(SUM('MissFill 1'!U$2:U84)=0,"",(IF('MissFill 1'!U84/SUM('MissFill 1'!U$2:U84)&gt;0.01,"",IF('MissFill 1'!U83/SUM('MissFill 1'!U$2:U84)&gt;0.01,"",IF('MissFill 1'!U82/SUM('MissFill 1'!U$2:U84)&gt;0.01,"",IF('MissFill 1'!U81/SUM('MissFill 1'!U$2:U84)&gt;0.01,"",DateEnded_5Day!$A84)))))))</f>
        <v/>
      </c>
      <c r="W84" s="54" t="str">
        <f>IF($A84&lt;='All Results'!$B$4,"",IF(SUM('MissFill 1'!V$2:V84)=0,"",(IF('MissFill 1'!V84/SUM('MissFill 1'!V$2:V84)&gt;0.01,"",IF('MissFill 1'!V83/SUM('MissFill 1'!V$2:V84)&gt;0.01,"",IF('MissFill 1'!V82/SUM('MissFill 1'!V$2:V84)&gt;0.01,"",IF('MissFill 1'!V81/SUM('MissFill 1'!V$2:V84)&gt;0.01,"",DateEnded_5Day!$A84)))))))</f>
        <v/>
      </c>
      <c r="X84" s="54" t="str">
        <f>IF($A84&lt;='All Results'!$B$4,"",IF(SUM('MissFill 1'!W$2:W84)=0,"",(IF('MissFill 1'!W84/SUM('MissFill 1'!W$2:W84)&gt;0.01,"",IF('MissFill 1'!W83/SUM('MissFill 1'!W$2:W84)&gt;0.01,"",IF('MissFill 1'!W82/SUM('MissFill 1'!W$2:W84)&gt;0.01,"",IF('MissFill 1'!W81/SUM('MissFill 1'!W$2:W84)&gt;0.01,"",DateEnded_5Day!$A84)))))))</f>
        <v/>
      </c>
      <c r="Y84" s="54" t="str">
        <f>IF($A84&lt;='All Results'!$B$4,"",IF(SUM('MissFill 1'!X$2:X84)=0,"",(IF('MissFill 1'!X84/SUM('MissFill 1'!X$2:X84)&gt;0.01,"",IF('MissFill 1'!X83/SUM('MissFill 1'!X$2:X84)&gt;0.01,"",IF('MissFill 1'!X82/SUM('MissFill 1'!X$2:X84)&gt;0.01,"",IF('MissFill 1'!X81/SUM('MissFill 1'!X$2:X84)&gt;0.01,"",DateEnded_5Day!$A84)))))))</f>
        <v/>
      </c>
      <c r="Z84" s="54" t="str">
        <f>IF($A84&lt;='All Results'!$B$4,"",IF(SUM('MissFill 1'!Y$2:Y84)=0,"",(IF('MissFill 1'!Y84/SUM('MissFill 1'!Y$2:Y84)&gt;0.01,"",IF('MissFill 1'!Y83/SUM('MissFill 1'!Y$2:Y84)&gt;0.01,"",IF('MissFill 1'!Y82/SUM('MissFill 1'!Y$2:Y84)&gt;0.01,"",IF('MissFill 1'!Y81/SUM('MissFill 1'!Y$2:Y84)&gt;0.01,"",DateEnded_5Day!$A84)))))))</f>
        <v/>
      </c>
      <c r="AA84" s="54" t="str">
        <f>IF($A84&lt;='All Results'!$B$4,"",IF(SUM('MissFill 1'!Z$2:Z84)=0,"",(IF('MissFill 1'!Z84/SUM('MissFill 1'!Z$2:Z84)&gt;0.01,"",IF('MissFill 1'!Z83/SUM('MissFill 1'!Z$2:Z84)&gt;0.01,"",IF('MissFill 1'!Z82/SUM('MissFill 1'!Z$2:Z84)&gt;0.01,"",IF('MissFill 1'!Z81/SUM('MissFill 1'!Z$2:Z84)&gt;0.01,"",DateEnded_5Day!$A84)))))))</f>
        <v/>
      </c>
      <c r="AB84" s="54" t="str">
        <f>IF($A84&lt;='All Results'!$B$4,"",IF(SUM('MissFill 1'!AA$2:AA84)=0,"",(IF('MissFill 1'!AA84/SUM('MissFill 1'!AA$2:AA84)&gt;0.01,"",IF('MissFill 1'!AA83/SUM('MissFill 1'!AA$2:AA84)&gt;0.01,"",IF('MissFill 1'!AA82/SUM('MissFill 1'!AA$2:AA84)&gt;0.01,"",IF('MissFill 1'!AA81/SUM('MissFill 1'!AA$2:AA84)&gt;0.01,"",DateEnded_5Day!$A84)))))))</f>
        <v/>
      </c>
      <c r="AC84" s="54" t="str">
        <f>IF($A84&lt;='All Results'!$B$4,"",IF(SUM('MissFill 1'!AB$2:AB84)=0,"",(IF('MissFill 1'!AB84/SUM('MissFill 1'!AB$2:AB84)&gt;0.01,"",IF('MissFill 1'!AB83/SUM('MissFill 1'!AB$2:AB84)&gt;0.01,"",IF('MissFill 1'!AB82/SUM('MissFill 1'!AB$2:AB84)&gt;0.01,"",IF('MissFill 1'!AB81/SUM('MissFill 1'!AB$2:AB84)&gt;0.01,"",DateEnded_5Day!$A84)))))))</f>
        <v/>
      </c>
      <c r="AD84" s="54" t="str">
        <f>IF($A84&lt;='All Results'!$B$4,"",IF(SUM('MissFill 1'!AC$2:AC84)=0,"",(IF('MissFill 1'!AC84/SUM('MissFill 1'!AC$2:AC84)&gt;0.01,"",IF('MissFill 1'!AC83/SUM('MissFill 1'!AC$2:AC84)&gt;0.01,"",IF('MissFill 1'!AC82/SUM('MissFill 1'!AC$2:AC84)&gt;0.01,"",IF('MissFill 1'!AC81/SUM('MissFill 1'!AC$2:AC84)&gt;0.01,"",DateEnded_5Day!$A84)))))))</f>
        <v/>
      </c>
      <c r="AE84" s="54" t="str">
        <f>IF($A84&lt;='All Results'!$B$4,"",IF(SUM('MissFill 1'!AD$2:AD84)=0,"",(IF('MissFill 1'!AD84/SUM('MissFill 1'!AD$2:AD84)&gt;0.01,"",IF('MissFill 1'!AD83/SUM('MissFill 1'!AD$2:AD84)&gt;0.01,"",IF('MissFill 1'!AD82/SUM('MissFill 1'!AD$2:AD84)&gt;0.01,"",IF('MissFill 1'!AD81/SUM('MissFill 1'!AD$2:AD84)&gt;0.01,"",DateEnded_5Day!$A84)))))))</f>
        <v/>
      </c>
      <c r="AF84" s="54" t="str">
        <f>IF($A84&lt;='All Results'!$B$4,"",IF(SUM('MissFill 1'!AE$2:AE84)=0,"",(IF('MissFill 1'!AE84/SUM('MissFill 1'!AE$2:AE84)&gt;0.01,"",IF('MissFill 1'!AE83/SUM('MissFill 1'!AE$2:AE84)&gt;0.01,"",IF('MissFill 1'!AE82/SUM('MissFill 1'!AE$2:AE84)&gt;0.01,"",IF('MissFill 1'!AE81/SUM('MissFill 1'!AE$2:AE84)&gt;0.01,"",DateEnded_5Day!$A84)))))))</f>
        <v/>
      </c>
      <c r="AG84" s="54" t="str">
        <f>IF($A84&lt;='All Results'!$B$4,"",IF(SUM('MissFill 1'!AF$2:AF84)=0,"",(IF('MissFill 1'!AF84/SUM('MissFill 1'!AF$2:AF84)&gt;0.01,"",IF('MissFill 1'!AF83/SUM('MissFill 1'!AF$2:AF84)&gt;0.01,"",IF('MissFill 1'!AF82/SUM('MissFill 1'!AF$2:AF84)&gt;0.01,"",IF('MissFill 1'!AF81/SUM('MissFill 1'!AF$2:AF84)&gt;0.01,"",DateEnded_5Day!$A84)))))))</f>
        <v/>
      </c>
      <c r="AH84" s="54" t="str">
        <f>IF($A84&lt;='All Results'!$B$4,"",IF(SUM('MissFill 1'!AG$2:AG84)=0,"",(IF('MissFill 1'!AG84/SUM('MissFill 1'!AG$2:AG84)&gt;0.01,"",IF('MissFill 1'!AG83/SUM('MissFill 1'!AG$2:AG84)&gt;0.01,"",IF('MissFill 1'!AG82/SUM('MissFill 1'!AG$2:AG84)&gt;0.01,"",IF('MissFill 1'!AG81/SUM('MissFill 1'!AG$2:AG84)&gt;0.01,"",DateEnded_5Day!$A84)))))))</f>
        <v/>
      </c>
      <c r="AI84" s="54" t="str">
        <f>IF($A84&lt;='All Results'!$B$4,"",IF(SUM('MissFill 1'!AH$2:AH84)=0,"",(IF('MissFill 1'!AH84/SUM('MissFill 1'!AH$2:AH84)&gt;0.01,"",IF('MissFill 1'!AH83/SUM('MissFill 1'!AH$2:AH84)&gt;0.01,"",IF('MissFill 1'!AH82/SUM('MissFill 1'!AH$2:AH84)&gt;0.01,"",IF('MissFill 1'!AH81/SUM('MissFill 1'!AH$2:AH84)&gt;0.01,"",DateEnded_5Day!$A84)))))))</f>
        <v/>
      </c>
      <c r="AJ84" s="54" t="str">
        <f>IF($A84&lt;='All Results'!$B$4,"",IF(SUM('MissFill 1'!AI$2:AI84)=0,"",(IF('MissFill 1'!AI84/SUM('MissFill 1'!AI$2:AI84)&gt;0.01,"",IF('MissFill 1'!AI83/SUM('MissFill 1'!AI$2:AI84)&gt;0.01,"",IF('MissFill 1'!AI82/SUM('MissFill 1'!AI$2:AI84)&gt;0.01,"",IF('MissFill 1'!AI81/SUM('MissFill 1'!AI$2:AI84)&gt;0.01,"",DateEnded_5Day!$A84)))))))</f>
        <v/>
      </c>
      <c r="AK84" s="54" t="str">
        <f>IF($A84&lt;='All Results'!$B$4,"",IF(SUM('MissFill 1'!AJ$2:AJ84)=0,"",(IF('MissFill 1'!AJ84/SUM('MissFill 1'!AJ$2:AJ84)&gt;0.01,"",IF('MissFill 1'!AJ83/SUM('MissFill 1'!AJ$2:AJ84)&gt;0.01,"",IF('MissFill 1'!AJ82/SUM('MissFill 1'!AJ$2:AJ84)&gt;0.01,"",IF('MissFill 1'!AJ81/SUM('MissFill 1'!AJ$2:AJ84)&gt;0.01,"",DateEnded_5Day!$A84)))))))</f>
        <v/>
      </c>
      <c r="AL84" s="54" t="str">
        <f>IF($A84&lt;='All Results'!$B$4,"",IF(SUM('MissFill 1'!AK$2:AK84)=0,"",(IF('MissFill 1'!AK84/SUM('MissFill 1'!AK$2:AK84)&gt;0.01,"",IF('MissFill 1'!AK83/SUM('MissFill 1'!AK$2:AK84)&gt;0.01,"",IF('MissFill 1'!AK82/SUM('MissFill 1'!AK$2:AK84)&gt;0.01,"",IF('MissFill 1'!AK81/SUM('MissFill 1'!AK$2:AK84)&gt;0.01,"",DateEnded_5Day!$A84)))))))</f>
        <v/>
      </c>
      <c r="AM84" s="54" t="str">
        <f>IF($A84&lt;='All Results'!$B$4,"",IF(SUM('MissFill 1'!AL$2:AL84)=0,"",(IF('MissFill 1'!AL84/SUM('MissFill 1'!AL$2:AL84)&gt;0.01,"",IF('MissFill 1'!AL83/SUM('MissFill 1'!AL$2:AL84)&gt;0.01,"",IF('MissFill 1'!AL82/SUM('MissFill 1'!AL$2:AL84)&gt;0.01,"",IF('MissFill 1'!AL81/SUM('MissFill 1'!AL$2:AL84)&gt;0.01,"",DateEnded_5Day!$A84)))))))</f>
        <v/>
      </c>
      <c r="AN84" s="54" t="str">
        <f>IF($A84&lt;='All Results'!$B$4,"",IF(SUM('MissFill 1'!AM$2:AM84)=0,"",(IF('MissFill 1'!AM84/SUM('MissFill 1'!AM$2:AM84)&gt;0.01,"",IF('MissFill 1'!AM83/SUM('MissFill 1'!AM$2:AM84)&gt;0.01,"",IF('MissFill 1'!AM82/SUM('MissFill 1'!AM$2:AM84)&gt;0.01,"",IF('MissFill 1'!AM81/SUM('MissFill 1'!AM$2:AM84)&gt;0.01,"",DateEnded_5Day!$A84)))))))</f>
        <v/>
      </c>
      <c r="AO84" s="54" t="str">
        <f>IF($A84&lt;='All Results'!$B$4,"",IF(SUM('MissFill 1'!AN$2:AN84)=0,"",(IF('MissFill 1'!AN84/SUM('MissFill 1'!AN$2:AN84)&gt;0.01,"",IF('MissFill 1'!AN83/SUM('MissFill 1'!AN$2:AN84)&gt;0.01,"",IF('MissFill 1'!AN82/SUM('MissFill 1'!AN$2:AN84)&gt;0.01,"",IF('MissFill 1'!AN81/SUM('MissFill 1'!AN$2:AN84)&gt;0.01,"",DateEnded_5Day!$A84)))))))</f>
        <v/>
      </c>
      <c r="AP84" s="54" t="str">
        <f>IF($A84&lt;='All Results'!$B$4,"",IF(SUM('MissFill 1'!AO$2:AO84)=0,"",(IF('MissFill 1'!AO84/SUM('MissFill 1'!AO$2:AO84)&gt;0.01,"",IF('MissFill 1'!AO83/SUM('MissFill 1'!AO$2:AO84)&gt;0.01,"",IF('MissFill 1'!AO82/SUM('MissFill 1'!AO$2:AO84)&gt;0.01,"",IF('MissFill 1'!AO81/SUM('MissFill 1'!AO$2:AO84)&gt;0.01,"",DateEnded_5Day!$A84)))))))</f>
        <v/>
      </c>
      <c r="AQ84" s="54" t="str">
        <f>IF($A84&lt;='All Results'!$B$4,"",IF(SUM('MissFill 1'!AP$2:AP84)=0,"",(IF('MissFill 1'!AP84/SUM('MissFill 1'!AP$2:AP84)&gt;0.01,"",IF('MissFill 1'!AP83/SUM('MissFill 1'!AP$2:AP84)&gt;0.01,"",IF('MissFill 1'!AP82/SUM('MissFill 1'!AP$2:AP84)&gt;0.01,"",IF('MissFill 1'!AP81/SUM('MissFill 1'!AP$2:AP84)&gt;0.01,"",DateEnded_5Day!$A84)))))))</f>
        <v/>
      </c>
      <c r="AR84" s="54" t="str">
        <f>IF($A84&lt;='All Results'!$B$4,"",IF(SUM('MissFill 1'!AQ$2:AQ84)=0,"",(IF('MissFill 1'!AQ84/SUM('MissFill 1'!AQ$2:AQ84)&gt;0.01,"",IF('MissFill 1'!AQ83/SUM('MissFill 1'!AQ$2:AQ84)&gt;0.01,"",IF('MissFill 1'!AQ82/SUM('MissFill 1'!AQ$2:AQ84)&gt;0.01,"",IF('MissFill 1'!AQ81/SUM('MissFill 1'!AQ$2:AQ84)&gt;0.01,"",DateEnded_5Day!$A84)))))))</f>
        <v/>
      </c>
      <c r="AS84" s="54" t="str">
        <f>IF($A84&lt;='All Results'!$B$4,"",IF(SUM('MissFill 1'!AR$2:AR84)=0,"",(IF('MissFill 1'!AR84/SUM('MissFill 1'!AR$2:AR84)&gt;0.01,"",IF('MissFill 1'!AR83/SUM('MissFill 1'!AR$2:AR84)&gt;0.01,"",IF('MissFill 1'!AR82/SUM('MissFill 1'!AR$2:AR84)&gt;0.01,"",IF('MissFill 1'!AR81/SUM('MissFill 1'!AR$2:AR84)&gt;0.01,"",DateEnded_5Day!$A84)))))))</f>
        <v/>
      </c>
      <c r="AT84" s="54" t="str">
        <f>IF($A84&lt;='All Results'!$B$4,"",IF(SUM('MissFill 1'!AS$2:AS84)=0,"",(IF('MissFill 1'!AS84/SUM('MissFill 1'!AS$2:AS84)&gt;0.01,"",IF('MissFill 1'!AS83/SUM('MissFill 1'!AS$2:AS84)&gt;0.01,"",IF('MissFill 1'!AS82/SUM('MissFill 1'!AS$2:AS84)&gt;0.01,"",IF('MissFill 1'!AS81/SUM('MissFill 1'!AS$2:AS84)&gt;0.01,"",DateEnded_5Day!$A84)))))))</f>
        <v/>
      </c>
      <c r="AU84" s="54" t="str">
        <f>IF($A84&lt;='All Results'!$B$4,"",IF(SUM('MissFill 1'!AT$2:AT84)=0,"",(IF('MissFill 1'!AT84/SUM('MissFill 1'!AT$2:AT84)&gt;0.01,"",IF('MissFill 1'!AT83/SUM('MissFill 1'!AT$2:AT84)&gt;0.01,"",IF('MissFill 1'!AT82/SUM('MissFill 1'!AT$2:AT84)&gt;0.01,"",IF('MissFill 1'!AT81/SUM('MissFill 1'!AT$2:AT84)&gt;0.01,"",DateEnded_5Day!$A84)))))))</f>
        <v/>
      </c>
      <c r="AV84" s="54" t="str">
        <f>IF($A84&lt;='All Results'!$B$4,"",IF(SUM('MissFill 1'!AU$2:AU84)=0,"",(IF('MissFill 1'!AU84/SUM('MissFill 1'!AU$2:AU84)&gt;0.01,"",IF('MissFill 1'!AU83/SUM('MissFill 1'!AU$2:AU84)&gt;0.01,"",IF('MissFill 1'!AU82/SUM('MissFill 1'!AU$2:AU84)&gt;0.01,"",IF('MissFill 1'!AU81/SUM('MissFill 1'!AU$2:AU84)&gt;0.01,"",DateEnded_5Day!$A84)))))))</f>
        <v/>
      </c>
      <c r="AW84" s="54" t="str">
        <f>IF($A84&lt;='All Results'!$B$4,"",IF(SUM('MissFill 1'!AV$2:AV84)=0,"",(IF('MissFill 1'!AV84/SUM('MissFill 1'!AV$2:AV84)&gt;0.01,"",IF('MissFill 1'!AV83/SUM('MissFill 1'!AV$2:AV84)&gt;0.01,"",IF('MissFill 1'!AV82/SUM('MissFill 1'!AV$2:AV84)&gt;0.01,"",IF('MissFill 1'!AV81/SUM('MissFill 1'!AV$2:AV84)&gt;0.01,"",DateEnded_5Day!$A84)))))))</f>
        <v/>
      </c>
      <c r="AX84" s="54" t="str">
        <f>IF($A84&lt;='All Results'!$B$4,"",IF(SUM('MissFill 1'!AW$2:AW84)=0,"",(IF('MissFill 1'!AW84/SUM('MissFill 1'!AW$2:AW84)&gt;0.01,"",IF('MissFill 1'!AW83/SUM('MissFill 1'!AW$2:AW84)&gt;0.01,"",IF('MissFill 1'!AW82/SUM('MissFill 1'!AW$2:AW84)&gt;0.01,"",IF('MissFill 1'!AW81/SUM('MissFill 1'!AW$2:AW84)&gt;0.01,"",DateEnded_5Day!$A84)))))))</f>
        <v/>
      </c>
    </row>
    <row r="85" spans="1:50" x14ac:dyDescent="0.25">
      <c r="A85" s="41">
        <v>44430</v>
      </c>
      <c r="B85" s="52">
        <v>234</v>
      </c>
      <c r="C85" s="54" t="str">
        <f>IF($A85&lt;='All Results'!$B$4,"",IF(SUM('MissFill 1'!B$2:B85)=0,"",(IF('MissFill 1'!B85/SUM('MissFill 1'!B$2:B85)&gt;0.01,"",IF('MissFill 1'!B84/SUM('MissFill 1'!B$2:B85)&gt;0.01,"",IF('MissFill 1'!B83/SUM('MissFill 1'!B$2:B85)&gt;0.01,"",IF('MissFill 1'!B82/SUM('MissFill 1'!B$2:B85)&gt;0.01,"",DateEnded_5Day!$A85)))))))</f>
        <v/>
      </c>
      <c r="D85" s="54" t="str">
        <f>IF($A85&lt;='All Results'!$B$4,"",IF(SUM('MissFill 1'!C$2:C85)=0,"",(IF('MissFill 1'!C85/SUM('MissFill 1'!C$2:C85)&gt;0.01,"",IF('MissFill 1'!C84/SUM('MissFill 1'!C$2:C85)&gt;0.01,"",IF('MissFill 1'!C83/SUM('MissFill 1'!C$2:C85)&gt;0.01,"",IF('MissFill 1'!C82/SUM('MissFill 1'!C$2:C85)&gt;0.01,"",DateEnded_5Day!$A85)))))))</f>
        <v/>
      </c>
      <c r="E85" s="54" t="str">
        <f>IF($A85&lt;='All Results'!$B$4,"",IF(SUM('MissFill 1'!D$2:D85)=0,"",(IF('MissFill 1'!D85/SUM('MissFill 1'!D$2:D85)&gt;0.01,"",IF('MissFill 1'!D84/SUM('MissFill 1'!D$2:D85)&gt;0.01,"",IF('MissFill 1'!D83/SUM('MissFill 1'!D$2:D85)&gt;0.01,"",IF('MissFill 1'!D82/SUM('MissFill 1'!D$2:D85)&gt;0.01,"",DateEnded_5Day!$A85)))))))</f>
        <v/>
      </c>
      <c r="F85" s="54" t="str">
        <f>IF($A85&lt;='All Results'!$B$4,"",IF(SUM('MissFill 1'!E$2:E85)=0,"",(IF('MissFill 1'!E85/SUM('MissFill 1'!E$2:E85)&gt;0.01,"",IF('MissFill 1'!E84/SUM('MissFill 1'!E$2:E85)&gt;0.01,"",IF('MissFill 1'!E83/SUM('MissFill 1'!E$2:E85)&gt;0.01,"",IF('MissFill 1'!E82/SUM('MissFill 1'!E$2:E85)&gt;0.01,"",DateEnded_5Day!$A85)))))))</f>
        <v/>
      </c>
      <c r="G85" s="54" t="str">
        <f>IF($A85&lt;='All Results'!$B$4,"",IF(SUM('MissFill 1'!F$2:F85)=0,"",(IF('MissFill 1'!F85/SUM('MissFill 1'!F$2:F85)&gt;0.01,"",IF('MissFill 1'!F84/SUM('MissFill 1'!F$2:F85)&gt;0.01,"",IF('MissFill 1'!F83/SUM('MissFill 1'!F$2:F85)&gt;0.01,"",IF('MissFill 1'!F82/SUM('MissFill 1'!F$2:F85)&gt;0.01,"",DateEnded_5Day!$A85)))))))</f>
        <v/>
      </c>
      <c r="H85" s="54" t="str">
        <f>IF($A85&lt;='All Results'!$B$4,"",IF(SUM('MissFill 1'!G$2:G85)=0,"",(IF('MissFill 1'!G85/SUM('MissFill 1'!G$2:G85)&gt;0.01,"",IF('MissFill 1'!G84/SUM('MissFill 1'!G$2:G85)&gt;0.01,"",IF('MissFill 1'!G83/SUM('MissFill 1'!G$2:G85)&gt;0.01,"",IF('MissFill 1'!G82/SUM('MissFill 1'!G$2:G85)&gt;0.01,"",DateEnded_5Day!$A85)))))))</f>
        <v/>
      </c>
      <c r="I85" s="54" t="str">
        <f>IF($A85&lt;='All Results'!$B$4,"",IF(SUM('MissFill 1'!H$2:H85)=0,"",(IF('MissFill 1'!H85/SUM('MissFill 1'!H$2:H85)&gt;0.01,"",IF('MissFill 1'!H84/SUM('MissFill 1'!H$2:H85)&gt;0.01,"",IF('MissFill 1'!H83/SUM('MissFill 1'!H$2:H85)&gt;0.01,"",IF('MissFill 1'!H82/SUM('MissFill 1'!H$2:H85)&gt;0.01,"",DateEnded_5Day!$A85)))))))</f>
        <v/>
      </c>
      <c r="J85" s="54" t="str">
        <f>IF($A85&lt;='All Results'!$B$4,"",IF(SUM('MissFill 1'!I$2:I85)=0,"",(IF('MissFill 1'!I85/SUM('MissFill 1'!I$2:I85)&gt;0.01,"",IF('MissFill 1'!I84/SUM('MissFill 1'!I$2:I85)&gt;0.01,"",IF('MissFill 1'!I83/SUM('MissFill 1'!I$2:I85)&gt;0.01,"",IF('MissFill 1'!I82/SUM('MissFill 1'!I$2:I85)&gt;0.01,"",DateEnded_5Day!$A85)))))))</f>
        <v/>
      </c>
      <c r="K85" s="54" t="str">
        <f>IF($A85&lt;='All Results'!$B$4,"",IF(SUM('MissFill 1'!J$2:J85)=0,"",(IF('MissFill 1'!J85/SUM('MissFill 1'!J$2:J85)&gt;0.01,"",IF('MissFill 1'!J84/SUM('MissFill 1'!J$2:J85)&gt;0.01,"",IF('MissFill 1'!J83/SUM('MissFill 1'!J$2:J85)&gt;0.01,"",IF('MissFill 1'!J82/SUM('MissFill 1'!J$2:J85)&gt;0.01,"",DateEnded_5Day!$A85)))))))</f>
        <v/>
      </c>
      <c r="L85" s="54" t="str">
        <f>IF($A85&lt;='All Results'!$B$4,"",IF(SUM('MissFill 1'!K$2:K85)=0,"",(IF('MissFill 1'!K85/SUM('MissFill 1'!K$2:K85)&gt;0.01,"",IF('MissFill 1'!K84/SUM('MissFill 1'!K$2:K85)&gt;0.01,"",IF('MissFill 1'!K83/SUM('MissFill 1'!K$2:K85)&gt;0.01,"",IF('MissFill 1'!K82/SUM('MissFill 1'!K$2:K85)&gt;0.01,"",DateEnded_5Day!$A85)))))))</f>
        <v/>
      </c>
      <c r="M85" s="54" t="str">
        <f>IF($A85&lt;='All Results'!$B$4,"",IF(SUM('MissFill 1'!L$2:L85)=0,"",(IF('MissFill 1'!L85/SUM('MissFill 1'!L$2:L85)&gt;0.01,"",IF('MissFill 1'!L84/SUM('MissFill 1'!L$2:L85)&gt;0.01,"",IF('MissFill 1'!L83/SUM('MissFill 1'!L$2:L85)&gt;0.01,"",IF('MissFill 1'!L82/SUM('MissFill 1'!L$2:L85)&gt;0.01,"",DateEnded_5Day!$A85)))))))</f>
        <v/>
      </c>
      <c r="N85" s="54" t="str">
        <f>IF($A85&lt;='All Results'!$B$4,"",IF(SUM('MissFill 1'!M$2:M85)=0,"",(IF('MissFill 1'!M85/SUM('MissFill 1'!M$2:M85)&gt;0.01,"",IF('MissFill 1'!M84/SUM('MissFill 1'!M$2:M85)&gt;0.01,"",IF('MissFill 1'!M83/SUM('MissFill 1'!M$2:M85)&gt;0.01,"",IF('MissFill 1'!M82/SUM('MissFill 1'!M$2:M85)&gt;0.01,"",DateEnded_5Day!$A85)))))))</f>
        <v/>
      </c>
      <c r="O85" s="54" t="str">
        <f>IF($A85&lt;='All Results'!$B$4,"",IF(SUM('MissFill 1'!N$2:N85)=0,"",(IF('MissFill 1'!N85/SUM('MissFill 1'!N$2:N85)&gt;0.01,"",IF('MissFill 1'!N84/SUM('MissFill 1'!N$2:N85)&gt;0.01,"",IF('MissFill 1'!N83/SUM('MissFill 1'!N$2:N85)&gt;0.01,"",IF('MissFill 1'!N82/SUM('MissFill 1'!N$2:N85)&gt;0.01,"",DateEnded_5Day!$A85)))))))</f>
        <v/>
      </c>
      <c r="P85" s="54" t="str">
        <f>IF($A85&lt;='All Results'!$B$4,"",IF(SUM('MissFill 1'!O$2:O85)=0,"",(IF('MissFill 1'!O85/SUM('MissFill 1'!O$2:O85)&gt;0.01,"",IF('MissFill 1'!O84/SUM('MissFill 1'!O$2:O85)&gt;0.01,"",IF('MissFill 1'!O83/SUM('MissFill 1'!O$2:O85)&gt;0.01,"",IF('MissFill 1'!O82/SUM('MissFill 1'!O$2:O85)&gt;0.01,"",DateEnded_5Day!$A85)))))))</f>
        <v/>
      </c>
      <c r="Q85" s="54" t="str">
        <f>IF($A85&lt;='All Results'!$B$4,"",IF(SUM('MissFill 1'!P$2:P85)=0,"",(IF('MissFill 1'!P85/SUM('MissFill 1'!P$2:P85)&gt;0.01,"",IF('MissFill 1'!P84/SUM('MissFill 1'!P$2:P85)&gt;0.01,"",IF('MissFill 1'!P83/SUM('MissFill 1'!P$2:P85)&gt;0.01,"",IF('MissFill 1'!P82/SUM('MissFill 1'!P$2:P85)&gt;0.01,"",DateEnded_5Day!$A85)))))))</f>
        <v/>
      </c>
      <c r="R85" s="54" t="str">
        <f>IF($A85&lt;='All Results'!$B$4,"",IF(SUM('MissFill 1'!Q$2:Q85)=0,"",(IF('MissFill 1'!Q85/SUM('MissFill 1'!Q$2:Q85)&gt;0.01,"",IF('MissFill 1'!Q84/SUM('MissFill 1'!Q$2:Q85)&gt;0.01,"",IF('MissFill 1'!Q83/SUM('MissFill 1'!Q$2:Q85)&gt;0.01,"",IF('MissFill 1'!Q82/SUM('MissFill 1'!Q$2:Q85)&gt;0.01,"",DateEnded_5Day!$A85)))))))</f>
        <v/>
      </c>
      <c r="S85" s="54" t="str">
        <f>IF($A85&lt;='All Results'!$B$4,"",IF(SUM('MissFill 1'!R$2:R85)=0,"",(IF('MissFill 1'!R85/SUM('MissFill 1'!R$2:R85)&gt;0.01,"",IF('MissFill 1'!R84/SUM('MissFill 1'!R$2:R85)&gt;0.01,"",IF('MissFill 1'!R83/SUM('MissFill 1'!R$2:R85)&gt;0.01,"",IF('MissFill 1'!R82/SUM('MissFill 1'!R$2:R85)&gt;0.01,"",DateEnded_5Day!$A85)))))))</f>
        <v/>
      </c>
      <c r="T85" s="54" t="str">
        <f>IF($A85&lt;='All Results'!$B$4,"",IF(SUM('MissFill 1'!S$2:S85)=0,"",(IF('MissFill 1'!S85/SUM('MissFill 1'!S$2:S85)&gt;0.01,"",IF('MissFill 1'!S84/SUM('MissFill 1'!S$2:S85)&gt;0.01,"",IF('MissFill 1'!S83/SUM('MissFill 1'!S$2:S85)&gt;0.01,"",IF('MissFill 1'!S82/SUM('MissFill 1'!S$2:S85)&gt;0.01,"",DateEnded_5Day!$A85)))))))</f>
        <v/>
      </c>
      <c r="U85" s="54" t="str">
        <f>IF($A85&lt;='All Results'!$B$4,"",IF(SUM('MissFill 1'!T$2:T85)=0,"",(IF('MissFill 1'!T85/SUM('MissFill 1'!T$2:T85)&gt;0.01,"",IF('MissFill 1'!T84/SUM('MissFill 1'!T$2:T85)&gt;0.01,"",IF('MissFill 1'!T83/SUM('MissFill 1'!T$2:T85)&gt;0.01,"",IF('MissFill 1'!T82/SUM('MissFill 1'!T$2:T85)&gt;0.01,"",DateEnded_5Day!$A85)))))))</f>
        <v/>
      </c>
      <c r="V85" s="54" t="str">
        <f>IF($A85&lt;='All Results'!$B$4,"",IF(SUM('MissFill 1'!U$2:U85)=0,"",(IF('MissFill 1'!U85/SUM('MissFill 1'!U$2:U85)&gt;0.01,"",IF('MissFill 1'!U84/SUM('MissFill 1'!U$2:U85)&gt;0.01,"",IF('MissFill 1'!U83/SUM('MissFill 1'!U$2:U85)&gt;0.01,"",IF('MissFill 1'!U82/SUM('MissFill 1'!U$2:U85)&gt;0.01,"",DateEnded_5Day!$A85)))))))</f>
        <v/>
      </c>
      <c r="W85" s="54" t="str">
        <f>IF($A85&lt;='All Results'!$B$4,"",IF(SUM('MissFill 1'!V$2:V85)=0,"",(IF('MissFill 1'!V85/SUM('MissFill 1'!V$2:V85)&gt;0.01,"",IF('MissFill 1'!V84/SUM('MissFill 1'!V$2:V85)&gt;0.01,"",IF('MissFill 1'!V83/SUM('MissFill 1'!V$2:V85)&gt;0.01,"",IF('MissFill 1'!V82/SUM('MissFill 1'!V$2:V85)&gt;0.01,"",DateEnded_5Day!$A85)))))))</f>
        <v/>
      </c>
      <c r="X85" s="54" t="str">
        <f>IF($A85&lt;='All Results'!$B$4,"",IF(SUM('MissFill 1'!W$2:W85)=0,"",(IF('MissFill 1'!W85/SUM('MissFill 1'!W$2:W85)&gt;0.01,"",IF('MissFill 1'!W84/SUM('MissFill 1'!W$2:W85)&gt;0.01,"",IF('MissFill 1'!W83/SUM('MissFill 1'!W$2:W85)&gt;0.01,"",IF('MissFill 1'!W82/SUM('MissFill 1'!W$2:W85)&gt;0.01,"",DateEnded_5Day!$A85)))))))</f>
        <v/>
      </c>
      <c r="Y85" s="54" t="str">
        <f>IF($A85&lt;='All Results'!$B$4,"",IF(SUM('MissFill 1'!X$2:X85)=0,"",(IF('MissFill 1'!X85/SUM('MissFill 1'!X$2:X85)&gt;0.01,"",IF('MissFill 1'!X84/SUM('MissFill 1'!X$2:X85)&gt;0.01,"",IF('MissFill 1'!X83/SUM('MissFill 1'!X$2:X85)&gt;0.01,"",IF('MissFill 1'!X82/SUM('MissFill 1'!X$2:X85)&gt;0.01,"",DateEnded_5Day!$A85)))))))</f>
        <v/>
      </c>
      <c r="Z85" s="54" t="str">
        <f>IF($A85&lt;='All Results'!$B$4,"",IF(SUM('MissFill 1'!Y$2:Y85)=0,"",(IF('MissFill 1'!Y85/SUM('MissFill 1'!Y$2:Y85)&gt;0.01,"",IF('MissFill 1'!Y84/SUM('MissFill 1'!Y$2:Y85)&gt;0.01,"",IF('MissFill 1'!Y83/SUM('MissFill 1'!Y$2:Y85)&gt;0.01,"",IF('MissFill 1'!Y82/SUM('MissFill 1'!Y$2:Y85)&gt;0.01,"",DateEnded_5Day!$A85)))))))</f>
        <v/>
      </c>
      <c r="AA85" s="54" t="str">
        <f>IF($A85&lt;='All Results'!$B$4,"",IF(SUM('MissFill 1'!Z$2:Z85)=0,"",(IF('MissFill 1'!Z85/SUM('MissFill 1'!Z$2:Z85)&gt;0.01,"",IF('MissFill 1'!Z84/SUM('MissFill 1'!Z$2:Z85)&gt;0.01,"",IF('MissFill 1'!Z83/SUM('MissFill 1'!Z$2:Z85)&gt;0.01,"",IF('MissFill 1'!Z82/SUM('MissFill 1'!Z$2:Z85)&gt;0.01,"",DateEnded_5Day!$A85)))))))</f>
        <v/>
      </c>
      <c r="AB85" s="54" t="str">
        <f>IF($A85&lt;='All Results'!$B$4,"",IF(SUM('MissFill 1'!AA$2:AA85)=0,"",(IF('MissFill 1'!AA85/SUM('MissFill 1'!AA$2:AA85)&gt;0.01,"",IF('MissFill 1'!AA84/SUM('MissFill 1'!AA$2:AA85)&gt;0.01,"",IF('MissFill 1'!AA83/SUM('MissFill 1'!AA$2:AA85)&gt;0.01,"",IF('MissFill 1'!AA82/SUM('MissFill 1'!AA$2:AA85)&gt;0.01,"",DateEnded_5Day!$A85)))))))</f>
        <v/>
      </c>
      <c r="AC85" s="54" t="str">
        <f>IF($A85&lt;='All Results'!$B$4,"",IF(SUM('MissFill 1'!AB$2:AB85)=0,"",(IF('MissFill 1'!AB85/SUM('MissFill 1'!AB$2:AB85)&gt;0.01,"",IF('MissFill 1'!AB84/SUM('MissFill 1'!AB$2:AB85)&gt;0.01,"",IF('MissFill 1'!AB83/SUM('MissFill 1'!AB$2:AB85)&gt;0.01,"",IF('MissFill 1'!AB82/SUM('MissFill 1'!AB$2:AB85)&gt;0.01,"",DateEnded_5Day!$A85)))))))</f>
        <v/>
      </c>
      <c r="AD85" s="54" t="str">
        <f>IF($A85&lt;='All Results'!$B$4,"",IF(SUM('MissFill 1'!AC$2:AC85)=0,"",(IF('MissFill 1'!AC85/SUM('MissFill 1'!AC$2:AC85)&gt;0.01,"",IF('MissFill 1'!AC84/SUM('MissFill 1'!AC$2:AC85)&gt;0.01,"",IF('MissFill 1'!AC83/SUM('MissFill 1'!AC$2:AC85)&gt;0.01,"",IF('MissFill 1'!AC82/SUM('MissFill 1'!AC$2:AC85)&gt;0.01,"",DateEnded_5Day!$A85)))))))</f>
        <v/>
      </c>
      <c r="AE85" s="54" t="str">
        <f>IF($A85&lt;='All Results'!$B$4,"",IF(SUM('MissFill 1'!AD$2:AD85)=0,"",(IF('MissFill 1'!AD85/SUM('MissFill 1'!AD$2:AD85)&gt;0.01,"",IF('MissFill 1'!AD84/SUM('MissFill 1'!AD$2:AD85)&gt;0.01,"",IF('MissFill 1'!AD83/SUM('MissFill 1'!AD$2:AD85)&gt;0.01,"",IF('MissFill 1'!AD82/SUM('MissFill 1'!AD$2:AD85)&gt;0.01,"",DateEnded_5Day!$A85)))))))</f>
        <v/>
      </c>
      <c r="AF85" s="54" t="str">
        <f>IF($A85&lt;='All Results'!$B$4,"",IF(SUM('MissFill 1'!AE$2:AE85)=0,"",(IF('MissFill 1'!AE85/SUM('MissFill 1'!AE$2:AE85)&gt;0.01,"",IF('MissFill 1'!AE84/SUM('MissFill 1'!AE$2:AE85)&gt;0.01,"",IF('MissFill 1'!AE83/SUM('MissFill 1'!AE$2:AE85)&gt;0.01,"",IF('MissFill 1'!AE82/SUM('MissFill 1'!AE$2:AE85)&gt;0.01,"",DateEnded_5Day!$A85)))))))</f>
        <v/>
      </c>
      <c r="AG85" s="54" t="str">
        <f>IF($A85&lt;='All Results'!$B$4,"",IF(SUM('MissFill 1'!AF$2:AF85)=0,"",(IF('MissFill 1'!AF85/SUM('MissFill 1'!AF$2:AF85)&gt;0.01,"",IF('MissFill 1'!AF84/SUM('MissFill 1'!AF$2:AF85)&gt;0.01,"",IF('MissFill 1'!AF83/SUM('MissFill 1'!AF$2:AF85)&gt;0.01,"",IF('MissFill 1'!AF82/SUM('MissFill 1'!AF$2:AF85)&gt;0.01,"",DateEnded_5Day!$A85)))))))</f>
        <v/>
      </c>
      <c r="AH85" s="54" t="str">
        <f>IF($A85&lt;='All Results'!$B$4,"",IF(SUM('MissFill 1'!AG$2:AG85)=0,"",(IF('MissFill 1'!AG85/SUM('MissFill 1'!AG$2:AG85)&gt;0.01,"",IF('MissFill 1'!AG84/SUM('MissFill 1'!AG$2:AG85)&gt;0.01,"",IF('MissFill 1'!AG83/SUM('MissFill 1'!AG$2:AG85)&gt;0.01,"",IF('MissFill 1'!AG82/SUM('MissFill 1'!AG$2:AG85)&gt;0.01,"",DateEnded_5Day!$A85)))))))</f>
        <v/>
      </c>
      <c r="AI85" s="54" t="str">
        <f>IF($A85&lt;='All Results'!$B$4,"",IF(SUM('MissFill 1'!AH$2:AH85)=0,"",(IF('MissFill 1'!AH85/SUM('MissFill 1'!AH$2:AH85)&gt;0.01,"",IF('MissFill 1'!AH84/SUM('MissFill 1'!AH$2:AH85)&gt;0.01,"",IF('MissFill 1'!AH83/SUM('MissFill 1'!AH$2:AH85)&gt;0.01,"",IF('MissFill 1'!AH82/SUM('MissFill 1'!AH$2:AH85)&gt;0.01,"",DateEnded_5Day!$A85)))))))</f>
        <v/>
      </c>
      <c r="AJ85" s="54" t="str">
        <f>IF($A85&lt;='All Results'!$B$4,"",IF(SUM('MissFill 1'!AI$2:AI85)=0,"",(IF('MissFill 1'!AI85/SUM('MissFill 1'!AI$2:AI85)&gt;0.01,"",IF('MissFill 1'!AI84/SUM('MissFill 1'!AI$2:AI85)&gt;0.01,"",IF('MissFill 1'!AI83/SUM('MissFill 1'!AI$2:AI85)&gt;0.01,"",IF('MissFill 1'!AI82/SUM('MissFill 1'!AI$2:AI85)&gt;0.01,"",DateEnded_5Day!$A85)))))))</f>
        <v/>
      </c>
      <c r="AK85" s="54" t="str">
        <f>IF($A85&lt;='All Results'!$B$4,"",IF(SUM('MissFill 1'!AJ$2:AJ85)=0,"",(IF('MissFill 1'!AJ85/SUM('MissFill 1'!AJ$2:AJ85)&gt;0.01,"",IF('MissFill 1'!AJ84/SUM('MissFill 1'!AJ$2:AJ85)&gt;0.01,"",IF('MissFill 1'!AJ83/SUM('MissFill 1'!AJ$2:AJ85)&gt;0.01,"",IF('MissFill 1'!AJ82/SUM('MissFill 1'!AJ$2:AJ85)&gt;0.01,"",DateEnded_5Day!$A85)))))))</f>
        <v/>
      </c>
      <c r="AL85" s="54" t="str">
        <f>IF($A85&lt;='All Results'!$B$4,"",IF(SUM('MissFill 1'!AK$2:AK85)=0,"",(IF('MissFill 1'!AK85/SUM('MissFill 1'!AK$2:AK85)&gt;0.01,"",IF('MissFill 1'!AK84/SUM('MissFill 1'!AK$2:AK85)&gt;0.01,"",IF('MissFill 1'!AK83/SUM('MissFill 1'!AK$2:AK85)&gt;0.01,"",IF('MissFill 1'!AK82/SUM('MissFill 1'!AK$2:AK85)&gt;0.01,"",DateEnded_5Day!$A85)))))))</f>
        <v/>
      </c>
      <c r="AM85" s="54" t="str">
        <f>IF($A85&lt;='All Results'!$B$4,"",IF(SUM('MissFill 1'!AL$2:AL85)=0,"",(IF('MissFill 1'!AL85/SUM('MissFill 1'!AL$2:AL85)&gt;0.01,"",IF('MissFill 1'!AL84/SUM('MissFill 1'!AL$2:AL85)&gt;0.01,"",IF('MissFill 1'!AL83/SUM('MissFill 1'!AL$2:AL85)&gt;0.01,"",IF('MissFill 1'!AL82/SUM('MissFill 1'!AL$2:AL85)&gt;0.01,"",DateEnded_5Day!$A85)))))))</f>
        <v/>
      </c>
      <c r="AN85" s="54" t="str">
        <f>IF($A85&lt;='All Results'!$B$4,"",IF(SUM('MissFill 1'!AM$2:AM85)=0,"",(IF('MissFill 1'!AM85/SUM('MissFill 1'!AM$2:AM85)&gt;0.01,"",IF('MissFill 1'!AM84/SUM('MissFill 1'!AM$2:AM85)&gt;0.01,"",IF('MissFill 1'!AM83/SUM('MissFill 1'!AM$2:AM85)&gt;0.01,"",IF('MissFill 1'!AM82/SUM('MissFill 1'!AM$2:AM85)&gt;0.01,"",DateEnded_5Day!$A85)))))))</f>
        <v/>
      </c>
      <c r="AO85" s="54" t="str">
        <f>IF($A85&lt;='All Results'!$B$4,"",IF(SUM('MissFill 1'!AN$2:AN85)=0,"",(IF('MissFill 1'!AN85/SUM('MissFill 1'!AN$2:AN85)&gt;0.01,"",IF('MissFill 1'!AN84/SUM('MissFill 1'!AN$2:AN85)&gt;0.01,"",IF('MissFill 1'!AN83/SUM('MissFill 1'!AN$2:AN85)&gt;0.01,"",IF('MissFill 1'!AN82/SUM('MissFill 1'!AN$2:AN85)&gt;0.01,"",DateEnded_5Day!$A85)))))))</f>
        <v/>
      </c>
      <c r="AP85" s="54" t="str">
        <f>IF($A85&lt;='All Results'!$B$4,"",IF(SUM('MissFill 1'!AO$2:AO85)=0,"",(IF('MissFill 1'!AO85/SUM('MissFill 1'!AO$2:AO85)&gt;0.01,"",IF('MissFill 1'!AO84/SUM('MissFill 1'!AO$2:AO85)&gt;0.01,"",IF('MissFill 1'!AO83/SUM('MissFill 1'!AO$2:AO85)&gt;0.01,"",IF('MissFill 1'!AO82/SUM('MissFill 1'!AO$2:AO85)&gt;0.01,"",DateEnded_5Day!$A85)))))))</f>
        <v/>
      </c>
      <c r="AQ85" s="54" t="str">
        <f>IF($A85&lt;='All Results'!$B$4,"",IF(SUM('MissFill 1'!AP$2:AP85)=0,"",(IF('MissFill 1'!AP85/SUM('MissFill 1'!AP$2:AP85)&gt;0.01,"",IF('MissFill 1'!AP84/SUM('MissFill 1'!AP$2:AP85)&gt;0.01,"",IF('MissFill 1'!AP83/SUM('MissFill 1'!AP$2:AP85)&gt;0.01,"",IF('MissFill 1'!AP82/SUM('MissFill 1'!AP$2:AP85)&gt;0.01,"",DateEnded_5Day!$A85)))))))</f>
        <v/>
      </c>
      <c r="AR85" s="54" t="str">
        <f>IF($A85&lt;='All Results'!$B$4,"",IF(SUM('MissFill 1'!AQ$2:AQ85)=0,"",(IF('MissFill 1'!AQ85/SUM('MissFill 1'!AQ$2:AQ85)&gt;0.01,"",IF('MissFill 1'!AQ84/SUM('MissFill 1'!AQ$2:AQ85)&gt;0.01,"",IF('MissFill 1'!AQ83/SUM('MissFill 1'!AQ$2:AQ85)&gt;0.01,"",IF('MissFill 1'!AQ82/SUM('MissFill 1'!AQ$2:AQ85)&gt;0.01,"",DateEnded_5Day!$A85)))))))</f>
        <v/>
      </c>
      <c r="AS85" s="54" t="str">
        <f>IF($A85&lt;='All Results'!$B$4,"",IF(SUM('MissFill 1'!AR$2:AR85)=0,"",(IF('MissFill 1'!AR85/SUM('MissFill 1'!AR$2:AR85)&gt;0.01,"",IF('MissFill 1'!AR84/SUM('MissFill 1'!AR$2:AR85)&gt;0.01,"",IF('MissFill 1'!AR83/SUM('MissFill 1'!AR$2:AR85)&gt;0.01,"",IF('MissFill 1'!AR82/SUM('MissFill 1'!AR$2:AR85)&gt;0.01,"",DateEnded_5Day!$A85)))))))</f>
        <v/>
      </c>
      <c r="AT85" s="54" t="str">
        <f>IF($A85&lt;='All Results'!$B$4,"",IF(SUM('MissFill 1'!AS$2:AS85)=0,"",(IF('MissFill 1'!AS85/SUM('MissFill 1'!AS$2:AS85)&gt;0.01,"",IF('MissFill 1'!AS84/SUM('MissFill 1'!AS$2:AS85)&gt;0.01,"",IF('MissFill 1'!AS83/SUM('MissFill 1'!AS$2:AS85)&gt;0.01,"",IF('MissFill 1'!AS82/SUM('MissFill 1'!AS$2:AS85)&gt;0.01,"",DateEnded_5Day!$A85)))))))</f>
        <v/>
      </c>
      <c r="AU85" s="54" t="str">
        <f>IF($A85&lt;='All Results'!$B$4,"",IF(SUM('MissFill 1'!AT$2:AT85)=0,"",(IF('MissFill 1'!AT85/SUM('MissFill 1'!AT$2:AT85)&gt;0.01,"",IF('MissFill 1'!AT84/SUM('MissFill 1'!AT$2:AT85)&gt;0.01,"",IF('MissFill 1'!AT83/SUM('MissFill 1'!AT$2:AT85)&gt;0.01,"",IF('MissFill 1'!AT82/SUM('MissFill 1'!AT$2:AT85)&gt;0.01,"",DateEnded_5Day!$A85)))))))</f>
        <v/>
      </c>
      <c r="AV85" s="54" t="str">
        <f>IF($A85&lt;='All Results'!$B$4,"",IF(SUM('MissFill 1'!AU$2:AU85)=0,"",(IF('MissFill 1'!AU85/SUM('MissFill 1'!AU$2:AU85)&gt;0.01,"",IF('MissFill 1'!AU84/SUM('MissFill 1'!AU$2:AU85)&gt;0.01,"",IF('MissFill 1'!AU83/SUM('MissFill 1'!AU$2:AU85)&gt;0.01,"",IF('MissFill 1'!AU82/SUM('MissFill 1'!AU$2:AU85)&gt;0.01,"",DateEnded_5Day!$A85)))))))</f>
        <v/>
      </c>
      <c r="AW85" s="54" t="str">
        <f>IF($A85&lt;='All Results'!$B$4,"",IF(SUM('MissFill 1'!AV$2:AV85)=0,"",(IF('MissFill 1'!AV85/SUM('MissFill 1'!AV$2:AV85)&gt;0.01,"",IF('MissFill 1'!AV84/SUM('MissFill 1'!AV$2:AV85)&gt;0.01,"",IF('MissFill 1'!AV83/SUM('MissFill 1'!AV$2:AV85)&gt;0.01,"",IF('MissFill 1'!AV82/SUM('MissFill 1'!AV$2:AV85)&gt;0.01,"",DateEnded_5Day!$A85)))))))</f>
        <v/>
      </c>
      <c r="AX85" s="54" t="str">
        <f>IF($A85&lt;='All Results'!$B$4,"",IF(SUM('MissFill 1'!AW$2:AW85)=0,"",(IF('MissFill 1'!AW85/SUM('MissFill 1'!AW$2:AW85)&gt;0.01,"",IF('MissFill 1'!AW84/SUM('MissFill 1'!AW$2:AW85)&gt;0.01,"",IF('MissFill 1'!AW83/SUM('MissFill 1'!AW$2:AW85)&gt;0.01,"",IF('MissFill 1'!AW82/SUM('MissFill 1'!AW$2:AW85)&gt;0.01,"",DateEnded_5Day!$A85)))))))</f>
        <v/>
      </c>
    </row>
    <row r="86" spans="1:50" x14ac:dyDescent="0.25">
      <c r="A86" s="41">
        <v>44431</v>
      </c>
      <c r="B86" s="52">
        <v>235</v>
      </c>
      <c r="C86" s="54" t="str">
        <f>IF($A86&lt;='All Results'!$B$4,"",IF(SUM('MissFill 1'!B$2:B86)=0,"",(IF('MissFill 1'!B86/SUM('MissFill 1'!B$2:B86)&gt;0.01,"",IF('MissFill 1'!B85/SUM('MissFill 1'!B$2:B86)&gt;0.01,"",IF('MissFill 1'!B84/SUM('MissFill 1'!B$2:B86)&gt;0.01,"",IF('MissFill 1'!B83/SUM('MissFill 1'!B$2:B86)&gt;0.01,"",DateEnded_5Day!$A86)))))))</f>
        <v/>
      </c>
      <c r="D86" s="54" t="str">
        <f>IF($A86&lt;='All Results'!$B$4,"",IF(SUM('MissFill 1'!C$2:C86)=0,"",(IF('MissFill 1'!C86/SUM('MissFill 1'!C$2:C86)&gt;0.01,"",IF('MissFill 1'!C85/SUM('MissFill 1'!C$2:C86)&gt;0.01,"",IF('MissFill 1'!C84/SUM('MissFill 1'!C$2:C86)&gt;0.01,"",IF('MissFill 1'!C83/SUM('MissFill 1'!C$2:C86)&gt;0.01,"",DateEnded_5Day!$A86)))))))</f>
        <v/>
      </c>
      <c r="E86" s="54" t="str">
        <f>IF($A86&lt;='All Results'!$B$4,"",IF(SUM('MissFill 1'!D$2:D86)=0,"",(IF('MissFill 1'!D86/SUM('MissFill 1'!D$2:D86)&gt;0.01,"",IF('MissFill 1'!D85/SUM('MissFill 1'!D$2:D86)&gt;0.01,"",IF('MissFill 1'!D84/SUM('MissFill 1'!D$2:D86)&gt;0.01,"",IF('MissFill 1'!D83/SUM('MissFill 1'!D$2:D86)&gt;0.01,"",DateEnded_5Day!$A86)))))))</f>
        <v/>
      </c>
      <c r="F86" s="54" t="str">
        <f>IF($A86&lt;='All Results'!$B$4,"",IF(SUM('MissFill 1'!E$2:E86)=0,"",(IF('MissFill 1'!E86/SUM('MissFill 1'!E$2:E86)&gt;0.01,"",IF('MissFill 1'!E85/SUM('MissFill 1'!E$2:E86)&gt;0.01,"",IF('MissFill 1'!E84/SUM('MissFill 1'!E$2:E86)&gt;0.01,"",IF('MissFill 1'!E83/SUM('MissFill 1'!E$2:E86)&gt;0.01,"",DateEnded_5Day!$A86)))))))</f>
        <v/>
      </c>
      <c r="G86" s="54" t="str">
        <f>IF($A86&lt;='All Results'!$B$4,"",IF(SUM('MissFill 1'!F$2:F86)=0,"",(IF('MissFill 1'!F86/SUM('MissFill 1'!F$2:F86)&gt;0.01,"",IF('MissFill 1'!F85/SUM('MissFill 1'!F$2:F86)&gt;0.01,"",IF('MissFill 1'!F84/SUM('MissFill 1'!F$2:F86)&gt;0.01,"",IF('MissFill 1'!F83/SUM('MissFill 1'!F$2:F86)&gt;0.01,"",DateEnded_5Day!$A86)))))))</f>
        <v/>
      </c>
      <c r="H86" s="54" t="str">
        <f>IF($A86&lt;='All Results'!$B$4,"",IF(SUM('MissFill 1'!G$2:G86)=0,"",(IF('MissFill 1'!G86/SUM('MissFill 1'!G$2:G86)&gt;0.01,"",IF('MissFill 1'!G85/SUM('MissFill 1'!G$2:G86)&gt;0.01,"",IF('MissFill 1'!G84/SUM('MissFill 1'!G$2:G86)&gt;0.01,"",IF('MissFill 1'!G83/SUM('MissFill 1'!G$2:G86)&gt;0.01,"",DateEnded_5Day!$A86)))))))</f>
        <v/>
      </c>
      <c r="I86" s="54" t="str">
        <f>IF($A86&lt;='All Results'!$B$4,"",IF(SUM('MissFill 1'!H$2:H86)=0,"",(IF('MissFill 1'!H86/SUM('MissFill 1'!H$2:H86)&gt;0.01,"",IF('MissFill 1'!H85/SUM('MissFill 1'!H$2:H86)&gt;0.01,"",IF('MissFill 1'!H84/SUM('MissFill 1'!H$2:H86)&gt;0.01,"",IF('MissFill 1'!H83/SUM('MissFill 1'!H$2:H86)&gt;0.01,"",DateEnded_5Day!$A86)))))))</f>
        <v/>
      </c>
      <c r="J86" s="54" t="str">
        <f>IF($A86&lt;='All Results'!$B$4,"",IF(SUM('MissFill 1'!I$2:I86)=0,"",(IF('MissFill 1'!I86/SUM('MissFill 1'!I$2:I86)&gt;0.01,"",IF('MissFill 1'!I85/SUM('MissFill 1'!I$2:I86)&gt;0.01,"",IF('MissFill 1'!I84/SUM('MissFill 1'!I$2:I86)&gt;0.01,"",IF('MissFill 1'!I83/SUM('MissFill 1'!I$2:I86)&gt;0.01,"",DateEnded_5Day!$A86)))))))</f>
        <v/>
      </c>
      <c r="K86" s="54" t="str">
        <f>IF($A86&lt;='All Results'!$B$4,"",IF(SUM('MissFill 1'!J$2:J86)=0,"",(IF('MissFill 1'!J86/SUM('MissFill 1'!J$2:J86)&gt;0.01,"",IF('MissFill 1'!J85/SUM('MissFill 1'!J$2:J86)&gt;0.01,"",IF('MissFill 1'!J84/SUM('MissFill 1'!J$2:J86)&gt;0.01,"",IF('MissFill 1'!J83/SUM('MissFill 1'!J$2:J86)&gt;0.01,"",DateEnded_5Day!$A86)))))))</f>
        <v/>
      </c>
      <c r="L86" s="54" t="str">
        <f>IF($A86&lt;='All Results'!$B$4,"",IF(SUM('MissFill 1'!K$2:K86)=0,"",(IF('MissFill 1'!K86/SUM('MissFill 1'!K$2:K86)&gt;0.01,"",IF('MissFill 1'!K85/SUM('MissFill 1'!K$2:K86)&gt;0.01,"",IF('MissFill 1'!K84/SUM('MissFill 1'!K$2:K86)&gt;0.01,"",IF('MissFill 1'!K83/SUM('MissFill 1'!K$2:K86)&gt;0.01,"",DateEnded_5Day!$A86)))))))</f>
        <v/>
      </c>
      <c r="M86" s="54" t="str">
        <f>IF($A86&lt;='All Results'!$B$4,"",IF(SUM('MissFill 1'!L$2:L86)=0,"",(IF('MissFill 1'!L86/SUM('MissFill 1'!L$2:L86)&gt;0.01,"",IF('MissFill 1'!L85/SUM('MissFill 1'!L$2:L86)&gt;0.01,"",IF('MissFill 1'!L84/SUM('MissFill 1'!L$2:L86)&gt;0.01,"",IF('MissFill 1'!L83/SUM('MissFill 1'!L$2:L86)&gt;0.01,"",DateEnded_5Day!$A86)))))))</f>
        <v/>
      </c>
      <c r="N86" s="54" t="str">
        <f>IF($A86&lt;='All Results'!$B$4,"",IF(SUM('MissFill 1'!M$2:M86)=0,"",(IF('MissFill 1'!M86/SUM('MissFill 1'!M$2:M86)&gt;0.01,"",IF('MissFill 1'!M85/SUM('MissFill 1'!M$2:M86)&gt;0.01,"",IF('MissFill 1'!M84/SUM('MissFill 1'!M$2:M86)&gt;0.01,"",IF('MissFill 1'!M83/SUM('MissFill 1'!M$2:M86)&gt;0.01,"",DateEnded_5Day!$A86)))))))</f>
        <v/>
      </c>
      <c r="O86" s="54" t="str">
        <f>IF($A86&lt;='All Results'!$B$4,"",IF(SUM('MissFill 1'!N$2:N86)=0,"",(IF('MissFill 1'!N86/SUM('MissFill 1'!N$2:N86)&gt;0.01,"",IF('MissFill 1'!N85/SUM('MissFill 1'!N$2:N86)&gt;0.01,"",IF('MissFill 1'!N84/SUM('MissFill 1'!N$2:N86)&gt;0.01,"",IF('MissFill 1'!N83/SUM('MissFill 1'!N$2:N86)&gt;0.01,"",DateEnded_5Day!$A86)))))))</f>
        <v/>
      </c>
      <c r="P86" s="54" t="str">
        <f>IF($A86&lt;='All Results'!$B$4,"",IF(SUM('MissFill 1'!O$2:O86)=0,"",(IF('MissFill 1'!O86/SUM('MissFill 1'!O$2:O86)&gt;0.01,"",IF('MissFill 1'!O85/SUM('MissFill 1'!O$2:O86)&gt;0.01,"",IF('MissFill 1'!O84/SUM('MissFill 1'!O$2:O86)&gt;0.01,"",IF('MissFill 1'!O83/SUM('MissFill 1'!O$2:O86)&gt;0.01,"",DateEnded_5Day!$A86)))))))</f>
        <v/>
      </c>
      <c r="Q86" s="54" t="str">
        <f>IF($A86&lt;='All Results'!$B$4,"",IF(SUM('MissFill 1'!P$2:P86)=0,"",(IF('MissFill 1'!P86/SUM('MissFill 1'!P$2:P86)&gt;0.01,"",IF('MissFill 1'!P85/SUM('MissFill 1'!P$2:P86)&gt;0.01,"",IF('MissFill 1'!P84/SUM('MissFill 1'!P$2:P86)&gt;0.01,"",IF('MissFill 1'!P83/SUM('MissFill 1'!P$2:P86)&gt;0.01,"",DateEnded_5Day!$A86)))))))</f>
        <v/>
      </c>
      <c r="R86" s="54" t="str">
        <f>IF($A86&lt;='All Results'!$B$4,"",IF(SUM('MissFill 1'!Q$2:Q86)=0,"",(IF('MissFill 1'!Q86/SUM('MissFill 1'!Q$2:Q86)&gt;0.01,"",IF('MissFill 1'!Q85/SUM('MissFill 1'!Q$2:Q86)&gt;0.01,"",IF('MissFill 1'!Q84/SUM('MissFill 1'!Q$2:Q86)&gt;0.01,"",IF('MissFill 1'!Q83/SUM('MissFill 1'!Q$2:Q86)&gt;0.01,"",DateEnded_5Day!$A86)))))))</f>
        <v/>
      </c>
      <c r="S86" s="54" t="str">
        <f>IF($A86&lt;='All Results'!$B$4,"",IF(SUM('MissFill 1'!R$2:R86)=0,"",(IF('MissFill 1'!R86/SUM('MissFill 1'!R$2:R86)&gt;0.01,"",IF('MissFill 1'!R85/SUM('MissFill 1'!R$2:R86)&gt;0.01,"",IF('MissFill 1'!R84/SUM('MissFill 1'!R$2:R86)&gt;0.01,"",IF('MissFill 1'!R83/SUM('MissFill 1'!R$2:R86)&gt;0.01,"",DateEnded_5Day!$A86)))))))</f>
        <v/>
      </c>
      <c r="T86" s="54" t="str">
        <f>IF($A86&lt;='All Results'!$B$4,"",IF(SUM('MissFill 1'!S$2:S86)=0,"",(IF('MissFill 1'!S86/SUM('MissFill 1'!S$2:S86)&gt;0.01,"",IF('MissFill 1'!S85/SUM('MissFill 1'!S$2:S86)&gt;0.01,"",IF('MissFill 1'!S84/SUM('MissFill 1'!S$2:S86)&gt;0.01,"",IF('MissFill 1'!S83/SUM('MissFill 1'!S$2:S86)&gt;0.01,"",DateEnded_5Day!$A86)))))))</f>
        <v/>
      </c>
      <c r="U86" s="54" t="str">
        <f>IF($A86&lt;='All Results'!$B$4,"",IF(SUM('MissFill 1'!T$2:T86)=0,"",(IF('MissFill 1'!T86/SUM('MissFill 1'!T$2:T86)&gt;0.01,"",IF('MissFill 1'!T85/SUM('MissFill 1'!T$2:T86)&gt;0.01,"",IF('MissFill 1'!T84/SUM('MissFill 1'!T$2:T86)&gt;0.01,"",IF('MissFill 1'!T83/SUM('MissFill 1'!T$2:T86)&gt;0.01,"",DateEnded_5Day!$A86)))))))</f>
        <v/>
      </c>
      <c r="V86" s="54" t="str">
        <f>IF($A86&lt;='All Results'!$B$4,"",IF(SUM('MissFill 1'!U$2:U86)=0,"",(IF('MissFill 1'!U86/SUM('MissFill 1'!U$2:U86)&gt;0.01,"",IF('MissFill 1'!U85/SUM('MissFill 1'!U$2:U86)&gt;0.01,"",IF('MissFill 1'!U84/SUM('MissFill 1'!U$2:U86)&gt;0.01,"",IF('MissFill 1'!U83/SUM('MissFill 1'!U$2:U86)&gt;0.01,"",DateEnded_5Day!$A86)))))))</f>
        <v/>
      </c>
      <c r="W86" s="54" t="str">
        <f>IF($A86&lt;='All Results'!$B$4,"",IF(SUM('MissFill 1'!V$2:V86)=0,"",(IF('MissFill 1'!V86/SUM('MissFill 1'!V$2:V86)&gt;0.01,"",IF('MissFill 1'!V85/SUM('MissFill 1'!V$2:V86)&gt;0.01,"",IF('MissFill 1'!V84/SUM('MissFill 1'!V$2:V86)&gt;0.01,"",IF('MissFill 1'!V83/SUM('MissFill 1'!V$2:V86)&gt;0.01,"",DateEnded_5Day!$A86)))))))</f>
        <v/>
      </c>
      <c r="X86" s="54" t="str">
        <f>IF($A86&lt;='All Results'!$B$4,"",IF(SUM('MissFill 1'!W$2:W86)=0,"",(IF('MissFill 1'!W86/SUM('MissFill 1'!W$2:W86)&gt;0.01,"",IF('MissFill 1'!W85/SUM('MissFill 1'!W$2:W86)&gt;0.01,"",IF('MissFill 1'!W84/SUM('MissFill 1'!W$2:W86)&gt;0.01,"",IF('MissFill 1'!W83/SUM('MissFill 1'!W$2:W86)&gt;0.01,"",DateEnded_5Day!$A86)))))))</f>
        <v/>
      </c>
      <c r="Y86" s="54" t="str">
        <f>IF($A86&lt;='All Results'!$B$4,"",IF(SUM('MissFill 1'!X$2:X86)=0,"",(IF('MissFill 1'!X86/SUM('MissFill 1'!X$2:X86)&gt;0.01,"",IF('MissFill 1'!X85/SUM('MissFill 1'!X$2:X86)&gt;0.01,"",IF('MissFill 1'!X84/SUM('MissFill 1'!X$2:X86)&gt;0.01,"",IF('MissFill 1'!X83/SUM('MissFill 1'!X$2:X86)&gt;0.01,"",DateEnded_5Day!$A86)))))))</f>
        <v/>
      </c>
      <c r="Z86" s="54" t="str">
        <f>IF($A86&lt;='All Results'!$B$4,"",IF(SUM('MissFill 1'!Y$2:Y86)=0,"",(IF('MissFill 1'!Y86/SUM('MissFill 1'!Y$2:Y86)&gt;0.01,"",IF('MissFill 1'!Y85/SUM('MissFill 1'!Y$2:Y86)&gt;0.01,"",IF('MissFill 1'!Y84/SUM('MissFill 1'!Y$2:Y86)&gt;0.01,"",IF('MissFill 1'!Y83/SUM('MissFill 1'!Y$2:Y86)&gt;0.01,"",DateEnded_5Day!$A86)))))))</f>
        <v/>
      </c>
      <c r="AA86" s="54" t="str">
        <f>IF($A86&lt;='All Results'!$B$4,"",IF(SUM('MissFill 1'!Z$2:Z86)=0,"",(IF('MissFill 1'!Z86/SUM('MissFill 1'!Z$2:Z86)&gt;0.01,"",IF('MissFill 1'!Z85/SUM('MissFill 1'!Z$2:Z86)&gt;0.01,"",IF('MissFill 1'!Z84/SUM('MissFill 1'!Z$2:Z86)&gt;0.01,"",IF('MissFill 1'!Z83/SUM('MissFill 1'!Z$2:Z86)&gt;0.01,"",DateEnded_5Day!$A86)))))))</f>
        <v/>
      </c>
      <c r="AB86" s="54" t="str">
        <f>IF($A86&lt;='All Results'!$B$4,"",IF(SUM('MissFill 1'!AA$2:AA86)=0,"",(IF('MissFill 1'!AA86/SUM('MissFill 1'!AA$2:AA86)&gt;0.01,"",IF('MissFill 1'!AA85/SUM('MissFill 1'!AA$2:AA86)&gt;0.01,"",IF('MissFill 1'!AA84/SUM('MissFill 1'!AA$2:AA86)&gt;0.01,"",IF('MissFill 1'!AA83/SUM('MissFill 1'!AA$2:AA86)&gt;0.01,"",DateEnded_5Day!$A86)))))))</f>
        <v/>
      </c>
      <c r="AC86" s="54" t="str">
        <f>IF($A86&lt;='All Results'!$B$4,"",IF(SUM('MissFill 1'!AB$2:AB86)=0,"",(IF('MissFill 1'!AB86/SUM('MissFill 1'!AB$2:AB86)&gt;0.01,"",IF('MissFill 1'!AB85/SUM('MissFill 1'!AB$2:AB86)&gt;0.01,"",IF('MissFill 1'!AB84/SUM('MissFill 1'!AB$2:AB86)&gt;0.01,"",IF('MissFill 1'!AB83/SUM('MissFill 1'!AB$2:AB86)&gt;0.01,"",DateEnded_5Day!$A86)))))))</f>
        <v/>
      </c>
      <c r="AD86" s="54" t="str">
        <f>IF($A86&lt;='All Results'!$B$4,"",IF(SUM('MissFill 1'!AC$2:AC86)=0,"",(IF('MissFill 1'!AC86/SUM('MissFill 1'!AC$2:AC86)&gt;0.01,"",IF('MissFill 1'!AC85/SUM('MissFill 1'!AC$2:AC86)&gt;0.01,"",IF('MissFill 1'!AC84/SUM('MissFill 1'!AC$2:AC86)&gt;0.01,"",IF('MissFill 1'!AC83/SUM('MissFill 1'!AC$2:AC86)&gt;0.01,"",DateEnded_5Day!$A86)))))))</f>
        <v/>
      </c>
      <c r="AE86" s="54" t="str">
        <f>IF($A86&lt;='All Results'!$B$4,"",IF(SUM('MissFill 1'!AD$2:AD86)=0,"",(IF('MissFill 1'!AD86/SUM('MissFill 1'!AD$2:AD86)&gt;0.01,"",IF('MissFill 1'!AD85/SUM('MissFill 1'!AD$2:AD86)&gt;0.01,"",IF('MissFill 1'!AD84/SUM('MissFill 1'!AD$2:AD86)&gt;0.01,"",IF('MissFill 1'!AD83/SUM('MissFill 1'!AD$2:AD86)&gt;0.01,"",DateEnded_5Day!$A86)))))))</f>
        <v/>
      </c>
      <c r="AF86" s="54" t="str">
        <f>IF($A86&lt;='All Results'!$B$4,"",IF(SUM('MissFill 1'!AE$2:AE86)=0,"",(IF('MissFill 1'!AE86/SUM('MissFill 1'!AE$2:AE86)&gt;0.01,"",IF('MissFill 1'!AE85/SUM('MissFill 1'!AE$2:AE86)&gt;0.01,"",IF('MissFill 1'!AE84/SUM('MissFill 1'!AE$2:AE86)&gt;0.01,"",IF('MissFill 1'!AE83/SUM('MissFill 1'!AE$2:AE86)&gt;0.01,"",DateEnded_5Day!$A86)))))))</f>
        <v/>
      </c>
      <c r="AG86" s="54" t="str">
        <f>IF($A86&lt;='All Results'!$B$4,"",IF(SUM('MissFill 1'!AF$2:AF86)=0,"",(IF('MissFill 1'!AF86/SUM('MissFill 1'!AF$2:AF86)&gt;0.01,"",IF('MissFill 1'!AF85/SUM('MissFill 1'!AF$2:AF86)&gt;0.01,"",IF('MissFill 1'!AF84/SUM('MissFill 1'!AF$2:AF86)&gt;0.01,"",IF('MissFill 1'!AF83/SUM('MissFill 1'!AF$2:AF86)&gt;0.01,"",DateEnded_5Day!$A86)))))))</f>
        <v/>
      </c>
      <c r="AH86" s="54" t="str">
        <f>IF($A86&lt;='All Results'!$B$4,"",IF(SUM('MissFill 1'!AG$2:AG86)=0,"",(IF('MissFill 1'!AG86/SUM('MissFill 1'!AG$2:AG86)&gt;0.01,"",IF('MissFill 1'!AG85/SUM('MissFill 1'!AG$2:AG86)&gt;0.01,"",IF('MissFill 1'!AG84/SUM('MissFill 1'!AG$2:AG86)&gt;0.01,"",IF('MissFill 1'!AG83/SUM('MissFill 1'!AG$2:AG86)&gt;0.01,"",DateEnded_5Day!$A86)))))))</f>
        <v/>
      </c>
      <c r="AI86" s="54" t="str">
        <f>IF($A86&lt;='All Results'!$B$4,"",IF(SUM('MissFill 1'!AH$2:AH86)=0,"",(IF('MissFill 1'!AH86/SUM('MissFill 1'!AH$2:AH86)&gt;0.01,"",IF('MissFill 1'!AH85/SUM('MissFill 1'!AH$2:AH86)&gt;0.01,"",IF('MissFill 1'!AH84/SUM('MissFill 1'!AH$2:AH86)&gt;0.01,"",IF('MissFill 1'!AH83/SUM('MissFill 1'!AH$2:AH86)&gt;0.01,"",DateEnded_5Day!$A86)))))))</f>
        <v/>
      </c>
      <c r="AJ86" s="54" t="str">
        <f>IF($A86&lt;='All Results'!$B$4,"",IF(SUM('MissFill 1'!AI$2:AI86)=0,"",(IF('MissFill 1'!AI86/SUM('MissFill 1'!AI$2:AI86)&gt;0.01,"",IF('MissFill 1'!AI85/SUM('MissFill 1'!AI$2:AI86)&gt;0.01,"",IF('MissFill 1'!AI84/SUM('MissFill 1'!AI$2:AI86)&gt;0.01,"",IF('MissFill 1'!AI83/SUM('MissFill 1'!AI$2:AI86)&gt;0.01,"",DateEnded_5Day!$A86)))))))</f>
        <v/>
      </c>
      <c r="AK86" s="54" t="str">
        <f>IF($A86&lt;='All Results'!$B$4,"",IF(SUM('MissFill 1'!AJ$2:AJ86)=0,"",(IF('MissFill 1'!AJ86/SUM('MissFill 1'!AJ$2:AJ86)&gt;0.01,"",IF('MissFill 1'!AJ85/SUM('MissFill 1'!AJ$2:AJ86)&gt;0.01,"",IF('MissFill 1'!AJ84/SUM('MissFill 1'!AJ$2:AJ86)&gt;0.01,"",IF('MissFill 1'!AJ83/SUM('MissFill 1'!AJ$2:AJ86)&gt;0.01,"",DateEnded_5Day!$A86)))))))</f>
        <v/>
      </c>
      <c r="AL86" s="54" t="str">
        <f>IF($A86&lt;='All Results'!$B$4,"",IF(SUM('MissFill 1'!AK$2:AK86)=0,"",(IF('MissFill 1'!AK86/SUM('MissFill 1'!AK$2:AK86)&gt;0.01,"",IF('MissFill 1'!AK85/SUM('MissFill 1'!AK$2:AK86)&gt;0.01,"",IF('MissFill 1'!AK84/SUM('MissFill 1'!AK$2:AK86)&gt;0.01,"",IF('MissFill 1'!AK83/SUM('MissFill 1'!AK$2:AK86)&gt;0.01,"",DateEnded_5Day!$A86)))))))</f>
        <v/>
      </c>
      <c r="AM86" s="54" t="str">
        <f>IF($A86&lt;='All Results'!$B$4,"",IF(SUM('MissFill 1'!AL$2:AL86)=0,"",(IF('MissFill 1'!AL86/SUM('MissFill 1'!AL$2:AL86)&gt;0.01,"",IF('MissFill 1'!AL85/SUM('MissFill 1'!AL$2:AL86)&gt;0.01,"",IF('MissFill 1'!AL84/SUM('MissFill 1'!AL$2:AL86)&gt;0.01,"",IF('MissFill 1'!AL83/SUM('MissFill 1'!AL$2:AL86)&gt;0.01,"",DateEnded_5Day!$A86)))))))</f>
        <v/>
      </c>
      <c r="AN86" s="54" t="str">
        <f>IF($A86&lt;='All Results'!$B$4,"",IF(SUM('MissFill 1'!AM$2:AM86)=0,"",(IF('MissFill 1'!AM86/SUM('MissFill 1'!AM$2:AM86)&gt;0.01,"",IF('MissFill 1'!AM85/SUM('MissFill 1'!AM$2:AM86)&gt;0.01,"",IF('MissFill 1'!AM84/SUM('MissFill 1'!AM$2:AM86)&gt;0.01,"",IF('MissFill 1'!AM83/SUM('MissFill 1'!AM$2:AM86)&gt;0.01,"",DateEnded_5Day!$A86)))))))</f>
        <v/>
      </c>
      <c r="AO86" s="54" t="str">
        <f>IF($A86&lt;='All Results'!$B$4,"",IF(SUM('MissFill 1'!AN$2:AN86)=0,"",(IF('MissFill 1'!AN86/SUM('MissFill 1'!AN$2:AN86)&gt;0.01,"",IF('MissFill 1'!AN85/SUM('MissFill 1'!AN$2:AN86)&gt;0.01,"",IF('MissFill 1'!AN84/SUM('MissFill 1'!AN$2:AN86)&gt;0.01,"",IF('MissFill 1'!AN83/SUM('MissFill 1'!AN$2:AN86)&gt;0.01,"",DateEnded_5Day!$A86)))))))</f>
        <v/>
      </c>
      <c r="AP86" s="54" t="str">
        <f>IF($A86&lt;='All Results'!$B$4,"",IF(SUM('MissFill 1'!AO$2:AO86)=0,"",(IF('MissFill 1'!AO86/SUM('MissFill 1'!AO$2:AO86)&gt;0.01,"",IF('MissFill 1'!AO85/SUM('MissFill 1'!AO$2:AO86)&gt;0.01,"",IF('MissFill 1'!AO84/SUM('MissFill 1'!AO$2:AO86)&gt;0.01,"",IF('MissFill 1'!AO83/SUM('MissFill 1'!AO$2:AO86)&gt;0.01,"",DateEnded_5Day!$A86)))))))</f>
        <v/>
      </c>
      <c r="AQ86" s="54" t="str">
        <f>IF($A86&lt;='All Results'!$B$4,"",IF(SUM('MissFill 1'!AP$2:AP86)=0,"",(IF('MissFill 1'!AP86/SUM('MissFill 1'!AP$2:AP86)&gt;0.01,"",IF('MissFill 1'!AP85/SUM('MissFill 1'!AP$2:AP86)&gt;0.01,"",IF('MissFill 1'!AP84/SUM('MissFill 1'!AP$2:AP86)&gt;0.01,"",IF('MissFill 1'!AP83/SUM('MissFill 1'!AP$2:AP86)&gt;0.01,"",DateEnded_5Day!$A86)))))))</f>
        <v/>
      </c>
      <c r="AR86" s="54" t="str">
        <f>IF($A86&lt;='All Results'!$B$4,"",IF(SUM('MissFill 1'!AQ$2:AQ86)=0,"",(IF('MissFill 1'!AQ86/SUM('MissFill 1'!AQ$2:AQ86)&gt;0.01,"",IF('MissFill 1'!AQ85/SUM('MissFill 1'!AQ$2:AQ86)&gt;0.01,"",IF('MissFill 1'!AQ84/SUM('MissFill 1'!AQ$2:AQ86)&gt;0.01,"",IF('MissFill 1'!AQ83/SUM('MissFill 1'!AQ$2:AQ86)&gt;0.01,"",DateEnded_5Day!$A86)))))))</f>
        <v/>
      </c>
      <c r="AS86" s="54" t="str">
        <f>IF($A86&lt;='All Results'!$B$4,"",IF(SUM('MissFill 1'!AR$2:AR86)=0,"",(IF('MissFill 1'!AR86/SUM('MissFill 1'!AR$2:AR86)&gt;0.01,"",IF('MissFill 1'!AR85/SUM('MissFill 1'!AR$2:AR86)&gt;0.01,"",IF('MissFill 1'!AR84/SUM('MissFill 1'!AR$2:AR86)&gt;0.01,"",IF('MissFill 1'!AR83/SUM('MissFill 1'!AR$2:AR86)&gt;0.01,"",DateEnded_5Day!$A86)))))))</f>
        <v/>
      </c>
      <c r="AT86" s="54" t="str">
        <f>IF($A86&lt;='All Results'!$B$4,"",IF(SUM('MissFill 1'!AS$2:AS86)=0,"",(IF('MissFill 1'!AS86/SUM('MissFill 1'!AS$2:AS86)&gt;0.01,"",IF('MissFill 1'!AS85/SUM('MissFill 1'!AS$2:AS86)&gt;0.01,"",IF('MissFill 1'!AS84/SUM('MissFill 1'!AS$2:AS86)&gt;0.01,"",IF('MissFill 1'!AS83/SUM('MissFill 1'!AS$2:AS86)&gt;0.01,"",DateEnded_5Day!$A86)))))))</f>
        <v/>
      </c>
      <c r="AU86" s="54" t="str">
        <f>IF($A86&lt;='All Results'!$B$4,"",IF(SUM('MissFill 1'!AT$2:AT86)=0,"",(IF('MissFill 1'!AT86/SUM('MissFill 1'!AT$2:AT86)&gt;0.01,"",IF('MissFill 1'!AT85/SUM('MissFill 1'!AT$2:AT86)&gt;0.01,"",IF('MissFill 1'!AT84/SUM('MissFill 1'!AT$2:AT86)&gt;0.01,"",IF('MissFill 1'!AT83/SUM('MissFill 1'!AT$2:AT86)&gt;0.01,"",DateEnded_5Day!$A86)))))))</f>
        <v/>
      </c>
      <c r="AV86" s="54" t="str">
        <f>IF($A86&lt;='All Results'!$B$4,"",IF(SUM('MissFill 1'!AU$2:AU86)=0,"",(IF('MissFill 1'!AU86/SUM('MissFill 1'!AU$2:AU86)&gt;0.01,"",IF('MissFill 1'!AU85/SUM('MissFill 1'!AU$2:AU86)&gt;0.01,"",IF('MissFill 1'!AU84/SUM('MissFill 1'!AU$2:AU86)&gt;0.01,"",IF('MissFill 1'!AU83/SUM('MissFill 1'!AU$2:AU86)&gt;0.01,"",DateEnded_5Day!$A86)))))))</f>
        <v/>
      </c>
      <c r="AW86" s="54" t="str">
        <f>IF($A86&lt;='All Results'!$B$4,"",IF(SUM('MissFill 1'!AV$2:AV86)=0,"",(IF('MissFill 1'!AV86/SUM('MissFill 1'!AV$2:AV86)&gt;0.01,"",IF('MissFill 1'!AV85/SUM('MissFill 1'!AV$2:AV86)&gt;0.01,"",IF('MissFill 1'!AV84/SUM('MissFill 1'!AV$2:AV86)&gt;0.01,"",IF('MissFill 1'!AV83/SUM('MissFill 1'!AV$2:AV86)&gt;0.01,"",DateEnded_5Day!$A86)))))))</f>
        <v/>
      </c>
      <c r="AX86" s="54" t="str">
        <f>IF($A86&lt;='All Results'!$B$4,"",IF(SUM('MissFill 1'!AW$2:AW86)=0,"",(IF('MissFill 1'!AW86/SUM('MissFill 1'!AW$2:AW86)&gt;0.01,"",IF('MissFill 1'!AW85/SUM('MissFill 1'!AW$2:AW86)&gt;0.01,"",IF('MissFill 1'!AW84/SUM('MissFill 1'!AW$2:AW86)&gt;0.01,"",IF('MissFill 1'!AW83/SUM('MissFill 1'!AW$2:AW86)&gt;0.01,"",DateEnded_5Day!$A86)))))))</f>
        <v/>
      </c>
    </row>
    <row r="87" spans="1:50" x14ac:dyDescent="0.25">
      <c r="A87" s="41">
        <v>44432</v>
      </c>
      <c r="B87" s="52">
        <v>236</v>
      </c>
      <c r="C87" s="54" t="str">
        <f>IF($A87&lt;='All Results'!$B$4,"",IF(SUM('MissFill 1'!B$2:B87)=0,"",(IF('MissFill 1'!B87/SUM('MissFill 1'!B$2:B87)&gt;0.01,"",IF('MissFill 1'!B86/SUM('MissFill 1'!B$2:B87)&gt;0.01,"",IF('MissFill 1'!B85/SUM('MissFill 1'!B$2:B87)&gt;0.01,"",IF('MissFill 1'!B84/SUM('MissFill 1'!B$2:B87)&gt;0.01,"",DateEnded_5Day!$A87)))))))</f>
        <v/>
      </c>
      <c r="D87" s="54" t="str">
        <f>IF($A87&lt;='All Results'!$B$4,"",IF(SUM('MissFill 1'!C$2:C87)=0,"",(IF('MissFill 1'!C87/SUM('MissFill 1'!C$2:C87)&gt;0.01,"",IF('MissFill 1'!C86/SUM('MissFill 1'!C$2:C87)&gt;0.01,"",IF('MissFill 1'!C85/SUM('MissFill 1'!C$2:C87)&gt;0.01,"",IF('MissFill 1'!C84/SUM('MissFill 1'!C$2:C87)&gt;0.01,"",DateEnded_5Day!$A87)))))))</f>
        <v/>
      </c>
      <c r="E87" s="54" t="str">
        <f>IF($A87&lt;='All Results'!$B$4,"",IF(SUM('MissFill 1'!D$2:D87)=0,"",(IF('MissFill 1'!D87/SUM('MissFill 1'!D$2:D87)&gt;0.01,"",IF('MissFill 1'!D86/SUM('MissFill 1'!D$2:D87)&gt;0.01,"",IF('MissFill 1'!D85/SUM('MissFill 1'!D$2:D87)&gt;0.01,"",IF('MissFill 1'!D84/SUM('MissFill 1'!D$2:D87)&gt;0.01,"",DateEnded_5Day!$A87)))))))</f>
        <v/>
      </c>
      <c r="F87" s="54" t="str">
        <f>IF($A87&lt;='All Results'!$B$4,"",IF(SUM('MissFill 1'!E$2:E87)=0,"",(IF('MissFill 1'!E87/SUM('MissFill 1'!E$2:E87)&gt;0.01,"",IF('MissFill 1'!E86/SUM('MissFill 1'!E$2:E87)&gt;0.01,"",IF('MissFill 1'!E85/SUM('MissFill 1'!E$2:E87)&gt;0.01,"",IF('MissFill 1'!E84/SUM('MissFill 1'!E$2:E87)&gt;0.01,"",DateEnded_5Day!$A87)))))))</f>
        <v/>
      </c>
      <c r="G87" s="54" t="str">
        <f>IF($A87&lt;='All Results'!$B$4,"",IF(SUM('MissFill 1'!F$2:F87)=0,"",(IF('MissFill 1'!F87/SUM('MissFill 1'!F$2:F87)&gt;0.01,"",IF('MissFill 1'!F86/SUM('MissFill 1'!F$2:F87)&gt;0.01,"",IF('MissFill 1'!F85/SUM('MissFill 1'!F$2:F87)&gt;0.01,"",IF('MissFill 1'!F84/SUM('MissFill 1'!F$2:F87)&gt;0.01,"",DateEnded_5Day!$A87)))))))</f>
        <v/>
      </c>
      <c r="H87" s="54" t="str">
        <f>IF($A87&lt;='All Results'!$B$4,"",IF(SUM('MissFill 1'!G$2:G87)=0,"",(IF('MissFill 1'!G87/SUM('MissFill 1'!G$2:G87)&gt;0.01,"",IF('MissFill 1'!G86/SUM('MissFill 1'!G$2:G87)&gt;0.01,"",IF('MissFill 1'!G85/SUM('MissFill 1'!G$2:G87)&gt;0.01,"",IF('MissFill 1'!G84/SUM('MissFill 1'!G$2:G87)&gt;0.01,"",DateEnded_5Day!$A87)))))))</f>
        <v/>
      </c>
      <c r="I87" s="54" t="str">
        <f>IF($A87&lt;='All Results'!$B$4,"",IF(SUM('MissFill 1'!H$2:H87)=0,"",(IF('MissFill 1'!H87/SUM('MissFill 1'!H$2:H87)&gt;0.01,"",IF('MissFill 1'!H86/SUM('MissFill 1'!H$2:H87)&gt;0.01,"",IF('MissFill 1'!H85/SUM('MissFill 1'!H$2:H87)&gt;0.01,"",IF('MissFill 1'!H84/SUM('MissFill 1'!H$2:H87)&gt;0.01,"",DateEnded_5Day!$A87)))))))</f>
        <v/>
      </c>
      <c r="J87" s="54" t="str">
        <f>IF($A87&lt;='All Results'!$B$4,"",IF(SUM('MissFill 1'!I$2:I87)=0,"",(IF('MissFill 1'!I87/SUM('MissFill 1'!I$2:I87)&gt;0.01,"",IF('MissFill 1'!I86/SUM('MissFill 1'!I$2:I87)&gt;0.01,"",IF('MissFill 1'!I85/SUM('MissFill 1'!I$2:I87)&gt;0.01,"",IF('MissFill 1'!I84/SUM('MissFill 1'!I$2:I87)&gt;0.01,"",DateEnded_5Day!$A87)))))))</f>
        <v/>
      </c>
      <c r="K87" s="54" t="str">
        <f>IF($A87&lt;='All Results'!$B$4,"",IF(SUM('MissFill 1'!J$2:J87)=0,"",(IF('MissFill 1'!J87/SUM('MissFill 1'!J$2:J87)&gt;0.01,"",IF('MissFill 1'!J86/SUM('MissFill 1'!J$2:J87)&gt;0.01,"",IF('MissFill 1'!J85/SUM('MissFill 1'!J$2:J87)&gt;0.01,"",IF('MissFill 1'!J84/SUM('MissFill 1'!J$2:J87)&gt;0.01,"",DateEnded_5Day!$A87)))))))</f>
        <v/>
      </c>
      <c r="L87" s="54" t="str">
        <f>IF($A87&lt;='All Results'!$B$4,"",IF(SUM('MissFill 1'!K$2:K87)=0,"",(IF('MissFill 1'!K87/SUM('MissFill 1'!K$2:K87)&gt;0.01,"",IF('MissFill 1'!K86/SUM('MissFill 1'!K$2:K87)&gt;0.01,"",IF('MissFill 1'!K85/SUM('MissFill 1'!K$2:K87)&gt;0.01,"",IF('MissFill 1'!K84/SUM('MissFill 1'!K$2:K87)&gt;0.01,"",DateEnded_5Day!$A87)))))))</f>
        <v/>
      </c>
      <c r="M87" s="54" t="str">
        <f>IF($A87&lt;='All Results'!$B$4,"",IF(SUM('MissFill 1'!L$2:L87)=0,"",(IF('MissFill 1'!L87/SUM('MissFill 1'!L$2:L87)&gt;0.01,"",IF('MissFill 1'!L86/SUM('MissFill 1'!L$2:L87)&gt;0.01,"",IF('MissFill 1'!L85/SUM('MissFill 1'!L$2:L87)&gt;0.01,"",IF('MissFill 1'!L84/SUM('MissFill 1'!L$2:L87)&gt;0.01,"",DateEnded_5Day!$A87)))))))</f>
        <v/>
      </c>
      <c r="N87" s="54" t="str">
        <f>IF($A87&lt;='All Results'!$B$4,"",IF(SUM('MissFill 1'!M$2:M87)=0,"",(IF('MissFill 1'!M87/SUM('MissFill 1'!M$2:M87)&gt;0.01,"",IF('MissFill 1'!M86/SUM('MissFill 1'!M$2:M87)&gt;0.01,"",IF('MissFill 1'!M85/SUM('MissFill 1'!M$2:M87)&gt;0.01,"",IF('MissFill 1'!M84/SUM('MissFill 1'!M$2:M87)&gt;0.01,"",DateEnded_5Day!$A87)))))))</f>
        <v/>
      </c>
      <c r="O87" s="54" t="str">
        <f>IF($A87&lt;='All Results'!$B$4,"",IF(SUM('MissFill 1'!N$2:N87)=0,"",(IF('MissFill 1'!N87/SUM('MissFill 1'!N$2:N87)&gt;0.01,"",IF('MissFill 1'!N86/SUM('MissFill 1'!N$2:N87)&gt;0.01,"",IF('MissFill 1'!N85/SUM('MissFill 1'!N$2:N87)&gt;0.01,"",IF('MissFill 1'!N84/SUM('MissFill 1'!N$2:N87)&gt;0.01,"",DateEnded_5Day!$A87)))))))</f>
        <v/>
      </c>
      <c r="P87" s="54" t="str">
        <f>IF($A87&lt;='All Results'!$B$4,"",IF(SUM('MissFill 1'!O$2:O87)=0,"",(IF('MissFill 1'!O87/SUM('MissFill 1'!O$2:O87)&gt;0.01,"",IF('MissFill 1'!O86/SUM('MissFill 1'!O$2:O87)&gt;0.01,"",IF('MissFill 1'!O85/SUM('MissFill 1'!O$2:O87)&gt;0.01,"",IF('MissFill 1'!O84/SUM('MissFill 1'!O$2:O87)&gt;0.01,"",DateEnded_5Day!$A87)))))))</f>
        <v/>
      </c>
      <c r="Q87" s="54" t="str">
        <f>IF($A87&lt;='All Results'!$B$4,"",IF(SUM('MissFill 1'!P$2:P87)=0,"",(IF('MissFill 1'!P87/SUM('MissFill 1'!P$2:P87)&gt;0.01,"",IF('MissFill 1'!P86/SUM('MissFill 1'!P$2:P87)&gt;0.01,"",IF('MissFill 1'!P85/SUM('MissFill 1'!P$2:P87)&gt;0.01,"",IF('MissFill 1'!P84/SUM('MissFill 1'!P$2:P87)&gt;0.01,"",DateEnded_5Day!$A87)))))))</f>
        <v/>
      </c>
      <c r="R87" s="54" t="str">
        <f>IF($A87&lt;='All Results'!$B$4,"",IF(SUM('MissFill 1'!Q$2:Q87)=0,"",(IF('MissFill 1'!Q87/SUM('MissFill 1'!Q$2:Q87)&gt;0.01,"",IF('MissFill 1'!Q86/SUM('MissFill 1'!Q$2:Q87)&gt;0.01,"",IF('MissFill 1'!Q85/SUM('MissFill 1'!Q$2:Q87)&gt;0.01,"",IF('MissFill 1'!Q84/SUM('MissFill 1'!Q$2:Q87)&gt;0.01,"",DateEnded_5Day!$A87)))))))</f>
        <v/>
      </c>
      <c r="S87" s="54" t="str">
        <f>IF($A87&lt;='All Results'!$B$4,"",IF(SUM('MissFill 1'!R$2:R87)=0,"",(IF('MissFill 1'!R87/SUM('MissFill 1'!R$2:R87)&gt;0.01,"",IF('MissFill 1'!R86/SUM('MissFill 1'!R$2:R87)&gt;0.01,"",IF('MissFill 1'!R85/SUM('MissFill 1'!R$2:R87)&gt;0.01,"",IF('MissFill 1'!R84/SUM('MissFill 1'!R$2:R87)&gt;0.01,"",DateEnded_5Day!$A87)))))))</f>
        <v/>
      </c>
      <c r="T87" s="54" t="str">
        <f>IF($A87&lt;='All Results'!$B$4,"",IF(SUM('MissFill 1'!S$2:S87)=0,"",(IF('MissFill 1'!S87/SUM('MissFill 1'!S$2:S87)&gt;0.01,"",IF('MissFill 1'!S86/SUM('MissFill 1'!S$2:S87)&gt;0.01,"",IF('MissFill 1'!S85/SUM('MissFill 1'!S$2:S87)&gt;0.01,"",IF('MissFill 1'!S84/SUM('MissFill 1'!S$2:S87)&gt;0.01,"",DateEnded_5Day!$A87)))))))</f>
        <v/>
      </c>
      <c r="U87" s="54" t="str">
        <f>IF($A87&lt;='All Results'!$B$4,"",IF(SUM('MissFill 1'!T$2:T87)=0,"",(IF('MissFill 1'!T87/SUM('MissFill 1'!T$2:T87)&gt;0.01,"",IF('MissFill 1'!T86/SUM('MissFill 1'!T$2:T87)&gt;0.01,"",IF('MissFill 1'!T85/SUM('MissFill 1'!T$2:T87)&gt;0.01,"",IF('MissFill 1'!T84/SUM('MissFill 1'!T$2:T87)&gt;0.01,"",DateEnded_5Day!$A87)))))))</f>
        <v/>
      </c>
      <c r="V87" s="54" t="str">
        <f>IF($A87&lt;='All Results'!$B$4,"",IF(SUM('MissFill 1'!U$2:U87)=0,"",(IF('MissFill 1'!U87/SUM('MissFill 1'!U$2:U87)&gt;0.01,"",IF('MissFill 1'!U86/SUM('MissFill 1'!U$2:U87)&gt;0.01,"",IF('MissFill 1'!U85/SUM('MissFill 1'!U$2:U87)&gt;0.01,"",IF('MissFill 1'!U84/SUM('MissFill 1'!U$2:U87)&gt;0.01,"",DateEnded_5Day!$A87)))))))</f>
        <v/>
      </c>
      <c r="W87" s="54" t="str">
        <f>IF($A87&lt;='All Results'!$B$4,"",IF(SUM('MissFill 1'!V$2:V87)=0,"",(IF('MissFill 1'!V87/SUM('MissFill 1'!V$2:V87)&gt;0.01,"",IF('MissFill 1'!V86/SUM('MissFill 1'!V$2:V87)&gt;0.01,"",IF('MissFill 1'!V85/SUM('MissFill 1'!V$2:V87)&gt;0.01,"",IF('MissFill 1'!V84/SUM('MissFill 1'!V$2:V87)&gt;0.01,"",DateEnded_5Day!$A87)))))))</f>
        <v/>
      </c>
      <c r="X87" s="54" t="str">
        <f>IF($A87&lt;='All Results'!$B$4,"",IF(SUM('MissFill 1'!W$2:W87)=0,"",(IF('MissFill 1'!W87/SUM('MissFill 1'!W$2:W87)&gt;0.01,"",IF('MissFill 1'!W86/SUM('MissFill 1'!W$2:W87)&gt;0.01,"",IF('MissFill 1'!W85/SUM('MissFill 1'!W$2:W87)&gt;0.01,"",IF('MissFill 1'!W84/SUM('MissFill 1'!W$2:W87)&gt;0.01,"",DateEnded_5Day!$A87)))))))</f>
        <v/>
      </c>
      <c r="Y87" s="54" t="str">
        <f>IF($A87&lt;='All Results'!$B$4,"",IF(SUM('MissFill 1'!X$2:X87)=0,"",(IF('MissFill 1'!X87/SUM('MissFill 1'!X$2:X87)&gt;0.01,"",IF('MissFill 1'!X86/SUM('MissFill 1'!X$2:X87)&gt;0.01,"",IF('MissFill 1'!X85/SUM('MissFill 1'!X$2:X87)&gt;0.01,"",IF('MissFill 1'!X84/SUM('MissFill 1'!X$2:X87)&gt;0.01,"",DateEnded_5Day!$A87)))))))</f>
        <v/>
      </c>
      <c r="Z87" s="54" t="str">
        <f>IF($A87&lt;='All Results'!$B$4,"",IF(SUM('MissFill 1'!Y$2:Y87)=0,"",(IF('MissFill 1'!Y87/SUM('MissFill 1'!Y$2:Y87)&gt;0.01,"",IF('MissFill 1'!Y86/SUM('MissFill 1'!Y$2:Y87)&gt;0.01,"",IF('MissFill 1'!Y85/SUM('MissFill 1'!Y$2:Y87)&gt;0.01,"",IF('MissFill 1'!Y84/SUM('MissFill 1'!Y$2:Y87)&gt;0.01,"",DateEnded_5Day!$A87)))))))</f>
        <v/>
      </c>
      <c r="AA87" s="54" t="str">
        <f>IF($A87&lt;='All Results'!$B$4,"",IF(SUM('MissFill 1'!Z$2:Z87)=0,"",(IF('MissFill 1'!Z87/SUM('MissFill 1'!Z$2:Z87)&gt;0.01,"",IF('MissFill 1'!Z86/SUM('MissFill 1'!Z$2:Z87)&gt;0.01,"",IF('MissFill 1'!Z85/SUM('MissFill 1'!Z$2:Z87)&gt;0.01,"",IF('MissFill 1'!Z84/SUM('MissFill 1'!Z$2:Z87)&gt;0.01,"",DateEnded_5Day!$A87)))))))</f>
        <v/>
      </c>
      <c r="AB87" s="54" t="str">
        <f>IF($A87&lt;='All Results'!$B$4,"",IF(SUM('MissFill 1'!AA$2:AA87)=0,"",(IF('MissFill 1'!AA87/SUM('MissFill 1'!AA$2:AA87)&gt;0.01,"",IF('MissFill 1'!AA86/SUM('MissFill 1'!AA$2:AA87)&gt;0.01,"",IF('MissFill 1'!AA85/SUM('MissFill 1'!AA$2:AA87)&gt;0.01,"",IF('MissFill 1'!AA84/SUM('MissFill 1'!AA$2:AA87)&gt;0.01,"",DateEnded_5Day!$A87)))))))</f>
        <v/>
      </c>
      <c r="AC87" s="54" t="str">
        <f>IF($A87&lt;='All Results'!$B$4,"",IF(SUM('MissFill 1'!AB$2:AB87)=0,"",(IF('MissFill 1'!AB87/SUM('MissFill 1'!AB$2:AB87)&gt;0.01,"",IF('MissFill 1'!AB86/SUM('MissFill 1'!AB$2:AB87)&gt;0.01,"",IF('MissFill 1'!AB85/SUM('MissFill 1'!AB$2:AB87)&gt;0.01,"",IF('MissFill 1'!AB84/SUM('MissFill 1'!AB$2:AB87)&gt;0.01,"",DateEnded_5Day!$A87)))))))</f>
        <v/>
      </c>
      <c r="AD87" s="54" t="str">
        <f>IF($A87&lt;='All Results'!$B$4,"",IF(SUM('MissFill 1'!AC$2:AC87)=0,"",(IF('MissFill 1'!AC87/SUM('MissFill 1'!AC$2:AC87)&gt;0.01,"",IF('MissFill 1'!AC86/SUM('MissFill 1'!AC$2:AC87)&gt;0.01,"",IF('MissFill 1'!AC85/SUM('MissFill 1'!AC$2:AC87)&gt;0.01,"",IF('MissFill 1'!AC84/SUM('MissFill 1'!AC$2:AC87)&gt;0.01,"",DateEnded_5Day!$A87)))))))</f>
        <v/>
      </c>
      <c r="AE87" s="54" t="str">
        <f>IF($A87&lt;='All Results'!$B$4,"",IF(SUM('MissFill 1'!AD$2:AD87)=0,"",(IF('MissFill 1'!AD87/SUM('MissFill 1'!AD$2:AD87)&gt;0.01,"",IF('MissFill 1'!AD86/SUM('MissFill 1'!AD$2:AD87)&gt;0.01,"",IF('MissFill 1'!AD85/SUM('MissFill 1'!AD$2:AD87)&gt;0.01,"",IF('MissFill 1'!AD84/SUM('MissFill 1'!AD$2:AD87)&gt;0.01,"",DateEnded_5Day!$A87)))))))</f>
        <v/>
      </c>
      <c r="AF87" s="54" t="str">
        <f>IF($A87&lt;='All Results'!$B$4,"",IF(SUM('MissFill 1'!AE$2:AE87)=0,"",(IF('MissFill 1'!AE87/SUM('MissFill 1'!AE$2:AE87)&gt;0.01,"",IF('MissFill 1'!AE86/SUM('MissFill 1'!AE$2:AE87)&gt;0.01,"",IF('MissFill 1'!AE85/SUM('MissFill 1'!AE$2:AE87)&gt;0.01,"",IF('MissFill 1'!AE84/SUM('MissFill 1'!AE$2:AE87)&gt;0.01,"",DateEnded_5Day!$A87)))))))</f>
        <v/>
      </c>
      <c r="AG87" s="54" t="str">
        <f>IF($A87&lt;='All Results'!$B$4,"",IF(SUM('MissFill 1'!AF$2:AF87)=0,"",(IF('MissFill 1'!AF87/SUM('MissFill 1'!AF$2:AF87)&gt;0.01,"",IF('MissFill 1'!AF86/SUM('MissFill 1'!AF$2:AF87)&gt;0.01,"",IF('MissFill 1'!AF85/SUM('MissFill 1'!AF$2:AF87)&gt;0.01,"",IF('MissFill 1'!AF84/SUM('MissFill 1'!AF$2:AF87)&gt;0.01,"",DateEnded_5Day!$A87)))))))</f>
        <v/>
      </c>
      <c r="AH87" s="54" t="str">
        <f>IF($A87&lt;='All Results'!$B$4,"",IF(SUM('MissFill 1'!AG$2:AG87)=0,"",(IF('MissFill 1'!AG87/SUM('MissFill 1'!AG$2:AG87)&gt;0.01,"",IF('MissFill 1'!AG86/SUM('MissFill 1'!AG$2:AG87)&gt;0.01,"",IF('MissFill 1'!AG85/SUM('MissFill 1'!AG$2:AG87)&gt;0.01,"",IF('MissFill 1'!AG84/SUM('MissFill 1'!AG$2:AG87)&gt;0.01,"",DateEnded_5Day!$A87)))))))</f>
        <v/>
      </c>
      <c r="AI87" s="54" t="str">
        <f>IF($A87&lt;='All Results'!$B$4,"",IF(SUM('MissFill 1'!AH$2:AH87)=0,"",(IF('MissFill 1'!AH87/SUM('MissFill 1'!AH$2:AH87)&gt;0.01,"",IF('MissFill 1'!AH86/SUM('MissFill 1'!AH$2:AH87)&gt;0.01,"",IF('MissFill 1'!AH85/SUM('MissFill 1'!AH$2:AH87)&gt;0.01,"",IF('MissFill 1'!AH84/SUM('MissFill 1'!AH$2:AH87)&gt;0.01,"",DateEnded_5Day!$A87)))))))</f>
        <v/>
      </c>
      <c r="AJ87" s="54" t="str">
        <f>IF($A87&lt;='All Results'!$B$4,"",IF(SUM('MissFill 1'!AI$2:AI87)=0,"",(IF('MissFill 1'!AI87/SUM('MissFill 1'!AI$2:AI87)&gt;0.01,"",IF('MissFill 1'!AI86/SUM('MissFill 1'!AI$2:AI87)&gt;0.01,"",IF('MissFill 1'!AI85/SUM('MissFill 1'!AI$2:AI87)&gt;0.01,"",IF('MissFill 1'!AI84/SUM('MissFill 1'!AI$2:AI87)&gt;0.01,"",DateEnded_5Day!$A87)))))))</f>
        <v/>
      </c>
      <c r="AK87" s="54" t="str">
        <f>IF($A87&lt;='All Results'!$B$4,"",IF(SUM('MissFill 1'!AJ$2:AJ87)=0,"",(IF('MissFill 1'!AJ87/SUM('MissFill 1'!AJ$2:AJ87)&gt;0.01,"",IF('MissFill 1'!AJ86/SUM('MissFill 1'!AJ$2:AJ87)&gt;0.01,"",IF('MissFill 1'!AJ85/SUM('MissFill 1'!AJ$2:AJ87)&gt;0.01,"",IF('MissFill 1'!AJ84/SUM('MissFill 1'!AJ$2:AJ87)&gt;0.01,"",DateEnded_5Day!$A87)))))))</f>
        <v/>
      </c>
      <c r="AL87" s="54" t="str">
        <f>IF($A87&lt;='All Results'!$B$4,"",IF(SUM('MissFill 1'!AK$2:AK87)=0,"",(IF('MissFill 1'!AK87/SUM('MissFill 1'!AK$2:AK87)&gt;0.01,"",IF('MissFill 1'!AK86/SUM('MissFill 1'!AK$2:AK87)&gt;0.01,"",IF('MissFill 1'!AK85/SUM('MissFill 1'!AK$2:AK87)&gt;0.01,"",IF('MissFill 1'!AK84/SUM('MissFill 1'!AK$2:AK87)&gt;0.01,"",DateEnded_5Day!$A87)))))))</f>
        <v/>
      </c>
      <c r="AM87" s="54" t="str">
        <f>IF($A87&lt;='All Results'!$B$4,"",IF(SUM('MissFill 1'!AL$2:AL87)=0,"",(IF('MissFill 1'!AL87/SUM('MissFill 1'!AL$2:AL87)&gt;0.01,"",IF('MissFill 1'!AL86/SUM('MissFill 1'!AL$2:AL87)&gt;0.01,"",IF('MissFill 1'!AL85/SUM('MissFill 1'!AL$2:AL87)&gt;0.01,"",IF('MissFill 1'!AL84/SUM('MissFill 1'!AL$2:AL87)&gt;0.01,"",DateEnded_5Day!$A87)))))))</f>
        <v/>
      </c>
      <c r="AN87" s="54" t="str">
        <f>IF($A87&lt;='All Results'!$B$4,"",IF(SUM('MissFill 1'!AM$2:AM87)=0,"",(IF('MissFill 1'!AM87/SUM('MissFill 1'!AM$2:AM87)&gt;0.01,"",IF('MissFill 1'!AM86/SUM('MissFill 1'!AM$2:AM87)&gt;0.01,"",IF('MissFill 1'!AM85/SUM('MissFill 1'!AM$2:AM87)&gt;0.01,"",IF('MissFill 1'!AM84/SUM('MissFill 1'!AM$2:AM87)&gt;0.01,"",DateEnded_5Day!$A87)))))))</f>
        <v/>
      </c>
      <c r="AO87" s="54" t="str">
        <f>IF($A87&lt;='All Results'!$B$4,"",IF(SUM('MissFill 1'!AN$2:AN87)=0,"",(IF('MissFill 1'!AN87/SUM('MissFill 1'!AN$2:AN87)&gt;0.01,"",IF('MissFill 1'!AN86/SUM('MissFill 1'!AN$2:AN87)&gt;0.01,"",IF('MissFill 1'!AN85/SUM('MissFill 1'!AN$2:AN87)&gt;0.01,"",IF('MissFill 1'!AN84/SUM('MissFill 1'!AN$2:AN87)&gt;0.01,"",DateEnded_5Day!$A87)))))))</f>
        <v/>
      </c>
      <c r="AP87" s="54" t="str">
        <f>IF($A87&lt;='All Results'!$B$4,"",IF(SUM('MissFill 1'!AO$2:AO87)=0,"",(IF('MissFill 1'!AO87/SUM('MissFill 1'!AO$2:AO87)&gt;0.01,"",IF('MissFill 1'!AO86/SUM('MissFill 1'!AO$2:AO87)&gt;0.01,"",IF('MissFill 1'!AO85/SUM('MissFill 1'!AO$2:AO87)&gt;0.01,"",IF('MissFill 1'!AO84/SUM('MissFill 1'!AO$2:AO87)&gt;0.01,"",DateEnded_5Day!$A87)))))))</f>
        <v/>
      </c>
      <c r="AQ87" s="54" t="str">
        <f>IF($A87&lt;='All Results'!$B$4,"",IF(SUM('MissFill 1'!AP$2:AP87)=0,"",(IF('MissFill 1'!AP87/SUM('MissFill 1'!AP$2:AP87)&gt;0.01,"",IF('MissFill 1'!AP86/SUM('MissFill 1'!AP$2:AP87)&gt;0.01,"",IF('MissFill 1'!AP85/SUM('MissFill 1'!AP$2:AP87)&gt;0.01,"",IF('MissFill 1'!AP84/SUM('MissFill 1'!AP$2:AP87)&gt;0.01,"",DateEnded_5Day!$A87)))))))</f>
        <v/>
      </c>
      <c r="AR87" s="54" t="str">
        <f>IF($A87&lt;='All Results'!$B$4,"",IF(SUM('MissFill 1'!AQ$2:AQ87)=0,"",(IF('MissFill 1'!AQ87/SUM('MissFill 1'!AQ$2:AQ87)&gt;0.01,"",IF('MissFill 1'!AQ86/SUM('MissFill 1'!AQ$2:AQ87)&gt;0.01,"",IF('MissFill 1'!AQ85/SUM('MissFill 1'!AQ$2:AQ87)&gt;0.01,"",IF('MissFill 1'!AQ84/SUM('MissFill 1'!AQ$2:AQ87)&gt;0.01,"",DateEnded_5Day!$A87)))))))</f>
        <v/>
      </c>
      <c r="AS87" s="54" t="str">
        <f>IF($A87&lt;='All Results'!$B$4,"",IF(SUM('MissFill 1'!AR$2:AR87)=0,"",(IF('MissFill 1'!AR87/SUM('MissFill 1'!AR$2:AR87)&gt;0.01,"",IF('MissFill 1'!AR86/SUM('MissFill 1'!AR$2:AR87)&gt;0.01,"",IF('MissFill 1'!AR85/SUM('MissFill 1'!AR$2:AR87)&gt;0.01,"",IF('MissFill 1'!AR84/SUM('MissFill 1'!AR$2:AR87)&gt;0.01,"",DateEnded_5Day!$A87)))))))</f>
        <v/>
      </c>
      <c r="AT87" s="54" t="str">
        <f>IF($A87&lt;='All Results'!$B$4,"",IF(SUM('MissFill 1'!AS$2:AS87)=0,"",(IF('MissFill 1'!AS87/SUM('MissFill 1'!AS$2:AS87)&gt;0.01,"",IF('MissFill 1'!AS86/SUM('MissFill 1'!AS$2:AS87)&gt;0.01,"",IF('MissFill 1'!AS85/SUM('MissFill 1'!AS$2:AS87)&gt;0.01,"",IF('MissFill 1'!AS84/SUM('MissFill 1'!AS$2:AS87)&gt;0.01,"",DateEnded_5Day!$A87)))))))</f>
        <v/>
      </c>
      <c r="AU87" s="54" t="str">
        <f>IF($A87&lt;='All Results'!$B$4,"",IF(SUM('MissFill 1'!AT$2:AT87)=0,"",(IF('MissFill 1'!AT87/SUM('MissFill 1'!AT$2:AT87)&gt;0.01,"",IF('MissFill 1'!AT86/SUM('MissFill 1'!AT$2:AT87)&gt;0.01,"",IF('MissFill 1'!AT85/SUM('MissFill 1'!AT$2:AT87)&gt;0.01,"",IF('MissFill 1'!AT84/SUM('MissFill 1'!AT$2:AT87)&gt;0.01,"",DateEnded_5Day!$A87)))))))</f>
        <v/>
      </c>
      <c r="AV87" s="54" t="str">
        <f>IF($A87&lt;='All Results'!$B$4,"",IF(SUM('MissFill 1'!AU$2:AU87)=0,"",(IF('MissFill 1'!AU87/SUM('MissFill 1'!AU$2:AU87)&gt;0.01,"",IF('MissFill 1'!AU86/SUM('MissFill 1'!AU$2:AU87)&gt;0.01,"",IF('MissFill 1'!AU85/SUM('MissFill 1'!AU$2:AU87)&gt;0.01,"",IF('MissFill 1'!AU84/SUM('MissFill 1'!AU$2:AU87)&gt;0.01,"",DateEnded_5Day!$A87)))))))</f>
        <v/>
      </c>
      <c r="AW87" s="54" t="str">
        <f>IF($A87&lt;='All Results'!$B$4,"",IF(SUM('MissFill 1'!AV$2:AV87)=0,"",(IF('MissFill 1'!AV87/SUM('MissFill 1'!AV$2:AV87)&gt;0.01,"",IF('MissFill 1'!AV86/SUM('MissFill 1'!AV$2:AV87)&gt;0.01,"",IF('MissFill 1'!AV85/SUM('MissFill 1'!AV$2:AV87)&gt;0.01,"",IF('MissFill 1'!AV84/SUM('MissFill 1'!AV$2:AV87)&gt;0.01,"",DateEnded_5Day!$A87)))))))</f>
        <v/>
      </c>
      <c r="AX87" s="54" t="str">
        <f>IF($A87&lt;='All Results'!$B$4,"",IF(SUM('MissFill 1'!AW$2:AW87)=0,"",(IF('MissFill 1'!AW87/SUM('MissFill 1'!AW$2:AW87)&gt;0.01,"",IF('MissFill 1'!AW86/SUM('MissFill 1'!AW$2:AW87)&gt;0.01,"",IF('MissFill 1'!AW85/SUM('MissFill 1'!AW$2:AW87)&gt;0.01,"",IF('MissFill 1'!AW84/SUM('MissFill 1'!AW$2:AW87)&gt;0.01,"",DateEnded_5Day!$A87)))))))</f>
        <v/>
      </c>
    </row>
    <row r="88" spans="1:50" x14ac:dyDescent="0.25">
      <c r="A88" s="41">
        <v>44433</v>
      </c>
      <c r="B88" s="52">
        <v>237</v>
      </c>
      <c r="C88" s="54" t="str">
        <f>IF($A88&lt;='All Results'!$B$4,"",IF(SUM('MissFill 1'!B$2:B88)=0,"",(IF('MissFill 1'!B88/SUM('MissFill 1'!B$2:B88)&gt;0.01,"",IF('MissFill 1'!B87/SUM('MissFill 1'!B$2:B88)&gt;0.01,"",IF('MissFill 1'!B86/SUM('MissFill 1'!B$2:B88)&gt;0.01,"",IF('MissFill 1'!B85/SUM('MissFill 1'!B$2:B88)&gt;0.01,"",DateEnded_5Day!$A88)))))))</f>
        <v/>
      </c>
      <c r="D88" s="54" t="str">
        <f>IF($A88&lt;='All Results'!$B$4,"",IF(SUM('MissFill 1'!C$2:C88)=0,"",(IF('MissFill 1'!C88/SUM('MissFill 1'!C$2:C88)&gt;0.01,"",IF('MissFill 1'!C87/SUM('MissFill 1'!C$2:C88)&gt;0.01,"",IF('MissFill 1'!C86/SUM('MissFill 1'!C$2:C88)&gt;0.01,"",IF('MissFill 1'!C85/SUM('MissFill 1'!C$2:C88)&gt;0.01,"",DateEnded_5Day!$A88)))))))</f>
        <v/>
      </c>
      <c r="E88" s="54" t="str">
        <f>IF($A88&lt;='All Results'!$B$4,"",IF(SUM('MissFill 1'!D$2:D88)=0,"",(IF('MissFill 1'!D88/SUM('MissFill 1'!D$2:D88)&gt;0.01,"",IF('MissFill 1'!D87/SUM('MissFill 1'!D$2:D88)&gt;0.01,"",IF('MissFill 1'!D86/SUM('MissFill 1'!D$2:D88)&gt;0.01,"",IF('MissFill 1'!D85/SUM('MissFill 1'!D$2:D88)&gt;0.01,"",DateEnded_5Day!$A88)))))))</f>
        <v/>
      </c>
      <c r="F88" s="54" t="str">
        <f>IF($A88&lt;='All Results'!$B$4,"",IF(SUM('MissFill 1'!E$2:E88)=0,"",(IF('MissFill 1'!E88/SUM('MissFill 1'!E$2:E88)&gt;0.01,"",IF('MissFill 1'!E87/SUM('MissFill 1'!E$2:E88)&gt;0.01,"",IF('MissFill 1'!E86/SUM('MissFill 1'!E$2:E88)&gt;0.01,"",IF('MissFill 1'!E85/SUM('MissFill 1'!E$2:E88)&gt;0.01,"",DateEnded_5Day!$A88)))))))</f>
        <v/>
      </c>
      <c r="G88" s="54" t="str">
        <f>IF($A88&lt;='All Results'!$B$4,"",IF(SUM('MissFill 1'!F$2:F88)=0,"",(IF('MissFill 1'!F88/SUM('MissFill 1'!F$2:F88)&gt;0.01,"",IF('MissFill 1'!F87/SUM('MissFill 1'!F$2:F88)&gt;0.01,"",IF('MissFill 1'!F86/SUM('MissFill 1'!F$2:F88)&gt;0.01,"",IF('MissFill 1'!F85/SUM('MissFill 1'!F$2:F88)&gt;0.01,"",DateEnded_5Day!$A88)))))))</f>
        <v/>
      </c>
      <c r="H88" s="54" t="str">
        <f>IF($A88&lt;='All Results'!$B$4,"",IF(SUM('MissFill 1'!G$2:G88)=0,"",(IF('MissFill 1'!G88/SUM('MissFill 1'!G$2:G88)&gt;0.01,"",IF('MissFill 1'!G87/SUM('MissFill 1'!G$2:G88)&gt;0.01,"",IF('MissFill 1'!G86/SUM('MissFill 1'!G$2:G88)&gt;0.01,"",IF('MissFill 1'!G85/SUM('MissFill 1'!G$2:G88)&gt;0.01,"",DateEnded_5Day!$A88)))))))</f>
        <v/>
      </c>
      <c r="I88" s="54" t="str">
        <f>IF($A88&lt;='All Results'!$B$4,"",IF(SUM('MissFill 1'!H$2:H88)=0,"",(IF('MissFill 1'!H88/SUM('MissFill 1'!H$2:H88)&gt;0.01,"",IF('MissFill 1'!H87/SUM('MissFill 1'!H$2:H88)&gt;0.01,"",IF('MissFill 1'!H86/SUM('MissFill 1'!H$2:H88)&gt;0.01,"",IF('MissFill 1'!H85/SUM('MissFill 1'!H$2:H88)&gt;0.01,"",DateEnded_5Day!$A88)))))))</f>
        <v/>
      </c>
      <c r="J88" s="54" t="str">
        <f>IF($A88&lt;='All Results'!$B$4,"",IF(SUM('MissFill 1'!I$2:I88)=0,"",(IF('MissFill 1'!I88/SUM('MissFill 1'!I$2:I88)&gt;0.01,"",IF('MissFill 1'!I87/SUM('MissFill 1'!I$2:I88)&gt;0.01,"",IF('MissFill 1'!I86/SUM('MissFill 1'!I$2:I88)&gt;0.01,"",IF('MissFill 1'!I85/SUM('MissFill 1'!I$2:I88)&gt;0.01,"",DateEnded_5Day!$A88)))))))</f>
        <v/>
      </c>
      <c r="K88" s="54" t="str">
        <f>IF($A88&lt;='All Results'!$B$4,"",IF(SUM('MissFill 1'!J$2:J88)=0,"",(IF('MissFill 1'!J88/SUM('MissFill 1'!J$2:J88)&gt;0.01,"",IF('MissFill 1'!J87/SUM('MissFill 1'!J$2:J88)&gt;0.01,"",IF('MissFill 1'!J86/SUM('MissFill 1'!J$2:J88)&gt;0.01,"",IF('MissFill 1'!J85/SUM('MissFill 1'!J$2:J88)&gt;0.01,"",DateEnded_5Day!$A88)))))))</f>
        <v/>
      </c>
      <c r="L88" s="54" t="str">
        <f>IF($A88&lt;='All Results'!$B$4,"",IF(SUM('MissFill 1'!K$2:K88)=0,"",(IF('MissFill 1'!K88/SUM('MissFill 1'!K$2:K88)&gt;0.01,"",IF('MissFill 1'!K87/SUM('MissFill 1'!K$2:K88)&gt;0.01,"",IF('MissFill 1'!K86/SUM('MissFill 1'!K$2:K88)&gt;0.01,"",IF('MissFill 1'!K85/SUM('MissFill 1'!K$2:K88)&gt;0.01,"",DateEnded_5Day!$A88)))))))</f>
        <v/>
      </c>
      <c r="M88" s="54" t="str">
        <f>IF($A88&lt;='All Results'!$B$4,"",IF(SUM('MissFill 1'!L$2:L88)=0,"",(IF('MissFill 1'!L88/SUM('MissFill 1'!L$2:L88)&gt;0.01,"",IF('MissFill 1'!L87/SUM('MissFill 1'!L$2:L88)&gt;0.01,"",IF('MissFill 1'!L86/SUM('MissFill 1'!L$2:L88)&gt;0.01,"",IF('MissFill 1'!L85/SUM('MissFill 1'!L$2:L88)&gt;0.01,"",DateEnded_5Day!$A88)))))))</f>
        <v/>
      </c>
      <c r="N88" s="54" t="str">
        <f>IF($A88&lt;='All Results'!$B$4,"",IF(SUM('MissFill 1'!M$2:M88)=0,"",(IF('MissFill 1'!M88/SUM('MissFill 1'!M$2:M88)&gt;0.01,"",IF('MissFill 1'!M87/SUM('MissFill 1'!M$2:M88)&gt;0.01,"",IF('MissFill 1'!M86/SUM('MissFill 1'!M$2:M88)&gt;0.01,"",IF('MissFill 1'!M85/SUM('MissFill 1'!M$2:M88)&gt;0.01,"",DateEnded_5Day!$A88)))))))</f>
        <v/>
      </c>
      <c r="O88" s="54" t="str">
        <f>IF($A88&lt;='All Results'!$B$4,"",IF(SUM('MissFill 1'!N$2:N88)=0,"",(IF('MissFill 1'!N88/SUM('MissFill 1'!N$2:N88)&gt;0.01,"",IF('MissFill 1'!N87/SUM('MissFill 1'!N$2:N88)&gt;0.01,"",IF('MissFill 1'!N86/SUM('MissFill 1'!N$2:N88)&gt;0.01,"",IF('MissFill 1'!N85/SUM('MissFill 1'!N$2:N88)&gt;0.01,"",DateEnded_5Day!$A88)))))))</f>
        <v/>
      </c>
      <c r="P88" s="54" t="str">
        <f>IF($A88&lt;='All Results'!$B$4,"",IF(SUM('MissFill 1'!O$2:O88)=0,"",(IF('MissFill 1'!O88/SUM('MissFill 1'!O$2:O88)&gt;0.01,"",IF('MissFill 1'!O87/SUM('MissFill 1'!O$2:O88)&gt;0.01,"",IF('MissFill 1'!O86/SUM('MissFill 1'!O$2:O88)&gt;0.01,"",IF('MissFill 1'!O85/SUM('MissFill 1'!O$2:O88)&gt;0.01,"",DateEnded_5Day!$A88)))))))</f>
        <v/>
      </c>
      <c r="Q88" s="54" t="str">
        <f>IF($A88&lt;='All Results'!$B$4,"",IF(SUM('MissFill 1'!P$2:P88)=0,"",(IF('MissFill 1'!P88/SUM('MissFill 1'!P$2:P88)&gt;0.01,"",IF('MissFill 1'!P87/SUM('MissFill 1'!P$2:P88)&gt;0.01,"",IF('MissFill 1'!P86/SUM('MissFill 1'!P$2:P88)&gt;0.01,"",IF('MissFill 1'!P85/SUM('MissFill 1'!P$2:P88)&gt;0.01,"",DateEnded_5Day!$A88)))))))</f>
        <v/>
      </c>
      <c r="R88" s="54" t="str">
        <f>IF($A88&lt;='All Results'!$B$4,"",IF(SUM('MissFill 1'!Q$2:Q88)=0,"",(IF('MissFill 1'!Q88/SUM('MissFill 1'!Q$2:Q88)&gt;0.01,"",IF('MissFill 1'!Q87/SUM('MissFill 1'!Q$2:Q88)&gt;0.01,"",IF('MissFill 1'!Q86/SUM('MissFill 1'!Q$2:Q88)&gt;0.01,"",IF('MissFill 1'!Q85/SUM('MissFill 1'!Q$2:Q88)&gt;0.01,"",DateEnded_5Day!$A88)))))))</f>
        <v/>
      </c>
      <c r="S88" s="54" t="str">
        <f>IF($A88&lt;='All Results'!$B$4,"",IF(SUM('MissFill 1'!R$2:R88)=0,"",(IF('MissFill 1'!R88/SUM('MissFill 1'!R$2:R88)&gt;0.01,"",IF('MissFill 1'!R87/SUM('MissFill 1'!R$2:R88)&gt;0.01,"",IF('MissFill 1'!R86/SUM('MissFill 1'!R$2:R88)&gt;0.01,"",IF('MissFill 1'!R85/SUM('MissFill 1'!R$2:R88)&gt;0.01,"",DateEnded_5Day!$A88)))))))</f>
        <v/>
      </c>
      <c r="T88" s="54" t="str">
        <f>IF($A88&lt;='All Results'!$B$4,"",IF(SUM('MissFill 1'!S$2:S88)=0,"",(IF('MissFill 1'!S88/SUM('MissFill 1'!S$2:S88)&gt;0.01,"",IF('MissFill 1'!S87/SUM('MissFill 1'!S$2:S88)&gt;0.01,"",IF('MissFill 1'!S86/SUM('MissFill 1'!S$2:S88)&gt;0.01,"",IF('MissFill 1'!S85/SUM('MissFill 1'!S$2:S88)&gt;0.01,"",DateEnded_5Day!$A88)))))))</f>
        <v/>
      </c>
      <c r="U88" s="54" t="str">
        <f>IF($A88&lt;='All Results'!$B$4,"",IF(SUM('MissFill 1'!T$2:T88)=0,"",(IF('MissFill 1'!T88/SUM('MissFill 1'!T$2:T88)&gt;0.01,"",IF('MissFill 1'!T87/SUM('MissFill 1'!T$2:T88)&gt;0.01,"",IF('MissFill 1'!T86/SUM('MissFill 1'!T$2:T88)&gt;0.01,"",IF('MissFill 1'!T85/SUM('MissFill 1'!T$2:T88)&gt;0.01,"",DateEnded_5Day!$A88)))))))</f>
        <v/>
      </c>
      <c r="V88" s="54" t="str">
        <f>IF($A88&lt;='All Results'!$B$4,"",IF(SUM('MissFill 1'!U$2:U88)=0,"",(IF('MissFill 1'!U88/SUM('MissFill 1'!U$2:U88)&gt;0.01,"",IF('MissFill 1'!U87/SUM('MissFill 1'!U$2:U88)&gt;0.01,"",IF('MissFill 1'!U86/SUM('MissFill 1'!U$2:U88)&gt;0.01,"",IF('MissFill 1'!U85/SUM('MissFill 1'!U$2:U88)&gt;0.01,"",DateEnded_5Day!$A88)))))))</f>
        <v/>
      </c>
      <c r="W88" s="54" t="str">
        <f>IF($A88&lt;='All Results'!$B$4,"",IF(SUM('MissFill 1'!V$2:V88)=0,"",(IF('MissFill 1'!V88/SUM('MissFill 1'!V$2:V88)&gt;0.01,"",IF('MissFill 1'!V87/SUM('MissFill 1'!V$2:V88)&gt;0.01,"",IF('MissFill 1'!V86/SUM('MissFill 1'!V$2:V88)&gt;0.01,"",IF('MissFill 1'!V85/SUM('MissFill 1'!V$2:V88)&gt;0.01,"",DateEnded_5Day!$A88)))))))</f>
        <v/>
      </c>
      <c r="X88" s="54" t="str">
        <f>IF($A88&lt;='All Results'!$B$4,"",IF(SUM('MissFill 1'!W$2:W88)=0,"",(IF('MissFill 1'!W88/SUM('MissFill 1'!W$2:W88)&gt;0.01,"",IF('MissFill 1'!W87/SUM('MissFill 1'!W$2:W88)&gt;0.01,"",IF('MissFill 1'!W86/SUM('MissFill 1'!W$2:W88)&gt;0.01,"",IF('MissFill 1'!W85/SUM('MissFill 1'!W$2:W88)&gt;0.01,"",DateEnded_5Day!$A88)))))))</f>
        <v/>
      </c>
      <c r="Y88" s="54" t="str">
        <f>IF($A88&lt;='All Results'!$B$4,"",IF(SUM('MissFill 1'!X$2:X88)=0,"",(IF('MissFill 1'!X88/SUM('MissFill 1'!X$2:X88)&gt;0.01,"",IF('MissFill 1'!X87/SUM('MissFill 1'!X$2:X88)&gt;0.01,"",IF('MissFill 1'!X86/SUM('MissFill 1'!X$2:X88)&gt;0.01,"",IF('MissFill 1'!X85/SUM('MissFill 1'!X$2:X88)&gt;0.01,"",DateEnded_5Day!$A88)))))))</f>
        <v/>
      </c>
      <c r="Z88" s="54" t="str">
        <f>IF($A88&lt;='All Results'!$B$4,"",IF(SUM('MissFill 1'!Y$2:Y88)=0,"",(IF('MissFill 1'!Y88/SUM('MissFill 1'!Y$2:Y88)&gt;0.01,"",IF('MissFill 1'!Y87/SUM('MissFill 1'!Y$2:Y88)&gt;0.01,"",IF('MissFill 1'!Y86/SUM('MissFill 1'!Y$2:Y88)&gt;0.01,"",IF('MissFill 1'!Y85/SUM('MissFill 1'!Y$2:Y88)&gt;0.01,"",DateEnded_5Day!$A88)))))))</f>
        <v/>
      </c>
      <c r="AA88" s="54" t="str">
        <f>IF($A88&lt;='All Results'!$B$4,"",IF(SUM('MissFill 1'!Z$2:Z88)=0,"",(IF('MissFill 1'!Z88/SUM('MissFill 1'!Z$2:Z88)&gt;0.01,"",IF('MissFill 1'!Z87/SUM('MissFill 1'!Z$2:Z88)&gt;0.01,"",IF('MissFill 1'!Z86/SUM('MissFill 1'!Z$2:Z88)&gt;0.01,"",IF('MissFill 1'!Z85/SUM('MissFill 1'!Z$2:Z88)&gt;0.01,"",DateEnded_5Day!$A88)))))))</f>
        <v/>
      </c>
      <c r="AB88" s="54" t="str">
        <f>IF($A88&lt;='All Results'!$B$4,"",IF(SUM('MissFill 1'!AA$2:AA88)=0,"",(IF('MissFill 1'!AA88/SUM('MissFill 1'!AA$2:AA88)&gt;0.01,"",IF('MissFill 1'!AA87/SUM('MissFill 1'!AA$2:AA88)&gt;0.01,"",IF('MissFill 1'!AA86/SUM('MissFill 1'!AA$2:AA88)&gt;0.01,"",IF('MissFill 1'!AA85/SUM('MissFill 1'!AA$2:AA88)&gt;0.01,"",DateEnded_5Day!$A88)))))))</f>
        <v/>
      </c>
      <c r="AC88" s="54" t="str">
        <f>IF($A88&lt;='All Results'!$B$4,"",IF(SUM('MissFill 1'!AB$2:AB88)=0,"",(IF('MissFill 1'!AB88/SUM('MissFill 1'!AB$2:AB88)&gt;0.01,"",IF('MissFill 1'!AB87/SUM('MissFill 1'!AB$2:AB88)&gt;0.01,"",IF('MissFill 1'!AB86/SUM('MissFill 1'!AB$2:AB88)&gt;0.01,"",IF('MissFill 1'!AB85/SUM('MissFill 1'!AB$2:AB88)&gt;0.01,"",DateEnded_5Day!$A88)))))))</f>
        <v/>
      </c>
      <c r="AD88" s="54" t="str">
        <f>IF($A88&lt;='All Results'!$B$4,"",IF(SUM('MissFill 1'!AC$2:AC88)=0,"",(IF('MissFill 1'!AC88/SUM('MissFill 1'!AC$2:AC88)&gt;0.01,"",IF('MissFill 1'!AC87/SUM('MissFill 1'!AC$2:AC88)&gt;0.01,"",IF('MissFill 1'!AC86/SUM('MissFill 1'!AC$2:AC88)&gt;0.01,"",IF('MissFill 1'!AC85/SUM('MissFill 1'!AC$2:AC88)&gt;0.01,"",DateEnded_5Day!$A88)))))))</f>
        <v/>
      </c>
      <c r="AE88" s="54" t="str">
        <f>IF($A88&lt;='All Results'!$B$4,"",IF(SUM('MissFill 1'!AD$2:AD88)=0,"",(IF('MissFill 1'!AD88/SUM('MissFill 1'!AD$2:AD88)&gt;0.01,"",IF('MissFill 1'!AD87/SUM('MissFill 1'!AD$2:AD88)&gt;0.01,"",IF('MissFill 1'!AD86/SUM('MissFill 1'!AD$2:AD88)&gt;0.01,"",IF('MissFill 1'!AD85/SUM('MissFill 1'!AD$2:AD88)&gt;0.01,"",DateEnded_5Day!$A88)))))))</f>
        <v/>
      </c>
      <c r="AF88" s="54" t="str">
        <f>IF($A88&lt;='All Results'!$B$4,"",IF(SUM('MissFill 1'!AE$2:AE88)=0,"",(IF('MissFill 1'!AE88/SUM('MissFill 1'!AE$2:AE88)&gt;0.01,"",IF('MissFill 1'!AE87/SUM('MissFill 1'!AE$2:AE88)&gt;0.01,"",IF('MissFill 1'!AE86/SUM('MissFill 1'!AE$2:AE88)&gt;0.01,"",IF('MissFill 1'!AE85/SUM('MissFill 1'!AE$2:AE88)&gt;0.01,"",DateEnded_5Day!$A88)))))))</f>
        <v/>
      </c>
      <c r="AG88" s="54" t="str">
        <f>IF($A88&lt;='All Results'!$B$4,"",IF(SUM('MissFill 1'!AF$2:AF88)=0,"",(IF('MissFill 1'!AF88/SUM('MissFill 1'!AF$2:AF88)&gt;0.01,"",IF('MissFill 1'!AF87/SUM('MissFill 1'!AF$2:AF88)&gt;0.01,"",IF('MissFill 1'!AF86/SUM('MissFill 1'!AF$2:AF88)&gt;0.01,"",IF('MissFill 1'!AF85/SUM('MissFill 1'!AF$2:AF88)&gt;0.01,"",DateEnded_5Day!$A88)))))))</f>
        <v/>
      </c>
      <c r="AH88" s="54" t="str">
        <f>IF($A88&lt;='All Results'!$B$4,"",IF(SUM('MissFill 1'!AG$2:AG88)=0,"",(IF('MissFill 1'!AG88/SUM('MissFill 1'!AG$2:AG88)&gt;0.01,"",IF('MissFill 1'!AG87/SUM('MissFill 1'!AG$2:AG88)&gt;0.01,"",IF('MissFill 1'!AG86/SUM('MissFill 1'!AG$2:AG88)&gt;0.01,"",IF('MissFill 1'!AG85/SUM('MissFill 1'!AG$2:AG88)&gt;0.01,"",DateEnded_5Day!$A88)))))))</f>
        <v/>
      </c>
      <c r="AI88" s="54" t="str">
        <f>IF($A88&lt;='All Results'!$B$4,"",IF(SUM('MissFill 1'!AH$2:AH88)=0,"",(IF('MissFill 1'!AH88/SUM('MissFill 1'!AH$2:AH88)&gt;0.01,"",IF('MissFill 1'!AH87/SUM('MissFill 1'!AH$2:AH88)&gt;0.01,"",IF('MissFill 1'!AH86/SUM('MissFill 1'!AH$2:AH88)&gt;0.01,"",IF('MissFill 1'!AH85/SUM('MissFill 1'!AH$2:AH88)&gt;0.01,"",DateEnded_5Day!$A88)))))))</f>
        <v/>
      </c>
      <c r="AJ88" s="54" t="str">
        <f>IF($A88&lt;='All Results'!$B$4,"",IF(SUM('MissFill 1'!AI$2:AI88)=0,"",(IF('MissFill 1'!AI88/SUM('MissFill 1'!AI$2:AI88)&gt;0.01,"",IF('MissFill 1'!AI87/SUM('MissFill 1'!AI$2:AI88)&gt;0.01,"",IF('MissFill 1'!AI86/SUM('MissFill 1'!AI$2:AI88)&gt;0.01,"",IF('MissFill 1'!AI85/SUM('MissFill 1'!AI$2:AI88)&gt;0.01,"",DateEnded_5Day!$A88)))))))</f>
        <v/>
      </c>
      <c r="AK88" s="54" t="str">
        <f>IF($A88&lt;='All Results'!$B$4,"",IF(SUM('MissFill 1'!AJ$2:AJ88)=0,"",(IF('MissFill 1'!AJ88/SUM('MissFill 1'!AJ$2:AJ88)&gt;0.01,"",IF('MissFill 1'!AJ87/SUM('MissFill 1'!AJ$2:AJ88)&gt;0.01,"",IF('MissFill 1'!AJ86/SUM('MissFill 1'!AJ$2:AJ88)&gt;0.01,"",IF('MissFill 1'!AJ85/SUM('MissFill 1'!AJ$2:AJ88)&gt;0.01,"",DateEnded_5Day!$A88)))))))</f>
        <v/>
      </c>
      <c r="AL88" s="54" t="str">
        <f>IF($A88&lt;='All Results'!$B$4,"",IF(SUM('MissFill 1'!AK$2:AK88)=0,"",(IF('MissFill 1'!AK88/SUM('MissFill 1'!AK$2:AK88)&gt;0.01,"",IF('MissFill 1'!AK87/SUM('MissFill 1'!AK$2:AK88)&gt;0.01,"",IF('MissFill 1'!AK86/SUM('MissFill 1'!AK$2:AK88)&gt;0.01,"",IF('MissFill 1'!AK85/SUM('MissFill 1'!AK$2:AK88)&gt;0.01,"",DateEnded_5Day!$A88)))))))</f>
        <v/>
      </c>
      <c r="AM88" s="54" t="str">
        <f>IF($A88&lt;='All Results'!$B$4,"",IF(SUM('MissFill 1'!AL$2:AL88)=0,"",(IF('MissFill 1'!AL88/SUM('MissFill 1'!AL$2:AL88)&gt;0.01,"",IF('MissFill 1'!AL87/SUM('MissFill 1'!AL$2:AL88)&gt;0.01,"",IF('MissFill 1'!AL86/SUM('MissFill 1'!AL$2:AL88)&gt;0.01,"",IF('MissFill 1'!AL85/SUM('MissFill 1'!AL$2:AL88)&gt;0.01,"",DateEnded_5Day!$A88)))))))</f>
        <v/>
      </c>
      <c r="AN88" s="54" t="str">
        <f>IF($A88&lt;='All Results'!$B$4,"",IF(SUM('MissFill 1'!AM$2:AM88)=0,"",(IF('MissFill 1'!AM88/SUM('MissFill 1'!AM$2:AM88)&gt;0.01,"",IF('MissFill 1'!AM87/SUM('MissFill 1'!AM$2:AM88)&gt;0.01,"",IF('MissFill 1'!AM86/SUM('MissFill 1'!AM$2:AM88)&gt;0.01,"",IF('MissFill 1'!AM85/SUM('MissFill 1'!AM$2:AM88)&gt;0.01,"",DateEnded_5Day!$A88)))))))</f>
        <v/>
      </c>
      <c r="AO88" s="54" t="str">
        <f>IF($A88&lt;='All Results'!$B$4,"",IF(SUM('MissFill 1'!AN$2:AN88)=0,"",(IF('MissFill 1'!AN88/SUM('MissFill 1'!AN$2:AN88)&gt;0.01,"",IF('MissFill 1'!AN87/SUM('MissFill 1'!AN$2:AN88)&gt;0.01,"",IF('MissFill 1'!AN86/SUM('MissFill 1'!AN$2:AN88)&gt;0.01,"",IF('MissFill 1'!AN85/SUM('MissFill 1'!AN$2:AN88)&gt;0.01,"",DateEnded_5Day!$A88)))))))</f>
        <v/>
      </c>
      <c r="AP88" s="54" t="str">
        <f>IF($A88&lt;='All Results'!$B$4,"",IF(SUM('MissFill 1'!AO$2:AO88)=0,"",(IF('MissFill 1'!AO88/SUM('MissFill 1'!AO$2:AO88)&gt;0.01,"",IF('MissFill 1'!AO87/SUM('MissFill 1'!AO$2:AO88)&gt;0.01,"",IF('MissFill 1'!AO86/SUM('MissFill 1'!AO$2:AO88)&gt;0.01,"",IF('MissFill 1'!AO85/SUM('MissFill 1'!AO$2:AO88)&gt;0.01,"",DateEnded_5Day!$A88)))))))</f>
        <v/>
      </c>
      <c r="AQ88" s="54" t="str">
        <f>IF($A88&lt;='All Results'!$B$4,"",IF(SUM('MissFill 1'!AP$2:AP88)=0,"",(IF('MissFill 1'!AP88/SUM('MissFill 1'!AP$2:AP88)&gt;0.01,"",IF('MissFill 1'!AP87/SUM('MissFill 1'!AP$2:AP88)&gt;0.01,"",IF('MissFill 1'!AP86/SUM('MissFill 1'!AP$2:AP88)&gt;0.01,"",IF('MissFill 1'!AP85/SUM('MissFill 1'!AP$2:AP88)&gt;0.01,"",DateEnded_5Day!$A88)))))))</f>
        <v/>
      </c>
      <c r="AR88" s="54" t="str">
        <f>IF($A88&lt;='All Results'!$B$4,"",IF(SUM('MissFill 1'!AQ$2:AQ88)=0,"",(IF('MissFill 1'!AQ88/SUM('MissFill 1'!AQ$2:AQ88)&gt;0.01,"",IF('MissFill 1'!AQ87/SUM('MissFill 1'!AQ$2:AQ88)&gt;0.01,"",IF('MissFill 1'!AQ86/SUM('MissFill 1'!AQ$2:AQ88)&gt;0.01,"",IF('MissFill 1'!AQ85/SUM('MissFill 1'!AQ$2:AQ88)&gt;0.01,"",DateEnded_5Day!$A88)))))))</f>
        <v/>
      </c>
      <c r="AS88" s="54" t="str">
        <f>IF($A88&lt;='All Results'!$B$4,"",IF(SUM('MissFill 1'!AR$2:AR88)=0,"",(IF('MissFill 1'!AR88/SUM('MissFill 1'!AR$2:AR88)&gt;0.01,"",IF('MissFill 1'!AR87/SUM('MissFill 1'!AR$2:AR88)&gt;0.01,"",IF('MissFill 1'!AR86/SUM('MissFill 1'!AR$2:AR88)&gt;0.01,"",IF('MissFill 1'!AR85/SUM('MissFill 1'!AR$2:AR88)&gt;0.01,"",DateEnded_5Day!$A88)))))))</f>
        <v/>
      </c>
      <c r="AT88" s="54" t="str">
        <f>IF($A88&lt;='All Results'!$B$4,"",IF(SUM('MissFill 1'!AS$2:AS88)=0,"",(IF('MissFill 1'!AS88/SUM('MissFill 1'!AS$2:AS88)&gt;0.01,"",IF('MissFill 1'!AS87/SUM('MissFill 1'!AS$2:AS88)&gt;0.01,"",IF('MissFill 1'!AS86/SUM('MissFill 1'!AS$2:AS88)&gt;0.01,"",IF('MissFill 1'!AS85/SUM('MissFill 1'!AS$2:AS88)&gt;0.01,"",DateEnded_5Day!$A88)))))))</f>
        <v/>
      </c>
      <c r="AU88" s="54" t="str">
        <f>IF($A88&lt;='All Results'!$B$4,"",IF(SUM('MissFill 1'!AT$2:AT88)=0,"",(IF('MissFill 1'!AT88/SUM('MissFill 1'!AT$2:AT88)&gt;0.01,"",IF('MissFill 1'!AT87/SUM('MissFill 1'!AT$2:AT88)&gt;0.01,"",IF('MissFill 1'!AT86/SUM('MissFill 1'!AT$2:AT88)&gt;0.01,"",IF('MissFill 1'!AT85/SUM('MissFill 1'!AT$2:AT88)&gt;0.01,"",DateEnded_5Day!$A88)))))))</f>
        <v/>
      </c>
      <c r="AV88" s="54" t="str">
        <f>IF($A88&lt;='All Results'!$B$4,"",IF(SUM('MissFill 1'!AU$2:AU88)=0,"",(IF('MissFill 1'!AU88/SUM('MissFill 1'!AU$2:AU88)&gt;0.01,"",IF('MissFill 1'!AU87/SUM('MissFill 1'!AU$2:AU88)&gt;0.01,"",IF('MissFill 1'!AU86/SUM('MissFill 1'!AU$2:AU88)&gt;0.01,"",IF('MissFill 1'!AU85/SUM('MissFill 1'!AU$2:AU88)&gt;0.01,"",DateEnded_5Day!$A88)))))))</f>
        <v/>
      </c>
      <c r="AW88" s="54" t="str">
        <f>IF($A88&lt;='All Results'!$B$4,"",IF(SUM('MissFill 1'!AV$2:AV88)=0,"",(IF('MissFill 1'!AV88/SUM('MissFill 1'!AV$2:AV88)&gt;0.01,"",IF('MissFill 1'!AV87/SUM('MissFill 1'!AV$2:AV88)&gt;0.01,"",IF('MissFill 1'!AV86/SUM('MissFill 1'!AV$2:AV88)&gt;0.01,"",IF('MissFill 1'!AV85/SUM('MissFill 1'!AV$2:AV88)&gt;0.01,"",DateEnded_5Day!$A88)))))))</f>
        <v/>
      </c>
      <c r="AX88" s="54" t="str">
        <f>IF($A88&lt;='All Results'!$B$4,"",IF(SUM('MissFill 1'!AW$2:AW88)=0,"",(IF('MissFill 1'!AW88/SUM('MissFill 1'!AW$2:AW88)&gt;0.01,"",IF('MissFill 1'!AW87/SUM('MissFill 1'!AW$2:AW88)&gt;0.01,"",IF('MissFill 1'!AW86/SUM('MissFill 1'!AW$2:AW88)&gt;0.01,"",IF('MissFill 1'!AW85/SUM('MissFill 1'!AW$2:AW88)&gt;0.01,"",DateEnded_5Day!$A88)))))))</f>
        <v/>
      </c>
    </row>
    <row r="89" spans="1:50" x14ac:dyDescent="0.25">
      <c r="A89" s="41">
        <v>44434</v>
      </c>
      <c r="B89" s="52">
        <v>238</v>
      </c>
      <c r="C89" s="54" t="str">
        <f>IF($A89&lt;='All Results'!$B$4,"",IF(SUM('MissFill 1'!B$2:B89)=0,"",(IF('MissFill 1'!B89/SUM('MissFill 1'!B$2:B89)&gt;0.01,"",IF('MissFill 1'!B88/SUM('MissFill 1'!B$2:B89)&gt;0.01,"",IF('MissFill 1'!B87/SUM('MissFill 1'!B$2:B89)&gt;0.01,"",IF('MissFill 1'!B86/SUM('MissFill 1'!B$2:B89)&gt;0.01,"",DateEnded_5Day!$A89)))))))</f>
        <v/>
      </c>
      <c r="D89" s="54" t="str">
        <f>IF($A89&lt;='All Results'!$B$4,"",IF(SUM('MissFill 1'!C$2:C89)=0,"",(IF('MissFill 1'!C89/SUM('MissFill 1'!C$2:C89)&gt;0.01,"",IF('MissFill 1'!C88/SUM('MissFill 1'!C$2:C89)&gt;0.01,"",IF('MissFill 1'!C87/SUM('MissFill 1'!C$2:C89)&gt;0.01,"",IF('MissFill 1'!C86/SUM('MissFill 1'!C$2:C89)&gt;0.01,"",DateEnded_5Day!$A89)))))))</f>
        <v/>
      </c>
      <c r="E89" s="54" t="str">
        <f>IF($A89&lt;='All Results'!$B$4,"",IF(SUM('MissFill 1'!D$2:D89)=0,"",(IF('MissFill 1'!D89/SUM('MissFill 1'!D$2:D89)&gt;0.01,"",IF('MissFill 1'!D88/SUM('MissFill 1'!D$2:D89)&gt;0.01,"",IF('MissFill 1'!D87/SUM('MissFill 1'!D$2:D89)&gt;0.01,"",IF('MissFill 1'!D86/SUM('MissFill 1'!D$2:D89)&gt;0.01,"",DateEnded_5Day!$A89)))))))</f>
        <v/>
      </c>
      <c r="F89" s="54" t="str">
        <f>IF($A89&lt;='All Results'!$B$4,"",IF(SUM('MissFill 1'!E$2:E89)=0,"",(IF('MissFill 1'!E89/SUM('MissFill 1'!E$2:E89)&gt;0.01,"",IF('MissFill 1'!E88/SUM('MissFill 1'!E$2:E89)&gt;0.01,"",IF('MissFill 1'!E87/SUM('MissFill 1'!E$2:E89)&gt;0.01,"",IF('MissFill 1'!E86/SUM('MissFill 1'!E$2:E89)&gt;0.01,"",DateEnded_5Day!$A89)))))))</f>
        <v/>
      </c>
      <c r="G89" s="54" t="str">
        <f>IF($A89&lt;='All Results'!$B$4,"",IF(SUM('MissFill 1'!F$2:F89)=0,"",(IF('MissFill 1'!F89/SUM('MissFill 1'!F$2:F89)&gt;0.01,"",IF('MissFill 1'!F88/SUM('MissFill 1'!F$2:F89)&gt;0.01,"",IF('MissFill 1'!F87/SUM('MissFill 1'!F$2:F89)&gt;0.01,"",IF('MissFill 1'!F86/SUM('MissFill 1'!F$2:F89)&gt;0.01,"",DateEnded_5Day!$A89)))))))</f>
        <v/>
      </c>
      <c r="H89" s="54" t="str">
        <f>IF($A89&lt;='All Results'!$B$4,"",IF(SUM('MissFill 1'!G$2:G89)=0,"",(IF('MissFill 1'!G89/SUM('MissFill 1'!G$2:G89)&gt;0.01,"",IF('MissFill 1'!G88/SUM('MissFill 1'!G$2:G89)&gt;0.01,"",IF('MissFill 1'!G87/SUM('MissFill 1'!G$2:G89)&gt;0.01,"",IF('MissFill 1'!G86/SUM('MissFill 1'!G$2:G89)&gt;0.01,"",DateEnded_5Day!$A89)))))))</f>
        <v/>
      </c>
      <c r="I89" s="54" t="str">
        <f>IF($A89&lt;='All Results'!$B$4,"",IF(SUM('MissFill 1'!H$2:H89)=0,"",(IF('MissFill 1'!H89/SUM('MissFill 1'!H$2:H89)&gt;0.01,"",IF('MissFill 1'!H88/SUM('MissFill 1'!H$2:H89)&gt;0.01,"",IF('MissFill 1'!H87/SUM('MissFill 1'!H$2:H89)&gt;0.01,"",IF('MissFill 1'!H86/SUM('MissFill 1'!H$2:H89)&gt;0.01,"",DateEnded_5Day!$A89)))))))</f>
        <v/>
      </c>
      <c r="J89" s="54" t="str">
        <f>IF($A89&lt;='All Results'!$B$4,"",IF(SUM('MissFill 1'!I$2:I89)=0,"",(IF('MissFill 1'!I89/SUM('MissFill 1'!I$2:I89)&gt;0.01,"",IF('MissFill 1'!I88/SUM('MissFill 1'!I$2:I89)&gt;0.01,"",IF('MissFill 1'!I87/SUM('MissFill 1'!I$2:I89)&gt;0.01,"",IF('MissFill 1'!I86/SUM('MissFill 1'!I$2:I89)&gt;0.01,"",DateEnded_5Day!$A89)))))))</f>
        <v/>
      </c>
      <c r="K89" s="54" t="str">
        <f>IF($A89&lt;='All Results'!$B$4,"",IF(SUM('MissFill 1'!J$2:J89)=0,"",(IF('MissFill 1'!J89/SUM('MissFill 1'!J$2:J89)&gt;0.01,"",IF('MissFill 1'!J88/SUM('MissFill 1'!J$2:J89)&gt;0.01,"",IF('MissFill 1'!J87/SUM('MissFill 1'!J$2:J89)&gt;0.01,"",IF('MissFill 1'!J86/SUM('MissFill 1'!J$2:J89)&gt;0.01,"",DateEnded_5Day!$A89)))))))</f>
        <v/>
      </c>
      <c r="L89" s="54" t="str">
        <f>IF($A89&lt;='All Results'!$B$4,"",IF(SUM('MissFill 1'!K$2:K89)=0,"",(IF('MissFill 1'!K89/SUM('MissFill 1'!K$2:K89)&gt;0.01,"",IF('MissFill 1'!K88/SUM('MissFill 1'!K$2:K89)&gt;0.01,"",IF('MissFill 1'!K87/SUM('MissFill 1'!K$2:K89)&gt;0.01,"",IF('MissFill 1'!K86/SUM('MissFill 1'!K$2:K89)&gt;0.01,"",DateEnded_5Day!$A89)))))))</f>
        <v/>
      </c>
      <c r="M89" s="54" t="str">
        <f>IF($A89&lt;='All Results'!$B$4,"",IF(SUM('MissFill 1'!L$2:L89)=0,"",(IF('MissFill 1'!L89/SUM('MissFill 1'!L$2:L89)&gt;0.01,"",IF('MissFill 1'!L88/SUM('MissFill 1'!L$2:L89)&gt;0.01,"",IF('MissFill 1'!L87/SUM('MissFill 1'!L$2:L89)&gt;0.01,"",IF('MissFill 1'!L86/SUM('MissFill 1'!L$2:L89)&gt;0.01,"",DateEnded_5Day!$A89)))))))</f>
        <v/>
      </c>
      <c r="N89" s="54" t="str">
        <f>IF($A89&lt;='All Results'!$B$4,"",IF(SUM('MissFill 1'!M$2:M89)=0,"",(IF('MissFill 1'!M89/SUM('MissFill 1'!M$2:M89)&gt;0.01,"",IF('MissFill 1'!M88/SUM('MissFill 1'!M$2:M89)&gt;0.01,"",IF('MissFill 1'!M87/SUM('MissFill 1'!M$2:M89)&gt;0.01,"",IF('MissFill 1'!M86/SUM('MissFill 1'!M$2:M89)&gt;0.01,"",DateEnded_5Day!$A89)))))))</f>
        <v/>
      </c>
      <c r="O89" s="54" t="str">
        <f>IF($A89&lt;='All Results'!$B$4,"",IF(SUM('MissFill 1'!N$2:N89)=0,"",(IF('MissFill 1'!N89/SUM('MissFill 1'!N$2:N89)&gt;0.01,"",IF('MissFill 1'!N88/SUM('MissFill 1'!N$2:N89)&gt;0.01,"",IF('MissFill 1'!N87/SUM('MissFill 1'!N$2:N89)&gt;0.01,"",IF('MissFill 1'!N86/SUM('MissFill 1'!N$2:N89)&gt;0.01,"",DateEnded_5Day!$A89)))))))</f>
        <v/>
      </c>
      <c r="P89" s="54" t="str">
        <f>IF($A89&lt;='All Results'!$B$4,"",IF(SUM('MissFill 1'!O$2:O89)=0,"",(IF('MissFill 1'!O89/SUM('MissFill 1'!O$2:O89)&gt;0.01,"",IF('MissFill 1'!O88/SUM('MissFill 1'!O$2:O89)&gt;0.01,"",IF('MissFill 1'!O87/SUM('MissFill 1'!O$2:O89)&gt;0.01,"",IF('MissFill 1'!O86/SUM('MissFill 1'!O$2:O89)&gt;0.01,"",DateEnded_5Day!$A89)))))))</f>
        <v/>
      </c>
      <c r="Q89" s="54" t="str">
        <f>IF($A89&lt;='All Results'!$B$4,"",IF(SUM('MissFill 1'!P$2:P89)=0,"",(IF('MissFill 1'!P89/SUM('MissFill 1'!P$2:P89)&gt;0.01,"",IF('MissFill 1'!P88/SUM('MissFill 1'!P$2:P89)&gt;0.01,"",IF('MissFill 1'!P87/SUM('MissFill 1'!P$2:P89)&gt;0.01,"",IF('MissFill 1'!P86/SUM('MissFill 1'!P$2:P89)&gt;0.01,"",DateEnded_5Day!$A89)))))))</f>
        <v/>
      </c>
      <c r="R89" s="54" t="str">
        <f>IF($A89&lt;='All Results'!$B$4,"",IF(SUM('MissFill 1'!Q$2:Q89)=0,"",(IF('MissFill 1'!Q89/SUM('MissFill 1'!Q$2:Q89)&gt;0.01,"",IF('MissFill 1'!Q88/SUM('MissFill 1'!Q$2:Q89)&gt;0.01,"",IF('MissFill 1'!Q87/SUM('MissFill 1'!Q$2:Q89)&gt;0.01,"",IF('MissFill 1'!Q86/SUM('MissFill 1'!Q$2:Q89)&gt;0.01,"",DateEnded_5Day!$A89)))))))</f>
        <v/>
      </c>
      <c r="S89" s="54" t="str">
        <f>IF($A89&lt;='All Results'!$B$4,"",IF(SUM('MissFill 1'!R$2:R89)=0,"",(IF('MissFill 1'!R89/SUM('MissFill 1'!R$2:R89)&gt;0.01,"",IF('MissFill 1'!R88/SUM('MissFill 1'!R$2:R89)&gt;0.01,"",IF('MissFill 1'!R87/SUM('MissFill 1'!R$2:R89)&gt;0.01,"",IF('MissFill 1'!R86/SUM('MissFill 1'!R$2:R89)&gt;0.01,"",DateEnded_5Day!$A89)))))))</f>
        <v/>
      </c>
      <c r="T89" s="54" t="str">
        <f>IF($A89&lt;='All Results'!$B$4,"",IF(SUM('MissFill 1'!S$2:S89)=0,"",(IF('MissFill 1'!S89/SUM('MissFill 1'!S$2:S89)&gt;0.01,"",IF('MissFill 1'!S88/SUM('MissFill 1'!S$2:S89)&gt;0.01,"",IF('MissFill 1'!S87/SUM('MissFill 1'!S$2:S89)&gt;0.01,"",IF('MissFill 1'!S86/SUM('MissFill 1'!S$2:S89)&gt;0.01,"",DateEnded_5Day!$A89)))))))</f>
        <v/>
      </c>
      <c r="U89" s="54" t="str">
        <f>IF($A89&lt;='All Results'!$B$4,"",IF(SUM('MissFill 1'!T$2:T89)=0,"",(IF('MissFill 1'!T89/SUM('MissFill 1'!T$2:T89)&gt;0.01,"",IF('MissFill 1'!T88/SUM('MissFill 1'!T$2:T89)&gt;0.01,"",IF('MissFill 1'!T87/SUM('MissFill 1'!T$2:T89)&gt;0.01,"",IF('MissFill 1'!T86/SUM('MissFill 1'!T$2:T89)&gt;0.01,"",DateEnded_5Day!$A89)))))))</f>
        <v/>
      </c>
      <c r="V89" s="54" t="str">
        <f>IF($A89&lt;='All Results'!$B$4,"",IF(SUM('MissFill 1'!U$2:U89)=0,"",(IF('MissFill 1'!U89/SUM('MissFill 1'!U$2:U89)&gt;0.01,"",IF('MissFill 1'!U88/SUM('MissFill 1'!U$2:U89)&gt;0.01,"",IF('MissFill 1'!U87/SUM('MissFill 1'!U$2:U89)&gt;0.01,"",IF('MissFill 1'!U86/SUM('MissFill 1'!U$2:U89)&gt;0.01,"",DateEnded_5Day!$A89)))))))</f>
        <v/>
      </c>
      <c r="W89" s="54" t="str">
        <f>IF($A89&lt;='All Results'!$B$4,"",IF(SUM('MissFill 1'!V$2:V89)=0,"",(IF('MissFill 1'!V89/SUM('MissFill 1'!V$2:V89)&gt;0.01,"",IF('MissFill 1'!V88/SUM('MissFill 1'!V$2:V89)&gt;0.01,"",IF('MissFill 1'!V87/SUM('MissFill 1'!V$2:V89)&gt;0.01,"",IF('MissFill 1'!V86/SUM('MissFill 1'!V$2:V89)&gt;0.01,"",DateEnded_5Day!$A89)))))))</f>
        <v/>
      </c>
      <c r="X89" s="54" t="str">
        <f>IF($A89&lt;='All Results'!$B$4,"",IF(SUM('MissFill 1'!W$2:W89)=0,"",(IF('MissFill 1'!W89/SUM('MissFill 1'!W$2:W89)&gt;0.01,"",IF('MissFill 1'!W88/SUM('MissFill 1'!W$2:W89)&gt;0.01,"",IF('MissFill 1'!W87/SUM('MissFill 1'!W$2:W89)&gt;0.01,"",IF('MissFill 1'!W86/SUM('MissFill 1'!W$2:W89)&gt;0.01,"",DateEnded_5Day!$A89)))))))</f>
        <v/>
      </c>
      <c r="Y89" s="54" t="str">
        <f>IF($A89&lt;='All Results'!$B$4,"",IF(SUM('MissFill 1'!X$2:X89)=0,"",(IF('MissFill 1'!X89/SUM('MissFill 1'!X$2:X89)&gt;0.01,"",IF('MissFill 1'!X88/SUM('MissFill 1'!X$2:X89)&gt;0.01,"",IF('MissFill 1'!X87/SUM('MissFill 1'!X$2:X89)&gt;0.01,"",IF('MissFill 1'!X86/SUM('MissFill 1'!X$2:X89)&gt;0.01,"",DateEnded_5Day!$A89)))))))</f>
        <v/>
      </c>
      <c r="Z89" s="54" t="str">
        <f>IF($A89&lt;='All Results'!$B$4,"",IF(SUM('MissFill 1'!Y$2:Y89)=0,"",(IF('MissFill 1'!Y89/SUM('MissFill 1'!Y$2:Y89)&gt;0.01,"",IF('MissFill 1'!Y88/SUM('MissFill 1'!Y$2:Y89)&gt;0.01,"",IF('MissFill 1'!Y87/SUM('MissFill 1'!Y$2:Y89)&gt;0.01,"",IF('MissFill 1'!Y86/SUM('MissFill 1'!Y$2:Y89)&gt;0.01,"",DateEnded_5Day!$A89)))))))</f>
        <v/>
      </c>
      <c r="AA89" s="54" t="str">
        <f>IF($A89&lt;='All Results'!$B$4,"",IF(SUM('MissFill 1'!Z$2:Z89)=0,"",(IF('MissFill 1'!Z89/SUM('MissFill 1'!Z$2:Z89)&gt;0.01,"",IF('MissFill 1'!Z88/SUM('MissFill 1'!Z$2:Z89)&gt;0.01,"",IF('MissFill 1'!Z87/SUM('MissFill 1'!Z$2:Z89)&gt;0.01,"",IF('MissFill 1'!Z86/SUM('MissFill 1'!Z$2:Z89)&gt;0.01,"",DateEnded_5Day!$A89)))))))</f>
        <v/>
      </c>
      <c r="AB89" s="54" t="str">
        <f>IF($A89&lt;='All Results'!$B$4,"",IF(SUM('MissFill 1'!AA$2:AA89)=0,"",(IF('MissFill 1'!AA89/SUM('MissFill 1'!AA$2:AA89)&gt;0.01,"",IF('MissFill 1'!AA88/SUM('MissFill 1'!AA$2:AA89)&gt;0.01,"",IF('MissFill 1'!AA87/SUM('MissFill 1'!AA$2:AA89)&gt;0.01,"",IF('MissFill 1'!AA86/SUM('MissFill 1'!AA$2:AA89)&gt;0.01,"",DateEnded_5Day!$A89)))))))</f>
        <v/>
      </c>
      <c r="AC89" s="54" t="str">
        <f>IF($A89&lt;='All Results'!$B$4,"",IF(SUM('MissFill 1'!AB$2:AB89)=0,"",(IF('MissFill 1'!AB89/SUM('MissFill 1'!AB$2:AB89)&gt;0.01,"",IF('MissFill 1'!AB88/SUM('MissFill 1'!AB$2:AB89)&gt;0.01,"",IF('MissFill 1'!AB87/SUM('MissFill 1'!AB$2:AB89)&gt;0.01,"",IF('MissFill 1'!AB86/SUM('MissFill 1'!AB$2:AB89)&gt;0.01,"",DateEnded_5Day!$A89)))))))</f>
        <v/>
      </c>
      <c r="AD89" s="54" t="str">
        <f>IF($A89&lt;='All Results'!$B$4,"",IF(SUM('MissFill 1'!AC$2:AC89)=0,"",(IF('MissFill 1'!AC89/SUM('MissFill 1'!AC$2:AC89)&gt;0.01,"",IF('MissFill 1'!AC88/SUM('MissFill 1'!AC$2:AC89)&gt;0.01,"",IF('MissFill 1'!AC87/SUM('MissFill 1'!AC$2:AC89)&gt;0.01,"",IF('MissFill 1'!AC86/SUM('MissFill 1'!AC$2:AC89)&gt;0.01,"",DateEnded_5Day!$A89)))))))</f>
        <v/>
      </c>
      <c r="AE89" s="54" t="str">
        <f>IF($A89&lt;='All Results'!$B$4,"",IF(SUM('MissFill 1'!AD$2:AD89)=0,"",(IF('MissFill 1'!AD89/SUM('MissFill 1'!AD$2:AD89)&gt;0.01,"",IF('MissFill 1'!AD88/SUM('MissFill 1'!AD$2:AD89)&gt;0.01,"",IF('MissFill 1'!AD87/SUM('MissFill 1'!AD$2:AD89)&gt;0.01,"",IF('MissFill 1'!AD86/SUM('MissFill 1'!AD$2:AD89)&gt;0.01,"",DateEnded_5Day!$A89)))))))</f>
        <v/>
      </c>
      <c r="AF89" s="54" t="str">
        <f>IF($A89&lt;='All Results'!$B$4,"",IF(SUM('MissFill 1'!AE$2:AE89)=0,"",(IF('MissFill 1'!AE89/SUM('MissFill 1'!AE$2:AE89)&gt;0.01,"",IF('MissFill 1'!AE88/SUM('MissFill 1'!AE$2:AE89)&gt;0.01,"",IF('MissFill 1'!AE87/SUM('MissFill 1'!AE$2:AE89)&gt;0.01,"",IF('MissFill 1'!AE86/SUM('MissFill 1'!AE$2:AE89)&gt;0.01,"",DateEnded_5Day!$A89)))))))</f>
        <v/>
      </c>
      <c r="AG89" s="54" t="str">
        <f>IF($A89&lt;='All Results'!$B$4,"",IF(SUM('MissFill 1'!AF$2:AF89)=0,"",(IF('MissFill 1'!AF89/SUM('MissFill 1'!AF$2:AF89)&gt;0.01,"",IF('MissFill 1'!AF88/SUM('MissFill 1'!AF$2:AF89)&gt;0.01,"",IF('MissFill 1'!AF87/SUM('MissFill 1'!AF$2:AF89)&gt;0.01,"",IF('MissFill 1'!AF86/SUM('MissFill 1'!AF$2:AF89)&gt;0.01,"",DateEnded_5Day!$A89)))))))</f>
        <v/>
      </c>
      <c r="AH89" s="54" t="str">
        <f>IF($A89&lt;='All Results'!$B$4,"",IF(SUM('MissFill 1'!AG$2:AG89)=0,"",(IF('MissFill 1'!AG89/SUM('MissFill 1'!AG$2:AG89)&gt;0.01,"",IF('MissFill 1'!AG88/SUM('MissFill 1'!AG$2:AG89)&gt;0.01,"",IF('MissFill 1'!AG87/SUM('MissFill 1'!AG$2:AG89)&gt;0.01,"",IF('MissFill 1'!AG86/SUM('MissFill 1'!AG$2:AG89)&gt;0.01,"",DateEnded_5Day!$A89)))))))</f>
        <v/>
      </c>
      <c r="AI89" s="54" t="str">
        <f>IF($A89&lt;='All Results'!$B$4,"",IF(SUM('MissFill 1'!AH$2:AH89)=0,"",(IF('MissFill 1'!AH89/SUM('MissFill 1'!AH$2:AH89)&gt;0.01,"",IF('MissFill 1'!AH88/SUM('MissFill 1'!AH$2:AH89)&gt;0.01,"",IF('MissFill 1'!AH87/SUM('MissFill 1'!AH$2:AH89)&gt;0.01,"",IF('MissFill 1'!AH86/SUM('MissFill 1'!AH$2:AH89)&gt;0.01,"",DateEnded_5Day!$A89)))))))</f>
        <v/>
      </c>
      <c r="AJ89" s="54" t="str">
        <f>IF($A89&lt;='All Results'!$B$4,"",IF(SUM('MissFill 1'!AI$2:AI89)=0,"",(IF('MissFill 1'!AI89/SUM('MissFill 1'!AI$2:AI89)&gt;0.01,"",IF('MissFill 1'!AI88/SUM('MissFill 1'!AI$2:AI89)&gt;0.01,"",IF('MissFill 1'!AI87/SUM('MissFill 1'!AI$2:AI89)&gt;0.01,"",IF('MissFill 1'!AI86/SUM('MissFill 1'!AI$2:AI89)&gt;0.01,"",DateEnded_5Day!$A89)))))))</f>
        <v/>
      </c>
      <c r="AK89" s="54" t="str">
        <f>IF($A89&lt;='All Results'!$B$4,"",IF(SUM('MissFill 1'!AJ$2:AJ89)=0,"",(IF('MissFill 1'!AJ89/SUM('MissFill 1'!AJ$2:AJ89)&gt;0.01,"",IF('MissFill 1'!AJ88/SUM('MissFill 1'!AJ$2:AJ89)&gt;0.01,"",IF('MissFill 1'!AJ87/SUM('MissFill 1'!AJ$2:AJ89)&gt;0.01,"",IF('MissFill 1'!AJ86/SUM('MissFill 1'!AJ$2:AJ89)&gt;0.01,"",DateEnded_5Day!$A89)))))))</f>
        <v/>
      </c>
      <c r="AL89" s="54" t="str">
        <f>IF($A89&lt;='All Results'!$B$4,"",IF(SUM('MissFill 1'!AK$2:AK89)=0,"",(IF('MissFill 1'!AK89/SUM('MissFill 1'!AK$2:AK89)&gt;0.01,"",IF('MissFill 1'!AK88/SUM('MissFill 1'!AK$2:AK89)&gt;0.01,"",IF('MissFill 1'!AK87/SUM('MissFill 1'!AK$2:AK89)&gt;0.01,"",IF('MissFill 1'!AK86/SUM('MissFill 1'!AK$2:AK89)&gt;0.01,"",DateEnded_5Day!$A89)))))))</f>
        <v/>
      </c>
      <c r="AM89" s="54" t="str">
        <f>IF($A89&lt;='All Results'!$B$4,"",IF(SUM('MissFill 1'!AL$2:AL89)=0,"",(IF('MissFill 1'!AL89/SUM('MissFill 1'!AL$2:AL89)&gt;0.01,"",IF('MissFill 1'!AL88/SUM('MissFill 1'!AL$2:AL89)&gt;0.01,"",IF('MissFill 1'!AL87/SUM('MissFill 1'!AL$2:AL89)&gt;0.01,"",IF('MissFill 1'!AL86/SUM('MissFill 1'!AL$2:AL89)&gt;0.01,"",DateEnded_5Day!$A89)))))))</f>
        <v/>
      </c>
      <c r="AN89" s="54" t="str">
        <f>IF($A89&lt;='All Results'!$B$4,"",IF(SUM('MissFill 1'!AM$2:AM89)=0,"",(IF('MissFill 1'!AM89/SUM('MissFill 1'!AM$2:AM89)&gt;0.01,"",IF('MissFill 1'!AM88/SUM('MissFill 1'!AM$2:AM89)&gt;0.01,"",IF('MissFill 1'!AM87/SUM('MissFill 1'!AM$2:AM89)&gt;0.01,"",IF('MissFill 1'!AM86/SUM('MissFill 1'!AM$2:AM89)&gt;0.01,"",DateEnded_5Day!$A89)))))))</f>
        <v/>
      </c>
      <c r="AO89" s="54" t="str">
        <f>IF($A89&lt;='All Results'!$B$4,"",IF(SUM('MissFill 1'!AN$2:AN89)=0,"",(IF('MissFill 1'!AN89/SUM('MissFill 1'!AN$2:AN89)&gt;0.01,"",IF('MissFill 1'!AN88/SUM('MissFill 1'!AN$2:AN89)&gt;0.01,"",IF('MissFill 1'!AN87/SUM('MissFill 1'!AN$2:AN89)&gt;0.01,"",IF('MissFill 1'!AN86/SUM('MissFill 1'!AN$2:AN89)&gt;0.01,"",DateEnded_5Day!$A89)))))))</f>
        <v/>
      </c>
      <c r="AP89" s="54" t="str">
        <f>IF($A89&lt;='All Results'!$B$4,"",IF(SUM('MissFill 1'!AO$2:AO89)=0,"",(IF('MissFill 1'!AO89/SUM('MissFill 1'!AO$2:AO89)&gt;0.01,"",IF('MissFill 1'!AO88/SUM('MissFill 1'!AO$2:AO89)&gt;0.01,"",IF('MissFill 1'!AO87/SUM('MissFill 1'!AO$2:AO89)&gt;0.01,"",IF('MissFill 1'!AO86/SUM('MissFill 1'!AO$2:AO89)&gt;0.01,"",DateEnded_5Day!$A89)))))))</f>
        <v/>
      </c>
      <c r="AQ89" s="54" t="str">
        <f>IF($A89&lt;='All Results'!$B$4,"",IF(SUM('MissFill 1'!AP$2:AP89)=0,"",(IF('MissFill 1'!AP89/SUM('MissFill 1'!AP$2:AP89)&gt;0.01,"",IF('MissFill 1'!AP88/SUM('MissFill 1'!AP$2:AP89)&gt;0.01,"",IF('MissFill 1'!AP87/SUM('MissFill 1'!AP$2:AP89)&gt;0.01,"",IF('MissFill 1'!AP86/SUM('MissFill 1'!AP$2:AP89)&gt;0.01,"",DateEnded_5Day!$A89)))))))</f>
        <v/>
      </c>
      <c r="AR89" s="54" t="str">
        <f>IF($A89&lt;='All Results'!$B$4,"",IF(SUM('MissFill 1'!AQ$2:AQ89)=0,"",(IF('MissFill 1'!AQ89/SUM('MissFill 1'!AQ$2:AQ89)&gt;0.01,"",IF('MissFill 1'!AQ88/SUM('MissFill 1'!AQ$2:AQ89)&gt;0.01,"",IF('MissFill 1'!AQ87/SUM('MissFill 1'!AQ$2:AQ89)&gt;0.01,"",IF('MissFill 1'!AQ86/SUM('MissFill 1'!AQ$2:AQ89)&gt;0.01,"",DateEnded_5Day!$A89)))))))</f>
        <v/>
      </c>
      <c r="AS89" s="54" t="str">
        <f>IF($A89&lt;='All Results'!$B$4,"",IF(SUM('MissFill 1'!AR$2:AR89)=0,"",(IF('MissFill 1'!AR89/SUM('MissFill 1'!AR$2:AR89)&gt;0.01,"",IF('MissFill 1'!AR88/SUM('MissFill 1'!AR$2:AR89)&gt;0.01,"",IF('MissFill 1'!AR87/SUM('MissFill 1'!AR$2:AR89)&gt;0.01,"",IF('MissFill 1'!AR86/SUM('MissFill 1'!AR$2:AR89)&gt;0.01,"",DateEnded_5Day!$A89)))))))</f>
        <v/>
      </c>
      <c r="AT89" s="54" t="str">
        <f>IF($A89&lt;='All Results'!$B$4,"",IF(SUM('MissFill 1'!AS$2:AS89)=0,"",(IF('MissFill 1'!AS89/SUM('MissFill 1'!AS$2:AS89)&gt;0.01,"",IF('MissFill 1'!AS88/SUM('MissFill 1'!AS$2:AS89)&gt;0.01,"",IF('MissFill 1'!AS87/SUM('MissFill 1'!AS$2:AS89)&gt;0.01,"",IF('MissFill 1'!AS86/SUM('MissFill 1'!AS$2:AS89)&gt;0.01,"",DateEnded_5Day!$A89)))))))</f>
        <v/>
      </c>
      <c r="AU89" s="54" t="str">
        <f>IF($A89&lt;='All Results'!$B$4,"",IF(SUM('MissFill 1'!AT$2:AT89)=0,"",(IF('MissFill 1'!AT89/SUM('MissFill 1'!AT$2:AT89)&gt;0.01,"",IF('MissFill 1'!AT88/SUM('MissFill 1'!AT$2:AT89)&gt;0.01,"",IF('MissFill 1'!AT87/SUM('MissFill 1'!AT$2:AT89)&gt;0.01,"",IF('MissFill 1'!AT86/SUM('MissFill 1'!AT$2:AT89)&gt;0.01,"",DateEnded_5Day!$A89)))))))</f>
        <v/>
      </c>
      <c r="AV89" s="54" t="str">
        <f>IF($A89&lt;='All Results'!$B$4,"",IF(SUM('MissFill 1'!AU$2:AU89)=0,"",(IF('MissFill 1'!AU89/SUM('MissFill 1'!AU$2:AU89)&gt;0.01,"",IF('MissFill 1'!AU88/SUM('MissFill 1'!AU$2:AU89)&gt;0.01,"",IF('MissFill 1'!AU87/SUM('MissFill 1'!AU$2:AU89)&gt;0.01,"",IF('MissFill 1'!AU86/SUM('MissFill 1'!AU$2:AU89)&gt;0.01,"",DateEnded_5Day!$A89)))))))</f>
        <v/>
      </c>
      <c r="AW89" s="54" t="str">
        <f>IF($A89&lt;='All Results'!$B$4,"",IF(SUM('MissFill 1'!AV$2:AV89)=0,"",(IF('MissFill 1'!AV89/SUM('MissFill 1'!AV$2:AV89)&gt;0.01,"",IF('MissFill 1'!AV88/SUM('MissFill 1'!AV$2:AV89)&gt;0.01,"",IF('MissFill 1'!AV87/SUM('MissFill 1'!AV$2:AV89)&gt;0.01,"",IF('MissFill 1'!AV86/SUM('MissFill 1'!AV$2:AV89)&gt;0.01,"",DateEnded_5Day!$A89)))))))</f>
        <v/>
      </c>
      <c r="AX89" s="54" t="str">
        <f>IF($A89&lt;='All Results'!$B$4,"",IF(SUM('MissFill 1'!AW$2:AW89)=0,"",(IF('MissFill 1'!AW89/SUM('MissFill 1'!AW$2:AW89)&gt;0.01,"",IF('MissFill 1'!AW88/SUM('MissFill 1'!AW$2:AW89)&gt;0.01,"",IF('MissFill 1'!AW87/SUM('MissFill 1'!AW$2:AW89)&gt;0.01,"",IF('MissFill 1'!AW86/SUM('MissFill 1'!AW$2:AW89)&gt;0.01,"",DateEnded_5Day!$A89)))))))</f>
        <v/>
      </c>
    </row>
    <row r="90" spans="1:50" x14ac:dyDescent="0.25">
      <c r="A90" s="41">
        <v>44435</v>
      </c>
      <c r="B90" s="52">
        <v>239</v>
      </c>
      <c r="C90" s="54" t="str">
        <f>IF($A90&lt;='All Results'!$B$4,"",IF(SUM('MissFill 1'!B$2:B90)=0,"",(IF('MissFill 1'!B90/SUM('MissFill 1'!B$2:B90)&gt;0.01,"",IF('MissFill 1'!B89/SUM('MissFill 1'!B$2:B90)&gt;0.01,"",IF('MissFill 1'!B88/SUM('MissFill 1'!B$2:B90)&gt;0.01,"",IF('MissFill 1'!B87/SUM('MissFill 1'!B$2:B90)&gt;0.01,"",DateEnded_5Day!$A90)))))))</f>
        <v/>
      </c>
      <c r="D90" s="54" t="str">
        <f>IF($A90&lt;='All Results'!$B$4,"",IF(SUM('MissFill 1'!C$2:C90)=0,"",(IF('MissFill 1'!C90/SUM('MissFill 1'!C$2:C90)&gt;0.01,"",IF('MissFill 1'!C89/SUM('MissFill 1'!C$2:C90)&gt;0.01,"",IF('MissFill 1'!C88/SUM('MissFill 1'!C$2:C90)&gt;0.01,"",IF('MissFill 1'!C87/SUM('MissFill 1'!C$2:C90)&gt;0.01,"",DateEnded_5Day!$A90)))))))</f>
        <v/>
      </c>
      <c r="E90" s="54" t="str">
        <f>IF($A90&lt;='All Results'!$B$4,"",IF(SUM('MissFill 1'!D$2:D90)=0,"",(IF('MissFill 1'!D90/SUM('MissFill 1'!D$2:D90)&gt;0.01,"",IF('MissFill 1'!D89/SUM('MissFill 1'!D$2:D90)&gt;0.01,"",IF('MissFill 1'!D88/SUM('MissFill 1'!D$2:D90)&gt;0.01,"",IF('MissFill 1'!D87/SUM('MissFill 1'!D$2:D90)&gt;0.01,"",DateEnded_5Day!$A90)))))))</f>
        <v/>
      </c>
      <c r="F90" s="54" t="str">
        <f>IF($A90&lt;='All Results'!$B$4,"",IF(SUM('MissFill 1'!E$2:E90)=0,"",(IF('MissFill 1'!E90/SUM('MissFill 1'!E$2:E90)&gt;0.01,"",IF('MissFill 1'!E89/SUM('MissFill 1'!E$2:E90)&gt;0.01,"",IF('MissFill 1'!E88/SUM('MissFill 1'!E$2:E90)&gt;0.01,"",IF('MissFill 1'!E87/SUM('MissFill 1'!E$2:E90)&gt;0.01,"",DateEnded_5Day!$A90)))))))</f>
        <v/>
      </c>
      <c r="G90" s="54" t="str">
        <f>IF($A90&lt;='All Results'!$B$4,"",IF(SUM('MissFill 1'!F$2:F90)=0,"",(IF('MissFill 1'!F90/SUM('MissFill 1'!F$2:F90)&gt;0.01,"",IF('MissFill 1'!F89/SUM('MissFill 1'!F$2:F90)&gt;0.01,"",IF('MissFill 1'!F88/SUM('MissFill 1'!F$2:F90)&gt;0.01,"",IF('MissFill 1'!F87/SUM('MissFill 1'!F$2:F90)&gt;0.01,"",DateEnded_5Day!$A90)))))))</f>
        <v/>
      </c>
      <c r="H90" s="54" t="str">
        <f>IF($A90&lt;='All Results'!$B$4,"",IF(SUM('MissFill 1'!G$2:G90)=0,"",(IF('MissFill 1'!G90/SUM('MissFill 1'!G$2:G90)&gt;0.01,"",IF('MissFill 1'!G89/SUM('MissFill 1'!G$2:G90)&gt;0.01,"",IF('MissFill 1'!G88/SUM('MissFill 1'!G$2:G90)&gt;0.01,"",IF('MissFill 1'!G87/SUM('MissFill 1'!G$2:G90)&gt;0.01,"",DateEnded_5Day!$A90)))))))</f>
        <v/>
      </c>
      <c r="I90" s="54" t="str">
        <f>IF($A90&lt;='All Results'!$B$4,"",IF(SUM('MissFill 1'!H$2:H90)=0,"",(IF('MissFill 1'!H90/SUM('MissFill 1'!H$2:H90)&gt;0.01,"",IF('MissFill 1'!H89/SUM('MissFill 1'!H$2:H90)&gt;0.01,"",IF('MissFill 1'!H88/SUM('MissFill 1'!H$2:H90)&gt;0.01,"",IF('MissFill 1'!H87/SUM('MissFill 1'!H$2:H90)&gt;0.01,"",DateEnded_5Day!$A90)))))))</f>
        <v/>
      </c>
      <c r="J90" s="54" t="str">
        <f>IF($A90&lt;='All Results'!$B$4,"",IF(SUM('MissFill 1'!I$2:I90)=0,"",(IF('MissFill 1'!I90/SUM('MissFill 1'!I$2:I90)&gt;0.01,"",IF('MissFill 1'!I89/SUM('MissFill 1'!I$2:I90)&gt;0.01,"",IF('MissFill 1'!I88/SUM('MissFill 1'!I$2:I90)&gt;0.01,"",IF('MissFill 1'!I87/SUM('MissFill 1'!I$2:I90)&gt;0.01,"",DateEnded_5Day!$A90)))))))</f>
        <v/>
      </c>
      <c r="K90" s="54" t="str">
        <f>IF($A90&lt;='All Results'!$B$4,"",IF(SUM('MissFill 1'!J$2:J90)=0,"",(IF('MissFill 1'!J90/SUM('MissFill 1'!J$2:J90)&gt;0.01,"",IF('MissFill 1'!J89/SUM('MissFill 1'!J$2:J90)&gt;0.01,"",IF('MissFill 1'!J88/SUM('MissFill 1'!J$2:J90)&gt;0.01,"",IF('MissFill 1'!J87/SUM('MissFill 1'!J$2:J90)&gt;0.01,"",DateEnded_5Day!$A90)))))))</f>
        <v/>
      </c>
      <c r="L90" s="54" t="str">
        <f>IF($A90&lt;='All Results'!$B$4,"",IF(SUM('MissFill 1'!K$2:K90)=0,"",(IF('MissFill 1'!K90/SUM('MissFill 1'!K$2:K90)&gt;0.01,"",IF('MissFill 1'!K89/SUM('MissFill 1'!K$2:K90)&gt;0.01,"",IF('MissFill 1'!K88/SUM('MissFill 1'!K$2:K90)&gt;0.01,"",IF('MissFill 1'!K87/SUM('MissFill 1'!K$2:K90)&gt;0.01,"",DateEnded_5Day!$A90)))))))</f>
        <v/>
      </c>
      <c r="M90" s="54" t="str">
        <f>IF($A90&lt;='All Results'!$B$4,"",IF(SUM('MissFill 1'!L$2:L90)=0,"",(IF('MissFill 1'!L90/SUM('MissFill 1'!L$2:L90)&gt;0.01,"",IF('MissFill 1'!L89/SUM('MissFill 1'!L$2:L90)&gt;0.01,"",IF('MissFill 1'!L88/SUM('MissFill 1'!L$2:L90)&gt;0.01,"",IF('MissFill 1'!L87/SUM('MissFill 1'!L$2:L90)&gt;0.01,"",DateEnded_5Day!$A90)))))))</f>
        <v/>
      </c>
      <c r="N90" s="54" t="str">
        <f>IF($A90&lt;='All Results'!$B$4,"",IF(SUM('MissFill 1'!M$2:M90)=0,"",(IF('MissFill 1'!M90/SUM('MissFill 1'!M$2:M90)&gt;0.01,"",IF('MissFill 1'!M89/SUM('MissFill 1'!M$2:M90)&gt;0.01,"",IF('MissFill 1'!M88/SUM('MissFill 1'!M$2:M90)&gt;0.01,"",IF('MissFill 1'!M87/SUM('MissFill 1'!M$2:M90)&gt;0.01,"",DateEnded_5Day!$A90)))))))</f>
        <v/>
      </c>
      <c r="O90" s="54" t="str">
        <f>IF($A90&lt;='All Results'!$B$4,"",IF(SUM('MissFill 1'!N$2:N90)=0,"",(IF('MissFill 1'!N90/SUM('MissFill 1'!N$2:N90)&gt;0.01,"",IF('MissFill 1'!N89/SUM('MissFill 1'!N$2:N90)&gt;0.01,"",IF('MissFill 1'!N88/SUM('MissFill 1'!N$2:N90)&gt;0.01,"",IF('MissFill 1'!N87/SUM('MissFill 1'!N$2:N90)&gt;0.01,"",DateEnded_5Day!$A90)))))))</f>
        <v/>
      </c>
      <c r="P90" s="54" t="str">
        <f>IF($A90&lt;='All Results'!$B$4,"",IF(SUM('MissFill 1'!O$2:O90)=0,"",(IF('MissFill 1'!O90/SUM('MissFill 1'!O$2:O90)&gt;0.01,"",IF('MissFill 1'!O89/SUM('MissFill 1'!O$2:O90)&gt;0.01,"",IF('MissFill 1'!O88/SUM('MissFill 1'!O$2:O90)&gt;0.01,"",IF('MissFill 1'!O87/SUM('MissFill 1'!O$2:O90)&gt;0.01,"",DateEnded_5Day!$A90)))))))</f>
        <v/>
      </c>
      <c r="Q90" s="54" t="str">
        <f>IF($A90&lt;='All Results'!$B$4,"",IF(SUM('MissFill 1'!P$2:P90)=0,"",(IF('MissFill 1'!P90/SUM('MissFill 1'!P$2:P90)&gt;0.01,"",IF('MissFill 1'!P89/SUM('MissFill 1'!P$2:P90)&gt;0.01,"",IF('MissFill 1'!P88/SUM('MissFill 1'!P$2:P90)&gt;0.01,"",IF('MissFill 1'!P87/SUM('MissFill 1'!P$2:P90)&gt;0.01,"",DateEnded_5Day!$A90)))))))</f>
        <v/>
      </c>
      <c r="R90" s="54" t="str">
        <f>IF($A90&lt;='All Results'!$B$4,"",IF(SUM('MissFill 1'!Q$2:Q90)=0,"",(IF('MissFill 1'!Q90/SUM('MissFill 1'!Q$2:Q90)&gt;0.01,"",IF('MissFill 1'!Q89/SUM('MissFill 1'!Q$2:Q90)&gt;0.01,"",IF('MissFill 1'!Q88/SUM('MissFill 1'!Q$2:Q90)&gt;0.01,"",IF('MissFill 1'!Q87/SUM('MissFill 1'!Q$2:Q90)&gt;0.01,"",DateEnded_5Day!$A90)))))))</f>
        <v/>
      </c>
      <c r="S90" s="54" t="str">
        <f>IF($A90&lt;='All Results'!$B$4,"",IF(SUM('MissFill 1'!R$2:R90)=0,"",(IF('MissFill 1'!R90/SUM('MissFill 1'!R$2:R90)&gt;0.01,"",IF('MissFill 1'!R89/SUM('MissFill 1'!R$2:R90)&gt;0.01,"",IF('MissFill 1'!R88/SUM('MissFill 1'!R$2:R90)&gt;0.01,"",IF('MissFill 1'!R87/SUM('MissFill 1'!R$2:R90)&gt;0.01,"",DateEnded_5Day!$A90)))))))</f>
        <v/>
      </c>
      <c r="T90" s="54" t="str">
        <f>IF($A90&lt;='All Results'!$B$4,"",IF(SUM('MissFill 1'!S$2:S90)=0,"",(IF('MissFill 1'!S90/SUM('MissFill 1'!S$2:S90)&gt;0.01,"",IF('MissFill 1'!S89/SUM('MissFill 1'!S$2:S90)&gt;0.01,"",IF('MissFill 1'!S88/SUM('MissFill 1'!S$2:S90)&gt;0.01,"",IF('MissFill 1'!S87/SUM('MissFill 1'!S$2:S90)&gt;0.01,"",DateEnded_5Day!$A90)))))))</f>
        <v/>
      </c>
      <c r="U90" s="54" t="str">
        <f>IF($A90&lt;='All Results'!$B$4,"",IF(SUM('MissFill 1'!T$2:T90)=0,"",(IF('MissFill 1'!T90/SUM('MissFill 1'!T$2:T90)&gt;0.01,"",IF('MissFill 1'!T89/SUM('MissFill 1'!T$2:T90)&gt;0.01,"",IF('MissFill 1'!T88/SUM('MissFill 1'!T$2:T90)&gt;0.01,"",IF('MissFill 1'!T87/SUM('MissFill 1'!T$2:T90)&gt;0.01,"",DateEnded_5Day!$A90)))))))</f>
        <v/>
      </c>
      <c r="V90" s="54" t="str">
        <f>IF($A90&lt;='All Results'!$B$4,"",IF(SUM('MissFill 1'!U$2:U90)=0,"",(IF('MissFill 1'!U90/SUM('MissFill 1'!U$2:U90)&gt;0.01,"",IF('MissFill 1'!U89/SUM('MissFill 1'!U$2:U90)&gt;0.01,"",IF('MissFill 1'!U88/SUM('MissFill 1'!U$2:U90)&gt;0.01,"",IF('MissFill 1'!U87/SUM('MissFill 1'!U$2:U90)&gt;0.01,"",DateEnded_5Day!$A90)))))))</f>
        <v/>
      </c>
      <c r="W90" s="54" t="str">
        <f>IF($A90&lt;='All Results'!$B$4,"",IF(SUM('MissFill 1'!V$2:V90)=0,"",(IF('MissFill 1'!V90/SUM('MissFill 1'!V$2:V90)&gt;0.01,"",IF('MissFill 1'!V89/SUM('MissFill 1'!V$2:V90)&gt;0.01,"",IF('MissFill 1'!V88/SUM('MissFill 1'!V$2:V90)&gt;0.01,"",IF('MissFill 1'!V87/SUM('MissFill 1'!V$2:V90)&gt;0.01,"",DateEnded_5Day!$A90)))))))</f>
        <v/>
      </c>
      <c r="X90" s="54" t="str">
        <f>IF($A90&lt;='All Results'!$B$4,"",IF(SUM('MissFill 1'!W$2:W90)=0,"",(IF('MissFill 1'!W90/SUM('MissFill 1'!W$2:W90)&gt;0.01,"",IF('MissFill 1'!W89/SUM('MissFill 1'!W$2:W90)&gt;0.01,"",IF('MissFill 1'!W88/SUM('MissFill 1'!W$2:W90)&gt;0.01,"",IF('MissFill 1'!W87/SUM('MissFill 1'!W$2:W90)&gt;0.01,"",DateEnded_5Day!$A90)))))))</f>
        <v/>
      </c>
      <c r="Y90" s="54" t="str">
        <f>IF($A90&lt;='All Results'!$B$4,"",IF(SUM('MissFill 1'!X$2:X90)=0,"",(IF('MissFill 1'!X90/SUM('MissFill 1'!X$2:X90)&gt;0.01,"",IF('MissFill 1'!X89/SUM('MissFill 1'!X$2:X90)&gt;0.01,"",IF('MissFill 1'!X88/SUM('MissFill 1'!X$2:X90)&gt;0.01,"",IF('MissFill 1'!X87/SUM('MissFill 1'!X$2:X90)&gt;0.01,"",DateEnded_5Day!$A90)))))))</f>
        <v/>
      </c>
      <c r="Z90" s="54" t="str">
        <f>IF($A90&lt;='All Results'!$B$4,"",IF(SUM('MissFill 1'!Y$2:Y90)=0,"",(IF('MissFill 1'!Y90/SUM('MissFill 1'!Y$2:Y90)&gt;0.01,"",IF('MissFill 1'!Y89/SUM('MissFill 1'!Y$2:Y90)&gt;0.01,"",IF('MissFill 1'!Y88/SUM('MissFill 1'!Y$2:Y90)&gt;0.01,"",IF('MissFill 1'!Y87/SUM('MissFill 1'!Y$2:Y90)&gt;0.01,"",DateEnded_5Day!$A90)))))))</f>
        <v/>
      </c>
      <c r="AA90" s="54" t="str">
        <f>IF($A90&lt;='All Results'!$B$4,"",IF(SUM('MissFill 1'!Z$2:Z90)=0,"",(IF('MissFill 1'!Z90/SUM('MissFill 1'!Z$2:Z90)&gt;0.01,"",IF('MissFill 1'!Z89/SUM('MissFill 1'!Z$2:Z90)&gt;0.01,"",IF('MissFill 1'!Z88/SUM('MissFill 1'!Z$2:Z90)&gt;0.01,"",IF('MissFill 1'!Z87/SUM('MissFill 1'!Z$2:Z90)&gt;0.01,"",DateEnded_5Day!$A90)))))))</f>
        <v/>
      </c>
      <c r="AB90" s="54" t="str">
        <f>IF($A90&lt;='All Results'!$B$4,"",IF(SUM('MissFill 1'!AA$2:AA90)=0,"",(IF('MissFill 1'!AA90/SUM('MissFill 1'!AA$2:AA90)&gt;0.01,"",IF('MissFill 1'!AA89/SUM('MissFill 1'!AA$2:AA90)&gt;0.01,"",IF('MissFill 1'!AA88/SUM('MissFill 1'!AA$2:AA90)&gt;0.01,"",IF('MissFill 1'!AA87/SUM('MissFill 1'!AA$2:AA90)&gt;0.01,"",DateEnded_5Day!$A90)))))))</f>
        <v/>
      </c>
      <c r="AC90" s="54" t="str">
        <f>IF($A90&lt;='All Results'!$B$4,"",IF(SUM('MissFill 1'!AB$2:AB90)=0,"",(IF('MissFill 1'!AB90/SUM('MissFill 1'!AB$2:AB90)&gt;0.01,"",IF('MissFill 1'!AB89/SUM('MissFill 1'!AB$2:AB90)&gt;0.01,"",IF('MissFill 1'!AB88/SUM('MissFill 1'!AB$2:AB90)&gt;0.01,"",IF('MissFill 1'!AB87/SUM('MissFill 1'!AB$2:AB90)&gt;0.01,"",DateEnded_5Day!$A90)))))))</f>
        <v/>
      </c>
      <c r="AD90" s="54" t="str">
        <f>IF($A90&lt;='All Results'!$B$4,"",IF(SUM('MissFill 1'!AC$2:AC90)=0,"",(IF('MissFill 1'!AC90/SUM('MissFill 1'!AC$2:AC90)&gt;0.01,"",IF('MissFill 1'!AC89/SUM('MissFill 1'!AC$2:AC90)&gt;0.01,"",IF('MissFill 1'!AC88/SUM('MissFill 1'!AC$2:AC90)&gt;0.01,"",IF('MissFill 1'!AC87/SUM('MissFill 1'!AC$2:AC90)&gt;0.01,"",DateEnded_5Day!$A90)))))))</f>
        <v/>
      </c>
      <c r="AE90" s="54" t="str">
        <f>IF($A90&lt;='All Results'!$B$4,"",IF(SUM('MissFill 1'!AD$2:AD90)=0,"",(IF('MissFill 1'!AD90/SUM('MissFill 1'!AD$2:AD90)&gt;0.01,"",IF('MissFill 1'!AD89/SUM('MissFill 1'!AD$2:AD90)&gt;0.01,"",IF('MissFill 1'!AD88/SUM('MissFill 1'!AD$2:AD90)&gt;0.01,"",IF('MissFill 1'!AD87/SUM('MissFill 1'!AD$2:AD90)&gt;0.01,"",DateEnded_5Day!$A90)))))))</f>
        <v/>
      </c>
      <c r="AF90" s="54" t="str">
        <f>IF($A90&lt;='All Results'!$B$4,"",IF(SUM('MissFill 1'!AE$2:AE90)=0,"",(IF('MissFill 1'!AE90/SUM('MissFill 1'!AE$2:AE90)&gt;0.01,"",IF('MissFill 1'!AE89/SUM('MissFill 1'!AE$2:AE90)&gt;0.01,"",IF('MissFill 1'!AE88/SUM('MissFill 1'!AE$2:AE90)&gt;0.01,"",IF('MissFill 1'!AE87/SUM('MissFill 1'!AE$2:AE90)&gt;0.01,"",DateEnded_5Day!$A90)))))))</f>
        <v/>
      </c>
      <c r="AG90" s="54" t="str">
        <f>IF($A90&lt;='All Results'!$B$4,"",IF(SUM('MissFill 1'!AF$2:AF90)=0,"",(IF('MissFill 1'!AF90/SUM('MissFill 1'!AF$2:AF90)&gt;0.01,"",IF('MissFill 1'!AF89/SUM('MissFill 1'!AF$2:AF90)&gt;0.01,"",IF('MissFill 1'!AF88/SUM('MissFill 1'!AF$2:AF90)&gt;0.01,"",IF('MissFill 1'!AF87/SUM('MissFill 1'!AF$2:AF90)&gt;0.01,"",DateEnded_5Day!$A90)))))))</f>
        <v/>
      </c>
      <c r="AH90" s="54" t="str">
        <f>IF($A90&lt;='All Results'!$B$4,"",IF(SUM('MissFill 1'!AG$2:AG90)=0,"",(IF('MissFill 1'!AG90/SUM('MissFill 1'!AG$2:AG90)&gt;0.01,"",IF('MissFill 1'!AG89/SUM('MissFill 1'!AG$2:AG90)&gt;0.01,"",IF('MissFill 1'!AG88/SUM('MissFill 1'!AG$2:AG90)&gt;0.01,"",IF('MissFill 1'!AG87/SUM('MissFill 1'!AG$2:AG90)&gt;0.01,"",DateEnded_5Day!$A90)))))))</f>
        <v/>
      </c>
      <c r="AI90" s="54" t="str">
        <f>IF($A90&lt;='All Results'!$B$4,"",IF(SUM('MissFill 1'!AH$2:AH90)=0,"",(IF('MissFill 1'!AH90/SUM('MissFill 1'!AH$2:AH90)&gt;0.01,"",IF('MissFill 1'!AH89/SUM('MissFill 1'!AH$2:AH90)&gt;0.01,"",IF('MissFill 1'!AH88/SUM('MissFill 1'!AH$2:AH90)&gt;0.01,"",IF('MissFill 1'!AH87/SUM('MissFill 1'!AH$2:AH90)&gt;0.01,"",DateEnded_5Day!$A90)))))))</f>
        <v/>
      </c>
      <c r="AJ90" s="54" t="str">
        <f>IF($A90&lt;='All Results'!$B$4,"",IF(SUM('MissFill 1'!AI$2:AI90)=0,"",(IF('MissFill 1'!AI90/SUM('MissFill 1'!AI$2:AI90)&gt;0.01,"",IF('MissFill 1'!AI89/SUM('MissFill 1'!AI$2:AI90)&gt;0.01,"",IF('MissFill 1'!AI88/SUM('MissFill 1'!AI$2:AI90)&gt;0.01,"",IF('MissFill 1'!AI87/SUM('MissFill 1'!AI$2:AI90)&gt;0.01,"",DateEnded_5Day!$A90)))))))</f>
        <v/>
      </c>
      <c r="AK90" s="54" t="str">
        <f>IF($A90&lt;='All Results'!$B$4,"",IF(SUM('MissFill 1'!AJ$2:AJ90)=0,"",(IF('MissFill 1'!AJ90/SUM('MissFill 1'!AJ$2:AJ90)&gt;0.01,"",IF('MissFill 1'!AJ89/SUM('MissFill 1'!AJ$2:AJ90)&gt;0.01,"",IF('MissFill 1'!AJ88/SUM('MissFill 1'!AJ$2:AJ90)&gt;0.01,"",IF('MissFill 1'!AJ87/SUM('MissFill 1'!AJ$2:AJ90)&gt;0.01,"",DateEnded_5Day!$A90)))))))</f>
        <v/>
      </c>
      <c r="AL90" s="54" t="str">
        <f>IF($A90&lt;='All Results'!$B$4,"",IF(SUM('MissFill 1'!AK$2:AK90)=0,"",(IF('MissFill 1'!AK90/SUM('MissFill 1'!AK$2:AK90)&gt;0.01,"",IF('MissFill 1'!AK89/SUM('MissFill 1'!AK$2:AK90)&gt;0.01,"",IF('MissFill 1'!AK88/SUM('MissFill 1'!AK$2:AK90)&gt;0.01,"",IF('MissFill 1'!AK87/SUM('MissFill 1'!AK$2:AK90)&gt;0.01,"",DateEnded_5Day!$A90)))))))</f>
        <v/>
      </c>
      <c r="AM90" s="54" t="str">
        <f>IF($A90&lt;='All Results'!$B$4,"",IF(SUM('MissFill 1'!AL$2:AL90)=0,"",(IF('MissFill 1'!AL90/SUM('MissFill 1'!AL$2:AL90)&gt;0.01,"",IF('MissFill 1'!AL89/SUM('MissFill 1'!AL$2:AL90)&gt;0.01,"",IF('MissFill 1'!AL88/SUM('MissFill 1'!AL$2:AL90)&gt;0.01,"",IF('MissFill 1'!AL87/SUM('MissFill 1'!AL$2:AL90)&gt;0.01,"",DateEnded_5Day!$A90)))))))</f>
        <v/>
      </c>
      <c r="AN90" s="54" t="str">
        <f>IF($A90&lt;='All Results'!$B$4,"",IF(SUM('MissFill 1'!AM$2:AM90)=0,"",(IF('MissFill 1'!AM90/SUM('MissFill 1'!AM$2:AM90)&gt;0.01,"",IF('MissFill 1'!AM89/SUM('MissFill 1'!AM$2:AM90)&gt;0.01,"",IF('MissFill 1'!AM88/SUM('MissFill 1'!AM$2:AM90)&gt;0.01,"",IF('MissFill 1'!AM87/SUM('MissFill 1'!AM$2:AM90)&gt;0.01,"",DateEnded_5Day!$A90)))))))</f>
        <v/>
      </c>
      <c r="AO90" s="54" t="str">
        <f>IF($A90&lt;='All Results'!$B$4,"",IF(SUM('MissFill 1'!AN$2:AN90)=0,"",(IF('MissFill 1'!AN90/SUM('MissFill 1'!AN$2:AN90)&gt;0.01,"",IF('MissFill 1'!AN89/SUM('MissFill 1'!AN$2:AN90)&gt;0.01,"",IF('MissFill 1'!AN88/SUM('MissFill 1'!AN$2:AN90)&gt;0.01,"",IF('MissFill 1'!AN87/SUM('MissFill 1'!AN$2:AN90)&gt;0.01,"",DateEnded_5Day!$A90)))))))</f>
        <v/>
      </c>
      <c r="AP90" s="54" t="str">
        <f>IF($A90&lt;='All Results'!$B$4,"",IF(SUM('MissFill 1'!AO$2:AO90)=0,"",(IF('MissFill 1'!AO90/SUM('MissFill 1'!AO$2:AO90)&gt;0.01,"",IF('MissFill 1'!AO89/SUM('MissFill 1'!AO$2:AO90)&gt;0.01,"",IF('MissFill 1'!AO88/SUM('MissFill 1'!AO$2:AO90)&gt;0.01,"",IF('MissFill 1'!AO87/SUM('MissFill 1'!AO$2:AO90)&gt;0.01,"",DateEnded_5Day!$A90)))))))</f>
        <v/>
      </c>
      <c r="AQ90" s="54" t="str">
        <f>IF($A90&lt;='All Results'!$B$4,"",IF(SUM('MissFill 1'!AP$2:AP90)=0,"",(IF('MissFill 1'!AP90/SUM('MissFill 1'!AP$2:AP90)&gt;0.01,"",IF('MissFill 1'!AP89/SUM('MissFill 1'!AP$2:AP90)&gt;0.01,"",IF('MissFill 1'!AP88/SUM('MissFill 1'!AP$2:AP90)&gt;0.01,"",IF('MissFill 1'!AP87/SUM('MissFill 1'!AP$2:AP90)&gt;0.01,"",DateEnded_5Day!$A90)))))))</f>
        <v/>
      </c>
      <c r="AR90" s="54" t="str">
        <f>IF($A90&lt;='All Results'!$B$4,"",IF(SUM('MissFill 1'!AQ$2:AQ90)=0,"",(IF('MissFill 1'!AQ90/SUM('MissFill 1'!AQ$2:AQ90)&gt;0.01,"",IF('MissFill 1'!AQ89/SUM('MissFill 1'!AQ$2:AQ90)&gt;0.01,"",IF('MissFill 1'!AQ88/SUM('MissFill 1'!AQ$2:AQ90)&gt;0.01,"",IF('MissFill 1'!AQ87/SUM('MissFill 1'!AQ$2:AQ90)&gt;0.01,"",DateEnded_5Day!$A90)))))))</f>
        <v/>
      </c>
      <c r="AS90" s="54" t="str">
        <f>IF($A90&lt;='All Results'!$B$4,"",IF(SUM('MissFill 1'!AR$2:AR90)=0,"",(IF('MissFill 1'!AR90/SUM('MissFill 1'!AR$2:AR90)&gt;0.01,"",IF('MissFill 1'!AR89/SUM('MissFill 1'!AR$2:AR90)&gt;0.01,"",IF('MissFill 1'!AR88/SUM('MissFill 1'!AR$2:AR90)&gt;0.01,"",IF('MissFill 1'!AR87/SUM('MissFill 1'!AR$2:AR90)&gt;0.01,"",DateEnded_5Day!$A90)))))))</f>
        <v/>
      </c>
      <c r="AT90" s="54" t="str">
        <f>IF($A90&lt;='All Results'!$B$4,"",IF(SUM('MissFill 1'!AS$2:AS90)=0,"",(IF('MissFill 1'!AS90/SUM('MissFill 1'!AS$2:AS90)&gt;0.01,"",IF('MissFill 1'!AS89/SUM('MissFill 1'!AS$2:AS90)&gt;0.01,"",IF('MissFill 1'!AS88/SUM('MissFill 1'!AS$2:AS90)&gt;0.01,"",IF('MissFill 1'!AS87/SUM('MissFill 1'!AS$2:AS90)&gt;0.01,"",DateEnded_5Day!$A90)))))))</f>
        <v/>
      </c>
      <c r="AU90" s="54" t="str">
        <f>IF($A90&lt;='All Results'!$B$4,"",IF(SUM('MissFill 1'!AT$2:AT90)=0,"",(IF('MissFill 1'!AT90/SUM('MissFill 1'!AT$2:AT90)&gt;0.01,"",IF('MissFill 1'!AT89/SUM('MissFill 1'!AT$2:AT90)&gt;0.01,"",IF('MissFill 1'!AT88/SUM('MissFill 1'!AT$2:AT90)&gt;0.01,"",IF('MissFill 1'!AT87/SUM('MissFill 1'!AT$2:AT90)&gt;0.01,"",DateEnded_5Day!$A90)))))))</f>
        <v/>
      </c>
      <c r="AV90" s="54" t="str">
        <f>IF($A90&lt;='All Results'!$B$4,"",IF(SUM('MissFill 1'!AU$2:AU90)=0,"",(IF('MissFill 1'!AU90/SUM('MissFill 1'!AU$2:AU90)&gt;0.01,"",IF('MissFill 1'!AU89/SUM('MissFill 1'!AU$2:AU90)&gt;0.01,"",IF('MissFill 1'!AU88/SUM('MissFill 1'!AU$2:AU90)&gt;0.01,"",IF('MissFill 1'!AU87/SUM('MissFill 1'!AU$2:AU90)&gt;0.01,"",DateEnded_5Day!$A90)))))))</f>
        <v/>
      </c>
      <c r="AW90" s="54" t="str">
        <f>IF($A90&lt;='All Results'!$B$4,"",IF(SUM('MissFill 1'!AV$2:AV90)=0,"",(IF('MissFill 1'!AV90/SUM('MissFill 1'!AV$2:AV90)&gt;0.01,"",IF('MissFill 1'!AV89/SUM('MissFill 1'!AV$2:AV90)&gt;0.01,"",IF('MissFill 1'!AV88/SUM('MissFill 1'!AV$2:AV90)&gt;0.01,"",IF('MissFill 1'!AV87/SUM('MissFill 1'!AV$2:AV90)&gt;0.01,"",DateEnded_5Day!$A90)))))))</f>
        <v/>
      </c>
      <c r="AX90" s="54" t="str">
        <f>IF($A90&lt;='All Results'!$B$4,"",IF(SUM('MissFill 1'!AW$2:AW90)=0,"",(IF('MissFill 1'!AW90/SUM('MissFill 1'!AW$2:AW90)&gt;0.01,"",IF('MissFill 1'!AW89/SUM('MissFill 1'!AW$2:AW90)&gt;0.01,"",IF('MissFill 1'!AW88/SUM('MissFill 1'!AW$2:AW90)&gt;0.01,"",IF('MissFill 1'!AW87/SUM('MissFill 1'!AW$2:AW90)&gt;0.01,"",DateEnded_5Day!$A90)))))))</f>
        <v/>
      </c>
    </row>
    <row r="91" spans="1:50" x14ac:dyDescent="0.25">
      <c r="A91" s="41">
        <v>44436</v>
      </c>
      <c r="B91" s="52">
        <v>240</v>
      </c>
      <c r="C91" s="54" t="str">
        <f>IF($A91&lt;='All Results'!$B$4,"",IF(SUM('MissFill 1'!B$2:B91)=0,"",(IF('MissFill 1'!B91/SUM('MissFill 1'!B$2:B91)&gt;0.01,"",IF('MissFill 1'!B90/SUM('MissFill 1'!B$2:B91)&gt;0.01,"",IF('MissFill 1'!B89/SUM('MissFill 1'!B$2:B91)&gt;0.01,"",IF('MissFill 1'!B88/SUM('MissFill 1'!B$2:B91)&gt;0.01,"",DateEnded_5Day!$A91)))))))</f>
        <v/>
      </c>
      <c r="D91" s="54" t="str">
        <f>IF($A91&lt;='All Results'!$B$4,"",IF(SUM('MissFill 1'!C$2:C91)=0,"",(IF('MissFill 1'!C91/SUM('MissFill 1'!C$2:C91)&gt;0.01,"",IF('MissFill 1'!C90/SUM('MissFill 1'!C$2:C91)&gt;0.01,"",IF('MissFill 1'!C89/SUM('MissFill 1'!C$2:C91)&gt;0.01,"",IF('MissFill 1'!C88/SUM('MissFill 1'!C$2:C91)&gt;0.01,"",DateEnded_5Day!$A91)))))))</f>
        <v/>
      </c>
      <c r="E91" s="54" t="str">
        <f>IF($A91&lt;='All Results'!$B$4,"",IF(SUM('MissFill 1'!D$2:D91)=0,"",(IF('MissFill 1'!D91/SUM('MissFill 1'!D$2:D91)&gt;0.01,"",IF('MissFill 1'!D90/SUM('MissFill 1'!D$2:D91)&gt;0.01,"",IF('MissFill 1'!D89/SUM('MissFill 1'!D$2:D91)&gt;0.01,"",IF('MissFill 1'!D88/SUM('MissFill 1'!D$2:D91)&gt;0.01,"",DateEnded_5Day!$A91)))))))</f>
        <v/>
      </c>
      <c r="F91" s="54" t="str">
        <f>IF($A91&lt;='All Results'!$B$4,"",IF(SUM('MissFill 1'!E$2:E91)=0,"",(IF('MissFill 1'!E91/SUM('MissFill 1'!E$2:E91)&gt;0.01,"",IF('MissFill 1'!E90/SUM('MissFill 1'!E$2:E91)&gt;0.01,"",IF('MissFill 1'!E89/SUM('MissFill 1'!E$2:E91)&gt;0.01,"",IF('MissFill 1'!E88/SUM('MissFill 1'!E$2:E91)&gt;0.01,"",DateEnded_5Day!$A91)))))))</f>
        <v/>
      </c>
      <c r="G91" s="54" t="str">
        <f>IF($A91&lt;='All Results'!$B$4,"",IF(SUM('MissFill 1'!F$2:F91)=0,"",(IF('MissFill 1'!F91/SUM('MissFill 1'!F$2:F91)&gt;0.01,"",IF('MissFill 1'!F90/SUM('MissFill 1'!F$2:F91)&gt;0.01,"",IF('MissFill 1'!F89/SUM('MissFill 1'!F$2:F91)&gt;0.01,"",IF('MissFill 1'!F88/SUM('MissFill 1'!F$2:F91)&gt;0.01,"",DateEnded_5Day!$A91)))))))</f>
        <v/>
      </c>
      <c r="H91" s="54" t="str">
        <f>IF($A91&lt;='All Results'!$B$4,"",IF(SUM('MissFill 1'!G$2:G91)=0,"",(IF('MissFill 1'!G91/SUM('MissFill 1'!G$2:G91)&gt;0.01,"",IF('MissFill 1'!G90/SUM('MissFill 1'!G$2:G91)&gt;0.01,"",IF('MissFill 1'!G89/SUM('MissFill 1'!G$2:G91)&gt;0.01,"",IF('MissFill 1'!G88/SUM('MissFill 1'!G$2:G91)&gt;0.01,"",DateEnded_5Day!$A91)))))))</f>
        <v/>
      </c>
      <c r="I91" s="54" t="str">
        <f>IF($A91&lt;='All Results'!$B$4,"",IF(SUM('MissFill 1'!H$2:H91)=0,"",(IF('MissFill 1'!H91/SUM('MissFill 1'!H$2:H91)&gt;0.01,"",IF('MissFill 1'!H90/SUM('MissFill 1'!H$2:H91)&gt;0.01,"",IF('MissFill 1'!H89/SUM('MissFill 1'!H$2:H91)&gt;0.01,"",IF('MissFill 1'!H88/SUM('MissFill 1'!H$2:H91)&gt;0.01,"",DateEnded_5Day!$A91)))))))</f>
        <v/>
      </c>
      <c r="J91" s="54" t="str">
        <f>IF($A91&lt;='All Results'!$B$4,"",IF(SUM('MissFill 1'!I$2:I91)=0,"",(IF('MissFill 1'!I91/SUM('MissFill 1'!I$2:I91)&gt;0.01,"",IF('MissFill 1'!I90/SUM('MissFill 1'!I$2:I91)&gt;0.01,"",IF('MissFill 1'!I89/SUM('MissFill 1'!I$2:I91)&gt;0.01,"",IF('MissFill 1'!I88/SUM('MissFill 1'!I$2:I91)&gt;0.01,"",DateEnded_5Day!$A91)))))))</f>
        <v/>
      </c>
      <c r="K91" s="54" t="str">
        <f>IF($A91&lt;='All Results'!$B$4,"",IF(SUM('MissFill 1'!J$2:J91)=0,"",(IF('MissFill 1'!J91/SUM('MissFill 1'!J$2:J91)&gt;0.01,"",IF('MissFill 1'!J90/SUM('MissFill 1'!J$2:J91)&gt;0.01,"",IF('MissFill 1'!J89/SUM('MissFill 1'!J$2:J91)&gt;0.01,"",IF('MissFill 1'!J88/SUM('MissFill 1'!J$2:J91)&gt;0.01,"",DateEnded_5Day!$A91)))))))</f>
        <v/>
      </c>
      <c r="L91" s="54" t="str">
        <f>IF($A91&lt;='All Results'!$B$4,"",IF(SUM('MissFill 1'!K$2:K91)=0,"",(IF('MissFill 1'!K91/SUM('MissFill 1'!K$2:K91)&gt;0.01,"",IF('MissFill 1'!K90/SUM('MissFill 1'!K$2:K91)&gt;0.01,"",IF('MissFill 1'!K89/SUM('MissFill 1'!K$2:K91)&gt;0.01,"",IF('MissFill 1'!K88/SUM('MissFill 1'!K$2:K91)&gt;0.01,"",DateEnded_5Day!$A91)))))))</f>
        <v/>
      </c>
      <c r="M91" s="54" t="str">
        <f>IF($A91&lt;='All Results'!$B$4,"",IF(SUM('MissFill 1'!L$2:L91)=0,"",(IF('MissFill 1'!L91/SUM('MissFill 1'!L$2:L91)&gt;0.01,"",IF('MissFill 1'!L90/SUM('MissFill 1'!L$2:L91)&gt;0.01,"",IF('MissFill 1'!L89/SUM('MissFill 1'!L$2:L91)&gt;0.01,"",IF('MissFill 1'!L88/SUM('MissFill 1'!L$2:L91)&gt;0.01,"",DateEnded_5Day!$A91)))))))</f>
        <v/>
      </c>
      <c r="N91" s="54" t="str">
        <f>IF($A91&lt;='All Results'!$B$4,"",IF(SUM('MissFill 1'!M$2:M91)=0,"",(IF('MissFill 1'!M91/SUM('MissFill 1'!M$2:M91)&gt;0.01,"",IF('MissFill 1'!M90/SUM('MissFill 1'!M$2:M91)&gt;0.01,"",IF('MissFill 1'!M89/SUM('MissFill 1'!M$2:M91)&gt;0.01,"",IF('MissFill 1'!M88/SUM('MissFill 1'!M$2:M91)&gt;0.01,"",DateEnded_5Day!$A91)))))))</f>
        <v/>
      </c>
      <c r="O91" s="54" t="str">
        <f>IF($A91&lt;='All Results'!$B$4,"",IF(SUM('MissFill 1'!N$2:N91)=0,"",(IF('MissFill 1'!N91/SUM('MissFill 1'!N$2:N91)&gt;0.01,"",IF('MissFill 1'!N90/SUM('MissFill 1'!N$2:N91)&gt;0.01,"",IF('MissFill 1'!N89/SUM('MissFill 1'!N$2:N91)&gt;0.01,"",IF('MissFill 1'!N88/SUM('MissFill 1'!N$2:N91)&gt;0.01,"",DateEnded_5Day!$A91)))))))</f>
        <v/>
      </c>
      <c r="P91" s="54" t="str">
        <f>IF($A91&lt;='All Results'!$B$4,"",IF(SUM('MissFill 1'!O$2:O91)=0,"",(IF('MissFill 1'!O91/SUM('MissFill 1'!O$2:O91)&gt;0.01,"",IF('MissFill 1'!O90/SUM('MissFill 1'!O$2:O91)&gt;0.01,"",IF('MissFill 1'!O89/SUM('MissFill 1'!O$2:O91)&gt;0.01,"",IF('MissFill 1'!O88/SUM('MissFill 1'!O$2:O91)&gt;0.01,"",DateEnded_5Day!$A91)))))))</f>
        <v/>
      </c>
      <c r="Q91" s="54" t="str">
        <f>IF($A91&lt;='All Results'!$B$4,"",IF(SUM('MissFill 1'!P$2:P91)=0,"",(IF('MissFill 1'!P91/SUM('MissFill 1'!P$2:P91)&gt;0.01,"",IF('MissFill 1'!P90/SUM('MissFill 1'!P$2:P91)&gt;0.01,"",IF('MissFill 1'!P89/SUM('MissFill 1'!P$2:P91)&gt;0.01,"",IF('MissFill 1'!P88/SUM('MissFill 1'!P$2:P91)&gt;0.01,"",DateEnded_5Day!$A91)))))))</f>
        <v/>
      </c>
      <c r="R91" s="54" t="str">
        <f>IF($A91&lt;='All Results'!$B$4,"",IF(SUM('MissFill 1'!Q$2:Q91)=0,"",(IF('MissFill 1'!Q91/SUM('MissFill 1'!Q$2:Q91)&gt;0.01,"",IF('MissFill 1'!Q90/SUM('MissFill 1'!Q$2:Q91)&gt;0.01,"",IF('MissFill 1'!Q89/SUM('MissFill 1'!Q$2:Q91)&gt;0.01,"",IF('MissFill 1'!Q88/SUM('MissFill 1'!Q$2:Q91)&gt;0.01,"",DateEnded_5Day!$A91)))))))</f>
        <v/>
      </c>
      <c r="S91" s="54" t="str">
        <f>IF($A91&lt;='All Results'!$B$4,"",IF(SUM('MissFill 1'!R$2:R91)=0,"",(IF('MissFill 1'!R91/SUM('MissFill 1'!R$2:R91)&gt;0.01,"",IF('MissFill 1'!R90/SUM('MissFill 1'!R$2:R91)&gt;0.01,"",IF('MissFill 1'!R89/SUM('MissFill 1'!R$2:R91)&gt;0.01,"",IF('MissFill 1'!R88/SUM('MissFill 1'!R$2:R91)&gt;0.01,"",DateEnded_5Day!$A91)))))))</f>
        <v/>
      </c>
      <c r="T91" s="54" t="str">
        <f>IF($A91&lt;='All Results'!$B$4,"",IF(SUM('MissFill 1'!S$2:S91)=0,"",(IF('MissFill 1'!S91/SUM('MissFill 1'!S$2:S91)&gt;0.01,"",IF('MissFill 1'!S90/SUM('MissFill 1'!S$2:S91)&gt;0.01,"",IF('MissFill 1'!S89/SUM('MissFill 1'!S$2:S91)&gt;0.01,"",IF('MissFill 1'!S88/SUM('MissFill 1'!S$2:S91)&gt;0.01,"",DateEnded_5Day!$A91)))))))</f>
        <v/>
      </c>
      <c r="U91" s="54" t="str">
        <f>IF($A91&lt;='All Results'!$B$4,"",IF(SUM('MissFill 1'!T$2:T91)=0,"",(IF('MissFill 1'!T91/SUM('MissFill 1'!T$2:T91)&gt;0.01,"",IF('MissFill 1'!T90/SUM('MissFill 1'!T$2:T91)&gt;0.01,"",IF('MissFill 1'!T89/SUM('MissFill 1'!T$2:T91)&gt;0.01,"",IF('MissFill 1'!T88/SUM('MissFill 1'!T$2:T91)&gt;0.01,"",DateEnded_5Day!$A91)))))))</f>
        <v/>
      </c>
      <c r="V91" s="54" t="str">
        <f>IF($A91&lt;='All Results'!$B$4,"",IF(SUM('MissFill 1'!U$2:U91)=0,"",(IF('MissFill 1'!U91/SUM('MissFill 1'!U$2:U91)&gt;0.01,"",IF('MissFill 1'!U90/SUM('MissFill 1'!U$2:U91)&gt;0.01,"",IF('MissFill 1'!U89/SUM('MissFill 1'!U$2:U91)&gt;0.01,"",IF('MissFill 1'!U88/SUM('MissFill 1'!U$2:U91)&gt;0.01,"",DateEnded_5Day!$A91)))))))</f>
        <v/>
      </c>
      <c r="W91" s="54" t="str">
        <f>IF($A91&lt;='All Results'!$B$4,"",IF(SUM('MissFill 1'!V$2:V91)=0,"",(IF('MissFill 1'!V91/SUM('MissFill 1'!V$2:V91)&gt;0.01,"",IF('MissFill 1'!V90/SUM('MissFill 1'!V$2:V91)&gt;0.01,"",IF('MissFill 1'!V89/SUM('MissFill 1'!V$2:V91)&gt;0.01,"",IF('MissFill 1'!V88/SUM('MissFill 1'!V$2:V91)&gt;0.01,"",DateEnded_5Day!$A91)))))))</f>
        <v/>
      </c>
      <c r="X91" s="54" t="str">
        <f>IF($A91&lt;='All Results'!$B$4,"",IF(SUM('MissFill 1'!W$2:W91)=0,"",(IF('MissFill 1'!W91/SUM('MissFill 1'!W$2:W91)&gt;0.01,"",IF('MissFill 1'!W90/SUM('MissFill 1'!W$2:W91)&gt;0.01,"",IF('MissFill 1'!W89/SUM('MissFill 1'!W$2:W91)&gt;0.01,"",IF('MissFill 1'!W88/SUM('MissFill 1'!W$2:W91)&gt;0.01,"",DateEnded_5Day!$A91)))))))</f>
        <v/>
      </c>
      <c r="Y91" s="54" t="str">
        <f>IF($A91&lt;='All Results'!$B$4,"",IF(SUM('MissFill 1'!X$2:X91)=0,"",(IF('MissFill 1'!X91/SUM('MissFill 1'!X$2:X91)&gt;0.01,"",IF('MissFill 1'!X90/SUM('MissFill 1'!X$2:X91)&gt;0.01,"",IF('MissFill 1'!X89/SUM('MissFill 1'!X$2:X91)&gt;0.01,"",IF('MissFill 1'!X88/SUM('MissFill 1'!X$2:X91)&gt;0.01,"",DateEnded_5Day!$A91)))))))</f>
        <v/>
      </c>
      <c r="Z91" s="54" t="str">
        <f>IF($A91&lt;='All Results'!$B$4,"",IF(SUM('MissFill 1'!Y$2:Y91)=0,"",(IF('MissFill 1'!Y91/SUM('MissFill 1'!Y$2:Y91)&gt;0.01,"",IF('MissFill 1'!Y90/SUM('MissFill 1'!Y$2:Y91)&gt;0.01,"",IF('MissFill 1'!Y89/SUM('MissFill 1'!Y$2:Y91)&gt;0.01,"",IF('MissFill 1'!Y88/SUM('MissFill 1'!Y$2:Y91)&gt;0.01,"",DateEnded_5Day!$A91)))))))</f>
        <v/>
      </c>
      <c r="AA91" s="54" t="str">
        <f>IF($A91&lt;='All Results'!$B$4,"",IF(SUM('MissFill 1'!Z$2:Z91)=0,"",(IF('MissFill 1'!Z91/SUM('MissFill 1'!Z$2:Z91)&gt;0.01,"",IF('MissFill 1'!Z90/SUM('MissFill 1'!Z$2:Z91)&gt;0.01,"",IF('MissFill 1'!Z89/SUM('MissFill 1'!Z$2:Z91)&gt;0.01,"",IF('MissFill 1'!Z88/SUM('MissFill 1'!Z$2:Z91)&gt;0.01,"",DateEnded_5Day!$A91)))))))</f>
        <v/>
      </c>
      <c r="AB91" s="54" t="str">
        <f>IF($A91&lt;='All Results'!$B$4,"",IF(SUM('MissFill 1'!AA$2:AA91)=0,"",(IF('MissFill 1'!AA91/SUM('MissFill 1'!AA$2:AA91)&gt;0.01,"",IF('MissFill 1'!AA90/SUM('MissFill 1'!AA$2:AA91)&gt;0.01,"",IF('MissFill 1'!AA89/SUM('MissFill 1'!AA$2:AA91)&gt;0.01,"",IF('MissFill 1'!AA88/SUM('MissFill 1'!AA$2:AA91)&gt;0.01,"",DateEnded_5Day!$A91)))))))</f>
        <v/>
      </c>
      <c r="AC91" s="54" t="str">
        <f>IF($A91&lt;='All Results'!$B$4,"",IF(SUM('MissFill 1'!AB$2:AB91)=0,"",(IF('MissFill 1'!AB91/SUM('MissFill 1'!AB$2:AB91)&gt;0.01,"",IF('MissFill 1'!AB90/SUM('MissFill 1'!AB$2:AB91)&gt;0.01,"",IF('MissFill 1'!AB89/SUM('MissFill 1'!AB$2:AB91)&gt;0.01,"",IF('MissFill 1'!AB88/SUM('MissFill 1'!AB$2:AB91)&gt;0.01,"",DateEnded_5Day!$A91)))))))</f>
        <v/>
      </c>
      <c r="AD91" s="54" t="str">
        <f>IF($A91&lt;='All Results'!$B$4,"",IF(SUM('MissFill 1'!AC$2:AC91)=0,"",(IF('MissFill 1'!AC91/SUM('MissFill 1'!AC$2:AC91)&gt;0.01,"",IF('MissFill 1'!AC90/SUM('MissFill 1'!AC$2:AC91)&gt;0.01,"",IF('MissFill 1'!AC89/SUM('MissFill 1'!AC$2:AC91)&gt;0.01,"",IF('MissFill 1'!AC88/SUM('MissFill 1'!AC$2:AC91)&gt;0.01,"",DateEnded_5Day!$A91)))))))</f>
        <v/>
      </c>
      <c r="AE91" s="54" t="str">
        <f>IF($A91&lt;='All Results'!$B$4,"",IF(SUM('MissFill 1'!AD$2:AD91)=0,"",(IF('MissFill 1'!AD91/SUM('MissFill 1'!AD$2:AD91)&gt;0.01,"",IF('MissFill 1'!AD90/SUM('MissFill 1'!AD$2:AD91)&gt;0.01,"",IF('MissFill 1'!AD89/SUM('MissFill 1'!AD$2:AD91)&gt;0.01,"",IF('MissFill 1'!AD88/SUM('MissFill 1'!AD$2:AD91)&gt;0.01,"",DateEnded_5Day!$A91)))))))</f>
        <v/>
      </c>
      <c r="AF91" s="54" t="str">
        <f>IF($A91&lt;='All Results'!$B$4,"",IF(SUM('MissFill 1'!AE$2:AE91)=0,"",(IF('MissFill 1'!AE91/SUM('MissFill 1'!AE$2:AE91)&gt;0.01,"",IF('MissFill 1'!AE90/SUM('MissFill 1'!AE$2:AE91)&gt;0.01,"",IF('MissFill 1'!AE89/SUM('MissFill 1'!AE$2:AE91)&gt;0.01,"",IF('MissFill 1'!AE88/SUM('MissFill 1'!AE$2:AE91)&gt;0.01,"",DateEnded_5Day!$A91)))))))</f>
        <v/>
      </c>
      <c r="AG91" s="54" t="str">
        <f>IF($A91&lt;='All Results'!$B$4,"",IF(SUM('MissFill 1'!AF$2:AF91)=0,"",(IF('MissFill 1'!AF91/SUM('MissFill 1'!AF$2:AF91)&gt;0.01,"",IF('MissFill 1'!AF90/SUM('MissFill 1'!AF$2:AF91)&gt;0.01,"",IF('MissFill 1'!AF89/SUM('MissFill 1'!AF$2:AF91)&gt;0.01,"",IF('MissFill 1'!AF88/SUM('MissFill 1'!AF$2:AF91)&gt;0.01,"",DateEnded_5Day!$A91)))))))</f>
        <v/>
      </c>
      <c r="AH91" s="54" t="str">
        <f>IF($A91&lt;='All Results'!$B$4,"",IF(SUM('MissFill 1'!AG$2:AG91)=0,"",(IF('MissFill 1'!AG91/SUM('MissFill 1'!AG$2:AG91)&gt;0.01,"",IF('MissFill 1'!AG90/SUM('MissFill 1'!AG$2:AG91)&gt;0.01,"",IF('MissFill 1'!AG89/SUM('MissFill 1'!AG$2:AG91)&gt;0.01,"",IF('MissFill 1'!AG88/SUM('MissFill 1'!AG$2:AG91)&gt;0.01,"",DateEnded_5Day!$A91)))))))</f>
        <v/>
      </c>
      <c r="AI91" s="54" t="str">
        <f>IF($A91&lt;='All Results'!$B$4,"",IF(SUM('MissFill 1'!AH$2:AH91)=0,"",(IF('MissFill 1'!AH91/SUM('MissFill 1'!AH$2:AH91)&gt;0.01,"",IF('MissFill 1'!AH90/SUM('MissFill 1'!AH$2:AH91)&gt;0.01,"",IF('MissFill 1'!AH89/SUM('MissFill 1'!AH$2:AH91)&gt;0.01,"",IF('MissFill 1'!AH88/SUM('MissFill 1'!AH$2:AH91)&gt;0.01,"",DateEnded_5Day!$A91)))))))</f>
        <v/>
      </c>
      <c r="AJ91" s="54" t="str">
        <f>IF($A91&lt;='All Results'!$B$4,"",IF(SUM('MissFill 1'!AI$2:AI91)=0,"",(IF('MissFill 1'!AI91/SUM('MissFill 1'!AI$2:AI91)&gt;0.01,"",IF('MissFill 1'!AI90/SUM('MissFill 1'!AI$2:AI91)&gt;0.01,"",IF('MissFill 1'!AI89/SUM('MissFill 1'!AI$2:AI91)&gt;0.01,"",IF('MissFill 1'!AI88/SUM('MissFill 1'!AI$2:AI91)&gt;0.01,"",DateEnded_5Day!$A91)))))))</f>
        <v/>
      </c>
      <c r="AK91" s="54" t="str">
        <f>IF($A91&lt;='All Results'!$B$4,"",IF(SUM('MissFill 1'!AJ$2:AJ91)=0,"",(IF('MissFill 1'!AJ91/SUM('MissFill 1'!AJ$2:AJ91)&gt;0.01,"",IF('MissFill 1'!AJ90/SUM('MissFill 1'!AJ$2:AJ91)&gt;0.01,"",IF('MissFill 1'!AJ89/SUM('MissFill 1'!AJ$2:AJ91)&gt;0.01,"",IF('MissFill 1'!AJ88/SUM('MissFill 1'!AJ$2:AJ91)&gt;0.01,"",DateEnded_5Day!$A91)))))))</f>
        <v/>
      </c>
      <c r="AL91" s="54" t="str">
        <f>IF($A91&lt;='All Results'!$B$4,"",IF(SUM('MissFill 1'!AK$2:AK91)=0,"",(IF('MissFill 1'!AK91/SUM('MissFill 1'!AK$2:AK91)&gt;0.01,"",IF('MissFill 1'!AK90/SUM('MissFill 1'!AK$2:AK91)&gt;0.01,"",IF('MissFill 1'!AK89/SUM('MissFill 1'!AK$2:AK91)&gt;0.01,"",IF('MissFill 1'!AK88/SUM('MissFill 1'!AK$2:AK91)&gt;0.01,"",DateEnded_5Day!$A91)))))))</f>
        <v/>
      </c>
      <c r="AM91" s="54" t="str">
        <f>IF($A91&lt;='All Results'!$B$4,"",IF(SUM('MissFill 1'!AL$2:AL91)=0,"",(IF('MissFill 1'!AL91/SUM('MissFill 1'!AL$2:AL91)&gt;0.01,"",IF('MissFill 1'!AL90/SUM('MissFill 1'!AL$2:AL91)&gt;0.01,"",IF('MissFill 1'!AL89/SUM('MissFill 1'!AL$2:AL91)&gt;0.01,"",IF('MissFill 1'!AL88/SUM('MissFill 1'!AL$2:AL91)&gt;0.01,"",DateEnded_5Day!$A91)))))))</f>
        <v/>
      </c>
      <c r="AN91" s="54" t="str">
        <f>IF($A91&lt;='All Results'!$B$4,"",IF(SUM('MissFill 1'!AM$2:AM91)=0,"",(IF('MissFill 1'!AM91/SUM('MissFill 1'!AM$2:AM91)&gt;0.01,"",IF('MissFill 1'!AM90/SUM('MissFill 1'!AM$2:AM91)&gt;0.01,"",IF('MissFill 1'!AM89/SUM('MissFill 1'!AM$2:AM91)&gt;0.01,"",IF('MissFill 1'!AM88/SUM('MissFill 1'!AM$2:AM91)&gt;0.01,"",DateEnded_5Day!$A91)))))))</f>
        <v/>
      </c>
      <c r="AO91" s="54" t="str">
        <f>IF($A91&lt;='All Results'!$B$4,"",IF(SUM('MissFill 1'!AN$2:AN91)=0,"",(IF('MissFill 1'!AN91/SUM('MissFill 1'!AN$2:AN91)&gt;0.01,"",IF('MissFill 1'!AN90/SUM('MissFill 1'!AN$2:AN91)&gt;0.01,"",IF('MissFill 1'!AN89/SUM('MissFill 1'!AN$2:AN91)&gt;0.01,"",IF('MissFill 1'!AN88/SUM('MissFill 1'!AN$2:AN91)&gt;0.01,"",DateEnded_5Day!$A91)))))))</f>
        <v/>
      </c>
      <c r="AP91" s="54" t="str">
        <f>IF($A91&lt;='All Results'!$B$4,"",IF(SUM('MissFill 1'!AO$2:AO91)=0,"",(IF('MissFill 1'!AO91/SUM('MissFill 1'!AO$2:AO91)&gt;0.01,"",IF('MissFill 1'!AO90/SUM('MissFill 1'!AO$2:AO91)&gt;0.01,"",IF('MissFill 1'!AO89/SUM('MissFill 1'!AO$2:AO91)&gt;0.01,"",IF('MissFill 1'!AO88/SUM('MissFill 1'!AO$2:AO91)&gt;0.01,"",DateEnded_5Day!$A91)))))))</f>
        <v/>
      </c>
      <c r="AQ91" s="54" t="str">
        <f>IF($A91&lt;='All Results'!$B$4,"",IF(SUM('MissFill 1'!AP$2:AP91)=0,"",(IF('MissFill 1'!AP91/SUM('MissFill 1'!AP$2:AP91)&gt;0.01,"",IF('MissFill 1'!AP90/SUM('MissFill 1'!AP$2:AP91)&gt;0.01,"",IF('MissFill 1'!AP89/SUM('MissFill 1'!AP$2:AP91)&gt;0.01,"",IF('MissFill 1'!AP88/SUM('MissFill 1'!AP$2:AP91)&gt;0.01,"",DateEnded_5Day!$A91)))))))</f>
        <v/>
      </c>
      <c r="AR91" s="54" t="str">
        <f>IF($A91&lt;='All Results'!$B$4,"",IF(SUM('MissFill 1'!AQ$2:AQ91)=0,"",(IF('MissFill 1'!AQ91/SUM('MissFill 1'!AQ$2:AQ91)&gt;0.01,"",IF('MissFill 1'!AQ90/SUM('MissFill 1'!AQ$2:AQ91)&gt;0.01,"",IF('MissFill 1'!AQ89/SUM('MissFill 1'!AQ$2:AQ91)&gt;0.01,"",IF('MissFill 1'!AQ88/SUM('MissFill 1'!AQ$2:AQ91)&gt;0.01,"",DateEnded_5Day!$A91)))))))</f>
        <v/>
      </c>
      <c r="AS91" s="54" t="str">
        <f>IF($A91&lt;='All Results'!$B$4,"",IF(SUM('MissFill 1'!AR$2:AR91)=0,"",(IF('MissFill 1'!AR91/SUM('MissFill 1'!AR$2:AR91)&gt;0.01,"",IF('MissFill 1'!AR90/SUM('MissFill 1'!AR$2:AR91)&gt;0.01,"",IF('MissFill 1'!AR89/SUM('MissFill 1'!AR$2:AR91)&gt;0.01,"",IF('MissFill 1'!AR88/SUM('MissFill 1'!AR$2:AR91)&gt;0.01,"",DateEnded_5Day!$A91)))))))</f>
        <v/>
      </c>
      <c r="AT91" s="54" t="str">
        <f>IF($A91&lt;='All Results'!$B$4,"",IF(SUM('MissFill 1'!AS$2:AS91)=0,"",(IF('MissFill 1'!AS91/SUM('MissFill 1'!AS$2:AS91)&gt;0.01,"",IF('MissFill 1'!AS90/SUM('MissFill 1'!AS$2:AS91)&gt;0.01,"",IF('MissFill 1'!AS89/SUM('MissFill 1'!AS$2:AS91)&gt;0.01,"",IF('MissFill 1'!AS88/SUM('MissFill 1'!AS$2:AS91)&gt;0.01,"",DateEnded_5Day!$A91)))))))</f>
        <v/>
      </c>
      <c r="AU91" s="54" t="str">
        <f>IF($A91&lt;='All Results'!$B$4,"",IF(SUM('MissFill 1'!AT$2:AT91)=0,"",(IF('MissFill 1'!AT91/SUM('MissFill 1'!AT$2:AT91)&gt;0.01,"",IF('MissFill 1'!AT90/SUM('MissFill 1'!AT$2:AT91)&gt;0.01,"",IF('MissFill 1'!AT89/SUM('MissFill 1'!AT$2:AT91)&gt;0.01,"",IF('MissFill 1'!AT88/SUM('MissFill 1'!AT$2:AT91)&gt;0.01,"",DateEnded_5Day!$A91)))))))</f>
        <v/>
      </c>
      <c r="AV91" s="54" t="str">
        <f>IF($A91&lt;='All Results'!$B$4,"",IF(SUM('MissFill 1'!AU$2:AU91)=0,"",(IF('MissFill 1'!AU91/SUM('MissFill 1'!AU$2:AU91)&gt;0.01,"",IF('MissFill 1'!AU90/SUM('MissFill 1'!AU$2:AU91)&gt;0.01,"",IF('MissFill 1'!AU89/SUM('MissFill 1'!AU$2:AU91)&gt;0.01,"",IF('MissFill 1'!AU88/SUM('MissFill 1'!AU$2:AU91)&gt;0.01,"",DateEnded_5Day!$A91)))))))</f>
        <v/>
      </c>
      <c r="AW91" s="54" t="str">
        <f>IF($A91&lt;='All Results'!$B$4,"",IF(SUM('MissFill 1'!AV$2:AV91)=0,"",(IF('MissFill 1'!AV91/SUM('MissFill 1'!AV$2:AV91)&gt;0.01,"",IF('MissFill 1'!AV90/SUM('MissFill 1'!AV$2:AV91)&gt;0.01,"",IF('MissFill 1'!AV89/SUM('MissFill 1'!AV$2:AV91)&gt;0.01,"",IF('MissFill 1'!AV88/SUM('MissFill 1'!AV$2:AV91)&gt;0.01,"",DateEnded_5Day!$A91)))))))</f>
        <v/>
      </c>
      <c r="AX91" s="54" t="str">
        <f>IF($A91&lt;='All Results'!$B$4,"",IF(SUM('MissFill 1'!AW$2:AW91)=0,"",(IF('MissFill 1'!AW91/SUM('MissFill 1'!AW$2:AW91)&gt;0.01,"",IF('MissFill 1'!AW90/SUM('MissFill 1'!AW$2:AW91)&gt;0.01,"",IF('MissFill 1'!AW89/SUM('MissFill 1'!AW$2:AW91)&gt;0.01,"",IF('MissFill 1'!AW88/SUM('MissFill 1'!AW$2:AW91)&gt;0.01,"",DateEnded_5Day!$A91)))))))</f>
        <v/>
      </c>
    </row>
    <row r="92" spans="1:50" x14ac:dyDescent="0.25">
      <c r="A92" s="41">
        <v>44437</v>
      </c>
      <c r="B92" s="52">
        <v>241</v>
      </c>
      <c r="C92" s="54" t="str">
        <f>IF($A92&lt;='All Results'!$B$4,"",IF(SUM('MissFill 1'!B$2:B92)=0,"",(IF('MissFill 1'!B92/SUM('MissFill 1'!B$2:B92)&gt;0.01,"",IF('MissFill 1'!B91/SUM('MissFill 1'!B$2:B92)&gt;0.01,"",IF('MissFill 1'!B90/SUM('MissFill 1'!B$2:B92)&gt;0.01,"",IF('MissFill 1'!B89/SUM('MissFill 1'!B$2:B92)&gt;0.01,"",DateEnded_5Day!$A92)))))))</f>
        <v/>
      </c>
      <c r="D92" s="54" t="str">
        <f>IF($A92&lt;='All Results'!$B$4,"",IF(SUM('MissFill 1'!C$2:C92)=0,"",(IF('MissFill 1'!C92/SUM('MissFill 1'!C$2:C92)&gt;0.01,"",IF('MissFill 1'!C91/SUM('MissFill 1'!C$2:C92)&gt;0.01,"",IF('MissFill 1'!C90/SUM('MissFill 1'!C$2:C92)&gt;0.01,"",IF('MissFill 1'!C89/SUM('MissFill 1'!C$2:C92)&gt;0.01,"",DateEnded_5Day!$A92)))))))</f>
        <v/>
      </c>
      <c r="E92" s="54" t="str">
        <f>IF($A92&lt;='All Results'!$B$4,"",IF(SUM('MissFill 1'!D$2:D92)=0,"",(IF('MissFill 1'!D92/SUM('MissFill 1'!D$2:D92)&gt;0.01,"",IF('MissFill 1'!D91/SUM('MissFill 1'!D$2:D92)&gt;0.01,"",IF('MissFill 1'!D90/SUM('MissFill 1'!D$2:D92)&gt;0.01,"",IF('MissFill 1'!D89/SUM('MissFill 1'!D$2:D92)&gt;0.01,"",DateEnded_5Day!$A92)))))))</f>
        <v/>
      </c>
      <c r="F92" s="54" t="str">
        <f>IF($A92&lt;='All Results'!$B$4,"",IF(SUM('MissFill 1'!E$2:E92)=0,"",(IF('MissFill 1'!E92/SUM('MissFill 1'!E$2:E92)&gt;0.01,"",IF('MissFill 1'!E91/SUM('MissFill 1'!E$2:E92)&gt;0.01,"",IF('MissFill 1'!E90/SUM('MissFill 1'!E$2:E92)&gt;0.01,"",IF('MissFill 1'!E89/SUM('MissFill 1'!E$2:E92)&gt;0.01,"",DateEnded_5Day!$A92)))))))</f>
        <v/>
      </c>
      <c r="G92" s="54" t="str">
        <f>IF($A92&lt;='All Results'!$B$4,"",IF(SUM('MissFill 1'!F$2:F92)=0,"",(IF('MissFill 1'!F92/SUM('MissFill 1'!F$2:F92)&gt;0.01,"",IF('MissFill 1'!F91/SUM('MissFill 1'!F$2:F92)&gt;0.01,"",IF('MissFill 1'!F90/SUM('MissFill 1'!F$2:F92)&gt;0.01,"",IF('MissFill 1'!F89/SUM('MissFill 1'!F$2:F92)&gt;0.01,"",DateEnded_5Day!$A92)))))))</f>
        <v/>
      </c>
      <c r="H92" s="54" t="str">
        <f>IF($A92&lt;='All Results'!$B$4,"",IF(SUM('MissFill 1'!G$2:G92)=0,"",(IF('MissFill 1'!G92/SUM('MissFill 1'!G$2:G92)&gt;0.01,"",IF('MissFill 1'!G91/SUM('MissFill 1'!G$2:G92)&gt;0.01,"",IF('MissFill 1'!G90/SUM('MissFill 1'!G$2:G92)&gt;0.01,"",IF('MissFill 1'!G89/SUM('MissFill 1'!G$2:G92)&gt;0.01,"",DateEnded_5Day!$A92)))))))</f>
        <v/>
      </c>
      <c r="I92" s="54" t="str">
        <f>IF($A92&lt;='All Results'!$B$4,"",IF(SUM('MissFill 1'!H$2:H92)=0,"",(IF('MissFill 1'!H92/SUM('MissFill 1'!H$2:H92)&gt;0.01,"",IF('MissFill 1'!H91/SUM('MissFill 1'!H$2:H92)&gt;0.01,"",IF('MissFill 1'!H90/SUM('MissFill 1'!H$2:H92)&gt;0.01,"",IF('MissFill 1'!H89/SUM('MissFill 1'!H$2:H92)&gt;0.01,"",DateEnded_5Day!$A92)))))))</f>
        <v/>
      </c>
      <c r="J92" s="54" t="str">
        <f>IF($A92&lt;='All Results'!$B$4,"",IF(SUM('MissFill 1'!I$2:I92)=0,"",(IF('MissFill 1'!I92/SUM('MissFill 1'!I$2:I92)&gt;0.01,"",IF('MissFill 1'!I91/SUM('MissFill 1'!I$2:I92)&gt;0.01,"",IF('MissFill 1'!I90/SUM('MissFill 1'!I$2:I92)&gt;0.01,"",IF('MissFill 1'!I89/SUM('MissFill 1'!I$2:I92)&gt;0.01,"",DateEnded_5Day!$A92)))))))</f>
        <v/>
      </c>
      <c r="K92" s="54" t="str">
        <f>IF($A92&lt;='All Results'!$B$4,"",IF(SUM('MissFill 1'!J$2:J92)=0,"",(IF('MissFill 1'!J92/SUM('MissFill 1'!J$2:J92)&gt;0.01,"",IF('MissFill 1'!J91/SUM('MissFill 1'!J$2:J92)&gt;0.01,"",IF('MissFill 1'!J90/SUM('MissFill 1'!J$2:J92)&gt;0.01,"",IF('MissFill 1'!J89/SUM('MissFill 1'!J$2:J92)&gt;0.01,"",DateEnded_5Day!$A92)))))))</f>
        <v/>
      </c>
      <c r="L92" s="54" t="str">
        <f>IF($A92&lt;='All Results'!$B$4,"",IF(SUM('MissFill 1'!K$2:K92)=0,"",(IF('MissFill 1'!K92/SUM('MissFill 1'!K$2:K92)&gt;0.01,"",IF('MissFill 1'!K91/SUM('MissFill 1'!K$2:K92)&gt;0.01,"",IF('MissFill 1'!K90/SUM('MissFill 1'!K$2:K92)&gt;0.01,"",IF('MissFill 1'!K89/SUM('MissFill 1'!K$2:K92)&gt;0.01,"",DateEnded_5Day!$A92)))))))</f>
        <v/>
      </c>
      <c r="M92" s="54" t="str">
        <f>IF($A92&lt;='All Results'!$B$4,"",IF(SUM('MissFill 1'!L$2:L92)=0,"",(IF('MissFill 1'!L92/SUM('MissFill 1'!L$2:L92)&gt;0.01,"",IF('MissFill 1'!L91/SUM('MissFill 1'!L$2:L92)&gt;0.01,"",IF('MissFill 1'!L90/SUM('MissFill 1'!L$2:L92)&gt;0.01,"",IF('MissFill 1'!L89/SUM('MissFill 1'!L$2:L92)&gt;0.01,"",DateEnded_5Day!$A92)))))))</f>
        <v/>
      </c>
      <c r="N92" s="54" t="str">
        <f>IF($A92&lt;='All Results'!$B$4,"",IF(SUM('MissFill 1'!M$2:M92)=0,"",(IF('MissFill 1'!M92/SUM('MissFill 1'!M$2:M92)&gt;0.01,"",IF('MissFill 1'!M91/SUM('MissFill 1'!M$2:M92)&gt;0.01,"",IF('MissFill 1'!M90/SUM('MissFill 1'!M$2:M92)&gt;0.01,"",IF('MissFill 1'!M89/SUM('MissFill 1'!M$2:M92)&gt;0.01,"",DateEnded_5Day!$A92)))))))</f>
        <v/>
      </c>
      <c r="O92" s="54" t="str">
        <f>IF($A92&lt;='All Results'!$B$4,"",IF(SUM('MissFill 1'!N$2:N92)=0,"",(IF('MissFill 1'!N92/SUM('MissFill 1'!N$2:N92)&gt;0.01,"",IF('MissFill 1'!N91/SUM('MissFill 1'!N$2:N92)&gt;0.01,"",IF('MissFill 1'!N90/SUM('MissFill 1'!N$2:N92)&gt;0.01,"",IF('MissFill 1'!N89/SUM('MissFill 1'!N$2:N92)&gt;0.01,"",DateEnded_5Day!$A92)))))))</f>
        <v/>
      </c>
      <c r="P92" s="54" t="str">
        <f>IF($A92&lt;='All Results'!$B$4,"",IF(SUM('MissFill 1'!O$2:O92)=0,"",(IF('MissFill 1'!O92/SUM('MissFill 1'!O$2:O92)&gt;0.01,"",IF('MissFill 1'!O91/SUM('MissFill 1'!O$2:O92)&gt;0.01,"",IF('MissFill 1'!O90/SUM('MissFill 1'!O$2:O92)&gt;0.01,"",IF('MissFill 1'!O89/SUM('MissFill 1'!O$2:O92)&gt;0.01,"",DateEnded_5Day!$A92)))))))</f>
        <v/>
      </c>
      <c r="Q92" s="54" t="str">
        <f>IF($A92&lt;='All Results'!$B$4,"",IF(SUM('MissFill 1'!P$2:P92)=0,"",(IF('MissFill 1'!P92/SUM('MissFill 1'!P$2:P92)&gt;0.01,"",IF('MissFill 1'!P91/SUM('MissFill 1'!P$2:P92)&gt;0.01,"",IF('MissFill 1'!P90/SUM('MissFill 1'!P$2:P92)&gt;0.01,"",IF('MissFill 1'!P89/SUM('MissFill 1'!P$2:P92)&gt;0.01,"",DateEnded_5Day!$A92)))))))</f>
        <v/>
      </c>
      <c r="R92" s="54" t="str">
        <f>IF($A92&lt;='All Results'!$B$4,"",IF(SUM('MissFill 1'!Q$2:Q92)=0,"",(IF('MissFill 1'!Q92/SUM('MissFill 1'!Q$2:Q92)&gt;0.01,"",IF('MissFill 1'!Q91/SUM('MissFill 1'!Q$2:Q92)&gt;0.01,"",IF('MissFill 1'!Q90/SUM('MissFill 1'!Q$2:Q92)&gt;0.01,"",IF('MissFill 1'!Q89/SUM('MissFill 1'!Q$2:Q92)&gt;0.01,"",DateEnded_5Day!$A92)))))))</f>
        <v/>
      </c>
      <c r="S92" s="54" t="str">
        <f>IF($A92&lt;='All Results'!$B$4,"",IF(SUM('MissFill 1'!R$2:R92)=0,"",(IF('MissFill 1'!R92/SUM('MissFill 1'!R$2:R92)&gt;0.01,"",IF('MissFill 1'!R91/SUM('MissFill 1'!R$2:R92)&gt;0.01,"",IF('MissFill 1'!R90/SUM('MissFill 1'!R$2:R92)&gt;0.01,"",IF('MissFill 1'!R89/SUM('MissFill 1'!R$2:R92)&gt;0.01,"",DateEnded_5Day!$A92)))))))</f>
        <v/>
      </c>
      <c r="T92" s="54" t="str">
        <f>IF($A92&lt;='All Results'!$B$4,"",IF(SUM('MissFill 1'!S$2:S92)=0,"",(IF('MissFill 1'!S92/SUM('MissFill 1'!S$2:S92)&gt;0.01,"",IF('MissFill 1'!S91/SUM('MissFill 1'!S$2:S92)&gt;0.01,"",IF('MissFill 1'!S90/SUM('MissFill 1'!S$2:S92)&gt;0.01,"",IF('MissFill 1'!S89/SUM('MissFill 1'!S$2:S92)&gt;0.01,"",DateEnded_5Day!$A92)))))))</f>
        <v/>
      </c>
      <c r="U92" s="54" t="str">
        <f>IF($A92&lt;='All Results'!$B$4,"",IF(SUM('MissFill 1'!T$2:T92)=0,"",(IF('MissFill 1'!T92/SUM('MissFill 1'!T$2:T92)&gt;0.01,"",IF('MissFill 1'!T91/SUM('MissFill 1'!T$2:T92)&gt;0.01,"",IF('MissFill 1'!T90/SUM('MissFill 1'!T$2:T92)&gt;0.01,"",IF('MissFill 1'!T89/SUM('MissFill 1'!T$2:T92)&gt;0.01,"",DateEnded_5Day!$A92)))))))</f>
        <v/>
      </c>
      <c r="V92" s="54" t="str">
        <f>IF($A92&lt;='All Results'!$B$4,"",IF(SUM('MissFill 1'!U$2:U92)=0,"",(IF('MissFill 1'!U92/SUM('MissFill 1'!U$2:U92)&gt;0.01,"",IF('MissFill 1'!U91/SUM('MissFill 1'!U$2:U92)&gt;0.01,"",IF('MissFill 1'!U90/SUM('MissFill 1'!U$2:U92)&gt;0.01,"",IF('MissFill 1'!U89/SUM('MissFill 1'!U$2:U92)&gt;0.01,"",DateEnded_5Day!$A92)))))))</f>
        <v/>
      </c>
      <c r="W92" s="54" t="str">
        <f>IF($A92&lt;='All Results'!$B$4,"",IF(SUM('MissFill 1'!V$2:V92)=0,"",(IF('MissFill 1'!V92/SUM('MissFill 1'!V$2:V92)&gt;0.01,"",IF('MissFill 1'!V91/SUM('MissFill 1'!V$2:V92)&gt;0.01,"",IF('MissFill 1'!V90/SUM('MissFill 1'!V$2:V92)&gt;0.01,"",IF('MissFill 1'!V89/SUM('MissFill 1'!V$2:V92)&gt;0.01,"",DateEnded_5Day!$A92)))))))</f>
        <v/>
      </c>
      <c r="X92" s="54" t="str">
        <f>IF($A92&lt;='All Results'!$B$4,"",IF(SUM('MissFill 1'!W$2:W92)=0,"",(IF('MissFill 1'!W92/SUM('MissFill 1'!W$2:W92)&gt;0.01,"",IF('MissFill 1'!W91/SUM('MissFill 1'!W$2:W92)&gt;0.01,"",IF('MissFill 1'!W90/SUM('MissFill 1'!W$2:W92)&gt;0.01,"",IF('MissFill 1'!W89/SUM('MissFill 1'!W$2:W92)&gt;0.01,"",DateEnded_5Day!$A92)))))))</f>
        <v/>
      </c>
      <c r="Y92" s="54" t="str">
        <f>IF($A92&lt;='All Results'!$B$4,"",IF(SUM('MissFill 1'!X$2:X92)=0,"",(IF('MissFill 1'!X92/SUM('MissFill 1'!X$2:X92)&gt;0.01,"",IF('MissFill 1'!X91/SUM('MissFill 1'!X$2:X92)&gt;0.01,"",IF('MissFill 1'!X90/SUM('MissFill 1'!X$2:X92)&gt;0.01,"",IF('MissFill 1'!X89/SUM('MissFill 1'!X$2:X92)&gt;0.01,"",DateEnded_5Day!$A92)))))))</f>
        <v/>
      </c>
      <c r="Z92" s="54" t="str">
        <f>IF($A92&lt;='All Results'!$B$4,"",IF(SUM('MissFill 1'!Y$2:Y92)=0,"",(IF('MissFill 1'!Y92/SUM('MissFill 1'!Y$2:Y92)&gt;0.01,"",IF('MissFill 1'!Y91/SUM('MissFill 1'!Y$2:Y92)&gt;0.01,"",IF('MissFill 1'!Y90/SUM('MissFill 1'!Y$2:Y92)&gt;0.01,"",IF('MissFill 1'!Y89/SUM('MissFill 1'!Y$2:Y92)&gt;0.01,"",DateEnded_5Day!$A92)))))))</f>
        <v/>
      </c>
      <c r="AA92" s="54" t="str">
        <f>IF($A92&lt;='All Results'!$B$4,"",IF(SUM('MissFill 1'!Z$2:Z92)=0,"",(IF('MissFill 1'!Z92/SUM('MissFill 1'!Z$2:Z92)&gt;0.01,"",IF('MissFill 1'!Z91/SUM('MissFill 1'!Z$2:Z92)&gt;0.01,"",IF('MissFill 1'!Z90/SUM('MissFill 1'!Z$2:Z92)&gt;0.01,"",IF('MissFill 1'!Z89/SUM('MissFill 1'!Z$2:Z92)&gt;0.01,"",DateEnded_5Day!$A92)))))))</f>
        <v/>
      </c>
      <c r="AB92" s="54" t="str">
        <f>IF($A92&lt;='All Results'!$B$4,"",IF(SUM('MissFill 1'!AA$2:AA92)=0,"",(IF('MissFill 1'!AA92/SUM('MissFill 1'!AA$2:AA92)&gt;0.01,"",IF('MissFill 1'!AA91/SUM('MissFill 1'!AA$2:AA92)&gt;0.01,"",IF('MissFill 1'!AA90/SUM('MissFill 1'!AA$2:AA92)&gt;0.01,"",IF('MissFill 1'!AA89/SUM('MissFill 1'!AA$2:AA92)&gt;0.01,"",DateEnded_5Day!$A92)))))))</f>
        <v/>
      </c>
      <c r="AC92" s="54" t="str">
        <f>IF($A92&lt;='All Results'!$B$4,"",IF(SUM('MissFill 1'!AB$2:AB92)=0,"",(IF('MissFill 1'!AB92/SUM('MissFill 1'!AB$2:AB92)&gt;0.01,"",IF('MissFill 1'!AB91/SUM('MissFill 1'!AB$2:AB92)&gt;0.01,"",IF('MissFill 1'!AB90/SUM('MissFill 1'!AB$2:AB92)&gt;0.01,"",IF('MissFill 1'!AB89/SUM('MissFill 1'!AB$2:AB92)&gt;0.01,"",DateEnded_5Day!$A92)))))))</f>
        <v/>
      </c>
      <c r="AD92" s="54" t="str">
        <f>IF($A92&lt;='All Results'!$B$4,"",IF(SUM('MissFill 1'!AC$2:AC92)=0,"",(IF('MissFill 1'!AC92/SUM('MissFill 1'!AC$2:AC92)&gt;0.01,"",IF('MissFill 1'!AC91/SUM('MissFill 1'!AC$2:AC92)&gt;0.01,"",IF('MissFill 1'!AC90/SUM('MissFill 1'!AC$2:AC92)&gt;0.01,"",IF('MissFill 1'!AC89/SUM('MissFill 1'!AC$2:AC92)&gt;0.01,"",DateEnded_5Day!$A92)))))))</f>
        <v/>
      </c>
      <c r="AE92" s="54" t="str">
        <f>IF($A92&lt;='All Results'!$B$4,"",IF(SUM('MissFill 1'!AD$2:AD92)=0,"",(IF('MissFill 1'!AD92/SUM('MissFill 1'!AD$2:AD92)&gt;0.01,"",IF('MissFill 1'!AD91/SUM('MissFill 1'!AD$2:AD92)&gt;0.01,"",IF('MissFill 1'!AD90/SUM('MissFill 1'!AD$2:AD92)&gt;0.01,"",IF('MissFill 1'!AD89/SUM('MissFill 1'!AD$2:AD92)&gt;0.01,"",DateEnded_5Day!$A92)))))))</f>
        <v/>
      </c>
      <c r="AF92" s="54" t="str">
        <f>IF($A92&lt;='All Results'!$B$4,"",IF(SUM('MissFill 1'!AE$2:AE92)=0,"",(IF('MissFill 1'!AE92/SUM('MissFill 1'!AE$2:AE92)&gt;0.01,"",IF('MissFill 1'!AE91/SUM('MissFill 1'!AE$2:AE92)&gt;0.01,"",IF('MissFill 1'!AE90/SUM('MissFill 1'!AE$2:AE92)&gt;0.01,"",IF('MissFill 1'!AE89/SUM('MissFill 1'!AE$2:AE92)&gt;0.01,"",DateEnded_5Day!$A92)))))))</f>
        <v/>
      </c>
      <c r="AG92" s="54" t="str">
        <f>IF($A92&lt;='All Results'!$B$4,"",IF(SUM('MissFill 1'!AF$2:AF92)=0,"",(IF('MissFill 1'!AF92/SUM('MissFill 1'!AF$2:AF92)&gt;0.01,"",IF('MissFill 1'!AF91/SUM('MissFill 1'!AF$2:AF92)&gt;0.01,"",IF('MissFill 1'!AF90/SUM('MissFill 1'!AF$2:AF92)&gt;0.01,"",IF('MissFill 1'!AF89/SUM('MissFill 1'!AF$2:AF92)&gt;0.01,"",DateEnded_5Day!$A92)))))))</f>
        <v/>
      </c>
      <c r="AH92" s="54" t="str">
        <f>IF($A92&lt;='All Results'!$B$4,"",IF(SUM('MissFill 1'!AG$2:AG92)=0,"",(IF('MissFill 1'!AG92/SUM('MissFill 1'!AG$2:AG92)&gt;0.01,"",IF('MissFill 1'!AG91/SUM('MissFill 1'!AG$2:AG92)&gt;0.01,"",IF('MissFill 1'!AG90/SUM('MissFill 1'!AG$2:AG92)&gt;0.01,"",IF('MissFill 1'!AG89/SUM('MissFill 1'!AG$2:AG92)&gt;0.01,"",DateEnded_5Day!$A92)))))))</f>
        <v/>
      </c>
      <c r="AI92" s="54" t="str">
        <f>IF($A92&lt;='All Results'!$B$4,"",IF(SUM('MissFill 1'!AH$2:AH92)=0,"",(IF('MissFill 1'!AH92/SUM('MissFill 1'!AH$2:AH92)&gt;0.01,"",IF('MissFill 1'!AH91/SUM('MissFill 1'!AH$2:AH92)&gt;0.01,"",IF('MissFill 1'!AH90/SUM('MissFill 1'!AH$2:AH92)&gt;0.01,"",IF('MissFill 1'!AH89/SUM('MissFill 1'!AH$2:AH92)&gt;0.01,"",DateEnded_5Day!$A92)))))))</f>
        <v/>
      </c>
      <c r="AJ92" s="54" t="str">
        <f>IF($A92&lt;='All Results'!$B$4,"",IF(SUM('MissFill 1'!AI$2:AI92)=0,"",(IF('MissFill 1'!AI92/SUM('MissFill 1'!AI$2:AI92)&gt;0.01,"",IF('MissFill 1'!AI91/SUM('MissFill 1'!AI$2:AI92)&gt;0.01,"",IF('MissFill 1'!AI90/SUM('MissFill 1'!AI$2:AI92)&gt;0.01,"",IF('MissFill 1'!AI89/SUM('MissFill 1'!AI$2:AI92)&gt;0.01,"",DateEnded_5Day!$A92)))))))</f>
        <v/>
      </c>
      <c r="AK92" s="54" t="str">
        <f>IF($A92&lt;='All Results'!$B$4,"",IF(SUM('MissFill 1'!AJ$2:AJ92)=0,"",(IF('MissFill 1'!AJ92/SUM('MissFill 1'!AJ$2:AJ92)&gt;0.01,"",IF('MissFill 1'!AJ91/SUM('MissFill 1'!AJ$2:AJ92)&gt;0.01,"",IF('MissFill 1'!AJ90/SUM('MissFill 1'!AJ$2:AJ92)&gt;0.01,"",IF('MissFill 1'!AJ89/SUM('MissFill 1'!AJ$2:AJ92)&gt;0.01,"",DateEnded_5Day!$A92)))))))</f>
        <v/>
      </c>
      <c r="AL92" s="54" t="str">
        <f>IF($A92&lt;='All Results'!$B$4,"",IF(SUM('MissFill 1'!AK$2:AK92)=0,"",(IF('MissFill 1'!AK92/SUM('MissFill 1'!AK$2:AK92)&gt;0.01,"",IF('MissFill 1'!AK91/SUM('MissFill 1'!AK$2:AK92)&gt;0.01,"",IF('MissFill 1'!AK90/SUM('MissFill 1'!AK$2:AK92)&gt;0.01,"",IF('MissFill 1'!AK89/SUM('MissFill 1'!AK$2:AK92)&gt;0.01,"",DateEnded_5Day!$A92)))))))</f>
        <v/>
      </c>
      <c r="AM92" s="54" t="str">
        <f>IF($A92&lt;='All Results'!$B$4,"",IF(SUM('MissFill 1'!AL$2:AL92)=0,"",(IF('MissFill 1'!AL92/SUM('MissFill 1'!AL$2:AL92)&gt;0.01,"",IF('MissFill 1'!AL91/SUM('MissFill 1'!AL$2:AL92)&gt;0.01,"",IF('MissFill 1'!AL90/SUM('MissFill 1'!AL$2:AL92)&gt;0.01,"",IF('MissFill 1'!AL89/SUM('MissFill 1'!AL$2:AL92)&gt;0.01,"",DateEnded_5Day!$A92)))))))</f>
        <v/>
      </c>
      <c r="AN92" s="54" t="str">
        <f>IF($A92&lt;='All Results'!$B$4,"",IF(SUM('MissFill 1'!AM$2:AM92)=0,"",(IF('MissFill 1'!AM92/SUM('MissFill 1'!AM$2:AM92)&gt;0.01,"",IF('MissFill 1'!AM91/SUM('MissFill 1'!AM$2:AM92)&gt;0.01,"",IF('MissFill 1'!AM90/SUM('MissFill 1'!AM$2:AM92)&gt;0.01,"",IF('MissFill 1'!AM89/SUM('MissFill 1'!AM$2:AM92)&gt;0.01,"",DateEnded_5Day!$A92)))))))</f>
        <v/>
      </c>
      <c r="AO92" s="54" t="str">
        <f>IF($A92&lt;='All Results'!$B$4,"",IF(SUM('MissFill 1'!AN$2:AN92)=0,"",(IF('MissFill 1'!AN92/SUM('MissFill 1'!AN$2:AN92)&gt;0.01,"",IF('MissFill 1'!AN91/SUM('MissFill 1'!AN$2:AN92)&gt;0.01,"",IF('MissFill 1'!AN90/SUM('MissFill 1'!AN$2:AN92)&gt;0.01,"",IF('MissFill 1'!AN89/SUM('MissFill 1'!AN$2:AN92)&gt;0.01,"",DateEnded_5Day!$A92)))))))</f>
        <v/>
      </c>
      <c r="AP92" s="54" t="str">
        <f>IF($A92&lt;='All Results'!$B$4,"",IF(SUM('MissFill 1'!AO$2:AO92)=0,"",(IF('MissFill 1'!AO92/SUM('MissFill 1'!AO$2:AO92)&gt;0.01,"",IF('MissFill 1'!AO91/SUM('MissFill 1'!AO$2:AO92)&gt;0.01,"",IF('MissFill 1'!AO90/SUM('MissFill 1'!AO$2:AO92)&gt;0.01,"",IF('MissFill 1'!AO89/SUM('MissFill 1'!AO$2:AO92)&gt;0.01,"",DateEnded_5Day!$A92)))))))</f>
        <v/>
      </c>
      <c r="AQ92" s="54" t="str">
        <f>IF($A92&lt;='All Results'!$B$4,"",IF(SUM('MissFill 1'!AP$2:AP92)=0,"",(IF('MissFill 1'!AP92/SUM('MissFill 1'!AP$2:AP92)&gt;0.01,"",IF('MissFill 1'!AP91/SUM('MissFill 1'!AP$2:AP92)&gt;0.01,"",IF('MissFill 1'!AP90/SUM('MissFill 1'!AP$2:AP92)&gt;0.01,"",IF('MissFill 1'!AP89/SUM('MissFill 1'!AP$2:AP92)&gt;0.01,"",DateEnded_5Day!$A92)))))))</f>
        <v/>
      </c>
      <c r="AR92" s="54" t="str">
        <f>IF($A92&lt;='All Results'!$B$4,"",IF(SUM('MissFill 1'!AQ$2:AQ92)=0,"",(IF('MissFill 1'!AQ92/SUM('MissFill 1'!AQ$2:AQ92)&gt;0.01,"",IF('MissFill 1'!AQ91/SUM('MissFill 1'!AQ$2:AQ92)&gt;0.01,"",IF('MissFill 1'!AQ90/SUM('MissFill 1'!AQ$2:AQ92)&gt;0.01,"",IF('MissFill 1'!AQ89/SUM('MissFill 1'!AQ$2:AQ92)&gt;0.01,"",DateEnded_5Day!$A92)))))))</f>
        <v/>
      </c>
      <c r="AS92" s="54" t="str">
        <f>IF($A92&lt;='All Results'!$B$4,"",IF(SUM('MissFill 1'!AR$2:AR92)=0,"",(IF('MissFill 1'!AR92/SUM('MissFill 1'!AR$2:AR92)&gt;0.01,"",IF('MissFill 1'!AR91/SUM('MissFill 1'!AR$2:AR92)&gt;0.01,"",IF('MissFill 1'!AR90/SUM('MissFill 1'!AR$2:AR92)&gt;0.01,"",IF('MissFill 1'!AR89/SUM('MissFill 1'!AR$2:AR92)&gt;0.01,"",DateEnded_5Day!$A92)))))))</f>
        <v/>
      </c>
      <c r="AT92" s="54" t="str">
        <f>IF($A92&lt;='All Results'!$B$4,"",IF(SUM('MissFill 1'!AS$2:AS92)=0,"",(IF('MissFill 1'!AS92/SUM('MissFill 1'!AS$2:AS92)&gt;0.01,"",IF('MissFill 1'!AS91/SUM('MissFill 1'!AS$2:AS92)&gt;0.01,"",IF('MissFill 1'!AS90/SUM('MissFill 1'!AS$2:AS92)&gt;0.01,"",IF('MissFill 1'!AS89/SUM('MissFill 1'!AS$2:AS92)&gt;0.01,"",DateEnded_5Day!$A92)))))))</f>
        <v/>
      </c>
      <c r="AU92" s="54" t="str">
        <f>IF($A92&lt;='All Results'!$B$4,"",IF(SUM('MissFill 1'!AT$2:AT92)=0,"",(IF('MissFill 1'!AT92/SUM('MissFill 1'!AT$2:AT92)&gt;0.01,"",IF('MissFill 1'!AT91/SUM('MissFill 1'!AT$2:AT92)&gt;0.01,"",IF('MissFill 1'!AT90/SUM('MissFill 1'!AT$2:AT92)&gt;0.01,"",IF('MissFill 1'!AT89/SUM('MissFill 1'!AT$2:AT92)&gt;0.01,"",DateEnded_5Day!$A92)))))))</f>
        <v/>
      </c>
      <c r="AV92" s="54" t="str">
        <f>IF($A92&lt;='All Results'!$B$4,"",IF(SUM('MissFill 1'!AU$2:AU92)=0,"",(IF('MissFill 1'!AU92/SUM('MissFill 1'!AU$2:AU92)&gt;0.01,"",IF('MissFill 1'!AU91/SUM('MissFill 1'!AU$2:AU92)&gt;0.01,"",IF('MissFill 1'!AU90/SUM('MissFill 1'!AU$2:AU92)&gt;0.01,"",IF('MissFill 1'!AU89/SUM('MissFill 1'!AU$2:AU92)&gt;0.01,"",DateEnded_5Day!$A92)))))))</f>
        <v/>
      </c>
      <c r="AW92" s="54" t="str">
        <f>IF($A92&lt;='All Results'!$B$4,"",IF(SUM('MissFill 1'!AV$2:AV92)=0,"",(IF('MissFill 1'!AV92/SUM('MissFill 1'!AV$2:AV92)&gt;0.01,"",IF('MissFill 1'!AV91/SUM('MissFill 1'!AV$2:AV92)&gt;0.01,"",IF('MissFill 1'!AV90/SUM('MissFill 1'!AV$2:AV92)&gt;0.01,"",IF('MissFill 1'!AV89/SUM('MissFill 1'!AV$2:AV92)&gt;0.01,"",DateEnded_5Day!$A92)))))))</f>
        <v/>
      </c>
      <c r="AX92" s="54" t="str">
        <f>IF($A92&lt;='All Results'!$B$4,"",IF(SUM('MissFill 1'!AW$2:AW92)=0,"",(IF('MissFill 1'!AW92/SUM('MissFill 1'!AW$2:AW92)&gt;0.01,"",IF('MissFill 1'!AW91/SUM('MissFill 1'!AW$2:AW92)&gt;0.01,"",IF('MissFill 1'!AW90/SUM('MissFill 1'!AW$2:AW92)&gt;0.01,"",IF('MissFill 1'!AW89/SUM('MissFill 1'!AW$2:AW92)&gt;0.01,"",DateEnded_5Day!$A92)))))))</f>
        <v/>
      </c>
    </row>
    <row r="93" spans="1:50" x14ac:dyDescent="0.25">
      <c r="A93" s="41">
        <v>44438</v>
      </c>
      <c r="B93" s="52">
        <v>242</v>
      </c>
      <c r="C93" s="54" t="str">
        <f>IF($A93&lt;='All Results'!$B$4,"",IF(SUM('MissFill 1'!B$2:B93)=0,"",(IF('MissFill 1'!B93/SUM('MissFill 1'!B$2:B93)&gt;0.01,"",IF('MissFill 1'!B92/SUM('MissFill 1'!B$2:B93)&gt;0.01,"",IF('MissFill 1'!B91/SUM('MissFill 1'!B$2:B93)&gt;0.01,"",IF('MissFill 1'!B90/SUM('MissFill 1'!B$2:B93)&gt;0.01,"",DateEnded_5Day!$A93)))))))</f>
        <v/>
      </c>
      <c r="D93" s="54" t="str">
        <f>IF($A93&lt;='All Results'!$B$4,"",IF(SUM('MissFill 1'!C$2:C93)=0,"",(IF('MissFill 1'!C93/SUM('MissFill 1'!C$2:C93)&gt;0.01,"",IF('MissFill 1'!C92/SUM('MissFill 1'!C$2:C93)&gt;0.01,"",IF('MissFill 1'!C91/SUM('MissFill 1'!C$2:C93)&gt;0.01,"",IF('MissFill 1'!C90/SUM('MissFill 1'!C$2:C93)&gt;0.01,"",DateEnded_5Day!$A93)))))))</f>
        <v/>
      </c>
      <c r="E93" s="54" t="str">
        <f>IF($A93&lt;='All Results'!$B$4,"",IF(SUM('MissFill 1'!D$2:D93)=0,"",(IF('MissFill 1'!D93/SUM('MissFill 1'!D$2:D93)&gt;0.01,"",IF('MissFill 1'!D92/SUM('MissFill 1'!D$2:D93)&gt;0.01,"",IF('MissFill 1'!D91/SUM('MissFill 1'!D$2:D93)&gt;0.01,"",IF('MissFill 1'!D90/SUM('MissFill 1'!D$2:D93)&gt;0.01,"",DateEnded_5Day!$A93)))))))</f>
        <v/>
      </c>
      <c r="F93" s="54" t="str">
        <f>IF($A93&lt;='All Results'!$B$4,"",IF(SUM('MissFill 1'!E$2:E93)=0,"",(IF('MissFill 1'!E93/SUM('MissFill 1'!E$2:E93)&gt;0.01,"",IF('MissFill 1'!E92/SUM('MissFill 1'!E$2:E93)&gt;0.01,"",IF('MissFill 1'!E91/SUM('MissFill 1'!E$2:E93)&gt;0.01,"",IF('MissFill 1'!E90/SUM('MissFill 1'!E$2:E93)&gt;0.01,"",DateEnded_5Day!$A93)))))))</f>
        <v/>
      </c>
      <c r="G93" s="54" t="str">
        <f>IF($A93&lt;='All Results'!$B$4,"",IF(SUM('MissFill 1'!F$2:F93)=0,"",(IF('MissFill 1'!F93/SUM('MissFill 1'!F$2:F93)&gt;0.01,"",IF('MissFill 1'!F92/SUM('MissFill 1'!F$2:F93)&gt;0.01,"",IF('MissFill 1'!F91/SUM('MissFill 1'!F$2:F93)&gt;0.01,"",IF('MissFill 1'!F90/SUM('MissFill 1'!F$2:F93)&gt;0.01,"",DateEnded_5Day!$A93)))))))</f>
        <v/>
      </c>
      <c r="H93" s="54" t="str">
        <f>IF($A93&lt;='All Results'!$B$4,"",IF(SUM('MissFill 1'!G$2:G93)=0,"",(IF('MissFill 1'!G93/SUM('MissFill 1'!G$2:G93)&gt;0.01,"",IF('MissFill 1'!G92/SUM('MissFill 1'!G$2:G93)&gt;0.01,"",IF('MissFill 1'!G91/SUM('MissFill 1'!G$2:G93)&gt;0.01,"",IF('MissFill 1'!G90/SUM('MissFill 1'!G$2:G93)&gt;0.01,"",DateEnded_5Day!$A93)))))))</f>
        <v/>
      </c>
      <c r="I93" s="54" t="str">
        <f>IF($A93&lt;='All Results'!$B$4,"",IF(SUM('MissFill 1'!H$2:H93)=0,"",(IF('MissFill 1'!H93/SUM('MissFill 1'!H$2:H93)&gt;0.01,"",IF('MissFill 1'!H92/SUM('MissFill 1'!H$2:H93)&gt;0.01,"",IF('MissFill 1'!H91/SUM('MissFill 1'!H$2:H93)&gt;0.01,"",IF('MissFill 1'!H90/SUM('MissFill 1'!H$2:H93)&gt;0.01,"",DateEnded_5Day!$A93)))))))</f>
        <v/>
      </c>
      <c r="J93" s="54" t="str">
        <f>IF($A93&lt;='All Results'!$B$4,"",IF(SUM('MissFill 1'!I$2:I93)=0,"",(IF('MissFill 1'!I93/SUM('MissFill 1'!I$2:I93)&gt;0.01,"",IF('MissFill 1'!I92/SUM('MissFill 1'!I$2:I93)&gt;0.01,"",IF('MissFill 1'!I91/SUM('MissFill 1'!I$2:I93)&gt;0.01,"",IF('MissFill 1'!I90/SUM('MissFill 1'!I$2:I93)&gt;0.01,"",DateEnded_5Day!$A93)))))))</f>
        <v/>
      </c>
      <c r="K93" s="54" t="str">
        <f>IF($A93&lt;='All Results'!$B$4,"",IF(SUM('MissFill 1'!J$2:J93)=0,"",(IF('MissFill 1'!J93/SUM('MissFill 1'!J$2:J93)&gt;0.01,"",IF('MissFill 1'!J92/SUM('MissFill 1'!J$2:J93)&gt;0.01,"",IF('MissFill 1'!J91/SUM('MissFill 1'!J$2:J93)&gt;0.01,"",IF('MissFill 1'!J90/SUM('MissFill 1'!J$2:J93)&gt;0.01,"",DateEnded_5Day!$A93)))))))</f>
        <v/>
      </c>
      <c r="L93" s="54" t="str">
        <f>IF($A93&lt;='All Results'!$B$4,"",IF(SUM('MissFill 1'!K$2:K93)=0,"",(IF('MissFill 1'!K93/SUM('MissFill 1'!K$2:K93)&gt;0.01,"",IF('MissFill 1'!K92/SUM('MissFill 1'!K$2:K93)&gt;0.01,"",IF('MissFill 1'!K91/SUM('MissFill 1'!K$2:K93)&gt;0.01,"",IF('MissFill 1'!K90/SUM('MissFill 1'!K$2:K93)&gt;0.01,"",DateEnded_5Day!$A93)))))))</f>
        <v/>
      </c>
      <c r="M93" s="54" t="str">
        <f>IF($A93&lt;='All Results'!$B$4,"",IF(SUM('MissFill 1'!L$2:L93)=0,"",(IF('MissFill 1'!L93/SUM('MissFill 1'!L$2:L93)&gt;0.01,"",IF('MissFill 1'!L92/SUM('MissFill 1'!L$2:L93)&gt;0.01,"",IF('MissFill 1'!L91/SUM('MissFill 1'!L$2:L93)&gt;0.01,"",IF('MissFill 1'!L90/SUM('MissFill 1'!L$2:L93)&gt;0.01,"",DateEnded_5Day!$A93)))))))</f>
        <v/>
      </c>
      <c r="N93" s="54" t="str">
        <f>IF($A93&lt;='All Results'!$B$4,"",IF(SUM('MissFill 1'!M$2:M93)=0,"",(IF('MissFill 1'!M93/SUM('MissFill 1'!M$2:M93)&gt;0.01,"",IF('MissFill 1'!M92/SUM('MissFill 1'!M$2:M93)&gt;0.01,"",IF('MissFill 1'!M91/SUM('MissFill 1'!M$2:M93)&gt;0.01,"",IF('MissFill 1'!M90/SUM('MissFill 1'!M$2:M93)&gt;0.01,"",DateEnded_5Day!$A93)))))))</f>
        <v/>
      </c>
      <c r="O93" s="54" t="str">
        <f>IF($A93&lt;='All Results'!$B$4,"",IF(SUM('MissFill 1'!N$2:N93)=0,"",(IF('MissFill 1'!N93/SUM('MissFill 1'!N$2:N93)&gt;0.01,"",IF('MissFill 1'!N92/SUM('MissFill 1'!N$2:N93)&gt;0.01,"",IF('MissFill 1'!N91/SUM('MissFill 1'!N$2:N93)&gt;0.01,"",IF('MissFill 1'!N90/SUM('MissFill 1'!N$2:N93)&gt;0.01,"",DateEnded_5Day!$A93)))))))</f>
        <v/>
      </c>
      <c r="P93" s="54" t="str">
        <f>IF($A93&lt;='All Results'!$B$4,"",IF(SUM('MissFill 1'!O$2:O93)=0,"",(IF('MissFill 1'!O93/SUM('MissFill 1'!O$2:O93)&gt;0.01,"",IF('MissFill 1'!O92/SUM('MissFill 1'!O$2:O93)&gt;0.01,"",IF('MissFill 1'!O91/SUM('MissFill 1'!O$2:O93)&gt;0.01,"",IF('MissFill 1'!O90/SUM('MissFill 1'!O$2:O93)&gt;0.01,"",DateEnded_5Day!$A93)))))))</f>
        <v/>
      </c>
      <c r="Q93" s="54" t="str">
        <f>IF($A93&lt;='All Results'!$B$4,"",IF(SUM('MissFill 1'!P$2:P93)=0,"",(IF('MissFill 1'!P93/SUM('MissFill 1'!P$2:P93)&gt;0.01,"",IF('MissFill 1'!P92/SUM('MissFill 1'!P$2:P93)&gt;0.01,"",IF('MissFill 1'!P91/SUM('MissFill 1'!P$2:P93)&gt;0.01,"",IF('MissFill 1'!P90/SUM('MissFill 1'!P$2:P93)&gt;0.01,"",DateEnded_5Day!$A93)))))))</f>
        <v/>
      </c>
      <c r="R93" s="54" t="str">
        <f>IF($A93&lt;='All Results'!$B$4,"",IF(SUM('MissFill 1'!Q$2:Q93)=0,"",(IF('MissFill 1'!Q93/SUM('MissFill 1'!Q$2:Q93)&gt;0.01,"",IF('MissFill 1'!Q92/SUM('MissFill 1'!Q$2:Q93)&gt;0.01,"",IF('MissFill 1'!Q91/SUM('MissFill 1'!Q$2:Q93)&gt;0.01,"",IF('MissFill 1'!Q90/SUM('MissFill 1'!Q$2:Q93)&gt;0.01,"",DateEnded_5Day!$A93)))))))</f>
        <v/>
      </c>
      <c r="S93" s="54" t="str">
        <f>IF($A93&lt;='All Results'!$B$4,"",IF(SUM('MissFill 1'!R$2:R93)=0,"",(IF('MissFill 1'!R93/SUM('MissFill 1'!R$2:R93)&gt;0.01,"",IF('MissFill 1'!R92/SUM('MissFill 1'!R$2:R93)&gt;0.01,"",IF('MissFill 1'!R91/SUM('MissFill 1'!R$2:R93)&gt;0.01,"",IF('MissFill 1'!R90/SUM('MissFill 1'!R$2:R93)&gt;0.01,"",DateEnded_5Day!$A93)))))))</f>
        <v/>
      </c>
      <c r="T93" s="54" t="str">
        <f>IF($A93&lt;='All Results'!$B$4,"",IF(SUM('MissFill 1'!S$2:S93)=0,"",(IF('MissFill 1'!S93/SUM('MissFill 1'!S$2:S93)&gt;0.01,"",IF('MissFill 1'!S92/SUM('MissFill 1'!S$2:S93)&gt;0.01,"",IF('MissFill 1'!S91/SUM('MissFill 1'!S$2:S93)&gt;0.01,"",IF('MissFill 1'!S90/SUM('MissFill 1'!S$2:S93)&gt;0.01,"",DateEnded_5Day!$A93)))))))</f>
        <v/>
      </c>
      <c r="U93" s="54" t="str">
        <f>IF($A93&lt;='All Results'!$B$4,"",IF(SUM('MissFill 1'!T$2:T93)=0,"",(IF('MissFill 1'!T93/SUM('MissFill 1'!T$2:T93)&gt;0.01,"",IF('MissFill 1'!T92/SUM('MissFill 1'!T$2:T93)&gt;0.01,"",IF('MissFill 1'!T91/SUM('MissFill 1'!T$2:T93)&gt;0.01,"",IF('MissFill 1'!T90/SUM('MissFill 1'!T$2:T93)&gt;0.01,"",DateEnded_5Day!$A93)))))))</f>
        <v/>
      </c>
      <c r="V93" s="54" t="str">
        <f>IF($A93&lt;='All Results'!$B$4,"",IF(SUM('MissFill 1'!U$2:U93)=0,"",(IF('MissFill 1'!U93/SUM('MissFill 1'!U$2:U93)&gt;0.01,"",IF('MissFill 1'!U92/SUM('MissFill 1'!U$2:U93)&gt;0.01,"",IF('MissFill 1'!U91/SUM('MissFill 1'!U$2:U93)&gt;0.01,"",IF('MissFill 1'!U90/SUM('MissFill 1'!U$2:U93)&gt;0.01,"",DateEnded_5Day!$A93)))))))</f>
        <v/>
      </c>
      <c r="W93" s="54" t="str">
        <f>IF($A93&lt;='All Results'!$B$4,"",IF(SUM('MissFill 1'!V$2:V93)=0,"",(IF('MissFill 1'!V93/SUM('MissFill 1'!V$2:V93)&gt;0.01,"",IF('MissFill 1'!V92/SUM('MissFill 1'!V$2:V93)&gt;0.01,"",IF('MissFill 1'!V91/SUM('MissFill 1'!V$2:V93)&gt;0.01,"",IF('MissFill 1'!V90/SUM('MissFill 1'!V$2:V93)&gt;0.01,"",DateEnded_5Day!$A93)))))))</f>
        <v/>
      </c>
      <c r="X93" s="54" t="str">
        <f>IF($A93&lt;='All Results'!$B$4,"",IF(SUM('MissFill 1'!W$2:W93)=0,"",(IF('MissFill 1'!W93/SUM('MissFill 1'!W$2:W93)&gt;0.01,"",IF('MissFill 1'!W92/SUM('MissFill 1'!W$2:W93)&gt;0.01,"",IF('MissFill 1'!W91/SUM('MissFill 1'!W$2:W93)&gt;0.01,"",IF('MissFill 1'!W90/SUM('MissFill 1'!W$2:W93)&gt;0.01,"",DateEnded_5Day!$A93)))))))</f>
        <v/>
      </c>
      <c r="Y93" s="54" t="str">
        <f>IF($A93&lt;='All Results'!$B$4,"",IF(SUM('MissFill 1'!X$2:X93)=0,"",(IF('MissFill 1'!X93/SUM('MissFill 1'!X$2:X93)&gt;0.01,"",IF('MissFill 1'!X92/SUM('MissFill 1'!X$2:X93)&gt;0.01,"",IF('MissFill 1'!X91/SUM('MissFill 1'!X$2:X93)&gt;0.01,"",IF('MissFill 1'!X90/SUM('MissFill 1'!X$2:X93)&gt;0.01,"",DateEnded_5Day!$A93)))))))</f>
        <v/>
      </c>
      <c r="Z93" s="54" t="str">
        <f>IF($A93&lt;='All Results'!$B$4,"",IF(SUM('MissFill 1'!Y$2:Y93)=0,"",(IF('MissFill 1'!Y93/SUM('MissFill 1'!Y$2:Y93)&gt;0.01,"",IF('MissFill 1'!Y92/SUM('MissFill 1'!Y$2:Y93)&gt;0.01,"",IF('MissFill 1'!Y91/SUM('MissFill 1'!Y$2:Y93)&gt;0.01,"",IF('MissFill 1'!Y90/SUM('MissFill 1'!Y$2:Y93)&gt;0.01,"",DateEnded_5Day!$A93)))))))</f>
        <v/>
      </c>
      <c r="AA93" s="54" t="str">
        <f>IF($A93&lt;='All Results'!$B$4,"",IF(SUM('MissFill 1'!Z$2:Z93)=0,"",(IF('MissFill 1'!Z93/SUM('MissFill 1'!Z$2:Z93)&gt;0.01,"",IF('MissFill 1'!Z92/SUM('MissFill 1'!Z$2:Z93)&gt;0.01,"",IF('MissFill 1'!Z91/SUM('MissFill 1'!Z$2:Z93)&gt;0.01,"",IF('MissFill 1'!Z90/SUM('MissFill 1'!Z$2:Z93)&gt;0.01,"",DateEnded_5Day!$A93)))))))</f>
        <v/>
      </c>
      <c r="AB93" s="54" t="str">
        <f>IF($A93&lt;='All Results'!$B$4,"",IF(SUM('MissFill 1'!AA$2:AA93)=0,"",(IF('MissFill 1'!AA93/SUM('MissFill 1'!AA$2:AA93)&gt;0.01,"",IF('MissFill 1'!AA92/SUM('MissFill 1'!AA$2:AA93)&gt;0.01,"",IF('MissFill 1'!AA91/SUM('MissFill 1'!AA$2:AA93)&gt;0.01,"",IF('MissFill 1'!AA90/SUM('MissFill 1'!AA$2:AA93)&gt;0.01,"",DateEnded_5Day!$A93)))))))</f>
        <v/>
      </c>
      <c r="AC93" s="54" t="str">
        <f>IF($A93&lt;='All Results'!$B$4,"",IF(SUM('MissFill 1'!AB$2:AB93)=0,"",(IF('MissFill 1'!AB93/SUM('MissFill 1'!AB$2:AB93)&gt;0.01,"",IF('MissFill 1'!AB92/SUM('MissFill 1'!AB$2:AB93)&gt;0.01,"",IF('MissFill 1'!AB91/SUM('MissFill 1'!AB$2:AB93)&gt;0.01,"",IF('MissFill 1'!AB90/SUM('MissFill 1'!AB$2:AB93)&gt;0.01,"",DateEnded_5Day!$A93)))))))</f>
        <v/>
      </c>
      <c r="AD93" s="54" t="str">
        <f>IF($A93&lt;='All Results'!$B$4,"",IF(SUM('MissFill 1'!AC$2:AC93)=0,"",(IF('MissFill 1'!AC93/SUM('MissFill 1'!AC$2:AC93)&gt;0.01,"",IF('MissFill 1'!AC92/SUM('MissFill 1'!AC$2:AC93)&gt;0.01,"",IF('MissFill 1'!AC91/SUM('MissFill 1'!AC$2:AC93)&gt;0.01,"",IF('MissFill 1'!AC90/SUM('MissFill 1'!AC$2:AC93)&gt;0.01,"",DateEnded_5Day!$A93)))))))</f>
        <v/>
      </c>
      <c r="AE93" s="54" t="str">
        <f>IF($A93&lt;='All Results'!$B$4,"",IF(SUM('MissFill 1'!AD$2:AD93)=0,"",(IF('MissFill 1'!AD93/SUM('MissFill 1'!AD$2:AD93)&gt;0.01,"",IF('MissFill 1'!AD92/SUM('MissFill 1'!AD$2:AD93)&gt;0.01,"",IF('MissFill 1'!AD91/SUM('MissFill 1'!AD$2:AD93)&gt;0.01,"",IF('MissFill 1'!AD90/SUM('MissFill 1'!AD$2:AD93)&gt;0.01,"",DateEnded_5Day!$A93)))))))</f>
        <v/>
      </c>
      <c r="AF93" s="54" t="str">
        <f>IF($A93&lt;='All Results'!$B$4,"",IF(SUM('MissFill 1'!AE$2:AE93)=0,"",(IF('MissFill 1'!AE93/SUM('MissFill 1'!AE$2:AE93)&gt;0.01,"",IF('MissFill 1'!AE92/SUM('MissFill 1'!AE$2:AE93)&gt;0.01,"",IF('MissFill 1'!AE91/SUM('MissFill 1'!AE$2:AE93)&gt;0.01,"",IF('MissFill 1'!AE90/SUM('MissFill 1'!AE$2:AE93)&gt;0.01,"",DateEnded_5Day!$A93)))))))</f>
        <v/>
      </c>
      <c r="AG93" s="54" t="str">
        <f>IF($A93&lt;='All Results'!$B$4,"",IF(SUM('MissFill 1'!AF$2:AF93)=0,"",(IF('MissFill 1'!AF93/SUM('MissFill 1'!AF$2:AF93)&gt;0.01,"",IF('MissFill 1'!AF92/SUM('MissFill 1'!AF$2:AF93)&gt;0.01,"",IF('MissFill 1'!AF91/SUM('MissFill 1'!AF$2:AF93)&gt;0.01,"",IF('MissFill 1'!AF90/SUM('MissFill 1'!AF$2:AF93)&gt;0.01,"",DateEnded_5Day!$A93)))))))</f>
        <v/>
      </c>
      <c r="AH93" s="54" t="str">
        <f>IF($A93&lt;='All Results'!$B$4,"",IF(SUM('MissFill 1'!AG$2:AG93)=0,"",(IF('MissFill 1'!AG93/SUM('MissFill 1'!AG$2:AG93)&gt;0.01,"",IF('MissFill 1'!AG92/SUM('MissFill 1'!AG$2:AG93)&gt;0.01,"",IF('MissFill 1'!AG91/SUM('MissFill 1'!AG$2:AG93)&gt;0.01,"",IF('MissFill 1'!AG90/SUM('MissFill 1'!AG$2:AG93)&gt;0.01,"",DateEnded_5Day!$A93)))))))</f>
        <v/>
      </c>
      <c r="AI93" s="54" t="str">
        <f>IF($A93&lt;='All Results'!$B$4,"",IF(SUM('MissFill 1'!AH$2:AH93)=0,"",(IF('MissFill 1'!AH93/SUM('MissFill 1'!AH$2:AH93)&gt;0.01,"",IF('MissFill 1'!AH92/SUM('MissFill 1'!AH$2:AH93)&gt;0.01,"",IF('MissFill 1'!AH91/SUM('MissFill 1'!AH$2:AH93)&gt;0.01,"",IF('MissFill 1'!AH90/SUM('MissFill 1'!AH$2:AH93)&gt;0.01,"",DateEnded_5Day!$A93)))))))</f>
        <v/>
      </c>
      <c r="AJ93" s="54" t="str">
        <f>IF($A93&lt;='All Results'!$B$4,"",IF(SUM('MissFill 1'!AI$2:AI93)=0,"",(IF('MissFill 1'!AI93/SUM('MissFill 1'!AI$2:AI93)&gt;0.01,"",IF('MissFill 1'!AI92/SUM('MissFill 1'!AI$2:AI93)&gt;0.01,"",IF('MissFill 1'!AI91/SUM('MissFill 1'!AI$2:AI93)&gt;0.01,"",IF('MissFill 1'!AI90/SUM('MissFill 1'!AI$2:AI93)&gt;0.01,"",DateEnded_5Day!$A93)))))))</f>
        <v/>
      </c>
      <c r="AK93" s="54" t="str">
        <f>IF($A93&lt;='All Results'!$B$4,"",IF(SUM('MissFill 1'!AJ$2:AJ93)=0,"",(IF('MissFill 1'!AJ93/SUM('MissFill 1'!AJ$2:AJ93)&gt;0.01,"",IF('MissFill 1'!AJ92/SUM('MissFill 1'!AJ$2:AJ93)&gt;0.01,"",IF('MissFill 1'!AJ91/SUM('MissFill 1'!AJ$2:AJ93)&gt;0.01,"",IF('MissFill 1'!AJ90/SUM('MissFill 1'!AJ$2:AJ93)&gt;0.01,"",DateEnded_5Day!$A93)))))))</f>
        <v/>
      </c>
      <c r="AL93" s="54" t="str">
        <f>IF($A93&lt;='All Results'!$B$4,"",IF(SUM('MissFill 1'!AK$2:AK93)=0,"",(IF('MissFill 1'!AK93/SUM('MissFill 1'!AK$2:AK93)&gt;0.01,"",IF('MissFill 1'!AK92/SUM('MissFill 1'!AK$2:AK93)&gt;0.01,"",IF('MissFill 1'!AK91/SUM('MissFill 1'!AK$2:AK93)&gt;0.01,"",IF('MissFill 1'!AK90/SUM('MissFill 1'!AK$2:AK93)&gt;0.01,"",DateEnded_5Day!$A93)))))))</f>
        <v/>
      </c>
      <c r="AM93" s="54" t="str">
        <f>IF($A93&lt;='All Results'!$B$4,"",IF(SUM('MissFill 1'!AL$2:AL93)=0,"",(IF('MissFill 1'!AL93/SUM('MissFill 1'!AL$2:AL93)&gt;0.01,"",IF('MissFill 1'!AL92/SUM('MissFill 1'!AL$2:AL93)&gt;0.01,"",IF('MissFill 1'!AL91/SUM('MissFill 1'!AL$2:AL93)&gt;0.01,"",IF('MissFill 1'!AL90/SUM('MissFill 1'!AL$2:AL93)&gt;0.01,"",DateEnded_5Day!$A93)))))))</f>
        <v/>
      </c>
      <c r="AN93" s="54" t="str">
        <f>IF($A93&lt;='All Results'!$B$4,"",IF(SUM('MissFill 1'!AM$2:AM93)=0,"",(IF('MissFill 1'!AM93/SUM('MissFill 1'!AM$2:AM93)&gt;0.01,"",IF('MissFill 1'!AM92/SUM('MissFill 1'!AM$2:AM93)&gt;0.01,"",IF('MissFill 1'!AM91/SUM('MissFill 1'!AM$2:AM93)&gt;0.01,"",IF('MissFill 1'!AM90/SUM('MissFill 1'!AM$2:AM93)&gt;0.01,"",DateEnded_5Day!$A93)))))))</f>
        <v/>
      </c>
      <c r="AO93" s="54" t="str">
        <f>IF($A93&lt;='All Results'!$B$4,"",IF(SUM('MissFill 1'!AN$2:AN93)=0,"",(IF('MissFill 1'!AN93/SUM('MissFill 1'!AN$2:AN93)&gt;0.01,"",IF('MissFill 1'!AN92/SUM('MissFill 1'!AN$2:AN93)&gt;0.01,"",IF('MissFill 1'!AN91/SUM('MissFill 1'!AN$2:AN93)&gt;0.01,"",IF('MissFill 1'!AN90/SUM('MissFill 1'!AN$2:AN93)&gt;0.01,"",DateEnded_5Day!$A93)))))))</f>
        <v/>
      </c>
      <c r="AP93" s="54" t="str">
        <f>IF($A93&lt;='All Results'!$B$4,"",IF(SUM('MissFill 1'!AO$2:AO93)=0,"",(IF('MissFill 1'!AO93/SUM('MissFill 1'!AO$2:AO93)&gt;0.01,"",IF('MissFill 1'!AO92/SUM('MissFill 1'!AO$2:AO93)&gt;0.01,"",IF('MissFill 1'!AO91/SUM('MissFill 1'!AO$2:AO93)&gt;0.01,"",IF('MissFill 1'!AO90/SUM('MissFill 1'!AO$2:AO93)&gt;0.01,"",DateEnded_5Day!$A93)))))))</f>
        <v/>
      </c>
      <c r="AQ93" s="54" t="str">
        <f>IF($A93&lt;='All Results'!$B$4,"",IF(SUM('MissFill 1'!AP$2:AP93)=0,"",(IF('MissFill 1'!AP93/SUM('MissFill 1'!AP$2:AP93)&gt;0.01,"",IF('MissFill 1'!AP92/SUM('MissFill 1'!AP$2:AP93)&gt;0.01,"",IF('MissFill 1'!AP91/SUM('MissFill 1'!AP$2:AP93)&gt;0.01,"",IF('MissFill 1'!AP90/SUM('MissFill 1'!AP$2:AP93)&gt;0.01,"",DateEnded_5Day!$A93)))))))</f>
        <v/>
      </c>
      <c r="AR93" s="54" t="str">
        <f>IF($A93&lt;='All Results'!$B$4,"",IF(SUM('MissFill 1'!AQ$2:AQ93)=0,"",(IF('MissFill 1'!AQ93/SUM('MissFill 1'!AQ$2:AQ93)&gt;0.01,"",IF('MissFill 1'!AQ92/SUM('MissFill 1'!AQ$2:AQ93)&gt;0.01,"",IF('MissFill 1'!AQ91/SUM('MissFill 1'!AQ$2:AQ93)&gt;0.01,"",IF('MissFill 1'!AQ90/SUM('MissFill 1'!AQ$2:AQ93)&gt;0.01,"",DateEnded_5Day!$A93)))))))</f>
        <v/>
      </c>
      <c r="AS93" s="54" t="str">
        <f>IF($A93&lt;='All Results'!$B$4,"",IF(SUM('MissFill 1'!AR$2:AR93)=0,"",(IF('MissFill 1'!AR93/SUM('MissFill 1'!AR$2:AR93)&gt;0.01,"",IF('MissFill 1'!AR92/SUM('MissFill 1'!AR$2:AR93)&gt;0.01,"",IF('MissFill 1'!AR91/SUM('MissFill 1'!AR$2:AR93)&gt;0.01,"",IF('MissFill 1'!AR90/SUM('MissFill 1'!AR$2:AR93)&gt;0.01,"",DateEnded_5Day!$A93)))))))</f>
        <v/>
      </c>
      <c r="AT93" s="54" t="str">
        <f>IF($A93&lt;='All Results'!$B$4,"",IF(SUM('MissFill 1'!AS$2:AS93)=0,"",(IF('MissFill 1'!AS93/SUM('MissFill 1'!AS$2:AS93)&gt;0.01,"",IF('MissFill 1'!AS92/SUM('MissFill 1'!AS$2:AS93)&gt;0.01,"",IF('MissFill 1'!AS91/SUM('MissFill 1'!AS$2:AS93)&gt;0.01,"",IF('MissFill 1'!AS90/SUM('MissFill 1'!AS$2:AS93)&gt;0.01,"",DateEnded_5Day!$A93)))))))</f>
        <v/>
      </c>
      <c r="AU93" s="54" t="str">
        <f>IF($A93&lt;='All Results'!$B$4,"",IF(SUM('MissFill 1'!AT$2:AT93)=0,"",(IF('MissFill 1'!AT93/SUM('MissFill 1'!AT$2:AT93)&gt;0.01,"",IF('MissFill 1'!AT92/SUM('MissFill 1'!AT$2:AT93)&gt;0.01,"",IF('MissFill 1'!AT91/SUM('MissFill 1'!AT$2:AT93)&gt;0.01,"",IF('MissFill 1'!AT90/SUM('MissFill 1'!AT$2:AT93)&gt;0.01,"",DateEnded_5Day!$A93)))))))</f>
        <v/>
      </c>
      <c r="AV93" s="54" t="str">
        <f>IF($A93&lt;='All Results'!$B$4,"",IF(SUM('MissFill 1'!AU$2:AU93)=0,"",(IF('MissFill 1'!AU93/SUM('MissFill 1'!AU$2:AU93)&gt;0.01,"",IF('MissFill 1'!AU92/SUM('MissFill 1'!AU$2:AU93)&gt;0.01,"",IF('MissFill 1'!AU91/SUM('MissFill 1'!AU$2:AU93)&gt;0.01,"",IF('MissFill 1'!AU90/SUM('MissFill 1'!AU$2:AU93)&gt;0.01,"",DateEnded_5Day!$A93)))))))</f>
        <v/>
      </c>
      <c r="AW93" s="54" t="str">
        <f>IF($A93&lt;='All Results'!$B$4,"",IF(SUM('MissFill 1'!AV$2:AV93)=0,"",(IF('MissFill 1'!AV93/SUM('MissFill 1'!AV$2:AV93)&gt;0.01,"",IF('MissFill 1'!AV92/SUM('MissFill 1'!AV$2:AV93)&gt;0.01,"",IF('MissFill 1'!AV91/SUM('MissFill 1'!AV$2:AV93)&gt;0.01,"",IF('MissFill 1'!AV90/SUM('MissFill 1'!AV$2:AV93)&gt;0.01,"",DateEnded_5Day!$A93)))))))</f>
        <v/>
      </c>
      <c r="AX93" s="54" t="str">
        <f>IF($A93&lt;='All Results'!$B$4,"",IF(SUM('MissFill 1'!AW$2:AW93)=0,"",(IF('MissFill 1'!AW93/SUM('MissFill 1'!AW$2:AW93)&gt;0.01,"",IF('MissFill 1'!AW92/SUM('MissFill 1'!AW$2:AW93)&gt;0.01,"",IF('MissFill 1'!AW91/SUM('MissFill 1'!AW$2:AW93)&gt;0.01,"",IF('MissFill 1'!AW90/SUM('MissFill 1'!AW$2:AW93)&gt;0.01,"",DateEnded_5Day!$A93)))))))</f>
        <v/>
      </c>
    </row>
    <row r="94" spans="1:50" x14ac:dyDescent="0.25">
      <c r="A94" s="41">
        <v>44439</v>
      </c>
      <c r="B94" s="52">
        <v>243</v>
      </c>
      <c r="C94" s="54" t="str">
        <f>IF($A94&lt;='All Results'!$B$4,"",IF(SUM('MissFill 1'!B$2:B94)=0,"",(IF('MissFill 1'!B94/SUM('MissFill 1'!B$2:B94)&gt;0.01,"",IF('MissFill 1'!B93/SUM('MissFill 1'!B$2:B94)&gt;0.01,"",IF('MissFill 1'!B92/SUM('MissFill 1'!B$2:B94)&gt;0.01,"",IF('MissFill 1'!B91/SUM('MissFill 1'!B$2:B94)&gt;0.01,"",DateEnded_5Day!$A94)))))))</f>
        <v/>
      </c>
      <c r="D94" s="54" t="str">
        <f>IF($A94&lt;='All Results'!$B$4,"",IF(SUM('MissFill 1'!C$2:C94)=0,"",(IF('MissFill 1'!C94/SUM('MissFill 1'!C$2:C94)&gt;0.01,"",IF('MissFill 1'!C93/SUM('MissFill 1'!C$2:C94)&gt;0.01,"",IF('MissFill 1'!C92/SUM('MissFill 1'!C$2:C94)&gt;0.01,"",IF('MissFill 1'!C91/SUM('MissFill 1'!C$2:C94)&gt;0.01,"",DateEnded_5Day!$A94)))))))</f>
        <v/>
      </c>
      <c r="E94" s="54" t="str">
        <f>IF($A94&lt;='All Results'!$B$4,"",IF(SUM('MissFill 1'!D$2:D94)=0,"",(IF('MissFill 1'!D94/SUM('MissFill 1'!D$2:D94)&gt;0.01,"",IF('MissFill 1'!D93/SUM('MissFill 1'!D$2:D94)&gt;0.01,"",IF('MissFill 1'!D92/SUM('MissFill 1'!D$2:D94)&gt;0.01,"",IF('MissFill 1'!D91/SUM('MissFill 1'!D$2:D94)&gt;0.01,"",DateEnded_5Day!$A94)))))))</f>
        <v/>
      </c>
      <c r="F94" s="54" t="str">
        <f>IF($A94&lt;='All Results'!$B$4,"",IF(SUM('MissFill 1'!E$2:E94)=0,"",(IF('MissFill 1'!E94/SUM('MissFill 1'!E$2:E94)&gt;0.01,"",IF('MissFill 1'!E93/SUM('MissFill 1'!E$2:E94)&gt;0.01,"",IF('MissFill 1'!E92/SUM('MissFill 1'!E$2:E94)&gt;0.01,"",IF('MissFill 1'!E91/SUM('MissFill 1'!E$2:E94)&gt;0.01,"",DateEnded_5Day!$A94)))))))</f>
        <v/>
      </c>
      <c r="G94" s="54" t="str">
        <f>IF($A94&lt;='All Results'!$B$4,"",IF(SUM('MissFill 1'!F$2:F94)=0,"",(IF('MissFill 1'!F94/SUM('MissFill 1'!F$2:F94)&gt;0.01,"",IF('MissFill 1'!F93/SUM('MissFill 1'!F$2:F94)&gt;0.01,"",IF('MissFill 1'!F92/SUM('MissFill 1'!F$2:F94)&gt;0.01,"",IF('MissFill 1'!F91/SUM('MissFill 1'!F$2:F94)&gt;0.01,"",DateEnded_5Day!$A94)))))))</f>
        <v/>
      </c>
      <c r="H94" s="54" t="str">
        <f>IF($A94&lt;='All Results'!$B$4,"",IF(SUM('MissFill 1'!G$2:G94)=0,"",(IF('MissFill 1'!G94/SUM('MissFill 1'!G$2:G94)&gt;0.01,"",IF('MissFill 1'!G93/SUM('MissFill 1'!G$2:G94)&gt;0.01,"",IF('MissFill 1'!G92/SUM('MissFill 1'!G$2:G94)&gt;0.01,"",IF('MissFill 1'!G91/SUM('MissFill 1'!G$2:G94)&gt;0.01,"",DateEnded_5Day!$A94)))))))</f>
        <v/>
      </c>
      <c r="I94" s="54" t="str">
        <f>IF($A94&lt;='All Results'!$B$4,"",IF(SUM('MissFill 1'!H$2:H94)=0,"",(IF('MissFill 1'!H94/SUM('MissFill 1'!H$2:H94)&gt;0.01,"",IF('MissFill 1'!H93/SUM('MissFill 1'!H$2:H94)&gt;0.01,"",IF('MissFill 1'!H92/SUM('MissFill 1'!H$2:H94)&gt;0.01,"",IF('MissFill 1'!H91/SUM('MissFill 1'!H$2:H94)&gt;0.01,"",DateEnded_5Day!$A94)))))))</f>
        <v/>
      </c>
      <c r="J94" s="54" t="str">
        <f>IF($A94&lt;='All Results'!$B$4,"",IF(SUM('MissFill 1'!I$2:I94)=0,"",(IF('MissFill 1'!I94/SUM('MissFill 1'!I$2:I94)&gt;0.01,"",IF('MissFill 1'!I93/SUM('MissFill 1'!I$2:I94)&gt;0.01,"",IF('MissFill 1'!I92/SUM('MissFill 1'!I$2:I94)&gt;0.01,"",IF('MissFill 1'!I91/SUM('MissFill 1'!I$2:I94)&gt;0.01,"",DateEnded_5Day!$A94)))))))</f>
        <v/>
      </c>
      <c r="K94" s="54" t="str">
        <f>IF($A94&lt;='All Results'!$B$4,"",IF(SUM('MissFill 1'!J$2:J94)=0,"",(IF('MissFill 1'!J94/SUM('MissFill 1'!J$2:J94)&gt;0.01,"",IF('MissFill 1'!J93/SUM('MissFill 1'!J$2:J94)&gt;0.01,"",IF('MissFill 1'!J92/SUM('MissFill 1'!J$2:J94)&gt;0.01,"",IF('MissFill 1'!J91/SUM('MissFill 1'!J$2:J94)&gt;0.01,"",DateEnded_5Day!$A94)))))))</f>
        <v/>
      </c>
      <c r="L94" s="54" t="str">
        <f>IF($A94&lt;='All Results'!$B$4,"",IF(SUM('MissFill 1'!K$2:K94)=0,"",(IF('MissFill 1'!K94/SUM('MissFill 1'!K$2:K94)&gt;0.01,"",IF('MissFill 1'!K93/SUM('MissFill 1'!K$2:K94)&gt;0.01,"",IF('MissFill 1'!K92/SUM('MissFill 1'!K$2:K94)&gt;0.01,"",IF('MissFill 1'!K91/SUM('MissFill 1'!K$2:K94)&gt;0.01,"",DateEnded_5Day!$A94)))))))</f>
        <v/>
      </c>
      <c r="M94" s="54" t="str">
        <f>IF($A94&lt;='All Results'!$B$4,"",IF(SUM('MissFill 1'!L$2:L94)=0,"",(IF('MissFill 1'!L94/SUM('MissFill 1'!L$2:L94)&gt;0.01,"",IF('MissFill 1'!L93/SUM('MissFill 1'!L$2:L94)&gt;0.01,"",IF('MissFill 1'!L92/SUM('MissFill 1'!L$2:L94)&gt;0.01,"",IF('MissFill 1'!L91/SUM('MissFill 1'!L$2:L94)&gt;0.01,"",DateEnded_5Day!$A94)))))))</f>
        <v/>
      </c>
      <c r="N94" s="54" t="str">
        <f>IF($A94&lt;='All Results'!$B$4,"",IF(SUM('MissFill 1'!M$2:M94)=0,"",(IF('MissFill 1'!M94/SUM('MissFill 1'!M$2:M94)&gt;0.01,"",IF('MissFill 1'!M93/SUM('MissFill 1'!M$2:M94)&gt;0.01,"",IF('MissFill 1'!M92/SUM('MissFill 1'!M$2:M94)&gt;0.01,"",IF('MissFill 1'!M91/SUM('MissFill 1'!M$2:M94)&gt;0.01,"",DateEnded_5Day!$A94)))))))</f>
        <v/>
      </c>
      <c r="O94" s="54" t="str">
        <f>IF($A94&lt;='All Results'!$B$4,"",IF(SUM('MissFill 1'!N$2:N94)=0,"",(IF('MissFill 1'!N94/SUM('MissFill 1'!N$2:N94)&gt;0.01,"",IF('MissFill 1'!N93/SUM('MissFill 1'!N$2:N94)&gt;0.01,"",IF('MissFill 1'!N92/SUM('MissFill 1'!N$2:N94)&gt;0.01,"",IF('MissFill 1'!N91/SUM('MissFill 1'!N$2:N94)&gt;0.01,"",DateEnded_5Day!$A94)))))))</f>
        <v/>
      </c>
      <c r="P94" s="54" t="str">
        <f>IF($A94&lt;='All Results'!$B$4,"",IF(SUM('MissFill 1'!O$2:O94)=0,"",(IF('MissFill 1'!O94/SUM('MissFill 1'!O$2:O94)&gt;0.01,"",IF('MissFill 1'!O93/SUM('MissFill 1'!O$2:O94)&gt;0.01,"",IF('MissFill 1'!O92/SUM('MissFill 1'!O$2:O94)&gt;0.01,"",IF('MissFill 1'!O91/SUM('MissFill 1'!O$2:O94)&gt;0.01,"",DateEnded_5Day!$A94)))))))</f>
        <v/>
      </c>
      <c r="Q94" s="54" t="str">
        <f>IF($A94&lt;='All Results'!$B$4,"",IF(SUM('MissFill 1'!P$2:P94)=0,"",(IF('MissFill 1'!P94/SUM('MissFill 1'!P$2:P94)&gt;0.01,"",IF('MissFill 1'!P93/SUM('MissFill 1'!P$2:P94)&gt;0.01,"",IF('MissFill 1'!P92/SUM('MissFill 1'!P$2:P94)&gt;0.01,"",IF('MissFill 1'!P91/SUM('MissFill 1'!P$2:P94)&gt;0.01,"",DateEnded_5Day!$A94)))))))</f>
        <v/>
      </c>
      <c r="R94" s="54" t="str">
        <f>IF($A94&lt;='All Results'!$B$4,"",IF(SUM('MissFill 1'!Q$2:Q94)=0,"",(IF('MissFill 1'!Q94/SUM('MissFill 1'!Q$2:Q94)&gt;0.01,"",IF('MissFill 1'!Q93/SUM('MissFill 1'!Q$2:Q94)&gt;0.01,"",IF('MissFill 1'!Q92/SUM('MissFill 1'!Q$2:Q94)&gt;0.01,"",IF('MissFill 1'!Q91/SUM('MissFill 1'!Q$2:Q94)&gt;0.01,"",DateEnded_5Day!$A94)))))))</f>
        <v/>
      </c>
      <c r="S94" s="54" t="str">
        <f>IF($A94&lt;='All Results'!$B$4,"",IF(SUM('MissFill 1'!R$2:R94)=0,"",(IF('MissFill 1'!R94/SUM('MissFill 1'!R$2:R94)&gt;0.01,"",IF('MissFill 1'!R93/SUM('MissFill 1'!R$2:R94)&gt;0.01,"",IF('MissFill 1'!R92/SUM('MissFill 1'!R$2:R94)&gt;0.01,"",IF('MissFill 1'!R91/SUM('MissFill 1'!R$2:R94)&gt;0.01,"",DateEnded_5Day!$A94)))))))</f>
        <v/>
      </c>
      <c r="T94" s="54" t="str">
        <f>IF($A94&lt;='All Results'!$B$4,"",IF(SUM('MissFill 1'!S$2:S94)=0,"",(IF('MissFill 1'!S94/SUM('MissFill 1'!S$2:S94)&gt;0.01,"",IF('MissFill 1'!S93/SUM('MissFill 1'!S$2:S94)&gt;0.01,"",IF('MissFill 1'!S92/SUM('MissFill 1'!S$2:S94)&gt;0.01,"",IF('MissFill 1'!S91/SUM('MissFill 1'!S$2:S94)&gt;0.01,"",DateEnded_5Day!$A94)))))))</f>
        <v/>
      </c>
      <c r="U94" s="54" t="str">
        <f>IF($A94&lt;='All Results'!$B$4,"",IF(SUM('MissFill 1'!T$2:T94)=0,"",(IF('MissFill 1'!T94/SUM('MissFill 1'!T$2:T94)&gt;0.01,"",IF('MissFill 1'!T93/SUM('MissFill 1'!T$2:T94)&gt;0.01,"",IF('MissFill 1'!T92/SUM('MissFill 1'!T$2:T94)&gt;0.01,"",IF('MissFill 1'!T91/SUM('MissFill 1'!T$2:T94)&gt;0.01,"",DateEnded_5Day!$A94)))))))</f>
        <v/>
      </c>
      <c r="V94" s="54" t="str">
        <f>IF($A94&lt;='All Results'!$B$4,"",IF(SUM('MissFill 1'!U$2:U94)=0,"",(IF('MissFill 1'!U94/SUM('MissFill 1'!U$2:U94)&gt;0.01,"",IF('MissFill 1'!U93/SUM('MissFill 1'!U$2:U94)&gt;0.01,"",IF('MissFill 1'!U92/SUM('MissFill 1'!U$2:U94)&gt;0.01,"",IF('MissFill 1'!U91/SUM('MissFill 1'!U$2:U94)&gt;0.01,"",DateEnded_5Day!$A94)))))))</f>
        <v/>
      </c>
      <c r="W94" s="54" t="str">
        <f>IF($A94&lt;='All Results'!$B$4,"",IF(SUM('MissFill 1'!V$2:V94)=0,"",(IF('MissFill 1'!V94/SUM('MissFill 1'!V$2:V94)&gt;0.01,"",IF('MissFill 1'!V93/SUM('MissFill 1'!V$2:V94)&gt;0.01,"",IF('MissFill 1'!V92/SUM('MissFill 1'!V$2:V94)&gt;0.01,"",IF('MissFill 1'!V91/SUM('MissFill 1'!V$2:V94)&gt;0.01,"",DateEnded_5Day!$A94)))))))</f>
        <v/>
      </c>
      <c r="X94" s="54" t="str">
        <f>IF($A94&lt;='All Results'!$B$4,"",IF(SUM('MissFill 1'!W$2:W94)=0,"",(IF('MissFill 1'!W94/SUM('MissFill 1'!W$2:W94)&gt;0.01,"",IF('MissFill 1'!W93/SUM('MissFill 1'!W$2:W94)&gt;0.01,"",IF('MissFill 1'!W92/SUM('MissFill 1'!W$2:W94)&gt;0.01,"",IF('MissFill 1'!W91/SUM('MissFill 1'!W$2:W94)&gt;0.01,"",DateEnded_5Day!$A94)))))))</f>
        <v/>
      </c>
      <c r="Y94" s="54" t="str">
        <f>IF($A94&lt;='All Results'!$B$4,"",IF(SUM('MissFill 1'!X$2:X94)=0,"",(IF('MissFill 1'!X94/SUM('MissFill 1'!X$2:X94)&gt;0.01,"",IF('MissFill 1'!X93/SUM('MissFill 1'!X$2:X94)&gt;0.01,"",IF('MissFill 1'!X92/SUM('MissFill 1'!X$2:X94)&gt;0.01,"",IF('MissFill 1'!X91/SUM('MissFill 1'!X$2:X94)&gt;0.01,"",DateEnded_5Day!$A94)))))))</f>
        <v/>
      </c>
      <c r="Z94" s="54" t="str">
        <f>IF($A94&lt;='All Results'!$B$4,"",IF(SUM('MissFill 1'!Y$2:Y94)=0,"",(IF('MissFill 1'!Y94/SUM('MissFill 1'!Y$2:Y94)&gt;0.01,"",IF('MissFill 1'!Y93/SUM('MissFill 1'!Y$2:Y94)&gt;0.01,"",IF('MissFill 1'!Y92/SUM('MissFill 1'!Y$2:Y94)&gt;0.01,"",IF('MissFill 1'!Y91/SUM('MissFill 1'!Y$2:Y94)&gt;0.01,"",DateEnded_5Day!$A94)))))))</f>
        <v/>
      </c>
      <c r="AA94" s="54" t="str">
        <f>IF($A94&lt;='All Results'!$B$4,"",IF(SUM('MissFill 1'!Z$2:Z94)=0,"",(IF('MissFill 1'!Z94/SUM('MissFill 1'!Z$2:Z94)&gt;0.01,"",IF('MissFill 1'!Z93/SUM('MissFill 1'!Z$2:Z94)&gt;0.01,"",IF('MissFill 1'!Z92/SUM('MissFill 1'!Z$2:Z94)&gt;0.01,"",IF('MissFill 1'!Z91/SUM('MissFill 1'!Z$2:Z94)&gt;0.01,"",DateEnded_5Day!$A94)))))))</f>
        <v/>
      </c>
      <c r="AB94" s="54" t="str">
        <f>IF($A94&lt;='All Results'!$B$4,"",IF(SUM('MissFill 1'!AA$2:AA94)=0,"",(IF('MissFill 1'!AA94/SUM('MissFill 1'!AA$2:AA94)&gt;0.01,"",IF('MissFill 1'!AA93/SUM('MissFill 1'!AA$2:AA94)&gt;0.01,"",IF('MissFill 1'!AA92/SUM('MissFill 1'!AA$2:AA94)&gt;0.01,"",IF('MissFill 1'!AA91/SUM('MissFill 1'!AA$2:AA94)&gt;0.01,"",DateEnded_5Day!$A94)))))))</f>
        <v/>
      </c>
      <c r="AC94" s="54" t="str">
        <f>IF($A94&lt;='All Results'!$B$4,"",IF(SUM('MissFill 1'!AB$2:AB94)=0,"",(IF('MissFill 1'!AB94/SUM('MissFill 1'!AB$2:AB94)&gt;0.01,"",IF('MissFill 1'!AB93/SUM('MissFill 1'!AB$2:AB94)&gt;0.01,"",IF('MissFill 1'!AB92/SUM('MissFill 1'!AB$2:AB94)&gt;0.01,"",IF('MissFill 1'!AB91/SUM('MissFill 1'!AB$2:AB94)&gt;0.01,"",DateEnded_5Day!$A94)))))))</f>
        <v/>
      </c>
      <c r="AD94" s="54" t="str">
        <f>IF($A94&lt;='All Results'!$B$4,"",IF(SUM('MissFill 1'!AC$2:AC94)=0,"",(IF('MissFill 1'!AC94/SUM('MissFill 1'!AC$2:AC94)&gt;0.01,"",IF('MissFill 1'!AC93/SUM('MissFill 1'!AC$2:AC94)&gt;0.01,"",IF('MissFill 1'!AC92/SUM('MissFill 1'!AC$2:AC94)&gt;0.01,"",IF('MissFill 1'!AC91/SUM('MissFill 1'!AC$2:AC94)&gt;0.01,"",DateEnded_5Day!$A94)))))))</f>
        <v/>
      </c>
      <c r="AE94" s="54" t="str">
        <f>IF($A94&lt;='All Results'!$B$4,"",IF(SUM('MissFill 1'!AD$2:AD94)=0,"",(IF('MissFill 1'!AD94/SUM('MissFill 1'!AD$2:AD94)&gt;0.01,"",IF('MissFill 1'!AD93/SUM('MissFill 1'!AD$2:AD94)&gt;0.01,"",IF('MissFill 1'!AD92/SUM('MissFill 1'!AD$2:AD94)&gt;0.01,"",IF('MissFill 1'!AD91/SUM('MissFill 1'!AD$2:AD94)&gt;0.01,"",DateEnded_5Day!$A94)))))))</f>
        <v/>
      </c>
      <c r="AF94" s="54" t="str">
        <f>IF($A94&lt;='All Results'!$B$4,"",IF(SUM('MissFill 1'!AE$2:AE94)=0,"",(IF('MissFill 1'!AE94/SUM('MissFill 1'!AE$2:AE94)&gt;0.01,"",IF('MissFill 1'!AE93/SUM('MissFill 1'!AE$2:AE94)&gt;0.01,"",IF('MissFill 1'!AE92/SUM('MissFill 1'!AE$2:AE94)&gt;0.01,"",IF('MissFill 1'!AE91/SUM('MissFill 1'!AE$2:AE94)&gt;0.01,"",DateEnded_5Day!$A94)))))))</f>
        <v/>
      </c>
      <c r="AG94" s="54" t="str">
        <f>IF($A94&lt;='All Results'!$B$4,"",IF(SUM('MissFill 1'!AF$2:AF94)=0,"",(IF('MissFill 1'!AF94/SUM('MissFill 1'!AF$2:AF94)&gt;0.01,"",IF('MissFill 1'!AF93/SUM('MissFill 1'!AF$2:AF94)&gt;0.01,"",IF('MissFill 1'!AF92/SUM('MissFill 1'!AF$2:AF94)&gt;0.01,"",IF('MissFill 1'!AF91/SUM('MissFill 1'!AF$2:AF94)&gt;0.01,"",DateEnded_5Day!$A94)))))))</f>
        <v/>
      </c>
      <c r="AH94" s="54" t="str">
        <f>IF($A94&lt;='All Results'!$B$4,"",IF(SUM('MissFill 1'!AG$2:AG94)=0,"",(IF('MissFill 1'!AG94/SUM('MissFill 1'!AG$2:AG94)&gt;0.01,"",IF('MissFill 1'!AG93/SUM('MissFill 1'!AG$2:AG94)&gt;0.01,"",IF('MissFill 1'!AG92/SUM('MissFill 1'!AG$2:AG94)&gt;0.01,"",IF('MissFill 1'!AG91/SUM('MissFill 1'!AG$2:AG94)&gt;0.01,"",DateEnded_5Day!$A94)))))))</f>
        <v/>
      </c>
      <c r="AI94" s="54" t="str">
        <f>IF($A94&lt;='All Results'!$B$4,"",IF(SUM('MissFill 1'!AH$2:AH94)=0,"",(IF('MissFill 1'!AH94/SUM('MissFill 1'!AH$2:AH94)&gt;0.01,"",IF('MissFill 1'!AH93/SUM('MissFill 1'!AH$2:AH94)&gt;0.01,"",IF('MissFill 1'!AH92/SUM('MissFill 1'!AH$2:AH94)&gt;0.01,"",IF('MissFill 1'!AH91/SUM('MissFill 1'!AH$2:AH94)&gt;0.01,"",DateEnded_5Day!$A94)))))))</f>
        <v/>
      </c>
      <c r="AJ94" s="54" t="str">
        <f>IF($A94&lt;='All Results'!$B$4,"",IF(SUM('MissFill 1'!AI$2:AI94)=0,"",(IF('MissFill 1'!AI94/SUM('MissFill 1'!AI$2:AI94)&gt;0.01,"",IF('MissFill 1'!AI93/SUM('MissFill 1'!AI$2:AI94)&gt;0.01,"",IF('MissFill 1'!AI92/SUM('MissFill 1'!AI$2:AI94)&gt;0.01,"",IF('MissFill 1'!AI91/SUM('MissFill 1'!AI$2:AI94)&gt;0.01,"",DateEnded_5Day!$A94)))))))</f>
        <v/>
      </c>
      <c r="AK94" s="54" t="str">
        <f>IF($A94&lt;='All Results'!$B$4,"",IF(SUM('MissFill 1'!AJ$2:AJ94)=0,"",(IF('MissFill 1'!AJ94/SUM('MissFill 1'!AJ$2:AJ94)&gt;0.01,"",IF('MissFill 1'!AJ93/SUM('MissFill 1'!AJ$2:AJ94)&gt;0.01,"",IF('MissFill 1'!AJ92/SUM('MissFill 1'!AJ$2:AJ94)&gt;0.01,"",IF('MissFill 1'!AJ91/SUM('MissFill 1'!AJ$2:AJ94)&gt;0.01,"",DateEnded_5Day!$A94)))))))</f>
        <v/>
      </c>
      <c r="AL94" s="54" t="str">
        <f>IF($A94&lt;='All Results'!$B$4,"",IF(SUM('MissFill 1'!AK$2:AK94)=0,"",(IF('MissFill 1'!AK94/SUM('MissFill 1'!AK$2:AK94)&gt;0.01,"",IF('MissFill 1'!AK93/SUM('MissFill 1'!AK$2:AK94)&gt;0.01,"",IF('MissFill 1'!AK92/SUM('MissFill 1'!AK$2:AK94)&gt;0.01,"",IF('MissFill 1'!AK91/SUM('MissFill 1'!AK$2:AK94)&gt;0.01,"",DateEnded_5Day!$A94)))))))</f>
        <v/>
      </c>
      <c r="AM94" s="54" t="str">
        <f>IF($A94&lt;='All Results'!$B$4,"",IF(SUM('MissFill 1'!AL$2:AL94)=0,"",(IF('MissFill 1'!AL94/SUM('MissFill 1'!AL$2:AL94)&gt;0.01,"",IF('MissFill 1'!AL93/SUM('MissFill 1'!AL$2:AL94)&gt;0.01,"",IF('MissFill 1'!AL92/SUM('MissFill 1'!AL$2:AL94)&gt;0.01,"",IF('MissFill 1'!AL91/SUM('MissFill 1'!AL$2:AL94)&gt;0.01,"",DateEnded_5Day!$A94)))))))</f>
        <v/>
      </c>
      <c r="AN94" s="54" t="str">
        <f>IF($A94&lt;='All Results'!$B$4,"",IF(SUM('MissFill 1'!AM$2:AM94)=0,"",(IF('MissFill 1'!AM94/SUM('MissFill 1'!AM$2:AM94)&gt;0.01,"",IF('MissFill 1'!AM93/SUM('MissFill 1'!AM$2:AM94)&gt;0.01,"",IF('MissFill 1'!AM92/SUM('MissFill 1'!AM$2:AM94)&gt;0.01,"",IF('MissFill 1'!AM91/SUM('MissFill 1'!AM$2:AM94)&gt;0.01,"",DateEnded_5Day!$A94)))))))</f>
        <v/>
      </c>
      <c r="AO94" s="54" t="str">
        <f>IF($A94&lt;='All Results'!$B$4,"",IF(SUM('MissFill 1'!AN$2:AN94)=0,"",(IF('MissFill 1'!AN94/SUM('MissFill 1'!AN$2:AN94)&gt;0.01,"",IF('MissFill 1'!AN93/SUM('MissFill 1'!AN$2:AN94)&gt;0.01,"",IF('MissFill 1'!AN92/SUM('MissFill 1'!AN$2:AN94)&gt;0.01,"",IF('MissFill 1'!AN91/SUM('MissFill 1'!AN$2:AN94)&gt;0.01,"",DateEnded_5Day!$A94)))))))</f>
        <v/>
      </c>
      <c r="AP94" s="54" t="str">
        <f>IF($A94&lt;='All Results'!$B$4,"",IF(SUM('MissFill 1'!AO$2:AO94)=0,"",(IF('MissFill 1'!AO94/SUM('MissFill 1'!AO$2:AO94)&gt;0.01,"",IF('MissFill 1'!AO93/SUM('MissFill 1'!AO$2:AO94)&gt;0.01,"",IF('MissFill 1'!AO92/SUM('MissFill 1'!AO$2:AO94)&gt;0.01,"",IF('MissFill 1'!AO91/SUM('MissFill 1'!AO$2:AO94)&gt;0.01,"",DateEnded_5Day!$A94)))))))</f>
        <v/>
      </c>
      <c r="AQ94" s="54" t="str">
        <f>IF($A94&lt;='All Results'!$B$4,"",IF(SUM('MissFill 1'!AP$2:AP94)=0,"",(IF('MissFill 1'!AP94/SUM('MissFill 1'!AP$2:AP94)&gt;0.01,"",IF('MissFill 1'!AP93/SUM('MissFill 1'!AP$2:AP94)&gt;0.01,"",IF('MissFill 1'!AP92/SUM('MissFill 1'!AP$2:AP94)&gt;0.01,"",IF('MissFill 1'!AP91/SUM('MissFill 1'!AP$2:AP94)&gt;0.01,"",DateEnded_5Day!$A94)))))))</f>
        <v/>
      </c>
      <c r="AR94" s="54" t="str">
        <f>IF($A94&lt;='All Results'!$B$4,"",IF(SUM('MissFill 1'!AQ$2:AQ94)=0,"",(IF('MissFill 1'!AQ94/SUM('MissFill 1'!AQ$2:AQ94)&gt;0.01,"",IF('MissFill 1'!AQ93/SUM('MissFill 1'!AQ$2:AQ94)&gt;0.01,"",IF('MissFill 1'!AQ92/SUM('MissFill 1'!AQ$2:AQ94)&gt;0.01,"",IF('MissFill 1'!AQ91/SUM('MissFill 1'!AQ$2:AQ94)&gt;0.01,"",DateEnded_5Day!$A94)))))))</f>
        <v/>
      </c>
      <c r="AS94" s="54" t="str">
        <f>IF($A94&lt;='All Results'!$B$4,"",IF(SUM('MissFill 1'!AR$2:AR94)=0,"",(IF('MissFill 1'!AR94/SUM('MissFill 1'!AR$2:AR94)&gt;0.01,"",IF('MissFill 1'!AR93/SUM('MissFill 1'!AR$2:AR94)&gt;0.01,"",IF('MissFill 1'!AR92/SUM('MissFill 1'!AR$2:AR94)&gt;0.01,"",IF('MissFill 1'!AR91/SUM('MissFill 1'!AR$2:AR94)&gt;0.01,"",DateEnded_5Day!$A94)))))))</f>
        <v/>
      </c>
      <c r="AT94" s="54" t="str">
        <f>IF($A94&lt;='All Results'!$B$4,"",IF(SUM('MissFill 1'!AS$2:AS94)=0,"",(IF('MissFill 1'!AS94/SUM('MissFill 1'!AS$2:AS94)&gt;0.01,"",IF('MissFill 1'!AS93/SUM('MissFill 1'!AS$2:AS94)&gt;0.01,"",IF('MissFill 1'!AS92/SUM('MissFill 1'!AS$2:AS94)&gt;0.01,"",IF('MissFill 1'!AS91/SUM('MissFill 1'!AS$2:AS94)&gt;0.01,"",DateEnded_5Day!$A94)))))))</f>
        <v/>
      </c>
      <c r="AU94" s="54" t="str">
        <f>IF($A94&lt;='All Results'!$B$4,"",IF(SUM('MissFill 1'!AT$2:AT94)=0,"",(IF('MissFill 1'!AT94/SUM('MissFill 1'!AT$2:AT94)&gt;0.01,"",IF('MissFill 1'!AT93/SUM('MissFill 1'!AT$2:AT94)&gt;0.01,"",IF('MissFill 1'!AT92/SUM('MissFill 1'!AT$2:AT94)&gt;0.01,"",IF('MissFill 1'!AT91/SUM('MissFill 1'!AT$2:AT94)&gt;0.01,"",DateEnded_5Day!$A94)))))))</f>
        <v/>
      </c>
      <c r="AV94" s="54" t="str">
        <f>IF($A94&lt;='All Results'!$B$4,"",IF(SUM('MissFill 1'!AU$2:AU94)=0,"",(IF('MissFill 1'!AU94/SUM('MissFill 1'!AU$2:AU94)&gt;0.01,"",IF('MissFill 1'!AU93/SUM('MissFill 1'!AU$2:AU94)&gt;0.01,"",IF('MissFill 1'!AU92/SUM('MissFill 1'!AU$2:AU94)&gt;0.01,"",IF('MissFill 1'!AU91/SUM('MissFill 1'!AU$2:AU94)&gt;0.01,"",DateEnded_5Day!$A94)))))))</f>
        <v/>
      </c>
      <c r="AW94" s="54" t="str">
        <f>IF($A94&lt;='All Results'!$B$4,"",IF(SUM('MissFill 1'!AV$2:AV94)=0,"",(IF('MissFill 1'!AV94/SUM('MissFill 1'!AV$2:AV94)&gt;0.01,"",IF('MissFill 1'!AV93/SUM('MissFill 1'!AV$2:AV94)&gt;0.01,"",IF('MissFill 1'!AV92/SUM('MissFill 1'!AV$2:AV94)&gt;0.01,"",IF('MissFill 1'!AV91/SUM('MissFill 1'!AV$2:AV94)&gt;0.01,"",DateEnded_5Day!$A94)))))))</f>
        <v/>
      </c>
      <c r="AX94" s="54" t="str">
        <f>IF($A94&lt;='All Results'!$B$4,"",IF(SUM('MissFill 1'!AW$2:AW94)=0,"",(IF('MissFill 1'!AW94/SUM('MissFill 1'!AW$2:AW94)&gt;0.01,"",IF('MissFill 1'!AW93/SUM('MissFill 1'!AW$2:AW94)&gt;0.01,"",IF('MissFill 1'!AW92/SUM('MissFill 1'!AW$2:AW94)&gt;0.01,"",IF('MissFill 1'!AW91/SUM('MissFill 1'!AW$2:AW94)&gt;0.01,"",DateEnded_5Day!$A94)))))))</f>
        <v/>
      </c>
    </row>
    <row r="95" spans="1:50" x14ac:dyDescent="0.25">
      <c r="A95" s="41">
        <v>44440</v>
      </c>
      <c r="B95" s="52">
        <v>244</v>
      </c>
      <c r="C95" s="54" t="str">
        <f>IF($A95&lt;='All Results'!$B$4,"",IF(SUM('MissFill 1'!B$2:B95)=0,"",(IF('MissFill 1'!B95/SUM('MissFill 1'!B$2:B95)&gt;0.01,"",IF('MissFill 1'!B94/SUM('MissFill 1'!B$2:B95)&gt;0.01,"",IF('MissFill 1'!B93/SUM('MissFill 1'!B$2:B95)&gt;0.01,"",IF('MissFill 1'!B92/SUM('MissFill 1'!B$2:B95)&gt;0.01,"",DateEnded_5Day!$A95)))))))</f>
        <v/>
      </c>
      <c r="D95" s="54" t="str">
        <f>IF($A95&lt;='All Results'!$B$4,"",IF(SUM('MissFill 1'!C$2:C95)=0,"",(IF('MissFill 1'!C95/SUM('MissFill 1'!C$2:C95)&gt;0.01,"",IF('MissFill 1'!C94/SUM('MissFill 1'!C$2:C95)&gt;0.01,"",IF('MissFill 1'!C93/SUM('MissFill 1'!C$2:C95)&gt;0.01,"",IF('MissFill 1'!C92/SUM('MissFill 1'!C$2:C95)&gt;0.01,"",DateEnded_5Day!$A95)))))))</f>
        <v/>
      </c>
      <c r="E95" s="54" t="str">
        <f>IF($A95&lt;='All Results'!$B$4,"",IF(SUM('MissFill 1'!D$2:D95)=0,"",(IF('MissFill 1'!D95/SUM('MissFill 1'!D$2:D95)&gt;0.01,"",IF('MissFill 1'!D94/SUM('MissFill 1'!D$2:D95)&gt;0.01,"",IF('MissFill 1'!D93/SUM('MissFill 1'!D$2:D95)&gt;0.01,"",IF('MissFill 1'!D92/SUM('MissFill 1'!D$2:D95)&gt;0.01,"",DateEnded_5Day!$A95)))))))</f>
        <v/>
      </c>
      <c r="F95" s="54" t="str">
        <f>IF($A95&lt;='All Results'!$B$4,"",IF(SUM('MissFill 1'!E$2:E95)=0,"",(IF('MissFill 1'!E95/SUM('MissFill 1'!E$2:E95)&gt;0.01,"",IF('MissFill 1'!E94/SUM('MissFill 1'!E$2:E95)&gt;0.01,"",IF('MissFill 1'!E93/SUM('MissFill 1'!E$2:E95)&gt;0.01,"",IF('MissFill 1'!E92/SUM('MissFill 1'!E$2:E95)&gt;0.01,"",DateEnded_5Day!$A95)))))))</f>
        <v/>
      </c>
      <c r="G95" s="54" t="str">
        <f>IF($A95&lt;='All Results'!$B$4,"",IF(SUM('MissFill 1'!F$2:F95)=0,"",(IF('MissFill 1'!F95/SUM('MissFill 1'!F$2:F95)&gt;0.01,"",IF('MissFill 1'!F94/SUM('MissFill 1'!F$2:F95)&gt;0.01,"",IF('MissFill 1'!F93/SUM('MissFill 1'!F$2:F95)&gt;0.01,"",IF('MissFill 1'!F92/SUM('MissFill 1'!F$2:F95)&gt;0.01,"",DateEnded_5Day!$A95)))))))</f>
        <v/>
      </c>
      <c r="H95" s="54" t="str">
        <f>IF($A95&lt;='All Results'!$B$4,"",IF(SUM('MissFill 1'!G$2:G95)=0,"",(IF('MissFill 1'!G95/SUM('MissFill 1'!G$2:G95)&gt;0.01,"",IF('MissFill 1'!G94/SUM('MissFill 1'!G$2:G95)&gt;0.01,"",IF('MissFill 1'!G93/SUM('MissFill 1'!G$2:G95)&gt;0.01,"",IF('MissFill 1'!G92/SUM('MissFill 1'!G$2:G95)&gt;0.01,"",DateEnded_5Day!$A95)))))))</f>
        <v/>
      </c>
      <c r="I95" s="54" t="str">
        <f>IF($A95&lt;='All Results'!$B$4,"",IF(SUM('MissFill 1'!H$2:H95)=0,"",(IF('MissFill 1'!H95/SUM('MissFill 1'!H$2:H95)&gt;0.01,"",IF('MissFill 1'!H94/SUM('MissFill 1'!H$2:H95)&gt;0.01,"",IF('MissFill 1'!H93/SUM('MissFill 1'!H$2:H95)&gt;0.01,"",IF('MissFill 1'!H92/SUM('MissFill 1'!H$2:H95)&gt;0.01,"",DateEnded_5Day!$A95)))))))</f>
        <v/>
      </c>
      <c r="J95" s="54" t="str">
        <f>IF($A95&lt;='All Results'!$B$4,"",IF(SUM('MissFill 1'!I$2:I95)=0,"",(IF('MissFill 1'!I95/SUM('MissFill 1'!I$2:I95)&gt;0.01,"",IF('MissFill 1'!I94/SUM('MissFill 1'!I$2:I95)&gt;0.01,"",IF('MissFill 1'!I93/SUM('MissFill 1'!I$2:I95)&gt;0.01,"",IF('MissFill 1'!I92/SUM('MissFill 1'!I$2:I95)&gt;0.01,"",DateEnded_5Day!$A95)))))))</f>
        <v/>
      </c>
      <c r="K95" s="54" t="str">
        <f>IF($A95&lt;='All Results'!$B$4,"",IF(SUM('MissFill 1'!J$2:J95)=0,"",(IF('MissFill 1'!J95/SUM('MissFill 1'!J$2:J95)&gt;0.01,"",IF('MissFill 1'!J94/SUM('MissFill 1'!J$2:J95)&gt;0.01,"",IF('MissFill 1'!J93/SUM('MissFill 1'!J$2:J95)&gt;0.01,"",IF('MissFill 1'!J92/SUM('MissFill 1'!J$2:J95)&gt;0.01,"",DateEnded_5Day!$A95)))))))</f>
        <v/>
      </c>
      <c r="L95" s="54" t="str">
        <f>IF($A95&lt;='All Results'!$B$4,"",IF(SUM('MissFill 1'!K$2:K95)=0,"",(IF('MissFill 1'!K95/SUM('MissFill 1'!K$2:K95)&gt;0.01,"",IF('MissFill 1'!K94/SUM('MissFill 1'!K$2:K95)&gt;0.01,"",IF('MissFill 1'!K93/SUM('MissFill 1'!K$2:K95)&gt;0.01,"",IF('MissFill 1'!K92/SUM('MissFill 1'!K$2:K95)&gt;0.01,"",DateEnded_5Day!$A95)))))))</f>
        <v/>
      </c>
      <c r="M95" s="54" t="str">
        <f>IF($A95&lt;='All Results'!$B$4,"",IF(SUM('MissFill 1'!L$2:L95)=0,"",(IF('MissFill 1'!L95/SUM('MissFill 1'!L$2:L95)&gt;0.01,"",IF('MissFill 1'!L94/SUM('MissFill 1'!L$2:L95)&gt;0.01,"",IF('MissFill 1'!L93/SUM('MissFill 1'!L$2:L95)&gt;0.01,"",IF('MissFill 1'!L92/SUM('MissFill 1'!L$2:L95)&gt;0.01,"",DateEnded_5Day!$A95)))))))</f>
        <v/>
      </c>
      <c r="N95" s="54" t="str">
        <f>IF($A95&lt;='All Results'!$B$4,"",IF(SUM('MissFill 1'!M$2:M95)=0,"",(IF('MissFill 1'!M95/SUM('MissFill 1'!M$2:M95)&gt;0.01,"",IF('MissFill 1'!M94/SUM('MissFill 1'!M$2:M95)&gt;0.01,"",IF('MissFill 1'!M93/SUM('MissFill 1'!M$2:M95)&gt;0.01,"",IF('MissFill 1'!M92/SUM('MissFill 1'!M$2:M95)&gt;0.01,"",DateEnded_5Day!$A95)))))))</f>
        <v/>
      </c>
      <c r="O95" s="54" t="str">
        <f>IF($A95&lt;='All Results'!$B$4,"",IF(SUM('MissFill 1'!N$2:N95)=0,"",(IF('MissFill 1'!N95/SUM('MissFill 1'!N$2:N95)&gt;0.01,"",IF('MissFill 1'!N94/SUM('MissFill 1'!N$2:N95)&gt;0.01,"",IF('MissFill 1'!N93/SUM('MissFill 1'!N$2:N95)&gt;0.01,"",IF('MissFill 1'!N92/SUM('MissFill 1'!N$2:N95)&gt;0.01,"",DateEnded_5Day!$A95)))))))</f>
        <v/>
      </c>
      <c r="P95" s="54" t="str">
        <f>IF($A95&lt;='All Results'!$B$4,"",IF(SUM('MissFill 1'!O$2:O95)=0,"",(IF('MissFill 1'!O95/SUM('MissFill 1'!O$2:O95)&gt;0.01,"",IF('MissFill 1'!O94/SUM('MissFill 1'!O$2:O95)&gt;0.01,"",IF('MissFill 1'!O93/SUM('MissFill 1'!O$2:O95)&gt;0.01,"",IF('MissFill 1'!O92/SUM('MissFill 1'!O$2:O95)&gt;0.01,"",DateEnded_5Day!$A95)))))))</f>
        <v/>
      </c>
      <c r="Q95" s="54" t="str">
        <f>IF($A95&lt;='All Results'!$B$4,"",IF(SUM('MissFill 1'!P$2:P95)=0,"",(IF('MissFill 1'!P95/SUM('MissFill 1'!P$2:P95)&gt;0.01,"",IF('MissFill 1'!P94/SUM('MissFill 1'!P$2:P95)&gt;0.01,"",IF('MissFill 1'!P93/SUM('MissFill 1'!P$2:P95)&gt;0.01,"",IF('MissFill 1'!P92/SUM('MissFill 1'!P$2:P95)&gt;0.01,"",DateEnded_5Day!$A95)))))))</f>
        <v/>
      </c>
      <c r="R95" s="54" t="str">
        <f>IF($A95&lt;='All Results'!$B$4,"",IF(SUM('MissFill 1'!Q$2:Q95)=0,"",(IF('MissFill 1'!Q95/SUM('MissFill 1'!Q$2:Q95)&gt;0.01,"",IF('MissFill 1'!Q94/SUM('MissFill 1'!Q$2:Q95)&gt;0.01,"",IF('MissFill 1'!Q93/SUM('MissFill 1'!Q$2:Q95)&gt;0.01,"",IF('MissFill 1'!Q92/SUM('MissFill 1'!Q$2:Q95)&gt;0.01,"",DateEnded_5Day!$A95)))))))</f>
        <v/>
      </c>
      <c r="S95" s="54" t="str">
        <f>IF($A95&lt;='All Results'!$B$4,"",IF(SUM('MissFill 1'!R$2:R95)=0,"",(IF('MissFill 1'!R95/SUM('MissFill 1'!R$2:R95)&gt;0.01,"",IF('MissFill 1'!R94/SUM('MissFill 1'!R$2:R95)&gt;0.01,"",IF('MissFill 1'!R93/SUM('MissFill 1'!R$2:R95)&gt;0.01,"",IF('MissFill 1'!R92/SUM('MissFill 1'!R$2:R95)&gt;0.01,"",DateEnded_5Day!$A95)))))))</f>
        <v/>
      </c>
      <c r="T95" s="54" t="str">
        <f>IF($A95&lt;='All Results'!$B$4,"",IF(SUM('MissFill 1'!S$2:S95)=0,"",(IF('MissFill 1'!S95/SUM('MissFill 1'!S$2:S95)&gt;0.01,"",IF('MissFill 1'!S94/SUM('MissFill 1'!S$2:S95)&gt;0.01,"",IF('MissFill 1'!S93/SUM('MissFill 1'!S$2:S95)&gt;0.01,"",IF('MissFill 1'!S92/SUM('MissFill 1'!S$2:S95)&gt;0.01,"",DateEnded_5Day!$A95)))))))</f>
        <v/>
      </c>
      <c r="U95" s="54" t="str">
        <f>IF($A95&lt;='All Results'!$B$4,"",IF(SUM('MissFill 1'!T$2:T95)=0,"",(IF('MissFill 1'!T95/SUM('MissFill 1'!T$2:T95)&gt;0.01,"",IF('MissFill 1'!T94/SUM('MissFill 1'!T$2:T95)&gt;0.01,"",IF('MissFill 1'!T93/SUM('MissFill 1'!T$2:T95)&gt;0.01,"",IF('MissFill 1'!T92/SUM('MissFill 1'!T$2:T95)&gt;0.01,"",DateEnded_5Day!$A95)))))))</f>
        <v/>
      </c>
      <c r="V95" s="54" t="str">
        <f>IF($A95&lt;='All Results'!$B$4,"",IF(SUM('MissFill 1'!U$2:U95)=0,"",(IF('MissFill 1'!U95/SUM('MissFill 1'!U$2:U95)&gt;0.01,"",IF('MissFill 1'!U94/SUM('MissFill 1'!U$2:U95)&gt;0.01,"",IF('MissFill 1'!U93/SUM('MissFill 1'!U$2:U95)&gt;0.01,"",IF('MissFill 1'!U92/SUM('MissFill 1'!U$2:U95)&gt;0.01,"",DateEnded_5Day!$A95)))))))</f>
        <v/>
      </c>
      <c r="W95" s="54" t="str">
        <f>IF($A95&lt;='All Results'!$B$4,"",IF(SUM('MissFill 1'!V$2:V95)=0,"",(IF('MissFill 1'!V95/SUM('MissFill 1'!V$2:V95)&gt;0.01,"",IF('MissFill 1'!V94/SUM('MissFill 1'!V$2:V95)&gt;0.01,"",IF('MissFill 1'!V93/SUM('MissFill 1'!V$2:V95)&gt;0.01,"",IF('MissFill 1'!V92/SUM('MissFill 1'!V$2:V95)&gt;0.01,"",DateEnded_5Day!$A95)))))))</f>
        <v/>
      </c>
      <c r="X95" s="54" t="str">
        <f>IF($A95&lt;='All Results'!$B$4,"",IF(SUM('MissFill 1'!W$2:W95)=0,"",(IF('MissFill 1'!W95/SUM('MissFill 1'!W$2:W95)&gt;0.01,"",IF('MissFill 1'!W94/SUM('MissFill 1'!W$2:W95)&gt;0.01,"",IF('MissFill 1'!W93/SUM('MissFill 1'!W$2:W95)&gt;0.01,"",IF('MissFill 1'!W92/SUM('MissFill 1'!W$2:W95)&gt;0.01,"",DateEnded_5Day!$A95)))))))</f>
        <v/>
      </c>
      <c r="Y95" s="54" t="str">
        <f>IF($A95&lt;='All Results'!$B$4,"",IF(SUM('MissFill 1'!X$2:X95)=0,"",(IF('MissFill 1'!X95/SUM('MissFill 1'!X$2:X95)&gt;0.01,"",IF('MissFill 1'!X94/SUM('MissFill 1'!X$2:X95)&gt;0.01,"",IF('MissFill 1'!X93/SUM('MissFill 1'!X$2:X95)&gt;0.01,"",IF('MissFill 1'!X92/SUM('MissFill 1'!X$2:X95)&gt;0.01,"",DateEnded_5Day!$A95)))))))</f>
        <v/>
      </c>
      <c r="Z95" s="54" t="str">
        <f>IF($A95&lt;='All Results'!$B$4,"",IF(SUM('MissFill 1'!Y$2:Y95)=0,"",(IF('MissFill 1'!Y95/SUM('MissFill 1'!Y$2:Y95)&gt;0.01,"",IF('MissFill 1'!Y94/SUM('MissFill 1'!Y$2:Y95)&gt;0.01,"",IF('MissFill 1'!Y93/SUM('MissFill 1'!Y$2:Y95)&gt;0.01,"",IF('MissFill 1'!Y92/SUM('MissFill 1'!Y$2:Y95)&gt;0.01,"",DateEnded_5Day!$A95)))))))</f>
        <v/>
      </c>
      <c r="AA95" s="54" t="str">
        <f>IF($A95&lt;='All Results'!$B$4,"",IF(SUM('MissFill 1'!Z$2:Z95)=0,"",(IF('MissFill 1'!Z95/SUM('MissFill 1'!Z$2:Z95)&gt;0.01,"",IF('MissFill 1'!Z94/SUM('MissFill 1'!Z$2:Z95)&gt;0.01,"",IF('MissFill 1'!Z93/SUM('MissFill 1'!Z$2:Z95)&gt;0.01,"",IF('MissFill 1'!Z92/SUM('MissFill 1'!Z$2:Z95)&gt;0.01,"",DateEnded_5Day!$A95)))))))</f>
        <v/>
      </c>
      <c r="AB95" s="54" t="str">
        <f>IF($A95&lt;='All Results'!$B$4,"",IF(SUM('MissFill 1'!AA$2:AA95)=0,"",(IF('MissFill 1'!AA95/SUM('MissFill 1'!AA$2:AA95)&gt;0.01,"",IF('MissFill 1'!AA94/SUM('MissFill 1'!AA$2:AA95)&gt;0.01,"",IF('MissFill 1'!AA93/SUM('MissFill 1'!AA$2:AA95)&gt;0.01,"",IF('MissFill 1'!AA92/SUM('MissFill 1'!AA$2:AA95)&gt;0.01,"",DateEnded_5Day!$A95)))))))</f>
        <v/>
      </c>
      <c r="AC95" s="54" t="str">
        <f>IF($A95&lt;='All Results'!$B$4,"",IF(SUM('MissFill 1'!AB$2:AB95)=0,"",(IF('MissFill 1'!AB95/SUM('MissFill 1'!AB$2:AB95)&gt;0.01,"",IF('MissFill 1'!AB94/SUM('MissFill 1'!AB$2:AB95)&gt;0.01,"",IF('MissFill 1'!AB93/SUM('MissFill 1'!AB$2:AB95)&gt;0.01,"",IF('MissFill 1'!AB92/SUM('MissFill 1'!AB$2:AB95)&gt;0.01,"",DateEnded_5Day!$A95)))))))</f>
        <v/>
      </c>
      <c r="AD95" s="54" t="str">
        <f>IF($A95&lt;='All Results'!$B$4,"",IF(SUM('MissFill 1'!AC$2:AC95)=0,"",(IF('MissFill 1'!AC95/SUM('MissFill 1'!AC$2:AC95)&gt;0.01,"",IF('MissFill 1'!AC94/SUM('MissFill 1'!AC$2:AC95)&gt;0.01,"",IF('MissFill 1'!AC93/SUM('MissFill 1'!AC$2:AC95)&gt;0.01,"",IF('MissFill 1'!AC92/SUM('MissFill 1'!AC$2:AC95)&gt;0.01,"",DateEnded_5Day!$A95)))))))</f>
        <v/>
      </c>
      <c r="AE95" s="54" t="str">
        <f>IF($A95&lt;='All Results'!$B$4,"",IF(SUM('MissFill 1'!AD$2:AD95)=0,"",(IF('MissFill 1'!AD95/SUM('MissFill 1'!AD$2:AD95)&gt;0.01,"",IF('MissFill 1'!AD94/SUM('MissFill 1'!AD$2:AD95)&gt;0.01,"",IF('MissFill 1'!AD93/SUM('MissFill 1'!AD$2:AD95)&gt;0.01,"",IF('MissFill 1'!AD92/SUM('MissFill 1'!AD$2:AD95)&gt;0.01,"",DateEnded_5Day!$A95)))))))</f>
        <v/>
      </c>
      <c r="AF95" s="54" t="str">
        <f>IF($A95&lt;='All Results'!$B$4,"",IF(SUM('MissFill 1'!AE$2:AE95)=0,"",(IF('MissFill 1'!AE95/SUM('MissFill 1'!AE$2:AE95)&gt;0.01,"",IF('MissFill 1'!AE94/SUM('MissFill 1'!AE$2:AE95)&gt;0.01,"",IF('MissFill 1'!AE93/SUM('MissFill 1'!AE$2:AE95)&gt;0.01,"",IF('MissFill 1'!AE92/SUM('MissFill 1'!AE$2:AE95)&gt;0.01,"",DateEnded_5Day!$A95)))))))</f>
        <v/>
      </c>
      <c r="AG95" s="54" t="str">
        <f>IF($A95&lt;='All Results'!$B$4,"",IF(SUM('MissFill 1'!AF$2:AF95)=0,"",(IF('MissFill 1'!AF95/SUM('MissFill 1'!AF$2:AF95)&gt;0.01,"",IF('MissFill 1'!AF94/SUM('MissFill 1'!AF$2:AF95)&gt;0.01,"",IF('MissFill 1'!AF93/SUM('MissFill 1'!AF$2:AF95)&gt;0.01,"",IF('MissFill 1'!AF92/SUM('MissFill 1'!AF$2:AF95)&gt;0.01,"",DateEnded_5Day!$A95)))))))</f>
        <v/>
      </c>
      <c r="AH95" s="54" t="str">
        <f>IF($A95&lt;='All Results'!$B$4,"",IF(SUM('MissFill 1'!AG$2:AG95)=0,"",(IF('MissFill 1'!AG95/SUM('MissFill 1'!AG$2:AG95)&gt;0.01,"",IF('MissFill 1'!AG94/SUM('MissFill 1'!AG$2:AG95)&gt;0.01,"",IF('MissFill 1'!AG93/SUM('MissFill 1'!AG$2:AG95)&gt;0.01,"",IF('MissFill 1'!AG92/SUM('MissFill 1'!AG$2:AG95)&gt;0.01,"",DateEnded_5Day!$A95)))))))</f>
        <v/>
      </c>
      <c r="AI95" s="54" t="str">
        <f>IF($A95&lt;='All Results'!$B$4,"",IF(SUM('MissFill 1'!AH$2:AH95)=0,"",(IF('MissFill 1'!AH95/SUM('MissFill 1'!AH$2:AH95)&gt;0.01,"",IF('MissFill 1'!AH94/SUM('MissFill 1'!AH$2:AH95)&gt;0.01,"",IF('MissFill 1'!AH93/SUM('MissFill 1'!AH$2:AH95)&gt;0.01,"",IF('MissFill 1'!AH92/SUM('MissFill 1'!AH$2:AH95)&gt;0.01,"",DateEnded_5Day!$A95)))))))</f>
        <v/>
      </c>
      <c r="AJ95" s="54" t="str">
        <f>IF($A95&lt;='All Results'!$B$4,"",IF(SUM('MissFill 1'!AI$2:AI95)=0,"",(IF('MissFill 1'!AI95/SUM('MissFill 1'!AI$2:AI95)&gt;0.01,"",IF('MissFill 1'!AI94/SUM('MissFill 1'!AI$2:AI95)&gt;0.01,"",IF('MissFill 1'!AI93/SUM('MissFill 1'!AI$2:AI95)&gt;0.01,"",IF('MissFill 1'!AI92/SUM('MissFill 1'!AI$2:AI95)&gt;0.01,"",DateEnded_5Day!$A95)))))))</f>
        <v/>
      </c>
      <c r="AK95" s="54" t="str">
        <f>IF($A95&lt;='All Results'!$B$4,"",IF(SUM('MissFill 1'!AJ$2:AJ95)=0,"",(IF('MissFill 1'!AJ95/SUM('MissFill 1'!AJ$2:AJ95)&gt;0.01,"",IF('MissFill 1'!AJ94/SUM('MissFill 1'!AJ$2:AJ95)&gt;0.01,"",IF('MissFill 1'!AJ93/SUM('MissFill 1'!AJ$2:AJ95)&gt;0.01,"",IF('MissFill 1'!AJ92/SUM('MissFill 1'!AJ$2:AJ95)&gt;0.01,"",DateEnded_5Day!$A95)))))))</f>
        <v/>
      </c>
      <c r="AL95" s="54" t="str">
        <f>IF($A95&lt;='All Results'!$B$4,"",IF(SUM('MissFill 1'!AK$2:AK95)=0,"",(IF('MissFill 1'!AK95/SUM('MissFill 1'!AK$2:AK95)&gt;0.01,"",IF('MissFill 1'!AK94/SUM('MissFill 1'!AK$2:AK95)&gt;0.01,"",IF('MissFill 1'!AK93/SUM('MissFill 1'!AK$2:AK95)&gt;0.01,"",IF('MissFill 1'!AK92/SUM('MissFill 1'!AK$2:AK95)&gt;0.01,"",DateEnded_5Day!$A95)))))))</f>
        <v/>
      </c>
      <c r="AM95" s="54" t="str">
        <f>IF($A95&lt;='All Results'!$B$4,"",IF(SUM('MissFill 1'!AL$2:AL95)=0,"",(IF('MissFill 1'!AL95/SUM('MissFill 1'!AL$2:AL95)&gt;0.01,"",IF('MissFill 1'!AL94/SUM('MissFill 1'!AL$2:AL95)&gt;0.01,"",IF('MissFill 1'!AL93/SUM('MissFill 1'!AL$2:AL95)&gt;0.01,"",IF('MissFill 1'!AL92/SUM('MissFill 1'!AL$2:AL95)&gt;0.01,"",DateEnded_5Day!$A95)))))))</f>
        <v/>
      </c>
      <c r="AN95" s="54" t="str">
        <f>IF($A95&lt;='All Results'!$B$4,"",IF(SUM('MissFill 1'!AM$2:AM95)=0,"",(IF('MissFill 1'!AM95/SUM('MissFill 1'!AM$2:AM95)&gt;0.01,"",IF('MissFill 1'!AM94/SUM('MissFill 1'!AM$2:AM95)&gt;0.01,"",IF('MissFill 1'!AM93/SUM('MissFill 1'!AM$2:AM95)&gt;0.01,"",IF('MissFill 1'!AM92/SUM('MissFill 1'!AM$2:AM95)&gt;0.01,"",DateEnded_5Day!$A95)))))))</f>
        <v/>
      </c>
      <c r="AO95" s="54" t="str">
        <f>IF($A95&lt;='All Results'!$B$4,"",IF(SUM('MissFill 1'!AN$2:AN95)=0,"",(IF('MissFill 1'!AN95/SUM('MissFill 1'!AN$2:AN95)&gt;0.01,"",IF('MissFill 1'!AN94/SUM('MissFill 1'!AN$2:AN95)&gt;0.01,"",IF('MissFill 1'!AN93/SUM('MissFill 1'!AN$2:AN95)&gt;0.01,"",IF('MissFill 1'!AN92/SUM('MissFill 1'!AN$2:AN95)&gt;0.01,"",DateEnded_5Day!$A95)))))))</f>
        <v/>
      </c>
      <c r="AP95" s="54" t="str">
        <f>IF($A95&lt;='All Results'!$B$4,"",IF(SUM('MissFill 1'!AO$2:AO95)=0,"",(IF('MissFill 1'!AO95/SUM('MissFill 1'!AO$2:AO95)&gt;0.01,"",IF('MissFill 1'!AO94/SUM('MissFill 1'!AO$2:AO95)&gt;0.01,"",IF('MissFill 1'!AO93/SUM('MissFill 1'!AO$2:AO95)&gt;0.01,"",IF('MissFill 1'!AO92/SUM('MissFill 1'!AO$2:AO95)&gt;0.01,"",DateEnded_5Day!$A95)))))))</f>
        <v/>
      </c>
      <c r="AQ95" s="54" t="str">
        <f>IF($A95&lt;='All Results'!$B$4,"",IF(SUM('MissFill 1'!AP$2:AP95)=0,"",(IF('MissFill 1'!AP95/SUM('MissFill 1'!AP$2:AP95)&gt;0.01,"",IF('MissFill 1'!AP94/SUM('MissFill 1'!AP$2:AP95)&gt;0.01,"",IF('MissFill 1'!AP93/SUM('MissFill 1'!AP$2:AP95)&gt;0.01,"",IF('MissFill 1'!AP92/SUM('MissFill 1'!AP$2:AP95)&gt;0.01,"",DateEnded_5Day!$A95)))))))</f>
        <v/>
      </c>
      <c r="AR95" s="54" t="str">
        <f>IF($A95&lt;='All Results'!$B$4,"",IF(SUM('MissFill 1'!AQ$2:AQ95)=0,"",(IF('MissFill 1'!AQ95/SUM('MissFill 1'!AQ$2:AQ95)&gt;0.01,"",IF('MissFill 1'!AQ94/SUM('MissFill 1'!AQ$2:AQ95)&gt;0.01,"",IF('MissFill 1'!AQ93/SUM('MissFill 1'!AQ$2:AQ95)&gt;0.01,"",IF('MissFill 1'!AQ92/SUM('MissFill 1'!AQ$2:AQ95)&gt;0.01,"",DateEnded_5Day!$A95)))))))</f>
        <v/>
      </c>
      <c r="AS95" s="54" t="str">
        <f>IF($A95&lt;='All Results'!$B$4,"",IF(SUM('MissFill 1'!AR$2:AR95)=0,"",(IF('MissFill 1'!AR95/SUM('MissFill 1'!AR$2:AR95)&gt;0.01,"",IF('MissFill 1'!AR94/SUM('MissFill 1'!AR$2:AR95)&gt;0.01,"",IF('MissFill 1'!AR93/SUM('MissFill 1'!AR$2:AR95)&gt;0.01,"",IF('MissFill 1'!AR92/SUM('MissFill 1'!AR$2:AR95)&gt;0.01,"",DateEnded_5Day!$A95)))))))</f>
        <v/>
      </c>
      <c r="AT95" s="54" t="str">
        <f>IF($A95&lt;='All Results'!$B$4,"",IF(SUM('MissFill 1'!AS$2:AS95)=0,"",(IF('MissFill 1'!AS95/SUM('MissFill 1'!AS$2:AS95)&gt;0.01,"",IF('MissFill 1'!AS94/SUM('MissFill 1'!AS$2:AS95)&gt;0.01,"",IF('MissFill 1'!AS93/SUM('MissFill 1'!AS$2:AS95)&gt;0.01,"",IF('MissFill 1'!AS92/SUM('MissFill 1'!AS$2:AS95)&gt;0.01,"",DateEnded_5Day!$A95)))))))</f>
        <v/>
      </c>
      <c r="AU95" s="54" t="str">
        <f>IF($A95&lt;='All Results'!$B$4,"",IF(SUM('MissFill 1'!AT$2:AT95)=0,"",(IF('MissFill 1'!AT95/SUM('MissFill 1'!AT$2:AT95)&gt;0.01,"",IF('MissFill 1'!AT94/SUM('MissFill 1'!AT$2:AT95)&gt;0.01,"",IF('MissFill 1'!AT93/SUM('MissFill 1'!AT$2:AT95)&gt;0.01,"",IF('MissFill 1'!AT92/SUM('MissFill 1'!AT$2:AT95)&gt;0.01,"",DateEnded_5Day!$A95)))))))</f>
        <v/>
      </c>
      <c r="AV95" s="54" t="str">
        <f>IF($A95&lt;='All Results'!$B$4,"",IF(SUM('MissFill 1'!AU$2:AU95)=0,"",(IF('MissFill 1'!AU95/SUM('MissFill 1'!AU$2:AU95)&gt;0.01,"",IF('MissFill 1'!AU94/SUM('MissFill 1'!AU$2:AU95)&gt;0.01,"",IF('MissFill 1'!AU93/SUM('MissFill 1'!AU$2:AU95)&gt;0.01,"",IF('MissFill 1'!AU92/SUM('MissFill 1'!AU$2:AU95)&gt;0.01,"",DateEnded_5Day!$A95)))))))</f>
        <v/>
      </c>
      <c r="AW95" s="54" t="str">
        <f>IF($A95&lt;='All Results'!$B$4,"",IF(SUM('MissFill 1'!AV$2:AV95)=0,"",(IF('MissFill 1'!AV95/SUM('MissFill 1'!AV$2:AV95)&gt;0.01,"",IF('MissFill 1'!AV94/SUM('MissFill 1'!AV$2:AV95)&gt;0.01,"",IF('MissFill 1'!AV93/SUM('MissFill 1'!AV$2:AV95)&gt;0.01,"",IF('MissFill 1'!AV92/SUM('MissFill 1'!AV$2:AV95)&gt;0.01,"",DateEnded_5Day!$A95)))))))</f>
        <v/>
      </c>
      <c r="AX95" s="54" t="str">
        <f>IF($A95&lt;='All Results'!$B$4,"",IF(SUM('MissFill 1'!AW$2:AW95)=0,"",(IF('MissFill 1'!AW95/SUM('MissFill 1'!AW$2:AW95)&gt;0.01,"",IF('MissFill 1'!AW94/SUM('MissFill 1'!AW$2:AW95)&gt;0.01,"",IF('MissFill 1'!AW93/SUM('MissFill 1'!AW$2:AW95)&gt;0.01,"",IF('MissFill 1'!AW92/SUM('MissFill 1'!AW$2:AW95)&gt;0.01,"",DateEnded_5Day!$A95)))))))</f>
        <v/>
      </c>
    </row>
    <row r="96" spans="1:50" x14ac:dyDescent="0.25">
      <c r="A96" s="41">
        <v>44441</v>
      </c>
      <c r="B96" s="52">
        <v>245</v>
      </c>
      <c r="C96" s="54" t="str">
        <f>IF($A96&lt;='All Results'!$B$4,"",IF(SUM('MissFill 1'!B$2:B96)=0,"",(IF('MissFill 1'!B96/SUM('MissFill 1'!B$2:B96)&gt;0.01,"",IF('MissFill 1'!B95/SUM('MissFill 1'!B$2:B96)&gt;0.01,"",IF('MissFill 1'!B94/SUM('MissFill 1'!B$2:B96)&gt;0.01,"",IF('MissFill 1'!B93/SUM('MissFill 1'!B$2:B96)&gt;0.01,"",DateEnded_5Day!$A96)))))))</f>
        <v/>
      </c>
      <c r="D96" s="54" t="str">
        <f>IF($A96&lt;='All Results'!$B$4,"",IF(SUM('MissFill 1'!C$2:C96)=0,"",(IF('MissFill 1'!C96/SUM('MissFill 1'!C$2:C96)&gt;0.01,"",IF('MissFill 1'!C95/SUM('MissFill 1'!C$2:C96)&gt;0.01,"",IF('MissFill 1'!C94/SUM('MissFill 1'!C$2:C96)&gt;0.01,"",IF('MissFill 1'!C93/SUM('MissFill 1'!C$2:C96)&gt;0.01,"",DateEnded_5Day!$A96)))))))</f>
        <v/>
      </c>
      <c r="E96" s="54" t="str">
        <f>IF($A96&lt;='All Results'!$B$4,"",IF(SUM('MissFill 1'!D$2:D96)=0,"",(IF('MissFill 1'!D96/SUM('MissFill 1'!D$2:D96)&gt;0.01,"",IF('MissFill 1'!D95/SUM('MissFill 1'!D$2:D96)&gt;0.01,"",IF('MissFill 1'!D94/SUM('MissFill 1'!D$2:D96)&gt;0.01,"",IF('MissFill 1'!D93/SUM('MissFill 1'!D$2:D96)&gt;0.01,"",DateEnded_5Day!$A96)))))))</f>
        <v/>
      </c>
      <c r="F96" s="54" t="str">
        <f>IF($A96&lt;='All Results'!$B$4,"",IF(SUM('MissFill 1'!E$2:E96)=0,"",(IF('MissFill 1'!E96/SUM('MissFill 1'!E$2:E96)&gt;0.01,"",IF('MissFill 1'!E95/SUM('MissFill 1'!E$2:E96)&gt;0.01,"",IF('MissFill 1'!E94/SUM('MissFill 1'!E$2:E96)&gt;0.01,"",IF('MissFill 1'!E93/SUM('MissFill 1'!E$2:E96)&gt;0.01,"",DateEnded_5Day!$A96)))))))</f>
        <v/>
      </c>
      <c r="G96" s="54" t="str">
        <f>IF($A96&lt;='All Results'!$B$4,"",IF(SUM('MissFill 1'!F$2:F96)=0,"",(IF('MissFill 1'!F96/SUM('MissFill 1'!F$2:F96)&gt;0.01,"",IF('MissFill 1'!F95/SUM('MissFill 1'!F$2:F96)&gt;0.01,"",IF('MissFill 1'!F94/SUM('MissFill 1'!F$2:F96)&gt;0.01,"",IF('MissFill 1'!F93/SUM('MissFill 1'!F$2:F96)&gt;0.01,"",DateEnded_5Day!$A96)))))))</f>
        <v/>
      </c>
      <c r="H96" s="54" t="str">
        <f>IF($A96&lt;='All Results'!$B$4,"",IF(SUM('MissFill 1'!G$2:G96)=0,"",(IF('MissFill 1'!G96/SUM('MissFill 1'!G$2:G96)&gt;0.01,"",IF('MissFill 1'!G95/SUM('MissFill 1'!G$2:G96)&gt;0.01,"",IF('MissFill 1'!G94/SUM('MissFill 1'!G$2:G96)&gt;0.01,"",IF('MissFill 1'!G93/SUM('MissFill 1'!G$2:G96)&gt;0.01,"",DateEnded_5Day!$A96)))))))</f>
        <v/>
      </c>
      <c r="I96" s="54" t="str">
        <f>IF($A96&lt;='All Results'!$B$4,"",IF(SUM('MissFill 1'!H$2:H96)=0,"",(IF('MissFill 1'!H96/SUM('MissFill 1'!H$2:H96)&gt;0.01,"",IF('MissFill 1'!H95/SUM('MissFill 1'!H$2:H96)&gt;0.01,"",IF('MissFill 1'!H94/SUM('MissFill 1'!H$2:H96)&gt;0.01,"",IF('MissFill 1'!H93/SUM('MissFill 1'!H$2:H96)&gt;0.01,"",DateEnded_5Day!$A96)))))))</f>
        <v/>
      </c>
      <c r="J96" s="54" t="str">
        <f>IF($A96&lt;='All Results'!$B$4,"",IF(SUM('MissFill 1'!I$2:I96)=0,"",(IF('MissFill 1'!I96/SUM('MissFill 1'!I$2:I96)&gt;0.01,"",IF('MissFill 1'!I95/SUM('MissFill 1'!I$2:I96)&gt;0.01,"",IF('MissFill 1'!I94/SUM('MissFill 1'!I$2:I96)&gt;0.01,"",IF('MissFill 1'!I93/SUM('MissFill 1'!I$2:I96)&gt;0.01,"",DateEnded_5Day!$A96)))))))</f>
        <v/>
      </c>
      <c r="K96" s="54" t="str">
        <f>IF($A96&lt;='All Results'!$B$4,"",IF(SUM('MissFill 1'!J$2:J96)=0,"",(IF('MissFill 1'!J96/SUM('MissFill 1'!J$2:J96)&gt;0.01,"",IF('MissFill 1'!J95/SUM('MissFill 1'!J$2:J96)&gt;0.01,"",IF('MissFill 1'!J94/SUM('MissFill 1'!J$2:J96)&gt;0.01,"",IF('MissFill 1'!J93/SUM('MissFill 1'!J$2:J96)&gt;0.01,"",DateEnded_5Day!$A96)))))))</f>
        <v/>
      </c>
      <c r="L96" s="54" t="str">
        <f>IF($A96&lt;='All Results'!$B$4,"",IF(SUM('MissFill 1'!K$2:K96)=0,"",(IF('MissFill 1'!K96/SUM('MissFill 1'!K$2:K96)&gt;0.01,"",IF('MissFill 1'!K95/SUM('MissFill 1'!K$2:K96)&gt;0.01,"",IF('MissFill 1'!K94/SUM('MissFill 1'!K$2:K96)&gt;0.01,"",IF('MissFill 1'!K93/SUM('MissFill 1'!K$2:K96)&gt;0.01,"",DateEnded_5Day!$A96)))))))</f>
        <v/>
      </c>
      <c r="M96" s="54" t="str">
        <f>IF($A96&lt;='All Results'!$B$4,"",IF(SUM('MissFill 1'!L$2:L96)=0,"",(IF('MissFill 1'!L96/SUM('MissFill 1'!L$2:L96)&gt;0.01,"",IF('MissFill 1'!L95/SUM('MissFill 1'!L$2:L96)&gt;0.01,"",IF('MissFill 1'!L94/SUM('MissFill 1'!L$2:L96)&gt;0.01,"",IF('MissFill 1'!L93/SUM('MissFill 1'!L$2:L96)&gt;0.01,"",DateEnded_5Day!$A96)))))))</f>
        <v/>
      </c>
      <c r="N96" s="54" t="str">
        <f>IF($A96&lt;='All Results'!$B$4,"",IF(SUM('MissFill 1'!M$2:M96)=0,"",(IF('MissFill 1'!M96/SUM('MissFill 1'!M$2:M96)&gt;0.01,"",IF('MissFill 1'!M95/SUM('MissFill 1'!M$2:M96)&gt;0.01,"",IF('MissFill 1'!M94/SUM('MissFill 1'!M$2:M96)&gt;0.01,"",IF('MissFill 1'!M93/SUM('MissFill 1'!M$2:M96)&gt;0.01,"",DateEnded_5Day!$A96)))))))</f>
        <v/>
      </c>
      <c r="O96" s="54" t="str">
        <f>IF($A96&lt;='All Results'!$B$4,"",IF(SUM('MissFill 1'!N$2:N96)=0,"",(IF('MissFill 1'!N96/SUM('MissFill 1'!N$2:N96)&gt;0.01,"",IF('MissFill 1'!N95/SUM('MissFill 1'!N$2:N96)&gt;0.01,"",IF('MissFill 1'!N94/SUM('MissFill 1'!N$2:N96)&gt;0.01,"",IF('MissFill 1'!N93/SUM('MissFill 1'!N$2:N96)&gt;0.01,"",DateEnded_5Day!$A96)))))))</f>
        <v/>
      </c>
      <c r="P96" s="54" t="str">
        <f>IF($A96&lt;='All Results'!$B$4,"",IF(SUM('MissFill 1'!O$2:O96)=0,"",(IF('MissFill 1'!O96/SUM('MissFill 1'!O$2:O96)&gt;0.01,"",IF('MissFill 1'!O95/SUM('MissFill 1'!O$2:O96)&gt;0.01,"",IF('MissFill 1'!O94/SUM('MissFill 1'!O$2:O96)&gt;0.01,"",IF('MissFill 1'!O93/SUM('MissFill 1'!O$2:O96)&gt;0.01,"",DateEnded_5Day!$A96)))))))</f>
        <v/>
      </c>
      <c r="Q96" s="54" t="str">
        <f>IF($A96&lt;='All Results'!$B$4,"",IF(SUM('MissFill 1'!P$2:P96)=0,"",(IF('MissFill 1'!P96/SUM('MissFill 1'!P$2:P96)&gt;0.01,"",IF('MissFill 1'!P95/SUM('MissFill 1'!P$2:P96)&gt;0.01,"",IF('MissFill 1'!P94/SUM('MissFill 1'!P$2:P96)&gt;0.01,"",IF('MissFill 1'!P93/SUM('MissFill 1'!P$2:P96)&gt;0.01,"",DateEnded_5Day!$A96)))))))</f>
        <v/>
      </c>
      <c r="R96" s="54" t="str">
        <f>IF($A96&lt;='All Results'!$B$4,"",IF(SUM('MissFill 1'!Q$2:Q96)=0,"",(IF('MissFill 1'!Q96/SUM('MissFill 1'!Q$2:Q96)&gt;0.01,"",IF('MissFill 1'!Q95/SUM('MissFill 1'!Q$2:Q96)&gt;0.01,"",IF('MissFill 1'!Q94/SUM('MissFill 1'!Q$2:Q96)&gt;0.01,"",IF('MissFill 1'!Q93/SUM('MissFill 1'!Q$2:Q96)&gt;0.01,"",DateEnded_5Day!$A96)))))))</f>
        <v/>
      </c>
      <c r="S96" s="54" t="str">
        <f>IF($A96&lt;='All Results'!$B$4,"",IF(SUM('MissFill 1'!R$2:R96)=0,"",(IF('MissFill 1'!R96/SUM('MissFill 1'!R$2:R96)&gt;0.01,"",IF('MissFill 1'!R95/SUM('MissFill 1'!R$2:R96)&gt;0.01,"",IF('MissFill 1'!R94/SUM('MissFill 1'!R$2:R96)&gt;0.01,"",IF('MissFill 1'!R93/SUM('MissFill 1'!R$2:R96)&gt;0.01,"",DateEnded_5Day!$A96)))))))</f>
        <v/>
      </c>
      <c r="T96" s="54" t="str">
        <f>IF($A96&lt;='All Results'!$B$4,"",IF(SUM('MissFill 1'!S$2:S96)=0,"",(IF('MissFill 1'!S96/SUM('MissFill 1'!S$2:S96)&gt;0.01,"",IF('MissFill 1'!S95/SUM('MissFill 1'!S$2:S96)&gt;0.01,"",IF('MissFill 1'!S94/SUM('MissFill 1'!S$2:S96)&gt;0.01,"",IF('MissFill 1'!S93/SUM('MissFill 1'!S$2:S96)&gt;0.01,"",DateEnded_5Day!$A96)))))))</f>
        <v/>
      </c>
      <c r="U96" s="54" t="str">
        <f>IF($A96&lt;='All Results'!$B$4,"",IF(SUM('MissFill 1'!T$2:T96)=0,"",(IF('MissFill 1'!T96/SUM('MissFill 1'!T$2:T96)&gt;0.01,"",IF('MissFill 1'!T95/SUM('MissFill 1'!T$2:T96)&gt;0.01,"",IF('MissFill 1'!T94/SUM('MissFill 1'!T$2:T96)&gt;0.01,"",IF('MissFill 1'!T93/SUM('MissFill 1'!T$2:T96)&gt;0.01,"",DateEnded_5Day!$A96)))))))</f>
        <v/>
      </c>
      <c r="V96" s="54" t="str">
        <f>IF($A96&lt;='All Results'!$B$4,"",IF(SUM('MissFill 1'!U$2:U96)=0,"",(IF('MissFill 1'!U96/SUM('MissFill 1'!U$2:U96)&gt;0.01,"",IF('MissFill 1'!U95/SUM('MissFill 1'!U$2:U96)&gt;0.01,"",IF('MissFill 1'!U94/SUM('MissFill 1'!U$2:U96)&gt;0.01,"",IF('MissFill 1'!U93/SUM('MissFill 1'!U$2:U96)&gt;0.01,"",DateEnded_5Day!$A96)))))))</f>
        <v/>
      </c>
      <c r="W96" s="54" t="str">
        <f>IF($A96&lt;='All Results'!$B$4,"",IF(SUM('MissFill 1'!V$2:V96)=0,"",(IF('MissFill 1'!V96/SUM('MissFill 1'!V$2:V96)&gt;0.01,"",IF('MissFill 1'!V95/SUM('MissFill 1'!V$2:V96)&gt;0.01,"",IF('MissFill 1'!V94/SUM('MissFill 1'!V$2:V96)&gt;0.01,"",IF('MissFill 1'!V93/SUM('MissFill 1'!V$2:V96)&gt;0.01,"",DateEnded_5Day!$A96)))))))</f>
        <v/>
      </c>
      <c r="X96" s="54" t="str">
        <f>IF($A96&lt;='All Results'!$B$4,"",IF(SUM('MissFill 1'!W$2:W96)=0,"",(IF('MissFill 1'!W96/SUM('MissFill 1'!W$2:W96)&gt;0.01,"",IF('MissFill 1'!W95/SUM('MissFill 1'!W$2:W96)&gt;0.01,"",IF('MissFill 1'!W94/SUM('MissFill 1'!W$2:W96)&gt;0.01,"",IF('MissFill 1'!W93/SUM('MissFill 1'!W$2:W96)&gt;0.01,"",DateEnded_5Day!$A96)))))))</f>
        <v/>
      </c>
      <c r="Y96" s="54" t="str">
        <f>IF($A96&lt;='All Results'!$B$4,"",IF(SUM('MissFill 1'!X$2:X96)=0,"",(IF('MissFill 1'!X96/SUM('MissFill 1'!X$2:X96)&gt;0.01,"",IF('MissFill 1'!X95/SUM('MissFill 1'!X$2:X96)&gt;0.01,"",IF('MissFill 1'!X94/SUM('MissFill 1'!X$2:X96)&gt;0.01,"",IF('MissFill 1'!X93/SUM('MissFill 1'!X$2:X96)&gt;0.01,"",DateEnded_5Day!$A96)))))))</f>
        <v/>
      </c>
      <c r="Z96" s="54" t="str">
        <f>IF($A96&lt;='All Results'!$B$4,"",IF(SUM('MissFill 1'!Y$2:Y96)=0,"",(IF('MissFill 1'!Y96/SUM('MissFill 1'!Y$2:Y96)&gt;0.01,"",IF('MissFill 1'!Y95/SUM('MissFill 1'!Y$2:Y96)&gt;0.01,"",IF('MissFill 1'!Y94/SUM('MissFill 1'!Y$2:Y96)&gt;0.01,"",IF('MissFill 1'!Y93/SUM('MissFill 1'!Y$2:Y96)&gt;0.01,"",DateEnded_5Day!$A96)))))))</f>
        <v/>
      </c>
      <c r="AA96" s="54" t="str">
        <f>IF($A96&lt;='All Results'!$B$4,"",IF(SUM('MissFill 1'!Z$2:Z96)=0,"",(IF('MissFill 1'!Z96/SUM('MissFill 1'!Z$2:Z96)&gt;0.01,"",IF('MissFill 1'!Z95/SUM('MissFill 1'!Z$2:Z96)&gt;0.01,"",IF('MissFill 1'!Z94/SUM('MissFill 1'!Z$2:Z96)&gt;0.01,"",IF('MissFill 1'!Z93/SUM('MissFill 1'!Z$2:Z96)&gt;0.01,"",DateEnded_5Day!$A96)))))))</f>
        <v/>
      </c>
      <c r="AB96" s="54" t="str">
        <f>IF($A96&lt;='All Results'!$B$4,"",IF(SUM('MissFill 1'!AA$2:AA96)=0,"",(IF('MissFill 1'!AA96/SUM('MissFill 1'!AA$2:AA96)&gt;0.01,"",IF('MissFill 1'!AA95/SUM('MissFill 1'!AA$2:AA96)&gt;0.01,"",IF('MissFill 1'!AA94/SUM('MissFill 1'!AA$2:AA96)&gt;0.01,"",IF('MissFill 1'!AA93/SUM('MissFill 1'!AA$2:AA96)&gt;0.01,"",DateEnded_5Day!$A96)))))))</f>
        <v/>
      </c>
      <c r="AC96" s="54" t="str">
        <f>IF($A96&lt;='All Results'!$B$4,"",IF(SUM('MissFill 1'!AB$2:AB96)=0,"",(IF('MissFill 1'!AB96/SUM('MissFill 1'!AB$2:AB96)&gt;0.01,"",IF('MissFill 1'!AB95/SUM('MissFill 1'!AB$2:AB96)&gt;0.01,"",IF('MissFill 1'!AB94/SUM('MissFill 1'!AB$2:AB96)&gt;0.01,"",IF('MissFill 1'!AB93/SUM('MissFill 1'!AB$2:AB96)&gt;0.01,"",DateEnded_5Day!$A96)))))))</f>
        <v/>
      </c>
      <c r="AD96" s="54" t="str">
        <f>IF($A96&lt;='All Results'!$B$4,"",IF(SUM('MissFill 1'!AC$2:AC96)=0,"",(IF('MissFill 1'!AC96/SUM('MissFill 1'!AC$2:AC96)&gt;0.01,"",IF('MissFill 1'!AC95/SUM('MissFill 1'!AC$2:AC96)&gt;0.01,"",IF('MissFill 1'!AC94/SUM('MissFill 1'!AC$2:AC96)&gt;0.01,"",IF('MissFill 1'!AC93/SUM('MissFill 1'!AC$2:AC96)&gt;0.01,"",DateEnded_5Day!$A96)))))))</f>
        <v/>
      </c>
      <c r="AE96" s="54" t="str">
        <f>IF($A96&lt;='All Results'!$B$4,"",IF(SUM('MissFill 1'!AD$2:AD96)=0,"",(IF('MissFill 1'!AD96/SUM('MissFill 1'!AD$2:AD96)&gt;0.01,"",IF('MissFill 1'!AD95/SUM('MissFill 1'!AD$2:AD96)&gt;0.01,"",IF('MissFill 1'!AD94/SUM('MissFill 1'!AD$2:AD96)&gt;0.01,"",IF('MissFill 1'!AD93/SUM('MissFill 1'!AD$2:AD96)&gt;0.01,"",DateEnded_5Day!$A96)))))))</f>
        <v/>
      </c>
      <c r="AF96" s="54" t="str">
        <f>IF($A96&lt;='All Results'!$B$4,"",IF(SUM('MissFill 1'!AE$2:AE96)=0,"",(IF('MissFill 1'!AE96/SUM('MissFill 1'!AE$2:AE96)&gt;0.01,"",IF('MissFill 1'!AE95/SUM('MissFill 1'!AE$2:AE96)&gt;0.01,"",IF('MissFill 1'!AE94/SUM('MissFill 1'!AE$2:AE96)&gt;0.01,"",IF('MissFill 1'!AE93/SUM('MissFill 1'!AE$2:AE96)&gt;0.01,"",DateEnded_5Day!$A96)))))))</f>
        <v/>
      </c>
      <c r="AG96" s="54" t="str">
        <f>IF($A96&lt;='All Results'!$B$4,"",IF(SUM('MissFill 1'!AF$2:AF96)=0,"",(IF('MissFill 1'!AF96/SUM('MissFill 1'!AF$2:AF96)&gt;0.01,"",IF('MissFill 1'!AF95/SUM('MissFill 1'!AF$2:AF96)&gt;0.01,"",IF('MissFill 1'!AF94/SUM('MissFill 1'!AF$2:AF96)&gt;0.01,"",IF('MissFill 1'!AF93/SUM('MissFill 1'!AF$2:AF96)&gt;0.01,"",DateEnded_5Day!$A96)))))))</f>
        <v/>
      </c>
      <c r="AH96" s="54" t="str">
        <f>IF($A96&lt;='All Results'!$B$4,"",IF(SUM('MissFill 1'!AG$2:AG96)=0,"",(IF('MissFill 1'!AG96/SUM('MissFill 1'!AG$2:AG96)&gt;0.01,"",IF('MissFill 1'!AG95/SUM('MissFill 1'!AG$2:AG96)&gt;0.01,"",IF('MissFill 1'!AG94/SUM('MissFill 1'!AG$2:AG96)&gt;0.01,"",IF('MissFill 1'!AG93/SUM('MissFill 1'!AG$2:AG96)&gt;0.01,"",DateEnded_5Day!$A96)))))))</f>
        <v/>
      </c>
      <c r="AI96" s="54" t="str">
        <f>IF($A96&lt;='All Results'!$B$4,"",IF(SUM('MissFill 1'!AH$2:AH96)=0,"",(IF('MissFill 1'!AH96/SUM('MissFill 1'!AH$2:AH96)&gt;0.01,"",IF('MissFill 1'!AH95/SUM('MissFill 1'!AH$2:AH96)&gt;0.01,"",IF('MissFill 1'!AH94/SUM('MissFill 1'!AH$2:AH96)&gt;0.01,"",IF('MissFill 1'!AH93/SUM('MissFill 1'!AH$2:AH96)&gt;0.01,"",DateEnded_5Day!$A96)))))))</f>
        <v/>
      </c>
      <c r="AJ96" s="54" t="str">
        <f>IF($A96&lt;='All Results'!$B$4,"",IF(SUM('MissFill 1'!AI$2:AI96)=0,"",(IF('MissFill 1'!AI96/SUM('MissFill 1'!AI$2:AI96)&gt;0.01,"",IF('MissFill 1'!AI95/SUM('MissFill 1'!AI$2:AI96)&gt;0.01,"",IF('MissFill 1'!AI94/SUM('MissFill 1'!AI$2:AI96)&gt;0.01,"",IF('MissFill 1'!AI93/SUM('MissFill 1'!AI$2:AI96)&gt;0.01,"",DateEnded_5Day!$A96)))))))</f>
        <v/>
      </c>
      <c r="AK96" s="54" t="str">
        <f>IF($A96&lt;='All Results'!$B$4,"",IF(SUM('MissFill 1'!AJ$2:AJ96)=0,"",(IF('MissFill 1'!AJ96/SUM('MissFill 1'!AJ$2:AJ96)&gt;0.01,"",IF('MissFill 1'!AJ95/SUM('MissFill 1'!AJ$2:AJ96)&gt;0.01,"",IF('MissFill 1'!AJ94/SUM('MissFill 1'!AJ$2:AJ96)&gt;0.01,"",IF('MissFill 1'!AJ93/SUM('MissFill 1'!AJ$2:AJ96)&gt;0.01,"",DateEnded_5Day!$A96)))))))</f>
        <v/>
      </c>
      <c r="AL96" s="54" t="str">
        <f>IF($A96&lt;='All Results'!$B$4,"",IF(SUM('MissFill 1'!AK$2:AK96)=0,"",(IF('MissFill 1'!AK96/SUM('MissFill 1'!AK$2:AK96)&gt;0.01,"",IF('MissFill 1'!AK95/SUM('MissFill 1'!AK$2:AK96)&gt;0.01,"",IF('MissFill 1'!AK94/SUM('MissFill 1'!AK$2:AK96)&gt;0.01,"",IF('MissFill 1'!AK93/SUM('MissFill 1'!AK$2:AK96)&gt;0.01,"",DateEnded_5Day!$A96)))))))</f>
        <v/>
      </c>
      <c r="AM96" s="54" t="str">
        <f>IF($A96&lt;='All Results'!$B$4,"",IF(SUM('MissFill 1'!AL$2:AL96)=0,"",(IF('MissFill 1'!AL96/SUM('MissFill 1'!AL$2:AL96)&gt;0.01,"",IF('MissFill 1'!AL95/SUM('MissFill 1'!AL$2:AL96)&gt;0.01,"",IF('MissFill 1'!AL94/SUM('MissFill 1'!AL$2:AL96)&gt;0.01,"",IF('MissFill 1'!AL93/SUM('MissFill 1'!AL$2:AL96)&gt;0.01,"",DateEnded_5Day!$A96)))))))</f>
        <v/>
      </c>
      <c r="AN96" s="54" t="str">
        <f>IF($A96&lt;='All Results'!$B$4,"",IF(SUM('MissFill 1'!AM$2:AM96)=0,"",(IF('MissFill 1'!AM96/SUM('MissFill 1'!AM$2:AM96)&gt;0.01,"",IF('MissFill 1'!AM95/SUM('MissFill 1'!AM$2:AM96)&gt;0.01,"",IF('MissFill 1'!AM94/SUM('MissFill 1'!AM$2:AM96)&gt;0.01,"",IF('MissFill 1'!AM93/SUM('MissFill 1'!AM$2:AM96)&gt;0.01,"",DateEnded_5Day!$A96)))))))</f>
        <v/>
      </c>
      <c r="AO96" s="54" t="str">
        <f>IF($A96&lt;='All Results'!$B$4,"",IF(SUM('MissFill 1'!AN$2:AN96)=0,"",(IF('MissFill 1'!AN96/SUM('MissFill 1'!AN$2:AN96)&gt;0.01,"",IF('MissFill 1'!AN95/SUM('MissFill 1'!AN$2:AN96)&gt;0.01,"",IF('MissFill 1'!AN94/SUM('MissFill 1'!AN$2:AN96)&gt;0.01,"",IF('MissFill 1'!AN93/SUM('MissFill 1'!AN$2:AN96)&gt;0.01,"",DateEnded_5Day!$A96)))))))</f>
        <v/>
      </c>
      <c r="AP96" s="54" t="str">
        <f>IF($A96&lt;='All Results'!$B$4,"",IF(SUM('MissFill 1'!AO$2:AO96)=0,"",(IF('MissFill 1'!AO96/SUM('MissFill 1'!AO$2:AO96)&gt;0.01,"",IF('MissFill 1'!AO95/SUM('MissFill 1'!AO$2:AO96)&gt;0.01,"",IF('MissFill 1'!AO94/SUM('MissFill 1'!AO$2:AO96)&gt;0.01,"",IF('MissFill 1'!AO93/SUM('MissFill 1'!AO$2:AO96)&gt;0.01,"",DateEnded_5Day!$A96)))))))</f>
        <v/>
      </c>
      <c r="AQ96" s="54" t="str">
        <f>IF($A96&lt;='All Results'!$B$4,"",IF(SUM('MissFill 1'!AP$2:AP96)=0,"",(IF('MissFill 1'!AP96/SUM('MissFill 1'!AP$2:AP96)&gt;0.01,"",IF('MissFill 1'!AP95/SUM('MissFill 1'!AP$2:AP96)&gt;0.01,"",IF('MissFill 1'!AP94/SUM('MissFill 1'!AP$2:AP96)&gt;0.01,"",IF('MissFill 1'!AP93/SUM('MissFill 1'!AP$2:AP96)&gt;0.01,"",DateEnded_5Day!$A96)))))))</f>
        <v/>
      </c>
      <c r="AR96" s="54" t="str">
        <f>IF($A96&lt;='All Results'!$B$4,"",IF(SUM('MissFill 1'!AQ$2:AQ96)=0,"",(IF('MissFill 1'!AQ96/SUM('MissFill 1'!AQ$2:AQ96)&gt;0.01,"",IF('MissFill 1'!AQ95/SUM('MissFill 1'!AQ$2:AQ96)&gt;0.01,"",IF('MissFill 1'!AQ94/SUM('MissFill 1'!AQ$2:AQ96)&gt;0.01,"",IF('MissFill 1'!AQ93/SUM('MissFill 1'!AQ$2:AQ96)&gt;0.01,"",DateEnded_5Day!$A96)))))))</f>
        <v/>
      </c>
      <c r="AS96" s="54" t="str">
        <f>IF($A96&lt;='All Results'!$B$4,"",IF(SUM('MissFill 1'!AR$2:AR96)=0,"",(IF('MissFill 1'!AR96/SUM('MissFill 1'!AR$2:AR96)&gt;0.01,"",IF('MissFill 1'!AR95/SUM('MissFill 1'!AR$2:AR96)&gt;0.01,"",IF('MissFill 1'!AR94/SUM('MissFill 1'!AR$2:AR96)&gt;0.01,"",IF('MissFill 1'!AR93/SUM('MissFill 1'!AR$2:AR96)&gt;0.01,"",DateEnded_5Day!$A96)))))))</f>
        <v/>
      </c>
      <c r="AT96" s="54" t="str">
        <f>IF($A96&lt;='All Results'!$B$4,"",IF(SUM('MissFill 1'!AS$2:AS96)=0,"",(IF('MissFill 1'!AS96/SUM('MissFill 1'!AS$2:AS96)&gt;0.01,"",IF('MissFill 1'!AS95/SUM('MissFill 1'!AS$2:AS96)&gt;0.01,"",IF('MissFill 1'!AS94/SUM('MissFill 1'!AS$2:AS96)&gt;0.01,"",IF('MissFill 1'!AS93/SUM('MissFill 1'!AS$2:AS96)&gt;0.01,"",DateEnded_5Day!$A96)))))))</f>
        <v/>
      </c>
      <c r="AU96" s="54" t="str">
        <f>IF($A96&lt;='All Results'!$B$4,"",IF(SUM('MissFill 1'!AT$2:AT96)=0,"",(IF('MissFill 1'!AT96/SUM('MissFill 1'!AT$2:AT96)&gt;0.01,"",IF('MissFill 1'!AT95/SUM('MissFill 1'!AT$2:AT96)&gt;0.01,"",IF('MissFill 1'!AT94/SUM('MissFill 1'!AT$2:AT96)&gt;0.01,"",IF('MissFill 1'!AT93/SUM('MissFill 1'!AT$2:AT96)&gt;0.01,"",DateEnded_5Day!$A96)))))))</f>
        <v/>
      </c>
      <c r="AV96" s="54" t="str">
        <f>IF($A96&lt;='All Results'!$B$4,"",IF(SUM('MissFill 1'!AU$2:AU96)=0,"",(IF('MissFill 1'!AU96/SUM('MissFill 1'!AU$2:AU96)&gt;0.01,"",IF('MissFill 1'!AU95/SUM('MissFill 1'!AU$2:AU96)&gt;0.01,"",IF('MissFill 1'!AU94/SUM('MissFill 1'!AU$2:AU96)&gt;0.01,"",IF('MissFill 1'!AU93/SUM('MissFill 1'!AU$2:AU96)&gt;0.01,"",DateEnded_5Day!$A96)))))))</f>
        <v/>
      </c>
      <c r="AW96" s="54" t="str">
        <f>IF($A96&lt;='All Results'!$B$4,"",IF(SUM('MissFill 1'!AV$2:AV96)=0,"",(IF('MissFill 1'!AV96/SUM('MissFill 1'!AV$2:AV96)&gt;0.01,"",IF('MissFill 1'!AV95/SUM('MissFill 1'!AV$2:AV96)&gt;0.01,"",IF('MissFill 1'!AV94/SUM('MissFill 1'!AV$2:AV96)&gt;0.01,"",IF('MissFill 1'!AV93/SUM('MissFill 1'!AV$2:AV96)&gt;0.01,"",DateEnded_5Day!$A96)))))))</f>
        <v/>
      </c>
      <c r="AX96" s="54" t="str">
        <f>IF($A96&lt;='All Results'!$B$4,"",IF(SUM('MissFill 1'!AW$2:AW96)=0,"",(IF('MissFill 1'!AW96/SUM('MissFill 1'!AW$2:AW96)&gt;0.01,"",IF('MissFill 1'!AW95/SUM('MissFill 1'!AW$2:AW96)&gt;0.01,"",IF('MissFill 1'!AW94/SUM('MissFill 1'!AW$2:AW96)&gt;0.01,"",IF('MissFill 1'!AW93/SUM('MissFill 1'!AW$2:AW96)&gt;0.01,"",DateEnded_5Day!$A96)))))))</f>
        <v/>
      </c>
    </row>
    <row r="97" spans="1:50" x14ac:dyDescent="0.25">
      <c r="A97" s="41">
        <v>44442</v>
      </c>
      <c r="B97" s="52">
        <v>246</v>
      </c>
      <c r="C97" s="54" t="str">
        <f>IF($A97&lt;='All Results'!$B$4,"",IF(SUM('MissFill 1'!B$2:B97)=0,"",(IF('MissFill 1'!B97/SUM('MissFill 1'!B$2:B97)&gt;0.01,"",IF('MissFill 1'!B96/SUM('MissFill 1'!B$2:B97)&gt;0.01,"",IF('MissFill 1'!B95/SUM('MissFill 1'!B$2:B97)&gt;0.01,"",IF('MissFill 1'!B94/SUM('MissFill 1'!B$2:B97)&gt;0.01,"",DateEnded_5Day!$A97)))))))</f>
        <v/>
      </c>
      <c r="D97" s="54" t="str">
        <f>IF($A97&lt;='All Results'!$B$4,"",IF(SUM('MissFill 1'!C$2:C97)=0,"",(IF('MissFill 1'!C97/SUM('MissFill 1'!C$2:C97)&gt;0.01,"",IF('MissFill 1'!C96/SUM('MissFill 1'!C$2:C97)&gt;0.01,"",IF('MissFill 1'!C95/SUM('MissFill 1'!C$2:C97)&gt;0.01,"",IF('MissFill 1'!C94/SUM('MissFill 1'!C$2:C97)&gt;0.01,"",DateEnded_5Day!$A97)))))))</f>
        <v/>
      </c>
      <c r="E97" s="54" t="str">
        <f>IF($A97&lt;='All Results'!$B$4,"",IF(SUM('MissFill 1'!D$2:D97)=0,"",(IF('MissFill 1'!D97/SUM('MissFill 1'!D$2:D97)&gt;0.01,"",IF('MissFill 1'!D96/SUM('MissFill 1'!D$2:D97)&gt;0.01,"",IF('MissFill 1'!D95/SUM('MissFill 1'!D$2:D97)&gt;0.01,"",IF('MissFill 1'!D94/SUM('MissFill 1'!D$2:D97)&gt;0.01,"",DateEnded_5Day!$A97)))))))</f>
        <v/>
      </c>
      <c r="F97" s="54" t="str">
        <f>IF($A97&lt;='All Results'!$B$4,"",IF(SUM('MissFill 1'!E$2:E97)=0,"",(IF('MissFill 1'!E97/SUM('MissFill 1'!E$2:E97)&gt;0.01,"",IF('MissFill 1'!E96/SUM('MissFill 1'!E$2:E97)&gt;0.01,"",IF('MissFill 1'!E95/SUM('MissFill 1'!E$2:E97)&gt;0.01,"",IF('MissFill 1'!E94/SUM('MissFill 1'!E$2:E97)&gt;0.01,"",DateEnded_5Day!$A97)))))))</f>
        <v/>
      </c>
      <c r="G97" s="54" t="str">
        <f>IF($A97&lt;='All Results'!$B$4,"",IF(SUM('MissFill 1'!F$2:F97)=0,"",(IF('MissFill 1'!F97/SUM('MissFill 1'!F$2:F97)&gt;0.01,"",IF('MissFill 1'!F96/SUM('MissFill 1'!F$2:F97)&gt;0.01,"",IF('MissFill 1'!F95/SUM('MissFill 1'!F$2:F97)&gt;0.01,"",IF('MissFill 1'!F94/SUM('MissFill 1'!F$2:F97)&gt;0.01,"",DateEnded_5Day!$A97)))))))</f>
        <v/>
      </c>
      <c r="H97" s="54" t="str">
        <f>IF($A97&lt;='All Results'!$B$4,"",IF(SUM('MissFill 1'!G$2:G97)=0,"",(IF('MissFill 1'!G97/SUM('MissFill 1'!G$2:G97)&gt;0.01,"",IF('MissFill 1'!G96/SUM('MissFill 1'!G$2:G97)&gt;0.01,"",IF('MissFill 1'!G95/SUM('MissFill 1'!G$2:G97)&gt;0.01,"",IF('MissFill 1'!G94/SUM('MissFill 1'!G$2:G97)&gt;0.01,"",DateEnded_5Day!$A97)))))))</f>
        <v/>
      </c>
      <c r="I97" s="54" t="str">
        <f>IF($A97&lt;='All Results'!$B$4,"",IF(SUM('MissFill 1'!H$2:H97)=0,"",(IF('MissFill 1'!H97/SUM('MissFill 1'!H$2:H97)&gt;0.01,"",IF('MissFill 1'!H96/SUM('MissFill 1'!H$2:H97)&gt;0.01,"",IF('MissFill 1'!H95/SUM('MissFill 1'!H$2:H97)&gt;0.01,"",IF('MissFill 1'!H94/SUM('MissFill 1'!H$2:H97)&gt;0.01,"",DateEnded_5Day!$A97)))))))</f>
        <v/>
      </c>
      <c r="J97" s="54" t="str">
        <f>IF($A97&lt;='All Results'!$B$4,"",IF(SUM('MissFill 1'!I$2:I97)=0,"",(IF('MissFill 1'!I97/SUM('MissFill 1'!I$2:I97)&gt;0.01,"",IF('MissFill 1'!I96/SUM('MissFill 1'!I$2:I97)&gt;0.01,"",IF('MissFill 1'!I95/SUM('MissFill 1'!I$2:I97)&gt;0.01,"",IF('MissFill 1'!I94/SUM('MissFill 1'!I$2:I97)&gt;0.01,"",DateEnded_5Day!$A97)))))))</f>
        <v/>
      </c>
      <c r="K97" s="54" t="str">
        <f>IF($A97&lt;='All Results'!$B$4,"",IF(SUM('MissFill 1'!J$2:J97)=0,"",(IF('MissFill 1'!J97/SUM('MissFill 1'!J$2:J97)&gt;0.01,"",IF('MissFill 1'!J96/SUM('MissFill 1'!J$2:J97)&gt;0.01,"",IF('MissFill 1'!J95/SUM('MissFill 1'!J$2:J97)&gt;0.01,"",IF('MissFill 1'!J94/SUM('MissFill 1'!J$2:J97)&gt;0.01,"",DateEnded_5Day!$A97)))))))</f>
        <v/>
      </c>
      <c r="L97" s="54" t="str">
        <f>IF($A97&lt;='All Results'!$B$4,"",IF(SUM('MissFill 1'!K$2:K97)=0,"",(IF('MissFill 1'!K97/SUM('MissFill 1'!K$2:K97)&gt;0.01,"",IF('MissFill 1'!K96/SUM('MissFill 1'!K$2:K97)&gt;0.01,"",IF('MissFill 1'!K95/SUM('MissFill 1'!K$2:K97)&gt;0.01,"",IF('MissFill 1'!K94/SUM('MissFill 1'!K$2:K97)&gt;0.01,"",DateEnded_5Day!$A97)))))))</f>
        <v/>
      </c>
      <c r="M97" s="54" t="str">
        <f>IF($A97&lt;='All Results'!$B$4,"",IF(SUM('MissFill 1'!L$2:L97)=0,"",(IF('MissFill 1'!L97/SUM('MissFill 1'!L$2:L97)&gt;0.01,"",IF('MissFill 1'!L96/SUM('MissFill 1'!L$2:L97)&gt;0.01,"",IF('MissFill 1'!L95/SUM('MissFill 1'!L$2:L97)&gt;0.01,"",IF('MissFill 1'!L94/SUM('MissFill 1'!L$2:L97)&gt;0.01,"",DateEnded_5Day!$A97)))))))</f>
        <v/>
      </c>
      <c r="N97" s="54" t="str">
        <f>IF($A97&lt;='All Results'!$B$4,"",IF(SUM('MissFill 1'!M$2:M97)=0,"",(IF('MissFill 1'!M97/SUM('MissFill 1'!M$2:M97)&gt;0.01,"",IF('MissFill 1'!M96/SUM('MissFill 1'!M$2:M97)&gt;0.01,"",IF('MissFill 1'!M95/SUM('MissFill 1'!M$2:M97)&gt;0.01,"",IF('MissFill 1'!M94/SUM('MissFill 1'!M$2:M97)&gt;0.01,"",DateEnded_5Day!$A97)))))))</f>
        <v/>
      </c>
      <c r="O97" s="54" t="str">
        <f>IF($A97&lt;='All Results'!$B$4,"",IF(SUM('MissFill 1'!N$2:N97)=0,"",(IF('MissFill 1'!N97/SUM('MissFill 1'!N$2:N97)&gt;0.01,"",IF('MissFill 1'!N96/SUM('MissFill 1'!N$2:N97)&gt;0.01,"",IF('MissFill 1'!N95/SUM('MissFill 1'!N$2:N97)&gt;0.01,"",IF('MissFill 1'!N94/SUM('MissFill 1'!N$2:N97)&gt;0.01,"",DateEnded_5Day!$A97)))))))</f>
        <v/>
      </c>
      <c r="P97" s="54" t="str">
        <f>IF($A97&lt;='All Results'!$B$4,"",IF(SUM('MissFill 1'!O$2:O97)=0,"",(IF('MissFill 1'!O97/SUM('MissFill 1'!O$2:O97)&gt;0.01,"",IF('MissFill 1'!O96/SUM('MissFill 1'!O$2:O97)&gt;0.01,"",IF('MissFill 1'!O95/SUM('MissFill 1'!O$2:O97)&gt;0.01,"",IF('MissFill 1'!O94/SUM('MissFill 1'!O$2:O97)&gt;0.01,"",DateEnded_5Day!$A97)))))))</f>
        <v/>
      </c>
      <c r="Q97" s="54" t="str">
        <f>IF($A97&lt;='All Results'!$B$4,"",IF(SUM('MissFill 1'!P$2:P97)=0,"",(IF('MissFill 1'!P97/SUM('MissFill 1'!P$2:P97)&gt;0.01,"",IF('MissFill 1'!P96/SUM('MissFill 1'!P$2:P97)&gt;0.01,"",IF('MissFill 1'!P95/SUM('MissFill 1'!P$2:P97)&gt;0.01,"",IF('MissFill 1'!P94/SUM('MissFill 1'!P$2:P97)&gt;0.01,"",DateEnded_5Day!$A97)))))))</f>
        <v/>
      </c>
      <c r="R97" s="54" t="str">
        <f>IF($A97&lt;='All Results'!$B$4,"",IF(SUM('MissFill 1'!Q$2:Q97)=0,"",(IF('MissFill 1'!Q97/SUM('MissFill 1'!Q$2:Q97)&gt;0.01,"",IF('MissFill 1'!Q96/SUM('MissFill 1'!Q$2:Q97)&gt;0.01,"",IF('MissFill 1'!Q95/SUM('MissFill 1'!Q$2:Q97)&gt;0.01,"",IF('MissFill 1'!Q94/SUM('MissFill 1'!Q$2:Q97)&gt;0.01,"",DateEnded_5Day!$A97)))))))</f>
        <v/>
      </c>
      <c r="S97" s="54" t="str">
        <f>IF($A97&lt;='All Results'!$B$4,"",IF(SUM('MissFill 1'!R$2:R97)=0,"",(IF('MissFill 1'!R97/SUM('MissFill 1'!R$2:R97)&gt;0.01,"",IF('MissFill 1'!R96/SUM('MissFill 1'!R$2:R97)&gt;0.01,"",IF('MissFill 1'!R95/SUM('MissFill 1'!R$2:R97)&gt;0.01,"",IF('MissFill 1'!R94/SUM('MissFill 1'!R$2:R97)&gt;0.01,"",DateEnded_5Day!$A97)))))))</f>
        <v/>
      </c>
      <c r="T97" s="54" t="str">
        <f>IF($A97&lt;='All Results'!$B$4,"",IF(SUM('MissFill 1'!S$2:S97)=0,"",(IF('MissFill 1'!S97/SUM('MissFill 1'!S$2:S97)&gt;0.01,"",IF('MissFill 1'!S96/SUM('MissFill 1'!S$2:S97)&gt;0.01,"",IF('MissFill 1'!S95/SUM('MissFill 1'!S$2:S97)&gt;0.01,"",IF('MissFill 1'!S94/SUM('MissFill 1'!S$2:S97)&gt;0.01,"",DateEnded_5Day!$A97)))))))</f>
        <v/>
      </c>
      <c r="U97" s="54" t="str">
        <f>IF($A97&lt;='All Results'!$B$4,"",IF(SUM('MissFill 1'!T$2:T97)=0,"",(IF('MissFill 1'!T97/SUM('MissFill 1'!T$2:T97)&gt;0.01,"",IF('MissFill 1'!T96/SUM('MissFill 1'!T$2:T97)&gt;0.01,"",IF('MissFill 1'!T95/SUM('MissFill 1'!T$2:T97)&gt;0.01,"",IF('MissFill 1'!T94/SUM('MissFill 1'!T$2:T97)&gt;0.01,"",DateEnded_5Day!$A97)))))))</f>
        <v/>
      </c>
      <c r="V97" s="54" t="str">
        <f>IF($A97&lt;='All Results'!$B$4,"",IF(SUM('MissFill 1'!U$2:U97)=0,"",(IF('MissFill 1'!U97/SUM('MissFill 1'!U$2:U97)&gt;0.01,"",IF('MissFill 1'!U96/SUM('MissFill 1'!U$2:U97)&gt;0.01,"",IF('MissFill 1'!U95/SUM('MissFill 1'!U$2:U97)&gt;0.01,"",IF('MissFill 1'!U94/SUM('MissFill 1'!U$2:U97)&gt;0.01,"",DateEnded_5Day!$A97)))))))</f>
        <v/>
      </c>
      <c r="W97" s="54" t="str">
        <f>IF($A97&lt;='All Results'!$B$4,"",IF(SUM('MissFill 1'!V$2:V97)=0,"",(IF('MissFill 1'!V97/SUM('MissFill 1'!V$2:V97)&gt;0.01,"",IF('MissFill 1'!V96/SUM('MissFill 1'!V$2:V97)&gt;0.01,"",IF('MissFill 1'!V95/SUM('MissFill 1'!V$2:V97)&gt;0.01,"",IF('MissFill 1'!V94/SUM('MissFill 1'!V$2:V97)&gt;0.01,"",DateEnded_5Day!$A97)))))))</f>
        <v/>
      </c>
      <c r="X97" s="54" t="str">
        <f>IF($A97&lt;='All Results'!$B$4,"",IF(SUM('MissFill 1'!W$2:W97)=0,"",(IF('MissFill 1'!W97/SUM('MissFill 1'!W$2:W97)&gt;0.01,"",IF('MissFill 1'!W96/SUM('MissFill 1'!W$2:W97)&gt;0.01,"",IF('MissFill 1'!W95/SUM('MissFill 1'!W$2:W97)&gt;0.01,"",IF('MissFill 1'!W94/SUM('MissFill 1'!W$2:W97)&gt;0.01,"",DateEnded_5Day!$A97)))))))</f>
        <v/>
      </c>
      <c r="Y97" s="54" t="str">
        <f>IF($A97&lt;='All Results'!$B$4,"",IF(SUM('MissFill 1'!X$2:X97)=0,"",(IF('MissFill 1'!X97/SUM('MissFill 1'!X$2:X97)&gt;0.01,"",IF('MissFill 1'!X96/SUM('MissFill 1'!X$2:X97)&gt;0.01,"",IF('MissFill 1'!X95/SUM('MissFill 1'!X$2:X97)&gt;0.01,"",IF('MissFill 1'!X94/SUM('MissFill 1'!X$2:X97)&gt;0.01,"",DateEnded_5Day!$A97)))))))</f>
        <v/>
      </c>
      <c r="Z97" s="54" t="str">
        <f>IF($A97&lt;='All Results'!$B$4,"",IF(SUM('MissFill 1'!Y$2:Y97)=0,"",(IF('MissFill 1'!Y97/SUM('MissFill 1'!Y$2:Y97)&gt;0.01,"",IF('MissFill 1'!Y96/SUM('MissFill 1'!Y$2:Y97)&gt;0.01,"",IF('MissFill 1'!Y95/SUM('MissFill 1'!Y$2:Y97)&gt;0.01,"",IF('MissFill 1'!Y94/SUM('MissFill 1'!Y$2:Y97)&gt;0.01,"",DateEnded_5Day!$A97)))))))</f>
        <v/>
      </c>
      <c r="AA97" s="54" t="str">
        <f>IF($A97&lt;='All Results'!$B$4,"",IF(SUM('MissFill 1'!Z$2:Z97)=0,"",(IF('MissFill 1'!Z97/SUM('MissFill 1'!Z$2:Z97)&gt;0.01,"",IF('MissFill 1'!Z96/SUM('MissFill 1'!Z$2:Z97)&gt;0.01,"",IF('MissFill 1'!Z95/SUM('MissFill 1'!Z$2:Z97)&gt;0.01,"",IF('MissFill 1'!Z94/SUM('MissFill 1'!Z$2:Z97)&gt;0.01,"",DateEnded_5Day!$A97)))))))</f>
        <v/>
      </c>
      <c r="AB97" s="54" t="str">
        <f>IF($A97&lt;='All Results'!$B$4,"",IF(SUM('MissFill 1'!AA$2:AA97)=0,"",(IF('MissFill 1'!AA97/SUM('MissFill 1'!AA$2:AA97)&gt;0.01,"",IF('MissFill 1'!AA96/SUM('MissFill 1'!AA$2:AA97)&gt;0.01,"",IF('MissFill 1'!AA95/SUM('MissFill 1'!AA$2:AA97)&gt;0.01,"",IF('MissFill 1'!AA94/SUM('MissFill 1'!AA$2:AA97)&gt;0.01,"",DateEnded_5Day!$A97)))))))</f>
        <v/>
      </c>
      <c r="AC97" s="54" t="str">
        <f>IF($A97&lt;='All Results'!$B$4,"",IF(SUM('MissFill 1'!AB$2:AB97)=0,"",(IF('MissFill 1'!AB97/SUM('MissFill 1'!AB$2:AB97)&gt;0.01,"",IF('MissFill 1'!AB96/SUM('MissFill 1'!AB$2:AB97)&gt;0.01,"",IF('MissFill 1'!AB95/SUM('MissFill 1'!AB$2:AB97)&gt;0.01,"",IF('MissFill 1'!AB94/SUM('MissFill 1'!AB$2:AB97)&gt;0.01,"",DateEnded_5Day!$A97)))))))</f>
        <v/>
      </c>
      <c r="AD97" s="54" t="str">
        <f>IF($A97&lt;='All Results'!$B$4,"",IF(SUM('MissFill 1'!AC$2:AC97)=0,"",(IF('MissFill 1'!AC97/SUM('MissFill 1'!AC$2:AC97)&gt;0.01,"",IF('MissFill 1'!AC96/SUM('MissFill 1'!AC$2:AC97)&gt;0.01,"",IF('MissFill 1'!AC95/SUM('MissFill 1'!AC$2:AC97)&gt;0.01,"",IF('MissFill 1'!AC94/SUM('MissFill 1'!AC$2:AC97)&gt;0.01,"",DateEnded_5Day!$A97)))))))</f>
        <v/>
      </c>
      <c r="AE97" s="54" t="str">
        <f>IF($A97&lt;='All Results'!$B$4,"",IF(SUM('MissFill 1'!AD$2:AD97)=0,"",(IF('MissFill 1'!AD97/SUM('MissFill 1'!AD$2:AD97)&gt;0.01,"",IF('MissFill 1'!AD96/SUM('MissFill 1'!AD$2:AD97)&gt;0.01,"",IF('MissFill 1'!AD95/SUM('MissFill 1'!AD$2:AD97)&gt;0.01,"",IF('MissFill 1'!AD94/SUM('MissFill 1'!AD$2:AD97)&gt;0.01,"",DateEnded_5Day!$A97)))))))</f>
        <v/>
      </c>
      <c r="AF97" s="54" t="str">
        <f>IF($A97&lt;='All Results'!$B$4,"",IF(SUM('MissFill 1'!AE$2:AE97)=0,"",(IF('MissFill 1'!AE97/SUM('MissFill 1'!AE$2:AE97)&gt;0.01,"",IF('MissFill 1'!AE96/SUM('MissFill 1'!AE$2:AE97)&gt;0.01,"",IF('MissFill 1'!AE95/SUM('MissFill 1'!AE$2:AE97)&gt;0.01,"",IF('MissFill 1'!AE94/SUM('MissFill 1'!AE$2:AE97)&gt;0.01,"",DateEnded_5Day!$A97)))))))</f>
        <v/>
      </c>
      <c r="AG97" s="54" t="str">
        <f>IF($A97&lt;='All Results'!$B$4,"",IF(SUM('MissFill 1'!AF$2:AF97)=0,"",(IF('MissFill 1'!AF97/SUM('MissFill 1'!AF$2:AF97)&gt;0.01,"",IF('MissFill 1'!AF96/SUM('MissFill 1'!AF$2:AF97)&gt;0.01,"",IF('MissFill 1'!AF95/SUM('MissFill 1'!AF$2:AF97)&gt;0.01,"",IF('MissFill 1'!AF94/SUM('MissFill 1'!AF$2:AF97)&gt;0.01,"",DateEnded_5Day!$A97)))))))</f>
        <v/>
      </c>
      <c r="AH97" s="54" t="str">
        <f>IF($A97&lt;='All Results'!$B$4,"",IF(SUM('MissFill 1'!AG$2:AG97)=0,"",(IF('MissFill 1'!AG97/SUM('MissFill 1'!AG$2:AG97)&gt;0.01,"",IF('MissFill 1'!AG96/SUM('MissFill 1'!AG$2:AG97)&gt;0.01,"",IF('MissFill 1'!AG95/SUM('MissFill 1'!AG$2:AG97)&gt;0.01,"",IF('MissFill 1'!AG94/SUM('MissFill 1'!AG$2:AG97)&gt;0.01,"",DateEnded_5Day!$A97)))))))</f>
        <v/>
      </c>
      <c r="AI97" s="54" t="str">
        <f>IF($A97&lt;='All Results'!$B$4,"",IF(SUM('MissFill 1'!AH$2:AH97)=0,"",(IF('MissFill 1'!AH97/SUM('MissFill 1'!AH$2:AH97)&gt;0.01,"",IF('MissFill 1'!AH96/SUM('MissFill 1'!AH$2:AH97)&gt;0.01,"",IF('MissFill 1'!AH95/SUM('MissFill 1'!AH$2:AH97)&gt;0.01,"",IF('MissFill 1'!AH94/SUM('MissFill 1'!AH$2:AH97)&gt;0.01,"",DateEnded_5Day!$A97)))))))</f>
        <v/>
      </c>
      <c r="AJ97" s="54" t="str">
        <f>IF($A97&lt;='All Results'!$B$4,"",IF(SUM('MissFill 1'!AI$2:AI97)=0,"",(IF('MissFill 1'!AI97/SUM('MissFill 1'!AI$2:AI97)&gt;0.01,"",IF('MissFill 1'!AI96/SUM('MissFill 1'!AI$2:AI97)&gt;0.01,"",IF('MissFill 1'!AI95/SUM('MissFill 1'!AI$2:AI97)&gt;0.01,"",IF('MissFill 1'!AI94/SUM('MissFill 1'!AI$2:AI97)&gt;0.01,"",DateEnded_5Day!$A97)))))))</f>
        <v/>
      </c>
      <c r="AK97" s="54" t="str">
        <f>IF($A97&lt;='All Results'!$B$4,"",IF(SUM('MissFill 1'!AJ$2:AJ97)=0,"",(IF('MissFill 1'!AJ97/SUM('MissFill 1'!AJ$2:AJ97)&gt;0.01,"",IF('MissFill 1'!AJ96/SUM('MissFill 1'!AJ$2:AJ97)&gt;0.01,"",IF('MissFill 1'!AJ95/SUM('MissFill 1'!AJ$2:AJ97)&gt;0.01,"",IF('MissFill 1'!AJ94/SUM('MissFill 1'!AJ$2:AJ97)&gt;0.01,"",DateEnded_5Day!$A97)))))))</f>
        <v/>
      </c>
      <c r="AL97" s="54" t="str">
        <f>IF($A97&lt;='All Results'!$B$4,"",IF(SUM('MissFill 1'!AK$2:AK97)=0,"",(IF('MissFill 1'!AK97/SUM('MissFill 1'!AK$2:AK97)&gt;0.01,"",IF('MissFill 1'!AK96/SUM('MissFill 1'!AK$2:AK97)&gt;0.01,"",IF('MissFill 1'!AK95/SUM('MissFill 1'!AK$2:AK97)&gt;0.01,"",IF('MissFill 1'!AK94/SUM('MissFill 1'!AK$2:AK97)&gt;0.01,"",DateEnded_5Day!$A97)))))))</f>
        <v/>
      </c>
      <c r="AM97" s="54" t="str">
        <f>IF($A97&lt;='All Results'!$B$4,"",IF(SUM('MissFill 1'!AL$2:AL97)=0,"",(IF('MissFill 1'!AL97/SUM('MissFill 1'!AL$2:AL97)&gt;0.01,"",IF('MissFill 1'!AL96/SUM('MissFill 1'!AL$2:AL97)&gt;0.01,"",IF('MissFill 1'!AL95/SUM('MissFill 1'!AL$2:AL97)&gt;0.01,"",IF('MissFill 1'!AL94/SUM('MissFill 1'!AL$2:AL97)&gt;0.01,"",DateEnded_5Day!$A97)))))))</f>
        <v/>
      </c>
      <c r="AN97" s="54" t="str">
        <f>IF($A97&lt;='All Results'!$B$4,"",IF(SUM('MissFill 1'!AM$2:AM97)=0,"",(IF('MissFill 1'!AM97/SUM('MissFill 1'!AM$2:AM97)&gt;0.01,"",IF('MissFill 1'!AM96/SUM('MissFill 1'!AM$2:AM97)&gt;0.01,"",IF('MissFill 1'!AM95/SUM('MissFill 1'!AM$2:AM97)&gt;0.01,"",IF('MissFill 1'!AM94/SUM('MissFill 1'!AM$2:AM97)&gt;0.01,"",DateEnded_5Day!$A97)))))))</f>
        <v/>
      </c>
      <c r="AO97" s="54" t="str">
        <f>IF($A97&lt;='All Results'!$B$4,"",IF(SUM('MissFill 1'!AN$2:AN97)=0,"",(IF('MissFill 1'!AN97/SUM('MissFill 1'!AN$2:AN97)&gt;0.01,"",IF('MissFill 1'!AN96/SUM('MissFill 1'!AN$2:AN97)&gt;0.01,"",IF('MissFill 1'!AN95/SUM('MissFill 1'!AN$2:AN97)&gt;0.01,"",IF('MissFill 1'!AN94/SUM('MissFill 1'!AN$2:AN97)&gt;0.01,"",DateEnded_5Day!$A97)))))))</f>
        <v/>
      </c>
      <c r="AP97" s="54" t="str">
        <f>IF($A97&lt;='All Results'!$B$4,"",IF(SUM('MissFill 1'!AO$2:AO97)=0,"",(IF('MissFill 1'!AO97/SUM('MissFill 1'!AO$2:AO97)&gt;0.01,"",IF('MissFill 1'!AO96/SUM('MissFill 1'!AO$2:AO97)&gt;0.01,"",IF('MissFill 1'!AO95/SUM('MissFill 1'!AO$2:AO97)&gt;0.01,"",IF('MissFill 1'!AO94/SUM('MissFill 1'!AO$2:AO97)&gt;0.01,"",DateEnded_5Day!$A97)))))))</f>
        <v/>
      </c>
      <c r="AQ97" s="54" t="str">
        <f>IF($A97&lt;='All Results'!$B$4,"",IF(SUM('MissFill 1'!AP$2:AP97)=0,"",(IF('MissFill 1'!AP97/SUM('MissFill 1'!AP$2:AP97)&gt;0.01,"",IF('MissFill 1'!AP96/SUM('MissFill 1'!AP$2:AP97)&gt;0.01,"",IF('MissFill 1'!AP95/SUM('MissFill 1'!AP$2:AP97)&gt;0.01,"",IF('MissFill 1'!AP94/SUM('MissFill 1'!AP$2:AP97)&gt;0.01,"",DateEnded_5Day!$A97)))))))</f>
        <v/>
      </c>
      <c r="AR97" s="54" t="str">
        <f>IF($A97&lt;='All Results'!$B$4,"",IF(SUM('MissFill 1'!AQ$2:AQ97)=0,"",(IF('MissFill 1'!AQ97/SUM('MissFill 1'!AQ$2:AQ97)&gt;0.01,"",IF('MissFill 1'!AQ96/SUM('MissFill 1'!AQ$2:AQ97)&gt;0.01,"",IF('MissFill 1'!AQ95/SUM('MissFill 1'!AQ$2:AQ97)&gt;0.01,"",IF('MissFill 1'!AQ94/SUM('MissFill 1'!AQ$2:AQ97)&gt;0.01,"",DateEnded_5Day!$A97)))))))</f>
        <v/>
      </c>
      <c r="AS97" s="54" t="str">
        <f>IF($A97&lt;='All Results'!$B$4,"",IF(SUM('MissFill 1'!AR$2:AR97)=0,"",(IF('MissFill 1'!AR97/SUM('MissFill 1'!AR$2:AR97)&gt;0.01,"",IF('MissFill 1'!AR96/SUM('MissFill 1'!AR$2:AR97)&gt;0.01,"",IF('MissFill 1'!AR95/SUM('MissFill 1'!AR$2:AR97)&gt;0.01,"",IF('MissFill 1'!AR94/SUM('MissFill 1'!AR$2:AR97)&gt;0.01,"",DateEnded_5Day!$A97)))))))</f>
        <v/>
      </c>
      <c r="AT97" s="54" t="str">
        <f>IF($A97&lt;='All Results'!$B$4,"",IF(SUM('MissFill 1'!AS$2:AS97)=0,"",(IF('MissFill 1'!AS97/SUM('MissFill 1'!AS$2:AS97)&gt;0.01,"",IF('MissFill 1'!AS96/SUM('MissFill 1'!AS$2:AS97)&gt;0.01,"",IF('MissFill 1'!AS95/SUM('MissFill 1'!AS$2:AS97)&gt;0.01,"",IF('MissFill 1'!AS94/SUM('MissFill 1'!AS$2:AS97)&gt;0.01,"",DateEnded_5Day!$A97)))))))</f>
        <v/>
      </c>
      <c r="AU97" s="54" t="str">
        <f>IF($A97&lt;='All Results'!$B$4,"",IF(SUM('MissFill 1'!AT$2:AT97)=0,"",(IF('MissFill 1'!AT97/SUM('MissFill 1'!AT$2:AT97)&gt;0.01,"",IF('MissFill 1'!AT96/SUM('MissFill 1'!AT$2:AT97)&gt;0.01,"",IF('MissFill 1'!AT95/SUM('MissFill 1'!AT$2:AT97)&gt;0.01,"",IF('MissFill 1'!AT94/SUM('MissFill 1'!AT$2:AT97)&gt;0.01,"",DateEnded_5Day!$A97)))))))</f>
        <v/>
      </c>
      <c r="AV97" s="54" t="str">
        <f>IF($A97&lt;='All Results'!$B$4,"",IF(SUM('MissFill 1'!AU$2:AU97)=0,"",(IF('MissFill 1'!AU97/SUM('MissFill 1'!AU$2:AU97)&gt;0.01,"",IF('MissFill 1'!AU96/SUM('MissFill 1'!AU$2:AU97)&gt;0.01,"",IF('MissFill 1'!AU95/SUM('MissFill 1'!AU$2:AU97)&gt;0.01,"",IF('MissFill 1'!AU94/SUM('MissFill 1'!AU$2:AU97)&gt;0.01,"",DateEnded_5Day!$A97)))))))</f>
        <v/>
      </c>
      <c r="AW97" s="54" t="str">
        <f>IF($A97&lt;='All Results'!$B$4,"",IF(SUM('MissFill 1'!AV$2:AV97)=0,"",(IF('MissFill 1'!AV97/SUM('MissFill 1'!AV$2:AV97)&gt;0.01,"",IF('MissFill 1'!AV96/SUM('MissFill 1'!AV$2:AV97)&gt;0.01,"",IF('MissFill 1'!AV95/SUM('MissFill 1'!AV$2:AV97)&gt;0.01,"",IF('MissFill 1'!AV94/SUM('MissFill 1'!AV$2:AV97)&gt;0.01,"",DateEnded_5Day!$A97)))))))</f>
        <v/>
      </c>
      <c r="AX97" s="54" t="str">
        <f>IF($A97&lt;='All Results'!$B$4,"",IF(SUM('MissFill 1'!AW$2:AW97)=0,"",(IF('MissFill 1'!AW97/SUM('MissFill 1'!AW$2:AW97)&gt;0.01,"",IF('MissFill 1'!AW96/SUM('MissFill 1'!AW$2:AW97)&gt;0.01,"",IF('MissFill 1'!AW95/SUM('MissFill 1'!AW$2:AW97)&gt;0.01,"",IF('MissFill 1'!AW94/SUM('MissFill 1'!AW$2:AW97)&gt;0.01,"",DateEnded_5Day!$A97)))))))</f>
        <v/>
      </c>
    </row>
    <row r="98" spans="1:50" x14ac:dyDescent="0.25">
      <c r="A98" s="41">
        <v>44443</v>
      </c>
      <c r="B98" s="52">
        <v>247</v>
      </c>
      <c r="C98" s="54" t="str">
        <f>IF($A98&lt;='All Results'!$B$4,"",IF(SUM('MissFill 1'!B$2:B98)=0,"",(IF('MissFill 1'!B98/SUM('MissFill 1'!B$2:B98)&gt;0.01,"",IF('MissFill 1'!B97/SUM('MissFill 1'!B$2:B98)&gt;0.01,"",IF('MissFill 1'!B96/SUM('MissFill 1'!B$2:B98)&gt;0.01,"",IF('MissFill 1'!B95/SUM('MissFill 1'!B$2:B98)&gt;0.01,"",DateEnded_5Day!$A98)))))))</f>
        <v/>
      </c>
      <c r="D98" s="54" t="str">
        <f>IF($A98&lt;='All Results'!$B$4,"",IF(SUM('MissFill 1'!C$2:C98)=0,"",(IF('MissFill 1'!C98/SUM('MissFill 1'!C$2:C98)&gt;0.01,"",IF('MissFill 1'!C97/SUM('MissFill 1'!C$2:C98)&gt;0.01,"",IF('MissFill 1'!C96/SUM('MissFill 1'!C$2:C98)&gt;0.01,"",IF('MissFill 1'!C95/SUM('MissFill 1'!C$2:C98)&gt;0.01,"",DateEnded_5Day!$A98)))))))</f>
        <v/>
      </c>
      <c r="E98" s="54" t="str">
        <f>IF($A98&lt;='All Results'!$B$4,"",IF(SUM('MissFill 1'!D$2:D98)=0,"",(IF('MissFill 1'!D98/SUM('MissFill 1'!D$2:D98)&gt;0.01,"",IF('MissFill 1'!D97/SUM('MissFill 1'!D$2:D98)&gt;0.01,"",IF('MissFill 1'!D96/SUM('MissFill 1'!D$2:D98)&gt;0.01,"",IF('MissFill 1'!D95/SUM('MissFill 1'!D$2:D98)&gt;0.01,"",DateEnded_5Day!$A98)))))))</f>
        <v/>
      </c>
      <c r="F98" s="54" t="str">
        <f>IF($A98&lt;='All Results'!$B$4,"",IF(SUM('MissFill 1'!E$2:E98)=0,"",(IF('MissFill 1'!E98/SUM('MissFill 1'!E$2:E98)&gt;0.01,"",IF('MissFill 1'!E97/SUM('MissFill 1'!E$2:E98)&gt;0.01,"",IF('MissFill 1'!E96/SUM('MissFill 1'!E$2:E98)&gt;0.01,"",IF('MissFill 1'!E95/SUM('MissFill 1'!E$2:E98)&gt;0.01,"",DateEnded_5Day!$A98)))))))</f>
        <v/>
      </c>
      <c r="G98" s="54" t="str">
        <f>IF($A98&lt;='All Results'!$B$4,"",IF(SUM('MissFill 1'!F$2:F98)=0,"",(IF('MissFill 1'!F98/SUM('MissFill 1'!F$2:F98)&gt;0.01,"",IF('MissFill 1'!F97/SUM('MissFill 1'!F$2:F98)&gt;0.01,"",IF('MissFill 1'!F96/SUM('MissFill 1'!F$2:F98)&gt;0.01,"",IF('MissFill 1'!F95/SUM('MissFill 1'!F$2:F98)&gt;0.01,"",DateEnded_5Day!$A98)))))))</f>
        <v/>
      </c>
      <c r="H98" s="54" t="str">
        <f>IF($A98&lt;='All Results'!$B$4,"",IF(SUM('MissFill 1'!G$2:G98)=0,"",(IF('MissFill 1'!G98/SUM('MissFill 1'!G$2:G98)&gt;0.01,"",IF('MissFill 1'!G97/SUM('MissFill 1'!G$2:G98)&gt;0.01,"",IF('MissFill 1'!G96/SUM('MissFill 1'!G$2:G98)&gt;0.01,"",IF('MissFill 1'!G95/SUM('MissFill 1'!G$2:G98)&gt;0.01,"",DateEnded_5Day!$A98)))))))</f>
        <v/>
      </c>
      <c r="I98" s="54" t="str">
        <f>IF($A98&lt;='All Results'!$B$4,"",IF(SUM('MissFill 1'!H$2:H98)=0,"",(IF('MissFill 1'!H98/SUM('MissFill 1'!H$2:H98)&gt;0.01,"",IF('MissFill 1'!H97/SUM('MissFill 1'!H$2:H98)&gt;0.01,"",IF('MissFill 1'!H96/SUM('MissFill 1'!H$2:H98)&gt;0.01,"",IF('MissFill 1'!H95/SUM('MissFill 1'!H$2:H98)&gt;0.01,"",DateEnded_5Day!$A98)))))))</f>
        <v/>
      </c>
      <c r="J98" s="54" t="str">
        <f>IF($A98&lt;='All Results'!$B$4,"",IF(SUM('MissFill 1'!I$2:I98)=0,"",(IF('MissFill 1'!I98/SUM('MissFill 1'!I$2:I98)&gt;0.01,"",IF('MissFill 1'!I97/SUM('MissFill 1'!I$2:I98)&gt;0.01,"",IF('MissFill 1'!I96/SUM('MissFill 1'!I$2:I98)&gt;0.01,"",IF('MissFill 1'!I95/SUM('MissFill 1'!I$2:I98)&gt;0.01,"",DateEnded_5Day!$A98)))))))</f>
        <v/>
      </c>
      <c r="K98" s="54" t="str">
        <f>IF($A98&lt;='All Results'!$B$4,"",IF(SUM('MissFill 1'!J$2:J98)=0,"",(IF('MissFill 1'!J98/SUM('MissFill 1'!J$2:J98)&gt;0.01,"",IF('MissFill 1'!J97/SUM('MissFill 1'!J$2:J98)&gt;0.01,"",IF('MissFill 1'!J96/SUM('MissFill 1'!J$2:J98)&gt;0.01,"",IF('MissFill 1'!J95/SUM('MissFill 1'!J$2:J98)&gt;0.01,"",DateEnded_5Day!$A98)))))))</f>
        <v/>
      </c>
      <c r="L98" s="54" t="str">
        <f>IF($A98&lt;='All Results'!$B$4,"",IF(SUM('MissFill 1'!K$2:K98)=0,"",(IF('MissFill 1'!K98/SUM('MissFill 1'!K$2:K98)&gt;0.01,"",IF('MissFill 1'!K97/SUM('MissFill 1'!K$2:K98)&gt;0.01,"",IF('MissFill 1'!K96/SUM('MissFill 1'!K$2:K98)&gt;0.01,"",IF('MissFill 1'!K95/SUM('MissFill 1'!K$2:K98)&gt;0.01,"",DateEnded_5Day!$A98)))))))</f>
        <v/>
      </c>
      <c r="M98" s="54" t="str">
        <f>IF($A98&lt;='All Results'!$B$4,"",IF(SUM('MissFill 1'!L$2:L98)=0,"",(IF('MissFill 1'!L98/SUM('MissFill 1'!L$2:L98)&gt;0.01,"",IF('MissFill 1'!L97/SUM('MissFill 1'!L$2:L98)&gt;0.01,"",IF('MissFill 1'!L96/SUM('MissFill 1'!L$2:L98)&gt;0.01,"",IF('MissFill 1'!L95/SUM('MissFill 1'!L$2:L98)&gt;0.01,"",DateEnded_5Day!$A98)))))))</f>
        <v/>
      </c>
      <c r="N98" s="54" t="str">
        <f>IF($A98&lt;='All Results'!$B$4,"",IF(SUM('MissFill 1'!M$2:M98)=0,"",(IF('MissFill 1'!M98/SUM('MissFill 1'!M$2:M98)&gt;0.01,"",IF('MissFill 1'!M97/SUM('MissFill 1'!M$2:M98)&gt;0.01,"",IF('MissFill 1'!M96/SUM('MissFill 1'!M$2:M98)&gt;0.01,"",IF('MissFill 1'!M95/SUM('MissFill 1'!M$2:M98)&gt;0.01,"",DateEnded_5Day!$A98)))))))</f>
        <v/>
      </c>
      <c r="O98" s="54" t="str">
        <f>IF($A98&lt;='All Results'!$B$4,"",IF(SUM('MissFill 1'!N$2:N98)=0,"",(IF('MissFill 1'!N98/SUM('MissFill 1'!N$2:N98)&gt;0.01,"",IF('MissFill 1'!N97/SUM('MissFill 1'!N$2:N98)&gt;0.01,"",IF('MissFill 1'!N96/SUM('MissFill 1'!N$2:N98)&gt;0.01,"",IF('MissFill 1'!N95/SUM('MissFill 1'!N$2:N98)&gt;0.01,"",DateEnded_5Day!$A98)))))))</f>
        <v/>
      </c>
      <c r="P98" s="54" t="str">
        <f>IF($A98&lt;='All Results'!$B$4,"",IF(SUM('MissFill 1'!O$2:O98)=0,"",(IF('MissFill 1'!O98/SUM('MissFill 1'!O$2:O98)&gt;0.01,"",IF('MissFill 1'!O97/SUM('MissFill 1'!O$2:O98)&gt;0.01,"",IF('MissFill 1'!O96/SUM('MissFill 1'!O$2:O98)&gt;0.01,"",IF('MissFill 1'!O95/SUM('MissFill 1'!O$2:O98)&gt;0.01,"",DateEnded_5Day!$A98)))))))</f>
        <v/>
      </c>
      <c r="Q98" s="54" t="str">
        <f>IF($A98&lt;='All Results'!$B$4,"",IF(SUM('MissFill 1'!P$2:P98)=0,"",(IF('MissFill 1'!P98/SUM('MissFill 1'!P$2:P98)&gt;0.01,"",IF('MissFill 1'!P97/SUM('MissFill 1'!P$2:P98)&gt;0.01,"",IF('MissFill 1'!P96/SUM('MissFill 1'!P$2:P98)&gt;0.01,"",IF('MissFill 1'!P95/SUM('MissFill 1'!P$2:P98)&gt;0.01,"",DateEnded_5Day!$A98)))))))</f>
        <v/>
      </c>
      <c r="R98" s="54" t="str">
        <f>IF($A98&lt;='All Results'!$B$4,"",IF(SUM('MissFill 1'!Q$2:Q98)=0,"",(IF('MissFill 1'!Q98/SUM('MissFill 1'!Q$2:Q98)&gt;0.01,"",IF('MissFill 1'!Q97/SUM('MissFill 1'!Q$2:Q98)&gt;0.01,"",IF('MissFill 1'!Q96/SUM('MissFill 1'!Q$2:Q98)&gt;0.01,"",IF('MissFill 1'!Q95/SUM('MissFill 1'!Q$2:Q98)&gt;0.01,"",DateEnded_5Day!$A98)))))))</f>
        <v/>
      </c>
      <c r="S98" s="54" t="str">
        <f>IF($A98&lt;='All Results'!$B$4,"",IF(SUM('MissFill 1'!R$2:R98)=0,"",(IF('MissFill 1'!R98/SUM('MissFill 1'!R$2:R98)&gt;0.01,"",IF('MissFill 1'!R97/SUM('MissFill 1'!R$2:R98)&gt;0.01,"",IF('MissFill 1'!R96/SUM('MissFill 1'!R$2:R98)&gt;0.01,"",IF('MissFill 1'!R95/SUM('MissFill 1'!R$2:R98)&gt;0.01,"",DateEnded_5Day!$A98)))))))</f>
        <v/>
      </c>
      <c r="T98" s="54" t="str">
        <f>IF($A98&lt;='All Results'!$B$4,"",IF(SUM('MissFill 1'!S$2:S98)=0,"",(IF('MissFill 1'!S98/SUM('MissFill 1'!S$2:S98)&gt;0.01,"",IF('MissFill 1'!S97/SUM('MissFill 1'!S$2:S98)&gt;0.01,"",IF('MissFill 1'!S96/SUM('MissFill 1'!S$2:S98)&gt;0.01,"",IF('MissFill 1'!S95/SUM('MissFill 1'!S$2:S98)&gt;0.01,"",DateEnded_5Day!$A98)))))))</f>
        <v/>
      </c>
      <c r="U98" s="54" t="str">
        <f>IF($A98&lt;='All Results'!$B$4,"",IF(SUM('MissFill 1'!T$2:T98)=0,"",(IF('MissFill 1'!T98/SUM('MissFill 1'!T$2:T98)&gt;0.01,"",IF('MissFill 1'!T97/SUM('MissFill 1'!T$2:T98)&gt;0.01,"",IF('MissFill 1'!T96/SUM('MissFill 1'!T$2:T98)&gt;0.01,"",IF('MissFill 1'!T95/SUM('MissFill 1'!T$2:T98)&gt;0.01,"",DateEnded_5Day!$A98)))))))</f>
        <v/>
      </c>
      <c r="V98" s="54" t="str">
        <f>IF($A98&lt;='All Results'!$B$4,"",IF(SUM('MissFill 1'!U$2:U98)=0,"",(IF('MissFill 1'!U98/SUM('MissFill 1'!U$2:U98)&gt;0.01,"",IF('MissFill 1'!U97/SUM('MissFill 1'!U$2:U98)&gt;0.01,"",IF('MissFill 1'!U96/SUM('MissFill 1'!U$2:U98)&gt;0.01,"",IF('MissFill 1'!U95/SUM('MissFill 1'!U$2:U98)&gt;0.01,"",DateEnded_5Day!$A98)))))))</f>
        <v/>
      </c>
      <c r="W98" s="54" t="str">
        <f>IF($A98&lt;='All Results'!$B$4,"",IF(SUM('MissFill 1'!V$2:V98)=0,"",(IF('MissFill 1'!V98/SUM('MissFill 1'!V$2:V98)&gt;0.01,"",IF('MissFill 1'!V97/SUM('MissFill 1'!V$2:V98)&gt;0.01,"",IF('MissFill 1'!V96/SUM('MissFill 1'!V$2:V98)&gt;0.01,"",IF('MissFill 1'!V95/SUM('MissFill 1'!V$2:V98)&gt;0.01,"",DateEnded_5Day!$A98)))))))</f>
        <v/>
      </c>
      <c r="X98" s="54" t="str">
        <f>IF($A98&lt;='All Results'!$B$4,"",IF(SUM('MissFill 1'!W$2:W98)=0,"",(IF('MissFill 1'!W98/SUM('MissFill 1'!W$2:W98)&gt;0.01,"",IF('MissFill 1'!W97/SUM('MissFill 1'!W$2:W98)&gt;0.01,"",IF('MissFill 1'!W96/SUM('MissFill 1'!W$2:W98)&gt;0.01,"",IF('MissFill 1'!W95/SUM('MissFill 1'!W$2:W98)&gt;0.01,"",DateEnded_5Day!$A98)))))))</f>
        <v/>
      </c>
      <c r="Y98" s="54" t="str">
        <f>IF($A98&lt;='All Results'!$B$4,"",IF(SUM('MissFill 1'!X$2:X98)=0,"",(IF('MissFill 1'!X98/SUM('MissFill 1'!X$2:X98)&gt;0.01,"",IF('MissFill 1'!X97/SUM('MissFill 1'!X$2:X98)&gt;0.01,"",IF('MissFill 1'!X96/SUM('MissFill 1'!X$2:X98)&gt;0.01,"",IF('MissFill 1'!X95/SUM('MissFill 1'!X$2:X98)&gt;0.01,"",DateEnded_5Day!$A98)))))))</f>
        <v/>
      </c>
      <c r="Z98" s="54" t="str">
        <f>IF($A98&lt;='All Results'!$B$4,"",IF(SUM('MissFill 1'!Y$2:Y98)=0,"",(IF('MissFill 1'!Y98/SUM('MissFill 1'!Y$2:Y98)&gt;0.01,"",IF('MissFill 1'!Y97/SUM('MissFill 1'!Y$2:Y98)&gt;0.01,"",IF('MissFill 1'!Y96/SUM('MissFill 1'!Y$2:Y98)&gt;0.01,"",IF('MissFill 1'!Y95/SUM('MissFill 1'!Y$2:Y98)&gt;0.01,"",DateEnded_5Day!$A98)))))))</f>
        <v/>
      </c>
      <c r="AA98" s="54" t="str">
        <f>IF($A98&lt;='All Results'!$B$4,"",IF(SUM('MissFill 1'!Z$2:Z98)=0,"",(IF('MissFill 1'!Z98/SUM('MissFill 1'!Z$2:Z98)&gt;0.01,"",IF('MissFill 1'!Z97/SUM('MissFill 1'!Z$2:Z98)&gt;0.01,"",IF('MissFill 1'!Z96/SUM('MissFill 1'!Z$2:Z98)&gt;0.01,"",IF('MissFill 1'!Z95/SUM('MissFill 1'!Z$2:Z98)&gt;0.01,"",DateEnded_5Day!$A98)))))))</f>
        <v/>
      </c>
      <c r="AB98" s="54" t="str">
        <f>IF($A98&lt;='All Results'!$B$4,"",IF(SUM('MissFill 1'!AA$2:AA98)=0,"",(IF('MissFill 1'!AA98/SUM('MissFill 1'!AA$2:AA98)&gt;0.01,"",IF('MissFill 1'!AA97/SUM('MissFill 1'!AA$2:AA98)&gt;0.01,"",IF('MissFill 1'!AA96/SUM('MissFill 1'!AA$2:AA98)&gt;0.01,"",IF('MissFill 1'!AA95/SUM('MissFill 1'!AA$2:AA98)&gt;0.01,"",DateEnded_5Day!$A98)))))))</f>
        <v/>
      </c>
      <c r="AC98" s="54" t="str">
        <f>IF($A98&lt;='All Results'!$B$4,"",IF(SUM('MissFill 1'!AB$2:AB98)=0,"",(IF('MissFill 1'!AB98/SUM('MissFill 1'!AB$2:AB98)&gt;0.01,"",IF('MissFill 1'!AB97/SUM('MissFill 1'!AB$2:AB98)&gt;0.01,"",IF('MissFill 1'!AB96/SUM('MissFill 1'!AB$2:AB98)&gt;0.01,"",IF('MissFill 1'!AB95/SUM('MissFill 1'!AB$2:AB98)&gt;0.01,"",DateEnded_5Day!$A98)))))))</f>
        <v/>
      </c>
      <c r="AD98" s="54" t="str">
        <f>IF($A98&lt;='All Results'!$B$4,"",IF(SUM('MissFill 1'!AC$2:AC98)=0,"",(IF('MissFill 1'!AC98/SUM('MissFill 1'!AC$2:AC98)&gt;0.01,"",IF('MissFill 1'!AC97/SUM('MissFill 1'!AC$2:AC98)&gt;0.01,"",IF('MissFill 1'!AC96/SUM('MissFill 1'!AC$2:AC98)&gt;0.01,"",IF('MissFill 1'!AC95/SUM('MissFill 1'!AC$2:AC98)&gt;0.01,"",DateEnded_5Day!$A98)))))))</f>
        <v/>
      </c>
      <c r="AE98" s="54" t="str">
        <f>IF($A98&lt;='All Results'!$B$4,"",IF(SUM('MissFill 1'!AD$2:AD98)=0,"",(IF('MissFill 1'!AD98/SUM('MissFill 1'!AD$2:AD98)&gt;0.01,"",IF('MissFill 1'!AD97/SUM('MissFill 1'!AD$2:AD98)&gt;0.01,"",IF('MissFill 1'!AD96/SUM('MissFill 1'!AD$2:AD98)&gt;0.01,"",IF('MissFill 1'!AD95/SUM('MissFill 1'!AD$2:AD98)&gt;0.01,"",DateEnded_5Day!$A98)))))))</f>
        <v/>
      </c>
      <c r="AF98" s="54" t="str">
        <f>IF($A98&lt;='All Results'!$B$4,"",IF(SUM('MissFill 1'!AE$2:AE98)=0,"",(IF('MissFill 1'!AE98/SUM('MissFill 1'!AE$2:AE98)&gt;0.01,"",IF('MissFill 1'!AE97/SUM('MissFill 1'!AE$2:AE98)&gt;0.01,"",IF('MissFill 1'!AE96/SUM('MissFill 1'!AE$2:AE98)&gt;0.01,"",IF('MissFill 1'!AE95/SUM('MissFill 1'!AE$2:AE98)&gt;0.01,"",DateEnded_5Day!$A98)))))))</f>
        <v/>
      </c>
      <c r="AG98" s="54" t="str">
        <f>IF($A98&lt;='All Results'!$B$4,"",IF(SUM('MissFill 1'!AF$2:AF98)=0,"",(IF('MissFill 1'!AF98/SUM('MissFill 1'!AF$2:AF98)&gt;0.01,"",IF('MissFill 1'!AF97/SUM('MissFill 1'!AF$2:AF98)&gt;0.01,"",IF('MissFill 1'!AF96/SUM('MissFill 1'!AF$2:AF98)&gt;0.01,"",IF('MissFill 1'!AF95/SUM('MissFill 1'!AF$2:AF98)&gt;0.01,"",DateEnded_5Day!$A98)))))))</f>
        <v/>
      </c>
      <c r="AH98" s="54" t="str">
        <f>IF($A98&lt;='All Results'!$B$4,"",IF(SUM('MissFill 1'!AG$2:AG98)=0,"",(IF('MissFill 1'!AG98/SUM('MissFill 1'!AG$2:AG98)&gt;0.01,"",IF('MissFill 1'!AG97/SUM('MissFill 1'!AG$2:AG98)&gt;0.01,"",IF('MissFill 1'!AG96/SUM('MissFill 1'!AG$2:AG98)&gt;0.01,"",IF('MissFill 1'!AG95/SUM('MissFill 1'!AG$2:AG98)&gt;0.01,"",DateEnded_5Day!$A98)))))))</f>
        <v/>
      </c>
      <c r="AI98" s="54" t="str">
        <f>IF($A98&lt;='All Results'!$B$4,"",IF(SUM('MissFill 1'!AH$2:AH98)=0,"",(IF('MissFill 1'!AH98/SUM('MissFill 1'!AH$2:AH98)&gt;0.01,"",IF('MissFill 1'!AH97/SUM('MissFill 1'!AH$2:AH98)&gt;0.01,"",IF('MissFill 1'!AH96/SUM('MissFill 1'!AH$2:AH98)&gt;0.01,"",IF('MissFill 1'!AH95/SUM('MissFill 1'!AH$2:AH98)&gt;0.01,"",DateEnded_5Day!$A98)))))))</f>
        <v/>
      </c>
      <c r="AJ98" s="54" t="str">
        <f>IF($A98&lt;='All Results'!$B$4,"",IF(SUM('MissFill 1'!AI$2:AI98)=0,"",(IF('MissFill 1'!AI98/SUM('MissFill 1'!AI$2:AI98)&gt;0.01,"",IF('MissFill 1'!AI97/SUM('MissFill 1'!AI$2:AI98)&gt;0.01,"",IF('MissFill 1'!AI96/SUM('MissFill 1'!AI$2:AI98)&gt;0.01,"",IF('MissFill 1'!AI95/SUM('MissFill 1'!AI$2:AI98)&gt;0.01,"",DateEnded_5Day!$A98)))))))</f>
        <v/>
      </c>
      <c r="AK98" s="54" t="str">
        <f>IF($A98&lt;='All Results'!$B$4,"",IF(SUM('MissFill 1'!AJ$2:AJ98)=0,"",(IF('MissFill 1'!AJ98/SUM('MissFill 1'!AJ$2:AJ98)&gt;0.01,"",IF('MissFill 1'!AJ97/SUM('MissFill 1'!AJ$2:AJ98)&gt;0.01,"",IF('MissFill 1'!AJ96/SUM('MissFill 1'!AJ$2:AJ98)&gt;0.01,"",IF('MissFill 1'!AJ95/SUM('MissFill 1'!AJ$2:AJ98)&gt;0.01,"",DateEnded_5Day!$A98)))))))</f>
        <v/>
      </c>
      <c r="AL98" s="54" t="str">
        <f>IF($A98&lt;='All Results'!$B$4,"",IF(SUM('MissFill 1'!AK$2:AK98)=0,"",(IF('MissFill 1'!AK98/SUM('MissFill 1'!AK$2:AK98)&gt;0.01,"",IF('MissFill 1'!AK97/SUM('MissFill 1'!AK$2:AK98)&gt;0.01,"",IF('MissFill 1'!AK96/SUM('MissFill 1'!AK$2:AK98)&gt;0.01,"",IF('MissFill 1'!AK95/SUM('MissFill 1'!AK$2:AK98)&gt;0.01,"",DateEnded_5Day!$A98)))))))</f>
        <v/>
      </c>
      <c r="AM98" s="54" t="str">
        <f>IF($A98&lt;='All Results'!$B$4,"",IF(SUM('MissFill 1'!AL$2:AL98)=0,"",(IF('MissFill 1'!AL98/SUM('MissFill 1'!AL$2:AL98)&gt;0.01,"",IF('MissFill 1'!AL97/SUM('MissFill 1'!AL$2:AL98)&gt;0.01,"",IF('MissFill 1'!AL96/SUM('MissFill 1'!AL$2:AL98)&gt;0.01,"",IF('MissFill 1'!AL95/SUM('MissFill 1'!AL$2:AL98)&gt;0.01,"",DateEnded_5Day!$A98)))))))</f>
        <v/>
      </c>
      <c r="AN98" s="54" t="str">
        <f>IF($A98&lt;='All Results'!$B$4,"",IF(SUM('MissFill 1'!AM$2:AM98)=0,"",(IF('MissFill 1'!AM98/SUM('MissFill 1'!AM$2:AM98)&gt;0.01,"",IF('MissFill 1'!AM97/SUM('MissFill 1'!AM$2:AM98)&gt;0.01,"",IF('MissFill 1'!AM96/SUM('MissFill 1'!AM$2:AM98)&gt;0.01,"",IF('MissFill 1'!AM95/SUM('MissFill 1'!AM$2:AM98)&gt;0.01,"",DateEnded_5Day!$A98)))))))</f>
        <v/>
      </c>
      <c r="AO98" s="54" t="str">
        <f>IF($A98&lt;='All Results'!$B$4,"",IF(SUM('MissFill 1'!AN$2:AN98)=0,"",(IF('MissFill 1'!AN98/SUM('MissFill 1'!AN$2:AN98)&gt;0.01,"",IF('MissFill 1'!AN97/SUM('MissFill 1'!AN$2:AN98)&gt;0.01,"",IF('MissFill 1'!AN96/SUM('MissFill 1'!AN$2:AN98)&gt;0.01,"",IF('MissFill 1'!AN95/SUM('MissFill 1'!AN$2:AN98)&gt;0.01,"",DateEnded_5Day!$A98)))))))</f>
        <v/>
      </c>
      <c r="AP98" s="54" t="str">
        <f>IF($A98&lt;='All Results'!$B$4,"",IF(SUM('MissFill 1'!AO$2:AO98)=0,"",(IF('MissFill 1'!AO98/SUM('MissFill 1'!AO$2:AO98)&gt;0.01,"",IF('MissFill 1'!AO97/SUM('MissFill 1'!AO$2:AO98)&gt;0.01,"",IF('MissFill 1'!AO96/SUM('MissFill 1'!AO$2:AO98)&gt;0.01,"",IF('MissFill 1'!AO95/SUM('MissFill 1'!AO$2:AO98)&gt;0.01,"",DateEnded_5Day!$A98)))))))</f>
        <v/>
      </c>
      <c r="AQ98" s="54" t="str">
        <f>IF($A98&lt;='All Results'!$B$4,"",IF(SUM('MissFill 1'!AP$2:AP98)=0,"",(IF('MissFill 1'!AP98/SUM('MissFill 1'!AP$2:AP98)&gt;0.01,"",IF('MissFill 1'!AP97/SUM('MissFill 1'!AP$2:AP98)&gt;0.01,"",IF('MissFill 1'!AP96/SUM('MissFill 1'!AP$2:AP98)&gt;0.01,"",IF('MissFill 1'!AP95/SUM('MissFill 1'!AP$2:AP98)&gt;0.01,"",DateEnded_5Day!$A98)))))))</f>
        <v/>
      </c>
      <c r="AR98" s="54" t="str">
        <f>IF($A98&lt;='All Results'!$B$4,"",IF(SUM('MissFill 1'!AQ$2:AQ98)=0,"",(IF('MissFill 1'!AQ98/SUM('MissFill 1'!AQ$2:AQ98)&gt;0.01,"",IF('MissFill 1'!AQ97/SUM('MissFill 1'!AQ$2:AQ98)&gt;0.01,"",IF('MissFill 1'!AQ96/SUM('MissFill 1'!AQ$2:AQ98)&gt;0.01,"",IF('MissFill 1'!AQ95/SUM('MissFill 1'!AQ$2:AQ98)&gt;0.01,"",DateEnded_5Day!$A98)))))))</f>
        <v/>
      </c>
      <c r="AS98" s="54" t="str">
        <f>IF($A98&lt;='All Results'!$B$4,"",IF(SUM('MissFill 1'!AR$2:AR98)=0,"",(IF('MissFill 1'!AR98/SUM('MissFill 1'!AR$2:AR98)&gt;0.01,"",IF('MissFill 1'!AR97/SUM('MissFill 1'!AR$2:AR98)&gt;0.01,"",IF('MissFill 1'!AR96/SUM('MissFill 1'!AR$2:AR98)&gt;0.01,"",IF('MissFill 1'!AR95/SUM('MissFill 1'!AR$2:AR98)&gt;0.01,"",DateEnded_5Day!$A98)))))))</f>
        <v/>
      </c>
      <c r="AT98" s="54" t="str">
        <f>IF($A98&lt;='All Results'!$B$4,"",IF(SUM('MissFill 1'!AS$2:AS98)=0,"",(IF('MissFill 1'!AS98/SUM('MissFill 1'!AS$2:AS98)&gt;0.01,"",IF('MissFill 1'!AS97/SUM('MissFill 1'!AS$2:AS98)&gt;0.01,"",IF('MissFill 1'!AS96/SUM('MissFill 1'!AS$2:AS98)&gt;0.01,"",IF('MissFill 1'!AS95/SUM('MissFill 1'!AS$2:AS98)&gt;0.01,"",DateEnded_5Day!$A98)))))))</f>
        <v/>
      </c>
      <c r="AU98" s="54" t="str">
        <f>IF($A98&lt;='All Results'!$B$4,"",IF(SUM('MissFill 1'!AT$2:AT98)=0,"",(IF('MissFill 1'!AT98/SUM('MissFill 1'!AT$2:AT98)&gt;0.01,"",IF('MissFill 1'!AT97/SUM('MissFill 1'!AT$2:AT98)&gt;0.01,"",IF('MissFill 1'!AT96/SUM('MissFill 1'!AT$2:AT98)&gt;0.01,"",IF('MissFill 1'!AT95/SUM('MissFill 1'!AT$2:AT98)&gt;0.01,"",DateEnded_5Day!$A98)))))))</f>
        <v/>
      </c>
      <c r="AV98" s="54" t="str">
        <f>IF($A98&lt;='All Results'!$B$4,"",IF(SUM('MissFill 1'!AU$2:AU98)=0,"",(IF('MissFill 1'!AU98/SUM('MissFill 1'!AU$2:AU98)&gt;0.01,"",IF('MissFill 1'!AU97/SUM('MissFill 1'!AU$2:AU98)&gt;0.01,"",IF('MissFill 1'!AU96/SUM('MissFill 1'!AU$2:AU98)&gt;0.01,"",IF('MissFill 1'!AU95/SUM('MissFill 1'!AU$2:AU98)&gt;0.01,"",DateEnded_5Day!$A98)))))))</f>
        <v/>
      </c>
      <c r="AW98" s="54" t="str">
        <f>IF($A98&lt;='All Results'!$B$4,"",IF(SUM('MissFill 1'!AV$2:AV98)=0,"",(IF('MissFill 1'!AV98/SUM('MissFill 1'!AV$2:AV98)&gt;0.01,"",IF('MissFill 1'!AV97/SUM('MissFill 1'!AV$2:AV98)&gt;0.01,"",IF('MissFill 1'!AV96/SUM('MissFill 1'!AV$2:AV98)&gt;0.01,"",IF('MissFill 1'!AV95/SUM('MissFill 1'!AV$2:AV98)&gt;0.01,"",DateEnded_5Day!$A98)))))))</f>
        <v/>
      </c>
      <c r="AX98" s="54" t="str">
        <f>IF($A98&lt;='All Results'!$B$4,"",IF(SUM('MissFill 1'!AW$2:AW98)=0,"",(IF('MissFill 1'!AW98/SUM('MissFill 1'!AW$2:AW98)&gt;0.01,"",IF('MissFill 1'!AW97/SUM('MissFill 1'!AW$2:AW98)&gt;0.01,"",IF('MissFill 1'!AW96/SUM('MissFill 1'!AW$2:AW98)&gt;0.01,"",IF('MissFill 1'!AW95/SUM('MissFill 1'!AW$2:AW98)&gt;0.01,"",DateEnded_5Day!$A98)))))))</f>
        <v/>
      </c>
    </row>
    <row r="99" spans="1:50" x14ac:dyDescent="0.25">
      <c r="A99" s="41">
        <v>44444</v>
      </c>
      <c r="B99" s="52">
        <v>248</v>
      </c>
      <c r="C99" s="54" t="str">
        <f>IF($A99&lt;='All Results'!$B$4,"",IF(SUM('MissFill 1'!B$2:B99)=0,"",(IF('MissFill 1'!B99/SUM('MissFill 1'!B$2:B99)&gt;0.01,"",IF('MissFill 1'!B98/SUM('MissFill 1'!B$2:B99)&gt;0.01,"",IF('MissFill 1'!B97/SUM('MissFill 1'!B$2:B99)&gt;0.01,"",IF('MissFill 1'!B96/SUM('MissFill 1'!B$2:B99)&gt;0.01,"",DateEnded_5Day!$A99)))))))</f>
        <v/>
      </c>
      <c r="D99" s="54" t="str">
        <f>IF($A99&lt;='All Results'!$B$4,"",IF(SUM('MissFill 1'!C$2:C99)=0,"",(IF('MissFill 1'!C99/SUM('MissFill 1'!C$2:C99)&gt;0.01,"",IF('MissFill 1'!C98/SUM('MissFill 1'!C$2:C99)&gt;0.01,"",IF('MissFill 1'!C97/SUM('MissFill 1'!C$2:C99)&gt;0.01,"",IF('MissFill 1'!C96/SUM('MissFill 1'!C$2:C99)&gt;0.01,"",DateEnded_5Day!$A99)))))))</f>
        <v/>
      </c>
      <c r="E99" s="54" t="str">
        <f>IF($A99&lt;='All Results'!$B$4,"",IF(SUM('MissFill 1'!D$2:D99)=0,"",(IF('MissFill 1'!D99/SUM('MissFill 1'!D$2:D99)&gt;0.01,"",IF('MissFill 1'!D98/SUM('MissFill 1'!D$2:D99)&gt;0.01,"",IF('MissFill 1'!D97/SUM('MissFill 1'!D$2:D99)&gt;0.01,"",IF('MissFill 1'!D96/SUM('MissFill 1'!D$2:D99)&gt;0.01,"",DateEnded_5Day!$A99)))))))</f>
        <v/>
      </c>
      <c r="F99" s="54" t="str">
        <f>IF($A99&lt;='All Results'!$B$4,"",IF(SUM('MissFill 1'!E$2:E99)=0,"",(IF('MissFill 1'!E99/SUM('MissFill 1'!E$2:E99)&gt;0.01,"",IF('MissFill 1'!E98/SUM('MissFill 1'!E$2:E99)&gt;0.01,"",IF('MissFill 1'!E97/SUM('MissFill 1'!E$2:E99)&gt;0.01,"",IF('MissFill 1'!E96/SUM('MissFill 1'!E$2:E99)&gt;0.01,"",DateEnded_5Day!$A99)))))))</f>
        <v/>
      </c>
      <c r="G99" s="54" t="str">
        <f>IF($A99&lt;='All Results'!$B$4,"",IF(SUM('MissFill 1'!F$2:F99)=0,"",(IF('MissFill 1'!F99/SUM('MissFill 1'!F$2:F99)&gt;0.01,"",IF('MissFill 1'!F98/SUM('MissFill 1'!F$2:F99)&gt;0.01,"",IF('MissFill 1'!F97/SUM('MissFill 1'!F$2:F99)&gt;0.01,"",IF('MissFill 1'!F96/SUM('MissFill 1'!F$2:F99)&gt;0.01,"",DateEnded_5Day!$A99)))))))</f>
        <v/>
      </c>
      <c r="H99" s="54" t="str">
        <f>IF($A99&lt;='All Results'!$B$4,"",IF(SUM('MissFill 1'!G$2:G99)=0,"",(IF('MissFill 1'!G99/SUM('MissFill 1'!G$2:G99)&gt;0.01,"",IF('MissFill 1'!G98/SUM('MissFill 1'!G$2:G99)&gt;0.01,"",IF('MissFill 1'!G97/SUM('MissFill 1'!G$2:G99)&gt;0.01,"",IF('MissFill 1'!G96/SUM('MissFill 1'!G$2:G99)&gt;0.01,"",DateEnded_5Day!$A99)))))))</f>
        <v/>
      </c>
      <c r="I99" s="54" t="str">
        <f>IF($A99&lt;='All Results'!$B$4,"",IF(SUM('MissFill 1'!H$2:H99)=0,"",(IF('MissFill 1'!H99/SUM('MissFill 1'!H$2:H99)&gt;0.01,"",IF('MissFill 1'!H98/SUM('MissFill 1'!H$2:H99)&gt;0.01,"",IF('MissFill 1'!H97/SUM('MissFill 1'!H$2:H99)&gt;0.01,"",IF('MissFill 1'!H96/SUM('MissFill 1'!H$2:H99)&gt;0.01,"",DateEnded_5Day!$A99)))))))</f>
        <v/>
      </c>
      <c r="J99" s="54" t="str">
        <f>IF($A99&lt;='All Results'!$B$4,"",IF(SUM('MissFill 1'!I$2:I99)=0,"",(IF('MissFill 1'!I99/SUM('MissFill 1'!I$2:I99)&gt;0.01,"",IF('MissFill 1'!I98/SUM('MissFill 1'!I$2:I99)&gt;0.01,"",IF('MissFill 1'!I97/SUM('MissFill 1'!I$2:I99)&gt;0.01,"",IF('MissFill 1'!I96/SUM('MissFill 1'!I$2:I99)&gt;0.01,"",DateEnded_5Day!$A99)))))))</f>
        <v/>
      </c>
      <c r="K99" s="54" t="str">
        <f>IF($A99&lt;='All Results'!$B$4,"",IF(SUM('MissFill 1'!J$2:J99)=0,"",(IF('MissFill 1'!J99/SUM('MissFill 1'!J$2:J99)&gt;0.01,"",IF('MissFill 1'!J98/SUM('MissFill 1'!J$2:J99)&gt;0.01,"",IF('MissFill 1'!J97/SUM('MissFill 1'!J$2:J99)&gt;0.01,"",IF('MissFill 1'!J96/SUM('MissFill 1'!J$2:J99)&gt;0.01,"",DateEnded_5Day!$A99)))))))</f>
        <v/>
      </c>
      <c r="L99" s="54" t="str">
        <f>IF($A99&lt;='All Results'!$B$4,"",IF(SUM('MissFill 1'!K$2:K99)=0,"",(IF('MissFill 1'!K99/SUM('MissFill 1'!K$2:K99)&gt;0.01,"",IF('MissFill 1'!K98/SUM('MissFill 1'!K$2:K99)&gt;0.01,"",IF('MissFill 1'!K97/SUM('MissFill 1'!K$2:K99)&gt;0.01,"",IF('MissFill 1'!K96/SUM('MissFill 1'!K$2:K99)&gt;0.01,"",DateEnded_5Day!$A99)))))))</f>
        <v/>
      </c>
      <c r="M99" s="54" t="str">
        <f>IF($A99&lt;='All Results'!$B$4,"",IF(SUM('MissFill 1'!L$2:L99)=0,"",(IF('MissFill 1'!L99/SUM('MissFill 1'!L$2:L99)&gt;0.01,"",IF('MissFill 1'!L98/SUM('MissFill 1'!L$2:L99)&gt;0.01,"",IF('MissFill 1'!L97/SUM('MissFill 1'!L$2:L99)&gt;0.01,"",IF('MissFill 1'!L96/SUM('MissFill 1'!L$2:L99)&gt;0.01,"",DateEnded_5Day!$A99)))))))</f>
        <v/>
      </c>
      <c r="N99" s="54" t="str">
        <f>IF($A99&lt;='All Results'!$B$4,"",IF(SUM('MissFill 1'!M$2:M99)=0,"",(IF('MissFill 1'!M99/SUM('MissFill 1'!M$2:M99)&gt;0.01,"",IF('MissFill 1'!M98/SUM('MissFill 1'!M$2:M99)&gt;0.01,"",IF('MissFill 1'!M97/SUM('MissFill 1'!M$2:M99)&gt;0.01,"",IF('MissFill 1'!M96/SUM('MissFill 1'!M$2:M99)&gt;0.01,"",DateEnded_5Day!$A99)))))))</f>
        <v/>
      </c>
      <c r="O99" s="54" t="str">
        <f>IF($A99&lt;='All Results'!$B$4,"",IF(SUM('MissFill 1'!N$2:N99)=0,"",(IF('MissFill 1'!N99/SUM('MissFill 1'!N$2:N99)&gt;0.01,"",IF('MissFill 1'!N98/SUM('MissFill 1'!N$2:N99)&gt;0.01,"",IF('MissFill 1'!N97/SUM('MissFill 1'!N$2:N99)&gt;0.01,"",IF('MissFill 1'!N96/SUM('MissFill 1'!N$2:N99)&gt;0.01,"",DateEnded_5Day!$A99)))))))</f>
        <v/>
      </c>
      <c r="P99" s="54" t="str">
        <f>IF($A99&lt;='All Results'!$B$4,"",IF(SUM('MissFill 1'!O$2:O99)=0,"",(IF('MissFill 1'!O99/SUM('MissFill 1'!O$2:O99)&gt;0.01,"",IF('MissFill 1'!O98/SUM('MissFill 1'!O$2:O99)&gt;0.01,"",IF('MissFill 1'!O97/SUM('MissFill 1'!O$2:O99)&gt;0.01,"",IF('MissFill 1'!O96/SUM('MissFill 1'!O$2:O99)&gt;0.01,"",DateEnded_5Day!$A99)))))))</f>
        <v/>
      </c>
      <c r="Q99" s="54" t="str">
        <f>IF($A99&lt;='All Results'!$B$4,"",IF(SUM('MissFill 1'!P$2:P99)=0,"",(IF('MissFill 1'!P99/SUM('MissFill 1'!P$2:P99)&gt;0.01,"",IF('MissFill 1'!P98/SUM('MissFill 1'!P$2:P99)&gt;0.01,"",IF('MissFill 1'!P97/SUM('MissFill 1'!P$2:P99)&gt;0.01,"",IF('MissFill 1'!P96/SUM('MissFill 1'!P$2:P99)&gt;0.01,"",DateEnded_5Day!$A99)))))))</f>
        <v/>
      </c>
      <c r="R99" s="54" t="str">
        <f>IF($A99&lt;='All Results'!$B$4,"",IF(SUM('MissFill 1'!Q$2:Q99)=0,"",(IF('MissFill 1'!Q99/SUM('MissFill 1'!Q$2:Q99)&gt;0.01,"",IF('MissFill 1'!Q98/SUM('MissFill 1'!Q$2:Q99)&gt;0.01,"",IF('MissFill 1'!Q97/SUM('MissFill 1'!Q$2:Q99)&gt;0.01,"",IF('MissFill 1'!Q96/SUM('MissFill 1'!Q$2:Q99)&gt;0.01,"",DateEnded_5Day!$A99)))))))</f>
        <v/>
      </c>
      <c r="S99" s="54" t="str">
        <f>IF($A99&lt;='All Results'!$B$4,"",IF(SUM('MissFill 1'!R$2:R99)=0,"",(IF('MissFill 1'!R99/SUM('MissFill 1'!R$2:R99)&gt;0.01,"",IF('MissFill 1'!R98/SUM('MissFill 1'!R$2:R99)&gt;0.01,"",IF('MissFill 1'!R97/SUM('MissFill 1'!R$2:R99)&gt;0.01,"",IF('MissFill 1'!R96/SUM('MissFill 1'!R$2:R99)&gt;0.01,"",DateEnded_5Day!$A99)))))))</f>
        <v/>
      </c>
      <c r="T99" s="54" t="str">
        <f>IF($A99&lt;='All Results'!$B$4,"",IF(SUM('MissFill 1'!S$2:S99)=0,"",(IF('MissFill 1'!S99/SUM('MissFill 1'!S$2:S99)&gt;0.01,"",IF('MissFill 1'!S98/SUM('MissFill 1'!S$2:S99)&gt;0.01,"",IF('MissFill 1'!S97/SUM('MissFill 1'!S$2:S99)&gt;0.01,"",IF('MissFill 1'!S96/SUM('MissFill 1'!S$2:S99)&gt;0.01,"",DateEnded_5Day!$A99)))))))</f>
        <v/>
      </c>
      <c r="U99" s="54" t="str">
        <f>IF($A99&lt;='All Results'!$B$4,"",IF(SUM('MissFill 1'!T$2:T99)=0,"",(IF('MissFill 1'!T99/SUM('MissFill 1'!T$2:T99)&gt;0.01,"",IF('MissFill 1'!T98/SUM('MissFill 1'!T$2:T99)&gt;0.01,"",IF('MissFill 1'!T97/SUM('MissFill 1'!T$2:T99)&gt;0.01,"",IF('MissFill 1'!T96/SUM('MissFill 1'!T$2:T99)&gt;0.01,"",DateEnded_5Day!$A99)))))))</f>
        <v/>
      </c>
      <c r="V99" s="54" t="str">
        <f>IF($A99&lt;='All Results'!$B$4,"",IF(SUM('MissFill 1'!U$2:U99)=0,"",(IF('MissFill 1'!U99/SUM('MissFill 1'!U$2:U99)&gt;0.01,"",IF('MissFill 1'!U98/SUM('MissFill 1'!U$2:U99)&gt;0.01,"",IF('MissFill 1'!U97/SUM('MissFill 1'!U$2:U99)&gt;0.01,"",IF('MissFill 1'!U96/SUM('MissFill 1'!U$2:U99)&gt;0.01,"",DateEnded_5Day!$A99)))))))</f>
        <v/>
      </c>
      <c r="W99" s="54" t="str">
        <f>IF($A99&lt;='All Results'!$B$4,"",IF(SUM('MissFill 1'!V$2:V99)=0,"",(IF('MissFill 1'!V99/SUM('MissFill 1'!V$2:V99)&gt;0.01,"",IF('MissFill 1'!V98/SUM('MissFill 1'!V$2:V99)&gt;0.01,"",IF('MissFill 1'!V97/SUM('MissFill 1'!V$2:V99)&gt;0.01,"",IF('MissFill 1'!V96/SUM('MissFill 1'!V$2:V99)&gt;0.01,"",DateEnded_5Day!$A99)))))))</f>
        <v/>
      </c>
      <c r="X99" s="54" t="str">
        <f>IF($A99&lt;='All Results'!$B$4,"",IF(SUM('MissFill 1'!W$2:W99)=0,"",(IF('MissFill 1'!W99/SUM('MissFill 1'!W$2:W99)&gt;0.01,"",IF('MissFill 1'!W98/SUM('MissFill 1'!W$2:W99)&gt;0.01,"",IF('MissFill 1'!W97/SUM('MissFill 1'!W$2:W99)&gt;0.01,"",IF('MissFill 1'!W96/SUM('MissFill 1'!W$2:W99)&gt;0.01,"",DateEnded_5Day!$A99)))))))</f>
        <v/>
      </c>
      <c r="Y99" s="54" t="str">
        <f>IF($A99&lt;='All Results'!$B$4,"",IF(SUM('MissFill 1'!X$2:X99)=0,"",(IF('MissFill 1'!X99/SUM('MissFill 1'!X$2:X99)&gt;0.01,"",IF('MissFill 1'!X98/SUM('MissFill 1'!X$2:X99)&gt;0.01,"",IF('MissFill 1'!X97/SUM('MissFill 1'!X$2:X99)&gt;0.01,"",IF('MissFill 1'!X96/SUM('MissFill 1'!X$2:X99)&gt;0.01,"",DateEnded_5Day!$A99)))))))</f>
        <v/>
      </c>
      <c r="Z99" s="54" t="str">
        <f>IF($A99&lt;='All Results'!$B$4,"",IF(SUM('MissFill 1'!Y$2:Y99)=0,"",(IF('MissFill 1'!Y99/SUM('MissFill 1'!Y$2:Y99)&gt;0.01,"",IF('MissFill 1'!Y98/SUM('MissFill 1'!Y$2:Y99)&gt;0.01,"",IF('MissFill 1'!Y97/SUM('MissFill 1'!Y$2:Y99)&gt;0.01,"",IF('MissFill 1'!Y96/SUM('MissFill 1'!Y$2:Y99)&gt;0.01,"",DateEnded_5Day!$A99)))))))</f>
        <v/>
      </c>
      <c r="AA99" s="54" t="str">
        <f>IF($A99&lt;='All Results'!$B$4,"",IF(SUM('MissFill 1'!Z$2:Z99)=0,"",(IF('MissFill 1'!Z99/SUM('MissFill 1'!Z$2:Z99)&gt;0.01,"",IF('MissFill 1'!Z98/SUM('MissFill 1'!Z$2:Z99)&gt;0.01,"",IF('MissFill 1'!Z97/SUM('MissFill 1'!Z$2:Z99)&gt;0.01,"",IF('MissFill 1'!Z96/SUM('MissFill 1'!Z$2:Z99)&gt;0.01,"",DateEnded_5Day!$A99)))))))</f>
        <v/>
      </c>
      <c r="AB99" s="54" t="str">
        <f>IF($A99&lt;='All Results'!$B$4,"",IF(SUM('MissFill 1'!AA$2:AA99)=0,"",(IF('MissFill 1'!AA99/SUM('MissFill 1'!AA$2:AA99)&gt;0.01,"",IF('MissFill 1'!AA98/SUM('MissFill 1'!AA$2:AA99)&gt;0.01,"",IF('MissFill 1'!AA97/SUM('MissFill 1'!AA$2:AA99)&gt;0.01,"",IF('MissFill 1'!AA96/SUM('MissFill 1'!AA$2:AA99)&gt;0.01,"",DateEnded_5Day!$A99)))))))</f>
        <v/>
      </c>
      <c r="AC99" s="54" t="str">
        <f>IF($A99&lt;='All Results'!$B$4,"",IF(SUM('MissFill 1'!AB$2:AB99)=0,"",(IF('MissFill 1'!AB99/SUM('MissFill 1'!AB$2:AB99)&gt;0.01,"",IF('MissFill 1'!AB98/SUM('MissFill 1'!AB$2:AB99)&gt;0.01,"",IF('MissFill 1'!AB97/SUM('MissFill 1'!AB$2:AB99)&gt;0.01,"",IF('MissFill 1'!AB96/SUM('MissFill 1'!AB$2:AB99)&gt;0.01,"",DateEnded_5Day!$A99)))))))</f>
        <v/>
      </c>
      <c r="AD99" s="54" t="str">
        <f>IF($A99&lt;='All Results'!$B$4,"",IF(SUM('MissFill 1'!AC$2:AC99)=0,"",(IF('MissFill 1'!AC99/SUM('MissFill 1'!AC$2:AC99)&gt;0.01,"",IF('MissFill 1'!AC98/SUM('MissFill 1'!AC$2:AC99)&gt;0.01,"",IF('MissFill 1'!AC97/SUM('MissFill 1'!AC$2:AC99)&gt;0.01,"",IF('MissFill 1'!AC96/SUM('MissFill 1'!AC$2:AC99)&gt;0.01,"",DateEnded_5Day!$A99)))))))</f>
        <v/>
      </c>
      <c r="AE99" s="54" t="str">
        <f>IF($A99&lt;='All Results'!$B$4,"",IF(SUM('MissFill 1'!AD$2:AD99)=0,"",(IF('MissFill 1'!AD99/SUM('MissFill 1'!AD$2:AD99)&gt;0.01,"",IF('MissFill 1'!AD98/SUM('MissFill 1'!AD$2:AD99)&gt;0.01,"",IF('MissFill 1'!AD97/SUM('MissFill 1'!AD$2:AD99)&gt;0.01,"",IF('MissFill 1'!AD96/SUM('MissFill 1'!AD$2:AD99)&gt;0.01,"",DateEnded_5Day!$A99)))))))</f>
        <v/>
      </c>
      <c r="AF99" s="54" t="str">
        <f>IF($A99&lt;='All Results'!$B$4,"",IF(SUM('MissFill 1'!AE$2:AE99)=0,"",(IF('MissFill 1'!AE99/SUM('MissFill 1'!AE$2:AE99)&gt;0.01,"",IF('MissFill 1'!AE98/SUM('MissFill 1'!AE$2:AE99)&gt;0.01,"",IF('MissFill 1'!AE97/SUM('MissFill 1'!AE$2:AE99)&gt;0.01,"",IF('MissFill 1'!AE96/SUM('MissFill 1'!AE$2:AE99)&gt;0.01,"",DateEnded_5Day!$A99)))))))</f>
        <v/>
      </c>
      <c r="AG99" s="54" t="str">
        <f>IF($A99&lt;='All Results'!$B$4,"",IF(SUM('MissFill 1'!AF$2:AF99)=0,"",(IF('MissFill 1'!AF99/SUM('MissFill 1'!AF$2:AF99)&gt;0.01,"",IF('MissFill 1'!AF98/SUM('MissFill 1'!AF$2:AF99)&gt;0.01,"",IF('MissFill 1'!AF97/SUM('MissFill 1'!AF$2:AF99)&gt;0.01,"",IF('MissFill 1'!AF96/SUM('MissFill 1'!AF$2:AF99)&gt;0.01,"",DateEnded_5Day!$A99)))))))</f>
        <v/>
      </c>
      <c r="AH99" s="54" t="str">
        <f>IF($A99&lt;='All Results'!$B$4,"",IF(SUM('MissFill 1'!AG$2:AG99)=0,"",(IF('MissFill 1'!AG99/SUM('MissFill 1'!AG$2:AG99)&gt;0.01,"",IF('MissFill 1'!AG98/SUM('MissFill 1'!AG$2:AG99)&gt;0.01,"",IF('MissFill 1'!AG97/SUM('MissFill 1'!AG$2:AG99)&gt;0.01,"",IF('MissFill 1'!AG96/SUM('MissFill 1'!AG$2:AG99)&gt;0.01,"",DateEnded_5Day!$A99)))))))</f>
        <v/>
      </c>
      <c r="AI99" s="54" t="str">
        <f>IF($A99&lt;='All Results'!$B$4,"",IF(SUM('MissFill 1'!AH$2:AH99)=0,"",(IF('MissFill 1'!AH99/SUM('MissFill 1'!AH$2:AH99)&gt;0.01,"",IF('MissFill 1'!AH98/SUM('MissFill 1'!AH$2:AH99)&gt;0.01,"",IF('MissFill 1'!AH97/SUM('MissFill 1'!AH$2:AH99)&gt;0.01,"",IF('MissFill 1'!AH96/SUM('MissFill 1'!AH$2:AH99)&gt;0.01,"",DateEnded_5Day!$A99)))))))</f>
        <v/>
      </c>
      <c r="AJ99" s="54" t="str">
        <f>IF($A99&lt;='All Results'!$B$4,"",IF(SUM('MissFill 1'!AI$2:AI99)=0,"",(IF('MissFill 1'!AI99/SUM('MissFill 1'!AI$2:AI99)&gt;0.01,"",IF('MissFill 1'!AI98/SUM('MissFill 1'!AI$2:AI99)&gt;0.01,"",IF('MissFill 1'!AI97/SUM('MissFill 1'!AI$2:AI99)&gt;0.01,"",IF('MissFill 1'!AI96/SUM('MissFill 1'!AI$2:AI99)&gt;0.01,"",DateEnded_5Day!$A99)))))))</f>
        <v/>
      </c>
      <c r="AK99" s="54" t="str">
        <f>IF($A99&lt;='All Results'!$B$4,"",IF(SUM('MissFill 1'!AJ$2:AJ99)=0,"",(IF('MissFill 1'!AJ99/SUM('MissFill 1'!AJ$2:AJ99)&gt;0.01,"",IF('MissFill 1'!AJ98/SUM('MissFill 1'!AJ$2:AJ99)&gt;0.01,"",IF('MissFill 1'!AJ97/SUM('MissFill 1'!AJ$2:AJ99)&gt;0.01,"",IF('MissFill 1'!AJ96/SUM('MissFill 1'!AJ$2:AJ99)&gt;0.01,"",DateEnded_5Day!$A99)))))))</f>
        <v/>
      </c>
      <c r="AL99" s="54" t="str">
        <f>IF($A99&lt;='All Results'!$B$4,"",IF(SUM('MissFill 1'!AK$2:AK99)=0,"",(IF('MissFill 1'!AK99/SUM('MissFill 1'!AK$2:AK99)&gt;0.01,"",IF('MissFill 1'!AK98/SUM('MissFill 1'!AK$2:AK99)&gt;0.01,"",IF('MissFill 1'!AK97/SUM('MissFill 1'!AK$2:AK99)&gt;0.01,"",IF('MissFill 1'!AK96/SUM('MissFill 1'!AK$2:AK99)&gt;0.01,"",DateEnded_5Day!$A99)))))))</f>
        <v/>
      </c>
      <c r="AM99" s="54" t="str">
        <f>IF($A99&lt;='All Results'!$B$4,"",IF(SUM('MissFill 1'!AL$2:AL99)=0,"",(IF('MissFill 1'!AL99/SUM('MissFill 1'!AL$2:AL99)&gt;0.01,"",IF('MissFill 1'!AL98/SUM('MissFill 1'!AL$2:AL99)&gt;0.01,"",IF('MissFill 1'!AL97/SUM('MissFill 1'!AL$2:AL99)&gt;0.01,"",IF('MissFill 1'!AL96/SUM('MissFill 1'!AL$2:AL99)&gt;0.01,"",DateEnded_5Day!$A99)))))))</f>
        <v/>
      </c>
      <c r="AN99" s="54" t="str">
        <f>IF($A99&lt;='All Results'!$B$4,"",IF(SUM('MissFill 1'!AM$2:AM99)=0,"",(IF('MissFill 1'!AM99/SUM('MissFill 1'!AM$2:AM99)&gt;0.01,"",IF('MissFill 1'!AM98/SUM('MissFill 1'!AM$2:AM99)&gt;0.01,"",IF('MissFill 1'!AM97/SUM('MissFill 1'!AM$2:AM99)&gt;0.01,"",IF('MissFill 1'!AM96/SUM('MissFill 1'!AM$2:AM99)&gt;0.01,"",DateEnded_5Day!$A99)))))))</f>
        <v/>
      </c>
      <c r="AO99" s="54" t="str">
        <f>IF($A99&lt;='All Results'!$B$4,"",IF(SUM('MissFill 1'!AN$2:AN99)=0,"",(IF('MissFill 1'!AN99/SUM('MissFill 1'!AN$2:AN99)&gt;0.01,"",IF('MissFill 1'!AN98/SUM('MissFill 1'!AN$2:AN99)&gt;0.01,"",IF('MissFill 1'!AN97/SUM('MissFill 1'!AN$2:AN99)&gt;0.01,"",IF('MissFill 1'!AN96/SUM('MissFill 1'!AN$2:AN99)&gt;0.01,"",DateEnded_5Day!$A99)))))))</f>
        <v/>
      </c>
      <c r="AP99" s="54" t="str">
        <f>IF($A99&lt;='All Results'!$B$4,"",IF(SUM('MissFill 1'!AO$2:AO99)=0,"",(IF('MissFill 1'!AO99/SUM('MissFill 1'!AO$2:AO99)&gt;0.01,"",IF('MissFill 1'!AO98/SUM('MissFill 1'!AO$2:AO99)&gt;0.01,"",IF('MissFill 1'!AO97/SUM('MissFill 1'!AO$2:AO99)&gt;0.01,"",IF('MissFill 1'!AO96/SUM('MissFill 1'!AO$2:AO99)&gt;0.01,"",DateEnded_5Day!$A99)))))))</f>
        <v/>
      </c>
      <c r="AQ99" s="54" t="str">
        <f>IF($A99&lt;='All Results'!$B$4,"",IF(SUM('MissFill 1'!AP$2:AP99)=0,"",(IF('MissFill 1'!AP99/SUM('MissFill 1'!AP$2:AP99)&gt;0.01,"",IF('MissFill 1'!AP98/SUM('MissFill 1'!AP$2:AP99)&gt;0.01,"",IF('MissFill 1'!AP97/SUM('MissFill 1'!AP$2:AP99)&gt;0.01,"",IF('MissFill 1'!AP96/SUM('MissFill 1'!AP$2:AP99)&gt;0.01,"",DateEnded_5Day!$A99)))))))</f>
        <v/>
      </c>
      <c r="AR99" s="54" t="str">
        <f>IF($A99&lt;='All Results'!$B$4,"",IF(SUM('MissFill 1'!AQ$2:AQ99)=0,"",(IF('MissFill 1'!AQ99/SUM('MissFill 1'!AQ$2:AQ99)&gt;0.01,"",IF('MissFill 1'!AQ98/SUM('MissFill 1'!AQ$2:AQ99)&gt;0.01,"",IF('MissFill 1'!AQ97/SUM('MissFill 1'!AQ$2:AQ99)&gt;0.01,"",IF('MissFill 1'!AQ96/SUM('MissFill 1'!AQ$2:AQ99)&gt;0.01,"",DateEnded_5Day!$A99)))))))</f>
        <v/>
      </c>
      <c r="AS99" s="54" t="str">
        <f>IF($A99&lt;='All Results'!$B$4,"",IF(SUM('MissFill 1'!AR$2:AR99)=0,"",(IF('MissFill 1'!AR99/SUM('MissFill 1'!AR$2:AR99)&gt;0.01,"",IF('MissFill 1'!AR98/SUM('MissFill 1'!AR$2:AR99)&gt;0.01,"",IF('MissFill 1'!AR97/SUM('MissFill 1'!AR$2:AR99)&gt;0.01,"",IF('MissFill 1'!AR96/SUM('MissFill 1'!AR$2:AR99)&gt;0.01,"",DateEnded_5Day!$A99)))))))</f>
        <v/>
      </c>
      <c r="AT99" s="54" t="str">
        <f>IF($A99&lt;='All Results'!$B$4,"",IF(SUM('MissFill 1'!AS$2:AS99)=0,"",(IF('MissFill 1'!AS99/SUM('MissFill 1'!AS$2:AS99)&gt;0.01,"",IF('MissFill 1'!AS98/SUM('MissFill 1'!AS$2:AS99)&gt;0.01,"",IF('MissFill 1'!AS97/SUM('MissFill 1'!AS$2:AS99)&gt;0.01,"",IF('MissFill 1'!AS96/SUM('MissFill 1'!AS$2:AS99)&gt;0.01,"",DateEnded_5Day!$A99)))))))</f>
        <v/>
      </c>
      <c r="AU99" s="54" t="str">
        <f>IF($A99&lt;='All Results'!$B$4,"",IF(SUM('MissFill 1'!AT$2:AT99)=0,"",(IF('MissFill 1'!AT99/SUM('MissFill 1'!AT$2:AT99)&gt;0.01,"",IF('MissFill 1'!AT98/SUM('MissFill 1'!AT$2:AT99)&gt;0.01,"",IF('MissFill 1'!AT97/SUM('MissFill 1'!AT$2:AT99)&gt;0.01,"",IF('MissFill 1'!AT96/SUM('MissFill 1'!AT$2:AT99)&gt;0.01,"",DateEnded_5Day!$A99)))))))</f>
        <v/>
      </c>
      <c r="AV99" s="54" t="str">
        <f>IF($A99&lt;='All Results'!$B$4,"",IF(SUM('MissFill 1'!AU$2:AU99)=0,"",(IF('MissFill 1'!AU99/SUM('MissFill 1'!AU$2:AU99)&gt;0.01,"",IF('MissFill 1'!AU98/SUM('MissFill 1'!AU$2:AU99)&gt;0.01,"",IF('MissFill 1'!AU97/SUM('MissFill 1'!AU$2:AU99)&gt;0.01,"",IF('MissFill 1'!AU96/SUM('MissFill 1'!AU$2:AU99)&gt;0.01,"",DateEnded_5Day!$A99)))))))</f>
        <v/>
      </c>
      <c r="AW99" s="54" t="str">
        <f>IF($A99&lt;='All Results'!$B$4,"",IF(SUM('MissFill 1'!AV$2:AV99)=0,"",(IF('MissFill 1'!AV99/SUM('MissFill 1'!AV$2:AV99)&gt;0.01,"",IF('MissFill 1'!AV98/SUM('MissFill 1'!AV$2:AV99)&gt;0.01,"",IF('MissFill 1'!AV97/SUM('MissFill 1'!AV$2:AV99)&gt;0.01,"",IF('MissFill 1'!AV96/SUM('MissFill 1'!AV$2:AV99)&gt;0.01,"",DateEnded_5Day!$A99)))))))</f>
        <v/>
      </c>
      <c r="AX99" s="54" t="str">
        <f>IF($A99&lt;='All Results'!$B$4,"",IF(SUM('MissFill 1'!AW$2:AW99)=0,"",(IF('MissFill 1'!AW99/SUM('MissFill 1'!AW$2:AW99)&gt;0.01,"",IF('MissFill 1'!AW98/SUM('MissFill 1'!AW$2:AW99)&gt;0.01,"",IF('MissFill 1'!AW97/SUM('MissFill 1'!AW$2:AW99)&gt;0.01,"",IF('MissFill 1'!AW96/SUM('MissFill 1'!AW$2:AW99)&gt;0.01,"",DateEnded_5Day!$A99)))))))</f>
        <v/>
      </c>
    </row>
    <row r="100" spans="1:50" x14ac:dyDescent="0.25">
      <c r="A100" s="41">
        <v>44445</v>
      </c>
      <c r="B100" s="52">
        <v>249</v>
      </c>
      <c r="C100" s="54" t="str">
        <f>IF($A100&lt;='All Results'!$B$4,"",IF(SUM('MissFill 1'!B$2:B100)=0,"",(IF('MissFill 1'!B100/SUM('MissFill 1'!B$2:B100)&gt;0.01,"",IF('MissFill 1'!B99/SUM('MissFill 1'!B$2:B100)&gt;0.01,"",IF('MissFill 1'!B98/SUM('MissFill 1'!B$2:B100)&gt;0.01,"",IF('MissFill 1'!B97/SUM('MissFill 1'!B$2:B100)&gt;0.01,"",DateEnded_5Day!$A100)))))))</f>
        <v/>
      </c>
      <c r="D100" s="54" t="str">
        <f>IF($A100&lt;='All Results'!$B$4,"",IF(SUM('MissFill 1'!C$2:C100)=0,"",(IF('MissFill 1'!C100/SUM('MissFill 1'!C$2:C100)&gt;0.01,"",IF('MissFill 1'!C99/SUM('MissFill 1'!C$2:C100)&gt;0.01,"",IF('MissFill 1'!C98/SUM('MissFill 1'!C$2:C100)&gt;0.01,"",IF('MissFill 1'!C97/SUM('MissFill 1'!C$2:C100)&gt;0.01,"",DateEnded_5Day!$A100)))))))</f>
        <v/>
      </c>
      <c r="E100" s="54" t="str">
        <f>IF($A100&lt;='All Results'!$B$4,"",IF(SUM('MissFill 1'!D$2:D100)=0,"",(IF('MissFill 1'!D100/SUM('MissFill 1'!D$2:D100)&gt;0.01,"",IF('MissFill 1'!D99/SUM('MissFill 1'!D$2:D100)&gt;0.01,"",IF('MissFill 1'!D98/SUM('MissFill 1'!D$2:D100)&gt;0.01,"",IF('MissFill 1'!D97/SUM('MissFill 1'!D$2:D100)&gt;0.01,"",DateEnded_5Day!$A100)))))))</f>
        <v/>
      </c>
      <c r="F100" s="54" t="str">
        <f>IF($A100&lt;='All Results'!$B$4,"",IF(SUM('MissFill 1'!E$2:E100)=0,"",(IF('MissFill 1'!E100/SUM('MissFill 1'!E$2:E100)&gt;0.01,"",IF('MissFill 1'!E99/SUM('MissFill 1'!E$2:E100)&gt;0.01,"",IF('MissFill 1'!E98/SUM('MissFill 1'!E$2:E100)&gt;0.01,"",IF('MissFill 1'!E97/SUM('MissFill 1'!E$2:E100)&gt;0.01,"",DateEnded_5Day!$A100)))))))</f>
        <v/>
      </c>
      <c r="G100" s="54" t="str">
        <f>IF($A100&lt;='All Results'!$B$4,"",IF(SUM('MissFill 1'!F$2:F100)=0,"",(IF('MissFill 1'!F100/SUM('MissFill 1'!F$2:F100)&gt;0.01,"",IF('MissFill 1'!F99/SUM('MissFill 1'!F$2:F100)&gt;0.01,"",IF('MissFill 1'!F98/SUM('MissFill 1'!F$2:F100)&gt;0.01,"",IF('MissFill 1'!F97/SUM('MissFill 1'!F$2:F100)&gt;0.01,"",DateEnded_5Day!$A100)))))))</f>
        <v/>
      </c>
      <c r="H100" s="54" t="str">
        <f>IF($A100&lt;='All Results'!$B$4,"",IF(SUM('MissFill 1'!G$2:G100)=0,"",(IF('MissFill 1'!G100/SUM('MissFill 1'!G$2:G100)&gt;0.01,"",IF('MissFill 1'!G99/SUM('MissFill 1'!G$2:G100)&gt;0.01,"",IF('MissFill 1'!G98/SUM('MissFill 1'!G$2:G100)&gt;0.01,"",IF('MissFill 1'!G97/SUM('MissFill 1'!G$2:G100)&gt;0.01,"",DateEnded_5Day!$A100)))))))</f>
        <v/>
      </c>
      <c r="I100" s="54" t="str">
        <f>IF($A100&lt;='All Results'!$B$4,"",IF(SUM('MissFill 1'!H$2:H100)=0,"",(IF('MissFill 1'!H100/SUM('MissFill 1'!H$2:H100)&gt;0.01,"",IF('MissFill 1'!H99/SUM('MissFill 1'!H$2:H100)&gt;0.01,"",IF('MissFill 1'!H98/SUM('MissFill 1'!H$2:H100)&gt;0.01,"",IF('MissFill 1'!H97/SUM('MissFill 1'!H$2:H100)&gt;0.01,"",DateEnded_5Day!$A100)))))))</f>
        <v/>
      </c>
      <c r="J100" s="54" t="str">
        <f>IF($A100&lt;='All Results'!$B$4,"",IF(SUM('MissFill 1'!I$2:I100)=0,"",(IF('MissFill 1'!I100/SUM('MissFill 1'!I$2:I100)&gt;0.01,"",IF('MissFill 1'!I99/SUM('MissFill 1'!I$2:I100)&gt;0.01,"",IF('MissFill 1'!I98/SUM('MissFill 1'!I$2:I100)&gt;0.01,"",IF('MissFill 1'!I97/SUM('MissFill 1'!I$2:I100)&gt;0.01,"",DateEnded_5Day!$A100)))))))</f>
        <v/>
      </c>
      <c r="K100" s="54" t="str">
        <f>IF($A100&lt;='All Results'!$B$4,"",IF(SUM('MissFill 1'!J$2:J100)=0,"",(IF('MissFill 1'!J100/SUM('MissFill 1'!J$2:J100)&gt;0.01,"",IF('MissFill 1'!J99/SUM('MissFill 1'!J$2:J100)&gt;0.01,"",IF('MissFill 1'!J98/SUM('MissFill 1'!J$2:J100)&gt;0.01,"",IF('MissFill 1'!J97/SUM('MissFill 1'!J$2:J100)&gt;0.01,"",DateEnded_5Day!$A100)))))))</f>
        <v/>
      </c>
      <c r="L100" s="54" t="str">
        <f>IF($A100&lt;='All Results'!$B$4,"",IF(SUM('MissFill 1'!K$2:K100)=0,"",(IF('MissFill 1'!K100/SUM('MissFill 1'!K$2:K100)&gt;0.01,"",IF('MissFill 1'!K99/SUM('MissFill 1'!K$2:K100)&gt;0.01,"",IF('MissFill 1'!K98/SUM('MissFill 1'!K$2:K100)&gt;0.01,"",IF('MissFill 1'!K97/SUM('MissFill 1'!K$2:K100)&gt;0.01,"",DateEnded_5Day!$A100)))))))</f>
        <v/>
      </c>
      <c r="M100" s="54" t="str">
        <f>IF($A100&lt;='All Results'!$B$4,"",IF(SUM('MissFill 1'!L$2:L100)=0,"",(IF('MissFill 1'!L100/SUM('MissFill 1'!L$2:L100)&gt;0.01,"",IF('MissFill 1'!L99/SUM('MissFill 1'!L$2:L100)&gt;0.01,"",IF('MissFill 1'!L98/SUM('MissFill 1'!L$2:L100)&gt;0.01,"",IF('MissFill 1'!L97/SUM('MissFill 1'!L$2:L100)&gt;0.01,"",DateEnded_5Day!$A100)))))))</f>
        <v/>
      </c>
      <c r="N100" s="54" t="str">
        <f>IF($A100&lt;='All Results'!$B$4,"",IF(SUM('MissFill 1'!M$2:M100)=0,"",(IF('MissFill 1'!M100/SUM('MissFill 1'!M$2:M100)&gt;0.01,"",IF('MissFill 1'!M99/SUM('MissFill 1'!M$2:M100)&gt;0.01,"",IF('MissFill 1'!M98/SUM('MissFill 1'!M$2:M100)&gt;0.01,"",IF('MissFill 1'!M97/SUM('MissFill 1'!M$2:M100)&gt;0.01,"",DateEnded_5Day!$A100)))))))</f>
        <v/>
      </c>
      <c r="O100" s="54" t="str">
        <f>IF($A100&lt;='All Results'!$B$4,"",IF(SUM('MissFill 1'!N$2:N100)=0,"",(IF('MissFill 1'!N100/SUM('MissFill 1'!N$2:N100)&gt;0.01,"",IF('MissFill 1'!N99/SUM('MissFill 1'!N$2:N100)&gt;0.01,"",IF('MissFill 1'!N98/SUM('MissFill 1'!N$2:N100)&gt;0.01,"",IF('MissFill 1'!N97/SUM('MissFill 1'!N$2:N100)&gt;0.01,"",DateEnded_5Day!$A100)))))))</f>
        <v/>
      </c>
      <c r="P100" s="54" t="str">
        <f>IF($A100&lt;='All Results'!$B$4,"",IF(SUM('MissFill 1'!O$2:O100)=0,"",(IF('MissFill 1'!O100/SUM('MissFill 1'!O$2:O100)&gt;0.01,"",IF('MissFill 1'!O99/SUM('MissFill 1'!O$2:O100)&gt;0.01,"",IF('MissFill 1'!O98/SUM('MissFill 1'!O$2:O100)&gt;0.01,"",IF('MissFill 1'!O97/SUM('MissFill 1'!O$2:O100)&gt;0.01,"",DateEnded_5Day!$A100)))))))</f>
        <v/>
      </c>
      <c r="Q100" s="54" t="str">
        <f>IF($A100&lt;='All Results'!$B$4,"",IF(SUM('MissFill 1'!P$2:P100)=0,"",(IF('MissFill 1'!P100/SUM('MissFill 1'!P$2:P100)&gt;0.01,"",IF('MissFill 1'!P99/SUM('MissFill 1'!P$2:P100)&gt;0.01,"",IF('MissFill 1'!P98/SUM('MissFill 1'!P$2:P100)&gt;0.01,"",IF('MissFill 1'!P97/SUM('MissFill 1'!P$2:P100)&gt;0.01,"",DateEnded_5Day!$A100)))))))</f>
        <v/>
      </c>
      <c r="R100" s="54" t="str">
        <f>IF($A100&lt;='All Results'!$B$4,"",IF(SUM('MissFill 1'!Q$2:Q100)=0,"",(IF('MissFill 1'!Q100/SUM('MissFill 1'!Q$2:Q100)&gt;0.01,"",IF('MissFill 1'!Q99/SUM('MissFill 1'!Q$2:Q100)&gt;0.01,"",IF('MissFill 1'!Q98/SUM('MissFill 1'!Q$2:Q100)&gt;0.01,"",IF('MissFill 1'!Q97/SUM('MissFill 1'!Q$2:Q100)&gt;0.01,"",DateEnded_5Day!$A100)))))))</f>
        <v/>
      </c>
      <c r="S100" s="54" t="str">
        <f>IF($A100&lt;='All Results'!$B$4,"",IF(SUM('MissFill 1'!R$2:R100)=0,"",(IF('MissFill 1'!R100/SUM('MissFill 1'!R$2:R100)&gt;0.01,"",IF('MissFill 1'!R99/SUM('MissFill 1'!R$2:R100)&gt;0.01,"",IF('MissFill 1'!R98/SUM('MissFill 1'!R$2:R100)&gt;0.01,"",IF('MissFill 1'!R97/SUM('MissFill 1'!R$2:R100)&gt;0.01,"",DateEnded_5Day!$A100)))))))</f>
        <v/>
      </c>
      <c r="T100" s="54" t="str">
        <f>IF($A100&lt;='All Results'!$B$4,"",IF(SUM('MissFill 1'!S$2:S100)=0,"",(IF('MissFill 1'!S100/SUM('MissFill 1'!S$2:S100)&gt;0.01,"",IF('MissFill 1'!S99/SUM('MissFill 1'!S$2:S100)&gt;0.01,"",IF('MissFill 1'!S98/SUM('MissFill 1'!S$2:S100)&gt;0.01,"",IF('MissFill 1'!S97/SUM('MissFill 1'!S$2:S100)&gt;0.01,"",DateEnded_5Day!$A100)))))))</f>
        <v/>
      </c>
      <c r="U100" s="54" t="str">
        <f>IF($A100&lt;='All Results'!$B$4,"",IF(SUM('MissFill 1'!T$2:T100)=0,"",(IF('MissFill 1'!T100/SUM('MissFill 1'!T$2:T100)&gt;0.01,"",IF('MissFill 1'!T99/SUM('MissFill 1'!T$2:T100)&gt;0.01,"",IF('MissFill 1'!T98/SUM('MissFill 1'!T$2:T100)&gt;0.01,"",IF('MissFill 1'!T97/SUM('MissFill 1'!T$2:T100)&gt;0.01,"",DateEnded_5Day!$A100)))))))</f>
        <v/>
      </c>
      <c r="V100" s="54" t="str">
        <f>IF($A100&lt;='All Results'!$B$4,"",IF(SUM('MissFill 1'!U$2:U100)=0,"",(IF('MissFill 1'!U100/SUM('MissFill 1'!U$2:U100)&gt;0.01,"",IF('MissFill 1'!U99/SUM('MissFill 1'!U$2:U100)&gt;0.01,"",IF('MissFill 1'!U98/SUM('MissFill 1'!U$2:U100)&gt;0.01,"",IF('MissFill 1'!U97/SUM('MissFill 1'!U$2:U100)&gt;0.01,"",DateEnded_5Day!$A100)))))))</f>
        <v/>
      </c>
      <c r="W100" s="54" t="str">
        <f>IF($A100&lt;='All Results'!$B$4,"",IF(SUM('MissFill 1'!V$2:V100)=0,"",(IF('MissFill 1'!V100/SUM('MissFill 1'!V$2:V100)&gt;0.01,"",IF('MissFill 1'!V99/SUM('MissFill 1'!V$2:V100)&gt;0.01,"",IF('MissFill 1'!V98/SUM('MissFill 1'!V$2:V100)&gt;0.01,"",IF('MissFill 1'!V97/SUM('MissFill 1'!V$2:V100)&gt;0.01,"",DateEnded_5Day!$A100)))))))</f>
        <v/>
      </c>
      <c r="X100" s="54" t="str">
        <f>IF($A100&lt;='All Results'!$B$4,"",IF(SUM('MissFill 1'!W$2:W100)=0,"",(IF('MissFill 1'!W100/SUM('MissFill 1'!W$2:W100)&gt;0.01,"",IF('MissFill 1'!W99/SUM('MissFill 1'!W$2:W100)&gt;0.01,"",IF('MissFill 1'!W98/SUM('MissFill 1'!W$2:W100)&gt;0.01,"",IF('MissFill 1'!W97/SUM('MissFill 1'!W$2:W100)&gt;0.01,"",DateEnded_5Day!$A100)))))))</f>
        <v/>
      </c>
      <c r="Y100" s="54" t="str">
        <f>IF($A100&lt;='All Results'!$B$4,"",IF(SUM('MissFill 1'!X$2:X100)=0,"",(IF('MissFill 1'!X100/SUM('MissFill 1'!X$2:X100)&gt;0.01,"",IF('MissFill 1'!X99/SUM('MissFill 1'!X$2:X100)&gt;0.01,"",IF('MissFill 1'!X98/SUM('MissFill 1'!X$2:X100)&gt;0.01,"",IF('MissFill 1'!X97/SUM('MissFill 1'!X$2:X100)&gt;0.01,"",DateEnded_5Day!$A100)))))))</f>
        <v/>
      </c>
      <c r="Z100" s="54" t="str">
        <f>IF($A100&lt;='All Results'!$B$4,"",IF(SUM('MissFill 1'!Y$2:Y100)=0,"",(IF('MissFill 1'!Y100/SUM('MissFill 1'!Y$2:Y100)&gt;0.01,"",IF('MissFill 1'!Y99/SUM('MissFill 1'!Y$2:Y100)&gt;0.01,"",IF('MissFill 1'!Y98/SUM('MissFill 1'!Y$2:Y100)&gt;0.01,"",IF('MissFill 1'!Y97/SUM('MissFill 1'!Y$2:Y100)&gt;0.01,"",DateEnded_5Day!$A100)))))))</f>
        <v/>
      </c>
      <c r="AA100" s="54" t="str">
        <f>IF($A100&lt;='All Results'!$B$4,"",IF(SUM('MissFill 1'!Z$2:Z100)=0,"",(IF('MissFill 1'!Z100/SUM('MissFill 1'!Z$2:Z100)&gt;0.01,"",IF('MissFill 1'!Z99/SUM('MissFill 1'!Z$2:Z100)&gt;0.01,"",IF('MissFill 1'!Z98/SUM('MissFill 1'!Z$2:Z100)&gt;0.01,"",IF('MissFill 1'!Z97/SUM('MissFill 1'!Z$2:Z100)&gt;0.01,"",DateEnded_5Day!$A100)))))))</f>
        <v/>
      </c>
      <c r="AB100" s="54" t="str">
        <f>IF($A100&lt;='All Results'!$B$4,"",IF(SUM('MissFill 1'!AA$2:AA100)=0,"",(IF('MissFill 1'!AA100/SUM('MissFill 1'!AA$2:AA100)&gt;0.01,"",IF('MissFill 1'!AA99/SUM('MissFill 1'!AA$2:AA100)&gt;0.01,"",IF('MissFill 1'!AA98/SUM('MissFill 1'!AA$2:AA100)&gt;0.01,"",IF('MissFill 1'!AA97/SUM('MissFill 1'!AA$2:AA100)&gt;0.01,"",DateEnded_5Day!$A100)))))))</f>
        <v/>
      </c>
      <c r="AC100" s="54" t="str">
        <f>IF($A100&lt;='All Results'!$B$4,"",IF(SUM('MissFill 1'!AB$2:AB100)=0,"",(IF('MissFill 1'!AB100/SUM('MissFill 1'!AB$2:AB100)&gt;0.01,"",IF('MissFill 1'!AB99/SUM('MissFill 1'!AB$2:AB100)&gt;0.01,"",IF('MissFill 1'!AB98/SUM('MissFill 1'!AB$2:AB100)&gt;0.01,"",IF('MissFill 1'!AB97/SUM('MissFill 1'!AB$2:AB100)&gt;0.01,"",DateEnded_5Day!$A100)))))))</f>
        <v/>
      </c>
      <c r="AD100" s="54" t="str">
        <f>IF($A100&lt;='All Results'!$B$4,"",IF(SUM('MissFill 1'!AC$2:AC100)=0,"",(IF('MissFill 1'!AC100/SUM('MissFill 1'!AC$2:AC100)&gt;0.01,"",IF('MissFill 1'!AC99/SUM('MissFill 1'!AC$2:AC100)&gt;0.01,"",IF('MissFill 1'!AC98/SUM('MissFill 1'!AC$2:AC100)&gt;0.01,"",IF('MissFill 1'!AC97/SUM('MissFill 1'!AC$2:AC100)&gt;0.01,"",DateEnded_5Day!$A100)))))))</f>
        <v/>
      </c>
      <c r="AE100" s="54" t="str">
        <f>IF($A100&lt;='All Results'!$B$4,"",IF(SUM('MissFill 1'!AD$2:AD100)=0,"",(IF('MissFill 1'!AD100/SUM('MissFill 1'!AD$2:AD100)&gt;0.01,"",IF('MissFill 1'!AD99/SUM('MissFill 1'!AD$2:AD100)&gt;0.01,"",IF('MissFill 1'!AD98/SUM('MissFill 1'!AD$2:AD100)&gt;0.01,"",IF('MissFill 1'!AD97/SUM('MissFill 1'!AD$2:AD100)&gt;0.01,"",DateEnded_5Day!$A100)))))))</f>
        <v/>
      </c>
      <c r="AF100" s="54" t="str">
        <f>IF($A100&lt;='All Results'!$B$4,"",IF(SUM('MissFill 1'!AE$2:AE100)=0,"",(IF('MissFill 1'!AE100/SUM('MissFill 1'!AE$2:AE100)&gt;0.01,"",IF('MissFill 1'!AE99/SUM('MissFill 1'!AE$2:AE100)&gt;0.01,"",IF('MissFill 1'!AE98/SUM('MissFill 1'!AE$2:AE100)&gt;0.01,"",IF('MissFill 1'!AE97/SUM('MissFill 1'!AE$2:AE100)&gt;0.01,"",DateEnded_5Day!$A100)))))))</f>
        <v/>
      </c>
      <c r="AG100" s="54" t="str">
        <f>IF($A100&lt;='All Results'!$B$4,"",IF(SUM('MissFill 1'!AF$2:AF100)=0,"",(IF('MissFill 1'!AF100/SUM('MissFill 1'!AF$2:AF100)&gt;0.01,"",IF('MissFill 1'!AF99/SUM('MissFill 1'!AF$2:AF100)&gt;0.01,"",IF('MissFill 1'!AF98/SUM('MissFill 1'!AF$2:AF100)&gt;0.01,"",IF('MissFill 1'!AF97/SUM('MissFill 1'!AF$2:AF100)&gt;0.01,"",DateEnded_5Day!$A100)))))))</f>
        <v/>
      </c>
      <c r="AH100" s="54" t="str">
        <f>IF($A100&lt;='All Results'!$B$4,"",IF(SUM('MissFill 1'!AG$2:AG100)=0,"",(IF('MissFill 1'!AG100/SUM('MissFill 1'!AG$2:AG100)&gt;0.01,"",IF('MissFill 1'!AG99/SUM('MissFill 1'!AG$2:AG100)&gt;0.01,"",IF('MissFill 1'!AG98/SUM('MissFill 1'!AG$2:AG100)&gt;0.01,"",IF('MissFill 1'!AG97/SUM('MissFill 1'!AG$2:AG100)&gt;0.01,"",DateEnded_5Day!$A100)))))))</f>
        <v/>
      </c>
      <c r="AI100" s="54" t="str">
        <f>IF($A100&lt;='All Results'!$B$4,"",IF(SUM('MissFill 1'!AH$2:AH100)=0,"",(IF('MissFill 1'!AH100/SUM('MissFill 1'!AH$2:AH100)&gt;0.01,"",IF('MissFill 1'!AH99/SUM('MissFill 1'!AH$2:AH100)&gt;0.01,"",IF('MissFill 1'!AH98/SUM('MissFill 1'!AH$2:AH100)&gt;0.01,"",IF('MissFill 1'!AH97/SUM('MissFill 1'!AH$2:AH100)&gt;0.01,"",DateEnded_5Day!$A100)))))))</f>
        <v/>
      </c>
      <c r="AJ100" s="54" t="str">
        <f>IF($A100&lt;='All Results'!$B$4,"",IF(SUM('MissFill 1'!AI$2:AI100)=0,"",(IF('MissFill 1'!AI100/SUM('MissFill 1'!AI$2:AI100)&gt;0.01,"",IF('MissFill 1'!AI99/SUM('MissFill 1'!AI$2:AI100)&gt;0.01,"",IF('MissFill 1'!AI98/SUM('MissFill 1'!AI$2:AI100)&gt;0.01,"",IF('MissFill 1'!AI97/SUM('MissFill 1'!AI$2:AI100)&gt;0.01,"",DateEnded_5Day!$A100)))))))</f>
        <v/>
      </c>
      <c r="AK100" s="54" t="str">
        <f>IF($A100&lt;='All Results'!$B$4,"",IF(SUM('MissFill 1'!AJ$2:AJ100)=0,"",(IF('MissFill 1'!AJ100/SUM('MissFill 1'!AJ$2:AJ100)&gt;0.01,"",IF('MissFill 1'!AJ99/SUM('MissFill 1'!AJ$2:AJ100)&gt;0.01,"",IF('MissFill 1'!AJ98/SUM('MissFill 1'!AJ$2:AJ100)&gt;0.01,"",IF('MissFill 1'!AJ97/SUM('MissFill 1'!AJ$2:AJ100)&gt;0.01,"",DateEnded_5Day!$A100)))))))</f>
        <v/>
      </c>
      <c r="AL100" s="54" t="str">
        <f>IF($A100&lt;='All Results'!$B$4,"",IF(SUM('MissFill 1'!AK$2:AK100)=0,"",(IF('MissFill 1'!AK100/SUM('MissFill 1'!AK$2:AK100)&gt;0.01,"",IF('MissFill 1'!AK99/SUM('MissFill 1'!AK$2:AK100)&gt;0.01,"",IF('MissFill 1'!AK98/SUM('MissFill 1'!AK$2:AK100)&gt;0.01,"",IF('MissFill 1'!AK97/SUM('MissFill 1'!AK$2:AK100)&gt;0.01,"",DateEnded_5Day!$A100)))))))</f>
        <v/>
      </c>
      <c r="AM100" s="54" t="str">
        <f>IF($A100&lt;='All Results'!$B$4,"",IF(SUM('MissFill 1'!AL$2:AL100)=0,"",(IF('MissFill 1'!AL100/SUM('MissFill 1'!AL$2:AL100)&gt;0.01,"",IF('MissFill 1'!AL99/SUM('MissFill 1'!AL$2:AL100)&gt;0.01,"",IF('MissFill 1'!AL98/SUM('MissFill 1'!AL$2:AL100)&gt;0.01,"",IF('MissFill 1'!AL97/SUM('MissFill 1'!AL$2:AL100)&gt;0.01,"",DateEnded_5Day!$A100)))))))</f>
        <v/>
      </c>
      <c r="AN100" s="54" t="str">
        <f>IF($A100&lt;='All Results'!$B$4,"",IF(SUM('MissFill 1'!AM$2:AM100)=0,"",(IF('MissFill 1'!AM100/SUM('MissFill 1'!AM$2:AM100)&gt;0.01,"",IF('MissFill 1'!AM99/SUM('MissFill 1'!AM$2:AM100)&gt;0.01,"",IF('MissFill 1'!AM98/SUM('MissFill 1'!AM$2:AM100)&gt;0.01,"",IF('MissFill 1'!AM97/SUM('MissFill 1'!AM$2:AM100)&gt;0.01,"",DateEnded_5Day!$A100)))))))</f>
        <v/>
      </c>
      <c r="AO100" s="54" t="str">
        <f>IF($A100&lt;='All Results'!$B$4,"",IF(SUM('MissFill 1'!AN$2:AN100)=0,"",(IF('MissFill 1'!AN100/SUM('MissFill 1'!AN$2:AN100)&gt;0.01,"",IF('MissFill 1'!AN99/SUM('MissFill 1'!AN$2:AN100)&gt;0.01,"",IF('MissFill 1'!AN98/SUM('MissFill 1'!AN$2:AN100)&gt;0.01,"",IF('MissFill 1'!AN97/SUM('MissFill 1'!AN$2:AN100)&gt;0.01,"",DateEnded_5Day!$A100)))))))</f>
        <v/>
      </c>
      <c r="AP100" s="54" t="str">
        <f>IF($A100&lt;='All Results'!$B$4,"",IF(SUM('MissFill 1'!AO$2:AO100)=0,"",(IF('MissFill 1'!AO100/SUM('MissFill 1'!AO$2:AO100)&gt;0.01,"",IF('MissFill 1'!AO99/SUM('MissFill 1'!AO$2:AO100)&gt;0.01,"",IF('MissFill 1'!AO98/SUM('MissFill 1'!AO$2:AO100)&gt;0.01,"",IF('MissFill 1'!AO97/SUM('MissFill 1'!AO$2:AO100)&gt;0.01,"",DateEnded_5Day!$A100)))))))</f>
        <v/>
      </c>
      <c r="AQ100" s="54" t="str">
        <f>IF($A100&lt;='All Results'!$B$4,"",IF(SUM('MissFill 1'!AP$2:AP100)=0,"",(IF('MissFill 1'!AP100/SUM('MissFill 1'!AP$2:AP100)&gt;0.01,"",IF('MissFill 1'!AP99/SUM('MissFill 1'!AP$2:AP100)&gt;0.01,"",IF('MissFill 1'!AP98/SUM('MissFill 1'!AP$2:AP100)&gt;0.01,"",IF('MissFill 1'!AP97/SUM('MissFill 1'!AP$2:AP100)&gt;0.01,"",DateEnded_5Day!$A100)))))))</f>
        <v/>
      </c>
      <c r="AR100" s="54" t="str">
        <f>IF($A100&lt;='All Results'!$B$4,"",IF(SUM('MissFill 1'!AQ$2:AQ100)=0,"",(IF('MissFill 1'!AQ100/SUM('MissFill 1'!AQ$2:AQ100)&gt;0.01,"",IF('MissFill 1'!AQ99/SUM('MissFill 1'!AQ$2:AQ100)&gt;0.01,"",IF('MissFill 1'!AQ98/SUM('MissFill 1'!AQ$2:AQ100)&gt;0.01,"",IF('MissFill 1'!AQ97/SUM('MissFill 1'!AQ$2:AQ100)&gt;0.01,"",DateEnded_5Day!$A100)))))))</f>
        <v/>
      </c>
      <c r="AS100" s="54" t="str">
        <f>IF($A100&lt;='All Results'!$B$4,"",IF(SUM('MissFill 1'!AR$2:AR100)=0,"",(IF('MissFill 1'!AR100/SUM('MissFill 1'!AR$2:AR100)&gt;0.01,"",IF('MissFill 1'!AR99/SUM('MissFill 1'!AR$2:AR100)&gt;0.01,"",IF('MissFill 1'!AR98/SUM('MissFill 1'!AR$2:AR100)&gt;0.01,"",IF('MissFill 1'!AR97/SUM('MissFill 1'!AR$2:AR100)&gt;0.01,"",DateEnded_5Day!$A100)))))))</f>
        <v/>
      </c>
      <c r="AT100" s="54" t="str">
        <f>IF($A100&lt;='All Results'!$B$4,"",IF(SUM('MissFill 1'!AS$2:AS100)=0,"",(IF('MissFill 1'!AS100/SUM('MissFill 1'!AS$2:AS100)&gt;0.01,"",IF('MissFill 1'!AS99/SUM('MissFill 1'!AS$2:AS100)&gt;0.01,"",IF('MissFill 1'!AS98/SUM('MissFill 1'!AS$2:AS100)&gt;0.01,"",IF('MissFill 1'!AS97/SUM('MissFill 1'!AS$2:AS100)&gt;0.01,"",DateEnded_5Day!$A100)))))))</f>
        <v/>
      </c>
      <c r="AU100" s="54" t="str">
        <f>IF($A100&lt;='All Results'!$B$4,"",IF(SUM('MissFill 1'!AT$2:AT100)=0,"",(IF('MissFill 1'!AT100/SUM('MissFill 1'!AT$2:AT100)&gt;0.01,"",IF('MissFill 1'!AT99/SUM('MissFill 1'!AT$2:AT100)&gt;0.01,"",IF('MissFill 1'!AT98/SUM('MissFill 1'!AT$2:AT100)&gt;0.01,"",IF('MissFill 1'!AT97/SUM('MissFill 1'!AT$2:AT100)&gt;0.01,"",DateEnded_5Day!$A100)))))))</f>
        <v/>
      </c>
      <c r="AV100" s="54" t="str">
        <f>IF($A100&lt;='All Results'!$B$4,"",IF(SUM('MissFill 1'!AU$2:AU100)=0,"",(IF('MissFill 1'!AU100/SUM('MissFill 1'!AU$2:AU100)&gt;0.01,"",IF('MissFill 1'!AU99/SUM('MissFill 1'!AU$2:AU100)&gt;0.01,"",IF('MissFill 1'!AU98/SUM('MissFill 1'!AU$2:AU100)&gt;0.01,"",IF('MissFill 1'!AU97/SUM('MissFill 1'!AU$2:AU100)&gt;0.01,"",DateEnded_5Day!$A100)))))))</f>
        <v/>
      </c>
      <c r="AW100" s="54" t="str">
        <f>IF($A100&lt;='All Results'!$B$4,"",IF(SUM('MissFill 1'!AV$2:AV100)=0,"",(IF('MissFill 1'!AV100/SUM('MissFill 1'!AV$2:AV100)&gt;0.01,"",IF('MissFill 1'!AV99/SUM('MissFill 1'!AV$2:AV100)&gt;0.01,"",IF('MissFill 1'!AV98/SUM('MissFill 1'!AV$2:AV100)&gt;0.01,"",IF('MissFill 1'!AV97/SUM('MissFill 1'!AV$2:AV100)&gt;0.01,"",DateEnded_5Day!$A100)))))))</f>
        <v/>
      </c>
      <c r="AX100" s="54" t="str">
        <f>IF($A100&lt;='All Results'!$B$4,"",IF(SUM('MissFill 1'!AW$2:AW100)=0,"",(IF('MissFill 1'!AW100/SUM('MissFill 1'!AW$2:AW100)&gt;0.01,"",IF('MissFill 1'!AW99/SUM('MissFill 1'!AW$2:AW100)&gt;0.01,"",IF('MissFill 1'!AW98/SUM('MissFill 1'!AW$2:AW100)&gt;0.01,"",IF('MissFill 1'!AW97/SUM('MissFill 1'!AW$2:AW100)&gt;0.01,"",DateEnded_5Day!$A100)))))))</f>
        <v/>
      </c>
    </row>
    <row r="101" spans="1:50" x14ac:dyDescent="0.25">
      <c r="A101" s="41">
        <v>44446</v>
      </c>
      <c r="B101" s="52">
        <v>250</v>
      </c>
      <c r="C101" s="54" t="str">
        <f>IF($A101&lt;='All Results'!$B$4,"",IF(SUM('MissFill 1'!B$2:B101)=0,"",(IF('MissFill 1'!B101/SUM('MissFill 1'!B$2:B101)&gt;0.01,"",IF('MissFill 1'!B100/SUM('MissFill 1'!B$2:B101)&gt;0.01,"",IF('MissFill 1'!B99/SUM('MissFill 1'!B$2:B101)&gt;0.01,"",IF('MissFill 1'!B98/SUM('MissFill 1'!B$2:B101)&gt;0.01,"",DateEnded_5Day!$A101)))))))</f>
        <v/>
      </c>
      <c r="D101" s="54" t="str">
        <f>IF($A101&lt;='All Results'!$B$4,"",IF(SUM('MissFill 1'!C$2:C101)=0,"",(IF('MissFill 1'!C101/SUM('MissFill 1'!C$2:C101)&gt;0.01,"",IF('MissFill 1'!C100/SUM('MissFill 1'!C$2:C101)&gt;0.01,"",IF('MissFill 1'!C99/SUM('MissFill 1'!C$2:C101)&gt;0.01,"",IF('MissFill 1'!C98/SUM('MissFill 1'!C$2:C101)&gt;0.01,"",DateEnded_5Day!$A101)))))))</f>
        <v/>
      </c>
      <c r="E101" s="54" t="str">
        <f>IF($A101&lt;='All Results'!$B$4,"",IF(SUM('MissFill 1'!D$2:D101)=0,"",(IF('MissFill 1'!D101/SUM('MissFill 1'!D$2:D101)&gt;0.01,"",IF('MissFill 1'!D100/SUM('MissFill 1'!D$2:D101)&gt;0.01,"",IF('MissFill 1'!D99/SUM('MissFill 1'!D$2:D101)&gt;0.01,"",IF('MissFill 1'!D98/SUM('MissFill 1'!D$2:D101)&gt;0.01,"",DateEnded_5Day!$A101)))))))</f>
        <v/>
      </c>
      <c r="F101" s="54" t="str">
        <f>IF($A101&lt;='All Results'!$B$4,"",IF(SUM('MissFill 1'!E$2:E101)=0,"",(IF('MissFill 1'!E101/SUM('MissFill 1'!E$2:E101)&gt;0.01,"",IF('MissFill 1'!E100/SUM('MissFill 1'!E$2:E101)&gt;0.01,"",IF('MissFill 1'!E99/SUM('MissFill 1'!E$2:E101)&gt;0.01,"",IF('MissFill 1'!E98/SUM('MissFill 1'!E$2:E101)&gt;0.01,"",DateEnded_5Day!$A101)))))))</f>
        <v/>
      </c>
      <c r="G101" s="54" t="str">
        <f>IF($A101&lt;='All Results'!$B$4,"",IF(SUM('MissFill 1'!F$2:F101)=0,"",(IF('MissFill 1'!F101/SUM('MissFill 1'!F$2:F101)&gt;0.01,"",IF('MissFill 1'!F100/SUM('MissFill 1'!F$2:F101)&gt;0.01,"",IF('MissFill 1'!F99/SUM('MissFill 1'!F$2:F101)&gt;0.01,"",IF('MissFill 1'!F98/SUM('MissFill 1'!F$2:F101)&gt;0.01,"",DateEnded_5Day!$A101)))))))</f>
        <v/>
      </c>
      <c r="H101" s="54" t="str">
        <f>IF($A101&lt;='All Results'!$B$4,"",IF(SUM('MissFill 1'!G$2:G101)=0,"",(IF('MissFill 1'!G101/SUM('MissFill 1'!G$2:G101)&gt;0.01,"",IF('MissFill 1'!G100/SUM('MissFill 1'!G$2:G101)&gt;0.01,"",IF('MissFill 1'!G99/SUM('MissFill 1'!G$2:G101)&gt;0.01,"",IF('MissFill 1'!G98/SUM('MissFill 1'!G$2:G101)&gt;0.01,"",DateEnded_5Day!$A101)))))))</f>
        <v/>
      </c>
      <c r="I101" s="54" t="str">
        <f>IF($A101&lt;='All Results'!$B$4,"",IF(SUM('MissFill 1'!H$2:H101)=0,"",(IF('MissFill 1'!H101/SUM('MissFill 1'!H$2:H101)&gt;0.01,"",IF('MissFill 1'!H100/SUM('MissFill 1'!H$2:H101)&gt;0.01,"",IF('MissFill 1'!H99/SUM('MissFill 1'!H$2:H101)&gt;0.01,"",IF('MissFill 1'!H98/SUM('MissFill 1'!H$2:H101)&gt;0.01,"",DateEnded_5Day!$A101)))))))</f>
        <v/>
      </c>
      <c r="J101" s="54" t="str">
        <f>IF($A101&lt;='All Results'!$B$4,"",IF(SUM('MissFill 1'!I$2:I101)=0,"",(IF('MissFill 1'!I101/SUM('MissFill 1'!I$2:I101)&gt;0.01,"",IF('MissFill 1'!I100/SUM('MissFill 1'!I$2:I101)&gt;0.01,"",IF('MissFill 1'!I99/SUM('MissFill 1'!I$2:I101)&gt;0.01,"",IF('MissFill 1'!I98/SUM('MissFill 1'!I$2:I101)&gt;0.01,"",DateEnded_5Day!$A101)))))))</f>
        <v/>
      </c>
      <c r="K101" s="54" t="str">
        <f>IF($A101&lt;='All Results'!$B$4,"",IF(SUM('MissFill 1'!J$2:J101)=0,"",(IF('MissFill 1'!J101/SUM('MissFill 1'!J$2:J101)&gt;0.01,"",IF('MissFill 1'!J100/SUM('MissFill 1'!J$2:J101)&gt;0.01,"",IF('MissFill 1'!J99/SUM('MissFill 1'!J$2:J101)&gt;0.01,"",IF('MissFill 1'!J98/SUM('MissFill 1'!J$2:J101)&gt;0.01,"",DateEnded_5Day!$A101)))))))</f>
        <v/>
      </c>
      <c r="L101" s="54" t="str">
        <f>IF($A101&lt;='All Results'!$B$4,"",IF(SUM('MissFill 1'!K$2:K101)=0,"",(IF('MissFill 1'!K101/SUM('MissFill 1'!K$2:K101)&gt;0.01,"",IF('MissFill 1'!K100/SUM('MissFill 1'!K$2:K101)&gt;0.01,"",IF('MissFill 1'!K99/SUM('MissFill 1'!K$2:K101)&gt;0.01,"",IF('MissFill 1'!K98/SUM('MissFill 1'!K$2:K101)&gt;0.01,"",DateEnded_5Day!$A101)))))))</f>
        <v/>
      </c>
      <c r="M101" s="54" t="str">
        <f>IF($A101&lt;='All Results'!$B$4,"",IF(SUM('MissFill 1'!L$2:L101)=0,"",(IF('MissFill 1'!L101/SUM('MissFill 1'!L$2:L101)&gt;0.01,"",IF('MissFill 1'!L100/SUM('MissFill 1'!L$2:L101)&gt;0.01,"",IF('MissFill 1'!L99/SUM('MissFill 1'!L$2:L101)&gt;0.01,"",IF('MissFill 1'!L98/SUM('MissFill 1'!L$2:L101)&gt;0.01,"",DateEnded_5Day!$A101)))))))</f>
        <v/>
      </c>
      <c r="N101" s="54" t="str">
        <f>IF($A101&lt;='All Results'!$B$4,"",IF(SUM('MissFill 1'!M$2:M101)=0,"",(IF('MissFill 1'!M101/SUM('MissFill 1'!M$2:M101)&gt;0.01,"",IF('MissFill 1'!M100/SUM('MissFill 1'!M$2:M101)&gt;0.01,"",IF('MissFill 1'!M99/SUM('MissFill 1'!M$2:M101)&gt;0.01,"",IF('MissFill 1'!M98/SUM('MissFill 1'!M$2:M101)&gt;0.01,"",DateEnded_5Day!$A101)))))))</f>
        <v/>
      </c>
      <c r="O101" s="54" t="str">
        <f>IF($A101&lt;='All Results'!$B$4,"",IF(SUM('MissFill 1'!N$2:N101)=0,"",(IF('MissFill 1'!N101/SUM('MissFill 1'!N$2:N101)&gt;0.01,"",IF('MissFill 1'!N100/SUM('MissFill 1'!N$2:N101)&gt;0.01,"",IF('MissFill 1'!N99/SUM('MissFill 1'!N$2:N101)&gt;0.01,"",IF('MissFill 1'!N98/SUM('MissFill 1'!N$2:N101)&gt;0.01,"",DateEnded_5Day!$A101)))))))</f>
        <v/>
      </c>
      <c r="P101" s="54" t="str">
        <f>IF($A101&lt;='All Results'!$B$4,"",IF(SUM('MissFill 1'!O$2:O101)=0,"",(IF('MissFill 1'!O101/SUM('MissFill 1'!O$2:O101)&gt;0.01,"",IF('MissFill 1'!O100/SUM('MissFill 1'!O$2:O101)&gt;0.01,"",IF('MissFill 1'!O99/SUM('MissFill 1'!O$2:O101)&gt;0.01,"",IF('MissFill 1'!O98/SUM('MissFill 1'!O$2:O101)&gt;0.01,"",DateEnded_5Day!$A101)))))))</f>
        <v/>
      </c>
      <c r="Q101" s="54" t="str">
        <f>IF($A101&lt;='All Results'!$B$4,"",IF(SUM('MissFill 1'!P$2:P101)=0,"",(IF('MissFill 1'!P101/SUM('MissFill 1'!P$2:P101)&gt;0.01,"",IF('MissFill 1'!P100/SUM('MissFill 1'!P$2:P101)&gt;0.01,"",IF('MissFill 1'!P99/SUM('MissFill 1'!P$2:P101)&gt;0.01,"",IF('MissFill 1'!P98/SUM('MissFill 1'!P$2:P101)&gt;0.01,"",DateEnded_5Day!$A101)))))))</f>
        <v/>
      </c>
      <c r="R101" s="54" t="str">
        <f>IF($A101&lt;='All Results'!$B$4,"",IF(SUM('MissFill 1'!Q$2:Q101)=0,"",(IF('MissFill 1'!Q101/SUM('MissFill 1'!Q$2:Q101)&gt;0.01,"",IF('MissFill 1'!Q100/SUM('MissFill 1'!Q$2:Q101)&gt;0.01,"",IF('MissFill 1'!Q99/SUM('MissFill 1'!Q$2:Q101)&gt;0.01,"",IF('MissFill 1'!Q98/SUM('MissFill 1'!Q$2:Q101)&gt;0.01,"",DateEnded_5Day!$A101)))))))</f>
        <v/>
      </c>
      <c r="S101" s="54" t="str">
        <f>IF($A101&lt;='All Results'!$B$4,"",IF(SUM('MissFill 1'!R$2:R101)=0,"",(IF('MissFill 1'!R101/SUM('MissFill 1'!R$2:R101)&gt;0.01,"",IF('MissFill 1'!R100/SUM('MissFill 1'!R$2:R101)&gt;0.01,"",IF('MissFill 1'!R99/SUM('MissFill 1'!R$2:R101)&gt;0.01,"",IF('MissFill 1'!R98/SUM('MissFill 1'!R$2:R101)&gt;0.01,"",DateEnded_5Day!$A101)))))))</f>
        <v/>
      </c>
      <c r="T101" s="54" t="str">
        <f>IF($A101&lt;='All Results'!$B$4,"",IF(SUM('MissFill 1'!S$2:S101)=0,"",(IF('MissFill 1'!S101/SUM('MissFill 1'!S$2:S101)&gt;0.01,"",IF('MissFill 1'!S100/SUM('MissFill 1'!S$2:S101)&gt;0.01,"",IF('MissFill 1'!S99/SUM('MissFill 1'!S$2:S101)&gt;0.01,"",IF('MissFill 1'!S98/SUM('MissFill 1'!S$2:S101)&gt;0.01,"",DateEnded_5Day!$A101)))))))</f>
        <v/>
      </c>
      <c r="U101" s="54" t="str">
        <f>IF($A101&lt;='All Results'!$B$4,"",IF(SUM('MissFill 1'!T$2:T101)=0,"",(IF('MissFill 1'!T101/SUM('MissFill 1'!T$2:T101)&gt;0.01,"",IF('MissFill 1'!T100/SUM('MissFill 1'!T$2:T101)&gt;0.01,"",IF('MissFill 1'!T99/SUM('MissFill 1'!T$2:T101)&gt;0.01,"",IF('MissFill 1'!T98/SUM('MissFill 1'!T$2:T101)&gt;0.01,"",DateEnded_5Day!$A101)))))))</f>
        <v/>
      </c>
      <c r="V101" s="54" t="str">
        <f>IF($A101&lt;='All Results'!$B$4,"",IF(SUM('MissFill 1'!U$2:U101)=0,"",(IF('MissFill 1'!U101/SUM('MissFill 1'!U$2:U101)&gt;0.01,"",IF('MissFill 1'!U100/SUM('MissFill 1'!U$2:U101)&gt;0.01,"",IF('MissFill 1'!U99/SUM('MissFill 1'!U$2:U101)&gt;0.01,"",IF('MissFill 1'!U98/SUM('MissFill 1'!U$2:U101)&gt;0.01,"",DateEnded_5Day!$A101)))))))</f>
        <v/>
      </c>
      <c r="W101" s="54" t="str">
        <f>IF($A101&lt;='All Results'!$B$4,"",IF(SUM('MissFill 1'!V$2:V101)=0,"",(IF('MissFill 1'!V101/SUM('MissFill 1'!V$2:V101)&gt;0.01,"",IF('MissFill 1'!V100/SUM('MissFill 1'!V$2:V101)&gt;0.01,"",IF('MissFill 1'!V99/SUM('MissFill 1'!V$2:V101)&gt;0.01,"",IF('MissFill 1'!V98/SUM('MissFill 1'!V$2:V101)&gt;0.01,"",DateEnded_5Day!$A101)))))))</f>
        <v/>
      </c>
      <c r="X101" s="54" t="str">
        <f>IF($A101&lt;='All Results'!$B$4,"",IF(SUM('MissFill 1'!W$2:W101)=0,"",(IF('MissFill 1'!W101/SUM('MissFill 1'!W$2:W101)&gt;0.01,"",IF('MissFill 1'!W100/SUM('MissFill 1'!W$2:W101)&gt;0.01,"",IF('MissFill 1'!W99/SUM('MissFill 1'!W$2:W101)&gt;0.01,"",IF('MissFill 1'!W98/SUM('MissFill 1'!W$2:W101)&gt;0.01,"",DateEnded_5Day!$A101)))))))</f>
        <v/>
      </c>
      <c r="Y101" s="54" t="str">
        <f>IF($A101&lt;='All Results'!$B$4,"",IF(SUM('MissFill 1'!X$2:X101)=0,"",(IF('MissFill 1'!X101/SUM('MissFill 1'!X$2:X101)&gt;0.01,"",IF('MissFill 1'!X100/SUM('MissFill 1'!X$2:X101)&gt;0.01,"",IF('MissFill 1'!X99/SUM('MissFill 1'!X$2:X101)&gt;0.01,"",IF('MissFill 1'!X98/SUM('MissFill 1'!X$2:X101)&gt;0.01,"",DateEnded_5Day!$A101)))))))</f>
        <v/>
      </c>
      <c r="Z101" s="54" t="str">
        <f>IF($A101&lt;='All Results'!$B$4,"",IF(SUM('MissFill 1'!Y$2:Y101)=0,"",(IF('MissFill 1'!Y101/SUM('MissFill 1'!Y$2:Y101)&gt;0.01,"",IF('MissFill 1'!Y100/SUM('MissFill 1'!Y$2:Y101)&gt;0.01,"",IF('MissFill 1'!Y99/SUM('MissFill 1'!Y$2:Y101)&gt;0.01,"",IF('MissFill 1'!Y98/SUM('MissFill 1'!Y$2:Y101)&gt;0.01,"",DateEnded_5Day!$A101)))))))</f>
        <v/>
      </c>
      <c r="AA101" s="54" t="str">
        <f>IF($A101&lt;='All Results'!$B$4,"",IF(SUM('MissFill 1'!Z$2:Z101)=0,"",(IF('MissFill 1'!Z101/SUM('MissFill 1'!Z$2:Z101)&gt;0.01,"",IF('MissFill 1'!Z100/SUM('MissFill 1'!Z$2:Z101)&gt;0.01,"",IF('MissFill 1'!Z99/SUM('MissFill 1'!Z$2:Z101)&gt;0.01,"",IF('MissFill 1'!Z98/SUM('MissFill 1'!Z$2:Z101)&gt;0.01,"",DateEnded_5Day!$A101)))))))</f>
        <v/>
      </c>
      <c r="AB101" s="54" t="str">
        <f>IF($A101&lt;='All Results'!$B$4,"",IF(SUM('MissFill 1'!AA$2:AA101)=0,"",(IF('MissFill 1'!AA101/SUM('MissFill 1'!AA$2:AA101)&gt;0.01,"",IF('MissFill 1'!AA100/SUM('MissFill 1'!AA$2:AA101)&gt;0.01,"",IF('MissFill 1'!AA99/SUM('MissFill 1'!AA$2:AA101)&gt;0.01,"",IF('MissFill 1'!AA98/SUM('MissFill 1'!AA$2:AA101)&gt;0.01,"",DateEnded_5Day!$A101)))))))</f>
        <v/>
      </c>
      <c r="AC101" s="54" t="str">
        <f>IF($A101&lt;='All Results'!$B$4,"",IF(SUM('MissFill 1'!AB$2:AB101)=0,"",(IF('MissFill 1'!AB101/SUM('MissFill 1'!AB$2:AB101)&gt;0.01,"",IF('MissFill 1'!AB100/SUM('MissFill 1'!AB$2:AB101)&gt;0.01,"",IF('MissFill 1'!AB99/SUM('MissFill 1'!AB$2:AB101)&gt;0.01,"",IF('MissFill 1'!AB98/SUM('MissFill 1'!AB$2:AB101)&gt;0.01,"",DateEnded_5Day!$A101)))))))</f>
        <v/>
      </c>
      <c r="AD101" s="54" t="str">
        <f>IF($A101&lt;='All Results'!$B$4,"",IF(SUM('MissFill 1'!AC$2:AC101)=0,"",(IF('MissFill 1'!AC101/SUM('MissFill 1'!AC$2:AC101)&gt;0.01,"",IF('MissFill 1'!AC100/SUM('MissFill 1'!AC$2:AC101)&gt;0.01,"",IF('MissFill 1'!AC99/SUM('MissFill 1'!AC$2:AC101)&gt;0.01,"",IF('MissFill 1'!AC98/SUM('MissFill 1'!AC$2:AC101)&gt;0.01,"",DateEnded_5Day!$A101)))))))</f>
        <v/>
      </c>
      <c r="AE101" s="54" t="str">
        <f>IF($A101&lt;='All Results'!$B$4,"",IF(SUM('MissFill 1'!AD$2:AD101)=0,"",(IF('MissFill 1'!AD101/SUM('MissFill 1'!AD$2:AD101)&gt;0.01,"",IF('MissFill 1'!AD100/SUM('MissFill 1'!AD$2:AD101)&gt;0.01,"",IF('MissFill 1'!AD99/SUM('MissFill 1'!AD$2:AD101)&gt;0.01,"",IF('MissFill 1'!AD98/SUM('MissFill 1'!AD$2:AD101)&gt;0.01,"",DateEnded_5Day!$A101)))))))</f>
        <v/>
      </c>
      <c r="AF101" s="54" t="str">
        <f>IF($A101&lt;='All Results'!$B$4,"",IF(SUM('MissFill 1'!AE$2:AE101)=0,"",(IF('MissFill 1'!AE101/SUM('MissFill 1'!AE$2:AE101)&gt;0.01,"",IF('MissFill 1'!AE100/SUM('MissFill 1'!AE$2:AE101)&gt;0.01,"",IF('MissFill 1'!AE99/SUM('MissFill 1'!AE$2:AE101)&gt;0.01,"",IF('MissFill 1'!AE98/SUM('MissFill 1'!AE$2:AE101)&gt;0.01,"",DateEnded_5Day!$A101)))))))</f>
        <v/>
      </c>
      <c r="AG101" s="54" t="str">
        <f>IF($A101&lt;='All Results'!$B$4,"",IF(SUM('MissFill 1'!AF$2:AF101)=0,"",(IF('MissFill 1'!AF101/SUM('MissFill 1'!AF$2:AF101)&gt;0.01,"",IF('MissFill 1'!AF100/SUM('MissFill 1'!AF$2:AF101)&gt;0.01,"",IF('MissFill 1'!AF99/SUM('MissFill 1'!AF$2:AF101)&gt;0.01,"",IF('MissFill 1'!AF98/SUM('MissFill 1'!AF$2:AF101)&gt;0.01,"",DateEnded_5Day!$A101)))))))</f>
        <v/>
      </c>
      <c r="AH101" s="54" t="str">
        <f>IF($A101&lt;='All Results'!$B$4,"",IF(SUM('MissFill 1'!AG$2:AG101)=0,"",(IF('MissFill 1'!AG101/SUM('MissFill 1'!AG$2:AG101)&gt;0.01,"",IF('MissFill 1'!AG100/SUM('MissFill 1'!AG$2:AG101)&gt;0.01,"",IF('MissFill 1'!AG99/SUM('MissFill 1'!AG$2:AG101)&gt;0.01,"",IF('MissFill 1'!AG98/SUM('MissFill 1'!AG$2:AG101)&gt;0.01,"",DateEnded_5Day!$A101)))))))</f>
        <v/>
      </c>
      <c r="AI101" s="54" t="str">
        <f>IF($A101&lt;='All Results'!$B$4,"",IF(SUM('MissFill 1'!AH$2:AH101)=0,"",(IF('MissFill 1'!AH101/SUM('MissFill 1'!AH$2:AH101)&gt;0.01,"",IF('MissFill 1'!AH100/SUM('MissFill 1'!AH$2:AH101)&gt;0.01,"",IF('MissFill 1'!AH99/SUM('MissFill 1'!AH$2:AH101)&gt;0.01,"",IF('MissFill 1'!AH98/SUM('MissFill 1'!AH$2:AH101)&gt;0.01,"",DateEnded_5Day!$A101)))))))</f>
        <v/>
      </c>
      <c r="AJ101" s="54" t="str">
        <f>IF($A101&lt;='All Results'!$B$4,"",IF(SUM('MissFill 1'!AI$2:AI101)=0,"",(IF('MissFill 1'!AI101/SUM('MissFill 1'!AI$2:AI101)&gt;0.01,"",IF('MissFill 1'!AI100/SUM('MissFill 1'!AI$2:AI101)&gt;0.01,"",IF('MissFill 1'!AI99/SUM('MissFill 1'!AI$2:AI101)&gt;0.01,"",IF('MissFill 1'!AI98/SUM('MissFill 1'!AI$2:AI101)&gt;0.01,"",DateEnded_5Day!$A101)))))))</f>
        <v/>
      </c>
      <c r="AK101" s="54" t="str">
        <f>IF($A101&lt;='All Results'!$B$4,"",IF(SUM('MissFill 1'!AJ$2:AJ101)=0,"",(IF('MissFill 1'!AJ101/SUM('MissFill 1'!AJ$2:AJ101)&gt;0.01,"",IF('MissFill 1'!AJ100/SUM('MissFill 1'!AJ$2:AJ101)&gt;0.01,"",IF('MissFill 1'!AJ99/SUM('MissFill 1'!AJ$2:AJ101)&gt;0.01,"",IF('MissFill 1'!AJ98/SUM('MissFill 1'!AJ$2:AJ101)&gt;0.01,"",DateEnded_5Day!$A101)))))))</f>
        <v/>
      </c>
      <c r="AL101" s="54" t="str">
        <f>IF($A101&lt;='All Results'!$B$4,"",IF(SUM('MissFill 1'!AK$2:AK101)=0,"",(IF('MissFill 1'!AK101/SUM('MissFill 1'!AK$2:AK101)&gt;0.01,"",IF('MissFill 1'!AK100/SUM('MissFill 1'!AK$2:AK101)&gt;0.01,"",IF('MissFill 1'!AK99/SUM('MissFill 1'!AK$2:AK101)&gt;0.01,"",IF('MissFill 1'!AK98/SUM('MissFill 1'!AK$2:AK101)&gt;0.01,"",DateEnded_5Day!$A101)))))))</f>
        <v/>
      </c>
      <c r="AM101" s="54" t="str">
        <f>IF($A101&lt;='All Results'!$B$4,"",IF(SUM('MissFill 1'!AL$2:AL101)=0,"",(IF('MissFill 1'!AL101/SUM('MissFill 1'!AL$2:AL101)&gt;0.01,"",IF('MissFill 1'!AL100/SUM('MissFill 1'!AL$2:AL101)&gt;0.01,"",IF('MissFill 1'!AL99/SUM('MissFill 1'!AL$2:AL101)&gt;0.01,"",IF('MissFill 1'!AL98/SUM('MissFill 1'!AL$2:AL101)&gt;0.01,"",DateEnded_5Day!$A101)))))))</f>
        <v/>
      </c>
      <c r="AN101" s="54" t="str">
        <f>IF($A101&lt;='All Results'!$B$4,"",IF(SUM('MissFill 1'!AM$2:AM101)=0,"",(IF('MissFill 1'!AM101/SUM('MissFill 1'!AM$2:AM101)&gt;0.01,"",IF('MissFill 1'!AM100/SUM('MissFill 1'!AM$2:AM101)&gt;0.01,"",IF('MissFill 1'!AM99/SUM('MissFill 1'!AM$2:AM101)&gt;0.01,"",IF('MissFill 1'!AM98/SUM('MissFill 1'!AM$2:AM101)&gt;0.01,"",DateEnded_5Day!$A101)))))))</f>
        <v/>
      </c>
      <c r="AO101" s="54" t="str">
        <f>IF($A101&lt;='All Results'!$B$4,"",IF(SUM('MissFill 1'!AN$2:AN101)=0,"",(IF('MissFill 1'!AN101/SUM('MissFill 1'!AN$2:AN101)&gt;0.01,"",IF('MissFill 1'!AN100/SUM('MissFill 1'!AN$2:AN101)&gt;0.01,"",IF('MissFill 1'!AN99/SUM('MissFill 1'!AN$2:AN101)&gt;0.01,"",IF('MissFill 1'!AN98/SUM('MissFill 1'!AN$2:AN101)&gt;0.01,"",DateEnded_5Day!$A101)))))))</f>
        <v/>
      </c>
      <c r="AP101" s="54" t="str">
        <f>IF($A101&lt;='All Results'!$B$4,"",IF(SUM('MissFill 1'!AO$2:AO101)=0,"",(IF('MissFill 1'!AO101/SUM('MissFill 1'!AO$2:AO101)&gt;0.01,"",IF('MissFill 1'!AO100/SUM('MissFill 1'!AO$2:AO101)&gt;0.01,"",IF('MissFill 1'!AO99/SUM('MissFill 1'!AO$2:AO101)&gt;0.01,"",IF('MissFill 1'!AO98/SUM('MissFill 1'!AO$2:AO101)&gt;0.01,"",DateEnded_5Day!$A101)))))))</f>
        <v/>
      </c>
      <c r="AQ101" s="54" t="str">
        <f>IF($A101&lt;='All Results'!$B$4,"",IF(SUM('MissFill 1'!AP$2:AP101)=0,"",(IF('MissFill 1'!AP101/SUM('MissFill 1'!AP$2:AP101)&gt;0.01,"",IF('MissFill 1'!AP100/SUM('MissFill 1'!AP$2:AP101)&gt;0.01,"",IF('MissFill 1'!AP99/SUM('MissFill 1'!AP$2:AP101)&gt;0.01,"",IF('MissFill 1'!AP98/SUM('MissFill 1'!AP$2:AP101)&gt;0.01,"",DateEnded_5Day!$A101)))))))</f>
        <v/>
      </c>
      <c r="AR101" s="54" t="str">
        <f>IF($A101&lt;='All Results'!$B$4,"",IF(SUM('MissFill 1'!AQ$2:AQ101)=0,"",(IF('MissFill 1'!AQ101/SUM('MissFill 1'!AQ$2:AQ101)&gt;0.01,"",IF('MissFill 1'!AQ100/SUM('MissFill 1'!AQ$2:AQ101)&gt;0.01,"",IF('MissFill 1'!AQ99/SUM('MissFill 1'!AQ$2:AQ101)&gt;0.01,"",IF('MissFill 1'!AQ98/SUM('MissFill 1'!AQ$2:AQ101)&gt;0.01,"",DateEnded_5Day!$A101)))))))</f>
        <v/>
      </c>
      <c r="AS101" s="54" t="str">
        <f>IF($A101&lt;='All Results'!$B$4,"",IF(SUM('MissFill 1'!AR$2:AR101)=0,"",(IF('MissFill 1'!AR101/SUM('MissFill 1'!AR$2:AR101)&gt;0.01,"",IF('MissFill 1'!AR100/SUM('MissFill 1'!AR$2:AR101)&gt;0.01,"",IF('MissFill 1'!AR99/SUM('MissFill 1'!AR$2:AR101)&gt;0.01,"",IF('MissFill 1'!AR98/SUM('MissFill 1'!AR$2:AR101)&gt;0.01,"",DateEnded_5Day!$A101)))))))</f>
        <v/>
      </c>
      <c r="AT101" s="54" t="str">
        <f>IF($A101&lt;='All Results'!$B$4,"",IF(SUM('MissFill 1'!AS$2:AS101)=0,"",(IF('MissFill 1'!AS101/SUM('MissFill 1'!AS$2:AS101)&gt;0.01,"",IF('MissFill 1'!AS100/SUM('MissFill 1'!AS$2:AS101)&gt;0.01,"",IF('MissFill 1'!AS99/SUM('MissFill 1'!AS$2:AS101)&gt;0.01,"",IF('MissFill 1'!AS98/SUM('MissFill 1'!AS$2:AS101)&gt;0.01,"",DateEnded_5Day!$A101)))))))</f>
        <v/>
      </c>
      <c r="AU101" s="54" t="str">
        <f>IF($A101&lt;='All Results'!$B$4,"",IF(SUM('MissFill 1'!AT$2:AT101)=0,"",(IF('MissFill 1'!AT101/SUM('MissFill 1'!AT$2:AT101)&gt;0.01,"",IF('MissFill 1'!AT100/SUM('MissFill 1'!AT$2:AT101)&gt;0.01,"",IF('MissFill 1'!AT99/SUM('MissFill 1'!AT$2:AT101)&gt;0.01,"",IF('MissFill 1'!AT98/SUM('MissFill 1'!AT$2:AT101)&gt;0.01,"",DateEnded_5Day!$A101)))))))</f>
        <v/>
      </c>
      <c r="AV101" s="54" t="str">
        <f>IF($A101&lt;='All Results'!$B$4,"",IF(SUM('MissFill 1'!AU$2:AU101)=0,"",(IF('MissFill 1'!AU101/SUM('MissFill 1'!AU$2:AU101)&gt;0.01,"",IF('MissFill 1'!AU100/SUM('MissFill 1'!AU$2:AU101)&gt;0.01,"",IF('MissFill 1'!AU99/SUM('MissFill 1'!AU$2:AU101)&gt;0.01,"",IF('MissFill 1'!AU98/SUM('MissFill 1'!AU$2:AU101)&gt;0.01,"",DateEnded_5Day!$A101)))))))</f>
        <v/>
      </c>
      <c r="AW101" s="54" t="str">
        <f>IF($A101&lt;='All Results'!$B$4,"",IF(SUM('MissFill 1'!AV$2:AV101)=0,"",(IF('MissFill 1'!AV101/SUM('MissFill 1'!AV$2:AV101)&gt;0.01,"",IF('MissFill 1'!AV100/SUM('MissFill 1'!AV$2:AV101)&gt;0.01,"",IF('MissFill 1'!AV99/SUM('MissFill 1'!AV$2:AV101)&gt;0.01,"",IF('MissFill 1'!AV98/SUM('MissFill 1'!AV$2:AV101)&gt;0.01,"",DateEnded_5Day!$A101)))))))</f>
        <v/>
      </c>
      <c r="AX101" s="54" t="str">
        <f>IF($A101&lt;='All Results'!$B$4,"",IF(SUM('MissFill 1'!AW$2:AW101)=0,"",(IF('MissFill 1'!AW101/SUM('MissFill 1'!AW$2:AW101)&gt;0.01,"",IF('MissFill 1'!AW100/SUM('MissFill 1'!AW$2:AW101)&gt;0.01,"",IF('MissFill 1'!AW99/SUM('MissFill 1'!AW$2:AW101)&gt;0.01,"",IF('MissFill 1'!AW98/SUM('MissFill 1'!AW$2:AW101)&gt;0.01,"",DateEnded_5Day!$A101)))))))</f>
        <v/>
      </c>
    </row>
    <row r="102" spans="1:50" x14ac:dyDescent="0.25">
      <c r="A102" s="41">
        <v>44447</v>
      </c>
      <c r="B102" s="52">
        <v>251</v>
      </c>
      <c r="C102" s="54" t="str">
        <f>IF($A102&lt;='All Results'!$B$4,"",IF(SUM('MissFill 1'!B$2:B102)=0,"",(IF('MissFill 1'!B102/SUM('MissFill 1'!B$2:B102)&gt;0.01,"",IF('MissFill 1'!B101/SUM('MissFill 1'!B$2:B102)&gt;0.01,"",IF('MissFill 1'!B100/SUM('MissFill 1'!B$2:B102)&gt;0.01,"",IF('MissFill 1'!B99/SUM('MissFill 1'!B$2:B102)&gt;0.01,"",DateEnded_5Day!$A102)))))))</f>
        <v/>
      </c>
      <c r="D102" s="54" t="str">
        <f>IF($A102&lt;='All Results'!$B$4,"",IF(SUM('MissFill 1'!C$2:C102)=0,"",(IF('MissFill 1'!C102/SUM('MissFill 1'!C$2:C102)&gt;0.01,"",IF('MissFill 1'!C101/SUM('MissFill 1'!C$2:C102)&gt;0.01,"",IF('MissFill 1'!C100/SUM('MissFill 1'!C$2:C102)&gt;0.01,"",IF('MissFill 1'!C99/SUM('MissFill 1'!C$2:C102)&gt;0.01,"",DateEnded_5Day!$A102)))))))</f>
        <v/>
      </c>
      <c r="E102" s="54" t="str">
        <f>IF($A102&lt;='All Results'!$B$4,"",IF(SUM('MissFill 1'!D$2:D102)=0,"",(IF('MissFill 1'!D102/SUM('MissFill 1'!D$2:D102)&gt;0.01,"",IF('MissFill 1'!D101/SUM('MissFill 1'!D$2:D102)&gt;0.01,"",IF('MissFill 1'!D100/SUM('MissFill 1'!D$2:D102)&gt;0.01,"",IF('MissFill 1'!D99/SUM('MissFill 1'!D$2:D102)&gt;0.01,"",DateEnded_5Day!$A102)))))))</f>
        <v/>
      </c>
      <c r="F102" s="54" t="str">
        <f>IF($A102&lt;='All Results'!$B$4,"",IF(SUM('MissFill 1'!E$2:E102)=0,"",(IF('MissFill 1'!E102/SUM('MissFill 1'!E$2:E102)&gt;0.01,"",IF('MissFill 1'!E101/SUM('MissFill 1'!E$2:E102)&gt;0.01,"",IF('MissFill 1'!E100/SUM('MissFill 1'!E$2:E102)&gt;0.01,"",IF('MissFill 1'!E99/SUM('MissFill 1'!E$2:E102)&gt;0.01,"",DateEnded_5Day!$A102)))))))</f>
        <v/>
      </c>
      <c r="G102" s="54" t="str">
        <f>IF($A102&lt;='All Results'!$B$4,"",IF(SUM('MissFill 1'!F$2:F102)=0,"",(IF('MissFill 1'!F102/SUM('MissFill 1'!F$2:F102)&gt;0.01,"",IF('MissFill 1'!F101/SUM('MissFill 1'!F$2:F102)&gt;0.01,"",IF('MissFill 1'!F100/SUM('MissFill 1'!F$2:F102)&gt;0.01,"",IF('MissFill 1'!F99/SUM('MissFill 1'!F$2:F102)&gt;0.01,"",DateEnded_5Day!$A102)))))))</f>
        <v/>
      </c>
      <c r="H102" s="54" t="str">
        <f>IF($A102&lt;='All Results'!$B$4,"",IF(SUM('MissFill 1'!G$2:G102)=0,"",(IF('MissFill 1'!G102/SUM('MissFill 1'!G$2:G102)&gt;0.01,"",IF('MissFill 1'!G101/SUM('MissFill 1'!G$2:G102)&gt;0.01,"",IF('MissFill 1'!G100/SUM('MissFill 1'!G$2:G102)&gt;0.01,"",IF('MissFill 1'!G99/SUM('MissFill 1'!G$2:G102)&gt;0.01,"",DateEnded_5Day!$A102)))))))</f>
        <v/>
      </c>
      <c r="I102" s="54" t="str">
        <f>IF($A102&lt;='All Results'!$B$4,"",IF(SUM('MissFill 1'!H$2:H102)=0,"",(IF('MissFill 1'!H102/SUM('MissFill 1'!H$2:H102)&gt;0.01,"",IF('MissFill 1'!H101/SUM('MissFill 1'!H$2:H102)&gt;0.01,"",IF('MissFill 1'!H100/SUM('MissFill 1'!H$2:H102)&gt;0.01,"",IF('MissFill 1'!H99/SUM('MissFill 1'!H$2:H102)&gt;0.01,"",DateEnded_5Day!$A102)))))))</f>
        <v/>
      </c>
      <c r="J102" s="54" t="str">
        <f>IF($A102&lt;='All Results'!$B$4,"",IF(SUM('MissFill 1'!I$2:I102)=0,"",(IF('MissFill 1'!I102/SUM('MissFill 1'!I$2:I102)&gt;0.01,"",IF('MissFill 1'!I101/SUM('MissFill 1'!I$2:I102)&gt;0.01,"",IF('MissFill 1'!I100/SUM('MissFill 1'!I$2:I102)&gt;0.01,"",IF('MissFill 1'!I99/SUM('MissFill 1'!I$2:I102)&gt;0.01,"",DateEnded_5Day!$A102)))))))</f>
        <v/>
      </c>
      <c r="K102" s="54" t="str">
        <f>IF($A102&lt;='All Results'!$B$4,"",IF(SUM('MissFill 1'!J$2:J102)=0,"",(IF('MissFill 1'!J102/SUM('MissFill 1'!J$2:J102)&gt;0.01,"",IF('MissFill 1'!J101/SUM('MissFill 1'!J$2:J102)&gt;0.01,"",IF('MissFill 1'!J100/SUM('MissFill 1'!J$2:J102)&gt;0.01,"",IF('MissFill 1'!J99/SUM('MissFill 1'!J$2:J102)&gt;0.01,"",DateEnded_5Day!$A102)))))))</f>
        <v/>
      </c>
      <c r="L102" s="54" t="str">
        <f>IF($A102&lt;='All Results'!$B$4,"",IF(SUM('MissFill 1'!K$2:K102)=0,"",(IF('MissFill 1'!K102/SUM('MissFill 1'!K$2:K102)&gt;0.01,"",IF('MissFill 1'!K101/SUM('MissFill 1'!K$2:K102)&gt;0.01,"",IF('MissFill 1'!K100/SUM('MissFill 1'!K$2:K102)&gt;0.01,"",IF('MissFill 1'!K99/SUM('MissFill 1'!K$2:K102)&gt;0.01,"",DateEnded_5Day!$A102)))))))</f>
        <v/>
      </c>
      <c r="M102" s="54" t="str">
        <f>IF($A102&lt;='All Results'!$B$4,"",IF(SUM('MissFill 1'!L$2:L102)=0,"",(IF('MissFill 1'!L102/SUM('MissFill 1'!L$2:L102)&gt;0.01,"",IF('MissFill 1'!L101/SUM('MissFill 1'!L$2:L102)&gt;0.01,"",IF('MissFill 1'!L100/SUM('MissFill 1'!L$2:L102)&gt;0.01,"",IF('MissFill 1'!L99/SUM('MissFill 1'!L$2:L102)&gt;0.01,"",DateEnded_5Day!$A102)))))))</f>
        <v/>
      </c>
      <c r="N102" s="54" t="str">
        <f>IF($A102&lt;='All Results'!$B$4,"",IF(SUM('MissFill 1'!M$2:M102)=0,"",(IF('MissFill 1'!M102/SUM('MissFill 1'!M$2:M102)&gt;0.01,"",IF('MissFill 1'!M101/SUM('MissFill 1'!M$2:M102)&gt;0.01,"",IF('MissFill 1'!M100/SUM('MissFill 1'!M$2:M102)&gt;0.01,"",IF('MissFill 1'!M99/SUM('MissFill 1'!M$2:M102)&gt;0.01,"",DateEnded_5Day!$A102)))))))</f>
        <v/>
      </c>
      <c r="O102" s="54" t="str">
        <f>IF($A102&lt;='All Results'!$B$4,"",IF(SUM('MissFill 1'!N$2:N102)=0,"",(IF('MissFill 1'!N102/SUM('MissFill 1'!N$2:N102)&gt;0.01,"",IF('MissFill 1'!N101/SUM('MissFill 1'!N$2:N102)&gt;0.01,"",IF('MissFill 1'!N100/SUM('MissFill 1'!N$2:N102)&gt;0.01,"",IF('MissFill 1'!N99/SUM('MissFill 1'!N$2:N102)&gt;0.01,"",DateEnded_5Day!$A102)))))))</f>
        <v/>
      </c>
      <c r="P102" s="54" t="str">
        <f>IF($A102&lt;='All Results'!$B$4,"",IF(SUM('MissFill 1'!O$2:O102)=0,"",(IF('MissFill 1'!O102/SUM('MissFill 1'!O$2:O102)&gt;0.01,"",IF('MissFill 1'!O101/SUM('MissFill 1'!O$2:O102)&gt;0.01,"",IF('MissFill 1'!O100/SUM('MissFill 1'!O$2:O102)&gt;0.01,"",IF('MissFill 1'!O99/SUM('MissFill 1'!O$2:O102)&gt;0.01,"",DateEnded_5Day!$A102)))))))</f>
        <v/>
      </c>
      <c r="Q102" s="54" t="str">
        <f>IF($A102&lt;='All Results'!$B$4,"",IF(SUM('MissFill 1'!P$2:P102)=0,"",(IF('MissFill 1'!P102/SUM('MissFill 1'!P$2:P102)&gt;0.01,"",IF('MissFill 1'!P101/SUM('MissFill 1'!P$2:P102)&gt;0.01,"",IF('MissFill 1'!P100/SUM('MissFill 1'!P$2:P102)&gt;0.01,"",IF('MissFill 1'!P99/SUM('MissFill 1'!P$2:P102)&gt;0.01,"",DateEnded_5Day!$A102)))))))</f>
        <v/>
      </c>
      <c r="R102" s="54" t="str">
        <f>IF($A102&lt;='All Results'!$B$4,"",IF(SUM('MissFill 1'!Q$2:Q102)=0,"",(IF('MissFill 1'!Q102/SUM('MissFill 1'!Q$2:Q102)&gt;0.01,"",IF('MissFill 1'!Q101/SUM('MissFill 1'!Q$2:Q102)&gt;0.01,"",IF('MissFill 1'!Q100/SUM('MissFill 1'!Q$2:Q102)&gt;0.01,"",IF('MissFill 1'!Q99/SUM('MissFill 1'!Q$2:Q102)&gt;0.01,"",DateEnded_5Day!$A102)))))))</f>
        <v/>
      </c>
      <c r="S102" s="54" t="str">
        <f>IF($A102&lt;='All Results'!$B$4,"",IF(SUM('MissFill 1'!R$2:R102)=0,"",(IF('MissFill 1'!R102/SUM('MissFill 1'!R$2:R102)&gt;0.01,"",IF('MissFill 1'!R101/SUM('MissFill 1'!R$2:R102)&gt;0.01,"",IF('MissFill 1'!R100/SUM('MissFill 1'!R$2:R102)&gt;0.01,"",IF('MissFill 1'!R99/SUM('MissFill 1'!R$2:R102)&gt;0.01,"",DateEnded_5Day!$A102)))))))</f>
        <v/>
      </c>
      <c r="T102" s="54" t="str">
        <f>IF($A102&lt;='All Results'!$B$4,"",IF(SUM('MissFill 1'!S$2:S102)=0,"",(IF('MissFill 1'!S102/SUM('MissFill 1'!S$2:S102)&gt;0.01,"",IF('MissFill 1'!S101/SUM('MissFill 1'!S$2:S102)&gt;0.01,"",IF('MissFill 1'!S100/SUM('MissFill 1'!S$2:S102)&gt;0.01,"",IF('MissFill 1'!S99/SUM('MissFill 1'!S$2:S102)&gt;0.01,"",DateEnded_5Day!$A102)))))))</f>
        <v/>
      </c>
      <c r="U102" s="54" t="str">
        <f>IF($A102&lt;='All Results'!$B$4,"",IF(SUM('MissFill 1'!T$2:T102)=0,"",(IF('MissFill 1'!T102/SUM('MissFill 1'!T$2:T102)&gt;0.01,"",IF('MissFill 1'!T101/SUM('MissFill 1'!T$2:T102)&gt;0.01,"",IF('MissFill 1'!T100/SUM('MissFill 1'!T$2:T102)&gt;0.01,"",IF('MissFill 1'!T99/SUM('MissFill 1'!T$2:T102)&gt;0.01,"",DateEnded_5Day!$A102)))))))</f>
        <v/>
      </c>
      <c r="V102" s="54" t="str">
        <f>IF($A102&lt;='All Results'!$B$4,"",IF(SUM('MissFill 1'!U$2:U102)=0,"",(IF('MissFill 1'!U102/SUM('MissFill 1'!U$2:U102)&gt;0.01,"",IF('MissFill 1'!U101/SUM('MissFill 1'!U$2:U102)&gt;0.01,"",IF('MissFill 1'!U100/SUM('MissFill 1'!U$2:U102)&gt;0.01,"",IF('MissFill 1'!U99/SUM('MissFill 1'!U$2:U102)&gt;0.01,"",DateEnded_5Day!$A102)))))))</f>
        <v/>
      </c>
      <c r="W102" s="54" t="str">
        <f>IF($A102&lt;='All Results'!$B$4,"",IF(SUM('MissFill 1'!V$2:V102)=0,"",(IF('MissFill 1'!V102/SUM('MissFill 1'!V$2:V102)&gt;0.01,"",IF('MissFill 1'!V101/SUM('MissFill 1'!V$2:V102)&gt;0.01,"",IF('MissFill 1'!V100/SUM('MissFill 1'!V$2:V102)&gt;0.01,"",IF('MissFill 1'!V99/SUM('MissFill 1'!V$2:V102)&gt;0.01,"",DateEnded_5Day!$A102)))))))</f>
        <v/>
      </c>
      <c r="X102" s="54" t="str">
        <f>IF($A102&lt;='All Results'!$B$4,"",IF(SUM('MissFill 1'!W$2:W102)=0,"",(IF('MissFill 1'!W102/SUM('MissFill 1'!W$2:W102)&gt;0.01,"",IF('MissFill 1'!W101/SUM('MissFill 1'!W$2:W102)&gt;0.01,"",IF('MissFill 1'!W100/SUM('MissFill 1'!W$2:W102)&gt;0.01,"",IF('MissFill 1'!W99/SUM('MissFill 1'!W$2:W102)&gt;0.01,"",DateEnded_5Day!$A102)))))))</f>
        <v/>
      </c>
      <c r="Y102" s="54" t="str">
        <f>IF($A102&lt;='All Results'!$B$4,"",IF(SUM('MissFill 1'!X$2:X102)=0,"",(IF('MissFill 1'!X102/SUM('MissFill 1'!X$2:X102)&gt;0.01,"",IF('MissFill 1'!X101/SUM('MissFill 1'!X$2:X102)&gt;0.01,"",IF('MissFill 1'!X100/SUM('MissFill 1'!X$2:X102)&gt;0.01,"",IF('MissFill 1'!X99/SUM('MissFill 1'!X$2:X102)&gt;0.01,"",DateEnded_5Day!$A102)))))))</f>
        <v/>
      </c>
      <c r="Z102" s="54" t="str">
        <f>IF($A102&lt;='All Results'!$B$4,"",IF(SUM('MissFill 1'!Y$2:Y102)=0,"",(IF('MissFill 1'!Y102/SUM('MissFill 1'!Y$2:Y102)&gt;0.01,"",IF('MissFill 1'!Y101/SUM('MissFill 1'!Y$2:Y102)&gt;0.01,"",IF('MissFill 1'!Y100/SUM('MissFill 1'!Y$2:Y102)&gt;0.01,"",IF('MissFill 1'!Y99/SUM('MissFill 1'!Y$2:Y102)&gt;0.01,"",DateEnded_5Day!$A102)))))))</f>
        <v/>
      </c>
      <c r="AA102" s="54" t="str">
        <f>IF($A102&lt;='All Results'!$B$4,"",IF(SUM('MissFill 1'!Z$2:Z102)=0,"",(IF('MissFill 1'!Z102/SUM('MissFill 1'!Z$2:Z102)&gt;0.01,"",IF('MissFill 1'!Z101/SUM('MissFill 1'!Z$2:Z102)&gt;0.01,"",IF('MissFill 1'!Z100/SUM('MissFill 1'!Z$2:Z102)&gt;0.01,"",IF('MissFill 1'!Z99/SUM('MissFill 1'!Z$2:Z102)&gt;0.01,"",DateEnded_5Day!$A102)))))))</f>
        <v/>
      </c>
      <c r="AB102" s="54" t="str">
        <f>IF($A102&lt;='All Results'!$B$4,"",IF(SUM('MissFill 1'!AA$2:AA102)=0,"",(IF('MissFill 1'!AA102/SUM('MissFill 1'!AA$2:AA102)&gt;0.01,"",IF('MissFill 1'!AA101/SUM('MissFill 1'!AA$2:AA102)&gt;0.01,"",IF('MissFill 1'!AA100/SUM('MissFill 1'!AA$2:AA102)&gt;0.01,"",IF('MissFill 1'!AA99/SUM('MissFill 1'!AA$2:AA102)&gt;0.01,"",DateEnded_5Day!$A102)))))))</f>
        <v/>
      </c>
      <c r="AC102" s="54" t="str">
        <f>IF($A102&lt;='All Results'!$B$4,"",IF(SUM('MissFill 1'!AB$2:AB102)=0,"",(IF('MissFill 1'!AB102/SUM('MissFill 1'!AB$2:AB102)&gt;0.01,"",IF('MissFill 1'!AB101/SUM('MissFill 1'!AB$2:AB102)&gt;0.01,"",IF('MissFill 1'!AB100/SUM('MissFill 1'!AB$2:AB102)&gt;0.01,"",IF('MissFill 1'!AB99/SUM('MissFill 1'!AB$2:AB102)&gt;0.01,"",DateEnded_5Day!$A102)))))))</f>
        <v/>
      </c>
      <c r="AD102" s="54" t="str">
        <f>IF($A102&lt;='All Results'!$B$4,"",IF(SUM('MissFill 1'!AC$2:AC102)=0,"",(IF('MissFill 1'!AC102/SUM('MissFill 1'!AC$2:AC102)&gt;0.01,"",IF('MissFill 1'!AC101/SUM('MissFill 1'!AC$2:AC102)&gt;0.01,"",IF('MissFill 1'!AC100/SUM('MissFill 1'!AC$2:AC102)&gt;0.01,"",IF('MissFill 1'!AC99/SUM('MissFill 1'!AC$2:AC102)&gt;0.01,"",DateEnded_5Day!$A102)))))))</f>
        <v/>
      </c>
      <c r="AE102" s="54" t="str">
        <f>IF($A102&lt;='All Results'!$B$4,"",IF(SUM('MissFill 1'!AD$2:AD102)=0,"",(IF('MissFill 1'!AD102/SUM('MissFill 1'!AD$2:AD102)&gt;0.01,"",IF('MissFill 1'!AD101/SUM('MissFill 1'!AD$2:AD102)&gt;0.01,"",IF('MissFill 1'!AD100/SUM('MissFill 1'!AD$2:AD102)&gt;0.01,"",IF('MissFill 1'!AD99/SUM('MissFill 1'!AD$2:AD102)&gt;0.01,"",DateEnded_5Day!$A102)))))))</f>
        <v/>
      </c>
      <c r="AF102" s="54" t="str">
        <f>IF($A102&lt;='All Results'!$B$4,"",IF(SUM('MissFill 1'!AE$2:AE102)=0,"",(IF('MissFill 1'!AE102/SUM('MissFill 1'!AE$2:AE102)&gt;0.01,"",IF('MissFill 1'!AE101/SUM('MissFill 1'!AE$2:AE102)&gt;0.01,"",IF('MissFill 1'!AE100/SUM('MissFill 1'!AE$2:AE102)&gt;0.01,"",IF('MissFill 1'!AE99/SUM('MissFill 1'!AE$2:AE102)&gt;0.01,"",DateEnded_5Day!$A102)))))))</f>
        <v/>
      </c>
      <c r="AG102" s="54" t="str">
        <f>IF($A102&lt;='All Results'!$B$4,"",IF(SUM('MissFill 1'!AF$2:AF102)=0,"",(IF('MissFill 1'!AF102/SUM('MissFill 1'!AF$2:AF102)&gt;0.01,"",IF('MissFill 1'!AF101/SUM('MissFill 1'!AF$2:AF102)&gt;0.01,"",IF('MissFill 1'!AF100/SUM('MissFill 1'!AF$2:AF102)&gt;0.01,"",IF('MissFill 1'!AF99/SUM('MissFill 1'!AF$2:AF102)&gt;0.01,"",DateEnded_5Day!$A102)))))))</f>
        <v/>
      </c>
      <c r="AH102" s="54" t="str">
        <f>IF($A102&lt;='All Results'!$B$4,"",IF(SUM('MissFill 1'!AG$2:AG102)=0,"",(IF('MissFill 1'!AG102/SUM('MissFill 1'!AG$2:AG102)&gt;0.01,"",IF('MissFill 1'!AG101/SUM('MissFill 1'!AG$2:AG102)&gt;0.01,"",IF('MissFill 1'!AG100/SUM('MissFill 1'!AG$2:AG102)&gt;0.01,"",IF('MissFill 1'!AG99/SUM('MissFill 1'!AG$2:AG102)&gt;0.01,"",DateEnded_5Day!$A102)))))))</f>
        <v/>
      </c>
      <c r="AI102" s="54" t="str">
        <f>IF($A102&lt;='All Results'!$B$4,"",IF(SUM('MissFill 1'!AH$2:AH102)=0,"",(IF('MissFill 1'!AH102/SUM('MissFill 1'!AH$2:AH102)&gt;0.01,"",IF('MissFill 1'!AH101/SUM('MissFill 1'!AH$2:AH102)&gt;0.01,"",IF('MissFill 1'!AH100/SUM('MissFill 1'!AH$2:AH102)&gt;0.01,"",IF('MissFill 1'!AH99/SUM('MissFill 1'!AH$2:AH102)&gt;0.01,"",DateEnded_5Day!$A102)))))))</f>
        <v/>
      </c>
      <c r="AJ102" s="54" t="str">
        <f>IF($A102&lt;='All Results'!$B$4,"",IF(SUM('MissFill 1'!AI$2:AI102)=0,"",(IF('MissFill 1'!AI102/SUM('MissFill 1'!AI$2:AI102)&gt;0.01,"",IF('MissFill 1'!AI101/SUM('MissFill 1'!AI$2:AI102)&gt;0.01,"",IF('MissFill 1'!AI100/SUM('MissFill 1'!AI$2:AI102)&gt;0.01,"",IF('MissFill 1'!AI99/SUM('MissFill 1'!AI$2:AI102)&gt;0.01,"",DateEnded_5Day!$A102)))))))</f>
        <v/>
      </c>
      <c r="AK102" s="54" t="str">
        <f>IF($A102&lt;='All Results'!$B$4,"",IF(SUM('MissFill 1'!AJ$2:AJ102)=0,"",(IF('MissFill 1'!AJ102/SUM('MissFill 1'!AJ$2:AJ102)&gt;0.01,"",IF('MissFill 1'!AJ101/SUM('MissFill 1'!AJ$2:AJ102)&gt;0.01,"",IF('MissFill 1'!AJ100/SUM('MissFill 1'!AJ$2:AJ102)&gt;0.01,"",IF('MissFill 1'!AJ99/SUM('MissFill 1'!AJ$2:AJ102)&gt;0.01,"",DateEnded_5Day!$A102)))))))</f>
        <v/>
      </c>
      <c r="AL102" s="54" t="str">
        <f>IF($A102&lt;='All Results'!$B$4,"",IF(SUM('MissFill 1'!AK$2:AK102)=0,"",(IF('MissFill 1'!AK102/SUM('MissFill 1'!AK$2:AK102)&gt;0.01,"",IF('MissFill 1'!AK101/SUM('MissFill 1'!AK$2:AK102)&gt;0.01,"",IF('MissFill 1'!AK100/SUM('MissFill 1'!AK$2:AK102)&gt;0.01,"",IF('MissFill 1'!AK99/SUM('MissFill 1'!AK$2:AK102)&gt;0.01,"",DateEnded_5Day!$A102)))))))</f>
        <v/>
      </c>
      <c r="AM102" s="54" t="str">
        <f>IF($A102&lt;='All Results'!$B$4,"",IF(SUM('MissFill 1'!AL$2:AL102)=0,"",(IF('MissFill 1'!AL102/SUM('MissFill 1'!AL$2:AL102)&gt;0.01,"",IF('MissFill 1'!AL101/SUM('MissFill 1'!AL$2:AL102)&gt;0.01,"",IF('MissFill 1'!AL100/SUM('MissFill 1'!AL$2:AL102)&gt;0.01,"",IF('MissFill 1'!AL99/SUM('MissFill 1'!AL$2:AL102)&gt;0.01,"",DateEnded_5Day!$A102)))))))</f>
        <v/>
      </c>
      <c r="AN102" s="54" t="str">
        <f>IF($A102&lt;='All Results'!$B$4,"",IF(SUM('MissFill 1'!AM$2:AM102)=0,"",(IF('MissFill 1'!AM102/SUM('MissFill 1'!AM$2:AM102)&gt;0.01,"",IF('MissFill 1'!AM101/SUM('MissFill 1'!AM$2:AM102)&gt;0.01,"",IF('MissFill 1'!AM100/SUM('MissFill 1'!AM$2:AM102)&gt;0.01,"",IF('MissFill 1'!AM99/SUM('MissFill 1'!AM$2:AM102)&gt;0.01,"",DateEnded_5Day!$A102)))))))</f>
        <v/>
      </c>
      <c r="AO102" s="54" t="str">
        <f>IF($A102&lt;='All Results'!$B$4,"",IF(SUM('MissFill 1'!AN$2:AN102)=0,"",(IF('MissFill 1'!AN102/SUM('MissFill 1'!AN$2:AN102)&gt;0.01,"",IF('MissFill 1'!AN101/SUM('MissFill 1'!AN$2:AN102)&gt;0.01,"",IF('MissFill 1'!AN100/SUM('MissFill 1'!AN$2:AN102)&gt;0.01,"",IF('MissFill 1'!AN99/SUM('MissFill 1'!AN$2:AN102)&gt;0.01,"",DateEnded_5Day!$A102)))))))</f>
        <v/>
      </c>
      <c r="AP102" s="54" t="str">
        <f>IF($A102&lt;='All Results'!$B$4,"",IF(SUM('MissFill 1'!AO$2:AO102)=0,"",(IF('MissFill 1'!AO102/SUM('MissFill 1'!AO$2:AO102)&gt;0.01,"",IF('MissFill 1'!AO101/SUM('MissFill 1'!AO$2:AO102)&gt;0.01,"",IF('MissFill 1'!AO100/SUM('MissFill 1'!AO$2:AO102)&gt;0.01,"",IF('MissFill 1'!AO99/SUM('MissFill 1'!AO$2:AO102)&gt;0.01,"",DateEnded_5Day!$A102)))))))</f>
        <v/>
      </c>
      <c r="AQ102" s="54" t="str">
        <f>IF($A102&lt;='All Results'!$B$4,"",IF(SUM('MissFill 1'!AP$2:AP102)=0,"",(IF('MissFill 1'!AP102/SUM('MissFill 1'!AP$2:AP102)&gt;0.01,"",IF('MissFill 1'!AP101/SUM('MissFill 1'!AP$2:AP102)&gt;0.01,"",IF('MissFill 1'!AP100/SUM('MissFill 1'!AP$2:AP102)&gt;0.01,"",IF('MissFill 1'!AP99/SUM('MissFill 1'!AP$2:AP102)&gt;0.01,"",DateEnded_5Day!$A102)))))))</f>
        <v/>
      </c>
      <c r="AR102" s="54" t="str">
        <f>IF($A102&lt;='All Results'!$B$4,"",IF(SUM('MissFill 1'!AQ$2:AQ102)=0,"",(IF('MissFill 1'!AQ102/SUM('MissFill 1'!AQ$2:AQ102)&gt;0.01,"",IF('MissFill 1'!AQ101/SUM('MissFill 1'!AQ$2:AQ102)&gt;0.01,"",IF('MissFill 1'!AQ100/SUM('MissFill 1'!AQ$2:AQ102)&gt;0.01,"",IF('MissFill 1'!AQ99/SUM('MissFill 1'!AQ$2:AQ102)&gt;0.01,"",DateEnded_5Day!$A102)))))))</f>
        <v/>
      </c>
      <c r="AS102" s="54" t="str">
        <f>IF($A102&lt;='All Results'!$B$4,"",IF(SUM('MissFill 1'!AR$2:AR102)=0,"",(IF('MissFill 1'!AR102/SUM('MissFill 1'!AR$2:AR102)&gt;0.01,"",IF('MissFill 1'!AR101/SUM('MissFill 1'!AR$2:AR102)&gt;0.01,"",IF('MissFill 1'!AR100/SUM('MissFill 1'!AR$2:AR102)&gt;0.01,"",IF('MissFill 1'!AR99/SUM('MissFill 1'!AR$2:AR102)&gt;0.01,"",DateEnded_5Day!$A102)))))))</f>
        <v/>
      </c>
      <c r="AT102" s="54" t="str">
        <f>IF($A102&lt;='All Results'!$B$4,"",IF(SUM('MissFill 1'!AS$2:AS102)=0,"",(IF('MissFill 1'!AS102/SUM('MissFill 1'!AS$2:AS102)&gt;0.01,"",IF('MissFill 1'!AS101/SUM('MissFill 1'!AS$2:AS102)&gt;0.01,"",IF('MissFill 1'!AS100/SUM('MissFill 1'!AS$2:AS102)&gt;0.01,"",IF('MissFill 1'!AS99/SUM('MissFill 1'!AS$2:AS102)&gt;0.01,"",DateEnded_5Day!$A102)))))))</f>
        <v/>
      </c>
      <c r="AU102" s="54" t="str">
        <f>IF($A102&lt;='All Results'!$B$4,"",IF(SUM('MissFill 1'!AT$2:AT102)=0,"",(IF('MissFill 1'!AT102/SUM('MissFill 1'!AT$2:AT102)&gt;0.01,"",IF('MissFill 1'!AT101/SUM('MissFill 1'!AT$2:AT102)&gt;0.01,"",IF('MissFill 1'!AT100/SUM('MissFill 1'!AT$2:AT102)&gt;0.01,"",IF('MissFill 1'!AT99/SUM('MissFill 1'!AT$2:AT102)&gt;0.01,"",DateEnded_5Day!$A102)))))))</f>
        <v/>
      </c>
      <c r="AV102" s="54" t="str">
        <f>IF($A102&lt;='All Results'!$B$4,"",IF(SUM('MissFill 1'!AU$2:AU102)=0,"",(IF('MissFill 1'!AU102/SUM('MissFill 1'!AU$2:AU102)&gt;0.01,"",IF('MissFill 1'!AU101/SUM('MissFill 1'!AU$2:AU102)&gt;0.01,"",IF('MissFill 1'!AU100/SUM('MissFill 1'!AU$2:AU102)&gt;0.01,"",IF('MissFill 1'!AU99/SUM('MissFill 1'!AU$2:AU102)&gt;0.01,"",DateEnded_5Day!$A102)))))))</f>
        <v/>
      </c>
      <c r="AW102" s="54" t="str">
        <f>IF($A102&lt;='All Results'!$B$4,"",IF(SUM('MissFill 1'!AV$2:AV102)=0,"",(IF('MissFill 1'!AV102/SUM('MissFill 1'!AV$2:AV102)&gt;0.01,"",IF('MissFill 1'!AV101/SUM('MissFill 1'!AV$2:AV102)&gt;0.01,"",IF('MissFill 1'!AV100/SUM('MissFill 1'!AV$2:AV102)&gt;0.01,"",IF('MissFill 1'!AV99/SUM('MissFill 1'!AV$2:AV102)&gt;0.01,"",DateEnded_5Day!$A102)))))))</f>
        <v/>
      </c>
      <c r="AX102" s="54" t="str">
        <f>IF($A102&lt;='All Results'!$B$4,"",IF(SUM('MissFill 1'!AW$2:AW102)=0,"",(IF('MissFill 1'!AW102/SUM('MissFill 1'!AW$2:AW102)&gt;0.01,"",IF('MissFill 1'!AW101/SUM('MissFill 1'!AW$2:AW102)&gt;0.01,"",IF('MissFill 1'!AW100/SUM('MissFill 1'!AW$2:AW102)&gt;0.01,"",IF('MissFill 1'!AW99/SUM('MissFill 1'!AW$2:AW102)&gt;0.01,"",DateEnded_5Day!$A102)))))))</f>
        <v/>
      </c>
    </row>
    <row r="103" spans="1:50" x14ac:dyDescent="0.25">
      <c r="A103" s="41">
        <v>44448</v>
      </c>
      <c r="B103" s="52">
        <v>252</v>
      </c>
      <c r="C103" s="54" t="str">
        <f>IF($A103&lt;='All Results'!$B$4,"",IF(SUM('MissFill 1'!B$2:B103)=0,"",(IF('MissFill 1'!B103/SUM('MissFill 1'!B$2:B103)&gt;0.01,"",IF('MissFill 1'!B102/SUM('MissFill 1'!B$2:B103)&gt;0.01,"",IF('MissFill 1'!B101/SUM('MissFill 1'!B$2:B103)&gt;0.01,"",IF('MissFill 1'!B100/SUM('MissFill 1'!B$2:B103)&gt;0.01,"",DateEnded_5Day!$A103)))))))</f>
        <v/>
      </c>
      <c r="D103" s="54" t="str">
        <f>IF($A103&lt;='All Results'!$B$4,"",IF(SUM('MissFill 1'!C$2:C103)=0,"",(IF('MissFill 1'!C103/SUM('MissFill 1'!C$2:C103)&gt;0.01,"",IF('MissFill 1'!C102/SUM('MissFill 1'!C$2:C103)&gt;0.01,"",IF('MissFill 1'!C101/SUM('MissFill 1'!C$2:C103)&gt;0.01,"",IF('MissFill 1'!C100/SUM('MissFill 1'!C$2:C103)&gt;0.01,"",DateEnded_5Day!$A103)))))))</f>
        <v/>
      </c>
      <c r="E103" s="54" t="str">
        <f>IF($A103&lt;='All Results'!$B$4,"",IF(SUM('MissFill 1'!D$2:D103)=0,"",(IF('MissFill 1'!D103/SUM('MissFill 1'!D$2:D103)&gt;0.01,"",IF('MissFill 1'!D102/SUM('MissFill 1'!D$2:D103)&gt;0.01,"",IF('MissFill 1'!D101/SUM('MissFill 1'!D$2:D103)&gt;0.01,"",IF('MissFill 1'!D100/SUM('MissFill 1'!D$2:D103)&gt;0.01,"",DateEnded_5Day!$A103)))))))</f>
        <v/>
      </c>
      <c r="F103" s="54" t="str">
        <f>IF($A103&lt;='All Results'!$B$4,"",IF(SUM('MissFill 1'!E$2:E103)=0,"",(IF('MissFill 1'!E103/SUM('MissFill 1'!E$2:E103)&gt;0.01,"",IF('MissFill 1'!E102/SUM('MissFill 1'!E$2:E103)&gt;0.01,"",IF('MissFill 1'!E101/SUM('MissFill 1'!E$2:E103)&gt;0.01,"",IF('MissFill 1'!E100/SUM('MissFill 1'!E$2:E103)&gt;0.01,"",DateEnded_5Day!$A103)))))))</f>
        <v/>
      </c>
      <c r="G103" s="54" t="str">
        <f>IF($A103&lt;='All Results'!$B$4,"",IF(SUM('MissFill 1'!F$2:F103)=0,"",(IF('MissFill 1'!F103/SUM('MissFill 1'!F$2:F103)&gt;0.01,"",IF('MissFill 1'!F102/SUM('MissFill 1'!F$2:F103)&gt;0.01,"",IF('MissFill 1'!F101/SUM('MissFill 1'!F$2:F103)&gt;0.01,"",IF('MissFill 1'!F100/SUM('MissFill 1'!F$2:F103)&gt;0.01,"",DateEnded_5Day!$A103)))))))</f>
        <v/>
      </c>
      <c r="H103" s="54" t="str">
        <f>IF($A103&lt;='All Results'!$B$4,"",IF(SUM('MissFill 1'!G$2:G103)=0,"",(IF('MissFill 1'!G103/SUM('MissFill 1'!G$2:G103)&gt;0.01,"",IF('MissFill 1'!G102/SUM('MissFill 1'!G$2:G103)&gt;0.01,"",IF('MissFill 1'!G101/SUM('MissFill 1'!G$2:G103)&gt;0.01,"",IF('MissFill 1'!G100/SUM('MissFill 1'!G$2:G103)&gt;0.01,"",DateEnded_5Day!$A103)))))))</f>
        <v/>
      </c>
      <c r="I103" s="54" t="str">
        <f>IF($A103&lt;='All Results'!$B$4,"",IF(SUM('MissFill 1'!H$2:H103)=0,"",(IF('MissFill 1'!H103/SUM('MissFill 1'!H$2:H103)&gt;0.01,"",IF('MissFill 1'!H102/SUM('MissFill 1'!H$2:H103)&gt;0.01,"",IF('MissFill 1'!H101/SUM('MissFill 1'!H$2:H103)&gt;0.01,"",IF('MissFill 1'!H100/SUM('MissFill 1'!H$2:H103)&gt;0.01,"",DateEnded_5Day!$A103)))))))</f>
        <v/>
      </c>
      <c r="J103" s="54" t="str">
        <f>IF($A103&lt;='All Results'!$B$4,"",IF(SUM('MissFill 1'!I$2:I103)=0,"",(IF('MissFill 1'!I103/SUM('MissFill 1'!I$2:I103)&gt;0.01,"",IF('MissFill 1'!I102/SUM('MissFill 1'!I$2:I103)&gt;0.01,"",IF('MissFill 1'!I101/SUM('MissFill 1'!I$2:I103)&gt;0.01,"",IF('MissFill 1'!I100/SUM('MissFill 1'!I$2:I103)&gt;0.01,"",DateEnded_5Day!$A103)))))))</f>
        <v/>
      </c>
      <c r="K103" s="54" t="str">
        <f>IF($A103&lt;='All Results'!$B$4,"",IF(SUM('MissFill 1'!J$2:J103)=0,"",(IF('MissFill 1'!J103/SUM('MissFill 1'!J$2:J103)&gt;0.01,"",IF('MissFill 1'!J102/SUM('MissFill 1'!J$2:J103)&gt;0.01,"",IF('MissFill 1'!J101/SUM('MissFill 1'!J$2:J103)&gt;0.01,"",IF('MissFill 1'!J100/SUM('MissFill 1'!J$2:J103)&gt;0.01,"",DateEnded_5Day!$A103)))))))</f>
        <v/>
      </c>
      <c r="L103" s="54" t="str">
        <f>IF($A103&lt;='All Results'!$B$4,"",IF(SUM('MissFill 1'!K$2:K103)=0,"",(IF('MissFill 1'!K103/SUM('MissFill 1'!K$2:K103)&gt;0.01,"",IF('MissFill 1'!K102/SUM('MissFill 1'!K$2:K103)&gt;0.01,"",IF('MissFill 1'!K101/SUM('MissFill 1'!K$2:K103)&gt;0.01,"",IF('MissFill 1'!K100/SUM('MissFill 1'!K$2:K103)&gt;0.01,"",DateEnded_5Day!$A103)))))))</f>
        <v/>
      </c>
      <c r="M103" s="54" t="str">
        <f>IF($A103&lt;='All Results'!$B$4,"",IF(SUM('MissFill 1'!L$2:L103)=0,"",(IF('MissFill 1'!L103/SUM('MissFill 1'!L$2:L103)&gt;0.01,"",IF('MissFill 1'!L102/SUM('MissFill 1'!L$2:L103)&gt;0.01,"",IF('MissFill 1'!L101/SUM('MissFill 1'!L$2:L103)&gt;0.01,"",IF('MissFill 1'!L100/SUM('MissFill 1'!L$2:L103)&gt;0.01,"",DateEnded_5Day!$A103)))))))</f>
        <v/>
      </c>
      <c r="N103" s="54" t="str">
        <f>IF($A103&lt;='All Results'!$B$4,"",IF(SUM('MissFill 1'!M$2:M103)=0,"",(IF('MissFill 1'!M103/SUM('MissFill 1'!M$2:M103)&gt;0.01,"",IF('MissFill 1'!M102/SUM('MissFill 1'!M$2:M103)&gt;0.01,"",IF('MissFill 1'!M101/SUM('MissFill 1'!M$2:M103)&gt;0.01,"",IF('MissFill 1'!M100/SUM('MissFill 1'!M$2:M103)&gt;0.01,"",DateEnded_5Day!$A103)))))))</f>
        <v/>
      </c>
      <c r="O103" s="54" t="str">
        <f>IF($A103&lt;='All Results'!$B$4,"",IF(SUM('MissFill 1'!N$2:N103)=0,"",(IF('MissFill 1'!N103/SUM('MissFill 1'!N$2:N103)&gt;0.01,"",IF('MissFill 1'!N102/SUM('MissFill 1'!N$2:N103)&gt;0.01,"",IF('MissFill 1'!N101/SUM('MissFill 1'!N$2:N103)&gt;0.01,"",IF('MissFill 1'!N100/SUM('MissFill 1'!N$2:N103)&gt;0.01,"",DateEnded_5Day!$A103)))))))</f>
        <v/>
      </c>
      <c r="P103" s="54" t="str">
        <f>IF($A103&lt;='All Results'!$B$4,"",IF(SUM('MissFill 1'!O$2:O103)=0,"",(IF('MissFill 1'!O103/SUM('MissFill 1'!O$2:O103)&gt;0.01,"",IF('MissFill 1'!O102/SUM('MissFill 1'!O$2:O103)&gt;0.01,"",IF('MissFill 1'!O101/SUM('MissFill 1'!O$2:O103)&gt;0.01,"",IF('MissFill 1'!O100/SUM('MissFill 1'!O$2:O103)&gt;0.01,"",DateEnded_5Day!$A103)))))))</f>
        <v/>
      </c>
      <c r="Q103" s="54" t="str">
        <f>IF($A103&lt;='All Results'!$B$4,"",IF(SUM('MissFill 1'!P$2:P103)=0,"",(IF('MissFill 1'!P103/SUM('MissFill 1'!P$2:P103)&gt;0.01,"",IF('MissFill 1'!P102/SUM('MissFill 1'!P$2:P103)&gt;0.01,"",IF('MissFill 1'!P101/SUM('MissFill 1'!P$2:P103)&gt;0.01,"",IF('MissFill 1'!P100/SUM('MissFill 1'!P$2:P103)&gt;0.01,"",DateEnded_5Day!$A103)))))))</f>
        <v/>
      </c>
      <c r="R103" s="54" t="str">
        <f>IF($A103&lt;='All Results'!$B$4,"",IF(SUM('MissFill 1'!Q$2:Q103)=0,"",(IF('MissFill 1'!Q103/SUM('MissFill 1'!Q$2:Q103)&gt;0.01,"",IF('MissFill 1'!Q102/SUM('MissFill 1'!Q$2:Q103)&gt;0.01,"",IF('MissFill 1'!Q101/SUM('MissFill 1'!Q$2:Q103)&gt;0.01,"",IF('MissFill 1'!Q100/SUM('MissFill 1'!Q$2:Q103)&gt;0.01,"",DateEnded_5Day!$A103)))))))</f>
        <v/>
      </c>
      <c r="S103" s="54" t="str">
        <f>IF($A103&lt;='All Results'!$B$4,"",IF(SUM('MissFill 1'!R$2:R103)=0,"",(IF('MissFill 1'!R103/SUM('MissFill 1'!R$2:R103)&gt;0.01,"",IF('MissFill 1'!R102/SUM('MissFill 1'!R$2:R103)&gt;0.01,"",IF('MissFill 1'!R101/SUM('MissFill 1'!R$2:R103)&gt;0.01,"",IF('MissFill 1'!R100/SUM('MissFill 1'!R$2:R103)&gt;0.01,"",DateEnded_5Day!$A103)))))))</f>
        <v/>
      </c>
      <c r="T103" s="54" t="str">
        <f>IF($A103&lt;='All Results'!$B$4,"",IF(SUM('MissFill 1'!S$2:S103)=0,"",(IF('MissFill 1'!S103/SUM('MissFill 1'!S$2:S103)&gt;0.01,"",IF('MissFill 1'!S102/SUM('MissFill 1'!S$2:S103)&gt;0.01,"",IF('MissFill 1'!S101/SUM('MissFill 1'!S$2:S103)&gt;0.01,"",IF('MissFill 1'!S100/SUM('MissFill 1'!S$2:S103)&gt;0.01,"",DateEnded_5Day!$A103)))))))</f>
        <v/>
      </c>
      <c r="U103" s="54" t="str">
        <f>IF($A103&lt;='All Results'!$B$4,"",IF(SUM('MissFill 1'!T$2:T103)=0,"",(IF('MissFill 1'!T103/SUM('MissFill 1'!T$2:T103)&gt;0.01,"",IF('MissFill 1'!T102/SUM('MissFill 1'!T$2:T103)&gt;0.01,"",IF('MissFill 1'!T101/SUM('MissFill 1'!T$2:T103)&gt;0.01,"",IF('MissFill 1'!T100/SUM('MissFill 1'!T$2:T103)&gt;0.01,"",DateEnded_5Day!$A103)))))))</f>
        <v/>
      </c>
      <c r="V103" s="54" t="str">
        <f>IF($A103&lt;='All Results'!$B$4,"",IF(SUM('MissFill 1'!U$2:U103)=0,"",(IF('MissFill 1'!U103/SUM('MissFill 1'!U$2:U103)&gt;0.01,"",IF('MissFill 1'!U102/SUM('MissFill 1'!U$2:U103)&gt;0.01,"",IF('MissFill 1'!U101/SUM('MissFill 1'!U$2:U103)&gt;0.01,"",IF('MissFill 1'!U100/SUM('MissFill 1'!U$2:U103)&gt;0.01,"",DateEnded_5Day!$A103)))))))</f>
        <v/>
      </c>
      <c r="W103" s="54" t="str">
        <f>IF($A103&lt;='All Results'!$B$4,"",IF(SUM('MissFill 1'!V$2:V103)=0,"",(IF('MissFill 1'!V103/SUM('MissFill 1'!V$2:V103)&gt;0.01,"",IF('MissFill 1'!V102/SUM('MissFill 1'!V$2:V103)&gt;0.01,"",IF('MissFill 1'!V101/SUM('MissFill 1'!V$2:V103)&gt;0.01,"",IF('MissFill 1'!V100/SUM('MissFill 1'!V$2:V103)&gt;0.01,"",DateEnded_5Day!$A103)))))))</f>
        <v/>
      </c>
      <c r="X103" s="54" t="str">
        <f>IF($A103&lt;='All Results'!$B$4,"",IF(SUM('MissFill 1'!W$2:W103)=0,"",(IF('MissFill 1'!W103/SUM('MissFill 1'!W$2:W103)&gt;0.01,"",IF('MissFill 1'!W102/SUM('MissFill 1'!W$2:W103)&gt;0.01,"",IF('MissFill 1'!W101/SUM('MissFill 1'!W$2:W103)&gt;0.01,"",IF('MissFill 1'!W100/SUM('MissFill 1'!W$2:W103)&gt;0.01,"",DateEnded_5Day!$A103)))))))</f>
        <v/>
      </c>
      <c r="Y103" s="54" t="str">
        <f>IF($A103&lt;='All Results'!$B$4,"",IF(SUM('MissFill 1'!X$2:X103)=0,"",(IF('MissFill 1'!X103/SUM('MissFill 1'!X$2:X103)&gt;0.01,"",IF('MissFill 1'!X102/SUM('MissFill 1'!X$2:X103)&gt;0.01,"",IF('MissFill 1'!X101/SUM('MissFill 1'!X$2:X103)&gt;0.01,"",IF('MissFill 1'!X100/SUM('MissFill 1'!X$2:X103)&gt;0.01,"",DateEnded_5Day!$A103)))))))</f>
        <v/>
      </c>
      <c r="Z103" s="54" t="str">
        <f>IF($A103&lt;='All Results'!$B$4,"",IF(SUM('MissFill 1'!Y$2:Y103)=0,"",(IF('MissFill 1'!Y103/SUM('MissFill 1'!Y$2:Y103)&gt;0.01,"",IF('MissFill 1'!Y102/SUM('MissFill 1'!Y$2:Y103)&gt;0.01,"",IF('MissFill 1'!Y101/SUM('MissFill 1'!Y$2:Y103)&gt;0.01,"",IF('MissFill 1'!Y100/SUM('MissFill 1'!Y$2:Y103)&gt;0.01,"",DateEnded_5Day!$A103)))))))</f>
        <v/>
      </c>
      <c r="AA103" s="54" t="str">
        <f>IF($A103&lt;='All Results'!$B$4,"",IF(SUM('MissFill 1'!Z$2:Z103)=0,"",(IF('MissFill 1'!Z103/SUM('MissFill 1'!Z$2:Z103)&gt;0.01,"",IF('MissFill 1'!Z102/SUM('MissFill 1'!Z$2:Z103)&gt;0.01,"",IF('MissFill 1'!Z101/SUM('MissFill 1'!Z$2:Z103)&gt;0.01,"",IF('MissFill 1'!Z100/SUM('MissFill 1'!Z$2:Z103)&gt;0.01,"",DateEnded_5Day!$A103)))))))</f>
        <v/>
      </c>
      <c r="AB103" s="54" t="str">
        <f>IF($A103&lt;='All Results'!$B$4,"",IF(SUM('MissFill 1'!AA$2:AA103)=0,"",(IF('MissFill 1'!AA103/SUM('MissFill 1'!AA$2:AA103)&gt;0.01,"",IF('MissFill 1'!AA102/SUM('MissFill 1'!AA$2:AA103)&gt;0.01,"",IF('MissFill 1'!AA101/SUM('MissFill 1'!AA$2:AA103)&gt;0.01,"",IF('MissFill 1'!AA100/SUM('MissFill 1'!AA$2:AA103)&gt;0.01,"",DateEnded_5Day!$A103)))))))</f>
        <v/>
      </c>
      <c r="AC103" s="54" t="str">
        <f>IF($A103&lt;='All Results'!$B$4,"",IF(SUM('MissFill 1'!AB$2:AB103)=0,"",(IF('MissFill 1'!AB103/SUM('MissFill 1'!AB$2:AB103)&gt;0.01,"",IF('MissFill 1'!AB102/SUM('MissFill 1'!AB$2:AB103)&gt;0.01,"",IF('MissFill 1'!AB101/SUM('MissFill 1'!AB$2:AB103)&gt;0.01,"",IF('MissFill 1'!AB100/SUM('MissFill 1'!AB$2:AB103)&gt;0.01,"",DateEnded_5Day!$A103)))))))</f>
        <v/>
      </c>
      <c r="AD103" s="54" t="str">
        <f>IF($A103&lt;='All Results'!$B$4,"",IF(SUM('MissFill 1'!AC$2:AC103)=0,"",(IF('MissFill 1'!AC103/SUM('MissFill 1'!AC$2:AC103)&gt;0.01,"",IF('MissFill 1'!AC102/SUM('MissFill 1'!AC$2:AC103)&gt;0.01,"",IF('MissFill 1'!AC101/SUM('MissFill 1'!AC$2:AC103)&gt;0.01,"",IF('MissFill 1'!AC100/SUM('MissFill 1'!AC$2:AC103)&gt;0.01,"",DateEnded_5Day!$A103)))))))</f>
        <v/>
      </c>
      <c r="AE103" s="54" t="str">
        <f>IF($A103&lt;='All Results'!$B$4,"",IF(SUM('MissFill 1'!AD$2:AD103)=0,"",(IF('MissFill 1'!AD103/SUM('MissFill 1'!AD$2:AD103)&gt;0.01,"",IF('MissFill 1'!AD102/SUM('MissFill 1'!AD$2:AD103)&gt;0.01,"",IF('MissFill 1'!AD101/SUM('MissFill 1'!AD$2:AD103)&gt;0.01,"",IF('MissFill 1'!AD100/SUM('MissFill 1'!AD$2:AD103)&gt;0.01,"",DateEnded_5Day!$A103)))))))</f>
        <v/>
      </c>
      <c r="AF103" s="54" t="str">
        <f>IF($A103&lt;='All Results'!$B$4,"",IF(SUM('MissFill 1'!AE$2:AE103)=0,"",(IF('MissFill 1'!AE103/SUM('MissFill 1'!AE$2:AE103)&gt;0.01,"",IF('MissFill 1'!AE102/SUM('MissFill 1'!AE$2:AE103)&gt;0.01,"",IF('MissFill 1'!AE101/SUM('MissFill 1'!AE$2:AE103)&gt;0.01,"",IF('MissFill 1'!AE100/SUM('MissFill 1'!AE$2:AE103)&gt;0.01,"",DateEnded_5Day!$A103)))))))</f>
        <v/>
      </c>
      <c r="AG103" s="54" t="str">
        <f>IF($A103&lt;='All Results'!$B$4,"",IF(SUM('MissFill 1'!AF$2:AF103)=0,"",(IF('MissFill 1'!AF103/SUM('MissFill 1'!AF$2:AF103)&gt;0.01,"",IF('MissFill 1'!AF102/SUM('MissFill 1'!AF$2:AF103)&gt;0.01,"",IF('MissFill 1'!AF101/SUM('MissFill 1'!AF$2:AF103)&gt;0.01,"",IF('MissFill 1'!AF100/SUM('MissFill 1'!AF$2:AF103)&gt;0.01,"",DateEnded_5Day!$A103)))))))</f>
        <v/>
      </c>
      <c r="AH103" s="54" t="str">
        <f>IF($A103&lt;='All Results'!$B$4,"",IF(SUM('MissFill 1'!AG$2:AG103)=0,"",(IF('MissFill 1'!AG103/SUM('MissFill 1'!AG$2:AG103)&gt;0.01,"",IF('MissFill 1'!AG102/SUM('MissFill 1'!AG$2:AG103)&gt;0.01,"",IF('MissFill 1'!AG101/SUM('MissFill 1'!AG$2:AG103)&gt;0.01,"",IF('MissFill 1'!AG100/SUM('MissFill 1'!AG$2:AG103)&gt;0.01,"",DateEnded_5Day!$A103)))))))</f>
        <v/>
      </c>
      <c r="AI103" s="54" t="str">
        <f>IF($A103&lt;='All Results'!$B$4,"",IF(SUM('MissFill 1'!AH$2:AH103)=0,"",(IF('MissFill 1'!AH103/SUM('MissFill 1'!AH$2:AH103)&gt;0.01,"",IF('MissFill 1'!AH102/SUM('MissFill 1'!AH$2:AH103)&gt;0.01,"",IF('MissFill 1'!AH101/SUM('MissFill 1'!AH$2:AH103)&gt;0.01,"",IF('MissFill 1'!AH100/SUM('MissFill 1'!AH$2:AH103)&gt;0.01,"",DateEnded_5Day!$A103)))))))</f>
        <v/>
      </c>
      <c r="AJ103" s="54" t="str">
        <f>IF($A103&lt;='All Results'!$B$4,"",IF(SUM('MissFill 1'!AI$2:AI103)=0,"",(IF('MissFill 1'!AI103/SUM('MissFill 1'!AI$2:AI103)&gt;0.01,"",IF('MissFill 1'!AI102/SUM('MissFill 1'!AI$2:AI103)&gt;0.01,"",IF('MissFill 1'!AI101/SUM('MissFill 1'!AI$2:AI103)&gt;0.01,"",IF('MissFill 1'!AI100/SUM('MissFill 1'!AI$2:AI103)&gt;0.01,"",DateEnded_5Day!$A103)))))))</f>
        <v/>
      </c>
      <c r="AK103" s="54" t="str">
        <f>IF($A103&lt;='All Results'!$B$4,"",IF(SUM('MissFill 1'!AJ$2:AJ103)=0,"",(IF('MissFill 1'!AJ103/SUM('MissFill 1'!AJ$2:AJ103)&gt;0.01,"",IF('MissFill 1'!AJ102/SUM('MissFill 1'!AJ$2:AJ103)&gt;0.01,"",IF('MissFill 1'!AJ101/SUM('MissFill 1'!AJ$2:AJ103)&gt;0.01,"",IF('MissFill 1'!AJ100/SUM('MissFill 1'!AJ$2:AJ103)&gt;0.01,"",DateEnded_5Day!$A103)))))))</f>
        <v/>
      </c>
      <c r="AL103" s="54" t="str">
        <f>IF($A103&lt;='All Results'!$B$4,"",IF(SUM('MissFill 1'!AK$2:AK103)=0,"",(IF('MissFill 1'!AK103/SUM('MissFill 1'!AK$2:AK103)&gt;0.01,"",IF('MissFill 1'!AK102/SUM('MissFill 1'!AK$2:AK103)&gt;0.01,"",IF('MissFill 1'!AK101/SUM('MissFill 1'!AK$2:AK103)&gt;0.01,"",IF('MissFill 1'!AK100/SUM('MissFill 1'!AK$2:AK103)&gt;0.01,"",DateEnded_5Day!$A103)))))))</f>
        <v/>
      </c>
      <c r="AM103" s="54" t="str">
        <f>IF($A103&lt;='All Results'!$B$4,"",IF(SUM('MissFill 1'!AL$2:AL103)=0,"",(IF('MissFill 1'!AL103/SUM('MissFill 1'!AL$2:AL103)&gt;0.01,"",IF('MissFill 1'!AL102/SUM('MissFill 1'!AL$2:AL103)&gt;0.01,"",IF('MissFill 1'!AL101/SUM('MissFill 1'!AL$2:AL103)&gt;0.01,"",IF('MissFill 1'!AL100/SUM('MissFill 1'!AL$2:AL103)&gt;0.01,"",DateEnded_5Day!$A103)))))))</f>
        <v/>
      </c>
      <c r="AN103" s="54" t="str">
        <f>IF($A103&lt;='All Results'!$B$4,"",IF(SUM('MissFill 1'!AM$2:AM103)=0,"",(IF('MissFill 1'!AM103/SUM('MissFill 1'!AM$2:AM103)&gt;0.01,"",IF('MissFill 1'!AM102/SUM('MissFill 1'!AM$2:AM103)&gt;0.01,"",IF('MissFill 1'!AM101/SUM('MissFill 1'!AM$2:AM103)&gt;0.01,"",IF('MissFill 1'!AM100/SUM('MissFill 1'!AM$2:AM103)&gt;0.01,"",DateEnded_5Day!$A103)))))))</f>
        <v/>
      </c>
      <c r="AO103" s="54" t="str">
        <f>IF($A103&lt;='All Results'!$B$4,"",IF(SUM('MissFill 1'!AN$2:AN103)=0,"",(IF('MissFill 1'!AN103/SUM('MissFill 1'!AN$2:AN103)&gt;0.01,"",IF('MissFill 1'!AN102/SUM('MissFill 1'!AN$2:AN103)&gt;0.01,"",IF('MissFill 1'!AN101/SUM('MissFill 1'!AN$2:AN103)&gt;0.01,"",IF('MissFill 1'!AN100/SUM('MissFill 1'!AN$2:AN103)&gt;0.01,"",DateEnded_5Day!$A103)))))))</f>
        <v/>
      </c>
      <c r="AP103" s="54" t="str">
        <f>IF($A103&lt;='All Results'!$B$4,"",IF(SUM('MissFill 1'!AO$2:AO103)=0,"",(IF('MissFill 1'!AO103/SUM('MissFill 1'!AO$2:AO103)&gt;0.01,"",IF('MissFill 1'!AO102/SUM('MissFill 1'!AO$2:AO103)&gt;0.01,"",IF('MissFill 1'!AO101/SUM('MissFill 1'!AO$2:AO103)&gt;0.01,"",IF('MissFill 1'!AO100/SUM('MissFill 1'!AO$2:AO103)&gt;0.01,"",DateEnded_5Day!$A103)))))))</f>
        <v/>
      </c>
      <c r="AQ103" s="54" t="str">
        <f>IF($A103&lt;='All Results'!$B$4,"",IF(SUM('MissFill 1'!AP$2:AP103)=0,"",(IF('MissFill 1'!AP103/SUM('MissFill 1'!AP$2:AP103)&gt;0.01,"",IF('MissFill 1'!AP102/SUM('MissFill 1'!AP$2:AP103)&gt;0.01,"",IF('MissFill 1'!AP101/SUM('MissFill 1'!AP$2:AP103)&gt;0.01,"",IF('MissFill 1'!AP100/SUM('MissFill 1'!AP$2:AP103)&gt;0.01,"",DateEnded_5Day!$A103)))))))</f>
        <v/>
      </c>
      <c r="AR103" s="54" t="str">
        <f>IF($A103&lt;='All Results'!$B$4,"",IF(SUM('MissFill 1'!AQ$2:AQ103)=0,"",(IF('MissFill 1'!AQ103/SUM('MissFill 1'!AQ$2:AQ103)&gt;0.01,"",IF('MissFill 1'!AQ102/SUM('MissFill 1'!AQ$2:AQ103)&gt;0.01,"",IF('MissFill 1'!AQ101/SUM('MissFill 1'!AQ$2:AQ103)&gt;0.01,"",IF('MissFill 1'!AQ100/SUM('MissFill 1'!AQ$2:AQ103)&gt;0.01,"",DateEnded_5Day!$A103)))))))</f>
        <v/>
      </c>
      <c r="AS103" s="54" t="str">
        <f>IF($A103&lt;='All Results'!$B$4,"",IF(SUM('MissFill 1'!AR$2:AR103)=0,"",(IF('MissFill 1'!AR103/SUM('MissFill 1'!AR$2:AR103)&gt;0.01,"",IF('MissFill 1'!AR102/SUM('MissFill 1'!AR$2:AR103)&gt;0.01,"",IF('MissFill 1'!AR101/SUM('MissFill 1'!AR$2:AR103)&gt;0.01,"",IF('MissFill 1'!AR100/SUM('MissFill 1'!AR$2:AR103)&gt;0.01,"",DateEnded_5Day!$A103)))))))</f>
        <v/>
      </c>
      <c r="AT103" s="54" t="str">
        <f>IF($A103&lt;='All Results'!$B$4,"",IF(SUM('MissFill 1'!AS$2:AS103)=0,"",(IF('MissFill 1'!AS103/SUM('MissFill 1'!AS$2:AS103)&gt;0.01,"",IF('MissFill 1'!AS102/SUM('MissFill 1'!AS$2:AS103)&gt;0.01,"",IF('MissFill 1'!AS101/SUM('MissFill 1'!AS$2:AS103)&gt;0.01,"",IF('MissFill 1'!AS100/SUM('MissFill 1'!AS$2:AS103)&gt;0.01,"",DateEnded_5Day!$A103)))))))</f>
        <v/>
      </c>
      <c r="AU103" s="54" t="str">
        <f>IF($A103&lt;='All Results'!$B$4,"",IF(SUM('MissFill 1'!AT$2:AT103)=0,"",(IF('MissFill 1'!AT103/SUM('MissFill 1'!AT$2:AT103)&gt;0.01,"",IF('MissFill 1'!AT102/SUM('MissFill 1'!AT$2:AT103)&gt;0.01,"",IF('MissFill 1'!AT101/SUM('MissFill 1'!AT$2:AT103)&gt;0.01,"",IF('MissFill 1'!AT100/SUM('MissFill 1'!AT$2:AT103)&gt;0.01,"",DateEnded_5Day!$A103)))))))</f>
        <v/>
      </c>
      <c r="AV103" s="54" t="str">
        <f>IF($A103&lt;='All Results'!$B$4,"",IF(SUM('MissFill 1'!AU$2:AU103)=0,"",(IF('MissFill 1'!AU103/SUM('MissFill 1'!AU$2:AU103)&gt;0.01,"",IF('MissFill 1'!AU102/SUM('MissFill 1'!AU$2:AU103)&gt;0.01,"",IF('MissFill 1'!AU101/SUM('MissFill 1'!AU$2:AU103)&gt;0.01,"",IF('MissFill 1'!AU100/SUM('MissFill 1'!AU$2:AU103)&gt;0.01,"",DateEnded_5Day!$A103)))))))</f>
        <v/>
      </c>
      <c r="AW103" s="54" t="str">
        <f>IF($A103&lt;='All Results'!$B$4,"",IF(SUM('MissFill 1'!AV$2:AV103)=0,"",(IF('MissFill 1'!AV103/SUM('MissFill 1'!AV$2:AV103)&gt;0.01,"",IF('MissFill 1'!AV102/SUM('MissFill 1'!AV$2:AV103)&gt;0.01,"",IF('MissFill 1'!AV101/SUM('MissFill 1'!AV$2:AV103)&gt;0.01,"",IF('MissFill 1'!AV100/SUM('MissFill 1'!AV$2:AV103)&gt;0.01,"",DateEnded_5Day!$A103)))))))</f>
        <v/>
      </c>
      <c r="AX103" s="54" t="str">
        <f>IF($A103&lt;='All Results'!$B$4,"",IF(SUM('MissFill 1'!AW$2:AW103)=0,"",(IF('MissFill 1'!AW103/SUM('MissFill 1'!AW$2:AW103)&gt;0.01,"",IF('MissFill 1'!AW102/SUM('MissFill 1'!AW$2:AW103)&gt;0.01,"",IF('MissFill 1'!AW101/SUM('MissFill 1'!AW$2:AW103)&gt;0.01,"",IF('MissFill 1'!AW100/SUM('MissFill 1'!AW$2:AW103)&gt;0.01,"",DateEnded_5Day!$A103)))))))</f>
        <v/>
      </c>
    </row>
    <row r="104" spans="1:50" x14ac:dyDescent="0.25">
      <c r="A104" s="41">
        <v>44449</v>
      </c>
      <c r="B104" s="52">
        <v>253</v>
      </c>
      <c r="C104" s="54" t="str">
        <f>IF($A104&lt;='All Results'!$B$4,"",IF(SUM('MissFill 1'!B$2:B104)=0,"",(IF('MissFill 1'!B104/SUM('MissFill 1'!B$2:B104)&gt;0.01,"",IF('MissFill 1'!B103/SUM('MissFill 1'!B$2:B104)&gt;0.01,"",IF('MissFill 1'!B102/SUM('MissFill 1'!B$2:B104)&gt;0.01,"",IF('MissFill 1'!B101/SUM('MissFill 1'!B$2:B104)&gt;0.01,"",DateEnded_5Day!$A104)))))))</f>
        <v/>
      </c>
      <c r="D104" s="54" t="str">
        <f>IF($A104&lt;='All Results'!$B$4,"",IF(SUM('MissFill 1'!C$2:C104)=0,"",(IF('MissFill 1'!C104/SUM('MissFill 1'!C$2:C104)&gt;0.01,"",IF('MissFill 1'!C103/SUM('MissFill 1'!C$2:C104)&gt;0.01,"",IF('MissFill 1'!C102/SUM('MissFill 1'!C$2:C104)&gt;0.01,"",IF('MissFill 1'!C101/SUM('MissFill 1'!C$2:C104)&gt;0.01,"",DateEnded_5Day!$A104)))))))</f>
        <v/>
      </c>
      <c r="E104" s="54" t="str">
        <f>IF($A104&lt;='All Results'!$B$4,"",IF(SUM('MissFill 1'!D$2:D104)=0,"",(IF('MissFill 1'!D104/SUM('MissFill 1'!D$2:D104)&gt;0.01,"",IF('MissFill 1'!D103/SUM('MissFill 1'!D$2:D104)&gt;0.01,"",IF('MissFill 1'!D102/SUM('MissFill 1'!D$2:D104)&gt;0.01,"",IF('MissFill 1'!D101/SUM('MissFill 1'!D$2:D104)&gt;0.01,"",DateEnded_5Day!$A104)))))))</f>
        <v/>
      </c>
      <c r="F104" s="54" t="str">
        <f>IF($A104&lt;='All Results'!$B$4,"",IF(SUM('MissFill 1'!E$2:E104)=0,"",(IF('MissFill 1'!E104/SUM('MissFill 1'!E$2:E104)&gt;0.01,"",IF('MissFill 1'!E103/SUM('MissFill 1'!E$2:E104)&gt;0.01,"",IF('MissFill 1'!E102/SUM('MissFill 1'!E$2:E104)&gt;0.01,"",IF('MissFill 1'!E101/SUM('MissFill 1'!E$2:E104)&gt;0.01,"",DateEnded_5Day!$A104)))))))</f>
        <v/>
      </c>
      <c r="G104" s="54" t="str">
        <f>IF($A104&lt;='All Results'!$B$4,"",IF(SUM('MissFill 1'!F$2:F104)=0,"",(IF('MissFill 1'!F104/SUM('MissFill 1'!F$2:F104)&gt;0.01,"",IF('MissFill 1'!F103/SUM('MissFill 1'!F$2:F104)&gt;0.01,"",IF('MissFill 1'!F102/SUM('MissFill 1'!F$2:F104)&gt;0.01,"",IF('MissFill 1'!F101/SUM('MissFill 1'!F$2:F104)&gt;0.01,"",DateEnded_5Day!$A104)))))))</f>
        <v/>
      </c>
      <c r="H104" s="54" t="str">
        <f>IF($A104&lt;='All Results'!$B$4,"",IF(SUM('MissFill 1'!G$2:G104)=0,"",(IF('MissFill 1'!G104/SUM('MissFill 1'!G$2:G104)&gt;0.01,"",IF('MissFill 1'!G103/SUM('MissFill 1'!G$2:G104)&gt;0.01,"",IF('MissFill 1'!G102/SUM('MissFill 1'!G$2:G104)&gt;0.01,"",IF('MissFill 1'!G101/SUM('MissFill 1'!G$2:G104)&gt;0.01,"",DateEnded_5Day!$A104)))))))</f>
        <v/>
      </c>
      <c r="I104" s="54" t="str">
        <f>IF($A104&lt;='All Results'!$B$4,"",IF(SUM('MissFill 1'!H$2:H104)=0,"",(IF('MissFill 1'!H104/SUM('MissFill 1'!H$2:H104)&gt;0.01,"",IF('MissFill 1'!H103/SUM('MissFill 1'!H$2:H104)&gt;0.01,"",IF('MissFill 1'!H102/SUM('MissFill 1'!H$2:H104)&gt;0.01,"",IF('MissFill 1'!H101/SUM('MissFill 1'!H$2:H104)&gt;0.01,"",DateEnded_5Day!$A104)))))))</f>
        <v/>
      </c>
      <c r="J104" s="54" t="str">
        <f>IF($A104&lt;='All Results'!$B$4,"",IF(SUM('MissFill 1'!I$2:I104)=0,"",(IF('MissFill 1'!I104/SUM('MissFill 1'!I$2:I104)&gt;0.01,"",IF('MissFill 1'!I103/SUM('MissFill 1'!I$2:I104)&gt;0.01,"",IF('MissFill 1'!I102/SUM('MissFill 1'!I$2:I104)&gt;0.01,"",IF('MissFill 1'!I101/SUM('MissFill 1'!I$2:I104)&gt;0.01,"",DateEnded_5Day!$A104)))))))</f>
        <v/>
      </c>
      <c r="K104" s="54" t="str">
        <f>IF($A104&lt;='All Results'!$B$4,"",IF(SUM('MissFill 1'!J$2:J104)=0,"",(IF('MissFill 1'!J104/SUM('MissFill 1'!J$2:J104)&gt;0.01,"",IF('MissFill 1'!J103/SUM('MissFill 1'!J$2:J104)&gt;0.01,"",IF('MissFill 1'!J102/SUM('MissFill 1'!J$2:J104)&gt;0.01,"",IF('MissFill 1'!J101/SUM('MissFill 1'!J$2:J104)&gt;0.01,"",DateEnded_5Day!$A104)))))))</f>
        <v/>
      </c>
      <c r="L104" s="54" t="str">
        <f>IF($A104&lt;='All Results'!$B$4,"",IF(SUM('MissFill 1'!K$2:K104)=0,"",(IF('MissFill 1'!K104/SUM('MissFill 1'!K$2:K104)&gt;0.01,"",IF('MissFill 1'!K103/SUM('MissFill 1'!K$2:K104)&gt;0.01,"",IF('MissFill 1'!K102/SUM('MissFill 1'!K$2:K104)&gt;0.01,"",IF('MissFill 1'!K101/SUM('MissFill 1'!K$2:K104)&gt;0.01,"",DateEnded_5Day!$A104)))))))</f>
        <v/>
      </c>
      <c r="M104" s="54" t="str">
        <f>IF($A104&lt;='All Results'!$B$4,"",IF(SUM('MissFill 1'!L$2:L104)=0,"",(IF('MissFill 1'!L104/SUM('MissFill 1'!L$2:L104)&gt;0.01,"",IF('MissFill 1'!L103/SUM('MissFill 1'!L$2:L104)&gt;0.01,"",IF('MissFill 1'!L102/SUM('MissFill 1'!L$2:L104)&gt;0.01,"",IF('MissFill 1'!L101/SUM('MissFill 1'!L$2:L104)&gt;0.01,"",DateEnded_5Day!$A104)))))))</f>
        <v/>
      </c>
      <c r="N104" s="54" t="str">
        <f>IF($A104&lt;='All Results'!$B$4,"",IF(SUM('MissFill 1'!M$2:M104)=0,"",(IF('MissFill 1'!M104/SUM('MissFill 1'!M$2:M104)&gt;0.01,"",IF('MissFill 1'!M103/SUM('MissFill 1'!M$2:M104)&gt;0.01,"",IF('MissFill 1'!M102/SUM('MissFill 1'!M$2:M104)&gt;0.01,"",IF('MissFill 1'!M101/SUM('MissFill 1'!M$2:M104)&gt;0.01,"",DateEnded_5Day!$A104)))))))</f>
        <v/>
      </c>
      <c r="O104" s="54" t="str">
        <f>IF($A104&lt;='All Results'!$B$4,"",IF(SUM('MissFill 1'!N$2:N104)=0,"",(IF('MissFill 1'!N104/SUM('MissFill 1'!N$2:N104)&gt;0.01,"",IF('MissFill 1'!N103/SUM('MissFill 1'!N$2:N104)&gt;0.01,"",IF('MissFill 1'!N102/SUM('MissFill 1'!N$2:N104)&gt;0.01,"",IF('MissFill 1'!N101/SUM('MissFill 1'!N$2:N104)&gt;0.01,"",DateEnded_5Day!$A104)))))))</f>
        <v/>
      </c>
      <c r="P104" s="54" t="str">
        <f>IF($A104&lt;='All Results'!$B$4,"",IF(SUM('MissFill 1'!O$2:O104)=0,"",(IF('MissFill 1'!O104/SUM('MissFill 1'!O$2:O104)&gt;0.01,"",IF('MissFill 1'!O103/SUM('MissFill 1'!O$2:O104)&gt;0.01,"",IF('MissFill 1'!O102/SUM('MissFill 1'!O$2:O104)&gt;0.01,"",IF('MissFill 1'!O101/SUM('MissFill 1'!O$2:O104)&gt;0.01,"",DateEnded_5Day!$A104)))))))</f>
        <v/>
      </c>
      <c r="Q104" s="54" t="str">
        <f>IF($A104&lt;='All Results'!$B$4,"",IF(SUM('MissFill 1'!P$2:P104)=0,"",(IF('MissFill 1'!P104/SUM('MissFill 1'!P$2:P104)&gt;0.01,"",IF('MissFill 1'!P103/SUM('MissFill 1'!P$2:P104)&gt;0.01,"",IF('MissFill 1'!P102/SUM('MissFill 1'!P$2:P104)&gt;0.01,"",IF('MissFill 1'!P101/SUM('MissFill 1'!P$2:P104)&gt;0.01,"",DateEnded_5Day!$A104)))))))</f>
        <v/>
      </c>
      <c r="R104" s="54" t="str">
        <f>IF($A104&lt;='All Results'!$B$4,"",IF(SUM('MissFill 1'!Q$2:Q104)=0,"",(IF('MissFill 1'!Q104/SUM('MissFill 1'!Q$2:Q104)&gt;0.01,"",IF('MissFill 1'!Q103/SUM('MissFill 1'!Q$2:Q104)&gt;0.01,"",IF('MissFill 1'!Q102/SUM('MissFill 1'!Q$2:Q104)&gt;0.01,"",IF('MissFill 1'!Q101/SUM('MissFill 1'!Q$2:Q104)&gt;0.01,"",DateEnded_5Day!$A104)))))))</f>
        <v/>
      </c>
      <c r="S104" s="54" t="str">
        <f>IF($A104&lt;='All Results'!$B$4,"",IF(SUM('MissFill 1'!R$2:R104)=0,"",(IF('MissFill 1'!R104/SUM('MissFill 1'!R$2:R104)&gt;0.01,"",IF('MissFill 1'!R103/SUM('MissFill 1'!R$2:R104)&gt;0.01,"",IF('MissFill 1'!R102/SUM('MissFill 1'!R$2:R104)&gt;0.01,"",IF('MissFill 1'!R101/SUM('MissFill 1'!R$2:R104)&gt;0.01,"",DateEnded_5Day!$A104)))))))</f>
        <v/>
      </c>
      <c r="T104" s="54" t="str">
        <f>IF($A104&lt;='All Results'!$B$4,"",IF(SUM('MissFill 1'!S$2:S104)=0,"",(IF('MissFill 1'!S104/SUM('MissFill 1'!S$2:S104)&gt;0.01,"",IF('MissFill 1'!S103/SUM('MissFill 1'!S$2:S104)&gt;0.01,"",IF('MissFill 1'!S102/SUM('MissFill 1'!S$2:S104)&gt;0.01,"",IF('MissFill 1'!S101/SUM('MissFill 1'!S$2:S104)&gt;0.01,"",DateEnded_5Day!$A104)))))))</f>
        <v/>
      </c>
      <c r="U104" s="54" t="str">
        <f>IF($A104&lt;='All Results'!$B$4,"",IF(SUM('MissFill 1'!T$2:T104)=0,"",(IF('MissFill 1'!T104/SUM('MissFill 1'!T$2:T104)&gt;0.01,"",IF('MissFill 1'!T103/SUM('MissFill 1'!T$2:T104)&gt;0.01,"",IF('MissFill 1'!T102/SUM('MissFill 1'!T$2:T104)&gt;0.01,"",IF('MissFill 1'!T101/SUM('MissFill 1'!T$2:T104)&gt;0.01,"",DateEnded_5Day!$A104)))))))</f>
        <v/>
      </c>
      <c r="V104" s="54" t="str">
        <f>IF($A104&lt;='All Results'!$B$4,"",IF(SUM('MissFill 1'!U$2:U104)=0,"",(IF('MissFill 1'!U104/SUM('MissFill 1'!U$2:U104)&gt;0.01,"",IF('MissFill 1'!U103/SUM('MissFill 1'!U$2:U104)&gt;0.01,"",IF('MissFill 1'!U102/SUM('MissFill 1'!U$2:U104)&gt;0.01,"",IF('MissFill 1'!U101/SUM('MissFill 1'!U$2:U104)&gt;0.01,"",DateEnded_5Day!$A104)))))))</f>
        <v/>
      </c>
      <c r="W104" s="54" t="str">
        <f>IF($A104&lt;='All Results'!$B$4,"",IF(SUM('MissFill 1'!V$2:V104)=0,"",(IF('MissFill 1'!V104/SUM('MissFill 1'!V$2:V104)&gt;0.01,"",IF('MissFill 1'!V103/SUM('MissFill 1'!V$2:V104)&gt;0.01,"",IF('MissFill 1'!V102/SUM('MissFill 1'!V$2:V104)&gt;0.01,"",IF('MissFill 1'!V101/SUM('MissFill 1'!V$2:V104)&gt;0.01,"",DateEnded_5Day!$A104)))))))</f>
        <v/>
      </c>
      <c r="X104" s="54" t="str">
        <f>IF($A104&lt;='All Results'!$B$4,"",IF(SUM('MissFill 1'!W$2:W104)=0,"",(IF('MissFill 1'!W104/SUM('MissFill 1'!W$2:W104)&gt;0.01,"",IF('MissFill 1'!W103/SUM('MissFill 1'!W$2:W104)&gt;0.01,"",IF('MissFill 1'!W102/SUM('MissFill 1'!W$2:W104)&gt;0.01,"",IF('MissFill 1'!W101/SUM('MissFill 1'!W$2:W104)&gt;0.01,"",DateEnded_5Day!$A104)))))))</f>
        <v/>
      </c>
      <c r="Y104" s="54" t="str">
        <f>IF($A104&lt;='All Results'!$B$4,"",IF(SUM('MissFill 1'!X$2:X104)=0,"",(IF('MissFill 1'!X104/SUM('MissFill 1'!X$2:X104)&gt;0.01,"",IF('MissFill 1'!X103/SUM('MissFill 1'!X$2:X104)&gt;0.01,"",IF('MissFill 1'!X102/SUM('MissFill 1'!X$2:X104)&gt;0.01,"",IF('MissFill 1'!X101/SUM('MissFill 1'!X$2:X104)&gt;0.01,"",DateEnded_5Day!$A104)))))))</f>
        <v/>
      </c>
      <c r="Z104" s="54" t="str">
        <f>IF($A104&lt;='All Results'!$B$4,"",IF(SUM('MissFill 1'!Y$2:Y104)=0,"",(IF('MissFill 1'!Y104/SUM('MissFill 1'!Y$2:Y104)&gt;0.01,"",IF('MissFill 1'!Y103/SUM('MissFill 1'!Y$2:Y104)&gt;0.01,"",IF('MissFill 1'!Y102/SUM('MissFill 1'!Y$2:Y104)&gt;0.01,"",IF('MissFill 1'!Y101/SUM('MissFill 1'!Y$2:Y104)&gt;0.01,"",DateEnded_5Day!$A104)))))))</f>
        <v/>
      </c>
      <c r="AA104" s="54" t="str">
        <f>IF($A104&lt;='All Results'!$B$4,"",IF(SUM('MissFill 1'!Z$2:Z104)=0,"",(IF('MissFill 1'!Z104/SUM('MissFill 1'!Z$2:Z104)&gt;0.01,"",IF('MissFill 1'!Z103/SUM('MissFill 1'!Z$2:Z104)&gt;0.01,"",IF('MissFill 1'!Z102/SUM('MissFill 1'!Z$2:Z104)&gt;0.01,"",IF('MissFill 1'!Z101/SUM('MissFill 1'!Z$2:Z104)&gt;0.01,"",DateEnded_5Day!$A104)))))))</f>
        <v/>
      </c>
      <c r="AB104" s="54" t="str">
        <f>IF($A104&lt;='All Results'!$B$4,"",IF(SUM('MissFill 1'!AA$2:AA104)=0,"",(IF('MissFill 1'!AA104/SUM('MissFill 1'!AA$2:AA104)&gt;0.01,"",IF('MissFill 1'!AA103/SUM('MissFill 1'!AA$2:AA104)&gt;0.01,"",IF('MissFill 1'!AA102/SUM('MissFill 1'!AA$2:AA104)&gt;0.01,"",IF('MissFill 1'!AA101/SUM('MissFill 1'!AA$2:AA104)&gt;0.01,"",DateEnded_5Day!$A104)))))))</f>
        <v/>
      </c>
      <c r="AC104" s="54" t="str">
        <f>IF($A104&lt;='All Results'!$B$4,"",IF(SUM('MissFill 1'!AB$2:AB104)=0,"",(IF('MissFill 1'!AB104/SUM('MissFill 1'!AB$2:AB104)&gt;0.01,"",IF('MissFill 1'!AB103/SUM('MissFill 1'!AB$2:AB104)&gt;0.01,"",IF('MissFill 1'!AB102/SUM('MissFill 1'!AB$2:AB104)&gt;0.01,"",IF('MissFill 1'!AB101/SUM('MissFill 1'!AB$2:AB104)&gt;0.01,"",DateEnded_5Day!$A104)))))))</f>
        <v/>
      </c>
      <c r="AD104" s="54" t="str">
        <f>IF($A104&lt;='All Results'!$B$4,"",IF(SUM('MissFill 1'!AC$2:AC104)=0,"",(IF('MissFill 1'!AC104/SUM('MissFill 1'!AC$2:AC104)&gt;0.01,"",IF('MissFill 1'!AC103/SUM('MissFill 1'!AC$2:AC104)&gt;0.01,"",IF('MissFill 1'!AC102/SUM('MissFill 1'!AC$2:AC104)&gt;0.01,"",IF('MissFill 1'!AC101/SUM('MissFill 1'!AC$2:AC104)&gt;0.01,"",DateEnded_5Day!$A104)))))))</f>
        <v/>
      </c>
      <c r="AE104" s="54" t="str">
        <f>IF($A104&lt;='All Results'!$B$4,"",IF(SUM('MissFill 1'!AD$2:AD104)=0,"",(IF('MissFill 1'!AD104/SUM('MissFill 1'!AD$2:AD104)&gt;0.01,"",IF('MissFill 1'!AD103/SUM('MissFill 1'!AD$2:AD104)&gt;0.01,"",IF('MissFill 1'!AD102/SUM('MissFill 1'!AD$2:AD104)&gt;0.01,"",IF('MissFill 1'!AD101/SUM('MissFill 1'!AD$2:AD104)&gt;0.01,"",DateEnded_5Day!$A104)))))))</f>
        <v/>
      </c>
      <c r="AF104" s="54" t="str">
        <f>IF($A104&lt;='All Results'!$B$4,"",IF(SUM('MissFill 1'!AE$2:AE104)=0,"",(IF('MissFill 1'!AE104/SUM('MissFill 1'!AE$2:AE104)&gt;0.01,"",IF('MissFill 1'!AE103/SUM('MissFill 1'!AE$2:AE104)&gt;0.01,"",IF('MissFill 1'!AE102/SUM('MissFill 1'!AE$2:AE104)&gt;0.01,"",IF('MissFill 1'!AE101/SUM('MissFill 1'!AE$2:AE104)&gt;0.01,"",DateEnded_5Day!$A104)))))))</f>
        <v/>
      </c>
      <c r="AG104" s="54" t="str">
        <f>IF($A104&lt;='All Results'!$B$4,"",IF(SUM('MissFill 1'!AF$2:AF104)=0,"",(IF('MissFill 1'!AF104/SUM('MissFill 1'!AF$2:AF104)&gt;0.01,"",IF('MissFill 1'!AF103/SUM('MissFill 1'!AF$2:AF104)&gt;0.01,"",IF('MissFill 1'!AF102/SUM('MissFill 1'!AF$2:AF104)&gt;0.01,"",IF('MissFill 1'!AF101/SUM('MissFill 1'!AF$2:AF104)&gt;0.01,"",DateEnded_5Day!$A104)))))))</f>
        <v/>
      </c>
      <c r="AH104" s="54" t="str">
        <f>IF($A104&lt;='All Results'!$B$4,"",IF(SUM('MissFill 1'!AG$2:AG104)=0,"",(IF('MissFill 1'!AG104/SUM('MissFill 1'!AG$2:AG104)&gt;0.01,"",IF('MissFill 1'!AG103/SUM('MissFill 1'!AG$2:AG104)&gt;0.01,"",IF('MissFill 1'!AG102/SUM('MissFill 1'!AG$2:AG104)&gt;0.01,"",IF('MissFill 1'!AG101/SUM('MissFill 1'!AG$2:AG104)&gt;0.01,"",DateEnded_5Day!$A104)))))))</f>
        <v/>
      </c>
      <c r="AI104" s="54" t="str">
        <f>IF($A104&lt;='All Results'!$B$4,"",IF(SUM('MissFill 1'!AH$2:AH104)=0,"",(IF('MissFill 1'!AH104/SUM('MissFill 1'!AH$2:AH104)&gt;0.01,"",IF('MissFill 1'!AH103/SUM('MissFill 1'!AH$2:AH104)&gt;0.01,"",IF('MissFill 1'!AH102/SUM('MissFill 1'!AH$2:AH104)&gt;0.01,"",IF('MissFill 1'!AH101/SUM('MissFill 1'!AH$2:AH104)&gt;0.01,"",DateEnded_5Day!$A104)))))))</f>
        <v/>
      </c>
      <c r="AJ104" s="54" t="str">
        <f>IF($A104&lt;='All Results'!$B$4,"",IF(SUM('MissFill 1'!AI$2:AI104)=0,"",(IF('MissFill 1'!AI104/SUM('MissFill 1'!AI$2:AI104)&gt;0.01,"",IF('MissFill 1'!AI103/SUM('MissFill 1'!AI$2:AI104)&gt;0.01,"",IF('MissFill 1'!AI102/SUM('MissFill 1'!AI$2:AI104)&gt;0.01,"",IF('MissFill 1'!AI101/SUM('MissFill 1'!AI$2:AI104)&gt;0.01,"",DateEnded_5Day!$A104)))))))</f>
        <v/>
      </c>
      <c r="AK104" s="54" t="str">
        <f>IF($A104&lt;='All Results'!$B$4,"",IF(SUM('MissFill 1'!AJ$2:AJ104)=0,"",(IF('MissFill 1'!AJ104/SUM('MissFill 1'!AJ$2:AJ104)&gt;0.01,"",IF('MissFill 1'!AJ103/SUM('MissFill 1'!AJ$2:AJ104)&gt;0.01,"",IF('MissFill 1'!AJ102/SUM('MissFill 1'!AJ$2:AJ104)&gt;0.01,"",IF('MissFill 1'!AJ101/SUM('MissFill 1'!AJ$2:AJ104)&gt;0.01,"",DateEnded_5Day!$A104)))))))</f>
        <v/>
      </c>
      <c r="AL104" s="54" t="str">
        <f>IF($A104&lt;='All Results'!$B$4,"",IF(SUM('MissFill 1'!AK$2:AK104)=0,"",(IF('MissFill 1'!AK104/SUM('MissFill 1'!AK$2:AK104)&gt;0.01,"",IF('MissFill 1'!AK103/SUM('MissFill 1'!AK$2:AK104)&gt;0.01,"",IF('MissFill 1'!AK102/SUM('MissFill 1'!AK$2:AK104)&gt;0.01,"",IF('MissFill 1'!AK101/SUM('MissFill 1'!AK$2:AK104)&gt;0.01,"",DateEnded_5Day!$A104)))))))</f>
        <v/>
      </c>
      <c r="AM104" s="54" t="str">
        <f>IF($A104&lt;='All Results'!$B$4,"",IF(SUM('MissFill 1'!AL$2:AL104)=0,"",(IF('MissFill 1'!AL104/SUM('MissFill 1'!AL$2:AL104)&gt;0.01,"",IF('MissFill 1'!AL103/SUM('MissFill 1'!AL$2:AL104)&gt;0.01,"",IF('MissFill 1'!AL102/SUM('MissFill 1'!AL$2:AL104)&gt;0.01,"",IF('MissFill 1'!AL101/SUM('MissFill 1'!AL$2:AL104)&gt;0.01,"",DateEnded_5Day!$A104)))))))</f>
        <v/>
      </c>
      <c r="AN104" s="54" t="str">
        <f>IF($A104&lt;='All Results'!$B$4,"",IF(SUM('MissFill 1'!AM$2:AM104)=0,"",(IF('MissFill 1'!AM104/SUM('MissFill 1'!AM$2:AM104)&gt;0.01,"",IF('MissFill 1'!AM103/SUM('MissFill 1'!AM$2:AM104)&gt;0.01,"",IF('MissFill 1'!AM102/SUM('MissFill 1'!AM$2:AM104)&gt;0.01,"",IF('MissFill 1'!AM101/SUM('MissFill 1'!AM$2:AM104)&gt;0.01,"",DateEnded_5Day!$A104)))))))</f>
        <v/>
      </c>
      <c r="AO104" s="54" t="str">
        <f>IF($A104&lt;='All Results'!$B$4,"",IF(SUM('MissFill 1'!AN$2:AN104)=0,"",(IF('MissFill 1'!AN104/SUM('MissFill 1'!AN$2:AN104)&gt;0.01,"",IF('MissFill 1'!AN103/SUM('MissFill 1'!AN$2:AN104)&gt;0.01,"",IF('MissFill 1'!AN102/SUM('MissFill 1'!AN$2:AN104)&gt;0.01,"",IF('MissFill 1'!AN101/SUM('MissFill 1'!AN$2:AN104)&gt;0.01,"",DateEnded_5Day!$A104)))))))</f>
        <v/>
      </c>
      <c r="AP104" s="54" t="str">
        <f>IF($A104&lt;='All Results'!$B$4,"",IF(SUM('MissFill 1'!AO$2:AO104)=0,"",(IF('MissFill 1'!AO104/SUM('MissFill 1'!AO$2:AO104)&gt;0.01,"",IF('MissFill 1'!AO103/SUM('MissFill 1'!AO$2:AO104)&gt;0.01,"",IF('MissFill 1'!AO102/SUM('MissFill 1'!AO$2:AO104)&gt;0.01,"",IF('MissFill 1'!AO101/SUM('MissFill 1'!AO$2:AO104)&gt;0.01,"",DateEnded_5Day!$A104)))))))</f>
        <v/>
      </c>
      <c r="AQ104" s="54" t="str">
        <f>IF($A104&lt;='All Results'!$B$4,"",IF(SUM('MissFill 1'!AP$2:AP104)=0,"",(IF('MissFill 1'!AP104/SUM('MissFill 1'!AP$2:AP104)&gt;0.01,"",IF('MissFill 1'!AP103/SUM('MissFill 1'!AP$2:AP104)&gt;0.01,"",IF('MissFill 1'!AP102/SUM('MissFill 1'!AP$2:AP104)&gt;0.01,"",IF('MissFill 1'!AP101/SUM('MissFill 1'!AP$2:AP104)&gt;0.01,"",DateEnded_5Day!$A104)))))))</f>
        <v/>
      </c>
      <c r="AR104" s="54" t="str">
        <f>IF($A104&lt;='All Results'!$B$4,"",IF(SUM('MissFill 1'!AQ$2:AQ104)=0,"",(IF('MissFill 1'!AQ104/SUM('MissFill 1'!AQ$2:AQ104)&gt;0.01,"",IF('MissFill 1'!AQ103/SUM('MissFill 1'!AQ$2:AQ104)&gt;0.01,"",IF('MissFill 1'!AQ102/SUM('MissFill 1'!AQ$2:AQ104)&gt;0.01,"",IF('MissFill 1'!AQ101/SUM('MissFill 1'!AQ$2:AQ104)&gt;0.01,"",DateEnded_5Day!$A104)))))))</f>
        <v/>
      </c>
      <c r="AS104" s="54" t="str">
        <f>IF($A104&lt;='All Results'!$B$4,"",IF(SUM('MissFill 1'!AR$2:AR104)=0,"",(IF('MissFill 1'!AR104/SUM('MissFill 1'!AR$2:AR104)&gt;0.01,"",IF('MissFill 1'!AR103/SUM('MissFill 1'!AR$2:AR104)&gt;0.01,"",IF('MissFill 1'!AR102/SUM('MissFill 1'!AR$2:AR104)&gt;0.01,"",IF('MissFill 1'!AR101/SUM('MissFill 1'!AR$2:AR104)&gt;0.01,"",DateEnded_5Day!$A104)))))))</f>
        <v/>
      </c>
      <c r="AT104" s="54" t="str">
        <f>IF($A104&lt;='All Results'!$B$4,"",IF(SUM('MissFill 1'!AS$2:AS104)=0,"",(IF('MissFill 1'!AS104/SUM('MissFill 1'!AS$2:AS104)&gt;0.01,"",IF('MissFill 1'!AS103/SUM('MissFill 1'!AS$2:AS104)&gt;0.01,"",IF('MissFill 1'!AS102/SUM('MissFill 1'!AS$2:AS104)&gt;0.01,"",IF('MissFill 1'!AS101/SUM('MissFill 1'!AS$2:AS104)&gt;0.01,"",DateEnded_5Day!$A104)))))))</f>
        <v/>
      </c>
      <c r="AU104" s="54" t="str">
        <f>IF($A104&lt;='All Results'!$B$4,"",IF(SUM('MissFill 1'!AT$2:AT104)=0,"",(IF('MissFill 1'!AT104/SUM('MissFill 1'!AT$2:AT104)&gt;0.01,"",IF('MissFill 1'!AT103/SUM('MissFill 1'!AT$2:AT104)&gt;0.01,"",IF('MissFill 1'!AT102/SUM('MissFill 1'!AT$2:AT104)&gt;0.01,"",IF('MissFill 1'!AT101/SUM('MissFill 1'!AT$2:AT104)&gt;0.01,"",DateEnded_5Day!$A104)))))))</f>
        <v/>
      </c>
      <c r="AV104" s="54" t="str">
        <f>IF($A104&lt;='All Results'!$B$4,"",IF(SUM('MissFill 1'!AU$2:AU104)=0,"",(IF('MissFill 1'!AU104/SUM('MissFill 1'!AU$2:AU104)&gt;0.01,"",IF('MissFill 1'!AU103/SUM('MissFill 1'!AU$2:AU104)&gt;0.01,"",IF('MissFill 1'!AU102/SUM('MissFill 1'!AU$2:AU104)&gt;0.01,"",IF('MissFill 1'!AU101/SUM('MissFill 1'!AU$2:AU104)&gt;0.01,"",DateEnded_5Day!$A104)))))))</f>
        <v/>
      </c>
      <c r="AW104" s="54" t="str">
        <f>IF($A104&lt;='All Results'!$B$4,"",IF(SUM('MissFill 1'!AV$2:AV104)=0,"",(IF('MissFill 1'!AV104/SUM('MissFill 1'!AV$2:AV104)&gt;0.01,"",IF('MissFill 1'!AV103/SUM('MissFill 1'!AV$2:AV104)&gt;0.01,"",IF('MissFill 1'!AV102/SUM('MissFill 1'!AV$2:AV104)&gt;0.01,"",IF('MissFill 1'!AV101/SUM('MissFill 1'!AV$2:AV104)&gt;0.01,"",DateEnded_5Day!$A104)))))))</f>
        <v/>
      </c>
      <c r="AX104" s="54" t="str">
        <f>IF($A104&lt;='All Results'!$B$4,"",IF(SUM('MissFill 1'!AW$2:AW104)=0,"",(IF('MissFill 1'!AW104/SUM('MissFill 1'!AW$2:AW104)&gt;0.01,"",IF('MissFill 1'!AW103/SUM('MissFill 1'!AW$2:AW104)&gt;0.01,"",IF('MissFill 1'!AW102/SUM('MissFill 1'!AW$2:AW104)&gt;0.01,"",IF('MissFill 1'!AW101/SUM('MissFill 1'!AW$2:AW104)&gt;0.01,"",DateEnded_5Day!$A104)))))))</f>
        <v/>
      </c>
    </row>
    <row r="105" spans="1:50" x14ac:dyDescent="0.25">
      <c r="A105" s="41">
        <v>44450</v>
      </c>
      <c r="B105" s="52">
        <v>254</v>
      </c>
      <c r="C105" s="54" t="str">
        <f>IF($A105&lt;='All Results'!$B$4,"",IF(SUM('MissFill 1'!B$2:B105)=0,"",(IF('MissFill 1'!B105/SUM('MissFill 1'!B$2:B105)&gt;0.01,"",IF('MissFill 1'!B104/SUM('MissFill 1'!B$2:B105)&gt;0.01,"",IF('MissFill 1'!B103/SUM('MissFill 1'!B$2:B105)&gt;0.01,"",IF('MissFill 1'!B102/SUM('MissFill 1'!B$2:B105)&gt;0.01,"",DateEnded_5Day!$A105)))))))</f>
        <v/>
      </c>
      <c r="D105" s="54" t="str">
        <f>IF($A105&lt;='All Results'!$B$4,"",IF(SUM('MissFill 1'!C$2:C105)=0,"",(IF('MissFill 1'!C105/SUM('MissFill 1'!C$2:C105)&gt;0.01,"",IF('MissFill 1'!C104/SUM('MissFill 1'!C$2:C105)&gt;0.01,"",IF('MissFill 1'!C103/SUM('MissFill 1'!C$2:C105)&gt;0.01,"",IF('MissFill 1'!C102/SUM('MissFill 1'!C$2:C105)&gt;0.01,"",DateEnded_5Day!$A105)))))))</f>
        <v/>
      </c>
      <c r="E105" s="54" t="str">
        <f>IF($A105&lt;='All Results'!$B$4,"",IF(SUM('MissFill 1'!D$2:D105)=0,"",(IF('MissFill 1'!D105/SUM('MissFill 1'!D$2:D105)&gt;0.01,"",IF('MissFill 1'!D104/SUM('MissFill 1'!D$2:D105)&gt;0.01,"",IF('MissFill 1'!D103/SUM('MissFill 1'!D$2:D105)&gt;0.01,"",IF('MissFill 1'!D102/SUM('MissFill 1'!D$2:D105)&gt;0.01,"",DateEnded_5Day!$A105)))))))</f>
        <v/>
      </c>
      <c r="F105" s="54" t="str">
        <f>IF($A105&lt;='All Results'!$B$4,"",IF(SUM('MissFill 1'!E$2:E105)=0,"",(IF('MissFill 1'!E105/SUM('MissFill 1'!E$2:E105)&gt;0.01,"",IF('MissFill 1'!E104/SUM('MissFill 1'!E$2:E105)&gt;0.01,"",IF('MissFill 1'!E103/SUM('MissFill 1'!E$2:E105)&gt;0.01,"",IF('MissFill 1'!E102/SUM('MissFill 1'!E$2:E105)&gt;0.01,"",DateEnded_5Day!$A105)))))))</f>
        <v/>
      </c>
      <c r="G105" s="54" t="str">
        <f>IF($A105&lt;='All Results'!$B$4,"",IF(SUM('MissFill 1'!F$2:F105)=0,"",(IF('MissFill 1'!F105/SUM('MissFill 1'!F$2:F105)&gt;0.01,"",IF('MissFill 1'!F104/SUM('MissFill 1'!F$2:F105)&gt;0.01,"",IF('MissFill 1'!F103/SUM('MissFill 1'!F$2:F105)&gt;0.01,"",IF('MissFill 1'!F102/SUM('MissFill 1'!F$2:F105)&gt;0.01,"",DateEnded_5Day!$A105)))))))</f>
        <v/>
      </c>
      <c r="H105" s="54" t="str">
        <f>IF($A105&lt;='All Results'!$B$4,"",IF(SUM('MissFill 1'!G$2:G105)=0,"",(IF('MissFill 1'!G105/SUM('MissFill 1'!G$2:G105)&gt;0.01,"",IF('MissFill 1'!G104/SUM('MissFill 1'!G$2:G105)&gt;0.01,"",IF('MissFill 1'!G103/SUM('MissFill 1'!G$2:G105)&gt;0.01,"",IF('MissFill 1'!G102/SUM('MissFill 1'!G$2:G105)&gt;0.01,"",DateEnded_5Day!$A105)))))))</f>
        <v/>
      </c>
      <c r="I105" s="54" t="str">
        <f>IF($A105&lt;='All Results'!$B$4,"",IF(SUM('MissFill 1'!H$2:H105)=0,"",(IF('MissFill 1'!H105/SUM('MissFill 1'!H$2:H105)&gt;0.01,"",IF('MissFill 1'!H104/SUM('MissFill 1'!H$2:H105)&gt;0.01,"",IF('MissFill 1'!H103/SUM('MissFill 1'!H$2:H105)&gt;0.01,"",IF('MissFill 1'!H102/SUM('MissFill 1'!H$2:H105)&gt;0.01,"",DateEnded_5Day!$A105)))))))</f>
        <v/>
      </c>
      <c r="J105" s="54" t="str">
        <f>IF($A105&lt;='All Results'!$B$4,"",IF(SUM('MissFill 1'!I$2:I105)=0,"",(IF('MissFill 1'!I105/SUM('MissFill 1'!I$2:I105)&gt;0.01,"",IF('MissFill 1'!I104/SUM('MissFill 1'!I$2:I105)&gt;0.01,"",IF('MissFill 1'!I103/SUM('MissFill 1'!I$2:I105)&gt;0.01,"",IF('MissFill 1'!I102/SUM('MissFill 1'!I$2:I105)&gt;0.01,"",DateEnded_5Day!$A105)))))))</f>
        <v/>
      </c>
      <c r="K105" s="54" t="str">
        <f>IF($A105&lt;='All Results'!$B$4,"",IF(SUM('MissFill 1'!J$2:J105)=0,"",(IF('MissFill 1'!J105/SUM('MissFill 1'!J$2:J105)&gt;0.01,"",IF('MissFill 1'!J104/SUM('MissFill 1'!J$2:J105)&gt;0.01,"",IF('MissFill 1'!J103/SUM('MissFill 1'!J$2:J105)&gt;0.01,"",IF('MissFill 1'!J102/SUM('MissFill 1'!J$2:J105)&gt;0.01,"",DateEnded_5Day!$A105)))))))</f>
        <v/>
      </c>
      <c r="L105" s="54" t="str">
        <f>IF($A105&lt;='All Results'!$B$4,"",IF(SUM('MissFill 1'!K$2:K105)=0,"",(IF('MissFill 1'!K105/SUM('MissFill 1'!K$2:K105)&gt;0.01,"",IF('MissFill 1'!K104/SUM('MissFill 1'!K$2:K105)&gt;0.01,"",IF('MissFill 1'!K103/SUM('MissFill 1'!K$2:K105)&gt;0.01,"",IF('MissFill 1'!K102/SUM('MissFill 1'!K$2:K105)&gt;0.01,"",DateEnded_5Day!$A105)))))))</f>
        <v/>
      </c>
      <c r="M105" s="54" t="str">
        <f>IF($A105&lt;='All Results'!$B$4,"",IF(SUM('MissFill 1'!L$2:L105)=0,"",(IF('MissFill 1'!L105/SUM('MissFill 1'!L$2:L105)&gt;0.01,"",IF('MissFill 1'!L104/SUM('MissFill 1'!L$2:L105)&gt;0.01,"",IF('MissFill 1'!L103/SUM('MissFill 1'!L$2:L105)&gt;0.01,"",IF('MissFill 1'!L102/SUM('MissFill 1'!L$2:L105)&gt;0.01,"",DateEnded_5Day!$A105)))))))</f>
        <v/>
      </c>
      <c r="N105" s="54" t="str">
        <f>IF($A105&lt;='All Results'!$B$4,"",IF(SUM('MissFill 1'!M$2:M105)=0,"",(IF('MissFill 1'!M105/SUM('MissFill 1'!M$2:M105)&gt;0.01,"",IF('MissFill 1'!M104/SUM('MissFill 1'!M$2:M105)&gt;0.01,"",IF('MissFill 1'!M103/SUM('MissFill 1'!M$2:M105)&gt;0.01,"",IF('MissFill 1'!M102/SUM('MissFill 1'!M$2:M105)&gt;0.01,"",DateEnded_5Day!$A105)))))))</f>
        <v/>
      </c>
      <c r="O105" s="54" t="str">
        <f>IF($A105&lt;='All Results'!$B$4,"",IF(SUM('MissFill 1'!N$2:N105)=0,"",(IF('MissFill 1'!N105/SUM('MissFill 1'!N$2:N105)&gt;0.01,"",IF('MissFill 1'!N104/SUM('MissFill 1'!N$2:N105)&gt;0.01,"",IF('MissFill 1'!N103/SUM('MissFill 1'!N$2:N105)&gt;0.01,"",IF('MissFill 1'!N102/SUM('MissFill 1'!N$2:N105)&gt;0.01,"",DateEnded_5Day!$A105)))))))</f>
        <v/>
      </c>
      <c r="P105" s="54" t="str">
        <f>IF($A105&lt;='All Results'!$B$4,"",IF(SUM('MissFill 1'!O$2:O105)=0,"",(IF('MissFill 1'!O105/SUM('MissFill 1'!O$2:O105)&gt;0.01,"",IF('MissFill 1'!O104/SUM('MissFill 1'!O$2:O105)&gt;0.01,"",IF('MissFill 1'!O103/SUM('MissFill 1'!O$2:O105)&gt;0.01,"",IF('MissFill 1'!O102/SUM('MissFill 1'!O$2:O105)&gt;0.01,"",DateEnded_5Day!$A105)))))))</f>
        <v/>
      </c>
      <c r="Q105" s="54" t="str">
        <f>IF($A105&lt;='All Results'!$B$4,"",IF(SUM('MissFill 1'!P$2:P105)=0,"",(IF('MissFill 1'!P105/SUM('MissFill 1'!P$2:P105)&gt;0.01,"",IF('MissFill 1'!P104/SUM('MissFill 1'!P$2:P105)&gt;0.01,"",IF('MissFill 1'!P103/SUM('MissFill 1'!P$2:P105)&gt;0.01,"",IF('MissFill 1'!P102/SUM('MissFill 1'!P$2:P105)&gt;0.01,"",DateEnded_5Day!$A105)))))))</f>
        <v/>
      </c>
      <c r="R105" s="54" t="str">
        <f>IF($A105&lt;='All Results'!$B$4,"",IF(SUM('MissFill 1'!Q$2:Q105)=0,"",(IF('MissFill 1'!Q105/SUM('MissFill 1'!Q$2:Q105)&gt;0.01,"",IF('MissFill 1'!Q104/SUM('MissFill 1'!Q$2:Q105)&gt;0.01,"",IF('MissFill 1'!Q103/SUM('MissFill 1'!Q$2:Q105)&gt;0.01,"",IF('MissFill 1'!Q102/SUM('MissFill 1'!Q$2:Q105)&gt;0.01,"",DateEnded_5Day!$A105)))))))</f>
        <v/>
      </c>
      <c r="S105" s="54" t="str">
        <f>IF($A105&lt;='All Results'!$B$4,"",IF(SUM('MissFill 1'!R$2:R105)=0,"",(IF('MissFill 1'!R105/SUM('MissFill 1'!R$2:R105)&gt;0.01,"",IF('MissFill 1'!R104/SUM('MissFill 1'!R$2:R105)&gt;0.01,"",IF('MissFill 1'!R103/SUM('MissFill 1'!R$2:R105)&gt;0.01,"",IF('MissFill 1'!R102/SUM('MissFill 1'!R$2:R105)&gt;0.01,"",DateEnded_5Day!$A105)))))))</f>
        <v/>
      </c>
      <c r="T105" s="54" t="str">
        <f>IF($A105&lt;='All Results'!$B$4,"",IF(SUM('MissFill 1'!S$2:S105)=0,"",(IF('MissFill 1'!S105/SUM('MissFill 1'!S$2:S105)&gt;0.01,"",IF('MissFill 1'!S104/SUM('MissFill 1'!S$2:S105)&gt;0.01,"",IF('MissFill 1'!S103/SUM('MissFill 1'!S$2:S105)&gt;0.01,"",IF('MissFill 1'!S102/SUM('MissFill 1'!S$2:S105)&gt;0.01,"",DateEnded_5Day!$A105)))))))</f>
        <v/>
      </c>
      <c r="U105" s="54" t="str">
        <f>IF($A105&lt;='All Results'!$B$4,"",IF(SUM('MissFill 1'!T$2:T105)=0,"",(IF('MissFill 1'!T105/SUM('MissFill 1'!T$2:T105)&gt;0.01,"",IF('MissFill 1'!T104/SUM('MissFill 1'!T$2:T105)&gt;0.01,"",IF('MissFill 1'!T103/SUM('MissFill 1'!T$2:T105)&gt;0.01,"",IF('MissFill 1'!T102/SUM('MissFill 1'!T$2:T105)&gt;0.01,"",DateEnded_5Day!$A105)))))))</f>
        <v/>
      </c>
      <c r="V105" s="54" t="str">
        <f>IF($A105&lt;='All Results'!$B$4,"",IF(SUM('MissFill 1'!U$2:U105)=0,"",(IF('MissFill 1'!U105/SUM('MissFill 1'!U$2:U105)&gt;0.01,"",IF('MissFill 1'!U104/SUM('MissFill 1'!U$2:U105)&gt;0.01,"",IF('MissFill 1'!U103/SUM('MissFill 1'!U$2:U105)&gt;0.01,"",IF('MissFill 1'!U102/SUM('MissFill 1'!U$2:U105)&gt;0.01,"",DateEnded_5Day!$A105)))))))</f>
        <v/>
      </c>
      <c r="W105" s="54" t="str">
        <f>IF($A105&lt;='All Results'!$B$4,"",IF(SUM('MissFill 1'!V$2:V105)=0,"",(IF('MissFill 1'!V105/SUM('MissFill 1'!V$2:V105)&gt;0.01,"",IF('MissFill 1'!V104/SUM('MissFill 1'!V$2:V105)&gt;0.01,"",IF('MissFill 1'!V103/SUM('MissFill 1'!V$2:V105)&gt;0.01,"",IF('MissFill 1'!V102/SUM('MissFill 1'!V$2:V105)&gt;0.01,"",DateEnded_5Day!$A105)))))))</f>
        <v/>
      </c>
      <c r="X105" s="54" t="str">
        <f>IF($A105&lt;='All Results'!$B$4,"",IF(SUM('MissFill 1'!W$2:W105)=0,"",(IF('MissFill 1'!W105/SUM('MissFill 1'!W$2:W105)&gt;0.01,"",IF('MissFill 1'!W104/SUM('MissFill 1'!W$2:W105)&gt;0.01,"",IF('MissFill 1'!W103/SUM('MissFill 1'!W$2:W105)&gt;0.01,"",IF('MissFill 1'!W102/SUM('MissFill 1'!W$2:W105)&gt;0.01,"",DateEnded_5Day!$A105)))))))</f>
        <v/>
      </c>
      <c r="Y105" s="54" t="str">
        <f>IF($A105&lt;='All Results'!$B$4,"",IF(SUM('MissFill 1'!X$2:X105)=0,"",(IF('MissFill 1'!X105/SUM('MissFill 1'!X$2:X105)&gt;0.01,"",IF('MissFill 1'!X104/SUM('MissFill 1'!X$2:X105)&gt;0.01,"",IF('MissFill 1'!X103/SUM('MissFill 1'!X$2:X105)&gt;0.01,"",IF('MissFill 1'!X102/SUM('MissFill 1'!X$2:X105)&gt;0.01,"",DateEnded_5Day!$A105)))))))</f>
        <v/>
      </c>
      <c r="Z105" s="54" t="str">
        <f>IF($A105&lt;='All Results'!$B$4,"",IF(SUM('MissFill 1'!Y$2:Y105)=0,"",(IF('MissFill 1'!Y105/SUM('MissFill 1'!Y$2:Y105)&gt;0.01,"",IF('MissFill 1'!Y104/SUM('MissFill 1'!Y$2:Y105)&gt;0.01,"",IF('MissFill 1'!Y103/SUM('MissFill 1'!Y$2:Y105)&gt;0.01,"",IF('MissFill 1'!Y102/SUM('MissFill 1'!Y$2:Y105)&gt;0.01,"",DateEnded_5Day!$A105)))))))</f>
        <v/>
      </c>
      <c r="AA105" s="54" t="str">
        <f>IF($A105&lt;='All Results'!$B$4,"",IF(SUM('MissFill 1'!Z$2:Z105)=0,"",(IF('MissFill 1'!Z105/SUM('MissFill 1'!Z$2:Z105)&gt;0.01,"",IF('MissFill 1'!Z104/SUM('MissFill 1'!Z$2:Z105)&gt;0.01,"",IF('MissFill 1'!Z103/SUM('MissFill 1'!Z$2:Z105)&gt;0.01,"",IF('MissFill 1'!Z102/SUM('MissFill 1'!Z$2:Z105)&gt;0.01,"",DateEnded_5Day!$A105)))))))</f>
        <v/>
      </c>
      <c r="AB105" s="54" t="str">
        <f>IF($A105&lt;='All Results'!$B$4,"",IF(SUM('MissFill 1'!AA$2:AA105)=0,"",(IF('MissFill 1'!AA105/SUM('MissFill 1'!AA$2:AA105)&gt;0.01,"",IF('MissFill 1'!AA104/SUM('MissFill 1'!AA$2:AA105)&gt;0.01,"",IF('MissFill 1'!AA103/SUM('MissFill 1'!AA$2:AA105)&gt;0.01,"",IF('MissFill 1'!AA102/SUM('MissFill 1'!AA$2:AA105)&gt;0.01,"",DateEnded_5Day!$A105)))))))</f>
        <v/>
      </c>
      <c r="AC105" s="54" t="str">
        <f>IF($A105&lt;='All Results'!$B$4,"",IF(SUM('MissFill 1'!AB$2:AB105)=0,"",(IF('MissFill 1'!AB105/SUM('MissFill 1'!AB$2:AB105)&gt;0.01,"",IF('MissFill 1'!AB104/SUM('MissFill 1'!AB$2:AB105)&gt;0.01,"",IF('MissFill 1'!AB103/SUM('MissFill 1'!AB$2:AB105)&gt;0.01,"",IF('MissFill 1'!AB102/SUM('MissFill 1'!AB$2:AB105)&gt;0.01,"",DateEnded_5Day!$A105)))))))</f>
        <v/>
      </c>
      <c r="AD105" s="54" t="str">
        <f>IF($A105&lt;='All Results'!$B$4,"",IF(SUM('MissFill 1'!AC$2:AC105)=0,"",(IF('MissFill 1'!AC105/SUM('MissFill 1'!AC$2:AC105)&gt;0.01,"",IF('MissFill 1'!AC104/SUM('MissFill 1'!AC$2:AC105)&gt;0.01,"",IF('MissFill 1'!AC103/SUM('MissFill 1'!AC$2:AC105)&gt;0.01,"",IF('MissFill 1'!AC102/SUM('MissFill 1'!AC$2:AC105)&gt;0.01,"",DateEnded_5Day!$A105)))))))</f>
        <v/>
      </c>
      <c r="AE105" s="54" t="str">
        <f>IF($A105&lt;='All Results'!$B$4,"",IF(SUM('MissFill 1'!AD$2:AD105)=0,"",(IF('MissFill 1'!AD105/SUM('MissFill 1'!AD$2:AD105)&gt;0.01,"",IF('MissFill 1'!AD104/SUM('MissFill 1'!AD$2:AD105)&gt;0.01,"",IF('MissFill 1'!AD103/SUM('MissFill 1'!AD$2:AD105)&gt;0.01,"",IF('MissFill 1'!AD102/SUM('MissFill 1'!AD$2:AD105)&gt;0.01,"",DateEnded_5Day!$A105)))))))</f>
        <v/>
      </c>
      <c r="AF105" s="54" t="str">
        <f>IF($A105&lt;='All Results'!$B$4,"",IF(SUM('MissFill 1'!AE$2:AE105)=0,"",(IF('MissFill 1'!AE105/SUM('MissFill 1'!AE$2:AE105)&gt;0.01,"",IF('MissFill 1'!AE104/SUM('MissFill 1'!AE$2:AE105)&gt;0.01,"",IF('MissFill 1'!AE103/SUM('MissFill 1'!AE$2:AE105)&gt;0.01,"",IF('MissFill 1'!AE102/SUM('MissFill 1'!AE$2:AE105)&gt;0.01,"",DateEnded_5Day!$A105)))))))</f>
        <v/>
      </c>
      <c r="AG105" s="54" t="str">
        <f>IF($A105&lt;='All Results'!$B$4,"",IF(SUM('MissFill 1'!AF$2:AF105)=0,"",(IF('MissFill 1'!AF105/SUM('MissFill 1'!AF$2:AF105)&gt;0.01,"",IF('MissFill 1'!AF104/SUM('MissFill 1'!AF$2:AF105)&gt;0.01,"",IF('MissFill 1'!AF103/SUM('MissFill 1'!AF$2:AF105)&gt;0.01,"",IF('MissFill 1'!AF102/SUM('MissFill 1'!AF$2:AF105)&gt;0.01,"",DateEnded_5Day!$A105)))))))</f>
        <v/>
      </c>
      <c r="AH105" s="54" t="str">
        <f>IF($A105&lt;='All Results'!$B$4,"",IF(SUM('MissFill 1'!AG$2:AG105)=0,"",(IF('MissFill 1'!AG105/SUM('MissFill 1'!AG$2:AG105)&gt;0.01,"",IF('MissFill 1'!AG104/SUM('MissFill 1'!AG$2:AG105)&gt;0.01,"",IF('MissFill 1'!AG103/SUM('MissFill 1'!AG$2:AG105)&gt;0.01,"",IF('MissFill 1'!AG102/SUM('MissFill 1'!AG$2:AG105)&gt;0.01,"",DateEnded_5Day!$A105)))))))</f>
        <v/>
      </c>
      <c r="AI105" s="54" t="str">
        <f>IF($A105&lt;='All Results'!$B$4,"",IF(SUM('MissFill 1'!AH$2:AH105)=0,"",(IF('MissFill 1'!AH105/SUM('MissFill 1'!AH$2:AH105)&gt;0.01,"",IF('MissFill 1'!AH104/SUM('MissFill 1'!AH$2:AH105)&gt;0.01,"",IF('MissFill 1'!AH103/SUM('MissFill 1'!AH$2:AH105)&gt;0.01,"",IF('MissFill 1'!AH102/SUM('MissFill 1'!AH$2:AH105)&gt;0.01,"",DateEnded_5Day!$A105)))))))</f>
        <v/>
      </c>
      <c r="AJ105" s="54" t="str">
        <f>IF($A105&lt;='All Results'!$B$4,"",IF(SUM('MissFill 1'!AI$2:AI105)=0,"",(IF('MissFill 1'!AI105/SUM('MissFill 1'!AI$2:AI105)&gt;0.01,"",IF('MissFill 1'!AI104/SUM('MissFill 1'!AI$2:AI105)&gt;0.01,"",IF('MissFill 1'!AI103/SUM('MissFill 1'!AI$2:AI105)&gt;0.01,"",IF('MissFill 1'!AI102/SUM('MissFill 1'!AI$2:AI105)&gt;0.01,"",DateEnded_5Day!$A105)))))))</f>
        <v/>
      </c>
      <c r="AK105" s="54" t="str">
        <f>IF($A105&lt;='All Results'!$B$4,"",IF(SUM('MissFill 1'!AJ$2:AJ105)=0,"",(IF('MissFill 1'!AJ105/SUM('MissFill 1'!AJ$2:AJ105)&gt;0.01,"",IF('MissFill 1'!AJ104/SUM('MissFill 1'!AJ$2:AJ105)&gt;0.01,"",IF('MissFill 1'!AJ103/SUM('MissFill 1'!AJ$2:AJ105)&gt;0.01,"",IF('MissFill 1'!AJ102/SUM('MissFill 1'!AJ$2:AJ105)&gt;0.01,"",DateEnded_5Day!$A105)))))))</f>
        <v/>
      </c>
      <c r="AL105" s="54" t="str">
        <f>IF($A105&lt;='All Results'!$B$4,"",IF(SUM('MissFill 1'!AK$2:AK105)=0,"",(IF('MissFill 1'!AK105/SUM('MissFill 1'!AK$2:AK105)&gt;0.01,"",IF('MissFill 1'!AK104/SUM('MissFill 1'!AK$2:AK105)&gt;0.01,"",IF('MissFill 1'!AK103/SUM('MissFill 1'!AK$2:AK105)&gt;0.01,"",IF('MissFill 1'!AK102/SUM('MissFill 1'!AK$2:AK105)&gt;0.01,"",DateEnded_5Day!$A105)))))))</f>
        <v/>
      </c>
      <c r="AM105" s="54" t="str">
        <f>IF($A105&lt;='All Results'!$B$4,"",IF(SUM('MissFill 1'!AL$2:AL105)=0,"",(IF('MissFill 1'!AL105/SUM('MissFill 1'!AL$2:AL105)&gt;0.01,"",IF('MissFill 1'!AL104/SUM('MissFill 1'!AL$2:AL105)&gt;0.01,"",IF('MissFill 1'!AL103/SUM('MissFill 1'!AL$2:AL105)&gt;0.01,"",IF('MissFill 1'!AL102/SUM('MissFill 1'!AL$2:AL105)&gt;0.01,"",DateEnded_5Day!$A105)))))))</f>
        <v/>
      </c>
      <c r="AN105" s="54" t="str">
        <f>IF($A105&lt;='All Results'!$B$4,"",IF(SUM('MissFill 1'!AM$2:AM105)=0,"",(IF('MissFill 1'!AM105/SUM('MissFill 1'!AM$2:AM105)&gt;0.01,"",IF('MissFill 1'!AM104/SUM('MissFill 1'!AM$2:AM105)&gt;0.01,"",IF('MissFill 1'!AM103/SUM('MissFill 1'!AM$2:AM105)&gt;0.01,"",IF('MissFill 1'!AM102/SUM('MissFill 1'!AM$2:AM105)&gt;0.01,"",DateEnded_5Day!$A105)))))))</f>
        <v/>
      </c>
      <c r="AO105" s="54" t="str">
        <f>IF($A105&lt;='All Results'!$B$4,"",IF(SUM('MissFill 1'!AN$2:AN105)=0,"",(IF('MissFill 1'!AN105/SUM('MissFill 1'!AN$2:AN105)&gt;0.01,"",IF('MissFill 1'!AN104/SUM('MissFill 1'!AN$2:AN105)&gt;0.01,"",IF('MissFill 1'!AN103/SUM('MissFill 1'!AN$2:AN105)&gt;0.01,"",IF('MissFill 1'!AN102/SUM('MissFill 1'!AN$2:AN105)&gt;0.01,"",DateEnded_5Day!$A105)))))))</f>
        <v/>
      </c>
      <c r="AP105" s="54" t="str">
        <f>IF($A105&lt;='All Results'!$B$4,"",IF(SUM('MissFill 1'!AO$2:AO105)=0,"",(IF('MissFill 1'!AO105/SUM('MissFill 1'!AO$2:AO105)&gt;0.01,"",IF('MissFill 1'!AO104/SUM('MissFill 1'!AO$2:AO105)&gt;0.01,"",IF('MissFill 1'!AO103/SUM('MissFill 1'!AO$2:AO105)&gt;0.01,"",IF('MissFill 1'!AO102/SUM('MissFill 1'!AO$2:AO105)&gt;0.01,"",DateEnded_5Day!$A105)))))))</f>
        <v/>
      </c>
      <c r="AQ105" s="54" t="str">
        <f>IF($A105&lt;='All Results'!$B$4,"",IF(SUM('MissFill 1'!AP$2:AP105)=0,"",(IF('MissFill 1'!AP105/SUM('MissFill 1'!AP$2:AP105)&gt;0.01,"",IF('MissFill 1'!AP104/SUM('MissFill 1'!AP$2:AP105)&gt;0.01,"",IF('MissFill 1'!AP103/SUM('MissFill 1'!AP$2:AP105)&gt;0.01,"",IF('MissFill 1'!AP102/SUM('MissFill 1'!AP$2:AP105)&gt;0.01,"",DateEnded_5Day!$A105)))))))</f>
        <v/>
      </c>
      <c r="AR105" s="54" t="str">
        <f>IF($A105&lt;='All Results'!$B$4,"",IF(SUM('MissFill 1'!AQ$2:AQ105)=0,"",(IF('MissFill 1'!AQ105/SUM('MissFill 1'!AQ$2:AQ105)&gt;0.01,"",IF('MissFill 1'!AQ104/SUM('MissFill 1'!AQ$2:AQ105)&gt;0.01,"",IF('MissFill 1'!AQ103/SUM('MissFill 1'!AQ$2:AQ105)&gt;0.01,"",IF('MissFill 1'!AQ102/SUM('MissFill 1'!AQ$2:AQ105)&gt;0.01,"",DateEnded_5Day!$A105)))))))</f>
        <v/>
      </c>
      <c r="AS105" s="54" t="str">
        <f>IF($A105&lt;='All Results'!$B$4,"",IF(SUM('MissFill 1'!AR$2:AR105)=0,"",(IF('MissFill 1'!AR105/SUM('MissFill 1'!AR$2:AR105)&gt;0.01,"",IF('MissFill 1'!AR104/SUM('MissFill 1'!AR$2:AR105)&gt;0.01,"",IF('MissFill 1'!AR103/SUM('MissFill 1'!AR$2:AR105)&gt;0.01,"",IF('MissFill 1'!AR102/SUM('MissFill 1'!AR$2:AR105)&gt;0.01,"",DateEnded_5Day!$A105)))))))</f>
        <v/>
      </c>
      <c r="AT105" s="54" t="str">
        <f>IF($A105&lt;='All Results'!$B$4,"",IF(SUM('MissFill 1'!AS$2:AS105)=0,"",(IF('MissFill 1'!AS105/SUM('MissFill 1'!AS$2:AS105)&gt;0.01,"",IF('MissFill 1'!AS104/SUM('MissFill 1'!AS$2:AS105)&gt;0.01,"",IF('MissFill 1'!AS103/SUM('MissFill 1'!AS$2:AS105)&gt;0.01,"",IF('MissFill 1'!AS102/SUM('MissFill 1'!AS$2:AS105)&gt;0.01,"",DateEnded_5Day!$A105)))))))</f>
        <v/>
      </c>
      <c r="AU105" s="54" t="str">
        <f>IF($A105&lt;='All Results'!$B$4,"",IF(SUM('MissFill 1'!AT$2:AT105)=0,"",(IF('MissFill 1'!AT105/SUM('MissFill 1'!AT$2:AT105)&gt;0.01,"",IF('MissFill 1'!AT104/SUM('MissFill 1'!AT$2:AT105)&gt;0.01,"",IF('MissFill 1'!AT103/SUM('MissFill 1'!AT$2:AT105)&gt;0.01,"",IF('MissFill 1'!AT102/SUM('MissFill 1'!AT$2:AT105)&gt;0.01,"",DateEnded_5Day!$A105)))))))</f>
        <v/>
      </c>
      <c r="AV105" s="54" t="str">
        <f>IF($A105&lt;='All Results'!$B$4,"",IF(SUM('MissFill 1'!AU$2:AU105)=0,"",(IF('MissFill 1'!AU105/SUM('MissFill 1'!AU$2:AU105)&gt;0.01,"",IF('MissFill 1'!AU104/SUM('MissFill 1'!AU$2:AU105)&gt;0.01,"",IF('MissFill 1'!AU103/SUM('MissFill 1'!AU$2:AU105)&gt;0.01,"",IF('MissFill 1'!AU102/SUM('MissFill 1'!AU$2:AU105)&gt;0.01,"",DateEnded_5Day!$A105)))))))</f>
        <v/>
      </c>
      <c r="AW105" s="54" t="str">
        <f>IF($A105&lt;='All Results'!$B$4,"",IF(SUM('MissFill 1'!AV$2:AV105)=0,"",(IF('MissFill 1'!AV105/SUM('MissFill 1'!AV$2:AV105)&gt;0.01,"",IF('MissFill 1'!AV104/SUM('MissFill 1'!AV$2:AV105)&gt;0.01,"",IF('MissFill 1'!AV103/SUM('MissFill 1'!AV$2:AV105)&gt;0.01,"",IF('MissFill 1'!AV102/SUM('MissFill 1'!AV$2:AV105)&gt;0.01,"",DateEnded_5Day!$A105)))))))</f>
        <v/>
      </c>
      <c r="AX105" s="54" t="str">
        <f>IF($A105&lt;='All Results'!$B$4,"",IF(SUM('MissFill 1'!AW$2:AW105)=0,"",(IF('MissFill 1'!AW105/SUM('MissFill 1'!AW$2:AW105)&gt;0.01,"",IF('MissFill 1'!AW104/SUM('MissFill 1'!AW$2:AW105)&gt;0.01,"",IF('MissFill 1'!AW103/SUM('MissFill 1'!AW$2:AW105)&gt;0.01,"",IF('MissFill 1'!AW102/SUM('MissFill 1'!AW$2:AW105)&gt;0.01,"",DateEnded_5Day!$A105)))))))</f>
        <v/>
      </c>
    </row>
    <row r="106" spans="1:50" x14ac:dyDescent="0.25">
      <c r="A106" s="41">
        <v>44451</v>
      </c>
      <c r="B106" s="52">
        <v>255</v>
      </c>
      <c r="C106" s="54" t="str">
        <f>IF($A106&lt;='All Results'!$B$4,"",IF(SUM('MissFill 1'!B$2:B106)=0,"",(IF('MissFill 1'!B106/SUM('MissFill 1'!B$2:B106)&gt;0.01,"",IF('MissFill 1'!B105/SUM('MissFill 1'!B$2:B106)&gt;0.01,"",IF('MissFill 1'!B104/SUM('MissFill 1'!B$2:B106)&gt;0.01,"",IF('MissFill 1'!B103/SUM('MissFill 1'!B$2:B106)&gt;0.01,"",DateEnded_5Day!$A106)))))))</f>
        <v/>
      </c>
      <c r="D106" s="54" t="str">
        <f>IF($A106&lt;='All Results'!$B$4,"",IF(SUM('MissFill 1'!C$2:C106)=0,"",(IF('MissFill 1'!C106/SUM('MissFill 1'!C$2:C106)&gt;0.01,"",IF('MissFill 1'!C105/SUM('MissFill 1'!C$2:C106)&gt;0.01,"",IF('MissFill 1'!C104/SUM('MissFill 1'!C$2:C106)&gt;0.01,"",IF('MissFill 1'!C103/SUM('MissFill 1'!C$2:C106)&gt;0.01,"",DateEnded_5Day!$A106)))))))</f>
        <v/>
      </c>
      <c r="E106" s="54" t="str">
        <f>IF($A106&lt;='All Results'!$B$4,"",IF(SUM('MissFill 1'!D$2:D106)=0,"",(IF('MissFill 1'!D106/SUM('MissFill 1'!D$2:D106)&gt;0.01,"",IF('MissFill 1'!D105/SUM('MissFill 1'!D$2:D106)&gt;0.01,"",IF('MissFill 1'!D104/SUM('MissFill 1'!D$2:D106)&gt;0.01,"",IF('MissFill 1'!D103/SUM('MissFill 1'!D$2:D106)&gt;0.01,"",DateEnded_5Day!$A106)))))))</f>
        <v/>
      </c>
      <c r="F106" s="54" t="str">
        <f>IF($A106&lt;='All Results'!$B$4,"",IF(SUM('MissFill 1'!E$2:E106)=0,"",(IF('MissFill 1'!E106/SUM('MissFill 1'!E$2:E106)&gt;0.01,"",IF('MissFill 1'!E105/SUM('MissFill 1'!E$2:E106)&gt;0.01,"",IF('MissFill 1'!E104/SUM('MissFill 1'!E$2:E106)&gt;0.01,"",IF('MissFill 1'!E103/SUM('MissFill 1'!E$2:E106)&gt;0.01,"",DateEnded_5Day!$A106)))))))</f>
        <v/>
      </c>
      <c r="G106" s="54" t="str">
        <f>IF($A106&lt;='All Results'!$B$4,"",IF(SUM('MissFill 1'!F$2:F106)=0,"",(IF('MissFill 1'!F106/SUM('MissFill 1'!F$2:F106)&gt;0.01,"",IF('MissFill 1'!F105/SUM('MissFill 1'!F$2:F106)&gt;0.01,"",IF('MissFill 1'!F104/SUM('MissFill 1'!F$2:F106)&gt;0.01,"",IF('MissFill 1'!F103/SUM('MissFill 1'!F$2:F106)&gt;0.01,"",DateEnded_5Day!$A106)))))))</f>
        <v/>
      </c>
      <c r="H106" s="54" t="str">
        <f>IF($A106&lt;='All Results'!$B$4,"",IF(SUM('MissFill 1'!G$2:G106)=0,"",(IF('MissFill 1'!G106/SUM('MissFill 1'!G$2:G106)&gt;0.01,"",IF('MissFill 1'!G105/SUM('MissFill 1'!G$2:G106)&gt;0.01,"",IF('MissFill 1'!G104/SUM('MissFill 1'!G$2:G106)&gt;0.01,"",IF('MissFill 1'!G103/SUM('MissFill 1'!G$2:G106)&gt;0.01,"",DateEnded_5Day!$A106)))))))</f>
        <v/>
      </c>
      <c r="I106" s="54" t="str">
        <f>IF($A106&lt;='All Results'!$B$4,"",IF(SUM('MissFill 1'!H$2:H106)=0,"",(IF('MissFill 1'!H106/SUM('MissFill 1'!H$2:H106)&gt;0.01,"",IF('MissFill 1'!H105/SUM('MissFill 1'!H$2:H106)&gt;0.01,"",IF('MissFill 1'!H104/SUM('MissFill 1'!H$2:H106)&gt;0.01,"",IF('MissFill 1'!H103/SUM('MissFill 1'!H$2:H106)&gt;0.01,"",DateEnded_5Day!$A106)))))))</f>
        <v/>
      </c>
      <c r="J106" s="54" t="str">
        <f>IF($A106&lt;='All Results'!$B$4,"",IF(SUM('MissFill 1'!I$2:I106)=0,"",(IF('MissFill 1'!I106/SUM('MissFill 1'!I$2:I106)&gt;0.01,"",IF('MissFill 1'!I105/SUM('MissFill 1'!I$2:I106)&gt;0.01,"",IF('MissFill 1'!I104/SUM('MissFill 1'!I$2:I106)&gt;0.01,"",IF('MissFill 1'!I103/SUM('MissFill 1'!I$2:I106)&gt;0.01,"",DateEnded_5Day!$A106)))))))</f>
        <v/>
      </c>
      <c r="K106" s="54" t="str">
        <f>IF($A106&lt;='All Results'!$B$4,"",IF(SUM('MissFill 1'!J$2:J106)=0,"",(IF('MissFill 1'!J106/SUM('MissFill 1'!J$2:J106)&gt;0.01,"",IF('MissFill 1'!J105/SUM('MissFill 1'!J$2:J106)&gt;0.01,"",IF('MissFill 1'!J104/SUM('MissFill 1'!J$2:J106)&gt;0.01,"",IF('MissFill 1'!J103/SUM('MissFill 1'!J$2:J106)&gt;0.01,"",DateEnded_5Day!$A106)))))))</f>
        <v/>
      </c>
      <c r="L106" s="54" t="str">
        <f>IF($A106&lt;='All Results'!$B$4,"",IF(SUM('MissFill 1'!K$2:K106)=0,"",(IF('MissFill 1'!K106/SUM('MissFill 1'!K$2:K106)&gt;0.01,"",IF('MissFill 1'!K105/SUM('MissFill 1'!K$2:K106)&gt;0.01,"",IF('MissFill 1'!K104/SUM('MissFill 1'!K$2:K106)&gt;0.01,"",IF('MissFill 1'!K103/SUM('MissFill 1'!K$2:K106)&gt;0.01,"",DateEnded_5Day!$A106)))))))</f>
        <v/>
      </c>
      <c r="M106" s="54" t="str">
        <f>IF($A106&lt;='All Results'!$B$4,"",IF(SUM('MissFill 1'!L$2:L106)=0,"",(IF('MissFill 1'!L106/SUM('MissFill 1'!L$2:L106)&gt;0.01,"",IF('MissFill 1'!L105/SUM('MissFill 1'!L$2:L106)&gt;0.01,"",IF('MissFill 1'!L104/SUM('MissFill 1'!L$2:L106)&gt;0.01,"",IF('MissFill 1'!L103/SUM('MissFill 1'!L$2:L106)&gt;0.01,"",DateEnded_5Day!$A106)))))))</f>
        <v/>
      </c>
      <c r="N106" s="54" t="str">
        <f>IF($A106&lt;='All Results'!$B$4,"",IF(SUM('MissFill 1'!M$2:M106)=0,"",(IF('MissFill 1'!M106/SUM('MissFill 1'!M$2:M106)&gt;0.01,"",IF('MissFill 1'!M105/SUM('MissFill 1'!M$2:M106)&gt;0.01,"",IF('MissFill 1'!M104/SUM('MissFill 1'!M$2:M106)&gt;0.01,"",IF('MissFill 1'!M103/SUM('MissFill 1'!M$2:M106)&gt;0.01,"",DateEnded_5Day!$A106)))))))</f>
        <v/>
      </c>
      <c r="O106" s="54" t="str">
        <f>IF($A106&lt;='All Results'!$B$4,"",IF(SUM('MissFill 1'!N$2:N106)=0,"",(IF('MissFill 1'!N106/SUM('MissFill 1'!N$2:N106)&gt;0.01,"",IF('MissFill 1'!N105/SUM('MissFill 1'!N$2:N106)&gt;0.01,"",IF('MissFill 1'!N104/SUM('MissFill 1'!N$2:N106)&gt;0.01,"",IF('MissFill 1'!N103/SUM('MissFill 1'!N$2:N106)&gt;0.01,"",DateEnded_5Day!$A106)))))))</f>
        <v/>
      </c>
      <c r="P106" s="54" t="str">
        <f>IF($A106&lt;='All Results'!$B$4,"",IF(SUM('MissFill 1'!O$2:O106)=0,"",(IF('MissFill 1'!O106/SUM('MissFill 1'!O$2:O106)&gt;0.01,"",IF('MissFill 1'!O105/SUM('MissFill 1'!O$2:O106)&gt;0.01,"",IF('MissFill 1'!O104/SUM('MissFill 1'!O$2:O106)&gt;0.01,"",IF('MissFill 1'!O103/SUM('MissFill 1'!O$2:O106)&gt;0.01,"",DateEnded_5Day!$A106)))))))</f>
        <v/>
      </c>
      <c r="Q106" s="54" t="str">
        <f>IF($A106&lt;='All Results'!$B$4,"",IF(SUM('MissFill 1'!P$2:P106)=0,"",(IF('MissFill 1'!P106/SUM('MissFill 1'!P$2:P106)&gt;0.01,"",IF('MissFill 1'!P105/SUM('MissFill 1'!P$2:P106)&gt;0.01,"",IF('MissFill 1'!P104/SUM('MissFill 1'!P$2:P106)&gt;0.01,"",IF('MissFill 1'!P103/SUM('MissFill 1'!P$2:P106)&gt;0.01,"",DateEnded_5Day!$A106)))))))</f>
        <v/>
      </c>
      <c r="R106" s="54" t="str">
        <f>IF($A106&lt;='All Results'!$B$4,"",IF(SUM('MissFill 1'!Q$2:Q106)=0,"",(IF('MissFill 1'!Q106/SUM('MissFill 1'!Q$2:Q106)&gt;0.01,"",IF('MissFill 1'!Q105/SUM('MissFill 1'!Q$2:Q106)&gt;0.01,"",IF('MissFill 1'!Q104/SUM('MissFill 1'!Q$2:Q106)&gt;0.01,"",IF('MissFill 1'!Q103/SUM('MissFill 1'!Q$2:Q106)&gt;0.01,"",DateEnded_5Day!$A106)))))))</f>
        <v/>
      </c>
      <c r="S106" s="54" t="str">
        <f>IF($A106&lt;='All Results'!$B$4,"",IF(SUM('MissFill 1'!R$2:R106)=0,"",(IF('MissFill 1'!R106/SUM('MissFill 1'!R$2:R106)&gt;0.01,"",IF('MissFill 1'!R105/SUM('MissFill 1'!R$2:R106)&gt;0.01,"",IF('MissFill 1'!R104/SUM('MissFill 1'!R$2:R106)&gt;0.01,"",IF('MissFill 1'!R103/SUM('MissFill 1'!R$2:R106)&gt;0.01,"",DateEnded_5Day!$A106)))))))</f>
        <v/>
      </c>
      <c r="T106" s="54" t="str">
        <f>IF($A106&lt;='All Results'!$B$4,"",IF(SUM('MissFill 1'!S$2:S106)=0,"",(IF('MissFill 1'!S106/SUM('MissFill 1'!S$2:S106)&gt;0.01,"",IF('MissFill 1'!S105/SUM('MissFill 1'!S$2:S106)&gt;0.01,"",IF('MissFill 1'!S104/SUM('MissFill 1'!S$2:S106)&gt;0.01,"",IF('MissFill 1'!S103/SUM('MissFill 1'!S$2:S106)&gt;0.01,"",DateEnded_5Day!$A106)))))))</f>
        <v/>
      </c>
      <c r="U106" s="54" t="str">
        <f>IF($A106&lt;='All Results'!$B$4,"",IF(SUM('MissFill 1'!T$2:T106)=0,"",(IF('MissFill 1'!T106/SUM('MissFill 1'!T$2:T106)&gt;0.01,"",IF('MissFill 1'!T105/SUM('MissFill 1'!T$2:T106)&gt;0.01,"",IF('MissFill 1'!T104/SUM('MissFill 1'!T$2:T106)&gt;0.01,"",IF('MissFill 1'!T103/SUM('MissFill 1'!T$2:T106)&gt;0.01,"",DateEnded_5Day!$A106)))))))</f>
        <v/>
      </c>
      <c r="V106" s="54" t="str">
        <f>IF($A106&lt;='All Results'!$B$4,"",IF(SUM('MissFill 1'!U$2:U106)=0,"",(IF('MissFill 1'!U106/SUM('MissFill 1'!U$2:U106)&gt;0.01,"",IF('MissFill 1'!U105/SUM('MissFill 1'!U$2:U106)&gt;0.01,"",IF('MissFill 1'!U104/SUM('MissFill 1'!U$2:U106)&gt;0.01,"",IF('MissFill 1'!U103/SUM('MissFill 1'!U$2:U106)&gt;0.01,"",DateEnded_5Day!$A106)))))))</f>
        <v/>
      </c>
      <c r="W106" s="54" t="str">
        <f>IF($A106&lt;='All Results'!$B$4,"",IF(SUM('MissFill 1'!V$2:V106)=0,"",(IF('MissFill 1'!V106/SUM('MissFill 1'!V$2:V106)&gt;0.01,"",IF('MissFill 1'!V105/SUM('MissFill 1'!V$2:V106)&gt;0.01,"",IF('MissFill 1'!V104/SUM('MissFill 1'!V$2:V106)&gt;0.01,"",IF('MissFill 1'!V103/SUM('MissFill 1'!V$2:V106)&gt;0.01,"",DateEnded_5Day!$A106)))))))</f>
        <v/>
      </c>
      <c r="X106" s="54" t="str">
        <f>IF($A106&lt;='All Results'!$B$4,"",IF(SUM('MissFill 1'!W$2:W106)=0,"",(IF('MissFill 1'!W106/SUM('MissFill 1'!W$2:W106)&gt;0.01,"",IF('MissFill 1'!W105/SUM('MissFill 1'!W$2:W106)&gt;0.01,"",IF('MissFill 1'!W104/SUM('MissFill 1'!W$2:W106)&gt;0.01,"",IF('MissFill 1'!W103/SUM('MissFill 1'!W$2:W106)&gt;0.01,"",DateEnded_5Day!$A106)))))))</f>
        <v/>
      </c>
      <c r="Y106" s="54" t="str">
        <f>IF($A106&lt;='All Results'!$B$4,"",IF(SUM('MissFill 1'!X$2:X106)=0,"",(IF('MissFill 1'!X106/SUM('MissFill 1'!X$2:X106)&gt;0.01,"",IF('MissFill 1'!X105/SUM('MissFill 1'!X$2:X106)&gt;0.01,"",IF('MissFill 1'!X104/SUM('MissFill 1'!X$2:X106)&gt;0.01,"",IF('MissFill 1'!X103/SUM('MissFill 1'!X$2:X106)&gt;0.01,"",DateEnded_5Day!$A106)))))))</f>
        <v/>
      </c>
      <c r="Z106" s="54" t="str">
        <f>IF($A106&lt;='All Results'!$B$4,"",IF(SUM('MissFill 1'!Y$2:Y106)=0,"",(IF('MissFill 1'!Y106/SUM('MissFill 1'!Y$2:Y106)&gt;0.01,"",IF('MissFill 1'!Y105/SUM('MissFill 1'!Y$2:Y106)&gt;0.01,"",IF('MissFill 1'!Y104/SUM('MissFill 1'!Y$2:Y106)&gt;0.01,"",IF('MissFill 1'!Y103/SUM('MissFill 1'!Y$2:Y106)&gt;0.01,"",DateEnded_5Day!$A106)))))))</f>
        <v/>
      </c>
      <c r="AA106" s="54" t="str">
        <f>IF($A106&lt;='All Results'!$B$4,"",IF(SUM('MissFill 1'!Z$2:Z106)=0,"",(IF('MissFill 1'!Z106/SUM('MissFill 1'!Z$2:Z106)&gt;0.01,"",IF('MissFill 1'!Z105/SUM('MissFill 1'!Z$2:Z106)&gt;0.01,"",IF('MissFill 1'!Z104/SUM('MissFill 1'!Z$2:Z106)&gt;0.01,"",IF('MissFill 1'!Z103/SUM('MissFill 1'!Z$2:Z106)&gt;0.01,"",DateEnded_5Day!$A106)))))))</f>
        <v/>
      </c>
      <c r="AB106" s="54" t="str">
        <f>IF($A106&lt;='All Results'!$B$4,"",IF(SUM('MissFill 1'!AA$2:AA106)=0,"",(IF('MissFill 1'!AA106/SUM('MissFill 1'!AA$2:AA106)&gt;0.01,"",IF('MissFill 1'!AA105/SUM('MissFill 1'!AA$2:AA106)&gt;0.01,"",IF('MissFill 1'!AA104/SUM('MissFill 1'!AA$2:AA106)&gt;0.01,"",IF('MissFill 1'!AA103/SUM('MissFill 1'!AA$2:AA106)&gt;0.01,"",DateEnded_5Day!$A106)))))))</f>
        <v/>
      </c>
      <c r="AC106" s="54" t="str">
        <f>IF($A106&lt;='All Results'!$B$4,"",IF(SUM('MissFill 1'!AB$2:AB106)=0,"",(IF('MissFill 1'!AB106/SUM('MissFill 1'!AB$2:AB106)&gt;0.01,"",IF('MissFill 1'!AB105/SUM('MissFill 1'!AB$2:AB106)&gt;0.01,"",IF('MissFill 1'!AB104/SUM('MissFill 1'!AB$2:AB106)&gt;0.01,"",IF('MissFill 1'!AB103/SUM('MissFill 1'!AB$2:AB106)&gt;0.01,"",DateEnded_5Day!$A106)))))))</f>
        <v/>
      </c>
      <c r="AD106" s="54" t="str">
        <f>IF($A106&lt;='All Results'!$B$4,"",IF(SUM('MissFill 1'!AC$2:AC106)=0,"",(IF('MissFill 1'!AC106/SUM('MissFill 1'!AC$2:AC106)&gt;0.01,"",IF('MissFill 1'!AC105/SUM('MissFill 1'!AC$2:AC106)&gt;0.01,"",IF('MissFill 1'!AC104/SUM('MissFill 1'!AC$2:AC106)&gt;0.01,"",IF('MissFill 1'!AC103/SUM('MissFill 1'!AC$2:AC106)&gt;0.01,"",DateEnded_5Day!$A106)))))))</f>
        <v/>
      </c>
      <c r="AE106" s="54" t="str">
        <f>IF($A106&lt;='All Results'!$B$4,"",IF(SUM('MissFill 1'!AD$2:AD106)=0,"",(IF('MissFill 1'!AD106/SUM('MissFill 1'!AD$2:AD106)&gt;0.01,"",IF('MissFill 1'!AD105/SUM('MissFill 1'!AD$2:AD106)&gt;0.01,"",IF('MissFill 1'!AD104/SUM('MissFill 1'!AD$2:AD106)&gt;0.01,"",IF('MissFill 1'!AD103/SUM('MissFill 1'!AD$2:AD106)&gt;0.01,"",DateEnded_5Day!$A106)))))))</f>
        <v/>
      </c>
      <c r="AF106" s="54" t="str">
        <f>IF($A106&lt;='All Results'!$B$4,"",IF(SUM('MissFill 1'!AE$2:AE106)=0,"",(IF('MissFill 1'!AE106/SUM('MissFill 1'!AE$2:AE106)&gt;0.01,"",IF('MissFill 1'!AE105/SUM('MissFill 1'!AE$2:AE106)&gt;0.01,"",IF('MissFill 1'!AE104/SUM('MissFill 1'!AE$2:AE106)&gt;0.01,"",IF('MissFill 1'!AE103/SUM('MissFill 1'!AE$2:AE106)&gt;0.01,"",DateEnded_5Day!$A106)))))))</f>
        <v/>
      </c>
      <c r="AG106" s="54" t="str">
        <f>IF($A106&lt;='All Results'!$B$4,"",IF(SUM('MissFill 1'!AF$2:AF106)=0,"",(IF('MissFill 1'!AF106/SUM('MissFill 1'!AF$2:AF106)&gt;0.01,"",IF('MissFill 1'!AF105/SUM('MissFill 1'!AF$2:AF106)&gt;0.01,"",IF('MissFill 1'!AF104/SUM('MissFill 1'!AF$2:AF106)&gt;0.01,"",IF('MissFill 1'!AF103/SUM('MissFill 1'!AF$2:AF106)&gt;0.01,"",DateEnded_5Day!$A106)))))))</f>
        <v/>
      </c>
      <c r="AH106" s="54" t="str">
        <f>IF($A106&lt;='All Results'!$B$4,"",IF(SUM('MissFill 1'!AG$2:AG106)=0,"",(IF('MissFill 1'!AG106/SUM('MissFill 1'!AG$2:AG106)&gt;0.01,"",IF('MissFill 1'!AG105/SUM('MissFill 1'!AG$2:AG106)&gt;0.01,"",IF('MissFill 1'!AG104/SUM('MissFill 1'!AG$2:AG106)&gt;0.01,"",IF('MissFill 1'!AG103/SUM('MissFill 1'!AG$2:AG106)&gt;0.01,"",DateEnded_5Day!$A106)))))))</f>
        <v/>
      </c>
      <c r="AI106" s="54" t="str">
        <f>IF($A106&lt;='All Results'!$B$4,"",IF(SUM('MissFill 1'!AH$2:AH106)=0,"",(IF('MissFill 1'!AH106/SUM('MissFill 1'!AH$2:AH106)&gt;0.01,"",IF('MissFill 1'!AH105/SUM('MissFill 1'!AH$2:AH106)&gt;0.01,"",IF('MissFill 1'!AH104/SUM('MissFill 1'!AH$2:AH106)&gt;0.01,"",IF('MissFill 1'!AH103/SUM('MissFill 1'!AH$2:AH106)&gt;0.01,"",DateEnded_5Day!$A106)))))))</f>
        <v/>
      </c>
      <c r="AJ106" s="54" t="str">
        <f>IF($A106&lt;='All Results'!$B$4,"",IF(SUM('MissFill 1'!AI$2:AI106)=0,"",(IF('MissFill 1'!AI106/SUM('MissFill 1'!AI$2:AI106)&gt;0.01,"",IF('MissFill 1'!AI105/SUM('MissFill 1'!AI$2:AI106)&gt;0.01,"",IF('MissFill 1'!AI104/SUM('MissFill 1'!AI$2:AI106)&gt;0.01,"",IF('MissFill 1'!AI103/SUM('MissFill 1'!AI$2:AI106)&gt;0.01,"",DateEnded_5Day!$A106)))))))</f>
        <v/>
      </c>
      <c r="AK106" s="54" t="str">
        <f>IF($A106&lt;='All Results'!$B$4,"",IF(SUM('MissFill 1'!AJ$2:AJ106)=0,"",(IF('MissFill 1'!AJ106/SUM('MissFill 1'!AJ$2:AJ106)&gt;0.01,"",IF('MissFill 1'!AJ105/SUM('MissFill 1'!AJ$2:AJ106)&gt;0.01,"",IF('MissFill 1'!AJ104/SUM('MissFill 1'!AJ$2:AJ106)&gt;0.01,"",IF('MissFill 1'!AJ103/SUM('MissFill 1'!AJ$2:AJ106)&gt;0.01,"",DateEnded_5Day!$A106)))))))</f>
        <v/>
      </c>
      <c r="AL106" s="54" t="str">
        <f>IF($A106&lt;='All Results'!$B$4,"",IF(SUM('MissFill 1'!AK$2:AK106)=0,"",(IF('MissFill 1'!AK106/SUM('MissFill 1'!AK$2:AK106)&gt;0.01,"",IF('MissFill 1'!AK105/SUM('MissFill 1'!AK$2:AK106)&gt;0.01,"",IF('MissFill 1'!AK104/SUM('MissFill 1'!AK$2:AK106)&gt;0.01,"",IF('MissFill 1'!AK103/SUM('MissFill 1'!AK$2:AK106)&gt;0.01,"",DateEnded_5Day!$A106)))))))</f>
        <v/>
      </c>
      <c r="AM106" s="54" t="str">
        <f>IF($A106&lt;='All Results'!$B$4,"",IF(SUM('MissFill 1'!AL$2:AL106)=0,"",(IF('MissFill 1'!AL106/SUM('MissFill 1'!AL$2:AL106)&gt;0.01,"",IF('MissFill 1'!AL105/SUM('MissFill 1'!AL$2:AL106)&gt;0.01,"",IF('MissFill 1'!AL104/SUM('MissFill 1'!AL$2:AL106)&gt;0.01,"",IF('MissFill 1'!AL103/SUM('MissFill 1'!AL$2:AL106)&gt;0.01,"",DateEnded_5Day!$A106)))))))</f>
        <v/>
      </c>
      <c r="AN106" s="54" t="str">
        <f>IF($A106&lt;='All Results'!$B$4,"",IF(SUM('MissFill 1'!AM$2:AM106)=0,"",(IF('MissFill 1'!AM106/SUM('MissFill 1'!AM$2:AM106)&gt;0.01,"",IF('MissFill 1'!AM105/SUM('MissFill 1'!AM$2:AM106)&gt;0.01,"",IF('MissFill 1'!AM104/SUM('MissFill 1'!AM$2:AM106)&gt;0.01,"",IF('MissFill 1'!AM103/SUM('MissFill 1'!AM$2:AM106)&gt;0.01,"",DateEnded_5Day!$A106)))))))</f>
        <v/>
      </c>
      <c r="AO106" s="54" t="str">
        <f>IF($A106&lt;='All Results'!$B$4,"",IF(SUM('MissFill 1'!AN$2:AN106)=0,"",(IF('MissFill 1'!AN106/SUM('MissFill 1'!AN$2:AN106)&gt;0.01,"",IF('MissFill 1'!AN105/SUM('MissFill 1'!AN$2:AN106)&gt;0.01,"",IF('MissFill 1'!AN104/SUM('MissFill 1'!AN$2:AN106)&gt;0.01,"",IF('MissFill 1'!AN103/SUM('MissFill 1'!AN$2:AN106)&gt;0.01,"",DateEnded_5Day!$A106)))))))</f>
        <v/>
      </c>
      <c r="AP106" s="54" t="str">
        <f>IF($A106&lt;='All Results'!$B$4,"",IF(SUM('MissFill 1'!AO$2:AO106)=0,"",(IF('MissFill 1'!AO106/SUM('MissFill 1'!AO$2:AO106)&gt;0.01,"",IF('MissFill 1'!AO105/SUM('MissFill 1'!AO$2:AO106)&gt;0.01,"",IF('MissFill 1'!AO104/SUM('MissFill 1'!AO$2:AO106)&gt;0.01,"",IF('MissFill 1'!AO103/SUM('MissFill 1'!AO$2:AO106)&gt;0.01,"",DateEnded_5Day!$A106)))))))</f>
        <v/>
      </c>
      <c r="AQ106" s="54" t="str">
        <f>IF($A106&lt;='All Results'!$B$4,"",IF(SUM('MissFill 1'!AP$2:AP106)=0,"",(IF('MissFill 1'!AP106/SUM('MissFill 1'!AP$2:AP106)&gt;0.01,"",IF('MissFill 1'!AP105/SUM('MissFill 1'!AP$2:AP106)&gt;0.01,"",IF('MissFill 1'!AP104/SUM('MissFill 1'!AP$2:AP106)&gt;0.01,"",IF('MissFill 1'!AP103/SUM('MissFill 1'!AP$2:AP106)&gt;0.01,"",DateEnded_5Day!$A106)))))))</f>
        <v/>
      </c>
      <c r="AR106" s="54" t="str">
        <f>IF($A106&lt;='All Results'!$B$4,"",IF(SUM('MissFill 1'!AQ$2:AQ106)=0,"",(IF('MissFill 1'!AQ106/SUM('MissFill 1'!AQ$2:AQ106)&gt;0.01,"",IF('MissFill 1'!AQ105/SUM('MissFill 1'!AQ$2:AQ106)&gt;0.01,"",IF('MissFill 1'!AQ104/SUM('MissFill 1'!AQ$2:AQ106)&gt;0.01,"",IF('MissFill 1'!AQ103/SUM('MissFill 1'!AQ$2:AQ106)&gt;0.01,"",DateEnded_5Day!$A106)))))))</f>
        <v/>
      </c>
      <c r="AS106" s="54" t="str">
        <f>IF($A106&lt;='All Results'!$B$4,"",IF(SUM('MissFill 1'!AR$2:AR106)=0,"",(IF('MissFill 1'!AR106/SUM('MissFill 1'!AR$2:AR106)&gt;0.01,"",IF('MissFill 1'!AR105/SUM('MissFill 1'!AR$2:AR106)&gt;0.01,"",IF('MissFill 1'!AR104/SUM('MissFill 1'!AR$2:AR106)&gt;0.01,"",IF('MissFill 1'!AR103/SUM('MissFill 1'!AR$2:AR106)&gt;0.01,"",DateEnded_5Day!$A106)))))))</f>
        <v/>
      </c>
      <c r="AT106" s="54" t="str">
        <f>IF($A106&lt;='All Results'!$B$4,"",IF(SUM('MissFill 1'!AS$2:AS106)=0,"",(IF('MissFill 1'!AS106/SUM('MissFill 1'!AS$2:AS106)&gt;0.01,"",IF('MissFill 1'!AS105/SUM('MissFill 1'!AS$2:AS106)&gt;0.01,"",IF('MissFill 1'!AS104/SUM('MissFill 1'!AS$2:AS106)&gt;0.01,"",IF('MissFill 1'!AS103/SUM('MissFill 1'!AS$2:AS106)&gt;0.01,"",DateEnded_5Day!$A106)))))))</f>
        <v/>
      </c>
      <c r="AU106" s="54" t="str">
        <f>IF($A106&lt;='All Results'!$B$4,"",IF(SUM('MissFill 1'!AT$2:AT106)=0,"",(IF('MissFill 1'!AT106/SUM('MissFill 1'!AT$2:AT106)&gt;0.01,"",IF('MissFill 1'!AT105/SUM('MissFill 1'!AT$2:AT106)&gt;0.01,"",IF('MissFill 1'!AT104/SUM('MissFill 1'!AT$2:AT106)&gt;0.01,"",IF('MissFill 1'!AT103/SUM('MissFill 1'!AT$2:AT106)&gt;0.01,"",DateEnded_5Day!$A106)))))))</f>
        <v/>
      </c>
      <c r="AV106" s="54" t="str">
        <f>IF($A106&lt;='All Results'!$B$4,"",IF(SUM('MissFill 1'!AU$2:AU106)=0,"",(IF('MissFill 1'!AU106/SUM('MissFill 1'!AU$2:AU106)&gt;0.01,"",IF('MissFill 1'!AU105/SUM('MissFill 1'!AU$2:AU106)&gt;0.01,"",IF('MissFill 1'!AU104/SUM('MissFill 1'!AU$2:AU106)&gt;0.01,"",IF('MissFill 1'!AU103/SUM('MissFill 1'!AU$2:AU106)&gt;0.01,"",DateEnded_5Day!$A106)))))))</f>
        <v/>
      </c>
      <c r="AW106" s="54" t="str">
        <f>IF($A106&lt;='All Results'!$B$4,"",IF(SUM('MissFill 1'!AV$2:AV106)=0,"",(IF('MissFill 1'!AV106/SUM('MissFill 1'!AV$2:AV106)&gt;0.01,"",IF('MissFill 1'!AV105/SUM('MissFill 1'!AV$2:AV106)&gt;0.01,"",IF('MissFill 1'!AV104/SUM('MissFill 1'!AV$2:AV106)&gt;0.01,"",IF('MissFill 1'!AV103/SUM('MissFill 1'!AV$2:AV106)&gt;0.01,"",DateEnded_5Day!$A106)))))))</f>
        <v/>
      </c>
      <c r="AX106" s="54" t="str">
        <f>IF($A106&lt;='All Results'!$B$4,"",IF(SUM('MissFill 1'!AW$2:AW106)=0,"",(IF('MissFill 1'!AW106/SUM('MissFill 1'!AW$2:AW106)&gt;0.01,"",IF('MissFill 1'!AW105/SUM('MissFill 1'!AW$2:AW106)&gt;0.01,"",IF('MissFill 1'!AW104/SUM('MissFill 1'!AW$2:AW106)&gt;0.01,"",IF('MissFill 1'!AW103/SUM('MissFill 1'!AW$2:AW106)&gt;0.01,"",DateEnded_5Day!$A106)))))))</f>
        <v/>
      </c>
    </row>
    <row r="107" spans="1:50" x14ac:dyDescent="0.25">
      <c r="A107" s="41">
        <v>44452</v>
      </c>
      <c r="B107" s="52">
        <v>256</v>
      </c>
      <c r="C107" s="54" t="str">
        <f>IF($A107&lt;='All Results'!$B$4,"",IF(SUM('MissFill 1'!B$2:B107)=0,"",(IF('MissFill 1'!B107/SUM('MissFill 1'!B$2:B107)&gt;0.01,"",IF('MissFill 1'!B106/SUM('MissFill 1'!B$2:B107)&gt;0.01,"",IF('MissFill 1'!B105/SUM('MissFill 1'!B$2:B107)&gt;0.01,"",IF('MissFill 1'!B104/SUM('MissFill 1'!B$2:B107)&gt;0.01,"",DateEnded_5Day!$A107)))))))</f>
        <v/>
      </c>
      <c r="D107" s="54" t="str">
        <f>IF($A107&lt;='All Results'!$B$4,"",IF(SUM('MissFill 1'!C$2:C107)=0,"",(IF('MissFill 1'!C107/SUM('MissFill 1'!C$2:C107)&gt;0.01,"",IF('MissFill 1'!C106/SUM('MissFill 1'!C$2:C107)&gt;0.01,"",IF('MissFill 1'!C105/SUM('MissFill 1'!C$2:C107)&gt;0.01,"",IF('MissFill 1'!C104/SUM('MissFill 1'!C$2:C107)&gt;0.01,"",DateEnded_5Day!$A107)))))))</f>
        <v/>
      </c>
      <c r="E107" s="54" t="str">
        <f>IF($A107&lt;='All Results'!$B$4,"",IF(SUM('MissFill 1'!D$2:D107)=0,"",(IF('MissFill 1'!D107/SUM('MissFill 1'!D$2:D107)&gt;0.01,"",IF('MissFill 1'!D106/SUM('MissFill 1'!D$2:D107)&gt;0.01,"",IF('MissFill 1'!D105/SUM('MissFill 1'!D$2:D107)&gt;0.01,"",IF('MissFill 1'!D104/SUM('MissFill 1'!D$2:D107)&gt;0.01,"",DateEnded_5Day!$A107)))))))</f>
        <v/>
      </c>
      <c r="F107" s="54" t="str">
        <f>IF($A107&lt;='All Results'!$B$4,"",IF(SUM('MissFill 1'!E$2:E107)=0,"",(IF('MissFill 1'!E107/SUM('MissFill 1'!E$2:E107)&gt;0.01,"",IF('MissFill 1'!E106/SUM('MissFill 1'!E$2:E107)&gt;0.01,"",IF('MissFill 1'!E105/SUM('MissFill 1'!E$2:E107)&gt;0.01,"",IF('MissFill 1'!E104/SUM('MissFill 1'!E$2:E107)&gt;0.01,"",DateEnded_5Day!$A107)))))))</f>
        <v/>
      </c>
      <c r="G107" s="54" t="str">
        <f>IF($A107&lt;='All Results'!$B$4,"",IF(SUM('MissFill 1'!F$2:F107)=0,"",(IF('MissFill 1'!F107/SUM('MissFill 1'!F$2:F107)&gt;0.01,"",IF('MissFill 1'!F106/SUM('MissFill 1'!F$2:F107)&gt;0.01,"",IF('MissFill 1'!F105/SUM('MissFill 1'!F$2:F107)&gt;0.01,"",IF('MissFill 1'!F104/SUM('MissFill 1'!F$2:F107)&gt;0.01,"",DateEnded_5Day!$A107)))))))</f>
        <v/>
      </c>
      <c r="H107" s="54" t="str">
        <f>IF($A107&lt;='All Results'!$B$4,"",IF(SUM('MissFill 1'!G$2:G107)=0,"",(IF('MissFill 1'!G107/SUM('MissFill 1'!G$2:G107)&gt;0.01,"",IF('MissFill 1'!G106/SUM('MissFill 1'!G$2:G107)&gt;0.01,"",IF('MissFill 1'!G105/SUM('MissFill 1'!G$2:G107)&gt;0.01,"",IF('MissFill 1'!G104/SUM('MissFill 1'!G$2:G107)&gt;0.01,"",DateEnded_5Day!$A107)))))))</f>
        <v/>
      </c>
      <c r="I107" s="54" t="str">
        <f>IF($A107&lt;='All Results'!$B$4,"",IF(SUM('MissFill 1'!H$2:H107)=0,"",(IF('MissFill 1'!H107/SUM('MissFill 1'!H$2:H107)&gt;0.01,"",IF('MissFill 1'!H106/SUM('MissFill 1'!H$2:H107)&gt;0.01,"",IF('MissFill 1'!H105/SUM('MissFill 1'!H$2:H107)&gt;0.01,"",IF('MissFill 1'!H104/SUM('MissFill 1'!H$2:H107)&gt;0.01,"",DateEnded_5Day!$A107)))))))</f>
        <v/>
      </c>
      <c r="J107" s="54" t="str">
        <f>IF($A107&lt;='All Results'!$B$4,"",IF(SUM('MissFill 1'!I$2:I107)=0,"",(IF('MissFill 1'!I107/SUM('MissFill 1'!I$2:I107)&gt;0.01,"",IF('MissFill 1'!I106/SUM('MissFill 1'!I$2:I107)&gt;0.01,"",IF('MissFill 1'!I105/SUM('MissFill 1'!I$2:I107)&gt;0.01,"",IF('MissFill 1'!I104/SUM('MissFill 1'!I$2:I107)&gt;0.01,"",DateEnded_5Day!$A107)))))))</f>
        <v/>
      </c>
      <c r="K107" s="54" t="str">
        <f>IF($A107&lt;='All Results'!$B$4,"",IF(SUM('MissFill 1'!J$2:J107)=0,"",(IF('MissFill 1'!J107/SUM('MissFill 1'!J$2:J107)&gt;0.01,"",IF('MissFill 1'!J106/SUM('MissFill 1'!J$2:J107)&gt;0.01,"",IF('MissFill 1'!J105/SUM('MissFill 1'!J$2:J107)&gt;0.01,"",IF('MissFill 1'!J104/SUM('MissFill 1'!J$2:J107)&gt;0.01,"",DateEnded_5Day!$A107)))))))</f>
        <v/>
      </c>
      <c r="L107" s="54" t="str">
        <f>IF($A107&lt;='All Results'!$B$4,"",IF(SUM('MissFill 1'!K$2:K107)=0,"",(IF('MissFill 1'!K107/SUM('MissFill 1'!K$2:K107)&gt;0.01,"",IF('MissFill 1'!K106/SUM('MissFill 1'!K$2:K107)&gt;0.01,"",IF('MissFill 1'!K105/SUM('MissFill 1'!K$2:K107)&gt;0.01,"",IF('MissFill 1'!K104/SUM('MissFill 1'!K$2:K107)&gt;0.01,"",DateEnded_5Day!$A107)))))))</f>
        <v/>
      </c>
      <c r="M107" s="54" t="str">
        <f>IF($A107&lt;='All Results'!$B$4,"",IF(SUM('MissFill 1'!L$2:L107)=0,"",(IF('MissFill 1'!L107/SUM('MissFill 1'!L$2:L107)&gt;0.01,"",IF('MissFill 1'!L106/SUM('MissFill 1'!L$2:L107)&gt;0.01,"",IF('MissFill 1'!L105/SUM('MissFill 1'!L$2:L107)&gt;0.01,"",IF('MissFill 1'!L104/SUM('MissFill 1'!L$2:L107)&gt;0.01,"",DateEnded_5Day!$A107)))))))</f>
        <v/>
      </c>
      <c r="N107" s="54" t="str">
        <f>IF($A107&lt;='All Results'!$B$4,"",IF(SUM('MissFill 1'!M$2:M107)=0,"",(IF('MissFill 1'!M107/SUM('MissFill 1'!M$2:M107)&gt;0.01,"",IF('MissFill 1'!M106/SUM('MissFill 1'!M$2:M107)&gt;0.01,"",IF('MissFill 1'!M105/SUM('MissFill 1'!M$2:M107)&gt;0.01,"",IF('MissFill 1'!M104/SUM('MissFill 1'!M$2:M107)&gt;0.01,"",DateEnded_5Day!$A107)))))))</f>
        <v/>
      </c>
      <c r="O107" s="54" t="str">
        <f>IF($A107&lt;='All Results'!$B$4,"",IF(SUM('MissFill 1'!N$2:N107)=0,"",(IF('MissFill 1'!N107/SUM('MissFill 1'!N$2:N107)&gt;0.01,"",IF('MissFill 1'!N106/SUM('MissFill 1'!N$2:N107)&gt;0.01,"",IF('MissFill 1'!N105/SUM('MissFill 1'!N$2:N107)&gt;0.01,"",IF('MissFill 1'!N104/SUM('MissFill 1'!N$2:N107)&gt;0.01,"",DateEnded_5Day!$A107)))))))</f>
        <v/>
      </c>
      <c r="P107" s="54" t="str">
        <f>IF($A107&lt;='All Results'!$B$4,"",IF(SUM('MissFill 1'!O$2:O107)=0,"",(IF('MissFill 1'!O107/SUM('MissFill 1'!O$2:O107)&gt;0.01,"",IF('MissFill 1'!O106/SUM('MissFill 1'!O$2:O107)&gt;0.01,"",IF('MissFill 1'!O105/SUM('MissFill 1'!O$2:O107)&gt;0.01,"",IF('MissFill 1'!O104/SUM('MissFill 1'!O$2:O107)&gt;0.01,"",DateEnded_5Day!$A107)))))))</f>
        <v/>
      </c>
      <c r="Q107" s="54" t="str">
        <f>IF($A107&lt;='All Results'!$B$4,"",IF(SUM('MissFill 1'!P$2:P107)=0,"",(IF('MissFill 1'!P107/SUM('MissFill 1'!P$2:P107)&gt;0.01,"",IF('MissFill 1'!P106/SUM('MissFill 1'!P$2:P107)&gt;0.01,"",IF('MissFill 1'!P105/SUM('MissFill 1'!P$2:P107)&gt;0.01,"",IF('MissFill 1'!P104/SUM('MissFill 1'!P$2:P107)&gt;0.01,"",DateEnded_5Day!$A107)))))))</f>
        <v/>
      </c>
      <c r="R107" s="54" t="str">
        <f>IF($A107&lt;='All Results'!$B$4,"",IF(SUM('MissFill 1'!Q$2:Q107)=0,"",(IF('MissFill 1'!Q107/SUM('MissFill 1'!Q$2:Q107)&gt;0.01,"",IF('MissFill 1'!Q106/SUM('MissFill 1'!Q$2:Q107)&gt;0.01,"",IF('MissFill 1'!Q105/SUM('MissFill 1'!Q$2:Q107)&gt;0.01,"",IF('MissFill 1'!Q104/SUM('MissFill 1'!Q$2:Q107)&gt;0.01,"",DateEnded_5Day!$A107)))))))</f>
        <v/>
      </c>
      <c r="S107" s="54" t="str">
        <f>IF($A107&lt;='All Results'!$B$4,"",IF(SUM('MissFill 1'!R$2:R107)=0,"",(IF('MissFill 1'!R107/SUM('MissFill 1'!R$2:R107)&gt;0.01,"",IF('MissFill 1'!R106/SUM('MissFill 1'!R$2:R107)&gt;0.01,"",IF('MissFill 1'!R105/SUM('MissFill 1'!R$2:R107)&gt;0.01,"",IF('MissFill 1'!R104/SUM('MissFill 1'!R$2:R107)&gt;0.01,"",DateEnded_5Day!$A107)))))))</f>
        <v/>
      </c>
      <c r="T107" s="54" t="str">
        <f>IF($A107&lt;='All Results'!$B$4,"",IF(SUM('MissFill 1'!S$2:S107)=0,"",(IF('MissFill 1'!S107/SUM('MissFill 1'!S$2:S107)&gt;0.01,"",IF('MissFill 1'!S106/SUM('MissFill 1'!S$2:S107)&gt;0.01,"",IF('MissFill 1'!S105/SUM('MissFill 1'!S$2:S107)&gt;0.01,"",IF('MissFill 1'!S104/SUM('MissFill 1'!S$2:S107)&gt;0.01,"",DateEnded_5Day!$A107)))))))</f>
        <v/>
      </c>
      <c r="U107" s="54" t="str">
        <f>IF($A107&lt;='All Results'!$B$4,"",IF(SUM('MissFill 1'!T$2:T107)=0,"",(IF('MissFill 1'!T107/SUM('MissFill 1'!T$2:T107)&gt;0.01,"",IF('MissFill 1'!T106/SUM('MissFill 1'!T$2:T107)&gt;0.01,"",IF('MissFill 1'!T105/SUM('MissFill 1'!T$2:T107)&gt;0.01,"",IF('MissFill 1'!T104/SUM('MissFill 1'!T$2:T107)&gt;0.01,"",DateEnded_5Day!$A107)))))))</f>
        <v/>
      </c>
      <c r="V107" s="54" t="str">
        <f>IF($A107&lt;='All Results'!$B$4,"",IF(SUM('MissFill 1'!U$2:U107)=0,"",(IF('MissFill 1'!U107/SUM('MissFill 1'!U$2:U107)&gt;0.01,"",IF('MissFill 1'!U106/SUM('MissFill 1'!U$2:U107)&gt;0.01,"",IF('MissFill 1'!U105/SUM('MissFill 1'!U$2:U107)&gt;0.01,"",IF('MissFill 1'!U104/SUM('MissFill 1'!U$2:U107)&gt;0.01,"",DateEnded_5Day!$A107)))))))</f>
        <v/>
      </c>
      <c r="W107" s="54" t="str">
        <f>IF($A107&lt;='All Results'!$B$4,"",IF(SUM('MissFill 1'!V$2:V107)=0,"",(IF('MissFill 1'!V107/SUM('MissFill 1'!V$2:V107)&gt;0.01,"",IF('MissFill 1'!V106/SUM('MissFill 1'!V$2:V107)&gt;0.01,"",IF('MissFill 1'!V105/SUM('MissFill 1'!V$2:V107)&gt;0.01,"",IF('MissFill 1'!V104/SUM('MissFill 1'!V$2:V107)&gt;0.01,"",DateEnded_5Day!$A107)))))))</f>
        <v/>
      </c>
      <c r="X107" s="54" t="str">
        <f>IF($A107&lt;='All Results'!$B$4,"",IF(SUM('MissFill 1'!W$2:W107)=0,"",(IF('MissFill 1'!W107/SUM('MissFill 1'!W$2:W107)&gt;0.01,"",IF('MissFill 1'!W106/SUM('MissFill 1'!W$2:W107)&gt;0.01,"",IF('MissFill 1'!W105/SUM('MissFill 1'!W$2:W107)&gt;0.01,"",IF('MissFill 1'!W104/SUM('MissFill 1'!W$2:W107)&gt;0.01,"",DateEnded_5Day!$A107)))))))</f>
        <v/>
      </c>
      <c r="Y107" s="54" t="str">
        <f>IF($A107&lt;='All Results'!$B$4,"",IF(SUM('MissFill 1'!X$2:X107)=0,"",(IF('MissFill 1'!X107/SUM('MissFill 1'!X$2:X107)&gt;0.01,"",IF('MissFill 1'!X106/SUM('MissFill 1'!X$2:X107)&gt;0.01,"",IF('MissFill 1'!X105/SUM('MissFill 1'!X$2:X107)&gt;0.01,"",IF('MissFill 1'!X104/SUM('MissFill 1'!X$2:X107)&gt;0.01,"",DateEnded_5Day!$A107)))))))</f>
        <v/>
      </c>
      <c r="Z107" s="54" t="str">
        <f>IF($A107&lt;='All Results'!$B$4,"",IF(SUM('MissFill 1'!Y$2:Y107)=0,"",(IF('MissFill 1'!Y107/SUM('MissFill 1'!Y$2:Y107)&gt;0.01,"",IF('MissFill 1'!Y106/SUM('MissFill 1'!Y$2:Y107)&gt;0.01,"",IF('MissFill 1'!Y105/SUM('MissFill 1'!Y$2:Y107)&gt;0.01,"",IF('MissFill 1'!Y104/SUM('MissFill 1'!Y$2:Y107)&gt;0.01,"",DateEnded_5Day!$A107)))))))</f>
        <v/>
      </c>
      <c r="AA107" s="54" t="str">
        <f>IF($A107&lt;='All Results'!$B$4,"",IF(SUM('MissFill 1'!Z$2:Z107)=0,"",(IF('MissFill 1'!Z107/SUM('MissFill 1'!Z$2:Z107)&gt;0.01,"",IF('MissFill 1'!Z106/SUM('MissFill 1'!Z$2:Z107)&gt;0.01,"",IF('MissFill 1'!Z105/SUM('MissFill 1'!Z$2:Z107)&gt;0.01,"",IF('MissFill 1'!Z104/SUM('MissFill 1'!Z$2:Z107)&gt;0.01,"",DateEnded_5Day!$A107)))))))</f>
        <v/>
      </c>
      <c r="AB107" s="54" t="str">
        <f>IF($A107&lt;='All Results'!$B$4,"",IF(SUM('MissFill 1'!AA$2:AA107)=0,"",(IF('MissFill 1'!AA107/SUM('MissFill 1'!AA$2:AA107)&gt;0.01,"",IF('MissFill 1'!AA106/SUM('MissFill 1'!AA$2:AA107)&gt;0.01,"",IF('MissFill 1'!AA105/SUM('MissFill 1'!AA$2:AA107)&gt;0.01,"",IF('MissFill 1'!AA104/SUM('MissFill 1'!AA$2:AA107)&gt;0.01,"",DateEnded_5Day!$A107)))))))</f>
        <v/>
      </c>
      <c r="AC107" s="54" t="str">
        <f>IF($A107&lt;='All Results'!$B$4,"",IF(SUM('MissFill 1'!AB$2:AB107)=0,"",(IF('MissFill 1'!AB107/SUM('MissFill 1'!AB$2:AB107)&gt;0.01,"",IF('MissFill 1'!AB106/SUM('MissFill 1'!AB$2:AB107)&gt;0.01,"",IF('MissFill 1'!AB105/SUM('MissFill 1'!AB$2:AB107)&gt;0.01,"",IF('MissFill 1'!AB104/SUM('MissFill 1'!AB$2:AB107)&gt;0.01,"",DateEnded_5Day!$A107)))))))</f>
        <v/>
      </c>
      <c r="AD107" s="54" t="str">
        <f>IF($A107&lt;='All Results'!$B$4,"",IF(SUM('MissFill 1'!AC$2:AC107)=0,"",(IF('MissFill 1'!AC107/SUM('MissFill 1'!AC$2:AC107)&gt;0.01,"",IF('MissFill 1'!AC106/SUM('MissFill 1'!AC$2:AC107)&gt;0.01,"",IF('MissFill 1'!AC105/SUM('MissFill 1'!AC$2:AC107)&gt;0.01,"",IF('MissFill 1'!AC104/SUM('MissFill 1'!AC$2:AC107)&gt;0.01,"",DateEnded_5Day!$A107)))))))</f>
        <v/>
      </c>
      <c r="AE107" s="54" t="str">
        <f>IF($A107&lt;='All Results'!$B$4,"",IF(SUM('MissFill 1'!AD$2:AD107)=0,"",(IF('MissFill 1'!AD107/SUM('MissFill 1'!AD$2:AD107)&gt;0.01,"",IF('MissFill 1'!AD106/SUM('MissFill 1'!AD$2:AD107)&gt;0.01,"",IF('MissFill 1'!AD105/SUM('MissFill 1'!AD$2:AD107)&gt;0.01,"",IF('MissFill 1'!AD104/SUM('MissFill 1'!AD$2:AD107)&gt;0.01,"",DateEnded_5Day!$A107)))))))</f>
        <v/>
      </c>
      <c r="AF107" s="54" t="str">
        <f>IF($A107&lt;='All Results'!$B$4,"",IF(SUM('MissFill 1'!AE$2:AE107)=0,"",(IF('MissFill 1'!AE107/SUM('MissFill 1'!AE$2:AE107)&gt;0.01,"",IF('MissFill 1'!AE106/SUM('MissFill 1'!AE$2:AE107)&gt;0.01,"",IF('MissFill 1'!AE105/SUM('MissFill 1'!AE$2:AE107)&gt;0.01,"",IF('MissFill 1'!AE104/SUM('MissFill 1'!AE$2:AE107)&gt;0.01,"",DateEnded_5Day!$A107)))))))</f>
        <v/>
      </c>
      <c r="AG107" s="54" t="str">
        <f>IF($A107&lt;='All Results'!$B$4,"",IF(SUM('MissFill 1'!AF$2:AF107)=0,"",(IF('MissFill 1'!AF107/SUM('MissFill 1'!AF$2:AF107)&gt;0.01,"",IF('MissFill 1'!AF106/SUM('MissFill 1'!AF$2:AF107)&gt;0.01,"",IF('MissFill 1'!AF105/SUM('MissFill 1'!AF$2:AF107)&gt;0.01,"",IF('MissFill 1'!AF104/SUM('MissFill 1'!AF$2:AF107)&gt;0.01,"",DateEnded_5Day!$A107)))))))</f>
        <v/>
      </c>
      <c r="AH107" s="54" t="str">
        <f>IF($A107&lt;='All Results'!$B$4,"",IF(SUM('MissFill 1'!AG$2:AG107)=0,"",(IF('MissFill 1'!AG107/SUM('MissFill 1'!AG$2:AG107)&gt;0.01,"",IF('MissFill 1'!AG106/SUM('MissFill 1'!AG$2:AG107)&gt;0.01,"",IF('MissFill 1'!AG105/SUM('MissFill 1'!AG$2:AG107)&gt;0.01,"",IF('MissFill 1'!AG104/SUM('MissFill 1'!AG$2:AG107)&gt;0.01,"",DateEnded_5Day!$A107)))))))</f>
        <v/>
      </c>
      <c r="AI107" s="54" t="str">
        <f>IF($A107&lt;='All Results'!$B$4,"",IF(SUM('MissFill 1'!AH$2:AH107)=0,"",(IF('MissFill 1'!AH107/SUM('MissFill 1'!AH$2:AH107)&gt;0.01,"",IF('MissFill 1'!AH106/SUM('MissFill 1'!AH$2:AH107)&gt;0.01,"",IF('MissFill 1'!AH105/SUM('MissFill 1'!AH$2:AH107)&gt;0.01,"",IF('MissFill 1'!AH104/SUM('MissFill 1'!AH$2:AH107)&gt;0.01,"",DateEnded_5Day!$A107)))))))</f>
        <v/>
      </c>
      <c r="AJ107" s="54" t="str">
        <f>IF($A107&lt;='All Results'!$B$4,"",IF(SUM('MissFill 1'!AI$2:AI107)=0,"",(IF('MissFill 1'!AI107/SUM('MissFill 1'!AI$2:AI107)&gt;0.01,"",IF('MissFill 1'!AI106/SUM('MissFill 1'!AI$2:AI107)&gt;0.01,"",IF('MissFill 1'!AI105/SUM('MissFill 1'!AI$2:AI107)&gt;0.01,"",IF('MissFill 1'!AI104/SUM('MissFill 1'!AI$2:AI107)&gt;0.01,"",DateEnded_5Day!$A107)))))))</f>
        <v/>
      </c>
      <c r="AK107" s="54" t="str">
        <f>IF($A107&lt;='All Results'!$B$4,"",IF(SUM('MissFill 1'!AJ$2:AJ107)=0,"",(IF('MissFill 1'!AJ107/SUM('MissFill 1'!AJ$2:AJ107)&gt;0.01,"",IF('MissFill 1'!AJ106/SUM('MissFill 1'!AJ$2:AJ107)&gt;0.01,"",IF('MissFill 1'!AJ105/SUM('MissFill 1'!AJ$2:AJ107)&gt;0.01,"",IF('MissFill 1'!AJ104/SUM('MissFill 1'!AJ$2:AJ107)&gt;0.01,"",DateEnded_5Day!$A107)))))))</f>
        <v/>
      </c>
      <c r="AL107" s="54" t="str">
        <f>IF($A107&lt;='All Results'!$B$4,"",IF(SUM('MissFill 1'!AK$2:AK107)=0,"",(IF('MissFill 1'!AK107/SUM('MissFill 1'!AK$2:AK107)&gt;0.01,"",IF('MissFill 1'!AK106/SUM('MissFill 1'!AK$2:AK107)&gt;0.01,"",IF('MissFill 1'!AK105/SUM('MissFill 1'!AK$2:AK107)&gt;0.01,"",IF('MissFill 1'!AK104/SUM('MissFill 1'!AK$2:AK107)&gt;0.01,"",DateEnded_5Day!$A107)))))))</f>
        <v/>
      </c>
      <c r="AM107" s="54" t="str">
        <f>IF($A107&lt;='All Results'!$B$4,"",IF(SUM('MissFill 1'!AL$2:AL107)=0,"",(IF('MissFill 1'!AL107/SUM('MissFill 1'!AL$2:AL107)&gt;0.01,"",IF('MissFill 1'!AL106/SUM('MissFill 1'!AL$2:AL107)&gt;0.01,"",IF('MissFill 1'!AL105/SUM('MissFill 1'!AL$2:AL107)&gt;0.01,"",IF('MissFill 1'!AL104/SUM('MissFill 1'!AL$2:AL107)&gt;0.01,"",DateEnded_5Day!$A107)))))))</f>
        <v/>
      </c>
      <c r="AN107" s="54" t="str">
        <f>IF($A107&lt;='All Results'!$B$4,"",IF(SUM('MissFill 1'!AM$2:AM107)=0,"",(IF('MissFill 1'!AM107/SUM('MissFill 1'!AM$2:AM107)&gt;0.01,"",IF('MissFill 1'!AM106/SUM('MissFill 1'!AM$2:AM107)&gt;0.01,"",IF('MissFill 1'!AM105/SUM('MissFill 1'!AM$2:AM107)&gt;0.01,"",IF('MissFill 1'!AM104/SUM('MissFill 1'!AM$2:AM107)&gt;0.01,"",DateEnded_5Day!$A107)))))))</f>
        <v/>
      </c>
      <c r="AO107" s="54" t="str">
        <f>IF($A107&lt;='All Results'!$B$4,"",IF(SUM('MissFill 1'!AN$2:AN107)=0,"",(IF('MissFill 1'!AN107/SUM('MissFill 1'!AN$2:AN107)&gt;0.01,"",IF('MissFill 1'!AN106/SUM('MissFill 1'!AN$2:AN107)&gt;0.01,"",IF('MissFill 1'!AN105/SUM('MissFill 1'!AN$2:AN107)&gt;0.01,"",IF('MissFill 1'!AN104/SUM('MissFill 1'!AN$2:AN107)&gt;0.01,"",DateEnded_5Day!$A107)))))))</f>
        <v/>
      </c>
      <c r="AP107" s="54" t="str">
        <f>IF($A107&lt;='All Results'!$B$4,"",IF(SUM('MissFill 1'!AO$2:AO107)=0,"",(IF('MissFill 1'!AO107/SUM('MissFill 1'!AO$2:AO107)&gt;0.01,"",IF('MissFill 1'!AO106/SUM('MissFill 1'!AO$2:AO107)&gt;0.01,"",IF('MissFill 1'!AO105/SUM('MissFill 1'!AO$2:AO107)&gt;0.01,"",IF('MissFill 1'!AO104/SUM('MissFill 1'!AO$2:AO107)&gt;0.01,"",DateEnded_5Day!$A107)))))))</f>
        <v/>
      </c>
      <c r="AQ107" s="54" t="str">
        <f>IF($A107&lt;='All Results'!$B$4,"",IF(SUM('MissFill 1'!AP$2:AP107)=0,"",(IF('MissFill 1'!AP107/SUM('MissFill 1'!AP$2:AP107)&gt;0.01,"",IF('MissFill 1'!AP106/SUM('MissFill 1'!AP$2:AP107)&gt;0.01,"",IF('MissFill 1'!AP105/SUM('MissFill 1'!AP$2:AP107)&gt;0.01,"",IF('MissFill 1'!AP104/SUM('MissFill 1'!AP$2:AP107)&gt;0.01,"",DateEnded_5Day!$A107)))))))</f>
        <v/>
      </c>
      <c r="AR107" s="54" t="str">
        <f>IF($A107&lt;='All Results'!$B$4,"",IF(SUM('MissFill 1'!AQ$2:AQ107)=0,"",(IF('MissFill 1'!AQ107/SUM('MissFill 1'!AQ$2:AQ107)&gt;0.01,"",IF('MissFill 1'!AQ106/SUM('MissFill 1'!AQ$2:AQ107)&gt;0.01,"",IF('MissFill 1'!AQ105/SUM('MissFill 1'!AQ$2:AQ107)&gt;0.01,"",IF('MissFill 1'!AQ104/SUM('MissFill 1'!AQ$2:AQ107)&gt;0.01,"",DateEnded_5Day!$A107)))))))</f>
        <v/>
      </c>
      <c r="AS107" s="54" t="str">
        <f>IF($A107&lt;='All Results'!$B$4,"",IF(SUM('MissFill 1'!AR$2:AR107)=0,"",(IF('MissFill 1'!AR107/SUM('MissFill 1'!AR$2:AR107)&gt;0.01,"",IF('MissFill 1'!AR106/SUM('MissFill 1'!AR$2:AR107)&gt;0.01,"",IF('MissFill 1'!AR105/SUM('MissFill 1'!AR$2:AR107)&gt;0.01,"",IF('MissFill 1'!AR104/SUM('MissFill 1'!AR$2:AR107)&gt;0.01,"",DateEnded_5Day!$A107)))))))</f>
        <v/>
      </c>
      <c r="AT107" s="54" t="str">
        <f>IF($A107&lt;='All Results'!$B$4,"",IF(SUM('MissFill 1'!AS$2:AS107)=0,"",(IF('MissFill 1'!AS107/SUM('MissFill 1'!AS$2:AS107)&gt;0.01,"",IF('MissFill 1'!AS106/SUM('MissFill 1'!AS$2:AS107)&gt;0.01,"",IF('MissFill 1'!AS105/SUM('MissFill 1'!AS$2:AS107)&gt;0.01,"",IF('MissFill 1'!AS104/SUM('MissFill 1'!AS$2:AS107)&gt;0.01,"",DateEnded_5Day!$A107)))))))</f>
        <v/>
      </c>
      <c r="AU107" s="54" t="str">
        <f>IF($A107&lt;='All Results'!$B$4,"",IF(SUM('MissFill 1'!AT$2:AT107)=0,"",(IF('MissFill 1'!AT107/SUM('MissFill 1'!AT$2:AT107)&gt;0.01,"",IF('MissFill 1'!AT106/SUM('MissFill 1'!AT$2:AT107)&gt;0.01,"",IF('MissFill 1'!AT105/SUM('MissFill 1'!AT$2:AT107)&gt;0.01,"",IF('MissFill 1'!AT104/SUM('MissFill 1'!AT$2:AT107)&gt;0.01,"",DateEnded_5Day!$A107)))))))</f>
        <v/>
      </c>
      <c r="AV107" s="54" t="str">
        <f>IF($A107&lt;='All Results'!$B$4,"",IF(SUM('MissFill 1'!AU$2:AU107)=0,"",(IF('MissFill 1'!AU107/SUM('MissFill 1'!AU$2:AU107)&gt;0.01,"",IF('MissFill 1'!AU106/SUM('MissFill 1'!AU$2:AU107)&gt;0.01,"",IF('MissFill 1'!AU105/SUM('MissFill 1'!AU$2:AU107)&gt;0.01,"",IF('MissFill 1'!AU104/SUM('MissFill 1'!AU$2:AU107)&gt;0.01,"",DateEnded_5Day!$A107)))))))</f>
        <v/>
      </c>
      <c r="AW107" s="54" t="str">
        <f>IF($A107&lt;='All Results'!$B$4,"",IF(SUM('MissFill 1'!AV$2:AV107)=0,"",(IF('MissFill 1'!AV107/SUM('MissFill 1'!AV$2:AV107)&gt;0.01,"",IF('MissFill 1'!AV106/SUM('MissFill 1'!AV$2:AV107)&gt;0.01,"",IF('MissFill 1'!AV105/SUM('MissFill 1'!AV$2:AV107)&gt;0.01,"",IF('MissFill 1'!AV104/SUM('MissFill 1'!AV$2:AV107)&gt;0.01,"",DateEnded_5Day!$A107)))))))</f>
        <v/>
      </c>
      <c r="AX107" s="54" t="str">
        <f>IF($A107&lt;='All Results'!$B$4,"",IF(SUM('MissFill 1'!AW$2:AW107)=0,"",(IF('MissFill 1'!AW107/SUM('MissFill 1'!AW$2:AW107)&gt;0.01,"",IF('MissFill 1'!AW106/SUM('MissFill 1'!AW$2:AW107)&gt;0.01,"",IF('MissFill 1'!AW105/SUM('MissFill 1'!AW$2:AW107)&gt;0.01,"",IF('MissFill 1'!AW104/SUM('MissFill 1'!AW$2:AW107)&gt;0.01,"",DateEnded_5Day!$A107)))))))</f>
        <v/>
      </c>
    </row>
    <row r="108" spans="1:50" x14ac:dyDescent="0.25">
      <c r="A108" s="41">
        <v>44453</v>
      </c>
      <c r="B108" s="52">
        <v>257</v>
      </c>
      <c r="C108" s="54" t="str">
        <f>IF($A108&lt;='All Results'!$B$4,"",IF(SUM('MissFill 1'!B$2:B108)=0,"",(IF('MissFill 1'!B108/SUM('MissFill 1'!B$2:B108)&gt;0.01,"",IF('MissFill 1'!B107/SUM('MissFill 1'!B$2:B108)&gt;0.01,"",IF('MissFill 1'!B106/SUM('MissFill 1'!B$2:B108)&gt;0.01,"",IF('MissFill 1'!B105/SUM('MissFill 1'!B$2:B108)&gt;0.01,"",DateEnded_5Day!$A108)))))))</f>
        <v/>
      </c>
      <c r="D108" s="54" t="str">
        <f>IF($A108&lt;='All Results'!$B$4,"",IF(SUM('MissFill 1'!C$2:C108)=0,"",(IF('MissFill 1'!C108/SUM('MissFill 1'!C$2:C108)&gt;0.01,"",IF('MissFill 1'!C107/SUM('MissFill 1'!C$2:C108)&gt;0.01,"",IF('MissFill 1'!C106/SUM('MissFill 1'!C$2:C108)&gt;0.01,"",IF('MissFill 1'!C105/SUM('MissFill 1'!C$2:C108)&gt;0.01,"",DateEnded_5Day!$A108)))))))</f>
        <v/>
      </c>
      <c r="E108" s="54" t="str">
        <f>IF($A108&lt;='All Results'!$B$4,"",IF(SUM('MissFill 1'!D$2:D108)=0,"",(IF('MissFill 1'!D108/SUM('MissFill 1'!D$2:D108)&gt;0.01,"",IF('MissFill 1'!D107/SUM('MissFill 1'!D$2:D108)&gt;0.01,"",IF('MissFill 1'!D106/SUM('MissFill 1'!D$2:D108)&gt;0.01,"",IF('MissFill 1'!D105/SUM('MissFill 1'!D$2:D108)&gt;0.01,"",DateEnded_5Day!$A108)))))))</f>
        <v/>
      </c>
      <c r="F108" s="54" t="str">
        <f>IF($A108&lt;='All Results'!$B$4,"",IF(SUM('MissFill 1'!E$2:E108)=0,"",(IF('MissFill 1'!E108/SUM('MissFill 1'!E$2:E108)&gt;0.01,"",IF('MissFill 1'!E107/SUM('MissFill 1'!E$2:E108)&gt;0.01,"",IF('MissFill 1'!E106/SUM('MissFill 1'!E$2:E108)&gt;0.01,"",IF('MissFill 1'!E105/SUM('MissFill 1'!E$2:E108)&gt;0.01,"",DateEnded_5Day!$A108)))))))</f>
        <v/>
      </c>
      <c r="G108" s="54" t="str">
        <f>IF($A108&lt;='All Results'!$B$4,"",IF(SUM('MissFill 1'!F$2:F108)=0,"",(IF('MissFill 1'!F108/SUM('MissFill 1'!F$2:F108)&gt;0.01,"",IF('MissFill 1'!F107/SUM('MissFill 1'!F$2:F108)&gt;0.01,"",IF('MissFill 1'!F106/SUM('MissFill 1'!F$2:F108)&gt;0.01,"",IF('MissFill 1'!F105/SUM('MissFill 1'!F$2:F108)&gt;0.01,"",DateEnded_5Day!$A108)))))))</f>
        <v/>
      </c>
      <c r="H108" s="54" t="str">
        <f>IF($A108&lt;='All Results'!$B$4,"",IF(SUM('MissFill 1'!G$2:G108)=0,"",(IF('MissFill 1'!G108/SUM('MissFill 1'!G$2:G108)&gt;0.01,"",IF('MissFill 1'!G107/SUM('MissFill 1'!G$2:G108)&gt;0.01,"",IF('MissFill 1'!G106/SUM('MissFill 1'!G$2:G108)&gt;0.01,"",IF('MissFill 1'!G105/SUM('MissFill 1'!G$2:G108)&gt;0.01,"",DateEnded_5Day!$A108)))))))</f>
        <v/>
      </c>
      <c r="I108" s="54" t="str">
        <f>IF($A108&lt;='All Results'!$B$4,"",IF(SUM('MissFill 1'!H$2:H108)=0,"",(IF('MissFill 1'!H108/SUM('MissFill 1'!H$2:H108)&gt;0.01,"",IF('MissFill 1'!H107/SUM('MissFill 1'!H$2:H108)&gt;0.01,"",IF('MissFill 1'!H106/SUM('MissFill 1'!H$2:H108)&gt;0.01,"",IF('MissFill 1'!H105/SUM('MissFill 1'!H$2:H108)&gt;0.01,"",DateEnded_5Day!$A108)))))))</f>
        <v/>
      </c>
      <c r="J108" s="54" t="str">
        <f>IF($A108&lt;='All Results'!$B$4,"",IF(SUM('MissFill 1'!I$2:I108)=0,"",(IF('MissFill 1'!I108/SUM('MissFill 1'!I$2:I108)&gt;0.01,"",IF('MissFill 1'!I107/SUM('MissFill 1'!I$2:I108)&gt;0.01,"",IF('MissFill 1'!I106/SUM('MissFill 1'!I$2:I108)&gt;0.01,"",IF('MissFill 1'!I105/SUM('MissFill 1'!I$2:I108)&gt;0.01,"",DateEnded_5Day!$A108)))))))</f>
        <v/>
      </c>
      <c r="K108" s="54" t="str">
        <f>IF($A108&lt;='All Results'!$B$4,"",IF(SUM('MissFill 1'!J$2:J108)=0,"",(IF('MissFill 1'!J108/SUM('MissFill 1'!J$2:J108)&gt;0.01,"",IF('MissFill 1'!J107/SUM('MissFill 1'!J$2:J108)&gt;0.01,"",IF('MissFill 1'!J106/SUM('MissFill 1'!J$2:J108)&gt;0.01,"",IF('MissFill 1'!J105/SUM('MissFill 1'!J$2:J108)&gt;0.01,"",DateEnded_5Day!$A108)))))))</f>
        <v/>
      </c>
      <c r="L108" s="54" t="str">
        <f>IF($A108&lt;='All Results'!$B$4,"",IF(SUM('MissFill 1'!K$2:K108)=0,"",(IF('MissFill 1'!K108/SUM('MissFill 1'!K$2:K108)&gt;0.01,"",IF('MissFill 1'!K107/SUM('MissFill 1'!K$2:K108)&gt;0.01,"",IF('MissFill 1'!K106/SUM('MissFill 1'!K$2:K108)&gt;0.01,"",IF('MissFill 1'!K105/SUM('MissFill 1'!K$2:K108)&gt;0.01,"",DateEnded_5Day!$A108)))))))</f>
        <v/>
      </c>
      <c r="M108" s="54" t="str">
        <f>IF($A108&lt;='All Results'!$B$4,"",IF(SUM('MissFill 1'!L$2:L108)=0,"",(IF('MissFill 1'!L108/SUM('MissFill 1'!L$2:L108)&gt;0.01,"",IF('MissFill 1'!L107/SUM('MissFill 1'!L$2:L108)&gt;0.01,"",IF('MissFill 1'!L106/SUM('MissFill 1'!L$2:L108)&gt;0.01,"",IF('MissFill 1'!L105/SUM('MissFill 1'!L$2:L108)&gt;0.01,"",DateEnded_5Day!$A108)))))))</f>
        <v/>
      </c>
      <c r="N108" s="54" t="str">
        <f>IF($A108&lt;='All Results'!$B$4,"",IF(SUM('MissFill 1'!M$2:M108)=0,"",(IF('MissFill 1'!M108/SUM('MissFill 1'!M$2:M108)&gt;0.01,"",IF('MissFill 1'!M107/SUM('MissFill 1'!M$2:M108)&gt;0.01,"",IF('MissFill 1'!M106/SUM('MissFill 1'!M$2:M108)&gt;0.01,"",IF('MissFill 1'!M105/SUM('MissFill 1'!M$2:M108)&gt;0.01,"",DateEnded_5Day!$A108)))))))</f>
        <v/>
      </c>
      <c r="O108" s="54" t="str">
        <f>IF($A108&lt;='All Results'!$B$4,"",IF(SUM('MissFill 1'!N$2:N108)=0,"",(IF('MissFill 1'!N108/SUM('MissFill 1'!N$2:N108)&gt;0.01,"",IF('MissFill 1'!N107/SUM('MissFill 1'!N$2:N108)&gt;0.01,"",IF('MissFill 1'!N106/SUM('MissFill 1'!N$2:N108)&gt;0.01,"",IF('MissFill 1'!N105/SUM('MissFill 1'!N$2:N108)&gt;0.01,"",DateEnded_5Day!$A108)))))))</f>
        <v/>
      </c>
      <c r="P108" s="54" t="str">
        <f>IF($A108&lt;='All Results'!$B$4,"",IF(SUM('MissFill 1'!O$2:O108)=0,"",(IF('MissFill 1'!O108/SUM('MissFill 1'!O$2:O108)&gt;0.01,"",IF('MissFill 1'!O107/SUM('MissFill 1'!O$2:O108)&gt;0.01,"",IF('MissFill 1'!O106/SUM('MissFill 1'!O$2:O108)&gt;0.01,"",IF('MissFill 1'!O105/SUM('MissFill 1'!O$2:O108)&gt;0.01,"",DateEnded_5Day!$A108)))))))</f>
        <v/>
      </c>
      <c r="Q108" s="54" t="str">
        <f>IF($A108&lt;='All Results'!$B$4,"",IF(SUM('MissFill 1'!P$2:P108)=0,"",(IF('MissFill 1'!P108/SUM('MissFill 1'!P$2:P108)&gt;0.01,"",IF('MissFill 1'!P107/SUM('MissFill 1'!P$2:P108)&gt;0.01,"",IF('MissFill 1'!P106/SUM('MissFill 1'!P$2:P108)&gt;0.01,"",IF('MissFill 1'!P105/SUM('MissFill 1'!P$2:P108)&gt;0.01,"",DateEnded_5Day!$A108)))))))</f>
        <v/>
      </c>
      <c r="R108" s="54" t="str">
        <f>IF($A108&lt;='All Results'!$B$4,"",IF(SUM('MissFill 1'!Q$2:Q108)=0,"",(IF('MissFill 1'!Q108/SUM('MissFill 1'!Q$2:Q108)&gt;0.01,"",IF('MissFill 1'!Q107/SUM('MissFill 1'!Q$2:Q108)&gt;0.01,"",IF('MissFill 1'!Q106/SUM('MissFill 1'!Q$2:Q108)&gt;0.01,"",IF('MissFill 1'!Q105/SUM('MissFill 1'!Q$2:Q108)&gt;0.01,"",DateEnded_5Day!$A108)))))))</f>
        <v/>
      </c>
      <c r="S108" s="54" t="str">
        <f>IF($A108&lt;='All Results'!$B$4,"",IF(SUM('MissFill 1'!R$2:R108)=0,"",(IF('MissFill 1'!R108/SUM('MissFill 1'!R$2:R108)&gt;0.01,"",IF('MissFill 1'!R107/SUM('MissFill 1'!R$2:R108)&gt;0.01,"",IF('MissFill 1'!R106/SUM('MissFill 1'!R$2:R108)&gt;0.01,"",IF('MissFill 1'!R105/SUM('MissFill 1'!R$2:R108)&gt;0.01,"",DateEnded_5Day!$A108)))))))</f>
        <v/>
      </c>
      <c r="T108" s="54" t="str">
        <f>IF($A108&lt;='All Results'!$B$4,"",IF(SUM('MissFill 1'!S$2:S108)=0,"",(IF('MissFill 1'!S108/SUM('MissFill 1'!S$2:S108)&gt;0.01,"",IF('MissFill 1'!S107/SUM('MissFill 1'!S$2:S108)&gt;0.01,"",IF('MissFill 1'!S106/SUM('MissFill 1'!S$2:S108)&gt;0.01,"",IF('MissFill 1'!S105/SUM('MissFill 1'!S$2:S108)&gt;0.01,"",DateEnded_5Day!$A108)))))))</f>
        <v/>
      </c>
      <c r="U108" s="54" t="str">
        <f>IF($A108&lt;='All Results'!$B$4,"",IF(SUM('MissFill 1'!T$2:T108)=0,"",(IF('MissFill 1'!T108/SUM('MissFill 1'!T$2:T108)&gt;0.01,"",IF('MissFill 1'!T107/SUM('MissFill 1'!T$2:T108)&gt;0.01,"",IF('MissFill 1'!T106/SUM('MissFill 1'!T$2:T108)&gt;0.01,"",IF('MissFill 1'!T105/SUM('MissFill 1'!T$2:T108)&gt;0.01,"",DateEnded_5Day!$A108)))))))</f>
        <v/>
      </c>
      <c r="V108" s="54" t="str">
        <f>IF($A108&lt;='All Results'!$B$4,"",IF(SUM('MissFill 1'!U$2:U108)=0,"",(IF('MissFill 1'!U108/SUM('MissFill 1'!U$2:U108)&gt;0.01,"",IF('MissFill 1'!U107/SUM('MissFill 1'!U$2:U108)&gt;0.01,"",IF('MissFill 1'!U106/SUM('MissFill 1'!U$2:U108)&gt;0.01,"",IF('MissFill 1'!U105/SUM('MissFill 1'!U$2:U108)&gt;0.01,"",DateEnded_5Day!$A108)))))))</f>
        <v/>
      </c>
      <c r="W108" s="54" t="str">
        <f>IF($A108&lt;='All Results'!$B$4,"",IF(SUM('MissFill 1'!V$2:V108)=0,"",(IF('MissFill 1'!V108/SUM('MissFill 1'!V$2:V108)&gt;0.01,"",IF('MissFill 1'!V107/SUM('MissFill 1'!V$2:V108)&gt;0.01,"",IF('MissFill 1'!V106/SUM('MissFill 1'!V$2:V108)&gt;0.01,"",IF('MissFill 1'!V105/SUM('MissFill 1'!V$2:V108)&gt;0.01,"",DateEnded_5Day!$A108)))))))</f>
        <v/>
      </c>
      <c r="X108" s="54" t="str">
        <f>IF($A108&lt;='All Results'!$B$4,"",IF(SUM('MissFill 1'!W$2:W108)=0,"",(IF('MissFill 1'!W108/SUM('MissFill 1'!W$2:W108)&gt;0.01,"",IF('MissFill 1'!W107/SUM('MissFill 1'!W$2:W108)&gt;0.01,"",IF('MissFill 1'!W106/SUM('MissFill 1'!W$2:W108)&gt;0.01,"",IF('MissFill 1'!W105/SUM('MissFill 1'!W$2:W108)&gt;0.01,"",DateEnded_5Day!$A108)))))))</f>
        <v/>
      </c>
      <c r="Y108" s="54" t="str">
        <f>IF($A108&lt;='All Results'!$B$4,"",IF(SUM('MissFill 1'!X$2:X108)=0,"",(IF('MissFill 1'!X108/SUM('MissFill 1'!X$2:X108)&gt;0.01,"",IF('MissFill 1'!X107/SUM('MissFill 1'!X$2:X108)&gt;0.01,"",IF('MissFill 1'!X106/SUM('MissFill 1'!X$2:X108)&gt;0.01,"",IF('MissFill 1'!X105/SUM('MissFill 1'!X$2:X108)&gt;0.01,"",DateEnded_5Day!$A108)))))))</f>
        <v/>
      </c>
      <c r="Z108" s="54" t="str">
        <f>IF($A108&lt;='All Results'!$B$4,"",IF(SUM('MissFill 1'!Y$2:Y108)=0,"",(IF('MissFill 1'!Y108/SUM('MissFill 1'!Y$2:Y108)&gt;0.01,"",IF('MissFill 1'!Y107/SUM('MissFill 1'!Y$2:Y108)&gt;0.01,"",IF('MissFill 1'!Y106/SUM('MissFill 1'!Y$2:Y108)&gt;0.01,"",IF('MissFill 1'!Y105/SUM('MissFill 1'!Y$2:Y108)&gt;0.01,"",DateEnded_5Day!$A108)))))))</f>
        <v/>
      </c>
      <c r="AA108" s="54" t="str">
        <f>IF($A108&lt;='All Results'!$B$4,"",IF(SUM('MissFill 1'!Z$2:Z108)=0,"",(IF('MissFill 1'!Z108/SUM('MissFill 1'!Z$2:Z108)&gt;0.01,"",IF('MissFill 1'!Z107/SUM('MissFill 1'!Z$2:Z108)&gt;0.01,"",IF('MissFill 1'!Z106/SUM('MissFill 1'!Z$2:Z108)&gt;0.01,"",IF('MissFill 1'!Z105/SUM('MissFill 1'!Z$2:Z108)&gt;0.01,"",DateEnded_5Day!$A108)))))))</f>
        <v/>
      </c>
      <c r="AB108" s="54" t="str">
        <f>IF($A108&lt;='All Results'!$B$4,"",IF(SUM('MissFill 1'!AA$2:AA108)=0,"",(IF('MissFill 1'!AA108/SUM('MissFill 1'!AA$2:AA108)&gt;0.01,"",IF('MissFill 1'!AA107/SUM('MissFill 1'!AA$2:AA108)&gt;0.01,"",IF('MissFill 1'!AA106/SUM('MissFill 1'!AA$2:AA108)&gt;0.01,"",IF('MissFill 1'!AA105/SUM('MissFill 1'!AA$2:AA108)&gt;0.01,"",DateEnded_5Day!$A108)))))))</f>
        <v/>
      </c>
      <c r="AC108" s="54" t="str">
        <f>IF($A108&lt;='All Results'!$B$4,"",IF(SUM('MissFill 1'!AB$2:AB108)=0,"",(IF('MissFill 1'!AB108/SUM('MissFill 1'!AB$2:AB108)&gt;0.01,"",IF('MissFill 1'!AB107/SUM('MissFill 1'!AB$2:AB108)&gt;0.01,"",IF('MissFill 1'!AB106/SUM('MissFill 1'!AB$2:AB108)&gt;0.01,"",IF('MissFill 1'!AB105/SUM('MissFill 1'!AB$2:AB108)&gt;0.01,"",DateEnded_5Day!$A108)))))))</f>
        <v/>
      </c>
      <c r="AD108" s="54" t="str">
        <f>IF($A108&lt;='All Results'!$B$4,"",IF(SUM('MissFill 1'!AC$2:AC108)=0,"",(IF('MissFill 1'!AC108/SUM('MissFill 1'!AC$2:AC108)&gt;0.01,"",IF('MissFill 1'!AC107/SUM('MissFill 1'!AC$2:AC108)&gt;0.01,"",IF('MissFill 1'!AC106/SUM('MissFill 1'!AC$2:AC108)&gt;0.01,"",IF('MissFill 1'!AC105/SUM('MissFill 1'!AC$2:AC108)&gt;0.01,"",DateEnded_5Day!$A108)))))))</f>
        <v/>
      </c>
      <c r="AE108" s="54" t="str">
        <f>IF($A108&lt;='All Results'!$B$4,"",IF(SUM('MissFill 1'!AD$2:AD108)=0,"",(IF('MissFill 1'!AD108/SUM('MissFill 1'!AD$2:AD108)&gt;0.01,"",IF('MissFill 1'!AD107/SUM('MissFill 1'!AD$2:AD108)&gt;0.01,"",IF('MissFill 1'!AD106/SUM('MissFill 1'!AD$2:AD108)&gt;0.01,"",IF('MissFill 1'!AD105/SUM('MissFill 1'!AD$2:AD108)&gt;0.01,"",DateEnded_5Day!$A108)))))))</f>
        <v/>
      </c>
      <c r="AF108" s="54" t="str">
        <f>IF($A108&lt;='All Results'!$B$4,"",IF(SUM('MissFill 1'!AE$2:AE108)=0,"",(IF('MissFill 1'!AE108/SUM('MissFill 1'!AE$2:AE108)&gt;0.01,"",IF('MissFill 1'!AE107/SUM('MissFill 1'!AE$2:AE108)&gt;0.01,"",IF('MissFill 1'!AE106/SUM('MissFill 1'!AE$2:AE108)&gt;0.01,"",IF('MissFill 1'!AE105/SUM('MissFill 1'!AE$2:AE108)&gt;0.01,"",DateEnded_5Day!$A108)))))))</f>
        <v/>
      </c>
      <c r="AG108" s="54" t="str">
        <f>IF($A108&lt;='All Results'!$B$4,"",IF(SUM('MissFill 1'!AF$2:AF108)=0,"",(IF('MissFill 1'!AF108/SUM('MissFill 1'!AF$2:AF108)&gt;0.01,"",IF('MissFill 1'!AF107/SUM('MissFill 1'!AF$2:AF108)&gt;0.01,"",IF('MissFill 1'!AF106/SUM('MissFill 1'!AF$2:AF108)&gt;0.01,"",IF('MissFill 1'!AF105/SUM('MissFill 1'!AF$2:AF108)&gt;0.01,"",DateEnded_5Day!$A108)))))))</f>
        <v/>
      </c>
      <c r="AH108" s="54" t="str">
        <f>IF($A108&lt;='All Results'!$B$4,"",IF(SUM('MissFill 1'!AG$2:AG108)=0,"",(IF('MissFill 1'!AG108/SUM('MissFill 1'!AG$2:AG108)&gt;0.01,"",IF('MissFill 1'!AG107/SUM('MissFill 1'!AG$2:AG108)&gt;0.01,"",IF('MissFill 1'!AG106/SUM('MissFill 1'!AG$2:AG108)&gt;0.01,"",IF('MissFill 1'!AG105/SUM('MissFill 1'!AG$2:AG108)&gt;0.01,"",DateEnded_5Day!$A108)))))))</f>
        <v/>
      </c>
      <c r="AI108" s="54" t="str">
        <f>IF($A108&lt;='All Results'!$B$4,"",IF(SUM('MissFill 1'!AH$2:AH108)=0,"",(IF('MissFill 1'!AH108/SUM('MissFill 1'!AH$2:AH108)&gt;0.01,"",IF('MissFill 1'!AH107/SUM('MissFill 1'!AH$2:AH108)&gt;0.01,"",IF('MissFill 1'!AH106/SUM('MissFill 1'!AH$2:AH108)&gt;0.01,"",IF('MissFill 1'!AH105/SUM('MissFill 1'!AH$2:AH108)&gt;0.01,"",DateEnded_5Day!$A108)))))))</f>
        <v/>
      </c>
      <c r="AJ108" s="54" t="str">
        <f>IF($A108&lt;='All Results'!$B$4,"",IF(SUM('MissFill 1'!AI$2:AI108)=0,"",(IF('MissFill 1'!AI108/SUM('MissFill 1'!AI$2:AI108)&gt;0.01,"",IF('MissFill 1'!AI107/SUM('MissFill 1'!AI$2:AI108)&gt;0.01,"",IF('MissFill 1'!AI106/SUM('MissFill 1'!AI$2:AI108)&gt;0.01,"",IF('MissFill 1'!AI105/SUM('MissFill 1'!AI$2:AI108)&gt;0.01,"",DateEnded_5Day!$A108)))))))</f>
        <v/>
      </c>
      <c r="AK108" s="54" t="str">
        <f>IF($A108&lt;='All Results'!$B$4,"",IF(SUM('MissFill 1'!AJ$2:AJ108)=0,"",(IF('MissFill 1'!AJ108/SUM('MissFill 1'!AJ$2:AJ108)&gt;0.01,"",IF('MissFill 1'!AJ107/SUM('MissFill 1'!AJ$2:AJ108)&gt;0.01,"",IF('MissFill 1'!AJ106/SUM('MissFill 1'!AJ$2:AJ108)&gt;0.01,"",IF('MissFill 1'!AJ105/SUM('MissFill 1'!AJ$2:AJ108)&gt;0.01,"",DateEnded_5Day!$A108)))))))</f>
        <v/>
      </c>
      <c r="AL108" s="54" t="str">
        <f>IF($A108&lt;='All Results'!$B$4,"",IF(SUM('MissFill 1'!AK$2:AK108)=0,"",(IF('MissFill 1'!AK108/SUM('MissFill 1'!AK$2:AK108)&gt;0.01,"",IF('MissFill 1'!AK107/SUM('MissFill 1'!AK$2:AK108)&gt;0.01,"",IF('MissFill 1'!AK106/SUM('MissFill 1'!AK$2:AK108)&gt;0.01,"",IF('MissFill 1'!AK105/SUM('MissFill 1'!AK$2:AK108)&gt;0.01,"",DateEnded_5Day!$A108)))))))</f>
        <v/>
      </c>
      <c r="AM108" s="54" t="str">
        <f>IF($A108&lt;='All Results'!$B$4,"",IF(SUM('MissFill 1'!AL$2:AL108)=0,"",(IF('MissFill 1'!AL108/SUM('MissFill 1'!AL$2:AL108)&gt;0.01,"",IF('MissFill 1'!AL107/SUM('MissFill 1'!AL$2:AL108)&gt;0.01,"",IF('MissFill 1'!AL106/SUM('MissFill 1'!AL$2:AL108)&gt;0.01,"",IF('MissFill 1'!AL105/SUM('MissFill 1'!AL$2:AL108)&gt;0.01,"",DateEnded_5Day!$A108)))))))</f>
        <v/>
      </c>
      <c r="AN108" s="54" t="str">
        <f>IF($A108&lt;='All Results'!$B$4,"",IF(SUM('MissFill 1'!AM$2:AM108)=0,"",(IF('MissFill 1'!AM108/SUM('MissFill 1'!AM$2:AM108)&gt;0.01,"",IF('MissFill 1'!AM107/SUM('MissFill 1'!AM$2:AM108)&gt;0.01,"",IF('MissFill 1'!AM106/SUM('MissFill 1'!AM$2:AM108)&gt;0.01,"",IF('MissFill 1'!AM105/SUM('MissFill 1'!AM$2:AM108)&gt;0.01,"",DateEnded_5Day!$A108)))))))</f>
        <v/>
      </c>
      <c r="AO108" s="54" t="str">
        <f>IF($A108&lt;='All Results'!$B$4,"",IF(SUM('MissFill 1'!AN$2:AN108)=0,"",(IF('MissFill 1'!AN108/SUM('MissFill 1'!AN$2:AN108)&gt;0.01,"",IF('MissFill 1'!AN107/SUM('MissFill 1'!AN$2:AN108)&gt;0.01,"",IF('MissFill 1'!AN106/SUM('MissFill 1'!AN$2:AN108)&gt;0.01,"",IF('MissFill 1'!AN105/SUM('MissFill 1'!AN$2:AN108)&gt;0.01,"",DateEnded_5Day!$A108)))))))</f>
        <v/>
      </c>
      <c r="AP108" s="54" t="str">
        <f>IF($A108&lt;='All Results'!$B$4,"",IF(SUM('MissFill 1'!AO$2:AO108)=0,"",(IF('MissFill 1'!AO108/SUM('MissFill 1'!AO$2:AO108)&gt;0.01,"",IF('MissFill 1'!AO107/SUM('MissFill 1'!AO$2:AO108)&gt;0.01,"",IF('MissFill 1'!AO106/SUM('MissFill 1'!AO$2:AO108)&gt;0.01,"",IF('MissFill 1'!AO105/SUM('MissFill 1'!AO$2:AO108)&gt;0.01,"",DateEnded_5Day!$A108)))))))</f>
        <v/>
      </c>
      <c r="AQ108" s="54" t="str">
        <f>IF($A108&lt;='All Results'!$B$4,"",IF(SUM('MissFill 1'!AP$2:AP108)=0,"",(IF('MissFill 1'!AP108/SUM('MissFill 1'!AP$2:AP108)&gt;0.01,"",IF('MissFill 1'!AP107/SUM('MissFill 1'!AP$2:AP108)&gt;0.01,"",IF('MissFill 1'!AP106/SUM('MissFill 1'!AP$2:AP108)&gt;0.01,"",IF('MissFill 1'!AP105/SUM('MissFill 1'!AP$2:AP108)&gt;0.01,"",DateEnded_5Day!$A108)))))))</f>
        <v/>
      </c>
      <c r="AR108" s="54" t="str">
        <f>IF($A108&lt;='All Results'!$B$4,"",IF(SUM('MissFill 1'!AQ$2:AQ108)=0,"",(IF('MissFill 1'!AQ108/SUM('MissFill 1'!AQ$2:AQ108)&gt;0.01,"",IF('MissFill 1'!AQ107/SUM('MissFill 1'!AQ$2:AQ108)&gt;0.01,"",IF('MissFill 1'!AQ106/SUM('MissFill 1'!AQ$2:AQ108)&gt;0.01,"",IF('MissFill 1'!AQ105/SUM('MissFill 1'!AQ$2:AQ108)&gt;0.01,"",DateEnded_5Day!$A108)))))))</f>
        <v/>
      </c>
      <c r="AS108" s="54" t="str">
        <f>IF($A108&lt;='All Results'!$B$4,"",IF(SUM('MissFill 1'!AR$2:AR108)=0,"",(IF('MissFill 1'!AR108/SUM('MissFill 1'!AR$2:AR108)&gt;0.01,"",IF('MissFill 1'!AR107/SUM('MissFill 1'!AR$2:AR108)&gt;0.01,"",IF('MissFill 1'!AR106/SUM('MissFill 1'!AR$2:AR108)&gt;0.01,"",IF('MissFill 1'!AR105/SUM('MissFill 1'!AR$2:AR108)&gt;0.01,"",DateEnded_5Day!$A108)))))))</f>
        <v/>
      </c>
      <c r="AT108" s="54" t="str">
        <f>IF($A108&lt;='All Results'!$B$4,"",IF(SUM('MissFill 1'!AS$2:AS108)=0,"",(IF('MissFill 1'!AS108/SUM('MissFill 1'!AS$2:AS108)&gt;0.01,"",IF('MissFill 1'!AS107/SUM('MissFill 1'!AS$2:AS108)&gt;0.01,"",IF('MissFill 1'!AS106/SUM('MissFill 1'!AS$2:AS108)&gt;0.01,"",IF('MissFill 1'!AS105/SUM('MissFill 1'!AS$2:AS108)&gt;0.01,"",DateEnded_5Day!$A108)))))))</f>
        <v/>
      </c>
      <c r="AU108" s="54" t="str">
        <f>IF($A108&lt;='All Results'!$B$4,"",IF(SUM('MissFill 1'!AT$2:AT108)=0,"",(IF('MissFill 1'!AT108/SUM('MissFill 1'!AT$2:AT108)&gt;0.01,"",IF('MissFill 1'!AT107/SUM('MissFill 1'!AT$2:AT108)&gt;0.01,"",IF('MissFill 1'!AT106/SUM('MissFill 1'!AT$2:AT108)&gt;0.01,"",IF('MissFill 1'!AT105/SUM('MissFill 1'!AT$2:AT108)&gt;0.01,"",DateEnded_5Day!$A108)))))))</f>
        <v/>
      </c>
      <c r="AV108" s="54" t="str">
        <f>IF($A108&lt;='All Results'!$B$4,"",IF(SUM('MissFill 1'!AU$2:AU108)=0,"",(IF('MissFill 1'!AU108/SUM('MissFill 1'!AU$2:AU108)&gt;0.01,"",IF('MissFill 1'!AU107/SUM('MissFill 1'!AU$2:AU108)&gt;0.01,"",IF('MissFill 1'!AU106/SUM('MissFill 1'!AU$2:AU108)&gt;0.01,"",IF('MissFill 1'!AU105/SUM('MissFill 1'!AU$2:AU108)&gt;0.01,"",DateEnded_5Day!$A108)))))))</f>
        <v/>
      </c>
      <c r="AW108" s="54" t="str">
        <f>IF($A108&lt;='All Results'!$B$4,"",IF(SUM('MissFill 1'!AV$2:AV108)=0,"",(IF('MissFill 1'!AV108/SUM('MissFill 1'!AV$2:AV108)&gt;0.01,"",IF('MissFill 1'!AV107/SUM('MissFill 1'!AV$2:AV108)&gt;0.01,"",IF('MissFill 1'!AV106/SUM('MissFill 1'!AV$2:AV108)&gt;0.01,"",IF('MissFill 1'!AV105/SUM('MissFill 1'!AV$2:AV108)&gt;0.01,"",DateEnded_5Day!$A108)))))))</f>
        <v/>
      </c>
      <c r="AX108" s="54" t="str">
        <f>IF($A108&lt;='All Results'!$B$4,"",IF(SUM('MissFill 1'!AW$2:AW108)=0,"",(IF('MissFill 1'!AW108/SUM('MissFill 1'!AW$2:AW108)&gt;0.01,"",IF('MissFill 1'!AW107/SUM('MissFill 1'!AW$2:AW108)&gt;0.01,"",IF('MissFill 1'!AW106/SUM('MissFill 1'!AW$2:AW108)&gt;0.01,"",IF('MissFill 1'!AW105/SUM('MissFill 1'!AW$2:AW108)&gt;0.01,"",DateEnded_5Day!$A108)))))))</f>
        <v/>
      </c>
    </row>
    <row r="109" spans="1:50" x14ac:dyDescent="0.25">
      <c r="A109" s="41">
        <v>44454</v>
      </c>
      <c r="B109" s="52">
        <v>258</v>
      </c>
      <c r="C109" s="54" t="str">
        <f>IF($A109&lt;='All Results'!$B$4,"",IF(SUM('MissFill 1'!B$2:B109)=0,"",(IF('MissFill 1'!B109/SUM('MissFill 1'!B$2:B109)&gt;0.01,"",IF('MissFill 1'!B108/SUM('MissFill 1'!B$2:B109)&gt;0.01,"",IF('MissFill 1'!B107/SUM('MissFill 1'!B$2:B109)&gt;0.01,"",IF('MissFill 1'!B106/SUM('MissFill 1'!B$2:B109)&gt;0.01,"",DateEnded_5Day!$A109)))))))</f>
        <v/>
      </c>
      <c r="D109" s="54" t="str">
        <f>IF($A109&lt;='All Results'!$B$4,"",IF(SUM('MissFill 1'!C$2:C109)=0,"",(IF('MissFill 1'!C109/SUM('MissFill 1'!C$2:C109)&gt;0.01,"",IF('MissFill 1'!C108/SUM('MissFill 1'!C$2:C109)&gt;0.01,"",IF('MissFill 1'!C107/SUM('MissFill 1'!C$2:C109)&gt;0.01,"",IF('MissFill 1'!C106/SUM('MissFill 1'!C$2:C109)&gt;0.01,"",DateEnded_5Day!$A109)))))))</f>
        <v/>
      </c>
      <c r="E109" s="54" t="str">
        <f>IF($A109&lt;='All Results'!$B$4,"",IF(SUM('MissFill 1'!D$2:D109)=0,"",(IF('MissFill 1'!D109/SUM('MissFill 1'!D$2:D109)&gt;0.01,"",IF('MissFill 1'!D108/SUM('MissFill 1'!D$2:D109)&gt;0.01,"",IF('MissFill 1'!D107/SUM('MissFill 1'!D$2:D109)&gt;0.01,"",IF('MissFill 1'!D106/SUM('MissFill 1'!D$2:D109)&gt;0.01,"",DateEnded_5Day!$A109)))))))</f>
        <v/>
      </c>
      <c r="F109" s="54" t="str">
        <f>IF($A109&lt;='All Results'!$B$4,"",IF(SUM('MissFill 1'!E$2:E109)=0,"",(IF('MissFill 1'!E109/SUM('MissFill 1'!E$2:E109)&gt;0.01,"",IF('MissFill 1'!E108/SUM('MissFill 1'!E$2:E109)&gt;0.01,"",IF('MissFill 1'!E107/SUM('MissFill 1'!E$2:E109)&gt;0.01,"",IF('MissFill 1'!E106/SUM('MissFill 1'!E$2:E109)&gt;0.01,"",DateEnded_5Day!$A109)))))))</f>
        <v/>
      </c>
      <c r="G109" s="54" t="str">
        <f>IF($A109&lt;='All Results'!$B$4,"",IF(SUM('MissFill 1'!F$2:F109)=0,"",(IF('MissFill 1'!F109/SUM('MissFill 1'!F$2:F109)&gt;0.01,"",IF('MissFill 1'!F108/SUM('MissFill 1'!F$2:F109)&gt;0.01,"",IF('MissFill 1'!F107/SUM('MissFill 1'!F$2:F109)&gt;0.01,"",IF('MissFill 1'!F106/SUM('MissFill 1'!F$2:F109)&gt;0.01,"",DateEnded_5Day!$A109)))))))</f>
        <v/>
      </c>
      <c r="H109" s="54" t="str">
        <f>IF($A109&lt;='All Results'!$B$4,"",IF(SUM('MissFill 1'!G$2:G109)=0,"",(IF('MissFill 1'!G109/SUM('MissFill 1'!G$2:G109)&gt;0.01,"",IF('MissFill 1'!G108/SUM('MissFill 1'!G$2:G109)&gt;0.01,"",IF('MissFill 1'!G107/SUM('MissFill 1'!G$2:G109)&gt;0.01,"",IF('MissFill 1'!G106/SUM('MissFill 1'!G$2:G109)&gt;0.01,"",DateEnded_5Day!$A109)))))))</f>
        <v/>
      </c>
      <c r="I109" s="54" t="str">
        <f>IF($A109&lt;='All Results'!$B$4,"",IF(SUM('MissFill 1'!H$2:H109)=0,"",(IF('MissFill 1'!H109/SUM('MissFill 1'!H$2:H109)&gt;0.01,"",IF('MissFill 1'!H108/SUM('MissFill 1'!H$2:H109)&gt;0.01,"",IF('MissFill 1'!H107/SUM('MissFill 1'!H$2:H109)&gt;0.01,"",IF('MissFill 1'!H106/SUM('MissFill 1'!H$2:H109)&gt;0.01,"",DateEnded_5Day!$A109)))))))</f>
        <v/>
      </c>
      <c r="J109" s="54" t="str">
        <f>IF($A109&lt;='All Results'!$B$4,"",IF(SUM('MissFill 1'!I$2:I109)=0,"",(IF('MissFill 1'!I109/SUM('MissFill 1'!I$2:I109)&gt;0.01,"",IF('MissFill 1'!I108/SUM('MissFill 1'!I$2:I109)&gt;0.01,"",IF('MissFill 1'!I107/SUM('MissFill 1'!I$2:I109)&gt;0.01,"",IF('MissFill 1'!I106/SUM('MissFill 1'!I$2:I109)&gt;0.01,"",DateEnded_5Day!$A109)))))))</f>
        <v/>
      </c>
      <c r="K109" s="54" t="str">
        <f>IF($A109&lt;='All Results'!$B$4,"",IF(SUM('MissFill 1'!J$2:J109)=0,"",(IF('MissFill 1'!J109/SUM('MissFill 1'!J$2:J109)&gt;0.01,"",IF('MissFill 1'!J108/SUM('MissFill 1'!J$2:J109)&gt;0.01,"",IF('MissFill 1'!J107/SUM('MissFill 1'!J$2:J109)&gt;0.01,"",IF('MissFill 1'!J106/SUM('MissFill 1'!J$2:J109)&gt;0.01,"",DateEnded_5Day!$A109)))))))</f>
        <v/>
      </c>
      <c r="L109" s="54" t="str">
        <f>IF($A109&lt;='All Results'!$B$4,"",IF(SUM('MissFill 1'!K$2:K109)=0,"",(IF('MissFill 1'!K109/SUM('MissFill 1'!K$2:K109)&gt;0.01,"",IF('MissFill 1'!K108/SUM('MissFill 1'!K$2:K109)&gt;0.01,"",IF('MissFill 1'!K107/SUM('MissFill 1'!K$2:K109)&gt;0.01,"",IF('MissFill 1'!K106/SUM('MissFill 1'!K$2:K109)&gt;0.01,"",DateEnded_5Day!$A109)))))))</f>
        <v/>
      </c>
      <c r="M109" s="54" t="str">
        <f>IF($A109&lt;='All Results'!$B$4,"",IF(SUM('MissFill 1'!L$2:L109)=0,"",(IF('MissFill 1'!L109/SUM('MissFill 1'!L$2:L109)&gt;0.01,"",IF('MissFill 1'!L108/SUM('MissFill 1'!L$2:L109)&gt;0.01,"",IF('MissFill 1'!L107/SUM('MissFill 1'!L$2:L109)&gt;0.01,"",IF('MissFill 1'!L106/SUM('MissFill 1'!L$2:L109)&gt;0.01,"",DateEnded_5Day!$A109)))))))</f>
        <v/>
      </c>
      <c r="N109" s="54" t="str">
        <f>IF($A109&lt;='All Results'!$B$4,"",IF(SUM('MissFill 1'!M$2:M109)=0,"",(IF('MissFill 1'!M109/SUM('MissFill 1'!M$2:M109)&gt;0.01,"",IF('MissFill 1'!M108/SUM('MissFill 1'!M$2:M109)&gt;0.01,"",IF('MissFill 1'!M107/SUM('MissFill 1'!M$2:M109)&gt;0.01,"",IF('MissFill 1'!M106/SUM('MissFill 1'!M$2:M109)&gt;0.01,"",DateEnded_5Day!$A109)))))))</f>
        <v/>
      </c>
      <c r="O109" s="54" t="str">
        <f>IF($A109&lt;='All Results'!$B$4,"",IF(SUM('MissFill 1'!N$2:N109)=0,"",(IF('MissFill 1'!N109/SUM('MissFill 1'!N$2:N109)&gt;0.01,"",IF('MissFill 1'!N108/SUM('MissFill 1'!N$2:N109)&gt;0.01,"",IF('MissFill 1'!N107/SUM('MissFill 1'!N$2:N109)&gt;0.01,"",IF('MissFill 1'!N106/SUM('MissFill 1'!N$2:N109)&gt;0.01,"",DateEnded_5Day!$A109)))))))</f>
        <v/>
      </c>
      <c r="P109" s="54" t="str">
        <f>IF($A109&lt;='All Results'!$B$4,"",IF(SUM('MissFill 1'!O$2:O109)=0,"",(IF('MissFill 1'!O109/SUM('MissFill 1'!O$2:O109)&gt;0.01,"",IF('MissFill 1'!O108/SUM('MissFill 1'!O$2:O109)&gt;0.01,"",IF('MissFill 1'!O107/SUM('MissFill 1'!O$2:O109)&gt;0.01,"",IF('MissFill 1'!O106/SUM('MissFill 1'!O$2:O109)&gt;0.01,"",DateEnded_5Day!$A109)))))))</f>
        <v/>
      </c>
      <c r="Q109" s="54" t="str">
        <f>IF($A109&lt;='All Results'!$B$4,"",IF(SUM('MissFill 1'!P$2:P109)=0,"",(IF('MissFill 1'!P109/SUM('MissFill 1'!P$2:P109)&gt;0.01,"",IF('MissFill 1'!P108/SUM('MissFill 1'!P$2:P109)&gt;0.01,"",IF('MissFill 1'!P107/SUM('MissFill 1'!P$2:P109)&gt;0.01,"",IF('MissFill 1'!P106/SUM('MissFill 1'!P$2:P109)&gt;0.01,"",DateEnded_5Day!$A109)))))))</f>
        <v/>
      </c>
      <c r="R109" s="54" t="str">
        <f>IF($A109&lt;='All Results'!$B$4,"",IF(SUM('MissFill 1'!Q$2:Q109)=0,"",(IF('MissFill 1'!Q109/SUM('MissFill 1'!Q$2:Q109)&gt;0.01,"",IF('MissFill 1'!Q108/SUM('MissFill 1'!Q$2:Q109)&gt;0.01,"",IF('MissFill 1'!Q107/SUM('MissFill 1'!Q$2:Q109)&gt;0.01,"",IF('MissFill 1'!Q106/SUM('MissFill 1'!Q$2:Q109)&gt;0.01,"",DateEnded_5Day!$A109)))))))</f>
        <v/>
      </c>
      <c r="S109" s="54" t="str">
        <f>IF($A109&lt;='All Results'!$B$4,"",IF(SUM('MissFill 1'!R$2:R109)=0,"",(IF('MissFill 1'!R109/SUM('MissFill 1'!R$2:R109)&gt;0.01,"",IF('MissFill 1'!R108/SUM('MissFill 1'!R$2:R109)&gt;0.01,"",IF('MissFill 1'!R107/SUM('MissFill 1'!R$2:R109)&gt;0.01,"",IF('MissFill 1'!R106/SUM('MissFill 1'!R$2:R109)&gt;0.01,"",DateEnded_5Day!$A109)))))))</f>
        <v/>
      </c>
      <c r="T109" s="54" t="str">
        <f>IF($A109&lt;='All Results'!$B$4,"",IF(SUM('MissFill 1'!S$2:S109)=0,"",(IF('MissFill 1'!S109/SUM('MissFill 1'!S$2:S109)&gt;0.01,"",IF('MissFill 1'!S108/SUM('MissFill 1'!S$2:S109)&gt;0.01,"",IF('MissFill 1'!S107/SUM('MissFill 1'!S$2:S109)&gt;0.01,"",IF('MissFill 1'!S106/SUM('MissFill 1'!S$2:S109)&gt;0.01,"",DateEnded_5Day!$A109)))))))</f>
        <v/>
      </c>
      <c r="U109" s="54" t="str">
        <f>IF($A109&lt;='All Results'!$B$4,"",IF(SUM('MissFill 1'!T$2:T109)=0,"",(IF('MissFill 1'!T109/SUM('MissFill 1'!T$2:T109)&gt;0.01,"",IF('MissFill 1'!T108/SUM('MissFill 1'!T$2:T109)&gt;0.01,"",IF('MissFill 1'!T107/SUM('MissFill 1'!T$2:T109)&gt;0.01,"",IF('MissFill 1'!T106/SUM('MissFill 1'!T$2:T109)&gt;0.01,"",DateEnded_5Day!$A109)))))))</f>
        <v/>
      </c>
      <c r="V109" s="54" t="str">
        <f>IF($A109&lt;='All Results'!$B$4,"",IF(SUM('MissFill 1'!U$2:U109)=0,"",(IF('MissFill 1'!U109/SUM('MissFill 1'!U$2:U109)&gt;0.01,"",IF('MissFill 1'!U108/SUM('MissFill 1'!U$2:U109)&gt;0.01,"",IF('MissFill 1'!U107/SUM('MissFill 1'!U$2:U109)&gt;0.01,"",IF('MissFill 1'!U106/SUM('MissFill 1'!U$2:U109)&gt;0.01,"",DateEnded_5Day!$A109)))))))</f>
        <v/>
      </c>
      <c r="W109" s="54" t="str">
        <f>IF($A109&lt;='All Results'!$B$4,"",IF(SUM('MissFill 1'!V$2:V109)=0,"",(IF('MissFill 1'!V109/SUM('MissFill 1'!V$2:V109)&gt;0.01,"",IF('MissFill 1'!V108/SUM('MissFill 1'!V$2:V109)&gt;0.01,"",IF('MissFill 1'!V107/SUM('MissFill 1'!V$2:V109)&gt;0.01,"",IF('MissFill 1'!V106/SUM('MissFill 1'!V$2:V109)&gt;0.01,"",DateEnded_5Day!$A109)))))))</f>
        <v/>
      </c>
      <c r="X109" s="54" t="str">
        <f>IF($A109&lt;='All Results'!$B$4,"",IF(SUM('MissFill 1'!W$2:W109)=0,"",(IF('MissFill 1'!W109/SUM('MissFill 1'!W$2:W109)&gt;0.01,"",IF('MissFill 1'!W108/SUM('MissFill 1'!W$2:W109)&gt;0.01,"",IF('MissFill 1'!W107/SUM('MissFill 1'!W$2:W109)&gt;0.01,"",IF('MissFill 1'!W106/SUM('MissFill 1'!W$2:W109)&gt;0.01,"",DateEnded_5Day!$A109)))))))</f>
        <v/>
      </c>
      <c r="Y109" s="54" t="str">
        <f>IF($A109&lt;='All Results'!$B$4,"",IF(SUM('MissFill 1'!X$2:X109)=0,"",(IF('MissFill 1'!X109/SUM('MissFill 1'!X$2:X109)&gt;0.01,"",IF('MissFill 1'!X108/SUM('MissFill 1'!X$2:X109)&gt;0.01,"",IF('MissFill 1'!X107/SUM('MissFill 1'!X$2:X109)&gt;0.01,"",IF('MissFill 1'!X106/SUM('MissFill 1'!X$2:X109)&gt;0.01,"",DateEnded_5Day!$A109)))))))</f>
        <v/>
      </c>
      <c r="Z109" s="54" t="str">
        <f>IF($A109&lt;='All Results'!$B$4,"",IF(SUM('MissFill 1'!Y$2:Y109)=0,"",(IF('MissFill 1'!Y109/SUM('MissFill 1'!Y$2:Y109)&gt;0.01,"",IF('MissFill 1'!Y108/SUM('MissFill 1'!Y$2:Y109)&gt;0.01,"",IF('MissFill 1'!Y107/SUM('MissFill 1'!Y$2:Y109)&gt;0.01,"",IF('MissFill 1'!Y106/SUM('MissFill 1'!Y$2:Y109)&gt;0.01,"",DateEnded_5Day!$A109)))))))</f>
        <v/>
      </c>
      <c r="AA109" s="54" t="str">
        <f>IF($A109&lt;='All Results'!$B$4,"",IF(SUM('MissFill 1'!Z$2:Z109)=0,"",(IF('MissFill 1'!Z109/SUM('MissFill 1'!Z$2:Z109)&gt;0.01,"",IF('MissFill 1'!Z108/SUM('MissFill 1'!Z$2:Z109)&gt;0.01,"",IF('MissFill 1'!Z107/SUM('MissFill 1'!Z$2:Z109)&gt;0.01,"",IF('MissFill 1'!Z106/SUM('MissFill 1'!Z$2:Z109)&gt;0.01,"",DateEnded_5Day!$A109)))))))</f>
        <v/>
      </c>
      <c r="AB109" s="54" t="str">
        <f>IF($A109&lt;='All Results'!$B$4,"",IF(SUM('MissFill 1'!AA$2:AA109)=0,"",(IF('MissFill 1'!AA109/SUM('MissFill 1'!AA$2:AA109)&gt;0.01,"",IF('MissFill 1'!AA108/SUM('MissFill 1'!AA$2:AA109)&gt;0.01,"",IF('MissFill 1'!AA107/SUM('MissFill 1'!AA$2:AA109)&gt;0.01,"",IF('MissFill 1'!AA106/SUM('MissFill 1'!AA$2:AA109)&gt;0.01,"",DateEnded_5Day!$A109)))))))</f>
        <v/>
      </c>
      <c r="AC109" s="54" t="str">
        <f>IF($A109&lt;='All Results'!$B$4,"",IF(SUM('MissFill 1'!AB$2:AB109)=0,"",(IF('MissFill 1'!AB109/SUM('MissFill 1'!AB$2:AB109)&gt;0.01,"",IF('MissFill 1'!AB108/SUM('MissFill 1'!AB$2:AB109)&gt;0.01,"",IF('MissFill 1'!AB107/SUM('MissFill 1'!AB$2:AB109)&gt;0.01,"",IF('MissFill 1'!AB106/SUM('MissFill 1'!AB$2:AB109)&gt;0.01,"",DateEnded_5Day!$A109)))))))</f>
        <v/>
      </c>
      <c r="AD109" s="54" t="str">
        <f>IF($A109&lt;='All Results'!$B$4,"",IF(SUM('MissFill 1'!AC$2:AC109)=0,"",(IF('MissFill 1'!AC109/SUM('MissFill 1'!AC$2:AC109)&gt;0.01,"",IF('MissFill 1'!AC108/SUM('MissFill 1'!AC$2:AC109)&gt;0.01,"",IF('MissFill 1'!AC107/SUM('MissFill 1'!AC$2:AC109)&gt;0.01,"",IF('MissFill 1'!AC106/SUM('MissFill 1'!AC$2:AC109)&gt;0.01,"",DateEnded_5Day!$A109)))))))</f>
        <v/>
      </c>
      <c r="AE109" s="54" t="str">
        <f>IF($A109&lt;='All Results'!$B$4,"",IF(SUM('MissFill 1'!AD$2:AD109)=0,"",(IF('MissFill 1'!AD109/SUM('MissFill 1'!AD$2:AD109)&gt;0.01,"",IF('MissFill 1'!AD108/SUM('MissFill 1'!AD$2:AD109)&gt;0.01,"",IF('MissFill 1'!AD107/SUM('MissFill 1'!AD$2:AD109)&gt;0.01,"",IF('MissFill 1'!AD106/SUM('MissFill 1'!AD$2:AD109)&gt;0.01,"",DateEnded_5Day!$A109)))))))</f>
        <v/>
      </c>
      <c r="AF109" s="54" t="str">
        <f>IF($A109&lt;='All Results'!$B$4,"",IF(SUM('MissFill 1'!AE$2:AE109)=0,"",(IF('MissFill 1'!AE109/SUM('MissFill 1'!AE$2:AE109)&gt;0.01,"",IF('MissFill 1'!AE108/SUM('MissFill 1'!AE$2:AE109)&gt;0.01,"",IF('MissFill 1'!AE107/SUM('MissFill 1'!AE$2:AE109)&gt;0.01,"",IF('MissFill 1'!AE106/SUM('MissFill 1'!AE$2:AE109)&gt;0.01,"",DateEnded_5Day!$A109)))))))</f>
        <v/>
      </c>
      <c r="AG109" s="54" t="str">
        <f>IF($A109&lt;='All Results'!$B$4,"",IF(SUM('MissFill 1'!AF$2:AF109)=0,"",(IF('MissFill 1'!AF109/SUM('MissFill 1'!AF$2:AF109)&gt;0.01,"",IF('MissFill 1'!AF108/SUM('MissFill 1'!AF$2:AF109)&gt;0.01,"",IF('MissFill 1'!AF107/SUM('MissFill 1'!AF$2:AF109)&gt;0.01,"",IF('MissFill 1'!AF106/SUM('MissFill 1'!AF$2:AF109)&gt;0.01,"",DateEnded_5Day!$A109)))))))</f>
        <v/>
      </c>
      <c r="AH109" s="54" t="str">
        <f>IF($A109&lt;='All Results'!$B$4,"",IF(SUM('MissFill 1'!AG$2:AG109)=0,"",(IF('MissFill 1'!AG109/SUM('MissFill 1'!AG$2:AG109)&gt;0.01,"",IF('MissFill 1'!AG108/SUM('MissFill 1'!AG$2:AG109)&gt;0.01,"",IF('MissFill 1'!AG107/SUM('MissFill 1'!AG$2:AG109)&gt;0.01,"",IF('MissFill 1'!AG106/SUM('MissFill 1'!AG$2:AG109)&gt;0.01,"",DateEnded_5Day!$A109)))))))</f>
        <v/>
      </c>
      <c r="AI109" s="54" t="str">
        <f>IF($A109&lt;='All Results'!$B$4,"",IF(SUM('MissFill 1'!AH$2:AH109)=0,"",(IF('MissFill 1'!AH109/SUM('MissFill 1'!AH$2:AH109)&gt;0.01,"",IF('MissFill 1'!AH108/SUM('MissFill 1'!AH$2:AH109)&gt;0.01,"",IF('MissFill 1'!AH107/SUM('MissFill 1'!AH$2:AH109)&gt;0.01,"",IF('MissFill 1'!AH106/SUM('MissFill 1'!AH$2:AH109)&gt;0.01,"",DateEnded_5Day!$A109)))))))</f>
        <v/>
      </c>
      <c r="AJ109" s="54" t="str">
        <f>IF($A109&lt;='All Results'!$B$4,"",IF(SUM('MissFill 1'!AI$2:AI109)=0,"",(IF('MissFill 1'!AI109/SUM('MissFill 1'!AI$2:AI109)&gt;0.01,"",IF('MissFill 1'!AI108/SUM('MissFill 1'!AI$2:AI109)&gt;0.01,"",IF('MissFill 1'!AI107/SUM('MissFill 1'!AI$2:AI109)&gt;0.01,"",IF('MissFill 1'!AI106/SUM('MissFill 1'!AI$2:AI109)&gt;0.01,"",DateEnded_5Day!$A109)))))))</f>
        <v/>
      </c>
      <c r="AK109" s="54" t="str">
        <f>IF($A109&lt;='All Results'!$B$4,"",IF(SUM('MissFill 1'!AJ$2:AJ109)=0,"",(IF('MissFill 1'!AJ109/SUM('MissFill 1'!AJ$2:AJ109)&gt;0.01,"",IF('MissFill 1'!AJ108/SUM('MissFill 1'!AJ$2:AJ109)&gt;0.01,"",IF('MissFill 1'!AJ107/SUM('MissFill 1'!AJ$2:AJ109)&gt;0.01,"",IF('MissFill 1'!AJ106/SUM('MissFill 1'!AJ$2:AJ109)&gt;0.01,"",DateEnded_5Day!$A109)))))))</f>
        <v/>
      </c>
      <c r="AL109" s="54" t="str">
        <f>IF($A109&lt;='All Results'!$B$4,"",IF(SUM('MissFill 1'!AK$2:AK109)=0,"",(IF('MissFill 1'!AK109/SUM('MissFill 1'!AK$2:AK109)&gt;0.01,"",IF('MissFill 1'!AK108/SUM('MissFill 1'!AK$2:AK109)&gt;0.01,"",IF('MissFill 1'!AK107/SUM('MissFill 1'!AK$2:AK109)&gt;0.01,"",IF('MissFill 1'!AK106/SUM('MissFill 1'!AK$2:AK109)&gt;0.01,"",DateEnded_5Day!$A109)))))))</f>
        <v/>
      </c>
      <c r="AM109" s="54" t="str">
        <f>IF($A109&lt;='All Results'!$B$4,"",IF(SUM('MissFill 1'!AL$2:AL109)=0,"",(IF('MissFill 1'!AL109/SUM('MissFill 1'!AL$2:AL109)&gt;0.01,"",IF('MissFill 1'!AL108/SUM('MissFill 1'!AL$2:AL109)&gt;0.01,"",IF('MissFill 1'!AL107/SUM('MissFill 1'!AL$2:AL109)&gt;0.01,"",IF('MissFill 1'!AL106/SUM('MissFill 1'!AL$2:AL109)&gt;0.01,"",DateEnded_5Day!$A109)))))))</f>
        <v/>
      </c>
      <c r="AN109" s="54" t="str">
        <f>IF($A109&lt;='All Results'!$B$4,"",IF(SUM('MissFill 1'!AM$2:AM109)=0,"",(IF('MissFill 1'!AM109/SUM('MissFill 1'!AM$2:AM109)&gt;0.01,"",IF('MissFill 1'!AM108/SUM('MissFill 1'!AM$2:AM109)&gt;0.01,"",IF('MissFill 1'!AM107/SUM('MissFill 1'!AM$2:AM109)&gt;0.01,"",IF('MissFill 1'!AM106/SUM('MissFill 1'!AM$2:AM109)&gt;0.01,"",DateEnded_5Day!$A109)))))))</f>
        <v/>
      </c>
      <c r="AO109" s="54" t="str">
        <f>IF($A109&lt;='All Results'!$B$4,"",IF(SUM('MissFill 1'!AN$2:AN109)=0,"",(IF('MissFill 1'!AN109/SUM('MissFill 1'!AN$2:AN109)&gt;0.01,"",IF('MissFill 1'!AN108/SUM('MissFill 1'!AN$2:AN109)&gt;0.01,"",IF('MissFill 1'!AN107/SUM('MissFill 1'!AN$2:AN109)&gt;0.01,"",IF('MissFill 1'!AN106/SUM('MissFill 1'!AN$2:AN109)&gt;0.01,"",DateEnded_5Day!$A109)))))))</f>
        <v/>
      </c>
      <c r="AP109" s="54" t="str">
        <f>IF($A109&lt;='All Results'!$B$4,"",IF(SUM('MissFill 1'!AO$2:AO109)=0,"",(IF('MissFill 1'!AO109/SUM('MissFill 1'!AO$2:AO109)&gt;0.01,"",IF('MissFill 1'!AO108/SUM('MissFill 1'!AO$2:AO109)&gt;0.01,"",IF('MissFill 1'!AO107/SUM('MissFill 1'!AO$2:AO109)&gt;0.01,"",IF('MissFill 1'!AO106/SUM('MissFill 1'!AO$2:AO109)&gt;0.01,"",DateEnded_5Day!$A109)))))))</f>
        <v/>
      </c>
      <c r="AQ109" s="54" t="str">
        <f>IF($A109&lt;='All Results'!$B$4,"",IF(SUM('MissFill 1'!AP$2:AP109)=0,"",(IF('MissFill 1'!AP109/SUM('MissFill 1'!AP$2:AP109)&gt;0.01,"",IF('MissFill 1'!AP108/SUM('MissFill 1'!AP$2:AP109)&gt;0.01,"",IF('MissFill 1'!AP107/SUM('MissFill 1'!AP$2:AP109)&gt;0.01,"",IF('MissFill 1'!AP106/SUM('MissFill 1'!AP$2:AP109)&gt;0.01,"",DateEnded_5Day!$A109)))))))</f>
        <v/>
      </c>
      <c r="AR109" s="54" t="str">
        <f>IF($A109&lt;='All Results'!$B$4,"",IF(SUM('MissFill 1'!AQ$2:AQ109)=0,"",(IF('MissFill 1'!AQ109/SUM('MissFill 1'!AQ$2:AQ109)&gt;0.01,"",IF('MissFill 1'!AQ108/SUM('MissFill 1'!AQ$2:AQ109)&gt;0.01,"",IF('MissFill 1'!AQ107/SUM('MissFill 1'!AQ$2:AQ109)&gt;0.01,"",IF('MissFill 1'!AQ106/SUM('MissFill 1'!AQ$2:AQ109)&gt;0.01,"",DateEnded_5Day!$A109)))))))</f>
        <v/>
      </c>
      <c r="AS109" s="54" t="str">
        <f>IF($A109&lt;='All Results'!$B$4,"",IF(SUM('MissFill 1'!AR$2:AR109)=0,"",(IF('MissFill 1'!AR109/SUM('MissFill 1'!AR$2:AR109)&gt;0.01,"",IF('MissFill 1'!AR108/SUM('MissFill 1'!AR$2:AR109)&gt;0.01,"",IF('MissFill 1'!AR107/SUM('MissFill 1'!AR$2:AR109)&gt;0.01,"",IF('MissFill 1'!AR106/SUM('MissFill 1'!AR$2:AR109)&gt;0.01,"",DateEnded_5Day!$A109)))))))</f>
        <v/>
      </c>
      <c r="AT109" s="54" t="str">
        <f>IF($A109&lt;='All Results'!$B$4,"",IF(SUM('MissFill 1'!AS$2:AS109)=0,"",(IF('MissFill 1'!AS109/SUM('MissFill 1'!AS$2:AS109)&gt;0.01,"",IF('MissFill 1'!AS108/SUM('MissFill 1'!AS$2:AS109)&gt;0.01,"",IF('MissFill 1'!AS107/SUM('MissFill 1'!AS$2:AS109)&gt;0.01,"",IF('MissFill 1'!AS106/SUM('MissFill 1'!AS$2:AS109)&gt;0.01,"",DateEnded_5Day!$A109)))))))</f>
        <v/>
      </c>
      <c r="AU109" s="54" t="str">
        <f>IF($A109&lt;='All Results'!$B$4,"",IF(SUM('MissFill 1'!AT$2:AT109)=0,"",(IF('MissFill 1'!AT109/SUM('MissFill 1'!AT$2:AT109)&gt;0.01,"",IF('MissFill 1'!AT108/SUM('MissFill 1'!AT$2:AT109)&gt;0.01,"",IF('MissFill 1'!AT107/SUM('MissFill 1'!AT$2:AT109)&gt;0.01,"",IF('MissFill 1'!AT106/SUM('MissFill 1'!AT$2:AT109)&gt;0.01,"",DateEnded_5Day!$A109)))))))</f>
        <v/>
      </c>
      <c r="AV109" s="54" t="str">
        <f>IF($A109&lt;='All Results'!$B$4,"",IF(SUM('MissFill 1'!AU$2:AU109)=0,"",(IF('MissFill 1'!AU109/SUM('MissFill 1'!AU$2:AU109)&gt;0.01,"",IF('MissFill 1'!AU108/SUM('MissFill 1'!AU$2:AU109)&gt;0.01,"",IF('MissFill 1'!AU107/SUM('MissFill 1'!AU$2:AU109)&gt;0.01,"",IF('MissFill 1'!AU106/SUM('MissFill 1'!AU$2:AU109)&gt;0.01,"",DateEnded_5Day!$A109)))))))</f>
        <v/>
      </c>
      <c r="AW109" s="54" t="str">
        <f>IF($A109&lt;='All Results'!$B$4,"",IF(SUM('MissFill 1'!AV$2:AV109)=0,"",(IF('MissFill 1'!AV109/SUM('MissFill 1'!AV$2:AV109)&gt;0.01,"",IF('MissFill 1'!AV108/SUM('MissFill 1'!AV$2:AV109)&gt;0.01,"",IF('MissFill 1'!AV107/SUM('MissFill 1'!AV$2:AV109)&gt;0.01,"",IF('MissFill 1'!AV106/SUM('MissFill 1'!AV$2:AV109)&gt;0.01,"",DateEnded_5Day!$A109)))))))</f>
        <v/>
      </c>
      <c r="AX109" s="54" t="str">
        <f>IF($A109&lt;='All Results'!$B$4,"",IF(SUM('MissFill 1'!AW$2:AW109)=0,"",(IF('MissFill 1'!AW109/SUM('MissFill 1'!AW$2:AW109)&gt;0.01,"",IF('MissFill 1'!AW108/SUM('MissFill 1'!AW$2:AW109)&gt;0.01,"",IF('MissFill 1'!AW107/SUM('MissFill 1'!AW$2:AW109)&gt;0.01,"",IF('MissFill 1'!AW106/SUM('MissFill 1'!AW$2:AW109)&gt;0.01,"",DateEnded_5Day!$A109)))))))</f>
        <v/>
      </c>
    </row>
    <row r="110" spans="1:50" x14ac:dyDescent="0.25">
      <c r="A110" s="41">
        <v>44455</v>
      </c>
      <c r="B110" s="52">
        <v>259</v>
      </c>
      <c r="C110" s="54" t="str">
        <f>IF($A110&lt;='All Results'!$B$4,"",IF(SUM('MissFill 1'!B$2:B110)=0,"",(IF('MissFill 1'!B110/SUM('MissFill 1'!B$2:B110)&gt;0.01,"",IF('MissFill 1'!B109/SUM('MissFill 1'!B$2:B110)&gt;0.01,"",IF('MissFill 1'!B108/SUM('MissFill 1'!B$2:B110)&gt;0.01,"",IF('MissFill 1'!B107/SUM('MissFill 1'!B$2:B110)&gt;0.01,"",DateEnded_5Day!$A110)))))))</f>
        <v/>
      </c>
      <c r="D110" s="54" t="str">
        <f>IF($A110&lt;='All Results'!$B$4,"",IF(SUM('MissFill 1'!C$2:C110)=0,"",(IF('MissFill 1'!C110/SUM('MissFill 1'!C$2:C110)&gt;0.01,"",IF('MissFill 1'!C109/SUM('MissFill 1'!C$2:C110)&gt;0.01,"",IF('MissFill 1'!C108/SUM('MissFill 1'!C$2:C110)&gt;0.01,"",IF('MissFill 1'!C107/SUM('MissFill 1'!C$2:C110)&gt;0.01,"",DateEnded_5Day!$A110)))))))</f>
        <v/>
      </c>
      <c r="E110" s="54" t="str">
        <f>IF($A110&lt;='All Results'!$B$4,"",IF(SUM('MissFill 1'!D$2:D110)=0,"",(IF('MissFill 1'!D110/SUM('MissFill 1'!D$2:D110)&gt;0.01,"",IF('MissFill 1'!D109/SUM('MissFill 1'!D$2:D110)&gt;0.01,"",IF('MissFill 1'!D108/SUM('MissFill 1'!D$2:D110)&gt;0.01,"",IF('MissFill 1'!D107/SUM('MissFill 1'!D$2:D110)&gt;0.01,"",DateEnded_5Day!$A110)))))))</f>
        <v/>
      </c>
      <c r="F110" s="54" t="str">
        <f>IF($A110&lt;='All Results'!$B$4,"",IF(SUM('MissFill 1'!E$2:E110)=0,"",(IF('MissFill 1'!E110/SUM('MissFill 1'!E$2:E110)&gt;0.01,"",IF('MissFill 1'!E109/SUM('MissFill 1'!E$2:E110)&gt;0.01,"",IF('MissFill 1'!E108/SUM('MissFill 1'!E$2:E110)&gt;0.01,"",IF('MissFill 1'!E107/SUM('MissFill 1'!E$2:E110)&gt;0.01,"",DateEnded_5Day!$A110)))))))</f>
        <v/>
      </c>
      <c r="G110" s="54" t="str">
        <f>IF($A110&lt;='All Results'!$B$4,"",IF(SUM('MissFill 1'!F$2:F110)=0,"",(IF('MissFill 1'!F110/SUM('MissFill 1'!F$2:F110)&gt;0.01,"",IF('MissFill 1'!F109/SUM('MissFill 1'!F$2:F110)&gt;0.01,"",IF('MissFill 1'!F108/SUM('MissFill 1'!F$2:F110)&gt;0.01,"",IF('MissFill 1'!F107/SUM('MissFill 1'!F$2:F110)&gt;0.01,"",DateEnded_5Day!$A110)))))))</f>
        <v/>
      </c>
      <c r="H110" s="54" t="str">
        <f>IF($A110&lt;='All Results'!$B$4,"",IF(SUM('MissFill 1'!G$2:G110)=0,"",(IF('MissFill 1'!G110/SUM('MissFill 1'!G$2:G110)&gt;0.01,"",IF('MissFill 1'!G109/SUM('MissFill 1'!G$2:G110)&gt;0.01,"",IF('MissFill 1'!G108/SUM('MissFill 1'!G$2:G110)&gt;0.01,"",IF('MissFill 1'!G107/SUM('MissFill 1'!G$2:G110)&gt;0.01,"",DateEnded_5Day!$A110)))))))</f>
        <v/>
      </c>
      <c r="I110" s="54" t="str">
        <f>IF($A110&lt;='All Results'!$B$4,"",IF(SUM('MissFill 1'!H$2:H110)=0,"",(IF('MissFill 1'!H110/SUM('MissFill 1'!H$2:H110)&gt;0.01,"",IF('MissFill 1'!H109/SUM('MissFill 1'!H$2:H110)&gt;0.01,"",IF('MissFill 1'!H108/SUM('MissFill 1'!H$2:H110)&gt;0.01,"",IF('MissFill 1'!H107/SUM('MissFill 1'!H$2:H110)&gt;0.01,"",DateEnded_5Day!$A110)))))))</f>
        <v/>
      </c>
      <c r="J110" s="54" t="str">
        <f>IF($A110&lt;='All Results'!$B$4,"",IF(SUM('MissFill 1'!I$2:I110)=0,"",(IF('MissFill 1'!I110/SUM('MissFill 1'!I$2:I110)&gt;0.01,"",IF('MissFill 1'!I109/SUM('MissFill 1'!I$2:I110)&gt;0.01,"",IF('MissFill 1'!I108/SUM('MissFill 1'!I$2:I110)&gt;0.01,"",IF('MissFill 1'!I107/SUM('MissFill 1'!I$2:I110)&gt;0.01,"",DateEnded_5Day!$A110)))))))</f>
        <v/>
      </c>
      <c r="K110" s="54" t="str">
        <f>IF($A110&lt;='All Results'!$B$4,"",IF(SUM('MissFill 1'!J$2:J110)=0,"",(IF('MissFill 1'!J110/SUM('MissFill 1'!J$2:J110)&gt;0.01,"",IF('MissFill 1'!J109/SUM('MissFill 1'!J$2:J110)&gt;0.01,"",IF('MissFill 1'!J108/SUM('MissFill 1'!J$2:J110)&gt;0.01,"",IF('MissFill 1'!J107/SUM('MissFill 1'!J$2:J110)&gt;0.01,"",DateEnded_5Day!$A110)))))))</f>
        <v/>
      </c>
      <c r="L110" s="54" t="str">
        <f>IF($A110&lt;='All Results'!$B$4,"",IF(SUM('MissFill 1'!K$2:K110)=0,"",(IF('MissFill 1'!K110/SUM('MissFill 1'!K$2:K110)&gt;0.01,"",IF('MissFill 1'!K109/SUM('MissFill 1'!K$2:K110)&gt;0.01,"",IF('MissFill 1'!K108/SUM('MissFill 1'!K$2:K110)&gt;0.01,"",IF('MissFill 1'!K107/SUM('MissFill 1'!K$2:K110)&gt;0.01,"",DateEnded_5Day!$A110)))))))</f>
        <v/>
      </c>
      <c r="M110" s="54" t="str">
        <f>IF($A110&lt;='All Results'!$B$4,"",IF(SUM('MissFill 1'!L$2:L110)=0,"",(IF('MissFill 1'!L110/SUM('MissFill 1'!L$2:L110)&gt;0.01,"",IF('MissFill 1'!L109/SUM('MissFill 1'!L$2:L110)&gt;0.01,"",IF('MissFill 1'!L108/SUM('MissFill 1'!L$2:L110)&gt;0.01,"",IF('MissFill 1'!L107/SUM('MissFill 1'!L$2:L110)&gt;0.01,"",DateEnded_5Day!$A110)))))))</f>
        <v/>
      </c>
      <c r="N110" s="54" t="str">
        <f>IF($A110&lt;='All Results'!$B$4,"",IF(SUM('MissFill 1'!M$2:M110)=0,"",(IF('MissFill 1'!M110/SUM('MissFill 1'!M$2:M110)&gt;0.01,"",IF('MissFill 1'!M109/SUM('MissFill 1'!M$2:M110)&gt;0.01,"",IF('MissFill 1'!M108/SUM('MissFill 1'!M$2:M110)&gt;0.01,"",IF('MissFill 1'!M107/SUM('MissFill 1'!M$2:M110)&gt;0.01,"",DateEnded_5Day!$A110)))))))</f>
        <v/>
      </c>
      <c r="O110" s="54" t="str">
        <f>IF($A110&lt;='All Results'!$B$4,"",IF(SUM('MissFill 1'!N$2:N110)=0,"",(IF('MissFill 1'!N110/SUM('MissFill 1'!N$2:N110)&gt;0.01,"",IF('MissFill 1'!N109/SUM('MissFill 1'!N$2:N110)&gt;0.01,"",IF('MissFill 1'!N108/SUM('MissFill 1'!N$2:N110)&gt;0.01,"",IF('MissFill 1'!N107/SUM('MissFill 1'!N$2:N110)&gt;0.01,"",DateEnded_5Day!$A110)))))))</f>
        <v/>
      </c>
      <c r="P110" s="54" t="str">
        <f>IF($A110&lt;='All Results'!$B$4,"",IF(SUM('MissFill 1'!O$2:O110)=0,"",(IF('MissFill 1'!O110/SUM('MissFill 1'!O$2:O110)&gt;0.01,"",IF('MissFill 1'!O109/SUM('MissFill 1'!O$2:O110)&gt;0.01,"",IF('MissFill 1'!O108/SUM('MissFill 1'!O$2:O110)&gt;0.01,"",IF('MissFill 1'!O107/SUM('MissFill 1'!O$2:O110)&gt;0.01,"",DateEnded_5Day!$A110)))))))</f>
        <v/>
      </c>
      <c r="Q110" s="54" t="str">
        <f>IF($A110&lt;='All Results'!$B$4,"",IF(SUM('MissFill 1'!P$2:P110)=0,"",(IF('MissFill 1'!P110/SUM('MissFill 1'!P$2:P110)&gt;0.01,"",IF('MissFill 1'!P109/SUM('MissFill 1'!P$2:P110)&gt;0.01,"",IF('MissFill 1'!P108/SUM('MissFill 1'!P$2:P110)&gt;0.01,"",IF('MissFill 1'!P107/SUM('MissFill 1'!P$2:P110)&gt;0.01,"",DateEnded_5Day!$A110)))))))</f>
        <v/>
      </c>
      <c r="R110" s="54" t="str">
        <f>IF($A110&lt;='All Results'!$B$4,"",IF(SUM('MissFill 1'!Q$2:Q110)=0,"",(IF('MissFill 1'!Q110/SUM('MissFill 1'!Q$2:Q110)&gt;0.01,"",IF('MissFill 1'!Q109/SUM('MissFill 1'!Q$2:Q110)&gt;0.01,"",IF('MissFill 1'!Q108/SUM('MissFill 1'!Q$2:Q110)&gt;0.01,"",IF('MissFill 1'!Q107/SUM('MissFill 1'!Q$2:Q110)&gt;0.01,"",DateEnded_5Day!$A110)))))))</f>
        <v/>
      </c>
      <c r="S110" s="54" t="str">
        <f>IF($A110&lt;='All Results'!$B$4,"",IF(SUM('MissFill 1'!R$2:R110)=0,"",(IF('MissFill 1'!R110/SUM('MissFill 1'!R$2:R110)&gt;0.01,"",IF('MissFill 1'!R109/SUM('MissFill 1'!R$2:R110)&gt;0.01,"",IF('MissFill 1'!R108/SUM('MissFill 1'!R$2:R110)&gt;0.01,"",IF('MissFill 1'!R107/SUM('MissFill 1'!R$2:R110)&gt;0.01,"",DateEnded_5Day!$A110)))))))</f>
        <v/>
      </c>
      <c r="T110" s="54" t="str">
        <f>IF($A110&lt;='All Results'!$B$4,"",IF(SUM('MissFill 1'!S$2:S110)=0,"",(IF('MissFill 1'!S110/SUM('MissFill 1'!S$2:S110)&gt;0.01,"",IF('MissFill 1'!S109/SUM('MissFill 1'!S$2:S110)&gt;0.01,"",IF('MissFill 1'!S108/SUM('MissFill 1'!S$2:S110)&gt;0.01,"",IF('MissFill 1'!S107/SUM('MissFill 1'!S$2:S110)&gt;0.01,"",DateEnded_5Day!$A110)))))))</f>
        <v/>
      </c>
      <c r="U110" s="54" t="str">
        <f>IF($A110&lt;='All Results'!$B$4,"",IF(SUM('MissFill 1'!T$2:T110)=0,"",(IF('MissFill 1'!T110/SUM('MissFill 1'!T$2:T110)&gt;0.01,"",IF('MissFill 1'!T109/SUM('MissFill 1'!T$2:T110)&gt;0.01,"",IF('MissFill 1'!T108/SUM('MissFill 1'!T$2:T110)&gt;0.01,"",IF('MissFill 1'!T107/SUM('MissFill 1'!T$2:T110)&gt;0.01,"",DateEnded_5Day!$A110)))))))</f>
        <v/>
      </c>
      <c r="V110" s="54" t="str">
        <f>IF($A110&lt;='All Results'!$B$4,"",IF(SUM('MissFill 1'!U$2:U110)=0,"",(IF('MissFill 1'!U110/SUM('MissFill 1'!U$2:U110)&gt;0.01,"",IF('MissFill 1'!U109/SUM('MissFill 1'!U$2:U110)&gt;0.01,"",IF('MissFill 1'!U108/SUM('MissFill 1'!U$2:U110)&gt;0.01,"",IF('MissFill 1'!U107/SUM('MissFill 1'!U$2:U110)&gt;0.01,"",DateEnded_5Day!$A110)))))))</f>
        <v/>
      </c>
      <c r="W110" s="54" t="str">
        <f>IF($A110&lt;='All Results'!$B$4,"",IF(SUM('MissFill 1'!V$2:V110)=0,"",(IF('MissFill 1'!V110/SUM('MissFill 1'!V$2:V110)&gt;0.01,"",IF('MissFill 1'!V109/SUM('MissFill 1'!V$2:V110)&gt;0.01,"",IF('MissFill 1'!V108/SUM('MissFill 1'!V$2:V110)&gt;0.01,"",IF('MissFill 1'!V107/SUM('MissFill 1'!V$2:V110)&gt;0.01,"",DateEnded_5Day!$A110)))))))</f>
        <v/>
      </c>
      <c r="X110" s="54" t="str">
        <f>IF($A110&lt;='All Results'!$B$4,"",IF(SUM('MissFill 1'!W$2:W110)=0,"",(IF('MissFill 1'!W110/SUM('MissFill 1'!W$2:W110)&gt;0.01,"",IF('MissFill 1'!W109/SUM('MissFill 1'!W$2:W110)&gt;0.01,"",IF('MissFill 1'!W108/SUM('MissFill 1'!W$2:W110)&gt;0.01,"",IF('MissFill 1'!W107/SUM('MissFill 1'!W$2:W110)&gt;0.01,"",DateEnded_5Day!$A110)))))))</f>
        <v/>
      </c>
      <c r="Y110" s="54" t="str">
        <f>IF($A110&lt;='All Results'!$B$4,"",IF(SUM('MissFill 1'!X$2:X110)=0,"",(IF('MissFill 1'!X110/SUM('MissFill 1'!X$2:X110)&gt;0.01,"",IF('MissFill 1'!X109/SUM('MissFill 1'!X$2:X110)&gt;0.01,"",IF('MissFill 1'!X108/SUM('MissFill 1'!X$2:X110)&gt;0.01,"",IF('MissFill 1'!X107/SUM('MissFill 1'!X$2:X110)&gt;0.01,"",DateEnded_5Day!$A110)))))))</f>
        <v/>
      </c>
      <c r="Z110" s="54" t="str">
        <f>IF($A110&lt;='All Results'!$B$4,"",IF(SUM('MissFill 1'!Y$2:Y110)=0,"",(IF('MissFill 1'!Y110/SUM('MissFill 1'!Y$2:Y110)&gt;0.01,"",IF('MissFill 1'!Y109/SUM('MissFill 1'!Y$2:Y110)&gt;0.01,"",IF('MissFill 1'!Y108/SUM('MissFill 1'!Y$2:Y110)&gt;0.01,"",IF('MissFill 1'!Y107/SUM('MissFill 1'!Y$2:Y110)&gt;0.01,"",DateEnded_5Day!$A110)))))))</f>
        <v/>
      </c>
      <c r="AA110" s="54" t="str">
        <f>IF($A110&lt;='All Results'!$B$4,"",IF(SUM('MissFill 1'!Z$2:Z110)=0,"",(IF('MissFill 1'!Z110/SUM('MissFill 1'!Z$2:Z110)&gt;0.01,"",IF('MissFill 1'!Z109/SUM('MissFill 1'!Z$2:Z110)&gt;0.01,"",IF('MissFill 1'!Z108/SUM('MissFill 1'!Z$2:Z110)&gt;0.01,"",IF('MissFill 1'!Z107/SUM('MissFill 1'!Z$2:Z110)&gt;0.01,"",DateEnded_5Day!$A110)))))))</f>
        <v/>
      </c>
      <c r="AB110" s="54" t="str">
        <f>IF($A110&lt;='All Results'!$B$4,"",IF(SUM('MissFill 1'!AA$2:AA110)=0,"",(IF('MissFill 1'!AA110/SUM('MissFill 1'!AA$2:AA110)&gt;0.01,"",IF('MissFill 1'!AA109/SUM('MissFill 1'!AA$2:AA110)&gt;0.01,"",IF('MissFill 1'!AA108/SUM('MissFill 1'!AA$2:AA110)&gt;0.01,"",IF('MissFill 1'!AA107/SUM('MissFill 1'!AA$2:AA110)&gt;0.01,"",DateEnded_5Day!$A110)))))))</f>
        <v/>
      </c>
      <c r="AC110" s="54" t="str">
        <f>IF($A110&lt;='All Results'!$B$4,"",IF(SUM('MissFill 1'!AB$2:AB110)=0,"",(IF('MissFill 1'!AB110/SUM('MissFill 1'!AB$2:AB110)&gt;0.01,"",IF('MissFill 1'!AB109/SUM('MissFill 1'!AB$2:AB110)&gt;0.01,"",IF('MissFill 1'!AB108/SUM('MissFill 1'!AB$2:AB110)&gt;0.01,"",IF('MissFill 1'!AB107/SUM('MissFill 1'!AB$2:AB110)&gt;0.01,"",DateEnded_5Day!$A110)))))))</f>
        <v/>
      </c>
      <c r="AD110" s="54" t="str">
        <f>IF($A110&lt;='All Results'!$B$4,"",IF(SUM('MissFill 1'!AC$2:AC110)=0,"",(IF('MissFill 1'!AC110/SUM('MissFill 1'!AC$2:AC110)&gt;0.01,"",IF('MissFill 1'!AC109/SUM('MissFill 1'!AC$2:AC110)&gt;0.01,"",IF('MissFill 1'!AC108/SUM('MissFill 1'!AC$2:AC110)&gt;0.01,"",IF('MissFill 1'!AC107/SUM('MissFill 1'!AC$2:AC110)&gt;0.01,"",DateEnded_5Day!$A110)))))))</f>
        <v/>
      </c>
      <c r="AE110" s="54" t="str">
        <f>IF($A110&lt;='All Results'!$B$4,"",IF(SUM('MissFill 1'!AD$2:AD110)=0,"",(IF('MissFill 1'!AD110/SUM('MissFill 1'!AD$2:AD110)&gt;0.01,"",IF('MissFill 1'!AD109/SUM('MissFill 1'!AD$2:AD110)&gt;0.01,"",IF('MissFill 1'!AD108/SUM('MissFill 1'!AD$2:AD110)&gt;0.01,"",IF('MissFill 1'!AD107/SUM('MissFill 1'!AD$2:AD110)&gt;0.01,"",DateEnded_5Day!$A110)))))))</f>
        <v/>
      </c>
      <c r="AF110" s="54" t="str">
        <f>IF($A110&lt;='All Results'!$B$4,"",IF(SUM('MissFill 1'!AE$2:AE110)=0,"",(IF('MissFill 1'!AE110/SUM('MissFill 1'!AE$2:AE110)&gt;0.01,"",IF('MissFill 1'!AE109/SUM('MissFill 1'!AE$2:AE110)&gt;0.01,"",IF('MissFill 1'!AE108/SUM('MissFill 1'!AE$2:AE110)&gt;0.01,"",IF('MissFill 1'!AE107/SUM('MissFill 1'!AE$2:AE110)&gt;0.01,"",DateEnded_5Day!$A110)))))))</f>
        <v/>
      </c>
      <c r="AG110" s="54" t="str">
        <f>IF($A110&lt;='All Results'!$B$4,"",IF(SUM('MissFill 1'!AF$2:AF110)=0,"",(IF('MissFill 1'!AF110/SUM('MissFill 1'!AF$2:AF110)&gt;0.01,"",IF('MissFill 1'!AF109/SUM('MissFill 1'!AF$2:AF110)&gt;0.01,"",IF('MissFill 1'!AF108/SUM('MissFill 1'!AF$2:AF110)&gt;0.01,"",IF('MissFill 1'!AF107/SUM('MissFill 1'!AF$2:AF110)&gt;0.01,"",DateEnded_5Day!$A110)))))))</f>
        <v/>
      </c>
      <c r="AH110" s="54" t="str">
        <f>IF($A110&lt;='All Results'!$B$4,"",IF(SUM('MissFill 1'!AG$2:AG110)=0,"",(IF('MissFill 1'!AG110/SUM('MissFill 1'!AG$2:AG110)&gt;0.01,"",IF('MissFill 1'!AG109/SUM('MissFill 1'!AG$2:AG110)&gt;0.01,"",IF('MissFill 1'!AG108/SUM('MissFill 1'!AG$2:AG110)&gt;0.01,"",IF('MissFill 1'!AG107/SUM('MissFill 1'!AG$2:AG110)&gt;0.01,"",DateEnded_5Day!$A110)))))))</f>
        <v/>
      </c>
      <c r="AI110" s="54" t="str">
        <f>IF($A110&lt;='All Results'!$B$4,"",IF(SUM('MissFill 1'!AH$2:AH110)=0,"",(IF('MissFill 1'!AH110/SUM('MissFill 1'!AH$2:AH110)&gt;0.01,"",IF('MissFill 1'!AH109/SUM('MissFill 1'!AH$2:AH110)&gt;0.01,"",IF('MissFill 1'!AH108/SUM('MissFill 1'!AH$2:AH110)&gt;0.01,"",IF('MissFill 1'!AH107/SUM('MissFill 1'!AH$2:AH110)&gt;0.01,"",DateEnded_5Day!$A110)))))))</f>
        <v/>
      </c>
      <c r="AJ110" s="54" t="str">
        <f>IF($A110&lt;='All Results'!$B$4,"",IF(SUM('MissFill 1'!AI$2:AI110)=0,"",(IF('MissFill 1'!AI110/SUM('MissFill 1'!AI$2:AI110)&gt;0.01,"",IF('MissFill 1'!AI109/SUM('MissFill 1'!AI$2:AI110)&gt;0.01,"",IF('MissFill 1'!AI108/SUM('MissFill 1'!AI$2:AI110)&gt;0.01,"",IF('MissFill 1'!AI107/SUM('MissFill 1'!AI$2:AI110)&gt;0.01,"",DateEnded_5Day!$A110)))))))</f>
        <v/>
      </c>
      <c r="AK110" s="54" t="str">
        <f>IF($A110&lt;='All Results'!$B$4,"",IF(SUM('MissFill 1'!AJ$2:AJ110)=0,"",(IF('MissFill 1'!AJ110/SUM('MissFill 1'!AJ$2:AJ110)&gt;0.01,"",IF('MissFill 1'!AJ109/SUM('MissFill 1'!AJ$2:AJ110)&gt;0.01,"",IF('MissFill 1'!AJ108/SUM('MissFill 1'!AJ$2:AJ110)&gt;0.01,"",IF('MissFill 1'!AJ107/SUM('MissFill 1'!AJ$2:AJ110)&gt;0.01,"",DateEnded_5Day!$A110)))))))</f>
        <v/>
      </c>
      <c r="AL110" s="54" t="str">
        <f>IF($A110&lt;='All Results'!$B$4,"",IF(SUM('MissFill 1'!AK$2:AK110)=0,"",(IF('MissFill 1'!AK110/SUM('MissFill 1'!AK$2:AK110)&gt;0.01,"",IF('MissFill 1'!AK109/SUM('MissFill 1'!AK$2:AK110)&gt;0.01,"",IF('MissFill 1'!AK108/SUM('MissFill 1'!AK$2:AK110)&gt;0.01,"",IF('MissFill 1'!AK107/SUM('MissFill 1'!AK$2:AK110)&gt;0.01,"",DateEnded_5Day!$A110)))))))</f>
        <v/>
      </c>
      <c r="AM110" s="54" t="str">
        <f>IF($A110&lt;='All Results'!$B$4,"",IF(SUM('MissFill 1'!AL$2:AL110)=0,"",(IF('MissFill 1'!AL110/SUM('MissFill 1'!AL$2:AL110)&gt;0.01,"",IF('MissFill 1'!AL109/SUM('MissFill 1'!AL$2:AL110)&gt;0.01,"",IF('MissFill 1'!AL108/SUM('MissFill 1'!AL$2:AL110)&gt;0.01,"",IF('MissFill 1'!AL107/SUM('MissFill 1'!AL$2:AL110)&gt;0.01,"",DateEnded_5Day!$A110)))))))</f>
        <v/>
      </c>
      <c r="AN110" s="54" t="str">
        <f>IF($A110&lt;='All Results'!$B$4,"",IF(SUM('MissFill 1'!AM$2:AM110)=0,"",(IF('MissFill 1'!AM110/SUM('MissFill 1'!AM$2:AM110)&gt;0.01,"",IF('MissFill 1'!AM109/SUM('MissFill 1'!AM$2:AM110)&gt;0.01,"",IF('MissFill 1'!AM108/SUM('MissFill 1'!AM$2:AM110)&gt;0.01,"",IF('MissFill 1'!AM107/SUM('MissFill 1'!AM$2:AM110)&gt;0.01,"",DateEnded_5Day!$A110)))))))</f>
        <v/>
      </c>
      <c r="AO110" s="54" t="str">
        <f>IF($A110&lt;='All Results'!$B$4,"",IF(SUM('MissFill 1'!AN$2:AN110)=0,"",(IF('MissFill 1'!AN110/SUM('MissFill 1'!AN$2:AN110)&gt;0.01,"",IF('MissFill 1'!AN109/SUM('MissFill 1'!AN$2:AN110)&gt;0.01,"",IF('MissFill 1'!AN108/SUM('MissFill 1'!AN$2:AN110)&gt;0.01,"",IF('MissFill 1'!AN107/SUM('MissFill 1'!AN$2:AN110)&gt;0.01,"",DateEnded_5Day!$A110)))))))</f>
        <v/>
      </c>
      <c r="AP110" s="54" t="str">
        <f>IF($A110&lt;='All Results'!$B$4,"",IF(SUM('MissFill 1'!AO$2:AO110)=0,"",(IF('MissFill 1'!AO110/SUM('MissFill 1'!AO$2:AO110)&gt;0.01,"",IF('MissFill 1'!AO109/SUM('MissFill 1'!AO$2:AO110)&gt;0.01,"",IF('MissFill 1'!AO108/SUM('MissFill 1'!AO$2:AO110)&gt;0.01,"",IF('MissFill 1'!AO107/SUM('MissFill 1'!AO$2:AO110)&gt;0.01,"",DateEnded_5Day!$A110)))))))</f>
        <v/>
      </c>
      <c r="AQ110" s="54" t="str">
        <f>IF($A110&lt;='All Results'!$B$4,"",IF(SUM('MissFill 1'!AP$2:AP110)=0,"",(IF('MissFill 1'!AP110/SUM('MissFill 1'!AP$2:AP110)&gt;0.01,"",IF('MissFill 1'!AP109/SUM('MissFill 1'!AP$2:AP110)&gt;0.01,"",IF('MissFill 1'!AP108/SUM('MissFill 1'!AP$2:AP110)&gt;0.01,"",IF('MissFill 1'!AP107/SUM('MissFill 1'!AP$2:AP110)&gt;0.01,"",DateEnded_5Day!$A110)))))))</f>
        <v/>
      </c>
      <c r="AR110" s="54" t="str">
        <f>IF($A110&lt;='All Results'!$B$4,"",IF(SUM('MissFill 1'!AQ$2:AQ110)=0,"",(IF('MissFill 1'!AQ110/SUM('MissFill 1'!AQ$2:AQ110)&gt;0.01,"",IF('MissFill 1'!AQ109/SUM('MissFill 1'!AQ$2:AQ110)&gt;0.01,"",IF('MissFill 1'!AQ108/SUM('MissFill 1'!AQ$2:AQ110)&gt;0.01,"",IF('MissFill 1'!AQ107/SUM('MissFill 1'!AQ$2:AQ110)&gt;0.01,"",DateEnded_5Day!$A110)))))))</f>
        <v/>
      </c>
      <c r="AS110" s="54" t="str">
        <f>IF($A110&lt;='All Results'!$B$4,"",IF(SUM('MissFill 1'!AR$2:AR110)=0,"",(IF('MissFill 1'!AR110/SUM('MissFill 1'!AR$2:AR110)&gt;0.01,"",IF('MissFill 1'!AR109/SUM('MissFill 1'!AR$2:AR110)&gt;0.01,"",IF('MissFill 1'!AR108/SUM('MissFill 1'!AR$2:AR110)&gt;0.01,"",IF('MissFill 1'!AR107/SUM('MissFill 1'!AR$2:AR110)&gt;0.01,"",DateEnded_5Day!$A110)))))))</f>
        <v/>
      </c>
      <c r="AT110" s="54" t="str">
        <f>IF($A110&lt;='All Results'!$B$4,"",IF(SUM('MissFill 1'!AS$2:AS110)=0,"",(IF('MissFill 1'!AS110/SUM('MissFill 1'!AS$2:AS110)&gt;0.01,"",IF('MissFill 1'!AS109/SUM('MissFill 1'!AS$2:AS110)&gt;0.01,"",IF('MissFill 1'!AS108/SUM('MissFill 1'!AS$2:AS110)&gt;0.01,"",IF('MissFill 1'!AS107/SUM('MissFill 1'!AS$2:AS110)&gt;0.01,"",DateEnded_5Day!$A110)))))))</f>
        <v/>
      </c>
      <c r="AU110" s="54" t="str">
        <f>IF($A110&lt;='All Results'!$B$4,"",IF(SUM('MissFill 1'!AT$2:AT110)=0,"",(IF('MissFill 1'!AT110/SUM('MissFill 1'!AT$2:AT110)&gt;0.01,"",IF('MissFill 1'!AT109/SUM('MissFill 1'!AT$2:AT110)&gt;0.01,"",IF('MissFill 1'!AT108/SUM('MissFill 1'!AT$2:AT110)&gt;0.01,"",IF('MissFill 1'!AT107/SUM('MissFill 1'!AT$2:AT110)&gt;0.01,"",DateEnded_5Day!$A110)))))))</f>
        <v/>
      </c>
      <c r="AV110" s="54" t="str">
        <f>IF($A110&lt;='All Results'!$B$4,"",IF(SUM('MissFill 1'!AU$2:AU110)=0,"",(IF('MissFill 1'!AU110/SUM('MissFill 1'!AU$2:AU110)&gt;0.01,"",IF('MissFill 1'!AU109/SUM('MissFill 1'!AU$2:AU110)&gt;0.01,"",IF('MissFill 1'!AU108/SUM('MissFill 1'!AU$2:AU110)&gt;0.01,"",IF('MissFill 1'!AU107/SUM('MissFill 1'!AU$2:AU110)&gt;0.01,"",DateEnded_5Day!$A110)))))))</f>
        <v/>
      </c>
      <c r="AW110" s="54" t="str">
        <f>IF($A110&lt;='All Results'!$B$4,"",IF(SUM('MissFill 1'!AV$2:AV110)=0,"",(IF('MissFill 1'!AV110/SUM('MissFill 1'!AV$2:AV110)&gt;0.01,"",IF('MissFill 1'!AV109/SUM('MissFill 1'!AV$2:AV110)&gt;0.01,"",IF('MissFill 1'!AV108/SUM('MissFill 1'!AV$2:AV110)&gt;0.01,"",IF('MissFill 1'!AV107/SUM('MissFill 1'!AV$2:AV110)&gt;0.01,"",DateEnded_5Day!$A110)))))))</f>
        <v/>
      </c>
      <c r="AX110" s="54" t="str">
        <f>IF($A110&lt;='All Results'!$B$4,"",IF(SUM('MissFill 1'!AW$2:AW110)=0,"",(IF('MissFill 1'!AW110/SUM('MissFill 1'!AW$2:AW110)&gt;0.01,"",IF('MissFill 1'!AW109/SUM('MissFill 1'!AW$2:AW110)&gt;0.01,"",IF('MissFill 1'!AW108/SUM('MissFill 1'!AW$2:AW110)&gt;0.01,"",IF('MissFill 1'!AW107/SUM('MissFill 1'!AW$2:AW110)&gt;0.01,"",DateEnded_5Day!$A110)))))))</f>
        <v/>
      </c>
    </row>
    <row r="111" spans="1:50" x14ac:dyDescent="0.25">
      <c r="A111" s="41">
        <v>44456</v>
      </c>
      <c r="B111" s="52">
        <v>260</v>
      </c>
      <c r="C111" s="54" t="str">
        <f>IF($A111&lt;='All Results'!$B$4,"",IF(SUM('MissFill 1'!B$2:B111)=0,"",(IF('MissFill 1'!B111/SUM('MissFill 1'!B$2:B111)&gt;0.01,"",IF('MissFill 1'!B110/SUM('MissFill 1'!B$2:B111)&gt;0.01,"",IF('MissFill 1'!B109/SUM('MissFill 1'!B$2:B111)&gt;0.01,"",IF('MissFill 1'!B108/SUM('MissFill 1'!B$2:B111)&gt;0.01,"",DateEnded_5Day!$A111)))))))</f>
        <v/>
      </c>
      <c r="D111" s="54" t="str">
        <f>IF($A111&lt;='All Results'!$B$4,"",IF(SUM('MissFill 1'!C$2:C111)=0,"",(IF('MissFill 1'!C111/SUM('MissFill 1'!C$2:C111)&gt;0.01,"",IF('MissFill 1'!C110/SUM('MissFill 1'!C$2:C111)&gt;0.01,"",IF('MissFill 1'!C109/SUM('MissFill 1'!C$2:C111)&gt;0.01,"",IF('MissFill 1'!C108/SUM('MissFill 1'!C$2:C111)&gt;0.01,"",DateEnded_5Day!$A111)))))))</f>
        <v/>
      </c>
      <c r="E111" s="54" t="str">
        <f>IF($A111&lt;='All Results'!$B$4,"",IF(SUM('MissFill 1'!D$2:D111)=0,"",(IF('MissFill 1'!D111/SUM('MissFill 1'!D$2:D111)&gt;0.01,"",IF('MissFill 1'!D110/SUM('MissFill 1'!D$2:D111)&gt;0.01,"",IF('MissFill 1'!D109/SUM('MissFill 1'!D$2:D111)&gt;0.01,"",IF('MissFill 1'!D108/SUM('MissFill 1'!D$2:D111)&gt;0.01,"",DateEnded_5Day!$A111)))))))</f>
        <v/>
      </c>
      <c r="F111" s="54" t="str">
        <f>IF($A111&lt;='All Results'!$B$4,"",IF(SUM('MissFill 1'!E$2:E111)=0,"",(IF('MissFill 1'!E111/SUM('MissFill 1'!E$2:E111)&gt;0.01,"",IF('MissFill 1'!E110/SUM('MissFill 1'!E$2:E111)&gt;0.01,"",IF('MissFill 1'!E109/SUM('MissFill 1'!E$2:E111)&gt;0.01,"",IF('MissFill 1'!E108/SUM('MissFill 1'!E$2:E111)&gt;0.01,"",DateEnded_5Day!$A111)))))))</f>
        <v/>
      </c>
      <c r="G111" s="54" t="str">
        <f>IF($A111&lt;='All Results'!$B$4,"",IF(SUM('MissFill 1'!F$2:F111)=0,"",(IF('MissFill 1'!F111/SUM('MissFill 1'!F$2:F111)&gt;0.01,"",IF('MissFill 1'!F110/SUM('MissFill 1'!F$2:F111)&gt;0.01,"",IF('MissFill 1'!F109/SUM('MissFill 1'!F$2:F111)&gt;0.01,"",IF('MissFill 1'!F108/SUM('MissFill 1'!F$2:F111)&gt;0.01,"",DateEnded_5Day!$A111)))))))</f>
        <v/>
      </c>
      <c r="H111" s="54" t="str">
        <f>IF($A111&lt;='All Results'!$B$4,"",IF(SUM('MissFill 1'!G$2:G111)=0,"",(IF('MissFill 1'!G111/SUM('MissFill 1'!G$2:G111)&gt;0.01,"",IF('MissFill 1'!G110/SUM('MissFill 1'!G$2:G111)&gt;0.01,"",IF('MissFill 1'!G109/SUM('MissFill 1'!G$2:G111)&gt;0.01,"",IF('MissFill 1'!G108/SUM('MissFill 1'!G$2:G111)&gt;0.01,"",DateEnded_5Day!$A111)))))))</f>
        <v/>
      </c>
      <c r="I111" s="54" t="str">
        <f>IF($A111&lt;='All Results'!$B$4,"",IF(SUM('MissFill 1'!H$2:H111)=0,"",(IF('MissFill 1'!H111/SUM('MissFill 1'!H$2:H111)&gt;0.01,"",IF('MissFill 1'!H110/SUM('MissFill 1'!H$2:H111)&gt;0.01,"",IF('MissFill 1'!H109/SUM('MissFill 1'!H$2:H111)&gt;0.01,"",IF('MissFill 1'!H108/SUM('MissFill 1'!H$2:H111)&gt;0.01,"",DateEnded_5Day!$A111)))))))</f>
        <v/>
      </c>
      <c r="J111" s="54" t="str">
        <f>IF($A111&lt;='All Results'!$B$4,"",IF(SUM('MissFill 1'!I$2:I111)=0,"",(IF('MissFill 1'!I111/SUM('MissFill 1'!I$2:I111)&gt;0.01,"",IF('MissFill 1'!I110/SUM('MissFill 1'!I$2:I111)&gt;0.01,"",IF('MissFill 1'!I109/SUM('MissFill 1'!I$2:I111)&gt;0.01,"",IF('MissFill 1'!I108/SUM('MissFill 1'!I$2:I111)&gt;0.01,"",DateEnded_5Day!$A111)))))))</f>
        <v/>
      </c>
      <c r="K111" s="54" t="str">
        <f>IF($A111&lt;='All Results'!$B$4,"",IF(SUM('MissFill 1'!J$2:J111)=0,"",(IF('MissFill 1'!J111/SUM('MissFill 1'!J$2:J111)&gt;0.01,"",IF('MissFill 1'!J110/SUM('MissFill 1'!J$2:J111)&gt;0.01,"",IF('MissFill 1'!J109/SUM('MissFill 1'!J$2:J111)&gt;0.01,"",IF('MissFill 1'!J108/SUM('MissFill 1'!J$2:J111)&gt;0.01,"",DateEnded_5Day!$A111)))))))</f>
        <v/>
      </c>
      <c r="L111" s="54" t="str">
        <f>IF($A111&lt;='All Results'!$B$4,"",IF(SUM('MissFill 1'!K$2:K111)=0,"",(IF('MissFill 1'!K111/SUM('MissFill 1'!K$2:K111)&gt;0.01,"",IF('MissFill 1'!K110/SUM('MissFill 1'!K$2:K111)&gt;0.01,"",IF('MissFill 1'!K109/SUM('MissFill 1'!K$2:K111)&gt;0.01,"",IF('MissFill 1'!K108/SUM('MissFill 1'!K$2:K111)&gt;0.01,"",DateEnded_5Day!$A111)))))))</f>
        <v/>
      </c>
      <c r="M111" s="54" t="str">
        <f>IF($A111&lt;='All Results'!$B$4,"",IF(SUM('MissFill 1'!L$2:L111)=0,"",(IF('MissFill 1'!L111/SUM('MissFill 1'!L$2:L111)&gt;0.01,"",IF('MissFill 1'!L110/SUM('MissFill 1'!L$2:L111)&gt;0.01,"",IF('MissFill 1'!L109/SUM('MissFill 1'!L$2:L111)&gt;0.01,"",IF('MissFill 1'!L108/SUM('MissFill 1'!L$2:L111)&gt;0.01,"",DateEnded_5Day!$A111)))))))</f>
        <v/>
      </c>
      <c r="N111" s="54" t="str">
        <f>IF($A111&lt;='All Results'!$B$4,"",IF(SUM('MissFill 1'!M$2:M111)=0,"",(IF('MissFill 1'!M111/SUM('MissFill 1'!M$2:M111)&gt;0.01,"",IF('MissFill 1'!M110/SUM('MissFill 1'!M$2:M111)&gt;0.01,"",IF('MissFill 1'!M109/SUM('MissFill 1'!M$2:M111)&gt;0.01,"",IF('MissFill 1'!M108/SUM('MissFill 1'!M$2:M111)&gt;0.01,"",DateEnded_5Day!$A111)))))))</f>
        <v/>
      </c>
      <c r="O111" s="54" t="str">
        <f>IF($A111&lt;='All Results'!$B$4,"",IF(SUM('MissFill 1'!N$2:N111)=0,"",(IF('MissFill 1'!N111/SUM('MissFill 1'!N$2:N111)&gt;0.01,"",IF('MissFill 1'!N110/SUM('MissFill 1'!N$2:N111)&gt;0.01,"",IF('MissFill 1'!N109/SUM('MissFill 1'!N$2:N111)&gt;0.01,"",IF('MissFill 1'!N108/SUM('MissFill 1'!N$2:N111)&gt;0.01,"",DateEnded_5Day!$A111)))))))</f>
        <v/>
      </c>
      <c r="P111" s="54" t="str">
        <f>IF($A111&lt;='All Results'!$B$4,"",IF(SUM('MissFill 1'!O$2:O111)=0,"",(IF('MissFill 1'!O111/SUM('MissFill 1'!O$2:O111)&gt;0.01,"",IF('MissFill 1'!O110/SUM('MissFill 1'!O$2:O111)&gt;0.01,"",IF('MissFill 1'!O109/SUM('MissFill 1'!O$2:O111)&gt;0.01,"",IF('MissFill 1'!O108/SUM('MissFill 1'!O$2:O111)&gt;0.01,"",DateEnded_5Day!$A111)))))))</f>
        <v/>
      </c>
      <c r="Q111" s="54" t="str">
        <f>IF($A111&lt;='All Results'!$B$4,"",IF(SUM('MissFill 1'!P$2:P111)=0,"",(IF('MissFill 1'!P111/SUM('MissFill 1'!P$2:P111)&gt;0.01,"",IF('MissFill 1'!P110/SUM('MissFill 1'!P$2:P111)&gt;0.01,"",IF('MissFill 1'!P109/SUM('MissFill 1'!P$2:P111)&gt;0.01,"",IF('MissFill 1'!P108/SUM('MissFill 1'!P$2:P111)&gt;0.01,"",DateEnded_5Day!$A111)))))))</f>
        <v/>
      </c>
      <c r="R111" s="54" t="str">
        <f>IF($A111&lt;='All Results'!$B$4,"",IF(SUM('MissFill 1'!Q$2:Q111)=0,"",(IF('MissFill 1'!Q111/SUM('MissFill 1'!Q$2:Q111)&gt;0.01,"",IF('MissFill 1'!Q110/SUM('MissFill 1'!Q$2:Q111)&gt;0.01,"",IF('MissFill 1'!Q109/SUM('MissFill 1'!Q$2:Q111)&gt;0.01,"",IF('MissFill 1'!Q108/SUM('MissFill 1'!Q$2:Q111)&gt;0.01,"",DateEnded_5Day!$A111)))))))</f>
        <v/>
      </c>
      <c r="S111" s="54" t="str">
        <f>IF($A111&lt;='All Results'!$B$4,"",IF(SUM('MissFill 1'!R$2:R111)=0,"",(IF('MissFill 1'!R111/SUM('MissFill 1'!R$2:R111)&gt;0.01,"",IF('MissFill 1'!R110/SUM('MissFill 1'!R$2:R111)&gt;0.01,"",IF('MissFill 1'!R109/SUM('MissFill 1'!R$2:R111)&gt;0.01,"",IF('MissFill 1'!R108/SUM('MissFill 1'!R$2:R111)&gt;0.01,"",DateEnded_5Day!$A111)))))))</f>
        <v/>
      </c>
      <c r="T111" s="54" t="str">
        <f>IF($A111&lt;='All Results'!$B$4,"",IF(SUM('MissFill 1'!S$2:S111)=0,"",(IF('MissFill 1'!S111/SUM('MissFill 1'!S$2:S111)&gt;0.01,"",IF('MissFill 1'!S110/SUM('MissFill 1'!S$2:S111)&gt;0.01,"",IF('MissFill 1'!S109/SUM('MissFill 1'!S$2:S111)&gt;0.01,"",IF('MissFill 1'!S108/SUM('MissFill 1'!S$2:S111)&gt;0.01,"",DateEnded_5Day!$A111)))))))</f>
        <v/>
      </c>
      <c r="U111" s="54" t="str">
        <f>IF($A111&lt;='All Results'!$B$4,"",IF(SUM('MissFill 1'!T$2:T111)=0,"",(IF('MissFill 1'!T111/SUM('MissFill 1'!T$2:T111)&gt;0.01,"",IF('MissFill 1'!T110/SUM('MissFill 1'!T$2:T111)&gt;0.01,"",IF('MissFill 1'!T109/SUM('MissFill 1'!T$2:T111)&gt;0.01,"",IF('MissFill 1'!T108/SUM('MissFill 1'!T$2:T111)&gt;0.01,"",DateEnded_5Day!$A111)))))))</f>
        <v/>
      </c>
      <c r="V111" s="54" t="str">
        <f>IF($A111&lt;='All Results'!$B$4,"",IF(SUM('MissFill 1'!U$2:U111)=0,"",(IF('MissFill 1'!U111/SUM('MissFill 1'!U$2:U111)&gt;0.01,"",IF('MissFill 1'!U110/SUM('MissFill 1'!U$2:U111)&gt;0.01,"",IF('MissFill 1'!U109/SUM('MissFill 1'!U$2:U111)&gt;0.01,"",IF('MissFill 1'!U108/SUM('MissFill 1'!U$2:U111)&gt;0.01,"",DateEnded_5Day!$A111)))))))</f>
        <v/>
      </c>
      <c r="W111" s="54" t="str">
        <f>IF($A111&lt;='All Results'!$B$4,"",IF(SUM('MissFill 1'!V$2:V111)=0,"",(IF('MissFill 1'!V111/SUM('MissFill 1'!V$2:V111)&gt;0.01,"",IF('MissFill 1'!V110/SUM('MissFill 1'!V$2:V111)&gt;0.01,"",IF('MissFill 1'!V109/SUM('MissFill 1'!V$2:V111)&gt;0.01,"",IF('MissFill 1'!V108/SUM('MissFill 1'!V$2:V111)&gt;0.01,"",DateEnded_5Day!$A111)))))))</f>
        <v/>
      </c>
      <c r="X111" s="54" t="str">
        <f>IF($A111&lt;='All Results'!$B$4,"",IF(SUM('MissFill 1'!W$2:W111)=0,"",(IF('MissFill 1'!W111/SUM('MissFill 1'!W$2:W111)&gt;0.01,"",IF('MissFill 1'!W110/SUM('MissFill 1'!W$2:W111)&gt;0.01,"",IF('MissFill 1'!W109/SUM('MissFill 1'!W$2:W111)&gt;0.01,"",IF('MissFill 1'!W108/SUM('MissFill 1'!W$2:W111)&gt;0.01,"",DateEnded_5Day!$A111)))))))</f>
        <v/>
      </c>
      <c r="Y111" s="54" t="str">
        <f>IF($A111&lt;='All Results'!$B$4,"",IF(SUM('MissFill 1'!X$2:X111)=0,"",(IF('MissFill 1'!X111/SUM('MissFill 1'!X$2:X111)&gt;0.01,"",IF('MissFill 1'!X110/SUM('MissFill 1'!X$2:X111)&gt;0.01,"",IF('MissFill 1'!X109/SUM('MissFill 1'!X$2:X111)&gt;0.01,"",IF('MissFill 1'!X108/SUM('MissFill 1'!X$2:X111)&gt;0.01,"",DateEnded_5Day!$A111)))))))</f>
        <v/>
      </c>
      <c r="Z111" s="54" t="str">
        <f>IF($A111&lt;='All Results'!$B$4,"",IF(SUM('MissFill 1'!Y$2:Y111)=0,"",(IF('MissFill 1'!Y111/SUM('MissFill 1'!Y$2:Y111)&gt;0.01,"",IF('MissFill 1'!Y110/SUM('MissFill 1'!Y$2:Y111)&gt;0.01,"",IF('MissFill 1'!Y109/SUM('MissFill 1'!Y$2:Y111)&gt;0.01,"",IF('MissFill 1'!Y108/SUM('MissFill 1'!Y$2:Y111)&gt;0.01,"",DateEnded_5Day!$A111)))))))</f>
        <v/>
      </c>
      <c r="AA111" s="54" t="str">
        <f>IF($A111&lt;='All Results'!$B$4,"",IF(SUM('MissFill 1'!Z$2:Z111)=0,"",(IF('MissFill 1'!Z111/SUM('MissFill 1'!Z$2:Z111)&gt;0.01,"",IF('MissFill 1'!Z110/SUM('MissFill 1'!Z$2:Z111)&gt;0.01,"",IF('MissFill 1'!Z109/SUM('MissFill 1'!Z$2:Z111)&gt;0.01,"",IF('MissFill 1'!Z108/SUM('MissFill 1'!Z$2:Z111)&gt;0.01,"",DateEnded_5Day!$A111)))))))</f>
        <v/>
      </c>
      <c r="AB111" s="54" t="str">
        <f>IF($A111&lt;='All Results'!$B$4,"",IF(SUM('MissFill 1'!AA$2:AA111)=0,"",(IF('MissFill 1'!AA111/SUM('MissFill 1'!AA$2:AA111)&gt;0.01,"",IF('MissFill 1'!AA110/SUM('MissFill 1'!AA$2:AA111)&gt;0.01,"",IF('MissFill 1'!AA109/SUM('MissFill 1'!AA$2:AA111)&gt;0.01,"",IF('MissFill 1'!AA108/SUM('MissFill 1'!AA$2:AA111)&gt;0.01,"",DateEnded_5Day!$A111)))))))</f>
        <v/>
      </c>
      <c r="AC111" s="54" t="str">
        <f>IF($A111&lt;='All Results'!$B$4,"",IF(SUM('MissFill 1'!AB$2:AB111)=0,"",(IF('MissFill 1'!AB111/SUM('MissFill 1'!AB$2:AB111)&gt;0.01,"",IF('MissFill 1'!AB110/SUM('MissFill 1'!AB$2:AB111)&gt;0.01,"",IF('MissFill 1'!AB109/SUM('MissFill 1'!AB$2:AB111)&gt;0.01,"",IF('MissFill 1'!AB108/SUM('MissFill 1'!AB$2:AB111)&gt;0.01,"",DateEnded_5Day!$A111)))))))</f>
        <v/>
      </c>
      <c r="AD111" s="54" t="str">
        <f>IF($A111&lt;='All Results'!$B$4,"",IF(SUM('MissFill 1'!AC$2:AC111)=0,"",(IF('MissFill 1'!AC111/SUM('MissFill 1'!AC$2:AC111)&gt;0.01,"",IF('MissFill 1'!AC110/SUM('MissFill 1'!AC$2:AC111)&gt;0.01,"",IF('MissFill 1'!AC109/SUM('MissFill 1'!AC$2:AC111)&gt;0.01,"",IF('MissFill 1'!AC108/SUM('MissFill 1'!AC$2:AC111)&gt;0.01,"",DateEnded_5Day!$A111)))))))</f>
        <v/>
      </c>
      <c r="AE111" s="54" t="str">
        <f>IF($A111&lt;='All Results'!$B$4,"",IF(SUM('MissFill 1'!AD$2:AD111)=0,"",(IF('MissFill 1'!AD111/SUM('MissFill 1'!AD$2:AD111)&gt;0.01,"",IF('MissFill 1'!AD110/SUM('MissFill 1'!AD$2:AD111)&gt;0.01,"",IF('MissFill 1'!AD109/SUM('MissFill 1'!AD$2:AD111)&gt;0.01,"",IF('MissFill 1'!AD108/SUM('MissFill 1'!AD$2:AD111)&gt;0.01,"",DateEnded_5Day!$A111)))))))</f>
        <v/>
      </c>
      <c r="AF111" s="54" t="str">
        <f>IF($A111&lt;='All Results'!$B$4,"",IF(SUM('MissFill 1'!AE$2:AE111)=0,"",(IF('MissFill 1'!AE111/SUM('MissFill 1'!AE$2:AE111)&gt;0.01,"",IF('MissFill 1'!AE110/SUM('MissFill 1'!AE$2:AE111)&gt;0.01,"",IF('MissFill 1'!AE109/SUM('MissFill 1'!AE$2:AE111)&gt;0.01,"",IF('MissFill 1'!AE108/SUM('MissFill 1'!AE$2:AE111)&gt;0.01,"",DateEnded_5Day!$A111)))))))</f>
        <v/>
      </c>
      <c r="AG111" s="54" t="str">
        <f>IF($A111&lt;='All Results'!$B$4,"",IF(SUM('MissFill 1'!AF$2:AF111)=0,"",(IF('MissFill 1'!AF111/SUM('MissFill 1'!AF$2:AF111)&gt;0.01,"",IF('MissFill 1'!AF110/SUM('MissFill 1'!AF$2:AF111)&gt;0.01,"",IF('MissFill 1'!AF109/SUM('MissFill 1'!AF$2:AF111)&gt;0.01,"",IF('MissFill 1'!AF108/SUM('MissFill 1'!AF$2:AF111)&gt;0.01,"",DateEnded_5Day!$A111)))))))</f>
        <v/>
      </c>
      <c r="AH111" s="54" t="str">
        <f>IF($A111&lt;='All Results'!$B$4,"",IF(SUM('MissFill 1'!AG$2:AG111)=0,"",(IF('MissFill 1'!AG111/SUM('MissFill 1'!AG$2:AG111)&gt;0.01,"",IF('MissFill 1'!AG110/SUM('MissFill 1'!AG$2:AG111)&gt;0.01,"",IF('MissFill 1'!AG109/SUM('MissFill 1'!AG$2:AG111)&gt;0.01,"",IF('MissFill 1'!AG108/SUM('MissFill 1'!AG$2:AG111)&gt;0.01,"",DateEnded_5Day!$A111)))))))</f>
        <v/>
      </c>
      <c r="AI111" s="54" t="str">
        <f>IF($A111&lt;='All Results'!$B$4,"",IF(SUM('MissFill 1'!AH$2:AH111)=0,"",(IF('MissFill 1'!AH111/SUM('MissFill 1'!AH$2:AH111)&gt;0.01,"",IF('MissFill 1'!AH110/SUM('MissFill 1'!AH$2:AH111)&gt;0.01,"",IF('MissFill 1'!AH109/SUM('MissFill 1'!AH$2:AH111)&gt;0.01,"",IF('MissFill 1'!AH108/SUM('MissFill 1'!AH$2:AH111)&gt;0.01,"",DateEnded_5Day!$A111)))))))</f>
        <v/>
      </c>
      <c r="AJ111" s="54" t="str">
        <f>IF($A111&lt;='All Results'!$B$4,"",IF(SUM('MissFill 1'!AI$2:AI111)=0,"",(IF('MissFill 1'!AI111/SUM('MissFill 1'!AI$2:AI111)&gt;0.01,"",IF('MissFill 1'!AI110/SUM('MissFill 1'!AI$2:AI111)&gt;0.01,"",IF('MissFill 1'!AI109/SUM('MissFill 1'!AI$2:AI111)&gt;0.01,"",IF('MissFill 1'!AI108/SUM('MissFill 1'!AI$2:AI111)&gt;0.01,"",DateEnded_5Day!$A111)))))))</f>
        <v/>
      </c>
      <c r="AK111" s="54" t="str">
        <f>IF($A111&lt;='All Results'!$B$4,"",IF(SUM('MissFill 1'!AJ$2:AJ111)=0,"",(IF('MissFill 1'!AJ111/SUM('MissFill 1'!AJ$2:AJ111)&gt;0.01,"",IF('MissFill 1'!AJ110/SUM('MissFill 1'!AJ$2:AJ111)&gt;0.01,"",IF('MissFill 1'!AJ109/SUM('MissFill 1'!AJ$2:AJ111)&gt;0.01,"",IF('MissFill 1'!AJ108/SUM('MissFill 1'!AJ$2:AJ111)&gt;0.01,"",DateEnded_5Day!$A111)))))))</f>
        <v/>
      </c>
      <c r="AL111" s="54" t="str">
        <f>IF($A111&lt;='All Results'!$B$4,"",IF(SUM('MissFill 1'!AK$2:AK111)=0,"",(IF('MissFill 1'!AK111/SUM('MissFill 1'!AK$2:AK111)&gt;0.01,"",IF('MissFill 1'!AK110/SUM('MissFill 1'!AK$2:AK111)&gt;0.01,"",IF('MissFill 1'!AK109/SUM('MissFill 1'!AK$2:AK111)&gt;0.01,"",IF('MissFill 1'!AK108/SUM('MissFill 1'!AK$2:AK111)&gt;0.01,"",DateEnded_5Day!$A111)))))))</f>
        <v/>
      </c>
      <c r="AM111" s="54" t="str">
        <f>IF($A111&lt;='All Results'!$B$4,"",IF(SUM('MissFill 1'!AL$2:AL111)=0,"",(IF('MissFill 1'!AL111/SUM('MissFill 1'!AL$2:AL111)&gt;0.01,"",IF('MissFill 1'!AL110/SUM('MissFill 1'!AL$2:AL111)&gt;0.01,"",IF('MissFill 1'!AL109/SUM('MissFill 1'!AL$2:AL111)&gt;0.01,"",IF('MissFill 1'!AL108/SUM('MissFill 1'!AL$2:AL111)&gt;0.01,"",DateEnded_5Day!$A111)))))))</f>
        <v/>
      </c>
      <c r="AN111" s="54" t="str">
        <f>IF($A111&lt;='All Results'!$B$4,"",IF(SUM('MissFill 1'!AM$2:AM111)=0,"",(IF('MissFill 1'!AM111/SUM('MissFill 1'!AM$2:AM111)&gt;0.01,"",IF('MissFill 1'!AM110/SUM('MissFill 1'!AM$2:AM111)&gt;0.01,"",IF('MissFill 1'!AM109/SUM('MissFill 1'!AM$2:AM111)&gt;0.01,"",IF('MissFill 1'!AM108/SUM('MissFill 1'!AM$2:AM111)&gt;0.01,"",DateEnded_5Day!$A111)))))))</f>
        <v/>
      </c>
      <c r="AO111" s="54" t="str">
        <f>IF($A111&lt;='All Results'!$B$4,"",IF(SUM('MissFill 1'!AN$2:AN111)=0,"",(IF('MissFill 1'!AN111/SUM('MissFill 1'!AN$2:AN111)&gt;0.01,"",IF('MissFill 1'!AN110/SUM('MissFill 1'!AN$2:AN111)&gt;0.01,"",IF('MissFill 1'!AN109/SUM('MissFill 1'!AN$2:AN111)&gt;0.01,"",IF('MissFill 1'!AN108/SUM('MissFill 1'!AN$2:AN111)&gt;0.01,"",DateEnded_5Day!$A111)))))))</f>
        <v/>
      </c>
      <c r="AP111" s="54" t="str">
        <f>IF($A111&lt;='All Results'!$B$4,"",IF(SUM('MissFill 1'!AO$2:AO111)=0,"",(IF('MissFill 1'!AO111/SUM('MissFill 1'!AO$2:AO111)&gt;0.01,"",IF('MissFill 1'!AO110/SUM('MissFill 1'!AO$2:AO111)&gt;0.01,"",IF('MissFill 1'!AO109/SUM('MissFill 1'!AO$2:AO111)&gt;0.01,"",IF('MissFill 1'!AO108/SUM('MissFill 1'!AO$2:AO111)&gt;0.01,"",DateEnded_5Day!$A111)))))))</f>
        <v/>
      </c>
      <c r="AQ111" s="54" t="str">
        <f>IF($A111&lt;='All Results'!$B$4,"",IF(SUM('MissFill 1'!AP$2:AP111)=0,"",(IF('MissFill 1'!AP111/SUM('MissFill 1'!AP$2:AP111)&gt;0.01,"",IF('MissFill 1'!AP110/SUM('MissFill 1'!AP$2:AP111)&gt;0.01,"",IF('MissFill 1'!AP109/SUM('MissFill 1'!AP$2:AP111)&gt;0.01,"",IF('MissFill 1'!AP108/SUM('MissFill 1'!AP$2:AP111)&gt;0.01,"",DateEnded_5Day!$A111)))))))</f>
        <v/>
      </c>
      <c r="AR111" s="54" t="str">
        <f>IF($A111&lt;='All Results'!$B$4,"",IF(SUM('MissFill 1'!AQ$2:AQ111)=0,"",(IF('MissFill 1'!AQ111/SUM('MissFill 1'!AQ$2:AQ111)&gt;0.01,"",IF('MissFill 1'!AQ110/SUM('MissFill 1'!AQ$2:AQ111)&gt;0.01,"",IF('MissFill 1'!AQ109/SUM('MissFill 1'!AQ$2:AQ111)&gt;0.01,"",IF('MissFill 1'!AQ108/SUM('MissFill 1'!AQ$2:AQ111)&gt;0.01,"",DateEnded_5Day!$A111)))))))</f>
        <v/>
      </c>
      <c r="AS111" s="54" t="str">
        <f>IF($A111&lt;='All Results'!$B$4,"",IF(SUM('MissFill 1'!AR$2:AR111)=0,"",(IF('MissFill 1'!AR111/SUM('MissFill 1'!AR$2:AR111)&gt;0.01,"",IF('MissFill 1'!AR110/SUM('MissFill 1'!AR$2:AR111)&gt;0.01,"",IF('MissFill 1'!AR109/SUM('MissFill 1'!AR$2:AR111)&gt;0.01,"",IF('MissFill 1'!AR108/SUM('MissFill 1'!AR$2:AR111)&gt;0.01,"",DateEnded_5Day!$A111)))))))</f>
        <v/>
      </c>
      <c r="AT111" s="54" t="str">
        <f>IF($A111&lt;='All Results'!$B$4,"",IF(SUM('MissFill 1'!AS$2:AS111)=0,"",(IF('MissFill 1'!AS111/SUM('MissFill 1'!AS$2:AS111)&gt;0.01,"",IF('MissFill 1'!AS110/SUM('MissFill 1'!AS$2:AS111)&gt;0.01,"",IF('MissFill 1'!AS109/SUM('MissFill 1'!AS$2:AS111)&gt;0.01,"",IF('MissFill 1'!AS108/SUM('MissFill 1'!AS$2:AS111)&gt;0.01,"",DateEnded_5Day!$A111)))))))</f>
        <v/>
      </c>
      <c r="AU111" s="54" t="str">
        <f>IF($A111&lt;='All Results'!$B$4,"",IF(SUM('MissFill 1'!AT$2:AT111)=0,"",(IF('MissFill 1'!AT111/SUM('MissFill 1'!AT$2:AT111)&gt;0.01,"",IF('MissFill 1'!AT110/SUM('MissFill 1'!AT$2:AT111)&gt;0.01,"",IF('MissFill 1'!AT109/SUM('MissFill 1'!AT$2:AT111)&gt;0.01,"",IF('MissFill 1'!AT108/SUM('MissFill 1'!AT$2:AT111)&gt;0.01,"",DateEnded_5Day!$A111)))))))</f>
        <v/>
      </c>
      <c r="AV111" s="54" t="str">
        <f>IF($A111&lt;='All Results'!$B$4,"",IF(SUM('MissFill 1'!AU$2:AU111)=0,"",(IF('MissFill 1'!AU111/SUM('MissFill 1'!AU$2:AU111)&gt;0.01,"",IF('MissFill 1'!AU110/SUM('MissFill 1'!AU$2:AU111)&gt;0.01,"",IF('MissFill 1'!AU109/SUM('MissFill 1'!AU$2:AU111)&gt;0.01,"",IF('MissFill 1'!AU108/SUM('MissFill 1'!AU$2:AU111)&gt;0.01,"",DateEnded_5Day!$A111)))))))</f>
        <v/>
      </c>
      <c r="AW111" s="54" t="str">
        <f>IF($A111&lt;='All Results'!$B$4,"",IF(SUM('MissFill 1'!AV$2:AV111)=0,"",(IF('MissFill 1'!AV111/SUM('MissFill 1'!AV$2:AV111)&gt;0.01,"",IF('MissFill 1'!AV110/SUM('MissFill 1'!AV$2:AV111)&gt;0.01,"",IF('MissFill 1'!AV109/SUM('MissFill 1'!AV$2:AV111)&gt;0.01,"",IF('MissFill 1'!AV108/SUM('MissFill 1'!AV$2:AV111)&gt;0.01,"",DateEnded_5Day!$A111)))))))</f>
        <v/>
      </c>
      <c r="AX111" s="54" t="str">
        <f>IF($A111&lt;='All Results'!$B$4,"",IF(SUM('MissFill 1'!AW$2:AW111)=0,"",(IF('MissFill 1'!AW111/SUM('MissFill 1'!AW$2:AW111)&gt;0.01,"",IF('MissFill 1'!AW110/SUM('MissFill 1'!AW$2:AW111)&gt;0.01,"",IF('MissFill 1'!AW109/SUM('MissFill 1'!AW$2:AW111)&gt;0.01,"",IF('MissFill 1'!AW108/SUM('MissFill 1'!AW$2:AW111)&gt;0.01,"",DateEnded_5Day!$A111)))))))</f>
        <v/>
      </c>
    </row>
    <row r="112" spans="1:50" x14ac:dyDescent="0.25">
      <c r="A112" s="41">
        <v>44457</v>
      </c>
      <c r="B112" s="52">
        <v>261</v>
      </c>
      <c r="C112" s="54" t="str">
        <f>IF($A112&lt;='All Results'!$B$4,"",IF(SUM('MissFill 1'!B$2:B112)=0,"",(IF('MissFill 1'!B112/SUM('MissFill 1'!B$2:B112)&gt;0.01,"",IF('MissFill 1'!B111/SUM('MissFill 1'!B$2:B112)&gt;0.01,"",IF('MissFill 1'!B110/SUM('MissFill 1'!B$2:B112)&gt;0.01,"",IF('MissFill 1'!B109/SUM('MissFill 1'!B$2:B112)&gt;0.01,"",DateEnded_5Day!$A112)))))))</f>
        <v/>
      </c>
      <c r="D112" s="54" t="str">
        <f>IF($A112&lt;='All Results'!$B$4,"",IF(SUM('MissFill 1'!C$2:C112)=0,"",(IF('MissFill 1'!C112/SUM('MissFill 1'!C$2:C112)&gt;0.01,"",IF('MissFill 1'!C111/SUM('MissFill 1'!C$2:C112)&gt;0.01,"",IF('MissFill 1'!C110/SUM('MissFill 1'!C$2:C112)&gt;0.01,"",IF('MissFill 1'!C109/SUM('MissFill 1'!C$2:C112)&gt;0.01,"",DateEnded_5Day!$A112)))))))</f>
        <v/>
      </c>
      <c r="E112" s="54" t="str">
        <f>IF($A112&lt;='All Results'!$B$4,"",IF(SUM('MissFill 1'!D$2:D112)=0,"",(IF('MissFill 1'!D112/SUM('MissFill 1'!D$2:D112)&gt;0.01,"",IF('MissFill 1'!D111/SUM('MissFill 1'!D$2:D112)&gt;0.01,"",IF('MissFill 1'!D110/SUM('MissFill 1'!D$2:D112)&gt;0.01,"",IF('MissFill 1'!D109/SUM('MissFill 1'!D$2:D112)&gt;0.01,"",DateEnded_5Day!$A112)))))))</f>
        <v/>
      </c>
      <c r="F112" s="54" t="str">
        <f>IF($A112&lt;='All Results'!$B$4,"",IF(SUM('MissFill 1'!E$2:E112)=0,"",(IF('MissFill 1'!E112/SUM('MissFill 1'!E$2:E112)&gt;0.01,"",IF('MissFill 1'!E111/SUM('MissFill 1'!E$2:E112)&gt;0.01,"",IF('MissFill 1'!E110/SUM('MissFill 1'!E$2:E112)&gt;0.01,"",IF('MissFill 1'!E109/SUM('MissFill 1'!E$2:E112)&gt;0.01,"",DateEnded_5Day!$A112)))))))</f>
        <v/>
      </c>
      <c r="G112" s="54" t="str">
        <f>IF($A112&lt;='All Results'!$B$4,"",IF(SUM('MissFill 1'!F$2:F112)=0,"",(IF('MissFill 1'!F112/SUM('MissFill 1'!F$2:F112)&gt;0.01,"",IF('MissFill 1'!F111/SUM('MissFill 1'!F$2:F112)&gt;0.01,"",IF('MissFill 1'!F110/SUM('MissFill 1'!F$2:F112)&gt;0.01,"",IF('MissFill 1'!F109/SUM('MissFill 1'!F$2:F112)&gt;0.01,"",DateEnded_5Day!$A112)))))))</f>
        <v/>
      </c>
      <c r="H112" s="54" t="str">
        <f>IF($A112&lt;='All Results'!$B$4,"",IF(SUM('MissFill 1'!G$2:G112)=0,"",(IF('MissFill 1'!G112/SUM('MissFill 1'!G$2:G112)&gt;0.01,"",IF('MissFill 1'!G111/SUM('MissFill 1'!G$2:G112)&gt;0.01,"",IF('MissFill 1'!G110/SUM('MissFill 1'!G$2:G112)&gt;0.01,"",IF('MissFill 1'!G109/SUM('MissFill 1'!G$2:G112)&gt;0.01,"",DateEnded_5Day!$A112)))))))</f>
        <v/>
      </c>
      <c r="I112" s="54" t="str">
        <f>IF($A112&lt;='All Results'!$B$4,"",IF(SUM('MissFill 1'!H$2:H112)=0,"",(IF('MissFill 1'!H112/SUM('MissFill 1'!H$2:H112)&gt;0.01,"",IF('MissFill 1'!H111/SUM('MissFill 1'!H$2:H112)&gt;0.01,"",IF('MissFill 1'!H110/SUM('MissFill 1'!H$2:H112)&gt;0.01,"",IF('MissFill 1'!H109/SUM('MissFill 1'!H$2:H112)&gt;0.01,"",DateEnded_5Day!$A112)))))))</f>
        <v/>
      </c>
      <c r="J112" s="54" t="str">
        <f>IF($A112&lt;='All Results'!$B$4,"",IF(SUM('MissFill 1'!I$2:I112)=0,"",(IF('MissFill 1'!I112/SUM('MissFill 1'!I$2:I112)&gt;0.01,"",IF('MissFill 1'!I111/SUM('MissFill 1'!I$2:I112)&gt;0.01,"",IF('MissFill 1'!I110/SUM('MissFill 1'!I$2:I112)&gt;0.01,"",IF('MissFill 1'!I109/SUM('MissFill 1'!I$2:I112)&gt;0.01,"",DateEnded_5Day!$A112)))))))</f>
        <v/>
      </c>
      <c r="K112" s="54" t="str">
        <f>IF($A112&lt;='All Results'!$B$4,"",IF(SUM('MissFill 1'!J$2:J112)=0,"",(IF('MissFill 1'!J112/SUM('MissFill 1'!J$2:J112)&gt;0.01,"",IF('MissFill 1'!J111/SUM('MissFill 1'!J$2:J112)&gt;0.01,"",IF('MissFill 1'!J110/SUM('MissFill 1'!J$2:J112)&gt;0.01,"",IF('MissFill 1'!J109/SUM('MissFill 1'!J$2:J112)&gt;0.01,"",DateEnded_5Day!$A112)))))))</f>
        <v/>
      </c>
      <c r="L112" s="54" t="str">
        <f>IF($A112&lt;='All Results'!$B$4,"",IF(SUM('MissFill 1'!K$2:K112)=0,"",(IF('MissFill 1'!K112/SUM('MissFill 1'!K$2:K112)&gt;0.01,"",IF('MissFill 1'!K111/SUM('MissFill 1'!K$2:K112)&gt;0.01,"",IF('MissFill 1'!K110/SUM('MissFill 1'!K$2:K112)&gt;0.01,"",IF('MissFill 1'!K109/SUM('MissFill 1'!K$2:K112)&gt;0.01,"",DateEnded_5Day!$A112)))))))</f>
        <v/>
      </c>
      <c r="M112" s="54" t="str">
        <f>IF($A112&lt;='All Results'!$B$4,"",IF(SUM('MissFill 1'!L$2:L112)=0,"",(IF('MissFill 1'!L112/SUM('MissFill 1'!L$2:L112)&gt;0.01,"",IF('MissFill 1'!L111/SUM('MissFill 1'!L$2:L112)&gt;0.01,"",IF('MissFill 1'!L110/SUM('MissFill 1'!L$2:L112)&gt;0.01,"",IF('MissFill 1'!L109/SUM('MissFill 1'!L$2:L112)&gt;0.01,"",DateEnded_5Day!$A112)))))))</f>
        <v/>
      </c>
      <c r="N112" s="54" t="str">
        <f>IF($A112&lt;='All Results'!$B$4,"",IF(SUM('MissFill 1'!M$2:M112)=0,"",(IF('MissFill 1'!M112/SUM('MissFill 1'!M$2:M112)&gt;0.01,"",IF('MissFill 1'!M111/SUM('MissFill 1'!M$2:M112)&gt;0.01,"",IF('MissFill 1'!M110/SUM('MissFill 1'!M$2:M112)&gt;0.01,"",IF('MissFill 1'!M109/SUM('MissFill 1'!M$2:M112)&gt;0.01,"",DateEnded_5Day!$A112)))))))</f>
        <v/>
      </c>
      <c r="O112" s="54" t="str">
        <f>IF($A112&lt;='All Results'!$B$4,"",IF(SUM('MissFill 1'!N$2:N112)=0,"",(IF('MissFill 1'!N112/SUM('MissFill 1'!N$2:N112)&gt;0.01,"",IF('MissFill 1'!N111/SUM('MissFill 1'!N$2:N112)&gt;0.01,"",IF('MissFill 1'!N110/SUM('MissFill 1'!N$2:N112)&gt;0.01,"",IF('MissFill 1'!N109/SUM('MissFill 1'!N$2:N112)&gt;0.01,"",DateEnded_5Day!$A112)))))))</f>
        <v/>
      </c>
      <c r="P112" s="54" t="str">
        <f>IF($A112&lt;='All Results'!$B$4,"",IF(SUM('MissFill 1'!O$2:O112)=0,"",(IF('MissFill 1'!O112/SUM('MissFill 1'!O$2:O112)&gt;0.01,"",IF('MissFill 1'!O111/SUM('MissFill 1'!O$2:O112)&gt;0.01,"",IF('MissFill 1'!O110/SUM('MissFill 1'!O$2:O112)&gt;0.01,"",IF('MissFill 1'!O109/SUM('MissFill 1'!O$2:O112)&gt;0.01,"",DateEnded_5Day!$A112)))))))</f>
        <v/>
      </c>
      <c r="Q112" s="54" t="str">
        <f>IF($A112&lt;='All Results'!$B$4,"",IF(SUM('MissFill 1'!P$2:P112)=0,"",(IF('MissFill 1'!P112/SUM('MissFill 1'!P$2:P112)&gt;0.01,"",IF('MissFill 1'!P111/SUM('MissFill 1'!P$2:P112)&gt;0.01,"",IF('MissFill 1'!P110/SUM('MissFill 1'!P$2:P112)&gt;0.01,"",IF('MissFill 1'!P109/SUM('MissFill 1'!P$2:P112)&gt;0.01,"",DateEnded_5Day!$A112)))))))</f>
        <v/>
      </c>
      <c r="R112" s="54" t="str">
        <f>IF($A112&lt;='All Results'!$B$4,"",IF(SUM('MissFill 1'!Q$2:Q112)=0,"",(IF('MissFill 1'!Q112/SUM('MissFill 1'!Q$2:Q112)&gt;0.01,"",IF('MissFill 1'!Q111/SUM('MissFill 1'!Q$2:Q112)&gt;0.01,"",IF('MissFill 1'!Q110/SUM('MissFill 1'!Q$2:Q112)&gt;0.01,"",IF('MissFill 1'!Q109/SUM('MissFill 1'!Q$2:Q112)&gt;0.01,"",DateEnded_5Day!$A112)))))))</f>
        <v/>
      </c>
      <c r="S112" s="54" t="str">
        <f>IF($A112&lt;='All Results'!$B$4,"",IF(SUM('MissFill 1'!R$2:R112)=0,"",(IF('MissFill 1'!R112/SUM('MissFill 1'!R$2:R112)&gt;0.01,"",IF('MissFill 1'!R111/SUM('MissFill 1'!R$2:R112)&gt;0.01,"",IF('MissFill 1'!R110/SUM('MissFill 1'!R$2:R112)&gt;0.01,"",IF('MissFill 1'!R109/SUM('MissFill 1'!R$2:R112)&gt;0.01,"",DateEnded_5Day!$A112)))))))</f>
        <v/>
      </c>
      <c r="T112" s="54" t="str">
        <f>IF($A112&lt;='All Results'!$B$4,"",IF(SUM('MissFill 1'!S$2:S112)=0,"",(IF('MissFill 1'!S112/SUM('MissFill 1'!S$2:S112)&gt;0.01,"",IF('MissFill 1'!S111/SUM('MissFill 1'!S$2:S112)&gt;0.01,"",IF('MissFill 1'!S110/SUM('MissFill 1'!S$2:S112)&gt;0.01,"",IF('MissFill 1'!S109/SUM('MissFill 1'!S$2:S112)&gt;0.01,"",DateEnded_5Day!$A112)))))))</f>
        <v/>
      </c>
      <c r="U112" s="54" t="str">
        <f>IF($A112&lt;='All Results'!$B$4,"",IF(SUM('MissFill 1'!T$2:T112)=0,"",(IF('MissFill 1'!T112/SUM('MissFill 1'!T$2:T112)&gt;0.01,"",IF('MissFill 1'!T111/SUM('MissFill 1'!T$2:T112)&gt;0.01,"",IF('MissFill 1'!T110/SUM('MissFill 1'!T$2:T112)&gt;0.01,"",IF('MissFill 1'!T109/SUM('MissFill 1'!T$2:T112)&gt;0.01,"",DateEnded_5Day!$A112)))))))</f>
        <v/>
      </c>
      <c r="V112" s="54" t="str">
        <f>IF($A112&lt;='All Results'!$B$4,"",IF(SUM('MissFill 1'!U$2:U112)=0,"",(IF('MissFill 1'!U112/SUM('MissFill 1'!U$2:U112)&gt;0.01,"",IF('MissFill 1'!U111/SUM('MissFill 1'!U$2:U112)&gt;0.01,"",IF('MissFill 1'!U110/SUM('MissFill 1'!U$2:U112)&gt;0.01,"",IF('MissFill 1'!U109/SUM('MissFill 1'!U$2:U112)&gt;0.01,"",DateEnded_5Day!$A112)))))))</f>
        <v/>
      </c>
      <c r="W112" s="54" t="str">
        <f>IF($A112&lt;='All Results'!$B$4,"",IF(SUM('MissFill 1'!V$2:V112)=0,"",(IF('MissFill 1'!V112/SUM('MissFill 1'!V$2:V112)&gt;0.01,"",IF('MissFill 1'!V111/SUM('MissFill 1'!V$2:V112)&gt;0.01,"",IF('MissFill 1'!V110/SUM('MissFill 1'!V$2:V112)&gt;0.01,"",IF('MissFill 1'!V109/SUM('MissFill 1'!V$2:V112)&gt;0.01,"",DateEnded_5Day!$A112)))))))</f>
        <v/>
      </c>
      <c r="X112" s="54" t="str">
        <f>IF($A112&lt;='All Results'!$B$4,"",IF(SUM('MissFill 1'!W$2:W112)=0,"",(IF('MissFill 1'!W112/SUM('MissFill 1'!W$2:W112)&gt;0.01,"",IF('MissFill 1'!W111/SUM('MissFill 1'!W$2:W112)&gt;0.01,"",IF('MissFill 1'!W110/SUM('MissFill 1'!W$2:W112)&gt;0.01,"",IF('MissFill 1'!W109/SUM('MissFill 1'!W$2:W112)&gt;0.01,"",DateEnded_5Day!$A112)))))))</f>
        <v/>
      </c>
      <c r="Y112" s="54" t="str">
        <f>IF($A112&lt;='All Results'!$B$4,"",IF(SUM('MissFill 1'!X$2:X112)=0,"",(IF('MissFill 1'!X112/SUM('MissFill 1'!X$2:X112)&gt;0.01,"",IF('MissFill 1'!X111/SUM('MissFill 1'!X$2:X112)&gt;0.01,"",IF('MissFill 1'!X110/SUM('MissFill 1'!X$2:X112)&gt;0.01,"",IF('MissFill 1'!X109/SUM('MissFill 1'!X$2:X112)&gt;0.01,"",DateEnded_5Day!$A112)))))))</f>
        <v/>
      </c>
      <c r="Z112" s="54" t="str">
        <f>IF($A112&lt;='All Results'!$B$4,"",IF(SUM('MissFill 1'!Y$2:Y112)=0,"",(IF('MissFill 1'!Y112/SUM('MissFill 1'!Y$2:Y112)&gt;0.01,"",IF('MissFill 1'!Y111/SUM('MissFill 1'!Y$2:Y112)&gt;0.01,"",IF('MissFill 1'!Y110/SUM('MissFill 1'!Y$2:Y112)&gt;0.01,"",IF('MissFill 1'!Y109/SUM('MissFill 1'!Y$2:Y112)&gt;0.01,"",DateEnded_5Day!$A112)))))))</f>
        <v/>
      </c>
      <c r="AA112" s="54" t="str">
        <f>IF($A112&lt;='All Results'!$B$4,"",IF(SUM('MissFill 1'!Z$2:Z112)=0,"",(IF('MissFill 1'!Z112/SUM('MissFill 1'!Z$2:Z112)&gt;0.01,"",IF('MissFill 1'!Z111/SUM('MissFill 1'!Z$2:Z112)&gt;0.01,"",IF('MissFill 1'!Z110/SUM('MissFill 1'!Z$2:Z112)&gt;0.01,"",IF('MissFill 1'!Z109/SUM('MissFill 1'!Z$2:Z112)&gt;0.01,"",DateEnded_5Day!$A112)))))))</f>
        <v/>
      </c>
      <c r="AB112" s="54" t="str">
        <f>IF($A112&lt;='All Results'!$B$4,"",IF(SUM('MissFill 1'!AA$2:AA112)=0,"",(IF('MissFill 1'!AA112/SUM('MissFill 1'!AA$2:AA112)&gt;0.01,"",IF('MissFill 1'!AA111/SUM('MissFill 1'!AA$2:AA112)&gt;0.01,"",IF('MissFill 1'!AA110/SUM('MissFill 1'!AA$2:AA112)&gt;0.01,"",IF('MissFill 1'!AA109/SUM('MissFill 1'!AA$2:AA112)&gt;0.01,"",DateEnded_5Day!$A112)))))))</f>
        <v/>
      </c>
      <c r="AC112" s="54" t="str">
        <f>IF($A112&lt;='All Results'!$B$4,"",IF(SUM('MissFill 1'!AB$2:AB112)=0,"",(IF('MissFill 1'!AB112/SUM('MissFill 1'!AB$2:AB112)&gt;0.01,"",IF('MissFill 1'!AB111/SUM('MissFill 1'!AB$2:AB112)&gt;0.01,"",IF('MissFill 1'!AB110/SUM('MissFill 1'!AB$2:AB112)&gt;0.01,"",IF('MissFill 1'!AB109/SUM('MissFill 1'!AB$2:AB112)&gt;0.01,"",DateEnded_5Day!$A112)))))))</f>
        <v/>
      </c>
      <c r="AD112" s="54" t="str">
        <f>IF($A112&lt;='All Results'!$B$4,"",IF(SUM('MissFill 1'!AC$2:AC112)=0,"",(IF('MissFill 1'!AC112/SUM('MissFill 1'!AC$2:AC112)&gt;0.01,"",IF('MissFill 1'!AC111/SUM('MissFill 1'!AC$2:AC112)&gt;0.01,"",IF('MissFill 1'!AC110/SUM('MissFill 1'!AC$2:AC112)&gt;0.01,"",IF('MissFill 1'!AC109/SUM('MissFill 1'!AC$2:AC112)&gt;0.01,"",DateEnded_5Day!$A112)))))))</f>
        <v/>
      </c>
      <c r="AE112" s="54" t="str">
        <f>IF($A112&lt;='All Results'!$B$4,"",IF(SUM('MissFill 1'!AD$2:AD112)=0,"",(IF('MissFill 1'!AD112/SUM('MissFill 1'!AD$2:AD112)&gt;0.01,"",IF('MissFill 1'!AD111/SUM('MissFill 1'!AD$2:AD112)&gt;0.01,"",IF('MissFill 1'!AD110/SUM('MissFill 1'!AD$2:AD112)&gt;0.01,"",IF('MissFill 1'!AD109/SUM('MissFill 1'!AD$2:AD112)&gt;0.01,"",DateEnded_5Day!$A112)))))))</f>
        <v/>
      </c>
      <c r="AF112" s="54" t="str">
        <f>IF($A112&lt;='All Results'!$B$4,"",IF(SUM('MissFill 1'!AE$2:AE112)=0,"",(IF('MissFill 1'!AE112/SUM('MissFill 1'!AE$2:AE112)&gt;0.01,"",IF('MissFill 1'!AE111/SUM('MissFill 1'!AE$2:AE112)&gt;0.01,"",IF('MissFill 1'!AE110/SUM('MissFill 1'!AE$2:AE112)&gt;0.01,"",IF('MissFill 1'!AE109/SUM('MissFill 1'!AE$2:AE112)&gt;0.01,"",DateEnded_5Day!$A112)))))))</f>
        <v/>
      </c>
      <c r="AG112" s="54" t="str">
        <f>IF($A112&lt;='All Results'!$B$4,"",IF(SUM('MissFill 1'!AF$2:AF112)=0,"",(IF('MissFill 1'!AF112/SUM('MissFill 1'!AF$2:AF112)&gt;0.01,"",IF('MissFill 1'!AF111/SUM('MissFill 1'!AF$2:AF112)&gt;0.01,"",IF('MissFill 1'!AF110/SUM('MissFill 1'!AF$2:AF112)&gt;0.01,"",IF('MissFill 1'!AF109/SUM('MissFill 1'!AF$2:AF112)&gt;0.01,"",DateEnded_5Day!$A112)))))))</f>
        <v/>
      </c>
      <c r="AH112" s="54" t="str">
        <f>IF($A112&lt;='All Results'!$B$4,"",IF(SUM('MissFill 1'!AG$2:AG112)=0,"",(IF('MissFill 1'!AG112/SUM('MissFill 1'!AG$2:AG112)&gt;0.01,"",IF('MissFill 1'!AG111/SUM('MissFill 1'!AG$2:AG112)&gt;0.01,"",IF('MissFill 1'!AG110/SUM('MissFill 1'!AG$2:AG112)&gt;0.01,"",IF('MissFill 1'!AG109/SUM('MissFill 1'!AG$2:AG112)&gt;0.01,"",DateEnded_5Day!$A112)))))))</f>
        <v/>
      </c>
      <c r="AI112" s="54" t="str">
        <f>IF($A112&lt;='All Results'!$B$4,"",IF(SUM('MissFill 1'!AH$2:AH112)=0,"",(IF('MissFill 1'!AH112/SUM('MissFill 1'!AH$2:AH112)&gt;0.01,"",IF('MissFill 1'!AH111/SUM('MissFill 1'!AH$2:AH112)&gt;0.01,"",IF('MissFill 1'!AH110/SUM('MissFill 1'!AH$2:AH112)&gt;0.01,"",IF('MissFill 1'!AH109/SUM('MissFill 1'!AH$2:AH112)&gt;0.01,"",DateEnded_5Day!$A112)))))))</f>
        <v/>
      </c>
      <c r="AJ112" s="54" t="str">
        <f>IF($A112&lt;='All Results'!$B$4,"",IF(SUM('MissFill 1'!AI$2:AI112)=0,"",(IF('MissFill 1'!AI112/SUM('MissFill 1'!AI$2:AI112)&gt;0.01,"",IF('MissFill 1'!AI111/SUM('MissFill 1'!AI$2:AI112)&gt;0.01,"",IF('MissFill 1'!AI110/SUM('MissFill 1'!AI$2:AI112)&gt;0.01,"",IF('MissFill 1'!AI109/SUM('MissFill 1'!AI$2:AI112)&gt;0.01,"",DateEnded_5Day!$A112)))))))</f>
        <v/>
      </c>
      <c r="AK112" s="54" t="str">
        <f>IF($A112&lt;='All Results'!$B$4,"",IF(SUM('MissFill 1'!AJ$2:AJ112)=0,"",(IF('MissFill 1'!AJ112/SUM('MissFill 1'!AJ$2:AJ112)&gt;0.01,"",IF('MissFill 1'!AJ111/SUM('MissFill 1'!AJ$2:AJ112)&gt;0.01,"",IF('MissFill 1'!AJ110/SUM('MissFill 1'!AJ$2:AJ112)&gt;0.01,"",IF('MissFill 1'!AJ109/SUM('MissFill 1'!AJ$2:AJ112)&gt;0.01,"",DateEnded_5Day!$A112)))))))</f>
        <v/>
      </c>
      <c r="AL112" s="54" t="str">
        <f>IF($A112&lt;='All Results'!$B$4,"",IF(SUM('MissFill 1'!AK$2:AK112)=0,"",(IF('MissFill 1'!AK112/SUM('MissFill 1'!AK$2:AK112)&gt;0.01,"",IF('MissFill 1'!AK111/SUM('MissFill 1'!AK$2:AK112)&gt;0.01,"",IF('MissFill 1'!AK110/SUM('MissFill 1'!AK$2:AK112)&gt;0.01,"",IF('MissFill 1'!AK109/SUM('MissFill 1'!AK$2:AK112)&gt;0.01,"",DateEnded_5Day!$A112)))))))</f>
        <v/>
      </c>
      <c r="AM112" s="54" t="str">
        <f>IF($A112&lt;='All Results'!$B$4,"",IF(SUM('MissFill 1'!AL$2:AL112)=0,"",(IF('MissFill 1'!AL112/SUM('MissFill 1'!AL$2:AL112)&gt;0.01,"",IF('MissFill 1'!AL111/SUM('MissFill 1'!AL$2:AL112)&gt;0.01,"",IF('MissFill 1'!AL110/SUM('MissFill 1'!AL$2:AL112)&gt;0.01,"",IF('MissFill 1'!AL109/SUM('MissFill 1'!AL$2:AL112)&gt;0.01,"",DateEnded_5Day!$A112)))))))</f>
        <v/>
      </c>
      <c r="AN112" s="54" t="str">
        <f>IF($A112&lt;='All Results'!$B$4,"",IF(SUM('MissFill 1'!AM$2:AM112)=0,"",(IF('MissFill 1'!AM112/SUM('MissFill 1'!AM$2:AM112)&gt;0.01,"",IF('MissFill 1'!AM111/SUM('MissFill 1'!AM$2:AM112)&gt;0.01,"",IF('MissFill 1'!AM110/SUM('MissFill 1'!AM$2:AM112)&gt;0.01,"",IF('MissFill 1'!AM109/SUM('MissFill 1'!AM$2:AM112)&gt;0.01,"",DateEnded_5Day!$A112)))))))</f>
        <v/>
      </c>
      <c r="AO112" s="54" t="str">
        <f>IF($A112&lt;='All Results'!$B$4,"",IF(SUM('MissFill 1'!AN$2:AN112)=0,"",(IF('MissFill 1'!AN112/SUM('MissFill 1'!AN$2:AN112)&gt;0.01,"",IF('MissFill 1'!AN111/SUM('MissFill 1'!AN$2:AN112)&gt;0.01,"",IF('MissFill 1'!AN110/SUM('MissFill 1'!AN$2:AN112)&gt;0.01,"",IF('MissFill 1'!AN109/SUM('MissFill 1'!AN$2:AN112)&gt;0.01,"",DateEnded_5Day!$A112)))))))</f>
        <v/>
      </c>
      <c r="AP112" s="54" t="str">
        <f>IF($A112&lt;='All Results'!$B$4,"",IF(SUM('MissFill 1'!AO$2:AO112)=0,"",(IF('MissFill 1'!AO112/SUM('MissFill 1'!AO$2:AO112)&gt;0.01,"",IF('MissFill 1'!AO111/SUM('MissFill 1'!AO$2:AO112)&gt;0.01,"",IF('MissFill 1'!AO110/SUM('MissFill 1'!AO$2:AO112)&gt;0.01,"",IF('MissFill 1'!AO109/SUM('MissFill 1'!AO$2:AO112)&gt;0.01,"",DateEnded_5Day!$A112)))))))</f>
        <v/>
      </c>
      <c r="AQ112" s="54" t="str">
        <f>IF($A112&lt;='All Results'!$B$4,"",IF(SUM('MissFill 1'!AP$2:AP112)=0,"",(IF('MissFill 1'!AP112/SUM('MissFill 1'!AP$2:AP112)&gt;0.01,"",IF('MissFill 1'!AP111/SUM('MissFill 1'!AP$2:AP112)&gt;0.01,"",IF('MissFill 1'!AP110/SUM('MissFill 1'!AP$2:AP112)&gt;0.01,"",IF('MissFill 1'!AP109/SUM('MissFill 1'!AP$2:AP112)&gt;0.01,"",DateEnded_5Day!$A112)))))))</f>
        <v/>
      </c>
      <c r="AR112" s="54" t="str">
        <f>IF($A112&lt;='All Results'!$B$4,"",IF(SUM('MissFill 1'!AQ$2:AQ112)=0,"",(IF('MissFill 1'!AQ112/SUM('MissFill 1'!AQ$2:AQ112)&gt;0.01,"",IF('MissFill 1'!AQ111/SUM('MissFill 1'!AQ$2:AQ112)&gt;0.01,"",IF('MissFill 1'!AQ110/SUM('MissFill 1'!AQ$2:AQ112)&gt;0.01,"",IF('MissFill 1'!AQ109/SUM('MissFill 1'!AQ$2:AQ112)&gt;0.01,"",DateEnded_5Day!$A112)))))))</f>
        <v/>
      </c>
      <c r="AS112" s="54" t="str">
        <f>IF($A112&lt;='All Results'!$B$4,"",IF(SUM('MissFill 1'!AR$2:AR112)=0,"",(IF('MissFill 1'!AR112/SUM('MissFill 1'!AR$2:AR112)&gt;0.01,"",IF('MissFill 1'!AR111/SUM('MissFill 1'!AR$2:AR112)&gt;0.01,"",IF('MissFill 1'!AR110/SUM('MissFill 1'!AR$2:AR112)&gt;0.01,"",IF('MissFill 1'!AR109/SUM('MissFill 1'!AR$2:AR112)&gt;0.01,"",DateEnded_5Day!$A112)))))))</f>
        <v/>
      </c>
      <c r="AT112" s="54" t="str">
        <f>IF($A112&lt;='All Results'!$B$4,"",IF(SUM('MissFill 1'!AS$2:AS112)=0,"",(IF('MissFill 1'!AS112/SUM('MissFill 1'!AS$2:AS112)&gt;0.01,"",IF('MissFill 1'!AS111/SUM('MissFill 1'!AS$2:AS112)&gt;0.01,"",IF('MissFill 1'!AS110/SUM('MissFill 1'!AS$2:AS112)&gt;0.01,"",IF('MissFill 1'!AS109/SUM('MissFill 1'!AS$2:AS112)&gt;0.01,"",DateEnded_5Day!$A112)))))))</f>
        <v/>
      </c>
      <c r="AU112" s="54" t="str">
        <f>IF($A112&lt;='All Results'!$B$4,"",IF(SUM('MissFill 1'!AT$2:AT112)=0,"",(IF('MissFill 1'!AT112/SUM('MissFill 1'!AT$2:AT112)&gt;0.01,"",IF('MissFill 1'!AT111/SUM('MissFill 1'!AT$2:AT112)&gt;0.01,"",IF('MissFill 1'!AT110/SUM('MissFill 1'!AT$2:AT112)&gt;0.01,"",IF('MissFill 1'!AT109/SUM('MissFill 1'!AT$2:AT112)&gt;0.01,"",DateEnded_5Day!$A112)))))))</f>
        <v/>
      </c>
      <c r="AV112" s="54" t="str">
        <f>IF($A112&lt;='All Results'!$B$4,"",IF(SUM('MissFill 1'!AU$2:AU112)=0,"",(IF('MissFill 1'!AU112/SUM('MissFill 1'!AU$2:AU112)&gt;0.01,"",IF('MissFill 1'!AU111/SUM('MissFill 1'!AU$2:AU112)&gt;0.01,"",IF('MissFill 1'!AU110/SUM('MissFill 1'!AU$2:AU112)&gt;0.01,"",IF('MissFill 1'!AU109/SUM('MissFill 1'!AU$2:AU112)&gt;0.01,"",DateEnded_5Day!$A112)))))))</f>
        <v/>
      </c>
      <c r="AW112" s="54" t="str">
        <f>IF($A112&lt;='All Results'!$B$4,"",IF(SUM('MissFill 1'!AV$2:AV112)=0,"",(IF('MissFill 1'!AV112/SUM('MissFill 1'!AV$2:AV112)&gt;0.01,"",IF('MissFill 1'!AV111/SUM('MissFill 1'!AV$2:AV112)&gt;0.01,"",IF('MissFill 1'!AV110/SUM('MissFill 1'!AV$2:AV112)&gt;0.01,"",IF('MissFill 1'!AV109/SUM('MissFill 1'!AV$2:AV112)&gt;0.01,"",DateEnded_5Day!$A112)))))))</f>
        <v/>
      </c>
      <c r="AX112" s="54" t="str">
        <f>IF($A112&lt;='All Results'!$B$4,"",IF(SUM('MissFill 1'!AW$2:AW112)=0,"",(IF('MissFill 1'!AW112/SUM('MissFill 1'!AW$2:AW112)&gt;0.01,"",IF('MissFill 1'!AW111/SUM('MissFill 1'!AW$2:AW112)&gt;0.01,"",IF('MissFill 1'!AW110/SUM('MissFill 1'!AW$2:AW112)&gt;0.01,"",IF('MissFill 1'!AW109/SUM('MissFill 1'!AW$2:AW112)&gt;0.01,"",DateEnded_5Day!$A112)))))))</f>
        <v/>
      </c>
    </row>
    <row r="113" spans="1:50" x14ac:dyDescent="0.25">
      <c r="A113" s="41">
        <v>44458</v>
      </c>
      <c r="B113" s="52">
        <v>262</v>
      </c>
      <c r="C113" s="54" t="str">
        <f>IF($A113&lt;='All Results'!$B$4,"",IF(SUM('MissFill 1'!B$2:B113)=0,"",(IF('MissFill 1'!B113/SUM('MissFill 1'!B$2:B113)&gt;0.01,"",IF('MissFill 1'!B112/SUM('MissFill 1'!B$2:B113)&gt;0.01,"",IF('MissFill 1'!B111/SUM('MissFill 1'!B$2:B113)&gt;0.01,"",IF('MissFill 1'!B110/SUM('MissFill 1'!B$2:B113)&gt;0.01,"",DateEnded_5Day!$A113)))))))</f>
        <v/>
      </c>
      <c r="D113" s="54" t="str">
        <f>IF($A113&lt;='All Results'!$B$4,"",IF(SUM('MissFill 1'!C$2:C113)=0,"",(IF('MissFill 1'!C113/SUM('MissFill 1'!C$2:C113)&gt;0.01,"",IF('MissFill 1'!C112/SUM('MissFill 1'!C$2:C113)&gt;0.01,"",IF('MissFill 1'!C111/SUM('MissFill 1'!C$2:C113)&gt;0.01,"",IF('MissFill 1'!C110/SUM('MissFill 1'!C$2:C113)&gt;0.01,"",DateEnded_5Day!$A113)))))))</f>
        <v/>
      </c>
      <c r="E113" s="54" t="str">
        <f>IF($A113&lt;='All Results'!$B$4,"",IF(SUM('MissFill 1'!D$2:D113)=0,"",(IF('MissFill 1'!D113/SUM('MissFill 1'!D$2:D113)&gt;0.01,"",IF('MissFill 1'!D112/SUM('MissFill 1'!D$2:D113)&gt;0.01,"",IF('MissFill 1'!D111/SUM('MissFill 1'!D$2:D113)&gt;0.01,"",IF('MissFill 1'!D110/SUM('MissFill 1'!D$2:D113)&gt;0.01,"",DateEnded_5Day!$A113)))))))</f>
        <v/>
      </c>
      <c r="F113" s="54" t="str">
        <f>IF($A113&lt;='All Results'!$B$4,"",IF(SUM('MissFill 1'!E$2:E113)=0,"",(IF('MissFill 1'!E113/SUM('MissFill 1'!E$2:E113)&gt;0.01,"",IF('MissFill 1'!E112/SUM('MissFill 1'!E$2:E113)&gt;0.01,"",IF('MissFill 1'!E111/SUM('MissFill 1'!E$2:E113)&gt;0.01,"",IF('MissFill 1'!E110/SUM('MissFill 1'!E$2:E113)&gt;0.01,"",DateEnded_5Day!$A113)))))))</f>
        <v/>
      </c>
      <c r="G113" s="54" t="str">
        <f>IF($A113&lt;='All Results'!$B$4,"",IF(SUM('MissFill 1'!F$2:F113)=0,"",(IF('MissFill 1'!F113/SUM('MissFill 1'!F$2:F113)&gt;0.01,"",IF('MissFill 1'!F112/SUM('MissFill 1'!F$2:F113)&gt;0.01,"",IF('MissFill 1'!F111/SUM('MissFill 1'!F$2:F113)&gt;0.01,"",IF('MissFill 1'!F110/SUM('MissFill 1'!F$2:F113)&gt;0.01,"",DateEnded_5Day!$A113)))))))</f>
        <v/>
      </c>
      <c r="H113" s="54" t="str">
        <f>IF($A113&lt;='All Results'!$B$4,"",IF(SUM('MissFill 1'!G$2:G113)=0,"",(IF('MissFill 1'!G113/SUM('MissFill 1'!G$2:G113)&gt;0.01,"",IF('MissFill 1'!G112/SUM('MissFill 1'!G$2:G113)&gt;0.01,"",IF('MissFill 1'!G111/SUM('MissFill 1'!G$2:G113)&gt;0.01,"",IF('MissFill 1'!G110/SUM('MissFill 1'!G$2:G113)&gt;0.01,"",DateEnded_5Day!$A113)))))))</f>
        <v/>
      </c>
      <c r="I113" s="54" t="str">
        <f>IF($A113&lt;='All Results'!$B$4,"",IF(SUM('MissFill 1'!H$2:H113)=0,"",(IF('MissFill 1'!H113/SUM('MissFill 1'!H$2:H113)&gt;0.01,"",IF('MissFill 1'!H112/SUM('MissFill 1'!H$2:H113)&gt;0.01,"",IF('MissFill 1'!H111/SUM('MissFill 1'!H$2:H113)&gt;0.01,"",IF('MissFill 1'!H110/SUM('MissFill 1'!H$2:H113)&gt;0.01,"",DateEnded_5Day!$A113)))))))</f>
        <v/>
      </c>
      <c r="J113" s="54" t="str">
        <f>IF($A113&lt;='All Results'!$B$4,"",IF(SUM('MissFill 1'!I$2:I113)=0,"",(IF('MissFill 1'!I113/SUM('MissFill 1'!I$2:I113)&gt;0.01,"",IF('MissFill 1'!I112/SUM('MissFill 1'!I$2:I113)&gt;0.01,"",IF('MissFill 1'!I111/SUM('MissFill 1'!I$2:I113)&gt;0.01,"",IF('MissFill 1'!I110/SUM('MissFill 1'!I$2:I113)&gt;0.01,"",DateEnded_5Day!$A113)))))))</f>
        <v/>
      </c>
      <c r="K113" s="54" t="str">
        <f>IF($A113&lt;='All Results'!$B$4,"",IF(SUM('MissFill 1'!J$2:J113)=0,"",(IF('MissFill 1'!J113/SUM('MissFill 1'!J$2:J113)&gt;0.01,"",IF('MissFill 1'!J112/SUM('MissFill 1'!J$2:J113)&gt;0.01,"",IF('MissFill 1'!J111/SUM('MissFill 1'!J$2:J113)&gt;0.01,"",IF('MissFill 1'!J110/SUM('MissFill 1'!J$2:J113)&gt;0.01,"",DateEnded_5Day!$A113)))))))</f>
        <v/>
      </c>
      <c r="L113" s="54" t="str">
        <f>IF($A113&lt;='All Results'!$B$4,"",IF(SUM('MissFill 1'!K$2:K113)=0,"",(IF('MissFill 1'!K113/SUM('MissFill 1'!K$2:K113)&gt;0.01,"",IF('MissFill 1'!K112/SUM('MissFill 1'!K$2:K113)&gt;0.01,"",IF('MissFill 1'!K111/SUM('MissFill 1'!K$2:K113)&gt;0.01,"",IF('MissFill 1'!K110/SUM('MissFill 1'!K$2:K113)&gt;0.01,"",DateEnded_5Day!$A113)))))))</f>
        <v/>
      </c>
      <c r="M113" s="54" t="str">
        <f>IF($A113&lt;='All Results'!$B$4,"",IF(SUM('MissFill 1'!L$2:L113)=0,"",(IF('MissFill 1'!L113/SUM('MissFill 1'!L$2:L113)&gt;0.01,"",IF('MissFill 1'!L112/SUM('MissFill 1'!L$2:L113)&gt;0.01,"",IF('MissFill 1'!L111/SUM('MissFill 1'!L$2:L113)&gt;0.01,"",IF('MissFill 1'!L110/SUM('MissFill 1'!L$2:L113)&gt;0.01,"",DateEnded_5Day!$A113)))))))</f>
        <v/>
      </c>
      <c r="N113" s="54" t="str">
        <f>IF($A113&lt;='All Results'!$B$4,"",IF(SUM('MissFill 1'!M$2:M113)=0,"",(IF('MissFill 1'!M113/SUM('MissFill 1'!M$2:M113)&gt;0.01,"",IF('MissFill 1'!M112/SUM('MissFill 1'!M$2:M113)&gt;0.01,"",IF('MissFill 1'!M111/SUM('MissFill 1'!M$2:M113)&gt;0.01,"",IF('MissFill 1'!M110/SUM('MissFill 1'!M$2:M113)&gt;0.01,"",DateEnded_5Day!$A113)))))))</f>
        <v/>
      </c>
      <c r="O113" s="54" t="str">
        <f>IF($A113&lt;='All Results'!$B$4,"",IF(SUM('MissFill 1'!N$2:N113)=0,"",(IF('MissFill 1'!N113/SUM('MissFill 1'!N$2:N113)&gt;0.01,"",IF('MissFill 1'!N112/SUM('MissFill 1'!N$2:N113)&gt;0.01,"",IF('MissFill 1'!N111/SUM('MissFill 1'!N$2:N113)&gt;0.01,"",IF('MissFill 1'!N110/SUM('MissFill 1'!N$2:N113)&gt;0.01,"",DateEnded_5Day!$A113)))))))</f>
        <v/>
      </c>
      <c r="P113" s="54" t="str">
        <f>IF($A113&lt;='All Results'!$B$4,"",IF(SUM('MissFill 1'!O$2:O113)=0,"",(IF('MissFill 1'!O113/SUM('MissFill 1'!O$2:O113)&gt;0.01,"",IF('MissFill 1'!O112/SUM('MissFill 1'!O$2:O113)&gt;0.01,"",IF('MissFill 1'!O111/SUM('MissFill 1'!O$2:O113)&gt;0.01,"",IF('MissFill 1'!O110/SUM('MissFill 1'!O$2:O113)&gt;0.01,"",DateEnded_5Day!$A113)))))))</f>
        <v/>
      </c>
      <c r="Q113" s="54" t="str">
        <f>IF($A113&lt;='All Results'!$B$4,"",IF(SUM('MissFill 1'!P$2:P113)=0,"",(IF('MissFill 1'!P113/SUM('MissFill 1'!P$2:P113)&gt;0.01,"",IF('MissFill 1'!P112/SUM('MissFill 1'!P$2:P113)&gt;0.01,"",IF('MissFill 1'!P111/SUM('MissFill 1'!P$2:P113)&gt;0.01,"",IF('MissFill 1'!P110/SUM('MissFill 1'!P$2:P113)&gt;0.01,"",DateEnded_5Day!$A113)))))))</f>
        <v/>
      </c>
      <c r="R113" s="54" t="str">
        <f>IF($A113&lt;='All Results'!$B$4,"",IF(SUM('MissFill 1'!Q$2:Q113)=0,"",(IF('MissFill 1'!Q113/SUM('MissFill 1'!Q$2:Q113)&gt;0.01,"",IF('MissFill 1'!Q112/SUM('MissFill 1'!Q$2:Q113)&gt;0.01,"",IF('MissFill 1'!Q111/SUM('MissFill 1'!Q$2:Q113)&gt;0.01,"",IF('MissFill 1'!Q110/SUM('MissFill 1'!Q$2:Q113)&gt;0.01,"",DateEnded_5Day!$A113)))))))</f>
        <v/>
      </c>
      <c r="S113" s="54" t="str">
        <f>IF($A113&lt;='All Results'!$B$4,"",IF(SUM('MissFill 1'!R$2:R113)=0,"",(IF('MissFill 1'!R113/SUM('MissFill 1'!R$2:R113)&gt;0.01,"",IF('MissFill 1'!R112/SUM('MissFill 1'!R$2:R113)&gt;0.01,"",IF('MissFill 1'!R111/SUM('MissFill 1'!R$2:R113)&gt;0.01,"",IF('MissFill 1'!R110/SUM('MissFill 1'!R$2:R113)&gt;0.01,"",DateEnded_5Day!$A113)))))))</f>
        <v/>
      </c>
      <c r="T113" s="54" t="str">
        <f>IF($A113&lt;='All Results'!$B$4,"",IF(SUM('MissFill 1'!S$2:S113)=0,"",(IF('MissFill 1'!S113/SUM('MissFill 1'!S$2:S113)&gt;0.01,"",IF('MissFill 1'!S112/SUM('MissFill 1'!S$2:S113)&gt;0.01,"",IF('MissFill 1'!S111/SUM('MissFill 1'!S$2:S113)&gt;0.01,"",IF('MissFill 1'!S110/SUM('MissFill 1'!S$2:S113)&gt;0.01,"",DateEnded_5Day!$A113)))))))</f>
        <v/>
      </c>
      <c r="U113" s="54" t="str">
        <f>IF($A113&lt;='All Results'!$B$4,"",IF(SUM('MissFill 1'!T$2:T113)=0,"",(IF('MissFill 1'!T113/SUM('MissFill 1'!T$2:T113)&gt;0.01,"",IF('MissFill 1'!T112/SUM('MissFill 1'!T$2:T113)&gt;0.01,"",IF('MissFill 1'!T111/SUM('MissFill 1'!T$2:T113)&gt;0.01,"",IF('MissFill 1'!T110/SUM('MissFill 1'!T$2:T113)&gt;0.01,"",DateEnded_5Day!$A113)))))))</f>
        <v/>
      </c>
      <c r="V113" s="54" t="str">
        <f>IF($A113&lt;='All Results'!$B$4,"",IF(SUM('MissFill 1'!U$2:U113)=0,"",(IF('MissFill 1'!U113/SUM('MissFill 1'!U$2:U113)&gt;0.01,"",IF('MissFill 1'!U112/SUM('MissFill 1'!U$2:U113)&gt;0.01,"",IF('MissFill 1'!U111/SUM('MissFill 1'!U$2:U113)&gt;0.01,"",IF('MissFill 1'!U110/SUM('MissFill 1'!U$2:U113)&gt;0.01,"",DateEnded_5Day!$A113)))))))</f>
        <v/>
      </c>
      <c r="W113" s="54" t="str">
        <f>IF($A113&lt;='All Results'!$B$4,"",IF(SUM('MissFill 1'!V$2:V113)=0,"",(IF('MissFill 1'!V113/SUM('MissFill 1'!V$2:V113)&gt;0.01,"",IF('MissFill 1'!V112/SUM('MissFill 1'!V$2:V113)&gt;0.01,"",IF('MissFill 1'!V111/SUM('MissFill 1'!V$2:V113)&gt;0.01,"",IF('MissFill 1'!V110/SUM('MissFill 1'!V$2:V113)&gt;0.01,"",DateEnded_5Day!$A113)))))))</f>
        <v/>
      </c>
      <c r="X113" s="54" t="str">
        <f>IF($A113&lt;='All Results'!$B$4,"",IF(SUM('MissFill 1'!W$2:W113)=0,"",(IF('MissFill 1'!W113/SUM('MissFill 1'!W$2:W113)&gt;0.01,"",IF('MissFill 1'!W112/SUM('MissFill 1'!W$2:W113)&gt;0.01,"",IF('MissFill 1'!W111/SUM('MissFill 1'!W$2:W113)&gt;0.01,"",IF('MissFill 1'!W110/SUM('MissFill 1'!W$2:W113)&gt;0.01,"",DateEnded_5Day!$A113)))))))</f>
        <v/>
      </c>
      <c r="Y113" s="54" t="str">
        <f>IF($A113&lt;='All Results'!$B$4,"",IF(SUM('MissFill 1'!X$2:X113)=0,"",(IF('MissFill 1'!X113/SUM('MissFill 1'!X$2:X113)&gt;0.01,"",IF('MissFill 1'!X112/SUM('MissFill 1'!X$2:X113)&gt;0.01,"",IF('MissFill 1'!X111/SUM('MissFill 1'!X$2:X113)&gt;0.01,"",IF('MissFill 1'!X110/SUM('MissFill 1'!X$2:X113)&gt;0.01,"",DateEnded_5Day!$A113)))))))</f>
        <v/>
      </c>
      <c r="Z113" s="54" t="str">
        <f>IF($A113&lt;='All Results'!$B$4,"",IF(SUM('MissFill 1'!Y$2:Y113)=0,"",(IF('MissFill 1'!Y113/SUM('MissFill 1'!Y$2:Y113)&gt;0.01,"",IF('MissFill 1'!Y112/SUM('MissFill 1'!Y$2:Y113)&gt;0.01,"",IF('MissFill 1'!Y111/SUM('MissFill 1'!Y$2:Y113)&gt;0.01,"",IF('MissFill 1'!Y110/SUM('MissFill 1'!Y$2:Y113)&gt;0.01,"",DateEnded_5Day!$A113)))))))</f>
        <v/>
      </c>
      <c r="AA113" s="54" t="str">
        <f>IF($A113&lt;='All Results'!$B$4,"",IF(SUM('MissFill 1'!Z$2:Z113)=0,"",(IF('MissFill 1'!Z113/SUM('MissFill 1'!Z$2:Z113)&gt;0.01,"",IF('MissFill 1'!Z112/SUM('MissFill 1'!Z$2:Z113)&gt;0.01,"",IF('MissFill 1'!Z111/SUM('MissFill 1'!Z$2:Z113)&gt;0.01,"",IF('MissFill 1'!Z110/SUM('MissFill 1'!Z$2:Z113)&gt;0.01,"",DateEnded_5Day!$A113)))))))</f>
        <v/>
      </c>
      <c r="AB113" s="54" t="str">
        <f>IF($A113&lt;='All Results'!$B$4,"",IF(SUM('MissFill 1'!AA$2:AA113)=0,"",(IF('MissFill 1'!AA113/SUM('MissFill 1'!AA$2:AA113)&gt;0.01,"",IF('MissFill 1'!AA112/SUM('MissFill 1'!AA$2:AA113)&gt;0.01,"",IF('MissFill 1'!AA111/SUM('MissFill 1'!AA$2:AA113)&gt;0.01,"",IF('MissFill 1'!AA110/SUM('MissFill 1'!AA$2:AA113)&gt;0.01,"",DateEnded_5Day!$A113)))))))</f>
        <v/>
      </c>
      <c r="AC113" s="54" t="str">
        <f>IF($A113&lt;='All Results'!$B$4,"",IF(SUM('MissFill 1'!AB$2:AB113)=0,"",(IF('MissFill 1'!AB113/SUM('MissFill 1'!AB$2:AB113)&gt;0.01,"",IF('MissFill 1'!AB112/SUM('MissFill 1'!AB$2:AB113)&gt;0.01,"",IF('MissFill 1'!AB111/SUM('MissFill 1'!AB$2:AB113)&gt;0.01,"",IF('MissFill 1'!AB110/SUM('MissFill 1'!AB$2:AB113)&gt;0.01,"",DateEnded_5Day!$A113)))))))</f>
        <v/>
      </c>
      <c r="AD113" s="54" t="str">
        <f>IF($A113&lt;='All Results'!$B$4,"",IF(SUM('MissFill 1'!AC$2:AC113)=0,"",(IF('MissFill 1'!AC113/SUM('MissFill 1'!AC$2:AC113)&gt;0.01,"",IF('MissFill 1'!AC112/SUM('MissFill 1'!AC$2:AC113)&gt;0.01,"",IF('MissFill 1'!AC111/SUM('MissFill 1'!AC$2:AC113)&gt;0.01,"",IF('MissFill 1'!AC110/SUM('MissFill 1'!AC$2:AC113)&gt;0.01,"",DateEnded_5Day!$A113)))))))</f>
        <v/>
      </c>
      <c r="AE113" s="54" t="str">
        <f>IF($A113&lt;='All Results'!$B$4,"",IF(SUM('MissFill 1'!AD$2:AD113)=0,"",(IF('MissFill 1'!AD113/SUM('MissFill 1'!AD$2:AD113)&gt;0.01,"",IF('MissFill 1'!AD112/SUM('MissFill 1'!AD$2:AD113)&gt;0.01,"",IF('MissFill 1'!AD111/SUM('MissFill 1'!AD$2:AD113)&gt;0.01,"",IF('MissFill 1'!AD110/SUM('MissFill 1'!AD$2:AD113)&gt;0.01,"",DateEnded_5Day!$A113)))))))</f>
        <v/>
      </c>
      <c r="AF113" s="54" t="str">
        <f>IF($A113&lt;='All Results'!$B$4,"",IF(SUM('MissFill 1'!AE$2:AE113)=0,"",(IF('MissFill 1'!AE113/SUM('MissFill 1'!AE$2:AE113)&gt;0.01,"",IF('MissFill 1'!AE112/SUM('MissFill 1'!AE$2:AE113)&gt;0.01,"",IF('MissFill 1'!AE111/SUM('MissFill 1'!AE$2:AE113)&gt;0.01,"",IF('MissFill 1'!AE110/SUM('MissFill 1'!AE$2:AE113)&gt;0.01,"",DateEnded_5Day!$A113)))))))</f>
        <v/>
      </c>
      <c r="AG113" s="54" t="str">
        <f>IF($A113&lt;='All Results'!$B$4,"",IF(SUM('MissFill 1'!AF$2:AF113)=0,"",(IF('MissFill 1'!AF113/SUM('MissFill 1'!AF$2:AF113)&gt;0.01,"",IF('MissFill 1'!AF112/SUM('MissFill 1'!AF$2:AF113)&gt;0.01,"",IF('MissFill 1'!AF111/SUM('MissFill 1'!AF$2:AF113)&gt;0.01,"",IF('MissFill 1'!AF110/SUM('MissFill 1'!AF$2:AF113)&gt;0.01,"",DateEnded_5Day!$A113)))))))</f>
        <v/>
      </c>
      <c r="AH113" s="54" t="str">
        <f>IF($A113&lt;='All Results'!$B$4,"",IF(SUM('MissFill 1'!AG$2:AG113)=0,"",(IF('MissFill 1'!AG113/SUM('MissFill 1'!AG$2:AG113)&gt;0.01,"",IF('MissFill 1'!AG112/SUM('MissFill 1'!AG$2:AG113)&gt;0.01,"",IF('MissFill 1'!AG111/SUM('MissFill 1'!AG$2:AG113)&gt;0.01,"",IF('MissFill 1'!AG110/SUM('MissFill 1'!AG$2:AG113)&gt;0.01,"",DateEnded_5Day!$A113)))))))</f>
        <v/>
      </c>
      <c r="AI113" s="54" t="str">
        <f>IF($A113&lt;='All Results'!$B$4,"",IF(SUM('MissFill 1'!AH$2:AH113)=0,"",(IF('MissFill 1'!AH113/SUM('MissFill 1'!AH$2:AH113)&gt;0.01,"",IF('MissFill 1'!AH112/SUM('MissFill 1'!AH$2:AH113)&gt;0.01,"",IF('MissFill 1'!AH111/SUM('MissFill 1'!AH$2:AH113)&gt;0.01,"",IF('MissFill 1'!AH110/SUM('MissFill 1'!AH$2:AH113)&gt;0.01,"",DateEnded_5Day!$A113)))))))</f>
        <v/>
      </c>
      <c r="AJ113" s="54" t="str">
        <f>IF($A113&lt;='All Results'!$B$4,"",IF(SUM('MissFill 1'!AI$2:AI113)=0,"",(IF('MissFill 1'!AI113/SUM('MissFill 1'!AI$2:AI113)&gt;0.01,"",IF('MissFill 1'!AI112/SUM('MissFill 1'!AI$2:AI113)&gt;0.01,"",IF('MissFill 1'!AI111/SUM('MissFill 1'!AI$2:AI113)&gt;0.01,"",IF('MissFill 1'!AI110/SUM('MissFill 1'!AI$2:AI113)&gt;0.01,"",DateEnded_5Day!$A113)))))))</f>
        <v/>
      </c>
      <c r="AK113" s="54" t="str">
        <f>IF($A113&lt;='All Results'!$B$4,"",IF(SUM('MissFill 1'!AJ$2:AJ113)=0,"",(IF('MissFill 1'!AJ113/SUM('MissFill 1'!AJ$2:AJ113)&gt;0.01,"",IF('MissFill 1'!AJ112/SUM('MissFill 1'!AJ$2:AJ113)&gt;0.01,"",IF('MissFill 1'!AJ111/SUM('MissFill 1'!AJ$2:AJ113)&gt;0.01,"",IF('MissFill 1'!AJ110/SUM('MissFill 1'!AJ$2:AJ113)&gt;0.01,"",DateEnded_5Day!$A113)))))))</f>
        <v/>
      </c>
      <c r="AL113" s="54" t="str">
        <f>IF($A113&lt;='All Results'!$B$4,"",IF(SUM('MissFill 1'!AK$2:AK113)=0,"",(IF('MissFill 1'!AK113/SUM('MissFill 1'!AK$2:AK113)&gt;0.01,"",IF('MissFill 1'!AK112/SUM('MissFill 1'!AK$2:AK113)&gt;0.01,"",IF('MissFill 1'!AK111/SUM('MissFill 1'!AK$2:AK113)&gt;0.01,"",IF('MissFill 1'!AK110/SUM('MissFill 1'!AK$2:AK113)&gt;0.01,"",DateEnded_5Day!$A113)))))))</f>
        <v/>
      </c>
      <c r="AM113" s="54" t="str">
        <f>IF($A113&lt;='All Results'!$B$4,"",IF(SUM('MissFill 1'!AL$2:AL113)=0,"",(IF('MissFill 1'!AL113/SUM('MissFill 1'!AL$2:AL113)&gt;0.01,"",IF('MissFill 1'!AL112/SUM('MissFill 1'!AL$2:AL113)&gt;0.01,"",IF('MissFill 1'!AL111/SUM('MissFill 1'!AL$2:AL113)&gt;0.01,"",IF('MissFill 1'!AL110/SUM('MissFill 1'!AL$2:AL113)&gt;0.01,"",DateEnded_5Day!$A113)))))))</f>
        <v/>
      </c>
      <c r="AN113" s="54" t="str">
        <f>IF($A113&lt;='All Results'!$B$4,"",IF(SUM('MissFill 1'!AM$2:AM113)=0,"",(IF('MissFill 1'!AM113/SUM('MissFill 1'!AM$2:AM113)&gt;0.01,"",IF('MissFill 1'!AM112/SUM('MissFill 1'!AM$2:AM113)&gt;0.01,"",IF('MissFill 1'!AM111/SUM('MissFill 1'!AM$2:AM113)&gt;0.01,"",IF('MissFill 1'!AM110/SUM('MissFill 1'!AM$2:AM113)&gt;0.01,"",DateEnded_5Day!$A113)))))))</f>
        <v/>
      </c>
      <c r="AO113" s="54" t="str">
        <f>IF($A113&lt;='All Results'!$B$4,"",IF(SUM('MissFill 1'!AN$2:AN113)=0,"",(IF('MissFill 1'!AN113/SUM('MissFill 1'!AN$2:AN113)&gt;0.01,"",IF('MissFill 1'!AN112/SUM('MissFill 1'!AN$2:AN113)&gt;0.01,"",IF('MissFill 1'!AN111/SUM('MissFill 1'!AN$2:AN113)&gt;0.01,"",IF('MissFill 1'!AN110/SUM('MissFill 1'!AN$2:AN113)&gt;0.01,"",DateEnded_5Day!$A113)))))))</f>
        <v/>
      </c>
      <c r="AP113" s="54" t="str">
        <f>IF($A113&lt;='All Results'!$B$4,"",IF(SUM('MissFill 1'!AO$2:AO113)=0,"",(IF('MissFill 1'!AO113/SUM('MissFill 1'!AO$2:AO113)&gt;0.01,"",IF('MissFill 1'!AO112/SUM('MissFill 1'!AO$2:AO113)&gt;0.01,"",IF('MissFill 1'!AO111/SUM('MissFill 1'!AO$2:AO113)&gt;0.01,"",IF('MissFill 1'!AO110/SUM('MissFill 1'!AO$2:AO113)&gt;0.01,"",DateEnded_5Day!$A113)))))))</f>
        <v/>
      </c>
      <c r="AQ113" s="54" t="str">
        <f>IF($A113&lt;='All Results'!$B$4,"",IF(SUM('MissFill 1'!AP$2:AP113)=0,"",(IF('MissFill 1'!AP113/SUM('MissFill 1'!AP$2:AP113)&gt;0.01,"",IF('MissFill 1'!AP112/SUM('MissFill 1'!AP$2:AP113)&gt;0.01,"",IF('MissFill 1'!AP111/SUM('MissFill 1'!AP$2:AP113)&gt;0.01,"",IF('MissFill 1'!AP110/SUM('MissFill 1'!AP$2:AP113)&gt;0.01,"",DateEnded_5Day!$A113)))))))</f>
        <v/>
      </c>
      <c r="AR113" s="54" t="str">
        <f>IF($A113&lt;='All Results'!$B$4,"",IF(SUM('MissFill 1'!AQ$2:AQ113)=0,"",(IF('MissFill 1'!AQ113/SUM('MissFill 1'!AQ$2:AQ113)&gt;0.01,"",IF('MissFill 1'!AQ112/SUM('MissFill 1'!AQ$2:AQ113)&gt;0.01,"",IF('MissFill 1'!AQ111/SUM('MissFill 1'!AQ$2:AQ113)&gt;0.01,"",IF('MissFill 1'!AQ110/SUM('MissFill 1'!AQ$2:AQ113)&gt;0.01,"",DateEnded_5Day!$A113)))))))</f>
        <v/>
      </c>
      <c r="AS113" s="54" t="str">
        <f>IF($A113&lt;='All Results'!$B$4,"",IF(SUM('MissFill 1'!AR$2:AR113)=0,"",(IF('MissFill 1'!AR113/SUM('MissFill 1'!AR$2:AR113)&gt;0.01,"",IF('MissFill 1'!AR112/SUM('MissFill 1'!AR$2:AR113)&gt;0.01,"",IF('MissFill 1'!AR111/SUM('MissFill 1'!AR$2:AR113)&gt;0.01,"",IF('MissFill 1'!AR110/SUM('MissFill 1'!AR$2:AR113)&gt;0.01,"",DateEnded_5Day!$A113)))))))</f>
        <v/>
      </c>
      <c r="AT113" s="54" t="str">
        <f>IF($A113&lt;='All Results'!$B$4,"",IF(SUM('MissFill 1'!AS$2:AS113)=0,"",(IF('MissFill 1'!AS113/SUM('MissFill 1'!AS$2:AS113)&gt;0.01,"",IF('MissFill 1'!AS112/SUM('MissFill 1'!AS$2:AS113)&gt;0.01,"",IF('MissFill 1'!AS111/SUM('MissFill 1'!AS$2:AS113)&gt;0.01,"",IF('MissFill 1'!AS110/SUM('MissFill 1'!AS$2:AS113)&gt;0.01,"",DateEnded_5Day!$A113)))))))</f>
        <v/>
      </c>
      <c r="AU113" s="54" t="str">
        <f>IF($A113&lt;='All Results'!$B$4,"",IF(SUM('MissFill 1'!AT$2:AT113)=0,"",(IF('MissFill 1'!AT113/SUM('MissFill 1'!AT$2:AT113)&gt;0.01,"",IF('MissFill 1'!AT112/SUM('MissFill 1'!AT$2:AT113)&gt;0.01,"",IF('MissFill 1'!AT111/SUM('MissFill 1'!AT$2:AT113)&gt;0.01,"",IF('MissFill 1'!AT110/SUM('MissFill 1'!AT$2:AT113)&gt;0.01,"",DateEnded_5Day!$A113)))))))</f>
        <v/>
      </c>
      <c r="AV113" s="54" t="str">
        <f>IF($A113&lt;='All Results'!$B$4,"",IF(SUM('MissFill 1'!AU$2:AU113)=0,"",(IF('MissFill 1'!AU113/SUM('MissFill 1'!AU$2:AU113)&gt;0.01,"",IF('MissFill 1'!AU112/SUM('MissFill 1'!AU$2:AU113)&gt;0.01,"",IF('MissFill 1'!AU111/SUM('MissFill 1'!AU$2:AU113)&gt;0.01,"",IF('MissFill 1'!AU110/SUM('MissFill 1'!AU$2:AU113)&gt;0.01,"",DateEnded_5Day!$A113)))))))</f>
        <v/>
      </c>
      <c r="AW113" s="54" t="str">
        <f>IF($A113&lt;='All Results'!$B$4,"",IF(SUM('MissFill 1'!AV$2:AV113)=0,"",(IF('MissFill 1'!AV113/SUM('MissFill 1'!AV$2:AV113)&gt;0.01,"",IF('MissFill 1'!AV112/SUM('MissFill 1'!AV$2:AV113)&gt;0.01,"",IF('MissFill 1'!AV111/SUM('MissFill 1'!AV$2:AV113)&gt;0.01,"",IF('MissFill 1'!AV110/SUM('MissFill 1'!AV$2:AV113)&gt;0.01,"",DateEnded_5Day!$A113)))))))</f>
        <v/>
      </c>
      <c r="AX113" s="54" t="str">
        <f>IF($A113&lt;='All Results'!$B$4,"",IF(SUM('MissFill 1'!AW$2:AW113)=0,"",(IF('MissFill 1'!AW113/SUM('MissFill 1'!AW$2:AW113)&gt;0.01,"",IF('MissFill 1'!AW112/SUM('MissFill 1'!AW$2:AW113)&gt;0.01,"",IF('MissFill 1'!AW111/SUM('MissFill 1'!AW$2:AW113)&gt;0.01,"",IF('MissFill 1'!AW110/SUM('MissFill 1'!AW$2:AW113)&gt;0.01,"",DateEnded_5Day!$A113)))))))</f>
        <v/>
      </c>
    </row>
    <row r="114" spans="1:50" x14ac:dyDescent="0.25">
      <c r="A114" s="41">
        <v>44459</v>
      </c>
      <c r="B114" s="52">
        <v>263</v>
      </c>
      <c r="C114" s="54" t="str">
        <f>IF($A114&lt;='All Results'!$B$4,"",IF(SUM('MissFill 1'!B$2:B114)=0,"",(IF('MissFill 1'!B114/SUM('MissFill 1'!B$2:B114)&gt;0.01,"",IF('MissFill 1'!B113/SUM('MissFill 1'!B$2:B114)&gt;0.01,"",IF('MissFill 1'!B112/SUM('MissFill 1'!B$2:B114)&gt;0.01,"",IF('MissFill 1'!B111/SUM('MissFill 1'!B$2:B114)&gt;0.01,"",DateEnded_5Day!$A114)))))))</f>
        <v/>
      </c>
      <c r="D114" s="54" t="str">
        <f>IF($A114&lt;='All Results'!$B$4,"",IF(SUM('MissFill 1'!C$2:C114)=0,"",(IF('MissFill 1'!C114/SUM('MissFill 1'!C$2:C114)&gt;0.01,"",IF('MissFill 1'!C113/SUM('MissFill 1'!C$2:C114)&gt;0.01,"",IF('MissFill 1'!C112/SUM('MissFill 1'!C$2:C114)&gt;0.01,"",IF('MissFill 1'!C111/SUM('MissFill 1'!C$2:C114)&gt;0.01,"",DateEnded_5Day!$A114)))))))</f>
        <v/>
      </c>
      <c r="E114" s="54" t="str">
        <f>IF($A114&lt;='All Results'!$B$4,"",IF(SUM('MissFill 1'!D$2:D114)=0,"",(IF('MissFill 1'!D114/SUM('MissFill 1'!D$2:D114)&gt;0.01,"",IF('MissFill 1'!D113/SUM('MissFill 1'!D$2:D114)&gt;0.01,"",IF('MissFill 1'!D112/SUM('MissFill 1'!D$2:D114)&gt;0.01,"",IF('MissFill 1'!D111/SUM('MissFill 1'!D$2:D114)&gt;0.01,"",DateEnded_5Day!$A114)))))))</f>
        <v/>
      </c>
      <c r="F114" s="54" t="str">
        <f>IF($A114&lt;='All Results'!$B$4,"",IF(SUM('MissFill 1'!E$2:E114)=0,"",(IF('MissFill 1'!E114/SUM('MissFill 1'!E$2:E114)&gt;0.01,"",IF('MissFill 1'!E113/SUM('MissFill 1'!E$2:E114)&gt;0.01,"",IF('MissFill 1'!E112/SUM('MissFill 1'!E$2:E114)&gt;0.01,"",IF('MissFill 1'!E111/SUM('MissFill 1'!E$2:E114)&gt;0.01,"",DateEnded_5Day!$A114)))))))</f>
        <v/>
      </c>
      <c r="G114" s="54" t="str">
        <f>IF($A114&lt;='All Results'!$B$4,"",IF(SUM('MissFill 1'!F$2:F114)=0,"",(IF('MissFill 1'!F114/SUM('MissFill 1'!F$2:F114)&gt;0.01,"",IF('MissFill 1'!F113/SUM('MissFill 1'!F$2:F114)&gt;0.01,"",IF('MissFill 1'!F112/SUM('MissFill 1'!F$2:F114)&gt;0.01,"",IF('MissFill 1'!F111/SUM('MissFill 1'!F$2:F114)&gt;0.01,"",DateEnded_5Day!$A114)))))))</f>
        <v/>
      </c>
      <c r="H114" s="54" t="str">
        <f>IF($A114&lt;='All Results'!$B$4,"",IF(SUM('MissFill 1'!G$2:G114)=0,"",(IF('MissFill 1'!G114/SUM('MissFill 1'!G$2:G114)&gt;0.01,"",IF('MissFill 1'!G113/SUM('MissFill 1'!G$2:G114)&gt;0.01,"",IF('MissFill 1'!G112/SUM('MissFill 1'!G$2:G114)&gt;0.01,"",IF('MissFill 1'!G111/SUM('MissFill 1'!G$2:G114)&gt;0.01,"",DateEnded_5Day!$A114)))))))</f>
        <v/>
      </c>
      <c r="I114" s="54" t="str">
        <f>IF($A114&lt;='All Results'!$B$4,"",IF(SUM('MissFill 1'!H$2:H114)=0,"",(IF('MissFill 1'!H114/SUM('MissFill 1'!H$2:H114)&gt;0.01,"",IF('MissFill 1'!H113/SUM('MissFill 1'!H$2:H114)&gt;0.01,"",IF('MissFill 1'!H112/SUM('MissFill 1'!H$2:H114)&gt;0.01,"",IF('MissFill 1'!H111/SUM('MissFill 1'!H$2:H114)&gt;0.01,"",DateEnded_5Day!$A114)))))))</f>
        <v/>
      </c>
      <c r="J114" s="54" t="str">
        <f>IF($A114&lt;='All Results'!$B$4,"",IF(SUM('MissFill 1'!I$2:I114)=0,"",(IF('MissFill 1'!I114/SUM('MissFill 1'!I$2:I114)&gt;0.01,"",IF('MissFill 1'!I113/SUM('MissFill 1'!I$2:I114)&gt;0.01,"",IF('MissFill 1'!I112/SUM('MissFill 1'!I$2:I114)&gt;0.01,"",IF('MissFill 1'!I111/SUM('MissFill 1'!I$2:I114)&gt;0.01,"",DateEnded_5Day!$A114)))))))</f>
        <v/>
      </c>
      <c r="K114" s="54" t="str">
        <f>IF($A114&lt;='All Results'!$B$4,"",IF(SUM('MissFill 1'!J$2:J114)=0,"",(IF('MissFill 1'!J114/SUM('MissFill 1'!J$2:J114)&gt;0.01,"",IF('MissFill 1'!J113/SUM('MissFill 1'!J$2:J114)&gt;0.01,"",IF('MissFill 1'!J112/SUM('MissFill 1'!J$2:J114)&gt;0.01,"",IF('MissFill 1'!J111/SUM('MissFill 1'!J$2:J114)&gt;0.01,"",DateEnded_5Day!$A114)))))))</f>
        <v/>
      </c>
      <c r="L114" s="54" t="str">
        <f>IF($A114&lt;='All Results'!$B$4,"",IF(SUM('MissFill 1'!K$2:K114)=0,"",(IF('MissFill 1'!K114/SUM('MissFill 1'!K$2:K114)&gt;0.01,"",IF('MissFill 1'!K113/SUM('MissFill 1'!K$2:K114)&gt;0.01,"",IF('MissFill 1'!K112/SUM('MissFill 1'!K$2:K114)&gt;0.01,"",IF('MissFill 1'!K111/SUM('MissFill 1'!K$2:K114)&gt;0.01,"",DateEnded_5Day!$A114)))))))</f>
        <v/>
      </c>
      <c r="M114" s="54" t="str">
        <f>IF($A114&lt;='All Results'!$B$4,"",IF(SUM('MissFill 1'!L$2:L114)=0,"",(IF('MissFill 1'!L114/SUM('MissFill 1'!L$2:L114)&gt;0.01,"",IF('MissFill 1'!L113/SUM('MissFill 1'!L$2:L114)&gt;0.01,"",IF('MissFill 1'!L112/SUM('MissFill 1'!L$2:L114)&gt;0.01,"",IF('MissFill 1'!L111/SUM('MissFill 1'!L$2:L114)&gt;0.01,"",DateEnded_5Day!$A114)))))))</f>
        <v/>
      </c>
      <c r="N114" s="54" t="str">
        <f>IF($A114&lt;='All Results'!$B$4,"",IF(SUM('MissFill 1'!M$2:M114)=0,"",(IF('MissFill 1'!M114/SUM('MissFill 1'!M$2:M114)&gt;0.01,"",IF('MissFill 1'!M113/SUM('MissFill 1'!M$2:M114)&gt;0.01,"",IF('MissFill 1'!M112/SUM('MissFill 1'!M$2:M114)&gt;0.01,"",IF('MissFill 1'!M111/SUM('MissFill 1'!M$2:M114)&gt;0.01,"",DateEnded_5Day!$A114)))))))</f>
        <v/>
      </c>
      <c r="O114" s="54" t="str">
        <f>IF($A114&lt;='All Results'!$B$4,"",IF(SUM('MissFill 1'!N$2:N114)=0,"",(IF('MissFill 1'!N114/SUM('MissFill 1'!N$2:N114)&gt;0.01,"",IF('MissFill 1'!N113/SUM('MissFill 1'!N$2:N114)&gt;0.01,"",IF('MissFill 1'!N112/SUM('MissFill 1'!N$2:N114)&gt;0.01,"",IF('MissFill 1'!N111/SUM('MissFill 1'!N$2:N114)&gt;0.01,"",DateEnded_5Day!$A114)))))))</f>
        <v/>
      </c>
      <c r="P114" s="54" t="str">
        <f>IF($A114&lt;='All Results'!$B$4,"",IF(SUM('MissFill 1'!O$2:O114)=0,"",(IF('MissFill 1'!O114/SUM('MissFill 1'!O$2:O114)&gt;0.01,"",IF('MissFill 1'!O113/SUM('MissFill 1'!O$2:O114)&gt;0.01,"",IF('MissFill 1'!O112/SUM('MissFill 1'!O$2:O114)&gt;0.01,"",IF('MissFill 1'!O111/SUM('MissFill 1'!O$2:O114)&gt;0.01,"",DateEnded_5Day!$A114)))))))</f>
        <v/>
      </c>
      <c r="Q114" s="54" t="str">
        <f>IF($A114&lt;='All Results'!$B$4,"",IF(SUM('MissFill 1'!P$2:P114)=0,"",(IF('MissFill 1'!P114/SUM('MissFill 1'!P$2:P114)&gt;0.01,"",IF('MissFill 1'!P113/SUM('MissFill 1'!P$2:P114)&gt;0.01,"",IF('MissFill 1'!P112/SUM('MissFill 1'!P$2:P114)&gt;0.01,"",IF('MissFill 1'!P111/SUM('MissFill 1'!P$2:P114)&gt;0.01,"",DateEnded_5Day!$A114)))))))</f>
        <v/>
      </c>
      <c r="R114" s="54" t="str">
        <f>IF($A114&lt;='All Results'!$B$4,"",IF(SUM('MissFill 1'!Q$2:Q114)=0,"",(IF('MissFill 1'!Q114/SUM('MissFill 1'!Q$2:Q114)&gt;0.01,"",IF('MissFill 1'!Q113/SUM('MissFill 1'!Q$2:Q114)&gt;0.01,"",IF('MissFill 1'!Q112/SUM('MissFill 1'!Q$2:Q114)&gt;0.01,"",IF('MissFill 1'!Q111/SUM('MissFill 1'!Q$2:Q114)&gt;0.01,"",DateEnded_5Day!$A114)))))))</f>
        <v/>
      </c>
      <c r="S114" s="54" t="str">
        <f>IF($A114&lt;='All Results'!$B$4,"",IF(SUM('MissFill 1'!R$2:R114)=0,"",(IF('MissFill 1'!R114/SUM('MissFill 1'!R$2:R114)&gt;0.01,"",IF('MissFill 1'!R113/SUM('MissFill 1'!R$2:R114)&gt;0.01,"",IF('MissFill 1'!R112/SUM('MissFill 1'!R$2:R114)&gt;0.01,"",IF('MissFill 1'!R111/SUM('MissFill 1'!R$2:R114)&gt;0.01,"",DateEnded_5Day!$A114)))))))</f>
        <v/>
      </c>
      <c r="T114" s="54" t="str">
        <f>IF($A114&lt;='All Results'!$B$4,"",IF(SUM('MissFill 1'!S$2:S114)=0,"",(IF('MissFill 1'!S114/SUM('MissFill 1'!S$2:S114)&gt;0.01,"",IF('MissFill 1'!S113/SUM('MissFill 1'!S$2:S114)&gt;0.01,"",IF('MissFill 1'!S112/SUM('MissFill 1'!S$2:S114)&gt;0.01,"",IF('MissFill 1'!S111/SUM('MissFill 1'!S$2:S114)&gt;0.01,"",DateEnded_5Day!$A114)))))))</f>
        <v/>
      </c>
      <c r="U114" s="54" t="str">
        <f>IF($A114&lt;='All Results'!$B$4,"",IF(SUM('MissFill 1'!T$2:T114)=0,"",(IF('MissFill 1'!T114/SUM('MissFill 1'!T$2:T114)&gt;0.01,"",IF('MissFill 1'!T113/SUM('MissFill 1'!T$2:T114)&gt;0.01,"",IF('MissFill 1'!T112/SUM('MissFill 1'!T$2:T114)&gt;0.01,"",IF('MissFill 1'!T111/SUM('MissFill 1'!T$2:T114)&gt;0.01,"",DateEnded_5Day!$A114)))))))</f>
        <v/>
      </c>
      <c r="V114" s="54" t="str">
        <f>IF($A114&lt;='All Results'!$B$4,"",IF(SUM('MissFill 1'!U$2:U114)=0,"",(IF('MissFill 1'!U114/SUM('MissFill 1'!U$2:U114)&gt;0.01,"",IF('MissFill 1'!U113/SUM('MissFill 1'!U$2:U114)&gt;0.01,"",IF('MissFill 1'!U112/SUM('MissFill 1'!U$2:U114)&gt;0.01,"",IF('MissFill 1'!U111/SUM('MissFill 1'!U$2:U114)&gt;0.01,"",DateEnded_5Day!$A114)))))))</f>
        <v/>
      </c>
      <c r="W114" s="54" t="str">
        <f>IF($A114&lt;='All Results'!$B$4,"",IF(SUM('MissFill 1'!V$2:V114)=0,"",(IF('MissFill 1'!V114/SUM('MissFill 1'!V$2:V114)&gt;0.01,"",IF('MissFill 1'!V113/SUM('MissFill 1'!V$2:V114)&gt;0.01,"",IF('MissFill 1'!V112/SUM('MissFill 1'!V$2:V114)&gt;0.01,"",IF('MissFill 1'!V111/SUM('MissFill 1'!V$2:V114)&gt;0.01,"",DateEnded_5Day!$A114)))))))</f>
        <v/>
      </c>
      <c r="X114" s="54" t="str">
        <f>IF($A114&lt;='All Results'!$B$4,"",IF(SUM('MissFill 1'!W$2:W114)=0,"",(IF('MissFill 1'!W114/SUM('MissFill 1'!W$2:W114)&gt;0.01,"",IF('MissFill 1'!W113/SUM('MissFill 1'!W$2:W114)&gt;0.01,"",IF('MissFill 1'!W112/SUM('MissFill 1'!W$2:W114)&gt;0.01,"",IF('MissFill 1'!W111/SUM('MissFill 1'!W$2:W114)&gt;0.01,"",DateEnded_5Day!$A114)))))))</f>
        <v/>
      </c>
      <c r="Y114" s="54" t="str">
        <f>IF($A114&lt;='All Results'!$B$4,"",IF(SUM('MissFill 1'!X$2:X114)=0,"",(IF('MissFill 1'!X114/SUM('MissFill 1'!X$2:X114)&gt;0.01,"",IF('MissFill 1'!X113/SUM('MissFill 1'!X$2:X114)&gt;0.01,"",IF('MissFill 1'!X112/SUM('MissFill 1'!X$2:X114)&gt;0.01,"",IF('MissFill 1'!X111/SUM('MissFill 1'!X$2:X114)&gt;0.01,"",DateEnded_5Day!$A114)))))))</f>
        <v/>
      </c>
      <c r="Z114" s="54" t="str">
        <f>IF($A114&lt;='All Results'!$B$4,"",IF(SUM('MissFill 1'!Y$2:Y114)=0,"",(IF('MissFill 1'!Y114/SUM('MissFill 1'!Y$2:Y114)&gt;0.01,"",IF('MissFill 1'!Y113/SUM('MissFill 1'!Y$2:Y114)&gt;0.01,"",IF('MissFill 1'!Y112/SUM('MissFill 1'!Y$2:Y114)&gt;0.01,"",IF('MissFill 1'!Y111/SUM('MissFill 1'!Y$2:Y114)&gt;0.01,"",DateEnded_5Day!$A114)))))))</f>
        <v/>
      </c>
      <c r="AA114" s="54" t="str">
        <f>IF($A114&lt;='All Results'!$B$4,"",IF(SUM('MissFill 1'!Z$2:Z114)=0,"",(IF('MissFill 1'!Z114/SUM('MissFill 1'!Z$2:Z114)&gt;0.01,"",IF('MissFill 1'!Z113/SUM('MissFill 1'!Z$2:Z114)&gt;0.01,"",IF('MissFill 1'!Z112/SUM('MissFill 1'!Z$2:Z114)&gt;0.01,"",IF('MissFill 1'!Z111/SUM('MissFill 1'!Z$2:Z114)&gt;0.01,"",DateEnded_5Day!$A114)))))))</f>
        <v/>
      </c>
      <c r="AB114" s="54" t="str">
        <f>IF($A114&lt;='All Results'!$B$4,"",IF(SUM('MissFill 1'!AA$2:AA114)=0,"",(IF('MissFill 1'!AA114/SUM('MissFill 1'!AA$2:AA114)&gt;0.01,"",IF('MissFill 1'!AA113/SUM('MissFill 1'!AA$2:AA114)&gt;0.01,"",IF('MissFill 1'!AA112/SUM('MissFill 1'!AA$2:AA114)&gt;0.01,"",IF('MissFill 1'!AA111/SUM('MissFill 1'!AA$2:AA114)&gt;0.01,"",DateEnded_5Day!$A114)))))))</f>
        <v/>
      </c>
      <c r="AC114" s="54" t="str">
        <f>IF($A114&lt;='All Results'!$B$4,"",IF(SUM('MissFill 1'!AB$2:AB114)=0,"",(IF('MissFill 1'!AB114/SUM('MissFill 1'!AB$2:AB114)&gt;0.01,"",IF('MissFill 1'!AB113/SUM('MissFill 1'!AB$2:AB114)&gt;0.01,"",IF('MissFill 1'!AB112/SUM('MissFill 1'!AB$2:AB114)&gt;0.01,"",IF('MissFill 1'!AB111/SUM('MissFill 1'!AB$2:AB114)&gt;0.01,"",DateEnded_5Day!$A114)))))))</f>
        <v/>
      </c>
      <c r="AD114" s="54" t="str">
        <f>IF($A114&lt;='All Results'!$B$4,"",IF(SUM('MissFill 1'!AC$2:AC114)=0,"",(IF('MissFill 1'!AC114/SUM('MissFill 1'!AC$2:AC114)&gt;0.01,"",IF('MissFill 1'!AC113/SUM('MissFill 1'!AC$2:AC114)&gt;0.01,"",IF('MissFill 1'!AC112/SUM('MissFill 1'!AC$2:AC114)&gt;0.01,"",IF('MissFill 1'!AC111/SUM('MissFill 1'!AC$2:AC114)&gt;0.01,"",DateEnded_5Day!$A114)))))))</f>
        <v/>
      </c>
      <c r="AE114" s="54" t="str">
        <f>IF($A114&lt;='All Results'!$B$4,"",IF(SUM('MissFill 1'!AD$2:AD114)=0,"",(IF('MissFill 1'!AD114/SUM('MissFill 1'!AD$2:AD114)&gt;0.01,"",IF('MissFill 1'!AD113/SUM('MissFill 1'!AD$2:AD114)&gt;0.01,"",IF('MissFill 1'!AD112/SUM('MissFill 1'!AD$2:AD114)&gt;0.01,"",IF('MissFill 1'!AD111/SUM('MissFill 1'!AD$2:AD114)&gt;0.01,"",DateEnded_5Day!$A114)))))))</f>
        <v/>
      </c>
      <c r="AF114" s="54" t="str">
        <f>IF($A114&lt;='All Results'!$B$4,"",IF(SUM('MissFill 1'!AE$2:AE114)=0,"",(IF('MissFill 1'!AE114/SUM('MissFill 1'!AE$2:AE114)&gt;0.01,"",IF('MissFill 1'!AE113/SUM('MissFill 1'!AE$2:AE114)&gt;0.01,"",IF('MissFill 1'!AE112/SUM('MissFill 1'!AE$2:AE114)&gt;0.01,"",IF('MissFill 1'!AE111/SUM('MissFill 1'!AE$2:AE114)&gt;0.01,"",DateEnded_5Day!$A114)))))))</f>
        <v/>
      </c>
      <c r="AG114" s="54" t="str">
        <f>IF($A114&lt;='All Results'!$B$4,"",IF(SUM('MissFill 1'!AF$2:AF114)=0,"",(IF('MissFill 1'!AF114/SUM('MissFill 1'!AF$2:AF114)&gt;0.01,"",IF('MissFill 1'!AF113/SUM('MissFill 1'!AF$2:AF114)&gt;0.01,"",IF('MissFill 1'!AF112/SUM('MissFill 1'!AF$2:AF114)&gt;0.01,"",IF('MissFill 1'!AF111/SUM('MissFill 1'!AF$2:AF114)&gt;0.01,"",DateEnded_5Day!$A114)))))))</f>
        <v/>
      </c>
      <c r="AH114" s="54" t="str">
        <f>IF($A114&lt;='All Results'!$B$4,"",IF(SUM('MissFill 1'!AG$2:AG114)=0,"",(IF('MissFill 1'!AG114/SUM('MissFill 1'!AG$2:AG114)&gt;0.01,"",IF('MissFill 1'!AG113/SUM('MissFill 1'!AG$2:AG114)&gt;0.01,"",IF('MissFill 1'!AG112/SUM('MissFill 1'!AG$2:AG114)&gt;0.01,"",IF('MissFill 1'!AG111/SUM('MissFill 1'!AG$2:AG114)&gt;0.01,"",DateEnded_5Day!$A114)))))))</f>
        <v/>
      </c>
      <c r="AI114" s="54" t="str">
        <f>IF($A114&lt;='All Results'!$B$4,"",IF(SUM('MissFill 1'!AH$2:AH114)=0,"",(IF('MissFill 1'!AH114/SUM('MissFill 1'!AH$2:AH114)&gt;0.01,"",IF('MissFill 1'!AH113/SUM('MissFill 1'!AH$2:AH114)&gt;0.01,"",IF('MissFill 1'!AH112/SUM('MissFill 1'!AH$2:AH114)&gt;0.01,"",IF('MissFill 1'!AH111/SUM('MissFill 1'!AH$2:AH114)&gt;0.01,"",DateEnded_5Day!$A114)))))))</f>
        <v/>
      </c>
      <c r="AJ114" s="54" t="str">
        <f>IF($A114&lt;='All Results'!$B$4,"",IF(SUM('MissFill 1'!AI$2:AI114)=0,"",(IF('MissFill 1'!AI114/SUM('MissFill 1'!AI$2:AI114)&gt;0.01,"",IF('MissFill 1'!AI113/SUM('MissFill 1'!AI$2:AI114)&gt;0.01,"",IF('MissFill 1'!AI112/SUM('MissFill 1'!AI$2:AI114)&gt;0.01,"",IF('MissFill 1'!AI111/SUM('MissFill 1'!AI$2:AI114)&gt;0.01,"",DateEnded_5Day!$A114)))))))</f>
        <v/>
      </c>
      <c r="AK114" s="54" t="str">
        <f>IF($A114&lt;='All Results'!$B$4,"",IF(SUM('MissFill 1'!AJ$2:AJ114)=0,"",(IF('MissFill 1'!AJ114/SUM('MissFill 1'!AJ$2:AJ114)&gt;0.01,"",IF('MissFill 1'!AJ113/SUM('MissFill 1'!AJ$2:AJ114)&gt;0.01,"",IF('MissFill 1'!AJ112/SUM('MissFill 1'!AJ$2:AJ114)&gt;0.01,"",IF('MissFill 1'!AJ111/SUM('MissFill 1'!AJ$2:AJ114)&gt;0.01,"",DateEnded_5Day!$A114)))))))</f>
        <v/>
      </c>
      <c r="AL114" s="54" t="str">
        <f>IF($A114&lt;='All Results'!$B$4,"",IF(SUM('MissFill 1'!AK$2:AK114)=0,"",(IF('MissFill 1'!AK114/SUM('MissFill 1'!AK$2:AK114)&gt;0.01,"",IF('MissFill 1'!AK113/SUM('MissFill 1'!AK$2:AK114)&gt;0.01,"",IF('MissFill 1'!AK112/SUM('MissFill 1'!AK$2:AK114)&gt;0.01,"",IF('MissFill 1'!AK111/SUM('MissFill 1'!AK$2:AK114)&gt;0.01,"",DateEnded_5Day!$A114)))))))</f>
        <v/>
      </c>
      <c r="AM114" s="54" t="str">
        <f>IF($A114&lt;='All Results'!$B$4,"",IF(SUM('MissFill 1'!AL$2:AL114)=0,"",(IF('MissFill 1'!AL114/SUM('MissFill 1'!AL$2:AL114)&gt;0.01,"",IF('MissFill 1'!AL113/SUM('MissFill 1'!AL$2:AL114)&gt;0.01,"",IF('MissFill 1'!AL112/SUM('MissFill 1'!AL$2:AL114)&gt;0.01,"",IF('MissFill 1'!AL111/SUM('MissFill 1'!AL$2:AL114)&gt;0.01,"",DateEnded_5Day!$A114)))))))</f>
        <v/>
      </c>
      <c r="AN114" s="54" t="str">
        <f>IF($A114&lt;='All Results'!$B$4,"",IF(SUM('MissFill 1'!AM$2:AM114)=0,"",(IF('MissFill 1'!AM114/SUM('MissFill 1'!AM$2:AM114)&gt;0.01,"",IF('MissFill 1'!AM113/SUM('MissFill 1'!AM$2:AM114)&gt;0.01,"",IF('MissFill 1'!AM112/SUM('MissFill 1'!AM$2:AM114)&gt;0.01,"",IF('MissFill 1'!AM111/SUM('MissFill 1'!AM$2:AM114)&gt;0.01,"",DateEnded_5Day!$A114)))))))</f>
        <v/>
      </c>
      <c r="AO114" s="54" t="str">
        <f>IF($A114&lt;='All Results'!$B$4,"",IF(SUM('MissFill 1'!AN$2:AN114)=0,"",(IF('MissFill 1'!AN114/SUM('MissFill 1'!AN$2:AN114)&gt;0.01,"",IF('MissFill 1'!AN113/SUM('MissFill 1'!AN$2:AN114)&gt;0.01,"",IF('MissFill 1'!AN112/SUM('MissFill 1'!AN$2:AN114)&gt;0.01,"",IF('MissFill 1'!AN111/SUM('MissFill 1'!AN$2:AN114)&gt;0.01,"",DateEnded_5Day!$A114)))))))</f>
        <v/>
      </c>
      <c r="AP114" s="54" t="str">
        <f>IF($A114&lt;='All Results'!$B$4,"",IF(SUM('MissFill 1'!AO$2:AO114)=0,"",(IF('MissFill 1'!AO114/SUM('MissFill 1'!AO$2:AO114)&gt;0.01,"",IF('MissFill 1'!AO113/SUM('MissFill 1'!AO$2:AO114)&gt;0.01,"",IF('MissFill 1'!AO112/SUM('MissFill 1'!AO$2:AO114)&gt;0.01,"",IF('MissFill 1'!AO111/SUM('MissFill 1'!AO$2:AO114)&gt;0.01,"",DateEnded_5Day!$A114)))))))</f>
        <v/>
      </c>
      <c r="AQ114" s="54" t="str">
        <f>IF($A114&lt;='All Results'!$B$4,"",IF(SUM('MissFill 1'!AP$2:AP114)=0,"",(IF('MissFill 1'!AP114/SUM('MissFill 1'!AP$2:AP114)&gt;0.01,"",IF('MissFill 1'!AP113/SUM('MissFill 1'!AP$2:AP114)&gt;0.01,"",IF('MissFill 1'!AP112/SUM('MissFill 1'!AP$2:AP114)&gt;0.01,"",IF('MissFill 1'!AP111/SUM('MissFill 1'!AP$2:AP114)&gt;0.01,"",DateEnded_5Day!$A114)))))))</f>
        <v/>
      </c>
      <c r="AR114" s="54" t="str">
        <f>IF($A114&lt;='All Results'!$B$4,"",IF(SUM('MissFill 1'!AQ$2:AQ114)=0,"",(IF('MissFill 1'!AQ114/SUM('MissFill 1'!AQ$2:AQ114)&gt;0.01,"",IF('MissFill 1'!AQ113/SUM('MissFill 1'!AQ$2:AQ114)&gt;0.01,"",IF('MissFill 1'!AQ112/SUM('MissFill 1'!AQ$2:AQ114)&gt;0.01,"",IF('MissFill 1'!AQ111/SUM('MissFill 1'!AQ$2:AQ114)&gt;0.01,"",DateEnded_5Day!$A114)))))))</f>
        <v/>
      </c>
      <c r="AS114" s="54" t="str">
        <f>IF($A114&lt;='All Results'!$B$4,"",IF(SUM('MissFill 1'!AR$2:AR114)=0,"",(IF('MissFill 1'!AR114/SUM('MissFill 1'!AR$2:AR114)&gt;0.01,"",IF('MissFill 1'!AR113/SUM('MissFill 1'!AR$2:AR114)&gt;0.01,"",IF('MissFill 1'!AR112/SUM('MissFill 1'!AR$2:AR114)&gt;0.01,"",IF('MissFill 1'!AR111/SUM('MissFill 1'!AR$2:AR114)&gt;0.01,"",DateEnded_5Day!$A114)))))))</f>
        <v/>
      </c>
      <c r="AT114" s="54" t="str">
        <f>IF($A114&lt;='All Results'!$B$4,"",IF(SUM('MissFill 1'!AS$2:AS114)=0,"",(IF('MissFill 1'!AS114/SUM('MissFill 1'!AS$2:AS114)&gt;0.01,"",IF('MissFill 1'!AS113/SUM('MissFill 1'!AS$2:AS114)&gt;0.01,"",IF('MissFill 1'!AS112/SUM('MissFill 1'!AS$2:AS114)&gt;0.01,"",IF('MissFill 1'!AS111/SUM('MissFill 1'!AS$2:AS114)&gt;0.01,"",DateEnded_5Day!$A114)))))))</f>
        <v/>
      </c>
      <c r="AU114" s="54" t="str">
        <f>IF($A114&lt;='All Results'!$B$4,"",IF(SUM('MissFill 1'!AT$2:AT114)=0,"",(IF('MissFill 1'!AT114/SUM('MissFill 1'!AT$2:AT114)&gt;0.01,"",IF('MissFill 1'!AT113/SUM('MissFill 1'!AT$2:AT114)&gt;0.01,"",IF('MissFill 1'!AT112/SUM('MissFill 1'!AT$2:AT114)&gt;0.01,"",IF('MissFill 1'!AT111/SUM('MissFill 1'!AT$2:AT114)&gt;0.01,"",DateEnded_5Day!$A114)))))))</f>
        <v/>
      </c>
      <c r="AV114" s="54" t="str">
        <f>IF($A114&lt;='All Results'!$B$4,"",IF(SUM('MissFill 1'!AU$2:AU114)=0,"",(IF('MissFill 1'!AU114/SUM('MissFill 1'!AU$2:AU114)&gt;0.01,"",IF('MissFill 1'!AU113/SUM('MissFill 1'!AU$2:AU114)&gt;0.01,"",IF('MissFill 1'!AU112/SUM('MissFill 1'!AU$2:AU114)&gt;0.01,"",IF('MissFill 1'!AU111/SUM('MissFill 1'!AU$2:AU114)&gt;0.01,"",DateEnded_5Day!$A114)))))))</f>
        <v/>
      </c>
      <c r="AW114" s="54" t="str">
        <f>IF($A114&lt;='All Results'!$B$4,"",IF(SUM('MissFill 1'!AV$2:AV114)=0,"",(IF('MissFill 1'!AV114/SUM('MissFill 1'!AV$2:AV114)&gt;0.01,"",IF('MissFill 1'!AV113/SUM('MissFill 1'!AV$2:AV114)&gt;0.01,"",IF('MissFill 1'!AV112/SUM('MissFill 1'!AV$2:AV114)&gt;0.01,"",IF('MissFill 1'!AV111/SUM('MissFill 1'!AV$2:AV114)&gt;0.01,"",DateEnded_5Day!$A114)))))))</f>
        <v/>
      </c>
      <c r="AX114" s="54" t="str">
        <f>IF($A114&lt;='All Results'!$B$4,"",IF(SUM('MissFill 1'!AW$2:AW114)=0,"",(IF('MissFill 1'!AW114/SUM('MissFill 1'!AW$2:AW114)&gt;0.01,"",IF('MissFill 1'!AW113/SUM('MissFill 1'!AW$2:AW114)&gt;0.01,"",IF('MissFill 1'!AW112/SUM('MissFill 1'!AW$2:AW114)&gt;0.01,"",IF('MissFill 1'!AW111/SUM('MissFill 1'!AW$2:AW114)&gt;0.01,"",DateEnded_5Day!$A114)))))))</f>
        <v/>
      </c>
    </row>
    <row r="115" spans="1:50" x14ac:dyDescent="0.25">
      <c r="A115" s="41">
        <v>44460</v>
      </c>
      <c r="B115" s="52">
        <v>264</v>
      </c>
      <c r="C115" s="54" t="str">
        <f>IF($A115&lt;='All Results'!$B$4,"",IF(SUM('MissFill 1'!B$2:B115)=0,"",(IF('MissFill 1'!B115/SUM('MissFill 1'!B$2:B115)&gt;0.01,"",IF('MissFill 1'!B114/SUM('MissFill 1'!B$2:B115)&gt;0.01,"",IF('MissFill 1'!B113/SUM('MissFill 1'!B$2:B115)&gt;0.01,"",IF('MissFill 1'!B112/SUM('MissFill 1'!B$2:B115)&gt;0.01,"",DateEnded_5Day!$A115)))))))</f>
        <v/>
      </c>
      <c r="D115" s="54" t="str">
        <f>IF($A115&lt;='All Results'!$B$4,"",IF(SUM('MissFill 1'!C$2:C115)=0,"",(IF('MissFill 1'!C115/SUM('MissFill 1'!C$2:C115)&gt;0.01,"",IF('MissFill 1'!C114/SUM('MissFill 1'!C$2:C115)&gt;0.01,"",IF('MissFill 1'!C113/SUM('MissFill 1'!C$2:C115)&gt;0.01,"",IF('MissFill 1'!C112/SUM('MissFill 1'!C$2:C115)&gt;0.01,"",DateEnded_5Day!$A115)))))))</f>
        <v/>
      </c>
      <c r="E115" s="54" t="str">
        <f>IF($A115&lt;='All Results'!$B$4,"",IF(SUM('MissFill 1'!D$2:D115)=0,"",(IF('MissFill 1'!D115/SUM('MissFill 1'!D$2:D115)&gt;0.01,"",IF('MissFill 1'!D114/SUM('MissFill 1'!D$2:D115)&gt;0.01,"",IF('MissFill 1'!D113/SUM('MissFill 1'!D$2:D115)&gt;0.01,"",IF('MissFill 1'!D112/SUM('MissFill 1'!D$2:D115)&gt;0.01,"",DateEnded_5Day!$A115)))))))</f>
        <v/>
      </c>
      <c r="F115" s="54" t="str">
        <f>IF($A115&lt;='All Results'!$B$4,"",IF(SUM('MissFill 1'!E$2:E115)=0,"",(IF('MissFill 1'!E115/SUM('MissFill 1'!E$2:E115)&gt;0.01,"",IF('MissFill 1'!E114/SUM('MissFill 1'!E$2:E115)&gt;0.01,"",IF('MissFill 1'!E113/SUM('MissFill 1'!E$2:E115)&gt;0.01,"",IF('MissFill 1'!E112/SUM('MissFill 1'!E$2:E115)&gt;0.01,"",DateEnded_5Day!$A115)))))))</f>
        <v/>
      </c>
      <c r="G115" s="54" t="str">
        <f>IF($A115&lt;='All Results'!$B$4,"",IF(SUM('MissFill 1'!F$2:F115)=0,"",(IF('MissFill 1'!F115/SUM('MissFill 1'!F$2:F115)&gt;0.01,"",IF('MissFill 1'!F114/SUM('MissFill 1'!F$2:F115)&gt;0.01,"",IF('MissFill 1'!F113/SUM('MissFill 1'!F$2:F115)&gt;0.01,"",IF('MissFill 1'!F112/SUM('MissFill 1'!F$2:F115)&gt;0.01,"",DateEnded_5Day!$A115)))))))</f>
        <v/>
      </c>
      <c r="H115" s="54" t="str">
        <f>IF($A115&lt;='All Results'!$B$4,"",IF(SUM('MissFill 1'!G$2:G115)=0,"",(IF('MissFill 1'!G115/SUM('MissFill 1'!G$2:G115)&gt;0.01,"",IF('MissFill 1'!G114/SUM('MissFill 1'!G$2:G115)&gt;0.01,"",IF('MissFill 1'!G113/SUM('MissFill 1'!G$2:G115)&gt;0.01,"",IF('MissFill 1'!G112/SUM('MissFill 1'!G$2:G115)&gt;0.01,"",DateEnded_5Day!$A115)))))))</f>
        <v/>
      </c>
      <c r="I115" s="54" t="str">
        <f>IF($A115&lt;='All Results'!$B$4,"",IF(SUM('MissFill 1'!H$2:H115)=0,"",(IF('MissFill 1'!H115/SUM('MissFill 1'!H$2:H115)&gt;0.01,"",IF('MissFill 1'!H114/SUM('MissFill 1'!H$2:H115)&gt;0.01,"",IF('MissFill 1'!H113/SUM('MissFill 1'!H$2:H115)&gt;0.01,"",IF('MissFill 1'!H112/SUM('MissFill 1'!H$2:H115)&gt;0.01,"",DateEnded_5Day!$A115)))))))</f>
        <v/>
      </c>
      <c r="J115" s="54" t="str">
        <f>IF($A115&lt;='All Results'!$B$4,"",IF(SUM('MissFill 1'!I$2:I115)=0,"",(IF('MissFill 1'!I115/SUM('MissFill 1'!I$2:I115)&gt;0.01,"",IF('MissFill 1'!I114/SUM('MissFill 1'!I$2:I115)&gt;0.01,"",IF('MissFill 1'!I113/SUM('MissFill 1'!I$2:I115)&gt;0.01,"",IF('MissFill 1'!I112/SUM('MissFill 1'!I$2:I115)&gt;0.01,"",DateEnded_5Day!$A115)))))))</f>
        <v/>
      </c>
      <c r="K115" s="54" t="str">
        <f>IF($A115&lt;='All Results'!$B$4,"",IF(SUM('MissFill 1'!J$2:J115)=0,"",(IF('MissFill 1'!J115/SUM('MissFill 1'!J$2:J115)&gt;0.01,"",IF('MissFill 1'!J114/SUM('MissFill 1'!J$2:J115)&gt;0.01,"",IF('MissFill 1'!J113/SUM('MissFill 1'!J$2:J115)&gt;0.01,"",IF('MissFill 1'!J112/SUM('MissFill 1'!J$2:J115)&gt;0.01,"",DateEnded_5Day!$A115)))))))</f>
        <v/>
      </c>
      <c r="L115" s="54" t="str">
        <f>IF($A115&lt;='All Results'!$B$4,"",IF(SUM('MissFill 1'!K$2:K115)=0,"",(IF('MissFill 1'!K115/SUM('MissFill 1'!K$2:K115)&gt;0.01,"",IF('MissFill 1'!K114/SUM('MissFill 1'!K$2:K115)&gt;0.01,"",IF('MissFill 1'!K113/SUM('MissFill 1'!K$2:K115)&gt;0.01,"",IF('MissFill 1'!K112/SUM('MissFill 1'!K$2:K115)&gt;0.01,"",DateEnded_5Day!$A115)))))))</f>
        <v/>
      </c>
      <c r="M115" s="54" t="str">
        <f>IF($A115&lt;='All Results'!$B$4,"",IF(SUM('MissFill 1'!L$2:L115)=0,"",(IF('MissFill 1'!L115/SUM('MissFill 1'!L$2:L115)&gt;0.01,"",IF('MissFill 1'!L114/SUM('MissFill 1'!L$2:L115)&gt;0.01,"",IF('MissFill 1'!L113/SUM('MissFill 1'!L$2:L115)&gt;0.01,"",IF('MissFill 1'!L112/SUM('MissFill 1'!L$2:L115)&gt;0.01,"",DateEnded_5Day!$A115)))))))</f>
        <v/>
      </c>
      <c r="N115" s="54" t="str">
        <f>IF($A115&lt;='All Results'!$B$4,"",IF(SUM('MissFill 1'!M$2:M115)=0,"",(IF('MissFill 1'!M115/SUM('MissFill 1'!M$2:M115)&gt;0.01,"",IF('MissFill 1'!M114/SUM('MissFill 1'!M$2:M115)&gt;0.01,"",IF('MissFill 1'!M113/SUM('MissFill 1'!M$2:M115)&gt;0.01,"",IF('MissFill 1'!M112/SUM('MissFill 1'!M$2:M115)&gt;0.01,"",DateEnded_5Day!$A115)))))))</f>
        <v/>
      </c>
      <c r="O115" s="54" t="str">
        <f>IF($A115&lt;='All Results'!$B$4,"",IF(SUM('MissFill 1'!N$2:N115)=0,"",(IF('MissFill 1'!N115/SUM('MissFill 1'!N$2:N115)&gt;0.01,"",IF('MissFill 1'!N114/SUM('MissFill 1'!N$2:N115)&gt;0.01,"",IF('MissFill 1'!N113/SUM('MissFill 1'!N$2:N115)&gt;0.01,"",IF('MissFill 1'!N112/SUM('MissFill 1'!N$2:N115)&gt;0.01,"",DateEnded_5Day!$A115)))))))</f>
        <v/>
      </c>
      <c r="P115" s="54" t="str">
        <f>IF($A115&lt;='All Results'!$B$4,"",IF(SUM('MissFill 1'!O$2:O115)=0,"",(IF('MissFill 1'!O115/SUM('MissFill 1'!O$2:O115)&gt;0.01,"",IF('MissFill 1'!O114/SUM('MissFill 1'!O$2:O115)&gt;0.01,"",IF('MissFill 1'!O113/SUM('MissFill 1'!O$2:O115)&gt;0.01,"",IF('MissFill 1'!O112/SUM('MissFill 1'!O$2:O115)&gt;0.01,"",DateEnded_5Day!$A115)))))))</f>
        <v/>
      </c>
      <c r="Q115" s="54" t="str">
        <f>IF($A115&lt;='All Results'!$B$4,"",IF(SUM('MissFill 1'!P$2:P115)=0,"",(IF('MissFill 1'!P115/SUM('MissFill 1'!P$2:P115)&gt;0.01,"",IF('MissFill 1'!P114/SUM('MissFill 1'!P$2:P115)&gt;0.01,"",IF('MissFill 1'!P113/SUM('MissFill 1'!P$2:P115)&gt;0.01,"",IF('MissFill 1'!P112/SUM('MissFill 1'!P$2:P115)&gt;0.01,"",DateEnded_5Day!$A115)))))))</f>
        <v/>
      </c>
      <c r="R115" s="54" t="str">
        <f>IF($A115&lt;='All Results'!$B$4,"",IF(SUM('MissFill 1'!Q$2:Q115)=0,"",(IF('MissFill 1'!Q115/SUM('MissFill 1'!Q$2:Q115)&gt;0.01,"",IF('MissFill 1'!Q114/SUM('MissFill 1'!Q$2:Q115)&gt;0.01,"",IF('MissFill 1'!Q113/SUM('MissFill 1'!Q$2:Q115)&gt;0.01,"",IF('MissFill 1'!Q112/SUM('MissFill 1'!Q$2:Q115)&gt;0.01,"",DateEnded_5Day!$A115)))))))</f>
        <v/>
      </c>
      <c r="S115" s="54" t="str">
        <f>IF($A115&lt;='All Results'!$B$4,"",IF(SUM('MissFill 1'!R$2:R115)=0,"",(IF('MissFill 1'!R115/SUM('MissFill 1'!R$2:R115)&gt;0.01,"",IF('MissFill 1'!R114/SUM('MissFill 1'!R$2:R115)&gt;0.01,"",IF('MissFill 1'!R113/SUM('MissFill 1'!R$2:R115)&gt;0.01,"",IF('MissFill 1'!R112/SUM('MissFill 1'!R$2:R115)&gt;0.01,"",DateEnded_5Day!$A115)))))))</f>
        <v/>
      </c>
      <c r="T115" s="54" t="str">
        <f>IF($A115&lt;='All Results'!$B$4,"",IF(SUM('MissFill 1'!S$2:S115)=0,"",(IF('MissFill 1'!S115/SUM('MissFill 1'!S$2:S115)&gt;0.01,"",IF('MissFill 1'!S114/SUM('MissFill 1'!S$2:S115)&gt;0.01,"",IF('MissFill 1'!S113/SUM('MissFill 1'!S$2:S115)&gt;0.01,"",IF('MissFill 1'!S112/SUM('MissFill 1'!S$2:S115)&gt;0.01,"",DateEnded_5Day!$A115)))))))</f>
        <v/>
      </c>
      <c r="U115" s="54" t="str">
        <f>IF($A115&lt;='All Results'!$B$4,"",IF(SUM('MissFill 1'!T$2:T115)=0,"",(IF('MissFill 1'!T115/SUM('MissFill 1'!T$2:T115)&gt;0.01,"",IF('MissFill 1'!T114/SUM('MissFill 1'!T$2:T115)&gt;0.01,"",IF('MissFill 1'!T113/SUM('MissFill 1'!T$2:T115)&gt;0.01,"",IF('MissFill 1'!T112/SUM('MissFill 1'!T$2:T115)&gt;0.01,"",DateEnded_5Day!$A115)))))))</f>
        <v/>
      </c>
      <c r="V115" s="54" t="str">
        <f>IF($A115&lt;='All Results'!$B$4,"",IF(SUM('MissFill 1'!U$2:U115)=0,"",(IF('MissFill 1'!U115/SUM('MissFill 1'!U$2:U115)&gt;0.01,"",IF('MissFill 1'!U114/SUM('MissFill 1'!U$2:U115)&gt;0.01,"",IF('MissFill 1'!U113/SUM('MissFill 1'!U$2:U115)&gt;0.01,"",IF('MissFill 1'!U112/SUM('MissFill 1'!U$2:U115)&gt;0.01,"",DateEnded_5Day!$A115)))))))</f>
        <v/>
      </c>
      <c r="W115" s="54" t="str">
        <f>IF($A115&lt;='All Results'!$B$4,"",IF(SUM('MissFill 1'!V$2:V115)=0,"",(IF('MissFill 1'!V115/SUM('MissFill 1'!V$2:V115)&gt;0.01,"",IF('MissFill 1'!V114/SUM('MissFill 1'!V$2:V115)&gt;0.01,"",IF('MissFill 1'!V113/SUM('MissFill 1'!V$2:V115)&gt;0.01,"",IF('MissFill 1'!V112/SUM('MissFill 1'!V$2:V115)&gt;0.01,"",DateEnded_5Day!$A115)))))))</f>
        <v/>
      </c>
      <c r="X115" s="54" t="str">
        <f>IF($A115&lt;='All Results'!$B$4,"",IF(SUM('MissFill 1'!W$2:W115)=0,"",(IF('MissFill 1'!W115/SUM('MissFill 1'!W$2:W115)&gt;0.01,"",IF('MissFill 1'!W114/SUM('MissFill 1'!W$2:W115)&gt;0.01,"",IF('MissFill 1'!W113/SUM('MissFill 1'!W$2:W115)&gt;0.01,"",IF('MissFill 1'!W112/SUM('MissFill 1'!W$2:W115)&gt;0.01,"",DateEnded_5Day!$A115)))))))</f>
        <v/>
      </c>
      <c r="Y115" s="54" t="str">
        <f>IF($A115&lt;='All Results'!$B$4,"",IF(SUM('MissFill 1'!X$2:X115)=0,"",(IF('MissFill 1'!X115/SUM('MissFill 1'!X$2:X115)&gt;0.01,"",IF('MissFill 1'!X114/SUM('MissFill 1'!X$2:X115)&gt;0.01,"",IF('MissFill 1'!X113/SUM('MissFill 1'!X$2:X115)&gt;0.01,"",IF('MissFill 1'!X112/SUM('MissFill 1'!X$2:X115)&gt;0.01,"",DateEnded_5Day!$A115)))))))</f>
        <v/>
      </c>
      <c r="Z115" s="54" t="str">
        <f>IF($A115&lt;='All Results'!$B$4,"",IF(SUM('MissFill 1'!Y$2:Y115)=0,"",(IF('MissFill 1'!Y115/SUM('MissFill 1'!Y$2:Y115)&gt;0.01,"",IF('MissFill 1'!Y114/SUM('MissFill 1'!Y$2:Y115)&gt;0.01,"",IF('MissFill 1'!Y113/SUM('MissFill 1'!Y$2:Y115)&gt;0.01,"",IF('MissFill 1'!Y112/SUM('MissFill 1'!Y$2:Y115)&gt;0.01,"",DateEnded_5Day!$A115)))))))</f>
        <v/>
      </c>
      <c r="AA115" s="54" t="str">
        <f>IF($A115&lt;='All Results'!$B$4,"",IF(SUM('MissFill 1'!Z$2:Z115)=0,"",(IF('MissFill 1'!Z115/SUM('MissFill 1'!Z$2:Z115)&gt;0.01,"",IF('MissFill 1'!Z114/SUM('MissFill 1'!Z$2:Z115)&gt;0.01,"",IF('MissFill 1'!Z113/SUM('MissFill 1'!Z$2:Z115)&gt;0.01,"",IF('MissFill 1'!Z112/SUM('MissFill 1'!Z$2:Z115)&gt;0.01,"",DateEnded_5Day!$A115)))))))</f>
        <v/>
      </c>
      <c r="AB115" s="54" t="str">
        <f>IF($A115&lt;='All Results'!$B$4,"",IF(SUM('MissFill 1'!AA$2:AA115)=0,"",(IF('MissFill 1'!AA115/SUM('MissFill 1'!AA$2:AA115)&gt;0.01,"",IF('MissFill 1'!AA114/SUM('MissFill 1'!AA$2:AA115)&gt;0.01,"",IF('MissFill 1'!AA113/SUM('MissFill 1'!AA$2:AA115)&gt;0.01,"",IF('MissFill 1'!AA112/SUM('MissFill 1'!AA$2:AA115)&gt;0.01,"",DateEnded_5Day!$A115)))))))</f>
        <v/>
      </c>
      <c r="AC115" s="54" t="str">
        <f>IF($A115&lt;='All Results'!$B$4,"",IF(SUM('MissFill 1'!AB$2:AB115)=0,"",(IF('MissFill 1'!AB115/SUM('MissFill 1'!AB$2:AB115)&gt;0.01,"",IF('MissFill 1'!AB114/SUM('MissFill 1'!AB$2:AB115)&gt;0.01,"",IF('MissFill 1'!AB113/SUM('MissFill 1'!AB$2:AB115)&gt;0.01,"",IF('MissFill 1'!AB112/SUM('MissFill 1'!AB$2:AB115)&gt;0.01,"",DateEnded_5Day!$A115)))))))</f>
        <v/>
      </c>
      <c r="AD115" s="54" t="str">
        <f>IF($A115&lt;='All Results'!$B$4,"",IF(SUM('MissFill 1'!AC$2:AC115)=0,"",(IF('MissFill 1'!AC115/SUM('MissFill 1'!AC$2:AC115)&gt;0.01,"",IF('MissFill 1'!AC114/SUM('MissFill 1'!AC$2:AC115)&gt;0.01,"",IF('MissFill 1'!AC113/SUM('MissFill 1'!AC$2:AC115)&gt;0.01,"",IF('MissFill 1'!AC112/SUM('MissFill 1'!AC$2:AC115)&gt;0.01,"",DateEnded_5Day!$A115)))))))</f>
        <v/>
      </c>
      <c r="AE115" s="54" t="str">
        <f>IF($A115&lt;='All Results'!$B$4,"",IF(SUM('MissFill 1'!AD$2:AD115)=0,"",(IF('MissFill 1'!AD115/SUM('MissFill 1'!AD$2:AD115)&gt;0.01,"",IF('MissFill 1'!AD114/SUM('MissFill 1'!AD$2:AD115)&gt;0.01,"",IF('MissFill 1'!AD113/SUM('MissFill 1'!AD$2:AD115)&gt;0.01,"",IF('MissFill 1'!AD112/SUM('MissFill 1'!AD$2:AD115)&gt;0.01,"",DateEnded_5Day!$A115)))))))</f>
        <v/>
      </c>
      <c r="AF115" s="54" t="str">
        <f>IF($A115&lt;='All Results'!$B$4,"",IF(SUM('MissFill 1'!AE$2:AE115)=0,"",(IF('MissFill 1'!AE115/SUM('MissFill 1'!AE$2:AE115)&gt;0.01,"",IF('MissFill 1'!AE114/SUM('MissFill 1'!AE$2:AE115)&gt;0.01,"",IF('MissFill 1'!AE113/SUM('MissFill 1'!AE$2:AE115)&gt;0.01,"",IF('MissFill 1'!AE112/SUM('MissFill 1'!AE$2:AE115)&gt;0.01,"",DateEnded_5Day!$A115)))))))</f>
        <v/>
      </c>
      <c r="AG115" s="54" t="str">
        <f>IF($A115&lt;='All Results'!$B$4,"",IF(SUM('MissFill 1'!AF$2:AF115)=0,"",(IF('MissFill 1'!AF115/SUM('MissFill 1'!AF$2:AF115)&gt;0.01,"",IF('MissFill 1'!AF114/SUM('MissFill 1'!AF$2:AF115)&gt;0.01,"",IF('MissFill 1'!AF113/SUM('MissFill 1'!AF$2:AF115)&gt;0.01,"",IF('MissFill 1'!AF112/SUM('MissFill 1'!AF$2:AF115)&gt;0.01,"",DateEnded_5Day!$A115)))))))</f>
        <v/>
      </c>
      <c r="AH115" s="54" t="str">
        <f>IF($A115&lt;='All Results'!$B$4,"",IF(SUM('MissFill 1'!AG$2:AG115)=0,"",(IF('MissFill 1'!AG115/SUM('MissFill 1'!AG$2:AG115)&gt;0.01,"",IF('MissFill 1'!AG114/SUM('MissFill 1'!AG$2:AG115)&gt;0.01,"",IF('MissFill 1'!AG113/SUM('MissFill 1'!AG$2:AG115)&gt;0.01,"",IF('MissFill 1'!AG112/SUM('MissFill 1'!AG$2:AG115)&gt;0.01,"",DateEnded_5Day!$A115)))))))</f>
        <v/>
      </c>
      <c r="AI115" s="54" t="str">
        <f>IF($A115&lt;='All Results'!$B$4,"",IF(SUM('MissFill 1'!AH$2:AH115)=0,"",(IF('MissFill 1'!AH115/SUM('MissFill 1'!AH$2:AH115)&gt;0.01,"",IF('MissFill 1'!AH114/SUM('MissFill 1'!AH$2:AH115)&gt;0.01,"",IF('MissFill 1'!AH113/SUM('MissFill 1'!AH$2:AH115)&gt;0.01,"",IF('MissFill 1'!AH112/SUM('MissFill 1'!AH$2:AH115)&gt;0.01,"",DateEnded_5Day!$A115)))))))</f>
        <v/>
      </c>
      <c r="AJ115" s="54" t="str">
        <f>IF($A115&lt;='All Results'!$B$4,"",IF(SUM('MissFill 1'!AI$2:AI115)=0,"",(IF('MissFill 1'!AI115/SUM('MissFill 1'!AI$2:AI115)&gt;0.01,"",IF('MissFill 1'!AI114/SUM('MissFill 1'!AI$2:AI115)&gt;0.01,"",IF('MissFill 1'!AI113/SUM('MissFill 1'!AI$2:AI115)&gt;0.01,"",IF('MissFill 1'!AI112/SUM('MissFill 1'!AI$2:AI115)&gt;0.01,"",DateEnded_5Day!$A115)))))))</f>
        <v/>
      </c>
      <c r="AK115" s="54" t="str">
        <f>IF($A115&lt;='All Results'!$B$4,"",IF(SUM('MissFill 1'!AJ$2:AJ115)=0,"",(IF('MissFill 1'!AJ115/SUM('MissFill 1'!AJ$2:AJ115)&gt;0.01,"",IF('MissFill 1'!AJ114/SUM('MissFill 1'!AJ$2:AJ115)&gt;0.01,"",IF('MissFill 1'!AJ113/SUM('MissFill 1'!AJ$2:AJ115)&gt;0.01,"",IF('MissFill 1'!AJ112/SUM('MissFill 1'!AJ$2:AJ115)&gt;0.01,"",DateEnded_5Day!$A115)))))))</f>
        <v/>
      </c>
      <c r="AL115" s="54" t="str">
        <f>IF($A115&lt;='All Results'!$B$4,"",IF(SUM('MissFill 1'!AK$2:AK115)=0,"",(IF('MissFill 1'!AK115/SUM('MissFill 1'!AK$2:AK115)&gt;0.01,"",IF('MissFill 1'!AK114/SUM('MissFill 1'!AK$2:AK115)&gt;0.01,"",IF('MissFill 1'!AK113/SUM('MissFill 1'!AK$2:AK115)&gt;0.01,"",IF('MissFill 1'!AK112/SUM('MissFill 1'!AK$2:AK115)&gt;0.01,"",DateEnded_5Day!$A115)))))))</f>
        <v/>
      </c>
      <c r="AM115" s="54" t="str">
        <f>IF($A115&lt;='All Results'!$B$4,"",IF(SUM('MissFill 1'!AL$2:AL115)=0,"",(IF('MissFill 1'!AL115/SUM('MissFill 1'!AL$2:AL115)&gt;0.01,"",IF('MissFill 1'!AL114/SUM('MissFill 1'!AL$2:AL115)&gt;0.01,"",IF('MissFill 1'!AL113/SUM('MissFill 1'!AL$2:AL115)&gt;0.01,"",IF('MissFill 1'!AL112/SUM('MissFill 1'!AL$2:AL115)&gt;0.01,"",DateEnded_5Day!$A115)))))))</f>
        <v/>
      </c>
      <c r="AN115" s="54" t="str">
        <f>IF($A115&lt;='All Results'!$B$4,"",IF(SUM('MissFill 1'!AM$2:AM115)=0,"",(IF('MissFill 1'!AM115/SUM('MissFill 1'!AM$2:AM115)&gt;0.01,"",IF('MissFill 1'!AM114/SUM('MissFill 1'!AM$2:AM115)&gt;0.01,"",IF('MissFill 1'!AM113/SUM('MissFill 1'!AM$2:AM115)&gt;0.01,"",IF('MissFill 1'!AM112/SUM('MissFill 1'!AM$2:AM115)&gt;0.01,"",DateEnded_5Day!$A115)))))))</f>
        <v/>
      </c>
      <c r="AO115" s="54" t="str">
        <f>IF($A115&lt;='All Results'!$B$4,"",IF(SUM('MissFill 1'!AN$2:AN115)=0,"",(IF('MissFill 1'!AN115/SUM('MissFill 1'!AN$2:AN115)&gt;0.01,"",IF('MissFill 1'!AN114/SUM('MissFill 1'!AN$2:AN115)&gt;0.01,"",IF('MissFill 1'!AN113/SUM('MissFill 1'!AN$2:AN115)&gt;0.01,"",IF('MissFill 1'!AN112/SUM('MissFill 1'!AN$2:AN115)&gt;0.01,"",DateEnded_5Day!$A115)))))))</f>
        <v/>
      </c>
      <c r="AP115" s="54" t="str">
        <f>IF($A115&lt;='All Results'!$B$4,"",IF(SUM('MissFill 1'!AO$2:AO115)=0,"",(IF('MissFill 1'!AO115/SUM('MissFill 1'!AO$2:AO115)&gt;0.01,"",IF('MissFill 1'!AO114/SUM('MissFill 1'!AO$2:AO115)&gt;0.01,"",IF('MissFill 1'!AO113/SUM('MissFill 1'!AO$2:AO115)&gt;0.01,"",IF('MissFill 1'!AO112/SUM('MissFill 1'!AO$2:AO115)&gt;0.01,"",DateEnded_5Day!$A115)))))))</f>
        <v/>
      </c>
      <c r="AQ115" s="54" t="str">
        <f>IF($A115&lt;='All Results'!$B$4,"",IF(SUM('MissFill 1'!AP$2:AP115)=0,"",(IF('MissFill 1'!AP115/SUM('MissFill 1'!AP$2:AP115)&gt;0.01,"",IF('MissFill 1'!AP114/SUM('MissFill 1'!AP$2:AP115)&gt;0.01,"",IF('MissFill 1'!AP113/SUM('MissFill 1'!AP$2:AP115)&gt;0.01,"",IF('MissFill 1'!AP112/SUM('MissFill 1'!AP$2:AP115)&gt;0.01,"",DateEnded_5Day!$A115)))))))</f>
        <v/>
      </c>
      <c r="AR115" s="54" t="str">
        <f>IF($A115&lt;='All Results'!$B$4,"",IF(SUM('MissFill 1'!AQ$2:AQ115)=0,"",(IF('MissFill 1'!AQ115/SUM('MissFill 1'!AQ$2:AQ115)&gt;0.01,"",IF('MissFill 1'!AQ114/SUM('MissFill 1'!AQ$2:AQ115)&gt;0.01,"",IF('MissFill 1'!AQ113/SUM('MissFill 1'!AQ$2:AQ115)&gt;0.01,"",IF('MissFill 1'!AQ112/SUM('MissFill 1'!AQ$2:AQ115)&gt;0.01,"",DateEnded_5Day!$A115)))))))</f>
        <v/>
      </c>
      <c r="AS115" s="54" t="str">
        <f>IF($A115&lt;='All Results'!$B$4,"",IF(SUM('MissFill 1'!AR$2:AR115)=0,"",(IF('MissFill 1'!AR115/SUM('MissFill 1'!AR$2:AR115)&gt;0.01,"",IF('MissFill 1'!AR114/SUM('MissFill 1'!AR$2:AR115)&gt;0.01,"",IF('MissFill 1'!AR113/SUM('MissFill 1'!AR$2:AR115)&gt;0.01,"",IF('MissFill 1'!AR112/SUM('MissFill 1'!AR$2:AR115)&gt;0.01,"",DateEnded_5Day!$A115)))))))</f>
        <v/>
      </c>
      <c r="AT115" s="54" t="str">
        <f>IF($A115&lt;='All Results'!$B$4,"",IF(SUM('MissFill 1'!AS$2:AS115)=0,"",(IF('MissFill 1'!AS115/SUM('MissFill 1'!AS$2:AS115)&gt;0.01,"",IF('MissFill 1'!AS114/SUM('MissFill 1'!AS$2:AS115)&gt;0.01,"",IF('MissFill 1'!AS113/SUM('MissFill 1'!AS$2:AS115)&gt;0.01,"",IF('MissFill 1'!AS112/SUM('MissFill 1'!AS$2:AS115)&gt;0.01,"",DateEnded_5Day!$A115)))))))</f>
        <v/>
      </c>
      <c r="AU115" s="54" t="str">
        <f>IF($A115&lt;='All Results'!$B$4,"",IF(SUM('MissFill 1'!AT$2:AT115)=0,"",(IF('MissFill 1'!AT115/SUM('MissFill 1'!AT$2:AT115)&gt;0.01,"",IF('MissFill 1'!AT114/SUM('MissFill 1'!AT$2:AT115)&gt;0.01,"",IF('MissFill 1'!AT113/SUM('MissFill 1'!AT$2:AT115)&gt;0.01,"",IF('MissFill 1'!AT112/SUM('MissFill 1'!AT$2:AT115)&gt;0.01,"",DateEnded_5Day!$A115)))))))</f>
        <v/>
      </c>
      <c r="AV115" s="54" t="str">
        <f>IF($A115&lt;='All Results'!$B$4,"",IF(SUM('MissFill 1'!AU$2:AU115)=0,"",(IF('MissFill 1'!AU115/SUM('MissFill 1'!AU$2:AU115)&gt;0.01,"",IF('MissFill 1'!AU114/SUM('MissFill 1'!AU$2:AU115)&gt;0.01,"",IF('MissFill 1'!AU113/SUM('MissFill 1'!AU$2:AU115)&gt;0.01,"",IF('MissFill 1'!AU112/SUM('MissFill 1'!AU$2:AU115)&gt;0.01,"",DateEnded_5Day!$A115)))))))</f>
        <v/>
      </c>
      <c r="AW115" s="54" t="str">
        <f>IF($A115&lt;='All Results'!$B$4,"",IF(SUM('MissFill 1'!AV$2:AV115)=0,"",(IF('MissFill 1'!AV115/SUM('MissFill 1'!AV$2:AV115)&gt;0.01,"",IF('MissFill 1'!AV114/SUM('MissFill 1'!AV$2:AV115)&gt;0.01,"",IF('MissFill 1'!AV113/SUM('MissFill 1'!AV$2:AV115)&gt;0.01,"",IF('MissFill 1'!AV112/SUM('MissFill 1'!AV$2:AV115)&gt;0.01,"",DateEnded_5Day!$A115)))))))</f>
        <v/>
      </c>
      <c r="AX115" s="54" t="str">
        <f>IF($A115&lt;='All Results'!$B$4,"",IF(SUM('MissFill 1'!AW$2:AW115)=0,"",(IF('MissFill 1'!AW115/SUM('MissFill 1'!AW$2:AW115)&gt;0.01,"",IF('MissFill 1'!AW114/SUM('MissFill 1'!AW$2:AW115)&gt;0.01,"",IF('MissFill 1'!AW113/SUM('MissFill 1'!AW$2:AW115)&gt;0.01,"",IF('MissFill 1'!AW112/SUM('MissFill 1'!AW$2:AW115)&gt;0.01,"",DateEnded_5Day!$A115)))))))</f>
        <v/>
      </c>
    </row>
    <row r="116" spans="1:50" x14ac:dyDescent="0.25">
      <c r="A116" s="41">
        <v>44461</v>
      </c>
      <c r="B116" s="52">
        <v>265</v>
      </c>
      <c r="C116" s="54" t="str">
        <f>IF($A116&lt;='All Results'!$B$4,"",IF(SUM('MissFill 1'!B$2:B116)=0,"",(IF('MissFill 1'!B116/SUM('MissFill 1'!B$2:B116)&gt;0.01,"",IF('MissFill 1'!B115/SUM('MissFill 1'!B$2:B116)&gt;0.01,"",IF('MissFill 1'!B114/SUM('MissFill 1'!B$2:B116)&gt;0.01,"",IF('MissFill 1'!B113/SUM('MissFill 1'!B$2:B116)&gt;0.01,"",DateEnded_5Day!$A116)))))))</f>
        <v/>
      </c>
      <c r="D116" s="54" t="str">
        <f>IF($A116&lt;='All Results'!$B$4,"",IF(SUM('MissFill 1'!C$2:C116)=0,"",(IF('MissFill 1'!C116/SUM('MissFill 1'!C$2:C116)&gt;0.01,"",IF('MissFill 1'!C115/SUM('MissFill 1'!C$2:C116)&gt;0.01,"",IF('MissFill 1'!C114/SUM('MissFill 1'!C$2:C116)&gt;0.01,"",IF('MissFill 1'!C113/SUM('MissFill 1'!C$2:C116)&gt;0.01,"",DateEnded_5Day!$A116)))))))</f>
        <v/>
      </c>
      <c r="E116" s="54" t="str">
        <f>IF($A116&lt;='All Results'!$B$4,"",IF(SUM('MissFill 1'!D$2:D116)=0,"",(IF('MissFill 1'!D116/SUM('MissFill 1'!D$2:D116)&gt;0.01,"",IF('MissFill 1'!D115/SUM('MissFill 1'!D$2:D116)&gt;0.01,"",IF('MissFill 1'!D114/SUM('MissFill 1'!D$2:D116)&gt;0.01,"",IF('MissFill 1'!D113/SUM('MissFill 1'!D$2:D116)&gt;0.01,"",DateEnded_5Day!$A116)))))))</f>
        <v/>
      </c>
      <c r="F116" s="54" t="str">
        <f>IF($A116&lt;='All Results'!$B$4,"",IF(SUM('MissFill 1'!E$2:E116)=0,"",(IF('MissFill 1'!E116/SUM('MissFill 1'!E$2:E116)&gt;0.01,"",IF('MissFill 1'!E115/SUM('MissFill 1'!E$2:E116)&gt;0.01,"",IF('MissFill 1'!E114/SUM('MissFill 1'!E$2:E116)&gt;0.01,"",IF('MissFill 1'!E113/SUM('MissFill 1'!E$2:E116)&gt;0.01,"",DateEnded_5Day!$A116)))))))</f>
        <v/>
      </c>
      <c r="G116" s="54" t="str">
        <f>IF($A116&lt;='All Results'!$B$4,"",IF(SUM('MissFill 1'!F$2:F116)=0,"",(IF('MissFill 1'!F116/SUM('MissFill 1'!F$2:F116)&gt;0.01,"",IF('MissFill 1'!F115/SUM('MissFill 1'!F$2:F116)&gt;0.01,"",IF('MissFill 1'!F114/SUM('MissFill 1'!F$2:F116)&gt;0.01,"",IF('MissFill 1'!F113/SUM('MissFill 1'!F$2:F116)&gt;0.01,"",DateEnded_5Day!$A116)))))))</f>
        <v/>
      </c>
      <c r="H116" s="54" t="str">
        <f>IF($A116&lt;='All Results'!$B$4,"",IF(SUM('MissFill 1'!G$2:G116)=0,"",(IF('MissFill 1'!G116/SUM('MissFill 1'!G$2:G116)&gt;0.01,"",IF('MissFill 1'!G115/SUM('MissFill 1'!G$2:G116)&gt;0.01,"",IF('MissFill 1'!G114/SUM('MissFill 1'!G$2:G116)&gt;0.01,"",IF('MissFill 1'!G113/SUM('MissFill 1'!G$2:G116)&gt;0.01,"",DateEnded_5Day!$A116)))))))</f>
        <v/>
      </c>
      <c r="I116" s="54" t="str">
        <f>IF($A116&lt;='All Results'!$B$4,"",IF(SUM('MissFill 1'!H$2:H116)=0,"",(IF('MissFill 1'!H116/SUM('MissFill 1'!H$2:H116)&gt;0.01,"",IF('MissFill 1'!H115/SUM('MissFill 1'!H$2:H116)&gt;0.01,"",IF('MissFill 1'!H114/SUM('MissFill 1'!H$2:H116)&gt;0.01,"",IF('MissFill 1'!H113/SUM('MissFill 1'!H$2:H116)&gt;0.01,"",DateEnded_5Day!$A116)))))))</f>
        <v/>
      </c>
      <c r="J116" s="54" t="str">
        <f>IF($A116&lt;='All Results'!$B$4,"",IF(SUM('MissFill 1'!I$2:I116)=0,"",(IF('MissFill 1'!I116/SUM('MissFill 1'!I$2:I116)&gt;0.01,"",IF('MissFill 1'!I115/SUM('MissFill 1'!I$2:I116)&gt;0.01,"",IF('MissFill 1'!I114/SUM('MissFill 1'!I$2:I116)&gt;0.01,"",IF('MissFill 1'!I113/SUM('MissFill 1'!I$2:I116)&gt;0.01,"",DateEnded_5Day!$A116)))))))</f>
        <v/>
      </c>
      <c r="K116" s="54" t="str">
        <f>IF($A116&lt;='All Results'!$B$4,"",IF(SUM('MissFill 1'!J$2:J116)=0,"",(IF('MissFill 1'!J116/SUM('MissFill 1'!J$2:J116)&gt;0.01,"",IF('MissFill 1'!J115/SUM('MissFill 1'!J$2:J116)&gt;0.01,"",IF('MissFill 1'!J114/SUM('MissFill 1'!J$2:J116)&gt;0.01,"",IF('MissFill 1'!J113/SUM('MissFill 1'!J$2:J116)&gt;0.01,"",DateEnded_5Day!$A116)))))))</f>
        <v/>
      </c>
      <c r="L116" s="54" t="str">
        <f>IF($A116&lt;='All Results'!$B$4,"",IF(SUM('MissFill 1'!K$2:K116)=0,"",(IF('MissFill 1'!K116/SUM('MissFill 1'!K$2:K116)&gt;0.01,"",IF('MissFill 1'!K115/SUM('MissFill 1'!K$2:K116)&gt;0.01,"",IF('MissFill 1'!K114/SUM('MissFill 1'!K$2:K116)&gt;0.01,"",IF('MissFill 1'!K113/SUM('MissFill 1'!K$2:K116)&gt;0.01,"",DateEnded_5Day!$A116)))))))</f>
        <v/>
      </c>
      <c r="M116" s="54" t="str">
        <f>IF($A116&lt;='All Results'!$B$4,"",IF(SUM('MissFill 1'!L$2:L116)=0,"",(IF('MissFill 1'!L116/SUM('MissFill 1'!L$2:L116)&gt;0.01,"",IF('MissFill 1'!L115/SUM('MissFill 1'!L$2:L116)&gt;0.01,"",IF('MissFill 1'!L114/SUM('MissFill 1'!L$2:L116)&gt;0.01,"",IF('MissFill 1'!L113/SUM('MissFill 1'!L$2:L116)&gt;0.01,"",DateEnded_5Day!$A116)))))))</f>
        <v/>
      </c>
      <c r="N116" s="54" t="str">
        <f>IF($A116&lt;='All Results'!$B$4,"",IF(SUM('MissFill 1'!M$2:M116)=0,"",(IF('MissFill 1'!M116/SUM('MissFill 1'!M$2:M116)&gt;0.01,"",IF('MissFill 1'!M115/SUM('MissFill 1'!M$2:M116)&gt;0.01,"",IF('MissFill 1'!M114/SUM('MissFill 1'!M$2:M116)&gt;0.01,"",IF('MissFill 1'!M113/SUM('MissFill 1'!M$2:M116)&gt;0.01,"",DateEnded_5Day!$A116)))))))</f>
        <v/>
      </c>
      <c r="O116" s="54" t="str">
        <f>IF($A116&lt;='All Results'!$B$4,"",IF(SUM('MissFill 1'!N$2:N116)=0,"",(IF('MissFill 1'!N116/SUM('MissFill 1'!N$2:N116)&gt;0.01,"",IF('MissFill 1'!N115/SUM('MissFill 1'!N$2:N116)&gt;0.01,"",IF('MissFill 1'!N114/SUM('MissFill 1'!N$2:N116)&gt;0.01,"",IF('MissFill 1'!N113/SUM('MissFill 1'!N$2:N116)&gt;0.01,"",DateEnded_5Day!$A116)))))))</f>
        <v/>
      </c>
      <c r="P116" s="54" t="str">
        <f>IF($A116&lt;='All Results'!$B$4,"",IF(SUM('MissFill 1'!O$2:O116)=0,"",(IF('MissFill 1'!O116/SUM('MissFill 1'!O$2:O116)&gt;0.01,"",IF('MissFill 1'!O115/SUM('MissFill 1'!O$2:O116)&gt;0.01,"",IF('MissFill 1'!O114/SUM('MissFill 1'!O$2:O116)&gt;0.01,"",IF('MissFill 1'!O113/SUM('MissFill 1'!O$2:O116)&gt;0.01,"",DateEnded_5Day!$A116)))))))</f>
        <v/>
      </c>
      <c r="Q116" s="54" t="str">
        <f>IF($A116&lt;='All Results'!$B$4,"",IF(SUM('MissFill 1'!P$2:P116)=0,"",(IF('MissFill 1'!P116/SUM('MissFill 1'!P$2:P116)&gt;0.01,"",IF('MissFill 1'!P115/SUM('MissFill 1'!P$2:P116)&gt;0.01,"",IF('MissFill 1'!P114/SUM('MissFill 1'!P$2:P116)&gt;0.01,"",IF('MissFill 1'!P113/SUM('MissFill 1'!P$2:P116)&gt;0.01,"",DateEnded_5Day!$A116)))))))</f>
        <v/>
      </c>
      <c r="R116" s="54" t="str">
        <f>IF($A116&lt;='All Results'!$B$4,"",IF(SUM('MissFill 1'!Q$2:Q116)=0,"",(IF('MissFill 1'!Q116/SUM('MissFill 1'!Q$2:Q116)&gt;0.01,"",IF('MissFill 1'!Q115/SUM('MissFill 1'!Q$2:Q116)&gt;0.01,"",IF('MissFill 1'!Q114/SUM('MissFill 1'!Q$2:Q116)&gt;0.01,"",IF('MissFill 1'!Q113/SUM('MissFill 1'!Q$2:Q116)&gt;0.01,"",DateEnded_5Day!$A116)))))))</f>
        <v/>
      </c>
      <c r="S116" s="54" t="str">
        <f>IF($A116&lt;='All Results'!$B$4,"",IF(SUM('MissFill 1'!R$2:R116)=0,"",(IF('MissFill 1'!R116/SUM('MissFill 1'!R$2:R116)&gt;0.01,"",IF('MissFill 1'!R115/SUM('MissFill 1'!R$2:R116)&gt;0.01,"",IF('MissFill 1'!R114/SUM('MissFill 1'!R$2:R116)&gt;0.01,"",IF('MissFill 1'!R113/SUM('MissFill 1'!R$2:R116)&gt;0.01,"",DateEnded_5Day!$A116)))))))</f>
        <v/>
      </c>
      <c r="T116" s="54" t="str">
        <f>IF($A116&lt;='All Results'!$B$4,"",IF(SUM('MissFill 1'!S$2:S116)=0,"",(IF('MissFill 1'!S116/SUM('MissFill 1'!S$2:S116)&gt;0.01,"",IF('MissFill 1'!S115/SUM('MissFill 1'!S$2:S116)&gt;0.01,"",IF('MissFill 1'!S114/SUM('MissFill 1'!S$2:S116)&gt;0.01,"",IF('MissFill 1'!S113/SUM('MissFill 1'!S$2:S116)&gt;0.01,"",DateEnded_5Day!$A116)))))))</f>
        <v/>
      </c>
      <c r="U116" s="54" t="str">
        <f>IF($A116&lt;='All Results'!$B$4,"",IF(SUM('MissFill 1'!T$2:T116)=0,"",(IF('MissFill 1'!T116/SUM('MissFill 1'!T$2:T116)&gt;0.01,"",IF('MissFill 1'!T115/SUM('MissFill 1'!T$2:T116)&gt;0.01,"",IF('MissFill 1'!T114/SUM('MissFill 1'!T$2:T116)&gt;0.01,"",IF('MissFill 1'!T113/SUM('MissFill 1'!T$2:T116)&gt;0.01,"",DateEnded_5Day!$A116)))))))</f>
        <v/>
      </c>
      <c r="V116" s="54" t="str">
        <f>IF($A116&lt;='All Results'!$B$4,"",IF(SUM('MissFill 1'!U$2:U116)=0,"",(IF('MissFill 1'!U116/SUM('MissFill 1'!U$2:U116)&gt;0.01,"",IF('MissFill 1'!U115/SUM('MissFill 1'!U$2:U116)&gt;0.01,"",IF('MissFill 1'!U114/SUM('MissFill 1'!U$2:U116)&gt;0.01,"",IF('MissFill 1'!U113/SUM('MissFill 1'!U$2:U116)&gt;0.01,"",DateEnded_5Day!$A116)))))))</f>
        <v/>
      </c>
      <c r="W116" s="54" t="str">
        <f>IF($A116&lt;='All Results'!$B$4,"",IF(SUM('MissFill 1'!V$2:V116)=0,"",(IF('MissFill 1'!V116/SUM('MissFill 1'!V$2:V116)&gt;0.01,"",IF('MissFill 1'!V115/SUM('MissFill 1'!V$2:V116)&gt;0.01,"",IF('MissFill 1'!V114/SUM('MissFill 1'!V$2:V116)&gt;0.01,"",IF('MissFill 1'!V113/SUM('MissFill 1'!V$2:V116)&gt;0.01,"",DateEnded_5Day!$A116)))))))</f>
        <v/>
      </c>
      <c r="X116" s="54" t="str">
        <f>IF($A116&lt;='All Results'!$B$4,"",IF(SUM('MissFill 1'!W$2:W116)=0,"",(IF('MissFill 1'!W116/SUM('MissFill 1'!W$2:W116)&gt;0.01,"",IF('MissFill 1'!W115/SUM('MissFill 1'!W$2:W116)&gt;0.01,"",IF('MissFill 1'!W114/SUM('MissFill 1'!W$2:W116)&gt;0.01,"",IF('MissFill 1'!W113/SUM('MissFill 1'!W$2:W116)&gt;0.01,"",DateEnded_5Day!$A116)))))))</f>
        <v/>
      </c>
      <c r="Y116" s="54" t="str">
        <f>IF($A116&lt;='All Results'!$B$4,"",IF(SUM('MissFill 1'!X$2:X116)=0,"",(IF('MissFill 1'!X116/SUM('MissFill 1'!X$2:X116)&gt;0.01,"",IF('MissFill 1'!X115/SUM('MissFill 1'!X$2:X116)&gt;0.01,"",IF('MissFill 1'!X114/SUM('MissFill 1'!X$2:X116)&gt;0.01,"",IF('MissFill 1'!X113/SUM('MissFill 1'!X$2:X116)&gt;0.01,"",DateEnded_5Day!$A116)))))))</f>
        <v/>
      </c>
      <c r="Z116" s="54" t="str">
        <f>IF($A116&lt;='All Results'!$B$4,"",IF(SUM('MissFill 1'!Y$2:Y116)=0,"",(IF('MissFill 1'!Y116/SUM('MissFill 1'!Y$2:Y116)&gt;0.01,"",IF('MissFill 1'!Y115/SUM('MissFill 1'!Y$2:Y116)&gt;0.01,"",IF('MissFill 1'!Y114/SUM('MissFill 1'!Y$2:Y116)&gt;0.01,"",IF('MissFill 1'!Y113/SUM('MissFill 1'!Y$2:Y116)&gt;0.01,"",DateEnded_5Day!$A116)))))))</f>
        <v/>
      </c>
      <c r="AA116" s="54" t="str">
        <f>IF($A116&lt;='All Results'!$B$4,"",IF(SUM('MissFill 1'!Z$2:Z116)=0,"",(IF('MissFill 1'!Z116/SUM('MissFill 1'!Z$2:Z116)&gt;0.01,"",IF('MissFill 1'!Z115/SUM('MissFill 1'!Z$2:Z116)&gt;0.01,"",IF('MissFill 1'!Z114/SUM('MissFill 1'!Z$2:Z116)&gt;0.01,"",IF('MissFill 1'!Z113/SUM('MissFill 1'!Z$2:Z116)&gt;0.01,"",DateEnded_5Day!$A116)))))))</f>
        <v/>
      </c>
      <c r="AB116" s="54" t="str">
        <f>IF($A116&lt;='All Results'!$B$4,"",IF(SUM('MissFill 1'!AA$2:AA116)=0,"",(IF('MissFill 1'!AA116/SUM('MissFill 1'!AA$2:AA116)&gt;0.01,"",IF('MissFill 1'!AA115/SUM('MissFill 1'!AA$2:AA116)&gt;0.01,"",IF('MissFill 1'!AA114/SUM('MissFill 1'!AA$2:AA116)&gt;0.01,"",IF('MissFill 1'!AA113/SUM('MissFill 1'!AA$2:AA116)&gt;0.01,"",DateEnded_5Day!$A116)))))))</f>
        <v/>
      </c>
      <c r="AC116" s="54" t="str">
        <f>IF($A116&lt;='All Results'!$B$4,"",IF(SUM('MissFill 1'!AB$2:AB116)=0,"",(IF('MissFill 1'!AB116/SUM('MissFill 1'!AB$2:AB116)&gt;0.01,"",IF('MissFill 1'!AB115/SUM('MissFill 1'!AB$2:AB116)&gt;0.01,"",IF('MissFill 1'!AB114/SUM('MissFill 1'!AB$2:AB116)&gt;0.01,"",IF('MissFill 1'!AB113/SUM('MissFill 1'!AB$2:AB116)&gt;0.01,"",DateEnded_5Day!$A116)))))))</f>
        <v/>
      </c>
      <c r="AD116" s="54" t="str">
        <f>IF($A116&lt;='All Results'!$B$4,"",IF(SUM('MissFill 1'!AC$2:AC116)=0,"",(IF('MissFill 1'!AC116/SUM('MissFill 1'!AC$2:AC116)&gt;0.01,"",IF('MissFill 1'!AC115/SUM('MissFill 1'!AC$2:AC116)&gt;0.01,"",IF('MissFill 1'!AC114/SUM('MissFill 1'!AC$2:AC116)&gt;0.01,"",IF('MissFill 1'!AC113/SUM('MissFill 1'!AC$2:AC116)&gt;0.01,"",DateEnded_5Day!$A116)))))))</f>
        <v/>
      </c>
      <c r="AE116" s="54" t="str">
        <f>IF($A116&lt;='All Results'!$B$4,"",IF(SUM('MissFill 1'!AD$2:AD116)=0,"",(IF('MissFill 1'!AD116/SUM('MissFill 1'!AD$2:AD116)&gt;0.01,"",IF('MissFill 1'!AD115/SUM('MissFill 1'!AD$2:AD116)&gt;0.01,"",IF('MissFill 1'!AD114/SUM('MissFill 1'!AD$2:AD116)&gt;0.01,"",IF('MissFill 1'!AD113/SUM('MissFill 1'!AD$2:AD116)&gt;0.01,"",DateEnded_5Day!$A116)))))))</f>
        <v/>
      </c>
      <c r="AF116" s="54" t="str">
        <f>IF($A116&lt;='All Results'!$B$4,"",IF(SUM('MissFill 1'!AE$2:AE116)=0,"",(IF('MissFill 1'!AE116/SUM('MissFill 1'!AE$2:AE116)&gt;0.01,"",IF('MissFill 1'!AE115/SUM('MissFill 1'!AE$2:AE116)&gt;0.01,"",IF('MissFill 1'!AE114/SUM('MissFill 1'!AE$2:AE116)&gt;0.01,"",IF('MissFill 1'!AE113/SUM('MissFill 1'!AE$2:AE116)&gt;0.01,"",DateEnded_5Day!$A116)))))))</f>
        <v/>
      </c>
      <c r="AG116" s="54" t="str">
        <f>IF($A116&lt;='All Results'!$B$4,"",IF(SUM('MissFill 1'!AF$2:AF116)=0,"",(IF('MissFill 1'!AF116/SUM('MissFill 1'!AF$2:AF116)&gt;0.01,"",IF('MissFill 1'!AF115/SUM('MissFill 1'!AF$2:AF116)&gt;0.01,"",IF('MissFill 1'!AF114/SUM('MissFill 1'!AF$2:AF116)&gt;0.01,"",IF('MissFill 1'!AF113/SUM('MissFill 1'!AF$2:AF116)&gt;0.01,"",DateEnded_5Day!$A116)))))))</f>
        <v/>
      </c>
      <c r="AH116" s="54" t="str">
        <f>IF($A116&lt;='All Results'!$B$4,"",IF(SUM('MissFill 1'!AG$2:AG116)=0,"",(IF('MissFill 1'!AG116/SUM('MissFill 1'!AG$2:AG116)&gt;0.01,"",IF('MissFill 1'!AG115/SUM('MissFill 1'!AG$2:AG116)&gt;0.01,"",IF('MissFill 1'!AG114/SUM('MissFill 1'!AG$2:AG116)&gt;0.01,"",IF('MissFill 1'!AG113/SUM('MissFill 1'!AG$2:AG116)&gt;0.01,"",DateEnded_5Day!$A116)))))))</f>
        <v/>
      </c>
      <c r="AI116" s="54" t="str">
        <f>IF($A116&lt;='All Results'!$B$4,"",IF(SUM('MissFill 1'!AH$2:AH116)=0,"",(IF('MissFill 1'!AH116/SUM('MissFill 1'!AH$2:AH116)&gt;0.01,"",IF('MissFill 1'!AH115/SUM('MissFill 1'!AH$2:AH116)&gt;0.01,"",IF('MissFill 1'!AH114/SUM('MissFill 1'!AH$2:AH116)&gt;0.01,"",IF('MissFill 1'!AH113/SUM('MissFill 1'!AH$2:AH116)&gt;0.01,"",DateEnded_5Day!$A116)))))))</f>
        <v/>
      </c>
      <c r="AJ116" s="54" t="str">
        <f>IF($A116&lt;='All Results'!$B$4,"",IF(SUM('MissFill 1'!AI$2:AI116)=0,"",(IF('MissFill 1'!AI116/SUM('MissFill 1'!AI$2:AI116)&gt;0.01,"",IF('MissFill 1'!AI115/SUM('MissFill 1'!AI$2:AI116)&gt;0.01,"",IF('MissFill 1'!AI114/SUM('MissFill 1'!AI$2:AI116)&gt;0.01,"",IF('MissFill 1'!AI113/SUM('MissFill 1'!AI$2:AI116)&gt;0.01,"",DateEnded_5Day!$A116)))))))</f>
        <v/>
      </c>
      <c r="AK116" s="54" t="str">
        <f>IF($A116&lt;='All Results'!$B$4,"",IF(SUM('MissFill 1'!AJ$2:AJ116)=0,"",(IF('MissFill 1'!AJ116/SUM('MissFill 1'!AJ$2:AJ116)&gt;0.01,"",IF('MissFill 1'!AJ115/SUM('MissFill 1'!AJ$2:AJ116)&gt;0.01,"",IF('MissFill 1'!AJ114/SUM('MissFill 1'!AJ$2:AJ116)&gt;0.01,"",IF('MissFill 1'!AJ113/SUM('MissFill 1'!AJ$2:AJ116)&gt;0.01,"",DateEnded_5Day!$A116)))))))</f>
        <v/>
      </c>
      <c r="AL116" s="54" t="str">
        <f>IF($A116&lt;='All Results'!$B$4,"",IF(SUM('MissFill 1'!AK$2:AK116)=0,"",(IF('MissFill 1'!AK116/SUM('MissFill 1'!AK$2:AK116)&gt;0.01,"",IF('MissFill 1'!AK115/SUM('MissFill 1'!AK$2:AK116)&gt;0.01,"",IF('MissFill 1'!AK114/SUM('MissFill 1'!AK$2:AK116)&gt;0.01,"",IF('MissFill 1'!AK113/SUM('MissFill 1'!AK$2:AK116)&gt;0.01,"",DateEnded_5Day!$A116)))))))</f>
        <v/>
      </c>
      <c r="AM116" s="54" t="str">
        <f>IF($A116&lt;='All Results'!$B$4,"",IF(SUM('MissFill 1'!AL$2:AL116)=0,"",(IF('MissFill 1'!AL116/SUM('MissFill 1'!AL$2:AL116)&gt;0.01,"",IF('MissFill 1'!AL115/SUM('MissFill 1'!AL$2:AL116)&gt;0.01,"",IF('MissFill 1'!AL114/SUM('MissFill 1'!AL$2:AL116)&gt;0.01,"",IF('MissFill 1'!AL113/SUM('MissFill 1'!AL$2:AL116)&gt;0.01,"",DateEnded_5Day!$A116)))))))</f>
        <v/>
      </c>
      <c r="AN116" s="54" t="str">
        <f>IF($A116&lt;='All Results'!$B$4,"",IF(SUM('MissFill 1'!AM$2:AM116)=0,"",(IF('MissFill 1'!AM116/SUM('MissFill 1'!AM$2:AM116)&gt;0.01,"",IF('MissFill 1'!AM115/SUM('MissFill 1'!AM$2:AM116)&gt;0.01,"",IF('MissFill 1'!AM114/SUM('MissFill 1'!AM$2:AM116)&gt;0.01,"",IF('MissFill 1'!AM113/SUM('MissFill 1'!AM$2:AM116)&gt;0.01,"",DateEnded_5Day!$A116)))))))</f>
        <v/>
      </c>
      <c r="AO116" s="54" t="str">
        <f>IF($A116&lt;='All Results'!$B$4,"",IF(SUM('MissFill 1'!AN$2:AN116)=0,"",(IF('MissFill 1'!AN116/SUM('MissFill 1'!AN$2:AN116)&gt;0.01,"",IF('MissFill 1'!AN115/SUM('MissFill 1'!AN$2:AN116)&gt;0.01,"",IF('MissFill 1'!AN114/SUM('MissFill 1'!AN$2:AN116)&gt;0.01,"",IF('MissFill 1'!AN113/SUM('MissFill 1'!AN$2:AN116)&gt;0.01,"",DateEnded_5Day!$A116)))))))</f>
        <v/>
      </c>
      <c r="AP116" s="54" t="str">
        <f>IF($A116&lt;='All Results'!$B$4,"",IF(SUM('MissFill 1'!AO$2:AO116)=0,"",(IF('MissFill 1'!AO116/SUM('MissFill 1'!AO$2:AO116)&gt;0.01,"",IF('MissFill 1'!AO115/SUM('MissFill 1'!AO$2:AO116)&gt;0.01,"",IF('MissFill 1'!AO114/SUM('MissFill 1'!AO$2:AO116)&gt;0.01,"",IF('MissFill 1'!AO113/SUM('MissFill 1'!AO$2:AO116)&gt;0.01,"",DateEnded_5Day!$A116)))))))</f>
        <v/>
      </c>
      <c r="AQ116" s="54" t="str">
        <f>IF($A116&lt;='All Results'!$B$4,"",IF(SUM('MissFill 1'!AP$2:AP116)=0,"",(IF('MissFill 1'!AP116/SUM('MissFill 1'!AP$2:AP116)&gt;0.01,"",IF('MissFill 1'!AP115/SUM('MissFill 1'!AP$2:AP116)&gt;0.01,"",IF('MissFill 1'!AP114/SUM('MissFill 1'!AP$2:AP116)&gt;0.01,"",IF('MissFill 1'!AP113/SUM('MissFill 1'!AP$2:AP116)&gt;0.01,"",DateEnded_5Day!$A116)))))))</f>
        <v/>
      </c>
      <c r="AR116" s="54" t="str">
        <f>IF($A116&lt;='All Results'!$B$4,"",IF(SUM('MissFill 1'!AQ$2:AQ116)=0,"",(IF('MissFill 1'!AQ116/SUM('MissFill 1'!AQ$2:AQ116)&gt;0.01,"",IF('MissFill 1'!AQ115/SUM('MissFill 1'!AQ$2:AQ116)&gt;0.01,"",IF('MissFill 1'!AQ114/SUM('MissFill 1'!AQ$2:AQ116)&gt;0.01,"",IF('MissFill 1'!AQ113/SUM('MissFill 1'!AQ$2:AQ116)&gt;0.01,"",DateEnded_5Day!$A116)))))))</f>
        <v/>
      </c>
      <c r="AS116" s="54" t="str">
        <f>IF($A116&lt;='All Results'!$B$4,"",IF(SUM('MissFill 1'!AR$2:AR116)=0,"",(IF('MissFill 1'!AR116/SUM('MissFill 1'!AR$2:AR116)&gt;0.01,"",IF('MissFill 1'!AR115/SUM('MissFill 1'!AR$2:AR116)&gt;0.01,"",IF('MissFill 1'!AR114/SUM('MissFill 1'!AR$2:AR116)&gt;0.01,"",IF('MissFill 1'!AR113/SUM('MissFill 1'!AR$2:AR116)&gt;0.01,"",DateEnded_5Day!$A116)))))))</f>
        <v/>
      </c>
      <c r="AT116" s="54" t="str">
        <f>IF($A116&lt;='All Results'!$B$4,"",IF(SUM('MissFill 1'!AS$2:AS116)=0,"",(IF('MissFill 1'!AS116/SUM('MissFill 1'!AS$2:AS116)&gt;0.01,"",IF('MissFill 1'!AS115/SUM('MissFill 1'!AS$2:AS116)&gt;0.01,"",IF('MissFill 1'!AS114/SUM('MissFill 1'!AS$2:AS116)&gt;0.01,"",IF('MissFill 1'!AS113/SUM('MissFill 1'!AS$2:AS116)&gt;0.01,"",DateEnded_5Day!$A116)))))))</f>
        <v/>
      </c>
      <c r="AU116" s="54" t="str">
        <f>IF($A116&lt;='All Results'!$B$4,"",IF(SUM('MissFill 1'!AT$2:AT116)=0,"",(IF('MissFill 1'!AT116/SUM('MissFill 1'!AT$2:AT116)&gt;0.01,"",IF('MissFill 1'!AT115/SUM('MissFill 1'!AT$2:AT116)&gt;0.01,"",IF('MissFill 1'!AT114/SUM('MissFill 1'!AT$2:AT116)&gt;0.01,"",IF('MissFill 1'!AT113/SUM('MissFill 1'!AT$2:AT116)&gt;0.01,"",DateEnded_5Day!$A116)))))))</f>
        <v/>
      </c>
      <c r="AV116" s="54" t="str">
        <f>IF($A116&lt;='All Results'!$B$4,"",IF(SUM('MissFill 1'!AU$2:AU116)=0,"",(IF('MissFill 1'!AU116/SUM('MissFill 1'!AU$2:AU116)&gt;0.01,"",IF('MissFill 1'!AU115/SUM('MissFill 1'!AU$2:AU116)&gt;0.01,"",IF('MissFill 1'!AU114/SUM('MissFill 1'!AU$2:AU116)&gt;0.01,"",IF('MissFill 1'!AU113/SUM('MissFill 1'!AU$2:AU116)&gt;0.01,"",DateEnded_5Day!$A116)))))))</f>
        <v/>
      </c>
      <c r="AW116" s="54" t="str">
        <f>IF($A116&lt;='All Results'!$B$4,"",IF(SUM('MissFill 1'!AV$2:AV116)=0,"",(IF('MissFill 1'!AV116/SUM('MissFill 1'!AV$2:AV116)&gt;0.01,"",IF('MissFill 1'!AV115/SUM('MissFill 1'!AV$2:AV116)&gt;0.01,"",IF('MissFill 1'!AV114/SUM('MissFill 1'!AV$2:AV116)&gt;0.01,"",IF('MissFill 1'!AV113/SUM('MissFill 1'!AV$2:AV116)&gt;0.01,"",DateEnded_5Day!$A116)))))))</f>
        <v/>
      </c>
      <c r="AX116" s="54" t="str">
        <f>IF($A116&lt;='All Results'!$B$4,"",IF(SUM('MissFill 1'!AW$2:AW116)=0,"",(IF('MissFill 1'!AW116/SUM('MissFill 1'!AW$2:AW116)&gt;0.01,"",IF('MissFill 1'!AW115/SUM('MissFill 1'!AW$2:AW116)&gt;0.01,"",IF('MissFill 1'!AW114/SUM('MissFill 1'!AW$2:AW116)&gt;0.01,"",IF('MissFill 1'!AW113/SUM('MissFill 1'!AW$2:AW116)&gt;0.01,"",DateEnded_5Day!$A116)))))))</f>
        <v/>
      </c>
    </row>
    <row r="117" spans="1:50" x14ac:dyDescent="0.25">
      <c r="A117" s="41">
        <v>44462</v>
      </c>
      <c r="B117" s="52">
        <v>266</v>
      </c>
      <c r="C117" s="54" t="str">
        <f>IF($A117&lt;='All Results'!$B$4,"",IF(SUM('MissFill 1'!B$2:B117)=0,"",(IF('MissFill 1'!B117/SUM('MissFill 1'!B$2:B117)&gt;0.01,"",IF('MissFill 1'!B116/SUM('MissFill 1'!B$2:B117)&gt;0.01,"",IF('MissFill 1'!B115/SUM('MissFill 1'!B$2:B117)&gt;0.01,"",IF('MissFill 1'!B114/SUM('MissFill 1'!B$2:B117)&gt;0.01,"",DateEnded_5Day!$A117)))))))</f>
        <v/>
      </c>
      <c r="D117" s="54" t="str">
        <f>IF($A117&lt;='All Results'!$B$4,"",IF(SUM('MissFill 1'!C$2:C117)=0,"",(IF('MissFill 1'!C117/SUM('MissFill 1'!C$2:C117)&gt;0.01,"",IF('MissFill 1'!C116/SUM('MissFill 1'!C$2:C117)&gt;0.01,"",IF('MissFill 1'!C115/SUM('MissFill 1'!C$2:C117)&gt;0.01,"",IF('MissFill 1'!C114/SUM('MissFill 1'!C$2:C117)&gt;0.01,"",DateEnded_5Day!$A117)))))))</f>
        <v/>
      </c>
      <c r="E117" s="54" t="str">
        <f>IF($A117&lt;='All Results'!$B$4,"",IF(SUM('MissFill 1'!D$2:D117)=0,"",(IF('MissFill 1'!D117/SUM('MissFill 1'!D$2:D117)&gt;0.01,"",IF('MissFill 1'!D116/SUM('MissFill 1'!D$2:D117)&gt;0.01,"",IF('MissFill 1'!D115/SUM('MissFill 1'!D$2:D117)&gt;0.01,"",IF('MissFill 1'!D114/SUM('MissFill 1'!D$2:D117)&gt;0.01,"",DateEnded_5Day!$A117)))))))</f>
        <v/>
      </c>
      <c r="F117" s="54" t="str">
        <f>IF($A117&lt;='All Results'!$B$4,"",IF(SUM('MissFill 1'!E$2:E117)=0,"",(IF('MissFill 1'!E117/SUM('MissFill 1'!E$2:E117)&gt;0.01,"",IF('MissFill 1'!E116/SUM('MissFill 1'!E$2:E117)&gt;0.01,"",IF('MissFill 1'!E115/SUM('MissFill 1'!E$2:E117)&gt;0.01,"",IF('MissFill 1'!E114/SUM('MissFill 1'!E$2:E117)&gt;0.01,"",DateEnded_5Day!$A117)))))))</f>
        <v/>
      </c>
      <c r="G117" s="54" t="str">
        <f>IF($A117&lt;='All Results'!$B$4,"",IF(SUM('MissFill 1'!F$2:F117)=0,"",(IF('MissFill 1'!F117/SUM('MissFill 1'!F$2:F117)&gt;0.01,"",IF('MissFill 1'!F116/SUM('MissFill 1'!F$2:F117)&gt;0.01,"",IF('MissFill 1'!F115/SUM('MissFill 1'!F$2:F117)&gt;0.01,"",IF('MissFill 1'!F114/SUM('MissFill 1'!F$2:F117)&gt;0.01,"",DateEnded_5Day!$A117)))))))</f>
        <v/>
      </c>
      <c r="H117" s="54" t="str">
        <f>IF($A117&lt;='All Results'!$B$4,"",IF(SUM('MissFill 1'!G$2:G117)=0,"",(IF('MissFill 1'!G117/SUM('MissFill 1'!G$2:G117)&gt;0.01,"",IF('MissFill 1'!G116/SUM('MissFill 1'!G$2:G117)&gt;0.01,"",IF('MissFill 1'!G115/SUM('MissFill 1'!G$2:G117)&gt;0.01,"",IF('MissFill 1'!G114/SUM('MissFill 1'!G$2:G117)&gt;0.01,"",DateEnded_5Day!$A117)))))))</f>
        <v/>
      </c>
      <c r="I117" s="54" t="str">
        <f>IF($A117&lt;='All Results'!$B$4,"",IF(SUM('MissFill 1'!H$2:H117)=0,"",(IF('MissFill 1'!H117/SUM('MissFill 1'!H$2:H117)&gt;0.01,"",IF('MissFill 1'!H116/SUM('MissFill 1'!H$2:H117)&gt;0.01,"",IF('MissFill 1'!H115/SUM('MissFill 1'!H$2:H117)&gt;0.01,"",IF('MissFill 1'!H114/SUM('MissFill 1'!H$2:H117)&gt;0.01,"",DateEnded_5Day!$A117)))))))</f>
        <v/>
      </c>
      <c r="J117" s="54" t="str">
        <f>IF($A117&lt;='All Results'!$B$4,"",IF(SUM('MissFill 1'!I$2:I117)=0,"",(IF('MissFill 1'!I117/SUM('MissFill 1'!I$2:I117)&gt;0.01,"",IF('MissFill 1'!I116/SUM('MissFill 1'!I$2:I117)&gt;0.01,"",IF('MissFill 1'!I115/SUM('MissFill 1'!I$2:I117)&gt;0.01,"",IF('MissFill 1'!I114/SUM('MissFill 1'!I$2:I117)&gt;0.01,"",DateEnded_5Day!$A117)))))))</f>
        <v/>
      </c>
      <c r="K117" s="54" t="str">
        <f>IF($A117&lt;='All Results'!$B$4,"",IF(SUM('MissFill 1'!J$2:J117)=0,"",(IF('MissFill 1'!J117/SUM('MissFill 1'!J$2:J117)&gt;0.01,"",IF('MissFill 1'!J116/SUM('MissFill 1'!J$2:J117)&gt;0.01,"",IF('MissFill 1'!J115/SUM('MissFill 1'!J$2:J117)&gt;0.01,"",IF('MissFill 1'!J114/SUM('MissFill 1'!J$2:J117)&gt;0.01,"",DateEnded_5Day!$A117)))))))</f>
        <v/>
      </c>
      <c r="L117" s="54" t="str">
        <f>IF($A117&lt;='All Results'!$B$4,"",IF(SUM('MissFill 1'!K$2:K117)=0,"",(IF('MissFill 1'!K117/SUM('MissFill 1'!K$2:K117)&gt;0.01,"",IF('MissFill 1'!K116/SUM('MissFill 1'!K$2:K117)&gt;0.01,"",IF('MissFill 1'!K115/SUM('MissFill 1'!K$2:K117)&gt;0.01,"",IF('MissFill 1'!K114/SUM('MissFill 1'!K$2:K117)&gt;0.01,"",DateEnded_5Day!$A117)))))))</f>
        <v/>
      </c>
      <c r="M117" s="54" t="str">
        <f>IF($A117&lt;='All Results'!$B$4,"",IF(SUM('MissFill 1'!L$2:L117)=0,"",(IF('MissFill 1'!L117/SUM('MissFill 1'!L$2:L117)&gt;0.01,"",IF('MissFill 1'!L116/SUM('MissFill 1'!L$2:L117)&gt;0.01,"",IF('MissFill 1'!L115/SUM('MissFill 1'!L$2:L117)&gt;0.01,"",IF('MissFill 1'!L114/SUM('MissFill 1'!L$2:L117)&gt;0.01,"",DateEnded_5Day!$A117)))))))</f>
        <v/>
      </c>
      <c r="N117" s="54" t="str">
        <f>IF($A117&lt;='All Results'!$B$4,"",IF(SUM('MissFill 1'!M$2:M117)=0,"",(IF('MissFill 1'!M117/SUM('MissFill 1'!M$2:M117)&gt;0.01,"",IF('MissFill 1'!M116/SUM('MissFill 1'!M$2:M117)&gt;0.01,"",IF('MissFill 1'!M115/SUM('MissFill 1'!M$2:M117)&gt;0.01,"",IF('MissFill 1'!M114/SUM('MissFill 1'!M$2:M117)&gt;0.01,"",DateEnded_5Day!$A117)))))))</f>
        <v/>
      </c>
      <c r="O117" s="54" t="str">
        <f>IF($A117&lt;='All Results'!$B$4,"",IF(SUM('MissFill 1'!N$2:N117)=0,"",(IF('MissFill 1'!N117/SUM('MissFill 1'!N$2:N117)&gt;0.01,"",IF('MissFill 1'!N116/SUM('MissFill 1'!N$2:N117)&gt;0.01,"",IF('MissFill 1'!N115/SUM('MissFill 1'!N$2:N117)&gt;0.01,"",IF('MissFill 1'!N114/SUM('MissFill 1'!N$2:N117)&gt;0.01,"",DateEnded_5Day!$A117)))))))</f>
        <v/>
      </c>
      <c r="P117" s="54" t="str">
        <f>IF($A117&lt;='All Results'!$B$4,"",IF(SUM('MissFill 1'!O$2:O117)=0,"",(IF('MissFill 1'!O117/SUM('MissFill 1'!O$2:O117)&gt;0.01,"",IF('MissFill 1'!O116/SUM('MissFill 1'!O$2:O117)&gt;0.01,"",IF('MissFill 1'!O115/SUM('MissFill 1'!O$2:O117)&gt;0.01,"",IF('MissFill 1'!O114/SUM('MissFill 1'!O$2:O117)&gt;0.01,"",DateEnded_5Day!$A117)))))))</f>
        <v/>
      </c>
      <c r="Q117" s="54" t="str">
        <f>IF($A117&lt;='All Results'!$B$4,"",IF(SUM('MissFill 1'!P$2:P117)=0,"",(IF('MissFill 1'!P117/SUM('MissFill 1'!P$2:P117)&gt;0.01,"",IF('MissFill 1'!P116/SUM('MissFill 1'!P$2:P117)&gt;0.01,"",IF('MissFill 1'!P115/SUM('MissFill 1'!P$2:P117)&gt;0.01,"",IF('MissFill 1'!P114/SUM('MissFill 1'!P$2:P117)&gt;0.01,"",DateEnded_5Day!$A117)))))))</f>
        <v/>
      </c>
      <c r="R117" s="54" t="str">
        <f>IF($A117&lt;='All Results'!$B$4,"",IF(SUM('MissFill 1'!Q$2:Q117)=0,"",(IF('MissFill 1'!Q117/SUM('MissFill 1'!Q$2:Q117)&gt;0.01,"",IF('MissFill 1'!Q116/SUM('MissFill 1'!Q$2:Q117)&gt;0.01,"",IF('MissFill 1'!Q115/SUM('MissFill 1'!Q$2:Q117)&gt;0.01,"",IF('MissFill 1'!Q114/SUM('MissFill 1'!Q$2:Q117)&gt;0.01,"",DateEnded_5Day!$A117)))))))</f>
        <v/>
      </c>
      <c r="S117" s="54" t="str">
        <f>IF($A117&lt;='All Results'!$B$4,"",IF(SUM('MissFill 1'!R$2:R117)=0,"",(IF('MissFill 1'!R117/SUM('MissFill 1'!R$2:R117)&gt;0.01,"",IF('MissFill 1'!R116/SUM('MissFill 1'!R$2:R117)&gt;0.01,"",IF('MissFill 1'!R115/SUM('MissFill 1'!R$2:R117)&gt;0.01,"",IF('MissFill 1'!R114/SUM('MissFill 1'!R$2:R117)&gt;0.01,"",DateEnded_5Day!$A117)))))))</f>
        <v/>
      </c>
      <c r="T117" s="54" t="str">
        <f>IF($A117&lt;='All Results'!$B$4,"",IF(SUM('MissFill 1'!S$2:S117)=0,"",(IF('MissFill 1'!S117/SUM('MissFill 1'!S$2:S117)&gt;0.01,"",IF('MissFill 1'!S116/SUM('MissFill 1'!S$2:S117)&gt;0.01,"",IF('MissFill 1'!S115/SUM('MissFill 1'!S$2:S117)&gt;0.01,"",IF('MissFill 1'!S114/SUM('MissFill 1'!S$2:S117)&gt;0.01,"",DateEnded_5Day!$A117)))))))</f>
        <v/>
      </c>
      <c r="U117" s="54" t="str">
        <f>IF($A117&lt;='All Results'!$B$4,"",IF(SUM('MissFill 1'!T$2:T117)=0,"",(IF('MissFill 1'!T117/SUM('MissFill 1'!T$2:T117)&gt;0.01,"",IF('MissFill 1'!T116/SUM('MissFill 1'!T$2:T117)&gt;0.01,"",IF('MissFill 1'!T115/SUM('MissFill 1'!T$2:T117)&gt;0.01,"",IF('MissFill 1'!T114/SUM('MissFill 1'!T$2:T117)&gt;0.01,"",DateEnded_5Day!$A117)))))))</f>
        <v/>
      </c>
      <c r="V117" s="54" t="str">
        <f>IF($A117&lt;='All Results'!$B$4,"",IF(SUM('MissFill 1'!U$2:U117)=0,"",(IF('MissFill 1'!U117/SUM('MissFill 1'!U$2:U117)&gt;0.01,"",IF('MissFill 1'!U116/SUM('MissFill 1'!U$2:U117)&gt;0.01,"",IF('MissFill 1'!U115/SUM('MissFill 1'!U$2:U117)&gt;0.01,"",IF('MissFill 1'!U114/SUM('MissFill 1'!U$2:U117)&gt;0.01,"",DateEnded_5Day!$A117)))))))</f>
        <v/>
      </c>
      <c r="W117" s="54" t="str">
        <f>IF($A117&lt;='All Results'!$B$4,"",IF(SUM('MissFill 1'!V$2:V117)=0,"",(IF('MissFill 1'!V117/SUM('MissFill 1'!V$2:V117)&gt;0.01,"",IF('MissFill 1'!V116/SUM('MissFill 1'!V$2:V117)&gt;0.01,"",IF('MissFill 1'!V115/SUM('MissFill 1'!V$2:V117)&gt;0.01,"",IF('MissFill 1'!V114/SUM('MissFill 1'!V$2:V117)&gt;0.01,"",DateEnded_5Day!$A117)))))))</f>
        <v/>
      </c>
      <c r="X117" s="54" t="str">
        <f>IF($A117&lt;='All Results'!$B$4,"",IF(SUM('MissFill 1'!W$2:W117)=0,"",(IF('MissFill 1'!W117/SUM('MissFill 1'!W$2:W117)&gt;0.01,"",IF('MissFill 1'!W116/SUM('MissFill 1'!W$2:W117)&gt;0.01,"",IF('MissFill 1'!W115/SUM('MissFill 1'!W$2:W117)&gt;0.01,"",IF('MissFill 1'!W114/SUM('MissFill 1'!W$2:W117)&gt;0.01,"",DateEnded_5Day!$A117)))))))</f>
        <v/>
      </c>
      <c r="Y117" s="54" t="str">
        <f>IF($A117&lt;='All Results'!$B$4,"",IF(SUM('MissFill 1'!X$2:X117)=0,"",(IF('MissFill 1'!X117/SUM('MissFill 1'!X$2:X117)&gt;0.01,"",IF('MissFill 1'!X116/SUM('MissFill 1'!X$2:X117)&gt;0.01,"",IF('MissFill 1'!X115/SUM('MissFill 1'!X$2:X117)&gt;0.01,"",IF('MissFill 1'!X114/SUM('MissFill 1'!X$2:X117)&gt;0.01,"",DateEnded_5Day!$A117)))))))</f>
        <v/>
      </c>
      <c r="Z117" s="54" t="str">
        <f>IF($A117&lt;='All Results'!$B$4,"",IF(SUM('MissFill 1'!Y$2:Y117)=0,"",(IF('MissFill 1'!Y117/SUM('MissFill 1'!Y$2:Y117)&gt;0.01,"",IF('MissFill 1'!Y116/SUM('MissFill 1'!Y$2:Y117)&gt;0.01,"",IF('MissFill 1'!Y115/SUM('MissFill 1'!Y$2:Y117)&gt;0.01,"",IF('MissFill 1'!Y114/SUM('MissFill 1'!Y$2:Y117)&gt;0.01,"",DateEnded_5Day!$A117)))))))</f>
        <v/>
      </c>
      <c r="AA117" s="54" t="str">
        <f>IF($A117&lt;='All Results'!$B$4,"",IF(SUM('MissFill 1'!Z$2:Z117)=0,"",(IF('MissFill 1'!Z117/SUM('MissFill 1'!Z$2:Z117)&gt;0.01,"",IF('MissFill 1'!Z116/SUM('MissFill 1'!Z$2:Z117)&gt;0.01,"",IF('MissFill 1'!Z115/SUM('MissFill 1'!Z$2:Z117)&gt;0.01,"",IF('MissFill 1'!Z114/SUM('MissFill 1'!Z$2:Z117)&gt;0.01,"",DateEnded_5Day!$A117)))))))</f>
        <v/>
      </c>
      <c r="AB117" s="54" t="str">
        <f>IF($A117&lt;='All Results'!$B$4,"",IF(SUM('MissFill 1'!AA$2:AA117)=0,"",(IF('MissFill 1'!AA117/SUM('MissFill 1'!AA$2:AA117)&gt;0.01,"",IF('MissFill 1'!AA116/SUM('MissFill 1'!AA$2:AA117)&gt;0.01,"",IF('MissFill 1'!AA115/SUM('MissFill 1'!AA$2:AA117)&gt;0.01,"",IF('MissFill 1'!AA114/SUM('MissFill 1'!AA$2:AA117)&gt;0.01,"",DateEnded_5Day!$A117)))))))</f>
        <v/>
      </c>
      <c r="AC117" s="54" t="str">
        <f>IF($A117&lt;='All Results'!$B$4,"",IF(SUM('MissFill 1'!AB$2:AB117)=0,"",(IF('MissFill 1'!AB117/SUM('MissFill 1'!AB$2:AB117)&gt;0.01,"",IF('MissFill 1'!AB116/SUM('MissFill 1'!AB$2:AB117)&gt;0.01,"",IF('MissFill 1'!AB115/SUM('MissFill 1'!AB$2:AB117)&gt;0.01,"",IF('MissFill 1'!AB114/SUM('MissFill 1'!AB$2:AB117)&gt;0.01,"",DateEnded_5Day!$A117)))))))</f>
        <v/>
      </c>
      <c r="AD117" s="54" t="str">
        <f>IF($A117&lt;='All Results'!$B$4,"",IF(SUM('MissFill 1'!AC$2:AC117)=0,"",(IF('MissFill 1'!AC117/SUM('MissFill 1'!AC$2:AC117)&gt;0.01,"",IF('MissFill 1'!AC116/SUM('MissFill 1'!AC$2:AC117)&gt;0.01,"",IF('MissFill 1'!AC115/SUM('MissFill 1'!AC$2:AC117)&gt;0.01,"",IF('MissFill 1'!AC114/SUM('MissFill 1'!AC$2:AC117)&gt;0.01,"",DateEnded_5Day!$A117)))))))</f>
        <v/>
      </c>
      <c r="AE117" s="54" t="str">
        <f>IF($A117&lt;='All Results'!$B$4,"",IF(SUM('MissFill 1'!AD$2:AD117)=0,"",(IF('MissFill 1'!AD117/SUM('MissFill 1'!AD$2:AD117)&gt;0.01,"",IF('MissFill 1'!AD116/SUM('MissFill 1'!AD$2:AD117)&gt;0.01,"",IF('MissFill 1'!AD115/SUM('MissFill 1'!AD$2:AD117)&gt;0.01,"",IF('MissFill 1'!AD114/SUM('MissFill 1'!AD$2:AD117)&gt;0.01,"",DateEnded_5Day!$A117)))))))</f>
        <v/>
      </c>
      <c r="AF117" s="54" t="str">
        <f>IF($A117&lt;='All Results'!$B$4,"",IF(SUM('MissFill 1'!AE$2:AE117)=0,"",(IF('MissFill 1'!AE117/SUM('MissFill 1'!AE$2:AE117)&gt;0.01,"",IF('MissFill 1'!AE116/SUM('MissFill 1'!AE$2:AE117)&gt;0.01,"",IF('MissFill 1'!AE115/SUM('MissFill 1'!AE$2:AE117)&gt;0.01,"",IF('MissFill 1'!AE114/SUM('MissFill 1'!AE$2:AE117)&gt;0.01,"",DateEnded_5Day!$A117)))))))</f>
        <v/>
      </c>
      <c r="AG117" s="54" t="str">
        <f>IF($A117&lt;='All Results'!$B$4,"",IF(SUM('MissFill 1'!AF$2:AF117)=0,"",(IF('MissFill 1'!AF117/SUM('MissFill 1'!AF$2:AF117)&gt;0.01,"",IF('MissFill 1'!AF116/SUM('MissFill 1'!AF$2:AF117)&gt;0.01,"",IF('MissFill 1'!AF115/SUM('MissFill 1'!AF$2:AF117)&gt;0.01,"",IF('MissFill 1'!AF114/SUM('MissFill 1'!AF$2:AF117)&gt;0.01,"",DateEnded_5Day!$A117)))))))</f>
        <v/>
      </c>
      <c r="AH117" s="54" t="str">
        <f>IF($A117&lt;='All Results'!$B$4,"",IF(SUM('MissFill 1'!AG$2:AG117)=0,"",(IF('MissFill 1'!AG117/SUM('MissFill 1'!AG$2:AG117)&gt;0.01,"",IF('MissFill 1'!AG116/SUM('MissFill 1'!AG$2:AG117)&gt;0.01,"",IF('MissFill 1'!AG115/SUM('MissFill 1'!AG$2:AG117)&gt;0.01,"",IF('MissFill 1'!AG114/SUM('MissFill 1'!AG$2:AG117)&gt;0.01,"",DateEnded_5Day!$A117)))))))</f>
        <v/>
      </c>
      <c r="AI117" s="54" t="str">
        <f>IF($A117&lt;='All Results'!$B$4,"",IF(SUM('MissFill 1'!AH$2:AH117)=0,"",(IF('MissFill 1'!AH117/SUM('MissFill 1'!AH$2:AH117)&gt;0.01,"",IF('MissFill 1'!AH116/SUM('MissFill 1'!AH$2:AH117)&gt;0.01,"",IF('MissFill 1'!AH115/SUM('MissFill 1'!AH$2:AH117)&gt;0.01,"",IF('MissFill 1'!AH114/SUM('MissFill 1'!AH$2:AH117)&gt;0.01,"",DateEnded_5Day!$A117)))))))</f>
        <v/>
      </c>
      <c r="AJ117" s="54" t="str">
        <f>IF($A117&lt;='All Results'!$B$4,"",IF(SUM('MissFill 1'!AI$2:AI117)=0,"",(IF('MissFill 1'!AI117/SUM('MissFill 1'!AI$2:AI117)&gt;0.01,"",IF('MissFill 1'!AI116/SUM('MissFill 1'!AI$2:AI117)&gt;0.01,"",IF('MissFill 1'!AI115/SUM('MissFill 1'!AI$2:AI117)&gt;0.01,"",IF('MissFill 1'!AI114/SUM('MissFill 1'!AI$2:AI117)&gt;0.01,"",DateEnded_5Day!$A117)))))))</f>
        <v/>
      </c>
      <c r="AK117" s="54" t="str">
        <f>IF($A117&lt;='All Results'!$B$4,"",IF(SUM('MissFill 1'!AJ$2:AJ117)=0,"",(IF('MissFill 1'!AJ117/SUM('MissFill 1'!AJ$2:AJ117)&gt;0.01,"",IF('MissFill 1'!AJ116/SUM('MissFill 1'!AJ$2:AJ117)&gt;0.01,"",IF('MissFill 1'!AJ115/SUM('MissFill 1'!AJ$2:AJ117)&gt;0.01,"",IF('MissFill 1'!AJ114/SUM('MissFill 1'!AJ$2:AJ117)&gt;0.01,"",DateEnded_5Day!$A117)))))))</f>
        <v/>
      </c>
      <c r="AL117" s="54" t="str">
        <f>IF($A117&lt;='All Results'!$B$4,"",IF(SUM('MissFill 1'!AK$2:AK117)=0,"",(IF('MissFill 1'!AK117/SUM('MissFill 1'!AK$2:AK117)&gt;0.01,"",IF('MissFill 1'!AK116/SUM('MissFill 1'!AK$2:AK117)&gt;0.01,"",IF('MissFill 1'!AK115/SUM('MissFill 1'!AK$2:AK117)&gt;0.01,"",IF('MissFill 1'!AK114/SUM('MissFill 1'!AK$2:AK117)&gt;0.01,"",DateEnded_5Day!$A117)))))))</f>
        <v/>
      </c>
      <c r="AM117" s="54" t="str">
        <f>IF($A117&lt;='All Results'!$B$4,"",IF(SUM('MissFill 1'!AL$2:AL117)=0,"",(IF('MissFill 1'!AL117/SUM('MissFill 1'!AL$2:AL117)&gt;0.01,"",IF('MissFill 1'!AL116/SUM('MissFill 1'!AL$2:AL117)&gt;0.01,"",IF('MissFill 1'!AL115/SUM('MissFill 1'!AL$2:AL117)&gt;0.01,"",IF('MissFill 1'!AL114/SUM('MissFill 1'!AL$2:AL117)&gt;0.01,"",DateEnded_5Day!$A117)))))))</f>
        <v/>
      </c>
      <c r="AN117" s="54" t="str">
        <f>IF($A117&lt;='All Results'!$B$4,"",IF(SUM('MissFill 1'!AM$2:AM117)=0,"",(IF('MissFill 1'!AM117/SUM('MissFill 1'!AM$2:AM117)&gt;0.01,"",IF('MissFill 1'!AM116/SUM('MissFill 1'!AM$2:AM117)&gt;0.01,"",IF('MissFill 1'!AM115/SUM('MissFill 1'!AM$2:AM117)&gt;0.01,"",IF('MissFill 1'!AM114/SUM('MissFill 1'!AM$2:AM117)&gt;0.01,"",DateEnded_5Day!$A117)))))))</f>
        <v/>
      </c>
      <c r="AO117" s="54" t="str">
        <f>IF($A117&lt;='All Results'!$B$4,"",IF(SUM('MissFill 1'!AN$2:AN117)=0,"",(IF('MissFill 1'!AN117/SUM('MissFill 1'!AN$2:AN117)&gt;0.01,"",IF('MissFill 1'!AN116/SUM('MissFill 1'!AN$2:AN117)&gt;0.01,"",IF('MissFill 1'!AN115/SUM('MissFill 1'!AN$2:AN117)&gt;0.01,"",IF('MissFill 1'!AN114/SUM('MissFill 1'!AN$2:AN117)&gt;0.01,"",DateEnded_5Day!$A117)))))))</f>
        <v/>
      </c>
      <c r="AP117" s="54" t="str">
        <f>IF($A117&lt;='All Results'!$B$4,"",IF(SUM('MissFill 1'!AO$2:AO117)=0,"",(IF('MissFill 1'!AO117/SUM('MissFill 1'!AO$2:AO117)&gt;0.01,"",IF('MissFill 1'!AO116/SUM('MissFill 1'!AO$2:AO117)&gt;0.01,"",IF('MissFill 1'!AO115/SUM('MissFill 1'!AO$2:AO117)&gt;0.01,"",IF('MissFill 1'!AO114/SUM('MissFill 1'!AO$2:AO117)&gt;0.01,"",DateEnded_5Day!$A117)))))))</f>
        <v/>
      </c>
      <c r="AQ117" s="54" t="str">
        <f>IF($A117&lt;='All Results'!$B$4,"",IF(SUM('MissFill 1'!AP$2:AP117)=0,"",(IF('MissFill 1'!AP117/SUM('MissFill 1'!AP$2:AP117)&gt;0.01,"",IF('MissFill 1'!AP116/SUM('MissFill 1'!AP$2:AP117)&gt;0.01,"",IF('MissFill 1'!AP115/SUM('MissFill 1'!AP$2:AP117)&gt;0.01,"",IF('MissFill 1'!AP114/SUM('MissFill 1'!AP$2:AP117)&gt;0.01,"",DateEnded_5Day!$A117)))))))</f>
        <v/>
      </c>
      <c r="AR117" s="54" t="str">
        <f>IF($A117&lt;='All Results'!$B$4,"",IF(SUM('MissFill 1'!AQ$2:AQ117)=0,"",(IF('MissFill 1'!AQ117/SUM('MissFill 1'!AQ$2:AQ117)&gt;0.01,"",IF('MissFill 1'!AQ116/SUM('MissFill 1'!AQ$2:AQ117)&gt;0.01,"",IF('MissFill 1'!AQ115/SUM('MissFill 1'!AQ$2:AQ117)&gt;0.01,"",IF('MissFill 1'!AQ114/SUM('MissFill 1'!AQ$2:AQ117)&gt;0.01,"",DateEnded_5Day!$A117)))))))</f>
        <v/>
      </c>
      <c r="AS117" s="54" t="str">
        <f>IF($A117&lt;='All Results'!$B$4,"",IF(SUM('MissFill 1'!AR$2:AR117)=0,"",(IF('MissFill 1'!AR117/SUM('MissFill 1'!AR$2:AR117)&gt;0.01,"",IF('MissFill 1'!AR116/SUM('MissFill 1'!AR$2:AR117)&gt;0.01,"",IF('MissFill 1'!AR115/SUM('MissFill 1'!AR$2:AR117)&gt;0.01,"",IF('MissFill 1'!AR114/SUM('MissFill 1'!AR$2:AR117)&gt;0.01,"",DateEnded_5Day!$A117)))))))</f>
        <v/>
      </c>
      <c r="AT117" s="54" t="str">
        <f>IF($A117&lt;='All Results'!$B$4,"",IF(SUM('MissFill 1'!AS$2:AS117)=0,"",(IF('MissFill 1'!AS117/SUM('MissFill 1'!AS$2:AS117)&gt;0.01,"",IF('MissFill 1'!AS116/SUM('MissFill 1'!AS$2:AS117)&gt;0.01,"",IF('MissFill 1'!AS115/SUM('MissFill 1'!AS$2:AS117)&gt;0.01,"",IF('MissFill 1'!AS114/SUM('MissFill 1'!AS$2:AS117)&gt;0.01,"",DateEnded_5Day!$A117)))))))</f>
        <v/>
      </c>
      <c r="AU117" s="54" t="str">
        <f>IF($A117&lt;='All Results'!$B$4,"",IF(SUM('MissFill 1'!AT$2:AT117)=0,"",(IF('MissFill 1'!AT117/SUM('MissFill 1'!AT$2:AT117)&gt;0.01,"",IF('MissFill 1'!AT116/SUM('MissFill 1'!AT$2:AT117)&gt;0.01,"",IF('MissFill 1'!AT115/SUM('MissFill 1'!AT$2:AT117)&gt;0.01,"",IF('MissFill 1'!AT114/SUM('MissFill 1'!AT$2:AT117)&gt;0.01,"",DateEnded_5Day!$A117)))))))</f>
        <v/>
      </c>
      <c r="AV117" s="54" t="str">
        <f>IF($A117&lt;='All Results'!$B$4,"",IF(SUM('MissFill 1'!AU$2:AU117)=0,"",(IF('MissFill 1'!AU117/SUM('MissFill 1'!AU$2:AU117)&gt;0.01,"",IF('MissFill 1'!AU116/SUM('MissFill 1'!AU$2:AU117)&gt;0.01,"",IF('MissFill 1'!AU115/SUM('MissFill 1'!AU$2:AU117)&gt;0.01,"",IF('MissFill 1'!AU114/SUM('MissFill 1'!AU$2:AU117)&gt;0.01,"",DateEnded_5Day!$A117)))))))</f>
        <v/>
      </c>
      <c r="AW117" s="54" t="str">
        <f>IF($A117&lt;='All Results'!$B$4,"",IF(SUM('MissFill 1'!AV$2:AV117)=0,"",(IF('MissFill 1'!AV117/SUM('MissFill 1'!AV$2:AV117)&gt;0.01,"",IF('MissFill 1'!AV116/SUM('MissFill 1'!AV$2:AV117)&gt;0.01,"",IF('MissFill 1'!AV115/SUM('MissFill 1'!AV$2:AV117)&gt;0.01,"",IF('MissFill 1'!AV114/SUM('MissFill 1'!AV$2:AV117)&gt;0.01,"",DateEnded_5Day!$A117)))))))</f>
        <v/>
      </c>
      <c r="AX117" s="54" t="str">
        <f>IF($A117&lt;='All Results'!$B$4,"",IF(SUM('MissFill 1'!AW$2:AW117)=0,"",(IF('MissFill 1'!AW117/SUM('MissFill 1'!AW$2:AW117)&gt;0.01,"",IF('MissFill 1'!AW116/SUM('MissFill 1'!AW$2:AW117)&gt;0.01,"",IF('MissFill 1'!AW115/SUM('MissFill 1'!AW$2:AW117)&gt;0.01,"",IF('MissFill 1'!AW114/SUM('MissFill 1'!AW$2:AW117)&gt;0.01,"",DateEnded_5Day!$A117)))))))</f>
        <v/>
      </c>
    </row>
    <row r="118" spans="1:50" x14ac:dyDescent="0.25">
      <c r="A118" s="41">
        <v>44463</v>
      </c>
      <c r="B118" s="52">
        <v>267</v>
      </c>
      <c r="C118" s="54" t="str">
        <f>IF($A118&lt;='All Results'!$B$4,"",IF(SUM('MissFill 1'!B$2:B118)=0,"",(IF('MissFill 1'!B118/SUM('MissFill 1'!B$2:B118)&gt;0.01,"",IF('MissFill 1'!B117/SUM('MissFill 1'!B$2:B118)&gt;0.01,"",IF('MissFill 1'!B116/SUM('MissFill 1'!B$2:B118)&gt;0.01,"",IF('MissFill 1'!B115/SUM('MissFill 1'!B$2:B118)&gt;0.01,"",DateEnded_5Day!$A118)))))))</f>
        <v/>
      </c>
      <c r="D118" s="54" t="str">
        <f>IF($A118&lt;='All Results'!$B$4,"",IF(SUM('MissFill 1'!C$2:C118)=0,"",(IF('MissFill 1'!C118/SUM('MissFill 1'!C$2:C118)&gt;0.01,"",IF('MissFill 1'!C117/SUM('MissFill 1'!C$2:C118)&gt;0.01,"",IF('MissFill 1'!C116/SUM('MissFill 1'!C$2:C118)&gt;0.01,"",IF('MissFill 1'!C115/SUM('MissFill 1'!C$2:C118)&gt;0.01,"",DateEnded_5Day!$A118)))))))</f>
        <v/>
      </c>
      <c r="E118" s="54" t="str">
        <f>IF($A118&lt;='All Results'!$B$4,"",IF(SUM('MissFill 1'!D$2:D118)=0,"",(IF('MissFill 1'!D118/SUM('MissFill 1'!D$2:D118)&gt;0.01,"",IF('MissFill 1'!D117/SUM('MissFill 1'!D$2:D118)&gt;0.01,"",IF('MissFill 1'!D116/SUM('MissFill 1'!D$2:D118)&gt;0.01,"",IF('MissFill 1'!D115/SUM('MissFill 1'!D$2:D118)&gt;0.01,"",DateEnded_5Day!$A118)))))))</f>
        <v/>
      </c>
      <c r="F118" s="54" t="str">
        <f>IF($A118&lt;='All Results'!$B$4,"",IF(SUM('MissFill 1'!E$2:E118)=0,"",(IF('MissFill 1'!E118/SUM('MissFill 1'!E$2:E118)&gt;0.01,"",IF('MissFill 1'!E117/SUM('MissFill 1'!E$2:E118)&gt;0.01,"",IF('MissFill 1'!E116/SUM('MissFill 1'!E$2:E118)&gt;0.01,"",IF('MissFill 1'!E115/SUM('MissFill 1'!E$2:E118)&gt;0.01,"",DateEnded_5Day!$A118)))))))</f>
        <v/>
      </c>
      <c r="G118" s="54" t="str">
        <f>IF($A118&lt;='All Results'!$B$4,"",IF(SUM('MissFill 1'!F$2:F118)=0,"",(IF('MissFill 1'!F118/SUM('MissFill 1'!F$2:F118)&gt;0.01,"",IF('MissFill 1'!F117/SUM('MissFill 1'!F$2:F118)&gt;0.01,"",IF('MissFill 1'!F116/SUM('MissFill 1'!F$2:F118)&gt;0.01,"",IF('MissFill 1'!F115/SUM('MissFill 1'!F$2:F118)&gt;0.01,"",DateEnded_5Day!$A118)))))))</f>
        <v/>
      </c>
      <c r="H118" s="54" t="str">
        <f>IF($A118&lt;='All Results'!$B$4,"",IF(SUM('MissFill 1'!G$2:G118)=0,"",(IF('MissFill 1'!G118/SUM('MissFill 1'!G$2:G118)&gt;0.01,"",IF('MissFill 1'!G117/SUM('MissFill 1'!G$2:G118)&gt;0.01,"",IF('MissFill 1'!G116/SUM('MissFill 1'!G$2:G118)&gt;0.01,"",IF('MissFill 1'!G115/SUM('MissFill 1'!G$2:G118)&gt;0.01,"",DateEnded_5Day!$A118)))))))</f>
        <v/>
      </c>
      <c r="I118" s="54" t="str">
        <f>IF($A118&lt;='All Results'!$B$4,"",IF(SUM('MissFill 1'!H$2:H118)=0,"",(IF('MissFill 1'!H118/SUM('MissFill 1'!H$2:H118)&gt;0.01,"",IF('MissFill 1'!H117/SUM('MissFill 1'!H$2:H118)&gt;0.01,"",IF('MissFill 1'!H116/SUM('MissFill 1'!H$2:H118)&gt;0.01,"",IF('MissFill 1'!H115/SUM('MissFill 1'!H$2:H118)&gt;0.01,"",DateEnded_5Day!$A118)))))))</f>
        <v/>
      </c>
      <c r="J118" s="54" t="str">
        <f>IF($A118&lt;='All Results'!$B$4,"",IF(SUM('MissFill 1'!I$2:I118)=0,"",(IF('MissFill 1'!I118/SUM('MissFill 1'!I$2:I118)&gt;0.01,"",IF('MissFill 1'!I117/SUM('MissFill 1'!I$2:I118)&gt;0.01,"",IF('MissFill 1'!I116/SUM('MissFill 1'!I$2:I118)&gt;0.01,"",IF('MissFill 1'!I115/SUM('MissFill 1'!I$2:I118)&gt;0.01,"",DateEnded_5Day!$A118)))))))</f>
        <v/>
      </c>
      <c r="K118" s="54" t="str">
        <f>IF($A118&lt;='All Results'!$B$4,"",IF(SUM('MissFill 1'!J$2:J118)=0,"",(IF('MissFill 1'!J118/SUM('MissFill 1'!J$2:J118)&gt;0.01,"",IF('MissFill 1'!J117/SUM('MissFill 1'!J$2:J118)&gt;0.01,"",IF('MissFill 1'!J116/SUM('MissFill 1'!J$2:J118)&gt;0.01,"",IF('MissFill 1'!J115/SUM('MissFill 1'!J$2:J118)&gt;0.01,"",DateEnded_5Day!$A118)))))))</f>
        <v/>
      </c>
      <c r="L118" s="54" t="str">
        <f>IF($A118&lt;='All Results'!$B$4,"",IF(SUM('MissFill 1'!K$2:K118)=0,"",(IF('MissFill 1'!K118/SUM('MissFill 1'!K$2:K118)&gt;0.01,"",IF('MissFill 1'!K117/SUM('MissFill 1'!K$2:K118)&gt;0.01,"",IF('MissFill 1'!K116/SUM('MissFill 1'!K$2:K118)&gt;0.01,"",IF('MissFill 1'!K115/SUM('MissFill 1'!K$2:K118)&gt;0.01,"",DateEnded_5Day!$A118)))))))</f>
        <v/>
      </c>
      <c r="M118" s="54" t="str">
        <f>IF($A118&lt;='All Results'!$B$4,"",IF(SUM('MissFill 1'!L$2:L118)=0,"",(IF('MissFill 1'!L118/SUM('MissFill 1'!L$2:L118)&gt;0.01,"",IF('MissFill 1'!L117/SUM('MissFill 1'!L$2:L118)&gt;0.01,"",IF('MissFill 1'!L116/SUM('MissFill 1'!L$2:L118)&gt;0.01,"",IF('MissFill 1'!L115/SUM('MissFill 1'!L$2:L118)&gt;0.01,"",DateEnded_5Day!$A118)))))))</f>
        <v/>
      </c>
      <c r="N118" s="54" t="str">
        <f>IF($A118&lt;='All Results'!$B$4,"",IF(SUM('MissFill 1'!M$2:M118)=0,"",(IF('MissFill 1'!M118/SUM('MissFill 1'!M$2:M118)&gt;0.01,"",IF('MissFill 1'!M117/SUM('MissFill 1'!M$2:M118)&gt;0.01,"",IF('MissFill 1'!M116/SUM('MissFill 1'!M$2:M118)&gt;0.01,"",IF('MissFill 1'!M115/SUM('MissFill 1'!M$2:M118)&gt;0.01,"",DateEnded_5Day!$A118)))))))</f>
        <v/>
      </c>
      <c r="O118" s="54" t="str">
        <f>IF($A118&lt;='All Results'!$B$4,"",IF(SUM('MissFill 1'!N$2:N118)=0,"",(IF('MissFill 1'!N118/SUM('MissFill 1'!N$2:N118)&gt;0.01,"",IF('MissFill 1'!N117/SUM('MissFill 1'!N$2:N118)&gt;0.01,"",IF('MissFill 1'!N116/SUM('MissFill 1'!N$2:N118)&gt;0.01,"",IF('MissFill 1'!N115/SUM('MissFill 1'!N$2:N118)&gt;0.01,"",DateEnded_5Day!$A118)))))))</f>
        <v/>
      </c>
      <c r="P118" s="54" t="str">
        <f>IF($A118&lt;='All Results'!$B$4,"",IF(SUM('MissFill 1'!O$2:O118)=0,"",(IF('MissFill 1'!O118/SUM('MissFill 1'!O$2:O118)&gt;0.01,"",IF('MissFill 1'!O117/SUM('MissFill 1'!O$2:O118)&gt;0.01,"",IF('MissFill 1'!O116/SUM('MissFill 1'!O$2:O118)&gt;0.01,"",IF('MissFill 1'!O115/SUM('MissFill 1'!O$2:O118)&gt;0.01,"",DateEnded_5Day!$A118)))))))</f>
        <v/>
      </c>
      <c r="Q118" s="54" t="str">
        <f>IF($A118&lt;='All Results'!$B$4,"",IF(SUM('MissFill 1'!P$2:P118)=0,"",(IF('MissFill 1'!P118/SUM('MissFill 1'!P$2:P118)&gt;0.01,"",IF('MissFill 1'!P117/SUM('MissFill 1'!P$2:P118)&gt;0.01,"",IF('MissFill 1'!P116/SUM('MissFill 1'!P$2:P118)&gt;0.01,"",IF('MissFill 1'!P115/SUM('MissFill 1'!P$2:P118)&gt;0.01,"",DateEnded_5Day!$A118)))))))</f>
        <v/>
      </c>
      <c r="R118" s="54" t="str">
        <f>IF($A118&lt;='All Results'!$B$4,"",IF(SUM('MissFill 1'!Q$2:Q118)=0,"",(IF('MissFill 1'!Q118/SUM('MissFill 1'!Q$2:Q118)&gt;0.01,"",IF('MissFill 1'!Q117/SUM('MissFill 1'!Q$2:Q118)&gt;0.01,"",IF('MissFill 1'!Q116/SUM('MissFill 1'!Q$2:Q118)&gt;0.01,"",IF('MissFill 1'!Q115/SUM('MissFill 1'!Q$2:Q118)&gt;0.01,"",DateEnded_5Day!$A118)))))))</f>
        <v/>
      </c>
      <c r="S118" s="54" t="str">
        <f>IF($A118&lt;='All Results'!$B$4,"",IF(SUM('MissFill 1'!R$2:R118)=0,"",(IF('MissFill 1'!R118/SUM('MissFill 1'!R$2:R118)&gt;0.01,"",IF('MissFill 1'!R117/SUM('MissFill 1'!R$2:R118)&gt;0.01,"",IF('MissFill 1'!R116/SUM('MissFill 1'!R$2:R118)&gt;0.01,"",IF('MissFill 1'!R115/SUM('MissFill 1'!R$2:R118)&gt;0.01,"",DateEnded_5Day!$A118)))))))</f>
        <v/>
      </c>
      <c r="T118" s="54" t="str">
        <f>IF($A118&lt;='All Results'!$B$4,"",IF(SUM('MissFill 1'!S$2:S118)=0,"",(IF('MissFill 1'!S118/SUM('MissFill 1'!S$2:S118)&gt;0.01,"",IF('MissFill 1'!S117/SUM('MissFill 1'!S$2:S118)&gt;0.01,"",IF('MissFill 1'!S116/SUM('MissFill 1'!S$2:S118)&gt;0.01,"",IF('MissFill 1'!S115/SUM('MissFill 1'!S$2:S118)&gt;0.01,"",DateEnded_5Day!$A118)))))))</f>
        <v/>
      </c>
      <c r="U118" s="54" t="str">
        <f>IF($A118&lt;='All Results'!$B$4,"",IF(SUM('MissFill 1'!T$2:T118)=0,"",(IF('MissFill 1'!T118/SUM('MissFill 1'!T$2:T118)&gt;0.01,"",IF('MissFill 1'!T117/SUM('MissFill 1'!T$2:T118)&gt;0.01,"",IF('MissFill 1'!T116/SUM('MissFill 1'!T$2:T118)&gt;0.01,"",IF('MissFill 1'!T115/SUM('MissFill 1'!T$2:T118)&gt;0.01,"",DateEnded_5Day!$A118)))))))</f>
        <v/>
      </c>
      <c r="V118" s="54" t="str">
        <f>IF($A118&lt;='All Results'!$B$4,"",IF(SUM('MissFill 1'!U$2:U118)=0,"",(IF('MissFill 1'!U118/SUM('MissFill 1'!U$2:U118)&gt;0.01,"",IF('MissFill 1'!U117/SUM('MissFill 1'!U$2:U118)&gt;0.01,"",IF('MissFill 1'!U116/SUM('MissFill 1'!U$2:U118)&gt;0.01,"",IF('MissFill 1'!U115/SUM('MissFill 1'!U$2:U118)&gt;0.01,"",DateEnded_5Day!$A118)))))))</f>
        <v/>
      </c>
      <c r="W118" s="54" t="str">
        <f>IF($A118&lt;='All Results'!$B$4,"",IF(SUM('MissFill 1'!V$2:V118)=0,"",(IF('MissFill 1'!V118/SUM('MissFill 1'!V$2:V118)&gt;0.01,"",IF('MissFill 1'!V117/SUM('MissFill 1'!V$2:V118)&gt;0.01,"",IF('MissFill 1'!V116/SUM('MissFill 1'!V$2:V118)&gt;0.01,"",IF('MissFill 1'!V115/SUM('MissFill 1'!V$2:V118)&gt;0.01,"",DateEnded_5Day!$A118)))))))</f>
        <v/>
      </c>
      <c r="X118" s="54" t="str">
        <f>IF($A118&lt;='All Results'!$B$4,"",IF(SUM('MissFill 1'!W$2:W118)=0,"",(IF('MissFill 1'!W118/SUM('MissFill 1'!W$2:W118)&gt;0.01,"",IF('MissFill 1'!W117/SUM('MissFill 1'!W$2:W118)&gt;0.01,"",IF('MissFill 1'!W116/SUM('MissFill 1'!W$2:W118)&gt;0.01,"",IF('MissFill 1'!W115/SUM('MissFill 1'!W$2:W118)&gt;0.01,"",DateEnded_5Day!$A118)))))))</f>
        <v/>
      </c>
      <c r="Y118" s="54" t="str">
        <f>IF($A118&lt;='All Results'!$B$4,"",IF(SUM('MissFill 1'!X$2:X118)=0,"",(IF('MissFill 1'!X118/SUM('MissFill 1'!X$2:X118)&gt;0.01,"",IF('MissFill 1'!X117/SUM('MissFill 1'!X$2:X118)&gt;0.01,"",IF('MissFill 1'!X116/SUM('MissFill 1'!X$2:X118)&gt;0.01,"",IF('MissFill 1'!X115/SUM('MissFill 1'!X$2:X118)&gt;0.01,"",DateEnded_5Day!$A118)))))))</f>
        <v/>
      </c>
      <c r="Z118" s="54" t="str">
        <f>IF($A118&lt;='All Results'!$B$4,"",IF(SUM('MissFill 1'!Y$2:Y118)=0,"",(IF('MissFill 1'!Y118/SUM('MissFill 1'!Y$2:Y118)&gt;0.01,"",IF('MissFill 1'!Y117/SUM('MissFill 1'!Y$2:Y118)&gt;0.01,"",IF('MissFill 1'!Y116/SUM('MissFill 1'!Y$2:Y118)&gt;0.01,"",IF('MissFill 1'!Y115/SUM('MissFill 1'!Y$2:Y118)&gt;0.01,"",DateEnded_5Day!$A118)))))))</f>
        <v/>
      </c>
      <c r="AA118" s="54" t="str">
        <f>IF($A118&lt;='All Results'!$B$4,"",IF(SUM('MissFill 1'!Z$2:Z118)=0,"",(IF('MissFill 1'!Z118/SUM('MissFill 1'!Z$2:Z118)&gt;0.01,"",IF('MissFill 1'!Z117/SUM('MissFill 1'!Z$2:Z118)&gt;0.01,"",IF('MissFill 1'!Z116/SUM('MissFill 1'!Z$2:Z118)&gt;0.01,"",IF('MissFill 1'!Z115/SUM('MissFill 1'!Z$2:Z118)&gt;0.01,"",DateEnded_5Day!$A118)))))))</f>
        <v/>
      </c>
      <c r="AB118" s="54" t="str">
        <f>IF($A118&lt;='All Results'!$B$4,"",IF(SUM('MissFill 1'!AA$2:AA118)=0,"",(IF('MissFill 1'!AA118/SUM('MissFill 1'!AA$2:AA118)&gt;0.01,"",IF('MissFill 1'!AA117/SUM('MissFill 1'!AA$2:AA118)&gt;0.01,"",IF('MissFill 1'!AA116/SUM('MissFill 1'!AA$2:AA118)&gt;0.01,"",IF('MissFill 1'!AA115/SUM('MissFill 1'!AA$2:AA118)&gt;0.01,"",DateEnded_5Day!$A118)))))))</f>
        <v/>
      </c>
      <c r="AC118" s="54" t="str">
        <f>IF($A118&lt;='All Results'!$B$4,"",IF(SUM('MissFill 1'!AB$2:AB118)=0,"",(IF('MissFill 1'!AB118/SUM('MissFill 1'!AB$2:AB118)&gt;0.01,"",IF('MissFill 1'!AB117/SUM('MissFill 1'!AB$2:AB118)&gt;0.01,"",IF('MissFill 1'!AB116/SUM('MissFill 1'!AB$2:AB118)&gt;0.01,"",IF('MissFill 1'!AB115/SUM('MissFill 1'!AB$2:AB118)&gt;0.01,"",DateEnded_5Day!$A118)))))))</f>
        <v/>
      </c>
      <c r="AD118" s="54" t="str">
        <f>IF($A118&lt;='All Results'!$B$4,"",IF(SUM('MissFill 1'!AC$2:AC118)=0,"",(IF('MissFill 1'!AC118/SUM('MissFill 1'!AC$2:AC118)&gt;0.01,"",IF('MissFill 1'!AC117/SUM('MissFill 1'!AC$2:AC118)&gt;0.01,"",IF('MissFill 1'!AC116/SUM('MissFill 1'!AC$2:AC118)&gt;0.01,"",IF('MissFill 1'!AC115/SUM('MissFill 1'!AC$2:AC118)&gt;0.01,"",DateEnded_5Day!$A118)))))))</f>
        <v/>
      </c>
      <c r="AE118" s="54" t="str">
        <f>IF($A118&lt;='All Results'!$B$4,"",IF(SUM('MissFill 1'!AD$2:AD118)=0,"",(IF('MissFill 1'!AD118/SUM('MissFill 1'!AD$2:AD118)&gt;0.01,"",IF('MissFill 1'!AD117/SUM('MissFill 1'!AD$2:AD118)&gt;0.01,"",IF('MissFill 1'!AD116/SUM('MissFill 1'!AD$2:AD118)&gt;0.01,"",IF('MissFill 1'!AD115/SUM('MissFill 1'!AD$2:AD118)&gt;0.01,"",DateEnded_5Day!$A118)))))))</f>
        <v/>
      </c>
      <c r="AF118" s="54" t="str">
        <f>IF($A118&lt;='All Results'!$B$4,"",IF(SUM('MissFill 1'!AE$2:AE118)=0,"",(IF('MissFill 1'!AE118/SUM('MissFill 1'!AE$2:AE118)&gt;0.01,"",IF('MissFill 1'!AE117/SUM('MissFill 1'!AE$2:AE118)&gt;0.01,"",IF('MissFill 1'!AE116/SUM('MissFill 1'!AE$2:AE118)&gt;0.01,"",IF('MissFill 1'!AE115/SUM('MissFill 1'!AE$2:AE118)&gt;0.01,"",DateEnded_5Day!$A118)))))))</f>
        <v/>
      </c>
      <c r="AG118" s="54" t="str">
        <f>IF($A118&lt;='All Results'!$B$4,"",IF(SUM('MissFill 1'!AF$2:AF118)=0,"",(IF('MissFill 1'!AF118/SUM('MissFill 1'!AF$2:AF118)&gt;0.01,"",IF('MissFill 1'!AF117/SUM('MissFill 1'!AF$2:AF118)&gt;0.01,"",IF('MissFill 1'!AF116/SUM('MissFill 1'!AF$2:AF118)&gt;0.01,"",IF('MissFill 1'!AF115/SUM('MissFill 1'!AF$2:AF118)&gt;0.01,"",DateEnded_5Day!$A118)))))))</f>
        <v/>
      </c>
      <c r="AH118" s="54" t="str">
        <f>IF($A118&lt;='All Results'!$B$4,"",IF(SUM('MissFill 1'!AG$2:AG118)=0,"",(IF('MissFill 1'!AG118/SUM('MissFill 1'!AG$2:AG118)&gt;0.01,"",IF('MissFill 1'!AG117/SUM('MissFill 1'!AG$2:AG118)&gt;0.01,"",IF('MissFill 1'!AG116/SUM('MissFill 1'!AG$2:AG118)&gt;0.01,"",IF('MissFill 1'!AG115/SUM('MissFill 1'!AG$2:AG118)&gt;0.01,"",DateEnded_5Day!$A118)))))))</f>
        <v/>
      </c>
      <c r="AI118" s="54" t="str">
        <f>IF($A118&lt;='All Results'!$B$4,"",IF(SUM('MissFill 1'!AH$2:AH118)=0,"",(IF('MissFill 1'!AH118/SUM('MissFill 1'!AH$2:AH118)&gt;0.01,"",IF('MissFill 1'!AH117/SUM('MissFill 1'!AH$2:AH118)&gt;0.01,"",IF('MissFill 1'!AH116/SUM('MissFill 1'!AH$2:AH118)&gt;0.01,"",IF('MissFill 1'!AH115/SUM('MissFill 1'!AH$2:AH118)&gt;0.01,"",DateEnded_5Day!$A118)))))))</f>
        <v/>
      </c>
      <c r="AJ118" s="54" t="str">
        <f>IF($A118&lt;='All Results'!$B$4,"",IF(SUM('MissFill 1'!AI$2:AI118)=0,"",(IF('MissFill 1'!AI118/SUM('MissFill 1'!AI$2:AI118)&gt;0.01,"",IF('MissFill 1'!AI117/SUM('MissFill 1'!AI$2:AI118)&gt;0.01,"",IF('MissFill 1'!AI116/SUM('MissFill 1'!AI$2:AI118)&gt;0.01,"",IF('MissFill 1'!AI115/SUM('MissFill 1'!AI$2:AI118)&gt;0.01,"",DateEnded_5Day!$A118)))))))</f>
        <v/>
      </c>
      <c r="AK118" s="54" t="str">
        <f>IF($A118&lt;='All Results'!$B$4,"",IF(SUM('MissFill 1'!AJ$2:AJ118)=0,"",(IF('MissFill 1'!AJ118/SUM('MissFill 1'!AJ$2:AJ118)&gt;0.01,"",IF('MissFill 1'!AJ117/SUM('MissFill 1'!AJ$2:AJ118)&gt;0.01,"",IF('MissFill 1'!AJ116/SUM('MissFill 1'!AJ$2:AJ118)&gt;0.01,"",IF('MissFill 1'!AJ115/SUM('MissFill 1'!AJ$2:AJ118)&gt;0.01,"",DateEnded_5Day!$A118)))))))</f>
        <v/>
      </c>
      <c r="AL118" s="54" t="str">
        <f>IF($A118&lt;='All Results'!$B$4,"",IF(SUM('MissFill 1'!AK$2:AK118)=0,"",(IF('MissFill 1'!AK118/SUM('MissFill 1'!AK$2:AK118)&gt;0.01,"",IF('MissFill 1'!AK117/SUM('MissFill 1'!AK$2:AK118)&gt;0.01,"",IF('MissFill 1'!AK116/SUM('MissFill 1'!AK$2:AK118)&gt;0.01,"",IF('MissFill 1'!AK115/SUM('MissFill 1'!AK$2:AK118)&gt;0.01,"",DateEnded_5Day!$A118)))))))</f>
        <v/>
      </c>
      <c r="AM118" s="54" t="str">
        <f>IF($A118&lt;='All Results'!$B$4,"",IF(SUM('MissFill 1'!AL$2:AL118)=0,"",(IF('MissFill 1'!AL118/SUM('MissFill 1'!AL$2:AL118)&gt;0.01,"",IF('MissFill 1'!AL117/SUM('MissFill 1'!AL$2:AL118)&gt;0.01,"",IF('MissFill 1'!AL116/SUM('MissFill 1'!AL$2:AL118)&gt;0.01,"",IF('MissFill 1'!AL115/SUM('MissFill 1'!AL$2:AL118)&gt;0.01,"",DateEnded_5Day!$A118)))))))</f>
        <v/>
      </c>
      <c r="AN118" s="54" t="str">
        <f>IF($A118&lt;='All Results'!$B$4,"",IF(SUM('MissFill 1'!AM$2:AM118)=0,"",(IF('MissFill 1'!AM118/SUM('MissFill 1'!AM$2:AM118)&gt;0.01,"",IF('MissFill 1'!AM117/SUM('MissFill 1'!AM$2:AM118)&gt;0.01,"",IF('MissFill 1'!AM116/SUM('MissFill 1'!AM$2:AM118)&gt;0.01,"",IF('MissFill 1'!AM115/SUM('MissFill 1'!AM$2:AM118)&gt;0.01,"",DateEnded_5Day!$A118)))))))</f>
        <v/>
      </c>
      <c r="AO118" s="54" t="str">
        <f>IF($A118&lt;='All Results'!$B$4,"",IF(SUM('MissFill 1'!AN$2:AN118)=0,"",(IF('MissFill 1'!AN118/SUM('MissFill 1'!AN$2:AN118)&gt;0.01,"",IF('MissFill 1'!AN117/SUM('MissFill 1'!AN$2:AN118)&gt;0.01,"",IF('MissFill 1'!AN116/SUM('MissFill 1'!AN$2:AN118)&gt;0.01,"",IF('MissFill 1'!AN115/SUM('MissFill 1'!AN$2:AN118)&gt;0.01,"",DateEnded_5Day!$A118)))))))</f>
        <v/>
      </c>
      <c r="AP118" s="54" t="str">
        <f>IF($A118&lt;='All Results'!$B$4,"",IF(SUM('MissFill 1'!AO$2:AO118)=0,"",(IF('MissFill 1'!AO118/SUM('MissFill 1'!AO$2:AO118)&gt;0.01,"",IF('MissFill 1'!AO117/SUM('MissFill 1'!AO$2:AO118)&gt;0.01,"",IF('MissFill 1'!AO116/SUM('MissFill 1'!AO$2:AO118)&gt;0.01,"",IF('MissFill 1'!AO115/SUM('MissFill 1'!AO$2:AO118)&gt;0.01,"",DateEnded_5Day!$A118)))))))</f>
        <v/>
      </c>
      <c r="AQ118" s="54" t="str">
        <f>IF($A118&lt;='All Results'!$B$4,"",IF(SUM('MissFill 1'!AP$2:AP118)=0,"",(IF('MissFill 1'!AP118/SUM('MissFill 1'!AP$2:AP118)&gt;0.01,"",IF('MissFill 1'!AP117/SUM('MissFill 1'!AP$2:AP118)&gt;0.01,"",IF('MissFill 1'!AP116/SUM('MissFill 1'!AP$2:AP118)&gt;0.01,"",IF('MissFill 1'!AP115/SUM('MissFill 1'!AP$2:AP118)&gt;0.01,"",DateEnded_5Day!$A118)))))))</f>
        <v/>
      </c>
      <c r="AR118" s="54" t="str">
        <f>IF($A118&lt;='All Results'!$B$4,"",IF(SUM('MissFill 1'!AQ$2:AQ118)=0,"",(IF('MissFill 1'!AQ118/SUM('MissFill 1'!AQ$2:AQ118)&gt;0.01,"",IF('MissFill 1'!AQ117/SUM('MissFill 1'!AQ$2:AQ118)&gt;0.01,"",IF('MissFill 1'!AQ116/SUM('MissFill 1'!AQ$2:AQ118)&gt;0.01,"",IF('MissFill 1'!AQ115/SUM('MissFill 1'!AQ$2:AQ118)&gt;0.01,"",DateEnded_5Day!$A118)))))))</f>
        <v/>
      </c>
      <c r="AS118" s="54" t="str">
        <f>IF($A118&lt;='All Results'!$B$4,"",IF(SUM('MissFill 1'!AR$2:AR118)=0,"",(IF('MissFill 1'!AR118/SUM('MissFill 1'!AR$2:AR118)&gt;0.01,"",IF('MissFill 1'!AR117/SUM('MissFill 1'!AR$2:AR118)&gt;0.01,"",IF('MissFill 1'!AR116/SUM('MissFill 1'!AR$2:AR118)&gt;0.01,"",IF('MissFill 1'!AR115/SUM('MissFill 1'!AR$2:AR118)&gt;0.01,"",DateEnded_5Day!$A118)))))))</f>
        <v/>
      </c>
      <c r="AT118" s="54" t="str">
        <f>IF($A118&lt;='All Results'!$B$4,"",IF(SUM('MissFill 1'!AS$2:AS118)=0,"",(IF('MissFill 1'!AS118/SUM('MissFill 1'!AS$2:AS118)&gt;0.01,"",IF('MissFill 1'!AS117/SUM('MissFill 1'!AS$2:AS118)&gt;0.01,"",IF('MissFill 1'!AS116/SUM('MissFill 1'!AS$2:AS118)&gt;0.01,"",IF('MissFill 1'!AS115/SUM('MissFill 1'!AS$2:AS118)&gt;0.01,"",DateEnded_5Day!$A118)))))))</f>
        <v/>
      </c>
      <c r="AU118" s="54" t="str">
        <f>IF($A118&lt;='All Results'!$B$4,"",IF(SUM('MissFill 1'!AT$2:AT118)=0,"",(IF('MissFill 1'!AT118/SUM('MissFill 1'!AT$2:AT118)&gt;0.01,"",IF('MissFill 1'!AT117/SUM('MissFill 1'!AT$2:AT118)&gt;0.01,"",IF('MissFill 1'!AT116/SUM('MissFill 1'!AT$2:AT118)&gt;0.01,"",IF('MissFill 1'!AT115/SUM('MissFill 1'!AT$2:AT118)&gt;0.01,"",DateEnded_5Day!$A118)))))))</f>
        <v/>
      </c>
      <c r="AV118" s="54" t="str">
        <f>IF($A118&lt;='All Results'!$B$4,"",IF(SUM('MissFill 1'!AU$2:AU118)=0,"",(IF('MissFill 1'!AU118/SUM('MissFill 1'!AU$2:AU118)&gt;0.01,"",IF('MissFill 1'!AU117/SUM('MissFill 1'!AU$2:AU118)&gt;0.01,"",IF('MissFill 1'!AU116/SUM('MissFill 1'!AU$2:AU118)&gt;0.01,"",IF('MissFill 1'!AU115/SUM('MissFill 1'!AU$2:AU118)&gt;0.01,"",DateEnded_5Day!$A118)))))))</f>
        <v/>
      </c>
      <c r="AW118" s="54" t="str">
        <f>IF($A118&lt;='All Results'!$B$4,"",IF(SUM('MissFill 1'!AV$2:AV118)=0,"",(IF('MissFill 1'!AV118/SUM('MissFill 1'!AV$2:AV118)&gt;0.01,"",IF('MissFill 1'!AV117/SUM('MissFill 1'!AV$2:AV118)&gt;0.01,"",IF('MissFill 1'!AV116/SUM('MissFill 1'!AV$2:AV118)&gt;0.01,"",IF('MissFill 1'!AV115/SUM('MissFill 1'!AV$2:AV118)&gt;0.01,"",DateEnded_5Day!$A118)))))))</f>
        <v/>
      </c>
      <c r="AX118" s="54" t="str">
        <f>IF($A118&lt;='All Results'!$B$4,"",IF(SUM('MissFill 1'!AW$2:AW118)=0,"",(IF('MissFill 1'!AW118/SUM('MissFill 1'!AW$2:AW118)&gt;0.01,"",IF('MissFill 1'!AW117/SUM('MissFill 1'!AW$2:AW118)&gt;0.01,"",IF('MissFill 1'!AW116/SUM('MissFill 1'!AW$2:AW118)&gt;0.01,"",IF('MissFill 1'!AW115/SUM('MissFill 1'!AW$2:AW118)&gt;0.01,"",DateEnded_5Day!$A118)))))))</f>
        <v/>
      </c>
    </row>
    <row r="119" spans="1:50" x14ac:dyDescent="0.25">
      <c r="A119" s="41">
        <v>44464</v>
      </c>
      <c r="B119" s="52">
        <v>268</v>
      </c>
      <c r="C119" s="54" t="str">
        <f>IF($A119&lt;='All Results'!$B$4,"",IF(SUM('MissFill 1'!B$2:B119)=0,"",(IF('MissFill 1'!B119/SUM('MissFill 1'!B$2:B119)&gt;0.01,"",IF('MissFill 1'!B118/SUM('MissFill 1'!B$2:B119)&gt;0.01,"",IF('MissFill 1'!B117/SUM('MissFill 1'!B$2:B119)&gt;0.01,"",IF('MissFill 1'!B116/SUM('MissFill 1'!B$2:B119)&gt;0.01,"",DateEnded_5Day!$A119)))))))</f>
        <v/>
      </c>
      <c r="D119" s="54" t="str">
        <f>IF($A119&lt;='All Results'!$B$4,"",IF(SUM('MissFill 1'!C$2:C119)=0,"",(IF('MissFill 1'!C119/SUM('MissFill 1'!C$2:C119)&gt;0.01,"",IF('MissFill 1'!C118/SUM('MissFill 1'!C$2:C119)&gt;0.01,"",IF('MissFill 1'!C117/SUM('MissFill 1'!C$2:C119)&gt;0.01,"",IF('MissFill 1'!C116/SUM('MissFill 1'!C$2:C119)&gt;0.01,"",DateEnded_5Day!$A119)))))))</f>
        <v/>
      </c>
      <c r="E119" s="54" t="str">
        <f>IF($A119&lt;='All Results'!$B$4,"",IF(SUM('MissFill 1'!D$2:D119)=0,"",(IF('MissFill 1'!D119/SUM('MissFill 1'!D$2:D119)&gt;0.01,"",IF('MissFill 1'!D118/SUM('MissFill 1'!D$2:D119)&gt;0.01,"",IF('MissFill 1'!D117/SUM('MissFill 1'!D$2:D119)&gt;0.01,"",IF('MissFill 1'!D116/SUM('MissFill 1'!D$2:D119)&gt;0.01,"",DateEnded_5Day!$A119)))))))</f>
        <v/>
      </c>
      <c r="F119" s="54" t="str">
        <f>IF($A119&lt;='All Results'!$B$4,"",IF(SUM('MissFill 1'!E$2:E119)=0,"",(IF('MissFill 1'!E119/SUM('MissFill 1'!E$2:E119)&gt;0.01,"",IF('MissFill 1'!E118/SUM('MissFill 1'!E$2:E119)&gt;0.01,"",IF('MissFill 1'!E117/SUM('MissFill 1'!E$2:E119)&gt;0.01,"",IF('MissFill 1'!E116/SUM('MissFill 1'!E$2:E119)&gt;0.01,"",DateEnded_5Day!$A119)))))))</f>
        <v/>
      </c>
      <c r="G119" s="54" t="str">
        <f>IF($A119&lt;='All Results'!$B$4,"",IF(SUM('MissFill 1'!F$2:F119)=0,"",(IF('MissFill 1'!F119/SUM('MissFill 1'!F$2:F119)&gt;0.01,"",IF('MissFill 1'!F118/SUM('MissFill 1'!F$2:F119)&gt;0.01,"",IF('MissFill 1'!F117/SUM('MissFill 1'!F$2:F119)&gt;0.01,"",IF('MissFill 1'!F116/SUM('MissFill 1'!F$2:F119)&gt;0.01,"",DateEnded_5Day!$A119)))))))</f>
        <v/>
      </c>
      <c r="H119" s="54" t="str">
        <f>IF($A119&lt;='All Results'!$B$4,"",IF(SUM('MissFill 1'!G$2:G119)=0,"",(IF('MissFill 1'!G119/SUM('MissFill 1'!G$2:G119)&gt;0.01,"",IF('MissFill 1'!G118/SUM('MissFill 1'!G$2:G119)&gt;0.01,"",IF('MissFill 1'!G117/SUM('MissFill 1'!G$2:G119)&gt;0.01,"",IF('MissFill 1'!G116/SUM('MissFill 1'!G$2:G119)&gt;0.01,"",DateEnded_5Day!$A119)))))))</f>
        <v/>
      </c>
      <c r="I119" s="54" t="str">
        <f>IF($A119&lt;='All Results'!$B$4,"",IF(SUM('MissFill 1'!H$2:H119)=0,"",(IF('MissFill 1'!H119/SUM('MissFill 1'!H$2:H119)&gt;0.01,"",IF('MissFill 1'!H118/SUM('MissFill 1'!H$2:H119)&gt;0.01,"",IF('MissFill 1'!H117/SUM('MissFill 1'!H$2:H119)&gt;0.01,"",IF('MissFill 1'!H116/SUM('MissFill 1'!H$2:H119)&gt;0.01,"",DateEnded_5Day!$A119)))))))</f>
        <v/>
      </c>
      <c r="J119" s="54" t="str">
        <f>IF($A119&lt;='All Results'!$B$4,"",IF(SUM('MissFill 1'!I$2:I119)=0,"",(IF('MissFill 1'!I119/SUM('MissFill 1'!I$2:I119)&gt;0.01,"",IF('MissFill 1'!I118/SUM('MissFill 1'!I$2:I119)&gt;0.01,"",IF('MissFill 1'!I117/SUM('MissFill 1'!I$2:I119)&gt;0.01,"",IF('MissFill 1'!I116/SUM('MissFill 1'!I$2:I119)&gt;0.01,"",DateEnded_5Day!$A119)))))))</f>
        <v/>
      </c>
      <c r="K119" s="54" t="str">
        <f>IF($A119&lt;='All Results'!$B$4,"",IF(SUM('MissFill 1'!J$2:J119)=0,"",(IF('MissFill 1'!J119/SUM('MissFill 1'!J$2:J119)&gt;0.01,"",IF('MissFill 1'!J118/SUM('MissFill 1'!J$2:J119)&gt;0.01,"",IF('MissFill 1'!J117/SUM('MissFill 1'!J$2:J119)&gt;0.01,"",IF('MissFill 1'!J116/SUM('MissFill 1'!J$2:J119)&gt;0.01,"",DateEnded_5Day!$A119)))))))</f>
        <v/>
      </c>
      <c r="L119" s="54" t="str">
        <f>IF($A119&lt;='All Results'!$B$4,"",IF(SUM('MissFill 1'!K$2:K119)=0,"",(IF('MissFill 1'!K119/SUM('MissFill 1'!K$2:K119)&gt;0.01,"",IF('MissFill 1'!K118/SUM('MissFill 1'!K$2:K119)&gt;0.01,"",IF('MissFill 1'!K117/SUM('MissFill 1'!K$2:K119)&gt;0.01,"",IF('MissFill 1'!K116/SUM('MissFill 1'!K$2:K119)&gt;0.01,"",DateEnded_5Day!$A119)))))))</f>
        <v/>
      </c>
      <c r="M119" s="54" t="str">
        <f>IF($A119&lt;='All Results'!$B$4,"",IF(SUM('MissFill 1'!L$2:L119)=0,"",(IF('MissFill 1'!L119/SUM('MissFill 1'!L$2:L119)&gt;0.01,"",IF('MissFill 1'!L118/SUM('MissFill 1'!L$2:L119)&gt;0.01,"",IF('MissFill 1'!L117/SUM('MissFill 1'!L$2:L119)&gt;0.01,"",IF('MissFill 1'!L116/SUM('MissFill 1'!L$2:L119)&gt;0.01,"",DateEnded_5Day!$A119)))))))</f>
        <v/>
      </c>
      <c r="N119" s="54" t="str">
        <f>IF($A119&lt;='All Results'!$B$4,"",IF(SUM('MissFill 1'!M$2:M119)=0,"",(IF('MissFill 1'!M119/SUM('MissFill 1'!M$2:M119)&gt;0.01,"",IF('MissFill 1'!M118/SUM('MissFill 1'!M$2:M119)&gt;0.01,"",IF('MissFill 1'!M117/SUM('MissFill 1'!M$2:M119)&gt;0.01,"",IF('MissFill 1'!M116/SUM('MissFill 1'!M$2:M119)&gt;0.01,"",DateEnded_5Day!$A119)))))))</f>
        <v/>
      </c>
      <c r="O119" s="54" t="str">
        <f>IF($A119&lt;='All Results'!$B$4,"",IF(SUM('MissFill 1'!N$2:N119)=0,"",(IF('MissFill 1'!N119/SUM('MissFill 1'!N$2:N119)&gt;0.01,"",IF('MissFill 1'!N118/SUM('MissFill 1'!N$2:N119)&gt;0.01,"",IF('MissFill 1'!N117/SUM('MissFill 1'!N$2:N119)&gt;0.01,"",IF('MissFill 1'!N116/SUM('MissFill 1'!N$2:N119)&gt;0.01,"",DateEnded_5Day!$A119)))))))</f>
        <v/>
      </c>
      <c r="P119" s="54" t="str">
        <f>IF($A119&lt;='All Results'!$B$4,"",IF(SUM('MissFill 1'!O$2:O119)=0,"",(IF('MissFill 1'!O119/SUM('MissFill 1'!O$2:O119)&gt;0.01,"",IF('MissFill 1'!O118/SUM('MissFill 1'!O$2:O119)&gt;0.01,"",IF('MissFill 1'!O117/SUM('MissFill 1'!O$2:O119)&gt;0.01,"",IF('MissFill 1'!O116/SUM('MissFill 1'!O$2:O119)&gt;0.01,"",DateEnded_5Day!$A119)))))))</f>
        <v/>
      </c>
      <c r="Q119" s="54" t="str">
        <f>IF($A119&lt;='All Results'!$B$4,"",IF(SUM('MissFill 1'!P$2:P119)=0,"",(IF('MissFill 1'!P119/SUM('MissFill 1'!P$2:P119)&gt;0.01,"",IF('MissFill 1'!P118/SUM('MissFill 1'!P$2:P119)&gt;0.01,"",IF('MissFill 1'!P117/SUM('MissFill 1'!P$2:P119)&gt;0.01,"",IF('MissFill 1'!P116/SUM('MissFill 1'!P$2:P119)&gt;0.01,"",DateEnded_5Day!$A119)))))))</f>
        <v/>
      </c>
      <c r="R119" s="54" t="str">
        <f>IF($A119&lt;='All Results'!$B$4,"",IF(SUM('MissFill 1'!Q$2:Q119)=0,"",(IF('MissFill 1'!Q119/SUM('MissFill 1'!Q$2:Q119)&gt;0.01,"",IF('MissFill 1'!Q118/SUM('MissFill 1'!Q$2:Q119)&gt;0.01,"",IF('MissFill 1'!Q117/SUM('MissFill 1'!Q$2:Q119)&gt;0.01,"",IF('MissFill 1'!Q116/SUM('MissFill 1'!Q$2:Q119)&gt;0.01,"",DateEnded_5Day!$A119)))))))</f>
        <v/>
      </c>
      <c r="S119" s="54" t="str">
        <f>IF($A119&lt;='All Results'!$B$4,"",IF(SUM('MissFill 1'!R$2:R119)=0,"",(IF('MissFill 1'!R119/SUM('MissFill 1'!R$2:R119)&gt;0.01,"",IF('MissFill 1'!R118/SUM('MissFill 1'!R$2:R119)&gt;0.01,"",IF('MissFill 1'!R117/SUM('MissFill 1'!R$2:R119)&gt;0.01,"",IF('MissFill 1'!R116/SUM('MissFill 1'!R$2:R119)&gt;0.01,"",DateEnded_5Day!$A119)))))))</f>
        <v/>
      </c>
      <c r="T119" s="54" t="str">
        <f>IF($A119&lt;='All Results'!$B$4,"",IF(SUM('MissFill 1'!S$2:S119)=0,"",(IF('MissFill 1'!S119/SUM('MissFill 1'!S$2:S119)&gt;0.01,"",IF('MissFill 1'!S118/SUM('MissFill 1'!S$2:S119)&gt;0.01,"",IF('MissFill 1'!S117/SUM('MissFill 1'!S$2:S119)&gt;0.01,"",IF('MissFill 1'!S116/SUM('MissFill 1'!S$2:S119)&gt;0.01,"",DateEnded_5Day!$A119)))))))</f>
        <v/>
      </c>
      <c r="U119" s="54" t="str">
        <f>IF($A119&lt;='All Results'!$B$4,"",IF(SUM('MissFill 1'!T$2:T119)=0,"",(IF('MissFill 1'!T119/SUM('MissFill 1'!T$2:T119)&gt;0.01,"",IF('MissFill 1'!T118/SUM('MissFill 1'!T$2:T119)&gt;0.01,"",IF('MissFill 1'!T117/SUM('MissFill 1'!T$2:T119)&gt;0.01,"",IF('MissFill 1'!T116/SUM('MissFill 1'!T$2:T119)&gt;0.01,"",DateEnded_5Day!$A119)))))))</f>
        <v/>
      </c>
      <c r="V119" s="54" t="str">
        <f>IF($A119&lt;='All Results'!$B$4,"",IF(SUM('MissFill 1'!U$2:U119)=0,"",(IF('MissFill 1'!U119/SUM('MissFill 1'!U$2:U119)&gt;0.01,"",IF('MissFill 1'!U118/SUM('MissFill 1'!U$2:U119)&gt;0.01,"",IF('MissFill 1'!U117/SUM('MissFill 1'!U$2:U119)&gt;0.01,"",IF('MissFill 1'!U116/SUM('MissFill 1'!U$2:U119)&gt;0.01,"",DateEnded_5Day!$A119)))))))</f>
        <v/>
      </c>
      <c r="W119" s="54" t="str">
        <f>IF($A119&lt;='All Results'!$B$4,"",IF(SUM('MissFill 1'!V$2:V119)=0,"",(IF('MissFill 1'!V119/SUM('MissFill 1'!V$2:V119)&gt;0.01,"",IF('MissFill 1'!V118/SUM('MissFill 1'!V$2:V119)&gt;0.01,"",IF('MissFill 1'!V117/SUM('MissFill 1'!V$2:V119)&gt;0.01,"",IF('MissFill 1'!V116/SUM('MissFill 1'!V$2:V119)&gt;0.01,"",DateEnded_5Day!$A119)))))))</f>
        <v/>
      </c>
      <c r="X119" s="54" t="str">
        <f>IF($A119&lt;='All Results'!$B$4,"",IF(SUM('MissFill 1'!W$2:W119)=0,"",(IF('MissFill 1'!W119/SUM('MissFill 1'!W$2:W119)&gt;0.01,"",IF('MissFill 1'!W118/SUM('MissFill 1'!W$2:W119)&gt;0.01,"",IF('MissFill 1'!W117/SUM('MissFill 1'!W$2:W119)&gt;0.01,"",IF('MissFill 1'!W116/SUM('MissFill 1'!W$2:W119)&gt;0.01,"",DateEnded_5Day!$A119)))))))</f>
        <v/>
      </c>
      <c r="Y119" s="54" t="str">
        <f>IF($A119&lt;='All Results'!$B$4,"",IF(SUM('MissFill 1'!X$2:X119)=0,"",(IF('MissFill 1'!X119/SUM('MissFill 1'!X$2:X119)&gt;0.01,"",IF('MissFill 1'!X118/SUM('MissFill 1'!X$2:X119)&gt;0.01,"",IF('MissFill 1'!X117/SUM('MissFill 1'!X$2:X119)&gt;0.01,"",IF('MissFill 1'!X116/SUM('MissFill 1'!X$2:X119)&gt;0.01,"",DateEnded_5Day!$A119)))))))</f>
        <v/>
      </c>
      <c r="Z119" s="54" t="str">
        <f>IF($A119&lt;='All Results'!$B$4,"",IF(SUM('MissFill 1'!Y$2:Y119)=0,"",(IF('MissFill 1'!Y119/SUM('MissFill 1'!Y$2:Y119)&gt;0.01,"",IF('MissFill 1'!Y118/SUM('MissFill 1'!Y$2:Y119)&gt;0.01,"",IF('MissFill 1'!Y117/SUM('MissFill 1'!Y$2:Y119)&gt;0.01,"",IF('MissFill 1'!Y116/SUM('MissFill 1'!Y$2:Y119)&gt;0.01,"",DateEnded_5Day!$A119)))))))</f>
        <v/>
      </c>
      <c r="AA119" s="54" t="str">
        <f>IF($A119&lt;='All Results'!$B$4,"",IF(SUM('MissFill 1'!Z$2:Z119)=0,"",(IF('MissFill 1'!Z119/SUM('MissFill 1'!Z$2:Z119)&gt;0.01,"",IF('MissFill 1'!Z118/SUM('MissFill 1'!Z$2:Z119)&gt;0.01,"",IF('MissFill 1'!Z117/SUM('MissFill 1'!Z$2:Z119)&gt;0.01,"",IF('MissFill 1'!Z116/SUM('MissFill 1'!Z$2:Z119)&gt;0.01,"",DateEnded_5Day!$A119)))))))</f>
        <v/>
      </c>
      <c r="AB119" s="54" t="str">
        <f>IF($A119&lt;='All Results'!$B$4,"",IF(SUM('MissFill 1'!AA$2:AA119)=0,"",(IF('MissFill 1'!AA119/SUM('MissFill 1'!AA$2:AA119)&gt;0.01,"",IF('MissFill 1'!AA118/SUM('MissFill 1'!AA$2:AA119)&gt;0.01,"",IF('MissFill 1'!AA117/SUM('MissFill 1'!AA$2:AA119)&gt;0.01,"",IF('MissFill 1'!AA116/SUM('MissFill 1'!AA$2:AA119)&gt;0.01,"",DateEnded_5Day!$A119)))))))</f>
        <v/>
      </c>
      <c r="AC119" s="54" t="str">
        <f>IF($A119&lt;='All Results'!$B$4,"",IF(SUM('MissFill 1'!AB$2:AB119)=0,"",(IF('MissFill 1'!AB119/SUM('MissFill 1'!AB$2:AB119)&gt;0.01,"",IF('MissFill 1'!AB118/SUM('MissFill 1'!AB$2:AB119)&gt;0.01,"",IF('MissFill 1'!AB117/SUM('MissFill 1'!AB$2:AB119)&gt;0.01,"",IF('MissFill 1'!AB116/SUM('MissFill 1'!AB$2:AB119)&gt;0.01,"",DateEnded_5Day!$A119)))))))</f>
        <v/>
      </c>
      <c r="AD119" s="54" t="str">
        <f>IF($A119&lt;='All Results'!$B$4,"",IF(SUM('MissFill 1'!AC$2:AC119)=0,"",(IF('MissFill 1'!AC119/SUM('MissFill 1'!AC$2:AC119)&gt;0.01,"",IF('MissFill 1'!AC118/SUM('MissFill 1'!AC$2:AC119)&gt;0.01,"",IF('MissFill 1'!AC117/SUM('MissFill 1'!AC$2:AC119)&gt;0.01,"",IF('MissFill 1'!AC116/SUM('MissFill 1'!AC$2:AC119)&gt;0.01,"",DateEnded_5Day!$A119)))))))</f>
        <v/>
      </c>
      <c r="AE119" s="54" t="str">
        <f>IF($A119&lt;='All Results'!$B$4,"",IF(SUM('MissFill 1'!AD$2:AD119)=0,"",(IF('MissFill 1'!AD119/SUM('MissFill 1'!AD$2:AD119)&gt;0.01,"",IF('MissFill 1'!AD118/SUM('MissFill 1'!AD$2:AD119)&gt;0.01,"",IF('MissFill 1'!AD117/SUM('MissFill 1'!AD$2:AD119)&gt;0.01,"",IF('MissFill 1'!AD116/SUM('MissFill 1'!AD$2:AD119)&gt;0.01,"",DateEnded_5Day!$A119)))))))</f>
        <v/>
      </c>
      <c r="AF119" s="54" t="str">
        <f>IF($A119&lt;='All Results'!$B$4,"",IF(SUM('MissFill 1'!AE$2:AE119)=0,"",(IF('MissFill 1'!AE119/SUM('MissFill 1'!AE$2:AE119)&gt;0.01,"",IF('MissFill 1'!AE118/SUM('MissFill 1'!AE$2:AE119)&gt;0.01,"",IF('MissFill 1'!AE117/SUM('MissFill 1'!AE$2:AE119)&gt;0.01,"",IF('MissFill 1'!AE116/SUM('MissFill 1'!AE$2:AE119)&gt;0.01,"",DateEnded_5Day!$A119)))))))</f>
        <v/>
      </c>
      <c r="AG119" s="54" t="str">
        <f>IF($A119&lt;='All Results'!$B$4,"",IF(SUM('MissFill 1'!AF$2:AF119)=0,"",(IF('MissFill 1'!AF119/SUM('MissFill 1'!AF$2:AF119)&gt;0.01,"",IF('MissFill 1'!AF118/SUM('MissFill 1'!AF$2:AF119)&gt;0.01,"",IF('MissFill 1'!AF117/SUM('MissFill 1'!AF$2:AF119)&gt;0.01,"",IF('MissFill 1'!AF116/SUM('MissFill 1'!AF$2:AF119)&gt;0.01,"",DateEnded_5Day!$A119)))))))</f>
        <v/>
      </c>
      <c r="AH119" s="54" t="str">
        <f>IF($A119&lt;='All Results'!$B$4,"",IF(SUM('MissFill 1'!AG$2:AG119)=0,"",(IF('MissFill 1'!AG119/SUM('MissFill 1'!AG$2:AG119)&gt;0.01,"",IF('MissFill 1'!AG118/SUM('MissFill 1'!AG$2:AG119)&gt;0.01,"",IF('MissFill 1'!AG117/SUM('MissFill 1'!AG$2:AG119)&gt;0.01,"",IF('MissFill 1'!AG116/SUM('MissFill 1'!AG$2:AG119)&gt;0.01,"",DateEnded_5Day!$A119)))))))</f>
        <v/>
      </c>
      <c r="AI119" s="54" t="str">
        <f>IF($A119&lt;='All Results'!$B$4,"",IF(SUM('MissFill 1'!AH$2:AH119)=0,"",(IF('MissFill 1'!AH119/SUM('MissFill 1'!AH$2:AH119)&gt;0.01,"",IF('MissFill 1'!AH118/SUM('MissFill 1'!AH$2:AH119)&gt;0.01,"",IF('MissFill 1'!AH117/SUM('MissFill 1'!AH$2:AH119)&gt;0.01,"",IF('MissFill 1'!AH116/SUM('MissFill 1'!AH$2:AH119)&gt;0.01,"",DateEnded_5Day!$A119)))))))</f>
        <v/>
      </c>
      <c r="AJ119" s="54" t="str">
        <f>IF($A119&lt;='All Results'!$B$4,"",IF(SUM('MissFill 1'!AI$2:AI119)=0,"",(IF('MissFill 1'!AI119/SUM('MissFill 1'!AI$2:AI119)&gt;0.01,"",IF('MissFill 1'!AI118/SUM('MissFill 1'!AI$2:AI119)&gt;0.01,"",IF('MissFill 1'!AI117/SUM('MissFill 1'!AI$2:AI119)&gt;0.01,"",IF('MissFill 1'!AI116/SUM('MissFill 1'!AI$2:AI119)&gt;0.01,"",DateEnded_5Day!$A119)))))))</f>
        <v/>
      </c>
      <c r="AK119" s="54" t="str">
        <f>IF($A119&lt;='All Results'!$B$4,"",IF(SUM('MissFill 1'!AJ$2:AJ119)=0,"",(IF('MissFill 1'!AJ119/SUM('MissFill 1'!AJ$2:AJ119)&gt;0.01,"",IF('MissFill 1'!AJ118/SUM('MissFill 1'!AJ$2:AJ119)&gt;0.01,"",IF('MissFill 1'!AJ117/SUM('MissFill 1'!AJ$2:AJ119)&gt;0.01,"",IF('MissFill 1'!AJ116/SUM('MissFill 1'!AJ$2:AJ119)&gt;0.01,"",DateEnded_5Day!$A119)))))))</f>
        <v/>
      </c>
      <c r="AL119" s="54" t="str">
        <f>IF($A119&lt;='All Results'!$B$4,"",IF(SUM('MissFill 1'!AK$2:AK119)=0,"",(IF('MissFill 1'!AK119/SUM('MissFill 1'!AK$2:AK119)&gt;0.01,"",IF('MissFill 1'!AK118/SUM('MissFill 1'!AK$2:AK119)&gt;0.01,"",IF('MissFill 1'!AK117/SUM('MissFill 1'!AK$2:AK119)&gt;0.01,"",IF('MissFill 1'!AK116/SUM('MissFill 1'!AK$2:AK119)&gt;0.01,"",DateEnded_5Day!$A119)))))))</f>
        <v/>
      </c>
      <c r="AM119" s="54" t="str">
        <f>IF($A119&lt;='All Results'!$B$4,"",IF(SUM('MissFill 1'!AL$2:AL119)=0,"",(IF('MissFill 1'!AL119/SUM('MissFill 1'!AL$2:AL119)&gt;0.01,"",IF('MissFill 1'!AL118/SUM('MissFill 1'!AL$2:AL119)&gt;0.01,"",IF('MissFill 1'!AL117/SUM('MissFill 1'!AL$2:AL119)&gt;0.01,"",IF('MissFill 1'!AL116/SUM('MissFill 1'!AL$2:AL119)&gt;0.01,"",DateEnded_5Day!$A119)))))))</f>
        <v/>
      </c>
      <c r="AN119" s="54" t="str">
        <f>IF($A119&lt;='All Results'!$B$4,"",IF(SUM('MissFill 1'!AM$2:AM119)=0,"",(IF('MissFill 1'!AM119/SUM('MissFill 1'!AM$2:AM119)&gt;0.01,"",IF('MissFill 1'!AM118/SUM('MissFill 1'!AM$2:AM119)&gt;0.01,"",IF('MissFill 1'!AM117/SUM('MissFill 1'!AM$2:AM119)&gt;0.01,"",IF('MissFill 1'!AM116/SUM('MissFill 1'!AM$2:AM119)&gt;0.01,"",DateEnded_5Day!$A119)))))))</f>
        <v/>
      </c>
      <c r="AO119" s="54" t="str">
        <f>IF($A119&lt;='All Results'!$B$4,"",IF(SUM('MissFill 1'!AN$2:AN119)=0,"",(IF('MissFill 1'!AN119/SUM('MissFill 1'!AN$2:AN119)&gt;0.01,"",IF('MissFill 1'!AN118/SUM('MissFill 1'!AN$2:AN119)&gt;0.01,"",IF('MissFill 1'!AN117/SUM('MissFill 1'!AN$2:AN119)&gt;0.01,"",IF('MissFill 1'!AN116/SUM('MissFill 1'!AN$2:AN119)&gt;0.01,"",DateEnded_5Day!$A119)))))))</f>
        <v/>
      </c>
      <c r="AP119" s="54" t="str">
        <f>IF($A119&lt;='All Results'!$B$4,"",IF(SUM('MissFill 1'!AO$2:AO119)=0,"",(IF('MissFill 1'!AO119/SUM('MissFill 1'!AO$2:AO119)&gt;0.01,"",IF('MissFill 1'!AO118/SUM('MissFill 1'!AO$2:AO119)&gt;0.01,"",IF('MissFill 1'!AO117/SUM('MissFill 1'!AO$2:AO119)&gt;0.01,"",IF('MissFill 1'!AO116/SUM('MissFill 1'!AO$2:AO119)&gt;0.01,"",DateEnded_5Day!$A119)))))))</f>
        <v/>
      </c>
      <c r="AQ119" s="54" t="str">
        <f>IF($A119&lt;='All Results'!$B$4,"",IF(SUM('MissFill 1'!AP$2:AP119)=0,"",(IF('MissFill 1'!AP119/SUM('MissFill 1'!AP$2:AP119)&gt;0.01,"",IF('MissFill 1'!AP118/SUM('MissFill 1'!AP$2:AP119)&gt;0.01,"",IF('MissFill 1'!AP117/SUM('MissFill 1'!AP$2:AP119)&gt;0.01,"",IF('MissFill 1'!AP116/SUM('MissFill 1'!AP$2:AP119)&gt;0.01,"",DateEnded_5Day!$A119)))))))</f>
        <v/>
      </c>
      <c r="AR119" s="54" t="str">
        <f>IF($A119&lt;='All Results'!$B$4,"",IF(SUM('MissFill 1'!AQ$2:AQ119)=0,"",(IF('MissFill 1'!AQ119/SUM('MissFill 1'!AQ$2:AQ119)&gt;0.01,"",IF('MissFill 1'!AQ118/SUM('MissFill 1'!AQ$2:AQ119)&gt;0.01,"",IF('MissFill 1'!AQ117/SUM('MissFill 1'!AQ$2:AQ119)&gt;0.01,"",IF('MissFill 1'!AQ116/SUM('MissFill 1'!AQ$2:AQ119)&gt;0.01,"",DateEnded_5Day!$A119)))))))</f>
        <v/>
      </c>
      <c r="AS119" s="54" t="str">
        <f>IF($A119&lt;='All Results'!$B$4,"",IF(SUM('MissFill 1'!AR$2:AR119)=0,"",(IF('MissFill 1'!AR119/SUM('MissFill 1'!AR$2:AR119)&gt;0.01,"",IF('MissFill 1'!AR118/SUM('MissFill 1'!AR$2:AR119)&gt;0.01,"",IF('MissFill 1'!AR117/SUM('MissFill 1'!AR$2:AR119)&gt;0.01,"",IF('MissFill 1'!AR116/SUM('MissFill 1'!AR$2:AR119)&gt;0.01,"",DateEnded_5Day!$A119)))))))</f>
        <v/>
      </c>
      <c r="AT119" s="54" t="str">
        <f>IF($A119&lt;='All Results'!$B$4,"",IF(SUM('MissFill 1'!AS$2:AS119)=0,"",(IF('MissFill 1'!AS119/SUM('MissFill 1'!AS$2:AS119)&gt;0.01,"",IF('MissFill 1'!AS118/SUM('MissFill 1'!AS$2:AS119)&gt;0.01,"",IF('MissFill 1'!AS117/SUM('MissFill 1'!AS$2:AS119)&gt;0.01,"",IF('MissFill 1'!AS116/SUM('MissFill 1'!AS$2:AS119)&gt;0.01,"",DateEnded_5Day!$A119)))))))</f>
        <v/>
      </c>
      <c r="AU119" s="54" t="str">
        <f>IF($A119&lt;='All Results'!$B$4,"",IF(SUM('MissFill 1'!AT$2:AT119)=0,"",(IF('MissFill 1'!AT119/SUM('MissFill 1'!AT$2:AT119)&gt;0.01,"",IF('MissFill 1'!AT118/SUM('MissFill 1'!AT$2:AT119)&gt;0.01,"",IF('MissFill 1'!AT117/SUM('MissFill 1'!AT$2:AT119)&gt;0.01,"",IF('MissFill 1'!AT116/SUM('MissFill 1'!AT$2:AT119)&gt;0.01,"",DateEnded_5Day!$A119)))))))</f>
        <v/>
      </c>
      <c r="AV119" s="54" t="str">
        <f>IF($A119&lt;='All Results'!$B$4,"",IF(SUM('MissFill 1'!AU$2:AU119)=0,"",(IF('MissFill 1'!AU119/SUM('MissFill 1'!AU$2:AU119)&gt;0.01,"",IF('MissFill 1'!AU118/SUM('MissFill 1'!AU$2:AU119)&gt;0.01,"",IF('MissFill 1'!AU117/SUM('MissFill 1'!AU$2:AU119)&gt;0.01,"",IF('MissFill 1'!AU116/SUM('MissFill 1'!AU$2:AU119)&gt;0.01,"",DateEnded_5Day!$A119)))))))</f>
        <v/>
      </c>
      <c r="AW119" s="54" t="str">
        <f>IF($A119&lt;='All Results'!$B$4,"",IF(SUM('MissFill 1'!AV$2:AV119)=0,"",(IF('MissFill 1'!AV119/SUM('MissFill 1'!AV$2:AV119)&gt;0.01,"",IF('MissFill 1'!AV118/SUM('MissFill 1'!AV$2:AV119)&gt;0.01,"",IF('MissFill 1'!AV117/SUM('MissFill 1'!AV$2:AV119)&gt;0.01,"",IF('MissFill 1'!AV116/SUM('MissFill 1'!AV$2:AV119)&gt;0.01,"",DateEnded_5Day!$A119)))))))</f>
        <v/>
      </c>
      <c r="AX119" s="54" t="str">
        <f>IF($A119&lt;='All Results'!$B$4,"",IF(SUM('MissFill 1'!AW$2:AW119)=0,"",(IF('MissFill 1'!AW119/SUM('MissFill 1'!AW$2:AW119)&gt;0.01,"",IF('MissFill 1'!AW118/SUM('MissFill 1'!AW$2:AW119)&gt;0.01,"",IF('MissFill 1'!AW117/SUM('MissFill 1'!AW$2:AW119)&gt;0.01,"",IF('MissFill 1'!AW116/SUM('MissFill 1'!AW$2:AW119)&gt;0.01,"",DateEnded_5Day!$A119)))))))</f>
        <v/>
      </c>
    </row>
    <row r="120" spans="1:50" x14ac:dyDescent="0.25">
      <c r="A120" s="41">
        <v>44465</v>
      </c>
      <c r="B120" s="52">
        <v>269</v>
      </c>
      <c r="C120" s="54" t="str">
        <f>IF($A120&lt;='All Results'!$B$4,"",IF(SUM('MissFill 1'!B$2:B120)=0,"",(IF('MissFill 1'!B120/SUM('MissFill 1'!B$2:B120)&gt;0.01,"",IF('MissFill 1'!B119/SUM('MissFill 1'!B$2:B120)&gt;0.01,"",IF('MissFill 1'!B118/SUM('MissFill 1'!B$2:B120)&gt;0.01,"",IF('MissFill 1'!B117/SUM('MissFill 1'!B$2:B120)&gt;0.01,"",DateEnded_5Day!$A120)))))))</f>
        <v/>
      </c>
      <c r="D120" s="54" t="str">
        <f>IF($A120&lt;='All Results'!$B$4,"",IF(SUM('MissFill 1'!C$2:C120)=0,"",(IF('MissFill 1'!C120/SUM('MissFill 1'!C$2:C120)&gt;0.01,"",IF('MissFill 1'!C119/SUM('MissFill 1'!C$2:C120)&gt;0.01,"",IF('MissFill 1'!C118/SUM('MissFill 1'!C$2:C120)&gt;0.01,"",IF('MissFill 1'!C117/SUM('MissFill 1'!C$2:C120)&gt;0.01,"",DateEnded_5Day!$A120)))))))</f>
        <v/>
      </c>
      <c r="E120" s="54" t="str">
        <f>IF($A120&lt;='All Results'!$B$4,"",IF(SUM('MissFill 1'!D$2:D120)=0,"",(IF('MissFill 1'!D120/SUM('MissFill 1'!D$2:D120)&gt;0.01,"",IF('MissFill 1'!D119/SUM('MissFill 1'!D$2:D120)&gt;0.01,"",IF('MissFill 1'!D118/SUM('MissFill 1'!D$2:D120)&gt;0.01,"",IF('MissFill 1'!D117/SUM('MissFill 1'!D$2:D120)&gt;0.01,"",DateEnded_5Day!$A120)))))))</f>
        <v/>
      </c>
      <c r="F120" s="54" t="str">
        <f>IF($A120&lt;='All Results'!$B$4,"",IF(SUM('MissFill 1'!E$2:E120)=0,"",(IF('MissFill 1'!E120/SUM('MissFill 1'!E$2:E120)&gt;0.01,"",IF('MissFill 1'!E119/SUM('MissFill 1'!E$2:E120)&gt;0.01,"",IF('MissFill 1'!E118/SUM('MissFill 1'!E$2:E120)&gt;0.01,"",IF('MissFill 1'!E117/SUM('MissFill 1'!E$2:E120)&gt;0.01,"",DateEnded_5Day!$A120)))))))</f>
        <v/>
      </c>
      <c r="G120" s="54" t="str">
        <f>IF($A120&lt;='All Results'!$B$4,"",IF(SUM('MissFill 1'!F$2:F120)=0,"",(IF('MissFill 1'!F120/SUM('MissFill 1'!F$2:F120)&gt;0.01,"",IF('MissFill 1'!F119/SUM('MissFill 1'!F$2:F120)&gt;0.01,"",IF('MissFill 1'!F118/SUM('MissFill 1'!F$2:F120)&gt;0.01,"",IF('MissFill 1'!F117/SUM('MissFill 1'!F$2:F120)&gt;0.01,"",DateEnded_5Day!$A120)))))))</f>
        <v/>
      </c>
      <c r="H120" s="54" t="str">
        <f>IF($A120&lt;='All Results'!$B$4,"",IF(SUM('MissFill 1'!G$2:G120)=0,"",(IF('MissFill 1'!G120/SUM('MissFill 1'!G$2:G120)&gt;0.01,"",IF('MissFill 1'!G119/SUM('MissFill 1'!G$2:G120)&gt;0.01,"",IF('MissFill 1'!G118/SUM('MissFill 1'!G$2:G120)&gt;0.01,"",IF('MissFill 1'!G117/SUM('MissFill 1'!G$2:G120)&gt;0.01,"",DateEnded_5Day!$A120)))))))</f>
        <v/>
      </c>
      <c r="I120" s="54" t="str">
        <f>IF($A120&lt;='All Results'!$B$4,"",IF(SUM('MissFill 1'!H$2:H120)=0,"",(IF('MissFill 1'!H120/SUM('MissFill 1'!H$2:H120)&gt;0.01,"",IF('MissFill 1'!H119/SUM('MissFill 1'!H$2:H120)&gt;0.01,"",IF('MissFill 1'!H118/SUM('MissFill 1'!H$2:H120)&gt;0.01,"",IF('MissFill 1'!H117/SUM('MissFill 1'!H$2:H120)&gt;0.01,"",DateEnded_5Day!$A120)))))))</f>
        <v/>
      </c>
      <c r="J120" s="54" t="str">
        <f>IF($A120&lt;='All Results'!$B$4,"",IF(SUM('MissFill 1'!I$2:I120)=0,"",(IF('MissFill 1'!I120/SUM('MissFill 1'!I$2:I120)&gt;0.01,"",IF('MissFill 1'!I119/SUM('MissFill 1'!I$2:I120)&gt;0.01,"",IF('MissFill 1'!I118/SUM('MissFill 1'!I$2:I120)&gt;0.01,"",IF('MissFill 1'!I117/SUM('MissFill 1'!I$2:I120)&gt;0.01,"",DateEnded_5Day!$A120)))))))</f>
        <v/>
      </c>
      <c r="K120" s="54" t="str">
        <f>IF($A120&lt;='All Results'!$B$4,"",IF(SUM('MissFill 1'!J$2:J120)=0,"",(IF('MissFill 1'!J120/SUM('MissFill 1'!J$2:J120)&gt;0.01,"",IF('MissFill 1'!J119/SUM('MissFill 1'!J$2:J120)&gt;0.01,"",IF('MissFill 1'!J118/SUM('MissFill 1'!J$2:J120)&gt;0.01,"",IF('MissFill 1'!J117/SUM('MissFill 1'!J$2:J120)&gt;0.01,"",DateEnded_5Day!$A120)))))))</f>
        <v/>
      </c>
      <c r="L120" s="54" t="str">
        <f>IF($A120&lt;='All Results'!$B$4,"",IF(SUM('MissFill 1'!K$2:K120)=0,"",(IF('MissFill 1'!K120/SUM('MissFill 1'!K$2:K120)&gt;0.01,"",IF('MissFill 1'!K119/SUM('MissFill 1'!K$2:K120)&gt;0.01,"",IF('MissFill 1'!K118/SUM('MissFill 1'!K$2:K120)&gt;0.01,"",IF('MissFill 1'!K117/SUM('MissFill 1'!K$2:K120)&gt;0.01,"",DateEnded_5Day!$A120)))))))</f>
        <v/>
      </c>
      <c r="M120" s="54" t="str">
        <f>IF($A120&lt;='All Results'!$B$4,"",IF(SUM('MissFill 1'!L$2:L120)=0,"",(IF('MissFill 1'!L120/SUM('MissFill 1'!L$2:L120)&gt;0.01,"",IF('MissFill 1'!L119/SUM('MissFill 1'!L$2:L120)&gt;0.01,"",IF('MissFill 1'!L118/SUM('MissFill 1'!L$2:L120)&gt;0.01,"",IF('MissFill 1'!L117/SUM('MissFill 1'!L$2:L120)&gt;0.01,"",DateEnded_5Day!$A120)))))))</f>
        <v/>
      </c>
      <c r="N120" s="54" t="str">
        <f>IF($A120&lt;='All Results'!$B$4,"",IF(SUM('MissFill 1'!M$2:M120)=0,"",(IF('MissFill 1'!M120/SUM('MissFill 1'!M$2:M120)&gt;0.01,"",IF('MissFill 1'!M119/SUM('MissFill 1'!M$2:M120)&gt;0.01,"",IF('MissFill 1'!M118/SUM('MissFill 1'!M$2:M120)&gt;0.01,"",IF('MissFill 1'!M117/SUM('MissFill 1'!M$2:M120)&gt;0.01,"",DateEnded_5Day!$A120)))))))</f>
        <v/>
      </c>
      <c r="O120" s="54" t="str">
        <f>IF($A120&lt;='All Results'!$B$4,"",IF(SUM('MissFill 1'!N$2:N120)=0,"",(IF('MissFill 1'!N120/SUM('MissFill 1'!N$2:N120)&gt;0.01,"",IF('MissFill 1'!N119/SUM('MissFill 1'!N$2:N120)&gt;0.01,"",IF('MissFill 1'!N118/SUM('MissFill 1'!N$2:N120)&gt;0.01,"",IF('MissFill 1'!N117/SUM('MissFill 1'!N$2:N120)&gt;0.01,"",DateEnded_5Day!$A120)))))))</f>
        <v/>
      </c>
      <c r="P120" s="54" t="str">
        <f>IF($A120&lt;='All Results'!$B$4,"",IF(SUM('MissFill 1'!O$2:O120)=0,"",(IF('MissFill 1'!O120/SUM('MissFill 1'!O$2:O120)&gt;0.01,"",IF('MissFill 1'!O119/SUM('MissFill 1'!O$2:O120)&gt;0.01,"",IF('MissFill 1'!O118/SUM('MissFill 1'!O$2:O120)&gt;0.01,"",IF('MissFill 1'!O117/SUM('MissFill 1'!O$2:O120)&gt;0.01,"",DateEnded_5Day!$A120)))))))</f>
        <v/>
      </c>
      <c r="Q120" s="54" t="str">
        <f>IF($A120&lt;='All Results'!$B$4,"",IF(SUM('MissFill 1'!P$2:P120)=0,"",(IF('MissFill 1'!P120/SUM('MissFill 1'!P$2:P120)&gt;0.01,"",IF('MissFill 1'!P119/SUM('MissFill 1'!P$2:P120)&gt;0.01,"",IF('MissFill 1'!P118/SUM('MissFill 1'!P$2:P120)&gt;0.01,"",IF('MissFill 1'!P117/SUM('MissFill 1'!P$2:P120)&gt;0.01,"",DateEnded_5Day!$A120)))))))</f>
        <v/>
      </c>
      <c r="R120" s="54" t="str">
        <f>IF($A120&lt;='All Results'!$B$4,"",IF(SUM('MissFill 1'!Q$2:Q120)=0,"",(IF('MissFill 1'!Q120/SUM('MissFill 1'!Q$2:Q120)&gt;0.01,"",IF('MissFill 1'!Q119/SUM('MissFill 1'!Q$2:Q120)&gt;0.01,"",IF('MissFill 1'!Q118/SUM('MissFill 1'!Q$2:Q120)&gt;0.01,"",IF('MissFill 1'!Q117/SUM('MissFill 1'!Q$2:Q120)&gt;0.01,"",DateEnded_5Day!$A120)))))))</f>
        <v/>
      </c>
      <c r="S120" s="54" t="str">
        <f>IF($A120&lt;='All Results'!$B$4,"",IF(SUM('MissFill 1'!R$2:R120)=0,"",(IF('MissFill 1'!R120/SUM('MissFill 1'!R$2:R120)&gt;0.01,"",IF('MissFill 1'!R119/SUM('MissFill 1'!R$2:R120)&gt;0.01,"",IF('MissFill 1'!R118/SUM('MissFill 1'!R$2:R120)&gt;0.01,"",IF('MissFill 1'!R117/SUM('MissFill 1'!R$2:R120)&gt;0.01,"",DateEnded_5Day!$A120)))))))</f>
        <v/>
      </c>
      <c r="T120" s="54" t="str">
        <f>IF($A120&lt;='All Results'!$B$4,"",IF(SUM('MissFill 1'!S$2:S120)=0,"",(IF('MissFill 1'!S120/SUM('MissFill 1'!S$2:S120)&gt;0.01,"",IF('MissFill 1'!S119/SUM('MissFill 1'!S$2:S120)&gt;0.01,"",IF('MissFill 1'!S118/SUM('MissFill 1'!S$2:S120)&gt;0.01,"",IF('MissFill 1'!S117/SUM('MissFill 1'!S$2:S120)&gt;0.01,"",DateEnded_5Day!$A120)))))))</f>
        <v/>
      </c>
      <c r="U120" s="54" t="str">
        <f>IF($A120&lt;='All Results'!$B$4,"",IF(SUM('MissFill 1'!T$2:T120)=0,"",(IF('MissFill 1'!T120/SUM('MissFill 1'!T$2:T120)&gt;0.01,"",IF('MissFill 1'!T119/SUM('MissFill 1'!T$2:T120)&gt;0.01,"",IF('MissFill 1'!T118/SUM('MissFill 1'!T$2:T120)&gt;0.01,"",IF('MissFill 1'!T117/SUM('MissFill 1'!T$2:T120)&gt;0.01,"",DateEnded_5Day!$A120)))))))</f>
        <v/>
      </c>
      <c r="V120" s="54" t="str">
        <f>IF($A120&lt;='All Results'!$B$4,"",IF(SUM('MissFill 1'!U$2:U120)=0,"",(IF('MissFill 1'!U120/SUM('MissFill 1'!U$2:U120)&gt;0.01,"",IF('MissFill 1'!U119/SUM('MissFill 1'!U$2:U120)&gt;0.01,"",IF('MissFill 1'!U118/SUM('MissFill 1'!U$2:U120)&gt;0.01,"",IF('MissFill 1'!U117/SUM('MissFill 1'!U$2:U120)&gt;0.01,"",DateEnded_5Day!$A120)))))))</f>
        <v/>
      </c>
      <c r="W120" s="54" t="str">
        <f>IF($A120&lt;='All Results'!$B$4,"",IF(SUM('MissFill 1'!V$2:V120)=0,"",(IF('MissFill 1'!V120/SUM('MissFill 1'!V$2:V120)&gt;0.01,"",IF('MissFill 1'!V119/SUM('MissFill 1'!V$2:V120)&gt;0.01,"",IF('MissFill 1'!V118/SUM('MissFill 1'!V$2:V120)&gt;0.01,"",IF('MissFill 1'!V117/SUM('MissFill 1'!V$2:V120)&gt;0.01,"",DateEnded_5Day!$A120)))))))</f>
        <v/>
      </c>
      <c r="X120" s="54" t="str">
        <f>IF($A120&lt;='All Results'!$B$4,"",IF(SUM('MissFill 1'!W$2:W120)=0,"",(IF('MissFill 1'!W120/SUM('MissFill 1'!W$2:W120)&gt;0.01,"",IF('MissFill 1'!W119/SUM('MissFill 1'!W$2:W120)&gt;0.01,"",IF('MissFill 1'!W118/SUM('MissFill 1'!W$2:W120)&gt;0.01,"",IF('MissFill 1'!W117/SUM('MissFill 1'!W$2:W120)&gt;0.01,"",DateEnded_5Day!$A120)))))))</f>
        <v/>
      </c>
      <c r="Y120" s="54" t="str">
        <f>IF($A120&lt;='All Results'!$B$4,"",IF(SUM('MissFill 1'!X$2:X120)=0,"",(IF('MissFill 1'!X120/SUM('MissFill 1'!X$2:X120)&gt;0.01,"",IF('MissFill 1'!X119/SUM('MissFill 1'!X$2:X120)&gt;0.01,"",IF('MissFill 1'!X118/SUM('MissFill 1'!X$2:X120)&gt;0.01,"",IF('MissFill 1'!X117/SUM('MissFill 1'!X$2:X120)&gt;0.01,"",DateEnded_5Day!$A120)))))))</f>
        <v/>
      </c>
      <c r="Z120" s="54" t="str">
        <f>IF($A120&lt;='All Results'!$B$4,"",IF(SUM('MissFill 1'!Y$2:Y120)=0,"",(IF('MissFill 1'!Y120/SUM('MissFill 1'!Y$2:Y120)&gt;0.01,"",IF('MissFill 1'!Y119/SUM('MissFill 1'!Y$2:Y120)&gt;0.01,"",IF('MissFill 1'!Y118/SUM('MissFill 1'!Y$2:Y120)&gt;0.01,"",IF('MissFill 1'!Y117/SUM('MissFill 1'!Y$2:Y120)&gt;0.01,"",DateEnded_5Day!$A120)))))))</f>
        <v/>
      </c>
      <c r="AA120" s="54" t="str">
        <f>IF($A120&lt;='All Results'!$B$4,"",IF(SUM('MissFill 1'!Z$2:Z120)=0,"",(IF('MissFill 1'!Z120/SUM('MissFill 1'!Z$2:Z120)&gt;0.01,"",IF('MissFill 1'!Z119/SUM('MissFill 1'!Z$2:Z120)&gt;0.01,"",IF('MissFill 1'!Z118/SUM('MissFill 1'!Z$2:Z120)&gt;0.01,"",IF('MissFill 1'!Z117/SUM('MissFill 1'!Z$2:Z120)&gt;0.01,"",DateEnded_5Day!$A120)))))))</f>
        <v/>
      </c>
      <c r="AB120" s="54" t="str">
        <f>IF($A120&lt;='All Results'!$B$4,"",IF(SUM('MissFill 1'!AA$2:AA120)=0,"",(IF('MissFill 1'!AA120/SUM('MissFill 1'!AA$2:AA120)&gt;0.01,"",IF('MissFill 1'!AA119/SUM('MissFill 1'!AA$2:AA120)&gt;0.01,"",IF('MissFill 1'!AA118/SUM('MissFill 1'!AA$2:AA120)&gt;0.01,"",IF('MissFill 1'!AA117/SUM('MissFill 1'!AA$2:AA120)&gt;0.01,"",DateEnded_5Day!$A120)))))))</f>
        <v/>
      </c>
      <c r="AC120" s="54" t="str">
        <f>IF($A120&lt;='All Results'!$B$4,"",IF(SUM('MissFill 1'!AB$2:AB120)=0,"",(IF('MissFill 1'!AB120/SUM('MissFill 1'!AB$2:AB120)&gt;0.01,"",IF('MissFill 1'!AB119/SUM('MissFill 1'!AB$2:AB120)&gt;0.01,"",IF('MissFill 1'!AB118/SUM('MissFill 1'!AB$2:AB120)&gt;0.01,"",IF('MissFill 1'!AB117/SUM('MissFill 1'!AB$2:AB120)&gt;0.01,"",DateEnded_5Day!$A120)))))))</f>
        <v/>
      </c>
      <c r="AD120" s="54" t="str">
        <f>IF($A120&lt;='All Results'!$B$4,"",IF(SUM('MissFill 1'!AC$2:AC120)=0,"",(IF('MissFill 1'!AC120/SUM('MissFill 1'!AC$2:AC120)&gt;0.01,"",IF('MissFill 1'!AC119/SUM('MissFill 1'!AC$2:AC120)&gt;0.01,"",IF('MissFill 1'!AC118/SUM('MissFill 1'!AC$2:AC120)&gt;0.01,"",IF('MissFill 1'!AC117/SUM('MissFill 1'!AC$2:AC120)&gt;0.01,"",DateEnded_5Day!$A120)))))))</f>
        <v/>
      </c>
      <c r="AE120" s="54" t="str">
        <f>IF($A120&lt;='All Results'!$B$4,"",IF(SUM('MissFill 1'!AD$2:AD120)=0,"",(IF('MissFill 1'!AD120/SUM('MissFill 1'!AD$2:AD120)&gt;0.01,"",IF('MissFill 1'!AD119/SUM('MissFill 1'!AD$2:AD120)&gt;0.01,"",IF('MissFill 1'!AD118/SUM('MissFill 1'!AD$2:AD120)&gt;0.01,"",IF('MissFill 1'!AD117/SUM('MissFill 1'!AD$2:AD120)&gt;0.01,"",DateEnded_5Day!$A120)))))))</f>
        <v/>
      </c>
      <c r="AF120" s="54" t="str">
        <f>IF($A120&lt;='All Results'!$B$4,"",IF(SUM('MissFill 1'!AE$2:AE120)=0,"",(IF('MissFill 1'!AE120/SUM('MissFill 1'!AE$2:AE120)&gt;0.01,"",IF('MissFill 1'!AE119/SUM('MissFill 1'!AE$2:AE120)&gt;0.01,"",IF('MissFill 1'!AE118/SUM('MissFill 1'!AE$2:AE120)&gt;0.01,"",IF('MissFill 1'!AE117/SUM('MissFill 1'!AE$2:AE120)&gt;0.01,"",DateEnded_5Day!$A120)))))))</f>
        <v/>
      </c>
      <c r="AG120" s="54" t="str">
        <f>IF($A120&lt;='All Results'!$B$4,"",IF(SUM('MissFill 1'!AF$2:AF120)=0,"",(IF('MissFill 1'!AF120/SUM('MissFill 1'!AF$2:AF120)&gt;0.01,"",IF('MissFill 1'!AF119/SUM('MissFill 1'!AF$2:AF120)&gt;0.01,"",IF('MissFill 1'!AF118/SUM('MissFill 1'!AF$2:AF120)&gt;0.01,"",IF('MissFill 1'!AF117/SUM('MissFill 1'!AF$2:AF120)&gt;0.01,"",DateEnded_5Day!$A120)))))))</f>
        <v/>
      </c>
      <c r="AH120" s="54" t="str">
        <f>IF($A120&lt;='All Results'!$B$4,"",IF(SUM('MissFill 1'!AG$2:AG120)=0,"",(IF('MissFill 1'!AG120/SUM('MissFill 1'!AG$2:AG120)&gt;0.01,"",IF('MissFill 1'!AG119/SUM('MissFill 1'!AG$2:AG120)&gt;0.01,"",IF('MissFill 1'!AG118/SUM('MissFill 1'!AG$2:AG120)&gt;0.01,"",IF('MissFill 1'!AG117/SUM('MissFill 1'!AG$2:AG120)&gt;0.01,"",DateEnded_5Day!$A120)))))))</f>
        <v/>
      </c>
      <c r="AI120" s="54" t="str">
        <f>IF($A120&lt;='All Results'!$B$4,"",IF(SUM('MissFill 1'!AH$2:AH120)=0,"",(IF('MissFill 1'!AH120/SUM('MissFill 1'!AH$2:AH120)&gt;0.01,"",IF('MissFill 1'!AH119/SUM('MissFill 1'!AH$2:AH120)&gt;0.01,"",IF('MissFill 1'!AH118/SUM('MissFill 1'!AH$2:AH120)&gt;0.01,"",IF('MissFill 1'!AH117/SUM('MissFill 1'!AH$2:AH120)&gt;0.01,"",DateEnded_5Day!$A120)))))))</f>
        <v/>
      </c>
      <c r="AJ120" s="54" t="str">
        <f>IF($A120&lt;='All Results'!$B$4,"",IF(SUM('MissFill 1'!AI$2:AI120)=0,"",(IF('MissFill 1'!AI120/SUM('MissFill 1'!AI$2:AI120)&gt;0.01,"",IF('MissFill 1'!AI119/SUM('MissFill 1'!AI$2:AI120)&gt;0.01,"",IF('MissFill 1'!AI118/SUM('MissFill 1'!AI$2:AI120)&gt;0.01,"",IF('MissFill 1'!AI117/SUM('MissFill 1'!AI$2:AI120)&gt;0.01,"",DateEnded_5Day!$A120)))))))</f>
        <v/>
      </c>
      <c r="AK120" s="54" t="str">
        <f>IF($A120&lt;='All Results'!$B$4,"",IF(SUM('MissFill 1'!AJ$2:AJ120)=0,"",(IF('MissFill 1'!AJ120/SUM('MissFill 1'!AJ$2:AJ120)&gt;0.01,"",IF('MissFill 1'!AJ119/SUM('MissFill 1'!AJ$2:AJ120)&gt;0.01,"",IF('MissFill 1'!AJ118/SUM('MissFill 1'!AJ$2:AJ120)&gt;0.01,"",IF('MissFill 1'!AJ117/SUM('MissFill 1'!AJ$2:AJ120)&gt;0.01,"",DateEnded_5Day!$A120)))))))</f>
        <v/>
      </c>
      <c r="AL120" s="54" t="str">
        <f>IF($A120&lt;='All Results'!$B$4,"",IF(SUM('MissFill 1'!AK$2:AK120)=0,"",(IF('MissFill 1'!AK120/SUM('MissFill 1'!AK$2:AK120)&gt;0.01,"",IF('MissFill 1'!AK119/SUM('MissFill 1'!AK$2:AK120)&gt;0.01,"",IF('MissFill 1'!AK118/SUM('MissFill 1'!AK$2:AK120)&gt;0.01,"",IF('MissFill 1'!AK117/SUM('MissFill 1'!AK$2:AK120)&gt;0.01,"",DateEnded_5Day!$A120)))))))</f>
        <v/>
      </c>
      <c r="AM120" s="54" t="str">
        <f>IF($A120&lt;='All Results'!$B$4,"",IF(SUM('MissFill 1'!AL$2:AL120)=0,"",(IF('MissFill 1'!AL120/SUM('MissFill 1'!AL$2:AL120)&gt;0.01,"",IF('MissFill 1'!AL119/SUM('MissFill 1'!AL$2:AL120)&gt;0.01,"",IF('MissFill 1'!AL118/SUM('MissFill 1'!AL$2:AL120)&gt;0.01,"",IF('MissFill 1'!AL117/SUM('MissFill 1'!AL$2:AL120)&gt;0.01,"",DateEnded_5Day!$A120)))))))</f>
        <v/>
      </c>
      <c r="AN120" s="54" t="str">
        <f>IF($A120&lt;='All Results'!$B$4,"",IF(SUM('MissFill 1'!AM$2:AM120)=0,"",(IF('MissFill 1'!AM120/SUM('MissFill 1'!AM$2:AM120)&gt;0.01,"",IF('MissFill 1'!AM119/SUM('MissFill 1'!AM$2:AM120)&gt;0.01,"",IF('MissFill 1'!AM118/SUM('MissFill 1'!AM$2:AM120)&gt;0.01,"",IF('MissFill 1'!AM117/SUM('MissFill 1'!AM$2:AM120)&gt;0.01,"",DateEnded_5Day!$A120)))))))</f>
        <v/>
      </c>
      <c r="AO120" s="54" t="str">
        <f>IF($A120&lt;='All Results'!$B$4,"",IF(SUM('MissFill 1'!AN$2:AN120)=0,"",(IF('MissFill 1'!AN120/SUM('MissFill 1'!AN$2:AN120)&gt;0.01,"",IF('MissFill 1'!AN119/SUM('MissFill 1'!AN$2:AN120)&gt;0.01,"",IF('MissFill 1'!AN118/SUM('MissFill 1'!AN$2:AN120)&gt;0.01,"",IF('MissFill 1'!AN117/SUM('MissFill 1'!AN$2:AN120)&gt;0.01,"",DateEnded_5Day!$A120)))))))</f>
        <v/>
      </c>
      <c r="AP120" s="54" t="str">
        <f>IF($A120&lt;='All Results'!$B$4,"",IF(SUM('MissFill 1'!AO$2:AO120)=0,"",(IF('MissFill 1'!AO120/SUM('MissFill 1'!AO$2:AO120)&gt;0.01,"",IF('MissFill 1'!AO119/SUM('MissFill 1'!AO$2:AO120)&gt;0.01,"",IF('MissFill 1'!AO118/SUM('MissFill 1'!AO$2:AO120)&gt;0.01,"",IF('MissFill 1'!AO117/SUM('MissFill 1'!AO$2:AO120)&gt;0.01,"",DateEnded_5Day!$A120)))))))</f>
        <v/>
      </c>
      <c r="AQ120" s="54" t="str">
        <f>IF($A120&lt;='All Results'!$B$4,"",IF(SUM('MissFill 1'!AP$2:AP120)=0,"",(IF('MissFill 1'!AP120/SUM('MissFill 1'!AP$2:AP120)&gt;0.01,"",IF('MissFill 1'!AP119/SUM('MissFill 1'!AP$2:AP120)&gt;0.01,"",IF('MissFill 1'!AP118/SUM('MissFill 1'!AP$2:AP120)&gt;0.01,"",IF('MissFill 1'!AP117/SUM('MissFill 1'!AP$2:AP120)&gt;0.01,"",DateEnded_5Day!$A120)))))))</f>
        <v/>
      </c>
      <c r="AR120" s="54" t="str">
        <f>IF($A120&lt;='All Results'!$B$4,"",IF(SUM('MissFill 1'!AQ$2:AQ120)=0,"",(IF('MissFill 1'!AQ120/SUM('MissFill 1'!AQ$2:AQ120)&gt;0.01,"",IF('MissFill 1'!AQ119/SUM('MissFill 1'!AQ$2:AQ120)&gt;0.01,"",IF('MissFill 1'!AQ118/SUM('MissFill 1'!AQ$2:AQ120)&gt;0.01,"",IF('MissFill 1'!AQ117/SUM('MissFill 1'!AQ$2:AQ120)&gt;0.01,"",DateEnded_5Day!$A120)))))))</f>
        <v/>
      </c>
      <c r="AS120" s="54" t="str">
        <f>IF($A120&lt;='All Results'!$B$4,"",IF(SUM('MissFill 1'!AR$2:AR120)=0,"",(IF('MissFill 1'!AR120/SUM('MissFill 1'!AR$2:AR120)&gt;0.01,"",IF('MissFill 1'!AR119/SUM('MissFill 1'!AR$2:AR120)&gt;0.01,"",IF('MissFill 1'!AR118/SUM('MissFill 1'!AR$2:AR120)&gt;0.01,"",IF('MissFill 1'!AR117/SUM('MissFill 1'!AR$2:AR120)&gt;0.01,"",DateEnded_5Day!$A120)))))))</f>
        <v/>
      </c>
      <c r="AT120" s="54" t="str">
        <f>IF($A120&lt;='All Results'!$B$4,"",IF(SUM('MissFill 1'!AS$2:AS120)=0,"",(IF('MissFill 1'!AS120/SUM('MissFill 1'!AS$2:AS120)&gt;0.01,"",IF('MissFill 1'!AS119/SUM('MissFill 1'!AS$2:AS120)&gt;0.01,"",IF('MissFill 1'!AS118/SUM('MissFill 1'!AS$2:AS120)&gt;0.01,"",IF('MissFill 1'!AS117/SUM('MissFill 1'!AS$2:AS120)&gt;0.01,"",DateEnded_5Day!$A120)))))))</f>
        <v/>
      </c>
      <c r="AU120" s="54" t="str">
        <f>IF($A120&lt;='All Results'!$B$4,"",IF(SUM('MissFill 1'!AT$2:AT120)=0,"",(IF('MissFill 1'!AT120/SUM('MissFill 1'!AT$2:AT120)&gt;0.01,"",IF('MissFill 1'!AT119/SUM('MissFill 1'!AT$2:AT120)&gt;0.01,"",IF('MissFill 1'!AT118/SUM('MissFill 1'!AT$2:AT120)&gt;0.01,"",IF('MissFill 1'!AT117/SUM('MissFill 1'!AT$2:AT120)&gt;0.01,"",DateEnded_5Day!$A120)))))))</f>
        <v/>
      </c>
      <c r="AV120" s="54" t="str">
        <f>IF($A120&lt;='All Results'!$B$4,"",IF(SUM('MissFill 1'!AU$2:AU120)=0,"",(IF('MissFill 1'!AU120/SUM('MissFill 1'!AU$2:AU120)&gt;0.01,"",IF('MissFill 1'!AU119/SUM('MissFill 1'!AU$2:AU120)&gt;0.01,"",IF('MissFill 1'!AU118/SUM('MissFill 1'!AU$2:AU120)&gt;0.01,"",IF('MissFill 1'!AU117/SUM('MissFill 1'!AU$2:AU120)&gt;0.01,"",DateEnded_5Day!$A120)))))))</f>
        <v/>
      </c>
      <c r="AW120" s="54" t="str">
        <f>IF($A120&lt;='All Results'!$B$4,"",IF(SUM('MissFill 1'!AV$2:AV120)=0,"",(IF('MissFill 1'!AV120/SUM('MissFill 1'!AV$2:AV120)&gt;0.01,"",IF('MissFill 1'!AV119/SUM('MissFill 1'!AV$2:AV120)&gt;0.01,"",IF('MissFill 1'!AV118/SUM('MissFill 1'!AV$2:AV120)&gt;0.01,"",IF('MissFill 1'!AV117/SUM('MissFill 1'!AV$2:AV120)&gt;0.01,"",DateEnded_5Day!$A120)))))))</f>
        <v/>
      </c>
      <c r="AX120" s="54" t="str">
        <f>IF($A120&lt;='All Results'!$B$4,"",IF(SUM('MissFill 1'!AW$2:AW120)=0,"",(IF('MissFill 1'!AW120/SUM('MissFill 1'!AW$2:AW120)&gt;0.01,"",IF('MissFill 1'!AW119/SUM('MissFill 1'!AW$2:AW120)&gt;0.01,"",IF('MissFill 1'!AW118/SUM('MissFill 1'!AW$2:AW120)&gt;0.01,"",IF('MissFill 1'!AW117/SUM('MissFill 1'!AW$2:AW120)&gt;0.01,"",DateEnded_5Day!$A120)))))))</f>
        <v/>
      </c>
    </row>
    <row r="121" spans="1:50" x14ac:dyDescent="0.25">
      <c r="A121" s="41">
        <v>44466</v>
      </c>
      <c r="B121" s="52">
        <v>270</v>
      </c>
      <c r="C121" s="54" t="str">
        <f>IF($A121&lt;='All Results'!$B$4,"",IF(SUM('MissFill 1'!B$2:B121)=0,"",(IF('MissFill 1'!B121/SUM('MissFill 1'!B$2:B121)&gt;0.01,"",IF('MissFill 1'!B120/SUM('MissFill 1'!B$2:B121)&gt;0.01,"",IF('MissFill 1'!B119/SUM('MissFill 1'!B$2:B121)&gt;0.01,"",IF('MissFill 1'!B118/SUM('MissFill 1'!B$2:B121)&gt;0.01,"",DateEnded_5Day!$A121)))))))</f>
        <v/>
      </c>
      <c r="D121" s="54" t="str">
        <f>IF($A121&lt;='All Results'!$B$4,"",IF(SUM('MissFill 1'!C$2:C121)=0,"",(IF('MissFill 1'!C121/SUM('MissFill 1'!C$2:C121)&gt;0.01,"",IF('MissFill 1'!C120/SUM('MissFill 1'!C$2:C121)&gt;0.01,"",IF('MissFill 1'!C119/SUM('MissFill 1'!C$2:C121)&gt;0.01,"",IF('MissFill 1'!C118/SUM('MissFill 1'!C$2:C121)&gt;0.01,"",DateEnded_5Day!$A121)))))))</f>
        <v/>
      </c>
      <c r="E121" s="54" t="str">
        <f>IF($A121&lt;='All Results'!$B$4,"",IF(SUM('MissFill 1'!D$2:D121)=0,"",(IF('MissFill 1'!D121/SUM('MissFill 1'!D$2:D121)&gt;0.01,"",IF('MissFill 1'!D120/SUM('MissFill 1'!D$2:D121)&gt;0.01,"",IF('MissFill 1'!D119/SUM('MissFill 1'!D$2:D121)&gt;0.01,"",IF('MissFill 1'!D118/SUM('MissFill 1'!D$2:D121)&gt;0.01,"",DateEnded_5Day!$A121)))))))</f>
        <v/>
      </c>
      <c r="F121" s="54" t="str">
        <f>IF($A121&lt;='All Results'!$B$4,"",IF(SUM('MissFill 1'!E$2:E121)=0,"",(IF('MissFill 1'!E121/SUM('MissFill 1'!E$2:E121)&gt;0.01,"",IF('MissFill 1'!E120/SUM('MissFill 1'!E$2:E121)&gt;0.01,"",IF('MissFill 1'!E119/SUM('MissFill 1'!E$2:E121)&gt;0.01,"",IF('MissFill 1'!E118/SUM('MissFill 1'!E$2:E121)&gt;0.01,"",DateEnded_5Day!$A121)))))))</f>
        <v/>
      </c>
      <c r="G121" s="54" t="str">
        <f>IF($A121&lt;='All Results'!$B$4,"",IF(SUM('MissFill 1'!F$2:F121)=0,"",(IF('MissFill 1'!F121/SUM('MissFill 1'!F$2:F121)&gt;0.01,"",IF('MissFill 1'!F120/SUM('MissFill 1'!F$2:F121)&gt;0.01,"",IF('MissFill 1'!F119/SUM('MissFill 1'!F$2:F121)&gt;0.01,"",IF('MissFill 1'!F118/SUM('MissFill 1'!F$2:F121)&gt;0.01,"",DateEnded_5Day!$A121)))))))</f>
        <v/>
      </c>
      <c r="H121" s="54" t="str">
        <f>IF($A121&lt;='All Results'!$B$4,"",IF(SUM('MissFill 1'!G$2:G121)=0,"",(IF('MissFill 1'!G121/SUM('MissFill 1'!G$2:G121)&gt;0.01,"",IF('MissFill 1'!G120/SUM('MissFill 1'!G$2:G121)&gt;0.01,"",IF('MissFill 1'!G119/SUM('MissFill 1'!G$2:G121)&gt;0.01,"",IF('MissFill 1'!G118/SUM('MissFill 1'!G$2:G121)&gt;0.01,"",DateEnded_5Day!$A121)))))))</f>
        <v/>
      </c>
      <c r="I121" s="54" t="str">
        <f>IF($A121&lt;='All Results'!$B$4,"",IF(SUM('MissFill 1'!H$2:H121)=0,"",(IF('MissFill 1'!H121/SUM('MissFill 1'!H$2:H121)&gt;0.01,"",IF('MissFill 1'!H120/SUM('MissFill 1'!H$2:H121)&gt;0.01,"",IF('MissFill 1'!H119/SUM('MissFill 1'!H$2:H121)&gt;0.01,"",IF('MissFill 1'!H118/SUM('MissFill 1'!H$2:H121)&gt;0.01,"",DateEnded_5Day!$A121)))))))</f>
        <v/>
      </c>
      <c r="J121" s="54" t="str">
        <f>IF($A121&lt;='All Results'!$B$4,"",IF(SUM('MissFill 1'!I$2:I121)=0,"",(IF('MissFill 1'!I121/SUM('MissFill 1'!I$2:I121)&gt;0.01,"",IF('MissFill 1'!I120/SUM('MissFill 1'!I$2:I121)&gt;0.01,"",IF('MissFill 1'!I119/SUM('MissFill 1'!I$2:I121)&gt;0.01,"",IF('MissFill 1'!I118/SUM('MissFill 1'!I$2:I121)&gt;0.01,"",DateEnded_5Day!$A121)))))))</f>
        <v/>
      </c>
      <c r="K121" s="54" t="str">
        <f>IF($A121&lt;='All Results'!$B$4,"",IF(SUM('MissFill 1'!J$2:J121)=0,"",(IF('MissFill 1'!J121/SUM('MissFill 1'!J$2:J121)&gt;0.01,"",IF('MissFill 1'!J120/SUM('MissFill 1'!J$2:J121)&gt;0.01,"",IF('MissFill 1'!J119/SUM('MissFill 1'!J$2:J121)&gt;0.01,"",IF('MissFill 1'!J118/SUM('MissFill 1'!J$2:J121)&gt;0.01,"",DateEnded_5Day!$A121)))))))</f>
        <v/>
      </c>
      <c r="L121" s="54" t="str">
        <f>IF($A121&lt;='All Results'!$B$4,"",IF(SUM('MissFill 1'!K$2:K121)=0,"",(IF('MissFill 1'!K121/SUM('MissFill 1'!K$2:K121)&gt;0.01,"",IF('MissFill 1'!K120/SUM('MissFill 1'!K$2:K121)&gt;0.01,"",IF('MissFill 1'!K119/SUM('MissFill 1'!K$2:K121)&gt;0.01,"",IF('MissFill 1'!K118/SUM('MissFill 1'!K$2:K121)&gt;0.01,"",DateEnded_5Day!$A121)))))))</f>
        <v/>
      </c>
      <c r="M121" s="54" t="str">
        <f>IF($A121&lt;='All Results'!$B$4,"",IF(SUM('MissFill 1'!L$2:L121)=0,"",(IF('MissFill 1'!L121/SUM('MissFill 1'!L$2:L121)&gt;0.01,"",IF('MissFill 1'!L120/SUM('MissFill 1'!L$2:L121)&gt;0.01,"",IF('MissFill 1'!L119/SUM('MissFill 1'!L$2:L121)&gt;0.01,"",IF('MissFill 1'!L118/SUM('MissFill 1'!L$2:L121)&gt;0.01,"",DateEnded_5Day!$A121)))))))</f>
        <v/>
      </c>
      <c r="N121" s="54" t="str">
        <f>IF($A121&lt;='All Results'!$B$4,"",IF(SUM('MissFill 1'!M$2:M121)=0,"",(IF('MissFill 1'!M121/SUM('MissFill 1'!M$2:M121)&gt;0.01,"",IF('MissFill 1'!M120/SUM('MissFill 1'!M$2:M121)&gt;0.01,"",IF('MissFill 1'!M119/SUM('MissFill 1'!M$2:M121)&gt;0.01,"",IF('MissFill 1'!M118/SUM('MissFill 1'!M$2:M121)&gt;0.01,"",DateEnded_5Day!$A121)))))))</f>
        <v/>
      </c>
      <c r="O121" s="54" t="str">
        <f>IF($A121&lt;='All Results'!$B$4,"",IF(SUM('MissFill 1'!N$2:N121)=0,"",(IF('MissFill 1'!N121/SUM('MissFill 1'!N$2:N121)&gt;0.01,"",IF('MissFill 1'!N120/SUM('MissFill 1'!N$2:N121)&gt;0.01,"",IF('MissFill 1'!N119/SUM('MissFill 1'!N$2:N121)&gt;0.01,"",IF('MissFill 1'!N118/SUM('MissFill 1'!N$2:N121)&gt;0.01,"",DateEnded_5Day!$A121)))))))</f>
        <v/>
      </c>
      <c r="P121" s="54" t="str">
        <f>IF($A121&lt;='All Results'!$B$4,"",IF(SUM('MissFill 1'!O$2:O121)=0,"",(IF('MissFill 1'!O121/SUM('MissFill 1'!O$2:O121)&gt;0.01,"",IF('MissFill 1'!O120/SUM('MissFill 1'!O$2:O121)&gt;0.01,"",IF('MissFill 1'!O119/SUM('MissFill 1'!O$2:O121)&gt;0.01,"",IF('MissFill 1'!O118/SUM('MissFill 1'!O$2:O121)&gt;0.01,"",DateEnded_5Day!$A121)))))))</f>
        <v/>
      </c>
      <c r="Q121" s="54" t="str">
        <f>IF($A121&lt;='All Results'!$B$4,"",IF(SUM('MissFill 1'!P$2:P121)=0,"",(IF('MissFill 1'!P121/SUM('MissFill 1'!P$2:P121)&gt;0.01,"",IF('MissFill 1'!P120/SUM('MissFill 1'!P$2:P121)&gt;0.01,"",IF('MissFill 1'!P119/SUM('MissFill 1'!P$2:P121)&gt;0.01,"",IF('MissFill 1'!P118/SUM('MissFill 1'!P$2:P121)&gt;0.01,"",DateEnded_5Day!$A121)))))))</f>
        <v/>
      </c>
      <c r="R121" s="54" t="str">
        <f>IF($A121&lt;='All Results'!$B$4,"",IF(SUM('MissFill 1'!Q$2:Q121)=0,"",(IF('MissFill 1'!Q121/SUM('MissFill 1'!Q$2:Q121)&gt;0.01,"",IF('MissFill 1'!Q120/SUM('MissFill 1'!Q$2:Q121)&gt;0.01,"",IF('MissFill 1'!Q119/SUM('MissFill 1'!Q$2:Q121)&gt;0.01,"",IF('MissFill 1'!Q118/SUM('MissFill 1'!Q$2:Q121)&gt;0.01,"",DateEnded_5Day!$A121)))))))</f>
        <v/>
      </c>
      <c r="S121" s="54" t="str">
        <f>IF($A121&lt;='All Results'!$B$4,"",IF(SUM('MissFill 1'!R$2:R121)=0,"",(IF('MissFill 1'!R121/SUM('MissFill 1'!R$2:R121)&gt;0.01,"",IF('MissFill 1'!R120/SUM('MissFill 1'!R$2:R121)&gt;0.01,"",IF('MissFill 1'!R119/SUM('MissFill 1'!R$2:R121)&gt;0.01,"",IF('MissFill 1'!R118/SUM('MissFill 1'!R$2:R121)&gt;0.01,"",DateEnded_5Day!$A121)))))))</f>
        <v/>
      </c>
      <c r="T121" s="54" t="str">
        <f>IF($A121&lt;='All Results'!$B$4,"",IF(SUM('MissFill 1'!S$2:S121)=0,"",(IF('MissFill 1'!S121/SUM('MissFill 1'!S$2:S121)&gt;0.01,"",IF('MissFill 1'!S120/SUM('MissFill 1'!S$2:S121)&gt;0.01,"",IF('MissFill 1'!S119/SUM('MissFill 1'!S$2:S121)&gt;0.01,"",IF('MissFill 1'!S118/SUM('MissFill 1'!S$2:S121)&gt;0.01,"",DateEnded_5Day!$A121)))))))</f>
        <v/>
      </c>
      <c r="U121" s="54" t="str">
        <f>IF($A121&lt;='All Results'!$B$4,"",IF(SUM('MissFill 1'!T$2:T121)=0,"",(IF('MissFill 1'!T121/SUM('MissFill 1'!T$2:T121)&gt;0.01,"",IF('MissFill 1'!T120/SUM('MissFill 1'!T$2:T121)&gt;0.01,"",IF('MissFill 1'!T119/SUM('MissFill 1'!T$2:T121)&gt;0.01,"",IF('MissFill 1'!T118/SUM('MissFill 1'!T$2:T121)&gt;0.01,"",DateEnded_5Day!$A121)))))))</f>
        <v/>
      </c>
      <c r="V121" s="54" t="str">
        <f>IF($A121&lt;='All Results'!$B$4,"",IF(SUM('MissFill 1'!U$2:U121)=0,"",(IF('MissFill 1'!U121/SUM('MissFill 1'!U$2:U121)&gt;0.01,"",IF('MissFill 1'!U120/SUM('MissFill 1'!U$2:U121)&gt;0.01,"",IF('MissFill 1'!U119/SUM('MissFill 1'!U$2:U121)&gt;0.01,"",IF('MissFill 1'!U118/SUM('MissFill 1'!U$2:U121)&gt;0.01,"",DateEnded_5Day!$A121)))))))</f>
        <v/>
      </c>
      <c r="W121" s="54" t="str">
        <f>IF($A121&lt;='All Results'!$B$4,"",IF(SUM('MissFill 1'!V$2:V121)=0,"",(IF('MissFill 1'!V121/SUM('MissFill 1'!V$2:V121)&gt;0.01,"",IF('MissFill 1'!V120/SUM('MissFill 1'!V$2:V121)&gt;0.01,"",IF('MissFill 1'!V119/SUM('MissFill 1'!V$2:V121)&gt;0.01,"",IF('MissFill 1'!V118/SUM('MissFill 1'!V$2:V121)&gt;0.01,"",DateEnded_5Day!$A121)))))))</f>
        <v/>
      </c>
      <c r="X121" s="54" t="str">
        <f>IF($A121&lt;='All Results'!$B$4,"",IF(SUM('MissFill 1'!W$2:W121)=0,"",(IF('MissFill 1'!W121/SUM('MissFill 1'!W$2:W121)&gt;0.01,"",IF('MissFill 1'!W120/SUM('MissFill 1'!W$2:W121)&gt;0.01,"",IF('MissFill 1'!W119/SUM('MissFill 1'!W$2:W121)&gt;0.01,"",IF('MissFill 1'!W118/SUM('MissFill 1'!W$2:W121)&gt;0.01,"",DateEnded_5Day!$A121)))))))</f>
        <v/>
      </c>
      <c r="Y121" s="54" t="str">
        <f>IF($A121&lt;='All Results'!$B$4,"",IF(SUM('MissFill 1'!X$2:X121)=0,"",(IF('MissFill 1'!X121/SUM('MissFill 1'!X$2:X121)&gt;0.01,"",IF('MissFill 1'!X120/SUM('MissFill 1'!X$2:X121)&gt;0.01,"",IF('MissFill 1'!X119/SUM('MissFill 1'!X$2:X121)&gt;0.01,"",IF('MissFill 1'!X118/SUM('MissFill 1'!X$2:X121)&gt;0.01,"",DateEnded_5Day!$A121)))))))</f>
        <v/>
      </c>
      <c r="Z121" s="54" t="str">
        <f>IF($A121&lt;='All Results'!$B$4,"",IF(SUM('MissFill 1'!Y$2:Y121)=0,"",(IF('MissFill 1'!Y121/SUM('MissFill 1'!Y$2:Y121)&gt;0.01,"",IF('MissFill 1'!Y120/SUM('MissFill 1'!Y$2:Y121)&gt;0.01,"",IF('MissFill 1'!Y119/SUM('MissFill 1'!Y$2:Y121)&gt;0.01,"",IF('MissFill 1'!Y118/SUM('MissFill 1'!Y$2:Y121)&gt;0.01,"",DateEnded_5Day!$A121)))))))</f>
        <v/>
      </c>
      <c r="AA121" s="54" t="str">
        <f>IF($A121&lt;='All Results'!$B$4,"",IF(SUM('MissFill 1'!Z$2:Z121)=0,"",(IF('MissFill 1'!Z121/SUM('MissFill 1'!Z$2:Z121)&gt;0.01,"",IF('MissFill 1'!Z120/SUM('MissFill 1'!Z$2:Z121)&gt;0.01,"",IF('MissFill 1'!Z119/SUM('MissFill 1'!Z$2:Z121)&gt;0.01,"",IF('MissFill 1'!Z118/SUM('MissFill 1'!Z$2:Z121)&gt;0.01,"",DateEnded_5Day!$A121)))))))</f>
        <v/>
      </c>
      <c r="AB121" s="54" t="str">
        <f>IF($A121&lt;='All Results'!$B$4,"",IF(SUM('MissFill 1'!AA$2:AA121)=0,"",(IF('MissFill 1'!AA121/SUM('MissFill 1'!AA$2:AA121)&gt;0.01,"",IF('MissFill 1'!AA120/SUM('MissFill 1'!AA$2:AA121)&gt;0.01,"",IF('MissFill 1'!AA119/SUM('MissFill 1'!AA$2:AA121)&gt;0.01,"",IF('MissFill 1'!AA118/SUM('MissFill 1'!AA$2:AA121)&gt;0.01,"",DateEnded_5Day!$A121)))))))</f>
        <v/>
      </c>
      <c r="AC121" s="54" t="str">
        <f>IF($A121&lt;='All Results'!$B$4,"",IF(SUM('MissFill 1'!AB$2:AB121)=0,"",(IF('MissFill 1'!AB121/SUM('MissFill 1'!AB$2:AB121)&gt;0.01,"",IF('MissFill 1'!AB120/SUM('MissFill 1'!AB$2:AB121)&gt;0.01,"",IF('MissFill 1'!AB119/SUM('MissFill 1'!AB$2:AB121)&gt;0.01,"",IF('MissFill 1'!AB118/SUM('MissFill 1'!AB$2:AB121)&gt;0.01,"",DateEnded_5Day!$A121)))))))</f>
        <v/>
      </c>
      <c r="AD121" s="54" t="str">
        <f>IF($A121&lt;='All Results'!$B$4,"",IF(SUM('MissFill 1'!AC$2:AC121)=0,"",(IF('MissFill 1'!AC121/SUM('MissFill 1'!AC$2:AC121)&gt;0.01,"",IF('MissFill 1'!AC120/SUM('MissFill 1'!AC$2:AC121)&gt;0.01,"",IF('MissFill 1'!AC119/SUM('MissFill 1'!AC$2:AC121)&gt;0.01,"",IF('MissFill 1'!AC118/SUM('MissFill 1'!AC$2:AC121)&gt;0.01,"",DateEnded_5Day!$A121)))))))</f>
        <v/>
      </c>
      <c r="AE121" s="54" t="str">
        <f>IF($A121&lt;='All Results'!$B$4,"",IF(SUM('MissFill 1'!AD$2:AD121)=0,"",(IF('MissFill 1'!AD121/SUM('MissFill 1'!AD$2:AD121)&gt;0.01,"",IF('MissFill 1'!AD120/SUM('MissFill 1'!AD$2:AD121)&gt;0.01,"",IF('MissFill 1'!AD119/SUM('MissFill 1'!AD$2:AD121)&gt;0.01,"",IF('MissFill 1'!AD118/SUM('MissFill 1'!AD$2:AD121)&gt;0.01,"",DateEnded_5Day!$A121)))))))</f>
        <v/>
      </c>
      <c r="AF121" s="54" t="str">
        <f>IF($A121&lt;='All Results'!$B$4,"",IF(SUM('MissFill 1'!AE$2:AE121)=0,"",(IF('MissFill 1'!AE121/SUM('MissFill 1'!AE$2:AE121)&gt;0.01,"",IF('MissFill 1'!AE120/SUM('MissFill 1'!AE$2:AE121)&gt;0.01,"",IF('MissFill 1'!AE119/SUM('MissFill 1'!AE$2:AE121)&gt;0.01,"",IF('MissFill 1'!AE118/SUM('MissFill 1'!AE$2:AE121)&gt;0.01,"",DateEnded_5Day!$A121)))))))</f>
        <v/>
      </c>
      <c r="AG121" s="54" t="str">
        <f>IF($A121&lt;='All Results'!$B$4,"",IF(SUM('MissFill 1'!AF$2:AF121)=0,"",(IF('MissFill 1'!AF121/SUM('MissFill 1'!AF$2:AF121)&gt;0.01,"",IF('MissFill 1'!AF120/SUM('MissFill 1'!AF$2:AF121)&gt;0.01,"",IF('MissFill 1'!AF119/SUM('MissFill 1'!AF$2:AF121)&gt;0.01,"",IF('MissFill 1'!AF118/SUM('MissFill 1'!AF$2:AF121)&gt;0.01,"",DateEnded_5Day!$A121)))))))</f>
        <v/>
      </c>
      <c r="AH121" s="54" t="str">
        <f>IF($A121&lt;='All Results'!$B$4,"",IF(SUM('MissFill 1'!AG$2:AG121)=0,"",(IF('MissFill 1'!AG121/SUM('MissFill 1'!AG$2:AG121)&gt;0.01,"",IF('MissFill 1'!AG120/SUM('MissFill 1'!AG$2:AG121)&gt;0.01,"",IF('MissFill 1'!AG119/SUM('MissFill 1'!AG$2:AG121)&gt;0.01,"",IF('MissFill 1'!AG118/SUM('MissFill 1'!AG$2:AG121)&gt;0.01,"",DateEnded_5Day!$A121)))))))</f>
        <v/>
      </c>
      <c r="AI121" s="54" t="str">
        <f>IF($A121&lt;='All Results'!$B$4,"",IF(SUM('MissFill 1'!AH$2:AH121)=0,"",(IF('MissFill 1'!AH121/SUM('MissFill 1'!AH$2:AH121)&gt;0.01,"",IF('MissFill 1'!AH120/SUM('MissFill 1'!AH$2:AH121)&gt;0.01,"",IF('MissFill 1'!AH119/SUM('MissFill 1'!AH$2:AH121)&gt;0.01,"",IF('MissFill 1'!AH118/SUM('MissFill 1'!AH$2:AH121)&gt;0.01,"",DateEnded_5Day!$A121)))))))</f>
        <v/>
      </c>
      <c r="AJ121" s="54" t="str">
        <f>IF($A121&lt;='All Results'!$B$4,"",IF(SUM('MissFill 1'!AI$2:AI121)=0,"",(IF('MissFill 1'!AI121/SUM('MissFill 1'!AI$2:AI121)&gt;0.01,"",IF('MissFill 1'!AI120/SUM('MissFill 1'!AI$2:AI121)&gt;0.01,"",IF('MissFill 1'!AI119/SUM('MissFill 1'!AI$2:AI121)&gt;0.01,"",IF('MissFill 1'!AI118/SUM('MissFill 1'!AI$2:AI121)&gt;0.01,"",DateEnded_5Day!$A121)))))))</f>
        <v/>
      </c>
      <c r="AK121" s="54" t="str">
        <f>IF($A121&lt;='All Results'!$B$4,"",IF(SUM('MissFill 1'!AJ$2:AJ121)=0,"",(IF('MissFill 1'!AJ121/SUM('MissFill 1'!AJ$2:AJ121)&gt;0.01,"",IF('MissFill 1'!AJ120/SUM('MissFill 1'!AJ$2:AJ121)&gt;0.01,"",IF('MissFill 1'!AJ119/SUM('MissFill 1'!AJ$2:AJ121)&gt;0.01,"",IF('MissFill 1'!AJ118/SUM('MissFill 1'!AJ$2:AJ121)&gt;0.01,"",DateEnded_5Day!$A121)))))))</f>
        <v/>
      </c>
      <c r="AL121" s="54" t="str">
        <f>IF($A121&lt;='All Results'!$B$4,"",IF(SUM('MissFill 1'!AK$2:AK121)=0,"",(IF('MissFill 1'!AK121/SUM('MissFill 1'!AK$2:AK121)&gt;0.01,"",IF('MissFill 1'!AK120/SUM('MissFill 1'!AK$2:AK121)&gt;0.01,"",IF('MissFill 1'!AK119/SUM('MissFill 1'!AK$2:AK121)&gt;0.01,"",IF('MissFill 1'!AK118/SUM('MissFill 1'!AK$2:AK121)&gt;0.01,"",DateEnded_5Day!$A121)))))))</f>
        <v/>
      </c>
      <c r="AM121" s="54" t="str">
        <f>IF($A121&lt;='All Results'!$B$4,"",IF(SUM('MissFill 1'!AL$2:AL121)=0,"",(IF('MissFill 1'!AL121/SUM('MissFill 1'!AL$2:AL121)&gt;0.01,"",IF('MissFill 1'!AL120/SUM('MissFill 1'!AL$2:AL121)&gt;0.01,"",IF('MissFill 1'!AL119/SUM('MissFill 1'!AL$2:AL121)&gt;0.01,"",IF('MissFill 1'!AL118/SUM('MissFill 1'!AL$2:AL121)&gt;0.01,"",DateEnded_5Day!$A121)))))))</f>
        <v/>
      </c>
      <c r="AN121" s="54" t="str">
        <f>IF($A121&lt;='All Results'!$B$4,"",IF(SUM('MissFill 1'!AM$2:AM121)=0,"",(IF('MissFill 1'!AM121/SUM('MissFill 1'!AM$2:AM121)&gt;0.01,"",IF('MissFill 1'!AM120/SUM('MissFill 1'!AM$2:AM121)&gt;0.01,"",IF('MissFill 1'!AM119/SUM('MissFill 1'!AM$2:AM121)&gt;0.01,"",IF('MissFill 1'!AM118/SUM('MissFill 1'!AM$2:AM121)&gt;0.01,"",DateEnded_5Day!$A121)))))))</f>
        <v/>
      </c>
      <c r="AO121" s="54" t="str">
        <f>IF($A121&lt;='All Results'!$B$4,"",IF(SUM('MissFill 1'!AN$2:AN121)=0,"",(IF('MissFill 1'!AN121/SUM('MissFill 1'!AN$2:AN121)&gt;0.01,"",IF('MissFill 1'!AN120/SUM('MissFill 1'!AN$2:AN121)&gt;0.01,"",IF('MissFill 1'!AN119/SUM('MissFill 1'!AN$2:AN121)&gt;0.01,"",IF('MissFill 1'!AN118/SUM('MissFill 1'!AN$2:AN121)&gt;0.01,"",DateEnded_5Day!$A121)))))))</f>
        <v/>
      </c>
      <c r="AP121" s="54" t="str">
        <f>IF($A121&lt;='All Results'!$B$4,"",IF(SUM('MissFill 1'!AO$2:AO121)=0,"",(IF('MissFill 1'!AO121/SUM('MissFill 1'!AO$2:AO121)&gt;0.01,"",IF('MissFill 1'!AO120/SUM('MissFill 1'!AO$2:AO121)&gt;0.01,"",IF('MissFill 1'!AO119/SUM('MissFill 1'!AO$2:AO121)&gt;0.01,"",IF('MissFill 1'!AO118/SUM('MissFill 1'!AO$2:AO121)&gt;0.01,"",DateEnded_5Day!$A121)))))))</f>
        <v/>
      </c>
      <c r="AQ121" s="54" t="str">
        <f>IF($A121&lt;='All Results'!$B$4,"",IF(SUM('MissFill 1'!AP$2:AP121)=0,"",(IF('MissFill 1'!AP121/SUM('MissFill 1'!AP$2:AP121)&gt;0.01,"",IF('MissFill 1'!AP120/SUM('MissFill 1'!AP$2:AP121)&gt;0.01,"",IF('MissFill 1'!AP119/SUM('MissFill 1'!AP$2:AP121)&gt;0.01,"",IF('MissFill 1'!AP118/SUM('MissFill 1'!AP$2:AP121)&gt;0.01,"",DateEnded_5Day!$A121)))))))</f>
        <v/>
      </c>
      <c r="AR121" s="54" t="str">
        <f>IF($A121&lt;='All Results'!$B$4,"",IF(SUM('MissFill 1'!AQ$2:AQ121)=0,"",(IF('MissFill 1'!AQ121/SUM('MissFill 1'!AQ$2:AQ121)&gt;0.01,"",IF('MissFill 1'!AQ120/SUM('MissFill 1'!AQ$2:AQ121)&gt;0.01,"",IF('MissFill 1'!AQ119/SUM('MissFill 1'!AQ$2:AQ121)&gt;0.01,"",IF('MissFill 1'!AQ118/SUM('MissFill 1'!AQ$2:AQ121)&gt;0.01,"",DateEnded_5Day!$A121)))))))</f>
        <v/>
      </c>
      <c r="AS121" s="54" t="str">
        <f>IF($A121&lt;='All Results'!$B$4,"",IF(SUM('MissFill 1'!AR$2:AR121)=0,"",(IF('MissFill 1'!AR121/SUM('MissFill 1'!AR$2:AR121)&gt;0.01,"",IF('MissFill 1'!AR120/SUM('MissFill 1'!AR$2:AR121)&gt;0.01,"",IF('MissFill 1'!AR119/SUM('MissFill 1'!AR$2:AR121)&gt;0.01,"",IF('MissFill 1'!AR118/SUM('MissFill 1'!AR$2:AR121)&gt;0.01,"",DateEnded_5Day!$A121)))))))</f>
        <v/>
      </c>
      <c r="AT121" s="54" t="str">
        <f>IF($A121&lt;='All Results'!$B$4,"",IF(SUM('MissFill 1'!AS$2:AS121)=0,"",(IF('MissFill 1'!AS121/SUM('MissFill 1'!AS$2:AS121)&gt;0.01,"",IF('MissFill 1'!AS120/SUM('MissFill 1'!AS$2:AS121)&gt;0.01,"",IF('MissFill 1'!AS119/SUM('MissFill 1'!AS$2:AS121)&gt;0.01,"",IF('MissFill 1'!AS118/SUM('MissFill 1'!AS$2:AS121)&gt;0.01,"",DateEnded_5Day!$A121)))))))</f>
        <v/>
      </c>
      <c r="AU121" s="54" t="str">
        <f>IF($A121&lt;='All Results'!$B$4,"",IF(SUM('MissFill 1'!AT$2:AT121)=0,"",(IF('MissFill 1'!AT121/SUM('MissFill 1'!AT$2:AT121)&gt;0.01,"",IF('MissFill 1'!AT120/SUM('MissFill 1'!AT$2:AT121)&gt;0.01,"",IF('MissFill 1'!AT119/SUM('MissFill 1'!AT$2:AT121)&gt;0.01,"",IF('MissFill 1'!AT118/SUM('MissFill 1'!AT$2:AT121)&gt;0.01,"",DateEnded_5Day!$A121)))))))</f>
        <v/>
      </c>
      <c r="AV121" s="54" t="str">
        <f>IF($A121&lt;='All Results'!$B$4,"",IF(SUM('MissFill 1'!AU$2:AU121)=0,"",(IF('MissFill 1'!AU121/SUM('MissFill 1'!AU$2:AU121)&gt;0.01,"",IF('MissFill 1'!AU120/SUM('MissFill 1'!AU$2:AU121)&gt;0.01,"",IF('MissFill 1'!AU119/SUM('MissFill 1'!AU$2:AU121)&gt;0.01,"",IF('MissFill 1'!AU118/SUM('MissFill 1'!AU$2:AU121)&gt;0.01,"",DateEnded_5Day!$A121)))))))</f>
        <v/>
      </c>
      <c r="AW121" s="54" t="str">
        <f>IF($A121&lt;='All Results'!$B$4,"",IF(SUM('MissFill 1'!AV$2:AV121)=0,"",(IF('MissFill 1'!AV121/SUM('MissFill 1'!AV$2:AV121)&gt;0.01,"",IF('MissFill 1'!AV120/SUM('MissFill 1'!AV$2:AV121)&gt;0.01,"",IF('MissFill 1'!AV119/SUM('MissFill 1'!AV$2:AV121)&gt;0.01,"",IF('MissFill 1'!AV118/SUM('MissFill 1'!AV$2:AV121)&gt;0.01,"",DateEnded_5Day!$A121)))))))</f>
        <v/>
      </c>
      <c r="AX121" s="54" t="str">
        <f>IF($A121&lt;='All Results'!$B$4,"",IF(SUM('MissFill 1'!AW$2:AW121)=0,"",(IF('MissFill 1'!AW121/SUM('MissFill 1'!AW$2:AW121)&gt;0.01,"",IF('MissFill 1'!AW120/SUM('MissFill 1'!AW$2:AW121)&gt;0.01,"",IF('MissFill 1'!AW119/SUM('MissFill 1'!AW$2:AW121)&gt;0.01,"",IF('MissFill 1'!AW118/SUM('MissFill 1'!AW$2:AW121)&gt;0.01,"",DateEnded_5Day!$A121)))))))</f>
        <v/>
      </c>
    </row>
    <row r="122" spans="1:50" x14ac:dyDescent="0.25">
      <c r="A122" s="41">
        <v>44467</v>
      </c>
      <c r="B122" s="52">
        <v>271</v>
      </c>
      <c r="C122" s="54" t="str">
        <f>IF($A122&lt;='All Results'!$B$4,"",IF(SUM('MissFill 1'!B$2:B122)=0,"",(IF('MissFill 1'!B122/SUM('MissFill 1'!B$2:B122)&gt;0.01,"",IF('MissFill 1'!B121/SUM('MissFill 1'!B$2:B122)&gt;0.01,"",IF('MissFill 1'!B120/SUM('MissFill 1'!B$2:B122)&gt;0.01,"",IF('MissFill 1'!B119/SUM('MissFill 1'!B$2:B122)&gt;0.01,"",DateEnded_5Day!$A122)))))))</f>
        <v/>
      </c>
      <c r="D122" s="54" t="str">
        <f>IF($A122&lt;='All Results'!$B$4,"",IF(SUM('MissFill 1'!C$2:C122)=0,"",(IF('MissFill 1'!C122/SUM('MissFill 1'!C$2:C122)&gt;0.01,"",IF('MissFill 1'!C121/SUM('MissFill 1'!C$2:C122)&gt;0.01,"",IF('MissFill 1'!C120/SUM('MissFill 1'!C$2:C122)&gt;0.01,"",IF('MissFill 1'!C119/SUM('MissFill 1'!C$2:C122)&gt;0.01,"",DateEnded_5Day!$A122)))))))</f>
        <v/>
      </c>
      <c r="E122" s="54" t="str">
        <f>IF($A122&lt;='All Results'!$B$4,"",IF(SUM('MissFill 1'!D$2:D122)=0,"",(IF('MissFill 1'!D122/SUM('MissFill 1'!D$2:D122)&gt;0.01,"",IF('MissFill 1'!D121/SUM('MissFill 1'!D$2:D122)&gt;0.01,"",IF('MissFill 1'!D120/SUM('MissFill 1'!D$2:D122)&gt;0.01,"",IF('MissFill 1'!D119/SUM('MissFill 1'!D$2:D122)&gt;0.01,"",DateEnded_5Day!$A122)))))))</f>
        <v/>
      </c>
      <c r="F122" s="54" t="str">
        <f>IF($A122&lt;='All Results'!$B$4,"",IF(SUM('MissFill 1'!E$2:E122)=0,"",(IF('MissFill 1'!E122/SUM('MissFill 1'!E$2:E122)&gt;0.01,"",IF('MissFill 1'!E121/SUM('MissFill 1'!E$2:E122)&gt;0.01,"",IF('MissFill 1'!E120/SUM('MissFill 1'!E$2:E122)&gt;0.01,"",IF('MissFill 1'!E119/SUM('MissFill 1'!E$2:E122)&gt;0.01,"",DateEnded_5Day!$A122)))))))</f>
        <v/>
      </c>
      <c r="G122" s="54" t="str">
        <f>IF($A122&lt;='All Results'!$B$4,"",IF(SUM('MissFill 1'!F$2:F122)=0,"",(IF('MissFill 1'!F122/SUM('MissFill 1'!F$2:F122)&gt;0.01,"",IF('MissFill 1'!F121/SUM('MissFill 1'!F$2:F122)&gt;0.01,"",IF('MissFill 1'!F120/SUM('MissFill 1'!F$2:F122)&gt;0.01,"",IF('MissFill 1'!F119/SUM('MissFill 1'!F$2:F122)&gt;0.01,"",DateEnded_5Day!$A122)))))))</f>
        <v/>
      </c>
      <c r="H122" s="54" t="str">
        <f>IF($A122&lt;='All Results'!$B$4,"",IF(SUM('MissFill 1'!G$2:G122)=0,"",(IF('MissFill 1'!G122/SUM('MissFill 1'!G$2:G122)&gt;0.01,"",IF('MissFill 1'!G121/SUM('MissFill 1'!G$2:G122)&gt;0.01,"",IF('MissFill 1'!G120/SUM('MissFill 1'!G$2:G122)&gt;0.01,"",IF('MissFill 1'!G119/SUM('MissFill 1'!G$2:G122)&gt;0.01,"",DateEnded_5Day!$A122)))))))</f>
        <v/>
      </c>
      <c r="I122" s="54" t="str">
        <f>IF($A122&lt;='All Results'!$B$4,"",IF(SUM('MissFill 1'!H$2:H122)=0,"",(IF('MissFill 1'!H122/SUM('MissFill 1'!H$2:H122)&gt;0.01,"",IF('MissFill 1'!H121/SUM('MissFill 1'!H$2:H122)&gt;0.01,"",IF('MissFill 1'!H120/SUM('MissFill 1'!H$2:H122)&gt;0.01,"",IF('MissFill 1'!H119/SUM('MissFill 1'!H$2:H122)&gt;0.01,"",DateEnded_5Day!$A122)))))))</f>
        <v/>
      </c>
      <c r="J122" s="54" t="str">
        <f>IF($A122&lt;='All Results'!$B$4,"",IF(SUM('MissFill 1'!I$2:I122)=0,"",(IF('MissFill 1'!I122/SUM('MissFill 1'!I$2:I122)&gt;0.01,"",IF('MissFill 1'!I121/SUM('MissFill 1'!I$2:I122)&gt;0.01,"",IF('MissFill 1'!I120/SUM('MissFill 1'!I$2:I122)&gt;0.01,"",IF('MissFill 1'!I119/SUM('MissFill 1'!I$2:I122)&gt;0.01,"",DateEnded_5Day!$A122)))))))</f>
        <v/>
      </c>
      <c r="K122" s="54" t="str">
        <f>IF($A122&lt;='All Results'!$B$4,"",IF(SUM('MissFill 1'!J$2:J122)=0,"",(IF('MissFill 1'!J122/SUM('MissFill 1'!J$2:J122)&gt;0.01,"",IF('MissFill 1'!J121/SUM('MissFill 1'!J$2:J122)&gt;0.01,"",IF('MissFill 1'!J120/SUM('MissFill 1'!J$2:J122)&gt;0.01,"",IF('MissFill 1'!J119/SUM('MissFill 1'!J$2:J122)&gt;0.01,"",DateEnded_5Day!$A122)))))))</f>
        <v/>
      </c>
      <c r="L122" s="54" t="str">
        <f>IF($A122&lt;='All Results'!$B$4,"",IF(SUM('MissFill 1'!K$2:K122)=0,"",(IF('MissFill 1'!K122/SUM('MissFill 1'!K$2:K122)&gt;0.01,"",IF('MissFill 1'!K121/SUM('MissFill 1'!K$2:K122)&gt;0.01,"",IF('MissFill 1'!K120/SUM('MissFill 1'!K$2:K122)&gt;0.01,"",IF('MissFill 1'!K119/SUM('MissFill 1'!K$2:K122)&gt;0.01,"",DateEnded_5Day!$A122)))))))</f>
        <v/>
      </c>
      <c r="M122" s="54" t="str">
        <f>IF($A122&lt;='All Results'!$B$4,"",IF(SUM('MissFill 1'!L$2:L122)=0,"",(IF('MissFill 1'!L122/SUM('MissFill 1'!L$2:L122)&gt;0.01,"",IF('MissFill 1'!L121/SUM('MissFill 1'!L$2:L122)&gt;0.01,"",IF('MissFill 1'!L120/SUM('MissFill 1'!L$2:L122)&gt;0.01,"",IF('MissFill 1'!L119/SUM('MissFill 1'!L$2:L122)&gt;0.01,"",DateEnded_5Day!$A122)))))))</f>
        <v/>
      </c>
      <c r="N122" s="54" t="str">
        <f>IF($A122&lt;='All Results'!$B$4,"",IF(SUM('MissFill 1'!M$2:M122)=0,"",(IF('MissFill 1'!M122/SUM('MissFill 1'!M$2:M122)&gt;0.01,"",IF('MissFill 1'!M121/SUM('MissFill 1'!M$2:M122)&gt;0.01,"",IF('MissFill 1'!M120/SUM('MissFill 1'!M$2:M122)&gt;0.01,"",IF('MissFill 1'!M119/SUM('MissFill 1'!M$2:M122)&gt;0.01,"",DateEnded_5Day!$A122)))))))</f>
        <v/>
      </c>
      <c r="O122" s="54" t="str">
        <f>IF($A122&lt;='All Results'!$B$4,"",IF(SUM('MissFill 1'!N$2:N122)=0,"",(IF('MissFill 1'!N122/SUM('MissFill 1'!N$2:N122)&gt;0.01,"",IF('MissFill 1'!N121/SUM('MissFill 1'!N$2:N122)&gt;0.01,"",IF('MissFill 1'!N120/SUM('MissFill 1'!N$2:N122)&gt;0.01,"",IF('MissFill 1'!N119/SUM('MissFill 1'!N$2:N122)&gt;0.01,"",DateEnded_5Day!$A122)))))))</f>
        <v/>
      </c>
      <c r="P122" s="54" t="str">
        <f>IF($A122&lt;='All Results'!$B$4,"",IF(SUM('MissFill 1'!O$2:O122)=0,"",(IF('MissFill 1'!O122/SUM('MissFill 1'!O$2:O122)&gt;0.01,"",IF('MissFill 1'!O121/SUM('MissFill 1'!O$2:O122)&gt;0.01,"",IF('MissFill 1'!O120/SUM('MissFill 1'!O$2:O122)&gt;0.01,"",IF('MissFill 1'!O119/SUM('MissFill 1'!O$2:O122)&gt;0.01,"",DateEnded_5Day!$A122)))))))</f>
        <v/>
      </c>
      <c r="Q122" s="54" t="str">
        <f>IF($A122&lt;='All Results'!$B$4,"",IF(SUM('MissFill 1'!P$2:P122)=0,"",(IF('MissFill 1'!P122/SUM('MissFill 1'!P$2:P122)&gt;0.01,"",IF('MissFill 1'!P121/SUM('MissFill 1'!P$2:P122)&gt;0.01,"",IF('MissFill 1'!P120/SUM('MissFill 1'!P$2:P122)&gt;0.01,"",IF('MissFill 1'!P119/SUM('MissFill 1'!P$2:P122)&gt;0.01,"",DateEnded_5Day!$A122)))))))</f>
        <v/>
      </c>
      <c r="R122" s="54" t="str">
        <f>IF($A122&lt;='All Results'!$B$4,"",IF(SUM('MissFill 1'!Q$2:Q122)=0,"",(IF('MissFill 1'!Q122/SUM('MissFill 1'!Q$2:Q122)&gt;0.01,"",IF('MissFill 1'!Q121/SUM('MissFill 1'!Q$2:Q122)&gt;0.01,"",IF('MissFill 1'!Q120/SUM('MissFill 1'!Q$2:Q122)&gt;0.01,"",IF('MissFill 1'!Q119/SUM('MissFill 1'!Q$2:Q122)&gt;0.01,"",DateEnded_5Day!$A122)))))))</f>
        <v/>
      </c>
      <c r="S122" s="54" t="str">
        <f>IF($A122&lt;='All Results'!$B$4,"",IF(SUM('MissFill 1'!R$2:R122)=0,"",(IF('MissFill 1'!R122/SUM('MissFill 1'!R$2:R122)&gt;0.01,"",IF('MissFill 1'!R121/SUM('MissFill 1'!R$2:R122)&gt;0.01,"",IF('MissFill 1'!R120/SUM('MissFill 1'!R$2:R122)&gt;0.01,"",IF('MissFill 1'!R119/SUM('MissFill 1'!R$2:R122)&gt;0.01,"",DateEnded_5Day!$A122)))))))</f>
        <v/>
      </c>
      <c r="T122" s="54" t="str">
        <f>IF($A122&lt;='All Results'!$B$4,"",IF(SUM('MissFill 1'!S$2:S122)=0,"",(IF('MissFill 1'!S122/SUM('MissFill 1'!S$2:S122)&gt;0.01,"",IF('MissFill 1'!S121/SUM('MissFill 1'!S$2:S122)&gt;0.01,"",IF('MissFill 1'!S120/SUM('MissFill 1'!S$2:S122)&gt;0.01,"",IF('MissFill 1'!S119/SUM('MissFill 1'!S$2:S122)&gt;0.01,"",DateEnded_5Day!$A122)))))))</f>
        <v/>
      </c>
      <c r="U122" s="54" t="str">
        <f>IF($A122&lt;='All Results'!$B$4,"",IF(SUM('MissFill 1'!T$2:T122)=0,"",(IF('MissFill 1'!T122/SUM('MissFill 1'!T$2:T122)&gt;0.01,"",IF('MissFill 1'!T121/SUM('MissFill 1'!T$2:T122)&gt;0.01,"",IF('MissFill 1'!T120/SUM('MissFill 1'!T$2:T122)&gt;0.01,"",IF('MissFill 1'!T119/SUM('MissFill 1'!T$2:T122)&gt;0.01,"",DateEnded_5Day!$A122)))))))</f>
        <v/>
      </c>
      <c r="V122" s="54" t="str">
        <f>IF($A122&lt;='All Results'!$B$4,"",IF(SUM('MissFill 1'!U$2:U122)=0,"",(IF('MissFill 1'!U122/SUM('MissFill 1'!U$2:U122)&gt;0.01,"",IF('MissFill 1'!U121/SUM('MissFill 1'!U$2:U122)&gt;0.01,"",IF('MissFill 1'!U120/SUM('MissFill 1'!U$2:U122)&gt;0.01,"",IF('MissFill 1'!U119/SUM('MissFill 1'!U$2:U122)&gt;0.01,"",DateEnded_5Day!$A122)))))))</f>
        <v/>
      </c>
      <c r="W122" s="54" t="str">
        <f>IF($A122&lt;='All Results'!$B$4,"",IF(SUM('MissFill 1'!V$2:V122)=0,"",(IF('MissFill 1'!V122/SUM('MissFill 1'!V$2:V122)&gt;0.01,"",IF('MissFill 1'!V121/SUM('MissFill 1'!V$2:V122)&gt;0.01,"",IF('MissFill 1'!V120/SUM('MissFill 1'!V$2:V122)&gt;0.01,"",IF('MissFill 1'!V119/SUM('MissFill 1'!V$2:V122)&gt;0.01,"",DateEnded_5Day!$A122)))))))</f>
        <v/>
      </c>
      <c r="X122" s="54" t="str">
        <f>IF($A122&lt;='All Results'!$B$4,"",IF(SUM('MissFill 1'!W$2:W122)=0,"",(IF('MissFill 1'!W122/SUM('MissFill 1'!W$2:W122)&gt;0.01,"",IF('MissFill 1'!W121/SUM('MissFill 1'!W$2:W122)&gt;0.01,"",IF('MissFill 1'!W120/SUM('MissFill 1'!W$2:W122)&gt;0.01,"",IF('MissFill 1'!W119/SUM('MissFill 1'!W$2:W122)&gt;0.01,"",DateEnded_5Day!$A122)))))))</f>
        <v/>
      </c>
      <c r="Y122" s="54" t="str">
        <f>IF($A122&lt;='All Results'!$B$4,"",IF(SUM('MissFill 1'!X$2:X122)=0,"",(IF('MissFill 1'!X122/SUM('MissFill 1'!X$2:X122)&gt;0.01,"",IF('MissFill 1'!X121/SUM('MissFill 1'!X$2:X122)&gt;0.01,"",IF('MissFill 1'!X120/SUM('MissFill 1'!X$2:X122)&gt;0.01,"",IF('MissFill 1'!X119/SUM('MissFill 1'!X$2:X122)&gt;0.01,"",DateEnded_5Day!$A122)))))))</f>
        <v/>
      </c>
      <c r="Z122" s="54" t="str">
        <f>IF($A122&lt;='All Results'!$B$4,"",IF(SUM('MissFill 1'!Y$2:Y122)=0,"",(IF('MissFill 1'!Y122/SUM('MissFill 1'!Y$2:Y122)&gt;0.01,"",IF('MissFill 1'!Y121/SUM('MissFill 1'!Y$2:Y122)&gt;0.01,"",IF('MissFill 1'!Y120/SUM('MissFill 1'!Y$2:Y122)&gt;0.01,"",IF('MissFill 1'!Y119/SUM('MissFill 1'!Y$2:Y122)&gt;0.01,"",DateEnded_5Day!$A122)))))))</f>
        <v/>
      </c>
      <c r="AA122" s="54" t="str">
        <f>IF($A122&lt;='All Results'!$B$4,"",IF(SUM('MissFill 1'!Z$2:Z122)=0,"",(IF('MissFill 1'!Z122/SUM('MissFill 1'!Z$2:Z122)&gt;0.01,"",IF('MissFill 1'!Z121/SUM('MissFill 1'!Z$2:Z122)&gt;0.01,"",IF('MissFill 1'!Z120/SUM('MissFill 1'!Z$2:Z122)&gt;0.01,"",IF('MissFill 1'!Z119/SUM('MissFill 1'!Z$2:Z122)&gt;0.01,"",DateEnded_5Day!$A122)))))))</f>
        <v/>
      </c>
      <c r="AB122" s="54" t="str">
        <f>IF($A122&lt;='All Results'!$B$4,"",IF(SUM('MissFill 1'!AA$2:AA122)=0,"",(IF('MissFill 1'!AA122/SUM('MissFill 1'!AA$2:AA122)&gt;0.01,"",IF('MissFill 1'!AA121/SUM('MissFill 1'!AA$2:AA122)&gt;0.01,"",IF('MissFill 1'!AA120/SUM('MissFill 1'!AA$2:AA122)&gt;0.01,"",IF('MissFill 1'!AA119/SUM('MissFill 1'!AA$2:AA122)&gt;0.01,"",DateEnded_5Day!$A122)))))))</f>
        <v/>
      </c>
      <c r="AC122" s="54" t="str">
        <f>IF($A122&lt;='All Results'!$B$4,"",IF(SUM('MissFill 1'!AB$2:AB122)=0,"",(IF('MissFill 1'!AB122/SUM('MissFill 1'!AB$2:AB122)&gt;0.01,"",IF('MissFill 1'!AB121/SUM('MissFill 1'!AB$2:AB122)&gt;0.01,"",IF('MissFill 1'!AB120/SUM('MissFill 1'!AB$2:AB122)&gt;0.01,"",IF('MissFill 1'!AB119/SUM('MissFill 1'!AB$2:AB122)&gt;0.01,"",DateEnded_5Day!$A122)))))))</f>
        <v/>
      </c>
      <c r="AD122" s="54" t="str">
        <f>IF($A122&lt;='All Results'!$B$4,"",IF(SUM('MissFill 1'!AC$2:AC122)=0,"",(IF('MissFill 1'!AC122/SUM('MissFill 1'!AC$2:AC122)&gt;0.01,"",IF('MissFill 1'!AC121/SUM('MissFill 1'!AC$2:AC122)&gt;0.01,"",IF('MissFill 1'!AC120/SUM('MissFill 1'!AC$2:AC122)&gt;0.01,"",IF('MissFill 1'!AC119/SUM('MissFill 1'!AC$2:AC122)&gt;0.01,"",DateEnded_5Day!$A122)))))))</f>
        <v/>
      </c>
      <c r="AE122" s="54" t="str">
        <f>IF($A122&lt;='All Results'!$B$4,"",IF(SUM('MissFill 1'!AD$2:AD122)=0,"",(IF('MissFill 1'!AD122/SUM('MissFill 1'!AD$2:AD122)&gt;0.01,"",IF('MissFill 1'!AD121/SUM('MissFill 1'!AD$2:AD122)&gt;0.01,"",IF('MissFill 1'!AD120/SUM('MissFill 1'!AD$2:AD122)&gt;0.01,"",IF('MissFill 1'!AD119/SUM('MissFill 1'!AD$2:AD122)&gt;0.01,"",DateEnded_5Day!$A122)))))))</f>
        <v/>
      </c>
      <c r="AF122" s="54" t="str">
        <f>IF($A122&lt;='All Results'!$B$4,"",IF(SUM('MissFill 1'!AE$2:AE122)=0,"",(IF('MissFill 1'!AE122/SUM('MissFill 1'!AE$2:AE122)&gt;0.01,"",IF('MissFill 1'!AE121/SUM('MissFill 1'!AE$2:AE122)&gt;0.01,"",IF('MissFill 1'!AE120/SUM('MissFill 1'!AE$2:AE122)&gt;0.01,"",IF('MissFill 1'!AE119/SUM('MissFill 1'!AE$2:AE122)&gt;0.01,"",DateEnded_5Day!$A122)))))))</f>
        <v/>
      </c>
      <c r="AG122" s="54" t="str">
        <f>IF($A122&lt;='All Results'!$B$4,"",IF(SUM('MissFill 1'!AF$2:AF122)=0,"",(IF('MissFill 1'!AF122/SUM('MissFill 1'!AF$2:AF122)&gt;0.01,"",IF('MissFill 1'!AF121/SUM('MissFill 1'!AF$2:AF122)&gt;0.01,"",IF('MissFill 1'!AF120/SUM('MissFill 1'!AF$2:AF122)&gt;0.01,"",IF('MissFill 1'!AF119/SUM('MissFill 1'!AF$2:AF122)&gt;0.01,"",DateEnded_5Day!$A122)))))))</f>
        <v/>
      </c>
      <c r="AH122" s="54" t="str">
        <f>IF($A122&lt;='All Results'!$B$4,"",IF(SUM('MissFill 1'!AG$2:AG122)=0,"",(IF('MissFill 1'!AG122/SUM('MissFill 1'!AG$2:AG122)&gt;0.01,"",IF('MissFill 1'!AG121/SUM('MissFill 1'!AG$2:AG122)&gt;0.01,"",IF('MissFill 1'!AG120/SUM('MissFill 1'!AG$2:AG122)&gt;0.01,"",IF('MissFill 1'!AG119/SUM('MissFill 1'!AG$2:AG122)&gt;0.01,"",DateEnded_5Day!$A122)))))))</f>
        <v/>
      </c>
      <c r="AI122" s="54" t="str">
        <f>IF($A122&lt;='All Results'!$B$4,"",IF(SUM('MissFill 1'!AH$2:AH122)=0,"",(IF('MissFill 1'!AH122/SUM('MissFill 1'!AH$2:AH122)&gt;0.01,"",IF('MissFill 1'!AH121/SUM('MissFill 1'!AH$2:AH122)&gt;0.01,"",IF('MissFill 1'!AH120/SUM('MissFill 1'!AH$2:AH122)&gt;0.01,"",IF('MissFill 1'!AH119/SUM('MissFill 1'!AH$2:AH122)&gt;0.01,"",DateEnded_5Day!$A122)))))))</f>
        <v/>
      </c>
      <c r="AJ122" s="54" t="str">
        <f>IF($A122&lt;='All Results'!$B$4,"",IF(SUM('MissFill 1'!AI$2:AI122)=0,"",(IF('MissFill 1'!AI122/SUM('MissFill 1'!AI$2:AI122)&gt;0.01,"",IF('MissFill 1'!AI121/SUM('MissFill 1'!AI$2:AI122)&gt;0.01,"",IF('MissFill 1'!AI120/SUM('MissFill 1'!AI$2:AI122)&gt;0.01,"",IF('MissFill 1'!AI119/SUM('MissFill 1'!AI$2:AI122)&gt;0.01,"",DateEnded_5Day!$A122)))))))</f>
        <v/>
      </c>
      <c r="AK122" s="54" t="str">
        <f>IF($A122&lt;='All Results'!$B$4,"",IF(SUM('MissFill 1'!AJ$2:AJ122)=0,"",(IF('MissFill 1'!AJ122/SUM('MissFill 1'!AJ$2:AJ122)&gt;0.01,"",IF('MissFill 1'!AJ121/SUM('MissFill 1'!AJ$2:AJ122)&gt;0.01,"",IF('MissFill 1'!AJ120/SUM('MissFill 1'!AJ$2:AJ122)&gt;0.01,"",IF('MissFill 1'!AJ119/SUM('MissFill 1'!AJ$2:AJ122)&gt;0.01,"",DateEnded_5Day!$A122)))))))</f>
        <v/>
      </c>
      <c r="AL122" s="54" t="str">
        <f>IF($A122&lt;='All Results'!$B$4,"",IF(SUM('MissFill 1'!AK$2:AK122)=0,"",(IF('MissFill 1'!AK122/SUM('MissFill 1'!AK$2:AK122)&gt;0.01,"",IF('MissFill 1'!AK121/SUM('MissFill 1'!AK$2:AK122)&gt;0.01,"",IF('MissFill 1'!AK120/SUM('MissFill 1'!AK$2:AK122)&gt;0.01,"",IF('MissFill 1'!AK119/SUM('MissFill 1'!AK$2:AK122)&gt;0.01,"",DateEnded_5Day!$A122)))))))</f>
        <v/>
      </c>
      <c r="AM122" s="54" t="str">
        <f>IF($A122&lt;='All Results'!$B$4,"",IF(SUM('MissFill 1'!AL$2:AL122)=0,"",(IF('MissFill 1'!AL122/SUM('MissFill 1'!AL$2:AL122)&gt;0.01,"",IF('MissFill 1'!AL121/SUM('MissFill 1'!AL$2:AL122)&gt;0.01,"",IF('MissFill 1'!AL120/SUM('MissFill 1'!AL$2:AL122)&gt;0.01,"",IF('MissFill 1'!AL119/SUM('MissFill 1'!AL$2:AL122)&gt;0.01,"",DateEnded_5Day!$A122)))))))</f>
        <v/>
      </c>
      <c r="AN122" s="54" t="str">
        <f>IF($A122&lt;='All Results'!$B$4,"",IF(SUM('MissFill 1'!AM$2:AM122)=0,"",(IF('MissFill 1'!AM122/SUM('MissFill 1'!AM$2:AM122)&gt;0.01,"",IF('MissFill 1'!AM121/SUM('MissFill 1'!AM$2:AM122)&gt;0.01,"",IF('MissFill 1'!AM120/SUM('MissFill 1'!AM$2:AM122)&gt;0.01,"",IF('MissFill 1'!AM119/SUM('MissFill 1'!AM$2:AM122)&gt;0.01,"",DateEnded_5Day!$A122)))))))</f>
        <v/>
      </c>
      <c r="AO122" s="54" t="str">
        <f>IF($A122&lt;='All Results'!$B$4,"",IF(SUM('MissFill 1'!AN$2:AN122)=0,"",(IF('MissFill 1'!AN122/SUM('MissFill 1'!AN$2:AN122)&gt;0.01,"",IF('MissFill 1'!AN121/SUM('MissFill 1'!AN$2:AN122)&gt;0.01,"",IF('MissFill 1'!AN120/SUM('MissFill 1'!AN$2:AN122)&gt;0.01,"",IF('MissFill 1'!AN119/SUM('MissFill 1'!AN$2:AN122)&gt;0.01,"",DateEnded_5Day!$A122)))))))</f>
        <v/>
      </c>
      <c r="AP122" s="54" t="str">
        <f>IF($A122&lt;='All Results'!$B$4,"",IF(SUM('MissFill 1'!AO$2:AO122)=0,"",(IF('MissFill 1'!AO122/SUM('MissFill 1'!AO$2:AO122)&gt;0.01,"",IF('MissFill 1'!AO121/SUM('MissFill 1'!AO$2:AO122)&gt;0.01,"",IF('MissFill 1'!AO120/SUM('MissFill 1'!AO$2:AO122)&gt;0.01,"",IF('MissFill 1'!AO119/SUM('MissFill 1'!AO$2:AO122)&gt;0.01,"",DateEnded_5Day!$A122)))))))</f>
        <v/>
      </c>
      <c r="AQ122" s="54" t="str">
        <f>IF($A122&lt;='All Results'!$B$4,"",IF(SUM('MissFill 1'!AP$2:AP122)=0,"",(IF('MissFill 1'!AP122/SUM('MissFill 1'!AP$2:AP122)&gt;0.01,"",IF('MissFill 1'!AP121/SUM('MissFill 1'!AP$2:AP122)&gt;0.01,"",IF('MissFill 1'!AP120/SUM('MissFill 1'!AP$2:AP122)&gt;0.01,"",IF('MissFill 1'!AP119/SUM('MissFill 1'!AP$2:AP122)&gt;0.01,"",DateEnded_5Day!$A122)))))))</f>
        <v/>
      </c>
      <c r="AR122" s="54" t="str">
        <f>IF($A122&lt;='All Results'!$B$4,"",IF(SUM('MissFill 1'!AQ$2:AQ122)=0,"",(IF('MissFill 1'!AQ122/SUM('MissFill 1'!AQ$2:AQ122)&gt;0.01,"",IF('MissFill 1'!AQ121/SUM('MissFill 1'!AQ$2:AQ122)&gt;0.01,"",IF('MissFill 1'!AQ120/SUM('MissFill 1'!AQ$2:AQ122)&gt;0.01,"",IF('MissFill 1'!AQ119/SUM('MissFill 1'!AQ$2:AQ122)&gt;0.01,"",DateEnded_5Day!$A122)))))))</f>
        <v/>
      </c>
      <c r="AS122" s="54" t="str">
        <f>IF($A122&lt;='All Results'!$B$4,"",IF(SUM('MissFill 1'!AR$2:AR122)=0,"",(IF('MissFill 1'!AR122/SUM('MissFill 1'!AR$2:AR122)&gt;0.01,"",IF('MissFill 1'!AR121/SUM('MissFill 1'!AR$2:AR122)&gt;0.01,"",IF('MissFill 1'!AR120/SUM('MissFill 1'!AR$2:AR122)&gt;0.01,"",IF('MissFill 1'!AR119/SUM('MissFill 1'!AR$2:AR122)&gt;0.01,"",DateEnded_5Day!$A122)))))))</f>
        <v/>
      </c>
      <c r="AT122" s="54" t="str">
        <f>IF($A122&lt;='All Results'!$B$4,"",IF(SUM('MissFill 1'!AS$2:AS122)=0,"",(IF('MissFill 1'!AS122/SUM('MissFill 1'!AS$2:AS122)&gt;0.01,"",IF('MissFill 1'!AS121/SUM('MissFill 1'!AS$2:AS122)&gt;0.01,"",IF('MissFill 1'!AS120/SUM('MissFill 1'!AS$2:AS122)&gt;0.01,"",IF('MissFill 1'!AS119/SUM('MissFill 1'!AS$2:AS122)&gt;0.01,"",DateEnded_5Day!$A122)))))))</f>
        <v/>
      </c>
      <c r="AU122" s="54" t="str">
        <f>IF($A122&lt;='All Results'!$B$4,"",IF(SUM('MissFill 1'!AT$2:AT122)=0,"",(IF('MissFill 1'!AT122/SUM('MissFill 1'!AT$2:AT122)&gt;0.01,"",IF('MissFill 1'!AT121/SUM('MissFill 1'!AT$2:AT122)&gt;0.01,"",IF('MissFill 1'!AT120/SUM('MissFill 1'!AT$2:AT122)&gt;0.01,"",IF('MissFill 1'!AT119/SUM('MissFill 1'!AT$2:AT122)&gt;0.01,"",DateEnded_5Day!$A122)))))))</f>
        <v/>
      </c>
      <c r="AV122" s="54" t="str">
        <f>IF($A122&lt;='All Results'!$B$4,"",IF(SUM('MissFill 1'!AU$2:AU122)=0,"",(IF('MissFill 1'!AU122/SUM('MissFill 1'!AU$2:AU122)&gt;0.01,"",IF('MissFill 1'!AU121/SUM('MissFill 1'!AU$2:AU122)&gt;0.01,"",IF('MissFill 1'!AU120/SUM('MissFill 1'!AU$2:AU122)&gt;0.01,"",IF('MissFill 1'!AU119/SUM('MissFill 1'!AU$2:AU122)&gt;0.01,"",DateEnded_5Day!$A122)))))))</f>
        <v/>
      </c>
      <c r="AW122" s="54" t="str">
        <f>IF($A122&lt;='All Results'!$B$4,"",IF(SUM('MissFill 1'!AV$2:AV122)=0,"",(IF('MissFill 1'!AV122/SUM('MissFill 1'!AV$2:AV122)&gt;0.01,"",IF('MissFill 1'!AV121/SUM('MissFill 1'!AV$2:AV122)&gt;0.01,"",IF('MissFill 1'!AV120/SUM('MissFill 1'!AV$2:AV122)&gt;0.01,"",IF('MissFill 1'!AV119/SUM('MissFill 1'!AV$2:AV122)&gt;0.01,"",DateEnded_5Day!$A122)))))))</f>
        <v/>
      </c>
      <c r="AX122" s="54" t="str">
        <f>IF($A122&lt;='All Results'!$B$4,"",IF(SUM('MissFill 1'!AW$2:AW122)=0,"",(IF('MissFill 1'!AW122/SUM('MissFill 1'!AW$2:AW122)&gt;0.01,"",IF('MissFill 1'!AW121/SUM('MissFill 1'!AW$2:AW122)&gt;0.01,"",IF('MissFill 1'!AW120/SUM('MissFill 1'!AW$2:AW122)&gt;0.01,"",IF('MissFill 1'!AW119/SUM('MissFill 1'!AW$2:AW122)&gt;0.01,"",DateEnded_5Day!$A122)))))))</f>
        <v/>
      </c>
    </row>
    <row r="123" spans="1:50" x14ac:dyDescent="0.25">
      <c r="A123" s="41">
        <v>44468</v>
      </c>
      <c r="B123" s="52">
        <v>272</v>
      </c>
      <c r="C123" s="54" t="str">
        <f>IF($A123&lt;='All Results'!$B$4,"",IF(SUM('MissFill 1'!B$2:B123)=0,"",(IF('MissFill 1'!B123/SUM('MissFill 1'!B$2:B123)&gt;0.01,"",IF('MissFill 1'!B122/SUM('MissFill 1'!B$2:B123)&gt;0.01,"",IF('MissFill 1'!B121/SUM('MissFill 1'!B$2:B123)&gt;0.01,"",IF('MissFill 1'!B120/SUM('MissFill 1'!B$2:B123)&gt;0.01,"",DateEnded_5Day!$A123)))))))</f>
        <v/>
      </c>
      <c r="D123" s="54" t="str">
        <f>IF($A123&lt;='All Results'!$B$4,"",IF(SUM('MissFill 1'!C$2:C123)=0,"",(IF('MissFill 1'!C123/SUM('MissFill 1'!C$2:C123)&gt;0.01,"",IF('MissFill 1'!C122/SUM('MissFill 1'!C$2:C123)&gt;0.01,"",IF('MissFill 1'!C121/SUM('MissFill 1'!C$2:C123)&gt;0.01,"",IF('MissFill 1'!C120/SUM('MissFill 1'!C$2:C123)&gt;0.01,"",DateEnded_5Day!$A123)))))))</f>
        <v/>
      </c>
      <c r="E123" s="54" t="str">
        <f>IF($A123&lt;='All Results'!$B$4,"",IF(SUM('MissFill 1'!D$2:D123)=0,"",(IF('MissFill 1'!D123/SUM('MissFill 1'!D$2:D123)&gt;0.01,"",IF('MissFill 1'!D122/SUM('MissFill 1'!D$2:D123)&gt;0.01,"",IF('MissFill 1'!D121/SUM('MissFill 1'!D$2:D123)&gt;0.01,"",IF('MissFill 1'!D120/SUM('MissFill 1'!D$2:D123)&gt;0.01,"",DateEnded_5Day!$A123)))))))</f>
        <v/>
      </c>
      <c r="F123" s="54" t="str">
        <f>IF($A123&lt;='All Results'!$B$4,"",IF(SUM('MissFill 1'!E$2:E123)=0,"",(IF('MissFill 1'!E123/SUM('MissFill 1'!E$2:E123)&gt;0.01,"",IF('MissFill 1'!E122/SUM('MissFill 1'!E$2:E123)&gt;0.01,"",IF('MissFill 1'!E121/SUM('MissFill 1'!E$2:E123)&gt;0.01,"",IF('MissFill 1'!E120/SUM('MissFill 1'!E$2:E123)&gt;0.01,"",DateEnded_5Day!$A123)))))))</f>
        <v/>
      </c>
      <c r="G123" s="54" t="str">
        <f>IF($A123&lt;='All Results'!$B$4,"",IF(SUM('MissFill 1'!F$2:F123)=0,"",(IF('MissFill 1'!F123/SUM('MissFill 1'!F$2:F123)&gt;0.01,"",IF('MissFill 1'!F122/SUM('MissFill 1'!F$2:F123)&gt;0.01,"",IF('MissFill 1'!F121/SUM('MissFill 1'!F$2:F123)&gt;0.01,"",IF('MissFill 1'!F120/SUM('MissFill 1'!F$2:F123)&gt;0.01,"",DateEnded_5Day!$A123)))))))</f>
        <v/>
      </c>
      <c r="H123" s="54" t="str">
        <f>IF($A123&lt;='All Results'!$B$4,"",IF(SUM('MissFill 1'!G$2:G123)=0,"",(IF('MissFill 1'!G123/SUM('MissFill 1'!G$2:G123)&gt;0.01,"",IF('MissFill 1'!G122/SUM('MissFill 1'!G$2:G123)&gt;0.01,"",IF('MissFill 1'!G121/SUM('MissFill 1'!G$2:G123)&gt;0.01,"",IF('MissFill 1'!G120/SUM('MissFill 1'!G$2:G123)&gt;0.01,"",DateEnded_5Day!$A123)))))))</f>
        <v/>
      </c>
      <c r="I123" s="54" t="str">
        <f>IF($A123&lt;='All Results'!$B$4,"",IF(SUM('MissFill 1'!H$2:H123)=0,"",(IF('MissFill 1'!H123/SUM('MissFill 1'!H$2:H123)&gt;0.01,"",IF('MissFill 1'!H122/SUM('MissFill 1'!H$2:H123)&gt;0.01,"",IF('MissFill 1'!H121/SUM('MissFill 1'!H$2:H123)&gt;0.01,"",IF('MissFill 1'!H120/SUM('MissFill 1'!H$2:H123)&gt;0.01,"",DateEnded_5Day!$A123)))))))</f>
        <v/>
      </c>
      <c r="J123" s="54" t="str">
        <f>IF($A123&lt;='All Results'!$B$4,"",IF(SUM('MissFill 1'!I$2:I123)=0,"",(IF('MissFill 1'!I123/SUM('MissFill 1'!I$2:I123)&gt;0.01,"",IF('MissFill 1'!I122/SUM('MissFill 1'!I$2:I123)&gt;0.01,"",IF('MissFill 1'!I121/SUM('MissFill 1'!I$2:I123)&gt;0.01,"",IF('MissFill 1'!I120/SUM('MissFill 1'!I$2:I123)&gt;0.01,"",DateEnded_5Day!$A123)))))))</f>
        <v/>
      </c>
      <c r="K123" s="54" t="str">
        <f>IF($A123&lt;='All Results'!$B$4,"",IF(SUM('MissFill 1'!J$2:J123)=0,"",(IF('MissFill 1'!J123/SUM('MissFill 1'!J$2:J123)&gt;0.01,"",IF('MissFill 1'!J122/SUM('MissFill 1'!J$2:J123)&gt;0.01,"",IF('MissFill 1'!J121/SUM('MissFill 1'!J$2:J123)&gt;0.01,"",IF('MissFill 1'!J120/SUM('MissFill 1'!J$2:J123)&gt;0.01,"",DateEnded_5Day!$A123)))))))</f>
        <v/>
      </c>
      <c r="L123" s="54" t="str">
        <f>IF($A123&lt;='All Results'!$B$4,"",IF(SUM('MissFill 1'!K$2:K123)=0,"",(IF('MissFill 1'!K123/SUM('MissFill 1'!K$2:K123)&gt;0.01,"",IF('MissFill 1'!K122/SUM('MissFill 1'!K$2:K123)&gt;0.01,"",IF('MissFill 1'!K121/SUM('MissFill 1'!K$2:K123)&gt;0.01,"",IF('MissFill 1'!K120/SUM('MissFill 1'!K$2:K123)&gt;0.01,"",DateEnded_5Day!$A123)))))))</f>
        <v/>
      </c>
      <c r="M123" s="54" t="str">
        <f>IF($A123&lt;='All Results'!$B$4,"",IF(SUM('MissFill 1'!L$2:L123)=0,"",(IF('MissFill 1'!L123/SUM('MissFill 1'!L$2:L123)&gt;0.01,"",IF('MissFill 1'!L122/SUM('MissFill 1'!L$2:L123)&gt;0.01,"",IF('MissFill 1'!L121/SUM('MissFill 1'!L$2:L123)&gt;0.01,"",IF('MissFill 1'!L120/SUM('MissFill 1'!L$2:L123)&gt;0.01,"",DateEnded_5Day!$A123)))))))</f>
        <v/>
      </c>
      <c r="N123" s="54" t="str">
        <f>IF($A123&lt;='All Results'!$B$4,"",IF(SUM('MissFill 1'!M$2:M123)=0,"",(IF('MissFill 1'!M123/SUM('MissFill 1'!M$2:M123)&gt;0.01,"",IF('MissFill 1'!M122/SUM('MissFill 1'!M$2:M123)&gt;0.01,"",IF('MissFill 1'!M121/SUM('MissFill 1'!M$2:M123)&gt;0.01,"",IF('MissFill 1'!M120/SUM('MissFill 1'!M$2:M123)&gt;0.01,"",DateEnded_5Day!$A123)))))))</f>
        <v/>
      </c>
      <c r="O123" s="54" t="str">
        <f>IF($A123&lt;='All Results'!$B$4,"",IF(SUM('MissFill 1'!N$2:N123)=0,"",(IF('MissFill 1'!N123/SUM('MissFill 1'!N$2:N123)&gt;0.01,"",IF('MissFill 1'!N122/SUM('MissFill 1'!N$2:N123)&gt;0.01,"",IF('MissFill 1'!N121/SUM('MissFill 1'!N$2:N123)&gt;0.01,"",IF('MissFill 1'!N120/SUM('MissFill 1'!N$2:N123)&gt;0.01,"",DateEnded_5Day!$A123)))))))</f>
        <v/>
      </c>
      <c r="P123" s="54" t="str">
        <f>IF($A123&lt;='All Results'!$B$4,"",IF(SUM('MissFill 1'!O$2:O123)=0,"",(IF('MissFill 1'!O123/SUM('MissFill 1'!O$2:O123)&gt;0.01,"",IF('MissFill 1'!O122/SUM('MissFill 1'!O$2:O123)&gt;0.01,"",IF('MissFill 1'!O121/SUM('MissFill 1'!O$2:O123)&gt;0.01,"",IF('MissFill 1'!O120/SUM('MissFill 1'!O$2:O123)&gt;0.01,"",DateEnded_5Day!$A123)))))))</f>
        <v/>
      </c>
      <c r="Q123" s="54" t="str">
        <f>IF($A123&lt;='All Results'!$B$4,"",IF(SUM('MissFill 1'!P$2:P123)=0,"",(IF('MissFill 1'!P123/SUM('MissFill 1'!P$2:P123)&gt;0.01,"",IF('MissFill 1'!P122/SUM('MissFill 1'!P$2:P123)&gt;0.01,"",IF('MissFill 1'!P121/SUM('MissFill 1'!P$2:P123)&gt;0.01,"",IF('MissFill 1'!P120/SUM('MissFill 1'!P$2:P123)&gt;0.01,"",DateEnded_5Day!$A123)))))))</f>
        <v/>
      </c>
      <c r="R123" s="54" t="str">
        <f>IF($A123&lt;='All Results'!$B$4,"",IF(SUM('MissFill 1'!Q$2:Q123)=0,"",(IF('MissFill 1'!Q123/SUM('MissFill 1'!Q$2:Q123)&gt;0.01,"",IF('MissFill 1'!Q122/SUM('MissFill 1'!Q$2:Q123)&gt;0.01,"",IF('MissFill 1'!Q121/SUM('MissFill 1'!Q$2:Q123)&gt;0.01,"",IF('MissFill 1'!Q120/SUM('MissFill 1'!Q$2:Q123)&gt;0.01,"",DateEnded_5Day!$A123)))))))</f>
        <v/>
      </c>
      <c r="S123" s="54" t="str">
        <f>IF($A123&lt;='All Results'!$B$4,"",IF(SUM('MissFill 1'!R$2:R123)=0,"",(IF('MissFill 1'!R123/SUM('MissFill 1'!R$2:R123)&gt;0.01,"",IF('MissFill 1'!R122/SUM('MissFill 1'!R$2:R123)&gt;0.01,"",IF('MissFill 1'!R121/SUM('MissFill 1'!R$2:R123)&gt;0.01,"",IF('MissFill 1'!R120/SUM('MissFill 1'!R$2:R123)&gt;0.01,"",DateEnded_5Day!$A123)))))))</f>
        <v/>
      </c>
      <c r="T123" s="54" t="str">
        <f>IF($A123&lt;='All Results'!$B$4,"",IF(SUM('MissFill 1'!S$2:S123)=0,"",(IF('MissFill 1'!S123/SUM('MissFill 1'!S$2:S123)&gt;0.01,"",IF('MissFill 1'!S122/SUM('MissFill 1'!S$2:S123)&gt;0.01,"",IF('MissFill 1'!S121/SUM('MissFill 1'!S$2:S123)&gt;0.01,"",IF('MissFill 1'!S120/SUM('MissFill 1'!S$2:S123)&gt;0.01,"",DateEnded_5Day!$A123)))))))</f>
        <v/>
      </c>
      <c r="U123" s="54" t="str">
        <f>IF($A123&lt;='All Results'!$B$4,"",IF(SUM('MissFill 1'!T$2:T123)=0,"",(IF('MissFill 1'!T123/SUM('MissFill 1'!T$2:T123)&gt;0.01,"",IF('MissFill 1'!T122/SUM('MissFill 1'!T$2:T123)&gt;0.01,"",IF('MissFill 1'!T121/SUM('MissFill 1'!T$2:T123)&gt;0.01,"",IF('MissFill 1'!T120/SUM('MissFill 1'!T$2:T123)&gt;0.01,"",DateEnded_5Day!$A123)))))))</f>
        <v/>
      </c>
      <c r="V123" s="54" t="str">
        <f>IF($A123&lt;='All Results'!$B$4,"",IF(SUM('MissFill 1'!U$2:U123)=0,"",(IF('MissFill 1'!U123/SUM('MissFill 1'!U$2:U123)&gt;0.01,"",IF('MissFill 1'!U122/SUM('MissFill 1'!U$2:U123)&gt;0.01,"",IF('MissFill 1'!U121/SUM('MissFill 1'!U$2:U123)&gt;0.01,"",IF('MissFill 1'!U120/SUM('MissFill 1'!U$2:U123)&gt;0.01,"",DateEnded_5Day!$A123)))))))</f>
        <v/>
      </c>
      <c r="W123" s="54" t="str">
        <f>IF($A123&lt;='All Results'!$B$4,"",IF(SUM('MissFill 1'!V$2:V123)=0,"",(IF('MissFill 1'!V123/SUM('MissFill 1'!V$2:V123)&gt;0.01,"",IF('MissFill 1'!V122/SUM('MissFill 1'!V$2:V123)&gt;0.01,"",IF('MissFill 1'!V121/SUM('MissFill 1'!V$2:V123)&gt;0.01,"",IF('MissFill 1'!V120/SUM('MissFill 1'!V$2:V123)&gt;0.01,"",DateEnded_5Day!$A123)))))))</f>
        <v/>
      </c>
      <c r="X123" s="54" t="str">
        <f>IF($A123&lt;='All Results'!$B$4,"",IF(SUM('MissFill 1'!W$2:W123)=0,"",(IF('MissFill 1'!W123/SUM('MissFill 1'!W$2:W123)&gt;0.01,"",IF('MissFill 1'!W122/SUM('MissFill 1'!W$2:W123)&gt;0.01,"",IF('MissFill 1'!W121/SUM('MissFill 1'!W$2:W123)&gt;0.01,"",IF('MissFill 1'!W120/SUM('MissFill 1'!W$2:W123)&gt;0.01,"",DateEnded_5Day!$A123)))))))</f>
        <v/>
      </c>
      <c r="Y123" s="54" t="str">
        <f>IF($A123&lt;='All Results'!$B$4,"",IF(SUM('MissFill 1'!X$2:X123)=0,"",(IF('MissFill 1'!X123/SUM('MissFill 1'!X$2:X123)&gt;0.01,"",IF('MissFill 1'!X122/SUM('MissFill 1'!X$2:X123)&gt;0.01,"",IF('MissFill 1'!X121/SUM('MissFill 1'!X$2:X123)&gt;0.01,"",IF('MissFill 1'!X120/SUM('MissFill 1'!X$2:X123)&gt;0.01,"",DateEnded_5Day!$A123)))))))</f>
        <v/>
      </c>
      <c r="Z123" s="54" t="str">
        <f>IF($A123&lt;='All Results'!$B$4,"",IF(SUM('MissFill 1'!Y$2:Y123)=0,"",(IF('MissFill 1'!Y123/SUM('MissFill 1'!Y$2:Y123)&gt;0.01,"",IF('MissFill 1'!Y122/SUM('MissFill 1'!Y$2:Y123)&gt;0.01,"",IF('MissFill 1'!Y121/SUM('MissFill 1'!Y$2:Y123)&gt;0.01,"",IF('MissFill 1'!Y120/SUM('MissFill 1'!Y$2:Y123)&gt;0.01,"",DateEnded_5Day!$A123)))))))</f>
        <v/>
      </c>
      <c r="AA123" s="54" t="str">
        <f>IF($A123&lt;='All Results'!$B$4,"",IF(SUM('MissFill 1'!Z$2:Z123)=0,"",(IF('MissFill 1'!Z123/SUM('MissFill 1'!Z$2:Z123)&gt;0.01,"",IF('MissFill 1'!Z122/SUM('MissFill 1'!Z$2:Z123)&gt;0.01,"",IF('MissFill 1'!Z121/SUM('MissFill 1'!Z$2:Z123)&gt;0.01,"",IF('MissFill 1'!Z120/SUM('MissFill 1'!Z$2:Z123)&gt;0.01,"",DateEnded_5Day!$A123)))))))</f>
        <v/>
      </c>
      <c r="AB123" s="54" t="str">
        <f>IF($A123&lt;='All Results'!$B$4,"",IF(SUM('MissFill 1'!AA$2:AA123)=0,"",(IF('MissFill 1'!AA123/SUM('MissFill 1'!AA$2:AA123)&gt;0.01,"",IF('MissFill 1'!AA122/SUM('MissFill 1'!AA$2:AA123)&gt;0.01,"",IF('MissFill 1'!AA121/SUM('MissFill 1'!AA$2:AA123)&gt;0.01,"",IF('MissFill 1'!AA120/SUM('MissFill 1'!AA$2:AA123)&gt;0.01,"",DateEnded_5Day!$A123)))))))</f>
        <v/>
      </c>
      <c r="AC123" s="54" t="str">
        <f>IF($A123&lt;='All Results'!$B$4,"",IF(SUM('MissFill 1'!AB$2:AB123)=0,"",(IF('MissFill 1'!AB123/SUM('MissFill 1'!AB$2:AB123)&gt;0.01,"",IF('MissFill 1'!AB122/SUM('MissFill 1'!AB$2:AB123)&gt;0.01,"",IF('MissFill 1'!AB121/SUM('MissFill 1'!AB$2:AB123)&gt;0.01,"",IF('MissFill 1'!AB120/SUM('MissFill 1'!AB$2:AB123)&gt;0.01,"",DateEnded_5Day!$A123)))))))</f>
        <v/>
      </c>
      <c r="AD123" s="54" t="str">
        <f>IF($A123&lt;='All Results'!$B$4,"",IF(SUM('MissFill 1'!AC$2:AC123)=0,"",(IF('MissFill 1'!AC123/SUM('MissFill 1'!AC$2:AC123)&gt;0.01,"",IF('MissFill 1'!AC122/SUM('MissFill 1'!AC$2:AC123)&gt;0.01,"",IF('MissFill 1'!AC121/SUM('MissFill 1'!AC$2:AC123)&gt;0.01,"",IF('MissFill 1'!AC120/SUM('MissFill 1'!AC$2:AC123)&gt;0.01,"",DateEnded_5Day!$A123)))))))</f>
        <v/>
      </c>
      <c r="AE123" s="54" t="str">
        <f>IF($A123&lt;='All Results'!$B$4,"",IF(SUM('MissFill 1'!AD$2:AD123)=0,"",(IF('MissFill 1'!AD123/SUM('MissFill 1'!AD$2:AD123)&gt;0.01,"",IF('MissFill 1'!AD122/SUM('MissFill 1'!AD$2:AD123)&gt;0.01,"",IF('MissFill 1'!AD121/SUM('MissFill 1'!AD$2:AD123)&gt;0.01,"",IF('MissFill 1'!AD120/SUM('MissFill 1'!AD$2:AD123)&gt;0.01,"",DateEnded_5Day!$A123)))))))</f>
        <v/>
      </c>
      <c r="AF123" s="54" t="str">
        <f>IF($A123&lt;='All Results'!$B$4,"",IF(SUM('MissFill 1'!AE$2:AE123)=0,"",(IF('MissFill 1'!AE123/SUM('MissFill 1'!AE$2:AE123)&gt;0.01,"",IF('MissFill 1'!AE122/SUM('MissFill 1'!AE$2:AE123)&gt;0.01,"",IF('MissFill 1'!AE121/SUM('MissFill 1'!AE$2:AE123)&gt;0.01,"",IF('MissFill 1'!AE120/SUM('MissFill 1'!AE$2:AE123)&gt;0.01,"",DateEnded_5Day!$A123)))))))</f>
        <v/>
      </c>
      <c r="AG123" s="54" t="str">
        <f>IF($A123&lt;='All Results'!$B$4,"",IF(SUM('MissFill 1'!AF$2:AF123)=0,"",(IF('MissFill 1'!AF123/SUM('MissFill 1'!AF$2:AF123)&gt;0.01,"",IF('MissFill 1'!AF122/SUM('MissFill 1'!AF$2:AF123)&gt;0.01,"",IF('MissFill 1'!AF121/SUM('MissFill 1'!AF$2:AF123)&gt;0.01,"",IF('MissFill 1'!AF120/SUM('MissFill 1'!AF$2:AF123)&gt;0.01,"",DateEnded_5Day!$A123)))))))</f>
        <v/>
      </c>
      <c r="AH123" s="54" t="str">
        <f>IF($A123&lt;='All Results'!$B$4,"",IF(SUM('MissFill 1'!AG$2:AG123)=0,"",(IF('MissFill 1'!AG123/SUM('MissFill 1'!AG$2:AG123)&gt;0.01,"",IF('MissFill 1'!AG122/SUM('MissFill 1'!AG$2:AG123)&gt;0.01,"",IF('MissFill 1'!AG121/SUM('MissFill 1'!AG$2:AG123)&gt;0.01,"",IF('MissFill 1'!AG120/SUM('MissFill 1'!AG$2:AG123)&gt;0.01,"",DateEnded_5Day!$A123)))))))</f>
        <v/>
      </c>
      <c r="AI123" s="54" t="str">
        <f>IF($A123&lt;='All Results'!$B$4,"",IF(SUM('MissFill 1'!AH$2:AH123)=0,"",(IF('MissFill 1'!AH123/SUM('MissFill 1'!AH$2:AH123)&gt;0.01,"",IF('MissFill 1'!AH122/SUM('MissFill 1'!AH$2:AH123)&gt;0.01,"",IF('MissFill 1'!AH121/SUM('MissFill 1'!AH$2:AH123)&gt;0.01,"",IF('MissFill 1'!AH120/SUM('MissFill 1'!AH$2:AH123)&gt;0.01,"",DateEnded_5Day!$A123)))))))</f>
        <v/>
      </c>
      <c r="AJ123" s="54" t="str">
        <f>IF($A123&lt;='All Results'!$B$4,"",IF(SUM('MissFill 1'!AI$2:AI123)=0,"",(IF('MissFill 1'!AI123/SUM('MissFill 1'!AI$2:AI123)&gt;0.01,"",IF('MissFill 1'!AI122/SUM('MissFill 1'!AI$2:AI123)&gt;0.01,"",IF('MissFill 1'!AI121/SUM('MissFill 1'!AI$2:AI123)&gt;0.01,"",IF('MissFill 1'!AI120/SUM('MissFill 1'!AI$2:AI123)&gt;0.01,"",DateEnded_5Day!$A123)))))))</f>
        <v/>
      </c>
      <c r="AK123" s="54" t="str">
        <f>IF($A123&lt;='All Results'!$B$4,"",IF(SUM('MissFill 1'!AJ$2:AJ123)=0,"",(IF('MissFill 1'!AJ123/SUM('MissFill 1'!AJ$2:AJ123)&gt;0.01,"",IF('MissFill 1'!AJ122/SUM('MissFill 1'!AJ$2:AJ123)&gt;0.01,"",IF('MissFill 1'!AJ121/SUM('MissFill 1'!AJ$2:AJ123)&gt;0.01,"",IF('MissFill 1'!AJ120/SUM('MissFill 1'!AJ$2:AJ123)&gt;0.01,"",DateEnded_5Day!$A123)))))))</f>
        <v/>
      </c>
      <c r="AL123" s="54" t="str">
        <f>IF($A123&lt;='All Results'!$B$4,"",IF(SUM('MissFill 1'!AK$2:AK123)=0,"",(IF('MissFill 1'!AK123/SUM('MissFill 1'!AK$2:AK123)&gt;0.01,"",IF('MissFill 1'!AK122/SUM('MissFill 1'!AK$2:AK123)&gt;0.01,"",IF('MissFill 1'!AK121/SUM('MissFill 1'!AK$2:AK123)&gt;0.01,"",IF('MissFill 1'!AK120/SUM('MissFill 1'!AK$2:AK123)&gt;0.01,"",DateEnded_5Day!$A123)))))))</f>
        <v/>
      </c>
      <c r="AM123" s="54" t="str">
        <f>IF($A123&lt;='All Results'!$B$4,"",IF(SUM('MissFill 1'!AL$2:AL123)=0,"",(IF('MissFill 1'!AL123/SUM('MissFill 1'!AL$2:AL123)&gt;0.01,"",IF('MissFill 1'!AL122/SUM('MissFill 1'!AL$2:AL123)&gt;0.01,"",IF('MissFill 1'!AL121/SUM('MissFill 1'!AL$2:AL123)&gt;0.01,"",IF('MissFill 1'!AL120/SUM('MissFill 1'!AL$2:AL123)&gt;0.01,"",DateEnded_5Day!$A123)))))))</f>
        <v/>
      </c>
      <c r="AN123" s="54" t="str">
        <f>IF($A123&lt;='All Results'!$B$4,"",IF(SUM('MissFill 1'!AM$2:AM123)=0,"",(IF('MissFill 1'!AM123/SUM('MissFill 1'!AM$2:AM123)&gt;0.01,"",IF('MissFill 1'!AM122/SUM('MissFill 1'!AM$2:AM123)&gt;0.01,"",IF('MissFill 1'!AM121/SUM('MissFill 1'!AM$2:AM123)&gt;0.01,"",IF('MissFill 1'!AM120/SUM('MissFill 1'!AM$2:AM123)&gt;0.01,"",DateEnded_5Day!$A123)))))))</f>
        <v/>
      </c>
      <c r="AO123" s="54" t="str">
        <f>IF($A123&lt;='All Results'!$B$4,"",IF(SUM('MissFill 1'!AN$2:AN123)=0,"",(IF('MissFill 1'!AN123/SUM('MissFill 1'!AN$2:AN123)&gt;0.01,"",IF('MissFill 1'!AN122/SUM('MissFill 1'!AN$2:AN123)&gt;0.01,"",IF('MissFill 1'!AN121/SUM('MissFill 1'!AN$2:AN123)&gt;0.01,"",IF('MissFill 1'!AN120/SUM('MissFill 1'!AN$2:AN123)&gt;0.01,"",DateEnded_5Day!$A123)))))))</f>
        <v/>
      </c>
      <c r="AP123" s="54" t="str">
        <f>IF($A123&lt;='All Results'!$B$4,"",IF(SUM('MissFill 1'!AO$2:AO123)=0,"",(IF('MissFill 1'!AO123/SUM('MissFill 1'!AO$2:AO123)&gt;0.01,"",IF('MissFill 1'!AO122/SUM('MissFill 1'!AO$2:AO123)&gt;0.01,"",IF('MissFill 1'!AO121/SUM('MissFill 1'!AO$2:AO123)&gt;0.01,"",IF('MissFill 1'!AO120/SUM('MissFill 1'!AO$2:AO123)&gt;0.01,"",DateEnded_5Day!$A123)))))))</f>
        <v/>
      </c>
      <c r="AQ123" s="54" t="str">
        <f>IF($A123&lt;='All Results'!$B$4,"",IF(SUM('MissFill 1'!AP$2:AP123)=0,"",(IF('MissFill 1'!AP123/SUM('MissFill 1'!AP$2:AP123)&gt;0.01,"",IF('MissFill 1'!AP122/SUM('MissFill 1'!AP$2:AP123)&gt;0.01,"",IF('MissFill 1'!AP121/SUM('MissFill 1'!AP$2:AP123)&gt;0.01,"",IF('MissFill 1'!AP120/SUM('MissFill 1'!AP$2:AP123)&gt;0.01,"",DateEnded_5Day!$A123)))))))</f>
        <v/>
      </c>
      <c r="AR123" s="54" t="str">
        <f>IF($A123&lt;='All Results'!$B$4,"",IF(SUM('MissFill 1'!AQ$2:AQ123)=0,"",(IF('MissFill 1'!AQ123/SUM('MissFill 1'!AQ$2:AQ123)&gt;0.01,"",IF('MissFill 1'!AQ122/SUM('MissFill 1'!AQ$2:AQ123)&gt;0.01,"",IF('MissFill 1'!AQ121/SUM('MissFill 1'!AQ$2:AQ123)&gt;0.01,"",IF('MissFill 1'!AQ120/SUM('MissFill 1'!AQ$2:AQ123)&gt;0.01,"",DateEnded_5Day!$A123)))))))</f>
        <v/>
      </c>
      <c r="AS123" s="54" t="str">
        <f>IF($A123&lt;='All Results'!$B$4,"",IF(SUM('MissFill 1'!AR$2:AR123)=0,"",(IF('MissFill 1'!AR123/SUM('MissFill 1'!AR$2:AR123)&gt;0.01,"",IF('MissFill 1'!AR122/SUM('MissFill 1'!AR$2:AR123)&gt;0.01,"",IF('MissFill 1'!AR121/SUM('MissFill 1'!AR$2:AR123)&gt;0.01,"",IF('MissFill 1'!AR120/SUM('MissFill 1'!AR$2:AR123)&gt;0.01,"",DateEnded_5Day!$A123)))))))</f>
        <v/>
      </c>
      <c r="AT123" s="54" t="str">
        <f>IF($A123&lt;='All Results'!$B$4,"",IF(SUM('MissFill 1'!AS$2:AS123)=0,"",(IF('MissFill 1'!AS123/SUM('MissFill 1'!AS$2:AS123)&gt;0.01,"",IF('MissFill 1'!AS122/SUM('MissFill 1'!AS$2:AS123)&gt;0.01,"",IF('MissFill 1'!AS121/SUM('MissFill 1'!AS$2:AS123)&gt;0.01,"",IF('MissFill 1'!AS120/SUM('MissFill 1'!AS$2:AS123)&gt;0.01,"",DateEnded_5Day!$A123)))))))</f>
        <v/>
      </c>
      <c r="AU123" s="54" t="str">
        <f>IF($A123&lt;='All Results'!$B$4,"",IF(SUM('MissFill 1'!AT$2:AT123)=0,"",(IF('MissFill 1'!AT123/SUM('MissFill 1'!AT$2:AT123)&gt;0.01,"",IF('MissFill 1'!AT122/SUM('MissFill 1'!AT$2:AT123)&gt;0.01,"",IF('MissFill 1'!AT121/SUM('MissFill 1'!AT$2:AT123)&gt;0.01,"",IF('MissFill 1'!AT120/SUM('MissFill 1'!AT$2:AT123)&gt;0.01,"",DateEnded_5Day!$A123)))))))</f>
        <v/>
      </c>
      <c r="AV123" s="54" t="str">
        <f>IF($A123&lt;='All Results'!$B$4,"",IF(SUM('MissFill 1'!AU$2:AU123)=0,"",(IF('MissFill 1'!AU123/SUM('MissFill 1'!AU$2:AU123)&gt;0.01,"",IF('MissFill 1'!AU122/SUM('MissFill 1'!AU$2:AU123)&gt;0.01,"",IF('MissFill 1'!AU121/SUM('MissFill 1'!AU$2:AU123)&gt;0.01,"",IF('MissFill 1'!AU120/SUM('MissFill 1'!AU$2:AU123)&gt;0.01,"",DateEnded_5Day!$A123)))))))</f>
        <v/>
      </c>
      <c r="AW123" s="54" t="str">
        <f>IF($A123&lt;='All Results'!$B$4,"",IF(SUM('MissFill 1'!AV$2:AV123)=0,"",(IF('MissFill 1'!AV123/SUM('MissFill 1'!AV$2:AV123)&gt;0.01,"",IF('MissFill 1'!AV122/SUM('MissFill 1'!AV$2:AV123)&gt;0.01,"",IF('MissFill 1'!AV121/SUM('MissFill 1'!AV$2:AV123)&gt;0.01,"",IF('MissFill 1'!AV120/SUM('MissFill 1'!AV$2:AV123)&gt;0.01,"",DateEnded_5Day!$A123)))))))</f>
        <v/>
      </c>
      <c r="AX123" s="54" t="str">
        <f>IF($A123&lt;='All Results'!$B$4,"",IF(SUM('MissFill 1'!AW$2:AW123)=0,"",(IF('MissFill 1'!AW123/SUM('MissFill 1'!AW$2:AW123)&gt;0.01,"",IF('MissFill 1'!AW122/SUM('MissFill 1'!AW$2:AW123)&gt;0.01,"",IF('MissFill 1'!AW121/SUM('MissFill 1'!AW$2:AW123)&gt;0.01,"",IF('MissFill 1'!AW120/SUM('MissFill 1'!AW$2:AW123)&gt;0.01,"",DateEnded_5Day!$A123)))))))</f>
        <v/>
      </c>
    </row>
    <row r="124" spans="1:50" x14ac:dyDescent="0.25">
      <c r="A124" s="41">
        <v>44469</v>
      </c>
      <c r="B124" s="52">
        <v>273</v>
      </c>
      <c r="C124" s="54" t="str">
        <f>IF($A124&lt;='All Results'!$B$4,"",IF(SUM('MissFill 1'!B$2:B124)=0,"",(IF('MissFill 1'!B124/SUM('MissFill 1'!B$2:B124)&gt;0.01,"",IF('MissFill 1'!B123/SUM('MissFill 1'!B$2:B124)&gt;0.01,"",IF('MissFill 1'!B122/SUM('MissFill 1'!B$2:B124)&gt;0.01,"",IF('MissFill 1'!B121/SUM('MissFill 1'!B$2:B124)&gt;0.01,"",DateEnded_5Day!$A124)))))))</f>
        <v/>
      </c>
      <c r="D124" s="54" t="str">
        <f>IF($A124&lt;='All Results'!$B$4,"",IF(SUM('MissFill 1'!C$2:C124)=0,"",(IF('MissFill 1'!C124/SUM('MissFill 1'!C$2:C124)&gt;0.01,"",IF('MissFill 1'!C123/SUM('MissFill 1'!C$2:C124)&gt;0.01,"",IF('MissFill 1'!C122/SUM('MissFill 1'!C$2:C124)&gt;0.01,"",IF('MissFill 1'!C121/SUM('MissFill 1'!C$2:C124)&gt;0.01,"",DateEnded_5Day!$A124)))))))</f>
        <v/>
      </c>
      <c r="E124" s="54" t="str">
        <f>IF($A124&lt;='All Results'!$B$4,"",IF(SUM('MissFill 1'!D$2:D124)=0,"",(IF('MissFill 1'!D124/SUM('MissFill 1'!D$2:D124)&gt;0.01,"",IF('MissFill 1'!D123/SUM('MissFill 1'!D$2:D124)&gt;0.01,"",IF('MissFill 1'!D122/SUM('MissFill 1'!D$2:D124)&gt;0.01,"",IF('MissFill 1'!D121/SUM('MissFill 1'!D$2:D124)&gt;0.01,"",DateEnded_5Day!$A124)))))))</f>
        <v/>
      </c>
      <c r="F124" s="54" t="str">
        <f>IF($A124&lt;='All Results'!$B$4,"",IF(SUM('MissFill 1'!E$2:E124)=0,"",(IF('MissFill 1'!E124/SUM('MissFill 1'!E$2:E124)&gt;0.01,"",IF('MissFill 1'!E123/SUM('MissFill 1'!E$2:E124)&gt;0.01,"",IF('MissFill 1'!E122/SUM('MissFill 1'!E$2:E124)&gt;0.01,"",IF('MissFill 1'!E121/SUM('MissFill 1'!E$2:E124)&gt;0.01,"",DateEnded_5Day!$A124)))))))</f>
        <v/>
      </c>
      <c r="G124" s="54" t="str">
        <f>IF($A124&lt;='All Results'!$B$4,"",IF(SUM('MissFill 1'!F$2:F124)=0,"",(IF('MissFill 1'!F124/SUM('MissFill 1'!F$2:F124)&gt;0.01,"",IF('MissFill 1'!F123/SUM('MissFill 1'!F$2:F124)&gt;0.01,"",IF('MissFill 1'!F122/SUM('MissFill 1'!F$2:F124)&gt;0.01,"",IF('MissFill 1'!F121/SUM('MissFill 1'!F$2:F124)&gt;0.01,"",DateEnded_5Day!$A124)))))))</f>
        <v/>
      </c>
      <c r="H124" s="54" t="str">
        <f>IF($A124&lt;='All Results'!$B$4,"",IF(SUM('MissFill 1'!G$2:G124)=0,"",(IF('MissFill 1'!G124/SUM('MissFill 1'!G$2:G124)&gt;0.01,"",IF('MissFill 1'!G123/SUM('MissFill 1'!G$2:G124)&gt;0.01,"",IF('MissFill 1'!G122/SUM('MissFill 1'!G$2:G124)&gt;0.01,"",IF('MissFill 1'!G121/SUM('MissFill 1'!G$2:G124)&gt;0.01,"",DateEnded_5Day!$A124)))))))</f>
        <v/>
      </c>
      <c r="I124" s="54" t="str">
        <f>IF($A124&lt;='All Results'!$B$4,"",IF(SUM('MissFill 1'!H$2:H124)=0,"",(IF('MissFill 1'!H124/SUM('MissFill 1'!H$2:H124)&gt;0.01,"",IF('MissFill 1'!H123/SUM('MissFill 1'!H$2:H124)&gt;0.01,"",IF('MissFill 1'!H122/SUM('MissFill 1'!H$2:H124)&gt;0.01,"",IF('MissFill 1'!H121/SUM('MissFill 1'!H$2:H124)&gt;0.01,"",DateEnded_5Day!$A124)))))))</f>
        <v/>
      </c>
      <c r="J124" s="54" t="str">
        <f>IF($A124&lt;='All Results'!$B$4,"",IF(SUM('MissFill 1'!I$2:I124)=0,"",(IF('MissFill 1'!I124/SUM('MissFill 1'!I$2:I124)&gt;0.01,"",IF('MissFill 1'!I123/SUM('MissFill 1'!I$2:I124)&gt;0.01,"",IF('MissFill 1'!I122/SUM('MissFill 1'!I$2:I124)&gt;0.01,"",IF('MissFill 1'!I121/SUM('MissFill 1'!I$2:I124)&gt;0.01,"",DateEnded_5Day!$A124)))))))</f>
        <v/>
      </c>
      <c r="K124" s="54" t="str">
        <f>IF($A124&lt;='All Results'!$B$4,"",IF(SUM('MissFill 1'!J$2:J124)=0,"",(IF('MissFill 1'!J124/SUM('MissFill 1'!J$2:J124)&gt;0.01,"",IF('MissFill 1'!J123/SUM('MissFill 1'!J$2:J124)&gt;0.01,"",IF('MissFill 1'!J122/SUM('MissFill 1'!J$2:J124)&gt;0.01,"",IF('MissFill 1'!J121/SUM('MissFill 1'!J$2:J124)&gt;0.01,"",DateEnded_5Day!$A124)))))))</f>
        <v/>
      </c>
      <c r="L124" s="54" t="str">
        <f>IF($A124&lt;='All Results'!$B$4,"",IF(SUM('MissFill 1'!K$2:K124)=0,"",(IF('MissFill 1'!K124/SUM('MissFill 1'!K$2:K124)&gt;0.01,"",IF('MissFill 1'!K123/SUM('MissFill 1'!K$2:K124)&gt;0.01,"",IF('MissFill 1'!K122/SUM('MissFill 1'!K$2:K124)&gt;0.01,"",IF('MissFill 1'!K121/SUM('MissFill 1'!K$2:K124)&gt;0.01,"",DateEnded_5Day!$A124)))))))</f>
        <v/>
      </c>
      <c r="M124" s="54" t="str">
        <f>IF($A124&lt;='All Results'!$B$4,"",IF(SUM('MissFill 1'!L$2:L124)=0,"",(IF('MissFill 1'!L124/SUM('MissFill 1'!L$2:L124)&gt;0.01,"",IF('MissFill 1'!L123/SUM('MissFill 1'!L$2:L124)&gt;0.01,"",IF('MissFill 1'!L122/SUM('MissFill 1'!L$2:L124)&gt;0.01,"",IF('MissFill 1'!L121/SUM('MissFill 1'!L$2:L124)&gt;0.01,"",DateEnded_5Day!$A124)))))))</f>
        <v/>
      </c>
      <c r="N124" s="54" t="str">
        <f>IF($A124&lt;='All Results'!$B$4,"",IF(SUM('MissFill 1'!M$2:M124)=0,"",(IF('MissFill 1'!M124/SUM('MissFill 1'!M$2:M124)&gt;0.01,"",IF('MissFill 1'!M123/SUM('MissFill 1'!M$2:M124)&gt;0.01,"",IF('MissFill 1'!M122/SUM('MissFill 1'!M$2:M124)&gt;0.01,"",IF('MissFill 1'!M121/SUM('MissFill 1'!M$2:M124)&gt;0.01,"",DateEnded_5Day!$A124)))))))</f>
        <v/>
      </c>
      <c r="O124" s="54" t="str">
        <f>IF($A124&lt;='All Results'!$B$4,"",IF(SUM('MissFill 1'!N$2:N124)=0,"",(IF('MissFill 1'!N124/SUM('MissFill 1'!N$2:N124)&gt;0.01,"",IF('MissFill 1'!N123/SUM('MissFill 1'!N$2:N124)&gt;0.01,"",IF('MissFill 1'!N122/SUM('MissFill 1'!N$2:N124)&gt;0.01,"",IF('MissFill 1'!N121/SUM('MissFill 1'!N$2:N124)&gt;0.01,"",DateEnded_5Day!$A124)))))))</f>
        <v/>
      </c>
      <c r="P124" s="54" t="str">
        <f>IF($A124&lt;='All Results'!$B$4,"",IF(SUM('MissFill 1'!O$2:O124)=0,"",(IF('MissFill 1'!O124/SUM('MissFill 1'!O$2:O124)&gt;0.01,"",IF('MissFill 1'!O123/SUM('MissFill 1'!O$2:O124)&gt;0.01,"",IF('MissFill 1'!O122/SUM('MissFill 1'!O$2:O124)&gt;0.01,"",IF('MissFill 1'!O121/SUM('MissFill 1'!O$2:O124)&gt;0.01,"",DateEnded_5Day!$A124)))))))</f>
        <v/>
      </c>
      <c r="Q124" s="54" t="str">
        <f>IF($A124&lt;='All Results'!$B$4,"",IF(SUM('MissFill 1'!P$2:P124)=0,"",(IF('MissFill 1'!P124/SUM('MissFill 1'!P$2:P124)&gt;0.01,"",IF('MissFill 1'!P123/SUM('MissFill 1'!P$2:P124)&gt;0.01,"",IF('MissFill 1'!P122/SUM('MissFill 1'!P$2:P124)&gt;0.01,"",IF('MissFill 1'!P121/SUM('MissFill 1'!P$2:P124)&gt;0.01,"",DateEnded_5Day!$A124)))))))</f>
        <v/>
      </c>
      <c r="R124" s="54" t="str">
        <f>IF($A124&lt;='All Results'!$B$4,"",IF(SUM('MissFill 1'!Q$2:Q124)=0,"",(IF('MissFill 1'!Q124/SUM('MissFill 1'!Q$2:Q124)&gt;0.01,"",IF('MissFill 1'!Q123/SUM('MissFill 1'!Q$2:Q124)&gt;0.01,"",IF('MissFill 1'!Q122/SUM('MissFill 1'!Q$2:Q124)&gt;0.01,"",IF('MissFill 1'!Q121/SUM('MissFill 1'!Q$2:Q124)&gt;0.01,"",DateEnded_5Day!$A124)))))))</f>
        <v/>
      </c>
      <c r="S124" s="54" t="str">
        <f>IF($A124&lt;='All Results'!$B$4,"",IF(SUM('MissFill 1'!R$2:R124)=0,"",(IF('MissFill 1'!R124/SUM('MissFill 1'!R$2:R124)&gt;0.01,"",IF('MissFill 1'!R123/SUM('MissFill 1'!R$2:R124)&gt;0.01,"",IF('MissFill 1'!R122/SUM('MissFill 1'!R$2:R124)&gt;0.01,"",IF('MissFill 1'!R121/SUM('MissFill 1'!R$2:R124)&gt;0.01,"",DateEnded_5Day!$A124)))))))</f>
        <v/>
      </c>
      <c r="T124" s="54" t="str">
        <f>IF($A124&lt;='All Results'!$B$4,"",IF(SUM('MissFill 1'!S$2:S124)=0,"",(IF('MissFill 1'!S124/SUM('MissFill 1'!S$2:S124)&gt;0.01,"",IF('MissFill 1'!S123/SUM('MissFill 1'!S$2:S124)&gt;0.01,"",IF('MissFill 1'!S122/SUM('MissFill 1'!S$2:S124)&gt;0.01,"",IF('MissFill 1'!S121/SUM('MissFill 1'!S$2:S124)&gt;0.01,"",DateEnded_5Day!$A124)))))))</f>
        <v/>
      </c>
      <c r="U124" s="54" t="str">
        <f>IF($A124&lt;='All Results'!$B$4,"",IF(SUM('MissFill 1'!T$2:T124)=0,"",(IF('MissFill 1'!T124/SUM('MissFill 1'!T$2:T124)&gt;0.01,"",IF('MissFill 1'!T123/SUM('MissFill 1'!T$2:T124)&gt;0.01,"",IF('MissFill 1'!T122/SUM('MissFill 1'!T$2:T124)&gt;0.01,"",IF('MissFill 1'!T121/SUM('MissFill 1'!T$2:T124)&gt;0.01,"",DateEnded_5Day!$A124)))))))</f>
        <v/>
      </c>
      <c r="V124" s="54" t="str">
        <f>IF($A124&lt;='All Results'!$B$4,"",IF(SUM('MissFill 1'!U$2:U124)=0,"",(IF('MissFill 1'!U124/SUM('MissFill 1'!U$2:U124)&gt;0.01,"",IF('MissFill 1'!U123/SUM('MissFill 1'!U$2:U124)&gt;0.01,"",IF('MissFill 1'!U122/SUM('MissFill 1'!U$2:U124)&gt;0.01,"",IF('MissFill 1'!U121/SUM('MissFill 1'!U$2:U124)&gt;0.01,"",DateEnded_5Day!$A124)))))))</f>
        <v/>
      </c>
      <c r="W124" s="54" t="str">
        <f>IF($A124&lt;='All Results'!$B$4,"",IF(SUM('MissFill 1'!V$2:V124)=0,"",(IF('MissFill 1'!V124/SUM('MissFill 1'!V$2:V124)&gt;0.01,"",IF('MissFill 1'!V123/SUM('MissFill 1'!V$2:V124)&gt;0.01,"",IF('MissFill 1'!V122/SUM('MissFill 1'!V$2:V124)&gt;0.01,"",IF('MissFill 1'!V121/SUM('MissFill 1'!V$2:V124)&gt;0.01,"",DateEnded_5Day!$A124)))))))</f>
        <v/>
      </c>
      <c r="X124" s="54" t="str">
        <f>IF($A124&lt;='All Results'!$B$4,"",IF(SUM('MissFill 1'!W$2:W124)=0,"",(IF('MissFill 1'!W124/SUM('MissFill 1'!W$2:W124)&gt;0.01,"",IF('MissFill 1'!W123/SUM('MissFill 1'!W$2:W124)&gt;0.01,"",IF('MissFill 1'!W122/SUM('MissFill 1'!W$2:W124)&gt;0.01,"",IF('MissFill 1'!W121/SUM('MissFill 1'!W$2:W124)&gt;0.01,"",DateEnded_5Day!$A124)))))))</f>
        <v/>
      </c>
      <c r="Y124" s="54" t="str">
        <f>IF($A124&lt;='All Results'!$B$4,"",IF(SUM('MissFill 1'!X$2:X124)=0,"",(IF('MissFill 1'!X124/SUM('MissFill 1'!X$2:X124)&gt;0.01,"",IF('MissFill 1'!X123/SUM('MissFill 1'!X$2:X124)&gt;0.01,"",IF('MissFill 1'!X122/SUM('MissFill 1'!X$2:X124)&gt;0.01,"",IF('MissFill 1'!X121/SUM('MissFill 1'!X$2:X124)&gt;0.01,"",DateEnded_5Day!$A124)))))))</f>
        <v/>
      </c>
      <c r="Z124" s="54" t="str">
        <f>IF($A124&lt;='All Results'!$B$4,"",IF(SUM('MissFill 1'!Y$2:Y124)=0,"",(IF('MissFill 1'!Y124/SUM('MissFill 1'!Y$2:Y124)&gt;0.01,"",IF('MissFill 1'!Y123/SUM('MissFill 1'!Y$2:Y124)&gt;0.01,"",IF('MissFill 1'!Y122/SUM('MissFill 1'!Y$2:Y124)&gt;0.01,"",IF('MissFill 1'!Y121/SUM('MissFill 1'!Y$2:Y124)&gt;0.01,"",DateEnded_5Day!$A124)))))))</f>
        <v/>
      </c>
      <c r="AA124" s="54" t="str">
        <f>IF($A124&lt;='All Results'!$B$4,"",IF(SUM('MissFill 1'!Z$2:Z124)=0,"",(IF('MissFill 1'!Z124/SUM('MissFill 1'!Z$2:Z124)&gt;0.01,"",IF('MissFill 1'!Z123/SUM('MissFill 1'!Z$2:Z124)&gt;0.01,"",IF('MissFill 1'!Z122/SUM('MissFill 1'!Z$2:Z124)&gt;0.01,"",IF('MissFill 1'!Z121/SUM('MissFill 1'!Z$2:Z124)&gt;0.01,"",DateEnded_5Day!$A124)))))))</f>
        <v/>
      </c>
      <c r="AB124" s="54" t="str">
        <f>IF($A124&lt;='All Results'!$B$4,"",IF(SUM('MissFill 1'!AA$2:AA124)=0,"",(IF('MissFill 1'!AA124/SUM('MissFill 1'!AA$2:AA124)&gt;0.01,"",IF('MissFill 1'!AA123/SUM('MissFill 1'!AA$2:AA124)&gt;0.01,"",IF('MissFill 1'!AA122/SUM('MissFill 1'!AA$2:AA124)&gt;0.01,"",IF('MissFill 1'!AA121/SUM('MissFill 1'!AA$2:AA124)&gt;0.01,"",DateEnded_5Day!$A124)))))))</f>
        <v/>
      </c>
      <c r="AC124" s="54" t="str">
        <f>IF($A124&lt;='All Results'!$B$4,"",IF(SUM('MissFill 1'!AB$2:AB124)=0,"",(IF('MissFill 1'!AB124/SUM('MissFill 1'!AB$2:AB124)&gt;0.01,"",IF('MissFill 1'!AB123/SUM('MissFill 1'!AB$2:AB124)&gt;0.01,"",IF('MissFill 1'!AB122/SUM('MissFill 1'!AB$2:AB124)&gt;0.01,"",IF('MissFill 1'!AB121/SUM('MissFill 1'!AB$2:AB124)&gt;0.01,"",DateEnded_5Day!$A124)))))))</f>
        <v/>
      </c>
      <c r="AD124" s="54" t="str">
        <f>IF($A124&lt;='All Results'!$B$4,"",IF(SUM('MissFill 1'!AC$2:AC124)=0,"",(IF('MissFill 1'!AC124/SUM('MissFill 1'!AC$2:AC124)&gt;0.01,"",IF('MissFill 1'!AC123/SUM('MissFill 1'!AC$2:AC124)&gt;0.01,"",IF('MissFill 1'!AC122/SUM('MissFill 1'!AC$2:AC124)&gt;0.01,"",IF('MissFill 1'!AC121/SUM('MissFill 1'!AC$2:AC124)&gt;0.01,"",DateEnded_5Day!$A124)))))))</f>
        <v/>
      </c>
      <c r="AE124" s="54" t="str">
        <f>IF($A124&lt;='All Results'!$B$4,"",IF(SUM('MissFill 1'!AD$2:AD124)=0,"",(IF('MissFill 1'!AD124/SUM('MissFill 1'!AD$2:AD124)&gt;0.01,"",IF('MissFill 1'!AD123/SUM('MissFill 1'!AD$2:AD124)&gt;0.01,"",IF('MissFill 1'!AD122/SUM('MissFill 1'!AD$2:AD124)&gt;0.01,"",IF('MissFill 1'!AD121/SUM('MissFill 1'!AD$2:AD124)&gt;0.01,"",DateEnded_5Day!$A124)))))))</f>
        <v/>
      </c>
      <c r="AF124" s="54" t="str">
        <f>IF($A124&lt;='All Results'!$B$4,"",IF(SUM('MissFill 1'!AE$2:AE124)=0,"",(IF('MissFill 1'!AE124/SUM('MissFill 1'!AE$2:AE124)&gt;0.01,"",IF('MissFill 1'!AE123/SUM('MissFill 1'!AE$2:AE124)&gt;0.01,"",IF('MissFill 1'!AE122/SUM('MissFill 1'!AE$2:AE124)&gt;0.01,"",IF('MissFill 1'!AE121/SUM('MissFill 1'!AE$2:AE124)&gt;0.01,"",DateEnded_5Day!$A124)))))))</f>
        <v/>
      </c>
      <c r="AG124" s="54" t="str">
        <f>IF($A124&lt;='All Results'!$B$4,"",IF(SUM('MissFill 1'!AF$2:AF124)=0,"",(IF('MissFill 1'!AF124/SUM('MissFill 1'!AF$2:AF124)&gt;0.01,"",IF('MissFill 1'!AF123/SUM('MissFill 1'!AF$2:AF124)&gt;0.01,"",IF('MissFill 1'!AF122/SUM('MissFill 1'!AF$2:AF124)&gt;0.01,"",IF('MissFill 1'!AF121/SUM('MissFill 1'!AF$2:AF124)&gt;0.01,"",DateEnded_5Day!$A124)))))))</f>
        <v/>
      </c>
      <c r="AH124" s="54" t="str">
        <f>IF($A124&lt;='All Results'!$B$4,"",IF(SUM('MissFill 1'!AG$2:AG124)=0,"",(IF('MissFill 1'!AG124/SUM('MissFill 1'!AG$2:AG124)&gt;0.01,"",IF('MissFill 1'!AG123/SUM('MissFill 1'!AG$2:AG124)&gt;0.01,"",IF('MissFill 1'!AG122/SUM('MissFill 1'!AG$2:AG124)&gt;0.01,"",IF('MissFill 1'!AG121/SUM('MissFill 1'!AG$2:AG124)&gt;0.01,"",DateEnded_5Day!$A124)))))))</f>
        <v/>
      </c>
      <c r="AI124" s="54" t="str">
        <f>IF($A124&lt;='All Results'!$B$4,"",IF(SUM('MissFill 1'!AH$2:AH124)=0,"",(IF('MissFill 1'!AH124/SUM('MissFill 1'!AH$2:AH124)&gt;0.01,"",IF('MissFill 1'!AH123/SUM('MissFill 1'!AH$2:AH124)&gt;0.01,"",IF('MissFill 1'!AH122/SUM('MissFill 1'!AH$2:AH124)&gt;0.01,"",IF('MissFill 1'!AH121/SUM('MissFill 1'!AH$2:AH124)&gt;0.01,"",DateEnded_5Day!$A124)))))))</f>
        <v/>
      </c>
      <c r="AJ124" s="54" t="str">
        <f>IF($A124&lt;='All Results'!$B$4,"",IF(SUM('MissFill 1'!AI$2:AI124)=0,"",(IF('MissFill 1'!AI124/SUM('MissFill 1'!AI$2:AI124)&gt;0.01,"",IF('MissFill 1'!AI123/SUM('MissFill 1'!AI$2:AI124)&gt;0.01,"",IF('MissFill 1'!AI122/SUM('MissFill 1'!AI$2:AI124)&gt;0.01,"",IF('MissFill 1'!AI121/SUM('MissFill 1'!AI$2:AI124)&gt;0.01,"",DateEnded_5Day!$A124)))))))</f>
        <v/>
      </c>
      <c r="AK124" s="54" t="str">
        <f>IF($A124&lt;='All Results'!$B$4,"",IF(SUM('MissFill 1'!AJ$2:AJ124)=0,"",(IF('MissFill 1'!AJ124/SUM('MissFill 1'!AJ$2:AJ124)&gt;0.01,"",IF('MissFill 1'!AJ123/SUM('MissFill 1'!AJ$2:AJ124)&gt;0.01,"",IF('MissFill 1'!AJ122/SUM('MissFill 1'!AJ$2:AJ124)&gt;0.01,"",IF('MissFill 1'!AJ121/SUM('MissFill 1'!AJ$2:AJ124)&gt;0.01,"",DateEnded_5Day!$A124)))))))</f>
        <v/>
      </c>
      <c r="AL124" s="54" t="str">
        <f>IF($A124&lt;='All Results'!$B$4,"",IF(SUM('MissFill 1'!AK$2:AK124)=0,"",(IF('MissFill 1'!AK124/SUM('MissFill 1'!AK$2:AK124)&gt;0.01,"",IF('MissFill 1'!AK123/SUM('MissFill 1'!AK$2:AK124)&gt;0.01,"",IF('MissFill 1'!AK122/SUM('MissFill 1'!AK$2:AK124)&gt;0.01,"",IF('MissFill 1'!AK121/SUM('MissFill 1'!AK$2:AK124)&gt;0.01,"",DateEnded_5Day!$A124)))))))</f>
        <v/>
      </c>
      <c r="AM124" s="54" t="str">
        <f>IF($A124&lt;='All Results'!$B$4,"",IF(SUM('MissFill 1'!AL$2:AL124)=0,"",(IF('MissFill 1'!AL124/SUM('MissFill 1'!AL$2:AL124)&gt;0.01,"",IF('MissFill 1'!AL123/SUM('MissFill 1'!AL$2:AL124)&gt;0.01,"",IF('MissFill 1'!AL122/SUM('MissFill 1'!AL$2:AL124)&gt;0.01,"",IF('MissFill 1'!AL121/SUM('MissFill 1'!AL$2:AL124)&gt;0.01,"",DateEnded_5Day!$A124)))))))</f>
        <v/>
      </c>
      <c r="AN124" s="54" t="str">
        <f>IF($A124&lt;='All Results'!$B$4,"",IF(SUM('MissFill 1'!AM$2:AM124)=0,"",(IF('MissFill 1'!AM124/SUM('MissFill 1'!AM$2:AM124)&gt;0.01,"",IF('MissFill 1'!AM123/SUM('MissFill 1'!AM$2:AM124)&gt;0.01,"",IF('MissFill 1'!AM122/SUM('MissFill 1'!AM$2:AM124)&gt;0.01,"",IF('MissFill 1'!AM121/SUM('MissFill 1'!AM$2:AM124)&gt;0.01,"",DateEnded_5Day!$A124)))))))</f>
        <v/>
      </c>
      <c r="AO124" s="54" t="str">
        <f>IF($A124&lt;='All Results'!$B$4,"",IF(SUM('MissFill 1'!AN$2:AN124)=0,"",(IF('MissFill 1'!AN124/SUM('MissFill 1'!AN$2:AN124)&gt;0.01,"",IF('MissFill 1'!AN123/SUM('MissFill 1'!AN$2:AN124)&gt;0.01,"",IF('MissFill 1'!AN122/SUM('MissFill 1'!AN$2:AN124)&gt;0.01,"",IF('MissFill 1'!AN121/SUM('MissFill 1'!AN$2:AN124)&gt;0.01,"",DateEnded_5Day!$A124)))))))</f>
        <v/>
      </c>
      <c r="AP124" s="54" t="str">
        <f>IF($A124&lt;='All Results'!$B$4,"",IF(SUM('MissFill 1'!AO$2:AO124)=0,"",(IF('MissFill 1'!AO124/SUM('MissFill 1'!AO$2:AO124)&gt;0.01,"",IF('MissFill 1'!AO123/SUM('MissFill 1'!AO$2:AO124)&gt;0.01,"",IF('MissFill 1'!AO122/SUM('MissFill 1'!AO$2:AO124)&gt;0.01,"",IF('MissFill 1'!AO121/SUM('MissFill 1'!AO$2:AO124)&gt;0.01,"",DateEnded_5Day!$A124)))))))</f>
        <v/>
      </c>
      <c r="AQ124" s="54" t="str">
        <f>IF($A124&lt;='All Results'!$B$4,"",IF(SUM('MissFill 1'!AP$2:AP124)=0,"",(IF('MissFill 1'!AP124/SUM('MissFill 1'!AP$2:AP124)&gt;0.01,"",IF('MissFill 1'!AP123/SUM('MissFill 1'!AP$2:AP124)&gt;0.01,"",IF('MissFill 1'!AP122/SUM('MissFill 1'!AP$2:AP124)&gt;0.01,"",IF('MissFill 1'!AP121/SUM('MissFill 1'!AP$2:AP124)&gt;0.01,"",DateEnded_5Day!$A124)))))))</f>
        <v/>
      </c>
      <c r="AR124" s="54" t="str">
        <f>IF($A124&lt;='All Results'!$B$4,"",IF(SUM('MissFill 1'!AQ$2:AQ124)=0,"",(IF('MissFill 1'!AQ124/SUM('MissFill 1'!AQ$2:AQ124)&gt;0.01,"",IF('MissFill 1'!AQ123/SUM('MissFill 1'!AQ$2:AQ124)&gt;0.01,"",IF('MissFill 1'!AQ122/SUM('MissFill 1'!AQ$2:AQ124)&gt;0.01,"",IF('MissFill 1'!AQ121/SUM('MissFill 1'!AQ$2:AQ124)&gt;0.01,"",DateEnded_5Day!$A124)))))))</f>
        <v/>
      </c>
      <c r="AS124" s="54" t="str">
        <f>IF($A124&lt;='All Results'!$B$4,"",IF(SUM('MissFill 1'!AR$2:AR124)=0,"",(IF('MissFill 1'!AR124/SUM('MissFill 1'!AR$2:AR124)&gt;0.01,"",IF('MissFill 1'!AR123/SUM('MissFill 1'!AR$2:AR124)&gt;0.01,"",IF('MissFill 1'!AR122/SUM('MissFill 1'!AR$2:AR124)&gt;0.01,"",IF('MissFill 1'!AR121/SUM('MissFill 1'!AR$2:AR124)&gt;0.01,"",DateEnded_5Day!$A124)))))))</f>
        <v/>
      </c>
      <c r="AT124" s="54" t="str">
        <f>IF($A124&lt;='All Results'!$B$4,"",IF(SUM('MissFill 1'!AS$2:AS124)=0,"",(IF('MissFill 1'!AS124/SUM('MissFill 1'!AS$2:AS124)&gt;0.01,"",IF('MissFill 1'!AS123/SUM('MissFill 1'!AS$2:AS124)&gt;0.01,"",IF('MissFill 1'!AS122/SUM('MissFill 1'!AS$2:AS124)&gt;0.01,"",IF('MissFill 1'!AS121/SUM('MissFill 1'!AS$2:AS124)&gt;0.01,"",DateEnded_5Day!$A124)))))))</f>
        <v/>
      </c>
      <c r="AU124" s="54" t="str">
        <f>IF($A124&lt;='All Results'!$B$4,"",IF(SUM('MissFill 1'!AT$2:AT124)=0,"",(IF('MissFill 1'!AT124/SUM('MissFill 1'!AT$2:AT124)&gt;0.01,"",IF('MissFill 1'!AT123/SUM('MissFill 1'!AT$2:AT124)&gt;0.01,"",IF('MissFill 1'!AT122/SUM('MissFill 1'!AT$2:AT124)&gt;0.01,"",IF('MissFill 1'!AT121/SUM('MissFill 1'!AT$2:AT124)&gt;0.01,"",DateEnded_5Day!$A124)))))))</f>
        <v/>
      </c>
      <c r="AV124" s="54" t="str">
        <f>IF($A124&lt;='All Results'!$B$4,"",IF(SUM('MissFill 1'!AU$2:AU124)=0,"",(IF('MissFill 1'!AU124/SUM('MissFill 1'!AU$2:AU124)&gt;0.01,"",IF('MissFill 1'!AU123/SUM('MissFill 1'!AU$2:AU124)&gt;0.01,"",IF('MissFill 1'!AU122/SUM('MissFill 1'!AU$2:AU124)&gt;0.01,"",IF('MissFill 1'!AU121/SUM('MissFill 1'!AU$2:AU124)&gt;0.01,"",DateEnded_5Day!$A124)))))))</f>
        <v/>
      </c>
      <c r="AW124" s="54" t="str">
        <f>IF($A124&lt;='All Results'!$B$4,"",IF(SUM('MissFill 1'!AV$2:AV124)=0,"",(IF('MissFill 1'!AV124/SUM('MissFill 1'!AV$2:AV124)&gt;0.01,"",IF('MissFill 1'!AV123/SUM('MissFill 1'!AV$2:AV124)&gt;0.01,"",IF('MissFill 1'!AV122/SUM('MissFill 1'!AV$2:AV124)&gt;0.01,"",IF('MissFill 1'!AV121/SUM('MissFill 1'!AV$2:AV124)&gt;0.01,"",DateEnded_5Day!$A124)))))))</f>
        <v/>
      </c>
      <c r="AX124" s="54" t="str">
        <f>IF($A124&lt;='All Results'!$B$4,"",IF(SUM('MissFill 1'!AW$2:AW124)=0,"",(IF('MissFill 1'!AW124/SUM('MissFill 1'!AW$2:AW124)&gt;0.01,"",IF('MissFill 1'!AW123/SUM('MissFill 1'!AW$2:AW124)&gt;0.01,"",IF('MissFill 1'!AW122/SUM('MissFill 1'!AW$2:AW124)&gt;0.01,"",IF('MissFill 1'!AW121/SUM('MissFill 1'!AW$2:AW124)&gt;0.01,"",DateEnded_5Day!$A124)))))))</f>
        <v/>
      </c>
    </row>
    <row r="125" spans="1:50" x14ac:dyDescent="0.25">
      <c r="A125" s="41">
        <v>44470</v>
      </c>
      <c r="B125" s="52">
        <v>274</v>
      </c>
      <c r="C125" s="54" t="str">
        <f>IF($A125&lt;='All Results'!$B$4,"",IF(SUM('MissFill 1'!B$2:B125)=0,"",(IF('MissFill 1'!B125/SUM('MissFill 1'!B$2:B125)&gt;0.01,"",IF('MissFill 1'!B124/SUM('MissFill 1'!B$2:B125)&gt;0.01,"",IF('MissFill 1'!B123/SUM('MissFill 1'!B$2:B125)&gt;0.01,"",IF('MissFill 1'!B122/SUM('MissFill 1'!B$2:B125)&gt;0.01,"",DateEnded_5Day!$A125)))))))</f>
        <v/>
      </c>
      <c r="D125" s="54" t="str">
        <f>IF($A125&lt;='All Results'!$B$4,"",IF(SUM('MissFill 1'!C$2:C125)=0,"",(IF('MissFill 1'!C125/SUM('MissFill 1'!C$2:C125)&gt;0.01,"",IF('MissFill 1'!C124/SUM('MissFill 1'!C$2:C125)&gt;0.01,"",IF('MissFill 1'!C123/SUM('MissFill 1'!C$2:C125)&gt;0.01,"",IF('MissFill 1'!C122/SUM('MissFill 1'!C$2:C125)&gt;0.01,"",DateEnded_5Day!$A125)))))))</f>
        <v/>
      </c>
      <c r="E125" s="54" t="str">
        <f>IF($A125&lt;='All Results'!$B$4,"",IF(SUM('MissFill 1'!D$2:D125)=0,"",(IF('MissFill 1'!D125/SUM('MissFill 1'!D$2:D125)&gt;0.01,"",IF('MissFill 1'!D124/SUM('MissFill 1'!D$2:D125)&gt;0.01,"",IF('MissFill 1'!D123/SUM('MissFill 1'!D$2:D125)&gt;0.01,"",IF('MissFill 1'!D122/SUM('MissFill 1'!D$2:D125)&gt;0.01,"",DateEnded_5Day!$A125)))))))</f>
        <v/>
      </c>
      <c r="F125" s="54" t="str">
        <f>IF($A125&lt;='All Results'!$B$4,"",IF(SUM('MissFill 1'!E$2:E125)=0,"",(IF('MissFill 1'!E125/SUM('MissFill 1'!E$2:E125)&gt;0.01,"",IF('MissFill 1'!E124/SUM('MissFill 1'!E$2:E125)&gt;0.01,"",IF('MissFill 1'!E123/SUM('MissFill 1'!E$2:E125)&gt;0.01,"",IF('MissFill 1'!E122/SUM('MissFill 1'!E$2:E125)&gt;0.01,"",DateEnded_5Day!$A125)))))))</f>
        <v/>
      </c>
      <c r="G125" s="54" t="str">
        <f>IF($A125&lt;='All Results'!$B$4,"",IF(SUM('MissFill 1'!F$2:F125)=0,"",(IF('MissFill 1'!F125/SUM('MissFill 1'!F$2:F125)&gt;0.01,"",IF('MissFill 1'!F124/SUM('MissFill 1'!F$2:F125)&gt;0.01,"",IF('MissFill 1'!F123/SUM('MissFill 1'!F$2:F125)&gt;0.01,"",IF('MissFill 1'!F122/SUM('MissFill 1'!F$2:F125)&gt;0.01,"",DateEnded_5Day!$A125)))))))</f>
        <v/>
      </c>
      <c r="H125" s="54" t="str">
        <f>IF($A125&lt;='All Results'!$B$4,"",IF(SUM('MissFill 1'!G$2:G125)=0,"",(IF('MissFill 1'!G125/SUM('MissFill 1'!G$2:G125)&gt;0.01,"",IF('MissFill 1'!G124/SUM('MissFill 1'!G$2:G125)&gt;0.01,"",IF('MissFill 1'!G123/SUM('MissFill 1'!G$2:G125)&gt;0.01,"",IF('MissFill 1'!G122/SUM('MissFill 1'!G$2:G125)&gt;0.01,"",DateEnded_5Day!$A125)))))))</f>
        <v/>
      </c>
      <c r="I125" s="54" t="str">
        <f>IF($A125&lt;='All Results'!$B$4,"",IF(SUM('MissFill 1'!H$2:H125)=0,"",(IF('MissFill 1'!H125/SUM('MissFill 1'!H$2:H125)&gt;0.01,"",IF('MissFill 1'!H124/SUM('MissFill 1'!H$2:H125)&gt;0.01,"",IF('MissFill 1'!H123/SUM('MissFill 1'!H$2:H125)&gt;0.01,"",IF('MissFill 1'!H122/SUM('MissFill 1'!H$2:H125)&gt;0.01,"",DateEnded_5Day!$A125)))))))</f>
        <v/>
      </c>
      <c r="J125" s="54" t="str">
        <f>IF($A125&lt;='All Results'!$B$4,"",IF(SUM('MissFill 1'!I$2:I125)=0,"",(IF('MissFill 1'!I125/SUM('MissFill 1'!I$2:I125)&gt;0.01,"",IF('MissFill 1'!I124/SUM('MissFill 1'!I$2:I125)&gt;0.01,"",IF('MissFill 1'!I123/SUM('MissFill 1'!I$2:I125)&gt;0.01,"",IF('MissFill 1'!I122/SUM('MissFill 1'!I$2:I125)&gt;0.01,"",DateEnded_5Day!$A125)))))))</f>
        <v/>
      </c>
      <c r="K125" s="54" t="str">
        <f>IF($A125&lt;='All Results'!$B$4,"",IF(SUM('MissFill 1'!J$2:J125)=0,"",(IF('MissFill 1'!J125/SUM('MissFill 1'!J$2:J125)&gt;0.01,"",IF('MissFill 1'!J124/SUM('MissFill 1'!J$2:J125)&gt;0.01,"",IF('MissFill 1'!J123/SUM('MissFill 1'!J$2:J125)&gt;0.01,"",IF('MissFill 1'!J122/SUM('MissFill 1'!J$2:J125)&gt;0.01,"",DateEnded_5Day!$A125)))))))</f>
        <v/>
      </c>
      <c r="L125" s="54" t="str">
        <f>IF($A125&lt;='All Results'!$B$4,"",IF(SUM('MissFill 1'!K$2:K125)=0,"",(IF('MissFill 1'!K125/SUM('MissFill 1'!K$2:K125)&gt;0.01,"",IF('MissFill 1'!K124/SUM('MissFill 1'!K$2:K125)&gt;0.01,"",IF('MissFill 1'!K123/SUM('MissFill 1'!K$2:K125)&gt;0.01,"",IF('MissFill 1'!K122/SUM('MissFill 1'!K$2:K125)&gt;0.01,"",DateEnded_5Day!$A125)))))))</f>
        <v/>
      </c>
      <c r="M125" s="54" t="str">
        <f>IF($A125&lt;='All Results'!$B$4,"",IF(SUM('MissFill 1'!L$2:L125)=0,"",(IF('MissFill 1'!L125/SUM('MissFill 1'!L$2:L125)&gt;0.01,"",IF('MissFill 1'!L124/SUM('MissFill 1'!L$2:L125)&gt;0.01,"",IF('MissFill 1'!L123/SUM('MissFill 1'!L$2:L125)&gt;0.01,"",IF('MissFill 1'!L122/SUM('MissFill 1'!L$2:L125)&gt;0.01,"",DateEnded_5Day!$A125)))))))</f>
        <v/>
      </c>
      <c r="N125" s="54" t="str">
        <f>IF($A125&lt;='All Results'!$B$4,"",IF(SUM('MissFill 1'!M$2:M125)=0,"",(IF('MissFill 1'!M125/SUM('MissFill 1'!M$2:M125)&gt;0.01,"",IF('MissFill 1'!M124/SUM('MissFill 1'!M$2:M125)&gt;0.01,"",IF('MissFill 1'!M123/SUM('MissFill 1'!M$2:M125)&gt;0.01,"",IF('MissFill 1'!M122/SUM('MissFill 1'!M$2:M125)&gt;0.01,"",DateEnded_5Day!$A125)))))))</f>
        <v/>
      </c>
      <c r="O125" s="54" t="str">
        <f>IF($A125&lt;='All Results'!$B$4,"",IF(SUM('MissFill 1'!N$2:N125)=0,"",(IF('MissFill 1'!N125/SUM('MissFill 1'!N$2:N125)&gt;0.01,"",IF('MissFill 1'!N124/SUM('MissFill 1'!N$2:N125)&gt;0.01,"",IF('MissFill 1'!N123/SUM('MissFill 1'!N$2:N125)&gt;0.01,"",IF('MissFill 1'!N122/SUM('MissFill 1'!N$2:N125)&gt;0.01,"",DateEnded_5Day!$A125)))))))</f>
        <v/>
      </c>
      <c r="P125" s="54" t="str">
        <f>IF($A125&lt;='All Results'!$B$4,"",IF(SUM('MissFill 1'!O$2:O125)=0,"",(IF('MissFill 1'!O125/SUM('MissFill 1'!O$2:O125)&gt;0.01,"",IF('MissFill 1'!O124/SUM('MissFill 1'!O$2:O125)&gt;0.01,"",IF('MissFill 1'!O123/SUM('MissFill 1'!O$2:O125)&gt;0.01,"",IF('MissFill 1'!O122/SUM('MissFill 1'!O$2:O125)&gt;0.01,"",DateEnded_5Day!$A125)))))))</f>
        <v/>
      </c>
      <c r="Q125" s="54" t="str">
        <f>IF($A125&lt;='All Results'!$B$4,"",IF(SUM('MissFill 1'!P$2:P125)=0,"",(IF('MissFill 1'!P125/SUM('MissFill 1'!P$2:P125)&gt;0.01,"",IF('MissFill 1'!P124/SUM('MissFill 1'!P$2:P125)&gt;0.01,"",IF('MissFill 1'!P123/SUM('MissFill 1'!P$2:P125)&gt;0.01,"",IF('MissFill 1'!P122/SUM('MissFill 1'!P$2:P125)&gt;0.01,"",DateEnded_5Day!$A125)))))))</f>
        <v/>
      </c>
      <c r="R125" s="54" t="str">
        <f>IF($A125&lt;='All Results'!$B$4,"",IF(SUM('MissFill 1'!Q$2:Q125)=0,"",(IF('MissFill 1'!Q125/SUM('MissFill 1'!Q$2:Q125)&gt;0.01,"",IF('MissFill 1'!Q124/SUM('MissFill 1'!Q$2:Q125)&gt;0.01,"",IF('MissFill 1'!Q123/SUM('MissFill 1'!Q$2:Q125)&gt;0.01,"",IF('MissFill 1'!Q122/SUM('MissFill 1'!Q$2:Q125)&gt;0.01,"",DateEnded_5Day!$A125)))))))</f>
        <v/>
      </c>
      <c r="S125" s="54" t="str">
        <f>IF($A125&lt;='All Results'!$B$4,"",IF(SUM('MissFill 1'!R$2:R125)=0,"",(IF('MissFill 1'!R125/SUM('MissFill 1'!R$2:R125)&gt;0.01,"",IF('MissFill 1'!R124/SUM('MissFill 1'!R$2:R125)&gt;0.01,"",IF('MissFill 1'!R123/SUM('MissFill 1'!R$2:R125)&gt;0.01,"",IF('MissFill 1'!R122/SUM('MissFill 1'!R$2:R125)&gt;0.01,"",DateEnded_5Day!$A125)))))))</f>
        <v/>
      </c>
      <c r="T125" s="54" t="str">
        <f>IF($A125&lt;='All Results'!$B$4,"",IF(SUM('MissFill 1'!S$2:S125)=0,"",(IF('MissFill 1'!S125/SUM('MissFill 1'!S$2:S125)&gt;0.01,"",IF('MissFill 1'!S124/SUM('MissFill 1'!S$2:S125)&gt;0.01,"",IF('MissFill 1'!S123/SUM('MissFill 1'!S$2:S125)&gt;0.01,"",IF('MissFill 1'!S122/SUM('MissFill 1'!S$2:S125)&gt;0.01,"",DateEnded_5Day!$A125)))))))</f>
        <v/>
      </c>
      <c r="U125" s="54" t="str">
        <f>IF($A125&lt;='All Results'!$B$4,"",IF(SUM('MissFill 1'!T$2:T125)=0,"",(IF('MissFill 1'!T125/SUM('MissFill 1'!T$2:T125)&gt;0.01,"",IF('MissFill 1'!T124/SUM('MissFill 1'!T$2:T125)&gt;0.01,"",IF('MissFill 1'!T123/SUM('MissFill 1'!T$2:T125)&gt;0.01,"",IF('MissFill 1'!T122/SUM('MissFill 1'!T$2:T125)&gt;0.01,"",DateEnded_5Day!$A125)))))))</f>
        <v/>
      </c>
      <c r="V125" s="54" t="str">
        <f>IF($A125&lt;='All Results'!$B$4,"",IF(SUM('MissFill 1'!U$2:U125)=0,"",(IF('MissFill 1'!U125/SUM('MissFill 1'!U$2:U125)&gt;0.01,"",IF('MissFill 1'!U124/SUM('MissFill 1'!U$2:U125)&gt;0.01,"",IF('MissFill 1'!U123/SUM('MissFill 1'!U$2:U125)&gt;0.01,"",IF('MissFill 1'!U122/SUM('MissFill 1'!U$2:U125)&gt;0.01,"",DateEnded_5Day!$A125)))))))</f>
        <v/>
      </c>
      <c r="W125" s="54" t="str">
        <f>IF($A125&lt;='All Results'!$B$4,"",IF(SUM('MissFill 1'!V$2:V125)=0,"",(IF('MissFill 1'!V125/SUM('MissFill 1'!V$2:V125)&gt;0.01,"",IF('MissFill 1'!V124/SUM('MissFill 1'!V$2:V125)&gt;0.01,"",IF('MissFill 1'!V123/SUM('MissFill 1'!V$2:V125)&gt;0.01,"",IF('MissFill 1'!V122/SUM('MissFill 1'!V$2:V125)&gt;0.01,"",DateEnded_5Day!$A125)))))))</f>
        <v/>
      </c>
      <c r="X125" s="54" t="str">
        <f>IF($A125&lt;='All Results'!$B$4,"",IF(SUM('MissFill 1'!W$2:W125)=0,"",(IF('MissFill 1'!W125/SUM('MissFill 1'!W$2:W125)&gt;0.01,"",IF('MissFill 1'!W124/SUM('MissFill 1'!W$2:W125)&gt;0.01,"",IF('MissFill 1'!W123/SUM('MissFill 1'!W$2:W125)&gt;0.01,"",IF('MissFill 1'!W122/SUM('MissFill 1'!W$2:W125)&gt;0.01,"",DateEnded_5Day!$A125)))))))</f>
        <v/>
      </c>
      <c r="Y125" s="54" t="str">
        <f>IF($A125&lt;='All Results'!$B$4,"",IF(SUM('MissFill 1'!X$2:X125)=0,"",(IF('MissFill 1'!X125/SUM('MissFill 1'!X$2:X125)&gt;0.01,"",IF('MissFill 1'!X124/SUM('MissFill 1'!X$2:X125)&gt;0.01,"",IF('MissFill 1'!X123/SUM('MissFill 1'!X$2:X125)&gt;0.01,"",IF('MissFill 1'!X122/SUM('MissFill 1'!X$2:X125)&gt;0.01,"",DateEnded_5Day!$A125)))))))</f>
        <v/>
      </c>
      <c r="Z125" s="54" t="str">
        <f>IF($A125&lt;='All Results'!$B$4,"",IF(SUM('MissFill 1'!Y$2:Y125)=0,"",(IF('MissFill 1'!Y125/SUM('MissFill 1'!Y$2:Y125)&gt;0.01,"",IF('MissFill 1'!Y124/SUM('MissFill 1'!Y$2:Y125)&gt;0.01,"",IF('MissFill 1'!Y123/SUM('MissFill 1'!Y$2:Y125)&gt;0.01,"",IF('MissFill 1'!Y122/SUM('MissFill 1'!Y$2:Y125)&gt;0.01,"",DateEnded_5Day!$A125)))))))</f>
        <v/>
      </c>
      <c r="AA125" s="54" t="str">
        <f>IF($A125&lt;='All Results'!$B$4,"",IF(SUM('MissFill 1'!Z$2:Z125)=0,"",(IF('MissFill 1'!Z125/SUM('MissFill 1'!Z$2:Z125)&gt;0.01,"",IF('MissFill 1'!Z124/SUM('MissFill 1'!Z$2:Z125)&gt;0.01,"",IF('MissFill 1'!Z123/SUM('MissFill 1'!Z$2:Z125)&gt;0.01,"",IF('MissFill 1'!Z122/SUM('MissFill 1'!Z$2:Z125)&gt;0.01,"",DateEnded_5Day!$A125)))))))</f>
        <v/>
      </c>
      <c r="AB125" s="54" t="str">
        <f>IF($A125&lt;='All Results'!$B$4,"",IF(SUM('MissFill 1'!AA$2:AA125)=0,"",(IF('MissFill 1'!AA125/SUM('MissFill 1'!AA$2:AA125)&gt;0.01,"",IF('MissFill 1'!AA124/SUM('MissFill 1'!AA$2:AA125)&gt;0.01,"",IF('MissFill 1'!AA123/SUM('MissFill 1'!AA$2:AA125)&gt;0.01,"",IF('MissFill 1'!AA122/SUM('MissFill 1'!AA$2:AA125)&gt;0.01,"",DateEnded_5Day!$A125)))))))</f>
        <v/>
      </c>
      <c r="AC125" s="54" t="str">
        <f>IF($A125&lt;='All Results'!$B$4,"",IF(SUM('MissFill 1'!AB$2:AB125)=0,"",(IF('MissFill 1'!AB125/SUM('MissFill 1'!AB$2:AB125)&gt;0.01,"",IF('MissFill 1'!AB124/SUM('MissFill 1'!AB$2:AB125)&gt;0.01,"",IF('MissFill 1'!AB123/SUM('MissFill 1'!AB$2:AB125)&gt;0.01,"",IF('MissFill 1'!AB122/SUM('MissFill 1'!AB$2:AB125)&gt;0.01,"",DateEnded_5Day!$A125)))))))</f>
        <v/>
      </c>
      <c r="AD125" s="54" t="str">
        <f>IF($A125&lt;='All Results'!$B$4,"",IF(SUM('MissFill 1'!AC$2:AC125)=0,"",(IF('MissFill 1'!AC125/SUM('MissFill 1'!AC$2:AC125)&gt;0.01,"",IF('MissFill 1'!AC124/SUM('MissFill 1'!AC$2:AC125)&gt;0.01,"",IF('MissFill 1'!AC123/SUM('MissFill 1'!AC$2:AC125)&gt;0.01,"",IF('MissFill 1'!AC122/SUM('MissFill 1'!AC$2:AC125)&gt;0.01,"",DateEnded_5Day!$A125)))))))</f>
        <v/>
      </c>
      <c r="AE125" s="54" t="str">
        <f>IF($A125&lt;='All Results'!$B$4,"",IF(SUM('MissFill 1'!AD$2:AD125)=0,"",(IF('MissFill 1'!AD125/SUM('MissFill 1'!AD$2:AD125)&gt;0.01,"",IF('MissFill 1'!AD124/SUM('MissFill 1'!AD$2:AD125)&gt;0.01,"",IF('MissFill 1'!AD123/SUM('MissFill 1'!AD$2:AD125)&gt;0.01,"",IF('MissFill 1'!AD122/SUM('MissFill 1'!AD$2:AD125)&gt;0.01,"",DateEnded_5Day!$A125)))))))</f>
        <v/>
      </c>
      <c r="AF125" s="54" t="str">
        <f>IF($A125&lt;='All Results'!$B$4,"",IF(SUM('MissFill 1'!AE$2:AE125)=0,"",(IF('MissFill 1'!AE125/SUM('MissFill 1'!AE$2:AE125)&gt;0.01,"",IF('MissFill 1'!AE124/SUM('MissFill 1'!AE$2:AE125)&gt;0.01,"",IF('MissFill 1'!AE123/SUM('MissFill 1'!AE$2:AE125)&gt;0.01,"",IF('MissFill 1'!AE122/SUM('MissFill 1'!AE$2:AE125)&gt;0.01,"",DateEnded_5Day!$A125)))))))</f>
        <v/>
      </c>
      <c r="AG125" s="54" t="str">
        <f>IF($A125&lt;='All Results'!$B$4,"",IF(SUM('MissFill 1'!AF$2:AF125)=0,"",(IF('MissFill 1'!AF125/SUM('MissFill 1'!AF$2:AF125)&gt;0.01,"",IF('MissFill 1'!AF124/SUM('MissFill 1'!AF$2:AF125)&gt;0.01,"",IF('MissFill 1'!AF123/SUM('MissFill 1'!AF$2:AF125)&gt;0.01,"",IF('MissFill 1'!AF122/SUM('MissFill 1'!AF$2:AF125)&gt;0.01,"",DateEnded_5Day!$A125)))))))</f>
        <v/>
      </c>
      <c r="AH125" s="54" t="str">
        <f>IF($A125&lt;='All Results'!$B$4,"",IF(SUM('MissFill 1'!AG$2:AG125)=0,"",(IF('MissFill 1'!AG125/SUM('MissFill 1'!AG$2:AG125)&gt;0.01,"",IF('MissFill 1'!AG124/SUM('MissFill 1'!AG$2:AG125)&gt;0.01,"",IF('MissFill 1'!AG123/SUM('MissFill 1'!AG$2:AG125)&gt;0.01,"",IF('MissFill 1'!AG122/SUM('MissFill 1'!AG$2:AG125)&gt;0.01,"",DateEnded_5Day!$A125)))))))</f>
        <v/>
      </c>
      <c r="AI125" s="54" t="str">
        <f>IF($A125&lt;='All Results'!$B$4,"",IF(SUM('MissFill 1'!AH$2:AH125)=0,"",(IF('MissFill 1'!AH125/SUM('MissFill 1'!AH$2:AH125)&gt;0.01,"",IF('MissFill 1'!AH124/SUM('MissFill 1'!AH$2:AH125)&gt;0.01,"",IF('MissFill 1'!AH123/SUM('MissFill 1'!AH$2:AH125)&gt;0.01,"",IF('MissFill 1'!AH122/SUM('MissFill 1'!AH$2:AH125)&gt;0.01,"",DateEnded_5Day!$A125)))))))</f>
        <v/>
      </c>
      <c r="AJ125" s="54" t="str">
        <f>IF($A125&lt;='All Results'!$B$4,"",IF(SUM('MissFill 1'!AI$2:AI125)=0,"",(IF('MissFill 1'!AI125/SUM('MissFill 1'!AI$2:AI125)&gt;0.01,"",IF('MissFill 1'!AI124/SUM('MissFill 1'!AI$2:AI125)&gt;0.01,"",IF('MissFill 1'!AI123/SUM('MissFill 1'!AI$2:AI125)&gt;0.01,"",IF('MissFill 1'!AI122/SUM('MissFill 1'!AI$2:AI125)&gt;0.01,"",DateEnded_5Day!$A125)))))))</f>
        <v/>
      </c>
      <c r="AK125" s="54" t="str">
        <f>IF($A125&lt;='All Results'!$B$4,"",IF(SUM('MissFill 1'!AJ$2:AJ125)=0,"",(IF('MissFill 1'!AJ125/SUM('MissFill 1'!AJ$2:AJ125)&gt;0.01,"",IF('MissFill 1'!AJ124/SUM('MissFill 1'!AJ$2:AJ125)&gt;0.01,"",IF('MissFill 1'!AJ123/SUM('MissFill 1'!AJ$2:AJ125)&gt;0.01,"",IF('MissFill 1'!AJ122/SUM('MissFill 1'!AJ$2:AJ125)&gt;0.01,"",DateEnded_5Day!$A125)))))))</f>
        <v/>
      </c>
      <c r="AL125" s="54" t="str">
        <f>IF($A125&lt;='All Results'!$B$4,"",IF(SUM('MissFill 1'!AK$2:AK125)=0,"",(IF('MissFill 1'!AK125/SUM('MissFill 1'!AK$2:AK125)&gt;0.01,"",IF('MissFill 1'!AK124/SUM('MissFill 1'!AK$2:AK125)&gt;0.01,"",IF('MissFill 1'!AK123/SUM('MissFill 1'!AK$2:AK125)&gt;0.01,"",IF('MissFill 1'!AK122/SUM('MissFill 1'!AK$2:AK125)&gt;0.01,"",DateEnded_5Day!$A125)))))))</f>
        <v/>
      </c>
      <c r="AM125" s="54" t="str">
        <f>IF($A125&lt;='All Results'!$B$4,"",IF(SUM('MissFill 1'!AL$2:AL125)=0,"",(IF('MissFill 1'!AL125/SUM('MissFill 1'!AL$2:AL125)&gt;0.01,"",IF('MissFill 1'!AL124/SUM('MissFill 1'!AL$2:AL125)&gt;0.01,"",IF('MissFill 1'!AL123/SUM('MissFill 1'!AL$2:AL125)&gt;0.01,"",IF('MissFill 1'!AL122/SUM('MissFill 1'!AL$2:AL125)&gt;0.01,"",DateEnded_5Day!$A125)))))))</f>
        <v/>
      </c>
      <c r="AN125" s="54" t="str">
        <f>IF($A125&lt;='All Results'!$B$4,"",IF(SUM('MissFill 1'!AM$2:AM125)=0,"",(IF('MissFill 1'!AM125/SUM('MissFill 1'!AM$2:AM125)&gt;0.01,"",IF('MissFill 1'!AM124/SUM('MissFill 1'!AM$2:AM125)&gt;0.01,"",IF('MissFill 1'!AM123/SUM('MissFill 1'!AM$2:AM125)&gt;0.01,"",IF('MissFill 1'!AM122/SUM('MissFill 1'!AM$2:AM125)&gt;0.01,"",DateEnded_5Day!$A125)))))))</f>
        <v/>
      </c>
      <c r="AO125" s="54" t="str">
        <f>IF($A125&lt;='All Results'!$B$4,"",IF(SUM('MissFill 1'!AN$2:AN125)=0,"",(IF('MissFill 1'!AN125/SUM('MissFill 1'!AN$2:AN125)&gt;0.01,"",IF('MissFill 1'!AN124/SUM('MissFill 1'!AN$2:AN125)&gt;0.01,"",IF('MissFill 1'!AN123/SUM('MissFill 1'!AN$2:AN125)&gt;0.01,"",IF('MissFill 1'!AN122/SUM('MissFill 1'!AN$2:AN125)&gt;0.01,"",DateEnded_5Day!$A125)))))))</f>
        <v/>
      </c>
      <c r="AP125" s="54" t="str">
        <f>IF($A125&lt;='All Results'!$B$4,"",IF(SUM('MissFill 1'!AO$2:AO125)=0,"",(IF('MissFill 1'!AO125/SUM('MissFill 1'!AO$2:AO125)&gt;0.01,"",IF('MissFill 1'!AO124/SUM('MissFill 1'!AO$2:AO125)&gt;0.01,"",IF('MissFill 1'!AO123/SUM('MissFill 1'!AO$2:AO125)&gt;0.01,"",IF('MissFill 1'!AO122/SUM('MissFill 1'!AO$2:AO125)&gt;0.01,"",DateEnded_5Day!$A125)))))))</f>
        <v/>
      </c>
      <c r="AQ125" s="54" t="str">
        <f>IF($A125&lt;='All Results'!$B$4,"",IF(SUM('MissFill 1'!AP$2:AP125)=0,"",(IF('MissFill 1'!AP125/SUM('MissFill 1'!AP$2:AP125)&gt;0.01,"",IF('MissFill 1'!AP124/SUM('MissFill 1'!AP$2:AP125)&gt;0.01,"",IF('MissFill 1'!AP123/SUM('MissFill 1'!AP$2:AP125)&gt;0.01,"",IF('MissFill 1'!AP122/SUM('MissFill 1'!AP$2:AP125)&gt;0.01,"",DateEnded_5Day!$A125)))))))</f>
        <v/>
      </c>
      <c r="AR125" s="54" t="str">
        <f>IF($A125&lt;='All Results'!$B$4,"",IF(SUM('MissFill 1'!AQ$2:AQ125)=0,"",(IF('MissFill 1'!AQ125/SUM('MissFill 1'!AQ$2:AQ125)&gt;0.01,"",IF('MissFill 1'!AQ124/SUM('MissFill 1'!AQ$2:AQ125)&gt;0.01,"",IF('MissFill 1'!AQ123/SUM('MissFill 1'!AQ$2:AQ125)&gt;0.01,"",IF('MissFill 1'!AQ122/SUM('MissFill 1'!AQ$2:AQ125)&gt;0.01,"",DateEnded_5Day!$A125)))))))</f>
        <v/>
      </c>
      <c r="AS125" s="54" t="str">
        <f>IF($A125&lt;='All Results'!$B$4,"",IF(SUM('MissFill 1'!AR$2:AR125)=0,"",(IF('MissFill 1'!AR125/SUM('MissFill 1'!AR$2:AR125)&gt;0.01,"",IF('MissFill 1'!AR124/SUM('MissFill 1'!AR$2:AR125)&gt;0.01,"",IF('MissFill 1'!AR123/SUM('MissFill 1'!AR$2:AR125)&gt;0.01,"",IF('MissFill 1'!AR122/SUM('MissFill 1'!AR$2:AR125)&gt;0.01,"",DateEnded_5Day!$A125)))))))</f>
        <v/>
      </c>
      <c r="AT125" s="54" t="str">
        <f>IF($A125&lt;='All Results'!$B$4,"",IF(SUM('MissFill 1'!AS$2:AS125)=0,"",(IF('MissFill 1'!AS125/SUM('MissFill 1'!AS$2:AS125)&gt;0.01,"",IF('MissFill 1'!AS124/SUM('MissFill 1'!AS$2:AS125)&gt;0.01,"",IF('MissFill 1'!AS123/SUM('MissFill 1'!AS$2:AS125)&gt;0.01,"",IF('MissFill 1'!AS122/SUM('MissFill 1'!AS$2:AS125)&gt;0.01,"",DateEnded_5Day!$A125)))))))</f>
        <v/>
      </c>
      <c r="AU125" s="54" t="str">
        <f>IF($A125&lt;='All Results'!$B$4,"",IF(SUM('MissFill 1'!AT$2:AT125)=0,"",(IF('MissFill 1'!AT125/SUM('MissFill 1'!AT$2:AT125)&gt;0.01,"",IF('MissFill 1'!AT124/SUM('MissFill 1'!AT$2:AT125)&gt;0.01,"",IF('MissFill 1'!AT123/SUM('MissFill 1'!AT$2:AT125)&gt;0.01,"",IF('MissFill 1'!AT122/SUM('MissFill 1'!AT$2:AT125)&gt;0.01,"",DateEnded_5Day!$A125)))))))</f>
        <v/>
      </c>
      <c r="AV125" s="54" t="str">
        <f>IF($A125&lt;='All Results'!$B$4,"",IF(SUM('MissFill 1'!AU$2:AU125)=0,"",(IF('MissFill 1'!AU125/SUM('MissFill 1'!AU$2:AU125)&gt;0.01,"",IF('MissFill 1'!AU124/SUM('MissFill 1'!AU$2:AU125)&gt;0.01,"",IF('MissFill 1'!AU123/SUM('MissFill 1'!AU$2:AU125)&gt;0.01,"",IF('MissFill 1'!AU122/SUM('MissFill 1'!AU$2:AU125)&gt;0.01,"",DateEnded_5Day!$A125)))))))</f>
        <v/>
      </c>
      <c r="AW125" s="54" t="str">
        <f>IF($A125&lt;='All Results'!$B$4,"",IF(SUM('MissFill 1'!AV$2:AV125)=0,"",(IF('MissFill 1'!AV125/SUM('MissFill 1'!AV$2:AV125)&gt;0.01,"",IF('MissFill 1'!AV124/SUM('MissFill 1'!AV$2:AV125)&gt;0.01,"",IF('MissFill 1'!AV123/SUM('MissFill 1'!AV$2:AV125)&gt;0.01,"",IF('MissFill 1'!AV122/SUM('MissFill 1'!AV$2:AV125)&gt;0.01,"",DateEnded_5Day!$A125)))))))</f>
        <v/>
      </c>
      <c r="AX125" s="54" t="str">
        <f>IF($A125&lt;='All Results'!$B$4,"",IF(SUM('MissFill 1'!AW$2:AW125)=0,"",(IF('MissFill 1'!AW125/SUM('MissFill 1'!AW$2:AW125)&gt;0.01,"",IF('MissFill 1'!AW124/SUM('MissFill 1'!AW$2:AW125)&gt;0.01,"",IF('MissFill 1'!AW123/SUM('MissFill 1'!AW$2:AW125)&gt;0.01,"",IF('MissFill 1'!AW122/SUM('MissFill 1'!AW$2:AW125)&gt;0.01,"",DateEnded_5Day!$A125)))))))</f>
        <v/>
      </c>
    </row>
    <row r="126" spans="1:50" x14ac:dyDescent="0.25">
      <c r="A126" s="41">
        <v>44471</v>
      </c>
      <c r="B126" s="52">
        <v>275</v>
      </c>
      <c r="C126" s="54" t="str">
        <f>IF($A126&lt;='All Results'!$B$4,"",IF(SUM('MissFill 1'!B$2:B126)=0,"",(IF('MissFill 1'!B126/SUM('MissFill 1'!B$2:B126)&gt;0.01,"",IF('MissFill 1'!B125/SUM('MissFill 1'!B$2:B126)&gt;0.01,"",IF('MissFill 1'!B124/SUM('MissFill 1'!B$2:B126)&gt;0.01,"",IF('MissFill 1'!B123/SUM('MissFill 1'!B$2:B126)&gt;0.01,"",DateEnded_5Day!$A126)))))))</f>
        <v/>
      </c>
      <c r="D126" s="54" t="str">
        <f>IF($A126&lt;='All Results'!$B$4,"",IF(SUM('MissFill 1'!C$2:C126)=0,"",(IF('MissFill 1'!C126/SUM('MissFill 1'!C$2:C126)&gt;0.01,"",IF('MissFill 1'!C125/SUM('MissFill 1'!C$2:C126)&gt;0.01,"",IF('MissFill 1'!C124/SUM('MissFill 1'!C$2:C126)&gt;0.01,"",IF('MissFill 1'!C123/SUM('MissFill 1'!C$2:C126)&gt;0.01,"",DateEnded_5Day!$A126)))))))</f>
        <v/>
      </c>
      <c r="E126" s="54" t="str">
        <f>IF($A126&lt;='All Results'!$B$4,"",IF(SUM('MissFill 1'!D$2:D126)=0,"",(IF('MissFill 1'!D126/SUM('MissFill 1'!D$2:D126)&gt;0.01,"",IF('MissFill 1'!D125/SUM('MissFill 1'!D$2:D126)&gt;0.01,"",IF('MissFill 1'!D124/SUM('MissFill 1'!D$2:D126)&gt;0.01,"",IF('MissFill 1'!D123/SUM('MissFill 1'!D$2:D126)&gt;0.01,"",DateEnded_5Day!$A126)))))))</f>
        <v/>
      </c>
      <c r="F126" s="54" t="str">
        <f>IF($A126&lt;='All Results'!$B$4,"",IF(SUM('MissFill 1'!E$2:E126)=0,"",(IF('MissFill 1'!E126/SUM('MissFill 1'!E$2:E126)&gt;0.01,"",IF('MissFill 1'!E125/SUM('MissFill 1'!E$2:E126)&gt;0.01,"",IF('MissFill 1'!E124/SUM('MissFill 1'!E$2:E126)&gt;0.01,"",IF('MissFill 1'!E123/SUM('MissFill 1'!E$2:E126)&gt;0.01,"",DateEnded_5Day!$A126)))))))</f>
        <v/>
      </c>
      <c r="G126" s="54" t="str">
        <f>IF($A126&lt;='All Results'!$B$4,"",IF(SUM('MissFill 1'!F$2:F126)=0,"",(IF('MissFill 1'!F126/SUM('MissFill 1'!F$2:F126)&gt;0.01,"",IF('MissFill 1'!F125/SUM('MissFill 1'!F$2:F126)&gt;0.01,"",IF('MissFill 1'!F124/SUM('MissFill 1'!F$2:F126)&gt;0.01,"",IF('MissFill 1'!F123/SUM('MissFill 1'!F$2:F126)&gt;0.01,"",DateEnded_5Day!$A126)))))))</f>
        <v/>
      </c>
      <c r="H126" s="54" t="str">
        <f>IF($A126&lt;='All Results'!$B$4,"",IF(SUM('MissFill 1'!G$2:G126)=0,"",(IF('MissFill 1'!G126/SUM('MissFill 1'!G$2:G126)&gt;0.01,"",IF('MissFill 1'!G125/SUM('MissFill 1'!G$2:G126)&gt;0.01,"",IF('MissFill 1'!G124/SUM('MissFill 1'!G$2:G126)&gt;0.01,"",IF('MissFill 1'!G123/SUM('MissFill 1'!G$2:G126)&gt;0.01,"",DateEnded_5Day!$A126)))))))</f>
        <v/>
      </c>
      <c r="I126" s="54" t="str">
        <f>IF($A126&lt;='All Results'!$B$4,"",IF(SUM('MissFill 1'!H$2:H126)=0,"",(IF('MissFill 1'!H126/SUM('MissFill 1'!H$2:H126)&gt;0.01,"",IF('MissFill 1'!H125/SUM('MissFill 1'!H$2:H126)&gt;0.01,"",IF('MissFill 1'!H124/SUM('MissFill 1'!H$2:H126)&gt;0.01,"",IF('MissFill 1'!H123/SUM('MissFill 1'!H$2:H126)&gt;0.01,"",DateEnded_5Day!$A126)))))))</f>
        <v/>
      </c>
      <c r="J126" s="54" t="str">
        <f>IF($A126&lt;='All Results'!$B$4,"",IF(SUM('MissFill 1'!I$2:I126)=0,"",(IF('MissFill 1'!I126/SUM('MissFill 1'!I$2:I126)&gt;0.01,"",IF('MissFill 1'!I125/SUM('MissFill 1'!I$2:I126)&gt;0.01,"",IF('MissFill 1'!I124/SUM('MissFill 1'!I$2:I126)&gt;0.01,"",IF('MissFill 1'!I123/SUM('MissFill 1'!I$2:I126)&gt;0.01,"",DateEnded_5Day!$A126)))))))</f>
        <v/>
      </c>
      <c r="K126" s="54" t="str">
        <f>IF($A126&lt;='All Results'!$B$4,"",IF(SUM('MissFill 1'!J$2:J126)=0,"",(IF('MissFill 1'!J126/SUM('MissFill 1'!J$2:J126)&gt;0.01,"",IF('MissFill 1'!J125/SUM('MissFill 1'!J$2:J126)&gt;0.01,"",IF('MissFill 1'!J124/SUM('MissFill 1'!J$2:J126)&gt;0.01,"",IF('MissFill 1'!J123/SUM('MissFill 1'!J$2:J126)&gt;0.01,"",DateEnded_5Day!$A126)))))))</f>
        <v/>
      </c>
      <c r="L126" s="54" t="str">
        <f>IF($A126&lt;='All Results'!$B$4,"",IF(SUM('MissFill 1'!K$2:K126)=0,"",(IF('MissFill 1'!K126/SUM('MissFill 1'!K$2:K126)&gt;0.01,"",IF('MissFill 1'!K125/SUM('MissFill 1'!K$2:K126)&gt;0.01,"",IF('MissFill 1'!K124/SUM('MissFill 1'!K$2:K126)&gt;0.01,"",IF('MissFill 1'!K123/SUM('MissFill 1'!K$2:K126)&gt;0.01,"",DateEnded_5Day!$A126)))))))</f>
        <v/>
      </c>
      <c r="M126" s="54" t="str">
        <f>IF($A126&lt;='All Results'!$B$4,"",IF(SUM('MissFill 1'!L$2:L126)=0,"",(IF('MissFill 1'!L126/SUM('MissFill 1'!L$2:L126)&gt;0.01,"",IF('MissFill 1'!L125/SUM('MissFill 1'!L$2:L126)&gt;0.01,"",IF('MissFill 1'!L124/SUM('MissFill 1'!L$2:L126)&gt;0.01,"",IF('MissFill 1'!L123/SUM('MissFill 1'!L$2:L126)&gt;0.01,"",DateEnded_5Day!$A126)))))))</f>
        <v/>
      </c>
      <c r="N126" s="54" t="str">
        <f>IF($A126&lt;='All Results'!$B$4,"",IF(SUM('MissFill 1'!M$2:M126)=0,"",(IF('MissFill 1'!M126/SUM('MissFill 1'!M$2:M126)&gt;0.01,"",IF('MissFill 1'!M125/SUM('MissFill 1'!M$2:M126)&gt;0.01,"",IF('MissFill 1'!M124/SUM('MissFill 1'!M$2:M126)&gt;0.01,"",IF('MissFill 1'!M123/SUM('MissFill 1'!M$2:M126)&gt;0.01,"",DateEnded_5Day!$A126)))))))</f>
        <v/>
      </c>
      <c r="O126" s="54" t="str">
        <f>IF($A126&lt;='All Results'!$B$4,"",IF(SUM('MissFill 1'!N$2:N126)=0,"",(IF('MissFill 1'!N126/SUM('MissFill 1'!N$2:N126)&gt;0.01,"",IF('MissFill 1'!N125/SUM('MissFill 1'!N$2:N126)&gt;0.01,"",IF('MissFill 1'!N124/SUM('MissFill 1'!N$2:N126)&gt;0.01,"",IF('MissFill 1'!N123/SUM('MissFill 1'!N$2:N126)&gt;0.01,"",DateEnded_5Day!$A126)))))))</f>
        <v/>
      </c>
      <c r="P126" s="54" t="str">
        <f>IF($A126&lt;='All Results'!$B$4,"",IF(SUM('MissFill 1'!O$2:O126)=0,"",(IF('MissFill 1'!O126/SUM('MissFill 1'!O$2:O126)&gt;0.01,"",IF('MissFill 1'!O125/SUM('MissFill 1'!O$2:O126)&gt;0.01,"",IF('MissFill 1'!O124/SUM('MissFill 1'!O$2:O126)&gt;0.01,"",IF('MissFill 1'!O123/SUM('MissFill 1'!O$2:O126)&gt;0.01,"",DateEnded_5Day!$A126)))))))</f>
        <v/>
      </c>
      <c r="Q126" s="54" t="str">
        <f>IF($A126&lt;='All Results'!$B$4,"",IF(SUM('MissFill 1'!P$2:P126)=0,"",(IF('MissFill 1'!P126/SUM('MissFill 1'!P$2:P126)&gt;0.01,"",IF('MissFill 1'!P125/SUM('MissFill 1'!P$2:P126)&gt;0.01,"",IF('MissFill 1'!P124/SUM('MissFill 1'!P$2:P126)&gt;0.01,"",IF('MissFill 1'!P123/SUM('MissFill 1'!P$2:P126)&gt;0.01,"",DateEnded_5Day!$A126)))))))</f>
        <v/>
      </c>
      <c r="R126" s="54" t="str">
        <f>IF($A126&lt;='All Results'!$B$4,"",IF(SUM('MissFill 1'!Q$2:Q126)=0,"",(IF('MissFill 1'!Q126/SUM('MissFill 1'!Q$2:Q126)&gt;0.01,"",IF('MissFill 1'!Q125/SUM('MissFill 1'!Q$2:Q126)&gt;0.01,"",IF('MissFill 1'!Q124/SUM('MissFill 1'!Q$2:Q126)&gt;0.01,"",IF('MissFill 1'!Q123/SUM('MissFill 1'!Q$2:Q126)&gt;0.01,"",DateEnded_5Day!$A126)))))))</f>
        <v/>
      </c>
      <c r="S126" s="54" t="str">
        <f>IF($A126&lt;='All Results'!$B$4,"",IF(SUM('MissFill 1'!R$2:R126)=0,"",(IF('MissFill 1'!R126/SUM('MissFill 1'!R$2:R126)&gt;0.01,"",IF('MissFill 1'!R125/SUM('MissFill 1'!R$2:R126)&gt;0.01,"",IF('MissFill 1'!R124/SUM('MissFill 1'!R$2:R126)&gt;0.01,"",IF('MissFill 1'!R123/SUM('MissFill 1'!R$2:R126)&gt;0.01,"",DateEnded_5Day!$A126)))))))</f>
        <v/>
      </c>
      <c r="T126" s="54" t="str">
        <f>IF($A126&lt;='All Results'!$B$4,"",IF(SUM('MissFill 1'!S$2:S126)=0,"",(IF('MissFill 1'!S126/SUM('MissFill 1'!S$2:S126)&gt;0.01,"",IF('MissFill 1'!S125/SUM('MissFill 1'!S$2:S126)&gt;0.01,"",IF('MissFill 1'!S124/SUM('MissFill 1'!S$2:S126)&gt;0.01,"",IF('MissFill 1'!S123/SUM('MissFill 1'!S$2:S126)&gt;0.01,"",DateEnded_5Day!$A126)))))))</f>
        <v/>
      </c>
      <c r="U126" s="54" t="str">
        <f>IF($A126&lt;='All Results'!$B$4,"",IF(SUM('MissFill 1'!T$2:T126)=0,"",(IF('MissFill 1'!T126/SUM('MissFill 1'!T$2:T126)&gt;0.01,"",IF('MissFill 1'!T125/SUM('MissFill 1'!T$2:T126)&gt;0.01,"",IF('MissFill 1'!T124/SUM('MissFill 1'!T$2:T126)&gt;0.01,"",IF('MissFill 1'!T123/SUM('MissFill 1'!T$2:T126)&gt;0.01,"",DateEnded_5Day!$A126)))))))</f>
        <v/>
      </c>
      <c r="V126" s="54" t="str">
        <f>IF($A126&lt;='All Results'!$B$4,"",IF(SUM('MissFill 1'!U$2:U126)=0,"",(IF('MissFill 1'!U126/SUM('MissFill 1'!U$2:U126)&gt;0.01,"",IF('MissFill 1'!U125/SUM('MissFill 1'!U$2:U126)&gt;0.01,"",IF('MissFill 1'!U124/SUM('MissFill 1'!U$2:U126)&gt;0.01,"",IF('MissFill 1'!U123/SUM('MissFill 1'!U$2:U126)&gt;0.01,"",DateEnded_5Day!$A126)))))))</f>
        <v/>
      </c>
      <c r="W126" s="54" t="str">
        <f>IF($A126&lt;='All Results'!$B$4,"",IF(SUM('MissFill 1'!V$2:V126)=0,"",(IF('MissFill 1'!V126/SUM('MissFill 1'!V$2:V126)&gt;0.01,"",IF('MissFill 1'!V125/SUM('MissFill 1'!V$2:V126)&gt;0.01,"",IF('MissFill 1'!V124/SUM('MissFill 1'!V$2:V126)&gt;0.01,"",IF('MissFill 1'!V123/SUM('MissFill 1'!V$2:V126)&gt;0.01,"",DateEnded_5Day!$A126)))))))</f>
        <v/>
      </c>
      <c r="X126" s="54" t="str">
        <f>IF($A126&lt;='All Results'!$B$4,"",IF(SUM('MissFill 1'!W$2:W126)=0,"",(IF('MissFill 1'!W126/SUM('MissFill 1'!W$2:W126)&gt;0.01,"",IF('MissFill 1'!W125/SUM('MissFill 1'!W$2:W126)&gt;0.01,"",IF('MissFill 1'!W124/SUM('MissFill 1'!W$2:W126)&gt;0.01,"",IF('MissFill 1'!W123/SUM('MissFill 1'!W$2:W126)&gt;0.01,"",DateEnded_5Day!$A126)))))))</f>
        <v/>
      </c>
      <c r="Y126" s="54" t="str">
        <f>IF($A126&lt;='All Results'!$B$4,"",IF(SUM('MissFill 1'!X$2:X126)=0,"",(IF('MissFill 1'!X126/SUM('MissFill 1'!X$2:X126)&gt;0.01,"",IF('MissFill 1'!X125/SUM('MissFill 1'!X$2:X126)&gt;0.01,"",IF('MissFill 1'!X124/SUM('MissFill 1'!X$2:X126)&gt;0.01,"",IF('MissFill 1'!X123/SUM('MissFill 1'!X$2:X126)&gt;0.01,"",DateEnded_5Day!$A126)))))))</f>
        <v/>
      </c>
      <c r="Z126" s="54" t="str">
        <f>IF($A126&lt;='All Results'!$B$4,"",IF(SUM('MissFill 1'!Y$2:Y126)=0,"",(IF('MissFill 1'!Y126/SUM('MissFill 1'!Y$2:Y126)&gt;0.01,"",IF('MissFill 1'!Y125/SUM('MissFill 1'!Y$2:Y126)&gt;0.01,"",IF('MissFill 1'!Y124/SUM('MissFill 1'!Y$2:Y126)&gt;0.01,"",IF('MissFill 1'!Y123/SUM('MissFill 1'!Y$2:Y126)&gt;0.01,"",DateEnded_5Day!$A126)))))))</f>
        <v/>
      </c>
      <c r="AA126" s="54" t="str">
        <f>IF($A126&lt;='All Results'!$B$4,"",IF(SUM('MissFill 1'!Z$2:Z126)=0,"",(IF('MissFill 1'!Z126/SUM('MissFill 1'!Z$2:Z126)&gt;0.01,"",IF('MissFill 1'!Z125/SUM('MissFill 1'!Z$2:Z126)&gt;0.01,"",IF('MissFill 1'!Z124/SUM('MissFill 1'!Z$2:Z126)&gt;0.01,"",IF('MissFill 1'!Z123/SUM('MissFill 1'!Z$2:Z126)&gt;0.01,"",DateEnded_5Day!$A126)))))))</f>
        <v/>
      </c>
      <c r="AB126" s="54" t="str">
        <f>IF($A126&lt;='All Results'!$B$4,"",IF(SUM('MissFill 1'!AA$2:AA126)=0,"",(IF('MissFill 1'!AA126/SUM('MissFill 1'!AA$2:AA126)&gt;0.01,"",IF('MissFill 1'!AA125/SUM('MissFill 1'!AA$2:AA126)&gt;0.01,"",IF('MissFill 1'!AA124/SUM('MissFill 1'!AA$2:AA126)&gt;0.01,"",IF('MissFill 1'!AA123/SUM('MissFill 1'!AA$2:AA126)&gt;0.01,"",DateEnded_5Day!$A126)))))))</f>
        <v/>
      </c>
      <c r="AC126" s="54" t="str">
        <f>IF($A126&lt;='All Results'!$B$4,"",IF(SUM('MissFill 1'!AB$2:AB126)=0,"",(IF('MissFill 1'!AB126/SUM('MissFill 1'!AB$2:AB126)&gt;0.01,"",IF('MissFill 1'!AB125/SUM('MissFill 1'!AB$2:AB126)&gt;0.01,"",IF('MissFill 1'!AB124/SUM('MissFill 1'!AB$2:AB126)&gt;0.01,"",IF('MissFill 1'!AB123/SUM('MissFill 1'!AB$2:AB126)&gt;0.01,"",DateEnded_5Day!$A126)))))))</f>
        <v/>
      </c>
      <c r="AD126" s="54" t="str">
        <f>IF($A126&lt;='All Results'!$B$4,"",IF(SUM('MissFill 1'!AC$2:AC126)=0,"",(IF('MissFill 1'!AC126/SUM('MissFill 1'!AC$2:AC126)&gt;0.01,"",IF('MissFill 1'!AC125/SUM('MissFill 1'!AC$2:AC126)&gt;0.01,"",IF('MissFill 1'!AC124/SUM('MissFill 1'!AC$2:AC126)&gt;0.01,"",IF('MissFill 1'!AC123/SUM('MissFill 1'!AC$2:AC126)&gt;0.01,"",DateEnded_5Day!$A126)))))))</f>
        <v/>
      </c>
      <c r="AE126" s="54" t="str">
        <f>IF($A126&lt;='All Results'!$B$4,"",IF(SUM('MissFill 1'!AD$2:AD126)=0,"",(IF('MissFill 1'!AD126/SUM('MissFill 1'!AD$2:AD126)&gt;0.01,"",IF('MissFill 1'!AD125/SUM('MissFill 1'!AD$2:AD126)&gt;0.01,"",IF('MissFill 1'!AD124/SUM('MissFill 1'!AD$2:AD126)&gt;0.01,"",IF('MissFill 1'!AD123/SUM('MissFill 1'!AD$2:AD126)&gt;0.01,"",DateEnded_5Day!$A126)))))))</f>
        <v/>
      </c>
      <c r="AF126" s="54" t="str">
        <f>IF($A126&lt;='All Results'!$B$4,"",IF(SUM('MissFill 1'!AE$2:AE126)=0,"",(IF('MissFill 1'!AE126/SUM('MissFill 1'!AE$2:AE126)&gt;0.01,"",IF('MissFill 1'!AE125/SUM('MissFill 1'!AE$2:AE126)&gt;0.01,"",IF('MissFill 1'!AE124/SUM('MissFill 1'!AE$2:AE126)&gt;0.01,"",IF('MissFill 1'!AE123/SUM('MissFill 1'!AE$2:AE126)&gt;0.01,"",DateEnded_5Day!$A126)))))))</f>
        <v/>
      </c>
      <c r="AG126" s="54" t="str">
        <f>IF($A126&lt;='All Results'!$B$4,"",IF(SUM('MissFill 1'!AF$2:AF126)=0,"",(IF('MissFill 1'!AF126/SUM('MissFill 1'!AF$2:AF126)&gt;0.01,"",IF('MissFill 1'!AF125/SUM('MissFill 1'!AF$2:AF126)&gt;0.01,"",IF('MissFill 1'!AF124/SUM('MissFill 1'!AF$2:AF126)&gt;0.01,"",IF('MissFill 1'!AF123/SUM('MissFill 1'!AF$2:AF126)&gt;0.01,"",DateEnded_5Day!$A126)))))))</f>
        <v/>
      </c>
      <c r="AH126" s="54" t="str">
        <f>IF($A126&lt;='All Results'!$B$4,"",IF(SUM('MissFill 1'!AG$2:AG126)=0,"",(IF('MissFill 1'!AG126/SUM('MissFill 1'!AG$2:AG126)&gt;0.01,"",IF('MissFill 1'!AG125/SUM('MissFill 1'!AG$2:AG126)&gt;0.01,"",IF('MissFill 1'!AG124/SUM('MissFill 1'!AG$2:AG126)&gt;0.01,"",IF('MissFill 1'!AG123/SUM('MissFill 1'!AG$2:AG126)&gt;0.01,"",DateEnded_5Day!$A126)))))))</f>
        <v/>
      </c>
      <c r="AI126" s="54" t="str">
        <f>IF($A126&lt;='All Results'!$B$4,"",IF(SUM('MissFill 1'!AH$2:AH126)=0,"",(IF('MissFill 1'!AH126/SUM('MissFill 1'!AH$2:AH126)&gt;0.01,"",IF('MissFill 1'!AH125/SUM('MissFill 1'!AH$2:AH126)&gt;0.01,"",IF('MissFill 1'!AH124/SUM('MissFill 1'!AH$2:AH126)&gt;0.01,"",IF('MissFill 1'!AH123/SUM('MissFill 1'!AH$2:AH126)&gt;0.01,"",DateEnded_5Day!$A126)))))))</f>
        <v/>
      </c>
      <c r="AJ126" s="54" t="str">
        <f>IF($A126&lt;='All Results'!$B$4,"",IF(SUM('MissFill 1'!AI$2:AI126)=0,"",(IF('MissFill 1'!AI126/SUM('MissFill 1'!AI$2:AI126)&gt;0.01,"",IF('MissFill 1'!AI125/SUM('MissFill 1'!AI$2:AI126)&gt;0.01,"",IF('MissFill 1'!AI124/SUM('MissFill 1'!AI$2:AI126)&gt;0.01,"",IF('MissFill 1'!AI123/SUM('MissFill 1'!AI$2:AI126)&gt;0.01,"",DateEnded_5Day!$A126)))))))</f>
        <v/>
      </c>
      <c r="AK126" s="54" t="str">
        <f>IF($A126&lt;='All Results'!$B$4,"",IF(SUM('MissFill 1'!AJ$2:AJ126)=0,"",(IF('MissFill 1'!AJ126/SUM('MissFill 1'!AJ$2:AJ126)&gt;0.01,"",IF('MissFill 1'!AJ125/SUM('MissFill 1'!AJ$2:AJ126)&gt;0.01,"",IF('MissFill 1'!AJ124/SUM('MissFill 1'!AJ$2:AJ126)&gt;0.01,"",IF('MissFill 1'!AJ123/SUM('MissFill 1'!AJ$2:AJ126)&gt;0.01,"",DateEnded_5Day!$A126)))))))</f>
        <v/>
      </c>
      <c r="AL126" s="54" t="str">
        <f>IF($A126&lt;='All Results'!$B$4,"",IF(SUM('MissFill 1'!AK$2:AK126)=0,"",(IF('MissFill 1'!AK126/SUM('MissFill 1'!AK$2:AK126)&gt;0.01,"",IF('MissFill 1'!AK125/SUM('MissFill 1'!AK$2:AK126)&gt;0.01,"",IF('MissFill 1'!AK124/SUM('MissFill 1'!AK$2:AK126)&gt;0.01,"",IF('MissFill 1'!AK123/SUM('MissFill 1'!AK$2:AK126)&gt;0.01,"",DateEnded_5Day!$A126)))))))</f>
        <v/>
      </c>
      <c r="AM126" s="54" t="str">
        <f>IF($A126&lt;='All Results'!$B$4,"",IF(SUM('MissFill 1'!AL$2:AL126)=0,"",(IF('MissFill 1'!AL126/SUM('MissFill 1'!AL$2:AL126)&gt;0.01,"",IF('MissFill 1'!AL125/SUM('MissFill 1'!AL$2:AL126)&gt;0.01,"",IF('MissFill 1'!AL124/SUM('MissFill 1'!AL$2:AL126)&gt;0.01,"",IF('MissFill 1'!AL123/SUM('MissFill 1'!AL$2:AL126)&gt;0.01,"",DateEnded_5Day!$A126)))))))</f>
        <v/>
      </c>
      <c r="AN126" s="54" t="str">
        <f>IF($A126&lt;='All Results'!$B$4,"",IF(SUM('MissFill 1'!AM$2:AM126)=0,"",(IF('MissFill 1'!AM126/SUM('MissFill 1'!AM$2:AM126)&gt;0.01,"",IF('MissFill 1'!AM125/SUM('MissFill 1'!AM$2:AM126)&gt;0.01,"",IF('MissFill 1'!AM124/SUM('MissFill 1'!AM$2:AM126)&gt;0.01,"",IF('MissFill 1'!AM123/SUM('MissFill 1'!AM$2:AM126)&gt;0.01,"",DateEnded_5Day!$A126)))))))</f>
        <v/>
      </c>
      <c r="AO126" s="54" t="str">
        <f>IF($A126&lt;='All Results'!$B$4,"",IF(SUM('MissFill 1'!AN$2:AN126)=0,"",(IF('MissFill 1'!AN126/SUM('MissFill 1'!AN$2:AN126)&gt;0.01,"",IF('MissFill 1'!AN125/SUM('MissFill 1'!AN$2:AN126)&gt;0.01,"",IF('MissFill 1'!AN124/SUM('MissFill 1'!AN$2:AN126)&gt;0.01,"",IF('MissFill 1'!AN123/SUM('MissFill 1'!AN$2:AN126)&gt;0.01,"",DateEnded_5Day!$A126)))))))</f>
        <v/>
      </c>
      <c r="AP126" s="54" t="str">
        <f>IF($A126&lt;='All Results'!$B$4,"",IF(SUM('MissFill 1'!AO$2:AO126)=0,"",(IF('MissFill 1'!AO126/SUM('MissFill 1'!AO$2:AO126)&gt;0.01,"",IF('MissFill 1'!AO125/SUM('MissFill 1'!AO$2:AO126)&gt;0.01,"",IF('MissFill 1'!AO124/SUM('MissFill 1'!AO$2:AO126)&gt;0.01,"",IF('MissFill 1'!AO123/SUM('MissFill 1'!AO$2:AO126)&gt;0.01,"",DateEnded_5Day!$A126)))))))</f>
        <v/>
      </c>
      <c r="AQ126" s="54" t="str">
        <f>IF($A126&lt;='All Results'!$B$4,"",IF(SUM('MissFill 1'!AP$2:AP126)=0,"",(IF('MissFill 1'!AP126/SUM('MissFill 1'!AP$2:AP126)&gt;0.01,"",IF('MissFill 1'!AP125/SUM('MissFill 1'!AP$2:AP126)&gt;0.01,"",IF('MissFill 1'!AP124/SUM('MissFill 1'!AP$2:AP126)&gt;0.01,"",IF('MissFill 1'!AP123/SUM('MissFill 1'!AP$2:AP126)&gt;0.01,"",DateEnded_5Day!$A126)))))))</f>
        <v/>
      </c>
      <c r="AR126" s="54" t="str">
        <f>IF($A126&lt;='All Results'!$B$4,"",IF(SUM('MissFill 1'!AQ$2:AQ126)=0,"",(IF('MissFill 1'!AQ126/SUM('MissFill 1'!AQ$2:AQ126)&gt;0.01,"",IF('MissFill 1'!AQ125/SUM('MissFill 1'!AQ$2:AQ126)&gt;0.01,"",IF('MissFill 1'!AQ124/SUM('MissFill 1'!AQ$2:AQ126)&gt;0.01,"",IF('MissFill 1'!AQ123/SUM('MissFill 1'!AQ$2:AQ126)&gt;0.01,"",DateEnded_5Day!$A126)))))))</f>
        <v/>
      </c>
      <c r="AS126" s="54" t="str">
        <f>IF($A126&lt;='All Results'!$B$4,"",IF(SUM('MissFill 1'!AR$2:AR126)=0,"",(IF('MissFill 1'!AR126/SUM('MissFill 1'!AR$2:AR126)&gt;0.01,"",IF('MissFill 1'!AR125/SUM('MissFill 1'!AR$2:AR126)&gt;0.01,"",IF('MissFill 1'!AR124/SUM('MissFill 1'!AR$2:AR126)&gt;0.01,"",IF('MissFill 1'!AR123/SUM('MissFill 1'!AR$2:AR126)&gt;0.01,"",DateEnded_5Day!$A126)))))))</f>
        <v/>
      </c>
      <c r="AT126" s="54" t="str">
        <f>IF($A126&lt;='All Results'!$B$4,"",IF(SUM('MissFill 1'!AS$2:AS126)=0,"",(IF('MissFill 1'!AS126/SUM('MissFill 1'!AS$2:AS126)&gt;0.01,"",IF('MissFill 1'!AS125/SUM('MissFill 1'!AS$2:AS126)&gt;0.01,"",IF('MissFill 1'!AS124/SUM('MissFill 1'!AS$2:AS126)&gt;0.01,"",IF('MissFill 1'!AS123/SUM('MissFill 1'!AS$2:AS126)&gt;0.01,"",DateEnded_5Day!$A126)))))))</f>
        <v/>
      </c>
      <c r="AU126" s="54" t="str">
        <f>IF($A126&lt;='All Results'!$B$4,"",IF(SUM('MissFill 1'!AT$2:AT126)=0,"",(IF('MissFill 1'!AT126/SUM('MissFill 1'!AT$2:AT126)&gt;0.01,"",IF('MissFill 1'!AT125/SUM('MissFill 1'!AT$2:AT126)&gt;0.01,"",IF('MissFill 1'!AT124/SUM('MissFill 1'!AT$2:AT126)&gt;0.01,"",IF('MissFill 1'!AT123/SUM('MissFill 1'!AT$2:AT126)&gt;0.01,"",DateEnded_5Day!$A126)))))))</f>
        <v/>
      </c>
      <c r="AV126" s="54" t="str">
        <f>IF($A126&lt;='All Results'!$B$4,"",IF(SUM('MissFill 1'!AU$2:AU126)=0,"",(IF('MissFill 1'!AU126/SUM('MissFill 1'!AU$2:AU126)&gt;0.01,"",IF('MissFill 1'!AU125/SUM('MissFill 1'!AU$2:AU126)&gt;0.01,"",IF('MissFill 1'!AU124/SUM('MissFill 1'!AU$2:AU126)&gt;0.01,"",IF('MissFill 1'!AU123/SUM('MissFill 1'!AU$2:AU126)&gt;0.01,"",DateEnded_5Day!$A126)))))))</f>
        <v/>
      </c>
      <c r="AW126" s="54" t="str">
        <f>IF($A126&lt;='All Results'!$B$4,"",IF(SUM('MissFill 1'!AV$2:AV126)=0,"",(IF('MissFill 1'!AV126/SUM('MissFill 1'!AV$2:AV126)&gt;0.01,"",IF('MissFill 1'!AV125/SUM('MissFill 1'!AV$2:AV126)&gt;0.01,"",IF('MissFill 1'!AV124/SUM('MissFill 1'!AV$2:AV126)&gt;0.01,"",IF('MissFill 1'!AV123/SUM('MissFill 1'!AV$2:AV126)&gt;0.01,"",DateEnded_5Day!$A126)))))))</f>
        <v/>
      </c>
      <c r="AX126" s="54" t="str">
        <f>IF($A126&lt;='All Results'!$B$4,"",IF(SUM('MissFill 1'!AW$2:AW126)=0,"",(IF('MissFill 1'!AW126/SUM('MissFill 1'!AW$2:AW126)&gt;0.01,"",IF('MissFill 1'!AW125/SUM('MissFill 1'!AW$2:AW126)&gt;0.01,"",IF('MissFill 1'!AW124/SUM('MissFill 1'!AW$2:AW126)&gt;0.01,"",IF('MissFill 1'!AW123/SUM('MissFill 1'!AW$2:AW126)&gt;0.01,"",DateEnded_5Day!$A126)))))))</f>
        <v/>
      </c>
    </row>
    <row r="127" spans="1:50" x14ac:dyDescent="0.25">
      <c r="A127" s="41">
        <v>44472</v>
      </c>
      <c r="B127" s="52">
        <v>276</v>
      </c>
      <c r="C127" s="54" t="str">
        <f>IF($A127&lt;='All Results'!$B$4,"",IF(SUM('MissFill 1'!B$2:B127)=0,"",(IF('MissFill 1'!B127/SUM('MissFill 1'!B$2:B127)&gt;0.01,"",IF('MissFill 1'!B126/SUM('MissFill 1'!B$2:B127)&gt;0.01,"",IF('MissFill 1'!B125/SUM('MissFill 1'!B$2:B127)&gt;0.01,"",IF('MissFill 1'!B124/SUM('MissFill 1'!B$2:B127)&gt;0.01,"",DateEnded_5Day!$A127)))))))</f>
        <v/>
      </c>
      <c r="D127" s="54" t="str">
        <f>IF($A127&lt;='All Results'!$B$4,"",IF(SUM('MissFill 1'!C$2:C127)=0,"",(IF('MissFill 1'!C127/SUM('MissFill 1'!C$2:C127)&gt;0.01,"",IF('MissFill 1'!C126/SUM('MissFill 1'!C$2:C127)&gt;0.01,"",IF('MissFill 1'!C125/SUM('MissFill 1'!C$2:C127)&gt;0.01,"",IF('MissFill 1'!C124/SUM('MissFill 1'!C$2:C127)&gt;0.01,"",DateEnded_5Day!$A127)))))))</f>
        <v/>
      </c>
      <c r="E127" s="54" t="str">
        <f>IF($A127&lt;='All Results'!$B$4,"",IF(SUM('MissFill 1'!D$2:D127)=0,"",(IF('MissFill 1'!D127/SUM('MissFill 1'!D$2:D127)&gt;0.01,"",IF('MissFill 1'!D126/SUM('MissFill 1'!D$2:D127)&gt;0.01,"",IF('MissFill 1'!D125/SUM('MissFill 1'!D$2:D127)&gt;0.01,"",IF('MissFill 1'!D124/SUM('MissFill 1'!D$2:D127)&gt;0.01,"",DateEnded_5Day!$A127)))))))</f>
        <v/>
      </c>
      <c r="F127" s="54" t="str">
        <f>IF($A127&lt;='All Results'!$B$4,"",IF(SUM('MissFill 1'!E$2:E127)=0,"",(IF('MissFill 1'!E127/SUM('MissFill 1'!E$2:E127)&gt;0.01,"",IF('MissFill 1'!E126/SUM('MissFill 1'!E$2:E127)&gt;0.01,"",IF('MissFill 1'!E125/SUM('MissFill 1'!E$2:E127)&gt;0.01,"",IF('MissFill 1'!E124/SUM('MissFill 1'!E$2:E127)&gt;0.01,"",DateEnded_5Day!$A127)))))))</f>
        <v/>
      </c>
      <c r="G127" s="54" t="str">
        <f>IF($A127&lt;='All Results'!$B$4,"",IF(SUM('MissFill 1'!F$2:F127)=0,"",(IF('MissFill 1'!F127/SUM('MissFill 1'!F$2:F127)&gt;0.01,"",IF('MissFill 1'!F126/SUM('MissFill 1'!F$2:F127)&gt;0.01,"",IF('MissFill 1'!F125/SUM('MissFill 1'!F$2:F127)&gt;0.01,"",IF('MissFill 1'!F124/SUM('MissFill 1'!F$2:F127)&gt;0.01,"",DateEnded_5Day!$A127)))))))</f>
        <v/>
      </c>
      <c r="H127" s="54" t="str">
        <f>IF($A127&lt;='All Results'!$B$4,"",IF(SUM('MissFill 1'!G$2:G127)=0,"",(IF('MissFill 1'!G127/SUM('MissFill 1'!G$2:G127)&gt;0.01,"",IF('MissFill 1'!G126/SUM('MissFill 1'!G$2:G127)&gt;0.01,"",IF('MissFill 1'!G125/SUM('MissFill 1'!G$2:G127)&gt;0.01,"",IF('MissFill 1'!G124/SUM('MissFill 1'!G$2:G127)&gt;0.01,"",DateEnded_5Day!$A127)))))))</f>
        <v/>
      </c>
      <c r="I127" s="54" t="str">
        <f>IF($A127&lt;='All Results'!$B$4,"",IF(SUM('MissFill 1'!H$2:H127)=0,"",(IF('MissFill 1'!H127/SUM('MissFill 1'!H$2:H127)&gt;0.01,"",IF('MissFill 1'!H126/SUM('MissFill 1'!H$2:H127)&gt;0.01,"",IF('MissFill 1'!H125/SUM('MissFill 1'!H$2:H127)&gt;0.01,"",IF('MissFill 1'!H124/SUM('MissFill 1'!H$2:H127)&gt;0.01,"",DateEnded_5Day!$A127)))))))</f>
        <v/>
      </c>
      <c r="J127" s="54" t="str">
        <f>IF($A127&lt;='All Results'!$B$4,"",IF(SUM('MissFill 1'!I$2:I127)=0,"",(IF('MissFill 1'!I127/SUM('MissFill 1'!I$2:I127)&gt;0.01,"",IF('MissFill 1'!I126/SUM('MissFill 1'!I$2:I127)&gt;0.01,"",IF('MissFill 1'!I125/SUM('MissFill 1'!I$2:I127)&gt;0.01,"",IF('MissFill 1'!I124/SUM('MissFill 1'!I$2:I127)&gt;0.01,"",DateEnded_5Day!$A127)))))))</f>
        <v/>
      </c>
      <c r="K127" s="54" t="str">
        <f>IF($A127&lt;='All Results'!$B$4,"",IF(SUM('MissFill 1'!J$2:J127)=0,"",(IF('MissFill 1'!J127/SUM('MissFill 1'!J$2:J127)&gt;0.01,"",IF('MissFill 1'!J126/SUM('MissFill 1'!J$2:J127)&gt;0.01,"",IF('MissFill 1'!J125/SUM('MissFill 1'!J$2:J127)&gt;0.01,"",IF('MissFill 1'!J124/SUM('MissFill 1'!J$2:J127)&gt;0.01,"",DateEnded_5Day!$A127)))))))</f>
        <v/>
      </c>
      <c r="L127" s="54" t="str">
        <f>IF($A127&lt;='All Results'!$B$4,"",IF(SUM('MissFill 1'!K$2:K127)=0,"",(IF('MissFill 1'!K127/SUM('MissFill 1'!K$2:K127)&gt;0.01,"",IF('MissFill 1'!K126/SUM('MissFill 1'!K$2:K127)&gt;0.01,"",IF('MissFill 1'!K125/SUM('MissFill 1'!K$2:K127)&gt;0.01,"",IF('MissFill 1'!K124/SUM('MissFill 1'!K$2:K127)&gt;0.01,"",DateEnded_5Day!$A127)))))))</f>
        <v/>
      </c>
      <c r="M127" s="54" t="str">
        <f>IF($A127&lt;='All Results'!$B$4,"",IF(SUM('MissFill 1'!L$2:L127)=0,"",(IF('MissFill 1'!L127/SUM('MissFill 1'!L$2:L127)&gt;0.01,"",IF('MissFill 1'!L126/SUM('MissFill 1'!L$2:L127)&gt;0.01,"",IF('MissFill 1'!L125/SUM('MissFill 1'!L$2:L127)&gt;0.01,"",IF('MissFill 1'!L124/SUM('MissFill 1'!L$2:L127)&gt;0.01,"",DateEnded_5Day!$A127)))))))</f>
        <v/>
      </c>
      <c r="N127" s="54" t="str">
        <f>IF($A127&lt;='All Results'!$B$4,"",IF(SUM('MissFill 1'!M$2:M127)=0,"",(IF('MissFill 1'!M127/SUM('MissFill 1'!M$2:M127)&gt;0.01,"",IF('MissFill 1'!M126/SUM('MissFill 1'!M$2:M127)&gt;0.01,"",IF('MissFill 1'!M125/SUM('MissFill 1'!M$2:M127)&gt;0.01,"",IF('MissFill 1'!M124/SUM('MissFill 1'!M$2:M127)&gt;0.01,"",DateEnded_5Day!$A127)))))))</f>
        <v/>
      </c>
      <c r="O127" s="54" t="str">
        <f>IF($A127&lt;='All Results'!$B$4,"",IF(SUM('MissFill 1'!N$2:N127)=0,"",(IF('MissFill 1'!N127/SUM('MissFill 1'!N$2:N127)&gt;0.01,"",IF('MissFill 1'!N126/SUM('MissFill 1'!N$2:N127)&gt;0.01,"",IF('MissFill 1'!N125/SUM('MissFill 1'!N$2:N127)&gt;0.01,"",IF('MissFill 1'!N124/SUM('MissFill 1'!N$2:N127)&gt;0.01,"",DateEnded_5Day!$A127)))))))</f>
        <v/>
      </c>
      <c r="P127" s="54" t="str">
        <f>IF($A127&lt;='All Results'!$B$4,"",IF(SUM('MissFill 1'!O$2:O127)=0,"",(IF('MissFill 1'!O127/SUM('MissFill 1'!O$2:O127)&gt;0.01,"",IF('MissFill 1'!O126/SUM('MissFill 1'!O$2:O127)&gt;0.01,"",IF('MissFill 1'!O125/SUM('MissFill 1'!O$2:O127)&gt;0.01,"",IF('MissFill 1'!O124/SUM('MissFill 1'!O$2:O127)&gt;0.01,"",DateEnded_5Day!$A127)))))))</f>
        <v/>
      </c>
      <c r="Q127" s="54" t="str">
        <f>IF($A127&lt;='All Results'!$B$4,"",IF(SUM('MissFill 1'!P$2:P127)=0,"",(IF('MissFill 1'!P127/SUM('MissFill 1'!P$2:P127)&gt;0.01,"",IF('MissFill 1'!P126/SUM('MissFill 1'!P$2:P127)&gt;0.01,"",IF('MissFill 1'!P125/SUM('MissFill 1'!P$2:P127)&gt;0.01,"",IF('MissFill 1'!P124/SUM('MissFill 1'!P$2:P127)&gt;0.01,"",DateEnded_5Day!$A127)))))))</f>
        <v/>
      </c>
      <c r="R127" s="54" t="str">
        <f>IF($A127&lt;='All Results'!$B$4,"",IF(SUM('MissFill 1'!Q$2:Q127)=0,"",(IF('MissFill 1'!Q127/SUM('MissFill 1'!Q$2:Q127)&gt;0.01,"",IF('MissFill 1'!Q126/SUM('MissFill 1'!Q$2:Q127)&gt;0.01,"",IF('MissFill 1'!Q125/SUM('MissFill 1'!Q$2:Q127)&gt;0.01,"",IF('MissFill 1'!Q124/SUM('MissFill 1'!Q$2:Q127)&gt;0.01,"",DateEnded_5Day!$A127)))))))</f>
        <v/>
      </c>
      <c r="S127" s="54" t="str">
        <f>IF($A127&lt;='All Results'!$B$4,"",IF(SUM('MissFill 1'!R$2:R127)=0,"",(IF('MissFill 1'!R127/SUM('MissFill 1'!R$2:R127)&gt;0.01,"",IF('MissFill 1'!R126/SUM('MissFill 1'!R$2:R127)&gt;0.01,"",IF('MissFill 1'!R125/SUM('MissFill 1'!R$2:R127)&gt;0.01,"",IF('MissFill 1'!R124/SUM('MissFill 1'!R$2:R127)&gt;0.01,"",DateEnded_5Day!$A127)))))))</f>
        <v/>
      </c>
      <c r="T127" s="54" t="str">
        <f>IF($A127&lt;='All Results'!$B$4,"",IF(SUM('MissFill 1'!S$2:S127)=0,"",(IF('MissFill 1'!S127/SUM('MissFill 1'!S$2:S127)&gt;0.01,"",IF('MissFill 1'!S126/SUM('MissFill 1'!S$2:S127)&gt;0.01,"",IF('MissFill 1'!S125/SUM('MissFill 1'!S$2:S127)&gt;0.01,"",IF('MissFill 1'!S124/SUM('MissFill 1'!S$2:S127)&gt;0.01,"",DateEnded_5Day!$A127)))))))</f>
        <v/>
      </c>
      <c r="U127" s="54" t="str">
        <f>IF($A127&lt;='All Results'!$B$4,"",IF(SUM('MissFill 1'!T$2:T127)=0,"",(IF('MissFill 1'!T127/SUM('MissFill 1'!T$2:T127)&gt;0.01,"",IF('MissFill 1'!T126/SUM('MissFill 1'!T$2:T127)&gt;0.01,"",IF('MissFill 1'!T125/SUM('MissFill 1'!T$2:T127)&gt;0.01,"",IF('MissFill 1'!T124/SUM('MissFill 1'!T$2:T127)&gt;0.01,"",DateEnded_5Day!$A127)))))))</f>
        <v/>
      </c>
      <c r="V127" s="54" t="str">
        <f>IF($A127&lt;='All Results'!$B$4,"",IF(SUM('MissFill 1'!U$2:U127)=0,"",(IF('MissFill 1'!U127/SUM('MissFill 1'!U$2:U127)&gt;0.01,"",IF('MissFill 1'!U126/SUM('MissFill 1'!U$2:U127)&gt;0.01,"",IF('MissFill 1'!U125/SUM('MissFill 1'!U$2:U127)&gt;0.01,"",IF('MissFill 1'!U124/SUM('MissFill 1'!U$2:U127)&gt;0.01,"",DateEnded_5Day!$A127)))))))</f>
        <v/>
      </c>
      <c r="W127" s="54" t="str">
        <f>IF($A127&lt;='All Results'!$B$4,"",IF(SUM('MissFill 1'!V$2:V127)=0,"",(IF('MissFill 1'!V127/SUM('MissFill 1'!V$2:V127)&gt;0.01,"",IF('MissFill 1'!V126/SUM('MissFill 1'!V$2:V127)&gt;0.01,"",IF('MissFill 1'!V125/SUM('MissFill 1'!V$2:V127)&gt;0.01,"",IF('MissFill 1'!V124/SUM('MissFill 1'!V$2:V127)&gt;0.01,"",DateEnded_5Day!$A127)))))))</f>
        <v/>
      </c>
      <c r="X127" s="54" t="str">
        <f>IF($A127&lt;='All Results'!$B$4,"",IF(SUM('MissFill 1'!W$2:W127)=0,"",(IF('MissFill 1'!W127/SUM('MissFill 1'!W$2:W127)&gt;0.01,"",IF('MissFill 1'!W126/SUM('MissFill 1'!W$2:W127)&gt;0.01,"",IF('MissFill 1'!W125/SUM('MissFill 1'!W$2:W127)&gt;0.01,"",IF('MissFill 1'!W124/SUM('MissFill 1'!W$2:W127)&gt;0.01,"",DateEnded_5Day!$A127)))))))</f>
        <v/>
      </c>
      <c r="Y127" s="54" t="str">
        <f>IF($A127&lt;='All Results'!$B$4,"",IF(SUM('MissFill 1'!X$2:X127)=0,"",(IF('MissFill 1'!X127/SUM('MissFill 1'!X$2:X127)&gt;0.01,"",IF('MissFill 1'!X126/SUM('MissFill 1'!X$2:X127)&gt;0.01,"",IF('MissFill 1'!X125/SUM('MissFill 1'!X$2:X127)&gt;0.01,"",IF('MissFill 1'!X124/SUM('MissFill 1'!X$2:X127)&gt;0.01,"",DateEnded_5Day!$A127)))))))</f>
        <v/>
      </c>
      <c r="Z127" s="54" t="str">
        <f>IF($A127&lt;='All Results'!$B$4,"",IF(SUM('MissFill 1'!Y$2:Y127)=0,"",(IF('MissFill 1'!Y127/SUM('MissFill 1'!Y$2:Y127)&gt;0.01,"",IF('MissFill 1'!Y126/SUM('MissFill 1'!Y$2:Y127)&gt;0.01,"",IF('MissFill 1'!Y125/SUM('MissFill 1'!Y$2:Y127)&gt;0.01,"",IF('MissFill 1'!Y124/SUM('MissFill 1'!Y$2:Y127)&gt;0.01,"",DateEnded_5Day!$A127)))))))</f>
        <v/>
      </c>
      <c r="AA127" s="54" t="str">
        <f>IF($A127&lt;='All Results'!$B$4,"",IF(SUM('MissFill 1'!Z$2:Z127)=0,"",(IF('MissFill 1'!Z127/SUM('MissFill 1'!Z$2:Z127)&gt;0.01,"",IF('MissFill 1'!Z126/SUM('MissFill 1'!Z$2:Z127)&gt;0.01,"",IF('MissFill 1'!Z125/SUM('MissFill 1'!Z$2:Z127)&gt;0.01,"",IF('MissFill 1'!Z124/SUM('MissFill 1'!Z$2:Z127)&gt;0.01,"",DateEnded_5Day!$A127)))))))</f>
        <v/>
      </c>
      <c r="AB127" s="54" t="str">
        <f>IF($A127&lt;='All Results'!$B$4,"",IF(SUM('MissFill 1'!AA$2:AA127)=0,"",(IF('MissFill 1'!AA127/SUM('MissFill 1'!AA$2:AA127)&gt;0.01,"",IF('MissFill 1'!AA126/SUM('MissFill 1'!AA$2:AA127)&gt;0.01,"",IF('MissFill 1'!AA125/SUM('MissFill 1'!AA$2:AA127)&gt;0.01,"",IF('MissFill 1'!AA124/SUM('MissFill 1'!AA$2:AA127)&gt;0.01,"",DateEnded_5Day!$A127)))))))</f>
        <v/>
      </c>
      <c r="AC127" s="54" t="str">
        <f>IF($A127&lt;='All Results'!$B$4,"",IF(SUM('MissFill 1'!AB$2:AB127)=0,"",(IF('MissFill 1'!AB127/SUM('MissFill 1'!AB$2:AB127)&gt;0.01,"",IF('MissFill 1'!AB126/SUM('MissFill 1'!AB$2:AB127)&gt;0.01,"",IF('MissFill 1'!AB125/SUM('MissFill 1'!AB$2:AB127)&gt;0.01,"",IF('MissFill 1'!AB124/SUM('MissFill 1'!AB$2:AB127)&gt;0.01,"",DateEnded_5Day!$A127)))))))</f>
        <v/>
      </c>
      <c r="AD127" s="54" t="str">
        <f>IF($A127&lt;='All Results'!$B$4,"",IF(SUM('MissFill 1'!AC$2:AC127)=0,"",(IF('MissFill 1'!AC127/SUM('MissFill 1'!AC$2:AC127)&gt;0.01,"",IF('MissFill 1'!AC126/SUM('MissFill 1'!AC$2:AC127)&gt;0.01,"",IF('MissFill 1'!AC125/SUM('MissFill 1'!AC$2:AC127)&gt;0.01,"",IF('MissFill 1'!AC124/SUM('MissFill 1'!AC$2:AC127)&gt;0.01,"",DateEnded_5Day!$A127)))))))</f>
        <v/>
      </c>
      <c r="AE127" s="54" t="str">
        <f>IF($A127&lt;='All Results'!$B$4,"",IF(SUM('MissFill 1'!AD$2:AD127)=0,"",(IF('MissFill 1'!AD127/SUM('MissFill 1'!AD$2:AD127)&gt;0.01,"",IF('MissFill 1'!AD126/SUM('MissFill 1'!AD$2:AD127)&gt;0.01,"",IF('MissFill 1'!AD125/SUM('MissFill 1'!AD$2:AD127)&gt;0.01,"",IF('MissFill 1'!AD124/SUM('MissFill 1'!AD$2:AD127)&gt;0.01,"",DateEnded_5Day!$A127)))))))</f>
        <v/>
      </c>
      <c r="AF127" s="54" t="str">
        <f>IF($A127&lt;='All Results'!$B$4,"",IF(SUM('MissFill 1'!AE$2:AE127)=0,"",(IF('MissFill 1'!AE127/SUM('MissFill 1'!AE$2:AE127)&gt;0.01,"",IF('MissFill 1'!AE126/SUM('MissFill 1'!AE$2:AE127)&gt;0.01,"",IF('MissFill 1'!AE125/SUM('MissFill 1'!AE$2:AE127)&gt;0.01,"",IF('MissFill 1'!AE124/SUM('MissFill 1'!AE$2:AE127)&gt;0.01,"",DateEnded_5Day!$A127)))))))</f>
        <v/>
      </c>
      <c r="AG127" s="54" t="str">
        <f>IF($A127&lt;='All Results'!$B$4,"",IF(SUM('MissFill 1'!AF$2:AF127)=0,"",(IF('MissFill 1'!AF127/SUM('MissFill 1'!AF$2:AF127)&gt;0.01,"",IF('MissFill 1'!AF126/SUM('MissFill 1'!AF$2:AF127)&gt;0.01,"",IF('MissFill 1'!AF125/SUM('MissFill 1'!AF$2:AF127)&gt;0.01,"",IF('MissFill 1'!AF124/SUM('MissFill 1'!AF$2:AF127)&gt;0.01,"",DateEnded_5Day!$A127)))))))</f>
        <v/>
      </c>
      <c r="AH127" s="54" t="str">
        <f>IF($A127&lt;='All Results'!$B$4,"",IF(SUM('MissFill 1'!AG$2:AG127)=0,"",(IF('MissFill 1'!AG127/SUM('MissFill 1'!AG$2:AG127)&gt;0.01,"",IF('MissFill 1'!AG126/SUM('MissFill 1'!AG$2:AG127)&gt;0.01,"",IF('MissFill 1'!AG125/SUM('MissFill 1'!AG$2:AG127)&gt;0.01,"",IF('MissFill 1'!AG124/SUM('MissFill 1'!AG$2:AG127)&gt;0.01,"",DateEnded_5Day!$A127)))))))</f>
        <v/>
      </c>
      <c r="AI127" s="54" t="str">
        <f>IF($A127&lt;='All Results'!$B$4,"",IF(SUM('MissFill 1'!AH$2:AH127)=0,"",(IF('MissFill 1'!AH127/SUM('MissFill 1'!AH$2:AH127)&gt;0.01,"",IF('MissFill 1'!AH126/SUM('MissFill 1'!AH$2:AH127)&gt;0.01,"",IF('MissFill 1'!AH125/SUM('MissFill 1'!AH$2:AH127)&gt;0.01,"",IF('MissFill 1'!AH124/SUM('MissFill 1'!AH$2:AH127)&gt;0.01,"",DateEnded_5Day!$A127)))))))</f>
        <v/>
      </c>
      <c r="AJ127" s="54" t="str">
        <f>IF($A127&lt;='All Results'!$B$4,"",IF(SUM('MissFill 1'!AI$2:AI127)=0,"",(IF('MissFill 1'!AI127/SUM('MissFill 1'!AI$2:AI127)&gt;0.01,"",IF('MissFill 1'!AI126/SUM('MissFill 1'!AI$2:AI127)&gt;0.01,"",IF('MissFill 1'!AI125/SUM('MissFill 1'!AI$2:AI127)&gt;0.01,"",IF('MissFill 1'!AI124/SUM('MissFill 1'!AI$2:AI127)&gt;0.01,"",DateEnded_5Day!$A127)))))))</f>
        <v/>
      </c>
      <c r="AK127" s="54" t="str">
        <f>IF($A127&lt;='All Results'!$B$4,"",IF(SUM('MissFill 1'!AJ$2:AJ127)=0,"",(IF('MissFill 1'!AJ127/SUM('MissFill 1'!AJ$2:AJ127)&gt;0.01,"",IF('MissFill 1'!AJ126/SUM('MissFill 1'!AJ$2:AJ127)&gt;0.01,"",IF('MissFill 1'!AJ125/SUM('MissFill 1'!AJ$2:AJ127)&gt;0.01,"",IF('MissFill 1'!AJ124/SUM('MissFill 1'!AJ$2:AJ127)&gt;0.01,"",DateEnded_5Day!$A127)))))))</f>
        <v/>
      </c>
      <c r="AL127" s="54" t="str">
        <f>IF($A127&lt;='All Results'!$B$4,"",IF(SUM('MissFill 1'!AK$2:AK127)=0,"",(IF('MissFill 1'!AK127/SUM('MissFill 1'!AK$2:AK127)&gt;0.01,"",IF('MissFill 1'!AK126/SUM('MissFill 1'!AK$2:AK127)&gt;0.01,"",IF('MissFill 1'!AK125/SUM('MissFill 1'!AK$2:AK127)&gt;0.01,"",IF('MissFill 1'!AK124/SUM('MissFill 1'!AK$2:AK127)&gt;0.01,"",DateEnded_5Day!$A127)))))))</f>
        <v/>
      </c>
      <c r="AM127" s="54" t="str">
        <f>IF($A127&lt;='All Results'!$B$4,"",IF(SUM('MissFill 1'!AL$2:AL127)=0,"",(IF('MissFill 1'!AL127/SUM('MissFill 1'!AL$2:AL127)&gt;0.01,"",IF('MissFill 1'!AL126/SUM('MissFill 1'!AL$2:AL127)&gt;0.01,"",IF('MissFill 1'!AL125/SUM('MissFill 1'!AL$2:AL127)&gt;0.01,"",IF('MissFill 1'!AL124/SUM('MissFill 1'!AL$2:AL127)&gt;0.01,"",DateEnded_5Day!$A127)))))))</f>
        <v/>
      </c>
      <c r="AN127" s="54" t="str">
        <f>IF($A127&lt;='All Results'!$B$4,"",IF(SUM('MissFill 1'!AM$2:AM127)=0,"",(IF('MissFill 1'!AM127/SUM('MissFill 1'!AM$2:AM127)&gt;0.01,"",IF('MissFill 1'!AM126/SUM('MissFill 1'!AM$2:AM127)&gt;0.01,"",IF('MissFill 1'!AM125/SUM('MissFill 1'!AM$2:AM127)&gt;0.01,"",IF('MissFill 1'!AM124/SUM('MissFill 1'!AM$2:AM127)&gt;0.01,"",DateEnded_5Day!$A127)))))))</f>
        <v/>
      </c>
      <c r="AO127" s="54" t="str">
        <f>IF($A127&lt;='All Results'!$B$4,"",IF(SUM('MissFill 1'!AN$2:AN127)=0,"",(IF('MissFill 1'!AN127/SUM('MissFill 1'!AN$2:AN127)&gt;0.01,"",IF('MissFill 1'!AN126/SUM('MissFill 1'!AN$2:AN127)&gt;0.01,"",IF('MissFill 1'!AN125/SUM('MissFill 1'!AN$2:AN127)&gt;0.01,"",IF('MissFill 1'!AN124/SUM('MissFill 1'!AN$2:AN127)&gt;0.01,"",DateEnded_5Day!$A127)))))))</f>
        <v/>
      </c>
      <c r="AP127" s="54" t="str">
        <f>IF($A127&lt;='All Results'!$B$4,"",IF(SUM('MissFill 1'!AO$2:AO127)=0,"",(IF('MissFill 1'!AO127/SUM('MissFill 1'!AO$2:AO127)&gt;0.01,"",IF('MissFill 1'!AO126/SUM('MissFill 1'!AO$2:AO127)&gt;0.01,"",IF('MissFill 1'!AO125/SUM('MissFill 1'!AO$2:AO127)&gt;0.01,"",IF('MissFill 1'!AO124/SUM('MissFill 1'!AO$2:AO127)&gt;0.01,"",DateEnded_5Day!$A127)))))))</f>
        <v/>
      </c>
      <c r="AQ127" s="54" t="str">
        <f>IF($A127&lt;='All Results'!$B$4,"",IF(SUM('MissFill 1'!AP$2:AP127)=0,"",(IF('MissFill 1'!AP127/SUM('MissFill 1'!AP$2:AP127)&gt;0.01,"",IF('MissFill 1'!AP126/SUM('MissFill 1'!AP$2:AP127)&gt;0.01,"",IF('MissFill 1'!AP125/SUM('MissFill 1'!AP$2:AP127)&gt;0.01,"",IF('MissFill 1'!AP124/SUM('MissFill 1'!AP$2:AP127)&gt;0.01,"",DateEnded_5Day!$A127)))))))</f>
        <v/>
      </c>
      <c r="AR127" s="54" t="str">
        <f>IF($A127&lt;='All Results'!$B$4,"",IF(SUM('MissFill 1'!AQ$2:AQ127)=0,"",(IF('MissFill 1'!AQ127/SUM('MissFill 1'!AQ$2:AQ127)&gt;0.01,"",IF('MissFill 1'!AQ126/SUM('MissFill 1'!AQ$2:AQ127)&gt;0.01,"",IF('MissFill 1'!AQ125/SUM('MissFill 1'!AQ$2:AQ127)&gt;0.01,"",IF('MissFill 1'!AQ124/SUM('MissFill 1'!AQ$2:AQ127)&gt;0.01,"",DateEnded_5Day!$A127)))))))</f>
        <v/>
      </c>
      <c r="AS127" s="54" t="str">
        <f>IF($A127&lt;='All Results'!$B$4,"",IF(SUM('MissFill 1'!AR$2:AR127)=0,"",(IF('MissFill 1'!AR127/SUM('MissFill 1'!AR$2:AR127)&gt;0.01,"",IF('MissFill 1'!AR126/SUM('MissFill 1'!AR$2:AR127)&gt;0.01,"",IF('MissFill 1'!AR125/SUM('MissFill 1'!AR$2:AR127)&gt;0.01,"",IF('MissFill 1'!AR124/SUM('MissFill 1'!AR$2:AR127)&gt;0.01,"",DateEnded_5Day!$A127)))))))</f>
        <v/>
      </c>
      <c r="AT127" s="54" t="str">
        <f>IF($A127&lt;='All Results'!$B$4,"",IF(SUM('MissFill 1'!AS$2:AS127)=0,"",(IF('MissFill 1'!AS127/SUM('MissFill 1'!AS$2:AS127)&gt;0.01,"",IF('MissFill 1'!AS126/SUM('MissFill 1'!AS$2:AS127)&gt;0.01,"",IF('MissFill 1'!AS125/SUM('MissFill 1'!AS$2:AS127)&gt;0.01,"",IF('MissFill 1'!AS124/SUM('MissFill 1'!AS$2:AS127)&gt;0.01,"",DateEnded_5Day!$A127)))))))</f>
        <v/>
      </c>
      <c r="AU127" s="54" t="str">
        <f>IF($A127&lt;='All Results'!$B$4,"",IF(SUM('MissFill 1'!AT$2:AT127)=0,"",(IF('MissFill 1'!AT127/SUM('MissFill 1'!AT$2:AT127)&gt;0.01,"",IF('MissFill 1'!AT126/SUM('MissFill 1'!AT$2:AT127)&gt;0.01,"",IF('MissFill 1'!AT125/SUM('MissFill 1'!AT$2:AT127)&gt;0.01,"",IF('MissFill 1'!AT124/SUM('MissFill 1'!AT$2:AT127)&gt;0.01,"",DateEnded_5Day!$A127)))))))</f>
        <v/>
      </c>
      <c r="AV127" s="54" t="str">
        <f>IF($A127&lt;='All Results'!$B$4,"",IF(SUM('MissFill 1'!AU$2:AU127)=0,"",(IF('MissFill 1'!AU127/SUM('MissFill 1'!AU$2:AU127)&gt;0.01,"",IF('MissFill 1'!AU126/SUM('MissFill 1'!AU$2:AU127)&gt;0.01,"",IF('MissFill 1'!AU125/SUM('MissFill 1'!AU$2:AU127)&gt;0.01,"",IF('MissFill 1'!AU124/SUM('MissFill 1'!AU$2:AU127)&gt;0.01,"",DateEnded_5Day!$A127)))))))</f>
        <v/>
      </c>
      <c r="AW127" s="54" t="str">
        <f>IF($A127&lt;='All Results'!$B$4,"",IF(SUM('MissFill 1'!AV$2:AV127)=0,"",(IF('MissFill 1'!AV127/SUM('MissFill 1'!AV$2:AV127)&gt;0.01,"",IF('MissFill 1'!AV126/SUM('MissFill 1'!AV$2:AV127)&gt;0.01,"",IF('MissFill 1'!AV125/SUM('MissFill 1'!AV$2:AV127)&gt;0.01,"",IF('MissFill 1'!AV124/SUM('MissFill 1'!AV$2:AV127)&gt;0.01,"",DateEnded_5Day!$A127)))))))</f>
        <v/>
      </c>
      <c r="AX127" s="54" t="str">
        <f>IF($A127&lt;='All Results'!$B$4,"",IF(SUM('MissFill 1'!AW$2:AW127)=0,"",(IF('MissFill 1'!AW127/SUM('MissFill 1'!AW$2:AW127)&gt;0.01,"",IF('MissFill 1'!AW126/SUM('MissFill 1'!AW$2:AW127)&gt;0.01,"",IF('MissFill 1'!AW125/SUM('MissFill 1'!AW$2:AW127)&gt;0.01,"",IF('MissFill 1'!AW124/SUM('MissFill 1'!AW$2:AW127)&gt;0.01,"",DateEnded_5Day!$A127)))))))</f>
        <v/>
      </c>
    </row>
    <row r="128" spans="1:50" x14ac:dyDescent="0.25">
      <c r="A128" s="41">
        <v>44473</v>
      </c>
      <c r="B128" s="52">
        <v>277</v>
      </c>
      <c r="C128" s="54" t="str">
        <f>IF($A128&lt;='All Results'!$B$4,"",IF(SUM('MissFill 1'!B$2:B128)=0,"",(IF('MissFill 1'!B128/SUM('MissFill 1'!B$2:B128)&gt;0.01,"",IF('MissFill 1'!B127/SUM('MissFill 1'!B$2:B128)&gt;0.01,"",IF('MissFill 1'!B126/SUM('MissFill 1'!B$2:B128)&gt;0.01,"",IF('MissFill 1'!B125/SUM('MissFill 1'!B$2:B128)&gt;0.01,"",DateEnded_5Day!$A128)))))))</f>
        <v/>
      </c>
      <c r="D128" s="54" t="str">
        <f>IF($A128&lt;='All Results'!$B$4,"",IF(SUM('MissFill 1'!C$2:C128)=0,"",(IF('MissFill 1'!C128/SUM('MissFill 1'!C$2:C128)&gt;0.01,"",IF('MissFill 1'!C127/SUM('MissFill 1'!C$2:C128)&gt;0.01,"",IF('MissFill 1'!C126/SUM('MissFill 1'!C$2:C128)&gt;0.01,"",IF('MissFill 1'!C125/SUM('MissFill 1'!C$2:C128)&gt;0.01,"",DateEnded_5Day!$A128)))))))</f>
        <v/>
      </c>
      <c r="E128" s="54" t="str">
        <f>IF($A128&lt;='All Results'!$B$4,"",IF(SUM('MissFill 1'!D$2:D128)=0,"",(IF('MissFill 1'!D128/SUM('MissFill 1'!D$2:D128)&gt;0.01,"",IF('MissFill 1'!D127/SUM('MissFill 1'!D$2:D128)&gt;0.01,"",IF('MissFill 1'!D126/SUM('MissFill 1'!D$2:D128)&gt;0.01,"",IF('MissFill 1'!D125/SUM('MissFill 1'!D$2:D128)&gt;0.01,"",DateEnded_5Day!$A128)))))))</f>
        <v/>
      </c>
      <c r="F128" s="54" t="str">
        <f>IF($A128&lt;='All Results'!$B$4,"",IF(SUM('MissFill 1'!E$2:E128)=0,"",(IF('MissFill 1'!E128/SUM('MissFill 1'!E$2:E128)&gt;0.01,"",IF('MissFill 1'!E127/SUM('MissFill 1'!E$2:E128)&gt;0.01,"",IF('MissFill 1'!E126/SUM('MissFill 1'!E$2:E128)&gt;0.01,"",IF('MissFill 1'!E125/SUM('MissFill 1'!E$2:E128)&gt;0.01,"",DateEnded_5Day!$A128)))))))</f>
        <v/>
      </c>
      <c r="G128" s="54" t="str">
        <f>IF($A128&lt;='All Results'!$B$4,"",IF(SUM('MissFill 1'!F$2:F128)=0,"",(IF('MissFill 1'!F128/SUM('MissFill 1'!F$2:F128)&gt;0.01,"",IF('MissFill 1'!F127/SUM('MissFill 1'!F$2:F128)&gt;0.01,"",IF('MissFill 1'!F126/SUM('MissFill 1'!F$2:F128)&gt;0.01,"",IF('MissFill 1'!F125/SUM('MissFill 1'!F$2:F128)&gt;0.01,"",DateEnded_5Day!$A128)))))))</f>
        <v/>
      </c>
      <c r="H128" s="54" t="str">
        <f>IF($A128&lt;='All Results'!$B$4,"",IF(SUM('MissFill 1'!G$2:G128)=0,"",(IF('MissFill 1'!G128/SUM('MissFill 1'!G$2:G128)&gt;0.01,"",IF('MissFill 1'!G127/SUM('MissFill 1'!G$2:G128)&gt;0.01,"",IF('MissFill 1'!G126/SUM('MissFill 1'!G$2:G128)&gt;0.01,"",IF('MissFill 1'!G125/SUM('MissFill 1'!G$2:G128)&gt;0.01,"",DateEnded_5Day!$A128)))))))</f>
        <v/>
      </c>
      <c r="I128" s="54" t="str">
        <f>IF($A128&lt;='All Results'!$B$4,"",IF(SUM('MissFill 1'!H$2:H128)=0,"",(IF('MissFill 1'!H128/SUM('MissFill 1'!H$2:H128)&gt;0.01,"",IF('MissFill 1'!H127/SUM('MissFill 1'!H$2:H128)&gt;0.01,"",IF('MissFill 1'!H126/SUM('MissFill 1'!H$2:H128)&gt;0.01,"",IF('MissFill 1'!H125/SUM('MissFill 1'!H$2:H128)&gt;0.01,"",DateEnded_5Day!$A128)))))))</f>
        <v/>
      </c>
      <c r="J128" s="54" t="str">
        <f>IF($A128&lt;='All Results'!$B$4,"",IF(SUM('MissFill 1'!I$2:I128)=0,"",(IF('MissFill 1'!I128/SUM('MissFill 1'!I$2:I128)&gt;0.01,"",IF('MissFill 1'!I127/SUM('MissFill 1'!I$2:I128)&gt;0.01,"",IF('MissFill 1'!I126/SUM('MissFill 1'!I$2:I128)&gt;0.01,"",IF('MissFill 1'!I125/SUM('MissFill 1'!I$2:I128)&gt;0.01,"",DateEnded_5Day!$A128)))))))</f>
        <v/>
      </c>
      <c r="K128" s="54" t="str">
        <f>IF($A128&lt;='All Results'!$B$4,"",IF(SUM('MissFill 1'!J$2:J128)=0,"",(IF('MissFill 1'!J128/SUM('MissFill 1'!J$2:J128)&gt;0.01,"",IF('MissFill 1'!J127/SUM('MissFill 1'!J$2:J128)&gt;0.01,"",IF('MissFill 1'!J126/SUM('MissFill 1'!J$2:J128)&gt;0.01,"",IF('MissFill 1'!J125/SUM('MissFill 1'!J$2:J128)&gt;0.01,"",DateEnded_5Day!$A128)))))))</f>
        <v/>
      </c>
      <c r="L128" s="54" t="str">
        <f>IF($A128&lt;='All Results'!$B$4,"",IF(SUM('MissFill 1'!K$2:K128)=0,"",(IF('MissFill 1'!K128/SUM('MissFill 1'!K$2:K128)&gt;0.01,"",IF('MissFill 1'!K127/SUM('MissFill 1'!K$2:K128)&gt;0.01,"",IF('MissFill 1'!K126/SUM('MissFill 1'!K$2:K128)&gt;0.01,"",IF('MissFill 1'!K125/SUM('MissFill 1'!K$2:K128)&gt;0.01,"",DateEnded_5Day!$A128)))))))</f>
        <v/>
      </c>
      <c r="M128" s="54" t="str">
        <f>IF($A128&lt;='All Results'!$B$4,"",IF(SUM('MissFill 1'!L$2:L128)=0,"",(IF('MissFill 1'!L128/SUM('MissFill 1'!L$2:L128)&gt;0.01,"",IF('MissFill 1'!L127/SUM('MissFill 1'!L$2:L128)&gt;0.01,"",IF('MissFill 1'!L126/SUM('MissFill 1'!L$2:L128)&gt;0.01,"",IF('MissFill 1'!L125/SUM('MissFill 1'!L$2:L128)&gt;0.01,"",DateEnded_5Day!$A128)))))))</f>
        <v/>
      </c>
      <c r="N128" s="54" t="str">
        <f>IF($A128&lt;='All Results'!$B$4,"",IF(SUM('MissFill 1'!M$2:M128)=0,"",(IF('MissFill 1'!M128/SUM('MissFill 1'!M$2:M128)&gt;0.01,"",IF('MissFill 1'!M127/SUM('MissFill 1'!M$2:M128)&gt;0.01,"",IF('MissFill 1'!M126/SUM('MissFill 1'!M$2:M128)&gt;0.01,"",IF('MissFill 1'!M125/SUM('MissFill 1'!M$2:M128)&gt;0.01,"",DateEnded_5Day!$A128)))))))</f>
        <v/>
      </c>
      <c r="O128" s="54" t="str">
        <f>IF($A128&lt;='All Results'!$B$4,"",IF(SUM('MissFill 1'!N$2:N128)=0,"",(IF('MissFill 1'!N128/SUM('MissFill 1'!N$2:N128)&gt;0.01,"",IF('MissFill 1'!N127/SUM('MissFill 1'!N$2:N128)&gt;0.01,"",IF('MissFill 1'!N126/SUM('MissFill 1'!N$2:N128)&gt;0.01,"",IF('MissFill 1'!N125/SUM('MissFill 1'!N$2:N128)&gt;0.01,"",DateEnded_5Day!$A128)))))))</f>
        <v/>
      </c>
      <c r="P128" s="54" t="str">
        <f>IF($A128&lt;='All Results'!$B$4,"",IF(SUM('MissFill 1'!O$2:O128)=0,"",(IF('MissFill 1'!O128/SUM('MissFill 1'!O$2:O128)&gt;0.01,"",IF('MissFill 1'!O127/SUM('MissFill 1'!O$2:O128)&gt;0.01,"",IF('MissFill 1'!O126/SUM('MissFill 1'!O$2:O128)&gt;0.01,"",IF('MissFill 1'!O125/SUM('MissFill 1'!O$2:O128)&gt;0.01,"",DateEnded_5Day!$A128)))))))</f>
        <v/>
      </c>
      <c r="Q128" s="54" t="str">
        <f>IF($A128&lt;='All Results'!$B$4,"",IF(SUM('MissFill 1'!P$2:P128)=0,"",(IF('MissFill 1'!P128/SUM('MissFill 1'!P$2:P128)&gt;0.01,"",IF('MissFill 1'!P127/SUM('MissFill 1'!P$2:P128)&gt;0.01,"",IF('MissFill 1'!P126/SUM('MissFill 1'!P$2:P128)&gt;0.01,"",IF('MissFill 1'!P125/SUM('MissFill 1'!P$2:P128)&gt;0.01,"",DateEnded_5Day!$A128)))))))</f>
        <v/>
      </c>
      <c r="R128" s="54" t="str">
        <f>IF($A128&lt;='All Results'!$B$4,"",IF(SUM('MissFill 1'!Q$2:Q128)=0,"",(IF('MissFill 1'!Q128/SUM('MissFill 1'!Q$2:Q128)&gt;0.01,"",IF('MissFill 1'!Q127/SUM('MissFill 1'!Q$2:Q128)&gt;0.01,"",IF('MissFill 1'!Q126/SUM('MissFill 1'!Q$2:Q128)&gt;0.01,"",IF('MissFill 1'!Q125/SUM('MissFill 1'!Q$2:Q128)&gt;0.01,"",DateEnded_5Day!$A128)))))))</f>
        <v/>
      </c>
      <c r="S128" s="54" t="str">
        <f>IF($A128&lt;='All Results'!$B$4,"",IF(SUM('MissFill 1'!R$2:R128)=0,"",(IF('MissFill 1'!R128/SUM('MissFill 1'!R$2:R128)&gt;0.01,"",IF('MissFill 1'!R127/SUM('MissFill 1'!R$2:R128)&gt;0.01,"",IF('MissFill 1'!R126/SUM('MissFill 1'!R$2:R128)&gt;0.01,"",IF('MissFill 1'!R125/SUM('MissFill 1'!R$2:R128)&gt;0.01,"",DateEnded_5Day!$A128)))))))</f>
        <v/>
      </c>
      <c r="T128" s="54" t="str">
        <f>IF($A128&lt;='All Results'!$B$4,"",IF(SUM('MissFill 1'!S$2:S128)=0,"",(IF('MissFill 1'!S128/SUM('MissFill 1'!S$2:S128)&gt;0.01,"",IF('MissFill 1'!S127/SUM('MissFill 1'!S$2:S128)&gt;0.01,"",IF('MissFill 1'!S126/SUM('MissFill 1'!S$2:S128)&gt;0.01,"",IF('MissFill 1'!S125/SUM('MissFill 1'!S$2:S128)&gt;0.01,"",DateEnded_5Day!$A128)))))))</f>
        <v/>
      </c>
      <c r="U128" s="54" t="str">
        <f>IF($A128&lt;='All Results'!$B$4,"",IF(SUM('MissFill 1'!T$2:T128)=0,"",(IF('MissFill 1'!T128/SUM('MissFill 1'!T$2:T128)&gt;0.01,"",IF('MissFill 1'!T127/SUM('MissFill 1'!T$2:T128)&gt;0.01,"",IF('MissFill 1'!T126/SUM('MissFill 1'!T$2:T128)&gt;0.01,"",IF('MissFill 1'!T125/SUM('MissFill 1'!T$2:T128)&gt;0.01,"",DateEnded_5Day!$A128)))))))</f>
        <v/>
      </c>
      <c r="V128" s="54" t="str">
        <f>IF($A128&lt;='All Results'!$B$4,"",IF(SUM('MissFill 1'!U$2:U128)=0,"",(IF('MissFill 1'!U128/SUM('MissFill 1'!U$2:U128)&gt;0.01,"",IF('MissFill 1'!U127/SUM('MissFill 1'!U$2:U128)&gt;0.01,"",IF('MissFill 1'!U126/SUM('MissFill 1'!U$2:U128)&gt;0.01,"",IF('MissFill 1'!U125/SUM('MissFill 1'!U$2:U128)&gt;0.01,"",DateEnded_5Day!$A128)))))))</f>
        <v/>
      </c>
      <c r="W128" s="54" t="str">
        <f>IF($A128&lt;='All Results'!$B$4,"",IF(SUM('MissFill 1'!V$2:V128)=0,"",(IF('MissFill 1'!V128/SUM('MissFill 1'!V$2:V128)&gt;0.01,"",IF('MissFill 1'!V127/SUM('MissFill 1'!V$2:V128)&gt;0.01,"",IF('MissFill 1'!V126/SUM('MissFill 1'!V$2:V128)&gt;0.01,"",IF('MissFill 1'!V125/SUM('MissFill 1'!V$2:V128)&gt;0.01,"",DateEnded_5Day!$A128)))))))</f>
        <v/>
      </c>
      <c r="X128" s="54" t="str">
        <f>IF($A128&lt;='All Results'!$B$4,"",IF(SUM('MissFill 1'!W$2:W128)=0,"",(IF('MissFill 1'!W128/SUM('MissFill 1'!W$2:W128)&gt;0.01,"",IF('MissFill 1'!W127/SUM('MissFill 1'!W$2:W128)&gt;0.01,"",IF('MissFill 1'!W126/SUM('MissFill 1'!W$2:W128)&gt;0.01,"",IF('MissFill 1'!W125/SUM('MissFill 1'!W$2:W128)&gt;0.01,"",DateEnded_5Day!$A128)))))))</f>
        <v/>
      </c>
      <c r="Y128" s="54" t="str">
        <f>IF($A128&lt;='All Results'!$B$4,"",IF(SUM('MissFill 1'!X$2:X128)=0,"",(IF('MissFill 1'!X128/SUM('MissFill 1'!X$2:X128)&gt;0.01,"",IF('MissFill 1'!X127/SUM('MissFill 1'!X$2:X128)&gt;0.01,"",IF('MissFill 1'!X126/SUM('MissFill 1'!X$2:X128)&gt;0.01,"",IF('MissFill 1'!X125/SUM('MissFill 1'!X$2:X128)&gt;0.01,"",DateEnded_5Day!$A128)))))))</f>
        <v/>
      </c>
      <c r="Z128" s="54" t="str">
        <f>IF($A128&lt;='All Results'!$B$4,"",IF(SUM('MissFill 1'!Y$2:Y128)=0,"",(IF('MissFill 1'!Y128/SUM('MissFill 1'!Y$2:Y128)&gt;0.01,"",IF('MissFill 1'!Y127/SUM('MissFill 1'!Y$2:Y128)&gt;0.01,"",IF('MissFill 1'!Y126/SUM('MissFill 1'!Y$2:Y128)&gt;0.01,"",IF('MissFill 1'!Y125/SUM('MissFill 1'!Y$2:Y128)&gt;0.01,"",DateEnded_5Day!$A128)))))))</f>
        <v/>
      </c>
      <c r="AA128" s="54" t="str">
        <f>IF($A128&lt;='All Results'!$B$4,"",IF(SUM('MissFill 1'!Z$2:Z128)=0,"",(IF('MissFill 1'!Z128/SUM('MissFill 1'!Z$2:Z128)&gt;0.01,"",IF('MissFill 1'!Z127/SUM('MissFill 1'!Z$2:Z128)&gt;0.01,"",IF('MissFill 1'!Z126/SUM('MissFill 1'!Z$2:Z128)&gt;0.01,"",IF('MissFill 1'!Z125/SUM('MissFill 1'!Z$2:Z128)&gt;0.01,"",DateEnded_5Day!$A128)))))))</f>
        <v/>
      </c>
      <c r="AB128" s="54" t="str">
        <f>IF($A128&lt;='All Results'!$B$4,"",IF(SUM('MissFill 1'!AA$2:AA128)=0,"",(IF('MissFill 1'!AA128/SUM('MissFill 1'!AA$2:AA128)&gt;0.01,"",IF('MissFill 1'!AA127/SUM('MissFill 1'!AA$2:AA128)&gt;0.01,"",IF('MissFill 1'!AA126/SUM('MissFill 1'!AA$2:AA128)&gt;0.01,"",IF('MissFill 1'!AA125/SUM('MissFill 1'!AA$2:AA128)&gt;0.01,"",DateEnded_5Day!$A128)))))))</f>
        <v/>
      </c>
      <c r="AC128" s="54" t="str">
        <f>IF($A128&lt;='All Results'!$B$4,"",IF(SUM('MissFill 1'!AB$2:AB128)=0,"",(IF('MissFill 1'!AB128/SUM('MissFill 1'!AB$2:AB128)&gt;0.01,"",IF('MissFill 1'!AB127/SUM('MissFill 1'!AB$2:AB128)&gt;0.01,"",IF('MissFill 1'!AB126/SUM('MissFill 1'!AB$2:AB128)&gt;0.01,"",IF('MissFill 1'!AB125/SUM('MissFill 1'!AB$2:AB128)&gt;0.01,"",DateEnded_5Day!$A128)))))))</f>
        <v/>
      </c>
      <c r="AD128" s="54" t="str">
        <f>IF($A128&lt;='All Results'!$B$4,"",IF(SUM('MissFill 1'!AC$2:AC128)=0,"",(IF('MissFill 1'!AC128/SUM('MissFill 1'!AC$2:AC128)&gt;0.01,"",IF('MissFill 1'!AC127/SUM('MissFill 1'!AC$2:AC128)&gt;0.01,"",IF('MissFill 1'!AC126/SUM('MissFill 1'!AC$2:AC128)&gt;0.01,"",IF('MissFill 1'!AC125/SUM('MissFill 1'!AC$2:AC128)&gt;0.01,"",DateEnded_5Day!$A128)))))))</f>
        <v/>
      </c>
      <c r="AE128" s="54" t="str">
        <f>IF($A128&lt;='All Results'!$B$4,"",IF(SUM('MissFill 1'!AD$2:AD128)=0,"",(IF('MissFill 1'!AD128/SUM('MissFill 1'!AD$2:AD128)&gt;0.01,"",IF('MissFill 1'!AD127/SUM('MissFill 1'!AD$2:AD128)&gt;0.01,"",IF('MissFill 1'!AD126/SUM('MissFill 1'!AD$2:AD128)&gt;0.01,"",IF('MissFill 1'!AD125/SUM('MissFill 1'!AD$2:AD128)&gt;0.01,"",DateEnded_5Day!$A128)))))))</f>
        <v/>
      </c>
      <c r="AF128" s="54" t="str">
        <f>IF($A128&lt;='All Results'!$B$4,"",IF(SUM('MissFill 1'!AE$2:AE128)=0,"",(IF('MissFill 1'!AE128/SUM('MissFill 1'!AE$2:AE128)&gt;0.01,"",IF('MissFill 1'!AE127/SUM('MissFill 1'!AE$2:AE128)&gt;0.01,"",IF('MissFill 1'!AE126/SUM('MissFill 1'!AE$2:AE128)&gt;0.01,"",IF('MissFill 1'!AE125/SUM('MissFill 1'!AE$2:AE128)&gt;0.01,"",DateEnded_5Day!$A128)))))))</f>
        <v/>
      </c>
      <c r="AG128" s="54" t="str">
        <f>IF($A128&lt;='All Results'!$B$4,"",IF(SUM('MissFill 1'!AF$2:AF128)=0,"",(IF('MissFill 1'!AF128/SUM('MissFill 1'!AF$2:AF128)&gt;0.01,"",IF('MissFill 1'!AF127/SUM('MissFill 1'!AF$2:AF128)&gt;0.01,"",IF('MissFill 1'!AF126/SUM('MissFill 1'!AF$2:AF128)&gt;0.01,"",IF('MissFill 1'!AF125/SUM('MissFill 1'!AF$2:AF128)&gt;0.01,"",DateEnded_5Day!$A128)))))))</f>
        <v/>
      </c>
      <c r="AH128" s="54" t="str">
        <f>IF($A128&lt;='All Results'!$B$4,"",IF(SUM('MissFill 1'!AG$2:AG128)=0,"",(IF('MissFill 1'!AG128/SUM('MissFill 1'!AG$2:AG128)&gt;0.01,"",IF('MissFill 1'!AG127/SUM('MissFill 1'!AG$2:AG128)&gt;0.01,"",IF('MissFill 1'!AG126/SUM('MissFill 1'!AG$2:AG128)&gt;0.01,"",IF('MissFill 1'!AG125/SUM('MissFill 1'!AG$2:AG128)&gt;0.01,"",DateEnded_5Day!$A128)))))))</f>
        <v/>
      </c>
      <c r="AI128" s="54" t="str">
        <f>IF($A128&lt;='All Results'!$B$4,"",IF(SUM('MissFill 1'!AH$2:AH128)=0,"",(IF('MissFill 1'!AH128/SUM('MissFill 1'!AH$2:AH128)&gt;0.01,"",IF('MissFill 1'!AH127/SUM('MissFill 1'!AH$2:AH128)&gt;0.01,"",IF('MissFill 1'!AH126/SUM('MissFill 1'!AH$2:AH128)&gt;0.01,"",IF('MissFill 1'!AH125/SUM('MissFill 1'!AH$2:AH128)&gt;0.01,"",DateEnded_5Day!$A128)))))))</f>
        <v/>
      </c>
      <c r="AJ128" s="54" t="str">
        <f>IF($A128&lt;='All Results'!$B$4,"",IF(SUM('MissFill 1'!AI$2:AI128)=0,"",(IF('MissFill 1'!AI128/SUM('MissFill 1'!AI$2:AI128)&gt;0.01,"",IF('MissFill 1'!AI127/SUM('MissFill 1'!AI$2:AI128)&gt;0.01,"",IF('MissFill 1'!AI126/SUM('MissFill 1'!AI$2:AI128)&gt;0.01,"",IF('MissFill 1'!AI125/SUM('MissFill 1'!AI$2:AI128)&gt;0.01,"",DateEnded_5Day!$A128)))))))</f>
        <v/>
      </c>
      <c r="AK128" s="54" t="str">
        <f>IF($A128&lt;='All Results'!$B$4,"",IF(SUM('MissFill 1'!AJ$2:AJ128)=0,"",(IF('MissFill 1'!AJ128/SUM('MissFill 1'!AJ$2:AJ128)&gt;0.01,"",IF('MissFill 1'!AJ127/SUM('MissFill 1'!AJ$2:AJ128)&gt;0.01,"",IF('MissFill 1'!AJ126/SUM('MissFill 1'!AJ$2:AJ128)&gt;0.01,"",IF('MissFill 1'!AJ125/SUM('MissFill 1'!AJ$2:AJ128)&gt;0.01,"",DateEnded_5Day!$A128)))))))</f>
        <v/>
      </c>
      <c r="AL128" s="54" t="str">
        <f>IF($A128&lt;='All Results'!$B$4,"",IF(SUM('MissFill 1'!AK$2:AK128)=0,"",(IF('MissFill 1'!AK128/SUM('MissFill 1'!AK$2:AK128)&gt;0.01,"",IF('MissFill 1'!AK127/SUM('MissFill 1'!AK$2:AK128)&gt;0.01,"",IF('MissFill 1'!AK126/SUM('MissFill 1'!AK$2:AK128)&gt;0.01,"",IF('MissFill 1'!AK125/SUM('MissFill 1'!AK$2:AK128)&gt;0.01,"",DateEnded_5Day!$A128)))))))</f>
        <v/>
      </c>
      <c r="AM128" s="54" t="str">
        <f>IF($A128&lt;='All Results'!$B$4,"",IF(SUM('MissFill 1'!AL$2:AL128)=0,"",(IF('MissFill 1'!AL128/SUM('MissFill 1'!AL$2:AL128)&gt;0.01,"",IF('MissFill 1'!AL127/SUM('MissFill 1'!AL$2:AL128)&gt;0.01,"",IF('MissFill 1'!AL126/SUM('MissFill 1'!AL$2:AL128)&gt;0.01,"",IF('MissFill 1'!AL125/SUM('MissFill 1'!AL$2:AL128)&gt;0.01,"",DateEnded_5Day!$A128)))))))</f>
        <v/>
      </c>
      <c r="AN128" s="54" t="str">
        <f>IF($A128&lt;='All Results'!$B$4,"",IF(SUM('MissFill 1'!AM$2:AM128)=0,"",(IF('MissFill 1'!AM128/SUM('MissFill 1'!AM$2:AM128)&gt;0.01,"",IF('MissFill 1'!AM127/SUM('MissFill 1'!AM$2:AM128)&gt;0.01,"",IF('MissFill 1'!AM126/SUM('MissFill 1'!AM$2:AM128)&gt;0.01,"",IF('MissFill 1'!AM125/SUM('MissFill 1'!AM$2:AM128)&gt;0.01,"",DateEnded_5Day!$A128)))))))</f>
        <v/>
      </c>
      <c r="AO128" s="54" t="str">
        <f>IF($A128&lt;='All Results'!$B$4,"",IF(SUM('MissFill 1'!AN$2:AN128)=0,"",(IF('MissFill 1'!AN128/SUM('MissFill 1'!AN$2:AN128)&gt;0.01,"",IF('MissFill 1'!AN127/SUM('MissFill 1'!AN$2:AN128)&gt;0.01,"",IF('MissFill 1'!AN126/SUM('MissFill 1'!AN$2:AN128)&gt;0.01,"",IF('MissFill 1'!AN125/SUM('MissFill 1'!AN$2:AN128)&gt;0.01,"",DateEnded_5Day!$A128)))))))</f>
        <v/>
      </c>
      <c r="AP128" s="54" t="str">
        <f>IF($A128&lt;='All Results'!$B$4,"",IF(SUM('MissFill 1'!AO$2:AO128)=0,"",(IF('MissFill 1'!AO128/SUM('MissFill 1'!AO$2:AO128)&gt;0.01,"",IF('MissFill 1'!AO127/SUM('MissFill 1'!AO$2:AO128)&gt;0.01,"",IF('MissFill 1'!AO126/SUM('MissFill 1'!AO$2:AO128)&gt;0.01,"",IF('MissFill 1'!AO125/SUM('MissFill 1'!AO$2:AO128)&gt;0.01,"",DateEnded_5Day!$A128)))))))</f>
        <v/>
      </c>
      <c r="AQ128" s="54" t="str">
        <f>IF($A128&lt;='All Results'!$B$4,"",IF(SUM('MissFill 1'!AP$2:AP128)=0,"",(IF('MissFill 1'!AP128/SUM('MissFill 1'!AP$2:AP128)&gt;0.01,"",IF('MissFill 1'!AP127/SUM('MissFill 1'!AP$2:AP128)&gt;0.01,"",IF('MissFill 1'!AP126/SUM('MissFill 1'!AP$2:AP128)&gt;0.01,"",IF('MissFill 1'!AP125/SUM('MissFill 1'!AP$2:AP128)&gt;0.01,"",DateEnded_5Day!$A128)))))))</f>
        <v/>
      </c>
      <c r="AR128" s="54" t="str">
        <f>IF($A128&lt;='All Results'!$B$4,"",IF(SUM('MissFill 1'!AQ$2:AQ128)=0,"",(IF('MissFill 1'!AQ128/SUM('MissFill 1'!AQ$2:AQ128)&gt;0.01,"",IF('MissFill 1'!AQ127/SUM('MissFill 1'!AQ$2:AQ128)&gt;0.01,"",IF('MissFill 1'!AQ126/SUM('MissFill 1'!AQ$2:AQ128)&gt;0.01,"",IF('MissFill 1'!AQ125/SUM('MissFill 1'!AQ$2:AQ128)&gt;0.01,"",DateEnded_5Day!$A128)))))))</f>
        <v/>
      </c>
      <c r="AS128" s="54" t="str">
        <f>IF($A128&lt;='All Results'!$B$4,"",IF(SUM('MissFill 1'!AR$2:AR128)=0,"",(IF('MissFill 1'!AR128/SUM('MissFill 1'!AR$2:AR128)&gt;0.01,"",IF('MissFill 1'!AR127/SUM('MissFill 1'!AR$2:AR128)&gt;0.01,"",IF('MissFill 1'!AR126/SUM('MissFill 1'!AR$2:AR128)&gt;0.01,"",IF('MissFill 1'!AR125/SUM('MissFill 1'!AR$2:AR128)&gt;0.01,"",DateEnded_5Day!$A128)))))))</f>
        <v/>
      </c>
      <c r="AT128" s="54" t="str">
        <f>IF($A128&lt;='All Results'!$B$4,"",IF(SUM('MissFill 1'!AS$2:AS128)=0,"",(IF('MissFill 1'!AS128/SUM('MissFill 1'!AS$2:AS128)&gt;0.01,"",IF('MissFill 1'!AS127/SUM('MissFill 1'!AS$2:AS128)&gt;0.01,"",IF('MissFill 1'!AS126/SUM('MissFill 1'!AS$2:AS128)&gt;0.01,"",IF('MissFill 1'!AS125/SUM('MissFill 1'!AS$2:AS128)&gt;0.01,"",DateEnded_5Day!$A128)))))))</f>
        <v/>
      </c>
      <c r="AU128" s="54" t="str">
        <f>IF($A128&lt;='All Results'!$B$4,"",IF(SUM('MissFill 1'!AT$2:AT128)=0,"",(IF('MissFill 1'!AT128/SUM('MissFill 1'!AT$2:AT128)&gt;0.01,"",IF('MissFill 1'!AT127/SUM('MissFill 1'!AT$2:AT128)&gt;0.01,"",IF('MissFill 1'!AT126/SUM('MissFill 1'!AT$2:AT128)&gt;0.01,"",IF('MissFill 1'!AT125/SUM('MissFill 1'!AT$2:AT128)&gt;0.01,"",DateEnded_5Day!$A128)))))))</f>
        <v/>
      </c>
      <c r="AV128" s="54" t="str">
        <f>IF($A128&lt;='All Results'!$B$4,"",IF(SUM('MissFill 1'!AU$2:AU128)=0,"",(IF('MissFill 1'!AU128/SUM('MissFill 1'!AU$2:AU128)&gt;0.01,"",IF('MissFill 1'!AU127/SUM('MissFill 1'!AU$2:AU128)&gt;0.01,"",IF('MissFill 1'!AU126/SUM('MissFill 1'!AU$2:AU128)&gt;0.01,"",IF('MissFill 1'!AU125/SUM('MissFill 1'!AU$2:AU128)&gt;0.01,"",DateEnded_5Day!$A128)))))))</f>
        <v/>
      </c>
      <c r="AW128" s="54" t="str">
        <f>IF($A128&lt;='All Results'!$B$4,"",IF(SUM('MissFill 1'!AV$2:AV128)=0,"",(IF('MissFill 1'!AV128/SUM('MissFill 1'!AV$2:AV128)&gt;0.01,"",IF('MissFill 1'!AV127/SUM('MissFill 1'!AV$2:AV128)&gt;0.01,"",IF('MissFill 1'!AV126/SUM('MissFill 1'!AV$2:AV128)&gt;0.01,"",IF('MissFill 1'!AV125/SUM('MissFill 1'!AV$2:AV128)&gt;0.01,"",DateEnded_5Day!$A128)))))))</f>
        <v/>
      </c>
      <c r="AX128" s="54" t="str">
        <f>IF($A128&lt;='All Results'!$B$4,"",IF(SUM('MissFill 1'!AW$2:AW128)=0,"",(IF('MissFill 1'!AW128/SUM('MissFill 1'!AW$2:AW128)&gt;0.01,"",IF('MissFill 1'!AW127/SUM('MissFill 1'!AW$2:AW128)&gt;0.01,"",IF('MissFill 1'!AW126/SUM('MissFill 1'!AW$2:AW128)&gt;0.01,"",IF('MissFill 1'!AW125/SUM('MissFill 1'!AW$2:AW128)&gt;0.01,"",DateEnded_5Day!$A128)))))))</f>
        <v/>
      </c>
    </row>
    <row r="129" spans="1:50" x14ac:dyDescent="0.25">
      <c r="A129" s="41">
        <v>44474</v>
      </c>
      <c r="B129" s="52">
        <v>278</v>
      </c>
      <c r="C129" s="54" t="str">
        <f>IF($A129&lt;='All Results'!$B$4,"",IF(SUM('MissFill 1'!B$2:B129)=0,"",(IF('MissFill 1'!B129/SUM('MissFill 1'!B$2:B129)&gt;0.01,"",IF('MissFill 1'!B128/SUM('MissFill 1'!B$2:B129)&gt;0.01,"",IF('MissFill 1'!B127/SUM('MissFill 1'!B$2:B129)&gt;0.01,"",IF('MissFill 1'!B126/SUM('MissFill 1'!B$2:B129)&gt;0.01,"",DateEnded_5Day!$A129)))))))</f>
        <v/>
      </c>
      <c r="D129" s="54" t="str">
        <f>IF($A129&lt;='All Results'!$B$4,"",IF(SUM('MissFill 1'!C$2:C129)=0,"",(IF('MissFill 1'!C129/SUM('MissFill 1'!C$2:C129)&gt;0.01,"",IF('MissFill 1'!C128/SUM('MissFill 1'!C$2:C129)&gt;0.01,"",IF('MissFill 1'!C127/SUM('MissFill 1'!C$2:C129)&gt;0.01,"",IF('MissFill 1'!C126/SUM('MissFill 1'!C$2:C129)&gt;0.01,"",DateEnded_5Day!$A129)))))))</f>
        <v/>
      </c>
      <c r="E129" s="54" t="str">
        <f>IF($A129&lt;='All Results'!$B$4,"",IF(SUM('MissFill 1'!D$2:D129)=0,"",(IF('MissFill 1'!D129/SUM('MissFill 1'!D$2:D129)&gt;0.01,"",IF('MissFill 1'!D128/SUM('MissFill 1'!D$2:D129)&gt;0.01,"",IF('MissFill 1'!D127/SUM('MissFill 1'!D$2:D129)&gt;0.01,"",IF('MissFill 1'!D126/SUM('MissFill 1'!D$2:D129)&gt;0.01,"",DateEnded_5Day!$A129)))))))</f>
        <v/>
      </c>
      <c r="F129" s="54" t="str">
        <f>IF($A129&lt;='All Results'!$B$4,"",IF(SUM('MissFill 1'!E$2:E129)=0,"",(IF('MissFill 1'!E129/SUM('MissFill 1'!E$2:E129)&gt;0.01,"",IF('MissFill 1'!E128/SUM('MissFill 1'!E$2:E129)&gt;0.01,"",IF('MissFill 1'!E127/SUM('MissFill 1'!E$2:E129)&gt;0.01,"",IF('MissFill 1'!E126/SUM('MissFill 1'!E$2:E129)&gt;0.01,"",DateEnded_5Day!$A129)))))))</f>
        <v/>
      </c>
      <c r="G129" s="54" t="str">
        <f>IF($A129&lt;='All Results'!$B$4,"",IF(SUM('MissFill 1'!F$2:F129)=0,"",(IF('MissFill 1'!F129/SUM('MissFill 1'!F$2:F129)&gt;0.01,"",IF('MissFill 1'!F128/SUM('MissFill 1'!F$2:F129)&gt;0.01,"",IF('MissFill 1'!F127/SUM('MissFill 1'!F$2:F129)&gt;0.01,"",IF('MissFill 1'!F126/SUM('MissFill 1'!F$2:F129)&gt;0.01,"",DateEnded_5Day!$A129)))))))</f>
        <v/>
      </c>
      <c r="H129" s="54" t="str">
        <f>IF($A129&lt;='All Results'!$B$4,"",IF(SUM('MissFill 1'!G$2:G129)=0,"",(IF('MissFill 1'!G129/SUM('MissFill 1'!G$2:G129)&gt;0.01,"",IF('MissFill 1'!G128/SUM('MissFill 1'!G$2:G129)&gt;0.01,"",IF('MissFill 1'!G127/SUM('MissFill 1'!G$2:G129)&gt;0.01,"",IF('MissFill 1'!G126/SUM('MissFill 1'!G$2:G129)&gt;0.01,"",DateEnded_5Day!$A129)))))))</f>
        <v/>
      </c>
      <c r="I129" s="54" t="str">
        <f>IF($A129&lt;='All Results'!$B$4,"",IF(SUM('MissFill 1'!H$2:H129)=0,"",(IF('MissFill 1'!H129/SUM('MissFill 1'!H$2:H129)&gt;0.01,"",IF('MissFill 1'!H128/SUM('MissFill 1'!H$2:H129)&gt;0.01,"",IF('MissFill 1'!H127/SUM('MissFill 1'!H$2:H129)&gt;0.01,"",IF('MissFill 1'!H126/SUM('MissFill 1'!H$2:H129)&gt;0.01,"",DateEnded_5Day!$A129)))))))</f>
        <v/>
      </c>
      <c r="J129" s="54" t="str">
        <f>IF($A129&lt;='All Results'!$B$4,"",IF(SUM('MissFill 1'!I$2:I129)=0,"",(IF('MissFill 1'!I129/SUM('MissFill 1'!I$2:I129)&gt;0.01,"",IF('MissFill 1'!I128/SUM('MissFill 1'!I$2:I129)&gt;0.01,"",IF('MissFill 1'!I127/SUM('MissFill 1'!I$2:I129)&gt;0.01,"",IF('MissFill 1'!I126/SUM('MissFill 1'!I$2:I129)&gt;0.01,"",DateEnded_5Day!$A129)))))))</f>
        <v/>
      </c>
      <c r="K129" s="54" t="str">
        <f>IF($A129&lt;='All Results'!$B$4,"",IF(SUM('MissFill 1'!J$2:J129)=0,"",(IF('MissFill 1'!J129/SUM('MissFill 1'!J$2:J129)&gt;0.01,"",IF('MissFill 1'!J128/SUM('MissFill 1'!J$2:J129)&gt;0.01,"",IF('MissFill 1'!J127/SUM('MissFill 1'!J$2:J129)&gt;0.01,"",IF('MissFill 1'!J126/SUM('MissFill 1'!J$2:J129)&gt;0.01,"",DateEnded_5Day!$A129)))))))</f>
        <v/>
      </c>
      <c r="L129" s="54" t="str">
        <f>IF($A129&lt;='All Results'!$B$4,"",IF(SUM('MissFill 1'!K$2:K129)=0,"",(IF('MissFill 1'!K129/SUM('MissFill 1'!K$2:K129)&gt;0.01,"",IF('MissFill 1'!K128/SUM('MissFill 1'!K$2:K129)&gt;0.01,"",IF('MissFill 1'!K127/SUM('MissFill 1'!K$2:K129)&gt;0.01,"",IF('MissFill 1'!K126/SUM('MissFill 1'!K$2:K129)&gt;0.01,"",DateEnded_5Day!$A129)))))))</f>
        <v/>
      </c>
      <c r="M129" s="54" t="str">
        <f>IF($A129&lt;='All Results'!$B$4,"",IF(SUM('MissFill 1'!L$2:L129)=0,"",(IF('MissFill 1'!L129/SUM('MissFill 1'!L$2:L129)&gt;0.01,"",IF('MissFill 1'!L128/SUM('MissFill 1'!L$2:L129)&gt;0.01,"",IF('MissFill 1'!L127/SUM('MissFill 1'!L$2:L129)&gt;0.01,"",IF('MissFill 1'!L126/SUM('MissFill 1'!L$2:L129)&gt;0.01,"",DateEnded_5Day!$A129)))))))</f>
        <v/>
      </c>
      <c r="N129" s="54" t="str">
        <f>IF($A129&lt;='All Results'!$B$4,"",IF(SUM('MissFill 1'!M$2:M129)=0,"",(IF('MissFill 1'!M129/SUM('MissFill 1'!M$2:M129)&gt;0.01,"",IF('MissFill 1'!M128/SUM('MissFill 1'!M$2:M129)&gt;0.01,"",IF('MissFill 1'!M127/SUM('MissFill 1'!M$2:M129)&gt;0.01,"",IF('MissFill 1'!M126/SUM('MissFill 1'!M$2:M129)&gt;0.01,"",DateEnded_5Day!$A129)))))))</f>
        <v/>
      </c>
      <c r="O129" s="54" t="str">
        <f>IF($A129&lt;='All Results'!$B$4,"",IF(SUM('MissFill 1'!N$2:N129)=0,"",(IF('MissFill 1'!N129/SUM('MissFill 1'!N$2:N129)&gt;0.01,"",IF('MissFill 1'!N128/SUM('MissFill 1'!N$2:N129)&gt;0.01,"",IF('MissFill 1'!N127/SUM('MissFill 1'!N$2:N129)&gt;0.01,"",IF('MissFill 1'!N126/SUM('MissFill 1'!N$2:N129)&gt;0.01,"",DateEnded_5Day!$A129)))))))</f>
        <v/>
      </c>
      <c r="P129" s="54" t="str">
        <f>IF($A129&lt;='All Results'!$B$4,"",IF(SUM('MissFill 1'!O$2:O129)=0,"",(IF('MissFill 1'!O129/SUM('MissFill 1'!O$2:O129)&gt;0.01,"",IF('MissFill 1'!O128/SUM('MissFill 1'!O$2:O129)&gt;0.01,"",IF('MissFill 1'!O127/SUM('MissFill 1'!O$2:O129)&gt;0.01,"",IF('MissFill 1'!O126/SUM('MissFill 1'!O$2:O129)&gt;0.01,"",DateEnded_5Day!$A129)))))))</f>
        <v/>
      </c>
      <c r="Q129" s="54" t="str">
        <f>IF($A129&lt;='All Results'!$B$4,"",IF(SUM('MissFill 1'!P$2:P129)=0,"",(IF('MissFill 1'!P129/SUM('MissFill 1'!P$2:P129)&gt;0.01,"",IF('MissFill 1'!P128/SUM('MissFill 1'!P$2:P129)&gt;0.01,"",IF('MissFill 1'!P127/SUM('MissFill 1'!P$2:P129)&gt;0.01,"",IF('MissFill 1'!P126/SUM('MissFill 1'!P$2:P129)&gt;0.01,"",DateEnded_5Day!$A129)))))))</f>
        <v/>
      </c>
      <c r="R129" s="54" t="str">
        <f>IF($A129&lt;='All Results'!$B$4,"",IF(SUM('MissFill 1'!Q$2:Q129)=0,"",(IF('MissFill 1'!Q129/SUM('MissFill 1'!Q$2:Q129)&gt;0.01,"",IF('MissFill 1'!Q128/SUM('MissFill 1'!Q$2:Q129)&gt;0.01,"",IF('MissFill 1'!Q127/SUM('MissFill 1'!Q$2:Q129)&gt;0.01,"",IF('MissFill 1'!Q126/SUM('MissFill 1'!Q$2:Q129)&gt;0.01,"",DateEnded_5Day!$A129)))))))</f>
        <v/>
      </c>
      <c r="S129" s="54" t="str">
        <f>IF($A129&lt;='All Results'!$B$4,"",IF(SUM('MissFill 1'!R$2:R129)=0,"",(IF('MissFill 1'!R129/SUM('MissFill 1'!R$2:R129)&gt;0.01,"",IF('MissFill 1'!R128/SUM('MissFill 1'!R$2:R129)&gt;0.01,"",IF('MissFill 1'!R127/SUM('MissFill 1'!R$2:R129)&gt;0.01,"",IF('MissFill 1'!R126/SUM('MissFill 1'!R$2:R129)&gt;0.01,"",DateEnded_5Day!$A129)))))))</f>
        <v/>
      </c>
      <c r="T129" s="54" t="str">
        <f>IF($A129&lt;='All Results'!$B$4,"",IF(SUM('MissFill 1'!S$2:S129)=0,"",(IF('MissFill 1'!S129/SUM('MissFill 1'!S$2:S129)&gt;0.01,"",IF('MissFill 1'!S128/SUM('MissFill 1'!S$2:S129)&gt;0.01,"",IF('MissFill 1'!S127/SUM('MissFill 1'!S$2:S129)&gt;0.01,"",IF('MissFill 1'!S126/SUM('MissFill 1'!S$2:S129)&gt;0.01,"",DateEnded_5Day!$A129)))))))</f>
        <v/>
      </c>
      <c r="U129" s="54" t="str">
        <f>IF($A129&lt;='All Results'!$B$4,"",IF(SUM('MissFill 1'!T$2:T129)=0,"",(IF('MissFill 1'!T129/SUM('MissFill 1'!T$2:T129)&gt;0.01,"",IF('MissFill 1'!T128/SUM('MissFill 1'!T$2:T129)&gt;0.01,"",IF('MissFill 1'!T127/SUM('MissFill 1'!T$2:T129)&gt;0.01,"",IF('MissFill 1'!T126/SUM('MissFill 1'!T$2:T129)&gt;0.01,"",DateEnded_5Day!$A129)))))))</f>
        <v/>
      </c>
      <c r="V129" s="54" t="str">
        <f>IF($A129&lt;='All Results'!$B$4,"",IF(SUM('MissFill 1'!U$2:U129)=0,"",(IF('MissFill 1'!U129/SUM('MissFill 1'!U$2:U129)&gt;0.01,"",IF('MissFill 1'!U128/SUM('MissFill 1'!U$2:U129)&gt;0.01,"",IF('MissFill 1'!U127/SUM('MissFill 1'!U$2:U129)&gt;0.01,"",IF('MissFill 1'!U126/SUM('MissFill 1'!U$2:U129)&gt;0.01,"",DateEnded_5Day!$A129)))))))</f>
        <v/>
      </c>
      <c r="W129" s="54" t="str">
        <f>IF($A129&lt;='All Results'!$B$4,"",IF(SUM('MissFill 1'!V$2:V129)=0,"",(IF('MissFill 1'!V129/SUM('MissFill 1'!V$2:V129)&gt;0.01,"",IF('MissFill 1'!V128/SUM('MissFill 1'!V$2:V129)&gt;0.01,"",IF('MissFill 1'!V127/SUM('MissFill 1'!V$2:V129)&gt;0.01,"",IF('MissFill 1'!V126/SUM('MissFill 1'!V$2:V129)&gt;0.01,"",DateEnded_5Day!$A129)))))))</f>
        <v/>
      </c>
      <c r="X129" s="54" t="str">
        <f>IF($A129&lt;='All Results'!$B$4,"",IF(SUM('MissFill 1'!W$2:W129)=0,"",(IF('MissFill 1'!W129/SUM('MissFill 1'!W$2:W129)&gt;0.01,"",IF('MissFill 1'!W128/SUM('MissFill 1'!W$2:W129)&gt;0.01,"",IF('MissFill 1'!W127/SUM('MissFill 1'!W$2:W129)&gt;0.01,"",IF('MissFill 1'!W126/SUM('MissFill 1'!W$2:W129)&gt;0.01,"",DateEnded_5Day!$A129)))))))</f>
        <v/>
      </c>
      <c r="Y129" s="54" t="str">
        <f>IF($A129&lt;='All Results'!$B$4,"",IF(SUM('MissFill 1'!X$2:X129)=0,"",(IF('MissFill 1'!X129/SUM('MissFill 1'!X$2:X129)&gt;0.01,"",IF('MissFill 1'!X128/SUM('MissFill 1'!X$2:X129)&gt;0.01,"",IF('MissFill 1'!X127/SUM('MissFill 1'!X$2:X129)&gt;0.01,"",IF('MissFill 1'!X126/SUM('MissFill 1'!X$2:X129)&gt;0.01,"",DateEnded_5Day!$A129)))))))</f>
        <v/>
      </c>
      <c r="Z129" s="54" t="str">
        <f>IF($A129&lt;='All Results'!$B$4,"",IF(SUM('MissFill 1'!Y$2:Y129)=0,"",(IF('MissFill 1'!Y129/SUM('MissFill 1'!Y$2:Y129)&gt;0.01,"",IF('MissFill 1'!Y128/SUM('MissFill 1'!Y$2:Y129)&gt;0.01,"",IF('MissFill 1'!Y127/SUM('MissFill 1'!Y$2:Y129)&gt;0.01,"",IF('MissFill 1'!Y126/SUM('MissFill 1'!Y$2:Y129)&gt;0.01,"",DateEnded_5Day!$A129)))))))</f>
        <v/>
      </c>
      <c r="AA129" s="54" t="str">
        <f>IF($A129&lt;='All Results'!$B$4,"",IF(SUM('MissFill 1'!Z$2:Z129)=0,"",(IF('MissFill 1'!Z129/SUM('MissFill 1'!Z$2:Z129)&gt;0.01,"",IF('MissFill 1'!Z128/SUM('MissFill 1'!Z$2:Z129)&gt;0.01,"",IF('MissFill 1'!Z127/SUM('MissFill 1'!Z$2:Z129)&gt;0.01,"",IF('MissFill 1'!Z126/SUM('MissFill 1'!Z$2:Z129)&gt;0.01,"",DateEnded_5Day!$A129)))))))</f>
        <v/>
      </c>
      <c r="AB129" s="54" t="str">
        <f>IF($A129&lt;='All Results'!$B$4,"",IF(SUM('MissFill 1'!AA$2:AA129)=0,"",(IF('MissFill 1'!AA129/SUM('MissFill 1'!AA$2:AA129)&gt;0.01,"",IF('MissFill 1'!AA128/SUM('MissFill 1'!AA$2:AA129)&gt;0.01,"",IF('MissFill 1'!AA127/SUM('MissFill 1'!AA$2:AA129)&gt;0.01,"",IF('MissFill 1'!AA126/SUM('MissFill 1'!AA$2:AA129)&gt;0.01,"",DateEnded_5Day!$A129)))))))</f>
        <v/>
      </c>
      <c r="AC129" s="54" t="str">
        <f>IF($A129&lt;='All Results'!$B$4,"",IF(SUM('MissFill 1'!AB$2:AB129)=0,"",(IF('MissFill 1'!AB129/SUM('MissFill 1'!AB$2:AB129)&gt;0.01,"",IF('MissFill 1'!AB128/SUM('MissFill 1'!AB$2:AB129)&gt;0.01,"",IF('MissFill 1'!AB127/SUM('MissFill 1'!AB$2:AB129)&gt;0.01,"",IF('MissFill 1'!AB126/SUM('MissFill 1'!AB$2:AB129)&gt;0.01,"",DateEnded_5Day!$A129)))))))</f>
        <v/>
      </c>
      <c r="AD129" s="54" t="str">
        <f>IF($A129&lt;='All Results'!$B$4,"",IF(SUM('MissFill 1'!AC$2:AC129)=0,"",(IF('MissFill 1'!AC129/SUM('MissFill 1'!AC$2:AC129)&gt;0.01,"",IF('MissFill 1'!AC128/SUM('MissFill 1'!AC$2:AC129)&gt;0.01,"",IF('MissFill 1'!AC127/SUM('MissFill 1'!AC$2:AC129)&gt;0.01,"",IF('MissFill 1'!AC126/SUM('MissFill 1'!AC$2:AC129)&gt;0.01,"",DateEnded_5Day!$A129)))))))</f>
        <v/>
      </c>
      <c r="AE129" s="54" t="str">
        <f>IF($A129&lt;='All Results'!$B$4,"",IF(SUM('MissFill 1'!AD$2:AD129)=0,"",(IF('MissFill 1'!AD129/SUM('MissFill 1'!AD$2:AD129)&gt;0.01,"",IF('MissFill 1'!AD128/SUM('MissFill 1'!AD$2:AD129)&gt;0.01,"",IF('MissFill 1'!AD127/SUM('MissFill 1'!AD$2:AD129)&gt;0.01,"",IF('MissFill 1'!AD126/SUM('MissFill 1'!AD$2:AD129)&gt;0.01,"",DateEnded_5Day!$A129)))))))</f>
        <v/>
      </c>
      <c r="AF129" s="54" t="str">
        <f>IF($A129&lt;='All Results'!$B$4,"",IF(SUM('MissFill 1'!AE$2:AE129)=0,"",(IF('MissFill 1'!AE129/SUM('MissFill 1'!AE$2:AE129)&gt;0.01,"",IF('MissFill 1'!AE128/SUM('MissFill 1'!AE$2:AE129)&gt;0.01,"",IF('MissFill 1'!AE127/SUM('MissFill 1'!AE$2:AE129)&gt;0.01,"",IF('MissFill 1'!AE126/SUM('MissFill 1'!AE$2:AE129)&gt;0.01,"",DateEnded_5Day!$A129)))))))</f>
        <v/>
      </c>
      <c r="AG129" s="54" t="str">
        <f>IF($A129&lt;='All Results'!$B$4,"",IF(SUM('MissFill 1'!AF$2:AF129)=0,"",(IF('MissFill 1'!AF129/SUM('MissFill 1'!AF$2:AF129)&gt;0.01,"",IF('MissFill 1'!AF128/SUM('MissFill 1'!AF$2:AF129)&gt;0.01,"",IF('MissFill 1'!AF127/SUM('MissFill 1'!AF$2:AF129)&gt;0.01,"",IF('MissFill 1'!AF126/SUM('MissFill 1'!AF$2:AF129)&gt;0.01,"",DateEnded_5Day!$A129)))))))</f>
        <v/>
      </c>
      <c r="AH129" s="54" t="str">
        <f>IF($A129&lt;='All Results'!$B$4,"",IF(SUM('MissFill 1'!AG$2:AG129)=0,"",(IF('MissFill 1'!AG129/SUM('MissFill 1'!AG$2:AG129)&gt;0.01,"",IF('MissFill 1'!AG128/SUM('MissFill 1'!AG$2:AG129)&gt;0.01,"",IF('MissFill 1'!AG127/SUM('MissFill 1'!AG$2:AG129)&gt;0.01,"",IF('MissFill 1'!AG126/SUM('MissFill 1'!AG$2:AG129)&gt;0.01,"",DateEnded_5Day!$A129)))))))</f>
        <v/>
      </c>
      <c r="AI129" s="54" t="str">
        <f>IF($A129&lt;='All Results'!$B$4,"",IF(SUM('MissFill 1'!AH$2:AH129)=0,"",(IF('MissFill 1'!AH129/SUM('MissFill 1'!AH$2:AH129)&gt;0.01,"",IF('MissFill 1'!AH128/SUM('MissFill 1'!AH$2:AH129)&gt;0.01,"",IF('MissFill 1'!AH127/SUM('MissFill 1'!AH$2:AH129)&gt;0.01,"",IF('MissFill 1'!AH126/SUM('MissFill 1'!AH$2:AH129)&gt;0.01,"",DateEnded_5Day!$A129)))))))</f>
        <v/>
      </c>
      <c r="AJ129" s="54" t="str">
        <f>IF($A129&lt;='All Results'!$B$4,"",IF(SUM('MissFill 1'!AI$2:AI129)=0,"",(IF('MissFill 1'!AI129/SUM('MissFill 1'!AI$2:AI129)&gt;0.01,"",IF('MissFill 1'!AI128/SUM('MissFill 1'!AI$2:AI129)&gt;0.01,"",IF('MissFill 1'!AI127/SUM('MissFill 1'!AI$2:AI129)&gt;0.01,"",IF('MissFill 1'!AI126/SUM('MissFill 1'!AI$2:AI129)&gt;0.01,"",DateEnded_5Day!$A129)))))))</f>
        <v/>
      </c>
      <c r="AK129" s="54" t="str">
        <f>IF($A129&lt;='All Results'!$B$4,"",IF(SUM('MissFill 1'!AJ$2:AJ129)=0,"",(IF('MissFill 1'!AJ129/SUM('MissFill 1'!AJ$2:AJ129)&gt;0.01,"",IF('MissFill 1'!AJ128/SUM('MissFill 1'!AJ$2:AJ129)&gt;0.01,"",IF('MissFill 1'!AJ127/SUM('MissFill 1'!AJ$2:AJ129)&gt;0.01,"",IF('MissFill 1'!AJ126/SUM('MissFill 1'!AJ$2:AJ129)&gt;0.01,"",DateEnded_5Day!$A129)))))))</f>
        <v/>
      </c>
      <c r="AL129" s="54" t="str">
        <f>IF($A129&lt;='All Results'!$B$4,"",IF(SUM('MissFill 1'!AK$2:AK129)=0,"",(IF('MissFill 1'!AK129/SUM('MissFill 1'!AK$2:AK129)&gt;0.01,"",IF('MissFill 1'!AK128/SUM('MissFill 1'!AK$2:AK129)&gt;0.01,"",IF('MissFill 1'!AK127/SUM('MissFill 1'!AK$2:AK129)&gt;0.01,"",IF('MissFill 1'!AK126/SUM('MissFill 1'!AK$2:AK129)&gt;0.01,"",DateEnded_5Day!$A129)))))))</f>
        <v/>
      </c>
      <c r="AM129" s="54" t="str">
        <f>IF($A129&lt;='All Results'!$B$4,"",IF(SUM('MissFill 1'!AL$2:AL129)=0,"",(IF('MissFill 1'!AL129/SUM('MissFill 1'!AL$2:AL129)&gt;0.01,"",IF('MissFill 1'!AL128/SUM('MissFill 1'!AL$2:AL129)&gt;0.01,"",IF('MissFill 1'!AL127/SUM('MissFill 1'!AL$2:AL129)&gt;0.01,"",IF('MissFill 1'!AL126/SUM('MissFill 1'!AL$2:AL129)&gt;0.01,"",DateEnded_5Day!$A129)))))))</f>
        <v/>
      </c>
      <c r="AN129" s="54" t="str">
        <f>IF($A129&lt;='All Results'!$B$4,"",IF(SUM('MissFill 1'!AM$2:AM129)=0,"",(IF('MissFill 1'!AM129/SUM('MissFill 1'!AM$2:AM129)&gt;0.01,"",IF('MissFill 1'!AM128/SUM('MissFill 1'!AM$2:AM129)&gt;0.01,"",IF('MissFill 1'!AM127/SUM('MissFill 1'!AM$2:AM129)&gt;0.01,"",IF('MissFill 1'!AM126/SUM('MissFill 1'!AM$2:AM129)&gt;0.01,"",DateEnded_5Day!$A129)))))))</f>
        <v/>
      </c>
      <c r="AO129" s="54" t="str">
        <f>IF($A129&lt;='All Results'!$B$4,"",IF(SUM('MissFill 1'!AN$2:AN129)=0,"",(IF('MissFill 1'!AN129/SUM('MissFill 1'!AN$2:AN129)&gt;0.01,"",IF('MissFill 1'!AN128/SUM('MissFill 1'!AN$2:AN129)&gt;0.01,"",IF('MissFill 1'!AN127/SUM('MissFill 1'!AN$2:AN129)&gt;0.01,"",IF('MissFill 1'!AN126/SUM('MissFill 1'!AN$2:AN129)&gt;0.01,"",DateEnded_5Day!$A129)))))))</f>
        <v/>
      </c>
      <c r="AP129" s="54" t="str">
        <f>IF($A129&lt;='All Results'!$B$4,"",IF(SUM('MissFill 1'!AO$2:AO129)=0,"",(IF('MissFill 1'!AO129/SUM('MissFill 1'!AO$2:AO129)&gt;0.01,"",IF('MissFill 1'!AO128/SUM('MissFill 1'!AO$2:AO129)&gt;0.01,"",IF('MissFill 1'!AO127/SUM('MissFill 1'!AO$2:AO129)&gt;0.01,"",IF('MissFill 1'!AO126/SUM('MissFill 1'!AO$2:AO129)&gt;0.01,"",DateEnded_5Day!$A129)))))))</f>
        <v/>
      </c>
      <c r="AQ129" s="54" t="str">
        <f>IF($A129&lt;='All Results'!$B$4,"",IF(SUM('MissFill 1'!AP$2:AP129)=0,"",(IF('MissFill 1'!AP129/SUM('MissFill 1'!AP$2:AP129)&gt;0.01,"",IF('MissFill 1'!AP128/SUM('MissFill 1'!AP$2:AP129)&gt;0.01,"",IF('MissFill 1'!AP127/SUM('MissFill 1'!AP$2:AP129)&gt;0.01,"",IF('MissFill 1'!AP126/SUM('MissFill 1'!AP$2:AP129)&gt;0.01,"",DateEnded_5Day!$A129)))))))</f>
        <v/>
      </c>
      <c r="AR129" s="54" t="str">
        <f>IF($A129&lt;='All Results'!$B$4,"",IF(SUM('MissFill 1'!AQ$2:AQ129)=0,"",(IF('MissFill 1'!AQ129/SUM('MissFill 1'!AQ$2:AQ129)&gt;0.01,"",IF('MissFill 1'!AQ128/SUM('MissFill 1'!AQ$2:AQ129)&gt;0.01,"",IF('MissFill 1'!AQ127/SUM('MissFill 1'!AQ$2:AQ129)&gt;0.01,"",IF('MissFill 1'!AQ126/SUM('MissFill 1'!AQ$2:AQ129)&gt;0.01,"",DateEnded_5Day!$A129)))))))</f>
        <v/>
      </c>
      <c r="AS129" s="54" t="str">
        <f>IF($A129&lt;='All Results'!$B$4,"",IF(SUM('MissFill 1'!AR$2:AR129)=0,"",(IF('MissFill 1'!AR129/SUM('MissFill 1'!AR$2:AR129)&gt;0.01,"",IF('MissFill 1'!AR128/SUM('MissFill 1'!AR$2:AR129)&gt;0.01,"",IF('MissFill 1'!AR127/SUM('MissFill 1'!AR$2:AR129)&gt;0.01,"",IF('MissFill 1'!AR126/SUM('MissFill 1'!AR$2:AR129)&gt;0.01,"",DateEnded_5Day!$A129)))))))</f>
        <v/>
      </c>
      <c r="AT129" s="54" t="str">
        <f>IF($A129&lt;='All Results'!$B$4,"",IF(SUM('MissFill 1'!AS$2:AS129)=0,"",(IF('MissFill 1'!AS129/SUM('MissFill 1'!AS$2:AS129)&gt;0.01,"",IF('MissFill 1'!AS128/SUM('MissFill 1'!AS$2:AS129)&gt;0.01,"",IF('MissFill 1'!AS127/SUM('MissFill 1'!AS$2:AS129)&gt;0.01,"",IF('MissFill 1'!AS126/SUM('MissFill 1'!AS$2:AS129)&gt;0.01,"",DateEnded_5Day!$A129)))))))</f>
        <v/>
      </c>
      <c r="AU129" s="54" t="str">
        <f>IF($A129&lt;='All Results'!$B$4,"",IF(SUM('MissFill 1'!AT$2:AT129)=0,"",(IF('MissFill 1'!AT129/SUM('MissFill 1'!AT$2:AT129)&gt;0.01,"",IF('MissFill 1'!AT128/SUM('MissFill 1'!AT$2:AT129)&gt;0.01,"",IF('MissFill 1'!AT127/SUM('MissFill 1'!AT$2:AT129)&gt;0.01,"",IF('MissFill 1'!AT126/SUM('MissFill 1'!AT$2:AT129)&gt;0.01,"",DateEnded_5Day!$A129)))))))</f>
        <v/>
      </c>
      <c r="AV129" s="54" t="str">
        <f>IF($A129&lt;='All Results'!$B$4,"",IF(SUM('MissFill 1'!AU$2:AU129)=0,"",(IF('MissFill 1'!AU129/SUM('MissFill 1'!AU$2:AU129)&gt;0.01,"",IF('MissFill 1'!AU128/SUM('MissFill 1'!AU$2:AU129)&gt;0.01,"",IF('MissFill 1'!AU127/SUM('MissFill 1'!AU$2:AU129)&gt;0.01,"",IF('MissFill 1'!AU126/SUM('MissFill 1'!AU$2:AU129)&gt;0.01,"",DateEnded_5Day!$A129)))))))</f>
        <v/>
      </c>
      <c r="AW129" s="54" t="str">
        <f>IF($A129&lt;='All Results'!$B$4,"",IF(SUM('MissFill 1'!AV$2:AV129)=0,"",(IF('MissFill 1'!AV129/SUM('MissFill 1'!AV$2:AV129)&gt;0.01,"",IF('MissFill 1'!AV128/SUM('MissFill 1'!AV$2:AV129)&gt;0.01,"",IF('MissFill 1'!AV127/SUM('MissFill 1'!AV$2:AV129)&gt;0.01,"",IF('MissFill 1'!AV126/SUM('MissFill 1'!AV$2:AV129)&gt;0.01,"",DateEnded_5Day!$A129)))))))</f>
        <v/>
      </c>
      <c r="AX129" s="54" t="str">
        <f>IF($A129&lt;='All Results'!$B$4,"",IF(SUM('MissFill 1'!AW$2:AW129)=0,"",(IF('MissFill 1'!AW129/SUM('MissFill 1'!AW$2:AW129)&gt;0.01,"",IF('MissFill 1'!AW128/SUM('MissFill 1'!AW$2:AW129)&gt;0.01,"",IF('MissFill 1'!AW127/SUM('MissFill 1'!AW$2:AW129)&gt;0.01,"",IF('MissFill 1'!AW126/SUM('MissFill 1'!AW$2:AW129)&gt;0.01,"",DateEnded_5Day!$A129)))))))</f>
        <v/>
      </c>
    </row>
    <row r="130" spans="1:50" x14ac:dyDescent="0.25">
      <c r="A130" s="41">
        <v>44475</v>
      </c>
      <c r="B130" s="52">
        <v>279</v>
      </c>
      <c r="C130" s="54" t="str">
        <f>IF($A130&lt;='All Results'!$B$4,"",IF(SUM('MissFill 1'!B$2:B130)=0,"",(IF('MissFill 1'!B130/SUM('MissFill 1'!B$2:B130)&gt;0.01,"",IF('MissFill 1'!B129/SUM('MissFill 1'!B$2:B130)&gt;0.01,"",IF('MissFill 1'!B128/SUM('MissFill 1'!B$2:B130)&gt;0.01,"",IF('MissFill 1'!B127/SUM('MissFill 1'!B$2:B130)&gt;0.01,"",DateEnded_5Day!$A130)))))))</f>
        <v/>
      </c>
      <c r="D130" s="54" t="str">
        <f>IF($A130&lt;='All Results'!$B$4,"",IF(SUM('MissFill 1'!C$2:C130)=0,"",(IF('MissFill 1'!C130/SUM('MissFill 1'!C$2:C130)&gt;0.01,"",IF('MissFill 1'!C129/SUM('MissFill 1'!C$2:C130)&gt;0.01,"",IF('MissFill 1'!C128/SUM('MissFill 1'!C$2:C130)&gt;0.01,"",IF('MissFill 1'!C127/SUM('MissFill 1'!C$2:C130)&gt;0.01,"",DateEnded_5Day!$A130)))))))</f>
        <v/>
      </c>
      <c r="E130" s="54" t="str">
        <f>IF($A130&lt;='All Results'!$B$4,"",IF(SUM('MissFill 1'!D$2:D130)=0,"",(IF('MissFill 1'!D130/SUM('MissFill 1'!D$2:D130)&gt;0.01,"",IF('MissFill 1'!D129/SUM('MissFill 1'!D$2:D130)&gt;0.01,"",IF('MissFill 1'!D128/SUM('MissFill 1'!D$2:D130)&gt;0.01,"",IF('MissFill 1'!D127/SUM('MissFill 1'!D$2:D130)&gt;0.01,"",DateEnded_5Day!$A130)))))))</f>
        <v/>
      </c>
      <c r="F130" s="54" t="str">
        <f>IF($A130&lt;='All Results'!$B$4,"",IF(SUM('MissFill 1'!E$2:E130)=0,"",(IF('MissFill 1'!E130/SUM('MissFill 1'!E$2:E130)&gt;0.01,"",IF('MissFill 1'!E129/SUM('MissFill 1'!E$2:E130)&gt;0.01,"",IF('MissFill 1'!E128/SUM('MissFill 1'!E$2:E130)&gt;0.01,"",IF('MissFill 1'!E127/SUM('MissFill 1'!E$2:E130)&gt;0.01,"",DateEnded_5Day!$A130)))))))</f>
        <v/>
      </c>
      <c r="G130" s="54" t="str">
        <f>IF($A130&lt;='All Results'!$B$4,"",IF(SUM('MissFill 1'!F$2:F130)=0,"",(IF('MissFill 1'!F130/SUM('MissFill 1'!F$2:F130)&gt;0.01,"",IF('MissFill 1'!F129/SUM('MissFill 1'!F$2:F130)&gt;0.01,"",IF('MissFill 1'!F128/SUM('MissFill 1'!F$2:F130)&gt;0.01,"",IF('MissFill 1'!F127/SUM('MissFill 1'!F$2:F130)&gt;0.01,"",DateEnded_5Day!$A130)))))))</f>
        <v/>
      </c>
      <c r="H130" s="54" t="str">
        <f>IF($A130&lt;='All Results'!$B$4,"",IF(SUM('MissFill 1'!G$2:G130)=0,"",(IF('MissFill 1'!G130/SUM('MissFill 1'!G$2:G130)&gt;0.01,"",IF('MissFill 1'!G129/SUM('MissFill 1'!G$2:G130)&gt;0.01,"",IF('MissFill 1'!G128/SUM('MissFill 1'!G$2:G130)&gt;0.01,"",IF('MissFill 1'!G127/SUM('MissFill 1'!G$2:G130)&gt;0.01,"",DateEnded_5Day!$A130)))))))</f>
        <v/>
      </c>
      <c r="I130" s="54" t="str">
        <f>IF($A130&lt;='All Results'!$B$4,"",IF(SUM('MissFill 1'!H$2:H130)=0,"",(IF('MissFill 1'!H130/SUM('MissFill 1'!H$2:H130)&gt;0.01,"",IF('MissFill 1'!H129/SUM('MissFill 1'!H$2:H130)&gt;0.01,"",IF('MissFill 1'!H128/SUM('MissFill 1'!H$2:H130)&gt;0.01,"",IF('MissFill 1'!H127/SUM('MissFill 1'!H$2:H130)&gt;0.01,"",DateEnded_5Day!$A130)))))))</f>
        <v/>
      </c>
      <c r="J130" s="54" t="str">
        <f>IF($A130&lt;='All Results'!$B$4,"",IF(SUM('MissFill 1'!I$2:I130)=0,"",(IF('MissFill 1'!I130/SUM('MissFill 1'!I$2:I130)&gt;0.01,"",IF('MissFill 1'!I129/SUM('MissFill 1'!I$2:I130)&gt;0.01,"",IF('MissFill 1'!I128/SUM('MissFill 1'!I$2:I130)&gt;0.01,"",IF('MissFill 1'!I127/SUM('MissFill 1'!I$2:I130)&gt;0.01,"",DateEnded_5Day!$A130)))))))</f>
        <v/>
      </c>
      <c r="K130" s="54" t="str">
        <f>IF($A130&lt;='All Results'!$B$4,"",IF(SUM('MissFill 1'!J$2:J130)=0,"",(IF('MissFill 1'!J130/SUM('MissFill 1'!J$2:J130)&gt;0.01,"",IF('MissFill 1'!J129/SUM('MissFill 1'!J$2:J130)&gt;0.01,"",IF('MissFill 1'!J128/SUM('MissFill 1'!J$2:J130)&gt;0.01,"",IF('MissFill 1'!J127/SUM('MissFill 1'!J$2:J130)&gt;0.01,"",DateEnded_5Day!$A130)))))))</f>
        <v/>
      </c>
      <c r="L130" s="54" t="str">
        <f>IF($A130&lt;='All Results'!$B$4,"",IF(SUM('MissFill 1'!K$2:K130)=0,"",(IF('MissFill 1'!K130/SUM('MissFill 1'!K$2:K130)&gt;0.01,"",IF('MissFill 1'!K129/SUM('MissFill 1'!K$2:K130)&gt;0.01,"",IF('MissFill 1'!K128/SUM('MissFill 1'!K$2:K130)&gt;0.01,"",IF('MissFill 1'!K127/SUM('MissFill 1'!K$2:K130)&gt;0.01,"",DateEnded_5Day!$A130)))))))</f>
        <v/>
      </c>
      <c r="M130" s="54" t="str">
        <f>IF($A130&lt;='All Results'!$B$4,"",IF(SUM('MissFill 1'!L$2:L130)=0,"",(IF('MissFill 1'!L130/SUM('MissFill 1'!L$2:L130)&gt;0.01,"",IF('MissFill 1'!L129/SUM('MissFill 1'!L$2:L130)&gt;0.01,"",IF('MissFill 1'!L128/SUM('MissFill 1'!L$2:L130)&gt;0.01,"",IF('MissFill 1'!L127/SUM('MissFill 1'!L$2:L130)&gt;0.01,"",DateEnded_5Day!$A130)))))))</f>
        <v/>
      </c>
      <c r="N130" s="54" t="str">
        <f>IF($A130&lt;='All Results'!$B$4,"",IF(SUM('MissFill 1'!M$2:M130)=0,"",(IF('MissFill 1'!M130/SUM('MissFill 1'!M$2:M130)&gt;0.01,"",IF('MissFill 1'!M129/SUM('MissFill 1'!M$2:M130)&gt;0.01,"",IF('MissFill 1'!M128/SUM('MissFill 1'!M$2:M130)&gt;0.01,"",IF('MissFill 1'!M127/SUM('MissFill 1'!M$2:M130)&gt;0.01,"",DateEnded_5Day!$A130)))))))</f>
        <v/>
      </c>
      <c r="O130" s="54" t="str">
        <f>IF($A130&lt;='All Results'!$B$4,"",IF(SUM('MissFill 1'!N$2:N130)=0,"",(IF('MissFill 1'!N130/SUM('MissFill 1'!N$2:N130)&gt;0.01,"",IF('MissFill 1'!N129/SUM('MissFill 1'!N$2:N130)&gt;0.01,"",IF('MissFill 1'!N128/SUM('MissFill 1'!N$2:N130)&gt;0.01,"",IF('MissFill 1'!N127/SUM('MissFill 1'!N$2:N130)&gt;0.01,"",DateEnded_5Day!$A130)))))))</f>
        <v/>
      </c>
      <c r="P130" s="54" t="str">
        <f>IF($A130&lt;='All Results'!$B$4,"",IF(SUM('MissFill 1'!O$2:O130)=0,"",(IF('MissFill 1'!O130/SUM('MissFill 1'!O$2:O130)&gt;0.01,"",IF('MissFill 1'!O129/SUM('MissFill 1'!O$2:O130)&gt;0.01,"",IF('MissFill 1'!O128/SUM('MissFill 1'!O$2:O130)&gt;0.01,"",IF('MissFill 1'!O127/SUM('MissFill 1'!O$2:O130)&gt;0.01,"",DateEnded_5Day!$A130)))))))</f>
        <v/>
      </c>
      <c r="Q130" s="54" t="str">
        <f>IF($A130&lt;='All Results'!$B$4,"",IF(SUM('MissFill 1'!P$2:P130)=0,"",(IF('MissFill 1'!P130/SUM('MissFill 1'!P$2:P130)&gt;0.01,"",IF('MissFill 1'!P129/SUM('MissFill 1'!P$2:P130)&gt;0.01,"",IF('MissFill 1'!P128/SUM('MissFill 1'!P$2:P130)&gt;0.01,"",IF('MissFill 1'!P127/SUM('MissFill 1'!P$2:P130)&gt;0.01,"",DateEnded_5Day!$A130)))))))</f>
        <v/>
      </c>
      <c r="R130" s="54" t="str">
        <f>IF($A130&lt;='All Results'!$B$4,"",IF(SUM('MissFill 1'!Q$2:Q130)=0,"",(IF('MissFill 1'!Q130/SUM('MissFill 1'!Q$2:Q130)&gt;0.01,"",IF('MissFill 1'!Q129/SUM('MissFill 1'!Q$2:Q130)&gt;0.01,"",IF('MissFill 1'!Q128/SUM('MissFill 1'!Q$2:Q130)&gt;0.01,"",IF('MissFill 1'!Q127/SUM('MissFill 1'!Q$2:Q130)&gt;0.01,"",DateEnded_5Day!$A130)))))))</f>
        <v/>
      </c>
      <c r="S130" s="54" t="str">
        <f>IF($A130&lt;='All Results'!$B$4,"",IF(SUM('MissFill 1'!R$2:R130)=0,"",(IF('MissFill 1'!R130/SUM('MissFill 1'!R$2:R130)&gt;0.01,"",IF('MissFill 1'!R129/SUM('MissFill 1'!R$2:R130)&gt;0.01,"",IF('MissFill 1'!R128/SUM('MissFill 1'!R$2:R130)&gt;0.01,"",IF('MissFill 1'!R127/SUM('MissFill 1'!R$2:R130)&gt;0.01,"",DateEnded_5Day!$A130)))))))</f>
        <v/>
      </c>
      <c r="T130" s="54" t="str">
        <f>IF($A130&lt;='All Results'!$B$4,"",IF(SUM('MissFill 1'!S$2:S130)=0,"",(IF('MissFill 1'!S130/SUM('MissFill 1'!S$2:S130)&gt;0.01,"",IF('MissFill 1'!S129/SUM('MissFill 1'!S$2:S130)&gt;0.01,"",IF('MissFill 1'!S128/SUM('MissFill 1'!S$2:S130)&gt;0.01,"",IF('MissFill 1'!S127/SUM('MissFill 1'!S$2:S130)&gt;0.01,"",DateEnded_5Day!$A130)))))))</f>
        <v/>
      </c>
      <c r="U130" s="54" t="str">
        <f>IF($A130&lt;='All Results'!$B$4,"",IF(SUM('MissFill 1'!T$2:T130)=0,"",(IF('MissFill 1'!T130/SUM('MissFill 1'!T$2:T130)&gt;0.01,"",IF('MissFill 1'!T129/SUM('MissFill 1'!T$2:T130)&gt;0.01,"",IF('MissFill 1'!T128/SUM('MissFill 1'!T$2:T130)&gt;0.01,"",IF('MissFill 1'!T127/SUM('MissFill 1'!T$2:T130)&gt;0.01,"",DateEnded_5Day!$A130)))))))</f>
        <v/>
      </c>
      <c r="V130" s="54" t="str">
        <f>IF($A130&lt;='All Results'!$B$4,"",IF(SUM('MissFill 1'!U$2:U130)=0,"",(IF('MissFill 1'!U130/SUM('MissFill 1'!U$2:U130)&gt;0.01,"",IF('MissFill 1'!U129/SUM('MissFill 1'!U$2:U130)&gt;0.01,"",IF('MissFill 1'!U128/SUM('MissFill 1'!U$2:U130)&gt;0.01,"",IF('MissFill 1'!U127/SUM('MissFill 1'!U$2:U130)&gt;0.01,"",DateEnded_5Day!$A130)))))))</f>
        <v/>
      </c>
      <c r="W130" s="54" t="str">
        <f>IF($A130&lt;='All Results'!$B$4,"",IF(SUM('MissFill 1'!V$2:V130)=0,"",(IF('MissFill 1'!V130/SUM('MissFill 1'!V$2:V130)&gt;0.01,"",IF('MissFill 1'!V129/SUM('MissFill 1'!V$2:V130)&gt;0.01,"",IF('MissFill 1'!V128/SUM('MissFill 1'!V$2:V130)&gt;0.01,"",IF('MissFill 1'!V127/SUM('MissFill 1'!V$2:V130)&gt;0.01,"",DateEnded_5Day!$A130)))))))</f>
        <v/>
      </c>
      <c r="X130" s="54" t="str">
        <f>IF($A130&lt;='All Results'!$B$4,"",IF(SUM('MissFill 1'!W$2:W130)=0,"",(IF('MissFill 1'!W130/SUM('MissFill 1'!W$2:W130)&gt;0.01,"",IF('MissFill 1'!W129/SUM('MissFill 1'!W$2:W130)&gt;0.01,"",IF('MissFill 1'!W128/SUM('MissFill 1'!W$2:W130)&gt;0.01,"",IF('MissFill 1'!W127/SUM('MissFill 1'!W$2:W130)&gt;0.01,"",DateEnded_5Day!$A130)))))))</f>
        <v/>
      </c>
      <c r="Y130" s="54" t="str">
        <f>IF($A130&lt;='All Results'!$B$4,"",IF(SUM('MissFill 1'!X$2:X130)=0,"",(IF('MissFill 1'!X130/SUM('MissFill 1'!X$2:X130)&gt;0.01,"",IF('MissFill 1'!X129/SUM('MissFill 1'!X$2:X130)&gt;0.01,"",IF('MissFill 1'!X128/SUM('MissFill 1'!X$2:X130)&gt;0.01,"",IF('MissFill 1'!X127/SUM('MissFill 1'!X$2:X130)&gt;0.01,"",DateEnded_5Day!$A130)))))))</f>
        <v/>
      </c>
      <c r="Z130" s="54" t="str">
        <f>IF($A130&lt;='All Results'!$B$4,"",IF(SUM('MissFill 1'!Y$2:Y130)=0,"",(IF('MissFill 1'!Y130/SUM('MissFill 1'!Y$2:Y130)&gt;0.01,"",IF('MissFill 1'!Y129/SUM('MissFill 1'!Y$2:Y130)&gt;0.01,"",IF('MissFill 1'!Y128/SUM('MissFill 1'!Y$2:Y130)&gt;0.01,"",IF('MissFill 1'!Y127/SUM('MissFill 1'!Y$2:Y130)&gt;0.01,"",DateEnded_5Day!$A130)))))))</f>
        <v/>
      </c>
      <c r="AA130" s="54" t="str">
        <f>IF($A130&lt;='All Results'!$B$4,"",IF(SUM('MissFill 1'!Z$2:Z130)=0,"",(IF('MissFill 1'!Z130/SUM('MissFill 1'!Z$2:Z130)&gt;0.01,"",IF('MissFill 1'!Z129/SUM('MissFill 1'!Z$2:Z130)&gt;0.01,"",IF('MissFill 1'!Z128/SUM('MissFill 1'!Z$2:Z130)&gt;0.01,"",IF('MissFill 1'!Z127/SUM('MissFill 1'!Z$2:Z130)&gt;0.01,"",DateEnded_5Day!$A130)))))))</f>
        <v/>
      </c>
      <c r="AB130" s="54" t="str">
        <f>IF($A130&lt;='All Results'!$B$4,"",IF(SUM('MissFill 1'!AA$2:AA130)=0,"",(IF('MissFill 1'!AA130/SUM('MissFill 1'!AA$2:AA130)&gt;0.01,"",IF('MissFill 1'!AA129/SUM('MissFill 1'!AA$2:AA130)&gt;0.01,"",IF('MissFill 1'!AA128/SUM('MissFill 1'!AA$2:AA130)&gt;0.01,"",IF('MissFill 1'!AA127/SUM('MissFill 1'!AA$2:AA130)&gt;0.01,"",DateEnded_5Day!$A130)))))))</f>
        <v/>
      </c>
      <c r="AC130" s="54" t="str">
        <f>IF($A130&lt;='All Results'!$B$4,"",IF(SUM('MissFill 1'!AB$2:AB130)=0,"",(IF('MissFill 1'!AB130/SUM('MissFill 1'!AB$2:AB130)&gt;0.01,"",IF('MissFill 1'!AB129/SUM('MissFill 1'!AB$2:AB130)&gt;0.01,"",IF('MissFill 1'!AB128/SUM('MissFill 1'!AB$2:AB130)&gt;0.01,"",IF('MissFill 1'!AB127/SUM('MissFill 1'!AB$2:AB130)&gt;0.01,"",DateEnded_5Day!$A130)))))))</f>
        <v/>
      </c>
      <c r="AD130" s="54" t="str">
        <f>IF($A130&lt;='All Results'!$B$4,"",IF(SUM('MissFill 1'!AC$2:AC130)=0,"",(IF('MissFill 1'!AC130/SUM('MissFill 1'!AC$2:AC130)&gt;0.01,"",IF('MissFill 1'!AC129/SUM('MissFill 1'!AC$2:AC130)&gt;0.01,"",IF('MissFill 1'!AC128/SUM('MissFill 1'!AC$2:AC130)&gt;0.01,"",IF('MissFill 1'!AC127/SUM('MissFill 1'!AC$2:AC130)&gt;0.01,"",DateEnded_5Day!$A130)))))))</f>
        <v/>
      </c>
      <c r="AE130" s="54" t="str">
        <f>IF($A130&lt;='All Results'!$B$4,"",IF(SUM('MissFill 1'!AD$2:AD130)=0,"",(IF('MissFill 1'!AD130/SUM('MissFill 1'!AD$2:AD130)&gt;0.01,"",IF('MissFill 1'!AD129/SUM('MissFill 1'!AD$2:AD130)&gt;0.01,"",IF('MissFill 1'!AD128/SUM('MissFill 1'!AD$2:AD130)&gt;0.01,"",IF('MissFill 1'!AD127/SUM('MissFill 1'!AD$2:AD130)&gt;0.01,"",DateEnded_5Day!$A130)))))))</f>
        <v/>
      </c>
      <c r="AF130" s="54" t="str">
        <f>IF($A130&lt;='All Results'!$B$4,"",IF(SUM('MissFill 1'!AE$2:AE130)=0,"",(IF('MissFill 1'!AE130/SUM('MissFill 1'!AE$2:AE130)&gt;0.01,"",IF('MissFill 1'!AE129/SUM('MissFill 1'!AE$2:AE130)&gt;0.01,"",IF('MissFill 1'!AE128/SUM('MissFill 1'!AE$2:AE130)&gt;0.01,"",IF('MissFill 1'!AE127/SUM('MissFill 1'!AE$2:AE130)&gt;0.01,"",DateEnded_5Day!$A130)))))))</f>
        <v/>
      </c>
      <c r="AG130" s="54" t="str">
        <f>IF($A130&lt;='All Results'!$B$4,"",IF(SUM('MissFill 1'!AF$2:AF130)=0,"",(IF('MissFill 1'!AF130/SUM('MissFill 1'!AF$2:AF130)&gt;0.01,"",IF('MissFill 1'!AF129/SUM('MissFill 1'!AF$2:AF130)&gt;0.01,"",IF('MissFill 1'!AF128/SUM('MissFill 1'!AF$2:AF130)&gt;0.01,"",IF('MissFill 1'!AF127/SUM('MissFill 1'!AF$2:AF130)&gt;0.01,"",DateEnded_5Day!$A130)))))))</f>
        <v/>
      </c>
      <c r="AH130" s="54" t="str">
        <f>IF($A130&lt;='All Results'!$B$4,"",IF(SUM('MissFill 1'!AG$2:AG130)=0,"",(IF('MissFill 1'!AG130/SUM('MissFill 1'!AG$2:AG130)&gt;0.01,"",IF('MissFill 1'!AG129/SUM('MissFill 1'!AG$2:AG130)&gt;0.01,"",IF('MissFill 1'!AG128/SUM('MissFill 1'!AG$2:AG130)&gt;0.01,"",IF('MissFill 1'!AG127/SUM('MissFill 1'!AG$2:AG130)&gt;0.01,"",DateEnded_5Day!$A130)))))))</f>
        <v/>
      </c>
      <c r="AI130" s="54" t="str">
        <f>IF($A130&lt;='All Results'!$B$4,"",IF(SUM('MissFill 1'!AH$2:AH130)=0,"",(IF('MissFill 1'!AH130/SUM('MissFill 1'!AH$2:AH130)&gt;0.01,"",IF('MissFill 1'!AH129/SUM('MissFill 1'!AH$2:AH130)&gt;0.01,"",IF('MissFill 1'!AH128/SUM('MissFill 1'!AH$2:AH130)&gt;0.01,"",IF('MissFill 1'!AH127/SUM('MissFill 1'!AH$2:AH130)&gt;0.01,"",DateEnded_5Day!$A130)))))))</f>
        <v/>
      </c>
      <c r="AJ130" s="54" t="str">
        <f>IF($A130&lt;='All Results'!$B$4,"",IF(SUM('MissFill 1'!AI$2:AI130)=0,"",(IF('MissFill 1'!AI130/SUM('MissFill 1'!AI$2:AI130)&gt;0.01,"",IF('MissFill 1'!AI129/SUM('MissFill 1'!AI$2:AI130)&gt;0.01,"",IF('MissFill 1'!AI128/SUM('MissFill 1'!AI$2:AI130)&gt;0.01,"",IF('MissFill 1'!AI127/SUM('MissFill 1'!AI$2:AI130)&gt;0.01,"",DateEnded_5Day!$A130)))))))</f>
        <v/>
      </c>
      <c r="AK130" s="54" t="str">
        <f>IF($A130&lt;='All Results'!$B$4,"",IF(SUM('MissFill 1'!AJ$2:AJ130)=0,"",(IF('MissFill 1'!AJ130/SUM('MissFill 1'!AJ$2:AJ130)&gt;0.01,"",IF('MissFill 1'!AJ129/SUM('MissFill 1'!AJ$2:AJ130)&gt;0.01,"",IF('MissFill 1'!AJ128/SUM('MissFill 1'!AJ$2:AJ130)&gt;0.01,"",IF('MissFill 1'!AJ127/SUM('MissFill 1'!AJ$2:AJ130)&gt;0.01,"",DateEnded_5Day!$A130)))))))</f>
        <v/>
      </c>
      <c r="AL130" s="54" t="str">
        <f>IF($A130&lt;='All Results'!$B$4,"",IF(SUM('MissFill 1'!AK$2:AK130)=0,"",(IF('MissFill 1'!AK130/SUM('MissFill 1'!AK$2:AK130)&gt;0.01,"",IF('MissFill 1'!AK129/SUM('MissFill 1'!AK$2:AK130)&gt;0.01,"",IF('MissFill 1'!AK128/SUM('MissFill 1'!AK$2:AK130)&gt;0.01,"",IF('MissFill 1'!AK127/SUM('MissFill 1'!AK$2:AK130)&gt;0.01,"",DateEnded_5Day!$A130)))))))</f>
        <v/>
      </c>
      <c r="AM130" s="54" t="str">
        <f>IF($A130&lt;='All Results'!$B$4,"",IF(SUM('MissFill 1'!AL$2:AL130)=0,"",(IF('MissFill 1'!AL130/SUM('MissFill 1'!AL$2:AL130)&gt;0.01,"",IF('MissFill 1'!AL129/SUM('MissFill 1'!AL$2:AL130)&gt;0.01,"",IF('MissFill 1'!AL128/SUM('MissFill 1'!AL$2:AL130)&gt;0.01,"",IF('MissFill 1'!AL127/SUM('MissFill 1'!AL$2:AL130)&gt;0.01,"",DateEnded_5Day!$A130)))))))</f>
        <v/>
      </c>
      <c r="AN130" s="54" t="str">
        <f>IF($A130&lt;='All Results'!$B$4,"",IF(SUM('MissFill 1'!AM$2:AM130)=0,"",(IF('MissFill 1'!AM130/SUM('MissFill 1'!AM$2:AM130)&gt;0.01,"",IF('MissFill 1'!AM129/SUM('MissFill 1'!AM$2:AM130)&gt;0.01,"",IF('MissFill 1'!AM128/SUM('MissFill 1'!AM$2:AM130)&gt;0.01,"",IF('MissFill 1'!AM127/SUM('MissFill 1'!AM$2:AM130)&gt;0.01,"",DateEnded_5Day!$A130)))))))</f>
        <v/>
      </c>
      <c r="AO130" s="54" t="str">
        <f>IF($A130&lt;='All Results'!$B$4,"",IF(SUM('MissFill 1'!AN$2:AN130)=0,"",(IF('MissFill 1'!AN130/SUM('MissFill 1'!AN$2:AN130)&gt;0.01,"",IF('MissFill 1'!AN129/SUM('MissFill 1'!AN$2:AN130)&gt;0.01,"",IF('MissFill 1'!AN128/SUM('MissFill 1'!AN$2:AN130)&gt;0.01,"",IF('MissFill 1'!AN127/SUM('MissFill 1'!AN$2:AN130)&gt;0.01,"",DateEnded_5Day!$A130)))))))</f>
        <v/>
      </c>
      <c r="AP130" s="54" t="str">
        <f>IF($A130&lt;='All Results'!$B$4,"",IF(SUM('MissFill 1'!AO$2:AO130)=0,"",(IF('MissFill 1'!AO130/SUM('MissFill 1'!AO$2:AO130)&gt;0.01,"",IF('MissFill 1'!AO129/SUM('MissFill 1'!AO$2:AO130)&gt;0.01,"",IF('MissFill 1'!AO128/SUM('MissFill 1'!AO$2:AO130)&gt;0.01,"",IF('MissFill 1'!AO127/SUM('MissFill 1'!AO$2:AO130)&gt;0.01,"",DateEnded_5Day!$A130)))))))</f>
        <v/>
      </c>
      <c r="AQ130" s="54" t="str">
        <f>IF($A130&lt;='All Results'!$B$4,"",IF(SUM('MissFill 1'!AP$2:AP130)=0,"",(IF('MissFill 1'!AP130/SUM('MissFill 1'!AP$2:AP130)&gt;0.01,"",IF('MissFill 1'!AP129/SUM('MissFill 1'!AP$2:AP130)&gt;0.01,"",IF('MissFill 1'!AP128/SUM('MissFill 1'!AP$2:AP130)&gt;0.01,"",IF('MissFill 1'!AP127/SUM('MissFill 1'!AP$2:AP130)&gt;0.01,"",DateEnded_5Day!$A130)))))))</f>
        <v/>
      </c>
      <c r="AR130" s="54" t="str">
        <f>IF($A130&lt;='All Results'!$B$4,"",IF(SUM('MissFill 1'!AQ$2:AQ130)=0,"",(IF('MissFill 1'!AQ130/SUM('MissFill 1'!AQ$2:AQ130)&gt;0.01,"",IF('MissFill 1'!AQ129/SUM('MissFill 1'!AQ$2:AQ130)&gt;0.01,"",IF('MissFill 1'!AQ128/SUM('MissFill 1'!AQ$2:AQ130)&gt;0.01,"",IF('MissFill 1'!AQ127/SUM('MissFill 1'!AQ$2:AQ130)&gt;0.01,"",DateEnded_5Day!$A130)))))))</f>
        <v/>
      </c>
      <c r="AS130" s="54" t="str">
        <f>IF($A130&lt;='All Results'!$B$4,"",IF(SUM('MissFill 1'!AR$2:AR130)=0,"",(IF('MissFill 1'!AR130/SUM('MissFill 1'!AR$2:AR130)&gt;0.01,"",IF('MissFill 1'!AR129/SUM('MissFill 1'!AR$2:AR130)&gt;0.01,"",IF('MissFill 1'!AR128/SUM('MissFill 1'!AR$2:AR130)&gt;0.01,"",IF('MissFill 1'!AR127/SUM('MissFill 1'!AR$2:AR130)&gt;0.01,"",DateEnded_5Day!$A130)))))))</f>
        <v/>
      </c>
      <c r="AT130" s="54" t="str">
        <f>IF($A130&lt;='All Results'!$B$4,"",IF(SUM('MissFill 1'!AS$2:AS130)=0,"",(IF('MissFill 1'!AS130/SUM('MissFill 1'!AS$2:AS130)&gt;0.01,"",IF('MissFill 1'!AS129/SUM('MissFill 1'!AS$2:AS130)&gt;0.01,"",IF('MissFill 1'!AS128/SUM('MissFill 1'!AS$2:AS130)&gt;0.01,"",IF('MissFill 1'!AS127/SUM('MissFill 1'!AS$2:AS130)&gt;0.01,"",DateEnded_5Day!$A130)))))))</f>
        <v/>
      </c>
      <c r="AU130" s="54" t="str">
        <f>IF($A130&lt;='All Results'!$B$4,"",IF(SUM('MissFill 1'!AT$2:AT130)=0,"",(IF('MissFill 1'!AT130/SUM('MissFill 1'!AT$2:AT130)&gt;0.01,"",IF('MissFill 1'!AT129/SUM('MissFill 1'!AT$2:AT130)&gt;0.01,"",IF('MissFill 1'!AT128/SUM('MissFill 1'!AT$2:AT130)&gt;0.01,"",IF('MissFill 1'!AT127/SUM('MissFill 1'!AT$2:AT130)&gt;0.01,"",DateEnded_5Day!$A130)))))))</f>
        <v/>
      </c>
      <c r="AV130" s="54" t="str">
        <f>IF($A130&lt;='All Results'!$B$4,"",IF(SUM('MissFill 1'!AU$2:AU130)=0,"",(IF('MissFill 1'!AU130/SUM('MissFill 1'!AU$2:AU130)&gt;0.01,"",IF('MissFill 1'!AU129/SUM('MissFill 1'!AU$2:AU130)&gt;0.01,"",IF('MissFill 1'!AU128/SUM('MissFill 1'!AU$2:AU130)&gt;0.01,"",IF('MissFill 1'!AU127/SUM('MissFill 1'!AU$2:AU130)&gt;0.01,"",DateEnded_5Day!$A130)))))))</f>
        <v/>
      </c>
      <c r="AW130" s="54" t="str">
        <f>IF($A130&lt;='All Results'!$B$4,"",IF(SUM('MissFill 1'!AV$2:AV130)=0,"",(IF('MissFill 1'!AV130/SUM('MissFill 1'!AV$2:AV130)&gt;0.01,"",IF('MissFill 1'!AV129/SUM('MissFill 1'!AV$2:AV130)&gt;0.01,"",IF('MissFill 1'!AV128/SUM('MissFill 1'!AV$2:AV130)&gt;0.01,"",IF('MissFill 1'!AV127/SUM('MissFill 1'!AV$2:AV130)&gt;0.01,"",DateEnded_5Day!$A130)))))))</f>
        <v/>
      </c>
      <c r="AX130" s="54" t="str">
        <f>IF($A130&lt;='All Results'!$B$4,"",IF(SUM('MissFill 1'!AW$2:AW130)=0,"",(IF('MissFill 1'!AW130/SUM('MissFill 1'!AW$2:AW130)&gt;0.01,"",IF('MissFill 1'!AW129/SUM('MissFill 1'!AW$2:AW130)&gt;0.01,"",IF('MissFill 1'!AW128/SUM('MissFill 1'!AW$2:AW130)&gt;0.01,"",IF('MissFill 1'!AW127/SUM('MissFill 1'!AW$2:AW130)&gt;0.01,"",DateEnded_5Day!$A130)))))))</f>
        <v/>
      </c>
    </row>
    <row r="131" spans="1:50" x14ac:dyDescent="0.25">
      <c r="A131" s="41">
        <v>44476</v>
      </c>
      <c r="B131" s="52">
        <v>280</v>
      </c>
      <c r="C131" s="54" t="str">
        <f>IF($A131&lt;='All Results'!$B$4,"",IF(SUM('MissFill 1'!B$2:B131)=0,"",(IF('MissFill 1'!B131/SUM('MissFill 1'!B$2:B131)&gt;0.01,"",IF('MissFill 1'!B130/SUM('MissFill 1'!B$2:B131)&gt;0.01,"",IF('MissFill 1'!B129/SUM('MissFill 1'!B$2:B131)&gt;0.01,"",IF('MissFill 1'!B128/SUM('MissFill 1'!B$2:B131)&gt;0.01,"",DateEnded_5Day!$A131)))))))</f>
        <v/>
      </c>
      <c r="D131" s="54" t="str">
        <f>IF($A131&lt;='All Results'!$B$4,"",IF(SUM('MissFill 1'!C$2:C131)=0,"",(IF('MissFill 1'!C131/SUM('MissFill 1'!C$2:C131)&gt;0.01,"",IF('MissFill 1'!C130/SUM('MissFill 1'!C$2:C131)&gt;0.01,"",IF('MissFill 1'!C129/SUM('MissFill 1'!C$2:C131)&gt;0.01,"",IF('MissFill 1'!C128/SUM('MissFill 1'!C$2:C131)&gt;0.01,"",DateEnded_5Day!$A131)))))))</f>
        <v/>
      </c>
      <c r="E131" s="54" t="str">
        <f>IF($A131&lt;='All Results'!$B$4,"",IF(SUM('MissFill 1'!D$2:D131)=0,"",(IF('MissFill 1'!D131/SUM('MissFill 1'!D$2:D131)&gt;0.01,"",IF('MissFill 1'!D130/SUM('MissFill 1'!D$2:D131)&gt;0.01,"",IF('MissFill 1'!D129/SUM('MissFill 1'!D$2:D131)&gt;0.01,"",IF('MissFill 1'!D128/SUM('MissFill 1'!D$2:D131)&gt;0.01,"",DateEnded_5Day!$A131)))))))</f>
        <v/>
      </c>
      <c r="F131" s="54" t="str">
        <f>IF($A131&lt;='All Results'!$B$4,"",IF(SUM('MissFill 1'!E$2:E131)=0,"",(IF('MissFill 1'!E131/SUM('MissFill 1'!E$2:E131)&gt;0.01,"",IF('MissFill 1'!E130/SUM('MissFill 1'!E$2:E131)&gt;0.01,"",IF('MissFill 1'!E129/SUM('MissFill 1'!E$2:E131)&gt;0.01,"",IF('MissFill 1'!E128/SUM('MissFill 1'!E$2:E131)&gt;0.01,"",DateEnded_5Day!$A131)))))))</f>
        <v/>
      </c>
      <c r="G131" s="54" t="str">
        <f>IF($A131&lt;='All Results'!$B$4,"",IF(SUM('MissFill 1'!F$2:F131)=0,"",(IF('MissFill 1'!F131/SUM('MissFill 1'!F$2:F131)&gt;0.01,"",IF('MissFill 1'!F130/SUM('MissFill 1'!F$2:F131)&gt;0.01,"",IF('MissFill 1'!F129/SUM('MissFill 1'!F$2:F131)&gt;0.01,"",IF('MissFill 1'!F128/SUM('MissFill 1'!F$2:F131)&gt;0.01,"",DateEnded_5Day!$A131)))))))</f>
        <v/>
      </c>
      <c r="H131" s="54" t="str">
        <f>IF($A131&lt;='All Results'!$B$4,"",IF(SUM('MissFill 1'!G$2:G131)=0,"",(IF('MissFill 1'!G131/SUM('MissFill 1'!G$2:G131)&gt;0.01,"",IF('MissFill 1'!G130/SUM('MissFill 1'!G$2:G131)&gt;0.01,"",IF('MissFill 1'!G129/SUM('MissFill 1'!G$2:G131)&gt;0.01,"",IF('MissFill 1'!G128/SUM('MissFill 1'!G$2:G131)&gt;0.01,"",DateEnded_5Day!$A131)))))))</f>
        <v/>
      </c>
      <c r="I131" s="54" t="str">
        <f>IF($A131&lt;='All Results'!$B$4,"",IF(SUM('MissFill 1'!H$2:H131)=0,"",(IF('MissFill 1'!H131/SUM('MissFill 1'!H$2:H131)&gt;0.01,"",IF('MissFill 1'!H130/SUM('MissFill 1'!H$2:H131)&gt;0.01,"",IF('MissFill 1'!H129/SUM('MissFill 1'!H$2:H131)&gt;0.01,"",IF('MissFill 1'!H128/SUM('MissFill 1'!H$2:H131)&gt;0.01,"",DateEnded_5Day!$A131)))))))</f>
        <v/>
      </c>
      <c r="J131" s="54" t="str">
        <f>IF($A131&lt;='All Results'!$B$4,"",IF(SUM('MissFill 1'!I$2:I131)=0,"",(IF('MissFill 1'!I131/SUM('MissFill 1'!I$2:I131)&gt;0.01,"",IF('MissFill 1'!I130/SUM('MissFill 1'!I$2:I131)&gt;0.01,"",IF('MissFill 1'!I129/SUM('MissFill 1'!I$2:I131)&gt;0.01,"",IF('MissFill 1'!I128/SUM('MissFill 1'!I$2:I131)&gt;0.01,"",DateEnded_5Day!$A131)))))))</f>
        <v/>
      </c>
      <c r="K131" s="54" t="str">
        <f>IF($A131&lt;='All Results'!$B$4,"",IF(SUM('MissFill 1'!J$2:J131)=0,"",(IF('MissFill 1'!J131/SUM('MissFill 1'!J$2:J131)&gt;0.01,"",IF('MissFill 1'!J130/SUM('MissFill 1'!J$2:J131)&gt;0.01,"",IF('MissFill 1'!J129/SUM('MissFill 1'!J$2:J131)&gt;0.01,"",IF('MissFill 1'!J128/SUM('MissFill 1'!J$2:J131)&gt;0.01,"",DateEnded_5Day!$A131)))))))</f>
        <v/>
      </c>
      <c r="L131" s="54" t="str">
        <f>IF($A131&lt;='All Results'!$B$4,"",IF(SUM('MissFill 1'!K$2:K131)=0,"",(IF('MissFill 1'!K131/SUM('MissFill 1'!K$2:K131)&gt;0.01,"",IF('MissFill 1'!K130/SUM('MissFill 1'!K$2:K131)&gt;0.01,"",IF('MissFill 1'!K129/SUM('MissFill 1'!K$2:K131)&gt;0.01,"",IF('MissFill 1'!K128/SUM('MissFill 1'!K$2:K131)&gt;0.01,"",DateEnded_5Day!$A131)))))))</f>
        <v/>
      </c>
      <c r="M131" s="54" t="str">
        <f>IF($A131&lt;='All Results'!$B$4,"",IF(SUM('MissFill 1'!L$2:L131)=0,"",(IF('MissFill 1'!L131/SUM('MissFill 1'!L$2:L131)&gt;0.01,"",IF('MissFill 1'!L130/SUM('MissFill 1'!L$2:L131)&gt;0.01,"",IF('MissFill 1'!L129/SUM('MissFill 1'!L$2:L131)&gt;0.01,"",IF('MissFill 1'!L128/SUM('MissFill 1'!L$2:L131)&gt;0.01,"",DateEnded_5Day!$A131)))))))</f>
        <v/>
      </c>
      <c r="N131" s="54" t="str">
        <f>IF($A131&lt;='All Results'!$B$4,"",IF(SUM('MissFill 1'!M$2:M131)=0,"",(IF('MissFill 1'!M131/SUM('MissFill 1'!M$2:M131)&gt;0.01,"",IF('MissFill 1'!M130/SUM('MissFill 1'!M$2:M131)&gt;0.01,"",IF('MissFill 1'!M129/SUM('MissFill 1'!M$2:M131)&gt;0.01,"",IF('MissFill 1'!M128/SUM('MissFill 1'!M$2:M131)&gt;0.01,"",DateEnded_5Day!$A131)))))))</f>
        <v/>
      </c>
      <c r="O131" s="54" t="str">
        <f>IF($A131&lt;='All Results'!$B$4,"",IF(SUM('MissFill 1'!N$2:N131)=0,"",(IF('MissFill 1'!N131/SUM('MissFill 1'!N$2:N131)&gt;0.01,"",IF('MissFill 1'!N130/SUM('MissFill 1'!N$2:N131)&gt;0.01,"",IF('MissFill 1'!N129/SUM('MissFill 1'!N$2:N131)&gt;0.01,"",IF('MissFill 1'!N128/SUM('MissFill 1'!N$2:N131)&gt;0.01,"",DateEnded_5Day!$A131)))))))</f>
        <v/>
      </c>
      <c r="P131" s="54" t="str">
        <f>IF($A131&lt;='All Results'!$B$4,"",IF(SUM('MissFill 1'!O$2:O131)=0,"",(IF('MissFill 1'!O131/SUM('MissFill 1'!O$2:O131)&gt;0.01,"",IF('MissFill 1'!O130/SUM('MissFill 1'!O$2:O131)&gt;0.01,"",IF('MissFill 1'!O129/SUM('MissFill 1'!O$2:O131)&gt;0.01,"",IF('MissFill 1'!O128/SUM('MissFill 1'!O$2:O131)&gt;0.01,"",DateEnded_5Day!$A131)))))))</f>
        <v/>
      </c>
      <c r="Q131" s="54" t="str">
        <f>IF($A131&lt;='All Results'!$B$4,"",IF(SUM('MissFill 1'!P$2:P131)=0,"",(IF('MissFill 1'!P131/SUM('MissFill 1'!P$2:P131)&gt;0.01,"",IF('MissFill 1'!P130/SUM('MissFill 1'!P$2:P131)&gt;0.01,"",IF('MissFill 1'!P129/SUM('MissFill 1'!P$2:P131)&gt;0.01,"",IF('MissFill 1'!P128/SUM('MissFill 1'!P$2:P131)&gt;0.01,"",DateEnded_5Day!$A131)))))))</f>
        <v/>
      </c>
      <c r="R131" s="54" t="str">
        <f>IF($A131&lt;='All Results'!$B$4,"",IF(SUM('MissFill 1'!Q$2:Q131)=0,"",(IF('MissFill 1'!Q131/SUM('MissFill 1'!Q$2:Q131)&gt;0.01,"",IF('MissFill 1'!Q130/SUM('MissFill 1'!Q$2:Q131)&gt;0.01,"",IF('MissFill 1'!Q129/SUM('MissFill 1'!Q$2:Q131)&gt;0.01,"",IF('MissFill 1'!Q128/SUM('MissFill 1'!Q$2:Q131)&gt;0.01,"",DateEnded_5Day!$A131)))))))</f>
        <v/>
      </c>
      <c r="S131" s="54" t="str">
        <f>IF($A131&lt;='All Results'!$B$4,"",IF(SUM('MissFill 1'!R$2:R131)=0,"",(IF('MissFill 1'!R131/SUM('MissFill 1'!R$2:R131)&gt;0.01,"",IF('MissFill 1'!R130/SUM('MissFill 1'!R$2:R131)&gt;0.01,"",IF('MissFill 1'!R129/SUM('MissFill 1'!R$2:R131)&gt;0.01,"",IF('MissFill 1'!R128/SUM('MissFill 1'!R$2:R131)&gt;0.01,"",DateEnded_5Day!$A131)))))))</f>
        <v/>
      </c>
      <c r="T131" s="54" t="str">
        <f>IF($A131&lt;='All Results'!$B$4,"",IF(SUM('MissFill 1'!S$2:S131)=0,"",(IF('MissFill 1'!S131/SUM('MissFill 1'!S$2:S131)&gt;0.01,"",IF('MissFill 1'!S130/SUM('MissFill 1'!S$2:S131)&gt;0.01,"",IF('MissFill 1'!S129/SUM('MissFill 1'!S$2:S131)&gt;0.01,"",IF('MissFill 1'!S128/SUM('MissFill 1'!S$2:S131)&gt;0.01,"",DateEnded_5Day!$A131)))))))</f>
        <v/>
      </c>
      <c r="U131" s="54" t="str">
        <f>IF($A131&lt;='All Results'!$B$4,"",IF(SUM('MissFill 1'!T$2:T131)=0,"",(IF('MissFill 1'!T131/SUM('MissFill 1'!T$2:T131)&gt;0.01,"",IF('MissFill 1'!T130/SUM('MissFill 1'!T$2:T131)&gt;0.01,"",IF('MissFill 1'!T129/SUM('MissFill 1'!T$2:T131)&gt;0.01,"",IF('MissFill 1'!T128/SUM('MissFill 1'!T$2:T131)&gt;0.01,"",DateEnded_5Day!$A131)))))))</f>
        <v/>
      </c>
      <c r="V131" s="54" t="str">
        <f>IF($A131&lt;='All Results'!$B$4,"",IF(SUM('MissFill 1'!U$2:U131)=0,"",(IF('MissFill 1'!U131/SUM('MissFill 1'!U$2:U131)&gt;0.01,"",IF('MissFill 1'!U130/SUM('MissFill 1'!U$2:U131)&gt;0.01,"",IF('MissFill 1'!U129/SUM('MissFill 1'!U$2:U131)&gt;0.01,"",IF('MissFill 1'!U128/SUM('MissFill 1'!U$2:U131)&gt;0.01,"",DateEnded_5Day!$A131)))))))</f>
        <v/>
      </c>
      <c r="W131" s="54" t="str">
        <f>IF($A131&lt;='All Results'!$B$4,"",IF(SUM('MissFill 1'!V$2:V131)=0,"",(IF('MissFill 1'!V131/SUM('MissFill 1'!V$2:V131)&gt;0.01,"",IF('MissFill 1'!V130/SUM('MissFill 1'!V$2:V131)&gt;0.01,"",IF('MissFill 1'!V129/SUM('MissFill 1'!V$2:V131)&gt;0.01,"",IF('MissFill 1'!V128/SUM('MissFill 1'!V$2:V131)&gt;0.01,"",DateEnded_5Day!$A131)))))))</f>
        <v/>
      </c>
      <c r="X131" s="54" t="str">
        <f>IF($A131&lt;='All Results'!$B$4,"",IF(SUM('MissFill 1'!W$2:W131)=0,"",(IF('MissFill 1'!W131/SUM('MissFill 1'!W$2:W131)&gt;0.01,"",IF('MissFill 1'!W130/SUM('MissFill 1'!W$2:W131)&gt;0.01,"",IF('MissFill 1'!W129/SUM('MissFill 1'!W$2:W131)&gt;0.01,"",IF('MissFill 1'!W128/SUM('MissFill 1'!W$2:W131)&gt;0.01,"",DateEnded_5Day!$A131)))))))</f>
        <v/>
      </c>
      <c r="Y131" s="54" t="str">
        <f>IF($A131&lt;='All Results'!$B$4,"",IF(SUM('MissFill 1'!X$2:X131)=0,"",(IF('MissFill 1'!X131/SUM('MissFill 1'!X$2:X131)&gt;0.01,"",IF('MissFill 1'!X130/SUM('MissFill 1'!X$2:X131)&gt;0.01,"",IF('MissFill 1'!X129/SUM('MissFill 1'!X$2:X131)&gt;0.01,"",IF('MissFill 1'!X128/SUM('MissFill 1'!X$2:X131)&gt;0.01,"",DateEnded_5Day!$A131)))))))</f>
        <v/>
      </c>
      <c r="Z131" s="54" t="str">
        <f>IF($A131&lt;='All Results'!$B$4,"",IF(SUM('MissFill 1'!Y$2:Y131)=0,"",(IF('MissFill 1'!Y131/SUM('MissFill 1'!Y$2:Y131)&gt;0.01,"",IF('MissFill 1'!Y130/SUM('MissFill 1'!Y$2:Y131)&gt;0.01,"",IF('MissFill 1'!Y129/SUM('MissFill 1'!Y$2:Y131)&gt;0.01,"",IF('MissFill 1'!Y128/SUM('MissFill 1'!Y$2:Y131)&gt;0.01,"",DateEnded_5Day!$A131)))))))</f>
        <v/>
      </c>
      <c r="AA131" s="54" t="str">
        <f>IF($A131&lt;='All Results'!$B$4,"",IF(SUM('MissFill 1'!Z$2:Z131)=0,"",(IF('MissFill 1'!Z131/SUM('MissFill 1'!Z$2:Z131)&gt;0.01,"",IF('MissFill 1'!Z130/SUM('MissFill 1'!Z$2:Z131)&gt;0.01,"",IF('MissFill 1'!Z129/SUM('MissFill 1'!Z$2:Z131)&gt;0.01,"",IF('MissFill 1'!Z128/SUM('MissFill 1'!Z$2:Z131)&gt;0.01,"",DateEnded_5Day!$A131)))))))</f>
        <v/>
      </c>
      <c r="AB131" s="54" t="str">
        <f>IF($A131&lt;='All Results'!$B$4,"",IF(SUM('MissFill 1'!AA$2:AA131)=0,"",(IF('MissFill 1'!AA131/SUM('MissFill 1'!AA$2:AA131)&gt;0.01,"",IF('MissFill 1'!AA130/SUM('MissFill 1'!AA$2:AA131)&gt;0.01,"",IF('MissFill 1'!AA129/SUM('MissFill 1'!AA$2:AA131)&gt;0.01,"",IF('MissFill 1'!AA128/SUM('MissFill 1'!AA$2:AA131)&gt;0.01,"",DateEnded_5Day!$A131)))))))</f>
        <v/>
      </c>
      <c r="AC131" s="54" t="str">
        <f>IF($A131&lt;='All Results'!$B$4,"",IF(SUM('MissFill 1'!AB$2:AB131)=0,"",(IF('MissFill 1'!AB131/SUM('MissFill 1'!AB$2:AB131)&gt;0.01,"",IF('MissFill 1'!AB130/SUM('MissFill 1'!AB$2:AB131)&gt;0.01,"",IF('MissFill 1'!AB129/SUM('MissFill 1'!AB$2:AB131)&gt;0.01,"",IF('MissFill 1'!AB128/SUM('MissFill 1'!AB$2:AB131)&gt;0.01,"",DateEnded_5Day!$A131)))))))</f>
        <v/>
      </c>
      <c r="AD131" s="54" t="str">
        <f>IF($A131&lt;='All Results'!$B$4,"",IF(SUM('MissFill 1'!AC$2:AC131)=0,"",(IF('MissFill 1'!AC131/SUM('MissFill 1'!AC$2:AC131)&gt;0.01,"",IF('MissFill 1'!AC130/SUM('MissFill 1'!AC$2:AC131)&gt;0.01,"",IF('MissFill 1'!AC129/SUM('MissFill 1'!AC$2:AC131)&gt;0.01,"",IF('MissFill 1'!AC128/SUM('MissFill 1'!AC$2:AC131)&gt;0.01,"",DateEnded_5Day!$A131)))))))</f>
        <v/>
      </c>
      <c r="AE131" s="54" t="str">
        <f>IF($A131&lt;='All Results'!$B$4,"",IF(SUM('MissFill 1'!AD$2:AD131)=0,"",(IF('MissFill 1'!AD131/SUM('MissFill 1'!AD$2:AD131)&gt;0.01,"",IF('MissFill 1'!AD130/SUM('MissFill 1'!AD$2:AD131)&gt;0.01,"",IF('MissFill 1'!AD129/SUM('MissFill 1'!AD$2:AD131)&gt;0.01,"",IF('MissFill 1'!AD128/SUM('MissFill 1'!AD$2:AD131)&gt;0.01,"",DateEnded_5Day!$A131)))))))</f>
        <v/>
      </c>
      <c r="AF131" s="54" t="str">
        <f>IF($A131&lt;='All Results'!$B$4,"",IF(SUM('MissFill 1'!AE$2:AE131)=0,"",(IF('MissFill 1'!AE131/SUM('MissFill 1'!AE$2:AE131)&gt;0.01,"",IF('MissFill 1'!AE130/SUM('MissFill 1'!AE$2:AE131)&gt;0.01,"",IF('MissFill 1'!AE129/SUM('MissFill 1'!AE$2:AE131)&gt;0.01,"",IF('MissFill 1'!AE128/SUM('MissFill 1'!AE$2:AE131)&gt;0.01,"",DateEnded_5Day!$A131)))))))</f>
        <v/>
      </c>
      <c r="AG131" s="54" t="str">
        <f>IF($A131&lt;='All Results'!$B$4,"",IF(SUM('MissFill 1'!AF$2:AF131)=0,"",(IF('MissFill 1'!AF131/SUM('MissFill 1'!AF$2:AF131)&gt;0.01,"",IF('MissFill 1'!AF130/SUM('MissFill 1'!AF$2:AF131)&gt;0.01,"",IF('MissFill 1'!AF129/SUM('MissFill 1'!AF$2:AF131)&gt;0.01,"",IF('MissFill 1'!AF128/SUM('MissFill 1'!AF$2:AF131)&gt;0.01,"",DateEnded_5Day!$A131)))))))</f>
        <v/>
      </c>
      <c r="AH131" s="54" t="str">
        <f>IF($A131&lt;='All Results'!$B$4,"",IF(SUM('MissFill 1'!AG$2:AG131)=0,"",(IF('MissFill 1'!AG131/SUM('MissFill 1'!AG$2:AG131)&gt;0.01,"",IF('MissFill 1'!AG130/SUM('MissFill 1'!AG$2:AG131)&gt;0.01,"",IF('MissFill 1'!AG129/SUM('MissFill 1'!AG$2:AG131)&gt;0.01,"",IF('MissFill 1'!AG128/SUM('MissFill 1'!AG$2:AG131)&gt;0.01,"",DateEnded_5Day!$A131)))))))</f>
        <v/>
      </c>
      <c r="AI131" s="54" t="str">
        <f>IF($A131&lt;='All Results'!$B$4,"",IF(SUM('MissFill 1'!AH$2:AH131)=0,"",(IF('MissFill 1'!AH131/SUM('MissFill 1'!AH$2:AH131)&gt;0.01,"",IF('MissFill 1'!AH130/SUM('MissFill 1'!AH$2:AH131)&gt;0.01,"",IF('MissFill 1'!AH129/SUM('MissFill 1'!AH$2:AH131)&gt;0.01,"",IF('MissFill 1'!AH128/SUM('MissFill 1'!AH$2:AH131)&gt;0.01,"",DateEnded_5Day!$A131)))))))</f>
        <v/>
      </c>
      <c r="AJ131" s="54" t="str">
        <f>IF($A131&lt;='All Results'!$B$4,"",IF(SUM('MissFill 1'!AI$2:AI131)=0,"",(IF('MissFill 1'!AI131/SUM('MissFill 1'!AI$2:AI131)&gt;0.01,"",IF('MissFill 1'!AI130/SUM('MissFill 1'!AI$2:AI131)&gt;0.01,"",IF('MissFill 1'!AI129/SUM('MissFill 1'!AI$2:AI131)&gt;0.01,"",IF('MissFill 1'!AI128/SUM('MissFill 1'!AI$2:AI131)&gt;0.01,"",DateEnded_5Day!$A131)))))))</f>
        <v/>
      </c>
      <c r="AK131" s="54" t="str">
        <f>IF($A131&lt;='All Results'!$B$4,"",IF(SUM('MissFill 1'!AJ$2:AJ131)=0,"",(IF('MissFill 1'!AJ131/SUM('MissFill 1'!AJ$2:AJ131)&gt;0.01,"",IF('MissFill 1'!AJ130/SUM('MissFill 1'!AJ$2:AJ131)&gt;0.01,"",IF('MissFill 1'!AJ129/SUM('MissFill 1'!AJ$2:AJ131)&gt;0.01,"",IF('MissFill 1'!AJ128/SUM('MissFill 1'!AJ$2:AJ131)&gt;0.01,"",DateEnded_5Day!$A131)))))))</f>
        <v/>
      </c>
      <c r="AL131" s="54" t="str">
        <f>IF($A131&lt;='All Results'!$B$4,"",IF(SUM('MissFill 1'!AK$2:AK131)=0,"",(IF('MissFill 1'!AK131/SUM('MissFill 1'!AK$2:AK131)&gt;0.01,"",IF('MissFill 1'!AK130/SUM('MissFill 1'!AK$2:AK131)&gt;0.01,"",IF('MissFill 1'!AK129/SUM('MissFill 1'!AK$2:AK131)&gt;0.01,"",IF('MissFill 1'!AK128/SUM('MissFill 1'!AK$2:AK131)&gt;0.01,"",DateEnded_5Day!$A131)))))))</f>
        <v/>
      </c>
      <c r="AM131" s="54" t="str">
        <f>IF($A131&lt;='All Results'!$B$4,"",IF(SUM('MissFill 1'!AL$2:AL131)=0,"",(IF('MissFill 1'!AL131/SUM('MissFill 1'!AL$2:AL131)&gt;0.01,"",IF('MissFill 1'!AL130/SUM('MissFill 1'!AL$2:AL131)&gt;0.01,"",IF('MissFill 1'!AL129/SUM('MissFill 1'!AL$2:AL131)&gt;0.01,"",IF('MissFill 1'!AL128/SUM('MissFill 1'!AL$2:AL131)&gt;0.01,"",DateEnded_5Day!$A131)))))))</f>
        <v/>
      </c>
      <c r="AN131" s="54" t="str">
        <f>IF($A131&lt;='All Results'!$B$4,"",IF(SUM('MissFill 1'!AM$2:AM131)=0,"",(IF('MissFill 1'!AM131/SUM('MissFill 1'!AM$2:AM131)&gt;0.01,"",IF('MissFill 1'!AM130/SUM('MissFill 1'!AM$2:AM131)&gt;0.01,"",IF('MissFill 1'!AM129/SUM('MissFill 1'!AM$2:AM131)&gt;0.01,"",IF('MissFill 1'!AM128/SUM('MissFill 1'!AM$2:AM131)&gt;0.01,"",DateEnded_5Day!$A131)))))))</f>
        <v/>
      </c>
      <c r="AO131" s="54" t="str">
        <f>IF($A131&lt;='All Results'!$B$4,"",IF(SUM('MissFill 1'!AN$2:AN131)=0,"",(IF('MissFill 1'!AN131/SUM('MissFill 1'!AN$2:AN131)&gt;0.01,"",IF('MissFill 1'!AN130/SUM('MissFill 1'!AN$2:AN131)&gt;0.01,"",IF('MissFill 1'!AN129/SUM('MissFill 1'!AN$2:AN131)&gt;0.01,"",IF('MissFill 1'!AN128/SUM('MissFill 1'!AN$2:AN131)&gt;0.01,"",DateEnded_5Day!$A131)))))))</f>
        <v/>
      </c>
      <c r="AP131" s="54" t="str">
        <f>IF($A131&lt;='All Results'!$B$4,"",IF(SUM('MissFill 1'!AO$2:AO131)=0,"",(IF('MissFill 1'!AO131/SUM('MissFill 1'!AO$2:AO131)&gt;0.01,"",IF('MissFill 1'!AO130/SUM('MissFill 1'!AO$2:AO131)&gt;0.01,"",IF('MissFill 1'!AO129/SUM('MissFill 1'!AO$2:AO131)&gt;0.01,"",IF('MissFill 1'!AO128/SUM('MissFill 1'!AO$2:AO131)&gt;0.01,"",DateEnded_5Day!$A131)))))))</f>
        <v/>
      </c>
      <c r="AQ131" s="54" t="str">
        <f>IF($A131&lt;='All Results'!$B$4,"",IF(SUM('MissFill 1'!AP$2:AP131)=0,"",(IF('MissFill 1'!AP131/SUM('MissFill 1'!AP$2:AP131)&gt;0.01,"",IF('MissFill 1'!AP130/SUM('MissFill 1'!AP$2:AP131)&gt;0.01,"",IF('MissFill 1'!AP129/SUM('MissFill 1'!AP$2:AP131)&gt;0.01,"",IF('MissFill 1'!AP128/SUM('MissFill 1'!AP$2:AP131)&gt;0.01,"",DateEnded_5Day!$A131)))))))</f>
        <v/>
      </c>
      <c r="AR131" s="54" t="str">
        <f>IF($A131&lt;='All Results'!$B$4,"",IF(SUM('MissFill 1'!AQ$2:AQ131)=0,"",(IF('MissFill 1'!AQ131/SUM('MissFill 1'!AQ$2:AQ131)&gt;0.01,"",IF('MissFill 1'!AQ130/SUM('MissFill 1'!AQ$2:AQ131)&gt;0.01,"",IF('MissFill 1'!AQ129/SUM('MissFill 1'!AQ$2:AQ131)&gt;0.01,"",IF('MissFill 1'!AQ128/SUM('MissFill 1'!AQ$2:AQ131)&gt;0.01,"",DateEnded_5Day!$A131)))))))</f>
        <v/>
      </c>
      <c r="AS131" s="54" t="str">
        <f>IF($A131&lt;='All Results'!$B$4,"",IF(SUM('MissFill 1'!AR$2:AR131)=0,"",(IF('MissFill 1'!AR131/SUM('MissFill 1'!AR$2:AR131)&gt;0.01,"",IF('MissFill 1'!AR130/SUM('MissFill 1'!AR$2:AR131)&gt;0.01,"",IF('MissFill 1'!AR129/SUM('MissFill 1'!AR$2:AR131)&gt;0.01,"",IF('MissFill 1'!AR128/SUM('MissFill 1'!AR$2:AR131)&gt;0.01,"",DateEnded_5Day!$A131)))))))</f>
        <v/>
      </c>
      <c r="AT131" s="54" t="str">
        <f>IF($A131&lt;='All Results'!$B$4,"",IF(SUM('MissFill 1'!AS$2:AS131)=0,"",(IF('MissFill 1'!AS131/SUM('MissFill 1'!AS$2:AS131)&gt;0.01,"",IF('MissFill 1'!AS130/SUM('MissFill 1'!AS$2:AS131)&gt;0.01,"",IF('MissFill 1'!AS129/SUM('MissFill 1'!AS$2:AS131)&gt;0.01,"",IF('MissFill 1'!AS128/SUM('MissFill 1'!AS$2:AS131)&gt;0.01,"",DateEnded_5Day!$A131)))))))</f>
        <v/>
      </c>
      <c r="AU131" s="54" t="str">
        <f>IF($A131&lt;='All Results'!$B$4,"",IF(SUM('MissFill 1'!AT$2:AT131)=0,"",(IF('MissFill 1'!AT131/SUM('MissFill 1'!AT$2:AT131)&gt;0.01,"",IF('MissFill 1'!AT130/SUM('MissFill 1'!AT$2:AT131)&gt;0.01,"",IF('MissFill 1'!AT129/SUM('MissFill 1'!AT$2:AT131)&gt;0.01,"",IF('MissFill 1'!AT128/SUM('MissFill 1'!AT$2:AT131)&gt;0.01,"",DateEnded_5Day!$A131)))))))</f>
        <v/>
      </c>
      <c r="AV131" s="54" t="str">
        <f>IF($A131&lt;='All Results'!$B$4,"",IF(SUM('MissFill 1'!AU$2:AU131)=0,"",(IF('MissFill 1'!AU131/SUM('MissFill 1'!AU$2:AU131)&gt;0.01,"",IF('MissFill 1'!AU130/SUM('MissFill 1'!AU$2:AU131)&gt;0.01,"",IF('MissFill 1'!AU129/SUM('MissFill 1'!AU$2:AU131)&gt;0.01,"",IF('MissFill 1'!AU128/SUM('MissFill 1'!AU$2:AU131)&gt;0.01,"",DateEnded_5Day!$A131)))))))</f>
        <v/>
      </c>
      <c r="AW131" s="54" t="str">
        <f>IF($A131&lt;='All Results'!$B$4,"",IF(SUM('MissFill 1'!AV$2:AV131)=0,"",(IF('MissFill 1'!AV131/SUM('MissFill 1'!AV$2:AV131)&gt;0.01,"",IF('MissFill 1'!AV130/SUM('MissFill 1'!AV$2:AV131)&gt;0.01,"",IF('MissFill 1'!AV129/SUM('MissFill 1'!AV$2:AV131)&gt;0.01,"",IF('MissFill 1'!AV128/SUM('MissFill 1'!AV$2:AV131)&gt;0.01,"",DateEnded_5Day!$A131)))))))</f>
        <v/>
      </c>
      <c r="AX131" s="54" t="str">
        <f>IF($A131&lt;='All Results'!$B$4,"",IF(SUM('MissFill 1'!AW$2:AW131)=0,"",(IF('MissFill 1'!AW131/SUM('MissFill 1'!AW$2:AW131)&gt;0.01,"",IF('MissFill 1'!AW130/SUM('MissFill 1'!AW$2:AW131)&gt;0.01,"",IF('MissFill 1'!AW129/SUM('MissFill 1'!AW$2:AW131)&gt;0.01,"",IF('MissFill 1'!AW128/SUM('MissFill 1'!AW$2:AW131)&gt;0.01,"",DateEnded_5Day!$A131)))))))</f>
        <v/>
      </c>
    </row>
    <row r="132" spans="1:50" x14ac:dyDescent="0.25">
      <c r="A132" s="41">
        <v>44477</v>
      </c>
      <c r="B132" s="52">
        <v>281</v>
      </c>
      <c r="C132" s="54" t="str">
        <f>IF($A132&lt;='All Results'!$B$4,"",IF(SUM('MissFill 1'!B$2:B132)=0,"",(IF('MissFill 1'!B132/SUM('MissFill 1'!B$2:B132)&gt;0.01,"",IF('MissFill 1'!B131/SUM('MissFill 1'!B$2:B132)&gt;0.01,"",IF('MissFill 1'!B130/SUM('MissFill 1'!B$2:B132)&gt;0.01,"",IF('MissFill 1'!B129/SUM('MissFill 1'!B$2:B132)&gt;0.01,"",DateEnded_5Day!$A132)))))))</f>
        <v/>
      </c>
      <c r="D132" s="54" t="str">
        <f>IF($A132&lt;='All Results'!$B$4,"",IF(SUM('MissFill 1'!C$2:C132)=0,"",(IF('MissFill 1'!C132/SUM('MissFill 1'!C$2:C132)&gt;0.01,"",IF('MissFill 1'!C131/SUM('MissFill 1'!C$2:C132)&gt;0.01,"",IF('MissFill 1'!C130/SUM('MissFill 1'!C$2:C132)&gt;0.01,"",IF('MissFill 1'!C129/SUM('MissFill 1'!C$2:C132)&gt;0.01,"",DateEnded_5Day!$A132)))))))</f>
        <v/>
      </c>
      <c r="E132" s="54" t="str">
        <f>IF($A132&lt;='All Results'!$B$4,"",IF(SUM('MissFill 1'!D$2:D132)=0,"",(IF('MissFill 1'!D132/SUM('MissFill 1'!D$2:D132)&gt;0.01,"",IF('MissFill 1'!D131/SUM('MissFill 1'!D$2:D132)&gt;0.01,"",IF('MissFill 1'!D130/SUM('MissFill 1'!D$2:D132)&gt;0.01,"",IF('MissFill 1'!D129/SUM('MissFill 1'!D$2:D132)&gt;0.01,"",DateEnded_5Day!$A132)))))))</f>
        <v/>
      </c>
      <c r="F132" s="54" t="str">
        <f>IF($A132&lt;='All Results'!$B$4,"",IF(SUM('MissFill 1'!E$2:E132)=0,"",(IF('MissFill 1'!E132/SUM('MissFill 1'!E$2:E132)&gt;0.01,"",IF('MissFill 1'!E131/SUM('MissFill 1'!E$2:E132)&gt;0.01,"",IF('MissFill 1'!E130/SUM('MissFill 1'!E$2:E132)&gt;0.01,"",IF('MissFill 1'!E129/SUM('MissFill 1'!E$2:E132)&gt;0.01,"",DateEnded_5Day!$A132)))))))</f>
        <v/>
      </c>
      <c r="G132" s="54" t="str">
        <f>IF($A132&lt;='All Results'!$B$4,"",IF(SUM('MissFill 1'!F$2:F132)=0,"",(IF('MissFill 1'!F132/SUM('MissFill 1'!F$2:F132)&gt;0.01,"",IF('MissFill 1'!F131/SUM('MissFill 1'!F$2:F132)&gt;0.01,"",IF('MissFill 1'!F130/SUM('MissFill 1'!F$2:F132)&gt;0.01,"",IF('MissFill 1'!F129/SUM('MissFill 1'!F$2:F132)&gt;0.01,"",DateEnded_5Day!$A132)))))))</f>
        <v/>
      </c>
      <c r="H132" s="54" t="str">
        <f>IF($A132&lt;='All Results'!$B$4,"",IF(SUM('MissFill 1'!G$2:G132)=0,"",(IF('MissFill 1'!G132/SUM('MissFill 1'!G$2:G132)&gt;0.01,"",IF('MissFill 1'!G131/SUM('MissFill 1'!G$2:G132)&gt;0.01,"",IF('MissFill 1'!G130/SUM('MissFill 1'!G$2:G132)&gt;0.01,"",IF('MissFill 1'!G129/SUM('MissFill 1'!G$2:G132)&gt;0.01,"",DateEnded_5Day!$A132)))))))</f>
        <v/>
      </c>
      <c r="I132" s="54" t="str">
        <f>IF($A132&lt;='All Results'!$B$4,"",IF(SUM('MissFill 1'!H$2:H132)=0,"",(IF('MissFill 1'!H132/SUM('MissFill 1'!H$2:H132)&gt;0.01,"",IF('MissFill 1'!H131/SUM('MissFill 1'!H$2:H132)&gt;0.01,"",IF('MissFill 1'!H130/SUM('MissFill 1'!H$2:H132)&gt;0.01,"",IF('MissFill 1'!H129/SUM('MissFill 1'!H$2:H132)&gt;0.01,"",DateEnded_5Day!$A132)))))))</f>
        <v/>
      </c>
      <c r="J132" s="54" t="str">
        <f>IF($A132&lt;='All Results'!$B$4,"",IF(SUM('MissFill 1'!I$2:I132)=0,"",(IF('MissFill 1'!I132/SUM('MissFill 1'!I$2:I132)&gt;0.01,"",IF('MissFill 1'!I131/SUM('MissFill 1'!I$2:I132)&gt;0.01,"",IF('MissFill 1'!I130/SUM('MissFill 1'!I$2:I132)&gt;0.01,"",IF('MissFill 1'!I129/SUM('MissFill 1'!I$2:I132)&gt;0.01,"",DateEnded_5Day!$A132)))))))</f>
        <v/>
      </c>
      <c r="K132" s="54" t="str">
        <f>IF($A132&lt;='All Results'!$B$4,"",IF(SUM('MissFill 1'!J$2:J132)=0,"",(IF('MissFill 1'!J132/SUM('MissFill 1'!J$2:J132)&gt;0.01,"",IF('MissFill 1'!J131/SUM('MissFill 1'!J$2:J132)&gt;0.01,"",IF('MissFill 1'!J130/SUM('MissFill 1'!J$2:J132)&gt;0.01,"",IF('MissFill 1'!J129/SUM('MissFill 1'!J$2:J132)&gt;0.01,"",DateEnded_5Day!$A132)))))))</f>
        <v/>
      </c>
      <c r="L132" s="54" t="str">
        <f>IF($A132&lt;='All Results'!$B$4,"",IF(SUM('MissFill 1'!K$2:K132)=0,"",(IF('MissFill 1'!K132/SUM('MissFill 1'!K$2:K132)&gt;0.01,"",IF('MissFill 1'!K131/SUM('MissFill 1'!K$2:K132)&gt;0.01,"",IF('MissFill 1'!K130/SUM('MissFill 1'!K$2:K132)&gt;0.01,"",IF('MissFill 1'!K129/SUM('MissFill 1'!K$2:K132)&gt;0.01,"",DateEnded_5Day!$A132)))))))</f>
        <v/>
      </c>
      <c r="M132" s="54" t="str">
        <f>IF($A132&lt;='All Results'!$B$4,"",IF(SUM('MissFill 1'!L$2:L132)=0,"",(IF('MissFill 1'!L132/SUM('MissFill 1'!L$2:L132)&gt;0.01,"",IF('MissFill 1'!L131/SUM('MissFill 1'!L$2:L132)&gt;0.01,"",IF('MissFill 1'!L130/SUM('MissFill 1'!L$2:L132)&gt;0.01,"",IF('MissFill 1'!L129/SUM('MissFill 1'!L$2:L132)&gt;0.01,"",DateEnded_5Day!$A132)))))))</f>
        <v/>
      </c>
      <c r="N132" s="54" t="str">
        <f>IF($A132&lt;='All Results'!$B$4,"",IF(SUM('MissFill 1'!M$2:M132)=0,"",(IF('MissFill 1'!M132/SUM('MissFill 1'!M$2:M132)&gt;0.01,"",IF('MissFill 1'!M131/SUM('MissFill 1'!M$2:M132)&gt;0.01,"",IF('MissFill 1'!M130/SUM('MissFill 1'!M$2:M132)&gt;0.01,"",IF('MissFill 1'!M129/SUM('MissFill 1'!M$2:M132)&gt;0.01,"",DateEnded_5Day!$A132)))))))</f>
        <v/>
      </c>
      <c r="O132" s="54" t="str">
        <f>IF($A132&lt;='All Results'!$B$4,"",IF(SUM('MissFill 1'!N$2:N132)=0,"",(IF('MissFill 1'!N132/SUM('MissFill 1'!N$2:N132)&gt;0.01,"",IF('MissFill 1'!N131/SUM('MissFill 1'!N$2:N132)&gt;0.01,"",IF('MissFill 1'!N130/SUM('MissFill 1'!N$2:N132)&gt;0.01,"",IF('MissFill 1'!N129/SUM('MissFill 1'!N$2:N132)&gt;0.01,"",DateEnded_5Day!$A132)))))))</f>
        <v/>
      </c>
      <c r="P132" s="54" t="str">
        <f>IF($A132&lt;='All Results'!$B$4,"",IF(SUM('MissFill 1'!O$2:O132)=0,"",(IF('MissFill 1'!O132/SUM('MissFill 1'!O$2:O132)&gt;0.01,"",IF('MissFill 1'!O131/SUM('MissFill 1'!O$2:O132)&gt;0.01,"",IF('MissFill 1'!O130/SUM('MissFill 1'!O$2:O132)&gt;0.01,"",IF('MissFill 1'!O129/SUM('MissFill 1'!O$2:O132)&gt;0.01,"",DateEnded_5Day!$A132)))))))</f>
        <v/>
      </c>
      <c r="Q132" s="54" t="str">
        <f>IF($A132&lt;='All Results'!$B$4,"",IF(SUM('MissFill 1'!P$2:P132)=0,"",(IF('MissFill 1'!P132/SUM('MissFill 1'!P$2:P132)&gt;0.01,"",IF('MissFill 1'!P131/SUM('MissFill 1'!P$2:P132)&gt;0.01,"",IF('MissFill 1'!P130/SUM('MissFill 1'!P$2:P132)&gt;0.01,"",IF('MissFill 1'!P129/SUM('MissFill 1'!P$2:P132)&gt;0.01,"",DateEnded_5Day!$A132)))))))</f>
        <v/>
      </c>
      <c r="R132" s="54" t="str">
        <f>IF($A132&lt;='All Results'!$B$4,"",IF(SUM('MissFill 1'!Q$2:Q132)=0,"",(IF('MissFill 1'!Q132/SUM('MissFill 1'!Q$2:Q132)&gt;0.01,"",IF('MissFill 1'!Q131/SUM('MissFill 1'!Q$2:Q132)&gt;0.01,"",IF('MissFill 1'!Q130/SUM('MissFill 1'!Q$2:Q132)&gt;0.01,"",IF('MissFill 1'!Q129/SUM('MissFill 1'!Q$2:Q132)&gt;0.01,"",DateEnded_5Day!$A132)))))))</f>
        <v/>
      </c>
      <c r="S132" s="54" t="str">
        <f>IF($A132&lt;='All Results'!$B$4,"",IF(SUM('MissFill 1'!R$2:R132)=0,"",(IF('MissFill 1'!R132/SUM('MissFill 1'!R$2:R132)&gt;0.01,"",IF('MissFill 1'!R131/SUM('MissFill 1'!R$2:R132)&gt;0.01,"",IF('MissFill 1'!R130/SUM('MissFill 1'!R$2:R132)&gt;0.01,"",IF('MissFill 1'!R129/SUM('MissFill 1'!R$2:R132)&gt;0.01,"",DateEnded_5Day!$A132)))))))</f>
        <v/>
      </c>
      <c r="T132" s="54" t="str">
        <f>IF($A132&lt;='All Results'!$B$4,"",IF(SUM('MissFill 1'!S$2:S132)=0,"",(IF('MissFill 1'!S132/SUM('MissFill 1'!S$2:S132)&gt;0.01,"",IF('MissFill 1'!S131/SUM('MissFill 1'!S$2:S132)&gt;0.01,"",IF('MissFill 1'!S130/SUM('MissFill 1'!S$2:S132)&gt;0.01,"",IF('MissFill 1'!S129/SUM('MissFill 1'!S$2:S132)&gt;0.01,"",DateEnded_5Day!$A132)))))))</f>
        <v/>
      </c>
      <c r="U132" s="54" t="str">
        <f>IF($A132&lt;='All Results'!$B$4,"",IF(SUM('MissFill 1'!T$2:T132)=0,"",(IF('MissFill 1'!T132/SUM('MissFill 1'!T$2:T132)&gt;0.01,"",IF('MissFill 1'!T131/SUM('MissFill 1'!T$2:T132)&gt;0.01,"",IF('MissFill 1'!T130/SUM('MissFill 1'!T$2:T132)&gt;0.01,"",IF('MissFill 1'!T129/SUM('MissFill 1'!T$2:T132)&gt;0.01,"",DateEnded_5Day!$A132)))))))</f>
        <v/>
      </c>
      <c r="V132" s="54" t="str">
        <f>IF($A132&lt;='All Results'!$B$4,"",IF(SUM('MissFill 1'!U$2:U132)=0,"",(IF('MissFill 1'!U132/SUM('MissFill 1'!U$2:U132)&gt;0.01,"",IF('MissFill 1'!U131/SUM('MissFill 1'!U$2:U132)&gt;0.01,"",IF('MissFill 1'!U130/SUM('MissFill 1'!U$2:U132)&gt;0.01,"",IF('MissFill 1'!U129/SUM('MissFill 1'!U$2:U132)&gt;0.01,"",DateEnded_5Day!$A132)))))))</f>
        <v/>
      </c>
      <c r="W132" s="54" t="str">
        <f>IF($A132&lt;='All Results'!$B$4,"",IF(SUM('MissFill 1'!V$2:V132)=0,"",(IF('MissFill 1'!V132/SUM('MissFill 1'!V$2:V132)&gt;0.01,"",IF('MissFill 1'!V131/SUM('MissFill 1'!V$2:V132)&gt;0.01,"",IF('MissFill 1'!V130/SUM('MissFill 1'!V$2:V132)&gt;0.01,"",IF('MissFill 1'!V129/SUM('MissFill 1'!V$2:V132)&gt;0.01,"",DateEnded_5Day!$A132)))))))</f>
        <v/>
      </c>
      <c r="X132" s="54" t="str">
        <f>IF($A132&lt;='All Results'!$B$4,"",IF(SUM('MissFill 1'!W$2:W132)=0,"",(IF('MissFill 1'!W132/SUM('MissFill 1'!W$2:W132)&gt;0.01,"",IF('MissFill 1'!W131/SUM('MissFill 1'!W$2:W132)&gt;0.01,"",IF('MissFill 1'!W130/SUM('MissFill 1'!W$2:W132)&gt;0.01,"",IF('MissFill 1'!W129/SUM('MissFill 1'!W$2:W132)&gt;0.01,"",DateEnded_5Day!$A132)))))))</f>
        <v/>
      </c>
      <c r="Y132" s="54" t="str">
        <f>IF($A132&lt;='All Results'!$B$4,"",IF(SUM('MissFill 1'!X$2:X132)=0,"",(IF('MissFill 1'!X132/SUM('MissFill 1'!X$2:X132)&gt;0.01,"",IF('MissFill 1'!X131/SUM('MissFill 1'!X$2:X132)&gt;0.01,"",IF('MissFill 1'!X130/SUM('MissFill 1'!X$2:X132)&gt;0.01,"",IF('MissFill 1'!X129/SUM('MissFill 1'!X$2:X132)&gt;0.01,"",DateEnded_5Day!$A132)))))))</f>
        <v/>
      </c>
      <c r="Z132" s="54" t="str">
        <f>IF($A132&lt;='All Results'!$B$4,"",IF(SUM('MissFill 1'!Y$2:Y132)=0,"",(IF('MissFill 1'!Y132/SUM('MissFill 1'!Y$2:Y132)&gt;0.01,"",IF('MissFill 1'!Y131/SUM('MissFill 1'!Y$2:Y132)&gt;0.01,"",IF('MissFill 1'!Y130/SUM('MissFill 1'!Y$2:Y132)&gt;0.01,"",IF('MissFill 1'!Y129/SUM('MissFill 1'!Y$2:Y132)&gt;0.01,"",DateEnded_5Day!$A132)))))))</f>
        <v/>
      </c>
      <c r="AA132" s="54" t="str">
        <f>IF($A132&lt;='All Results'!$B$4,"",IF(SUM('MissFill 1'!Z$2:Z132)=0,"",(IF('MissFill 1'!Z132/SUM('MissFill 1'!Z$2:Z132)&gt;0.01,"",IF('MissFill 1'!Z131/SUM('MissFill 1'!Z$2:Z132)&gt;0.01,"",IF('MissFill 1'!Z130/SUM('MissFill 1'!Z$2:Z132)&gt;0.01,"",IF('MissFill 1'!Z129/SUM('MissFill 1'!Z$2:Z132)&gt;0.01,"",DateEnded_5Day!$A132)))))))</f>
        <v/>
      </c>
      <c r="AB132" s="54" t="str">
        <f>IF($A132&lt;='All Results'!$B$4,"",IF(SUM('MissFill 1'!AA$2:AA132)=0,"",(IF('MissFill 1'!AA132/SUM('MissFill 1'!AA$2:AA132)&gt;0.01,"",IF('MissFill 1'!AA131/SUM('MissFill 1'!AA$2:AA132)&gt;0.01,"",IF('MissFill 1'!AA130/SUM('MissFill 1'!AA$2:AA132)&gt;0.01,"",IF('MissFill 1'!AA129/SUM('MissFill 1'!AA$2:AA132)&gt;0.01,"",DateEnded_5Day!$A132)))))))</f>
        <v/>
      </c>
      <c r="AC132" s="54" t="str">
        <f>IF($A132&lt;='All Results'!$B$4,"",IF(SUM('MissFill 1'!AB$2:AB132)=0,"",(IF('MissFill 1'!AB132/SUM('MissFill 1'!AB$2:AB132)&gt;0.01,"",IF('MissFill 1'!AB131/SUM('MissFill 1'!AB$2:AB132)&gt;0.01,"",IF('MissFill 1'!AB130/SUM('MissFill 1'!AB$2:AB132)&gt;0.01,"",IF('MissFill 1'!AB129/SUM('MissFill 1'!AB$2:AB132)&gt;0.01,"",DateEnded_5Day!$A132)))))))</f>
        <v/>
      </c>
      <c r="AD132" s="54" t="str">
        <f>IF($A132&lt;='All Results'!$B$4,"",IF(SUM('MissFill 1'!AC$2:AC132)=0,"",(IF('MissFill 1'!AC132/SUM('MissFill 1'!AC$2:AC132)&gt;0.01,"",IF('MissFill 1'!AC131/SUM('MissFill 1'!AC$2:AC132)&gt;0.01,"",IF('MissFill 1'!AC130/SUM('MissFill 1'!AC$2:AC132)&gt;0.01,"",IF('MissFill 1'!AC129/SUM('MissFill 1'!AC$2:AC132)&gt;0.01,"",DateEnded_5Day!$A132)))))))</f>
        <v/>
      </c>
      <c r="AE132" s="54" t="str">
        <f>IF($A132&lt;='All Results'!$B$4,"",IF(SUM('MissFill 1'!AD$2:AD132)=0,"",(IF('MissFill 1'!AD132/SUM('MissFill 1'!AD$2:AD132)&gt;0.01,"",IF('MissFill 1'!AD131/SUM('MissFill 1'!AD$2:AD132)&gt;0.01,"",IF('MissFill 1'!AD130/SUM('MissFill 1'!AD$2:AD132)&gt;0.01,"",IF('MissFill 1'!AD129/SUM('MissFill 1'!AD$2:AD132)&gt;0.01,"",DateEnded_5Day!$A132)))))))</f>
        <v/>
      </c>
      <c r="AF132" s="54" t="str">
        <f>IF($A132&lt;='All Results'!$B$4,"",IF(SUM('MissFill 1'!AE$2:AE132)=0,"",(IF('MissFill 1'!AE132/SUM('MissFill 1'!AE$2:AE132)&gt;0.01,"",IF('MissFill 1'!AE131/SUM('MissFill 1'!AE$2:AE132)&gt;0.01,"",IF('MissFill 1'!AE130/SUM('MissFill 1'!AE$2:AE132)&gt;0.01,"",IF('MissFill 1'!AE129/SUM('MissFill 1'!AE$2:AE132)&gt;0.01,"",DateEnded_5Day!$A132)))))))</f>
        <v/>
      </c>
      <c r="AG132" s="54" t="str">
        <f>IF($A132&lt;='All Results'!$B$4,"",IF(SUM('MissFill 1'!AF$2:AF132)=0,"",(IF('MissFill 1'!AF132/SUM('MissFill 1'!AF$2:AF132)&gt;0.01,"",IF('MissFill 1'!AF131/SUM('MissFill 1'!AF$2:AF132)&gt;0.01,"",IF('MissFill 1'!AF130/SUM('MissFill 1'!AF$2:AF132)&gt;0.01,"",IF('MissFill 1'!AF129/SUM('MissFill 1'!AF$2:AF132)&gt;0.01,"",DateEnded_5Day!$A132)))))))</f>
        <v/>
      </c>
      <c r="AH132" s="54" t="str">
        <f>IF($A132&lt;='All Results'!$B$4,"",IF(SUM('MissFill 1'!AG$2:AG132)=0,"",(IF('MissFill 1'!AG132/SUM('MissFill 1'!AG$2:AG132)&gt;0.01,"",IF('MissFill 1'!AG131/SUM('MissFill 1'!AG$2:AG132)&gt;0.01,"",IF('MissFill 1'!AG130/SUM('MissFill 1'!AG$2:AG132)&gt;0.01,"",IF('MissFill 1'!AG129/SUM('MissFill 1'!AG$2:AG132)&gt;0.01,"",DateEnded_5Day!$A132)))))))</f>
        <v/>
      </c>
      <c r="AI132" s="54" t="str">
        <f>IF($A132&lt;='All Results'!$B$4,"",IF(SUM('MissFill 1'!AH$2:AH132)=0,"",(IF('MissFill 1'!AH132/SUM('MissFill 1'!AH$2:AH132)&gt;0.01,"",IF('MissFill 1'!AH131/SUM('MissFill 1'!AH$2:AH132)&gt;0.01,"",IF('MissFill 1'!AH130/SUM('MissFill 1'!AH$2:AH132)&gt;0.01,"",IF('MissFill 1'!AH129/SUM('MissFill 1'!AH$2:AH132)&gt;0.01,"",DateEnded_5Day!$A132)))))))</f>
        <v/>
      </c>
      <c r="AJ132" s="54" t="str">
        <f>IF($A132&lt;='All Results'!$B$4,"",IF(SUM('MissFill 1'!AI$2:AI132)=0,"",(IF('MissFill 1'!AI132/SUM('MissFill 1'!AI$2:AI132)&gt;0.01,"",IF('MissFill 1'!AI131/SUM('MissFill 1'!AI$2:AI132)&gt;0.01,"",IF('MissFill 1'!AI130/SUM('MissFill 1'!AI$2:AI132)&gt;0.01,"",IF('MissFill 1'!AI129/SUM('MissFill 1'!AI$2:AI132)&gt;0.01,"",DateEnded_5Day!$A132)))))))</f>
        <v/>
      </c>
      <c r="AK132" s="54" t="str">
        <f>IF($A132&lt;='All Results'!$B$4,"",IF(SUM('MissFill 1'!AJ$2:AJ132)=0,"",(IF('MissFill 1'!AJ132/SUM('MissFill 1'!AJ$2:AJ132)&gt;0.01,"",IF('MissFill 1'!AJ131/SUM('MissFill 1'!AJ$2:AJ132)&gt;0.01,"",IF('MissFill 1'!AJ130/SUM('MissFill 1'!AJ$2:AJ132)&gt;0.01,"",IF('MissFill 1'!AJ129/SUM('MissFill 1'!AJ$2:AJ132)&gt;0.01,"",DateEnded_5Day!$A132)))))))</f>
        <v/>
      </c>
      <c r="AL132" s="54" t="str">
        <f>IF($A132&lt;='All Results'!$B$4,"",IF(SUM('MissFill 1'!AK$2:AK132)=0,"",(IF('MissFill 1'!AK132/SUM('MissFill 1'!AK$2:AK132)&gt;0.01,"",IF('MissFill 1'!AK131/SUM('MissFill 1'!AK$2:AK132)&gt;0.01,"",IF('MissFill 1'!AK130/SUM('MissFill 1'!AK$2:AK132)&gt;0.01,"",IF('MissFill 1'!AK129/SUM('MissFill 1'!AK$2:AK132)&gt;0.01,"",DateEnded_5Day!$A132)))))))</f>
        <v/>
      </c>
      <c r="AM132" s="54" t="str">
        <f>IF($A132&lt;='All Results'!$B$4,"",IF(SUM('MissFill 1'!AL$2:AL132)=0,"",(IF('MissFill 1'!AL132/SUM('MissFill 1'!AL$2:AL132)&gt;0.01,"",IF('MissFill 1'!AL131/SUM('MissFill 1'!AL$2:AL132)&gt;0.01,"",IF('MissFill 1'!AL130/SUM('MissFill 1'!AL$2:AL132)&gt;0.01,"",IF('MissFill 1'!AL129/SUM('MissFill 1'!AL$2:AL132)&gt;0.01,"",DateEnded_5Day!$A132)))))))</f>
        <v/>
      </c>
      <c r="AN132" s="54" t="str">
        <f>IF($A132&lt;='All Results'!$B$4,"",IF(SUM('MissFill 1'!AM$2:AM132)=0,"",(IF('MissFill 1'!AM132/SUM('MissFill 1'!AM$2:AM132)&gt;0.01,"",IF('MissFill 1'!AM131/SUM('MissFill 1'!AM$2:AM132)&gt;0.01,"",IF('MissFill 1'!AM130/SUM('MissFill 1'!AM$2:AM132)&gt;0.01,"",IF('MissFill 1'!AM129/SUM('MissFill 1'!AM$2:AM132)&gt;0.01,"",DateEnded_5Day!$A132)))))))</f>
        <v/>
      </c>
      <c r="AO132" s="54" t="str">
        <f>IF($A132&lt;='All Results'!$B$4,"",IF(SUM('MissFill 1'!AN$2:AN132)=0,"",(IF('MissFill 1'!AN132/SUM('MissFill 1'!AN$2:AN132)&gt;0.01,"",IF('MissFill 1'!AN131/SUM('MissFill 1'!AN$2:AN132)&gt;0.01,"",IF('MissFill 1'!AN130/SUM('MissFill 1'!AN$2:AN132)&gt;0.01,"",IF('MissFill 1'!AN129/SUM('MissFill 1'!AN$2:AN132)&gt;0.01,"",DateEnded_5Day!$A132)))))))</f>
        <v/>
      </c>
      <c r="AP132" s="54" t="str">
        <f>IF($A132&lt;='All Results'!$B$4,"",IF(SUM('MissFill 1'!AO$2:AO132)=0,"",(IF('MissFill 1'!AO132/SUM('MissFill 1'!AO$2:AO132)&gt;0.01,"",IF('MissFill 1'!AO131/SUM('MissFill 1'!AO$2:AO132)&gt;0.01,"",IF('MissFill 1'!AO130/SUM('MissFill 1'!AO$2:AO132)&gt;0.01,"",IF('MissFill 1'!AO129/SUM('MissFill 1'!AO$2:AO132)&gt;0.01,"",DateEnded_5Day!$A132)))))))</f>
        <v/>
      </c>
      <c r="AQ132" s="54" t="str">
        <f>IF($A132&lt;='All Results'!$B$4,"",IF(SUM('MissFill 1'!AP$2:AP132)=0,"",(IF('MissFill 1'!AP132/SUM('MissFill 1'!AP$2:AP132)&gt;0.01,"",IF('MissFill 1'!AP131/SUM('MissFill 1'!AP$2:AP132)&gt;0.01,"",IF('MissFill 1'!AP130/SUM('MissFill 1'!AP$2:AP132)&gt;0.01,"",IF('MissFill 1'!AP129/SUM('MissFill 1'!AP$2:AP132)&gt;0.01,"",DateEnded_5Day!$A132)))))))</f>
        <v/>
      </c>
      <c r="AR132" s="54" t="str">
        <f>IF($A132&lt;='All Results'!$B$4,"",IF(SUM('MissFill 1'!AQ$2:AQ132)=0,"",(IF('MissFill 1'!AQ132/SUM('MissFill 1'!AQ$2:AQ132)&gt;0.01,"",IF('MissFill 1'!AQ131/SUM('MissFill 1'!AQ$2:AQ132)&gt;0.01,"",IF('MissFill 1'!AQ130/SUM('MissFill 1'!AQ$2:AQ132)&gt;0.01,"",IF('MissFill 1'!AQ129/SUM('MissFill 1'!AQ$2:AQ132)&gt;0.01,"",DateEnded_5Day!$A132)))))))</f>
        <v/>
      </c>
      <c r="AS132" s="54" t="str">
        <f>IF($A132&lt;='All Results'!$B$4,"",IF(SUM('MissFill 1'!AR$2:AR132)=0,"",(IF('MissFill 1'!AR132/SUM('MissFill 1'!AR$2:AR132)&gt;0.01,"",IF('MissFill 1'!AR131/SUM('MissFill 1'!AR$2:AR132)&gt;0.01,"",IF('MissFill 1'!AR130/SUM('MissFill 1'!AR$2:AR132)&gt;0.01,"",IF('MissFill 1'!AR129/SUM('MissFill 1'!AR$2:AR132)&gt;0.01,"",DateEnded_5Day!$A132)))))))</f>
        <v/>
      </c>
      <c r="AT132" s="54" t="str">
        <f>IF($A132&lt;='All Results'!$B$4,"",IF(SUM('MissFill 1'!AS$2:AS132)=0,"",(IF('MissFill 1'!AS132/SUM('MissFill 1'!AS$2:AS132)&gt;0.01,"",IF('MissFill 1'!AS131/SUM('MissFill 1'!AS$2:AS132)&gt;0.01,"",IF('MissFill 1'!AS130/SUM('MissFill 1'!AS$2:AS132)&gt;0.01,"",IF('MissFill 1'!AS129/SUM('MissFill 1'!AS$2:AS132)&gt;0.01,"",DateEnded_5Day!$A132)))))))</f>
        <v/>
      </c>
      <c r="AU132" s="54" t="str">
        <f>IF($A132&lt;='All Results'!$B$4,"",IF(SUM('MissFill 1'!AT$2:AT132)=0,"",(IF('MissFill 1'!AT132/SUM('MissFill 1'!AT$2:AT132)&gt;0.01,"",IF('MissFill 1'!AT131/SUM('MissFill 1'!AT$2:AT132)&gt;0.01,"",IF('MissFill 1'!AT130/SUM('MissFill 1'!AT$2:AT132)&gt;0.01,"",IF('MissFill 1'!AT129/SUM('MissFill 1'!AT$2:AT132)&gt;0.01,"",DateEnded_5Day!$A132)))))))</f>
        <v/>
      </c>
      <c r="AV132" s="54" t="str">
        <f>IF($A132&lt;='All Results'!$B$4,"",IF(SUM('MissFill 1'!AU$2:AU132)=0,"",(IF('MissFill 1'!AU132/SUM('MissFill 1'!AU$2:AU132)&gt;0.01,"",IF('MissFill 1'!AU131/SUM('MissFill 1'!AU$2:AU132)&gt;0.01,"",IF('MissFill 1'!AU130/SUM('MissFill 1'!AU$2:AU132)&gt;0.01,"",IF('MissFill 1'!AU129/SUM('MissFill 1'!AU$2:AU132)&gt;0.01,"",DateEnded_5Day!$A132)))))))</f>
        <v/>
      </c>
      <c r="AW132" s="54" t="str">
        <f>IF($A132&lt;='All Results'!$B$4,"",IF(SUM('MissFill 1'!AV$2:AV132)=0,"",(IF('MissFill 1'!AV132/SUM('MissFill 1'!AV$2:AV132)&gt;0.01,"",IF('MissFill 1'!AV131/SUM('MissFill 1'!AV$2:AV132)&gt;0.01,"",IF('MissFill 1'!AV130/SUM('MissFill 1'!AV$2:AV132)&gt;0.01,"",IF('MissFill 1'!AV129/SUM('MissFill 1'!AV$2:AV132)&gt;0.01,"",DateEnded_5Day!$A132)))))))</f>
        <v/>
      </c>
      <c r="AX132" s="54" t="str">
        <f>IF($A132&lt;='All Results'!$B$4,"",IF(SUM('MissFill 1'!AW$2:AW132)=0,"",(IF('MissFill 1'!AW132/SUM('MissFill 1'!AW$2:AW132)&gt;0.01,"",IF('MissFill 1'!AW131/SUM('MissFill 1'!AW$2:AW132)&gt;0.01,"",IF('MissFill 1'!AW130/SUM('MissFill 1'!AW$2:AW132)&gt;0.01,"",IF('MissFill 1'!AW129/SUM('MissFill 1'!AW$2:AW132)&gt;0.01,"",DateEnded_5Day!$A132)))))))</f>
        <v/>
      </c>
    </row>
    <row r="133" spans="1:50" x14ac:dyDescent="0.25">
      <c r="A133" s="41">
        <v>44478</v>
      </c>
      <c r="B133" s="52">
        <v>282</v>
      </c>
      <c r="C133" s="54" t="str">
        <f>IF($A133&lt;='All Results'!$B$4,"",IF(SUM('MissFill 1'!B$2:B133)=0,"",(IF('MissFill 1'!B133/SUM('MissFill 1'!B$2:B133)&gt;0.01,"",IF('MissFill 1'!B132/SUM('MissFill 1'!B$2:B133)&gt;0.01,"",IF('MissFill 1'!B131/SUM('MissFill 1'!B$2:B133)&gt;0.01,"",IF('MissFill 1'!B130/SUM('MissFill 1'!B$2:B133)&gt;0.01,"",DateEnded_5Day!$A133)))))))</f>
        <v/>
      </c>
      <c r="D133" s="54" t="str">
        <f>IF($A133&lt;='All Results'!$B$4,"",IF(SUM('MissFill 1'!C$2:C133)=0,"",(IF('MissFill 1'!C133/SUM('MissFill 1'!C$2:C133)&gt;0.01,"",IF('MissFill 1'!C132/SUM('MissFill 1'!C$2:C133)&gt;0.01,"",IF('MissFill 1'!C131/SUM('MissFill 1'!C$2:C133)&gt;0.01,"",IF('MissFill 1'!C130/SUM('MissFill 1'!C$2:C133)&gt;0.01,"",DateEnded_5Day!$A133)))))))</f>
        <v/>
      </c>
      <c r="E133" s="54" t="str">
        <f>IF($A133&lt;='All Results'!$B$4,"",IF(SUM('MissFill 1'!D$2:D133)=0,"",(IF('MissFill 1'!D133/SUM('MissFill 1'!D$2:D133)&gt;0.01,"",IF('MissFill 1'!D132/SUM('MissFill 1'!D$2:D133)&gt;0.01,"",IF('MissFill 1'!D131/SUM('MissFill 1'!D$2:D133)&gt;0.01,"",IF('MissFill 1'!D130/SUM('MissFill 1'!D$2:D133)&gt;0.01,"",DateEnded_5Day!$A133)))))))</f>
        <v/>
      </c>
      <c r="F133" s="54" t="str">
        <f>IF($A133&lt;='All Results'!$B$4,"",IF(SUM('MissFill 1'!E$2:E133)=0,"",(IF('MissFill 1'!E133/SUM('MissFill 1'!E$2:E133)&gt;0.01,"",IF('MissFill 1'!E132/SUM('MissFill 1'!E$2:E133)&gt;0.01,"",IF('MissFill 1'!E131/SUM('MissFill 1'!E$2:E133)&gt;0.01,"",IF('MissFill 1'!E130/SUM('MissFill 1'!E$2:E133)&gt;0.01,"",DateEnded_5Day!$A133)))))))</f>
        <v/>
      </c>
      <c r="G133" s="54" t="str">
        <f>IF($A133&lt;='All Results'!$B$4,"",IF(SUM('MissFill 1'!F$2:F133)=0,"",(IF('MissFill 1'!F133/SUM('MissFill 1'!F$2:F133)&gt;0.01,"",IF('MissFill 1'!F132/SUM('MissFill 1'!F$2:F133)&gt;0.01,"",IF('MissFill 1'!F131/SUM('MissFill 1'!F$2:F133)&gt;0.01,"",IF('MissFill 1'!F130/SUM('MissFill 1'!F$2:F133)&gt;0.01,"",DateEnded_5Day!$A133)))))))</f>
        <v/>
      </c>
      <c r="H133" s="54" t="str">
        <f>IF($A133&lt;='All Results'!$B$4,"",IF(SUM('MissFill 1'!G$2:G133)=0,"",(IF('MissFill 1'!G133/SUM('MissFill 1'!G$2:G133)&gt;0.01,"",IF('MissFill 1'!G132/SUM('MissFill 1'!G$2:G133)&gt;0.01,"",IF('MissFill 1'!G131/SUM('MissFill 1'!G$2:G133)&gt;0.01,"",IF('MissFill 1'!G130/SUM('MissFill 1'!G$2:G133)&gt;0.01,"",DateEnded_5Day!$A133)))))))</f>
        <v/>
      </c>
      <c r="I133" s="54" t="str">
        <f>IF($A133&lt;='All Results'!$B$4,"",IF(SUM('MissFill 1'!H$2:H133)=0,"",(IF('MissFill 1'!H133/SUM('MissFill 1'!H$2:H133)&gt;0.01,"",IF('MissFill 1'!H132/SUM('MissFill 1'!H$2:H133)&gt;0.01,"",IF('MissFill 1'!H131/SUM('MissFill 1'!H$2:H133)&gt;0.01,"",IF('MissFill 1'!H130/SUM('MissFill 1'!H$2:H133)&gt;0.01,"",DateEnded_5Day!$A133)))))))</f>
        <v/>
      </c>
      <c r="J133" s="54" t="str">
        <f>IF($A133&lt;='All Results'!$B$4,"",IF(SUM('MissFill 1'!I$2:I133)=0,"",(IF('MissFill 1'!I133/SUM('MissFill 1'!I$2:I133)&gt;0.01,"",IF('MissFill 1'!I132/SUM('MissFill 1'!I$2:I133)&gt;0.01,"",IF('MissFill 1'!I131/SUM('MissFill 1'!I$2:I133)&gt;0.01,"",IF('MissFill 1'!I130/SUM('MissFill 1'!I$2:I133)&gt;0.01,"",DateEnded_5Day!$A133)))))))</f>
        <v/>
      </c>
      <c r="K133" s="54" t="str">
        <f>IF($A133&lt;='All Results'!$B$4,"",IF(SUM('MissFill 1'!J$2:J133)=0,"",(IF('MissFill 1'!J133/SUM('MissFill 1'!J$2:J133)&gt;0.01,"",IF('MissFill 1'!J132/SUM('MissFill 1'!J$2:J133)&gt;0.01,"",IF('MissFill 1'!J131/SUM('MissFill 1'!J$2:J133)&gt;0.01,"",IF('MissFill 1'!J130/SUM('MissFill 1'!J$2:J133)&gt;0.01,"",DateEnded_5Day!$A133)))))))</f>
        <v/>
      </c>
      <c r="L133" s="54" t="str">
        <f>IF($A133&lt;='All Results'!$B$4,"",IF(SUM('MissFill 1'!K$2:K133)=0,"",(IF('MissFill 1'!K133/SUM('MissFill 1'!K$2:K133)&gt;0.01,"",IF('MissFill 1'!K132/SUM('MissFill 1'!K$2:K133)&gt;0.01,"",IF('MissFill 1'!K131/SUM('MissFill 1'!K$2:K133)&gt;0.01,"",IF('MissFill 1'!K130/SUM('MissFill 1'!K$2:K133)&gt;0.01,"",DateEnded_5Day!$A133)))))))</f>
        <v/>
      </c>
      <c r="M133" s="54" t="str">
        <f>IF($A133&lt;='All Results'!$B$4,"",IF(SUM('MissFill 1'!L$2:L133)=0,"",(IF('MissFill 1'!L133/SUM('MissFill 1'!L$2:L133)&gt;0.01,"",IF('MissFill 1'!L132/SUM('MissFill 1'!L$2:L133)&gt;0.01,"",IF('MissFill 1'!L131/SUM('MissFill 1'!L$2:L133)&gt;0.01,"",IF('MissFill 1'!L130/SUM('MissFill 1'!L$2:L133)&gt;0.01,"",DateEnded_5Day!$A133)))))))</f>
        <v/>
      </c>
      <c r="N133" s="54" t="str">
        <f>IF($A133&lt;='All Results'!$B$4,"",IF(SUM('MissFill 1'!M$2:M133)=0,"",(IF('MissFill 1'!M133/SUM('MissFill 1'!M$2:M133)&gt;0.01,"",IF('MissFill 1'!M132/SUM('MissFill 1'!M$2:M133)&gt;0.01,"",IF('MissFill 1'!M131/SUM('MissFill 1'!M$2:M133)&gt;0.01,"",IF('MissFill 1'!M130/SUM('MissFill 1'!M$2:M133)&gt;0.01,"",DateEnded_5Day!$A133)))))))</f>
        <v/>
      </c>
      <c r="O133" s="54" t="str">
        <f>IF($A133&lt;='All Results'!$B$4,"",IF(SUM('MissFill 1'!N$2:N133)=0,"",(IF('MissFill 1'!N133/SUM('MissFill 1'!N$2:N133)&gt;0.01,"",IF('MissFill 1'!N132/SUM('MissFill 1'!N$2:N133)&gt;0.01,"",IF('MissFill 1'!N131/SUM('MissFill 1'!N$2:N133)&gt;0.01,"",IF('MissFill 1'!N130/SUM('MissFill 1'!N$2:N133)&gt;0.01,"",DateEnded_5Day!$A133)))))))</f>
        <v/>
      </c>
      <c r="P133" s="54" t="str">
        <f>IF($A133&lt;='All Results'!$B$4,"",IF(SUM('MissFill 1'!O$2:O133)=0,"",(IF('MissFill 1'!O133/SUM('MissFill 1'!O$2:O133)&gt;0.01,"",IF('MissFill 1'!O132/SUM('MissFill 1'!O$2:O133)&gt;0.01,"",IF('MissFill 1'!O131/SUM('MissFill 1'!O$2:O133)&gt;0.01,"",IF('MissFill 1'!O130/SUM('MissFill 1'!O$2:O133)&gt;0.01,"",DateEnded_5Day!$A133)))))))</f>
        <v/>
      </c>
      <c r="Q133" s="54" t="str">
        <f>IF($A133&lt;='All Results'!$B$4,"",IF(SUM('MissFill 1'!P$2:P133)=0,"",(IF('MissFill 1'!P133/SUM('MissFill 1'!P$2:P133)&gt;0.01,"",IF('MissFill 1'!P132/SUM('MissFill 1'!P$2:P133)&gt;0.01,"",IF('MissFill 1'!P131/SUM('MissFill 1'!P$2:P133)&gt;0.01,"",IF('MissFill 1'!P130/SUM('MissFill 1'!P$2:P133)&gt;0.01,"",DateEnded_5Day!$A133)))))))</f>
        <v/>
      </c>
      <c r="R133" s="54" t="str">
        <f>IF($A133&lt;='All Results'!$B$4,"",IF(SUM('MissFill 1'!Q$2:Q133)=0,"",(IF('MissFill 1'!Q133/SUM('MissFill 1'!Q$2:Q133)&gt;0.01,"",IF('MissFill 1'!Q132/SUM('MissFill 1'!Q$2:Q133)&gt;0.01,"",IF('MissFill 1'!Q131/SUM('MissFill 1'!Q$2:Q133)&gt;0.01,"",IF('MissFill 1'!Q130/SUM('MissFill 1'!Q$2:Q133)&gt;0.01,"",DateEnded_5Day!$A133)))))))</f>
        <v/>
      </c>
      <c r="S133" s="54" t="str">
        <f>IF($A133&lt;='All Results'!$B$4,"",IF(SUM('MissFill 1'!R$2:R133)=0,"",(IF('MissFill 1'!R133/SUM('MissFill 1'!R$2:R133)&gt;0.01,"",IF('MissFill 1'!R132/SUM('MissFill 1'!R$2:R133)&gt;0.01,"",IF('MissFill 1'!R131/SUM('MissFill 1'!R$2:R133)&gt;0.01,"",IF('MissFill 1'!R130/SUM('MissFill 1'!R$2:R133)&gt;0.01,"",DateEnded_5Day!$A133)))))))</f>
        <v/>
      </c>
      <c r="T133" s="54" t="str">
        <f>IF($A133&lt;='All Results'!$B$4,"",IF(SUM('MissFill 1'!S$2:S133)=0,"",(IF('MissFill 1'!S133/SUM('MissFill 1'!S$2:S133)&gt;0.01,"",IF('MissFill 1'!S132/SUM('MissFill 1'!S$2:S133)&gt;0.01,"",IF('MissFill 1'!S131/SUM('MissFill 1'!S$2:S133)&gt;0.01,"",IF('MissFill 1'!S130/SUM('MissFill 1'!S$2:S133)&gt;0.01,"",DateEnded_5Day!$A133)))))))</f>
        <v/>
      </c>
      <c r="U133" s="54" t="str">
        <f>IF($A133&lt;='All Results'!$B$4,"",IF(SUM('MissFill 1'!T$2:T133)=0,"",(IF('MissFill 1'!T133/SUM('MissFill 1'!T$2:T133)&gt;0.01,"",IF('MissFill 1'!T132/SUM('MissFill 1'!T$2:T133)&gt;0.01,"",IF('MissFill 1'!T131/SUM('MissFill 1'!T$2:T133)&gt;0.01,"",IF('MissFill 1'!T130/SUM('MissFill 1'!T$2:T133)&gt;0.01,"",DateEnded_5Day!$A133)))))))</f>
        <v/>
      </c>
      <c r="V133" s="54" t="str">
        <f>IF($A133&lt;='All Results'!$B$4,"",IF(SUM('MissFill 1'!U$2:U133)=0,"",(IF('MissFill 1'!U133/SUM('MissFill 1'!U$2:U133)&gt;0.01,"",IF('MissFill 1'!U132/SUM('MissFill 1'!U$2:U133)&gt;0.01,"",IF('MissFill 1'!U131/SUM('MissFill 1'!U$2:U133)&gt;0.01,"",IF('MissFill 1'!U130/SUM('MissFill 1'!U$2:U133)&gt;0.01,"",DateEnded_5Day!$A133)))))))</f>
        <v/>
      </c>
      <c r="W133" s="54" t="str">
        <f>IF($A133&lt;='All Results'!$B$4,"",IF(SUM('MissFill 1'!V$2:V133)=0,"",(IF('MissFill 1'!V133/SUM('MissFill 1'!V$2:V133)&gt;0.01,"",IF('MissFill 1'!V132/SUM('MissFill 1'!V$2:V133)&gt;0.01,"",IF('MissFill 1'!V131/SUM('MissFill 1'!V$2:V133)&gt;0.01,"",IF('MissFill 1'!V130/SUM('MissFill 1'!V$2:V133)&gt;0.01,"",DateEnded_5Day!$A133)))))))</f>
        <v/>
      </c>
      <c r="X133" s="54" t="str">
        <f>IF($A133&lt;='All Results'!$B$4,"",IF(SUM('MissFill 1'!W$2:W133)=0,"",(IF('MissFill 1'!W133/SUM('MissFill 1'!W$2:W133)&gt;0.01,"",IF('MissFill 1'!W132/SUM('MissFill 1'!W$2:W133)&gt;0.01,"",IF('MissFill 1'!W131/SUM('MissFill 1'!W$2:W133)&gt;0.01,"",IF('MissFill 1'!W130/SUM('MissFill 1'!W$2:W133)&gt;0.01,"",DateEnded_5Day!$A133)))))))</f>
        <v/>
      </c>
      <c r="Y133" s="54" t="str">
        <f>IF($A133&lt;='All Results'!$B$4,"",IF(SUM('MissFill 1'!X$2:X133)=0,"",(IF('MissFill 1'!X133/SUM('MissFill 1'!X$2:X133)&gt;0.01,"",IF('MissFill 1'!X132/SUM('MissFill 1'!X$2:X133)&gt;0.01,"",IF('MissFill 1'!X131/SUM('MissFill 1'!X$2:X133)&gt;0.01,"",IF('MissFill 1'!X130/SUM('MissFill 1'!X$2:X133)&gt;0.01,"",DateEnded_5Day!$A133)))))))</f>
        <v/>
      </c>
      <c r="Z133" s="54" t="str">
        <f>IF($A133&lt;='All Results'!$B$4,"",IF(SUM('MissFill 1'!Y$2:Y133)=0,"",(IF('MissFill 1'!Y133/SUM('MissFill 1'!Y$2:Y133)&gt;0.01,"",IF('MissFill 1'!Y132/SUM('MissFill 1'!Y$2:Y133)&gt;0.01,"",IF('MissFill 1'!Y131/SUM('MissFill 1'!Y$2:Y133)&gt;0.01,"",IF('MissFill 1'!Y130/SUM('MissFill 1'!Y$2:Y133)&gt;0.01,"",DateEnded_5Day!$A133)))))))</f>
        <v/>
      </c>
      <c r="AA133" s="54" t="str">
        <f>IF($A133&lt;='All Results'!$B$4,"",IF(SUM('MissFill 1'!Z$2:Z133)=0,"",(IF('MissFill 1'!Z133/SUM('MissFill 1'!Z$2:Z133)&gt;0.01,"",IF('MissFill 1'!Z132/SUM('MissFill 1'!Z$2:Z133)&gt;0.01,"",IF('MissFill 1'!Z131/SUM('MissFill 1'!Z$2:Z133)&gt;0.01,"",IF('MissFill 1'!Z130/SUM('MissFill 1'!Z$2:Z133)&gt;0.01,"",DateEnded_5Day!$A133)))))))</f>
        <v/>
      </c>
      <c r="AB133" s="54" t="str">
        <f>IF($A133&lt;='All Results'!$B$4,"",IF(SUM('MissFill 1'!AA$2:AA133)=0,"",(IF('MissFill 1'!AA133/SUM('MissFill 1'!AA$2:AA133)&gt;0.01,"",IF('MissFill 1'!AA132/SUM('MissFill 1'!AA$2:AA133)&gt;0.01,"",IF('MissFill 1'!AA131/SUM('MissFill 1'!AA$2:AA133)&gt;0.01,"",IF('MissFill 1'!AA130/SUM('MissFill 1'!AA$2:AA133)&gt;0.01,"",DateEnded_5Day!$A133)))))))</f>
        <v/>
      </c>
      <c r="AC133" s="54" t="str">
        <f>IF($A133&lt;='All Results'!$B$4,"",IF(SUM('MissFill 1'!AB$2:AB133)=0,"",(IF('MissFill 1'!AB133/SUM('MissFill 1'!AB$2:AB133)&gt;0.01,"",IF('MissFill 1'!AB132/SUM('MissFill 1'!AB$2:AB133)&gt;0.01,"",IF('MissFill 1'!AB131/SUM('MissFill 1'!AB$2:AB133)&gt;0.01,"",IF('MissFill 1'!AB130/SUM('MissFill 1'!AB$2:AB133)&gt;0.01,"",DateEnded_5Day!$A133)))))))</f>
        <v/>
      </c>
      <c r="AD133" s="54" t="str">
        <f>IF($A133&lt;='All Results'!$B$4,"",IF(SUM('MissFill 1'!AC$2:AC133)=0,"",(IF('MissFill 1'!AC133/SUM('MissFill 1'!AC$2:AC133)&gt;0.01,"",IF('MissFill 1'!AC132/SUM('MissFill 1'!AC$2:AC133)&gt;0.01,"",IF('MissFill 1'!AC131/SUM('MissFill 1'!AC$2:AC133)&gt;0.01,"",IF('MissFill 1'!AC130/SUM('MissFill 1'!AC$2:AC133)&gt;0.01,"",DateEnded_5Day!$A133)))))))</f>
        <v/>
      </c>
      <c r="AE133" s="54" t="str">
        <f>IF($A133&lt;='All Results'!$B$4,"",IF(SUM('MissFill 1'!AD$2:AD133)=0,"",(IF('MissFill 1'!AD133/SUM('MissFill 1'!AD$2:AD133)&gt;0.01,"",IF('MissFill 1'!AD132/SUM('MissFill 1'!AD$2:AD133)&gt;0.01,"",IF('MissFill 1'!AD131/SUM('MissFill 1'!AD$2:AD133)&gt;0.01,"",IF('MissFill 1'!AD130/SUM('MissFill 1'!AD$2:AD133)&gt;0.01,"",DateEnded_5Day!$A133)))))))</f>
        <v/>
      </c>
      <c r="AF133" s="54" t="str">
        <f>IF($A133&lt;='All Results'!$B$4,"",IF(SUM('MissFill 1'!AE$2:AE133)=0,"",(IF('MissFill 1'!AE133/SUM('MissFill 1'!AE$2:AE133)&gt;0.01,"",IF('MissFill 1'!AE132/SUM('MissFill 1'!AE$2:AE133)&gt;0.01,"",IF('MissFill 1'!AE131/SUM('MissFill 1'!AE$2:AE133)&gt;0.01,"",IF('MissFill 1'!AE130/SUM('MissFill 1'!AE$2:AE133)&gt;0.01,"",DateEnded_5Day!$A133)))))))</f>
        <v/>
      </c>
      <c r="AG133" s="54" t="str">
        <f>IF($A133&lt;='All Results'!$B$4,"",IF(SUM('MissFill 1'!AF$2:AF133)=0,"",(IF('MissFill 1'!AF133/SUM('MissFill 1'!AF$2:AF133)&gt;0.01,"",IF('MissFill 1'!AF132/SUM('MissFill 1'!AF$2:AF133)&gt;0.01,"",IF('MissFill 1'!AF131/SUM('MissFill 1'!AF$2:AF133)&gt;0.01,"",IF('MissFill 1'!AF130/SUM('MissFill 1'!AF$2:AF133)&gt;0.01,"",DateEnded_5Day!$A133)))))))</f>
        <v/>
      </c>
      <c r="AH133" s="54" t="str">
        <f>IF($A133&lt;='All Results'!$B$4,"",IF(SUM('MissFill 1'!AG$2:AG133)=0,"",(IF('MissFill 1'!AG133/SUM('MissFill 1'!AG$2:AG133)&gt;0.01,"",IF('MissFill 1'!AG132/SUM('MissFill 1'!AG$2:AG133)&gt;0.01,"",IF('MissFill 1'!AG131/SUM('MissFill 1'!AG$2:AG133)&gt;0.01,"",IF('MissFill 1'!AG130/SUM('MissFill 1'!AG$2:AG133)&gt;0.01,"",DateEnded_5Day!$A133)))))))</f>
        <v/>
      </c>
      <c r="AI133" s="54" t="str">
        <f>IF($A133&lt;='All Results'!$B$4,"",IF(SUM('MissFill 1'!AH$2:AH133)=0,"",(IF('MissFill 1'!AH133/SUM('MissFill 1'!AH$2:AH133)&gt;0.01,"",IF('MissFill 1'!AH132/SUM('MissFill 1'!AH$2:AH133)&gt;0.01,"",IF('MissFill 1'!AH131/SUM('MissFill 1'!AH$2:AH133)&gt;0.01,"",IF('MissFill 1'!AH130/SUM('MissFill 1'!AH$2:AH133)&gt;0.01,"",DateEnded_5Day!$A133)))))))</f>
        <v/>
      </c>
      <c r="AJ133" s="54" t="str">
        <f>IF($A133&lt;='All Results'!$B$4,"",IF(SUM('MissFill 1'!AI$2:AI133)=0,"",(IF('MissFill 1'!AI133/SUM('MissFill 1'!AI$2:AI133)&gt;0.01,"",IF('MissFill 1'!AI132/SUM('MissFill 1'!AI$2:AI133)&gt;0.01,"",IF('MissFill 1'!AI131/SUM('MissFill 1'!AI$2:AI133)&gt;0.01,"",IF('MissFill 1'!AI130/SUM('MissFill 1'!AI$2:AI133)&gt;0.01,"",DateEnded_5Day!$A133)))))))</f>
        <v/>
      </c>
      <c r="AK133" s="54" t="str">
        <f>IF($A133&lt;='All Results'!$B$4,"",IF(SUM('MissFill 1'!AJ$2:AJ133)=0,"",(IF('MissFill 1'!AJ133/SUM('MissFill 1'!AJ$2:AJ133)&gt;0.01,"",IF('MissFill 1'!AJ132/SUM('MissFill 1'!AJ$2:AJ133)&gt;0.01,"",IF('MissFill 1'!AJ131/SUM('MissFill 1'!AJ$2:AJ133)&gt;0.01,"",IF('MissFill 1'!AJ130/SUM('MissFill 1'!AJ$2:AJ133)&gt;0.01,"",DateEnded_5Day!$A133)))))))</f>
        <v/>
      </c>
      <c r="AL133" s="54" t="str">
        <f>IF($A133&lt;='All Results'!$B$4,"",IF(SUM('MissFill 1'!AK$2:AK133)=0,"",(IF('MissFill 1'!AK133/SUM('MissFill 1'!AK$2:AK133)&gt;0.01,"",IF('MissFill 1'!AK132/SUM('MissFill 1'!AK$2:AK133)&gt;0.01,"",IF('MissFill 1'!AK131/SUM('MissFill 1'!AK$2:AK133)&gt;0.01,"",IF('MissFill 1'!AK130/SUM('MissFill 1'!AK$2:AK133)&gt;0.01,"",DateEnded_5Day!$A133)))))))</f>
        <v/>
      </c>
      <c r="AM133" s="54" t="str">
        <f>IF($A133&lt;='All Results'!$B$4,"",IF(SUM('MissFill 1'!AL$2:AL133)=0,"",(IF('MissFill 1'!AL133/SUM('MissFill 1'!AL$2:AL133)&gt;0.01,"",IF('MissFill 1'!AL132/SUM('MissFill 1'!AL$2:AL133)&gt;0.01,"",IF('MissFill 1'!AL131/SUM('MissFill 1'!AL$2:AL133)&gt;0.01,"",IF('MissFill 1'!AL130/SUM('MissFill 1'!AL$2:AL133)&gt;0.01,"",DateEnded_5Day!$A133)))))))</f>
        <v/>
      </c>
      <c r="AN133" s="54" t="str">
        <f>IF($A133&lt;='All Results'!$B$4,"",IF(SUM('MissFill 1'!AM$2:AM133)=0,"",(IF('MissFill 1'!AM133/SUM('MissFill 1'!AM$2:AM133)&gt;0.01,"",IF('MissFill 1'!AM132/SUM('MissFill 1'!AM$2:AM133)&gt;0.01,"",IF('MissFill 1'!AM131/SUM('MissFill 1'!AM$2:AM133)&gt;0.01,"",IF('MissFill 1'!AM130/SUM('MissFill 1'!AM$2:AM133)&gt;0.01,"",DateEnded_5Day!$A133)))))))</f>
        <v/>
      </c>
      <c r="AO133" s="54" t="str">
        <f>IF($A133&lt;='All Results'!$B$4,"",IF(SUM('MissFill 1'!AN$2:AN133)=0,"",(IF('MissFill 1'!AN133/SUM('MissFill 1'!AN$2:AN133)&gt;0.01,"",IF('MissFill 1'!AN132/SUM('MissFill 1'!AN$2:AN133)&gt;0.01,"",IF('MissFill 1'!AN131/SUM('MissFill 1'!AN$2:AN133)&gt;0.01,"",IF('MissFill 1'!AN130/SUM('MissFill 1'!AN$2:AN133)&gt;0.01,"",DateEnded_5Day!$A133)))))))</f>
        <v/>
      </c>
      <c r="AP133" s="54" t="str">
        <f>IF($A133&lt;='All Results'!$B$4,"",IF(SUM('MissFill 1'!AO$2:AO133)=0,"",(IF('MissFill 1'!AO133/SUM('MissFill 1'!AO$2:AO133)&gt;0.01,"",IF('MissFill 1'!AO132/SUM('MissFill 1'!AO$2:AO133)&gt;0.01,"",IF('MissFill 1'!AO131/SUM('MissFill 1'!AO$2:AO133)&gt;0.01,"",IF('MissFill 1'!AO130/SUM('MissFill 1'!AO$2:AO133)&gt;0.01,"",DateEnded_5Day!$A133)))))))</f>
        <v/>
      </c>
      <c r="AQ133" s="54" t="str">
        <f>IF($A133&lt;='All Results'!$B$4,"",IF(SUM('MissFill 1'!AP$2:AP133)=0,"",(IF('MissFill 1'!AP133/SUM('MissFill 1'!AP$2:AP133)&gt;0.01,"",IF('MissFill 1'!AP132/SUM('MissFill 1'!AP$2:AP133)&gt;0.01,"",IF('MissFill 1'!AP131/SUM('MissFill 1'!AP$2:AP133)&gt;0.01,"",IF('MissFill 1'!AP130/SUM('MissFill 1'!AP$2:AP133)&gt;0.01,"",DateEnded_5Day!$A133)))))))</f>
        <v/>
      </c>
      <c r="AR133" s="54" t="str">
        <f>IF($A133&lt;='All Results'!$B$4,"",IF(SUM('MissFill 1'!AQ$2:AQ133)=0,"",(IF('MissFill 1'!AQ133/SUM('MissFill 1'!AQ$2:AQ133)&gt;0.01,"",IF('MissFill 1'!AQ132/SUM('MissFill 1'!AQ$2:AQ133)&gt;0.01,"",IF('MissFill 1'!AQ131/SUM('MissFill 1'!AQ$2:AQ133)&gt;0.01,"",IF('MissFill 1'!AQ130/SUM('MissFill 1'!AQ$2:AQ133)&gt;0.01,"",DateEnded_5Day!$A133)))))))</f>
        <v/>
      </c>
      <c r="AS133" s="54" t="str">
        <f>IF($A133&lt;='All Results'!$B$4,"",IF(SUM('MissFill 1'!AR$2:AR133)=0,"",(IF('MissFill 1'!AR133/SUM('MissFill 1'!AR$2:AR133)&gt;0.01,"",IF('MissFill 1'!AR132/SUM('MissFill 1'!AR$2:AR133)&gt;0.01,"",IF('MissFill 1'!AR131/SUM('MissFill 1'!AR$2:AR133)&gt;0.01,"",IF('MissFill 1'!AR130/SUM('MissFill 1'!AR$2:AR133)&gt;0.01,"",DateEnded_5Day!$A133)))))))</f>
        <v/>
      </c>
      <c r="AT133" s="54" t="str">
        <f>IF($A133&lt;='All Results'!$B$4,"",IF(SUM('MissFill 1'!AS$2:AS133)=0,"",(IF('MissFill 1'!AS133/SUM('MissFill 1'!AS$2:AS133)&gt;0.01,"",IF('MissFill 1'!AS132/SUM('MissFill 1'!AS$2:AS133)&gt;0.01,"",IF('MissFill 1'!AS131/SUM('MissFill 1'!AS$2:AS133)&gt;0.01,"",IF('MissFill 1'!AS130/SUM('MissFill 1'!AS$2:AS133)&gt;0.01,"",DateEnded_5Day!$A133)))))))</f>
        <v/>
      </c>
      <c r="AU133" s="54" t="str">
        <f>IF($A133&lt;='All Results'!$B$4,"",IF(SUM('MissFill 1'!AT$2:AT133)=0,"",(IF('MissFill 1'!AT133/SUM('MissFill 1'!AT$2:AT133)&gt;0.01,"",IF('MissFill 1'!AT132/SUM('MissFill 1'!AT$2:AT133)&gt;0.01,"",IF('MissFill 1'!AT131/SUM('MissFill 1'!AT$2:AT133)&gt;0.01,"",IF('MissFill 1'!AT130/SUM('MissFill 1'!AT$2:AT133)&gt;0.01,"",DateEnded_5Day!$A133)))))))</f>
        <v/>
      </c>
      <c r="AV133" s="54" t="str">
        <f>IF($A133&lt;='All Results'!$B$4,"",IF(SUM('MissFill 1'!AU$2:AU133)=0,"",(IF('MissFill 1'!AU133/SUM('MissFill 1'!AU$2:AU133)&gt;0.01,"",IF('MissFill 1'!AU132/SUM('MissFill 1'!AU$2:AU133)&gt;0.01,"",IF('MissFill 1'!AU131/SUM('MissFill 1'!AU$2:AU133)&gt;0.01,"",IF('MissFill 1'!AU130/SUM('MissFill 1'!AU$2:AU133)&gt;0.01,"",DateEnded_5Day!$A133)))))))</f>
        <v/>
      </c>
      <c r="AW133" s="54" t="str">
        <f>IF($A133&lt;='All Results'!$B$4,"",IF(SUM('MissFill 1'!AV$2:AV133)=0,"",(IF('MissFill 1'!AV133/SUM('MissFill 1'!AV$2:AV133)&gt;0.01,"",IF('MissFill 1'!AV132/SUM('MissFill 1'!AV$2:AV133)&gt;0.01,"",IF('MissFill 1'!AV131/SUM('MissFill 1'!AV$2:AV133)&gt;0.01,"",IF('MissFill 1'!AV130/SUM('MissFill 1'!AV$2:AV133)&gt;0.01,"",DateEnded_5Day!$A133)))))))</f>
        <v/>
      </c>
      <c r="AX133" s="54" t="str">
        <f>IF($A133&lt;='All Results'!$B$4,"",IF(SUM('MissFill 1'!AW$2:AW133)=0,"",(IF('MissFill 1'!AW133/SUM('MissFill 1'!AW$2:AW133)&gt;0.01,"",IF('MissFill 1'!AW132/SUM('MissFill 1'!AW$2:AW133)&gt;0.01,"",IF('MissFill 1'!AW131/SUM('MissFill 1'!AW$2:AW133)&gt;0.01,"",IF('MissFill 1'!AW130/SUM('MissFill 1'!AW$2:AW133)&gt;0.01,"",DateEnded_5Day!$A133)))))))</f>
        <v/>
      </c>
    </row>
    <row r="134" spans="1:50" x14ac:dyDescent="0.25">
      <c r="A134" s="41">
        <v>44479</v>
      </c>
      <c r="B134" s="52">
        <v>283</v>
      </c>
      <c r="C134" s="54" t="str">
        <f>IF($A134&lt;='All Results'!$B$4,"",IF(SUM('MissFill 1'!B$2:B134)=0,"",(IF('MissFill 1'!B134/SUM('MissFill 1'!B$2:B134)&gt;0.01,"",IF('MissFill 1'!B133/SUM('MissFill 1'!B$2:B134)&gt;0.01,"",IF('MissFill 1'!B132/SUM('MissFill 1'!B$2:B134)&gt;0.01,"",IF('MissFill 1'!B131/SUM('MissFill 1'!B$2:B134)&gt;0.01,"",DateEnded_5Day!$A134)))))))</f>
        <v/>
      </c>
      <c r="D134" s="54" t="str">
        <f>IF($A134&lt;='All Results'!$B$4,"",IF(SUM('MissFill 1'!C$2:C134)=0,"",(IF('MissFill 1'!C134/SUM('MissFill 1'!C$2:C134)&gt;0.01,"",IF('MissFill 1'!C133/SUM('MissFill 1'!C$2:C134)&gt;0.01,"",IF('MissFill 1'!C132/SUM('MissFill 1'!C$2:C134)&gt;0.01,"",IF('MissFill 1'!C131/SUM('MissFill 1'!C$2:C134)&gt;0.01,"",DateEnded_5Day!$A134)))))))</f>
        <v/>
      </c>
      <c r="E134" s="54" t="str">
        <f>IF($A134&lt;='All Results'!$B$4,"",IF(SUM('MissFill 1'!D$2:D134)=0,"",(IF('MissFill 1'!D134/SUM('MissFill 1'!D$2:D134)&gt;0.01,"",IF('MissFill 1'!D133/SUM('MissFill 1'!D$2:D134)&gt;0.01,"",IF('MissFill 1'!D132/SUM('MissFill 1'!D$2:D134)&gt;0.01,"",IF('MissFill 1'!D131/SUM('MissFill 1'!D$2:D134)&gt;0.01,"",DateEnded_5Day!$A134)))))))</f>
        <v/>
      </c>
      <c r="F134" s="54" t="str">
        <f>IF($A134&lt;='All Results'!$B$4,"",IF(SUM('MissFill 1'!E$2:E134)=0,"",(IF('MissFill 1'!E134/SUM('MissFill 1'!E$2:E134)&gt;0.01,"",IF('MissFill 1'!E133/SUM('MissFill 1'!E$2:E134)&gt;0.01,"",IF('MissFill 1'!E132/SUM('MissFill 1'!E$2:E134)&gt;0.01,"",IF('MissFill 1'!E131/SUM('MissFill 1'!E$2:E134)&gt;0.01,"",DateEnded_5Day!$A134)))))))</f>
        <v/>
      </c>
      <c r="G134" s="54" t="str">
        <f>IF($A134&lt;='All Results'!$B$4,"",IF(SUM('MissFill 1'!F$2:F134)=0,"",(IF('MissFill 1'!F134/SUM('MissFill 1'!F$2:F134)&gt;0.01,"",IF('MissFill 1'!F133/SUM('MissFill 1'!F$2:F134)&gt;0.01,"",IF('MissFill 1'!F132/SUM('MissFill 1'!F$2:F134)&gt;0.01,"",IF('MissFill 1'!F131/SUM('MissFill 1'!F$2:F134)&gt;0.01,"",DateEnded_5Day!$A134)))))))</f>
        <v/>
      </c>
      <c r="H134" s="54" t="str">
        <f>IF($A134&lt;='All Results'!$B$4,"",IF(SUM('MissFill 1'!G$2:G134)=0,"",(IF('MissFill 1'!G134/SUM('MissFill 1'!G$2:G134)&gt;0.01,"",IF('MissFill 1'!G133/SUM('MissFill 1'!G$2:G134)&gt;0.01,"",IF('MissFill 1'!G132/SUM('MissFill 1'!G$2:G134)&gt;0.01,"",IF('MissFill 1'!G131/SUM('MissFill 1'!G$2:G134)&gt;0.01,"",DateEnded_5Day!$A134)))))))</f>
        <v/>
      </c>
      <c r="I134" s="54" t="str">
        <f>IF($A134&lt;='All Results'!$B$4,"",IF(SUM('MissFill 1'!H$2:H134)=0,"",(IF('MissFill 1'!H134/SUM('MissFill 1'!H$2:H134)&gt;0.01,"",IF('MissFill 1'!H133/SUM('MissFill 1'!H$2:H134)&gt;0.01,"",IF('MissFill 1'!H132/SUM('MissFill 1'!H$2:H134)&gt;0.01,"",IF('MissFill 1'!H131/SUM('MissFill 1'!H$2:H134)&gt;0.01,"",DateEnded_5Day!$A134)))))))</f>
        <v/>
      </c>
      <c r="J134" s="54" t="str">
        <f>IF($A134&lt;='All Results'!$B$4,"",IF(SUM('MissFill 1'!I$2:I134)=0,"",(IF('MissFill 1'!I134/SUM('MissFill 1'!I$2:I134)&gt;0.01,"",IF('MissFill 1'!I133/SUM('MissFill 1'!I$2:I134)&gt;0.01,"",IF('MissFill 1'!I132/SUM('MissFill 1'!I$2:I134)&gt;0.01,"",IF('MissFill 1'!I131/SUM('MissFill 1'!I$2:I134)&gt;0.01,"",DateEnded_5Day!$A134)))))))</f>
        <v/>
      </c>
      <c r="K134" s="54" t="str">
        <f>IF($A134&lt;='All Results'!$B$4,"",IF(SUM('MissFill 1'!J$2:J134)=0,"",(IF('MissFill 1'!J134/SUM('MissFill 1'!J$2:J134)&gt;0.01,"",IF('MissFill 1'!J133/SUM('MissFill 1'!J$2:J134)&gt;0.01,"",IF('MissFill 1'!J132/SUM('MissFill 1'!J$2:J134)&gt;0.01,"",IF('MissFill 1'!J131/SUM('MissFill 1'!J$2:J134)&gt;0.01,"",DateEnded_5Day!$A134)))))))</f>
        <v/>
      </c>
      <c r="L134" s="54" t="str">
        <f>IF($A134&lt;='All Results'!$B$4,"",IF(SUM('MissFill 1'!K$2:K134)=0,"",(IF('MissFill 1'!K134/SUM('MissFill 1'!K$2:K134)&gt;0.01,"",IF('MissFill 1'!K133/SUM('MissFill 1'!K$2:K134)&gt;0.01,"",IF('MissFill 1'!K132/SUM('MissFill 1'!K$2:K134)&gt;0.01,"",IF('MissFill 1'!K131/SUM('MissFill 1'!K$2:K134)&gt;0.01,"",DateEnded_5Day!$A134)))))))</f>
        <v/>
      </c>
      <c r="M134" s="54" t="str">
        <f>IF($A134&lt;='All Results'!$B$4,"",IF(SUM('MissFill 1'!L$2:L134)=0,"",(IF('MissFill 1'!L134/SUM('MissFill 1'!L$2:L134)&gt;0.01,"",IF('MissFill 1'!L133/SUM('MissFill 1'!L$2:L134)&gt;0.01,"",IF('MissFill 1'!L132/SUM('MissFill 1'!L$2:L134)&gt;0.01,"",IF('MissFill 1'!L131/SUM('MissFill 1'!L$2:L134)&gt;0.01,"",DateEnded_5Day!$A134)))))))</f>
        <v/>
      </c>
      <c r="N134" s="54" t="str">
        <f>IF($A134&lt;='All Results'!$B$4,"",IF(SUM('MissFill 1'!M$2:M134)=0,"",(IF('MissFill 1'!M134/SUM('MissFill 1'!M$2:M134)&gt;0.01,"",IF('MissFill 1'!M133/SUM('MissFill 1'!M$2:M134)&gt;0.01,"",IF('MissFill 1'!M132/SUM('MissFill 1'!M$2:M134)&gt;0.01,"",IF('MissFill 1'!M131/SUM('MissFill 1'!M$2:M134)&gt;0.01,"",DateEnded_5Day!$A134)))))))</f>
        <v/>
      </c>
      <c r="O134" s="54" t="str">
        <f>IF($A134&lt;='All Results'!$B$4,"",IF(SUM('MissFill 1'!N$2:N134)=0,"",(IF('MissFill 1'!N134/SUM('MissFill 1'!N$2:N134)&gt;0.01,"",IF('MissFill 1'!N133/SUM('MissFill 1'!N$2:N134)&gt;0.01,"",IF('MissFill 1'!N132/SUM('MissFill 1'!N$2:N134)&gt;0.01,"",IF('MissFill 1'!N131/SUM('MissFill 1'!N$2:N134)&gt;0.01,"",DateEnded_5Day!$A134)))))))</f>
        <v/>
      </c>
      <c r="P134" s="54" t="str">
        <f>IF($A134&lt;='All Results'!$B$4,"",IF(SUM('MissFill 1'!O$2:O134)=0,"",(IF('MissFill 1'!O134/SUM('MissFill 1'!O$2:O134)&gt;0.01,"",IF('MissFill 1'!O133/SUM('MissFill 1'!O$2:O134)&gt;0.01,"",IF('MissFill 1'!O132/SUM('MissFill 1'!O$2:O134)&gt;0.01,"",IF('MissFill 1'!O131/SUM('MissFill 1'!O$2:O134)&gt;0.01,"",DateEnded_5Day!$A134)))))))</f>
        <v/>
      </c>
      <c r="Q134" s="54" t="str">
        <f>IF($A134&lt;='All Results'!$B$4,"",IF(SUM('MissFill 1'!P$2:P134)=0,"",(IF('MissFill 1'!P134/SUM('MissFill 1'!P$2:P134)&gt;0.01,"",IF('MissFill 1'!P133/SUM('MissFill 1'!P$2:P134)&gt;0.01,"",IF('MissFill 1'!P132/SUM('MissFill 1'!P$2:P134)&gt;0.01,"",IF('MissFill 1'!P131/SUM('MissFill 1'!P$2:P134)&gt;0.01,"",DateEnded_5Day!$A134)))))))</f>
        <v/>
      </c>
      <c r="R134" s="54" t="str">
        <f>IF($A134&lt;='All Results'!$B$4,"",IF(SUM('MissFill 1'!Q$2:Q134)=0,"",(IF('MissFill 1'!Q134/SUM('MissFill 1'!Q$2:Q134)&gt;0.01,"",IF('MissFill 1'!Q133/SUM('MissFill 1'!Q$2:Q134)&gt;0.01,"",IF('MissFill 1'!Q132/SUM('MissFill 1'!Q$2:Q134)&gt;0.01,"",IF('MissFill 1'!Q131/SUM('MissFill 1'!Q$2:Q134)&gt;0.01,"",DateEnded_5Day!$A134)))))))</f>
        <v/>
      </c>
      <c r="S134" s="54" t="str">
        <f>IF($A134&lt;='All Results'!$B$4,"",IF(SUM('MissFill 1'!R$2:R134)=0,"",(IF('MissFill 1'!R134/SUM('MissFill 1'!R$2:R134)&gt;0.01,"",IF('MissFill 1'!R133/SUM('MissFill 1'!R$2:R134)&gt;0.01,"",IF('MissFill 1'!R132/SUM('MissFill 1'!R$2:R134)&gt;0.01,"",IF('MissFill 1'!R131/SUM('MissFill 1'!R$2:R134)&gt;0.01,"",DateEnded_5Day!$A134)))))))</f>
        <v/>
      </c>
      <c r="T134" s="54" t="str">
        <f>IF($A134&lt;='All Results'!$B$4,"",IF(SUM('MissFill 1'!S$2:S134)=0,"",(IF('MissFill 1'!S134/SUM('MissFill 1'!S$2:S134)&gt;0.01,"",IF('MissFill 1'!S133/SUM('MissFill 1'!S$2:S134)&gt;0.01,"",IF('MissFill 1'!S132/SUM('MissFill 1'!S$2:S134)&gt;0.01,"",IF('MissFill 1'!S131/SUM('MissFill 1'!S$2:S134)&gt;0.01,"",DateEnded_5Day!$A134)))))))</f>
        <v/>
      </c>
      <c r="U134" s="54" t="str">
        <f>IF($A134&lt;='All Results'!$B$4,"",IF(SUM('MissFill 1'!T$2:T134)=0,"",(IF('MissFill 1'!T134/SUM('MissFill 1'!T$2:T134)&gt;0.01,"",IF('MissFill 1'!T133/SUM('MissFill 1'!T$2:T134)&gt;0.01,"",IF('MissFill 1'!T132/SUM('MissFill 1'!T$2:T134)&gt;0.01,"",IF('MissFill 1'!T131/SUM('MissFill 1'!T$2:T134)&gt;0.01,"",DateEnded_5Day!$A134)))))))</f>
        <v/>
      </c>
      <c r="V134" s="54" t="str">
        <f>IF($A134&lt;='All Results'!$B$4,"",IF(SUM('MissFill 1'!U$2:U134)=0,"",(IF('MissFill 1'!U134/SUM('MissFill 1'!U$2:U134)&gt;0.01,"",IF('MissFill 1'!U133/SUM('MissFill 1'!U$2:U134)&gt;0.01,"",IF('MissFill 1'!U132/SUM('MissFill 1'!U$2:U134)&gt;0.01,"",IF('MissFill 1'!U131/SUM('MissFill 1'!U$2:U134)&gt;0.01,"",DateEnded_5Day!$A134)))))))</f>
        <v/>
      </c>
      <c r="W134" s="54" t="str">
        <f>IF($A134&lt;='All Results'!$B$4,"",IF(SUM('MissFill 1'!V$2:V134)=0,"",(IF('MissFill 1'!V134/SUM('MissFill 1'!V$2:V134)&gt;0.01,"",IF('MissFill 1'!V133/SUM('MissFill 1'!V$2:V134)&gt;0.01,"",IF('MissFill 1'!V132/SUM('MissFill 1'!V$2:V134)&gt;0.01,"",IF('MissFill 1'!V131/SUM('MissFill 1'!V$2:V134)&gt;0.01,"",DateEnded_5Day!$A134)))))))</f>
        <v/>
      </c>
      <c r="X134" s="54" t="str">
        <f>IF($A134&lt;='All Results'!$B$4,"",IF(SUM('MissFill 1'!W$2:W134)=0,"",(IF('MissFill 1'!W134/SUM('MissFill 1'!W$2:W134)&gt;0.01,"",IF('MissFill 1'!W133/SUM('MissFill 1'!W$2:W134)&gt;0.01,"",IF('MissFill 1'!W132/SUM('MissFill 1'!W$2:W134)&gt;0.01,"",IF('MissFill 1'!W131/SUM('MissFill 1'!W$2:W134)&gt;0.01,"",DateEnded_5Day!$A134)))))))</f>
        <v/>
      </c>
      <c r="Y134" s="54" t="str">
        <f>IF($A134&lt;='All Results'!$B$4,"",IF(SUM('MissFill 1'!X$2:X134)=0,"",(IF('MissFill 1'!X134/SUM('MissFill 1'!X$2:X134)&gt;0.01,"",IF('MissFill 1'!X133/SUM('MissFill 1'!X$2:X134)&gt;0.01,"",IF('MissFill 1'!X132/SUM('MissFill 1'!X$2:X134)&gt;0.01,"",IF('MissFill 1'!X131/SUM('MissFill 1'!X$2:X134)&gt;0.01,"",DateEnded_5Day!$A134)))))))</f>
        <v/>
      </c>
      <c r="Z134" s="54" t="str">
        <f>IF($A134&lt;='All Results'!$B$4,"",IF(SUM('MissFill 1'!Y$2:Y134)=0,"",(IF('MissFill 1'!Y134/SUM('MissFill 1'!Y$2:Y134)&gt;0.01,"",IF('MissFill 1'!Y133/SUM('MissFill 1'!Y$2:Y134)&gt;0.01,"",IF('MissFill 1'!Y132/SUM('MissFill 1'!Y$2:Y134)&gt;0.01,"",IF('MissFill 1'!Y131/SUM('MissFill 1'!Y$2:Y134)&gt;0.01,"",DateEnded_5Day!$A134)))))))</f>
        <v/>
      </c>
      <c r="AA134" s="54" t="str">
        <f>IF($A134&lt;='All Results'!$B$4,"",IF(SUM('MissFill 1'!Z$2:Z134)=0,"",(IF('MissFill 1'!Z134/SUM('MissFill 1'!Z$2:Z134)&gt;0.01,"",IF('MissFill 1'!Z133/SUM('MissFill 1'!Z$2:Z134)&gt;0.01,"",IF('MissFill 1'!Z132/SUM('MissFill 1'!Z$2:Z134)&gt;0.01,"",IF('MissFill 1'!Z131/SUM('MissFill 1'!Z$2:Z134)&gt;0.01,"",DateEnded_5Day!$A134)))))))</f>
        <v/>
      </c>
      <c r="AB134" s="54" t="str">
        <f>IF($A134&lt;='All Results'!$B$4,"",IF(SUM('MissFill 1'!AA$2:AA134)=0,"",(IF('MissFill 1'!AA134/SUM('MissFill 1'!AA$2:AA134)&gt;0.01,"",IF('MissFill 1'!AA133/SUM('MissFill 1'!AA$2:AA134)&gt;0.01,"",IF('MissFill 1'!AA132/SUM('MissFill 1'!AA$2:AA134)&gt;0.01,"",IF('MissFill 1'!AA131/SUM('MissFill 1'!AA$2:AA134)&gt;0.01,"",DateEnded_5Day!$A134)))))))</f>
        <v/>
      </c>
      <c r="AC134" s="54" t="str">
        <f>IF($A134&lt;='All Results'!$B$4,"",IF(SUM('MissFill 1'!AB$2:AB134)=0,"",(IF('MissFill 1'!AB134/SUM('MissFill 1'!AB$2:AB134)&gt;0.01,"",IF('MissFill 1'!AB133/SUM('MissFill 1'!AB$2:AB134)&gt;0.01,"",IF('MissFill 1'!AB132/SUM('MissFill 1'!AB$2:AB134)&gt;0.01,"",IF('MissFill 1'!AB131/SUM('MissFill 1'!AB$2:AB134)&gt;0.01,"",DateEnded_5Day!$A134)))))))</f>
        <v/>
      </c>
      <c r="AD134" s="54" t="str">
        <f>IF($A134&lt;='All Results'!$B$4,"",IF(SUM('MissFill 1'!AC$2:AC134)=0,"",(IF('MissFill 1'!AC134/SUM('MissFill 1'!AC$2:AC134)&gt;0.01,"",IF('MissFill 1'!AC133/SUM('MissFill 1'!AC$2:AC134)&gt;0.01,"",IF('MissFill 1'!AC132/SUM('MissFill 1'!AC$2:AC134)&gt;0.01,"",IF('MissFill 1'!AC131/SUM('MissFill 1'!AC$2:AC134)&gt;0.01,"",DateEnded_5Day!$A134)))))))</f>
        <v/>
      </c>
      <c r="AE134" s="54" t="str">
        <f>IF($A134&lt;='All Results'!$B$4,"",IF(SUM('MissFill 1'!AD$2:AD134)=0,"",(IF('MissFill 1'!AD134/SUM('MissFill 1'!AD$2:AD134)&gt;0.01,"",IF('MissFill 1'!AD133/SUM('MissFill 1'!AD$2:AD134)&gt;0.01,"",IF('MissFill 1'!AD132/SUM('MissFill 1'!AD$2:AD134)&gt;0.01,"",IF('MissFill 1'!AD131/SUM('MissFill 1'!AD$2:AD134)&gt;0.01,"",DateEnded_5Day!$A134)))))))</f>
        <v/>
      </c>
      <c r="AF134" s="54" t="str">
        <f>IF($A134&lt;='All Results'!$B$4,"",IF(SUM('MissFill 1'!AE$2:AE134)=0,"",(IF('MissFill 1'!AE134/SUM('MissFill 1'!AE$2:AE134)&gt;0.01,"",IF('MissFill 1'!AE133/SUM('MissFill 1'!AE$2:AE134)&gt;0.01,"",IF('MissFill 1'!AE132/SUM('MissFill 1'!AE$2:AE134)&gt;0.01,"",IF('MissFill 1'!AE131/SUM('MissFill 1'!AE$2:AE134)&gt;0.01,"",DateEnded_5Day!$A134)))))))</f>
        <v/>
      </c>
      <c r="AG134" s="54" t="str">
        <f>IF($A134&lt;='All Results'!$B$4,"",IF(SUM('MissFill 1'!AF$2:AF134)=0,"",(IF('MissFill 1'!AF134/SUM('MissFill 1'!AF$2:AF134)&gt;0.01,"",IF('MissFill 1'!AF133/SUM('MissFill 1'!AF$2:AF134)&gt;0.01,"",IF('MissFill 1'!AF132/SUM('MissFill 1'!AF$2:AF134)&gt;0.01,"",IF('MissFill 1'!AF131/SUM('MissFill 1'!AF$2:AF134)&gt;0.01,"",DateEnded_5Day!$A134)))))))</f>
        <v/>
      </c>
      <c r="AH134" s="54" t="str">
        <f>IF($A134&lt;='All Results'!$B$4,"",IF(SUM('MissFill 1'!AG$2:AG134)=0,"",(IF('MissFill 1'!AG134/SUM('MissFill 1'!AG$2:AG134)&gt;0.01,"",IF('MissFill 1'!AG133/SUM('MissFill 1'!AG$2:AG134)&gt;0.01,"",IF('MissFill 1'!AG132/SUM('MissFill 1'!AG$2:AG134)&gt;0.01,"",IF('MissFill 1'!AG131/SUM('MissFill 1'!AG$2:AG134)&gt;0.01,"",DateEnded_5Day!$A134)))))))</f>
        <v/>
      </c>
      <c r="AI134" s="54" t="str">
        <f>IF($A134&lt;='All Results'!$B$4,"",IF(SUM('MissFill 1'!AH$2:AH134)=0,"",(IF('MissFill 1'!AH134/SUM('MissFill 1'!AH$2:AH134)&gt;0.01,"",IF('MissFill 1'!AH133/SUM('MissFill 1'!AH$2:AH134)&gt;0.01,"",IF('MissFill 1'!AH132/SUM('MissFill 1'!AH$2:AH134)&gt;0.01,"",IF('MissFill 1'!AH131/SUM('MissFill 1'!AH$2:AH134)&gt;0.01,"",DateEnded_5Day!$A134)))))))</f>
        <v/>
      </c>
      <c r="AJ134" s="54" t="str">
        <f>IF($A134&lt;='All Results'!$B$4,"",IF(SUM('MissFill 1'!AI$2:AI134)=0,"",(IF('MissFill 1'!AI134/SUM('MissFill 1'!AI$2:AI134)&gt;0.01,"",IF('MissFill 1'!AI133/SUM('MissFill 1'!AI$2:AI134)&gt;0.01,"",IF('MissFill 1'!AI132/SUM('MissFill 1'!AI$2:AI134)&gt;0.01,"",IF('MissFill 1'!AI131/SUM('MissFill 1'!AI$2:AI134)&gt;0.01,"",DateEnded_5Day!$A134)))))))</f>
        <v/>
      </c>
      <c r="AK134" s="54" t="str">
        <f>IF($A134&lt;='All Results'!$B$4,"",IF(SUM('MissFill 1'!AJ$2:AJ134)=0,"",(IF('MissFill 1'!AJ134/SUM('MissFill 1'!AJ$2:AJ134)&gt;0.01,"",IF('MissFill 1'!AJ133/SUM('MissFill 1'!AJ$2:AJ134)&gt;0.01,"",IF('MissFill 1'!AJ132/SUM('MissFill 1'!AJ$2:AJ134)&gt;0.01,"",IF('MissFill 1'!AJ131/SUM('MissFill 1'!AJ$2:AJ134)&gt;0.01,"",DateEnded_5Day!$A134)))))))</f>
        <v/>
      </c>
      <c r="AL134" s="54" t="str">
        <f>IF($A134&lt;='All Results'!$B$4,"",IF(SUM('MissFill 1'!AK$2:AK134)=0,"",(IF('MissFill 1'!AK134/SUM('MissFill 1'!AK$2:AK134)&gt;0.01,"",IF('MissFill 1'!AK133/SUM('MissFill 1'!AK$2:AK134)&gt;0.01,"",IF('MissFill 1'!AK132/SUM('MissFill 1'!AK$2:AK134)&gt;0.01,"",IF('MissFill 1'!AK131/SUM('MissFill 1'!AK$2:AK134)&gt;0.01,"",DateEnded_5Day!$A134)))))))</f>
        <v/>
      </c>
      <c r="AM134" s="54" t="str">
        <f>IF($A134&lt;='All Results'!$B$4,"",IF(SUM('MissFill 1'!AL$2:AL134)=0,"",(IF('MissFill 1'!AL134/SUM('MissFill 1'!AL$2:AL134)&gt;0.01,"",IF('MissFill 1'!AL133/SUM('MissFill 1'!AL$2:AL134)&gt;0.01,"",IF('MissFill 1'!AL132/SUM('MissFill 1'!AL$2:AL134)&gt;0.01,"",IF('MissFill 1'!AL131/SUM('MissFill 1'!AL$2:AL134)&gt;0.01,"",DateEnded_5Day!$A134)))))))</f>
        <v/>
      </c>
      <c r="AN134" s="54" t="str">
        <f>IF($A134&lt;='All Results'!$B$4,"",IF(SUM('MissFill 1'!AM$2:AM134)=0,"",(IF('MissFill 1'!AM134/SUM('MissFill 1'!AM$2:AM134)&gt;0.01,"",IF('MissFill 1'!AM133/SUM('MissFill 1'!AM$2:AM134)&gt;0.01,"",IF('MissFill 1'!AM132/SUM('MissFill 1'!AM$2:AM134)&gt;0.01,"",IF('MissFill 1'!AM131/SUM('MissFill 1'!AM$2:AM134)&gt;0.01,"",DateEnded_5Day!$A134)))))))</f>
        <v/>
      </c>
      <c r="AO134" s="54" t="str">
        <f>IF($A134&lt;='All Results'!$B$4,"",IF(SUM('MissFill 1'!AN$2:AN134)=0,"",(IF('MissFill 1'!AN134/SUM('MissFill 1'!AN$2:AN134)&gt;0.01,"",IF('MissFill 1'!AN133/SUM('MissFill 1'!AN$2:AN134)&gt;0.01,"",IF('MissFill 1'!AN132/SUM('MissFill 1'!AN$2:AN134)&gt;0.01,"",IF('MissFill 1'!AN131/SUM('MissFill 1'!AN$2:AN134)&gt;0.01,"",DateEnded_5Day!$A134)))))))</f>
        <v/>
      </c>
      <c r="AP134" s="54" t="str">
        <f>IF($A134&lt;='All Results'!$B$4,"",IF(SUM('MissFill 1'!AO$2:AO134)=0,"",(IF('MissFill 1'!AO134/SUM('MissFill 1'!AO$2:AO134)&gt;0.01,"",IF('MissFill 1'!AO133/SUM('MissFill 1'!AO$2:AO134)&gt;0.01,"",IF('MissFill 1'!AO132/SUM('MissFill 1'!AO$2:AO134)&gt;0.01,"",IF('MissFill 1'!AO131/SUM('MissFill 1'!AO$2:AO134)&gt;0.01,"",DateEnded_5Day!$A134)))))))</f>
        <v/>
      </c>
      <c r="AQ134" s="54" t="str">
        <f>IF($A134&lt;='All Results'!$B$4,"",IF(SUM('MissFill 1'!AP$2:AP134)=0,"",(IF('MissFill 1'!AP134/SUM('MissFill 1'!AP$2:AP134)&gt;0.01,"",IF('MissFill 1'!AP133/SUM('MissFill 1'!AP$2:AP134)&gt;0.01,"",IF('MissFill 1'!AP132/SUM('MissFill 1'!AP$2:AP134)&gt;0.01,"",IF('MissFill 1'!AP131/SUM('MissFill 1'!AP$2:AP134)&gt;0.01,"",DateEnded_5Day!$A134)))))))</f>
        <v/>
      </c>
      <c r="AR134" s="54" t="str">
        <f>IF($A134&lt;='All Results'!$B$4,"",IF(SUM('MissFill 1'!AQ$2:AQ134)=0,"",(IF('MissFill 1'!AQ134/SUM('MissFill 1'!AQ$2:AQ134)&gt;0.01,"",IF('MissFill 1'!AQ133/SUM('MissFill 1'!AQ$2:AQ134)&gt;0.01,"",IF('MissFill 1'!AQ132/SUM('MissFill 1'!AQ$2:AQ134)&gt;0.01,"",IF('MissFill 1'!AQ131/SUM('MissFill 1'!AQ$2:AQ134)&gt;0.01,"",DateEnded_5Day!$A134)))))))</f>
        <v/>
      </c>
      <c r="AS134" s="54" t="str">
        <f>IF($A134&lt;='All Results'!$B$4,"",IF(SUM('MissFill 1'!AR$2:AR134)=0,"",(IF('MissFill 1'!AR134/SUM('MissFill 1'!AR$2:AR134)&gt;0.01,"",IF('MissFill 1'!AR133/SUM('MissFill 1'!AR$2:AR134)&gt;0.01,"",IF('MissFill 1'!AR132/SUM('MissFill 1'!AR$2:AR134)&gt;0.01,"",IF('MissFill 1'!AR131/SUM('MissFill 1'!AR$2:AR134)&gt;0.01,"",DateEnded_5Day!$A134)))))))</f>
        <v/>
      </c>
      <c r="AT134" s="54" t="str">
        <f>IF($A134&lt;='All Results'!$B$4,"",IF(SUM('MissFill 1'!AS$2:AS134)=0,"",(IF('MissFill 1'!AS134/SUM('MissFill 1'!AS$2:AS134)&gt;0.01,"",IF('MissFill 1'!AS133/SUM('MissFill 1'!AS$2:AS134)&gt;0.01,"",IF('MissFill 1'!AS132/SUM('MissFill 1'!AS$2:AS134)&gt;0.01,"",IF('MissFill 1'!AS131/SUM('MissFill 1'!AS$2:AS134)&gt;0.01,"",DateEnded_5Day!$A134)))))))</f>
        <v/>
      </c>
      <c r="AU134" s="54" t="str">
        <f>IF($A134&lt;='All Results'!$B$4,"",IF(SUM('MissFill 1'!AT$2:AT134)=0,"",(IF('MissFill 1'!AT134/SUM('MissFill 1'!AT$2:AT134)&gt;0.01,"",IF('MissFill 1'!AT133/SUM('MissFill 1'!AT$2:AT134)&gt;0.01,"",IF('MissFill 1'!AT132/SUM('MissFill 1'!AT$2:AT134)&gt;0.01,"",IF('MissFill 1'!AT131/SUM('MissFill 1'!AT$2:AT134)&gt;0.01,"",DateEnded_5Day!$A134)))))))</f>
        <v/>
      </c>
      <c r="AV134" s="54" t="str">
        <f>IF($A134&lt;='All Results'!$B$4,"",IF(SUM('MissFill 1'!AU$2:AU134)=0,"",(IF('MissFill 1'!AU134/SUM('MissFill 1'!AU$2:AU134)&gt;0.01,"",IF('MissFill 1'!AU133/SUM('MissFill 1'!AU$2:AU134)&gt;0.01,"",IF('MissFill 1'!AU132/SUM('MissFill 1'!AU$2:AU134)&gt;0.01,"",IF('MissFill 1'!AU131/SUM('MissFill 1'!AU$2:AU134)&gt;0.01,"",DateEnded_5Day!$A134)))))))</f>
        <v/>
      </c>
      <c r="AW134" s="54" t="str">
        <f>IF($A134&lt;='All Results'!$B$4,"",IF(SUM('MissFill 1'!AV$2:AV134)=0,"",(IF('MissFill 1'!AV134/SUM('MissFill 1'!AV$2:AV134)&gt;0.01,"",IF('MissFill 1'!AV133/SUM('MissFill 1'!AV$2:AV134)&gt;0.01,"",IF('MissFill 1'!AV132/SUM('MissFill 1'!AV$2:AV134)&gt;0.01,"",IF('MissFill 1'!AV131/SUM('MissFill 1'!AV$2:AV134)&gt;0.01,"",DateEnded_5Day!$A134)))))))</f>
        <v/>
      </c>
      <c r="AX134" s="54" t="str">
        <f>IF($A134&lt;='All Results'!$B$4,"",IF(SUM('MissFill 1'!AW$2:AW134)=0,"",(IF('MissFill 1'!AW134/SUM('MissFill 1'!AW$2:AW134)&gt;0.01,"",IF('MissFill 1'!AW133/SUM('MissFill 1'!AW$2:AW134)&gt;0.01,"",IF('MissFill 1'!AW132/SUM('MissFill 1'!AW$2:AW134)&gt;0.01,"",IF('MissFill 1'!AW131/SUM('MissFill 1'!AW$2:AW134)&gt;0.01,"",DateEnded_5Day!$A134)))))))</f>
        <v/>
      </c>
    </row>
    <row r="135" spans="1:50" x14ac:dyDescent="0.25">
      <c r="A135" s="41">
        <v>44480</v>
      </c>
      <c r="B135" s="52">
        <v>284</v>
      </c>
      <c r="C135" s="54" t="str">
        <f>IF($A135&lt;='All Results'!$B$4,"",IF(SUM('MissFill 1'!B$2:B135)=0,"",(IF('MissFill 1'!B135/SUM('MissFill 1'!B$2:B135)&gt;0.01,"",IF('MissFill 1'!B134/SUM('MissFill 1'!B$2:B135)&gt;0.01,"",IF('MissFill 1'!B133/SUM('MissFill 1'!B$2:B135)&gt;0.01,"",IF('MissFill 1'!B132/SUM('MissFill 1'!B$2:B135)&gt;0.01,"",DateEnded_5Day!$A135)))))))</f>
        <v/>
      </c>
      <c r="D135" s="54" t="str">
        <f>IF($A135&lt;='All Results'!$B$4,"",IF(SUM('MissFill 1'!C$2:C135)=0,"",(IF('MissFill 1'!C135/SUM('MissFill 1'!C$2:C135)&gt;0.01,"",IF('MissFill 1'!C134/SUM('MissFill 1'!C$2:C135)&gt;0.01,"",IF('MissFill 1'!C133/SUM('MissFill 1'!C$2:C135)&gt;0.01,"",IF('MissFill 1'!C132/SUM('MissFill 1'!C$2:C135)&gt;0.01,"",DateEnded_5Day!$A135)))))))</f>
        <v/>
      </c>
      <c r="E135" s="54" t="str">
        <f>IF($A135&lt;='All Results'!$B$4,"",IF(SUM('MissFill 1'!D$2:D135)=0,"",(IF('MissFill 1'!D135/SUM('MissFill 1'!D$2:D135)&gt;0.01,"",IF('MissFill 1'!D134/SUM('MissFill 1'!D$2:D135)&gt;0.01,"",IF('MissFill 1'!D133/SUM('MissFill 1'!D$2:D135)&gt;0.01,"",IF('MissFill 1'!D132/SUM('MissFill 1'!D$2:D135)&gt;0.01,"",DateEnded_5Day!$A135)))))))</f>
        <v/>
      </c>
      <c r="F135" s="54" t="str">
        <f>IF($A135&lt;='All Results'!$B$4,"",IF(SUM('MissFill 1'!E$2:E135)=0,"",(IF('MissFill 1'!E135/SUM('MissFill 1'!E$2:E135)&gt;0.01,"",IF('MissFill 1'!E134/SUM('MissFill 1'!E$2:E135)&gt;0.01,"",IF('MissFill 1'!E133/SUM('MissFill 1'!E$2:E135)&gt;0.01,"",IF('MissFill 1'!E132/SUM('MissFill 1'!E$2:E135)&gt;0.01,"",DateEnded_5Day!$A135)))))))</f>
        <v/>
      </c>
      <c r="G135" s="54" t="str">
        <f>IF($A135&lt;='All Results'!$B$4,"",IF(SUM('MissFill 1'!F$2:F135)=0,"",(IF('MissFill 1'!F135/SUM('MissFill 1'!F$2:F135)&gt;0.01,"",IF('MissFill 1'!F134/SUM('MissFill 1'!F$2:F135)&gt;0.01,"",IF('MissFill 1'!F133/SUM('MissFill 1'!F$2:F135)&gt;0.01,"",IF('MissFill 1'!F132/SUM('MissFill 1'!F$2:F135)&gt;0.01,"",DateEnded_5Day!$A135)))))))</f>
        <v/>
      </c>
      <c r="H135" s="54" t="str">
        <f>IF($A135&lt;='All Results'!$B$4,"",IF(SUM('MissFill 1'!G$2:G135)=0,"",(IF('MissFill 1'!G135/SUM('MissFill 1'!G$2:G135)&gt;0.01,"",IF('MissFill 1'!G134/SUM('MissFill 1'!G$2:G135)&gt;0.01,"",IF('MissFill 1'!G133/SUM('MissFill 1'!G$2:G135)&gt;0.01,"",IF('MissFill 1'!G132/SUM('MissFill 1'!G$2:G135)&gt;0.01,"",DateEnded_5Day!$A135)))))))</f>
        <v/>
      </c>
      <c r="I135" s="54" t="str">
        <f>IF($A135&lt;='All Results'!$B$4,"",IF(SUM('MissFill 1'!H$2:H135)=0,"",(IF('MissFill 1'!H135/SUM('MissFill 1'!H$2:H135)&gt;0.01,"",IF('MissFill 1'!H134/SUM('MissFill 1'!H$2:H135)&gt;0.01,"",IF('MissFill 1'!H133/SUM('MissFill 1'!H$2:H135)&gt;0.01,"",IF('MissFill 1'!H132/SUM('MissFill 1'!H$2:H135)&gt;0.01,"",DateEnded_5Day!$A135)))))))</f>
        <v/>
      </c>
      <c r="J135" s="54" t="str">
        <f>IF($A135&lt;='All Results'!$B$4,"",IF(SUM('MissFill 1'!I$2:I135)=0,"",(IF('MissFill 1'!I135/SUM('MissFill 1'!I$2:I135)&gt;0.01,"",IF('MissFill 1'!I134/SUM('MissFill 1'!I$2:I135)&gt;0.01,"",IF('MissFill 1'!I133/SUM('MissFill 1'!I$2:I135)&gt;0.01,"",IF('MissFill 1'!I132/SUM('MissFill 1'!I$2:I135)&gt;0.01,"",DateEnded_5Day!$A135)))))))</f>
        <v/>
      </c>
      <c r="K135" s="54" t="str">
        <f>IF($A135&lt;='All Results'!$B$4,"",IF(SUM('MissFill 1'!J$2:J135)=0,"",(IF('MissFill 1'!J135/SUM('MissFill 1'!J$2:J135)&gt;0.01,"",IF('MissFill 1'!J134/SUM('MissFill 1'!J$2:J135)&gt;0.01,"",IF('MissFill 1'!J133/SUM('MissFill 1'!J$2:J135)&gt;0.01,"",IF('MissFill 1'!J132/SUM('MissFill 1'!J$2:J135)&gt;0.01,"",DateEnded_5Day!$A135)))))))</f>
        <v/>
      </c>
      <c r="L135" s="54" t="str">
        <f>IF($A135&lt;='All Results'!$B$4,"",IF(SUM('MissFill 1'!K$2:K135)=0,"",(IF('MissFill 1'!K135/SUM('MissFill 1'!K$2:K135)&gt;0.01,"",IF('MissFill 1'!K134/SUM('MissFill 1'!K$2:K135)&gt;0.01,"",IF('MissFill 1'!K133/SUM('MissFill 1'!K$2:K135)&gt;0.01,"",IF('MissFill 1'!K132/SUM('MissFill 1'!K$2:K135)&gt;0.01,"",DateEnded_5Day!$A135)))))))</f>
        <v/>
      </c>
      <c r="M135" s="54" t="str">
        <f>IF($A135&lt;='All Results'!$B$4,"",IF(SUM('MissFill 1'!L$2:L135)=0,"",(IF('MissFill 1'!L135/SUM('MissFill 1'!L$2:L135)&gt;0.01,"",IF('MissFill 1'!L134/SUM('MissFill 1'!L$2:L135)&gt;0.01,"",IF('MissFill 1'!L133/SUM('MissFill 1'!L$2:L135)&gt;0.01,"",IF('MissFill 1'!L132/SUM('MissFill 1'!L$2:L135)&gt;0.01,"",DateEnded_5Day!$A135)))))))</f>
        <v/>
      </c>
      <c r="N135" s="54" t="str">
        <f>IF($A135&lt;='All Results'!$B$4,"",IF(SUM('MissFill 1'!M$2:M135)=0,"",(IF('MissFill 1'!M135/SUM('MissFill 1'!M$2:M135)&gt;0.01,"",IF('MissFill 1'!M134/SUM('MissFill 1'!M$2:M135)&gt;0.01,"",IF('MissFill 1'!M133/SUM('MissFill 1'!M$2:M135)&gt;0.01,"",IF('MissFill 1'!M132/SUM('MissFill 1'!M$2:M135)&gt;0.01,"",DateEnded_5Day!$A135)))))))</f>
        <v/>
      </c>
      <c r="O135" s="54" t="str">
        <f>IF($A135&lt;='All Results'!$B$4,"",IF(SUM('MissFill 1'!N$2:N135)=0,"",(IF('MissFill 1'!N135/SUM('MissFill 1'!N$2:N135)&gt;0.01,"",IF('MissFill 1'!N134/SUM('MissFill 1'!N$2:N135)&gt;0.01,"",IF('MissFill 1'!N133/SUM('MissFill 1'!N$2:N135)&gt;0.01,"",IF('MissFill 1'!N132/SUM('MissFill 1'!N$2:N135)&gt;0.01,"",DateEnded_5Day!$A135)))))))</f>
        <v/>
      </c>
      <c r="P135" s="54" t="str">
        <f>IF($A135&lt;='All Results'!$B$4,"",IF(SUM('MissFill 1'!O$2:O135)=0,"",(IF('MissFill 1'!O135/SUM('MissFill 1'!O$2:O135)&gt;0.01,"",IF('MissFill 1'!O134/SUM('MissFill 1'!O$2:O135)&gt;0.01,"",IF('MissFill 1'!O133/SUM('MissFill 1'!O$2:O135)&gt;0.01,"",IF('MissFill 1'!O132/SUM('MissFill 1'!O$2:O135)&gt;0.01,"",DateEnded_5Day!$A135)))))))</f>
        <v/>
      </c>
      <c r="Q135" s="54" t="str">
        <f>IF($A135&lt;='All Results'!$B$4,"",IF(SUM('MissFill 1'!P$2:P135)=0,"",(IF('MissFill 1'!P135/SUM('MissFill 1'!P$2:P135)&gt;0.01,"",IF('MissFill 1'!P134/SUM('MissFill 1'!P$2:P135)&gt;0.01,"",IF('MissFill 1'!P133/SUM('MissFill 1'!P$2:P135)&gt;0.01,"",IF('MissFill 1'!P132/SUM('MissFill 1'!P$2:P135)&gt;0.01,"",DateEnded_5Day!$A135)))))))</f>
        <v/>
      </c>
      <c r="R135" s="54" t="str">
        <f>IF($A135&lt;='All Results'!$B$4,"",IF(SUM('MissFill 1'!Q$2:Q135)=0,"",(IF('MissFill 1'!Q135/SUM('MissFill 1'!Q$2:Q135)&gt;0.01,"",IF('MissFill 1'!Q134/SUM('MissFill 1'!Q$2:Q135)&gt;0.01,"",IF('MissFill 1'!Q133/SUM('MissFill 1'!Q$2:Q135)&gt;0.01,"",IF('MissFill 1'!Q132/SUM('MissFill 1'!Q$2:Q135)&gt;0.01,"",DateEnded_5Day!$A135)))))))</f>
        <v/>
      </c>
      <c r="S135" s="54" t="str">
        <f>IF($A135&lt;='All Results'!$B$4,"",IF(SUM('MissFill 1'!R$2:R135)=0,"",(IF('MissFill 1'!R135/SUM('MissFill 1'!R$2:R135)&gt;0.01,"",IF('MissFill 1'!R134/SUM('MissFill 1'!R$2:R135)&gt;0.01,"",IF('MissFill 1'!R133/SUM('MissFill 1'!R$2:R135)&gt;0.01,"",IF('MissFill 1'!R132/SUM('MissFill 1'!R$2:R135)&gt;0.01,"",DateEnded_5Day!$A135)))))))</f>
        <v/>
      </c>
      <c r="T135" s="54" t="str">
        <f>IF($A135&lt;='All Results'!$B$4,"",IF(SUM('MissFill 1'!S$2:S135)=0,"",(IF('MissFill 1'!S135/SUM('MissFill 1'!S$2:S135)&gt;0.01,"",IF('MissFill 1'!S134/SUM('MissFill 1'!S$2:S135)&gt;0.01,"",IF('MissFill 1'!S133/SUM('MissFill 1'!S$2:S135)&gt;0.01,"",IF('MissFill 1'!S132/SUM('MissFill 1'!S$2:S135)&gt;0.01,"",DateEnded_5Day!$A135)))))))</f>
        <v/>
      </c>
      <c r="U135" s="54" t="str">
        <f>IF($A135&lt;='All Results'!$B$4,"",IF(SUM('MissFill 1'!T$2:T135)=0,"",(IF('MissFill 1'!T135/SUM('MissFill 1'!T$2:T135)&gt;0.01,"",IF('MissFill 1'!T134/SUM('MissFill 1'!T$2:T135)&gt;0.01,"",IF('MissFill 1'!T133/SUM('MissFill 1'!T$2:T135)&gt;0.01,"",IF('MissFill 1'!T132/SUM('MissFill 1'!T$2:T135)&gt;0.01,"",DateEnded_5Day!$A135)))))))</f>
        <v/>
      </c>
      <c r="V135" s="54" t="str">
        <f>IF($A135&lt;='All Results'!$B$4,"",IF(SUM('MissFill 1'!U$2:U135)=0,"",(IF('MissFill 1'!U135/SUM('MissFill 1'!U$2:U135)&gt;0.01,"",IF('MissFill 1'!U134/SUM('MissFill 1'!U$2:U135)&gt;0.01,"",IF('MissFill 1'!U133/SUM('MissFill 1'!U$2:U135)&gt;0.01,"",IF('MissFill 1'!U132/SUM('MissFill 1'!U$2:U135)&gt;0.01,"",DateEnded_5Day!$A135)))))))</f>
        <v/>
      </c>
      <c r="W135" s="54" t="str">
        <f>IF($A135&lt;='All Results'!$B$4,"",IF(SUM('MissFill 1'!V$2:V135)=0,"",(IF('MissFill 1'!V135/SUM('MissFill 1'!V$2:V135)&gt;0.01,"",IF('MissFill 1'!V134/SUM('MissFill 1'!V$2:V135)&gt;0.01,"",IF('MissFill 1'!V133/SUM('MissFill 1'!V$2:V135)&gt;0.01,"",IF('MissFill 1'!V132/SUM('MissFill 1'!V$2:V135)&gt;0.01,"",DateEnded_5Day!$A135)))))))</f>
        <v/>
      </c>
      <c r="X135" s="54" t="str">
        <f>IF($A135&lt;='All Results'!$B$4,"",IF(SUM('MissFill 1'!W$2:W135)=0,"",(IF('MissFill 1'!W135/SUM('MissFill 1'!W$2:W135)&gt;0.01,"",IF('MissFill 1'!W134/SUM('MissFill 1'!W$2:W135)&gt;0.01,"",IF('MissFill 1'!W133/SUM('MissFill 1'!W$2:W135)&gt;0.01,"",IF('MissFill 1'!W132/SUM('MissFill 1'!W$2:W135)&gt;0.01,"",DateEnded_5Day!$A135)))))))</f>
        <v/>
      </c>
      <c r="Y135" s="54" t="str">
        <f>IF($A135&lt;='All Results'!$B$4,"",IF(SUM('MissFill 1'!X$2:X135)=0,"",(IF('MissFill 1'!X135/SUM('MissFill 1'!X$2:X135)&gt;0.01,"",IF('MissFill 1'!X134/SUM('MissFill 1'!X$2:X135)&gt;0.01,"",IF('MissFill 1'!X133/SUM('MissFill 1'!X$2:X135)&gt;0.01,"",IF('MissFill 1'!X132/SUM('MissFill 1'!X$2:X135)&gt;0.01,"",DateEnded_5Day!$A135)))))))</f>
        <v/>
      </c>
      <c r="Z135" s="54" t="str">
        <f>IF($A135&lt;='All Results'!$B$4,"",IF(SUM('MissFill 1'!Y$2:Y135)=0,"",(IF('MissFill 1'!Y135/SUM('MissFill 1'!Y$2:Y135)&gt;0.01,"",IF('MissFill 1'!Y134/SUM('MissFill 1'!Y$2:Y135)&gt;0.01,"",IF('MissFill 1'!Y133/SUM('MissFill 1'!Y$2:Y135)&gt;0.01,"",IF('MissFill 1'!Y132/SUM('MissFill 1'!Y$2:Y135)&gt;0.01,"",DateEnded_5Day!$A135)))))))</f>
        <v/>
      </c>
      <c r="AA135" s="54" t="str">
        <f>IF($A135&lt;='All Results'!$B$4,"",IF(SUM('MissFill 1'!Z$2:Z135)=0,"",(IF('MissFill 1'!Z135/SUM('MissFill 1'!Z$2:Z135)&gt;0.01,"",IF('MissFill 1'!Z134/SUM('MissFill 1'!Z$2:Z135)&gt;0.01,"",IF('MissFill 1'!Z133/SUM('MissFill 1'!Z$2:Z135)&gt;0.01,"",IF('MissFill 1'!Z132/SUM('MissFill 1'!Z$2:Z135)&gt;0.01,"",DateEnded_5Day!$A135)))))))</f>
        <v/>
      </c>
      <c r="AB135" s="54" t="str">
        <f>IF($A135&lt;='All Results'!$B$4,"",IF(SUM('MissFill 1'!AA$2:AA135)=0,"",(IF('MissFill 1'!AA135/SUM('MissFill 1'!AA$2:AA135)&gt;0.01,"",IF('MissFill 1'!AA134/SUM('MissFill 1'!AA$2:AA135)&gt;0.01,"",IF('MissFill 1'!AA133/SUM('MissFill 1'!AA$2:AA135)&gt;0.01,"",IF('MissFill 1'!AA132/SUM('MissFill 1'!AA$2:AA135)&gt;0.01,"",DateEnded_5Day!$A135)))))))</f>
        <v/>
      </c>
      <c r="AC135" s="54" t="str">
        <f>IF($A135&lt;='All Results'!$B$4,"",IF(SUM('MissFill 1'!AB$2:AB135)=0,"",(IF('MissFill 1'!AB135/SUM('MissFill 1'!AB$2:AB135)&gt;0.01,"",IF('MissFill 1'!AB134/SUM('MissFill 1'!AB$2:AB135)&gt;0.01,"",IF('MissFill 1'!AB133/SUM('MissFill 1'!AB$2:AB135)&gt;0.01,"",IF('MissFill 1'!AB132/SUM('MissFill 1'!AB$2:AB135)&gt;0.01,"",DateEnded_5Day!$A135)))))))</f>
        <v/>
      </c>
      <c r="AD135" s="54" t="str">
        <f>IF($A135&lt;='All Results'!$B$4,"",IF(SUM('MissFill 1'!AC$2:AC135)=0,"",(IF('MissFill 1'!AC135/SUM('MissFill 1'!AC$2:AC135)&gt;0.01,"",IF('MissFill 1'!AC134/SUM('MissFill 1'!AC$2:AC135)&gt;0.01,"",IF('MissFill 1'!AC133/SUM('MissFill 1'!AC$2:AC135)&gt;0.01,"",IF('MissFill 1'!AC132/SUM('MissFill 1'!AC$2:AC135)&gt;0.01,"",DateEnded_5Day!$A135)))))))</f>
        <v/>
      </c>
      <c r="AE135" s="54" t="str">
        <f>IF($A135&lt;='All Results'!$B$4,"",IF(SUM('MissFill 1'!AD$2:AD135)=0,"",(IF('MissFill 1'!AD135/SUM('MissFill 1'!AD$2:AD135)&gt;0.01,"",IF('MissFill 1'!AD134/SUM('MissFill 1'!AD$2:AD135)&gt;0.01,"",IF('MissFill 1'!AD133/SUM('MissFill 1'!AD$2:AD135)&gt;0.01,"",IF('MissFill 1'!AD132/SUM('MissFill 1'!AD$2:AD135)&gt;0.01,"",DateEnded_5Day!$A135)))))))</f>
        <v/>
      </c>
      <c r="AF135" s="54" t="str">
        <f>IF($A135&lt;='All Results'!$B$4,"",IF(SUM('MissFill 1'!AE$2:AE135)=0,"",(IF('MissFill 1'!AE135/SUM('MissFill 1'!AE$2:AE135)&gt;0.01,"",IF('MissFill 1'!AE134/SUM('MissFill 1'!AE$2:AE135)&gt;0.01,"",IF('MissFill 1'!AE133/SUM('MissFill 1'!AE$2:AE135)&gt;0.01,"",IF('MissFill 1'!AE132/SUM('MissFill 1'!AE$2:AE135)&gt;0.01,"",DateEnded_5Day!$A135)))))))</f>
        <v/>
      </c>
      <c r="AG135" s="54" t="str">
        <f>IF($A135&lt;='All Results'!$B$4,"",IF(SUM('MissFill 1'!AF$2:AF135)=0,"",(IF('MissFill 1'!AF135/SUM('MissFill 1'!AF$2:AF135)&gt;0.01,"",IF('MissFill 1'!AF134/SUM('MissFill 1'!AF$2:AF135)&gt;0.01,"",IF('MissFill 1'!AF133/SUM('MissFill 1'!AF$2:AF135)&gt;0.01,"",IF('MissFill 1'!AF132/SUM('MissFill 1'!AF$2:AF135)&gt;0.01,"",DateEnded_5Day!$A135)))))))</f>
        <v/>
      </c>
      <c r="AH135" s="54" t="str">
        <f>IF($A135&lt;='All Results'!$B$4,"",IF(SUM('MissFill 1'!AG$2:AG135)=0,"",(IF('MissFill 1'!AG135/SUM('MissFill 1'!AG$2:AG135)&gt;0.01,"",IF('MissFill 1'!AG134/SUM('MissFill 1'!AG$2:AG135)&gt;0.01,"",IF('MissFill 1'!AG133/SUM('MissFill 1'!AG$2:AG135)&gt;0.01,"",IF('MissFill 1'!AG132/SUM('MissFill 1'!AG$2:AG135)&gt;0.01,"",DateEnded_5Day!$A135)))))))</f>
        <v/>
      </c>
      <c r="AI135" s="54" t="str">
        <f>IF($A135&lt;='All Results'!$B$4,"",IF(SUM('MissFill 1'!AH$2:AH135)=0,"",(IF('MissFill 1'!AH135/SUM('MissFill 1'!AH$2:AH135)&gt;0.01,"",IF('MissFill 1'!AH134/SUM('MissFill 1'!AH$2:AH135)&gt;0.01,"",IF('MissFill 1'!AH133/SUM('MissFill 1'!AH$2:AH135)&gt;0.01,"",IF('MissFill 1'!AH132/SUM('MissFill 1'!AH$2:AH135)&gt;0.01,"",DateEnded_5Day!$A135)))))))</f>
        <v/>
      </c>
      <c r="AJ135" s="54" t="str">
        <f>IF($A135&lt;='All Results'!$B$4,"",IF(SUM('MissFill 1'!AI$2:AI135)=0,"",(IF('MissFill 1'!AI135/SUM('MissFill 1'!AI$2:AI135)&gt;0.01,"",IF('MissFill 1'!AI134/SUM('MissFill 1'!AI$2:AI135)&gt;0.01,"",IF('MissFill 1'!AI133/SUM('MissFill 1'!AI$2:AI135)&gt;0.01,"",IF('MissFill 1'!AI132/SUM('MissFill 1'!AI$2:AI135)&gt;0.01,"",DateEnded_5Day!$A135)))))))</f>
        <v/>
      </c>
      <c r="AK135" s="54" t="str">
        <f>IF($A135&lt;='All Results'!$B$4,"",IF(SUM('MissFill 1'!AJ$2:AJ135)=0,"",(IF('MissFill 1'!AJ135/SUM('MissFill 1'!AJ$2:AJ135)&gt;0.01,"",IF('MissFill 1'!AJ134/SUM('MissFill 1'!AJ$2:AJ135)&gt;0.01,"",IF('MissFill 1'!AJ133/SUM('MissFill 1'!AJ$2:AJ135)&gt;0.01,"",IF('MissFill 1'!AJ132/SUM('MissFill 1'!AJ$2:AJ135)&gt;0.01,"",DateEnded_5Day!$A135)))))))</f>
        <v/>
      </c>
      <c r="AL135" s="54" t="str">
        <f>IF($A135&lt;='All Results'!$B$4,"",IF(SUM('MissFill 1'!AK$2:AK135)=0,"",(IF('MissFill 1'!AK135/SUM('MissFill 1'!AK$2:AK135)&gt;0.01,"",IF('MissFill 1'!AK134/SUM('MissFill 1'!AK$2:AK135)&gt;0.01,"",IF('MissFill 1'!AK133/SUM('MissFill 1'!AK$2:AK135)&gt;0.01,"",IF('MissFill 1'!AK132/SUM('MissFill 1'!AK$2:AK135)&gt;0.01,"",DateEnded_5Day!$A135)))))))</f>
        <v/>
      </c>
      <c r="AM135" s="54" t="str">
        <f>IF($A135&lt;='All Results'!$B$4,"",IF(SUM('MissFill 1'!AL$2:AL135)=0,"",(IF('MissFill 1'!AL135/SUM('MissFill 1'!AL$2:AL135)&gt;0.01,"",IF('MissFill 1'!AL134/SUM('MissFill 1'!AL$2:AL135)&gt;0.01,"",IF('MissFill 1'!AL133/SUM('MissFill 1'!AL$2:AL135)&gt;0.01,"",IF('MissFill 1'!AL132/SUM('MissFill 1'!AL$2:AL135)&gt;0.01,"",DateEnded_5Day!$A135)))))))</f>
        <v/>
      </c>
      <c r="AN135" s="54" t="str">
        <f>IF($A135&lt;='All Results'!$B$4,"",IF(SUM('MissFill 1'!AM$2:AM135)=0,"",(IF('MissFill 1'!AM135/SUM('MissFill 1'!AM$2:AM135)&gt;0.01,"",IF('MissFill 1'!AM134/SUM('MissFill 1'!AM$2:AM135)&gt;0.01,"",IF('MissFill 1'!AM133/SUM('MissFill 1'!AM$2:AM135)&gt;0.01,"",IF('MissFill 1'!AM132/SUM('MissFill 1'!AM$2:AM135)&gt;0.01,"",DateEnded_5Day!$A135)))))))</f>
        <v/>
      </c>
      <c r="AO135" s="54" t="str">
        <f>IF($A135&lt;='All Results'!$B$4,"",IF(SUM('MissFill 1'!AN$2:AN135)=0,"",(IF('MissFill 1'!AN135/SUM('MissFill 1'!AN$2:AN135)&gt;0.01,"",IF('MissFill 1'!AN134/SUM('MissFill 1'!AN$2:AN135)&gt;0.01,"",IF('MissFill 1'!AN133/SUM('MissFill 1'!AN$2:AN135)&gt;0.01,"",IF('MissFill 1'!AN132/SUM('MissFill 1'!AN$2:AN135)&gt;0.01,"",DateEnded_5Day!$A135)))))))</f>
        <v/>
      </c>
      <c r="AP135" s="54" t="str">
        <f>IF($A135&lt;='All Results'!$B$4,"",IF(SUM('MissFill 1'!AO$2:AO135)=0,"",(IF('MissFill 1'!AO135/SUM('MissFill 1'!AO$2:AO135)&gt;0.01,"",IF('MissFill 1'!AO134/SUM('MissFill 1'!AO$2:AO135)&gt;0.01,"",IF('MissFill 1'!AO133/SUM('MissFill 1'!AO$2:AO135)&gt;0.01,"",IF('MissFill 1'!AO132/SUM('MissFill 1'!AO$2:AO135)&gt;0.01,"",DateEnded_5Day!$A135)))))))</f>
        <v/>
      </c>
      <c r="AQ135" s="54" t="str">
        <f>IF($A135&lt;='All Results'!$B$4,"",IF(SUM('MissFill 1'!AP$2:AP135)=0,"",(IF('MissFill 1'!AP135/SUM('MissFill 1'!AP$2:AP135)&gt;0.01,"",IF('MissFill 1'!AP134/SUM('MissFill 1'!AP$2:AP135)&gt;0.01,"",IF('MissFill 1'!AP133/SUM('MissFill 1'!AP$2:AP135)&gt;0.01,"",IF('MissFill 1'!AP132/SUM('MissFill 1'!AP$2:AP135)&gt;0.01,"",DateEnded_5Day!$A135)))))))</f>
        <v/>
      </c>
      <c r="AR135" s="54" t="str">
        <f>IF($A135&lt;='All Results'!$B$4,"",IF(SUM('MissFill 1'!AQ$2:AQ135)=0,"",(IF('MissFill 1'!AQ135/SUM('MissFill 1'!AQ$2:AQ135)&gt;0.01,"",IF('MissFill 1'!AQ134/SUM('MissFill 1'!AQ$2:AQ135)&gt;0.01,"",IF('MissFill 1'!AQ133/SUM('MissFill 1'!AQ$2:AQ135)&gt;0.01,"",IF('MissFill 1'!AQ132/SUM('MissFill 1'!AQ$2:AQ135)&gt;0.01,"",DateEnded_5Day!$A135)))))))</f>
        <v/>
      </c>
      <c r="AS135" s="54" t="str">
        <f>IF($A135&lt;='All Results'!$B$4,"",IF(SUM('MissFill 1'!AR$2:AR135)=0,"",(IF('MissFill 1'!AR135/SUM('MissFill 1'!AR$2:AR135)&gt;0.01,"",IF('MissFill 1'!AR134/SUM('MissFill 1'!AR$2:AR135)&gt;0.01,"",IF('MissFill 1'!AR133/SUM('MissFill 1'!AR$2:AR135)&gt;0.01,"",IF('MissFill 1'!AR132/SUM('MissFill 1'!AR$2:AR135)&gt;0.01,"",DateEnded_5Day!$A135)))))))</f>
        <v/>
      </c>
      <c r="AT135" s="54" t="str">
        <f>IF($A135&lt;='All Results'!$B$4,"",IF(SUM('MissFill 1'!AS$2:AS135)=0,"",(IF('MissFill 1'!AS135/SUM('MissFill 1'!AS$2:AS135)&gt;0.01,"",IF('MissFill 1'!AS134/SUM('MissFill 1'!AS$2:AS135)&gt;0.01,"",IF('MissFill 1'!AS133/SUM('MissFill 1'!AS$2:AS135)&gt;0.01,"",IF('MissFill 1'!AS132/SUM('MissFill 1'!AS$2:AS135)&gt;0.01,"",DateEnded_5Day!$A135)))))))</f>
        <v/>
      </c>
      <c r="AU135" s="54" t="str">
        <f>IF($A135&lt;='All Results'!$B$4,"",IF(SUM('MissFill 1'!AT$2:AT135)=0,"",(IF('MissFill 1'!AT135/SUM('MissFill 1'!AT$2:AT135)&gt;0.01,"",IF('MissFill 1'!AT134/SUM('MissFill 1'!AT$2:AT135)&gt;0.01,"",IF('MissFill 1'!AT133/SUM('MissFill 1'!AT$2:AT135)&gt;0.01,"",IF('MissFill 1'!AT132/SUM('MissFill 1'!AT$2:AT135)&gt;0.01,"",DateEnded_5Day!$A135)))))))</f>
        <v/>
      </c>
      <c r="AV135" s="54" t="str">
        <f>IF($A135&lt;='All Results'!$B$4,"",IF(SUM('MissFill 1'!AU$2:AU135)=0,"",(IF('MissFill 1'!AU135/SUM('MissFill 1'!AU$2:AU135)&gt;0.01,"",IF('MissFill 1'!AU134/SUM('MissFill 1'!AU$2:AU135)&gt;0.01,"",IF('MissFill 1'!AU133/SUM('MissFill 1'!AU$2:AU135)&gt;0.01,"",IF('MissFill 1'!AU132/SUM('MissFill 1'!AU$2:AU135)&gt;0.01,"",DateEnded_5Day!$A135)))))))</f>
        <v/>
      </c>
      <c r="AW135" s="54" t="str">
        <f>IF($A135&lt;='All Results'!$B$4,"",IF(SUM('MissFill 1'!AV$2:AV135)=0,"",(IF('MissFill 1'!AV135/SUM('MissFill 1'!AV$2:AV135)&gt;0.01,"",IF('MissFill 1'!AV134/SUM('MissFill 1'!AV$2:AV135)&gt;0.01,"",IF('MissFill 1'!AV133/SUM('MissFill 1'!AV$2:AV135)&gt;0.01,"",IF('MissFill 1'!AV132/SUM('MissFill 1'!AV$2:AV135)&gt;0.01,"",DateEnded_5Day!$A135)))))))</f>
        <v/>
      </c>
      <c r="AX135" s="54" t="str">
        <f>IF($A135&lt;='All Results'!$B$4,"",IF(SUM('MissFill 1'!AW$2:AW135)=0,"",(IF('MissFill 1'!AW135/SUM('MissFill 1'!AW$2:AW135)&gt;0.01,"",IF('MissFill 1'!AW134/SUM('MissFill 1'!AW$2:AW135)&gt;0.01,"",IF('MissFill 1'!AW133/SUM('MissFill 1'!AW$2:AW135)&gt;0.01,"",IF('MissFill 1'!AW132/SUM('MissFill 1'!AW$2:AW135)&gt;0.01,"",DateEnded_5Day!$A135)))))))</f>
        <v/>
      </c>
    </row>
    <row r="136" spans="1:50" x14ac:dyDescent="0.25">
      <c r="A136" s="41">
        <v>44481</v>
      </c>
      <c r="B136" s="52">
        <v>285</v>
      </c>
      <c r="C136" s="54" t="str">
        <f>IF($A136&lt;='All Results'!$B$4,"",IF(SUM('MissFill 1'!B$2:B136)=0,"",(IF('MissFill 1'!B136/SUM('MissFill 1'!B$2:B136)&gt;0.01,"",IF('MissFill 1'!B135/SUM('MissFill 1'!B$2:B136)&gt;0.01,"",IF('MissFill 1'!B134/SUM('MissFill 1'!B$2:B136)&gt;0.01,"",IF('MissFill 1'!B133/SUM('MissFill 1'!B$2:B136)&gt;0.01,"",DateEnded_5Day!$A136)))))))</f>
        <v/>
      </c>
      <c r="D136" s="54" t="str">
        <f>IF($A136&lt;='All Results'!$B$4,"",IF(SUM('MissFill 1'!C$2:C136)=0,"",(IF('MissFill 1'!C136/SUM('MissFill 1'!C$2:C136)&gt;0.01,"",IF('MissFill 1'!C135/SUM('MissFill 1'!C$2:C136)&gt;0.01,"",IF('MissFill 1'!C134/SUM('MissFill 1'!C$2:C136)&gt;0.01,"",IF('MissFill 1'!C133/SUM('MissFill 1'!C$2:C136)&gt;0.01,"",DateEnded_5Day!$A136)))))))</f>
        <v/>
      </c>
      <c r="E136" s="54" t="str">
        <f>IF($A136&lt;='All Results'!$B$4,"",IF(SUM('MissFill 1'!D$2:D136)=0,"",(IF('MissFill 1'!D136/SUM('MissFill 1'!D$2:D136)&gt;0.01,"",IF('MissFill 1'!D135/SUM('MissFill 1'!D$2:D136)&gt;0.01,"",IF('MissFill 1'!D134/SUM('MissFill 1'!D$2:D136)&gt;0.01,"",IF('MissFill 1'!D133/SUM('MissFill 1'!D$2:D136)&gt;0.01,"",DateEnded_5Day!$A136)))))))</f>
        <v/>
      </c>
      <c r="F136" s="54" t="str">
        <f>IF($A136&lt;='All Results'!$B$4,"",IF(SUM('MissFill 1'!E$2:E136)=0,"",(IF('MissFill 1'!E136/SUM('MissFill 1'!E$2:E136)&gt;0.01,"",IF('MissFill 1'!E135/SUM('MissFill 1'!E$2:E136)&gt;0.01,"",IF('MissFill 1'!E134/SUM('MissFill 1'!E$2:E136)&gt;0.01,"",IF('MissFill 1'!E133/SUM('MissFill 1'!E$2:E136)&gt;0.01,"",DateEnded_5Day!$A136)))))))</f>
        <v/>
      </c>
      <c r="G136" s="54" t="str">
        <f>IF($A136&lt;='All Results'!$B$4,"",IF(SUM('MissFill 1'!F$2:F136)=0,"",(IF('MissFill 1'!F136/SUM('MissFill 1'!F$2:F136)&gt;0.01,"",IF('MissFill 1'!F135/SUM('MissFill 1'!F$2:F136)&gt;0.01,"",IF('MissFill 1'!F134/SUM('MissFill 1'!F$2:F136)&gt;0.01,"",IF('MissFill 1'!F133/SUM('MissFill 1'!F$2:F136)&gt;0.01,"",DateEnded_5Day!$A136)))))))</f>
        <v/>
      </c>
      <c r="H136" s="54" t="str">
        <f>IF($A136&lt;='All Results'!$B$4,"",IF(SUM('MissFill 1'!G$2:G136)=0,"",(IF('MissFill 1'!G136/SUM('MissFill 1'!G$2:G136)&gt;0.01,"",IF('MissFill 1'!G135/SUM('MissFill 1'!G$2:G136)&gt;0.01,"",IF('MissFill 1'!G134/SUM('MissFill 1'!G$2:G136)&gt;0.01,"",IF('MissFill 1'!G133/SUM('MissFill 1'!G$2:G136)&gt;0.01,"",DateEnded_5Day!$A136)))))))</f>
        <v/>
      </c>
      <c r="I136" s="54" t="str">
        <f>IF($A136&lt;='All Results'!$B$4,"",IF(SUM('MissFill 1'!H$2:H136)=0,"",(IF('MissFill 1'!H136/SUM('MissFill 1'!H$2:H136)&gt;0.01,"",IF('MissFill 1'!H135/SUM('MissFill 1'!H$2:H136)&gt;0.01,"",IF('MissFill 1'!H134/SUM('MissFill 1'!H$2:H136)&gt;0.01,"",IF('MissFill 1'!H133/SUM('MissFill 1'!H$2:H136)&gt;0.01,"",DateEnded_5Day!$A136)))))))</f>
        <v/>
      </c>
      <c r="J136" s="54" t="str">
        <f>IF($A136&lt;='All Results'!$B$4,"",IF(SUM('MissFill 1'!I$2:I136)=0,"",(IF('MissFill 1'!I136/SUM('MissFill 1'!I$2:I136)&gt;0.01,"",IF('MissFill 1'!I135/SUM('MissFill 1'!I$2:I136)&gt;0.01,"",IF('MissFill 1'!I134/SUM('MissFill 1'!I$2:I136)&gt;0.01,"",IF('MissFill 1'!I133/SUM('MissFill 1'!I$2:I136)&gt;0.01,"",DateEnded_5Day!$A136)))))))</f>
        <v/>
      </c>
      <c r="K136" s="54" t="str">
        <f>IF($A136&lt;='All Results'!$B$4,"",IF(SUM('MissFill 1'!J$2:J136)=0,"",(IF('MissFill 1'!J136/SUM('MissFill 1'!J$2:J136)&gt;0.01,"",IF('MissFill 1'!J135/SUM('MissFill 1'!J$2:J136)&gt;0.01,"",IF('MissFill 1'!J134/SUM('MissFill 1'!J$2:J136)&gt;0.01,"",IF('MissFill 1'!J133/SUM('MissFill 1'!J$2:J136)&gt;0.01,"",DateEnded_5Day!$A136)))))))</f>
        <v/>
      </c>
      <c r="L136" s="54" t="str">
        <f>IF($A136&lt;='All Results'!$B$4,"",IF(SUM('MissFill 1'!K$2:K136)=0,"",(IF('MissFill 1'!K136/SUM('MissFill 1'!K$2:K136)&gt;0.01,"",IF('MissFill 1'!K135/SUM('MissFill 1'!K$2:K136)&gt;0.01,"",IF('MissFill 1'!K134/SUM('MissFill 1'!K$2:K136)&gt;0.01,"",IF('MissFill 1'!K133/SUM('MissFill 1'!K$2:K136)&gt;0.01,"",DateEnded_5Day!$A136)))))))</f>
        <v/>
      </c>
      <c r="M136" s="54" t="str">
        <f>IF($A136&lt;='All Results'!$B$4,"",IF(SUM('MissFill 1'!L$2:L136)=0,"",(IF('MissFill 1'!L136/SUM('MissFill 1'!L$2:L136)&gt;0.01,"",IF('MissFill 1'!L135/SUM('MissFill 1'!L$2:L136)&gt;0.01,"",IF('MissFill 1'!L134/SUM('MissFill 1'!L$2:L136)&gt;0.01,"",IF('MissFill 1'!L133/SUM('MissFill 1'!L$2:L136)&gt;0.01,"",DateEnded_5Day!$A136)))))))</f>
        <v/>
      </c>
      <c r="N136" s="54" t="str">
        <f>IF($A136&lt;='All Results'!$B$4,"",IF(SUM('MissFill 1'!M$2:M136)=0,"",(IF('MissFill 1'!M136/SUM('MissFill 1'!M$2:M136)&gt;0.01,"",IF('MissFill 1'!M135/SUM('MissFill 1'!M$2:M136)&gt;0.01,"",IF('MissFill 1'!M134/SUM('MissFill 1'!M$2:M136)&gt;0.01,"",IF('MissFill 1'!M133/SUM('MissFill 1'!M$2:M136)&gt;0.01,"",DateEnded_5Day!$A136)))))))</f>
        <v/>
      </c>
      <c r="O136" s="54" t="str">
        <f>IF($A136&lt;='All Results'!$B$4,"",IF(SUM('MissFill 1'!N$2:N136)=0,"",(IF('MissFill 1'!N136/SUM('MissFill 1'!N$2:N136)&gt;0.01,"",IF('MissFill 1'!N135/SUM('MissFill 1'!N$2:N136)&gt;0.01,"",IF('MissFill 1'!N134/SUM('MissFill 1'!N$2:N136)&gt;0.01,"",IF('MissFill 1'!N133/SUM('MissFill 1'!N$2:N136)&gt;0.01,"",DateEnded_5Day!$A136)))))))</f>
        <v/>
      </c>
      <c r="P136" s="54" t="str">
        <f>IF($A136&lt;='All Results'!$B$4,"",IF(SUM('MissFill 1'!O$2:O136)=0,"",(IF('MissFill 1'!O136/SUM('MissFill 1'!O$2:O136)&gt;0.01,"",IF('MissFill 1'!O135/SUM('MissFill 1'!O$2:O136)&gt;0.01,"",IF('MissFill 1'!O134/SUM('MissFill 1'!O$2:O136)&gt;0.01,"",IF('MissFill 1'!O133/SUM('MissFill 1'!O$2:O136)&gt;0.01,"",DateEnded_5Day!$A136)))))))</f>
        <v/>
      </c>
      <c r="Q136" s="54" t="str">
        <f>IF($A136&lt;='All Results'!$B$4,"",IF(SUM('MissFill 1'!P$2:P136)=0,"",(IF('MissFill 1'!P136/SUM('MissFill 1'!P$2:P136)&gt;0.01,"",IF('MissFill 1'!P135/SUM('MissFill 1'!P$2:P136)&gt;0.01,"",IF('MissFill 1'!P134/SUM('MissFill 1'!P$2:P136)&gt;0.01,"",IF('MissFill 1'!P133/SUM('MissFill 1'!P$2:P136)&gt;0.01,"",DateEnded_5Day!$A136)))))))</f>
        <v/>
      </c>
      <c r="R136" s="54" t="str">
        <f>IF($A136&lt;='All Results'!$B$4,"",IF(SUM('MissFill 1'!Q$2:Q136)=0,"",(IF('MissFill 1'!Q136/SUM('MissFill 1'!Q$2:Q136)&gt;0.01,"",IF('MissFill 1'!Q135/SUM('MissFill 1'!Q$2:Q136)&gt;0.01,"",IF('MissFill 1'!Q134/SUM('MissFill 1'!Q$2:Q136)&gt;0.01,"",IF('MissFill 1'!Q133/SUM('MissFill 1'!Q$2:Q136)&gt;0.01,"",DateEnded_5Day!$A136)))))))</f>
        <v/>
      </c>
      <c r="S136" s="54" t="str">
        <f>IF($A136&lt;='All Results'!$B$4,"",IF(SUM('MissFill 1'!R$2:R136)=0,"",(IF('MissFill 1'!R136/SUM('MissFill 1'!R$2:R136)&gt;0.01,"",IF('MissFill 1'!R135/SUM('MissFill 1'!R$2:R136)&gt;0.01,"",IF('MissFill 1'!R134/SUM('MissFill 1'!R$2:R136)&gt;0.01,"",IF('MissFill 1'!R133/SUM('MissFill 1'!R$2:R136)&gt;0.01,"",DateEnded_5Day!$A136)))))))</f>
        <v/>
      </c>
      <c r="T136" s="54" t="str">
        <f>IF($A136&lt;='All Results'!$B$4,"",IF(SUM('MissFill 1'!S$2:S136)=0,"",(IF('MissFill 1'!S136/SUM('MissFill 1'!S$2:S136)&gt;0.01,"",IF('MissFill 1'!S135/SUM('MissFill 1'!S$2:S136)&gt;0.01,"",IF('MissFill 1'!S134/SUM('MissFill 1'!S$2:S136)&gt;0.01,"",IF('MissFill 1'!S133/SUM('MissFill 1'!S$2:S136)&gt;0.01,"",DateEnded_5Day!$A136)))))))</f>
        <v/>
      </c>
      <c r="U136" s="54" t="str">
        <f>IF($A136&lt;='All Results'!$B$4,"",IF(SUM('MissFill 1'!T$2:T136)=0,"",(IF('MissFill 1'!T136/SUM('MissFill 1'!T$2:T136)&gt;0.01,"",IF('MissFill 1'!T135/SUM('MissFill 1'!T$2:T136)&gt;0.01,"",IF('MissFill 1'!T134/SUM('MissFill 1'!T$2:T136)&gt;0.01,"",IF('MissFill 1'!T133/SUM('MissFill 1'!T$2:T136)&gt;0.01,"",DateEnded_5Day!$A136)))))))</f>
        <v/>
      </c>
      <c r="V136" s="54" t="str">
        <f>IF($A136&lt;='All Results'!$B$4,"",IF(SUM('MissFill 1'!U$2:U136)=0,"",(IF('MissFill 1'!U136/SUM('MissFill 1'!U$2:U136)&gt;0.01,"",IF('MissFill 1'!U135/SUM('MissFill 1'!U$2:U136)&gt;0.01,"",IF('MissFill 1'!U134/SUM('MissFill 1'!U$2:U136)&gt;0.01,"",IF('MissFill 1'!U133/SUM('MissFill 1'!U$2:U136)&gt;0.01,"",DateEnded_5Day!$A136)))))))</f>
        <v/>
      </c>
      <c r="W136" s="54" t="str">
        <f>IF($A136&lt;='All Results'!$B$4,"",IF(SUM('MissFill 1'!V$2:V136)=0,"",(IF('MissFill 1'!V136/SUM('MissFill 1'!V$2:V136)&gt;0.01,"",IF('MissFill 1'!V135/SUM('MissFill 1'!V$2:V136)&gt;0.01,"",IF('MissFill 1'!V134/SUM('MissFill 1'!V$2:V136)&gt;0.01,"",IF('MissFill 1'!V133/SUM('MissFill 1'!V$2:V136)&gt;0.01,"",DateEnded_5Day!$A136)))))))</f>
        <v/>
      </c>
      <c r="X136" s="54" t="str">
        <f>IF($A136&lt;='All Results'!$B$4,"",IF(SUM('MissFill 1'!W$2:W136)=0,"",(IF('MissFill 1'!W136/SUM('MissFill 1'!W$2:W136)&gt;0.01,"",IF('MissFill 1'!W135/SUM('MissFill 1'!W$2:W136)&gt;0.01,"",IF('MissFill 1'!W134/SUM('MissFill 1'!W$2:W136)&gt;0.01,"",IF('MissFill 1'!W133/SUM('MissFill 1'!W$2:W136)&gt;0.01,"",DateEnded_5Day!$A136)))))))</f>
        <v/>
      </c>
      <c r="Y136" s="54" t="str">
        <f>IF($A136&lt;='All Results'!$B$4,"",IF(SUM('MissFill 1'!X$2:X136)=0,"",(IF('MissFill 1'!X136/SUM('MissFill 1'!X$2:X136)&gt;0.01,"",IF('MissFill 1'!X135/SUM('MissFill 1'!X$2:X136)&gt;0.01,"",IF('MissFill 1'!X134/SUM('MissFill 1'!X$2:X136)&gt;0.01,"",IF('MissFill 1'!X133/SUM('MissFill 1'!X$2:X136)&gt;0.01,"",DateEnded_5Day!$A136)))))))</f>
        <v/>
      </c>
      <c r="Z136" s="54" t="str">
        <f>IF($A136&lt;='All Results'!$B$4,"",IF(SUM('MissFill 1'!Y$2:Y136)=0,"",(IF('MissFill 1'!Y136/SUM('MissFill 1'!Y$2:Y136)&gt;0.01,"",IF('MissFill 1'!Y135/SUM('MissFill 1'!Y$2:Y136)&gt;0.01,"",IF('MissFill 1'!Y134/SUM('MissFill 1'!Y$2:Y136)&gt;0.01,"",IF('MissFill 1'!Y133/SUM('MissFill 1'!Y$2:Y136)&gt;0.01,"",DateEnded_5Day!$A136)))))))</f>
        <v/>
      </c>
      <c r="AA136" s="54" t="str">
        <f>IF($A136&lt;='All Results'!$B$4,"",IF(SUM('MissFill 1'!Z$2:Z136)=0,"",(IF('MissFill 1'!Z136/SUM('MissFill 1'!Z$2:Z136)&gt;0.01,"",IF('MissFill 1'!Z135/SUM('MissFill 1'!Z$2:Z136)&gt;0.01,"",IF('MissFill 1'!Z134/SUM('MissFill 1'!Z$2:Z136)&gt;0.01,"",IF('MissFill 1'!Z133/SUM('MissFill 1'!Z$2:Z136)&gt;0.01,"",DateEnded_5Day!$A136)))))))</f>
        <v/>
      </c>
      <c r="AB136" s="54" t="str">
        <f>IF($A136&lt;='All Results'!$B$4,"",IF(SUM('MissFill 1'!AA$2:AA136)=0,"",(IF('MissFill 1'!AA136/SUM('MissFill 1'!AA$2:AA136)&gt;0.01,"",IF('MissFill 1'!AA135/SUM('MissFill 1'!AA$2:AA136)&gt;0.01,"",IF('MissFill 1'!AA134/SUM('MissFill 1'!AA$2:AA136)&gt;0.01,"",IF('MissFill 1'!AA133/SUM('MissFill 1'!AA$2:AA136)&gt;0.01,"",DateEnded_5Day!$A136)))))))</f>
        <v/>
      </c>
      <c r="AC136" s="54" t="str">
        <f>IF($A136&lt;='All Results'!$B$4,"",IF(SUM('MissFill 1'!AB$2:AB136)=0,"",(IF('MissFill 1'!AB136/SUM('MissFill 1'!AB$2:AB136)&gt;0.01,"",IF('MissFill 1'!AB135/SUM('MissFill 1'!AB$2:AB136)&gt;0.01,"",IF('MissFill 1'!AB134/SUM('MissFill 1'!AB$2:AB136)&gt;0.01,"",IF('MissFill 1'!AB133/SUM('MissFill 1'!AB$2:AB136)&gt;0.01,"",DateEnded_5Day!$A136)))))))</f>
        <v/>
      </c>
      <c r="AD136" s="54" t="str">
        <f>IF($A136&lt;='All Results'!$B$4,"",IF(SUM('MissFill 1'!AC$2:AC136)=0,"",(IF('MissFill 1'!AC136/SUM('MissFill 1'!AC$2:AC136)&gt;0.01,"",IF('MissFill 1'!AC135/SUM('MissFill 1'!AC$2:AC136)&gt;0.01,"",IF('MissFill 1'!AC134/SUM('MissFill 1'!AC$2:AC136)&gt;0.01,"",IF('MissFill 1'!AC133/SUM('MissFill 1'!AC$2:AC136)&gt;0.01,"",DateEnded_5Day!$A136)))))))</f>
        <v/>
      </c>
      <c r="AE136" s="54" t="str">
        <f>IF($A136&lt;='All Results'!$B$4,"",IF(SUM('MissFill 1'!AD$2:AD136)=0,"",(IF('MissFill 1'!AD136/SUM('MissFill 1'!AD$2:AD136)&gt;0.01,"",IF('MissFill 1'!AD135/SUM('MissFill 1'!AD$2:AD136)&gt;0.01,"",IF('MissFill 1'!AD134/SUM('MissFill 1'!AD$2:AD136)&gt;0.01,"",IF('MissFill 1'!AD133/SUM('MissFill 1'!AD$2:AD136)&gt;0.01,"",DateEnded_5Day!$A136)))))))</f>
        <v/>
      </c>
      <c r="AF136" s="54" t="str">
        <f>IF($A136&lt;='All Results'!$B$4,"",IF(SUM('MissFill 1'!AE$2:AE136)=0,"",(IF('MissFill 1'!AE136/SUM('MissFill 1'!AE$2:AE136)&gt;0.01,"",IF('MissFill 1'!AE135/SUM('MissFill 1'!AE$2:AE136)&gt;0.01,"",IF('MissFill 1'!AE134/SUM('MissFill 1'!AE$2:AE136)&gt;0.01,"",IF('MissFill 1'!AE133/SUM('MissFill 1'!AE$2:AE136)&gt;0.01,"",DateEnded_5Day!$A136)))))))</f>
        <v/>
      </c>
      <c r="AG136" s="54" t="str">
        <f>IF($A136&lt;='All Results'!$B$4,"",IF(SUM('MissFill 1'!AF$2:AF136)=0,"",(IF('MissFill 1'!AF136/SUM('MissFill 1'!AF$2:AF136)&gt;0.01,"",IF('MissFill 1'!AF135/SUM('MissFill 1'!AF$2:AF136)&gt;0.01,"",IF('MissFill 1'!AF134/SUM('MissFill 1'!AF$2:AF136)&gt;0.01,"",IF('MissFill 1'!AF133/SUM('MissFill 1'!AF$2:AF136)&gt;0.01,"",DateEnded_5Day!$A136)))))))</f>
        <v/>
      </c>
      <c r="AH136" s="54" t="str">
        <f>IF($A136&lt;='All Results'!$B$4,"",IF(SUM('MissFill 1'!AG$2:AG136)=0,"",(IF('MissFill 1'!AG136/SUM('MissFill 1'!AG$2:AG136)&gt;0.01,"",IF('MissFill 1'!AG135/SUM('MissFill 1'!AG$2:AG136)&gt;0.01,"",IF('MissFill 1'!AG134/SUM('MissFill 1'!AG$2:AG136)&gt;0.01,"",IF('MissFill 1'!AG133/SUM('MissFill 1'!AG$2:AG136)&gt;0.01,"",DateEnded_5Day!$A136)))))))</f>
        <v/>
      </c>
      <c r="AI136" s="54" t="str">
        <f>IF($A136&lt;='All Results'!$B$4,"",IF(SUM('MissFill 1'!AH$2:AH136)=0,"",(IF('MissFill 1'!AH136/SUM('MissFill 1'!AH$2:AH136)&gt;0.01,"",IF('MissFill 1'!AH135/SUM('MissFill 1'!AH$2:AH136)&gt;0.01,"",IF('MissFill 1'!AH134/SUM('MissFill 1'!AH$2:AH136)&gt;0.01,"",IF('MissFill 1'!AH133/SUM('MissFill 1'!AH$2:AH136)&gt;0.01,"",DateEnded_5Day!$A136)))))))</f>
        <v/>
      </c>
      <c r="AJ136" s="54" t="str">
        <f>IF($A136&lt;='All Results'!$B$4,"",IF(SUM('MissFill 1'!AI$2:AI136)=0,"",(IF('MissFill 1'!AI136/SUM('MissFill 1'!AI$2:AI136)&gt;0.01,"",IF('MissFill 1'!AI135/SUM('MissFill 1'!AI$2:AI136)&gt;0.01,"",IF('MissFill 1'!AI134/SUM('MissFill 1'!AI$2:AI136)&gt;0.01,"",IF('MissFill 1'!AI133/SUM('MissFill 1'!AI$2:AI136)&gt;0.01,"",DateEnded_5Day!$A136)))))))</f>
        <v/>
      </c>
      <c r="AK136" s="54" t="str">
        <f>IF($A136&lt;='All Results'!$B$4,"",IF(SUM('MissFill 1'!AJ$2:AJ136)=0,"",(IF('MissFill 1'!AJ136/SUM('MissFill 1'!AJ$2:AJ136)&gt;0.01,"",IF('MissFill 1'!AJ135/SUM('MissFill 1'!AJ$2:AJ136)&gt;0.01,"",IF('MissFill 1'!AJ134/SUM('MissFill 1'!AJ$2:AJ136)&gt;0.01,"",IF('MissFill 1'!AJ133/SUM('MissFill 1'!AJ$2:AJ136)&gt;0.01,"",DateEnded_5Day!$A136)))))))</f>
        <v/>
      </c>
      <c r="AL136" s="54" t="str">
        <f>IF($A136&lt;='All Results'!$B$4,"",IF(SUM('MissFill 1'!AK$2:AK136)=0,"",(IF('MissFill 1'!AK136/SUM('MissFill 1'!AK$2:AK136)&gt;0.01,"",IF('MissFill 1'!AK135/SUM('MissFill 1'!AK$2:AK136)&gt;0.01,"",IF('MissFill 1'!AK134/SUM('MissFill 1'!AK$2:AK136)&gt;0.01,"",IF('MissFill 1'!AK133/SUM('MissFill 1'!AK$2:AK136)&gt;0.01,"",DateEnded_5Day!$A136)))))))</f>
        <v/>
      </c>
      <c r="AM136" s="54" t="str">
        <f>IF($A136&lt;='All Results'!$B$4,"",IF(SUM('MissFill 1'!AL$2:AL136)=0,"",(IF('MissFill 1'!AL136/SUM('MissFill 1'!AL$2:AL136)&gt;0.01,"",IF('MissFill 1'!AL135/SUM('MissFill 1'!AL$2:AL136)&gt;0.01,"",IF('MissFill 1'!AL134/SUM('MissFill 1'!AL$2:AL136)&gt;0.01,"",IF('MissFill 1'!AL133/SUM('MissFill 1'!AL$2:AL136)&gt;0.01,"",DateEnded_5Day!$A136)))))))</f>
        <v/>
      </c>
      <c r="AN136" s="54" t="str">
        <f>IF($A136&lt;='All Results'!$B$4,"",IF(SUM('MissFill 1'!AM$2:AM136)=0,"",(IF('MissFill 1'!AM136/SUM('MissFill 1'!AM$2:AM136)&gt;0.01,"",IF('MissFill 1'!AM135/SUM('MissFill 1'!AM$2:AM136)&gt;0.01,"",IF('MissFill 1'!AM134/SUM('MissFill 1'!AM$2:AM136)&gt;0.01,"",IF('MissFill 1'!AM133/SUM('MissFill 1'!AM$2:AM136)&gt;0.01,"",DateEnded_5Day!$A136)))))))</f>
        <v/>
      </c>
      <c r="AO136" s="54" t="str">
        <f>IF($A136&lt;='All Results'!$B$4,"",IF(SUM('MissFill 1'!AN$2:AN136)=0,"",(IF('MissFill 1'!AN136/SUM('MissFill 1'!AN$2:AN136)&gt;0.01,"",IF('MissFill 1'!AN135/SUM('MissFill 1'!AN$2:AN136)&gt;0.01,"",IF('MissFill 1'!AN134/SUM('MissFill 1'!AN$2:AN136)&gt;0.01,"",IF('MissFill 1'!AN133/SUM('MissFill 1'!AN$2:AN136)&gt;0.01,"",DateEnded_5Day!$A136)))))))</f>
        <v/>
      </c>
      <c r="AP136" s="54" t="str">
        <f>IF($A136&lt;='All Results'!$B$4,"",IF(SUM('MissFill 1'!AO$2:AO136)=0,"",(IF('MissFill 1'!AO136/SUM('MissFill 1'!AO$2:AO136)&gt;0.01,"",IF('MissFill 1'!AO135/SUM('MissFill 1'!AO$2:AO136)&gt;0.01,"",IF('MissFill 1'!AO134/SUM('MissFill 1'!AO$2:AO136)&gt;0.01,"",IF('MissFill 1'!AO133/SUM('MissFill 1'!AO$2:AO136)&gt;0.01,"",DateEnded_5Day!$A136)))))))</f>
        <v/>
      </c>
      <c r="AQ136" s="54" t="str">
        <f>IF($A136&lt;='All Results'!$B$4,"",IF(SUM('MissFill 1'!AP$2:AP136)=0,"",(IF('MissFill 1'!AP136/SUM('MissFill 1'!AP$2:AP136)&gt;0.01,"",IF('MissFill 1'!AP135/SUM('MissFill 1'!AP$2:AP136)&gt;0.01,"",IF('MissFill 1'!AP134/SUM('MissFill 1'!AP$2:AP136)&gt;0.01,"",IF('MissFill 1'!AP133/SUM('MissFill 1'!AP$2:AP136)&gt;0.01,"",DateEnded_5Day!$A136)))))))</f>
        <v/>
      </c>
      <c r="AR136" s="54" t="str">
        <f>IF($A136&lt;='All Results'!$B$4,"",IF(SUM('MissFill 1'!AQ$2:AQ136)=0,"",(IF('MissFill 1'!AQ136/SUM('MissFill 1'!AQ$2:AQ136)&gt;0.01,"",IF('MissFill 1'!AQ135/SUM('MissFill 1'!AQ$2:AQ136)&gt;0.01,"",IF('MissFill 1'!AQ134/SUM('MissFill 1'!AQ$2:AQ136)&gt;0.01,"",IF('MissFill 1'!AQ133/SUM('MissFill 1'!AQ$2:AQ136)&gt;0.01,"",DateEnded_5Day!$A136)))))))</f>
        <v/>
      </c>
      <c r="AS136" s="54" t="str">
        <f>IF($A136&lt;='All Results'!$B$4,"",IF(SUM('MissFill 1'!AR$2:AR136)=0,"",(IF('MissFill 1'!AR136/SUM('MissFill 1'!AR$2:AR136)&gt;0.01,"",IF('MissFill 1'!AR135/SUM('MissFill 1'!AR$2:AR136)&gt;0.01,"",IF('MissFill 1'!AR134/SUM('MissFill 1'!AR$2:AR136)&gt;0.01,"",IF('MissFill 1'!AR133/SUM('MissFill 1'!AR$2:AR136)&gt;0.01,"",DateEnded_5Day!$A136)))))))</f>
        <v/>
      </c>
      <c r="AT136" s="54" t="str">
        <f>IF($A136&lt;='All Results'!$B$4,"",IF(SUM('MissFill 1'!AS$2:AS136)=0,"",(IF('MissFill 1'!AS136/SUM('MissFill 1'!AS$2:AS136)&gt;0.01,"",IF('MissFill 1'!AS135/SUM('MissFill 1'!AS$2:AS136)&gt;0.01,"",IF('MissFill 1'!AS134/SUM('MissFill 1'!AS$2:AS136)&gt;0.01,"",IF('MissFill 1'!AS133/SUM('MissFill 1'!AS$2:AS136)&gt;0.01,"",DateEnded_5Day!$A136)))))))</f>
        <v/>
      </c>
      <c r="AU136" s="54" t="str">
        <f>IF($A136&lt;='All Results'!$B$4,"",IF(SUM('MissFill 1'!AT$2:AT136)=0,"",(IF('MissFill 1'!AT136/SUM('MissFill 1'!AT$2:AT136)&gt;0.01,"",IF('MissFill 1'!AT135/SUM('MissFill 1'!AT$2:AT136)&gt;0.01,"",IF('MissFill 1'!AT134/SUM('MissFill 1'!AT$2:AT136)&gt;0.01,"",IF('MissFill 1'!AT133/SUM('MissFill 1'!AT$2:AT136)&gt;0.01,"",DateEnded_5Day!$A136)))))))</f>
        <v/>
      </c>
      <c r="AV136" s="54" t="str">
        <f>IF($A136&lt;='All Results'!$B$4,"",IF(SUM('MissFill 1'!AU$2:AU136)=0,"",(IF('MissFill 1'!AU136/SUM('MissFill 1'!AU$2:AU136)&gt;0.01,"",IF('MissFill 1'!AU135/SUM('MissFill 1'!AU$2:AU136)&gt;0.01,"",IF('MissFill 1'!AU134/SUM('MissFill 1'!AU$2:AU136)&gt;0.01,"",IF('MissFill 1'!AU133/SUM('MissFill 1'!AU$2:AU136)&gt;0.01,"",DateEnded_5Day!$A136)))))))</f>
        <v/>
      </c>
      <c r="AW136" s="54" t="str">
        <f>IF($A136&lt;='All Results'!$B$4,"",IF(SUM('MissFill 1'!AV$2:AV136)=0,"",(IF('MissFill 1'!AV136/SUM('MissFill 1'!AV$2:AV136)&gt;0.01,"",IF('MissFill 1'!AV135/SUM('MissFill 1'!AV$2:AV136)&gt;0.01,"",IF('MissFill 1'!AV134/SUM('MissFill 1'!AV$2:AV136)&gt;0.01,"",IF('MissFill 1'!AV133/SUM('MissFill 1'!AV$2:AV136)&gt;0.01,"",DateEnded_5Day!$A136)))))))</f>
        <v/>
      </c>
      <c r="AX136" s="54" t="str">
        <f>IF($A136&lt;='All Results'!$B$4,"",IF(SUM('MissFill 1'!AW$2:AW136)=0,"",(IF('MissFill 1'!AW136/SUM('MissFill 1'!AW$2:AW136)&gt;0.01,"",IF('MissFill 1'!AW135/SUM('MissFill 1'!AW$2:AW136)&gt;0.01,"",IF('MissFill 1'!AW134/SUM('MissFill 1'!AW$2:AW136)&gt;0.01,"",IF('MissFill 1'!AW133/SUM('MissFill 1'!AW$2:AW136)&gt;0.01,"",DateEnded_5Day!$A136)))))))</f>
        <v/>
      </c>
    </row>
    <row r="137" spans="1:50" x14ac:dyDescent="0.25">
      <c r="A137" s="41">
        <v>44482</v>
      </c>
      <c r="B137" s="52">
        <v>286</v>
      </c>
      <c r="C137" s="54" t="str">
        <f>IF($A137&lt;='All Results'!$B$4,"",IF(SUM('MissFill 1'!B$2:B137)=0,"",(IF('MissFill 1'!B137/SUM('MissFill 1'!B$2:B137)&gt;0.01,"",IF('MissFill 1'!B136/SUM('MissFill 1'!B$2:B137)&gt;0.01,"",IF('MissFill 1'!B135/SUM('MissFill 1'!B$2:B137)&gt;0.01,"",IF('MissFill 1'!B134/SUM('MissFill 1'!B$2:B137)&gt;0.01,"",DateEnded_5Day!$A137)))))))</f>
        <v/>
      </c>
      <c r="D137" s="54">
        <f>IF($A137&lt;='All Results'!$B$4,"",IF(SUM('MissFill 1'!C$2:C137)=0,"",(IF('MissFill 1'!C137/SUM('MissFill 1'!C$2:C137)&gt;0.01,"",IF('MissFill 1'!C136/SUM('MissFill 1'!C$2:C137)&gt;0.01,"",IF('MissFill 1'!C135/SUM('MissFill 1'!C$2:C137)&gt;0.01,"",IF('MissFill 1'!C134/SUM('MissFill 1'!C$2:C137)&gt;0.01,"",DateEnded_5Day!$A137)))))))</f>
        <v>44482</v>
      </c>
      <c r="E137" s="54" t="str">
        <f>IF($A137&lt;='All Results'!$B$4,"",IF(SUM('MissFill 1'!D$2:D137)=0,"",(IF('MissFill 1'!D137/SUM('MissFill 1'!D$2:D137)&gt;0.01,"",IF('MissFill 1'!D136/SUM('MissFill 1'!D$2:D137)&gt;0.01,"",IF('MissFill 1'!D135/SUM('MissFill 1'!D$2:D137)&gt;0.01,"",IF('MissFill 1'!D134/SUM('MissFill 1'!D$2:D137)&gt;0.01,"",DateEnded_5Day!$A137)))))))</f>
        <v/>
      </c>
      <c r="F137" s="54">
        <f>IF($A137&lt;='All Results'!$B$4,"",IF(SUM('MissFill 1'!E$2:E137)=0,"",(IF('MissFill 1'!E137/SUM('MissFill 1'!E$2:E137)&gt;0.01,"",IF('MissFill 1'!E136/SUM('MissFill 1'!E$2:E137)&gt;0.01,"",IF('MissFill 1'!E135/SUM('MissFill 1'!E$2:E137)&gt;0.01,"",IF('MissFill 1'!E134/SUM('MissFill 1'!E$2:E137)&gt;0.01,"",DateEnded_5Day!$A137)))))))</f>
        <v>44482</v>
      </c>
      <c r="G137" s="54" t="str">
        <f>IF($A137&lt;='All Results'!$B$4,"",IF(SUM('MissFill 1'!F$2:F137)=0,"",(IF('MissFill 1'!F137/SUM('MissFill 1'!F$2:F137)&gt;0.01,"",IF('MissFill 1'!F136/SUM('MissFill 1'!F$2:F137)&gt;0.01,"",IF('MissFill 1'!F135/SUM('MissFill 1'!F$2:F137)&gt;0.01,"",IF('MissFill 1'!F134/SUM('MissFill 1'!F$2:F137)&gt;0.01,"",DateEnded_5Day!$A137)))))))</f>
        <v/>
      </c>
      <c r="H137" s="54" t="str">
        <f>IF($A137&lt;='All Results'!$B$4,"",IF(SUM('MissFill 1'!G$2:G137)=0,"",(IF('MissFill 1'!G137/SUM('MissFill 1'!G$2:G137)&gt;0.01,"",IF('MissFill 1'!G136/SUM('MissFill 1'!G$2:G137)&gt;0.01,"",IF('MissFill 1'!G135/SUM('MissFill 1'!G$2:G137)&gt;0.01,"",IF('MissFill 1'!G134/SUM('MissFill 1'!G$2:G137)&gt;0.01,"",DateEnded_5Day!$A137)))))))</f>
        <v/>
      </c>
      <c r="I137" s="54">
        <f>IF($A137&lt;='All Results'!$B$4,"",IF(SUM('MissFill 1'!H$2:H137)=0,"",(IF('MissFill 1'!H137/SUM('MissFill 1'!H$2:H137)&gt;0.01,"",IF('MissFill 1'!H136/SUM('MissFill 1'!H$2:H137)&gt;0.01,"",IF('MissFill 1'!H135/SUM('MissFill 1'!H$2:H137)&gt;0.01,"",IF('MissFill 1'!H134/SUM('MissFill 1'!H$2:H137)&gt;0.01,"",DateEnded_5Day!$A137)))))))</f>
        <v>44482</v>
      </c>
      <c r="J137" s="54">
        <f>IF($A137&lt;='All Results'!$B$4,"",IF(SUM('MissFill 1'!I$2:I137)=0,"",(IF('MissFill 1'!I137/SUM('MissFill 1'!I$2:I137)&gt;0.01,"",IF('MissFill 1'!I136/SUM('MissFill 1'!I$2:I137)&gt;0.01,"",IF('MissFill 1'!I135/SUM('MissFill 1'!I$2:I137)&gt;0.01,"",IF('MissFill 1'!I134/SUM('MissFill 1'!I$2:I137)&gt;0.01,"",DateEnded_5Day!$A137)))))))</f>
        <v>44482</v>
      </c>
      <c r="K137" s="54" t="str">
        <f>IF($A137&lt;='All Results'!$B$4,"",IF(SUM('MissFill 1'!J$2:J137)=0,"",(IF('MissFill 1'!J137/SUM('MissFill 1'!J$2:J137)&gt;0.01,"",IF('MissFill 1'!J136/SUM('MissFill 1'!J$2:J137)&gt;0.01,"",IF('MissFill 1'!J135/SUM('MissFill 1'!J$2:J137)&gt;0.01,"",IF('MissFill 1'!J134/SUM('MissFill 1'!J$2:J137)&gt;0.01,"",DateEnded_5Day!$A137)))))))</f>
        <v/>
      </c>
      <c r="L137" s="54">
        <f>IF($A137&lt;='All Results'!$B$4,"",IF(SUM('MissFill 1'!K$2:K137)=0,"",(IF('MissFill 1'!K137/SUM('MissFill 1'!K$2:K137)&gt;0.01,"",IF('MissFill 1'!K136/SUM('MissFill 1'!K$2:K137)&gt;0.01,"",IF('MissFill 1'!K135/SUM('MissFill 1'!K$2:K137)&gt;0.01,"",IF('MissFill 1'!K134/SUM('MissFill 1'!K$2:K137)&gt;0.01,"",DateEnded_5Day!$A137)))))))</f>
        <v>44482</v>
      </c>
      <c r="M137" s="54" t="str">
        <f>IF($A137&lt;='All Results'!$B$4,"",IF(SUM('MissFill 1'!L$2:L137)=0,"",(IF('MissFill 1'!L137/SUM('MissFill 1'!L$2:L137)&gt;0.01,"",IF('MissFill 1'!L136/SUM('MissFill 1'!L$2:L137)&gt;0.01,"",IF('MissFill 1'!L135/SUM('MissFill 1'!L$2:L137)&gt;0.01,"",IF('MissFill 1'!L134/SUM('MissFill 1'!L$2:L137)&gt;0.01,"",DateEnded_5Day!$A137)))))))</f>
        <v/>
      </c>
      <c r="N137" s="54">
        <f>IF($A137&lt;='All Results'!$B$4,"",IF(SUM('MissFill 1'!M$2:M137)=0,"",(IF('MissFill 1'!M137/SUM('MissFill 1'!M$2:M137)&gt;0.01,"",IF('MissFill 1'!M136/SUM('MissFill 1'!M$2:M137)&gt;0.01,"",IF('MissFill 1'!M135/SUM('MissFill 1'!M$2:M137)&gt;0.01,"",IF('MissFill 1'!M134/SUM('MissFill 1'!M$2:M137)&gt;0.01,"",DateEnded_5Day!$A137)))))))</f>
        <v>44482</v>
      </c>
      <c r="O137" s="54">
        <f>IF($A137&lt;='All Results'!$B$4,"",IF(SUM('MissFill 1'!N$2:N137)=0,"",(IF('MissFill 1'!N137/SUM('MissFill 1'!N$2:N137)&gt;0.01,"",IF('MissFill 1'!N136/SUM('MissFill 1'!N$2:N137)&gt;0.01,"",IF('MissFill 1'!N135/SUM('MissFill 1'!N$2:N137)&gt;0.01,"",IF('MissFill 1'!N134/SUM('MissFill 1'!N$2:N137)&gt;0.01,"",DateEnded_5Day!$A137)))))))</f>
        <v>44482</v>
      </c>
      <c r="P137" s="54">
        <f>IF($A137&lt;='All Results'!$B$4,"",IF(SUM('MissFill 1'!O$2:O137)=0,"",(IF('MissFill 1'!O137/SUM('MissFill 1'!O$2:O137)&gt;0.01,"",IF('MissFill 1'!O136/SUM('MissFill 1'!O$2:O137)&gt;0.01,"",IF('MissFill 1'!O135/SUM('MissFill 1'!O$2:O137)&gt;0.01,"",IF('MissFill 1'!O134/SUM('MissFill 1'!O$2:O137)&gt;0.01,"",DateEnded_5Day!$A137)))))))</f>
        <v>44482</v>
      </c>
      <c r="Q137" s="54">
        <f>IF($A137&lt;='All Results'!$B$4,"",IF(SUM('MissFill 1'!P$2:P137)=0,"",(IF('MissFill 1'!P137/SUM('MissFill 1'!P$2:P137)&gt;0.01,"",IF('MissFill 1'!P136/SUM('MissFill 1'!P$2:P137)&gt;0.01,"",IF('MissFill 1'!P135/SUM('MissFill 1'!P$2:P137)&gt;0.01,"",IF('MissFill 1'!P134/SUM('MissFill 1'!P$2:P137)&gt;0.01,"",DateEnded_5Day!$A137)))))))</f>
        <v>44482</v>
      </c>
      <c r="R137" s="54">
        <f>IF($A137&lt;='All Results'!$B$4,"",IF(SUM('MissFill 1'!Q$2:Q137)=0,"",(IF('MissFill 1'!Q137/SUM('MissFill 1'!Q$2:Q137)&gt;0.01,"",IF('MissFill 1'!Q136/SUM('MissFill 1'!Q$2:Q137)&gt;0.01,"",IF('MissFill 1'!Q135/SUM('MissFill 1'!Q$2:Q137)&gt;0.01,"",IF('MissFill 1'!Q134/SUM('MissFill 1'!Q$2:Q137)&gt;0.01,"",DateEnded_5Day!$A137)))))))</f>
        <v>44482</v>
      </c>
      <c r="S137" s="54">
        <f>IF($A137&lt;='All Results'!$B$4,"",IF(SUM('MissFill 1'!R$2:R137)=0,"",(IF('MissFill 1'!R137/SUM('MissFill 1'!R$2:R137)&gt;0.01,"",IF('MissFill 1'!R136/SUM('MissFill 1'!R$2:R137)&gt;0.01,"",IF('MissFill 1'!R135/SUM('MissFill 1'!R$2:R137)&gt;0.01,"",IF('MissFill 1'!R134/SUM('MissFill 1'!R$2:R137)&gt;0.01,"",DateEnded_5Day!$A137)))))))</f>
        <v>44482</v>
      </c>
      <c r="T137" s="54">
        <f>IF($A137&lt;='All Results'!$B$4,"",IF(SUM('MissFill 1'!S$2:S137)=0,"",(IF('MissFill 1'!S137/SUM('MissFill 1'!S$2:S137)&gt;0.01,"",IF('MissFill 1'!S136/SUM('MissFill 1'!S$2:S137)&gt;0.01,"",IF('MissFill 1'!S135/SUM('MissFill 1'!S$2:S137)&gt;0.01,"",IF('MissFill 1'!S134/SUM('MissFill 1'!S$2:S137)&gt;0.01,"",DateEnded_5Day!$A137)))))))</f>
        <v>44482</v>
      </c>
      <c r="U137" s="54">
        <f>IF($A137&lt;='All Results'!$B$4,"",IF(SUM('MissFill 1'!T$2:T137)=0,"",(IF('MissFill 1'!T137/SUM('MissFill 1'!T$2:T137)&gt;0.01,"",IF('MissFill 1'!T136/SUM('MissFill 1'!T$2:T137)&gt;0.01,"",IF('MissFill 1'!T135/SUM('MissFill 1'!T$2:T137)&gt;0.01,"",IF('MissFill 1'!T134/SUM('MissFill 1'!T$2:T137)&gt;0.01,"",DateEnded_5Day!$A137)))))))</f>
        <v>44482</v>
      </c>
      <c r="V137" s="54" t="str">
        <f>IF($A137&lt;='All Results'!$B$4,"",IF(SUM('MissFill 1'!U$2:U137)=0,"",(IF('MissFill 1'!U137/SUM('MissFill 1'!U$2:U137)&gt;0.01,"",IF('MissFill 1'!U136/SUM('MissFill 1'!U$2:U137)&gt;0.01,"",IF('MissFill 1'!U135/SUM('MissFill 1'!U$2:U137)&gt;0.01,"",IF('MissFill 1'!U134/SUM('MissFill 1'!U$2:U137)&gt;0.01,"",DateEnded_5Day!$A137)))))))</f>
        <v/>
      </c>
      <c r="W137" s="54">
        <f>IF($A137&lt;='All Results'!$B$4,"",IF(SUM('MissFill 1'!V$2:V137)=0,"",(IF('MissFill 1'!V137/SUM('MissFill 1'!V$2:V137)&gt;0.01,"",IF('MissFill 1'!V136/SUM('MissFill 1'!V$2:V137)&gt;0.01,"",IF('MissFill 1'!V135/SUM('MissFill 1'!V$2:V137)&gt;0.01,"",IF('MissFill 1'!V134/SUM('MissFill 1'!V$2:V137)&gt;0.01,"",DateEnded_5Day!$A137)))))))</f>
        <v>44482</v>
      </c>
      <c r="X137" s="54">
        <f>IF($A137&lt;='All Results'!$B$4,"",IF(SUM('MissFill 1'!W$2:W137)=0,"",(IF('MissFill 1'!W137/SUM('MissFill 1'!W$2:W137)&gt;0.01,"",IF('MissFill 1'!W136/SUM('MissFill 1'!W$2:W137)&gt;0.01,"",IF('MissFill 1'!W135/SUM('MissFill 1'!W$2:W137)&gt;0.01,"",IF('MissFill 1'!W134/SUM('MissFill 1'!W$2:W137)&gt;0.01,"",DateEnded_5Day!$A137)))))))</f>
        <v>44482</v>
      </c>
      <c r="Y137" s="54" t="str">
        <f>IF($A137&lt;='All Results'!$B$4,"",IF(SUM('MissFill 1'!X$2:X137)=0,"",(IF('MissFill 1'!X137/SUM('MissFill 1'!X$2:X137)&gt;0.01,"",IF('MissFill 1'!X136/SUM('MissFill 1'!X$2:X137)&gt;0.01,"",IF('MissFill 1'!X135/SUM('MissFill 1'!X$2:X137)&gt;0.01,"",IF('MissFill 1'!X134/SUM('MissFill 1'!X$2:X137)&gt;0.01,"",DateEnded_5Day!$A137)))))))</f>
        <v/>
      </c>
      <c r="Z137" s="54">
        <f>IF($A137&lt;='All Results'!$B$4,"",IF(SUM('MissFill 1'!Y$2:Y137)=0,"",(IF('MissFill 1'!Y137/SUM('MissFill 1'!Y$2:Y137)&gt;0.01,"",IF('MissFill 1'!Y136/SUM('MissFill 1'!Y$2:Y137)&gt;0.01,"",IF('MissFill 1'!Y135/SUM('MissFill 1'!Y$2:Y137)&gt;0.01,"",IF('MissFill 1'!Y134/SUM('MissFill 1'!Y$2:Y137)&gt;0.01,"",DateEnded_5Day!$A137)))))))</f>
        <v>44482</v>
      </c>
      <c r="AA137" s="54">
        <f>IF($A137&lt;='All Results'!$B$4,"",IF(SUM('MissFill 1'!Z$2:Z137)=0,"",(IF('MissFill 1'!Z137/SUM('MissFill 1'!Z$2:Z137)&gt;0.01,"",IF('MissFill 1'!Z136/SUM('MissFill 1'!Z$2:Z137)&gt;0.01,"",IF('MissFill 1'!Z135/SUM('MissFill 1'!Z$2:Z137)&gt;0.01,"",IF('MissFill 1'!Z134/SUM('MissFill 1'!Z$2:Z137)&gt;0.01,"",DateEnded_5Day!$A137)))))))</f>
        <v>44482</v>
      </c>
      <c r="AB137" s="54" t="str">
        <f>IF($A137&lt;='All Results'!$B$4,"",IF(SUM('MissFill 1'!AA$2:AA137)=0,"",(IF('MissFill 1'!AA137/SUM('MissFill 1'!AA$2:AA137)&gt;0.01,"",IF('MissFill 1'!AA136/SUM('MissFill 1'!AA$2:AA137)&gt;0.01,"",IF('MissFill 1'!AA135/SUM('MissFill 1'!AA$2:AA137)&gt;0.01,"",IF('MissFill 1'!AA134/SUM('MissFill 1'!AA$2:AA137)&gt;0.01,"",DateEnded_5Day!$A137)))))))</f>
        <v/>
      </c>
      <c r="AC137" s="54">
        <f>IF($A137&lt;='All Results'!$B$4,"",IF(SUM('MissFill 1'!AB$2:AB137)=0,"",(IF('MissFill 1'!AB137/SUM('MissFill 1'!AB$2:AB137)&gt;0.01,"",IF('MissFill 1'!AB136/SUM('MissFill 1'!AB$2:AB137)&gt;0.01,"",IF('MissFill 1'!AB135/SUM('MissFill 1'!AB$2:AB137)&gt;0.01,"",IF('MissFill 1'!AB134/SUM('MissFill 1'!AB$2:AB137)&gt;0.01,"",DateEnded_5Day!$A137)))))))</f>
        <v>44482</v>
      </c>
      <c r="AD137" s="54">
        <f>IF($A137&lt;='All Results'!$B$4,"",IF(SUM('MissFill 1'!AC$2:AC137)=0,"",(IF('MissFill 1'!AC137/SUM('MissFill 1'!AC$2:AC137)&gt;0.01,"",IF('MissFill 1'!AC136/SUM('MissFill 1'!AC$2:AC137)&gt;0.01,"",IF('MissFill 1'!AC135/SUM('MissFill 1'!AC$2:AC137)&gt;0.01,"",IF('MissFill 1'!AC134/SUM('MissFill 1'!AC$2:AC137)&gt;0.01,"",DateEnded_5Day!$A137)))))))</f>
        <v>44482</v>
      </c>
      <c r="AE137" s="54" t="str">
        <f>IF($A137&lt;='All Results'!$B$4,"",IF(SUM('MissFill 1'!AD$2:AD137)=0,"",(IF('MissFill 1'!AD137/SUM('MissFill 1'!AD$2:AD137)&gt;0.01,"",IF('MissFill 1'!AD136/SUM('MissFill 1'!AD$2:AD137)&gt;0.01,"",IF('MissFill 1'!AD135/SUM('MissFill 1'!AD$2:AD137)&gt;0.01,"",IF('MissFill 1'!AD134/SUM('MissFill 1'!AD$2:AD137)&gt;0.01,"",DateEnded_5Day!$A137)))))))</f>
        <v/>
      </c>
      <c r="AF137" s="54">
        <f>IF($A137&lt;='All Results'!$B$4,"",IF(SUM('MissFill 1'!AE$2:AE137)=0,"",(IF('MissFill 1'!AE137/SUM('MissFill 1'!AE$2:AE137)&gt;0.01,"",IF('MissFill 1'!AE136/SUM('MissFill 1'!AE$2:AE137)&gt;0.01,"",IF('MissFill 1'!AE135/SUM('MissFill 1'!AE$2:AE137)&gt;0.01,"",IF('MissFill 1'!AE134/SUM('MissFill 1'!AE$2:AE137)&gt;0.01,"",DateEnded_5Day!$A137)))))))</f>
        <v>44482</v>
      </c>
      <c r="AG137" s="54">
        <f>IF($A137&lt;='All Results'!$B$4,"",IF(SUM('MissFill 1'!AF$2:AF137)=0,"",(IF('MissFill 1'!AF137/SUM('MissFill 1'!AF$2:AF137)&gt;0.01,"",IF('MissFill 1'!AF136/SUM('MissFill 1'!AF$2:AF137)&gt;0.01,"",IF('MissFill 1'!AF135/SUM('MissFill 1'!AF$2:AF137)&gt;0.01,"",IF('MissFill 1'!AF134/SUM('MissFill 1'!AF$2:AF137)&gt;0.01,"",DateEnded_5Day!$A137)))))))</f>
        <v>44482</v>
      </c>
      <c r="AH137" s="54" t="str">
        <f>IF($A137&lt;='All Results'!$B$4,"",IF(SUM('MissFill 1'!AG$2:AG137)=0,"",(IF('MissFill 1'!AG137/SUM('MissFill 1'!AG$2:AG137)&gt;0.01,"",IF('MissFill 1'!AG136/SUM('MissFill 1'!AG$2:AG137)&gt;0.01,"",IF('MissFill 1'!AG135/SUM('MissFill 1'!AG$2:AG137)&gt;0.01,"",IF('MissFill 1'!AG134/SUM('MissFill 1'!AG$2:AG137)&gt;0.01,"",DateEnded_5Day!$A137)))))))</f>
        <v/>
      </c>
      <c r="AI137" s="54">
        <f>IF($A137&lt;='All Results'!$B$4,"",IF(SUM('MissFill 1'!AH$2:AH137)=0,"",(IF('MissFill 1'!AH137/SUM('MissFill 1'!AH$2:AH137)&gt;0.01,"",IF('MissFill 1'!AH136/SUM('MissFill 1'!AH$2:AH137)&gt;0.01,"",IF('MissFill 1'!AH135/SUM('MissFill 1'!AH$2:AH137)&gt;0.01,"",IF('MissFill 1'!AH134/SUM('MissFill 1'!AH$2:AH137)&gt;0.01,"",DateEnded_5Day!$A137)))))))</f>
        <v>44482</v>
      </c>
      <c r="AJ137" s="54" t="str">
        <f>IF($A137&lt;='All Results'!$B$4,"",IF(SUM('MissFill 1'!AI$2:AI137)=0,"",(IF('MissFill 1'!AI137/SUM('MissFill 1'!AI$2:AI137)&gt;0.01,"",IF('MissFill 1'!AI136/SUM('MissFill 1'!AI$2:AI137)&gt;0.01,"",IF('MissFill 1'!AI135/SUM('MissFill 1'!AI$2:AI137)&gt;0.01,"",IF('MissFill 1'!AI134/SUM('MissFill 1'!AI$2:AI137)&gt;0.01,"",DateEnded_5Day!$A137)))))))</f>
        <v/>
      </c>
      <c r="AK137" s="54">
        <f>IF($A137&lt;='All Results'!$B$4,"",IF(SUM('MissFill 1'!AJ$2:AJ137)=0,"",(IF('MissFill 1'!AJ137/SUM('MissFill 1'!AJ$2:AJ137)&gt;0.01,"",IF('MissFill 1'!AJ136/SUM('MissFill 1'!AJ$2:AJ137)&gt;0.01,"",IF('MissFill 1'!AJ135/SUM('MissFill 1'!AJ$2:AJ137)&gt;0.01,"",IF('MissFill 1'!AJ134/SUM('MissFill 1'!AJ$2:AJ137)&gt;0.01,"",DateEnded_5Day!$A137)))))))</f>
        <v>44482</v>
      </c>
      <c r="AL137" s="54">
        <f>IF($A137&lt;='All Results'!$B$4,"",IF(SUM('MissFill 1'!AK$2:AK137)=0,"",(IF('MissFill 1'!AK137/SUM('MissFill 1'!AK$2:AK137)&gt;0.01,"",IF('MissFill 1'!AK136/SUM('MissFill 1'!AK$2:AK137)&gt;0.01,"",IF('MissFill 1'!AK135/SUM('MissFill 1'!AK$2:AK137)&gt;0.01,"",IF('MissFill 1'!AK134/SUM('MissFill 1'!AK$2:AK137)&gt;0.01,"",DateEnded_5Day!$A137)))))))</f>
        <v>44482</v>
      </c>
      <c r="AM137" s="54">
        <f>IF($A137&lt;='All Results'!$B$4,"",IF(SUM('MissFill 1'!AL$2:AL137)=0,"",(IF('MissFill 1'!AL137/SUM('MissFill 1'!AL$2:AL137)&gt;0.01,"",IF('MissFill 1'!AL136/SUM('MissFill 1'!AL$2:AL137)&gt;0.01,"",IF('MissFill 1'!AL135/SUM('MissFill 1'!AL$2:AL137)&gt;0.01,"",IF('MissFill 1'!AL134/SUM('MissFill 1'!AL$2:AL137)&gt;0.01,"",DateEnded_5Day!$A137)))))))</f>
        <v>44482</v>
      </c>
      <c r="AN137" s="54">
        <f>IF($A137&lt;='All Results'!$B$4,"",IF(SUM('MissFill 1'!AM$2:AM137)=0,"",(IF('MissFill 1'!AM137/SUM('MissFill 1'!AM$2:AM137)&gt;0.01,"",IF('MissFill 1'!AM136/SUM('MissFill 1'!AM$2:AM137)&gt;0.01,"",IF('MissFill 1'!AM135/SUM('MissFill 1'!AM$2:AM137)&gt;0.01,"",IF('MissFill 1'!AM134/SUM('MissFill 1'!AM$2:AM137)&gt;0.01,"",DateEnded_5Day!$A137)))))))</f>
        <v>44482</v>
      </c>
      <c r="AO137" s="54">
        <f>IF($A137&lt;='All Results'!$B$4,"",IF(SUM('MissFill 1'!AN$2:AN137)=0,"",(IF('MissFill 1'!AN137/SUM('MissFill 1'!AN$2:AN137)&gt;0.01,"",IF('MissFill 1'!AN136/SUM('MissFill 1'!AN$2:AN137)&gt;0.01,"",IF('MissFill 1'!AN135/SUM('MissFill 1'!AN$2:AN137)&gt;0.01,"",IF('MissFill 1'!AN134/SUM('MissFill 1'!AN$2:AN137)&gt;0.01,"",DateEnded_5Day!$A137)))))))</f>
        <v>44482</v>
      </c>
      <c r="AP137" s="54">
        <f>IF($A137&lt;='All Results'!$B$4,"",IF(SUM('MissFill 1'!AO$2:AO137)=0,"",(IF('MissFill 1'!AO137/SUM('MissFill 1'!AO$2:AO137)&gt;0.01,"",IF('MissFill 1'!AO136/SUM('MissFill 1'!AO$2:AO137)&gt;0.01,"",IF('MissFill 1'!AO135/SUM('MissFill 1'!AO$2:AO137)&gt;0.01,"",IF('MissFill 1'!AO134/SUM('MissFill 1'!AO$2:AO137)&gt;0.01,"",DateEnded_5Day!$A137)))))))</f>
        <v>44482</v>
      </c>
      <c r="AQ137" s="54" t="str">
        <f>IF($A137&lt;='All Results'!$B$4,"",IF(SUM('MissFill 1'!AP$2:AP137)=0,"",(IF('MissFill 1'!AP137/SUM('MissFill 1'!AP$2:AP137)&gt;0.01,"",IF('MissFill 1'!AP136/SUM('MissFill 1'!AP$2:AP137)&gt;0.01,"",IF('MissFill 1'!AP135/SUM('MissFill 1'!AP$2:AP137)&gt;0.01,"",IF('MissFill 1'!AP134/SUM('MissFill 1'!AP$2:AP137)&gt;0.01,"",DateEnded_5Day!$A137)))))))</f>
        <v/>
      </c>
      <c r="AR137" s="54">
        <f>IF($A137&lt;='All Results'!$B$4,"",IF(SUM('MissFill 1'!AQ$2:AQ137)=0,"",(IF('MissFill 1'!AQ137/SUM('MissFill 1'!AQ$2:AQ137)&gt;0.01,"",IF('MissFill 1'!AQ136/SUM('MissFill 1'!AQ$2:AQ137)&gt;0.01,"",IF('MissFill 1'!AQ135/SUM('MissFill 1'!AQ$2:AQ137)&gt;0.01,"",IF('MissFill 1'!AQ134/SUM('MissFill 1'!AQ$2:AQ137)&gt;0.01,"",DateEnded_5Day!$A137)))))))</f>
        <v>44482</v>
      </c>
      <c r="AS137" s="54">
        <f>IF($A137&lt;='All Results'!$B$4,"",IF(SUM('MissFill 1'!AR$2:AR137)=0,"",(IF('MissFill 1'!AR137/SUM('MissFill 1'!AR$2:AR137)&gt;0.01,"",IF('MissFill 1'!AR136/SUM('MissFill 1'!AR$2:AR137)&gt;0.01,"",IF('MissFill 1'!AR135/SUM('MissFill 1'!AR$2:AR137)&gt;0.01,"",IF('MissFill 1'!AR134/SUM('MissFill 1'!AR$2:AR137)&gt;0.01,"",DateEnded_5Day!$A137)))))))</f>
        <v>44482</v>
      </c>
      <c r="AT137" s="54" t="str">
        <f>IF($A137&lt;='All Results'!$B$4,"",IF(SUM('MissFill 1'!AS$2:AS137)=0,"",(IF('MissFill 1'!AS137/SUM('MissFill 1'!AS$2:AS137)&gt;0.01,"",IF('MissFill 1'!AS136/SUM('MissFill 1'!AS$2:AS137)&gt;0.01,"",IF('MissFill 1'!AS135/SUM('MissFill 1'!AS$2:AS137)&gt;0.01,"",IF('MissFill 1'!AS134/SUM('MissFill 1'!AS$2:AS137)&gt;0.01,"",DateEnded_5Day!$A137)))))))</f>
        <v/>
      </c>
      <c r="AU137" s="54">
        <f>IF($A137&lt;='All Results'!$B$4,"",IF(SUM('MissFill 1'!AT$2:AT137)=0,"",(IF('MissFill 1'!AT137/SUM('MissFill 1'!AT$2:AT137)&gt;0.01,"",IF('MissFill 1'!AT136/SUM('MissFill 1'!AT$2:AT137)&gt;0.01,"",IF('MissFill 1'!AT135/SUM('MissFill 1'!AT$2:AT137)&gt;0.01,"",IF('MissFill 1'!AT134/SUM('MissFill 1'!AT$2:AT137)&gt;0.01,"",DateEnded_5Day!$A137)))))))</f>
        <v>44482</v>
      </c>
      <c r="AV137" s="54">
        <f>IF($A137&lt;='All Results'!$B$4,"",IF(SUM('MissFill 1'!AU$2:AU137)=0,"",(IF('MissFill 1'!AU137/SUM('MissFill 1'!AU$2:AU137)&gt;0.01,"",IF('MissFill 1'!AU136/SUM('MissFill 1'!AU$2:AU137)&gt;0.01,"",IF('MissFill 1'!AU135/SUM('MissFill 1'!AU$2:AU137)&gt;0.01,"",IF('MissFill 1'!AU134/SUM('MissFill 1'!AU$2:AU137)&gt;0.01,"",DateEnded_5Day!$A137)))))))</f>
        <v>44482</v>
      </c>
      <c r="AW137" s="54">
        <f>IF($A137&lt;='All Results'!$B$4,"",IF(SUM('MissFill 1'!AV$2:AV137)=0,"",(IF('MissFill 1'!AV137/SUM('MissFill 1'!AV$2:AV137)&gt;0.01,"",IF('MissFill 1'!AV136/SUM('MissFill 1'!AV$2:AV137)&gt;0.01,"",IF('MissFill 1'!AV135/SUM('MissFill 1'!AV$2:AV137)&gt;0.01,"",IF('MissFill 1'!AV134/SUM('MissFill 1'!AV$2:AV137)&gt;0.01,"",DateEnded_5Day!$A137)))))))</f>
        <v>44482</v>
      </c>
      <c r="AX137" s="54" t="str">
        <f>IF($A137&lt;='All Results'!$B$4,"",IF(SUM('MissFill 1'!AW$2:AW137)=0,"",(IF('MissFill 1'!AW137/SUM('MissFill 1'!AW$2:AW137)&gt;0.01,"",IF('MissFill 1'!AW136/SUM('MissFill 1'!AW$2:AW137)&gt;0.01,"",IF('MissFill 1'!AW135/SUM('MissFill 1'!AW$2:AW137)&gt;0.01,"",IF('MissFill 1'!AW134/SUM('MissFill 1'!AW$2:AW137)&gt;0.01,"",DateEnded_5Day!$A137)))))))</f>
        <v/>
      </c>
    </row>
    <row r="138" spans="1:50" x14ac:dyDescent="0.25">
      <c r="A138" s="41">
        <v>44483</v>
      </c>
      <c r="B138" s="52">
        <v>287</v>
      </c>
      <c r="C138" s="54" t="str">
        <f>IF($A138&lt;='All Results'!$B$4,"",IF(SUM('MissFill 1'!B$2:B138)=0,"",(IF('MissFill 1'!B138/SUM('MissFill 1'!B$2:B138)&gt;0.01,"",IF('MissFill 1'!B137/SUM('MissFill 1'!B$2:B138)&gt;0.01,"",IF('MissFill 1'!B136/SUM('MissFill 1'!B$2:B138)&gt;0.01,"",IF('MissFill 1'!B135/SUM('MissFill 1'!B$2:B138)&gt;0.01,"",DateEnded_5Day!$A138)))))))</f>
        <v/>
      </c>
      <c r="D138" s="54">
        <f>IF($A138&lt;='All Results'!$B$4,"",IF(SUM('MissFill 1'!C$2:C138)=0,"",(IF('MissFill 1'!C138/SUM('MissFill 1'!C$2:C138)&gt;0.01,"",IF('MissFill 1'!C137/SUM('MissFill 1'!C$2:C138)&gt;0.01,"",IF('MissFill 1'!C136/SUM('MissFill 1'!C$2:C138)&gt;0.01,"",IF('MissFill 1'!C135/SUM('MissFill 1'!C$2:C138)&gt;0.01,"",DateEnded_5Day!$A138)))))))</f>
        <v>44483</v>
      </c>
      <c r="E138" s="54" t="str">
        <f>IF($A138&lt;='All Results'!$B$4,"",IF(SUM('MissFill 1'!D$2:D138)=0,"",(IF('MissFill 1'!D138/SUM('MissFill 1'!D$2:D138)&gt;0.01,"",IF('MissFill 1'!D137/SUM('MissFill 1'!D$2:D138)&gt;0.01,"",IF('MissFill 1'!D136/SUM('MissFill 1'!D$2:D138)&gt;0.01,"",IF('MissFill 1'!D135/SUM('MissFill 1'!D$2:D138)&gt;0.01,"",DateEnded_5Day!$A138)))))))</f>
        <v/>
      </c>
      <c r="F138" s="54">
        <f>IF($A138&lt;='All Results'!$B$4,"",IF(SUM('MissFill 1'!E$2:E138)=0,"",(IF('MissFill 1'!E138/SUM('MissFill 1'!E$2:E138)&gt;0.01,"",IF('MissFill 1'!E137/SUM('MissFill 1'!E$2:E138)&gt;0.01,"",IF('MissFill 1'!E136/SUM('MissFill 1'!E$2:E138)&gt;0.01,"",IF('MissFill 1'!E135/SUM('MissFill 1'!E$2:E138)&gt;0.01,"",DateEnded_5Day!$A138)))))))</f>
        <v>44483</v>
      </c>
      <c r="G138" s="54" t="str">
        <f>IF($A138&lt;='All Results'!$B$4,"",IF(SUM('MissFill 1'!F$2:F138)=0,"",(IF('MissFill 1'!F138/SUM('MissFill 1'!F$2:F138)&gt;0.01,"",IF('MissFill 1'!F137/SUM('MissFill 1'!F$2:F138)&gt;0.01,"",IF('MissFill 1'!F136/SUM('MissFill 1'!F$2:F138)&gt;0.01,"",IF('MissFill 1'!F135/SUM('MissFill 1'!F$2:F138)&gt;0.01,"",DateEnded_5Day!$A138)))))))</f>
        <v/>
      </c>
      <c r="H138" s="54">
        <f>IF($A138&lt;='All Results'!$B$4,"",IF(SUM('MissFill 1'!G$2:G138)=0,"",(IF('MissFill 1'!G138/SUM('MissFill 1'!G$2:G138)&gt;0.01,"",IF('MissFill 1'!G137/SUM('MissFill 1'!G$2:G138)&gt;0.01,"",IF('MissFill 1'!G136/SUM('MissFill 1'!G$2:G138)&gt;0.01,"",IF('MissFill 1'!G135/SUM('MissFill 1'!G$2:G138)&gt;0.01,"",DateEnded_5Day!$A138)))))))</f>
        <v>44483</v>
      </c>
      <c r="I138" s="54">
        <f>IF($A138&lt;='All Results'!$B$4,"",IF(SUM('MissFill 1'!H$2:H138)=0,"",(IF('MissFill 1'!H138/SUM('MissFill 1'!H$2:H138)&gt;0.01,"",IF('MissFill 1'!H137/SUM('MissFill 1'!H$2:H138)&gt;0.01,"",IF('MissFill 1'!H136/SUM('MissFill 1'!H$2:H138)&gt;0.01,"",IF('MissFill 1'!H135/SUM('MissFill 1'!H$2:H138)&gt;0.01,"",DateEnded_5Day!$A138)))))))</f>
        <v>44483</v>
      </c>
      <c r="J138" s="54">
        <f>IF($A138&lt;='All Results'!$B$4,"",IF(SUM('MissFill 1'!I$2:I138)=0,"",(IF('MissFill 1'!I138/SUM('MissFill 1'!I$2:I138)&gt;0.01,"",IF('MissFill 1'!I137/SUM('MissFill 1'!I$2:I138)&gt;0.01,"",IF('MissFill 1'!I136/SUM('MissFill 1'!I$2:I138)&gt;0.01,"",IF('MissFill 1'!I135/SUM('MissFill 1'!I$2:I138)&gt;0.01,"",DateEnded_5Day!$A138)))))))</f>
        <v>44483</v>
      </c>
      <c r="K138" s="54" t="str">
        <f>IF($A138&lt;='All Results'!$B$4,"",IF(SUM('MissFill 1'!J$2:J138)=0,"",(IF('MissFill 1'!J138/SUM('MissFill 1'!J$2:J138)&gt;0.01,"",IF('MissFill 1'!J137/SUM('MissFill 1'!J$2:J138)&gt;0.01,"",IF('MissFill 1'!J136/SUM('MissFill 1'!J$2:J138)&gt;0.01,"",IF('MissFill 1'!J135/SUM('MissFill 1'!J$2:J138)&gt;0.01,"",DateEnded_5Day!$A138)))))))</f>
        <v/>
      </c>
      <c r="L138" s="54">
        <f>IF($A138&lt;='All Results'!$B$4,"",IF(SUM('MissFill 1'!K$2:K138)=0,"",(IF('MissFill 1'!K138/SUM('MissFill 1'!K$2:K138)&gt;0.01,"",IF('MissFill 1'!K137/SUM('MissFill 1'!K$2:K138)&gt;0.01,"",IF('MissFill 1'!K136/SUM('MissFill 1'!K$2:K138)&gt;0.01,"",IF('MissFill 1'!K135/SUM('MissFill 1'!K$2:K138)&gt;0.01,"",DateEnded_5Day!$A138)))))))</f>
        <v>44483</v>
      </c>
      <c r="M138" s="54" t="str">
        <f>IF($A138&lt;='All Results'!$B$4,"",IF(SUM('MissFill 1'!L$2:L138)=0,"",(IF('MissFill 1'!L138/SUM('MissFill 1'!L$2:L138)&gt;0.01,"",IF('MissFill 1'!L137/SUM('MissFill 1'!L$2:L138)&gt;0.01,"",IF('MissFill 1'!L136/SUM('MissFill 1'!L$2:L138)&gt;0.01,"",IF('MissFill 1'!L135/SUM('MissFill 1'!L$2:L138)&gt;0.01,"",DateEnded_5Day!$A138)))))))</f>
        <v/>
      </c>
      <c r="N138" s="54">
        <f>IF($A138&lt;='All Results'!$B$4,"",IF(SUM('MissFill 1'!M$2:M138)=0,"",(IF('MissFill 1'!M138/SUM('MissFill 1'!M$2:M138)&gt;0.01,"",IF('MissFill 1'!M137/SUM('MissFill 1'!M$2:M138)&gt;0.01,"",IF('MissFill 1'!M136/SUM('MissFill 1'!M$2:M138)&gt;0.01,"",IF('MissFill 1'!M135/SUM('MissFill 1'!M$2:M138)&gt;0.01,"",DateEnded_5Day!$A138)))))))</f>
        <v>44483</v>
      </c>
      <c r="O138" s="54">
        <f>IF($A138&lt;='All Results'!$B$4,"",IF(SUM('MissFill 1'!N$2:N138)=0,"",(IF('MissFill 1'!N138/SUM('MissFill 1'!N$2:N138)&gt;0.01,"",IF('MissFill 1'!N137/SUM('MissFill 1'!N$2:N138)&gt;0.01,"",IF('MissFill 1'!N136/SUM('MissFill 1'!N$2:N138)&gt;0.01,"",IF('MissFill 1'!N135/SUM('MissFill 1'!N$2:N138)&gt;0.01,"",DateEnded_5Day!$A138)))))))</f>
        <v>44483</v>
      </c>
      <c r="P138" s="54">
        <f>IF($A138&lt;='All Results'!$B$4,"",IF(SUM('MissFill 1'!O$2:O138)=0,"",(IF('MissFill 1'!O138/SUM('MissFill 1'!O$2:O138)&gt;0.01,"",IF('MissFill 1'!O137/SUM('MissFill 1'!O$2:O138)&gt;0.01,"",IF('MissFill 1'!O136/SUM('MissFill 1'!O$2:O138)&gt;0.01,"",IF('MissFill 1'!O135/SUM('MissFill 1'!O$2:O138)&gt;0.01,"",DateEnded_5Day!$A138)))))))</f>
        <v>44483</v>
      </c>
      <c r="Q138" s="54">
        <f>IF($A138&lt;='All Results'!$B$4,"",IF(SUM('MissFill 1'!P$2:P138)=0,"",(IF('MissFill 1'!P138/SUM('MissFill 1'!P$2:P138)&gt;0.01,"",IF('MissFill 1'!P137/SUM('MissFill 1'!P$2:P138)&gt;0.01,"",IF('MissFill 1'!P136/SUM('MissFill 1'!P$2:P138)&gt;0.01,"",IF('MissFill 1'!P135/SUM('MissFill 1'!P$2:P138)&gt;0.01,"",DateEnded_5Day!$A138)))))))</f>
        <v>44483</v>
      </c>
      <c r="R138" s="54">
        <f>IF($A138&lt;='All Results'!$B$4,"",IF(SUM('MissFill 1'!Q$2:Q138)=0,"",(IF('MissFill 1'!Q138/SUM('MissFill 1'!Q$2:Q138)&gt;0.01,"",IF('MissFill 1'!Q137/SUM('MissFill 1'!Q$2:Q138)&gt;0.01,"",IF('MissFill 1'!Q136/SUM('MissFill 1'!Q$2:Q138)&gt;0.01,"",IF('MissFill 1'!Q135/SUM('MissFill 1'!Q$2:Q138)&gt;0.01,"",DateEnded_5Day!$A138)))))))</f>
        <v>44483</v>
      </c>
      <c r="S138" s="54">
        <f>IF($A138&lt;='All Results'!$B$4,"",IF(SUM('MissFill 1'!R$2:R138)=0,"",(IF('MissFill 1'!R138/SUM('MissFill 1'!R$2:R138)&gt;0.01,"",IF('MissFill 1'!R137/SUM('MissFill 1'!R$2:R138)&gt;0.01,"",IF('MissFill 1'!R136/SUM('MissFill 1'!R$2:R138)&gt;0.01,"",IF('MissFill 1'!R135/SUM('MissFill 1'!R$2:R138)&gt;0.01,"",DateEnded_5Day!$A138)))))))</f>
        <v>44483</v>
      </c>
      <c r="T138" s="54">
        <f>IF($A138&lt;='All Results'!$B$4,"",IF(SUM('MissFill 1'!S$2:S138)=0,"",(IF('MissFill 1'!S138/SUM('MissFill 1'!S$2:S138)&gt;0.01,"",IF('MissFill 1'!S137/SUM('MissFill 1'!S$2:S138)&gt;0.01,"",IF('MissFill 1'!S136/SUM('MissFill 1'!S$2:S138)&gt;0.01,"",IF('MissFill 1'!S135/SUM('MissFill 1'!S$2:S138)&gt;0.01,"",DateEnded_5Day!$A138)))))))</f>
        <v>44483</v>
      </c>
      <c r="U138" s="54">
        <f>IF($A138&lt;='All Results'!$B$4,"",IF(SUM('MissFill 1'!T$2:T138)=0,"",(IF('MissFill 1'!T138/SUM('MissFill 1'!T$2:T138)&gt;0.01,"",IF('MissFill 1'!T137/SUM('MissFill 1'!T$2:T138)&gt;0.01,"",IF('MissFill 1'!T136/SUM('MissFill 1'!T$2:T138)&gt;0.01,"",IF('MissFill 1'!T135/SUM('MissFill 1'!T$2:T138)&gt;0.01,"",DateEnded_5Day!$A138)))))))</f>
        <v>44483</v>
      </c>
      <c r="V138" s="54" t="str">
        <f>IF($A138&lt;='All Results'!$B$4,"",IF(SUM('MissFill 1'!U$2:U138)=0,"",(IF('MissFill 1'!U138/SUM('MissFill 1'!U$2:U138)&gt;0.01,"",IF('MissFill 1'!U137/SUM('MissFill 1'!U$2:U138)&gt;0.01,"",IF('MissFill 1'!U136/SUM('MissFill 1'!U$2:U138)&gt;0.01,"",IF('MissFill 1'!U135/SUM('MissFill 1'!U$2:U138)&gt;0.01,"",DateEnded_5Day!$A138)))))))</f>
        <v/>
      </c>
      <c r="W138" s="54">
        <f>IF($A138&lt;='All Results'!$B$4,"",IF(SUM('MissFill 1'!V$2:V138)=0,"",(IF('MissFill 1'!V138/SUM('MissFill 1'!V$2:V138)&gt;0.01,"",IF('MissFill 1'!V137/SUM('MissFill 1'!V$2:V138)&gt;0.01,"",IF('MissFill 1'!V136/SUM('MissFill 1'!V$2:V138)&gt;0.01,"",IF('MissFill 1'!V135/SUM('MissFill 1'!V$2:V138)&gt;0.01,"",DateEnded_5Day!$A138)))))))</f>
        <v>44483</v>
      </c>
      <c r="X138" s="54">
        <f>IF($A138&lt;='All Results'!$B$4,"",IF(SUM('MissFill 1'!W$2:W138)=0,"",(IF('MissFill 1'!W138/SUM('MissFill 1'!W$2:W138)&gt;0.01,"",IF('MissFill 1'!W137/SUM('MissFill 1'!W$2:W138)&gt;0.01,"",IF('MissFill 1'!W136/SUM('MissFill 1'!W$2:W138)&gt;0.01,"",IF('MissFill 1'!W135/SUM('MissFill 1'!W$2:W138)&gt;0.01,"",DateEnded_5Day!$A138)))))))</f>
        <v>44483</v>
      </c>
      <c r="Y138" s="54" t="str">
        <f>IF($A138&lt;='All Results'!$B$4,"",IF(SUM('MissFill 1'!X$2:X138)=0,"",(IF('MissFill 1'!X138/SUM('MissFill 1'!X$2:X138)&gt;0.01,"",IF('MissFill 1'!X137/SUM('MissFill 1'!X$2:X138)&gt;0.01,"",IF('MissFill 1'!X136/SUM('MissFill 1'!X$2:X138)&gt;0.01,"",IF('MissFill 1'!X135/SUM('MissFill 1'!X$2:X138)&gt;0.01,"",DateEnded_5Day!$A138)))))))</f>
        <v/>
      </c>
      <c r="Z138" s="54">
        <f>IF($A138&lt;='All Results'!$B$4,"",IF(SUM('MissFill 1'!Y$2:Y138)=0,"",(IF('MissFill 1'!Y138/SUM('MissFill 1'!Y$2:Y138)&gt;0.01,"",IF('MissFill 1'!Y137/SUM('MissFill 1'!Y$2:Y138)&gt;0.01,"",IF('MissFill 1'!Y136/SUM('MissFill 1'!Y$2:Y138)&gt;0.01,"",IF('MissFill 1'!Y135/SUM('MissFill 1'!Y$2:Y138)&gt;0.01,"",DateEnded_5Day!$A138)))))))</f>
        <v>44483</v>
      </c>
      <c r="AA138" s="54">
        <f>IF($A138&lt;='All Results'!$B$4,"",IF(SUM('MissFill 1'!Z$2:Z138)=0,"",(IF('MissFill 1'!Z138/SUM('MissFill 1'!Z$2:Z138)&gt;0.01,"",IF('MissFill 1'!Z137/SUM('MissFill 1'!Z$2:Z138)&gt;0.01,"",IF('MissFill 1'!Z136/SUM('MissFill 1'!Z$2:Z138)&gt;0.01,"",IF('MissFill 1'!Z135/SUM('MissFill 1'!Z$2:Z138)&gt;0.01,"",DateEnded_5Day!$A138)))))))</f>
        <v>44483</v>
      </c>
      <c r="AB138" s="54" t="str">
        <f>IF($A138&lt;='All Results'!$B$4,"",IF(SUM('MissFill 1'!AA$2:AA138)=0,"",(IF('MissFill 1'!AA138/SUM('MissFill 1'!AA$2:AA138)&gt;0.01,"",IF('MissFill 1'!AA137/SUM('MissFill 1'!AA$2:AA138)&gt;0.01,"",IF('MissFill 1'!AA136/SUM('MissFill 1'!AA$2:AA138)&gt;0.01,"",IF('MissFill 1'!AA135/SUM('MissFill 1'!AA$2:AA138)&gt;0.01,"",DateEnded_5Day!$A138)))))))</f>
        <v/>
      </c>
      <c r="AC138" s="54">
        <f>IF($A138&lt;='All Results'!$B$4,"",IF(SUM('MissFill 1'!AB$2:AB138)=0,"",(IF('MissFill 1'!AB138/SUM('MissFill 1'!AB$2:AB138)&gt;0.01,"",IF('MissFill 1'!AB137/SUM('MissFill 1'!AB$2:AB138)&gt;0.01,"",IF('MissFill 1'!AB136/SUM('MissFill 1'!AB$2:AB138)&gt;0.01,"",IF('MissFill 1'!AB135/SUM('MissFill 1'!AB$2:AB138)&gt;0.01,"",DateEnded_5Day!$A138)))))))</f>
        <v>44483</v>
      </c>
      <c r="AD138" s="54">
        <f>IF($A138&lt;='All Results'!$B$4,"",IF(SUM('MissFill 1'!AC$2:AC138)=0,"",(IF('MissFill 1'!AC138/SUM('MissFill 1'!AC$2:AC138)&gt;0.01,"",IF('MissFill 1'!AC137/SUM('MissFill 1'!AC$2:AC138)&gt;0.01,"",IF('MissFill 1'!AC136/SUM('MissFill 1'!AC$2:AC138)&gt;0.01,"",IF('MissFill 1'!AC135/SUM('MissFill 1'!AC$2:AC138)&gt;0.01,"",DateEnded_5Day!$A138)))))))</f>
        <v>44483</v>
      </c>
      <c r="AE138" s="54" t="str">
        <f>IF($A138&lt;='All Results'!$B$4,"",IF(SUM('MissFill 1'!AD$2:AD138)=0,"",(IF('MissFill 1'!AD138/SUM('MissFill 1'!AD$2:AD138)&gt;0.01,"",IF('MissFill 1'!AD137/SUM('MissFill 1'!AD$2:AD138)&gt;0.01,"",IF('MissFill 1'!AD136/SUM('MissFill 1'!AD$2:AD138)&gt;0.01,"",IF('MissFill 1'!AD135/SUM('MissFill 1'!AD$2:AD138)&gt;0.01,"",DateEnded_5Day!$A138)))))))</f>
        <v/>
      </c>
      <c r="AF138" s="54">
        <f>IF($A138&lt;='All Results'!$B$4,"",IF(SUM('MissFill 1'!AE$2:AE138)=0,"",(IF('MissFill 1'!AE138/SUM('MissFill 1'!AE$2:AE138)&gt;0.01,"",IF('MissFill 1'!AE137/SUM('MissFill 1'!AE$2:AE138)&gt;0.01,"",IF('MissFill 1'!AE136/SUM('MissFill 1'!AE$2:AE138)&gt;0.01,"",IF('MissFill 1'!AE135/SUM('MissFill 1'!AE$2:AE138)&gt;0.01,"",DateEnded_5Day!$A138)))))))</f>
        <v>44483</v>
      </c>
      <c r="AG138" s="54">
        <f>IF($A138&lt;='All Results'!$B$4,"",IF(SUM('MissFill 1'!AF$2:AF138)=0,"",(IF('MissFill 1'!AF138/SUM('MissFill 1'!AF$2:AF138)&gt;0.01,"",IF('MissFill 1'!AF137/SUM('MissFill 1'!AF$2:AF138)&gt;0.01,"",IF('MissFill 1'!AF136/SUM('MissFill 1'!AF$2:AF138)&gt;0.01,"",IF('MissFill 1'!AF135/SUM('MissFill 1'!AF$2:AF138)&gt;0.01,"",DateEnded_5Day!$A138)))))))</f>
        <v>44483</v>
      </c>
      <c r="AH138" s="54">
        <f>IF($A138&lt;='All Results'!$B$4,"",IF(SUM('MissFill 1'!AG$2:AG138)=0,"",(IF('MissFill 1'!AG138/SUM('MissFill 1'!AG$2:AG138)&gt;0.01,"",IF('MissFill 1'!AG137/SUM('MissFill 1'!AG$2:AG138)&gt;0.01,"",IF('MissFill 1'!AG136/SUM('MissFill 1'!AG$2:AG138)&gt;0.01,"",IF('MissFill 1'!AG135/SUM('MissFill 1'!AG$2:AG138)&gt;0.01,"",DateEnded_5Day!$A138)))))))</f>
        <v>44483</v>
      </c>
      <c r="AI138" s="54">
        <f>IF($A138&lt;='All Results'!$B$4,"",IF(SUM('MissFill 1'!AH$2:AH138)=0,"",(IF('MissFill 1'!AH138/SUM('MissFill 1'!AH$2:AH138)&gt;0.01,"",IF('MissFill 1'!AH137/SUM('MissFill 1'!AH$2:AH138)&gt;0.01,"",IF('MissFill 1'!AH136/SUM('MissFill 1'!AH$2:AH138)&gt;0.01,"",IF('MissFill 1'!AH135/SUM('MissFill 1'!AH$2:AH138)&gt;0.01,"",DateEnded_5Day!$A138)))))))</f>
        <v>44483</v>
      </c>
      <c r="AJ138" s="54" t="str">
        <f>IF($A138&lt;='All Results'!$B$4,"",IF(SUM('MissFill 1'!AI$2:AI138)=0,"",(IF('MissFill 1'!AI138/SUM('MissFill 1'!AI$2:AI138)&gt;0.01,"",IF('MissFill 1'!AI137/SUM('MissFill 1'!AI$2:AI138)&gt;0.01,"",IF('MissFill 1'!AI136/SUM('MissFill 1'!AI$2:AI138)&gt;0.01,"",IF('MissFill 1'!AI135/SUM('MissFill 1'!AI$2:AI138)&gt;0.01,"",DateEnded_5Day!$A138)))))))</f>
        <v/>
      </c>
      <c r="AK138" s="54">
        <f>IF($A138&lt;='All Results'!$B$4,"",IF(SUM('MissFill 1'!AJ$2:AJ138)=0,"",(IF('MissFill 1'!AJ138/SUM('MissFill 1'!AJ$2:AJ138)&gt;0.01,"",IF('MissFill 1'!AJ137/SUM('MissFill 1'!AJ$2:AJ138)&gt;0.01,"",IF('MissFill 1'!AJ136/SUM('MissFill 1'!AJ$2:AJ138)&gt;0.01,"",IF('MissFill 1'!AJ135/SUM('MissFill 1'!AJ$2:AJ138)&gt;0.01,"",DateEnded_5Day!$A138)))))))</f>
        <v>44483</v>
      </c>
      <c r="AL138" s="54">
        <f>IF($A138&lt;='All Results'!$B$4,"",IF(SUM('MissFill 1'!AK$2:AK138)=0,"",(IF('MissFill 1'!AK138/SUM('MissFill 1'!AK$2:AK138)&gt;0.01,"",IF('MissFill 1'!AK137/SUM('MissFill 1'!AK$2:AK138)&gt;0.01,"",IF('MissFill 1'!AK136/SUM('MissFill 1'!AK$2:AK138)&gt;0.01,"",IF('MissFill 1'!AK135/SUM('MissFill 1'!AK$2:AK138)&gt;0.01,"",DateEnded_5Day!$A138)))))))</f>
        <v>44483</v>
      </c>
      <c r="AM138" s="54">
        <f>IF($A138&lt;='All Results'!$B$4,"",IF(SUM('MissFill 1'!AL$2:AL138)=0,"",(IF('MissFill 1'!AL138/SUM('MissFill 1'!AL$2:AL138)&gt;0.01,"",IF('MissFill 1'!AL137/SUM('MissFill 1'!AL$2:AL138)&gt;0.01,"",IF('MissFill 1'!AL136/SUM('MissFill 1'!AL$2:AL138)&gt;0.01,"",IF('MissFill 1'!AL135/SUM('MissFill 1'!AL$2:AL138)&gt;0.01,"",DateEnded_5Day!$A138)))))))</f>
        <v>44483</v>
      </c>
      <c r="AN138" s="54">
        <f>IF($A138&lt;='All Results'!$B$4,"",IF(SUM('MissFill 1'!AM$2:AM138)=0,"",(IF('MissFill 1'!AM138/SUM('MissFill 1'!AM$2:AM138)&gt;0.01,"",IF('MissFill 1'!AM137/SUM('MissFill 1'!AM$2:AM138)&gt;0.01,"",IF('MissFill 1'!AM136/SUM('MissFill 1'!AM$2:AM138)&gt;0.01,"",IF('MissFill 1'!AM135/SUM('MissFill 1'!AM$2:AM138)&gt;0.01,"",DateEnded_5Day!$A138)))))))</f>
        <v>44483</v>
      </c>
      <c r="AO138" s="54">
        <f>IF($A138&lt;='All Results'!$B$4,"",IF(SUM('MissFill 1'!AN$2:AN138)=0,"",(IF('MissFill 1'!AN138/SUM('MissFill 1'!AN$2:AN138)&gt;0.01,"",IF('MissFill 1'!AN137/SUM('MissFill 1'!AN$2:AN138)&gt;0.01,"",IF('MissFill 1'!AN136/SUM('MissFill 1'!AN$2:AN138)&gt;0.01,"",IF('MissFill 1'!AN135/SUM('MissFill 1'!AN$2:AN138)&gt;0.01,"",DateEnded_5Day!$A138)))))))</f>
        <v>44483</v>
      </c>
      <c r="AP138" s="54">
        <f>IF($A138&lt;='All Results'!$B$4,"",IF(SUM('MissFill 1'!AO$2:AO138)=0,"",(IF('MissFill 1'!AO138/SUM('MissFill 1'!AO$2:AO138)&gt;0.01,"",IF('MissFill 1'!AO137/SUM('MissFill 1'!AO$2:AO138)&gt;0.01,"",IF('MissFill 1'!AO136/SUM('MissFill 1'!AO$2:AO138)&gt;0.01,"",IF('MissFill 1'!AO135/SUM('MissFill 1'!AO$2:AO138)&gt;0.01,"",DateEnded_5Day!$A138)))))))</f>
        <v>44483</v>
      </c>
      <c r="AQ138" s="54" t="str">
        <f>IF($A138&lt;='All Results'!$B$4,"",IF(SUM('MissFill 1'!AP$2:AP138)=0,"",(IF('MissFill 1'!AP138/SUM('MissFill 1'!AP$2:AP138)&gt;0.01,"",IF('MissFill 1'!AP137/SUM('MissFill 1'!AP$2:AP138)&gt;0.01,"",IF('MissFill 1'!AP136/SUM('MissFill 1'!AP$2:AP138)&gt;0.01,"",IF('MissFill 1'!AP135/SUM('MissFill 1'!AP$2:AP138)&gt;0.01,"",DateEnded_5Day!$A138)))))))</f>
        <v/>
      </c>
      <c r="AR138" s="54">
        <f>IF($A138&lt;='All Results'!$B$4,"",IF(SUM('MissFill 1'!AQ$2:AQ138)=0,"",(IF('MissFill 1'!AQ138/SUM('MissFill 1'!AQ$2:AQ138)&gt;0.01,"",IF('MissFill 1'!AQ137/SUM('MissFill 1'!AQ$2:AQ138)&gt;0.01,"",IF('MissFill 1'!AQ136/SUM('MissFill 1'!AQ$2:AQ138)&gt;0.01,"",IF('MissFill 1'!AQ135/SUM('MissFill 1'!AQ$2:AQ138)&gt;0.01,"",DateEnded_5Day!$A138)))))))</f>
        <v>44483</v>
      </c>
      <c r="AS138" s="54">
        <f>IF($A138&lt;='All Results'!$B$4,"",IF(SUM('MissFill 1'!AR$2:AR138)=0,"",(IF('MissFill 1'!AR138/SUM('MissFill 1'!AR$2:AR138)&gt;0.01,"",IF('MissFill 1'!AR137/SUM('MissFill 1'!AR$2:AR138)&gt;0.01,"",IF('MissFill 1'!AR136/SUM('MissFill 1'!AR$2:AR138)&gt;0.01,"",IF('MissFill 1'!AR135/SUM('MissFill 1'!AR$2:AR138)&gt;0.01,"",DateEnded_5Day!$A138)))))))</f>
        <v>44483</v>
      </c>
      <c r="AT138" s="54" t="str">
        <f>IF($A138&lt;='All Results'!$B$4,"",IF(SUM('MissFill 1'!AS$2:AS138)=0,"",(IF('MissFill 1'!AS138/SUM('MissFill 1'!AS$2:AS138)&gt;0.01,"",IF('MissFill 1'!AS137/SUM('MissFill 1'!AS$2:AS138)&gt;0.01,"",IF('MissFill 1'!AS136/SUM('MissFill 1'!AS$2:AS138)&gt;0.01,"",IF('MissFill 1'!AS135/SUM('MissFill 1'!AS$2:AS138)&gt;0.01,"",DateEnded_5Day!$A138)))))))</f>
        <v/>
      </c>
      <c r="AU138" s="54">
        <f>IF($A138&lt;='All Results'!$B$4,"",IF(SUM('MissFill 1'!AT$2:AT138)=0,"",(IF('MissFill 1'!AT138/SUM('MissFill 1'!AT$2:AT138)&gt;0.01,"",IF('MissFill 1'!AT137/SUM('MissFill 1'!AT$2:AT138)&gt;0.01,"",IF('MissFill 1'!AT136/SUM('MissFill 1'!AT$2:AT138)&gt;0.01,"",IF('MissFill 1'!AT135/SUM('MissFill 1'!AT$2:AT138)&gt;0.01,"",DateEnded_5Day!$A138)))))))</f>
        <v>44483</v>
      </c>
      <c r="AV138" s="54">
        <f>IF($A138&lt;='All Results'!$B$4,"",IF(SUM('MissFill 1'!AU$2:AU138)=0,"",(IF('MissFill 1'!AU138/SUM('MissFill 1'!AU$2:AU138)&gt;0.01,"",IF('MissFill 1'!AU137/SUM('MissFill 1'!AU$2:AU138)&gt;0.01,"",IF('MissFill 1'!AU136/SUM('MissFill 1'!AU$2:AU138)&gt;0.01,"",IF('MissFill 1'!AU135/SUM('MissFill 1'!AU$2:AU138)&gt;0.01,"",DateEnded_5Day!$A138)))))))</f>
        <v>44483</v>
      </c>
      <c r="AW138" s="54">
        <f>IF($A138&lt;='All Results'!$B$4,"",IF(SUM('MissFill 1'!AV$2:AV138)=0,"",(IF('MissFill 1'!AV138/SUM('MissFill 1'!AV$2:AV138)&gt;0.01,"",IF('MissFill 1'!AV137/SUM('MissFill 1'!AV$2:AV138)&gt;0.01,"",IF('MissFill 1'!AV136/SUM('MissFill 1'!AV$2:AV138)&gt;0.01,"",IF('MissFill 1'!AV135/SUM('MissFill 1'!AV$2:AV138)&gt;0.01,"",DateEnded_5Day!$A138)))))))</f>
        <v>44483</v>
      </c>
      <c r="AX138" s="54" t="str">
        <f>IF($A138&lt;='All Results'!$B$4,"",IF(SUM('MissFill 1'!AW$2:AW138)=0,"",(IF('MissFill 1'!AW138/SUM('MissFill 1'!AW$2:AW138)&gt;0.01,"",IF('MissFill 1'!AW137/SUM('MissFill 1'!AW$2:AW138)&gt;0.01,"",IF('MissFill 1'!AW136/SUM('MissFill 1'!AW$2:AW138)&gt;0.01,"",IF('MissFill 1'!AW135/SUM('MissFill 1'!AW$2:AW138)&gt;0.01,"",DateEnded_5Day!$A138)))))))</f>
        <v/>
      </c>
    </row>
    <row r="139" spans="1:50" x14ac:dyDescent="0.25">
      <c r="A139" s="41">
        <v>44484</v>
      </c>
      <c r="B139" s="52">
        <v>288</v>
      </c>
      <c r="C139" s="54" t="str">
        <f>IF($A139&lt;='All Results'!$B$4,"",IF(SUM('MissFill 1'!B$2:B139)=0,"",(IF('MissFill 1'!B139/SUM('MissFill 1'!B$2:B139)&gt;0.01,"",IF('MissFill 1'!B138/SUM('MissFill 1'!B$2:B139)&gt;0.01,"",IF('MissFill 1'!B137/SUM('MissFill 1'!B$2:B139)&gt;0.01,"",IF('MissFill 1'!B136/SUM('MissFill 1'!B$2:B139)&gt;0.01,"",DateEnded_5Day!$A139)))))))</f>
        <v/>
      </c>
      <c r="D139" s="54">
        <f>IF($A139&lt;='All Results'!$B$4,"",IF(SUM('MissFill 1'!C$2:C139)=0,"",(IF('MissFill 1'!C139/SUM('MissFill 1'!C$2:C139)&gt;0.01,"",IF('MissFill 1'!C138/SUM('MissFill 1'!C$2:C139)&gt;0.01,"",IF('MissFill 1'!C137/SUM('MissFill 1'!C$2:C139)&gt;0.01,"",IF('MissFill 1'!C136/SUM('MissFill 1'!C$2:C139)&gt;0.01,"",DateEnded_5Day!$A139)))))))</f>
        <v>44484</v>
      </c>
      <c r="E139" s="54">
        <f>IF($A139&lt;='All Results'!$B$4,"",IF(SUM('MissFill 1'!D$2:D139)=0,"",(IF('MissFill 1'!D139/SUM('MissFill 1'!D$2:D139)&gt;0.01,"",IF('MissFill 1'!D138/SUM('MissFill 1'!D$2:D139)&gt;0.01,"",IF('MissFill 1'!D137/SUM('MissFill 1'!D$2:D139)&gt;0.01,"",IF('MissFill 1'!D136/SUM('MissFill 1'!D$2:D139)&gt;0.01,"",DateEnded_5Day!$A139)))))))</f>
        <v>44484</v>
      </c>
      <c r="F139" s="54">
        <f>IF($A139&lt;='All Results'!$B$4,"",IF(SUM('MissFill 1'!E$2:E139)=0,"",(IF('MissFill 1'!E139/SUM('MissFill 1'!E$2:E139)&gt;0.01,"",IF('MissFill 1'!E138/SUM('MissFill 1'!E$2:E139)&gt;0.01,"",IF('MissFill 1'!E137/SUM('MissFill 1'!E$2:E139)&gt;0.01,"",IF('MissFill 1'!E136/SUM('MissFill 1'!E$2:E139)&gt;0.01,"",DateEnded_5Day!$A139)))))))</f>
        <v>44484</v>
      </c>
      <c r="G139" s="54" t="str">
        <f>IF($A139&lt;='All Results'!$B$4,"",IF(SUM('MissFill 1'!F$2:F139)=0,"",(IF('MissFill 1'!F139/SUM('MissFill 1'!F$2:F139)&gt;0.01,"",IF('MissFill 1'!F138/SUM('MissFill 1'!F$2:F139)&gt;0.01,"",IF('MissFill 1'!F137/SUM('MissFill 1'!F$2:F139)&gt;0.01,"",IF('MissFill 1'!F136/SUM('MissFill 1'!F$2:F139)&gt;0.01,"",DateEnded_5Day!$A139)))))))</f>
        <v/>
      </c>
      <c r="H139" s="54">
        <f>IF($A139&lt;='All Results'!$B$4,"",IF(SUM('MissFill 1'!G$2:G139)=0,"",(IF('MissFill 1'!G139/SUM('MissFill 1'!G$2:G139)&gt;0.01,"",IF('MissFill 1'!G138/SUM('MissFill 1'!G$2:G139)&gt;0.01,"",IF('MissFill 1'!G137/SUM('MissFill 1'!G$2:G139)&gt;0.01,"",IF('MissFill 1'!G136/SUM('MissFill 1'!G$2:G139)&gt;0.01,"",DateEnded_5Day!$A139)))))))</f>
        <v>44484</v>
      </c>
      <c r="I139" s="54">
        <f>IF($A139&lt;='All Results'!$B$4,"",IF(SUM('MissFill 1'!H$2:H139)=0,"",(IF('MissFill 1'!H139/SUM('MissFill 1'!H$2:H139)&gt;0.01,"",IF('MissFill 1'!H138/SUM('MissFill 1'!H$2:H139)&gt;0.01,"",IF('MissFill 1'!H137/SUM('MissFill 1'!H$2:H139)&gt;0.01,"",IF('MissFill 1'!H136/SUM('MissFill 1'!H$2:H139)&gt;0.01,"",DateEnded_5Day!$A139)))))))</f>
        <v>44484</v>
      </c>
      <c r="J139" s="54">
        <f>IF($A139&lt;='All Results'!$B$4,"",IF(SUM('MissFill 1'!I$2:I139)=0,"",(IF('MissFill 1'!I139/SUM('MissFill 1'!I$2:I139)&gt;0.01,"",IF('MissFill 1'!I138/SUM('MissFill 1'!I$2:I139)&gt;0.01,"",IF('MissFill 1'!I137/SUM('MissFill 1'!I$2:I139)&gt;0.01,"",IF('MissFill 1'!I136/SUM('MissFill 1'!I$2:I139)&gt;0.01,"",DateEnded_5Day!$A139)))))))</f>
        <v>44484</v>
      </c>
      <c r="K139" s="54">
        <f>IF($A139&lt;='All Results'!$B$4,"",IF(SUM('MissFill 1'!J$2:J139)=0,"",(IF('MissFill 1'!J139/SUM('MissFill 1'!J$2:J139)&gt;0.01,"",IF('MissFill 1'!J138/SUM('MissFill 1'!J$2:J139)&gt;0.01,"",IF('MissFill 1'!J137/SUM('MissFill 1'!J$2:J139)&gt;0.01,"",IF('MissFill 1'!J136/SUM('MissFill 1'!J$2:J139)&gt;0.01,"",DateEnded_5Day!$A139)))))))</f>
        <v>44484</v>
      </c>
      <c r="L139" s="54">
        <f>IF($A139&lt;='All Results'!$B$4,"",IF(SUM('MissFill 1'!K$2:K139)=0,"",(IF('MissFill 1'!K139/SUM('MissFill 1'!K$2:K139)&gt;0.01,"",IF('MissFill 1'!K138/SUM('MissFill 1'!K$2:K139)&gt;0.01,"",IF('MissFill 1'!K137/SUM('MissFill 1'!K$2:K139)&gt;0.01,"",IF('MissFill 1'!K136/SUM('MissFill 1'!K$2:K139)&gt;0.01,"",DateEnded_5Day!$A139)))))))</f>
        <v>44484</v>
      </c>
      <c r="M139" s="54" t="str">
        <f>IF($A139&lt;='All Results'!$B$4,"",IF(SUM('MissFill 1'!L$2:L139)=0,"",(IF('MissFill 1'!L139/SUM('MissFill 1'!L$2:L139)&gt;0.01,"",IF('MissFill 1'!L138/SUM('MissFill 1'!L$2:L139)&gt;0.01,"",IF('MissFill 1'!L137/SUM('MissFill 1'!L$2:L139)&gt;0.01,"",IF('MissFill 1'!L136/SUM('MissFill 1'!L$2:L139)&gt;0.01,"",DateEnded_5Day!$A139)))))))</f>
        <v/>
      </c>
      <c r="N139" s="54">
        <f>IF($A139&lt;='All Results'!$B$4,"",IF(SUM('MissFill 1'!M$2:M139)=0,"",(IF('MissFill 1'!M139/SUM('MissFill 1'!M$2:M139)&gt;0.01,"",IF('MissFill 1'!M138/SUM('MissFill 1'!M$2:M139)&gt;0.01,"",IF('MissFill 1'!M137/SUM('MissFill 1'!M$2:M139)&gt;0.01,"",IF('MissFill 1'!M136/SUM('MissFill 1'!M$2:M139)&gt;0.01,"",DateEnded_5Day!$A139)))))))</f>
        <v>44484</v>
      </c>
      <c r="O139" s="54">
        <f>IF($A139&lt;='All Results'!$B$4,"",IF(SUM('MissFill 1'!N$2:N139)=0,"",(IF('MissFill 1'!N139/SUM('MissFill 1'!N$2:N139)&gt;0.01,"",IF('MissFill 1'!N138/SUM('MissFill 1'!N$2:N139)&gt;0.01,"",IF('MissFill 1'!N137/SUM('MissFill 1'!N$2:N139)&gt;0.01,"",IF('MissFill 1'!N136/SUM('MissFill 1'!N$2:N139)&gt;0.01,"",DateEnded_5Day!$A139)))))))</f>
        <v>44484</v>
      </c>
      <c r="P139" s="54">
        <f>IF($A139&lt;='All Results'!$B$4,"",IF(SUM('MissFill 1'!O$2:O139)=0,"",(IF('MissFill 1'!O139/SUM('MissFill 1'!O$2:O139)&gt;0.01,"",IF('MissFill 1'!O138/SUM('MissFill 1'!O$2:O139)&gt;0.01,"",IF('MissFill 1'!O137/SUM('MissFill 1'!O$2:O139)&gt;0.01,"",IF('MissFill 1'!O136/SUM('MissFill 1'!O$2:O139)&gt;0.01,"",DateEnded_5Day!$A139)))))))</f>
        <v>44484</v>
      </c>
      <c r="Q139" s="54">
        <f>IF($A139&lt;='All Results'!$B$4,"",IF(SUM('MissFill 1'!P$2:P139)=0,"",(IF('MissFill 1'!P139/SUM('MissFill 1'!P$2:P139)&gt;0.01,"",IF('MissFill 1'!P138/SUM('MissFill 1'!P$2:P139)&gt;0.01,"",IF('MissFill 1'!P137/SUM('MissFill 1'!P$2:P139)&gt;0.01,"",IF('MissFill 1'!P136/SUM('MissFill 1'!P$2:P139)&gt;0.01,"",DateEnded_5Day!$A139)))))))</f>
        <v>44484</v>
      </c>
      <c r="R139" s="54">
        <f>IF($A139&lt;='All Results'!$B$4,"",IF(SUM('MissFill 1'!Q$2:Q139)=0,"",(IF('MissFill 1'!Q139/SUM('MissFill 1'!Q$2:Q139)&gt;0.01,"",IF('MissFill 1'!Q138/SUM('MissFill 1'!Q$2:Q139)&gt;0.01,"",IF('MissFill 1'!Q137/SUM('MissFill 1'!Q$2:Q139)&gt;0.01,"",IF('MissFill 1'!Q136/SUM('MissFill 1'!Q$2:Q139)&gt;0.01,"",DateEnded_5Day!$A139)))))))</f>
        <v>44484</v>
      </c>
      <c r="S139" s="54">
        <f>IF($A139&lt;='All Results'!$B$4,"",IF(SUM('MissFill 1'!R$2:R139)=0,"",(IF('MissFill 1'!R139/SUM('MissFill 1'!R$2:R139)&gt;0.01,"",IF('MissFill 1'!R138/SUM('MissFill 1'!R$2:R139)&gt;0.01,"",IF('MissFill 1'!R137/SUM('MissFill 1'!R$2:R139)&gt;0.01,"",IF('MissFill 1'!R136/SUM('MissFill 1'!R$2:R139)&gt;0.01,"",DateEnded_5Day!$A139)))))))</f>
        <v>44484</v>
      </c>
      <c r="T139" s="54">
        <f>IF($A139&lt;='All Results'!$B$4,"",IF(SUM('MissFill 1'!S$2:S139)=0,"",(IF('MissFill 1'!S139/SUM('MissFill 1'!S$2:S139)&gt;0.01,"",IF('MissFill 1'!S138/SUM('MissFill 1'!S$2:S139)&gt;0.01,"",IF('MissFill 1'!S137/SUM('MissFill 1'!S$2:S139)&gt;0.01,"",IF('MissFill 1'!S136/SUM('MissFill 1'!S$2:S139)&gt;0.01,"",DateEnded_5Day!$A139)))))))</f>
        <v>44484</v>
      </c>
      <c r="U139" s="54">
        <f>IF($A139&lt;='All Results'!$B$4,"",IF(SUM('MissFill 1'!T$2:T139)=0,"",(IF('MissFill 1'!T139/SUM('MissFill 1'!T$2:T139)&gt;0.01,"",IF('MissFill 1'!T138/SUM('MissFill 1'!T$2:T139)&gt;0.01,"",IF('MissFill 1'!T137/SUM('MissFill 1'!T$2:T139)&gt;0.01,"",IF('MissFill 1'!T136/SUM('MissFill 1'!T$2:T139)&gt;0.01,"",DateEnded_5Day!$A139)))))))</f>
        <v>44484</v>
      </c>
      <c r="V139" s="54" t="str">
        <f>IF($A139&lt;='All Results'!$B$4,"",IF(SUM('MissFill 1'!U$2:U139)=0,"",(IF('MissFill 1'!U139/SUM('MissFill 1'!U$2:U139)&gt;0.01,"",IF('MissFill 1'!U138/SUM('MissFill 1'!U$2:U139)&gt;0.01,"",IF('MissFill 1'!U137/SUM('MissFill 1'!U$2:U139)&gt;0.01,"",IF('MissFill 1'!U136/SUM('MissFill 1'!U$2:U139)&gt;0.01,"",DateEnded_5Day!$A139)))))))</f>
        <v/>
      </c>
      <c r="W139" s="54" t="str">
        <f>IF($A139&lt;='All Results'!$B$4,"",IF(SUM('MissFill 1'!V$2:V139)=0,"",(IF('MissFill 1'!V139/SUM('MissFill 1'!V$2:V139)&gt;0.01,"",IF('MissFill 1'!V138/SUM('MissFill 1'!V$2:V139)&gt;0.01,"",IF('MissFill 1'!V137/SUM('MissFill 1'!V$2:V139)&gt;0.01,"",IF('MissFill 1'!V136/SUM('MissFill 1'!V$2:V139)&gt;0.01,"",DateEnded_5Day!$A139)))))))</f>
        <v/>
      </c>
      <c r="X139" s="54">
        <f>IF($A139&lt;='All Results'!$B$4,"",IF(SUM('MissFill 1'!W$2:W139)=0,"",(IF('MissFill 1'!W139/SUM('MissFill 1'!W$2:W139)&gt;0.01,"",IF('MissFill 1'!W138/SUM('MissFill 1'!W$2:W139)&gt;0.01,"",IF('MissFill 1'!W137/SUM('MissFill 1'!W$2:W139)&gt;0.01,"",IF('MissFill 1'!W136/SUM('MissFill 1'!W$2:W139)&gt;0.01,"",DateEnded_5Day!$A139)))))))</f>
        <v>44484</v>
      </c>
      <c r="Y139" s="54" t="str">
        <f>IF($A139&lt;='All Results'!$B$4,"",IF(SUM('MissFill 1'!X$2:X139)=0,"",(IF('MissFill 1'!X139/SUM('MissFill 1'!X$2:X139)&gt;0.01,"",IF('MissFill 1'!X138/SUM('MissFill 1'!X$2:X139)&gt;0.01,"",IF('MissFill 1'!X137/SUM('MissFill 1'!X$2:X139)&gt;0.01,"",IF('MissFill 1'!X136/SUM('MissFill 1'!X$2:X139)&gt;0.01,"",DateEnded_5Day!$A139)))))))</f>
        <v/>
      </c>
      <c r="Z139" s="54">
        <f>IF($A139&lt;='All Results'!$B$4,"",IF(SUM('MissFill 1'!Y$2:Y139)=0,"",(IF('MissFill 1'!Y139/SUM('MissFill 1'!Y$2:Y139)&gt;0.01,"",IF('MissFill 1'!Y138/SUM('MissFill 1'!Y$2:Y139)&gt;0.01,"",IF('MissFill 1'!Y137/SUM('MissFill 1'!Y$2:Y139)&gt;0.01,"",IF('MissFill 1'!Y136/SUM('MissFill 1'!Y$2:Y139)&gt;0.01,"",DateEnded_5Day!$A139)))))))</f>
        <v>44484</v>
      </c>
      <c r="AA139" s="54">
        <f>IF($A139&lt;='All Results'!$B$4,"",IF(SUM('MissFill 1'!Z$2:Z139)=0,"",(IF('MissFill 1'!Z139/SUM('MissFill 1'!Z$2:Z139)&gt;0.01,"",IF('MissFill 1'!Z138/SUM('MissFill 1'!Z$2:Z139)&gt;0.01,"",IF('MissFill 1'!Z137/SUM('MissFill 1'!Z$2:Z139)&gt;0.01,"",IF('MissFill 1'!Z136/SUM('MissFill 1'!Z$2:Z139)&gt;0.01,"",DateEnded_5Day!$A139)))))))</f>
        <v>44484</v>
      </c>
      <c r="AB139" s="54" t="str">
        <f>IF($A139&lt;='All Results'!$B$4,"",IF(SUM('MissFill 1'!AA$2:AA139)=0,"",(IF('MissFill 1'!AA139/SUM('MissFill 1'!AA$2:AA139)&gt;0.01,"",IF('MissFill 1'!AA138/SUM('MissFill 1'!AA$2:AA139)&gt;0.01,"",IF('MissFill 1'!AA137/SUM('MissFill 1'!AA$2:AA139)&gt;0.01,"",IF('MissFill 1'!AA136/SUM('MissFill 1'!AA$2:AA139)&gt;0.01,"",DateEnded_5Day!$A139)))))))</f>
        <v/>
      </c>
      <c r="AC139" s="54">
        <f>IF($A139&lt;='All Results'!$B$4,"",IF(SUM('MissFill 1'!AB$2:AB139)=0,"",(IF('MissFill 1'!AB139/SUM('MissFill 1'!AB$2:AB139)&gt;0.01,"",IF('MissFill 1'!AB138/SUM('MissFill 1'!AB$2:AB139)&gt;0.01,"",IF('MissFill 1'!AB137/SUM('MissFill 1'!AB$2:AB139)&gt;0.01,"",IF('MissFill 1'!AB136/SUM('MissFill 1'!AB$2:AB139)&gt;0.01,"",DateEnded_5Day!$A139)))))))</f>
        <v>44484</v>
      </c>
      <c r="AD139" s="54">
        <f>IF($A139&lt;='All Results'!$B$4,"",IF(SUM('MissFill 1'!AC$2:AC139)=0,"",(IF('MissFill 1'!AC139/SUM('MissFill 1'!AC$2:AC139)&gt;0.01,"",IF('MissFill 1'!AC138/SUM('MissFill 1'!AC$2:AC139)&gt;0.01,"",IF('MissFill 1'!AC137/SUM('MissFill 1'!AC$2:AC139)&gt;0.01,"",IF('MissFill 1'!AC136/SUM('MissFill 1'!AC$2:AC139)&gt;0.01,"",DateEnded_5Day!$A139)))))))</f>
        <v>44484</v>
      </c>
      <c r="AE139" s="54" t="str">
        <f>IF($A139&lt;='All Results'!$B$4,"",IF(SUM('MissFill 1'!AD$2:AD139)=0,"",(IF('MissFill 1'!AD139/SUM('MissFill 1'!AD$2:AD139)&gt;0.01,"",IF('MissFill 1'!AD138/SUM('MissFill 1'!AD$2:AD139)&gt;0.01,"",IF('MissFill 1'!AD137/SUM('MissFill 1'!AD$2:AD139)&gt;0.01,"",IF('MissFill 1'!AD136/SUM('MissFill 1'!AD$2:AD139)&gt;0.01,"",DateEnded_5Day!$A139)))))))</f>
        <v/>
      </c>
      <c r="AF139" s="54">
        <f>IF($A139&lt;='All Results'!$B$4,"",IF(SUM('MissFill 1'!AE$2:AE139)=0,"",(IF('MissFill 1'!AE139/SUM('MissFill 1'!AE$2:AE139)&gt;0.01,"",IF('MissFill 1'!AE138/SUM('MissFill 1'!AE$2:AE139)&gt;0.01,"",IF('MissFill 1'!AE137/SUM('MissFill 1'!AE$2:AE139)&gt;0.01,"",IF('MissFill 1'!AE136/SUM('MissFill 1'!AE$2:AE139)&gt;0.01,"",DateEnded_5Day!$A139)))))))</f>
        <v>44484</v>
      </c>
      <c r="AG139" s="54">
        <f>IF($A139&lt;='All Results'!$B$4,"",IF(SUM('MissFill 1'!AF$2:AF139)=0,"",(IF('MissFill 1'!AF139/SUM('MissFill 1'!AF$2:AF139)&gt;0.01,"",IF('MissFill 1'!AF138/SUM('MissFill 1'!AF$2:AF139)&gt;0.01,"",IF('MissFill 1'!AF137/SUM('MissFill 1'!AF$2:AF139)&gt;0.01,"",IF('MissFill 1'!AF136/SUM('MissFill 1'!AF$2:AF139)&gt;0.01,"",DateEnded_5Day!$A139)))))))</f>
        <v>44484</v>
      </c>
      <c r="AH139" s="54">
        <f>IF($A139&lt;='All Results'!$B$4,"",IF(SUM('MissFill 1'!AG$2:AG139)=0,"",(IF('MissFill 1'!AG139/SUM('MissFill 1'!AG$2:AG139)&gt;0.01,"",IF('MissFill 1'!AG138/SUM('MissFill 1'!AG$2:AG139)&gt;0.01,"",IF('MissFill 1'!AG137/SUM('MissFill 1'!AG$2:AG139)&gt;0.01,"",IF('MissFill 1'!AG136/SUM('MissFill 1'!AG$2:AG139)&gt;0.01,"",DateEnded_5Day!$A139)))))))</f>
        <v>44484</v>
      </c>
      <c r="AI139" s="54">
        <f>IF($A139&lt;='All Results'!$B$4,"",IF(SUM('MissFill 1'!AH$2:AH139)=0,"",(IF('MissFill 1'!AH139/SUM('MissFill 1'!AH$2:AH139)&gt;0.01,"",IF('MissFill 1'!AH138/SUM('MissFill 1'!AH$2:AH139)&gt;0.01,"",IF('MissFill 1'!AH137/SUM('MissFill 1'!AH$2:AH139)&gt;0.01,"",IF('MissFill 1'!AH136/SUM('MissFill 1'!AH$2:AH139)&gt;0.01,"",DateEnded_5Day!$A139)))))))</f>
        <v>44484</v>
      </c>
      <c r="AJ139" s="54" t="str">
        <f>IF($A139&lt;='All Results'!$B$4,"",IF(SUM('MissFill 1'!AI$2:AI139)=0,"",(IF('MissFill 1'!AI139/SUM('MissFill 1'!AI$2:AI139)&gt;0.01,"",IF('MissFill 1'!AI138/SUM('MissFill 1'!AI$2:AI139)&gt;0.01,"",IF('MissFill 1'!AI137/SUM('MissFill 1'!AI$2:AI139)&gt;0.01,"",IF('MissFill 1'!AI136/SUM('MissFill 1'!AI$2:AI139)&gt;0.01,"",DateEnded_5Day!$A139)))))))</f>
        <v/>
      </c>
      <c r="AK139" s="54" t="str">
        <f>IF($A139&lt;='All Results'!$B$4,"",IF(SUM('MissFill 1'!AJ$2:AJ139)=0,"",(IF('MissFill 1'!AJ139/SUM('MissFill 1'!AJ$2:AJ139)&gt;0.01,"",IF('MissFill 1'!AJ138/SUM('MissFill 1'!AJ$2:AJ139)&gt;0.01,"",IF('MissFill 1'!AJ137/SUM('MissFill 1'!AJ$2:AJ139)&gt;0.01,"",IF('MissFill 1'!AJ136/SUM('MissFill 1'!AJ$2:AJ139)&gt;0.01,"",DateEnded_5Day!$A139)))))))</f>
        <v/>
      </c>
      <c r="AL139" s="54">
        <f>IF($A139&lt;='All Results'!$B$4,"",IF(SUM('MissFill 1'!AK$2:AK139)=0,"",(IF('MissFill 1'!AK139/SUM('MissFill 1'!AK$2:AK139)&gt;0.01,"",IF('MissFill 1'!AK138/SUM('MissFill 1'!AK$2:AK139)&gt;0.01,"",IF('MissFill 1'!AK137/SUM('MissFill 1'!AK$2:AK139)&gt;0.01,"",IF('MissFill 1'!AK136/SUM('MissFill 1'!AK$2:AK139)&gt;0.01,"",DateEnded_5Day!$A139)))))))</f>
        <v>44484</v>
      </c>
      <c r="AM139" s="54">
        <f>IF($A139&lt;='All Results'!$B$4,"",IF(SUM('MissFill 1'!AL$2:AL139)=0,"",(IF('MissFill 1'!AL139/SUM('MissFill 1'!AL$2:AL139)&gt;0.01,"",IF('MissFill 1'!AL138/SUM('MissFill 1'!AL$2:AL139)&gt;0.01,"",IF('MissFill 1'!AL137/SUM('MissFill 1'!AL$2:AL139)&gt;0.01,"",IF('MissFill 1'!AL136/SUM('MissFill 1'!AL$2:AL139)&gt;0.01,"",DateEnded_5Day!$A139)))))))</f>
        <v>44484</v>
      </c>
      <c r="AN139" s="54">
        <f>IF($A139&lt;='All Results'!$B$4,"",IF(SUM('MissFill 1'!AM$2:AM139)=0,"",(IF('MissFill 1'!AM139/SUM('MissFill 1'!AM$2:AM139)&gt;0.01,"",IF('MissFill 1'!AM138/SUM('MissFill 1'!AM$2:AM139)&gt;0.01,"",IF('MissFill 1'!AM137/SUM('MissFill 1'!AM$2:AM139)&gt;0.01,"",IF('MissFill 1'!AM136/SUM('MissFill 1'!AM$2:AM139)&gt;0.01,"",DateEnded_5Day!$A139)))))))</f>
        <v>44484</v>
      </c>
      <c r="AO139" s="54">
        <f>IF($A139&lt;='All Results'!$B$4,"",IF(SUM('MissFill 1'!AN$2:AN139)=0,"",(IF('MissFill 1'!AN139/SUM('MissFill 1'!AN$2:AN139)&gt;0.01,"",IF('MissFill 1'!AN138/SUM('MissFill 1'!AN$2:AN139)&gt;0.01,"",IF('MissFill 1'!AN137/SUM('MissFill 1'!AN$2:AN139)&gt;0.01,"",IF('MissFill 1'!AN136/SUM('MissFill 1'!AN$2:AN139)&gt;0.01,"",DateEnded_5Day!$A139)))))))</f>
        <v>44484</v>
      </c>
      <c r="AP139" s="54">
        <f>IF($A139&lt;='All Results'!$B$4,"",IF(SUM('MissFill 1'!AO$2:AO139)=0,"",(IF('MissFill 1'!AO139/SUM('MissFill 1'!AO$2:AO139)&gt;0.01,"",IF('MissFill 1'!AO138/SUM('MissFill 1'!AO$2:AO139)&gt;0.01,"",IF('MissFill 1'!AO137/SUM('MissFill 1'!AO$2:AO139)&gt;0.01,"",IF('MissFill 1'!AO136/SUM('MissFill 1'!AO$2:AO139)&gt;0.01,"",DateEnded_5Day!$A139)))))))</f>
        <v>44484</v>
      </c>
      <c r="AQ139" s="54" t="str">
        <f>IF($A139&lt;='All Results'!$B$4,"",IF(SUM('MissFill 1'!AP$2:AP139)=0,"",(IF('MissFill 1'!AP139/SUM('MissFill 1'!AP$2:AP139)&gt;0.01,"",IF('MissFill 1'!AP138/SUM('MissFill 1'!AP$2:AP139)&gt;0.01,"",IF('MissFill 1'!AP137/SUM('MissFill 1'!AP$2:AP139)&gt;0.01,"",IF('MissFill 1'!AP136/SUM('MissFill 1'!AP$2:AP139)&gt;0.01,"",DateEnded_5Day!$A139)))))))</f>
        <v/>
      </c>
      <c r="AR139" s="54">
        <f>IF($A139&lt;='All Results'!$B$4,"",IF(SUM('MissFill 1'!AQ$2:AQ139)=0,"",(IF('MissFill 1'!AQ139/SUM('MissFill 1'!AQ$2:AQ139)&gt;0.01,"",IF('MissFill 1'!AQ138/SUM('MissFill 1'!AQ$2:AQ139)&gt;0.01,"",IF('MissFill 1'!AQ137/SUM('MissFill 1'!AQ$2:AQ139)&gt;0.01,"",IF('MissFill 1'!AQ136/SUM('MissFill 1'!AQ$2:AQ139)&gt;0.01,"",DateEnded_5Day!$A139)))))))</f>
        <v>44484</v>
      </c>
      <c r="AS139" s="54">
        <f>IF($A139&lt;='All Results'!$B$4,"",IF(SUM('MissFill 1'!AR$2:AR139)=0,"",(IF('MissFill 1'!AR139/SUM('MissFill 1'!AR$2:AR139)&gt;0.01,"",IF('MissFill 1'!AR138/SUM('MissFill 1'!AR$2:AR139)&gt;0.01,"",IF('MissFill 1'!AR137/SUM('MissFill 1'!AR$2:AR139)&gt;0.01,"",IF('MissFill 1'!AR136/SUM('MissFill 1'!AR$2:AR139)&gt;0.01,"",DateEnded_5Day!$A139)))))))</f>
        <v>44484</v>
      </c>
      <c r="AT139" s="54" t="str">
        <f>IF($A139&lt;='All Results'!$B$4,"",IF(SUM('MissFill 1'!AS$2:AS139)=0,"",(IF('MissFill 1'!AS139/SUM('MissFill 1'!AS$2:AS139)&gt;0.01,"",IF('MissFill 1'!AS138/SUM('MissFill 1'!AS$2:AS139)&gt;0.01,"",IF('MissFill 1'!AS137/SUM('MissFill 1'!AS$2:AS139)&gt;0.01,"",IF('MissFill 1'!AS136/SUM('MissFill 1'!AS$2:AS139)&gt;0.01,"",DateEnded_5Day!$A139)))))))</f>
        <v/>
      </c>
      <c r="AU139" s="54">
        <f>IF($A139&lt;='All Results'!$B$4,"",IF(SUM('MissFill 1'!AT$2:AT139)=0,"",(IF('MissFill 1'!AT139/SUM('MissFill 1'!AT$2:AT139)&gt;0.01,"",IF('MissFill 1'!AT138/SUM('MissFill 1'!AT$2:AT139)&gt;0.01,"",IF('MissFill 1'!AT137/SUM('MissFill 1'!AT$2:AT139)&gt;0.01,"",IF('MissFill 1'!AT136/SUM('MissFill 1'!AT$2:AT139)&gt;0.01,"",DateEnded_5Day!$A139)))))))</f>
        <v>44484</v>
      </c>
      <c r="AV139" s="54">
        <f>IF($A139&lt;='All Results'!$B$4,"",IF(SUM('MissFill 1'!AU$2:AU139)=0,"",(IF('MissFill 1'!AU139/SUM('MissFill 1'!AU$2:AU139)&gt;0.01,"",IF('MissFill 1'!AU138/SUM('MissFill 1'!AU$2:AU139)&gt;0.01,"",IF('MissFill 1'!AU137/SUM('MissFill 1'!AU$2:AU139)&gt;0.01,"",IF('MissFill 1'!AU136/SUM('MissFill 1'!AU$2:AU139)&gt;0.01,"",DateEnded_5Day!$A139)))))))</f>
        <v>44484</v>
      </c>
      <c r="AW139" s="54">
        <f>IF($A139&lt;='All Results'!$B$4,"",IF(SUM('MissFill 1'!AV$2:AV139)=0,"",(IF('MissFill 1'!AV139/SUM('MissFill 1'!AV$2:AV139)&gt;0.01,"",IF('MissFill 1'!AV138/SUM('MissFill 1'!AV$2:AV139)&gt;0.01,"",IF('MissFill 1'!AV137/SUM('MissFill 1'!AV$2:AV139)&gt;0.01,"",IF('MissFill 1'!AV136/SUM('MissFill 1'!AV$2:AV139)&gt;0.01,"",DateEnded_5Day!$A139)))))))</f>
        <v>44484</v>
      </c>
      <c r="AX139" s="54" t="str">
        <f>IF($A139&lt;='All Results'!$B$4,"",IF(SUM('MissFill 1'!AW$2:AW139)=0,"",(IF('MissFill 1'!AW139/SUM('MissFill 1'!AW$2:AW139)&gt;0.01,"",IF('MissFill 1'!AW138/SUM('MissFill 1'!AW$2:AW139)&gt;0.01,"",IF('MissFill 1'!AW137/SUM('MissFill 1'!AW$2:AW139)&gt;0.01,"",IF('MissFill 1'!AW136/SUM('MissFill 1'!AW$2:AW139)&gt;0.01,"",DateEnded_5Day!$A139)))))))</f>
        <v/>
      </c>
    </row>
    <row r="140" spans="1:50" x14ac:dyDescent="0.25">
      <c r="A140" s="41">
        <v>44485</v>
      </c>
      <c r="B140" s="52">
        <v>289</v>
      </c>
      <c r="C140" s="54">
        <f>IF($A140&lt;='All Results'!$B$4,"",IF(SUM('MissFill 1'!B$2:B140)=0,"",(IF('MissFill 1'!B140/SUM('MissFill 1'!B$2:B140)&gt;0.01,"",IF('MissFill 1'!B139/SUM('MissFill 1'!B$2:B140)&gt;0.01,"",IF('MissFill 1'!B138/SUM('MissFill 1'!B$2:B140)&gt;0.01,"",IF('MissFill 1'!B137/SUM('MissFill 1'!B$2:B140)&gt;0.01,"",DateEnded_5Day!$A140)))))))</f>
        <v>44485</v>
      </c>
      <c r="D140" s="54">
        <f>IF($A140&lt;='All Results'!$B$4,"",IF(SUM('MissFill 1'!C$2:C140)=0,"",(IF('MissFill 1'!C140/SUM('MissFill 1'!C$2:C140)&gt;0.01,"",IF('MissFill 1'!C139/SUM('MissFill 1'!C$2:C140)&gt;0.01,"",IF('MissFill 1'!C138/SUM('MissFill 1'!C$2:C140)&gt;0.01,"",IF('MissFill 1'!C137/SUM('MissFill 1'!C$2:C140)&gt;0.01,"",DateEnded_5Day!$A140)))))))</f>
        <v>44485</v>
      </c>
      <c r="E140" s="54">
        <f>IF($A140&lt;='All Results'!$B$4,"",IF(SUM('MissFill 1'!D$2:D140)=0,"",(IF('MissFill 1'!D140/SUM('MissFill 1'!D$2:D140)&gt;0.01,"",IF('MissFill 1'!D139/SUM('MissFill 1'!D$2:D140)&gt;0.01,"",IF('MissFill 1'!D138/SUM('MissFill 1'!D$2:D140)&gt;0.01,"",IF('MissFill 1'!D137/SUM('MissFill 1'!D$2:D140)&gt;0.01,"",DateEnded_5Day!$A140)))))))</f>
        <v>44485</v>
      </c>
      <c r="F140" s="54">
        <f>IF($A140&lt;='All Results'!$B$4,"",IF(SUM('MissFill 1'!E$2:E140)=0,"",(IF('MissFill 1'!E140/SUM('MissFill 1'!E$2:E140)&gt;0.01,"",IF('MissFill 1'!E139/SUM('MissFill 1'!E$2:E140)&gt;0.01,"",IF('MissFill 1'!E138/SUM('MissFill 1'!E$2:E140)&gt;0.01,"",IF('MissFill 1'!E137/SUM('MissFill 1'!E$2:E140)&gt;0.01,"",DateEnded_5Day!$A140)))))))</f>
        <v>44485</v>
      </c>
      <c r="G140" s="54" t="str">
        <f>IF($A140&lt;='All Results'!$B$4,"",IF(SUM('MissFill 1'!F$2:F140)=0,"",(IF('MissFill 1'!F140/SUM('MissFill 1'!F$2:F140)&gt;0.01,"",IF('MissFill 1'!F139/SUM('MissFill 1'!F$2:F140)&gt;0.01,"",IF('MissFill 1'!F138/SUM('MissFill 1'!F$2:F140)&gt;0.01,"",IF('MissFill 1'!F137/SUM('MissFill 1'!F$2:F140)&gt;0.01,"",DateEnded_5Day!$A140)))))))</f>
        <v/>
      </c>
      <c r="H140" s="54">
        <f>IF($A140&lt;='All Results'!$B$4,"",IF(SUM('MissFill 1'!G$2:G140)=0,"",(IF('MissFill 1'!G140/SUM('MissFill 1'!G$2:G140)&gt;0.01,"",IF('MissFill 1'!G139/SUM('MissFill 1'!G$2:G140)&gt;0.01,"",IF('MissFill 1'!G138/SUM('MissFill 1'!G$2:G140)&gt;0.01,"",IF('MissFill 1'!G137/SUM('MissFill 1'!G$2:G140)&gt;0.01,"",DateEnded_5Day!$A140)))))))</f>
        <v>44485</v>
      </c>
      <c r="I140" s="54">
        <f>IF($A140&lt;='All Results'!$B$4,"",IF(SUM('MissFill 1'!H$2:H140)=0,"",(IF('MissFill 1'!H140/SUM('MissFill 1'!H$2:H140)&gt;0.01,"",IF('MissFill 1'!H139/SUM('MissFill 1'!H$2:H140)&gt;0.01,"",IF('MissFill 1'!H138/SUM('MissFill 1'!H$2:H140)&gt;0.01,"",IF('MissFill 1'!H137/SUM('MissFill 1'!H$2:H140)&gt;0.01,"",DateEnded_5Day!$A140)))))))</f>
        <v>44485</v>
      </c>
      <c r="J140" s="54">
        <f>IF($A140&lt;='All Results'!$B$4,"",IF(SUM('MissFill 1'!I$2:I140)=0,"",(IF('MissFill 1'!I140/SUM('MissFill 1'!I$2:I140)&gt;0.01,"",IF('MissFill 1'!I139/SUM('MissFill 1'!I$2:I140)&gt;0.01,"",IF('MissFill 1'!I138/SUM('MissFill 1'!I$2:I140)&gt;0.01,"",IF('MissFill 1'!I137/SUM('MissFill 1'!I$2:I140)&gt;0.01,"",DateEnded_5Day!$A140)))))))</f>
        <v>44485</v>
      </c>
      <c r="K140" s="54">
        <f>IF($A140&lt;='All Results'!$B$4,"",IF(SUM('MissFill 1'!J$2:J140)=0,"",(IF('MissFill 1'!J140/SUM('MissFill 1'!J$2:J140)&gt;0.01,"",IF('MissFill 1'!J139/SUM('MissFill 1'!J$2:J140)&gt;0.01,"",IF('MissFill 1'!J138/SUM('MissFill 1'!J$2:J140)&gt;0.01,"",IF('MissFill 1'!J137/SUM('MissFill 1'!J$2:J140)&gt;0.01,"",DateEnded_5Day!$A140)))))))</f>
        <v>44485</v>
      </c>
      <c r="L140" s="54">
        <f>IF($A140&lt;='All Results'!$B$4,"",IF(SUM('MissFill 1'!K$2:K140)=0,"",(IF('MissFill 1'!K140/SUM('MissFill 1'!K$2:K140)&gt;0.01,"",IF('MissFill 1'!K139/SUM('MissFill 1'!K$2:K140)&gt;0.01,"",IF('MissFill 1'!K138/SUM('MissFill 1'!K$2:K140)&gt;0.01,"",IF('MissFill 1'!K137/SUM('MissFill 1'!K$2:K140)&gt;0.01,"",DateEnded_5Day!$A140)))))))</f>
        <v>44485</v>
      </c>
      <c r="M140" s="54" t="str">
        <f>IF($A140&lt;='All Results'!$B$4,"",IF(SUM('MissFill 1'!L$2:L140)=0,"",(IF('MissFill 1'!L140/SUM('MissFill 1'!L$2:L140)&gt;0.01,"",IF('MissFill 1'!L139/SUM('MissFill 1'!L$2:L140)&gt;0.01,"",IF('MissFill 1'!L138/SUM('MissFill 1'!L$2:L140)&gt;0.01,"",IF('MissFill 1'!L137/SUM('MissFill 1'!L$2:L140)&gt;0.01,"",DateEnded_5Day!$A140)))))))</f>
        <v/>
      </c>
      <c r="N140" s="54">
        <f>IF($A140&lt;='All Results'!$B$4,"",IF(SUM('MissFill 1'!M$2:M140)=0,"",(IF('MissFill 1'!M140/SUM('MissFill 1'!M$2:M140)&gt;0.01,"",IF('MissFill 1'!M139/SUM('MissFill 1'!M$2:M140)&gt;0.01,"",IF('MissFill 1'!M138/SUM('MissFill 1'!M$2:M140)&gt;0.01,"",IF('MissFill 1'!M137/SUM('MissFill 1'!M$2:M140)&gt;0.01,"",DateEnded_5Day!$A140)))))))</f>
        <v>44485</v>
      </c>
      <c r="O140" s="54">
        <f>IF($A140&lt;='All Results'!$B$4,"",IF(SUM('MissFill 1'!N$2:N140)=0,"",(IF('MissFill 1'!N140/SUM('MissFill 1'!N$2:N140)&gt;0.01,"",IF('MissFill 1'!N139/SUM('MissFill 1'!N$2:N140)&gt;0.01,"",IF('MissFill 1'!N138/SUM('MissFill 1'!N$2:N140)&gt;0.01,"",IF('MissFill 1'!N137/SUM('MissFill 1'!N$2:N140)&gt;0.01,"",DateEnded_5Day!$A140)))))))</f>
        <v>44485</v>
      </c>
      <c r="P140" s="54">
        <f>IF($A140&lt;='All Results'!$B$4,"",IF(SUM('MissFill 1'!O$2:O140)=0,"",(IF('MissFill 1'!O140/SUM('MissFill 1'!O$2:O140)&gt;0.01,"",IF('MissFill 1'!O139/SUM('MissFill 1'!O$2:O140)&gt;0.01,"",IF('MissFill 1'!O138/SUM('MissFill 1'!O$2:O140)&gt;0.01,"",IF('MissFill 1'!O137/SUM('MissFill 1'!O$2:O140)&gt;0.01,"",DateEnded_5Day!$A140)))))))</f>
        <v>44485</v>
      </c>
      <c r="Q140" s="54">
        <f>IF($A140&lt;='All Results'!$B$4,"",IF(SUM('MissFill 1'!P$2:P140)=0,"",(IF('MissFill 1'!P140/SUM('MissFill 1'!P$2:P140)&gt;0.01,"",IF('MissFill 1'!P139/SUM('MissFill 1'!P$2:P140)&gt;0.01,"",IF('MissFill 1'!P138/SUM('MissFill 1'!P$2:P140)&gt;0.01,"",IF('MissFill 1'!P137/SUM('MissFill 1'!P$2:P140)&gt;0.01,"",DateEnded_5Day!$A140)))))))</f>
        <v>44485</v>
      </c>
      <c r="R140" s="54">
        <f>IF($A140&lt;='All Results'!$B$4,"",IF(SUM('MissFill 1'!Q$2:Q140)=0,"",(IF('MissFill 1'!Q140/SUM('MissFill 1'!Q$2:Q140)&gt;0.01,"",IF('MissFill 1'!Q139/SUM('MissFill 1'!Q$2:Q140)&gt;0.01,"",IF('MissFill 1'!Q138/SUM('MissFill 1'!Q$2:Q140)&gt;0.01,"",IF('MissFill 1'!Q137/SUM('MissFill 1'!Q$2:Q140)&gt;0.01,"",DateEnded_5Day!$A140)))))))</f>
        <v>44485</v>
      </c>
      <c r="S140" s="54">
        <f>IF($A140&lt;='All Results'!$B$4,"",IF(SUM('MissFill 1'!R$2:R140)=0,"",(IF('MissFill 1'!R140/SUM('MissFill 1'!R$2:R140)&gt;0.01,"",IF('MissFill 1'!R139/SUM('MissFill 1'!R$2:R140)&gt;0.01,"",IF('MissFill 1'!R138/SUM('MissFill 1'!R$2:R140)&gt;0.01,"",IF('MissFill 1'!R137/SUM('MissFill 1'!R$2:R140)&gt;0.01,"",DateEnded_5Day!$A140)))))))</f>
        <v>44485</v>
      </c>
      <c r="T140" s="54">
        <f>IF($A140&lt;='All Results'!$B$4,"",IF(SUM('MissFill 1'!S$2:S140)=0,"",(IF('MissFill 1'!S140/SUM('MissFill 1'!S$2:S140)&gt;0.01,"",IF('MissFill 1'!S139/SUM('MissFill 1'!S$2:S140)&gt;0.01,"",IF('MissFill 1'!S138/SUM('MissFill 1'!S$2:S140)&gt;0.01,"",IF('MissFill 1'!S137/SUM('MissFill 1'!S$2:S140)&gt;0.01,"",DateEnded_5Day!$A140)))))))</f>
        <v>44485</v>
      </c>
      <c r="U140" s="54">
        <f>IF($A140&lt;='All Results'!$B$4,"",IF(SUM('MissFill 1'!T$2:T140)=0,"",(IF('MissFill 1'!T140/SUM('MissFill 1'!T$2:T140)&gt;0.01,"",IF('MissFill 1'!T139/SUM('MissFill 1'!T$2:T140)&gt;0.01,"",IF('MissFill 1'!T138/SUM('MissFill 1'!T$2:T140)&gt;0.01,"",IF('MissFill 1'!T137/SUM('MissFill 1'!T$2:T140)&gt;0.01,"",DateEnded_5Day!$A140)))))))</f>
        <v>44485</v>
      </c>
      <c r="V140" s="54">
        <f>IF($A140&lt;='All Results'!$B$4,"",IF(SUM('MissFill 1'!U$2:U140)=0,"",(IF('MissFill 1'!U140/SUM('MissFill 1'!U$2:U140)&gt;0.01,"",IF('MissFill 1'!U139/SUM('MissFill 1'!U$2:U140)&gt;0.01,"",IF('MissFill 1'!U138/SUM('MissFill 1'!U$2:U140)&gt;0.01,"",IF('MissFill 1'!U137/SUM('MissFill 1'!U$2:U140)&gt;0.01,"",DateEnded_5Day!$A140)))))))</f>
        <v>44485</v>
      </c>
      <c r="W140" s="54" t="str">
        <f>IF($A140&lt;='All Results'!$B$4,"",IF(SUM('MissFill 1'!V$2:V140)=0,"",(IF('MissFill 1'!V140/SUM('MissFill 1'!V$2:V140)&gt;0.01,"",IF('MissFill 1'!V139/SUM('MissFill 1'!V$2:V140)&gt;0.01,"",IF('MissFill 1'!V138/SUM('MissFill 1'!V$2:V140)&gt;0.01,"",IF('MissFill 1'!V137/SUM('MissFill 1'!V$2:V140)&gt;0.01,"",DateEnded_5Day!$A140)))))))</f>
        <v/>
      </c>
      <c r="X140" s="54">
        <f>IF($A140&lt;='All Results'!$B$4,"",IF(SUM('MissFill 1'!W$2:W140)=0,"",(IF('MissFill 1'!W140/SUM('MissFill 1'!W$2:W140)&gt;0.01,"",IF('MissFill 1'!W139/SUM('MissFill 1'!W$2:W140)&gt;0.01,"",IF('MissFill 1'!W138/SUM('MissFill 1'!W$2:W140)&gt;0.01,"",IF('MissFill 1'!W137/SUM('MissFill 1'!W$2:W140)&gt;0.01,"",DateEnded_5Day!$A140)))))))</f>
        <v>44485</v>
      </c>
      <c r="Y140" s="54" t="str">
        <f>IF($A140&lt;='All Results'!$B$4,"",IF(SUM('MissFill 1'!X$2:X140)=0,"",(IF('MissFill 1'!X140/SUM('MissFill 1'!X$2:X140)&gt;0.01,"",IF('MissFill 1'!X139/SUM('MissFill 1'!X$2:X140)&gt;0.01,"",IF('MissFill 1'!X138/SUM('MissFill 1'!X$2:X140)&gt;0.01,"",IF('MissFill 1'!X137/SUM('MissFill 1'!X$2:X140)&gt;0.01,"",DateEnded_5Day!$A140)))))))</f>
        <v/>
      </c>
      <c r="Z140" s="54">
        <f>IF($A140&lt;='All Results'!$B$4,"",IF(SUM('MissFill 1'!Y$2:Y140)=0,"",(IF('MissFill 1'!Y140/SUM('MissFill 1'!Y$2:Y140)&gt;0.01,"",IF('MissFill 1'!Y139/SUM('MissFill 1'!Y$2:Y140)&gt;0.01,"",IF('MissFill 1'!Y138/SUM('MissFill 1'!Y$2:Y140)&gt;0.01,"",IF('MissFill 1'!Y137/SUM('MissFill 1'!Y$2:Y140)&gt;0.01,"",DateEnded_5Day!$A140)))))))</f>
        <v>44485</v>
      </c>
      <c r="AA140" s="54">
        <f>IF($A140&lt;='All Results'!$B$4,"",IF(SUM('MissFill 1'!Z$2:Z140)=0,"",(IF('MissFill 1'!Z140/SUM('MissFill 1'!Z$2:Z140)&gt;0.01,"",IF('MissFill 1'!Z139/SUM('MissFill 1'!Z$2:Z140)&gt;0.01,"",IF('MissFill 1'!Z138/SUM('MissFill 1'!Z$2:Z140)&gt;0.01,"",IF('MissFill 1'!Z137/SUM('MissFill 1'!Z$2:Z140)&gt;0.01,"",DateEnded_5Day!$A140)))))))</f>
        <v>44485</v>
      </c>
      <c r="AB140" s="54" t="str">
        <f>IF($A140&lt;='All Results'!$B$4,"",IF(SUM('MissFill 1'!AA$2:AA140)=0,"",(IF('MissFill 1'!AA140/SUM('MissFill 1'!AA$2:AA140)&gt;0.01,"",IF('MissFill 1'!AA139/SUM('MissFill 1'!AA$2:AA140)&gt;0.01,"",IF('MissFill 1'!AA138/SUM('MissFill 1'!AA$2:AA140)&gt;0.01,"",IF('MissFill 1'!AA137/SUM('MissFill 1'!AA$2:AA140)&gt;0.01,"",DateEnded_5Day!$A140)))))))</f>
        <v/>
      </c>
      <c r="AC140" s="54">
        <f>IF($A140&lt;='All Results'!$B$4,"",IF(SUM('MissFill 1'!AB$2:AB140)=0,"",(IF('MissFill 1'!AB140/SUM('MissFill 1'!AB$2:AB140)&gt;0.01,"",IF('MissFill 1'!AB139/SUM('MissFill 1'!AB$2:AB140)&gt;0.01,"",IF('MissFill 1'!AB138/SUM('MissFill 1'!AB$2:AB140)&gt;0.01,"",IF('MissFill 1'!AB137/SUM('MissFill 1'!AB$2:AB140)&gt;0.01,"",DateEnded_5Day!$A140)))))))</f>
        <v>44485</v>
      </c>
      <c r="AD140" s="54">
        <f>IF($A140&lt;='All Results'!$B$4,"",IF(SUM('MissFill 1'!AC$2:AC140)=0,"",(IF('MissFill 1'!AC140/SUM('MissFill 1'!AC$2:AC140)&gt;0.01,"",IF('MissFill 1'!AC139/SUM('MissFill 1'!AC$2:AC140)&gt;0.01,"",IF('MissFill 1'!AC138/SUM('MissFill 1'!AC$2:AC140)&gt;0.01,"",IF('MissFill 1'!AC137/SUM('MissFill 1'!AC$2:AC140)&gt;0.01,"",DateEnded_5Day!$A140)))))))</f>
        <v>44485</v>
      </c>
      <c r="AE140" s="54">
        <f>IF($A140&lt;='All Results'!$B$4,"",IF(SUM('MissFill 1'!AD$2:AD140)=0,"",(IF('MissFill 1'!AD140/SUM('MissFill 1'!AD$2:AD140)&gt;0.01,"",IF('MissFill 1'!AD139/SUM('MissFill 1'!AD$2:AD140)&gt;0.01,"",IF('MissFill 1'!AD138/SUM('MissFill 1'!AD$2:AD140)&gt;0.01,"",IF('MissFill 1'!AD137/SUM('MissFill 1'!AD$2:AD140)&gt;0.01,"",DateEnded_5Day!$A140)))))))</f>
        <v>44485</v>
      </c>
      <c r="AF140" s="54">
        <f>IF($A140&lt;='All Results'!$B$4,"",IF(SUM('MissFill 1'!AE$2:AE140)=0,"",(IF('MissFill 1'!AE140/SUM('MissFill 1'!AE$2:AE140)&gt;0.01,"",IF('MissFill 1'!AE139/SUM('MissFill 1'!AE$2:AE140)&gt;0.01,"",IF('MissFill 1'!AE138/SUM('MissFill 1'!AE$2:AE140)&gt;0.01,"",IF('MissFill 1'!AE137/SUM('MissFill 1'!AE$2:AE140)&gt;0.01,"",DateEnded_5Day!$A140)))))))</f>
        <v>44485</v>
      </c>
      <c r="AG140" s="54">
        <f>IF($A140&lt;='All Results'!$B$4,"",IF(SUM('MissFill 1'!AF$2:AF140)=0,"",(IF('MissFill 1'!AF140/SUM('MissFill 1'!AF$2:AF140)&gt;0.01,"",IF('MissFill 1'!AF139/SUM('MissFill 1'!AF$2:AF140)&gt;0.01,"",IF('MissFill 1'!AF138/SUM('MissFill 1'!AF$2:AF140)&gt;0.01,"",IF('MissFill 1'!AF137/SUM('MissFill 1'!AF$2:AF140)&gt;0.01,"",DateEnded_5Day!$A140)))))))</f>
        <v>44485</v>
      </c>
      <c r="AH140" s="54">
        <f>IF($A140&lt;='All Results'!$B$4,"",IF(SUM('MissFill 1'!AG$2:AG140)=0,"",(IF('MissFill 1'!AG140/SUM('MissFill 1'!AG$2:AG140)&gt;0.01,"",IF('MissFill 1'!AG139/SUM('MissFill 1'!AG$2:AG140)&gt;0.01,"",IF('MissFill 1'!AG138/SUM('MissFill 1'!AG$2:AG140)&gt;0.01,"",IF('MissFill 1'!AG137/SUM('MissFill 1'!AG$2:AG140)&gt;0.01,"",DateEnded_5Day!$A140)))))))</f>
        <v>44485</v>
      </c>
      <c r="AI140" s="54">
        <f>IF($A140&lt;='All Results'!$B$4,"",IF(SUM('MissFill 1'!AH$2:AH140)=0,"",(IF('MissFill 1'!AH140/SUM('MissFill 1'!AH$2:AH140)&gt;0.01,"",IF('MissFill 1'!AH139/SUM('MissFill 1'!AH$2:AH140)&gt;0.01,"",IF('MissFill 1'!AH138/SUM('MissFill 1'!AH$2:AH140)&gt;0.01,"",IF('MissFill 1'!AH137/SUM('MissFill 1'!AH$2:AH140)&gt;0.01,"",DateEnded_5Day!$A140)))))))</f>
        <v>44485</v>
      </c>
      <c r="AJ140" s="54" t="str">
        <f>IF($A140&lt;='All Results'!$B$4,"",IF(SUM('MissFill 1'!AI$2:AI140)=0,"",(IF('MissFill 1'!AI140/SUM('MissFill 1'!AI$2:AI140)&gt;0.01,"",IF('MissFill 1'!AI139/SUM('MissFill 1'!AI$2:AI140)&gt;0.01,"",IF('MissFill 1'!AI138/SUM('MissFill 1'!AI$2:AI140)&gt;0.01,"",IF('MissFill 1'!AI137/SUM('MissFill 1'!AI$2:AI140)&gt;0.01,"",DateEnded_5Day!$A140)))))))</f>
        <v/>
      </c>
      <c r="AK140" s="54" t="str">
        <f>IF($A140&lt;='All Results'!$B$4,"",IF(SUM('MissFill 1'!AJ$2:AJ140)=0,"",(IF('MissFill 1'!AJ140/SUM('MissFill 1'!AJ$2:AJ140)&gt;0.01,"",IF('MissFill 1'!AJ139/SUM('MissFill 1'!AJ$2:AJ140)&gt;0.01,"",IF('MissFill 1'!AJ138/SUM('MissFill 1'!AJ$2:AJ140)&gt;0.01,"",IF('MissFill 1'!AJ137/SUM('MissFill 1'!AJ$2:AJ140)&gt;0.01,"",DateEnded_5Day!$A140)))))))</f>
        <v/>
      </c>
      <c r="AL140" s="54">
        <f>IF($A140&lt;='All Results'!$B$4,"",IF(SUM('MissFill 1'!AK$2:AK140)=0,"",(IF('MissFill 1'!AK140/SUM('MissFill 1'!AK$2:AK140)&gt;0.01,"",IF('MissFill 1'!AK139/SUM('MissFill 1'!AK$2:AK140)&gt;0.01,"",IF('MissFill 1'!AK138/SUM('MissFill 1'!AK$2:AK140)&gt;0.01,"",IF('MissFill 1'!AK137/SUM('MissFill 1'!AK$2:AK140)&gt;0.01,"",DateEnded_5Day!$A140)))))))</f>
        <v>44485</v>
      </c>
      <c r="AM140" s="54">
        <f>IF($A140&lt;='All Results'!$B$4,"",IF(SUM('MissFill 1'!AL$2:AL140)=0,"",(IF('MissFill 1'!AL140/SUM('MissFill 1'!AL$2:AL140)&gt;0.01,"",IF('MissFill 1'!AL139/SUM('MissFill 1'!AL$2:AL140)&gt;0.01,"",IF('MissFill 1'!AL138/SUM('MissFill 1'!AL$2:AL140)&gt;0.01,"",IF('MissFill 1'!AL137/SUM('MissFill 1'!AL$2:AL140)&gt;0.01,"",DateEnded_5Day!$A140)))))))</f>
        <v>44485</v>
      </c>
      <c r="AN140" s="54">
        <f>IF($A140&lt;='All Results'!$B$4,"",IF(SUM('MissFill 1'!AM$2:AM140)=0,"",(IF('MissFill 1'!AM140/SUM('MissFill 1'!AM$2:AM140)&gt;0.01,"",IF('MissFill 1'!AM139/SUM('MissFill 1'!AM$2:AM140)&gt;0.01,"",IF('MissFill 1'!AM138/SUM('MissFill 1'!AM$2:AM140)&gt;0.01,"",IF('MissFill 1'!AM137/SUM('MissFill 1'!AM$2:AM140)&gt;0.01,"",DateEnded_5Day!$A140)))))))</f>
        <v>44485</v>
      </c>
      <c r="AO140" s="54">
        <f>IF($A140&lt;='All Results'!$B$4,"",IF(SUM('MissFill 1'!AN$2:AN140)=0,"",(IF('MissFill 1'!AN140/SUM('MissFill 1'!AN$2:AN140)&gt;0.01,"",IF('MissFill 1'!AN139/SUM('MissFill 1'!AN$2:AN140)&gt;0.01,"",IF('MissFill 1'!AN138/SUM('MissFill 1'!AN$2:AN140)&gt;0.01,"",IF('MissFill 1'!AN137/SUM('MissFill 1'!AN$2:AN140)&gt;0.01,"",DateEnded_5Day!$A140)))))))</f>
        <v>44485</v>
      </c>
      <c r="AP140" s="54">
        <f>IF($A140&lt;='All Results'!$B$4,"",IF(SUM('MissFill 1'!AO$2:AO140)=0,"",(IF('MissFill 1'!AO140/SUM('MissFill 1'!AO$2:AO140)&gt;0.01,"",IF('MissFill 1'!AO139/SUM('MissFill 1'!AO$2:AO140)&gt;0.01,"",IF('MissFill 1'!AO138/SUM('MissFill 1'!AO$2:AO140)&gt;0.01,"",IF('MissFill 1'!AO137/SUM('MissFill 1'!AO$2:AO140)&gt;0.01,"",DateEnded_5Day!$A140)))))))</f>
        <v>44485</v>
      </c>
      <c r="AQ140" s="54" t="str">
        <f>IF($A140&lt;='All Results'!$B$4,"",IF(SUM('MissFill 1'!AP$2:AP140)=0,"",(IF('MissFill 1'!AP140/SUM('MissFill 1'!AP$2:AP140)&gt;0.01,"",IF('MissFill 1'!AP139/SUM('MissFill 1'!AP$2:AP140)&gt;0.01,"",IF('MissFill 1'!AP138/SUM('MissFill 1'!AP$2:AP140)&gt;0.01,"",IF('MissFill 1'!AP137/SUM('MissFill 1'!AP$2:AP140)&gt;0.01,"",DateEnded_5Day!$A140)))))))</f>
        <v/>
      </c>
      <c r="AR140" s="54">
        <f>IF($A140&lt;='All Results'!$B$4,"",IF(SUM('MissFill 1'!AQ$2:AQ140)=0,"",(IF('MissFill 1'!AQ140/SUM('MissFill 1'!AQ$2:AQ140)&gt;0.01,"",IF('MissFill 1'!AQ139/SUM('MissFill 1'!AQ$2:AQ140)&gt;0.01,"",IF('MissFill 1'!AQ138/SUM('MissFill 1'!AQ$2:AQ140)&gt;0.01,"",IF('MissFill 1'!AQ137/SUM('MissFill 1'!AQ$2:AQ140)&gt;0.01,"",DateEnded_5Day!$A140)))))))</f>
        <v>44485</v>
      </c>
      <c r="AS140" s="54">
        <f>IF($A140&lt;='All Results'!$B$4,"",IF(SUM('MissFill 1'!AR$2:AR140)=0,"",(IF('MissFill 1'!AR140/SUM('MissFill 1'!AR$2:AR140)&gt;0.01,"",IF('MissFill 1'!AR139/SUM('MissFill 1'!AR$2:AR140)&gt;0.01,"",IF('MissFill 1'!AR138/SUM('MissFill 1'!AR$2:AR140)&gt;0.01,"",IF('MissFill 1'!AR137/SUM('MissFill 1'!AR$2:AR140)&gt;0.01,"",DateEnded_5Day!$A140)))))))</f>
        <v>44485</v>
      </c>
      <c r="AT140" s="54">
        <f>IF($A140&lt;='All Results'!$B$4,"",IF(SUM('MissFill 1'!AS$2:AS140)=0,"",(IF('MissFill 1'!AS140/SUM('MissFill 1'!AS$2:AS140)&gt;0.01,"",IF('MissFill 1'!AS139/SUM('MissFill 1'!AS$2:AS140)&gt;0.01,"",IF('MissFill 1'!AS138/SUM('MissFill 1'!AS$2:AS140)&gt;0.01,"",IF('MissFill 1'!AS137/SUM('MissFill 1'!AS$2:AS140)&gt;0.01,"",DateEnded_5Day!$A140)))))))</f>
        <v>44485</v>
      </c>
      <c r="AU140" s="54">
        <f>IF($A140&lt;='All Results'!$B$4,"",IF(SUM('MissFill 1'!AT$2:AT140)=0,"",(IF('MissFill 1'!AT140/SUM('MissFill 1'!AT$2:AT140)&gt;0.01,"",IF('MissFill 1'!AT139/SUM('MissFill 1'!AT$2:AT140)&gt;0.01,"",IF('MissFill 1'!AT138/SUM('MissFill 1'!AT$2:AT140)&gt;0.01,"",IF('MissFill 1'!AT137/SUM('MissFill 1'!AT$2:AT140)&gt;0.01,"",DateEnded_5Day!$A140)))))))</f>
        <v>44485</v>
      </c>
      <c r="AV140" s="54">
        <f>IF($A140&lt;='All Results'!$B$4,"",IF(SUM('MissFill 1'!AU$2:AU140)=0,"",(IF('MissFill 1'!AU140/SUM('MissFill 1'!AU$2:AU140)&gt;0.01,"",IF('MissFill 1'!AU139/SUM('MissFill 1'!AU$2:AU140)&gt;0.01,"",IF('MissFill 1'!AU138/SUM('MissFill 1'!AU$2:AU140)&gt;0.01,"",IF('MissFill 1'!AU137/SUM('MissFill 1'!AU$2:AU140)&gt;0.01,"",DateEnded_5Day!$A140)))))))</f>
        <v>44485</v>
      </c>
      <c r="AW140" s="54">
        <f>IF($A140&lt;='All Results'!$B$4,"",IF(SUM('MissFill 1'!AV$2:AV140)=0,"",(IF('MissFill 1'!AV140/SUM('MissFill 1'!AV$2:AV140)&gt;0.01,"",IF('MissFill 1'!AV139/SUM('MissFill 1'!AV$2:AV140)&gt;0.01,"",IF('MissFill 1'!AV138/SUM('MissFill 1'!AV$2:AV140)&gt;0.01,"",IF('MissFill 1'!AV137/SUM('MissFill 1'!AV$2:AV140)&gt;0.01,"",DateEnded_5Day!$A140)))))))</f>
        <v>44485</v>
      </c>
      <c r="AX140" s="54" t="str">
        <f>IF($A140&lt;='All Results'!$B$4,"",IF(SUM('MissFill 1'!AW$2:AW140)=0,"",(IF('MissFill 1'!AW140/SUM('MissFill 1'!AW$2:AW140)&gt;0.01,"",IF('MissFill 1'!AW139/SUM('MissFill 1'!AW$2:AW140)&gt;0.01,"",IF('MissFill 1'!AW138/SUM('MissFill 1'!AW$2:AW140)&gt;0.01,"",IF('MissFill 1'!AW137/SUM('MissFill 1'!AW$2:AW140)&gt;0.01,"",DateEnded_5Day!$A140)))))))</f>
        <v/>
      </c>
    </row>
    <row r="141" spans="1:50" x14ac:dyDescent="0.25">
      <c r="A141" s="41">
        <v>44486</v>
      </c>
      <c r="B141" s="52">
        <v>290</v>
      </c>
      <c r="C141" s="54" t="str">
        <f>IF($A141&lt;='All Results'!$B$4,"",IF(SUM('MissFill 1'!B$2:B141)=0,"",(IF('MissFill 1'!B141/SUM('MissFill 1'!B$2:B141)&gt;0.01,"",IF('MissFill 1'!B140/SUM('MissFill 1'!B$2:B141)&gt;0.01,"",IF('MissFill 1'!B139/SUM('MissFill 1'!B$2:B141)&gt;0.01,"",IF('MissFill 1'!B138/SUM('MissFill 1'!B$2:B141)&gt;0.01,"",DateEnded_5Day!$A141)))))))</f>
        <v/>
      </c>
      <c r="D141" s="54">
        <f>IF($A141&lt;='All Results'!$B$4,"",IF(SUM('MissFill 1'!C$2:C141)=0,"",(IF('MissFill 1'!C141/SUM('MissFill 1'!C$2:C141)&gt;0.01,"",IF('MissFill 1'!C140/SUM('MissFill 1'!C$2:C141)&gt;0.01,"",IF('MissFill 1'!C139/SUM('MissFill 1'!C$2:C141)&gt;0.01,"",IF('MissFill 1'!C138/SUM('MissFill 1'!C$2:C141)&gt;0.01,"",DateEnded_5Day!$A141)))))))</f>
        <v>44486</v>
      </c>
      <c r="E141" s="54">
        <f>IF($A141&lt;='All Results'!$B$4,"",IF(SUM('MissFill 1'!D$2:D141)=0,"",(IF('MissFill 1'!D141/SUM('MissFill 1'!D$2:D141)&gt;0.01,"",IF('MissFill 1'!D140/SUM('MissFill 1'!D$2:D141)&gt;0.01,"",IF('MissFill 1'!D139/SUM('MissFill 1'!D$2:D141)&gt;0.01,"",IF('MissFill 1'!D138/SUM('MissFill 1'!D$2:D141)&gt;0.01,"",DateEnded_5Day!$A141)))))))</f>
        <v>44486</v>
      </c>
      <c r="F141" s="54">
        <f>IF($A141&lt;='All Results'!$B$4,"",IF(SUM('MissFill 1'!E$2:E141)=0,"",(IF('MissFill 1'!E141/SUM('MissFill 1'!E$2:E141)&gt;0.01,"",IF('MissFill 1'!E140/SUM('MissFill 1'!E$2:E141)&gt;0.01,"",IF('MissFill 1'!E139/SUM('MissFill 1'!E$2:E141)&gt;0.01,"",IF('MissFill 1'!E138/SUM('MissFill 1'!E$2:E141)&gt;0.01,"",DateEnded_5Day!$A141)))))))</f>
        <v>44486</v>
      </c>
      <c r="G141" s="54" t="str">
        <f>IF($A141&lt;='All Results'!$B$4,"",IF(SUM('MissFill 1'!F$2:F141)=0,"",(IF('MissFill 1'!F141/SUM('MissFill 1'!F$2:F141)&gt;0.01,"",IF('MissFill 1'!F140/SUM('MissFill 1'!F$2:F141)&gt;0.01,"",IF('MissFill 1'!F139/SUM('MissFill 1'!F$2:F141)&gt;0.01,"",IF('MissFill 1'!F138/SUM('MissFill 1'!F$2:F141)&gt;0.01,"",DateEnded_5Day!$A141)))))))</f>
        <v/>
      </c>
      <c r="H141" s="54">
        <f>IF($A141&lt;='All Results'!$B$4,"",IF(SUM('MissFill 1'!G$2:G141)=0,"",(IF('MissFill 1'!G141/SUM('MissFill 1'!G$2:G141)&gt;0.01,"",IF('MissFill 1'!G140/SUM('MissFill 1'!G$2:G141)&gt;0.01,"",IF('MissFill 1'!G139/SUM('MissFill 1'!G$2:G141)&gt;0.01,"",IF('MissFill 1'!G138/SUM('MissFill 1'!G$2:G141)&gt;0.01,"",DateEnded_5Day!$A141)))))))</f>
        <v>44486</v>
      </c>
      <c r="I141" s="54">
        <f>IF($A141&lt;='All Results'!$B$4,"",IF(SUM('MissFill 1'!H$2:H141)=0,"",(IF('MissFill 1'!H141/SUM('MissFill 1'!H$2:H141)&gt;0.01,"",IF('MissFill 1'!H140/SUM('MissFill 1'!H$2:H141)&gt;0.01,"",IF('MissFill 1'!H139/SUM('MissFill 1'!H$2:H141)&gt;0.01,"",IF('MissFill 1'!H138/SUM('MissFill 1'!H$2:H141)&gt;0.01,"",DateEnded_5Day!$A141)))))))</f>
        <v>44486</v>
      </c>
      <c r="J141" s="54">
        <f>IF($A141&lt;='All Results'!$B$4,"",IF(SUM('MissFill 1'!I$2:I141)=0,"",(IF('MissFill 1'!I141/SUM('MissFill 1'!I$2:I141)&gt;0.01,"",IF('MissFill 1'!I140/SUM('MissFill 1'!I$2:I141)&gt;0.01,"",IF('MissFill 1'!I139/SUM('MissFill 1'!I$2:I141)&gt;0.01,"",IF('MissFill 1'!I138/SUM('MissFill 1'!I$2:I141)&gt;0.01,"",DateEnded_5Day!$A141)))))))</f>
        <v>44486</v>
      </c>
      <c r="K141" s="54">
        <f>IF($A141&lt;='All Results'!$B$4,"",IF(SUM('MissFill 1'!J$2:J141)=0,"",(IF('MissFill 1'!J141/SUM('MissFill 1'!J$2:J141)&gt;0.01,"",IF('MissFill 1'!J140/SUM('MissFill 1'!J$2:J141)&gt;0.01,"",IF('MissFill 1'!J139/SUM('MissFill 1'!J$2:J141)&gt;0.01,"",IF('MissFill 1'!J138/SUM('MissFill 1'!J$2:J141)&gt;0.01,"",DateEnded_5Day!$A141)))))))</f>
        <v>44486</v>
      </c>
      <c r="L141" s="54">
        <f>IF($A141&lt;='All Results'!$B$4,"",IF(SUM('MissFill 1'!K$2:K141)=0,"",(IF('MissFill 1'!K141/SUM('MissFill 1'!K$2:K141)&gt;0.01,"",IF('MissFill 1'!K140/SUM('MissFill 1'!K$2:K141)&gt;0.01,"",IF('MissFill 1'!K139/SUM('MissFill 1'!K$2:K141)&gt;0.01,"",IF('MissFill 1'!K138/SUM('MissFill 1'!K$2:K141)&gt;0.01,"",DateEnded_5Day!$A141)))))))</f>
        <v>44486</v>
      </c>
      <c r="M141" s="54" t="str">
        <f>IF($A141&lt;='All Results'!$B$4,"",IF(SUM('MissFill 1'!L$2:L141)=0,"",(IF('MissFill 1'!L141/SUM('MissFill 1'!L$2:L141)&gt;0.01,"",IF('MissFill 1'!L140/SUM('MissFill 1'!L$2:L141)&gt;0.01,"",IF('MissFill 1'!L139/SUM('MissFill 1'!L$2:L141)&gt;0.01,"",IF('MissFill 1'!L138/SUM('MissFill 1'!L$2:L141)&gt;0.01,"",DateEnded_5Day!$A141)))))))</f>
        <v/>
      </c>
      <c r="N141" s="54">
        <f>IF($A141&lt;='All Results'!$B$4,"",IF(SUM('MissFill 1'!M$2:M141)=0,"",(IF('MissFill 1'!M141/SUM('MissFill 1'!M$2:M141)&gt;0.01,"",IF('MissFill 1'!M140/SUM('MissFill 1'!M$2:M141)&gt;0.01,"",IF('MissFill 1'!M139/SUM('MissFill 1'!M$2:M141)&gt;0.01,"",IF('MissFill 1'!M138/SUM('MissFill 1'!M$2:M141)&gt;0.01,"",DateEnded_5Day!$A141)))))))</f>
        <v>44486</v>
      </c>
      <c r="O141" s="54">
        <f>IF($A141&lt;='All Results'!$B$4,"",IF(SUM('MissFill 1'!N$2:N141)=0,"",(IF('MissFill 1'!N141/SUM('MissFill 1'!N$2:N141)&gt;0.01,"",IF('MissFill 1'!N140/SUM('MissFill 1'!N$2:N141)&gt;0.01,"",IF('MissFill 1'!N139/SUM('MissFill 1'!N$2:N141)&gt;0.01,"",IF('MissFill 1'!N138/SUM('MissFill 1'!N$2:N141)&gt;0.01,"",DateEnded_5Day!$A141)))))))</f>
        <v>44486</v>
      </c>
      <c r="P141" s="54">
        <f>IF($A141&lt;='All Results'!$B$4,"",IF(SUM('MissFill 1'!O$2:O141)=0,"",(IF('MissFill 1'!O141/SUM('MissFill 1'!O$2:O141)&gt;0.01,"",IF('MissFill 1'!O140/SUM('MissFill 1'!O$2:O141)&gt;0.01,"",IF('MissFill 1'!O139/SUM('MissFill 1'!O$2:O141)&gt;0.01,"",IF('MissFill 1'!O138/SUM('MissFill 1'!O$2:O141)&gt;0.01,"",DateEnded_5Day!$A141)))))))</f>
        <v>44486</v>
      </c>
      <c r="Q141" s="54">
        <f>IF($A141&lt;='All Results'!$B$4,"",IF(SUM('MissFill 1'!P$2:P141)=0,"",(IF('MissFill 1'!P141/SUM('MissFill 1'!P$2:P141)&gt;0.01,"",IF('MissFill 1'!P140/SUM('MissFill 1'!P$2:P141)&gt;0.01,"",IF('MissFill 1'!P139/SUM('MissFill 1'!P$2:P141)&gt;0.01,"",IF('MissFill 1'!P138/SUM('MissFill 1'!P$2:P141)&gt;0.01,"",DateEnded_5Day!$A141)))))))</f>
        <v>44486</v>
      </c>
      <c r="R141" s="54">
        <f>IF($A141&lt;='All Results'!$B$4,"",IF(SUM('MissFill 1'!Q$2:Q141)=0,"",(IF('MissFill 1'!Q141/SUM('MissFill 1'!Q$2:Q141)&gt;0.01,"",IF('MissFill 1'!Q140/SUM('MissFill 1'!Q$2:Q141)&gt;0.01,"",IF('MissFill 1'!Q139/SUM('MissFill 1'!Q$2:Q141)&gt;0.01,"",IF('MissFill 1'!Q138/SUM('MissFill 1'!Q$2:Q141)&gt;0.01,"",DateEnded_5Day!$A141)))))))</f>
        <v>44486</v>
      </c>
      <c r="S141" s="54">
        <f>IF($A141&lt;='All Results'!$B$4,"",IF(SUM('MissFill 1'!R$2:R141)=0,"",(IF('MissFill 1'!R141/SUM('MissFill 1'!R$2:R141)&gt;0.01,"",IF('MissFill 1'!R140/SUM('MissFill 1'!R$2:R141)&gt;0.01,"",IF('MissFill 1'!R139/SUM('MissFill 1'!R$2:R141)&gt;0.01,"",IF('MissFill 1'!R138/SUM('MissFill 1'!R$2:R141)&gt;0.01,"",DateEnded_5Day!$A141)))))))</f>
        <v>44486</v>
      </c>
      <c r="T141" s="54">
        <f>IF($A141&lt;='All Results'!$B$4,"",IF(SUM('MissFill 1'!S$2:S141)=0,"",(IF('MissFill 1'!S141/SUM('MissFill 1'!S$2:S141)&gt;0.01,"",IF('MissFill 1'!S140/SUM('MissFill 1'!S$2:S141)&gt;0.01,"",IF('MissFill 1'!S139/SUM('MissFill 1'!S$2:S141)&gt;0.01,"",IF('MissFill 1'!S138/SUM('MissFill 1'!S$2:S141)&gt;0.01,"",DateEnded_5Day!$A141)))))))</f>
        <v>44486</v>
      </c>
      <c r="U141" s="54">
        <f>IF($A141&lt;='All Results'!$B$4,"",IF(SUM('MissFill 1'!T$2:T141)=0,"",(IF('MissFill 1'!T141/SUM('MissFill 1'!T$2:T141)&gt;0.01,"",IF('MissFill 1'!T140/SUM('MissFill 1'!T$2:T141)&gt;0.01,"",IF('MissFill 1'!T139/SUM('MissFill 1'!T$2:T141)&gt;0.01,"",IF('MissFill 1'!T138/SUM('MissFill 1'!T$2:T141)&gt;0.01,"",DateEnded_5Day!$A141)))))))</f>
        <v>44486</v>
      </c>
      <c r="V141" s="54">
        <f>IF($A141&lt;='All Results'!$B$4,"",IF(SUM('MissFill 1'!U$2:U141)=0,"",(IF('MissFill 1'!U141/SUM('MissFill 1'!U$2:U141)&gt;0.01,"",IF('MissFill 1'!U140/SUM('MissFill 1'!U$2:U141)&gt;0.01,"",IF('MissFill 1'!U139/SUM('MissFill 1'!U$2:U141)&gt;0.01,"",IF('MissFill 1'!U138/SUM('MissFill 1'!U$2:U141)&gt;0.01,"",DateEnded_5Day!$A141)))))))</f>
        <v>44486</v>
      </c>
      <c r="W141" s="54" t="str">
        <f>IF($A141&lt;='All Results'!$B$4,"",IF(SUM('MissFill 1'!V$2:V141)=0,"",(IF('MissFill 1'!V141/SUM('MissFill 1'!V$2:V141)&gt;0.01,"",IF('MissFill 1'!V140/SUM('MissFill 1'!V$2:V141)&gt;0.01,"",IF('MissFill 1'!V139/SUM('MissFill 1'!V$2:V141)&gt;0.01,"",IF('MissFill 1'!V138/SUM('MissFill 1'!V$2:V141)&gt;0.01,"",DateEnded_5Day!$A141)))))))</f>
        <v/>
      </c>
      <c r="X141" s="54">
        <f>IF($A141&lt;='All Results'!$B$4,"",IF(SUM('MissFill 1'!W$2:W141)=0,"",(IF('MissFill 1'!W141/SUM('MissFill 1'!W$2:W141)&gt;0.01,"",IF('MissFill 1'!W140/SUM('MissFill 1'!W$2:W141)&gt;0.01,"",IF('MissFill 1'!W139/SUM('MissFill 1'!W$2:W141)&gt;0.01,"",IF('MissFill 1'!W138/SUM('MissFill 1'!W$2:W141)&gt;0.01,"",DateEnded_5Day!$A141)))))))</f>
        <v>44486</v>
      </c>
      <c r="Y141" s="54" t="str">
        <f>IF($A141&lt;='All Results'!$B$4,"",IF(SUM('MissFill 1'!X$2:X141)=0,"",(IF('MissFill 1'!X141/SUM('MissFill 1'!X$2:X141)&gt;0.01,"",IF('MissFill 1'!X140/SUM('MissFill 1'!X$2:X141)&gt;0.01,"",IF('MissFill 1'!X139/SUM('MissFill 1'!X$2:X141)&gt;0.01,"",IF('MissFill 1'!X138/SUM('MissFill 1'!X$2:X141)&gt;0.01,"",DateEnded_5Day!$A141)))))))</f>
        <v/>
      </c>
      <c r="Z141" s="54">
        <f>IF($A141&lt;='All Results'!$B$4,"",IF(SUM('MissFill 1'!Y$2:Y141)=0,"",(IF('MissFill 1'!Y141/SUM('MissFill 1'!Y$2:Y141)&gt;0.01,"",IF('MissFill 1'!Y140/SUM('MissFill 1'!Y$2:Y141)&gt;0.01,"",IF('MissFill 1'!Y139/SUM('MissFill 1'!Y$2:Y141)&gt;0.01,"",IF('MissFill 1'!Y138/SUM('MissFill 1'!Y$2:Y141)&gt;0.01,"",DateEnded_5Day!$A141)))))))</f>
        <v>44486</v>
      </c>
      <c r="AA141" s="54">
        <f>IF($A141&lt;='All Results'!$B$4,"",IF(SUM('MissFill 1'!Z$2:Z141)=0,"",(IF('MissFill 1'!Z141/SUM('MissFill 1'!Z$2:Z141)&gt;0.01,"",IF('MissFill 1'!Z140/SUM('MissFill 1'!Z$2:Z141)&gt;0.01,"",IF('MissFill 1'!Z139/SUM('MissFill 1'!Z$2:Z141)&gt;0.01,"",IF('MissFill 1'!Z138/SUM('MissFill 1'!Z$2:Z141)&gt;0.01,"",DateEnded_5Day!$A141)))))))</f>
        <v>44486</v>
      </c>
      <c r="AB141" s="54">
        <f>IF($A141&lt;='All Results'!$B$4,"",IF(SUM('MissFill 1'!AA$2:AA141)=0,"",(IF('MissFill 1'!AA141/SUM('MissFill 1'!AA$2:AA141)&gt;0.01,"",IF('MissFill 1'!AA140/SUM('MissFill 1'!AA$2:AA141)&gt;0.01,"",IF('MissFill 1'!AA139/SUM('MissFill 1'!AA$2:AA141)&gt;0.01,"",IF('MissFill 1'!AA138/SUM('MissFill 1'!AA$2:AA141)&gt;0.01,"",DateEnded_5Day!$A141)))))))</f>
        <v>44486</v>
      </c>
      <c r="AC141" s="54">
        <f>IF($A141&lt;='All Results'!$B$4,"",IF(SUM('MissFill 1'!AB$2:AB141)=0,"",(IF('MissFill 1'!AB141/SUM('MissFill 1'!AB$2:AB141)&gt;0.01,"",IF('MissFill 1'!AB140/SUM('MissFill 1'!AB$2:AB141)&gt;0.01,"",IF('MissFill 1'!AB139/SUM('MissFill 1'!AB$2:AB141)&gt;0.01,"",IF('MissFill 1'!AB138/SUM('MissFill 1'!AB$2:AB141)&gt;0.01,"",DateEnded_5Day!$A141)))))))</f>
        <v>44486</v>
      </c>
      <c r="AD141" s="54">
        <f>IF($A141&lt;='All Results'!$B$4,"",IF(SUM('MissFill 1'!AC$2:AC141)=0,"",(IF('MissFill 1'!AC141/SUM('MissFill 1'!AC$2:AC141)&gt;0.01,"",IF('MissFill 1'!AC140/SUM('MissFill 1'!AC$2:AC141)&gt;0.01,"",IF('MissFill 1'!AC139/SUM('MissFill 1'!AC$2:AC141)&gt;0.01,"",IF('MissFill 1'!AC138/SUM('MissFill 1'!AC$2:AC141)&gt;0.01,"",DateEnded_5Day!$A141)))))))</f>
        <v>44486</v>
      </c>
      <c r="AE141" s="54">
        <f>IF($A141&lt;='All Results'!$B$4,"",IF(SUM('MissFill 1'!AD$2:AD141)=0,"",(IF('MissFill 1'!AD141/SUM('MissFill 1'!AD$2:AD141)&gt;0.01,"",IF('MissFill 1'!AD140/SUM('MissFill 1'!AD$2:AD141)&gt;0.01,"",IF('MissFill 1'!AD139/SUM('MissFill 1'!AD$2:AD141)&gt;0.01,"",IF('MissFill 1'!AD138/SUM('MissFill 1'!AD$2:AD141)&gt;0.01,"",DateEnded_5Day!$A141)))))))</f>
        <v>44486</v>
      </c>
      <c r="AF141" s="54">
        <f>IF($A141&lt;='All Results'!$B$4,"",IF(SUM('MissFill 1'!AE$2:AE141)=0,"",(IF('MissFill 1'!AE141/SUM('MissFill 1'!AE$2:AE141)&gt;0.01,"",IF('MissFill 1'!AE140/SUM('MissFill 1'!AE$2:AE141)&gt;0.01,"",IF('MissFill 1'!AE139/SUM('MissFill 1'!AE$2:AE141)&gt;0.01,"",IF('MissFill 1'!AE138/SUM('MissFill 1'!AE$2:AE141)&gt;0.01,"",DateEnded_5Day!$A141)))))))</f>
        <v>44486</v>
      </c>
      <c r="AG141" s="54">
        <f>IF($A141&lt;='All Results'!$B$4,"",IF(SUM('MissFill 1'!AF$2:AF141)=0,"",(IF('MissFill 1'!AF141/SUM('MissFill 1'!AF$2:AF141)&gt;0.01,"",IF('MissFill 1'!AF140/SUM('MissFill 1'!AF$2:AF141)&gt;0.01,"",IF('MissFill 1'!AF139/SUM('MissFill 1'!AF$2:AF141)&gt;0.01,"",IF('MissFill 1'!AF138/SUM('MissFill 1'!AF$2:AF141)&gt;0.01,"",DateEnded_5Day!$A141)))))))</f>
        <v>44486</v>
      </c>
      <c r="AH141" s="54">
        <f>IF($A141&lt;='All Results'!$B$4,"",IF(SUM('MissFill 1'!AG$2:AG141)=0,"",(IF('MissFill 1'!AG141/SUM('MissFill 1'!AG$2:AG141)&gt;0.01,"",IF('MissFill 1'!AG140/SUM('MissFill 1'!AG$2:AG141)&gt;0.01,"",IF('MissFill 1'!AG139/SUM('MissFill 1'!AG$2:AG141)&gt;0.01,"",IF('MissFill 1'!AG138/SUM('MissFill 1'!AG$2:AG141)&gt;0.01,"",DateEnded_5Day!$A141)))))))</f>
        <v>44486</v>
      </c>
      <c r="AI141" s="54">
        <f>IF($A141&lt;='All Results'!$B$4,"",IF(SUM('MissFill 1'!AH$2:AH141)=0,"",(IF('MissFill 1'!AH141/SUM('MissFill 1'!AH$2:AH141)&gt;0.01,"",IF('MissFill 1'!AH140/SUM('MissFill 1'!AH$2:AH141)&gt;0.01,"",IF('MissFill 1'!AH139/SUM('MissFill 1'!AH$2:AH141)&gt;0.01,"",IF('MissFill 1'!AH138/SUM('MissFill 1'!AH$2:AH141)&gt;0.01,"",DateEnded_5Day!$A141)))))))</f>
        <v>44486</v>
      </c>
      <c r="AJ141" s="54" t="str">
        <f>IF($A141&lt;='All Results'!$B$4,"",IF(SUM('MissFill 1'!AI$2:AI141)=0,"",(IF('MissFill 1'!AI141/SUM('MissFill 1'!AI$2:AI141)&gt;0.01,"",IF('MissFill 1'!AI140/SUM('MissFill 1'!AI$2:AI141)&gt;0.01,"",IF('MissFill 1'!AI139/SUM('MissFill 1'!AI$2:AI141)&gt;0.01,"",IF('MissFill 1'!AI138/SUM('MissFill 1'!AI$2:AI141)&gt;0.01,"",DateEnded_5Day!$A141)))))))</f>
        <v/>
      </c>
      <c r="AK141" s="54" t="str">
        <f>IF($A141&lt;='All Results'!$B$4,"",IF(SUM('MissFill 1'!AJ$2:AJ141)=0,"",(IF('MissFill 1'!AJ141/SUM('MissFill 1'!AJ$2:AJ141)&gt;0.01,"",IF('MissFill 1'!AJ140/SUM('MissFill 1'!AJ$2:AJ141)&gt;0.01,"",IF('MissFill 1'!AJ139/SUM('MissFill 1'!AJ$2:AJ141)&gt;0.01,"",IF('MissFill 1'!AJ138/SUM('MissFill 1'!AJ$2:AJ141)&gt;0.01,"",DateEnded_5Day!$A141)))))))</f>
        <v/>
      </c>
      <c r="AL141" s="54">
        <f>IF($A141&lt;='All Results'!$B$4,"",IF(SUM('MissFill 1'!AK$2:AK141)=0,"",(IF('MissFill 1'!AK141/SUM('MissFill 1'!AK$2:AK141)&gt;0.01,"",IF('MissFill 1'!AK140/SUM('MissFill 1'!AK$2:AK141)&gt;0.01,"",IF('MissFill 1'!AK139/SUM('MissFill 1'!AK$2:AK141)&gt;0.01,"",IF('MissFill 1'!AK138/SUM('MissFill 1'!AK$2:AK141)&gt;0.01,"",DateEnded_5Day!$A141)))))))</f>
        <v>44486</v>
      </c>
      <c r="AM141" s="54">
        <f>IF($A141&lt;='All Results'!$B$4,"",IF(SUM('MissFill 1'!AL$2:AL141)=0,"",(IF('MissFill 1'!AL141/SUM('MissFill 1'!AL$2:AL141)&gt;0.01,"",IF('MissFill 1'!AL140/SUM('MissFill 1'!AL$2:AL141)&gt;0.01,"",IF('MissFill 1'!AL139/SUM('MissFill 1'!AL$2:AL141)&gt;0.01,"",IF('MissFill 1'!AL138/SUM('MissFill 1'!AL$2:AL141)&gt;0.01,"",DateEnded_5Day!$A141)))))))</f>
        <v>44486</v>
      </c>
      <c r="AN141" s="54">
        <f>IF($A141&lt;='All Results'!$B$4,"",IF(SUM('MissFill 1'!AM$2:AM141)=0,"",(IF('MissFill 1'!AM141/SUM('MissFill 1'!AM$2:AM141)&gt;0.01,"",IF('MissFill 1'!AM140/SUM('MissFill 1'!AM$2:AM141)&gt;0.01,"",IF('MissFill 1'!AM139/SUM('MissFill 1'!AM$2:AM141)&gt;0.01,"",IF('MissFill 1'!AM138/SUM('MissFill 1'!AM$2:AM141)&gt;0.01,"",DateEnded_5Day!$A141)))))))</f>
        <v>44486</v>
      </c>
      <c r="AO141" s="54">
        <f>IF($A141&lt;='All Results'!$B$4,"",IF(SUM('MissFill 1'!AN$2:AN141)=0,"",(IF('MissFill 1'!AN141/SUM('MissFill 1'!AN$2:AN141)&gt;0.01,"",IF('MissFill 1'!AN140/SUM('MissFill 1'!AN$2:AN141)&gt;0.01,"",IF('MissFill 1'!AN139/SUM('MissFill 1'!AN$2:AN141)&gt;0.01,"",IF('MissFill 1'!AN138/SUM('MissFill 1'!AN$2:AN141)&gt;0.01,"",DateEnded_5Day!$A141)))))))</f>
        <v>44486</v>
      </c>
      <c r="AP141" s="54">
        <f>IF($A141&lt;='All Results'!$B$4,"",IF(SUM('MissFill 1'!AO$2:AO141)=0,"",(IF('MissFill 1'!AO141/SUM('MissFill 1'!AO$2:AO141)&gt;0.01,"",IF('MissFill 1'!AO140/SUM('MissFill 1'!AO$2:AO141)&gt;0.01,"",IF('MissFill 1'!AO139/SUM('MissFill 1'!AO$2:AO141)&gt;0.01,"",IF('MissFill 1'!AO138/SUM('MissFill 1'!AO$2:AO141)&gt;0.01,"",DateEnded_5Day!$A141)))))))</f>
        <v>44486</v>
      </c>
      <c r="AQ141" s="54" t="str">
        <f>IF($A141&lt;='All Results'!$B$4,"",IF(SUM('MissFill 1'!AP$2:AP141)=0,"",(IF('MissFill 1'!AP141/SUM('MissFill 1'!AP$2:AP141)&gt;0.01,"",IF('MissFill 1'!AP140/SUM('MissFill 1'!AP$2:AP141)&gt;0.01,"",IF('MissFill 1'!AP139/SUM('MissFill 1'!AP$2:AP141)&gt;0.01,"",IF('MissFill 1'!AP138/SUM('MissFill 1'!AP$2:AP141)&gt;0.01,"",DateEnded_5Day!$A141)))))))</f>
        <v/>
      </c>
      <c r="AR141" s="54">
        <f>IF($A141&lt;='All Results'!$B$4,"",IF(SUM('MissFill 1'!AQ$2:AQ141)=0,"",(IF('MissFill 1'!AQ141/SUM('MissFill 1'!AQ$2:AQ141)&gt;0.01,"",IF('MissFill 1'!AQ140/SUM('MissFill 1'!AQ$2:AQ141)&gt;0.01,"",IF('MissFill 1'!AQ139/SUM('MissFill 1'!AQ$2:AQ141)&gt;0.01,"",IF('MissFill 1'!AQ138/SUM('MissFill 1'!AQ$2:AQ141)&gt;0.01,"",DateEnded_5Day!$A141)))))))</f>
        <v>44486</v>
      </c>
      <c r="AS141" s="54">
        <f>IF($A141&lt;='All Results'!$B$4,"",IF(SUM('MissFill 1'!AR$2:AR141)=0,"",(IF('MissFill 1'!AR141/SUM('MissFill 1'!AR$2:AR141)&gt;0.01,"",IF('MissFill 1'!AR140/SUM('MissFill 1'!AR$2:AR141)&gt;0.01,"",IF('MissFill 1'!AR139/SUM('MissFill 1'!AR$2:AR141)&gt;0.01,"",IF('MissFill 1'!AR138/SUM('MissFill 1'!AR$2:AR141)&gt;0.01,"",DateEnded_5Day!$A141)))))))</f>
        <v>44486</v>
      </c>
      <c r="AT141" s="54">
        <f>IF($A141&lt;='All Results'!$B$4,"",IF(SUM('MissFill 1'!AS$2:AS141)=0,"",(IF('MissFill 1'!AS141/SUM('MissFill 1'!AS$2:AS141)&gt;0.01,"",IF('MissFill 1'!AS140/SUM('MissFill 1'!AS$2:AS141)&gt;0.01,"",IF('MissFill 1'!AS139/SUM('MissFill 1'!AS$2:AS141)&gt;0.01,"",IF('MissFill 1'!AS138/SUM('MissFill 1'!AS$2:AS141)&gt;0.01,"",DateEnded_5Day!$A141)))))))</f>
        <v>44486</v>
      </c>
      <c r="AU141" s="54">
        <f>IF($A141&lt;='All Results'!$B$4,"",IF(SUM('MissFill 1'!AT$2:AT141)=0,"",(IF('MissFill 1'!AT141/SUM('MissFill 1'!AT$2:AT141)&gt;0.01,"",IF('MissFill 1'!AT140/SUM('MissFill 1'!AT$2:AT141)&gt;0.01,"",IF('MissFill 1'!AT139/SUM('MissFill 1'!AT$2:AT141)&gt;0.01,"",IF('MissFill 1'!AT138/SUM('MissFill 1'!AT$2:AT141)&gt;0.01,"",DateEnded_5Day!$A141)))))))</f>
        <v>44486</v>
      </c>
      <c r="AV141" s="54">
        <f>IF($A141&lt;='All Results'!$B$4,"",IF(SUM('MissFill 1'!AU$2:AU141)=0,"",(IF('MissFill 1'!AU141/SUM('MissFill 1'!AU$2:AU141)&gt;0.01,"",IF('MissFill 1'!AU140/SUM('MissFill 1'!AU$2:AU141)&gt;0.01,"",IF('MissFill 1'!AU139/SUM('MissFill 1'!AU$2:AU141)&gt;0.01,"",IF('MissFill 1'!AU138/SUM('MissFill 1'!AU$2:AU141)&gt;0.01,"",DateEnded_5Day!$A141)))))))</f>
        <v>44486</v>
      </c>
      <c r="AW141" s="54">
        <f>IF($A141&lt;='All Results'!$B$4,"",IF(SUM('MissFill 1'!AV$2:AV141)=0,"",(IF('MissFill 1'!AV141/SUM('MissFill 1'!AV$2:AV141)&gt;0.01,"",IF('MissFill 1'!AV140/SUM('MissFill 1'!AV$2:AV141)&gt;0.01,"",IF('MissFill 1'!AV139/SUM('MissFill 1'!AV$2:AV141)&gt;0.01,"",IF('MissFill 1'!AV138/SUM('MissFill 1'!AV$2:AV141)&gt;0.01,"",DateEnded_5Day!$A141)))))))</f>
        <v>44486</v>
      </c>
      <c r="AX141" s="54" t="str">
        <f>IF($A141&lt;='All Results'!$B$4,"",IF(SUM('MissFill 1'!AW$2:AW141)=0,"",(IF('MissFill 1'!AW141/SUM('MissFill 1'!AW$2:AW141)&gt;0.01,"",IF('MissFill 1'!AW140/SUM('MissFill 1'!AW$2:AW141)&gt;0.01,"",IF('MissFill 1'!AW139/SUM('MissFill 1'!AW$2:AW141)&gt;0.01,"",IF('MissFill 1'!AW138/SUM('MissFill 1'!AW$2:AW141)&gt;0.01,"",DateEnded_5Day!$A141)))))))</f>
        <v/>
      </c>
    </row>
    <row r="142" spans="1:50" x14ac:dyDescent="0.25">
      <c r="A142" s="41">
        <v>44487</v>
      </c>
      <c r="B142" s="52">
        <v>291</v>
      </c>
      <c r="C142" s="54" t="str">
        <f>IF($A142&lt;='All Results'!$B$4,"",IF(SUM('MissFill 1'!B$2:B142)=0,"",(IF('MissFill 1'!B142/SUM('MissFill 1'!B$2:B142)&gt;0.01,"",IF('MissFill 1'!B141/SUM('MissFill 1'!B$2:B142)&gt;0.01,"",IF('MissFill 1'!B140/SUM('MissFill 1'!B$2:B142)&gt;0.01,"",IF('MissFill 1'!B139/SUM('MissFill 1'!B$2:B142)&gt;0.01,"",DateEnded_5Day!$A142)))))))</f>
        <v/>
      </c>
      <c r="D142" s="54">
        <f>IF($A142&lt;='All Results'!$B$4,"",IF(SUM('MissFill 1'!C$2:C142)=0,"",(IF('MissFill 1'!C142/SUM('MissFill 1'!C$2:C142)&gt;0.01,"",IF('MissFill 1'!C141/SUM('MissFill 1'!C$2:C142)&gt;0.01,"",IF('MissFill 1'!C140/SUM('MissFill 1'!C$2:C142)&gt;0.01,"",IF('MissFill 1'!C139/SUM('MissFill 1'!C$2:C142)&gt;0.01,"",DateEnded_5Day!$A142)))))))</f>
        <v>44487</v>
      </c>
      <c r="E142" s="54">
        <f>IF($A142&lt;='All Results'!$B$4,"",IF(SUM('MissFill 1'!D$2:D142)=0,"",(IF('MissFill 1'!D142/SUM('MissFill 1'!D$2:D142)&gt;0.01,"",IF('MissFill 1'!D141/SUM('MissFill 1'!D$2:D142)&gt;0.01,"",IF('MissFill 1'!D140/SUM('MissFill 1'!D$2:D142)&gt;0.01,"",IF('MissFill 1'!D139/SUM('MissFill 1'!D$2:D142)&gt;0.01,"",DateEnded_5Day!$A142)))))))</f>
        <v>44487</v>
      </c>
      <c r="F142" s="54">
        <f>IF($A142&lt;='All Results'!$B$4,"",IF(SUM('MissFill 1'!E$2:E142)=0,"",(IF('MissFill 1'!E142/SUM('MissFill 1'!E$2:E142)&gt;0.01,"",IF('MissFill 1'!E141/SUM('MissFill 1'!E$2:E142)&gt;0.01,"",IF('MissFill 1'!E140/SUM('MissFill 1'!E$2:E142)&gt;0.01,"",IF('MissFill 1'!E139/SUM('MissFill 1'!E$2:E142)&gt;0.01,"",DateEnded_5Day!$A142)))))))</f>
        <v>44487</v>
      </c>
      <c r="G142" s="54" t="str">
        <f>IF($A142&lt;='All Results'!$B$4,"",IF(SUM('MissFill 1'!F$2:F142)=0,"",(IF('MissFill 1'!F142/SUM('MissFill 1'!F$2:F142)&gt;0.01,"",IF('MissFill 1'!F141/SUM('MissFill 1'!F$2:F142)&gt;0.01,"",IF('MissFill 1'!F140/SUM('MissFill 1'!F$2:F142)&gt;0.01,"",IF('MissFill 1'!F139/SUM('MissFill 1'!F$2:F142)&gt;0.01,"",DateEnded_5Day!$A142)))))))</f>
        <v/>
      </c>
      <c r="H142" s="54">
        <f>IF($A142&lt;='All Results'!$B$4,"",IF(SUM('MissFill 1'!G$2:G142)=0,"",(IF('MissFill 1'!G142/SUM('MissFill 1'!G$2:G142)&gt;0.01,"",IF('MissFill 1'!G141/SUM('MissFill 1'!G$2:G142)&gt;0.01,"",IF('MissFill 1'!G140/SUM('MissFill 1'!G$2:G142)&gt;0.01,"",IF('MissFill 1'!G139/SUM('MissFill 1'!G$2:G142)&gt;0.01,"",DateEnded_5Day!$A142)))))))</f>
        <v>44487</v>
      </c>
      <c r="I142" s="54">
        <f>IF($A142&lt;='All Results'!$B$4,"",IF(SUM('MissFill 1'!H$2:H142)=0,"",(IF('MissFill 1'!H142/SUM('MissFill 1'!H$2:H142)&gt;0.01,"",IF('MissFill 1'!H141/SUM('MissFill 1'!H$2:H142)&gt;0.01,"",IF('MissFill 1'!H140/SUM('MissFill 1'!H$2:H142)&gt;0.01,"",IF('MissFill 1'!H139/SUM('MissFill 1'!H$2:H142)&gt;0.01,"",DateEnded_5Day!$A142)))))))</f>
        <v>44487</v>
      </c>
      <c r="J142" s="54">
        <f>IF($A142&lt;='All Results'!$B$4,"",IF(SUM('MissFill 1'!I$2:I142)=0,"",(IF('MissFill 1'!I142/SUM('MissFill 1'!I$2:I142)&gt;0.01,"",IF('MissFill 1'!I141/SUM('MissFill 1'!I$2:I142)&gt;0.01,"",IF('MissFill 1'!I140/SUM('MissFill 1'!I$2:I142)&gt;0.01,"",IF('MissFill 1'!I139/SUM('MissFill 1'!I$2:I142)&gt;0.01,"",DateEnded_5Day!$A142)))))))</f>
        <v>44487</v>
      </c>
      <c r="K142" s="54">
        <f>IF($A142&lt;='All Results'!$B$4,"",IF(SUM('MissFill 1'!J$2:J142)=0,"",(IF('MissFill 1'!J142/SUM('MissFill 1'!J$2:J142)&gt;0.01,"",IF('MissFill 1'!J141/SUM('MissFill 1'!J$2:J142)&gt;0.01,"",IF('MissFill 1'!J140/SUM('MissFill 1'!J$2:J142)&gt;0.01,"",IF('MissFill 1'!J139/SUM('MissFill 1'!J$2:J142)&gt;0.01,"",DateEnded_5Day!$A142)))))))</f>
        <v>44487</v>
      </c>
      <c r="L142" s="54">
        <f>IF($A142&lt;='All Results'!$B$4,"",IF(SUM('MissFill 1'!K$2:K142)=0,"",(IF('MissFill 1'!K142/SUM('MissFill 1'!K$2:K142)&gt;0.01,"",IF('MissFill 1'!K141/SUM('MissFill 1'!K$2:K142)&gt;0.01,"",IF('MissFill 1'!K140/SUM('MissFill 1'!K$2:K142)&gt;0.01,"",IF('MissFill 1'!K139/SUM('MissFill 1'!K$2:K142)&gt;0.01,"",DateEnded_5Day!$A142)))))))</f>
        <v>44487</v>
      </c>
      <c r="M142" s="54">
        <f>IF($A142&lt;='All Results'!$B$4,"",IF(SUM('MissFill 1'!L$2:L142)=0,"",(IF('MissFill 1'!L142/SUM('MissFill 1'!L$2:L142)&gt;0.01,"",IF('MissFill 1'!L141/SUM('MissFill 1'!L$2:L142)&gt;0.01,"",IF('MissFill 1'!L140/SUM('MissFill 1'!L$2:L142)&gt;0.01,"",IF('MissFill 1'!L139/SUM('MissFill 1'!L$2:L142)&gt;0.01,"",DateEnded_5Day!$A142)))))))</f>
        <v>44487</v>
      </c>
      <c r="N142" s="54">
        <f>IF($A142&lt;='All Results'!$B$4,"",IF(SUM('MissFill 1'!M$2:M142)=0,"",(IF('MissFill 1'!M142/SUM('MissFill 1'!M$2:M142)&gt;0.01,"",IF('MissFill 1'!M141/SUM('MissFill 1'!M$2:M142)&gt;0.01,"",IF('MissFill 1'!M140/SUM('MissFill 1'!M$2:M142)&gt;0.01,"",IF('MissFill 1'!M139/SUM('MissFill 1'!M$2:M142)&gt;0.01,"",DateEnded_5Day!$A142)))))))</f>
        <v>44487</v>
      </c>
      <c r="O142" s="54">
        <f>IF($A142&lt;='All Results'!$B$4,"",IF(SUM('MissFill 1'!N$2:N142)=0,"",(IF('MissFill 1'!N142/SUM('MissFill 1'!N$2:N142)&gt;0.01,"",IF('MissFill 1'!N141/SUM('MissFill 1'!N$2:N142)&gt;0.01,"",IF('MissFill 1'!N140/SUM('MissFill 1'!N$2:N142)&gt;0.01,"",IF('MissFill 1'!N139/SUM('MissFill 1'!N$2:N142)&gt;0.01,"",DateEnded_5Day!$A142)))))))</f>
        <v>44487</v>
      </c>
      <c r="P142" s="54">
        <f>IF($A142&lt;='All Results'!$B$4,"",IF(SUM('MissFill 1'!O$2:O142)=0,"",(IF('MissFill 1'!O142/SUM('MissFill 1'!O$2:O142)&gt;0.01,"",IF('MissFill 1'!O141/SUM('MissFill 1'!O$2:O142)&gt;0.01,"",IF('MissFill 1'!O140/SUM('MissFill 1'!O$2:O142)&gt;0.01,"",IF('MissFill 1'!O139/SUM('MissFill 1'!O$2:O142)&gt;0.01,"",DateEnded_5Day!$A142)))))))</f>
        <v>44487</v>
      </c>
      <c r="Q142" s="54">
        <f>IF($A142&lt;='All Results'!$B$4,"",IF(SUM('MissFill 1'!P$2:P142)=0,"",(IF('MissFill 1'!P142/SUM('MissFill 1'!P$2:P142)&gt;0.01,"",IF('MissFill 1'!P141/SUM('MissFill 1'!P$2:P142)&gt;0.01,"",IF('MissFill 1'!P140/SUM('MissFill 1'!P$2:P142)&gt;0.01,"",IF('MissFill 1'!P139/SUM('MissFill 1'!P$2:P142)&gt;0.01,"",DateEnded_5Day!$A142)))))))</f>
        <v>44487</v>
      </c>
      <c r="R142" s="54">
        <f>IF($A142&lt;='All Results'!$B$4,"",IF(SUM('MissFill 1'!Q$2:Q142)=0,"",(IF('MissFill 1'!Q142/SUM('MissFill 1'!Q$2:Q142)&gt;0.01,"",IF('MissFill 1'!Q141/SUM('MissFill 1'!Q$2:Q142)&gt;0.01,"",IF('MissFill 1'!Q140/SUM('MissFill 1'!Q$2:Q142)&gt;0.01,"",IF('MissFill 1'!Q139/SUM('MissFill 1'!Q$2:Q142)&gt;0.01,"",DateEnded_5Day!$A142)))))))</f>
        <v>44487</v>
      </c>
      <c r="S142" s="54">
        <f>IF($A142&lt;='All Results'!$B$4,"",IF(SUM('MissFill 1'!R$2:R142)=0,"",(IF('MissFill 1'!R142/SUM('MissFill 1'!R$2:R142)&gt;0.01,"",IF('MissFill 1'!R141/SUM('MissFill 1'!R$2:R142)&gt;0.01,"",IF('MissFill 1'!R140/SUM('MissFill 1'!R$2:R142)&gt;0.01,"",IF('MissFill 1'!R139/SUM('MissFill 1'!R$2:R142)&gt;0.01,"",DateEnded_5Day!$A142)))))))</f>
        <v>44487</v>
      </c>
      <c r="T142" s="54">
        <f>IF($A142&lt;='All Results'!$B$4,"",IF(SUM('MissFill 1'!S$2:S142)=0,"",(IF('MissFill 1'!S142/SUM('MissFill 1'!S$2:S142)&gt;0.01,"",IF('MissFill 1'!S141/SUM('MissFill 1'!S$2:S142)&gt;0.01,"",IF('MissFill 1'!S140/SUM('MissFill 1'!S$2:S142)&gt;0.01,"",IF('MissFill 1'!S139/SUM('MissFill 1'!S$2:S142)&gt;0.01,"",DateEnded_5Day!$A142)))))))</f>
        <v>44487</v>
      </c>
      <c r="U142" s="54">
        <f>IF($A142&lt;='All Results'!$B$4,"",IF(SUM('MissFill 1'!T$2:T142)=0,"",(IF('MissFill 1'!T142/SUM('MissFill 1'!T$2:T142)&gt;0.01,"",IF('MissFill 1'!T141/SUM('MissFill 1'!T$2:T142)&gt;0.01,"",IF('MissFill 1'!T140/SUM('MissFill 1'!T$2:T142)&gt;0.01,"",IF('MissFill 1'!T139/SUM('MissFill 1'!T$2:T142)&gt;0.01,"",DateEnded_5Day!$A142)))))))</f>
        <v>44487</v>
      </c>
      <c r="V142" s="54">
        <f>IF($A142&lt;='All Results'!$B$4,"",IF(SUM('MissFill 1'!U$2:U142)=0,"",(IF('MissFill 1'!U142/SUM('MissFill 1'!U$2:U142)&gt;0.01,"",IF('MissFill 1'!U141/SUM('MissFill 1'!U$2:U142)&gt;0.01,"",IF('MissFill 1'!U140/SUM('MissFill 1'!U$2:U142)&gt;0.01,"",IF('MissFill 1'!U139/SUM('MissFill 1'!U$2:U142)&gt;0.01,"",DateEnded_5Day!$A142)))))))</f>
        <v>44487</v>
      </c>
      <c r="W142" s="54" t="str">
        <f>IF($A142&lt;='All Results'!$B$4,"",IF(SUM('MissFill 1'!V$2:V142)=0,"",(IF('MissFill 1'!V142/SUM('MissFill 1'!V$2:V142)&gt;0.01,"",IF('MissFill 1'!V141/SUM('MissFill 1'!V$2:V142)&gt;0.01,"",IF('MissFill 1'!V140/SUM('MissFill 1'!V$2:V142)&gt;0.01,"",IF('MissFill 1'!V139/SUM('MissFill 1'!V$2:V142)&gt;0.01,"",DateEnded_5Day!$A142)))))))</f>
        <v/>
      </c>
      <c r="X142" s="54">
        <f>IF($A142&lt;='All Results'!$B$4,"",IF(SUM('MissFill 1'!W$2:W142)=0,"",(IF('MissFill 1'!W142/SUM('MissFill 1'!W$2:W142)&gt;0.01,"",IF('MissFill 1'!W141/SUM('MissFill 1'!W$2:W142)&gt;0.01,"",IF('MissFill 1'!W140/SUM('MissFill 1'!W$2:W142)&gt;0.01,"",IF('MissFill 1'!W139/SUM('MissFill 1'!W$2:W142)&gt;0.01,"",DateEnded_5Day!$A142)))))))</f>
        <v>44487</v>
      </c>
      <c r="Y142" s="54" t="str">
        <f>IF($A142&lt;='All Results'!$B$4,"",IF(SUM('MissFill 1'!X$2:X142)=0,"",(IF('MissFill 1'!X142/SUM('MissFill 1'!X$2:X142)&gt;0.01,"",IF('MissFill 1'!X141/SUM('MissFill 1'!X$2:X142)&gt;0.01,"",IF('MissFill 1'!X140/SUM('MissFill 1'!X$2:X142)&gt;0.01,"",IF('MissFill 1'!X139/SUM('MissFill 1'!X$2:X142)&gt;0.01,"",DateEnded_5Day!$A142)))))))</f>
        <v/>
      </c>
      <c r="Z142" s="54">
        <f>IF($A142&lt;='All Results'!$B$4,"",IF(SUM('MissFill 1'!Y$2:Y142)=0,"",(IF('MissFill 1'!Y142/SUM('MissFill 1'!Y$2:Y142)&gt;0.01,"",IF('MissFill 1'!Y141/SUM('MissFill 1'!Y$2:Y142)&gt;0.01,"",IF('MissFill 1'!Y140/SUM('MissFill 1'!Y$2:Y142)&gt;0.01,"",IF('MissFill 1'!Y139/SUM('MissFill 1'!Y$2:Y142)&gt;0.01,"",DateEnded_5Day!$A142)))))))</f>
        <v>44487</v>
      </c>
      <c r="AA142" s="54">
        <f>IF($A142&lt;='All Results'!$B$4,"",IF(SUM('MissFill 1'!Z$2:Z142)=0,"",(IF('MissFill 1'!Z142/SUM('MissFill 1'!Z$2:Z142)&gt;0.01,"",IF('MissFill 1'!Z141/SUM('MissFill 1'!Z$2:Z142)&gt;0.01,"",IF('MissFill 1'!Z140/SUM('MissFill 1'!Z$2:Z142)&gt;0.01,"",IF('MissFill 1'!Z139/SUM('MissFill 1'!Z$2:Z142)&gt;0.01,"",DateEnded_5Day!$A142)))))))</f>
        <v>44487</v>
      </c>
      <c r="AB142" s="54">
        <f>IF($A142&lt;='All Results'!$B$4,"",IF(SUM('MissFill 1'!AA$2:AA142)=0,"",(IF('MissFill 1'!AA142/SUM('MissFill 1'!AA$2:AA142)&gt;0.01,"",IF('MissFill 1'!AA141/SUM('MissFill 1'!AA$2:AA142)&gt;0.01,"",IF('MissFill 1'!AA140/SUM('MissFill 1'!AA$2:AA142)&gt;0.01,"",IF('MissFill 1'!AA139/SUM('MissFill 1'!AA$2:AA142)&gt;0.01,"",DateEnded_5Day!$A142)))))))</f>
        <v>44487</v>
      </c>
      <c r="AC142" s="54">
        <f>IF($A142&lt;='All Results'!$B$4,"",IF(SUM('MissFill 1'!AB$2:AB142)=0,"",(IF('MissFill 1'!AB142/SUM('MissFill 1'!AB$2:AB142)&gt;0.01,"",IF('MissFill 1'!AB141/SUM('MissFill 1'!AB$2:AB142)&gt;0.01,"",IF('MissFill 1'!AB140/SUM('MissFill 1'!AB$2:AB142)&gt;0.01,"",IF('MissFill 1'!AB139/SUM('MissFill 1'!AB$2:AB142)&gt;0.01,"",DateEnded_5Day!$A142)))))))</f>
        <v>44487</v>
      </c>
      <c r="AD142" s="54">
        <f>IF($A142&lt;='All Results'!$B$4,"",IF(SUM('MissFill 1'!AC$2:AC142)=0,"",(IF('MissFill 1'!AC142/SUM('MissFill 1'!AC$2:AC142)&gt;0.01,"",IF('MissFill 1'!AC141/SUM('MissFill 1'!AC$2:AC142)&gt;0.01,"",IF('MissFill 1'!AC140/SUM('MissFill 1'!AC$2:AC142)&gt;0.01,"",IF('MissFill 1'!AC139/SUM('MissFill 1'!AC$2:AC142)&gt;0.01,"",DateEnded_5Day!$A142)))))))</f>
        <v>44487</v>
      </c>
      <c r="AE142" s="54">
        <f>IF($A142&lt;='All Results'!$B$4,"",IF(SUM('MissFill 1'!AD$2:AD142)=0,"",(IF('MissFill 1'!AD142/SUM('MissFill 1'!AD$2:AD142)&gt;0.01,"",IF('MissFill 1'!AD141/SUM('MissFill 1'!AD$2:AD142)&gt;0.01,"",IF('MissFill 1'!AD140/SUM('MissFill 1'!AD$2:AD142)&gt;0.01,"",IF('MissFill 1'!AD139/SUM('MissFill 1'!AD$2:AD142)&gt;0.01,"",DateEnded_5Day!$A142)))))))</f>
        <v>44487</v>
      </c>
      <c r="AF142" s="54">
        <f>IF($A142&lt;='All Results'!$B$4,"",IF(SUM('MissFill 1'!AE$2:AE142)=0,"",(IF('MissFill 1'!AE142/SUM('MissFill 1'!AE$2:AE142)&gt;0.01,"",IF('MissFill 1'!AE141/SUM('MissFill 1'!AE$2:AE142)&gt;0.01,"",IF('MissFill 1'!AE140/SUM('MissFill 1'!AE$2:AE142)&gt;0.01,"",IF('MissFill 1'!AE139/SUM('MissFill 1'!AE$2:AE142)&gt;0.01,"",DateEnded_5Day!$A142)))))))</f>
        <v>44487</v>
      </c>
      <c r="AG142" s="54">
        <f>IF($A142&lt;='All Results'!$B$4,"",IF(SUM('MissFill 1'!AF$2:AF142)=0,"",(IF('MissFill 1'!AF142/SUM('MissFill 1'!AF$2:AF142)&gt;0.01,"",IF('MissFill 1'!AF141/SUM('MissFill 1'!AF$2:AF142)&gt;0.01,"",IF('MissFill 1'!AF140/SUM('MissFill 1'!AF$2:AF142)&gt;0.01,"",IF('MissFill 1'!AF139/SUM('MissFill 1'!AF$2:AF142)&gt;0.01,"",DateEnded_5Day!$A142)))))))</f>
        <v>44487</v>
      </c>
      <c r="AH142" s="54">
        <f>IF($A142&lt;='All Results'!$B$4,"",IF(SUM('MissFill 1'!AG$2:AG142)=0,"",(IF('MissFill 1'!AG142/SUM('MissFill 1'!AG$2:AG142)&gt;0.01,"",IF('MissFill 1'!AG141/SUM('MissFill 1'!AG$2:AG142)&gt;0.01,"",IF('MissFill 1'!AG140/SUM('MissFill 1'!AG$2:AG142)&gt;0.01,"",IF('MissFill 1'!AG139/SUM('MissFill 1'!AG$2:AG142)&gt;0.01,"",DateEnded_5Day!$A142)))))))</f>
        <v>44487</v>
      </c>
      <c r="AI142" s="54">
        <f>IF($A142&lt;='All Results'!$B$4,"",IF(SUM('MissFill 1'!AH$2:AH142)=0,"",(IF('MissFill 1'!AH142/SUM('MissFill 1'!AH$2:AH142)&gt;0.01,"",IF('MissFill 1'!AH141/SUM('MissFill 1'!AH$2:AH142)&gt;0.01,"",IF('MissFill 1'!AH140/SUM('MissFill 1'!AH$2:AH142)&gt;0.01,"",IF('MissFill 1'!AH139/SUM('MissFill 1'!AH$2:AH142)&gt;0.01,"",DateEnded_5Day!$A142)))))))</f>
        <v>44487</v>
      </c>
      <c r="AJ142" s="54">
        <f>IF($A142&lt;='All Results'!$B$4,"",IF(SUM('MissFill 1'!AI$2:AI142)=0,"",(IF('MissFill 1'!AI142/SUM('MissFill 1'!AI$2:AI142)&gt;0.01,"",IF('MissFill 1'!AI141/SUM('MissFill 1'!AI$2:AI142)&gt;0.01,"",IF('MissFill 1'!AI140/SUM('MissFill 1'!AI$2:AI142)&gt;0.01,"",IF('MissFill 1'!AI139/SUM('MissFill 1'!AI$2:AI142)&gt;0.01,"",DateEnded_5Day!$A142)))))))</f>
        <v>44487</v>
      </c>
      <c r="AK142" s="54" t="str">
        <f>IF($A142&lt;='All Results'!$B$4,"",IF(SUM('MissFill 1'!AJ$2:AJ142)=0,"",(IF('MissFill 1'!AJ142/SUM('MissFill 1'!AJ$2:AJ142)&gt;0.01,"",IF('MissFill 1'!AJ141/SUM('MissFill 1'!AJ$2:AJ142)&gt;0.01,"",IF('MissFill 1'!AJ140/SUM('MissFill 1'!AJ$2:AJ142)&gt;0.01,"",IF('MissFill 1'!AJ139/SUM('MissFill 1'!AJ$2:AJ142)&gt;0.01,"",DateEnded_5Day!$A142)))))))</f>
        <v/>
      </c>
      <c r="AL142" s="54">
        <f>IF($A142&lt;='All Results'!$B$4,"",IF(SUM('MissFill 1'!AK$2:AK142)=0,"",(IF('MissFill 1'!AK142/SUM('MissFill 1'!AK$2:AK142)&gt;0.01,"",IF('MissFill 1'!AK141/SUM('MissFill 1'!AK$2:AK142)&gt;0.01,"",IF('MissFill 1'!AK140/SUM('MissFill 1'!AK$2:AK142)&gt;0.01,"",IF('MissFill 1'!AK139/SUM('MissFill 1'!AK$2:AK142)&gt;0.01,"",DateEnded_5Day!$A142)))))))</f>
        <v>44487</v>
      </c>
      <c r="AM142" s="54">
        <f>IF($A142&lt;='All Results'!$B$4,"",IF(SUM('MissFill 1'!AL$2:AL142)=0,"",(IF('MissFill 1'!AL142/SUM('MissFill 1'!AL$2:AL142)&gt;0.01,"",IF('MissFill 1'!AL141/SUM('MissFill 1'!AL$2:AL142)&gt;0.01,"",IF('MissFill 1'!AL140/SUM('MissFill 1'!AL$2:AL142)&gt;0.01,"",IF('MissFill 1'!AL139/SUM('MissFill 1'!AL$2:AL142)&gt;0.01,"",DateEnded_5Day!$A142)))))))</f>
        <v>44487</v>
      </c>
      <c r="AN142" s="54">
        <f>IF($A142&lt;='All Results'!$B$4,"",IF(SUM('MissFill 1'!AM$2:AM142)=0,"",(IF('MissFill 1'!AM142/SUM('MissFill 1'!AM$2:AM142)&gt;0.01,"",IF('MissFill 1'!AM141/SUM('MissFill 1'!AM$2:AM142)&gt;0.01,"",IF('MissFill 1'!AM140/SUM('MissFill 1'!AM$2:AM142)&gt;0.01,"",IF('MissFill 1'!AM139/SUM('MissFill 1'!AM$2:AM142)&gt;0.01,"",DateEnded_5Day!$A142)))))))</f>
        <v>44487</v>
      </c>
      <c r="AO142" s="54">
        <f>IF($A142&lt;='All Results'!$B$4,"",IF(SUM('MissFill 1'!AN$2:AN142)=0,"",(IF('MissFill 1'!AN142/SUM('MissFill 1'!AN$2:AN142)&gt;0.01,"",IF('MissFill 1'!AN141/SUM('MissFill 1'!AN$2:AN142)&gt;0.01,"",IF('MissFill 1'!AN140/SUM('MissFill 1'!AN$2:AN142)&gt;0.01,"",IF('MissFill 1'!AN139/SUM('MissFill 1'!AN$2:AN142)&gt;0.01,"",DateEnded_5Day!$A142)))))))</f>
        <v>44487</v>
      </c>
      <c r="AP142" s="54">
        <f>IF($A142&lt;='All Results'!$B$4,"",IF(SUM('MissFill 1'!AO$2:AO142)=0,"",(IF('MissFill 1'!AO142/SUM('MissFill 1'!AO$2:AO142)&gt;0.01,"",IF('MissFill 1'!AO141/SUM('MissFill 1'!AO$2:AO142)&gt;0.01,"",IF('MissFill 1'!AO140/SUM('MissFill 1'!AO$2:AO142)&gt;0.01,"",IF('MissFill 1'!AO139/SUM('MissFill 1'!AO$2:AO142)&gt;0.01,"",DateEnded_5Day!$A142)))))))</f>
        <v>44487</v>
      </c>
      <c r="AQ142" s="54" t="str">
        <f>IF($A142&lt;='All Results'!$B$4,"",IF(SUM('MissFill 1'!AP$2:AP142)=0,"",(IF('MissFill 1'!AP142/SUM('MissFill 1'!AP$2:AP142)&gt;0.01,"",IF('MissFill 1'!AP141/SUM('MissFill 1'!AP$2:AP142)&gt;0.01,"",IF('MissFill 1'!AP140/SUM('MissFill 1'!AP$2:AP142)&gt;0.01,"",IF('MissFill 1'!AP139/SUM('MissFill 1'!AP$2:AP142)&gt;0.01,"",DateEnded_5Day!$A142)))))))</f>
        <v/>
      </c>
      <c r="AR142" s="54">
        <f>IF($A142&lt;='All Results'!$B$4,"",IF(SUM('MissFill 1'!AQ$2:AQ142)=0,"",(IF('MissFill 1'!AQ142/SUM('MissFill 1'!AQ$2:AQ142)&gt;0.01,"",IF('MissFill 1'!AQ141/SUM('MissFill 1'!AQ$2:AQ142)&gt;0.01,"",IF('MissFill 1'!AQ140/SUM('MissFill 1'!AQ$2:AQ142)&gt;0.01,"",IF('MissFill 1'!AQ139/SUM('MissFill 1'!AQ$2:AQ142)&gt;0.01,"",DateEnded_5Day!$A142)))))))</f>
        <v>44487</v>
      </c>
      <c r="AS142" s="54">
        <f>IF($A142&lt;='All Results'!$B$4,"",IF(SUM('MissFill 1'!AR$2:AR142)=0,"",(IF('MissFill 1'!AR142/SUM('MissFill 1'!AR$2:AR142)&gt;0.01,"",IF('MissFill 1'!AR141/SUM('MissFill 1'!AR$2:AR142)&gt;0.01,"",IF('MissFill 1'!AR140/SUM('MissFill 1'!AR$2:AR142)&gt;0.01,"",IF('MissFill 1'!AR139/SUM('MissFill 1'!AR$2:AR142)&gt;0.01,"",DateEnded_5Day!$A142)))))))</f>
        <v>44487</v>
      </c>
      <c r="AT142" s="54">
        <f>IF($A142&lt;='All Results'!$B$4,"",IF(SUM('MissFill 1'!AS$2:AS142)=0,"",(IF('MissFill 1'!AS142/SUM('MissFill 1'!AS$2:AS142)&gt;0.01,"",IF('MissFill 1'!AS141/SUM('MissFill 1'!AS$2:AS142)&gt;0.01,"",IF('MissFill 1'!AS140/SUM('MissFill 1'!AS$2:AS142)&gt;0.01,"",IF('MissFill 1'!AS139/SUM('MissFill 1'!AS$2:AS142)&gt;0.01,"",DateEnded_5Day!$A142)))))))</f>
        <v>44487</v>
      </c>
      <c r="AU142" s="54">
        <f>IF($A142&lt;='All Results'!$B$4,"",IF(SUM('MissFill 1'!AT$2:AT142)=0,"",(IF('MissFill 1'!AT142/SUM('MissFill 1'!AT$2:AT142)&gt;0.01,"",IF('MissFill 1'!AT141/SUM('MissFill 1'!AT$2:AT142)&gt;0.01,"",IF('MissFill 1'!AT140/SUM('MissFill 1'!AT$2:AT142)&gt;0.01,"",IF('MissFill 1'!AT139/SUM('MissFill 1'!AT$2:AT142)&gt;0.01,"",DateEnded_5Day!$A142)))))))</f>
        <v>44487</v>
      </c>
      <c r="AV142" s="54">
        <f>IF($A142&lt;='All Results'!$B$4,"",IF(SUM('MissFill 1'!AU$2:AU142)=0,"",(IF('MissFill 1'!AU142/SUM('MissFill 1'!AU$2:AU142)&gt;0.01,"",IF('MissFill 1'!AU141/SUM('MissFill 1'!AU$2:AU142)&gt;0.01,"",IF('MissFill 1'!AU140/SUM('MissFill 1'!AU$2:AU142)&gt;0.01,"",IF('MissFill 1'!AU139/SUM('MissFill 1'!AU$2:AU142)&gt;0.01,"",DateEnded_5Day!$A142)))))))</f>
        <v>44487</v>
      </c>
      <c r="AW142" s="54">
        <f>IF($A142&lt;='All Results'!$B$4,"",IF(SUM('MissFill 1'!AV$2:AV142)=0,"",(IF('MissFill 1'!AV142/SUM('MissFill 1'!AV$2:AV142)&gt;0.01,"",IF('MissFill 1'!AV141/SUM('MissFill 1'!AV$2:AV142)&gt;0.01,"",IF('MissFill 1'!AV140/SUM('MissFill 1'!AV$2:AV142)&gt;0.01,"",IF('MissFill 1'!AV139/SUM('MissFill 1'!AV$2:AV142)&gt;0.01,"",DateEnded_5Day!$A142)))))))</f>
        <v>44487</v>
      </c>
      <c r="AX142" s="54">
        <f>IF($A142&lt;='All Results'!$B$4,"",IF(SUM('MissFill 1'!AW$2:AW142)=0,"",(IF('MissFill 1'!AW142/SUM('MissFill 1'!AW$2:AW142)&gt;0.01,"",IF('MissFill 1'!AW141/SUM('MissFill 1'!AW$2:AW142)&gt;0.01,"",IF('MissFill 1'!AW140/SUM('MissFill 1'!AW$2:AW142)&gt;0.01,"",IF('MissFill 1'!AW139/SUM('MissFill 1'!AW$2:AW142)&gt;0.01,"",DateEnded_5Day!$A142)))))))</f>
        <v>44487</v>
      </c>
    </row>
    <row r="143" spans="1:50" x14ac:dyDescent="0.25">
      <c r="A143" s="41">
        <v>44488</v>
      </c>
      <c r="B143" s="52">
        <v>292</v>
      </c>
      <c r="C143" s="54" t="str">
        <f>IF($A143&lt;='All Results'!$B$4,"",IF(SUM('MissFill 1'!B$2:B143)=0,"",(IF('MissFill 1'!B143/SUM('MissFill 1'!B$2:B143)&gt;0.01,"",IF('MissFill 1'!B142/SUM('MissFill 1'!B$2:B143)&gt;0.01,"",IF('MissFill 1'!B141/SUM('MissFill 1'!B$2:B143)&gt;0.01,"",IF('MissFill 1'!B140/SUM('MissFill 1'!B$2:B143)&gt;0.01,"",DateEnded_5Day!$A143)))))))</f>
        <v/>
      </c>
      <c r="D143" s="54">
        <f>IF($A143&lt;='All Results'!$B$4,"",IF(SUM('MissFill 1'!C$2:C143)=0,"",(IF('MissFill 1'!C143/SUM('MissFill 1'!C$2:C143)&gt;0.01,"",IF('MissFill 1'!C142/SUM('MissFill 1'!C$2:C143)&gt;0.01,"",IF('MissFill 1'!C141/SUM('MissFill 1'!C$2:C143)&gt;0.01,"",IF('MissFill 1'!C140/SUM('MissFill 1'!C$2:C143)&gt;0.01,"",DateEnded_5Day!$A143)))))))</f>
        <v>44488</v>
      </c>
      <c r="E143" s="54">
        <f>IF($A143&lt;='All Results'!$B$4,"",IF(SUM('MissFill 1'!D$2:D143)=0,"",(IF('MissFill 1'!D143/SUM('MissFill 1'!D$2:D143)&gt;0.01,"",IF('MissFill 1'!D142/SUM('MissFill 1'!D$2:D143)&gt;0.01,"",IF('MissFill 1'!D141/SUM('MissFill 1'!D$2:D143)&gt;0.01,"",IF('MissFill 1'!D140/SUM('MissFill 1'!D$2:D143)&gt;0.01,"",DateEnded_5Day!$A143)))))))</f>
        <v>44488</v>
      </c>
      <c r="F143" s="54">
        <f>IF($A143&lt;='All Results'!$B$4,"",IF(SUM('MissFill 1'!E$2:E143)=0,"",(IF('MissFill 1'!E143/SUM('MissFill 1'!E$2:E143)&gt;0.01,"",IF('MissFill 1'!E142/SUM('MissFill 1'!E$2:E143)&gt;0.01,"",IF('MissFill 1'!E141/SUM('MissFill 1'!E$2:E143)&gt;0.01,"",IF('MissFill 1'!E140/SUM('MissFill 1'!E$2:E143)&gt;0.01,"",DateEnded_5Day!$A143)))))))</f>
        <v>44488</v>
      </c>
      <c r="G143" s="54" t="str">
        <f>IF($A143&lt;='All Results'!$B$4,"",IF(SUM('MissFill 1'!F$2:F143)=0,"",(IF('MissFill 1'!F143/SUM('MissFill 1'!F$2:F143)&gt;0.01,"",IF('MissFill 1'!F142/SUM('MissFill 1'!F$2:F143)&gt;0.01,"",IF('MissFill 1'!F141/SUM('MissFill 1'!F$2:F143)&gt;0.01,"",IF('MissFill 1'!F140/SUM('MissFill 1'!F$2:F143)&gt;0.01,"",DateEnded_5Day!$A143)))))))</f>
        <v/>
      </c>
      <c r="H143" s="54">
        <f>IF($A143&lt;='All Results'!$B$4,"",IF(SUM('MissFill 1'!G$2:G143)=0,"",(IF('MissFill 1'!G143/SUM('MissFill 1'!G$2:G143)&gt;0.01,"",IF('MissFill 1'!G142/SUM('MissFill 1'!G$2:G143)&gt;0.01,"",IF('MissFill 1'!G141/SUM('MissFill 1'!G$2:G143)&gt;0.01,"",IF('MissFill 1'!G140/SUM('MissFill 1'!G$2:G143)&gt;0.01,"",DateEnded_5Day!$A143)))))))</f>
        <v>44488</v>
      </c>
      <c r="I143" s="54">
        <f>IF($A143&lt;='All Results'!$B$4,"",IF(SUM('MissFill 1'!H$2:H143)=0,"",(IF('MissFill 1'!H143/SUM('MissFill 1'!H$2:H143)&gt;0.01,"",IF('MissFill 1'!H142/SUM('MissFill 1'!H$2:H143)&gt;0.01,"",IF('MissFill 1'!H141/SUM('MissFill 1'!H$2:H143)&gt;0.01,"",IF('MissFill 1'!H140/SUM('MissFill 1'!H$2:H143)&gt;0.01,"",DateEnded_5Day!$A143)))))))</f>
        <v>44488</v>
      </c>
      <c r="J143" s="54">
        <f>IF($A143&lt;='All Results'!$B$4,"",IF(SUM('MissFill 1'!I$2:I143)=0,"",(IF('MissFill 1'!I143/SUM('MissFill 1'!I$2:I143)&gt;0.01,"",IF('MissFill 1'!I142/SUM('MissFill 1'!I$2:I143)&gt;0.01,"",IF('MissFill 1'!I141/SUM('MissFill 1'!I$2:I143)&gt;0.01,"",IF('MissFill 1'!I140/SUM('MissFill 1'!I$2:I143)&gt;0.01,"",DateEnded_5Day!$A143)))))))</f>
        <v>44488</v>
      </c>
      <c r="K143" s="54">
        <f>IF($A143&lt;='All Results'!$B$4,"",IF(SUM('MissFill 1'!J$2:J143)=0,"",(IF('MissFill 1'!J143/SUM('MissFill 1'!J$2:J143)&gt;0.01,"",IF('MissFill 1'!J142/SUM('MissFill 1'!J$2:J143)&gt;0.01,"",IF('MissFill 1'!J141/SUM('MissFill 1'!J$2:J143)&gt;0.01,"",IF('MissFill 1'!J140/SUM('MissFill 1'!J$2:J143)&gt;0.01,"",DateEnded_5Day!$A143)))))))</f>
        <v>44488</v>
      </c>
      <c r="L143" s="54">
        <f>IF($A143&lt;='All Results'!$B$4,"",IF(SUM('MissFill 1'!K$2:K143)=0,"",(IF('MissFill 1'!K143/SUM('MissFill 1'!K$2:K143)&gt;0.01,"",IF('MissFill 1'!K142/SUM('MissFill 1'!K$2:K143)&gt;0.01,"",IF('MissFill 1'!K141/SUM('MissFill 1'!K$2:K143)&gt;0.01,"",IF('MissFill 1'!K140/SUM('MissFill 1'!K$2:K143)&gt;0.01,"",DateEnded_5Day!$A143)))))))</f>
        <v>44488</v>
      </c>
      <c r="M143" s="54">
        <f>IF($A143&lt;='All Results'!$B$4,"",IF(SUM('MissFill 1'!L$2:L143)=0,"",(IF('MissFill 1'!L143/SUM('MissFill 1'!L$2:L143)&gt;0.01,"",IF('MissFill 1'!L142/SUM('MissFill 1'!L$2:L143)&gt;0.01,"",IF('MissFill 1'!L141/SUM('MissFill 1'!L$2:L143)&gt;0.01,"",IF('MissFill 1'!L140/SUM('MissFill 1'!L$2:L143)&gt;0.01,"",DateEnded_5Day!$A143)))))))</f>
        <v>44488</v>
      </c>
      <c r="N143" s="54">
        <f>IF($A143&lt;='All Results'!$B$4,"",IF(SUM('MissFill 1'!M$2:M143)=0,"",(IF('MissFill 1'!M143/SUM('MissFill 1'!M$2:M143)&gt;0.01,"",IF('MissFill 1'!M142/SUM('MissFill 1'!M$2:M143)&gt;0.01,"",IF('MissFill 1'!M141/SUM('MissFill 1'!M$2:M143)&gt;0.01,"",IF('MissFill 1'!M140/SUM('MissFill 1'!M$2:M143)&gt;0.01,"",DateEnded_5Day!$A143)))))))</f>
        <v>44488</v>
      </c>
      <c r="O143" s="54">
        <f>IF($A143&lt;='All Results'!$B$4,"",IF(SUM('MissFill 1'!N$2:N143)=0,"",(IF('MissFill 1'!N143/SUM('MissFill 1'!N$2:N143)&gt;0.01,"",IF('MissFill 1'!N142/SUM('MissFill 1'!N$2:N143)&gt;0.01,"",IF('MissFill 1'!N141/SUM('MissFill 1'!N$2:N143)&gt;0.01,"",IF('MissFill 1'!N140/SUM('MissFill 1'!N$2:N143)&gt;0.01,"",DateEnded_5Day!$A143)))))))</f>
        <v>44488</v>
      </c>
      <c r="P143" s="54">
        <f>IF($A143&lt;='All Results'!$B$4,"",IF(SUM('MissFill 1'!O$2:O143)=0,"",(IF('MissFill 1'!O143/SUM('MissFill 1'!O$2:O143)&gt;0.01,"",IF('MissFill 1'!O142/SUM('MissFill 1'!O$2:O143)&gt;0.01,"",IF('MissFill 1'!O141/SUM('MissFill 1'!O$2:O143)&gt;0.01,"",IF('MissFill 1'!O140/SUM('MissFill 1'!O$2:O143)&gt;0.01,"",DateEnded_5Day!$A143)))))))</f>
        <v>44488</v>
      </c>
      <c r="Q143" s="54">
        <f>IF($A143&lt;='All Results'!$B$4,"",IF(SUM('MissFill 1'!P$2:P143)=0,"",(IF('MissFill 1'!P143/SUM('MissFill 1'!P$2:P143)&gt;0.01,"",IF('MissFill 1'!P142/SUM('MissFill 1'!P$2:P143)&gt;0.01,"",IF('MissFill 1'!P141/SUM('MissFill 1'!P$2:P143)&gt;0.01,"",IF('MissFill 1'!P140/SUM('MissFill 1'!P$2:P143)&gt;0.01,"",DateEnded_5Day!$A143)))))))</f>
        <v>44488</v>
      </c>
      <c r="R143" s="54">
        <f>IF($A143&lt;='All Results'!$B$4,"",IF(SUM('MissFill 1'!Q$2:Q143)=0,"",(IF('MissFill 1'!Q143/SUM('MissFill 1'!Q$2:Q143)&gt;0.01,"",IF('MissFill 1'!Q142/SUM('MissFill 1'!Q$2:Q143)&gt;0.01,"",IF('MissFill 1'!Q141/SUM('MissFill 1'!Q$2:Q143)&gt;0.01,"",IF('MissFill 1'!Q140/SUM('MissFill 1'!Q$2:Q143)&gt;0.01,"",DateEnded_5Day!$A143)))))))</f>
        <v>44488</v>
      </c>
      <c r="S143" s="54">
        <f>IF($A143&lt;='All Results'!$B$4,"",IF(SUM('MissFill 1'!R$2:R143)=0,"",(IF('MissFill 1'!R143/SUM('MissFill 1'!R$2:R143)&gt;0.01,"",IF('MissFill 1'!R142/SUM('MissFill 1'!R$2:R143)&gt;0.01,"",IF('MissFill 1'!R141/SUM('MissFill 1'!R$2:R143)&gt;0.01,"",IF('MissFill 1'!R140/SUM('MissFill 1'!R$2:R143)&gt;0.01,"",DateEnded_5Day!$A143)))))))</f>
        <v>44488</v>
      </c>
      <c r="T143" s="54">
        <f>IF($A143&lt;='All Results'!$B$4,"",IF(SUM('MissFill 1'!S$2:S143)=0,"",(IF('MissFill 1'!S143/SUM('MissFill 1'!S$2:S143)&gt;0.01,"",IF('MissFill 1'!S142/SUM('MissFill 1'!S$2:S143)&gt;0.01,"",IF('MissFill 1'!S141/SUM('MissFill 1'!S$2:S143)&gt;0.01,"",IF('MissFill 1'!S140/SUM('MissFill 1'!S$2:S143)&gt;0.01,"",DateEnded_5Day!$A143)))))))</f>
        <v>44488</v>
      </c>
      <c r="U143" s="54">
        <f>IF($A143&lt;='All Results'!$B$4,"",IF(SUM('MissFill 1'!T$2:T143)=0,"",(IF('MissFill 1'!T143/SUM('MissFill 1'!T$2:T143)&gt;0.01,"",IF('MissFill 1'!T142/SUM('MissFill 1'!T$2:T143)&gt;0.01,"",IF('MissFill 1'!T141/SUM('MissFill 1'!T$2:T143)&gt;0.01,"",IF('MissFill 1'!T140/SUM('MissFill 1'!T$2:T143)&gt;0.01,"",DateEnded_5Day!$A143)))))))</f>
        <v>44488</v>
      </c>
      <c r="V143" s="54">
        <f>IF($A143&lt;='All Results'!$B$4,"",IF(SUM('MissFill 1'!U$2:U143)=0,"",(IF('MissFill 1'!U143/SUM('MissFill 1'!U$2:U143)&gt;0.01,"",IF('MissFill 1'!U142/SUM('MissFill 1'!U$2:U143)&gt;0.01,"",IF('MissFill 1'!U141/SUM('MissFill 1'!U$2:U143)&gt;0.01,"",IF('MissFill 1'!U140/SUM('MissFill 1'!U$2:U143)&gt;0.01,"",DateEnded_5Day!$A143)))))))</f>
        <v>44488</v>
      </c>
      <c r="W143" s="54">
        <f>IF($A143&lt;='All Results'!$B$4,"",IF(SUM('MissFill 1'!V$2:V143)=0,"",(IF('MissFill 1'!V143/SUM('MissFill 1'!V$2:V143)&gt;0.01,"",IF('MissFill 1'!V142/SUM('MissFill 1'!V$2:V143)&gt;0.01,"",IF('MissFill 1'!V141/SUM('MissFill 1'!V$2:V143)&gt;0.01,"",IF('MissFill 1'!V140/SUM('MissFill 1'!V$2:V143)&gt;0.01,"",DateEnded_5Day!$A143)))))))</f>
        <v>44488</v>
      </c>
      <c r="X143" s="54">
        <f>IF($A143&lt;='All Results'!$B$4,"",IF(SUM('MissFill 1'!W$2:W143)=0,"",(IF('MissFill 1'!W143/SUM('MissFill 1'!W$2:W143)&gt;0.01,"",IF('MissFill 1'!W142/SUM('MissFill 1'!W$2:W143)&gt;0.01,"",IF('MissFill 1'!W141/SUM('MissFill 1'!W$2:W143)&gt;0.01,"",IF('MissFill 1'!W140/SUM('MissFill 1'!W$2:W143)&gt;0.01,"",DateEnded_5Day!$A143)))))))</f>
        <v>44488</v>
      </c>
      <c r="Y143" s="54" t="str">
        <f>IF($A143&lt;='All Results'!$B$4,"",IF(SUM('MissFill 1'!X$2:X143)=0,"",(IF('MissFill 1'!X143/SUM('MissFill 1'!X$2:X143)&gt;0.01,"",IF('MissFill 1'!X142/SUM('MissFill 1'!X$2:X143)&gt;0.01,"",IF('MissFill 1'!X141/SUM('MissFill 1'!X$2:X143)&gt;0.01,"",IF('MissFill 1'!X140/SUM('MissFill 1'!X$2:X143)&gt;0.01,"",DateEnded_5Day!$A143)))))))</f>
        <v/>
      </c>
      <c r="Z143" s="54">
        <f>IF($A143&lt;='All Results'!$B$4,"",IF(SUM('MissFill 1'!Y$2:Y143)=0,"",(IF('MissFill 1'!Y143/SUM('MissFill 1'!Y$2:Y143)&gt;0.01,"",IF('MissFill 1'!Y142/SUM('MissFill 1'!Y$2:Y143)&gt;0.01,"",IF('MissFill 1'!Y141/SUM('MissFill 1'!Y$2:Y143)&gt;0.01,"",IF('MissFill 1'!Y140/SUM('MissFill 1'!Y$2:Y143)&gt;0.01,"",DateEnded_5Day!$A143)))))))</f>
        <v>44488</v>
      </c>
      <c r="AA143" s="54">
        <f>IF($A143&lt;='All Results'!$B$4,"",IF(SUM('MissFill 1'!Z$2:Z143)=0,"",(IF('MissFill 1'!Z143/SUM('MissFill 1'!Z$2:Z143)&gt;0.01,"",IF('MissFill 1'!Z142/SUM('MissFill 1'!Z$2:Z143)&gt;0.01,"",IF('MissFill 1'!Z141/SUM('MissFill 1'!Z$2:Z143)&gt;0.01,"",IF('MissFill 1'!Z140/SUM('MissFill 1'!Z$2:Z143)&gt;0.01,"",DateEnded_5Day!$A143)))))))</f>
        <v>44488</v>
      </c>
      <c r="AB143" s="54">
        <f>IF($A143&lt;='All Results'!$B$4,"",IF(SUM('MissFill 1'!AA$2:AA143)=0,"",(IF('MissFill 1'!AA143/SUM('MissFill 1'!AA$2:AA143)&gt;0.01,"",IF('MissFill 1'!AA142/SUM('MissFill 1'!AA$2:AA143)&gt;0.01,"",IF('MissFill 1'!AA141/SUM('MissFill 1'!AA$2:AA143)&gt;0.01,"",IF('MissFill 1'!AA140/SUM('MissFill 1'!AA$2:AA143)&gt;0.01,"",DateEnded_5Day!$A143)))))))</f>
        <v>44488</v>
      </c>
      <c r="AC143" s="54">
        <f>IF($A143&lt;='All Results'!$B$4,"",IF(SUM('MissFill 1'!AB$2:AB143)=0,"",(IF('MissFill 1'!AB143/SUM('MissFill 1'!AB$2:AB143)&gt;0.01,"",IF('MissFill 1'!AB142/SUM('MissFill 1'!AB$2:AB143)&gt;0.01,"",IF('MissFill 1'!AB141/SUM('MissFill 1'!AB$2:AB143)&gt;0.01,"",IF('MissFill 1'!AB140/SUM('MissFill 1'!AB$2:AB143)&gt;0.01,"",DateEnded_5Day!$A143)))))))</f>
        <v>44488</v>
      </c>
      <c r="AD143" s="54">
        <f>IF($A143&lt;='All Results'!$B$4,"",IF(SUM('MissFill 1'!AC$2:AC143)=0,"",(IF('MissFill 1'!AC143/SUM('MissFill 1'!AC$2:AC143)&gt;0.01,"",IF('MissFill 1'!AC142/SUM('MissFill 1'!AC$2:AC143)&gt;0.01,"",IF('MissFill 1'!AC141/SUM('MissFill 1'!AC$2:AC143)&gt;0.01,"",IF('MissFill 1'!AC140/SUM('MissFill 1'!AC$2:AC143)&gt;0.01,"",DateEnded_5Day!$A143)))))))</f>
        <v>44488</v>
      </c>
      <c r="AE143" s="54">
        <f>IF($A143&lt;='All Results'!$B$4,"",IF(SUM('MissFill 1'!AD$2:AD143)=0,"",(IF('MissFill 1'!AD143/SUM('MissFill 1'!AD$2:AD143)&gt;0.01,"",IF('MissFill 1'!AD142/SUM('MissFill 1'!AD$2:AD143)&gt;0.01,"",IF('MissFill 1'!AD141/SUM('MissFill 1'!AD$2:AD143)&gt;0.01,"",IF('MissFill 1'!AD140/SUM('MissFill 1'!AD$2:AD143)&gt;0.01,"",DateEnded_5Day!$A143)))))))</f>
        <v>44488</v>
      </c>
      <c r="AF143" s="54">
        <f>IF($A143&lt;='All Results'!$B$4,"",IF(SUM('MissFill 1'!AE$2:AE143)=0,"",(IF('MissFill 1'!AE143/SUM('MissFill 1'!AE$2:AE143)&gt;0.01,"",IF('MissFill 1'!AE142/SUM('MissFill 1'!AE$2:AE143)&gt;0.01,"",IF('MissFill 1'!AE141/SUM('MissFill 1'!AE$2:AE143)&gt;0.01,"",IF('MissFill 1'!AE140/SUM('MissFill 1'!AE$2:AE143)&gt;0.01,"",DateEnded_5Day!$A143)))))))</f>
        <v>44488</v>
      </c>
      <c r="AG143" s="54">
        <f>IF($A143&lt;='All Results'!$B$4,"",IF(SUM('MissFill 1'!AF$2:AF143)=0,"",(IF('MissFill 1'!AF143/SUM('MissFill 1'!AF$2:AF143)&gt;0.01,"",IF('MissFill 1'!AF142/SUM('MissFill 1'!AF$2:AF143)&gt;0.01,"",IF('MissFill 1'!AF141/SUM('MissFill 1'!AF$2:AF143)&gt;0.01,"",IF('MissFill 1'!AF140/SUM('MissFill 1'!AF$2:AF143)&gt;0.01,"",DateEnded_5Day!$A143)))))))</f>
        <v>44488</v>
      </c>
      <c r="AH143" s="54">
        <f>IF($A143&lt;='All Results'!$B$4,"",IF(SUM('MissFill 1'!AG$2:AG143)=0,"",(IF('MissFill 1'!AG143/SUM('MissFill 1'!AG$2:AG143)&gt;0.01,"",IF('MissFill 1'!AG142/SUM('MissFill 1'!AG$2:AG143)&gt;0.01,"",IF('MissFill 1'!AG141/SUM('MissFill 1'!AG$2:AG143)&gt;0.01,"",IF('MissFill 1'!AG140/SUM('MissFill 1'!AG$2:AG143)&gt;0.01,"",DateEnded_5Day!$A143)))))))</f>
        <v>44488</v>
      </c>
      <c r="AI143" s="54">
        <f>IF($A143&lt;='All Results'!$B$4,"",IF(SUM('MissFill 1'!AH$2:AH143)=0,"",(IF('MissFill 1'!AH143/SUM('MissFill 1'!AH$2:AH143)&gt;0.01,"",IF('MissFill 1'!AH142/SUM('MissFill 1'!AH$2:AH143)&gt;0.01,"",IF('MissFill 1'!AH141/SUM('MissFill 1'!AH$2:AH143)&gt;0.01,"",IF('MissFill 1'!AH140/SUM('MissFill 1'!AH$2:AH143)&gt;0.01,"",DateEnded_5Day!$A143)))))))</f>
        <v>44488</v>
      </c>
      <c r="AJ143" s="54">
        <f>IF($A143&lt;='All Results'!$B$4,"",IF(SUM('MissFill 1'!AI$2:AI143)=0,"",(IF('MissFill 1'!AI143/SUM('MissFill 1'!AI$2:AI143)&gt;0.01,"",IF('MissFill 1'!AI142/SUM('MissFill 1'!AI$2:AI143)&gt;0.01,"",IF('MissFill 1'!AI141/SUM('MissFill 1'!AI$2:AI143)&gt;0.01,"",IF('MissFill 1'!AI140/SUM('MissFill 1'!AI$2:AI143)&gt;0.01,"",DateEnded_5Day!$A143)))))))</f>
        <v>44488</v>
      </c>
      <c r="AK143" s="54" t="str">
        <f>IF($A143&lt;='All Results'!$B$4,"",IF(SUM('MissFill 1'!AJ$2:AJ143)=0,"",(IF('MissFill 1'!AJ143/SUM('MissFill 1'!AJ$2:AJ143)&gt;0.01,"",IF('MissFill 1'!AJ142/SUM('MissFill 1'!AJ$2:AJ143)&gt;0.01,"",IF('MissFill 1'!AJ141/SUM('MissFill 1'!AJ$2:AJ143)&gt;0.01,"",IF('MissFill 1'!AJ140/SUM('MissFill 1'!AJ$2:AJ143)&gt;0.01,"",DateEnded_5Day!$A143)))))))</f>
        <v/>
      </c>
      <c r="AL143" s="54">
        <f>IF($A143&lt;='All Results'!$B$4,"",IF(SUM('MissFill 1'!AK$2:AK143)=0,"",(IF('MissFill 1'!AK143/SUM('MissFill 1'!AK$2:AK143)&gt;0.01,"",IF('MissFill 1'!AK142/SUM('MissFill 1'!AK$2:AK143)&gt;0.01,"",IF('MissFill 1'!AK141/SUM('MissFill 1'!AK$2:AK143)&gt;0.01,"",IF('MissFill 1'!AK140/SUM('MissFill 1'!AK$2:AK143)&gt;0.01,"",DateEnded_5Day!$A143)))))))</f>
        <v>44488</v>
      </c>
      <c r="AM143" s="54">
        <f>IF($A143&lt;='All Results'!$B$4,"",IF(SUM('MissFill 1'!AL$2:AL143)=0,"",(IF('MissFill 1'!AL143/SUM('MissFill 1'!AL$2:AL143)&gt;0.01,"",IF('MissFill 1'!AL142/SUM('MissFill 1'!AL$2:AL143)&gt;0.01,"",IF('MissFill 1'!AL141/SUM('MissFill 1'!AL$2:AL143)&gt;0.01,"",IF('MissFill 1'!AL140/SUM('MissFill 1'!AL$2:AL143)&gt;0.01,"",DateEnded_5Day!$A143)))))))</f>
        <v>44488</v>
      </c>
      <c r="AN143" s="54">
        <f>IF($A143&lt;='All Results'!$B$4,"",IF(SUM('MissFill 1'!AM$2:AM143)=0,"",(IF('MissFill 1'!AM143/SUM('MissFill 1'!AM$2:AM143)&gt;0.01,"",IF('MissFill 1'!AM142/SUM('MissFill 1'!AM$2:AM143)&gt;0.01,"",IF('MissFill 1'!AM141/SUM('MissFill 1'!AM$2:AM143)&gt;0.01,"",IF('MissFill 1'!AM140/SUM('MissFill 1'!AM$2:AM143)&gt;0.01,"",DateEnded_5Day!$A143)))))))</f>
        <v>44488</v>
      </c>
      <c r="AO143" s="54">
        <f>IF($A143&lt;='All Results'!$B$4,"",IF(SUM('MissFill 1'!AN$2:AN143)=0,"",(IF('MissFill 1'!AN143/SUM('MissFill 1'!AN$2:AN143)&gt;0.01,"",IF('MissFill 1'!AN142/SUM('MissFill 1'!AN$2:AN143)&gt;0.01,"",IF('MissFill 1'!AN141/SUM('MissFill 1'!AN$2:AN143)&gt;0.01,"",IF('MissFill 1'!AN140/SUM('MissFill 1'!AN$2:AN143)&gt;0.01,"",DateEnded_5Day!$A143)))))))</f>
        <v>44488</v>
      </c>
      <c r="AP143" s="54">
        <f>IF($A143&lt;='All Results'!$B$4,"",IF(SUM('MissFill 1'!AO$2:AO143)=0,"",(IF('MissFill 1'!AO143/SUM('MissFill 1'!AO$2:AO143)&gt;0.01,"",IF('MissFill 1'!AO142/SUM('MissFill 1'!AO$2:AO143)&gt;0.01,"",IF('MissFill 1'!AO141/SUM('MissFill 1'!AO$2:AO143)&gt;0.01,"",IF('MissFill 1'!AO140/SUM('MissFill 1'!AO$2:AO143)&gt;0.01,"",DateEnded_5Day!$A143)))))))</f>
        <v>44488</v>
      </c>
      <c r="AQ143" s="54" t="str">
        <f>IF($A143&lt;='All Results'!$B$4,"",IF(SUM('MissFill 1'!AP$2:AP143)=0,"",(IF('MissFill 1'!AP143/SUM('MissFill 1'!AP$2:AP143)&gt;0.01,"",IF('MissFill 1'!AP142/SUM('MissFill 1'!AP$2:AP143)&gt;0.01,"",IF('MissFill 1'!AP141/SUM('MissFill 1'!AP$2:AP143)&gt;0.01,"",IF('MissFill 1'!AP140/SUM('MissFill 1'!AP$2:AP143)&gt;0.01,"",DateEnded_5Day!$A143)))))))</f>
        <v/>
      </c>
      <c r="AR143" s="54">
        <f>IF($A143&lt;='All Results'!$B$4,"",IF(SUM('MissFill 1'!AQ$2:AQ143)=0,"",(IF('MissFill 1'!AQ143/SUM('MissFill 1'!AQ$2:AQ143)&gt;0.01,"",IF('MissFill 1'!AQ142/SUM('MissFill 1'!AQ$2:AQ143)&gt;0.01,"",IF('MissFill 1'!AQ141/SUM('MissFill 1'!AQ$2:AQ143)&gt;0.01,"",IF('MissFill 1'!AQ140/SUM('MissFill 1'!AQ$2:AQ143)&gt;0.01,"",DateEnded_5Day!$A143)))))))</f>
        <v>44488</v>
      </c>
      <c r="AS143" s="54">
        <f>IF($A143&lt;='All Results'!$B$4,"",IF(SUM('MissFill 1'!AR$2:AR143)=0,"",(IF('MissFill 1'!AR143/SUM('MissFill 1'!AR$2:AR143)&gt;0.01,"",IF('MissFill 1'!AR142/SUM('MissFill 1'!AR$2:AR143)&gt;0.01,"",IF('MissFill 1'!AR141/SUM('MissFill 1'!AR$2:AR143)&gt;0.01,"",IF('MissFill 1'!AR140/SUM('MissFill 1'!AR$2:AR143)&gt;0.01,"",DateEnded_5Day!$A143)))))))</f>
        <v>44488</v>
      </c>
      <c r="AT143" s="54">
        <f>IF($A143&lt;='All Results'!$B$4,"",IF(SUM('MissFill 1'!AS$2:AS143)=0,"",(IF('MissFill 1'!AS143/SUM('MissFill 1'!AS$2:AS143)&gt;0.01,"",IF('MissFill 1'!AS142/SUM('MissFill 1'!AS$2:AS143)&gt;0.01,"",IF('MissFill 1'!AS141/SUM('MissFill 1'!AS$2:AS143)&gt;0.01,"",IF('MissFill 1'!AS140/SUM('MissFill 1'!AS$2:AS143)&gt;0.01,"",DateEnded_5Day!$A143)))))))</f>
        <v>44488</v>
      </c>
      <c r="AU143" s="54">
        <f>IF($A143&lt;='All Results'!$B$4,"",IF(SUM('MissFill 1'!AT$2:AT143)=0,"",(IF('MissFill 1'!AT143/SUM('MissFill 1'!AT$2:AT143)&gt;0.01,"",IF('MissFill 1'!AT142/SUM('MissFill 1'!AT$2:AT143)&gt;0.01,"",IF('MissFill 1'!AT141/SUM('MissFill 1'!AT$2:AT143)&gt;0.01,"",IF('MissFill 1'!AT140/SUM('MissFill 1'!AT$2:AT143)&gt;0.01,"",DateEnded_5Day!$A143)))))))</f>
        <v>44488</v>
      </c>
      <c r="AV143" s="54">
        <f>IF($A143&lt;='All Results'!$B$4,"",IF(SUM('MissFill 1'!AU$2:AU143)=0,"",(IF('MissFill 1'!AU143/SUM('MissFill 1'!AU$2:AU143)&gt;0.01,"",IF('MissFill 1'!AU142/SUM('MissFill 1'!AU$2:AU143)&gt;0.01,"",IF('MissFill 1'!AU141/SUM('MissFill 1'!AU$2:AU143)&gt;0.01,"",IF('MissFill 1'!AU140/SUM('MissFill 1'!AU$2:AU143)&gt;0.01,"",DateEnded_5Day!$A143)))))))</f>
        <v>44488</v>
      </c>
      <c r="AW143" s="54">
        <f>IF($A143&lt;='All Results'!$B$4,"",IF(SUM('MissFill 1'!AV$2:AV143)=0,"",(IF('MissFill 1'!AV143/SUM('MissFill 1'!AV$2:AV143)&gt;0.01,"",IF('MissFill 1'!AV142/SUM('MissFill 1'!AV$2:AV143)&gt;0.01,"",IF('MissFill 1'!AV141/SUM('MissFill 1'!AV$2:AV143)&gt;0.01,"",IF('MissFill 1'!AV140/SUM('MissFill 1'!AV$2:AV143)&gt;0.01,"",DateEnded_5Day!$A143)))))))</f>
        <v>44488</v>
      </c>
      <c r="AX143" s="54">
        <f>IF($A143&lt;='All Results'!$B$4,"",IF(SUM('MissFill 1'!AW$2:AW143)=0,"",(IF('MissFill 1'!AW143/SUM('MissFill 1'!AW$2:AW143)&gt;0.01,"",IF('MissFill 1'!AW142/SUM('MissFill 1'!AW$2:AW143)&gt;0.01,"",IF('MissFill 1'!AW141/SUM('MissFill 1'!AW$2:AW143)&gt;0.01,"",IF('MissFill 1'!AW140/SUM('MissFill 1'!AW$2:AW143)&gt;0.01,"",DateEnded_5Day!$A143)))))))</f>
        <v>44488</v>
      </c>
    </row>
    <row r="144" spans="1:50" x14ac:dyDescent="0.25">
      <c r="A144" s="41">
        <v>44489</v>
      </c>
      <c r="B144" s="52">
        <v>293</v>
      </c>
      <c r="C144" s="54" t="str">
        <f>IF($A144&lt;='All Results'!$B$4,"",IF(SUM('MissFill 1'!B$2:B144)=0,"",(IF('MissFill 1'!B144/SUM('MissFill 1'!B$2:B144)&gt;0.01,"",IF('MissFill 1'!B143/SUM('MissFill 1'!B$2:B144)&gt;0.01,"",IF('MissFill 1'!B142/SUM('MissFill 1'!B$2:B144)&gt;0.01,"",IF('MissFill 1'!B141/SUM('MissFill 1'!B$2:B144)&gt;0.01,"",DateEnded_5Day!$A144)))))))</f>
        <v/>
      </c>
      <c r="D144" s="54">
        <f>IF($A144&lt;='All Results'!$B$4,"",IF(SUM('MissFill 1'!C$2:C144)=0,"",(IF('MissFill 1'!C144/SUM('MissFill 1'!C$2:C144)&gt;0.01,"",IF('MissFill 1'!C143/SUM('MissFill 1'!C$2:C144)&gt;0.01,"",IF('MissFill 1'!C142/SUM('MissFill 1'!C$2:C144)&gt;0.01,"",IF('MissFill 1'!C141/SUM('MissFill 1'!C$2:C144)&gt;0.01,"",DateEnded_5Day!$A144)))))))</f>
        <v>44489</v>
      </c>
      <c r="E144" s="54">
        <f>IF($A144&lt;='All Results'!$B$4,"",IF(SUM('MissFill 1'!D$2:D144)=0,"",(IF('MissFill 1'!D144/SUM('MissFill 1'!D$2:D144)&gt;0.01,"",IF('MissFill 1'!D143/SUM('MissFill 1'!D$2:D144)&gt;0.01,"",IF('MissFill 1'!D142/SUM('MissFill 1'!D$2:D144)&gt;0.01,"",IF('MissFill 1'!D141/SUM('MissFill 1'!D$2:D144)&gt;0.01,"",DateEnded_5Day!$A144)))))))</f>
        <v>44489</v>
      </c>
      <c r="F144" s="54">
        <f>IF($A144&lt;='All Results'!$B$4,"",IF(SUM('MissFill 1'!E$2:E144)=0,"",(IF('MissFill 1'!E144/SUM('MissFill 1'!E$2:E144)&gt;0.01,"",IF('MissFill 1'!E143/SUM('MissFill 1'!E$2:E144)&gt;0.01,"",IF('MissFill 1'!E142/SUM('MissFill 1'!E$2:E144)&gt;0.01,"",IF('MissFill 1'!E141/SUM('MissFill 1'!E$2:E144)&gt;0.01,"",DateEnded_5Day!$A144)))))))</f>
        <v>44489</v>
      </c>
      <c r="G144" s="54" t="str">
        <f>IF($A144&lt;='All Results'!$B$4,"",IF(SUM('MissFill 1'!F$2:F144)=0,"",(IF('MissFill 1'!F144/SUM('MissFill 1'!F$2:F144)&gt;0.01,"",IF('MissFill 1'!F143/SUM('MissFill 1'!F$2:F144)&gt;0.01,"",IF('MissFill 1'!F142/SUM('MissFill 1'!F$2:F144)&gt;0.01,"",IF('MissFill 1'!F141/SUM('MissFill 1'!F$2:F144)&gt;0.01,"",DateEnded_5Day!$A144)))))))</f>
        <v/>
      </c>
      <c r="H144" s="54">
        <f>IF($A144&lt;='All Results'!$B$4,"",IF(SUM('MissFill 1'!G$2:G144)=0,"",(IF('MissFill 1'!G144/SUM('MissFill 1'!G$2:G144)&gt;0.01,"",IF('MissFill 1'!G143/SUM('MissFill 1'!G$2:G144)&gt;0.01,"",IF('MissFill 1'!G142/SUM('MissFill 1'!G$2:G144)&gt;0.01,"",IF('MissFill 1'!G141/SUM('MissFill 1'!G$2:G144)&gt;0.01,"",DateEnded_5Day!$A144)))))))</f>
        <v>44489</v>
      </c>
      <c r="I144" s="54">
        <f>IF($A144&lt;='All Results'!$B$4,"",IF(SUM('MissFill 1'!H$2:H144)=0,"",(IF('MissFill 1'!H144/SUM('MissFill 1'!H$2:H144)&gt;0.01,"",IF('MissFill 1'!H143/SUM('MissFill 1'!H$2:H144)&gt;0.01,"",IF('MissFill 1'!H142/SUM('MissFill 1'!H$2:H144)&gt;0.01,"",IF('MissFill 1'!H141/SUM('MissFill 1'!H$2:H144)&gt;0.01,"",DateEnded_5Day!$A144)))))))</f>
        <v>44489</v>
      </c>
      <c r="J144" s="54">
        <f>IF($A144&lt;='All Results'!$B$4,"",IF(SUM('MissFill 1'!I$2:I144)=0,"",(IF('MissFill 1'!I144/SUM('MissFill 1'!I$2:I144)&gt;0.01,"",IF('MissFill 1'!I143/SUM('MissFill 1'!I$2:I144)&gt;0.01,"",IF('MissFill 1'!I142/SUM('MissFill 1'!I$2:I144)&gt;0.01,"",IF('MissFill 1'!I141/SUM('MissFill 1'!I$2:I144)&gt;0.01,"",DateEnded_5Day!$A144)))))))</f>
        <v>44489</v>
      </c>
      <c r="K144" s="54">
        <f>IF($A144&lt;='All Results'!$B$4,"",IF(SUM('MissFill 1'!J$2:J144)=0,"",(IF('MissFill 1'!J144/SUM('MissFill 1'!J$2:J144)&gt;0.01,"",IF('MissFill 1'!J143/SUM('MissFill 1'!J$2:J144)&gt;0.01,"",IF('MissFill 1'!J142/SUM('MissFill 1'!J$2:J144)&gt;0.01,"",IF('MissFill 1'!J141/SUM('MissFill 1'!J$2:J144)&gt;0.01,"",DateEnded_5Day!$A144)))))))</f>
        <v>44489</v>
      </c>
      <c r="L144" s="54">
        <f>IF($A144&lt;='All Results'!$B$4,"",IF(SUM('MissFill 1'!K$2:K144)=0,"",(IF('MissFill 1'!K144/SUM('MissFill 1'!K$2:K144)&gt;0.01,"",IF('MissFill 1'!K143/SUM('MissFill 1'!K$2:K144)&gt;0.01,"",IF('MissFill 1'!K142/SUM('MissFill 1'!K$2:K144)&gt;0.01,"",IF('MissFill 1'!K141/SUM('MissFill 1'!K$2:K144)&gt;0.01,"",DateEnded_5Day!$A144)))))))</f>
        <v>44489</v>
      </c>
      <c r="M144" s="54">
        <f>IF($A144&lt;='All Results'!$B$4,"",IF(SUM('MissFill 1'!L$2:L144)=0,"",(IF('MissFill 1'!L144/SUM('MissFill 1'!L$2:L144)&gt;0.01,"",IF('MissFill 1'!L143/SUM('MissFill 1'!L$2:L144)&gt;0.01,"",IF('MissFill 1'!L142/SUM('MissFill 1'!L$2:L144)&gt;0.01,"",IF('MissFill 1'!L141/SUM('MissFill 1'!L$2:L144)&gt;0.01,"",DateEnded_5Day!$A144)))))))</f>
        <v>44489</v>
      </c>
      <c r="N144" s="54">
        <f>IF($A144&lt;='All Results'!$B$4,"",IF(SUM('MissFill 1'!M$2:M144)=0,"",(IF('MissFill 1'!M144/SUM('MissFill 1'!M$2:M144)&gt;0.01,"",IF('MissFill 1'!M143/SUM('MissFill 1'!M$2:M144)&gt;0.01,"",IF('MissFill 1'!M142/SUM('MissFill 1'!M$2:M144)&gt;0.01,"",IF('MissFill 1'!M141/SUM('MissFill 1'!M$2:M144)&gt;0.01,"",DateEnded_5Day!$A144)))))))</f>
        <v>44489</v>
      </c>
      <c r="O144" s="54">
        <f>IF($A144&lt;='All Results'!$B$4,"",IF(SUM('MissFill 1'!N$2:N144)=0,"",(IF('MissFill 1'!N144/SUM('MissFill 1'!N$2:N144)&gt;0.01,"",IF('MissFill 1'!N143/SUM('MissFill 1'!N$2:N144)&gt;0.01,"",IF('MissFill 1'!N142/SUM('MissFill 1'!N$2:N144)&gt;0.01,"",IF('MissFill 1'!N141/SUM('MissFill 1'!N$2:N144)&gt;0.01,"",DateEnded_5Day!$A144)))))))</f>
        <v>44489</v>
      </c>
      <c r="P144" s="54">
        <f>IF($A144&lt;='All Results'!$B$4,"",IF(SUM('MissFill 1'!O$2:O144)=0,"",(IF('MissFill 1'!O144/SUM('MissFill 1'!O$2:O144)&gt;0.01,"",IF('MissFill 1'!O143/SUM('MissFill 1'!O$2:O144)&gt;0.01,"",IF('MissFill 1'!O142/SUM('MissFill 1'!O$2:O144)&gt;0.01,"",IF('MissFill 1'!O141/SUM('MissFill 1'!O$2:O144)&gt;0.01,"",DateEnded_5Day!$A144)))))))</f>
        <v>44489</v>
      </c>
      <c r="Q144" s="54">
        <f>IF($A144&lt;='All Results'!$B$4,"",IF(SUM('MissFill 1'!P$2:P144)=0,"",(IF('MissFill 1'!P144/SUM('MissFill 1'!P$2:P144)&gt;0.01,"",IF('MissFill 1'!P143/SUM('MissFill 1'!P$2:P144)&gt;0.01,"",IF('MissFill 1'!P142/SUM('MissFill 1'!P$2:P144)&gt;0.01,"",IF('MissFill 1'!P141/SUM('MissFill 1'!P$2:P144)&gt;0.01,"",DateEnded_5Day!$A144)))))))</f>
        <v>44489</v>
      </c>
      <c r="R144" s="54">
        <f>IF($A144&lt;='All Results'!$B$4,"",IF(SUM('MissFill 1'!Q$2:Q144)=0,"",(IF('MissFill 1'!Q144/SUM('MissFill 1'!Q$2:Q144)&gt;0.01,"",IF('MissFill 1'!Q143/SUM('MissFill 1'!Q$2:Q144)&gt;0.01,"",IF('MissFill 1'!Q142/SUM('MissFill 1'!Q$2:Q144)&gt;0.01,"",IF('MissFill 1'!Q141/SUM('MissFill 1'!Q$2:Q144)&gt;0.01,"",DateEnded_5Day!$A144)))))))</f>
        <v>44489</v>
      </c>
      <c r="S144" s="54">
        <f>IF($A144&lt;='All Results'!$B$4,"",IF(SUM('MissFill 1'!R$2:R144)=0,"",(IF('MissFill 1'!R144/SUM('MissFill 1'!R$2:R144)&gt;0.01,"",IF('MissFill 1'!R143/SUM('MissFill 1'!R$2:R144)&gt;0.01,"",IF('MissFill 1'!R142/SUM('MissFill 1'!R$2:R144)&gt;0.01,"",IF('MissFill 1'!R141/SUM('MissFill 1'!R$2:R144)&gt;0.01,"",DateEnded_5Day!$A144)))))))</f>
        <v>44489</v>
      </c>
      <c r="T144" s="54">
        <f>IF($A144&lt;='All Results'!$B$4,"",IF(SUM('MissFill 1'!S$2:S144)=0,"",(IF('MissFill 1'!S144/SUM('MissFill 1'!S$2:S144)&gt;0.01,"",IF('MissFill 1'!S143/SUM('MissFill 1'!S$2:S144)&gt;0.01,"",IF('MissFill 1'!S142/SUM('MissFill 1'!S$2:S144)&gt;0.01,"",IF('MissFill 1'!S141/SUM('MissFill 1'!S$2:S144)&gt;0.01,"",DateEnded_5Day!$A144)))))))</f>
        <v>44489</v>
      </c>
      <c r="U144" s="54">
        <f>IF($A144&lt;='All Results'!$B$4,"",IF(SUM('MissFill 1'!T$2:T144)=0,"",(IF('MissFill 1'!T144/SUM('MissFill 1'!T$2:T144)&gt;0.01,"",IF('MissFill 1'!T143/SUM('MissFill 1'!T$2:T144)&gt;0.01,"",IF('MissFill 1'!T142/SUM('MissFill 1'!T$2:T144)&gt;0.01,"",IF('MissFill 1'!T141/SUM('MissFill 1'!T$2:T144)&gt;0.01,"",DateEnded_5Day!$A144)))))))</f>
        <v>44489</v>
      </c>
      <c r="V144" s="54">
        <f>IF($A144&lt;='All Results'!$B$4,"",IF(SUM('MissFill 1'!U$2:U144)=0,"",(IF('MissFill 1'!U144/SUM('MissFill 1'!U$2:U144)&gt;0.01,"",IF('MissFill 1'!U143/SUM('MissFill 1'!U$2:U144)&gt;0.01,"",IF('MissFill 1'!U142/SUM('MissFill 1'!U$2:U144)&gt;0.01,"",IF('MissFill 1'!U141/SUM('MissFill 1'!U$2:U144)&gt;0.01,"",DateEnded_5Day!$A144)))))))</f>
        <v>44489</v>
      </c>
      <c r="W144" s="54">
        <f>IF($A144&lt;='All Results'!$B$4,"",IF(SUM('MissFill 1'!V$2:V144)=0,"",(IF('MissFill 1'!V144/SUM('MissFill 1'!V$2:V144)&gt;0.01,"",IF('MissFill 1'!V143/SUM('MissFill 1'!V$2:V144)&gt;0.01,"",IF('MissFill 1'!V142/SUM('MissFill 1'!V$2:V144)&gt;0.01,"",IF('MissFill 1'!V141/SUM('MissFill 1'!V$2:V144)&gt;0.01,"",DateEnded_5Day!$A144)))))))</f>
        <v>44489</v>
      </c>
      <c r="X144" s="54">
        <f>IF($A144&lt;='All Results'!$B$4,"",IF(SUM('MissFill 1'!W$2:W144)=0,"",(IF('MissFill 1'!W144/SUM('MissFill 1'!W$2:W144)&gt;0.01,"",IF('MissFill 1'!W143/SUM('MissFill 1'!W$2:W144)&gt;0.01,"",IF('MissFill 1'!W142/SUM('MissFill 1'!W$2:W144)&gt;0.01,"",IF('MissFill 1'!W141/SUM('MissFill 1'!W$2:W144)&gt;0.01,"",DateEnded_5Day!$A144)))))))</f>
        <v>44489</v>
      </c>
      <c r="Y144" s="54" t="str">
        <f>IF($A144&lt;='All Results'!$B$4,"",IF(SUM('MissFill 1'!X$2:X144)=0,"",(IF('MissFill 1'!X144/SUM('MissFill 1'!X$2:X144)&gt;0.01,"",IF('MissFill 1'!X143/SUM('MissFill 1'!X$2:X144)&gt;0.01,"",IF('MissFill 1'!X142/SUM('MissFill 1'!X$2:X144)&gt;0.01,"",IF('MissFill 1'!X141/SUM('MissFill 1'!X$2:X144)&gt;0.01,"",DateEnded_5Day!$A144)))))))</f>
        <v/>
      </c>
      <c r="Z144" s="54">
        <f>IF($A144&lt;='All Results'!$B$4,"",IF(SUM('MissFill 1'!Y$2:Y144)=0,"",(IF('MissFill 1'!Y144/SUM('MissFill 1'!Y$2:Y144)&gt;0.01,"",IF('MissFill 1'!Y143/SUM('MissFill 1'!Y$2:Y144)&gt;0.01,"",IF('MissFill 1'!Y142/SUM('MissFill 1'!Y$2:Y144)&gt;0.01,"",IF('MissFill 1'!Y141/SUM('MissFill 1'!Y$2:Y144)&gt;0.01,"",DateEnded_5Day!$A144)))))))</f>
        <v>44489</v>
      </c>
      <c r="AA144" s="54">
        <f>IF($A144&lt;='All Results'!$B$4,"",IF(SUM('MissFill 1'!Z$2:Z144)=0,"",(IF('MissFill 1'!Z144/SUM('MissFill 1'!Z$2:Z144)&gt;0.01,"",IF('MissFill 1'!Z143/SUM('MissFill 1'!Z$2:Z144)&gt;0.01,"",IF('MissFill 1'!Z142/SUM('MissFill 1'!Z$2:Z144)&gt;0.01,"",IF('MissFill 1'!Z141/SUM('MissFill 1'!Z$2:Z144)&gt;0.01,"",DateEnded_5Day!$A144)))))))</f>
        <v>44489</v>
      </c>
      <c r="AB144" s="54">
        <f>IF($A144&lt;='All Results'!$B$4,"",IF(SUM('MissFill 1'!AA$2:AA144)=0,"",(IF('MissFill 1'!AA144/SUM('MissFill 1'!AA$2:AA144)&gt;0.01,"",IF('MissFill 1'!AA143/SUM('MissFill 1'!AA$2:AA144)&gt;0.01,"",IF('MissFill 1'!AA142/SUM('MissFill 1'!AA$2:AA144)&gt;0.01,"",IF('MissFill 1'!AA141/SUM('MissFill 1'!AA$2:AA144)&gt;0.01,"",DateEnded_5Day!$A144)))))))</f>
        <v>44489</v>
      </c>
      <c r="AC144" s="54">
        <f>IF($A144&lt;='All Results'!$B$4,"",IF(SUM('MissFill 1'!AB$2:AB144)=0,"",(IF('MissFill 1'!AB144/SUM('MissFill 1'!AB$2:AB144)&gt;0.01,"",IF('MissFill 1'!AB143/SUM('MissFill 1'!AB$2:AB144)&gt;0.01,"",IF('MissFill 1'!AB142/SUM('MissFill 1'!AB$2:AB144)&gt;0.01,"",IF('MissFill 1'!AB141/SUM('MissFill 1'!AB$2:AB144)&gt;0.01,"",DateEnded_5Day!$A144)))))))</f>
        <v>44489</v>
      </c>
      <c r="AD144" s="54">
        <f>IF($A144&lt;='All Results'!$B$4,"",IF(SUM('MissFill 1'!AC$2:AC144)=0,"",(IF('MissFill 1'!AC144/SUM('MissFill 1'!AC$2:AC144)&gt;0.01,"",IF('MissFill 1'!AC143/SUM('MissFill 1'!AC$2:AC144)&gt;0.01,"",IF('MissFill 1'!AC142/SUM('MissFill 1'!AC$2:AC144)&gt;0.01,"",IF('MissFill 1'!AC141/SUM('MissFill 1'!AC$2:AC144)&gt;0.01,"",DateEnded_5Day!$A144)))))))</f>
        <v>44489</v>
      </c>
      <c r="AE144" s="54">
        <f>IF($A144&lt;='All Results'!$B$4,"",IF(SUM('MissFill 1'!AD$2:AD144)=0,"",(IF('MissFill 1'!AD144/SUM('MissFill 1'!AD$2:AD144)&gt;0.01,"",IF('MissFill 1'!AD143/SUM('MissFill 1'!AD$2:AD144)&gt;0.01,"",IF('MissFill 1'!AD142/SUM('MissFill 1'!AD$2:AD144)&gt;0.01,"",IF('MissFill 1'!AD141/SUM('MissFill 1'!AD$2:AD144)&gt;0.01,"",DateEnded_5Day!$A144)))))))</f>
        <v>44489</v>
      </c>
      <c r="AF144" s="54">
        <f>IF($A144&lt;='All Results'!$B$4,"",IF(SUM('MissFill 1'!AE$2:AE144)=0,"",(IF('MissFill 1'!AE144/SUM('MissFill 1'!AE$2:AE144)&gt;0.01,"",IF('MissFill 1'!AE143/SUM('MissFill 1'!AE$2:AE144)&gt;0.01,"",IF('MissFill 1'!AE142/SUM('MissFill 1'!AE$2:AE144)&gt;0.01,"",IF('MissFill 1'!AE141/SUM('MissFill 1'!AE$2:AE144)&gt;0.01,"",DateEnded_5Day!$A144)))))))</f>
        <v>44489</v>
      </c>
      <c r="AG144" s="54">
        <f>IF($A144&lt;='All Results'!$B$4,"",IF(SUM('MissFill 1'!AF$2:AF144)=0,"",(IF('MissFill 1'!AF144/SUM('MissFill 1'!AF$2:AF144)&gt;0.01,"",IF('MissFill 1'!AF143/SUM('MissFill 1'!AF$2:AF144)&gt;0.01,"",IF('MissFill 1'!AF142/SUM('MissFill 1'!AF$2:AF144)&gt;0.01,"",IF('MissFill 1'!AF141/SUM('MissFill 1'!AF$2:AF144)&gt;0.01,"",DateEnded_5Day!$A144)))))))</f>
        <v>44489</v>
      </c>
      <c r="AH144" s="54">
        <f>IF($A144&lt;='All Results'!$B$4,"",IF(SUM('MissFill 1'!AG$2:AG144)=0,"",(IF('MissFill 1'!AG144/SUM('MissFill 1'!AG$2:AG144)&gt;0.01,"",IF('MissFill 1'!AG143/SUM('MissFill 1'!AG$2:AG144)&gt;0.01,"",IF('MissFill 1'!AG142/SUM('MissFill 1'!AG$2:AG144)&gt;0.01,"",IF('MissFill 1'!AG141/SUM('MissFill 1'!AG$2:AG144)&gt;0.01,"",DateEnded_5Day!$A144)))))))</f>
        <v>44489</v>
      </c>
      <c r="AI144" s="54">
        <f>IF($A144&lt;='All Results'!$B$4,"",IF(SUM('MissFill 1'!AH$2:AH144)=0,"",(IF('MissFill 1'!AH144/SUM('MissFill 1'!AH$2:AH144)&gt;0.01,"",IF('MissFill 1'!AH143/SUM('MissFill 1'!AH$2:AH144)&gt;0.01,"",IF('MissFill 1'!AH142/SUM('MissFill 1'!AH$2:AH144)&gt;0.01,"",IF('MissFill 1'!AH141/SUM('MissFill 1'!AH$2:AH144)&gt;0.01,"",DateEnded_5Day!$A144)))))))</f>
        <v>44489</v>
      </c>
      <c r="AJ144" s="54">
        <f>IF($A144&lt;='All Results'!$B$4,"",IF(SUM('MissFill 1'!AI$2:AI144)=0,"",(IF('MissFill 1'!AI144/SUM('MissFill 1'!AI$2:AI144)&gt;0.01,"",IF('MissFill 1'!AI143/SUM('MissFill 1'!AI$2:AI144)&gt;0.01,"",IF('MissFill 1'!AI142/SUM('MissFill 1'!AI$2:AI144)&gt;0.01,"",IF('MissFill 1'!AI141/SUM('MissFill 1'!AI$2:AI144)&gt;0.01,"",DateEnded_5Day!$A144)))))))</f>
        <v>44489</v>
      </c>
      <c r="AK144" s="54" t="str">
        <f>IF($A144&lt;='All Results'!$B$4,"",IF(SUM('MissFill 1'!AJ$2:AJ144)=0,"",(IF('MissFill 1'!AJ144/SUM('MissFill 1'!AJ$2:AJ144)&gt;0.01,"",IF('MissFill 1'!AJ143/SUM('MissFill 1'!AJ$2:AJ144)&gt;0.01,"",IF('MissFill 1'!AJ142/SUM('MissFill 1'!AJ$2:AJ144)&gt;0.01,"",IF('MissFill 1'!AJ141/SUM('MissFill 1'!AJ$2:AJ144)&gt;0.01,"",DateEnded_5Day!$A144)))))))</f>
        <v/>
      </c>
      <c r="AL144" s="54">
        <f>IF($A144&lt;='All Results'!$B$4,"",IF(SUM('MissFill 1'!AK$2:AK144)=0,"",(IF('MissFill 1'!AK144/SUM('MissFill 1'!AK$2:AK144)&gt;0.01,"",IF('MissFill 1'!AK143/SUM('MissFill 1'!AK$2:AK144)&gt;0.01,"",IF('MissFill 1'!AK142/SUM('MissFill 1'!AK$2:AK144)&gt;0.01,"",IF('MissFill 1'!AK141/SUM('MissFill 1'!AK$2:AK144)&gt;0.01,"",DateEnded_5Day!$A144)))))))</f>
        <v>44489</v>
      </c>
      <c r="AM144" s="54">
        <f>IF($A144&lt;='All Results'!$B$4,"",IF(SUM('MissFill 1'!AL$2:AL144)=0,"",(IF('MissFill 1'!AL144/SUM('MissFill 1'!AL$2:AL144)&gt;0.01,"",IF('MissFill 1'!AL143/SUM('MissFill 1'!AL$2:AL144)&gt;0.01,"",IF('MissFill 1'!AL142/SUM('MissFill 1'!AL$2:AL144)&gt;0.01,"",IF('MissFill 1'!AL141/SUM('MissFill 1'!AL$2:AL144)&gt;0.01,"",DateEnded_5Day!$A144)))))))</f>
        <v>44489</v>
      </c>
      <c r="AN144" s="54">
        <f>IF($A144&lt;='All Results'!$B$4,"",IF(SUM('MissFill 1'!AM$2:AM144)=0,"",(IF('MissFill 1'!AM144/SUM('MissFill 1'!AM$2:AM144)&gt;0.01,"",IF('MissFill 1'!AM143/SUM('MissFill 1'!AM$2:AM144)&gt;0.01,"",IF('MissFill 1'!AM142/SUM('MissFill 1'!AM$2:AM144)&gt;0.01,"",IF('MissFill 1'!AM141/SUM('MissFill 1'!AM$2:AM144)&gt;0.01,"",DateEnded_5Day!$A144)))))))</f>
        <v>44489</v>
      </c>
      <c r="AO144" s="54">
        <f>IF($A144&lt;='All Results'!$B$4,"",IF(SUM('MissFill 1'!AN$2:AN144)=0,"",(IF('MissFill 1'!AN144/SUM('MissFill 1'!AN$2:AN144)&gt;0.01,"",IF('MissFill 1'!AN143/SUM('MissFill 1'!AN$2:AN144)&gt;0.01,"",IF('MissFill 1'!AN142/SUM('MissFill 1'!AN$2:AN144)&gt;0.01,"",IF('MissFill 1'!AN141/SUM('MissFill 1'!AN$2:AN144)&gt;0.01,"",DateEnded_5Day!$A144)))))))</f>
        <v>44489</v>
      </c>
      <c r="AP144" s="54">
        <f>IF($A144&lt;='All Results'!$B$4,"",IF(SUM('MissFill 1'!AO$2:AO144)=0,"",(IF('MissFill 1'!AO144/SUM('MissFill 1'!AO$2:AO144)&gt;0.01,"",IF('MissFill 1'!AO143/SUM('MissFill 1'!AO$2:AO144)&gt;0.01,"",IF('MissFill 1'!AO142/SUM('MissFill 1'!AO$2:AO144)&gt;0.01,"",IF('MissFill 1'!AO141/SUM('MissFill 1'!AO$2:AO144)&gt;0.01,"",DateEnded_5Day!$A144)))))))</f>
        <v>44489</v>
      </c>
      <c r="AQ144" s="54" t="str">
        <f>IF($A144&lt;='All Results'!$B$4,"",IF(SUM('MissFill 1'!AP$2:AP144)=0,"",(IF('MissFill 1'!AP144/SUM('MissFill 1'!AP$2:AP144)&gt;0.01,"",IF('MissFill 1'!AP143/SUM('MissFill 1'!AP$2:AP144)&gt;0.01,"",IF('MissFill 1'!AP142/SUM('MissFill 1'!AP$2:AP144)&gt;0.01,"",IF('MissFill 1'!AP141/SUM('MissFill 1'!AP$2:AP144)&gt;0.01,"",DateEnded_5Day!$A144)))))))</f>
        <v/>
      </c>
      <c r="AR144" s="54">
        <f>IF($A144&lt;='All Results'!$B$4,"",IF(SUM('MissFill 1'!AQ$2:AQ144)=0,"",(IF('MissFill 1'!AQ144/SUM('MissFill 1'!AQ$2:AQ144)&gt;0.01,"",IF('MissFill 1'!AQ143/SUM('MissFill 1'!AQ$2:AQ144)&gt;0.01,"",IF('MissFill 1'!AQ142/SUM('MissFill 1'!AQ$2:AQ144)&gt;0.01,"",IF('MissFill 1'!AQ141/SUM('MissFill 1'!AQ$2:AQ144)&gt;0.01,"",DateEnded_5Day!$A144)))))))</f>
        <v>44489</v>
      </c>
      <c r="AS144" s="54">
        <f>IF($A144&lt;='All Results'!$B$4,"",IF(SUM('MissFill 1'!AR$2:AR144)=0,"",(IF('MissFill 1'!AR144/SUM('MissFill 1'!AR$2:AR144)&gt;0.01,"",IF('MissFill 1'!AR143/SUM('MissFill 1'!AR$2:AR144)&gt;0.01,"",IF('MissFill 1'!AR142/SUM('MissFill 1'!AR$2:AR144)&gt;0.01,"",IF('MissFill 1'!AR141/SUM('MissFill 1'!AR$2:AR144)&gt;0.01,"",DateEnded_5Day!$A144)))))))</f>
        <v>44489</v>
      </c>
      <c r="AT144" s="54">
        <f>IF($A144&lt;='All Results'!$B$4,"",IF(SUM('MissFill 1'!AS$2:AS144)=0,"",(IF('MissFill 1'!AS144/SUM('MissFill 1'!AS$2:AS144)&gt;0.01,"",IF('MissFill 1'!AS143/SUM('MissFill 1'!AS$2:AS144)&gt;0.01,"",IF('MissFill 1'!AS142/SUM('MissFill 1'!AS$2:AS144)&gt;0.01,"",IF('MissFill 1'!AS141/SUM('MissFill 1'!AS$2:AS144)&gt;0.01,"",DateEnded_5Day!$A144)))))))</f>
        <v>44489</v>
      </c>
      <c r="AU144" s="54">
        <f>IF($A144&lt;='All Results'!$B$4,"",IF(SUM('MissFill 1'!AT$2:AT144)=0,"",(IF('MissFill 1'!AT144/SUM('MissFill 1'!AT$2:AT144)&gt;0.01,"",IF('MissFill 1'!AT143/SUM('MissFill 1'!AT$2:AT144)&gt;0.01,"",IF('MissFill 1'!AT142/SUM('MissFill 1'!AT$2:AT144)&gt;0.01,"",IF('MissFill 1'!AT141/SUM('MissFill 1'!AT$2:AT144)&gt;0.01,"",DateEnded_5Day!$A144)))))))</f>
        <v>44489</v>
      </c>
      <c r="AV144" s="54">
        <f>IF($A144&lt;='All Results'!$B$4,"",IF(SUM('MissFill 1'!AU$2:AU144)=0,"",(IF('MissFill 1'!AU144/SUM('MissFill 1'!AU$2:AU144)&gt;0.01,"",IF('MissFill 1'!AU143/SUM('MissFill 1'!AU$2:AU144)&gt;0.01,"",IF('MissFill 1'!AU142/SUM('MissFill 1'!AU$2:AU144)&gt;0.01,"",IF('MissFill 1'!AU141/SUM('MissFill 1'!AU$2:AU144)&gt;0.01,"",DateEnded_5Day!$A144)))))))</f>
        <v>44489</v>
      </c>
      <c r="AW144" s="54">
        <f>IF($A144&lt;='All Results'!$B$4,"",IF(SUM('MissFill 1'!AV$2:AV144)=0,"",(IF('MissFill 1'!AV144/SUM('MissFill 1'!AV$2:AV144)&gt;0.01,"",IF('MissFill 1'!AV143/SUM('MissFill 1'!AV$2:AV144)&gt;0.01,"",IF('MissFill 1'!AV142/SUM('MissFill 1'!AV$2:AV144)&gt;0.01,"",IF('MissFill 1'!AV141/SUM('MissFill 1'!AV$2:AV144)&gt;0.01,"",DateEnded_5Day!$A144)))))))</f>
        <v>44489</v>
      </c>
      <c r="AX144" s="54">
        <f>IF($A144&lt;='All Results'!$B$4,"",IF(SUM('MissFill 1'!AW$2:AW144)=0,"",(IF('MissFill 1'!AW144/SUM('MissFill 1'!AW$2:AW144)&gt;0.01,"",IF('MissFill 1'!AW143/SUM('MissFill 1'!AW$2:AW144)&gt;0.01,"",IF('MissFill 1'!AW142/SUM('MissFill 1'!AW$2:AW144)&gt;0.01,"",IF('MissFill 1'!AW141/SUM('MissFill 1'!AW$2:AW144)&gt;0.01,"",DateEnded_5Day!$A144)))))))</f>
        <v>44489</v>
      </c>
    </row>
    <row r="145" spans="1:50" x14ac:dyDescent="0.25">
      <c r="A145" s="41">
        <v>44490</v>
      </c>
      <c r="B145" s="52">
        <v>294</v>
      </c>
      <c r="C145" s="54" t="str">
        <f>IF($A145&lt;='All Results'!$B$4,"",IF(SUM('MissFill 1'!B$2:B145)=0,"",(IF('MissFill 1'!B145/SUM('MissFill 1'!B$2:B145)&gt;0.01,"",IF('MissFill 1'!B144/SUM('MissFill 1'!B$2:B145)&gt;0.01,"",IF('MissFill 1'!B143/SUM('MissFill 1'!B$2:B145)&gt;0.01,"",IF('MissFill 1'!B142/SUM('MissFill 1'!B$2:B145)&gt;0.01,"",DateEnded_5Day!$A145)))))))</f>
        <v/>
      </c>
      <c r="D145" s="54">
        <f>IF($A145&lt;='All Results'!$B$4,"",IF(SUM('MissFill 1'!C$2:C145)=0,"",(IF('MissFill 1'!C145/SUM('MissFill 1'!C$2:C145)&gt;0.01,"",IF('MissFill 1'!C144/SUM('MissFill 1'!C$2:C145)&gt;0.01,"",IF('MissFill 1'!C143/SUM('MissFill 1'!C$2:C145)&gt;0.01,"",IF('MissFill 1'!C142/SUM('MissFill 1'!C$2:C145)&gt;0.01,"",DateEnded_5Day!$A145)))))))</f>
        <v>44490</v>
      </c>
      <c r="E145" s="54">
        <f>IF($A145&lt;='All Results'!$B$4,"",IF(SUM('MissFill 1'!D$2:D145)=0,"",(IF('MissFill 1'!D145/SUM('MissFill 1'!D$2:D145)&gt;0.01,"",IF('MissFill 1'!D144/SUM('MissFill 1'!D$2:D145)&gt;0.01,"",IF('MissFill 1'!D143/SUM('MissFill 1'!D$2:D145)&gt;0.01,"",IF('MissFill 1'!D142/SUM('MissFill 1'!D$2:D145)&gt;0.01,"",DateEnded_5Day!$A145)))))))</f>
        <v>44490</v>
      </c>
      <c r="F145" s="54">
        <f>IF($A145&lt;='All Results'!$B$4,"",IF(SUM('MissFill 1'!E$2:E145)=0,"",(IF('MissFill 1'!E145/SUM('MissFill 1'!E$2:E145)&gt;0.01,"",IF('MissFill 1'!E144/SUM('MissFill 1'!E$2:E145)&gt;0.01,"",IF('MissFill 1'!E143/SUM('MissFill 1'!E$2:E145)&gt;0.01,"",IF('MissFill 1'!E142/SUM('MissFill 1'!E$2:E145)&gt;0.01,"",DateEnded_5Day!$A145)))))))</f>
        <v>44490</v>
      </c>
      <c r="G145" s="54">
        <f>IF($A145&lt;='All Results'!$B$4,"",IF(SUM('MissFill 1'!F$2:F145)=0,"",(IF('MissFill 1'!F145/SUM('MissFill 1'!F$2:F145)&gt;0.01,"",IF('MissFill 1'!F144/SUM('MissFill 1'!F$2:F145)&gt;0.01,"",IF('MissFill 1'!F143/SUM('MissFill 1'!F$2:F145)&gt;0.01,"",IF('MissFill 1'!F142/SUM('MissFill 1'!F$2:F145)&gt;0.01,"",DateEnded_5Day!$A145)))))))</f>
        <v>44490</v>
      </c>
      <c r="H145" s="54">
        <f>IF($A145&lt;='All Results'!$B$4,"",IF(SUM('MissFill 1'!G$2:G145)=0,"",(IF('MissFill 1'!G145/SUM('MissFill 1'!G$2:G145)&gt;0.01,"",IF('MissFill 1'!G144/SUM('MissFill 1'!G$2:G145)&gt;0.01,"",IF('MissFill 1'!G143/SUM('MissFill 1'!G$2:G145)&gt;0.01,"",IF('MissFill 1'!G142/SUM('MissFill 1'!G$2:G145)&gt;0.01,"",DateEnded_5Day!$A145)))))))</f>
        <v>44490</v>
      </c>
      <c r="I145" s="54">
        <f>IF($A145&lt;='All Results'!$B$4,"",IF(SUM('MissFill 1'!H$2:H145)=0,"",(IF('MissFill 1'!H145/SUM('MissFill 1'!H$2:H145)&gt;0.01,"",IF('MissFill 1'!H144/SUM('MissFill 1'!H$2:H145)&gt;0.01,"",IF('MissFill 1'!H143/SUM('MissFill 1'!H$2:H145)&gt;0.01,"",IF('MissFill 1'!H142/SUM('MissFill 1'!H$2:H145)&gt;0.01,"",DateEnded_5Day!$A145)))))))</f>
        <v>44490</v>
      </c>
      <c r="J145" s="54">
        <f>IF($A145&lt;='All Results'!$B$4,"",IF(SUM('MissFill 1'!I$2:I145)=0,"",(IF('MissFill 1'!I145/SUM('MissFill 1'!I$2:I145)&gt;0.01,"",IF('MissFill 1'!I144/SUM('MissFill 1'!I$2:I145)&gt;0.01,"",IF('MissFill 1'!I143/SUM('MissFill 1'!I$2:I145)&gt;0.01,"",IF('MissFill 1'!I142/SUM('MissFill 1'!I$2:I145)&gt;0.01,"",DateEnded_5Day!$A145)))))))</f>
        <v>44490</v>
      </c>
      <c r="K145" s="54">
        <f>IF($A145&lt;='All Results'!$B$4,"",IF(SUM('MissFill 1'!J$2:J145)=0,"",(IF('MissFill 1'!J145/SUM('MissFill 1'!J$2:J145)&gt;0.01,"",IF('MissFill 1'!J144/SUM('MissFill 1'!J$2:J145)&gt;0.01,"",IF('MissFill 1'!J143/SUM('MissFill 1'!J$2:J145)&gt;0.01,"",IF('MissFill 1'!J142/SUM('MissFill 1'!J$2:J145)&gt;0.01,"",DateEnded_5Day!$A145)))))))</f>
        <v>44490</v>
      </c>
      <c r="L145" s="54">
        <f>IF($A145&lt;='All Results'!$B$4,"",IF(SUM('MissFill 1'!K$2:K145)=0,"",(IF('MissFill 1'!K145/SUM('MissFill 1'!K$2:K145)&gt;0.01,"",IF('MissFill 1'!K144/SUM('MissFill 1'!K$2:K145)&gt;0.01,"",IF('MissFill 1'!K143/SUM('MissFill 1'!K$2:K145)&gt;0.01,"",IF('MissFill 1'!K142/SUM('MissFill 1'!K$2:K145)&gt;0.01,"",DateEnded_5Day!$A145)))))))</f>
        <v>44490</v>
      </c>
      <c r="M145" s="54">
        <f>IF($A145&lt;='All Results'!$B$4,"",IF(SUM('MissFill 1'!L$2:L145)=0,"",(IF('MissFill 1'!L145/SUM('MissFill 1'!L$2:L145)&gt;0.01,"",IF('MissFill 1'!L144/SUM('MissFill 1'!L$2:L145)&gt;0.01,"",IF('MissFill 1'!L143/SUM('MissFill 1'!L$2:L145)&gt;0.01,"",IF('MissFill 1'!L142/SUM('MissFill 1'!L$2:L145)&gt;0.01,"",DateEnded_5Day!$A145)))))))</f>
        <v>44490</v>
      </c>
      <c r="N145" s="54">
        <f>IF($A145&lt;='All Results'!$B$4,"",IF(SUM('MissFill 1'!M$2:M145)=0,"",(IF('MissFill 1'!M145/SUM('MissFill 1'!M$2:M145)&gt;0.01,"",IF('MissFill 1'!M144/SUM('MissFill 1'!M$2:M145)&gt;0.01,"",IF('MissFill 1'!M143/SUM('MissFill 1'!M$2:M145)&gt;0.01,"",IF('MissFill 1'!M142/SUM('MissFill 1'!M$2:M145)&gt;0.01,"",DateEnded_5Day!$A145)))))))</f>
        <v>44490</v>
      </c>
      <c r="O145" s="54">
        <f>IF($A145&lt;='All Results'!$B$4,"",IF(SUM('MissFill 1'!N$2:N145)=0,"",(IF('MissFill 1'!N145/SUM('MissFill 1'!N$2:N145)&gt;0.01,"",IF('MissFill 1'!N144/SUM('MissFill 1'!N$2:N145)&gt;0.01,"",IF('MissFill 1'!N143/SUM('MissFill 1'!N$2:N145)&gt;0.01,"",IF('MissFill 1'!N142/SUM('MissFill 1'!N$2:N145)&gt;0.01,"",DateEnded_5Day!$A145)))))))</f>
        <v>44490</v>
      </c>
      <c r="P145" s="54">
        <f>IF($A145&lt;='All Results'!$B$4,"",IF(SUM('MissFill 1'!O$2:O145)=0,"",(IF('MissFill 1'!O145/SUM('MissFill 1'!O$2:O145)&gt;0.01,"",IF('MissFill 1'!O144/SUM('MissFill 1'!O$2:O145)&gt;0.01,"",IF('MissFill 1'!O143/SUM('MissFill 1'!O$2:O145)&gt;0.01,"",IF('MissFill 1'!O142/SUM('MissFill 1'!O$2:O145)&gt;0.01,"",DateEnded_5Day!$A145)))))))</f>
        <v>44490</v>
      </c>
      <c r="Q145" s="54">
        <f>IF($A145&lt;='All Results'!$B$4,"",IF(SUM('MissFill 1'!P$2:P145)=0,"",(IF('MissFill 1'!P145/SUM('MissFill 1'!P$2:P145)&gt;0.01,"",IF('MissFill 1'!P144/SUM('MissFill 1'!P$2:P145)&gt;0.01,"",IF('MissFill 1'!P143/SUM('MissFill 1'!P$2:P145)&gt;0.01,"",IF('MissFill 1'!P142/SUM('MissFill 1'!P$2:P145)&gt;0.01,"",DateEnded_5Day!$A145)))))))</f>
        <v>44490</v>
      </c>
      <c r="R145" s="54">
        <f>IF($A145&lt;='All Results'!$B$4,"",IF(SUM('MissFill 1'!Q$2:Q145)=0,"",(IF('MissFill 1'!Q145/SUM('MissFill 1'!Q$2:Q145)&gt;0.01,"",IF('MissFill 1'!Q144/SUM('MissFill 1'!Q$2:Q145)&gt;0.01,"",IF('MissFill 1'!Q143/SUM('MissFill 1'!Q$2:Q145)&gt;0.01,"",IF('MissFill 1'!Q142/SUM('MissFill 1'!Q$2:Q145)&gt;0.01,"",DateEnded_5Day!$A145)))))))</f>
        <v>44490</v>
      </c>
      <c r="S145" s="54">
        <f>IF($A145&lt;='All Results'!$B$4,"",IF(SUM('MissFill 1'!R$2:R145)=0,"",(IF('MissFill 1'!R145/SUM('MissFill 1'!R$2:R145)&gt;0.01,"",IF('MissFill 1'!R144/SUM('MissFill 1'!R$2:R145)&gt;0.01,"",IF('MissFill 1'!R143/SUM('MissFill 1'!R$2:R145)&gt;0.01,"",IF('MissFill 1'!R142/SUM('MissFill 1'!R$2:R145)&gt;0.01,"",DateEnded_5Day!$A145)))))))</f>
        <v>44490</v>
      </c>
      <c r="T145" s="54">
        <f>IF($A145&lt;='All Results'!$B$4,"",IF(SUM('MissFill 1'!S$2:S145)=0,"",(IF('MissFill 1'!S145/SUM('MissFill 1'!S$2:S145)&gt;0.01,"",IF('MissFill 1'!S144/SUM('MissFill 1'!S$2:S145)&gt;0.01,"",IF('MissFill 1'!S143/SUM('MissFill 1'!S$2:S145)&gt;0.01,"",IF('MissFill 1'!S142/SUM('MissFill 1'!S$2:S145)&gt;0.01,"",DateEnded_5Day!$A145)))))))</f>
        <v>44490</v>
      </c>
      <c r="U145" s="54">
        <f>IF($A145&lt;='All Results'!$B$4,"",IF(SUM('MissFill 1'!T$2:T145)=0,"",(IF('MissFill 1'!T145/SUM('MissFill 1'!T$2:T145)&gt;0.01,"",IF('MissFill 1'!T144/SUM('MissFill 1'!T$2:T145)&gt;0.01,"",IF('MissFill 1'!T143/SUM('MissFill 1'!T$2:T145)&gt;0.01,"",IF('MissFill 1'!T142/SUM('MissFill 1'!T$2:T145)&gt;0.01,"",DateEnded_5Day!$A145)))))))</f>
        <v>44490</v>
      </c>
      <c r="V145" s="54">
        <f>IF($A145&lt;='All Results'!$B$4,"",IF(SUM('MissFill 1'!U$2:U145)=0,"",(IF('MissFill 1'!U145/SUM('MissFill 1'!U$2:U145)&gt;0.01,"",IF('MissFill 1'!U144/SUM('MissFill 1'!U$2:U145)&gt;0.01,"",IF('MissFill 1'!U143/SUM('MissFill 1'!U$2:U145)&gt;0.01,"",IF('MissFill 1'!U142/SUM('MissFill 1'!U$2:U145)&gt;0.01,"",DateEnded_5Day!$A145)))))))</f>
        <v>44490</v>
      </c>
      <c r="W145" s="54">
        <f>IF($A145&lt;='All Results'!$B$4,"",IF(SUM('MissFill 1'!V$2:V145)=0,"",(IF('MissFill 1'!V145/SUM('MissFill 1'!V$2:V145)&gt;0.01,"",IF('MissFill 1'!V144/SUM('MissFill 1'!V$2:V145)&gt;0.01,"",IF('MissFill 1'!V143/SUM('MissFill 1'!V$2:V145)&gt;0.01,"",IF('MissFill 1'!V142/SUM('MissFill 1'!V$2:V145)&gt;0.01,"",DateEnded_5Day!$A145)))))))</f>
        <v>44490</v>
      </c>
      <c r="X145" s="54">
        <f>IF($A145&lt;='All Results'!$B$4,"",IF(SUM('MissFill 1'!W$2:W145)=0,"",(IF('MissFill 1'!W145/SUM('MissFill 1'!W$2:W145)&gt;0.01,"",IF('MissFill 1'!W144/SUM('MissFill 1'!W$2:W145)&gt;0.01,"",IF('MissFill 1'!W143/SUM('MissFill 1'!W$2:W145)&gt;0.01,"",IF('MissFill 1'!W142/SUM('MissFill 1'!W$2:W145)&gt;0.01,"",DateEnded_5Day!$A145)))))))</f>
        <v>44490</v>
      </c>
      <c r="Y145" s="54">
        <f>IF($A145&lt;='All Results'!$B$4,"",IF(SUM('MissFill 1'!X$2:X145)=0,"",(IF('MissFill 1'!X145/SUM('MissFill 1'!X$2:X145)&gt;0.01,"",IF('MissFill 1'!X144/SUM('MissFill 1'!X$2:X145)&gt;0.01,"",IF('MissFill 1'!X143/SUM('MissFill 1'!X$2:X145)&gt;0.01,"",IF('MissFill 1'!X142/SUM('MissFill 1'!X$2:X145)&gt;0.01,"",DateEnded_5Day!$A145)))))))</f>
        <v>44490</v>
      </c>
      <c r="Z145" s="54">
        <f>IF($A145&lt;='All Results'!$B$4,"",IF(SUM('MissFill 1'!Y$2:Y145)=0,"",(IF('MissFill 1'!Y145/SUM('MissFill 1'!Y$2:Y145)&gt;0.01,"",IF('MissFill 1'!Y144/SUM('MissFill 1'!Y$2:Y145)&gt;0.01,"",IF('MissFill 1'!Y143/SUM('MissFill 1'!Y$2:Y145)&gt;0.01,"",IF('MissFill 1'!Y142/SUM('MissFill 1'!Y$2:Y145)&gt;0.01,"",DateEnded_5Day!$A145)))))))</f>
        <v>44490</v>
      </c>
      <c r="AA145" s="54">
        <f>IF($A145&lt;='All Results'!$B$4,"",IF(SUM('MissFill 1'!Z$2:Z145)=0,"",(IF('MissFill 1'!Z145/SUM('MissFill 1'!Z$2:Z145)&gt;0.01,"",IF('MissFill 1'!Z144/SUM('MissFill 1'!Z$2:Z145)&gt;0.01,"",IF('MissFill 1'!Z143/SUM('MissFill 1'!Z$2:Z145)&gt;0.01,"",IF('MissFill 1'!Z142/SUM('MissFill 1'!Z$2:Z145)&gt;0.01,"",DateEnded_5Day!$A145)))))))</f>
        <v>44490</v>
      </c>
      <c r="AB145" s="54">
        <f>IF($A145&lt;='All Results'!$B$4,"",IF(SUM('MissFill 1'!AA$2:AA145)=0,"",(IF('MissFill 1'!AA145/SUM('MissFill 1'!AA$2:AA145)&gt;0.01,"",IF('MissFill 1'!AA144/SUM('MissFill 1'!AA$2:AA145)&gt;0.01,"",IF('MissFill 1'!AA143/SUM('MissFill 1'!AA$2:AA145)&gt;0.01,"",IF('MissFill 1'!AA142/SUM('MissFill 1'!AA$2:AA145)&gt;0.01,"",DateEnded_5Day!$A145)))))))</f>
        <v>44490</v>
      </c>
      <c r="AC145" s="54">
        <f>IF($A145&lt;='All Results'!$B$4,"",IF(SUM('MissFill 1'!AB$2:AB145)=0,"",(IF('MissFill 1'!AB145/SUM('MissFill 1'!AB$2:AB145)&gt;0.01,"",IF('MissFill 1'!AB144/SUM('MissFill 1'!AB$2:AB145)&gt;0.01,"",IF('MissFill 1'!AB143/SUM('MissFill 1'!AB$2:AB145)&gt;0.01,"",IF('MissFill 1'!AB142/SUM('MissFill 1'!AB$2:AB145)&gt;0.01,"",DateEnded_5Day!$A145)))))))</f>
        <v>44490</v>
      </c>
      <c r="AD145" s="54">
        <f>IF($A145&lt;='All Results'!$B$4,"",IF(SUM('MissFill 1'!AC$2:AC145)=0,"",(IF('MissFill 1'!AC145/SUM('MissFill 1'!AC$2:AC145)&gt;0.01,"",IF('MissFill 1'!AC144/SUM('MissFill 1'!AC$2:AC145)&gt;0.01,"",IF('MissFill 1'!AC143/SUM('MissFill 1'!AC$2:AC145)&gt;0.01,"",IF('MissFill 1'!AC142/SUM('MissFill 1'!AC$2:AC145)&gt;0.01,"",DateEnded_5Day!$A145)))))))</f>
        <v>44490</v>
      </c>
      <c r="AE145" s="54">
        <f>IF($A145&lt;='All Results'!$B$4,"",IF(SUM('MissFill 1'!AD$2:AD145)=0,"",(IF('MissFill 1'!AD145/SUM('MissFill 1'!AD$2:AD145)&gt;0.01,"",IF('MissFill 1'!AD144/SUM('MissFill 1'!AD$2:AD145)&gt;0.01,"",IF('MissFill 1'!AD143/SUM('MissFill 1'!AD$2:AD145)&gt;0.01,"",IF('MissFill 1'!AD142/SUM('MissFill 1'!AD$2:AD145)&gt;0.01,"",DateEnded_5Day!$A145)))))))</f>
        <v>44490</v>
      </c>
      <c r="AF145" s="54">
        <f>IF($A145&lt;='All Results'!$B$4,"",IF(SUM('MissFill 1'!AE$2:AE145)=0,"",(IF('MissFill 1'!AE145/SUM('MissFill 1'!AE$2:AE145)&gt;0.01,"",IF('MissFill 1'!AE144/SUM('MissFill 1'!AE$2:AE145)&gt;0.01,"",IF('MissFill 1'!AE143/SUM('MissFill 1'!AE$2:AE145)&gt;0.01,"",IF('MissFill 1'!AE142/SUM('MissFill 1'!AE$2:AE145)&gt;0.01,"",DateEnded_5Day!$A145)))))))</f>
        <v>44490</v>
      </c>
      <c r="AG145" s="54">
        <f>IF($A145&lt;='All Results'!$B$4,"",IF(SUM('MissFill 1'!AF$2:AF145)=0,"",(IF('MissFill 1'!AF145/SUM('MissFill 1'!AF$2:AF145)&gt;0.01,"",IF('MissFill 1'!AF144/SUM('MissFill 1'!AF$2:AF145)&gt;0.01,"",IF('MissFill 1'!AF143/SUM('MissFill 1'!AF$2:AF145)&gt;0.01,"",IF('MissFill 1'!AF142/SUM('MissFill 1'!AF$2:AF145)&gt;0.01,"",DateEnded_5Day!$A145)))))))</f>
        <v>44490</v>
      </c>
      <c r="AH145" s="54">
        <f>IF($A145&lt;='All Results'!$B$4,"",IF(SUM('MissFill 1'!AG$2:AG145)=0,"",(IF('MissFill 1'!AG145/SUM('MissFill 1'!AG$2:AG145)&gt;0.01,"",IF('MissFill 1'!AG144/SUM('MissFill 1'!AG$2:AG145)&gt;0.01,"",IF('MissFill 1'!AG143/SUM('MissFill 1'!AG$2:AG145)&gt;0.01,"",IF('MissFill 1'!AG142/SUM('MissFill 1'!AG$2:AG145)&gt;0.01,"",DateEnded_5Day!$A145)))))))</f>
        <v>44490</v>
      </c>
      <c r="AI145" s="54">
        <f>IF($A145&lt;='All Results'!$B$4,"",IF(SUM('MissFill 1'!AH$2:AH145)=0,"",(IF('MissFill 1'!AH145/SUM('MissFill 1'!AH$2:AH145)&gt;0.01,"",IF('MissFill 1'!AH144/SUM('MissFill 1'!AH$2:AH145)&gt;0.01,"",IF('MissFill 1'!AH143/SUM('MissFill 1'!AH$2:AH145)&gt;0.01,"",IF('MissFill 1'!AH142/SUM('MissFill 1'!AH$2:AH145)&gt;0.01,"",DateEnded_5Day!$A145)))))))</f>
        <v>44490</v>
      </c>
      <c r="AJ145" s="54">
        <f>IF($A145&lt;='All Results'!$B$4,"",IF(SUM('MissFill 1'!AI$2:AI145)=0,"",(IF('MissFill 1'!AI145/SUM('MissFill 1'!AI$2:AI145)&gt;0.01,"",IF('MissFill 1'!AI144/SUM('MissFill 1'!AI$2:AI145)&gt;0.01,"",IF('MissFill 1'!AI143/SUM('MissFill 1'!AI$2:AI145)&gt;0.01,"",IF('MissFill 1'!AI142/SUM('MissFill 1'!AI$2:AI145)&gt;0.01,"",DateEnded_5Day!$A145)))))))</f>
        <v>44490</v>
      </c>
      <c r="AK145" s="54" t="str">
        <f>IF($A145&lt;='All Results'!$B$4,"",IF(SUM('MissFill 1'!AJ$2:AJ145)=0,"",(IF('MissFill 1'!AJ145/SUM('MissFill 1'!AJ$2:AJ145)&gt;0.01,"",IF('MissFill 1'!AJ144/SUM('MissFill 1'!AJ$2:AJ145)&gt;0.01,"",IF('MissFill 1'!AJ143/SUM('MissFill 1'!AJ$2:AJ145)&gt;0.01,"",IF('MissFill 1'!AJ142/SUM('MissFill 1'!AJ$2:AJ145)&gt;0.01,"",DateEnded_5Day!$A145)))))))</f>
        <v/>
      </c>
      <c r="AL145" s="54">
        <f>IF($A145&lt;='All Results'!$B$4,"",IF(SUM('MissFill 1'!AK$2:AK145)=0,"",(IF('MissFill 1'!AK145/SUM('MissFill 1'!AK$2:AK145)&gt;0.01,"",IF('MissFill 1'!AK144/SUM('MissFill 1'!AK$2:AK145)&gt;0.01,"",IF('MissFill 1'!AK143/SUM('MissFill 1'!AK$2:AK145)&gt;0.01,"",IF('MissFill 1'!AK142/SUM('MissFill 1'!AK$2:AK145)&gt;0.01,"",DateEnded_5Day!$A145)))))))</f>
        <v>44490</v>
      </c>
      <c r="AM145" s="54">
        <f>IF($A145&lt;='All Results'!$B$4,"",IF(SUM('MissFill 1'!AL$2:AL145)=0,"",(IF('MissFill 1'!AL145/SUM('MissFill 1'!AL$2:AL145)&gt;0.01,"",IF('MissFill 1'!AL144/SUM('MissFill 1'!AL$2:AL145)&gt;0.01,"",IF('MissFill 1'!AL143/SUM('MissFill 1'!AL$2:AL145)&gt;0.01,"",IF('MissFill 1'!AL142/SUM('MissFill 1'!AL$2:AL145)&gt;0.01,"",DateEnded_5Day!$A145)))))))</f>
        <v>44490</v>
      </c>
      <c r="AN145" s="54">
        <f>IF($A145&lt;='All Results'!$B$4,"",IF(SUM('MissFill 1'!AM$2:AM145)=0,"",(IF('MissFill 1'!AM145/SUM('MissFill 1'!AM$2:AM145)&gt;0.01,"",IF('MissFill 1'!AM144/SUM('MissFill 1'!AM$2:AM145)&gt;0.01,"",IF('MissFill 1'!AM143/SUM('MissFill 1'!AM$2:AM145)&gt;0.01,"",IF('MissFill 1'!AM142/SUM('MissFill 1'!AM$2:AM145)&gt;0.01,"",DateEnded_5Day!$A145)))))))</f>
        <v>44490</v>
      </c>
      <c r="AO145" s="54">
        <f>IF($A145&lt;='All Results'!$B$4,"",IF(SUM('MissFill 1'!AN$2:AN145)=0,"",(IF('MissFill 1'!AN145/SUM('MissFill 1'!AN$2:AN145)&gt;0.01,"",IF('MissFill 1'!AN144/SUM('MissFill 1'!AN$2:AN145)&gt;0.01,"",IF('MissFill 1'!AN143/SUM('MissFill 1'!AN$2:AN145)&gt;0.01,"",IF('MissFill 1'!AN142/SUM('MissFill 1'!AN$2:AN145)&gt;0.01,"",DateEnded_5Day!$A145)))))))</f>
        <v>44490</v>
      </c>
      <c r="AP145" s="54">
        <f>IF($A145&lt;='All Results'!$B$4,"",IF(SUM('MissFill 1'!AO$2:AO145)=0,"",(IF('MissFill 1'!AO145/SUM('MissFill 1'!AO$2:AO145)&gt;0.01,"",IF('MissFill 1'!AO144/SUM('MissFill 1'!AO$2:AO145)&gt;0.01,"",IF('MissFill 1'!AO143/SUM('MissFill 1'!AO$2:AO145)&gt;0.01,"",IF('MissFill 1'!AO142/SUM('MissFill 1'!AO$2:AO145)&gt;0.01,"",DateEnded_5Day!$A145)))))))</f>
        <v>44490</v>
      </c>
      <c r="AQ145" s="54" t="str">
        <f>IF($A145&lt;='All Results'!$B$4,"",IF(SUM('MissFill 1'!AP$2:AP145)=0,"",(IF('MissFill 1'!AP145/SUM('MissFill 1'!AP$2:AP145)&gt;0.01,"",IF('MissFill 1'!AP144/SUM('MissFill 1'!AP$2:AP145)&gt;0.01,"",IF('MissFill 1'!AP143/SUM('MissFill 1'!AP$2:AP145)&gt;0.01,"",IF('MissFill 1'!AP142/SUM('MissFill 1'!AP$2:AP145)&gt;0.01,"",DateEnded_5Day!$A145)))))))</f>
        <v/>
      </c>
      <c r="AR145" s="54">
        <f>IF($A145&lt;='All Results'!$B$4,"",IF(SUM('MissFill 1'!AQ$2:AQ145)=0,"",(IF('MissFill 1'!AQ145/SUM('MissFill 1'!AQ$2:AQ145)&gt;0.01,"",IF('MissFill 1'!AQ144/SUM('MissFill 1'!AQ$2:AQ145)&gt;0.01,"",IF('MissFill 1'!AQ143/SUM('MissFill 1'!AQ$2:AQ145)&gt;0.01,"",IF('MissFill 1'!AQ142/SUM('MissFill 1'!AQ$2:AQ145)&gt;0.01,"",DateEnded_5Day!$A145)))))))</f>
        <v>44490</v>
      </c>
      <c r="AS145" s="54">
        <f>IF($A145&lt;='All Results'!$B$4,"",IF(SUM('MissFill 1'!AR$2:AR145)=0,"",(IF('MissFill 1'!AR145/SUM('MissFill 1'!AR$2:AR145)&gt;0.01,"",IF('MissFill 1'!AR144/SUM('MissFill 1'!AR$2:AR145)&gt;0.01,"",IF('MissFill 1'!AR143/SUM('MissFill 1'!AR$2:AR145)&gt;0.01,"",IF('MissFill 1'!AR142/SUM('MissFill 1'!AR$2:AR145)&gt;0.01,"",DateEnded_5Day!$A145)))))))</f>
        <v>44490</v>
      </c>
      <c r="AT145" s="54">
        <f>IF($A145&lt;='All Results'!$B$4,"",IF(SUM('MissFill 1'!AS$2:AS145)=0,"",(IF('MissFill 1'!AS145/SUM('MissFill 1'!AS$2:AS145)&gt;0.01,"",IF('MissFill 1'!AS144/SUM('MissFill 1'!AS$2:AS145)&gt;0.01,"",IF('MissFill 1'!AS143/SUM('MissFill 1'!AS$2:AS145)&gt;0.01,"",IF('MissFill 1'!AS142/SUM('MissFill 1'!AS$2:AS145)&gt;0.01,"",DateEnded_5Day!$A145)))))))</f>
        <v>44490</v>
      </c>
      <c r="AU145" s="54">
        <f>IF($A145&lt;='All Results'!$B$4,"",IF(SUM('MissFill 1'!AT$2:AT145)=0,"",(IF('MissFill 1'!AT145/SUM('MissFill 1'!AT$2:AT145)&gt;0.01,"",IF('MissFill 1'!AT144/SUM('MissFill 1'!AT$2:AT145)&gt;0.01,"",IF('MissFill 1'!AT143/SUM('MissFill 1'!AT$2:AT145)&gt;0.01,"",IF('MissFill 1'!AT142/SUM('MissFill 1'!AT$2:AT145)&gt;0.01,"",DateEnded_5Day!$A145)))))))</f>
        <v>44490</v>
      </c>
      <c r="AV145" s="54">
        <f>IF($A145&lt;='All Results'!$B$4,"",IF(SUM('MissFill 1'!AU$2:AU145)=0,"",(IF('MissFill 1'!AU145/SUM('MissFill 1'!AU$2:AU145)&gt;0.01,"",IF('MissFill 1'!AU144/SUM('MissFill 1'!AU$2:AU145)&gt;0.01,"",IF('MissFill 1'!AU143/SUM('MissFill 1'!AU$2:AU145)&gt;0.01,"",IF('MissFill 1'!AU142/SUM('MissFill 1'!AU$2:AU145)&gt;0.01,"",DateEnded_5Day!$A145)))))))</f>
        <v>44490</v>
      </c>
      <c r="AW145" s="54">
        <f>IF($A145&lt;='All Results'!$B$4,"",IF(SUM('MissFill 1'!AV$2:AV145)=0,"",(IF('MissFill 1'!AV145/SUM('MissFill 1'!AV$2:AV145)&gt;0.01,"",IF('MissFill 1'!AV144/SUM('MissFill 1'!AV$2:AV145)&gt;0.01,"",IF('MissFill 1'!AV143/SUM('MissFill 1'!AV$2:AV145)&gt;0.01,"",IF('MissFill 1'!AV142/SUM('MissFill 1'!AV$2:AV145)&gt;0.01,"",DateEnded_5Day!$A145)))))))</f>
        <v>44490</v>
      </c>
      <c r="AX145" s="54">
        <f>IF($A145&lt;='All Results'!$B$4,"",IF(SUM('MissFill 1'!AW$2:AW145)=0,"",(IF('MissFill 1'!AW145/SUM('MissFill 1'!AW$2:AW145)&gt;0.01,"",IF('MissFill 1'!AW144/SUM('MissFill 1'!AW$2:AW145)&gt;0.01,"",IF('MissFill 1'!AW143/SUM('MissFill 1'!AW$2:AW145)&gt;0.01,"",IF('MissFill 1'!AW142/SUM('MissFill 1'!AW$2:AW145)&gt;0.01,"",DateEnded_5Day!$A145)))))))</f>
        <v>44490</v>
      </c>
    </row>
    <row r="146" spans="1:50" x14ac:dyDescent="0.25">
      <c r="A146" s="41">
        <v>44491</v>
      </c>
      <c r="B146" s="52">
        <v>295</v>
      </c>
      <c r="C146" s="54">
        <f>IF($A146&lt;='All Results'!$B$4,"",IF(SUM('MissFill 1'!B$2:B146)=0,"",(IF('MissFill 1'!B146/SUM('MissFill 1'!B$2:B146)&gt;0.01,"",IF('MissFill 1'!B145/SUM('MissFill 1'!B$2:B146)&gt;0.01,"",IF('MissFill 1'!B144/SUM('MissFill 1'!B$2:B146)&gt;0.01,"",IF('MissFill 1'!B143/SUM('MissFill 1'!B$2:B146)&gt;0.01,"",DateEnded_5Day!$A146)))))))</f>
        <v>44491</v>
      </c>
      <c r="D146" s="54">
        <f>IF($A146&lt;='All Results'!$B$4,"",IF(SUM('MissFill 1'!C$2:C146)=0,"",(IF('MissFill 1'!C146/SUM('MissFill 1'!C$2:C146)&gt;0.01,"",IF('MissFill 1'!C145/SUM('MissFill 1'!C$2:C146)&gt;0.01,"",IF('MissFill 1'!C144/SUM('MissFill 1'!C$2:C146)&gt;0.01,"",IF('MissFill 1'!C143/SUM('MissFill 1'!C$2:C146)&gt;0.01,"",DateEnded_5Day!$A146)))))))</f>
        <v>44491</v>
      </c>
      <c r="E146" s="54">
        <f>IF($A146&lt;='All Results'!$B$4,"",IF(SUM('MissFill 1'!D$2:D146)=0,"",(IF('MissFill 1'!D146/SUM('MissFill 1'!D$2:D146)&gt;0.01,"",IF('MissFill 1'!D145/SUM('MissFill 1'!D$2:D146)&gt;0.01,"",IF('MissFill 1'!D144/SUM('MissFill 1'!D$2:D146)&gt;0.01,"",IF('MissFill 1'!D143/SUM('MissFill 1'!D$2:D146)&gt;0.01,"",DateEnded_5Day!$A146)))))))</f>
        <v>44491</v>
      </c>
      <c r="F146" s="54">
        <f>IF($A146&lt;='All Results'!$B$4,"",IF(SUM('MissFill 1'!E$2:E146)=0,"",(IF('MissFill 1'!E146/SUM('MissFill 1'!E$2:E146)&gt;0.01,"",IF('MissFill 1'!E145/SUM('MissFill 1'!E$2:E146)&gt;0.01,"",IF('MissFill 1'!E144/SUM('MissFill 1'!E$2:E146)&gt;0.01,"",IF('MissFill 1'!E143/SUM('MissFill 1'!E$2:E146)&gt;0.01,"",DateEnded_5Day!$A146)))))))</f>
        <v>44491</v>
      </c>
      <c r="G146" s="54">
        <f>IF($A146&lt;='All Results'!$B$4,"",IF(SUM('MissFill 1'!F$2:F146)=0,"",(IF('MissFill 1'!F146/SUM('MissFill 1'!F$2:F146)&gt;0.01,"",IF('MissFill 1'!F145/SUM('MissFill 1'!F$2:F146)&gt;0.01,"",IF('MissFill 1'!F144/SUM('MissFill 1'!F$2:F146)&gt;0.01,"",IF('MissFill 1'!F143/SUM('MissFill 1'!F$2:F146)&gt;0.01,"",DateEnded_5Day!$A146)))))))</f>
        <v>44491</v>
      </c>
      <c r="H146" s="54">
        <f>IF($A146&lt;='All Results'!$B$4,"",IF(SUM('MissFill 1'!G$2:G146)=0,"",(IF('MissFill 1'!G146/SUM('MissFill 1'!G$2:G146)&gt;0.01,"",IF('MissFill 1'!G145/SUM('MissFill 1'!G$2:G146)&gt;0.01,"",IF('MissFill 1'!G144/SUM('MissFill 1'!G$2:G146)&gt;0.01,"",IF('MissFill 1'!G143/SUM('MissFill 1'!G$2:G146)&gt;0.01,"",DateEnded_5Day!$A146)))))))</f>
        <v>44491</v>
      </c>
      <c r="I146" s="54">
        <f>IF($A146&lt;='All Results'!$B$4,"",IF(SUM('MissFill 1'!H$2:H146)=0,"",(IF('MissFill 1'!H146/SUM('MissFill 1'!H$2:H146)&gt;0.01,"",IF('MissFill 1'!H145/SUM('MissFill 1'!H$2:H146)&gt;0.01,"",IF('MissFill 1'!H144/SUM('MissFill 1'!H$2:H146)&gt;0.01,"",IF('MissFill 1'!H143/SUM('MissFill 1'!H$2:H146)&gt;0.01,"",DateEnded_5Day!$A146)))))))</f>
        <v>44491</v>
      </c>
      <c r="J146" s="54">
        <f>IF($A146&lt;='All Results'!$B$4,"",IF(SUM('MissFill 1'!I$2:I146)=0,"",(IF('MissFill 1'!I146/SUM('MissFill 1'!I$2:I146)&gt;0.01,"",IF('MissFill 1'!I145/SUM('MissFill 1'!I$2:I146)&gt;0.01,"",IF('MissFill 1'!I144/SUM('MissFill 1'!I$2:I146)&gt;0.01,"",IF('MissFill 1'!I143/SUM('MissFill 1'!I$2:I146)&gt;0.01,"",DateEnded_5Day!$A146)))))))</f>
        <v>44491</v>
      </c>
      <c r="K146" s="54">
        <f>IF($A146&lt;='All Results'!$B$4,"",IF(SUM('MissFill 1'!J$2:J146)=0,"",(IF('MissFill 1'!J146/SUM('MissFill 1'!J$2:J146)&gt;0.01,"",IF('MissFill 1'!J145/SUM('MissFill 1'!J$2:J146)&gt;0.01,"",IF('MissFill 1'!J144/SUM('MissFill 1'!J$2:J146)&gt;0.01,"",IF('MissFill 1'!J143/SUM('MissFill 1'!J$2:J146)&gt;0.01,"",DateEnded_5Day!$A146)))))))</f>
        <v>44491</v>
      </c>
      <c r="L146" s="54">
        <f>IF($A146&lt;='All Results'!$B$4,"",IF(SUM('MissFill 1'!K$2:K146)=0,"",(IF('MissFill 1'!K146/SUM('MissFill 1'!K$2:K146)&gt;0.01,"",IF('MissFill 1'!K145/SUM('MissFill 1'!K$2:K146)&gt;0.01,"",IF('MissFill 1'!K144/SUM('MissFill 1'!K$2:K146)&gt;0.01,"",IF('MissFill 1'!K143/SUM('MissFill 1'!K$2:K146)&gt;0.01,"",DateEnded_5Day!$A146)))))))</f>
        <v>44491</v>
      </c>
      <c r="M146" s="54">
        <f>IF($A146&lt;='All Results'!$B$4,"",IF(SUM('MissFill 1'!L$2:L146)=0,"",(IF('MissFill 1'!L146/SUM('MissFill 1'!L$2:L146)&gt;0.01,"",IF('MissFill 1'!L145/SUM('MissFill 1'!L$2:L146)&gt;0.01,"",IF('MissFill 1'!L144/SUM('MissFill 1'!L$2:L146)&gt;0.01,"",IF('MissFill 1'!L143/SUM('MissFill 1'!L$2:L146)&gt;0.01,"",DateEnded_5Day!$A146)))))))</f>
        <v>44491</v>
      </c>
      <c r="N146" s="54">
        <f>IF($A146&lt;='All Results'!$B$4,"",IF(SUM('MissFill 1'!M$2:M146)=0,"",(IF('MissFill 1'!M146/SUM('MissFill 1'!M$2:M146)&gt;0.01,"",IF('MissFill 1'!M145/SUM('MissFill 1'!M$2:M146)&gt;0.01,"",IF('MissFill 1'!M144/SUM('MissFill 1'!M$2:M146)&gt;0.01,"",IF('MissFill 1'!M143/SUM('MissFill 1'!M$2:M146)&gt;0.01,"",DateEnded_5Day!$A146)))))))</f>
        <v>44491</v>
      </c>
      <c r="O146" s="54">
        <f>IF($A146&lt;='All Results'!$B$4,"",IF(SUM('MissFill 1'!N$2:N146)=0,"",(IF('MissFill 1'!N146/SUM('MissFill 1'!N$2:N146)&gt;0.01,"",IF('MissFill 1'!N145/SUM('MissFill 1'!N$2:N146)&gt;0.01,"",IF('MissFill 1'!N144/SUM('MissFill 1'!N$2:N146)&gt;0.01,"",IF('MissFill 1'!N143/SUM('MissFill 1'!N$2:N146)&gt;0.01,"",DateEnded_5Day!$A146)))))))</f>
        <v>44491</v>
      </c>
      <c r="P146" s="54">
        <f>IF($A146&lt;='All Results'!$B$4,"",IF(SUM('MissFill 1'!O$2:O146)=0,"",(IF('MissFill 1'!O146/SUM('MissFill 1'!O$2:O146)&gt;0.01,"",IF('MissFill 1'!O145/SUM('MissFill 1'!O$2:O146)&gt;0.01,"",IF('MissFill 1'!O144/SUM('MissFill 1'!O$2:O146)&gt;0.01,"",IF('MissFill 1'!O143/SUM('MissFill 1'!O$2:O146)&gt;0.01,"",DateEnded_5Day!$A146)))))))</f>
        <v>44491</v>
      </c>
      <c r="Q146" s="54">
        <f>IF($A146&lt;='All Results'!$B$4,"",IF(SUM('MissFill 1'!P$2:P146)=0,"",(IF('MissFill 1'!P146/SUM('MissFill 1'!P$2:P146)&gt;0.01,"",IF('MissFill 1'!P145/SUM('MissFill 1'!P$2:P146)&gt;0.01,"",IF('MissFill 1'!P144/SUM('MissFill 1'!P$2:P146)&gt;0.01,"",IF('MissFill 1'!P143/SUM('MissFill 1'!P$2:P146)&gt;0.01,"",DateEnded_5Day!$A146)))))))</f>
        <v>44491</v>
      </c>
      <c r="R146" s="54">
        <f>IF($A146&lt;='All Results'!$B$4,"",IF(SUM('MissFill 1'!Q$2:Q146)=0,"",(IF('MissFill 1'!Q146/SUM('MissFill 1'!Q$2:Q146)&gt;0.01,"",IF('MissFill 1'!Q145/SUM('MissFill 1'!Q$2:Q146)&gt;0.01,"",IF('MissFill 1'!Q144/SUM('MissFill 1'!Q$2:Q146)&gt;0.01,"",IF('MissFill 1'!Q143/SUM('MissFill 1'!Q$2:Q146)&gt;0.01,"",DateEnded_5Day!$A146)))))))</f>
        <v>44491</v>
      </c>
      <c r="S146" s="54">
        <f>IF($A146&lt;='All Results'!$B$4,"",IF(SUM('MissFill 1'!R$2:R146)=0,"",(IF('MissFill 1'!R146/SUM('MissFill 1'!R$2:R146)&gt;0.01,"",IF('MissFill 1'!R145/SUM('MissFill 1'!R$2:R146)&gt;0.01,"",IF('MissFill 1'!R144/SUM('MissFill 1'!R$2:R146)&gt;0.01,"",IF('MissFill 1'!R143/SUM('MissFill 1'!R$2:R146)&gt;0.01,"",DateEnded_5Day!$A146)))))))</f>
        <v>44491</v>
      </c>
      <c r="T146" s="54">
        <f>IF($A146&lt;='All Results'!$B$4,"",IF(SUM('MissFill 1'!S$2:S146)=0,"",(IF('MissFill 1'!S146/SUM('MissFill 1'!S$2:S146)&gt;0.01,"",IF('MissFill 1'!S145/SUM('MissFill 1'!S$2:S146)&gt;0.01,"",IF('MissFill 1'!S144/SUM('MissFill 1'!S$2:S146)&gt;0.01,"",IF('MissFill 1'!S143/SUM('MissFill 1'!S$2:S146)&gt;0.01,"",DateEnded_5Day!$A146)))))))</f>
        <v>44491</v>
      </c>
      <c r="U146" s="54">
        <f>IF($A146&lt;='All Results'!$B$4,"",IF(SUM('MissFill 1'!T$2:T146)=0,"",(IF('MissFill 1'!T146/SUM('MissFill 1'!T$2:T146)&gt;0.01,"",IF('MissFill 1'!T145/SUM('MissFill 1'!T$2:T146)&gt;0.01,"",IF('MissFill 1'!T144/SUM('MissFill 1'!T$2:T146)&gt;0.01,"",IF('MissFill 1'!T143/SUM('MissFill 1'!T$2:T146)&gt;0.01,"",DateEnded_5Day!$A146)))))))</f>
        <v>44491</v>
      </c>
      <c r="V146" s="54">
        <f>IF($A146&lt;='All Results'!$B$4,"",IF(SUM('MissFill 1'!U$2:U146)=0,"",(IF('MissFill 1'!U146/SUM('MissFill 1'!U$2:U146)&gt;0.01,"",IF('MissFill 1'!U145/SUM('MissFill 1'!U$2:U146)&gt;0.01,"",IF('MissFill 1'!U144/SUM('MissFill 1'!U$2:U146)&gt;0.01,"",IF('MissFill 1'!U143/SUM('MissFill 1'!U$2:U146)&gt;0.01,"",DateEnded_5Day!$A146)))))))</f>
        <v>44491</v>
      </c>
      <c r="W146" s="54" t="str">
        <f>IF($A146&lt;='All Results'!$B$4,"",IF(SUM('MissFill 1'!V$2:V146)=0,"",(IF('MissFill 1'!V146/SUM('MissFill 1'!V$2:V146)&gt;0.01,"",IF('MissFill 1'!V145/SUM('MissFill 1'!V$2:V146)&gt;0.01,"",IF('MissFill 1'!V144/SUM('MissFill 1'!V$2:V146)&gt;0.01,"",IF('MissFill 1'!V143/SUM('MissFill 1'!V$2:V146)&gt;0.01,"",DateEnded_5Day!$A146)))))))</f>
        <v/>
      </c>
      <c r="X146" s="54">
        <f>IF($A146&lt;='All Results'!$B$4,"",IF(SUM('MissFill 1'!W$2:W146)=0,"",(IF('MissFill 1'!W146/SUM('MissFill 1'!W$2:W146)&gt;0.01,"",IF('MissFill 1'!W145/SUM('MissFill 1'!W$2:W146)&gt;0.01,"",IF('MissFill 1'!W144/SUM('MissFill 1'!W$2:W146)&gt;0.01,"",IF('MissFill 1'!W143/SUM('MissFill 1'!W$2:W146)&gt;0.01,"",DateEnded_5Day!$A146)))))))</f>
        <v>44491</v>
      </c>
      <c r="Y146" s="54">
        <f>IF($A146&lt;='All Results'!$B$4,"",IF(SUM('MissFill 1'!X$2:X146)=0,"",(IF('MissFill 1'!X146/SUM('MissFill 1'!X$2:X146)&gt;0.01,"",IF('MissFill 1'!X145/SUM('MissFill 1'!X$2:X146)&gt;0.01,"",IF('MissFill 1'!X144/SUM('MissFill 1'!X$2:X146)&gt;0.01,"",IF('MissFill 1'!X143/SUM('MissFill 1'!X$2:X146)&gt;0.01,"",DateEnded_5Day!$A146)))))))</f>
        <v>44491</v>
      </c>
      <c r="Z146" s="54">
        <f>IF($A146&lt;='All Results'!$B$4,"",IF(SUM('MissFill 1'!Y$2:Y146)=0,"",(IF('MissFill 1'!Y146/SUM('MissFill 1'!Y$2:Y146)&gt;0.01,"",IF('MissFill 1'!Y145/SUM('MissFill 1'!Y$2:Y146)&gt;0.01,"",IF('MissFill 1'!Y144/SUM('MissFill 1'!Y$2:Y146)&gt;0.01,"",IF('MissFill 1'!Y143/SUM('MissFill 1'!Y$2:Y146)&gt;0.01,"",DateEnded_5Day!$A146)))))))</f>
        <v>44491</v>
      </c>
      <c r="AA146" s="54">
        <f>IF($A146&lt;='All Results'!$B$4,"",IF(SUM('MissFill 1'!Z$2:Z146)=0,"",(IF('MissFill 1'!Z146/SUM('MissFill 1'!Z$2:Z146)&gt;0.01,"",IF('MissFill 1'!Z145/SUM('MissFill 1'!Z$2:Z146)&gt;0.01,"",IF('MissFill 1'!Z144/SUM('MissFill 1'!Z$2:Z146)&gt;0.01,"",IF('MissFill 1'!Z143/SUM('MissFill 1'!Z$2:Z146)&gt;0.01,"",DateEnded_5Day!$A146)))))))</f>
        <v>44491</v>
      </c>
      <c r="AB146" s="54">
        <f>IF($A146&lt;='All Results'!$B$4,"",IF(SUM('MissFill 1'!AA$2:AA146)=0,"",(IF('MissFill 1'!AA146/SUM('MissFill 1'!AA$2:AA146)&gt;0.01,"",IF('MissFill 1'!AA145/SUM('MissFill 1'!AA$2:AA146)&gt;0.01,"",IF('MissFill 1'!AA144/SUM('MissFill 1'!AA$2:AA146)&gt;0.01,"",IF('MissFill 1'!AA143/SUM('MissFill 1'!AA$2:AA146)&gt;0.01,"",DateEnded_5Day!$A146)))))))</f>
        <v>44491</v>
      </c>
      <c r="AC146" s="54">
        <f>IF($A146&lt;='All Results'!$B$4,"",IF(SUM('MissFill 1'!AB$2:AB146)=0,"",(IF('MissFill 1'!AB146/SUM('MissFill 1'!AB$2:AB146)&gt;0.01,"",IF('MissFill 1'!AB145/SUM('MissFill 1'!AB$2:AB146)&gt;0.01,"",IF('MissFill 1'!AB144/SUM('MissFill 1'!AB$2:AB146)&gt;0.01,"",IF('MissFill 1'!AB143/SUM('MissFill 1'!AB$2:AB146)&gt;0.01,"",DateEnded_5Day!$A146)))))))</f>
        <v>44491</v>
      </c>
      <c r="AD146" s="54">
        <f>IF($A146&lt;='All Results'!$B$4,"",IF(SUM('MissFill 1'!AC$2:AC146)=0,"",(IF('MissFill 1'!AC146/SUM('MissFill 1'!AC$2:AC146)&gt;0.01,"",IF('MissFill 1'!AC145/SUM('MissFill 1'!AC$2:AC146)&gt;0.01,"",IF('MissFill 1'!AC144/SUM('MissFill 1'!AC$2:AC146)&gt;0.01,"",IF('MissFill 1'!AC143/SUM('MissFill 1'!AC$2:AC146)&gt;0.01,"",DateEnded_5Day!$A146)))))))</f>
        <v>44491</v>
      </c>
      <c r="AE146" s="54">
        <f>IF($A146&lt;='All Results'!$B$4,"",IF(SUM('MissFill 1'!AD$2:AD146)=0,"",(IF('MissFill 1'!AD146/SUM('MissFill 1'!AD$2:AD146)&gt;0.01,"",IF('MissFill 1'!AD145/SUM('MissFill 1'!AD$2:AD146)&gt;0.01,"",IF('MissFill 1'!AD144/SUM('MissFill 1'!AD$2:AD146)&gt;0.01,"",IF('MissFill 1'!AD143/SUM('MissFill 1'!AD$2:AD146)&gt;0.01,"",DateEnded_5Day!$A146)))))))</f>
        <v>44491</v>
      </c>
      <c r="AF146" s="54">
        <f>IF($A146&lt;='All Results'!$B$4,"",IF(SUM('MissFill 1'!AE$2:AE146)=0,"",(IF('MissFill 1'!AE146/SUM('MissFill 1'!AE$2:AE146)&gt;0.01,"",IF('MissFill 1'!AE145/SUM('MissFill 1'!AE$2:AE146)&gt;0.01,"",IF('MissFill 1'!AE144/SUM('MissFill 1'!AE$2:AE146)&gt;0.01,"",IF('MissFill 1'!AE143/SUM('MissFill 1'!AE$2:AE146)&gt;0.01,"",DateEnded_5Day!$A146)))))))</f>
        <v>44491</v>
      </c>
      <c r="AG146" s="54">
        <f>IF($A146&lt;='All Results'!$B$4,"",IF(SUM('MissFill 1'!AF$2:AF146)=0,"",(IF('MissFill 1'!AF146/SUM('MissFill 1'!AF$2:AF146)&gt;0.01,"",IF('MissFill 1'!AF145/SUM('MissFill 1'!AF$2:AF146)&gt;0.01,"",IF('MissFill 1'!AF144/SUM('MissFill 1'!AF$2:AF146)&gt;0.01,"",IF('MissFill 1'!AF143/SUM('MissFill 1'!AF$2:AF146)&gt;0.01,"",DateEnded_5Day!$A146)))))))</f>
        <v>44491</v>
      </c>
      <c r="AH146" s="54">
        <f>IF($A146&lt;='All Results'!$B$4,"",IF(SUM('MissFill 1'!AG$2:AG146)=0,"",(IF('MissFill 1'!AG146/SUM('MissFill 1'!AG$2:AG146)&gt;0.01,"",IF('MissFill 1'!AG145/SUM('MissFill 1'!AG$2:AG146)&gt;0.01,"",IF('MissFill 1'!AG144/SUM('MissFill 1'!AG$2:AG146)&gt;0.01,"",IF('MissFill 1'!AG143/SUM('MissFill 1'!AG$2:AG146)&gt;0.01,"",DateEnded_5Day!$A146)))))))</f>
        <v>44491</v>
      </c>
      <c r="AI146" s="54">
        <f>IF($A146&lt;='All Results'!$B$4,"",IF(SUM('MissFill 1'!AH$2:AH146)=0,"",(IF('MissFill 1'!AH146/SUM('MissFill 1'!AH$2:AH146)&gt;0.01,"",IF('MissFill 1'!AH145/SUM('MissFill 1'!AH$2:AH146)&gt;0.01,"",IF('MissFill 1'!AH144/SUM('MissFill 1'!AH$2:AH146)&gt;0.01,"",IF('MissFill 1'!AH143/SUM('MissFill 1'!AH$2:AH146)&gt;0.01,"",DateEnded_5Day!$A146)))))))</f>
        <v>44491</v>
      </c>
      <c r="AJ146" s="54">
        <f>IF($A146&lt;='All Results'!$B$4,"",IF(SUM('MissFill 1'!AI$2:AI146)=0,"",(IF('MissFill 1'!AI146/SUM('MissFill 1'!AI$2:AI146)&gt;0.01,"",IF('MissFill 1'!AI145/SUM('MissFill 1'!AI$2:AI146)&gt;0.01,"",IF('MissFill 1'!AI144/SUM('MissFill 1'!AI$2:AI146)&gt;0.01,"",IF('MissFill 1'!AI143/SUM('MissFill 1'!AI$2:AI146)&gt;0.01,"",DateEnded_5Day!$A146)))))))</f>
        <v>44491</v>
      </c>
      <c r="AK146" s="54" t="str">
        <f>IF($A146&lt;='All Results'!$B$4,"",IF(SUM('MissFill 1'!AJ$2:AJ146)=0,"",(IF('MissFill 1'!AJ146/SUM('MissFill 1'!AJ$2:AJ146)&gt;0.01,"",IF('MissFill 1'!AJ145/SUM('MissFill 1'!AJ$2:AJ146)&gt;0.01,"",IF('MissFill 1'!AJ144/SUM('MissFill 1'!AJ$2:AJ146)&gt;0.01,"",IF('MissFill 1'!AJ143/SUM('MissFill 1'!AJ$2:AJ146)&gt;0.01,"",DateEnded_5Day!$A146)))))))</f>
        <v/>
      </c>
      <c r="AL146" s="54">
        <f>IF($A146&lt;='All Results'!$B$4,"",IF(SUM('MissFill 1'!AK$2:AK146)=0,"",(IF('MissFill 1'!AK146/SUM('MissFill 1'!AK$2:AK146)&gt;0.01,"",IF('MissFill 1'!AK145/SUM('MissFill 1'!AK$2:AK146)&gt;0.01,"",IF('MissFill 1'!AK144/SUM('MissFill 1'!AK$2:AK146)&gt;0.01,"",IF('MissFill 1'!AK143/SUM('MissFill 1'!AK$2:AK146)&gt;0.01,"",DateEnded_5Day!$A146)))))))</f>
        <v>44491</v>
      </c>
      <c r="AM146" s="54">
        <f>IF($A146&lt;='All Results'!$B$4,"",IF(SUM('MissFill 1'!AL$2:AL146)=0,"",(IF('MissFill 1'!AL146/SUM('MissFill 1'!AL$2:AL146)&gt;0.01,"",IF('MissFill 1'!AL145/SUM('MissFill 1'!AL$2:AL146)&gt;0.01,"",IF('MissFill 1'!AL144/SUM('MissFill 1'!AL$2:AL146)&gt;0.01,"",IF('MissFill 1'!AL143/SUM('MissFill 1'!AL$2:AL146)&gt;0.01,"",DateEnded_5Day!$A146)))))))</f>
        <v>44491</v>
      </c>
      <c r="AN146" s="54">
        <f>IF($A146&lt;='All Results'!$B$4,"",IF(SUM('MissFill 1'!AM$2:AM146)=0,"",(IF('MissFill 1'!AM146/SUM('MissFill 1'!AM$2:AM146)&gt;0.01,"",IF('MissFill 1'!AM145/SUM('MissFill 1'!AM$2:AM146)&gt;0.01,"",IF('MissFill 1'!AM144/SUM('MissFill 1'!AM$2:AM146)&gt;0.01,"",IF('MissFill 1'!AM143/SUM('MissFill 1'!AM$2:AM146)&gt;0.01,"",DateEnded_5Day!$A146)))))))</f>
        <v>44491</v>
      </c>
      <c r="AO146" s="54">
        <f>IF($A146&lt;='All Results'!$B$4,"",IF(SUM('MissFill 1'!AN$2:AN146)=0,"",(IF('MissFill 1'!AN146/SUM('MissFill 1'!AN$2:AN146)&gt;0.01,"",IF('MissFill 1'!AN145/SUM('MissFill 1'!AN$2:AN146)&gt;0.01,"",IF('MissFill 1'!AN144/SUM('MissFill 1'!AN$2:AN146)&gt;0.01,"",IF('MissFill 1'!AN143/SUM('MissFill 1'!AN$2:AN146)&gt;0.01,"",DateEnded_5Day!$A146)))))))</f>
        <v>44491</v>
      </c>
      <c r="AP146" s="54">
        <f>IF($A146&lt;='All Results'!$B$4,"",IF(SUM('MissFill 1'!AO$2:AO146)=0,"",(IF('MissFill 1'!AO146/SUM('MissFill 1'!AO$2:AO146)&gt;0.01,"",IF('MissFill 1'!AO145/SUM('MissFill 1'!AO$2:AO146)&gt;0.01,"",IF('MissFill 1'!AO144/SUM('MissFill 1'!AO$2:AO146)&gt;0.01,"",IF('MissFill 1'!AO143/SUM('MissFill 1'!AO$2:AO146)&gt;0.01,"",DateEnded_5Day!$A146)))))))</f>
        <v>44491</v>
      </c>
      <c r="AQ146" s="54">
        <f>IF($A146&lt;='All Results'!$B$4,"",IF(SUM('MissFill 1'!AP$2:AP146)=0,"",(IF('MissFill 1'!AP146/SUM('MissFill 1'!AP$2:AP146)&gt;0.01,"",IF('MissFill 1'!AP145/SUM('MissFill 1'!AP$2:AP146)&gt;0.01,"",IF('MissFill 1'!AP144/SUM('MissFill 1'!AP$2:AP146)&gt;0.01,"",IF('MissFill 1'!AP143/SUM('MissFill 1'!AP$2:AP146)&gt;0.01,"",DateEnded_5Day!$A146)))))))</f>
        <v>44491</v>
      </c>
      <c r="AR146" s="54">
        <f>IF($A146&lt;='All Results'!$B$4,"",IF(SUM('MissFill 1'!AQ$2:AQ146)=0,"",(IF('MissFill 1'!AQ146/SUM('MissFill 1'!AQ$2:AQ146)&gt;0.01,"",IF('MissFill 1'!AQ145/SUM('MissFill 1'!AQ$2:AQ146)&gt;0.01,"",IF('MissFill 1'!AQ144/SUM('MissFill 1'!AQ$2:AQ146)&gt;0.01,"",IF('MissFill 1'!AQ143/SUM('MissFill 1'!AQ$2:AQ146)&gt;0.01,"",DateEnded_5Day!$A146)))))))</f>
        <v>44491</v>
      </c>
      <c r="AS146" s="54">
        <f>IF($A146&lt;='All Results'!$B$4,"",IF(SUM('MissFill 1'!AR$2:AR146)=0,"",(IF('MissFill 1'!AR146/SUM('MissFill 1'!AR$2:AR146)&gt;0.01,"",IF('MissFill 1'!AR145/SUM('MissFill 1'!AR$2:AR146)&gt;0.01,"",IF('MissFill 1'!AR144/SUM('MissFill 1'!AR$2:AR146)&gt;0.01,"",IF('MissFill 1'!AR143/SUM('MissFill 1'!AR$2:AR146)&gt;0.01,"",DateEnded_5Day!$A146)))))))</f>
        <v>44491</v>
      </c>
      <c r="AT146" s="54">
        <f>IF($A146&lt;='All Results'!$B$4,"",IF(SUM('MissFill 1'!AS$2:AS146)=0,"",(IF('MissFill 1'!AS146/SUM('MissFill 1'!AS$2:AS146)&gt;0.01,"",IF('MissFill 1'!AS145/SUM('MissFill 1'!AS$2:AS146)&gt;0.01,"",IF('MissFill 1'!AS144/SUM('MissFill 1'!AS$2:AS146)&gt;0.01,"",IF('MissFill 1'!AS143/SUM('MissFill 1'!AS$2:AS146)&gt;0.01,"",DateEnded_5Day!$A146)))))))</f>
        <v>44491</v>
      </c>
      <c r="AU146" s="54">
        <f>IF($A146&lt;='All Results'!$B$4,"",IF(SUM('MissFill 1'!AT$2:AT146)=0,"",(IF('MissFill 1'!AT146/SUM('MissFill 1'!AT$2:AT146)&gt;0.01,"",IF('MissFill 1'!AT145/SUM('MissFill 1'!AT$2:AT146)&gt;0.01,"",IF('MissFill 1'!AT144/SUM('MissFill 1'!AT$2:AT146)&gt;0.01,"",IF('MissFill 1'!AT143/SUM('MissFill 1'!AT$2:AT146)&gt;0.01,"",DateEnded_5Day!$A146)))))))</f>
        <v>44491</v>
      </c>
      <c r="AV146" s="54">
        <f>IF($A146&lt;='All Results'!$B$4,"",IF(SUM('MissFill 1'!AU$2:AU146)=0,"",(IF('MissFill 1'!AU146/SUM('MissFill 1'!AU$2:AU146)&gt;0.01,"",IF('MissFill 1'!AU145/SUM('MissFill 1'!AU$2:AU146)&gt;0.01,"",IF('MissFill 1'!AU144/SUM('MissFill 1'!AU$2:AU146)&gt;0.01,"",IF('MissFill 1'!AU143/SUM('MissFill 1'!AU$2:AU146)&gt;0.01,"",DateEnded_5Day!$A146)))))))</f>
        <v>44491</v>
      </c>
      <c r="AW146" s="54">
        <f>IF($A146&lt;='All Results'!$B$4,"",IF(SUM('MissFill 1'!AV$2:AV146)=0,"",(IF('MissFill 1'!AV146/SUM('MissFill 1'!AV$2:AV146)&gt;0.01,"",IF('MissFill 1'!AV145/SUM('MissFill 1'!AV$2:AV146)&gt;0.01,"",IF('MissFill 1'!AV144/SUM('MissFill 1'!AV$2:AV146)&gt;0.01,"",IF('MissFill 1'!AV143/SUM('MissFill 1'!AV$2:AV146)&gt;0.01,"",DateEnded_5Day!$A146)))))))</f>
        <v>44491</v>
      </c>
      <c r="AX146" s="54">
        <f>IF($A146&lt;='All Results'!$B$4,"",IF(SUM('MissFill 1'!AW$2:AW146)=0,"",(IF('MissFill 1'!AW146/SUM('MissFill 1'!AW$2:AW146)&gt;0.01,"",IF('MissFill 1'!AW145/SUM('MissFill 1'!AW$2:AW146)&gt;0.01,"",IF('MissFill 1'!AW144/SUM('MissFill 1'!AW$2:AW146)&gt;0.01,"",IF('MissFill 1'!AW143/SUM('MissFill 1'!AW$2:AW146)&gt;0.01,"",DateEnded_5Day!$A146)))))))</f>
        <v>44491</v>
      </c>
    </row>
    <row r="147" spans="1:50" x14ac:dyDescent="0.25">
      <c r="A147" s="41">
        <v>44492</v>
      </c>
      <c r="B147" s="52">
        <v>296</v>
      </c>
      <c r="C147" s="54">
        <f>IF($A147&lt;='All Results'!$B$4,"",IF(SUM('MissFill 1'!B$2:B147)=0,"",(IF('MissFill 1'!B147/SUM('MissFill 1'!B$2:B147)&gt;0.01,"",IF('MissFill 1'!B146/SUM('MissFill 1'!B$2:B147)&gt;0.01,"",IF('MissFill 1'!B145/SUM('MissFill 1'!B$2:B147)&gt;0.01,"",IF('MissFill 1'!B144/SUM('MissFill 1'!B$2:B147)&gt;0.01,"",DateEnded_5Day!$A147)))))))</f>
        <v>44492</v>
      </c>
      <c r="D147" s="54">
        <f>IF($A147&lt;='All Results'!$B$4,"",IF(SUM('MissFill 1'!C$2:C147)=0,"",(IF('MissFill 1'!C147/SUM('MissFill 1'!C$2:C147)&gt;0.01,"",IF('MissFill 1'!C146/SUM('MissFill 1'!C$2:C147)&gt;0.01,"",IF('MissFill 1'!C145/SUM('MissFill 1'!C$2:C147)&gt;0.01,"",IF('MissFill 1'!C144/SUM('MissFill 1'!C$2:C147)&gt;0.01,"",DateEnded_5Day!$A147)))))))</f>
        <v>44492</v>
      </c>
      <c r="E147" s="54">
        <f>IF($A147&lt;='All Results'!$B$4,"",IF(SUM('MissFill 1'!D$2:D147)=0,"",(IF('MissFill 1'!D147/SUM('MissFill 1'!D$2:D147)&gt;0.01,"",IF('MissFill 1'!D146/SUM('MissFill 1'!D$2:D147)&gt;0.01,"",IF('MissFill 1'!D145/SUM('MissFill 1'!D$2:D147)&gt;0.01,"",IF('MissFill 1'!D144/SUM('MissFill 1'!D$2:D147)&gt;0.01,"",DateEnded_5Day!$A147)))))))</f>
        <v>44492</v>
      </c>
      <c r="F147" s="54">
        <f>IF($A147&lt;='All Results'!$B$4,"",IF(SUM('MissFill 1'!E$2:E147)=0,"",(IF('MissFill 1'!E147/SUM('MissFill 1'!E$2:E147)&gt;0.01,"",IF('MissFill 1'!E146/SUM('MissFill 1'!E$2:E147)&gt;0.01,"",IF('MissFill 1'!E145/SUM('MissFill 1'!E$2:E147)&gt;0.01,"",IF('MissFill 1'!E144/SUM('MissFill 1'!E$2:E147)&gt;0.01,"",DateEnded_5Day!$A147)))))))</f>
        <v>44492</v>
      </c>
      <c r="G147" s="54">
        <f>IF($A147&lt;='All Results'!$B$4,"",IF(SUM('MissFill 1'!F$2:F147)=0,"",(IF('MissFill 1'!F147/SUM('MissFill 1'!F$2:F147)&gt;0.01,"",IF('MissFill 1'!F146/SUM('MissFill 1'!F$2:F147)&gt;0.01,"",IF('MissFill 1'!F145/SUM('MissFill 1'!F$2:F147)&gt;0.01,"",IF('MissFill 1'!F144/SUM('MissFill 1'!F$2:F147)&gt;0.01,"",DateEnded_5Day!$A147)))))))</f>
        <v>44492</v>
      </c>
      <c r="H147" s="54">
        <f>IF($A147&lt;='All Results'!$B$4,"",IF(SUM('MissFill 1'!G$2:G147)=0,"",(IF('MissFill 1'!G147/SUM('MissFill 1'!G$2:G147)&gt;0.01,"",IF('MissFill 1'!G146/SUM('MissFill 1'!G$2:G147)&gt;0.01,"",IF('MissFill 1'!G145/SUM('MissFill 1'!G$2:G147)&gt;0.01,"",IF('MissFill 1'!G144/SUM('MissFill 1'!G$2:G147)&gt;0.01,"",DateEnded_5Day!$A147)))))))</f>
        <v>44492</v>
      </c>
      <c r="I147" s="54">
        <f>IF($A147&lt;='All Results'!$B$4,"",IF(SUM('MissFill 1'!H$2:H147)=0,"",(IF('MissFill 1'!H147/SUM('MissFill 1'!H$2:H147)&gt;0.01,"",IF('MissFill 1'!H146/SUM('MissFill 1'!H$2:H147)&gt;0.01,"",IF('MissFill 1'!H145/SUM('MissFill 1'!H$2:H147)&gt;0.01,"",IF('MissFill 1'!H144/SUM('MissFill 1'!H$2:H147)&gt;0.01,"",DateEnded_5Day!$A147)))))))</f>
        <v>44492</v>
      </c>
      <c r="J147" s="54">
        <f>IF($A147&lt;='All Results'!$B$4,"",IF(SUM('MissFill 1'!I$2:I147)=0,"",(IF('MissFill 1'!I147/SUM('MissFill 1'!I$2:I147)&gt;0.01,"",IF('MissFill 1'!I146/SUM('MissFill 1'!I$2:I147)&gt;0.01,"",IF('MissFill 1'!I145/SUM('MissFill 1'!I$2:I147)&gt;0.01,"",IF('MissFill 1'!I144/SUM('MissFill 1'!I$2:I147)&gt;0.01,"",DateEnded_5Day!$A147)))))))</f>
        <v>44492</v>
      </c>
      <c r="K147" s="54">
        <f>IF($A147&lt;='All Results'!$B$4,"",IF(SUM('MissFill 1'!J$2:J147)=0,"",(IF('MissFill 1'!J147/SUM('MissFill 1'!J$2:J147)&gt;0.01,"",IF('MissFill 1'!J146/SUM('MissFill 1'!J$2:J147)&gt;0.01,"",IF('MissFill 1'!J145/SUM('MissFill 1'!J$2:J147)&gt;0.01,"",IF('MissFill 1'!J144/SUM('MissFill 1'!J$2:J147)&gt;0.01,"",DateEnded_5Day!$A147)))))))</f>
        <v>44492</v>
      </c>
      <c r="L147" s="54">
        <f>IF($A147&lt;='All Results'!$B$4,"",IF(SUM('MissFill 1'!K$2:K147)=0,"",(IF('MissFill 1'!K147/SUM('MissFill 1'!K$2:K147)&gt;0.01,"",IF('MissFill 1'!K146/SUM('MissFill 1'!K$2:K147)&gt;0.01,"",IF('MissFill 1'!K145/SUM('MissFill 1'!K$2:K147)&gt;0.01,"",IF('MissFill 1'!K144/SUM('MissFill 1'!K$2:K147)&gt;0.01,"",DateEnded_5Day!$A147)))))))</f>
        <v>44492</v>
      </c>
      <c r="M147" s="54">
        <f>IF($A147&lt;='All Results'!$B$4,"",IF(SUM('MissFill 1'!L$2:L147)=0,"",(IF('MissFill 1'!L147/SUM('MissFill 1'!L$2:L147)&gt;0.01,"",IF('MissFill 1'!L146/SUM('MissFill 1'!L$2:L147)&gt;0.01,"",IF('MissFill 1'!L145/SUM('MissFill 1'!L$2:L147)&gt;0.01,"",IF('MissFill 1'!L144/SUM('MissFill 1'!L$2:L147)&gt;0.01,"",DateEnded_5Day!$A147)))))))</f>
        <v>44492</v>
      </c>
      <c r="N147" s="54">
        <f>IF($A147&lt;='All Results'!$B$4,"",IF(SUM('MissFill 1'!M$2:M147)=0,"",(IF('MissFill 1'!M147/SUM('MissFill 1'!M$2:M147)&gt;0.01,"",IF('MissFill 1'!M146/SUM('MissFill 1'!M$2:M147)&gt;0.01,"",IF('MissFill 1'!M145/SUM('MissFill 1'!M$2:M147)&gt;0.01,"",IF('MissFill 1'!M144/SUM('MissFill 1'!M$2:M147)&gt;0.01,"",DateEnded_5Day!$A147)))))))</f>
        <v>44492</v>
      </c>
      <c r="O147" s="54">
        <f>IF($A147&lt;='All Results'!$B$4,"",IF(SUM('MissFill 1'!N$2:N147)=0,"",(IF('MissFill 1'!N147/SUM('MissFill 1'!N$2:N147)&gt;0.01,"",IF('MissFill 1'!N146/SUM('MissFill 1'!N$2:N147)&gt;0.01,"",IF('MissFill 1'!N145/SUM('MissFill 1'!N$2:N147)&gt;0.01,"",IF('MissFill 1'!N144/SUM('MissFill 1'!N$2:N147)&gt;0.01,"",DateEnded_5Day!$A147)))))))</f>
        <v>44492</v>
      </c>
      <c r="P147" s="54">
        <f>IF($A147&lt;='All Results'!$B$4,"",IF(SUM('MissFill 1'!O$2:O147)=0,"",(IF('MissFill 1'!O147/SUM('MissFill 1'!O$2:O147)&gt;0.01,"",IF('MissFill 1'!O146/SUM('MissFill 1'!O$2:O147)&gt;0.01,"",IF('MissFill 1'!O145/SUM('MissFill 1'!O$2:O147)&gt;0.01,"",IF('MissFill 1'!O144/SUM('MissFill 1'!O$2:O147)&gt;0.01,"",DateEnded_5Day!$A147)))))))</f>
        <v>44492</v>
      </c>
      <c r="Q147" s="54">
        <f>IF($A147&lt;='All Results'!$B$4,"",IF(SUM('MissFill 1'!P$2:P147)=0,"",(IF('MissFill 1'!P147/SUM('MissFill 1'!P$2:P147)&gt;0.01,"",IF('MissFill 1'!P146/SUM('MissFill 1'!P$2:P147)&gt;0.01,"",IF('MissFill 1'!P145/SUM('MissFill 1'!P$2:P147)&gt;0.01,"",IF('MissFill 1'!P144/SUM('MissFill 1'!P$2:P147)&gt;0.01,"",DateEnded_5Day!$A147)))))))</f>
        <v>44492</v>
      </c>
      <c r="R147" s="54">
        <f>IF($A147&lt;='All Results'!$B$4,"",IF(SUM('MissFill 1'!Q$2:Q147)=0,"",(IF('MissFill 1'!Q147/SUM('MissFill 1'!Q$2:Q147)&gt;0.01,"",IF('MissFill 1'!Q146/SUM('MissFill 1'!Q$2:Q147)&gt;0.01,"",IF('MissFill 1'!Q145/SUM('MissFill 1'!Q$2:Q147)&gt;0.01,"",IF('MissFill 1'!Q144/SUM('MissFill 1'!Q$2:Q147)&gt;0.01,"",DateEnded_5Day!$A147)))))))</f>
        <v>44492</v>
      </c>
      <c r="S147" s="54">
        <f>IF($A147&lt;='All Results'!$B$4,"",IF(SUM('MissFill 1'!R$2:R147)=0,"",(IF('MissFill 1'!R147/SUM('MissFill 1'!R$2:R147)&gt;0.01,"",IF('MissFill 1'!R146/SUM('MissFill 1'!R$2:R147)&gt;0.01,"",IF('MissFill 1'!R145/SUM('MissFill 1'!R$2:R147)&gt;0.01,"",IF('MissFill 1'!R144/SUM('MissFill 1'!R$2:R147)&gt;0.01,"",DateEnded_5Day!$A147)))))))</f>
        <v>44492</v>
      </c>
      <c r="T147" s="54">
        <f>IF($A147&lt;='All Results'!$B$4,"",IF(SUM('MissFill 1'!S$2:S147)=0,"",(IF('MissFill 1'!S147/SUM('MissFill 1'!S$2:S147)&gt;0.01,"",IF('MissFill 1'!S146/SUM('MissFill 1'!S$2:S147)&gt;0.01,"",IF('MissFill 1'!S145/SUM('MissFill 1'!S$2:S147)&gt;0.01,"",IF('MissFill 1'!S144/SUM('MissFill 1'!S$2:S147)&gt;0.01,"",DateEnded_5Day!$A147)))))))</f>
        <v>44492</v>
      </c>
      <c r="U147" s="54">
        <f>IF($A147&lt;='All Results'!$B$4,"",IF(SUM('MissFill 1'!T$2:T147)=0,"",(IF('MissFill 1'!T147/SUM('MissFill 1'!T$2:T147)&gt;0.01,"",IF('MissFill 1'!T146/SUM('MissFill 1'!T$2:T147)&gt;0.01,"",IF('MissFill 1'!T145/SUM('MissFill 1'!T$2:T147)&gt;0.01,"",IF('MissFill 1'!T144/SUM('MissFill 1'!T$2:T147)&gt;0.01,"",DateEnded_5Day!$A147)))))))</f>
        <v>44492</v>
      </c>
      <c r="V147" s="54">
        <f>IF($A147&lt;='All Results'!$B$4,"",IF(SUM('MissFill 1'!U$2:U147)=0,"",(IF('MissFill 1'!U147/SUM('MissFill 1'!U$2:U147)&gt;0.01,"",IF('MissFill 1'!U146/SUM('MissFill 1'!U$2:U147)&gt;0.01,"",IF('MissFill 1'!U145/SUM('MissFill 1'!U$2:U147)&gt;0.01,"",IF('MissFill 1'!U144/SUM('MissFill 1'!U$2:U147)&gt;0.01,"",DateEnded_5Day!$A147)))))))</f>
        <v>44492</v>
      </c>
      <c r="W147" s="54" t="str">
        <f>IF($A147&lt;='All Results'!$B$4,"",IF(SUM('MissFill 1'!V$2:V147)=0,"",(IF('MissFill 1'!V147/SUM('MissFill 1'!V$2:V147)&gt;0.01,"",IF('MissFill 1'!V146/SUM('MissFill 1'!V$2:V147)&gt;0.01,"",IF('MissFill 1'!V145/SUM('MissFill 1'!V$2:V147)&gt;0.01,"",IF('MissFill 1'!V144/SUM('MissFill 1'!V$2:V147)&gt;0.01,"",DateEnded_5Day!$A147)))))))</f>
        <v/>
      </c>
      <c r="X147" s="54">
        <f>IF($A147&lt;='All Results'!$B$4,"",IF(SUM('MissFill 1'!W$2:W147)=0,"",(IF('MissFill 1'!W147/SUM('MissFill 1'!W$2:W147)&gt;0.01,"",IF('MissFill 1'!W146/SUM('MissFill 1'!W$2:W147)&gt;0.01,"",IF('MissFill 1'!W145/SUM('MissFill 1'!W$2:W147)&gt;0.01,"",IF('MissFill 1'!W144/SUM('MissFill 1'!W$2:W147)&gt;0.01,"",DateEnded_5Day!$A147)))))))</f>
        <v>44492</v>
      </c>
      <c r="Y147" s="54">
        <f>IF($A147&lt;='All Results'!$B$4,"",IF(SUM('MissFill 1'!X$2:X147)=0,"",(IF('MissFill 1'!X147/SUM('MissFill 1'!X$2:X147)&gt;0.01,"",IF('MissFill 1'!X146/SUM('MissFill 1'!X$2:X147)&gt;0.01,"",IF('MissFill 1'!X145/SUM('MissFill 1'!X$2:X147)&gt;0.01,"",IF('MissFill 1'!X144/SUM('MissFill 1'!X$2:X147)&gt;0.01,"",DateEnded_5Day!$A147)))))))</f>
        <v>44492</v>
      </c>
      <c r="Z147" s="54">
        <f>IF($A147&lt;='All Results'!$B$4,"",IF(SUM('MissFill 1'!Y$2:Y147)=0,"",(IF('MissFill 1'!Y147/SUM('MissFill 1'!Y$2:Y147)&gt;0.01,"",IF('MissFill 1'!Y146/SUM('MissFill 1'!Y$2:Y147)&gt;0.01,"",IF('MissFill 1'!Y145/SUM('MissFill 1'!Y$2:Y147)&gt;0.01,"",IF('MissFill 1'!Y144/SUM('MissFill 1'!Y$2:Y147)&gt;0.01,"",DateEnded_5Day!$A147)))))))</f>
        <v>44492</v>
      </c>
      <c r="AA147" s="54">
        <f>IF($A147&lt;='All Results'!$B$4,"",IF(SUM('MissFill 1'!Z$2:Z147)=0,"",(IF('MissFill 1'!Z147/SUM('MissFill 1'!Z$2:Z147)&gt;0.01,"",IF('MissFill 1'!Z146/SUM('MissFill 1'!Z$2:Z147)&gt;0.01,"",IF('MissFill 1'!Z145/SUM('MissFill 1'!Z$2:Z147)&gt;0.01,"",IF('MissFill 1'!Z144/SUM('MissFill 1'!Z$2:Z147)&gt;0.01,"",DateEnded_5Day!$A147)))))))</f>
        <v>44492</v>
      </c>
      <c r="AB147" s="54">
        <f>IF($A147&lt;='All Results'!$B$4,"",IF(SUM('MissFill 1'!AA$2:AA147)=0,"",(IF('MissFill 1'!AA147/SUM('MissFill 1'!AA$2:AA147)&gt;0.01,"",IF('MissFill 1'!AA146/SUM('MissFill 1'!AA$2:AA147)&gt;0.01,"",IF('MissFill 1'!AA145/SUM('MissFill 1'!AA$2:AA147)&gt;0.01,"",IF('MissFill 1'!AA144/SUM('MissFill 1'!AA$2:AA147)&gt;0.01,"",DateEnded_5Day!$A147)))))))</f>
        <v>44492</v>
      </c>
      <c r="AC147" s="54">
        <f>IF($A147&lt;='All Results'!$B$4,"",IF(SUM('MissFill 1'!AB$2:AB147)=0,"",(IF('MissFill 1'!AB147/SUM('MissFill 1'!AB$2:AB147)&gt;0.01,"",IF('MissFill 1'!AB146/SUM('MissFill 1'!AB$2:AB147)&gt;0.01,"",IF('MissFill 1'!AB145/SUM('MissFill 1'!AB$2:AB147)&gt;0.01,"",IF('MissFill 1'!AB144/SUM('MissFill 1'!AB$2:AB147)&gt;0.01,"",DateEnded_5Day!$A147)))))))</f>
        <v>44492</v>
      </c>
      <c r="AD147" s="54">
        <f>IF($A147&lt;='All Results'!$B$4,"",IF(SUM('MissFill 1'!AC$2:AC147)=0,"",(IF('MissFill 1'!AC147/SUM('MissFill 1'!AC$2:AC147)&gt;0.01,"",IF('MissFill 1'!AC146/SUM('MissFill 1'!AC$2:AC147)&gt;0.01,"",IF('MissFill 1'!AC145/SUM('MissFill 1'!AC$2:AC147)&gt;0.01,"",IF('MissFill 1'!AC144/SUM('MissFill 1'!AC$2:AC147)&gt;0.01,"",DateEnded_5Day!$A147)))))))</f>
        <v>44492</v>
      </c>
      <c r="AE147" s="54">
        <f>IF($A147&lt;='All Results'!$B$4,"",IF(SUM('MissFill 1'!AD$2:AD147)=0,"",(IF('MissFill 1'!AD147/SUM('MissFill 1'!AD$2:AD147)&gt;0.01,"",IF('MissFill 1'!AD146/SUM('MissFill 1'!AD$2:AD147)&gt;0.01,"",IF('MissFill 1'!AD145/SUM('MissFill 1'!AD$2:AD147)&gt;0.01,"",IF('MissFill 1'!AD144/SUM('MissFill 1'!AD$2:AD147)&gt;0.01,"",DateEnded_5Day!$A147)))))))</f>
        <v>44492</v>
      </c>
      <c r="AF147" s="54">
        <f>IF($A147&lt;='All Results'!$B$4,"",IF(SUM('MissFill 1'!AE$2:AE147)=0,"",(IF('MissFill 1'!AE147/SUM('MissFill 1'!AE$2:AE147)&gt;0.01,"",IF('MissFill 1'!AE146/SUM('MissFill 1'!AE$2:AE147)&gt;0.01,"",IF('MissFill 1'!AE145/SUM('MissFill 1'!AE$2:AE147)&gt;0.01,"",IF('MissFill 1'!AE144/SUM('MissFill 1'!AE$2:AE147)&gt;0.01,"",DateEnded_5Day!$A147)))))))</f>
        <v>44492</v>
      </c>
      <c r="AG147" s="54">
        <f>IF($A147&lt;='All Results'!$B$4,"",IF(SUM('MissFill 1'!AF$2:AF147)=0,"",(IF('MissFill 1'!AF147/SUM('MissFill 1'!AF$2:AF147)&gt;0.01,"",IF('MissFill 1'!AF146/SUM('MissFill 1'!AF$2:AF147)&gt;0.01,"",IF('MissFill 1'!AF145/SUM('MissFill 1'!AF$2:AF147)&gt;0.01,"",IF('MissFill 1'!AF144/SUM('MissFill 1'!AF$2:AF147)&gt;0.01,"",DateEnded_5Day!$A147)))))))</f>
        <v>44492</v>
      </c>
      <c r="AH147" s="54">
        <f>IF($A147&lt;='All Results'!$B$4,"",IF(SUM('MissFill 1'!AG$2:AG147)=0,"",(IF('MissFill 1'!AG147/SUM('MissFill 1'!AG$2:AG147)&gt;0.01,"",IF('MissFill 1'!AG146/SUM('MissFill 1'!AG$2:AG147)&gt;0.01,"",IF('MissFill 1'!AG145/SUM('MissFill 1'!AG$2:AG147)&gt;0.01,"",IF('MissFill 1'!AG144/SUM('MissFill 1'!AG$2:AG147)&gt;0.01,"",DateEnded_5Day!$A147)))))))</f>
        <v>44492</v>
      </c>
      <c r="AI147" s="54">
        <f>IF($A147&lt;='All Results'!$B$4,"",IF(SUM('MissFill 1'!AH$2:AH147)=0,"",(IF('MissFill 1'!AH147/SUM('MissFill 1'!AH$2:AH147)&gt;0.01,"",IF('MissFill 1'!AH146/SUM('MissFill 1'!AH$2:AH147)&gt;0.01,"",IF('MissFill 1'!AH145/SUM('MissFill 1'!AH$2:AH147)&gt;0.01,"",IF('MissFill 1'!AH144/SUM('MissFill 1'!AH$2:AH147)&gt;0.01,"",DateEnded_5Day!$A147)))))))</f>
        <v>44492</v>
      </c>
      <c r="AJ147" s="54">
        <f>IF($A147&lt;='All Results'!$B$4,"",IF(SUM('MissFill 1'!AI$2:AI147)=0,"",(IF('MissFill 1'!AI147/SUM('MissFill 1'!AI$2:AI147)&gt;0.01,"",IF('MissFill 1'!AI146/SUM('MissFill 1'!AI$2:AI147)&gt;0.01,"",IF('MissFill 1'!AI145/SUM('MissFill 1'!AI$2:AI147)&gt;0.01,"",IF('MissFill 1'!AI144/SUM('MissFill 1'!AI$2:AI147)&gt;0.01,"",DateEnded_5Day!$A147)))))))</f>
        <v>44492</v>
      </c>
      <c r="AK147" s="54" t="str">
        <f>IF($A147&lt;='All Results'!$B$4,"",IF(SUM('MissFill 1'!AJ$2:AJ147)=0,"",(IF('MissFill 1'!AJ147/SUM('MissFill 1'!AJ$2:AJ147)&gt;0.01,"",IF('MissFill 1'!AJ146/SUM('MissFill 1'!AJ$2:AJ147)&gt;0.01,"",IF('MissFill 1'!AJ145/SUM('MissFill 1'!AJ$2:AJ147)&gt;0.01,"",IF('MissFill 1'!AJ144/SUM('MissFill 1'!AJ$2:AJ147)&gt;0.01,"",DateEnded_5Day!$A147)))))))</f>
        <v/>
      </c>
      <c r="AL147" s="54">
        <f>IF($A147&lt;='All Results'!$B$4,"",IF(SUM('MissFill 1'!AK$2:AK147)=0,"",(IF('MissFill 1'!AK147/SUM('MissFill 1'!AK$2:AK147)&gt;0.01,"",IF('MissFill 1'!AK146/SUM('MissFill 1'!AK$2:AK147)&gt;0.01,"",IF('MissFill 1'!AK145/SUM('MissFill 1'!AK$2:AK147)&gt;0.01,"",IF('MissFill 1'!AK144/SUM('MissFill 1'!AK$2:AK147)&gt;0.01,"",DateEnded_5Day!$A147)))))))</f>
        <v>44492</v>
      </c>
      <c r="AM147" s="54">
        <f>IF($A147&lt;='All Results'!$B$4,"",IF(SUM('MissFill 1'!AL$2:AL147)=0,"",(IF('MissFill 1'!AL147/SUM('MissFill 1'!AL$2:AL147)&gt;0.01,"",IF('MissFill 1'!AL146/SUM('MissFill 1'!AL$2:AL147)&gt;0.01,"",IF('MissFill 1'!AL145/SUM('MissFill 1'!AL$2:AL147)&gt;0.01,"",IF('MissFill 1'!AL144/SUM('MissFill 1'!AL$2:AL147)&gt;0.01,"",DateEnded_5Day!$A147)))))))</f>
        <v>44492</v>
      </c>
      <c r="AN147" s="54">
        <f>IF($A147&lt;='All Results'!$B$4,"",IF(SUM('MissFill 1'!AM$2:AM147)=0,"",(IF('MissFill 1'!AM147/SUM('MissFill 1'!AM$2:AM147)&gt;0.01,"",IF('MissFill 1'!AM146/SUM('MissFill 1'!AM$2:AM147)&gt;0.01,"",IF('MissFill 1'!AM145/SUM('MissFill 1'!AM$2:AM147)&gt;0.01,"",IF('MissFill 1'!AM144/SUM('MissFill 1'!AM$2:AM147)&gt;0.01,"",DateEnded_5Day!$A147)))))))</f>
        <v>44492</v>
      </c>
      <c r="AO147" s="54">
        <f>IF($A147&lt;='All Results'!$B$4,"",IF(SUM('MissFill 1'!AN$2:AN147)=0,"",(IF('MissFill 1'!AN147/SUM('MissFill 1'!AN$2:AN147)&gt;0.01,"",IF('MissFill 1'!AN146/SUM('MissFill 1'!AN$2:AN147)&gt;0.01,"",IF('MissFill 1'!AN145/SUM('MissFill 1'!AN$2:AN147)&gt;0.01,"",IF('MissFill 1'!AN144/SUM('MissFill 1'!AN$2:AN147)&gt;0.01,"",DateEnded_5Day!$A147)))))))</f>
        <v>44492</v>
      </c>
      <c r="AP147" s="54">
        <f>IF($A147&lt;='All Results'!$B$4,"",IF(SUM('MissFill 1'!AO$2:AO147)=0,"",(IF('MissFill 1'!AO147/SUM('MissFill 1'!AO$2:AO147)&gt;0.01,"",IF('MissFill 1'!AO146/SUM('MissFill 1'!AO$2:AO147)&gt;0.01,"",IF('MissFill 1'!AO145/SUM('MissFill 1'!AO$2:AO147)&gt;0.01,"",IF('MissFill 1'!AO144/SUM('MissFill 1'!AO$2:AO147)&gt;0.01,"",DateEnded_5Day!$A147)))))))</f>
        <v>44492</v>
      </c>
      <c r="AQ147" s="54">
        <f>IF($A147&lt;='All Results'!$B$4,"",IF(SUM('MissFill 1'!AP$2:AP147)=0,"",(IF('MissFill 1'!AP147/SUM('MissFill 1'!AP$2:AP147)&gt;0.01,"",IF('MissFill 1'!AP146/SUM('MissFill 1'!AP$2:AP147)&gt;0.01,"",IF('MissFill 1'!AP145/SUM('MissFill 1'!AP$2:AP147)&gt;0.01,"",IF('MissFill 1'!AP144/SUM('MissFill 1'!AP$2:AP147)&gt;0.01,"",DateEnded_5Day!$A147)))))))</f>
        <v>44492</v>
      </c>
      <c r="AR147" s="54">
        <f>IF($A147&lt;='All Results'!$B$4,"",IF(SUM('MissFill 1'!AQ$2:AQ147)=0,"",(IF('MissFill 1'!AQ147/SUM('MissFill 1'!AQ$2:AQ147)&gt;0.01,"",IF('MissFill 1'!AQ146/SUM('MissFill 1'!AQ$2:AQ147)&gt;0.01,"",IF('MissFill 1'!AQ145/SUM('MissFill 1'!AQ$2:AQ147)&gt;0.01,"",IF('MissFill 1'!AQ144/SUM('MissFill 1'!AQ$2:AQ147)&gt;0.01,"",DateEnded_5Day!$A147)))))))</f>
        <v>44492</v>
      </c>
      <c r="AS147" s="54">
        <f>IF($A147&lt;='All Results'!$B$4,"",IF(SUM('MissFill 1'!AR$2:AR147)=0,"",(IF('MissFill 1'!AR147/SUM('MissFill 1'!AR$2:AR147)&gt;0.01,"",IF('MissFill 1'!AR146/SUM('MissFill 1'!AR$2:AR147)&gt;0.01,"",IF('MissFill 1'!AR145/SUM('MissFill 1'!AR$2:AR147)&gt;0.01,"",IF('MissFill 1'!AR144/SUM('MissFill 1'!AR$2:AR147)&gt;0.01,"",DateEnded_5Day!$A147)))))))</f>
        <v>44492</v>
      </c>
      <c r="AT147" s="54">
        <f>IF($A147&lt;='All Results'!$B$4,"",IF(SUM('MissFill 1'!AS$2:AS147)=0,"",(IF('MissFill 1'!AS147/SUM('MissFill 1'!AS$2:AS147)&gt;0.01,"",IF('MissFill 1'!AS146/SUM('MissFill 1'!AS$2:AS147)&gt;0.01,"",IF('MissFill 1'!AS145/SUM('MissFill 1'!AS$2:AS147)&gt;0.01,"",IF('MissFill 1'!AS144/SUM('MissFill 1'!AS$2:AS147)&gt;0.01,"",DateEnded_5Day!$A147)))))))</f>
        <v>44492</v>
      </c>
      <c r="AU147" s="54">
        <f>IF($A147&lt;='All Results'!$B$4,"",IF(SUM('MissFill 1'!AT$2:AT147)=0,"",(IF('MissFill 1'!AT147/SUM('MissFill 1'!AT$2:AT147)&gt;0.01,"",IF('MissFill 1'!AT146/SUM('MissFill 1'!AT$2:AT147)&gt;0.01,"",IF('MissFill 1'!AT145/SUM('MissFill 1'!AT$2:AT147)&gt;0.01,"",IF('MissFill 1'!AT144/SUM('MissFill 1'!AT$2:AT147)&gt;0.01,"",DateEnded_5Day!$A147)))))))</f>
        <v>44492</v>
      </c>
      <c r="AV147" s="54">
        <f>IF($A147&lt;='All Results'!$B$4,"",IF(SUM('MissFill 1'!AU$2:AU147)=0,"",(IF('MissFill 1'!AU147/SUM('MissFill 1'!AU$2:AU147)&gt;0.01,"",IF('MissFill 1'!AU146/SUM('MissFill 1'!AU$2:AU147)&gt;0.01,"",IF('MissFill 1'!AU145/SUM('MissFill 1'!AU$2:AU147)&gt;0.01,"",IF('MissFill 1'!AU144/SUM('MissFill 1'!AU$2:AU147)&gt;0.01,"",DateEnded_5Day!$A147)))))))</f>
        <v>44492</v>
      </c>
      <c r="AW147" s="54">
        <f>IF($A147&lt;='All Results'!$B$4,"",IF(SUM('MissFill 1'!AV$2:AV147)=0,"",(IF('MissFill 1'!AV147/SUM('MissFill 1'!AV$2:AV147)&gt;0.01,"",IF('MissFill 1'!AV146/SUM('MissFill 1'!AV$2:AV147)&gt;0.01,"",IF('MissFill 1'!AV145/SUM('MissFill 1'!AV$2:AV147)&gt;0.01,"",IF('MissFill 1'!AV144/SUM('MissFill 1'!AV$2:AV147)&gt;0.01,"",DateEnded_5Day!$A147)))))))</f>
        <v>44492</v>
      </c>
      <c r="AX147" s="54">
        <f>IF($A147&lt;='All Results'!$B$4,"",IF(SUM('MissFill 1'!AW$2:AW147)=0,"",(IF('MissFill 1'!AW147/SUM('MissFill 1'!AW$2:AW147)&gt;0.01,"",IF('MissFill 1'!AW146/SUM('MissFill 1'!AW$2:AW147)&gt;0.01,"",IF('MissFill 1'!AW145/SUM('MissFill 1'!AW$2:AW147)&gt;0.01,"",IF('MissFill 1'!AW144/SUM('MissFill 1'!AW$2:AW147)&gt;0.01,"",DateEnded_5Day!$A147)))))))</f>
        <v>44492</v>
      </c>
    </row>
    <row r="148" spans="1:50" x14ac:dyDescent="0.25">
      <c r="A148" s="41">
        <v>44493</v>
      </c>
      <c r="B148" s="52">
        <v>297</v>
      </c>
      <c r="C148" s="54" t="str">
        <f>IF($A148&lt;='All Results'!$B$4,"",IF(SUM('MissFill 1'!B$2:B148)=0,"",(IF('MissFill 1'!B148/SUM('MissFill 1'!B$2:B148)&gt;0.01,"",IF('MissFill 1'!B147/SUM('MissFill 1'!B$2:B148)&gt;0.01,"",IF('MissFill 1'!B146/SUM('MissFill 1'!B$2:B148)&gt;0.01,"",IF('MissFill 1'!B145/SUM('MissFill 1'!B$2:B148)&gt;0.01,"",DateEnded_5Day!$A148)))))))</f>
        <v/>
      </c>
      <c r="D148" s="54">
        <f>IF($A148&lt;='All Results'!$B$4,"",IF(SUM('MissFill 1'!C$2:C148)=0,"",(IF('MissFill 1'!C148/SUM('MissFill 1'!C$2:C148)&gt;0.01,"",IF('MissFill 1'!C147/SUM('MissFill 1'!C$2:C148)&gt;0.01,"",IF('MissFill 1'!C146/SUM('MissFill 1'!C$2:C148)&gt;0.01,"",IF('MissFill 1'!C145/SUM('MissFill 1'!C$2:C148)&gt;0.01,"",DateEnded_5Day!$A148)))))))</f>
        <v>44493</v>
      </c>
      <c r="E148" s="54">
        <f>IF($A148&lt;='All Results'!$B$4,"",IF(SUM('MissFill 1'!D$2:D148)=0,"",(IF('MissFill 1'!D148/SUM('MissFill 1'!D$2:D148)&gt;0.01,"",IF('MissFill 1'!D147/SUM('MissFill 1'!D$2:D148)&gt;0.01,"",IF('MissFill 1'!D146/SUM('MissFill 1'!D$2:D148)&gt;0.01,"",IF('MissFill 1'!D145/SUM('MissFill 1'!D$2:D148)&gt;0.01,"",DateEnded_5Day!$A148)))))))</f>
        <v>44493</v>
      </c>
      <c r="F148" s="54">
        <f>IF($A148&lt;='All Results'!$B$4,"",IF(SUM('MissFill 1'!E$2:E148)=0,"",(IF('MissFill 1'!E148/SUM('MissFill 1'!E$2:E148)&gt;0.01,"",IF('MissFill 1'!E147/SUM('MissFill 1'!E$2:E148)&gt;0.01,"",IF('MissFill 1'!E146/SUM('MissFill 1'!E$2:E148)&gt;0.01,"",IF('MissFill 1'!E145/SUM('MissFill 1'!E$2:E148)&gt;0.01,"",DateEnded_5Day!$A148)))))))</f>
        <v>44493</v>
      </c>
      <c r="G148" s="54">
        <f>IF($A148&lt;='All Results'!$B$4,"",IF(SUM('MissFill 1'!F$2:F148)=0,"",(IF('MissFill 1'!F148/SUM('MissFill 1'!F$2:F148)&gt;0.01,"",IF('MissFill 1'!F147/SUM('MissFill 1'!F$2:F148)&gt;0.01,"",IF('MissFill 1'!F146/SUM('MissFill 1'!F$2:F148)&gt;0.01,"",IF('MissFill 1'!F145/SUM('MissFill 1'!F$2:F148)&gt;0.01,"",DateEnded_5Day!$A148)))))))</f>
        <v>44493</v>
      </c>
      <c r="H148" s="54">
        <f>IF($A148&lt;='All Results'!$B$4,"",IF(SUM('MissFill 1'!G$2:G148)=0,"",(IF('MissFill 1'!G148/SUM('MissFill 1'!G$2:G148)&gt;0.01,"",IF('MissFill 1'!G147/SUM('MissFill 1'!G$2:G148)&gt;0.01,"",IF('MissFill 1'!G146/SUM('MissFill 1'!G$2:G148)&gt;0.01,"",IF('MissFill 1'!G145/SUM('MissFill 1'!G$2:G148)&gt;0.01,"",DateEnded_5Day!$A148)))))))</f>
        <v>44493</v>
      </c>
      <c r="I148" s="54">
        <f>IF($A148&lt;='All Results'!$B$4,"",IF(SUM('MissFill 1'!H$2:H148)=0,"",(IF('MissFill 1'!H148/SUM('MissFill 1'!H$2:H148)&gt;0.01,"",IF('MissFill 1'!H147/SUM('MissFill 1'!H$2:H148)&gt;0.01,"",IF('MissFill 1'!H146/SUM('MissFill 1'!H$2:H148)&gt;0.01,"",IF('MissFill 1'!H145/SUM('MissFill 1'!H$2:H148)&gt;0.01,"",DateEnded_5Day!$A148)))))))</f>
        <v>44493</v>
      </c>
      <c r="J148" s="54">
        <f>IF($A148&lt;='All Results'!$B$4,"",IF(SUM('MissFill 1'!I$2:I148)=0,"",(IF('MissFill 1'!I148/SUM('MissFill 1'!I$2:I148)&gt;0.01,"",IF('MissFill 1'!I147/SUM('MissFill 1'!I$2:I148)&gt;0.01,"",IF('MissFill 1'!I146/SUM('MissFill 1'!I$2:I148)&gt;0.01,"",IF('MissFill 1'!I145/SUM('MissFill 1'!I$2:I148)&gt;0.01,"",DateEnded_5Day!$A148)))))))</f>
        <v>44493</v>
      </c>
      <c r="K148" s="54">
        <f>IF($A148&lt;='All Results'!$B$4,"",IF(SUM('MissFill 1'!J$2:J148)=0,"",(IF('MissFill 1'!J148/SUM('MissFill 1'!J$2:J148)&gt;0.01,"",IF('MissFill 1'!J147/SUM('MissFill 1'!J$2:J148)&gt;0.01,"",IF('MissFill 1'!J146/SUM('MissFill 1'!J$2:J148)&gt;0.01,"",IF('MissFill 1'!J145/SUM('MissFill 1'!J$2:J148)&gt;0.01,"",DateEnded_5Day!$A148)))))))</f>
        <v>44493</v>
      </c>
      <c r="L148" s="54">
        <f>IF($A148&lt;='All Results'!$B$4,"",IF(SUM('MissFill 1'!K$2:K148)=0,"",(IF('MissFill 1'!K148/SUM('MissFill 1'!K$2:K148)&gt;0.01,"",IF('MissFill 1'!K147/SUM('MissFill 1'!K$2:K148)&gt;0.01,"",IF('MissFill 1'!K146/SUM('MissFill 1'!K$2:K148)&gt;0.01,"",IF('MissFill 1'!K145/SUM('MissFill 1'!K$2:K148)&gt;0.01,"",DateEnded_5Day!$A148)))))))</f>
        <v>44493</v>
      </c>
      <c r="M148" s="54">
        <f>IF($A148&lt;='All Results'!$B$4,"",IF(SUM('MissFill 1'!L$2:L148)=0,"",(IF('MissFill 1'!L148/SUM('MissFill 1'!L$2:L148)&gt;0.01,"",IF('MissFill 1'!L147/SUM('MissFill 1'!L$2:L148)&gt;0.01,"",IF('MissFill 1'!L146/SUM('MissFill 1'!L$2:L148)&gt;0.01,"",IF('MissFill 1'!L145/SUM('MissFill 1'!L$2:L148)&gt;0.01,"",DateEnded_5Day!$A148)))))))</f>
        <v>44493</v>
      </c>
      <c r="N148" s="54">
        <f>IF($A148&lt;='All Results'!$B$4,"",IF(SUM('MissFill 1'!M$2:M148)=0,"",(IF('MissFill 1'!M148/SUM('MissFill 1'!M$2:M148)&gt;0.01,"",IF('MissFill 1'!M147/SUM('MissFill 1'!M$2:M148)&gt;0.01,"",IF('MissFill 1'!M146/SUM('MissFill 1'!M$2:M148)&gt;0.01,"",IF('MissFill 1'!M145/SUM('MissFill 1'!M$2:M148)&gt;0.01,"",DateEnded_5Day!$A148)))))))</f>
        <v>44493</v>
      </c>
      <c r="O148" s="54">
        <f>IF($A148&lt;='All Results'!$B$4,"",IF(SUM('MissFill 1'!N$2:N148)=0,"",(IF('MissFill 1'!N148/SUM('MissFill 1'!N$2:N148)&gt;0.01,"",IF('MissFill 1'!N147/SUM('MissFill 1'!N$2:N148)&gt;0.01,"",IF('MissFill 1'!N146/SUM('MissFill 1'!N$2:N148)&gt;0.01,"",IF('MissFill 1'!N145/SUM('MissFill 1'!N$2:N148)&gt;0.01,"",DateEnded_5Day!$A148)))))))</f>
        <v>44493</v>
      </c>
      <c r="P148" s="54">
        <f>IF($A148&lt;='All Results'!$B$4,"",IF(SUM('MissFill 1'!O$2:O148)=0,"",(IF('MissFill 1'!O148/SUM('MissFill 1'!O$2:O148)&gt;0.01,"",IF('MissFill 1'!O147/SUM('MissFill 1'!O$2:O148)&gt;0.01,"",IF('MissFill 1'!O146/SUM('MissFill 1'!O$2:O148)&gt;0.01,"",IF('MissFill 1'!O145/SUM('MissFill 1'!O$2:O148)&gt;0.01,"",DateEnded_5Day!$A148)))))))</f>
        <v>44493</v>
      </c>
      <c r="Q148" s="54">
        <f>IF($A148&lt;='All Results'!$B$4,"",IF(SUM('MissFill 1'!P$2:P148)=0,"",(IF('MissFill 1'!P148/SUM('MissFill 1'!P$2:P148)&gt;0.01,"",IF('MissFill 1'!P147/SUM('MissFill 1'!P$2:P148)&gt;0.01,"",IF('MissFill 1'!P146/SUM('MissFill 1'!P$2:P148)&gt;0.01,"",IF('MissFill 1'!P145/SUM('MissFill 1'!P$2:P148)&gt;0.01,"",DateEnded_5Day!$A148)))))))</f>
        <v>44493</v>
      </c>
      <c r="R148" s="54">
        <f>IF($A148&lt;='All Results'!$B$4,"",IF(SUM('MissFill 1'!Q$2:Q148)=0,"",(IF('MissFill 1'!Q148/SUM('MissFill 1'!Q$2:Q148)&gt;0.01,"",IF('MissFill 1'!Q147/SUM('MissFill 1'!Q$2:Q148)&gt;0.01,"",IF('MissFill 1'!Q146/SUM('MissFill 1'!Q$2:Q148)&gt;0.01,"",IF('MissFill 1'!Q145/SUM('MissFill 1'!Q$2:Q148)&gt;0.01,"",DateEnded_5Day!$A148)))))))</f>
        <v>44493</v>
      </c>
      <c r="S148" s="54">
        <f>IF($A148&lt;='All Results'!$B$4,"",IF(SUM('MissFill 1'!R$2:R148)=0,"",(IF('MissFill 1'!R148/SUM('MissFill 1'!R$2:R148)&gt;0.01,"",IF('MissFill 1'!R147/SUM('MissFill 1'!R$2:R148)&gt;0.01,"",IF('MissFill 1'!R146/SUM('MissFill 1'!R$2:R148)&gt;0.01,"",IF('MissFill 1'!R145/SUM('MissFill 1'!R$2:R148)&gt;0.01,"",DateEnded_5Day!$A148)))))))</f>
        <v>44493</v>
      </c>
      <c r="T148" s="54">
        <f>IF($A148&lt;='All Results'!$B$4,"",IF(SUM('MissFill 1'!S$2:S148)=0,"",(IF('MissFill 1'!S148/SUM('MissFill 1'!S$2:S148)&gt;0.01,"",IF('MissFill 1'!S147/SUM('MissFill 1'!S$2:S148)&gt;0.01,"",IF('MissFill 1'!S146/SUM('MissFill 1'!S$2:S148)&gt;0.01,"",IF('MissFill 1'!S145/SUM('MissFill 1'!S$2:S148)&gt;0.01,"",DateEnded_5Day!$A148)))))))</f>
        <v>44493</v>
      </c>
      <c r="U148" s="54">
        <f>IF($A148&lt;='All Results'!$B$4,"",IF(SUM('MissFill 1'!T$2:T148)=0,"",(IF('MissFill 1'!T148/SUM('MissFill 1'!T$2:T148)&gt;0.01,"",IF('MissFill 1'!T147/SUM('MissFill 1'!T$2:T148)&gt;0.01,"",IF('MissFill 1'!T146/SUM('MissFill 1'!T$2:T148)&gt;0.01,"",IF('MissFill 1'!T145/SUM('MissFill 1'!T$2:T148)&gt;0.01,"",DateEnded_5Day!$A148)))))))</f>
        <v>44493</v>
      </c>
      <c r="V148" s="54">
        <f>IF($A148&lt;='All Results'!$B$4,"",IF(SUM('MissFill 1'!U$2:U148)=0,"",(IF('MissFill 1'!U148/SUM('MissFill 1'!U$2:U148)&gt;0.01,"",IF('MissFill 1'!U147/SUM('MissFill 1'!U$2:U148)&gt;0.01,"",IF('MissFill 1'!U146/SUM('MissFill 1'!U$2:U148)&gt;0.01,"",IF('MissFill 1'!U145/SUM('MissFill 1'!U$2:U148)&gt;0.01,"",DateEnded_5Day!$A148)))))))</f>
        <v>44493</v>
      </c>
      <c r="W148" s="54" t="str">
        <f>IF($A148&lt;='All Results'!$B$4,"",IF(SUM('MissFill 1'!V$2:V148)=0,"",(IF('MissFill 1'!V148/SUM('MissFill 1'!V$2:V148)&gt;0.01,"",IF('MissFill 1'!V147/SUM('MissFill 1'!V$2:V148)&gt;0.01,"",IF('MissFill 1'!V146/SUM('MissFill 1'!V$2:V148)&gt;0.01,"",IF('MissFill 1'!V145/SUM('MissFill 1'!V$2:V148)&gt;0.01,"",DateEnded_5Day!$A148)))))))</f>
        <v/>
      </c>
      <c r="X148" s="54">
        <f>IF($A148&lt;='All Results'!$B$4,"",IF(SUM('MissFill 1'!W$2:W148)=0,"",(IF('MissFill 1'!W148/SUM('MissFill 1'!W$2:W148)&gt;0.01,"",IF('MissFill 1'!W147/SUM('MissFill 1'!W$2:W148)&gt;0.01,"",IF('MissFill 1'!W146/SUM('MissFill 1'!W$2:W148)&gt;0.01,"",IF('MissFill 1'!W145/SUM('MissFill 1'!W$2:W148)&gt;0.01,"",DateEnded_5Day!$A148)))))))</f>
        <v>44493</v>
      </c>
      <c r="Y148" s="54">
        <f>IF($A148&lt;='All Results'!$B$4,"",IF(SUM('MissFill 1'!X$2:X148)=0,"",(IF('MissFill 1'!X148/SUM('MissFill 1'!X$2:X148)&gt;0.01,"",IF('MissFill 1'!X147/SUM('MissFill 1'!X$2:X148)&gt;0.01,"",IF('MissFill 1'!X146/SUM('MissFill 1'!X$2:X148)&gt;0.01,"",IF('MissFill 1'!X145/SUM('MissFill 1'!X$2:X148)&gt;0.01,"",DateEnded_5Day!$A148)))))))</f>
        <v>44493</v>
      </c>
      <c r="Z148" s="54">
        <f>IF($A148&lt;='All Results'!$B$4,"",IF(SUM('MissFill 1'!Y$2:Y148)=0,"",(IF('MissFill 1'!Y148/SUM('MissFill 1'!Y$2:Y148)&gt;0.01,"",IF('MissFill 1'!Y147/SUM('MissFill 1'!Y$2:Y148)&gt;0.01,"",IF('MissFill 1'!Y146/SUM('MissFill 1'!Y$2:Y148)&gt;0.01,"",IF('MissFill 1'!Y145/SUM('MissFill 1'!Y$2:Y148)&gt;0.01,"",DateEnded_5Day!$A148)))))))</f>
        <v>44493</v>
      </c>
      <c r="AA148" s="54">
        <f>IF($A148&lt;='All Results'!$B$4,"",IF(SUM('MissFill 1'!Z$2:Z148)=0,"",(IF('MissFill 1'!Z148/SUM('MissFill 1'!Z$2:Z148)&gt;0.01,"",IF('MissFill 1'!Z147/SUM('MissFill 1'!Z$2:Z148)&gt;0.01,"",IF('MissFill 1'!Z146/SUM('MissFill 1'!Z$2:Z148)&gt;0.01,"",IF('MissFill 1'!Z145/SUM('MissFill 1'!Z$2:Z148)&gt;0.01,"",DateEnded_5Day!$A148)))))))</f>
        <v>44493</v>
      </c>
      <c r="AB148" s="54">
        <f>IF($A148&lt;='All Results'!$B$4,"",IF(SUM('MissFill 1'!AA$2:AA148)=0,"",(IF('MissFill 1'!AA148/SUM('MissFill 1'!AA$2:AA148)&gt;0.01,"",IF('MissFill 1'!AA147/SUM('MissFill 1'!AA$2:AA148)&gt;0.01,"",IF('MissFill 1'!AA146/SUM('MissFill 1'!AA$2:AA148)&gt;0.01,"",IF('MissFill 1'!AA145/SUM('MissFill 1'!AA$2:AA148)&gt;0.01,"",DateEnded_5Day!$A148)))))))</f>
        <v>44493</v>
      </c>
      <c r="AC148" s="54">
        <f>IF($A148&lt;='All Results'!$B$4,"",IF(SUM('MissFill 1'!AB$2:AB148)=0,"",(IF('MissFill 1'!AB148/SUM('MissFill 1'!AB$2:AB148)&gt;0.01,"",IF('MissFill 1'!AB147/SUM('MissFill 1'!AB$2:AB148)&gt;0.01,"",IF('MissFill 1'!AB146/SUM('MissFill 1'!AB$2:AB148)&gt;0.01,"",IF('MissFill 1'!AB145/SUM('MissFill 1'!AB$2:AB148)&gt;0.01,"",DateEnded_5Day!$A148)))))))</f>
        <v>44493</v>
      </c>
      <c r="AD148" s="54">
        <f>IF($A148&lt;='All Results'!$B$4,"",IF(SUM('MissFill 1'!AC$2:AC148)=0,"",(IF('MissFill 1'!AC148/SUM('MissFill 1'!AC$2:AC148)&gt;0.01,"",IF('MissFill 1'!AC147/SUM('MissFill 1'!AC$2:AC148)&gt;0.01,"",IF('MissFill 1'!AC146/SUM('MissFill 1'!AC$2:AC148)&gt;0.01,"",IF('MissFill 1'!AC145/SUM('MissFill 1'!AC$2:AC148)&gt;0.01,"",DateEnded_5Day!$A148)))))))</f>
        <v>44493</v>
      </c>
      <c r="AE148" s="54">
        <f>IF($A148&lt;='All Results'!$B$4,"",IF(SUM('MissFill 1'!AD$2:AD148)=0,"",(IF('MissFill 1'!AD148/SUM('MissFill 1'!AD$2:AD148)&gt;0.01,"",IF('MissFill 1'!AD147/SUM('MissFill 1'!AD$2:AD148)&gt;0.01,"",IF('MissFill 1'!AD146/SUM('MissFill 1'!AD$2:AD148)&gt;0.01,"",IF('MissFill 1'!AD145/SUM('MissFill 1'!AD$2:AD148)&gt;0.01,"",DateEnded_5Day!$A148)))))))</f>
        <v>44493</v>
      </c>
      <c r="AF148" s="54">
        <f>IF($A148&lt;='All Results'!$B$4,"",IF(SUM('MissFill 1'!AE$2:AE148)=0,"",(IF('MissFill 1'!AE148/SUM('MissFill 1'!AE$2:AE148)&gt;0.01,"",IF('MissFill 1'!AE147/SUM('MissFill 1'!AE$2:AE148)&gt;0.01,"",IF('MissFill 1'!AE146/SUM('MissFill 1'!AE$2:AE148)&gt;0.01,"",IF('MissFill 1'!AE145/SUM('MissFill 1'!AE$2:AE148)&gt;0.01,"",DateEnded_5Day!$A148)))))))</f>
        <v>44493</v>
      </c>
      <c r="AG148" s="54">
        <f>IF($A148&lt;='All Results'!$B$4,"",IF(SUM('MissFill 1'!AF$2:AF148)=0,"",(IF('MissFill 1'!AF148/SUM('MissFill 1'!AF$2:AF148)&gt;0.01,"",IF('MissFill 1'!AF147/SUM('MissFill 1'!AF$2:AF148)&gt;0.01,"",IF('MissFill 1'!AF146/SUM('MissFill 1'!AF$2:AF148)&gt;0.01,"",IF('MissFill 1'!AF145/SUM('MissFill 1'!AF$2:AF148)&gt;0.01,"",DateEnded_5Day!$A148)))))))</f>
        <v>44493</v>
      </c>
      <c r="AH148" s="54">
        <f>IF($A148&lt;='All Results'!$B$4,"",IF(SUM('MissFill 1'!AG$2:AG148)=0,"",(IF('MissFill 1'!AG148/SUM('MissFill 1'!AG$2:AG148)&gt;0.01,"",IF('MissFill 1'!AG147/SUM('MissFill 1'!AG$2:AG148)&gt;0.01,"",IF('MissFill 1'!AG146/SUM('MissFill 1'!AG$2:AG148)&gt;0.01,"",IF('MissFill 1'!AG145/SUM('MissFill 1'!AG$2:AG148)&gt;0.01,"",DateEnded_5Day!$A148)))))))</f>
        <v>44493</v>
      </c>
      <c r="AI148" s="54">
        <f>IF($A148&lt;='All Results'!$B$4,"",IF(SUM('MissFill 1'!AH$2:AH148)=0,"",(IF('MissFill 1'!AH148/SUM('MissFill 1'!AH$2:AH148)&gt;0.01,"",IF('MissFill 1'!AH147/SUM('MissFill 1'!AH$2:AH148)&gt;0.01,"",IF('MissFill 1'!AH146/SUM('MissFill 1'!AH$2:AH148)&gt;0.01,"",IF('MissFill 1'!AH145/SUM('MissFill 1'!AH$2:AH148)&gt;0.01,"",DateEnded_5Day!$A148)))))))</f>
        <v>44493</v>
      </c>
      <c r="AJ148" s="54">
        <f>IF($A148&lt;='All Results'!$B$4,"",IF(SUM('MissFill 1'!AI$2:AI148)=0,"",(IF('MissFill 1'!AI148/SUM('MissFill 1'!AI$2:AI148)&gt;0.01,"",IF('MissFill 1'!AI147/SUM('MissFill 1'!AI$2:AI148)&gt;0.01,"",IF('MissFill 1'!AI146/SUM('MissFill 1'!AI$2:AI148)&gt;0.01,"",IF('MissFill 1'!AI145/SUM('MissFill 1'!AI$2:AI148)&gt;0.01,"",DateEnded_5Day!$A148)))))))</f>
        <v>44493</v>
      </c>
      <c r="AK148" s="54" t="str">
        <f>IF($A148&lt;='All Results'!$B$4,"",IF(SUM('MissFill 1'!AJ$2:AJ148)=0,"",(IF('MissFill 1'!AJ148/SUM('MissFill 1'!AJ$2:AJ148)&gt;0.01,"",IF('MissFill 1'!AJ147/SUM('MissFill 1'!AJ$2:AJ148)&gt;0.01,"",IF('MissFill 1'!AJ146/SUM('MissFill 1'!AJ$2:AJ148)&gt;0.01,"",IF('MissFill 1'!AJ145/SUM('MissFill 1'!AJ$2:AJ148)&gt;0.01,"",DateEnded_5Day!$A148)))))))</f>
        <v/>
      </c>
      <c r="AL148" s="54">
        <f>IF($A148&lt;='All Results'!$B$4,"",IF(SUM('MissFill 1'!AK$2:AK148)=0,"",(IF('MissFill 1'!AK148/SUM('MissFill 1'!AK$2:AK148)&gt;0.01,"",IF('MissFill 1'!AK147/SUM('MissFill 1'!AK$2:AK148)&gt;0.01,"",IF('MissFill 1'!AK146/SUM('MissFill 1'!AK$2:AK148)&gt;0.01,"",IF('MissFill 1'!AK145/SUM('MissFill 1'!AK$2:AK148)&gt;0.01,"",DateEnded_5Day!$A148)))))))</f>
        <v>44493</v>
      </c>
      <c r="AM148" s="54">
        <f>IF($A148&lt;='All Results'!$B$4,"",IF(SUM('MissFill 1'!AL$2:AL148)=0,"",(IF('MissFill 1'!AL148/SUM('MissFill 1'!AL$2:AL148)&gt;0.01,"",IF('MissFill 1'!AL147/SUM('MissFill 1'!AL$2:AL148)&gt;0.01,"",IF('MissFill 1'!AL146/SUM('MissFill 1'!AL$2:AL148)&gt;0.01,"",IF('MissFill 1'!AL145/SUM('MissFill 1'!AL$2:AL148)&gt;0.01,"",DateEnded_5Day!$A148)))))))</f>
        <v>44493</v>
      </c>
      <c r="AN148" s="54">
        <f>IF($A148&lt;='All Results'!$B$4,"",IF(SUM('MissFill 1'!AM$2:AM148)=0,"",(IF('MissFill 1'!AM148/SUM('MissFill 1'!AM$2:AM148)&gt;0.01,"",IF('MissFill 1'!AM147/SUM('MissFill 1'!AM$2:AM148)&gt;0.01,"",IF('MissFill 1'!AM146/SUM('MissFill 1'!AM$2:AM148)&gt;0.01,"",IF('MissFill 1'!AM145/SUM('MissFill 1'!AM$2:AM148)&gt;0.01,"",DateEnded_5Day!$A148)))))))</f>
        <v>44493</v>
      </c>
      <c r="AO148" s="54">
        <f>IF($A148&lt;='All Results'!$B$4,"",IF(SUM('MissFill 1'!AN$2:AN148)=0,"",(IF('MissFill 1'!AN148/SUM('MissFill 1'!AN$2:AN148)&gt;0.01,"",IF('MissFill 1'!AN147/SUM('MissFill 1'!AN$2:AN148)&gt;0.01,"",IF('MissFill 1'!AN146/SUM('MissFill 1'!AN$2:AN148)&gt;0.01,"",IF('MissFill 1'!AN145/SUM('MissFill 1'!AN$2:AN148)&gt;0.01,"",DateEnded_5Day!$A148)))))))</f>
        <v>44493</v>
      </c>
      <c r="AP148" s="54">
        <f>IF($A148&lt;='All Results'!$B$4,"",IF(SUM('MissFill 1'!AO$2:AO148)=0,"",(IF('MissFill 1'!AO148/SUM('MissFill 1'!AO$2:AO148)&gt;0.01,"",IF('MissFill 1'!AO147/SUM('MissFill 1'!AO$2:AO148)&gt;0.01,"",IF('MissFill 1'!AO146/SUM('MissFill 1'!AO$2:AO148)&gt;0.01,"",IF('MissFill 1'!AO145/SUM('MissFill 1'!AO$2:AO148)&gt;0.01,"",DateEnded_5Day!$A148)))))))</f>
        <v>44493</v>
      </c>
      <c r="AQ148" s="54">
        <f>IF($A148&lt;='All Results'!$B$4,"",IF(SUM('MissFill 1'!AP$2:AP148)=0,"",(IF('MissFill 1'!AP148/SUM('MissFill 1'!AP$2:AP148)&gt;0.01,"",IF('MissFill 1'!AP147/SUM('MissFill 1'!AP$2:AP148)&gt;0.01,"",IF('MissFill 1'!AP146/SUM('MissFill 1'!AP$2:AP148)&gt;0.01,"",IF('MissFill 1'!AP145/SUM('MissFill 1'!AP$2:AP148)&gt;0.01,"",DateEnded_5Day!$A148)))))))</f>
        <v>44493</v>
      </c>
      <c r="AR148" s="54">
        <f>IF($A148&lt;='All Results'!$B$4,"",IF(SUM('MissFill 1'!AQ$2:AQ148)=0,"",(IF('MissFill 1'!AQ148/SUM('MissFill 1'!AQ$2:AQ148)&gt;0.01,"",IF('MissFill 1'!AQ147/SUM('MissFill 1'!AQ$2:AQ148)&gt;0.01,"",IF('MissFill 1'!AQ146/SUM('MissFill 1'!AQ$2:AQ148)&gt;0.01,"",IF('MissFill 1'!AQ145/SUM('MissFill 1'!AQ$2:AQ148)&gt;0.01,"",DateEnded_5Day!$A148)))))))</f>
        <v>44493</v>
      </c>
      <c r="AS148" s="54">
        <f>IF($A148&lt;='All Results'!$B$4,"",IF(SUM('MissFill 1'!AR$2:AR148)=0,"",(IF('MissFill 1'!AR148/SUM('MissFill 1'!AR$2:AR148)&gt;0.01,"",IF('MissFill 1'!AR147/SUM('MissFill 1'!AR$2:AR148)&gt;0.01,"",IF('MissFill 1'!AR146/SUM('MissFill 1'!AR$2:AR148)&gt;0.01,"",IF('MissFill 1'!AR145/SUM('MissFill 1'!AR$2:AR148)&gt;0.01,"",DateEnded_5Day!$A148)))))))</f>
        <v>44493</v>
      </c>
      <c r="AT148" s="54">
        <f>IF($A148&lt;='All Results'!$B$4,"",IF(SUM('MissFill 1'!AS$2:AS148)=0,"",(IF('MissFill 1'!AS148/SUM('MissFill 1'!AS$2:AS148)&gt;0.01,"",IF('MissFill 1'!AS147/SUM('MissFill 1'!AS$2:AS148)&gt;0.01,"",IF('MissFill 1'!AS146/SUM('MissFill 1'!AS$2:AS148)&gt;0.01,"",IF('MissFill 1'!AS145/SUM('MissFill 1'!AS$2:AS148)&gt;0.01,"",DateEnded_5Day!$A148)))))))</f>
        <v>44493</v>
      </c>
      <c r="AU148" s="54">
        <f>IF($A148&lt;='All Results'!$B$4,"",IF(SUM('MissFill 1'!AT$2:AT148)=0,"",(IF('MissFill 1'!AT148/SUM('MissFill 1'!AT$2:AT148)&gt;0.01,"",IF('MissFill 1'!AT147/SUM('MissFill 1'!AT$2:AT148)&gt;0.01,"",IF('MissFill 1'!AT146/SUM('MissFill 1'!AT$2:AT148)&gt;0.01,"",IF('MissFill 1'!AT145/SUM('MissFill 1'!AT$2:AT148)&gt;0.01,"",DateEnded_5Day!$A148)))))))</f>
        <v>44493</v>
      </c>
      <c r="AV148" s="54">
        <f>IF($A148&lt;='All Results'!$B$4,"",IF(SUM('MissFill 1'!AU$2:AU148)=0,"",(IF('MissFill 1'!AU148/SUM('MissFill 1'!AU$2:AU148)&gt;0.01,"",IF('MissFill 1'!AU147/SUM('MissFill 1'!AU$2:AU148)&gt;0.01,"",IF('MissFill 1'!AU146/SUM('MissFill 1'!AU$2:AU148)&gt;0.01,"",IF('MissFill 1'!AU145/SUM('MissFill 1'!AU$2:AU148)&gt;0.01,"",DateEnded_5Day!$A148)))))))</f>
        <v>44493</v>
      </c>
      <c r="AW148" s="54">
        <f>IF($A148&lt;='All Results'!$B$4,"",IF(SUM('MissFill 1'!AV$2:AV148)=0,"",(IF('MissFill 1'!AV148/SUM('MissFill 1'!AV$2:AV148)&gt;0.01,"",IF('MissFill 1'!AV147/SUM('MissFill 1'!AV$2:AV148)&gt;0.01,"",IF('MissFill 1'!AV146/SUM('MissFill 1'!AV$2:AV148)&gt;0.01,"",IF('MissFill 1'!AV145/SUM('MissFill 1'!AV$2:AV148)&gt;0.01,"",DateEnded_5Day!$A148)))))))</f>
        <v>44493</v>
      </c>
      <c r="AX148" s="54">
        <f>IF($A148&lt;='All Results'!$B$4,"",IF(SUM('MissFill 1'!AW$2:AW148)=0,"",(IF('MissFill 1'!AW148/SUM('MissFill 1'!AW$2:AW148)&gt;0.01,"",IF('MissFill 1'!AW147/SUM('MissFill 1'!AW$2:AW148)&gt;0.01,"",IF('MissFill 1'!AW146/SUM('MissFill 1'!AW$2:AW148)&gt;0.01,"",IF('MissFill 1'!AW145/SUM('MissFill 1'!AW$2:AW148)&gt;0.01,"",DateEnded_5Day!$A148)))))))</f>
        <v>44493</v>
      </c>
    </row>
    <row r="149" spans="1:50" x14ac:dyDescent="0.25">
      <c r="A149" s="41">
        <v>44494</v>
      </c>
      <c r="B149" s="52">
        <v>298</v>
      </c>
      <c r="C149" s="54" t="str">
        <f>IF($A149&lt;='All Results'!$B$4,"",IF(SUM('MissFill 1'!B$2:B149)=0,"",(IF('MissFill 1'!B149/SUM('MissFill 1'!B$2:B149)&gt;0.01,"",IF('MissFill 1'!B148/SUM('MissFill 1'!B$2:B149)&gt;0.01,"",IF('MissFill 1'!B147/SUM('MissFill 1'!B$2:B149)&gt;0.01,"",IF('MissFill 1'!B146/SUM('MissFill 1'!B$2:B149)&gt;0.01,"",DateEnded_5Day!$A149)))))))</f>
        <v/>
      </c>
      <c r="D149" s="54">
        <f>IF($A149&lt;='All Results'!$B$4,"",IF(SUM('MissFill 1'!C$2:C149)=0,"",(IF('MissFill 1'!C149/SUM('MissFill 1'!C$2:C149)&gt;0.01,"",IF('MissFill 1'!C148/SUM('MissFill 1'!C$2:C149)&gt;0.01,"",IF('MissFill 1'!C147/SUM('MissFill 1'!C$2:C149)&gt;0.01,"",IF('MissFill 1'!C146/SUM('MissFill 1'!C$2:C149)&gt;0.01,"",DateEnded_5Day!$A149)))))))</f>
        <v>44494</v>
      </c>
      <c r="E149" s="54">
        <f>IF($A149&lt;='All Results'!$B$4,"",IF(SUM('MissFill 1'!D$2:D149)=0,"",(IF('MissFill 1'!D149/SUM('MissFill 1'!D$2:D149)&gt;0.01,"",IF('MissFill 1'!D148/SUM('MissFill 1'!D$2:D149)&gt;0.01,"",IF('MissFill 1'!D147/SUM('MissFill 1'!D$2:D149)&gt;0.01,"",IF('MissFill 1'!D146/SUM('MissFill 1'!D$2:D149)&gt;0.01,"",DateEnded_5Day!$A149)))))))</f>
        <v>44494</v>
      </c>
      <c r="F149" s="54">
        <f>IF($A149&lt;='All Results'!$B$4,"",IF(SUM('MissFill 1'!E$2:E149)=0,"",(IF('MissFill 1'!E149/SUM('MissFill 1'!E$2:E149)&gt;0.01,"",IF('MissFill 1'!E148/SUM('MissFill 1'!E$2:E149)&gt;0.01,"",IF('MissFill 1'!E147/SUM('MissFill 1'!E$2:E149)&gt;0.01,"",IF('MissFill 1'!E146/SUM('MissFill 1'!E$2:E149)&gt;0.01,"",DateEnded_5Day!$A149)))))))</f>
        <v>44494</v>
      </c>
      <c r="G149" s="54">
        <f>IF($A149&lt;='All Results'!$B$4,"",IF(SUM('MissFill 1'!F$2:F149)=0,"",(IF('MissFill 1'!F149/SUM('MissFill 1'!F$2:F149)&gt;0.01,"",IF('MissFill 1'!F148/SUM('MissFill 1'!F$2:F149)&gt;0.01,"",IF('MissFill 1'!F147/SUM('MissFill 1'!F$2:F149)&gt;0.01,"",IF('MissFill 1'!F146/SUM('MissFill 1'!F$2:F149)&gt;0.01,"",DateEnded_5Day!$A149)))))))</f>
        <v>44494</v>
      </c>
      <c r="H149" s="54">
        <f>IF($A149&lt;='All Results'!$B$4,"",IF(SUM('MissFill 1'!G$2:G149)=0,"",(IF('MissFill 1'!G149/SUM('MissFill 1'!G$2:G149)&gt;0.01,"",IF('MissFill 1'!G148/SUM('MissFill 1'!G$2:G149)&gt;0.01,"",IF('MissFill 1'!G147/SUM('MissFill 1'!G$2:G149)&gt;0.01,"",IF('MissFill 1'!G146/SUM('MissFill 1'!G$2:G149)&gt;0.01,"",DateEnded_5Day!$A149)))))))</f>
        <v>44494</v>
      </c>
      <c r="I149" s="54">
        <f>IF($A149&lt;='All Results'!$B$4,"",IF(SUM('MissFill 1'!H$2:H149)=0,"",(IF('MissFill 1'!H149/SUM('MissFill 1'!H$2:H149)&gt;0.01,"",IF('MissFill 1'!H148/SUM('MissFill 1'!H$2:H149)&gt;0.01,"",IF('MissFill 1'!H147/SUM('MissFill 1'!H$2:H149)&gt;0.01,"",IF('MissFill 1'!H146/SUM('MissFill 1'!H$2:H149)&gt;0.01,"",DateEnded_5Day!$A149)))))))</f>
        <v>44494</v>
      </c>
      <c r="J149" s="54">
        <f>IF($A149&lt;='All Results'!$B$4,"",IF(SUM('MissFill 1'!I$2:I149)=0,"",(IF('MissFill 1'!I149/SUM('MissFill 1'!I$2:I149)&gt;0.01,"",IF('MissFill 1'!I148/SUM('MissFill 1'!I$2:I149)&gt;0.01,"",IF('MissFill 1'!I147/SUM('MissFill 1'!I$2:I149)&gt;0.01,"",IF('MissFill 1'!I146/SUM('MissFill 1'!I$2:I149)&gt;0.01,"",DateEnded_5Day!$A149)))))))</f>
        <v>44494</v>
      </c>
      <c r="K149" s="54">
        <f>IF($A149&lt;='All Results'!$B$4,"",IF(SUM('MissFill 1'!J$2:J149)=0,"",(IF('MissFill 1'!J149/SUM('MissFill 1'!J$2:J149)&gt;0.01,"",IF('MissFill 1'!J148/SUM('MissFill 1'!J$2:J149)&gt;0.01,"",IF('MissFill 1'!J147/SUM('MissFill 1'!J$2:J149)&gt;0.01,"",IF('MissFill 1'!J146/SUM('MissFill 1'!J$2:J149)&gt;0.01,"",DateEnded_5Day!$A149)))))))</f>
        <v>44494</v>
      </c>
      <c r="L149" s="54">
        <f>IF($A149&lt;='All Results'!$B$4,"",IF(SUM('MissFill 1'!K$2:K149)=0,"",(IF('MissFill 1'!K149/SUM('MissFill 1'!K$2:K149)&gt;0.01,"",IF('MissFill 1'!K148/SUM('MissFill 1'!K$2:K149)&gt;0.01,"",IF('MissFill 1'!K147/SUM('MissFill 1'!K$2:K149)&gt;0.01,"",IF('MissFill 1'!K146/SUM('MissFill 1'!K$2:K149)&gt;0.01,"",DateEnded_5Day!$A149)))))))</f>
        <v>44494</v>
      </c>
      <c r="M149" s="54">
        <f>IF($A149&lt;='All Results'!$B$4,"",IF(SUM('MissFill 1'!L$2:L149)=0,"",(IF('MissFill 1'!L149/SUM('MissFill 1'!L$2:L149)&gt;0.01,"",IF('MissFill 1'!L148/SUM('MissFill 1'!L$2:L149)&gt;0.01,"",IF('MissFill 1'!L147/SUM('MissFill 1'!L$2:L149)&gt;0.01,"",IF('MissFill 1'!L146/SUM('MissFill 1'!L$2:L149)&gt;0.01,"",DateEnded_5Day!$A149)))))))</f>
        <v>44494</v>
      </c>
      <c r="N149" s="54">
        <f>IF($A149&lt;='All Results'!$B$4,"",IF(SUM('MissFill 1'!M$2:M149)=0,"",(IF('MissFill 1'!M149/SUM('MissFill 1'!M$2:M149)&gt;0.01,"",IF('MissFill 1'!M148/SUM('MissFill 1'!M$2:M149)&gt;0.01,"",IF('MissFill 1'!M147/SUM('MissFill 1'!M$2:M149)&gt;0.01,"",IF('MissFill 1'!M146/SUM('MissFill 1'!M$2:M149)&gt;0.01,"",DateEnded_5Day!$A149)))))))</f>
        <v>44494</v>
      </c>
      <c r="O149" s="54">
        <f>IF($A149&lt;='All Results'!$B$4,"",IF(SUM('MissFill 1'!N$2:N149)=0,"",(IF('MissFill 1'!N149/SUM('MissFill 1'!N$2:N149)&gt;0.01,"",IF('MissFill 1'!N148/SUM('MissFill 1'!N$2:N149)&gt;0.01,"",IF('MissFill 1'!N147/SUM('MissFill 1'!N$2:N149)&gt;0.01,"",IF('MissFill 1'!N146/SUM('MissFill 1'!N$2:N149)&gt;0.01,"",DateEnded_5Day!$A149)))))))</f>
        <v>44494</v>
      </c>
      <c r="P149" s="54">
        <f>IF($A149&lt;='All Results'!$B$4,"",IF(SUM('MissFill 1'!O$2:O149)=0,"",(IF('MissFill 1'!O149/SUM('MissFill 1'!O$2:O149)&gt;0.01,"",IF('MissFill 1'!O148/SUM('MissFill 1'!O$2:O149)&gt;0.01,"",IF('MissFill 1'!O147/SUM('MissFill 1'!O$2:O149)&gt;0.01,"",IF('MissFill 1'!O146/SUM('MissFill 1'!O$2:O149)&gt;0.01,"",DateEnded_5Day!$A149)))))))</f>
        <v>44494</v>
      </c>
      <c r="Q149" s="54">
        <f>IF($A149&lt;='All Results'!$B$4,"",IF(SUM('MissFill 1'!P$2:P149)=0,"",(IF('MissFill 1'!P149/SUM('MissFill 1'!P$2:P149)&gt;0.01,"",IF('MissFill 1'!P148/SUM('MissFill 1'!P$2:P149)&gt;0.01,"",IF('MissFill 1'!P147/SUM('MissFill 1'!P$2:P149)&gt;0.01,"",IF('MissFill 1'!P146/SUM('MissFill 1'!P$2:P149)&gt;0.01,"",DateEnded_5Day!$A149)))))))</f>
        <v>44494</v>
      </c>
      <c r="R149" s="54">
        <f>IF($A149&lt;='All Results'!$B$4,"",IF(SUM('MissFill 1'!Q$2:Q149)=0,"",(IF('MissFill 1'!Q149/SUM('MissFill 1'!Q$2:Q149)&gt;0.01,"",IF('MissFill 1'!Q148/SUM('MissFill 1'!Q$2:Q149)&gt;0.01,"",IF('MissFill 1'!Q147/SUM('MissFill 1'!Q$2:Q149)&gt;0.01,"",IF('MissFill 1'!Q146/SUM('MissFill 1'!Q$2:Q149)&gt;0.01,"",DateEnded_5Day!$A149)))))))</f>
        <v>44494</v>
      </c>
      <c r="S149" s="54">
        <f>IF($A149&lt;='All Results'!$B$4,"",IF(SUM('MissFill 1'!R$2:R149)=0,"",(IF('MissFill 1'!R149/SUM('MissFill 1'!R$2:R149)&gt;0.01,"",IF('MissFill 1'!R148/SUM('MissFill 1'!R$2:R149)&gt;0.01,"",IF('MissFill 1'!R147/SUM('MissFill 1'!R$2:R149)&gt;0.01,"",IF('MissFill 1'!R146/SUM('MissFill 1'!R$2:R149)&gt;0.01,"",DateEnded_5Day!$A149)))))))</f>
        <v>44494</v>
      </c>
      <c r="T149" s="54">
        <f>IF($A149&lt;='All Results'!$B$4,"",IF(SUM('MissFill 1'!S$2:S149)=0,"",(IF('MissFill 1'!S149/SUM('MissFill 1'!S$2:S149)&gt;0.01,"",IF('MissFill 1'!S148/SUM('MissFill 1'!S$2:S149)&gt;0.01,"",IF('MissFill 1'!S147/SUM('MissFill 1'!S$2:S149)&gt;0.01,"",IF('MissFill 1'!S146/SUM('MissFill 1'!S$2:S149)&gt;0.01,"",DateEnded_5Day!$A149)))))))</f>
        <v>44494</v>
      </c>
      <c r="U149" s="54">
        <f>IF($A149&lt;='All Results'!$B$4,"",IF(SUM('MissFill 1'!T$2:T149)=0,"",(IF('MissFill 1'!T149/SUM('MissFill 1'!T$2:T149)&gt;0.01,"",IF('MissFill 1'!T148/SUM('MissFill 1'!T$2:T149)&gt;0.01,"",IF('MissFill 1'!T147/SUM('MissFill 1'!T$2:T149)&gt;0.01,"",IF('MissFill 1'!T146/SUM('MissFill 1'!T$2:T149)&gt;0.01,"",DateEnded_5Day!$A149)))))))</f>
        <v>44494</v>
      </c>
      <c r="V149" s="54">
        <f>IF($A149&lt;='All Results'!$B$4,"",IF(SUM('MissFill 1'!U$2:U149)=0,"",(IF('MissFill 1'!U149/SUM('MissFill 1'!U$2:U149)&gt;0.01,"",IF('MissFill 1'!U148/SUM('MissFill 1'!U$2:U149)&gt;0.01,"",IF('MissFill 1'!U147/SUM('MissFill 1'!U$2:U149)&gt;0.01,"",IF('MissFill 1'!U146/SUM('MissFill 1'!U$2:U149)&gt;0.01,"",DateEnded_5Day!$A149)))))))</f>
        <v>44494</v>
      </c>
      <c r="W149" s="54" t="str">
        <f>IF($A149&lt;='All Results'!$B$4,"",IF(SUM('MissFill 1'!V$2:V149)=0,"",(IF('MissFill 1'!V149/SUM('MissFill 1'!V$2:V149)&gt;0.01,"",IF('MissFill 1'!V148/SUM('MissFill 1'!V$2:V149)&gt;0.01,"",IF('MissFill 1'!V147/SUM('MissFill 1'!V$2:V149)&gt;0.01,"",IF('MissFill 1'!V146/SUM('MissFill 1'!V$2:V149)&gt;0.01,"",DateEnded_5Day!$A149)))))))</f>
        <v/>
      </c>
      <c r="X149" s="54">
        <f>IF($A149&lt;='All Results'!$B$4,"",IF(SUM('MissFill 1'!W$2:W149)=0,"",(IF('MissFill 1'!W149/SUM('MissFill 1'!W$2:W149)&gt;0.01,"",IF('MissFill 1'!W148/SUM('MissFill 1'!W$2:W149)&gt;0.01,"",IF('MissFill 1'!W147/SUM('MissFill 1'!W$2:W149)&gt;0.01,"",IF('MissFill 1'!W146/SUM('MissFill 1'!W$2:W149)&gt;0.01,"",DateEnded_5Day!$A149)))))))</f>
        <v>44494</v>
      </c>
      <c r="Y149" s="54">
        <f>IF($A149&lt;='All Results'!$B$4,"",IF(SUM('MissFill 1'!X$2:X149)=0,"",(IF('MissFill 1'!X149/SUM('MissFill 1'!X$2:X149)&gt;0.01,"",IF('MissFill 1'!X148/SUM('MissFill 1'!X$2:X149)&gt;0.01,"",IF('MissFill 1'!X147/SUM('MissFill 1'!X$2:X149)&gt;0.01,"",IF('MissFill 1'!X146/SUM('MissFill 1'!X$2:X149)&gt;0.01,"",DateEnded_5Day!$A149)))))))</f>
        <v>44494</v>
      </c>
      <c r="Z149" s="54">
        <f>IF($A149&lt;='All Results'!$B$4,"",IF(SUM('MissFill 1'!Y$2:Y149)=0,"",(IF('MissFill 1'!Y149/SUM('MissFill 1'!Y$2:Y149)&gt;0.01,"",IF('MissFill 1'!Y148/SUM('MissFill 1'!Y$2:Y149)&gt;0.01,"",IF('MissFill 1'!Y147/SUM('MissFill 1'!Y$2:Y149)&gt;0.01,"",IF('MissFill 1'!Y146/SUM('MissFill 1'!Y$2:Y149)&gt;0.01,"",DateEnded_5Day!$A149)))))))</f>
        <v>44494</v>
      </c>
      <c r="AA149" s="54">
        <f>IF($A149&lt;='All Results'!$B$4,"",IF(SUM('MissFill 1'!Z$2:Z149)=0,"",(IF('MissFill 1'!Z149/SUM('MissFill 1'!Z$2:Z149)&gt;0.01,"",IF('MissFill 1'!Z148/SUM('MissFill 1'!Z$2:Z149)&gt;0.01,"",IF('MissFill 1'!Z147/SUM('MissFill 1'!Z$2:Z149)&gt;0.01,"",IF('MissFill 1'!Z146/SUM('MissFill 1'!Z$2:Z149)&gt;0.01,"",DateEnded_5Day!$A149)))))))</f>
        <v>44494</v>
      </c>
      <c r="AB149" s="54">
        <f>IF($A149&lt;='All Results'!$B$4,"",IF(SUM('MissFill 1'!AA$2:AA149)=0,"",(IF('MissFill 1'!AA149/SUM('MissFill 1'!AA$2:AA149)&gt;0.01,"",IF('MissFill 1'!AA148/SUM('MissFill 1'!AA$2:AA149)&gt;0.01,"",IF('MissFill 1'!AA147/SUM('MissFill 1'!AA$2:AA149)&gt;0.01,"",IF('MissFill 1'!AA146/SUM('MissFill 1'!AA$2:AA149)&gt;0.01,"",DateEnded_5Day!$A149)))))))</f>
        <v>44494</v>
      </c>
      <c r="AC149" s="54">
        <f>IF($A149&lt;='All Results'!$B$4,"",IF(SUM('MissFill 1'!AB$2:AB149)=0,"",(IF('MissFill 1'!AB149/SUM('MissFill 1'!AB$2:AB149)&gt;0.01,"",IF('MissFill 1'!AB148/SUM('MissFill 1'!AB$2:AB149)&gt;0.01,"",IF('MissFill 1'!AB147/SUM('MissFill 1'!AB$2:AB149)&gt;0.01,"",IF('MissFill 1'!AB146/SUM('MissFill 1'!AB$2:AB149)&gt;0.01,"",DateEnded_5Day!$A149)))))))</f>
        <v>44494</v>
      </c>
      <c r="AD149" s="54">
        <f>IF($A149&lt;='All Results'!$B$4,"",IF(SUM('MissFill 1'!AC$2:AC149)=0,"",(IF('MissFill 1'!AC149/SUM('MissFill 1'!AC$2:AC149)&gt;0.01,"",IF('MissFill 1'!AC148/SUM('MissFill 1'!AC$2:AC149)&gt;0.01,"",IF('MissFill 1'!AC147/SUM('MissFill 1'!AC$2:AC149)&gt;0.01,"",IF('MissFill 1'!AC146/SUM('MissFill 1'!AC$2:AC149)&gt;0.01,"",DateEnded_5Day!$A149)))))))</f>
        <v>44494</v>
      </c>
      <c r="AE149" s="54">
        <f>IF($A149&lt;='All Results'!$B$4,"",IF(SUM('MissFill 1'!AD$2:AD149)=0,"",(IF('MissFill 1'!AD149/SUM('MissFill 1'!AD$2:AD149)&gt;0.01,"",IF('MissFill 1'!AD148/SUM('MissFill 1'!AD$2:AD149)&gt;0.01,"",IF('MissFill 1'!AD147/SUM('MissFill 1'!AD$2:AD149)&gt;0.01,"",IF('MissFill 1'!AD146/SUM('MissFill 1'!AD$2:AD149)&gt;0.01,"",DateEnded_5Day!$A149)))))))</f>
        <v>44494</v>
      </c>
      <c r="AF149" s="54">
        <f>IF($A149&lt;='All Results'!$B$4,"",IF(SUM('MissFill 1'!AE$2:AE149)=0,"",(IF('MissFill 1'!AE149/SUM('MissFill 1'!AE$2:AE149)&gt;0.01,"",IF('MissFill 1'!AE148/SUM('MissFill 1'!AE$2:AE149)&gt;0.01,"",IF('MissFill 1'!AE147/SUM('MissFill 1'!AE$2:AE149)&gt;0.01,"",IF('MissFill 1'!AE146/SUM('MissFill 1'!AE$2:AE149)&gt;0.01,"",DateEnded_5Day!$A149)))))))</f>
        <v>44494</v>
      </c>
      <c r="AG149" s="54">
        <f>IF($A149&lt;='All Results'!$B$4,"",IF(SUM('MissFill 1'!AF$2:AF149)=0,"",(IF('MissFill 1'!AF149/SUM('MissFill 1'!AF$2:AF149)&gt;0.01,"",IF('MissFill 1'!AF148/SUM('MissFill 1'!AF$2:AF149)&gt;0.01,"",IF('MissFill 1'!AF147/SUM('MissFill 1'!AF$2:AF149)&gt;0.01,"",IF('MissFill 1'!AF146/SUM('MissFill 1'!AF$2:AF149)&gt;0.01,"",DateEnded_5Day!$A149)))))))</f>
        <v>44494</v>
      </c>
      <c r="AH149" s="54">
        <f>IF($A149&lt;='All Results'!$B$4,"",IF(SUM('MissFill 1'!AG$2:AG149)=0,"",(IF('MissFill 1'!AG149/SUM('MissFill 1'!AG$2:AG149)&gt;0.01,"",IF('MissFill 1'!AG148/SUM('MissFill 1'!AG$2:AG149)&gt;0.01,"",IF('MissFill 1'!AG147/SUM('MissFill 1'!AG$2:AG149)&gt;0.01,"",IF('MissFill 1'!AG146/SUM('MissFill 1'!AG$2:AG149)&gt;0.01,"",DateEnded_5Day!$A149)))))))</f>
        <v>44494</v>
      </c>
      <c r="AI149" s="54">
        <f>IF($A149&lt;='All Results'!$B$4,"",IF(SUM('MissFill 1'!AH$2:AH149)=0,"",(IF('MissFill 1'!AH149/SUM('MissFill 1'!AH$2:AH149)&gt;0.01,"",IF('MissFill 1'!AH148/SUM('MissFill 1'!AH$2:AH149)&gt;0.01,"",IF('MissFill 1'!AH147/SUM('MissFill 1'!AH$2:AH149)&gt;0.01,"",IF('MissFill 1'!AH146/SUM('MissFill 1'!AH$2:AH149)&gt;0.01,"",DateEnded_5Day!$A149)))))))</f>
        <v>44494</v>
      </c>
      <c r="AJ149" s="54">
        <f>IF($A149&lt;='All Results'!$B$4,"",IF(SUM('MissFill 1'!AI$2:AI149)=0,"",(IF('MissFill 1'!AI149/SUM('MissFill 1'!AI$2:AI149)&gt;0.01,"",IF('MissFill 1'!AI148/SUM('MissFill 1'!AI$2:AI149)&gt;0.01,"",IF('MissFill 1'!AI147/SUM('MissFill 1'!AI$2:AI149)&gt;0.01,"",IF('MissFill 1'!AI146/SUM('MissFill 1'!AI$2:AI149)&gt;0.01,"",DateEnded_5Day!$A149)))))))</f>
        <v>44494</v>
      </c>
      <c r="AK149" s="54" t="str">
        <f>IF($A149&lt;='All Results'!$B$4,"",IF(SUM('MissFill 1'!AJ$2:AJ149)=0,"",(IF('MissFill 1'!AJ149/SUM('MissFill 1'!AJ$2:AJ149)&gt;0.01,"",IF('MissFill 1'!AJ148/SUM('MissFill 1'!AJ$2:AJ149)&gt;0.01,"",IF('MissFill 1'!AJ147/SUM('MissFill 1'!AJ$2:AJ149)&gt;0.01,"",IF('MissFill 1'!AJ146/SUM('MissFill 1'!AJ$2:AJ149)&gt;0.01,"",DateEnded_5Day!$A149)))))))</f>
        <v/>
      </c>
      <c r="AL149" s="54">
        <f>IF($A149&lt;='All Results'!$B$4,"",IF(SUM('MissFill 1'!AK$2:AK149)=0,"",(IF('MissFill 1'!AK149/SUM('MissFill 1'!AK$2:AK149)&gt;0.01,"",IF('MissFill 1'!AK148/SUM('MissFill 1'!AK$2:AK149)&gt;0.01,"",IF('MissFill 1'!AK147/SUM('MissFill 1'!AK$2:AK149)&gt;0.01,"",IF('MissFill 1'!AK146/SUM('MissFill 1'!AK$2:AK149)&gt;0.01,"",DateEnded_5Day!$A149)))))))</f>
        <v>44494</v>
      </c>
      <c r="AM149" s="54">
        <f>IF($A149&lt;='All Results'!$B$4,"",IF(SUM('MissFill 1'!AL$2:AL149)=0,"",(IF('MissFill 1'!AL149/SUM('MissFill 1'!AL$2:AL149)&gt;0.01,"",IF('MissFill 1'!AL148/SUM('MissFill 1'!AL$2:AL149)&gt;0.01,"",IF('MissFill 1'!AL147/SUM('MissFill 1'!AL$2:AL149)&gt;0.01,"",IF('MissFill 1'!AL146/SUM('MissFill 1'!AL$2:AL149)&gt;0.01,"",DateEnded_5Day!$A149)))))))</f>
        <v>44494</v>
      </c>
      <c r="AN149" s="54">
        <f>IF($A149&lt;='All Results'!$B$4,"",IF(SUM('MissFill 1'!AM$2:AM149)=0,"",(IF('MissFill 1'!AM149/SUM('MissFill 1'!AM$2:AM149)&gt;0.01,"",IF('MissFill 1'!AM148/SUM('MissFill 1'!AM$2:AM149)&gt;0.01,"",IF('MissFill 1'!AM147/SUM('MissFill 1'!AM$2:AM149)&gt;0.01,"",IF('MissFill 1'!AM146/SUM('MissFill 1'!AM$2:AM149)&gt;0.01,"",DateEnded_5Day!$A149)))))))</f>
        <v>44494</v>
      </c>
      <c r="AO149" s="54">
        <f>IF($A149&lt;='All Results'!$B$4,"",IF(SUM('MissFill 1'!AN$2:AN149)=0,"",(IF('MissFill 1'!AN149/SUM('MissFill 1'!AN$2:AN149)&gt;0.01,"",IF('MissFill 1'!AN148/SUM('MissFill 1'!AN$2:AN149)&gt;0.01,"",IF('MissFill 1'!AN147/SUM('MissFill 1'!AN$2:AN149)&gt;0.01,"",IF('MissFill 1'!AN146/SUM('MissFill 1'!AN$2:AN149)&gt;0.01,"",DateEnded_5Day!$A149)))))))</f>
        <v>44494</v>
      </c>
      <c r="AP149" s="54">
        <f>IF($A149&lt;='All Results'!$B$4,"",IF(SUM('MissFill 1'!AO$2:AO149)=0,"",(IF('MissFill 1'!AO149/SUM('MissFill 1'!AO$2:AO149)&gt;0.01,"",IF('MissFill 1'!AO148/SUM('MissFill 1'!AO$2:AO149)&gt;0.01,"",IF('MissFill 1'!AO147/SUM('MissFill 1'!AO$2:AO149)&gt;0.01,"",IF('MissFill 1'!AO146/SUM('MissFill 1'!AO$2:AO149)&gt;0.01,"",DateEnded_5Day!$A149)))))))</f>
        <v>44494</v>
      </c>
      <c r="AQ149" s="54">
        <f>IF($A149&lt;='All Results'!$B$4,"",IF(SUM('MissFill 1'!AP$2:AP149)=0,"",(IF('MissFill 1'!AP149/SUM('MissFill 1'!AP$2:AP149)&gt;0.01,"",IF('MissFill 1'!AP148/SUM('MissFill 1'!AP$2:AP149)&gt;0.01,"",IF('MissFill 1'!AP147/SUM('MissFill 1'!AP$2:AP149)&gt;0.01,"",IF('MissFill 1'!AP146/SUM('MissFill 1'!AP$2:AP149)&gt;0.01,"",DateEnded_5Day!$A149)))))))</f>
        <v>44494</v>
      </c>
      <c r="AR149" s="54">
        <f>IF($A149&lt;='All Results'!$B$4,"",IF(SUM('MissFill 1'!AQ$2:AQ149)=0,"",(IF('MissFill 1'!AQ149/SUM('MissFill 1'!AQ$2:AQ149)&gt;0.01,"",IF('MissFill 1'!AQ148/SUM('MissFill 1'!AQ$2:AQ149)&gt;0.01,"",IF('MissFill 1'!AQ147/SUM('MissFill 1'!AQ$2:AQ149)&gt;0.01,"",IF('MissFill 1'!AQ146/SUM('MissFill 1'!AQ$2:AQ149)&gt;0.01,"",DateEnded_5Day!$A149)))))))</f>
        <v>44494</v>
      </c>
      <c r="AS149" s="54">
        <f>IF($A149&lt;='All Results'!$B$4,"",IF(SUM('MissFill 1'!AR$2:AR149)=0,"",(IF('MissFill 1'!AR149/SUM('MissFill 1'!AR$2:AR149)&gt;0.01,"",IF('MissFill 1'!AR148/SUM('MissFill 1'!AR$2:AR149)&gt;0.01,"",IF('MissFill 1'!AR147/SUM('MissFill 1'!AR$2:AR149)&gt;0.01,"",IF('MissFill 1'!AR146/SUM('MissFill 1'!AR$2:AR149)&gt;0.01,"",DateEnded_5Day!$A149)))))))</f>
        <v>44494</v>
      </c>
      <c r="AT149" s="54">
        <f>IF($A149&lt;='All Results'!$B$4,"",IF(SUM('MissFill 1'!AS$2:AS149)=0,"",(IF('MissFill 1'!AS149/SUM('MissFill 1'!AS$2:AS149)&gt;0.01,"",IF('MissFill 1'!AS148/SUM('MissFill 1'!AS$2:AS149)&gt;0.01,"",IF('MissFill 1'!AS147/SUM('MissFill 1'!AS$2:AS149)&gt;0.01,"",IF('MissFill 1'!AS146/SUM('MissFill 1'!AS$2:AS149)&gt;0.01,"",DateEnded_5Day!$A149)))))))</f>
        <v>44494</v>
      </c>
      <c r="AU149" s="54">
        <f>IF($A149&lt;='All Results'!$B$4,"",IF(SUM('MissFill 1'!AT$2:AT149)=0,"",(IF('MissFill 1'!AT149/SUM('MissFill 1'!AT$2:AT149)&gt;0.01,"",IF('MissFill 1'!AT148/SUM('MissFill 1'!AT$2:AT149)&gt;0.01,"",IF('MissFill 1'!AT147/SUM('MissFill 1'!AT$2:AT149)&gt;0.01,"",IF('MissFill 1'!AT146/SUM('MissFill 1'!AT$2:AT149)&gt;0.01,"",DateEnded_5Day!$A149)))))))</f>
        <v>44494</v>
      </c>
      <c r="AV149" s="54">
        <f>IF($A149&lt;='All Results'!$B$4,"",IF(SUM('MissFill 1'!AU$2:AU149)=0,"",(IF('MissFill 1'!AU149/SUM('MissFill 1'!AU$2:AU149)&gt;0.01,"",IF('MissFill 1'!AU148/SUM('MissFill 1'!AU$2:AU149)&gt;0.01,"",IF('MissFill 1'!AU147/SUM('MissFill 1'!AU$2:AU149)&gt;0.01,"",IF('MissFill 1'!AU146/SUM('MissFill 1'!AU$2:AU149)&gt;0.01,"",DateEnded_5Day!$A149)))))))</f>
        <v>44494</v>
      </c>
      <c r="AW149" s="54">
        <f>IF($A149&lt;='All Results'!$B$4,"",IF(SUM('MissFill 1'!AV$2:AV149)=0,"",(IF('MissFill 1'!AV149/SUM('MissFill 1'!AV$2:AV149)&gt;0.01,"",IF('MissFill 1'!AV148/SUM('MissFill 1'!AV$2:AV149)&gt;0.01,"",IF('MissFill 1'!AV147/SUM('MissFill 1'!AV$2:AV149)&gt;0.01,"",IF('MissFill 1'!AV146/SUM('MissFill 1'!AV$2:AV149)&gt;0.01,"",DateEnded_5Day!$A149)))))))</f>
        <v>44494</v>
      </c>
      <c r="AX149" s="54">
        <f>IF($A149&lt;='All Results'!$B$4,"",IF(SUM('MissFill 1'!AW$2:AW149)=0,"",(IF('MissFill 1'!AW149/SUM('MissFill 1'!AW$2:AW149)&gt;0.01,"",IF('MissFill 1'!AW148/SUM('MissFill 1'!AW$2:AW149)&gt;0.01,"",IF('MissFill 1'!AW147/SUM('MissFill 1'!AW$2:AW149)&gt;0.01,"",IF('MissFill 1'!AW146/SUM('MissFill 1'!AW$2:AW149)&gt;0.01,"",DateEnded_5Day!$A149)))))))</f>
        <v>44494</v>
      </c>
    </row>
    <row r="150" spans="1:50" x14ac:dyDescent="0.25">
      <c r="A150" s="41">
        <v>44495</v>
      </c>
      <c r="B150" s="52">
        <v>299</v>
      </c>
      <c r="C150" s="54" t="str">
        <f>IF($A150&lt;='All Results'!$B$4,"",IF(SUM('MissFill 1'!B$2:B150)=0,"",(IF('MissFill 1'!B150/SUM('MissFill 1'!B$2:B150)&gt;0.01,"",IF('MissFill 1'!B149/SUM('MissFill 1'!B$2:B150)&gt;0.01,"",IF('MissFill 1'!B148/SUM('MissFill 1'!B$2:B150)&gt;0.01,"",IF('MissFill 1'!B147/SUM('MissFill 1'!B$2:B150)&gt;0.01,"",DateEnded_5Day!$A150)))))))</f>
        <v/>
      </c>
      <c r="D150" s="54">
        <f>IF($A150&lt;='All Results'!$B$4,"",IF(SUM('MissFill 1'!C$2:C150)=0,"",(IF('MissFill 1'!C150/SUM('MissFill 1'!C$2:C150)&gt;0.01,"",IF('MissFill 1'!C149/SUM('MissFill 1'!C$2:C150)&gt;0.01,"",IF('MissFill 1'!C148/SUM('MissFill 1'!C$2:C150)&gt;0.01,"",IF('MissFill 1'!C147/SUM('MissFill 1'!C$2:C150)&gt;0.01,"",DateEnded_5Day!$A150)))))))</f>
        <v>44495</v>
      </c>
      <c r="E150" s="54">
        <f>IF($A150&lt;='All Results'!$B$4,"",IF(SUM('MissFill 1'!D$2:D150)=0,"",(IF('MissFill 1'!D150/SUM('MissFill 1'!D$2:D150)&gt;0.01,"",IF('MissFill 1'!D149/SUM('MissFill 1'!D$2:D150)&gt;0.01,"",IF('MissFill 1'!D148/SUM('MissFill 1'!D$2:D150)&gt;0.01,"",IF('MissFill 1'!D147/SUM('MissFill 1'!D$2:D150)&gt;0.01,"",DateEnded_5Day!$A150)))))))</f>
        <v>44495</v>
      </c>
      <c r="F150" s="54">
        <f>IF($A150&lt;='All Results'!$B$4,"",IF(SUM('MissFill 1'!E$2:E150)=0,"",(IF('MissFill 1'!E150/SUM('MissFill 1'!E$2:E150)&gt;0.01,"",IF('MissFill 1'!E149/SUM('MissFill 1'!E$2:E150)&gt;0.01,"",IF('MissFill 1'!E148/SUM('MissFill 1'!E$2:E150)&gt;0.01,"",IF('MissFill 1'!E147/SUM('MissFill 1'!E$2:E150)&gt;0.01,"",DateEnded_5Day!$A150)))))))</f>
        <v>44495</v>
      </c>
      <c r="G150" s="54">
        <f>IF($A150&lt;='All Results'!$B$4,"",IF(SUM('MissFill 1'!F$2:F150)=0,"",(IF('MissFill 1'!F150/SUM('MissFill 1'!F$2:F150)&gt;0.01,"",IF('MissFill 1'!F149/SUM('MissFill 1'!F$2:F150)&gt;0.01,"",IF('MissFill 1'!F148/SUM('MissFill 1'!F$2:F150)&gt;0.01,"",IF('MissFill 1'!F147/SUM('MissFill 1'!F$2:F150)&gt;0.01,"",DateEnded_5Day!$A150)))))))</f>
        <v>44495</v>
      </c>
      <c r="H150" s="54">
        <f>IF($A150&lt;='All Results'!$B$4,"",IF(SUM('MissFill 1'!G$2:G150)=0,"",(IF('MissFill 1'!G150/SUM('MissFill 1'!G$2:G150)&gt;0.01,"",IF('MissFill 1'!G149/SUM('MissFill 1'!G$2:G150)&gt;0.01,"",IF('MissFill 1'!G148/SUM('MissFill 1'!G$2:G150)&gt;0.01,"",IF('MissFill 1'!G147/SUM('MissFill 1'!G$2:G150)&gt;0.01,"",DateEnded_5Day!$A150)))))))</f>
        <v>44495</v>
      </c>
      <c r="I150" s="54">
        <f>IF($A150&lt;='All Results'!$B$4,"",IF(SUM('MissFill 1'!H$2:H150)=0,"",(IF('MissFill 1'!H150/SUM('MissFill 1'!H$2:H150)&gt;0.01,"",IF('MissFill 1'!H149/SUM('MissFill 1'!H$2:H150)&gt;0.01,"",IF('MissFill 1'!H148/SUM('MissFill 1'!H$2:H150)&gt;0.01,"",IF('MissFill 1'!H147/SUM('MissFill 1'!H$2:H150)&gt;0.01,"",DateEnded_5Day!$A150)))))))</f>
        <v>44495</v>
      </c>
      <c r="J150" s="54">
        <f>IF($A150&lt;='All Results'!$B$4,"",IF(SUM('MissFill 1'!I$2:I150)=0,"",(IF('MissFill 1'!I150/SUM('MissFill 1'!I$2:I150)&gt;0.01,"",IF('MissFill 1'!I149/SUM('MissFill 1'!I$2:I150)&gt;0.01,"",IF('MissFill 1'!I148/SUM('MissFill 1'!I$2:I150)&gt;0.01,"",IF('MissFill 1'!I147/SUM('MissFill 1'!I$2:I150)&gt;0.01,"",DateEnded_5Day!$A150)))))))</f>
        <v>44495</v>
      </c>
      <c r="K150" s="54">
        <f>IF($A150&lt;='All Results'!$B$4,"",IF(SUM('MissFill 1'!J$2:J150)=0,"",(IF('MissFill 1'!J150/SUM('MissFill 1'!J$2:J150)&gt;0.01,"",IF('MissFill 1'!J149/SUM('MissFill 1'!J$2:J150)&gt;0.01,"",IF('MissFill 1'!J148/SUM('MissFill 1'!J$2:J150)&gt;0.01,"",IF('MissFill 1'!J147/SUM('MissFill 1'!J$2:J150)&gt;0.01,"",DateEnded_5Day!$A150)))))))</f>
        <v>44495</v>
      </c>
      <c r="L150" s="54">
        <f>IF($A150&lt;='All Results'!$B$4,"",IF(SUM('MissFill 1'!K$2:K150)=0,"",(IF('MissFill 1'!K150/SUM('MissFill 1'!K$2:K150)&gt;0.01,"",IF('MissFill 1'!K149/SUM('MissFill 1'!K$2:K150)&gt;0.01,"",IF('MissFill 1'!K148/SUM('MissFill 1'!K$2:K150)&gt;0.01,"",IF('MissFill 1'!K147/SUM('MissFill 1'!K$2:K150)&gt;0.01,"",DateEnded_5Day!$A150)))))))</f>
        <v>44495</v>
      </c>
      <c r="M150" s="54">
        <f>IF($A150&lt;='All Results'!$B$4,"",IF(SUM('MissFill 1'!L$2:L150)=0,"",(IF('MissFill 1'!L150/SUM('MissFill 1'!L$2:L150)&gt;0.01,"",IF('MissFill 1'!L149/SUM('MissFill 1'!L$2:L150)&gt;0.01,"",IF('MissFill 1'!L148/SUM('MissFill 1'!L$2:L150)&gt;0.01,"",IF('MissFill 1'!L147/SUM('MissFill 1'!L$2:L150)&gt;0.01,"",DateEnded_5Day!$A150)))))))</f>
        <v>44495</v>
      </c>
      <c r="N150" s="54">
        <f>IF($A150&lt;='All Results'!$B$4,"",IF(SUM('MissFill 1'!M$2:M150)=0,"",(IF('MissFill 1'!M150/SUM('MissFill 1'!M$2:M150)&gt;0.01,"",IF('MissFill 1'!M149/SUM('MissFill 1'!M$2:M150)&gt;0.01,"",IF('MissFill 1'!M148/SUM('MissFill 1'!M$2:M150)&gt;0.01,"",IF('MissFill 1'!M147/SUM('MissFill 1'!M$2:M150)&gt;0.01,"",DateEnded_5Day!$A150)))))))</f>
        <v>44495</v>
      </c>
      <c r="O150" s="54">
        <f>IF($A150&lt;='All Results'!$B$4,"",IF(SUM('MissFill 1'!N$2:N150)=0,"",(IF('MissFill 1'!N150/SUM('MissFill 1'!N$2:N150)&gt;0.01,"",IF('MissFill 1'!N149/SUM('MissFill 1'!N$2:N150)&gt;0.01,"",IF('MissFill 1'!N148/SUM('MissFill 1'!N$2:N150)&gt;0.01,"",IF('MissFill 1'!N147/SUM('MissFill 1'!N$2:N150)&gt;0.01,"",DateEnded_5Day!$A150)))))))</f>
        <v>44495</v>
      </c>
      <c r="P150" s="54">
        <f>IF($A150&lt;='All Results'!$B$4,"",IF(SUM('MissFill 1'!O$2:O150)=0,"",(IF('MissFill 1'!O150/SUM('MissFill 1'!O$2:O150)&gt;0.01,"",IF('MissFill 1'!O149/SUM('MissFill 1'!O$2:O150)&gt;0.01,"",IF('MissFill 1'!O148/SUM('MissFill 1'!O$2:O150)&gt;0.01,"",IF('MissFill 1'!O147/SUM('MissFill 1'!O$2:O150)&gt;0.01,"",DateEnded_5Day!$A150)))))))</f>
        <v>44495</v>
      </c>
      <c r="Q150" s="54" t="str">
        <f>IF($A150&lt;='All Results'!$B$4,"",IF(SUM('MissFill 1'!P$2:P150)=0,"",(IF('MissFill 1'!P150/SUM('MissFill 1'!P$2:P150)&gt;0.01,"",IF('MissFill 1'!P149/SUM('MissFill 1'!P$2:P150)&gt;0.01,"",IF('MissFill 1'!P148/SUM('MissFill 1'!P$2:P150)&gt;0.01,"",IF('MissFill 1'!P147/SUM('MissFill 1'!P$2:P150)&gt;0.01,"",DateEnded_5Day!$A150)))))))</f>
        <v/>
      </c>
      <c r="R150" s="54">
        <f>IF($A150&lt;='All Results'!$B$4,"",IF(SUM('MissFill 1'!Q$2:Q150)=0,"",(IF('MissFill 1'!Q150/SUM('MissFill 1'!Q$2:Q150)&gt;0.01,"",IF('MissFill 1'!Q149/SUM('MissFill 1'!Q$2:Q150)&gt;0.01,"",IF('MissFill 1'!Q148/SUM('MissFill 1'!Q$2:Q150)&gt;0.01,"",IF('MissFill 1'!Q147/SUM('MissFill 1'!Q$2:Q150)&gt;0.01,"",DateEnded_5Day!$A150)))))))</f>
        <v>44495</v>
      </c>
      <c r="S150" s="54">
        <f>IF($A150&lt;='All Results'!$B$4,"",IF(SUM('MissFill 1'!R$2:R150)=0,"",(IF('MissFill 1'!R150/SUM('MissFill 1'!R$2:R150)&gt;0.01,"",IF('MissFill 1'!R149/SUM('MissFill 1'!R$2:R150)&gt;0.01,"",IF('MissFill 1'!R148/SUM('MissFill 1'!R$2:R150)&gt;0.01,"",IF('MissFill 1'!R147/SUM('MissFill 1'!R$2:R150)&gt;0.01,"",DateEnded_5Day!$A150)))))))</f>
        <v>44495</v>
      </c>
      <c r="T150" s="54">
        <f>IF($A150&lt;='All Results'!$B$4,"",IF(SUM('MissFill 1'!S$2:S150)=0,"",(IF('MissFill 1'!S150/SUM('MissFill 1'!S$2:S150)&gt;0.01,"",IF('MissFill 1'!S149/SUM('MissFill 1'!S$2:S150)&gt;0.01,"",IF('MissFill 1'!S148/SUM('MissFill 1'!S$2:S150)&gt;0.01,"",IF('MissFill 1'!S147/SUM('MissFill 1'!S$2:S150)&gt;0.01,"",DateEnded_5Day!$A150)))))))</f>
        <v>44495</v>
      </c>
      <c r="U150" s="54">
        <f>IF($A150&lt;='All Results'!$B$4,"",IF(SUM('MissFill 1'!T$2:T150)=0,"",(IF('MissFill 1'!T150/SUM('MissFill 1'!T$2:T150)&gt;0.01,"",IF('MissFill 1'!T149/SUM('MissFill 1'!T$2:T150)&gt;0.01,"",IF('MissFill 1'!T148/SUM('MissFill 1'!T$2:T150)&gt;0.01,"",IF('MissFill 1'!T147/SUM('MissFill 1'!T$2:T150)&gt;0.01,"",DateEnded_5Day!$A150)))))))</f>
        <v>44495</v>
      </c>
      <c r="V150" s="54">
        <f>IF($A150&lt;='All Results'!$B$4,"",IF(SUM('MissFill 1'!U$2:U150)=0,"",(IF('MissFill 1'!U150/SUM('MissFill 1'!U$2:U150)&gt;0.01,"",IF('MissFill 1'!U149/SUM('MissFill 1'!U$2:U150)&gt;0.01,"",IF('MissFill 1'!U148/SUM('MissFill 1'!U$2:U150)&gt;0.01,"",IF('MissFill 1'!U147/SUM('MissFill 1'!U$2:U150)&gt;0.01,"",DateEnded_5Day!$A150)))))))</f>
        <v>44495</v>
      </c>
      <c r="W150" s="54" t="str">
        <f>IF($A150&lt;='All Results'!$B$4,"",IF(SUM('MissFill 1'!V$2:V150)=0,"",(IF('MissFill 1'!V150/SUM('MissFill 1'!V$2:V150)&gt;0.01,"",IF('MissFill 1'!V149/SUM('MissFill 1'!V$2:V150)&gt;0.01,"",IF('MissFill 1'!V148/SUM('MissFill 1'!V$2:V150)&gt;0.01,"",IF('MissFill 1'!V147/SUM('MissFill 1'!V$2:V150)&gt;0.01,"",DateEnded_5Day!$A150)))))))</f>
        <v/>
      </c>
      <c r="X150" s="54">
        <f>IF($A150&lt;='All Results'!$B$4,"",IF(SUM('MissFill 1'!W$2:W150)=0,"",(IF('MissFill 1'!W150/SUM('MissFill 1'!W$2:W150)&gt;0.01,"",IF('MissFill 1'!W149/SUM('MissFill 1'!W$2:W150)&gt;0.01,"",IF('MissFill 1'!W148/SUM('MissFill 1'!W$2:W150)&gt;0.01,"",IF('MissFill 1'!W147/SUM('MissFill 1'!W$2:W150)&gt;0.01,"",DateEnded_5Day!$A150)))))))</f>
        <v>44495</v>
      </c>
      <c r="Y150" s="54">
        <f>IF($A150&lt;='All Results'!$B$4,"",IF(SUM('MissFill 1'!X$2:X150)=0,"",(IF('MissFill 1'!X150/SUM('MissFill 1'!X$2:X150)&gt;0.01,"",IF('MissFill 1'!X149/SUM('MissFill 1'!X$2:X150)&gt;0.01,"",IF('MissFill 1'!X148/SUM('MissFill 1'!X$2:X150)&gt;0.01,"",IF('MissFill 1'!X147/SUM('MissFill 1'!X$2:X150)&gt;0.01,"",DateEnded_5Day!$A150)))))))</f>
        <v>44495</v>
      </c>
      <c r="Z150" s="54">
        <f>IF($A150&lt;='All Results'!$B$4,"",IF(SUM('MissFill 1'!Y$2:Y150)=0,"",(IF('MissFill 1'!Y150/SUM('MissFill 1'!Y$2:Y150)&gt;0.01,"",IF('MissFill 1'!Y149/SUM('MissFill 1'!Y$2:Y150)&gt;0.01,"",IF('MissFill 1'!Y148/SUM('MissFill 1'!Y$2:Y150)&gt;0.01,"",IF('MissFill 1'!Y147/SUM('MissFill 1'!Y$2:Y150)&gt;0.01,"",DateEnded_5Day!$A150)))))))</f>
        <v>44495</v>
      </c>
      <c r="AA150" s="54">
        <f>IF($A150&lt;='All Results'!$B$4,"",IF(SUM('MissFill 1'!Z$2:Z150)=0,"",(IF('MissFill 1'!Z150/SUM('MissFill 1'!Z$2:Z150)&gt;0.01,"",IF('MissFill 1'!Z149/SUM('MissFill 1'!Z$2:Z150)&gt;0.01,"",IF('MissFill 1'!Z148/SUM('MissFill 1'!Z$2:Z150)&gt;0.01,"",IF('MissFill 1'!Z147/SUM('MissFill 1'!Z$2:Z150)&gt;0.01,"",DateEnded_5Day!$A150)))))))</f>
        <v>44495</v>
      </c>
      <c r="AB150" s="54">
        <f>IF($A150&lt;='All Results'!$B$4,"",IF(SUM('MissFill 1'!AA$2:AA150)=0,"",(IF('MissFill 1'!AA150/SUM('MissFill 1'!AA$2:AA150)&gt;0.01,"",IF('MissFill 1'!AA149/SUM('MissFill 1'!AA$2:AA150)&gt;0.01,"",IF('MissFill 1'!AA148/SUM('MissFill 1'!AA$2:AA150)&gt;0.01,"",IF('MissFill 1'!AA147/SUM('MissFill 1'!AA$2:AA150)&gt;0.01,"",DateEnded_5Day!$A150)))))))</f>
        <v>44495</v>
      </c>
      <c r="AC150" s="54">
        <f>IF($A150&lt;='All Results'!$B$4,"",IF(SUM('MissFill 1'!AB$2:AB150)=0,"",(IF('MissFill 1'!AB150/SUM('MissFill 1'!AB$2:AB150)&gt;0.01,"",IF('MissFill 1'!AB149/SUM('MissFill 1'!AB$2:AB150)&gt;0.01,"",IF('MissFill 1'!AB148/SUM('MissFill 1'!AB$2:AB150)&gt;0.01,"",IF('MissFill 1'!AB147/SUM('MissFill 1'!AB$2:AB150)&gt;0.01,"",DateEnded_5Day!$A150)))))))</f>
        <v>44495</v>
      </c>
      <c r="AD150" s="54">
        <f>IF($A150&lt;='All Results'!$B$4,"",IF(SUM('MissFill 1'!AC$2:AC150)=0,"",(IF('MissFill 1'!AC150/SUM('MissFill 1'!AC$2:AC150)&gt;0.01,"",IF('MissFill 1'!AC149/SUM('MissFill 1'!AC$2:AC150)&gt;0.01,"",IF('MissFill 1'!AC148/SUM('MissFill 1'!AC$2:AC150)&gt;0.01,"",IF('MissFill 1'!AC147/SUM('MissFill 1'!AC$2:AC150)&gt;0.01,"",DateEnded_5Day!$A150)))))))</f>
        <v>44495</v>
      </c>
      <c r="AE150" s="54">
        <f>IF($A150&lt;='All Results'!$B$4,"",IF(SUM('MissFill 1'!AD$2:AD150)=0,"",(IF('MissFill 1'!AD150/SUM('MissFill 1'!AD$2:AD150)&gt;0.01,"",IF('MissFill 1'!AD149/SUM('MissFill 1'!AD$2:AD150)&gt;0.01,"",IF('MissFill 1'!AD148/SUM('MissFill 1'!AD$2:AD150)&gt;0.01,"",IF('MissFill 1'!AD147/SUM('MissFill 1'!AD$2:AD150)&gt;0.01,"",DateEnded_5Day!$A150)))))))</f>
        <v>44495</v>
      </c>
      <c r="AF150" s="54">
        <f>IF($A150&lt;='All Results'!$B$4,"",IF(SUM('MissFill 1'!AE$2:AE150)=0,"",(IF('MissFill 1'!AE150/SUM('MissFill 1'!AE$2:AE150)&gt;0.01,"",IF('MissFill 1'!AE149/SUM('MissFill 1'!AE$2:AE150)&gt;0.01,"",IF('MissFill 1'!AE148/SUM('MissFill 1'!AE$2:AE150)&gt;0.01,"",IF('MissFill 1'!AE147/SUM('MissFill 1'!AE$2:AE150)&gt;0.01,"",DateEnded_5Day!$A150)))))))</f>
        <v>44495</v>
      </c>
      <c r="AG150" s="54">
        <f>IF($A150&lt;='All Results'!$B$4,"",IF(SUM('MissFill 1'!AF$2:AF150)=0,"",(IF('MissFill 1'!AF150/SUM('MissFill 1'!AF$2:AF150)&gt;0.01,"",IF('MissFill 1'!AF149/SUM('MissFill 1'!AF$2:AF150)&gt;0.01,"",IF('MissFill 1'!AF148/SUM('MissFill 1'!AF$2:AF150)&gt;0.01,"",IF('MissFill 1'!AF147/SUM('MissFill 1'!AF$2:AF150)&gt;0.01,"",DateEnded_5Day!$A150)))))))</f>
        <v>44495</v>
      </c>
      <c r="AH150" s="54">
        <f>IF($A150&lt;='All Results'!$B$4,"",IF(SUM('MissFill 1'!AG$2:AG150)=0,"",(IF('MissFill 1'!AG150/SUM('MissFill 1'!AG$2:AG150)&gt;0.01,"",IF('MissFill 1'!AG149/SUM('MissFill 1'!AG$2:AG150)&gt;0.01,"",IF('MissFill 1'!AG148/SUM('MissFill 1'!AG$2:AG150)&gt;0.01,"",IF('MissFill 1'!AG147/SUM('MissFill 1'!AG$2:AG150)&gt;0.01,"",DateEnded_5Day!$A150)))))))</f>
        <v>44495</v>
      </c>
      <c r="AI150" s="54">
        <f>IF($A150&lt;='All Results'!$B$4,"",IF(SUM('MissFill 1'!AH$2:AH150)=0,"",(IF('MissFill 1'!AH150/SUM('MissFill 1'!AH$2:AH150)&gt;0.01,"",IF('MissFill 1'!AH149/SUM('MissFill 1'!AH$2:AH150)&gt;0.01,"",IF('MissFill 1'!AH148/SUM('MissFill 1'!AH$2:AH150)&gt;0.01,"",IF('MissFill 1'!AH147/SUM('MissFill 1'!AH$2:AH150)&gt;0.01,"",DateEnded_5Day!$A150)))))))</f>
        <v>44495</v>
      </c>
      <c r="AJ150" s="54">
        <f>IF($A150&lt;='All Results'!$B$4,"",IF(SUM('MissFill 1'!AI$2:AI150)=0,"",(IF('MissFill 1'!AI150/SUM('MissFill 1'!AI$2:AI150)&gt;0.01,"",IF('MissFill 1'!AI149/SUM('MissFill 1'!AI$2:AI150)&gt;0.01,"",IF('MissFill 1'!AI148/SUM('MissFill 1'!AI$2:AI150)&gt;0.01,"",IF('MissFill 1'!AI147/SUM('MissFill 1'!AI$2:AI150)&gt;0.01,"",DateEnded_5Day!$A150)))))))</f>
        <v>44495</v>
      </c>
      <c r="AK150" s="54">
        <f>IF($A150&lt;='All Results'!$B$4,"",IF(SUM('MissFill 1'!AJ$2:AJ150)=0,"",(IF('MissFill 1'!AJ150/SUM('MissFill 1'!AJ$2:AJ150)&gt;0.01,"",IF('MissFill 1'!AJ149/SUM('MissFill 1'!AJ$2:AJ150)&gt;0.01,"",IF('MissFill 1'!AJ148/SUM('MissFill 1'!AJ$2:AJ150)&gt;0.01,"",IF('MissFill 1'!AJ147/SUM('MissFill 1'!AJ$2:AJ150)&gt;0.01,"",DateEnded_5Day!$A150)))))))</f>
        <v>44495</v>
      </c>
      <c r="AL150" s="54">
        <f>IF($A150&lt;='All Results'!$B$4,"",IF(SUM('MissFill 1'!AK$2:AK150)=0,"",(IF('MissFill 1'!AK150/SUM('MissFill 1'!AK$2:AK150)&gt;0.01,"",IF('MissFill 1'!AK149/SUM('MissFill 1'!AK$2:AK150)&gt;0.01,"",IF('MissFill 1'!AK148/SUM('MissFill 1'!AK$2:AK150)&gt;0.01,"",IF('MissFill 1'!AK147/SUM('MissFill 1'!AK$2:AK150)&gt;0.01,"",DateEnded_5Day!$A150)))))))</f>
        <v>44495</v>
      </c>
      <c r="AM150" s="54">
        <f>IF($A150&lt;='All Results'!$B$4,"",IF(SUM('MissFill 1'!AL$2:AL150)=0,"",(IF('MissFill 1'!AL150/SUM('MissFill 1'!AL$2:AL150)&gt;0.01,"",IF('MissFill 1'!AL149/SUM('MissFill 1'!AL$2:AL150)&gt;0.01,"",IF('MissFill 1'!AL148/SUM('MissFill 1'!AL$2:AL150)&gt;0.01,"",IF('MissFill 1'!AL147/SUM('MissFill 1'!AL$2:AL150)&gt;0.01,"",DateEnded_5Day!$A150)))))))</f>
        <v>44495</v>
      </c>
      <c r="AN150" s="54">
        <f>IF($A150&lt;='All Results'!$B$4,"",IF(SUM('MissFill 1'!AM$2:AM150)=0,"",(IF('MissFill 1'!AM150/SUM('MissFill 1'!AM$2:AM150)&gt;0.01,"",IF('MissFill 1'!AM149/SUM('MissFill 1'!AM$2:AM150)&gt;0.01,"",IF('MissFill 1'!AM148/SUM('MissFill 1'!AM$2:AM150)&gt;0.01,"",IF('MissFill 1'!AM147/SUM('MissFill 1'!AM$2:AM150)&gt;0.01,"",DateEnded_5Day!$A150)))))))</f>
        <v>44495</v>
      </c>
      <c r="AO150" s="54">
        <f>IF($A150&lt;='All Results'!$B$4,"",IF(SUM('MissFill 1'!AN$2:AN150)=0,"",(IF('MissFill 1'!AN150/SUM('MissFill 1'!AN$2:AN150)&gt;0.01,"",IF('MissFill 1'!AN149/SUM('MissFill 1'!AN$2:AN150)&gt;0.01,"",IF('MissFill 1'!AN148/SUM('MissFill 1'!AN$2:AN150)&gt;0.01,"",IF('MissFill 1'!AN147/SUM('MissFill 1'!AN$2:AN150)&gt;0.01,"",DateEnded_5Day!$A150)))))))</f>
        <v>44495</v>
      </c>
      <c r="AP150" s="54">
        <f>IF($A150&lt;='All Results'!$B$4,"",IF(SUM('MissFill 1'!AO$2:AO150)=0,"",(IF('MissFill 1'!AO150/SUM('MissFill 1'!AO$2:AO150)&gt;0.01,"",IF('MissFill 1'!AO149/SUM('MissFill 1'!AO$2:AO150)&gt;0.01,"",IF('MissFill 1'!AO148/SUM('MissFill 1'!AO$2:AO150)&gt;0.01,"",IF('MissFill 1'!AO147/SUM('MissFill 1'!AO$2:AO150)&gt;0.01,"",DateEnded_5Day!$A150)))))))</f>
        <v>44495</v>
      </c>
      <c r="AQ150" s="54">
        <f>IF($A150&lt;='All Results'!$B$4,"",IF(SUM('MissFill 1'!AP$2:AP150)=0,"",(IF('MissFill 1'!AP150/SUM('MissFill 1'!AP$2:AP150)&gt;0.01,"",IF('MissFill 1'!AP149/SUM('MissFill 1'!AP$2:AP150)&gt;0.01,"",IF('MissFill 1'!AP148/SUM('MissFill 1'!AP$2:AP150)&gt;0.01,"",IF('MissFill 1'!AP147/SUM('MissFill 1'!AP$2:AP150)&gt;0.01,"",DateEnded_5Day!$A150)))))))</f>
        <v>44495</v>
      </c>
      <c r="AR150" s="54">
        <f>IF($A150&lt;='All Results'!$B$4,"",IF(SUM('MissFill 1'!AQ$2:AQ150)=0,"",(IF('MissFill 1'!AQ150/SUM('MissFill 1'!AQ$2:AQ150)&gt;0.01,"",IF('MissFill 1'!AQ149/SUM('MissFill 1'!AQ$2:AQ150)&gt;0.01,"",IF('MissFill 1'!AQ148/SUM('MissFill 1'!AQ$2:AQ150)&gt;0.01,"",IF('MissFill 1'!AQ147/SUM('MissFill 1'!AQ$2:AQ150)&gt;0.01,"",DateEnded_5Day!$A150)))))))</f>
        <v>44495</v>
      </c>
      <c r="AS150" s="54">
        <f>IF($A150&lt;='All Results'!$B$4,"",IF(SUM('MissFill 1'!AR$2:AR150)=0,"",(IF('MissFill 1'!AR150/SUM('MissFill 1'!AR$2:AR150)&gt;0.01,"",IF('MissFill 1'!AR149/SUM('MissFill 1'!AR$2:AR150)&gt;0.01,"",IF('MissFill 1'!AR148/SUM('MissFill 1'!AR$2:AR150)&gt;0.01,"",IF('MissFill 1'!AR147/SUM('MissFill 1'!AR$2:AR150)&gt;0.01,"",DateEnded_5Day!$A150)))))))</f>
        <v>44495</v>
      </c>
      <c r="AT150" s="54">
        <f>IF($A150&lt;='All Results'!$B$4,"",IF(SUM('MissFill 1'!AS$2:AS150)=0,"",(IF('MissFill 1'!AS150/SUM('MissFill 1'!AS$2:AS150)&gt;0.01,"",IF('MissFill 1'!AS149/SUM('MissFill 1'!AS$2:AS150)&gt;0.01,"",IF('MissFill 1'!AS148/SUM('MissFill 1'!AS$2:AS150)&gt;0.01,"",IF('MissFill 1'!AS147/SUM('MissFill 1'!AS$2:AS150)&gt;0.01,"",DateEnded_5Day!$A150)))))))</f>
        <v>44495</v>
      </c>
      <c r="AU150" s="54">
        <f>IF($A150&lt;='All Results'!$B$4,"",IF(SUM('MissFill 1'!AT$2:AT150)=0,"",(IF('MissFill 1'!AT150/SUM('MissFill 1'!AT$2:AT150)&gt;0.01,"",IF('MissFill 1'!AT149/SUM('MissFill 1'!AT$2:AT150)&gt;0.01,"",IF('MissFill 1'!AT148/SUM('MissFill 1'!AT$2:AT150)&gt;0.01,"",IF('MissFill 1'!AT147/SUM('MissFill 1'!AT$2:AT150)&gt;0.01,"",DateEnded_5Day!$A150)))))))</f>
        <v>44495</v>
      </c>
      <c r="AV150" s="54">
        <f>IF($A150&lt;='All Results'!$B$4,"",IF(SUM('MissFill 1'!AU$2:AU150)=0,"",(IF('MissFill 1'!AU150/SUM('MissFill 1'!AU$2:AU150)&gt;0.01,"",IF('MissFill 1'!AU149/SUM('MissFill 1'!AU$2:AU150)&gt;0.01,"",IF('MissFill 1'!AU148/SUM('MissFill 1'!AU$2:AU150)&gt;0.01,"",IF('MissFill 1'!AU147/SUM('MissFill 1'!AU$2:AU150)&gt;0.01,"",DateEnded_5Day!$A150)))))))</f>
        <v>44495</v>
      </c>
      <c r="AW150" s="54">
        <f>IF($A150&lt;='All Results'!$B$4,"",IF(SUM('MissFill 1'!AV$2:AV150)=0,"",(IF('MissFill 1'!AV150/SUM('MissFill 1'!AV$2:AV150)&gt;0.01,"",IF('MissFill 1'!AV149/SUM('MissFill 1'!AV$2:AV150)&gt;0.01,"",IF('MissFill 1'!AV148/SUM('MissFill 1'!AV$2:AV150)&gt;0.01,"",IF('MissFill 1'!AV147/SUM('MissFill 1'!AV$2:AV150)&gt;0.01,"",DateEnded_5Day!$A150)))))))</f>
        <v>44495</v>
      </c>
      <c r="AX150" s="54">
        <f>IF($A150&lt;='All Results'!$B$4,"",IF(SUM('MissFill 1'!AW$2:AW150)=0,"",(IF('MissFill 1'!AW150/SUM('MissFill 1'!AW$2:AW150)&gt;0.01,"",IF('MissFill 1'!AW149/SUM('MissFill 1'!AW$2:AW150)&gt;0.01,"",IF('MissFill 1'!AW148/SUM('MissFill 1'!AW$2:AW150)&gt;0.01,"",IF('MissFill 1'!AW147/SUM('MissFill 1'!AW$2:AW150)&gt;0.01,"",DateEnded_5Day!$A150)))))))</f>
        <v>44495</v>
      </c>
    </row>
    <row r="151" spans="1:50" x14ac:dyDescent="0.25">
      <c r="A151" s="41">
        <v>44496</v>
      </c>
      <c r="B151" s="52">
        <v>300</v>
      </c>
      <c r="C151" s="54" t="str">
        <f>IF($A151&lt;='All Results'!$B$4,"",IF(SUM('MissFill 1'!B$2:B151)=0,"",(IF('MissFill 1'!B151/SUM('MissFill 1'!B$2:B151)&gt;0.01,"",IF('MissFill 1'!B150/SUM('MissFill 1'!B$2:B151)&gt;0.01,"",IF('MissFill 1'!B149/SUM('MissFill 1'!B$2:B151)&gt;0.01,"",IF('MissFill 1'!B148/SUM('MissFill 1'!B$2:B151)&gt;0.01,"",DateEnded_5Day!$A151)))))))</f>
        <v/>
      </c>
      <c r="D151" s="54">
        <f>IF($A151&lt;='All Results'!$B$4,"",IF(SUM('MissFill 1'!C$2:C151)=0,"",(IF('MissFill 1'!C151/SUM('MissFill 1'!C$2:C151)&gt;0.01,"",IF('MissFill 1'!C150/SUM('MissFill 1'!C$2:C151)&gt;0.01,"",IF('MissFill 1'!C149/SUM('MissFill 1'!C$2:C151)&gt;0.01,"",IF('MissFill 1'!C148/SUM('MissFill 1'!C$2:C151)&gt;0.01,"",DateEnded_5Day!$A151)))))))</f>
        <v>44496</v>
      </c>
      <c r="E151" s="54">
        <f>IF($A151&lt;='All Results'!$B$4,"",IF(SUM('MissFill 1'!D$2:D151)=0,"",(IF('MissFill 1'!D151/SUM('MissFill 1'!D$2:D151)&gt;0.01,"",IF('MissFill 1'!D150/SUM('MissFill 1'!D$2:D151)&gt;0.01,"",IF('MissFill 1'!D149/SUM('MissFill 1'!D$2:D151)&gt;0.01,"",IF('MissFill 1'!D148/SUM('MissFill 1'!D$2:D151)&gt;0.01,"",DateEnded_5Day!$A151)))))))</f>
        <v>44496</v>
      </c>
      <c r="F151" s="54">
        <f>IF($A151&lt;='All Results'!$B$4,"",IF(SUM('MissFill 1'!E$2:E151)=0,"",(IF('MissFill 1'!E151/SUM('MissFill 1'!E$2:E151)&gt;0.01,"",IF('MissFill 1'!E150/SUM('MissFill 1'!E$2:E151)&gt;0.01,"",IF('MissFill 1'!E149/SUM('MissFill 1'!E$2:E151)&gt;0.01,"",IF('MissFill 1'!E148/SUM('MissFill 1'!E$2:E151)&gt;0.01,"",DateEnded_5Day!$A151)))))))</f>
        <v>44496</v>
      </c>
      <c r="G151" s="54">
        <f>IF($A151&lt;='All Results'!$B$4,"",IF(SUM('MissFill 1'!F$2:F151)=0,"",(IF('MissFill 1'!F151/SUM('MissFill 1'!F$2:F151)&gt;0.01,"",IF('MissFill 1'!F150/SUM('MissFill 1'!F$2:F151)&gt;0.01,"",IF('MissFill 1'!F149/SUM('MissFill 1'!F$2:F151)&gt;0.01,"",IF('MissFill 1'!F148/SUM('MissFill 1'!F$2:F151)&gt;0.01,"",DateEnded_5Day!$A151)))))))</f>
        <v>44496</v>
      </c>
      <c r="H151" s="54">
        <f>IF($A151&lt;='All Results'!$B$4,"",IF(SUM('MissFill 1'!G$2:G151)=0,"",(IF('MissFill 1'!G151/SUM('MissFill 1'!G$2:G151)&gt;0.01,"",IF('MissFill 1'!G150/SUM('MissFill 1'!G$2:G151)&gt;0.01,"",IF('MissFill 1'!G149/SUM('MissFill 1'!G$2:G151)&gt;0.01,"",IF('MissFill 1'!G148/SUM('MissFill 1'!G$2:G151)&gt;0.01,"",DateEnded_5Day!$A151)))))))</f>
        <v>44496</v>
      </c>
      <c r="I151" s="54">
        <f>IF($A151&lt;='All Results'!$B$4,"",IF(SUM('MissFill 1'!H$2:H151)=0,"",(IF('MissFill 1'!H151/SUM('MissFill 1'!H$2:H151)&gt;0.01,"",IF('MissFill 1'!H150/SUM('MissFill 1'!H$2:H151)&gt;0.01,"",IF('MissFill 1'!H149/SUM('MissFill 1'!H$2:H151)&gt;0.01,"",IF('MissFill 1'!H148/SUM('MissFill 1'!H$2:H151)&gt;0.01,"",DateEnded_5Day!$A151)))))))</f>
        <v>44496</v>
      </c>
      <c r="J151" s="54">
        <f>IF($A151&lt;='All Results'!$B$4,"",IF(SUM('MissFill 1'!I$2:I151)=0,"",(IF('MissFill 1'!I151/SUM('MissFill 1'!I$2:I151)&gt;0.01,"",IF('MissFill 1'!I150/SUM('MissFill 1'!I$2:I151)&gt;0.01,"",IF('MissFill 1'!I149/SUM('MissFill 1'!I$2:I151)&gt;0.01,"",IF('MissFill 1'!I148/SUM('MissFill 1'!I$2:I151)&gt;0.01,"",DateEnded_5Day!$A151)))))))</f>
        <v>44496</v>
      </c>
      <c r="K151" s="54">
        <f>IF($A151&lt;='All Results'!$B$4,"",IF(SUM('MissFill 1'!J$2:J151)=0,"",(IF('MissFill 1'!J151/SUM('MissFill 1'!J$2:J151)&gt;0.01,"",IF('MissFill 1'!J150/SUM('MissFill 1'!J$2:J151)&gt;0.01,"",IF('MissFill 1'!J149/SUM('MissFill 1'!J$2:J151)&gt;0.01,"",IF('MissFill 1'!J148/SUM('MissFill 1'!J$2:J151)&gt;0.01,"",DateEnded_5Day!$A151)))))))</f>
        <v>44496</v>
      </c>
      <c r="L151" s="54">
        <f>IF($A151&lt;='All Results'!$B$4,"",IF(SUM('MissFill 1'!K$2:K151)=0,"",(IF('MissFill 1'!K151/SUM('MissFill 1'!K$2:K151)&gt;0.01,"",IF('MissFill 1'!K150/SUM('MissFill 1'!K$2:K151)&gt;0.01,"",IF('MissFill 1'!K149/SUM('MissFill 1'!K$2:K151)&gt;0.01,"",IF('MissFill 1'!K148/SUM('MissFill 1'!K$2:K151)&gt;0.01,"",DateEnded_5Day!$A151)))))))</f>
        <v>44496</v>
      </c>
      <c r="M151" s="54">
        <f>IF($A151&lt;='All Results'!$B$4,"",IF(SUM('MissFill 1'!L$2:L151)=0,"",(IF('MissFill 1'!L151/SUM('MissFill 1'!L$2:L151)&gt;0.01,"",IF('MissFill 1'!L150/SUM('MissFill 1'!L$2:L151)&gt;0.01,"",IF('MissFill 1'!L149/SUM('MissFill 1'!L$2:L151)&gt;0.01,"",IF('MissFill 1'!L148/SUM('MissFill 1'!L$2:L151)&gt;0.01,"",DateEnded_5Day!$A151)))))))</f>
        <v>44496</v>
      </c>
      <c r="N151" s="54">
        <f>IF($A151&lt;='All Results'!$B$4,"",IF(SUM('MissFill 1'!M$2:M151)=0,"",(IF('MissFill 1'!M151/SUM('MissFill 1'!M$2:M151)&gt;0.01,"",IF('MissFill 1'!M150/SUM('MissFill 1'!M$2:M151)&gt;0.01,"",IF('MissFill 1'!M149/SUM('MissFill 1'!M$2:M151)&gt;0.01,"",IF('MissFill 1'!M148/SUM('MissFill 1'!M$2:M151)&gt;0.01,"",DateEnded_5Day!$A151)))))))</f>
        <v>44496</v>
      </c>
      <c r="O151" s="54">
        <f>IF($A151&lt;='All Results'!$B$4,"",IF(SUM('MissFill 1'!N$2:N151)=0,"",(IF('MissFill 1'!N151/SUM('MissFill 1'!N$2:N151)&gt;0.01,"",IF('MissFill 1'!N150/SUM('MissFill 1'!N$2:N151)&gt;0.01,"",IF('MissFill 1'!N149/SUM('MissFill 1'!N$2:N151)&gt;0.01,"",IF('MissFill 1'!N148/SUM('MissFill 1'!N$2:N151)&gt;0.01,"",DateEnded_5Day!$A151)))))))</f>
        <v>44496</v>
      </c>
      <c r="P151" s="54">
        <f>IF($A151&lt;='All Results'!$B$4,"",IF(SUM('MissFill 1'!O$2:O151)=0,"",(IF('MissFill 1'!O151/SUM('MissFill 1'!O$2:O151)&gt;0.01,"",IF('MissFill 1'!O150/SUM('MissFill 1'!O$2:O151)&gt;0.01,"",IF('MissFill 1'!O149/SUM('MissFill 1'!O$2:O151)&gt;0.01,"",IF('MissFill 1'!O148/SUM('MissFill 1'!O$2:O151)&gt;0.01,"",DateEnded_5Day!$A151)))))))</f>
        <v>44496</v>
      </c>
      <c r="Q151" s="54" t="str">
        <f>IF($A151&lt;='All Results'!$B$4,"",IF(SUM('MissFill 1'!P$2:P151)=0,"",(IF('MissFill 1'!P151/SUM('MissFill 1'!P$2:P151)&gt;0.01,"",IF('MissFill 1'!P150/SUM('MissFill 1'!P$2:P151)&gt;0.01,"",IF('MissFill 1'!P149/SUM('MissFill 1'!P$2:P151)&gt;0.01,"",IF('MissFill 1'!P148/SUM('MissFill 1'!P$2:P151)&gt;0.01,"",DateEnded_5Day!$A151)))))))</f>
        <v/>
      </c>
      <c r="R151" s="54">
        <f>IF($A151&lt;='All Results'!$B$4,"",IF(SUM('MissFill 1'!Q$2:Q151)=0,"",(IF('MissFill 1'!Q151/SUM('MissFill 1'!Q$2:Q151)&gt;0.01,"",IF('MissFill 1'!Q150/SUM('MissFill 1'!Q$2:Q151)&gt;0.01,"",IF('MissFill 1'!Q149/SUM('MissFill 1'!Q$2:Q151)&gt;0.01,"",IF('MissFill 1'!Q148/SUM('MissFill 1'!Q$2:Q151)&gt;0.01,"",DateEnded_5Day!$A151)))))))</f>
        <v>44496</v>
      </c>
      <c r="S151" s="54">
        <f>IF($A151&lt;='All Results'!$B$4,"",IF(SUM('MissFill 1'!R$2:R151)=0,"",(IF('MissFill 1'!R151/SUM('MissFill 1'!R$2:R151)&gt;0.01,"",IF('MissFill 1'!R150/SUM('MissFill 1'!R$2:R151)&gt;0.01,"",IF('MissFill 1'!R149/SUM('MissFill 1'!R$2:R151)&gt;0.01,"",IF('MissFill 1'!R148/SUM('MissFill 1'!R$2:R151)&gt;0.01,"",DateEnded_5Day!$A151)))))))</f>
        <v>44496</v>
      </c>
      <c r="T151" s="54">
        <f>IF($A151&lt;='All Results'!$B$4,"",IF(SUM('MissFill 1'!S$2:S151)=0,"",(IF('MissFill 1'!S151/SUM('MissFill 1'!S$2:S151)&gt;0.01,"",IF('MissFill 1'!S150/SUM('MissFill 1'!S$2:S151)&gt;0.01,"",IF('MissFill 1'!S149/SUM('MissFill 1'!S$2:S151)&gt;0.01,"",IF('MissFill 1'!S148/SUM('MissFill 1'!S$2:S151)&gt;0.01,"",DateEnded_5Day!$A151)))))))</f>
        <v>44496</v>
      </c>
      <c r="U151" s="54">
        <f>IF($A151&lt;='All Results'!$B$4,"",IF(SUM('MissFill 1'!T$2:T151)=0,"",(IF('MissFill 1'!T151/SUM('MissFill 1'!T$2:T151)&gt;0.01,"",IF('MissFill 1'!T150/SUM('MissFill 1'!T$2:T151)&gt;0.01,"",IF('MissFill 1'!T149/SUM('MissFill 1'!T$2:T151)&gt;0.01,"",IF('MissFill 1'!T148/SUM('MissFill 1'!T$2:T151)&gt;0.01,"",DateEnded_5Day!$A151)))))))</f>
        <v>44496</v>
      </c>
      <c r="V151" s="54">
        <f>IF($A151&lt;='All Results'!$B$4,"",IF(SUM('MissFill 1'!U$2:U151)=0,"",(IF('MissFill 1'!U151/SUM('MissFill 1'!U$2:U151)&gt;0.01,"",IF('MissFill 1'!U150/SUM('MissFill 1'!U$2:U151)&gt;0.01,"",IF('MissFill 1'!U149/SUM('MissFill 1'!U$2:U151)&gt;0.01,"",IF('MissFill 1'!U148/SUM('MissFill 1'!U$2:U151)&gt;0.01,"",DateEnded_5Day!$A151)))))))</f>
        <v>44496</v>
      </c>
      <c r="W151" s="54" t="str">
        <f>IF($A151&lt;='All Results'!$B$4,"",IF(SUM('MissFill 1'!V$2:V151)=0,"",(IF('MissFill 1'!V151/SUM('MissFill 1'!V$2:V151)&gt;0.01,"",IF('MissFill 1'!V150/SUM('MissFill 1'!V$2:V151)&gt;0.01,"",IF('MissFill 1'!V149/SUM('MissFill 1'!V$2:V151)&gt;0.01,"",IF('MissFill 1'!V148/SUM('MissFill 1'!V$2:V151)&gt;0.01,"",DateEnded_5Day!$A151)))))))</f>
        <v/>
      </c>
      <c r="X151" s="54">
        <f>IF($A151&lt;='All Results'!$B$4,"",IF(SUM('MissFill 1'!W$2:W151)=0,"",(IF('MissFill 1'!W151/SUM('MissFill 1'!W$2:W151)&gt;0.01,"",IF('MissFill 1'!W150/SUM('MissFill 1'!W$2:W151)&gt;0.01,"",IF('MissFill 1'!W149/SUM('MissFill 1'!W$2:W151)&gt;0.01,"",IF('MissFill 1'!W148/SUM('MissFill 1'!W$2:W151)&gt;0.01,"",DateEnded_5Day!$A151)))))))</f>
        <v>44496</v>
      </c>
      <c r="Y151" s="54">
        <f>IF($A151&lt;='All Results'!$B$4,"",IF(SUM('MissFill 1'!X$2:X151)=0,"",(IF('MissFill 1'!X151/SUM('MissFill 1'!X$2:X151)&gt;0.01,"",IF('MissFill 1'!X150/SUM('MissFill 1'!X$2:X151)&gt;0.01,"",IF('MissFill 1'!X149/SUM('MissFill 1'!X$2:X151)&gt;0.01,"",IF('MissFill 1'!X148/SUM('MissFill 1'!X$2:X151)&gt;0.01,"",DateEnded_5Day!$A151)))))))</f>
        <v>44496</v>
      </c>
      <c r="Z151" s="54">
        <f>IF($A151&lt;='All Results'!$B$4,"",IF(SUM('MissFill 1'!Y$2:Y151)=0,"",(IF('MissFill 1'!Y151/SUM('MissFill 1'!Y$2:Y151)&gt;0.01,"",IF('MissFill 1'!Y150/SUM('MissFill 1'!Y$2:Y151)&gt;0.01,"",IF('MissFill 1'!Y149/SUM('MissFill 1'!Y$2:Y151)&gt;0.01,"",IF('MissFill 1'!Y148/SUM('MissFill 1'!Y$2:Y151)&gt;0.01,"",DateEnded_5Day!$A151)))))))</f>
        <v>44496</v>
      </c>
      <c r="AA151" s="54">
        <f>IF($A151&lt;='All Results'!$B$4,"",IF(SUM('MissFill 1'!Z$2:Z151)=0,"",(IF('MissFill 1'!Z151/SUM('MissFill 1'!Z$2:Z151)&gt;0.01,"",IF('MissFill 1'!Z150/SUM('MissFill 1'!Z$2:Z151)&gt;0.01,"",IF('MissFill 1'!Z149/SUM('MissFill 1'!Z$2:Z151)&gt;0.01,"",IF('MissFill 1'!Z148/SUM('MissFill 1'!Z$2:Z151)&gt;0.01,"",DateEnded_5Day!$A151)))))))</f>
        <v>44496</v>
      </c>
      <c r="AB151" s="54">
        <f>IF($A151&lt;='All Results'!$B$4,"",IF(SUM('MissFill 1'!AA$2:AA151)=0,"",(IF('MissFill 1'!AA151/SUM('MissFill 1'!AA$2:AA151)&gt;0.01,"",IF('MissFill 1'!AA150/SUM('MissFill 1'!AA$2:AA151)&gt;0.01,"",IF('MissFill 1'!AA149/SUM('MissFill 1'!AA$2:AA151)&gt;0.01,"",IF('MissFill 1'!AA148/SUM('MissFill 1'!AA$2:AA151)&gt;0.01,"",DateEnded_5Day!$A151)))))))</f>
        <v>44496</v>
      </c>
      <c r="AC151" s="54">
        <f>IF($A151&lt;='All Results'!$B$4,"",IF(SUM('MissFill 1'!AB$2:AB151)=0,"",(IF('MissFill 1'!AB151/SUM('MissFill 1'!AB$2:AB151)&gt;0.01,"",IF('MissFill 1'!AB150/SUM('MissFill 1'!AB$2:AB151)&gt;0.01,"",IF('MissFill 1'!AB149/SUM('MissFill 1'!AB$2:AB151)&gt;0.01,"",IF('MissFill 1'!AB148/SUM('MissFill 1'!AB$2:AB151)&gt;0.01,"",DateEnded_5Day!$A151)))))))</f>
        <v>44496</v>
      </c>
      <c r="AD151" s="54">
        <f>IF($A151&lt;='All Results'!$B$4,"",IF(SUM('MissFill 1'!AC$2:AC151)=0,"",(IF('MissFill 1'!AC151/SUM('MissFill 1'!AC$2:AC151)&gt;0.01,"",IF('MissFill 1'!AC150/SUM('MissFill 1'!AC$2:AC151)&gt;0.01,"",IF('MissFill 1'!AC149/SUM('MissFill 1'!AC$2:AC151)&gt;0.01,"",IF('MissFill 1'!AC148/SUM('MissFill 1'!AC$2:AC151)&gt;0.01,"",DateEnded_5Day!$A151)))))))</f>
        <v>44496</v>
      </c>
      <c r="AE151" s="54">
        <f>IF($A151&lt;='All Results'!$B$4,"",IF(SUM('MissFill 1'!AD$2:AD151)=0,"",(IF('MissFill 1'!AD151/SUM('MissFill 1'!AD$2:AD151)&gt;0.01,"",IF('MissFill 1'!AD150/SUM('MissFill 1'!AD$2:AD151)&gt;0.01,"",IF('MissFill 1'!AD149/SUM('MissFill 1'!AD$2:AD151)&gt;0.01,"",IF('MissFill 1'!AD148/SUM('MissFill 1'!AD$2:AD151)&gt;0.01,"",DateEnded_5Day!$A151)))))))</f>
        <v>44496</v>
      </c>
      <c r="AF151" s="54">
        <f>IF($A151&lt;='All Results'!$B$4,"",IF(SUM('MissFill 1'!AE$2:AE151)=0,"",(IF('MissFill 1'!AE151/SUM('MissFill 1'!AE$2:AE151)&gt;0.01,"",IF('MissFill 1'!AE150/SUM('MissFill 1'!AE$2:AE151)&gt;0.01,"",IF('MissFill 1'!AE149/SUM('MissFill 1'!AE$2:AE151)&gt;0.01,"",IF('MissFill 1'!AE148/SUM('MissFill 1'!AE$2:AE151)&gt;0.01,"",DateEnded_5Day!$A151)))))))</f>
        <v>44496</v>
      </c>
      <c r="AG151" s="54">
        <f>IF($A151&lt;='All Results'!$B$4,"",IF(SUM('MissFill 1'!AF$2:AF151)=0,"",(IF('MissFill 1'!AF151/SUM('MissFill 1'!AF$2:AF151)&gt;0.01,"",IF('MissFill 1'!AF150/SUM('MissFill 1'!AF$2:AF151)&gt;0.01,"",IF('MissFill 1'!AF149/SUM('MissFill 1'!AF$2:AF151)&gt;0.01,"",IF('MissFill 1'!AF148/SUM('MissFill 1'!AF$2:AF151)&gt;0.01,"",DateEnded_5Day!$A151)))))))</f>
        <v>44496</v>
      </c>
      <c r="AH151" s="54">
        <f>IF($A151&lt;='All Results'!$B$4,"",IF(SUM('MissFill 1'!AG$2:AG151)=0,"",(IF('MissFill 1'!AG151/SUM('MissFill 1'!AG$2:AG151)&gt;0.01,"",IF('MissFill 1'!AG150/SUM('MissFill 1'!AG$2:AG151)&gt;0.01,"",IF('MissFill 1'!AG149/SUM('MissFill 1'!AG$2:AG151)&gt;0.01,"",IF('MissFill 1'!AG148/SUM('MissFill 1'!AG$2:AG151)&gt;0.01,"",DateEnded_5Day!$A151)))))))</f>
        <v>44496</v>
      </c>
      <c r="AI151" s="54">
        <f>IF($A151&lt;='All Results'!$B$4,"",IF(SUM('MissFill 1'!AH$2:AH151)=0,"",(IF('MissFill 1'!AH151/SUM('MissFill 1'!AH$2:AH151)&gt;0.01,"",IF('MissFill 1'!AH150/SUM('MissFill 1'!AH$2:AH151)&gt;0.01,"",IF('MissFill 1'!AH149/SUM('MissFill 1'!AH$2:AH151)&gt;0.01,"",IF('MissFill 1'!AH148/SUM('MissFill 1'!AH$2:AH151)&gt;0.01,"",DateEnded_5Day!$A151)))))))</f>
        <v>44496</v>
      </c>
      <c r="AJ151" s="54">
        <f>IF($A151&lt;='All Results'!$B$4,"",IF(SUM('MissFill 1'!AI$2:AI151)=0,"",(IF('MissFill 1'!AI151/SUM('MissFill 1'!AI$2:AI151)&gt;0.01,"",IF('MissFill 1'!AI150/SUM('MissFill 1'!AI$2:AI151)&gt;0.01,"",IF('MissFill 1'!AI149/SUM('MissFill 1'!AI$2:AI151)&gt;0.01,"",IF('MissFill 1'!AI148/SUM('MissFill 1'!AI$2:AI151)&gt;0.01,"",DateEnded_5Day!$A151)))))))</f>
        <v>44496</v>
      </c>
      <c r="AK151" s="54">
        <f>IF($A151&lt;='All Results'!$B$4,"",IF(SUM('MissFill 1'!AJ$2:AJ151)=0,"",(IF('MissFill 1'!AJ151/SUM('MissFill 1'!AJ$2:AJ151)&gt;0.01,"",IF('MissFill 1'!AJ150/SUM('MissFill 1'!AJ$2:AJ151)&gt;0.01,"",IF('MissFill 1'!AJ149/SUM('MissFill 1'!AJ$2:AJ151)&gt;0.01,"",IF('MissFill 1'!AJ148/SUM('MissFill 1'!AJ$2:AJ151)&gt;0.01,"",DateEnded_5Day!$A151)))))))</f>
        <v>44496</v>
      </c>
      <c r="AL151" s="54">
        <f>IF($A151&lt;='All Results'!$B$4,"",IF(SUM('MissFill 1'!AK$2:AK151)=0,"",(IF('MissFill 1'!AK151/SUM('MissFill 1'!AK$2:AK151)&gt;0.01,"",IF('MissFill 1'!AK150/SUM('MissFill 1'!AK$2:AK151)&gt;0.01,"",IF('MissFill 1'!AK149/SUM('MissFill 1'!AK$2:AK151)&gt;0.01,"",IF('MissFill 1'!AK148/SUM('MissFill 1'!AK$2:AK151)&gt;0.01,"",DateEnded_5Day!$A151)))))))</f>
        <v>44496</v>
      </c>
      <c r="AM151" s="54">
        <f>IF($A151&lt;='All Results'!$B$4,"",IF(SUM('MissFill 1'!AL$2:AL151)=0,"",(IF('MissFill 1'!AL151/SUM('MissFill 1'!AL$2:AL151)&gt;0.01,"",IF('MissFill 1'!AL150/SUM('MissFill 1'!AL$2:AL151)&gt;0.01,"",IF('MissFill 1'!AL149/SUM('MissFill 1'!AL$2:AL151)&gt;0.01,"",IF('MissFill 1'!AL148/SUM('MissFill 1'!AL$2:AL151)&gt;0.01,"",DateEnded_5Day!$A151)))))))</f>
        <v>44496</v>
      </c>
      <c r="AN151" s="54">
        <f>IF($A151&lt;='All Results'!$B$4,"",IF(SUM('MissFill 1'!AM$2:AM151)=0,"",(IF('MissFill 1'!AM151/SUM('MissFill 1'!AM$2:AM151)&gt;0.01,"",IF('MissFill 1'!AM150/SUM('MissFill 1'!AM$2:AM151)&gt;0.01,"",IF('MissFill 1'!AM149/SUM('MissFill 1'!AM$2:AM151)&gt;0.01,"",IF('MissFill 1'!AM148/SUM('MissFill 1'!AM$2:AM151)&gt;0.01,"",DateEnded_5Day!$A151)))))))</f>
        <v>44496</v>
      </c>
      <c r="AO151" s="54">
        <f>IF($A151&lt;='All Results'!$B$4,"",IF(SUM('MissFill 1'!AN$2:AN151)=0,"",(IF('MissFill 1'!AN151/SUM('MissFill 1'!AN$2:AN151)&gt;0.01,"",IF('MissFill 1'!AN150/SUM('MissFill 1'!AN$2:AN151)&gt;0.01,"",IF('MissFill 1'!AN149/SUM('MissFill 1'!AN$2:AN151)&gt;0.01,"",IF('MissFill 1'!AN148/SUM('MissFill 1'!AN$2:AN151)&gt;0.01,"",DateEnded_5Day!$A151)))))))</f>
        <v>44496</v>
      </c>
      <c r="AP151" s="54">
        <f>IF($A151&lt;='All Results'!$B$4,"",IF(SUM('MissFill 1'!AO$2:AO151)=0,"",(IF('MissFill 1'!AO151/SUM('MissFill 1'!AO$2:AO151)&gt;0.01,"",IF('MissFill 1'!AO150/SUM('MissFill 1'!AO$2:AO151)&gt;0.01,"",IF('MissFill 1'!AO149/SUM('MissFill 1'!AO$2:AO151)&gt;0.01,"",IF('MissFill 1'!AO148/SUM('MissFill 1'!AO$2:AO151)&gt;0.01,"",DateEnded_5Day!$A151)))))))</f>
        <v>44496</v>
      </c>
      <c r="AQ151" s="54">
        <f>IF($A151&lt;='All Results'!$B$4,"",IF(SUM('MissFill 1'!AP$2:AP151)=0,"",(IF('MissFill 1'!AP151/SUM('MissFill 1'!AP$2:AP151)&gt;0.01,"",IF('MissFill 1'!AP150/SUM('MissFill 1'!AP$2:AP151)&gt;0.01,"",IF('MissFill 1'!AP149/SUM('MissFill 1'!AP$2:AP151)&gt;0.01,"",IF('MissFill 1'!AP148/SUM('MissFill 1'!AP$2:AP151)&gt;0.01,"",DateEnded_5Day!$A151)))))))</f>
        <v>44496</v>
      </c>
      <c r="AR151" s="54">
        <f>IF($A151&lt;='All Results'!$B$4,"",IF(SUM('MissFill 1'!AQ$2:AQ151)=0,"",(IF('MissFill 1'!AQ151/SUM('MissFill 1'!AQ$2:AQ151)&gt;0.01,"",IF('MissFill 1'!AQ150/SUM('MissFill 1'!AQ$2:AQ151)&gt;0.01,"",IF('MissFill 1'!AQ149/SUM('MissFill 1'!AQ$2:AQ151)&gt;0.01,"",IF('MissFill 1'!AQ148/SUM('MissFill 1'!AQ$2:AQ151)&gt;0.01,"",DateEnded_5Day!$A151)))))))</f>
        <v>44496</v>
      </c>
      <c r="AS151" s="54">
        <f>IF($A151&lt;='All Results'!$B$4,"",IF(SUM('MissFill 1'!AR$2:AR151)=0,"",(IF('MissFill 1'!AR151/SUM('MissFill 1'!AR$2:AR151)&gt;0.01,"",IF('MissFill 1'!AR150/SUM('MissFill 1'!AR$2:AR151)&gt;0.01,"",IF('MissFill 1'!AR149/SUM('MissFill 1'!AR$2:AR151)&gt;0.01,"",IF('MissFill 1'!AR148/SUM('MissFill 1'!AR$2:AR151)&gt;0.01,"",DateEnded_5Day!$A151)))))))</f>
        <v>44496</v>
      </c>
      <c r="AT151" s="54">
        <f>IF($A151&lt;='All Results'!$B$4,"",IF(SUM('MissFill 1'!AS$2:AS151)=0,"",(IF('MissFill 1'!AS151/SUM('MissFill 1'!AS$2:AS151)&gt;0.01,"",IF('MissFill 1'!AS150/SUM('MissFill 1'!AS$2:AS151)&gt;0.01,"",IF('MissFill 1'!AS149/SUM('MissFill 1'!AS$2:AS151)&gt;0.01,"",IF('MissFill 1'!AS148/SUM('MissFill 1'!AS$2:AS151)&gt;0.01,"",DateEnded_5Day!$A151)))))))</f>
        <v>44496</v>
      </c>
      <c r="AU151" s="54">
        <f>IF($A151&lt;='All Results'!$B$4,"",IF(SUM('MissFill 1'!AT$2:AT151)=0,"",(IF('MissFill 1'!AT151/SUM('MissFill 1'!AT$2:AT151)&gt;0.01,"",IF('MissFill 1'!AT150/SUM('MissFill 1'!AT$2:AT151)&gt;0.01,"",IF('MissFill 1'!AT149/SUM('MissFill 1'!AT$2:AT151)&gt;0.01,"",IF('MissFill 1'!AT148/SUM('MissFill 1'!AT$2:AT151)&gt;0.01,"",DateEnded_5Day!$A151)))))))</f>
        <v>44496</v>
      </c>
      <c r="AV151" s="54">
        <f>IF($A151&lt;='All Results'!$B$4,"",IF(SUM('MissFill 1'!AU$2:AU151)=0,"",(IF('MissFill 1'!AU151/SUM('MissFill 1'!AU$2:AU151)&gt;0.01,"",IF('MissFill 1'!AU150/SUM('MissFill 1'!AU$2:AU151)&gt;0.01,"",IF('MissFill 1'!AU149/SUM('MissFill 1'!AU$2:AU151)&gt;0.01,"",IF('MissFill 1'!AU148/SUM('MissFill 1'!AU$2:AU151)&gt;0.01,"",DateEnded_5Day!$A151)))))))</f>
        <v>44496</v>
      </c>
      <c r="AW151" s="54">
        <f>IF($A151&lt;='All Results'!$B$4,"",IF(SUM('MissFill 1'!AV$2:AV151)=0,"",(IF('MissFill 1'!AV151/SUM('MissFill 1'!AV$2:AV151)&gt;0.01,"",IF('MissFill 1'!AV150/SUM('MissFill 1'!AV$2:AV151)&gt;0.01,"",IF('MissFill 1'!AV149/SUM('MissFill 1'!AV$2:AV151)&gt;0.01,"",IF('MissFill 1'!AV148/SUM('MissFill 1'!AV$2:AV151)&gt;0.01,"",DateEnded_5Day!$A151)))))))</f>
        <v>44496</v>
      </c>
      <c r="AX151" s="54">
        <f>IF($A151&lt;='All Results'!$B$4,"",IF(SUM('MissFill 1'!AW$2:AW151)=0,"",(IF('MissFill 1'!AW151/SUM('MissFill 1'!AW$2:AW151)&gt;0.01,"",IF('MissFill 1'!AW150/SUM('MissFill 1'!AW$2:AW151)&gt;0.01,"",IF('MissFill 1'!AW149/SUM('MissFill 1'!AW$2:AW151)&gt;0.01,"",IF('MissFill 1'!AW148/SUM('MissFill 1'!AW$2:AW151)&gt;0.01,"",DateEnded_5Day!$A151)))))))</f>
        <v>44496</v>
      </c>
    </row>
    <row r="152" spans="1:50" x14ac:dyDescent="0.25">
      <c r="A152" s="41">
        <v>44497</v>
      </c>
      <c r="B152" s="52">
        <v>301</v>
      </c>
      <c r="C152" s="54">
        <f>IF($A152&lt;='All Results'!$B$4,"",IF(SUM('MissFill 1'!B$2:B152)=0,"",(IF('MissFill 1'!B152/SUM('MissFill 1'!B$2:B152)&gt;0.01,"",IF('MissFill 1'!B151/SUM('MissFill 1'!B$2:B152)&gt;0.01,"",IF('MissFill 1'!B150/SUM('MissFill 1'!B$2:B152)&gt;0.01,"",IF('MissFill 1'!B149/SUM('MissFill 1'!B$2:B152)&gt;0.01,"",DateEnded_5Day!$A152)))))))</f>
        <v>44497</v>
      </c>
      <c r="D152" s="54">
        <f>IF($A152&lt;='All Results'!$B$4,"",IF(SUM('MissFill 1'!C$2:C152)=0,"",(IF('MissFill 1'!C152/SUM('MissFill 1'!C$2:C152)&gt;0.01,"",IF('MissFill 1'!C151/SUM('MissFill 1'!C$2:C152)&gt;0.01,"",IF('MissFill 1'!C150/SUM('MissFill 1'!C$2:C152)&gt;0.01,"",IF('MissFill 1'!C149/SUM('MissFill 1'!C$2:C152)&gt;0.01,"",DateEnded_5Day!$A152)))))))</f>
        <v>44497</v>
      </c>
      <c r="E152" s="54">
        <f>IF($A152&lt;='All Results'!$B$4,"",IF(SUM('MissFill 1'!D$2:D152)=0,"",(IF('MissFill 1'!D152/SUM('MissFill 1'!D$2:D152)&gt;0.01,"",IF('MissFill 1'!D151/SUM('MissFill 1'!D$2:D152)&gt;0.01,"",IF('MissFill 1'!D150/SUM('MissFill 1'!D$2:D152)&gt;0.01,"",IF('MissFill 1'!D149/SUM('MissFill 1'!D$2:D152)&gt;0.01,"",DateEnded_5Day!$A152)))))))</f>
        <v>44497</v>
      </c>
      <c r="F152" s="54">
        <f>IF($A152&lt;='All Results'!$B$4,"",IF(SUM('MissFill 1'!E$2:E152)=0,"",(IF('MissFill 1'!E152/SUM('MissFill 1'!E$2:E152)&gt;0.01,"",IF('MissFill 1'!E151/SUM('MissFill 1'!E$2:E152)&gt;0.01,"",IF('MissFill 1'!E150/SUM('MissFill 1'!E$2:E152)&gt;0.01,"",IF('MissFill 1'!E149/SUM('MissFill 1'!E$2:E152)&gt;0.01,"",DateEnded_5Day!$A152)))))))</f>
        <v>44497</v>
      </c>
      <c r="G152" s="54">
        <f>IF($A152&lt;='All Results'!$B$4,"",IF(SUM('MissFill 1'!F$2:F152)=0,"",(IF('MissFill 1'!F152/SUM('MissFill 1'!F$2:F152)&gt;0.01,"",IF('MissFill 1'!F151/SUM('MissFill 1'!F$2:F152)&gt;0.01,"",IF('MissFill 1'!F150/SUM('MissFill 1'!F$2:F152)&gt;0.01,"",IF('MissFill 1'!F149/SUM('MissFill 1'!F$2:F152)&gt;0.01,"",DateEnded_5Day!$A152)))))))</f>
        <v>44497</v>
      </c>
      <c r="H152" s="54">
        <f>IF($A152&lt;='All Results'!$B$4,"",IF(SUM('MissFill 1'!G$2:G152)=0,"",(IF('MissFill 1'!G152/SUM('MissFill 1'!G$2:G152)&gt;0.01,"",IF('MissFill 1'!G151/SUM('MissFill 1'!G$2:G152)&gt;0.01,"",IF('MissFill 1'!G150/SUM('MissFill 1'!G$2:G152)&gt;0.01,"",IF('MissFill 1'!G149/SUM('MissFill 1'!G$2:G152)&gt;0.01,"",DateEnded_5Day!$A152)))))))</f>
        <v>44497</v>
      </c>
      <c r="I152" s="54">
        <f>IF($A152&lt;='All Results'!$B$4,"",IF(SUM('MissFill 1'!H$2:H152)=0,"",(IF('MissFill 1'!H152/SUM('MissFill 1'!H$2:H152)&gt;0.01,"",IF('MissFill 1'!H151/SUM('MissFill 1'!H$2:H152)&gt;0.01,"",IF('MissFill 1'!H150/SUM('MissFill 1'!H$2:H152)&gt;0.01,"",IF('MissFill 1'!H149/SUM('MissFill 1'!H$2:H152)&gt;0.01,"",DateEnded_5Day!$A152)))))))</f>
        <v>44497</v>
      </c>
      <c r="J152" s="54">
        <f>IF($A152&lt;='All Results'!$B$4,"",IF(SUM('MissFill 1'!I$2:I152)=0,"",(IF('MissFill 1'!I152/SUM('MissFill 1'!I$2:I152)&gt;0.01,"",IF('MissFill 1'!I151/SUM('MissFill 1'!I$2:I152)&gt;0.01,"",IF('MissFill 1'!I150/SUM('MissFill 1'!I$2:I152)&gt;0.01,"",IF('MissFill 1'!I149/SUM('MissFill 1'!I$2:I152)&gt;0.01,"",DateEnded_5Day!$A152)))))))</f>
        <v>44497</v>
      </c>
      <c r="K152" s="54">
        <f>IF($A152&lt;='All Results'!$B$4,"",IF(SUM('MissFill 1'!J$2:J152)=0,"",(IF('MissFill 1'!J152/SUM('MissFill 1'!J$2:J152)&gt;0.01,"",IF('MissFill 1'!J151/SUM('MissFill 1'!J$2:J152)&gt;0.01,"",IF('MissFill 1'!J150/SUM('MissFill 1'!J$2:J152)&gt;0.01,"",IF('MissFill 1'!J149/SUM('MissFill 1'!J$2:J152)&gt;0.01,"",DateEnded_5Day!$A152)))))))</f>
        <v>44497</v>
      </c>
      <c r="L152" s="54">
        <f>IF($A152&lt;='All Results'!$B$4,"",IF(SUM('MissFill 1'!K$2:K152)=0,"",(IF('MissFill 1'!K152/SUM('MissFill 1'!K$2:K152)&gt;0.01,"",IF('MissFill 1'!K151/SUM('MissFill 1'!K$2:K152)&gt;0.01,"",IF('MissFill 1'!K150/SUM('MissFill 1'!K$2:K152)&gt;0.01,"",IF('MissFill 1'!K149/SUM('MissFill 1'!K$2:K152)&gt;0.01,"",DateEnded_5Day!$A152)))))))</f>
        <v>44497</v>
      </c>
      <c r="M152" s="54">
        <f>IF($A152&lt;='All Results'!$B$4,"",IF(SUM('MissFill 1'!L$2:L152)=0,"",(IF('MissFill 1'!L152/SUM('MissFill 1'!L$2:L152)&gt;0.01,"",IF('MissFill 1'!L151/SUM('MissFill 1'!L$2:L152)&gt;0.01,"",IF('MissFill 1'!L150/SUM('MissFill 1'!L$2:L152)&gt;0.01,"",IF('MissFill 1'!L149/SUM('MissFill 1'!L$2:L152)&gt;0.01,"",DateEnded_5Day!$A152)))))))</f>
        <v>44497</v>
      </c>
      <c r="N152" s="54">
        <f>IF($A152&lt;='All Results'!$B$4,"",IF(SUM('MissFill 1'!M$2:M152)=0,"",(IF('MissFill 1'!M152/SUM('MissFill 1'!M$2:M152)&gt;0.01,"",IF('MissFill 1'!M151/SUM('MissFill 1'!M$2:M152)&gt;0.01,"",IF('MissFill 1'!M150/SUM('MissFill 1'!M$2:M152)&gt;0.01,"",IF('MissFill 1'!M149/SUM('MissFill 1'!M$2:M152)&gt;0.01,"",DateEnded_5Day!$A152)))))))</f>
        <v>44497</v>
      </c>
      <c r="O152" s="54">
        <f>IF($A152&lt;='All Results'!$B$4,"",IF(SUM('MissFill 1'!N$2:N152)=0,"",(IF('MissFill 1'!N152/SUM('MissFill 1'!N$2:N152)&gt;0.01,"",IF('MissFill 1'!N151/SUM('MissFill 1'!N$2:N152)&gt;0.01,"",IF('MissFill 1'!N150/SUM('MissFill 1'!N$2:N152)&gt;0.01,"",IF('MissFill 1'!N149/SUM('MissFill 1'!N$2:N152)&gt;0.01,"",DateEnded_5Day!$A152)))))))</f>
        <v>44497</v>
      </c>
      <c r="P152" s="54">
        <f>IF($A152&lt;='All Results'!$B$4,"",IF(SUM('MissFill 1'!O$2:O152)=0,"",(IF('MissFill 1'!O152/SUM('MissFill 1'!O$2:O152)&gt;0.01,"",IF('MissFill 1'!O151/SUM('MissFill 1'!O$2:O152)&gt;0.01,"",IF('MissFill 1'!O150/SUM('MissFill 1'!O$2:O152)&gt;0.01,"",IF('MissFill 1'!O149/SUM('MissFill 1'!O$2:O152)&gt;0.01,"",DateEnded_5Day!$A152)))))))</f>
        <v>44497</v>
      </c>
      <c r="Q152" s="54" t="str">
        <f>IF($A152&lt;='All Results'!$B$4,"",IF(SUM('MissFill 1'!P$2:P152)=0,"",(IF('MissFill 1'!P152/SUM('MissFill 1'!P$2:P152)&gt;0.01,"",IF('MissFill 1'!P151/SUM('MissFill 1'!P$2:P152)&gt;0.01,"",IF('MissFill 1'!P150/SUM('MissFill 1'!P$2:P152)&gt;0.01,"",IF('MissFill 1'!P149/SUM('MissFill 1'!P$2:P152)&gt;0.01,"",DateEnded_5Day!$A152)))))))</f>
        <v/>
      </c>
      <c r="R152" s="54">
        <f>IF($A152&lt;='All Results'!$B$4,"",IF(SUM('MissFill 1'!Q$2:Q152)=0,"",(IF('MissFill 1'!Q152/SUM('MissFill 1'!Q$2:Q152)&gt;0.01,"",IF('MissFill 1'!Q151/SUM('MissFill 1'!Q$2:Q152)&gt;0.01,"",IF('MissFill 1'!Q150/SUM('MissFill 1'!Q$2:Q152)&gt;0.01,"",IF('MissFill 1'!Q149/SUM('MissFill 1'!Q$2:Q152)&gt;0.01,"",DateEnded_5Day!$A152)))))))</f>
        <v>44497</v>
      </c>
      <c r="S152" s="54">
        <f>IF($A152&lt;='All Results'!$B$4,"",IF(SUM('MissFill 1'!R$2:R152)=0,"",(IF('MissFill 1'!R152/SUM('MissFill 1'!R$2:R152)&gt;0.01,"",IF('MissFill 1'!R151/SUM('MissFill 1'!R$2:R152)&gt;0.01,"",IF('MissFill 1'!R150/SUM('MissFill 1'!R$2:R152)&gt;0.01,"",IF('MissFill 1'!R149/SUM('MissFill 1'!R$2:R152)&gt;0.01,"",DateEnded_5Day!$A152)))))))</f>
        <v>44497</v>
      </c>
      <c r="T152" s="54">
        <f>IF($A152&lt;='All Results'!$B$4,"",IF(SUM('MissFill 1'!S$2:S152)=0,"",(IF('MissFill 1'!S152/SUM('MissFill 1'!S$2:S152)&gt;0.01,"",IF('MissFill 1'!S151/SUM('MissFill 1'!S$2:S152)&gt;0.01,"",IF('MissFill 1'!S150/SUM('MissFill 1'!S$2:S152)&gt;0.01,"",IF('MissFill 1'!S149/SUM('MissFill 1'!S$2:S152)&gt;0.01,"",DateEnded_5Day!$A152)))))))</f>
        <v>44497</v>
      </c>
      <c r="U152" s="54">
        <f>IF($A152&lt;='All Results'!$B$4,"",IF(SUM('MissFill 1'!T$2:T152)=0,"",(IF('MissFill 1'!T152/SUM('MissFill 1'!T$2:T152)&gt;0.01,"",IF('MissFill 1'!T151/SUM('MissFill 1'!T$2:T152)&gt;0.01,"",IF('MissFill 1'!T150/SUM('MissFill 1'!T$2:T152)&gt;0.01,"",IF('MissFill 1'!T149/SUM('MissFill 1'!T$2:T152)&gt;0.01,"",DateEnded_5Day!$A152)))))))</f>
        <v>44497</v>
      </c>
      <c r="V152" s="54">
        <f>IF($A152&lt;='All Results'!$B$4,"",IF(SUM('MissFill 1'!U$2:U152)=0,"",(IF('MissFill 1'!U152/SUM('MissFill 1'!U$2:U152)&gt;0.01,"",IF('MissFill 1'!U151/SUM('MissFill 1'!U$2:U152)&gt;0.01,"",IF('MissFill 1'!U150/SUM('MissFill 1'!U$2:U152)&gt;0.01,"",IF('MissFill 1'!U149/SUM('MissFill 1'!U$2:U152)&gt;0.01,"",DateEnded_5Day!$A152)))))))</f>
        <v>44497</v>
      </c>
      <c r="W152" s="54">
        <f>IF($A152&lt;='All Results'!$B$4,"",IF(SUM('MissFill 1'!V$2:V152)=0,"",(IF('MissFill 1'!V152/SUM('MissFill 1'!V$2:V152)&gt;0.01,"",IF('MissFill 1'!V151/SUM('MissFill 1'!V$2:V152)&gt;0.01,"",IF('MissFill 1'!V150/SUM('MissFill 1'!V$2:V152)&gt;0.01,"",IF('MissFill 1'!V149/SUM('MissFill 1'!V$2:V152)&gt;0.01,"",DateEnded_5Day!$A152)))))))</f>
        <v>44497</v>
      </c>
      <c r="X152" s="54">
        <f>IF($A152&lt;='All Results'!$B$4,"",IF(SUM('MissFill 1'!W$2:W152)=0,"",(IF('MissFill 1'!W152/SUM('MissFill 1'!W$2:W152)&gt;0.01,"",IF('MissFill 1'!W151/SUM('MissFill 1'!W$2:W152)&gt;0.01,"",IF('MissFill 1'!W150/SUM('MissFill 1'!W$2:W152)&gt;0.01,"",IF('MissFill 1'!W149/SUM('MissFill 1'!W$2:W152)&gt;0.01,"",DateEnded_5Day!$A152)))))))</f>
        <v>44497</v>
      </c>
      <c r="Y152" s="54">
        <f>IF($A152&lt;='All Results'!$B$4,"",IF(SUM('MissFill 1'!X$2:X152)=0,"",(IF('MissFill 1'!X152/SUM('MissFill 1'!X$2:X152)&gt;0.01,"",IF('MissFill 1'!X151/SUM('MissFill 1'!X$2:X152)&gt;0.01,"",IF('MissFill 1'!X150/SUM('MissFill 1'!X$2:X152)&gt;0.01,"",IF('MissFill 1'!X149/SUM('MissFill 1'!X$2:X152)&gt;0.01,"",DateEnded_5Day!$A152)))))))</f>
        <v>44497</v>
      </c>
      <c r="Z152" s="54">
        <f>IF($A152&lt;='All Results'!$B$4,"",IF(SUM('MissFill 1'!Y$2:Y152)=0,"",(IF('MissFill 1'!Y152/SUM('MissFill 1'!Y$2:Y152)&gt;0.01,"",IF('MissFill 1'!Y151/SUM('MissFill 1'!Y$2:Y152)&gt;0.01,"",IF('MissFill 1'!Y150/SUM('MissFill 1'!Y$2:Y152)&gt;0.01,"",IF('MissFill 1'!Y149/SUM('MissFill 1'!Y$2:Y152)&gt;0.01,"",DateEnded_5Day!$A152)))))))</f>
        <v>44497</v>
      </c>
      <c r="AA152" s="54">
        <f>IF($A152&lt;='All Results'!$B$4,"",IF(SUM('MissFill 1'!Z$2:Z152)=0,"",(IF('MissFill 1'!Z152/SUM('MissFill 1'!Z$2:Z152)&gt;0.01,"",IF('MissFill 1'!Z151/SUM('MissFill 1'!Z$2:Z152)&gt;0.01,"",IF('MissFill 1'!Z150/SUM('MissFill 1'!Z$2:Z152)&gt;0.01,"",IF('MissFill 1'!Z149/SUM('MissFill 1'!Z$2:Z152)&gt;0.01,"",DateEnded_5Day!$A152)))))))</f>
        <v>44497</v>
      </c>
      <c r="AB152" s="54">
        <f>IF($A152&lt;='All Results'!$B$4,"",IF(SUM('MissFill 1'!AA$2:AA152)=0,"",(IF('MissFill 1'!AA152/SUM('MissFill 1'!AA$2:AA152)&gt;0.01,"",IF('MissFill 1'!AA151/SUM('MissFill 1'!AA$2:AA152)&gt;0.01,"",IF('MissFill 1'!AA150/SUM('MissFill 1'!AA$2:AA152)&gt;0.01,"",IF('MissFill 1'!AA149/SUM('MissFill 1'!AA$2:AA152)&gt;0.01,"",DateEnded_5Day!$A152)))))))</f>
        <v>44497</v>
      </c>
      <c r="AC152" s="54">
        <f>IF($A152&lt;='All Results'!$B$4,"",IF(SUM('MissFill 1'!AB$2:AB152)=0,"",(IF('MissFill 1'!AB152/SUM('MissFill 1'!AB$2:AB152)&gt;0.01,"",IF('MissFill 1'!AB151/SUM('MissFill 1'!AB$2:AB152)&gt;0.01,"",IF('MissFill 1'!AB150/SUM('MissFill 1'!AB$2:AB152)&gt;0.01,"",IF('MissFill 1'!AB149/SUM('MissFill 1'!AB$2:AB152)&gt;0.01,"",DateEnded_5Day!$A152)))))))</f>
        <v>44497</v>
      </c>
      <c r="AD152" s="54">
        <f>IF($A152&lt;='All Results'!$B$4,"",IF(SUM('MissFill 1'!AC$2:AC152)=0,"",(IF('MissFill 1'!AC152/SUM('MissFill 1'!AC$2:AC152)&gt;0.01,"",IF('MissFill 1'!AC151/SUM('MissFill 1'!AC$2:AC152)&gt;0.01,"",IF('MissFill 1'!AC150/SUM('MissFill 1'!AC$2:AC152)&gt;0.01,"",IF('MissFill 1'!AC149/SUM('MissFill 1'!AC$2:AC152)&gt;0.01,"",DateEnded_5Day!$A152)))))))</f>
        <v>44497</v>
      </c>
      <c r="AE152" s="54">
        <f>IF($A152&lt;='All Results'!$B$4,"",IF(SUM('MissFill 1'!AD$2:AD152)=0,"",(IF('MissFill 1'!AD152/SUM('MissFill 1'!AD$2:AD152)&gt;0.01,"",IF('MissFill 1'!AD151/SUM('MissFill 1'!AD$2:AD152)&gt;0.01,"",IF('MissFill 1'!AD150/SUM('MissFill 1'!AD$2:AD152)&gt;0.01,"",IF('MissFill 1'!AD149/SUM('MissFill 1'!AD$2:AD152)&gt;0.01,"",DateEnded_5Day!$A152)))))))</f>
        <v>44497</v>
      </c>
      <c r="AF152" s="54">
        <f>IF($A152&lt;='All Results'!$B$4,"",IF(SUM('MissFill 1'!AE$2:AE152)=0,"",(IF('MissFill 1'!AE152/SUM('MissFill 1'!AE$2:AE152)&gt;0.01,"",IF('MissFill 1'!AE151/SUM('MissFill 1'!AE$2:AE152)&gt;0.01,"",IF('MissFill 1'!AE150/SUM('MissFill 1'!AE$2:AE152)&gt;0.01,"",IF('MissFill 1'!AE149/SUM('MissFill 1'!AE$2:AE152)&gt;0.01,"",DateEnded_5Day!$A152)))))))</f>
        <v>44497</v>
      </c>
      <c r="AG152" s="54">
        <f>IF($A152&lt;='All Results'!$B$4,"",IF(SUM('MissFill 1'!AF$2:AF152)=0,"",(IF('MissFill 1'!AF152/SUM('MissFill 1'!AF$2:AF152)&gt;0.01,"",IF('MissFill 1'!AF151/SUM('MissFill 1'!AF$2:AF152)&gt;0.01,"",IF('MissFill 1'!AF150/SUM('MissFill 1'!AF$2:AF152)&gt;0.01,"",IF('MissFill 1'!AF149/SUM('MissFill 1'!AF$2:AF152)&gt;0.01,"",DateEnded_5Day!$A152)))))))</f>
        <v>44497</v>
      </c>
      <c r="AH152" s="54">
        <f>IF($A152&lt;='All Results'!$B$4,"",IF(SUM('MissFill 1'!AG$2:AG152)=0,"",(IF('MissFill 1'!AG152/SUM('MissFill 1'!AG$2:AG152)&gt;0.01,"",IF('MissFill 1'!AG151/SUM('MissFill 1'!AG$2:AG152)&gt;0.01,"",IF('MissFill 1'!AG150/SUM('MissFill 1'!AG$2:AG152)&gt;0.01,"",IF('MissFill 1'!AG149/SUM('MissFill 1'!AG$2:AG152)&gt;0.01,"",DateEnded_5Day!$A152)))))))</f>
        <v>44497</v>
      </c>
      <c r="AI152" s="54">
        <f>IF($A152&lt;='All Results'!$B$4,"",IF(SUM('MissFill 1'!AH$2:AH152)=0,"",(IF('MissFill 1'!AH152/SUM('MissFill 1'!AH$2:AH152)&gt;0.01,"",IF('MissFill 1'!AH151/SUM('MissFill 1'!AH$2:AH152)&gt;0.01,"",IF('MissFill 1'!AH150/SUM('MissFill 1'!AH$2:AH152)&gt;0.01,"",IF('MissFill 1'!AH149/SUM('MissFill 1'!AH$2:AH152)&gt;0.01,"",DateEnded_5Day!$A152)))))))</f>
        <v>44497</v>
      </c>
      <c r="AJ152" s="54">
        <f>IF($A152&lt;='All Results'!$B$4,"",IF(SUM('MissFill 1'!AI$2:AI152)=0,"",(IF('MissFill 1'!AI152/SUM('MissFill 1'!AI$2:AI152)&gt;0.01,"",IF('MissFill 1'!AI151/SUM('MissFill 1'!AI$2:AI152)&gt;0.01,"",IF('MissFill 1'!AI150/SUM('MissFill 1'!AI$2:AI152)&gt;0.01,"",IF('MissFill 1'!AI149/SUM('MissFill 1'!AI$2:AI152)&gt;0.01,"",DateEnded_5Day!$A152)))))))</f>
        <v>44497</v>
      </c>
      <c r="AK152" s="54">
        <f>IF($A152&lt;='All Results'!$B$4,"",IF(SUM('MissFill 1'!AJ$2:AJ152)=0,"",(IF('MissFill 1'!AJ152/SUM('MissFill 1'!AJ$2:AJ152)&gt;0.01,"",IF('MissFill 1'!AJ151/SUM('MissFill 1'!AJ$2:AJ152)&gt;0.01,"",IF('MissFill 1'!AJ150/SUM('MissFill 1'!AJ$2:AJ152)&gt;0.01,"",IF('MissFill 1'!AJ149/SUM('MissFill 1'!AJ$2:AJ152)&gt;0.01,"",DateEnded_5Day!$A152)))))))</f>
        <v>44497</v>
      </c>
      <c r="AL152" s="54">
        <f>IF($A152&lt;='All Results'!$B$4,"",IF(SUM('MissFill 1'!AK$2:AK152)=0,"",(IF('MissFill 1'!AK152/SUM('MissFill 1'!AK$2:AK152)&gt;0.01,"",IF('MissFill 1'!AK151/SUM('MissFill 1'!AK$2:AK152)&gt;0.01,"",IF('MissFill 1'!AK150/SUM('MissFill 1'!AK$2:AK152)&gt;0.01,"",IF('MissFill 1'!AK149/SUM('MissFill 1'!AK$2:AK152)&gt;0.01,"",DateEnded_5Day!$A152)))))))</f>
        <v>44497</v>
      </c>
      <c r="AM152" s="54">
        <f>IF($A152&lt;='All Results'!$B$4,"",IF(SUM('MissFill 1'!AL$2:AL152)=0,"",(IF('MissFill 1'!AL152/SUM('MissFill 1'!AL$2:AL152)&gt;0.01,"",IF('MissFill 1'!AL151/SUM('MissFill 1'!AL$2:AL152)&gt;0.01,"",IF('MissFill 1'!AL150/SUM('MissFill 1'!AL$2:AL152)&gt;0.01,"",IF('MissFill 1'!AL149/SUM('MissFill 1'!AL$2:AL152)&gt;0.01,"",DateEnded_5Day!$A152)))))))</f>
        <v>44497</v>
      </c>
      <c r="AN152" s="54">
        <f>IF($A152&lt;='All Results'!$B$4,"",IF(SUM('MissFill 1'!AM$2:AM152)=0,"",(IF('MissFill 1'!AM152/SUM('MissFill 1'!AM$2:AM152)&gt;0.01,"",IF('MissFill 1'!AM151/SUM('MissFill 1'!AM$2:AM152)&gt;0.01,"",IF('MissFill 1'!AM150/SUM('MissFill 1'!AM$2:AM152)&gt;0.01,"",IF('MissFill 1'!AM149/SUM('MissFill 1'!AM$2:AM152)&gt;0.01,"",DateEnded_5Day!$A152)))))))</f>
        <v>44497</v>
      </c>
      <c r="AO152" s="54">
        <f>IF($A152&lt;='All Results'!$B$4,"",IF(SUM('MissFill 1'!AN$2:AN152)=0,"",(IF('MissFill 1'!AN152/SUM('MissFill 1'!AN$2:AN152)&gt;0.01,"",IF('MissFill 1'!AN151/SUM('MissFill 1'!AN$2:AN152)&gt;0.01,"",IF('MissFill 1'!AN150/SUM('MissFill 1'!AN$2:AN152)&gt;0.01,"",IF('MissFill 1'!AN149/SUM('MissFill 1'!AN$2:AN152)&gt;0.01,"",DateEnded_5Day!$A152)))))))</f>
        <v>44497</v>
      </c>
      <c r="AP152" s="54">
        <f>IF($A152&lt;='All Results'!$B$4,"",IF(SUM('MissFill 1'!AO$2:AO152)=0,"",(IF('MissFill 1'!AO152/SUM('MissFill 1'!AO$2:AO152)&gt;0.01,"",IF('MissFill 1'!AO151/SUM('MissFill 1'!AO$2:AO152)&gt;0.01,"",IF('MissFill 1'!AO150/SUM('MissFill 1'!AO$2:AO152)&gt;0.01,"",IF('MissFill 1'!AO149/SUM('MissFill 1'!AO$2:AO152)&gt;0.01,"",DateEnded_5Day!$A152)))))))</f>
        <v>44497</v>
      </c>
      <c r="AQ152" s="54">
        <f>IF($A152&lt;='All Results'!$B$4,"",IF(SUM('MissFill 1'!AP$2:AP152)=0,"",(IF('MissFill 1'!AP152/SUM('MissFill 1'!AP$2:AP152)&gt;0.01,"",IF('MissFill 1'!AP151/SUM('MissFill 1'!AP$2:AP152)&gt;0.01,"",IF('MissFill 1'!AP150/SUM('MissFill 1'!AP$2:AP152)&gt;0.01,"",IF('MissFill 1'!AP149/SUM('MissFill 1'!AP$2:AP152)&gt;0.01,"",DateEnded_5Day!$A152)))))))</f>
        <v>44497</v>
      </c>
      <c r="AR152" s="54">
        <f>IF($A152&lt;='All Results'!$B$4,"",IF(SUM('MissFill 1'!AQ$2:AQ152)=0,"",(IF('MissFill 1'!AQ152/SUM('MissFill 1'!AQ$2:AQ152)&gt;0.01,"",IF('MissFill 1'!AQ151/SUM('MissFill 1'!AQ$2:AQ152)&gt;0.01,"",IF('MissFill 1'!AQ150/SUM('MissFill 1'!AQ$2:AQ152)&gt;0.01,"",IF('MissFill 1'!AQ149/SUM('MissFill 1'!AQ$2:AQ152)&gt;0.01,"",DateEnded_5Day!$A152)))))))</f>
        <v>44497</v>
      </c>
      <c r="AS152" s="54">
        <f>IF($A152&lt;='All Results'!$B$4,"",IF(SUM('MissFill 1'!AR$2:AR152)=0,"",(IF('MissFill 1'!AR152/SUM('MissFill 1'!AR$2:AR152)&gt;0.01,"",IF('MissFill 1'!AR151/SUM('MissFill 1'!AR$2:AR152)&gt;0.01,"",IF('MissFill 1'!AR150/SUM('MissFill 1'!AR$2:AR152)&gt;0.01,"",IF('MissFill 1'!AR149/SUM('MissFill 1'!AR$2:AR152)&gt;0.01,"",DateEnded_5Day!$A152)))))))</f>
        <v>44497</v>
      </c>
      <c r="AT152" s="54">
        <f>IF($A152&lt;='All Results'!$B$4,"",IF(SUM('MissFill 1'!AS$2:AS152)=0,"",(IF('MissFill 1'!AS152/SUM('MissFill 1'!AS$2:AS152)&gt;0.01,"",IF('MissFill 1'!AS151/SUM('MissFill 1'!AS$2:AS152)&gt;0.01,"",IF('MissFill 1'!AS150/SUM('MissFill 1'!AS$2:AS152)&gt;0.01,"",IF('MissFill 1'!AS149/SUM('MissFill 1'!AS$2:AS152)&gt;0.01,"",DateEnded_5Day!$A152)))))))</f>
        <v>44497</v>
      </c>
      <c r="AU152" s="54">
        <f>IF($A152&lt;='All Results'!$B$4,"",IF(SUM('MissFill 1'!AT$2:AT152)=0,"",(IF('MissFill 1'!AT152/SUM('MissFill 1'!AT$2:AT152)&gt;0.01,"",IF('MissFill 1'!AT151/SUM('MissFill 1'!AT$2:AT152)&gt;0.01,"",IF('MissFill 1'!AT150/SUM('MissFill 1'!AT$2:AT152)&gt;0.01,"",IF('MissFill 1'!AT149/SUM('MissFill 1'!AT$2:AT152)&gt;0.01,"",DateEnded_5Day!$A152)))))))</f>
        <v>44497</v>
      </c>
      <c r="AV152" s="54">
        <f>IF($A152&lt;='All Results'!$B$4,"",IF(SUM('MissFill 1'!AU$2:AU152)=0,"",(IF('MissFill 1'!AU152/SUM('MissFill 1'!AU$2:AU152)&gt;0.01,"",IF('MissFill 1'!AU151/SUM('MissFill 1'!AU$2:AU152)&gt;0.01,"",IF('MissFill 1'!AU150/SUM('MissFill 1'!AU$2:AU152)&gt;0.01,"",IF('MissFill 1'!AU149/SUM('MissFill 1'!AU$2:AU152)&gt;0.01,"",DateEnded_5Day!$A152)))))))</f>
        <v>44497</v>
      </c>
      <c r="AW152" s="54">
        <f>IF($A152&lt;='All Results'!$B$4,"",IF(SUM('MissFill 1'!AV$2:AV152)=0,"",(IF('MissFill 1'!AV152/SUM('MissFill 1'!AV$2:AV152)&gt;0.01,"",IF('MissFill 1'!AV151/SUM('MissFill 1'!AV$2:AV152)&gt;0.01,"",IF('MissFill 1'!AV150/SUM('MissFill 1'!AV$2:AV152)&gt;0.01,"",IF('MissFill 1'!AV149/SUM('MissFill 1'!AV$2:AV152)&gt;0.01,"",DateEnded_5Day!$A152)))))))</f>
        <v>44497</v>
      </c>
      <c r="AX152" s="54">
        <f>IF($A152&lt;='All Results'!$B$4,"",IF(SUM('MissFill 1'!AW$2:AW152)=0,"",(IF('MissFill 1'!AW152/SUM('MissFill 1'!AW$2:AW152)&gt;0.01,"",IF('MissFill 1'!AW151/SUM('MissFill 1'!AW$2:AW152)&gt;0.01,"",IF('MissFill 1'!AW150/SUM('MissFill 1'!AW$2:AW152)&gt;0.01,"",IF('MissFill 1'!AW149/SUM('MissFill 1'!AW$2:AW152)&gt;0.01,"",DateEnded_5Day!$A152)))))))</f>
        <v>44497</v>
      </c>
    </row>
    <row r="153" spans="1:50" x14ac:dyDescent="0.25">
      <c r="A153" s="41">
        <v>44498</v>
      </c>
      <c r="B153" s="52">
        <v>302</v>
      </c>
      <c r="C153" s="54">
        <f>IF($A153&lt;='All Results'!$B$4,"",IF(SUM('MissFill 1'!B$2:B153)=0,"",(IF('MissFill 1'!B153/SUM('MissFill 1'!B$2:B153)&gt;0.01,"",IF('MissFill 1'!B152/SUM('MissFill 1'!B$2:B153)&gt;0.01,"",IF('MissFill 1'!B151/SUM('MissFill 1'!B$2:B153)&gt;0.01,"",IF('MissFill 1'!B150/SUM('MissFill 1'!B$2:B153)&gt;0.01,"",DateEnded_5Day!$A153)))))))</f>
        <v>44498</v>
      </c>
      <c r="D153" s="54">
        <f>IF($A153&lt;='All Results'!$B$4,"",IF(SUM('MissFill 1'!C$2:C153)=0,"",(IF('MissFill 1'!C153/SUM('MissFill 1'!C$2:C153)&gt;0.01,"",IF('MissFill 1'!C152/SUM('MissFill 1'!C$2:C153)&gt;0.01,"",IF('MissFill 1'!C151/SUM('MissFill 1'!C$2:C153)&gt;0.01,"",IF('MissFill 1'!C150/SUM('MissFill 1'!C$2:C153)&gt;0.01,"",DateEnded_5Day!$A153)))))))</f>
        <v>44498</v>
      </c>
      <c r="E153" s="54">
        <f>IF($A153&lt;='All Results'!$B$4,"",IF(SUM('MissFill 1'!D$2:D153)=0,"",(IF('MissFill 1'!D153/SUM('MissFill 1'!D$2:D153)&gt;0.01,"",IF('MissFill 1'!D152/SUM('MissFill 1'!D$2:D153)&gt;0.01,"",IF('MissFill 1'!D151/SUM('MissFill 1'!D$2:D153)&gt;0.01,"",IF('MissFill 1'!D150/SUM('MissFill 1'!D$2:D153)&gt;0.01,"",DateEnded_5Day!$A153)))))))</f>
        <v>44498</v>
      </c>
      <c r="F153" s="54">
        <f>IF($A153&lt;='All Results'!$B$4,"",IF(SUM('MissFill 1'!E$2:E153)=0,"",(IF('MissFill 1'!E153/SUM('MissFill 1'!E$2:E153)&gt;0.01,"",IF('MissFill 1'!E152/SUM('MissFill 1'!E$2:E153)&gt;0.01,"",IF('MissFill 1'!E151/SUM('MissFill 1'!E$2:E153)&gt;0.01,"",IF('MissFill 1'!E150/SUM('MissFill 1'!E$2:E153)&gt;0.01,"",DateEnded_5Day!$A153)))))))</f>
        <v>44498</v>
      </c>
      <c r="G153" s="54">
        <f>IF($A153&lt;='All Results'!$B$4,"",IF(SUM('MissFill 1'!F$2:F153)=0,"",(IF('MissFill 1'!F153/SUM('MissFill 1'!F$2:F153)&gt;0.01,"",IF('MissFill 1'!F152/SUM('MissFill 1'!F$2:F153)&gt;0.01,"",IF('MissFill 1'!F151/SUM('MissFill 1'!F$2:F153)&gt;0.01,"",IF('MissFill 1'!F150/SUM('MissFill 1'!F$2:F153)&gt;0.01,"",DateEnded_5Day!$A153)))))))</f>
        <v>44498</v>
      </c>
      <c r="H153" s="54">
        <f>IF($A153&lt;='All Results'!$B$4,"",IF(SUM('MissFill 1'!G$2:G153)=0,"",(IF('MissFill 1'!G153/SUM('MissFill 1'!G$2:G153)&gt;0.01,"",IF('MissFill 1'!G152/SUM('MissFill 1'!G$2:G153)&gt;0.01,"",IF('MissFill 1'!G151/SUM('MissFill 1'!G$2:G153)&gt;0.01,"",IF('MissFill 1'!G150/SUM('MissFill 1'!G$2:G153)&gt;0.01,"",DateEnded_5Day!$A153)))))))</f>
        <v>44498</v>
      </c>
      <c r="I153" s="54">
        <f>IF($A153&lt;='All Results'!$B$4,"",IF(SUM('MissFill 1'!H$2:H153)=0,"",(IF('MissFill 1'!H153/SUM('MissFill 1'!H$2:H153)&gt;0.01,"",IF('MissFill 1'!H152/SUM('MissFill 1'!H$2:H153)&gt;0.01,"",IF('MissFill 1'!H151/SUM('MissFill 1'!H$2:H153)&gt;0.01,"",IF('MissFill 1'!H150/SUM('MissFill 1'!H$2:H153)&gt;0.01,"",DateEnded_5Day!$A153)))))))</f>
        <v>44498</v>
      </c>
      <c r="J153" s="54">
        <f>IF($A153&lt;='All Results'!$B$4,"",IF(SUM('MissFill 1'!I$2:I153)=0,"",(IF('MissFill 1'!I153/SUM('MissFill 1'!I$2:I153)&gt;0.01,"",IF('MissFill 1'!I152/SUM('MissFill 1'!I$2:I153)&gt;0.01,"",IF('MissFill 1'!I151/SUM('MissFill 1'!I$2:I153)&gt;0.01,"",IF('MissFill 1'!I150/SUM('MissFill 1'!I$2:I153)&gt;0.01,"",DateEnded_5Day!$A153)))))))</f>
        <v>44498</v>
      </c>
      <c r="K153" s="54">
        <f>IF($A153&lt;='All Results'!$B$4,"",IF(SUM('MissFill 1'!J$2:J153)=0,"",(IF('MissFill 1'!J153/SUM('MissFill 1'!J$2:J153)&gt;0.01,"",IF('MissFill 1'!J152/SUM('MissFill 1'!J$2:J153)&gt;0.01,"",IF('MissFill 1'!J151/SUM('MissFill 1'!J$2:J153)&gt;0.01,"",IF('MissFill 1'!J150/SUM('MissFill 1'!J$2:J153)&gt;0.01,"",DateEnded_5Day!$A153)))))))</f>
        <v>44498</v>
      </c>
      <c r="L153" s="54">
        <f>IF($A153&lt;='All Results'!$B$4,"",IF(SUM('MissFill 1'!K$2:K153)=0,"",(IF('MissFill 1'!K153/SUM('MissFill 1'!K$2:K153)&gt;0.01,"",IF('MissFill 1'!K152/SUM('MissFill 1'!K$2:K153)&gt;0.01,"",IF('MissFill 1'!K151/SUM('MissFill 1'!K$2:K153)&gt;0.01,"",IF('MissFill 1'!K150/SUM('MissFill 1'!K$2:K153)&gt;0.01,"",DateEnded_5Day!$A153)))))))</f>
        <v>44498</v>
      </c>
      <c r="M153" s="54">
        <f>IF($A153&lt;='All Results'!$B$4,"",IF(SUM('MissFill 1'!L$2:L153)=0,"",(IF('MissFill 1'!L153/SUM('MissFill 1'!L$2:L153)&gt;0.01,"",IF('MissFill 1'!L152/SUM('MissFill 1'!L$2:L153)&gt;0.01,"",IF('MissFill 1'!L151/SUM('MissFill 1'!L$2:L153)&gt;0.01,"",IF('MissFill 1'!L150/SUM('MissFill 1'!L$2:L153)&gt;0.01,"",DateEnded_5Day!$A153)))))))</f>
        <v>44498</v>
      </c>
      <c r="N153" s="54">
        <f>IF($A153&lt;='All Results'!$B$4,"",IF(SUM('MissFill 1'!M$2:M153)=0,"",(IF('MissFill 1'!M153/SUM('MissFill 1'!M$2:M153)&gt;0.01,"",IF('MissFill 1'!M152/SUM('MissFill 1'!M$2:M153)&gt;0.01,"",IF('MissFill 1'!M151/SUM('MissFill 1'!M$2:M153)&gt;0.01,"",IF('MissFill 1'!M150/SUM('MissFill 1'!M$2:M153)&gt;0.01,"",DateEnded_5Day!$A153)))))))</f>
        <v>44498</v>
      </c>
      <c r="O153" s="54">
        <f>IF($A153&lt;='All Results'!$B$4,"",IF(SUM('MissFill 1'!N$2:N153)=0,"",(IF('MissFill 1'!N153/SUM('MissFill 1'!N$2:N153)&gt;0.01,"",IF('MissFill 1'!N152/SUM('MissFill 1'!N$2:N153)&gt;0.01,"",IF('MissFill 1'!N151/SUM('MissFill 1'!N$2:N153)&gt;0.01,"",IF('MissFill 1'!N150/SUM('MissFill 1'!N$2:N153)&gt;0.01,"",DateEnded_5Day!$A153)))))))</f>
        <v>44498</v>
      </c>
      <c r="P153" s="54">
        <f>IF($A153&lt;='All Results'!$B$4,"",IF(SUM('MissFill 1'!O$2:O153)=0,"",(IF('MissFill 1'!O153/SUM('MissFill 1'!O$2:O153)&gt;0.01,"",IF('MissFill 1'!O152/SUM('MissFill 1'!O$2:O153)&gt;0.01,"",IF('MissFill 1'!O151/SUM('MissFill 1'!O$2:O153)&gt;0.01,"",IF('MissFill 1'!O150/SUM('MissFill 1'!O$2:O153)&gt;0.01,"",DateEnded_5Day!$A153)))))))</f>
        <v>44498</v>
      </c>
      <c r="Q153" s="54" t="str">
        <f>IF($A153&lt;='All Results'!$B$4,"",IF(SUM('MissFill 1'!P$2:P153)=0,"",(IF('MissFill 1'!P153/SUM('MissFill 1'!P$2:P153)&gt;0.01,"",IF('MissFill 1'!P152/SUM('MissFill 1'!P$2:P153)&gt;0.01,"",IF('MissFill 1'!P151/SUM('MissFill 1'!P$2:P153)&gt;0.01,"",IF('MissFill 1'!P150/SUM('MissFill 1'!P$2:P153)&gt;0.01,"",DateEnded_5Day!$A153)))))))</f>
        <v/>
      </c>
      <c r="R153" s="54">
        <f>IF($A153&lt;='All Results'!$B$4,"",IF(SUM('MissFill 1'!Q$2:Q153)=0,"",(IF('MissFill 1'!Q153/SUM('MissFill 1'!Q$2:Q153)&gt;0.01,"",IF('MissFill 1'!Q152/SUM('MissFill 1'!Q$2:Q153)&gt;0.01,"",IF('MissFill 1'!Q151/SUM('MissFill 1'!Q$2:Q153)&gt;0.01,"",IF('MissFill 1'!Q150/SUM('MissFill 1'!Q$2:Q153)&gt;0.01,"",DateEnded_5Day!$A153)))))))</f>
        <v>44498</v>
      </c>
      <c r="S153" s="54">
        <f>IF($A153&lt;='All Results'!$B$4,"",IF(SUM('MissFill 1'!R$2:R153)=0,"",(IF('MissFill 1'!R153/SUM('MissFill 1'!R$2:R153)&gt;0.01,"",IF('MissFill 1'!R152/SUM('MissFill 1'!R$2:R153)&gt;0.01,"",IF('MissFill 1'!R151/SUM('MissFill 1'!R$2:R153)&gt;0.01,"",IF('MissFill 1'!R150/SUM('MissFill 1'!R$2:R153)&gt;0.01,"",DateEnded_5Day!$A153)))))))</f>
        <v>44498</v>
      </c>
      <c r="T153" s="54">
        <f>IF($A153&lt;='All Results'!$B$4,"",IF(SUM('MissFill 1'!S$2:S153)=0,"",(IF('MissFill 1'!S153/SUM('MissFill 1'!S$2:S153)&gt;0.01,"",IF('MissFill 1'!S152/SUM('MissFill 1'!S$2:S153)&gt;0.01,"",IF('MissFill 1'!S151/SUM('MissFill 1'!S$2:S153)&gt;0.01,"",IF('MissFill 1'!S150/SUM('MissFill 1'!S$2:S153)&gt;0.01,"",DateEnded_5Day!$A153)))))))</f>
        <v>44498</v>
      </c>
      <c r="U153" s="54">
        <f>IF($A153&lt;='All Results'!$B$4,"",IF(SUM('MissFill 1'!T$2:T153)=0,"",(IF('MissFill 1'!T153/SUM('MissFill 1'!T$2:T153)&gt;0.01,"",IF('MissFill 1'!T152/SUM('MissFill 1'!T$2:T153)&gt;0.01,"",IF('MissFill 1'!T151/SUM('MissFill 1'!T$2:T153)&gt;0.01,"",IF('MissFill 1'!T150/SUM('MissFill 1'!T$2:T153)&gt;0.01,"",DateEnded_5Day!$A153)))))))</f>
        <v>44498</v>
      </c>
      <c r="V153" s="54">
        <f>IF($A153&lt;='All Results'!$B$4,"",IF(SUM('MissFill 1'!U$2:U153)=0,"",(IF('MissFill 1'!U153/SUM('MissFill 1'!U$2:U153)&gt;0.01,"",IF('MissFill 1'!U152/SUM('MissFill 1'!U$2:U153)&gt;0.01,"",IF('MissFill 1'!U151/SUM('MissFill 1'!U$2:U153)&gt;0.01,"",IF('MissFill 1'!U150/SUM('MissFill 1'!U$2:U153)&gt;0.01,"",DateEnded_5Day!$A153)))))))</f>
        <v>44498</v>
      </c>
      <c r="W153" s="54">
        <f>IF($A153&lt;='All Results'!$B$4,"",IF(SUM('MissFill 1'!V$2:V153)=0,"",(IF('MissFill 1'!V153/SUM('MissFill 1'!V$2:V153)&gt;0.01,"",IF('MissFill 1'!V152/SUM('MissFill 1'!V$2:V153)&gt;0.01,"",IF('MissFill 1'!V151/SUM('MissFill 1'!V$2:V153)&gt;0.01,"",IF('MissFill 1'!V150/SUM('MissFill 1'!V$2:V153)&gt;0.01,"",DateEnded_5Day!$A153)))))))</f>
        <v>44498</v>
      </c>
      <c r="X153" s="54">
        <f>IF($A153&lt;='All Results'!$B$4,"",IF(SUM('MissFill 1'!W$2:W153)=0,"",(IF('MissFill 1'!W153/SUM('MissFill 1'!W$2:W153)&gt;0.01,"",IF('MissFill 1'!W152/SUM('MissFill 1'!W$2:W153)&gt;0.01,"",IF('MissFill 1'!W151/SUM('MissFill 1'!W$2:W153)&gt;0.01,"",IF('MissFill 1'!W150/SUM('MissFill 1'!W$2:W153)&gt;0.01,"",DateEnded_5Day!$A153)))))))</f>
        <v>44498</v>
      </c>
      <c r="Y153" s="54">
        <f>IF($A153&lt;='All Results'!$B$4,"",IF(SUM('MissFill 1'!X$2:X153)=0,"",(IF('MissFill 1'!X153/SUM('MissFill 1'!X$2:X153)&gt;0.01,"",IF('MissFill 1'!X152/SUM('MissFill 1'!X$2:X153)&gt;0.01,"",IF('MissFill 1'!X151/SUM('MissFill 1'!X$2:X153)&gt;0.01,"",IF('MissFill 1'!X150/SUM('MissFill 1'!X$2:X153)&gt;0.01,"",DateEnded_5Day!$A153)))))))</f>
        <v>44498</v>
      </c>
      <c r="Z153" s="54">
        <f>IF($A153&lt;='All Results'!$B$4,"",IF(SUM('MissFill 1'!Y$2:Y153)=0,"",(IF('MissFill 1'!Y153/SUM('MissFill 1'!Y$2:Y153)&gt;0.01,"",IF('MissFill 1'!Y152/SUM('MissFill 1'!Y$2:Y153)&gt;0.01,"",IF('MissFill 1'!Y151/SUM('MissFill 1'!Y$2:Y153)&gt;0.01,"",IF('MissFill 1'!Y150/SUM('MissFill 1'!Y$2:Y153)&gt;0.01,"",DateEnded_5Day!$A153)))))))</f>
        <v>44498</v>
      </c>
      <c r="AA153" s="54">
        <f>IF($A153&lt;='All Results'!$B$4,"",IF(SUM('MissFill 1'!Z$2:Z153)=0,"",(IF('MissFill 1'!Z153/SUM('MissFill 1'!Z$2:Z153)&gt;0.01,"",IF('MissFill 1'!Z152/SUM('MissFill 1'!Z$2:Z153)&gt;0.01,"",IF('MissFill 1'!Z151/SUM('MissFill 1'!Z$2:Z153)&gt;0.01,"",IF('MissFill 1'!Z150/SUM('MissFill 1'!Z$2:Z153)&gt;0.01,"",DateEnded_5Day!$A153)))))))</f>
        <v>44498</v>
      </c>
      <c r="AB153" s="54">
        <f>IF($A153&lt;='All Results'!$B$4,"",IF(SUM('MissFill 1'!AA$2:AA153)=0,"",(IF('MissFill 1'!AA153/SUM('MissFill 1'!AA$2:AA153)&gt;0.01,"",IF('MissFill 1'!AA152/SUM('MissFill 1'!AA$2:AA153)&gt;0.01,"",IF('MissFill 1'!AA151/SUM('MissFill 1'!AA$2:AA153)&gt;0.01,"",IF('MissFill 1'!AA150/SUM('MissFill 1'!AA$2:AA153)&gt;0.01,"",DateEnded_5Day!$A153)))))))</f>
        <v>44498</v>
      </c>
      <c r="AC153" s="54">
        <f>IF($A153&lt;='All Results'!$B$4,"",IF(SUM('MissFill 1'!AB$2:AB153)=0,"",(IF('MissFill 1'!AB153/SUM('MissFill 1'!AB$2:AB153)&gt;0.01,"",IF('MissFill 1'!AB152/SUM('MissFill 1'!AB$2:AB153)&gt;0.01,"",IF('MissFill 1'!AB151/SUM('MissFill 1'!AB$2:AB153)&gt;0.01,"",IF('MissFill 1'!AB150/SUM('MissFill 1'!AB$2:AB153)&gt;0.01,"",DateEnded_5Day!$A153)))))))</f>
        <v>44498</v>
      </c>
      <c r="AD153" s="54">
        <f>IF($A153&lt;='All Results'!$B$4,"",IF(SUM('MissFill 1'!AC$2:AC153)=0,"",(IF('MissFill 1'!AC153/SUM('MissFill 1'!AC$2:AC153)&gt;0.01,"",IF('MissFill 1'!AC152/SUM('MissFill 1'!AC$2:AC153)&gt;0.01,"",IF('MissFill 1'!AC151/SUM('MissFill 1'!AC$2:AC153)&gt;0.01,"",IF('MissFill 1'!AC150/SUM('MissFill 1'!AC$2:AC153)&gt;0.01,"",DateEnded_5Day!$A153)))))))</f>
        <v>44498</v>
      </c>
      <c r="AE153" s="54">
        <f>IF($A153&lt;='All Results'!$B$4,"",IF(SUM('MissFill 1'!AD$2:AD153)=0,"",(IF('MissFill 1'!AD153/SUM('MissFill 1'!AD$2:AD153)&gt;0.01,"",IF('MissFill 1'!AD152/SUM('MissFill 1'!AD$2:AD153)&gt;0.01,"",IF('MissFill 1'!AD151/SUM('MissFill 1'!AD$2:AD153)&gt;0.01,"",IF('MissFill 1'!AD150/SUM('MissFill 1'!AD$2:AD153)&gt;0.01,"",DateEnded_5Day!$A153)))))))</f>
        <v>44498</v>
      </c>
      <c r="AF153" s="54">
        <f>IF($A153&lt;='All Results'!$B$4,"",IF(SUM('MissFill 1'!AE$2:AE153)=0,"",(IF('MissFill 1'!AE153/SUM('MissFill 1'!AE$2:AE153)&gt;0.01,"",IF('MissFill 1'!AE152/SUM('MissFill 1'!AE$2:AE153)&gt;0.01,"",IF('MissFill 1'!AE151/SUM('MissFill 1'!AE$2:AE153)&gt;0.01,"",IF('MissFill 1'!AE150/SUM('MissFill 1'!AE$2:AE153)&gt;0.01,"",DateEnded_5Day!$A153)))))))</f>
        <v>44498</v>
      </c>
      <c r="AG153" s="54">
        <f>IF($A153&lt;='All Results'!$B$4,"",IF(SUM('MissFill 1'!AF$2:AF153)=0,"",(IF('MissFill 1'!AF153/SUM('MissFill 1'!AF$2:AF153)&gt;0.01,"",IF('MissFill 1'!AF152/SUM('MissFill 1'!AF$2:AF153)&gt;0.01,"",IF('MissFill 1'!AF151/SUM('MissFill 1'!AF$2:AF153)&gt;0.01,"",IF('MissFill 1'!AF150/SUM('MissFill 1'!AF$2:AF153)&gt;0.01,"",DateEnded_5Day!$A153)))))))</f>
        <v>44498</v>
      </c>
      <c r="AH153" s="54">
        <f>IF($A153&lt;='All Results'!$B$4,"",IF(SUM('MissFill 1'!AG$2:AG153)=0,"",(IF('MissFill 1'!AG153/SUM('MissFill 1'!AG$2:AG153)&gt;0.01,"",IF('MissFill 1'!AG152/SUM('MissFill 1'!AG$2:AG153)&gt;0.01,"",IF('MissFill 1'!AG151/SUM('MissFill 1'!AG$2:AG153)&gt;0.01,"",IF('MissFill 1'!AG150/SUM('MissFill 1'!AG$2:AG153)&gt;0.01,"",DateEnded_5Day!$A153)))))))</f>
        <v>44498</v>
      </c>
      <c r="AI153" s="54">
        <f>IF($A153&lt;='All Results'!$B$4,"",IF(SUM('MissFill 1'!AH$2:AH153)=0,"",(IF('MissFill 1'!AH153/SUM('MissFill 1'!AH$2:AH153)&gt;0.01,"",IF('MissFill 1'!AH152/SUM('MissFill 1'!AH$2:AH153)&gt;0.01,"",IF('MissFill 1'!AH151/SUM('MissFill 1'!AH$2:AH153)&gt;0.01,"",IF('MissFill 1'!AH150/SUM('MissFill 1'!AH$2:AH153)&gt;0.01,"",DateEnded_5Day!$A153)))))))</f>
        <v>44498</v>
      </c>
      <c r="AJ153" s="54">
        <f>IF($A153&lt;='All Results'!$B$4,"",IF(SUM('MissFill 1'!AI$2:AI153)=0,"",(IF('MissFill 1'!AI153/SUM('MissFill 1'!AI$2:AI153)&gt;0.01,"",IF('MissFill 1'!AI152/SUM('MissFill 1'!AI$2:AI153)&gt;0.01,"",IF('MissFill 1'!AI151/SUM('MissFill 1'!AI$2:AI153)&gt;0.01,"",IF('MissFill 1'!AI150/SUM('MissFill 1'!AI$2:AI153)&gt;0.01,"",DateEnded_5Day!$A153)))))))</f>
        <v>44498</v>
      </c>
      <c r="AK153" s="54">
        <f>IF($A153&lt;='All Results'!$B$4,"",IF(SUM('MissFill 1'!AJ$2:AJ153)=0,"",(IF('MissFill 1'!AJ153/SUM('MissFill 1'!AJ$2:AJ153)&gt;0.01,"",IF('MissFill 1'!AJ152/SUM('MissFill 1'!AJ$2:AJ153)&gt;0.01,"",IF('MissFill 1'!AJ151/SUM('MissFill 1'!AJ$2:AJ153)&gt;0.01,"",IF('MissFill 1'!AJ150/SUM('MissFill 1'!AJ$2:AJ153)&gt;0.01,"",DateEnded_5Day!$A153)))))))</f>
        <v>44498</v>
      </c>
      <c r="AL153" s="54">
        <f>IF($A153&lt;='All Results'!$B$4,"",IF(SUM('MissFill 1'!AK$2:AK153)=0,"",(IF('MissFill 1'!AK153/SUM('MissFill 1'!AK$2:AK153)&gt;0.01,"",IF('MissFill 1'!AK152/SUM('MissFill 1'!AK$2:AK153)&gt;0.01,"",IF('MissFill 1'!AK151/SUM('MissFill 1'!AK$2:AK153)&gt;0.01,"",IF('MissFill 1'!AK150/SUM('MissFill 1'!AK$2:AK153)&gt;0.01,"",DateEnded_5Day!$A153)))))))</f>
        <v>44498</v>
      </c>
      <c r="AM153" s="54">
        <f>IF($A153&lt;='All Results'!$B$4,"",IF(SUM('MissFill 1'!AL$2:AL153)=0,"",(IF('MissFill 1'!AL153/SUM('MissFill 1'!AL$2:AL153)&gt;0.01,"",IF('MissFill 1'!AL152/SUM('MissFill 1'!AL$2:AL153)&gt;0.01,"",IF('MissFill 1'!AL151/SUM('MissFill 1'!AL$2:AL153)&gt;0.01,"",IF('MissFill 1'!AL150/SUM('MissFill 1'!AL$2:AL153)&gt;0.01,"",DateEnded_5Day!$A153)))))))</f>
        <v>44498</v>
      </c>
      <c r="AN153" s="54">
        <f>IF($A153&lt;='All Results'!$B$4,"",IF(SUM('MissFill 1'!AM$2:AM153)=0,"",(IF('MissFill 1'!AM153/SUM('MissFill 1'!AM$2:AM153)&gt;0.01,"",IF('MissFill 1'!AM152/SUM('MissFill 1'!AM$2:AM153)&gt;0.01,"",IF('MissFill 1'!AM151/SUM('MissFill 1'!AM$2:AM153)&gt;0.01,"",IF('MissFill 1'!AM150/SUM('MissFill 1'!AM$2:AM153)&gt;0.01,"",DateEnded_5Day!$A153)))))))</f>
        <v>44498</v>
      </c>
      <c r="AO153" s="54">
        <f>IF($A153&lt;='All Results'!$B$4,"",IF(SUM('MissFill 1'!AN$2:AN153)=0,"",(IF('MissFill 1'!AN153/SUM('MissFill 1'!AN$2:AN153)&gt;0.01,"",IF('MissFill 1'!AN152/SUM('MissFill 1'!AN$2:AN153)&gt;0.01,"",IF('MissFill 1'!AN151/SUM('MissFill 1'!AN$2:AN153)&gt;0.01,"",IF('MissFill 1'!AN150/SUM('MissFill 1'!AN$2:AN153)&gt;0.01,"",DateEnded_5Day!$A153)))))))</f>
        <v>44498</v>
      </c>
      <c r="AP153" s="54">
        <f>IF($A153&lt;='All Results'!$B$4,"",IF(SUM('MissFill 1'!AO$2:AO153)=0,"",(IF('MissFill 1'!AO153/SUM('MissFill 1'!AO$2:AO153)&gt;0.01,"",IF('MissFill 1'!AO152/SUM('MissFill 1'!AO$2:AO153)&gt;0.01,"",IF('MissFill 1'!AO151/SUM('MissFill 1'!AO$2:AO153)&gt;0.01,"",IF('MissFill 1'!AO150/SUM('MissFill 1'!AO$2:AO153)&gt;0.01,"",DateEnded_5Day!$A153)))))))</f>
        <v>44498</v>
      </c>
      <c r="AQ153" s="54">
        <f>IF($A153&lt;='All Results'!$B$4,"",IF(SUM('MissFill 1'!AP$2:AP153)=0,"",(IF('MissFill 1'!AP153/SUM('MissFill 1'!AP$2:AP153)&gt;0.01,"",IF('MissFill 1'!AP152/SUM('MissFill 1'!AP$2:AP153)&gt;0.01,"",IF('MissFill 1'!AP151/SUM('MissFill 1'!AP$2:AP153)&gt;0.01,"",IF('MissFill 1'!AP150/SUM('MissFill 1'!AP$2:AP153)&gt;0.01,"",DateEnded_5Day!$A153)))))))</f>
        <v>44498</v>
      </c>
      <c r="AR153" s="54">
        <f>IF($A153&lt;='All Results'!$B$4,"",IF(SUM('MissFill 1'!AQ$2:AQ153)=0,"",(IF('MissFill 1'!AQ153/SUM('MissFill 1'!AQ$2:AQ153)&gt;0.01,"",IF('MissFill 1'!AQ152/SUM('MissFill 1'!AQ$2:AQ153)&gt;0.01,"",IF('MissFill 1'!AQ151/SUM('MissFill 1'!AQ$2:AQ153)&gt;0.01,"",IF('MissFill 1'!AQ150/SUM('MissFill 1'!AQ$2:AQ153)&gt;0.01,"",DateEnded_5Day!$A153)))))))</f>
        <v>44498</v>
      </c>
      <c r="AS153" s="54">
        <f>IF($A153&lt;='All Results'!$B$4,"",IF(SUM('MissFill 1'!AR$2:AR153)=0,"",(IF('MissFill 1'!AR153/SUM('MissFill 1'!AR$2:AR153)&gt;0.01,"",IF('MissFill 1'!AR152/SUM('MissFill 1'!AR$2:AR153)&gt;0.01,"",IF('MissFill 1'!AR151/SUM('MissFill 1'!AR$2:AR153)&gt;0.01,"",IF('MissFill 1'!AR150/SUM('MissFill 1'!AR$2:AR153)&gt;0.01,"",DateEnded_5Day!$A153)))))))</f>
        <v>44498</v>
      </c>
      <c r="AT153" s="54">
        <f>IF($A153&lt;='All Results'!$B$4,"",IF(SUM('MissFill 1'!AS$2:AS153)=0,"",(IF('MissFill 1'!AS153/SUM('MissFill 1'!AS$2:AS153)&gt;0.01,"",IF('MissFill 1'!AS152/SUM('MissFill 1'!AS$2:AS153)&gt;0.01,"",IF('MissFill 1'!AS151/SUM('MissFill 1'!AS$2:AS153)&gt;0.01,"",IF('MissFill 1'!AS150/SUM('MissFill 1'!AS$2:AS153)&gt;0.01,"",DateEnded_5Day!$A153)))))))</f>
        <v>44498</v>
      </c>
      <c r="AU153" s="54">
        <f>IF($A153&lt;='All Results'!$B$4,"",IF(SUM('MissFill 1'!AT$2:AT153)=0,"",(IF('MissFill 1'!AT153/SUM('MissFill 1'!AT$2:AT153)&gt;0.01,"",IF('MissFill 1'!AT152/SUM('MissFill 1'!AT$2:AT153)&gt;0.01,"",IF('MissFill 1'!AT151/SUM('MissFill 1'!AT$2:AT153)&gt;0.01,"",IF('MissFill 1'!AT150/SUM('MissFill 1'!AT$2:AT153)&gt;0.01,"",DateEnded_5Day!$A153)))))))</f>
        <v>44498</v>
      </c>
      <c r="AV153" s="54">
        <f>IF($A153&lt;='All Results'!$B$4,"",IF(SUM('MissFill 1'!AU$2:AU153)=0,"",(IF('MissFill 1'!AU153/SUM('MissFill 1'!AU$2:AU153)&gt;0.01,"",IF('MissFill 1'!AU152/SUM('MissFill 1'!AU$2:AU153)&gt;0.01,"",IF('MissFill 1'!AU151/SUM('MissFill 1'!AU$2:AU153)&gt;0.01,"",IF('MissFill 1'!AU150/SUM('MissFill 1'!AU$2:AU153)&gt;0.01,"",DateEnded_5Day!$A153)))))))</f>
        <v>44498</v>
      </c>
      <c r="AW153" s="54">
        <f>IF($A153&lt;='All Results'!$B$4,"",IF(SUM('MissFill 1'!AV$2:AV153)=0,"",(IF('MissFill 1'!AV153/SUM('MissFill 1'!AV$2:AV153)&gt;0.01,"",IF('MissFill 1'!AV152/SUM('MissFill 1'!AV$2:AV153)&gt;0.01,"",IF('MissFill 1'!AV151/SUM('MissFill 1'!AV$2:AV153)&gt;0.01,"",IF('MissFill 1'!AV150/SUM('MissFill 1'!AV$2:AV153)&gt;0.01,"",DateEnded_5Day!$A153)))))))</f>
        <v>44498</v>
      </c>
      <c r="AX153" s="54">
        <f>IF($A153&lt;='All Results'!$B$4,"",IF(SUM('MissFill 1'!AW$2:AW153)=0,"",(IF('MissFill 1'!AW153/SUM('MissFill 1'!AW$2:AW153)&gt;0.01,"",IF('MissFill 1'!AW152/SUM('MissFill 1'!AW$2:AW153)&gt;0.01,"",IF('MissFill 1'!AW151/SUM('MissFill 1'!AW$2:AW153)&gt;0.01,"",IF('MissFill 1'!AW150/SUM('MissFill 1'!AW$2:AW153)&gt;0.01,"",DateEnded_5Day!$A153)))))))</f>
        <v>44498</v>
      </c>
    </row>
    <row r="154" spans="1:50" x14ac:dyDescent="0.25">
      <c r="A154" s="41">
        <v>44499</v>
      </c>
      <c r="B154" s="52">
        <v>303</v>
      </c>
      <c r="C154" s="54">
        <f>IF($A154&lt;='All Results'!$B$4,"",IF(SUM('MissFill 1'!B$2:B154)=0,"",(IF('MissFill 1'!B154/SUM('MissFill 1'!B$2:B154)&gt;0.01,"",IF('MissFill 1'!B153/SUM('MissFill 1'!B$2:B154)&gt;0.01,"",IF('MissFill 1'!B152/SUM('MissFill 1'!B$2:B154)&gt;0.01,"",IF('MissFill 1'!B151/SUM('MissFill 1'!B$2:B154)&gt;0.01,"",DateEnded_5Day!$A154)))))))</f>
        <v>44499</v>
      </c>
      <c r="D154" s="54">
        <f>IF($A154&lt;='All Results'!$B$4,"",IF(SUM('MissFill 1'!C$2:C154)=0,"",(IF('MissFill 1'!C154/SUM('MissFill 1'!C$2:C154)&gt;0.01,"",IF('MissFill 1'!C153/SUM('MissFill 1'!C$2:C154)&gt;0.01,"",IF('MissFill 1'!C152/SUM('MissFill 1'!C$2:C154)&gt;0.01,"",IF('MissFill 1'!C151/SUM('MissFill 1'!C$2:C154)&gt;0.01,"",DateEnded_5Day!$A154)))))))</f>
        <v>44499</v>
      </c>
      <c r="E154" s="54">
        <f>IF($A154&lt;='All Results'!$B$4,"",IF(SUM('MissFill 1'!D$2:D154)=0,"",(IF('MissFill 1'!D154/SUM('MissFill 1'!D$2:D154)&gt;0.01,"",IF('MissFill 1'!D153/SUM('MissFill 1'!D$2:D154)&gt;0.01,"",IF('MissFill 1'!D152/SUM('MissFill 1'!D$2:D154)&gt;0.01,"",IF('MissFill 1'!D151/SUM('MissFill 1'!D$2:D154)&gt;0.01,"",DateEnded_5Day!$A154)))))))</f>
        <v>44499</v>
      </c>
      <c r="F154" s="54">
        <f>IF($A154&lt;='All Results'!$B$4,"",IF(SUM('MissFill 1'!E$2:E154)=0,"",(IF('MissFill 1'!E154/SUM('MissFill 1'!E$2:E154)&gt;0.01,"",IF('MissFill 1'!E153/SUM('MissFill 1'!E$2:E154)&gt;0.01,"",IF('MissFill 1'!E152/SUM('MissFill 1'!E$2:E154)&gt;0.01,"",IF('MissFill 1'!E151/SUM('MissFill 1'!E$2:E154)&gt;0.01,"",DateEnded_5Day!$A154)))))))</f>
        <v>44499</v>
      </c>
      <c r="G154" s="54">
        <f>IF($A154&lt;='All Results'!$B$4,"",IF(SUM('MissFill 1'!F$2:F154)=0,"",(IF('MissFill 1'!F154/SUM('MissFill 1'!F$2:F154)&gt;0.01,"",IF('MissFill 1'!F153/SUM('MissFill 1'!F$2:F154)&gt;0.01,"",IF('MissFill 1'!F152/SUM('MissFill 1'!F$2:F154)&gt;0.01,"",IF('MissFill 1'!F151/SUM('MissFill 1'!F$2:F154)&gt;0.01,"",DateEnded_5Day!$A154)))))))</f>
        <v>44499</v>
      </c>
      <c r="H154" s="54">
        <f>IF($A154&lt;='All Results'!$B$4,"",IF(SUM('MissFill 1'!G$2:G154)=0,"",(IF('MissFill 1'!G154/SUM('MissFill 1'!G$2:G154)&gt;0.01,"",IF('MissFill 1'!G153/SUM('MissFill 1'!G$2:G154)&gt;0.01,"",IF('MissFill 1'!G152/SUM('MissFill 1'!G$2:G154)&gt;0.01,"",IF('MissFill 1'!G151/SUM('MissFill 1'!G$2:G154)&gt;0.01,"",DateEnded_5Day!$A154)))))))</f>
        <v>44499</v>
      </c>
      <c r="I154" s="54">
        <f>IF($A154&lt;='All Results'!$B$4,"",IF(SUM('MissFill 1'!H$2:H154)=0,"",(IF('MissFill 1'!H154/SUM('MissFill 1'!H$2:H154)&gt;0.01,"",IF('MissFill 1'!H153/SUM('MissFill 1'!H$2:H154)&gt;0.01,"",IF('MissFill 1'!H152/SUM('MissFill 1'!H$2:H154)&gt;0.01,"",IF('MissFill 1'!H151/SUM('MissFill 1'!H$2:H154)&gt;0.01,"",DateEnded_5Day!$A154)))))))</f>
        <v>44499</v>
      </c>
      <c r="J154" s="54">
        <f>IF($A154&lt;='All Results'!$B$4,"",IF(SUM('MissFill 1'!I$2:I154)=0,"",(IF('MissFill 1'!I154/SUM('MissFill 1'!I$2:I154)&gt;0.01,"",IF('MissFill 1'!I153/SUM('MissFill 1'!I$2:I154)&gt;0.01,"",IF('MissFill 1'!I152/SUM('MissFill 1'!I$2:I154)&gt;0.01,"",IF('MissFill 1'!I151/SUM('MissFill 1'!I$2:I154)&gt;0.01,"",DateEnded_5Day!$A154)))))))</f>
        <v>44499</v>
      </c>
      <c r="K154" s="54">
        <f>IF($A154&lt;='All Results'!$B$4,"",IF(SUM('MissFill 1'!J$2:J154)=0,"",(IF('MissFill 1'!J154/SUM('MissFill 1'!J$2:J154)&gt;0.01,"",IF('MissFill 1'!J153/SUM('MissFill 1'!J$2:J154)&gt;0.01,"",IF('MissFill 1'!J152/SUM('MissFill 1'!J$2:J154)&gt;0.01,"",IF('MissFill 1'!J151/SUM('MissFill 1'!J$2:J154)&gt;0.01,"",DateEnded_5Day!$A154)))))))</f>
        <v>44499</v>
      </c>
      <c r="L154" s="54">
        <f>IF($A154&lt;='All Results'!$B$4,"",IF(SUM('MissFill 1'!K$2:K154)=0,"",(IF('MissFill 1'!K154/SUM('MissFill 1'!K$2:K154)&gt;0.01,"",IF('MissFill 1'!K153/SUM('MissFill 1'!K$2:K154)&gt;0.01,"",IF('MissFill 1'!K152/SUM('MissFill 1'!K$2:K154)&gt;0.01,"",IF('MissFill 1'!K151/SUM('MissFill 1'!K$2:K154)&gt;0.01,"",DateEnded_5Day!$A154)))))))</f>
        <v>44499</v>
      </c>
      <c r="M154" s="54">
        <f>IF($A154&lt;='All Results'!$B$4,"",IF(SUM('MissFill 1'!L$2:L154)=0,"",(IF('MissFill 1'!L154/SUM('MissFill 1'!L$2:L154)&gt;0.01,"",IF('MissFill 1'!L153/SUM('MissFill 1'!L$2:L154)&gt;0.01,"",IF('MissFill 1'!L152/SUM('MissFill 1'!L$2:L154)&gt;0.01,"",IF('MissFill 1'!L151/SUM('MissFill 1'!L$2:L154)&gt;0.01,"",DateEnded_5Day!$A154)))))))</f>
        <v>44499</v>
      </c>
      <c r="N154" s="54">
        <f>IF($A154&lt;='All Results'!$B$4,"",IF(SUM('MissFill 1'!M$2:M154)=0,"",(IF('MissFill 1'!M154/SUM('MissFill 1'!M$2:M154)&gt;0.01,"",IF('MissFill 1'!M153/SUM('MissFill 1'!M$2:M154)&gt;0.01,"",IF('MissFill 1'!M152/SUM('MissFill 1'!M$2:M154)&gt;0.01,"",IF('MissFill 1'!M151/SUM('MissFill 1'!M$2:M154)&gt;0.01,"",DateEnded_5Day!$A154)))))))</f>
        <v>44499</v>
      </c>
      <c r="O154" s="54">
        <f>IF($A154&lt;='All Results'!$B$4,"",IF(SUM('MissFill 1'!N$2:N154)=0,"",(IF('MissFill 1'!N154/SUM('MissFill 1'!N$2:N154)&gt;0.01,"",IF('MissFill 1'!N153/SUM('MissFill 1'!N$2:N154)&gt;0.01,"",IF('MissFill 1'!N152/SUM('MissFill 1'!N$2:N154)&gt;0.01,"",IF('MissFill 1'!N151/SUM('MissFill 1'!N$2:N154)&gt;0.01,"",DateEnded_5Day!$A154)))))))</f>
        <v>44499</v>
      </c>
      <c r="P154" s="54">
        <f>IF($A154&lt;='All Results'!$B$4,"",IF(SUM('MissFill 1'!O$2:O154)=0,"",(IF('MissFill 1'!O154/SUM('MissFill 1'!O$2:O154)&gt;0.01,"",IF('MissFill 1'!O153/SUM('MissFill 1'!O$2:O154)&gt;0.01,"",IF('MissFill 1'!O152/SUM('MissFill 1'!O$2:O154)&gt;0.01,"",IF('MissFill 1'!O151/SUM('MissFill 1'!O$2:O154)&gt;0.01,"",DateEnded_5Day!$A154)))))))</f>
        <v>44499</v>
      </c>
      <c r="Q154" s="54">
        <f>IF($A154&lt;='All Results'!$B$4,"",IF(SUM('MissFill 1'!P$2:P154)=0,"",(IF('MissFill 1'!P154/SUM('MissFill 1'!P$2:P154)&gt;0.01,"",IF('MissFill 1'!P153/SUM('MissFill 1'!P$2:P154)&gt;0.01,"",IF('MissFill 1'!P152/SUM('MissFill 1'!P$2:P154)&gt;0.01,"",IF('MissFill 1'!P151/SUM('MissFill 1'!P$2:P154)&gt;0.01,"",DateEnded_5Day!$A154)))))))</f>
        <v>44499</v>
      </c>
      <c r="R154" s="54">
        <f>IF($A154&lt;='All Results'!$B$4,"",IF(SUM('MissFill 1'!Q$2:Q154)=0,"",(IF('MissFill 1'!Q154/SUM('MissFill 1'!Q$2:Q154)&gt;0.01,"",IF('MissFill 1'!Q153/SUM('MissFill 1'!Q$2:Q154)&gt;0.01,"",IF('MissFill 1'!Q152/SUM('MissFill 1'!Q$2:Q154)&gt;0.01,"",IF('MissFill 1'!Q151/SUM('MissFill 1'!Q$2:Q154)&gt;0.01,"",DateEnded_5Day!$A154)))))))</f>
        <v>44499</v>
      </c>
      <c r="S154" s="54">
        <f>IF($A154&lt;='All Results'!$B$4,"",IF(SUM('MissFill 1'!R$2:R154)=0,"",(IF('MissFill 1'!R154/SUM('MissFill 1'!R$2:R154)&gt;0.01,"",IF('MissFill 1'!R153/SUM('MissFill 1'!R$2:R154)&gt;0.01,"",IF('MissFill 1'!R152/SUM('MissFill 1'!R$2:R154)&gt;0.01,"",IF('MissFill 1'!R151/SUM('MissFill 1'!R$2:R154)&gt;0.01,"",DateEnded_5Day!$A154)))))))</f>
        <v>44499</v>
      </c>
      <c r="T154" s="54">
        <f>IF($A154&lt;='All Results'!$B$4,"",IF(SUM('MissFill 1'!S$2:S154)=0,"",(IF('MissFill 1'!S154/SUM('MissFill 1'!S$2:S154)&gt;0.01,"",IF('MissFill 1'!S153/SUM('MissFill 1'!S$2:S154)&gt;0.01,"",IF('MissFill 1'!S152/SUM('MissFill 1'!S$2:S154)&gt;0.01,"",IF('MissFill 1'!S151/SUM('MissFill 1'!S$2:S154)&gt;0.01,"",DateEnded_5Day!$A154)))))))</f>
        <v>44499</v>
      </c>
      <c r="U154" s="54">
        <f>IF($A154&lt;='All Results'!$B$4,"",IF(SUM('MissFill 1'!T$2:T154)=0,"",(IF('MissFill 1'!T154/SUM('MissFill 1'!T$2:T154)&gt;0.01,"",IF('MissFill 1'!T153/SUM('MissFill 1'!T$2:T154)&gt;0.01,"",IF('MissFill 1'!T152/SUM('MissFill 1'!T$2:T154)&gt;0.01,"",IF('MissFill 1'!T151/SUM('MissFill 1'!T$2:T154)&gt;0.01,"",DateEnded_5Day!$A154)))))))</f>
        <v>44499</v>
      </c>
      <c r="V154" s="54">
        <f>IF($A154&lt;='All Results'!$B$4,"",IF(SUM('MissFill 1'!U$2:U154)=0,"",(IF('MissFill 1'!U154/SUM('MissFill 1'!U$2:U154)&gt;0.01,"",IF('MissFill 1'!U153/SUM('MissFill 1'!U$2:U154)&gt;0.01,"",IF('MissFill 1'!U152/SUM('MissFill 1'!U$2:U154)&gt;0.01,"",IF('MissFill 1'!U151/SUM('MissFill 1'!U$2:U154)&gt;0.01,"",DateEnded_5Day!$A154)))))))</f>
        <v>44499</v>
      </c>
      <c r="W154" s="54">
        <f>IF($A154&lt;='All Results'!$B$4,"",IF(SUM('MissFill 1'!V$2:V154)=0,"",(IF('MissFill 1'!V154/SUM('MissFill 1'!V$2:V154)&gt;0.01,"",IF('MissFill 1'!V153/SUM('MissFill 1'!V$2:V154)&gt;0.01,"",IF('MissFill 1'!V152/SUM('MissFill 1'!V$2:V154)&gt;0.01,"",IF('MissFill 1'!V151/SUM('MissFill 1'!V$2:V154)&gt;0.01,"",DateEnded_5Day!$A154)))))))</f>
        <v>44499</v>
      </c>
      <c r="X154" s="54">
        <f>IF($A154&lt;='All Results'!$B$4,"",IF(SUM('MissFill 1'!W$2:W154)=0,"",(IF('MissFill 1'!W154/SUM('MissFill 1'!W$2:W154)&gt;0.01,"",IF('MissFill 1'!W153/SUM('MissFill 1'!W$2:W154)&gt;0.01,"",IF('MissFill 1'!W152/SUM('MissFill 1'!W$2:W154)&gt;0.01,"",IF('MissFill 1'!W151/SUM('MissFill 1'!W$2:W154)&gt;0.01,"",DateEnded_5Day!$A154)))))))</f>
        <v>44499</v>
      </c>
      <c r="Y154" s="54">
        <f>IF($A154&lt;='All Results'!$B$4,"",IF(SUM('MissFill 1'!X$2:X154)=0,"",(IF('MissFill 1'!X154/SUM('MissFill 1'!X$2:X154)&gt;0.01,"",IF('MissFill 1'!X153/SUM('MissFill 1'!X$2:X154)&gt;0.01,"",IF('MissFill 1'!X152/SUM('MissFill 1'!X$2:X154)&gt;0.01,"",IF('MissFill 1'!X151/SUM('MissFill 1'!X$2:X154)&gt;0.01,"",DateEnded_5Day!$A154)))))))</f>
        <v>44499</v>
      </c>
      <c r="Z154" s="54">
        <f>IF($A154&lt;='All Results'!$B$4,"",IF(SUM('MissFill 1'!Y$2:Y154)=0,"",(IF('MissFill 1'!Y154/SUM('MissFill 1'!Y$2:Y154)&gt;0.01,"",IF('MissFill 1'!Y153/SUM('MissFill 1'!Y$2:Y154)&gt;0.01,"",IF('MissFill 1'!Y152/SUM('MissFill 1'!Y$2:Y154)&gt;0.01,"",IF('MissFill 1'!Y151/SUM('MissFill 1'!Y$2:Y154)&gt;0.01,"",DateEnded_5Day!$A154)))))))</f>
        <v>44499</v>
      </c>
      <c r="AA154" s="54">
        <f>IF($A154&lt;='All Results'!$B$4,"",IF(SUM('MissFill 1'!Z$2:Z154)=0,"",(IF('MissFill 1'!Z154/SUM('MissFill 1'!Z$2:Z154)&gt;0.01,"",IF('MissFill 1'!Z153/SUM('MissFill 1'!Z$2:Z154)&gt;0.01,"",IF('MissFill 1'!Z152/SUM('MissFill 1'!Z$2:Z154)&gt;0.01,"",IF('MissFill 1'!Z151/SUM('MissFill 1'!Z$2:Z154)&gt;0.01,"",DateEnded_5Day!$A154)))))))</f>
        <v>44499</v>
      </c>
      <c r="AB154" s="54">
        <f>IF($A154&lt;='All Results'!$B$4,"",IF(SUM('MissFill 1'!AA$2:AA154)=0,"",(IF('MissFill 1'!AA154/SUM('MissFill 1'!AA$2:AA154)&gt;0.01,"",IF('MissFill 1'!AA153/SUM('MissFill 1'!AA$2:AA154)&gt;0.01,"",IF('MissFill 1'!AA152/SUM('MissFill 1'!AA$2:AA154)&gt;0.01,"",IF('MissFill 1'!AA151/SUM('MissFill 1'!AA$2:AA154)&gt;0.01,"",DateEnded_5Day!$A154)))))))</f>
        <v>44499</v>
      </c>
      <c r="AC154" s="54">
        <f>IF($A154&lt;='All Results'!$B$4,"",IF(SUM('MissFill 1'!AB$2:AB154)=0,"",(IF('MissFill 1'!AB154/SUM('MissFill 1'!AB$2:AB154)&gt;0.01,"",IF('MissFill 1'!AB153/SUM('MissFill 1'!AB$2:AB154)&gt;0.01,"",IF('MissFill 1'!AB152/SUM('MissFill 1'!AB$2:AB154)&gt;0.01,"",IF('MissFill 1'!AB151/SUM('MissFill 1'!AB$2:AB154)&gt;0.01,"",DateEnded_5Day!$A154)))))))</f>
        <v>44499</v>
      </c>
      <c r="AD154" s="54">
        <f>IF($A154&lt;='All Results'!$B$4,"",IF(SUM('MissFill 1'!AC$2:AC154)=0,"",(IF('MissFill 1'!AC154/SUM('MissFill 1'!AC$2:AC154)&gt;0.01,"",IF('MissFill 1'!AC153/SUM('MissFill 1'!AC$2:AC154)&gt;0.01,"",IF('MissFill 1'!AC152/SUM('MissFill 1'!AC$2:AC154)&gt;0.01,"",IF('MissFill 1'!AC151/SUM('MissFill 1'!AC$2:AC154)&gt;0.01,"",DateEnded_5Day!$A154)))))))</f>
        <v>44499</v>
      </c>
      <c r="AE154" s="54">
        <f>IF($A154&lt;='All Results'!$B$4,"",IF(SUM('MissFill 1'!AD$2:AD154)=0,"",(IF('MissFill 1'!AD154/SUM('MissFill 1'!AD$2:AD154)&gt;0.01,"",IF('MissFill 1'!AD153/SUM('MissFill 1'!AD$2:AD154)&gt;0.01,"",IF('MissFill 1'!AD152/SUM('MissFill 1'!AD$2:AD154)&gt;0.01,"",IF('MissFill 1'!AD151/SUM('MissFill 1'!AD$2:AD154)&gt;0.01,"",DateEnded_5Day!$A154)))))))</f>
        <v>44499</v>
      </c>
      <c r="AF154" s="54">
        <f>IF($A154&lt;='All Results'!$B$4,"",IF(SUM('MissFill 1'!AE$2:AE154)=0,"",(IF('MissFill 1'!AE154/SUM('MissFill 1'!AE$2:AE154)&gt;0.01,"",IF('MissFill 1'!AE153/SUM('MissFill 1'!AE$2:AE154)&gt;0.01,"",IF('MissFill 1'!AE152/SUM('MissFill 1'!AE$2:AE154)&gt;0.01,"",IF('MissFill 1'!AE151/SUM('MissFill 1'!AE$2:AE154)&gt;0.01,"",DateEnded_5Day!$A154)))))))</f>
        <v>44499</v>
      </c>
      <c r="AG154" s="54">
        <f>IF($A154&lt;='All Results'!$B$4,"",IF(SUM('MissFill 1'!AF$2:AF154)=0,"",(IF('MissFill 1'!AF154/SUM('MissFill 1'!AF$2:AF154)&gt;0.01,"",IF('MissFill 1'!AF153/SUM('MissFill 1'!AF$2:AF154)&gt;0.01,"",IF('MissFill 1'!AF152/SUM('MissFill 1'!AF$2:AF154)&gt;0.01,"",IF('MissFill 1'!AF151/SUM('MissFill 1'!AF$2:AF154)&gt;0.01,"",DateEnded_5Day!$A154)))))))</f>
        <v>44499</v>
      </c>
      <c r="AH154" s="54">
        <f>IF($A154&lt;='All Results'!$B$4,"",IF(SUM('MissFill 1'!AG$2:AG154)=0,"",(IF('MissFill 1'!AG154/SUM('MissFill 1'!AG$2:AG154)&gt;0.01,"",IF('MissFill 1'!AG153/SUM('MissFill 1'!AG$2:AG154)&gt;0.01,"",IF('MissFill 1'!AG152/SUM('MissFill 1'!AG$2:AG154)&gt;0.01,"",IF('MissFill 1'!AG151/SUM('MissFill 1'!AG$2:AG154)&gt;0.01,"",DateEnded_5Day!$A154)))))))</f>
        <v>44499</v>
      </c>
      <c r="AI154" s="54">
        <f>IF($A154&lt;='All Results'!$B$4,"",IF(SUM('MissFill 1'!AH$2:AH154)=0,"",(IF('MissFill 1'!AH154/SUM('MissFill 1'!AH$2:AH154)&gt;0.01,"",IF('MissFill 1'!AH153/SUM('MissFill 1'!AH$2:AH154)&gt;0.01,"",IF('MissFill 1'!AH152/SUM('MissFill 1'!AH$2:AH154)&gt;0.01,"",IF('MissFill 1'!AH151/SUM('MissFill 1'!AH$2:AH154)&gt;0.01,"",DateEnded_5Day!$A154)))))))</f>
        <v>44499</v>
      </c>
      <c r="AJ154" s="54">
        <f>IF($A154&lt;='All Results'!$B$4,"",IF(SUM('MissFill 1'!AI$2:AI154)=0,"",(IF('MissFill 1'!AI154/SUM('MissFill 1'!AI$2:AI154)&gt;0.01,"",IF('MissFill 1'!AI153/SUM('MissFill 1'!AI$2:AI154)&gt;0.01,"",IF('MissFill 1'!AI152/SUM('MissFill 1'!AI$2:AI154)&gt;0.01,"",IF('MissFill 1'!AI151/SUM('MissFill 1'!AI$2:AI154)&gt;0.01,"",DateEnded_5Day!$A154)))))))</f>
        <v>44499</v>
      </c>
      <c r="AK154" s="54">
        <f>IF($A154&lt;='All Results'!$B$4,"",IF(SUM('MissFill 1'!AJ$2:AJ154)=0,"",(IF('MissFill 1'!AJ154/SUM('MissFill 1'!AJ$2:AJ154)&gt;0.01,"",IF('MissFill 1'!AJ153/SUM('MissFill 1'!AJ$2:AJ154)&gt;0.01,"",IF('MissFill 1'!AJ152/SUM('MissFill 1'!AJ$2:AJ154)&gt;0.01,"",IF('MissFill 1'!AJ151/SUM('MissFill 1'!AJ$2:AJ154)&gt;0.01,"",DateEnded_5Day!$A154)))))))</f>
        <v>44499</v>
      </c>
      <c r="AL154" s="54">
        <f>IF($A154&lt;='All Results'!$B$4,"",IF(SUM('MissFill 1'!AK$2:AK154)=0,"",(IF('MissFill 1'!AK154/SUM('MissFill 1'!AK$2:AK154)&gt;0.01,"",IF('MissFill 1'!AK153/SUM('MissFill 1'!AK$2:AK154)&gt;0.01,"",IF('MissFill 1'!AK152/SUM('MissFill 1'!AK$2:AK154)&gt;0.01,"",IF('MissFill 1'!AK151/SUM('MissFill 1'!AK$2:AK154)&gt;0.01,"",DateEnded_5Day!$A154)))))))</f>
        <v>44499</v>
      </c>
      <c r="AM154" s="54">
        <f>IF($A154&lt;='All Results'!$B$4,"",IF(SUM('MissFill 1'!AL$2:AL154)=0,"",(IF('MissFill 1'!AL154/SUM('MissFill 1'!AL$2:AL154)&gt;0.01,"",IF('MissFill 1'!AL153/SUM('MissFill 1'!AL$2:AL154)&gt;0.01,"",IF('MissFill 1'!AL152/SUM('MissFill 1'!AL$2:AL154)&gt;0.01,"",IF('MissFill 1'!AL151/SUM('MissFill 1'!AL$2:AL154)&gt;0.01,"",DateEnded_5Day!$A154)))))))</f>
        <v>44499</v>
      </c>
      <c r="AN154" s="54">
        <f>IF($A154&lt;='All Results'!$B$4,"",IF(SUM('MissFill 1'!AM$2:AM154)=0,"",(IF('MissFill 1'!AM154/SUM('MissFill 1'!AM$2:AM154)&gt;0.01,"",IF('MissFill 1'!AM153/SUM('MissFill 1'!AM$2:AM154)&gt;0.01,"",IF('MissFill 1'!AM152/SUM('MissFill 1'!AM$2:AM154)&gt;0.01,"",IF('MissFill 1'!AM151/SUM('MissFill 1'!AM$2:AM154)&gt;0.01,"",DateEnded_5Day!$A154)))))))</f>
        <v>44499</v>
      </c>
      <c r="AO154" s="54">
        <f>IF($A154&lt;='All Results'!$B$4,"",IF(SUM('MissFill 1'!AN$2:AN154)=0,"",(IF('MissFill 1'!AN154/SUM('MissFill 1'!AN$2:AN154)&gt;0.01,"",IF('MissFill 1'!AN153/SUM('MissFill 1'!AN$2:AN154)&gt;0.01,"",IF('MissFill 1'!AN152/SUM('MissFill 1'!AN$2:AN154)&gt;0.01,"",IF('MissFill 1'!AN151/SUM('MissFill 1'!AN$2:AN154)&gt;0.01,"",DateEnded_5Day!$A154)))))))</f>
        <v>44499</v>
      </c>
      <c r="AP154" s="54">
        <f>IF($A154&lt;='All Results'!$B$4,"",IF(SUM('MissFill 1'!AO$2:AO154)=0,"",(IF('MissFill 1'!AO154/SUM('MissFill 1'!AO$2:AO154)&gt;0.01,"",IF('MissFill 1'!AO153/SUM('MissFill 1'!AO$2:AO154)&gt;0.01,"",IF('MissFill 1'!AO152/SUM('MissFill 1'!AO$2:AO154)&gt;0.01,"",IF('MissFill 1'!AO151/SUM('MissFill 1'!AO$2:AO154)&gt;0.01,"",DateEnded_5Day!$A154)))))))</f>
        <v>44499</v>
      </c>
      <c r="AQ154" s="54">
        <f>IF($A154&lt;='All Results'!$B$4,"",IF(SUM('MissFill 1'!AP$2:AP154)=0,"",(IF('MissFill 1'!AP154/SUM('MissFill 1'!AP$2:AP154)&gt;0.01,"",IF('MissFill 1'!AP153/SUM('MissFill 1'!AP$2:AP154)&gt;0.01,"",IF('MissFill 1'!AP152/SUM('MissFill 1'!AP$2:AP154)&gt;0.01,"",IF('MissFill 1'!AP151/SUM('MissFill 1'!AP$2:AP154)&gt;0.01,"",DateEnded_5Day!$A154)))))))</f>
        <v>44499</v>
      </c>
      <c r="AR154" s="54">
        <f>IF($A154&lt;='All Results'!$B$4,"",IF(SUM('MissFill 1'!AQ$2:AQ154)=0,"",(IF('MissFill 1'!AQ154/SUM('MissFill 1'!AQ$2:AQ154)&gt;0.01,"",IF('MissFill 1'!AQ153/SUM('MissFill 1'!AQ$2:AQ154)&gt;0.01,"",IF('MissFill 1'!AQ152/SUM('MissFill 1'!AQ$2:AQ154)&gt;0.01,"",IF('MissFill 1'!AQ151/SUM('MissFill 1'!AQ$2:AQ154)&gt;0.01,"",DateEnded_5Day!$A154)))))))</f>
        <v>44499</v>
      </c>
      <c r="AS154" s="54">
        <f>IF($A154&lt;='All Results'!$B$4,"",IF(SUM('MissFill 1'!AR$2:AR154)=0,"",(IF('MissFill 1'!AR154/SUM('MissFill 1'!AR$2:AR154)&gt;0.01,"",IF('MissFill 1'!AR153/SUM('MissFill 1'!AR$2:AR154)&gt;0.01,"",IF('MissFill 1'!AR152/SUM('MissFill 1'!AR$2:AR154)&gt;0.01,"",IF('MissFill 1'!AR151/SUM('MissFill 1'!AR$2:AR154)&gt;0.01,"",DateEnded_5Day!$A154)))))))</f>
        <v>44499</v>
      </c>
      <c r="AT154" s="54">
        <f>IF($A154&lt;='All Results'!$B$4,"",IF(SUM('MissFill 1'!AS$2:AS154)=0,"",(IF('MissFill 1'!AS154/SUM('MissFill 1'!AS$2:AS154)&gt;0.01,"",IF('MissFill 1'!AS153/SUM('MissFill 1'!AS$2:AS154)&gt;0.01,"",IF('MissFill 1'!AS152/SUM('MissFill 1'!AS$2:AS154)&gt;0.01,"",IF('MissFill 1'!AS151/SUM('MissFill 1'!AS$2:AS154)&gt;0.01,"",DateEnded_5Day!$A154)))))))</f>
        <v>44499</v>
      </c>
      <c r="AU154" s="54">
        <f>IF($A154&lt;='All Results'!$B$4,"",IF(SUM('MissFill 1'!AT$2:AT154)=0,"",(IF('MissFill 1'!AT154/SUM('MissFill 1'!AT$2:AT154)&gt;0.01,"",IF('MissFill 1'!AT153/SUM('MissFill 1'!AT$2:AT154)&gt;0.01,"",IF('MissFill 1'!AT152/SUM('MissFill 1'!AT$2:AT154)&gt;0.01,"",IF('MissFill 1'!AT151/SUM('MissFill 1'!AT$2:AT154)&gt;0.01,"",DateEnded_5Day!$A154)))))))</f>
        <v>44499</v>
      </c>
      <c r="AV154" s="54">
        <f>IF($A154&lt;='All Results'!$B$4,"",IF(SUM('MissFill 1'!AU$2:AU154)=0,"",(IF('MissFill 1'!AU154/SUM('MissFill 1'!AU$2:AU154)&gt;0.01,"",IF('MissFill 1'!AU153/SUM('MissFill 1'!AU$2:AU154)&gt;0.01,"",IF('MissFill 1'!AU152/SUM('MissFill 1'!AU$2:AU154)&gt;0.01,"",IF('MissFill 1'!AU151/SUM('MissFill 1'!AU$2:AU154)&gt;0.01,"",DateEnded_5Day!$A154)))))))</f>
        <v>44499</v>
      </c>
      <c r="AW154" s="54">
        <f>IF($A154&lt;='All Results'!$B$4,"",IF(SUM('MissFill 1'!AV$2:AV154)=0,"",(IF('MissFill 1'!AV154/SUM('MissFill 1'!AV$2:AV154)&gt;0.01,"",IF('MissFill 1'!AV153/SUM('MissFill 1'!AV$2:AV154)&gt;0.01,"",IF('MissFill 1'!AV152/SUM('MissFill 1'!AV$2:AV154)&gt;0.01,"",IF('MissFill 1'!AV151/SUM('MissFill 1'!AV$2:AV154)&gt;0.01,"",DateEnded_5Day!$A154)))))))</f>
        <v>44499</v>
      </c>
      <c r="AX154" s="54">
        <f>IF($A154&lt;='All Results'!$B$4,"",IF(SUM('MissFill 1'!AW$2:AW154)=0,"",(IF('MissFill 1'!AW154/SUM('MissFill 1'!AW$2:AW154)&gt;0.01,"",IF('MissFill 1'!AW153/SUM('MissFill 1'!AW$2:AW154)&gt;0.01,"",IF('MissFill 1'!AW152/SUM('MissFill 1'!AW$2:AW154)&gt;0.01,"",IF('MissFill 1'!AW151/SUM('MissFill 1'!AW$2:AW154)&gt;0.01,"",DateEnded_5Day!$A154)))))))</f>
        <v>44499</v>
      </c>
    </row>
    <row r="155" spans="1:50" x14ac:dyDescent="0.25">
      <c r="A155" s="41">
        <v>44500</v>
      </c>
      <c r="B155" s="52">
        <v>304</v>
      </c>
      <c r="C155" s="54">
        <f>IF($A155&lt;='All Results'!$B$4,"",IF(SUM('MissFill 1'!B$2:B155)=0,"",(IF('MissFill 1'!B155/SUM('MissFill 1'!B$2:B155)&gt;0.01,"",IF('MissFill 1'!B154/SUM('MissFill 1'!B$2:B155)&gt;0.01,"",IF('MissFill 1'!B153/SUM('MissFill 1'!B$2:B155)&gt;0.01,"",IF('MissFill 1'!B152/SUM('MissFill 1'!B$2:B155)&gt;0.01,"",DateEnded_5Day!$A155)))))))</f>
        <v>44500</v>
      </c>
      <c r="D155" s="54">
        <f>IF($A155&lt;='All Results'!$B$4,"",IF(SUM('MissFill 1'!C$2:C155)=0,"",(IF('MissFill 1'!C155/SUM('MissFill 1'!C$2:C155)&gt;0.01,"",IF('MissFill 1'!C154/SUM('MissFill 1'!C$2:C155)&gt;0.01,"",IF('MissFill 1'!C153/SUM('MissFill 1'!C$2:C155)&gt;0.01,"",IF('MissFill 1'!C152/SUM('MissFill 1'!C$2:C155)&gt;0.01,"",DateEnded_5Day!$A155)))))))</f>
        <v>44500</v>
      </c>
      <c r="E155" s="54">
        <f>IF($A155&lt;='All Results'!$B$4,"",IF(SUM('MissFill 1'!D$2:D155)=0,"",(IF('MissFill 1'!D155/SUM('MissFill 1'!D$2:D155)&gt;0.01,"",IF('MissFill 1'!D154/SUM('MissFill 1'!D$2:D155)&gt;0.01,"",IF('MissFill 1'!D153/SUM('MissFill 1'!D$2:D155)&gt;0.01,"",IF('MissFill 1'!D152/SUM('MissFill 1'!D$2:D155)&gt;0.01,"",DateEnded_5Day!$A155)))))))</f>
        <v>44500</v>
      </c>
      <c r="F155" s="54">
        <f>IF($A155&lt;='All Results'!$B$4,"",IF(SUM('MissFill 1'!E$2:E155)=0,"",(IF('MissFill 1'!E155/SUM('MissFill 1'!E$2:E155)&gt;0.01,"",IF('MissFill 1'!E154/SUM('MissFill 1'!E$2:E155)&gt;0.01,"",IF('MissFill 1'!E153/SUM('MissFill 1'!E$2:E155)&gt;0.01,"",IF('MissFill 1'!E152/SUM('MissFill 1'!E$2:E155)&gt;0.01,"",DateEnded_5Day!$A155)))))))</f>
        <v>44500</v>
      </c>
      <c r="G155" s="54">
        <f>IF($A155&lt;='All Results'!$B$4,"",IF(SUM('MissFill 1'!F$2:F155)=0,"",(IF('MissFill 1'!F155/SUM('MissFill 1'!F$2:F155)&gt;0.01,"",IF('MissFill 1'!F154/SUM('MissFill 1'!F$2:F155)&gt;0.01,"",IF('MissFill 1'!F153/SUM('MissFill 1'!F$2:F155)&gt;0.01,"",IF('MissFill 1'!F152/SUM('MissFill 1'!F$2:F155)&gt;0.01,"",DateEnded_5Day!$A155)))))))</f>
        <v>44500</v>
      </c>
      <c r="H155" s="54">
        <f>IF($A155&lt;='All Results'!$B$4,"",IF(SUM('MissFill 1'!G$2:G155)=0,"",(IF('MissFill 1'!G155/SUM('MissFill 1'!G$2:G155)&gt;0.01,"",IF('MissFill 1'!G154/SUM('MissFill 1'!G$2:G155)&gt;0.01,"",IF('MissFill 1'!G153/SUM('MissFill 1'!G$2:G155)&gt;0.01,"",IF('MissFill 1'!G152/SUM('MissFill 1'!G$2:G155)&gt;0.01,"",DateEnded_5Day!$A155)))))))</f>
        <v>44500</v>
      </c>
      <c r="I155" s="54">
        <f>IF($A155&lt;='All Results'!$B$4,"",IF(SUM('MissFill 1'!H$2:H155)=0,"",(IF('MissFill 1'!H155/SUM('MissFill 1'!H$2:H155)&gt;0.01,"",IF('MissFill 1'!H154/SUM('MissFill 1'!H$2:H155)&gt;0.01,"",IF('MissFill 1'!H153/SUM('MissFill 1'!H$2:H155)&gt;0.01,"",IF('MissFill 1'!H152/SUM('MissFill 1'!H$2:H155)&gt;0.01,"",DateEnded_5Day!$A155)))))))</f>
        <v>44500</v>
      </c>
      <c r="J155" s="54">
        <f>IF($A155&lt;='All Results'!$B$4,"",IF(SUM('MissFill 1'!I$2:I155)=0,"",(IF('MissFill 1'!I155/SUM('MissFill 1'!I$2:I155)&gt;0.01,"",IF('MissFill 1'!I154/SUM('MissFill 1'!I$2:I155)&gt;0.01,"",IF('MissFill 1'!I153/SUM('MissFill 1'!I$2:I155)&gt;0.01,"",IF('MissFill 1'!I152/SUM('MissFill 1'!I$2:I155)&gt;0.01,"",DateEnded_5Day!$A155)))))))</f>
        <v>44500</v>
      </c>
      <c r="K155" s="54">
        <f>IF($A155&lt;='All Results'!$B$4,"",IF(SUM('MissFill 1'!J$2:J155)=0,"",(IF('MissFill 1'!J155/SUM('MissFill 1'!J$2:J155)&gt;0.01,"",IF('MissFill 1'!J154/SUM('MissFill 1'!J$2:J155)&gt;0.01,"",IF('MissFill 1'!J153/SUM('MissFill 1'!J$2:J155)&gt;0.01,"",IF('MissFill 1'!J152/SUM('MissFill 1'!J$2:J155)&gt;0.01,"",DateEnded_5Day!$A155)))))))</f>
        <v>44500</v>
      </c>
      <c r="L155" s="54">
        <f>IF($A155&lt;='All Results'!$B$4,"",IF(SUM('MissFill 1'!K$2:K155)=0,"",(IF('MissFill 1'!K155/SUM('MissFill 1'!K$2:K155)&gt;0.01,"",IF('MissFill 1'!K154/SUM('MissFill 1'!K$2:K155)&gt;0.01,"",IF('MissFill 1'!K153/SUM('MissFill 1'!K$2:K155)&gt;0.01,"",IF('MissFill 1'!K152/SUM('MissFill 1'!K$2:K155)&gt;0.01,"",DateEnded_5Day!$A155)))))))</f>
        <v>44500</v>
      </c>
      <c r="M155" s="54">
        <f>IF($A155&lt;='All Results'!$B$4,"",IF(SUM('MissFill 1'!L$2:L155)=0,"",(IF('MissFill 1'!L155/SUM('MissFill 1'!L$2:L155)&gt;0.01,"",IF('MissFill 1'!L154/SUM('MissFill 1'!L$2:L155)&gt;0.01,"",IF('MissFill 1'!L153/SUM('MissFill 1'!L$2:L155)&gt;0.01,"",IF('MissFill 1'!L152/SUM('MissFill 1'!L$2:L155)&gt;0.01,"",DateEnded_5Day!$A155)))))))</f>
        <v>44500</v>
      </c>
      <c r="N155" s="54">
        <f>IF($A155&lt;='All Results'!$B$4,"",IF(SUM('MissFill 1'!M$2:M155)=0,"",(IF('MissFill 1'!M155/SUM('MissFill 1'!M$2:M155)&gt;0.01,"",IF('MissFill 1'!M154/SUM('MissFill 1'!M$2:M155)&gt;0.01,"",IF('MissFill 1'!M153/SUM('MissFill 1'!M$2:M155)&gt;0.01,"",IF('MissFill 1'!M152/SUM('MissFill 1'!M$2:M155)&gt;0.01,"",DateEnded_5Day!$A155)))))))</f>
        <v>44500</v>
      </c>
      <c r="O155" s="54">
        <f>IF($A155&lt;='All Results'!$B$4,"",IF(SUM('MissFill 1'!N$2:N155)=0,"",(IF('MissFill 1'!N155/SUM('MissFill 1'!N$2:N155)&gt;0.01,"",IF('MissFill 1'!N154/SUM('MissFill 1'!N$2:N155)&gt;0.01,"",IF('MissFill 1'!N153/SUM('MissFill 1'!N$2:N155)&gt;0.01,"",IF('MissFill 1'!N152/SUM('MissFill 1'!N$2:N155)&gt;0.01,"",DateEnded_5Day!$A155)))))))</f>
        <v>44500</v>
      </c>
      <c r="P155" s="54">
        <f>IF($A155&lt;='All Results'!$B$4,"",IF(SUM('MissFill 1'!O$2:O155)=0,"",(IF('MissFill 1'!O155/SUM('MissFill 1'!O$2:O155)&gt;0.01,"",IF('MissFill 1'!O154/SUM('MissFill 1'!O$2:O155)&gt;0.01,"",IF('MissFill 1'!O153/SUM('MissFill 1'!O$2:O155)&gt;0.01,"",IF('MissFill 1'!O152/SUM('MissFill 1'!O$2:O155)&gt;0.01,"",DateEnded_5Day!$A155)))))))</f>
        <v>44500</v>
      </c>
      <c r="Q155" s="54">
        <f>IF($A155&lt;='All Results'!$B$4,"",IF(SUM('MissFill 1'!P$2:P155)=0,"",(IF('MissFill 1'!P155/SUM('MissFill 1'!P$2:P155)&gt;0.01,"",IF('MissFill 1'!P154/SUM('MissFill 1'!P$2:P155)&gt;0.01,"",IF('MissFill 1'!P153/SUM('MissFill 1'!P$2:P155)&gt;0.01,"",IF('MissFill 1'!P152/SUM('MissFill 1'!P$2:P155)&gt;0.01,"",DateEnded_5Day!$A155)))))))</f>
        <v>44500</v>
      </c>
      <c r="R155" s="54">
        <f>IF($A155&lt;='All Results'!$B$4,"",IF(SUM('MissFill 1'!Q$2:Q155)=0,"",(IF('MissFill 1'!Q155/SUM('MissFill 1'!Q$2:Q155)&gt;0.01,"",IF('MissFill 1'!Q154/SUM('MissFill 1'!Q$2:Q155)&gt;0.01,"",IF('MissFill 1'!Q153/SUM('MissFill 1'!Q$2:Q155)&gt;0.01,"",IF('MissFill 1'!Q152/SUM('MissFill 1'!Q$2:Q155)&gt;0.01,"",DateEnded_5Day!$A155)))))))</f>
        <v>44500</v>
      </c>
      <c r="S155" s="54">
        <f>IF($A155&lt;='All Results'!$B$4,"",IF(SUM('MissFill 1'!R$2:R155)=0,"",(IF('MissFill 1'!R155/SUM('MissFill 1'!R$2:R155)&gt;0.01,"",IF('MissFill 1'!R154/SUM('MissFill 1'!R$2:R155)&gt;0.01,"",IF('MissFill 1'!R153/SUM('MissFill 1'!R$2:R155)&gt;0.01,"",IF('MissFill 1'!R152/SUM('MissFill 1'!R$2:R155)&gt;0.01,"",DateEnded_5Day!$A155)))))))</f>
        <v>44500</v>
      </c>
      <c r="T155" s="54">
        <f>IF($A155&lt;='All Results'!$B$4,"",IF(SUM('MissFill 1'!S$2:S155)=0,"",(IF('MissFill 1'!S155/SUM('MissFill 1'!S$2:S155)&gt;0.01,"",IF('MissFill 1'!S154/SUM('MissFill 1'!S$2:S155)&gt;0.01,"",IF('MissFill 1'!S153/SUM('MissFill 1'!S$2:S155)&gt;0.01,"",IF('MissFill 1'!S152/SUM('MissFill 1'!S$2:S155)&gt;0.01,"",DateEnded_5Day!$A155)))))))</f>
        <v>44500</v>
      </c>
      <c r="U155" s="54">
        <f>IF($A155&lt;='All Results'!$B$4,"",IF(SUM('MissFill 1'!T$2:T155)=0,"",(IF('MissFill 1'!T155/SUM('MissFill 1'!T$2:T155)&gt;0.01,"",IF('MissFill 1'!T154/SUM('MissFill 1'!T$2:T155)&gt;0.01,"",IF('MissFill 1'!T153/SUM('MissFill 1'!T$2:T155)&gt;0.01,"",IF('MissFill 1'!T152/SUM('MissFill 1'!T$2:T155)&gt;0.01,"",DateEnded_5Day!$A155)))))))</f>
        <v>44500</v>
      </c>
      <c r="V155" s="54">
        <f>IF($A155&lt;='All Results'!$B$4,"",IF(SUM('MissFill 1'!U$2:U155)=0,"",(IF('MissFill 1'!U155/SUM('MissFill 1'!U$2:U155)&gt;0.01,"",IF('MissFill 1'!U154/SUM('MissFill 1'!U$2:U155)&gt;0.01,"",IF('MissFill 1'!U153/SUM('MissFill 1'!U$2:U155)&gt;0.01,"",IF('MissFill 1'!U152/SUM('MissFill 1'!U$2:U155)&gt;0.01,"",DateEnded_5Day!$A155)))))))</f>
        <v>44500</v>
      </c>
      <c r="W155" s="54">
        <f>IF($A155&lt;='All Results'!$B$4,"",IF(SUM('MissFill 1'!V$2:V155)=0,"",(IF('MissFill 1'!V155/SUM('MissFill 1'!V$2:V155)&gt;0.01,"",IF('MissFill 1'!V154/SUM('MissFill 1'!V$2:V155)&gt;0.01,"",IF('MissFill 1'!V153/SUM('MissFill 1'!V$2:V155)&gt;0.01,"",IF('MissFill 1'!V152/SUM('MissFill 1'!V$2:V155)&gt;0.01,"",DateEnded_5Day!$A155)))))))</f>
        <v>44500</v>
      </c>
      <c r="X155" s="54">
        <f>IF($A155&lt;='All Results'!$B$4,"",IF(SUM('MissFill 1'!W$2:W155)=0,"",(IF('MissFill 1'!W155/SUM('MissFill 1'!W$2:W155)&gt;0.01,"",IF('MissFill 1'!W154/SUM('MissFill 1'!W$2:W155)&gt;0.01,"",IF('MissFill 1'!W153/SUM('MissFill 1'!W$2:W155)&gt;0.01,"",IF('MissFill 1'!W152/SUM('MissFill 1'!W$2:W155)&gt;0.01,"",DateEnded_5Day!$A155)))))))</f>
        <v>44500</v>
      </c>
      <c r="Y155" s="54">
        <f>IF($A155&lt;='All Results'!$B$4,"",IF(SUM('MissFill 1'!X$2:X155)=0,"",(IF('MissFill 1'!X155/SUM('MissFill 1'!X$2:X155)&gt;0.01,"",IF('MissFill 1'!X154/SUM('MissFill 1'!X$2:X155)&gt;0.01,"",IF('MissFill 1'!X153/SUM('MissFill 1'!X$2:X155)&gt;0.01,"",IF('MissFill 1'!X152/SUM('MissFill 1'!X$2:X155)&gt;0.01,"",DateEnded_5Day!$A155)))))))</f>
        <v>44500</v>
      </c>
      <c r="Z155" s="54">
        <f>IF($A155&lt;='All Results'!$B$4,"",IF(SUM('MissFill 1'!Y$2:Y155)=0,"",(IF('MissFill 1'!Y155/SUM('MissFill 1'!Y$2:Y155)&gt;0.01,"",IF('MissFill 1'!Y154/SUM('MissFill 1'!Y$2:Y155)&gt;0.01,"",IF('MissFill 1'!Y153/SUM('MissFill 1'!Y$2:Y155)&gt;0.01,"",IF('MissFill 1'!Y152/SUM('MissFill 1'!Y$2:Y155)&gt;0.01,"",DateEnded_5Day!$A155)))))))</f>
        <v>44500</v>
      </c>
      <c r="AA155" s="54">
        <f>IF($A155&lt;='All Results'!$B$4,"",IF(SUM('MissFill 1'!Z$2:Z155)=0,"",(IF('MissFill 1'!Z155/SUM('MissFill 1'!Z$2:Z155)&gt;0.01,"",IF('MissFill 1'!Z154/SUM('MissFill 1'!Z$2:Z155)&gt;0.01,"",IF('MissFill 1'!Z153/SUM('MissFill 1'!Z$2:Z155)&gt;0.01,"",IF('MissFill 1'!Z152/SUM('MissFill 1'!Z$2:Z155)&gt;0.01,"",DateEnded_5Day!$A155)))))))</f>
        <v>44500</v>
      </c>
      <c r="AB155" s="54">
        <f>IF($A155&lt;='All Results'!$B$4,"",IF(SUM('MissFill 1'!AA$2:AA155)=0,"",(IF('MissFill 1'!AA155/SUM('MissFill 1'!AA$2:AA155)&gt;0.01,"",IF('MissFill 1'!AA154/SUM('MissFill 1'!AA$2:AA155)&gt;0.01,"",IF('MissFill 1'!AA153/SUM('MissFill 1'!AA$2:AA155)&gt;0.01,"",IF('MissFill 1'!AA152/SUM('MissFill 1'!AA$2:AA155)&gt;0.01,"",DateEnded_5Day!$A155)))))))</f>
        <v>44500</v>
      </c>
      <c r="AC155" s="54">
        <f>IF($A155&lt;='All Results'!$B$4,"",IF(SUM('MissFill 1'!AB$2:AB155)=0,"",(IF('MissFill 1'!AB155/SUM('MissFill 1'!AB$2:AB155)&gt;0.01,"",IF('MissFill 1'!AB154/SUM('MissFill 1'!AB$2:AB155)&gt;0.01,"",IF('MissFill 1'!AB153/SUM('MissFill 1'!AB$2:AB155)&gt;0.01,"",IF('MissFill 1'!AB152/SUM('MissFill 1'!AB$2:AB155)&gt;0.01,"",DateEnded_5Day!$A155)))))))</f>
        <v>44500</v>
      </c>
      <c r="AD155" s="54">
        <f>IF($A155&lt;='All Results'!$B$4,"",IF(SUM('MissFill 1'!AC$2:AC155)=0,"",(IF('MissFill 1'!AC155/SUM('MissFill 1'!AC$2:AC155)&gt;0.01,"",IF('MissFill 1'!AC154/SUM('MissFill 1'!AC$2:AC155)&gt;0.01,"",IF('MissFill 1'!AC153/SUM('MissFill 1'!AC$2:AC155)&gt;0.01,"",IF('MissFill 1'!AC152/SUM('MissFill 1'!AC$2:AC155)&gt;0.01,"",DateEnded_5Day!$A155)))))))</f>
        <v>44500</v>
      </c>
      <c r="AE155" s="54">
        <f>IF($A155&lt;='All Results'!$B$4,"",IF(SUM('MissFill 1'!AD$2:AD155)=0,"",(IF('MissFill 1'!AD155/SUM('MissFill 1'!AD$2:AD155)&gt;0.01,"",IF('MissFill 1'!AD154/SUM('MissFill 1'!AD$2:AD155)&gt;0.01,"",IF('MissFill 1'!AD153/SUM('MissFill 1'!AD$2:AD155)&gt;0.01,"",IF('MissFill 1'!AD152/SUM('MissFill 1'!AD$2:AD155)&gt;0.01,"",DateEnded_5Day!$A155)))))))</f>
        <v>44500</v>
      </c>
      <c r="AF155" s="54">
        <f>IF($A155&lt;='All Results'!$B$4,"",IF(SUM('MissFill 1'!AE$2:AE155)=0,"",(IF('MissFill 1'!AE155/SUM('MissFill 1'!AE$2:AE155)&gt;0.01,"",IF('MissFill 1'!AE154/SUM('MissFill 1'!AE$2:AE155)&gt;0.01,"",IF('MissFill 1'!AE153/SUM('MissFill 1'!AE$2:AE155)&gt;0.01,"",IF('MissFill 1'!AE152/SUM('MissFill 1'!AE$2:AE155)&gt;0.01,"",DateEnded_5Day!$A155)))))))</f>
        <v>44500</v>
      </c>
      <c r="AG155" s="54">
        <f>IF($A155&lt;='All Results'!$B$4,"",IF(SUM('MissFill 1'!AF$2:AF155)=0,"",(IF('MissFill 1'!AF155/SUM('MissFill 1'!AF$2:AF155)&gt;0.01,"",IF('MissFill 1'!AF154/SUM('MissFill 1'!AF$2:AF155)&gt;0.01,"",IF('MissFill 1'!AF153/SUM('MissFill 1'!AF$2:AF155)&gt;0.01,"",IF('MissFill 1'!AF152/SUM('MissFill 1'!AF$2:AF155)&gt;0.01,"",DateEnded_5Day!$A155)))))))</f>
        <v>44500</v>
      </c>
      <c r="AH155" s="54">
        <f>IF($A155&lt;='All Results'!$B$4,"",IF(SUM('MissFill 1'!AG$2:AG155)=0,"",(IF('MissFill 1'!AG155/SUM('MissFill 1'!AG$2:AG155)&gt;0.01,"",IF('MissFill 1'!AG154/SUM('MissFill 1'!AG$2:AG155)&gt;0.01,"",IF('MissFill 1'!AG153/SUM('MissFill 1'!AG$2:AG155)&gt;0.01,"",IF('MissFill 1'!AG152/SUM('MissFill 1'!AG$2:AG155)&gt;0.01,"",DateEnded_5Day!$A155)))))))</f>
        <v>44500</v>
      </c>
      <c r="AI155" s="54">
        <f>IF($A155&lt;='All Results'!$B$4,"",IF(SUM('MissFill 1'!AH$2:AH155)=0,"",(IF('MissFill 1'!AH155/SUM('MissFill 1'!AH$2:AH155)&gt;0.01,"",IF('MissFill 1'!AH154/SUM('MissFill 1'!AH$2:AH155)&gt;0.01,"",IF('MissFill 1'!AH153/SUM('MissFill 1'!AH$2:AH155)&gt;0.01,"",IF('MissFill 1'!AH152/SUM('MissFill 1'!AH$2:AH155)&gt;0.01,"",DateEnded_5Day!$A155)))))))</f>
        <v>44500</v>
      </c>
      <c r="AJ155" s="54">
        <f>IF($A155&lt;='All Results'!$B$4,"",IF(SUM('MissFill 1'!AI$2:AI155)=0,"",(IF('MissFill 1'!AI155/SUM('MissFill 1'!AI$2:AI155)&gt;0.01,"",IF('MissFill 1'!AI154/SUM('MissFill 1'!AI$2:AI155)&gt;0.01,"",IF('MissFill 1'!AI153/SUM('MissFill 1'!AI$2:AI155)&gt;0.01,"",IF('MissFill 1'!AI152/SUM('MissFill 1'!AI$2:AI155)&gt;0.01,"",DateEnded_5Day!$A155)))))))</f>
        <v>44500</v>
      </c>
      <c r="AK155" s="54">
        <f>IF($A155&lt;='All Results'!$B$4,"",IF(SUM('MissFill 1'!AJ$2:AJ155)=0,"",(IF('MissFill 1'!AJ155/SUM('MissFill 1'!AJ$2:AJ155)&gt;0.01,"",IF('MissFill 1'!AJ154/SUM('MissFill 1'!AJ$2:AJ155)&gt;0.01,"",IF('MissFill 1'!AJ153/SUM('MissFill 1'!AJ$2:AJ155)&gt;0.01,"",IF('MissFill 1'!AJ152/SUM('MissFill 1'!AJ$2:AJ155)&gt;0.01,"",DateEnded_5Day!$A155)))))))</f>
        <v>44500</v>
      </c>
      <c r="AL155" s="54">
        <f>IF($A155&lt;='All Results'!$B$4,"",IF(SUM('MissFill 1'!AK$2:AK155)=0,"",(IF('MissFill 1'!AK155/SUM('MissFill 1'!AK$2:AK155)&gt;0.01,"",IF('MissFill 1'!AK154/SUM('MissFill 1'!AK$2:AK155)&gt;0.01,"",IF('MissFill 1'!AK153/SUM('MissFill 1'!AK$2:AK155)&gt;0.01,"",IF('MissFill 1'!AK152/SUM('MissFill 1'!AK$2:AK155)&gt;0.01,"",DateEnded_5Day!$A155)))))))</f>
        <v>44500</v>
      </c>
      <c r="AM155" s="54">
        <f>IF($A155&lt;='All Results'!$B$4,"",IF(SUM('MissFill 1'!AL$2:AL155)=0,"",(IF('MissFill 1'!AL155/SUM('MissFill 1'!AL$2:AL155)&gt;0.01,"",IF('MissFill 1'!AL154/SUM('MissFill 1'!AL$2:AL155)&gt;0.01,"",IF('MissFill 1'!AL153/SUM('MissFill 1'!AL$2:AL155)&gt;0.01,"",IF('MissFill 1'!AL152/SUM('MissFill 1'!AL$2:AL155)&gt;0.01,"",DateEnded_5Day!$A155)))))))</f>
        <v>44500</v>
      </c>
      <c r="AN155" s="54">
        <f>IF($A155&lt;='All Results'!$B$4,"",IF(SUM('MissFill 1'!AM$2:AM155)=0,"",(IF('MissFill 1'!AM155/SUM('MissFill 1'!AM$2:AM155)&gt;0.01,"",IF('MissFill 1'!AM154/SUM('MissFill 1'!AM$2:AM155)&gt;0.01,"",IF('MissFill 1'!AM153/SUM('MissFill 1'!AM$2:AM155)&gt;0.01,"",IF('MissFill 1'!AM152/SUM('MissFill 1'!AM$2:AM155)&gt;0.01,"",DateEnded_5Day!$A155)))))))</f>
        <v>44500</v>
      </c>
      <c r="AO155" s="54">
        <f>IF($A155&lt;='All Results'!$B$4,"",IF(SUM('MissFill 1'!AN$2:AN155)=0,"",(IF('MissFill 1'!AN155/SUM('MissFill 1'!AN$2:AN155)&gt;0.01,"",IF('MissFill 1'!AN154/SUM('MissFill 1'!AN$2:AN155)&gt;0.01,"",IF('MissFill 1'!AN153/SUM('MissFill 1'!AN$2:AN155)&gt;0.01,"",IF('MissFill 1'!AN152/SUM('MissFill 1'!AN$2:AN155)&gt;0.01,"",DateEnded_5Day!$A155)))))))</f>
        <v>44500</v>
      </c>
      <c r="AP155" s="54">
        <f>IF($A155&lt;='All Results'!$B$4,"",IF(SUM('MissFill 1'!AO$2:AO155)=0,"",(IF('MissFill 1'!AO155/SUM('MissFill 1'!AO$2:AO155)&gt;0.01,"",IF('MissFill 1'!AO154/SUM('MissFill 1'!AO$2:AO155)&gt;0.01,"",IF('MissFill 1'!AO153/SUM('MissFill 1'!AO$2:AO155)&gt;0.01,"",IF('MissFill 1'!AO152/SUM('MissFill 1'!AO$2:AO155)&gt;0.01,"",DateEnded_5Day!$A155)))))))</f>
        <v>44500</v>
      </c>
      <c r="AQ155" s="54">
        <f>IF($A155&lt;='All Results'!$B$4,"",IF(SUM('MissFill 1'!AP$2:AP155)=0,"",(IF('MissFill 1'!AP155/SUM('MissFill 1'!AP$2:AP155)&gt;0.01,"",IF('MissFill 1'!AP154/SUM('MissFill 1'!AP$2:AP155)&gt;0.01,"",IF('MissFill 1'!AP153/SUM('MissFill 1'!AP$2:AP155)&gt;0.01,"",IF('MissFill 1'!AP152/SUM('MissFill 1'!AP$2:AP155)&gt;0.01,"",DateEnded_5Day!$A155)))))))</f>
        <v>44500</v>
      </c>
      <c r="AR155" s="54">
        <f>IF($A155&lt;='All Results'!$B$4,"",IF(SUM('MissFill 1'!AQ$2:AQ155)=0,"",(IF('MissFill 1'!AQ155/SUM('MissFill 1'!AQ$2:AQ155)&gt;0.01,"",IF('MissFill 1'!AQ154/SUM('MissFill 1'!AQ$2:AQ155)&gt;0.01,"",IF('MissFill 1'!AQ153/SUM('MissFill 1'!AQ$2:AQ155)&gt;0.01,"",IF('MissFill 1'!AQ152/SUM('MissFill 1'!AQ$2:AQ155)&gt;0.01,"",DateEnded_5Day!$A155)))))))</f>
        <v>44500</v>
      </c>
      <c r="AS155" s="54">
        <f>IF($A155&lt;='All Results'!$B$4,"",IF(SUM('MissFill 1'!AR$2:AR155)=0,"",(IF('MissFill 1'!AR155/SUM('MissFill 1'!AR$2:AR155)&gt;0.01,"",IF('MissFill 1'!AR154/SUM('MissFill 1'!AR$2:AR155)&gt;0.01,"",IF('MissFill 1'!AR153/SUM('MissFill 1'!AR$2:AR155)&gt;0.01,"",IF('MissFill 1'!AR152/SUM('MissFill 1'!AR$2:AR155)&gt;0.01,"",DateEnded_5Day!$A155)))))))</f>
        <v>44500</v>
      </c>
      <c r="AT155" s="54">
        <f>IF($A155&lt;='All Results'!$B$4,"",IF(SUM('MissFill 1'!AS$2:AS155)=0,"",(IF('MissFill 1'!AS155/SUM('MissFill 1'!AS$2:AS155)&gt;0.01,"",IF('MissFill 1'!AS154/SUM('MissFill 1'!AS$2:AS155)&gt;0.01,"",IF('MissFill 1'!AS153/SUM('MissFill 1'!AS$2:AS155)&gt;0.01,"",IF('MissFill 1'!AS152/SUM('MissFill 1'!AS$2:AS155)&gt;0.01,"",DateEnded_5Day!$A155)))))))</f>
        <v>44500</v>
      </c>
      <c r="AU155" s="54">
        <f>IF($A155&lt;='All Results'!$B$4,"",IF(SUM('MissFill 1'!AT$2:AT155)=0,"",(IF('MissFill 1'!AT155/SUM('MissFill 1'!AT$2:AT155)&gt;0.01,"",IF('MissFill 1'!AT154/SUM('MissFill 1'!AT$2:AT155)&gt;0.01,"",IF('MissFill 1'!AT153/SUM('MissFill 1'!AT$2:AT155)&gt;0.01,"",IF('MissFill 1'!AT152/SUM('MissFill 1'!AT$2:AT155)&gt;0.01,"",DateEnded_5Day!$A155)))))))</f>
        <v>44500</v>
      </c>
      <c r="AV155" s="54">
        <f>IF($A155&lt;='All Results'!$B$4,"",IF(SUM('MissFill 1'!AU$2:AU155)=0,"",(IF('MissFill 1'!AU155/SUM('MissFill 1'!AU$2:AU155)&gt;0.01,"",IF('MissFill 1'!AU154/SUM('MissFill 1'!AU$2:AU155)&gt;0.01,"",IF('MissFill 1'!AU153/SUM('MissFill 1'!AU$2:AU155)&gt;0.01,"",IF('MissFill 1'!AU152/SUM('MissFill 1'!AU$2:AU155)&gt;0.01,"",DateEnded_5Day!$A155)))))))</f>
        <v>44500</v>
      </c>
      <c r="AW155" s="54">
        <f>IF($A155&lt;='All Results'!$B$4,"",IF(SUM('MissFill 1'!AV$2:AV155)=0,"",(IF('MissFill 1'!AV155/SUM('MissFill 1'!AV$2:AV155)&gt;0.01,"",IF('MissFill 1'!AV154/SUM('MissFill 1'!AV$2:AV155)&gt;0.01,"",IF('MissFill 1'!AV153/SUM('MissFill 1'!AV$2:AV155)&gt;0.01,"",IF('MissFill 1'!AV152/SUM('MissFill 1'!AV$2:AV155)&gt;0.01,"",DateEnded_5Day!$A155)))))))</f>
        <v>44500</v>
      </c>
      <c r="AX155" s="54">
        <f>IF($A155&lt;='All Results'!$B$4,"",IF(SUM('MissFill 1'!AW$2:AW155)=0,"",(IF('MissFill 1'!AW155/SUM('MissFill 1'!AW$2:AW155)&gt;0.01,"",IF('MissFill 1'!AW154/SUM('MissFill 1'!AW$2:AW155)&gt;0.01,"",IF('MissFill 1'!AW153/SUM('MissFill 1'!AW$2:AW155)&gt;0.01,"",IF('MissFill 1'!AW152/SUM('MissFill 1'!AW$2:AW155)&gt;0.01,"",DateEnded_5Day!$A155)))))))</f>
        <v>44500</v>
      </c>
    </row>
    <row r="156" spans="1:50" x14ac:dyDescent="0.25">
      <c r="A156" s="41">
        <v>44501</v>
      </c>
      <c r="B156" s="52">
        <v>305</v>
      </c>
      <c r="C156" s="54">
        <f>IF($A156&lt;='All Results'!$B$4,"",IF(SUM('MissFill 1'!B$2:B156)=0,"",(IF('MissFill 1'!B156/SUM('MissFill 1'!B$2:B156)&gt;0.01,"",IF('MissFill 1'!B155/SUM('MissFill 1'!B$2:B156)&gt;0.01,"",IF('MissFill 1'!B154/SUM('MissFill 1'!B$2:B156)&gt;0.01,"",IF('MissFill 1'!B153/SUM('MissFill 1'!B$2:B156)&gt;0.01,"",DateEnded_5Day!$A156)))))))</f>
        <v>44501</v>
      </c>
      <c r="D156" s="54">
        <f>IF($A156&lt;='All Results'!$B$4,"",IF(SUM('MissFill 1'!C$2:C156)=0,"",(IF('MissFill 1'!C156/SUM('MissFill 1'!C$2:C156)&gt;0.01,"",IF('MissFill 1'!C155/SUM('MissFill 1'!C$2:C156)&gt;0.01,"",IF('MissFill 1'!C154/SUM('MissFill 1'!C$2:C156)&gt;0.01,"",IF('MissFill 1'!C153/SUM('MissFill 1'!C$2:C156)&gt;0.01,"",DateEnded_5Day!$A156)))))))</f>
        <v>44501</v>
      </c>
      <c r="E156" s="54">
        <f>IF($A156&lt;='All Results'!$B$4,"",IF(SUM('MissFill 1'!D$2:D156)=0,"",(IF('MissFill 1'!D156/SUM('MissFill 1'!D$2:D156)&gt;0.01,"",IF('MissFill 1'!D155/SUM('MissFill 1'!D$2:D156)&gt;0.01,"",IF('MissFill 1'!D154/SUM('MissFill 1'!D$2:D156)&gt;0.01,"",IF('MissFill 1'!D153/SUM('MissFill 1'!D$2:D156)&gt;0.01,"",DateEnded_5Day!$A156)))))))</f>
        <v>44501</v>
      </c>
      <c r="F156" s="54">
        <f>IF($A156&lt;='All Results'!$B$4,"",IF(SUM('MissFill 1'!E$2:E156)=0,"",(IF('MissFill 1'!E156/SUM('MissFill 1'!E$2:E156)&gt;0.01,"",IF('MissFill 1'!E155/SUM('MissFill 1'!E$2:E156)&gt;0.01,"",IF('MissFill 1'!E154/SUM('MissFill 1'!E$2:E156)&gt;0.01,"",IF('MissFill 1'!E153/SUM('MissFill 1'!E$2:E156)&gt;0.01,"",DateEnded_5Day!$A156)))))))</f>
        <v>44501</v>
      </c>
      <c r="G156" s="54">
        <f>IF($A156&lt;='All Results'!$B$4,"",IF(SUM('MissFill 1'!F$2:F156)=0,"",(IF('MissFill 1'!F156/SUM('MissFill 1'!F$2:F156)&gt;0.01,"",IF('MissFill 1'!F155/SUM('MissFill 1'!F$2:F156)&gt;0.01,"",IF('MissFill 1'!F154/SUM('MissFill 1'!F$2:F156)&gt;0.01,"",IF('MissFill 1'!F153/SUM('MissFill 1'!F$2:F156)&gt;0.01,"",DateEnded_5Day!$A156)))))))</f>
        <v>44501</v>
      </c>
      <c r="H156" s="54">
        <f>IF($A156&lt;='All Results'!$B$4,"",IF(SUM('MissFill 1'!G$2:G156)=0,"",(IF('MissFill 1'!G156/SUM('MissFill 1'!G$2:G156)&gt;0.01,"",IF('MissFill 1'!G155/SUM('MissFill 1'!G$2:G156)&gt;0.01,"",IF('MissFill 1'!G154/SUM('MissFill 1'!G$2:G156)&gt;0.01,"",IF('MissFill 1'!G153/SUM('MissFill 1'!G$2:G156)&gt;0.01,"",DateEnded_5Day!$A156)))))))</f>
        <v>44501</v>
      </c>
      <c r="I156" s="54">
        <f>IF($A156&lt;='All Results'!$B$4,"",IF(SUM('MissFill 1'!H$2:H156)=0,"",(IF('MissFill 1'!H156/SUM('MissFill 1'!H$2:H156)&gt;0.01,"",IF('MissFill 1'!H155/SUM('MissFill 1'!H$2:H156)&gt;0.01,"",IF('MissFill 1'!H154/SUM('MissFill 1'!H$2:H156)&gt;0.01,"",IF('MissFill 1'!H153/SUM('MissFill 1'!H$2:H156)&gt;0.01,"",DateEnded_5Day!$A156)))))))</f>
        <v>44501</v>
      </c>
      <c r="J156" s="54">
        <f>IF($A156&lt;='All Results'!$B$4,"",IF(SUM('MissFill 1'!I$2:I156)=0,"",(IF('MissFill 1'!I156/SUM('MissFill 1'!I$2:I156)&gt;0.01,"",IF('MissFill 1'!I155/SUM('MissFill 1'!I$2:I156)&gt;0.01,"",IF('MissFill 1'!I154/SUM('MissFill 1'!I$2:I156)&gt;0.01,"",IF('MissFill 1'!I153/SUM('MissFill 1'!I$2:I156)&gt;0.01,"",DateEnded_5Day!$A156)))))))</f>
        <v>44501</v>
      </c>
      <c r="K156" s="54">
        <f>IF($A156&lt;='All Results'!$B$4,"",IF(SUM('MissFill 1'!J$2:J156)=0,"",(IF('MissFill 1'!J156/SUM('MissFill 1'!J$2:J156)&gt;0.01,"",IF('MissFill 1'!J155/SUM('MissFill 1'!J$2:J156)&gt;0.01,"",IF('MissFill 1'!J154/SUM('MissFill 1'!J$2:J156)&gt;0.01,"",IF('MissFill 1'!J153/SUM('MissFill 1'!J$2:J156)&gt;0.01,"",DateEnded_5Day!$A156)))))))</f>
        <v>44501</v>
      </c>
      <c r="L156" s="54">
        <f>IF($A156&lt;='All Results'!$B$4,"",IF(SUM('MissFill 1'!K$2:K156)=0,"",(IF('MissFill 1'!K156/SUM('MissFill 1'!K$2:K156)&gt;0.01,"",IF('MissFill 1'!K155/SUM('MissFill 1'!K$2:K156)&gt;0.01,"",IF('MissFill 1'!K154/SUM('MissFill 1'!K$2:K156)&gt;0.01,"",IF('MissFill 1'!K153/SUM('MissFill 1'!K$2:K156)&gt;0.01,"",DateEnded_5Day!$A156)))))))</f>
        <v>44501</v>
      </c>
      <c r="M156" s="54">
        <f>IF($A156&lt;='All Results'!$B$4,"",IF(SUM('MissFill 1'!L$2:L156)=0,"",(IF('MissFill 1'!L156/SUM('MissFill 1'!L$2:L156)&gt;0.01,"",IF('MissFill 1'!L155/SUM('MissFill 1'!L$2:L156)&gt;0.01,"",IF('MissFill 1'!L154/SUM('MissFill 1'!L$2:L156)&gt;0.01,"",IF('MissFill 1'!L153/SUM('MissFill 1'!L$2:L156)&gt;0.01,"",DateEnded_5Day!$A156)))))))</f>
        <v>44501</v>
      </c>
      <c r="N156" s="54">
        <f>IF($A156&lt;='All Results'!$B$4,"",IF(SUM('MissFill 1'!M$2:M156)=0,"",(IF('MissFill 1'!M156/SUM('MissFill 1'!M$2:M156)&gt;0.01,"",IF('MissFill 1'!M155/SUM('MissFill 1'!M$2:M156)&gt;0.01,"",IF('MissFill 1'!M154/SUM('MissFill 1'!M$2:M156)&gt;0.01,"",IF('MissFill 1'!M153/SUM('MissFill 1'!M$2:M156)&gt;0.01,"",DateEnded_5Day!$A156)))))))</f>
        <v>44501</v>
      </c>
      <c r="O156" s="54">
        <f>IF($A156&lt;='All Results'!$B$4,"",IF(SUM('MissFill 1'!N$2:N156)=0,"",(IF('MissFill 1'!N156/SUM('MissFill 1'!N$2:N156)&gt;0.01,"",IF('MissFill 1'!N155/SUM('MissFill 1'!N$2:N156)&gt;0.01,"",IF('MissFill 1'!N154/SUM('MissFill 1'!N$2:N156)&gt;0.01,"",IF('MissFill 1'!N153/SUM('MissFill 1'!N$2:N156)&gt;0.01,"",DateEnded_5Day!$A156)))))))</f>
        <v>44501</v>
      </c>
      <c r="P156" s="54">
        <f>IF($A156&lt;='All Results'!$B$4,"",IF(SUM('MissFill 1'!O$2:O156)=0,"",(IF('MissFill 1'!O156/SUM('MissFill 1'!O$2:O156)&gt;0.01,"",IF('MissFill 1'!O155/SUM('MissFill 1'!O$2:O156)&gt;0.01,"",IF('MissFill 1'!O154/SUM('MissFill 1'!O$2:O156)&gt;0.01,"",IF('MissFill 1'!O153/SUM('MissFill 1'!O$2:O156)&gt;0.01,"",DateEnded_5Day!$A156)))))))</f>
        <v>44501</v>
      </c>
      <c r="Q156" s="54">
        <f>IF($A156&lt;='All Results'!$B$4,"",IF(SUM('MissFill 1'!P$2:P156)=0,"",(IF('MissFill 1'!P156/SUM('MissFill 1'!P$2:P156)&gt;0.01,"",IF('MissFill 1'!P155/SUM('MissFill 1'!P$2:P156)&gt;0.01,"",IF('MissFill 1'!P154/SUM('MissFill 1'!P$2:P156)&gt;0.01,"",IF('MissFill 1'!P153/SUM('MissFill 1'!P$2:P156)&gt;0.01,"",DateEnded_5Day!$A156)))))))</f>
        <v>44501</v>
      </c>
      <c r="R156" s="54">
        <f>IF($A156&lt;='All Results'!$B$4,"",IF(SUM('MissFill 1'!Q$2:Q156)=0,"",(IF('MissFill 1'!Q156/SUM('MissFill 1'!Q$2:Q156)&gt;0.01,"",IF('MissFill 1'!Q155/SUM('MissFill 1'!Q$2:Q156)&gt;0.01,"",IF('MissFill 1'!Q154/SUM('MissFill 1'!Q$2:Q156)&gt;0.01,"",IF('MissFill 1'!Q153/SUM('MissFill 1'!Q$2:Q156)&gt;0.01,"",DateEnded_5Day!$A156)))))))</f>
        <v>44501</v>
      </c>
      <c r="S156" s="54">
        <f>IF($A156&lt;='All Results'!$B$4,"",IF(SUM('MissFill 1'!R$2:R156)=0,"",(IF('MissFill 1'!R156/SUM('MissFill 1'!R$2:R156)&gt;0.01,"",IF('MissFill 1'!R155/SUM('MissFill 1'!R$2:R156)&gt;0.01,"",IF('MissFill 1'!R154/SUM('MissFill 1'!R$2:R156)&gt;0.01,"",IF('MissFill 1'!R153/SUM('MissFill 1'!R$2:R156)&gt;0.01,"",DateEnded_5Day!$A156)))))))</f>
        <v>44501</v>
      </c>
      <c r="T156" s="54">
        <f>IF($A156&lt;='All Results'!$B$4,"",IF(SUM('MissFill 1'!S$2:S156)=0,"",(IF('MissFill 1'!S156/SUM('MissFill 1'!S$2:S156)&gt;0.01,"",IF('MissFill 1'!S155/SUM('MissFill 1'!S$2:S156)&gt;0.01,"",IF('MissFill 1'!S154/SUM('MissFill 1'!S$2:S156)&gt;0.01,"",IF('MissFill 1'!S153/SUM('MissFill 1'!S$2:S156)&gt;0.01,"",DateEnded_5Day!$A156)))))))</f>
        <v>44501</v>
      </c>
      <c r="U156" s="54">
        <f>IF($A156&lt;='All Results'!$B$4,"",IF(SUM('MissFill 1'!T$2:T156)=0,"",(IF('MissFill 1'!T156/SUM('MissFill 1'!T$2:T156)&gt;0.01,"",IF('MissFill 1'!T155/SUM('MissFill 1'!T$2:T156)&gt;0.01,"",IF('MissFill 1'!T154/SUM('MissFill 1'!T$2:T156)&gt;0.01,"",IF('MissFill 1'!T153/SUM('MissFill 1'!T$2:T156)&gt;0.01,"",DateEnded_5Day!$A156)))))))</f>
        <v>44501</v>
      </c>
      <c r="V156" s="54">
        <f>IF($A156&lt;='All Results'!$B$4,"",IF(SUM('MissFill 1'!U$2:U156)=0,"",(IF('MissFill 1'!U156/SUM('MissFill 1'!U$2:U156)&gt;0.01,"",IF('MissFill 1'!U155/SUM('MissFill 1'!U$2:U156)&gt;0.01,"",IF('MissFill 1'!U154/SUM('MissFill 1'!U$2:U156)&gt;0.01,"",IF('MissFill 1'!U153/SUM('MissFill 1'!U$2:U156)&gt;0.01,"",DateEnded_5Day!$A156)))))))</f>
        <v>44501</v>
      </c>
      <c r="W156" s="54">
        <f>IF($A156&lt;='All Results'!$B$4,"",IF(SUM('MissFill 1'!V$2:V156)=0,"",(IF('MissFill 1'!V156/SUM('MissFill 1'!V$2:V156)&gt;0.01,"",IF('MissFill 1'!V155/SUM('MissFill 1'!V$2:V156)&gt;0.01,"",IF('MissFill 1'!V154/SUM('MissFill 1'!V$2:V156)&gt;0.01,"",IF('MissFill 1'!V153/SUM('MissFill 1'!V$2:V156)&gt;0.01,"",DateEnded_5Day!$A156)))))))</f>
        <v>44501</v>
      </c>
      <c r="X156" s="54">
        <f>IF($A156&lt;='All Results'!$B$4,"",IF(SUM('MissFill 1'!W$2:W156)=0,"",(IF('MissFill 1'!W156/SUM('MissFill 1'!W$2:W156)&gt;0.01,"",IF('MissFill 1'!W155/SUM('MissFill 1'!W$2:W156)&gt;0.01,"",IF('MissFill 1'!W154/SUM('MissFill 1'!W$2:W156)&gt;0.01,"",IF('MissFill 1'!W153/SUM('MissFill 1'!W$2:W156)&gt;0.01,"",DateEnded_5Day!$A156)))))))</f>
        <v>44501</v>
      </c>
      <c r="Y156" s="54">
        <f>IF($A156&lt;='All Results'!$B$4,"",IF(SUM('MissFill 1'!X$2:X156)=0,"",(IF('MissFill 1'!X156/SUM('MissFill 1'!X$2:X156)&gt;0.01,"",IF('MissFill 1'!X155/SUM('MissFill 1'!X$2:X156)&gt;0.01,"",IF('MissFill 1'!X154/SUM('MissFill 1'!X$2:X156)&gt;0.01,"",IF('MissFill 1'!X153/SUM('MissFill 1'!X$2:X156)&gt;0.01,"",DateEnded_5Day!$A156)))))))</f>
        <v>44501</v>
      </c>
      <c r="Z156" s="54">
        <f>IF($A156&lt;='All Results'!$B$4,"",IF(SUM('MissFill 1'!Y$2:Y156)=0,"",(IF('MissFill 1'!Y156/SUM('MissFill 1'!Y$2:Y156)&gt;0.01,"",IF('MissFill 1'!Y155/SUM('MissFill 1'!Y$2:Y156)&gt;0.01,"",IF('MissFill 1'!Y154/SUM('MissFill 1'!Y$2:Y156)&gt;0.01,"",IF('MissFill 1'!Y153/SUM('MissFill 1'!Y$2:Y156)&gt;0.01,"",DateEnded_5Day!$A156)))))))</f>
        <v>44501</v>
      </c>
      <c r="AA156" s="54">
        <f>IF($A156&lt;='All Results'!$B$4,"",IF(SUM('MissFill 1'!Z$2:Z156)=0,"",(IF('MissFill 1'!Z156/SUM('MissFill 1'!Z$2:Z156)&gt;0.01,"",IF('MissFill 1'!Z155/SUM('MissFill 1'!Z$2:Z156)&gt;0.01,"",IF('MissFill 1'!Z154/SUM('MissFill 1'!Z$2:Z156)&gt;0.01,"",IF('MissFill 1'!Z153/SUM('MissFill 1'!Z$2:Z156)&gt;0.01,"",DateEnded_5Day!$A156)))))))</f>
        <v>44501</v>
      </c>
      <c r="AB156" s="54">
        <f>IF($A156&lt;='All Results'!$B$4,"",IF(SUM('MissFill 1'!AA$2:AA156)=0,"",(IF('MissFill 1'!AA156/SUM('MissFill 1'!AA$2:AA156)&gt;0.01,"",IF('MissFill 1'!AA155/SUM('MissFill 1'!AA$2:AA156)&gt;0.01,"",IF('MissFill 1'!AA154/SUM('MissFill 1'!AA$2:AA156)&gt;0.01,"",IF('MissFill 1'!AA153/SUM('MissFill 1'!AA$2:AA156)&gt;0.01,"",DateEnded_5Day!$A156)))))))</f>
        <v>44501</v>
      </c>
      <c r="AC156" s="54">
        <f>IF($A156&lt;='All Results'!$B$4,"",IF(SUM('MissFill 1'!AB$2:AB156)=0,"",(IF('MissFill 1'!AB156/SUM('MissFill 1'!AB$2:AB156)&gt;0.01,"",IF('MissFill 1'!AB155/SUM('MissFill 1'!AB$2:AB156)&gt;0.01,"",IF('MissFill 1'!AB154/SUM('MissFill 1'!AB$2:AB156)&gt;0.01,"",IF('MissFill 1'!AB153/SUM('MissFill 1'!AB$2:AB156)&gt;0.01,"",DateEnded_5Day!$A156)))))))</f>
        <v>44501</v>
      </c>
      <c r="AD156" s="54">
        <f>IF($A156&lt;='All Results'!$B$4,"",IF(SUM('MissFill 1'!AC$2:AC156)=0,"",(IF('MissFill 1'!AC156/SUM('MissFill 1'!AC$2:AC156)&gt;0.01,"",IF('MissFill 1'!AC155/SUM('MissFill 1'!AC$2:AC156)&gt;0.01,"",IF('MissFill 1'!AC154/SUM('MissFill 1'!AC$2:AC156)&gt;0.01,"",IF('MissFill 1'!AC153/SUM('MissFill 1'!AC$2:AC156)&gt;0.01,"",DateEnded_5Day!$A156)))))))</f>
        <v>44501</v>
      </c>
      <c r="AE156" s="54">
        <f>IF($A156&lt;='All Results'!$B$4,"",IF(SUM('MissFill 1'!AD$2:AD156)=0,"",(IF('MissFill 1'!AD156/SUM('MissFill 1'!AD$2:AD156)&gt;0.01,"",IF('MissFill 1'!AD155/SUM('MissFill 1'!AD$2:AD156)&gt;0.01,"",IF('MissFill 1'!AD154/SUM('MissFill 1'!AD$2:AD156)&gt;0.01,"",IF('MissFill 1'!AD153/SUM('MissFill 1'!AD$2:AD156)&gt;0.01,"",DateEnded_5Day!$A156)))))))</f>
        <v>44501</v>
      </c>
      <c r="AF156" s="54">
        <f>IF($A156&lt;='All Results'!$B$4,"",IF(SUM('MissFill 1'!AE$2:AE156)=0,"",(IF('MissFill 1'!AE156/SUM('MissFill 1'!AE$2:AE156)&gt;0.01,"",IF('MissFill 1'!AE155/SUM('MissFill 1'!AE$2:AE156)&gt;0.01,"",IF('MissFill 1'!AE154/SUM('MissFill 1'!AE$2:AE156)&gt;0.01,"",IF('MissFill 1'!AE153/SUM('MissFill 1'!AE$2:AE156)&gt;0.01,"",DateEnded_5Day!$A156)))))))</f>
        <v>44501</v>
      </c>
      <c r="AG156" s="54">
        <f>IF($A156&lt;='All Results'!$B$4,"",IF(SUM('MissFill 1'!AF$2:AF156)=0,"",(IF('MissFill 1'!AF156/SUM('MissFill 1'!AF$2:AF156)&gt;0.01,"",IF('MissFill 1'!AF155/SUM('MissFill 1'!AF$2:AF156)&gt;0.01,"",IF('MissFill 1'!AF154/SUM('MissFill 1'!AF$2:AF156)&gt;0.01,"",IF('MissFill 1'!AF153/SUM('MissFill 1'!AF$2:AF156)&gt;0.01,"",DateEnded_5Day!$A156)))))))</f>
        <v>44501</v>
      </c>
      <c r="AH156" s="54">
        <f>IF($A156&lt;='All Results'!$B$4,"",IF(SUM('MissFill 1'!AG$2:AG156)=0,"",(IF('MissFill 1'!AG156/SUM('MissFill 1'!AG$2:AG156)&gt;0.01,"",IF('MissFill 1'!AG155/SUM('MissFill 1'!AG$2:AG156)&gt;0.01,"",IF('MissFill 1'!AG154/SUM('MissFill 1'!AG$2:AG156)&gt;0.01,"",IF('MissFill 1'!AG153/SUM('MissFill 1'!AG$2:AG156)&gt;0.01,"",DateEnded_5Day!$A156)))))))</f>
        <v>44501</v>
      </c>
      <c r="AI156" s="54">
        <f>IF($A156&lt;='All Results'!$B$4,"",IF(SUM('MissFill 1'!AH$2:AH156)=0,"",(IF('MissFill 1'!AH156/SUM('MissFill 1'!AH$2:AH156)&gt;0.01,"",IF('MissFill 1'!AH155/SUM('MissFill 1'!AH$2:AH156)&gt;0.01,"",IF('MissFill 1'!AH154/SUM('MissFill 1'!AH$2:AH156)&gt;0.01,"",IF('MissFill 1'!AH153/SUM('MissFill 1'!AH$2:AH156)&gt;0.01,"",DateEnded_5Day!$A156)))))))</f>
        <v>44501</v>
      </c>
      <c r="AJ156" s="54">
        <f>IF($A156&lt;='All Results'!$B$4,"",IF(SUM('MissFill 1'!AI$2:AI156)=0,"",(IF('MissFill 1'!AI156/SUM('MissFill 1'!AI$2:AI156)&gt;0.01,"",IF('MissFill 1'!AI155/SUM('MissFill 1'!AI$2:AI156)&gt;0.01,"",IF('MissFill 1'!AI154/SUM('MissFill 1'!AI$2:AI156)&gt;0.01,"",IF('MissFill 1'!AI153/SUM('MissFill 1'!AI$2:AI156)&gt;0.01,"",DateEnded_5Day!$A156)))))))</f>
        <v>44501</v>
      </c>
      <c r="AK156" s="54">
        <f>IF($A156&lt;='All Results'!$B$4,"",IF(SUM('MissFill 1'!AJ$2:AJ156)=0,"",(IF('MissFill 1'!AJ156/SUM('MissFill 1'!AJ$2:AJ156)&gt;0.01,"",IF('MissFill 1'!AJ155/SUM('MissFill 1'!AJ$2:AJ156)&gt;0.01,"",IF('MissFill 1'!AJ154/SUM('MissFill 1'!AJ$2:AJ156)&gt;0.01,"",IF('MissFill 1'!AJ153/SUM('MissFill 1'!AJ$2:AJ156)&gt;0.01,"",DateEnded_5Day!$A156)))))))</f>
        <v>44501</v>
      </c>
      <c r="AL156" s="54">
        <f>IF($A156&lt;='All Results'!$B$4,"",IF(SUM('MissFill 1'!AK$2:AK156)=0,"",(IF('MissFill 1'!AK156/SUM('MissFill 1'!AK$2:AK156)&gt;0.01,"",IF('MissFill 1'!AK155/SUM('MissFill 1'!AK$2:AK156)&gt;0.01,"",IF('MissFill 1'!AK154/SUM('MissFill 1'!AK$2:AK156)&gt;0.01,"",IF('MissFill 1'!AK153/SUM('MissFill 1'!AK$2:AK156)&gt;0.01,"",DateEnded_5Day!$A156)))))))</f>
        <v>44501</v>
      </c>
      <c r="AM156" s="54">
        <f>IF($A156&lt;='All Results'!$B$4,"",IF(SUM('MissFill 1'!AL$2:AL156)=0,"",(IF('MissFill 1'!AL156/SUM('MissFill 1'!AL$2:AL156)&gt;0.01,"",IF('MissFill 1'!AL155/SUM('MissFill 1'!AL$2:AL156)&gt;0.01,"",IF('MissFill 1'!AL154/SUM('MissFill 1'!AL$2:AL156)&gt;0.01,"",IF('MissFill 1'!AL153/SUM('MissFill 1'!AL$2:AL156)&gt;0.01,"",DateEnded_5Day!$A156)))))))</f>
        <v>44501</v>
      </c>
      <c r="AN156" s="54">
        <f>IF($A156&lt;='All Results'!$B$4,"",IF(SUM('MissFill 1'!AM$2:AM156)=0,"",(IF('MissFill 1'!AM156/SUM('MissFill 1'!AM$2:AM156)&gt;0.01,"",IF('MissFill 1'!AM155/SUM('MissFill 1'!AM$2:AM156)&gt;0.01,"",IF('MissFill 1'!AM154/SUM('MissFill 1'!AM$2:AM156)&gt;0.01,"",IF('MissFill 1'!AM153/SUM('MissFill 1'!AM$2:AM156)&gt;0.01,"",DateEnded_5Day!$A156)))))))</f>
        <v>44501</v>
      </c>
      <c r="AO156" s="54">
        <f>IF($A156&lt;='All Results'!$B$4,"",IF(SUM('MissFill 1'!AN$2:AN156)=0,"",(IF('MissFill 1'!AN156/SUM('MissFill 1'!AN$2:AN156)&gt;0.01,"",IF('MissFill 1'!AN155/SUM('MissFill 1'!AN$2:AN156)&gt;0.01,"",IF('MissFill 1'!AN154/SUM('MissFill 1'!AN$2:AN156)&gt;0.01,"",IF('MissFill 1'!AN153/SUM('MissFill 1'!AN$2:AN156)&gt;0.01,"",DateEnded_5Day!$A156)))))))</f>
        <v>44501</v>
      </c>
      <c r="AP156" s="54">
        <f>IF($A156&lt;='All Results'!$B$4,"",IF(SUM('MissFill 1'!AO$2:AO156)=0,"",(IF('MissFill 1'!AO156/SUM('MissFill 1'!AO$2:AO156)&gt;0.01,"",IF('MissFill 1'!AO155/SUM('MissFill 1'!AO$2:AO156)&gt;0.01,"",IF('MissFill 1'!AO154/SUM('MissFill 1'!AO$2:AO156)&gt;0.01,"",IF('MissFill 1'!AO153/SUM('MissFill 1'!AO$2:AO156)&gt;0.01,"",DateEnded_5Day!$A156)))))))</f>
        <v>44501</v>
      </c>
      <c r="AQ156" s="54">
        <f>IF($A156&lt;='All Results'!$B$4,"",IF(SUM('MissFill 1'!AP$2:AP156)=0,"",(IF('MissFill 1'!AP156/SUM('MissFill 1'!AP$2:AP156)&gt;0.01,"",IF('MissFill 1'!AP155/SUM('MissFill 1'!AP$2:AP156)&gt;0.01,"",IF('MissFill 1'!AP154/SUM('MissFill 1'!AP$2:AP156)&gt;0.01,"",IF('MissFill 1'!AP153/SUM('MissFill 1'!AP$2:AP156)&gt;0.01,"",DateEnded_5Day!$A156)))))))</f>
        <v>44501</v>
      </c>
      <c r="AR156" s="54">
        <f>IF($A156&lt;='All Results'!$B$4,"",IF(SUM('MissFill 1'!AQ$2:AQ156)=0,"",(IF('MissFill 1'!AQ156/SUM('MissFill 1'!AQ$2:AQ156)&gt;0.01,"",IF('MissFill 1'!AQ155/SUM('MissFill 1'!AQ$2:AQ156)&gt;0.01,"",IF('MissFill 1'!AQ154/SUM('MissFill 1'!AQ$2:AQ156)&gt;0.01,"",IF('MissFill 1'!AQ153/SUM('MissFill 1'!AQ$2:AQ156)&gt;0.01,"",DateEnded_5Day!$A156)))))))</f>
        <v>44501</v>
      </c>
      <c r="AS156" s="54">
        <f>IF($A156&lt;='All Results'!$B$4,"",IF(SUM('MissFill 1'!AR$2:AR156)=0,"",(IF('MissFill 1'!AR156/SUM('MissFill 1'!AR$2:AR156)&gt;0.01,"",IF('MissFill 1'!AR155/SUM('MissFill 1'!AR$2:AR156)&gt;0.01,"",IF('MissFill 1'!AR154/SUM('MissFill 1'!AR$2:AR156)&gt;0.01,"",IF('MissFill 1'!AR153/SUM('MissFill 1'!AR$2:AR156)&gt;0.01,"",DateEnded_5Day!$A156)))))))</f>
        <v>44501</v>
      </c>
      <c r="AT156" s="54">
        <f>IF($A156&lt;='All Results'!$B$4,"",IF(SUM('MissFill 1'!AS$2:AS156)=0,"",(IF('MissFill 1'!AS156/SUM('MissFill 1'!AS$2:AS156)&gt;0.01,"",IF('MissFill 1'!AS155/SUM('MissFill 1'!AS$2:AS156)&gt;0.01,"",IF('MissFill 1'!AS154/SUM('MissFill 1'!AS$2:AS156)&gt;0.01,"",IF('MissFill 1'!AS153/SUM('MissFill 1'!AS$2:AS156)&gt;0.01,"",DateEnded_5Day!$A156)))))))</f>
        <v>44501</v>
      </c>
      <c r="AU156" s="54">
        <f>IF($A156&lt;='All Results'!$B$4,"",IF(SUM('MissFill 1'!AT$2:AT156)=0,"",(IF('MissFill 1'!AT156/SUM('MissFill 1'!AT$2:AT156)&gt;0.01,"",IF('MissFill 1'!AT155/SUM('MissFill 1'!AT$2:AT156)&gt;0.01,"",IF('MissFill 1'!AT154/SUM('MissFill 1'!AT$2:AT156)&gt;0.01,"",IF('MissFill 1'!AT153/SUM('MissFill 1'!AT$2:AT156)&gt;0.01,"",DateEnded_5Day!$A156)))))))</f>
        <v>44501</v>
      </c>
      <c r="AV156" s="54">
        <f>IF($A156&lt;='All Results'!$B$4,"",IF(SUM('MissFill 1'!AU$2:AU156)=0,"",(IF('MissFill 1'!AU156/SUM('MissFill 1'!AU$2:AU156)&gt;0.01,"",IF('MissFill 1'!AU155/SUM('MissFill 1'!AU$2:AU156)&gt;0.01,"",IF('MissFill 1'!AU154/SUM('MissFill 1'!AU$2:AU156)&gt;0.01,"",IF('MissFill 1'!AU153/SUM('MissFill 1'!AU$2:AU156)&gt;0.01,"",DateEnded_5Day!$A156)))))))</f>
        <v>44501</v>
      </c>
      <c r="AW156" s="54">
        <f>IF($A156&lt;='All Results'!$B$4,"",IF(SUM('MissFill 1'!AV$2:AV156)=0,"",(IF('MissFill 1'!AV156/SUM('MissFill 1'!AV$2:AV156)&gt;0.01,"",IF('MissFill 1'!AV155/SUM('MissFill 1'!AV$2:AV156)&gt;0.01,"",IF('MissFill 1'!AV154/SUM('MissFill 1'!AV$2:AV156)&gt;0.01,"",IF('MissFill 1'!AV153/SUM('MissFill 1'!AV$2:AV156)&gt;0.01,"",DateEnded_5Day!$A156)))))))</f>
        <v>44501</v>
      </c>
      <c r="AX156" s="54">
        <f>IF($A156&lt;='All Results'!$B$4,"",IF(SUM('MissFill 1'!AW$2:AW156)=0,"",(IF('MissFill 1'!AW156/SUM('MissFill 1'!AW$2:AW156)&gt;0.01,"",IF('MissFill 1'!AW155/SUM('MissFill 1'!AW$2:AW156)&gt;0.01,"",IF('MissFill 1'!AW154/SUM('MissFill 1'!AW$2:AW156)&gt;0.01,"",IF('MissFill 1'!AW153/SUM('MissFill 1'!AW$2:AW156)&gt;0.01,"",DateEnded_5Day!$A156)))))))</f>
        <v>44501</v>
      </c>
    </row>
    <row r="157" spans="1:50" x14ac:dyDescent="0.25">
      <c r="A157" s="41">
        <v>44502</v>
      </c>
      <c r="B157" s="52">
        <v>306</v>
      </c>
      <c r="C157" s="54">
        <f>IF($A157&lt;='All Results'!$B$4,"",IF(SUM('MissFill 1'!B$2:B157)=0,"",(IF('MissFill 1'!B157/SUM('MissFill 1'!B$2:B157)&gt;0.01,"",IF('MissFill 1'!B156/SUM('MissFill 1'!B$2:B157)&gt;0.01,"",IF('MissFill 1'!B155/SUM('MissFill 1'!B$2:B157)&gt;0.01,"",IF('MissFill 1'!B154/SUM('MissFill 1'!B$2:B157)&gt;0.01,"",DateEnded_5Day!$A157)))))))</f>
        <v>44502</v>
      </c>
      <c r="D157" s="54">
        <f>IF($A157&lt;='All Results'!$B$4,"",IF(SUM('MissFill 1'!C$2:C157)=0,"",(IF('MissFill 1'!C157/SUM('MissFill 1'!C$2:C157)&gt;0.01,"",IF('MissFill 1'!C156/SUM('MissFill 1'!C$2:C157)&gt;0.01,"",IF('MissFill 1'!C155/SUM('MissFill 1'!C$2:C157)&gt;0.01,"",IF('MissFill 1'!C154/SUM('MissFill 1'!C$2:C157)&gt;0.01,"",DateEnded_5Day!$A157)))))))</f>
        <v>44502</v>
      </c>
      <c r="E157" s="54">
        <f>IF($A157&lt;='All Results'!$B$4,"",IF(SUM('MissFill 1'!D$2:D157)=0,"",(IF('MissFill 1'!D157/SUM('MissFill 1'!D$2:D157)&gt;0.01,"",IF('MissFill 1'!D156/SUM('MissFill 1'!D$2:D157)&gt;0.01,"",IF('MissFill 1'!D155/SUM('MissFill 1'!D$2:D157)&gt;0.01,"",IF('MissFill 1'!D154/SUM('MissFill 1'!D$2:D157)&gt;0.01,"",DateEnded_5Day!$A157)))))))</f>
        <v>44502</v>
      </c>
      <c r="F157" s="54">
        <f>IF($A157&lt;='All Results'!$B$4,"",IF(SUM('MissFill 1'!E$2:E157)=0,"",(IF('MissFill 1'!E157/SUM('MissFill 1'!E$2:E157)&gt;0.01,"",IF('MissFill 1'!E156/SUM('MissFill 1'!E$2:E157)&gt;0.01,"",IF('MissFill 1'!E155/SUM('MissFill 1'!E$2:E157)&gt;0.01,"",IF('MissFill 1'!E154/SUM('MissFill 1'!E$2:E157)&gt;0.01,"",DateEnded_5Day!$A157)))))))</f>
        <v>44502</v>
      </c>
      <c r="G157" s="54">
        <f>IF($A157&lt;='All Results'!$B$4,"",IF(SUM('MissFill 1'!F$2:F157)=0,"",(IF('MissFill 1'!F157/SUM('MissFill 1'!F$2:F157)&gt;0.01,"",IF('MissFill 1'!F156/SUM('MissFill 1'!F$2:F157)&gt;0.01,"",IF('MissFill 1'!F155/SUM('MissFill 1'!F$2:F157)&gt;0.01,"",IF('MissFill 1'!F154/SUM('MissFill 1'!F$2:F157)&gt;0.01,"",DateEnded_5Day!$A157)))))))</f>
        <v>44502</v>
      </c>
      <c r="H157" s="54">
        <f>IF($A157&lt;='All Results'!$B$4,"",IF(SUM('MissFill 1'!G$2:G157)=0,"",(IF('MissFill 1'!G157/SUM('MissFill 1'!G$2:G157)&gt;0.01,"",IF('MissFill 1'!G156/SUM('MissFill 1'!G$2:G157)&gt;0.01,"",IF('MissFill 1'!G155/SUM('MissFill 1'!G$2:G157)&gt;0.01,"",IF('MissFill 1'!G154/SUM('MissFill 1'!G$2:G157)&gt;0.01,"",DateEnded_5Day!$A157)))))))</f>
        <v>44502</v>
      </c>
      <c r="I157" s="54">
        <f>IF($A157&lt;='All Results'!$B$4,"",IF(SUM('MissFill 1'!H$2:H157)=0,"",(IF('MissFill 1'!H157/SUM('MissFill 1'!H$2:H157)&gt;0.01,"",IF('MissFill 1'!H156/SUM('MissFill 1'!H$2:H157)&gt;0.01,"",IF('MissFill 1'!H155/SUM('MissFill 1'!H$2:H157)&gt;0.01,"",IF('MissFill 1'!H154/SUM('MissFill 1'!H$2:H157)&gt;0.01,"",DateEnded_5Day!$A157)))))))</f>
        <v>44502</v>
      </c>
      <c r="J157" s="54">
        <f>IF($A157&lt;='All Results'!$B$4,"",IF(SUM('MissFill 1'!I$2:I157)=0,"",(IF('MissFill 1'!I157/SUM('MissFill 1'!I$2:I157)&gt;0.01,"",IF('MissFill 1'!I156/SUM('MissFill 1'!I$2:I157)&gt;0.01,"",IF('MissFill 1'!I155/SUM('MissFill 1'!I$2:I157)&gt;0.01,"",IF('MissFill 1'!I154/SUM('MissFill 1'!I$2:I157)&gt;0.01,"",DateEnded_5Day!$A157)))))))</f>
        <v>44502</v>
      </c>
      <c r="K157" s="54">
        <f>IF($A157&lt;='All Results'!$B$4,"",IF(SUM('MissFill 1'!J$2:J157)=0,"",(IF('MissFill 1'!J157/SUM('MissFill 1'!J$2:J157)&gt;0.01,"",IF('MissFill 1'!J156/SUM('MissFill 1'!J$2:J157)&gt;0.01,"",IF('MissFill 1'!J155/SUM('MissFill 1'!J$2:J157)&gt;0.01,"",IF('MissFill 1'!J154/SUM('MissFill 1'!J$2:J157)&gt;0.01,"",DateEnded_5Day!$A157)))))))</f>
        <v>44502</v>
      </c>
      <c r="L157" s="54">
        <f>IF($A157&lt;='All Results'!$B$4,"",IF(SUM('MissFill 1'!K$2:K157)=0,"",(IF('MissFill 1'!K157/SUM('MissFill 1'!K$2:K157)&gt;0.01,"",IF('MissFill 1'!K156/SUM('MissFill 1'!K$2:K157)&gt;0.01,"",IF('MissFill 1'!K155/SUM('MissFill 1'!K$2:K157)&gt;0.01,"",IF('MissFill 1'!K154/SUM('MissFill 1'!K$2:K157)&gt;0.01,"",DateEnded_5Day!$A157)))))))</f>
        <v>44502</v>
      </c>
      <c r="M157" s="54">
        <f>IF($A157&lt;='All Results'!$B$4,"",IF(SUM('MissFill 1'!L$2:L157)=0,"",(IF('MissFill 1'!L157/SUM('MissFill 1'!L$2:L157)&gt;0.01,"",IF('MissFill 1'!L156/SUM('MissFill 1'!L$2:L157)&gt;0.01,"",IF('MissFill 1'!L155/SUM('MissFill 1'!L$2:L157)&gt;0.01,"",IF('MissFill 1'!L154/SUM('MissFill 1'!L$2:L157)&gt;0.01,"",DateEnded_5Day!$A157)))))))</f>
        <v>44502</v>
      </c>
      <c r="N157" s="54">
        <f>IF($A157&lt;='All Results'!$B$4,"",IF(SUM('MissFill 1'!M$2:M157)=0,"",(IF('MissFill 1'!M157/SUM('MissFill 1'!M$2:M157)&gt;0.01,"",IF('MissFill 1'!M156/SUM('MissFill 1'!M$2:M157)&gt;0.01,"",IF('MissFill 1'!M155/SUM('MissFill 1'!M$2:M157)&gt;0.01,"",IF('MissFill 1'!M154/SUM('MissFill 1'!M$2:M157)&gt;0.01,"",DateEnded_5Day!$A157)))))))</f>
        <v>44502</v>
      </c>
      <c r="O157" s="54">
        <f>IF($A157&lt;='All Results'!$B$4,"",IF(SUM('MissFill 1'!N$2:N157)=0,"",(IF('MissFill 1'!N157/SUM('MissFill 1'!N$2:N157)&gt;0.01,"",IF('MissFill 1'!N156/SUM('MissFill 1'!N$2:N157)&gt;0.01,"",IF('MissFill 1'!N155/SUM('MissFill 1'!N$2:N157)&gt;0.01,"",IF('MissFill 1'!N154/SUM('MissFill 1'!N$2:N157)&gt;0.01,"",DateEnded_5Day!$A157)))))))</f>
        <v>44502</v>
      </c>
      <c r="P157" s="54">
        <f>IF($A157&lt;='All Results'!$B$4,"",IF(SUM('MissFill 1'!O$2:O157)=0,"",(IF('MissFill 1'!O157/SUM('MissFill 1'!O$2:O157)&gt;0.01,"",IF('MissFill 1'!O156/SUM('MissFill 1'!O$2:O157)&gt;0.01,"",IF('MissFill 1'!O155/SUM('MissFill 1'!O$2:O157)&gt;0.01,"",IF('MissFill 1'!O154/SUM('MissFill 1'!O$2:O157)&gt;0.01,"",DateEnded_5Day!$A157)))))))</f>
        <v>44502</v>
      </c>
      <c r="Q157" s="54">
        <f>IF($A157&lt;='All Results'!$B$4,"",IF(SUM('MissFill 1'!P$2:P157)=0,"",(IF('MissFill 1'!P157/SUM('MissFill 1'!P$2:P157)&gt;0.01,"",IF('MissFill 1'!P156/SUM('MissFill 1'!P$2:P157)&gt;0.01,"",IF('MissFill 1'!P155/SUM('MissFill 1'!P$2:P157)&gt;0.01,"",IF('MissFill 1'!P154/SUM('MissFill 1'!P$2:P157)&gt;0.01,"",DateEnded_5Day!$A157)))))))</f>
        <v>44502</v>
      </c>
      <c r="R157" s="54">
        <f>IF($A157&lt;='All Results'!$B$4,"",IF(SUM('MissFill 1'!Q$2:Q157)=0,"",(IF('MissFill 1'!Q157/SUM('MissFill 1'!Q$2:Q157)&gt;0.01,"",IF('MissFill 1'!Q156/SUM('MissFill 1'!Q$2:Q157)&gt;0.01,"",IF('MissFill 1'!Q155/SUM('MissFill 1'!Q$2:Q157)&gt;0.01,"",IF('MissFill 1'!Q154/SUM('MissFill 1'!Q$2:Q157)&gt;0.01,"",DateEnded_5Day!$A157)))))))</f>
        <v>44502</v>
      </c>
      <c r="S157" s="54">
        <f>IF($A157&lt;='All Results'!$B$4,"",IF(SUM('MissFill 1'!R$2:R157)=0,"",(IF('MissFill 1'!R157/SUM('MissFill 1'!R$2:R157)&gt;0.01,"",IF('MissFill 1'!R156/SUM('MissFill 1'!R$2:R157)&gt;0.01,"",IF('MissFill 1'!R155/SUM('MissFill 1'!R$2:R157)&gt;0.01,"",IF('MissFill 1'!R154/SUM('MissFill 1'!R$2:R157)&gt;0.01,"",DateEnded_5Day!$A157)))))))</f>
        <v>44502</v>
      </c>
      <c r="T157" s="54">
        <f>IF($A157&lt;='All Results'!$B$4,"",IF(SUM('MissFill 1'!S$2:S157)=0,"",(IF('MissFill 1'!S157/SUM('MissFill 1'!S$2:S157)&gt;0.01,"",IF('MissFill 1'!S156/SUM('MissFill 1'!S$2:S157)&gt;0.01,"",IF('MissFill 1'!S155/SUM('MissFill 1'!S$2:S157)&gt;0.01,"",IF('MissFill 1'!S154/SUM('MissFill 1'!S$2:S157)&gt;0.01,"",DateEnded_5Day!$A157)))))))</f>
        <v>44502</v>
      </c>
      <c r="U157" s="54">
        <f>IF($A157&lt;='All Results'!$B$4,"",IF(SUM('MissFill 1'!T$2:T157)=0,"",(IF('MissFill 1'!T157/SUM('MissFill 1'!T$2:T157)&gt;0.01,"",IF('MissFill 1'!T156/SUM('MissFill 1'!T$2:T157)&gt;0.01,"",IF('MissFill 1'!T155/SUM('MissFill 1'!T$2:T157)&gt;0.01,"",IF('MissFill 1'!T154/SUM('MissFill 1'!T$2:T157)&gt;0.01,"",DateEnded_5Day!$A157)))))))</f>
        <v>44502</v>
      </c>
      <c r="V157" s="54">
        <f>IF($A157&lt;='All Results'!$B$4,"",IF(SUM('MissFill 1'!U$2:U157)=0,"",(IF('MissFill 1'!U157/SUM('MissFill 1'!U$2:U157)&gt;0.01,"",IF('MissFill 1'!U156/SUM('MissFill 1'!U$2:U157)&gt;0.01,"",IF('MissFill 1'!U155/SUM('MissFill 1'!U$2:U157)&gt;0.01,"",IF('MissFill 1'!U154/SUM('MissFill 1'!U$2:U157)&gt;0.01,"",DateEnded_5Day!$A157)))))))</f>
        <v>44502</v>
      </c>
      <c r="W157" s="54">
        <f>IF($A157&lt;='All Results'!$B$4,"",IF(SUM('MissFill 1'!V$2:V157)=0,"",(IF('MissFill 1'!V157/SUM('MissFill 1'!V$2:V157)&gt;0.01,"",IF('MissFill 1'!V156/SUM('MissFill 1'!V$2:V157)&gt;0.01,"",IF('MissFill 1'!V155/SUM('MissFill 1'!V$2:V157)&gt;0.01,"",IF('MissFill 1'!V154/SUM('MissFill 1'!V$2:V157)&gt;0.01,"",DateEnded_5Day!$A157)))))))</f>
        <v>44502</v>
      </c>
      <c r="X157" s="54">
        <f>IF($A157&lt;='All Results'!$B$4,"",IF(SUM('MissFill 1'!W$2:W157)=0,"",(IF('MissFill 1'!W157/SUM('MissFill 1'!W$2:W157)&gt;0.01,"",IF('MissFill 1'!W156/SUM('MissFill 1'!W$2:W157)&gt;0.01,"",IF('MissFill 1'!W155/SUM('MissFill 1'!W$2:W157)&gt;0.01,"",IF('MissFill 1'!W154/SUM('MissFill 1'!W$2:W157)&gt;0.01,"",DateEnded_5Day!$A157)))))))</f>
        <v>44502</v>
      </c>
      <c r="Y157" s="54">
        <f>IF($A157&lt;='All Results'!$B$4,"",IF(SUM('MissFill 1'!X$2:X157)=0,"",(IF('MissFill 1'!X157/SUM('MissFill 1'!X$2:X157)&gt;0.01,"",IF('MissFill 1'!X156/SUM('MissFill 1'!X$2:X157)&gt;0.01,"",IF('MissFill 1'!X155/SUM('MissFill 1'!X$2:X157)&gt;0.01,"",IF('MissFill 1'!X154/SUM('MissFill 1'!X$2:X157)&gt;0.01,"",DateEnded_5Day!$A157)))))))</f>
        <v>44502</v>
      </c>
      <c r="Z157" s="54">
        <f>IF($A157&lt;='All Results'!$B$4,"",IF(SUM('MissFill 1'!Y$2:Y157)=0,"",(IF('MissFill 1'!Y157/SUM('MissFill 1'!Y$2:Y157)&gt;0.01,"",IF('MissFill 1'!Y156/SUM('MissFill 1'!Y$2:Y157)&gt;0.01,"",IF('MissFill 1'!Y155/SUM('MissFill 1'!Y$2:Y157)&gt;0.01,"",IF('MissFill 1'!Y154/SUM('MissFill 1'!Y$2:Y157)&gt;0.01,"",DateEnded_5Day!$A157)))))))</f>
        <v>44502</v>
      </c>
      <c r="AA157" s="54">
        <f>IF($A157&lt;='All Results'!$B$4,"",IF(SUM('MissFill 1'!Z$2:Z157)=0,"",(IF('MissFill 1'!Z157/SUM('MissFill 1'!Z$2:Z157)&gt;0.01,"",IF('MissFill 1'!Z156/SUM('MissFill 1'!Z$2:Z157)&gt;0.01,"",IF('MissFill 1'!Z155/SUM('MissFill 1'!Z$2:Z157)&gt;0.01,"",IF('MissFill 1'!Z154/SUM('MissFill 1'!Z$2:Z157)&gt;0.01,"",DateEnded_5Day!$A157)))))))</f>
        <v>44502</v>
      </c>
      <c r="AB157" s="54">
        <f>IF($A157&lt;='All Results'!$B$4,"",IF(SUM('MissFill 1'!AA$2:AA157)=0,"",(IF('MissFill 1'!AA157/SUM('MissFill 1'!AA$2:AA157)&gt;0.01,"",IF('MissFill 1'!AA156/SUM('MissFill 1'!AA$2:AA157)&gt;0.01,"",IF('MissFill 1'!AA155/SUM('MissFill 1'!AA$2:AA157)&gt;0.01,"",IF('MissFill 1'!AA154/SUM('MissFill 1'!AA$2:AA157)&gt;0.01,"",DateEnded_5Day!$A157)))))))</f>
        <v>44502</v>
      </c>
      <c r="AC157" s="54">
        <f>IF($A157&lt;='All Results'!$B$4,"",IF(SUM('MissFill 1'!AB$2:AB157)=0,"",(IF('MissFill 1'!AB157/SUM('MissFill 1'!AB$2:AB157)&gt;0.01,"",IF('MissFill 1'!AB156/SUM('MissFill 1'!AB$2:AB157)&gt;0.01,"",IF('MissFill 1'!AB155/SUM('MissFill 1'!AB$2:AB157)&gt;0.01,"",IF('MissFill 1'!AB154/SUM('MissFill 1'!AB$2:AB157)&gt;0.01,"",DateEnded_5Day!$A157)))))))</f>
        <v>44502</v>
      </c>
      <c r="AD157" s="54">
        <f>IF($A157&lt;='All Results'!$B$4,"",IF(SUM('MissFill 1'!AC$2:AC157)=0,"",(IF('MissFill 1'!AC157/SUM('MissFill 1'!AC$2:AC157)&gt;0.01,"",IF('MissFill 1'!AC156/SUM('MissFill 1'!AC$2:AC157)&gt;0.01,"",IF('MissFill 1'!AC155/SUM('MissFill 1'!AC$2:AC157)&gt;0.01,"",IF('MissFill 1'!AC154/SUM('MissFill 1'!AC$2:AC157)&gt;0.01,"",DateEnded_5Day!$A157)))))))</f>
        <v>44502</v>
      </c>
      <c r="AE157" s="54">
        <f>IF($A157&lt;='All Results'!$B$4,"",IF(SUM('MissFill 1'!AD$2:AD157)=0,"",(IF('MissFill 1'!AD157/SUM('MissFill 1'!AD$2:AD157)&gt;0.01,"",IF('MissFill 1'!AD156/SUM('MissFill 1'!AD$2:AD157)&gt;0.01,"",IF('MissFill 1'!AD155/SUM('MissFill 1'!AD$2:AD157)&gt;0.01,"",IF('MissFill 1'!AD154/SUM('MissFill 1'!AD$2:AD157)&gt;0.01,"",DateEnded_5Day!$A157)))))))</f>
        <v>44502</v>
      </c>
      <c r="AF157" s="54">
        <f>IF($A157&lt;='All Results'!$B$4,"",IF(SUM('MissFill 1'!AE$2:AE157)=0,"",(IF('MissFill 1'!AE157/SUM('MissFill 1'!AE$2:AE157)&gt;0.01,"",IF('MissFill 1'!AE156/SUM('MissFill 1'!AE$2:AE157)&gt;0.01,"",IF('MissFill 1'!AE155/SUM('MissFill 1'!AE$2:AE157)&gt;0.01,"",IF('MissFill 1'!AE154/SUM('MissFill 1'!AE$2:AE157)&gt;0.01,"",DateEnded_5Day!$A157)))))))</f>
        <v>44502</v>
      </c>
      <c r="AG157" s="54">
        <f>IF($A157&lt;='All Results'!$B$4,"",IF(SUM('MissFill 1'!AF$2:AF157)=0,"",(IF('MissFill 1'!AF157/SUM('MissFill 1'!AF$2:AF157)&gt;0.01,"",IF('MissFill 1'!AF156/SUM('MissFill 1'!AF$2:AF157)&gt;0.01,"",IF('MissFill 1'!AF155/SUM('MissFill 1'!AF$2:AF157)&gt;0.01,"",IF('MissFill 1'!AF154/SUM('MissFill 1'!AF$2:AF157)&gt;0.01,"",DateEnded_5Day!$A157)))))))</f>
        <v>44502</v>
      </c>
      <c r="AH157" s="54">
        <f>IF($A157&lt;='All Results'!$B$4,"",IF(SUM('MissFill 1'!AG$2:AG157)=0,"",(IF('MissFill 1'!AG157/SUM('MissFill 1'!AG$2:AG157)&gt;0.01,"",IF('MissFill 1'!AG156/SUM('MissFill 1'!AG$2:AG157)&gt;0.01,"",IF('MissFill 1'!AG155/SUM('MissFill 1'!AG$2:AG157)&gt;0.01,"",IF('MissFill 1'!AG154/SUM('MissFill 1'!AG$2:AG157)&gt;0.01,"",DateEnded_5Day!$A157)))))))</f>
        <v>44502</v>
      </c>
      <c r="AI157" s="54">
        <f>IF($A157&lt;='All Results'!$B$4,"",IF(SUM('MissFill 1'!AH$2:AH157)=0,"",(IF('MissFill 1'!AH157/SUM('MissFill 1'!AH$2:AH157)&gt;0.01,"",IF('MissFill 1'!AH156/SUM('MissFill 1'!AH$2:AH157)&gt;0.01,"",IF('MissFill 1'!AH155/SUM('MissFill 1'!AH$2:AH157)&gt;0.01,"",IF('MissFill 1'!AH154/SUM('MissFill 1'!AH$2:AH157)&gt;0.01,"",DateEnded_5Day!$A157)))))))</f>
        <v>44502</v>
      </c>
      <c r="AJ157" s="54">
        <f>IF($A157&lt;='All Results'!$B$4,"",IF(SUM('MissFill 1'!AI$2:AI157)=0,"",(IF('MissFill 1'!AI157/SUM('MissFill 1'!AI$2:AI157)&gt;0.01,"",IF('MissFill 1'!AI156/SUM('MissFill 1'!AI$2:AI157)&gt;0.01,"",IF('MissFill 1'!AI155/SUM('MissFill 1'!AI$2:AI157)&gt;0.01,"",IF('MissFill 1'!AI154/SUM('MissFill 1'!AI$2:AI157)&gt;0.01,"",DateEnded_5Day!$A157)))))))</f>
        <v>44502</v>
      </c>
      <c r="AK157" s="54">
        <f>IF($A157&lt;='All Results'!$B$4,"",IF(SUM('MissFill 1'!AJ$2:AJ157)=0,"",(IF('MissFill 1'!AJ157/SUM('MissFill 1'!AJ$2:AJ157)&gt;0.01,"",IF('MissFill 1'!AJ156/SUM('MissFill 1'!AJ$2:AJ157)&gt;0.01,"",IF('MissFill 1'!AJ155/SUM('MissFill 1'!AJ$2:AJ157)&gt;0.01,"",IF('MissFill 1'!AJ154/SUM('MissFill 1'!AJ$2:AJ157)&gt;0.01,"",DateEnded_5Day!$A157)))))))</f>
        <v>44502</v>
      </c>
      <c r="AL157" s="54">
        <f>IF($A157&lt;='All Results'!$B$4,"",IF(SUM('MissFill 1'!AK$2:AK157)=0,"",(IF('MissFill 1'!AK157/SUM('MissFill 1'!AK$2:AK157)&gt;0.01,"",IF('MissFill 1'!AK156/SUM('MissFill 1'!AK$2:AK157)&gt;0.01,"",IF('MissFill 1'!AK155/SUM('MissFill 1'!AK$2:AK157)&gt;0.01,"",IF('MissFill 1'!AK154/SUM('MissFill 1'!AK$2:AK157)&gt;0.01,"",DateEnded_5Day!$A157)))))))</f>
        <v>44502</v>
      </c>
      <c r="AM157" s="54">
        <f>IF($A157&lt;='All Results'!$B$4,"",IF(SUM('MissFill 1'!AL$2:AL157)=0,"",(IF('MissFill 1'!AL157/SUM('MissFill 1'!AL$2:AL157)&gt;0.01,"",IF('MissFill 1'!AL156/SUM('MissFill 1'!AL$2:AL157)&gt;0.01,"",IF('MissFill 1'!AL155/SUM('MissFill 1'!AL$2:AL157)&gt;0.01,"",IF('MissFill 1'!AL154/SUM('MissFill 1'!AL$2:AL157)&gt;0.01,"",DateEnded_5Day!$A157)))))))</f>
        <v>44502</v>
      </c>
      <c r="AN157" s="54">
        <f>IF($A157&lt;='All Results'!$B$4,"",IF(SUM('MissFill 1'!AM$2:AM157)=0,"",(IF('MissFill 1'!AM157/SUM('MissFill 1'!AM$2:AM157)&gt;0.01,"",IF('MissFill 1'!AM156/SUM('MissFill 1'!AM$2:AM157)&gt;0.01,"",IF('MissFill 1'!AM155/SUM('MissFill 1'!AM$2:AM157)&gt;0.01,"",IF('MissFill 1'!AM154/SUM('MissFill 1'!AM$2:AM157)&gt;0.01,"",DateEnded_5Day!$A157)))))))</f>
        <v>44502</v>
      </c>
      <c r="AO157" s="54">
        <f>IF($A157&lt;='All Results'!$B$4,"",IF(SUM('MissFill 1'!AN$2:AN157)=0,"",(IF('MissFill 1'!AN157/SUM('MissFill 1'!AN$2:AN157)&gt;0.01,"",IF('MissFill 1'!AN156/SUM('MissFill 1'!AN$2:AN157)&gt;0.01,"",IF('MissFill 1'!AN155/SUM('MissFill 1'!AN$2:AN157)&gt;0.01,"",IF('MissFill 1'!AN154/SUM('MissFill 1'!AN$2:AN157)&gt;0.01,"",DateEnded_5Day!$A157)))))))</f>
        <v>44502</v>
      </c>
      <c r="AP157" s="54">
        <f>IF($A157&lt;='All Results'!$B$4,"",IF(SUM('MissFill 1'!AO$2:AO157)=0,"",(IF('MissFill 1'!AO157/SUM('MissFill 1'!AO$2:AO157)&gt;0.01,"",IF('MissFill 1'!AO156/SUM('MissFill 1'!AO$2:AO157)&gt;0.01,"",IF('MissFill 1'!AO155/SUM('MissFill 1'!AO$2:AO157)&gt;0.01,"",IF('MissFill 1'!AO154/SUM('MissFill 1'!AO$2:AO157)&gt;0.01,"",DateEnded_5Day!$A157)))))))</f>
        <v>44502</v>
      </c>
      <c r="AQ157" s="54">
        <f>IF($A157&lt;='All Results'!$B$4,"",IF(SUM('MissFill 1'!AP$2:AP157)=0,"",(IF('MissFill 1'!AP157/SUM('MissFill 1'!AP$2:AP157)&gt;0.01,"",IF('MissFill 1'!AP156/SUM('MissFill 1'!AP$2:AP157)&gt;0.01,"",IF('MissFill 1'!AP155/SUM('MissFill 1'!AP$2:AP157)&gt;0.01,"",IF('MissFill 1'!AP154/SUM('MissFill 1'!AP$2:AP157)&gt;0.01,"",DateEnded_5Day!$A157)))))))</f>
        <v>44502</v>
      </c>
      <c r="AR157" s="54">
        <f>IF($A157&lt;='All Results'!$B$4,"",IF(SUM('MissFill 1'!AQ$2:AQ157)=0,"",(IF('MissFill 1'!AQ157/SUM('MissFill 1'!AQ$2:AQ157)&gt;0.01,"",IF('MissFill 1'!AQ156/SUM('MissFill 1'!AQ$2:AQ157)&gt;0.01,"",IF('MissFill 1'!AQ155/SUM('MissFill 1'!AQ$2:AQ157)&gt;0.01,"",IF('MissFill 1'!AQ154/SUM('MissFill 1'!AQ$2:AQ157)&gt;0.01,"",DateEnded_5Day!$A157)))))))</f>
        <v>44502</v>
      </c>
      <c r="AS157" s="54">
        <f>IF($A157&lt;='All Results'!$B$4,"",IF(SUM('MissFill 1'!AR$2:AR157)=0,"",(IF('MissFill 1'!AR157/SUM('MissFill 1'!AR$2:AR157)&gt;0.01,"",IF('MissFill 1'!AR156/SUM('MissFill 1'!AR$2:AR157)&gt;0.01,"",IF('MissFill 1'!AR155/SUM('MissFill 1'!AR$2:AR157)&gt;0.01,"",IF('MissFill 1'!AR154/SUM('MissFill 1'!AR$2:AR157)&gt;0.01,"",DateEnded_5Day!$A157)))))))</f>
        <v>44502</v>
      </c>
      <c r="AT157" s="54">
        <f>IF($A157&lt;='All Results'!$B$4,"",IF(SUM('MissFill 1'!AS$2:AS157)=0,"",(IF('MissFill 1'!AS157/SUM('MissFill 1'!AS$2:AS157)&gt;0.01,"",IF('MissFill 1'!AS156/SUM('MissFill 1'!AS$2:AS157)&gt;0.01,"",IF('MissFill 1'!AS155/SUM('MissFill 1'!AS$2:AS157)&gt;0.01,"",IF('MissFill 1'!AS154/SUM('MissFill 1'!AS$2:AS157)&gt;0.01,"",DateEnded_5Day!$A157)))))))</f>
        <v>44502</v>
      </c>
      <c r="AU157" s="54">
        <f>IF($A157&lt;='All Results'!$B$4,"",IF(SUM('MissFill 1'!AT$2:AT157)=0,"",(IF('MissFill 1'!AT157/SUM('MissFill 1'!AT$2:AT157)&gt;0.01,"",IF('MissFill 1'!AT156/SUM('MissFill 1'!AT$2:AT157)&gt;0.01,"",IF('MissFill 1'!AT155/SUM('MissFill 1'!AT$2:AT157)&gt;0.01,"",IF('MissFill 1'!AT154/SUM('MissFill 1'!AT$2:AT157)&gt;0.01,"",DateEnded_5Day!$A157)))))))</f>
        <v>44502</v>
      </c>
      <c r="AV157" s="54">
        <f>IF($A157&lt;='All Results'!$B$4,"",IF(SUM('MissFill 1'!AU$2:AU157)=0,"",(IF('MissFill 1'!AU157/SUM('MissFill 1'!AU$2:AU157)&gt;0.01,"",IF('MissFill 1'!AU156/SUM('MissFill 1'!AU$2:AU157)&gt;0.01,"",IF('MissFill 1'!AU155/SUM('MissFill 1'!AU$2:AU157)&gt;0.01,"",IF('MissFill 1'!AU154/SUM('MissFill 1'!AU$2:AU157)&gt;0.01,"",DateEnded_5Day!$A157)))))))</f>
        <v>44502</v>
      </c>
      <c r="AW157" s="54">
        <f>IF($A157&lt;='All Results'!$B$4,"",IF(SUM('MissFill 1'!AV$2:AV157)=0,"",(IF('MissFill 1'!AV157/SUM('MissFill 1'!AV$2:AV157)&gt;0.01,"",IF('MissFill 1'!AV156/SUM('MissFill 1'!AV$2:AV157)&gt;0.01,"",IF('MissFill 1'!AV155/SUM('MissFill 1'!AV$2:AV157)&gt;0.01,"",IF('MissFill 1'!AV154/SUM('MissFill 1'!AV$2:AV157)&gt;0.01,"",DateEnded_5Day!$A157)))))))</f>
        <v>44502</v>
      </c>
      <c r="AX157" s="54">
        <f>IF($A157&lt;='All Results'!$B$4,"",IF(SUM('MissFill 1'!AW$2:AW157)=0,"",(IF('MissFill 1'!AW157/SUM('MissFill 1'!AW$2:AW157)&gt;0.01,"",IF('MissFill 1'!AW156/SUM('MissFill 1'!AW$2:AW157)&gt;0.01,"",IF('MissFill 1'!AW155/SUM('MissFill 1'!AW$2:AW157)&gt;0.01,"",IF('MissFill 1'!AW154/SUM('MissFill 1'!AW$2:AW157)&gt;0.01,"",DateEnded_5Day!$A157)))))))</f>
        <v>44502</v>
      </c>
    </row>
    <row r="158" spans="1:50" x14ac:dyDescent="0.25">
      <c r="A158" s="41">
        <v>44503</v>
      </c>
      <c r="B158" s="52">
        <v>307</v>
      </c>
      <c r="C158" s="54">
        <f>IF($A158&lt;='All Results'!$B$4,"",IF(SUM('MissFill 1'!B$2:B158)=0,"",(IF('MissFill 1'!B158/SUM('MissFill 1'!B$2:B158)&gt;0.01,"",IF('MissFill 1'!B157/SUM('MissFill 1'!B$2:B158)&gt;0.01,"",IF('MissFill 1'!B156/SUM('MissFill 1'!B$2:B158)&gt;0.01,"",IF('MissFill 1'!B155/SUM('MissFill 1'!B$2:B158)&gt;0.01,"",DateEnded_5Day!$A158)))))))</f>
        <v>44503</v>
      </c>
      <c r="D158" s="54">
        <f>IF($A158&lt;='All Results'!$B$4,"",IF(SUM('MissFill 1'!C$2:C158)=0,"",(IF('MissFill 1'!C158/SUM('MissFill 1'!C$2:C158)&gt;0.01,"",IF('MissFill 1'!C157/SUM('MissFill 1'!C$2:C158)&gt;0.01,"",IF('MissFill 1'!C156/SUM('MissFill 1'!C$2:C158)&gt;0.01,"",IF('MissFill 1'!C155/SUM('MissFill 1'!C$2:C158)&gt;0.01,"",DateEnded_5Day!$A158)))))))</f>
        <v>44503</v>
      </c>
      <c r="E158" s="54">
        <f>IF($A158&lt;='All Results'!$B$4,"",IF(SUM('MissFill 1'!D$2:D158)=0,"",(IF('MissFill 1'!D158/SUM('MissFill 1'!D$2:D158)&gt;0.01,"",IF('MissFill 1'!D157/SUM('MissFill 1'!D$2:D158)&gt;0.01,"",IF('MissFill 1'!D156/SUM('MissFill 1'!D$2:D158)&gt;0.01,"",IF('MissFill 1'!D155/SUM('MissFill 1'!D$2:D158)&gt;0.01,"",DateEnded_5Day!$A158)))))))</f>
        <v>44503</v>
      </c>
      <c r="F158" s="54">
        <f>IF($A158&lt;='All Results'!$B$4,"",IF(SUM('MissFill 1'!E$2:E158)=0,"",(IF('MissFill 1'!E158/SUM('MissFill 1'!E$2:E158)&gt;0.01,"",IF('MissFill 1'!E157/SUM('MissFill 1'!E$2:E158)&gt;0.01,"",IF('MissFill 1'!E156/SUM('MissFill 1'!E$2:E158)&gt;0.01,"",IF('MissFill 1'!E155/SUM('MissFill 1'!E$2:E158)&gt;0.01,"",DateEnded_5Day!$A158)))))))</f>
        <v>44503</v>
      </c>
      <c r="G158" s="54">
        <f>IF($A158&lt;='All Results'!$B$4,"",IF(SUM('MissFill 1'!F$2:F158)=0,"",(IF('MissFill 1'!F158/SUM('MissFill 1'!F$2:F158)&gt;0.01,"",IF('MissFill 1'!F157/SUM('MissFill 1'!F$2:F158)&gt;0.01,"",IF('MissFill 1'!F156/SUM('MissFill 1'!F$2:F158)&gt;0.01,"",IF('MissFill 1'!F155/SUM('MissFill 1'!F$2:F158)&gt;0.01,"",DateEnded_5Day!$A158)))))))</f>
        <v>44503</v>
      </c>
      <c r="H158" s="54">
        <f>IF($A158&lt;='All Results'!$B$4,"",IF(SUM('MissFill 1'!G$2:G158)=0,"",(IF('MissFill 1'!G158/SUM('MissFill 1'!G$2:G158)&gt;0.01,"",IF('MissFill 1'!G157/SUM('MissFill 1'!G$2:G158)&gt;0.01,"",IF('MissFill 1'!G156/SUM('MissFill 1'!G$2:G158)&gt;0.01,"",IF('MissFill 1'!G155/SUM('MissFill 1'!G$2:G158)&gt;0.01,"",DateEnded_5Day!$A158)))))))</f>
        <v>44503</v>
      </c>
      <c r="I158" s="54">
        <f>IF($A158&lt;='All Results'!$B$4,"",IF(SUM('MissFill 1'!H$2:H158)=0,"",(IF('MissFill 1'!H158/SUM('MissFill 1'!H$2:H158)&gt;0.01,"",IF('MissFill 1'!H157/SUM('MissFill 1'!H$2:H158)&gt;0.01,"",IF('MissFill 1'!H156/SUM('MissFill 1'!H$2:H158)&gt;0.01,"",IF('MissFill 1'!H155/SUM('MissFill 1'!H$2:H158)&gt;0.01,"",DateEnded_5Day!$A158)))))))</f>
        <v>44503</v>
      </c>
      <c r="J158" s="54">
        <f>IF($A158&lt;='All Results'!$B$4,"",IF(SUM('MissFill 1'!I$2:I158)=0,"",(IF('MissFill 1'!I158/SUM('MissFill 1'!I$2:I158)&gt;0.01,"",IF('MissFill 1'!I157/SUM('MissFill 1'!I$2:I158)&gt;0.01,"",IF('MissFill 1'!I156/SUM('MissFill 1'!I$2:I158)&gt;0.01,"",IF('MissFill 1'!I155/SUM('MissFill 1'!I$2:I158)&gt;0.01,"",DateEnded_5Day!$A158)))))))</f>
        <v>44503</v>
      </c>
      <c r="K158" s="54">
        <f>IF($A158&lt;='All Results'!$B$4,"",IF(SUM('MissFill 1'!J$2:J158)=0,"",(IF('MissFill 1'!J158/SUM('MissFill 1'!J$2:J158)&gt;0.01,"",IF('MissFill 1'!J157/SUM('MissFill 1'!J$2:J158)&gt;0.01,"",IF('MissFill 1'!J156/SUM('MissFill 1'!J$2:J158)&gt;0.01,"",IF('MissFill 1'!J155/SUM('MissFill 1'!J$2:J158)&gt;0.01,"",DateEnded_5Day!$A158)))))))</f>
        <v>44503</v>
      </c>
      <c r="L158" s="54">
        <f>IF($A158&lt;='All Results'!$B$4,"",IF(SUM('MissFill 1'!K$2:K158)=0,"",(IF('MissFill 1'!K158/SUM('MissFill 1'!K$2:K158)&gt;0.01,"",IF('MissFill 1'!K157/SUM('MissFill 1'!K$2:K158)&gt;0.01,"",IF('MissFill 1'!K156/SUM('MissFill 1'!K$2:K158)&gt;0.01,"",IF('MissFill 1'!K155/SUM('MissFill 1'!K$2:K158)&gt;0.01,"",DateEnded_5Day!$A158)))))))</f>
        <v>44503</v>
      </c>
      <c r="M158" s="54">
        <f>IF($A158&lt;='All Results'!$B$4,"",IF(SUM('MissFill 1'!L$2:L158)=0,"",(IF('MissFill 1'!L158/SUM('MissFill 1'!L$2:L158)&gt;0.01,"",IF('MissFill 1'!L157/SUM('MissFill 1'!L$2:L158)&gt;0.01,"",IF('MissFill 1'!L156/SUM('MissFill 1'!L$2:L158)&gt;0.01,"",IF('MissFill 1'!L155/SUM('MissFill 1'!L$2:L158)&gt;0.01,"",DateEnded_5Day!$A158)))))))</f>
        <v>44503</v>
      </c>
      <c r="N158" s="54">
        <f>IF($A158&lt;='All Results'!$B$4,"",IF(SUM('MissFill 1'!M$2:M158)=0,"",(IF('MissFill 1'!M158/SUM('MissFill 1'!M$2:M158)&gt;0.01,"",IF('MissFill 1'!M157/SUM('MissFill 1'!M$2:M158)&gt;0.01,"",IF('MissFill 1'!M156/SUM('MissFill 1'!M$2:M158)&gt;0.01,"",IF('MissFill 1'!M155/SUM('MissFill 1'!M$2:M158)&gt;0.01,"",DateEnded_5Day!$A158)))))))</f>
        <v>44503</v>
      </c>
      <c r="O158" s="54">
        <f>IF($A158&lt;='All Results'!$B$4,"",IF(SUM('MissFill 1'!N$2:N158)=0,"",(IF('MissFill 1'!N158/SUM('MissFill 1'!N$2:N158)&gt;0.01,"",IF('MissFill 1'!N157/SUM('MissFill 1'!N$2:N158)&gt;0.01,"",IF('MissFill 1'!N156/SUM('MissFill 1'!N$2:N158)&gt;0.01,"",IF('MissFill 1'!N155/SUM('MissFill 1'!N$2:N158)&gt;0.01,"",DateEnded_5Day!$A158)))))))</f>
        <v>44503</v>
      </c>
      <c r="P158" s="54">
        <f>IF($A158&lt;='All Results'!$B$4,"",IF(SUM('MissFill 1'!O$2:O158)=0,"",(IF('MissFill 1'!O158/SUM('MissFill 1'!O$2:O158)&gt;0.01,"",IF('MissFill 1'!O157/SUM('MissFill 1'!O$2:O158)&gt;0.01,"",IF('MissFill 1'!O156/SUM('MissFill 1'!O$2:O158)&gt;0.01,"",IF('MissFill 1'!O155/SUM('MissFill 1'!O$2:O158)&gt;0.01,"",DateEnded_5Day!$A158)))))))</f>
        <v>44503</v>
      </c>
      <c r="Q158" s="54">
        <f>IF($A158&lt;='All Results'!$B$4,"",IF(SUM('MissFill 1'!P$2:P158)=0,"",(IF('MissFill 1'!P158/SUM('MissFill 1'!P$2:P158)&gt;0.01,"",IF('MissFill 1'!P157/SUM('MissFill 1'!P$2:P158)&gt;0.01,"",IF('MissFill 1'!P156/SUM('MissFill 1'!P$2:P158)&gt;0.01,"",IF('MissFill 1'!P155/SUM('MissFill 1'!P$2:P158)&gt;0.01,"",DateEnded_5Day!$A158)))))))</f>
        <v>44503</v>
      </c>
      <c r="R158" s="54">
        <f>IF($A158&lt;='All Results'!$B$4,"",IF(SUM('MissFill 1'!Q$2:Q158)=0,"",(IF('MissFill 1'!Q158/SUM('MissFill 1'!Q$2:Q158)&gt;0.01,"",IF('MissFill 1'!Q157/SUM('MissFill 1'!Q$2:Q158)&gt;0.01,"",IF('MissFill 1'!Q156/SUM('MissFill 1'!Q$2:Q158)&gt;0.01,"",IF('MissFill 1'!Q155/SUM('MissFill 1'!Q$2:Q158)&gt;0.01,"",DateEnded_5Day!$A158)))))))</f>
        <v>44503</v>
      </c>
      <c r="S158" s="54">
        <f>IF($A158&lt;='All Results'!$B$4,"",IF(SUM('MissFill 1'!R$2:R158)=0,"",(IF('MissFill 1'!R158/SUM('MissFill 1'!R$2:R158)&gt;0.01,"",IF('MissFill 1'!R157/SUM('MissFill 1'!R$2:R158)&gt;0.01,"",IF('MissFill 1'!R156/SUM('MissFill 1'!R$2:R158)&gt;0.01,"",IF('MissFill 1'!R155/SUM('MissFill 1'!R$2:R158)&gt;0.01,"",DateEnded_5Day!$A158)))))))</f>
        <v>44503</v>
      </c>
      <c r="T158" s="54">
        <f>IF($A158&lt;='All Results'!$B$4,"",IF(SUM('MissFill 1'!S$2:S158)=0,"",(IF('MissFill 1'!S158/SUM('MissFill 1'!S$2:S158)&gt;0.01,"",IF('MissFill 1'!S157/SUM('MissFill 1'!S$2:S158)&gt;0.01,"",IF('MissFill 1'!S156/SUM('MissFill 1'!S$2:S158)&gt;0.01,"",IF('MissFill 1'!S155/SUM('MissFill 1'!S$2:S158)&gt;0.01,"",DateEnded_5Day!$A158)))))))</f>
        <v>44503</v>
      </c>
      <c r="U158" s="54">
        <f>IF($A158&lt;='All Results'!$B$4,"",IF(SUM('MissFill 1'!T$2:T158)=0,"",(IF('MissFill 1'!T158/SUM('MissFill 1'!T$2:T158)&gt;0.01,"",IF('MissFill 1'!T157/SUM('MissFill 1'!T$2:T158)&gt;0.01,"",IF('MissFill 1'!T156/SUM('MissFill 1'!T$2:T158)&gt;0.01,"",IF('MissFill 1'!T155/SUM('MissFill 1'!T$2:T158)&gt;0.01,"",DateEnded_5Day!$A158)))))))</f>
        <v>44503</v>
      </c>
      <c r="V158" s="54">
        <f>IF($A158&lt;='All Results'!$B$4,"",IF(SUM('MissFill 1'!U$2:U158)=0,"",(IF('MissFill 1'!U158/SUM('MissFill 1'!U$2:U158)&gt;0.01,"",IF('MissFill 1'!U157/SUM('MissFill 1'!U$2:U158)&gt;0.01,"",IF('MissFill 1'!U156/SUM('MissFill 1'!U$2:U158)&gt;0.01,"",IF('MissFill 1'!U155/SUM('MissFill 1'!U$2:U158)&gt;0.01,"",DateEnded_5Day!$A158)))))))</f>
        <v>44503</v>
      </c>
      <c r="W158" s="54">
        <f>IF($A158&lt;='All Results'!$B$4,"",IF(SUM('MissFill 1'!V$2:V158)=0,"",(IF('MissFill 1'!V158/SUM('MissFill 1'!V$2:V158)&gt;0.01,"",IF('MissFill 1'!V157/SUM('MissFill 1'!V$2:V158)&gt;0.01,"",IF('MissFill 1'!V156/SUM('MissFill 1'!V$2:V158)&gt;0.01,"",IF('MissFill 1'!V155/SUM('MissFill 1'!V$2:V158)&gt;0.01,"",DateEnded_5Day!$A158)))))))</f>
        <v>44503</v>
      </c>
      <c r="X158" s="54">
        <f>IF($A158&lt;='All Results'!$B$4,"",IF(SUM('MissFill 1'!W$2:W158)=0,"",(IF('MissFill 1'!W158/SUM('MissFill 1'!W$2:W158)&gt;0.01,"",IF('MissFill 1'!W157/SUM('MissFill 1'!W$2:W158)&gt;0.01,"",IF('MissFill 1'!W156/SUM('MissFill 1'!W$2:W158)&gt;0.01,"",IF('MissFill 1'!W155/SUM('MissFill 1'!W$2:W158)&gt;0.01,"",DateEnded_5Day!$A158)))))))</f>
        <v>44503</v>
      </c>
      <c r="Y158" s="54">
        <f>IF($A158&lt;='All Results'!$B$4,"",IF(SUM('MissFill 1'!X$2:X158)=0,"",(IF('MissFill 1'!X158/SUM('MissFill 1'!X$2:X158)&gt;0.01,"",IF('MissFill 1'!X157/SUM('MissFill 1'!X$2:X158)&gt;0.01,"",IF('MissFill 1'!X156/SUM('MissFill 1'!X$2:X158)&gt;0.01,"",IF('MissFill 1'!X155/SUM('MissFill 1'!X$2:X158)&gt;0.01,"",DateEnded_5Day!$A158)))))))</f>
        <v>44503</v>
      </c>
      <c r="Z158" s="54">
        <f>IF($A158&lt;='All Results'!$B$4,"",IF(SUM('MissFill 1'!Y$2:Y158)=0,"",(IF('MissFill 1'!Y158/SUM('MissFill 1'!Y$2:Y158)&gt;0.01,"",IF('MissFill 1'!Y157/SUM('MissFill 1'!Y$2:Y158)&gt;0.01,"",IF('MissFill 1'!Y156/SUM('MissFill 1'!Y$2:Y158)&gt;0.01,"",IF('MissFill 1'!Y155/SUM('MissFill 1'!Y$2:Y158)&gt;0.01,"",DateEnded_5Day!$A158)))))))</f>
        <v>44503</v>
      </c>
      <c r="AA158" s="54">
        <f>IF($A158&lt;='All Results'!$B$4,"",IF(SUM('MissFill 1'!Z$2:Z158)=0,"",(IF('MissFill 1'!Z158/SUM('MissFill 1'!Z$2:Z158)&gt;0.01,"",IF('MissFill 1'!Z157/SUM('MissFill 1'!Z$2:Z158)&gt;0.01,"",IF('MissFill 1'!Z156/SUM('MissFill 1'!Z$2:Z158)&gt;0.01,"",IF('MissFill 1'!Z155/SUM('MissFill 1'!Z$2:Z158)&gt;0.01,"",DateEnded_5Day!$A158)))))))</f>
        <v>44503</v>
      </c>
      <c r="AB158" s="54">
        <f>IF($A158&lt;='All Results'!$B$4,"",IF(SUM('MissFill 1'!AA$2:AA158)=0,"",(IF('MissFill 1'!AA158/SUM('MissFill 1'!AA$2:AA158)&gt;0.01,"",IF('MissFill 1'!AA157/SUM('MissFill 1'!AA$2:AA158)&gt;0.01,"",IF('MissFill 1'!AA156/SUM('MissFill 1'!AA$2:AA158)&gt;0.01,"",IF('MissFill 1'!AA155/SUM('MissFill 1'!AA$2:AA158)&gt;0.01,"",DateEnded_5Day!$A158)))))))</f>
        <v>44503</v>
      </c>
      <c r="AC158" s="54">
        <f>IF($A158&lt;='All Results'!$B$4,"",IF(SUM('MissFill 1'!AB$2:AB158)=0,"",(IF('MissFill 1'!AB158/SUM('MissFill 1'!AB$2:AB158)&gt;0.01,"",IF('MissFill 1'!AB157/SUM('MissFill 1'!AB$2:AB158)&gt;0.01,"",IF('MissFill 1'!AB156/SUM('MissFill 1'!AB$2:AB158)&gt;0.01,"",IF('MissFill 1'!AB155/SUM('MissFill 1'!AB$2:AB158)&gt;0.01,"",DateEnded_5Day!$A158)))))))</f>
        <v>44503</v>
      </c>
      <c r="AD158" s="54">
        <f>IF($A158&lt;='All Results'!$B$4,"",IF(SUM('MissFill 1'!AC$2:AC158)=0,"",(IF('MissFill 1'!AC158/SUM('MissFill 1'!AC$2:AC158)&gt;0.01,"",IF('MissFill 1'!AC157/SUM('MissFill 1'!AC$2:AC158)&gt;0.01,"",IF('MissFill 1'!AC156/SUM('MissFill 1'!AC$2:AC158)&gt;0.01,"",IF('MissFill 1'!AC155/SUM('MissFill 1'!AC$2:AC158)&gt;0.01,"",DateEnded_5Day!$A158)))))))</f>
        <v>44503</v>
      </c>
      <c r="AE158" s="54">
        <f>IF($A158&lt;='All Results'!$B$4,"",IF(SUM('MissFill 1'!AD$2:AD158)=0,"",(IF('MissFill 1'!AD158/SUM('MissFill 1'!AD$2:AD158)&gt;0.01,"",IF('MissFill 1'!AD157/SUM('MissFill 1'!AD$2:AD158)&gt;0.01,"",IF('MissFill 1'!AD156/SUM('MissFill 1'!AD$2:AD158)&gt;0.01,"",IF('MissFill 1'!AD155/SUM('MissFill 1'!AD$2:AD158)&gt;0.01,"",DateEnded_5Day!$A158)))))))</f>
        <v>44503</v>
      </c>
      <c r="AF158" s="54">
        <f>IF($A158&lt;='All Results'!$B$4,"",IF(SUM('MissFill 1'!AE$2:AE158)=0,"",(IF('MissFill 1'!AE158/SUM('MissFill 1'!AE$2:AE158)&gt;0.01,"",IF('MissFill 1'!AE157/SUM('MissFill 1'!AE$2:AE158)&gt;0.01,"",IF('MissFill 1'!AE156/SUM('MissFill 1'!AE$2:AE158)&gt;0.01,"",IF('MissFill 1'!AE155/SUM('MissFill 1'!AE$2:AE158)&gt;0.01,"",DateEnded_5Day!$A158)))))))</f>
        <v>44503</v>
      </c>
      <c r="AG158" s="54">
        <f>IF($A158&lt;='All Results'!$B$4,"",IF(SUM('MissFill 1'!AF$2:AF158)=0,"",(IF('MissFill 1'!AF158/SUM('MissFill 1'!AF$2:AF158)&gt;0.01,"",IF('MissFill 1'!AF157/SUM('MissFill 1'!AF$2:AF158)&gt;0.01,"",IF('MissFill 1'!AF156/SUM('MissFill 1'!AF$2:AF158)&gt;0.01,"",IF('MissFill 1'!AF155/SUM('MissFill 1'!AF$2:AF158)&gt;0.01,"",DateEnded_5Day!$A158)))))))</f>
        <v>44503</v>
      </c>
      <c r="AH158" s="54">
        <f>IF($A158&lt;='All Results'!$B$4,"",IF(SUM('MissFill 1'!AG$2:AG158)=0,"",(IF('MissFill 1'!AG158/SUM('MissFill 1'!AG$2:AG158)&gt;0.01,"",IF('MissFill 1'!AG157/SUM('MissFill 1'!AG$2:AG158)&gt;0.01,"",IF('MissFill 1'!AG156/SUM('MissFill 1'!AG$2:AG158)&gt;0.01,"",IF('MissFill 1'!AG155/SUM('MissFill 1'!AG$2:AG158)&gt;0.01,"",DateEnded_5Day!$A158)))))))</f>
        <v>44503</v>
      </c>
      <c r="AI158" s="54">
        <f>IF($A158&lt;='All Results'!$B$4,"",IF(SUM('MissFill 1'!AH$2:AH158)=0,"",(IF('MissFill 1'!AH158/SUM('MissFill 1'!AH$2:AH158)&gt;0.01,"",IF('MissFill 1'!AH157/SUM('MissFill 1'!AH$2:AH158)&gt;0.01,"",IF('MissFill 1'!AH156/SUM('MissFill 1'!AH$2:AH158)&gt;0.01,"",IF('MissFill 1'!AH155/SUM('MissFill 1'!AH$2:AH158)&gt;0.01,"",DateEnded_5Day!$A158)))))))</f>
        <v>44503</v>
      </c>
      <c r="AJ158" s="54">
        <f>IF($A158&lt;='All Results'!$B$4,"",IF(SUM('MissFill 1'!AI$2:AI158)=0,"",(IF('MissFill 1'!AI158/SUM('MissFill 1'!AI$2:AI158)&gt;0.01,"",IF('MissFill 1'!AI157/SUM('MissFill 1'!AI$2:AI158)&gt;0.01,"",IF('MissFill 1'!AI156/SUM('MissFill 1'!AI$2:AI158)&gt;0.01,"",IF('MissFill 1'!AI155/SUM('MissFill 1'!AI$2:AI158)&gt;0.01,"",DateEnded_5Day!$A158)))))))</f>
        <v>44503</v>
      </c>
      <c r="AK158" s="54">
        <f>IF($A158&lt;='All Results'!$B$4,"",IF(SUM('MissFill 1'!AJ$2:AJ158)=0,"",(IF('MissFill 1'!AJ158/SUM('MissFill 1'!AJ$2:AJ158)&gt;0.01,"",IF('MissFill 1'!AJ157/SUM('MissFill 1'!AJ$2:AJ158)&gt;0.01,"",IF('MissFill 1'!AJ156/SUM('MissFill 1'!AJ$2:AJ158)&gt;0.01,"",IF('MissFill 1'!AJ155/SUM('MissFill 1'!AJ$2:AJ158)&gt;0.01,"",DateEnded_5Day!$A158)))))))</f>
        <v>44503</v>
      </c>
      <c r="AL158" s="54">
        <f>IF($A158&lt;='All Results'!$B$4,"",IF(SUM('MissFill 1'!AK$2:AK158)=0,"",(IF('MissFill 1'!AK158/SUM('MissFill 1'!AK$2:AK158)&gt;0.01,"",IF('MissFill 1'!AK157/SUM('MissFill 1'!AK$2:AK158)&gt;0.01,"",IF('MissFill 1'!AK156/SUM('MissFill 1'!AK$2:AK158)&gt;0.01,"",IF('MissFill 1'!AK155/SUM('MissFill 1'!AK$2:AK158)&gt;0.01,"",DateEnded_5Day!$A158)))))))</f>
        <v>44503</v>
      </c>
      <c r="AM158" s="54">
        <f>IF($A158&lt;='All Results'!$B$4,"",IF(SUM('MissFill 1'!AL$2:AL158)=0,"",(IF('MissFill 1'!AL158/SUM('MissFill 1'!AL$2:AL158)&gt;0.01,"",IF('MissFill 1'!AL157/SUM('MissFill 1'!AL$2:AL158)&gt;0.01,"",IF('MissFill 1'!AL156/SUM('MissFill 1'!AL$2:AL158)&gt;0.01,"",IF('MissFill 1'!AL155/SUM('MissFill 1'!AL$2:AL158)&gt;0.01,"",DateEnded_5Day!$A158)))))))</f>
        <v>44503</v>
      </c>
      <c r="AN158" s="54">
        <f>IF($A158&lt;='All Results'!$B$4,"",IF(SUM('MissFill 1'!AM$2:AM158)=0,"",(IF('MissFill 1'!AM158/SUM('MissFill 1'!AM$2:AM158)&gt;0.01,"",IF('MissFill 1'!AM157/SUM('MissFill 1'!AM$2:AM158)&gt;0.01,"",IF('MissFill 1'!AM156/SUM('MissFill 1'!AM$2:AM158)&gt;0.01,"",IF('MissFill 1'!AM155/SUM('MissFill 1'!AM$2:AM158)&gt;0.01,"",DateEnded_5Day!$A158)))))))</f>
        <v>44503</v>
      </c>
      <c r="AO158" s="54">
        <f>IF($A158&lt;='All Results'!$B$4,"",IF(SUM('MissFill 1'!AN$2:AN158)=0,"",(IF('MissFill 1'!AN158/SUM('MissFill 1'!AN$2:AN158)&gt;0.01,"",IF('MissFill 1'!AN157/SUM('MissFill 1'!AN$2:AN158)&gt;0.01,"",IF('MissFill 1'!AN156/SUM('MissFill 1'!AN$2:AN158)&gt;0.01,"",IF('MissFill 1'!AN155/SUM('MissFill 1'!AN$2:AN158)&gt;0.01,"",DateEnded_5Day!$A158)))))))</f>
        <v>44503</v>
      </c>
      <c r="AP158" s="54">
        <f>IF($A158&lt;='All Results'!$B$4,"",IF(SUM('MissFill 1'!AO$2:AO158)=0,"",(IF('MissFill 1'!AO158/SUM('MissFill 1'!AO$2:AO158)&gt;0.01,"",IF('MissFill 1'!AO157/SUM('MissFill 1'!AO$2:AO158)&gt;0.01,"",IF('MissFill 1'!AO156/SUM('MissFill 1'!AO$2:AO158)&gt;0.01,"",IF('MissFill 1'!AO155/SUM('MissFill 1'!AO$2:AO158)&gt;0.01,"",DateEnded_5Day!$A158)))))))</f>
        <v>44503</v>
      </c>
      <c r="AQ158" s="54">
        <f>IF($A158&lt;='All Results'!$B$4,"",IF(SUM('MissFill 1'!AP$2:AP158)=0,"",(IF('MissFill 1'!AP158/SUM('MissFill 1'!AP$2:AP158)&gt;0.01,"",IF('MissFill 1'!AP157/SUM('MissFill 1'!AP$2:AP158)&gt;0.01,"",IF('MissFill 1'!AP156/SUM('MissFill 1'!AP$2:AP158)&gt;0.01,"",IF('MissFill 1'!AP155/SUM('MissFill 1'!AP$2:AP158)&gt;0.01,"",DateEnded_5Day!$A158)))))))</f>
        <v>44503</v>
      </c>
      <c r="AR158" s="54">
        <f>IF($A158&lt;='All Results'!$B$4,"",IF(SUM('MissFill 1'!AQ$2:AQ158)=0,"",(IF('MissFill 1'!AQ158/SUM('MissFill 1'!AQ$2:AQ158)&gt;0.01,"",IF('MissFill 1'!AQ157/SUM('MissFill 1'!AQ$2:AQ158)&gt;0.01,"",IF('MissFill 1'!AQ156/SUM('MissFill 1'!AQ$2:AQ158)&gt;0.01,"",IF('MissFill 1'!AQ155/SUM('MissFill 1'!AQ$2:AQ158)&gt;0.01,"",DateEnded_5Day!$A158)))))))</f>
        <v>44503</v>
      </c>
      <c r="AS158" s="54">
        <f>IF($A158&lt;='All Results'!$B$4,"",IF(SUM('MissFill 1'!AR$2:AR158)=0,"",(IF('MissFill 1'!AR158/SUM('MissFill 1'!AR$2:AR158)&gt;0.01,"",IF('MissFill 1'!AR157/SUM('MissFill 1'!AR$2:AR158)&gt;0.01,"",IF('MissFill 1'!AR156/SUM('MissFill 1'!AR$2:AR158)&gt;0.01,"",IF('MissFill 1'!AR155/SUM('MissFill 1'!AR$2:AR158)&gt;0.01,"",DateEnded_5Day!$A158)))))))</f>
        <v>44503</v>
      </c>
      <c r="AT158" s="54">
        <f>IF($A158&lt;='All Results'!$B$4,"",IF(SUM('MissFill 1'!AS$2:AS158)=0,"",(IF('MissFill 1'!AS158/SUM('MissFill 1'!AS$2:AS158)&gt;0.01,"",IF('MissFill 1'!AS157/SUM('MissFill 1'!AS$2:AS158)&gt;0.01,"",IF('MissFill 1'!AS156/SUM('MissFill 1'!AS$2:AS158)&gt;0.01,"",IF('MissFill 1'!AS155/SUM('MissFill 1'!AS$2:AS158)&gt;0.01,"",DateEnded_5Day!$A158)))))))</f>
        <v>44503</v>
      </c>
      <c r="AU158" s="54">
        <f>IF($A158&lt;='All Results'!$B$4,"",IF(SUM('MissFill 1'!AT$2:AT158)=0,"",(IF('MissFill 1'!AT158/SUM('MissFill 1'!AT$2:AT158)&gt;0.01,"",IF('MissFill 1'!AT157/SUM('MissFill 1'!AT$2:AT158)&gt;0.01,"",IF('MissFill 1'!AT156/SUM('MissFill 1'!AT$2:AT158)&gt;0.01,"",IF('MissFill 1'!AT155/SUM('MissFill 1'!AT$2:AT158)&gt;0.01,"",DateEnded_5Day!$A158)))))))</f>
        <v>44503</v>
      </c>
      <c r="AV158" s="54">
        <f>IF($A158&lt;='All Results'!$B$4,"",IF(SUM('MissFill 1'!AU$2:AU158)=0,"",(IF('MissFill 1'!AU158/SUM('MissFill 1'!AU$2:AU158)&gt;0.01,"",IF('MissFill 1'!AU157/SUM('MissFill 1'!AU$2:AU158)&gt;0.01,"",IF('MissFill 1'!AU156/SUM('MissFill 1'!AU$2:AU158)&gt;0.01,"",IF('MissFill 1'!AU155/SUM('MissFill 1'!AU$2:AU158)&gt;0.01,"",DateEnded_5Day!$A158)))))))</f>
        <v>44503</v>
      </c>
      <c r="AW158" s="54">
        <f>IF($A158&lt;='All Results'!$B$4,"",IF(SUM('MissFill 1'!AV$2:AV158)=0,"",(IF('MissFill 1'!AV158/SUM('MissFill 1'!AV$2:AV158)&gt;0.01,"",IF('MissFill 1'!AV157/SUM('MissFill 1'!AV$2:AV158)&gt;0.01,"",IF('MissFill 1'!AV156/SUM('MissFill 1'!AV$2:AV158)&gt;0.01,"",IF('MissFill 1'!AV155/SUM('MissFill 1'!AV$2:AV158)&gt;0.01,"",DateEnded_5Day!$A158)))))))</f>
        <v>44503</v>
      </c>
      <c r="AX158" s="54">
        <f>IF($A158&lt;='All Results'!$B$4,"",IF(SUM('MissFill 1'!AW$2:AW158)=0,"",(IF('MissFill 1'!AW158/SUM('MissFill 1'!AW$2:AW158)&gt;0.01,"",IF('MissFill 1'!AW157/SUM('MissFill 1'!AW$2:AW158)&gt;0.01,"",IF('MissFill 1'!AW156/SUM('MissFill 1'!AW$2:AW158)&gt;0.01,"",IF('MissFill 1'!AW155/SUM('MissFill 1'!AW$2:AW158)&gt;0.01,"",DateEnded_5Day!$A158)))))))</f>
        <v>44503</v>
      </c>
    </row>
    <row r="159" spans="1:50" x14ac:dyDescent="0.25">
      <c r="A159" s="41">
        <v>44504</v>
      </c>
      <c r="B159" s="52">
        <v>308</v>
      </c>
      <c r="C159" s="54">
        <f>IF($A159&lt;='All Results'!$B$4,"",IF(SUM('MissFill 1'!B$2:B159)=0,"",(IF('MissFill 1'!B159/SUM('MissFill 1'!B$2:B159)&gt;0.01,"",IF('MissFill 1'!B158/SUM('MissFill 1'!B$2:B159)&gt;0.01,"",IF('MissFill 1'!B157/SUM('MissFill 1'!B$2:B159)&gt;0.01,"",IF('MissFill 1'!B156/SUM('MissFill 1'!B$2:B159)&gt;0.01,"",DateEnded_5Day!$A159)))))))</f>
        <v>44504</v>
      </c>
      <c r="D159" s="54">
        <f>IF($A159&lt;='All Results'!$B$4,"",IF(SUM('MissFill 1'!C$2:C159)=0,"",(IF('MissFill 1'!C159/SUM('MissFill 1'!C$2:C159)&gt;0.01,"",IF('MissFill 1'!C158/SUM('MissFill 1'!C$2:C159)&gt;0.01,"",IF('MissFill 1'!C157/SUM('MissFill 1'!C$2:C159)&gt;0.01,"",IF('MissFill 1'!C156/SUM('MissFill 1'!C$2:C159)&gt;0.01,"",DateEnded_5Day!$A159)))))))</f>
        <v>44504</v>
      </c>
      <c r="E159" s="54">
        <f>IF($A159&lt;='All Results'!$B$4,"",IF(SUM('MissFill 1'!D$2:D159)=0,"",(IF('MissFill 1'!D159/SUM('MissFill 1'!D$2:D159)&gt;0.01,"",IF('MissFill 1'!D158/SUM('MissFill 1'!D$2:D159)&gt;0.01,"",IF('MissFill 1'!D157/SUM('MissFill 1'!D$2:D159)&gt;0.01,"",IF('MissFill 1'!D156/SUM('MissFill 1'!D$2:D159)&gt;0.01,"",DateEnded_5Day!$A159)))))))</f>
        <v>44504</v>
      </c>
      <c r="F159" s="54">
        <f>IF($A159&lt;='All Results'!$B$4,"",IF(SUM('MissFill 1'!E$2:E159)=0,"",(IF('MissFill 1'!E159/SUM('MissFill 1'!E$2:E159)&gt;0.01,"",IF('MissFill 1'!E158/SUM('MissFill 1'!E$2:E159)&gt;0.01,"",IF('MissFill 1'!E157/SUM('MissFill 1'!E$2:E159)&gt;0.01,"",IF('MissFill 1'!E156/SUM('MissFill 1'!E$2:E159)&gt;0.01,"",DateEnded_5Day!$A159)))))))</f>
        <v>44504</v>
      </c>
      <c r="G159" s="54">
        <f>IF($A159&lt;='All Results'!$B$4,"",IF(SUM('MissFill 1'!F$2:F159)=0,"",(IF('MissFill 1'!F159/SUM('MissFill 1'!F$2:F159)&gt;0.01,"",IF('MissFill 1'!F158/SUM('MissFill 1'!F$2:F159)&gt;0.01,"",IF('MissFill 1'!F157/SUM('MissFill 1'!F$2:F159)&gt;0.01,"",IF('MissFill 1'!F156/SUM('MissFill 1'!F$2:F159)&gt;0.01,"",DateEnded_5Day!$A159)))))))</f>
        <v>44504</v>
      </c>
      <c r="H159" s="54">
        <f>IF($A159&lt;='All Results'!$B$4,"",IF(SUM('MissFill 1'!G$2:G159)=0,"",(IF('MissFill 1'!G159/SUM('MissFill 1'!G$2:G159)&gt;0.01,"",IF('MissFill 1'!G158/SUM('MissFill 1'!G$2:G159)&gt;0.01,"",IF('MissFill 1'!G157/SUM('MissFill 1'!G$2:G159)&gt;0.01,"",IF('MissFill 1'!G156/SUM('MissFill 1'!G$2:G159)&gt;0.01,"",DateEnded_5Day!$A159)))))))</f>
        <v>44504</v>
      </c>
      <c r="I159" s="54">
        <f>IF($A159&lt;='All Results'!$B$4,"",IF(SUM('MissFill 1'!H$2:H159)=0,"",(IF('MissFill 1'!H159/SUM('MissFill 1'!H$2:H159)&gt;0.01,"",IF('MissFill 1'!H158/SUM('MissFill 1'!H$2:H159)&gt;0.01,"",IF('MissFill 1'!H157/SUM('MissFill 1'!H$2:H159)&gt;0.01,"",IF('MissFill 1'!H156/SUM('MissFill 1'!H$2:H159)&gt;0.01,"",DateEnded_5Day!$A159)))))))</f>
        <v>44504</v>
      </c>
      <c r="J159" s="54">
        <f>IF($A159&lt;='All Results'!$B$4,"",IF(SUM('MissFill 1'!I$2:I159)=0,"",(IF('MissFill 1'!I159/SUM('MissFill 1'!I$2:I159)&gt;0.01,"",IF('MissFill 1'!I158/SUM('MissFill 1'!I$2:I159)&gt;0.01,"",IF('MissFill 1'!I157/SUM('MissFill 1'!I$2:I159)&gt;0.01,"",IF('MissFill 1'!I156/SUM('MissFill 1'!I$2:I159)&gt;0.01,"",DateEnded_5Day!$A159)))))))</f>
        <v>44504</v>
      </c>
      <c r="K159" s="54">
        <f>IF($A159&lt;='All Results'!$B$4,"",IF(SUM('MissFill 1'!J$2:J159)=0,"",(IF('MissFill 1'!J159/SUM('MissFill 1'!J$2:J159)&gt;0.01,"",IF('MissFill 1'!J158/SUM('MissFill 1'!J$2:J159)&gt;0.01,"",IF('MissFill 1'!J157/SUM('MissFill 1'!J$2:J159)&gt;0.01,"",IF('MissFill 1'!J156/SUM('MissFill 1'!J$2:J159)&gt;0.01,"",DateEnded_5Day!$A159)))))))</f>
        <v>44504</v>
      </c>
      <c r="L159" s="54">
        <f>IF($A159&lt;='All Results'!$B$4,"",IF(SUM('MissFill 1'!K$2:K159)=0,"",(IF('MissFill 1'!K159/SUM('MissFill 1'!K$2:K159)&gt;0.01,"",IF('MissFill 1'!K158/SUM('MissFill 1'!K$2:K159)&gt;0.01,"",IF('MissFill 1'!K157/SUM('MissFill 1'!K$2:K159)&gt;0.01,"",IF('MissFill 1'!K156/SUM('MissFill 1'!K$2:K159)&gt;0.01,"",DateEnded_5Day!$A159)))))))</f>
        <v>44504</v>
      </c>
      <c r="M159" s="54">
        <f>IF($A159&lt;='All Results'!$B$4,"",IF(SUM('MissFill 1'!L$2:L159)=0,"",(IF('MissFill 1'!L159/SUM('MissFill 1'!L$2:L159)&gt;0.01,"",IF('MissFill 1'!L158/SUM('MissFill 1'!L$2:L159)&gt;0.01,"",IF('MissFill 1'!L157/SUM('MissFill 1'!L$2:L159)&gt;0.01,"",IF('MissFill 1'!L156/SUM('MissFill 1'!L$2:L159)&gt;0.01,"",DateEnded_5Day!$A159)))))))</f>
        <v>44504</v>
      </c>
      <c r="N159" s="54">
        <f>IF($A159&lt;='All Results'!$B$4,"",IF(SUM('MissFill 1'!M$2:M159)=0,"",(IF('MissFill 1'!M159/SUM('MissFill 1'!M$2:M159)&gt;0.01,"",IF('MissFill 1'!M158/SUM('MissFill 1'!M$2:M159)&gt;0.01,"",IF('MissFill 1'!M157/SUM('MissFill 1'!M$2:M159)&gt;0.01,"",IF('MissFill 1'!M156/SUM('MissFill 1'!M$2:M159)&gt;0.01,"",DateEnded_5Day!$A159)))))))</f>
        <v>44504</v>
      </c>
      <c r="O159" s="54">
        <f>IF($A159&lt;='All Results'!$B$4,"",IF(SUM('MissFill 1'!N$2:N159)=0,"",(IF('MissFill 1'!N159/SUM('MissFill 1'!N$2:N159)&gt;0.01,"",IF('MissFill 1'!N158/SUM('MissFill 1'!N$2:N159)&gt;0.01,"",IF('MissFill 1'!N157/SUM('MissFill 1'!N$2:N159)&gt;0.01,"",IF('MissFill 1'!N156/SUM('MissFill 1'!N$2:N159)&gt;0.01,"",DateEnded_5Day!$A159)))))))</f>
        <v>44504</v>
      </c>
      <c r="P159" s="54">
        <f>IF($A159&lt;='All Results'!$B$4,"",IF(SUM('MissFill 1'!O$2:O159)=0,"",(IF('MissFill 1'!O159/SUM('MissFill 1'!O$2:O159)&gt;0.01,"",IF('MissFill 1'!O158/SUM('MissFill 1'!O$2:O159)&gt;0.01,"",IF('MissFill 1'!O157/SUM('MissFill 1'!O$2:O159)&gt;0.01,"",IF('MissFill 1'!O156/SUM('MissFill 1'!O$2:O159)&gt;0.01,"",DateEnded_5Day!$A159)))))))</f>
        <v>44504</v>
      </c>
      <c r="Q159" s="54">
        <f>IF($A159&lt;='All Results'!$B$4,"",IF(SUM('MissFill 1'!P$2:P159)=0,"",(IF('MissFill 1'!P159/SUM('MissFill 1'!P$2:P159)&gt;0.01,"",IF('MissFill 1'!P158/SUM('MissFill 1'!P$2:P159)&gt;0.01,"",IF('MissFill 1'!P157/SUM('MissFill 1'!P$2:P159)&gt;0.01,"",IF('MissFill 1'!P156/SUM('MissFill 1'!P$2:P159)&gt;0.01,"",DateEnded_5Day!$A159)))))))</f>
        <v>44504</v>
      </c>
      <c r="R159" s="54">
        <f>IF($A159&lt;='All Results'!$B$4,"",IF(SUM('MissFill 1'!Q$2:Q159)=0,"",(IF('MissFill 1'!Q159/SUM('MissFill 1'!Q$2:Q159)&gt;0.01,"",IF('MissFill 1'!Q158/SUM('MissFill 1'!Q$2:Q159)&gt;0.01,"",IF('MissFill 1'!Q157/SUM('MissFill 1'!Q$2:Q159)&gt;0.01,"",IF('MissFill 1'!Q156/SUM('MissFill 1'!Q$2:Q159)&gt;0.01,"",DateEnded_5Day!$A159)))))))</f>
        <v>44504</v>
      </c>
      <c r="S159" s="54">
        <f>IF($A159&lt;='All Results'!$B$4,"",IF(SUM('MissFill 1'!R$2:R159)=0,"",(IF('MissFill 1'!R159/SUM('MissFill 1'!R$2:R159)&gt;0.01,"",IF('MissFill 1'!R158/SUM('MissFill 1'!R$2:R159)&gt;0.01,"",IF('MissFill 1'!R157/SUM('MissFill 1'!R$2:R159)&gt;0.01,"",IF('MissFill 1'!R156/SUM('MissFill 1'!R$2:R159)&gt;0.01,"",DateEnded_5Day!$A159)))))))</f>
        <v>44504</v>
      </c>
      <c r="T159" s="54">
        <f>IF($A159&lt;='All Results'!$B$4,"",IF(SUM('MissFill 1'!S$2:S159)=0,"",(IF('MissFill 1'!S159/SUM('MissFill 1'!S$2:S159)&gt;0.01,"",IF('MissFill 1'!S158/SUM('MissFill 1'!S$2:S159)&gt;0.01,"",IF('MissFill 1'!S157/SUM('MissFill 1'!S$2:S159)&gt;0.01,"",IF('MissFill 1'!S156/SUM('MissFill 1'!S$2:S159)&gt;0.01,"",DateEnded_5Day!$A159)))))))</f>
        <v>44504</v>
      </c>
      <c r="U159" s="54">
        <f>IF($A159&lt;='All Results'!$B$4,"",IF(SUM('MissFill 1'!T$2:T159)=0,"",(IF('MissFill 1'!T159/SUM('MissFill 1'!T$2:T159)&gt;0.01,"",IF('MissFill 1'!T158/SUM('MissFill 1'!T$2:T159)&gt;0.01,"",IF('MissFill 1'!T157/SUM('MissFill 1'!T$2:T159)&gt;0.01,"",IF('MissFill 1'!T156/SUM('MissFill 1'!T$2:T159)&gt;0.01,"",DateEnded_5Day!$A159)))))))</f>
        <v>44504</v>
      </c>
      <c r="V159" s="54">
        <f>IF($A159&lt;='All Results'!$B$4,"",IF(SUM('MissFill 1'!U$2:U159)=0,"",(IF('MissFill 1'!U159/SUM('MissFill 1'!U$2:U159)&gt;0.01,"",IF('MissFill 1'!U158/SUM('MissFill 1'!U$2:U159)&gt;0.01,"",IF('MissFill 1'!U157/SUM('MissFill 1'!U$2:U159)&gt;0.01,"",IF('MissFill 1'!U156/SUM('MissFill 1'!U$2:U159)&gt;0.01,"",DateEnded_5Day!$A159)))))))</f>
        <v>44504</v>
      </c>
      <c r="W159" s="54">
        <f>IF($A159&lt;='All Results'!$B$4,"",IF(SUM('MissFill 1'!V$2:V159)=0,"",(IF('MissFill 1'!V159/SUM('MissFill 1'!V$2:V159)&gt;0.01,"",IF('MissFill 1'!V158/SUM('MissFill 1'!V$2:V159)&gt;0.01,"",IF('MissFill 1'!V157/SUM('MissFill 1'!V$2:V159)&gt;0.01,"",IF('MissFill 1'!V156/SUM('MissFill 1'!V$2:V159)&gt;0.01,"",DateEnded_5Day!$A159)))))))</f>
        <v>44504</v>
      </c>
      <c r="X159" s="54">
        <f>IF($A159&lt;='All Results'!$B$4,"",IF(SUM('MissFill 1'!W$2:W159)=0,"",(IF('MissFill 1'!W159/SUM('MissFill 1'!W$2:W159)&gt;0.01,"",IF('MissFill 1'!W158/SUM('MissFill 1'!W$2:W159)&gt;0.01,"",IF('MissFill 1'!W157/SUM('MissFill 1'!W$2:W159)&gt;0.01,"",IF('MissFill 1'!W156/SUM('MissFill 1'!W$2:W159)&gt;0.01,"",DateEnded_5Day!$A159)))))))</f>
        <v>44504</v>
      </c>
      <c r="Y159" s="54">
        <f>IF($A159&lt;='All Results'!$B$4,"",IF(SUM('MissFill 1'!X$2:X159)=0,"",(IF('MissFill 1'!X159/SUM('MissFill 1'!X$2:X159)&gt;0.01,"",IF('MissFill 1'!X158/SUM('MissFill 1'!X$2:X159)&gt;0.01,"",IF('MissFill 1'!X157/SUM('MissFill 1'!X$2:X159)&gt;0.01,"",IF('MissFill 1'!X156/SUM('MissFill 1'!X$2:X159)&gt;0.01,"",DateEnded_5Day!$A159)))))))</f>
        <v>44504</v>
      </c>
      <c r="Z159" s="54">
        <f>IF($A159&lt;='All Results'!$B$4,"",IF(SUM('MissFill 1'!Y$2:Y159)=0,"",(IF('MissFill 1'!Y159/SUM('MissFill 1'!Y$2:Y159)&gt;0.01,"",IF('MissFill 1'!Y158/SUM('MissFill 1'!Y$2:Y159)&gt;0.01,"",IF('MissFill 1'!Y157/SUM('MissFill 1'!Y$2:Y159)&gt;0.01,"",IF('MissFill 1'!Y156/SUM('MissFill 1'!Y$2:Y159)&gt;0.01,"",DateEnded_5Day!$A159)))))))</f>
        <v>44504</v>
      </c>
      <c r="AA159" s="54">
        <f>IF($A159&lt;='All Results'!$B$4,"",IF(SUM('MissFill 1'!Z$2:Z159)=0,"",(IF('MissFill 1'!Z159/SUM('MissFill 1'!Z$2:Z159)&gt;0.01,"",IF('MissFill 1'!Z158/SUM('MissFill 1'!Z$2:Z159)&gt;0.01,"",IF('MissFill 1'!Z157/SUM('MissFill 1'!Z$2:Z159)&gt;0.01,"",IF('MissFill 1'!Z156/SUM('MissFill 1'!Z$2:Z159)&gt;0.01,"",DateEnded_5Day!$A159)))))))</f>
        <v>44504</v>
      </c>
      <c r="AB159" s="54">
        <f>IF($A159&lt;='All Results'!$B$4,"",IF(SUM('MissFill 1'!AA$2:AA159)=0,"",(IF('MissFill 1'!AA159/SUM('MissFill 1'!AA$2:AA159)&gt;0.01,"",IF('MissFill 1'!AA158/SUM('MissFill 1'!AA$2:AA159)&gt;0.01,"",IF('MissFill 1'!AA157/SUM('MissFill 1'!AA$2:AA159)&gt;0.01,"",IF('MissFill 1'!AA156/SUM('MissFill 1'!AA$2:AA159)&gt;0.01,"",DateEnded_5Day!$A159)))))))</f>
        <v>44504</v>
      </c>
      <c r="AC159" s="54">
        <f>IF($A159&lt;='All Results'!$B$4,"",IF(SUM('MissFill 1'!AB$2:AB159)=0,"",(IF('MissFill 1'!AB159/SUM('MissFill 1'!AB$2:AB159)&gt;0.01,"",IF('MissFill 1'!AB158/SUM('MissFill 1'!AB$2:AB159)&gt;0.01,"",IF('MissFill 1'!AB157/SUM('MissFill 1'!AB$2:AB159)&gt;0.01,"",IF('MissFill 1'!AB156/SUM('MissFill 1'!AB$2:AB159)&gt;0.01,"",DateEnded_5Day!$A159)))))))</f>
        <v>44504</v>
      </c>
      <c r="AD159" s="54">
        <f>IF($A159&lt;='All Results'!$B$4,"",IF(SUM('MissFill 1'!AC$2:AC159)=0,"",(IF('MissFill 1'!AC159/SUM('MissFill 1'!AC$2:AC159)&gt;0.01,"",IF('MissFill 1'!AC158/SUM('MissFill 1'!AC$2:AC159)&gt;0.01,"",IF('MissFill 1'!AC157/SUM('MissFill 1'!AC$2:AC159)&gt;0.01,"",IF('MissFill 1'!AC156/SUM('MissFill 1'!AC$2:AC159)&gt;0.01,"",DateEnded_5Day!$A159)))))))</f>
        <v>44504</v>
      </c>
      <c r="AE159" s="54">
        <f>IF($A159&lt;='All Results'!$B$4,"",IF(SUM('MissFill 1'!AD$2:AD159)=0,"",(IF('MissFill 1'!AD159/SUM('MissFill 1'!AD$2:AD159)&gt;0.01,"",IF('MissFill 1'!AD158/SUM('MissFill 1'!AD$2:AD159)&gt;0.01,"",IF('MissFill 1'!AD157/SUM('MissFill 1'!AD$2:AD159)&gt;0.01,"",IF('MissFill 1'!AD156/SUM('MissFill 1'!AD$2:AD159)&gt;0.01,"",DateEnded_5Day!$A159)))))))</f>
        <v>44504</v>
      </c>
      <c r="AF159" s="54">
        <f>IF($A159&lt;='All Results'!$B$4,"",IF(SUM('MissFill 1'!AE$2:AE159)=0,"",(IF('MissFill 1'!AE159/SUM('MissFill 1'!AE$2:AE159)&gt;0.01,"",IF('MissFill 1'!AE158/SUM('MissFill 1'!AE$2:AE159)&gt;0.01,"",IF('MissFill 1'!AE157/SUM('MissFill 1'!AE$2:AE159)&gt;0.01,"",IF('MissFill 1'!AE156/SUM('MissFill 1'!AE$2:AE159)&gt;0.01,"",DateEnded_5Day!$A159)))))))</f>
        <v>44504</v>
      </c>
      <c r="AG159" s="54">
        <f>IF($A159&lt;='All Results'!$B$4,"",IF(SUM('MissFill 1'!AF$2:AF159)=0,"",(IF('MissFill 1'!AF159/SUM('MissFill 1'!AF$2:AF159)&gt;0.01,"",IF('MissFill 1'!AF158/SUM('MissFill 1'!AF$2:AF159)&gt;0.01,"",IF('MissFill 1'!AF157/SUM('MissFill 1'!AF$2:AF159)&gt;0.01,"",IF('MissFill 1'!AF156/SUM('MissFill 1'!AF$2:AF159)&gt;0.01,"",DateEnded_5Day!$A159)))))))</f>
        <v>44504</v>
      </c>
      <c r="AH159" s="54">
        <f>IF($A159&lt;='All Results'!$B$4,"",IF(SUM('MissFill 1'!AG$2:AG159)=0,"",(IF('MissFill 1'!AG159/SUM('MissFill 1'!AG$2:AG159)&gt;0.01,"",IF('MissFill 1'!AG158/SUM('MissFill 1'!AG$2:AG159)&gt;0.01,"",IF('MissFill 1'!AG157/SUM('MissFill 1'!AG$2:AG159)&gt;0.01,"",IF('MissFill 1'!AG156/SUM('MissFill 1'!AG$2:AG159)&gt;0.01,"",DateEnded_5Day!$A159)))))))</f>
        <v>44504</v>
      </c>
      <c r="AI159" s="54">
        <f>IF($A159&lt;='All Results'!$B$4,"",IF(SUM('MissFill 1'!AH$2:AH159)=0,"",(IF('MissFill 1'!AH159/SUM('MissFill 1'!AH$2:AH159)&gt;0.01,"",IF('MissFill 1'!AH158/SUM('MissFill 1'!AH$2:AH159)&gt;0.01,"",IF('MissFill 1'!AH157/SUM('MissFill 1'!AH$2:AH159)&gt;0.01,"",IF('MissFill 1'!AH156/SUM('MissFill 1'!AH$2:AH159)&gt;0.01,"",DateEnded_5Day!$A159)))))))</f>
        <v>44504</v>
      </c>
      <c r="AJ159" s="54">
        <f>IF($A159&lt;='All Results'!$B$4,"",IF(SUM('MissFill 1'!AI$2:AI159)=0,"",(IF('MissFill 1'!AI159/SUM('MissFill 1'!AI$2:AI159)&gt;0.01,"",IF('MissFill 1'!AI158/SUM('MissFill 1'!AI$2:AI159)&gt;0.01,"",IF('MissFill 1'!AI157/SUM('MissFill 1'!AI$2:AI159)&gt;0.01,"",IF('MissFill 1'!AI156/SUM('MissFill 1'!AI$2:AI159)&gt;0.01,"",DateEnded_5Day!$A159)))))))</f>
        <v>44504</v>
      </c>
      <c r="AK159" s="54">
        <f>IF($A159&lt;='All Results'!$B$4,"",IF(SUM('MissFill 1'!AJ$2:AJ159)=0,"",(IF('MissFill 1'!AJ159/SUM('MissFill 1'!AJ$2:AJ159)&gt;0.01,"",IF('MissFill 1'!AJ158/SUM('MissFill 1'!AJ$2:AJ159)&gt;0.01,"",IF('MissFill 1'!AJ157/SUM('MissFill 1'!AJ$2:AJ159)&gt;0.01,"",IF('MissFill 1'!AJ156/SUM('MissFill 1'!AJ$2:AJ159)&gt;0.01,"",DateEnded_5Day!$A159)))))))</f>
        <v>44504</v>
      </c>
      <c r="AL159" s="54">
        <f>IF($A159&lt;='All Results'!$B$4,"",IF(SUM('MissFill 1'!AK$2:AK159)=0,"",(IF('MissFill 1'!AK159/SUM('MissFill 1'!AK$2:AK159)&gt;0.01,"",IF('MissFill 1'!AK158/SUM('MissFill 1'!AK$2:AK159)&gt;0.01,"",IF('MissFill 1'!AK157/SUM('MissFill 1'!AK$2:AK159)&gt;0.01,"",IF('MissFill 1'!AK156/SUM('MissFill 1'!AK$2:AK159)&gt;0.01,"",DateEnded_5Day!$A159)))))))</f>
        <v>44504</v>
      </c>
      <c r="AM159" s="54">
        <f>IF($A159&lt;='All Results'!$B$4,"",IF(SUM('MissFill 1'!AL$2:AL159)=0,"",(IF('MissFill 1'!AL159/SUM('MissFill 1'!AL$2:AL159)&gt;0.01,"",IF('MissFill 1'!AL158/SUM('MissFill 1'!AL$2:AL159)&gt;0.01,"",IF('MissFill 1'!AL157/SUM('MissFill 1'!AL$2:AL159)&gt;0.01,"",IF('MissFill 1'!AL156/SUM('MissFill 1'!AL$2:AL159)&gt;0.01,"",DateEnded_5Day!$A159)))))))</f>
        <v>44504</v>
      </c>
      <c r="AN159" s="54">
        <f>IF($A159&lt;='All Results'!$B$4,"",IF(SUM('MissFill 1'!AM$2:AM159)=0,"",(IF('MissFill 1'!AM159/SUM('MissFill 1'!AM$2:AM159)&gt;0.01,"",IF('MissFill 1'!AM158/SUM('MissFill 1'!AM$2:AM159)&gt;0.01,"",IF('MissFill 1'!AM157/SUM('MissFill 1'!AM$2:AM159)&gt;0.01,"",IF('MissFill 1'!AM156/SUM('MissFill 1'!AM$2:AM159)&gt;0.01,"",DateEnded_5Day!$A159)))))))</f>
        <v>44504</v>
      </c>
      <c r="AO159" s="54">
        <f>IF($A159&lt;='All Results'!$B$4,"",IF(SUM('MissFill 1'!AN$2:AN159)=0,"",(IF('MissFill 1'!AN159/SUM('MissFill 1'!AN$2:AN159)&gt;0.01,"",IF('MissFill 1'!AN158/SUM('MissFill 1'!AN$2:AN159)&gt;0.01,"",IF('MissFill 1'!AN157/SUM('MissFill 1'!AN$2:AN159)&gt;0.01,"",IF('MissFill 1'!AN156/SUM('MissFill 1'!AN$2:AN159)&gt;0.01,"",DateEnded_5Day!$A159)))))))</f>
        <v>44504</v>
      </c>
      <c r="AP159" s="54">
        <f>IF($A159&lt;='All Results'!$B$4,"",IF(SUM('MissFill 1'!AO$2:AO159)=0,"",(IF('MissFill 1'!AO159/SUM('MissFill 1'!AO$2:AO159)&gt;0.01,"",IF('MissFill 1'!AO158/SUM('MissFill 1'!AO$2:AO159)&gt;0.01,"",IF('MissFill 1'!AO157/SUM('MissFill 1'!AO$2:AO159)&gt;0.01,"",IF('MissFill 1'!AO156/SUM('MissFill 1'!AO$2:AO159)&gt;0.01,"",DateEnded_5Day!$A159)))))))</f>
        <v>44504</v>
      </c>
      <c r="AQ159" s="54">
        <f>IF($A159&lt;='All Results'!$B$4,"",IF(SUM('MissFill 1'!AP$2:AP159)=0,"",(IF('MissFill 1'!AP159/SUM('MissFill 1'!AP$2:AP159)&gt;0.01,"",IF('MissFill 1'!AP158/SUM('MissFill 1'!AP$2:AP159)&gt;0.01,"",IF('MissFill 1'!AP157/SUM('MissFill 1'!AP$2:AP159)&gt;0.01,"",IF('MissFill 1'!AP156/SUM('MissFill 1'!AP$2:AP159)&gt;0.01,"",DateEnded_5Day!$A159)))))))</f>
        <v>44504</v>
      </c>
      <c r="AR159" s="54">
        <f>IF($A159&lt;='All Results'!$B$4,"",IF(SUM('MissFill 1'!AQ$2:AQ159)=0,"",(IF('MissFill 1'!AQ159/SUM('MissFill 1'!AQ$2:AQ159)&gt;0.01,"",IF('MissFill 1'!AQ158/SUM('MissFill 1'!AQ$2:AQ159)&gt;0.01,"",IF('MissFill 1'!AQ157/SUM('MissFill 1'!AQ$2:AQ159)&gt;0.01,"",IF('MissFill 1'!AQ156/SUM('MissFill 1'!AQ$2:AQ159)&gt;0.01,"",DateEnded_5Day!$A159)))))))</f>
        <v>44504</v>
      </c>
      <c r="AS159" s="54">
        <f>IF($A159&lt;='All Results'!$B$4,"",IF(SUM('MissFill 1'!AR$2:AR159)=0,"",(IF('MissFill 1'!AR159/SUM('MissFill 1'!AR$2:AR159)&gt;0.01,"",IF('MissFill 1'!AR158/SUM('MissFill 1'!AR$2:AR159)&gt;0.01,"",IF('MissFill 1'!AR157/SUM('MissFill 1'!AR$2:AR159)&gt;0.01,"",IF('MissFill 1'!AR156/SUM('MissFill 1'!AR$2:AR159)&gt;0.01,"",DateEnded_5Day!$A159)))))))</f>
        <v>44504</v>
      </c>
      <c r="AT159" s="54">
        <f>IF($A159&lt;='All Results'!$B$4,"",IF(SUM('MissFill 1'!AS$2:AS159)=0,"",(IF('MissFill 1'!AS159/SUM('MissFill 1'!AS$2:AS159)&gt;0.01,"",IF('MissFill 1'!AS158/SUM('MissFill 1'!AS$2:AS159)&gt;0.01,"",IF('MissFill 1'!AS157/SUM('MissFill 1'!AS$2:AS159)&gt;0.01,"",IF('MissFill 1'!AS156/SUM('MissFill 1'!AS$2:AS159)&gt;0.01,"",DateEnded_5Day!$A159)))))))</f>
        <v>44504</v>
      </c>
      <c r="AU159" s="54">
        <f>IF($A159&lt;='All Results'!$B$4,"",IF(SUM('MissFill 1'!AT$2:AT159)=0,"",(IF('MissFill 1'!AT159/SUM('MissFill 1'!AT$2:AT159)&gt;0.01,"",IF('MissFill 1'!AT158/SUM('MissFill 1'!AT$2:AT159)&gt;0.01,"",IF('MissFill 1'!AT157/SUM('MissFill 1'!AT$2:AT159)&gt;0.01,"",IF('MissFill 1'!AT156/SUM('MissFill 1'!AT$2:AT159)&gt;0.01,"",DateEnded_5Day!$A159)))))))</f>
        <v>44504</v>
      </c>
      <c r="AV159" s="54">
        <f>IF($A159&lt;='All Results'!$B$4,"",IF(SUM('MissFill 1'!AU$2:AU159)=0,"",(IF('MissFill 1'!AU159/SUM('MissFill 1'!AU$2:AU159)&gt;0.01,"",IF('MissFill 1'!AU158/SUM('MissFill 1'!AU$2:AU159)&gt;0.01,"",IF('MissFill 1'!AU157/SUM('MissFill 1'!AU$2:AU159)&gt;0.01,"",IF('MissFill 1'!AU156/SUM('MissFill 1'!AU$2:AU159)&gt;0.01,"",DateEnded_5Day!$A159)))))))</f>
        <v>44504</v>
      </c>
      <c r="AW159" s="54">
        <f>IF($A159&lt;='All Results'!$B$4,"",IF(SUM('MissFill 1'!AV$2:AV159)=0,"",(IF('MissFill 1'!AV159/SUM('MissFill 1'!AV$2:AV159)&gt;0.01,"",IF('MissFill 1'!AV158/SUM('MissFill 1'!AV$2:AV159)&gt;0.01,"",IF('MissFill 1'!AV157/SUM('MissFill 1'!AV$2:AV159)&gt;0.01,"",IF('MissFill 1'!AV156/SUM('MissFill 1'!AV$2:AV159)&gt;0.01,"",DateEnded_5Day!$A159)))))))</f>
        <v>44504</v>
      </c>
      <c r="AX159" s="54">
        <f>IF($A159&lt;='All Results'!$B$4,"",IF(SUM('MissFill 1'!AW$2:AW159)=0,"",(IF('MissFill 1'!AW159/SUM('MissFill 1'!AW$2:AW159)&gt;0.01,"",IF('MissFill 1'!AW158/SUM('MissFill 1'!AW$2:AW159)&gt;0.01,"",IF('MissFill 1'!AW157/SUM('MissFill 1'!AW$2:AW159)&gt;0.01,"",IF('MissFill 1'!AW156/SUM('MissFill 1'!AW$2:AW159)&gt;0.01,"",DateEnded_5Day!$A159)))))))</f>
        <v>44504</v>
      </c>
    </row>
    <row r="160" spans="1:50" x14ac:dyDescent="0.25">
      <c r="A160" s="41">
        <v>44505</v>
      </c>
      <c r="B160" s="52">
        <v>309</v>
      </c>
      <c r="C160" s="54">
        <f>IF($A160&lt;='All Results'!$B$4,"",IF(SUM('MissFill 1'!B$2:B160)=0,"",(IF('MissFill 1'!B160/SUM('MissFill 1'!B$2:B160)&gt;0.01,"",IF('MissFill 1'!B159/SUM('MissFill 1'!B$2:B160)&gt;0.01,"",IF('MissFill 1'!B158/SUM('MissFill 1'!B$2:B160)&gt;0.01,"",IF('MissFill 1'!B157/SUM('MissFill 1'!B$2:B160)&gt;0.01,"",DateEnded_5Day!$A160)))))))</f>
        <v>44505</v>
      </c>
      <c r="D160" s="54">
        <f>IF($A160&lt;='All Results'!$B$4,"",IF(SUM('MissFill 1'!C$2:C160)=0,"",(IF('MissFill 1'!C160/SUM('MissFill 1'!C$2:C160)&gt;0.01,"",IF('MissFill 1'!C159/SUM('MissFill 1'!C$2:C160)&gt;0.01,"",IF('MissFill 1'!C158/SUM('MissFill 1'!C$2:C160)&gt;0.01,"",IF('MissFill 1'!C157/SUM('MissFill 1'!C$2:C160)&gt;0.01,"",DateEnded_5Day!$A160)))))))</f>
        <v>44505</v>
      </c>
      <c r="E160" s="54">
        <f>IF($A160&lt;='All Results'!$B$4,"",IF(SUM('MissFill 1'!D$2:D160)=0,"",(IF('MissFill 1'!D160/SUM('MissFill 1'!D$2:D160)&gt;0.01,"",IF('MissFill 1'!D159/SUM('MissFill 1'!D$2:D160)&gt;0.01,"",IF('MissFill 1'!D158/SUM('MissFill 1'!D$2:D160)&gt;0.01,"",IF('MissFill 1'!D157/SUM('MissFill 1'!D$2:D160)&gt;0.01,"",DateEnded_5Day!$A160)))))))</f>
        <v>44505</v>
      </c>
      <c r="F160" s="54">
        <f>IF($A160&lt;='All Results'!$B$4,"",IF(SUM('MissFill 1'!E$2:E160)=0,"",(IF('MissFill 1'!E160/SUM('MissFill 1'!E$2:E160)&gt;0.01,"",IF('MissFill 1'!E159/SUM('MissFill 1'!E$2:E160)&gt;0.01,"",IF('MissFill 1'!E158/SUM('MissFill 1'!E$2:E160)&gt;0.01,"",IF('MissFill 1'!E157/SUM('MissFill 1'!E$2:E160)&gt;0.01,"",DateEnded_5Day!$A160)))))))</f>
        <v>44505</v>
      </c>
      <c r="G160" s="54">
        <f>IF($A160&lt;='All Results'!$B$4,"",IF(SUM('MissFill 1'!F$2:F160)=0,"",(IF('MissFill 1'!F160/SUM('MissFill 1'!F$2:F160)&gt;0.01,"",IF('MissFill 1'!F159/SUM('MissFill 1'!F$2:F160)&gt;0.01,"",IF('MissFill 1'!F158/SUM('MissFill 1'!F$2:F160)&gt;0.01,"",IF('MissFill 1'!F157/SUM('MissFill 1'!F$2:F160)&gt;0.01,"",DateEnded_5Day!$A160)))))))</f>
        <v>44505</v>
      </c>
      <c r="H160" s="54">
        <f>IF($A160&lt;='All Results'!$B$4,"",IF(SUM('MissFill 1'!G$2:G160)=0,"",(IF('MissFill 1'!G160/SUM('MissFill 1'!G$2:G160)&gt;0.01,"",IF('MissFill 1'!G159/SUM('MissFill 1'!G$2:G160)&gt;0.01,"",IF('MissFill 1'!G158/SUM('MissFill 1'!G$2:G160)&gt;0.01,"",IF('MissFill 1'!G157/SUM('MissFill 1'!G$2:G160)&gt;0.01,"",DateEnded_5Day!$A160)))))))</f>
        <v>44505</v>
      </c>
      <c r="I160" s="54">
        <f>IF($A160&lt;='All Results'!$B$4,"",IF(SUM('MissFill 1'!H$2:H160)=0,"",(IF('MissFill 1'!H160/SUM('MissFill 1'!H$2:H160)&gt;0.01,"",IF('MissFill 1'!H159/SUM('MissFill 1'!H$2:H160)&gt;0.01,"",IF('MissFill 1'!H158/SUM('MissFill 1'!H$2:H160)&gt;0.01,"",IF('MissFill 1'!H157/SUM('MissFill 1'!H$2:H160)&gt;0.01,"",DateEnded_5Day!$A160)))))))</f>
        <v>44505</v>
      </c>
      <c r="J160" s="54">
        <f>IF($A160&lt;='All Results'!$B$4,"",IF(SUM('MissFill 1'!I$2:I160)=0,"",(IF('MissFill 1'!I160/SUM('MissFill 1'!I$2:I160)&gt;0.01,"",IF('MissFill 1'!I159/SUM('MissFill 1'!I$2:I160)&gt;0.01,"",IF('MissFill 1'!I158/SUM('MissFill 1'!I$2:I160)&gt;0.01,"",IF('MissFill 1'!I157/SUM('MissFill 1'!I$2:I160)&gt;0.01,"",DateEnded_5Day!$A160)))))))</f>
        <v>44505</v>
      </c>
      <c r="K160" s="54">
        <f>IF($A160&lt;='All Results'!$B$4,"",IF(SUM('MissFill 1'!J$2:J160)=0,"",(IF('MissFill 1'!J160/SUM('MissFill 1'!J$2:J160)&gt;0.01,"",IF('MissFill 1'!J159/SUM('MissFill 1'!J$2:J160)&gt;0.01,"",IF('MissFill 1'!J158/SUM('MissFill 1'!J$2:J160)&gt;0.01,"",IF('MissFill 1'!J157/SUM('MissFill 1'!J$2:J160)&gt;0.01,"",DateEnded_5Day!$A160)))))))</f>
        <v>44505</v>
      </c>
      <c r="L160" s="54">
        <f>IF($A160&lt;='All Results'!$B$4,"",IF(SUM('MissFill 1'!K$2:K160)=0,"",(IF('MissFill 1'!K160/SUM('MissFill 1'!K$2:K160)&gt;0.01,"",IF('MissFill 1'!K159/SUM('MissFill 1'!K$2:K160)&gt;0.01,"",IF('MissFill 1'!K158/SUM('MissFill 1'!K$2:K160)&gt;0.01,"",IF('MissFill 1'!K157/SUM('MissFill 1'!K$2:K160)&gt;0.01,"",DateEnded_5Day!$A160)))))))</f>
        <v>44505</v>
      </c>
      <c r="M160" s="54">
        <f>IF($A160&lt;='All Results'!$B$4,"",IF(SUM('MissFill 1'!L$2:L160)=0,"",(IF('MissFill 1'!L160/SUM('MissFill 1'!L$2:L160)&gt;0.01,"",IF('MissFill 1'!L159/SUM('MissFill 1'!L$2:L160)&gt;0.01,"",IF('MissFill 1'!L158/SUM('MissFill 1'!L$2:L160)&gt;0.01,"",IF('MissFill 1'!L157/SUM('MissFill 1'!L$2:L160)&gt;0.01,"",DateEnded_5Day!$A160)))))))</f>
        <v>44505</v>
      </c>
      <c r="N160" s="54">
        <f>IF($A160&lt;='All Results'!$B$4,"",IF(SUM('MissFill 1'!M$2:M160)=0,"",(IF('MissFill 1'!M160/SUM('MissFill 1'!M$2:M160)&gt;0.01,"",IF('MissFill 1'!M159/SUM('MissFill 1'!M$2:M160)&gt;0.01,"",IF('MissFill 1'!M158/SUM('MissFill 1'!M$2:M160)&gt;0.01,"",IF('MissFill 1'!M157/SUM('MissFill 1'!M$2:M160)&gt;0.01,"",DateEnded_5Day!$A160)))))))</f>
        <v>44505</v>
      </c>
      <c r="O160" s="54">
        <f>IF($A160&lt;='All Results'!$B$4,"",IF(SUM('MissFill 1'!N$2:N160)=0,"",(IF('MissFill 1'!N160/SUM('MissFill 1'!N$2:N160)&gt;0.01,"",IF('MissFill 1'!N159/SUM('MissFill 1'!N$2:N160)&gt;0.01,"",IF('MissFill 1'!N158/SUM('MissFill 1'!N$2:N160)&gt;0.01,"",IF('MissFill 1'!N157/SUM('MissFill 1'!N$2:N160)&gt;0.01,"",DateEnded_5Day!$A160)))))))</f>
        <v>44505</v>
      </c>
      <c r="P160" s="54">
        <f>IF($A160&lt;='All Results'!$B$4,"",IF(SUM('MissFill 1'!O$2:O160)=0,"",(IF('MissFill 1'!O160/SUM('MissFill 1'!O$2:O160)&gt;0.01,"",IF('MissFill 1'!O159/SUM('MissFill 1'!O$2:O160)&gt;0.01,"",IF('MissFill 1'!O158/SUM('MissFill 1'!O$2:O160)&gt;0.01,"",IF('MissFill 1'!O157/SUM('MissFill 1'!O$2:O160)&gt;0.01,"",DateEnded_5Day!$A160)))))))</f>
        <v>44505</v>
      </c>
      <c r="Q160" s="54">
        <f>IF($A160&lt;='All Results'!$B$4,"",IF(SUM('MissFill 1'!P$2:P160)=0,"",(IF('MissFill 1'!P160/SUM('MissFill 1'!P$2:P160)&gt;0.01,"",IF('MissFill 1'!P159/SUM('MissFill 1'!P$2:P160)&gt;0.01,"",IF('MissFill 1'!P158/SUM('MissFill 1'!P$2:P160)&gt;0.01,"",IF('MissFill 1'!P157/SUM('MissFill 1'!P$2:P160)&gt;0.01,"",DateEnded_5Day!$A160)))))))</f>
        <v>44505</v>
      </c>
      <c r="R160" s="54">
        <f>IF($A160&lt;='All Results'!$B$4,"",IF(SUM('MissFill 1'!Q$2:Q160)=0,"",(IF('MissFill 1'!Q160/SUM('MissFill 1'!Q$2:Q160)&gt;0.01,"",IF('MissFill 1'!Q159/SUM('MissFill 1'!Q$2:Q160)&gt;0.01,"",IF('MissFill 1'!Q158/SUM('MissFill 1'!Q$2:Q160)&gt;0.01,"",IF('MissFill 1'!Q157/SUM('MissFill 1'!Q$2:Q160)&gt;0.01,"",DateEnded_5Day!$A160)))))))</f>
        <v>44505</v>
      </c>
      <c r="S160" s="54">
        <f>IF($A160&lt;='All Results'!$B$4,"",IF(SUM('MissFill 1'!R$2:R160)=0,"",(IF('MissFill 1'!R160/SUM('MissFill 1'!R$2:R160)&gt;0.01,"",IF('MissFill 1'!R159/SUM('MissFill 1'!R$2:R160)&gt;0.01,"",IF('MissFill 1'!R158/SUM('MissFill 1'!R$2:R160)&gt;0.01,"",IF('MissFill 1'!R157/SUM('MissFill 1'!R$2:R160)&gt;0.01,"",DateEnded_5Day!$A160)))))))</f>
        <v>44505</v>
      </c>
      <c r="T160" s="54">
        <f>IF($A160&lt;='All Results'!$B$4,"",IF(SUM('MissFill 1'!S$2:S160)=0,"",(IF('MissFill 1'!S160/SUM('MissFill 1'!S$2:S160)&gt;0.01,"",IF('MissFill 1'!S159/SUM('MissFill 1'!S$2:S160)&gt;0.01,"",IF('MissFill 1'!S158/SUM('MissFill 1'!S$2:S160)&gt;0.01,"",IF('MissFill 1'!S157/SUM('MissFill 1'!S$2:S160)&gt;0.01,"",DateEnded_5Day!$A160)))))))</f>
        <v>44505</v>
      </c>
      <c r="U160" s="54">
        <f>IF($A160&lt;='All Results'!$B$4,"",IF(SUM('MissFill 1'!T$2:T160)=0,"",(IF('MissFill 1'!T160/SUM('MissFill 1'!T$2:T160)&gt;0.01,"",IF('MissFill 1'!T159/SUM('MissFill 1'!T$2:T160)&gt;0.01,"",IF('MissFill 1'!T158/SUM('MissFill 1'!T$2:T160)&gt;0.01,"",IF('MissFill 1'!T157/SUM('MissFill 1'!T$2:T160)&gt;0.01,"",DateEnded_5Day!$A160)))))))</f>
        <v>44505</v>
      </c>
      <c r="V160" s="54">
        <f>IF($A160&lt;='All Results'!$B$4,"",IF(SUM('MissFill 1'!U$2:U160)=0,"",(IF('MissFill 1'!U160/SUM('MissFill 1'!U$2:U160)&gt;0.01,"",IF('MissFill 1'!U159/SUM('MissFill 1'!U$2:U160)&gt;0.01,"",IF('MissFill 1'!U158/SUM('MissFill 1'!U$2:U160)&gt;0.01,"",IF('MissFill 1'!U157/SUM('MissFill 1'!U$2:U160)&gt;0.01,"",DateEnded_5Day!$A160)))))))</f>
        <v>44505</v>
      </c>
      <c r="W160" s="54">
        <f>IF($A160&lt;='All Results'!$B$4,"",IF(SUM('MissFill 1'!V$2:V160)=0,"",(IF('MissFill 1'!V160/SUM('MissFill 1'!V$2:V160)&gt;0.01,"",IF('MissFill 1'!V159/SUM('MissFill 1'!V$2:V160)&gt;0.01,"",IF('MissFill 1'!V158/SUM('MissFill 1'!V$2:V160)&gt;0.01,"",IF('MissFill 1'!V157/SUM('MissFill 1'!V$2:V160)&gt;0.01,"",DateEnded_5Day!$A160)))))))</f>
        <v>44505</v>
      </c>
      <c r="X160" s="54">
        <f>IF($A160&lt;='All Results'!$B$4,"",IF(SUM('MissFill 1'!W$2:W160)=0,"",(IF('MissFill 1'!W160/SUM('MissFill 1'!W$2:W160)&gt;0.01,"",IF('MissFill 1'!W159/SUM('MissFill 1'!W$2:W160)&gt;0.01,"",IF('MissFill 1'!W158/SUM('MissFill 1'!W$2:W160)&gt;0.01,"",IF('MissFill 1'!W157/SUM('MissFill 1'!W$2:W160)&gt;0.01,"",DateEnded_5Day!$A160)))))))</f>
        <v>44505</v>
      </c>
      <c r="Y160" s="54">
        <f>IF($A160&lt;='All Results'!$B$4,"",IF(SUM('MissFill 1'!X$2:X160)=0,"",(IF('MissFill 1'!X160/SUM('MissFill 1'!X$2:X160)&gt;0.01,"",IF('MissFill 1'!X159/SUM('MissFill 1'!X$2:X160)&gt;0.01,"",IF('MissFill 1'!X158/SUM('MissFill 1'!X$2:X160)&gt;0.01,"",IF('MissFill 1'!X157/SUM('MissFill 1'!X$2:X160)&gt;0.01,"",DateEnded_5Day!$A160)))))))</f>
        <v>44505</v>
      </c>
      <c r="Z160" s="54">
        <f>IF($A160&lt;='All Results'!$B$4,"",IF(SUM('MissFill 1'!Y$2:Y160)=0,"",(IF('MissFill 1'!Y160/SUM('MissFill 1'!Y$2:Y160)&gt;0.01,"",IF('MissFill 1'!Y159/SUM('MissFill 1'!Y$2:Y160)&gt;0.01,"",IF('MissFill 1'!Y158/SUM('MissFill 1'!Y$2:Y160)&gt;0.01,"",IF('MissFill 1'!Y157/SUM('MissFill 1'!Y$2:Y160)&gt;0.01,"",DateEnded_5Day!$A160)))))))</f>
        <v>44505</v>
      </c>
      <c r="AA160" s="54">
        <f>IF($A160&lt;='All Results'!$B$4,"",IF(SUM('MissFill 1'!Z$2:Z160)=0,"",(IF('MissFill 1'!Z160/SUM('MissFill 1'!Z$2:Z160)&gt;0.01,"",IF('MissFill 1'!Z159/SUM('MissFill 1'!Z$2:Z160)&gt;0.01,"",IF('MissFill 1'!Z158/SUM('MissFill 1'!Z$2:Z160)&gt;0.01,"",IF('MissFill 1'!Z157/SUM('MissFill 1'!Z$2:Z160)&gt;0.01,"",DateEnded_5Day!$A160)))))))</f>
        <v>44505</v>
      </c>
      <c r="AB160" s="54">
        <f>IF($A160&lt;='All Results'!$B$4,"",IF(SUM('MissFill 1'!AA$2:AA160)=0,"",(IF('MissFill 1'!AA160/SUM('MissFill 1'!AA$2:AA160)&gt;0.01,"",IF('MissFill 1'!AA159/SUM('MissFill 1'!AA$2:AA160)&gt;0.01,"",IF('MissFill 1'!AA158/SUM('MissFill 1'!AA$2:AA160)&gt;0.01,"",IF('MissFill 1'!AA157/SUM('MissFill 1'!AA$2:AA160)&gt;0.01,"",DateEnded_5Day!$A160)))))))</f>
        <v>44505</v>
      </c>
      <c r="AC160" s="54">
        <f>IF($A160&lt;='All Results'!$B$4,"",IF(SUM('MissFill 1'!AB$2:AB160)=0,"",(IF('MissFill 1'!AB160/SUM('MissFill 1'!AB$2:AB160)&gt;0.01,"",IF('MissFill 1'!AB159/SUM('MissFill 1'!AB$2:AB160)&gt;0.01,"",IF('MissFill 1'!AB158/SUM('MissFill 1'!AB$2:AB160)&gt;0.01,"",IF('MissFill 1'!AB157/SUM('MissFill 1'!AB$2:AB160)&gt;0.01,"",DateEnded_5Day!$A160)))))))</f>
        <v>44505</v>
      </c>
      <c r="AD160" s="54">
        <f>IF($A160&lt;='All Results'!$B$4,"",IF(SUM('MissFill 1'!AC$2:AC160)=0,"",(IF('MissFill 1'!AC160/SUM('MissFill 1'!AC$2:AC160)&gt;0.01,"",IF('MissFill 1'!AC159/SUM('MissFill 1'!AC$2:AC160)&gt;0.01,"",IF('MissFill 1'!AC158/SUM('MissFill 1'!AC$2:AC160)&gt;0.01,"",IF('MissFill 1'!AC157/SUM('MissFill 1'!AC$2:AC160)&gt;0.01,"",DateEnded_5Day!$A160)))))))</f>
        <v>44505</v>
      </c>
      <c r="AE160" s="54">
        <f>IF($A160&lt;='All Results'!$B$4,"",IF(SUM('MissFill 1'!AD$2:AD160)=0,"",(IF('MissFill 1'!AD160/SUM('MissFill 1'!AD$2:AD160)&gt;0.01,"",IF('MissFill 1'!AD159/SUM('MissFill 1'!AD$2:AD160)&gt;0.01,"",IF('MissFill 1'!AD158/SUM('MissFill 1'!AD$2:AD160)&gt;0.01,"",IF('MissFill 1'!AD157/SUM('MissFill 1'!AD$2:AD160)&gt;0.01,"",DateEnded_5Day!$A160)))))))</f>
        <v>44505</v>
      </c>
      <c r="AF160" s="54">
        <f>IF($A160&lt;='All Results'!$B$4,"",IF(SUM('MissFill 1'!AE$2:AE160)=0,"",(IF('MissFill 1'!AE160/SUM('MissFill 1'!AE$2:AE160)&gt;0.01,"",IF('MissFill 1'!AE159/SUM('MissFill 1'!AE$2:AE160)&gt;0.01,"",IF('MissFill 1'!AE158/SUM('MissFill 1'!AE$2:AE160)&gt;0.01,"",IF('MissFill 1'!AE157/SUM('MissFill 1'!AE$2:AE160)&gt;0.01,"",DateEnded_5Day!$A160)))))))</f>
        <v>44505</v>
      </c>
      <c r="AG160" s="54">
        <f>IF($A160&lt;='All Results'!$B$4,"",IF(SUM('MissFill 1'!AF$2:AF160)=0,"",(IF('MissFill 1'!AF160/SUM('MissFill 1'!AF$2:AF160)&gt;0.01,"",IF('MissFill 1'!AF159/SUM('MissFill 1'!AF$2:AF160)&gt;0.01,"",IF('MissFill 1'!AF158/SUM('MissFill 1'!AF$2:AF160)&gt;0.01,"",IF('MissFill 1'!AF157/SUM('MissFill 1'!AF$2:AF160)&gt;0.01,"",DateEnded_5Day!$A160)))))))</f>
        <v>44505</v>
      </c>
      <c r="AH160" s="54">
        <f>IF($A160&lt;='All Results'!$B$4,"",IF(SUM('MissFill 1'!AG$2:AG160)=0,"",(IF('MissFill 1'!AG160/SUM('MissFill 1'!AG$2:AG160)&gt;0.01,"",IF('MissFill 1'!AG159/SUM('MissFill 1'!AG$2:AG160)&gt;0.01,"",IF('MissFill 1'!AG158/SUM('MissFill 1'!AG$2:AG160)&gt;0.01,"",IF('MissFill 1'!AG157/SUM('MissFill 1'!AG$2:AG160)&gt;0.01,"",DateEnded_5Day!$A160)))))))</f>
        <v>44505</v>
      </c>
      <c r="AI160" s="54">
        <f>IF($A160&lt;='All Results'!$B$4,"",IF(SUM('MissFill 1'!AH$2:AH160)=0,"",(IF('MissFill 1'!AH160/SUM('MissFill 1'!AH$2:AH160)&gt;0.01,"",IF('MissFill 1'!AH159/SUM('MissFill 1'!AH$2:AH160)&gt;0.01,"",IF('MissFill 1'!AH158/SUM('MissFill 1'!AH$2:AH160)&gt;0.01,"",IF('MissFill 1'!AH157/SUM('MissFill 1'!AH$2:AH160)&gt;0.01,"",DateEnded_5Day!$A160)))))))</f>
        <v>44505</v>
      </c>
      <c r="AJ160" s="54">
        <f>IF($A160&lt;='All Results'!$B$4,"",IF(SUM('MissFill 1'!AI$2:AI160)=0,"",(IF('MissFill 1'!AI160/SUM('MissFill 1'!AI$2:AI160)&gt;0.01,"",IF('MissFill 1'!AI159/SUM('MissFill 1'!AI$2:AI160)&gt;0.01,"",IF('MissFill 1'!AI158/SUM('MissFill 1'!AI$2:AI160)&gt;0.01,"",IF('MissFill 1'!AI157/SUM('MissFill 1'!AI$2:AI160)&gt;0.01,"",DateEnded_5Day!$A160)))))))</f>
        <v>44505</v>
      </c>
      <c r="AK160" s="54">
        <f>IF($A160&lt;='All Results'!$B$4,"",IF(SUM('MissFill 1'!AJ$2:AJ160)=0,"",(IF('MissFill 1'!AJ160/SUM('MissFill 1'!AJ$2:AJ160)&gt;0.01,"",IF('MissFill 1'!AJ159/SUM('MissFill 1'!AJ$2:AJ160)&gt;0.01,"",IF('MissFill 1'!AJ158/SUM('MissFill 1'!AJ$2:AJ160)&gt;0.01,"",IF('MissFill 1'!AJ157/SUM('MissFill 1'!AJ$2:AJ160)&gt;0.01,"",DateEnded_5Day!$A160)))))))</f>
        <v>44505</v>
      </c>
      <c r="AL160" s="54">
        <f>IF($A160&lt;='All Results'!$B$4,"",IF(SUM('MissFill 1'!AK$2:AK160)=0,"",(IF('MissFill 1'!AK160/SUM('MissFill 1'!AK$2:AK160)&gt;0.01,"",IF('MissFill 1'!AK159/SUM('MissFill 1'!AK$2:AK160)&gt;0.01,"",IF('MissFill 1'!AK158/SUM('MissFill 1'!AK$2:AK160)&gt;0.01,"",IF('MissFill 1'!AK157/SUM('MissFill 1'!AK$2:AK160)&gt;0.01,"",DateEnded_5Day!$A160)))))))</f>
        <v>44505</v>
      </c>
      <c r="AM160" s="54">
        <f>IF($A160&lt;='All Results'!$B$4,"",IF(SUM('MissFill 1'!AL$2:AL160)=0,"",(IF('MissFill 1'!AL160/SUM('MissFill 1'!AL$2:AL160)&gt;0.01,"",IF('MissFill 1'!AL159/SUM('MissFill 1'!AL$2:AL160)&gt;0.01,"",IF('MissFill 1'!AL158/SUM('MissFill 1'!AL$2:AL160)&gt;0.01,"",IF('MissFill 1'!AL157/SUM('MissFill 1'!AL$2:AL160)&gt;0.01,"",DateEnded_5Day!$A160)))))))</f>
        <v>44505</v>
      </c>
      <c r="AN160" s="54">
        <f>IF($A160&lt;='All Results'!$B$4,"",IF(SUM('MissFill 1'!AM$2:AM160)=0,"",(IF('MissFill 1'!AM160/SUM('MissFill 1'!AM$2:AM160)&gt;0.01,"",IF('MissFill 1'!AM159/SUM('MissFill 1'!AM$2:AM160)&gt;0.01,"",IF('MissFill 1'!AM158/SUM('MissFill 1'!AM$2:AM160)&gt;0.01,"",IF('MissFill 1'!AM157/SUM('MissFill 1'!AM$2:AM160)&gt;0.01,"",DateEnded_5Day!$A160)))))))</f>
        <v>44505</v>
      </c>
      <c r="AO160" s="54">
        <f>IF($A160&lt;='All Results'!$B$4,"",IF(SUM('MissFill 1'!AN$2:AN160)=0,"",(IF('MissFill 1'!AN160/SUM('MissFill 1'!AN$2:AN160)&gt;0.01,"",IF('MissFill 1'!AN159/SUM('MissFill 1'!AN$2:AN160)&gt;0.01,"",IF('MissFill 1'!AN158/SUM('MissFill 1'!AN$2:AN160)&gt;0.01,"",IF('MissFill 1'!AN157/SUM('MissFill 1'!AN$2:AN160)&gt;0.01,"",DateEnded_5Day!$A160)))))))</f>
        <v>44505</v>
      </c>
      <c r="AP160" s="54">
        <f>IF($A160&lt;='All Results'!$B$4,"",IF(SUM('MissFill 1'!AO$2:AO160)=0,"",(IF('MissFill 1'!AO160/SUM('MissFill 1'!AO$2:AO160)&gt;0.01,"",IF('MissFill 1'!AO159/SUM('MissFill 1'!AO$2:AO160)&gt;0.01,"",IF('MissFill 1'!AO158/SUM('MissFill 1'!AO$2:AO160)&gt;0.01,"",IF('MissFill 1'!AO157/SUM('MissFill 1'!AO$2:AO160)&gt;0.01,"",DateEnded_5Day!$A160)))))))</f>
        <v>44505</v>
      </c>
      <c r="AQ160" s="54">
        <f>IF($A160&lt;='All Results'!$B$4,"",IF(SUM('MissFill 1'!AP$2:AP160)=0,"",(IF('MissFill 1'!AP160/SUM('MissFill 1'!AP$2:AP160)&gt;0.01,"",IF('MissFill 1'!AP159/SUM('MissFill 1'!AP$2:AP160)&gt;0.01,"",IF('MissFill 1'!AP158/SUM('MissFill 1'!AP$2:AP160)&gt;0.01,"",IF('MissFill 1'!AP157/SUM('MissFill 1'!AP$2:AP160)&gt;0.01,"",DateEnded_5Day!$A160)))))))</f>
        <v>44505</v>
      </c>
      <c r="AR160" s="54">
        <f>IF($A160&lt;='All Results'!$B$4,"",IF(SUM('MissFill 1'!AQ$2:AQ160)=0,"",(IF('MissFill 1'!AQ160/SUM('MissFill 1'!AQ$2:AQ160)&gt;0.01,"",IF('MissFill 1'!AQ159/SUM('MissFill 1'!AQ$2:AQ160)&gt;0.01,"",IF('MissFill 1'!AQ158/SUM('MissFill 1'!AQ$2:AQ160)&gt;0.01,"",IF('MissFill 1'!AQ157/SUM('MissFill 1'!AQ$2:AQ160)&gt;0.01,"",DateEnded_5Day!$A160)))))))</f>
        <v>44505</v>
      </c>
      <c r="AS160" s="54">
        <f>IF($A160&lt;='All Results'!$B$4,"",IF(SUM('MissFill 1'!AR$2:AR160)=0,"",(IF('MissFill 1'!AR160/SUM('MissFill 1'!AR$2:AR160)&gt;0.01,"",IF('MissFill 1'!AR159/SUM('MissFill 1'!AR$2:AR160)&gt;0.01,"",IF('MissFill 1'!AR158/SUM('MissFill 1'!AR$2:AR160)&gt;0.01,"",IF('MissFill 1'!AR157/SUM('MissFill 1'!AR$2:AR160)&gt;0.01,"",DateEnded_5Day!$A160)))))))</f>
        <v>44505</v>
      </c>
      <c r="AT160" s="54">
        <f>IF($A160&lt;='All Results'!$B$4,"",IF(SUM('MissFill 1'!AS$2:AS160)=0,"",(IF('MissFill 1'!AS160/SUM('MissFill 1'!AS$2:AS160)&gt;0.01,"",IF('MissFill 1'!AS159/SUM('MissFill 1'!AS$2:AS160)&gt;0.01,"",IF('MissFill 1'!AS158/SUM('MissFill 1'!AS$2:AS160)&gt;0.01,"",IF('MissFill 1'!AS157/SUM('MissFill 1'!AS$2:AS160)&gt;0.01,"",DateEnded_5Day!$A160)))))))</f>
        <v>44505</v>
      </c>
      <c r="AU160" s="54">
        <f>IF($A160&lt;='All Results'!$B$4,"",IF(SUM('MissFill 1'!AT$2:AT160)=0,"",(IF('MissFill 1'!AT160/SUM('MissFill 1'!AT$2:AT160)&gt;0.01,"",IF('MissFill 1'!AT159/SUM('MissFill 1'!AT$2:AT160)&gt;0.01,"",IF('MissFill 1'!AT158/SUM('MissFill 1'!AT$2:AT160)&gt;0.01,"",IF('MissFill 1'!AT157/SUM('MissFill 1'!AT$2:AT160)&gt;0.01,"",DateEnded_5Day!$A160)))))))</f>
        <v>44505</v>
      </c>
      <c r="AV160" s="54">
        <f>IF($A160&lt;='All Results'!$B$4,"",IF(SUM('MissFill 1'!AU$2:AU160)=0,"",(IF('MissFill 1'!AU160/SUM('MissFill 1'!AU$2:AU160)&gt;0.01,"",IF('MissFill 1'!AU159/SUM('MissFill 1'!AU$2:AU160)&gt;0.01,"",IF('MissFill 1'!AU158/SUM('MissFill 1'!AU$2:AU160)&gt;0.01,"",IF('MissFill 1'!AU157/SUM('MissFill 1'!AU$2:AU160)&gt;0.01,"",DateEnded_5Day!$A160)))))))</f>
        <v>44505</v>
      </c>
      <c r="AW160" s="54">
        <f>IF($A160&lt;='All Results'!$B$4,"",IF(SUM('MissFill 1'!AV$2:AV160)=0,"",(IF('MissFill 1'!AV160/SUM('MissFill 1'!AV$2:AV160)&gt;0.01,"",IF('MissFill 1'!AV159/SUM('MissFill 1'!AV$2:AV160)&gt;0.01,"",IF('MissFill 1'!AV158/SUM('MissFill 1'!AV$2:AV160)&gt;0.01,"",IF('MissFill 1'!AV157/SUM('MissFill 1'!AV$2:AV160)&gt;0.01,"",DateEnded_5Day!$A160)))))))</f>
        <v>44505</v>
      </c>
      <c r="AX160" s="54">
        <f>IF($A160&lt;='All Results'!$B$4,"",IF(SUM('MissFill 1'!AW$2:AW160)=0,"",(IF('MissFill 1'!AW160/SUM('MissFill 1'!AW$2:AW160)&gt;0.01,"",IF('MissFill 1'!AW159/SUM('MissFill 1'!AW$2:AW160)&gt;0.01,"",IF('MissFill 1'!AW158/SUM('MissFill 1'!AW$2:AW160)&gt;0.01,"",IF('MissFill 1'!AW157/SUM('MissFill 1'!AW$2:AW160)&gt;0.01,"",DateEnded_5Day!$A160)))))))</f>
        <v>44505</v>
      </c>
    </row>
    <row r="161" spans="1:50" x14ac:dyDescent="0.25">
      <c r="A161" s="41">
        <v>44506</v>
      </c>
      <c r="B161" s="52">
        <v>310</v>
      </c>
      <c r="C161" s="54">
        <f>IF($A161&lt;='All Results'!$B$4,"",IF(SUM('MissFill 1'!B$2:B161)=0,"",(IF('MissFill 1'!B161/SUM('MissFill 1'!B$2:B161)&gt;0.01,"",IF('MissFill 1'!B160/SUM('MissFill 1'!B$2:B161)&gt;0.01,"",IF('MissFill 1'!B159/SUM('MissFill 1'!B$2:B161)&gt;0.01,"",IF('MissFill 1'!B158/SUM('MissFill 1'!B$2:B161)&gt;0.01,"",DateEnded_5Day!$A161)))))))</f>
        <v>44506</v>
      </c>
      <c r="D161" s="54">
        <f>IF($A161&lt;='All Results'!$B$4,"",IF(SUM('MissFill 1'!C$2:C161)=0,"",(IF('MissFill 1'!C161/SUM('MissFill 1'!C$2:C161)&gt;0.01,"",IF('MissFill 1'!C160/SUM('MissFill 1'!C$2:C161)&gt;0.01,"",IF('MissFill 1'!C159/SUM('MissFill 1'!C$2:C161)&gt;0.01,"",IF('MissFill 1'!C158/SUM('MissFill 1'!C$2:C161)&gt;0.01,"",DateEnded_5Day!$A161)))))))</f>
        <v>44506</v>
      </c>
      <c r="E161" s="54">
        <f>IF($A161&lt;='All Results'!$B$4,"",IF(SUM('MissFill 1'!D$2:D161)=0,"",(IF('MissFill 1'!D161/SUM('MissFill 1'!D$2:D161)&gt;0.01,"",IF('MissFill 1'!D160/SUM('MissFill 1'!D$2:D161)&gt;0.01,"",IF('MissFill 1'!D159/SUM('MissFill 1'!D$2:D161)&gt;0.01,"",IF('MissFill 1'!D158/SUM('MissFill 1'!D$2:D161)&gt;0.01,"",DateEnded_5Day!$A161)))))))</f>
        <v>44506</v>
      </c>
      <c r="F161" s="54">
        <f>IF($A161&lt;='All Results'!$B$4,"",IF(SUM('MissFill 1'!E$2:E161)=0,"",(IF('MissFill 1'!E161/SUM('MissFill 1'!E$2:E161)&gt;0.01,"",IF('MissFill 1'!E160/SUM('MissFill 1'!E$2:E161)&gt;0.01,"",IF('MissFill 1'!E159/SUM('MissFill 1'!E$2:E161)&gt;0.01,"",IF('MissFill 1'!E158/SUM('MissFill 1'!E$2:E161)&gt;0.01,"",DateEnded_5Day!$A161)))))))</f>
        <v>44506</v>
      </c>
      <c r="G161" s="54">
        <f>IF($A161&lt;='All Results'!$B$4,"",IF(SUM('MissFill 1'!F$2:F161)=0,"",(IF('MissFill 1'!F161/SUM('MissFill 1'!F$2:F161)&gt;0.01,"",IF('MissFill 1'!F160/SUM('MissFill 1'!F$2:F161)&gt;0.01,"",IF('MissFill 1'!F159/SUM('MissFill 1'!F$2:F161)&gt;0.01,"",IF('MissFill 1'!F158/SUM('MissFill 1'!F$2:F161)&gt;0.01,"",DateEnded_5Day!$A161)))))))</f>
        <v>44506</v>
      </c>
      <c r="H161" s="54">
        <f>IF($A161&lt;='All Results'!$B$4,"",IF(SUM('MissFill 1'!G$2:G161)=0,"",(IF('MissFill 1'!G161/SUM('MissFill 1'!G$2:G161)&gt;0.01,"",IF('MissFill 1'!G160/SUM('MissFill 1'!G$2:G161)&gt;0.01,"",IF('MissFill 1'!G159/SUM('MissFill 1'!G$2:G161)&gt;0.01,"",IF('MissFill 1'!G158/SUM('MissFill 1'!G$2:G161)&gt;0.01,"",DateEnded_5Day!$A161)))))))</f>
        <v>44506</v>
      </c>
      <c r="I161" s="54">
        <f>IF($A161&lt;='All Results'!$B$4,"",IF(SUM('MissFill 1'!H$2:H161)=0,"",(IF('MissFill 1'!H161/SUM('MissFill 1'!H$2:H161)&gt;0.01,"",IF('MissFill 1'!H160/SUM('MissFill 1'!H$2:H161)&gt;0.01,"",IF('MissFill 1'!H159/SUM('MissFill 1'!H$2:H161)&gt;0.01,"",IF('MissFill 1'!H158/SUM('MissFill 1'!H$2:H161)&gt;0.01,"",DateEnded_5Day!$A161)))))))</f>
        <v>44506</v>
      </c>
      <c r="J161" s="54">
        <f>IF($A161&lt;='All Results'!$B$4,"",IF(SUM('MissFill 1'!I$2:I161)=0,"",(IF('MissFill 1'!I161/SUM('MissFill 1'!I$2:I161)&gt;0.01,"",IF('MissFill 1'!I160/SUM('MissFill 1'!I$2:I161)&gt;0.01,"",IF('MissFill 1'!I159/SUM('MissFill 1'!I$2:I161)&gt;0.01,"",IF('MissFill 1'!I158/SUM('MissFill 1'!I$2:I161)&gt;0.01,"",DateEnded_5Day!$A161)))))))</f>
        <v>44506</v>
      </c>
      <c r="K161" s="54">
        <f>IF($A161&lt;='All Results'!$B$4,"",IF(SUM('MissFill 1'!J$2:J161)=0,"",(IF('MissFill 1'!J161/SUM('MissFill 1'!J$2:J161)&gt;0.01,"",IF('MissFill 1'!J160/SUM('MissFill 1'!J$2:J161)&gt;0.01,"",IF('MissFill 1'!J159/SUM('MissFill 1'!J$2:J161)&gt;0.01,"",IF('MissFill 1'!J158/SUM('MissFill 1'!J$2:J161)&gt;0.01,"",DateEnded_5Day!$A161)))))))</f>
        <v>44506</v>
      </c>
      <c r="L161" s="54">
        <f>IF($A161&lt;='All Results'!$B$4,"",IF(SUM('MissFill 1'!K$2:K161)=0,"",(IF('MissFill 1'!K161/SUM('MissFill 1'!K$2:K161)&gt;0.01,"",IF('MissFill 1'!K160/SUM('MissFill 1'!K$2:K161)&gt;0.01,"",IF('MissFill 1'!K159/SUM('MissFill 1'!K$2:K161)&gt;0.01,"",IF('MissFill 1'!K158/SUM('MissFill 1'!K$2:K161)&gt;0.01,"",DateEnded_5Day!$A161)))))))</f>
        <v>44506</v>
      </c>
      <c r="M161" s="54">
        <f>IF($A161&lt;='All Results'!$B$4,"",IF(SUM('MissFill 1'!L$2:L161)=0,"",(IF('MissFill 1'!L161/SUM('MissFill 1'!L$2:L161)&gt;0.01,"",IF('MissFill 1'!L160/SUM('MissFill 1'!L$2:L161)&gt;0.01,"",IF('MissFill 1'!L159/SUM('MissFill 1'!L$2:L161)&gt;0.01,"",IF('MissFill 1'!L158/SUM('MissFill 1'!L$2:L161)&gt;0.01,"",DateEnded_5Day!$A161)))))))</f>
        <v>44506</v>
      </c>
      <c r="N161" s="54">
        <f>IF($A161&lt;='All Results'!$B$4,"",IF(SUM('MissFill 1'!M$2:M161)=0,"",(IF('MissFill 1'!M161/SUM('MissFill 1'!M$2:M161)&gt;0.01,"",IF('MissFill 1'!M160/SUM('MissFill 1'!M$2:M161)&gt;0.01,"",IF('MissFill 1'!M159/SUM('MissFill 1'!M$2:M161)&gt;0.01,"",IF('MissFill 1'!M158/SUM('MissFill 1'!M$2:M161)&gt;0.01,"",DateEnded_5Day!$A161)))))))</f>
        <v>44506</v>
      </c>
      <c r="O161" s="54">
        <f>IF($A161&lt;='All Results'!$B$4,"",IF(SUM('MissFill 1'!N$2:N161)=0,"",(IF('MissFill 1'!N161/SUM('MissFill 1'!N$2:N161)&gt;0.01,"",IF('MissFill 1'!N160/SUM('MissFill 1'!N$2:N161)&gt;0.01,"",IF('MissFill 1'!N159/SUM('MissFill 1'!N$2:N161)&gt;0.01,"",IF('MissFill 1'!N158/SUM('MissFill 1'!N$2:N161)&gt;0.01,"",DateEnded_5Day!$A161)))))))</f>
        <v>44506</v>
      </c>
      <c r="P161" s="54">
        <f>IF($A161&lt;='All Results'!$B$4,"",IF(SUM('MissFill 1'!O$2:O161)=0,"",(IF('MissFill 1'!O161/SUM('MissFill 1'!O$2:O161)&gt;0.01,"",IF('MissFill 1'!O160/SUM('MissFill 1'!O$2:O161)&gt;0.01,"",IF('MissFill 1'!O159/SUM('MissFill 1'!O$2:O161)&gt;0.01,"",IF('MissFill 1'!O158/SUM('MissFill 1'!O$2:O161)&gt;0.01,"",DateEnded_5Day!$A161)))))))</f>
        <v>44506</v>
      </c>
      <c r="Q161" s="54">
        <f>IF($A161&lt;='All Results'!$B$4,"",IF(SUM('MissFill 1'!P$2:P161)=0,"",(IF('MissFill 1'!P161/SUM('MissFill 1'!P$2:P161)&gt;0.01,"",IF('MissFill 1'!P160/SUM('MissFill 1'!P$2:P161)&gt;0.01,"",IF('MissFill 1'!P159/SUM('MissFill 1'!P$2:P161)&gt;0.01,"",IF('MissFill 1'!P158/SUM('MissFill 1'!P$2:P161)&gt;0.01,"",DateEnded_5Day!$A161)))))))</f>
        <v>44506</v>
      </c>
      <c r="R161" s="54">
        <f>IF($A161&lt;='All Results'!$B$4,"",IF(SUM('MissFill 1'!Q$2:Q161)=0,"",(IF('MissFill 1'!Q161/SUM('MissFill 1'!Q$2:Q161)&gt;0.01,"",IF('MissFill 1'!Q160/SUM('MissFill 1'!Q$2:Q161)&gt;0.01,"",IF('MissFill 1'!Q159/SUM('MissFill 1'!Q$2:Q161)&gt;0.01,"",IF('MissFill 1'!Q158/SUM('MissFill 1'!Q$2:Q161)&gt;0.01,"",DateEnded_5Day!$A161)))))))</f>
        <v>44506</v>
      </c>
      <c r="S161" s="54">
        <f>IF($A161&lt;='All Results'!$B$4,"",IF(SUM('MissFill 1'!R$2:R161)=0,"",(IF('MissFill 1'!R161/SUM('MissFill 1'!R$2:R161)&gt;0.01,"",IF('MissFill 1'!R160/SUM('MissFill 1'!R$2:R161)&gt;0.01,"",IF('MissFill 1'!R159/SUM('MissFill 1'!R$2:R161)&gt;0.01,"",IF('MissFill 1'!R158/SUM('MissFill 1'!R$2:R161)&gt;0.01,"",DateEnded_5Day!$A161)))))))</f>
        <v>44506</v>
      </c>
      <c r="T161" s="54">
        <f>IF($A161&lt;='All Results'!$B$4,"",IF(SUM('MissFill 1'!S$2:S161)=0,"",(IF('MissFill 1'!S161/SUM('MissFill 1'!S$2:S161)&gt;0.01,"",IF('MissFill 1'!S160/SUM('MissFill 1'!S$2:S161)&gt;0.01,"",IF('MissFill 1'!S159/SUM('MissFill 1'!S$2:S161)&gt;0.01,"",IF('MissFill 1'!S158/SUM('MissFill 1'!S$2:S161)&gt;0.01,"",DateEnded_5Day!$A161)))))))</f>
        <v>44506</v>
      </c>
      <c r="U161" s="54">
        <f>IF($A161&lt;='All Results'!$B$4,"",IF(SUM('MissFill 1'!T$2:T161)=0,"",(IF('MissFill 1'!T161/SUM('MissFill 1'!T$2:T161)&gt;0.01,"",IF('MissFill 1'!T160/SUM('MissFill 1'!T$2:T161)&gt;0.01,"",IF('MissFill 1'!T159/SUM('MissFill 1'!T$2:T161)&gt;0.01,"",IF('MissFill 1'!T158/SUM('MissFill 1'!T$2:T161)&gt;0.01,"",DateEnded_5Day!$A161)))))))</f>
        <v>44506</v>
      </c>
      <c r="V161" s="54">
        <f>IF($A161&lt;='All Results'!$B$4,"",IF(SUM('MissFill 1'!U$2:U161)=0,"",(IF('MissFill 1'!U161/SUM('MissFill 1'!U$2:U161)&gt;0.01,"",IF('MissFill 1'!U160/SUM('MissFill 1'!U$2:U161)&gt;0.01,"",IF('MissFill 1'!U159/SUM('MissFill 1'!U$2:U161)&gt;0.01,"",IF('MissFill 1'!U158/SUM('MissFill 1'!U$2:U161)&gt;0.01,"",DateEnded_5Day!$A161)))))))</f>
        <v>44506</v>
      </c>
      <c r="W161" s="54">
        <f>IF($A161&lt;='All Results'!$B$4,"",IF(SUM('MissFill 1'!V$2:V161)=0,"",(IF('MissFill 1'!V161/SUM('MissFill 1'!V$2:V161)&gt;0.01,"",IF('MissFill 1'!V160/SUM('MissFill 1'!V$2:V161)&gt;0.01,"",IF('MissFill 1'!V159/SUM('MissFill 1'!V$2:V161)&gt;0.01,"",IF('MissFill 1'!V158/SUM('MissFill 1'!V$2:V161)&gt;0.01,"",DateEnded_5Day!$A161)))))))</f>
        <v>44506</v>
      </c>
      <c r="X161" s="54">
        <f>IF($A161&lt;='All Results'!$B$4,"",IF(SUM('MissFill 1'!W$2:W161)=0,"",(IF('MissFill 1'!W161/SUM('MissFill 1'!W$2:W161)&gt;0.01,"",IF('MissFill 1'!W160/SUM('MissFill 1'!W$2:W161)&gt;0.01,"",IF('MissFill 1'!W159/SUM('MissFill 1'!W$2:W161)&gt;0.01,"",IF('MissFill 1'!W158/SUM('MissFill 1'!W$2:W161)&gt;0.01,"",DateEnded_5Day!$A161)))))))</f>
        <v>44506</v>
      </c>
      <c r="Y161" s="54">
        <f>IF($A161&lt;='All Results'!$B$4,"",IF(SUM('MissFill 1'!X$2:X161)=0,"",(IF('MissFill 1'!X161/SUM('MissFill 1'!X$2:X161)&gt;0.01,"",IF('MissFill 1'!X160/SUM('MissFill 1'!X$2:X161)&gt;0.01,"",IF('MissFill 1'!X159/SUM('MissFill 1'!X$2:X161)&gt;0.01,"",IF('MissFill 1'!X158/SUM('MissFill 1'!X$2:X161)&gt;0.01,"",DateEnded_5Day!$A161)))))))</f>
        <v>44506</v>
      </c>
      <c r="Z161" s="54">
        <f>IF($A161&lt;='All Results'!$B$4,"",IF(SUM('MissFill 1'!Y$2:Y161)=0,"",(IF('MissFill 1'!Y161/SUM('MissFill 1'!Y$2:Y161)&gt;0.01,"",IF('MissFill 1'!Y160/SUM('MissFill 1'!Y$2:Y161)&gt;0.01,"",IF('MissFill 1'!Y159/SUM('MissFill 1'!Y$2:Y161)&gt;0.01,"",IF('MissFill 1'!Y158/SUM('MissFill 1'!Y$2:Y161)&gt;0.01,"",DateEnded_5Day!$A161)))))))</f>
        <v>44506</v>
      </c>
      <c r="AA161" s="54">
        <f>IF($A161&lt;='All Results'!$B$4,"",IF(SUM('MissFill 1'!Z$2:Z161)=0,"",(IF('MissFill 1'!Z161/SUM('MissFill 1'!Z$2:Z161)&gt;0.01,"",IF('MissFill 1'!Z160/SUM('MissFill 1'!Z$2:Z161)&gt;0.01,"",IF('MissFill 1'!Z159/SUM('MissFill 1'!Z$2:Z161)&gt;0.01,"",IF('MissFill 1'!Z158/SUM('MissFill 1'!Z$2:Z161)&gt;0.01,"",DateEnded_5Day!$A161)))))))</f>
        <v>44506</v>
      </c>
      <c r="AB161" s="54">
        <f>IF($A161&lt;='All Results'!$B$4,"",IF(SUM('MissFill 1'!AA$2:AA161)=0,"",(IF('MissFill 1'!AA161/SUM('MissFill 1'!AA$2:AA161)&gt;0.01,"",IF('MissFill 1'!AA160/SUM('MissFill 1'!AA$2:AA161)&gt;0.01,"",IF('MissFill 1'!AA159/SUM('MissFill 1'!AA$2:AA161)&gt;0.01,"",IF('MissFill 1'!AA158/SUM('MissFill 1'!AA$2:AA161)&gt;0.01,"",DateEnded_5Day!$A161)))))))</f>
        <v>44506</v>
      </c>
      <c r="AC161" s="54">
        <f>IF($A161&lt;='All Results'!$B$4,"",IF(SUM('MissFill 1'!AB$2:AB161)=0,"",(IF('MissFill 1'!AB161/SUM('MissFill 1'!AB$2:AB161)&gt;0.01,"",IF('MissFill 1'!AB160/SUM('MissFill 1'!AB$2:AB161)&gt;0.01,"",IF('MissFill 1'!AB159/SUM('MissFill 1'!AB$2:AB161)&gt;0.01,"",IF('MissFill 1'!AB158/SUM('MissFill 1'!AB$2:AB161)&gt;0.01,"",DateEnded_5Day!$A161)))))))</f>
        <v>44506</v>
      </c>
      <c r="AD161" s="54">
        <f>IF($A161&lt;='All Results'!$B$4,"",IF(SUM('MissFill 1'!AC$2:AC161)=0,"",(IF('MissFill 1'!AC161/SUM('MissFill 1'!AC$2:AC161)&gt;0.01,"",IF('MissFill 1'!AC160/SUM('MissFill 1'!AC$2:AC161)&gt;0.01,"",IF('MissFill 1'!AC159/SUM('MissFill 1'!AC$2:AC161)&gt;0.01,"",IF('MissFill 1'!AC158/SUM('MissFill 1'!AC$2:AC161)&gt;0.01,"",DateEnded_5Day!$A161)))))))</f>
        <v>44506</v>
      </c>
      <c r="AE161" s="54">
        <f>IF($A161&lt;='All Results'!$B$4,"",IF(SUM('MissFill 1'!AD$2:AD161)=0,"",(IF('MissFill 1'!AD161/SUM('MissFill 1'!AD$2:AD161)&gt;0.01,"",IF('MissFill 1'!AD160/SUM('MissFill 1'!AD$2:AD161)&gt;0.01,"",IF('MissFill 1'!AD159/SUM('MissFill 1'!AD$2:AD161)&gt;0.01,"",IF('MissFill 1'!AD158/SUM('MissFill 1'!AD$2:AD161)&gt;0.01,"",DateEnded_5Day!$A161)))))))</f>
        <v>44506</v>
      </c>
      <c r="AF161" s="54">
        <f>IF($A161&lt;='All Results'!$B$4,"",IF(SUM('MissFill 1'!AE$2:AE161)=0,"",(IF('MissFill 1'!AE161/SUM('MissFill 1'!AE$2:AE161)&gt;0.01,"",IF('MissFill 1'!AE160/SUM('MissFill 1'!AE$2:AE161)&gt;0.01,"",IF('MissFill 1'!AE159/SUM('MissFill 1'!AE$2:AE161)&gt;0.01,"",IF('MissFill 1'!AE158/SUM('MissFill 1'!AE$2:AE161)&gt;0.01,"",DateEnded_5Day!$A161)))))))</f>
        <v>44506</v>
      </c>
      <c r="AG161" s="54">
        <f>IF($A161&lt;='All Results'!$B$4,"",IF(SUM('MissFill 1'!AF$2:AF161)=0,"",(IF('MissFill 1'!AF161/SUM('MissFill 1'!AF$2:AF161)&gt;0.01,"",IF('MissFill 1'!AF160/SUM('MissFill 1'!AF$2:AF161)&gt;0.01,"",IF('MissFill 1'!AF159/SUM('MissFill 1'!AF$2:AF161)&gt;0.01,"",IF('MissFill 1'!AF158/SUM('MissFill 1'!AF$2:AF161)&gt;0.01,"",DateEnded_5Day!$A161)))))))</f>
        <v>44506</v>
      </c>
      <c r="AH161" s="54">
        <f>IF($A161&lt;='All Results'!$B$4,"",IF(SUM('MissFill 1'!AG$2:AG161)=0,"",(IF('MissFill 1'!AG161/SUM('MissFill 1'!AG$2:AG161)&gt;0.01,"",IF('MissFill 1'!AG160/SUM('MissFill 1'!AG$2:AG161)&gt;0.01,"",IF('MissFill 1'!AG159/SUM('MissFill 1'!AG$2:AG161)&gt;0.01,"",IF('MissFill 1'!AG158/SUM('MissFill 1'!AG$2:AG161)&gt;0.01,"",DateEnded_5Day!$A161)))))))</f>
        <v>44506</v>
      </c>
      <c r="AI161" s="54">
        <f>IF($A161&lt;='All Results'!$B$4,"",IF(SUM('MissFill 1'!AH$2:AH161)=0,"",(IF('MissFill 1'!AH161/SUM('MissFill 1'!AH$2:AH161)&gt;0.01,"",IF('MissFill 1'!AH160/SUM('MissFill 1'!AH$2:AH161)&gt;0.01,"",IF('MissFill 1'!AH159/SUM('MissFill 1'!AH$2:AH161)&gt;0.01,"",IF('MissFill 1'!AH158/SUM('MissFill 1'!AH$2:AH161)&gt;0.01,"",DateEnded_5Day!$A161)))))))</f>
        <v>44506</v>
      </c>
      <c r="AJ161" s="54">
        <f>IF($A161&lt;='All Results'!$B$4,"",IF(SUM('MissFill 1'!AI$2:AI161)=0,"",(IF('MissFill 1'!AI161/SUM('MissFill 1'!AI$2:AI161)&gt;0.01,"",IF('MissFill 1'!AI160/SUM('MissFill 1'!AI$2:AI161)&gt;0.01,"",IF('MissFill 1'!AI159/SUM('MissFill 1'!AI$2:AI161)&gt;0.01,"",IF('MissFill 1'!AI158/SUM('MissFill 1'!AI$2:AI161)&gt;0.01,"",DateEnded_5Day!$A161)))))))</f>
        <v>44506</v>
      </c>
      <c r="AK161" s="54">
        <f>IF($A161&lt;='All Results'!$B$4,"",IF(SUM('MissFill 1'!AJ$2:AJ161)=0,"",(IF('MissFill 1'!AJ161/SUM('MissFill 1'!AJ$2:AJ161)&gt;0.01,"",IF('MissFill 1'!AJ160/SUM('MissFill 1'!AJ$2:AJ161)&gt;0.01,"",IF('MissFill 1'!AJ159/SUM('MissFill 1'!AJ$2:AJ161)&gt;0.01,"",IF('MissFill 1'!AJ158/SUM('MissFill 1'!AJ$2:AJ161)&gt;0.01,"",DateEnded_5Day!$A161)))))))</f>
        <v>44506</v>
      </c>
      <c r="AL161" s="54">
        <f>IF($A161&lt;='All Results'!$B$4,"",IF(SUM('MissFill 1'!AK$2:AK161)=0,"",(IF('MissFill 1'!AK161/SUM('MissFill 1'!AK$2:AK161)&gt;0.01,"",IF('MissFill 1'!AK160/SUM('MissFill 1'!AK$2:AK161)&gt;0.01,"",IF('MissFill 1'!AK159/SUM('MissFill 1'!AK$2:AK161)&gt;0.01,"",IF('MissFill 1'!AK158/SUM('MissFill 1'!AK$2:AK161)&gt;0.01,"",DateEnded_5Day!$A161)))))))</f>
        <v>44506</v>
      </c>
      <c r="AM161" s="54">
        <f>IF($A161&lt;='All Results'!$B$4,"",IF(SUM('MissFill 1'!AL$2:AL161)=0,"",(IF('MissFill 1'!AL161/SUM('MissFill 1'!AL$2:AL161)&gt;0.01,"",IF('MissFill 1'!AL160/SUM('MissFill 1'!AL$2:AL161)&gt;0.01,"",IF('MissFill 1'!AL159/SUM('MissFill 1'!AL$2:AL161)&gt;0.01,"",IF('MissFill 1'!AL158/SUM('MissFill 1'!AL$2:AL161)&gt;0.01,"",DateEnded_5Day!$A161)))))))</f>
        <v>44506</v>
      </c>
      <c r="AN161" s="54">
        <f>IF($A161&lt;='All Results'!$B$4,"",IF(SUM('MissFill 1'!AM$2:AM161)=0,"",(IF('MissFill 1'!AM161/SUM('MissFill 1'!AM$2:AM161)&gt;0.01,"",IF('MissFill 1'!AM160/SUM('MissFill 1'!AM$2:AM161)&gt;0.01,"",IF('MissFill 1'!AM159/SUM('MissFill 1'!AM$2:AM161)&gt;0.01,"",IF('MissFill 1'!AM158/SUM('MissFill 1'!AM$2:AM161)&gt;0.01,"",DateEnded_5Day!$A161)))))))</f>
        <v>44506</v>
      </c>
      <c r="AO161" s="54">
        <f>IF($A161&lt;='All Results'!$B$4,"",IF(SUM('MissFill 1'!AN$2:AN161)=0,"",(IF('MissFill 1'!AN161/SUM('MissFill 1'!AN$2:AN161)&gt;0.01,"",IF('MissFill 1'!AN160/SUM('MissFill 1'!AN$2:AN161)&gt;0.01,"",IF('MissFill 1'!AN159/SUM('MissFill 1'!AN$2:AN161)&gt;0.01,"",IF('MissFill 1'!AN158/SUM('MissFill 1'!AN$2:AN161)&gt;0.01,"",DateEnded_5Day!$A161)))))))</f>
        <v>44506</v>
      </c>
      <c r="AP161" s="54">
        <f>IF($A161&lt;='All Results'!$B$4,"",IF(SUM('MissFill 1'!AO$2:AO161)=0,"",(IF('MissFill 1'!AO161/SUM('MissFill 1'!AO$2:AO161)&gt;0.01,"",IF('MissFill 1'!AO160/SUM('MissFill 1'!AO$2:AO161)&gt;0.01,"",IF('MissFill 1'!AO159/SUM('MissFill 1'!AO$2:AO161)&gt;0.01,"",IF('MissFill 1'!AO158/SUM('MissFill 1'!AO$2:AO161)&gt;0.01,"",DateEnded_5Day!$A161)))))))</f>
        <v>44506</v>
      </c>
      <c r="AQ161" s="54">
        <f>IF($A161&lt;='All Results'!$B$4,"",IF(SUM('MissFill 1'!AP$2:AP161)=0,"",(IF('MissFill 1'!AP161/SUM('MissFill 1'!AP$2:AP161)&gt;0.01,"",IF('MissFill 1'!AP160/SUM('MissFill 1'!AP$2:AP161)&gt;0.01,"",IF('MissFill 1'!AP159/SUM('MissFill 1'!AP$2:AP161)&gt;0.01,"",IF('MissFill 1'!AP158/SUM('MissFill 1'!AP$2:AP161)&gt;0.01,"",DateEnded_5Day!$A161)))))))</f>
        <v>44506</v>
      </c>
      <c r="AR161" s="54">
        <f>IF($A161&lt;='All Results'!$B$4,"",IF(SUM('MissFill 1'!AQ$2:AQ161)=0,"",(IF('MissFill 1'!AQ161/SUM('MissFill 1'!AQ$2:AQ161)&gt;0.01,"",IF('MissFill 1'!AQ160/SUM('MissFill 1'!AQ$2:AQ161)&gt;0.01,"",IF('MissFill 1'!AQ159/SUM('MissFill 1'!AQ$2:AQ161)&gt;0.01,"",IF('MissFill 1'!AQ158/SUM('MissFill 1'!AQ$2:AQ161)&gt;0.01,"",DateEnded_5Day!$A161)))))))</f>
        <v>44506</v>
      </c>
      <c r="AS161" s="54">
        <f>IF($A161&lt;='All Results'!$B$4,"",IF(SUM('MissFill 1'!AR$2:AR161)=0,"",(IF('MissFill 1'!AR161/SUM('MissFill 1'!AR$2:AR161)&gt;0.01,"",IF('MissFill 1'!AR160/SUM('MissFill 1'!AR$2:AR161)&gt;0.01,"",IF('MissFill 1'!AR159/SUM('MissFill 1'!AR$2:AR161)&gt;0.01,"",IF('MissFill 1'!AR158/SUM('MissFill 1'!AR$2:AR161)&gt;0.01,"",DateEnded_5Day!$A161)))))))</f>
        <v>44506</v>
      </c>
      <c r="AT161" s="54">
        <f>IF($A161&lt;='All Results'!$B$4,"",IF(SUM('MissFill 1'!AS$2:AS161)=0,"",(IF('MissFill 1'!AS161/SUM('MissFill 1'!AS$2:AS161)&gt;0.01,"",IF('MissFill 1'!AS160/SUM('MissFill 1'!AS$2:AS161)&gt;0.01,"",IF('MissFill 1'!AS159/SUM('MissFill 1'!AS$2:AS161)&gt;0.01,"",IF('MissFill 1'!AS158/SUM('MissFill 1'!AS$2:AS161)&gt;0.01,"",DateEnded_5Day!$A161)))))))</f>
        <v>44506</v>
      </c>
      <c r="AU161" s="54">
        <f>IF($A161&lt;='All Results'!$B$4,"",IF(SUM('MissFill 1'!AT$2:AT161)=0,"",(IF('MissFill 1'!AT161/SUM('MissFill 1'!AT$2:AT161)&gt;0.01,"",IF('MissFill 1'!AT160/SUM('MissFill 1'!AT$2:AT161)&gt;0.01,"",IF('MissFill 1'!AT159/SUM('MissFill 1'!AT$2:AT161)&gt;0.01,"",IF('MissFill 1'!AT158/SUM('MissFill 1'!AT$2:AT161)&gt;0.01,"",DateEnded_5Day!$A161)))))))</f>
        <v>44506</v>
      </c>
      <c r="AV161" s="54">
        <f>IF($A161&lt;='All Results'!$B$4,"",IF(SUM('MissFill 1'!AU$2:AU161)=0,"",(IF('MissFill 1'!AU161/SUM('MissFill 1'!AU$2:AU161)&gt;0.01,"",IF('MissFill 1'!AU160/SUM('MissFill 1'!AU$2:AU161)&gt;0.01,"",IF('MissFill 1'!AU159/SUM('MissFill 1'!AU$2:AU161)&gt;0.01,"",IF('MissFill 1'!AU158/SUM('MissFill 1'!AU$2:AU161)&gt;0.01,"",DateEnded_5Day!$A161)))))))</f>
        <v>44506</v>
      </c>
      <c r="AW161" s="54">
        <f>IF($A161&lt;='All Results'!$B$4,"",IF(SUM('MissFill 1'!AV$2:AV161)=0,"",(IF('MissFill 1'!AV161/SUM('MissFill 1'!AV$2:AV161)&gt;0.01,"",IF('MissFill 1'!AV160/SUM('MissFill 1'!AV$2:AV161)&gt;0.01,"",IF('MissFill 1'!AV159/SUM('MissFill 1'!AV$2:AV161)&gt;0.01,"",IF('MissFill 1'!AV158/SUM('MissFill 1'!AV$2:AV161)&gt;0.01,"",DateEnded_5Day!$A161)))))))</f>
        <v>44506</v>
      </c>
      <c r="AX161" s="54">
        <f>IF($A161&lt;='All Results'!$B$4,"",IF(SUM('MissFill 1'!AW$2:AW161)=0,"",(IF('MissFill 1'!AW161/SUM('MissFill 1'!AW$2:AW161)&gt;0.01,"",IF('MissFill 1'!AW160/SUM('MissFill 1'!AW$2:AW161)&gt;0.01,"",IF('MissFill 1'!AW159/SUM('MissFill 1'!AW$2:AW161)&gt;0.01,"",IF('MissFill 1'!AW158/SUM('MissFill 1'!AW$2:AW161)&gt;0.01,"",DateEnded_5Day!$A161)))))))</f>
        <v>44506</v>
      </c>
    </row>
    <row r="162" spans="1:50" x14ac:dyDescent="0.25">
      <c r="A162" s="41">
        <v>44507</v>
      </c>
      <c r="B162" s="52">
        <v>311</v>
      </c>
      <c r="C162" s="54">
        <f>IF($A162&lt;='All Results'!$B$4,"",IF(SUM('MissFill 1'!B$2:B162)=0,"",(IF('MissFill 1'!B162/SUM('MissFill 1'!B$2:B162)&gt;0.01,"",IF('MissFill 1'!B161/SUM('MissFill 1'!B$2:B162)&gt;0.01,"",IF('MissFill 1'!B160/SUM('MissFill 1'!B$2:B162)&gt;0.01,"",IF('MissFill 1'!B159/SUM('MissFill 1'!B$2:B162)&gt;0.01,"",DateEnded_5Day!$A162)))))))</f>
        <v>44507</v>
      </c>
      <c r="D162" s="54">
        <f>IF($A162&lt;='All Results'!$B$4,"",IF(SUM('MissFill 1'!C$2:C162)=0,"",(IF('MissFill 1'!C162/SUM('MissFill 1'!C$2:C162)&gt;0.01,"",IF('MissFill 1'!C161/SUM('MissFill 1'!C$2:C162)&gt;0.01,"",IF('MissFill 1'!C160/SUM('MissFill 1'!C$2:C162)&gt;0.01,"",IF('MissFill 1'!C159/SUM('MissFill 1'!C$2:C162)&gt;0.01,"",DateEnded_5Day!$A162)))))))</f>
        <v>44507</v>
      </c>
      <c r="E162" s="54">
        <f>IF($A162&lt;='All Results'!$B$4,"",IF(SUM('MissFill 1'!D$2:D162)=0,"",(IF('MissFill 1'!D162/SUM('MissFill 1'!D$2:D162)&gt;0.01,"",IF('MissFill 1'!D161/SUM('MissFill 1'!D$2:D162)&gt;0.01,"",IF('MissFill 1'!D160/SUM('MissFill 1'!D$2:D162)&gt;0.01,"",IF('MissFill 1'!D159/SUM('MissFill 1'!D$2:D162)&gt;0.01,"",DateEnded_5Day!$A162)))))))</f>
        <v>44507</v>
      </c>
      <c r="F162" s="54">
        <f>IF($A162&lt;='All Results'!$B$4,"",IF(SUM('MissFill 1'!E$2:E162)=0,"",(IF('MissFill 1'!E162/SUM('MissFill 1'!E$2:E162)&gt;0.01,"",IF('MissFill 1'!E161/SUM('MissFill 1'!E$2:E162)&gt;0.01,"",IF('MissFill 1'!E160/SUM('MissFill 1'!E$2:E162)&gt;0.01,"",IF('MissFill 1'!E159/SUM('MissFill 1'!E$2:E162)&gt;0.01,"",DateEnded_5Day!$A162)))))))</f>
        <v>44507</v>
      </c>
      <c r="G162" s="54">
        <f>IF($A162&lt;='All Results'!$B$4,"",IF(SUM('MissFill 1'!F$2:F162)=0,"",(IF('MissFill 1'!F162/SUM('MissFill 1'!F$2:F162)&gt;0.01,"",IF('MissFill 1'!F161/SUM('MissFill 1'!F$2:F162)&gt;0.01,"",IF('MissFill 1'!F160/SUM('MissFill 1'!F$2:F162)&gt;0.01,"",IF('MissFill 1'!F159/SUM('MissFill 1'!F$2:F162)&gt;0.01,"",DateEnded_5Day!$A162)))))))</f>
        <v>44507</v>
      </c>
      <c r="H162" s="54">
        <f>IF($A162&lt;='All Results'!$B$4,"",IF(SUM('MissFill 1'!G$2:G162)=0,"",(IF('MissFill 1'!G162/SUM('MissFill 1'!G$2:G162)&gt;0.01,"",IF('MissFill 1'!G161/SUM('MissFill 1'!G$2:G162)&gt;0.01,"",IF('MissFill 1'!G160/SUM('MissFill 1'!G$2:G162)&gt;0.01,"",IF('MissFill 1'!G159/SUM('MissFill 1'!G$2:G162)&gt;0.01,"",DateEnded_5Day!$A162)))))))</f>
        <v>44507</v>
      </c>
      <c r="I162" s="54">
        <f>IF($A162&lt;='All Results'!$B$4,"",IF(SUM('MissFill 1'!H$2:H162)=0,"",(IF('MissFill 1'!H162/SUM('MissFill 1'!H$2:H162)&gt;0.01,"",IF('MissFill 1'!H161/SUM('MissFill 1'!H$2:H162)&gt;0.01,"",IF('MissFill 1'!H160/SUM('MissFill 1'!H$2:H162)&gt;0.01,"",IF('MissFill 1'!H159/SUM('MissFill 1'!H$2:H162)&gt;0.01,"",DateEnded_5Day!$A162)))))))</f>
        <v>44507</v>
      </c>
      <c r="J162" s="54">
        <f>IF($A162&lt;='All Results'!$B$4,"",IF(SUM('MissFill 1'!I$2:I162)=0,"",(IF('MissFill 1'!I162/SUM('MissFill 1'!I$2:I162)&gt;0.01,"",IF('MissFill 1'!I161/SUM('MissFill 1'!I$2:I162)&gt;0.01,"",IF('MissFill 1'!I160/SUM('MissFill 1'!I$2:I162)&gt;0.01,"",IF('MissFill 1'!I159/SUM('MissFill 1'!I$2:I162)&gt;0.01,"",DateEnded_5Day!$A162)))))))</f>
        <v>44507</v>
      </c>
      <c r="K162" s="54">
        <f>IF($A162&lt;='All Results'!$B$4,"",IF(SUM('MissFill 1'!J$2:J162)=0,"",(IF('MissFill 1'!J162/SUM('MissFill 1'!J$2:J162)&gt;0.01,"",IF('MissFill 1'!J161/SUM('MissFill 1'!J$2:J162)&gt;0.01,"",IF('MissFill 1'!J160/SUM('MissFill 1'!J$2:J162)&gt;0.01,"",IF('MissFill 1'!J159/SUM('MissFill 1'!J$2:J162)&gt;0.01,"",DateEnded_5Day!$A162)))))))</f>
        <v>44507</v>
      </c>
      <c r="L162" s="54">
        <f>IF($A162&lt;='All Results'!$B$4,"",IF(SUM('MissFill 1'!K$2:K162)=0,"",(IF('MissFill 1'!K162/SUM('MissFill 1'!K$2:K162)&gt;0.01,"",IF('MissFill 1'!K161/SUM('MissFill 1'!K$2:K162)&gt;0.01,"",IF('MissFill 1'!K160/SUM('MissFill 1'!K$2:K162)&gt;0.01,"",IF('MissFill 1'!K159/SUM('MissFill 1'!K$2:K162)&gt;0.01,"",DateEnded_5Day!$A162)))))))</f>
        <v>44507</v>
      </c>
      <c r="M162" s="54">
        <f>IF($A162&lt;='All Results'!$B$4,"",IF(SUM('MissFill 1'!L$2:L162)=0,"",(IF('MissFill 1'!L162/SUM('MissFill 1'!L$2:L162)&gt;0.01,"",IF('MissFill 1'!L161/SUM('MissFill 1'!L$2:L162)&gt;0.01,"",IF('MissFill 1'!L160/SUM('MissFill 1'!L$2:L162)&gt;0.01,"",IF('MissFill 1'!L159/SUM('MissFill 1'!L$2:L162)&gt;0.01,"",DateEnded_5Day!$A162)))))))</f>
        <v>44507</v>
      </c>
      <c r="N162" s="54">
        <f>IF($A162&lt;='All Results'!$B$4,"",IF(SUM('MissFill 1'!M$2:M162)=0,"",(IF('MissFill 1'!M162/SUM('MissFill 1'!M$2:M162)&gt;0.01,"",IF('MissFill 1'!M161/SUM('MissFill 1'!M$2:M162)&gt;0.01,"",IF('MissFill 1'!M160/SUM('MissFill 1'!M$2:M162)&gt;0.01,"",IF('MissFill 1'!M159/SUM('MissFill 1'!M$2:M162)&gt;0.01,"",DateEnded_5Day!$A162)))))))</f>
        <v>44507</v>
      </c>
      <c r="O162" s="54">
        <f>IF($A162&lt;='All Results'!$B$4,"",IF(SUM('MissFill 1'!N$2:N162)=0,"",(IF('MissFill 1'!N162/SUM('MissFill 1'!N$2:N162)&gt;0.01,"",IF('MissFill 1'!N161/SUM('MissFill 1'!N$2:N162)&gt;0.01,"",IF('MissFill 1'!N160/SUM('MissFill 1'!N$2:N162)&gt;0.01,"",IF('MissFill 1'!N159/SUM('MissFill 1'!N$2:N162)&gt;0.01,"",DateEnded_5Day!$A162)))))))</f>
        <v>44507</v>
      </c>
      <c r="P162" s="54">
        <f>IF($A162&lt;='All Results'!$B$4,"",IF(SUM('MissFill 1'!O$2:O162)=0,"",(IF('MissFill 1'!O162/SUM('MissFill 1'!O$2:O162)&gt;0.01,"",IF('MissFill 1'!O161/SUM('MissFill 1'!O$2:O162)&gt;0.01,"",IF('MissFill 1'!O160/SUM('MissFill 1'!O$2:O162)&gt;0.01,"",IF('MissFill 1'!O159/SUM('MissFill 1'!O$2:O162)&gt;0.01,"",DateEnded_5Day!$A162)))))))</f>
        <v>44507</v>
      </c>
      <c r="Q162" s="54">
        <f>IF($A162&lt;='All Results'!$B$4,"",IF(SUM('MissFill 1'!P$2:P162)=0,"",(IF('MissFill 1'!P162/SUM('MissFill 1'!P$2:P162)&gt;0.01,"",IF('MissFill 1'!P161/SUM('MissFill 1'!P$2:P162)&gt;0.01,"",IF('MissFill 1'!P160/SUM('MissFill 1'!P$2:P162)&gt;0.01,"",IF('MissFill 1'!P159/SUM('MissFill 1'!P$2:P162)&gt;0.01,"",DateEnded_5Day!$A162)))))))</f>
        <v>44507</v>
      </c>
      <c r="R162" s="54">
        <f>IF($A162&lt;='All Results'!$B$4,"",IF(SUM('MissFill 1'!Q$2:Q162)=0,"",(IF('MissFill 1'!Q162/SUM('MissFill 1'!Q$2:Q162)&gt;0.01,"",IF('MissFill 1'!Q161/SUM('MissFill 1'!Q$2:Q162)&gt;0.01,"",IF('MissFill 1'!Q160/SUM('MissFill 1'!Q$2:Q162)&gt;0.01,"",IF('MissFill 1'!Q159/SUM('MissFill 1'!Q$2:Q162)&gt;0.01,"",DateEnded_5Day!$A162)))))))</f>
        <v>44507</v>
      </c>
      <c r="S162" s="54">
        <f>IF($A162&lt;='All Results'!$B$4,"",IF(SUM('MissFill 1'!R$2:R162)=0,"",(IF('MissFill 1'!R162/SUM('MissFill 1'!R$2:R162)&gt;0.01,"",IF('MissFill 1'!R161/SUM('MissFill 1'!R$2:R162)&gt;0.01,"",IF('MissFill 1'!R160/SUM('MissFill 1'!R$2:R162)&gt;0.01,"",IF('MissFill 1'!R159/SUM('MissFill 1'!R$2:R162)&gt;0.01,"",DateEnded_5Day!$A162)))))))</f>
        <v>44507</v>
      </c>
      <c r="T162" s="54">
        <f>IF($A162&lt;='All Results'!$B$4,"",IF(SUM('MissFill 1'!S$2:S162)=0,"",(IF('MissFill 1'!S162/SUM('MissFill 1'!S$2:S162)&gt;0.01,"",IF('MissFill 1'!S161/SUM('MissFill 1'!S$2:S162)&gt;0.01,"",IF('MissFill 1'!S160/SUM('MissFill 1'!S$2:S162)&gt;0.01,"",IF('MissFill 1'!S159/SUM('MissFill 1'!S$2:S162)&gt;0.01,"",DateEnded_5Day!$A162)))))))</f>
        <v>44507</v>
      </c>
      <c r="U162" s="54">
        <f>IF($A162&lt;='All Results'!$B$4,"",IF(SUM('MissFill 1'!T$2:T162)=0,"",(IF('MissFill 1'!T162/SUM('MissFill 1'!T$2:T162)&gt;0.01,"",IF('MissFill 1'!T161/SUM('MissFill 1'!T$2:T162)&gt;0.01,"",IF('MissFill 1'!T160/SUM('MissFill 1'!T$2:T162)&gt;0.01,"",IF('MissFill 1'!T159/SUM('MissFill 1'!T$2:T162)&gt;0.01,"",DateEnded_5Day!$A162)))))))</f>
        <v>44507</v>
      </c>
      <c r="V162" s="54">
        <f>IF($A162&lt;='All Results'!$B$4,"",IF(SUM('MissFill 1'!U$2:U162)=0,"",(IF('MissFill 1'!U162/SUM('MissFill 1'!U$2:U162)&gt;0.01,"",IF('MissFill 1'!U161/SUM('MissFill 1'!U$2:U162)&gt;0.01,"",IF('MissFill 1'!U160/SUM('MissFill 1'!U$2:U162)&gt;0.01,"",IF('MissFill 1'!U159/SUM('MissFill 1'!U$2:U162)&gt;0.01,"",DateEnded_5Day!$A162)))))))</f>
        <v>44507</v>
      </c>
      <c r="W162" s="54">
        <f>IF($A162&lt;='All Results'!$B$4,"",IF(SUM('MissFill 1'!V$2:V162)=0,"",(IF('MissFill 1'!V162/SUM('MissFill 1'!V$2:V162)&gt;0.01,"",IF('MissFill 1'!V161/SUM('MissFill 1'!V$2:V162)&gt;0.01,"",IF('MissFill 1'!V160/SUM('MissFill 1'!V$2:V162)&gt;0.01,"",IF('MissFill 1'!V159/SUM('MissFill 1'!V$2:V162)&gt;0.01,"",DateEnded_5Day!$A162)))))))</f>
        <v>44507</v>
      </c>
      <c r="X162" s="54">
        <f>IF($A162&lt;='All Results'!$B$4,"",IF(SUM('MissFill 1'!W$2:W162)=0,"",(IF('MissFill 1'!W162/SUM('MissFill 1'!W$2:W162)&gt;0.01,"",IF('MissFill 1'!W161/SUM('MissFill 1'!W$2:W162)&gt;0.01,"",IF('MissFill 1'!W160/SUM('MissFill 1'!W$2:W162)&gt;0.01,"",IF('MissFill 1'!W159/SUM('MissFill 1'!W$2:W162)&gt;0.01,"",DateEnded_5Day!$A162)))))))</f>
        <v>44507</v>
      </c>
      <c r="Y162" s="54">
        <f>IF($A162&lt;='All Results'!$B$4,"",IF(SUM('MissFill 1'!X$2:X162)=0,"",(IF('MissFill 1'!X162/SUM('MissFill 1'!X$2:X162)&gt;0.01,"",IF('MissFill 1'!X161/SUM('MissFill 1'!X$2:X162)&gt;0.01,"",IF('MissFill 1'!X160/SUM('MissFill 1'!X$2:X162)&gt;0.01,"",IF('MissFill 1'!X159/SUM('MissFill 1'!X$2:X162)&gt;0.01,"",DateEnded_5Day!$A162)))))))</f>
        <v>44507</v>
      </c>
      <c r="Z162" s="54">
        <f>IF($A162&lt;='All Results'!$B$4,"",IF(SUM('MissFill 1'!Y$2:Y162)=0,"",(IF('MissFill 1'!Y162/SUM('MissFill 1'!Y$2:Y162)&gt;0.01,"",IF('MissFill 1'!Y161/SUM('MissFill 1'!Y$2:Y162)&gt;0.01,"",IF('MissFill 1'!Y160/SUM('MissFill 1'!Y$2:Y162)&gt;0.01,"",IF('MissFill 1'!Y159/SUM('MissFill 1'!Y$2:Y162)&gt;0.01,"",DateEnded_5Day!$A162)))))))</f>
        <v>44507</v>
      </c>
      <c r="AA162" s="54">
        <f>IF($A162&lt;='All Results'!$B$4,"",IF(SUM('MissFill 1'!Z$2:Z162)=0,"",(IF('MissFill 1'!Z162/SUM('MissFill 1'!Z$2:Z162)&gt;0.01,"",IF('MissFill 1'!Z161/SUM('MissFill 1'!Z$2:Z162)&gt;0.01,"",IF('MissFill 1'!Z160/SUM('MissFill 1'!Z$2:Z162)&gt;0.01,"",IF('MissFill 1'!Z159/SUM('MissFill 1'!Z$2:Z162)&gt;0.01,"",DateEnded_5Day!$A162)))))))</f>
        <v>44507</v>
      </c>
      <c r="AB162" s="54">
        <f>IF($A162&lt;='All Results'!$B$4,"",IF(SUM('MissFill 1'!AA$2:AA162)=0,"",(IF('MissFill 1'!AA162/SUM('MissFill 1'!AA$2:AA162)&gt;0.01,"",IF('MissFill 1'!AA161/SUM('MissFill 1'!AA$2:AA162)&gt;0.01,"",IF('MissFill 1'!AA160/SUM('MissFill 1'!AA$2:AA162)&gt;0.01,"",IF('MissFill 1'!AA159/SUM('MissFill 1'!AA$2:AA162)&gt;0.01,"",DateEnded_5Day!$A162)))))))</f>
        <v>44507</v>
      </c>
      <c r="AC162" s="54">
        <f>IF($A162&lt;='All Results'!$B$4,"",IF(SUM('MissFill 1'!AB$2:AB162)=0,"",(IF('MissFill 1'!AB162/SUM('MissFill 1'!AB$2:AB162)&gt;0.01,"",IF('MissFill 1'!AB161/SUM('MissFill 1'!AB$2:AB162)&gt;0.01,"",IF('MissFill 1'!AB160/SUM('MissFill 1'!AB$2:AB162)&gt;0.01,"",IF('MissFill 1'!AB159/SUM('MissFill 1'!AB$2:AB162)&gt;0.01,"",DateEnded_5Day!$A162)))))))</f>
        <v>44507</v>
      </c>
      <c r="AD162" s="54">
        <f>IF($A162&lt;='All Results'!$B$4,"",IF(SUM('MissFill 1'!AC$2:AC162)=0,"",(IF('MissFill 1'!AC162/SUM('MissFill 1'!AC$2:AC162)&gt;0.01,"",IF('MissFill 1'!AC161/SUM('MissFill 1'!AC$2:AC162)&gt;0.01,"",IF('MissFill 1'!AC160/SUM('MissFill 1'!AC$2:AC162)&gt;0.01,"",IF('MissFill 1'!AC159/SUM('MissFill 1'!AC$2:AC162)&gt;0.01,"",DateEnded_5Day!$A162)))))))</f>
        <v>44507</v>
      </c>
      <c r="AE162" s="54">
        <f>IF($A162&lt;='All Results'!$B$4,"",IF(SUM('MissFill 1'!AD$2:AD162)=0,"",(IF('MissFill 1'!AD162/SUM('MissFill 1'!AD$2:AD162)&gt;0.01,"",IF('MissFill 1'!AD161/SUM('MissFill 1'!AD$2:AD162)&gt;0.01,"",IF('MissFill 1'!AD160/SUM('MissFill 1'!AD$2:AD162)&gt;0.01,"",IF('MissFill 1'!AD159/SUM('MissFill 1'!AD$2:AD162)&gt;0.01,"",DateEnded_5Day!$A162)))))))</f>
        <v>44507</v>
      </c>
      <c r="AF162" s="54">
        <f>IF($A162&lt;='All Results'!$B$4,"",IF(SUM('MissFill 1'!AE$2:AE162)=0,"",(IF('MissFill 1'!AE162/SUM('MissFill 1'!AE$2:AE162)&gt;0.01,"",IF('MissFill 1'!AE161/SUM('MissFill 1'!AE$2:AE162)&gt;0.01,"",IF('MissFill 1'!AE160/SUM('MissFill 1'!AE$2:AE162)&gt;0.01,"",IF('MissFill 1'!AE159/SUM('MissFill 1'!AE$2:AE162)&gt;0.01,"",DateEnded_5Day!$A162)))))))</f>
        <v>44507</v>
      </c>
      <c r="AG162" s="54">
        <f>IF($A162&lt;='All Results'!$B$4,"",IF(SUM('MissFill 1'!AF$2:AF162)=0,"",(IF('MissFill 1'!AF162/SUM('MissFill 1'!AF$2:AF162)&gt;0.01,"",IF('MissFill 1'!AF161/SUM('MissFill 1'!AF$2:AF162)&gt;0.01,"",IF('MissFill 1'!AF160/SUM('MissFill 1'!AF$2:AF162)&gt;0.01,"",IF('MissFill 1'!AF159/SUM('MissFill 1'!AF$2:AF162)&gt;0.01,"",DateEnded_5Day!$A162)))))))</f>
        <v>44507</v>
      </c>
      <c r="AH162" s="54">
        <f>IF($A162&lt;='All Results'!$B$4,"",IF(SUM('MissFill 1'!AG$2:AG162)=0,"",(IF('MissFill 1'!AG162/SUM('MissFill 1'!AG$2:AG162)&gt;0.01,"",IF('MissFill 1'!AG161/SUM('MissFill 1'!AG$2:AG162)&gt;0.01,"",IF('MissFill 1'!AG160/SUM('MissFill 1'!AG$2:AG162)&gt;0.01,"",IF('MissFill 1'!AG159/SUM('MissFill 1'!AG$2:AG162)&gt;0.01,"",DateEnded_5Day!$A162)))))))</f>
        <v>44507</v>
      </c>
      <c r="AI162" s="54">
        <f>IF($A162&lt;='All Results'!$B$4,"",IF(SUM('MissFill 1'!AH$2:AH162)=0,"",(IF('MissFill 1'!AH162/SUM('MissFill 1'!AH$2:AH162)&gt;0.01,"",IF('MissFill 1'!AH161/SUM('MissFill 1'!AH$2:AH162)&gt;0.01,"",IF('MissFill 1'!AH160/SUM('MissFill 1'!AH$2:AH162)&gt;0.01,"",IF('MissFill 1'!AH159/SUM('MissFill 1'!AH$2:AH162)&gt;0.01,"",DateEnded_5Day!$A162)))))))</f>
        <v>44507</v>
      </c>
      <c r="AJ162" s="54">
        <f>IF($A162&lt;='All Results'!$B$4,"",IF(SUM('MissFill 1'!AI$2:AI162)=0,"",(IF('MissFill 1'!AI162/SUM('MissFill 1'!AI$2:AI162)&gt;0.01,"",IF('MissFill 1'!AI161/SUM('MissFill 1'!AI$2:AI162)&gt;0.01,"",IF('MissFill 1'!AI160/SUM('MissFill 1'!AI$2:AI162)&gt;0.01,"",IF('MissFill 1'!AI159/SUM('MissFill 1'!AI$2:AI162)&gt;0.01,"",DateEnded_5Day!$A162)))))))</f>
        <v>44507</v>
      </c>
      <c r="AK162" s="54">
        <f>IF($A162&lt;='All Results'!$B$4,"",IF(SUM('MissFill 1'!AJ$2:AJ162)=0,"",(IF('MissFill 1'!AJ162/SUM('MissFill 1'!AJ$2:AJ162)&gt;0.01,"",IF('MissFill 1'!AJ161/SUM('MissFill 1'!AJ$2:AJ162)&gt;0.01,"",IF('MissFill 1'!AJ160/SUM('MissFill 1'!AJ$2:AJ162)&gt;0.01,"",IF('MissFill 1'!AJ159/SUM('MissFill 1'!AJ$2:AJ162)&gt;0.01,"",DateEnded_5Day!$A162)))))))</f>
        <v>44507</v>
      </c>
      <c r="AL162" s="54">
        <f>IF($A162&lt;='All Results'!$B$4,"",IF(SUM('MissFill 1'!AK$2:AK162)=0,"",(IF('MissFill 1'!AK162/SUM('MissFill 1'!AK$2:AK162)&gt;0.01,"",IF('MissFill 1'!AK161/SUM('MissFill 1'!AK$2:AK162)&gt;0.01,"",IF('MissFill 1'!AK160/SUM('MissFill 1'!AK$2:AK162)&gt;0.01,"",IF('MissFill 1'!AK159/SUM('MissFill 1'!AK$2:AK162)&gt;0.01,"",DateEnded_5Day!$A162)))))))</f>
        <v>44507</v>
      </c>
      <c r="AM162" s="54">
        <f>IF($A162&lt;='All Results'!$B$4,"",IF(SUM('MissFill 1'!AL$2:AL162)=0,"",(IF('MissFill 1'!AL162/SUM('MissFill 1'!AL$2:AL162)&gt;0.01,"",IF('MissFill 1'!AL161/SUM('MissFill 1'!AL$2:AL162)&gt;0.01,"",IF('MissFill 1'!AL160/SUM('MissFill 1'!AL$2:AL162)&gt;0.01,"",IF('MissFill 1'!AL159/SUM('MissFill 1'!AL$2:AL162)&gt;0.01,"",DateEnded_5Day!$A162)))))))</f>
        <v>44507</v>
      </c>
      <c r="AN162" s="54">
        <f>IF($A162&lt;='All Results'!$B$4,"",IF(SUM('MissFill 1'!AM$2:AM162)=0,"",(IF('MissFill 1'!AM162/SUM('MissFill 1'!AM$2:AM162)&gt;0.01,"",IF('MissFill 1'!AM161/SUM('MissFill 1'!AM$2:AM162)&gt;0.01,"",IF('MissFill 1'!AM160/SUM('MissFill 1'!AM$2:AM162)&gt;0.01,"",IF('MissFill 1'!AM159/SUM('MissFill 1'!AM$2:AM162)&gt;0.01,"",DateEnded_5Day!$A162)))))))</f>
        <v>44507</v>
      </c>
      <c r="AO162" s="54">
        <f>IF($A162&lt;='All Results'!$B$4,"",IF(SUM('MissFill 1'!AN$2:AN162)=0,"",(IF('MissFill 1'!AN162/SUM('MissFill 1'!AN$2:AN162)&gt;0.01,"",IF('MissFill 1'!AN161/SUM('MissFill 1'!AN$2:AN162)&gt;0.01,"",IF('MissFill 1'!AN160/SUM('MissFill 1'!AN$2:AN162)&gt;0.01,"",IF('MissFill 1'!AN159/SUM('MissFill 1'!AN$2:AN162)&gt;0.01,"",DateEnded_5Day!$A162)))))))</f>
        <v>44507</v>
      </c>
      <c r="AP162" s="54">
        <f>IF($A162&lt;='All Results'!$B$4,"",IF(SUM('MissFill 1'!AO$2:AO162)=0,"",(IF('MissFill 1'!AO162/SUM('MissFill 1'!AO$2:AO162)&gt;0.01,"",IF('MissFill 1'!AO161/SUM('MissFill 1'!AO$2:AO162)&gt;0.01,"",IF('MissFill 1'!AO160/SUM('MissFill 1'!AO$2:AO162)&gt;0.01,"",IF('MissFill 1'!AO159/SUM('MissFill 1'!AO$2:AO162)&gt;0.01,"",DateEnded_5Day!$A162)))))))</f>
        <v>44507</v>
      </c>
      <c r="AQ162" s="54">
        <f>IF($A162&lt;='All Results'!$B$4,"",IF(SUM('MissFill 1'!AP$2:AP162)=0,"",(IF('MissFill 1'!AP162/SUM('MissFill 1'!AP$2:AP162)&gt;0.01,"",IF('MissFill 1'!AP161/SUM('MissFill 1'!AP$2:AP162)&gt;0.01,"",IF('MissFill 1'!AP160/SUM('MissFill 1'!AP$2:AP162)&gt;0.01,"",IF('MissFill 1'!AP159/SUM('MissFill 1'!AP$2:AP162)&gt;0.01,"",DateEnded_5Day!$A162)))))))</f>
        <v>44507</v>
      </c>
      <c r="AR162" s="54">
        <f>IF($A162&lt;='All Results'!$B$4,"",IF(SUM('MissFill 1'!AQ$2:AQ162)=0,"",(IF('MissFill 1'!AQ162/SUM('MissFill 1'!AQ$2:AQ162)&gt;0.01,"",IF('MissFill 1'!AQ161/SUM('MissFill 1'!AQ$2:AQ162)&gt;0.01,"",IF('MissFill 1'!AQ160/SUM('MissFill 1'!AQ$2:AQ162)&gt;0.01,"",IF('MissFill 1'!AQ159/SUM('MissFill 1'!AQ$2:AQ162)&gt;0.01,"",DateEnded_5Day!$A162)))))))</f>
        <v>44507</v>
      </c>
      <c r="AS162" s="54">
        <f>IF($A162&lt;='All Results'!$B$4,"",IF(SUM('MissFill 1'!AR$2:AR162)=0,"",(IF('MissFill 1'!AR162/SUM('MissFill 1'!AR$2:AR162)&gt;0.01,"",IF('MissFill 1'!AR161/SUM('MissFill 1'!AR$2:AR162)&gt;0.01,"",IF('MissFill 1'!AR160/SUM('MissFill 1'!AR$2:AR162)&gt;0.01,"",IF('MissFill 1'!AR159/SUM('MissFill 1'!AR$2:AR162)&gt;0.01,"",DateEnded_5Day!$A162)))))))</f>
        <v>44507</v>
      </c>
      <c r="AT162" s="54">
        <f>IF($A162&lt;='All Results'!$B$4,"",IF(SUM('MissFill 1'!AS$2:AS162)=0,"",(IF('MissFill 1'!AS162/SUM('MissFill 1'!AS$2:AS162)&gt;0.01,"",IF('MissFill 1'!AS161/SUM('MissFill 1'!AS$2:AS162)&gt;0.01,"",IF('MissFill 1'!AS160/SUM('MissFill 1'!AS$2:AS162)&gt;0.01,"",IF('MissFill 1'!AS159/SUM('MissFill 1'!AS$2:AS162)&gt;0.01,"",DateEnded_5Day!$A162)))))))</f>
        <v>44507</v>
      </c>
      <c r="AU162" s="54">
        <f>IF($A162&lt;='All Results'!$B$4,"",IF(SUM('MissFill 1'!AT$2:AT162)=0,"",(IF('MissFill 1'!AT162/SUM('MissFill 1'!AT$2:AT162)&gt;0.01,"",IF('MissFill 1'!AT161/SUM('MissFill 1'!AT$2:AT162)&gt;0.01,"",IF('MissFill 1'!AT160/SUM('MissFill 1'!AT$2:AT162)&gt;0.01,"",IF('MissFill 1'!AT159/SUM('MissFill 1'!AT$2:AT162)&gt;0.01,"",DateEnded_5Day!$A162)))))))</f>
        <v>44507</v>
      </c>
      <c r="AV162" s="54">
        <f>IF($A162&lt;='All Results'!$B$4,"",IF(SUM('MissFill 1'!AU$2:AU162)=0,"",(IF('MissFill 1'!AU162/SUM('MissFill 1'!AU$2:AU162)&gt;0.01,"",IF('MissFill 1'!AU161/SUM('MissFill 1'!AU$2:AU162)&gt;0.01,"",IF('MissFill 1'!AU160/SUM('MissFill 1'!AU$2:AU162)&gt;0.01,"",IF('MissFill 1'!AU159/SUM('MissFill 1'!AU$2:AU162)&gt;0.01,"",DateEnded_5Day!$A162)))))))</f>
        <v>44507</v>
      </c>
      <c r="AW162" s="54">
        <f>IF($A162&lt;='All Results'!$B$4,"",IF(SUM('MissFill 1'!AV$2:AV162)=0,"",(IF('MissFill 1'!AV162/SUM('MissFill 1'!AV$2:AV162)&gt;0.01,"",IF('MissFill 1'!AV161/SUM('MissFill 1'!AV$2:AV162)&gt;0.01,"",IF('MissFill 1'!AV160/SUM('MissFill 1'!AV$2:AV162)&gt;0.01,"",IF('MissFill 1'!AV159/SUM('MissFill 1'!AV$2:AV162)&gt;0.01,"",DateEnded_5Day!$A162)))))))</f>
        <v>44507</v>
      </c>
      <c r="AX162" s="54">
        <f>IF($A162&lt;='All Results'!$B$4,"",IF(SUM('MissFill 1'!AW$2:AW162)=0,"",(IF('MissFill 1'!AW162/SUM('MissFill 1'!AW$2:AW162)&gt;0.01,"",IF('MissFill 1'!AW161/SUM('MissFill 1'!AW$2:AW162)&gt;0.01,"",IF('MissFill 1'!AW160/SUM('MissFill 1'!AW$2:AW162)&gt;0.01,"",IF('MissFill 1'!AW159/SUM('MissFill 1'!AW$2:AW162)&gt;0.01,"",DateEnded_5Day!$A162)))))))</f>
        <v>44507</v>
      </c>
    </row>
    <row r="163" spans="1:50" x14ac:dyDescent="0.25">
      <c r="A163" s="41">
        <v>44508</v>
      </c>
      <c r="B163" s="52">
        <v>312</v>
      </c>
      <c r="C163" s="54">
        <f>IF($A163&lt;='All Results'!$B$4,"",IF(SUM('MissFill 1'!B$2:B163)=0,"",(IF('MissFill 1'!B163/SUM('MissFill 1'!B$2:B163)&gt;0.01,"",IF('MissFill 1'!B162/SUM('MissFill 1'!B$2:B163)&gt;0.01,"",IF('MissFill 1'!B161/SUM('MissFill 1'!B$2:B163)&gt;0.01,"",IF('MissFill 1'!B160/SUM('MissFill 1'!B$2:B163)&gt;0.01,"",DateEnded_5Day!$A163)))))))</f>
        <v>44508</v>
      </c>
      <c r="D163" s="54">
        <f>IF($A163&lt;='All Results'!$B$4,"",IF(SUM('MissFill 1'!C$2:C163)=0,"",(IF('MissFill 1'!C163/SUM('MissFill 1'!C$2:C163)&gt;0.01,"",IF('MissFill 1'!C162/SUM('MissFill 1'!C$2:C163)&gt;0.01,"",IF('MissFill 1'!C161/SUM('MissFill 1'!C$2:C163)&gt;0.01,"",IF('MissFill 1'!C160/SUM('MissFill 1'!C$2:C163)&gt;0.01,"",DateEnded_5Day!$A163)))))))</f>
        <v>44508</v>
      </c>
      <c r="E163" s="54">
        <f>IF($A163&lt;='All Results'!$B$4,"",IF(SUM('MissFill 1'!D$2:D163)=0,"",(IF('MissFill 1'!D163/SUM('MissFill 1'!D$2:D163)&gt;0.01,"",IF('MissFill 1'!D162/SUM('MissFill 1'!D$2:D163)&gt;0.01,"",IF('MissFill 1'!D161/SUM('MissFill 1'!D$2:D163)&gt;0.01,"",IF('MissFill 1'!D160/SUM('MissFill 1'!D$2:D163)&gt;0.01,"",DateEnded_5Day!$A163)))))))</f>
        <v>44508</v>
      </c>
      <c r="F163" s="54">
        <f>IF($A163&lt;='All Results'!$B$4,"",IF(SUM('MissFill 1'!E$2:E163)=0,"",(IF('MissFill 1'!E163/SUM('MissFill 1'!E$2:E163)&gt;0.01,"",IF('MissFill 1'!E162/SUM('MissFill 1'!E$2:E163)&gt;0.01,"",IF('MissFill 1'!E161/SUM('MissFill 1'!E$2:E163)&gt;0.01,"",IF('MissFill 1'!E160/SUM('MissFill 1'!E$2:E163)&gt;0.01,"",DateEnded_5Day!$A163)))))))</f>
        <v>44508</v>
      </c>
      <c r="G163" s="54">
        <f>IF($A163&lt;='All Results'!$B$4,"",IF(SUM('MissFill 1'!F$2:F163)=0,"",(IF('MissFill 1'!F163/SUM('MissFill 1'!F$2:F163)&gt;0.01,"",IF('MissFill 1'!F162/SUM('MissFill 1'!F$2:F163)&gt;0.01,"",IF('MissFill 1'!F161/SUM('MissFill 1'!F$2:F163)&gt;0.01,"",IF('MissFill 1'!F160/SUM('MissFill 1'!F$2:F163)&gt;0.01,"",DateEnded_5Day!$A163)))))))</f>
        <v>44508</v>
      </c>
      <c r="H163" s="54">
        <f>IF($A163&lt;='All Results'!$B$4,"",IF(SUM('MissFill 1'!G$2:G163)=0,"",(IF('MissFill 1'!G163/SUM('MissFill 1'!G$2:G163)&gt;0.01,"",IF('MissFill 1'!G162/SUM('MissFill 1'!G$2:G163)&gt;0.01,"",IF('MissFill 1'!G161/SUM('MissFill 1'!G$2:G163)&gt;0.01,"",IF('MissFill 1'!G160/SUM('MissFill 1'!G$2:G163)&gt;0.01,"",DateEnded_5Day!$A163)))))))</f>
        <v>44508</v>
      </c>
      <c r="I163" s="54">
        <f>IF($A163&lt;='All Results'!$B$4,"",IF(SUM('MissFill 1'!H$2:H163)=0,"",(IF('MissFill 1'!H163/SUM('MissFill 1'!H$2:H163)&gt;0.01,"",IF('MissFill 1'!H162/SUM('MissFill 1'!H$2:H163)&gt;0.01,"",IF('MissFill 1'!H161/SUM('MissFill 1'!H$2:H163)&gt;0.01,"",IF('MissFill 1'!H160/SUM('MissFill 1'!H$2:H163)&gt;0.01,"",DateEnded_5Day!$A163)))))))</f>
        <v>44508</v>
      </c>
      <c r="J163" s="54">
        <f>IF($A163&lt;='All Results'!$B$4,"",IF(SUM('MissFill 1'!I$2:I163)=0,"",(IF('MissFill 1'!I163/SUM('MissFill 1'!I$2:I163)&gt;0.01,"",IF('MissFill 1'!I162/SUM('MissFill 1'!I$2:I163)&gt;0.01,"",IF('MissFill 1'!I161/SUM('MissFill 1'!I$2:I163)&gt;0.01,"",IF('MissFill 1'!I160/SUM('MissFill 1'!I$2:I163)&gt;0.01,"",DateEnded_5Day!$A163)))))))</f>
        <v>44508</v>
      </c>
      <c r="K163" s="54">
        <f>IF($A163&lt;='All Results'!$B$4,"",IF(SUM('MissFill 1'!J$2:J163)=0,"",(IF('MissFill 1'!J163/SUM('MissFill 1'!J$2:J163)&gt;0.01,"",IF('MissFill 1'!J162/SUM('MissFill 1'!J$2:J163)&gt;0.01,"",IF('MissFill 1'!J161/SUM('MissFill 1'!J$2:J163)&gt;0.01,"",IF('MissFill 1'!J160/SUM('MissFill 1'!J$2:J163)&gt;0.01,"",DateEnded_5Day!$A163)))))))</f>
        <v>44508</v>
      </c>
      <c r="L163" s="54">
        <f>IF($A163&lt;='All Results'!$B$4,"",IF(SUM('MissFill 1'!K$2:K163)=0,"",(IF('MissFill 1'!K163/SUM('MissFill 1'!K$2:K163)&gt;0.01,"",IF('MissFill 1'!K162/SUM('MissFill 1'!K$2:K163)&gt;0.01,"",IF('MissFill 1'!K161/SUM('MissFill 1'!K$2:K163)&gt;0.01,"",IF('MissFill 1'!K160/SUM('MissFill 1'!K$2:K163)&gt;0.01,"",DateEnded_5Day!$A163)))))))</f>
        <v>44508</v>
      </c>
      <c r="M163" s="54">
        <f>IF($A163&lt;='All Results'!$B$4,"",IF(SUM('MissFill 1'!L$2:L163)=0,"",(IF('MissFill 1'!L163/SUM('MissFill 1'!L$2:L163)&gt;0.01,"",IF('MissFill 1'!L162/SUM('MissFill 1'!L$2:L163)&gt;0.01,"",IF('MissFill 1'!L161/SUM('MissFill 1'!L$2:L163)&gt;0.01,"",IF('MissFill 1'!L160/SUM('MissFill 1'!L$2:L163)&gt;0.01,"",DateEnded_5Day!$A163)))))))</f>
        <v>44508</v>
      </c>
      <c r="N163" s="54">
        <f>IF($A163&lt;='All Results'!$B$4,"",IF(SUM('MissFill 1'!M$2:M163)=0,"",(IF('MissFill 1'!M163/SUM('MissFill 1'!M$2:M163)&gt;0.01,"",IF('MissFill 1'!M162/SUM('MissFill 1'!M$2:M163)&gt;0.01,"",IF('MissFill 1'!M161/SUM('MissFill 1'!M$2:M163)&gt;0.01,"",IF('MissFill 1'!M160/SUM('MissFill 1'!M$2:M163)&gt;0.01,"",DateEnded_5Day!$A163)))))))</f>
        <v>44508</v>
      </c>
      <c r="O163" s="54">
        <f>IF($A163&lt;='All Results'!$B$4,"",IF(SUM('MissFill 1'!N$2:N163)=0,"",(IF('MissFill 1'!N163/SUM('MissFill 1'!N$2:N163)&gt;0.01,"",IF('MissFill 1'!N162/SUM('MissFill 1'!N$2:N163)&gt;0.01,"",IF('MissFill 1'!N161/SUM('MissFill 1'!N$2:N163)&gt;0.01,"",IF('MissFill 1'!N160/SUM('MissFill 1'!N$2:N163)&gt;0.01,"",DateEnded_5Day!$A163)))))))</f>
        <v>44508</v>
      </c>
      <c r="P163" s="54">
        <f>IF($A163&lt;='All Results'!$B$4,"",IF(SUM('MissFill 1'!O$2:O163)=0,"",(IF('MissFill 1'!O163/SUM('MissFill 1'!O$2:O163)&gt;0.01,"",IF('MissFill 1'!O162/SUM('MissFill 1'!O$2:O163)&gt;0.01,"",IF('MissFill 1'!O161/SUM('MissFill 1'!O$2:O163)&gt;0.01,"",IF('MissFill 1'!O160/SUM('MissFill 1'!O$2:O163)&gt;0.01,"",DateEnded_5Day!$A163)))))))</f>
        <v>44508</v>
      </c>
      <c r="Q163" s="54">
        <f>IF($A163&lt;='All Results'!$B$4,"",IF(SUM('MissFill 1'!P$2:P163)=0,"",(IF('MissFill 1'!P163/SUM('MissFill 1'!P$2:P163)&gt;0.01,"",IF('MissFill 1'!P162/SUM('MissFill 1'!P$2:P163)&gt;0.01,"",IF('MissFill 1'!P161/SUM('MissFill 1'!P$2:P163)&gt;0.01,"",IF('MissFill 1'!P160/SUM('MissFill 1'!P$2:P163)&gt;0.01,"",DateEnded_5Day!$A163)))))))</f>
        <v>44508</v>
      </c>
      <c r="R163" s="54">
        <f>IF($A163&lt;='All Results'!$B$4,"",IF(SUM('MissFill 1'!Q$2:Q163)=0,"",(IF('MissFill 1'!Q163/SUM('MissFill 1'!Q$2:Q163)&gt;0.01,"",IF('MissFill 1'!Q162/SUM('MissFill 1'!Q$2:Q163)&gt;0.01,"",IF('MissFill 1'!Q161/SUM('MissFill 1'!Q$2:Q163)&gt;0.01,"",IF('MissFill 1'!Q160/SUM('MissFill 1'!Q$2:Q163)&gt;0.01,"",DateEnded_5Day!$A163)))))))</f>
        <v>44508</v>
      </c>
      <c r="S163" s="54">
        <f>IF($A163&lt;='All Results'!$B$4,"",IF(SUM('MissFill 1'!R$2:R163)=0,"",(IF('MissFill 1'!R163/SUM('MissFill 1'!R$2:R163)&gt;0.01,"",IF('MissFill 1'!R162/SUM('MissFill 1'!R$2:R163)&gt;0.01,"",IF('MissFill 1'!R161/SUM('MissFill 1'!R$2:R163)&gt;0.01,"",IF('MissFill 1'!R160/SUM('MissFill 1'!R$2:R163)&gt;0.01,"",DateEnded_5Day!$A163)))))))</f>
        <v>44508</v>
      </c>
      <c r="T163" s="54">
        <f>IF($A163&lt;='All Results'!$B$4,"",IF(SUM('MissFill 1'!S$2:S163)=0,"",(IF('MissFill 1'!S163/SUM('MissFill 1'!S$2:S163)&gt;0.01,"",IF('MissFill 1'!S162/SUM('MissFill 1'!S$2:S163)&gt;0.01,"",IF('MissFill 1'!S161/SUM('MissFill 1'!S$2:S163)&gt;0.01,"",IF('MissFill 1'!S160/SUM('MissFill 1'!S$2:S163)&gt;0.01,"",DateEnded_5Day!$A163)))))))</f>
        <v>44508</v>
      </c>
      <c r="U163" s="54">
        <f>IF($A163&lt;='All Results'!$B$4,"",IF(SUM('MissFill 1'!T$2:T163)=0,"",(IF('MissFill 1'!T163/SUM('MissFill 1'!T$2:T163)&gt;0.01,"",IF('MissFill 1'!T162/SUM('MissFill 1'!T$2:T163)&gt;0.01,"",IF('MissFill 1'!T161/SUM('MissFill 1'!T$2:T163)&gt;0.01,"",IF('MissFill 1'!T160/SUM('MissFill 1'!T$2:T163)&gt;0.01,"",DateEnded_5Day!$A163)))))))</f>
        <v>44508</v>
      </c>
      <c r="V163" s="54">
        <f>IF($A163&lt;='All Results'!$B$4,"",IF(SUM('MissFill 1'!U$2:U163)=0,"",(IF('MissFill 1'!U163/SUM('MissFill 1'!U$2:U163)&gt;0.01,"",IF('MissFill 1'!U162/SUM('MissFill 1'!U$2:U163)&gt;0.01,"",IF('MissFill 1'!U161/SUM('MissFill 1'!U$2:U163)&gt;0.01,"",IF('MissFill 1'!U160/SUM('MissFill 1'!U$2:U163)&gt;0.01,"",DateEnded_5Day!$A163)))))))</f>
        <v>44508</v>
      </c>
      <c r="W163" s="54">
        <f>IF($A163&lt;='All Results'!$B$4,"",IF(SUM('MissFill 1'!V$2:V163)=0,"",(IF('MissFill 1'!V163/SUM('MissFill 1'!V$2:V163)&gt;0.01,"",IF('MissFill 1'!V162/SUM('MissFill 1'!V$2:V163)&gt;0.01,"",IF('MissFill 1'!V161/SUM('MissFill 1'!V$2:V163)&gt;0.01,"",IF('MissFill 1'!V160/SUM('MissFill 1'!V$2:V163)&gt;0.01,"",DateEnded_5Day!$A163)))))))</f>
        <v>44508</v>
      </c>
      <c r="X163" s="54">
        <f>IF($A163&lt;='All Results'!$B$4,"",IF(SUM('MissFill 1'!W$2:W163)=0,"",(IF('MissFill 1'!W163/SUM('MissFill 1'!W$2:W163)&gt;0.01,"",IF('MissFill 1'!W162/SUM('MissFill 1'!W$2:W163)&gt;0.01,"",IF('MissFill 1'!W161/SUM('MissFill 1'!W$2:W163)&gt;0.01,"",IF('MissFill 1'!W160/SUM('MissFill 1'!W$2:W163)&gt;0.01,"",DateEnded_5Day!$A163)))))))</f>
        <v>44508</v>
      </c>
      <c r="Y163" s="54">
        <f>IF($A163&lt;='All Results'!$B$4,"",IF(SUM('MissFill 1'!X$2:X163)=0,"",(IF('MissFill 1'!X163/SUM('MissFill 1'!X$2:X163)&gt;0.01,"",IF('MissFill 1'!X162/SUM('MissFill 1'!X$2:X163)&gt;0.01,"",IF('MissFill 1'!X161/SUM('MissFill 1'!X$2:X163)&gt;0.01,"",IF('MissFill 1'!X160/SUM('MissFill 1'!X$2:X163)&gt;0.01,"",DateEnded_5Day!$A163)))))))</f>
        <v>44508</v>
      </c>
      <c r="Z163" s="54">
        <f>IF($A163&lt;='All Results'!$B$4,"",IF(SUM('MissFill 1'!Y$2:Y163)=0,"",(IF('MissFill 1'!Y163/SUM('MissFill 1'!Y$2:Y163)&gt;0.01,"",IF('MissFill 1'!Y162/SUM('MissFill 1'!Y$2:Y163)&gt;0.01,"",IF('MissFill 1'!Y161/SUM('MissFill 1'!Y$2:Y163)&gt;0.01,"",IF('MissFill 1'!Y160/SUM('MissFill 1'!Y$2:Y163)&gt;0.01,"",DateEnded_5Day!$A163)))))))</f>
        <v>44508</v>
      </c>
      <c r="AA163" s="54">
        <f>IF($A163&lt;='All Results'!$B$4,"",IF(SUM('MissFill 1'!Z$2:Z163)=0,"",(IF('MissFill 1'!Z163/SUM('MissFill 1'!Z$2:Z163)&gt;0.01,"",IF('MissFill 1'!Z162/SUM('MissFill 1'!Z$2:Z163)&gt;0.01,"",IF('MissFill 1'!Z161/SUM('MissFill 1'!Z$2:Z163)&gt;0.01,"",IF('MissFill 1'!Z160/SUM('MissFill 1'!Z$2:Z163)&gt;0.01,"",DateEnded_5Day!$A163)))))))</f>
        <v>44508</v>
      </c>
      <c r="AB163" s="54">
        <f>IF($A163&lt;='All Results'!$B$4,"",IF(SUM('MissFill 1'!AA$2:AA163)=0,"",(IF('MissFill 1'!AA163/SUM('MissFill 1'!AA$2:AA163)&gt;0.01,"",IF('MissFill 1'!AA162/SUM('MissFill 1'!AA$2:AA163)&gt;0.01,"",IF('MissFill 1'!AA161/SUM('MissFill 1'!AA$2:AA163)&gt;0.01,"",IF('MissFill 1'!AA160/SUM('MissFill 1'!AA$2:AA163)&gt;0.01,"",DateEnded_5Day!$A163)))))))</f>
        <v>44508</v>
      </c>
      <c r="AC163" s="54">
        <f>IF($A163&lt;='All Results'!$B$4,"",IF(SUM('MissFill 1'!AB$2:AB163)=0,"",(IF('MissFill 1'!AB163/SUM('MissFill 1'!AB$2:AB163)&gt;0.01,"",IF('MissFill 1'!AB162/SUM('MissFill 1'!AB$2:AB163)&gt;0.01,"",IF('MissFill 1'!AB161/SUM('MissFill 1'!AB$2:AB163)&gt;0.01,"",IF('MissFill 1'!AB160/SUM('MissFill 1'!AB$2:AB163)&gt;0.01,"",DateEnded_5Day!$A163)))))))</f>
        <v>44508</v>
      </c>
      <c r="AD163" s="54">
        <f>IF($A163&lt;='All Results'!$B$4,"",IF(SUM('MissFill 1'!AC$2:AC163)=0,"",(IF('MissFill 1'!AC163/SUM('MissFill 1'!AC$2:AC163)&gt;0.01,"",IF('MissFill 1'!AC162/SUM('MissFill 1'!AC$2:AC163)&gt;0.01,"",IF('MissFill 1'!AC161/SUM('MissFill 1'!AC$2:AC163)&gt;0.01,"",IF('MissFill 1'!AC160/SUM('MissFill 1'!AC$2:AC163)&gt;0.01,"",DateEnded_5Day!$A163)))))))</f>
        <v>44508</v>
      </c>
      <c r="AE163" s="54">
        <f>IF($A163&lt;='All Results'!$B$4,"",IF(SUM('MissFill 1'!AD$2:AD163)=0,"",(IF('MissFill 1'!AD163/SUM('MissFill 1'!AD$2:AD163)&gt;0.01,"",IF('MissFill 1'!AD162/SUM('MissFill 1'!AD$2:AD163)&gt;0.01,"",IF('MissFill 1'!AD161/SUM('MissFill 1'!AD$2:AD163)&gt;0.01,"",IF('MissFill 1'!AD160/SUM('MissFill 1'!AD$2:AD163)&gt;0.01,"",DateEnded_5Day!$A163)))))))</f>
        <v>44508</v>
      </c>
      <c r="AF163" s="54">
        <f>IF($A163&lt;='All Results'!$B$4,"",IF(SUM('MissFill 1'!AE$2:AE163)=0,"",(IF('MissFill 1'!AE163/SUM('MissFill 1'!AE$2:AE163)&gt;0.01,"",IF('MissFill 1'!AE162/SUM('MissFill 1'!AE$2:AE163)&gt;0.01,"",IF('MissFill 1'!AE161/SUM('MissFill 1'!AE$2:AE163)&gt;0.01,"",IF('MissFill 1'!AE160/SUM('MissFill 1'!AE$2:AE163)&gt;0.01,"",DateEnded_5Day!$A163)))))))</f>
        <v>44508</v>
      </c>
      <c r="AG163" s="54">
        <f>IF($A163&lt;='All Results'!$B$4,"",IF(SUM('MissFill 1'!AF$2:AF163)=0,"",(IF('MissFill 1'!AF163/SUM('MissFill 1'!AF$2:AF163)&gt;0.01,"",IF('MissFill 1'!AF162/SUM('MissFill 1'!AF$2:AF163)&gt;0.01,"",IF('MissFill 1'!AF161/SUM('MissFill 1'!AF$2:AF163)&gt;0.01,"",IF('MissFill 1'!AF160/SUM('MissFill 1'!AF$2:AF163)&gt;0.01,"",DateEnded_5Day!$A163)))))))</f>
        <v>44508</v>
      </c>
      <c r="AH163" s="54">
        <f>IF($A163&lt;='All Results'!$B$4,"",IF(SUM('MissFill 1'!AG$2:AG163)=0,"",(IF('MissFill 1'!AG163/SUM('MissFill 1'!AG$2:AG163)&gt;0.01,"",IF('MissFill 1'!AG162/SUM('MissFill 1'!AG$2:AG163)&gt;0.01,"",IF('MissFill 1'!AG161/SUM('MissFill 1'!AG$2:AG163)&gt;0.01,"",IF('MissFill 1'!AG160/SUM('MissFill 1'!AG$2:AG163)&gt;0.01,"",DateEnded_5Day!$A163)))))))</f>
        <v>44508</v>
      </c>
      <c r="AI163" s="54">
        <f>IF($A163&lt;='All Results'!$B$4,"",IF(SUM('MissFill 1'!AH$2:AH163)=0,"",(IF('MissFill 1'!AH163/SUM('MissFill 1'!AH$2:AH163)&gt;0.01,"",IF('MissFill 1'!AH162/SUM('MissFill 1'!AH$2:AH163)&gt;0.01,"",IF('MissFill 1'!AH161/SUM('MissFill 1'!AH$2:AH163)&gt;0.01,"",IF('MissFill 1'!AH160/SUM('MissFill 1'!AH$2:AH163)&gt;0.01,"",DateEnded_5Day!$A163)))))))</f>
        <v>44508</v>
      </c>
      <c r="AJ163" s="54">
        <f>IF($A163&lt;='All Results'!$B$4,"",IF(SUM('MissFill 1'!AI$2:AI163)=0,"",(IF('MissFill 1'!AI163/SUM('MissFill 1'!AI$2:AI163)&gt;0.01,"",IF('MissFill 1'!AI162/SUM('MissFill 1'!AI$2:AI163)&gt;0.01,"",IF('MissFill 1'!AI161/SUM('MissFill 1'!AI$2:AI163)&gt;0.01,"",IF('MissFill 1'!AI160/SUM('MissFill 1'!AI$2:AI163)&gt;0.01,"",DateEnded_5Day!$A163)))))))</f>
        <v>44508</v>
      </c>
      <c r="AK163" s="54">
        <f>IF($A163&lt;='All Results'!$B$4,"",IF(SUM('MissFill 1'!AJ$2:AJ163)=0,"",(IF('MissFill 1'!AJ163/SUM('MissFill 1'!AJ$2:AJ163)&gt;0.01,"",IF('MissFill 1'!AJ162/SUM('MissFill 1'!AJ$2:AJ163)&gt;0.01,"",IF('MissFill 1'!AJ161/SUM('MissFill 1'!AJ$2:AJ163)&gt;0.01,"",IF('MissFill 1'!AJ160/SUM('MissFill 1'!AJ$2:AJ163)&gt;0.01,"",DateEnded_5Day!$A163)))))))</f>
        <v>44508</v>
      </c>
      <c r="AL163" s="54">
        <f>IF($A163&lt;='All Results'!$B$4,"",IF(SUM('MissFill 1'!AK$2:AK163)=0,"",(IF('MissFill 1'!AK163/SUM('MissFill 1'!AK$2:AK163)&gt;0.01,"",IF('MissFill 1'!AK162/SUM('MissFill 1'!AK$2:AK163)&gt;0.01,"",IF('MissFill 1'!AK161/SUM('MissFill 1'!AK$2:AK163)&gt;0.01,"",IF('MissFill 1'!AK160/SUM('MissFill 1'!AK$2:AK163)&gt;0.01,"",DateEnded_5Day!$A163)))))))</f>
        <v>44508</v>
      </c>
      <c r="AM163" s="54">
        <f>IF($A163&lt;='All Results'!$B$4,"",IF(SUM('MissFill 1'!AL$2:AL163)=0,"",(IF('MissFill 1'!AL163/SUM('MissFill 1'!AL$2:AL163)&gt;0.01,"",IF('MissFill 1'!AL162/SUM('MissFill 1'!AL$2:AL163)&gt;0.01,"",IF('MissFill 1'!AL161/SUM('MissFill 1'!AL$2:AL163)&gt;0.01,"",IF('MissFill 1'!AL160/SUM('MissFill 1'!AL$2:AL163)&gt;0.01,"",DateEnded_5Day!$A163)))))))</f>
        <v>44508</v>
      </c>
      <c r="AN163" s="54">
        <f>IF($A163&lt;='All Results'!$B$4,"",IF(SUM('MissFill 1'!AM$2:AM163)=0,"",(IF('MissFill 1'!AM163/SUM('MissFill 1'!AM$2:AM163)&gt;0.01,"",IF('MissFill 1'!AM162/SUM('MissFill 1'!AM$2:AM163)&gt;0.01,"",IF('MissFill 1'!AM161/SUM('MissFill 1'!AM$2:AM163)&gt;0.01,"",IF('MissFill 1'!AM160/SUM('MissFill 1'!AM$2:AM163)&gt;0.01,"",DateEnded_5Day!$A163)))))))</f>
        <v>44508</v>
      </c>
      <c r="AO163" s="54">
        <f>IF($A163&lt;='All Results'!$B$4,"",IF(SUM('MissFill 1'!AN$2:AN163)=0,"",(IF('MissFill 1'!AN163/SUM('MissFill 1'!AN$2:AN163)&gt;0.01,"",IF('MissFill 1'!AN162/SUM('MissFill 1'!AN$2:AN163)&gt;0.01,"",IF('MissFill 1'!AN161/SUM('MissFill 1'!AN$2:AN163)&gt;0.01,"",IF('MissFill 1'!AN160/SUM('MissFill 1'!AN$2:AN163)&gt;0.01,"",DateEnded_5Day!$A163)))))))</f>
        <v>44508</v>
      </c>
      <c r="AP163" s="54">
        <f>IF($A163&lt;='All Results'!$B$4,"",IF(SUM('MissFill 1'!AO$2:AO163)=0,"",(IF('MissFill 1'!AO163/SUM('MissFill 1'!AO$2:AO163)&gt;0.01,"",IF('MissFill 1'!AO162/SUM('MissFill 1'!AO$2:AO163)&gt;0.01,"",IF('MissFill 1'!AO161/SUM('MissFill 1'!AO$2:AO163)&gt;0.01,"",IF('MissFill 1'!AO160/SUM('MissFill 1'!AO$2:AO163)&gt;0.01,"",DateEnded_5Day!$A163)))))))</f>
        <v>44508</v>
      </c>
      <c r="AQ163" s="54">
        <f>IF($A163&lt;='All Results'!$B$4,"",IF(SUM('MissFill 1'!AP$2:AP163)=0,"",(IF('MissFill 1'!AP163/SUM('MissFill 1'!AP$2:AP163)&gt;0.01,"",IF('MissFill 1'!AP162/SUM('MissFill 1'!AP$2:AP163)&gt;0.01,"",IF('MissFill 1'!AP161/SUM('MissFill 1'!AP$2:AP163)&gt;0.01,"",IF('MissFill 1'!AP160/SUM('MissFill 1'!AP$2:AP163)&gt;0.01,"",DateEnded_5Day!$A163)))))))</f>
        <v>44508</v>
      </c>
      <c r="AR163" s="54">
        <f>IF($A163&lt;='All Results'!$B$4,"",IF(SUM('MissFill 1'!AQ$2:AQ163)=0,"",(IF('MissFill 1'!AQ163/SUM('MissFill 1'!AQ$2:AQ163)&gt;0.01,"",IF('MissFill 1'!AQ162/SUM('MissFill 1'!AQ$2:AQ163)&gt;0.01,"",IF('MissFill 1'!AQ161/SUM('MissFill 1'!AQ$2:AQ163)&gt;0.01,"",IF('MissFill 1'!AQ160/SUM('MissFill 1'!AQ$2:AQ163)&gt;0.01,"",DateEnded_5Day!$A163)))))))</f>
        <v>44508</v>
      </c>
      <c r="AS163" s="54">
        <f>IF($A163&lt;='All Results'!$B$4,"",IF(SUM('MissFill 1'!AR$2:AR163)=0,"",(IF('MissFill 1'!AR163/SUM('MissFill 1'!AR$2:AR163)&gt;0.01,"",IF('MissFill 1'!AR162/SUM('MissFill 1'!AR$2:AR163)&gt;0.01,"",IF('MissFill 1'!AR161/SUM('MissFill 1'!AR$2:AR163)&gt;0.01,"",IF('MissFill 1'!AR160/SUM('MissFill 1'!AR$2:AR163)&gt;0.01,"",DateEnded_5Day!$A163)))))))</f>
        <v>44508</v>
      </c>
      <c r="AT163" s="54">
        <f>IF($A163&lt;='All Results'!$B$4,"",IF(SUM('MissFill 1'!AS$2:AS163)=0,"",(IF('MissFill 1'!AS163/SUM('MissFill 1'!AS$2:AS163)&gt;0.01,"",IF('MissFill 1'!AS162/SUM('MissFill 1'!AS$2:AS163)&gt;0.01,"",IF('MissFill 1'!AS161/SUM('MissFill 1'!AS$2:AS163)&gt;0.01,"",IF('MissFill 1'!AS160/SUM('MissFill 1'!AS$2:AS163)&gt;0.01,"",DateEnded_5Day!$A163)))))))</f>
        <v>44508</v>
      </c>
      <c r="AU163" s="54">
        <f>IF($A163&lt;='All Results'!$B$4,"",IF(SUM('MissFill 1'!AT$2:AT163)=0,"",(IF('MissFill 1'!AT163/SUM('MissFill 1'!AT$2:AT163)&gt;0.01,"",IF('MissFill 1'!AT162/SUM('MissFill 1'!AT$2:AT163)&gt;0.01,"",IF('MissFill 1'!AT161/SUM('MissFill 1'!AT$2:AT163)&gt;0.01,"",IF('MissFill 1'!AT160/SUM('MissFill 1'!AT$2:AT163)&gt;0.01,"",DateEnded_5Day!$A163)))))))</f>
        <v>44508</v>
      </c>
      <c r="AV163" s="54">
        <f>IF($A163&lt;='All Results'!$B$4,"",IF(SUM('MissFill 1'!AU$2:AU163)=0,"",(IF('MissFill 1'!AU163/SUM('MissFill 1'!AU$2:AU163)&gt;0.01,"",IF('MissFill 1'!AU162/SUM('MissFill 1'!AU$2:AU163)&gt;0.01,"",IF('MissFill 1'!AU161/SUM('MissFill 1'!AU$2:AU163)&gt;0.01,"",IF('MissFill 1'!AU160/SUM('MissFill 1'!AU$2:AU163)&gt;0.01,"",DateEnded_5Day!$A163)))))))</f>
        <v>44508</v>
      </c>
      <c r="AW163" s="54">
        <f>IF($A163&lt;='All Results'!$B$4,"",IF(SUM('MissFill 1'!AV$2:AV163)=0,"",(IF('MissFill 1'!AV163/SUM('MissFill 1'!AV$2:AV163)&gt;0.01,"",IF('MissFill 1'!AV162/SUM('MissFill 1'!AV$2:AV163)&gt;0.01,"",IF('MissFill 1'!AV161/SUM('MissFill 1'!AV$2:AV163)&gt;0.01,"",IF('MissFill 1'!AV160/SUM('MissFill 1'!AV$2:AV163)&gt;0.01,"",DateEnded_5Day!$A163)))))))</f>
        <v>44508</v>
      </c>
      <c r="AX163" s="54">
        <f>IF($A163&lt;='All Results'!$B$4,"",IF(SUM('MissFill 1'!AW$2:AW163)=0,"",(IF('MissFill 1'!AW163/SUM('MissFill 1'!AW$2:AW163)&gt;0.01,"",IF('MissFill 1'!AW162/SUM('MissFill 1'!AW$2:AW163)&gt;0.01,"",IF('MissFill 1'!AW161/SUM('MissFill 1'!AW$2:AW163)&gt;0.01,"",IF('MissFill 1'!AW160/SUM('MissFill 1'!AW$2:AW163)&gt;0.01,"",DateEnded_5Day!$A163)))))))</f>
        <v>44508</v>
      </c>
    </row>
    <row r="164" spans="1:50" x14ac:dyDescent="0.25">
      <c r="A164" s="41">
        <v>44509</v>
      </c>
      <c r="B164" s="52">
        <v>313</v>
      </c>
      <c r="C164" s="54">
        <f>IF($A164&lt;='All Results'!$B$4,"",IF(SUM('MissFill 1'!B$2:B164)=0,"",(IF('MissFill 1'!B164/SUM('MissFill 1'!B$2:B164)&gt;0.01,"",IF('MissFill 1'!B163/SUM('MissFill 1'!B$2:B164)&gt;0.01,"",IF('MissFill 1'!B162/SUM('MissFill 1'!B$2:B164)&gt;0.01,"",IF('MissFill 1'!B161/SUM('MissFill 1'!B$2:B164)&gt;0.01,"",DateEnded_5Day!$A164)))))))</f>
        <v>44509</v>
      </c>
      <c r="D164" s="54">
        <f>IF($A164&lt;='All Results'!$B$4,"",IF(SUM('MissFill 1'!C$2:C164)=0,"",(IF('MissFill 1'!C164/SUM('MissFill 1'!C$2:C164)&gt;0.01,"",IF('MissFill 1'!C163/SUM('MissFill 1'!C$2:C164)&gt;0.01,"",IF('MissFill 1'!C162/SUM('MissFill 1'!C$2:C164)&gt;0.01,"",IF('MissFill 1'!C161/SUM('MissFill 1'!C$2:C164)&gt;0.01,"",DateEnded_5Day!$A164)))))))</f>
        <v>44509</v>
      </c>
      <c r="E164" s="54">
        <f>IF($A164&lt;='All Results'!$B$4,"",IF(SUM('MissFill 1'!D$2:D164)=0,"",(IF('MissFill 1'!D164/SUM('MissFill 1'!D$2:D164)&gt;0.01,"",IF('MissFill 1'!D163/SUM('MissFill 1'!D$2:D164)&gt;0.01,"",IF('MissFill 1'!D162/SUM('MissFill 1'!D$2:D164)&gt;0.01,"",IF('MissFill 1'!D161/SUM('MissFill 1'!D$2:D164)&gt;0.01,"",DateEnded_5Day!$A164)))))))</f>
        <v>44509</v>
      </c>
      <c r="F164" s="54">
        <f>IF($A164&lt;='All Results'!$B$4,"",IF(SUM('MissFill 1'!E$2:E164)=0,"",(IF('MissFill 1'!E164/SUM('MissFill 1'!E$2:E164)&gt;0.01,"",IF('MissFill 1'!E163/SUM('MissFill 1'!E$2:E164)&gt;0.01,"",IF('MissFill 1'!E162/SUM('MissFill 1'!E$2:E164)&gt;0.01,"",IF('MissFill 1'!E161/SUM('MissFill 1'!E$2:E164)&gt;0.01,"",DateEnded_5Day!$A164)))))))</f>
        <v>44509</v>
      </c>
      <c r="G164" s="54">
        <f>IF($A164&lt;='All Results'!$B$4,"",IF(SUM('MissFill 1'!F$2:F164)=0,"",(IF('MissFill 1'!F164/SUM('MissFill 1'!F$2:F164)&gt;0.01,"",IF('MissFill 1'!F163/SUM('MissFill 1'!F$2:F164)&gt;0.01,"",IF('MissFill 1'!F162/SUM('MissFill 1'!F$2:F164)&gt;0.01,"",IF('MissFill 1'!F161/SUM('MissFill 1'!F$2:F164)&gt;0.01,"",DateEnded_5Day!$A164)))))))</f>
        <v>44509</v>
      </c>
      <c r="H164" s="54">
        <f>IF($A164&lt;='All Results'!$B$4,"",IF(SUM('MissFill 1'!G$2:G164)=0,"",(IF('MissFill 1'!G164/SUM('MissFill 1'!G$2:G164)&gt;0.01,"",IF('MissFill 1'!G163/SUM('MissFill 1'!G$2:G164)&gt;0.01,"",IF('MissFill 1'!G162/SUM('MissFill 1'!G$2:G164)&gt;0.01,"",IF('MissFill 1'!G161/SUM('MissFill 1'!G$2:G164)&gt;0.01,"",DateEnded_5Day!$A164)))))))</f>
        <v>44509</v>
      </c>
      <c r="I164" s="54">
        <f>IF($A164&lt;='All Results'!$B$4,"",IF(SUM('MissFill 1'!H$2:H164)=0,"",(IF('MissFill 1'!H164/SUM('MissFill 1'!H$2:H164)&gt;0.01,"",IF('MissFill 1'!H163/SUM('MissFill 1'!H$2:H164)&gt;0.01,"",IF('MissFill 1'!H162/SUM('MissFill 1'!H$2:H164)&gt;0.01,"",IF('MissFill 1'!H161/SUM('MissFill 1'!H$2:H164)&gt;0.01,"",DateEnded_5Day!$A164)))))))</f>
        <v>44509</v>
      </c>
      <c r="J164" s="54">
        <f>IF($A164&lt;='All Results'!$B$4,"",IF(SUM('MissFill 1'!I$2:I164)=0,"",(IF('MissFill 1'!I164/SUM('MissFill 1'!I$2:I164)&gt;0.01,"",IF('MissFill 1'!I163/SUM('MissFill 1'!I$2:I164)&gt;0.01,"",IF('MissFill 1'!I162/SUM('MissFill 1'!I$2:I164)&gt;0.01,"",IF('MissFill 1'!I161/SUM('MissFill 1'!I$2:I164)&gt;0.01,"",DateEnded_5Day!$A164)))))))</f>
        <v>44509</v>
      </c>
      <c r="K164" s="54">
        <f>IF($A164&lt;='All Results'!$B$4,"",IF(SUM('MissFill 1'!J$2:J164)=0,"",(IF('MissFill 1'!J164/SUM('MissFill 1'!J$2:J164)&gt;0.01,"",IF('MissFill 1'!J163/SUM('MissFill 1'!J$2:J164)&gt;0.01,"",IF('MissFill 1'!J162/SUM('MissFill 1'!J$2:J164)&gt;0.01,"",IF('MissFill 1'!J161/SUM('MissFill 1'!J$2:J164)&gt;0.01,"",DateEnded_5Day!$A164)))))))</f>
        <v>44509</v>
      </c>
      <c r="L164" s="54">
        <f>IF($A164&lt;='All Results'!$B$4,"",IF(SUM('MissFill 1'!K$2:K164)=0,"",(IF('MissFill 1'!K164/SUM('MissFill 1'!K$2:K164)&gt;0.01,"",IF('MissFill 1'!K163/SUM('MissFill 1'!K$2:K164)&gt;0.01,"",IF('MissFill 1'!K162/SUM('MissFill 1'!K$2:K164)&gt;0.01,"",IF('MissFill 1'!K161/SUM('MissFill 1'!K$2:K164)&gt;0.01,"",DateEnded_5Day!$A164)))))))</f>
        <v>44509</v>
      </c>
      <c r="M164" s="54">
        <f>IF($A164&lt;='All Results'!$B$4,"",IF(SUM('MissFill 1'!L$2:L164)=0,"",(IF('MissFill 1'!L164/SUM('MissFill 1'!L$2:L164)&gt;0.01,"",IF('MissFill 1'!L163/SUM('MissFill 1'!L$2:L164)&gt;0.01,"",IF('MissFill 1'!L162/SUM('MissFill 1'!L$2:L164)&gt;0.01,"",IF('MissFill 1'!L161/SUM('MissFill 1'!L$2:L164)&gt;0.01,"",DateEnded_5Day!$A164)))))))</f>
        <v>44509</v>
      </c>
      <c r="N164" s="54">
        <f>IF($A164&lt;='All Results'!$B$4,"",IF(SUM('MissFill 1'!M$2:M164)=0,"",(IF('MissFill 1'!M164/SUM('MissFill 1'!M$2:M164)&gt;0.01,"",IF('MissFill 1'!M163/SUM('MissFill 1'!M$2:M164)&gt;0.01,"",IF('MissFill 1'!M162/SUM('MissFill 1'!M$2:M164)&gt;0.01,"",IF('MissFill 1'!M161/SUM('MissFill 1'!M$2:M164)&gt;0.01,"",DateEnded_5Day!$A164)))))))</f>
        <v>44509</v>
      </c>
      <c r="O164" s="54">
        <f>IF($A164&lt;='All Results'!$B$4,"",IF(SUM('MissFill 1'!N$2:N164)=0,"",(IF('MissFill 1'!N164/SUM('MissFill 1'!N$2:N164)&gt;0.01,"",IF('MissFill 1'!N163/SUM('MissFill 1'!N$2:N164)&gt;0.01,"",IF('MissFill 1'!N162/SUM('MissFill 1'!N$2:N164)&gt;0.01,"",IF('MissFill 1'!N161/SUM('MissFill 1'!N$2:N164)&gt;0.01,"",DateEnded_5Day!$A164)))))))</f>
        <v>44509</v>
      </c>
      <c r="P164" s="54">
        <f>IF($A164&lt;='All Results'!$B$4,"",IF(SUM('MissFill 1'!O$2:O164)=0,"",(IF('MissFill 1'!O164/SUM('MissFill 1'!O$2:O164)&gt;0.01,"",IF('MissFill 1'!O163/SUM('MissFill 1'!O$2:O164)&gt;0.01,"",IF('MissFill 1'!O162/SUM('MissFill 1'!O$2:O164)&gt;0.01,"",IF('MissFill 1'!O161/SUM('MissFill 1'!O$2:O164)&gt;0.01,"",DateEnded_5Day!$A164)))))))</f>
        <v>44509</v>
      </c>
      <c r="Q164" s="54">
        <f>IF($A164&lt;='All Results'!$B$4,"",IF(SUM('MissFill 1'!P$2:P164)=0,"",(IF('MissFill 1'!P164/SUM('MissFill 1'!P$2:P164)&gt;0.01,"",IF('MissFill 1'!P163/SUM('MissFill 1'!P$2:P164)&gt;0.01,"",IF('MissFill 1'!P162/SUM('MissFill 1'!P$2:P164)&gt;0.01,"",IF('MissFill 1'!P161/SUM('MissFill 1'!P$2:P164)&gt;0.01,"",DateEnded_5Day!$A164)))))))</f>
        <v>44509</v>
      </c>
      <c r="R164" s="54">
        <f>IF($A164&lt;='All Results'!$B$4,"",IF(SUM('MissFill 1'!Q$2:Q164)=0,"",(IF('MissFill 1'!Q164/SUM('MissFill 1'!Q$2:Q164)&gt;0.01,"",IF('MissFill 1'!Q163/SUM('MissFill 1'!Q$2:Q164)&gt;0.01,"",IF('MissFill 1'!Q162/SUM('MissFill 1'!Q$2:Q164)&gt;0.01,"",IF('MissFill 1'!Q161/SUM('MissFill 1'!Q$2:Q164)&gt;0.01,"",DateEnded_5Day!$A164)))))))</f>
        <v>44509</v>
      </c>
      <c r="S164" s="54">
        <f>IF($A164&lt;='All Results'!$B$4,"",IF(SUM('MissFill 1'!R$2:R164)=0,"",(IF('MissFill 1'!R164/SUM('MissFill 1'!R$2:R164)&gt;0.01,"",IF('MissFill 1'!R163/SUM('MissFill 1'!R$2:R164)&gt;0.01,"",IF('MissFill 1'!R162/SUM('MissFill 1'!R$2:R164)&gt;0.01,"",IF('MissFill 1'!R161/SUM('MissFill 1'!R$2:R164)&gt;0.01,"",DateEnded_5Day!$A164)))))))</f>
        <v>44509</v>
      </c>
      <c r="T164" s="54">
        <f>IF($A164&lt;='All Results'!$B$4,"",IF(SUM('MissFill 1'!S$2:S164)=0,"",(IF('MissFill 1'!S164/SUM('MissFill 1'!S$2:S164)&gt;0.01,"",IF('MissFill 1'!S163/SUM('MissFill 1'!S$2:S164)&gt;0.01,"",IF('MissFill 1'!S162/SUM('MissFill 1'!S$2:S164)&gt;0.01,"",IF('MissFill 1'!S161/SUM('MissFill 1'!S$2:S164)&gt;0.01,"",DateEnded_5Day!$A164)))))))</f>
        <v>44509</v>
      </c>
      <c r="U164" s="54">
        <f>IF($A164&lt;='All Results'!$B$4,"",IF(SUM('MissFill 1'!T$2:T164)=0,"",(IF('MissFill 1'!T164/SUM('MissFill 1'!T$2:T164)&gt;0.01,"",IF('MissFill 1'!T163/SUM('MissFill 1'!T$2:T164)&gt;0.01,"",IF('MissFill 1'!T162/SUM('MissFill 1'!T$2:T164)&gt;0.01,"",IF('MissFill 1'!T161/SUM('MissFill 1'!T$2:T164)&gt;0.01,"",DateEnded_5Day!$A164)))))))</f>
        <v>44509</v>
      </c>
      <c r="V164" s="54">
        <f>IF($A164&lt;='All Results'!$B$4,"",IF(SUM('MissFill 1'!U$2:U164)=0,"",(IF('MissFill 1'!U164/SUM('MissFill 1'!U$2:U164)&gt;0.01,"",IF('MissFill 1'!U163/SUM('MissFill 1'!U$2:U164)&gt;0.01,"",IF('MissFill 1'!U162/SUM('MissFill 1'!U$2:U164)&gt;0.01,"",IF('MissFill 1'!U161/SUM('MissFill 1'!U$2:U164)&gt;0.01,"",DateEnded_5Day!$A164)))))))</f>
        <v>44509</v>
      </c>
      <c r="W164" s="54">
        <f>IF($A164&lt;='All Results'!$B$4,"",IF(SUM('MissFill 1'!V$2:V164)=0,"",(IF('MissFill 1'!V164/SUM('MissFill 1'!V$2:V164)&gt;0.01,"",IF('MissFill 1'!V163/SUM('MissFill 1'!V$2:V164)&gt;0.01,"",IF('MissFill 1'!V162/SUM('MissFill 1'!V$2:V164)&gt;0.01,"",IF('MissFill 1'!V161/SUM('MissFill 1'!V$2:V164)&gt;0.01,"",DateEnded_5Day!$A164)))))))</f>
        <v>44509</v>
      </c>
      <c r="X164" s="54">
        <f>IF($A164&lt;='All Results'!$B$4,"",IF(SUM('MissFill 1'!W$2:W164)=0,"",(IF('MissFill 1'!W164/SUM('MissFill 1'!W$2:W164)&gt;0.01,"",IF('MissFill 1'!W163/SUM('MissFill 1'!W$2:W164)&gt;0.01,"",IF('MissFill 1'!W162/SUM('MissFill 1'!W$2:W164)&gt;0.01,"",IF('MissFill 1'!W161/SUM('MissFill 1'!W$2:W164)&gt;0.01,"",DateEnded_5Day!$A164)))))))</f>
        <v>44509</v>
      </c>
      <c r="Y164" s="54">
        <f>IF($A164&lt;='All Results'!$B$4,"",IF(SUM('MissFill 1'!X$2:X164)=0,"",(IF('MissFill 1'!X164/SUM('MissFill 1'!X$2:X164)&gt;0.01,"",IF('MissFill 1'!X163/SUM('MissFill 1'!X$2:X164)&gt;0.01,"",IF('MissFill 1'!X162/SUM('MissFill 1'!X$2:X164)&gt;0.01,"",IF('MissFill 1'!X161/SUM('MissFill 1'!X$2:X164)&gt;0.01,"",DateEnded_5Day!$A164)))))))</f>
        <v>44509</v>
      </c>
      <c r="Z164" s="54">
        <f>IF($A164&lt;='All Results'!$B$4,"",IF(SUM('MissFill 1'!Y$2:Y164)=0,"",(IF('MissFill 1'!Y164/SUM('MissFill 1'!Y$2:Y164)&gt;0.01,"",IF('MissFill 1'!Y163/SUM('MissFill 1'!Y$2:Y164)&gt;0.01,"",IF('MissFill 1'!Y162/SUM('MissFill 1'!Y$2:Y164)&gt;0.01,"",IF('MissFill 1'!Y161/SUM('MissFill 1'!Y$2:Y164)&gt;0.01,"",DateEnded_5Day!$A164)))))))</f>
        <v>44509</v>
      </c>
      <c r="AA164" s="54">
        <f>IF($A164&lt;='All Results'!$B$4,"",IF(SUM('MissFill 1'!Z$2:Z164)=0,"",(IF('MissFill 1'!Z164/SUM('MissFill 1'!Z$2:Z164)&gt;0.01,"",IF('MissFill 1'!Z163/SUM('MissFill 1'!Z$2:Z164)&gt;0.01,"",IF('MissFill 1'!Z162/SUM('MissFill 1'!Z$2:Z164)&gt;0.01,"",IF('MissFill 1'!Z161/SUM('MissFill 1'!Z$2:Z164)&gt;0.01,"",DateEnded_5Day!$A164)))))))</f>
        <v>44509</v>
      </c>
      <c r="AB164" s="54">
        <f>IF($A164&lt;='All Results'!$B$4,"",IF(SUM('MissFill 1'!AA$2:AA164)=0,"",(IF('MissFill 1'!AA164/SUM('MissFill 1'!AA$2:AA164)&gt;0.01,"",IF('MissFill 1'!AA163/SUM('MissFill 1'!AA$2:AA164)&gt;0.01,"",IF('MissFill 1'!AA162/SUM('MissFill 1'!AA$2:AA164)&gt;0.01,"",IF('MissFill 1'!AA161/SUM('MissFill 1'!AA$2:AA164)&gt;0.01,"",DateEnded_5Day!$A164)))))))</f>
        <v>44509</v>
      </c>
      <c r="AC164" s="54">
        <f>IF($A164&lt;='All Results'!$B$4,"",IF(SUM('MissFill 1'!AB$2:AB164)=0,"",(IF('MissFill 1'!AB164/SUM('MissFill 1'!AB$2:AB164)&gt;0.01,"",IF('MissFill 1'!AB163/SUM('MissFill 1'!AB$2:AB164)&gt;0.01,"",IF('MissFill 1'!AB162/SUM('MissFill 1'!AB$2:AB164)&gt;0.01,"",IF('MissFill 1'!AB161/SUM('MissFill 1'!AB$2:AB164)&gt;0.01,"",DateEnded_5Day!$A164)))))))</f>
        <v>44509</v>
      </c>
      <c r="AD164" s="54">
        <f>IF($A164&lt;='All Results'!$B$4,"",IF(SUM('MissFill 1'!AC$2:AC164)=0,"",(IF('MissFill 1'!AC164/SUM('MissFill 1'!AC$2:AC164)&gt;0.01,"",IF('MissFill 1'!AC163/SUM('MissFill 1'!AC$2:AC164)&gt;0.01,"",IF('MissFill 1'!AC162/SUM('MissFill 1'!AC$2:AC164)&gt;0.01,"",IF('MissFill 1'!AC161/SUM('MissFill 1'!AC$2:AC164)&gt;0.01,"",DateEnded_5Day!$A164)))))))</f>
        <v>44509</v>
      </c>
      <c r="AE164" s="54">
        <f>IF($A164&lt;='All Results'!$B$4,"",IF(SUM('MissFill 1'!AD$2:AD164)=0,"",(IF('MissFill 1'!AD164/SUM('MissFill 1'!AD$2:AD164)&gt;0.01,"",IF('MissFill 1'!AD163/SUM('MissFill 1'!AD$2:AD164)&gt;0.01,"",IF('MissFill 1'!AD162/SUM('MissFill 1'!AD$2:AD164)&gt;0.01,"",IF('MissFill 1'!AD161/SUM('MissFill 1'!AD$2:AD164)&gt;0.01,"",DateEnded_5Day!$A164)))))))</f>
        <v>44509</v>
      </c>
      <c r="AF164" s="54">
        <f>IF($A164&lt;='All Results'!$B$4,"",IF(SUM('MissFill 1'!AE$2:AE164)=0,"",(IF('MissFill 1'!AE164/SUM('MissFill 1'!AE$2:AE164)&gt;0.01,"",IF('MissFill 1'!AE163/SUM('MissFill 1'!AE$2:AE164)&gt;0.01,"",IF('MissFill 1'!AE162/SUM('MissFill 1'!AE$2:AE164)&gt;0.01,"",IF('MissFill 1'!AE161/SUM('MissFill 1'!AE$2:AE164)&gt;0.01,"",DateEnded_5Day!$A164)))))))</f>
        <v>44509</v>
      </c>
      <c r="AG164" s="54">
        <f>IF($A164&lt;='All Results'!$B$4,"",IF(SUM('MissFill 1'!AF$2:AF164)=0,"",(IF('MissFill 1'!AF164/SUM('MissFill 1'!AF$2:AF164)&gt;0.01,"",IF('MissFill 1'!AF163/SUM('MissFill 1'!AF$2:AF164)&gt;0.01,"",IF('MissFill 1'!AF162/SUM('MissFill 1'!AF$2:AF164)&gt;0.01,"",IF('MissFill 1'!AF161/SUM('MissFill 1'!AF$2:AF164)&gt;0.01,"",DateEnded_5Day!$A164)))))))</f>
        <v>44509</v>
      </c>
      <c r="AH164" s="54">
        <f>IF($A164&lt;='All Results'!$B$4,"",IF(SUM('MissFill 1'!AG$2:AG164)=0,"",(IF('MissFill 1'!AG164/SUM('MissFill 1'!AG$2:AG164)&gt;0.01,"",IF('MissFill 1'!AG163/SUM('MissFill 1'!AG$2:AG164)&gt;0.01,"",IF('MissFill 1'!AG162/SUM('MissFill 1'!AG$2:AG164)&gt;0.01,"",IF('MissFill 1'!AG161/SUM('MissFill 1'!AG$2:AG164)&gt;0.01,"",DateEnded_5Day!$A164)))))))</f>
        <v>44509</v>
      </c>
      <c r="AI164" s="54">
        <f>IF($A164&lt;='All Results'!$B$4,"",IF(SUM('MissFill 1'!AH$2:AH164)=0,"",(IF('MissFill 1'!AH164/SUM('MissFill 1'!AH$2:AH164)&gt;0.01,"",IF('MissFill 1'!AH163/SUM('MissFill 1'!AH$2:AH164)&gt;0.01,"",IF('MissFill 1'!AH162/SUM('MissFill 1'!AH$2:AH164)&gt;0.01,"",IF('MissFill 1'!AH161/SUM('MissFill 1'!AH$2:AH164)&gt;0.01,"",DateEnded_5Day!$A164)))))))</f>
        <v>44509</v>
      </c>
      <c r="AJ164" s="54">
        <f>IF($A164&lt;='All Results'!$B$4,"",IF(SUM('MissFill 1'!AI$2:AI164)=0,"",(IF('MissFill 1'!AI164/SUM('MissFill 1'!AI$2:AI164)&gt;0.01,"",IF('MissFill 1'!AI163/SUM('MissFill 1'!AI$2:AI164)&gt;0.01,"",IF('MissFill 1'!AI162/SUM('MissFill 1'!AI$2:AI164)&gt;0.01,"",IF('MissFill 1'!AI161/SUM('MissFill 1'!AI$2:AI164)&gt;0.01,"",DateEnded_5Day!$A164)))))))</f>
        <v>44509</v>
      </c>
      <c r="AK164" s="54">
        <f>IF($A164&lt;='All Results'!$B$4,"",IF(SUM('MissFill 1'!AJ$2:AJ164)=0,"",(IF('MissFill 1'!AJ164/SUM('MissFill 1'!AJ$2:AJ164)&gt;0.01,"",IF('MissFill 1'!AJ163/SUM('MissFill 1'!AJ$2:AJ164)&gt;0.01,"",IF('MissFill 1'!AJ162/SUM('MissFill 1'!AJ$2:AJ164)&gt;0.01,"",IF('MissFill 1'!AJ161/SUM('MissFill 1'!AJ$2:AJ164)&gt;0.01,"",DateEnded_5Day!$A164)))))))</f>
        <v>44509</v>
      </c>
      <c r="AL164" s="54">
        <f>IF($A164&lt;='All Results'!$B$4,"",IF(SUM('MissFill 1'!AK$2:AK164)=0,"",(IF('MissFill 1'!AK164/SUM('MissFill 1'!AK$2:AK164)&gt;0.01,"",IF('MissFill 1'!AK163/SUM('MissFill 1'!AK$2:AK164)&gt;0.01,"",IF('MissFill 1'!AK162/SUM('MissFill 1'!AK$2:AK164)&gt;0.01,"",IF('MissFill 1'!AK161/SUM('MissFill 1'!AK$2:AK164)&gt;0.01,"",DateEnded_5Day!$A164)))))))</f>
        <v>44509</v>
      </c>
      <c r="AM164" s="54">
        <f>IF($A164&lt;='All Results'!$B$4,"",IF(SUM('MissFill 1'!AL$2:AL164)=0,"",(IF('MissFill 1'!AL164/SUM('MissFill 1'!AL$2:AL164)&gt;0.01,"",IF('MissFill 1'!AL163/SUM('MissFill 1'!AL$2:AL164)&gt;0.01,"",IF('MissFill 1'!AL162/SUM('MissFill 1'!AL$2:AL164)&gt;0.01,"",IF('MissFill 1'!AL161/SUM('MissFill 1'!AL$2:AL164)&gt;0.01,"",DateEnded_5Day!$A164)))))))</f>
        <v>44509</v>
      </c>
      <c r="AN164" s="54">
        <f>IF($A164&lt;='All Results'!$B$4,"",IF(SUM('MissFill 1'!AM$2:AM164)=0,"",(IF('MissFill 1'!AM164/SUM('MissFill 1'!AM$2:AM164)&gt;0.01,"",IF('MissFill 1'!AM163/SUM('MissFill 1'!AM$2:AM164)&gt;0.01,"",IF('MissFill 1'!AM162/SUM('MissFill 1'!AM$2:AM164)&gt;0.01,"",IF('MissFill 1'!AM161/SUM('MissFill 1'!AM$2:AM164)&gt;0.01,"",DateEnded_5Day!$A164)))))))</f>
        <v>44509</v>
      </c>
      <c r="AO164" s="54">
        <f>IF($A164&lt;='All Results'!$B$4,"",IF(SUM('MissFill 1'!AN$2:AN164)=0,"",(IF('MissFill 1'!AN164/SUM('MissFill 1'!AN$2:AN164)&gt;0.01,"",IF('MissFill 1'!AN163/SUM('MissFill 1'!AN$2:AN164)&gt;0.01,"",IF('MissFill 1'!AN162/SUM('MissFill 1'!AN$2:AN164)&gt;0.01,"",IF('MissFill 1'!AN161/SUM('MissFill 1'!AN$2:AN164)&gt;0.01,"",DateEnded_5Day!$A164)))))))</f>
        <v>44509</v>
      </c>
      <c r="AP164" s="54">
        <f>IF($A164&lt;='All Results'!$B$4,"",IF(SUM('MissFill 1'!AO$2:AO164)=0,"",(IF('MissFill 1'!AO164/SUM('MissFill 1'!AO$2:AO164)&gt;0.01,"",IF('MissFill 1'!AO163/SUM('MissFill 1'!AO$2:AO164)&gt;0.01,"",IF('MissFill 1'!AO162/SUM('MissFill 1'!AO$2:AO164)&gt;0.01,"",IF('MissFill 1'!AO161/SUM('MissFill 1'!AO$2:AO164)&gt;0.01,"",DateEnded_5Day!$A164)))))))</f>
        <v>44509</v>
      </c>
      <c r="AQ164" s="54">
        <f>IF($A164&lt;='All Results'!$B$4,"",IF(SUM('MissFill 1'!AP$2:AP164)=0,"",(IF('MissFill 1'!AP164/SUM('MissFill 1'!AP$2:AP164)&gt;0.01,"",IF('MissFill 1'!AP163/SUM('MissFill 1'!AP$2:AP164)&gt;0.01,"",IF('MissFill 1'!AP162/SUM('MissFill 1'!AP$2:AP164)&gt;0.01,"",IF('MissFill 1'!AP161/SUM('MissFill 1'!AP$2:AP164)&gt;0.01,"",DateEnded_5Day!$A164)))))))</f>
        <v>44509</v>
      </c>
      <c r="AR164" s="54">
        <f>IF($A164&lt;='All Results'!$B$4,"",IF(SUM('MissFill 1'!AQ$2:AQ164)=0,"",(IF('MissFill 1'!AQ164/SUM('MissFill 1'!AQ$2:AQ164)&gt;0.01,"",IF('MissFill 1'!AQ163/SUM('MissFill 1'!AQ$2:AQ164)&gt;0.01,"",IF('MissFill 1'!AQ162/SUM('MissFill 1'!AQ$2:AQ164)&gt;0.01,"",IF('MissFill 1'!AQ161/SUM('MissFill 1'!AQ$2:AQ164)&gt;0.01,"",DateEnded_5Day!$A164)))))))</f>
        <v>44509</v>
      </c>
      <c r="AS164" s="54">
        <f>IF($A164&lt;='All Results'!$B$4,"",IF(SUM('MissFill 1'!AR$2:AR164)=0,"",(IF('MissFill 1'!AR164/SUM('MissFill 1'!AR$2:AR164)&gt;0.01,"",IF('MissFill 1'!AR163/SUM('MissFill 1'!AR$2:AR164)&gt;0.01,"",IF('MissFill 1'!AR162/SUM('MissFill 1'!AR$2:AR164)&gt;0.01,"",IF('MissFill 1'!AR161/SUM('MissFill 1'!AR$2:AR164)&gt;0.01,"",DateEnded_5Day!$A164)))))))</f>
        <v>44509</v>
      </c>
      <c r="AT164" s="54">
        <f>IF($A164&lt;='All Results'!$B$4,"",IF(SUM('MissFill 1'!AS$2:AS164)=0,"",(IF('MissFill 1'!AS164/SUM('MissFill 1'!AS$2:AS164)&gt;0.01,"",IF('MissFill 1'!AS163/SUM('MissFill 1'!AS$2:AS164)&gt;0.01,"",IF('MissFill 1'!AS162/SUM('MissFill 1'!AS$2:AS164)&gt;0.01,"",IF('MissFill 1'!AS161/SUM('MissFill 1'!AS$2:AS164)&gt;0.01,"",DateEnded_5Day!$A164)))))))</f>
        <v>44509</v>
      </c>
      <c r="AU164" s="54">
        <f>IF($A164&lt;='All Results'!$B$4,"",IF(SUM('MissFill 1'!AT$2:AT164)=0,"",(IF('MissFill 1'!AT164/SUM('MissFill 1'!AT$2:AT164)&gt;0.01,"",IF('MissFill 1'!AT163/SUM('MissFill 1'!AT$2:AT164)&gt;0.01,"",IF('MissFill 1'!AT162/SUM('MissFill 1'!AT$2:AT164)&gt;0.01,"",IF('MissFill 1'!AT161/SUM('MissFill 1'!AT$2:AT164)&gt;0.01,"",DateEnded_5Day!$A164)))))))</f>
        <v>44509</v>
      </c>
      <c r="AV164" s="54">
        <f>IF($A164&lt;='All Results'!$B$4,"",IF(SUM('MissFill 1'!AU$2:AU164)=0,"",(IF('MissFill 1'!AU164/SUM('MissFill 1'!AU$2:AU164)&gt;0.01,"",IF('MissFill 1'!AU163/SUM('MissFill 1'!AU$2:AU164)&gt;0.01,"",IF('MissFill 1'!AU162/SUM('MissFill 1'!AU$2:AU164)&gt;0.01,"",IF('MissFill 1'!AU161/SUM('MissFill 1'!AU$2:AU164)&gt;0.01,"",DateEnded_5Day!$A164)))))))</f>
        <v>44509</v>
      </c>
      <c r="AW164" s="54">
        <f>IF($A164&lt;='All Results'!$B$4,"",IF(SUM('MissFill 1'!AV$2:AV164)=0,"",(IF('MissFill 1'!AV164/SUM('MissFill 1'!AV$2:AV164)&gt;0.01,"",IF('MissFill 1'!AV163/SUM('MissFill 1'!AV$2:AV164)&gt;0.01,"",IF('MissFill 1'!AV162/SUM('MissFill 1'!AV$2:AV164)&gt;0.01,"",IF('MissFill 1'!AV161/SUM('MissFill 1'!AV$2:AV164)&gt;0.01,"",DateEnded_5Day!$A164)))))))</f>
        <v>44509</v>
      </c>
      <c r="AX164" s="54">
        <f>IF($A164&lt;='All Results'!$B$4,"",IF(SUM('MissFill 1'!AW$2:AW164)=0,"",(IF('MissFill 1'!AW164/SUM('MissFill 1'!AW$2:AW164)&gt;0.01,"",IF('MissFill 1'!AW163/SUM('MissFill 1'!AW$2:AW164)&gt;0.01,"",IF('MissFill 1'!AW162/SUM('MissFill 1'!AW$2:AW164)&gt;0.01,"",IF('MissFill 1'!AW161/SUM('MissFill 1'!AW$2:AW164)&gt;0.01,"",DateEnded_5Day!$A164)))))))</f>
        <v>44509</v>
      </c>
    </row>
    <row r="165" spans="1:50" x14ac:dyDescent="0.25">
      <c r="A165" s="41">
        <v>44510</v>
      </c>
      <c r="B165" s="52">
        <v>314</v>
      </c>
      <c r="C165" s="54">
        <f>IF($A165&lt;='All Results'!$B$4,"",IF(SUM('MissFill 1'!B$2:B165)=0,"",(IF('MissFill 1'!B165/SUM('MissFill 1'!B$2:B165)&gt;0.01,"",IF('MissFill 1'!B164/SUM('MissFill 1'!B$2:B165)&gt;0.01,"",IF('MissFill 1'!B163/SUM('MissFill 1'!B$2:B165)&gt;0.01,"",IF('MissFill 1'!B162/SUM('MissFill 1'!B$2:B165)&gt;0.01,"",DateEnded_5Day!$A165)))))))</f>
        <v>44510</v>
      </c>
      <c r="D165" s="54">
        <f>IF($A165&lt;='All Results'!$B$4,"",IF(SUM('MissFill 1'!C$2:C165)=0,"",(IF('MissFill 1'!C165/SUM('MissFill 1'!C$2:C165)&gt;0.01,"",IF('MissFill 1'!C164/SUM('MissFill 1'!C$2:C165)&gt;0.01,"",IF('MissFill 1'!C163/SUM('MissFill 1'!C$2:C165)&gt;0.01,"",IF('MissFill 1'!C162/SUM('MissFill 1'!C$2:C165)&gt;0.01,"",DateEnded_5Day!$A165)))))))</f>
        <v>44510</v>
      </c>
      <c r="E165" s="54">
        <f>IF($A165&lt;='All Results'!$B$4,"",IF(SUM('MissFill 1'!D$2:D165)=0,"",(IF('MissFill 1'!D165/SUM('MissFill 1'!D$2:D165)&gt;0.01,"",IF('MissFill 1'!D164/SUM('MissFill 1'!D$2:D165)&gt;0.01,"",IF('MissFill 1'!D163/SUM('MissFill 1'!D$2:D165)&gt;0.01,"",IF('MissFill 1'!D162/SUM('MissFill 1'!D$2:D165)&gt;0.01,"",DateEnded_5Day!$A165)))))))</f>
        <v>44510</v>
      </c>
      <c r="F165" s="54">
        <f>IF($A165&lt;='All Results'!$B$4,"",IF(SUM('MissFill 1'!E$2:E165)=0,"",(IF('MissFill 1'!E165/SUM('MissFill 1'!E$2:E165)&gt;0.01,"",IF('MissFill 1'!E164/SUM('MissFill 1'!E$2:E165)&gt;0.01,"",IF('MissFill 1'!E163/SUM('MissFill 1'!E$2:E165)&gt;0.01,"",IF('MissFill 1'!E162/SUM('MissFill 1'!E$2:E165)&gt;0.01,"",DateEnded_5Day!$A165)))))))</f>
        <v>44510</v>
      </c>
      <c r="G165" s="54">
        <f>IF($A165&lt;='All Results'!$B$4,"",IF(SUM('MissFill 1'!F$2:F165)=0,"",(IF('MissFill 1'!F165/SUM('MissFill 1'!F$2:F165)&gt;0.01,"",IF('MissFill 1'!F164/SUM('MissFill 1'!F$2:F165)&gt;0.01,"",IF('MissFill 1'!F163/SUM('MissFill 1'!F$2:F165)&gt;0.01,"",IF('MissFill 1'!F162/SUM('MissFill 1'!F$2:F165)&gt;0.01,"",DateEnded_5Day!$A165)))))))</f>
        <v>44510</v>
      </c>
      <c r="H165" s="54">
        <f>IF($A165&lt;='All Results'!$B$4,"",IF(SUM('MissFill 1'!G$2:G165)=0,"",(IF('MissFill 1'!G165/SUM('MissFill 1'!G$2:G165)&gt;0.01,"",IF('MissFill 1'!G164/SUM('MissFill 1'!G$2:G165)&gt;0.01,"",IF('MissFill 1'!G163/SUM('MissFill 1'!G$2:G165)&gt;0.01,"",IF('MissFill 1'!G162/SUM('MissFill 1'!G$2:G165)&gt;0.01,"",DateEnded_5Day!$A165)))))))</f>
        <v>44510</v>
      </c>
      <c r="I165" s="54">
        <f>IF($A165&lt;='All Results'!$B$4,"",IF(SUM('MissFill 1'!H$2:H165)=0,"",(IF('MissFill 1'!H165/SUM('MissFill 1'!H$2:H165)&gt;0.01,"",IF('MissFill 1'!H164/SUM('MissFill 1'!H$2:H165)&gt;0.01,"",IF('MissFill 1'!H163/SUM('MissFill 1'!H$2:H165)&gt;0.01,"",IF('MissFill 1'!H162/SUM('MissFill 1'!H$2:H165)&gt;0.01,"",DateEnded_5Day!$A165)))))))</f>
        <v>44510</v>
      </c>
      <c r="J165" s="54">
        <f>IF($A165&lt;='All Results'!$B$4,"",IF(SUM('MissFill 1'!I$2:I165)=0,"",(IF('MissFill 1'!I165/SUM('MissFill 1'!I$2:I165)&gt;0.01,"",IF('MissFill 1'!I164/SUM('MissFill 1'!I$2:I165)&gt;0.01,"",IF('MissFill 1'!I163/SUM('MissFill 1'!I$2:I165)&gt;0.01,"",IF('MissFill 1'!I162/SUM('MissFill 1'!I$2:I165)&gt;0.01,"",DateEnded_5Day!$A165)))))))</f>
        <v>44510</v>
      </c>
      <c r="K165" s="54">
        <f>IF($A165&lt;='All Results'!$B$4,"",IF(SUM('MissFill 1'!J$2:J165)=0,"",(IF('MissFill 1'!J165/SUM('MissFill 1'!J$2:J165)&gt;0.01,"",IF('MissFill 1'!J164/SUM('MissFill 1'!J$2:J165)&gt;0.01,"",IF('MissFill 1'!J163/SUM('MissFill 1'!J$2:J165)&gt;0.01,"",IF('MissFill 1'!J162/SUM('MissFill 1'!J$2:J165)&gt;0.01,"",DateEnded_5Day!$A165)))))))</f>
        <v>44510</v>
      </c>
      <c r="L165" s="54">
        <f>IF($A165&lt;='All Results'!$B$4,"",IF(SUM('MissFill 1'!K$2:K165)=0,"",(IF('MissFill 1'!K165/SUM('MissFill 1'!K$2:K165)&gt;0.01,"",IF('MissFill 1'!K164/SUM('MissFill 1'!K$2:K165)&gt;0.01,"",IF('MissFill 1'!K163/SUM('MissFill 1'!K$2:K165)&gt;0.01,"",IF('MissFill 1'!K162/SUM('MissFill 1'!K$2:K165)&gt;0.01,"",DateEnded_5Day!$A165)))))))</f>
        <v>44510</v>
      </c>
      <c r="M165" s="54">
        <f>IF($A165&lt;='All Results'!$B$4,"",IF(SUM('MissFill 1'!L$2:L165)=0,"",(IF('MissFill 1'!L165/SUM('MissFill 1'!L$2:L165)&gt;0.01,"",IF('MissFill 1'!L164/SUM('MissFill 1'!L$2:L165)&gt;0.01,"",IF('MissFill 1'!L163/SUM('MissFill 1'!L$2:L165)&gt;0.01,"",IF('MissFill 1'!L162/SUM('MissFill 1'!L$2:L165)&gt;0.01,"",DateEnded_5Day!$A165)))))))</f>
        <v>44510</v>
      </c>
      <c r="N165" s="54">
        <f>IF($A165&lt;='All Results'!$B$4,"",IF(SUM('MissFill 1'!M$2:M165)=0,"",(IF('MissFill 1'!M165/SUM('MissFill 1'!M$2:M165)&gt;0.01,"",IF('MissFill 1'!M164/SUM('MissFill 1'!M$2:M165)&gt;0.01,"",IF('MissFill 1'!M163/SUM('MissFill 1'!M$2:M165)&gt;0.01,"",IF('MissFill 1'!M162/SUM('MissFill 1'!M$2:M165)&gt;0.01,"",DateEnded_5Day!$A165)))))))</f>
        <v>44510</v>
      </c>
      <c r="O165" s="54">
        <f>IF($A165&lt;='All Results'!$B$4,"",IF(SUM('MissFill 1'!N$2:N165)=0,"",(IF('MissFill 1'!N165/SUM('MissFill 1'!N$2:N165)&gt;0.01,"",IF('MissFill 1'!N164/SUM('MissFill 1'!N$2:N165)&gt;0.01,"",IF('MissFill 1'!N163/SUM('MissFill 1'!N$2:N165)&gt;0.01,"",IF('MissFill 1'!N162/SUM('MissFill 1'!N$2:N165)&gt;0.01,"",DateEnded_5Day!$A165)))))))</f>
        <v>44510</v>
      </c>
      <c r="P165" s="54">
        <f>IF($A165&lt;='All Results'!$B$4,"",IF(SUM('MissFill 1'!O$2:O165)=0,"",(IF('MissFill 1'!O165/SUM('MissFill 1'!O$2:O165)&gt;0.01,"",IF('MissFill 1'!O164/SUM('MissFill 1'!O$2:O165)&gt;0.01,"",IF('MissFill 1'!O163/SUM('MissFill 1'!O$2:O165)&gt;0.01,"",IF('MissFill 1'!O162/SUM('MissFill 1'!O$2:O165)&gt;0.01,"",DateEnded_5Day!$A165)))))))</f>
        <v>44510</v>
      </c>
      <c r="Q165" s="54">
        <f>IF($A165&lt;='All Results'!$B$4,"",IF(SUM('MissFill 1'!P$2:P165)=0,"",(IF('MissFill 1'!P165/SUM('MissFill 1'!P$2:P165)&gt;0.01,"",IF('MissFill 1'!P164/SUM('MissFill 1'!P$2:P165)&gt;0.01,"",IF('MissFill 1'!P163/SUM('MissFill 1'!P$2:P165)&gt;0.01,"",IF('MissFill 1'!P162/SUM('MissFill 1'!P$2:P165)&gt;0.01,"",DateEnded_5Day!$A165)))))))</f>
        <v>44510</v>
      </c>
      <c r="R165" s="54">
        <f>IF($A165&lt;='All Results'!$B$4,"",IF(SUM('MissFill 1'!Q$2:Q165)=0,"",(IF('MissFill 1'!Q165/SUM('MissFill 1'!Q$2:Q165)&gt;0.01,"",IF('MissFill 1'!Q164/SUM('MissFill 1'!Q$2:Q165)&gt;0.01,"",IF('MissFill 1'!Q163/SUM('MissFill 1'!Q$2:Q165)&gt;0.01,"",IF('MissFill 1'!Q162/SUM('MissFill 1'!Q$2:Q165)&gt;0.01,"",DateEnded_5Day!$A165)))))))</f>
        <v>44510</v>
      </c>
      <c r="S165" s="54">
        <f>IF($A165&lt;='All Results'!$B$4,"",IF(SUM('MissFill 1'!R$2:R165)=0,"",(IF('MissFill 1'!R165/SUM('MissFill 1'!R$2:R165)&gt;0.01,"",IF('MissFill 1'!R164/SUM('MissFill 1'!R$2:R165)&gt;0.01,"",IF('MissFill 1'!R163/SUM('MissFill 1'!R$2:R165)&gt;0.01,"",IF('MissFill 1'!R162/SUM('MissFill 1'!R$2:R165)&gt;0.01,"",DateEnded_5Day!$A165)))))))</f>
        <v>44510</v>
      </c>
      <c r="T165" s="54">
        <f>IF($A165&lt;='All Results'!$B$4,"",IF(SUM('MissFill 1'!S$2:S165)=0,"",(IF('MissFill 1'!S165/SUM('MissFill 1'!S$2:S165)&gt;0.01,"",IF('MissFill 1'!S164/SUM('MissFill 1'!S$2:S165)&gt;0.01,"",IF('MissFill 1'!S163/SUM('MissFill 1'!S$2:S165)&gt;0.01,"",IF('MissFill 1'!S162/SUM('MissFill 1'!S$2:S165)&gt;0.01,"",DateEnded_5Day!$A165)))))))</f>
        <v>44510</v>
      </c>
      <c r="U165" s="54">
        <f>IF($A165&lt;='All Results'!$B$4,"",IF(SUM('MissFill 1'!T$2:T165)=0,"",(IF('MissFill 1'!T165/SUM('MissFill 1'!T$2:T165)&gt;0.01,"",IF('MissFill 1'!T164/SUM('MissFill 1'!T$2:T165)&gt;0.01,"",IF('MissFill 1'!T163/SUM('MissFill 1'!T$2:T165)&gt;0.01,"",IF('MissFill 1'!T162/SUM('MissFill 1'!T$2:T165)&gt;0.01,"",DateEnded_5Day!$A165)))))))</f>
        <v>44510</v>
      </c>
      <c r="V165" s="54">
        <f>IF($A165&lt;='All Results'!$B$4,"",IF(SUM('MissFill 1'!U$2:U165)=0,"",(IF('MissFill 1'!U165/SUM('MissFill 1'!U$2:U165)&gt;0.01,"",IF('MissFill 1'!U164/SUM('MissFill 1'!U$2:U165)&gt;0.01,"",IF('MissFill 1'!U163/SUM('MissFill 1'!U$2:U165)&gt;0.01,"",IF('MissFill 1'!U162/SUM('MissFill 1'!U$2:U165)&gt;0.01,"",DateEnded_5Day!$A165)))))))</f>
        <v>44510</v>
      </c>
      <c r="W165" s="54">
        <f>IF($A165&lt;='All Results'!$B$4,"",IF(SUM('MissFill 1'!V$2:V165)=0,"",(IF('MissFill 1'!V165/SUM('MissFill 1'!V$2:V165)&gt;0.01,"",IF('MissFill 1'!V164/SUM('MissFill 1'!V$2:V165)&gt;0.01,"",IF('MissFill 1'!V163/SUM('MissFill 1'!V$2:V165)&gt;0.01,"",IF('MissFill 1'!V162/SUM('MissFill 1'!V$2:V165)&gt;0.01,"",DateEnded_5Day!$A165)))))))</f>
        <v>44510</v>
      </c>
      <c r="X165" s="54">
        <f>IF($A165&lt;='All Results'!$B$4,"",IF(SUM('MissFill 1'!W$2:W165)=0,"",(IF('MissFill 1'!W165/SUM('MissFill 1'!W$2:W165)&gt;0.01,"",IF('MissFill 1'!W164/SUM('MissFill 1'!W$2:W165)&gt;0.01,"",IF('MissFill 1'!W163/SUM('MissFill 1'!W$2:W165)&gt;0.01,"",IF('MissFill 1'!W162/SUM('MissFill 1'!W$2:W165)&gt;0.01,"",DateEnded_5Day!$A165)))))))</f>
        <v>44510</v>
      </c>
      <c r="Y165" s="54">
        <f>IF($A165&lt;='All Results'!$B$4,"",IF(SUM('MissFill 1'!X$2:X165)=0,"",(IF('MissFill 1'!X165/SUM('MissFill 1'!X$2:X165)&gt;0.01,"",IF('MissFill 1'!X164/SUM('MissFill 1'!X$2:X165)&gt;0.01,"",IF('MissFill 1'!X163/SUM('MissFill 1'!X$2:X165)&gt;0.01,"",IF('MissFill 1'!X162/SUM('MissFill 1'!X$2:X165)&gt;0.01,"",DateEnded_5Day!$A165)))))))</f>
        <v>44510</v>
      </c>
      <c r="Z165" s="54">
        <f>IF($A165&lt;='All Results'!$B$4,"",IF(SUM('MissFill 1'!Y$2:Y165)=0,"",(IF('MissFill 1'!Y165/SUM('MissFill 1'!Y$2:Y165)&gt;0.01,"",IF('MissFill 1'!Y164/SUM('MissFill 1'!Y$2:Y165)&gt;0.01,"",IF('MissFill 1'!Y163/SUM('MissFill 1'!Y$2:Y165)&gt;0.01,"",IF('MissFill 1'!Y162/SUM('MissFill 1'!Y$2:Y165)&gt;0.01,"",DateEnded_5Day!$A165)))))))</f>
        <v>44510</v>
      </c>
      <c r="AA165" s="54">
        <f>IF($A165&lt;='All Results'!$B$4,"",IF(SUM('MissFill 1'!Z$2:Z165)=0,"",(IF('MissFill 1'!Z165/SUM('MissFill 1'!Z$2:Z165)&gt;0.01,"",IF('MissFill 1'!Z164/SUM('MissFill 1'!Z$2:Z165)&gt;0.01,"",IF('MissFill 1'!Z163/SUM('MissFill 1'!Z$2:Z165)&gt;0.01,"",IF('MissFill 1'!Z162/SUM('MissFill 1'!Z$2:Z165)&gt;0.01,"",DateEnded_5Day!$A165)))))))</f>
        <v>44510</v>
      </c>
      <c r="AB165" s="54">
        <f>IF($A165&lt;='All Results'!$B$4,"",IF(SUM('MissFill 1'!AA$2:AA165)=0,"",(IF('MissFill 1'!AA165/SUM('MissFill 1'!AA$2:AA165)&gt;0.01,"",IF('MissFill 1'!AA164/SUM('MissFill 1'!AA$2:AA165)&gt;0.01,"",IF('MissFill 1'!AA163/SUM('MissFill 1'!AA$2:AA165)&gt;0.01,"",IF('MissFill 1'!AA162/SUM('MissFill 1'!AA$2:AA165)&gt;0.01,"",DateEnded_5Day!$A165)))))))</f>
        <v>44510</v>
      </c>
      <c r="AC165" s="54">
        <f>IF($A165&lt;='All Results'!$B$4,"",IF(SUM('MissFill 1'!AB$2:AB165)=0,"",(IF('MissFill 1'!AB165/SUM('MissFill 1'!AB$2:AB165)&gt;0.01,"",IF('MissFill 1'!AB164/SUM('MissFill 1'!AB$2:AB165)&gt;0.01,"",IF('MissFill 1'!AB163/SUM('MissFill 1'!AB$2:AB165)&gt;0.01,"",IF('MissFill 1'!AB162/SUM('MissFill 1'!AB$2:AB165)&gt;0.01,"",DateEnded_5Day!$A165)))))))</f>
        <v>44510</v>
      </c>
      <c r="AD165" s="54">
        <f>IF($A165&lt;='All Results'!$B$4,"",IF(SUM('MissFill 1'!AC$2:AC165)=0,"",(IF('MissFill 1'!AC165/SUM('MissFill 1'!AC$2:AC165)&gt;0.01,"",IF('MissFill 1'!AC164/SUM('MissFill 1'!AC$2:AC165)&gt;0.01,"",IF('MissFill 1'!AC163/SUM('MissFill 1'!AC$2:AC165)&gt;0.01,"",IF('MissFill 1'!AC162/SUM('MissFill 1'!AC$2:AC165)&gt;0.01,"",DateEnded_5Day!$A165)))))))</f>
        <v>44510</v>
      </c>
      <c r="AE165" s="54">
        <f>IF($A165&lt;='All Results'!$B$4,"",IF(SUM('MissFill 1'!AD$2:AD165)=0,"",(IF('MissFill 1'!AD165/SUM('MissFill 1'!AD$2:AD165)&gt;0.01,"",IF('MissFill 1'!AD164/SUM('MissFill 1'!AD$2:AD165)&gt;0.01,"",IF('MissFill 1'!AD163/SUM('MissFill 1'!AD$2:AD165)&gt;0.01,"",IF('MissFill 1'!AD162/SUM('MissFill 1'!AD$2:AD165)&gt;0.01,"",DateEnded_5Day!$A165)))))))</f>
        <v>44510</v>
      </c>
      <c r="AF165" s="54">
        <f>IF($A165&lt;='All Results'!$B$4,"",IF(SUM('MissFill 1'!AE$2:AE165)=0,"",(IF('MissFill 1'!AE165/SUM('MissFill 1'!AE$2:AE165)&gt;0.01,"",IF('MissFill 1'!AE164/SUM('MissFill 1'!AE$2:AE165)&gt;0.01,"",IF('MissFill 1'!AE163/SUM('MissFill 1'!AE$2:AE165)&gt;0.01,"",IF('MissFill 1'!AE162/SUM('MissFill 1'!AE$2:AE165)&gt;0.01,"",DateEnded_5Day!$A165)))))))</f>
        <v>44510</v>
      </c>
      <c r="AG165" s="54">
        <f>IF($A165&lt;='All Results'!$B$4,"",IF(SUM('MissFill 1'!AF$2:AF165)=0,"",(IF('MissFill 1'!AF165/SUM('MissFill 1'!AF$2:AF165)&gt;0.01,"",IF('MissFill 1'!AF164/SUM('MissFill 1'!AF$2:AF165)&gt;0.01,"",IF('MissFill 1'!AF163/SUM('MissFill 1'!AF$2:AF165)&gt;0.01,"",IF('MissFill 1'!AF162/SUM('MissFill 1'!AF$2:AF165)&gt;0.01,"",DateEnded_5Day!$A165)))))))</f>
        <v>44510</v>
      </c>
      <c r="AH165" s="54">
        <f>IF($A165&lt;='All Results'!$B$4,"",IF(SUM('MissFill 1'!AG$2:AG165)=0,"",(IF('MissFill 1'!AG165/SUM('MissFill 1'!AG$2:AG165)&gt;0.01,"",IF('MissFill 1'!AG164/SUM('MissFill 1'!AG$2:AG165)&gt;0.01,"",IF('MissFill 1'!AG163/SUM('MissFill 1'!AG$2:AG165)&gt;0.01,"",IF('MissFill 1'!AG162/SUM('MissFill 1'!AG$2:AG165)&gt;0.01,"",DateEnded_5Day!$A165)))))))</f>
        <v>44510</v>
      </c>
      <c r="AI165" s="54">
        <f>IF($A165&lt;='All Results'!$B$4,"",IF(SUM('MissFill 1'!AH$2:AH165)=0,"",(IF('MissFill 1'!AH165/SUM('MissFill 1'!AH$2:AH165)&gt;0.01,"",IF('MissFill 1'!AH164/SUM('MissFill 1'!AH$2:AH165)&gt;0.01,"",IF('MissFill 1'!AH163/SUM('MissFill 1'!AH$2:AH165)&gt;0.01,"",IF('MissFill 1'!AH162/SUM('MissFill 1'!AH$2:AH165)&gt;0.01,"",DateEnded_5Day!$A165)))))))</f>
        <v>44510</v>
      </c>
      <c r="AJ165" s="54">
        <f>IF($A165&lt;='All Results'!$B$4,"",IF(SUM('MissFill 1'!AI$2:AI165)=0,"",(IF('MissFill 1'!AI165/SUM('MissFill 1'!AI$2:AI165)&gt;0.01,"",IF('MissFill 1'!AI164/SUM('MissFill 1'!AI$2:AI165)&gt;0.01,"",IF('MissFill 1'!AI163/SUM('MissFill 1'!AI$2:AI165)&gt;0.01,"",IF('MissFill 1'!AI162/SUM('MissFill 1'!AI$2:AI165)&gt;0.01,"",DateEnded_5Day!$A165)))))))</f>
        <v>44510</v>
      </c>
      <c r="AK165" s="54">
        <f>IF($A165&lt;='All Results'!$B$4,"",IF(SUM('MissFill 1'!AJ$2:AJ165)=0,"",(IF('MissFill 1'!AJ165/SUM('MissFill 1'!AJ$2:AJ165)&gt;0.01,"",IF('MissFill 1'!AJ164/SUM('MissFill 1'!AJ$2:AJ165)&gt;0.01,"",IF('MissFill 1'!AJ163/SUM('MissFill 1'!AJ$2:AJ165)&gt;0.01,"",IF('MissFill 1'!AJ162/SUM('MissFill 1'!AJ$2:AJ165)&gt;0.01,"",DateEnded_5Day!$A165)))))))</f>
        <v>44510</v>
      </c>
      <c r="AL165" s="54">
        <f>IF($A165&lt;='All Results'!$B$4,"",IF(SUM('MissFill 1'!AK$2:AK165)=0,"",(IF('MissFill 1'!AK165/SUM('MissFill 1'!AK$2:AK165)&gt;0.01,"",IF('MissFill 1'!AK164/SUM('MissFill 1'!AK$2:AK165)&gt;0.01,"",IF('MissFill 1'!AK163/SUM('MissFill 1'!AK$2:AK165)&gt;0.01,"",IF('MissFill 1'!AK162/SUM('MissFill 1'!AK$2:AK165)&gt;0.01,"",DateEnded_5Day!$A165)))))))</f>
        <v>44510</v>
      </c>
      <c r="AM165" s="54">
        <f>IF($A165&lt;='All Results'!$B$4,"",IF(SUM('MissFill 1'!AL$2:AL165)=0,"",(IF('MissFill 1'!AL165/SUM('MissFill 1'!AL$2:AL165)&gt;0.01,"",IF('MissFill 1'!AL164/SUM('MissFill 1'!AL$2:AL165)&gt;0.01,"",IF('MissFill 1'!AL163/SUM('MissFill 1'!AL$2:AL165)&gt;0.01,"",IF('MissFill 1'!AL162/SUM('MissFill 1'!AL$2:AL165)&gt;0.01,"",DateEnded_5Day!$A165)))))))</f>
        <v>44510</v>
      </c>
      <c r="AN165" s="54">
        <f>IF($A165&lt;='All Results'!$B$4,"",IF(SUM('MissFill 1'!AM$2:AM165)=0,"",(IF('MissFill 1'!AM165/SUM('MissFill 1'!AM$2:AM165)&gt;0.01,"",IF('MissFill 1'!AM164/SUM('MissFill 1'!AM$2:AM165)&gt;0.01,"",IF('MissFill 1'!AM163/SUM('MissFill 1'!AM$2:AM165)&gt;0.01,"",IF('MissFill 1'!AM162/SUM('MissFill 1'!AM$2:AM165)&gt;0.01,"",DateEnded_5Day!$A165)))))))</f>
        <v>44510</v>
      </c>
      <c r="AO165" s="54">
        <f>IF($A165&lt;='All Results'!$B$4,"",IF(SUM('MissFill 1'!AN$2:AN165)=0,"",(IF('MissFill 1'!AN165/SUM('MissFill 1'!AN$2:AN165)&gt;0.01,"",IF('MissFill 1'!AN164/SUM('MissFill 1'!AN$2:AN165)&gt;0.01,"",IF('MissFill 1'!AN163/SUM('MissFill 1'!AN$2:AN165)&gt;0.01,"",IF('MissFill 1'!AN162/SUM('MissFill 1'!AN$2:AN165)&gt;0.01,"",DateEnded_5Day!$A165)))))))</f>
        <v>44510</v>
      </c>
      <c r="AP165" s="54">
        <f>IF($A165&lt;='All Results'!$B$4,"",IF(SUM('MissFill 1'!AO$2:AO165)=0,"",(IF('MissFill 1'!AO165/SUM('MissFill 1'!AO$2:AO165)&gt;0.01,"",IF('MissFill 1'!AO164/SUM('MissFill 1'!AO$2:AO165)&gt;0.01,"",IF('MissFill 1'!AO163/SUM('MissFill 1'!AO$2:AO165)&gt;0.01,"",IF('MissFill 1'!AO162/SUM('MissFill 1'!AO$2:AO165)&gt;0.01,"",DateEnded_5Day!$A165)))))))</f>
        <v>44510</v>
      </c>
      <c r="AQ165" s="54">
        <f>IF($A165&lt;='All Results'!$B$4,"",IF(SUM('MissFill 1'!AP$2:AP165)=0,"",(IF('MissFill 1'!AP165/SUM('MissFill 1'!AP$2:AP165)&gt;0.01,"",IF('MissFill 1'!AP164/SUM('MissFill 1'!AP$2:AP165)&gt;0.01,"",IF('MissFill 1'!AP163/SUM('MissFill 1'!AP$2:AP165)&gt;0.01,"",IF('MissFill 1'!AP162/SUM('MissFill 1'!AP$2:AP165)&gt;0.01,"",DateEnded_5Day!$A165)))))))</f>
        <v>44510</v>
      </c>
      <c r="AR165" s="54">
        <f>IF($A165&lt;='All Results'!$B$4,"",IF(SUM('MissFill 1'!AQ$2:AQ165)=0,"",(IF('MissFill 1'!AQ165/SUM('MissFill 1'!AQ$2:AQ165)&gt;0.01,"",IF('MissFill 1'!AQ164/SUM('MissFill 1'!AQ$2:AQ165)&gt;0.01,"",IF('MissFill 1'!AQ163/SUM('MissFill 1'!AQ$2:AQ165)&gt;0.01,"",IF('MissFill 1'!AQ162/SUM('MissFill 1'!AQ$2:AQ165)&gt;0.01,"",DateEnded_5Day!$A165)))))))</f>
        <v>44510</v>
      </c>
      <c r="AS165" s="54">
        <f>IF($A165&lt;='All Results'!$B$4,"",IF(SUM('MissFill 1'!AR$2:AR165)=0,"",(IF('MissFill 1'!AR165/SUM('MissFill 1'!AR$2:AR165)&gt;0.01,"",IF('MissFill 1'!AR164/SUM('MissFill 1'!AR$2:AR165)&gt;0.01,"",IF('MissFill 1'!AR163/SUM('MissFill 1'!AR$2:AR165)&gt;0.01,"",IF('MissFill 1'!AR162/SUM('MissFill 1'!AR$2:AR165)&gt;0.01,"",DateEnded_5Day!$A165)))))))</f>
        <v>44510</v>
      </c>
      <c r="AT165" s="54">
        <f>IF($A165&lt;='All Results'!$B$4,"",IF(SUM('MissFill 1'!AS$2:AS165)=0,"",(IF('MissFill 1'!AS165/SUM('MissFill 1'!AS$2:AS165)&gt;0.01,"",IF('MissFill 1'!AS164/SUM('MissFill 1'!AS$2:AS165)&gt;0.01,"",IF('MissFill 1'!AS163/SUM('MissFill 1'!AS$2:AS165)&gt;0.01,"",IF('MissFill 1'!AS162/SUM('MissFill 1'!AS$2:AS165)&gt;0.01,"",DateEnded_5Day!$A165)))))))</f>
        <v>44510</v>
      </c>
      <c r="AU165" s="54">
        <f>IF($A165&lt;='All Results'!$B$4,"",IF(SUM('MissFill 1'!AT$2:AT165)=0,"",(IF('MissFill 1'!AT165/SUM('MissFill 1'!AT$2:AT165)&gt;0.01,"",IF('MissFill 1'!AT164/SUM('MissFill 1'!AT$2:AT165)&gt;0.01,"",IF('MissFill 1'!AT163/SUM('MissFill 1'!AT$2:AT165)&gt;0.01,"",IF('MissFill 1'!AT162/SUM('MissFill 1'!AT$2:AT165)&gt;0.01,"",DateEnded_5Day!$A165)))))))</f>
        <v>44510</v>
      </c>
      <c r="AV165" s="54">
        <f>IF($A165&lt;='All Results'!$B$4,"",IF(SUM('MissFill 1'!AU$2:AU165)=0,"",(IF('MissFill 1'!AU165/SUM('MissFill 1'!AU$2:AU165)&gt;0.01,"",IF('MissFill 1'!AU164/SUM('MissFill 1'!AU$2:AU165)&gt;0.01,"",IF('MissFill 1'!AU163/SUM('MissFill 1'!AU$2:AU165)&gt;0.01,"",IF('MissFill 1'!AU162/SUM('MissFill 1'!AU$2:AU165)&gt;0.01,"",DateEnded_5Day!$A165)))))))</f>
        <v>44510</v>
      </c>
      <c r="AW165" s="54">
        <f>IF($A165&lt;='All Results'!$B$4,"",IF(SUM('MissFill 1'!AV$2:AV165)=0,"",(IF('MissFill 1'!AV165/SUM('MissFill 1'!AV$2:AV165)&gt;0.01,"",IF('MissFill 1'!AV164/SUM('MissFill 1'!AV$2:AV165)&gt;0.01,"",IF('MissFill 1'!AV163/SUM('MissFill 1'!AV$2:AV165)&gt;0.01,"",IF('MissFill 1'!AV162/SUM('MissFill 1'!AV$2:AV165)&gt;0.01,"",DateEnded_5Day!$A165)))))))</f>
        <v>44510</v>
      </c>
      <c r="AX165" s="54">
        <f>IF($A165&lt;='All Results'!$B$4,"",IF(SUM('MissFill 1'!AW$2:AW165)=0,"",(IF('MissFill 1'!AW165/SUM('MissFill 1'!AW$2:AW165)&gt;0.01,"",IF('MissFill 1'!AW164/SUM('MissFill 1'!AW$2:AW165)&gt;0.01,"",IF('MissFill 1'!AW163/SUM('MissFill 1'!AW$2:AW165)&gt;0.01,"",IF('MissFill 1'!AW162/SUM('MissFill 1'!AW$2:AW165)&gt;0.01,"",DateEnded_5Day!$A165)))))))</f>
        <v>44510</v>
      </c>
    </row>
    <row r="166" spans="1:50" x14ac:dyDescent="0.25">
      <c r="A166" s="41">
        <v>44511</v>
      </c>
      <c r="B166" s="52">
        <v>315</v>
      </c>
      <c r="C166" s="54">
        <f>IF($A166&lt;='All Results'!$B$4,"",IF(SUM('MissFill 1'!B$2:B166)=0,"",(IF('MissFill 1'!B166/SUM('MissFill 1'!B$2:B166)&gt;0.01,"",IF('MissFill 1'!B165/SUM('MissFill 1'!B$2:B166)&gt;0.01,"",IF('MissFill 1'!B164/SUM('MissFill 1'!B$2:B166)&gt;0.01,"",IF('MissFill 1'!B163/SUM('MissFill 1'!B$2:B166)&gt;0.01,"",DateEnded_5Day!$A166)))))))</f>
        <v>44511</v>
      </c>
      <c r="D166" s="54">
        <f>IF($A166&lt;='All Results'!$B$4,"",IF(SUM('MissFill 1'!C$2:C166)=0,"",(IF('MissFill 1'!C166/SUM('MissFill 1'!C$2:C166)&gt;0.01,"",IF('MissFill 1'!C165/SUM('MissFill 1'!C$2:C166)&gt;0.01,"",IF('MissFill 1'!C164/SUM('MissFill 1'!C$2:C166)&gt;0.01,"",IF('MissFill 1'!C163/SUM('MissFill 1'!C$2:C166)&gt;0.01,"",DateEnded_5Day!$A166)))))))</f>
        <v>44511</v>
      </c>
      <c r="E166" s="54">
        <f>IF($A166&lt;='All Results'!$B$4,"",IF(SUM('MissFill 1'!D$2:D166)=0,"",(IF('MissFill 1'!D166/SUM('MissFill 1'!D$2:D166)&gt;0.01,"",IF('MissFill 1'!D165/SUM('MissFill 1'!D$2:D166)&gt;0.01,"",IF('MissFill 1'!D164/SUM('MissFill 1'!D$2:D166)&gt;0.01,"",IF('MissFill 1'!D163/SUM('MissFill 1'!D$2:D166)&gt;0.01,"",DateEnded_5Day!$A166)))))))</f>
        <v>44511</v>
      </c>
      <c r="F166" s="54">
        <f>IF($A166&lt;='All Results'!$B$4,"",IF(SUM('MissFill 1'!E$2:E166)=0,"",(IF('MissFill 1'!E166/SUM('MissFill 1'!E$2:E166)&gt;0.01,"",IF('MissFill 1'!E165/SUM('MissFill 1'!E$2:E166)&gt;0.01,"",IF('MissFill 1'!E164/SUM('MissFill 1'!E$2:E166)&gt;0.01,"",IF('MissFill 1'!E163/SUM('MissFill 1'!E$2:E166)&gt;0.01,"",DateEnded_5Day!$A166)))))))</f>
        <v>44511</v>
      </c>
      <c r="G166" s="54">
        <f>IF($A166&lt;='All Results'!$B$4,"",IF(SUM('MissFill 1'!F$2:F166)=0,"",(IF('MissFill 1'!F166/SUM('MissFill 1'!F$2:F166)&gt;0.01,"",IF('MissFill 1'!F165/SUM('MissFill 1'!F$2:F166)&gt;0.01,"",IF('MissFill 1'!F164/SUM('MissFill 1'!F$2:F166)&gt;0.01,"",IF('MissFill 1'!F163/SUM('MissFill 1'!F$2:F166)&gt;0.01,"",DateEnded_5Day!$A166)))))))</f>
        <v>44511</v>
      </c>
      <c r="H166" s="54">
        <f>IF($A166&lt;='All Results'!$B$4,"",IF(SUM('MissFill 1'!G$2:G166)=0,"",(IF('MissFill 1'!G166/SUM('MissFill 1'!G$2:G166)&gt;0.01,"",IF('MissFill 1'!G165/SUM('MissFill 1'!G$2:G166)&gt;0.01,"",IF('MissFill 1'!G164/SUM('MissFill 1'!G$2:G166)&gt;0.01,"",IF('MissFill 1'!G163/SUM('MissFill 1'!G$2:G166)&gt;0.01,"",DateEnded_5Day!$A166)))))))</f>
        <v>44511</v>
      </c>
      <c r="I166" s="54">
        <f>IF($A166&lt;='All Results'!$B$4,"",IF(SUM('MissFill 1'!H$2:H166)=0,"",(IF('MissFill 1'!H166/SUM('MissFill 1'!H$2:H166)&gt;0.01,"",IF('MissFill 1'!H165/SUM('MissFill 1'!H$2:H166)&gt;0.01,"",IF('MissFill 1'!H164/SUM('MissFill 1'!H$2:H166)&gt;0.01,"",IF('MissFill 1'!H163/SUM('MissFill 1'!H$2:H166)&gt;0.01,"",DateEnded_5Day!$A166)))))))</f>
        <v>44511</v>
      </c>
      <c r="J166" s="54">
        <f>IF($A166&lt;='All Results'!$B$4,"",IF(SUM('MissFill 1'!I$2:I166)=0,"",(IF('MissFill 1'!I166/SUM('MissFill 1'!I$2:I166)&gt;0.01,"",IF('MissFill 1'!I165/SUM('MissFill 1'!I$2:I166)&gt;0.01,"",IF('MissFill 1'!I164/SUM('MissFill 1'!I$2:I166)&gt;0.01,"",IF('MissFill 1'!I163/SUM('MissFill 1'!I$2:I166)&gt;0.01,"",DateEnded_5Day!$A166)))))))</f>
        <v>44511</v>
      </c>
      <c r="K166" s="54">
        <f>IF($A166&lt;='All Results'!$B$4,"",IF(SUM('MissFill 1'!J$2:J166)=0,"",(IF('MissFill 1'!J166/SUM('MissFill 1'!J$2:J166)&gt;0.01,"",IF('MissFill 1'!J165/SUM('MissFill 1'!J$2:J166)&gt;0.01,"",IF('MissFill 1'!J164/SUM('MissFill 1'!J$2:J166)&gt;0.01,"",IF('MissFill 1'!J163/SUM('MissFill 1'!J$2:J166)&gt;0.01,"",DateEnded_5Day!$A166)))))))</f>
        <v>44511</v>
      </c>
      <c r="L166" s="54">
        <f>IF($A166&lt;='All Results'!$B$4,"",IF(SUM('MissFill 1'!K$2:K166)=0,"",(IF('MissFill 1'!K166/SUM('MissFill 1'!K$2:K166)&gt;0.01,"",IF('MissFill 1'!K165/SUM('MissFill 1'!K$2:K166)&gt;0.01,"",IF('MissFill 1'!K164/SUM('MissFill 1'!K$2:K166)&gt;0.01,"",IF('MissFill 1'!K163/SUM('MissFill 1'!K$2:K166)&gt;0.01,"",DateEnded_5Day!$A166)))))))</f>
        <v>44511</v>
      </c>
      <c r="M166" s="54">
        <f>IF($A166&lt;='All Results'!$B$4,"",IF(SUM('MissFill 1'!L$2:L166)=0,"",(IF('MissFill 1'!L166/SUM('MissFill 1'!L$2:L166)&gt;0.01,"",IF('MissFill 1'!L165/SUM('MissFill 1'!L$2:L166)&gt;0.01,"",IF('MissFill 1'!L164/SUM('MissFill 1'!L$2:L166)&gt;0.01,"",IF('MissFill 1'!L163/SUM('MissFill 1'!L$2:L166)&gt;0.01,"",DateEnded_5Day!$A166)))))))</f>
        <v>44511</v>
      </c>
      <c r="N166" s="54">
        <f>IF($A166&lt;='All Results'!$B$4,"",IF(SUM('MissFill 1'!M$2:M166)=0,"",(IF('MissFill 1'!M166/SUM('MissFill 1'!M$2:M166)&gt;0.01,"",IF('MissFill 1'!M165/SUM('MissFill 1'!M$2:M166)&gt;0.01,"",IF('MissFill 1'!M164/SUM('MissFill 1'!M$2:M166)&gt;0.01,"",IF('MissFill 1'!M163/SUM('MissFill 1'!M$2:M166)&gt;0.01,"",DateEnded_5Day!$A166)))))))</f>
        <v>44511</v>
      </c>
      <c r="O166" s="54">
        <f>IF($A166&lt;='All Results'!$B$4,"",IF(SUM('MissFill 1'!N$2:N166)=0,"",(IF('MissFill 1'!N166/SUM('MissFill 1'!N$2:N166)&gt;0.01,"",IF('MissFill 1'!N165/SUM('MissFill 1'!N$2:N166)&gt;0.01,"",IF('MissFill 1'!N164/SUM('MissFill 1'!N$2:N166)&gt;0.01,"",IF('MissFill 1'!N163/SUM('MissFill 1'!N$2:N166)&gt;0.01,"",DateEnded_5Day!$A166)))))))</f>
        <v>44511</v>
      </c>
      <c r="P166" s="54">
        <f>IF($A166&lt;='All Results'!$B$4,"",IF(SUM('MissFill 1'!O$2:O166)=0,"",(IF('MissFill 1'!O166/SUM('MissFill 1'!O$2:O166)&gt;0.01,"",IF('MissFill 1'!O165/SUM('MissFill 1'!O$2:O166)&gt;0.01,"",IF('MissFill 1'!O164/SUM('MissFill 1'!O$2:O166)&gt;0.01,"",IF('MissFill 1'!O163/SUM('MissFill 1'!O$2:O166)&gt;0.01,"",DateEnded_5Day!$A166)))))))</f>
        <v>44511</v>
      </c>
      <c r="Q166" s="54">
        <f>IF($A166&lt;='All Results'!$B$4,"",IF(SUM('MissFill 1'!P$2:P166)=0,"",(IF('MissFill 1'!P166/SUM('MissFill 1'!P$2:P166)&gt;0.01,"",IF('MissFill 1'!P165/SUM('MissFill 1'!P$2:P166)&gt;0.01,"",IF('MissFill 1'!P164/SUM('MissFill 1'!P$2:P166)&gt;0.01,"",IF('MissFill 1'!P163/SUM('MissFill 1'!P$2:P166)&gt;0.01,"",DateEnded_5Day!$A166)))))))</f>
        <v>44511</v>
      </c>
      <c r="R166" s="54">
        <f>IF($A166&lt;='All Results'!$B$4,"",IF(SUM('MissFill 1'!Q$2:Q166)=0,"",(IF('MissFill 1'!Q166/SUM('MissFill 1'!Q$2:Q166)&gt;0.01,"",IF('MissFill 1'!Q165/SUM('MissFill 1'!Q$2:Q166)&gt;0.01,"",IF('MissFill 1'!Q164/SUM('MissFill 1'!Q$2:Q166)&gt;0.01,"",IF('MissFill 1'!Q163/SUM('MissFill 1'!Q$2:Q166)&gt;0.01,"",DateEnded_5Day!$A166)))))))</f>
        <v>44511</v>
      </c>
      <c r="S166" s="54">
        <f>IF($A166&lt;='All Results'!$B$4,"",IF(SUM('MissFill 1'!R$2:R166)=0,"",(IF('MissFill 1'!R166/SUM('MissFill 1'!R$2:R166)&gt;0.01,"",IF('MissFill 1'!R165/SUM('MissFill 1'!R$2:R166)&gt;0.01,"",IF('MissFill 1'!R164/SUM('MissFill 1'!R$2:R166)&gt;0.01,"",IF('MissFill 1'!R163/SUM('MissFill 1'!R$2:R166)&gt;0.01,"",DateEnded_5Day!$A166)))))))</f>
        <v>44511</v>
      </c>
      <c r="T166" s="54">
        <f>IF($A166&lt;='All Results'!$B$4,"",IF(SUM('MissFill 1'!S$2:S166)=0,"",(IF('MissFill 1'!S166/SUM('MissFill 1'!S$2:S166)&gt;0.01,"",IF('MissFill 1'!S165/SUM('MissFill 1'!S$2:S166)&gt;0.01,"",IF('MissFill 1'!S164/SUM('MissFill 1'!S$2:S166)&gt;0.01,"",IF('MissFill 1'!S163/SUM('MissFill 1'!S$2:S166)&gt;0.01,"",DateEnded_5Day!$A166)))))))</f>
        <v>44511</v>
      </c>
      <c r="U166" s="54">
        <f>IF($A166&lt;='All Results'!$B$4,"",IF(SUM('MissFill 1'!T$2:T166)=0,"",(IF('MissFill 1'!T166/SUM('MissFill 1'!T$2:T166)&gt;0.01,"",IF('MissFill 1'!T165/SUM('MissFill 1'!T$2:T166)&gt;0.01,"",IF('MissFill 1'!T164/SUM('MissFill 1'!T$2:T166)&gt;0.01,"",IF('MissFill 1'!T163/SUM('MissFill 1'!T$2:T166)&gt;0.01,"",DateEnded_5Day!$A166)))))))</f>
        <v>44511</v>
      </c>
      <c r="V166" s="54">
        <f>IF($A166&lt;='All Results'!$B$4,"",IF(SUM('MissFill 1'!U$2:U166)=0,"",(IF('MissFill 1'!U166/SUM('MissFill 1'!U$2:U166)&gt;0.01,"",IF('MissFill 1'!U165/SUM('MissFill 1'!U$2:U166)&gt;0.01,"",IF('MissFill 1'!U164/SUM('MissFill 1'!U$2:U166)&gt;0.01,"",IF('MissFill 1'!U163/SUM('MissFill 1'!U$2:U166)&gt;0.01,"",DateEnded_5Day!$A166)))))))</f>
        <v>44511</v>
      </c>
      <c r="W166" s="54">
        <f>IF($A166&lt;='All Results'!$B$4,"",IF(SUM('MissFill 1'!V$2:V166)=0,"",(IF('MissFill 1'!V166/SUM('MissFill 1'!V$2:V166)&gt;0.01,"",IF('MissFill 1'!V165/SUM('MissFill 1'!V$2:V166)&gt;0.01,"",IF('MissFill 1'!V164/SUM('MissFill 1'!V$2:V166)&gt;0.01,"",IF('MissFill 1'!V163/SUM('MissFill 1'!V$2:V166)&gt;0.01,"",DateEnded_5Day!$A166)))))))</f>
        <v>44511</v>
      </c>
      <c r="X166" s="54">
        <f>IF($A166&lt;='All Results'!$B$4,"",IF(SUM('MissFill 1'!W$2:W166)=0,"",(IF('MissFill 1'!W166/SUM('MissFill 1'!W$2:W166)&gt;0.01,"",IF('MissFill 1'!W165/SUM('MissFill 1'!W$2:W166)&gt;0.01,"",IF('MissFill 1'!W164/SUM('MissFill 1'!W$2:W166)&gt;0.01,"",IF('MissFill 1'!W163/SUM('MissFill 1'!W$2:W166)&gt;0.01,"",DateEnded_5Day!$A166)))))))</f>
        <v>44511</v>
      </c>
      <c r="Y166" s="54">
        <f>IF($A166&lt;='All Results'!$B$4,"",IF(SUM('MissFill 1'!X$2:X166)=0,"",(IF('MissFill 1'!X166/SUM('MissFill 1'!X$2:X166)&gt;0.01,"",IF('MissFill 1'!X165/SUM('MissFill 1'!X$2:X166)&gt;0.01,"",IF('MissFill 1'!X164/SUM('MissFill 1'!X$2:X166)&gt;0.01,"",IF('MissFill 1'!X163/SUM('MissFill 1'!X$2:X166)&gt;0.01,"",DateEnded_5Day!$A166)))))))</f>
        <v>44511</v>
      </c>
      <c r="Z166" s="54">
        <f>IF($A166&lt;='All Results'!$B$4,"",IF(SUM('MissFill 1'!Y$2:Y166)=0,"",(IF('MissFill 1'!Y166/SUM('MissFill 1'!Y$2:Y166)&gt;0.01,"",IF('MissFill 1'!Y165/SUM('MissFill 1'!Y$2:Y166)&gt;0.01,"",IF('MissFill 1'!Y164/SUM('MissFill 1'!Y$2:Y166)&gt;0.01,"",IF('MissFill 1'!Y163/SUM('MissFill 1'!Y$2:Y166)&gt;0.01,"",DateEnded_5Day!$A166)))))))</f>
        <v>44511</v>
      </c>
      <c r="AA166" s="54">
        <f>IF($A166&lt;='All Results'!$B$4,"",IF(SUM('MissFill 1'!Z$2:Z166)=0,"",(IF('MissFill 1'!Z166/SUM('MissFill 1'!Z$2:Z166)&gt;0.01,"",IF('MissFill 1'!Z165/SUM('MissFill 1'!Z$2:Z166)&gt;0.01,"",IF('MissFill 1'!Z164/SUM('MissFill 1'!Z$2:Z166)&gt;0.01,"",IF('MissFill 1'!Z163/SUM('MissFill 1'!Z$2:Z166)&gt;0.01,"",DateEnded_5Day!$A166)))))))</f>
        <v>44511</v>
      </c>
      <c r="AB166" s="54">
        <f>IF($A166&lt;='All Results'!$B$4,"",IF(SUM('MissFill 1'!AA$2:AA166)=0,"",(IF('MissFill 1'!AA166/SUM('MissFill 1'!AA$2:AA166)&gt;0.01,"",IF('MissFill 1'!AA165/SUM('MissFill 1'!AA$2:AA166)&gt;0.01,"",IF('MissFill 1'!AA164/SUM('MissFill 1'!AA$2:AA166)&gt;0.01,"",IF('MissFill 1'!AA163/SUM('MissFill 1'!AA$2:AA166)&gt;0.01,"",DateEnded_5Day!$A166)))))))</f>
        <v>44511</v>
      </c>
      <c r="AC166" s="54">
        <f>IF($A166&lt;='All Results'!$B$4,"",IF(SUM('MissFill 1'!AB$2:AB166)=0,"",(IF('MissFill 1'!AB166/SUM('MissFill 1'!AB$2:AB166)&gt;0.01,"",IF('MissFill 1'!AB165/SUM('MissFill 1'!AB$2:AB166)&gt;0.01,"",IF('MissFill 1'!AB164/SUM('MissFill 1'!AB$2:AB166)&gt;0.01,"",IF('MissFill 1'!AB163/SUM('MissFill 1'!AB$2:AB166)&gt;0.01,"",DateEnded_5Day!$A166)))))))</f>
        <v>44511</v>
      </c>
      <c r="AD166" s="54">
        <f>IF($A166&lt;='All Results'!$B$4,"",IF(SUM('MissFill 1'!AC$2:AC166)=0,"",(IF('MissFill 1'!AC166/SUM('MissFill 1'!AC$2:AC166)&gt;0.01,"",IF('MissFill 1'!AC165/SUM('MissFill 1'!AC$2:AC166)&gt;0.01,"",IF('MissFill 1'!AC164/SUM('MissFill 1'!AC$2:AC166)&gt;0.01,"",IF('MissFill 1'!AC163/SUM('MissFill 1'!AC$2:AC166)&gt;0.01,"",DateEnded_5Day!$A166)))))))</f>
        <v>44511</v>
      </c>
      <c r="AE166" s="54">
        <f>IF($A166&lt;='All Results'!$B$4,"",IF(SUM('MissFill 1'!AD$2:AD166)=0,"",(IF('MissFill 1'!AD166/SUM('MissFill 1'!AD$2:AD166)&gt;0.01,"",IF('MissFill 1'!AD165/SUM('MissFill 1'!AD$2:AD166)&gt;0.01,"",IF('MissFill 1'!AD164/SUM('MissFill 1'!AD$2:AD166)&gt;0.01,"",IF('MissFill 1'!AD163/SUM('MissFill 1'!AD$2:AD166)&gt;0.01,"",DateEnded_5Day!$A166)))))))</f>
        <v>44511</v>
      </c>
      <c r="AF166" s="54">
        <f>IF($A166&lt;='All Results'!$B$4,"",IF(SUM('MissFill 1'!AE$2:AE166)=0,"",(IF('MissFill 1'!AE166/SUM('MissFill 1'!AE$2:AE166)&gt;0.01,"",IF('MissFill 1'!AE165/SUM('MissFill 1'!AE$2:AE166)&gt;0.01,"",IF('MissFill 1'!AE164/SUM('MissFill 1'!AE$2:AE166)&gt;0.01,"",IF('MissFill 1'!AE163/SUM('MissFill 1'!AE$2:AE166)&gt;0.01,"",DateEnded_5Day!$A166)))))))</f>
        <v>44511</v>
      </c>
      <c r="AG166" s="54">
        <f>IF($A166&lt;='All Results'!$B$4,"",IF(SUM('MissFill 1'!AF$2:AF166)=0,"",(IF('MissFill 1'!AF166/SUM('MissFill 1'!AF$2:AF166)&gt;0.01,"",IF('MissFill 1'!AF165/SUM('MissFill 1'!AF$2:AF166)&gt;0.01,"",IF('MissFill 1'!AF164/SUM('MissFill 1'!AF$2:AF166)&gt;0.01,"",IF('MissFill 1'!AF163/SUM('MissFill 1'!AF$2:AF166)&gt;0.01,"",DateEnded_5Day!$A166)))))))</f>
        <v>44511</v>
      </c>
      <c r="AH166" s="54">
        <f>IF($A166&lt;='All Results'!$B$4,"",IF(SUM('MissFill 1'!AG$2:AG166)=0,"",(IF('MissFill 1'!AG166/SUM('MissFill 1'!AG$2:AG166)&gt;0.01,"",IF('MissFill 1'!AG165/SUM('MissFill 1'!AG$2:AG166)&gt;0.01,"",IF('MissFill 1'!AG164/SUM('MissFill 1'!AG$2:AG166)&gt;0.01,"",IF('MissFill 1'!AG163/SUM('MissFill 1'!AG$2:AG166)&gt;0.01,"",DateEnded_5Day!$A166)))))))</f>
        <v>44511</v>
      </c>
      <c r="AI166" s="54">
        <f>IF($A166&lt;='All Results'!$B$4,"",IF(SUM('MissFill 1'!AH$2:AH166)=0,"",(IF('MissFill 1'!AH166/SUM('MissFill 1'!AH$2:AH166)&gt;0.01,"",IF('MissFill 1'!AH165/SUM('MissFill 1'!AH$2:AH166)&gt;0.01,"",IF('MissFill 1'!AH164/SUM('MissFill 1'!AH$2:AH166)&gt;0.01,"",IF('MissFill 1'!AH163/SUM('MissFill 1'!AH$2:AH166)&gt;0.01,"",DateEnded_5Day!$A166)))))))</f>
        <v>44511</v>
      </c>
      <c r="AJ166" s="54">
        <f>IF($A166&lt;='All Results'!$B$4,"",IF(SUM('MissFill 1'!AI$2:AI166)=0,"",(IF('MissFill 1'!AI166/SUM('MissFill 1'!AI$2:AI166)&gt;0.01,"",IF('MissFill 1'!AI165/SUM('MissFill 1'!AI$2:AI166)&gt;0.01,"",IF('MissFill 1'!AI164/SUM('MissFill 1'!AI$2:AI166)&gt;0.01,"",IF('MissFill 1'!AI163/SUM('MissFill 1'!AI$2:AI166)&gt;0.01,"",DateEnded_5Day!$A166)))))))</f>
        <v>44511</v>
      </c>
      <c r="AK166" s="54">
        <f>IF($A166&lt;='All Results'!$B$4,"",IF(SUM('MissFill 1'!AJ$2:AJ166)=0,"",(IF('MissFill 1'!AJ166/SUM('MissFill 1'!AJ$2:AJ166)&gt;0.01,"",IF('MissFill 1'!AJ165/SUM('MissFill 1'!AJ$2:AJ166)&gt;0.01,"",IF('MissFill 1'!AJ164/SUM('MissFill 1'!AJ$2:AJ166)&gt;0.01,"",IF('MissFill 1'!AJ163/SUM('MissFill 1'!AJ$2:AJ166)&gt;0.01,"",DateEnded_5Day!$A166)))))))</f>
        <v>44511</v>
      </c>
      <c r="AL166" s="54">
        <f>IF($A166&lt;='All Results'!$B$4,"",IF(SUM('MissFill 1'!AK$2:AK166)=0,"",(IF('MissFill 1'!AK166/SUM('MissFill 1'!AK$2:AK166)&gt;0.01,"",IF('MissFill 1'!AK165/SUM('MissFill 1'!AK$2:AK166)&gt;0.01,"",IF('MissFill 1'!AK164/SUM('MissFill 1'!AK$2:AK166)&gt;0.01,"",IF('MissFill 1'!AK163/SUM('MissFill 1'!AK$2:AK166)&gt;0.01,"",DateEnded_5Day!$A166)))))))</f>
        <v>44511</v>
      </c>
      <c r="AM166" s="54">
        <f>IF($A166&lt;='All Results'!$B$4,"",IF(SUM('MissFill 1'!AL$2:AL166)=0,"",(IF('MissFill 1'!AL166/SUM('MissFill 1'!AL$2:AL166)&gt;0.01,"",IF('MissFill 1'!AL165/SUM('MissFill 1'!AL$2:AL166)&gt;0.01,"",IF('MissFill 1'!AL164/SUM('MissFill 1'!AL$2:AL166)&gt;0.01,"",IF('MissFill 1'!AL163/SUM('MissFill 1'!AL$2:AL166)&gt;0.01,"",DateEnded_5Day!$A166)))))))</f>
        <v>44511</v>
      </c>
      <c r="AN166" s="54">
        <f>IF($A166&lt;='All Results'!$B$4,"",IF(SUM('MissFill 1'!AM$2:AM166)=0,"",(IF('MissFill 1'!AM166/SUM('MissFill 1'!AM$2:AM166)&gt;0.01,"",IF('MissFill 1'!AM165/SUM('MissFill 1'!AM$2:AM166)&gt;0.01,"",IF('MissFill 1'!AM164/SUM('MissFill 1'!AM$2:AM166)&gt;0.01,"",IF('MissFill 1'!AM163/SUM('MissFill 1'!AM$2:AM166)&gt;0.01,"",DateEnded_5Day!$A166)))))))</f>
        <v>44511</v>
      </c>
      <c r="AO166" s="54">
        <f>IF($A166&lt;='All Results'!$B$4,"",IF(SUM('MissFill 1'!AN$2:AN166)=0,"",(IF('MissFill 1'!AN166/SUM('MissFill 1'!AN$2:AN166)&gt;0.01,"",IF('MissFill 1'!AN165/SUM('MissFill 1'!AN$2:AN166)&gt;0.01,"",IF('MissFill 1'!AN164/SUM('MissFill 1'!AN$2:AN166)&gt;0.01,"",IF('MissFill 1'!AN163/SUM('MissFill 1'!AN$2:AN166)&gt;0.01,"",DateEnded_5Day!$A166)))))))</f>
        <v>44511</v>
      </c>
      <c r="AP166" s="54">
        <f>IF($A166&lt;='All Results'!$B$4,"",IF(SUM('MissFill 1'!AO$2:AO166)=0,"",(IF('MissFill 1'!AO166/SUM('MissFill 1'!AO$2:AO166)&gt;0.01,"",IF('MissFill 1'!AO165/SUM('MissFill 1'!AO$2:AO166)&gt;0.01,"",IF('MissFill 1'!AO164/SUM('MissFill 1'!AO$2:AO166)&gt;0.01,"",IF('MissFill 1'!AO163/SUM('MissFill 1'!AO$2:AO166)&gt;0.01,"",DateEnded_5Day!$A166)))))))</f>
        <v>44511</v>
      </c>
      <c r="AQ166" s="54">
        <f>IF($A166&lt;='All Results'!$B$4,"",IF(SUM('MissFill 1'!AP$2:AP166)=0,"",(IF('MissFill 1'!AP166/SUM('MissFill 1'!AP$2:AP166)&gt;0.01,"",IF('MissFill 1'!AP165/SUM('MissFill 1'!AP$2:AP166)&gt;0.01,"",IF('MissFill 1'!AP164/SUM('MissFill 1'!AP$2:AP166)&gt;0.01,"",IF('MissFill 1'!AP163/SUM('MissFill 1'!AP$2:AP166)&gt;0.01,"",DateEnded_5Day!$A166)))))))</f>
        <v>44511</v>
      </c>
      <c r="AR166" s="54">
        <f>IF($A166&lt;='All Results'!$B$4,"",IF(SUM('MissFill 1'!AQ$2:AQ166)=0,"",(IF('MissFill 1'!AQ166/SUM('MissFill 1'!AQ$2:AQ166)&gt;0.01,"",IF('MissFill 1'!AQ165/SUM('MissFill 1'!AQ$2:AQ166)&gt;0.01,"",IF('MissFill 1'!AQ164/SUM('MissFill 1'!AQ$2:AQ166)&gt;0.01,"",IF('MissFill 1'!AQ163/SUM('MissFill 1'!AQ$2:AQ166)&gt;0.01,"",DateEnded_5Day!$A166)))))))</f>
        <v>44511</v>
      </c>
      <c r="AS166" s="54">
        <f>IF($A166&lt;='All Results'!$B$4,"",IF(SUM('MissFill 1'!AR$2:AR166)=0,"",(IF('MissFill 1'!AR166/SUM('MissFill 1'!AR$2:AR166)&gt;0.01,"",IF('MissFill 1'!AR165/SUM('MissFill 1'!AR$2:AR166)&gt;0.01,"",IF('MissFill 1'!AR164/SUM('MissFill 1'!AR$2:AR166)&gt;0.01,"",IF('MissFill 1'!AR163/SUM('MissFill 1'!AR$2:AR166)&gt;0.01,"",DateEnded_5Day!$A166)))))))</f>
        <v>44511</v>
      </c>
      <c r="AT166" s="54">
        <f>IF($A166&lt;='All Results'!$B$4,"",IF(SUM('MissFill 1'!AS$2:AS166)=0,"",(IF('MissFill 1'!AS166/SUM('MissFill 1'!AS$2:AS166)&gt;0.01,"",IF('MissFill 1'!AS165/SUM('MissFill 1'!AS$2:AS166)&gt;0.01,"",IF('MissFill 1'!AS164/SUM('MissFill 1'!AS$2:AS166)&gt;0.01,"",IF('MissFill 1'!AS163/SUM('MissFill 1'!AS$2:AS166)&gt;0.01,"",DateEnded_5Day!$A166)))))))</f>
        <v>44511</v>
      </c>
      <c r="AU166" s="54">
        <f>IF($A166&lt;='All Results'!$B$4,"",IF(SUM('MissFill 1'!AT$2:AT166)=0,"",(IF('MissFill 1'!AT166/SUM('MissFill 1'!AT$2:AT166)&gt;0.01,"",IF('MissFill 1'!AT165/SUM('MissFill 1'!AT$2:AT166)&gt;0.01,"",IF('MissFill 1'!AT164/SUM('MissFill 1'!AT$2:AT166)&gt;0.01,"",IF('MissFill 1'!AT163/SUM('MissFill 1'!AT$2:AT166)&gt;0.01,"",DateEnded_5Day!$A166)))))))</f>
        <v>44511</v>
      </c>
      <c r="AV166" s="54">
        <f>IF($A166&lt;='All Results'!$B$4,"",IF(SUM('MissFill 1'!AU$2:AU166)=0,"",(IF('MissFill 1'!AU166/SUM('MissFill 1'!AU$2:AU166)&gt;0.01,"",IF('MissFill 1'!AU165/SUM('MissFill 1'!AU$2:AU166)&gt;0.01,"",IF('MissFill 1'!AU164/SUM('MissFill 1'!AU$2:AU166)&gt;0.01,"",IF('MissFill 1'!AU163/SUM('MissFill 1'!AU$2:AU166)&gt;0.01,"",DateEnded_5Day!$A166)))))))</f>
        <v>44511</v>
      </c>
      <c r="AW166" s="54">
        <f>IF($A166&lt;='All Results'!$B$4,"",IF(SUM('MissFill 1'!AV$2:AV166)=0,"",(IF('MissFill 1'!AV166/SUM('MissFill 1'!AV$2:AV166)&gt;0.01,"",IF('MissFill 1'!AV165/SUM('MissFill 1'!AV$2:AV166)&gt;0.01,"",IF('MissFill 1'!AV164/SUM('MissFill 1'!AV$2:AV166)&gt;0.01,"",IF('MissFill 1'!AV163/SUM('MissFill 1'!AV$2:AV166)&gt;0.01,"",DateEnded_5Day!$A166)))))))</f>
        <v>44511</v>
      </c>
      <c r="AX166" s="54">
        <f>IF($A166&lt;='All Results'!$B$4,"",IF(SUM('MissFill 1'!AW$2:AW166)=0,"",(IF('MissFill 1'!AW166/SUM('MissFill 1'!AW$2:AW166)&gt;0.01,"",IF('MissFill 1'!AW165/SUM('MissFill 1'!AW$2:AW166)&gt;0.01,"",IF('MissFill 1'!AW164/SUM('MissFill 1'!AW$2:AW166)&gt;0.01,"",IF('MissFill 1'!AW163/SUM('MissFill 1'!AW$2:AW166)&gt;0.01,"",DateEnded_5Day!$A166)))))))</f>
        <v>44511</v>
      </c>
    </row>
    <row r="167" spans="1:50" x14ac:dyDescent="0.25">
      <c r="A167" s="41">
        <v>44512</v>
      </c>
      <c r="B167" s="52">
        <v>316</v>
      </c>
      <c r="C167" s="54">
        <f>IF($A167&lt;='All Results'!$B$4,"",IF(SUM('MissFill 1'!B$2:B167)=0,"",(IF('MissFill 1'!B167/SUM('MissFill 1'!B$2:B167)&gt;0.01,"",IF('MissFill 1'!B166/SUM('MissFill 1'!B$2:B167)&gt;0.01,"",IF('MissFill 1'!B165/SUM('MissFill 1'!B$2:B167)&gt;0.01,"",IF('MissFill 1'!B164/SUM('MissFill 1'!B$2:B167)&gt;0.01,"",DateEnded_5Day!$A167)))))))</f>
        <v>44512</v>
      </c>
      <c r="D167" s="54">
        <f>IF($A167&lt;='All Results'!$B$4,"",IF(SUM('MissFill 1'!C$2:C167)=0,"",(IF('MissFill 1'!C167/SUM('MissFill 1'!C$2:C167)&gt;0.01,"",IF('MissFill 1'!C166/SUM('MissFill 1'!C$2:C167)&gt;0.01,"",IF('MissFill 1'!C165/SUM('MissFill 1'!C$2:C167)&gt;0.01,"",IF('MissFill 1'!C164/SUM('MissFill 1'!C$2:C167)&gt;0.01,"",DateEnded_5Day!$A167)))))))</f>
        <v>44512</v>
      </c>
      <c r="E167" s="54">
        <f>IF($A167&lt;='All Results'!$B$4,"",IF(SUM('MissFill 1'!D$2:D167)=0,"",(IF('MissFill 1'!D167/SUM('MissFill 1'!D$2:D167)&gt;0.01,"",IF('MissFill 1'!D166/SUM('MissFill 1'!D$2:D167)&gt;0.01,"",IF('MissFill 1'!D165/SUM('MissFill 1'!D$2:D167)&gt;0.01,"",IF('MissFill 1'!D164/SUM('MissFill 1'!D$2:D167)&gt;0.01,"",DateEnded_5Day!$A167)))))))</f>
        <v>44512</v>
      </c>
      <c r="F167" s="54">
        <f>IF($A167&lt;='All Results'!$B$4,"",IF(SUM('MissFill 1'!E$2:E167)=0,"",(IF('MissFill 1'!E167/SUM('MissFill 1'!E$2:E167)&gt;0.01,"",IF('MissFill 1'!E166/SUM('MissFill 1'!E$2:E167)&gt;0.01,"",IF('MissFill 1'!E165/SUM('MissFill 1'!E$2:E167)&gt;0.01,"",IF('MissFill 1'!E164/SUM('MissFill 1'!E$2:E167)&gt;0.01,"",DateEnded_5Day!$A167)))))))</f>
        <v>44512</v>
      </c>
      <c r="G167" s="54">
        <f>IF($A167&lt;='All Results'!$B$4,"",IF(SUM('MissFill 1'!F$2:F167)=0,"",(IF('MissFill 1'!F167/SUM('MissFill 1'!F$2:F167)&gt;0.01,"",IF('MissFill 1'!F166/SUM('MissFill 1'!F$2:F167)&gt;0.01,"",IF('MissFill 1'!F165/SUM('MissFill 1'!F$2:F167)&gt;0.01,"",IF('MissFill 1'!F164/SUM('MissFill 1'!F$2:F167)&gt;0.01,"",DateEnded_5Day!$A167)))))))</f>
        <v>44512</v>
      </c>
      <c r="H167" s="54">
        <f>IF($A167&lt;='All Results'!$B$4,"",IF(SUM('MissFill 1'!G$2:G167)=0,"",(IF('MissFill 1'!G167/SUM('MissFill 1'!G$2:G167)&gt;0.01,"",IF('MissFill 1'!G166/SUM('MissFill 1'!G$2:G167)&gt;0.01,"",IF('MissFill 1'!G165/SUM('MissFill 1'!G$2:G167)&gt;0.01,"",IF('MissFill 1'!G164/SUM('MissFill 1'!G$2:G167)&gt;0.01,"",DateEnded_5Day!$A167)))))))</f>
        <v>44512</v>
      </c>
      <c r="I167" s="54">
        <f>IF($A167&lt;='All Results'!$B$4,"",IF(SUM('MissFill 1'!H$2:H167)=0,"",(IF('MissFill 1'!H167/SUM('MissFill 1'!H$2:H167)&gt;0.01,"",IF('MissFill 1'!H166/SUM('MissFill 1'!H$2:H167)&gt;0.01,"",IF('MissFill 1'!H165/SUM('MissFill 1'!H$2:H167)&gt;0.01,"",IF('MissFill 1'!H164/SUM('MissFill 1'!H$2:H167)&gt;0.01,"",DateEnded_5Day!$A167)))))))</f>
        <v>44512</v>
      </c>
      <c r="J167" s="54">
        <f>IF($A167&lt;='All Results'!$B$4,"",IF(SUM('MissFill 1'!I$2:I167)=0,"",(IF('MissFill 1'!I167/SUM('MissFill 1'!I$2:I167)&gt;0.01,"",IF('MissFill 1'!I166/SUM('MissFill 1'!I$2:I167)&gt;0.01,"",IF('MissFill 1'!I165/SUM('MissFill 1'!I$2:I167)&gt;0.01,"",IF('MissFill 1'!I164/SUM('MissFill 1'!I$2:I167)&gt;0.01,"",DateEnded_5Day!$A167)))))))</f>
        <v>44512</v>
      </c>
      <c r="K167" s="54">
        <f>IF($A167&lt;='All Results'!$B$4,"",IF(SUM('MissFill 1'!J$2:J167)=0,"",(IF('MissFill 1'!J167/SUM('MissFill 1'!J$2:J167)&gt;0.01,"",IF('MissFill 1'!J166/SUM('MissFill 1'!J$2:J167)&gt;0.01,"",IF('MissFill 1'!J165/SUM('MissFill 1'!J$2:J167)&gt;0.01,"",IF('MissFill 1'!J164/SUM('MissFill 1'!J$2:J167)&gt;0.01,"",DateEnded_5Day!$A167)))))))</f>
        <v>44512</v>
      </c>
      <c r="L167" s="54">
        <f>IF($A167&lt;='All Results'!$B$4,"",IF(SUM('MissFill 1'!K$2:K167)=0,"",(IF('MissFill 1'!K167/SUM('MissFill 1'!K$2:K167)&gt;0.01,"",IF('MissFill 1'!K166/SUM('MissFill 1'!K$2:K167)&gt;0.01,"",IF('MissFill 1'!K165/SUM('MissFill 1'!K$2:K167)&gt;0.01,"",IF('MissFill 1'!K164/SUM('MissFill 1'!K$2:K167)&gt;0.01,"",DateEnded_5Day!$A167)))))))</f>
        <v>44512</v>
      </c>
      <c r="M167" s="54">
        <f>IF($A167&lt;='All Results'!$B$4,"",IF(SUM('MissFill 1'!L$2:L167)=0,"",(IF('MissFill 1'!L167/SUM('MissFill 1'!L$2:L167)&gt;0.01,"",IF('MissFill 1'!L166/SUM('MissFill 1'!L$2:L167)&gt;0.01,"",IF('MissFill 1'!L165/SUM('MissFill 1'!L$2:L167)&gt;0.01,"",IF('MissFill 1'!L164/SUM('MissFill 1'!L$2:L167)&gt;0.01,"",DateEnded_5Day!$A167)))))))</f>
        <v>44512</v>
      </c>
      <c r="N167" s="54">
        <f>IF($A167&lt;='All Results'!$B$4,"",IF(SUM('MissFill 1'!M$2:M167)=0,"",(IF('MissFill 1'!M167/SUM('MissFill 1'!M$2:M167)&gt;0.01,"",IF('MissFill 1'!M166/SUM('MissFill 1'!M$2:M167)&gt;0.01,"",IF('MissFill 1'!M165/SUM('MissFill 1'!M$2:M167)&gt;0.01,"",IF('MissFill 1'!M164/SUM('MissFill 1'!M$2:M167)&gt;0.01,"",DateEnded_5Day!$A167)))))))</f>
        <v>44512</v>
      </c>
      <c r="O167" s="54">
        <f>IF($A167&lt;='All Results'!$B$4,"",IF(SUM('MissFill 1'!N$2:N167)=0,"",(IF('MissFill 1'!N167/SUM('MissFill 1'!N$2:N167)&gt;0.01,"",IF('MissFill 1'!N166/SUM('MissFill 1'!N$2:N167)&gt;0.01,"",IF('MissFill 1'!N165/SUM('MissFill 1'!N$2:N167)&gt;0.01,"",IF('MissFill 1'!N164/SUM('MissFill 1'!N$2:N167)&gt;0.01,"",DateEnded_5Day!$A167)))))))</f>
        <v>44512</v>
      </c>
      <c r="P167" s="54">
        <f>IF($A167&lt;='All Results'!$B$4,"",IF(SUM('MissFill 1'!O$2:O167)=0,"",(IF('MissFill 1'!O167/SUM('MissFill 1'!O$2:O167)&gt;0.01,"",IF('MissFill 1'!O166/SUM('MissFill 1'!O$2:O167)&gt;0.01,"",IF('MissFill 1'!O165/SUM('MissFill 1'!O$2:O167)&gt;0.01,"",IF('MissFill 1'!O164/SUM('MissFill 1'!O$2:O167)&gt;0.01,"",DateEnded_5Day!$A167)))))))</f>
        <v>44512</v>
      </c>
      <c r="Q167" s="54">
        <f>IF($A167&lt;='All Results'!$B$4,"",IF(SUM('MissFill 1'!P$2:P167)=0,"",(IF('MissFill 1'!P167/SUM('MissFill 1'!P$2:P167)&gt;0.01,"",IF('MissFill 1'!P166/SUM('MissFill 1'!P$2:P167)&gt;0.01,"",IF('MissFill 1'!P165/SUM('MissFill 1'!P$2:P167)&gt;0.01,"",IF('MissFill 1'!P164/SUM('MissFill 1'!P$2:P167)&gt;0.01,"",DateEnded_5Day!$A167)))))))</f>
        <v>44512</v>
      </c>
      <c r="R167" s="54">
        <f>IF($A167&lt;='All Results'!$B$4,"",IF(SUM('MissFill 1'!Q$2:Q167)=0,"",(IF('MissFill 1'!Q167/SUM('MissFill 1'!Q$2:Q167)&gt;0.01,"",IF('MissFill 1'!Q166/SUM('MissFill 1'!Q$2:Q167)&gt;0.01,"",IF('MissFill 1'!Q165/SUM('MissFill 1'!Q$2:Q167)&gt;0.01,"",IF('MissFill 1'!Q164/SUM('MissFill 1'!Q$2:Q167)&gt;0.01,"",DateEnded_5Day!$A167)))))))</f>
        <v>44512</v>
      </c>
      <c r="S167" s="54">
        <f>IF($A167&lt;='All Results'!$B$4,"",IF(SUM('MissFill 1'!R$2:R167)=0,"",(IF('MissFill 1'!R167/SUM('MissFill 1'!R$2:R167)&gt;0.01,"",IF('MissFill 1'!R166/SUM('MissFill 1'!R$2:R167)&gt;0.01,"",IF('MissFill 1'!R165/SUM('MissFill 1'!R$2:R167)&gt;0.01,"",IF('MissFill 1'!R164/SUM('MissFill 1'!R$2:R167)&gt;0.01,"",DateEnded_5Day!$A167)))))))</f>
        <v>44512</v>
      </c>
      <c r="T167" s="54">
        <f>IF($A167&lt;='All Results'!$B$4,"",IF(SUM('MissFill 1'!S$2:S167)=0,"",(IF('MissFill 1'!S167/SUM('MissFill 1'!S$2:S167)&gt;0.01,"",IF('MissFill 1'!S166/SUM('MissFill 1'!S$2:S167)&gt;0.01,"",IF('MissFill 1'!S165/SUM('MissFill 1'!S$2:S167)&gt;0.01,"",IF('MissFill 1'!S164/SUM('MissFill 1'!S$2:S167)&gt;0.01,"",DateEnded_5Day!$A167)))))))</f>
        <v>44512</v>
      </c>
      <c r="U167" s="54">
        <f>IF($A167&lt;='All Results'!$B$4,"",IF(SUM('MissFill 1'!T$2:T167)=0,"",(IF('MissFill 1'!T167/SUM('MissFill 1'!T$2:T167)&gt;0.01,"",IF('MissFill 1'!T166/SUM('MissFill 1'!T$2:T167)&gt;0.01,"",IF('MissFill 1'!T165/SUM('MissFill 1'!T$2:T167)&gt;0.01,"",IF('MissFill 1'!T164/SUM('MissFill 1'!T$2:T167)&gt;0.01,"",DateEnded_5Day!$A167)))))))</f>
        <v>44512</v>
      </c>
      <c r="V167" s="54">
        <f>IF($A167&lt;='All Results'!$B$4,"",IF(SUM('MissFill 1'!U$2:U167)=0,"",(IF('MissFill 1'!U167/SUM('MissFill 1'!U$2:U167)&gt;0.01,"",IF('MissFill 1'!U166/SUM('MissFill 1'!U$2:U167)&gt;0.01,"",IF('MissFill 1'!U165/SUM('MissFill 1'!U$2:U167)&gt;0.01,"",IF('MissFill 1'!U164/SUM('MissFill 1'!U$2:U167)&gt;0.01,"",DateEnded_5Day!$A167)))))))</f>
        <v>44512</v>
      </c>
      <c r="W167" s="54">
        <f>IF($A167&lt;='All Results'!$B$4,"",IF(SUM('MissFill 1'!V$2:V167)=0,"",(IF('MissFill 1'!V167/SUM('MissFill 1'!V$2:V167)&gt;0.01,"",IF('MissFill 1'!V166/SUM('MissFill 1'!V$2:V167)&gt;0.01,"",IF('MissFill 1'!V165/SUM('MissFill 1'!V$2:V167)&gt;0.01,"",IF('MissFill 1'!V164/SUM('MissFill 1'!V$2:V167)&gt;0.01,"",DateEnded_5Day!$A167)))))))</f>
        <v>44512</v>
      </c>
      <c r="X167" s="54">
        <f>IF($A167&lt;='All Results'!$B$4,"",IF(SUM('MissFill 1'!W$2:W167)=0,"",(IF('MissFill 1'!W167/SUM('MissFill 1'!W$2:W167)&gt;0.01,"",IF('MissFill 1'!W166/SUM('MissFill 1'!W$2:W167)&gt;0.01,"",IF('MissFill 1'!W165/SUM('MissFill 1'!W$2:W167)&gt;0.01,"",IF('MissFill 1'!W164/SUM('MissFill 1'!W$2:W167)&gt;0.01,"",DateEnded_5Day!$A167)))))))</f>
        <v>44512</v>
      </c>
      <c r="Y167" s="54">
        <f>IF($A167&lt;='All Results'!$B$4,"",IF(SUM('MissFill 1'!X$2:X167)=0,"",(IF('MissFill 1'!X167/SUM('MissFill 1'!X$2:X167)&gt;0.01,"",IF('MissFill 1'!X166/SUM('MissFill 1'!X$2:X167)&gt;0.01,"",IF('MissFill 1'!X165/SUM('MissFill 1'!X$2:X167)&gt;0.01,"",IF('MissFill 1'!X164/SUM('MissFill 1'!X$2:X167)&gt;0.01,"",DateEnded_5Day!$A167)))))))</f>
        <v>44512</v>
      </c>
      <c r="Z167" s="54">
        <f>IF($A167&lt;='All Results'!$B$4,"",IF(SUM('MissFill 1'!Y$2:Y167)=0,"",(IF('MissFill 1'!Y167/SUM('MissFill 1'!Y$2:Y167)&gt;0.01,"",IF('MissFill 1'!Y166/SUM('MissFill 1'!Y$2:Y167)&gt;0.01,"",IF('MissFill 1'!Y165/SUM('MissFill 1'!Y$2:Y167)&gt;0.01,"",IF('MissFill 1'!Y164/SUM('MissFill 1'!Y$2:Y167)&gt;0.01,"",DateEnded_5Day!$A167)))))))</f>
        <v>44512</v>
      </c>
      <c r="AA167" s="54">
        <f>IF($A167&lt;='All Results'!$B$4,"",IF(SUM('MissFill 1'!Z$2:Z167)=0,"",(IF('MissFill 1'!Z167/SUM('MissFill 1'!Z$2:Z167)&gt;0.01,"",IF('MissFill 1'!Z166/SUM('MissFill 1'!Z$2:Z167)&gt;0.01,"",IF('MissFill 1'!Z165/SUM('MissFill 1'!Z$2:Z167)&gt;0.01,"",IF('MissFill 1'!Z164/SUM('MissFill 1'!Z$2:Z167)&gt;0.01,"",DateEnded_5Day!$A167)))))))</f>
        <v>44512</v>
      </c>
      <c r="AB167" s="54">
        <f>IF($A167&lt;='All Results'!$B$4,"",IF(SUM('MissFill 1'!AA$2:AA167)=0,"",(IF('MissFill 1'!AA167/SUM('MissFill 1'!AA$2:AA167)&gt;0.01,"",IF('MissFill 1'!AA166/SUM('MissFill 1'!AA$2:AA167)&gt;0.01,"",IF('MissFill 1'!AA165/SUM('MissFill 1'!AA$2:AA167)&gt;0.01,"",IF('MissFill 1'!AA164/SUM('MissFill 1'!AA$2:AA167)&gt;0.01,"",DateEnded_5Day!$A167)))))))</f>
        <v>44512</v>
      </c>
      <c r="AC167" s="54">
        <f>IF($A167&lt;='All Results'!$B$4,"",IF(SUM('MissFill 1'!AB$2:AB167)=0,"",(IF('MissFill 1'!AB167/SUM('MissFill 1'!AB$2:AB167)&gt;0.01,"",IF('MissFill 1'!AB166/SUM('MissFill 1'!AB$2:AB167)&gt;0.01,"",IF('MissFill 1'!AB165/SUM('MissFill 1'!AB$2:AB167)&gt;0.01,"",IF('MissFill 1'!AB164/SUM('MissFill 1'!AB$2:AB167)&gt;0.01,"",DateEnded_5Day!$A167)))))))</f>
        <v>44512</v>
      </c>
      <c r="AD167" s="54">
        <f>IF($A167&lt;='All Results'!$B$4,"",IF(SUM('MissFill 1'!AC$2:AC167)=0,"",(IF('MissFill 1'!AC167/SUM('MissFill 1'!AC$2:AC167)&gt;0.01,"",IF('MissFill 1'!AC166/SUM('MissFill 1'!AC$2:AC167)&gt;0.01,"",IF('MissFill 1'!AC165/SUM('MissFill 1'!AC$2:AC167)&gt;0.01,"",IF('MissFill 1'!AC164/SUM('MissFill 1'!AC$2:AC167)&gt;0.01,"",DateEnded_5Day!$A167)))))))</f>
        <v>44512</v>
      </c>
      <c r="AE167" s="54">
        <f>IF($A167&lt;='All Results'!$B$4,"",IF(SUM('MissFill 1'!AD$2:AD167)=0,"",(IF('MissFill 1'!AD167/SUM('MissFill 1'!AD$2:AD167)&gt;0.01,"",IF('MissFill 1'!AD166/SUM('MissFill 1'!AD$2:AD167)&gt;0.01,"",IF('MissFill 1'!AD165/SUM('MissFill 1'!AD$2:AD167)&gt;0.01,"",IF('MissFill 1'!AD164/SUM('MissFill 1'!AD$2:AD167)&gt;0.01,"",DateEnded_5Day!$A167)))))))</f>
        <v>44512</v>
      </c>
      <c r="AF167" s="54">
        <f>IF($A167&lt;='All Results'!$B$4,"",IF(SUM('MissFill 1'!AE$2:AE167)=0,"",(IF('MissFill 1'!AE167/SUM('MissFill 1'!AE$2:AE167)&gt;0.01,"",IF('MissFill 1'!AE166/SUM('MissFill 1'!AE$2:AE167)&gt;0.01,"",IF('MissFill 1'!AE165/SUM('MissFill 1'!AE$2:AE167)&gt;0.01,"",IF('MissFill 1'!AE164/SUM('MissFill 1'!AE$2:AE167)&gt;0.01,"",DateEnded_5Day!$A167)))))))</f>
        <v>44512</v>
      </c>
      <c r="AG167" s="54">
        <f>IF($A167&lt;='All Results'!$B$4,"",IF(SUM('MissFill 1'!AF$2:AF167)=0,"",(IF('MissFill 1'!AF167/SUM('MissFill 1'!AF$2:AF167)&gt;0.01,"",IF('MissFill 1'!AF166/SUM('MissFill 1'!AF$2:AF167)&gt;0.01,"",IF('MissFill 1'!AF165/SUM('MissFill 1'!AF$2:AF167)&gt;0.01,"",IF('MissFill 1'!AF164/SUM('MissFill 1'!AF$2:AF167)&gt;0.01,"",DateEnded_5Day!$A167)))))))</f>
        <v>44512</v>
      </c>
      <c r="AH167" s="54">
        <f>IF($A167&lt;='All Results'!$B$4,"",IF(SUM('MissFill 1'!AG$2:AG167)=0,"",(IF('MissFill 1'!AG167/SUM('MissFill 1'!AG$2:AG167)&gt;0.01,"",IF('MissFill 1'!AG166/SUM('MissFill 1'!AG$2:AG167)&gt;0.01,"",IF('MissFill 1'!AG165/SUM('MissFill 1'!AG$2:AG167)&gt;0.01,"",IF('MissFill 1'!AG164/SUM('MissFill 1'!AG$2:AG167)&gt;0.01,"",DateEnded_5Day!$A167)))))))</f>
        <v>44512</v>
      </c>
      <c r="AI167" s="54">
        <f>IF($A167&lt;='All Results'!$B$4,"",IF(SUM('MissFill 1'!AH$2:AH167)=0,"",(IF('MissFill 1'!AH167/SUM('MissFill 1'!AH$2:AH167)&gt;0.01,"",IF('MissFill 1'!AH166/SUM('MissFill 1'!AH$2:AH167)&gt;0.01,"",IF('MissFill 1'!AH165/SUM('MissFill 1'!AH$2:AH167)&gt;0.01,"",IF('MissFill 1'!AH164/SUM('MissFill 1'!AH$2:AH167)&gt;0.01,"",DateEnded_5Day!$A167)))))))</f>
        <v>44512</v>
      </c>
      <c r="AJ167" s="54">
        <f>IF($A167&lt;='All Results'!$B$4,"",IF(SUM('MissFill 1'!AI$2:AI167)=0,"",(IF('MissFill 1'!AI167/SUM('MissFill 1'!AI$2:AI167)&gt;0.01,"",IF('MissFill 1'!AI166/SUM('MissFill 1'!AI$2:AI167)&gt;0.01,"",IF('MissFill 1'!AI165/SUM('MissFill 1'!AI$2:AI167)&gt;0.01,"",IF('MissFill 1'!AI164/SUM('MissFill 1'!AI$2:AI167)&gt;0.01,"",DateEnded_5Day!$A167)))))))</f>
        <v>44512</v>
      </c>
      <c r="AK167" s="54">
        <f>IF($A167&lt;='All Results'!$B$4,"",IF(SUM('MissFill 1'!AJ$2:AJ167)=0,"",(IF('MissFill 1'!AJ167/SUM('MissFill 1'!AJ$2:AJ167)&gt;0.01,"",IF('MissFill 1'!AJ166/SUM('MissFill 1'!AJ$2:AJ167)&gt;0.01,"",IF('MissFill 1'!AJ165/SUM('MissFill 1'!AJ$2:AJ167)&gt;0.01,"",IF('MissFill 1'!AJ164/SUM('MissFill 1'!AJ$2:AJ167)&gt;0.01,"",DateEnded_5Day!$A167)))))))</f>
        <v>44512</v>
      </c>
      <c r="AL167" s="54">
        <f>IF($A167&lt;='All Results'!$B$4,"",IF(SUM('MissFill 1'!AK$2:AK167)=0,"",(IF('MissFill 1'!AK167/SUM('MissFill 1'!AK$2:AK167)&gt;0.01,"",IF('MissFill 1'!AK166/SUM('MissFill 1'!AK$2:AK167)&gt;0.01,"",IF('MissFill 1'!AK165/SUM('MissFill 1'!AK$2:AK167)&gt;0.01,"",IF('MissFill 1'!AK164/SUM('MissFill 1'!AK$2:AK167)&gt;0.01,"",DateEnded_5Day!$A167)))))))</f>
        <v>44512</v>
      </c>
      <c r="AM167" s="54">
        <f>IF($A167&lt;='All Results'!$B$4,"",IF(SUM('MissFill 1'!AL$2:AL167)=0,"",(IF('MissFill 1'!AL167/SUM('MissFill 1'!AL$2:AL167)&gt;0.01,"",IF('MissFill 1'!AL166/SUM('MissFill 1'!AL$2:AL167)&gt;0.01,"",IF('MissFill 1'!AL165/SUM('MissFill 1'!AL$2:AL167)&gt;0.01,"",IF('MissFill 1'!AL164/SUM('MissFill 1'!AL$2:AL167)&gt;0.01,"",DateEnded_5Day!$A167)))))))</f>
        <v>44512</v>
      </c>
      <c r="AN167" s="54">
        <f>IF($A167&lt;='All Results'!$B$4,"",IF(SUM('MissFill 1'!AM$2:AM167)=0,"",(IF('MissFill 1'!AM167/SUM('MissFill 1'!AM$2:AM167)&gt;0.01,"",IF('MissFill 1'!AM166/SUM('MissFill 1'!AM$2:AM167)&gt;0.01,"",IF('MissFill 1'!AM165/SUM('MissFill 1'!AM$2:AM167)&gt;0.01,"",IF('MissFill 1'!AM164/SUM('MissFill 1'!AM$2:AM167)&gt;0.01,"",DateEnded_5Day!$A167)))))))</f>
        <v>44512</v>
      </c>
      <c r="AO167" s="54">
        <f>IF($A167&lt;='All Results'!$B$4,"",IF(SUM('MissFill 1'!AN$2:AN167)=0,"",(IF('MissFill 1'!AN167/SUM('MissFill 1'!AN$2:AN167)&gt;0.01,"",IF('MissFill 1'!AN166/SUM('MissFill 1'!AN$2:AN167)&gt;0.01,"",IF('MissFill 1'!AN165/SUM('MissFill 1'!AN$2:AN167)&gt;0.01,"",IF('MissFill 1'!AN164/SUM('MissFill 1'!AN$2:AN167)&gt;0.01,"",DateEnded_5Day!$A167)))))))</f>
        <v>44512</v>
      </c>
      <c r="AP167" s="54">
        <f>IF($A167&lt;='All Results'!$B$4,"",IF(SUM('MissFill 1'!AO$2:AO167)=0,"",(IF('MissFill 1'!AO167/SUM('MissFill 1'!AO$2:AO167)&gt;0.01,"",IF('MissFill 1'!AO166/SUM('MissFill 1'!AO$2:AO167)&gt;0.01,"",IF('MissFill 1'!AO165/SUM('MissFill 1'!AO$2:AO167)&gt;0.01,"",IF('MissFill 1'!AO164/SUM('MissFill 1'!AO$2:AO167)&gt;0.01,"",DateEnded_5Day!$A167)))))))</f>
        <v>44512</v>
      </c>
      <c r="AQ167" s="54">
        <f>IF($A167&lt;='All Results'!$B$4,"",IF(SUM('MissFill 1'!AP$2:AP167)=0,"",(IF('MissFill 1'!AP167/SUM('MissFill 1'!AP$2:AP167)&gt;0.01,"",IF('MissFill 1'!AP166/SUM('MissFill 1'!AP$2:AP167)&gt;0.01,"",IF('MissFill 1'!AP165/SUM('MissFill 1'!AP$2:AP167)&gt;0.01,"",IF('MissFill 1'!AP164/SUM('MissFill 1'!AP$2:AP167)&gt;0.01,"",DateEnded_5Day!$A167)))))))</f>
        <v>44512</v>
      </c>
      <c r="AR167" s="54">
        <f>IF($A167&lt;='All Results'!$B$4,"",IF(SUM('MissFill 1'!AQ$2:AQ167)=0,"",(IF('MissFill 1'!AQ167/SUM('MissFill 1'!AQ$2:AQ167)&gt;0.01,"",IF('MissFill 1'!AQ166/SUM('MissFill 1'!AQ$2:AQ167)&gt;0.01,"",IF('MissFill 1'!AQ165/SUM('MissFill 1'!AQ$2:AQ167)&gt;0.01,"",IF('MissFill 1'!AQ164/SUM('MissFill 1'!AQ$2:AQ167)&gt;0.01,"",DateEnded_5Day!$A167)))))))</f>
        <v>44512</v>
      </c>
      <c r="AS167" s="54">
        <f>IF($A167&lt;='All Results'!$B$4,"",IF(SUM('MissFill 1'!AR$2:AR167)=0,"",(IF('MissFill 1'!AR167/SUM('MissFill 1'!AR$2:AR167)&gt;0.01,"",IF('MissFill 1'!AR166/SUM('MissFill 1'!AR$2:AR167)&gt;0.01,"",IF('MissFill 1'!AR165/SUM('MissFill 1'!AR$2:AR167)&gt;0.01,"",IF('MissFill 1'!AR164/SUM('MissFill 1'!AR$2:AR167)&gt;0.01,"",DateEnded_5Day!$A167)))))))</f>
        <v>44512</v>
      </c>
      <c r="AT167" s="54">
        <f>IF($A167&lt;='All Results'!$B$4,"",IF(SUM('MissFill 1'!AS$2:AS167)=0,"",(IF('MissFill 1'!AS167/SUM('MissFill 1'!AS$2:AS167)&gt;0.01,"",IF('MissFill 1'!AS166/SUM('MissFill 1'!AS$2:AS167)&gt;0.01,"",IF('MissFill 1'!AS165/SUM('MissFill 1'!AS$2:AS167)&gt;0.01,"",IF('MissFill 1'!AS164/SUM('MissFill 1'!AS$2:AS167)&gt;0.01,"",DateEnded_5Day!$A167)))))))</f>
        <v>44512</v>
      </c>
      <c r="AU167" s="54">
        <f>IF($A167&lt;='All Results'!$B$4,"",IF(SUM('MissFill 1'!AT$2:AT167)=0,"",(IF('MissFill 1'!AT167/SUM('MissFill 1'!AT$2:AT167)&gt;0.01,"",IF('MissFill 1'!AT166/SUM('MissFill 1'!AT$2:AT167)&gt;0.01,"",IF('MissFill 1'!AT165/SUM('MissFill 1'!AT$2:AT167)&gt;0.01,"",IF('MissFill 1'!AT164/SUM('MissFill 1'!AT$2:AT167)&gt;0.01,"",DateEnded_5Day!$A167)))))))</f>
        <v>44512</v>
      </c>
      <c r="AV167" s="54">
        <f>IF($A167&lt;='All Results'!$B$4,"",IF(SUM('MissFill 1'!AU$2:AU167)=0,"",(IF('MissFill 1'!AU167/SUM('MissFill 1'!AU$2:AU167)&gt;0.01,"",IF('MissFill 1'!AU166/SUM('MissFill 1'!AU$2:AU167)&gt;0.01,"",IF('MissFill 1'!AU165/SUM('MissFill 1'!AU$2:AU167)&gt;0.01,"",IF('MissFill 1'!AU164/SUM('MissFill 1'!AU$2:AU167)&gt;0.01,"",DateEnded_5Day!$A167)))))))</f>
        <v>44512</v>
      </c>
      <c r="AW167" s="54">
        <f>IF($A167&lt;='All Results'!$B$4,"",IF(SUM('MissFill 1'!AV$2:AV167)=0,"",(IF('MissFill 1'!AV167/SUM('MissFill 1'!AV$2:AV167)&gt;0.01,"",IF('MissFill 1'!AV166/SUM('MissFill 1'!AV$2:AV167)&gt;0.01,"",IF('MissFill 1'!AV165/SUM('MissFill 1'!AV$2:AV167)&gt;0.01,"",IF('MissFill 1'!AV164/SUM('MissFill 1'!AV$2:AV167)&gt;0.01,"",DateEnded_5Day!$A167)))))))</f>
        <v>44512</v>
      </c>
      <c r="AX167" s="54">
        <f>IF($A167&lt;='All Results'!$B$4,"",IF(SUM('MissFill 1'!AW$2:AW167)=0,"",(IF('MissFill 1'!AW167/SUM('MissFill 1'!AW$2:AW167)&gt;0.01,"",IF('MissFill 1'!AW166/SUM('MissFill 1'!AW$2:AW167)&gt;0.01,"",IF('MissFill 1'!AW165/SUM('MissFill 1'!AW$2:AW167)&gt;0.01,"",IF('MissFill 1'!AW164/SUM('MissFill 1'!AW$2:AW167)&gt;0.01,"",DateEnded_5Day!$A167)))))))</f>
        <v>44512</v>
      </c>
    </row>
    <row r="168" spans="1:50" x14ac:dyDescent="0.25">
      <c r="A168" s="41">
        <v>44513</v>
      </c>
      <c r="B168" s="52">
        <v>317</v>
      </c>
      <c r="C168" s="54">
        <f>IF($A168&lt;='All Results'!$B$4,"",IF(SUM('MissFill 1'!B$2:B168)=0,"",(IF('MissFill 1'!B168/SUM('MissFill 1'!B$2:B168)&gt;0.01,"",IF('MissFill 1'!B167/SUM('MissFill 1'!B$2:B168)&gt;0.01,"",IF('MissFill 1'!B166/SUM('MissFill 1'!B$2:B168)&gt;0.01,"",IF('MissFill 1'!B165/SUM('MissFill 1'!B$2:B168)&gt;0.01,"",DateEnded_5Day!$A168)))))))</f>
        <v>44513</v>
      </c>
      <c r="D168" s="54">
        <f>IF($A168&lt;='All Results'!$B$4,"",IF(SUM('MissFill 1'!C$2:C168)=0,"",(IF('MissFill 1'!C168/SUM('MissFill 1'!C$2:C168)&gt;0.01,"",IF('MissFill 1'!C167/SUM('MissFill 1'!C$2:C168)&gt;0.01,"",IF('MissFill 1'!C166/SUM('MissFill 1'!C$2:C168)&gt;0.01,"",IF('MissFill 1'!C165/SUM('MissFill 1'!C$2:C168)&gt;0.01,"",DateEnded_5Day!$A168)))))))</f>
        <v>44513</v>
      </c>
      <c r="E168" s="54">
        <f>IF($A168&lt;='All Results'!$B$4,"",IF(SUM('MissFill 1'!D$2:D168)=0,"",(IF('MissFill 1'!D168/SUM('MissFill 1'!D$2:D168)&gt;0.01,"",IF('MissFill 1'!D167/SUM('MissFill 1'!D$2:D168)&gt;0.01,"",IF('MissFill 1'!D166/SUM('MissFill 1'!D$2:D168)&gt;0.01,"",IF('MissFill 1'!D165/SUM('MissFill 1'!D$2:D168)&gt;0.01,"",DateEnded_5Day!$A168)))))))</f>
        <v>44513</v>
      </c>
      <c r="F168" s="54">
        <f>IF($A168&lt;='All Results'!$B$4,"",IF(SUM('MissFill 1'!E$2:E168)=0,"",(IF('MissFill 1'!E168/SUM('MissFill 1'!E$2:E168)&gt;0.01,"",IF('MissFill 1'!E167/SUM('MissFill 1'!E$2:E168)&gt;0.01,"",IF('MissFill 1'!E166/SUM('MissFill 1'!E$2:E168)&gt;0.01,"",IF('MissFill 1'!E165/SUM('MissFill 1'!E$2:E168)&gt;0.01,"",DateEnded_5Day!$A168)))))))</f>
        <v>44513</v>
      </c>
      <c r="G168" s="54">
        <f>IF($A168&lt;='All Results'!$B$4,"",IF(SUM('MissFill 1'!F$2:F168)=0,"",(IF('MissFill 1'!F168/SUM('MissFill 1'!F$2:F168)&gt;0.01,"",IF('MissFill 1'!F167/SUM('MissFill 1'!F$2:F168)&gt;0.01,"",IF('MissFill 1'!F166/SUM('MissFill 1'!F$2:F168)&gt;0.01,"",IF('MissFill 1'!F165/SUM('MissFill 1'!F$2:F168)&gt;0.01,"",DateEnded_5Day!$A168)))))))</f>
        <v>44513</v>
      </c>
      <c r="H168" s="54">
        <f>IF($A168&lt;='All Results'!$B$4,"",IF(SUM('MissFill 1'!G$2:G168)=0,"",(IF('MissFill 1'!G168/SUM('MissFill 1'!G$2:G168)&gt;0.01,"",IF('MissFill 1'!G167/SUM('MissFill 1'!G$2:G168)&gt;0.01,"",IF('MissFill 1'!G166/SUM('MissFill 1'!G$2:G168)&gt;0.01,"",IF('MissFill 1'!G165/SUM('MissFill 1'!G$2:G168)&gt;0.01,"",DateEnded_5Day!$A168)))))))</f>
        <v>44513</v>
      </c>
      <c r="I168" s="54">
        <f>IF($A168&lt;='All Results'!$B$4,"",IF(SUM('MissFill 1'!H$2:H168)=0,"",(IF('MissFill 1'!H168/SUM('MissFill 1'!H$2:H168)&gt;0.01,"",IF('MissFill 1'!H167/SUM('MissFill 1'!H$2:H168)&gt;0.01,"",IF('MissFill 1'!H166/SUM('MissFill 1'!H$2:H168)&gt;0.01,"",IF('MissFill 1'!H165/SUM('MissFill 1'!H$2:H168)&gt;0.01,"",DateEnded_5Day!$A168)))))))</f>
        <v>44513</v>
      </c>
      <c r="J168" s="54">
        <f>IF($A168&lt;='All Results'!$B$4,"",IF(SUM('MissFill 1'!I$2:I168)=0,"",(IF('MissFill 1'!I168/SUM('MissFill 1'!I$2:I168)&gt;0.01,"",IF('MissFill 1'!I167/SUM('MissFill 1'!I$2:I168)&gt;0.01,"",IF('MissFill 1'!I166/SUM('MissFill 1'!I$2:I168)&gt;0.01,"",IF('MissFill 1'!I165/SUM('MissFill 1'!I$2:I168)&gt;0.01,"",DateEnded_5Day!$A168)))))))</f>
        <v>44513</v>
      </c>
      <c r="K168" s="54">
        <f>IF($A168&lt;='All Results'!$B$4,"",IF(SUM('MissFill 1'!J$2:J168)=0,"",(IF('MissFill 1'!J168/SUM('MissFill 1'!J$2:J168)&gt;0.01,"",IF('MissFill 1'!J167/SUM('MissFill 1'!J$2:J168)&gt;0.01,"",IF('MissFill 1'!J166/SUM('MissFill 1'!J$2:J168)&gt;0.01,"",IF('MissFill 1'!J165/SUM('MissFill 1'!J$2:J168)&gt;0.01,"",DateEnded_5Day!$A168)))))))</f>
        <v>44513</v>
      </c>
      <c r="L168" s="54">
        <f>IF($A168&lt;='All Results'!$B$4,"",IF(SUM('MissFill 1'!K$2:K168)=0,"",(IF('MissFill 1'!K168/SUM('MissFill 1'!K$2:K168)&gt;0.01,"",IF('MissFill 1'!K167/SUM('MissFill 1'!K$2:K168)&gt;0.01,"",IF('MissFill 1'!K166/SUM('MissFill 1'!K$2:K168)&gt;0.01,"",IF('MissFill 1'!K165/SUM('MissFill 1'!K$2:K168)&gt;0.01,"",DateEnded_5Day!$A168)))))))</f>
        <v>44513</v>
      </c>
      <c r="M168" s="54">
        <f>IF($A168&lt;='All Results'!$B$4,"",IF(SUM('MissFill 1'!L$2:L168)=0,"",(IF('MissFill 1'!L168/SUM('MissFill 1'!L$2:L168)&gt;0.01,"",IF('MissFill 1'!L167/SUM('MissFill 1'!L$2:L168)&gt;0.01,"",IF('MissFill 1'!L166/SUM('MissFill 1'!L$2:L168)&gt;0.01,"",IF('MissFill 1'!L165/SUM('MissFill 1'!L$2:L168)&gt;0.01,"",DateEnded_5Day!$A168)))))))</f>
        <v>44513</v>
      </c>
      <c r="N168" s="54">
        <f>IF($A168&lt;='All Results'!$B$4,"",IF(SUM('MissFill 1'!M$2:M168)=0,"",(IF('MissFill 1'!M168/SUM('MissFill 1'!M$2:M168)&gt;0.01,"",IF('MissFill 1'!M167/SUM('MissFill 1'!M$2:M168)&gt;0.01,"",IF('MissFill 1'!M166/SUM('MissFill 1'!M$2:M168)&gt;0.01,"",IF('MissFill 1'!M165/SUM('MissFill 1'!M$2:M168)&gt;0.01,"",DateEnded_5Day!$A168)))))))</f>
        <v>44513</v>
      </c>
      <c r="O168" s="54">
        <f>IF($A168&lt;='All Results'!$B$4,"",IF(SUM('MissFill 1'!N$2:N168)=0,"",(IF('MissFill 1'!N168/SUM('MissFill 1'!N$2:N168)&gt;0.01,"",IF('MissFill 1'!N167/SUM('MissFill 1'!N$2:N168)&gt;0.01,"",IF('MissFill 1'!N166/SUM('MissFill 1'!N$2:N168)&gt;0.01,"",IF('MissFill 1'!N165/SUM('MissFill 1'!N$2:N168)&gt;0.01,"",DateEnded_5Day!$A168)))))))</f>
        <v>44513</v>
      </c>
      <c r="P168" s="54">
        <f>IF($A168&lt;='All Results'!$B$4,"",IF(SUM('MissFill 1'!O$2:O168)=0,"",(IF('MissFill 1'!O168/SUM('MissFill 1'!O$2:O168)&gt;0.01,"",IF('MissFill 1'!O167/SUM('MissFill 1'!O$2:O168)&gt;0.01,"",IF('MissFill 1'!O166/SUM('MissFill 1'!O$2:O168)&gt;0.01,"",IF('MissFill 1'!O165/SUM('MissFill 1'!O$2:O168)&gt;0.01,"",DateEnded_5Day!$A168)))))))</f>
        <v>44513</v>
      </c>
      <c r="Q168" s="54">
        <f>IF($A168&lt;='All Results'!$B$4,"",IF(SUM('MissFill 1'!P$2:P168)=0,"",(IF('MissFill 1'!P168/SUM('MissFill 1'!P$2:P168)&gt;0.01,"",IF('MissFill 1'!P167/SUM('MissFill 1'!P$2:P168)&gt;0.01,"",IF('MissFill 1'!P166/SUM('MissFill 1'!P$2:P168)&gt;0.01,"",IF('MissFill 1'!P165/SUM('MissFill 1'!P$2:P168)&gt;0.01,"",DateEnded_5Day!$A168)))))))</f>
        <v>44513</v>
      </c>
      <c r="R168" s="54">
        <f>IF($A168&lt;='All Results'!$B$4,"",IF(SUM('MissFill 1'!Q$2:Q168)=0,"",(IF('MissFill 1'!Q168/SUM('MissFill 1'!Q$2:Q168)&gt;0.01,"",IF('MissFill 1'!Q167/SUM('MissFill 1'!Q$2:Q168)&gt;0.01,"",IF('MissFill 1'!Q166/SUM('MissFill 1'!Q$2:Q168)&gt;0.01,"",IF('MissFill 1'!Q165/SUM('MissFill 1'!Q$2:Q168)&gt;0.01,"",DateEnded_5Day!$A168)))))))</f>
        <v>44513</v>
      </c>
      <c r="S168" s="54">
        <f>IF($A168&lt;='All Results'!$B$4,"",IF(SUM('MissFill 1'!R$2:R168)=0,"",(IF('MissFill 1'!R168/SUM('MissFill 1'!R$2:R168)&gt;0.01,"",IF('MissFill 1'!R167/SUM('MissFill 1'!R$2:R168)&gt;0.01,"",IF('MissFill 1'!R166/SUM('MissFill 1'!R$2:R168)&gt;0.01,"",IF('MissFill 1'!R165/SUM('MissFill 1'!R$2:R168)&gt;0.01,"",DateEnded_5Day!$A168)))))))</f>
        <v>44513</v>
      </c>
      <c r="T168" s="54">
        <f>IF($A168&lt;='All Results'!$B$4,"",IF(SUM('MissFill 1'!S$2:S168)=0,"",(IF('MissFill 1'!S168/SUM('MissFill 1'!S$2:S168)&gt;0.01,"",IF('MissFill 1'!S167/SUM('MissFill 1'!S$2:S168)&gt;0.01,"",IF('MissFill 1'!S166/SUM('MissFill 1'!S$2:S168)&gt;0.01,"",IF('MissFill 1'!S165/SUM('MissFill 1'!S$2:S168)&gt;0.01,"",DateEnded_5Day!$A168)))))))</f>
        <v>44513</v>
      </c>
      <c r="U168" s="54">
        <f>IF($A168&lt;='All Results'!$B$4,"",IF(SUM('MissFill 1'!T$2:T168)=0,"",(IF('MissFill 1'!T168/SUM('MissFill 1'!T$2:T168)&gt;0.01,"",IF('MissFill 1'!T167/SUM('MissFill 1'!T$2:T168)&gt;0.01,"",IF('MissFill 1'!T166/SUM('MissFill 1'!T$2:T168)&gt;0.01,"",IF('MissFill 1'!T165/SUM('MissFill 1'!T$2:T168)&gt;0.01,"",DateEnded_5Day!$A168)))))))</f>
        <v>44513</v>
      </c>
      <c r="V168" s="54">
        <f>IF($A168&lt;='All Results'!$B$4,"",IF(SUM('MissFill 1'!U$2:U168)=0,"",(IF('MissFill 1'!U168/SUM('MissFill 1'!U$2:U168)&gt;0.01,"",IF('MissFill 1'!U167/SUM('MissFill 1'!U$2:U168)&gt;0.01,"",IF('MissFill 1'!U166/SUM('MissFill 1'!U$2:U168)&gt;0.01,"",IF('MissFill 1'!U165/SUM('MissFill 1'!U$2:U168)&gt;0.01,"",DateEnded_5Day!$A168)))))))</f>
        <v>44513</v>
      </c>
      <c r="W168" s="54">
        <f>IF($A168&lt;='All Results'!$B$4,"",IF(SUM('MissFill 1'!V$2:V168)=0,"",(IF('MissFill 1'!V168/SUM('MissFill 1'!V$2:V168)&gt;0.01,"",IF('MissFill 1'!V167/SUM('MissFill 1'!V$2:V168)&gt;0.01,"",IF('MissFill 1'!V166/SUM('MissFill 1'!V$2:V168)&gt;0.01,"",IF('MissFill 1'!V165/SUM('MissFill 1'!V$2:V168)&gt;0.01,"",DateEnded_5Day!$A168)))))))</f>
        <v>44513</v>
      </c>
      <c r="X168" s="54">
        <f>IF($A168&lt;='All Results'!$B$4,"",IF(SUM('MissFill 1'!W$2:W168)=0,"",(IF('MissFill 1'!W168/SUM('MissFill 1'!W$2:W168)&gt;0.01,"",IF('MissFill 1'!W167/SUM('MissFill 1'!W$2:W168)&gt;0.01,"",IF('MissFill 1'!W166/SUM('MissFill 1'!W$2:W168)&gt;0.01,"",IF('MissFill 1'!W165/SUM('MissFill 1'!W$2:W168)&gt;0.01,"",DateEnded_5Day!$A168)))))))</f>
        <v>44513</v>
      </c>
      <c r="Y168" s="54">
        <f>IF($A168&lt;='All Results'!$B$4,"",IF(SUM('MissFill 1'!X$2:X168)=0,"",(IF('MissFill 1'!X168/SUM('MissFill 1'!X$2:X168)&gt;0.01,"",IF('MissFill 1'!X167/SUM('MissFill 1'!X$2:X168)&gt;0.01,"",IF('MissFill 1'!X166/SUM('MissFill 1'!X$2:X168)&gt;0.01,"",IF('MissFill 1'!X165/SUM('MissFill 1'!X$2:X168)&gt;0.01,"",DateEnded_5Day!$A168)))))))</f>
        <v>44513</v>
      </c>
      <c r="Z168" s="54">
        <f>IF($A168&lt;='All Results'!$B$4,"",IF(SUM('MissFill 1'!Y$2:Y168)=0,"",(IF('MissFill 1'!Y168/SUM('MissFill 1'!Y$2:Y168)&gt;0.01,"",IF('MissFill 1'!Y167/SUM('MissFill 1'!Y$2:Y168)&gt;0.01,"",IF('MissFill 1'!Y166/SUM('MissFill 1'!Y$2:Y168)&gt;0.01,"",IF('MissFill 1'!Y165/SUM('MissFill 1'!Y$2:Y168)&gt;0.01,"",DateEnded_5Day!$A168)))))))</f>
        <v>44513</v>
      </c>
      <c r="AA168" s="54">
        <f>IF($A168&lt;='All Results'!$B$4,"",IF(SUM('MissFill 1'!Z$2:Z168)=0,"",(IF('MissFill 1'!Z168/SUM('MissFill 1'!Z$2:Z168)&gt;0.01,"",IF('MissFill 1'!Z167/SUM('MissFill 1'!Z$2:Z168)&gt;0.01,"",IF('MissFill 1'!Z166/SUM('MissFill 1'!Z$2:Z168)&gt;0.01,"",IF('MissFill 1'!Z165/SUM('MissFill 1'!Z$2:Z168)&gt;0.01,"",DateEnded_5Day!$A168)))))))</f>
        <v>44513</v>
      </c>
      <c r="AB168" s="54">
        <f>IF($A168&lt;='All Results'!$B$4,"",IF(SUM('MissFill 1'!AA$2:AA168)=0,"",(IF('MissFill 1'!AA168/SUM('MissFill 1'!AA$2:AA168)&gt;0.01,"",IF('MissFill 1'!AA167/SUM('MissFill 1'!AA$2:AA168)&gt;0.01,"",IF('MissFill 1'!AA166/SUM('MissFill 1'!AA$2:AA168)&gt;0.01,"",IF('MissFill 1'!AA165/SUM('MissFill 1'!AA$2:AA168)&gt;0.01,"",DateEnded_5Day!$A168)))))))</f>
        <v>44513</v>
      </c>
      <c r="AC168" s="54">
        <f>IF($A168&lt;='All Results'!$B$4,"",IF(SUM('MissFill 1'!AB$2:AB168)=0,"",(IF('MissFill 1'!AB168/SUM('MissFill 1'!AB$2:AB168)&gt;0.01,"",IF('MissFill 1'!AB167/SUM('MissFill 1'!AB$2:AB168)&gt;0.01,"",IF('MissFill 1'!AB166/SUM('MissFill 1'!AB$2:AB168)&gt;0.01,"",IF('MissFill 1'!AB165/SUM('MissFill 1'!AB$2:AB168)&gt;0.01,"",DateEnded_5Day!$A168)))))))</f>
        <v>44513</v>
      </c>
      <c r="AD168" s="54">
        <f>IF($A168&lt;='All Results'!$B$4,"",IF(SUM('MissFill 1'!AC$2:AC168)=0,"",(IF('MissFill 1'!AC168/SUM('MissFill 1'!AC$2:AC168)&gt;0.01,"",IF('MissFill 1'!AC167/SUM('MissFill 1'!AC$2:AC168)&gt;0.01,"",IF('MissFill 1'!AC166/SUM('MissFill 1'!AC$2:AC168)&gt;0.01,"",IF('MissFill 1'!AC165/SUM('MissFill 1'!AC$2:AC168)&gt;0.01,"",DateEnded_5Day!$A168)))))))</f>
        <v>44513</v>
      </c>
      <c r="AE168" s="54">
        <f>IF($A168&lt;='All Results'!$B$4,"",IF(SUM('MissFill 1'!AD$2:AD168)=0,"",(IF('MissFill 1'!AD168/SUM('MissFill 1'!AD$2:AD168)&gt;0.01,"",IF('MissFill 1'!AD167/SUM('MissFill 1'!AD$2:AD168)&gt;0.01,"",IF('MissFill 1'!AD166/SUM('MissFill 1'!AD$2:AD168)&gt;0.01,"",IF('MissFill 1'!AD165/SUM('MissFill 1'!AD$2:AD168)&gt;0.01,"",DateEnded_5Day!$A168)))))))</f>
        <v>44513</v>
      </c>
      <c r="AF168" s="54">
        <f>IF($A168&lt;='All Results'!$B$4,"",IF(SUM('MissFill 1'!AE$2:AE168)=0,"",(IF('MissFill 1'!AE168/SUM('MissFill 1'!AE$2:AE168)&gt;0.01,"",IF('MissFill 1'!AE167/SUM('MissFill 1'!AE$2:AE168)&gt;0.01,"",IF('MissFill 1'!AE166/SUM('MissFill 1'!AE$2:AE168)&gt;0.01,"",IF('MissFill 1'!AE165/SUM('MissFill 1'!AE$2:AE168)&gt;0.01,"",DateEnded_5Day!$A168)))))))</f>
        <v>44513</v>
      </c>
      <c r="AG168" s="54">
        <f>IF($A168&lt;='All Results'!$B$4,"",IF(SUM('MissFill 1'!AF$2:AF168)=0,"",(IF('MissFill 1'!AF168/SUM('MissFill 1'!AF$2:AF168)&gt;0.01,"",IF('MissFill 1'!AF167/SUM('MissFill 1'!AF$2:AF168)&gt;0.01,"",IF('MissFill 1'!AF166/SUM('MissFill 1'!AF$2:AF168)&gt;0.01,"",IF('MissFill 1'!AF165/SUM('MissFill 1'!AF$2:AF168)&gt;0.01,"",DateEnded_5Day!$A168)))))))</f>
        <v>44513</v>
      </c>
      <c r="AH168" s="54">
        <f>IF($A168&lt;='All Results'!$B$4,"",IF(SUM('MissFill 1'!AG$2:AG168)=0,"",(IF('MissFill 1'!AG168/SUM('MissFill 1'!AG$2:AG168)&gt;0.01,"",IF('MissFill 1'!AG167/SUM('MissFill 1'!AG$2:AG168)&gt;0.01,"",IF('MissFill 1'!AG166/SUM('MissFill 1'!AG$2:AG168)&gt;0.01,"",IF('MissFill 1'!AG165/SUM('MissFill 1'!AG$2:AG168)&gt;0.01,"",DateEnded_5Day!$A168)))))))</f>
        <v>44513</v>
      </c>
      <c r="AI168" s="54">
        <f>IF($A168&lt;='All Results'!$B$4,"",IF(SUM('MissFill 1'!AH$2:AH168)=0,"",(IF('MissFill 1'!AH168/SUM('MissFill 1'!AH$2:AH168)&gt;0.01,"",IF('MissFill 1'!AH167/SUM('MissFill 1'!AH$2:AH168)&gt;0.01,"",IF('MissFill 1'!AH166/SUM('MissFill 1'!AH$2:AH168)&gt;0.01,"",IF('MissFill 1'!AH165/SUM('MissFill 1'!AH$2:AH168)&gt;0.01,"",DateEnded_5Day!$A168)))))))</f>
        <v>44513</v>
      </c>
      <c r="AJ168" s="54">
        <f>IF($A168&lt;='All Results'!$B$4,"",IF(SUM('MissFill 1'!AI$2:AI168)=0,"",(IF('MissFill 1'!AI168/SUM('MissFill 1'!AI$2:AI168)&gt;0.01,"",IF('MissFill 1'!AI167/SUM('MissFill 1'!AI$2:AI168)&gt;0.01,"",IF('MissFill 1'!AI166/SUM('MissFill 1'!AI$2:AI168)&gt;0.01,"",IF('MissFill 1'!AI165/SUM('MissFill 1'!AI$2:AI168)&gt;0.01,"",DateEnded_5Day!$A168)))))))</f>
        <v>44513</v>
      </c>
      <c r="AK168" s="54">
        <f>IF($A168&lt;='All Results'!$B$4,"",IF(SUM('MissFill 1'!AJ$2:AJ168)=0,"",(IF('MissFill 1'!AJ168/SUM('MissFill 1'!AJ$2:AJ168)&gt;0.01,"",IF('MissFill 1'!AJ167/SUM('MissFill 1'!AJ$2:AJ168)&gt;0.01,"",IF('MissFill 1'!AJ166/SUM('MissFill 1'!AJ$2:AJ168)&gt;0.01,"",IF('MissFill 1'!AJ165/SUM('MissFill 1'!AJ$2:AJ168)&gt;0.01,"",DateEnded_5Day!$A168)))))))</f>
        <v>44513</v>
      </c>
      <c r="AL168" s="54">
        <f>IF($A168&lt;='All Results'!$B$4,"",IF(SUM('MissFill 1'!AK$2:AK168)=0,"",(IF('MissFill 1'!AK168/SUM('MissFill 1'!AK$2:AK168)&gt;0.01,"",IF('MissFill 1'!AK167/SUM('MissFill 1'!AK$2:AK168)&gt;0.01,"",IF('MissFill 1'!AK166/SUM('MissFill 1'!AK$2:AK168)&gt;0.01,"",IF('MissFill 1'!AK165/SUM('MissFill 1'!AK$2:AK168)&gt;0.01,"",DateEnded_5Day!$A168)))))))</f>
        <v>44513</v>
      </c>
      <c r="AM168" s="54">
        <f>IF($A168&lt;='All Results'!$B$4,"",IF(SUM('MissFill 1'!AL$2:AL168)=0,"",(IF('MissFill 1'!AL168/SUM('MissFill 1'!AL$2:AL168)&gt;0.01,"",IF('MissFill 1'!AL167/SUM('MissFill 1'!AL$2:AL168)&gt;0.01,"",IF('MissFill 1'!AL166/SUM('MissFill 1'!AL$2:AL168)&gt;0.01,"",IF('MissFill 1'!AL165/SUM('MissFill 1'!AL$2:AL168)&gt;0.01,"",DateEnded_5Day!$A168)))))))</f>
        <v>44513</v>
      </c>
      <c r="AN168" s="54">
        <f>IF($A168&lt;='All Results'!$B$4,"",IF(SUM('MissFill 1'!AM$2:AM168)=0,"",(IF('MissFill 1'!AM168/SUM('MissFill 1'!AM$2:AM168)&gt;0.01,"",IF('MissFill 1'!AM167/SUM('MissFill 1'!AM$2:AM168)&gt;0.01,"",IF('MissFill 1'!AM166/SUM('MissFill 1'!AM$2:AM168)&gt;0.01,"",IF('MissFill 1'!AM165/SUM('MissFill 1'!AM$2:AM168)&gt;0.01,"",DateEnded_5Day!$A168)))))))</f>
        <v>44513</v>
      </c>
      <c r="AO168" s="54">
        <f>IF($A168&lt;='All Results'!$B$4,"",IF(SUM('MissFill 1'!AN$2:AN168)=0,"",(IF('MissFill 1'!AN168/SUM('MissFill 1'!AN$2:AN168)&gt;0.01,"",IF('MissFill 1'!AN167/SUM('MissFill 1'!AN$2:AN168)&gt;0.01,"",IF('MissFill 1'!AN166/SUM('MissFill 1'!AN$2:AN168)&gt;0.01,"",IF('MissFill 1'!AN165/SUM('MissFill 1'!AN$2:AN168)&gt;0.01,"",DateEnded_5Day!$A168)))))))</f>
        <v>44513</v>
      </c>
      <c r="AP168" s="54">
        <f>IF($A168&lt;='All Results'!$B$4,"",IF(SUM('MissFill 1'!AO$2:AO168)=0,"",(IF('MissFill 1'!AO168/SUM('MissFill 1'!AO$2:AO168)&gt;0.01,"",IF('MissFill 1'!AO167/SUM('MissFill 1'!AO$2:AO168)&gt;0.01,"",IF('MissFill 1'!AO166/SUM('MissFill 1'!AO$2:AO168)&gt;0.01,"",IF('MissFill 1'!AO165/SUM('MissFill 1'!AO$2:AO168)&gt;0.01,"",DateEnded_5Day!$A168)))))))</f>
        <v>44513</v>
      </c>
      <c r="AQ168" s="54">
        <f>IF($A168&lt;='All Results'!$B$4,"",IF(SUM('MissFill 1'!AP$2:AP168)=0,"",(IF('MissFill 1'!AP168/SUM('MissFill 1'!AP$2:AP168)&gt;0.01,"",IF('MissFill 1'!AP167/SUM('MissFill 1'!AP$2:AP168)&gt;0.01,"",IF('MissFill 1'!AP166/SUM('MissFill 1'!AP$2:AP168)&gt;0.01,"",IF('MissFill 1'!AP165/SUM('MissFill 1'!AP$2:AP168)&gt;0.01,"",DateEnded_5Day!$A168)))))))</f>
        <v>44513</v>
      </c>
      <c r="AR168" s="54">
        <f>IF($A168&lt;='All Results'!$B$4,"",IF(SUM('MissFill 1'!AQ$2:AQ168)=0,"",(IF('MissFill 1'!AQ168/SUM('MissFill 1'!AQ$2:AQ168)&gt;0.01,"",IF('MissFill 1'!AQ167/SUM('MissFill 1'!AQ$2:AQ168)&gt;0.01,"",IF('MissFill 1'!AQ166/SUM('MissFill 1'!AQ$2:AQ168)&gt;0.01,"",IF('MissFill 1'!AQ165/SUM('MissFill 1'!AQ$2:AQ168)&gt;0.01,"",DateEnded_5Day!$A168)))))))</f>
        <v>44513</v>
      </c>
      <c r="AS168" s="54">
        <f>IF($A168&lt;='All Results'!$B$4,"",IF(SUM('MissFill 1'!AR$2:AR168)=0,"",(IF('MissFill 1'!AR168/SUM('MissFill 1'!AR$2:AR168)&gt;0.01,"",IF('MissFill 1'!AR167/SUM('MissFill 1'!AR$2:AR168)&gt;0.01,"",IF('MissFill 1'!AR166/SUM('MissFill 1'!AR$2:AR168)&gt;0.01,"",IF('MissFill 1'!AR165/SUM('MissFill 1'!AR$2:AR168)&gt;0.01,"",DateEnded_5Day!$A168)))))))</f>
        <v>44513</v>
      </c>
      <c r="AT168" s="54">
        <f>IF($A168&lt;='All Results'!$B$4,"",IF(SUM('MissFill 1'!AS$2:AS168)=0,"",(IF('MissFill 1'!AS168/SUM('MissFill 1'!AS$2:AS168)&gt;0.01,"",IF('MissFill 1'!AS167/SUM('MissFill 1'!AS$2:AS168)&gt;0.01,"",IF('MissFill 1'!AS166/SUM('MissFill 1'!AS$2:AS168)&gt;0.01,"",IF('MissFill 1'!AS165/SUM('MissFill 1'!AS$2:AS168)&gt;0.01,"",DateEnded_5Day!$A168)))))))</f>
        <v>44513</v>
      </c>
      <c r="AU168" s="54">
        <f>IF($A168&lt;='All Results'!$B$4,"",IF(SUM('MissFill 1'!AT$2:AT168)=0,"",(IF('MissFill 1'!AT168/SUM('MissFill 1'!AT$2:AT168)&gt;0.01,"",IF('MissFill 1'!AT167/SUM('MissFill 1'!AT$2:AT168)&gt;0.01,"",IF('MissFill 1'!AT166/SUM('MissFill 1'!AT$2:AT168)&gt;0.01,"",IF('MissFill 1'!AT165/SUM('MissFill 1'!AT$2:AT168)&gt;0.01,"",DateEnded_5Day!$A168)))))))</f>
        <v>44513</v>
      </c>
      <c r="AV168" s="54">
        <f>IF($A168&lt;='All Results'!$B$4,"",IF(SUM('MissFill 1'!AU$2:AU168)=0,"",(IF('MissFill 1'!AU168/SUM('MissFill 1'!AU$2:AU168)&gt;0.01,"",IF('MissFill 1'!AU167/SUM('MissFill 1'!AU$2:AU168)&gt;0.01,"",IF('MissFill 1'!AU166/SUM('MissFill 1'!AU$2:AU168)&gt;0.01,"",IF('MissFill 1'!AU165/SUM('MissFill 1'!AU$2:AU168)&gt;0.01,"",DateEnded_5Day!$A168)))))))</f>
        <v>44513</v>
      </c>
      <c r="AW168" s="54">
        <f>IF($A168&lt;='All Results'!$B$4,"",IF(SUM('MissFill 1'!AV$2:AV168)=0,"",(IF('MissFill 1'!AV168/SUM('MissFill 1'!AV$2:AV168)&gt;0.01,"",IF('MissFill 1'!AV167/SUM('MissFill 1'!AV$2:AV168)&gt;0.01,"",IF('MissFill 1'!AV166/SUM('MissFill 1'!AV$2:AV168)&gt;0.01,"",IF('MissFill 1'!AV165/SUM('MissFill 1'!AV$2:AV168)&gt;0.01,"",DateEnded_5Day!$A168)))))))</f>
        <v>44513</v>
      </c>
      <c r="AX168" s="54">
        <f>IF($A168&lt;='All Results'!$B$4,"",IF(SUM('MissFill 1'!AW$2:AW168)=0,"",(IF('MissFill 1'!AW168/SUM('MissFill 1'!AW$2:AW168)&gt;0.01,"",IF('MissFill 1'!AW167/SUM('MissFill 1'!AW$2:AW168)&gt;0.01,"",IF('MissFill 1'!AW166/SUM('MissFill 1'!AW$2:AW168)&gt;0.01,"",IF('MissFill 1'!AW165/SUM('MissFill 1'!AW$2:AW168)&gt;0.01,"",DateEnded_5Day!$A168)))))))</f>
        <v>44513</v>
      </c>
    </row>
    <row r="169" spans="1:50" x14ac:dyDescent="0.25">
      <c r="A169" s="41">
        <v>44514</v>
      </c>
      <c r="B169" s="52">
        <v>318</v>
      </c>
      <c r="C169" s="54">
        <f>IF($A169&lt;='All Results'!$B$4,"",IF(SUM('MissFill 1'!B$2:B169)=0,"",(IF('MissFill 1'!B169/SUM('MissFill 1'!B$2:B169)&gt;0.01,"",IF('MissFill 1'!B168/SUM('MissFill 1'!B$2:B169)&gt;0.01,"",IF('MissFill 1'!B167/SUM('MissFill 1'!B$2:B169)&gt;0.01,"",IF('MissFill 1'!B166/SUM('MissFill 1'!B$2:B169)&gt;0.01,"",DateEnded_5Day!$A169)))))))</f>
        <v>44514</v>
      </c>
      <c r="D169" s="54">
        <f>IF($A169&lt;='All Results'!$B$4,"",IF(SUM('MissFill 1'!C$2:C169)=0,"",(IF('MissFill 1'!C169/SUM('MissFill 1'!C$2:C169)&gt;0.01,"",IF('MissFill 1'!C168/SUM('MissFill 1'!C$2:C169)&gt;0.01,"",IF('MissFill 1'!C167/SUM('MissFill 1'!C$2:C169)&gt;0.01,"",IF('MissFill 1'!C166/SUM('MissFill 1'!C$2:C169)&gt;0.01,"",DateEnded_5Day!$A169)))))))</f>
        <v>44514</v>
      </c>
      <c r="E169" s="54">
        <f>IF($A169&lt;='All Results'!$B$4,"",IF(SUM('MissFill 1'!D$2:D169)=0,"",(IF('MissFill 1'!D169/SUM('MissFill 1'!D$2:D169)&gt;0.01,"",IF('MissFill 1'!D168/SUM('MissFill 1'!D$2:D169)&gt;0.01,"",IF('MissFill 1'!D167/SUM('MissFill 1'!D$2:D169)&gt;0.01,"",IF('MissFill 1'!D166/SUM('MissFill 1'!D$2:D169)&gt;0.01,"",DateEnded_5Day!$A169)))))))</f>
        <v>44514</v>
      </c>
      <c r="F169" s="54">
        <f>IF($A169&lt;='All Results'!$B$4,"",IF(SUM('MissFill 1'!E$2:E169)=0,"",(IF('MissFill 1'!E169/SUM('MissFill 1'!E$2:E169)&gt;0.01,"",IF('MissFill 1'!E168/SUM('MissFill 1'!E$2:E169)&gt;0.01,"",IF('MissFill 1'!E167/SUM('MissFill 1'!E$2:E169)&gt;0.01,"",IF('MissFill 1'!E166/SUM('MissFill 1'!E$2:E169)&gt;0.01,"",DateEnded_5Day!$A169)))))))</f>
        <v>44514</v>
      </c>
      <c r="G169" s="54">
        <f>IF($A169&lt;='All Results'!$B$4,"",IF(SUM('MissFill 1'!F$2:F169)=0,"",(IF('MissFill 1'!F169/SUM('MissFill 1'!F$2:F169)&gt;0.01,"",IF('MissFill 1'!F168/SUM('MissFill 1'!F$2:F169)&gt;0.01,"",IF('MissFill 1'!F167/SUM('MissFill 1'!F$2:F169)&gt;0.01,"",IF('MissFill 1'!F166/SUM('MissFill 1'!F$2:F169)&gt;0.01,"",DateEnded_5Day!$A169)))))))</f>
        <v>44514</v>
      </c>
      <c r="H169" s="54">
        <f>IF($A169&lt;='All Results'!$B$4,"",IF(SUM('MissFill 1'!G$2:G169)=0,"",(IF('MissFill 1'!G169/SUM('MissFill 1'!G$2:G169)&gt;0.01,"",IF('MissFill 1'!G168/SUM('MissFill 1'!G$2:G169)&gt;0.01,"",IF('MissFill 1'!G167/SUM('MissFill 1'!G$2:G169)&gt;0.01,"",IF('MissFill 1'!G166/SUM('MissFill 1'!G$2:G169)&gt;0.01,"",DateEnded_5Day!$A169)))))))</f>
        <v>44514</v>
      </c>
      <c r="I169" s="54">
        <f>IF($A169&lt;='All Results'!$B$4,"",IF(SUM('MissFill 1'!H$2:H169)=0,"",(IF('MissFill 1'!H169/SUM('MissFill 1'!H$2:H169)&gt;0.01,"",IF('MissFill 1'!H168/SUM('MissFill 1'!H$2:H169)&gt;0.01,"",IF('MissFill 1'!H167/SUM('MissFill 1'!H$2:H169)&gt;0.01,"",IF('MissFill 1'!H166/SUM('MissFill 1'!H$2:H169)&gt;0.01,"",DateEnded_5Day!$A169)))))))</f>
        <v>44514</v>
      </c>
      <c r="J169" s="54">
        <f>IF($A169&lt;='All Results'!$B$4,"",IF(SUM('MissFill 1'!I$2:I169)=0,"",(IF('MissFill 1'!I169/SUM('MissFill 1'!I$2:I169)&gt;0.01,"",IF('MissFill 1'!I168/SUM('MissFill 1'!I$2:I169)&gt;0.01,"",IF('MissFill 1'!I167/SUM('MissFill 1'!I$2:I169)&gt;0.01,"",IF('MissFill 1'!I166/SUM('MissFill 1'!I$2:I169)&gt;0.01,"",DateEnded_5Day!$A169)))))))</f>
        <v>44514</v>
      </c>
      <c r="K169" s="54">
        <f>IF($A169&lt;='All Results'!$B$4,"",IF(SUM('MissFill 1'!J$2:J169)=0,"",(IF('MissFill 1'!J169/SUM('MissFill 1'!J$2:J169)&gt;0.01,"",IF('MissFill 1'!J168/SUM('MissFill 1'!J$2:J169)&gt;0.01,"",IF('MissFill 1'!J167/SUM('MissFill 1'!J$2:J169)&gt;0.01,"",IF('MissFill 1'!J166/SUM('MissFill 1'!J$2:J169)&gt;0.01,"",DateEnded_5Day!$A169)))))))</f>
        <v>44514</v>
      </c>
      <c r="L169" s="54">
        <f>IF($A169&lt;='All Results'!$B$4,"",IF(SUM('MissFill 1'!K$2:K169)=0,"",(IF('MissFill 1'!K169/SUM('MissFill 1'!K$2:K169)&gt;0.01,"",IF('MissFill 1'!K168/SUM('MissFill 1'!K$2:K169)&gt;0.01,"",IF('MissFill 1'!K167/SUM('MissFill 1'!K$2:K169)&gt;0.01,"",IF('MissFill 1'!K166/SUM('MissFill 1'!K$2:K169)&gt;0.01,"",DateEnded_5Day!$A169)))))))</f>
        <v>44514</v>
      </c>
      <c r="M169" s="54">
        <f>IF($A169&lt;='All Results'!$B$4,"",IF(SUM('MissFill 1'!L$2:L169)=0,"",(IF('MissFill 1'!L169/SUM('MissFill 1'!L$2:L169)&gt;0.01,"",IF('MissFill 1'!L168/SUM('MissFill 1'!L$2:L169)&gt;0.01,"",IF('MissFill 1'!L167/SUM('MissFill 1'!L$2:L169)&gt;0.01,"",IF('MissFill 1'!L166/SUM('MissFill 1'!L$2:L169)&gt;0.01,"",DateEnded_5Day!$A169)))))))</f>
        <v>44514</v>
      </c>
      <c r="N169" s="54">
        <f>IF($A169&lt;='All Results'!$B$4,"",IF(SUM('MissFill 1'!M$2:M169)=0,"",(IF('MissFill 1'!M169/SUM('MissFill 1'!M$2:M169)&gt;0.01,"",IF('MissFill 1'!M168/SUM('MissFill 1'!M$2:M169)&gt;0.01,"",IF('MissFill 1'!M167/SUM('MissFill 1'!M$2:M169)&gt;0.01,"",IF('MissFill 1'!M166/SUM('MissFill 1'!M$2:M169)&gt;0.01,"",DateEnded_5Day!$A169)))))))</f>
        <v>44514</v>
      </c>
      <c r="O169" s="54">
        <f>IF($A169&lt;='All Results'!$B$4,"",IF(SUM('MissFill 1'!N$2:N169)=0,"",(IF('MissFill 1'!N169/SUM('MissFill 1'!N$2:N169)&gt;0.01,"",IF('MissFill 1'!N168/SUM('MissFill 1'!N$2:N169)&gt;0.01,"",IF('MissFill 1'!N167/SUM('MissFill 1'!N$2:N169)&gt;0.01,"",IF('MissFill 1'!N166/SUM('MissFill 1'!N$2:N169)&gt;0.01,"",DateEnded_5Day!$A169)))))))</f>
        <v>44514</v>
      </c>
      <c r="P169" s="54">
        <f>IF($A169&lt;='All Results'!$B$4,"",IF(SUM('MissFill 1'!O$2:O169)=0,"",(IF('MissFill 1'!O169/SUM('MissFill 1'!O$2:O169)&gt;0.01,"",IF('MissFill 1'!O168/SUM('MissFill 1'!O$2:O169)&gt;0.01,"",IF('MissFill 1'!O167/SUM('MissFill 1'!O$2:O169)&gt;0.01,"",IF('MissFill 1'!O166/SUM('MissFill 1'!O$2:O169)&gt;0.01,"",DateEnded_5Day!$A169)))))))</f>
        <v>44514</v>
      </c>
      <c r="Q169" s="54">
        <f>IF($A169&lt;='All Results'!$B$4,"",IF(SUM('MissFill 1'!P$2:P169)=0,"",(IF('MissFill 1'!P169/SUM('MissFill 1'!P$2:P169)&gt;0.01,"",IF('MissFill 1'!P168/SUM('MissFill 1'!P$2:P169)&gt;0.01,"",IF('MissFill 1'!P167/SUM('MissFill 1'!P$2:P169)&gt;0.01,"",IF('MissFill 1'!P166/SUM('MissFill 1'!P$2:P169)&gt;0.01,"",DateEnded_5Day!$A169)))))))</f>
        <v>44514</v>
      </c>
      <c r="R169" s="54">
        <f>IF($A169&lt;='All Results'!$B$4,"",IF(SUM('MissFill 1'!Q$2:Q169)=0,"",(IF('MissFill 1'!Q169/SUM('MissFill 1'!Q$2:Q169)&gt;0.01,"",IF('MissFill 1'!Q168/SUM('MissFill 1'!Q$2:Q169)&gt;0.01,"",IF('MissFill 1'!Q167/SUM('MissFill 1'!Q$2:Q169)&gt;0.01,"",IF('MissFill 1'!Q166/SUM('MissFill 1'!Q$2:Q169)&gt;0.01,"",DateEnded_5Day!$A169)))))))</f>
        <v>44514</v>
      </c>
      <c r="S169" s="54">
        <f>IF($A169&lt;='All Results'!$B$4,"",IF(SUM('MissFill 1'!R$2:R169)=0,"",(IF('MissFill 1'!R169/SUM('MissFill 1'!R$2:R169)&gt;0.01,"",IF('MissFill 1'!R168/SUM('MissFill 1'!R$2:R169)&gt;0.01,"",IF('MissFill 1'!R167/SUM('MissFill 1'!R$2:R169)&gt;0.01,"",IF('MissFill 1'!R166/SUM('MissFill 1'!R$2:R169)&gt;0.01,"",DateEnded_5Day!$A169)))))))</f>
        <v>44514</v>
      </c>
      <c r="T169" s="54">
        <f>IF($A169&lt;='All Results'!$B$4,"",IF(SUM('MissFill 1'!S$2:S169)=0,"",(IF('MissFill 1'!S169/SUM('MissFill 1'!S$2:S169)&gt;0.01,"",IF('MissFill 1'!S168/SUM('MissFill 1'!S$2:S169)&gt;0.01,"",IF('MissFill 1'!S167/SUM('MissFill 1'!S$2:S169)&gt;0.01,"",IF('MissFill 1'!S166/SUM('MissFill 1'!S$2:S169)&gt;0.01,"",DateEnded_5Day!$A169)))))))</f>
        <v>44514</v>
      </c>
      <c r="U169" s="54">
        <f>IF($A169&lt;='All Results'!$B$4,"",IF(SUM('MissFill 1'!T$2:T169)=0,"",(IF('MissFill 1'!T169/SUM('MissFill 1'!T$2:T169)&gt;0.01,"",IF('MissFill 1'!T168/SUM('MissFill 1'!T$2:T169)&gt;0.01,"",IF('MissFill 1'!T167/SUM('MissFill 1'!T$2:T169)&gt;0.01,"",IF('MissFill 1'!T166/SUM('MissFill 1'!T$2:T169)&gt;0.01,"",DateEnded_5Day!$A169)))))))</f>
        <v>44514</v>
      </c>
      <c r="V169" s="54">
        <f>IF($A169&lt;='All Results'!$B$4,"",IF(SUM('MissFill 1'!U$2:U169)=0,"",(IF('MissFill 1'!U169/SUM('MissFill 1'!U$2:U169)&gt;0.01,"",IF('MissFill 1'!U168/SUM('MissFill 1'!U$2:U169)&gt;0.01,"",IF('MissFill 1'!U167/SUM('MissFill 1'!U$2:U169)&gt;0.01,"",IF('MissFill 1'!U166/SUM('MissFill 1'!U$2:U169)&gt;0.01,"",DateEnded_5Day!$A169)))))))</f>
        <v>44514</v>
      </c>
      <c r="W169" s="54">
        <f>IF($A169&lt;='All Results'!$B$4,"",IF(SUM('MissFill 1'!V$2:V169)=0,"",(IF('MissFill 1'!V169/SUM('MissFill 1'!V$2:V169)&gt;0.01,"",IF('MissFill 1'!V168/SUM('MissFill 1'!V$2:V169)&gt;0.01,"",IF('MissFill 1'!V167/SUM('MissFill 1'!V$2:V169)&gt;0.01,"",IF('MissFill 1'!V166/SUM('MissFill 1'!V$2:V169)&gt;0.01,"",DateEnded_5Day!$A169)))))))</f>
        <v>44514</v>
      </c>
      <c r="X169" s="54">
        <f>IF($A169&lt;='All Results'!$B$4,"",IF(SUM('MissFill 1'!W$2:W169)=0,"",(IF('MissFill 1'!W169/SUM('MissFill 1'!W$2:W169)&gt;0.01,"",IF('MissFill 1'!W168/SUM('MissFill 1'!W$2:W169)&gt;0.01,"",IF('MissFill 1'!W167/SUM('MissFill 1'!W$2:W169)&gt;0.01,"",IF('MissFill 1'!W166/SUM('MissFill 1'!W$2:W169)&gt;0.01,"",DateEnded_5Day!$A169)))))))</f>
        <v>44514</v>
      </c>
      <c r="Y169" s="54">
        <f>IF($A169&lt;='All Results'!$B$4,"",IF(SUM('MissFill 1'!X$2:X169)=0,"",(IF('MissFill 1'!X169/SUM('MissFill 1'!X$2:X169)&gt;0.01,"",IF('MissFill 1'!X168/SUM('MissFill 1'!X$2:X169)&gt;0.01,"",IF('MissFill 1'!X167/SUM('MissFill 1'!X$2:X169)&gt;0.01,"",IF('MissFill 1'!X166/SUM('MissFill 1'!X$2:X169)&gt;0.01,"",DateEnded_5Day!$A169)))))))</f>
        <v>44514</v>
      </c>
      <c r="Z169" s="54">
        <f>IF($A169&lt;='All Results'!$B$4,"",IF(SUM('MissFill 1'!Y$2:Y169)=0,"",(IF('MissFill 1'!Y169/SUM('MissFill 1'!Y$2:Y169)&gt;0.01,"",IF('MissFill 1'!Y168/SUM('MissFill 1'!Y$2:Y169)&gt;0.01,"",IF('MissFill 1'!Y167/SUM('MissFill 1'!Y$2:Y169)&gt;0.01,"",IF('MissFill 1'!Y166/SUM('MissFill 1'!Y$2:Y169)&gt;0.01,"",DateEnded_5Day!$A169)))))))</f>
        <v>44514</v>
      </c>
      <c r="AA169" s="54">
        <f>IF($A169&lt;='All Results'!$B$4,"",IF(SUM('MissFill 1'!Z$2:Z169)=0,"",(IF('MissFill 1'!Z169/SUM('MissFill 1'!Z$2:Z169)&gt;0.01,"",IF('MissFill 1'!Z168/SUM('MissFill 1'!Z$2:Z169)&gt;0.01,"",IF('MissFill 1'!Z167/SUM('MissFill 1'!Z$2:Z169)&gt;0.01,"",IF('MissFill 1'!Z166/SUM('MissFill 1'!Z$2:Z169)&gt;0.01,"",DateEnded_5Day!$A169)))))))</f>
        <v>44514</v>
      </c>
      <c r="AB169" s="54">
        <f>IF($A169&lt;='All Results'!$B$4,"",IF(SUM('MissFill 1'!AA$2:AA169)=0,"",(IF('MissFill 1'!AA169/SUM('MissFill 1'!AA$2:AA169)&gt;0.01,"",IF('MissFill 1'!AA168/SUM('MissFill 1'!AA$2:AA169)&gt;0.01,"",IF('MissFill 1'!AA167/SUM('MissFill 1'!AA$2:AA169)&gt;0.01,"",IF('MissFill 1'!AA166/SUM('MissFill 1'!AA$2:AA169)&gt;0.01,"",DateEnded_5Day!$A169)))))))</f>
        <v>44514</v>
      </c>
      <c r="AC169" s="54">
        <f>IF($A169&lt;='All Results'!$B$4,"",IF(SUM('MissFill 1'!AB$2:AB169)=0,"",(IF('MissFill 1'!AB169/SUM('MissFill 1'!AB$2:AB169)&gt;0.01,"",IF('MissFill 1'!AB168/SUM('MissFill 1'!AB$2:AB169)&gt;0.01,"",IF('MissFill 1'!AB167/SUM('MissFill 1'!AB$2:AB169)&gt;0.01,"",IF('MissFill 1'!AB166/SUM('MissFill 1'!AB$2:AB169)&gt;0.01,"",DateEnded_5Day!$A169)))))))</f>
        <v>44514</v>
      </c>
      <c r="AD169" s="54">
        <f>IF($A169&lt;='All Results'!$B$4,"",IF(SUM('MissFill 1'!AC$2:AC169)=0,"",(IF('MissFill 1'!AC169/SUM('MissFill 1'!AC$2:AC169)&gt;0.01,"",IF('MissFill 1'!AC168/SUM('MissFill 1'!AC$2:AC169)&gt;0.01,"",IF('MissFill 1'!AC167/SUM('MissFill 1'!AC$2:AC169)&gt;0.01,"",IF('MissFill 1'!AC166/SUM('MissFill 1'!AC$2:AC169)&gt;0.01,"",DateEnded_5Day!$A169)))))))</f>
        <v>44514</v>
      </c>
      <c r="AE169" s="54">
        <f>IF($A169&lt;='All Results'!$B$4,"",IF(SUM('MissFill 1'!AD$2:AD169)=0,"",(IF('MissFill 1'!AD169/SUM('MissFill 1'!AD$2:AD169)&gt;0.01,"",IF('MissFill 1'!AD168/SUM('MissFill 1'!AD$2:AD169)&gt;0.01,"",IF('MissFill 1'!AD167/SUM('MissFill 1'!AD$2:AD169)&gt;0.01,"",IF('MissFill 1'!AD166/SUM('MissFill 1'!AD$2:AD169)&gt;0.01,"",DateEnded_5Day!$A169)))))))</f>
        <v>44514</v>
      </c>
      <c r="AF169" s="54">
        <f>IF($A169&lt;='All Results'!$B$4,"",IF(SUM('MissFill 1'!AE$2:AE169)=0,"",(IF('MissFill 1'!AE169/SUM('MissFill 1'!AE$2:AE169)&gt;0.01,"",IF('MissFill 1'!AE168/SUM('MissFill 1'!AE$2:AE169)&gt;0.01,"",IF('MissFill 1'!AE167/SUM('MissFill 1'!AE$2:AE169)&gt;0.01,"",IF('MissFill 1'!AE166/SUM('MissFill 1'!AE$2:AE169)&gt;0.01,"",DateEnded_5Day!$A169)))))))</f>
        <v>44514</v>
      </c>
      <c r="AG169" s="54">
        <f>IF($A169&lt;='All Results'!$B$4,"",IF(SUM('MissFill 1'!AF$2:AF169)=0,"",(IF('MissFill 1'!AF169/SUM('MissFill 1'!AF$2:AF169)&gt;0.01,"",IF('MissFill 1'!AF168/SUM('MissFill 1'!AF$2:AF169)&gt;0.01,"",IF('MissFill 1'!AF167/SUM('MissFill 1'!AF$2:AF169)&gt;0.01,"",IF('MissFill 1'!AF166/SUM('MissFill 1'!AF$2:AF169)&gt;0.01,"",DateEnded_5Day!$A169)))))))</f>
        <v>44514</v>
      </c>
      <c r="AH169" s="54">
        <f>IF($A169&lt;='All Results'!$B$4,"",IF(SUM('MissFill 1'!AG$2:AG169)=0,"",(IF('MissFill 1'!AG169/SUM('MissFill 1'!AG$2:AG169)&gt;0.01,"",IF('MissFill 1'!AG168/SUM('MissFill 1'!AG$2:AG169)&gt;0.01,"",IF('MissFill 1'!AG167/SUM('MissFill 1'!AG$2:AG169)&gt;0.01,"",IF('MissFill 1'!AG166/SUM('MissFill 1'!AG$2:AG169)&gt;0.01,"",DateEnded_5Day!$A169)))))))</f>
        <v>44514</v>
      </c>
      <c r="AI169" s="54">
        <f>IF($A169&lt;='All Results'!$B$4,"",IF(SUM('MissFill 1'!AH$2:AH169)=0,"",(IF('MissFill 1'!AH169/SUM('MissFill 1'!AH$2:AH169)&gt;0.01,"",IF('MissFill 1'!AH168/SUM('MissFill 1'!AH$2:AH169)&gt;0.01,"",IF('MissFill 1'!AH167/SUM('MissFill 1'!AH$2:AH169)&gt;0.01,"",IF('MissFill 1'!AH166/SUM('MissFill 1'!AH$2:AH169)&gt;0.01,"",DateEnded_5Day!$A169)))))))</f>
        <v>44514</v>
      </c>
      <c r="AJ169" s="54">
        <f>IF($A169&lt;='All Results'!$B$4,"",IF(SUM('MissFill 1'!AI$2:AI169)=0,"",(IF('MissFill 1'!AI169/SUM('MissFill 1'!AI$2:AI169)&gt;0.01,"",IF('MissFill 1'!AI168/SUM('MissFill 1'!AI$2:AI169)&gt;0.01,"",IF('MissFill 1'!AI167/SUM('MissFill 1'!AI$2:AI169)&gt;0.01,"",IF('MissFill 1'!AI166/SUM('MissFill 1'!AI$2:AI169)&gt;0.01,"",DateEnded_5Day!$A169)))))))</f>
        <v>44514</v>
      </c>
      <c r="AK169" s="54">
        <f>IF($A169&lt;='All Results'!$B$4,"",IF(SUM('MissFill 1'!AJ$2:AJ169)=0,"",(IF('MissFill 1'!AJ169/SUM('MissFill 1'!AJ$2:AJ169)&gt;0.01,"",IF('MissFill 1'!AJ168/SUM('MissFill 1'!AJ$2:AJ169)&gt;0.01,"",IF('MissFill 1'!AJ167/SUM('MissFill 1'!AJ$2:AJ169)&gt;0.01,"",IF('MissFill 1'!AJ166/SUM('MissFill 1'!AJ$2:AJ169)&gt;0.01,"",DateEnded_5Day!$A169)))))))</f>
        <v>44514</v>
      </c>
      <c r="AL169" s="54">
        <f>IF($A169&lt;='All Results'!$B$4,"",IF(SUM('MissFill 1'!AK$2:AK169)=0,"",(IF('MissFill 1'!AK169/SUM('MissFill 1'!AK$2:AK169)&gt;0.01,"",IF('MissFill 1'!AK168/SUM('MissFill 1'!AK$2:AK169)&gt;0.01,"",IF('MissFill 1'!AK167/SUM('MissFill 1'!AK$2:AK169)&gt;0.01,"",IF('MissFill 1'!AK166/SUM('MissFill 1'!AK$2:AK169)&gt;0.01,"",DateEnded_5Day!$A169)))))))</f>
        <v>44514</v>
      </c>
      <c r="AM169" s="54">
        <f>IF($A169&lt;='All Results'!$B$4,"",IF(SUM('MissFill 1'!AL$2:AL169)=0,"",(IF('MissFill 1'!AL169/SUM('MissFill 1'!AL$2:AL169)&gt;0.01,"",IF('MissFill 1'!AL168/SUM('MissFill 1'!AL$2:AL169)&gt;0.01,"",IF('MissFill 1'!AL167/SUM('MissFill 1'!AL$2:AL169)&gt;0.01,"",IF('MissFill 1'!AL166/SUM('MissFill 1'!AL$2:AL169)&gt;0.01,"",DateEnded_5Day!$A169)))))))</f>
        <v>44514</v>
      </c>
      <c r="AN169" s="54">
        <f>IF($A169&lt;='All Results'!$B$4,"",IF(SUM('MissFill 1'!AM$2:AM169)=0,"",(IF('MissFill 1'!AM169/SUM('MissFill 1'!AM$2:AM169)&gt;0.01,"",IF('MissFill 1'!AM168/SUM('MissFill 1'!AM$2:AM169)&gt;0.01,"",IF('MissFill 1'!AM167/SUM('MissFill 1'!AM$2:AM169)&gt;0.01,"",IF('MissFill 1'!AM166/SUM('MissFill 1'!AM$2:AM169)&gt;0.01,"",DateEnded_5Day!$A169)))))))</f>
        <v>44514</v>
      </c>
      <c r="AO169" s="54">
        <f>IF($A169&lt;='All Results'!$B$4,"",IF(SUM('MissFill 1'!AN$2:AN169)=0,"",(IF('MissFill 1'!AN169/SUM('MissFill 1'!AN$2:AN169)&gt;0.01,"",IF('MissFill 1'!AN168/SUM('MissFill 1'!AN$2:AN169)&gt;0.01,"",IF('MissFill 1'!AN167/SUM('MissFill 1'!AN$2:AN169)&gt;0.01,"",IF('MissFill 1'!AN166/SUM('MissFill 1'!AN$2:AN169)&gt;0.01,"",DateEnded_5Day!$A169)))))))</f>
        <v>44514</v>
      </c>
      <c r="AP169" s="54">
        <f>IF($A169&lt;='All Results'!$B$4,"",IF(SUM('MissFill 1'!AO$2:AO169)=0,"",(IF('MissFill 1'!AO169/SUM('MissFill 1'!AO$2:AO169)&gt;0.01,"",IF('MissFill 1'!AO168/SUM('MissFill 1'!AO$2:AO169)&gt;0.01,"",IF('MissFill 1'!AO167/SUM('MissFill 1'!AO$2:AO169)&gt;0.01,"",IF('MissFill 1'!AO166/SUM('MissFill 1'!AO$2:AO169)&gt;0.01,"",DateEnded_5Day!$A169)))))))</f>
        <v>44514</v>
      </c>
      <c r="AQ169" s="54">
        <f>IF($A169&lt;='All Results'!$B$4,"",IF(SUM('MissFill 1'!AP$2:AP169)=0,"",(IF('MissFill 1'!AP169/SUM('MissFill 1'!AP$2:AP169)&gt;0.01,"",IF('MissFill 1'!AP168/SUM('MissFill 1'!AP$2:AP169)&gt;0.01,"",IF('MissFill 1'!AP167/SUM('MissFill 1'!AP$2:AP169)&gt;0.01,"",IF('MissFill 1'!AP166/SUM('MissFill 1'!AP$2:AP169)&gt;0.01,"",DateEnded_5Day!$A169)))))))</f>
        <v>44514</v>
      </c>
      <c r="AR169" s="54">
        <f>IF($A169&lt;='All Results'!$B$4,"",IF(SUM('MissFill 1'!AQ$2:AQ169)=0,"",(IF('MissFill 1'!AQ169/SUM('MissFill 1'!AQ$2:AQ169)&gt;0.01,"",IF('MissFill 1'!AQ168/SUM('MissFill 1'!AQ$2:AQ169)&gt;0.01,"",IF('MissFill 1'!AQ167/SUM('MissFill 1'!AQ$2:AQ169)&gt;0.01,"",IF('MissFill 1'!AQ166/SUM('MissFill 1'!AQ$2:AQ169)&gt;0.01,"",DateEnded_5Day!$A169)))))))</f>
        <v>44514</v>
      </c>
      <c r="AS169" s="54">
        <f>IF($A169&lt;='All Results'!$B$4,"",IF(SUM('MissFill 1'!AR$2:AR169)=0,"",(IF('MissFill 1'!AR169/SUM('MissFill 1'!AR$2:AR169)&gt;0.01,"",IF('MissFill 1'!AR168/SUM('MissFill 1'!AR$2:AR169)&gt;0.01,"",IF('MissFill 1'!AR167/SUM('MissFill 1'!AR$2:AR169)&gt;0.01,"",IF('MissFill 1'!AR166/SUM('MissFill 1'!AR$2:AR169)&gt;0.01,"",DateEnded_5Day!$A169)))))))</f>
        <v>44514</v>
      </c>
      <c r="AT169" s="54">
        <f>IF($A169&lt;='All Results'!$B$4,"",IF(SUM('MissFill 1'!AS$2:AS169)=0,"",(IF('MissFill 1'!AS169/SUM('MissFill 1'!AS$2:AS169)&gt;0.01,"",IF('MissFill 1'!AS168/SUM('MissFill 1'!AS$2:AS169)&gt;0.01,"",IF('MissFill 1'!AS167/SUM('MissFill 1'!AS$2:AS169)&gt;0.01,"",IF('MissFill 1'!AS166/SUM('MissFill 1'!AS$2:AS169)&gt;0.01,"",DateEnded_5Day!$A169)))))))</f>
        <v>44514</v>
      </c>
      <c r="AU169" s="54">
        <f>IF($A169&lt;='All Results'!$B$4,"",IF(SUM('MissFill 1'!AT$2:AT169)=0,"",(IF('MissFill 1'!AT169/SUM('MissFill 1'!AT$2:AT169)&gt;0.01,"",IF('MissFill 1'!AT168/SUM('MissFill 1'!AT$2:AT169)&gt;0.01,"",IF('MissFill 1'!AT167/SUM('MissFill 1'!AT$2:AT169)&gt;0.01,"",IF('MissFill 1'!AT166/SUM('MissFill 1'!AT$2:AT169)&gt;0.01,"",DateEnded_5Day!$A169)))))))</f>
        <v>44514</v>
      </c>
      <c r="AV169" s="54">
        <f>IF($A169&lt;='All Results'!$B$4,"",IF(SUM('MissFill 1'!AU$2:AU169)=0,"",(IF('MissFill 1'!AU169/SUM('MissFill 1'!AU$2:AU169)&gt;0.01,"",IF('MissFill 1'!AU168/SUM('MissFill 1'!AU$2:AU169)&gt;0.01,"",IF('MissFill 1'!AU167/SUM('MissFill 1'!AU$2:AU169)&gt;0.01,"",IF('MissFill 1'!AU166/SUM('MissFill 1'!AU$2:AU169)&gt;0.01,"",DateEnded_5Day!$A169)))))))</f>
        <v>44514</v>
      </c>
      <c r="AW169" s="54">
        <f>IF($A169&lt;='All Results'!$B$4,"",IF(SUM('MissFill 1'!AV$2:AV169)=0,"",(IF('MissFill 1'!AV169/SUM('MissFill 1'!AV$2:AV169)&gt;0.01,"",IF('MissFill 1'!AV168/SUM('MissFill 1'!AV$2:AV169)&gt;0.01,"",IF('MissFill 1'!AV167/SUM('MissFill 1'!AV$2:AV169)&gt;0.01,"",IF('MissFill 1'!AV166/SUM('MissFill 1'!AV$2:AV169)&gt;0.01,"",DateEnded_5Day!$A169)))))))</f>
        <v>44514</v>
      </c>
      <c r="AX169" s="54">
        <f>IF($A169&lt;='All Results'!$B$4,"",IF(SUM('MissFill 1'!AW$2:AW169)=0,"",(IF('MissFill 1'!AW169/SUM('MissFill 1'!AW$2:AW169)&gt;0.01,"",IF('MissFill 1'!AW168/SUM('MissFill 1'!AW$2:AW169)&gt;0.01,"",IF('MissFill 1'!AW167/SUM('MissFill 1'!AW$2:AW169)&gt;0.01,"",IF('MissFill 1'!AW166/SUM('MissFill 1'!AW$2:AW169)&gt;0.01,"",DateEnded_5Day!$A169)))))))</f>
        <v>44514</v>
      </c>
    </row>
    <row r="170" spans="1:50" x14ac:dyDescent="0.25">
      <c r="A170" s="41">
        <v>44515</v>
      </c>
      <c r="B170" s="52">
        <v>319</v>
      </c>
      <c r="C170" s="54">
        <f>IF($A170&lt;='All Results'!$B$4,"",IF(SUM('MissFill 1'!B$2:B170)=0,"",(IF('MissFill 1'!B170/SUM('MissFill 1'!B$2:B170)&gt;0.01,"",IF('MissFill 1'!B169/SUM('MissFill 1'!B$2:B170)&gt;0.01,"",IF('MissFill 1'!B168/SUM('MissFill 1'!B$2:B170)&gt;0.01,"",IF('MissFill 1'!B167/SUM('MissFill 1'!B$2:B170)&gt;0.01,"",DateEnded_5Day!$A170)))))))</f>
        <v>44515</v>
      </c>
      <c r="D170" s="54">
        <f>IF($A170&lt;='All Results'!$B$4,"",IF(SUM('MissFill 1'!C$2:C170)=0,"",(IF('MissFill 1'!C170/SUM('MissFill 1'!C$2:C170)&gt;0.01,"",IF('MissFill 1'!C169/SUM('MissFill 1'!C$2:C170)&gt;0.01,"",IF('MissFill 1'!C168/SUM('MissFill 1'!C$2:C170)&gt;0.01,"",IF('MissFill 1'!C167/SUM('MissFill 1'!C$2:C170)&gt;0.01,"",DateEnded_5Day!$A170)))))))</f>
        <v>44515</v>
      </c>
      <c r="E170" s="54">
        <f>IF($A170&lt;='All Results'!$B$4,"",IF(SUM('MissFill 1'!D$2:D170)=0,"",(IF('MissFill 1'!D170/SUM('MissFill 1'!D$2:D170)&gt;0.01,"",IF('MissFill 1'!D169/SUM('MissFill 1'!D$2:D170)&gt;0.01,"",IF('MissFill 1'!D168/SUM('MissFill 1'!D$2:D170)&gt;0.01,"",IF('MissFill 1'!D167/SUM('MissFill 1'!D$2:D170)&gt;0.01,"",DateEnded_5Day!$A170)))))))</f>
        <v>44515</v>
      </c>
      <c r="F170" s="54">
        <f>IF($A170&lt;='All Results'!$B$4,"",IF(SUM('MissFill 1'!E$2:E170)=0,"",(IF('MissFill 1'!E170/SUM('MissFill 1'!E$2:E170)&gt;0.01,"",IF('MissFill 1'!E169/SUM('MissFill 1'!E$2:E170)&gt;0.01,"",IF('MissFill 1'!E168/SUM('MissFill 1'!E$2:E170)&gt;0.01,"",IF('MissFill 1'!E167/SUM('MissFill 1'!E$2:E170)&gt;0.01,"",DateEnded_5Day!$A170)))))))</f>
        <v>44515</v>
      </c>
      <c r="G170" s="54">
        <f>IF($A170&lt;='All Results'!$B$4,"",IF(SUM('MissFill 1'!F$2:F170)=0,"",(IF('MissFill 1'!F170/SUM('MissFill 1'!F$2:F170)&gt;0.01,"",IF('MissFill 1'!F169/SUM('MissFill 1'!F$2:F170)&gt;0.01,"",IF('MissFill 1'!F168/SUM('MissFill 1'!F$2:F170)&gt;0.01,"",IF('MissFill 1'!F167/SUM('MissFill 1'!F$2:F170)&gt;0.01,"",DateEnded_5Day!$A170)))))))</f>
        <v>44515</v>
      </c>
      <c r="H170" s="54">
        <f>IF($A170&lt;='All Results'!$B$4,"",IF(SUM('MissFill 1'!G$2:G170)=0,"",(IF('MissFill 1'!G170/SUM('MissFill 1'!G$2:G170)&gt;0.01,"",IF('MissFill 1'!G169/SUM('MissFill 1'!G$2:G170)&gt;0.01,"",IF('MissFill 1'!G168/SUM('MissFill 1'!G$2:G170)&gt;0.01,"",IF('MissFill 1'!G167/SUM('MissFill 1'!G$2:G170)&gt;0.01,"",DateEnded_5Day!$A170)))))))</f>
        <v>44515</v>
      </c>
      <c r="I170" s="54">
        <f>IF($A170&lt;='All Results'!$B$4,"",IF(SUM('MissFill 1'!H$2:H170)=0,"",(IF('MissFill 1'!H170/SUM('MissFill 1'!H$2:H170)&gt;0.01,"",IF('MissFill 1'!H169/SUM('MissFill 1'!H$2:H170)&gt;0.01,"",IF('MissFill 1'!H168/SUM('MissFill 1'!H$2:H170)&gt;0.01,"",IF('MissFill 1'!H167/SUM('MissFill 1'!H$2:H170)&gt;0.01,"",DateEnded_5Day!$A170)))))))</f>
        <v>44515</v>
      </c>
      <c r="J170" s="54">
        <f>IF($A170&lt;='All Results'!$B$4,"",IF(SUM('MissFill 1'!I$2:I170)=0,"",(IF('MissFill 1'!I170/SUM('MissFill 1'!I$2:I170)&gt;0.01,"",IF('MissFill 1'!I169/SUM('MissFill 1'!I$2:I170)&gt;0.01,"",IF('MissFill 1'!I168/SUM('MissFill 1'!I$2:I170)&gt;0.01,"",IF('MissFill 1'!I167/SUM('MissFill 1'!I$2:I170)&gt;0.01,"",DateEnded_5Day!$A170)))))))</f>
        <v>44515</v>
      </c>
      <c r="K170" s="54">
        <f>IF($A170&lt;='All Results'!$B$4,"",IF(SUM('MissFill 1'!J$2:J170)=0,"",(IF('MissFill 1'!J170/SUM('MissFill 1'!J$2:J170)&gt;0.01,"",IF('MissFill 1'!J169/SUM('MissFill 1'!J$2:J170)&gt;0.01,"",IF('MissFill 1'!J168/SUM('MissFill 1'!J$2:J170)&gt;0.01,"",IF('MissFill 1'!J167/SUM('MissFill 1'!J$2:J170)&gt;0.01,"",DateEnded_5Day!$A170)))))))</f>
        <v>44515</v>
      </c>
      <c r="L170" s="54">
        <f>IF($A170&lt;='All Results'!$B$4,"",IF(SUM('MissFill 1'!K$2:K170)=0,"",(IF('MissFill 1'!K170/SUM('MissFill 1'!K$2:K170)&gt;0.01,"",IF('MissFill 1'!K169/SUM('MissFill 1'!K$2:K170)&gt;0.01,"",IF('MissFill 1'!K168/SUM('MissFill 1'!K$2:K170)&gt;0.01,"",IF('MissFill 1'!K167/SUM('MissFill 1'!K$2:K170)&gt;0.01,"",DateEnded_5Day!$A170)))))))</f>
        <v>44515</v>
      </c>
      <c r="M170" s="54">
        <f>IF($A170&lt;='All Results'!$B$4,"",IF(SUM('MissFill 1'!L$2:L170)=0,"",(IF('MissFill 1'!L170/SUM('MissFill 1'!L$2:L170)&gt;0.01,"",IF('MissFill 1'!L169/SUM('MissFill 1'!L$2:L170)&gt;0.01,"",IF('MissFill 1'!L168/SUM('MissFill 1'!L$2:L170)&gt;0.01,"",IF('MissFill 1'!L167/SUM('MissFill 1'!L$2:L170)&gt;0.01,"",DateEnded_5Day!$A170)))))))</f>
        <v>44515</v>
      </c>
      <c r="N170" s="54">
        <f>IF($A170&lt;='All Results'!$B$4,"",IF(SUM('MissFill 1'!M$2:M170)=0,"",(IF('MissFill 1'!M170/SUM('MissFill 1'!M$2:M170)&gt;0.01,"",IF('MissFill 1'!M169/SUM('MissFill 1'!M$2:M170)&gt;0.01,"",IF('MissFill 1'!M168/SUM('MissFill 1'!M$2:M170)&gt;0.01,"",IF('MissFill 1'!M167/SUM('MissFill 1'!M$2:M170)&gt;0.01,"",DateEnded_5Day!$A170)))))))</f>
        <v>44515</v>
      </c>
      <c r="O170" s="54">
        <f>IF($A170&lt;='All Results'!$B$4,"",IF(SUM('MissFill 1'!N$2:N170)=0,"",(IF('MissFill 1'!N170/SUM('MissFill 1'!N$2:N170)&gt;0.01,"",IF('MissFill 1'!N169/SUM('MissFill 1'!N$2:N170)&gt;0.01,"",IF('MissFill 1'!N168/SUM('MissFill 1'!N$2:N170)&gt;0.01,"",IF('MissFill 1'!N167/SUM('MissFill 1'!N$2:N170)&gt;0.01,"",DateEnded_5Day!$A170)))))))</f>
        <v>44515</v>
      </c>
      <c r="P170" s="54">
        <f>IF($A170&lt;='All Results'!$B$4,"",IF(SUM('MissFill 1'!O$2:O170)=0,"",(IF('MissFill 1'!O170/SUM('MissFill 1'!O$2:O170)&gt;0.01,"",IF('MissFill 1'!O169/SUM('MissFill 1'!O$2:O170)&gt;0.01,"",IF('MissFill 1'!O168/SUM('MissFill 1'!O$2:O170)&gt;0.01,"",IF('MissFill 1'!O167/SUM('MissFill 1'!O$2:O170)&gt;0.01,"",DateEnded_5Day!$A170)))))))</f>
        <v>44515</v>
      </c>
      <c r="Q170" s="54">
        <f>IF($A170&lt;='All Results'!$B$4,"",IF(SUM('MissFill 1'!P$2:P170)=0,"",(IF('MissFill 1'!P170/SUM('MissFill 1'!P$2:P170)&gt;0.01,"",IF('MissFill 1'!P169/SUM('MissFill 1'!P$2:P170)&gt;0.01,"",IF('MissFill 1'!P168/SUM('MissFill 1'!P$2:P170)&gt;0.01,"",IF('MissFill 1'!P167/SUM('MissFill 1'!P$2:P170)&gt;0.01,"",DateEnded_5Day!$A170)))))))</f>
        <v>44515</v>
      </c>
      <c r="R170" s="54">
        <f>IF($A170&lt;='All Results'!$B$4,"",IF(SUM('MissFill 1'!Q$2:Q170)=0,"",(IF('MissFill 1'!Q170/SUM('MissFill 1'!Q$2:Q170)&gt;0.01,"",IF('MissFill 1'!Q169/SUM('MissFill 1'!Q$2:Q170)&gt;0.01,"",IF('MissFill 1'!Q168/SUM('MissFill 1'!Q$2:Q170)&gt;0.01,"",IF('MissFill 1'!Q167/SUM('MissFill 1'!Q$2:Q170)&gt;0.01,"",DateEnded_5Day!$A170)))))))</f>
        <v>44515</v>
      </c>
      <c r="S170" s="54">
        <f>IF($A170&lt;='All Results'!$B$4,"",IF(SUM('MissFill 1'!R$2:R170)=0,"",(IF('MissFill 1'!R170/SUM('MissFill 1'!R$2:R170)&gt;0.01,"",IF('MissFill 1'!R169/SUM('MissFill 1'!R$2:R170)&gt;0.01,"",IF('MissFill 1'!R168/SUM('MissFill 1'!R$2:R170)&gt;0.01,"",IF('MissFill 1'!R167/SUM('MissFill 1'!R$2:R170)&gt;0.01,"",DateEnded_5Day!$A170)))))))</f>
        <v>44515</v>
      </c>
      <c r="T170" s="54">
        <f>IF($A170&lt;='All Results'!$B$4,"",IF(SUM('MissFill 1'!S$2:S170)=0,"",(IF('MissFill 1'!S170/SUM('MissFill 1'!S$2:S170)&gt;0.01,"",IF('MissFill 1'!S169/SUM('MissFill 1'!S$2:S170)&gt;0.01,"",IF('MissFill 1'!S168/SUM('MissFill 1'!S$2:S170)&gt;0.01,"",IF('MissFill 1'!S167/SUM('MissFill 1'!S$2:S170)&gt;0.01,"",DateEnded_5Day!$A170)))))))</f>
        <v>44515</v>
      </c>
      <c r="U170" s="54">
        <f>IF($A170&lt;='All Results'!$B$4,"",IF(SUM('MissFill 1'!T$2:T170)=0,"",(IF('MissFill 1'!T170/SUM('MissFill 1'!T$2:T170)&gt;0.01,"",IF('MissFill 1'!T169/SUM('MissFill 1'!T$2:T170)&gt;0.01,"",IF('MissFill 1'!T168/SUM('MissFill 1'!T$2:T170)&gt;0.01,"",IF('MissFill 1'!T167/SUM('MissFill 1'!T$2:T170)&gt;0.01,"",DateEnded_5Day!$A170)))))))</f>
        <v>44515</v>
      </c>
      <c r="V170" s="54">
        <f>IF($A170&lt;='All Results'!$B$4,"",IF(SUM('MissFill 1'!U$2:U170)=0,"",(IF('MissFill 1'!U170/SUM('MissFill 1'!U$2:U170)&gt;0.01,"",IF('MissFill 1'!U169/SUM('MissFill 1'!U$2:U170)&gt;0.01,"",IF('MissFill 1'!U168/SUM('MissFill 1'!U$2:U170)&gt;0.01,"",IF('MissFill 1'!U167/SUM('MissFill 1'!U$2:U170)&gt;0.01,"",DateEnded_5Day!$A170)))))))</f>
        <v>44515</v>
      </c>
      <c r="W170" s="54">
        <f>IF($A170&lt;='All Results'!$B$4,"",IF(SUM('MissFill 1'!V$2:V170)=0,"",(IF('MissFill 1'!V170/SUM('MissFill 1'!V$2:V170)&gt;0.01,"",IF('MissFill 1'!V169/SUM('MissFill 1'!V$2:V170)&gt;0.01,"",IF('MissFill 1'!V168/SUM('MissFill 1'!V$2:V170)&gt;0.01,"",IF('MissFill 1'!V167/SUM('MissFill 1'!V$2:V170)&gt;0.01,"",DateEnded_5Day!$A170)))))))</f>
        <v>44515</v>
      </c>
      <c r="X170" s="54">
        <f>IF($A170&lt;='All Results'!$B$4,"",IF(SUM('MissFill 1'!W$2:W170)=0,"",(IF('MissFill 1'!W170/SUM('MissFill 1'!W$2:W170)&gt;0.01,"",IF('MissFill 1'!W169/SUM('MissFill 1'!W$2:W170)&gt;0.01,"",IF('MissFill 1'!W168/SUM('MissFill 1'!W$2:W170)&gt;0.01,"",IF('MissFill 1'!W167/SUM('MissFill 1'!W$2:W170)&gt;0.01,"",DateEnded_5Day!$A170)))))))</f>
        <v>44515</v>
      </c>
      <c r="Y170" s="54">
        <f>IF($A170&lt;='All Results'!$B$4,"",IF(SUM('MissFill 1'!X$2:X170)=0,"",(IF('MissFill 1'!X170/SUM('MissFill 1'!X$2:X170)&gt;0.01,"",IF('MissFill 1'!X169/SUM('MissFill 1'!X$2:X170)&gt;0.01,"",IF('MissFill 1'!X168/SUM('MissFill 1'!X$2:X170)&gt;0.01,"",IF('MissFill 1'!X167/SUM('MissFill 1'!X$2:X170)&gt;0.01,"",DateEnded_5Day!$A170)))))))</f>
        <v>44515</v>
      </c>
      <c r="Z170" s="54">
        <f>IF($A170&lt;='All Results'!$B$4,"",IF(SUM('MissFill 1'!Y$2:Y170)=0,"",(IF('MissFill 1'!Y170/SUM('MissFill 1'!Y$2:Y170)&gt;0.01,"",IF('MissFill 1'!Y169/SUM('MissFill 1'!Y$2:Y170)&gt;0.01,"",IF('MissFill 1'!Y168/SUM('MissFill 1'!Y$2:Y170)&gt;0.01,"",IF('MissFill 1'!Y167/SUM('MissFill 1'!Y$2:Y170)&gt;0.01,"",DateEnded_5Day!$A170)))))))</f>
        <v>44515</v>
      </c>
      <c r="AA170" s="54">
        <f>IF($A170&lt;='All Results'!$B$4,"",IF(SUM('MissFill 1'!Z$2:Z170)=0,"",(IF('MissFill 1'!Z170/SUM('MissFill 1'!Z$2:Z170)&gt;0.01,"",IF('MissFill 1'!Z169/SUM('MissFill 1'!Z$2:Z170)&gt;0.01,"",IF('MissFill 1'!Z168/SUM('MissFill 1'!Z$2:Z170)&gt;0.01,"",IF('MissFill 1'!Z167/SUM('MissFill 1'!Z$2:Z170)&gt;0.01,"",DateEnded_5Day!$A170)))))))</f>
        <v>44515</v>
      </c>
      <c r="AB170" s="54">
        <f>IF($A170&lt;='All Results'!$B$4,"",IF(SUM('MissFill 1'!AA$2:AA170)=0,"",(IF('MissFill 1'!AA170/SUM('MissFill 1'!AA$2:AA170)&gt;0.01,"",IF('MissFill 1'!AA169/SUM('MissFill 1'!AA$2:AA170)&gt;0.01,"",IF('MissFill 1'!AA168/SUM('MissFill 1'!AA$2:AA170)&gt;0.01,"",IF('MissFill 1'!AA167/SUM('MissFill 1'!AA$2:AA170)&gt;0.01,"",DateEnded_5Day!$A170)))))))</f>
        <v>44515</v>
      </c>
      <c r="AC170" s="54">
        <f>IF($A170&lt;='All Results'!$B$4,"",IF(SUM('MissFill 1'!AB$2:AB170)=0,"",(IF('MissFill 1'!AB170/SUM('MissFill 1'!AB$2:AB170)&gt;0.01,"",IF('MissFill 1'!AB169/SUM('MissFill 1'!AB$2:AB170)&gt;0.01,"",IF('MissFill 1'!AB168/SUM('MissFill 1'!AB$2:AB170)&gt;0.01,"",IF('MissFill 1'!AB167/SUM('MissFill 1'!AB$2:AB170)&gt;0.01,"",DateEnded_5Day!$A170)))))))</f>
        <v>44515</v>
      </c>
      <c r="AD170" s="54">
        <f>IF($A170&lt;='All Results'!$B$4,"",IF(SUM('MissFill 1'!AC$2:AC170)=0,"",(IF('MissFill 1'!AC170/SUM('MissFill 1'!AC$2:AC170)&gt;0.01,"",IF('MissFill 1'!AC169/SUM('MissFill 1'!AC$2:AC170)&gt;0.01,"",IF('MissFill 1'!AC168/SUM('MissFill 1'!AC$2:AC170)&gt;0.01,"",IF('MissFill 1'!AC167/SUM('MissFill 1'!AC$2:AC170)&gt;0.01,"",DateEnded_5Day!$A170)))))))</f>
        <v>44515</v>
      </c>
      <c r="AE170" s="54">
        <f>IF($A170&lt;='All Results'!$B$4,"",IF(SUM('MissFill 1'!AD$2:AD170)=0,"",(IF('MissFill 1'!AD170/SUM('MissFill 1'!AD$2:AD170)&gt;0.01,"",IF('MissFill 1'!AD169/SUM('MissFill 1'!AD$2:AD170)&gt;0.01,"",IF('MissFill 1'!AD168/SUM('MissFill 1'!AD$2:AD170)&gt;0.01,"",IF('MissFill 1'!AD167/SUM('MissFill 1'!AD$2:AD170)&gt;0.01,"",DateEnded_5Day!$A170)))))))</f>
        <v>44515</v>
      </c>
      <c r="AF170" s="54">
        <f>IF($A170&lt;='All Results'!$B$4,"",IF(SUM('MissFill 1'!AE$2:AE170)=0,"",(IF('MissFill 1'!AE170/SUM('MissFill 1'!AE$2:AE170)&gt;0.01,"",IF('MissFill 1'!AE169/SUM('MissFill 1'!AE$2:AE170)&gt;0.01,"",IF('MissFill 1'!AE168/SUM('MissFill 1'!AE$2:AE170)&gt;0.01,"",IF('MissFill 1'!AE167/SUM('MissFill 1'!AE$2:AE170)&gt;0.01,"",DateEnded_5Day!$A170)))))))</f>
        <v>44515</v>
      </c>
      <c r="AG170" s="54">
        <f>IF($A170&lt;='All Results'!$B$4,"",IF(SUM('MissFill 1'!AF$2:AF170)=0,"",(IF('MissFill 1'!AF170/SUM('MissFill 1'!AF$2:AF170)&gt;0.01,"",IF('MissFill 1'!AF169/SUM('MissFill 1'!AF$2:AF170)&gt;0.01,"",IF('MissFill 1'!AF168/SUM('MissFill 1'!AF$2:AF170)&gt;0.01,"",IF('MissFill 1'!AF167/SUM('MissFill 1'!AF$2:AF170)&gt;0.01,"",DateEnded_5Day!$A170)))))))</f>
        <v>44515</v>
      </c>
      <c r="AH170" s="54">
        <f>IF($A170&lt;='All Results'!$B$4,"",IF(SUM('MissFill 1'!AG$2:AG170)=0,"",(IF('MissFill 1'!AG170/SUM('MissFill 1'!AG$2:AG170)&gt;0.01,"",IF('MissFill 1'!AG169/SUM('MissFill 1'!AG$2:AG170)&gt;0.01,"",IF('MissFill 1'!AG168/SUM('MissFill 1'!AG$2:AG170)&gt;0.01,"",IF('MissFill 1'!AG167/SUM('MissFill 1'!AG$2:AG170)&gt;0.01,"",DateEnded_5Day!$A170)))))))</f>
        <v>44515</v>
      </c>
      <c r="AI170" s="54">
        <f>IF($A170&lt;='All Results'!$B$4,"",IF(SUM('MissFill 1'!AH$2:AH170)=0,"",(IF('MissFill 1'!AH170/SUM('MissFill 1'!AH$2:AH170)&gt;0.01,"",IF('MissFill 1'!AH169/SUM('MissFill 1'!AH$2:AH170)&gt;0.01,"",IF('MissFill 1'!AH168/SUM('MissFill 1'!AH$2:AH170)&gt;0.01,"",IF('MissFill 1'!AH167/SUM('MissFill 1'!AH$2:AH170)&gt;0.01,"",DateEnded_5Day!$A170)))))))</f>
        <v>44515</v>
      </c>
      <c r="AJ170" s="54">
        <f>IF($A170&lt;='All Results'!$B$4,"",IF(SUM('MissFill 1'!AI$2:AI170)=0,"",(IF('MissFill 1'!AI170/SUM('MissFill 1'!AI$2:AI170)&gt;0.01,"",IF('MissFill 1'!AI169/SUM('MissFill 1'!AI$2:AI170)&gt;0.01,"",IF('MissFill 1'!AI168/SUM('MissFill 1'!AI$2:AI170)&gt;0.01,"",IF('MissFill 1'!AI167/SUM('MissFill 1'!AI$2:AI170)&gt;0.01,"",DateEnded_5Day!$A170)))))))</f>
        <v>44515</v>
      </c>
      <c r="AK170" s="54">
        <f>IF($A170&lt;='All Results'!$B$4,"",IF(SUM('MissFill 1'!AJ$2:AJ170)=0,"",(IF('MissFill 1'!AJ170/SUM('MissFill 1'!AJ$2:AJ170)&gt;0.01,"",IF('MissFill 1'!AJ169/SUM('MissFill 1'!AJ$2:AJ170)&gt;0.01,"",IF('MissFill 1'!AJ168/SUM('MissFill 1'!AJ$2:AJ170)&gt;0.01,"",IF('MissFill 1'!AJ167/SUM('MissFill 1'!AJ$2:AJ170)&gt;0.01,"",DateEnded_5Day!$A170)))))))</f>
        <v>44515</v>
      </c>
      <c r="AL170" s="54">
        <f>IF($A170&lt;='All Results'!$B$4,"",IF(SUM('MissFill 1'!AK$2:AK170)=0,"",(IF('MissFill 1'!AK170/SUM('MissFill 1'!AK$2:AK170)&gt;0.01,"",IF('MissFill 1'!AK169/SUM('MissFill 1'!AK$2:AK170)&gt;0.01,"",IF('MissFill 1'!AK168/SUM('MissFill 1'!AK$2:AK170)&gt;0.01,"",IF('MissFill 1'!AK167/SUM('MissFill 1'!AK$2:AK170)&gt;0.01,"",DateEnded_5Day!$A170)))))))</f>
        <v>44515</v>
      </c>
      <c r="AM170" s="54">
        <f>IF($A170&lt;='All Results'!$B$4,"",IF(SUM('MissFill 1'!AL$2:AL170)=0,"",(IF('MissFill 1'!AL170/SUM('MissFill 1'!AL$2:AL170)&gt;0.01,"",IF('MissFill 1'!AL169/SUM('MissFill 1'!AL$2:AL170)&gt;0.01,"",IF('MissFill 1'!AL168/SUM('MissFill 1'!AL$2:AL170)&gt;0.01,"",IF('MissFill 1'!AL167/SUM('MissFill 1'!AL$2:AL170)&gt;0.01,"",DateEnded_5Day!$A170)))))))</f>
        <v>44515</v>
      </c>
      <c r="AN170" s="54">
        <f>IF($A170&lt;='All Results'!$B$4,"",IF(SUM('MissFill 1'!AM$2:AM170)=0,"",(IF('MissFill 1'!AM170/SUM('MissFill 1'!AM$2:AM170)&gt;0.01,"",IF('MissFill 1'!AM169/SUM('MissFill 1'!AM$2:AM170)&gt;0.01,"",IF('MissFill 1'!AM168/SUM('MissFill 1'!AM$2:AM170)&gt;0.01,"",IF('MissFill 1'!AM167/SUM('MissFill 1'!AM$2:AM170)&gt;0.01,"",DateEnded_5Day!$A170)))))))</f>
        <v>44515</v>
      </c>
      <c r="AO170" s="54">
        <f>IF($A170&lt;='All Results'!$B$4,"",IF(SUM('MissFill 1'!AN$2:AN170)=0,"",(IF('MissFill 1'!AN170/SUM('MissFill 1'!AN$2:AN170)&gt;0.01,"",IF('MissFill 1'!AN169/SUM('MissFill 1'!AN$2:AN170)&gt;0.01,"",IF('MissFill 1'!AN168/SUM('MissFill 1'!AN$2:AN170)&gt;0.01,"",IF('MissFill 1'!AN167/SUM('MissFill 1'!AN$2:AN170)&gt;0.01,"",DateEnded_5Day!$A170)))))))</f>
        <v>44515</v>
      </c>
      <c r="AP170" s="54">
        <f>IF($A170&lt;='All Results'!$B$4,"",IF(SUM('MissFill 1'!AO$2:AO170)=0,"",(IF('MissFill 1'!AO170/SUM('MissFill 1'!AO$2:AO170)&gt;0.01,"",IF('MissFill 1'!AO169/SUM('MissFill 1'!AO$2:AO170)&gt;0.01,"",IF('MissFill 1'!AO168/SUM('MissFill 1'!AO$2:AO170)&gt;0.01,"",IF('MissFill 1'!AO167/SUM('MissFill 1'!AO$2:AO170)&gt;0.01,"",DateEnded_5Day!$A170)))))))</f>
        <v>44515</v>
      </c>
      <c r="AQ170" s="54">
        <f>IF($A170&lt;='All Results'!$B$4,"",IF(SUM('MissFill 1'!AP$2:AP170)=0,"",(IF('MissFill 1'!AP170/SUM('MissFill 1'!AP$2:AP170)&gt;0.01,"",IF('MissFill 1'!AP169/SUM('MissFill 1'!AP$2:AP170)&gt;0.01,"",IF('MissFill 1'!AP168/SUM('MissFill 1'!AP$2:AP170)&gt;0.01,"",IF('MissFill 1'!AP167/SUM('MissFill 1'!AP$2:AP170)&gt;0.01,"",DateEnded_5Day!$A170)))))))</f>
        <v>44515</v>
      </c>
      <c r="AR170" s="54">
        <f>IF($A170&lt;='All Results'!$B$4,"",IF(SUM('MissFill 1'!AQ$2:AQ170)=0,"",(IF('MissFill 1'!AQ170/SUM('MissFill 1'!AQ$2:AQ170)&gt;0.01,"",IF('MissFill 1'!AQ169/SUM('MissFill 1'!AQ$2:AQ170)&gt;0.01,"",IF('MissFill 1'!AQ168/SUM('MissFill 1'!AQ$2:AQ170)&gt;0.01,"",IF('MissFill 1'!AQ167/SUM('MissFill 1'!AQ$2:AQ170)&gt;0.01,"",DateEnded_5Day!$A170)))))))</f>
        <v>44515</v>
      </c>
      <c r="AS170" s="54">
        <f>IF($A170&lt;='All Results'!$B$4,"",IF(SUM('MissFill 1'!AR$2:AR170)=0,"",(IF('MissFill 1'!AR170/SUM('MissFill 1'!AR$2:AR170)&gt;0.01,"",IF('MissFill 1'!AR169/SUM('MissFill 1'!AR$2:AR170)&gt;0.01,"",IF('MissFill 1'!AR168/SUM('MissFill 1'!AR$2:AR170)&gt;0.01,"",IF('MissFill 1'!AR167/SUM('MissFill 1'!AR$2:AR170)&gt;0.01,"",DateEnded_5Day!$A170)))))))</f>
        <v>44515</v>
      </c>
      <c r="AT170" s="54">
        <f>IF($A170&lt;='All Results'!$B$4,"",IF(SUM('MissFill 1'!AS$2:AS170)=0,"",(IF('MissFill 1'!AS170/SUM('MissFill 1'!AS$2:AS170)&gt;0.01,"",IF('MissFill 1'!AS169/SUM('MissFill 1'!AS$2:AS170)&gt;0.01,"",IF('MissFill 1'!AS168/SUM('MissFill 1'!AS$2:AS170)&gt;0.01,"",IF('MissFill 1'!AS167/SUM('MissFill 1'!AS$2:AS170)&gt;0.01,"",DateEnded_5Day!$A170)))))))</f>
        <v>44515</v>
      </c>
      <c r="AU170" s="54">
        <f>IF($A170&lt;='All Results'!$B$4,"",IF(SUM('MissFill 1'!AT$2:AT170)=0,"",(IF('MissFill 1'!AT170/SUM('MissFill 1'!AT$2:AT170)&gt;0.01,"",IF('MissFill 1'!AT169/SUM('MissFill 1'!AT$2:AT170)&gt;0.01,"",IF('MissFill 1'!AT168/SUM('MissFill 1'!AT$2:AT170)&gt;0.01,"",IF('MissFill 1'!AT167/SUM('MissFill 1'!AT$2:AT170)&gt;0.01,"",DateEnded_5Day!$A170)))))))</f>
        <v>44515</v>
      </c>
      <c r="AV170" s="54">
        <f>IF($A170&lt;='All Results'!$B$4,"",IF(SUM('MissFill 1'!AU$2:AU170)=0,"",(IF('MissFill 1'!AU170/SUM('MissFill 1'!AU$2:AU170)&gt;0.01,"",IF('MissFill 1'!AU169/SUM('MissFill 1'!AU$2:AU170)&gt;0.01,"",IF('MissFill 1'!AU168/SUM('MissFill 1'!AU$2:AU170)&gt;0.01,"",IF('MissFill 1'!AU167/SUM('MissFill 1'!AU$2:AU170)&gt;0.01,"",DateEnded_5Day!$A170)))))))</f>
        <v>44515</v>
      </c>
      <c r="AW170" s="54">
        <f>IF($A170&lt;='All Results'!$B$4,"",IF(SUM('MissFill 1'!AV$2:AV170)=0,"",(IF('MissFill 1'!AV170/SUM('MissFill 1'!AV$2:AV170)&gt;0.01,"",IF('MissFill 1'!AV169/SUM('MissFill 1'!AV$2:AV170)&gt;0.01,"",IF('MissFill 1'!AV168/SUM('MissFill 1'!AV$2:AV170)&gt;0.01,"",IF('MissFill 1'!AV167/SUM('MissFill 1'!AV$2:AV170)&gt;0.01,"",DateEnded_5Day!$A170)))))))</f>
        <v>44515</v>
      </c>
      <c r="AX170" s="54">
        <f>IF($A170&lt;='All Results'!$B$4,"",IF(SUM('MissFill 1'!AW$2:AW170)=0,"",(IF('MissFill 1'!AW170/SUM('MissFill 1'!AW$2:AW170)&gt;0.01,"",IF('MissFill 1'!AW169/SUM('MissFill 1'!AW$2:AW170)&gt;0.01,"",IF('MissFill 1'!AW168/SUM('MissFill 1'!AW$2:AW170)&gt;0.01,"",IF('MissFill 1'!AW167/SUM('MissFill 1'!AW$2:AW170)&gt;0.01,"",DateEnded_5Day!$A170)))))))</f>
        <v>44515</v>
      </c>
    </row>
    <row r="171" spans="1:50" x14ac:dyDescent="0.25">
      <c r="A171" s="41">
        <v>44516</v>
      </c>
      <c r="B171" s="52">
        <v>320</v>
      </c>
      <c r="C171" s="54">
        <f>IF($A171&lt;='All Results'!$B$4,"",IF(SUM('MissFill 1'!B$2:B171)=0,"",(IF('MissFill 1'!B171/SUM('MissFill 1'!B$2:B171)&gt;0.01,"",IF('MissFill 1'!B170/SUM('MissFill 1'!B$2:B171)&gt;0.01,"",IF('MissFill 1'!B169/SUM('MissFill 1'!B$2:B171)&gt;0.01,"",IF('MissFill 1'!B168/SUM('MissFill 1'!B$2:B171)&gt;0.01,"",DateEnded_5Day!$A171)))))))</f>
        <v>44516</v>
      </c>
      <c r="D171" s="54">
        <f>IF($A171&lt;='All Results'!$B$4,"",IF(SUM('MissFill 1'!C$2:C171)=0,"",(IF('MissFill 1'!C171/SUM('MissFill 1'!C$2:C171)&gt;0.01,"",IF('MissFill 1'!C170/SUM('MissFill 1'!C$2:C171)&gt;0.01,"",IF('MissFill 1'!C169/SUM('MissFill 1'!C$2:C171)&gt;0.01,"",IF('MissFill 1'!C168/SUM('MissFill 1'!C$2:C171)&gt;0.01,"",DateEnded_5Day!$A171)))))))</f>
        <v>44516</v>
      </c>
      <c r="E171" s="54">
        <f>IF($A171&lt;='All Results'!$B$4,"",IF(SUM('MissFill 1'!D$2:D171)=0,"",(IF('MissFill 1'!D171/SUM('MissFill 1'!D$2:D171)&gt;0.01,"",IF('MissFill 1'!D170/SUM('MissFill 1'!D$2:D171)&gt;0.01,"",IF('MissFill 1'!D169/SUM('MissFill 1'!D$2:D171)&gt;0.01,"",IF('MissFill 1'!D168/SUM('MissFill 1'!D$2:D171)&gt;0.01,"",DateEnded_5Day!$A171)))))))</f>
        <v>44516</v>
      </c>
      <c r="F171" s="54">
        <f>IF($A171&lt;='All Results'!$B$4,"",IF(SUM('MissFill 1'!E$2:E171)=0,"",(IF('MissFill 1'!E171/SUM('MissFill 1'!E$2:E171)&gt;0.01,"",IF('MissFill 1'!E170/SUM('MissFill 1'!E$2:E171)&gt;0.01,"",IF('MissFill 1'!E169/SUM('MissFill 1'!E$2:E171)&gt;0.01,"",IF('MissFill 1'!E168/SUM('MissFill 1'!E$2:E171)&gt;0.01,"",DateEnded_5Day!$A171)))))))</f>
        <v>44516</v>
      </c>
      <c r="G171" s="54">
        <f>IF($A171&lt;='All Results'!$B$4,"",IF(SUM('MissFill 1'!F$2:F171)=0,"",(IF('MissFill 1'!F171/SUM('MissFill 1'!F$2:F171)&gt;0.01,"",IF('MissFill 1'!F170/SUM('MissFill 1'!F$2:F171)&gt;0.01,"",IF('MissFill 1'!F169/SUM('MissFill 1'!F$2:F171)&gt;0.01,"",IF('MissFill 1'!F168/SUM('MissFill 1'!F$2:F171)&gt;0.01,"",DateEnded_5Day!$A171)))))))</f>
        <v>44516</v>
      </c>
      <c r="H171" s="54">
        <f>IF($A171&lt;='All Results'!$B$4,"",IF(SUM('MissFill 1'!G$2:G171)=0,"",(IF('MissFill 1'!G171/SUM('MissFill 1'!G$2:G171)&gt;0.01,"",IF('MissFill 1'!G170/SUM('MissFill 1'!G$2:G171)&gt;0.01,"",IF('MissFill 1'!G169/SUM('MissFill 1'!G$2:G171)&gt;0.01,"",IF('MissFill 1'!G168/SUM('MissFill 1'!G$2:G171)&gt;0.01,"",DateEnded_5Day!$A171)))))))</f>
        <v>44516</v>
      </c>
      <c r="I171" s="54">
        <f>IF($A171&lt;='All Results'!$B$4,"",IF(SUM('MissFill 1'!H$2:H171)=0,"",(IF('MissFill 1'!H171/SUM('MissFill 1'!H$2:H171)&gt;0.01,"",IF('MissFill 1'!H170/SUM('MissFill 1'!H$2:H171)&gt;0.01,"",IF('MissFill 1'!H169/SUM('MissFill 1'!H$2:H171)&gt;0.01,"",IF('MissFill 1'!H168/SUM('MissFill 1'!H$2:H171)&gt;0.01,"",DateEnded_5Day!$A171)))))))</f>
        <v>44516</v>
      </c>
      <c r="J171" s="54">
        <f>IF($A171&lt;='All Results'!$B$4,"",IF(SUM('MissFill 1'!I$2:I171)=0,"",(IF('MissFill 1'!I171/SUM('MissFill 1'!I$2:I171)&gt;0.01,"",IF('MissFill 1'!I170/SUM('MissFill 1'!I$2:I171)&gt;0.01,"",IF('MissFill 1'!I169/SUM('MissFill 1'!I$2:I171)&gt;0.01,"",IF('MissFill 1'!I168/SUM('MissFill 1'!I$2:I171)&gt;0.01,"",DateEnded_5Day!$A171)))))))</f>
        <v>44516</v>
      </c>
      <c r="K171" s="54">
        <f>IF($A171&lt;='All Results'!$B$4,"",IF(SUM('MissFill 1'!J$2:J171)=0,"",(IF('MissFill 1'!J171/SUM('MissFill 1'!J$2:J171)&gt;0.01,"",IF('MissFill 1'!J170/SUM('MissFill 1'!J$2:J171)&gt;0.01,"",IF('MissFill 1'!J169/SUM('MissFill 1'!J$2:J171)&gt;0.01,"",IF('MissFill 1'!J168/SUM('MissFill 1'!J$2:J171)&gt;0.01,"",DateEnded_5Day!$A171)))))))</f>
        <v>44516</v>
      </c>
      <c r="L171" s="54">
        <f>IF($A171&lt;='All Results'!$B$4,"",IF(SUM('MissFill 1'!K$2:K171)=0,"",(IF('MissFill 1'!K171/SUM('MissFill 1'!K$2:K171)&gt;0.01,"",IF('MissFill 1'!K170/SUM('MissFill 1'!K$2:K171)&gt;0.01,"",IF('MissFill 1'!K169/SUM('MissFill 1'!K$2:K171)&gt;0.01,"",IF('MissFill 1'!K168/SUM('MissFill 1'!K$2:K171)&gt;0.01,"",DateEnded_5Day!$A171)))))))</f>
        <v>44516</v>
      </c>
      <c r="M171" s="54">
        <f>IF($A171&lt;='All Results'!$B$4,"",IF(SUM('MissFill 1'!L$2:L171)=0,"",(IF('MissFill 1'!L171/SUM('MissFill 1'!L$2:L171)&gt;0.01,"",IF('MissFill 1'!L170/SUM('MissFill 1'!L$2:L171)&gt;0.01,"",IF('MissFill 1'!L169/SUM('MissFill 1'!L$2:L171)&gt;0.01,"",IF('MissFill 1'!L168/SUM('MissFill 1'!L$2:L171)&gt;0.01,"",DateEnded_5Day!$A171)))))))</f>
        <v>44516</v>
      </c>
      <c r="N171" s="54">
        <f>IF($A171&lt;='All Results'!$B$4,"",IF(SUM('MissFill 1'!M$2:M171)=0,"",(IF('MissFill 1'!M171/SUM('MissFill 1'!M$2:M171)&gt;0.01,"",IF('MissFill 1'!M170/SUM('MissFill 1'!M$2:M171)&gt;0.01,"",IF('MissFill 1'!M169/SUM('MissFill 1'!M$2:M171)&gt;0.01,"",IF('MissFill 1'!M168/SUM('MissFill 1'!M$2:M171)&gt;0.01,"",DateEnded_5Day!$A171)))))))</f>
        <v>44516</v>
      </c>
      <c r="O171" s="54">
        <f>IF($A171&lt;='All Results'!$B$4,"",IF(SUM('MissFill 1'!N$2:N171)=0,"",(IF('MissFill 1'!N171/SUM('MissFill 1'!N$2:N171)&gt;0.01,"",IF('MissFill 1'!N170/SUM('MissFill 1'!N$2:N171)&gt;0.01,"",IF('MissFill 1'!N169/SUM('MissFill 1'!N$2:N171)&gt;0.01,"",IF('MissFill 1'!N168/SUM('MissFill 1'!N$2:N171)&gt;0.01,"",DateEnded_5Day!$A171)))))))</f>
        <v>44516</v>
      </c>
      <c r="P171" s="54">
        <f>IF($A171&lt;='All Results'!$B$4,"",IF(SUM('MissFill 1'!O$2:O171)=0,"",(IF('MissFill 1'!O171/SUM('MissFill 1'!O$2:O171)&gt;0.01,"",IF('MissFill 1'!O170/SUM('MissFill 1'!O$2:O171)&gt;0.01,"",IF('MissFill 1'!O169/SUM('MissFill 1'!O$2:O171)&gt;0.01,"",IF('MissFill 1'!O168/SUM('MissFill 1'!O$2:O171)&gt;0.01,"",DateEnded_5Day!$A171)))))))</f>
        <v>44516</v>
      </c>
      <c r="Q171" s="54">
        <f>IF($A171&lt;='All Results'!$B$4,"",IF(SUM('MissFill 1'!P$2:P171)=0,"",(IF('MissFill 1'!P171/SUM('MissFill 1'!P$2:P171)&gt;0.01,"",IF('MissFill 1'!P170/SUM('MissFill 1'!P$2:P171)&gt;0.01,"",IF('MissFill 1'!P169/SUM('MissFill 1'!P$2:P171)&gt;0.01,"",IF('MissFill 1'!P168/SUM('MissFill 1'!P$2:P171)&gt;0.01,"",DateEnded_5Day!$A171)))))))</f>
        <v>44516</v>
      </c>
      <c r="R171" s="54">
        <f>IF($A171&lt;='All Results'!$B$4,"",IF(SUM('MissFill 1'!Q$2:Q171)=0,"",(IF('MissFill 1'!Q171/SUM('MissFill 1'!Q$2:Q171)&gt;0.01,"",IF('MissFill 1'!Q170/SUM('MissFill 1'!Q$2:Q171)&gt;0.01,"",IF('MissFill 1'!Q169/SUM('MissFill 1'!Q$2:Q171)&gt;0.01,"",IF('MissFill 1'!Q168/SUM('MissFill 1'!Q$2:Q171)&gt;0.01,"",DateEnded_5Day!$A171)))))))</f>
        <v>44516</v>
      </c>
      <c r="S171" s="54">
        <f>IF($A171&lt;='All Results'!$B$4,"",IF(SUM('MissFill 1'!R$2:R171)=0,"",(IF('MissFill 1'!R171/SUM('MissFill 1'!R$2:R171)&gt;0.01,"",IF('MissFill 1'!R170/SUM('MissFill 1'!R$2:R171)&gt;0.01,"",IF('MissFill 1'!R169/SUM('MissFill 1'!R$2:R171)&gt;0.01,"",IF('MissFill 1'!R168/SUM('MissFill 1'!R$2:R171)&gt;0.01,"",DateEnded_5Day!$A171)))))))</f>
        <v>44516</v>
      </c>
      <c r="T171" s="54">
        <f>IF($A171&lt;='All Results'!$B$4,"",IF(SUM('MissFill 1'!S$2:S171)=0,"",(IF('MissFill 1'!S171/SUM('MissFill 1'!S$2:S171)&gt;0.01,"",IF('MissFill 1'!S170/SUM('MissFill 1'!S$2:S171)&gt;0.01,"",IF('MissFill 1'!S169/SUM('MissFill 1'!S$2:S171)&gt;0.01,"",IF('MissFill 1'!S168/SUM('MissFill 1'!S$2:S171)&gt;0.01,"",DateEnded_5Day!$A171)))))))</f>
        <v>44516</v>
      </c>
      <c r="U171" s="54">
        <f>IF($A171&lt;='All Results'!$B$4,"",IF(SUM('MissFill 1'!T$2:T171)=0,"",(IF('MissFill 1'!T171/SUM('MissFill 1'!T$2:T171)&gt;0.01,"",IF('MissFill 1'!T170/SUM('MissFill 1'!T$2:T171)&gt;0.01,"",IF('MissFill 1'!T169/SUM('MissFill 1'!T$2:T171)&gt;0.01,"",IF('MissFill 1'!T168/SUM('MissFill 1'!T$2:T171)&gt;0.01,"",DateEnded_5Day!$A171)))))))</f>
        <v>44516</v>
      </c>
      <c r="V171" s="54">
        <f>IF($A171&lt;='All Results'!$B$4,"",IF(SUM('MissFill 1'!U$2:U171)=0,"",(IF('MissFill 1'!U171/SUM('MissFill 1'!U$2:U171)&gt;0.01,"",IF('MissFill 1'!U170/SUM('MissFill 1'!U$2:U171)&gt;0.01,"",IF('MissFill 1'!U169/SUM('MissFill 1'!U$2:U171)&gt;0.01,"",IF('MissFill 1'!U168/SUM('MissFill 1'!U$2:U171)&gt;0.01,"",DateEnded_5Day!$A171)))))))</f>
        <v>44516</v>
      </c>
      <c r="W171" s="54">
        <f>IF($A171&lt;='All Results'!$B$4,"",IF(SUM('MissFill 1'!V$2:V171)=0,"",(IF('MissFill 1'!V171/SUM('MissFill 1'!V$2:V171)&gt;0.01,"",IF('MissFill 1'!V170/SUM('MissFill 1'!V$2:V171)&gt;0.01,"",IF('MissFill 1'!V169/SUM('MissFill 1'!V$2:V171)&gt;0.01,"",IF('MissFill 1'!V168/SUM('MissFill 1'!V$2:V171)&gt;0.01,"",DateEnded_5Day!$A171)))))))</f>
        <v>44516</v>
      </c>
      <c r="X171" s="54">
        <f>IF($A171&lt;='All Results'!$B$4,"",IF(SUM('MissFill 1'!W$2:W171)=0,"",(IF('MissFill 1'!W171/SUM('MissFill 1'!W$2:W171)&gt;0.01,"",IF('MissFill 1'!W170/SUM('MissFill 1'!W$2:W171)&gt;0.01,"",IF('MissFill 1'!W169/SUM('MissFill 1'!W$2:W171)&gt;0.01,"",IF('MissFill 1'!W168/SUM('MissFill 1'!W$2:W171)&gt;0.01,"",DateEnded_5Day!$A171)))))))</f>
        <v>44516</v>
      </c>
      <c r="Y171" s="54">
        <f>IF($A171&lt;='All Results'!$B$4,"",IF(SUM('MissFill 1'!X$2:X171)=0,"",(IF('MissFill 1'!X171/SUM('MissFill 1'!X$2:X171)&gt;0.01,"",IF('MissFill 1'!X170/SUM('MissFill 1'!X$2:X171)&gt;0.01,"",IF('MissFill 1'!X169/SUM('MissFill 1'!X$2:X171)&gt;0.01,"",IF('MissFill 1'!X168/SUM('MissFill 1'!X$2:X171)&gt;0.01,"",DateEnded_5Day!$A171)))))))</f>
        <v>44516</v>
      </c>
      <c r="Z171" s="54">
        <f>IF($A171&lt;='All Results'!$B$4,"",IF(SUM('MissFill 1'!Y$2:Y171)=0,"",(IF('MissFill 1'!Y171/SUM('MissFill 1'!Y$2:Y171)&gt;0.01,"",IF('MissFill 1'!Y170/SUM('MissFill 1'!Y$2:Y171)&gt;0.01,"",IF('MissFill 1'!Y169/SUM('MissFill 1'!Y$2:Y171)&gt;0.01,"",IF('MissFill 1'!Y168/SUM('MissFill 1'!Y$2:Y171)&gt;0.01,"",DateEnded_5Day!$A171)))))))</f>
        <v>44516</v>
      </c>
      <c r="AA171" s="54">
        <f>IF($A171&lt;='All Results'!$B$4,"",IF(SUM('MissFill 1'!Z$2:Z171)=0,"",(IF('MissFill 1'!Z171/SUM('MissFill 1'!Z$2:Z171)&gt;0.01,"",IF('MissFill 1'!Z170/SUM('MissFill 1'!Z$2:Z171)&gt;0.01,"",IF('MissFill 1'!Z169/SUM('MissFill 1'!Z$2:Z171)&gt;0.01,"",IF('MissFill 1'!Z168/SUM('MissFill 1'!Z$2:Z171)&gt;0.01,"",DateEnded_5Day!$A171)))))))</f>
        <v>44516</v>
      </c>
      <c r="AB171" s="54">
        <f>IF($A171&lt;='All Results'!$B$4,"",IF(SUM('MissFill 1'!AA$2:AA171)=0,"",(IF('MissFill 1'!AA171/SUM('MissFill 1'!AA$2:AA171)&gt;0.01,"",IF('MissFill 1'!AA170/SUM('MissFill 1'!AA$2:AA171)&gt;0.01,"",IF('MissFill 1'!AA169/SUM('MissFill 1'!AA$2:AA171)&gt;0.01,"",IF('MissFill 1'!AA168/SUM('MissFill 1'!AA$2:AA171)&gt;0.01,"",DateEnded_5Day!$A171)))))))</f>
        <v>44516</v>
      </c>
      <c r="AC171" s="54">
        <f>IF($A171&lt;='All Results'!$B$4,"",IF(SUM('MissFill 1'!AB$2:AB171)=0,"",(IF('MissFill 1'!AB171/SUM('MissFill 1'!AB$2:AB171)&gt;0.01,"",IF('MissFill 1'!AB170/SUM('MissFill 1'!AB$2:AB171)&gt;0.01,"",IF('MissFill 1'!AB169/SUM('MissFill 1'!AB$2:AB171)&gt;0.01,"",IF('MissFill 1'!AB168/SUM('MissFill 1'!AB$2:AB171)&gt;0.01,"",DateEnded_5Day!$A171)))))))</f>
        <v>44516</v>
      </c>
      <c r="AD171" s="54">
        <f>IF($A171&lt;='All Results'!$B$4,"",IF(SUM('MissFill 1'!AC$2:AC171)=0,"",(IF('MissFill 1'!AC171/SUM('MissFill 1'!AC$2:AC171)&gt;0.01,"",IF('MissFill 1'!AC170/SUM('MissFill 1'!AC$2:AC171)&gt;0.01,"",IF('MissFill 1'!AC169/SUM('MissFill 1'!AC$2:AC171)&gt;0.01,"",IF('MissFill 1'!AC168/SUM('MissFill 1'!AC$2:AC171)&gt;0.01,"",DateEnded_5Day!$A171)))))))</f>
        <v>44516</v>
      </c>
      <c r="AE171" s="54">
        <f>IF($A171&lt;='All Results'!$B$4,"",IF(SUM('MissFill 1'!AD$2:AD171)=0,"",(IF('MissFill 1'!AD171/SUM('MissFill 1'!AD$2:AD171)&gt;0.01,"",IF('MissFill 1'!AD170/SUM('MissFill 1'!AD$2:AD171)&gt;0.01,"",IF('MissFill 1'!AD169/SUM('MissFill 1'!AD$2:AD171)&gt;0.01,"",IF('MissFill 1'!AD168/SUM('MissFill 1'!AD$2:AD171)&gt;0.01,"",DateEnded_5Day!$A171)))))))</f>
        <v>44516</v>
      </c>
      <c r="AF171" s="54">
        <f>IF($A171&lt;='All Results'!$B$4,"",IF(SUM('MissFill 1'!AE$2:AE171)=0,"",(IF('MissFill 1'!AE171/SUM('MissFill 1'!AE$2:AE171)&gt;0.01,"",IF('MissFill 1'!AE170/SUM('MissFill 1'!AE$2:AE171)&gt;0.01,"",IF('MissFill 1'!AE169/SUM('MissFill 1'!AE$2:AE171)&gt;0.01,"",IF('MissFill 1'!AE168/SUM('MissFill 1'!AE$2:AE171)&gt;0.01,"",DateEnded_5Day!$A171)))))))</f>
        <v>44516</v>
      </c>
      <c r="AG171" s="54">
        <f>IF($A171&lt;='All Results'!$B$4,"",IF(SUM('MissFill 1'!AF$2:AF171)=0,"",(IF('MissFill 1'!AF171/SUM('MissFill 1'!AF$2:AF171)&gt;0.01,"",IF('MissFill 1'!AF170/SUM('MissFill 1'!AF$2:AF171)&gt;0.01,"",IF('MissFill 1'!AF169/SUM('MissFill 1'!AF$2:AF171)&gt;0.01,"",IF('MissFill 1'!AF168/SUM('MissFill 1'!AF$2:AF171)&gt;0.01,"",DateEnded_5Day!$A171)))))))</f>
        <v>44516</v>
      </c>
      <c r="AH171" s="54">
        <f>IF($A171&lt;='All Results'!$B$4,"",IF(SUM('MissFill 1'!AG$2:AG171)=0,"",(IF('MissFill 1'!AG171/SUM('MissFill 1'!AG$2:AG171)&gt;0.01,"",IF('MissFill 1'!AG170/SUM('MissFill 1'!AG$2:AG171)&gt;0.01,"",IF('MissFill 1'!AG169/SUM('MissFill 1'!AG$2:AG171)&gt;0.01,"",IF('MissFill 1'!AG168/SUM('MissFill 1'!AG$2:AG171)&gt;0.01,"",DateEnded_5Day!$A171)))))))</f>
        <v>44516</v>
      </c>
      <c r="AI171" s="54">
        <f>IF($A171&lt;='All Results'!$B$4,"",IF(SUM('MissFill 1'!AH$2:AH171)=0,"",(IF('MissFill 1'!AH171/SUM('MissFill 1'!AH$2:AH171)&gt;0.01,"",IF('MissFill 1'!AH170/SUM('MissFill 1'!AH$2:AH171)&gt;0.01,"",IF('MissFill 1'!AH169/SUM('MissFill 1'!AH$2:AH171)&gt;0.01,"",IF('MissFill 1'!AH168/SUM('MissFill 1'!AH$2:AH171)&gt;0.01,"",DateEnded_5Day!$A171)))))))</f>
        <v>44516</v>
      </c>
      <c r="AJ171" s="54">
        <f>IF($A171&lt;='All Results'!$B$4,"",IF(SUM('MissFill 1'!AI$2:AI171)=0,"",(IF('MissFill 1'!AI171/SUM('MissFill 1'!AI$2:AI171)&gt;0.01,"",IF('MissFill 1'!AI170/SUM('MissFill 1'!AI$2:AI171)&gt;0.01,"",IF('MissFill 1'!AI169/SUM('MissFill 1'!AI$2:AI171)&gt;0.01,"",IF('MissFill 1'!AI168/SUM('MissFill 1'!AI$2:AI171)&gt;0.01,"",DateEnded_5Day!$A171)))))))</f>
        <v>44516</v>
      </c>
      <c r="AK171" s="54">
        <f>IF($A171&lt;='All Results'!$B$4,"",IF(SUM('MissFill 1'!AJ$2:AJ171)=0,"",(IF('MissFill 1'!AJ171/SUM('MissFill 1'!AJ$2:AJ171)&gt;0.01,"",IF('MissFill 1'!AJ170/SUM('MissFill 1'!AJ$2:AJ171)&gt;0.01,"",IF('MissFill 1'!AJ169/SUM('MissFill 1'!AJ$2:AJ171)&gt;0.01,"",IF('MissFill 1'!AJ168/SUM('MissFill 1'!AJ$2:AJ171)&gt;0.01,"",DateEnded_5Day!$A171)))))))</f>
        <v>44516</v>
      </c>
      <c r="AL171" s="54">
        <f>IF($A171&lt;='All Results'!$B$4,"",IF(SUM('MissFill 1'!AK$2:AK171)=0,"",(IF('MissFill 1'!AK171/SUM('MissFill 1'!AK$2:AK171)&gt;0.01,"",IF('MissFill 1'!AK170/SUM('MissFill 1'!AK$2:AK171)&gt;0.01,"",IF('MissFill 1'!AK169/SUM('MissFill 1'!AK$2:AK171)&gt;0.01,"",IF('MissFill 1'!AK168/SUM('MissFill 1'!AK$2:AK171)&gt;0.01,"",DateEnded_5Day!$A171)))))))</f>
        <v>44516</v>
      </c>
      <c r="AM171" s="54">
        <f>IF($A171&lt;='All Results'!$B$4,"",IF(SUM('MissFill 1'!AL$2:AL171)=0,"",(IF('MissFill 1'!AL171/SUM('MissFill 1'!AL$2:AL171)&gt;0.01,"",IF('MissFill 1'!AL170/SUM('MissFill 1'!AL$2:AL171)&gt;0.01,"",IF('MissFill 1'!AL169/SUM('MissFill 1'!AL$2:AL171)&gt;0.01,"",IF('MissFill 1'!AL168/SUM('MissFill 1'!AL$2:AL171)&gt;0.01,"",DateEnded_5Day!$A171)))))))</f>
        <v>44516</v>
      </c>
      <c r="AN171" s="54">
        <f>IF($A171&lt;='All Results'!$B$4,"",IF(SUM('MissFill 1'!AM$2:AM171)=0,"",(IF('MissFill 1'!AM171/SUM('MissFill 1'!AM$2:AM171)&gt;0.01,"",IF('MissFill 1'!AM170/SUM('MissFill 1'!AM$2:AM171)&gt;0.01,"",IF('MissFill 1'!AM169/SUM('MissFill 1'!AM$2:AM171)&gt;0.01,"",IF('MissFill 1'!AM168/SUM('MissFill 1'!AM$2:AM171)&gt;0.01,"",DateEnded_5Day!$A171)))))))</f>
        <v>44516</v>
      </c>
      <c r="AO171" s="54">
        <f>IF($A171&lt;='All Results'!$B$4,"",IF(SUM('MissFill 1'!AN$2:AN171)=0,"",(IF('MissFill 1'!AN171/SUM('MissFill 1'!AN$2:AN171)&gt;0.01,"",IF('MissFill 1'!AN170/SUM('MissFill 1'!AN$2:AN171)&gt;0.01,"",IF('MissFill 1'!AN169/SUM('MissFill 1'!AN$2:AN171)&gt;0.01,"",IF('MissFill 1'!AN168/SUM('MissFill 1'!AN$2:AN171)&gt;0.01,"",DateEnded_5Day!$A171)))))))</f>
        <v>44516</v>
      </c>
      <c r="AP171" s="54">
        <f>IF($A171&lt;='All Results'!$B$4,"",IF(SUM('MissFill 1'!AO$2:AO171)=0,"",(IF('MissFill 1'!AO171/SUM('MissFill 1'!AO$2:AO171)&gt;0.01,"",IF('MissFill 1'!AO170/SUM('MissFill 1'!AO$2:AO171)&gt;0.01,"",IF('MissFill 1'!AO169/SUM('MissFill 1'!AO$2:AO171)&gt;0.01,"",IF('MissFill 1'!AO168/SUM('MissFill 1'!AO$2:AO171)&gt;0.01,"",DateEnded_5Day!$A171)))))))</f>
        <v>44516</v>
      </c>
      <c r="AQ171" s="54">
        <f>IF($A171&lt;='All Results'!$B$4,"",IF(SUM('MissFill 1'!AP$2:AP171)=0,"",(IF('MissFill 1'!AP171/SUM('MissFill 1'!AP$2:AP171)&gt;0.01,"",IF('MissFill 1'!AP170/SUM('MissFill 1'!AP$2:AP171)&gt;0.01,"",IF('MissFill 1'!AP169/SUM('MissFill 1'!AP$2:AP171)&gt;0.01,"",IF('MissFill 1'!AP168/SUM('MissFill 1'!AP$2:AP171)&gt;0.01,"",DateEnded_5Day!$A171)))))))</f>
        <v>44516</v>
      </c>
      <c r="AR171" s="54">
        <f>IF($A171&lt;='All Results'!$B$4,"",IF(SUM('MissFill 1'!AQ$2:AQ171)=0,"",(IF('MissFill 1'!AQ171/SUM('MissFill 1'!AQ$2:AQ171)&gt;0.01,"",IF('MissFill 1'!AQ170/SUM('MissFill 1'!AQ$2:AQ171)&gt;0.01,"",IF('MissFill 1'!AQ169/SUM('MissFill 1'!AQ$2:AQ171)&gt;0.01,"",IF('MissFill 1'!AQ168/SUM('MissFill 1'!AQ$2:AQ171)&gt;0.01,"",DateEnded_5Day!$A171)))))))</f>
        <v>44516</v>
      </c>
      <c r="AS171" s="54">
        <f>IF($A171&lt;='All Results'!$B$4,"",IF(SUM('MissFill 1'!AR$2:AR171)=0,"",(IF('MissFill 1'!AR171/SUM('MissFill 1'!AR$2:AR171)&gt;0.01,"",IF('MissFill 1'!AR170/SUM('MissFill 1'!AR$2:AR171)&gt;0.01,"",IF('MissFill 1'!AR169/SUM('MissFill 1'!AR$2:AR171)&gt;0.01,"",IF('MissFill 1'!AR168/SUM('MissFill 1'!AR$2:AR171)&gt;0.01,"",DateEnded_5Day!$A171)))))))</f>
        <v>44516</v>
      </c>
      <c r="AT171" s="54">
        <f>IF($A171&lt;='All Results'!$B$4,"",IF(SUM('MissFill 1'!AS$2:AS171)=0,"",(IF('MissFill 1'!AS171/SUM('MissFill 1'!AS$2:AS171)&gt;0.01,"",IF('MissFill 1'!AS170/SUM('MissFill 1'!AS$2:AS171)&gt;0.01,"",IF('MissFill 1'!AS169/SUM('MissFill 1'!AS$2:AS171)&gt;0.01,"",IF('MissFill 1'!AS168/SUM('MissFill 1'!AS$2:AS171)&gt;0.01,"",DateEnded_5Day!$A171)))))))</f>
        <v>44516</v>
      </c>
      <c r="AU171" s="54">
        <f>IF($A171&lt;='All Results'!$B$4,"",IF(SUM('MissFill 1'!AT$2:AT171)=0,"",(IF('MissFill 1'!AT171/SUM('MissFill 1'!AT$2:AT171)&gt;0.01,"",IF('MissFill 1'!AT170/SUM('MissFill 1'!AT$2:AT171)&gt;0.01,"",IF('MissFill 1'!AT169/SUM('MissFill 1'!AT$2:AT171)&gt;0.01,"",IF('MissFill 1'!AT168/SUM('MissFill 1'!AT$2:AT171)&gt;0.01,"",DateEnded_5Day!$A171)))))))</f>
        <v>44516</v>
      </c>
      <c r="AV171" s="54">
        <f>IF($A171&lt;='All Results'!$B$4,"",IF(SUM('MissFill 1'!AU$2:AU171)=0,"",(IF('MissFill 1'!AU171/SUM('MissFill 1'!AU$2:AU171)&gt;0.01,"",IF('MissFill 1'!AU170/SUM('MissFill 1'!AU$2:AU171)&gt;0.01,"",IF('MissFill 1'!AU169/SUM('MissFill 1'!AU$2:AU171)&gt;0.01,"",IF('MissFill 1'!AU168/SUM('MissFill 1'!AU$2:AU171)&gt;0.01,"",DateEnded_5Day!$A171)))))))</f>
        <v>44516</v>
      </c>
      <c r="AW171" s="54">
        <f>IF($A171&lt;='All Results'!$B$4,"",IF(SUM('MissFill 1'!AV$2:AV171)=0,"",(IF('MissFill 1'!AV171/SUM('MissFill 1'!AV$2:AV171)&gt;0.01,"",IF('MissFill 1'!AV170/SUM('MissFill 1'!AV$2:AV171)&gt;0.01,"",IF('MissFill 1'!AV169/SUM('MissFill 1'!AV$2:AV171)&gt;0.01,"",IF('MissFill 1'!AV168/SUM('MissFill 1'!AV$2:AV171)&gt;0.01,"",DateEnded_5Day!$A171)))))))</f>
        <v>44516</v>
      </c>
      <c r="AX171" s="54">
        <f>IF($A171&lt;='All Results'!$B$4,"",IF(SUM('MissFill 1'!AW$2:AW171)=0,"",(IF('MissFill 1'!AW171/SUM('MissFill 1'!AW$2:AW171)&gt;0.01,"",IF('MissFill 1'!AW170/SUM('MissFill 1'!AW$2:AW171)&gt;0.01,"",IF('MissFill 1'!AW169/SUM('MissFill 1'!AW$2:AW171)&gt;0.01,"",IF('MissFill 1'!AW168/SUM('MissFill 1'!AW$2:AW171)&gt;0.01,"",DateEnded_5Day!$A171)))))))</f>
        <v>44516</v>
      </c>
    </row>
    <row r="172" spans="1:50" x14ac:dyDescent="0.25">
      <c r="A172" s="41">
        <v>44517</v>
      </c>
      <c r="B172" s="52">
        <v>321</v>
      </c>
      <c r="C172" s="54">
        <f>IF($A172&lt;='All Results'!$B$4,"",IF(SUM('MissFill 1'!B$2:B172)=0,"",(IF('MissFill 1'!B172/SUM('MissFill 1'!B$2:B172)&gt;0.01,"",IF('MissFill 1'!B171/SUM('MissFill 1'!B$2:B172)&gt;0.01,"",IF('MissFill 1'!B170/SUM('MissFill 1'!B$2:B172)&gt;0.01,"",IF('MissFill 1'!B169/SUM('MissFill 1'!B$2:B172)&gt;0.01,"",DateEnded_5Day!$A172)))))))</f>
        <v>44517</v>
      </c>
      <c r="D172" s="54">
        <f>IF($A172&lt;='All Results'!$B$4,"",IF(SUM('MissFill 1'!C$2:C172)=0,"",(IF('MissFill 1'!C172/SUM('MissFill 1'!C$2:C172)&gt;0.01,"",IF('MissFill 1'!C171/SUM('MissFill 1'!C$2:C172)&gt;0.01,"",IF('MissFill 1'!C170/SUM('MissFill 1'!C$2:C172)&gt;0.01,"",IF('MissFill 1'!C169/SUM('MissFill 1'!C$2:C172)&gt;0.01,"",DateEnded_5Day!$A172)))))))</f>
        <v>44517</v>
      </c>
      <c r="E172" s="54">
        <f>IF($A172&lt;='All Results'!$B$4,"",IF(SUM('MissFill 1'!D$2:D172)=0,"",(IF('MissFill 1'!D172/SUM('MissFill 1'!D$2:D172)&gt;0.01,"",IF('MissFill 1'!D171/SUM('MissFill 1'!D$2:D172)&gt;0.01,"",IF('MissFill 1'!D170/SUM('MissFill 1'!D$2:D172)&gt;0.01,"",IF('MissFill 1'!D169/SUM('MissFill 1'!D$2:D172)&gt;0.01,"",DateEnded_5Day!$A172)))))))</f>
        <v>44517</v>
      </c>
      <c r="F172" s="54">
        <f>IF($A172&lt;='All Results'!$B$4,"",IF(SUM('MissFill 1'!E$2:E172)=0,"",(IF('MissFill 1'!E172/SUM('MissFill 1'!E$2:E172)&gt;0.01,"",IF('MissFill 1'!E171/SUM('MissFill 1'!E$2:E172)&gt;0.01,"",IF('MissFill 1'!E170/SUM('MissFill 1'!E$2:E172)&gt;0.01,"",IF('MissFill 1'!E169/SUM('MissFill 1'!E$2:E172)&gt;0.01,"",DateEnded_5Day!$A172)))))))</f>
        <v>44517</v>
      </c>
      <c r="G172" s="54">
        <f>IF($A172&lt;='All Results'!$B$4,"",IF(SUM('MissFill 1'!F$2:F172)=0,"",(IF('MissFill 1'!F172/SUM('MissFill 1'!F$2:F172)&gt;0.01,"",IF('MissFill 1'!F171/SUM('MissFill 1'!F$2:F172)&gt;0.01,"",IF('MissFill 1'!F170/SUM('MissFill 1'!F$2:F172)&gt;0.01,"",IF('MissFill 1'!F169/SUM('MissFill 1'!F$2:F172)&gt;0.01,"",DateEnded_5Day!$A172)))))))</f>
        <v>44517</v>
      </c>
      <c r="H172" s="54">
        <f>IF($A172&lt;='All Results'!$B$4,"",IF(SUM('MissFill 1'!G$2:G172)=0,"",(IF('MissFill 1'!G172/SUM('MissFill 1'!G$2:G172)&gt;0.01,"",IF('MissFill 1'!G171/SUM('MissFill 1'!G$2:G172)&gt;0.01,"",IF('MissFill 1'!G170/SUM('MissFill 1'!G$2:G172)&gt;0.01,"",IF('MissFill 1'!G169/SUM('MissFill 1'!G$2:G172)&gt;0.01,"",DateEnded_5Day!$A172)))))))</f>
        <v>44517</v>
      </c>
      <c r="I172" s="54">
        <f>IF($A172&lt;='All Results'!$B$4,"",IF(SUM('MissFill 1'!H$2:H172)=0,"",(IF('MissFill 1'!H172/SUM('MissFill 1'!H$2:H172)&gt;0.01,"",IF('MissFill 1'!H171/SUM('MissFill 1'!H$2:H172)&gt;0.01,"",IF('MissFill 1'!H170/SUM('MissFill 1'!H$2:H172)&gt;0.01,"",IF('MissFill 1'!H169/SUM('MissFill 1'!H$2:H172)&gt;0.01,"",DateEnded_5Day!$A172)))))))</f>
        <v>44517</v>
      </c>
      <c r="J172" s="54">
        <f>IF($A172&lt;='All Results'!$B$4,"",IF(SUM('MissFill 1'!I$2:I172)=0,"",(IF('MissFill 1'!I172/SUM('MissFill 1'!I$2:I172)&gt;0.01,"",IF('MissFill 1'!I171/SUM('MissFill 1'!I$2:I172)&gt;0.01,"",IF('MissFill 1'!I170/SUM('MissFill 1'!I$2:I172)&gt;0.01,"",IF('MissFill 1'!I169/SUM('MissFill 1'!I$2:I172)&gt;0.01,"",DateEnded_5Day!$A172)))))))</f>
        <v>44517</v>
      </c>
      <c r="K172" s="54">
        <f>IF($A172&lt;='All Results'!$B$4,"",IF(SUM('MissFill 1'!J$2:J172)=0,"",(IF('MissFill 1'!J172/SUM('MissFill 1'!J$2:J172)&gt;0.01,"",IF('MissFill 1'!J171/SUM('MissFill 1'!J$2:J172)&gt;0.01,"",IF('MissFill 1'!J170/SUM('MissFill 1'!J$2:J172)&gt;0.01,"",IF('MissFill 1'!J169/SUM('MissFill 1'!J$2:J172)&gt;0.01,"",DateEnded_5Day!$A172)))))))</f>
        <v>44517</v>
      </c>
      <c r="L172" s="54">
        <f>IF($A172&lt;='All Results'!$B$4,"",IF(SUM('MissFill 1'!K$2:K172)=0,"",(IF('MissFill 1'!K172/SUM('MissFill 1'!K$2:K172)&gt;0.01,"",IF('MissFill 1'!K171/SUM('MissFill 1'!K$2:K172)&gt;0.01,"",IF('MissFill 1'!K170/SUM('MissFill 1'!K$2:K172)&gt;0.01,"",IF('MissFill 1'!K169/SUM('MissFill 1'!K$2:K172)&gt;0.01,"",DateEnded_5Day!$A172)))))))</f>
        <v>44517</v>
      </c>
      <c r="M172" s="54">
        <f>IF($A172&lt;='All Results'!$B$4,"",IF(SUM('MissFill 1'!L$2:L172)=0,"",(IF('MissFill 1'!L172/SUM('MissFill 1'!L$2:L172)&gt;0.01,"",IF('MissFill 1'!L171/SUM('MissFill 1'!L$2:L172)&gt;0.01,"",IF('MissFill 1'!L170/SUM('MissFill 1'!L$2:L172)&gt;0.01,"",IF('MissFill 1'!L169/SUM('MissFill 1'!L$2:L172)&gt;0.01,"",DateEnded_5Day!$A172)))))))</f>
        <v>44517</v>
      </c>
      <c r="N172" s="54">
        <f>IF($A172&lt;='All Results'!$B$4,"",IF(SUM('MissFill 1'!M$2:M172)=0,"",(IF('MissFill 1'!M172/SUM('MissFill 1'!M$2:M172)&gt;0.01,"",IF('MissFill 1'!M171/SUM('MissFill 1'!M$2:M172)&gt;0.01,"",IF('MissFill 1'!M170/SUM('MissFill 1'!M$2:M172)&gt;0.01,"",IF('MissFill 1'!M169/SUM('MissFill 1'!M$2:M172)&gt;0.01,"",DateEnded_5Day!$A172)))))))</f>
        <v>44517</v>
      </c>
      <c r="O172" s="54">
        <f>IF($A172&lt;='All Results'!$B$4,"",IF(SUM('MissFill 1'!N$2:N172)=0,"",(IF('MissFill 1'!N172/SUM('MissFill 1'!N$2:N172)&gt;0.01,"",IF('MissFill 1'!N171/SUM('MissFill 1'!N$2:N172)&gt;0.01,"",IF('MissFill 1'!N170/SUM('MissFill 1'!N$2:N172)&gt;0.01,"",IF('MissFill 1'!N169/SUM('MissFill 1'!N$2:N172)&gt;0.01,"",DateEnded_5Day!$A172)))))))</f>
        <v>44517</v>
      </c>
      <c r="P172" s="54">
        <f>IF($A172&lt;='All Results'!$B$4,"",IF(SUM('MissFill 1'!O$2:O172)=0,"",(IF('MissFill 1'!O172/SUM('MissFill 1'!O$2:O172)&gt;0.01,"",IF('MissFill 1'!O171/SUM('MissFill 1'!O$2:O172)&gt;0.01,"",IF('MissFill 1'!O170/SUM('MissFill 1'!O$2:O172)&gt;0.01,"",IF('MissFill 1'!O169/SUM('MissFill 1'!O$2:O172)&gt;0.01,"",DateEnded_5Day!$A172)))))))</f>
        <v>44517</v>
      </c>
      <c r="Q172" s="54">
        <f>IF($A172&lt;='All Results'!$B$4,"",IF(SUM('MissFill 1'!P$2:P172)=0,"",(IF('MissFill 1'!P172/SUM('MissFill 1'!P$2:P172)&gt;0.01,"",IF('MissFill 1'!P171/SUM('MissFill 1'!P$2:P172)&gt;0.01,"",IF('MissFill 1'!P170/SUM('MissFill 1'!P$2:P172)&gt;0.01,"",IF('MissFill 1'!P169/SUM('MissFill 1'!P$2:P172)&gt;0.01,"",DateEnded_5Day!$A172)))))))</f>
        <v>44517</v>
      </c>
      <c r="R172" s="54">
        <f>IF($A172&lt;='All Results'!$B$4,"",IF(SUM('MissFill 1'!Q$2:Q172)=0,"",(IF('MissFill 1'!Q172/SUM('MissFill 1'!Q$2:Q172)&gt;0.01,"",IF('MissFill 1'!Q171/SUM('MissFill 1'!Q$2:Q172)&gt;0.01,"",IF('MissFill 1'!Q170/SUM('MissFill 1'!Q$2:Q172)&gt;0.01,"",IF('MissFill 1'!Q169/SUM('MissFill 1'!Q$2:Q172)&gt;0.01,"",DateEnded_5Day!$A172)))))))</f>
        <v>44517</v>
      </c>
      <c r="S172" s="54">
        <f>IF($A172&lt;='All Results'!$B$4,"",IF(SUM('MissFill 1'!R$2:R172)=0,"",(IF('MissFill 1'!R172/SUM('MissFill 1'!R$2:R172)&gt;0.01,"",IF('MissFill 1'!R171/SUM('MissFill 1'!R$2:R172)&gt;0.01,"",IF('MissFill 1'!R170/SUM('MissFill 1'!R$2:R172)&gt;0.01,"",IF('MissFill 1'!R169/SUM('MissFill 1'!R$2:R172)&gt;0.01,"",DateEnded_5Day!$A172)))))))</f>
        <v>44517</v>
      </c>
      <c r="T172" s="54">
        <f>IF($A172&lt;='All Results'!$B$4,"",IF(SUM('MissFill 1'!S$2:S172)=0,"",(IF('MissFill 1'!S172/SUM('MissFill 1'!S$2:S172)&gt;0.01,"",IF('MissFill 1'!S171/SUM('MissFill 1'!S$2:S172)&gt;0.01,"",IF('MissFill 1'!S170/SUM('MissFill 1'!S$2:S172)&gt;0.01,"",IF('MissFill 1'!S169/SUM('MissFill 1'!S$2:S172)&gt;0.01,"",DateEnded_5Day!$A172)))))))</f>
        <v>44517</v>
      </c>
      <c r="U172" s="54">
        <f>IF($A172&lt;='All Results'!$B$4,"",IF(SUM('MissFill 1'!T$2:T172)=0,"",(IF('MissFill 1'!T172/SUM('MissFill 1'!T$2:T172)&gt;0.01,"",IF('MissFill 1'!T171/SUM('MissFill 1'!T$2:T172)&gt;0.01,"",IF('MissFill 1'!T170/SUM('MissFill 1'!T$2:T172)&gt;0.01,"",IF('MissFill 1'!T169/SUM('MissFill 1'!T$2:T172)&gt;0.01,"",DateEnded_5Day!$A172)))))))</f>
        <v>44517</v>
      </c>
      <c r="V172" s="54">
        <f>IF($A172&lt;='All Results'!$B$4,"",IF(SUM('MissFill 1'!U$2:U172)=0,"",(IF('MissFill 1'!U172/SUM('MissFill 1'!U$2:U172)&gt;0.01,"",IF('MissFill 1'!U171/SUM('MissFill 1'!U$2:U172)&gt;0.01,"",IF('MissFill 1'!U170/SUM('MissFill 1'!U$2:U172)&gt;0.01,"",IF('MissFill 1'!U169/SUM('MissFill 1'!U$2:U172)&gt;0.01,"",DateEnded_5Day!$A172)))))))</f>
        <v>44517</v>
      </c>
      <c r="W172" s="54">
        <f>IF($A172&lt;='All Results'!$B$4,"",IF(SUM('MissFill 1'!V$2:V172)=0,"",(IF('MissFill 1'!V172/SUM('MissFill 1'!V$2:V172)&gt;0.01,"",IF('MissFill 1'!V171/SUM('MissFill 1'!V$2:V172)&gt;0.01,"",IF('MissFill 1'!V170/SUM('MissFill 1'!V$2:V172)&gt;0.01,"",IF('MissFill 1'!V169/SUM('MissFill 1'!V$2:V172)&gt;0.01,"",DateEnded_5Day!$A172)))))))</f>
        <v>44517</v>
      </c>
      <c r="X172" s="54">
        <f>IF($A172&lt;='All Results'!$B$4,"",IF(SUM('MissFill 1'!W$2:W172)=0,"",(IF('MissFill 1'!W172/SUM('MissFill 1'!W$2:W172)&gt;0.01,"",IF('MissFill 1'!W171/SUM('MissFill 1'!W$2:W172)&gt;0.01,"",IF('MissFill 1'!W170/SUM('MissFill 1'!W$2:W172)&gt;0.01,"",IF('MissFill 1'!W169/SUM('MissFill 1'!W$2:W172)&gt;0.01,"",DateEnded_5Day!$A172)))))))</f>
        <v>44517</v>
      </c>
      <c r="Y172" s="54">
        <f>IF($A172&lt;='All Results'!$B$4,"",IF(SUM('MissFill 1'!X$2:X172)=0,"",(IF('MissFill 1'!X172/SUM('MissFill 1'!X$2:X172)&gt;0.01,"",IF('MissFill 1'!X171/SUM('MissFill 1'!X$2:X172)&gt;0.01,"",IF('MissFill 1'!X170/SUM('MissFill 1'!X$2:X172)&gt;0.01,"",IF('MissFill 1'!X169/SUM('MissFill 1'!X$2:X172)&gt;0.01,"",DateEnded_5Day!$A172)))))))</f>
        <v>44517</v>
      </c>
      <c r="Z172" s="54">
        <f>IF($A172&lt;='All Results'!$B$4,"",IF(SUM('MissFill 1'!Y$2:Y172)=0,"",(IF('MissFill 1'!Y172/SUM('MissFill 1'!Y$2:Y172)&gt;0.01,"",IF('MissFill 1'!Y171/SUM('MissFill 1'!Y$2:Y172)&gt;0.01,"",IF('MissFill 1'!Y170/SUM('MissFill 1'!Y$2:Y172)&gt;0.01,"",IF('MissFill 1'!Y169/SUM('MissFill 1'!Y$2:Y172)&gt;0.01,"",DateEnded_5Day!$A172)))))))</f>
        <v>44517</v>
      </c>
      <c r="AA172" s="54">
        <f>IF($A172&lt;='All Results'!$B$4,"",IF(SUM('MissFill 1'!Z$2:Z172)=0,"",(IF('MissFill 1'!Z172/SUM('MissFill 1'!Z$2:Z172)&gt;0.01,"",IF('MissFill 1'!Z171/SUM('MissFill 1'!Z$2:Z172)&gt;0.01,"",IF('MissFill 1'!Z170/SUM('MissFill 1'!Z$2:Z172)&gt;0.01,"",IF('MissFill 1'!Z169/SUM('MissFill 1'!Z$2:Z172)&gt;0.01,"",DateEnded_5Day!$A172)))))))</f>
        <v>44517</v>
      </c>
      <c r="AB172" s="54">
        <f>IF($A172&lt;='All Results'!$B$4,"",IF(SUM('MissFill 1'!AA$2:AA172)=0,"",(IF('MissFill 1'!AA172/SUM('MissFill 1'!AA$2:AA172)&gt;0.01,"",IF('MissFill 1'!AA171/SUM('MissFill 1'!AA$2:AA172)&gt;0.01,"",IF('MissFill 1'!AA170/SUM('MissFill 1'!AA$2:AA172)&gt;0.01,"",IF('MissFill 1'!AA169/SUM('MissFill 1'!AA$2:AA172)&gt;0.01,"",DateEnded_5Day!$A172)))))))</f>
        <v>44517</v>
      </c>
      <c r="AC172" s="54">
        <f>IF($A172&lt;='All Results'!$B$4,"",IF(SUM('MissFill 1'!AB$2:AB172)=0,"",(IF('MissFill 1'!AB172/SUM('MissFill 1'!AB$2:AB172)&gt;0.01,"",IF('MissFill 1'!AB171/SUM('MissFill 1'!AB$2:AB172)&gt;0.01,"",IF('MissFill 1'!AB170/SUM('MissFill 1'!AB$2:AB172)&gt;0.01,"",IF('MissFill 1'!AB169/SUM('MissFill 1'!AB$2:AB172)&gt;0.01,"",DateEnded_5Day!$A172)))))))</f>
        <v>44517</v>
      </c>
      <c r="AD172" s="54">
        <f>IF($A172&lt;='All Results'!$B$4,"",IF(SUM('MissFill 1'!AC$2:AC172)=0,"",(IF('MissFill 1'!AC172/SUM('MissFill 1'!AC$2:AC172)&gt;0.01,"",IF('MissFill 1'!AC171/SUM('MissFill 1'!AC$2:AC172)&gt;0.01,"",IF('MissFill 1'!AC170/SUM('MissFill 1'!AC$2:AC172)&gt;0.01,"",IF('MissFill 1'!AC169/SUM('MissFill 1'!AC$2:AC172)&gt;0.01,"",DateEnded_5Day!$A172)))))))</f>
        <v>44517</v>
      </c>
      <c r="AE172" s="54">
        <f>IF($A172&lt;='All Results'!$B$4,"",IF(SUM('MissFill 1'!AD$2:AD172)=0,"",(IF('MissFill 1'!AD172/SUM('MissFill 1'!AD$2:AD172)&gt;0.01,"",IF('MissFill 1'!AD171/SUM('MissFill 1'!AD$2:AD172)&gt;0.01,"",IF('MissFill 1'!AD170/SUM('MissFill 1'!AD$2:AD172)&gt;0.01,"",IF('MissFill 1'!AD169/SUM('MissFill 1'!AD$2:AD172)&gt;0.01,"",DateEnded_5Day!$A172)))))))</f>
        <v>44517</v>
      </c>
      <c r="AF172" s="54">
        <f>IF($A172&lt;='All Results'!$B$4,"",IF(SUM('MissFill 1'!AE$2:AE172)=0,"",(IF('MissFill 1'!AE172/SUM('MissFill 1'!AE$2:AE172)&gt;0.01,"",IF('MissFill 1'!AE171/SUM('MissFill 1'!AE$2:AE172)&gt;0.01,"",IF('MissFill 1'!AE170/SUM('MissFill 1'!AE$2:AE172)&gt;0.01,"",IF('MissFill 1'!AE169/SUM('MissFill 1'!AE$2:AE172)&gt;0.01,"",DateEnded_5Day!$A172)))))))</f>
        <v>44517</v>
      </c>
      <c r="AG172" s="54">
        <f>IF($A172&lt;='All Results'!$B$4,"",IF(SUM('MissFill 1'!AF$2:AF172)=0,"",(IF('MissFill 1'!AF172/SUM('MissFill 1'!AF$2:AF172)&gt;0.01,"",IF('MissFill 1'!AF171/SUM('MissFill 1'!AF$2:AF172)&gt;0.01,"",IF('MissFill 1'!AF170/SUM('MissFill 1'!AF$2:AF172)&gt;0.01,"",IF('MissFill 1'!AF169/SUM('MissFill 1'!AF$2:AF172)&gt;0.01,"",DateEnded_5Day!$A172)))))))</f>
        <v>44517</v>
      </c>
      <c r="AH172" s="54">
        <f>IF($A172&lt;='All Results'!$B$4,"",IF(SUM('MissFill 1'!AG$2:AG172)=0,"",(IF('MissFill 1'!AG172/SUM('MissFill 1'!AG$2:AG172)&gt;0.01,"",IF('MissFill 1'!AG171/SUM('MissFill 1'!AG$2:AG172)&gt;0.01,"",IF('MissFill 1'!AG170/SUM('MissFill 1'!AG$2:AG172)&gt;0.01,"",IF('MissFill 1'!AG169/SUM('MissFill 1'!AG$2:AG172)&gt;0.01,"",DateEnded_5Day!$A172)))))))</f>
        <v>44517</v>
      </c>
      <c r="AI172" s="54">
        <f>IF($A172&lt;='All Results'!$B$4,"",IF(SUM('MissFill 1'!AH$2:AH172)=0,"",(IF('MissFill 1'!AH172/SUM('MissFill 1'!AH$2:AH172)&gt;0.01,"",IF('MissFill 1'!AH171/SUM('MissFill 1'!AH$2:AH172)&gt;0.01,"",IF('MissFill 1'!AH170/SUM('MissFill 1'!AH$2:AH172)&gt;0.01,"",IF('MissFill 1'!AH169/SUM('MissFill 1'!AH$2:AH172)&gt;0.01,"",DateEnded_5Day!$A172)))))))</f>
        <v>44517</v>
      </c>
      <c r="AJ172" s="54">
        <f>IF($A172&lt;='All Results'!$B$4,"",IF(SUM('MissFill 1'!AI$2:AI172)=0,"",(IF('MissFill 1'!AI172/SUM('MissFill 1'!AI$2:AI172)&gt;0.01,"",IF('MissFill 1'!AI171/SUM('MissFill 1'!AI$2:AI172)&gt;0.01,"",IF('MissFill 1'!AI170/SUM('MissFill 1'!AI$2:AI172)&gt;0.01,"",IF('MissFill 1'!AI169/SUM('MissFill 1'!AI$2:AI172)&gt;0.01,"",DateEnded_5Day!$A172)))))))</f>
        <v>44517</v>
      </c>
      <c r="AK172" s="54">
        <f>IF($A172&lt;='All Results'!$B$4,"",IF(SUM('MissFill 1'!AJ$2:AJ172)=0,"",(IF('MissFill 1'!AJ172/SUM('MissFill 1'!AJ$2:AJ172)&gt;0.01,"",IF('MissFill 1'!AJ171/SUM('MissFill 1'!AJ$2:AJ172)&gt;0.01,"",IF('MissFill 1'!AJ170/SUM('MissFill 1'!AJ$2:AJ172)&gt;0.01,"",IF('MissFill 1'!AJ169/SUM('MissFill 1'!AJ$2:AJ172)&gt;0.01,"",DateEnded_5Day!$A172)))))))</f>
        <v>44517</v>
      </c>
      <c r="AL172" s="54">
        <f>IF($A172&lt;='All Results'!$B$4,"",IF(SUM('MissFill 1'!AK$2:AK172)=0,"",(IF('MissFill 1'!AK172/SUM('MissFill 1'!AK$2:AK172)&gt;0.01,"",IF('MissFill 1'!AK171/SUM('MissFill 1'!AK$2:AK172)&gt;0.01,"",IF('MissFill 1'!AK170/SUM('MissFill 1'!AK$2:AK172)&gt;0.01,"",IF('MissFill 1'!AK169/SUM('MissFill 1'!AK$2:AK172)&gt;0.01,"",DateEnded_5Day!$A172)))))))</f>
        <v>44517</v>
      </c>
      <c r="AM172" s="54">
        <f>IF($A172&lt;='All Results'!$B$4,"",IF(SUM('MissFill 1'!AL$2:AL172)=0,"",(IF('MissFill 1'!AL172/SUM('MissFill 1'!AL$2:AL172)&gt;0.01,"",IF('MissFill 1'!AL171/SUM('MissFill 1'!AL$2:AL172)&gt;0.01,"",IF('MissFill 1'!AL170/SUM('MissFill 1'!AL$2:AL172)&gt;0.01,"",IF('MissFill 1'!AL169/SUM('MissFill 1'!AL$2:AL172)&gt;0.01,"",DateEnded_5Day!$A172)))))))</f>
        <v>44517</v>
      </c>
      <c r="AN172" s="54">
        <f>IF($A172&lt;='All Results'!$B$4,"",IF(SUM('MissFill 1'!AM$2:AM172)=0,"",(IF('MissFill 1'!AM172/SUM('MissFill 1'!AM$2:AM172)&gt;0.01,"",IF('MissFill 1'!AM171/SUM('MissFill 1'!AM$2:AM172)&gt;0.01,"",IF('MissFill 1'!AM170/SUM('MissFill 1'!AM$2:AM172)&gt;0.01,"",IF('MissFill 1'!AM169/SUM('MissFill 1'!AM$2:AM172)&gt;0.01,"",DateEnded_5Day!$A172)))))))</f>
        <v>44517</v>
      </c>
      <c r="AO172" s="54">
        <f>IF($A172&lt;='All Results'!$B$4,"",IF(SUM('MissFill 1'!AN$2:AN172)=0,"",(IF('MissFill 1'!AN172/SUM('MissFill 1'!AN$2:AN172)&gt;0.01,"",IF('MissFill 1'!AN171/SUM('MissFill 1'!AN$2:AN172)&gt;0.01,"",IF('MissFill 1'!AN170/SUM('MissFill 1'!AN$2:AN172)&gt;0.01,"",IF('MissFill 1'!AN169/SUM('MissFill 1'!AN$2:AN172)&gt;0.01,"",DateEnded_5Day!$A172)))))))</f>
        <v>44517</v>
      </c>
      <c r="AP172" s="54">
        <f>IF($A172&lt;='All Results'!$B$4,"",IF(SUM('MissFill 1'!AO$2:AO172)=0,"",(IF('MissFill 1'!AO172/SUM('MissFill 1'!AO$2:AO172)&gt;0.01,"",IF('MissFill 1'!AO171/SUM('MissFill 1'!AO$2:AO172)&gt;0.01,"",IF('MissFill 1'!AO170/SUM('MissFill 1'!AO$2:AO172)&gt;0.01,"",IF('MissFill 1'!AO169/SUM('MissFill 1'!AO$2:AO172)&gt;0.01,"",DateEnded_5Day!$A172)))))))</f>
        <v>44517</v>
      </c>
      <c r="AQ172" s="54">
        <f>IF($A172&lt;='All Results'!$B$4,"",IF(SUM('MissFill 1'!AP$2:AP172)=0,"",(IF('MissFill 1'!AP172/SUM('MissFill 1'!AP$2:AP172)&gt;0.01,"",IF('MissFill 1'!AP171/SUM('MissFill 1'!AP$2:AP172)&gt;0.01,"",IF('MissFill 1'!AP170/SUM('MissFill 1'!AP$2:AP172)&gt;0.01,"",IF('MissFill 1'!AP169/SUM('MissFill 1'!AP$2:AP172)&gt;0.01,"",DateEnded_5Day!$A172)))))))</f>
        <v>44517</v>
      </c>
      <c r="AR172" s="54">
        <f>IF($A172&lt;='All Results'!$B$4,"",IF(SUM('MissFill 1'!AQ$2:AQ172)=0,"",(IF('MissFill 1'!AQ172/SUM('MissFill 1'!AQ$2:AQ172)&gt;0.01,"",IF('MissFill 1'!AQ171/SUM('MissFill 1'!AQ$2:AQ172)&gt;0.01,"",IF('MissFill 1'!AQ170/SUM('MissFill 1'!AQ$2:AQ172)&gt;0.01,"",IF('MissFill 1'!AQ169/SUM('MissFill 1'!AQ$2:AQ172)&gt;0.01,"",DateEnded_5Day!$A172)))))))</f>
        <v>44517</v>
      </c>
      <c r="AS172" s="54">
        <f>IF($A172&lt;='All Results'!$B$4,"",IF(SUM('MissFill 1'!AR$2:AR172)=0,"",(IF('MissFill 1'!AR172/SUM('MissFill 1'!AR$2:AR172)&gt;0.01,"",IF('MissFill 1'!AR171/SUM('MissFill 1'!AR$2:AR172)&gt;0.01,"",IF('MissFill 1'!AR170/SUM('MissFill 1'!AR$2:AR172)&gt;0.01,"",IF('MissFill 1'!AR169/SUM('MissFill 1'!AR$2:AR172)&gt;0.01,"",DateEnded_5Day!$A172)))))))</f>
        <v>44517</v>
      </c>
      <c r="AT172" s="54">
        <f>IF($A172&lt;='All Results'!$B$4,"",IF(SUM('MissFill 1'!AS$2:AS172)=0,"",(IF('MissFill 1'!AS172/SUM('MissFill 1'!AS$2:AS172)&gt;0.01,"",IF('MissFill 1'!AS171/SUM('MissFill 1'!AS$2:AS172)&gt;0.01,"",IF('MissFill 1'!AS170/SUM('MissFill 1'!AS$2:AS172)&gt;0.01,"",IF('MissFill 1'!AS169/SUM('MissFill 1'!AS$2:AS172)&gt;0.01,"",DateEnded_5Day!$A172)))))))</f>
        <v>44517</v>
      </c>
      <c r="AU172" s="54">
        <f>IF($A172&lt;='All Results'!$B$4,"",IF(SUM('MissFill 1'!AT$2:AT172)=0,"",(IF('MissFill 1'!AT172/SUM('MissFill 1'!AT$2:AT172)&gt;0.01,"",IF('MissFill 1'!AT171/SUM('MissFill 1'!AT$2:AT172)&gt;0.01,"",IF('MissFill 1'!AT170/SUM('MissFill 1'!AT$2:AT172)&gt;0.01,"",IF('MissFill 1'!AT169/SUM('MissFill 1'!AT$2:AT172)&gt;0.01,"",DateEnded_5Day!$A172)))))))</f>
        <v>44517</v>
      </c>
      <c r="AV172" s="54">
        <f>IF($A172&lt;='All Results'!$B$4,"",IF(SUM('MissFill 1'!AU$2:AU172)=0,"",(IF('MissFill 1'!AU172/SUM('MissFill 1'!AU$2:AU172)&gt;0.01,"",IF('MissFill 1'!AU171/SUM('MissFill 1'!AU$2:AU172)&gt;0.01,"",IF('MissFill 1'!AU170/SUM('MissFill 1'!AU$2:AU172)&gt;0.01,"",IF('MissFill 1'!AU169/SUM('MissFill 1'!AU$2:AU172)&gt;0.01,"",DateEnded_5Day!$A172)))))))</f>
        <v>44517</v>
      </c>
      <c r="AW172" s="54">
        <f>IF($A172&lt;='All Results'!$B$4,"",IF(SUM('MissFill 1'!AV$2:AV172)=0,"",(IF('MissFill 1'!AV172/SUM('MissFill 1'!AV$2:AV172)&gt;0.01,"",IF('MissFill 1'!AV171/SUM('MissFill 1'!AV$2:AV172)&gt;0.01,"",IF('MissFill 1'!AV170/SUM('MissFill 1'!AV$2:AV172)&gt;0.01,"",IF('MissFill 1'!AV169/SUM('MissFill 1'!AV$2:AV172)&gt;0.01,"",DateEnded_5Day!$A172)))))))</f>
        <v>44517</v>
      </c>
      <c r="AX172" s="54">
        <f>IF($A172&lt;='All Results'!$B$4,"",IF(SUM('MissFill 1'!AW$2:AW172)=0,"",(IF('MissFill 1'!AW172/SUM('MissFill 1'!AW$2:AW172)&gt;0.01,"",IF('MissFill 1'!AW171/SUM('MissFill 1'!AW$2:AW172)&gt;0.01,"",IF('MissFill 1'!AW170/SUM('MissFill 1'!AW$2:AW172)&gt;0.01,"",IF('MissFill 1'!AW169/SUM('MissFill 1'!AW$2:AW172)&gt;0.01,"",DateEnded_5Day!$A172)))))))</f>
        <v>44517</v>
      </c>
    </row>
    <row r="173" spans="1:50" x14ac:dyDescent="0.25">
      <c r="A173" s="41">
        <v>44518</v>
      </c>
      <c r="B173" s="52">
        <v>322</v>
      </c>
      <c r="C173" s="54">
        <f>IF($A173&lt;='All Results'!$B$4,"",IF(SUM('MissFill 1'!B$2:B173)=0,"",(IF('MissFill 1'!B173/SUM('MissFill 1'!B$2:B173)&gt;0.01,"",IF('MissFill 1'!B172/SUM('MissFill 1'!B$2:B173)&gt;0.01,"",IF('MissFill 1'!B171/SUM('MissFill 1'!B$2:B173)&gt;0.01,"",IF('MissFill 1'!B170/SUM('MissFill 1'!B$2:B173)&gt;0.01,"",DateEnded_5Day!$A173)))))))</f>
        <v>44518</v>
      </c>
      <c r="D173" s="54">
        <f>IF($A173&lt;='All Results'!$B$4,"",IF(SUM('MissFill 1'!C$2:C173)=0,"",(IF('MissFill 1'!C173/SUM('MissFill 1'!C$2:C173)&gt;0.01,"",IF('MissFill 1'!C172/SUM('MissFill 1'!C$2:C173)&gt;0.01,"",IF('MissFill 1'!C171/SUM('MissFill 1'!C$2:C173)&gt;0.01,"",IF('MissFill 1'!C170/SUM('MissFill 1'!C$2:C173)&gt;0.01,"",DateEnded_5Day!$A173)))))))</f>
        <v>44518</v>
      </c>
      <c r="E173" s="54">
        <f>IF($A173&lt;='All Results'!$B$4,"",IF(SUM('MissFill 1'!D$2:D173)=0,"",(IF('MissFill 1'!D173/SUM('MissFill 1'!D$2:D173)&gt;0.01,"",IF('MissFill 1'!D172/SUM('MissFill 1'!D$2:D173)&gt;0.01,"",IF('MissFill 1'!D171/SUM('MissFill 1'!D$2:D173)&gt;0.01,"",IF('MissFill 1'!D170/SUM('MissFill 1'!D$2:D173)&gt;0.01,"",DateEnded_5Day!$A173)))))))</f>
        <v>44518</v>
      </c>
      <c r="F173" s="54">
        <f>IF($A173&lt;='All Results'!$B$4,"",IF(SUM('MissFill 1'!E$2:E173)=0,"",(IF('MissFill 1'!E173/SUM('MissFill 1'!E$2:E173)&gt;0.01,"",IF('MissFill 1'!E172/SUM('MissFill 1'!E$2:E173)&gt;0.01,"",IF('MissFill 1'!E171/SUM('MissFill 1'!E$2:E173)&gt;0.01,"",IF('MissFill 1'!E170/SUM('MissFill 1'!E$2:E173)&gt;0.01,"",DateEnded_5Day!$A173)))))))</f>
        <v>44518</v>
      </c>
      <c r="G173" s="54">
        <f>IF($A173&lt;='All Results'!$B$4,"",IF(SUM('MissFill 1'!F$2:F173)=0,"",(IF('MissFill 1'!F173/SUM('MissFill 1'!F$2:F173)&gt;0.01,"",IF('MissFill 1'!F172/SUM('MissFill 1'!F$2:F173)&gt;0.01,"",IF('MissFill 1'!F171/SUM('MissFill 1'!F$2:F173)&gt;0.01,"",IF('MissFill 1'!F170/SUM('MissFill 1'!F$2:F173)&gt;0.01,"",DateEnded_5Day!$A173)))))))</f>
        <v>44518</v>
      </c>
      <c r="H173" s="54">
        <f>IF($A173&lt;='All Results'!$B$4,"",IF(SUM('MissFill 1'!G$2:G173)=0,"",(IF('MissFill 1'!G173/SUM('MissFill 1'!G$2:G173)&gt;0.01,"",IF('MissFill 1'!G172/SUM('MissFill 1'!G$2:G173)&gt;0.01,"",IF('MissFill 1'!G171/SUM('MissFill 1'!G$2:G173)&gt;0.01,"",IF('MissFill 1'!G170/SUM('MissFill 1'!G$2:G173)&gt;0.01,"",DateEnded_5Day!$A173)))))))</f>
        <v>44518</v>
      </c>
      <c r="I173" s="54">
        <f>IF($A173&lt;='All Results'!$B$4,"",IF(SUM('MissFill 1'!H$2:H173)=0,"",(IF('MissFill 1'!H173/SUM('MissFill 1'!H$2:H173)&gt;0.01,"",IF('MissFill 1'!H172/SUM('MissFill 1'!H$2:H173)&gt;0.01,"",IF('MissFill 1'!H171/SUM('MissFill 1'!H$2:H173)&gt;0.01,"",IF('MissFill 1'!H170/SUM('MissFill 1'!H$2:H173)&gt;0.01,"",DateEnded_5Day!$A173)))))))</f>
        <v>44518</v>
      </c>
      <c r="J173" s="54">
        <f>IF($A173&lt;='All Results'!$B$4,"",IF(SUM('MissFill 1'!I$2:I173)=0,"",(IF('MissFill 1'!I173/SUM('MissFill 1'!I$2:I173)&gt;0.01,"",IF('MissFill 1'!I172/SUM('MissFill 1'!I$2:I173)&gt;0.01,"",IF('MissFill 1'!I171/SUM('MissFill 1'!I$2:I173)&gt;0.01,"",IF('MissFill 1'!I170/SUM('MissFill 1'!I$2:I173)&gt;0.01,"",DateEnded_5Day!$A173)))))))</f>
        <v>44518</v>
      </c>
      <c r="K173" s="54">
        <f>IF($A173&lt;='All Results'!$B$4,"",IF(SUM('MissFill 1'!J$2:J173)=0,"",(IF('MissFill 1'!J173/SUM('MissFill 1'!J$2:J173)&gt;0.01,"",IF('MissFill 1'!J172/SUM('MissFill 1'!J$2:J173)&gt;0.01,"",IF('MissFill 1'!J171/SUM('MissFill 1'!J$2:J173)&gt;0.01,"",IF('MissFill 1'!J170/SUM('MissFill 1'!J$2:J173)&gt;0.01,"",DateEnded_5Day!$A173)))))))</f>
        <v>44518</v>
      </c>
      <c r="L173" s="54">
        <f>IF($A173&lt;='All Results'!$B$4,"",IF(SUM('MissFill 1'!K$2:K173)=0,"",(IF('MissFill 1'!K173/SUM('MissFill 1'!K$2:K173)&gt;0.01,"",IF('MissFill 1'!K172/SUM('MissFill 1'!K$2:K173)&gt;0.01,"",IF('MissFill 1'!K171/SUM('MissFill 1'!K$2:K173)&gt;0.01,"",IF('MissFill 1'!K170/SUM('MissFill 1'!K$2:K173)&gt;0.01,"",DateEnded_5Day!$A173)))))))</f>
        <v>44518</v>
      </c>
      <c r="M173" s="54">
        <f>IF($A173&lt;='All Results'!$B$4,"",IF(SUM('MissFill 1'!L$2:L173)=0,"",(IF('MissFill 1'!L173/SUM('MissFill 1'!L$2:L173)&gt;0.01,"",IF('MissFill 1'!L172/SUM('MissFill 1'!L$2:L173)&gt;0.01,"",IF('MissFill 1'!L171/SUM('MissFill 1'!L$2:L173)&gt;0.01,"",IF('MissFill 1'!L170/SUM('MissFill 1'!L$2:L173)&gt;0.01,"",DateEnded_5Day!$A173)))))))</f>
        <v>44518</v>
      </c>
      <c r="N173" s="54">
        <f>IF($A173&lt;='All Results'!$B$4,"",IF(SUM('MissFill 1'!M$2:M173)=0,"",(IF('MissFill 1'!M173/SUM('MissFill 1'!M$2:M173)&gt;0.01,"",IF('MissFill 1'!M172/SUM('MissFill 1'!M$2:M173)&gt;0.01,"",IF('MissFill 1'!M171/SUM('MissFill 1'!M$2:M173)&gt;0.01,"",IF('MissFill 1'!M170/SUM('MissFill 1'!M$2:M173)&gt;0.01,"",DateEnded_5Day!$A173)))))))</f>
        <v>44518</v>
      </c>
      <c r="O173" s="54">
        <f>IF($A173&lt;='All Results'!$B$4,"",IF(SUM('MissFill 1'!N$2:N173)=0,"",(IF('MissFill 1'!N173/SUM('MissFill 1'!N$2:N173)&gt;0.01,"",IF('MissFill 1'!N172/SUM('MissFill 1'!N$2:N173)&gt;0.01,"",IF('MissFill 1'!N171/SUM('MissFill 1'!N$2:N173)&gt;0.01,"",IF('MissFill 1'!N170/SUM('MissFill 1'!N$2:N173)&gt;0.01,"",DateEnded_5Day!$A173)))))))</f>
        <v>44518</v>
      </c>
      <c r="P173" s="54">
        <f>IF($A173&lt;='All Results'!$B$4,"",IF(SUM('MissFill 1'!O$2:O173)=0,"",(IF('MissFill 1'!O173/SUM('MissFill 1'!O$2:O173)&gt;0.01,"",IF('MissFill 1'!O172/SUM('MissFill 1'!O$2:O173)&gt;0.01,"",IF('MissFill 1'!O171/SUM('MissFill 1'!O$2:O173)&gt;0.01,"",IF('MissFill 1'!O170/SUM('MissFill 1'!O$2:O173)&gt;0.01,"",DateEnded_5Day!$A173)))))))</f>
        <v>44518</v>
      </c>
      <c r="Q173" s="54">
        <f>IF($A173&lt;='All Results'!$B$4,"",IF(SUM('MissFill 1'!P$2:P173)=0,"",(IF('MissFill 1'!P173/SUM('MissFill 1'!P$2:P173)&gt;0.01,"",IF('MissFill 1'!P172/SUM('MissFill 1'!P$2:P173)&gt;0.01,"",IF('MissFill 1'!P171/SUM('MissFill 1'!P$2:P173)&gt;0.01,"",IF('MissFill 1'!P170/SUM('MissFill 1'!P$2:P173)&gt;0.01,"",DateEnded_5Day!$A173)))))))</f>
        <v>44518</v>
      </c>
      <c r="R173" s="54">
        <f>IF($A173&lt;='All Results'!$B$4,"",IF(SUM('MissFill 1'!Q$2:Q173)=0,"",(IF('MissFill 1'!Q173/SUM('MissFill 1'!Q$2:Q173)&gt;0.01,"",IF('MissFill 1'!Q172/SUM('MissFill 1'!Q$2:Q173)&gt;0.01,"",IF('MissFill 1'!Q171/SUM('MissFill 1'!Q$2:Q173)&gt;0.01,"",IF('MissFill 1'!Q170/SUM('MissFill 1'!Q$2:Q173)&gt;0.01,"",DateEnded_5Day!$A173)))))))</f>
        <v>44518</v>
      </c>
      <c r="S173" s="54">
        <f>IF($A173&lt;='All Results'!$B$4,"",IF(SUM('MissFill 1'!R$2:R173)=0,"",(IF('MissFill 1'!R173/SUM('MissFill 1'!R$2:R173)&gt;0.01,"",IF('MissFill 1'!R172/SUM('MissFill 1'!R$2:R173)&gt;0.01,"",IF('MissFill 1'!R171/SUM('MissFill 1'!R$2:R173)&gt;0.01,"",IF('MissFill 1'!R170/SUM('MissFill 1'!R$2:R173)&gt;0.01,"",DateEnded_5Day!$A173)))))))</f>
        <v>44518</v>
      </c>
      <c r="T173" s="54">
        <f>IF($A173&lt;='All Results'!$B$4,"",IF(SUM('MissFill 1'!S$2:S173)=0,"",(IF('MissFill 1'!S173/SUM('MissFill 1'!S$2:S173)&gt;0.01,"",IF('MissFill 1'!S172/SUM('MissFill 1'!S$2:S173)&gt;0.01,"",IF('MissFill 1'!S171/SUM('MissFill 1'!S$2:S173)&gt;0.01,"",IF('MissFill 1'!S170/SUM('MissFill 1'!S$2:S173)&gt;0.01,"",DateEnded_5Day!$A173)))))))</f>
        <v>44518</v>
      </c>
      <c r="U173" s="54">
        <f>IF($A173&lt;='All Results'!$B$4,"",IF(SUM('MissFill 1'!T$2:T173)=0,"",(IF('MissFill 1'!T173/SUM('MissFill 1'!T$2:T173)&gt;0.01,"",IF('MissFill 1'!T172/SUM('MissFill 1'!T$2:T173)&gt;0.01,"",IF('MissFill 1'!T171/SUM('MissFill 1'!T$2:T173)&gt;0.01,"",IF('MissFill 1'!T170/SUM('MissFill 1'!T$2:T173)&gt;0.01,"",DateEnded_5Day!$A173)))))))</f>
        <v>44518</v>
      </c>
      <c r="V173" s="54">
        <f>IF($A173&lt;='All Results'!$B$4,"",IF(SUM('MissFill 1'!U$2:U173)=0,"",(IF('MissFill 1'!U173/SUM('MissFill 1'!U$2:U173)&gt;0.01,"",IF('MissFill 1'!U172/SUM('MissFill 1'!U$2:U173)&gt;0.01,"",IF('MissFill 1'!U171/SUM('MissFill 1'!U$2:U173)&gt;0.01,"",IF('MissFill 1'!U170/SUM('MissFill 1'!U$2:U173)&gt;0.01,"",DateEnded_5Day!$A173)))))))</f>
        <v>44518</v>
      </c>
      <c r="W173" s="54">
        <f>IF($A173&lt;='All Results'!$B$4,"",IF(SUM('MissFill 1'!V$2:V173)=0,"",(IF('MissFill 1'!V173/SUM('MissFill 1'!V$2:V173)&gt;0.01,"",IF('MissFill 1'!V172/SUM('MissFill 1'!V$2:V173)&gt;0.01,"",IF('MissFill 1'!V171/SUM('MissFill 1'!V$2:V173)&gt;0.01,"",IF('MissFill 1'!V170/SUM('MissFill 1'!V$2:V173)&gt;0.01,"",DateEnded_5Day!$A173)))))))</f>
        <v>44518</v>
      </c>
      <c r="X173" s="54">
        <f>IF($A173&lt;='All Results'!$B$4,"",IF(SUM('MissFill 1'!W$2:W173)=0,"",(IF('MissFill 1'!W173/SUM('MissFill 1'!W$2:W173)&gt;0.01,"",IF('MissFill 1'!W172/SUM('MissFill 1'!W$2:W173)&gt;0.01,"",IF('MissFill 1'!W171/SUM('MissFill 1'!W$2:W173)&gt;0.01,"",IF('MissFill 1'!W170/SUM('MissFill 1'!W$2:W173)&gt;0.01,"",DateEnded_5Day!$A173)))))))</f>
        <v>44518</v>
      </c>
      <c r="Y173" s="54">
        <f>IF($A173&lt;='All Results'!$B$4,"",IF(SUM('MissFill 1'!X$2:X173)=0,"",(IF('MissFill 1'!X173/SUM('MissFill 1'!X$2:X173)&gt;0.01,"",IF('MissFill 1'!X172/SUM('MissFill 1'!X$2:X173)&gt;0.01,"",IF('MissFill 1'!X171/SUM('MissFill 1'!X$2:X173)&gt;0.01,"",IF('MissFill 1'!X170/SUM('MissFill 1'!X$2:X173)&gt;0.01,"",DateEnded_5Day!$A173)))))))</f>
        <v>44518</v>
      </c>
      <c r="Z173" s="54">
        <f>IF($A173&lt;='All Results'!$B$4,"",IF(SUM('MissFill 1'!Y$2:Y173)=0,"",(IF('MissFill 1'!Y173/SUM('MissFill 1'!Y$2:Y173)&gt;0.01,"",IF('MissFill 1'!Y172/SUM('MissFill 1'!Y$2:Y173)&gt;0.01,"",IF('MissFill 1'!Y171/SUM('MissFill 1'!Y$2:Y173)&gt;0.01,"",IF('MissFill 1'!Y170/SUM('MissFill 1'!Y$2:Y173)&gt;0.01,"",DateEnded_5Day!$A173)))))))</f>
        <v>44518</v>
      </c>
      <c r="AA173" s="54">
        <f>IF($A173&lt;='All Results'!$B$4,"",IF(SUM('MissFill 1'!Z$2:Z173)=0,"",(IF('MissFill 1'!Z173/SUM('MissFill 1'!Z$2:Z173)&gt;0.01,"",IF('MissFill 1'!Z172/SUM('MissFill 1'!Z$2:Z173)&gt;0.01,"",IF('MissFill 1'!Z171/SUM('MissFill 1'!Z$2:Z173)&gt;0.01,"",IF('MissFill 1'!Z170/SUM('MissFill 1'!Z$2:Z173)&gt;0.01,"",DateEnded_5Day!$A173)))))))</f>
        <v>44518</v>
      </c>
      <c r="AB173" s="54">
        <f>IF($A173&lt;='All Results'!$B$4,"",IF(SUM('MissFill 1'!AA$2:AA173)=0,"",(IF('MissFill 1'!AA173/SUM('MissFill 1'!AA$2:AA173)&gt;0.01,"",IF('MissFill 1'!AA172/SUM('MissFill 1'!AA$2:AA173)&gt;0.01,"",IF('MissFill 1'!AA171/SUM('MissFill 1'!AA$2:AA173)&gt;0.01,"",IF('MissFill 1'!AA170/SUM('MissFill 1'!AA$2:AA173)&gt;0.01,"",DateEnded_5Day!$A173)))))))</f>
        <v>44518</v>
      </c>
      <c r="AC173" s="54">
        <f>IF($A173&lt;='All Results'!$B$4,"",IF(SUM('MissFill 1'!AB$2:AB173)=0,"",(IF('MissFill 1'!AB173/SUM('MissFill 1'!AB$2:AB173)&gt;0.01,"",IF('MissFill 1'!AB172/SUM('MissFill 1'!AB$2:AB173)&gt;0.01,"",IF('MissFill 1'!AB171/SUM('MissFill 1'!AB$2:AB173)&gt;0.01,"",IF('MissFill 1'!AB170/SUM('MissFill 1'!AB$2:AB173)&gt;0.01,"",DateEnded_5Day!$A173)))))))</f>
        <v>44518</v>
      </c>
      <c r="AD173" s="54">
        <f>IF($A173&lt;='All Results'!$B$4,"",IF(SUM('MissFill 1'!AC$2:AC173)=0,"",(IF('MissFill 1'!AC173/SUM('MissFill 1'!AC$2:AC173)&gt;0.01,"",IF('MissFill 1'!AC172/SUM('MissFill 1'!AC$2:AC173)&gt;0.01,"",IF('MissFill 1'!AC171/SUM('MissFill 1'!AC$2:AC173)&gt;0.01,"",IF('MissFill 1'!AC170/SUM('MissFill 1'!AC$2:AC173)&gt;0.01,"",DateEnded_5Day!$A173)))))))</f>
        <v>44518</v>
      </c>
      <c r="AE173" s="54">
        <f>IF($A173&lt;='All Results'!$B$4,"",IF(SUM('MissFill 1'!AD$2:AD173)=0,"",(IF('MissFill 1'!AD173/SUM('MissFill 1'!AD$2:AD173)&gt;0.01,"",IF('MissFill 1'!AD172/SUM('MissFill 1'!AD$2:AD173)&gt;0.01,"",IF('MissFill 1'!AD171/SUM('MissFill 1'!AD$2:AD173)&gt;0.01,"",IF('MissFill 1'!AD170/SUM('MissFill 1'!AD$2:AD173)&gt;0.01,"",DateEnded_5Day!$A173)))))))</f>
        <v>44518</v>
      </c>
      <c r="AF173" s="54">
        <f>IF($A173&lt;='All Results'!$B$4,"",IF(SUM('MissFill 1'!AE$2:AE173)=0,"",(IF('MissFill 1'!AE173/SUM('MissFill 1'!AE$2:AE173)&gt;0.01,"",IF('MissFill 1'!AE172/SUM('MissFill 1'!AE$2:AE173)&gt;0.01,"",IF('MissFill 1'!AE171/SUM('MissFill 1'!AE$2:AE173)&gt;0.01,"",IF('MissFill 1'!AE170/SUM('MissFill 1'!AE$2:AE173)&gt;0.01,"",DateEnded_5Day!$A173)))))))</f>
        <v>44518</v>
      </c>
      <c r="AG173" s="54">
        <f>IF($A173&lt;='All Results'!$B$4,"",IF(SUM('MissFill 1'!AF$2:AF173)=0,"",(IF('MissFill 1'!AF173/SUM('MissFill 1'!AF$2:AF173)&gt;0.01,"",IF('MissFill 1'!AF172/SUM('MissFill 1'!AF$2:AF173)&gt;0.01,"",IF('MissFill 1'!AF171/SUM('MissFill 1'!AF$2:AF173)&gt;0.01,"",IF('MissFill 1'!AF170/SUM('MissFill 1'!AF$2:AF173)&gt;0.01,"",DateEnded_5Day!$A173)))))))</f>
        <v>44518</v>
      </c>
      <c r="AH173" s="54">
        <f>IF($A173&lt;='All Results'!$B$4,"",IF(SUM('MissFill 1'!AG$2:AG173)=0,"",(IF('MissFill 1'!AG173/SUM('MissFill 1'!AG$2:AG173)&gt;0.01,"",IF('MissFill 1'!AG172/SUM('MissFill 1'!AG$2:AG173)&gt;0.01,"",IF('MissFill 1'!AG171/SUM('MissFill 1'!AG$2:AG173)&gt;0.01,"",IF('MissFill 1'!AG170/SUM('MissFill 1'!AG$2:AG173)&gt;0.01,"",DateEnded_5Day!$A173)))))))</f>
        <v>44518</v>
      </c>
      <c r="AI173" s="54">
        <f>IF($A173&lt;='All Results'!$B$4,"",IF(SUM('MissFill 1'!AH$2:AH173)=0,"",(IF('MissFill 1'!AH173/SUM('MissFill 1'!AH$2:AH173)&gt;0.01,"",IF('MissFill 1'!AH172/SUM('MissFill 1'!AH$2:AH173)&gt;0.01,"",IF('MissFill 1'!AH171/SUM('MissFill 1'!AH$2:AH173)&gt;0.01,"",IF('MissFill 1'!AH170/SUM('MissFill 1'!AH$2:AH173)&gt;0.01,"",DateEnded_5Day!$A173)))))))</f>
        <v>44518</v>
      </c>
      <c r="AJ173" s="54">
        <f>IF($A173&lt;='All Results'!$B$4,"",IF(SUM('MissFill 1'!AI$2:AI173)=0,"",(IF('MissFill 1'!AI173/SUM('MissFill 1'!AI$2:AI173)&gt;0.01,"",IF('MissFill 1'!AI172/SUM('MissFill 1'!AI$2:AI173)&gt;0.01,"",IF('MissFill 1'!AI171/SUM('MissFill 1'!AI$2:AI173)&gt;0.01,"",IF('MissFill 1'!AI170/SUM('MissFill 1'!AI$2:AI173)&gt;0.01,"",DateEnded_5Day!$A173)))))))</f>
        <v>44518</v>
      </c>
      <c r="AK173" s="54">
        <f>IF($A173&lt;='All Results'!$B$4,"",IF(SUM('MissFill 1'!AJ$2:AJ173)=0,"",(IF('MissFill 1'!AJ173/SUM('MissFill 1'!AJ$2:AJ173)&gt;0.01,"",IF('MissFill 1'!AJ172/SUM('MissFill 1'!AJ$2:AJ173)&gt;0.01,"",IF('MissFill 1'!AJ171/SUM('MissFill 1'!AJ$2:AJ173)&gt;0.01,"",IF('MissFill 1'!AJ170/SUM('MissFill 1'!AJ$2:AJ173)&gt;0.01,"",DateEnded_5Day!$A173)))))))</f>
        <v>44518</v>
      </c>
      <c r="AL173" s="54">
        <f>IF($A173&lt;='All Results'!$B$4,"",IF(SUM('MissFill 1'!AK$2:AK173)=0,"",(IF('MissFill 1'!AK173/SUM('MissFill 1'!AK$2:AK173)&gt;0.01,"",IF('MissFill 1'!AK172/SUM('MissFill 1'!AK$2:AK173)&gt;0.01,"",IF('MissFill 1'!AK171/SUM('MissFill 1'!AK$2:AK173)&gt;0.01,"",IF('MissFill 1'!AK170/SUM('MissFill 1'!AK$2:AK173)&gt;0.01,"",DateEnded_5Day!$A173)))))))</f>
        <v>44518</v>
      </c>
      <c r="AM173" s="54">
        <f>IF($A173&lt;='All Results'!$B$4,"",IF(SUM('MissFill 1'!AL$2:AL173)=0,"",(IF('MissFill 1'!AL173/SUM('MissFill 1'!AL$2:AL173)&gt;0.01,"",IF('MissFill 1'!AL172/SUM('MissFill 1'!AL$2:AL173)&gt;0.01,"",IF('MissFill 1'!AL171/SUM('MissFill 1'!AL$2:AL173)&gt;0.01,"",IF('MissFill 1'!AL170/SUM('MissFill 1'!AL$2:AL173)&gt;0.01,"",DateEnded_5Day!$A173)))))))</f>
        <v>44518</v>
      </c>
      <c r="AN173" s="54">
        <f>IF($A173&lt;='All Results'!$B$4,"",IF(SUM('MissFill 1'!AM$2:AM173)=0,"",(IF('MissFill 1'!AM173/SUM('MissFill 1'!AM$2:AM173)&gt;0.01,"",IF('MissFill 1'!AM172/SUM('MissFill 1'!AM$2:AM173)&gt;0.01,"",IF('MissFill 1'!AM171/SUM('MissFill 1'!AM$2:AM173)&gt;0.01,"",IF('MissFill 1'!AM170/SUM('MissFill 1'!AM$2:AM173)&gt;0.01,"",DateEnded_5Day!$A173)))))))</f>
        <v>44518</v>
      </c>
      <c r="AO173" s="54">
        <f>IF($A173&lt;='All Results'!$B$4,"",IF(SUM('MissFill 1'!AN$2:AN173)=0,"",(IF('MissFill 1'!AN173/SUM('MissFill 1'!AN$2:AN173)&gt;0.01,"",IF('MissFill 1'!AN172/SUM('MissFill 1'!AN$2:AN173)&gt;0.01,"",IF('MissFill 1'!AN171/SUM('MissFill 1'!AN$2:AN173)&gt;0.01,"",IF('MissFill 1'!AN170/SUM('MissFill 1'!AN$2:AN173)&gt;0.01,"",DateEnded_5Day!$A173)))))))</f>
        <v>44518</v>
      </c>
      <c r="AP173" s="54">
        <f>IF($A173&lt;='All Results'!$B$4,"",IF(SUM('MissFill 1'!AO$2:AO173)=0,"",(IF('MissFill 1'!AO173/SUM('MissFill 1'!AO$2:AO173)&gt;0.01,"",IF('MissFill 1'!AO172/SUM('MissFill 1'!AO$2:AO173)&gt;0.01,"",IF('MissFill 1'!AO171/SUM('MissFill 1'!AO$2:AO173)&gt;0.01,"",IF('MissFill 1'!AO170/SUM('MissFill 1'!AO$2:AO173)&gt;0.01,"",DateEnded_5Day!$A173)))))))</f>
        <v>44518</v>
      </c>
      <c r="AQ173" s="54">
        <f>IF($A173&lt;='All Results'!$B$4,"",IF(SUM('MissFill 1'!AP$2:AP173)=0,"",(IF('MissFill 1'!AP173/SUM('MissFill 1'!AP$2:AP173)&gt;0.01,"",IF('MissFill 1'!AP172/SUM('MissFill 1'!AP$2:AP173)&gt;0.01,"",IF('MissFill 1'!AP171/SUM('MissFill 1'!AP$2:AP173)&gt;0.01,"",IF('MissFill 1'!AP170/SUM('MissFill 1'!AP$2:AP173)&gt;0.01,"",DateEnded_5Day!$A173)))))))</f>
        <v>44518</v>
      </c>
      <c r="AR173" s="54">
        <f>IF($A173&lt;='All Results'!$B$4,"",IF(SUM('MissFill 1'!AQ$2:AQ173)=0,"",(IF('MissFill 1'!AQ173/SUM('MissFill 1'!AQ$2:AQ173)&gt;0.01,"",IF('MissFill 1'!AQ172/SUM('MissFill 1'!AQ$2:AQ173)&gt;0.01,"",IF('MissFill 1'!AQ171/SUM('MissFill 1'!AQ$2:AQ173)&gt;0.01,"",IF('MissFill 1'!AQ170/SUM('MissFill 1'!AQ$2:AQ173)&gt;0.01,"",DateEnded_5Day!$A173)))))))</f>
        <v>44518</v>
      </c>
      <c r="AS173" s="54">
        <f>IF($A173&lt;='All Results'!$B$4,"",IF(SUM('MissFill 1'!AR$2:AR173)=0,"",(IF('MissFill 1'!AR173/SUM('MissFill 1'!AR$2:AR173)&gt;0.01,"",IF('MissFill 1'!AR172/SUM('MissFill 1'!AR$2:AR173)&gt;0.01,"",IF('MissFill 1'!AR171/SUM('MissFill 1'!AR$2:AR173)&gt;0.01,"",IF('MissFill 1'!AR170/SUM('MissFill 1'!AR$2:AR173)&gt;0.01,"",DateEnded_5Day!$A173)))))))</f>
        <v>44518</v>
      </c>
      <c r="AT173" s="54">
        <f>IF($A173&lt;='All Results'!$B$4,"",IF(SUM('MissFill 1'!AS$2:AS173)=0,"",(IF('MissFill 1'!AS173/SUM('MissFill 1'!AS$2:AS173)&gt;0.01,"",IF('MissFill 1'!AS172/SUM('MissFill 1'!AS$2:AS173)&gt;0.01,"",IF('MissFill 1'!AS171/SUM('MissFill 1'!AS$2:AS173)&gt;0.01,"",IF('MissFill 1'!AS170/SUM('MissFill 1'!AS$2:AS173)&gt;0.01,"",DateEnded_5Day!$A173)))))))</f>
        <v>44518</v>
      </c>
      <c r="AU173" s="54">
        <f>IF($A173&lt;='All Results'!$B$4,"",IF(SUM('MissFill 1'!AT$2:AT173)=0,"",(IF('MissFill 1'!AT173/SUM('MissFill 1'!AT$2:AT173)&gt;0.01,"",IF('MissFill 1'!AT172/SUM('MissFill 1'!AT$2:AT173)&gt;0.01,"",IF('MissFill 1'!AT171/SUM('MissFill 1'!AT$2:AT173)&gt;0.01,"",IF('MissFill 1'!AT170/SUM('MissFill 1'!AT$2:AT173)&gt;0.01,"",DateEnded_5Day!$A173)))))))</f>
        <v>44518</v>
      </c>
      <c r="AV173" s="54">
        <f>IF($A173&lt;='All Results'!$B$4,"",IF(SUM('MissFill 1'!AU$2:AU173)=0,"",(IF('MissFill 1'!AU173/SUM('MissFill 1'!AU$2:AU173)&gt;0.01,"",IF('MissFill 1'!AU172/SUM('MissFill 1'!AU$2:AU173)&gt;0.01,"",IF('MissFill 1'!AU171/SUM('MissFill 1'!AU$2:AU173)&gt;0.01,"",IF('MissFill 1'!AU170/SUM('MissFill 1'!AU$2:AU173)&gt;0.01,"",DateEnded_5Day!$A173)))))))</f>
        <v>44518</v>
      </c>
      <c r="AW173" s="54">
        <f>IF($A173&lt;='All Results'!$B$4,"",IF(SUM('MissFill 1'!AV$2:AV173)=0,"",(IF('MissFill 1'!AV173/SUM('MissFill 1'!AV$2:AV173)&gt;0.01,"",IF('MissFill 1'!AV172/SUM('MissFill 1'!AV$2:AV173)&gt;0.01,"",IF('MissFill 1'!AV171/SUM('MissFill 1'!AV$2:AV173)&gt;0.01,"",IF('MissFill 1'!AV170/SUM('MissFill 1'!AV$2:AV173)&gt;0.01,"",DateEnded_5Day!$A173)))))))</f>
        <v>44518</v>
      </c>
      <c r="AX173" s="54">
        <f>IF($A173&lt;='All Results'!$B$4,"",IF(SUM('MissFill 1'!AW$2:AW173)=0,"",(IF('MissFill 1'!AW173/SUM('MissFill 1'!AW$2:AW173)&gt;0.01,"",IF('MissFill 1'!AW172/SUM('MissFill 1'!AW$2:AW173)&gt;0.01,"",IF('MissFill 1'!AW171/SUM('MissFill 1'!AW$2:AW173)&gt;0.01,"",IF('MissFill 1'!AW170/SUM('MissFill 1'!AW$2:AW173)&gt;0.01,"",DateEnded_5Day!$A173)))))))</f>
        <v>44518</v>
      </c>
    </row>
    <row r="174" spans="1:50" x14ac:dyDescent="0.25">
      <c r="A174" s="41">
        <v>44519</v>
      </c>
      <c r="B174" s="52">
        <v>323</v>
      </c>
      <c r="C174" s="54">
        <f>IF($A174&lt;='All Results'!$B$4,"",IF(SUM('MissFill 1'!B$2:B174)=0,"",(IF('MissFill 1'!B174/SUM('MissFill 1'!B$2:B174)&gt;0.01,"",IF('MissFill 1'!B173/SUM('MissFill 1'!B$2:B174)&gt;0.01,"",IF('MissFill 1'!B172/SUM('MissFill 1'!B$2:B174)&gt;0.01,"",IF('MissFill 1'!B171/SUM('MissFill 1'!B$2:B174)&gt;0.01,"",DateEnded_5Day!$A174)))))))</f>
        <v>44519</v>
      </c>
      <c r="D174" s="54">
        <f>IF($A174&lt;='All Results'!$B$4,"",IF(SUM('MissFill 1'!C$2:C174)=0,"",(IF('MissFill 1'!C174/SUM('MissFill 1'!C$2:C174)&gt;0.01,"",IF('MissFill 1'!C173/SUM('MissFill 1'!C$2:C174)&gt;0.01,"",IF('MissFill 1'!C172/SUM('MissFill 1'!C$2:C174)&gt;0.01,"",IF('MissFill 1'!C171/SUM('MissFill 1'!C$2:C174)&gt;0.01,"",DateEnded_5Day!$A174)))))))</f>
        <v>44519</v>
      </c>
      <c r="E174" s="54">
        <f>IF($A174&lt;='All Results'!$B$4,"",IF(SUM('MissFill 1'!D$2:D174)=0,"",(IF('MissFill 1'!D174/SUM('MissFill 1'!D$2:D174)&gt;0.01,"",IF('MissFill 1'!D173/SUM('MissFill 1'!D$2:D174)&gt;0.01,"",IF('MissFill 1'!D172/SUM('MissFill 1'!D$2:D174)&gt;0.01,"",IF('MissFill 1'!D171/SUM('MissFill 1'!D$2:D174)&gt;0.01,"",DateEnded_5Day!$A174)))))))</f>
        <v>44519</v>
      </c>
      <c r="F174" s="54">
        <f>IF($A174&lt;='All Results'!$B$4,"",IF(SUM('MissFill 1'!E$2:E174)=0,"",(IF('MissFill 1'!E174/SUM('MissFill 1'!E$2:E174)&gt;0.01,"",IF('MissFill 1'!E173/SUM('MissFill 1'!E$2:E174)&gt;0.01,"",IF('MissFill 1'!E172/SUM('MissFill 1'!E$2:E174)&gt;0.01,"",IF('MissFill 1'!E171/SUM('MissFill 1'!E$2:E174)&gt;0.01,"",DateEnded_5Day!$A174)))))))</f>
        <v>44519</v>
      </c>
      <c r="G174" s="54">
        <f>IF($A174&lt;='All Results'!$B$4,"",IF(SUM('MissFill 1'!F$2:F174)=0,"",(IF('MissFill 1'!F174/SUM('MissFill 1'!F$2:F174)&gt;0.01,"",IF('MissFill 1'!F173/SUM('MissFill 1'!F$2:F174)&gt;0.01,"",IF('MissFill 1'!F172/SUM('MissFill 1'!F$2:F174)&gt;0.01,"",IF('MissFill 1'!F171/SUM('MissFill 1'!F$2:F174)&gt;0.01,"",DateEnded_5Day!$A174)))))))</f>
        <v>44519</v>
      </c>
      <c r="H174" s="54">
        <f>IF($A174&lt;='All Results'!$B$4,"",IF(SUM('MissFill 1'!G$2:G174)=0,"",(IF('MissFill 1'!G174/SUM('MissFill 1'!G$2:G174)&gt;0.01,"",IF('MissFill 1'!G173/SUM('MissFill 1'!G$2:G174)&gt;0.01,"",IF('MissFill 1'!G172/SUM('MissFill 1'!G$2:G174)&gt;0.01,"",IF('MissFill 1'!G171/SUM('MissFill 1'!G$2:G174)&gt;0.01,"",DateEnded_5Day!$A174)))))))</f>
        <v>44519</v>
      </c>
      <c r="I174" s="54">
        <f>IF($A174&lt;='All Results'!$B$4,"",IF(SUM('MissFill 1'!H$2:H174)=0,"",(IF('MissFill 1'!H174/SUM('MissFill 1'!H$2:H174)&gt;0.01,"",IF('MissFill 1'!H173/SUM('MissFill 1'!H$2:H174)&gt;0.01,"",IF('MissFill 1'!H172/SUM('MissFill 1'!H$2:H174)&gt;0.01,"",IF('MissFill 1'!H171/SUM('MissFill 1'!H$2:H174)&gt;0.01,"",DateEnded_5Day!$A174)))))))</f>
        <v>44519</v>
      </c>
      <c r="J174" s="54">
        <f>IF($A174&lt;='All Results'!$B$4,"",IF(SUM('MissFill 1'!I$2:I174)=0,"",(IF('MissFill 1'!I174/SUM('MissFill 1'!I$2:I174)&gt;0.01,"",IF('MissFill 1'!I173/SUM('MissFill 1'!I$2:I174)&gt;0.01,"",IF('MissFill 1'!I172/SUM('MissFill 1'!I$2:I174)&gt;0.01,"",IF('MissFill 1'!I171/SUM('MissFill 1'!I$2:I174)&gt;0.01,"",DateEnded_5Day!$A174)))))))</f>
        <v>44519</v>
      </c>
      <c r="K174" s="54">
        <f>IF($A174&lt;='All Results'!$B$4,"",IF(SUM('MissFill 1'!J$2:J174)=0,"",(IF('MissFill 1'!J174/SUM('MissFill 1'!J$2:J174)&gt;0.01,"",IF('MissFill 1'!J173/SUM('MissFill 1'!J$2:J174)&gt;0.01,"",IF('MissFill 1'!J172/SUM('MissFill 1'!J$2:J174)&gt;0.01,"",IF('MissFill 1'!J171/SUM('MissFill 1'!J$2:J174)&gt;0.01,"",DateEnded_5Day!$A174)))))))</f>
        <v>44519</v>
      </c>
      <c r="L174" s="54">
        <f>IF($A174&lt;='All Results'!$B$4,"",IF(SUM('MissFill 1'!K$2:K174)=0,"",(IF('MissFill 1'!K174/SUM('MissFill 1'!K$2:K174)&gt;0.01,"",IF('MissFill 1'!K173/SUM('MissFill 1'!K$2:K174)&gt;0.01,"",IF('MissFill 1'!K172/SUM('MissFill 1'!K$2:K174)&gt;0.01,"",IF('MissFill 1'!K171/SUM('MissFill 1'!K$2:K174)&gt;0.01,"",DateEnded_5Day!$A174)))))))</f>
        <v>44519</v>
      </c>
      <c r="M174" s="54">
        <f>IF($A174&lt;='All Results'!$B$4,"",IF(SUM('MissFill 1'!L$2:L174)=0,"",(IF('MissFill 1'!L174/SUM('MissFill 1'!L$2:L174)&gt;0.01,"",IF('MissFill 1'!L173/SUM('MissFill 1'!L$2:L174)&gt;0.01,"",IF('MissFill 1'!L172/SUM('MissFill 1'!L$2:L174)&gt;0.01,"",IF('MissFill 1'!L171/SUM('MissFill 1'!L$2:L174)&gt;0.01,"",DateEnded_5Day!$A174)))))))</f>
        <v>44519</v>
      </c>
      <c r="N174" s="54">
        <f>IF($A174&lt;='All Results'!$B$4,"",IF(SUM('MissFill 1'!M$2:M174)=0,"",(IF('MissFill 1'!M174/SUM('MissFill 1'!M$2:M174)&gt;0.01,"",IF('MissFill 1'!M173/SUM('MissFill 1'!M$2:M174)&gt;0.01,"",IF('MissFill 1'!M172/SUM('MissFill 1'!M$2:M174)&gt;0.01,"",IF('MissFill 1'!M171/SUM('MissFill 1'!M$2:M174)&gt;0.01,"",DateEnded_5Day!$A174)))))))</f>
        <v>44519</v>
      </c>
      <c r="O174" s="54">
        <f>IF($A174&lt;='All Results'!$B$4,"",IF(SUM('MissFill 1'!N$2:N174)=0,"",(IF('MissFill 1'!N174/SUM('MissFill 1'!N$2:N174)&gt;0.01,"",IF('MissFill 1'!N173/SUM('MissFill 1'!N$2:N174)&gt;0.01,"",IF('MissFill 1'!N172/SUM('MissFill 1'!N$2:N174)&gt;0.01,"",IF('MissFill 1'!N171/SUM('MissFill 1'!N$2:N174)&gt;0.01,"",DateEnded_5Day!$A174)))))))</f>
        <v>44519</v>
      </c>
      <c r="P174" s="54">
        <f>IF($A174&lt;='All Results'!$B$4,"",IF(SUM('MissFill 1'!O$2:O174)=0,"",(IF('MissFill 1'!O174/SUM('MissFill 1'!O$2:O174)&gt;0.01,"",IF('MissFill 1'!O173/SUM('MissFill 1'!O$2:O174)&gt;0.01,"",IF('MissFill 1'!O172/SUM('MissFill 1'!O$2:O174)&gt;0.01,"",IF('MissFill 1'!O171/SUM('MissFill 1'!O$2:O174)&gt;0.01,"",DateEnded_5Day!$A174)))))))</f>
        <v>44519</v>
      </c>
      <c r="Q174" s="54">
        <f>IF($A174&lt;='All Results'!$B$4,"",IF(SUM('MissFill 1'!P$2:P174)=0,"",(IF('MissFill 1'!P174/SUM('MissFill 1'!P$2:P174)&gt;0.01,"",IF('MissFill 1'!P173/SUM('MissFill 1'!P$2:P174)&gt;0.01,"",IF('MissFill 1'!P172/SUM('MissFill 1'!P$2:P174)&gt;0.01,"",IF('MissFill 1'!P171/SUM('MissFill 1'!P$2:P174)&gt;0.01,"",DateEnded_5Day!$A174)))))))</f>
        <v>44519</v>
      </c>
      <c r="R174" s="54">
        <f>IF($A174&lt;='All Results'!$B$4,"",IF(SUM('MissFill 1'!Q$2:Q174)=0,"",(IF('MissFill 1'!Q174/SUM('MissFill 1'!Q$2:Q174)&gt;0.01,"",IF('MissFill 1'!Q173/SUM('MissFill 1'!Q$2:Q174)&gt;0.01,"",IF('MissFill 1'!Q172/SUM('MissFill 1'!Q$2:Q174)&gt;0.01,"",IF('MissFill 1'!Q171/SUM('MissFill 1'!Q$2:Q174)&gt;0.01,"",DateEnded_5Day!$A174)))))))</f>
        <v>44519</v>
      </c>
      <c r="S174" s="54">
        <f>IF($A174&lt;='All Results'!$B$4,"",IF(SUM('MissFill 1'!R$2:R174)=0,"",(IF('MissFill 1'!R174/SUM('MissFill 1'!R$2:R174)&gt;0.01,"",IF('MissFill 1'!R173/SUM('MissFill 1'!R$2:R174)&gt;0.01,"",IF('MissFill 1'!R172/SUM('MissFill 1'!R$2:R174)&gt;0.01,"",IF('MissFill 1'!R171/SUM('MissFill 1'!R$2:R174)&gt;0.01,"",DateEnded_5Day!$A174)))))))</f>
        <v>44519</v>
      </c>
      <c r="T174" s="54">
        <f>IF($A174&lt;='All Results'!$B$4,"",IF(SUM('MissFill 1'!S$2:S174)=0,"",(IF('MissFill 1'!S174/SUM('MissFill 1'!S$2:S174)&gt;0.01,"",IF('MissFill 1'!S173/SUM('MissFill 1'!S$2:S174)&gt;0.01,"",IF('MissFill 1'!S172/SUM('MissFill 1'!S$2:S174)&gt;0.01,"",IF('MissFill 1'!S171/SUM('MissFill 1'!S$2:S174)&gt;0.01,"",DateEnded_5Day!$A174)))))))</f>
        <v>44519</v>
      </c>
      <c r="U174" s="54">
        <f>IF($A174&lt;='All Results'!$B$4,"",IF(SUM('MissFill 1'!T$2:T174)=0,"",(IF('MissFill 1'!T174/SUM('MissFill 1'!T$2:T174)&gt;0.01,"",IF('MissFill 1'!T173/SUM('MissFill 1'!T$2:T174)&gt;0.01,"",IF('MissFill 1'!T172/SUM('MissFill 1'!T$2:T174)&gt;0.01,"",IF('MissFill 1'!T171/SUM('MissFill 1'!T$2:T174)&gt;0.01,"",DateEnded_5Day!$A174)))))))</f>
        <v>44519</v>
      </c>
      <c r="V174" s="54">
        <f>IF($A174&lt;='All Results'!$B$4,"",IF(SUM('MissFill 1'!U$2:U174)=0,"",(IF('MissFill 1'!U174/SUM('MissFill 1'!U$2:U174)&gt;0.01,"",IF('MissFill 1'!U173/SUM('MissFill 1'!U$2:U174)&gt;0.01,"",IF('MissFill 1'!U172/SUM('MissFill 1'!U$2:U174)&gt;0.01,"",IF('MissFill 1'!U171/SUM('MissFill 1'!U$2:U174)&gt;0.01,"",DateEnded_5Day!$A174)))))))</f>
        <v>44519</v>
      </c>
      <c r="W174" s="54">
        <f>IF($A174&lt;='All Results'!$B$4,"",IF(SUM('MissFill 1'!V$2:V174)=0,"",(IF('MissFill 1'!V174/SUM('MissFill 1'!V$2:V174)&gt;0.01,"",IF('MissFill 1'!V173/SUM('MissFill 1'!V$2:V174)&gt;0.01,"",IF('MissFill 1'!V172/SUM('MissFill 1'!V$2:V174)&gt;0.01,"",IF('MissFill 1'!V171/SUM('MissFill 1'!V$2:V174)&gt;0.01,"",DateEnded_5Day!$A174)))))))</f>
        <v>44519</v>
      </c>
      <c r="X174" s="54">
        <f>IF($A174&lt;='All Results'!$B$4,"",IF(SUM('MissFill 1'!W$2:W174)=0,"",(IF('MissFill 1'!W174/SUM('MissFill 1'!W$2:W174)&gt;0.01,"",IF('MissFill 1'!W173/SUM('MissFill 1'!W$2:W174)&gt;0.01,"",IF('MissFill 1'!W172/SUM('MissFill 1'!W$2:W174)&gt;0.01,"",IF('MissFill 1'!W171/SUM('MissFill 1'!W$2:W174)&gt;0.01,"",DateEnded_5Day!$A174)))))))</f>
        <v>44519</v>
      </c>
      <c r="Y174" s="54">
        <f>IF($A174&lt;='All Results'!$B$4,"",IF(SUM('MissFill 1'!X$2:X174)=0,"",(IF('MissFill 1'!X174/SUM('MissFill 1'!X$2:X174)&gt;0.01,"",IF('MissFill 1'!X173/SUM('MissFill 1'!X$2:X174)&gt;0.01,"",IF('MissFill 1'!X172/SUM('MissFill 1'!X$2:X174)&gt;0.01,"",IF('MissFill 1'!X171/SUM('MissFill 1'!X$2:X174)&gt;0.01,"",DateEnded_5Day!$A174)))))))</f>
        <v>44519</v>
      </c>
      <c r="Z174" s="54">
        <f>IF($A174&lt;='All Results'!$B$4,"",IF(SUM('MissFill 1'!Y$2:Y174)=0,"",(IF('MissFill 1'!Y174/SUM('MissFill 1'!Y$2:Y174)&gt;0.01,"",IF('MissFill 1'!Y173/SUM('MissFill 1'!Y$2:Y174)&gt;0.01,"",IF('MissFill 1'!Y172/SUM('MissFill 1'!Y$2:Y174)&gt;0.01,"",IF('MissFill 1'!Y171/SUM('MissFill 1'!Y$2:Y174)&gt;0.01,"",DateEnded_5Day!$A174)))))))</f>
        <v>44519</v>
      </c>
      <c r="AA174" s="54">
        <f>IF($A174&lt;='All Results'!$B$4,"",IF(SUM('MissFill 1'!Z$2:Z174)=0,"",(IF('MissFill 1'!Z174/SUM('MissFill 1'!Z$2:Z174)&gt;0.01,"",IF('MissFill 1'!Z173/SUM('MissFill 1'!Z$2:Z174)&gt;0.01,"",IF('MissFill 1'!Z172/SUM('MissFill 1'!Z$2:Z174)&gt;0.01,"",IF('MissFill 1'!Z171/SUM('MissFill 1'!Z$2:Z174)&gt;0.01,"",DateEnded_5Day!$A174)))))))</f>
        <v>44519</v>
      </c>
      <c r="AB174" s="54">
        <f>IF($A174&lt;='All Results'!$B$4,"",IF(SUM('MissFill 1'!AA$2:AA174)=0,"",(IF('MissFill 1'!AA174/SUM('MissFill 1'!AA$2:AA174)&gt;0.01,"",IF('MissFill 1'!AA173/SUM('MissFill 1'!AA$2:AA174)&gt;0.01,"",IF('MissFill 1'!AA172/SUM('MissFill 1'!AA$2:AA174)&gt;0.01,"",IF('MissFill 1'!AA171/SUM('MissFill 1'!AA$2:AA174)&gt;0.01,"",DateEnded_5Day!$A174)))))))</f>
        <v>44519</v>
      </c>
      <c r="AC174" s="54">
        <f>IF($A174&lt;='All Results'!$B$4,"",IF(SUM('MissFill 1'!AB$2:AB174)=0,"",(IF('MissFill 1'!AB174/SUM('MissFill 1'!AB$2:AB174)&gt;0.01,"",IF('MissFill 1'!AB173/SUM('MissFill 1'!AB$2:AB174)&gt;0.01,"",IF('MissFill 1'!AB172/SUM('MissFill 1'!AB$2:AB174)&gt;0.01,"",IF('MissFill 1'!AB171/SUM('MissFill 1'!AB$2:AB174)&gt;0.01,"",DateEnded_5Day!$A174)))))))</f>
        <v>44519</v>
      </c>
      <c r="AD174" s="54">
        <f>IF($A174&lt;='All Results'!$B$4,"",IF(SUM('MissFill 1'!AC$2:AC174)=0,"",(IF('MissFill 1'!AC174/SUM('MissFill 1'!AC$2:AC174)&gt;0.01,"",IF('MissFill 1'!AC173/SUM('MissFill 1'!AC$2:AC174)&gt;0.01,"",IF('MissFill 1'!AC172/SUM('MissFill 1'!AC$2:AC174)&gt;0.01,"",IF('MissFill 1'!AC171/SUM('MissFill 1'!AC$2:AC174)&gt;0.01,"",DateEnded_5Day!$A174)))))))</f>
        <v>44519</v>
      </c>
      <c r="AE174" s="54">
        <f>IF($A174&lt;='All Results'!$B$4,"",IF(SUM('MissFill 1'!AD$2:AD174)=0,"",(IF('MissFill 1'!AD174/SUM('MissFill 1'!AD$2:AD174)&gt;0.01,"",IF('MissFill 1'!AD173/SUM('MissFill 1'!AD$2:AD174)&gt;0.01,"",IF('MissFill 1'!AD172/SUM('MissFill 1'!AD$2:AD174)&gt;0.01,"",IF('MissFill 1'!AD171/SUM('MissFill 1'!AD$2:AD174)&gt;0.01,"",DateEnded_5Day!$A174)))))))</f>
        <v>44519</v>
      </c>
      <c r="AF174" s="54">
        <f>IF($A174&lt;='All Results'!$B$4,"",IF(SUM('MissFill 1'!AE$2:AE174)=0,"",(IF('MissFill 1'!AE174/SUM('MissFill 1'!AE$2:AE174)&gt;0.01,"",IF('MissFill 1'!AE173/SUM('MissFill 1'!AE$2:AE174)&gt;0.01,"",IF('MissFill 1'!AE172/SUM('MissFill 1'!AE$2:AE174)&gt;0.01,"",IF('MissFill 1'!AE171/SUM('MissFill 1'!AE$2:AE174)&gt;0.01,"",DateEnded_5Day!$A174)))))))</f>
        <v>44519</v>
      </c>
      <c r="AG174" s="54">
        <f>IF($A174&lt;='All Results'!$B$4,"",IF(SUM('MissFill 1'!AF$2:AF174)=0,"",(IF('MissFill 1'!AF174/SUM('MissFill 1'!AF$2:AF174)&gt;0.01,"",IF('MissFill 1'!AF173/SUM('MissFill 1'!AF$2:AF174)&gt;0.01,"",IF('MissFill 1'!AF172/SUM('MissFill 1'!AF$2:AF174)&gt;0.01,"",IF('MissFill 1'!AF171/SUM('MissFill 1'!AF$2:AF174)&gt;0.01,"",DateEnded_5Day!$A174)))))))</f>
        <v>44519</v>
      </c>
      <c r="AH174" s="54">
        <f>IF($A174&lt;='All Results'!$B$4,"",IF(SUM('MissFill 1'!AG$2:AG174)=0,"",(IF('MissFill 1'!AG174/SUM('MissFill 1'!AG$2:AG174)&gt;0.01,"",IF('MissFill 1'!AG173/SUM('MissFill 1'!AG$2:AG174)&gt;0.01,"",IF('MissFill 1'!AG172/SUM('MissFill 1'!AG$2:AG174)&gt;0.01,"",IF('MissFill 1'!AG171/SUM('MissFill 1'!AG$2:AG174)&gt;0.01,"",DateEnded_5Day!$A174)))))))</f>
        <v>44519</v>
      </c>
      <c r="AI174" s="54">
        <f>IF($A174&lt;='All Results'!$B$4,"",IF(SUM('MissFill 1'!AH$2:AH174)=0,"",(IF('MissFill 1'!AH174/SUM('MissFill 1'!AH$2:AH174)&gt;0.01,"",IF('MissFill 1'!AH173/SUM('MissFill 1'!AH$2:AH174)&gt;0.01,"",IF('MissFill 1'!AH172/SUM('MissFill 1'!AH$2:AH174)&gt;0.01,"",IF('MissFill 1'!AH171/SUM('MissFill 1'!AH$2:AH174)&gt;0.01,"",DateEnded_5Day!$A174)))))))</f>
        <v>44519</v>
      </c>
      <c r="AJ174" s="54">
        <f>IF($A174&lt;='All Results'!$B$4,"",IF(SUM('MissFill 1'!AI$2:AI174)=0,"",(IF('MissFill 1'!AI174/SUM('MissFill 1'!AI$2:AI174)&gt;0.01,"",IF('MissFill 1'!AI173/SUM('MissFill 1'!AI$2:AI174)&gt;0.01,"",IF('MissFill 1'!AI172/SUM('MissFill 1'!AI$2:AI174)&gt;0.01,"",IF('MissFill 1'!AI171/SUM('MissFill 1'!AI$2:AI174)&gt;0.01,"",DateEnded_5Day!$A174)))))))</f>
        <v>44519</v>
      </c>
      <c r="AK174" s="54">
        <f>IF($A174&lt;='All Results'!$B$4,"",IF(SUM('MissFill 1'!AJ$2:AJ174)=0,"",(IF('MissFill 1'!AJ174/SUM('MissFill 1'!AJ$2:AJ174)&gt;0.01,"",IF('MissFill 1'!AJ173/SUM('MissFill 1'!AJ$2:AJ174)&gt;0.01,"",IF('MissFill 1'!AJ172/SUM('MissFill 1'!AJ$2:AJ174)&gt;0.01,"",IF('MissFill 1'!AJ171/SUM('MissFill 1'!AJ$2:AJ174)&gt;0.01,"",DateEnded_5Day!$A174)))))))</f>
        <v>44519</v>
      </c>
      <c r="AL174" s="54">
        <f>IF($A174&lt;='All Results'!$B$4,"",IF(SUM('MissFill 1'!AK$2:AK174)=0,"",(IF('MissFill 1'!AK174/SUM('MissFill 1'!AK$2:AK174)&gt;0.01,"",IF('MissFill 1'!AK173/SUM('MissFill 1'!AK$2:AK174)&gt;0.01,"",IF('MissFill 1'!AK172/SUM('MissFill 1'!AK$2:AK174)&gt;0.01,"",IF('MissFill 1'!AK171/SUM('MissFill 1'!AK$2:AK174)&gt;0.01,"",DateEnded_5Day!$A174)))))))</f>
        <v>44519</v>
      </c>
      <c r="AM174" s="54">
        <f>IF($A174&lt;='All Results'!$B$4,"",IF(SUM('MissFill 1'!AL$2:AL174)=0,"",(IF('MissFill 1'!AL174/SUM('MissFill 1'!AL$2:AL174)&gt;0.01,"",IF('MissFill 1'!AL173/SUM('MissFill 1'!AL$2:AL174)&gt;0.01,"",IF('MissFill 1'!AL172/SUM('MissFill 1'!AL$2:AL174)&gt;0.01,"",IF('MissFill 1'!AL171/SUM('MissFill 1'!AL$2:AL174)&gt;0.01,"",DateEnded_5Day!$A174)))))))</f>
        <v>44519</v>
      </c>
      <c r="AN174" s="54">
        <f>IF($A174&lt;='All Results'!$B$4,"",IF(SUM('MissFill 1'!AM$2:AM174)=0,"",(IF('MissFill 1'!AM174/SUM('MissFill 1'!AM$2:AM174)&gt;0.01,"",IF('MissFill 1'!AM173/SUM('MissFill 1'!AM$2:AM174)&gt;0.01,"",IF('MissFill 1'!AM172/SUM('MissFill 1'!AM$2:AM174)&gt;0.01,"",IF('MissFill 1'!AM171/SUM('MissFill 1'!AM$2:AM174)&gt;0.01,"",DateEnded_5Day!$A174)))))))</f>
        <v>44519</v>
      </c>
      <c r="AO174" s="54">
        <f>IF($A174&lt;='All Results'!$B$4,"",IF(SUM('MissFill 1'!AN$2:AN174)=0,"",(IF('MissFill 1'!AN174/SUM('MissFill 1'!AN$2:AN174)&gt;0.01,"",IF('MissFill 1'!AN173/SUM('MissFill 1'!AN$2:AN174)&gt;0.01,"",IF('MissFill 1'!AN172/SUM('MissFill 1'!AN$2:AN174)&gt;0.01,"",IF('MissFill 1'!AN171/SUM('MissFill 1'!AN$2:AN174)&gt;0.01,"",DateEnded_5Day!$A174)))))))</f>
        <v>44519</v>
      </c>
      <c r="AP174" s="54">
        <f>IF($A174&lt;='All Results'!$B$4,"",IF(SUM('MissFill 1'!AO$2:AO174)=0,"",(IF('MissFill 1'!AO174/SUM('MissFill 1'!AO$2:AO174)&gt;0.01,"",IF('MissFill 1'!AO173/SUM('MissFill 1'!AO$2:AO174)&gt;0.01,"",IF('MissFill 1'!AO172/SUM('MissFill 1'!AO$2:AO174)&gt;0.01,"",IF('MissFill 1'!AO171/SUM('MissFill 1'!AO$2:AO174)&gt;0.01,"",DateEnded_5Day!$A174)))))))</f>
        <v>44519</v>
      </c>
      <c r="AQ174" s="54">
        <f>IF($A174&lt;='All Results'!$B$4,"",IF(SUM('MissFill 1'!AP$2:AP174)=0,"",(IF('MissFill 1'!AP174/SUM('MissFill 1'!AP$2:AP174)&gt;0.01,"",IF('MissFill 1'!AP173/SUM('MissFill 1'!AP$2:AP174)&gt;0.01,"",IF('MissFill 1'!AP172/SUM('MissFill 1'!AP$2:AP174)&gt;0.01,"",IF('MissFill 1'!AP171/SUM('MissFill 1'!AP$2:AP174)&gt;0.01,"",DateEnded_5Day!$A174)))))))</f>
        <v>44519</v>
      </c>
      <c r="AR174" s="54">
        <f>IF($A174&lt;='All Results'!$B$4,"",IF(SUM('MissFill 1'!AQ$2:AQ174)=0,"",(IF('MissFill 1'!AQ174/SUM('MissFill 1'!AQ$2:AQ174)&gt;0.01,"",IF('MissFill 1'!AQ173/SUM('MissFill 1'!AQ$2:AQ174)&gt;0.01,"",IF('MissFill 1'!AQ172/SUM('MissFill 1'!AQ$2:AQ174)&gt;0.01,"",IF('MissFill 1'!AQ171/SUM('MissFill 1'!AQ$2:AQ174)&gt;0.01,"",DateEnded_5Day!$A174)))))))</f>
        <v>44519</v>
      </c>
      <c r="AS174" s="54">
        <f>IF($A174&lt;='All Results'!$B$4,"",IF(SUM('MissFill 1'!AR$2:AR174)=0,"",(IF('MissFill 1'!AR174/SUM('MissFill 1'!AR$2:AR174)&gt;0.01,"",IF('MissFill 1'!AR173/SUM('MissFill 1'!AR$2:AR174)&gt;0.01,"",IF('MissFill 1'!AR172/SUM('MissFill 1'!AR$2:AR174)&gt;0.01,"",IF('MissFill 1'!AR171/SUM('MissFill 1'!AR$2:AR174)&gt;0.01,"",DateEnded_5Day!$A174)))))))</f>
        <v>44519</v>
      </c>
      <c r="AT174" s="54">
        <f>IF($A174&lt;='All Results'!$B$4,"",IF(SUM('MissFill 1'!AS$2:AS174)=0,"",(IF('MissFill 1'!AS174/SUM('MissFill 1'!AS$2:AS174)&gt;0.01,"",IF('MissFill 1'!AS173/SUM('MissFill 1'!AS$2:AS174)&gt;0.01,"",IF('MissFill 1'!AS172/SUM('MissFill 1'!AS$2:AS174)&gt;0.01,"",IF('MissFill 1'!AS171/SUM('MissFill 1'!AS$2:AS174)&gt;0.01,"",DateEnded_5Day!$A174)))))))</f>
        <v>44519</v>
      </c>
      <c r="AU174" s="54">
        <f>IF($A174&lt;='All Results'!$B$4,"",IF(SUM('MissFill 1'!AT$2:AT174)=0,"",(IF('MissFill 1'!AT174/SUM('MissFill 1'!AT$2:AT174)&gt;0.01,"",IF('MissFill 1'!AT173/SUM('MissFill 1'!AT$2:AT174)&gt;0.01,"",IF('MissFill 1'!AT172/SUM('MissFill 1'!AT$2:AT174)&gt;0.01,"",IF('MissFill 1'!AT171/SUM('MissFill 1'!AT$2:AT174)&gt;0.01,"",DateEnded_5Day!$A174)))))))</f>
        <v>44519</v>
      </c>
      <c r="AV174" s="54">
        <f>IF($A174&lt;='All Results'!$B$4,"",IF(SUM('MissFill 1'!AU$2:AU174)=0,"",(IF('MissFill 1'!AU174/SUM('MissFill 1'!AU$2:AU174)&gt;0.01,"",IF('MissFill 1'!AU173/SUM('MissFill 1'!AU$2:AU174)&gt;0.01,"",IF('MissFill 1'!AU172/SUM('MissFill 1'!AU$2:AU174)&gt;0.01,"",IF('MissFill 1'!AU171/SUM('MissFill 1'!AU$2:AU174)&gt;0.01,"",DateEnded_5Day!$A174)))))))</f>
        <v>44519</v>
      </c>
      <c r="AW174" s="54">
        <f>IF($A174&lt;='All Results'!$B$4,"",IF(SUM('MissFill 1'!AV$2:AV174)=0,"",(IF('MissFill 1'!AV174/SUM('MissFill 1'!AV$2:AV174)&gt;0.01,"",IF('MissFill 1'!AV173/SUM('MissFill 1'!AV$2:AV174)&gt;0.01,"",IF('MissFill 1'!AV172/SUM('MissFill 1'!AV$2:AV174)&gt;0.01,"",IF('MissFill 1'!AV171/SUM('MissFill 1'!AV$2:AV174)&gt;0.01,"",DateEnded_5Day!$A174)))))))</f>
        <v>44519</v>
      </c>
      <c r="AX174" s="54">
        <f>IF($A174&lt;='All Results'!$B$4,"",IF(SUM('MissFill 1'!AW$2:AW174)=0,"",(IF('MissFill 1'!AW174/SUM('MissFill 1'!AW$2:AW174)&gt;0.01,"",IF('MissFill 1'!AW173/SUM('MissFill 1'!AW$2:AW174)&gt;0.01,"",IF('MissFill 1'!AW172/SUM('MissFill 1'!AW$2:AW174)&gt;0.01,"",IF('MissFill 1'!AW171/SUM('MissFill 1'!AW$2:AW174)&gt;0.01,"",DateEnded_5Day!$A174)))))))</f>
        <v>44519</v>
      </c>
    </row>
    <row r="175" spans="1:50" x14ac:dyDescent="0.25">
      <c r="A175" s="41">
        <v>44520</v>
      </c>
      <c r="B175" s="52">
        <v>324</v>
      </c>
      <c r="C175" s="54">
        <f>IF($A175&lt;='All Results'!$B$4,"",IF(SUM('MissFill 1'!B$2:B175)=0,"",(IF('MissFill 1'!B175/SUM('MissFill 1'!B$2:B175)&gt;0.01,"",IF('MissFill 1'!B174/SUM('MissFill 1'!B$2:B175)&gt;0.01,"",IF('MissFill 1'!B173/SUM('MissFill 1'!B$2:B175)&gt;0.01,"",IF('MissFill 1'!B172/SUM('MissFill 1'!B$2:B175)&gt;0.01,"",DateEnded_5Day!$A175)))))))</f>
        <v>44520</v>
      </c>
      <c r="D175" s="54">
        <f>IF($A175&lt;='All Results'!$B$4,"",IF(SUM('MissFill 1'!C$2:C175)=0,"",(IF('MissFill 1'!C175/SUM('MissFill 1'!C$2:C175)&gt;0.01,"",IF('MissFill 1'!C174/SUM('MissFill 1'!C$2:C175)&gt;0.01,"",IF('MissFill 1'!C173/SUM('MissFill 1'!C$2:C175)&gt;0.01,"",IF('MissFill 1'!C172/SUM('MissFill 1'!C$2:C175)&gt;0.01,"",DateEnded_5Day!$A175)))))))</f>
        <v>44520</v>
      </c>
      <c r="E175" s="54">
        <f>IF($A175&lt;='All Results'!$B$4,"",IF(SUM('MissFill 1'!D$2:D175)=0,"",(IF('MissFill 1'!D175/SUM('MissFill 1'!D$2:D175)&gt;0.01,"",IF('MissFill 1'!D174/SUM('MissFill 1'!D$2:D175)&gt;0.01,"",IF('MissFill 1'!D173/SUM('MissFill 1'!D$2:D175)&gt;0.01,"",IF('MissFill 1'!D172/SUM('MissFill 1'!D$2:D175)&gt;0.01,"",DateEnded_5Day!$A175)))))))</f>
        <v>44520</v>
      </c>
      <c r="F175" s="54">
        <f>IF($A175&lt;='All Results'!$B$4,"",IF(SUM('MissFill 1'!E$2:E175)=0,"",(IF('MissFill 1'!E175/SUM('MissFill 1'!E$2:E175)&gt;0.01,"",IF('MissFill 1'!E174/SUM('MissFill 1'!E$2:E175)&gt;0.01,"",IF('MissFill 1'!E173/SUM('MissFill 1'!E$2:E175)&gt;0.01,"",IF('MissFill 1'!E172/SUM('MissFill 1'!E$2:E175)&gt;0.01,"",DateEnded_5Day!$A175)))))))</f>
        <v>44520</v>
      </c>
      <c r="G175" s="54">
        <f>IF($A175&lt;='All Results'!$B$4,"",IF(SUM('MissFill 1'!F$2:F175)=0,"",(IF('MissFill 1'!F175/SUM('MissFill 1'!F$2:F175)&gt;0.01,"",IF('MissFill 1'!F174/SUM('MissFill 1'!F$2:F175)&gt;0.01,"",IF('MissFill 1'!F173/SUM('MissFill 1'!F$2:F175)&gt;0.01,"",IF('MissFill 1'!F172/SUM('MissFill 1'!F$2:F175)&gt;0.01,"",DateEnded_5Day!$A175)))))))</f>
        <v>44520</v>
      </c>
      <c r="H175" s="54">
        <f>IF($A175&lt;='All Results'!$B$4,"",IF(SUM('MissFill 1'!G$2:G175)=0,"",(IF('MissFill 1'!G175/SUM('MissFill 1'!G$2:G175)&gt;0.01,"",IF('MissFill 1'!G174/SUM('MissFill 1'!G$2:G175)&gt;0.01,"",IF('MissFill 1'!G173/SUM('MissFill 1'!G$2:G175)&gt;0.01,"",IF('MissFill 1'!G172/SUM('MissFill 1'!G$2:G175)&gt;0.01,"",DateEnded_5Day!$A175)))))))</f>
        <v>44520</v>
      </c>
      <c r="I175" s="54">
        <f>IF($A175&lt;='All Results'!$B$4,"",IF(SUM('MissFill 1'!H$2:H175)=0,"",(IF('MissFill 1'!H175/SUM('MissFill 1'!H$2:H175)&gt;0.01,"",IF('MissFill 1'!H174/SUM('MissFill 1'!H$2:H175)&gt;0.01,"",IF('MissFill 1'!H173/SUM('MissFill 1'!H$2:H175)&gt;0.01,"",IF('MissFill 1'!H172/SUM('MissFill 1'!H$2:H175)&gt;0.01,"",DateEnded_5Day!$A175)))))))</f>
        <v>44520</v>
      </c>
      <c r="J175" s="54">
        <f>IF($A175&lt;='All Results'!$B$4,"",IF(SUM('MissFill 1'!I$2:I175)=0,"",(IF('MissFill 1'!I175/SUM('MissFill 1'!I$2:I175)&gt;0.01,"",IF('MissFill 1'!I174/SUM('MissFill 1'!I$2:I175)&gt;0.01,"",IF('MissFill 1'!I173/SUM('MissFill 1'!I$2:I175)&gt;0.01,"",IF('MissFill 1'!I172/SUM('MissFill 1'!I$2:I175)&gt;0.01,"",DateEnded_5Day!$A175)))))))</f>
        <v>44520</v>
      </c>
      <c r="K175" s="54">
        <f>IF($A175&lt;='All Results'!$B$4,"",IF(SUM('MissFill 1'!J$2:J175)=0,"",(IF('MissFill 1'!J175/SUM('MissFill 1'!J$2:J175)&gt;0.01,"",IF('MissFill 1'!J174/SUM('MissFill 1'!J$2:J175)&gt;0.01,"",IF('MissFill 1'!J173/SUM('MissFill 1'!J$2:J175)&gt;0.01,"",IF('MissFill 1'!J172/SUM('MissFill 1'!J$2:J175)&gt;0.01,"",DateEnded_5Day!$A175)))))))</f>
        <v>44520</v>
      </c>
      <c r="L175" s="54">
        <f>IF($A175&lt;='All Results'!$B$4,"",IF(SUM('MissFill 1'!K$2:K175)=0,"",(IF('MissFill 1'!K175/SUM('MissFill 1'!K$2:K175)&gt;0.01,"",IF('MissFill 1'!K174/SUM('MissFill 1'!K$2:K175)&gt;0.01,"",IF('MissFill 1'!K173/SUM('MissFill 1'!K$2:K175)&gt;0.01,"",IF('MissFill 1'!K172/SUM('MissFill 1'!K$2:K175)&gt;0.01,"",DateEnded_5Day!$A175)))))))</f>
        <v>44520</v>
      </c>
      <c r="M175" s="54">
        <f>IF($A175&lt;='All Results'!$B$4,"",IF(SUM('MissFill 1'!L$2:L175)=0,"",(IF('MissFill 1'!L175/SUM('MissFill 1'!L$2:L175)&gt;0.01,"",IF('MissFill 1'!L174/SUM('MissFill 1'!L$2:L175)&gt;0.01,"",IF('MissFill 1'!L173/SUM('MissFill 1'!L$2:L175)&gt;0.01,"",IF('MissFill 1'!L172/SUM('MissFill 1'!L$2:L175)&gt;0.01,"",DateEnded_5Day!$A175)))))))</f>
        <v>44520</v>
      </c>
      <c r="N175" s="54">
        <f>IF($A175&lt;='All Results'!$B$4,"",IF(SUM('MissFill 1'!M$2:M175)=0,"",(IF('MissFill 1'!M175/SUM('MissFill 1'!M$2:M175)&gt;0.01,"",IF('MissFill 1'!M174/SUM('MissFill 1'!M$2:M175)&gt;0.01,"",IF('MissFill 1'!M173/SUM('MissFill 1'!M$2:M175)&gt;0.01,"",IF('MissFill 1'!M172/SUM('MissFill 1'!M$2:M175)&gt;0.01,"",DateEnded_5Day!$A175)))))))</f>
        <v>44520</v>
      </c>
      <c r="O175" s="54">
        <f>IF($A175&lt;='All Results'!$B$4,"",IF(SUM('MissFill 1'!N$2:N175)=0,"",(IF('MissFill 1'!N175/SUM('MissFill 1'!N$2:N175)&gt;0.01,"",IF('MissFill 1'!N174/SUM('MissFill 1'!N$2:N175)&gt;0.01,"",IF('MissFill 1'!N173/SUM('MissFill 1'!N$2:N175)&gt;0.01,"",IF('MissFill 1'!N172/SUM('MissFill 1'!N$2:N175)&gt;0.01,"",DateEnded_5Day!$A175)))))))</f>
        <v>44520</v>
      </c>
      <c r="P175" s="54">
        <f>IF($A175&lt;='All Results'!$B$4,"",IF(SUM('MissFill 1'!O$2:O175)=0,"",(IF('MissFill 1'!O175/SUM('MissFill 1'!O$2:O175)&gt;0.01,"",IF('MissFill 1'!O174/SUM('MissFill 1'!O$2:O175)&gt;0.01,"",IF('MissFill 1'!O173/SUM('MissFill 1'!O$2:O175)&gt;0.01,"",IF('MissFill 1'!O172/SUM('MissFill 1'!O$2:O175)&gt;0.01,"",DateEnded_5Day!$A175)))))))</f>
        <v>44520</v>
      </c>
      <c r="Q175" s="54">
        <f>IF($A175&lt;='All Results'!$B$4,"",IF(SUM('MissFill 1'!P$2:P175)=0,"",(IF('MissFill 1'!P175/SUM('MissFill 1'!P$2:P175)&gt;0.01,"",IF('MissFill 1'!P174/SUM('MissFill 1'!P$2:P175)&gt;0.01,"",IF('MissFill 1'!P173/SUM('MissFill 1'!P$2:P175)&gt;0.01,"",IF('MissFill 1'!P172/SUM('MissFill 1'!P$2:P175)&gt;0.01,"",DateEnded_5Day!$A175)))))))</f>
        <v>44520</v>
      </c>
      <c r="R175" s="54">
        <f>IF($A175&lt;='All Results'!$B$4,"",IF(SUM('MissFill 1'!Q$2:Q175)=0,"",(IF('MissFill 1'!Q175/SUM('MissFill 1'!Q$2:Q175)&gt;0.01,"",IF('MissFill 1'!Q174/SUM('MissFill 1'!Q$2:Q175)&gt;0.01,"",IF('MissFill 1'!Q173/SUM('MissFill 1'!Q$2:Q175)&gt;0.01,"",IF('MissFill 1'!Q172/SUM('MissFill 1'!Q$2:Q175)&gt;0.01,"",DateEnded_5Day!$A175)))))))</f>
        <v>44520</v>
      </c>
      <c r="S175" s="54">
        <f>IF($A175&lt;='All Results'!$B$4,"",IF(SUM('MissFill 1'!R$2:R175)=0,"",(IF('MissFill 1'!R175/SUM('MissFill 1'!R$2:R175)&gt;0.01,"",IF('MissFill 1'!R174/SUM('MissFill 1'!R$2:R175)&gt;0.01,"",IF('MissFill 1'!R173/SUM('MissFill 1'!R$2:R175)&gt;0.01,"",IF('MissFill 1'!R172/SUM('MissFill 1'!R$2:R175)&gt;0.01,"",DateEnded_5Day!$A175)))))))</f>
        <v>44520</v>
      </c>
      <c r="T175" s="54">
        <f>IF($A175&lt;='All Results'!$B$4,"",IF(SUM('MissFill 1'!S$2:S175)=0,"",(IF('MissFill 1'!S175/SUM('MissFill 1'!S$2:S175)&gt;0.01,"",IF('MissFill 1'!S174/SUM('MissFill 1'!S$2:S175)&gt;0.01,"",IF('MissFill 1'!S173/SUM('MissFill 1'!S$2:S175)&gt;0.01,"",IF('MissFill 1'!S172/SUM('MissFill 1'!S$2:S175)&gt;0.01,"",DateEnded_5Day!$A175)))))))</f>
        <v>44520</v>
      </c>
      <c r="U175" s="54">
        <f>IF($A175&lt;='All Results'!$B$4,"",IF(SUM('MissFill 1'!T$2:T175)=0,"",(IF('MissFill 1'!T175/SUM('MissFill 1'!T$2:T175)&gt;0.01,"",IF('MissFill 1'!T174/SUM('MissFill 1'!T$2:T175)&gt;0.01,"",IF('MissFill 1'!T173/SUM('MissFill 1'!T$2:T175)&gt;0.01,"",IF('MissFill 1'!T172/SUM('MissFill 1'!T$2:T175)&gt;0.01,"",DateEnded_5Day!$A175)))))))</f>
        <v>44520</v>
      </c>
      <c r="V175" s="54">
        <f>IF($A175&lt;='All Results'!$B$4,"",IF(SUM('MissFill 1'!U$2:U175)=0,"",(IF('MissFill 1'!U175/SUM('MissFill 1'!U$2:U175)&gt;0.01,"",IF('MissFill 1'!U174/SUM('MissFill 1'!U$2:U175)&gt;0.01,"",IF('MissFill 1'!U173/SUM('MissFill 1'!U$2:U175)&gt;0.01,"",IF('MissFill 1'!U172/SUM('MissFill 1'!U$2:U175)&gt;0.01,"",DateEnded_5Day!$A175)))))))</f>
        <v>44520</v>
      </c>
      <c r="W175" s="54">
        <f>IF($A175&lt;='All Results'!$B$4,"",IF(SUM('MissFill 1'!V$2:V175)=0,"",(IF('MissFill 1'!V175/SUM('MissFill 1'!V$2:V175)&gt;0.01,"",IF('MissFill 1'!V174/SUM('MissFill 1'!V$2:V175)&gt;0.01,"",IF('MissFill 1'!V173/SUM('MissFill 1'!V$2:V175)&gt;0.01,"",IF('MissFill 1'!V172/SUM('MissFill 1'!V$2:V175)&gt;0.01,"",DateEnded_5Day!$A175)))))))</f>
        <v>44520</v>
      </c>
      <c r="X175" s="54">
        <f>IF($A175&lt;='All Results'!$B$4,"",IF(SUM('MissFill 1'!W$2:W175)=0,"",(IF('MissFill 1'!W175/SUM('MissFill 1'!W$2:W175)&gt;0.01,"",IF('MissFill 1'!W174/SUM('MissFill 1'!W$2:W175)&gt;0.01,"",IF('MissFill 1'!W173/SUM('MissFill 1'!W$2:W175)&gt;0.01,"",IF('MissFill 1'!W172/SUM('MissFill 1'!W$2:W175)&gt;0.01,"",DateEnded_5Day!$A175)))))))</f>
        <v>44520</v>
      </c>
      <c r="Y175" s="54">
        <f>IF($A175&lt;='All Results'!$B$4,"",IF(SUM('MissFill 1'!X$2:X175)=0,"",(IF('MissFill 1'!X175/SUM('MissFill 1'!X$2:X175)&gt;0.01,"",IF('MissFill 1'!X174/SUM('MissFill 1'!X$2:X175)&gt;0.01,"",IF('MissFill 1'!X173/SUM('MissFill 1'!X$2:X175)&gt;0.01,"",IF('MissFill 1'!X172/SUM('MissFill 1'!X$2:X175)&gt;0.01,"",DateEnded_5Day!$A175)))))))</f>
        <v>44520</v>
      </c>
      <c r="Z175" s="54">
        <f>IF($A175&lt;='All Results'!$B$4,"",IF(SUM('MissFill 1'!Y$2:Y175)=0,"",(IF('MissFill 1'!Y175/SUM('MissFill 1'!Y$2:Y175)&gt;0.01,"",IF('MissFill 1'!Y174/SUM('MissFill 1'!Y$2:Y175)&gt;0.01,"",IF('MissFill 1'!Y173/SUM('MissFill 1'!Y$2:Y175)&gt;0.01,"",IF('MissFill 1'!Y172/SUM('MissFill 1'!Y$2:Y175)&gt;0.01,"",DateEnded_5Day!$A175)))))))</f>
        <v>44520</v>
      </c>
      <c r="AA175" s="54">
        <f>IF($A175&lt;='All Results'!$B$4,"",IF(SUM('MissFill 1'!Z$2:Z175)=0,"",(IF('MissFill 1'!Z175/SUM('MissFill 1'!Z$2:Z175)&gt;0.01,"",IF('MissFill 1'!Z174/SUM('MissFill 1'!Z$2:Z175)&gt;0.01,"",IF('MissFill 1'!Z173/SUM('MissFill 1'!Z$2:Z175)&gt;0.01,"",IF('MissFill 1'!Z172/SUM('MissFill 1'!Z$2:Z175)&gt;0.01,"",DateEnded_5Day!$A175)))))))</f>
        <v>44520</v>
      </c>
      <c r="AB175" s="54">
        <f>IF($A175&lt;='All Results'!$B$4,"",IF(SUM('MissFill 1'!AA$2:AA175)=0,"",(IF('MissFill 1'!AA175/SUM('MissFill 1'!AA$2:AA175)&gt;0.01,"",IF('MissFill 1'!AA174/SUM('MissFill 1'!AA$2:AA175)&gt;0.01,"",IF('MissFill 1'!AA173/SUM('MissFill 1'!AA$2:AA175)&gt;0.01,"",IF('MissFill 1'!AA172/SUM('MissFill 1'!AA$2:AA175)&gt;0.01,"",DateEnded_5Day!$A175)))))))</f>
        <v>44520</v>
      </c>
      <c r="AC175" s="54">
        <f>IF($A175&lt;='All Results'!$B$4,"",IF(SUM('MissFill 1'!AB$2:AB175)=0,"",(IF('MissFill 1'!AB175/SUM('MissFill 1'!AB$2:AB175)&gt;0.01,"",IF('MissFill 1'!AB174/SUM('MissFill 1'!AB$2:AB175)&gt;0.01,"",IF('MissFill 1'!AB173/SUM('MissFill 1'!AB$2:AB175)&gt;0.01,"",IF('MissFill 1'!AB172/SUM('MissFill 1'!AB$2:AB175)&gt;0.01,"",DateEnded_5Day!$A175)))))))</f>
        <v>44520</v>
      </c>
      <c r="AD175" s="54">
        <f>IF($A175&lt;='All Results'!$B$4,"",IF(SUM('MissFill 1'!AC$2:AC175)=0,"",(IF('MissFill 1'!AC175/SUM('MissFill 1'!AC$2:AC175)&gt;0.01,"",IF('MissFill 1'!AC174/SUM('MissFill 1'!AC$2:AC175)&gt;0.01,"",IF('MissFill 1'!AC173/SUM('MissFill 1'!AC$2:AC175)&gt;0.01,"",IF('MissFill 1'!AC172/SUM('MissFill 1'!AC$2:AC175)&gt;0.01,"",DateEnded_5Day!$A175)))))))</f>
        <v>44520</v>
      </c>
      <c r="AE175" s="54">
        <f>IF($A175&lt;='All Results'!$B$4,"",IF(SUM('MissFill 1'!AD$2:AD175)=0,"",(IF('MissFill 1'!AD175/SUM('MissFill 1'!AD$2:AD175)&gt;0.01,"",IF('MissFill 1'!AD174/SUM('MissFill 1'!AD$2:AD175)&gt;0.01,"",IF('MissFill 1'!AD173/SUM('MissFill 1'!AD$2:AD175)&gt;0.01,"",IF('MissFill 1'!AD172/SUM('MissFill 1'!AD$2:AD175)&gt;0.01,"",DateEnded_5Day!$A175)))))))</f>
        <v>44520</v>
      </c>
      <c r="AF175" s="54">
        <f>IF($A175&lt;='All Results'!$B$4,"",IF(SUM('MissFill 1'!AE$2:AE175)=0,"",(IF('MissFill 1'!AE175/SUM('MissFill 1'!AE$2:AE175)&gt;0.01,"",IF('MissFill 1'!AE174/SUM('MissFill 1'!AE$2:AE175)&gt;0.01,"",IF('MissFill 1'!AE173/SUM('MissFill 1'!AE$2:AE175)&gt;0.01,"",IF('MissFill 1'!AE172/SUM('MissFill 1'!AE$2:AE175)&gt;0.01,"",DateEnded_5Day!$A175)))))))</f>
        <v>44520</v>
      </c>
      <c r="AG175" s="54">
        <f>IF($A175&lt;='All Results'!$B$4,"",IF(SUM('MissFill 1'!AF$2:AF175)=0,"",(IF('MissFill 1'!AF175/SUM('MissFill 1'!AF$2:AF175)&gt;0.01,"",IF('MissFill 1'!AF174/SUM('MissFill 1'!AF$2:AF175)&gt;0.01,"",IF('MissFill 1'!AF173/SUM('MissFill 1'!AF$2:AF175)&gt;0.01,"",IF('MissFill 1'!AF172/SUM('MissFill 1'!AF$2:AF175)&gt;0.01,"",DateEnded_5Day!$A175)))))))</f>
        <v>44520</v>
      </c>
      <c r="AH175" s="54">
        <f>IF($A175&lt;='All Results'!$B$4,"",IF(SUM('MissFill 1'!AG$2:AG175)=0,"",(IF('MissFill 1'!AG175/SUM('MissFill 1'!AG$2:AG175)&gt;0.01,"",IF('MissFill 1'!AG174/SUM('MissFill 1'!AG$2:AG175)&gt;0.01,"",IF('MissFill 1'!AG173/SUM('MissFill 1'!AG$2:AG175)&gt;0.01,"",IF('MissFill 1'!AG172/SUM('MissFill 1'!AG$2:AG175)&gt;0.01,"",DateEnded_5Day!$A175)))))))</f>
        <v>44520</v>
      </c>
      <c r="AI175" s="54">
        <f>IF($A175&lt;='All Results'!$B$4,"",IF(SUM('MissFill 1'!AH$2:AH175)=0,"",(IF('MissFill 1'!AH175/SUM('MissFill 1'!AH$2:AH175)&gt;0.01,"",IF('MissFill 1'!AH174/SUM('MissFill 1'!AH$2:AH175)&gt;0.01,"",IF('MissFill 1'!AH173/SUM('MissFill 1'!AH$2:AH175)&gt;0.01,"",IF('MissFill 1'!AH172/SUM('MissFill 1'!AH$2:AH175)&gt;0.01,"",DateEnded_5Day!$A175)))))))</f>
        <v>44520</v>
      </c>
      <c r="AJ175" s="54">
        <f>IF($A175&lt;='All Results'!$B$4,"",IF(SUM('MissFill 1'!AI$2:AI175)=0,"",(IF('MissFill 1'!AI175/SUM('MissFill 1'!AI$2:AI175)&gt;0.01,"",IF('MissFill 1'!AI174/SUM('MissFill 1'!AI$2:AI175)&gt;0.01,"",IF('MissFill 1'!AI173/SUM('MissFill 1'!AI$2:AI175)&gt;0.01,"",IF('MissFill 1'!AI172/SUM('MissFill 1'!AI$2:AI175)&gt;0.01,"",DateEnded_5Day!$A175)))))))</f>
        <v>44520</v>
      </c>
      <c r="AK175" s="54">
        <f>IF($A175&lt;='All Results'!$B$4,"",IF(SUM('MissFill 1'!AJ$2:AJ175)=0,"",(IF('MissFill 1'!AJ175/SUM('MissFill 1'!AJ$2:AJ175)&gt;0.01,"",IF('MissFill 1'!AJ174/SUM('MissFill 1'!AJ$2:AJ175)&gt;0.01,"",IF('MissFill 1'!AJ173/SUM('MissFill 1'!AJ$2:AJ175)&gt;0.01,"",IF('MissFill 1'!AJ172/SUM('MissFill 1'!AJ$2:AJ175)&gt;0.01,"",DateEnded_5Day!$A175)))))))</f>
        <v>44520</v>
      </c>
      <c r="AL175" s="54">
        <f>IF($A175&lt;='All Results'!$B$4,"",IF(SUM('MissFill 1'!AK$2:AK175)=0,"",(IF('MissFill 1'!AK175/SUM('MissFill 1'!AK$2:AK175)&gt;0.01,"",IF('MissFill 1'!AK174/SUM('MissFill 1'!AK$2:AK175)&gt;0.01,"",IF('MissFill 1'!AK173/SUM('MissFill 1'!AK$2:AK175)&gt;0.01,"",IF('MissFill 1'!AK172/SUM('MissFill 1'!AK$2:AK175)&gt;0.01,"",DateEnded_5Day!$A175)))))))</f>
        <v>44520</v>
      </c>
      <c r="AM175" s="54">
        <f>IF($A175&lt;='All Results'!$B$4,"",IF(SUM('MissFill 1'!AL$2:AL175)=0,"",(IF('MissFill 1'!AL175/SUM('MissFill 1'!AL$2:AL175)&gt;0.01,"",IF('MissFill 1'!AL174/SUM('MissFill 1'!AL$2:AL175)&gt;0.01,"",IF('MissFill 1'!AL173/SUM('MissFill 1'!AL$2:AL175)&gt;0.01,"",IF('MissFill 1'!AL172/SUM('MissFill 1'!AL$2:AL175)&gt;0.01,"",DateEnded_5Day!$A175)))))))</f>
        <v>44520</v>
      </c>
      <c r="AN175" s="54">
        <f>IF($A175&lt;='All Results'!$B$4,"",IF(SUM('MissFill 1'!AM$2:AM175)=0,"",(IF('MissFill 1'!AM175/SUM('MissFill 1'!AM$2:AM175)&gt;0.01,"",IF('MissFill 1'!AM174/SUM('MissFill 1'!AM$2:AM175)&gt;0.01,"",IF('MissFill 1'!AM173/SUM('MissFill 1'!AM$2:AM175)&gt;0.01,"",IF('MissFill 1'!AM172/SUM('MissFill 1'!AM$2:AM175)&gt;0.01,"",DateEnded_5Day!$A175)))))))</f>
        <v>44520</v>
      </c>
      <c r="AO175" s="54">
        <f>IF($A175&lt;='All Results'!$B$4,"",IF(SUM('MissFill 1'!AN$2:AN175)=0,"",(IF('MissFill 1'!AN175/SUM('MissFill 1'!AN$2:AN175)&gt;0.01,"",IF('MissFill 1'!AN174/SUM('MissFill 1'!AN$2:AN175)&gt;0.01,"",IF('MissFill 1'!AN173/SUM('MissFill 1'!AN$2:AN175)&gt;0.01,"",IF('MissFill 1'!AN172/SUM('MissFill 1'!AN$2:AN175)&gt;0.01,"",DateEnded_5Day!$A175)))))))</f>
        <v>44520</v>
      </c>
      <c r="AP175" s="54">
        <f>IF($A175&lt;='All Results'!$B$4,"",IF(SUM('MissFill 1'!AO$2:AO175)=0,"",(IF('MissFill 1'!AO175/SUM('MissFill 1'!AO$2:AO175)&gt;0.01,"",IF('MissFill 1'!AO174/SUM('MissFill 1'!AO$2:AO175)&gt;0.01,"",IF('MissFill 1'!AO173/SUM('MissFill 1'!AO$2:AO175)&gt;0.01,"",IF('MissFill 1'!AO172/SUM('MissFill 1'!AO$2:AO175)&gt;0.01,"",DateEnded_5Day!$A175)))))))</f>
        <v>44520</v>
      </c>
      <c r="AQ175" s="54">
        <f>IF($A175&lt;='All Results'!$B$4,"",IF(SUM('MissFill 1'!AP$2:AP175)=0,"",(IF('MissFill 1'!AP175/SUM('MissFill 1'!AP$2:AP175)&gt;0.01,"",IF('MissFill 1'!AP174/SUM('MissFill 1'!AP$2:AP175)&gt;0.01,"",IF('MissFill 1'!AP173/SUM('MissFill 1'!AP$2:AP175)&gt;0.01,"",IF('MissFill 1'!AP172/SUM('MissFill 1'!AP$2:AP175)&gt;0.01,"",DateEnded_5Day!$A175)))))))</f>
        <v>44520</v>
      </c>
      <c r="AR175" s="54">
        <f>IF($A175&lt;='All Results'!$B$4,"",IF(SUM('MissFill 1'!AQ$2:AQ175)=0,"",(IF('MissFill 1'!AQ175/SUM('MissFill 1'!AQ$2:AQ175)&gt;0.01,"",IF('MissFill 1'!AQ174/SUM('MissFill 1'!AQ$2:AQ175)&gt;0.01,"",IF('MissFill 1'!AQ173/SUM('MissFill 1'!AQ$2:AQ175)&gt;0.01,"",IF('MissFill 1'!AQ172/SUM('MissFill 1'!AQ$2:AQ175)&gt;0.01,"",DateEnded_5Day!$A175)))))))</f>
        <v>44520</v>
      </c>
      <c r="AS175" s="54">
        <f>IF($A175&lt;='All Results'!$B$4,"",IF(SUM('MissFill 1'!AR$2:AR175)=0,"",(IF('MissFill 1'!AR175/SUM('MissFill 1'!AR$2:AR175)&gt;0.01,"",IF('MissFill 1'!AR174/SUM('MissFill 1'!AR$2:AR175)&gt;0.01,"",IF('MissFill 1'!AR173/SUM('MissFill 1'!AR$2:AR175)&gt;0.01,"",IF('MissFill 1'!AR172/SUM('MissFill 1'!AR$2:AR175)&gt;0.01,"",DateEnded_5Day!$A175)))))))</f>
        <v>44520</v>
      </c>
      <c r="AT175" s="54">
        <f>IF($A175&lt;='All Results'!$B$4,"",IF(SUM('MissFill 1'!AS$2:AS175)=0,"",(IF('MissFill 1'!AS175/SUM('MissFill 1'!AS$2:AS175)&gt;0.01,"",IF('MissFill 1'!AS174/SUM('MissFill 1'!AS$2:AS175)&gt;0.01,"",IF('MissFill 1'!AS173/SUM('MissFill 1'!AS$2:AS175)&gt;0.01,"",IF('MissFill 1'!AS172/SUM('MissFill 1'!AS$2:AS175)&gt;0.01,"",DateEnded_5Day!$A175)))))))</f>
        <v>44520</v>
      </c>
      <c r="AU175" s="54">
        <f>IF($A175&lt;='All Results'!$B$4,"",IF(SUM('MissFill 1'!AT$2:AT175)=0,"",(IF('MissFill 1'!AT175/SUM('MissFill 1'!AT$2:AT175)&gt;0.01,"",IF('MissFill 1'!AT174/SUM('MissFill 1'!AT$2:AT175)&gt;0.01,"",IF('MissFill 1'!AT173/SUM('MissFill 1'!AT$2:AT175)&gt;0.01,"",IF('MissFill 1'!AT172/SUM('MissFill 1'!AT$2:AT175)&gt;0.01,"",DateEnded_5Day!$A175)))))))</f>
        <v>44520</v>
      </c>
      <c r="AV175" s="54">
        <f>IF($A175&lt;='All Results'!$B$4,"",IF(SUM('MissFill 1'!AU$2:AU175)=0,"",(IF('MissFill 1'!AU175/SUM('MissFill 1'!AU$2:AU175)&gt;0.01,"",IF('MissFill 1'!AU174/SUM('MissFill 1'!AU$2:AU175)&gt;0.01,"",IF('MissFill 1'!AU173/SUM('MissFill 1'!AU$2:AU175)&gt;0.01,"",IF('MissFill 1'!AU172/SUM('MissFill 1'!AU$2:AU175)&gt;0.01,"",DateEnded_5Day!$A175)))))))</f>
        <v>44520</v>
      </c>
      <c r="AW175" s="54">
        <f>IF($A175&lt;='All Results'!$B$4,"",IF(SUM('MissFill 1'!AV$2:AV175)=0,"",(IF('MissFill 1'!AV175/SUM('MissFill 1'!AV$2:AV175)&gt;0.01,"",IF('MissFill 1'!AV174/SUM('MissFill 1'!AV$2:AV175)&gt;0.01,"",IF('MissFill 1'!AV173/SUM('MissFill 1'!AV$2:AV175)&gt;0.01,"",IF('MissFill 1'!AV172/SUM('MissFill 1'!AV$2:AV175)&gt;0.01,"",DateEnded_5Day!$A175)))))))</f>
        <v>44520</v>
      </c>
      <c r="AX175" s="54">
        <f>IF($A175&lt;='All Results'!$B$4,"",IF(SUM('MissFill 1'!AW$2:AW175)=0,"",(IF('MissFill 1'!AW175/SUM('MissFill 1'!AW$2:AW175)&gt;0.01,"",IF('MissFill 1'!AW174/SUM('MissFill 1'!AW$2:AW175)&gt;0.01,"",IF('MissFill 1'!AW173/SUM('MissFill 1'!AW$2:AW175)&gt;0.01,"",IF('MissFill 1'!AW172/SUM('MissFill 1'!AW$2:AW175)&gt;0.01,"",DateEnded_5Day!$A175)))))))</f>
        <v>44520</v>
      </c>
    </row>
    <row r="176" spans="1:50" x14ac:dyDescent="0.25">
      <c r="B176" s="56"/>
    </row>
    <row r="177" spans="1:50" x14ac:dyDescent="0.25">
      <c r="A177" s="55" t="s">
        <v>56</v>
      </c>
      <c r="B177" s="58"/>
      <c r="C177" s="54">
        <f>IF(COUNT(C2:C175)=0,ISBLANK(value),MIN(C2:C175))</f>
        <v>44485</v>
      </c>
      <c r="D177" s="54">
        <f>IF(COUNT(D2:D175)=0,ISBLANK(value),MIN(D2:D175))</f>
        <v>44482</v>
      </c>
      <c r="E177" s="54">
        <f>IF(COUNT(E2:E175)=0,ISBLANK(value),MIN(E2:E175))</f>
        <v>44484</v>
      </c>
      <c r="F177" s="54">
        <f>IF(COUNT(F2:F175)=0,ISBLANK(value),MIN(F2:F175))</f>
        <v>44482</v>
      </c>
      <c r="G177" s="54">
        <f>IF(COUNT(G2:G175)=0,ISBLANK(value),MIN(G2:G175))</f>
        <v>44490</v>
      </c>
      <c r="H177" s="54">
        <f>IF(COUNT(H2:H175)=0,ISBLANK(value),MIN(H2:H175))</f>
        <v>44483</v>
      </c>
      <c r="I177" s="54">
        <f>IF(COUNT(I2:I175)=0,ISBLANK(value),MIN(I2:I175))</f>
        <v>44482</v>
      </c>
      <c r="J177" s="54">
        <f>IF(COUNT(J2:J175)=0,ISBLANK(value),MIN(J2:J175))</f>
        <v>44482</v>
      </c>
      <c r="K177" s="54">
        <f>IF(COUNT(K2:K175)=0,ISBLANK(value),MIN(K2:K175))</f>
        <v>44484</v>
      </c>
      <c r="L177" s="54">
        <f>IF(COUNT(L2:L175)=0,ISBLANK(value),MIN(L2:L175))</f>
        <v>44482</v>
      </c>
      <c r="M177" s="54">
        <f>IF(COUNT(M2:M175)=0,ISBLANK(value),MIN(M2:M175))</f>
        <v>44487</v>
      </c>
      <c r="N177" s="54">
        <f>IF(COUNT(N2:N175)=0,ISBLANK(value),MIN(N2:N175))</f>
        <v>44482</v>
      </c>
      <c r="O177" s="54">
        <f>IF(COUNT(O2:O175)=0,ISBLANK(value),MIN(O2:O175))</f>
        <v>44482</v>
      </c>
      <c r="P177" s="54">
        <f>IF(COUNT(P2:P175)=0,ISBLANK(value),MIN(P2:P175))</f>
        <v>44482</v>
      </c>
      <c r="Q177" s="54">
        <f>IF(COUNT(Q2:Q175)=0,ISBLANK(value),MIN(Q2:Q175))</f>
        <v>44482</v>
      </c>
      <c r="R177" s="54">
        <f>IF(COUNT(R2:R175)=0,ISBLANK(value),MIN(R2:R175))</f>
        <v>44482</v>
      </c>
      <c r="S177" s="54">
        <f>IF(COUNT(S2:S175)=0,ISBLANK(value),MIN(S2:S175))</f>
        <v>44482</v>
      </c>
      <c r="T177" s="54">
        <f>IF(COUNT(T2:T175)=0,ISBLANK(value),MIN(T2:T175))</f>
        <v>44482</v>
      </c>
      <c r="U177" s="54">
        <f>IF(COUNT(U2:U175)=0,ISBLANK(value),MIN(U2:U175))</f>
        <v>44482</v>
      </c>
      <c r="V177" s="54">
        <f>IF(COUNT(V2:V175)=0,ISBLANK(value),MIN(V2:V175))</f>
        <v>44485</v>
      </c>
      <c r="W177" s="54">
        <f>IF(COUNT(W2:W175)=0,ISBLANK(value),MIN(W2:W175))</f>
        <v>44482</v>
      </c>
      <c r="X177" s="54">
        <f>IF(COUNT(X2:X175)=0,ISBLANK(value),MIN(X2:X175))</f>
        <v>44482</v>
      </c>
      <c r="Y177" s="54">
        <f>IF(COUNT(Y2:Y175)=0,ISBLANK(value),MIN(Y2:Y175))</f>
        <v>44490</v>
      </c>
      <c r="Z177" s="54">
        <f>IF(COUNT(Z2:Z175)=0,ISBLANK(value),MIN(Z2:Z175))</f>
        <v>44482</v>
      </c>
      <c r="AA177" s="54">
        <f>IF(COUNT(AA2:AA175)=0,ISBLANK(value),MIN(AA2:AA175))</f>
        <v>44482</v>
      </c>
      <c r="AB177" s="54">
        <f>IF(COUNT(AB2:AB175)=0,ISBLANK(value),MIN(AB2:AB175))</f>
        <v>44486</v>
      </c>
      <c r="AC177" s="54">
        <f>IF(COUNT(AC2:AC175)=0,ISBLANK(value),MIN(AC2:AC175))</f>
        <v>44482</v>
      </c>
      <c r="AD177" s="54">
        <f>IF(COUNT(AD2:AD175)=0,ISBLANK(value),MIN(AD2:AD175))</f>
        <v>44482</v>
      </c>
      <c r="AE177" s="54">
        <f>IF(COUNT(AE2:AE175)=0,ISBLANK(value),MIN(AE2:AE175))</f>
        <v>44485</v>
      </c>
      <c r="AF177" s="54">
        <f>IF(COUNT(AF2:AF175)=0,ISBLANK(value),MIN(AF2:AF175))</f>
        <v>44482</v>
      </c>
      <c r="AG177" s="54">
        <f>IF(COUNT(AG2:AG175)=0,ISBLANK(value),MIN(AG2:AG175))</f>
        <v>44482</v>
      </c>
      <c r="AH177" s="54">
        <f>IF(COUNT(AH2:AH175)=0,ISBLANK(value),MIN(AH2:AH175))</f>
        <v>44483</v>
      </c>
      <c r="AI177" s="54">
        <f>IF(COUNT(AI2:AI175)=0,ISBLANK(value),MIN(AI2:AI175))</f>
        <v>44482</v>
      </c>
      <c r="AJ177" s="54">
        <f>IF(COUNT(AJ2:AJ175)=0,ISBLANK(value),MIN(AJ2:AJ175))</f>
        <v>44487</v>
      </c>
      <c r="AK177" s="54">
        <f>IF(COUNT(AK2:AK175)=0,ISBLANK(value),MIN(AK2:AK175))</f>
        <v>44482</v>
      </c>
      <c r="AL177" s="54">
        <f>IF(COUNT(AL2:AL175)=0,ISBLANK(value),MIN(AL2:AL175))</f>
        <v>44482</v>
      </c>
      <c r="AM177" s="54">
        <f>IF(COUNT(AM2:AM175)=0,ISBLANK(value),MIN(AM2:AM175))</f>
        <v>44482</v>
      </c>
      <c r="AN177" s="54">
        <f>IF(COUNT(AN2:AN175)=0,ISBLANK(value),MIN(AN2:AN175))</f>
        <v>44482</v>
      </c>
      <c r="AO177" s="54">
        <f>IF(COUNT(AO2:AO175)=0,ISBLANK(value),MIN(AO2:AO175))</f>
        <v>44482</v>
      </c>
      <c r="AP177" s="54">
        <f>IF(COUNT(AP2:AP175)=0,ISBLANK(value),MIN(AP2:AP175))</f>
        <v>44482</v>
      </c>
      <c r="AQ177" s="54">
        <f>IF(COUNT(AQ2:AQ175)=0,ISBLANK(value),MIN(AQ2:AQ175))</f>
        <v>44491</v>
      </c>
      <c r="AR177" s="54">
        <f>IF(COUNT(AR2:AR175)=0,ISBLANK(value),MIN(AR2:AR175))</f>
        <v>44482</v>
      </c>
      <c r="AS177" s="54">
        <f>IF(COUNT(AS2:AS175)=0,ISBLANK(value),MIN(AS2:AS175))</f>
        <v>44482</v>
      </c>
      <c r="AT177" s="54">
        <f>IF(COUNT(AT2:AT175)=0,ISBLANK(value),MIN(AT2:AT175))</f>
        <v>44485</v>
      </c>
      <c r="AU177" s="54">
        <f>IF(COUNT(AU2:AU175)=0,ISBLANK(value),MIN(AU2:AU175))</f>
        <v>44482</v>
      </c>
      <c r="AV177" s="54">
        <f>IF(COUNT(AV2:AV175)=0,ISBLANK(value),MIN(AV2:AV175))</f>
        <v>44482</v>
      </c>
      <c r="AW177" s="54">
        <f>IF(COUNT(AW2:AW175)=0,ISBLANK(value),MIN(AW2:AW175))</f>
        <v>44482</v>
      </c>
      <c r="AX177" s="54">
        <f>IF(COUNT(AX2:AX175)=0,ISBLANK(value),MIN(AX2:AX175))</f>
        <v>44487</v>
      </c>
    </row>
    <row r="178" spans="1:50" x14ac:dyDescent="0.25">
      <c r="A178" s="59"/>
      <c r="B178" s="60"/>
    </row>
    <row r="179" spans="1:50" x14ac:dyDescent="0.25">
      <c r="A179" s="59"/>
      <c r="B179" s="60"/>
    </row>
    <row r="180" spans="1:50" x14ac:dyDescent="0.25">
      <c r="A180" s="59"/>
      <c r="B180" s="60"/>
    </row>
    <row r="181" spans="1:50" x14ac:dyDescent="0.25">
      <c r="B181" s="61"/>
    </row>
  </sheetData>
  <pageMargins left="0.7" right="0.7" top="0.75" bottom="0.75" header="0.3" footer="0.3"/>
  <pageSetup orientation="portrait"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1BBB3AF-1A8A-4062-AC7F-290F404628C3}">
  <dimension ref="A1:AX181"/>
  <sheetViews>
    <sheetView workbookViewId="0">
      <pane xSplit="2" ySplit="1" topLeftCell="Y164" activePane="bottomRight" state="frozen"/>
      <selection pane="topRight" activeCell="C1" sqref="C1"/>
      <selection pane="bottomLeft" activeCell="A2" sqref="A2"/>
      <selection pane="bottomRight" activeCell="C177" sqref="C2:AX177"/>
    </sheetView>
  </sheetViews>
  <sheetFormatPr defaultRowHeight="15" x14ac:dyDescent="0.25"/>
  <sheetData>
    <row r="1" spans="1:50" s="13" customFormat="1" ht="12.75" x14ac:dyDescent="0.2">
      <c r="A1" s="12" t="s">
        <v>7</v>
      </c>
      <c r="B1" s="12" t="s">
        <v>55</v>
      </c>
      <c r="C1" s="12">
        <v>1971</v>
      </c>
      <c r="D1" s="12">
        <v>1972</v>
      </c>
      <c r="E1" s="12">
        <v>1973</v>
      </c>
      <c r="F1" s="12">
        <v>1974</v>
      </c>
      <c r="G1" s="12">
        <v>1975</v>
      </c>
      <c r="H1" s="12">
        <v>1976</v>
      </c>
      <c r="I1" s="12">
        <v>1977</v>
      </c>
      <c r="J1" s="12">
        <v>1978</v>
      </c>
      <c r="K1" s="12">
        <v>1979</v>
      </c>
      <c r="L1" s="12">
        <v>1980</v>
      </c>
      <c r="M1" s="12">
        <v>1981</v>
      </c>
      <c r="N1" s="12">
        <v>1982</v>
      </c>
      <c r="O1" s="12">
        <v>1983</v>
      </c>
      <c r="P1" s="12">
        <v>1984</v>
      </c>
      <c r="Q1" s="12">
        <v>1985</v>
      </c>
      <c r="R1" s="12">
        <v>1986</v>
      </c>
      <c r="S1" s="12">
        <v>1987</v>
      </c>
      <c r="T1" s="12">
        <v>1988</v>
      </c>
      <c r="U1" s="12">
        <v>1989</v>
      </c>
      <c r="V1" s="12">
        <v>1990</v>
      </c>
      <c r="W1" s="12">
        <v>1991</v>
      </c>
      <c r="X1" s="12">
        <v>1992</v>
      </c>
      <c r="Y1" s="12">
        <v>1993</v>
      </c>
      <c r="Z1" s="12">
        <v>1994</v>
      </c>
      <c r="AA1" s="12">
        <v>1995</v>
      </c>
      <c r="AB1" s="12">
        <v>1999</v>
      </c>
      <c r="AC1" s="12">
        <v>2000</v>
      </c>
      <c r="AD1" s="12">
        <v>2001</v>
      </c>
      <c r="AE1" s="12">
        <v>2002</v>
      </c>
      <c r="AF1" s="12">
        <v>2003</v>
      </c>
      <c r="AG1" s="12">
        <v>2004</v>
      </c>
      <c r="AH1" s="12">
        <v>2005</v>
      </c>
      <c r="AI1" s="12">
        <v>2006</v>
      </c>
      <c r="AJ1" s="12">
        <v>2007</v>
      </c>
      <c r="AK1" s="12">
        <v>2008</v>
      </c>
      <c r="AL1" s="12">
        <v>2009</v>
      </c>
      <c r="AM1" s="12">
        <v>2010</v>
      </c>
      <c r="AN1" s="12">
        <v>2011</v>
      </c>
      <c r="AO1" s="12">
        <v>2012</v>
      </c>
      <c r="AP1" s="12">
        <v>2013</v>
      </c>
      <c r="AQ1" s="12">
        <v>2014</v>
      </c>
      <c r="AR1" s="12">
        <v>2015</v>
      </c>
      <c r="AS1" s="12">
        <v>2016</v>
      </c>
      <c r="AT1" s="12">
        <v>2017</v>
      </c>
      <c r="AU1" s="12">
        <v>2018</v>
      </c>
      <c r="AV1" s="12">
        <v>2019</v>
      </c>
      <c r="AW1" s="12">
        <v>2020</v>
      </c>
      <c r="AX1" s="12">
        <v>2021</v>
      </c>
    </row>
    <row r="2" spans="1:50" x14ac:dyDescent="0.25">
      <c r="A2" s="41">
        <v>44347</v>
      </c>
      <c r="B2" s="52">
        <v>151</v>
      </c>
    </row>
    <row r="3" spans="1:50" x14ac:dyDescent="0.25">
      <c r="A3" s="41">
        <v>44348</v>
      </c>
      <c r="B3" s="52">
        <v>152</v>
      </c>
    </row>
    <row r="4" spans="1:50" x14ac:dyDescent="0.25">
      <c r="A4" s="41">
        <v>44349</v>
      </c>
      <c r="B4" s="52">
        <v>153</v>
      </c>
    </row>
    <row r="5" spans="1:50" x14ac:dyDescent="0.25">
      <c r="A5" s="41">
        <v>44350</v>
      </c>
      <c r="B5" s="52">
        <v>154</v>
      </c>
    </row>
    <row r="6" spans="1:50" x14ac:dyDescent="0.25">
      <c r="A6" s="41">
        <v>44351</v>
      </c>
      <c r="B6" s="52">
        <v>155</v>
      </c>
      <c r="C6" s="54" t="str">
        <f>IF($A6&lt;='All Results'!$B$4,"",IF(SUM('MissFill 1'!B$2:B6)=0,"",(IF('MissFill 1'!B6/SUM('MissFill 1'!B$2:B6)&gt;0.01,"",IF('MissFill 1'!B5/SUM('MissFill 1'!B$2:B6)&gt;0.01,"",IF('MissFill 1'!B4/SUM('MissFill 1'!B$2:B6)&gt;0.01,"",DateEnded_5Day!$A6))))))</f>
        <v/>
      </c>
      <c r="D6" s="54" t="str">
        <f>IF($A6&lt;='All Results'!$B$4,"",IF(SUM('MissFill 1'!C$2:C6)=0,"",(IF('MissFill 1'!C6/SUM('MissFill 1'!C$2:C6)&gt;0.01,"",IF('MissFill 1'!C5/SUM('MissFill 1'!C$2:C6)&gt;0.01,"",IF('MissFill 1'!C4/SUM('MissFill 1'!C$2:C6)&gt;0.01,"",DateEnded_5Day!$A6))))))</f>
        <v/>
      </c>
      <c r="E6" s="54" t="str">
        <f>IF($A6&lt;='All Results'!$B$4,"",IF(SUM('MissFill 1'!D$2:D6)=0,"",(IF('MissFill 1'!D6/SUM('MissFill 1'!D$2:D6)&gt;0.01,"",IF('MissFill 1'!D5/SUM('MissFill 1'!D$2:D6)&gt;0.01,"",IF('MissFill 1'!D4/SUM('MissFill 1'!D$2:D6)&gt;0.01,"",DateEnded_5Day!$A6))))))</f>
        <v/>
      </c>
      <c r="F6" s="54" t="str">
        <f>IF($A6&lt;='All Results'!$B$4,"",IF(SUM('MissFill 1'!E$2:E6)=0,"",(IF('MissFill 1'!E6/SUM('MissFill 1'!E$2:E6)&gt;0.01,"",IF('MissFill 1'!E5/SUM('MissFill 1'!E$2:E6)&gt;0.01,"",IF('MissFill 1'!E4/SUM('MissFill 1'!E$2:E6)&gt;0.01,"",DateEnded_5Day!$A6))))))</f>
        <v/>
      </c>
      <c r="G6" s="54" t="str">
        <f>IF($A6&lt;='All Results'!$B$4,"",IF(SUM('MissFill 1'!F$2:F6)=0,"",(IF('MissFill 1'!F6/SUM('MissFill 1'!F$2:F6)&gt;0.01,"",IF('MissFill 1'!F5/SUM('MissFill 1'!F$2:F6)&gt;0.01,"",IF('MissFill 1'!F4/SUM('MissFill 1'!F$2:F6)&gt;0.01,"",DateEnded_5Day!$A6))))))</f>
        <v/>
      </c>
      <c r="H6" s="54" t="str">
        <f>IF($A6&lt;='All Results'!$B$4,"",IF(SUM('MissFill 1'!G$2:G6)=0,"",(IF('MissFill 1'!G6/SUM('MissFill 1'!G$2:G6)&gt;0.01,"",IF('MissFill 1'!G5/SUM('MissFill 1'!G$2:G6)&gt;0.01,"",IF('MissFill 1'!G4/SUM('MissFill 1'!G$2:G6)&gt;0.01,"",DateEnded_5Day!$A6))))))</f>
        <v/>
      </c>
      <c r="I6" s="54" t="str">
        <f>IF($A6&lt;='All Results'!$B$4,"",IF(SUM('MissFill 1'!H$2:H6)=0,"",(IF('MissFill 1'!H6/SUM('MissFill 1'!H$2:H6)&gt;0.01,"",IF('MissFill 1'!H5/SUM('MissFill 1'!H$2:H6)&gt;0.01,"",IF('MissFill 1'!H4/SUM('MissFill 1'!H$2:H6)&gt;0.01,"",DateEnded_5Day!$A6))))))</f>
        <v/>
      </c>
      <c r="J6" s="54" t="str">
        <f>IF($A6&lt;='All Results'!$B$4,"",IF(SUM('MissFill 1'!I$2:I6)=0,"",(IF('MissFill 1'!I6/SUM('MissFill 1'!I$2:I6)&gt;0.01,"",IF('MissFill 1'!I5/SUM('MissFill 1'!I$2:I6)&gt;0.01,"",IF('MissFill 1'!I4/SUM('MissFill 1'!I$2:I6)&gt;0.01,"",DateEnded_5Day!$A6))))))</f>
        <v/>
      </c>
      <c r="K6" s="54" t="str">
        <f>IF($A6&lt;='All Results'!$B$4,"",IF(SUM('MissFill 1'!J$2:J6)=0,"",(IF('MissFill 1'!J6/SUM('MissFill 1'!J$2:J6)&gt;0.01,"",IF('MissFill 1'!J5/SUM('MissFill 1'!J$2:J6)&gt;0.01,"",IF('MissFill 1'!J4/SUM('MissFill 1'!J$2:J6)&gt;0.01,"",DateEnded_5Day!$A6))))))</f>
        <v/>
      </c>
      <c r="L6" s="54" t="str">
        <f>IF($A6&lt;='All Results'!$B$4,"",IF(SUM('MissFill 1'!K$2:K6)=0,"",(IF('MissFill 1'!K6/SUM('MissFill 1'!K$2:K6)&gt;0.01,"",IF('MissFill 1'!K5/SUM('MissFill 1'!K$2:K6)&gt;0.01,"",IF('MissFill 1'!K4/SUM('MissFill 1'!K$2:K6)&gt;0.01,"",DateEnded_5Day!$A6))))))</f>
        <v/>
      </c>
      <c r="M6" s="54" t="str">
        <f>IF($A6&lt;='All Results'!$B$4,"",IF(SUM('MissFill 1'!L$2:L6)=0,"",(IF('MissFill 1'!L6/SUM('MissFill 1'!L$2:L6)&gt;0.01,"",IF('MissFill 1'!L5/SUM('MissFill 1'!L$2:L6)&gt;0.01,"",IF('MissFill 1'!L4/SUM('MissFill 1'!L$2:L6)&gt;0.01,"",DateEnded_5Day!$A6))))))</f>
        <v/>
      </c>
      <c r="N6" s="54" t="str">
        <f>IF($A6&lt;='All Results'!$B$4,"",IF(SUM('MissFill 1'!M$2:M6)=0,"",(IF('MissFill 1'!M6/SUM('MissFill 1'!M$2:M6)&gt;0.01,"",IF('MissFill 1'!M5/SUM('MissFill 1'!M$2:M6)&gt;0.01,"",IF('MissFill 1'!M4/SUM('MissFill 1'!M$2:M6)&gt;0.01,"",DateEnded_5Day!$A6))))))</f>
        <v/>
      </c>
      <c r="O6" s="54" t="str">
        <f>IF($A6&lt;='All Results'!$B$4,"",IF(SUM('MissFill 1'!N$2:N6)=0,"",(IF('MissFill 1'!N6/SUM('MissFill 1'!N$2:N6)&gt;0.01,"",IF('MissFill 1'!N5/SUM('MissFill 1'!N$2:N6)&gt;0.01,"",IF('MissFill 1'!N4/SUM('MissFill 1'!N$2:N6)&gt;0.01,"",DateEnded_5Day!$A6))))))</f>
        <v/>
      </c>
      <c r="P6" s="54" t="str">
        <f>IF($A6&lt;='All Results'!$B$4,"",IF(SUM('MissFill 1'!O$2:O6)=0,"",(IF('MissFill 1'!O6/SUM('MissFill 1'!O$2:O6)&gt;0.01,"",IF('MissFill 1'!O5/SUM('MissFill 1'!O$2:O6)&gt;0.01,"",IF('MissFill 1'!O4/SUM('MissFill 1'!O$2:O6)&gt;0.01,"",DateEnded_5Day!$A6))))))</f>
        <v/>
      </c>
      <c r="Q6" s="54" t="str">
        <f>IF($A6&lt;='All Results'!$B$4,"",IF(SUM('MissFill 1'!P$2:P6)=0,"",(IF('MissFill 1'!P6/SUM('MissFill 1'!P$2:P6)&gt;0.01,"",IF('MissFill 1'!P5/SUM('MissFill 1'!P$2:P6)&gt;0.01,"",IF('MissFill 1'!P4/SUM('MissFill 1'!P$2:P6)&gt;0.01,"",DateEnded_5Day!$A6))))))</f>
        <v/>
      </c>
      <c r="R6" s="54" t="str">
        <f>IF($A6&lt;='All Results'!$B$4,"",IF(SUM('MissFill 1'!Q$2:Q6)=0,"",(IF('MissFill 1'!Q6/SUM('MissFill 1'!Q$2:Q6)&gt;0.01,"",IF('MissFill 1'!Q5/SUM('MissFill 1'!Q$2:Q6)&gt;0.01,"",IF('MissFill 1'!Q4/SUM('MissFill 1'!Q$2:Q6)&gt;0.01,"",DateEnded_5Day!$A6))))))</f>
        <v/>
      </c>
      <c r="S6" s="54" t="str">
        <f>IF($A6&lt;='All Results'!$B$4,"",IF(SUM('MissFill 1'!R$2:R6)=0,"",(IF('MissFill 1'!R6/SUM('MissFill 1'!R$2:R6)&gt;0.01,"",IF('MissFill 1'!R5/SUM('MissFill 1'!R$2:R6)&gt;0.01,"",IF('MissFill 1'!R4/SUM('MissFill 1'!R$2:R6)&gt;0.01,"",DateEnded_5Day!$A6))))))</f>
        <v/>
      </c>
      <c r="T6" s="54" t="str">
        <f>IF($A6&lt;='All Results'!$B$4,"",IF(SUM('MissFill 1'!S$2:S6)=0,"",(IF('MissFill 1'!S6/SUM('MissFill 1'!S$2:S6)&gt;0.01,"",IF('MissFill 1'!S5/SUM('MissFill 1'!S$2:S6)&gt;0.01,"",IF('MissFill 1'!S4/SUM('MissFill 1'!S$2:S6)&gt;0.01,"",DateEnded_5Day!$A6))))))</f>
        <v/>
      </c>
      <c r="U6" s="54" t="str">
        <f>IF($A6&lt;='All Results'!$B$4,"",IF(SUM('MissFill 1'!T$2:T6)=0,"",(IF('MissFill 1'!T6/SUM('MissFill 1'!T$2:T6)&gt;0.01,"",IF('MissFill 1'!T5/SUM('MissFill 1'!T$2:T6)&gt;0.01,"",IF('MissFill 1'!T4/SUM('MissFill 1'!T$2:T6)&gt;0.01,"",DateEnded_5Day!$A6))))))</f>
        <v/>
      </c>
      <c r="V6" s="54" t="str">
        <f>IF($A6&lt;='All Results'!$B$4,"",IF(SUM('MissFill 1'!U$2:U6)=0,"",(IF('MissFill 1'!U6/SUM('MissFill 1'!U$2:U6)&gt;0.01,"",IF('MissFill 1'!U5/SUM('MissFill 1'!U$2:U6)&gt;0.01,"",IF('MissFill 1'!U4/SUM('MissFill 1'!U$2:U6)&gt;0.01,"",DateEnded_5Day!$A6))))))</f>
        <v/>
      </c>
      <c r="W6" s="54" t="str">
        <f>IF($A6&lt;='All Results'!$B$4,"",IF(SUM('MissFill 1'!V$2:V6)=0,"",(IF('MissFill 1'!V6/SUM('MissFill 1'!V$2:V6)&gt;0.01,"",IF('MissFill 1'!V5/SUM('MissFill 1'!V$2:V6)&gt;0.01,"",IF('MissFill 1'!V4/SUM('MissFill 1'!V$2:V6)&gt;0.01,"",DateEnded_5Day!$A6))))))</f>
        <v/>
      </c>
      <c r="X6" s="54" t="str">
        <f>IF($A6&lt;='All Results'!$B$4,"",IF(SUM('MissFill 1'!W$2:W6)=0,"",(IF('MissFill 1'!W6/SUM('MissFill 1'!W$2:W6)&gt;0.01,"",IF('MissFill 1'!W5/SUM('MissFill 1'!W$2:W6)&gt;0.01,"",IF('MissFill 1'!W4/SUM('MissFill 1'!W$2:W6)&gt;0.01,"",DateEnded_5Day!$A6))))))</f>
        <v/>
      </c>
      <c r="Y6" s="54" t="str">
        <f>IF($A6&lt;='All Results'!$B$4,"",IF(SUM('MissFill 1'!X$2:X6)=0,"",(IF('MissFill 1'!X6/SUM('MissFill 1'!X$2:X6)&gt;0.01,"",IF('MissFill 1'!X5/SUM('MissFill 1'!X$2:X6)&gt;0.01,"",IF('MissFill 1'!X4/SUM('MissFill 1'!X$2:X6)&gt;0.01,"",DateEnded_5Day!$A6))))))</f>
        <v/>
      </c>
      <c r="Z6" s="54" t="str">
        <f>IF($A6&lt;='All Results'!$B$4,"",IF(SUM('MissFill 1'!Y$2:Y6)=0,"",(IF('MissFill 1'!Y6/SUM('MissFill 1'!Y$2:Y6)&gt;0.01,"",IF('MissFill 1'!Y5/SUM('MissFill 1'!Y$2:Y6)&gt;0.01,"",IF('MissFill 1'!Y4/SUM('MissFill 1'!Y$2:Y6)&gt;0.01,"",DateEnded_5Day!$A6))))))</f>
        <v/>
      </c>
      <c r="AA6" s="54" t="str">
        <f>IF($A6&lt;='All Results'!$B$4,"",IF(SUM('MissFill 1'!Z$2:Z6)=0,"",(IF('MissFill 1'!Z6/SUM('MissFill 1'!Z$2:Z6)&gt;0.01,"",IF('MissFill 1'!Z5/SUM('MissFill 1'!Z$2:Z6)&gt;0.01,"",IF('MissFill 1'!Z4/SUM('MissFill 1'!Z$2:Z6)&gt;0.01,"",DateEnded_5Day!$A6))))))</f>
        <v/>
      </c>
      <c r="AB6" s="54" t="str">
        <f>IF($A6&lt;='All Results'!$B$4,"",IF(SUM('MissFill 1'!AA$2:AA6)=0,"",(IF('MissFill 1'!AA6/SUM('MissFill 1'!AA$2:AA6)&gt;0.01,"",IF('MissFill 1'!AA5/SUM('MissFill 1'!AA$2:AA6)&gt;0.01,"",IF('MissFill 1'!AA4/SUM('MissFill 1'!AA$2:AA6)&gt;0.01,"",DateEnded_5Day!$A6))))))</f>
        <v/>
      </c>
      <c r="AC6" s="54" t="str">
        <f>IF($A6&lt;='All Results'!$B$4,"",IF(SUM('MissFill 1'!AB$2:AB6)=0,"",(IF('MissFill 1'!AB6/SUM('MissFill 1'!AB$2:AB6)&gt;0.01,"",IF('MissFill 1'!AB5/SUM('MissFill 1'!AB$2:AB6)&gt;0.01,"",IF('MissFill 1'!AB4/SUM('MissFill 1'!AB$2:AB6)&gt;0.01,"",DateEnded_5Day!$A6))))))</f>
        <v/>
      </c>
      <c r="AD6" s="54" t="str">
        <f>IF($A6&lt;='All Results'!$B$4,"",IF(SUM('MissFill 1'!AC$2:AC6)=0,"",(IF('MissFill 1'!AC6/SUM('MissFill 1'!AC$2:AC6)&gt;0.01,"",IF('MissFill 1'!AC5/SUM('MissFill 1'!AC$2:AC6)&gt;0.01,"",IF('MissFill 1'!AC4/SUM('MissFill 1'!AC$2:AC6)&gt;0.01,"",DateEnded_5Day!$A6))))))</f>
        <v/>
      </c>
      <c r="AE6" s="54" t="str">
        <f>IF($A6&lt;='All Results'!$B$4,"",IF(SUM('MissFill 1'!AD$2:AD6)=0,"",(IF('MissFill 1'!AD6/SUM('MissFill 1'!AD$2:AD6)&gt;0.01,"",IF('MissFill 1'!AD5/SUM('MissFill 1'!AD$2:AD6)&gt;0.01,"",IF('MissFill 1'!AD4/SUM('MissFill 1'!AD$2:AD6)&gt;0.01,"",DateEnded_5Day!$A6))))))</f>
        <v/>
      </c>
      <c r="AF6" s="54" t="str">
        <f>IF($A6&lt;='All Results'!$B$4,"",IF(SUM('MissFill 1'!AE$2:AE6)=0,"",(IF('MissFill 1'!AE6/SUM('MissFill 1'!AE$2:AE6)&gt;0.01,"",IF('MissFill 1'!AE5/SUM('MissFill 1'!AE$2:AE6)&gt;0.01,"",IF('MissFill 1'!AE4/SUM('MissFill 1'!AE$2:AE6)&gt;0.01,"",DateEnded_5Day!$A6))))))</f>
        <v/>
      </c>
      <c r="AG6" s="54" t="str">
        <f>IF($A6&lt;='All Results'!$B$4,"",IF(SUM('MissFill 1'!AF$2:AF6)=0,"",(IF('MissFill 1'!AF6/SUM('MissFill 1'!AF$2:AF6)&gt;0.01,"",IF('MissFill 1'!AF5/SUM('MissFill 1'!AF$2:AF6)&gt;0.01,"",IF('MissFill 1'!AF4/SUM('MissFill 1'!AF$2:AF6)&gt;0.01,"",DateEnded_5Day!$A6))))))</f>
        <v/>
      </c>
      <c r="AH6" s="54" t="str">
        <f>IF($A6&lt;='All Results'!$B$4,"",IF(SUM('MissFill 1'!AG$2:AG6)=0,"",(IF('MissFill 1'!AG6/SUM('MissFill 1'!AG$2:AG6)&gt;0.01,"",IF('MissFill 1'!AG5/SUM('MissFill 1'!AG$2:AG6)&gt;0.01,"",IF('MissFill 1'!AG4/SUM('MissFill 1'!AG$2:AG6)&gt;0.01,"",DateEnded_5Day!$A6))))))</f>
        <v/>
      </c>
      <c r="AI6" s="54" t="str">
        <f>IF($A6&lt;='All Results'!$B$4,"",IF(SUM('MissFill 1'!AH$2:AH6)=0,"",(IF('MissFill 1'!AH6/SUM('MissFill 1'!AH$2:AH6)&gt;0.01,"",IF('MissFill 1'!AH5/SUM('MissFill 1'!AH$2:AH6)&gt;0.01,"",IF('MissFill 1'!AH4/SUM('MissFill 1'!AH$2:AH6)&gt;0.01,"",DateEnded_5Day!$A6))))))</f>
        <v/>
      </c>
      <c r="AJ6" s="54" t="str">
        <f>IF($A6&lt;='All Results'!$B$4,"",IF(SUM('MissFill 1'!AI$2:AI6)=0,"",(IF('MissFill 1'!AI6/SUM('MissFill 1'!AI$2:AI6)&gt;0.01,"",IF('MissFill 1'!AI5/SUM('MissFill 1'!AI$2:AI6)&gt;0.01,"",IF('MissFill 1'!AI4/SUM('MissFill 1'!AI$2:AI6)&gt;0.01,"",DateEnded_5Day!$A6))))))</f>
        <v/>
      </c>
      <c r="AK6" s="54" t="str">
        <f>IF($A6&lt;='All Results'!$B$4,"",IF(SUM('MissFill 1'!AJ$2:AJ6)=0,"",(IF('MissFill 1'!AJ6/SUM('MissFill 1'!AJ$2:AJ6)&gt;0.01,"",IF('MissFill 1'!AJ5/SUM('MissFill 1'!AJ$2:AJ6)&gt;0.01,"",IF('MissFill 1'!AJ4/SUM('MissFill 1'!AJ$2:AJ6)&gt;0.01,"",DateEnded_5Day!$A6))))))</f>
        <v/>
      </c>
      <c r="AL6" s="54" t="str">
        <f>IF($A6&lt;='All Results'!$B$4,"",IF(SUM('MissFill 1'!AK$2:AK6)=0,"",(IF('MissFill 1'!AK6/SUM('MissFill 1'!AK$2:AK6)&gt;0.01,"",IF('MissFill 1'!AK5/SUM('MissFill 1'!AK$2:AK6)&gt;0.01,"",IF('MissFill 1'!AK4/SUM('MissFill 1'!AK$2:AK6)&gt;0.01,"",DateEnded_5Day!$A6))))))</f>
        <v/>
      </c>
      <c r="AM6" s="54" t="str">
        <f>IF($A6&lt;='All Results'!$B$4,"",IF(SUM('MissFill 1'!AL$2:AL6)=0,"",(IF('MissFill 1'!AL6/SUM('MissFill 1'!AL$2:AL6)&gt;0.01,"",IF('MissFill 1'!AL5/SUM('MissFill 1'!AL$2:AL6)&gt;0.01,"",IF('MissFill 1'!AL4/SUM('MissFill 1'!AL$2:AL6)&gt;0.01,"",DateEnded_5Day!$A6))))))</f>
        <v/>
      </c>
      <c r="AN6" s="54" t="str">
        <f>IF($A6&lt;='All Results'!$B$4,"",IF(SUM('MissFill 1'!AM$2:AM6)=0,"",(IF('MissFill 1'!AM6/SUM('MissFill 1'!AM$2:AM6)&gt;0.01,"",IF('MissFill 1'!AM5/SUM('MissFill 1'!AM$2:AM6)&gt;0.01,"",IF('MissFill 1'!AM4/SUM('MissFill 1'!AM$2:AM6)&gt;0.01,"",DateEnded_5Day!$A6))))))</f>
        <v/>
      </c>
      <c r="AO6" s="54" t="str">
        <f>IF($A6&lt;='All Results'!$B$4,"",IF(SUM('MissFill 1'!AN$2:AN6)=0,"",(IF('MissFill 1'!AN6/SUM('MissFill 1'!AN$2:AN6)&gt;0.01,"",IF('MissFill 1'!AN5/SUM('MissFill 1'!AN$2:AN6)&gt;0.01,"",IF('MissFill 1'!AN4/SUM('MissFill 1'!AN$2:AN6)&gt;0.01,"",DateEnded_5Day!$A6))))))</f>
        <v/>
      </c>
      <c r="AP6" s="54" t="str">
        <f>IF($A6&lt;='All Results'!$B$4,"",IF(SUM('MissFill 1'!AO$2:AO6)=0,"",(IF('MissFill 1'!AO6/SUM('MissFill 1'!AO$2:AO6)&gt;0.01,"",IF('MissFill 1'!AO5/SUM('MissFill 1'!AO$2:AO6)&gt;0.01,"",IF('MissFill 1'!AO4/SUM('MissFill 1'!AO$2:AO6)&gt;0.01,"",DateEnded_5Day!$A6))))))</f>
        <v/>
      </c>
      <c r="AQ6" s="54" t="str">
        <f>IF($A6&lt;='All Results'!$B$4,"",IF(SUM('MissFill 1'!AP$2:AP6)=0,"",(IF('MissFill 1'!AP6/SUM('MissFill 1'!AP$2:AP6)&gt;0.01,"",IF('MissFill 1'!AP5/SUM('MissFill 1'!AP$2:AP6)&gt;0.01,"",IF('MissFill 1'!AP4/SUM('MissFill 1'!AP$2:AP6)&gt;0.01,"",DateEnded_5Day!$A6))))))</f>
        <v/>
      </c>
      <c r="AR6" s="54" t="str">
        <f>IF($A6&lt;='All Results'!$B$4,"",IF(SUM('MissFill 1'!AQ$2:AQ6)=0,"",(IF('MissFill 1'!AQ6/SUM('MissFill 1'!AQ$2:AQ6)&gt;0.01,"",IF('MissFill 1'!AQ5/SUM('MissFill 1'!AQ$2:AQ6)&gt;0.01,"",IF('MissFill 1'!AQ4/SUM('MissFill 1'!AQ$2:AQ6)&gt;0.01,"",DateEnded_5Day!$A6))))))</f>
        <v/>
      </c>
      <c r="AS6" s="54" t="str">
        <f>IF($A6&lt;='All Results'!$B$4,"",IF(SUM('MissFill 1'!AR$2:AR6)=0,"",(IF('MissFill 1'!AR6/SUM('MissFill 1'!AR$2:AR6)&gt;0.01,"",IF('MissFill 1'!AR5/SUM('MissFill 1'!AR$2:AR6)&gt;0.01,"",IF('MissFill 1'!AR4/SUM('MissFill 1'!AR$2:AR6)&gt;0.01,"",DateEnded_5Day!$A6))))))</f>
        <v/>
      </c>
      <c r="AT6" s="54" t="str">
        <f>IF($A6&lt;='All Results'!$B$4,"",IF(SUM('MissFill 1'!AS$2:AS6)=0,"",(IF('MissFill 1'!AS6/SUM('MissFill 1'!AS$2:AS6)&gt;0.01,"",IF('MissFill 1'!AS5/SUM('MissFill 1'!AS$2:AS6)&gt;0.01,"",IF('MissFill 1'!AS4/SUM('MissFill 1'!AS$2:AS6)&gt;0.01,"",DateEnded_5Day!$A6))))))</f>
        <v/>
      </c>
      <c r="AU6" s="54" t="str">
        <f>IF($A6&lt;='All Results'!$B$4,"",IF(SUM('MissFill 1'!AT$2:AT6)=0,"",(IF('MissFill 1'!AT6/SUM('MissFill 1'!AT$2:AT6)&gt;0.01,"",IF('MissFill 1'!AT5/SUM('MissFill 1'!AT$2:AT6)&gt;0.01,"",IF('MissFill 1'!AT4/SUM('MissFill 1'!AT$2:AT6)&gt;0.01,"",DateEnded_5Day!$A6))))))</f>
        <v/>
      </c>
      <c r="AV6" s="54" t="str">
        <f>IF($A6&lt;='All Results'!$B$4,"",IF(SUM('MissFill 1'!AU$2:AU6)=0,"",(IF('MissFill 1'!AU6/SUM('MissFill 1'!AU$2:AU6)&gt;0.01,"",IF('MissFill 1'!AU5/SUM('MissFill 1'!AU$2:AU6)&gt;0.01,"",IF('MissFill 1'!AU4/SUM('MissFill 1'!AU$2:AU6)&gt;0.01,"",DateEnded_5Day!$A6))))))</f>
        <v/>
      </c>
      <c r="AW6" s="54" t="str">
        <f>IF($A6&lt;='All Results'!$B$4,"",IF(SUM('MissFill 1'!AV$2:AV6)=0,"",(IF('MissFill 1'!AV6/SUM('MissFill 1'!AV$2:AV6)&gt;0.01,"",IF('MissFill 1'!AV5/SUM('MissFill 1'!AV$2:AV6)&gt;0.01,"",IF('MissFill 1'!AV4/SUM('MissFill 1'!AV$2:AV6)&gt;0.01,"",DateEnded_5Day!$A6))))))</f>
        <v/>
      </c>
      <c r="AX6" s="54" t="str">
        <f>IF($A6&lt;='All Results'!$B$4,"",IF(SUM('MissFill 1'!AW$2:AW6)=0,"",(IF('MissFill 1'!AW6/SUM('MissFill 1'!AW$2:AW6)&gt;0.01,"",IF('MissFill 1'!AW5/SUM('MissFill 1'!AW$2:AW6)&gt;0.01,"",IF('MissFill 1'!AW4/SUM('MissFill 1'!AW$2:AW6)&gt;0.01,"",DateEnded_5Day!$A6))))))</f>
        <v/>
      </c>
    </row>
    <row r="7" spans="1:50" x14ac:dyDescent="0.25">
      <c r="A7" s="41">
        <v>44352</v>
      </c>
      <c r="B7" s="52">
        <v>156</v>
      </c>
      <c r="C7" s="54" t="str">
        <f>IF($A7&lt;='All Results'!$B$4,"",IF(SUM('MissFill 1'!B$2:B7)=0,"",(IF('MissFill 1'!B7/SUM('MissFill 1'!B$2:B7)&gt;0.01,"",IF('MissFill 1'!B6/SUM('MissFill 1'!B$2:B7)&gt;0.01,"",IF('MissFill 1'!B5/SUM('MissFill 1'!B$2:B7)&gt;0.01,"",DateEnded_5Day!$A7))))))</f>
        <v/>
      </c>
      <c r="D7" s="54" t="str">
        <f>IF($A7&lt;='All Results'!$B$4,"",IF(SUM('MissFill 1'!C$2:C7)=0,"",(IF('MissFill 1'!C7/SUM('MissFill 1'!C$2:C7)&gt;0.01,"",IF('MissFill 1'!C6/SUM('MissFill 1'!C$2:C7)&gt;0.01,"",IF('MissFill 1'!C5/SUM('MissFill 1'!C$2:C7)&gt;0.01,"",DateEnded_5Day!$A7))))))</f>
        <v/>
      </c>
      <c r="E7" s="54" t="str">
        <f>IF($A7&lt;='All Results'!$B$4,"",IF(SUM('MissFill 1'!D$2:D7)=0,"",(IF('MissFill 1'!D7/SUM('MissFill 1'!D$2:D7)&gt;0.01,"",IF('MissFill 1'!D6/SUM('MissFill 1'!D$2:D7)&gt;0.01,"",IF('MissFill 1'!D5/SUM('MissFill 1'!D$2:D7)&gt;0.01,"",DateEnded_5Day!$A7))))))</f>
        <v/>
      </c>
      <c r="F7" s="54" t="str">
        <f>IF($A7&lt;='All Results'!$B$4,"",IF(SUM('MissFill 1'!E$2:E7)=0,"",(IF('MissFill 1'!E7/SUM('MissFill 1'!E$2:E7)&gt;0.01,"",IF('MissFill 1'!E6/SUM('MissFill 1'!E$2:E7)&gt;0.01,"",IF('MissFill 1'!E5/SUM('MissFill 1'!E$2:E7)&gt;0.01,"",DateEnded_5Day!$A7))))))</f>
        <v/>
      </c>
      <c r="G7" s="54" t="str">
        <f>IF($A7&lt;='All Results'!$B$4,"",IF(SUM('MissFill 1'!F$2:F7)=0,"",(IF('MissFill 1'!F7/SUM('MissFill 1'!F$2:F7)&gt;0.01,"",IF('MissFill 1'!F6/SUM('MissFill 1'!F$2:F7)&gt;0.01,"",IF('MissFill 1'!F5/SUM('MissFill 1'!F$2:F7)&gt;0.01,"",DateEnded_5Day!$A7))))))</f>
        <v/>
      </c>
      <c r="H7" s="54" t="str">
        <f>IF($A7&lt;='All Results'!$B$4,"",IF(SUM('MissFill 1'!G$2:G7)=0,"",(IF('MissFill 1'!G7/SUM('MissFill 1'!G$2:G7)&gt;0.01,"",IF('MissFill 1'!G6/SUM('MissFill 1'!G$2:G7)&gt;0.01,"",IF('MissFill 1'!G5/SUM('MissFill 1'!G$2:G7)&gt;0.01,"",DateEnded_5Day!$A7))))))</f>
        <v/>
      </c>
      <c r="I7" s="54" t="str">
        <f>IF($A7&lt;='All Results'!$B$4,"",IF(SUM('MissFill 1'!H$2:H7)=0,"",(IF('MissFill 1'!H7/SUM('MissFill 1'!H$2:H7)&gt;0.01,"",IF('MissFill 1'!H6/SUM('MissFill 1'!H$2:H7)&gt;0.01,"",IF('MissFill 1'!H5/SUM('MissFill 1'!H$2:H7)&gt;0.01,"",DateEnded_5Day!$A7))))))</f>
        <v/>
      </c>
      <c r="J7" s="54" t="str">
        <f>IF($A7&lt;='All Results'!$B$4,"",IF(SUM('MissFill 1'!I$2:I7)=0,"",(IF('MissFill 1'!I7/SUM('MissFill 1'!I$2:I7)&gt;0.01,"",IF('MissFill 1'!I6/SUM('MissFill 1'!I$2:I7)&gt;0.01,"",IF('MissFill 1'!I5/SUM('MissFill 1'!I$2:I7)&gt;0.01,"",DateEnded_5Day!$A7))))))</f>
        <v/>
      </c>
      <c r="K7" s="54" t="str">
        <f>IF($A7&lt;='All Results'!$B$4,"",IF(SUM('MissFill 1'!J$2:J7)=0,"",(IF('MissFill 1'!J7/SUM('MissFill 1'!J$2:J7)&gt;0.01,"",IF('MissFill 1'!J6/SUM('MissFill 1'!J$2:J7)&gt;0.01,"",IF('MissFill 1'!J5/SUM('MissFill 1'!J$2:J7)&gt;0.01,"",DateEnded_5Day!$A7))))))</f>
        <v/>
      </c>
      <c r="L7" s="54" t="str">
        <f>IF($A7&lt;='All Results'!$B$4,"",IF(SUM('MissFill 1'!K$2:K7)=0,"",(IF('MissFill 1'!K7/SUM('MissFill 1'!K$2:K7)&gt;0.01,"",IF('MissFill 1'!K6/SUM('MissFill 1'!K$2:K7)&gt;0.01,"",IF('MissFill 1'!K5/SUM('MissFill 1'!K$2:K7)&gt;0.01,"",DateEnded_5Day!$A7))))))</f>
        <v/>
      </c>
      <c r="M7" s="54" t="str">
        <f>IF($A7&lt;='All Results'!$B$4,"",IF(SUM('MissFill 1'!L$2:L7)=0,"",(IF('MissFill 1'!L7/SUM('MissFill 1'!L$2:L7)&gt;0.01,"",IF('MissFill 1'!L6/SUM('MissFill 1'!L$2:L7)&gt;0.01,"",IF('MissFill 1'!L5/SUM('MissFill 1'!L$2:L7)&gt;0.01,"",DateEnded_5Day!$A7))))))</f>
        <v/>
      </c>
      <c r="N7" s="54" t="str">
        <f>IF($A7&lt;='All Results'!$B$4,"",IF(SUM('MissFill 1'!M$2:M7)=0,"",(IF('MissFill 1'!M7/SUM('MissFill 1'!M$2:M7)&gt;0.01,"",IF('MissFill 1'!M6/SUM('MissFill 1'!M$2:M7)&gt;0.01,"",IF('MissFill 1'!M5/SUM('MissFill 1'!M$2:M7)&gt;0.01,"",DateEnded_5Day!$A7))))))</f>
        <v/>
      </c>
      <c r="O7" s="54" t="str">
        <f>IF($A7&lt;='All Results'!$B$4,"",IF(SUM('MissFill 1'!N$2:N7)=0,"",(IF('MissFill 1'!N7/SUM('MissFill 1'!N$2:N7)&gt;0.01,"",IF('MissFill 1'!N6/SUM('MissFill 1'!N$2:N7)&gt;0.01,"",IF('MissFill 1'!N5/SUM('MissFill 1'!N$2:N7)&gt;0.01,"",DateEnded_5Day!$A7))))))</f>
        <v/>
      </c>
      <c r="P7" s="54" t="str">
        <f>IF($A7&lt;='All Results'!$B$4,"",IF(SUM('MissFill 1'!O$2:O7)=0,"",(IF('MissFill 1'!O7/SUM('MissFill 1'!O$2:O7)&gt;0.01,"",IF('MissFill 1'!O6/SUM('MissFill 1'!O$2:O7)&gt;0.01,"",IF('MissFill 1'!O5/SUM('MissFill 1'!O$2:O7)&gt;0.01,"",DateEnded_5Day!$A7))))))</f>
        <v/>
      </c>
      <c r="Q7" s="54" t="str">
        <f>IF($A7&lt;='All Results'!$B$4,"",IF(SUM('MissFill 1'!P$2:P7)=0,"",(IF('MissFill 1'!P7/SUM('MissFill 1'!P$2:P7)&gt;0.01,"",IF('MissFill 1'!P6/SUM('MissFill 1'!P$2:P7)&gt;0.01,"",IF('MissFill 1'!P5/SUM('MissFill 1'!P$2:P7)&gt;0.01,"",DateEnded_5Day!$A7))))))</f>
        <v/>
      </c>
      <c r="R7" s="54" t="str">
        <f>IF($A7&lt;='All Results'!$B$4,"",IF(SUM('MissFill 1'!Q$2:Q7)=0,"",(IF('MissFill 1'!Q7/SUM('MissFill 1'!Q$2:Q7)&gt;0.01,"",IF('MissFill 1'!Q6/SUM('MissFill 1'!Q$2:Q7)&gt;0.01,"",IF('MissFill 1'!Q5/SUM('MissFill 1'!Q$2:Q7)&gt;0.01,"",DateEnded_5Day!$A7))))))</f>
        <v/>
      </c>
      <c r="S7" s="54" t="str">
        <f>IF($A7&lt;='All Results'!$B$4,"",IF(SUM('MissFill 1'!R$2:R7)=0,"",(IF('MissFill 1'!R7/SUM('MissFill 1'!R$2:R7)&gt;0.01,"",IF('MissFill 1'!R6/SUM('MissFill 1'!R$2:R7)&gt;0.01,"",IF('MissFill 1'!R5/SUM('MissFill 1'!R$2:R7)&gt;0.01,"",DateEnded_5Day!$A7))))))</f>
        <v/>
      </c>
      <c r="T7" s="54" t="str">
        <f>IF($A7&lt;='All Results'!$B$4,"",IF(SUM('MissFill 1'!S$2:S7)=0,"",(IF('MissFill 1'!S7/SUM('MissFill 1'!S$2:S7)&gt;0.01,"",IF('MissFill 1'!S6/SUM('MissFill 1'!S$2:S7)&gt;0.01,"",IF('MissFill 1'!S5/SUM('MissFill 1'!S$2:S7)&gt;0.01,"",DateEnded_5Day!$A7))))))</f>
        <v/>
      </c>
      <c r="U7" s="54" t="str">
        <f>IF($A7&lt;='All Results'!$B$4,"",IF(SUM('MissFill 1'!T$2:T7)=0,"",(IF('MissFill 1'!T7/SUM('MissFill 1'!T$2:T7)&gt;0.01,"",IF('MissFill 1'!T6/SUM('MissFill 1'!T$2:T7)&gt;0.01,"",IF('MissFill 1'!T5/SUM('MissFill 1'!T$2:T7)&gt;0.01,"",DateEnded_5Day!$A7))))))</f>
        <v/>
      </c>
      <c r="V7" s="54" t="str">
        <f>IF($A7&lt;='All Results'!$B$4,"",IF(SUM('MissFill 1'!U$2:U7)=0,"",(IF('MissFill 1'!U7/SUM('MissFill 1'!U$2:U7)&gt;0.01,"",IF('MissFill 1'!U6/SUM('MissFill 1'!U$2:U7)&gt;0.01,"",IF('MissFill 1'!U5/SUM('MissFill 1'!U$2:U7)&gt;0.01,"",DateEnded_5Day!$A7))))))</f>
        <v/>
      </c>
      <c r="W7" s="54" t="str">
        <f>IF($A7&lt;='All Results'!$B$4,"",IF(SUM('MissFill 1'!V$2:V7)=0,"",(IF('MissFill 1'!V7/SUM('MissFill 1'!V$2:V7)&gt;0.01,"",IF('MissFill 1'!V6/SUM('MissFill 1'!V$2:V7)&gt;0.01,"",IF('MissFill 1'!V5/SUM('MissFill 1'!V$2:V7)&gt;0.01,"",DateEnded_5Day!$A7))))))</f>
        <v/>
      </c>
      <c r="X7" s="54" t="str">
        <f>IF($A7&lt;='All Results'!$B$4,"",IF(SUM('MissFill 1'!W$2:W7)=0,"",(IF('MissFill 1'!W7/SUM('MissFill 1'!W$2:W7)&gt;0.01,"",IF('MissFill 1'!W6/SUM('MissFill 1'!W$2:W7)&gt;0.01,"",IF('MissFill 1'!W5/SUM('MissFill 1'!W$2:W7)&gt;0.01,"",DateEnded_5Day!$A7))))))</f>
        <v/>
      </c>
      <c r="Y7" s="54" t="str">
        <f>IF($A7&lt;='All Results'!$B$4,"",IF(SUM('MissFill 1'!X$2:X7)=0,"",(IF('MissFill 1'!X7/SUM('MissFill 1'!X$2:X7)&gt;0.01,"",IF('MissFill 1'!X6/SUM('MissFill 1'!X$2:X7)&gt;0.01,"",IF('MissFill 1'!X5/SUM('MissFill 1'!X$2:X7)&gt;0.01,"",DateEnded_5Day!$A7))))))</f>
        <v/>
      </c>
      <c r="Z7" s="54" t="str">
        <f>IF($A7&lt;='All Results'!$B$4,"",IF(SUM('MissFill 1'!Y$2:Y7)=0,"",(IF('MissFill 1'!Y7/SUM('MissFill 1'!Y$2:Y7)&gt;0.01,"",IF('MissFill 1'!Y6/SUM('MissFill 1'!Y$2:Y7)&gt;0.01,"",IF('MissFill 1'!Y5/SUM('MissFill 1'!Y$2:Y7)&gt;0.01,"",DateEnded_5Day!$A7))))))</f>
        <v/>
      </c>
      <c r="AA7" s="54" t="str">
        <f>IF($A7&lt;='All Results'!$B$4,"",IF(SUM('MissFill 1'!Z$2:Z7)=0,"",(IF('MissFill 1'!Z7/SUM('MissFill 1'!Z$2:Z7)&gt;0.01,"",IF('MissFill 1'!Z6/SUM('MissFill 1'!Z$2:Z7)&gt;0.01,"",IF('MissFill 1'!Z5/SUM('MissFill 1'!Z$2:Z7)&gt;0.01,"",DateEnded_5Day!$A7))))))</f>
        <v/>
      </c>
      <c r="AB7" s="54" t="str">
        <f>IF($A7&lt;='All Results'!$B$4,"",IF(SUM('MissFill 1'!AA$2:AA7)=0,"",(IF('MissFill 1'!AA7/SUM('MissFill 1'!AA$2:AA7)&gt;0.01,"",IF('MissFill 1'!AA6/SUM('MissFill 1'!AA$2:AA7)&gt;0.01,"",IF('MissFill 1'!AA5/SUM('MissFill 1'!AA$2:AA7)&gt;0.01,"",DateEnded_5Day!$A7))))))</f>
        <v/>
      </c>
      <c r="AC7" s="54" t="str">
        <f>IF($A7&lt;='All Results'!$B$4,"",IF(SUM('MissFill 1'!AB$2:AB7)=0,"",(IF('MissFill 1'!AB7/SUM('MissFill 1'!AB$2:AB7)&gt;0.01,"",IF('MissFill 1'!AB6/SUM('MissFill 1'!AB$2:AB7)&gt;0.01,"",IF('MissFill 1'!AB5/SUM('MissFill 1'!AB$2:AB7)&gt;0.01,"",DateEnded_5Day!$A7))))))</f>
        <v/>
      </c>
      <c r="AD7" s="54" t="str">
        <f>IF($A7&lt;='All Results'!$B$4,"",IF(SUM('MissFill 1'!AC$2:AC7)=0,"",(IF('MissFill 1'!AC7/SUM('MissFill 1'!AC$2:AC7)&gt;0.01,"",IF('MissFill 1'!AC6/SUM('MissFill 1'!AC$2:AC7)&gt;0.01,"",IF('MissFill 1'!AC5/SUM('MissFill 1'!AC$2:AC7)&gt;0.01,"",DateEnded_5Day!$A7))))))</f>
        <v/>
      </c>
      <c r="AE7" s="54" t="str">
        <f>IF($A7&lt;='All Results'!$B$4,"",IF(SUM('MissFill 1'!AD$2:AD7)=0,"",(IF('MissFill 1'!AD7/SUM('MissFill 1'!AD$2:AD7)&gt;0.01,"",IF('MissFill 1'!AD6/SUM('MissFill 1'!AD$2:AD7)&gt;0.01,"",IF('MissFill 1'!AD5/SUM('MissFill 1'!AD$2:AD7)&gt;0.01,"",DateEnded_5Day!$A7))))))</f>
        <v/>
      </c>
      <c r="AF7" s="54" t="str">
        <f>IF($A7&lt;='All Results'!$B$4,"",IF(SUM('MissFill 1'!AE$2:AE7)=0,"",(IF('MissFill 1'!AE7/SUM('MissFill 1'!AE$2:AE7)&gt;0.01,"",IF('MissFill 1'!AE6/SUM('MissFill 1'!AE$2:AE7)&gt;0.01,"",IF('MissFill 1'!AE5/SUM('MissFill 1'!AE$2:AE7)&gt;0.01,"",DateEnded_5Day!$A7))))))</f>
        <v/>
      </c>
      <c r="AG7" s="54" t="str">
        <f>IF($A7&lt;='All Results'!$B$4,"",IF(SUM('MissFill 1'!AF$2:AF7)=0,"",(IF('MissFill 1'!AF7/SUM('MissFill 1'!AF$2:AF7)&gt;0.01,"",IF('MissFill 1'!AF6/SUM('MissFill 1'!AF$2:AF7)&gt;0.01,"",IF('MissFill 1'!AF5/SUM('MissFill 1'!AF$2:AF7)&gt;0.01,"",DateEnded_5Day!$A7))))))</f>
        <v/>
      </c>
      <c r="AH7" s="54" t="str">
        <f>IF($A7&lt;='All Results'!$B$4,"",IF(SUM('MissFill 1'!AG$2:AG7)=0,"",(IF('MissFill 1'!AG7/SUM('MissFill 1'!AG$2:AG7)&gt;0.01,"",IF('MissFill 1'!AG6/SUM('MissFill 1'!AG$2:AG7)&gt;0.01,"",IF('MissFill 1'!AG5/SUM('MissFill 1'!AG$2:AG7)&gt;0.01,"",DateEnded_5Day!$A7))))))</f>
        <v/>
      </c>
      <c r="AI7" s="54" t="str">
        <f>IF($A7&lt;='All Results'!$B$4,"",IF(SUM('MissFill 1'!AH$2:AH7)=0,"",(IF('MissFill 1'!AH7/SUM('MissFill 1'!AH$2:AH7)&gt;0.01,"",IF('MissFill 1'!AH6/SUM('MissFill 1'!AH$2:AH7)&gt;0.01,"",IF('MissFill 1'!AH5/SUM('MissFill 1'!AH$2:AH7)&gt;0.01,"",DateEnded_5Day!$A7))))))</f>
        <v/>
      </c>
      <c r="AJ7" s="54" t="str">
        <f>IF($A7&lt;='All Results'!$B$4,"",IF(SUM('MissFill 1'!AI$2:AI7)=0,"",(IF('MissFill 1'!AI7/SUM('MissFill 1'!AI$2:AI7)&gt;0.01,"",IF('MissFill 1'!AI6/SUM('MissFill 1'!AI$2:AI7)&gt;0.01,"",IF('MissFill 1'!AI5/SUM('MissFill 1'!AI$2:AI7)&gt;0.01,"",DateEnded_5Day!$A7))))))</f>
        <v/>
      </c>
      <c r="AK7" s="54" t="str">
        <f>IF($A7&lt;='All Results'!$B$4,"",IF(SUM('MissFill 1'!AJ$2:AJ7)=0,"",(IF('MissFill 1'!AJ7/SUM('MissFill 1'!AJ$2:AJ7)&gt;0.01,"",IF('MissFill 1'!AJ6/SUM('MissFill 1'!AJ$2:AJ7)&gt;0.01,"",IF('MissFill 1'!AJ5/SUM('MissFill 1'!AJ$2:AJ7)&gt;0.01,"",DateEnded_5Day!$A7))))))</f>
        <v/>
      </c>
      <c r="AL7" s="54" t="str">
        <f>IF($A7&lt;='All Results'!$B$4,"",IF(SUM('MissFill 1'!AK$2:AK7)=0,"",(IF('MissFill 1'!AK7/SUM('MissFill 1'!AK$2:AK7)&gt;0.01,"",IF('MissFill 1'!AK6/SUM('MissFill 1'!AK$2:AK7)&gt;0.01,"",IF('MissFill 1'!AK5/SUM('MissFill 1'!AK$2:AK7)&gt;0.01,"",DateEnded_5Day!$A7))))))</f>
        <v/>
      </c>
      <c r="AM7" s="54" t="str">
        <f>IF($A7&lt;='All Results'!$B$4,"",IF(SUM('MissFill 1'!AL$2:AL7)=0,"",(IF('MissFill 1'!AL7/SUM('MissFill 1'!AL$2:AL7)&gt;0.01,"",IF('MissFill 1'!AL6/SUM('MissFill 1'!AL$2:AL7)&gt;0.01,"",IF('MissFill 1'!AL5/SUM('MissFill 1'!AL$2:AL7)&gt;0.01,"",DateEnded_5Day!$A7))))))</f>
        <v/>
      </c>
      <c r="AN7" s="54" t="str">
        <f>IF($A7&lt;='All Results'!$B$4,"",IF(SUM('MissFill 1'!AM$2:AM7)=0,"",(IF('MissFill 1'!AM7/SUM('MissFill 1'!AM$2:AM7)&gt;0.01,"",IF('MissFill 1'!AM6/SUM('MissFill 1'!AM$2:AM7)&gt;0.01,"",IF('MissFill 1'!AM5/SUM('MissFill 1'!AM$2:AM7)&gt;0.01,"",DateEnded_5Day!$A7))))))</f>
        <v/>
      </c>
      <c r="AO7" s="54" t="str">
        <f>IF($A7&lt;='All Results'!$B$4,"",IF(SUM('MissFill 1'!AN$2:AN7)=0,"",(IF('MissFill 1'!AN7/SUM('MissFill 1'!AN$2:AN7)&gt;0.01,"",IF('MissFill 1'!AN6/SUM('MissFill 1'!AN$2:AN7)&gt;0.01,"",IF('MissFill 1'!AN5/SUM('MissFill 1'!AN$2:AN7)&gt;0.01,"",DateEnded_5Day!$A7))))))</f>
        <v/>
      </c>
      <c r="AP7" s="54" t="str">
        <f>IF($A7&lt;='All Results'!$B$4,"",IF(SUM('MissFill 1'!AO$2:AO7)=0,"",(IF('MissFill 1'!AO7/SUM('MissFill 1'!AO$2:AO7)&gt;0.01,"",IF('MissFill 1'!AO6/SUM('MissFill 1'!AO$2:AO7)&gt;0.01,"",IF('MissFill 1'!AO5/SUM('MissFill 1'!AO$2:AO7)&gt;0.01,"",DateEnded_5Day!$A7))))))</f>
        <v/>
      </c>
      <c r="AQ7" s="54" t="str">
        <f>IF($A7&lt;='All Results'!$B$4,"",IF(SUM('MissFill 1'!AP$2:AP7)=0,"",(IF('MissFill 1'!AP7/SUM('MissFill 1'!AP$2:AP7)&gt;0.01,"",IF('MissFill 1'!AP6/SUM('MissFill 1'!AP$2:AP7)&gt;0.01,"",IF('MissFill 1'!AP5/SUM('MissFill 1'!AP$2:AP7)&gt;0.01,"",DateEnded_5Day!$A7))))))</f>
        <v/>
      </c>
      <c r="AR7" s="54" t="str">
        <f>IF($A7&lt;='All Results'!$B$4,"",IF(SUM('MissFill 1'!AQ$2:AQ7)=0,"",(IF('MissFill 1'!AQ7/SUM('MissFill 1'!AQ$2:AQ7)&gt;0.01,"",IF('MissFill 1'!AQ6/SUM('MissFill 1'!AQ$2:AQ7)&gt;0.01,"",IF('MissFill 1'!AQ5/SUM('MissFill 1'!AQ$2:AQ7)&gt;0.01,"",DateEnded_5Day!$A7))))))</f>
        <v/>
      </c>
      <c r="AS7" s="54" t="str">
        <f>IF($A7&lt;='All Results'!$B$4,"",IF(SUM('MissFill 1'!AR$2:AR7)=0,"",(IF('MissFill 1'!AR7/SUM('MissFill 1'!AR$2:AR7)&gt;0.01,"",IF('MissFill 1'!AR6/SUM('MissFill 1'!AR$2:AR7)&gt;0.01,"",IF('MissFill 1'!AR5/SUM('MissFill 1'!AR$2:AR7)&gt;0.01,"",DateEnded_5Day!$A7))))))</f>
        <v/>
      </c>
      <c r="AT7" s="54" t="str">
        <f>IF($A7&lt;='All Results'!$B$4,"",IF(SUM('MissFill 1'!AS$2:AS7)=0,"",(IF('MissFill 1'!AS7/SUM('MissFill 1'!AS$2:AS7)&gt;0.01,"",IF('MissFill 1'!AS6/SUM('MissFill 1'!AS$2:AS7)&gt;0.01,"",IF('MissFill 1'!AS5/SUM('MissFill 1'!AS$2:AS7)&gt;0.01,"",DateEnded_5Day!$A7))))))</f>
        <v/>
      </c>
      <c r="AU7" s="54" t="str">
        <f>IF($A7&lt;='All Results'!$B$4,"",IF(SUM('MissFill 1'!AT$2:AT7)=0,"",(IF('MissFill 1'!AT7/SUM('MissFill 1'!AT$2:AT7)&gt;0.01,"",IF('MissFill 1'!AT6/SUM('MissFill 1'!AT$2:AT7)&gt;0.01,"",IF('MissFill 1'!AT5/SUM('MissFill 1'!AT$2:AT7)&gt;0.01,"",DateEnded_5Day!$A7))))))</f>
        <v/>
      </c>
      <c r="AV7" s="54" t="str">
        <f>IF($A7&lt;='All Results'!$B$4,"",IF(SUM('MissFill 1'!AU$2:AU7)=0,"",(IF('MissFill 1'!AU7/SUM('MissFill 1'!AU$2:AU7)&gt;0.01,"",IF('MissFill 1'!AU6/SUM('MissFill 1'!AU$2:AU7)&gt;0.01,"",IF('MissFill 1'!AU5/SUM('MissFill 1'!AU$2:AU7)&gt;0.01,"",DateEnded_5Day!$A7))))))</f>
        <v/>
      </c>
      <c r="AW7" s="54" t="str">
        <f>IF($A7&lt;='All Results'!$B$4,"",IF(SUM('MissFill 1'!AV$2:AV7)=0,"",(IF('MissFill 1'!AV7/SUM('MissFill 1'!AV$2:AV7)&gt;0.01,"",IF('MissFill 1'!AV6/SUM('MissFill 1'!AV$2:AV7)&gt;0.01,"",IF('MissFill 1'!AV5/SUM('MissFill 1'!AV$2:AV7)&gt;0.01,"",DateEnded_5Day!$A7))))))</f>
        <v/>
      </c>
      <c r="AX7" s="54" t="str">
        <f>IF($A7&lt;='All Results'!$B$4,"",IF(SUM('MissFill 1'!AW$2:AW7)=0,"",(IF('MissFill 1'!AW7/SUM('MissFill 1'!AW$2:AW7)&gt;0.01,"",IF('MissFill 1'!AW6/SUM('MissFill 1'!AW$2:AW7)&gt;0.01,"",IF('MissFill 1'!AW5/SUM('MissFill 1'!AW$2:AW7)&gt;0.01,"",DateEnded_5Day!$A7))))))</f>
        <v/>
      </c>
    </row>
    <row r="8" spans="1:50" x14ac:dyDescent="0.25">
      <c r="A8" s="41">
        <v>44353</v>
      </c>
      <c r="B8" s="52">
        <v>157</v>
      </c>
      <c r="C8" s="54" t="str">
        <f>IF($A8&lt;='All Results'!$B$4,"",IF(SUM('MissFill 1'!B$2:B8)=0,"",(IF('MissFill 1'!B8/SUM('MissFill 1'!B$2:B8)&gt;0.01,"",IF('MissFill 1'!B7/SUM('MissFill 1'!B$2:B8)&gt;0.01,"",IF('MissFill 1'!B6/SUM('MissFill 1'!B$2:B8)&gt;0.01,"",DateEnded_5Day!$A8))))))</f>
        <v/>
      </c>
      <c r="D8" s="54" t="str">
        <f>IF($A8&lt;='All Results'!$B$4,"",IF(SUM('MissFill 1'!C$2:C8)=0,"",(IF('MissFill 1'!C8/SUM('MissFill 1'!C$2:C8)&gt;0.01,"",IF('MissFill 1'!C7/SUM('MissFill 1'!C$2:C8)&gt;0.01,"",IF('MissFill 1'!C6/SUM('MissFill 1'!C$2:C8)&gt;0.01,"",DateEnded_5Day!$A8))))))</f>
        <v/>
      </c>
      <c r="E8" s="54" t="str">
        <f>IF($A8&lt;='All Results'!$B$4,"",IF(SUM('MissFill 1'!D$2:D8)=0,"",(IF('MissFill 1'!D8/SUM('MissFill 1'!D$2:D8)&gt;0.01,"",IF('MissFill 1'!D7/SUM('MissFill 1'!D$2:D8)&gt;0.01,"",IF('MissFill 1'!D6/SUM('MissFill 1'!D$2:D8)&gt;0.01,"",DateEnded_5Day!$A8))))))</f>
        <v/>
      </c>
      <c r="F8" s="54" t="str">
        <f>IF($A8&lt;='All Results'!$B$4,"",IF(SUM('MissFill 1'!E$2:E8)=0,"",(IF('MissFill 1'!E8/SUM('MissFill 1'!E$2:E8)&gt;0.01,"",IF('MissFill 1'!E7/SUM('MissFill 1'!E$2:E8)&gt;0.01,"",IF('MissFill 1'!E6/SUM('MissFill 1'!E$2:E8)&gt;0.01,"",DateEnded_5Day!$A8))))))</f>
        <v/>
      </c>
      <c r="G8" s="54" t="str">
        <f>IF($A8&lt;='All Results'!$B$4,"",IF(SUM('MissFill 1'!F$2:F8)=0,"",(IF('MissFill 1'!F8/SUM('MissFill 1'!F$2:F8)&gt;0.01,"",IF('MissFill 1'!F7/SUM('MissFill 1'!F$2:F8)&gt;0.01,"",IF('MissFill 1'!F6/SUM('MissFill 1'!F$2:F8)&gt;0.01,"",DateEnded_5Day!$A8))))))</f>
        <v/>
      </c>
      <c r="H8" s="54" t="str">
        <f>IF($A8&lt;='All Results'!$B$4,"",IF(SUM('MissFill 1'!G$2:G8)=0,"",(IF('MissFill 1'!G8/SUM('MissFill 1'!G$2:G8)&gt;0.01,"",IF('MissFill 1'!G7/SUM('MissFill 1'!G$2:G8)&gt;0.01,"",IF('MissFill 1'!G6/SUM('MissFill 1'!G$2:G8)&gt;0.01,"",DateEnded_5Day!$A8))))))</f>
        <v/>
      </c>
      <c r="I8" s="54" t="str">
        <f>IF($A8&lt;='All Results'!$B$4,"",IF(SUM('MissFill 1'!H$2:H8)=0,"",(IF('MissFill 1'!H8/SUM('MissFill 1'!H$2:H8)&gt;0.01,"",IF('MissFill 1'!H7/SUM('MissFill 1'!H$2:H8)&gt;0.01,"",IF('MissFill 1'!H6/SUM('MissFill 1'!H$2:H8)&gt;0.01,"",DateEnded_5Day!$A8))))))</f>
        <v/>
      </c>
      <c r="J8" s="54" t="str">
        <f>IF($A8&lt;='All Results'!$B$4,"",IF(SUM('MissFill 1'!I$2:I8)=0,"",(IF('MissFill 1'!I8/SUM('MissFill 1'!I$2:I8)&gt;0.01,"",IF('MissFill 1'!I7/SUM('MissFill 1'!I$2:I8)&gt;0.01,"",IF('MissFill 1'!I6/SUM('MissFill 1'!I$2:I8)&gt;0.01,"",DateEnded_5Day!$A8))))))</f>
        <v/>
      </c>
      <c r="K8" s="54" t="str">
        <f>IF($A8&lt;='All Results'!$B$4,"",IF(SUM('MissFill 1'!J$2:J8)=0,"",(IF('MissFill 1'!J8/SUM('MissFill 1'!J$2:J8)&gt;0.01,"",IF('MissFill 1'!J7/SUM('MissFill 1'!J$2:J8)&gt;0.01,"",IF('MissFill 1'!J6/SUM('MissFill 1'!J$2:J8)&gt;0.01,"",DateEnded_5Day!$A8))))))</f>
        <v/>
      </c>
      <c r="L8" s="54" t="str">
        <f>IF($A8&lt;='All Results'!$B$4,"",IF(SUM('MissFill 1'!K$2:K8)=0,"",(IF('MissFill 1'!K8/SUM('MissFill 1'!K$2:K8)&gt;0.01,"",IF('MissFill 1'!K7/SUM('MissFill 1'!K$2:K8)&gt;0.01,"",IF('MissFill 1'!K6/SUM('MissFill 1'!K$2:K8)&gt;0.01,"",DateEnded_5Day!$A8))))))</f>
        <v/>
      </c>
      <c r="M8" s="54" t="str">
        <f>IF($A8&lt;='All Results'!$B$4,"",IF(SUM('MissFill 1'!L$2:L8)=0,"",(IF('MissFill 1'!L8/SUM('MissFill 1'!L$2:L8)&gt;0.01,"",IF('MissFill 1'!L7/SUM('MissFill 1'!L$2:L8)&gt;0.01,"",IF('MissFill 1'!L6/SUM('MissFill 1'!L$2:L8)&gt;0.01,"",DateEnded_5Day!$A8))))))</f>
        <v/>
      </c>
      <c r="N8" s="54" t="str">
        <f>IF($A8&lt;='All Results'!$B$4,"",IF(SUM('MissFill 1'!M$2:M8)=0,"",(IF('MissFill 1'!M8/SUM('MissFill 1'!M$2:M8)&gt;0.01,"",IF('MissFill 1'!M7/SUM('MissFill 1'!M$2:M8)&gt;0.01,"",IF('MissFill 1'!M6/SUM('MissFill 1'!M$2:M8)&gt;0.01,"",DateEnded_5Day!$A8))))))</f>
        <v/>
      </c>
      <c r="O8" s="54" t="str">
        <f>IF($A8&lt;='All Results'!$B$4,"",IF(SUM('MissFill 1'!N$2:N8)=0,"",(IF('MissFill 1'!N8/SUM('MissFill 1'!N$2:N8)&gt;0.01,"",IF('MissFill 1'!N7/SUM('MissFill 1'!N$2:N8)&gt;0.01,"",IF('MissFill 1'!N6/SUM('MissFill 1'!N$2:N8)&gt;0.01,"",DateEnded_5Day!$A8))))))</f>
        <v/>
      </c>
      <c r="P8" s="54" t="str">
        <f>IF($A8&lt;='All Results'!$B$4,"",IF(SUM('MissFill 1'!O$2:O8)=0,"",(IF('MissFill 1'!O8/SUM('MissFill 1'!O$2:O8)&gt;0.01,"",IF('MissFill 1'!O7/SUM('MissFill 1'!O$2:O8)&gt;0.01,"",IF('MissFill 1'!O6/SUM('MissFill 1'!O$2:O8)&gt;0.01,"",DateEnded_5Day!$A8))))))</f>
        <v/>
      </c>
      <c r="Q8" s="54" t="str">
        <f>IF($A8&lt;='All Results'!$B$4,"",IF(SUM('MissFill 1'!P$2:P8)=0,"",(IF('MissFill 1'!P8/SUM('MissFill 1'!P$2:P8)&gt;0.01,"",IF('MissFill 1'!P7/SUM('MissFill 1'!P$2:P8)&gt;0.01,"",IF('MissFill 1'!P6/SUM('MissFill 1'!P$2:P8)&gt;0.01,"",DateEnded_5Day!$A8))))))</f>
        <v/>
      </c>
      <c r="R8" s="54" t="str">
        <f>IF($A8&lt;='All Results'!$B$4,"",IF(SUM('MissFill 1'!Q$2:Q8)=0,"",(IF('MissFill 1'!Q8/SUM('MissFill 1'!Q$2:Q8)&gt;0.01,"",IF('MissFill 1'!Q7/SUM('MissFill 1'!Q$2:Q8)&gt;0.01,"",IF('MissFill 1'!Q6/SUM('MissFill 1'!Q$2:Q8)&gt;0.01,"",DateEnded_5Day!$A8))))))</f>
        <v/>
      </c>
      <c r="S8" s="54" t="str">
        <f>IF($A8&lt;='All Results'!$B$4,"",IF(SUM('MissFill 1'!R$2:R8)=0,"",(IF('MissFill 1'!R8/SUM('MissFill 1'!R$2:R8)&gt;0.01,"",IF('MissFill 1'!R7/SUM('MissFill 1'!R$2:R8)&gt;0.01,"",IF('MissFill 1'!R6/SUM('MissFill 1'!R$2:R8)&gt;0.01,"",DateEnded_5Day!$A8))))))</f>
        <v/>
      </c>
      <c r="T8" s="54" t="str">
        <f>IF($A8&lt;='All Results'!$B$4,"",IF(SUM('MissFill 1'!S$2:S8)=0,"",(IF('MissFill 1'!S8/SUM('MissFill 1'!S$2:S8)&gt;0.01,"",IF('MissFill 1'!S7/SUM('MissFill 1'!S$2:S8)&gt;0.01,"",IF('MissFill 1'!S6/SUM('MissFill 1'!S$2:S8)&gt;0.01,"",DateEnded_5Day!$A8))))))</f>
        <v/>
      </c>
      <c r="U8" s="54" t="str">
        <f>IF($A8&lt;='All Results'!$B$4,"",IF(SUM('MissFill 1'!T$2:T8)=0,"",(IF('MissFill 1'!T8/SUM('MissFill 1'!T$2:T8)&gt;0.01,"",IF('MissFill 1'!T7/SUM('MissFill 1'!T$2:T8)&gt;0.01,"",IF('MissFill 1'!T6/SUM('MissFill 1'!T$2:T8)&gt;0.01,"",DateEnded_5Day!$A8))))))</f>
        <v/>
      </c>
      <c r="V8" s="54" t="str">
        <f>IF($A8&lt;='All Results'!$B$4,"",IF(SUM('MissFill 1'!U$2:U8)=0,"",(IF('MissFill 1'!U8/SUM('MissFill 1'!U$2:U8)&gt;0.01,"",IF('MissFill 1'!U7/SUM('MissFill 1'!U$2:U8)&gt;0.01,"",IF('MissFill 1'!U6/SUM('MissFill 1'!U$2:U8)&gt;0.01,"",DateEnded_5Day!$A8))))))</f>
        <v/>
      </c>
      <c r="W8" s="54" t="str">
        <f>IF($A8&lt;='All Results'!$B$4,"",IF(SUM('MissFill 1'!V$2:V8)=0,"",(IF('MissFill 1'!V8/SUM('MissFill 1'!V$2:V8)&gt;0.01,"",IF('MissFill 1'!V7/SUM('MissFill 1'!V$2:V8)&gt;0.01,"",IF('MissFill 1'!V6/SUM('MissFill 1'!V$2:V8)&gt;0.01,"",DateEnded_5Day!$A8))))))</f>
        <v/>
      </c>
      <c r="X8" s="54" t="str">
        <f>IF($A8&lt;='All Results'!$B$4,"",IF(SUM('MissFill 1'!W$2:W8)=0,"",(IF('MissFill 1'!W8/SUM('MissFill 1'!W$2:W8)&gt;0.01,"",IF('MissFill 1'!W7/SUM('MissFill 1'!W$2:W8)&gt;0.01,"",IF('MissFill 1'!W6/SUM('MissFill 1'!W$2:W8)&gt;0.01,"",DateEnded_5Day!$A8))))))</f>
        <v/>
      </c>
      <c r="Y8" s="54" t="str">
        <f>IF($A8&lt;='All Results'!$B$4,"",IF(SUM('MissFill 1'!X$2:X8)=0,"",(IF('MissFill 1'!X8/SUM('MissFill 1'!X$2:X8)&gt;0.01,"",IF('MissFill 1'!X7/SUM('MissFill 1'!X$2:X8)&gt;0.01,"",IF('MissFill 1'!X6/SUM('MissFill 1'!X$2:X8)&gt;0.01,"",DateEnded_5Day!$A8))))))</f>
        <v/>
      </c>
      <c r="Z8" s="54" t="str">
        <f>IF($A8&lt;='All Results'!$B$4,"",IF(SUM('MissFill 1'!Y$2:Y8)=0,"",(IF('MissFill 1'!Y8/SUM('MissFill 1'!Y$2:Y8)&gt;0.01,"",IF('MissFill 1'!Y7/SUM('MissFill 1'!Y$2:Y8)&gt;0.01,"",IF('MissFill 1'!Y6/SUM('MissFill 1'!Y$2:Y8)&gt;0.01,"",DateEnded_5Day!$A8))))))</f>
        <v/>
      </c>
      <c r="AA8" s="54" t="str">
        <f>IF($A8&lt;='All Results'!$B$4,"",IF(SUM('MissFill 1'!Z$2:Z8)=0,"",(IF('MissFill 1'!Z8/SUM('MissFill 1'!Z$2:Z8)&gt;0.01,"",IF('MissFill 1'!Z7/SUM('MissFill 1'!Z$2:Z8)&gt;0.01,"",IF('MissFill 1'!Z6/SUM('MissFill 1'!Z$2:Z8)&gt;0.01,"",DateEnded_5Day!$A8))))))</f>
        <v/>
      </c>
      <c r="AB8" s="54" t="str">
        <f>IF($A8&lt;='All Results'!$B$4,"",IF(SUM('MissFill 1'!AA$2:AA8)=0,"",(IF('MissFill 1'!AA8/SUM('MissFill 1'!AA$2:AA8)&gt;0.01,"",IF('MissFill 1'!AA7/SUM('MissFill 1'!AA$2:AA8)&gt;0.01,"",IF('MissFill 1'!AA6/SUM('MissFill 1'!AA$2:AA8)&gt;0.01,"",DateEnded_5Day!$A8))))))</f>
        <v/>
      </c>
      <c r="AC8" s="54" t="str">
        <f>IF($A8&lt;='All Results'!$B$4,"",IF(SUM('MissFill 1'!AB$2:AB8)=0,"",(IF('MissFill 1'!AB8/SUM('MissFill 1'!AB$2:AB8)&gt;0.01,"",IF('MissFill 1'!AB7/SUM('MissFill 1'!AB$2:AB8)&gt;0.01,"",IF('MissFill 1'!AB6/SUM('MissFill 1'!AB$2:AB8)&gt;0.01,"",DateEnded_5Day!$A8))))))</f>
        <v/>
      </c>
      <c r="AD8" s="54" t="str">
        <f>IF($A8&lt;='All Results'!$B$4,"",IF(SUM('MissFill 1'!AC$2:AC8)=0,"",(IF('MissFill 1'!AC8/SUM('MissFill 1'!AC$2:AC8)&gt;0.01,"",IF('MissFill 1'!AC7/SUM('MissFill 1'!AC$2:AC8)&gt;0.01,"",IF('MissFill 1'!AC6/SUM('MissFill 1'!AC$2:AC8)&gt;0.01,"",DateEnded_5Day!$A8))))))</f>
        <v/>
      </c>
      <c r="AE8" s="54" t="str">
        <f>IF($A8&lt;='All Results'!$B$4,"",IF(SUM('MissFill 1'!AD$2:AD8)=0,"",(IF('MissFill 1'!AD8/SUM('MissFill 1'!AD$2:AD8)&gt;0.01,"",IF('MissFill 1'!AD7/SUM('MissFill 1'!AD$2:AD8)&gt;0.01,"",IF('MissFill 1'!AD6/SUM('MissFill 1'!AD$2:AD8)&gt;0.01,"",DateEnded_5Day!$A8))))))</f>
        <v/>
      </c>
      <c r="AF8" s="54" t="str">
        <f>IF($A8&lt;='All Results'!$B$4,"",IF(SUM('MissFill 1'!AE$2:AE8)=0,"",(IF('MissFill 1'!AE8/SUM('MissFill 1'!AE$2:AE8)&gt;0.01,"",IF('MissFill 1'!AE7/SUM('MissFill 1'!AE$2:AE8)&gt;0.01,"",IF('MissFill 1'!AE6/SUM('MissFill 1'!AE$2:AE8)&gt;0.01,"",DateEnded_5Day!$A8))))))</f>
        <v/>
      </c>
      <c r="AG8" s="54" t="str">
        <f>IF($A8&lt;='All Results'!$B$4,"",IF(SUM('MissFill 1'!AF$2:AF8)=0,"",(IF('MissFill 1'!AF8/SUM('MissFill 1'!AF$2:AF8)&gt;0.01,"",IF('MissFill 1'!AF7/SUM('MissFill 1'!AF$2:AF8)&gt;0.01,"",IF('MissFill 1'!AF6/SUM('MissFill 1'!AF$2:AF8)&gt;0.01,"",DateEnded_5Day!$A8))))))</f>
        <v/>
      </c>
      <c r="AH8" s="54" t="str">
        <f>IF($A8&lt;='All Results'!$B$4,"",IF(SUM('MissFill 1'!AG$2:AG8)=0,"",(IF('MissFill 1'!AG8/SUM('MissFill 1'!AG$2:AG8)&gt;0.01,"",IF('MissFill 1'!AG7/SUM('MissFill 1'!AG$2:AG8)&gt;0.01,"",IF('MissFill 1'!AG6/SUM('MissFill 1'!AG$2:AG8)&gt;0.01,"",DateEnded_5Day!$A8))))))</f>
        <v/>
      </c>
      <c r="AI8" s="54" t="str">
        <f>IF($A8&lt;='All Results'!$B$4,"",IF(SUM('MissFill 1'!AH$2:AH8)=0,"",(IF('MissFill 1'!AH8/SUM('MissFill 1'!AH$2:AH8)&gt;0.01,"",IF('MissFill 1'!AH7/SUM('MissFill 1'!AH$2:AH8)&gt;0.01,"",IF('MissFill 1'!AH6/SUM('MissFill 1'!AH$2:AH8)&gt;0.01,"",DateEnded_5Day!$A8))))))</f>
        <v/>
      </c>
      <c r="AJ8" s="54" t="str">
        <f>IF($A8&lt;='All Results'!$B$4,"",IF(SUM('MissFill 1'!AI$2:AI8)=0,"",(IF('MissFill 1'!AI8/SUM('MissFill 1'!AI$2:AI8)&gt;0.01,"",IF('MissFill 1'!AI7/SUM('MissFill 1'!AI$2:AI8)&gt;0.01,"",IF('MissFill 1'!AI6/SUM('MissFill 1'!AI$2:AI8)&gt;0.01,"",DateEnded_5Day!$A8))))))</f>
        <v/>
      </c>
      <c r="AK8" s="54" t="str">
        <f>IF($A8&lt;='All Results'!$B$4,"",IF(SUM('MissFill 1'!AJ$2:AJ8)=0,"",(IF('MissFill 1'!AJ8/SUM('MissFill 1'!AJ$2:AJ8)&gt;0.01,"",IF('MissFill 1'!AJ7/SUM('MissFill 1'!AJ$2:AJ8)&gt;0.01,"",IF('MissFill 1'!AJ6/SUM('MissFill 1'!AJ$2:AJ8)&gt;0.01,"",DateEnded_5Day!$A8))))))</f>
        <v/>
      </c>
      <c r="AL8" s="54" t="str">
        <f>IF($A8&lt;='All Results'!$B$4,"",IF(SUM('MissFill 1'!AK$2:AK8)=0,"",(IF('MissFill 1'!AK8/SUM('MissFill 1'!AK$2:AK8)&gt;0.01,"",IF('MissFill 1'!AK7/SUM('MissFill 1'!AK$2:AK8)&gt;0.01,"",IF('MissFill 1'!AK6/SUM('MissFill 1'!AK$2:AK8)&gt;0.01,"",DateEnded_5Day!$A8))))))</f>
        <v/>
      </c>
      <c r="AM8" s="54" t="str">
        <f>IF($A8&lt;='All Results'!$B$4,"",IF(SUM('MissFill 1'!AL$2:AL8)=0,"",(IF('MissFill 1'!AL8/SUM('MissFill 1'!AL$2:AL8)&gt;0.01,"",IF('MissFill 1'!AL7/SUM('MissFill 1'!AL$2:AL8)&gt;0.01,"",IF('MissFill 1'!AL6/SUM('MissFill 1'!AL$2:AL8)&gt;0.01,"",DateEnded_5Day!$A8))))))</f>
        <v/>
      </c>
      <c r="AN8" s="54" t="str">
        <f>IF($A8&lt;='All Results'!$B$4,"",IF(SUM('MissFill 1'!AM$2:AM8)=0,"",(IF('MissFill 1'!AM8/SUM('MissFill 1'!AM$2:AM8)&gt;0.01,"",IF('MissFill 1'!AM7/SUM('MissFill 1'!AM$2:AM8)&gt;0.01,"",IF('MissFill 1'!AM6/SUM('MissFill 1'!AM$2:AM8)&gt;0.01,"",DateEnded_5Day!$A8))))))</f>
        <v/>
      </c>
      <c r="AO8" s="54" t="str">
        <f>IF($A8&lt;='All Results'!$B$4,"",IF(SUM('MissFill 1'!AN$2:AN8)=0,"",(IF('MissFill 1'!AN8/SUM('MissFill 1'!AN$2:AN8)&gt;0.01,"",IF('MissFill 1'!AN7/SUM('MissFill 1'!AN$2:AN8)&gt;0.01,"",IF('MissFill 1'!AN6/SUM('MissFill 1'!AN$2:AN8)&gt;0.01,"",DateEnded_5Day!$A8))))))</f>
        <v/>
      </c>
      <c r="AP8" s="54" t="str">
        <f>IF($A8&lt;='All Results'!$B$4,"",IF(SUM('MissFill 1'!AO$2:AO8)=0,"",(IF('MissFill 1'!AO8/SUM('MissFill 1'!AO$2:AO8)&gt;0.01,"",IF('MissFill 1'!AO7/SUM('MissFill 1'!AO$2:AO8)&gt;0.01,"",IF('MissFill 1'!AO6/SUM('MissFill 1'!AO$2:AO8)&gt;0.01,"",DateEnded_5Day!$A8))))))</f>
        <v/>
      </c>
      <c r="AQ8" s="54" t="str">
        <f>IF($A8&lt;='All Results'!$B$4,"",IF(SUM('MissFill 1'!AP$2:AP8)=0,"",(IF('MissFill 1'!AP8/SUM('MissFill 1'!AP$2:AP8)&gt;0.01,"",IF('MissFill 1'!AP7/SUM('MissFill 1'!AP$2:AP8)&gt;0.01,"",IF('MissFill 1'!AP6/SUM('MissFill 1'!AP$2:AP8)&gt;0.01,"",DateEnded_5Day!$A8))))))</f>
        <v/>
      </c>
      <c r="AR8" s="54" t="str">
        <f>IF($A8&lt;='All Results'!$B$4,"",IF(SUM('MissFill 1'!AQ$2:AQ8)=0,"",(IF('MissFill 1'!AQ8/SUM('MissFill 1'!AQ$2:AQ8)&gt;0.01,"",IF('MissFill 1'!AQ7/SUM('MissFill 1'!AQ$2:AQ8)&gt;0.01,"",IF('MissFill 1'!AQ6/SUM('MissFill 1'!AQ$2:AQ8)&gt;0.01,"",DateEnded_5Day!$A8))))))</f>
        <v/>
      </c>
      <c r="AS8" s="54" t="str">
        <f>IF($A8&lt;='All Results'!$B$4,"",IF(SUM('MissFill 1'!AR$2:AR8)=0,"",(IF('MissFill 1'!AR8/SUM('MissFill 1'!AR$2:AR8)&gt;0.01,"",IF('MissFill 1'!AR7/SUM('MissFill 1'!AR$2:AR8)&gt;0.01,"",IF('MissFill 1'!AR6/SUM('MissFill 1'!AR$2:AR8)&gt;0.01,"",DateEnded_5Day!$A8))))))</f>
        <v/>
      </c>
      <c r="AT8" s="54" t="str">
        <f>IF($A8&lt;='All Results'!$B$4,"",IF(SUM('MissFill 1'!AS$2:AS8)=0,"",(IF('MissFill 1'!AS8/SUM('MissFill 1'!AS$2:AS8)&gt;0.01,"",IF('MissFill 1'!AS7/SUM('MissFill 1'!AS$2:AS8)&gt;0.01,"",IF('MissFill 1'!AS6/SUM('MissFill 1'!AS$2:AS8)&gt;0.01,"",DateEnded_5Day!$A8))))))</f>
        <v/>
      </c>
      <c r="AU8" s="54" t="str">
        <f>IF($A8&lt;='All Results'!$B$4,"",IF(SUM('MissFill 1'!AT$2:AT8)=0,"",(IF('MissFill 1'!AT8/SUM('MissFill 1'!AT$2:AT8)&gt;0.01,"",IF('MissFill 1'!AT7/SUM('MissFill 1'!AT$2:AT8)&gt;0.01,"",IF('MissFill 1'!AT6/SUM('MissFill 1'!AT$2:AT8)&gt;0.01,"",DateEnded_5Day!$A8))))))</f>
        <v/>
      </c>
      <c r="AV8" s="54" t="str">
        <f>IF($A8&lt;='All Results'!$B$4,"",IF(SUM('MissFill 1'!AU$2:AU8)=0,"",(IF('MissFill 1'!AU8/SUM('MissFill 1'!AU$2:AU8)&gt;0.01,"",IF('MissFill 1'!AU7/SUM('MissFill 1'!AU$2:AU8)&gt;0.01,"",IF('MissFill 1'!AU6/SUM('MissFill 1'!AU$2:AU8)&gt;0.01,"",DateEnded_5Day!$A8))))))</f>
        <v/>
      </c>
      <c r="AW8" s="54" t="str">
        <f>IF($A8&lt;='All Results'!$B$4,"",IF(SUM('MissFill 1'!AV$2:AV8)=0,"",(IF('MissFill 1'!AV8/SUM('MissFill 1'!AV$2:AV8)&gt;0.01,"",IF('MissFill 1'!AV7/SUM('MissFill 1'!AV$2:AV8)&gt;0.01,"",IF('MissFill 1'!AV6/SUM('MissFill 1'!AV$2:AV8)&gt;0.01,"",DateEnded_5Day!$A8))))))</f>
        <v/>
      </c>
      <c r="AX8" s="54" t="str">
        <f>IF($A8&lt;='All Results'!$B$4,"",IF(SUM('MissFill 1'!AW$2:AW8)=0,"",(IF('MissFill 1'!AW8/SUM('MissFill 1'!AW$2:AW8)&gt;0.01,"",IF('MissFill 1'!AW7/SUM('MissFill 1'!AW$2:AW8)&gt;0.01,"",IF('MissFill 1'!AW6/SUM('MissFill 1'!AW$2:AW8)&gt;0.01,"",DateEnded_5Day!$A8))))))</f>
        <v/>
      </c>
    </row>
    <row r="9" spans="1:50" x14ac:dyDescent="0.25">
      <c r="A9" s="41">
        <v>44354</v>
      </c>
      <c r="B9" s="52">
        <v>158</v>
      </c>
      <c r="C9" s="54" t="str">
        <f>IF($A9&lt;='All Results'!$B$4,"",IF(SUM('MissFill 1'!B$2:B9)=0,"",(IF('MissFill 1'!B9/SUM('MissFill 1'!B$2:B9)&gt;0.01,"",IF('MissFill 1'!B8/SUM('MissFill 1'!B$2:B9)&gt;0.01,"",IF('MissFill 1'!B7/SUM('MissFill 1'!B$2:B9)&gt;0.01,"",DateEnded_5Day!$A9))))))</f>
        <v/>
      </c>
      <c r="D9" s="54" t="str">
        <f>IF($A9&lt;='All Results'!$B$4,"",IF(SUM('MissFill 1'!C$2:C9)=0,"",(IF('MissFill 1'!C9/SUM('MissFill 1'!C$2:C9)&gt;0.01,"",IF('MissFill 1'!C8/SUM('MissFill 1'!C$2:C9)&gt;0.01,"",IF('MissFill 1'!C7/SUM('MissFill 1'!C$2:C9)&gt;0.01,"",DateEnded_5Day!$A9))))))</f>
        <v/>
      </c>
      <c r="E9" s="54" t="str">
        <f>IF($A9&lt;='All Results'!$B$4,"",IF(SUM('MissFill 1'!D$2:D9)=0,"",(IF('MissFill 1'!D9/SUM('MissFill 1'!D$2:D9)&gt;0.01,"",IF('MissFill 1'!D8/SUM('MissFill 1'!D$2:D9)&gt;0.01,"",IF('MissFill 1'!D7/SUM('MissFill 1'!D$2:D9)&gt;0.01,"",DateEnded_5Day!$A9))))))</f>
        <v/>
      </c>
      <c r="F9" s="54" t="str">
        <f>IF($A9&lt;='All Results'!$B$4,"",IF(SUM('MissFill 1'!E$2:E9)=0,"",(IF('MissFill 1'!E9/SUM('MissFill 1'!E$2:E9)&gt;0.01,"",IF('MissFill 1'!E8/SUM('MissFill 1'!E$2:E9)&gt;0.01,"",IF('MissFill 1'!E7/SUM('MissFill 1'!E$2:E9)&gt;0.01,"",DateEnded_5Day!$A9))))))</f>
        <v/>
      </c>
      <c r="G9" s="54" t="str">
        <f>IF($A9&lt;='All Results'!$B$4,"",IF(SUM('MissFill 1'!F$2:F9)=0,"",(IF('MissFill 1'!F9/SUM('MissFill 1'!F$2:F9)&gt;0.01,"",IF('MissFill 1'!F8/SUM('MissFill 1'!F$2:F9)&gt;0.01,"",IF('MissFill 1'!F7/SUM('MissFill 1'!F$2:F9)&gt;0.01,"",DateEnded_5Day!$A9))))))</f>
        <v/>
      </c>
      <c r="H9" s="54" t="str">
        <f>IF($A9&lt;='All Results'!$B$4,"",IF(SUM('MissFill 1'!G$2:G9)=0,"",(IF('MissFill 1'!G9/SUM('MissFill 1'!G$2:G9)&gt;0.01,"",IF('MissFill 1'!G8/SUM('MissFill 1'!G$2:G9)&gt;0.01,"",IF('MissFill 1'!G7/SUM('MissFill 1'!G$2:G9)&gt;0.01,"",DateEnded_5Day!$A9))))))</f>
        <v/>
      </c>
      <c r="I9" s="54" t="str">
        <f>IF($A9&lt;='All Results'!$B$4,"",IF(SUM('MissFill 1'!H$2:H9)=0,"",(IF('MissFill 1'!H9/SUM('MissFill 1'!H$2:H9)&gt;0.01,"",IF('MissFill 1'!H8/SUM('MissFill 1'!H$2:H9)&gt;0.01,"",IF('MissFill 1'!H7/SUM('MissFill 1'!H$2:H9)&gt;0.01,"",DateEnded_5Day!$A9))))))</f>
        <v/>
      </c>
      <c r="J9" s="54" t="str">
        <f>IF($A9&lt;='All Results'!$B$4,"",IF(SUM('MissFill 1'!I$2:I9)=0,"",(IF('MissFill 1'!I9/SUM('MissFill 1'!I$2:I9)&gt;0.01,"",IF('MissFill 1'!I8/SUM('MissFill 1'!I$2:I9)&gt;0.01,"",IF('MissFill 1'!I7/SUM('MissFill 1'!I$2:I9)&gt;0.01,"",DateEnded_5Day!$A9))))))</f>
        <v/>
      </c>
      <c r="K9" s="54" t="str">
        <f>IF($A9&lt;='All Results'!$B$4,"",IF(SUM('MissFill 1'!J$2:J9)=0,"",(IF('MissFill 1'!J9/SUM('MissFill 1'!J$2:J9)&gt;0.01,"",IF('MissFill 1'!J8/SUM('MissFill 1'!J$2:J9)&gt;0.01,"",IF('MissFill 1'!J7/SUM('MissFill 1'!J$2:J9)&gt;0.01,"",DateEnded_5Day!$A9))))))</f>
        <v/>
      </c>
      <c r="L9" s="54" t="str">
        <f>IF($A9&lt;='All Results'!$B$4,"",IF(SUM('MissFill 1'!K$2:K9)=0,"",(IF('MissFill 1'!K9/SUM('MissFill 1'!K$2:K9)&gt;0.01,"",IF('MissFill 1'!K8/SUM('MissFill 1'!K$2:K9)&gt;0.01,"",IF('MissFill 1'!K7/SUM('MissFill 1'!K$2:K9)&gt;0.01,"",DateEnded_5Day!$A9))))))</f>
        <v/>
      </c>
      <c r="M9" s="54" t="str">
        <f>IF($A9&lt;='All Results'!$B$4,"",IF(SUM('MissFill 1'!L$2:L9)=0,"",(IF('MissFill 1'!L9/SUM('MissFill 1'!L$2:L9)&gt;0.01,"",IF('MissFill 1'!L8/SUM('MissFill 1'!L$2:L9)&gt;0.01,"",IF('MissFill 1'!L7/SUM('MissFill 1'!L$2:L9)&gt;0.01,"",DateEnded_5Day!$A9))))))</f>
        <v/>
      </c>
      <c r="N9" s="54" t="str">
        <f>IF($A9&lt;='All Results'!$B$4,"",IF(SUM('MissFill 1'!M$2:M9)=0,"",(IF('MissFill 1'!M9/SUM('MissFill 1'!M$2:M9)&gt;0.01,"",IF('MissFill 1'!M8/SUM('MissFill 1'!M$2:M9)&gt;0.01,"",IF('MissFill 1'!M7/SUM('MissFill 1'!M$2:M9)&gt;0.01,"",DateEnded_5Day!$A9))))))</f>
        <v/>
      </c>
      <c r="O9" s="54" t="str">
        <f>IF($A9&lt;='All Results'!$B$4,"",IF(SUM('MissFill 1'!N$2:N9)=0,"",(IF('MissFill 1'!N9/SUM('MissFill 1'!N$2:N9)&gt;0.01,"",IF('MissFill 1'!N8/SUM('MissFill 1'!N$2:N9)&gt;0.01,"",IF('MissFill 1'!N7/SUM('MissFill 1'!N$2:N9)&gt;0.01,"",DateEnded_5Day!$A9))))))</f>
        <v/>
      </c>
      <c r="P9" s="54" t="str">
        <f>IF($A9&lt;='All Results'!$B$4,"",IF(SUM('MissFill 1'!O$2:O9)=0,"",(IF('MissFill 1'!O9/SUM('MissFill 1'!O$2:O9)&gt;0.01,"",IF('MissFill 1'!O8/SUM('MissFill 1'!O$2:O9)&gt;0.01,"",IF('MissFill 1'!O7/SUM('MissFill 1'!O$2:O9)&gt;0.01,"",DateEnded_5Day!$A9))))))</f>
        <v/>
      </c>
      <c r="Q9" s="54" t="str">
        <f>IF($A9&lt;='All Results'!$B$4,"",IF(SUM('MissFill 1'!P$2:P9)=0,"",(IF('MissFill 1'!P9/SUM('MissFill 1'!P$2:P9)&gt;0.01,"",IF('MissFill 1'!P8/SUM('MissFill 1'!P$2:P9)&gt;0.01,"",IF('MissFill 1'!P7/SUM('MissFill 1'!P$2:P9)&gt;0.01,"",DateEnded_5Day!$A9))))))</f>
        <v/>
      </c>
      <c r="R9" s="54" t="str">
        <f>IF($A9&lt;='All Results'!$B$4,"",IF(SUM('MissFill 1'!Q$2:Q9)=0,"",(IF('MissFill 1'!Q9/SUM('MissFill 1'!Q$2:Q9)&gt;0.01,"",IF('MissFill 1'!Q8/SUM('MissFill 1'!Q$2:Q9)&gt;0.01,"",IF('MissFill 1'!Q7/SUM('MissFill 1'!Q$2:Q9)&gt;0.01,"",DateEnded_5Day!$A9))))))</f>
        <v/>
      </c>
      <c r="S9" s="54" t="str">
        <f>IF($A9&lt;='All Results'!$B$4,"",IF(SUM('MissFill 1'!R$2:R9)=0,"",(IF('MissFill 1'!R9/SUM('MissFill 1'!R$2:R9)&gt;0.01,"",IF('MissFill 1'!R8/SUM('MissFill 1'!R$2:R9)&gt;0.01,"",IF('MissFill 1'!R7/SUM('MissFill 1'!R$2:R9)&gt;0.01,"",DateEnded_5Day!$A9))))))</f>
        <v/>
      </c>
      <c r="T9" s="54" t="str">
        <f>IF($A9&lt;='All Results'!$B$4,"",IF(SUM('MissFill 1'!S$2:S9)=0,"",(IF('MissFill 1'!S9/SUM('MissFill 1'!S$2:S9)&gt;0.01,"",IF('MissFill 1'!S8/SUM('MissFill 1'!S$2:S9)&gt;0.01,"",IF('MissFill 1'!S7/SUM('MissFill 1'!S$2:S9)&gt;0.01,"",DateEnded_5Day!$A9))))))</f>
        <v/>
      </c>
      <c r="U9" s="54" t="str">
        <f>IF($A9&lt;='All Results'!$B$4,"",IF(SUM('MissFill 1'!T$2:T9)=0,"",(IF('MissFill 1'!T9/SUM('MissFill 1'!T$2:T9)&gt;0.01,"",IF('MissFill 1'!T8/SUM('MissFill 1'!T$2:T9)&gt;0.01,"",IF('MissFill 1'!T7/SUM('MissFill 1'!T$2:T9)&gt;0.01,"",DateEnded_5Day!$A9))))))</f>
        <v/>
      </c>
      <c r="V9" s="54" t="str">
        <f>IF($A9&lt;='All Results'!$B$4,"",IF(SUM('MissFill 1'!U$2:U9)=0,"",(IF('MissFill 1'!U9/SUM('MissFill 1'!U$2:U9)&gt;0.01,"",IF('MissFill 1'!U8/SUM('MissFill 1'!U$2:U9)&gt;0.01,"",IF('MissFill 1'!U7/SUM('MissFill 1'!U$2:U9)&gt;0.01,"",DateEnded_5Day!$A9))))))</f>
        <v/>
      </c>
      <c r="W9" s="54" t="str">
        <f>IF($A9&lt;='All Results'!$B$4,"",IF(SUM('MissFill 1'!V$2:V9)=0,"",(IF('MissFill 1'!V9/SUM('MissFill 1'!V$2:V9)&gt;0.01,"",IF('MissFill 1'!V8/SUM('MissFill 1'!V$2:V9)&gt;0.01,"",IF('MissFill 1'!V7/SUM('MissFill 1'!V$2:V9)&gt;0.01,"",DateEnded_5Day!$A9))))))</f>
        <v/>
      </c>
      <c r="X9" s="54" t="str">
        <f>IF($A9&lt;='All Results'!$B$4,"",IF(SUM('MissFill 1'!W$2:W9)=0,"",(IF('MissFill 1'!W9/SUM('MissFill 1'!W$2:W9)&gt;0.01,"",IF('MissFill 1'!W8/SUM('MissFill 1'!W$2:W9)&gt;0.01,"",IF('MissFill 1'!W7/SUM('MissFill 1'!W$2:W9)&gt;0.01,"",DateEnded_5Day!$A9))))))</f>
        <v/>
      </c>
      <c r="Y9" s="54" t="str">
        <f>IF($A9&lt;='All Results'!$B$4,"",IF(SUM('MissFill 1'!X$2:X9)=0,"",(IF('MissFill 1'!X9/SUM('MissFill 1'!X$2:X9)&gt;0.01,"",IF('MissFill 1'!X8/SUM('MissFill 1'!X$2:X9)&gt;0.01,"",IF('MissFill 1'!X7/SUM('MissFill 1'!X$2:X9)&gt;0.01,"",DateEnded_5Day!$A9))))))</f>
        <v/>
      </c>
      <c r="Z9" s="54" t="str">
        <f>IF($A9&lt;='All Results'!$B$4,"",IF(SUM('MissFill 1'!Y$2:Y9)=0,"",(IF('MissFill 1'!Y9/SUM('MissFill 1'!Y$2:Y9)&gt;0.01,"",IF('MissFill 1'!Y8/SUM('MissFill 1'!Y$2:Y9)&gt;0.01,"",IF('MissFill 1'!Y7/SUM('MissFill 1'!Y$2:Y9)&gt;0.01,"",DateEnded_5Day!$A9))))))</f>
        <v/>
      </c>
      <c r="AA9" s="54" t="str">
        <f>IF($A9&lt;='All Results'!$B$4,"",IF(SUM('MissFill 1'!Z$2:Z9)=0,"",(IF('MissFill 1'!Z9/SUM('MissFill 1'!Z$2:Z9)&gt;0.01,"",IF('MissFill 1'!Z8/SUM('MissFill 1'!Z$2:Z9)&gt;0.01,"",IF('MissFill 1'!Z7/SUM('MissFill 1'!Z$2:Z9)&gt;0.01,"",DateEnded_5Day!$A9))))))</f>
        <v/>
      </c>
      <c r="AB9" s="54" t="str">
        <f>IF($A9&lt;='All Results'!$B$4,"",IF(SUM('MissFill 1'!AA$2:AA9)=0,"",(IF('MissFill 1'!AA9/SUM('MissFill 1'!AA$2:AA9)&gt;0.01,"",IF('MissFill 1'!AA8/SUM('MissFill 1'!AA$2:AA9)&gt;0.01,"",IF('MissFill 1'!AA7/SUM('MissFill 1'!AA$2:AA9)&gt;0.01,"",DateEnded_5Day!$A9))))))</f>
        <v/>
      </c>
      <c r="AC9" s="54" t="str">
        <f>IF($A9&lt;='All Results'!$B$4,"",IF(SUM('MissFill 1'!AB$2:AB9)=0,"",(IF('MissFill 1'!AB9/SUM('MissFill 1'!AB$2:AB9)&gt;0.01,"",IF('MissFill 1'!AB8/SUM('MissFill 1'!AB$2:AB9)&gt;0.01,"",IF('MissFill 1'!AB7/SUM('MissFill 1'!AB$2:AB9)&gt;0.01,"",DateEnded_5Day!$A9))))))</f>
        <v/>
      </c>
      <c r="AD9" s="54" t="str">
        <f>IF($A9&lt;='All Results'!$B$4,"",IF(SUM('MissFill 1'!AC$2:AC9)=0,"",(IF('MissFill 1'!AC9/SUM('MissFill 1'!AC$2:AC9)&gt;0.01,"",IF('MissFill 1'!AC8/SUM('MissFill 1'!AC$2:AC9)&gt;0.01,"",IF('MissFill 1'!AC7/SUM('MissFill 1'!AC$2:AC9)&gt;0.01,"",DateEnded_5Day!$A9))))))</f>
        <v/>
      </c>
      <c r="AE9" s="54" t="str">
        <f>IF($A9&lt;='All Results'!$B$4,"",IF(SUM('MissFill 1'!AD$2:AD9)=0,"",(IF('MissFill 1'!AD9/SUM('MissFill 1'!AD$2:AD9)&gt;0.01,"",IF('MissFill 1'!AD8/SUM('MissFill 1'!AD$2:AD9)&gt;0.01,"",IF('MissFill 1'!AD7/SUM('MissFill 1'!AD$2:AD9)&gt;0.01,"",DateEnded_5Day!$A9))))))</f>
        <v/>
      </c>
      <c r="AF9" s="54" t="str">
        <f>IF($A9&lt;='All Results'!$B$4,"",IF(SUM('MissFill 1'!AE$2:AE9)=0,"",(IF('MissFill 1'!AE9/SUM('MissFill 1'!AE$2:AE9)&gt;0.01,"",IF('MissFill 1'!AE8/SUM('MissFill 1'!AE$2:AE9)&gt;0.01,"",IF('MissFill 1'!AE7/SUM('MissFill 1'!AE$2:AE9)&gt;0.01,"",DateEnded_5Day!$A9))))))</f>
        <v/>
      </c>
      <c r="AG9" s="54" t="str">
        <f>IF($A9&lt;='All Results'!$B$4,"",IF(SUM('MissFill 1'!AF$2:AF9)=0,"",(IF('MissFill 1'!AF9/SUM('MissFill 1'!AF$2:AF9)&gt;0.01,"",IF('MissFill 1'!AF8/SUM('MissFill 1'!AF$2:AF9)&gt;0.01,"",IF('MissFill 1'!AF7/SUM('MissFill 1'!AF$2:AF9)&gt;0.01,"",DateEnded_5Day!$A9))))))</f>
        <v/>
      </c>
      <c r="AH9" s="54" t="str">
        <f>IF($A9&lt;='All Results'!$B$4,"",IF(SUM('MissFill 1'!AG$2:AG9)=0,"",(IF('MissFill 1'!AG9/SUM('MissFill 1'!AG$2:AG9)&gt;0.01,"",IF('MissFill 1'!AG8/SUM('MissFill 1'!AG$2:AG9)&gt;0.01,"",IF('MissFill 1'!AG7/SUM('MissFill 1'!AG$2:AG9)&gt;0.01,"",DateEnded_5Day!$A9))))))</f>
        <v/>
      </c>
      <c r="AI9" s="54" t="str">
        <f>IF($A9&lt;='All Results'!$B$4,"",IF(SUM('MissFill 1'!AH$2:AH9)=0,"",(IF('MissFill 1'!AH9/SUM('MissFill 1'!AH$2:AH9)&gt;0.01,"",IF('MissFill 1'!AH8/SUM('MissFill 1'!AH$2:AH9)&gt;0.01,"",IF('MissFill 1'!AH7/SUM('MissFill 1'!AH$2:AH9)&gt;0.01,"",DateEnded_5Day!$A9))))))</f>
        <v/>
      </c>
      <c r="AJ9" s="54" t="str">
        <f>IF($A9&lt;='All Results'!$B$4,"",IF(SUM('MissFill 1'!AI$2:AI9)=0,"",(IF('MissFill 1'!AI9/SUM('MissFill 1'!AI$2:AI9)&gt;0.01,"",IF('MissFill 1'!AI8/SUM('MissFill 1'!AI$2:AI9)&gt;0.01,"",IF('MissFill 1'!AI7/SUM('MissFill 1'!AI$2:AI9)&gt;0.01,"",DateEnded_5Day!$A9))))))</f>
        <v/>
      </c>
      <c r="AK9" s="54" t="str">
        <f>IF($A9&lt;='All Results'!$B$4,"",IF(SUM('MissFill 1'!AJ$2:AJ9)=0,"",(IF('MissFill 1'!AJ9/SUM('MissFill 1'!AJ$2:AJ9)&gt;0.01,"",IF('MissFill 1'!AJ8/SUM('MissFill 1'!AJ$2:AJ9)&gt;0.01,"",IF('MissFill 1'!AJ7/SUM('MissFill 1'!AJ$2:AJ9)&gt;0.01,"",DateEnded_5Day!$A9))))))</f>
        <v/>
      </c>
      <c r="AL9" s="54" t="str">
        <f>IF($A9&lt;='All Results'!$B$4,"",IF(SUM('MissFill 1'!AK$2:AK9)=0,"",(IF('MissFill 1'!AK9/SUM('MissFill 1'!AK$2:AK9)&gt;0.01,"",IF('MissFill 1'!AK8/SUM('MissFill 1'!AK$2:AK9)&gt;0.01,"",IF('MissFill 1'!AK7/SUM('MissFill 1'!AK$2:AK9)&gt;0.01,"",DateEnded_5Day!$A9))))))</f>
        <v/>
      </c>
      <c r="AM9" s="54" t="str">
        <f>IF($A9&lt;='All Results'!$B$4,"",IF(SUM('MissFill 1'!AL$2:AL9)=0,"",(IF('MissFill 1'!AL9/SUM('MissFill 1'!AL$2:AL9)&gt;0.01,"",IF('MissFill 1'!AL8/SUM('MissFill 1'!AL$2:AL9)&gt;0.01,"",IF('MissFill 1'!AL7/SUM('MissFill 1'!AL$2:AL9)&gt;0.01,"",DateEnded_5Day!$A9))))))</f>
        <v/>
      </c>
      <c r="AN9" s="54" t="str">
        <f>IF($A9&lt;='All Results'!$B$4,"",IF(SUM('MissFill 1'!AM$2:AM9)=0,"",(IF('MissFill 1'!AM9/SUM('MissFill 1'!AM$2:AM9)&gt;0.01,"",IF('MissFill 1'!AM8/SUM('MissFill 1'!AM$2:AM9)&gt;0.01,"",IF('MissFill 1'!AM7/SUM('MissFill 1'!AM$2:AM9)&gt;0.01,"",DateEnded_5Day!$A9))))))</f>
        <v/>
      </c>
      <c r="AO9" s="54" t="str">
        <f>IF($A9&lt;='All Results'!$B$4,"",IF(SUM('MissFill 1'!AN$2:AN9)=0,"",(IF('MissFill 1'!AN9/SUM('MissFill 1'!AN$2:AN9)&gt;0.01,"",IF('MissFill 1'!AN8/SUM('MissFill 1'!AN$2:AN9)&gt;0.01,"",IF('MissFill 1'!AN7/SUM('MissFill 1'!AN$2:AN9)&gt;0.01,"",DateEnded_5Day!$A9))))))</f>
        <v/>
      </c>
      <c r="AP9" s="54" t="str">
        <f>IF($A9&lt;='All Results'!$B$4,"",IF(SUM('MissFill 1'!AO$2:AO9)=0,"",(IF('MissFill 1'!AO9/SUM('MissFill 1'!AO$2:AO9)&gt;0.01,"",IF('MissFill 1'!AO8/SUM('MissFill 1'!AO$2:AO9)&gt;0.01,"",IF('MissFill 1'!AO7/SUM('MissFill 1'!AO$2:AO9)&gt;0.01,"",DateEnded_5Day!$A9))))))</f>
        <v/>
      </c>
      <c r="AQ9" s="54" t="str">
        <f>IF($A9&lt;='All Results'!$B$4,"",IF(SUM('MissFill 1'!AP$2:AP9)=0,"",(IF('MissFill 1'!AP9/SUM('MissFill 1'!AP$2:AP9)&gt;0.01,"",IF('MissFill 1'!AP8/SUM('MissFill 1'!AP$2:AP9)&gt;0.01,"",IF('MissFill 1'!AP7/SUM('MissFill 1'!AP$2:AP9)&gt;0.01,"",DateEnded_5Day!$A9))))))</f>
        <v/>
      </c>
      <c r="AR9" s="54" t="str">
        <f>IF($A9&lt;='All Results'!$B$4,"",IF(SUM('MissFill 1'!AQ$2:AQ9)=0,"",(IF('MissFill 1'!AQ9/SUM('MissFill 1'!AQ$2:AQ9)&gt;0.01,"",IF('MissFill 1'!AQ8/SUM('MissFill 1'!AQ$2:AQ9)&gt;0.01,"",IF('MissFill 1'!AQ7/SUM('MissFill 1'!AQ$2:AQ9)&gt;0.01,"",DateEnded_5Day!$A9))))))</f>
        <v/>
      </c>
      <c r="AS9" s="54" t="str">
        <f>IF($A9&lt;='All Results'!$B$4,"",IF(SUM('MissFill 1'!AR$2:AR9)=0,"",(IF('MissFill 1'!AR9/SUM('MissFill 1'!AR$2:AR9)&gt;0.01,"",IF('MissFill 1'!AR8/SUM('MissFill 1'!AR$2:AR9)&gt;0.01,"",IF('MissFill 1'!AR7/SUM('MissFill 1'!AR$2:AR9)&gt;0.01,"",DateEnded_5Day!$A9))))))</f>
        <v/>
      </c>
      <c r="AT9" s="54" t="str">
        <f>IF($A9&lt;='All Results'!$B$4,"",IF(SUM('MissFill 1'!AS$2:AS9)=0,"",(IF('MissFill 1'!AS9/SUM('MissFill 1'!AS$2:AS9)&gt;0.01,"",IF('MissFill 1'!AS8/SUM('MissFill 1'!AS$2:AS9)&gt;0.01,"",IF('MissFill 1'!AS7/SUM('MissFill 1'!AS$2:AS9)&gt;0.01,"",DateEnded_5Day!$A9))))))</f>
        <v/>
      </c>
      <c r="AU9" s="54" t="str">
        <f>IF($A9&lt;='All Results'!$B$4,"",IF(SUM('MissFill 1'!AT$2:AT9)=0,"",(IF('MissFill 1'!AT9/SUM('MissFill 1'!AT$2:AT9)&gt;0.01,"",IF('MissFill 1'!AT8/SUM('MissFill 1'!AT$2:AT9)&gt;0.01,"",IF('MissFill 1'!AT7/SUM('MissFill 1'!AT$2:AT9)&gt;0.01,"",DateEnded_5Day!$A9))))))</f>
        <v/>
      </c>
      <c r="AV9" s="54" t="str">
        <f>IF($A9&lt;='All Results'!$B$4,"",IF(SUM('MissFill 1'!AU$2:AU9)=0,"",(IF('MissFill 1'!AU9/SUM('MissFill 1'!AU$2:AU9)&gt;0.01,"",IF('MissFill 1'!AU8/SUM('MissFill 1'!AU$2:AU9)&gt;0.01,"",IF('MissFill 1'!AU7/SUM('MissFill 1'!AU$2:AU9)&gt;0.01,"",DateEnded_5Day!$A9))))))</f>
        <v/>
      </c>
      <c r="AW9" s="54" t="str">
        <f>IF($A9&lt;='All Results'!$B$4,"",IF(SUM('MissFill 1'!AV$2:AV9)=0,"",(IF('MissFill 1'!AV9/SUM('MissFill 1'!AV$2:AV9)&gt;0.01,"",IF('MissFill 1'!AV8/SUM('MissFill 1'!AV$2:AV9)&gt;0.01,"",IF('MissFill 1'!AV7/SUM('MissFill 1'!AV$2:AV9)&gt;0.01,"",DateEnded_5Day!$A9))))))</f>
        <v/>
      </c>
      <c r="AX9" s="54" t="str">
        <f>IF($A9&lt;='All Results'!$B$4,"",IF(SUM('MissFill 1'!AW$2:AW9)=0,"",(IF('MissFill 1'!AW9/SUM('MissFill 1'!AW$2:AW9)&gt;0.01,"",IF('MissFill 1'!AW8/SUM('MissFill 1'!AW$2:AW9)&gt;0.01,"",IF('MissFill 1'!AW7/SUM('MissFill 1'!AW$2:AW9)&gt;0.01,"",DateEnded_5Day!$A9))))))</f>
        <v/>
      </c>
    </row>
    <row r="10" spans="1:50" x14ac:dyDescent="0.25">
      <c r="A10" s="41">
        <v>44355</v>
      </c>
      <c r="B10" s="52">
        <v>159</v>
      </c>
      <c r="C10" s="54" t="str">
        <f>IF($A10&lt;='All Results'!$B$4,"",IF(SUM('MissFill 1'!B$2:B10)=0,"",(IF('MissFill 1'!B10/SUM('MissFill 1'!B$2:B10)&gt;0.01,"",IF('MissFill 1'!B9/SUM('MissFill 1'!B$2:B10)&gt;0.01,"",IF('MissFill 1'!B8/SUM('MissFill 1'!B$2:B10)&gt;0.01,"",DateEnded_5Day!$A10))))))</f>
        <v/>
      </c>
      <c r="D10" s="54" t="str">
        <f>IF($A10&lt;='All Results'!$B$4,"",IF(SUM('MissFill 1'!C$2:C10)=0,"",(IF('MissFill 1'!C10/SUM('MissFill 1'!C$2:C10)&gt;0.01,"",IF('MissFill 1'!C9/SUM('MissFill 1'!C$2:C10)&gt;0.01,"",IF('MissFill 1'!C8/SUM('MissFill 1'!C$2:C10)&gt;0.01,"",DateEnded_5Day!$A10))))))</f>
        <v/>
      </c>
      <c r="E10" s="54" t="str">
        <f>IF($A10&lt;='All Results'!$B$4,"",IF(SUM('MissFill 1'!D$2:D10)=0,"",(IF('MissFill 1'!D10/SUM('MissFill 1'!D$2:D10)&gt;0.01,"",IF('MissFill 1'!D9/SUM('MissFill 1'!D$2:D10)&gt;0.01,"",IF('MissFill 1'!D8/SUM('MissFill 1'!D$2:D10)&gt;0.01,"",DateEnded_5Day!$A10))))))</f>
        <v/>
      </c>
      <c r="F10" s="54" t="str">
        <f>IF($A10&lt;='All Results'!$B$4,"",IF(SUM('MissFill 1'!E$2:E10)=0,"",(IF('MissFill 1'!E10/SUM('MissFill 1'!E$2:E10)&gt;0.01,"",IF('MissFill 1'!E9/SUM('MissFill 1'!E$2:E10)&gt;0.01,"",IF('MissFill 1'!E8/SUM('MissFill 1'!E$2:E10)&gt;0.01,"",DateEnded_5Day!$A10))))))</f>
        <v/>
      </c>
      <c r="G10" s="54" t="str">
        <f>IF($A10&lt;='All Results'!$B$4,"",IF(SUM('MissFill 1'!F$2:F10)=0,"",(IF('MissFill 1'!F10/SUM('MissFill 1'!F$2:F10)&gt;0.01,"",IF('MissFill 1'!F9/SUM('MissFill 1'!F$2:F10)&gt;0.01,"",IF('MissFill 1'!F8/SUM('MissFill 1'!F$2:F10)&gt;0.01,"",DateEnded_5Day!$A10))))))</f>
        <v/>
      </c>
      <c r="H10" s="54" t="str">
        <f>IF($A10&lt;='All Results'!$B$4,"",IF(SUM('MissFill 1'!G$2:G10)=0,"",(IF('MissFill 1'!G10/SUM('MissFill 1'!G$2:G10)&gt;0.01,"",IF('MissFill 1'!G9/SUM('MissFill 1'!G$2:G10)&gt;0.01,"",IF('MissFill 1'!G8/SUM('MissFill 1'!G$2:G10)&gt;0.01,"",DateEnded_5Day!$A10))))))</f>
        <v/>
      </c>
      <c r="I10" s="54" t="str">
        <f>IF($A10&lt;='All Results'!$B$4,"",IF(SUM('MissFill 1'!H$2:H10)=0,"",(IF('MissFill 1'!H10/SUM('MissFill 1'!H$2:H10)&gt;0.01,"",IF('MissFill 1'!H9/SUM('MissFill 1'!H$2:H10)&gt;0.01,"",IF('MissFill 1'!H8/SUM('MissFill 1'!H$2:H10)&gt;0.01,"",DateEnded_5Day!$A10))))))</f>
        <v/>
      </c>
      <c r="J10" s="54" t="str">
        <f>IF($A10&lt;='All Results'!$B$4,"",IF(SUM('MissFill 1'!I$2:I10)=0,"",(IF('MissFill 1'!I10/SUM('MissFill 1'!I$2:I10)&gt;0.01,"",IF('MissFill 1'!I9/SUM('MissFill 1'!I$2:I10)&gt;0.01,"",IF('MissFill 1'!I8/SUM('MissFill 1'!I$2:I10)&gt;0.01,"",DateEnded_5Day!$A10))))))</f>
        <v/>
      </c>
      <c r="K10" s="54" t="str">
        <f>IF($A10&lt;='All Results'!$B$4,"",IF(SUM('MissFill 1'!J$2:J10)=0,"",(IF('MissFill 1'!J10/SUM('MissFill 1'!J$2:J10)&gt;0.01,"",IF('MissFill 1'!J9/SUM('MissFill 1'!J$2:J10)&gt;0.01,"",IF('MissFill 1'!J8/SUM('MissFill 1'!J$2:J10)&gt;0.01,"",DateEnded_5Day!$A10))))))</f>
        <v/>
      </c>
      <c r="L10" s="54" t="str">
        <f>IF($A10&lt;='All Results'!$B$4,"",IF(SUM('MissFill 1'!K$2:K10)=0,"",(IF('MissFill 1'!K10/SUM('MissFill 1'!K$2:K10)&gt;0.01,"",IF('MissFill 1'!K9/SUM('MissFill 1'!K$2:K10)&gt;0.01,"",IF('MissFill 1'!K8/SUM('MissFill 1'!K$2:K10)&gt;0.01,"",DateEnded_5Day!$A10))))))</f>
        <v/>
      </c>
      <c r="M10" s="54" t="str">
        <f>IF($A10&lt;='All Results'!$B$4,"",IF(SUM('MissFill 1'!L$2:L10)=0,"",(IF('MissFill 1'!L10/SUM('MissFill 1'!L$2:L10)&gt;0.01,"",IF('MissFill 1'!L9/SUM('MissFill 1'!L$2:L10)&gt;0.01,"",IF('MissFill 1'!L8/SUM('MissFill 1'!L$2:L10)&gt;0.01,"",DateEnded_5Day!$A10))))))</f>
        <v/>
      </c>
      <c r="N10" s="54" t="str">
        <f>IF($A10&lt;='All Results'!$B$4,"",IF(SUM('MissFill 1'!M$2:M10)=0,"",(IF('MissFill 1'!M10/SUM('MissFill 1'!M$2:M10)&gt;0.01,"",IF('MissFill 1'!M9/SUM('MissFill 1'!M$2:M10)&gt;0.01,"",IF('MissFill 1'!M8/SUM('MissFill 1'!M$2:M10)&gt;0.01,"",DateEnded_5Day!$A10))))))</f>
        <v/>
      </c>
      <c r="O10" s="54" t="str">
        <f>IF($A10&lt;='All Results'!$B$4,"",IF(SUM('MissFill 1'!N$2:N10)=0,"",(IF('MissFill 1'!N10/SUM('MissFill 1'!N$2:N10)&gt;0.01,"",IF('MissFill 1'!N9/SUM('MissFill 1'!N$2:N10)&gt;0.01,"",IF('MissFill 1'!N8/SUM('MissFill 1'!N$2:N10)&gt;0.01,"",DateEnded_5Day!$A10))))))</f>
        <v/>
      </c>
      <c r="P10" s="54" t="str">
        <f>IF($A10&lt;='All Results'!$B$4,"",IF(SUM('MissFill 1'!O$2:O10)=0,"",(IF('MissFill 1'!O10/SUM('MissFill 1'!O$2:O10)&gt;0.01,"",IF('MissFill 1'!O9/SUM('MissFill 1'!O$2:O10)&gt;0.01,"",IF('MissFill 1'!O8/SUM('MissFill 1'!O$2:O10)&gt;0.01,"",DateEnded_5Day!$A10))))))</f>
        <v/>
      </c>
      <c r="Q10" s="54" t="str">
        <f>IF($A10&lt;='All Results'!$B$4,"",IF(SUM('MissFill 1'!P$2:P10)=0,"",(IF('MissFill 1'!P10/SUM('MissFill 1'!P$2:P10)&gt;0.01,"",IF('MissFill 1'!P9/SUM('MissFill 1'!P$2:P10)&gt;0.01,"",IF('MissFill 1'!P8/SUM('MissFill 1'!P$2:P10)&gt;0.01,"",DateEnded_5Day!$A10))))))</f>
        <v/>
      </c>
      <c r="R10" s="54" t="str">
        <f>IF($A10&lt;='All Results'!$B$4,"",IF(SUM('MissFill 1'!Q$2:Q10)=0,"",(IF('MissFill 1'!Q10/SUM('MissFill 1'!Q$2:Q10)&gt;0.01,"",IF('MissFill 1'!Q9/SUM('MissFill 1'!Q$2:Q10)&gt;0.01,"",IF('MissFill 1'!Q8/SUM('MissFill 1'!Q$2:Q10)&gt;0.01,"",DateEnded_5Day!$A10))))))</f>
        <v/>
      </c>
      <c r="S10" s="54" t="str">
        <f>IF($A10&lt;='All Results'!$B$4,"",IF(SUM('MissFill 1'!R$2:R10)=0,"",(IF('MissFill 1'!R10/SUM('MissFill 1'!R$2:R10)&gt;0.01,"",IF('MissFill 1'!R9/SUM('MissFill 1'!R$2:R10)&gt;0.01,"",IF('MissFill 1'!R8/SUM('MissFill 1'!R$2:R10)&gt;0.01,"",DateEnded_5Day!$A10))))))</f>
        <v/>
      </c>
      <c r="T10" s="54" t="str">
        <f>IF($A10&lt;='All Results'!$B$4,"",IF(SUM('MissFill 1'!S$2:S10)=0,"",(IF('MissFill 1'!S10/SUM('MissFill 1'!S$2:S10)&gt;0.01,"",IF('MissFill 1'!S9/SUM('MissFill 1'!S$2:S10)&gt;0.01,"",IF('MissFill 1'!S8/SUM('MissFill 1'!S$2:S10)&gt;0.01,"",DateEnded_5Day!$A10))))))</f>
        <v/>
      </c>
      <c r="U10" s="54" t="str">
        <f>IF($A10&lt;='All Results'!$B$4,"",IF(SUM('MissFill 1'!T$2:T10)=0,"",(IF('MissFill 1'!T10/SUM('MissFill 1'!T$2:T10)&gt;0.01,"",IF('MissFill 1'!T9/SUM('MissFill 1'!T$2:T10)&gt;0.01,"",IF('MissFill 1'!T8/SUM('MissFill 1'!T$2:T10)&gt;0.01,"",DateEnded_5Day!$A10))))))</f>
        <v/>
      </c>
      <c r="V10" s="54" t="str">
        <f>IF($A10&lt;='All Results'!$B$4,"",IF(SUM('MissFill 1'!U$2:U10)=0,"",(IF('MissFill 1'!U10/SUM('MissFill 1'!U$2:U10)&gt;0.01,"",IF('MissFill 1'!U9/SUM('MissFill 1'!U$2:U10)&gt;0.01,"",IF('MissFill 1'!U8/SUM('MissFill 1'!U$2:U10)&gt;0.01,"",DateEnded_5Day!$A10))))))</f>
        <v/>
      </c>
      <c r="W10" s="54" t="str">
        <f>IF($A10&lt;='All Results'!$B$4,"",IF(SUM('MissFill 1'!V$2:V10)=0,"",(IF('MissFill 1'!V10/SUM('MissFill 1'!V$2:V10)&gt;0.01,"",IF('MissFill 1'!V9/SUM('MissFill 1'!V$2:V10)&gt;0.01,"",IF('MissFill 1'!V8/SUM('MissFill 1'!V$2:V10)&gt;0.01,"",DateEnded_5Day!$A10))))))</f>
        <v/>
      </c>
      <c r="X10" s="54" t="str">
        <f>IF($A10&lt;='All Results'!$B$4,"",IF(SUM('MissFill 1'!W$2:W10)=0,"",(IF('MissFill 1'!W10/SUM('MissFill 1'!W$2:W10)&gt;0.01,"",IF('MissFill 1'!W9/SUM('MissFill 1'!W$2:W10)&gt;0.01,"",IF('MissFill 1'!W8/SUM('MissFill 1'!W$2:W10)&gt;0.01,"",DateEnded_5Day!$A10))))))</f>
        <v/>
      </c>
      <c r="Y10" s="54" t="str">
        <f>IF($A10&lt;='All Results'!$B$4,"",IF(SUM('MissFill 1'!X$2:X10)=0,"",(IF('MissFill 1'!X10/SUM('MissFill 1'!X$2:X10)&gt;0.01,"",IF('MissFill 1'!X9/SUM('MissFill 1'!X$2:X10)&gt;0.01,"",IF('MissFill 1'!X8/SUM('MissFill 1'!X$2:X10)&gt;0.01,"",DateEnded_5Day!$A10))))))</f>
        <v/>
      </c>
      <c r="Z10" s="54" t="str">
        <f>IF($A10&lt;='All Results'!$B$4,"",IF(SUM('MissFill 1'!Y$2:Y10)=0,"",(IF('MissFill 1'!Y10/SUM('MissFill 1'!Y$2:Y10)&gt;0.01,"",IF('MissFill 1'!Y9/SUM('MissFill 1'!Y$2:Y10)&gt;0.01,"",IF('MissFill 1'!Y8/SUM('MissFill 1'!Y$2:Y10)&gt;0.01,"",DateEnded_5Day!$A10))))))</f>
        <v/>
      </c>
      <c r="AA10" s="54" t="str">
        <f>IF($A10&lt;='All Results'!$B$4,"",IF(SUM('MissFill 1'!Z$2:Z10)=0,"",(IF('MissFill 1'!Z10/SUM('MissFill 1'!Z$2:Z10)&gt;0.01,"",IF('MissFill 1'!Z9/SUM('MissFill 1'!Z$2:Z10)&gt;0.01,"",IF('MissFill 1'!Z8/SUM('MissFill 1'!Z$2:Z10)&gt;0.01,"",DateEnded_5Day!$A10))))))</f>
        <v/>
      </c>
      <c r="AB10" s="54" t="str">
        <f>IF($A10&lt;='All Results'!$B$4,"",IF(SUM('MissFill 1'!AA$2:AA10)=0,"",(IF('MissFill 1'!AA10/SUM('MissFill 1'!AA$2:AA10)&gt;0.01,"",IF('MissFill 1'!AA9/SUM('MissFill 1'!AA$2:AA10)&gt;0.01,"",IF('MissFill 1'!AA8/SUM('MissFill 1'!AA$2:AA10)&gt;0.01,"",DateEnded_5Day!$A10))))))</f>
        <v/>
      </c>
      <c r="AC10" s="54" t="str">
        <f>IF($A10&lt;='All Results'!$B$4,"",IF(SUM('MissFill 1'!AB$2:AB10)=0,"",(IF('MissFill 1'!AB10/SUM('MissFill 1'!AB$2:AB10)&gt;0.01,"",IF('MissFill 1'!AB9/SUM('MissFill 1'!AB$2:AB10)&gt;0.01,"",IF('MissFill 1'!AB8/SUM('MissFill 1'!AB$2:AB10)&gt;0.01,"",DateEnded_5Day!$A10))))))</f>
        <v/>
      </c>
      <c r="AD10" s="54" t="str">
        <f>IF($A10&lt;='All Results'!$B$4,"",IF(SUM('MissFill 1'!AC$2:AC10)=0,"",(IF('MissFill 1'!AC10/SUM('MissFill 1'!AC$2:AC10)&gt;0.01,"",IF('MissFill 1'!AC9/SUM('MissFill 1'!AC$2:AC10)&gt;0.01,"",IF('MissFill 1'!AC8/SUM('MissFill 1'!AC$2:AC10)&gt;0.01,"",DateEnded_5Day!$A10))))))</f>
        <v/>
      </c>
      <c r="AE10" s="54" t="str">
        <f>IF($A10&lt;='All Results'!$B$4,"",IF(SUM('MissFill 1'!AD$2:AD10)=0,"",(IF('MissFill 1'!AD10/SUM('MissFill 1'!AD$2:AD10)&gt;0.01,"",IF('MissFill 1'!AD9/SUM('MissFill 1'!AD$2:AD10)&gt;0.01,"",IF('MissFill 1'!AD8/SUM('MissFill 1'!AD$2:AD10)&gt;0.01,"",DateEnded_5Day!$A10))))))</f>
        <v/>
      </c>
      <c r="AF10" s="54" t="str">
        <f>IF($A10&lt;='All Results'!$B$4,"",IF(SUM('MissFill 1'!AE$2:AE10)=0,"",(IF('MissFill 1'!AE10/SUM('MissFill 1'!AE$2:AE10)&gt;0.01,"",IF('MissFill 1'!AE9/SUM('MissFill 1'!AE$2:AE10)&gt;0.01,"",IF('MissFill 1'!AE8/SUM('MissFill 1'!AE$2:AE10)&gt;0.01,"",DateEnded_5Day!$A10))))))</f>
        <v/>
      </c>
      <c r="AG10" s="54" t="str">
        <f>IF($A10&lt;='All Results'!$B$4,"",IF(SUM('MissFill 1'!AF$2:AF10)=0,"",(IF('MissFill 1'!AF10/SUM('MissFill 1'!AF$2:AF10)&gt;0.01,"",IF('MissFill 1'!AF9/SUM('MissFill 1'!AF$2:AF10)&gt;0.01,"",IF('MissFill 1'!AF8/SUM('MissFill 1'!AF$2:AF10)&gt;0.01,"",DateEnded_5Day!$A10))))))</f>
        <v/>
      </c>
      <c r="AH10" s="54" t="str">
        <f>IF($A10&lt;='All Results'!$B$4,"",IF(SUM('MissFill 1'!AG$2:AG10)=0,"",(IF('MissFill 1'!AG10/SUM('MissFill 1'!AG$2:AG10)&gt;0.01,"",IF('MissFill 1'!AG9/SUM('MissFill 1'!AG$2:AG10)&gt;0.01,"",IF('MissFill 1'!AG8/SUM('MissFill 1'!AG$2:AG10)&gt;0.01,"",DateEnded_5Day!$A10))))))</f>
        <v/>
      </c>
      <c r="AI10" s="54" t="str">
        <f>IF($A10&lt;='All Results'!$B$4,"",IF(SUM('MissFill 1'!AH$2:AH10)=0,"",(IF('MissFill 1'!AH10/SUM('MissFill 1'!AH$2:AH10)&gt;0.01,"",IF('MissFill 1'!AH9/SUM('MissFill 1'!AH$2:AH10)&gt;0.01,"",IF('MissFill 1'!AH8/SUM('MissFill 1'!AH$2:AH10)&gt;0.01,"",DateEnded_5Day!$A10))))))</f>
        <v/>
      </c>
      <c r="AJ10" s="54" t="str">
        <f>IF($A10&lt;='All Results'!$B$4,"",IF(SUM('MissFill 1'!AI$2:AI10)=0,"",(IF('MissFill 1'!AI10/SUM('MissFill 1'!AI$2:AI10)&gt;0.01,"",IF('MissFill 1'!AI9/SUM('MissFill 1'!AI$2:AI10)&gt;0.01,"",IF('MissFill 1'!AI8/SUM('MissFill 1'!AI$2:AI10)&gt;0.01,"",DateEnded_5Day!$A10))))))</f>
        <v/>
      </c>
      <c r="AK10" s="54" t="str">
        <f>IF($A10&lt;='All Results'!$B$4,"",IF(SUM('MissFill 1'!AJ$2:AJ10)=0,"",(IF('MissFill 1'!AJ10/SUM('MissFill 1'!AJ$2:AJ10)&gt;0.01,"",IF('MissFill 1'!AJ9/SUM('MissFill 1'!AJ$2:AJ10)&gt;0.01,"",IF('MissFill 1'!AJ8/SUM('MissFill 1'!AJ$2:AJ10)&gt;0.01,"",DateEnded_5Day!$A10))))))</f>
        <v/>
      </c>
      <c r="AL10" s="54" t="str">
        <f>IF($A10&lt;='All Results'!$B$4,"",IF(SUM('MissFill 1'!AK$2:AK10)=0,"",(IF('MissFill 1'!AK10/SUM('MissFill 1'!AK$2:AK10)&gt;0.01,"",IF('MissFill 1'!AK9/SUM('MissFill 1'!AK$2:AK10)&gt;0.01,"",IF('MissFill 1'!AK8/SUM('MissFill 1'!AK$2:AK10)&gt;0.01,"",DateEnded_5Day!$A10))))))</f>
        <v/>
      </c>
      <c r="AM10" s="54" t="str">
        <f>IF($A10&lt;='All Results'!$B$4,"",IF(SUM('MissFill 1'!AL$2:AL10)=0,"",(IF('MissFill 1'!AL10/SUM('MissFill 1'!AL$2:AL10)&gt;0.01,"",IF('MissFill 1'!AL9/SUM('MissFill 1'!AL$2:AL10)&gt;0.01,"",IF('MissFill 1'!AL8/SUM('MissFill 1'!AL$2:AL10)&gt;0.01,"",DateEnded_5Day!$A10))))))</f>
        <v/>
      </c>
      <c r="AN10" s="54" t="str">
        <f>IF($A10&lt;='All Results'!$B$4,"",IF(SUM('MissFill 1'!AM$2:AM10)=0,"",(IF('MissFill 1'!AM10/SUM('MissFill 1'!AM$2:AM10)&gt;0.01,"",IF('MissFill 1'!AM9/SUM('MissFill 1'!AM$2:AM10)&gt;0.01,"",IF('MissFill 1'!AM8/SUM('MissFill 1'!AM$2:AM10)&gt;0.01,"",DateEnded_5Day!$A10))))))</f>
        <v/>
      </c>
      <c r="AO10" s="54" t="str">
        <f>IF($A10&lt;='All Results'!$B$4,"",IF(SUM('MissFill 1'!AN$2:AN10)=0,"",(IF('MissFill 1'!AN10/SUM('MissFill 1'!AN$2:AN10)&gt;0.01,"",IF('MissFill 1'!AN9/SUM('MissFill 1'!AN$2:AN10)&gt;0.01,"",IF('MissFill 1'!AN8/SUM('MissFill 1'!AN$2:AN10)&gt;0.01,"",DateEnded_5Day!$A10))))))</f>
        <v/>
      </c>
      <c r="AP10" s="54" t="str">
        <f>IF($A10&lt;='All Results'!$B$4,"",IF(SUM('MissFill 1'!AO$2:AO10)=0,"",(IF('MissFill 1'!AO10/SUM('MissFill 1'!AO$2:AO10)&gt;0.01,"",IF('MissFill 1'!AO9/SUM('MissFill 1'!AO$2:AO10)&gt;0.01,"",IF('MissFill 1'!AO8/SUM('MissFill 1'!AO$2:AO10)&gt;0.01,"",DateEnded_5Day!$A10))))))</f>
        <v/>
      </c>
      <c r="AQ10" s="54" t="str">
        <f>IF($A10&lt;='All Results'!$B$4,"",IF(SUM('MissFill 1'!AP$2:AP10)=0,"",(IF('MissFill 1'!AP10/SUM('MissFill 1'!AP$2:AP10)&gt;0.01,"",IF('MissFill 1'!AP9/SUM('MissFill 1'!AP$2:AP10)&gt;0.01,"",IF('MissFill 1'!AP8/SUM('MissFill 1'!AP$2:AP10)&gt;0.01,"",DateEnded_5Day!$A10))))))</f>
        <v/>
      </c>
      <c r="AR10" s="54" t="str">
        <f>IF($A10&lt;='All Results'!$B$4,"",IF(SUM('MissFill 1'!AQ$2:AQ10)=0,"",(IF('MissFill 1'!AQ10/SUM('MissFill 1'!AQ$2:AQ10)&gt;0.01,"",IF('MissFill 1'!AQ9/SUM('MissFill 1'!AQ$2:AQ10)&gt;0.01,"",IF('MissFill 1'!AQ8/SUM('MissFill 1'!AQ$2:AQ10)&gt;0.01,"",DateEnded_5Day!$A10))))))</f>
        <v/>
      </c>
      <c r="AS10" s="54" t="str">
        <f>IF($A10&lt;='All Results'!$B$4,"",IF(SUM('MissFill 1'!AR$2:AR10)=0,"",(IF('MissFill 1'!AR10/SUM('MissFill 1'!AR$2:AR10)&gt;0.01,"",IF('MissFill 1'!AR9/SUM('MissFill 1'!AR$2:AR10)&gt;0.01,"",IF('MissFill 1'!AR8/SUM('MissFill 1'!AR$2:AR10)&gt;0.01,"",DateEnded_5Day!$A10))))))</f>
        <v/>
      </c>
      <c r="AT10" s="54" t="str">
        <f>IF($A10&lt;='All Results'!$B$4,"",IF(SUM('MissFill 1'!AS$2:AS10)=0,"",(IF('MissFill 1'!AS10/SUM('MissFill 1'!AS$2:AS10)&gt;0.01,"",IF('MissFill 1'!AS9/SUM('MissFill 1'!AS$2:AS10)&gt;0.01,"",IF('MissFill 1'!AS8/SUM('MissFill 1'!AS$2:AS10)&gt;0.01,"",DateEnded_5Day!$A10))))))</f>
        <v/>
      </c>
      <c r="AU10" s="54" t="str">
        <f>IF($A10&lt;='All Results'!$B$4,"",IF(SUM('MissFill 1'!AT$2:AT10)=0,"",(IF('MissFill 1'!AT10/SUM('MissFill 1'!AT$2:AT10)&gt;0.01,"",IF('MissFill 1'!AT9/SUM('MissFill 1'!AT$2:AT10)&gt;0.01,"",IF('MissFill 1'!AT8/SUM('MissFill 1'!AT$2:AT10)&gt;0.01,"",DateEnded_5Day!$A10))))))</f>
        <v/>
      </c>
      <c r="AV10" s="54" t="str">
        <f>IF($A10&lt;='All Results'!$B$4,"",IF(SUM('MissFill 1'!AU$2:AU10)=0,"",(IF('MissFill 1'!AU10/SUM('MissFill 1'!AU$2:AU10)&gt;0.01,"",IF('MissFill 1'!AU9/SUM('MissFill 1'!AU$2:AU10)&gt;0.01,"",IF('MissFill 1'!AU8/SUM('MissFill 1'!AU$2:AU10)&gt;0.01,"",DateEnded_5Day!$A10))))))</f>
        <v/>
      </c>
      <c r="AW10" s="54" t="str">
        <f>IF($A10&lt;='All Results'!$B$4,"",IF(SUM('MissFill 1'!AV$2:AV10)=0,"",(IF('MissFill 1'!AV10/SUM('MissFill 1'!AV$2:AV10)&gt;0.01,"",IF('MissFill 1'!AV9/SUM('MissFill 1'!AV$2:AV10)&gt;0.01,"",IF('MissFill 1'!AV8/SUM('MissFill 1'!AV$2:AV10)&gt;0.01,"",DateEnded_5Day!$A10))))))</f>
        <v/>
      </c>
      <c r="AX10" s="54" t="str">
        <f>IF($A10&lt;='All Results'!$B$4,"",IF(SUM('MissFill 1'!AW$2:AW10)=0,"",(IF('MissFill 1'!AW10/SUM('MissFill 1'!AW$2:AW10)&gt;0.01,"",IF('MissFill 1'!AW9/SUM('MissFill 1'!AW$2:AW10)&gt;0.01,"",IF('MissFill 1'!AW8/SUM('MissFill 1'!AW$2:AW10)&gt;0.01,"",DateEnded_5Day!$A10))))))</f>
        <v/>
      </c>
    </row>
    <row r="11" spans="1:50" x14ac:dyDescent="0.25">
      <c r="A11" s="41">
        <v>44356</v>
      </c>
      <c r="B11" s="52">
        <v>160</v>
      </c>
      <c r="C11" s="54" t="str">
        <f>IF($A11&lt;='All Results'!$B$4,"",IF(SUM('MissFill 1'!B$2:B11)=0,"",(IF('MissFill 1'!B11/SUM('MissFill 1'!B$2:B11)&gt;0.01,"",IF('MissFill 1'!B10/SUM('MissFill 1'!B$2:B11)&gt;0.01,"",IF('MissFill 1'!B9/SUM('MissFill 1'!B$2:B11)&gt;0.01,"",DateEnded_5Day!$A11))))))</f>
        <v/>
      </c>
      <c r="D11" s="54" t="str">
        <f>IF($A11&lt;='All Results'!$B$4,"",IF(SUM('MissFill 1'!C$2:C11)=0,"",(IF('MissFill 1'!C11/SUM('MissFill 1'!C$2:C11)&gt;0.01,"",IF('MissFill 1'!C10/SUM('MissFill 1'!C$2:C11)&gt;0.01,"",IF('MissFill 1'!C9/SUM('MissFill 1'!C$2:C11)&gt;0.01,"",DateEnded_5Day!$A11))))))</f>
        <v/>
      </c>
      <c r="E11" s="54" t="str">
        <f>IF($A11&lt;='All Results'!$B$4,"",IF(SUM('MissFill 1'!D$2:D11)=0,"",(IF('MissFill 1'!D11/SUM('MissFill 1'!D$2:D11)&gt;0.01,"",IF('MissFill 1'!D10/SUM('MissFill 1'!D$2:D11)&gt;0.01,"",IF('MissFill 1'!D9/SUM('MissFill 1'!D$2:D11)&gt;0.01,"",DateEnded_5Day!$A11))))))</f>
        <v/>
      </c>
      <c r="F11" s="54" t="str">
        <f>IF($A11&lt;='All Results'!$B$4,"",IF(SUM('MissFill 1'!E$2:E11)=0,"",(IF('MissFill 1'!E11/SUM('MissFill 1'!E$2:E11)&gt;0.01,"",IF('MissFill 1'!E10/SUM('MissFill 1'!E$2:E11)&gt;0.01,"",IF('MissFill 1'!E9/SUM('MissFill 1'!E$2:E11)&gt;0.01,"",DateEnded_5Day!$A11))))))</f>
        <v/>
      </c>
      <c r="G11" s="54" t="str">
        <f>IF($A11&lt;='All Results'!$B$4,"",IF(SUM('MissFill 1'!F$2:F11)=0,"",(IF('MissFill 1'!F11/SUM('MissFill 1'!F$2:F11)&gt;0.01,"",IF('MissFill 1'!F10/SUM('MissFill 1'!F$2:F11)&gt;0.01,"",IF('MissFill 1'!F9/SUM('MissFill 1'!F$2:F11)&gt;0.01,"",DateEnded_5Day!$A11))))))</f>
        <v/>
      </c>
      <c r="H11" s="54" t="str">
        <f>IF($A11&lt;='All Results'!$B$4,"",IF(SUM('MissFill 1'!G$2:G11)=0,"",(IF('MissFill 1'!G11/SUM('MissFill 1'!G$2:G11)&gt;0.01,"",IF('MissFill 1'!G10/SUM('MissFill 1'!G$2:G11)&gt;0.01,"",IF('MissFill 1'!G9/SUM('MissFill 1'!G$2:G11)&gt;0.01,"",DateEnded_5Day!$A11))))))</f>
        <v/>
      </c>
      <c r="I11" s="54" t="str">
        <f>IF($A11&lt;='All Results'!$B$4,"",IF(SUM('MissFill 1'!H$2:H11)=0,"",(IF('MissFill 1'!H11/SUM('MissFill 1'!H$2:H11)&gt;0.01,"",IF('MissFill 1'!H10/SUM('MissFill 1'!H$2:H11)&gt;0.01,"",IF('MissFill 1'!H9/SUM('MissFill 1'!H$2:H11)&gt;0.01,"",DateEnded_5Day!$A11))))))</f>
        <v/>
      </c>
      <c r="J11" s="54" t="str">
        <f>IF($A11&lt;='All Results'!$B$4,"",IF(SUM('MissFill 1'!I$2:I11)=0,"",(IF('MissFill 1'!I11/SUM('MissFill 1'!I$2:I11)&gt;0.01,"",IF('MissFill 1'!I10/SUM('MissFill 1'!I$2:I11)&gt;0.01,"",IF('MissFill 1'!I9/SUM('MissFill 1'!I$2:I11)&gt;0.01,"",DateEnded_5Day!$A11))))))</f>
        <v/>
      </c>
      <c r="K11" s="54" t="str">
        <f>IF($A11&lt;='All Results'!$B$4,"",IF(SUM('MissFill 1'!J$2:J11)=0,"",(IF('MissFill 1'!J11/SUM('MissFill 1'!J$2:J11)&gt;0.01,"",IF('MissFill 1'!J10/SUM('MissFill 1'!J$2:J11)&gt;0.01,"",IF('MissFill 1'!J9/SUM('MissFill 1'!J$2:J11)&gt;0.01,"",DateEnded_5Day!$A11))))))</f>
        <v/>
      </c>
      <c r="L11" s="54" t="str">
        <f>IF($A11&lt;='All Results'!$B$4,"",IF(SUM('MissFill 1'!K$2:K11)=0,"",(IF('MissFill 1'!K11/SUM('MissFill 1'!K$2:K11)&gt;0.01,"",IF('MissFill 1'!K10/SUM('MissFill 1'!K$2:K11)&gt;0.01,"",IF('MissFill 1'!K9/SUM('MissFill 1'!K$2:K11)&gt;0.01,"",DateEnded_5Day!$A11))))))</f>
        <v/>
      </c>
      <c r="M11" s="54" t="str">
        <f>IF($A11&lt;='All Results'!$B$4,"",IF(SUM('MissFill 1'!L$2:L11)=0,"",(IF('MissFill 1'!L11/SUM('MissFill 1'!L$2:L11)&gt;0.01,"",IF('MissFill 1'!L10/SUM('MissFill 1'!L$2:L11)&gt;0.01,"",IF('MissFill 1'!L9/SUM('MissFill 1'!L$2:L11)&gt;0.01,"",DateEnded_5Day!$A11))))))</f>
        <v/>
      </c>
      <c r="N11" s="54" t="str">
        <f>IF($A11&lt;='All Results'!$B$4,"",IF(SUM('MissFill 1'!M$2:M11)=0,"",(IF('MissFill 1'!M11/SUM('MissFill 1'!M$2:M11)&gt;0.01,"",IF('MissFill 1'!M10/SUM('MissFill 1'!M$2:M11)&gt;0.01,"",IF('MissFill 1'!M9/SUM('MissFill 1'!M$2:M11)&gt;0.01,"",DateEnded_5Day!$A11))))))</f>
        <v/>
      </c>
      <c r="O11" s="54" t="str">
        <f>IF($A11&lt;='All Results'!$B$4,"",IF(SUM('MissFill 1'!N$2:N11)=0,"",(IF('MissFill 1'!N11/SUM('MissFill 1'!N$2:N11)&gt;0.01,"",IF('MissFill 1'!N10/SUM('MissFill 1'!N$2:N11)&gt;0.01,"",IF('MissFill 1'!N9/SUM('MissFill 1'!N$2:N11)&gt;0.01,"",DateEnded_5Day!$A11))))))</f>
        <v/>
      </c>
      <c r="P11" s="54" t="str">
        <f>IF($A11&lt;='All Results'!$B$4,"",IF(SUM('MissFill 1'!O$2:O11)=0,"",(IF('MissFill 1'!O11/SUM('MissFill 1'!O$2:O11)&gt;0.01,"",IF('MissFill 1'!O10/SUM('MissFill 1'!O$2:O11)&gt;0.01,"",IF('MissFill 1'!O9/SUM('MissFill 1'!O$2:O11)&gt;0.01,"",DateEnded_5Day!$A11))))))</f>
        <v/>
      </c>
      <c r="Q11" s="54" t="str">
        <f>IF($A11&lt;='All Results'!$B$4,"",IF(SUM('MissFill 1'!P$2:P11)=0,"",(IF('MissFill 1'!P11/SUM('MissFill 1'!P$2:P11)&gt;0.01,"",IF('MissFill 1'!P10/SUM('MissFill 1'!P$2:P11)&gt;0.01,"",IF('MissFill 1'!P9/SUM('MissFill 1'!P$2:P11)&gt;0.01,"",DateEnded_5Day!$A11))))))</f>
        <v/>
      </c>
      <c r="R11" s="54" t="str">
        <f>IF($A11&lt;='All Results'!$B$4,"",IF(SUM('MissFill 1'!Q$2:Q11)=0,"",(IF('MissFill 1'!Q11/SUM('MissFill 1'!Q$2:Q11)&gt;0.01,"",IF('MissFill 1'!Q10/SUM('MissFill 1'!Q$2:Q11)&gt;0.01,"",IF('MissFill 1'!Q9/SUM('MissFill 1'!Q$2:Q11)&gt;0.01,"",DateEnded_5Day!$A11))))))</f>
        <v/>
      </c>
      <c r="S11" s="54" t="str">
        <f>IF($A11&lt;='All Results'!$B$4,"",IF(SUM('MissFill 1'!R$2:R11)=0,"",(IF('MissFill 1'!R11/SUM('MissFill 1'!R$2:R11)&gt;0.01,"",IF('MissFill 1'!R10/SUM('MissFill 1'!R$2:R11)&gt;0.01,"",IF('MissFill 1'!R9/SUM('MissFill 1'!R$2:R11)&gt;0.01,"",DateEnded_5Day!$A11))))))</f>
        <v/>
      </c>
      <c r="T11" s="54" t="str">
        <f>IF($A11&lt;='All Results'!$B$4,"",IF(SUM('MissFill 1'!S$2:S11)=0,"",(IF('MissFill 1'!S11/SUM('MissFill 1'!S$2:S11)&gt;0.01,"",IF('MissFill 1'!S10/SUM('MissFill 1'!S$2:S11)&gt;0.01,"",IF('MissFill 1'!S9/SUM('MissFill 1'!S$2:S11)&gt;0.01,"",DateEnded_5Day!$A11))))))</f>
        <v/>
      </c>
      <c r="U11" s="54" t="str">
        <f>IF($A11&lt;='All Results'!$B$4,"",IF(SUM('MissFill 1'!T$2:T11)=0,"",(IF('MissFill 1'!T11/SUM('MissFill 1'!T$2:T11)&gt;0.01,"",IF('MissFill 1'!T10/SUM('MissFill 1'!T$2:T11)&gt;0.01,"",IF('MissFill 1'!T9/SUM('MissFill 1'!T$2:T11)&gt;0.01,"",DateEnded_5Day!$A11))))))</f>
        <v/>
      </c>
      <c r="V11" s="54" t="str">
        <f>IF($A11&lt;='All Results'!$B$4,"",IF(SUM('MissFill 1'!U$2:U11)=0,"",(IF('MissFill 1'!U11/SUM('MissFill 1'!U$2:U11)&gt;0.01,"",IF('MissFill 1'!U10/SUM('MissFill 1'!U$2:U11)&gt;0.01,"",IF('MissFill 1'!U9/SUM('MissFill 1'!U$2:U11)&gt;0.01,"",DateEnded_5Day!$A11))))))</f>
        <v/>
      </c>
      <c r="W11" s="54" t="str">
        <f>IF($A11&lt;='All Results'!$B$4,"",IF(SUM('MissFill 1'!V$2:V11)=0,"",(IF('MissFill 1'!V11/SUM('MissFill 1'!V$2:V11)&gt;0.01,"",IF('MissFill 1'!V10/SUM('MissFill 1'!V$2:V11)&gt;0.01,"",IF('MissFill 1'!V9/SUM('MissFill 1'!V$2:V11)&gt;0.01,"",DateEnded_5Day!$A11))))))</f>
        <v/>
      </c>
      <c r="X11" s="54" t="str">
        <f>IF($A11&lt;='All Results'!$B$4,"",IF(SUM('MissFill 1'!W$2:W11)=0,"",(IF('MissFill 1'!W11/SUM('MissFill 1'!W$2:W11)&gt;0.01,"",IF('MissFill 1'!W10/SUM('MissFill 1'!W$2:W11)&gt;0.01,"",IF('MissFill 1'!W9/SUM('MissFill 1'!W$2:W11)&gt;0.01,"",DateEnded_5Day!$A11))))))</f>
        <v/>
      </c>
      <c r="Y11" s="54" t="str">
        <f>IF($A11&lt;='All Results'!$B$4,"",IF(SUM('MissFill 1'!X$2:X11)=0,"",(IF('MissFill 1'!X11/SUM('MissFill 1'!X$2:X11)&gt;0.01,"",IF('MissFill 1'!X10/SUM('MissFill 1'!X$2:X11)&gt;0.01,"",IF('MissFill 1'!X9/SUM('MissFill 1'!X$2:X11)&gt;0.01,"",DateEnded_5Day!$A11))))))</f>
        <v/>
      </c>
      <c r="Z11" s="54" t="str">
        <f>IF($A11&lt;='All Results'!$B$4,"",IF(SUM('MissFill 1'!Y$2:Y11)=0,"",(IF('MissFill 1'!Y11/SUM('MissFill 1'!Y$2:Y11)&gt;0.01,"",IF('MissFill 1'!Y10/SUM('MissFill 1'!Y$2:Y11)&gt;0.01,"",IF('MissFill 1'!Y9/SUM('MissFill 1'!Y$2:Y11)&gt;0.01,"",DateEnded_5Day!$A11))))))</f>
        <v/>
      </c>
      <c r="AA11" s="54" t="str">
        <f>IF($A11&lt;='All Results'!$B$4,"",IF(SUM('MissFill 1'!Z$2:Z11)=0,"",(IF('MissFill 1'!Z11/SUM('MissFill 1'!Z$2:Z11)&gt;0.01,"",IF('MissFill 1'!Z10/SUM('MissFill 1'!Z$2:Z11)&gt;0.01,"",IF('MissFill 1'!Z9/SUM('MissFill 1'!Z$2:Z11)&gt;0.01,"",DateEnded_5Day!$A11))))))</f>
        <v/>
      </c>
      <c r="AB11" s="54" t="str">
        <f>IF($A11&lt;='All Results'!$B$4,"",IF(SUM('MissFill 1'!AA$2:AA11)=0,"",(IF('MissFill 1'!AA11/SUM('MissFill 1'!AA$2:AA11)&gt;0.01,"",IF('MissFill 1'!AA10/SUM('MissFill 1'!AA$2:AA11)&gt;0.01,"",IF('MissFill 1'!AA9/SUM('MissFill 1'!AA$2:AA11)&gt;0.01,"",DateEnded_5Day!$A11))))))</f>
        <v/>
      </c>
      <c r="AC11" s="54" t="str">
        <f>IF($A11&lt;='All Results'!$B$4,"",IF(SUM('MissFill 1'!AB$2:AB11)=0,"",(IF('MissFill 1'!AB11/SUM('MissFill 1'!AB$2:AB11)&gt;0.01,"",IF('MissFill 1'!AB10/SUM('MissFill 1'!AB$2:AB11)&gt;0.01,"",IF('MissFill 1'!AB9/SUM('MissFill 1'!AB$2:AB11)&gt;0.01,"",DateEnded_5Day!$A11))))))</f>
        <v/>
      </c>
      <c r="AD11" s="54" t="str">
        <f>IF($A11&lt;='All Results'!$B$4,"",IF(SUM('MissFill 1'!AC$2:AC11)=0,"",(IF('MissFill 1'!AC11/SUM('MissFill 1'!AC$2:AC11)&gt;0.01,"",IF('MissFill 1'!AC10/SUM('MissFill 1'!AC$2:AC11)&gt;0.01,"",IF('MissFill 1'!AC9/SUM('MissFill 1'!AC$2:AC11)&gt;0.01,"",DateEnded_5Day!$A11))))))</f>
        <v/>
      </c>
      <c r="AE11" s="54" t="str">
        <f>IF($A11&lt;='All Results'!$B$4,"",IF(SUM('MissFill 1'!AD$2:AD11)=0,"",(IF('MissFill 1'!AD11/SUM('MissFill 1'!AD$2:AD11)&gt;0.01,"",IF('MissFill 1'!AD10/SUM('MissFill 1'!AD$2:AD11)&gt;0.01,"",IF('MissFill 1'!AD9/SUM('MissFill 1'!AD$2:AD11)&gt;0.01,"",DateEnded_5Day!$A11))))))</f>
        <v/>
      </c>
      <c r="AF11" s="54" t="str">
        <f>IF($A11&lt;='All Results'!$B$4,"",IF(SUM('MissFill 1'!AE$2:AE11)=0,"",(IF('MissFill 1'!AE11/SUM('MissFill 1'!AE$2:AE11)&gt;0.01,"",IF('MissFill 1'!AE10/SUM('MissFill 1'!AE$2:AE11)&gt;0.01,"",IF('MissFill 1'!AE9/SUM('MissFill 1'!AE$2:AE11)&gt;0.01,"",DateEnded_5Day!$A11))))))</f>
        <v/>
      </c>
      <c r="AG11" s="54" t="str">
        <f>IF($A11&lt;='All Results'!$B$4,"",IF(SUM('MissFill 1'!AF$2:AF11)=0,"",(IF('MissFill 1'!AF11/SUM('MissFill 1'!AF$2:AF11)&gt;0.01,"",IF('MissFill 1'!AF10/SUM('MissFill 1'!AF$2:AF11)&gt;0.01,"",IF('MissFill 1'!AF9/SUM('MissFill 1'!AF$2:AF11)&gt;0.01,"",DateEnded_5Day!$A11))))))</f>
        <v/>
      </c>
      <c r="AH11" s="54" t="str">
        <f>IF($A11&lt;='All Results'!$B$4,"",IF(SUM('MissFill 1'!AG$2:AG11)=0,"",(IF('MissFill 1'!AG11/SUM('MissFill 1'!AG$2:AG11)&gt;0.01,"",IF('MissFill 1'!AG10/SUM('MissFill 1'!AG$2:AG11)&gt;0.01,"",IF('MissFill 1'!AG9/SUM('MissFill 1'!AG$2:AG11)&gt;0.01,"",DateEnded_5Day!$A11))))))</f>
        <v/>
      </c>
      <c r="AI11" s="54" t="str">
        <f>IF($A11&lt;='All Results'!$B$4,"",IF(SUM('MissFill 1'!AH$2:AH11)=0,"",(IF('MissFill 1'!AH11/SUM('MissFill 1'!AH$2:AH11)&gt;0.01,"",IF('MissFill 1'!AH10/SUM('MissFill 1'!AH$2:AH11)&gt;0.01,"",IF('MissFill 1'!AH9/SUM('MissFill 1'!AH$2:AH11)&gt;0.01,"",DateEnded_5Day!$A11))))))</f>
        <v/>
      </c>
      <c r="AJ11" s="54" t="str">
        <f>IF($A11&lt;='All Results'!$B$4,"",IF(SUM('MissFill 1'!AI$2:AI11)=0,"",(IF('MissFill 1'!AI11/SUM('MissFill 1'!AI$2:AI11)&gt;0.01,"",IF('MissFill 1'!AI10/SUM('MissFill 1'!AI$2:AI11)&gt;0.01,"",IF('MissFill 1'!AI9/SUM('MissFill 1'!AI$2:AI11)&gt;0.01,"",DateEnded_5Day!$A11))))))</f>
        <v/>
      </c>
      <c r="AK11" s="54" t="str">
        <f>IF($A11&lt;='All Results'!$B$4,"",IF(SUM('MissFill 1'!AJ$2:AJ11)=0,"",(IF('MissFill 1'!AJ11/SUM('MissFill 1'!AJ$2:AJ11)&gt;0.01,"",IF('MissFill 1'!AJ10/SUM('MissFill 1'!AJ$2:AJ11)&gt;0.01,"",IF('MissFill 1'!AJ9/SUM('MissFill 1'!AJ$2:AJ11)&gt;0.01,"",DateEnded_5Day!$A11))))))</f>
        <v/>
      </c>
      <c r="AL11" s="54" t="str">
        <f>IF($A11&lt;='All Results'!$B$4,"",IF(SUM('MissFill 1'!AK$2:AK11)=0,"",(IF('MissFill 1'!AK11/SUM('MissFill 1'!AK$2:AK11)&gt;0.01,"",IF('MissFill 1'!AK10/SUM('MissFill 1'!AK$2:AK11)&gt;0.01,"",IF('MissFill 1'!AK9/SUM('MissFill 1'!AK$2:AK11)&gt;0.01,"",DateEnded_5Day!$A11))))))</f>
        <v/>
      </c>
      <c r="AM11" s="54" t="str">
        <f>IF($A11&lt;='All Results'!$B$4,"",IF(SUM('MissFill 1'!AL$2:AL11)=0,"",(IF('MissFill 1'!AL11/SUM('MissFill 1'!AL$2:AL11)&gt;0.01,"",IF('MissFill 1'!AL10/SUM('MissFill 1'!AL$2:AL11)&gt;0.01,"",IF('MissFill 1'!AL9/SUM('MissFill 1'!AL$2:AL11)&gt;0.01,"",DateEnded_5Day!$A11))))))</f>
        <v/>
      </c>
      <c r="AN11" s="54" t="str">
        <f>IF($A11&lt;='All Results'!$B$4,"",IF(SUM('MissFill 1'!AM$2:AM11)=0,"",(IF('MissFill 1'!AM11/SUM('MissFill 1'!AM$2:AM11)&gt;0.01,"",IF('MissFill 1'!AM10/SUM('MissFill 1'!AM$2:AM11)&gt;0.01,"",IF('MissFill 1'!AM9/SUM('MissFill 1'!AM$2:AM11)&gt;0.01,"",DateEnded_5Day!$A11))))))</f>
        <v/>
      </c>
      <c r="AO11" s="54" t="str">
        <f>IF($A11&lt;='All Results'!$B$4,"",IF(SUM('MissFill 1'!AN$2:AN11)=0,"",(IF('MissFill 1'!AN11/SUM('MissFill 1'!AN$2:AN11)&gt;0.01,"",IF('MissFill 1'!AN10/SUM('MissFill 1'!AN$2:AN11)&gt;0.01,"",IF('MissFill 1'!AN9/SUM('MissFill 1'!AN$2:AN11)&gt;0.01,"",DateEnded_5Day!$A11))))))</f>
        <v/>
      </c>
      <c r="AP11" s="54" t="str">
        <f>IF($A11&lt;='All Results'!$B$4,"",IF(SUM('MissFill 1'!AO$2:AO11)=0,"",(IF('MissFill 1'!AO11/SUM('MissFill 1'!AO$2:AO11)&gt;0.01,"",IF('MissFill 1'!AO10/SUM('MissFill 1'!AO$2:AO11)&gt;0.01,"",IF('MissFill 1'!AO9/SUM('MissFill 1'!AO$2:AO11)&gt;0.01,"",DateEnded_5Day!$A11))))))</f>
        <v/>
      </c>
      <c r="AQ11" s="54" t="str">
        <f>IF($A11&lt;='All Results'!$B$4,"",IF(SUM('MissFill 1'!AP$2:AP11)=0,"",(IF('MissFill 1'!AP11/SUM('MissFill 1'!AP$2:AP11)&gt;0.01,"",IF('MissFill 1'!AP10/SUM('MissFill 1'!AP$2:AP11)&gt;0.01,"",IF('MissFill 1'!AP9/SUM('MissFill 1'!AP$2:AP11)&gt;0.01,"",DateEnded_5Day!$A11))))))</f>
        <v/>
      </c>
      <c r="AR11" s="54" t="str">
        <f>IF($A11&lt;='All Results'!$B$4,"",IF(SUM('MissFill 1'!AQ$2:AQ11)=0,"",(IF('MissFill 1'!AQ11/SUM('MissFill 1'!AQ$2:AQ11)&gt;0.01,"",IF('MissFill 1'!AQ10/SUM('MissFill 1'!AQ$2:AQ11)&gt;0.01,"",IF('MissFill 1'!AQ9/SUM('MissFill 1'!AQ$2:AQ11)&gt;0.01,"",DateEnded_5Day!$A11))))))</f>
        <v/>
      </c>
      <c r="AS11" s="54" t="str">
        <f>IF($A11&lt;='All Results'!$B$4,"",IF(SUM('MissFill 1'!AR$2:AR11)=0,"",(IF('MissFill 1'!AR11/SUM('MissFill 1'!AR$2:AR11)&gt;0.01,"",IF('MissFill 1'!AR10/SUM('MissFill 1'!AR$2:AR11)&gt;0.01,"",IF('MissFill 1'!AR9/SUM('MissFill 1'!AR$2:AR11)&gt;0.01,"",DateEnded_5Day!$A11))))))</f>
        <v/>
      </c>
      <c r="AT11" s="54" t="str">
        <f>IF($A11&lt;='All Results'!$B$4,"",IF(SUM('MissFill 1'!AS$2:AS11)=0,"",(IF('MissFill 1'!AS11/SUM('MissFill 1'!AS$2:AS11)&gt;0.01,"",IF('MissFill 1'!AS10/SUM('MissFill 1'!AS$2:AS11)&gt;0.01,"",IF('MissFill 1'!AS9/SUM('MissFill 1'!AS$2:AS11)&gt;0.01,"",DateEnded_5Day!$A11))))))</f>
        <v/>
      </c>
      <c r="AU11" s="54" t="str">
        <f>IF($A11&lt;='All Results'!$B$4,"",IF(SUM('MissFill 1'!AT$2:AT11)=0,"",(IF('MissFill 1'!AT11/SUM('MissFill 1'!AT$2:AT11)&gt;0.01,"",IF('MissFill 1'!AT10/SUM('MissFill 1'!AT$2:AT11)&gt;0.01,"",IF('MissFill 1'!AT9/SUM('MissFill 1'!AT$2:AT11)&gt;0.01,"",DateEnded_5Day!$A11))))))</f>
        <v/>
      </c>
      <c r="AV11" s="54" t="str">
        <f>IF($A11&lt;='All Results'!$B$4,"",IF(SUM('MissFill 1'!AU$2:AU11)=0,"",(IF('MissFill 1'!AU11/SUM('MissFill 1'!AU$2:AU11)&gt;0.01,"",IF('MissFill 1'!AU10/SUM('MissFill 1'!AU$2:AU11)&gt;0.01,"",IF('MissFill 1'!AU9/SUM('MissFill 1'!AU$2:AU11)&gt;0.01,"",DateEnded_5Day!$A11))))))</f>
        <v/>
      </c>
      <c r="AW11" s="54" t="str">
        <f>IF($A11&lt;='All Results'!$B$4,"",IF(SUM('MissFill 1'!AV$2:AV11)=0,"",(IF('MissFill 1'!AV11/SUM('MissFill 1'!AV$2:AV11)&gt;0.01,"",IF('MissFill 1'!AV10/SUM('MissFill 1'!AV$2:AV11)&gt;0.01,"",IF('MissFill 1'!AV9/SUM('MissFill 1'!AV$2:AV11)&gt;0.01,"",DateEnded_5Day!$A11))))))</f>
        <v/>
      </c>
      <c r="AX11" s="54" t="str">
        <f>IF($A11&lt;='All Results'!$B$4,"",IF(SUM('MissFill 1'!AW$2:AW11)=0,"",(IF('MissFill 1'!AW11/SUM('MissFill 1'!AW$2:AW11)&gt;0.01,"",IF('MissFill 1'!AW10/SUM('MissFill 1'!AW$2:AW11)&gt;0.01,"",IF('MissFill 1'!AW9/SUM('MissFill 1'!AW$2:AW11)&gt;0.01,"",DateEnded_5Day!$A11))))))</f>
        <v/>
      </c>
    </row>
    <row r="12" spans="1:50" x14ac:dyDescent="0.25">
      <c r="A12" s="41">
        <v>44357</v>
      </c>
      <c r="B12" s="52">
        <v>161</v>
      </c>
      <c r="C12" s="54" t="str">
        <f>IF($A12&lt;='All Results'!$B$4,"",IF(SUM('MissFill 1'!B$2:B12)=0,"",(IF('MissFill 1'!B12/SUM('MissFill 1'!B$2:B12)&gt;0.01,"",IF('MissFill 1'!B11/SUM('MissFill 1'!B$2:B12)&gt;0.01,"",IF('MissFill 1'!B10/SUM('MissFill 1'!B$2:B12)&gt;0.01,"",DateEnded_5Day!$A12))))))</f>
        <v/>
      </c>
      <c r="D12" s="54" t="str">
        <f>IF($A12&lt;='All Results'!$B$4,"",IF(SUM('MissFill 1'!C$2:C12)=0,"",(IF('MissFill 1'!C12/SUM('MissFill 1'!C$2:C12)&gt;0.01,"",IF('MissFill 1'!C11/SUM('MissFill 1'!C$2:C12)&gt;0.01,"",IF('MissFill 1'!C10/SUM('MissFill 1'!C$2:C12)&gt;0.01,"",DateEnded_5Day!$A12))))))</f>
        <v/>
      </c>
      <c r="E12" s="54" t="str">
        <f>IF($A12&lt;='All Results'!$B$4,"",IF(SUM('MissFill 1'!D$2:D12)=0,"",(IF('MissFill 1'!D12/SUM('MissFill 1'!D$2:D12)&gt;0.01,"",IF('MissFill 1'!D11/SUM('MissFill 1'!D$2:D12)&gt;0.01,"",IF('MissFill 1'!D10/SUM('MissFill 1'!D$2:D12)&gt;0.01,"",DateEnded_5Day!$A12))))))</f>
        <v/>
      </c>
      <c r="F12" s="54" t="str">
        <f>IF($A12&lt;='All Results'!$B$4,"",IF(SUM('MissFill 1'!E$2:E12)=0,"",(IF('MissFill 1'!E12/SUM('MissFill 1'!E$2:E12)&gt;0.01,"",IF('MissFill 1'!E11/SUM('MissFill 1'!E$2:E12)&gt;0.01,"",IF('MissFill 1'!E10/SUM('MissFill 1'!E$2:E12)&gt;0.01,"",DateEnded_5Day!$A12))))))</f>
        <v/>
      </c>
      <c r="G12" s="54" t="str">
        <f>IF($A12&lt;='All Results'!$B$4,"",IF(SUM('MissFill 1'!F$2:F12)=0,"",(IF('MissFill 1'!F12/SUM('MissFill 1'!F$2:F12)&gt;0.01,"",IF('MissFill 1'!F11/SUM('MissFill 1'!F$2:F12)&gt;0.01,"",IF('MissFill 1'!F10/SUM('MissFill 1'!F$2:F12)&gt;0.01,"",DateEnded_5Day!$A12))))))</f>
        <v/>
      </c>
      <c r="H12" s="54" t="str">
        <f>IF($A12&lt;='All Results'!$B$4,"",IF(SUM('MissFill 1'!G$2:G12)=0,"",(IF('MissFill 1'!G12/SUM('MissFill 1'!G$2:G12)&gt;0.01,"",IF('MissFill 1'!G11/SUM('MissFill 1'!G$2:G12)&gt;0.01,"",IF('MissFill 1'!G10/SUM('MissFill 1'!G$2:G12)&gt;0.01,"",DateEnded_5Day!$A12))))))</f>
        <v/>
      </c>
      <c r="I12" s="54" t="str">
        <f>IF($A12&lt;='All Results'!$B$4,"",IF(SUM('MissFill 1'!H$2:H12)=0,"",(IF('MissFill 1'!H12/SUM('MissFill 1'!H$2:H12)&gt;0.01,"",IF('MissFill 1'!H11/SUM('MissFill 1'!H$2:H12)&gt;0.01,"",IF('MissFill 1'!H10/SUM('MissFill 1'!H$2:H12)&gt;0.01,"",DateEnded_5Day!$A12))))))</f>
        <v/>
      </c>
      <c r="J12" s="54" t="str">
        <f>IF($A12&lt;='All Results'!$B$4,"",IF(SUM('MissFill 1'!I$2:I12)=0,"",(IF('MissFill 1'!I12/SUM('MissFill 1'!I$2:I12)&gt;0.01,"",IF('MissFill 1'!I11/SUM('MissFill 1'!I$2:I12)&gt;0.01,"",IF('MissFill 1'!I10/SUM('MissFill 1'!I$2:I12)&gt;0.01,"",DateEnded_5Day!$A12))))))</f>
        <v/>
      </c>
      <c r="K12" s="54" t="str">
        <f>IF($A12&lt;='All Results'!$B$4,"",IF(SUM('MissFill 1'!J$2:J12)=0,"",(IF('MissFill 1'!J12/SUM('MissFill 1'!J$2:J12)&gt;0.01,"",IF('MissFill 1'!J11/SUM('MissFill 1'!J$2:J12)&gt;0.01,"",IF('MissFill 1'!J10/SUM('MissFill 1'!J$2:J12)&gt;0.01,"",DateEnded_5Day!$A12))))))</f>
        <v/>
      </c>
      <c r="L12" s="54" t="str">
        <f>IF($A12&lt;='All Results'!$B$4,"",IF(SUM('MissFill 1'!K$2:K12)=0,"",(IF('MissFill 1'!K12/SUM('MissFill 1'!K$2:K12)&gt;0.01,"",IF('MissFill 1'!K11/SUM('MissFill 1'!K$2:K12)&gt;0.01,"",IF('MissFill 1'!K10/SUM('MissFill 1'!K$2:K12)&gt;0.01,"",DateEnded_5Day!$A12))))))</f>
        <v/>
      </c>
      <c r="M12" s="54" t="str">
        <f>IF($A12&lt;='All Results'!$B$4,"",IF(SUM('MissFill 1'!L$2:L12)=0,"",(IF('MissFill 1'!L12/SUM('MissFill 1'!L$2:L12)&gt;0.01,"",IF('MissFill 1'!L11/SUM('MissFill 1'!L$2:L12)&gt;0.01,"",IF('MissFill 1'!L10/SUM('MissFill 1'!L$2:L12)&gt;0.01,"",DateEnded_5Day!$A12))))))</f>
        <v/>
      </c>
      <c r="N12" s="54" t="str">
        <f>IF($A12&lt;='All Results'!$B$4,"",IF(SUM('MissFill 1'!M$2:M12)=0,"",(IF('MissFill 1'!M12/SUM('MissFill 1'!M$2:M12)&gt;0.01,"",IF('MissFill 1'!M11/SUM('MissFill 1'!M$2:M12)&gt;0.01,"",IF('MissFill 1'!M10/SUM('MissFill 1'!M$2:M12)&gt;0.01,"",DateEnded_5Day!$A12))))))</f>
        <v/>
      </c>
      <c r="O12" s="54" t="str">
        <f>IF($A12&lt;='All Results'!$B$4,"",IF(SUM('MissFill 1'!N$2:N12)=0,"",(IF('MissFill 1'!N12/SUM('MissFill 1'!N$2:N12)&gt;0.01,"",IF('MissFill 1'!N11/SUM('MissFill 1'!N$2:N12)&gt;0.01,"",IF('MissFill 1'!N10/SUM('MissFill 1'!N$2:N12)&gt;0.01,"",DateEnded_5Day!$A12))))))</f>
        <v/>
      </c>
      <c r="P12" s="54" t="str">
        <f>IF($A12&lt;='All Results'!$B$4,"",IF(SUM('MissFill 1'!O$2:O12)=0,"",(IF('MissFill 1'!O12/SUM('MissFill 1'!O$2:O12)&gt;0.01,"",IF('MissFill 1'!O11/SUM('MissFill 1'!O$2:O12)&gt;0.01,"",IF('MissFill 1'!O10/SUM('MissFill 1'!O$2:O12)&gt;0.01,"",DateEnded_5Day!$A12))))))</f>
        <v/>
      </c>
      <c r="Q12" s="54" t="str">
        <f>IF($A12&lt;='All Results'!$B$4,"",IF(SUM('MissFill 1'!P$2:P12)=0,"",(IF('MissFill 1'!P12/SUM('MissFill 1'!P$2:P12)&gt;0.01,"",IF('MissFill 1'!P11/SUM('MissFill 1'!P$2:P12)&gt;0.01,"",IF('MissFill 1'!P10/SUM('MissFill 1'!P$2:P12)&gt;0.01,"",DateEnded_5Day!$A12))))))</f>
        <v/>
      </c>
      <c r="R12" s="54" t="str">
        <f>IF($A12&lt;='All Results'!$B$4,"",IF(SUM('MissFill 1'!Q$2:Q12)=0,"",(IF('MissFill 1'!Q12/SUM('MissFill 1'!Q$2:Q12)&gt;0.01,"",IF('MissFill 1'!Q11/SUM('MissFill 1'!Q$2:Q12)&gt;0.01,"",IF('MissFill 1'!Q10/SUM('MissFill 1'!Q$2:Q12)&gt;0.01,"",DateEnded_5Day!$A12))))))</f>
        <v/>
      </c>
      <c r="S12" s="54" t="str">
        <f>IF($A12&lt;='All Results'!$B$4,"",IF(SUM('MissFill 1'!R$2:R12)=0,"",(IF('MissFill 1'!R12/SUM('MissFill 1'!R$2:R12)&gt;0.01,"",IF('MissFill 1'!R11/SUM('MissFill 1'!R$2:R12)&gt;0.01,"",IF('MissFill 1'!R10/SUM('MissFill 1'!R$2:R12)&gt;0.01,"",DateEnded_5Day!$A12))))))</f>
        <v/>
      </c>
      <c r="T12" s="54" t="str">
        <f>IF($A12&lt;='All Results'!$B$4,"",IF(SUM('MissFill 1'!S$2:S12)=0,"",(IF('MissFill 1'!S12/SUM('MissFill 1'!S$2:S12)&gt;0.01,"",IF('MissFill 1'!S11/SUM('MissFill 1'!S$2:S12)&gt;0.01,"",IF('MissFill 1'!S10/SUM('MissFill 1'!S$2:S12)&gt;0.01,"",DateEnded_5Day!$A12))))))</f>
        <v/>
      </c>
      <c r="U12" s="54" t="str">
        <f>IF($A12&lt;='All Results'!$B$4,"",IF(SUM('MissFill 1'!T$2:T12)=0,"",(IF('MissFill 1'!T12/SUM('MissFill 1'!T$2:T12)&gt;0.01,"",IF('MissFill 1'!T11/SUM('MissFill 1'!T$2:T12)&gt;0.01,"",IF('MissFill 1'!T10/SUM('MissFill 1'!T$2:T12)&gt;0.01,"",DateEnded_5Day!$A12))))))</f>
        <v/>
      </c>
      <c r="V12" s="54" t="str">
        <f>IF($A12&lt;='All Results'!$B$4,"",IF(SUM('MissFill 1'!U$2:U12)=0,"",(IF('MissFill 1'!U12/SUM('MissFill 1'!U$2:U12)&gt;0.01,"",IF('MissFill 1'!U11/SUM('MissFill 1'!U$2:U12)&gt;0.01,"",IF('MissFill 1'!U10/SUM('MissFill 1'!U$2:U12)&gt;0.01,"",DateEnded_5Day!$A12))))))</f>
        <v/>
      </c>
      <c r="W12" s="54" t="str">
        <f>IF($A12&lt;='All Results'!$B$4,"",IF(SUM('MissFill 1'!V$2:V12)=0,"",(IF('MissFill 1'!V12/SUM('MissFill 1'!V$2:V12)&gt;0.01,"",IF('MissFill 1'!V11/SUM('MissFill 1'!V$2:V12)&gt;0.01,"",IF('MissFill 1'!V10/SUM('MissFill 1'!V$2:V12)&gt;0.01,"",DateEnded_5Day!$A12))))))</f>
        <v/>
      </c>
      <c r="X12" s="54" t="str">
        <f>IF($A12&lt;='All Results'!$B$4,"",IF(SUM('MissFill 1'!W$2:W12)=0,"",(IF('MissFill 1'!W12/SUM('MissFill 1'!W$2:W12)&gt;0.01,"",IF('MissFill 1'!W11/SUM('MissFill 1'!W$2:W12)&gt;0.01,"",IF('MissFill 1'!W10/SUM('MissFill 1'!W$2:W12)&gt;0.01,"",DateEnded_5Day!$A12))))))</f>
        <v/>
      </c>
      <c r="Y12" s="54" t="str">
        <f>IF($A12&lt;='All Results'!$B$4,"",IF(SUM('MissFill 1'!X$2:X12)=0,"",(IF('MissFill 1'!X12/SUM('MissFill 1'!X$2:X12)&gt;0.01,"",IF('MissFill 1'!X11/SUM('MissFill 1'!X$2:X12)&gt;0.01,"",IF('MissFill 1'!X10/SUM('MissFill 1'!X$2:X12)&gt;0.01,"",DateEnded_5Day!$A12))))))</f>
        <v/>
      </c>
      <c r="Z12" s="54" t="str">
        <f>IF($A12&lt;='All Results'!$B$4,"",IF(SUM('MissFill 1'!Y$2:Y12)=0,"",(IF('MissFill 1'!Y12/SUM('MissFill 1'!Y$2:Y12)&gt;0.01,"",IF('MissFill 1'!Y11/SUM('MissFill 1'!Y$2:Y12)&gt;0.01,"",IF('MissFill 1'!Y10/SUM('MissFill 1'!Y$2:Y12)&gt;0.01,"",DateEnded_5Day!$A12))))))</f>
        <v/>
      </c>
      <c r="AA12" s="54" t="str">
        <f>IF($A12&lt;='All Results'!$B$4,"",IF(SUM('MissFill 1'!Z$2:Z12)=0,"",(IF('MissFill 1'!Z12/SUM('MissFill 1'!Z$2:Z12)&gt;0.01,"",IF('MissFill 1'!Z11/SUM('MissFill 1'!Z$2:Z12)&gt;0.01,"",IF('MissFill 1'!Z10/SUM('MissFill 1'!Z$2:Z12)&gt;0.01,"",DateEnded_5Day!$A12))))))</f>
        <v/>
      </c>
      <c r="AB12" s="54" t="str">
        <f>IF($A12&lt;='All Results'!$B$4,"",IF(SUM('MissFill 1'!AA$2:AA12)=0,"",(IF('MissFill 1'!AA12/SUM('MissFill 1'!AA$2:AA12)&gt;0.01,"",IF('MissFill 1'!AA11/SUM('MissFill 1'!AA$2:AA12)&gt;0.01,"",IF('MissFill 1'!AA10/SUM('MissFill 1'!AA$2:AA12)&gt;0.01,"",DateEnded_5Day!$A12))))))</f>
        <v/>
      </c>
      <c r="AC12" s="54" t="str">
        <f>IF($A12&lt;='All Results'!$B$4,"",IF(SUM('MissFill 1'!AB$2:AB12)=0,"",(IF('MissFill 1'!AB12/SUM('MissFill 1'!AB$2:AB12)&gt;0.01,"",IF('MissFill 1'!AB11/SUM('MissFill 1'!AB$2:AB12)&gt;0.01,"",IF('MissFill 1'!AB10/SUM('MissFill 1'!AB$2:AB12)&gt;0.01,"",DateEnded_5Day!$A12))))))</f>
        <v/>
      </c>
      <c r="AD12" s="54" t="str">
        <f>IF($A12&lt;='All Results'!$B$4,"",IF(SUM('MissFill 1'!AC$2:AC12)=0,"",(IF('MissFill 1'!AC12/SUM('MissFill 1'!AC$2:AC12)&gt;0.01,"",IF('MissFill 1'!AC11/SUM('MissFill 1'!AC$2:AC12)&gt;0.01,"",IF('MissFill 1'!AC10/SUM('MissFill 1'!AC$2:AC12)&gt;0.01,"",DateEnded_5Day!$A12))))))</f>
        <v/>
      </c>
      <c r="AE12" s="54" t="str">
        <f>IF($A12&lt;='All Results'!$B$4,"",IF(SUM('MissFill 1'!AD$2:AD12)=0,"",(IF('MissFill 1'!AD12/SUM('MissFill 1'!AD$2:AD12)&gt;0.01,"",IF('MissFill 1'!AD11/SUM('MissFill 1'!AD$2:AD12)&gt;0.01,"",IF('MissFill 1'!AD10/SUM('MissFill 1'!AD$2:AD12)&gt;0.01,"",DateEnded_5Day!$A12))))))</f>
        <v/>
      </c>
      <c r="AF12" s="54" t="str">
        <f>IF($A12&lt;='All Results'!$B$4,"",IF(SUM('MissFill 1'!AE$2:AE12)=0,"",(IF('MissFill 1'!AE12/SUM('MissFill 1'!AE$2:AE12)&gt;0.01,"",IF('MissFill 1'!AE11/SUM('MissFill 1'!AE$2:AE12)&gt;0.01,"",IF('MissFill 1'!AE10/SUM('MissFill 1'!AE$2:AE12)&gt;0.01,"",DateEnded_5Day!$A12))))))</f>
        <v/>
      </c>
      <c r="AG12" s="54" t="str">
        <f>IF($A12&lt;='All Results'!$B$4,"",IF(SUM('MissFill 1'!AF$2:AF12)=0,"",(IF('MissFill 1'!AF12/SUM('MissFill 1'!AF$2:AF12)&gt;0.01,"",IF('MissFill 1'!AF11/SUM('MissFill 1'!AF$2:AF12)&gt;0.01,"",IF('MissFill 1'!AF10/SUM('MissFill 1'!AF$2:AF12)&gt;0.01,"",DateEnded_5Day!$A12))))))</f>
        <v/>
      </c>
      <c r="AH12" s="54" t="str">
        <f>IF($A12&lt;='All Results'!$B$4,"",IF(SUM('MissFill 1'!AG$2:AG12)=0,"",(IF('MissFill 1'!AG12/SUM('MissFill 1'!AG$2:AG12)&gt;0.01,"",IF('MissFill 1'!AG11/SUM('MissFill 1'!AG$2:AG12)&gt;0.01,"",IF('MissFill 1'!AG10/SUM('MissFill 1'!AG$2:AG12)&gt;0.01,"",DateEnded_5Day!$A12))))))</f>
        <v/>
      </c>
      <c r="AI12" s="54" t="str">
        <f>IF($A12&lt;='All Results'!$B$4,"",IF(SUM('MissFill 1'!AH$2:AH12)=0,"",(IF('MissFill 1'!AH12/SUM('MissFill 1'!AH$2:AH12)&gt;0.01,"",IF('MissFill 1'!AH11/SUM('MissFill 1'!AH$2:AH12)&gt;0.01,"",IF('MissFill 1'!AH10/SUM('MissFill 1'!AH$2:AH12)&gt;0.01,"",DateEnded_5Day!$A12))))))</f>
        <v/>
      </c>
      <c r="AJ12" s="54" t="str">
        <f>IF($A12&lt;='All Results'!$B$4,"",IF(SUM('MissFill 1'!AI$2:AI12)=0,"",(IF('MissFill 1'!AI12/SUM('MissFill 1'!AI$2:AI12)&gt;0.01,"",IF('MissFill 1'!AI11/SUM('MissFill 1'!AI$2:AI12)&gt;0.01,"",IF('MissFill 1'!AI10/SUM('MissFill 1'!AI$2:AI12)&gt;0.01,"",DateEnded_5Day!$A12))))))</f>
        <v/>
      </c>
      <c r="AK12" s="54" t="str">
        <f>IF($A12&lt;='All Results'!$B$4,"",IF(SUM('MissFill 1'!AJ$2:AJ12)=0,"",(IF('MissFill 1'!AJ12/SUM('MissFill 1'!AJ$2:AJ12)&gt;0.01,"",IF('MissFill 1'!AJ11/SUM('MissFill 1'!AJ$2:AJ12)&gt;0.01,"",IF('MissFill 1'!AJ10/SUM('MissFill 1'!AJ$2:AJ12)&gt;0.01,"",DateEnded_5Day!$A12))))))</f>
        <v/>
      </c>
      <c r="AL12" s="54" t="str">
        <f>IF($A12&lt;='All Results'!$B$4,"",IF(SUM('MissFill 1'!AK$2:AK12)=0,"",(IF('MissFill 1'!AK12/SUM('MissFill 1'!AK$2:AK12)&gt;0.01,"",IF('MissFill 1'!AK11/SUM('MissFill 1'!AK$2:AK12)&gt;0.01,"",IF('MissFill 1'!AK10/SUM('MissFill 1'!AK$2:AK12)&gt;0.01,"",DateEnded_5Day!$A12))))))</f>
        <v/>
      </c>
      <c r="AM12" s="54" t="str">
        <f>IF($A12&lt;='All Results'!$B$4,"",IF(SUM('MissFill 1'!AL$2:AL12)=0,"",(IF('MissFill 1'!AL12/SUM('MissFill 1'!AL$2:AL12)&gt;0.01,"",IF('MissFill 1'!AL11/SUM('MissFill 1'!AL$2:AL12)&gt;0.01,"",IF('MissFill 1'!AL10/SUM('MissFill 1'!AL$2:AL12)&gt;0.01,"",DateEnded_5Day!$A12))))))</f>
        <v/>
      </c>
      <c r="AN12" s="54" t="str">
        <f>IF($A12&lt;='All Results'!$B$4,"",IF(SUM('MissFill 1'!AM$2:AM12)=0,"",(IF('MissFill 1'!AM12/SUM('MissFill 1'!AM$2:AM12)&gt;0.01,"",IF('MissFill 1'!AM11/SUM('MissFill 1'!AM$2:AM12)&gt;0.01,"",IF('MissFill 1'!AM10/SUM('MissFill 1'!AM$2:AM12)&gt;0.01,"",DateEnded_5Day!$A12))))))</f>
        <v/>
      </c>
      <c r="AO12" s="54" t="str">
        <f>IF($A12&lt;='All Results'!$B$4,"",IF(SUM('MissFill 1'!AN$2:AN12)=0,"",(IF('MissFill 1'!AN12/SUM('MissFill 1'!AN$2:AN12)&gt;0.01,"",IF('MissFill 1'!AN11/SUM('MissFill 1'!AN$2:AN12)&gt;0.01,"",IF('MissFill 1'!AN10/SUM('MissFill 1'!AN$2:AN12)&gt;0.01,"",DateEnded_5Day!$A12))))))</f>
        <v/>
      </c>
      <c r="AP12" s="54" t="str">
        <f>IF($A12&lt;='All Results'!$B$4,"",IF(SUM('MissFill 1'!AO$2:AO12)=0,"",(IF('MissFill 1'!AO12/SUM('MissFill 1'!AO$2:AO12)&gt;0.01,"",IF('MissFill 1'!AO11/SUM('MissFill 1'!AO$2:AO12)&gt;0.01,"",IF('MissFill 1'!AO10/SUM('MissFill 1'!AO$2:AO12)&gt;0.01,"",DateEnded_5Day!$A12))))))</f>
        <v/>
      </c>
      <c r="AQ12" s="54" t="str">
        <f>IF($A12&lt;='All Results'!$B$4,"",IF(SUM('MissFill 1'!AP$2:AP12)=0,"",(IF('MissFill 1'!AP12/SUM('MissFill 1'!AP$2:AP12)&gt;0.01,"",IF('MissFill 1'!AP11/SUM('MissFill 1'!AP$2:AP12)&gt;0.01,"",IF('MissFill 1'!AP10/SUM('MissFill 1'!AP$2:AP12)&gt;0.01,"",DateEnded_5Day!$A12))))))</f>
        <v/>
      </c>
      <c r="AR12" s="54" t="str">
        <f>IF($A12&lt;='All Results'!$B$4,"",IF(SUM('MissFill 1'!AQ$2:AQ12)=0,"",(IF('MissFill 1'!AQ12/SUM('MissFill 1'!AQ$2:AQ12)&gt;0.01,"",IF('MissFill 1'!AQ11/SUM('MissFill 1'!AQ$2:AQ12)&gt;0.01,"",IF('MissFill 1'!AQ10/SUM('MissFill 1'!AQ$2:AQ12)&gt;0.01,"",DateEnded_5Day!$A12))))))</f>
        <v/>
      </c>
      <c r="AS12" s="54" t="str">
        <f>IF($A12&lt;='All Results'!$B$4,"",IF(SUM('MissFill 1'!AR$2:AR12)=0,"",(IF('MissFill 1'!AR12/SUM('MissFill 1'!AR$2:AR12)&gt;0.01,"",IF('MissFill 1'!AR11/SUM('MissFill 1'!AR$2:AR12)&gt;0.01,"",IF('MissFill 1'!AR10/SUM('MissFill 1'!AR$2:AR12)&gt;0.01,"",DateEnded_5Day!$A12))))))</f>
        <v/>
      </c>
      <c r="AT12" s="54" t="str">
        <f>IF($A12&lt;='All Results'!$B$4,"",IF(SUM('MissFill 1'!AS$2:AS12)=0,"",(IF('MissFill 1'!AS12/SUM('MissFill 1'!AS$2:AS12)&gt;0.01,"",IF('MissFill 1'!AS11/SUM('MissFill 1'!AS$2:AS12)&gt;0.01,"",IF('MissFill 1'!AS10/SUM('MissFill 1'!AS$2:AS12)&gt;0.01,"",DateEnded_5Day!$A12))))))</f>
        <v/>
      </c>
      <c r="AU12" s="54" t="str">
        <f>IF($A12&lt;='All Results'!$B$4,"",IF(SUM('MissFill 1'!AT$2:AT12)=0,"",(IF('MissFill 1'!AT12/SUM('MissFill 1'!AT$2:AT12)&gt;0.01,"",IF('MissFill 1'!AT11/SUM('MissFill 1'!AT$2:AT12)&gt;0.01,"",IF('MissFill 1'!AT10/SUM('MissFill 1'!AT$2:AT12)&gt;0.01,"",DateEnded_5Day!$A12))))))</f>
        <v/>
      </c>
      <c r="AV12" s="54" t="str">
        <f>IF($A12&lt;='All Results'!$B$4,"",IF(SUM('MissFill 1'!AU$2:AU12)=0,"",(IF('MissFill 1'!AU12/SUM('MissFill 1'!AU$2:AU12)&gt;0.01,"",IF('MissFill 1'!AU11/SUM('MissFill 1'!AU$2:AU12)&gt;0.01,"",IF('MissFill 1'!AU10/SUM('MissFill 1'!AU$2:AU12)&gt;0.01,"",DateEnded_5Day!$A12))))))</f>
        <v/>
      </c>
      <c r="AW12" s="54" t="str">
        <f>IF($A12&lt;='All Results'!$B$4,"",IF(SUM('MissFill 1'!AV$2:AV12)=0,"",(IF('MissFill 1'!AV12/SUM('MissFill 1'!AV$2:AV12)&gt;0.01,"",IF('MissFill 1'!AV11/SUM('MissFill 1'!AV$2:AV12)&gt;0.01,"",IF('MissFill 1'!AV10/SUM('MissFill 1'!AV$2:AV12)&gt;0.01,"",DateEnded_5Day!$A12))))))</f>
        <v/>
      </c>
      <c r="AX12" s="54" t="str">
        <f>IF($A12&lt;='All Results'!$B$4,"",IF(SUM('MissFill 1'!AW$2:AW12)=0,"",(IF('MissFill 1'!AW12/SUM('MissFill 1'!AW$2:AW12)&gt;0.01,"",IF('MissFill 1'!AW11/SUM('MissFill 1'!AW$2:AW12)&gt;0.01,"",IF('MissFill 1'!AW10/SUM('MissFill 1'!AW$2:AW12)&gt;0.01,"",DateEnded_5Day!$A12))))))</f>
        <v/>
      </c>
    </row>
    <row r="13" spans="1:50" x14ac:dyDescent="0.25">
      <c r="A13" s="41">
        <v>44358</v>
      </c>
      <c r="B13" s="52">
        <v>162</v>
      </c>
      <c r="C13" s="54" t="str">
        <f>IF($A13&lt;='All Results'!$B$4,"",IF(SUM('MissFill 1'!B$2:B13)=0,"",(IF('MissFill 1'!B13/SUM('MissFill 1'!B$2:B13)&gt;0.01,"",IF('MissFill 1'!B12/SUM('MissFill 1'!B$2:B13)&gt;0.01,"",IF('MissFill 1'!B11/SUM('MissFill 1'!B$2:B13)&gt;0.01,"",DateEnded_5Day!$A13))))))</f>
        <v/>
      </c>
      <c r="D13" s="54" t="str">
        <f>IF($A13&lt;='All Results'!$B$4,"",IF(SUM('MissFill 1'!C$2:C13)=0,"",(IF('MissFill 1'!C13/SUM('MissFill 1'!C$2:C13)&gt;0.01,"",IF('MissFill 1'!C12/SUM('MissFill 1'!C$2:C13)&gt;0.01,"",IF('MissFill 1'!C11/SUM('MissFill 1'!C$2:C13)&gt;0.01,"",DateEnded_5Day!$A13))))))</f>
        <v/>
      </c>
      <c r="E13" s="54" t="str">
        <f>IF($A13&lt;='All Results'!$B$4,"",IF(SUM('MissFill 1'!D$2:D13)=0,"",(IF('MissFill 1'!D13/SUM('MissFill 1'!D$2:D13)&gt;0.01,"",IF('MissFill 1'!D12/SUM('MissFill 1'!D$2:D13)&gt;0.01,"",IF('MissFill 1'!D11/SUM('MissFill 1'!D$2:D13)&gt;0.01,"",DateEnded_5Day!$A13))))))</f>
        <v/>
      </c>
      <c r="F13" s="54" t="str">
        <f>IF($A13&lt;='All Results'!$B$4,"",IF(SUM('MissFill 1'!E$2:E13)=0,"",(IF('MissFill 1'!E13/SUM('MissFill 1'!E$2:E13)&gt;0.01,"",IF('MissFill 1'!E12/SUM('MissFill 1'!E$2:E13)&gt;0.01,"",IF('MissFill 1'!E11/SUM('MissFill 1'!E$2:E13)&gt;0.01,"",DateEnded_5Day!$A13))))))</f>
        <v/>
      </c>
      <c r="G13" s="54" t="str">
        <f>IF($A13&lt;='All Results'!$B$4,"",IF(SUM('MissFill 1'!F$2:F13)=0,"",(IF('MissFill 1'!F13/SUM('MissFill 1'!F$2:F13)&gt;0.01,"",IF('MissFill 1'!F12/SUM('MissFill 1'!F$2:F13)&gt;0.01,"",IF('MissFill 1'!F11/SUM('MissFill 1'!F$2:F13)&gt;0.01,"",DateEnded_5Day!$A13))))))</f>
        <v/>
      </c>
      <c r="H13" s="54" t="str">
        <f>IF($A13&lt;='All Results'!$B$4,"",IF(SUM('MissFill 1'!G$2:G13)=0,"",(IF('MissFill 1'!G13/SUM('MissFill 1'!G$2:G13)&gt;0.01,"",IF('MissFill 1'!G12/SUM('MissFill 1'!G$2:G13)&gt;0.01,"",IF('MissFill 1'!G11/SUM('MissFill 1'!G$2:G13)&gt;0.01,"",DateEnded_5Day!$A13))))))</f>
        <v/>
      </c>
      <c r="I13" s="54" t="str">
        <f>IF($A13&lt;='All Results'!$B$4,"",IF(SUM('MissFill 1'!H$2:H13)=0,"",(IF('MissFill 1'!H13/SUM('MissFill 1'!H$2:H13)&gt;0.01,"",IF('MissFill 1'!H12/SUM('MissFill 1'!H$2:H13)&gt;0.01,"",IF('MissFill 1'!H11/SUM('MissFill 1'!H$2:H13)&gt;0.01,"",DateEnded_5Day!$A13))))))</f>
        <v/>
      </c>
      <c r="J13" s="54" t="str">
        <f>IF($A13&lt;='All Results'!$B$4,"",IF(SUM('MissFill 1'!I$2:I13)=0,"",(IF('MissFill 1'!I13/SUM('MissFill 1'!I$2:I13)&gt;0.01,"",IF('MissFill 1'!I12/SUM('MissFill 1'!I$2:I13)&gt;0.01,"",IF('MissFill 1'!I11/SUM('MissFill 1'!I$2:I13)&gt;0.01,"",DateEnded_5Day!$A13))))))</f>
        <v/>
      </c>
      <c r="K13" s="54" t="str">
        <f>IF($A13&lt;='All Results'!$B$4,"",IF(SUM('MissFill 1'!J$2:J13)=0,"",(IF('MissFill 1'!J13/SUM('MissFill 1'!J$2:J13)&gt;0.01,"",IF('MissFill 1'!J12/SUM('MissFill 1'!J$2:J13)&gt;0.01,"",IF('MissFill 1'!J11/SUM('MissFill 1'!J$2:J13)&gt;0.01,"",DateEnded_5Day!$A13))))))</f>
        <v/>
      </c>
      <c r="L13" s="54" t="str">
        <f>IF($A13&lt;='All Results'!$B$4,"",IF(SUM('MissFill 1'!K$2:K13)=0,"",(IF('MissFill 1'!K13/SUM('MissFill 1'!K$2:K13)&gt;0.01,"",IF('MissFill 1'!K12/SUM('MissFill 1'!K$2:K13)&gt;0.01,"",IF('MissFill 1'!K11/SUM('MissFill 1'!K$2:K13)&gt;0.01,"",DateEnded_5Day!$A13))))))</f>
        <v/>
      </c>
      <c r="M13" s="54" t="str">
        <f>IF($A13&lt;='All Results'!$B$4,"",IF(SUM('MissFill 1'!L$2:L13)=0,"",(IF('MissFill 1'!L13/SUM('MissFill 1'!L$2:L13)&gt;0.01,"",IF('MissFill 1'!L12/SUM('MissFill 1'!L$2:L13)&gt;0.01,"",IF('MissFill 1'!L11/SUM('MissFill 1'!L$2:L13)&gt;0.01,"",DateEnded_5Day!$A13))))))</f>
        <v/>
      </c>
      <c r="N13" s="54" t="str">
        <f>IF($A13&lt;='All Results'!$B$4,"",IF(SUM('MissFill 1'!M$2:M13)=0,"",(IF('MissFill 1'!M13/SUM('MissFill 1'!M$2:M13)&gt;0.01,"",IF('MissFill 1'!M12/SUM('MissFill 1'!M$2:M13)&gt;0.01,"",IF('MissFill 1'!M11/SUM('MissFill 1'!M$2:M13)&gt;0.01,"",DateEnded_5Day!$A13))))))</f>
        <v/>
      </c>
      <c r="O13" s="54" t="str">
        <f>IF($A13&lt;='All Results'!$B$4,"",IF(SUM('MissFill 1'!N$2:N13)=0,"",(IF('MissFill 1'!N13/SUM('MissFill 1'!N$2:N13)&gt;0.01,"",IF('MissFill 1'!N12/SUM('MissFill 1'!N$2:N13)&gt;0.01,"",IF('MissFill 1'!N11/SUM('MissFill 1'!N$2:N13)&gt;0.01,"",DateEnded_5Day!$A13))))))</f>
        <v/>
      </c>
      <c r="P13" s="54" t="str">
        <f>IF($A13&lt;='All Results'!$B$4,"",IF(SUM('MissFill 1'!O$2:O13)=0,"",(IF('MissFill 1'!O13/SUM('MissFill 1'!O$2:O13)&gt;0.01,"",IF('MissFill 1'!O12/SUM('MissFill 1'!O$2:O13)&gt;0.01,"",IF('MissFill 1'!O11/SUM('MissFill 1'!O$2:O13)&gt;0.01,"",DateEnded_5Day!$A13))))))</f>
        <v/>
      </c>
      <c r="Q13" s="54" t="str">
        <f>IF($A13&lt;='All Results'!$B$4,"",IF(SUM('MissFill 1'!P$2:P13)=0,"",(IF('MissFill 1'!P13/SUM('MissFill 1'!P$2:P13)&gt;0.01,"",IF('MissFill 1'!P12/SUM('MissFill 1'!P$2:P13)&gt;0.01,"",IF('MissFill 1'!P11/SUM('MissFill 1'!P$2:P13)&gt;0.01,"",DateEnded_5Day!$A13))))))</f>
        <v/>
      </c>
      <c r="R13" s="54" t="str">
        <f>IF($A13&lt;='All Results'!$B$4,"",IF(SUM('MissFill 1'!Q$2:Q13)=0,"",(IF('MissFill 1'!Q13/SUM('MissFill 1'!Q$2:Q13)&gt;0.01,"",IF('MissFill 1'!Q12/SUM('MissFill 1'!Q$2:Q13)&gt;0.01,"",IF('MissFill 1'!Q11/SUM('MissFill 1'!Q$2:Q13)&gt;0.01,"",DateEnded_5Day!$A13))))))</f>
        <v/>
      </c>
      <c r="S13" s="54" t="str">
        <f>IF($A13&lt;='All Results'!$B$4,"",IF(SUM('MissFill 1'!R$2:R13)=0,"",(IF('MissFill 1'!R13/SUM('MissFill 1'!R$2:R13)&gt;0.01,"",IF('MissFill 1'!R12/SUM('MissFill 1'!R$2:R13)&gt;0.01,"",IF('MissFill 1'!R11/SUM('MissFill 1'!R$2:R13)&gt;0.01,"",DateEnded_5Day!$A13))))))</f>
        <v/>
      </c>
      <c r="T13" s="54" t="str">
        <f>IF($A13&lt;='All Results'!$B$4,"",IF(SUM('MissFill 1'!S$2:S13)=0,"",(IF('MissFill 1'!S13/SUM('MissFill 1'!S$2:S13)&gt;0.01,"",IF('MissFill 1'!S12/SUM('MissFill 1'!S$2:S13)&gt;0.01,"",IF('MissFill 1'!S11/SUM('MissFill 1'!S$2:S13)&gt;0.01,"",DateEnded_5Day!$A13))))))</f>
        <v/>
      </c>
      <c r="U13" s="54" t="str">
        <f>IF($A13&lt;='All Results'!$B$4,"",IF(SUM('MissFill 1'!T$2:T13)=0,"",(IF('MissFill 1'!T13/SUM('MissFill 1'!T$2:T13)&gt;0.01,"",IF('MissFill 1'!T12/SUM('MissFill 1'!T$2:T13)&gt;0.01,"",IF('MissFill 1'!T11/SUM('MissFill 1'!T$2:T13)&gt;0.01,"",DateEnded_5Day!$A13))))))</f>
        <v/>
      </c>
      <c r="V13" s="54" t="str">
        <f>IF($A13&lt;='All Results'!$B$4,"",IF(SUM('MissFill 1'!U$2:U13)=0,"",(IF('MissFill 1'!U13/SUM('MissFill 1'!U$2:U13)&gt;0.01,"",IF('MissFill 1'!U12/SUM('MissFill 1'!U$2:U13)&gt;0.01,"",IF('MissFill 1'!U11/SUM('MissFill 1'!U$2:U13)&gt;0.01,"",DateEnded_5Day!$A13))))))</f>
        <v/>
      </c>
      <c r="W13" s="54" t="str">
        <f>IF($A13&lt;='All Results'!$B$4,"",IF(SUM('MissFill 1'!V$2:V13)=0,"",(IF('MissFill 1'!V13/SUM('MissFill 1'!V$2:V13)&gt;0.01,"",IF('MissFill 1'!V12/SUM('MissFill 1'!V$2:V13)&gt;0.01,"",IF('MissFill 1'!V11/SUM('MissFill 1'!V$2:V13)&gt;0.01,"",DateEnded_5Day!$A13))))))</f>
        <v/>
      </c>
      <c r="X13" s="54" t="str">
        <f>IF($A13&lt;='All Results'!$B$4,"",IF(SUM('MissFill 1'!W$2:W13)=0,"",(IF('MissFill 1'!W13/SUM('MissFill 1'!W$2:W13)&gt;0.01,"",IF('MissFill 1'!W12/SUM('MissFill 1'!W$2:W13)&gt;0.01,"",IF('MissFill 1'!W11/SUM('MissFill 1'!W$2:W13)&gt;0.01,"",DateEnded_5Day!$A13))))))</f>
        <v/>
      </c>
      <c r="Y13" s="54" t="str">
        <f>IF($A13&lt;='All Results'!$B$4,"",IF(SUM('MissFill 1'!X$2:X13)=0,"",(IF('MissFill 1'!X13/SUM('MissFill 1'!X$2:X13)&gt;0.01,"",IF('MissFill 1'!X12/SUM('MissFill 1'!X$2:X13)&gt;0.01,"",IF('MissFill 1'!X11/SUM('MissFill 1'!X$2:X13)&gt;0.01,"",DateEnded_5Day!$A13))))))</f>
        <v/>
      </c>
      <c r="Z13" s="54" t="str">
        <f>IF($A13&lt;='All Results'!$B$4,"",IF(SUM('MissFill 1'!Y$2:Y13)=0,"",(IF('MissFill 1'!Y13/SUM('MissFill 1'!Y$2:Y13)&gt;0.01,"",IF('MissFill 1'!Y12/SUM('MissFill 1'!Y$2:Y13)&gt;0.01,"",IF('MissFill 1'!Y11/SUM('MissFill 1'!Y$2:Y13)&gt;0.01,"",DateEnded_5Day!$A13))))))</f>
        <v/>
      </c>
      <c r="AA13" s="54" t="str">
        <f>IF($A13&lt;='All Results'!$B$4,"",IF(SUM('MissFill 1'!Z$2:Z13)=0,"",(IF('MissFill 1'!Z13/SUM('MissFill 1'!Z$2:Z13)&gt;0.01,"",IF('MissFill 1'!Z12/SUM('MissFill 1'!Z$2:Z13)&gt;0.01,"",IF('MissFill 1'!Z11/SUM('MissFill 1'!Z$2:Z13)&gt;0.01,"",DateEnded_5Day!$A13))))))</f>
        <v/>
      </c>
      <c r="AB13" s="54" t="str">
        <f>IF($A13&lt;='All Results'!$B$4,"",IF(SUM('MissFill 1'!AA$2:AA13)=0,"",(IF('MissFill 1'!AA13/SUM('MissFill 1'!AA$2:AA13)&gt;0.01,"",IF('MissFill 1'!AA12/SUM('MissFill 1'!AA$2:AA13)&gt;0.01,"",IF('MissFill 1'!AA11/SUM('MissFill 1'!AA$2:AA13)&gt;0.01,"",DateEnded_5Day!$A13))))))</f>
        <v/>
      </c>
      <c r="AC13" s="54" t="str">
        <f>IF($A13&lt;='All Results'!$B$4,"",IF(SUM('MissFill 1'!AB$2:AB13)=0,"",(IF('MissFill 1'!AB13/SUM('MissFill 1'!AB$2:AB13)&gt;0.01,"",IF('MissFill 1'!AB12/SUM('MissFill 1'!AB$2:AB13)&gt;0.01,"",IF('MissFill 1'!AB11/SUM('MissFill 1'!AB$2:AB13)&gt;0.01,"",DateEnded_5Day!$A13))))))</f>
        <v/>
      </c>
      <c r="AD13" s="54" t="str">
        <f>IF($A13&lt;='All Results'!$B$4,"",IF(SUM('MissFill 1'!AC$2:AC13)=0,"",(IF('MissFill 1'!AC13/SUM('MissFill 1'!AC$2:AC13)&gt;0.01,"",IF('MissFill 1'!AC12/SUM('MissFill 1'!AC$2:AC13)&gt;0.01,"",IF('MissFill 1'!AC11/SUM('MissFill 1'!AC$2:AC13)&gt;0.01,"",DateEnded_5Day!$A13))))))</f>
        <v/>
      </c>
      <c r="AE13" s="54" t="str">
        <f>IF($A13&lt;='All Results'!$B$4,"",IF(SUM('MissFill 1'!AD$2:AD13)=0,"",(IF('MissFill 1'!AD13/SUM('MissFill 1'!AD$2:AD13)&gt;0.01,"",IF('MissFill 1'!AD12/SUM('MissFill 1'!AD$2:AD13)&gt;0.01,"",IF('MissFill 1'!AD11/SUM('MissFill 1'!AD$2:AD13)&gt;0.01,"",DateEnded_5Day!$A13))))))</f>
        <v/>
      </c>
      <c r="AF13" s="54" t="str">
        <f>IF($A13&lt;='All Results'!$B$4,"",IF(SUM('MissFill 1'!AE$2:AE13)=0,"",(IF('MissFill 1'!AE13/SUM('MissFill 1'!AE$2:AE13)&gt;0.01,"",IF('MissFill 1'!AE12/SUM('MissFill 1'!AE$2:AE13)&gt;0.01,"",IF('MissFill 1'!AE11/SUM('MissFill 1'!AE$2:AE13)&gt;0.01,"",DateEnded_5Day!$A13))))))</f>
        <v/>
      </c>
      <c r="AG13" s="54" t="str">
        <f>IF($A13&lt;='All Results'!$B$4,"",IF(SUM('MissFill 1'!AF$2:AF13)=0,"",(IF('MissFill 1'!AF13/SUM('MissFill 1'!AF$2:AF13)&gt;0.01,"",IF('MissFill 1'!AF12/SUM('MissFill 1'!AF$2:AF13)&gt;0.01,"",IF('MissFill 1'!AF11/SUM('MissFill 1'!AF$2:AF13)&gt;0.01,"",DateEnded_5Day!$A13))))))</f>
        <v/>
      </c>
      <c r="AH13" s="54" t="str">
        <f>IF($A13&lt;='All Results'!$B$4,"",IF(SUM('MissFill 1'!AG$2:AG13)=0,"",(IF('MissFill 1'!AG13/SUM('MissFill 1'!AG$2:AG13)&gt;0.01,"",IF('MissFill 1'!AG12/SUM('MissFill 1'!AG$2:AG13)&gt;0.01,"",IF('MissFill 1'!AG11/SUM('MissFill 1'!AG$2:AG13)&gt;0.01,"",DateEnded_5Day!$A13))))))</f>
        <v/>
      </c>
      <c r="AI13" s="54" t="str">
        <f>IF($A13&lt;='All Results'!$B$4,"",IF(SUM('MissFill 1'!AH$2:AH13)=0,"",(IF('MissFill 1'!AH13/SUM('MissFill 1'!AH$2:AH13)&gt;0.01,"",IF('MissFill 1'!AH12/SUM('MissFill 1'!AH$2:AH13)&gt;0.01,"",IF('MissFill 1'!AH11/SUM('MissFill 1'!AH$2:AH13)&gt;0.01,"",DateEnded_5Day!$A13))))))</f>
        <v/>
      </c>
      <c r="AJ13" s="54" t="str">
        <f>IF($A13&lt;='All Results'!$B$4,"",IF(SUM('MissFill 1'!AI$2:AI13)=0,"",(IF('MissFill 1'!AI13/SUM('MissFill 1'!AI$2:AI13)&gt;0.01,"",IF('MissFill 1'!AI12/SUM('MissFill 1'!AI$2:AI13)&gt;0.01,"",IF('MissFill 1'!AI11/SUM('MissFill 1'!AI$2:AI13)&gt;0.01,"",DateEnded_5Day!$A13))))))</f>
        <v/>
      </c>
      <c r="AK13" s="54" t="str">
        <f>IF($A13&lt;='All Results'!$B$4,"",IF(SUM('MissFill 1'!AJ$2:AJ13)=0,"",(IF('MissFill 1'!AJ13/SUM('MissFill 1'!AJ$2:AJ13)&gt;0.01,"",IF('MissFill 1'!AJ12/SUM('MissFill 1'!AJ$2:AJ13)&gt;0.01,"",IF('MissFill 1'!AJ11/SUM('MissFill 1'!AJ$2:AJ13)&gt;0.01,"",DateEnded_5Day!$A13))))))</f>
        <v/>
      </c>
      <c r="AL13" s="54" t="str">
        <f>IF($A13&lt;='All Results'!$B$4,"",IF(SUM('MissFill 1'!AK$2:AK13)=0,"",(IF('MissFill 1'!AK13/SUM('MissFill 1'!AK$2:AK13)&gt;0.01,"",IF('MissFill 1'!AK12/SUM('MissFill 1'!AK$2:AK13)&gt;0.01,"",IF('MissFill 1'!AK11/SUM('MissFill 1'!AK$2:AK13)&gt;0.01,"",DateEnded_5Day!$A13))))))</f>
        <v/>
      </c>
      <c r="AM13" s="54" t="str">
        <f>IF($A13&lt;='All Results'!$B$4,"",IF(SUM('MissFill 1'!AL$2:AL13)=0,"",(IF('MissFill 1'!AL13/SUM('MissFill 1'!AL$2:AL13)&gt;0.01,"",IF('MissFill 1'!AL12/SUM('MissFill 1'!AL$2:AL13)&gt;0.01,"",IF('MissFill 1'!AL11/SUM('MissFill 1'!AL$2:AL13)&gt;0.01,"",DateEnded_5Day!$A13))))))</f>
        <v/>
      </c>
      <c r="AN13" s="54" t="str">
        <f>IF($A13&lt;='All Results'!$B$4,"",IF(SUM('MissFill 1'!AM$2:AM13)=0,"",(IF('MissFill 1'!AM13/SUM('MissFill 1'!AM$2:AM13)&gt;0.01,"",IF('MissFill 1'!AM12/SUM('MissFill 1'!AM$2:AM13)&gt;0.01,"",IF('MissFill 1'!AM11/SUM('MissFill 1'!AM$2:AM13)&gt;0.01,"",DateEnded_5Day!$A13))))))</f>
        <v/>
      </c>
      <c r="AO13" s="54" t="str">
        <f>IF($A13&lt;='All Results'!$B$4,"",IF(SUM('MissFill 1'!AN$2:AN13)=0,"",(IF('MissFill 1'!AN13/SUM('MissFill 1'!AN$2:AN13)&gt;0.01,"",IF('MissFill 1'!AN12/SUM('MissFill 1'!AN$2:AN13)&gt;0.01,"",IF('MissFill 1'!AN11/SUM('MissFill 1'!AN$2:AN13)&gt;0.01,"",DateEnded_5Day!$A13))))))</f>
        <v/>
      </c>
      <c r="AP13" s="54" t="str">
        <f>IF($A13&lt;='All Results'!$B$4,"",IF(SUM('MissFill 1'!AO$2:AO13)=0,"",(IF('MissFill 1'!AO13/SUM('MissFill 1'!AO$2:AO13)&gt;0.01,"",IF('MissFill 1'!AO12/SUM('MissFill 1'!AO$2:AO13)&gt;0.01,"",IF('MissFill 1'!AO11/SUM('MissFill 1'!AO$2:AO13)&gt;0.01,"",DateEnded_5Day!$A13))))))</f>
        <v/>
      </c>
      <c r="AQ13" s="54" t="str">
        <f>IF($A13&lt;='All Results'!$B$4,"",IF(SUM('MissFill 1'!AP$2:AP13)=0,"",(IF('MissFill 1'!AP13/SUM('MissFill 1'!AP$2:AP13)&gt;0.01,"",IF('MissFill 1'!AP12/SUM('MissFill 1'!AP$2:AP13)&gt;0.01,"",IF('MissFill 1'!AP11/SUM('MissFill 1'!AP$2:AP13)&gt;0.01,"",DateEnded_5Day!$A13))))))</f>
        <v/>
      </c>
      <c r="AR13" s="54" t="str">
        <f>IF($A13&lt;='All Results'!$B$4,"",IF(SUM('MissFill 1'!AQ$2:AQ13)=0,"",(IF('MissFill 1'!AQ13/SUM('MissFill 1'!AQ$2:AQ13)&gt;0.01,"",IF('MissFill 1'!AQ12/SUM('MissFill 1'!AQ$2:AQ13)&gt;0.01,"",IF('MissFill 1'!AQ11/SUM('MissFill 1'!AQ$2:AQ13)&gt;0.01,"",DateEnded_5Day!$A13))))))</f>
        <v/>
      </c>
      <c r="AS13" s="54" t="str">
        <f>IF($A13&lt;='All Results'!$B$4,"",IF(SUM('MissFill 1'!AR$2:AR13)=0,"",(IF('MissFill 1'!AR13/SUM('MissFill 1'!AR$2:AR13)&gt;0.01,"",IF('MissFill 1'!AR12/SUM('MissFill 1'!AR$2:AR13)&gt;0.01,"",IF('MissFill 1'!AR11/SUM('MissFill 1'!AR$2:AR13)&gt;0.01,"",DateEnded_5Day!$A13))))))</f>
        <v/>
      </c>
      <c r="AT13" s="54" t="str">
        <f>IF($A13&lt;='All Results'!$B$4,"",IF(SUM('MissFill 1'!AS$2:AS13)=0,"",(IF('MissFill 1'!AS13/SUM('MissFill 1'!AS$2:AS13)&gt;0.01,"",IF('MissFill 1'!AS12/SUM('MissFill 1'!AS$2:AS13)&gt;0.01,"",IF('MissFill 1'!AS11/SUM('MissFill 1'!AS$2:AS13)&gt;0.01,"",DateEnded_5Day!$A13))))))</f>
        <v/>
      </c>
      <c r="AU13" s="54" t="str">
        <f>IF($A13&lt;='All Results'!$B$4,"",IF(SUM('MissFill 1'!AT$2:AT13)=0,"",(IF('MissFill 1'!AT13/SUM('MissFill 1'!AT$2:AT13)&gt;0.01,"",IF('MissFill 1'!AT12/SUM('MissFill 1'!AT$2:AT13)&gt;0.01,"",IF('MissFill 1'!AT11/SUM('MissFill 1'!AT$2:AT13)&gt;0.01,"",DateEnded_5Day!$A13))))))</f>
        <v/>
      </c>
      <c r="AV13" s="54" t="str">
        <f>IF($A13&lt;='All Results'!$B$4,"",IF(SUM('MissFill 1'!AU$2:AU13)=0,"",(IF('MissFill 1'!AU13/SUM('MissFill 1'!AU$2:AU13)&gt;0.01,"",IF('MissFill 1'!AU12/SUM('MissFill 1'!AU$2:AU13)&gt;0.01,"",IF('MissFill 1'!AU11/SUM('MissFill 1'!AU$2:AU13)&gt;0.01,"",DateEnded_5Day!$A13))))))</f>
        <v/>
      </c>
      <c r="AW13" s="54" t="str">
        <f>IF($A13&lt;='All Results'!$B$4,"",IF(SUM('MissFill 1'!AV$2:AV13)=0,"",(IF('MissFill 1'!AV13/SUM('MissFill 1'!AV$2:AV13)&gt;0.01,"",IF('MissFill 1'!AV12/SUM('MissFill 1'!AV$2:AV13)&gt;0.01,"",IF('MissFill 1'!AV11/SUM('MissFill 1'!AV$2:AV13)&gt;0.01,"",DateEnded_5Day!$A13))))))</f>
        <v/>
      </c>
      <c r="AX13" s="54" t="str">
        <f>IF($A13&lt;='All Results'!$B$4,"",IF(SUM('MissFill 1'!AW$2:AW13)=0,"",(IF('MissFill 1'!AW13/SUM('MissFill 1'!AW$2:AW13)&gt;0.01,"",IF('MissFill 1'!AW12/SUM('MissFill 1'!AW$2:AW13)&gt;0.01,"",IF('MissFill 1'!AW11/SUM('MissFill 1'!AW$2:AW13)&gt;0.01,"",DateEnded_5Day!$A13))))))</f>
        <v/>
      </c>
    </row>
    <row r="14" spans="1:50" x14ac:dyDescent="0.25">
      <c r="A14" s="41">
        <v>44359</v>
      </c>
      <c r="B14" s="52">
        <v>163</v>
      </c>
      <c r="C14" s="54" t="str">
        <f>IF($A14&lt;='All Results'!$B$4,"",IF(SUM('MissFill 1'!B$2:B14)=0,"",(IF('MissFill 1'!B14/SUM('MissFill 1'!B$2:B14)&gt;0.01,"",IF('MissFill 1'!B13/SUM('MissFill 1'!B$2:B14)&gt;0.01,"",IF('MissFill 1'!B12/SUM('MissFill 1'!B$2:B14)&gt;0.01,"",DateEnded_5Day!$A14))))))</f>
        <v/>
      </c>
      <c r="D14" s="54" t="str">
        <f>IF($A14&lt;='All Results'!$B$4,"",IF(SUM('MissFill 1'!C$2:C14)=0,"",(IF('MissFill 1'!C14/SUM('MissFill 1'!C$2:C14)&gt;0.01,"",IF('MissFill 1'!C13/SUM('MissFill 1'!C$2:C14)&gt;0.01,"",IF('MissFill 1'!C12/SUM('MissFill 1'!C$2:C14)&gt;0.01,"",DateEnded_5Day!$A14))))))</f>
        <v/>
      </c>
      <c r="E14" s="54" t="str">
        <f>IF($A14&lt;='All Results'!$B$4,"",IF(SUM('MissFill 1'!D$2:D14)=0,"",(IF('MissFill 1'!D14/SUM('MissFill 1'!D$2:D14)&gt;0.01,"",IF('MissFill 1'!D13/SUM('MissFill 1'!D$2:D14)&gt;0.01,"",IF('MissFill 1'!D12/SUM('MissFill 1'!D$2:D14)&gt;0.01,"",DateEnded_5Day!$A14))))))</f>
        <v/>
      </c>
      <c r="F14" s="54" t="str">
        <f>IF($A14&lt;='All Results'!$B$4,"",IF(SUM('MissFill 1'!E$2:E14)=0,"",(IF('MissFill 1'!E14/SUM('MissFill 1'!E$2:E14)&gt;0.01,"",IF('MissFill 1'!E13/SUM('MissFill 1'!E$2:E14)&gt;0.01,"",IF('MissFill 1'!E12/SUM('MissFill 1'!E$2:E14)&gt;0.01,"",DateEnded_5Day!$A14))))))</f>
        <v/>
      </c>
      <c r="G14" s="54" t="str">
        <f>IF($A14&lt;='All Results'!$B$4,"",IF(SUM('MissFill 1'!F$2:F14)=0,"",(IF('MissFill 1'!F14/SUM('MissFill 1'!F$2:F14)&gt;0.01,"",IF('MissFill 1'!F13/SUM('MissFill 1'!F$2:F14)&gt;0.01,"",IF('MissFill 1'!F12/SUM('MissFill 1'!F$2:F14)&gt;0.01,"",DateEnded_5Day!$A14))))))</f>
        <v/>
      </c>
      <c r="H14" s="54" t="str">
        <f>IF($A14&lt;='All Results'!$B$4,"",IF(SUM('MissFill 1'!G$2:G14)=0,"",(IF('MissFill 1'!G14/SUM('MissFill 1'!G$2:G14)&gt;0.01,"",IF('MissFill 1'!G13/SUM('MissFill 1'!G$2:G14)&gt;0.01,"",IF('MissFill 1'!G12/SUM('MissFill 1'!G$2:G14)&gt;0.01,"",DateEnded_5Day!$A14))))))</f>
        <v/>
      </c>
      <c r="I14" s="54" t="str">
        <f>IF($A14&lt;='All Results'!$B$4,"",IF(SUM('MissFill 1'!H$2:H14)=0,"",(IF('MissFill 1'!H14/SUM('MissFill 1'!H$2:H14)&gt;0.01,"",IF('MissFill 1'!H13/SUM('MissFill 1'!H$2:H14)&gt;0.01,"",IF('MissFill 1'!H12/SUM('MissFill 1'!H$2:H14)&gt;0.01,"",DateEnded_5Day!$A14))))))</f>
        <v/>
      </c>
      <c r="J14" s="54" t="str">
        <f>IF($A14&lt;='All Results'!$B$4,"",IF(SUM('MissFill 1'!I$2:I14)=0,"",(IF('MissFill 1'!I14/SUM('MissFill 1'!I$2:I14)&gt;0.01,"",IF('MissFill 1'!I13/SUM('MissFill 1'!I$2:I14)&gt;0.01,"",IF('MissFill 1'!I12/SUM('MissFill 1'!I$2:I14)&gt;0.01,"",DateEnded_5Day!$A14))))))</f>
        <v/>
      </c>
      <c r="K14" s="54" t="str">
        <f>IF($A14&lt;='All Results'!$B$4,"",IF(SUM('MissFill 1'!J$2:J14)=0,"",(IF('MissFill 1'!J14/SUM('MissFill 1'!J$2:J14)&gt;0.01,"",IF('MissFill 1'!J13/SUM('MissFill 1'!J$2:J14)&gt;0.01,"",IF('MissFill 1'!J12/SUM('MissFill 1'!J$2:J14)&gt;0.01,"",DateEnded_5Day!$A14))))))</f>
        <v/>
      </c>
      <c r="L14" s="54" t="str">
        <f>IF($A14&lt;='All Results'!$B$4,"",IF(SUM('MissFill 1'!K$2:K14)=0,"",(IF('MissFill 1'!K14/SUM('MissFill 1'!K$2:K14)&gt;0.01,"",IF('MissFill 1'!K13/SUM('MissFill 1'!K$2:K14)&gt;0.01,"",IF('MissFill 1'!K12/SUM('MissFill 1'!K$2:K14)&gt;0.01,"",DateEnded_5Day!$A14))))))</f>
        <v/>
      </c>
      <c r="M14" s="54" t="str">
        <f>IF($A14&lt;='All Results'!$B$4,"",IF(SUM('MissFill 1'!L$2:L14)=0,"",(IF('MissFill 1'!L14/SUM('MissFill 1'!L$2:L14)&gt;0.01,"",IF('MissFill 1'!L13/SUM('MissFill 1'!L$2:L14)&gt;0.01,"",IF('MissFill 1'!L12/SUM('MissFill 1'!L$2:L14)&gt;0.01,"",DateEnded_5Day!$A14))))))</f>
        <v/>
      </c>
      <c r="N14" s="54" t="str">
        <f>IF($A14&lt;='All Results'!$B$4,"",IF(SUM('MissFill 1'!M$2:M14)=0,"",(IF('MissFill 1'!M14/SUM('MissFill 1'!M$2:M14)&gt;0.01,"",IF('MissFill 1'!M13/SUM('MissFill 1'!M$2:M14)&gt;0.01,"",IF('MissFill 1'!M12/SUM('MissFill 1'!M$2:M14)&gt;0.01,"",DateEnded_5Day!$A14))))))</f>
        <v/>
      </c>
      <c r="O14" s="54" t="str">
        <f>IF($A14&lt;='All Results'!$B$4,"",IF(SUM('MissFill 1'!N$2:N14)=0,"",(IF('MissFill 1'!N14/SUM('MissFill 1'!N$2:N14)&gt;0.01,"",IF('MissFill 1'!N13/SUM('MissFill 1'!N$2:N14)&gt;0.01,"",IF('MissFill 1'!N12/SUM('MissFill 1'!N$2:N14)&gt;0.01,"",DateEnded_5Day!$A14))))))</f>
        <v/>
      </c>
      <c r="P14" s="54" t="str">
        <f>IF($A14&lt;='All Results'!$B$4,"",IF(SUM('MissFill 1'!O$2:O14)=0,"",(IF('MissFill 1'!O14/SUM('MissFill 1'!O$2:O14)&gt;0.01,"",IF('MissFill 1'!O13/SUM('MissFill 1'!O$2:O14)&gt;0.01,"",IF('MissFill 1'!O12/SUM('MissFill 1'!O$2:O14)&gt;0.01,"",DateEnded_5Day!$A14))))))</f>
        <v/>
      </c>
      <c r="Q14" s="54" t="str">
        <f>IF($A14&lt;='All Results'!$B$4,"",IF(SUM('MissFill 1'!P$2:P14)=0,"",(IF('MissFill 1'!P14/SUM('MissFill 1'!P$2:P14)&gt;0.01,"",IF('MissFill 1'!P13/SUM('MissFill 1'!P$2:P14)&gt;0.01,"",IF('MissFill 1'!P12/SUM('MissFill 1'!P$2:P14)&gt;0.01,"",DateEnded_5Day!$A14))))))</f>
        <v/>
      </c>
      <c r="R14" s="54" t="str">
        <f>IF($A14&lt;='All Results'!$B$4,"",IF(SUM('MissFill 1'!Q$2:Q14)=0,"",(IF('MissFill 1'!Q14/SUM('MissFill 1'!Q$2:Q14)&gt;0.01,"",IF('MissFill 1'!Q13/SUM('MissFill 1'!Q$2:Q14)&gt;0.01,"",IF('MissFill 1'!Q12/SUM('MissFill 1'!Q$2:Q14)&gt;0.01,"",DateEnded_5Day!$A14))))))</f>
        <v/>
      </c>
      <c r="S14" s="54" t="str">
        <f>IF($A14&lt;='All Results'!$B$4,"",IF(SUM('MissFill 1'!R$2:R14)=0,"",(IF('MissFill 1'!R14/SUM('MissFill 1'!R$2:R14)&gt;0.01,"",IF('MissFill 1'!R13/SUM('MissFill 1'!R$2:R14)&gt;0.01,"",IF('MissFill 1'!R12/SUM('MissFill 1'!R$2:R14)&gt;0.01,"",DateEnded_5Day!$A14))))))</f>
        <v/>
      </c>
      <c r="T14" s="54" t="str">
        <f>IF($A14&lt;='All Results'!$B$4,"",IF(SUM('MissFill 1'!S$2:S14)=0,"",(IF('MissFill 1'!S14/SUM('MissFill 1'!S$2:S14)&gt;0.01,"",IF('MissFill 1'!S13/SUM('MissFill 1'!S$2:S14)&gt;0.01,"",IF('MissFill 1'!S12/SUM('MissFill 1'!S$2:S14)&gt;0.01,"",DateEnded_5Day!$A14))))))</f>
        <v/>
      </c>
      <c r="U14" s="54" t="str">
        <f>IF($A14&lt;='All Results'!$B$4,"",IF(SUM('MissFill 1'!T$2:T14)=0,"",(IF('MissFill 1'!T14/SUM('MissFill 1'!T$2:T14)&gt;0.01,"",IF('MissFill 1'!T13/SUM('MissFill 1'!T$2:T14)&gt;0.01,"",IF('MissFill 1'!T12/SUM('MissFill 1'!T$2:T14)&gt;0.01,"",DateEnded_5Day!$A14))))))</f>
        <v/>
      </c>
      <c r="V14" s="54" t="str">
        <f>IF($A14&lt;='All Results'!$B$4,"",IF(SUM('MissFill 1'!U$2:U14)=0,"",(IF('MissFill 1'!U14/SUM('MissFill 1'!U$2:U14)&gt;0.01,"",IF('MissFill 1'!U13/SUM('MissFill 1'!U$2:U14)&gt;0.01,"",IF('MissFill 1'!U12/SUM('MissFill 1'!U$2:U14)&gt;0.01,"",DateEnded_5Day!$A14))))))</f>
        <v/>
      </c>
      <c r="W14" s="54" t="str">
        <f>IF($A14&lt;='All Results'!$B$4,"",IF(SUM('MissFill 1'!V$2:V14)=0,"",(IF('MissFill 1'!V14/SUM('MissFill 1'!V$2:V14)&gt;0.01,"",IF('MissFill 1'!V13/SUM('MissFill 1'!V$2:V14)&gt;0.01,"",IF('MissFill 1'!V12/SUM('MissFill 1'!V$2:V14)&gt;0.01,"",DateEnded_5Day!$A14))))))</f>
        <v/>
      </c>
      <c r="X14" s="54" t="str">
        <f>IF($A14&lt;='All Results'!$B$4,"",IF(SUM('MissFill 1'!W$2:W14)=0,"",(IF('MissFill 1'!W14/SUM('MissFill 1'!W$2:W14)&gt;0.01,"",IF('MissFill 1'!W13/SUM('MissFill 1'!W$2:W14)&gt;0.01,"",IF('MissFill 1'!W12/SUM('MissFill 1'!W$2:W14)&gt;0.01,"",DateEnded_5Day!$A14))))))</f>
        <v/>
      </c>
      <c r="Y14" s="54" t="str">
        <f>IF($A14&lt;='All Results'!$B$4,"",IF(SUM('MissFill 1'!X$2:X14)=0,"",(IF('MissFill 1'!X14/SUM('MissFill 1'!X$2:X14)&gt;0.01,"",IF('MissFill 1'!X13/SUM('MissFill 1'!X$2:X14)&gt;0.01,"",IF('MissFill 1'!X12/SUM('MissFill 1'!X$2:X14)&gt;0.01,"",DateEnded_5Day!$A14))))))</f>
        <v/>
      </c>
      <c r="Z14" s="54" t="str">
        <f>IF($A14&lt;='All Results'!$B$4,"",IF(SUM('MissFill 1'!Y$2:Y14)=0,"",(IF('MissFill 1'!Y14/SUM('MissFill 1'!Y$2:Y14)&gt;0.01,"",IF('MissFill 1'!Y13/SUM('MissFill 1'!Y$2:Y14)&gt;0.01,"",IF('MissFill 1'!Y12/SUM('MissFill 1'!Y$2:Y14)&gt;0.01,"",DateEnded_5Day!$A14))))))</f>
        <v/>
      </c>
      <c r="AA14" s="54" t="str">
        <f>IF($A14&lt;='All Results'!$B$4,"",IF(SUM('MissFill 1'!Z$2:Z14)=0,"",(IF('MissFill 1'!Z14/SUM('MissFill 1'!Z$2:Z14)&gt;0.01,"",IF('MissFill 1'!Z13/SUM('MissFill 1'!Z$2:Z14)&gt;0.01,"",IF('MissFill 1'!Z12/SUM('MissFill 1'!Z$2:Z14)&gt;0.01,"",DateEnded_5Day!$A14))))))</f>
        <v/>
      </c>
      <c r="AB14" s="54" t="str">
        <f>IF($A14&lt;='All Results'!$B$4,"",IF(SUM('MissFill 1'!AA$2:AA14)=0,"",(IF('MissFill 1'!AA14/SUM('MissFill 1'!AA$2:AA14)&gt;0.01,"",IF('MissFill 1'!AA13/SUM('MissFill 1'!AA$2:AA14)&gt;0.01,"",IF('MissFill 1'!AA12/SUM('MissFill 1'!AA$2:AA14)&gt;0.01,"",DateEnded_5Day!$A14))))))</f>
        <v/>
      </c>
      <c r="AC14" s="54" t="str">
        <f>IF($A14&lt;='All Results'!$B$4,"",IF(SUM('MissFill 1'!AB$2:AB14)=0,"",(IF('MissFill 1'!AB14/SUM('MissFill 1'!AB$2:AB14)&gt;0.01,"",IF('MissFill 1'!AB13/SUM('MissFill 1'!AB$2:AB14)&gt;0.01,"",IF('MissFill 1'!AB12/SUM('MissFill 1'!AB$2:AB14)&gt;0.01,"",DateEnded_5Day!$A14))))))</f>
        <v/>
      </c>
      <c r="AD14" s="54" t="str">
        <f>IF($A14&lt;='All Results'!$B$4,"",IF(SUM('MissFill 1'!AC$2:AC14)=0,"",(IF('MissFill 1'!AC14/SUM('MissFill 1'!AC$2:AC14)&gt;0.01,"",IF('MissFill 1'!AC13/SUM('MissFill 1'!AC$2:AC14)&gt;0.01,"",IF('MissFill 1'!AC12/SUM('MissFill 1'!AC$2:AC14)&gt;0.01,"",DateEnded_5Day!$A14))))))</f>
        <v/>
      </c>
      <c r="AE14" s="54" t="str">
        <f>IF($A14&lt;='All Results'!$B$4,"",IF(SUM('MissFill 1'!AD$2:AD14)=0,"",(IF('MissFill 1'!AD14/SUM('MissFill 1'!AD$2:AD14)&gt;0.01,"",IF('MissFill 1'!AD13/SUM('MissFill 1'!AD$2:AD14)&gt;0.01,"",IF('MissFill 1'!AD12/SUM('MissFill 1'!AD$2:AD14)&gt;0.01,"",DateEnded_5Day!$A14))))))</f>
        <v/>
      </c>
      <c r="AF14" s="54" t="str">
        <f>IF($A14&lt;='All Results'!$B$4,"",IF(SUM('MissFill 1'!AE$2:AE14)=0,"",(IF('MissFill 1'!AE14/SUM('MissFill 1'!AE$2:AE14)&gt;0.01,"",IF('MissFill 1'!AE13/SUM('MissFill 1'!AE$2:AE14)&gt;0.01,"",IF('MissFill 1'!AE12/SUM('MissFill 1'!AE$2:AE14)&gt;0.01,"",DateEnded_5Day!$A14))))))</f>
        <v/>
      </c>
      <c r="AG14" s="54" t="str">
        <f>IF($A14&lt;='All Results'!$B$4,"",IF(SUM('MissFill 1'!AF$2:AF14)=0,"",(IF('MissFill 1'!AF14/SUM('MissFill 1'!AF$2:AF14)&gt;0.01,"",IF('MissFill 1'!AF13/SUM('MissFill 1'!AF$2:AF14)&gt;0.01,"",IF('MissFill 1'!AF12/SUM('MissFill 1'!AF$2:AF14)&gt;0.01,"",DateEnded_5Day!$A14))))))</f>
        <v/>
      </c>
      <c r="AH14" s="54" t="str">
        <f>IF($A14&lt;='All Results'!$B$4,"",IF(SUM('MissFill 1'!AG$2:AG14)=0,"",(IF('MissFill 1'!AG14/SUM('MissFill 1'!AG$2:AG14)&gt;0.01,"",IF('MissFill 1'!AG13/SUM('MissFill 1'!AG$2:AG14)&gt;0.01,"",IF('MissFill 1'!AG12/SUM('MissFill 1'!AG$2:AG14)&gt;0.01,"",DateEnded_5Day!$A14))))))</f>
        <v/>
      </c>
      <c r="AI14" s="54" t="str">
        <f>IF($A14&lt;='All Results'!$B$4,"",IF(SUM('MissFill 1'!AH$2:AH14)=0,"",(IF('MissFill 1'!AH14/SUM('MissFill 1'!AH$2:AH14)&gt;0.01,"",IF('MissFill 1'!AH13/SUM('MissFill 1'!AH$2:AH14)&gt;0.01,"",IF('MissFill 1'!AH12/SUM('MissFill 1'!AH$2:AH14)&gt;0.01,"",DateEnded_5Day!$A14))))))</f>
        <v/>
      </c>
      <c r="AJ14" s="54" t="str">
        <f>IF($A14&lt;='All Results'!$B$4,"",IF(SUM('MissFill 1'!AI$2:AI14)=0,"",(IF('MissFill 1'!AI14/SUM('MissFill 1'!AI$2:AI14)&gt;0.01,"",IF('MissFill 1'!AI13/SUM('MissFill 1'!AI$2:AI14)&gt;0.01,"",IF('MissFill 1'!AI12/SUM('MissFill 1'!AI$2:AI14)&gt;0.01,"",DateEnded_5Day!$A14))))))</f>
        <v/>
      </c>
      <c r="AK14" s="54" t="str">
        <f>IF($A14&lt;='All Results'!$B$4,"",IF(SUM('MissFill 1'!AJ$2:AJ14)=0,"",(IF('MissFill 1'!AJ14/SUM('MissFill 1'!AJ$2:AJ14)&gt;0.01,"",IF('MissFill 1'!AJ13/SUM('MissFill 1'!AJ$2:AJ14)&gt;0.01,"",IF('MissFill 1'!AJ12/SUM('MissFill 1'!AJ$2:AJ14)&gt;0.01,"",DateEnded_5Day!$A14))))))</f>
        <v/>
      </c>
      <c r="AL14" s="54" t="str">
        <f>IF($A14&lt;='All Results'!$B$4,"",IF(SUM('MissFill 1'!AK$2:AK14)=0,"",(IF('MissFill 1'!AK14/SUM('MissFill 1'!AK$2:AK14)&gt;0.01,"",IF('MissFill 1'!AK13/SUM('MissFill 1'!AK$2:AK14)&gt;0.01,"",IF('MissFill 1'!AK12/SUM('MissFill 1'!AK$2:AK14)&gt;0.01,"",DateEnded_5Day!$A14))))))</f>
        <v/>
      </c>
      <c r="AM14" s="54" t="str">
        <f>IF($A14&lt;='All Results'!$B$4,"",IF(SUM('MissFill 1'!AL$2:AL14)=0,"",(IF('MissFill 1'!AL14/SUM('MissFill 1'!AL$2:AL14)&gt;0.01,"",IF('MissFill 1'!AL13/SUM('MissFill 1'!AL$2:AL14)&gt;0.01,"",IF('MissFill 1'!AL12/SUM('MissFill 1'!AL$2:AL14)&gt;0.01,"",DateEnded_5Day!$A14))))))</f>
        <v/>
      </c>
      <c r="AN14" s="54" t="str">
        <f>IF($A14&lt;='All Results'!$B$4,"",IF(SUM('MissFill 1'!AM$2:AM14)=0,"",(IF('MissFill 1'!AM14/SUM('MissFill 1'!AM$2:AM14)&gt;0.01,"",IF('MissFill 1'!AM13/SUM('MissFill 1'!AM$2:AM14)&gt;0.01,"",IF('MissFill 1'!AM12/SUM('MissFill 1'!AM$2:AM14)&gt;0.01,"",DateEnded_5Day!$A14))))))</f>
        <v/>
      </c>
      <c r="AO14" s="54" t="str">
        <f>IF($A14&lt;='All Results'!$B$4,"",IF(SUM('MissFill 1'!AN$2:AN14)=0,"",(IF('MissFill 1'!AN14/SUM('MissFill 1'!AN$2:AN14)&gt;0.01,"",IF('MissFill 1'!AN13/SUM('MissFill 1'!AN$2:AN14)&gt;0.01,"",IF('MissFill 1'!AN12/SUM('MissFill 1'!AN$2:AN14)&gt;0.01,"",DateEnded_5Day!$A14))))))</f>
        <v/>
      </c>
      <c r="AP14" s="54" t="str">
        <f>IF($A14&lt;='All Results'!$B$4,"",IF(SUM('MissFill 1'!AO$2:AO14)=0,"",(IF('MissFill 1'!AO14/SUM('MissFill 1'!AO$2:AO14)&gt;0.01,"",IF('MissFill 1'!AO13/SUM('MissFill 1'!AO$2:AO14)&gt;0.01,"",IF('MissFill 1'!AO12/SUM('MissFill 1'!AO$2:AO14)&gt;0.01,"",DateEnded_5Day!$A14))))))</f>
        <v/>
      </c>
      <c r="AQ14" s="54" t="str">
        <f>IF($A14&lt;='All Results'!$B$4,"",IF(SUM('MissFill 1'!AP$2:AP14)=0,"",(IF('MissFill 1'!AP14/SUM('MissFill 1'!AP$2:AP14)&gt;0.01,"",IF('MissFill 1'!AP13/SUM('MissFill 1'!AP$2:AP14)&gt;0.01,"",IF('MissFill 1'!AP12/SUM('MissFill 1'!AP$2:AP14)&gt;0.01,"",DateEnded_5Day!$A14))))))</f>
        <v/>
      </c>
      <c r="AR14" s="54" t="str">
        <f>IF($A14&lt;='All Results'!$B$4,"",IF(SUM('MissFill 1'!AQ$2:AQ14)=0,"",(IF('MissFill 1'!AQ14/SUM('MissFill 1'!AQ$2:AQ14)&gt;0.01,"",IF('MissFill 1'!AQ13/SUM('MissFill 1'!AQ$2:AQ14)&gt;0.01,"",IF('MissFill 1'!AQ12/SUM('MissFill 1'!AQ$2:AQ14)&gt;0.01,"",DateEnded_5Day!$A14))))))</f>
        <v/>
      </c>
      <c r="AS14" s="54" t="str">
        <f>IF($A14&lt;='All Results'!$B$4,"",IF(SUM('MissFill 1'!AR$2:AR14)=0,"",(IF('MissFill 1'!AR14/SUM('MissFill 1'!AR$2:AR14)&gt;0.01,"",IF('MissFill 1'!AR13/SUM('MissFill 1'!AR$2:AR14)&gt;0.01,"",IF('MissFill 1'!AR12/SUM('MissFill 1'!AR$2:AR14)&gt;0.01,"",DateEnded_5Day!$A14))))))</f>
        <v/>
      </c>
      <c r="AT14" s="54" t="str">
        <f>IF($A14&lt;='All Results'!$B$4,"",IF(SUM('MissFill 1'!AS$2:AS14)=0,"",(IF('MissFill 1'!AS14/SUM('MissFill 1'!AS$2:AS14)&gt;0.01,"",IF('MissFill 1'!AS13/SUM('MissFill 1'!AS$2:AS14)&gt;0.01,"",IF('MissFill 1'!AS12/SUM('MissFill 1'!AS$2:AS14)&gt;0.01,"",DateEnded_5Day!$A14))))))</f>
        <v/>
      </c>
      <c r="AU14" s="54" t="str">
        <f>IF($A14&lt;='All Results'!$B$4,"",IF(SUM('MissFill 1'!AT$2:AT14)=0,"",(IF('MissFill 1'!AT14/SUM('MissFill 1'!AT$2:AT14)&gt;0.01,"",IF('MissFill 1'!AT13/SUM('MissFill 1'!AT$2:AT14)&gt;0.01,"",IF('MissFill 1'!AT12/SUM('MissFill 1'!AT$2:AT14)&gt;0.01,"",DateEnded_5Day!$A14))))))</f>
        <v/>
      </c>
      <c r="AV14" s="54" t="str">
        <f>IF($A14&lt;='All Results'!$B$4,"",IF(SUM('MissFill 1'!AU$2:AU14)=0,"",(IF('MissFill 1'!AU14/SUM('MissFill 1'!AU$2:AU14)&gt;0.01,"",IF('MissFill 1'!AU13/SUM('MissFill 1'!AU$2:AU14)&gt;0.01,"",IF('MissFill 1'!AU12/SUM('MissFill 1'!AU$2:AU14)&gt;0.01,"",DateEnded_5Day!$A14))))))</f>
        <v/>
      </c>
      <c r="AW14" s="54" t="str">
        <f>IF($A14&lt;='All Results'!$B$4,"",IF(SUM('MissFill 1'!AV$2:AV14)=0,"",(IF('MissFill 1'!AV14/SUM('MissFill 1'!AV$2:AV14)&gt;0.01,"",IF('MissFill 1'!AV13/SUM('MissFill 1'!AV$2:AV14)&gt;0.01,"",IF('MissFill 1'!AV12/SUM('MissFill 1'!AV$2:AV14)&gt;0.01,"",DateEnded_5Day!$A14))))))</f>
        <v/>
      </c>
      <c r="AX14" s="54" t="str">
        <f>IF($A14&lt;='All Results'!$B$4,"",IF(SUM('MissFill 1'!AW$2:AW14)=0,"",(IF('MissFill 1'!AW14/SUM('MissFill 1'!AW$2:AW14)&gt;0.01,"",IF('MissFill 1'!AW13/SUM('MissFill 1'!AW$2:AW14)&gt;0.01,"",IF('MissFill 1'!AW12/SUM('MissFill 1'!AW$2:AW14)&gt;0.01,"",DateEnded_5Day!$A14))))))</f>
        <v/>
      </c>
    </row>
    <row r="15" spans="1:50" x14ac:dyDescent="0.25">
      <c r="A15" s="41">
        <v>44360</v>
      </c>
      <c r="B15" s="52">
        <v>164</v>
      </c>
      <c r="C15" s="54" t="str">
        <f>IF($A15&lt;='All Results'!$B$4,"",IF(SUM('MissFill 1'!B$2:B15)=0,"",(IF('MissFill 1'!B15/SUM('MissFill 1'!B$2:B15)&gt;0.01,"",IF('MissFill 1'!B14/SUM('MissFill 1'!B$2:B15)&gt;0.01,"",IF('MissFill 1'!B13/SUM('MissFill 1'!B$2:B15)&gt;0.01,"",DateEnded_5Day!$A15))))))</f>
        <v/>
      </c>
      <c r="D15" s="54" t="str">
        <f>IF($A15&lt;='All Results'!$B$4,"",IF(SUM('MissFill 1'!C$2:C15)=0,"",(IF('MissFill 1'!C15/SUM('MissFill 1'!C$2:C15)&gt;0.01,"",IF('MissFill 1'!C14/SUM('MissFill 1'!C$2:C15)&gt;0.01,"",IF('MissFill 1'!C13/SUM('MissFill 1'!C$2:C15)&gt;0.01,"",DateEnded_5Day!$A15))))))</f>
        <v/>
      </c>
      <c r="E15" s="54" t="str">
        <f>IF($A15&lt;='All Results'!$B$4,"",IF(SUM('MissFill 1'!D$2:D15)=0,"",(IF('MissFill 1'!D15/SUM('MissFill 1'!D$2:D15)&gt;0.01,"",IF('MissFill 1'!D14/SUM('MissFill 1'!D$2:D15)&gt;0.01,"",IF('MissFill 1'!D13/SUM('MissFill 1'!D$2:D15)&gt;0.01,"",DateEnded_5Day!$A15))))))</f>
        <v/>
      </c>
      <c r="F15" s="54" t="str">
        <f>IF($A15&lt;='All Results'!$B$4,"",IF(SUM('MissFill 1'!E$2:E15)=0,"",(IF('MissFill 1'!E15/SUM('MissFill 1'!E$2:E15)&gt;0.01,"",IF('MissFill 1'!E14/SUM('MissFill 1'!E$2:E15)&gt;0.01,"",IF('MissFill 1'!E13/SUM('MissFill 1'!E$2:E15)&gt;0.01,"",DateEnded_5Day!$A15))))))</f>
        <v/>
      </c>
      <c r="G15" s="54" t="str">
        <f>IF($A15&lt;='All Results'!$B$4,"",IF(SUM('MissFill 1'!F$2:F15)=0,"",(IF('MissFill 1'!F15/SUM('MissFill 1'!F$2:F15)&gt;0.01,"",IF('MissFill 1'!F14/SUM('MissFill 1'!F$2:F15)&gt;0.01,"",IF('MissFill 1'!F13/SUM('MissFill 1'!F$2:F15)&gt;0.01,"",DateEnded_5Day!$A15))))))</f>
        <v/>
      </c>
      <c r="H15" s="54" t="str">
        <f>IF($A15&lt;='All Results'!$B$4,"",IF(SUM('MissFill 1'!G$2:G15)=0,"",(IF('MissFill 1'!G15/SUM('MissFill 1'!G$2:G15)&gt;0.01,"",IF('MissFill 1'!G14/SUM('MissFill 1'!G$2:G15)&gt;0.01,"",IF('MissFill 1'!G13/SUM('MissFill 1'!G$2:G15)&gt;0.01,"",DateEnded_5Day!$A15))))))</f>
        <v/>
      </c>
      <c r="I15" s="54" t="str">
        <f>IF($A15&lt;='All Results'!$B$4,"",IF(SUM('MissFill 1'!H$2:H15)=0,"",(IF('MissFill 1'!H15/SUM('MissFill 1'!H$2:H15)&gt;0.01,"",IF('MissFill 1'!H14/SUM('MissFill 1'!H$2:H15)&gt;0.01,"",IF('MissFill 1'!H13/SUM('MissFill 1'!H$2:H15)&gt;0.01,"",DateEnded_5Day!$A15))))))</f>
        <v/>
      </c>
      <c r="J15" s="54" t="str">
        <f>IF($A15&lt;='All Results'!$B$4,"",IF(SUM('MissFill 1'!I$2:I15)=0,"",(IF('MissFill 1'!I15/SUM('MissFill 1'!I$2:I15)&gt;0.01,"",IF('MissFill 1'!I14/SUM('MissFill 1'!I$2:I15)&gt;0.01,"",IF('MissFill 1'!I13/SUM('MissFill 1'!I$2:I15)&gt;0.01,"",DateEnded_5Day!$A15))))))</f>
        <v/>
      </c>
      <c r="K15" s="54" t="str">
        <f>IF($A15&lt;='All Results'!$B$4,"",IF(SUM('MissFill 1'!J$2:J15)=0,"",(IF('MissFill 1'!J15/SUM('MissFill 1'!J$2:J15)&gt;0.01,"",IF('MissFill 1'!J14/SUM('MissFill 1'!J$2:J15)&gt;0.01,"",IF('MissFill 1'!J13/SUM('MissFill 1'!J$2:J15)&gt;0.01,"",DateEnded_5Day!$A15))))))</f>
        <v/>
      </c>
      <c r="L15" s="54" t="str">
        <f>IF($A15&lt;='All Results'!$B$4,"",IF(SUM('MissFill 1'!K$2:K15)=0,"",(IF('MissFill 1'!K15/SUM('MissFill 1'!K$2:K15)&gt;0.01,"",IF('MissFill 1'!K14/SUM('MissFill 1'!K$2:K15)&gt;0.01,"",IF('MissFill 1'!K13/SUM('MissFill 1'!K$2:K15)&gt;0.01,"",DateEnded_5Day!$A15))))))</f>
        <v/>
      </c>
      <c r="M15" s="54" t="str">
        <f>IF($A15&lt;='All Results'!$B$4,"",IF(SUM('MissFill 1'!L$2:L15)=0,"",(IF('MissFill 1'!L15/SUM('MissFill 1'!L$2:L15)&gt;0.01,"",IF('MissFill 1'!L14/SUM('MissFill 1'!L$2:L15)&gt;0.01,"",IF('MissFill 1'!L13/SUM('MissFill 1'!L$2:L15)&gt;0.01,"",DateEnded_5Day!$A15))))))</f>
        <v/>
      </c>
      <c r="N15" s="54" t="str">
        <f>IF($A15&lt;='All Results'!$B$4,"",IF(SUM('MissFill 1'!M$2:M15)=0,"",(IF('MissFill 1'!M15/SUM('MissFill 1'!M$2:M15)&gt;0.01,"",IF('MissFill 1'!M14/SUM('MissFill 1'!M$2:M15)&gt;0.01,"",IF('MissFill 1'!M13/SUM('MissFill 1'!M$2:M15)&gt;0.01,"",DateEnded_5Day!$A15))))))</f>
        <v/>
      </c>
      <c r="O15" s="54" t="str">
        <f>IF($A15&lt;='All Results'!$B$4,"",IF(SUM('MissFill 1'!N$2:N15)=0,"",(IF('MissFill 1'!N15/SUM('MissFill 1'!N$2:N15)&gt;0.01,"",IF('MissFill 1'!N14/SUM('MissFill 1'!N$2:N15)&gt;0.01,"",IF('MissFill 1'!N13/SUM('MissFill 1'!N$2:N15)&gt;0.01,"",DateEnded_5Day!$A15))))))</f>
        <v/>
      </c>
      <c r="P15" s="54" t="str">
        <f>IF($A15&lt;='All Results'!$B$4,"",IF(SUM('MissFill 1'!O$2:O15)=0,"",(IF('MissFill 1'!O15/SUM('MissFill 1'!O$2:O15)&gt;0.01,"",IF('MissFill 1'!O14/SUM('MissFill 1'!O$2:O15)&gt;0.01,"",IF('MissFill 1'!O13/SUM('MissFill 1'!O$2:O15)&gt;0.01,"",DateEnded_5Day!$A15))))))</f>
        <v/>
      </c>
      <c r="Q15" s="54" t="str">
        <f>IF($A15&lt;='All Results'!$B$4,"",IF(SUM('MissFill 1'!P$2:P15)=0,"",(IF('MissFill 1'!P15/SUM('MissFill 1'!P$2:P15)&gt;0.01,"",IF('MissFill 1'!P14/SUM('MissFill 1'!P$2:P15)&gt;0.01,"",IF('MissFill 1'!P13/SUM('MissFill 1'!P$2:P15)&gt;0.01,"",DateEnded_5Day!$A15))))))</f>
        <v/>
      </c>
      <c r="R15" s="54" t="str">
        <f>IF($A15&lt;='All Results'!$B$4,"",IF(SUM('MissFill 1'!Q$2:Q15)=0,"",(IF('MissFill 1'!Q15/SUM('MissFill 1'!Q$2:Q15)&gt;0.01,"",IF('MissFill 1'!Q14/SUM('MissFill 1'!Q$2:Q15)&gt;0.01,"",IF('MissFill 1'!Q13/SUM('MissFill 1'!Q$2:Q15)&gt;0.01,"",DateEnded_5Day!$A15))))))</f>
        <v/>
      </c>
      <c r="S15" s="54" t="str">
        <f>IF($A15&lt;='All Results'!$B$4,"",IF(SUM('MissFill 1'!R$2:R15)=0,"",(IF('MissFill 1'!R15/SUM('MissFill 1'!R$2:R15)&gt;0.01,"",IF('MissFill 1'!R14/SUM('MissFill 1'!R$2:R15)&gt;0.01,"",IF('MissFill 1'!R13/SUM('MissFill 1'!R$2:R15)&gt;0.01,"",DateEnded_5Day!$A15))))))</f>
        <v/>
      </c>
      <c r="T15" s="54" t="str">
        <f>IF($A15&lt;='All Results'!$B$4,"",IF(SUM('MissFill 1'!S$2:S15)=0,"",(IF('MissFill 1'!S15/SUM('MissFill 1'!S$2:S15)&gt;0.01,"",IF('MissFill 1'!S14/SUM('MissFill 1'!S$2:S15)&gt;0.01,"",IF('MissFill 1'!S13/SUM('MissFill 1'!S$2:S15)&gt;0.01,"",DateEnded_5Day!$A15))))))</f>
        <v/>
      </c>
      <c r="U15" s="54" t="str">
        <f>IF($A15&lt;='All Results'!$B$4,"",IF(SUM('MissFill 1'!T$2:T15)=0,"",(IF('MissFill 1'!T15/SUM('MissFill 1'!T$2:T15)&gt;0.01,"",IF('MissFill 1'!T14/SUM('MissFill 1'!T$2:T15)&gt;0.01,"",IF('MissFill 1'!T13/SUM('MissFill 1'!T$2:T15)&gt;0.01,"",DateEnded_5Day!$A15))))))</f>
        <v/>
      </c>
      <c r="V15" s="54" t="str">
        <f>IF($A15&lt;='All Results'!$B$4,"",IF(SUM('MissFill 1'!U$2:U15)=0,"",(IF('MissFill 1'!U15/SUM('MissFill 1'!U$2:U15)&gt;0.01,"",IF('MissFill 1'!U14/SUM('MissFill 1'!U$2:U15)&gt;0.01,"",IF('MissFill 1'!U13/SUM('MissFill 1'!U$2:U15)&gt;0.01,"",DateEnded_5Day!$A15))))))</f>
        <v/>
      </c>
      <c r="W15" s="54" t="str">
        <f>IF($A15&lt;='All Results'!$B$4,"",IF(SUM('MissFill 1'!V$2:V15)=0,"",(IF('MissFill 1'!V15/SUM('MissFill 1'!V$2:V15)&gt;0.01,"",IF('MissFill 1'!V14/SUM('MissFill 1'!V$2:V15)&gt;0.01,"",IF('MissFill 1'!V13/SUM('MissFill 1'!V$2:V15)&gt;0.01,"",DateEnded_5Day!$A15))))))</f>
        <v/>
      </c>
      <c r="X15" s="54" t="str">
        <f>IF($A15&lt;='All Results'!$B$4,"",IF(SUM('MissFill 1'!W$2:W15)=0,"",(IF('MissFill 1'!W15/SUM('MissFill 1'!W$2:W15)&gt;0.01,"",IF('MissFill 1'!W14/SUM('MissFill 1'!W$2:W15)&gt;0.01,"",IF('MissFill 1'!W13/SUM('MissFill 1'!W$2:W15)&gt;0.01,"",DateEnded_5Day!$A15))))))</f>
        <v/>
      </c>
      <c r="Y15" s="54" t="str">
        <f>IF($A15&lt;='All Results'!$B$4,"",IF(SUM('MissFill 1'!X$2:X15)=0,"",(IF('MissFill 1'!X15/SUM('MissFill 1'!X$2:X15)&gt;0.01,"",IF('MissFill 1'!X14/SUM('MissFill 1'!X$2:X15)&gt;0.01,"",IF('MissFill 1'!X13/SUM('MissFill 1'!X$2:X15)&gt;0.01,"",DateEnded_5Day!$A15))))))</f>
        <v/>
      </c>
      <c r="Z15" s="54" t="str">
        <f>IF($A15&lt;='All Results'!$B$4,"",IF(SUM('MissFill 1'!Y$2:Y15)=0,"",(IF('MissFill 1'!Y15/SUM('MissFill 1'!Y$2:Y15)&gt;0.01,"",IF('MissFill 1'!Y14/SUM('MissFill 1'!Y$2:Y15)&gt;0.01,"",IF('MissFill 1'!Y13/SUM('MissFill 1'!Y$2:Y15)&gt;0.01,"",DateEnded_5Day!$A15))))))</f>
        <v/>
      </c>
      <c r="AA15" s="54" t="str">
        <f>IF($A15&lt;='All Results'!$B$4,"",IF(SUM('MissFill 1'!Z$2:Z15)=0,"",(IF('MissFill 1'!Z15/SUM('MissFill 1'!Z$2:Z15)&gt;0.01,"",IF('MissFill 1'!Z14/SUM('MissFill 1'!Z$2:Z15)&gt;0.01,"",IF('MissFill 1'!Z13/SUM('MissFill 1'!Z$2:Z15)&gt;0.01,"",DateEnded_5Day!$A15))))))</f>
        <v/>
      </c>
      <c r="AB15" s="54" t="str">
        <f>IF($A15&lt;='All Results'!$B$4,"",IF(SUM('MissFill 1'!AA$2:AA15)=0,"",(IF('MissFill 1'!AA15/SUM('MissFill 1'!AA$2:AA15)&gt;0.01,"",IF('MissFill 1'!AA14/SUM('MissFill 1'!AA$2:AA15)&gt;0.01,"",IF('MissFill 1'!AA13/SUM('MissFill 1'!AA$2:AA15)&gt;0.01,"",DateEnded_5Day!$A15))))))</f>
        <v/>
      </c>
      <c r="AC15" s="54" t="str">
        <f>IF($A15&lt;='All Results'!$B$4,"",IF(SUM('MissFill 1'!AB$2:AB15)=0,"",(IF('MissFill 1'!AB15/SUM('MissFill 1'!AB$2:AB15)&gt;0.01,"",IF('MissFill 1'!AB14/SUM('MissFill 1'!AB$2:AB15)&gt;0.01,"",IF('MissFill 1'!AB13/SUM('MissFill 1'!AB$2:AB15)&gt;0.01,"",DateEnded_5Day!$A15))))))</f>
        <v/>
      </c>
      <c r="AD15" s="54" t="str">
        <f>IF($A15&lt;='All Results'!$B$4,"",IF(SUM('MissFill 1'!AC$2:AC15)=0,"",(IF('MissFill 1'!AC15/SUM('MissFill 1'!AC$2:AC15)&gt;0.01,"",IF('MissFill 1'!AC14/SUM('MissFill 1'!AC$2:AC15)&gt;0.01,"",IF('MissFill 1'!AC13/SUM('MissFill 1'!AC$2:AC15)&gt;0.01,"",DateEnded_5Day!$A15))))))</f>
        <v/>
      </c>
      <c r="AE15" s="54" t="str">
        <f>IF($A15&lt;='All Results'!$B$4,"",IF(SUM('MissFill 1'!AD$2:AD15)=0,"",(IF('MissFill 1'!AD15/SUM('MissFill 1'!AD$2:AD15)&gt;0.01,"",IF('MissFill 1'!AD14/SUM('MissFill 1'!AD$2:AD15)&gt;0.01,"",IF('MissFill 1'!AD13/SUM('MissFill 1'!AD$2:AD15)&gt;0.01,"",DateEnded_5Day!$A15))))))</f>
        <v/>
      </c>
      <c r="AF15" s="54" t="str">
        <f>IF($A15&lt;='All Results'!$B$4,"",IF(SUM('MissFill 1'!AE$2:AE15)=0,"",(IF('MissFill 1'!AE15/SUM('MissFill 1'!AE$2:AE15)&gt;0.01,"",IF('MissFill 1'!AE14/SUM('MissFill 1'!AE$2:AE15)&gt;0.01,"",IF('MissFill 1'!AE13/SUM('MissFill 1'!AE$2:AE15)&gt;0.01,"",DateEnded_5Day!$A15))))))</f>
        <v/>
      </c>
      <c r="AG15" s="54" t="str">
        <f>IF($A15&lt;='All Results'!$B$4,"",IF(SUM('MissFill 1'!AF$2:AF15)=0,"",(IF('MissFill 1'!AF15/SUM('MissFill 1'!AF$2:AF15)&gt;0.01,"",IF('MissFill 1'!AF14/SUM('MissFill 1'!AF$2:AF15)&gt;0.01,"",IF('MissFill 1'!AF13/SUM('MissFill 1'!AF$2:AF15)&gt;0.01,"",DateEnded_5Day!$A15))))))</f>
        <v/>
      </c>
      <c r="AH15" s="54" t="str">
        <f>IF($A15&lt;='All Results'!$B$4,"",IF(SUM('MissFill 1'!AG$2:AG15)=0,"",(IF('MissFill 1'!AG15/SUM('MissFill 1'!AG$2:AG15)&gt;0.01,"",IF('MissFill 1'!AG14/SUM('MissFill 1'!AG$2:AG15)&gt;0.01,"",IF('MissFill 1'!AG13/SUM('MissFill 1'!AG$2:AG15)&gt;0.01,"",DateEnded_5Day!$A15))))))</f>
        <v/>
      </c>
      <c r="AI15" s="54" t="str">
        <f>IF($A15&lt;='All Results'!$B$4,"",IF(SUM('MissFill 1'!AH$2:AH15)=0,"",(IF('MissFill 1'!AH15/SUM('MissFill 1'!AH$2:AH15)&gt;0.01,"",IF('MissFill 1'!AH14/SUM('MissFill 1'!AH$2:AH15)&gt;0.01,"",IF('MissFill 1'!AH13/SUM('MissFill 1'!AH$2:AH15)&gt;0.01,"",DateEnded_5Day!$A15))))))</f>
        <v/>
      </c>
      <c r="AJ15" s="54" t="str">
        <f>IF($A15&lt;='All Results'!$B$4,"",IF(SUM('MissFill 1'!AI$2:AI15)=0,"",(IF('MissFill 1'!AI15/SUM('MissFill 1'!AI$2:AI15)&gt;0.01,"",IF('MissFill 1'!AI14/SUM('MissFill 1'!AI$2:AI15)&gt;0.01,"",IF('MissFill 1'!AI13/SUM('MissFill 1'!AI$2:AI15)&gt;0.01,"",DateEnded_5Day!$A15))))))</f>
        <v/>
      </c>
      <c r="AK15" s="54" t="str">
        <f>IF($A15&lt;='All Results'!$B$4,"",IF(SUM('MissFill 1'!AJ$2:AJ15)=0,"",(IF('MissFill 1'!AJ15/SUM('MissFill 1'!AJ$2:AJ15)&gt;0.01,"",IF('MissFill 1'!AJ14/SUM('MissFill 1'!AJ$2:AJ15)&gt;0.01,"",IF('MissFill 1'!AJ13/SUM('MissFill 1'!AJ$2:AJ15)&gt;0.01,"",DateEnded_5Day!$A15))))))</f>
        <v/>
      </c>
      <c r="AL15" s="54" t="str">
        <f>IF($A15&lt;='All Results'!$B$4,"",IF(SUM('MissFill 1'!AK$2:AK15)=0,"",(IF('MissFill 1'!AK15/SUM('MissFill 1'!AK$2:AK15)&gt;0.01,"",IF('MissFill 1'!AK14/SUM('MissFill 1'!AK$2:AK15)&gt;0.01,"",IF('MissFill 1'!AK13/SUM('MissFill 1'!AK$2:AK15)&gt;0.01,"",DateEnded_5Day!$A15))))))</f>
        <v/>
      </c>
      <c r="AM15" s="54" t="str">
        <f>IF($A15&lt;='All Results'!$B$4,"",IF(SUM('MissFill 1'!AL$2:AL15)=0,"",(IF('MissFill 1'!AL15/SUM('MissFill 1'!AL$2:AL15)&gt;0.01,"",IF('MissFill 1'!AL14/SUM('MissFill 1'!AL$2:AL15)&gt;0.01,"",IF('MissFill 1'!AL13/SUM('MissFill 1'!AL$2:AL15)&gt;0.01,"",DateEnded_5Day!$A15))))))</f>
        <v/>
      </c>
      <c r="AN15" s="54" t="str">
        <f>IF($A15&lt;='All Results'!$B$4,"",IF(SUM('MissFill 1'!AM$2:AM15)=0,"",(IF('MissFill 1'!AM15/SUM('MissFill 1'!AM$2:AM15)&gt;0.01,"",IF('MissFill 1'!AM14/SUM('MissFill 1'!AM$2:AM15)&gt;0.01,"",IF('MissFill 1'!AM13/SUM('MissFill 1'!AM$2:AM15)&gt;0.01,"",DateEnded_5Day!$A15))))))</f>
        <v/>
      </c>
      <c r="AO15" s="54" t="str">
        <f>IF($A15&lt;='All Results'!$B$4,"",IF(SUM('MissFill 1'!AN$2:AN15)=0,"",(IF('MissFill 1'!AN15/SUM('MissFill 1'!AN$2:AN15)&gt;0.01,"",IF('MissFill 1'!AN14/SUM('MissFill 1'!AN$2:AN15)&gt;0.01,"",IF('MissFill 1'!AN13/SUM('MissFill 1'!AN$2:AN15)&gt;0.01,"",DateEnded_5Day!$A15))))))</f>
        <v/>
      </c>
      <c r="AP15" s="54" t="str">
        <f>IF($A15&lt;='All Results'!$B$4,"",IF(SUM('MissFill 1'!AO$2:AO15)=0,"",(IF('MissFill 1'!AO15/SUM('MissFill 1'!AO$2:AO15)&gt;0.01,"",IF('MissFill 1'!AO14/SUM('MissFill 1'!AO$2:AO15)&gt;0.01,"",IF('MissFill 1'!AO13/SUM('MissFill 1'!AO$2:AO15)&gt;0.01,"",DateEnded_5Day!$A15))))))</f>
        <v/>
      </c>
      <c r="AQ15" s="54" t="str">
        <f>IF($A15&lt;='All Results'!$B$4,"",IF(SUM('MissFill 1'!AP$2:AP15)=0,"",(IF('MissFill 1'!AP15/SUM('MissFill 1'!AP$2:AP15)&gt;0.01,"",IF('MissFill 1'!AP14/SUM('MissFill 1'!AP$2:AP15)&gt;0.01,"",IF('MissFill 1'!AP13/SUM('MissFill 1'!AP$2:AP15)&gt;0.01,"",DateEnded_5Day!$A15))))))</f>
        <v/>
      </c>
      <c r="AR15" s="54" t="str">
        <f>IF($A15&lt;='All Results'!$B$4,"",IF(SUM('MissFill 1'!AQ$2:AQ15)=0,"",(IF('MissFill 1'!AQ15/SUM('MissFill 1'!AQ$2:AQ15)&gt;0.01,"",IF('MissFill 1'!AQ14/SUM('MissFill 1'!AQ$2:AQ15)&gt;0.01,"",IF('MissFill 1'!AQ13/SUM('MissFill 1'!AQ$2:AQ15)&gt;0.01,"",DateEnded_5Day!$A15))))))</f>
        <v/>
      </c>
      <c r="AS15" s="54" t="str">
        <f>IF($A15&lt;='All Results'!$B$4,"",IF(SUM('MissFill 1'!AR$2:AR15)=0,"",(IF('MissFill 1'!AR15/SUM('MissFill 1'!AR$2:AR15)&gt;0.01,"",IF('MissFill 1'!AR14/SUM('MissFill 1'!AR$2:AR15)&gt;0.01,"",IF('MissFill 1'!AR13/SUM('MissFill 1'!AR$2:AR15)&gt;0.01,"",DateEnded_5Day!$A15))))))</f>
        <v/>
      </c>
      <c r="AT15" s="54" t="str">
        <f>IF($A15&lt;='All Results'!$B$4,"",IF(SUM('MissFill 1'!AS$2:AS15)=0,"",(IF('MissFill 1'!AS15/SUM('MissFill 1'!AS$2:AS15)&gt;0.01,"",IF('MissFill 1'!AS14/SUM('MissFill 1'!AS$2:AS15)&gt;0.01,"",IF('MissFill 1'!AS13/SUM('MissFill 1'!AS$2:AS15)&gt;0.01,"",DateEnded_5Day!$A15))))))</f>
        <v/>
      </c>
      <c r="AU15" s="54" t="str">
        <f>IF($A15&lt;='All Results'!$B$4,"",IF(SUM('MissFill 1'!AT$2:AT15)=0,"",(IF('MissFill 1'!AT15/SUM('MissFill 1'!AT$2:AT15)&gt;0.01,"",IF('MissFill 1'!AT14/SUM('MissFill 1'!AT$2:AT15)&gt;0.01,"",IF('MissFill 1'!AT13/SUM('MissFill 1'!AT$2:AT15)&gt;0.01,"",DateEnded_5Day!$A15))))))</f>
        <v/>
      </c>
      <c r="AV15" s="54" t="str">
        <f>IF($A15&lt;='All Results'!$B$4,"",IF(SUM('MissFill 1'!AU$2:AU15)=0,"",(IF('MissFill 1'!AU15/SUM('MissFill 1'!AU$2:AU15)&gt;0.01,"",IF('MissFill 1'!AU14/SUM('MissFill 1'!AU$2:AU15)&gt;0.01,"",IF('MissFill 1'!AU13/SUM('MissFill 1'!AU$2:AU15)&gt;0.01,"",DateEnded_5Day!$A15))))))</f>
        <v/>
      </c>
      <c r="AW15" s="54" t="str">
        <f>IF($A15&lt;='All Results'!$B$4,"",IF(SUM('MissFill 1'!AV$2:AV15)=0,"",(IF('MissFill 1'!AV15/SUM('MissFill 1'!AV$2:AV15)&gt;0.01,"",IF('MissFill 1'!AV14/SUM('MissFill 1'!AV$2:AV15)&gt;0.01,"",IF('MissFill 1'!AV13/SUM('MissFill 1'!AV$2:AV15)&gt;0.01,"",DateEnded_5Day!$A15))))))</f>
        <v/>
      </c>
      <c r="AX15" s="54" t="str">
        <f>IF($A15&lt;='All Results'!$B$4,"",IF(SUM('MissFill 1'!AW$2:AW15)=0,"",(IF('MissFill 1'!AW15/SUM('MissFill 1'!AW$2:AW15)&gt;0.01,"",IF('MissFill 1'!AW14/SUM('MissFill 1'!AW$2:AW15)&gt;0.01,"",IF('MissFill 1'!AW13/SUM('MissFill 1'!AW$2:AW15)&gt;0.01,"",DateEnded_5Day!$A15))))))</f>
        <v/>
      </c>
    </row>
    <row r="16" spans="1:50" x14ac:dyDescent="0.25">
      <c r="A16" s="41">
        <v>44361</v>
      </c>
      <c r="B16" s="52">
        <v>165</v>
      </c>
      <c r="C16" s="54" t="str">
        <f>IF($A16&lt;='All Results'!$B$4,"",IF(SUM('MissFill 1'!B$2:B16)=0,"",(IF('MissFill 1'!B16/SUM('MissFill 1'!B$2:B16)&gt;0.01,"",IF('MissFill 1'!B15/SUM('MissFill 1'!B$2:B16)&gt;0.01,"",IF('MissFill 1'!B14/SUM('MissFill 1'!B$2:B16)&gt;0.01,"",DateEnded_5Day!$A16))))))</f>
        <v/>
      </c>
      <c r="D16" s="54" t="str">
        <f>IF($A16&lt;='All Results'!$B$4,"",IF(SUM('MissFill 1'!C$2:C16)=0,"",(IF('MissFill 1'!C16/SUM('MissFill 1'!C$2:C16)&gt;0.01,"",IF('MissFill 1'!C15/SUM('MissFill 1'!C$2:C16)&gt;0.01,"",IF('MissFill 1'!C14/SUM('MissFill 1'!C$2:C16)&gt;0.01,"",DateEnded_5Day!$A16))))))</f>
        <v/>
      </c>
      <c r="E16" s="54" t="str">
        <f>IF($A16&lt;='All Results'!$B$4,"",IF(SUM('MissFill 1'!D$2:D16)=0,"",(IF('MissFill 1'!D16/SUM('MissFill 1'!D$2:D16)&gt;0.01,"",IF('MissFill 1'!D15/SUM('MissFill 1'!D$2:D16)&gt;0.01,"",IF('MissFill 1'!D14/SUM('MissFill 1'!D$2:D16)&gt;0.01,"",DateEnded_5Day!$A16))))))</f>
        <v/>
      </c>
      <c r="F16" s="54" t="str">
        <f>IF($A16&lt;='All Results'!$B$4,"",IF(SUM('MissFill 1'!E$2:E16)=0,"",(IF('MissFill 1'!E16/SUM('MissFill 1'!E$2:E16)&gt;0.01,"",IF('MissFill 1'!E15/SUM('MissFill 1'!E$2:E16)&gt;0.01,"",IF('MissFill 1'!E14/SUM('MissFill 1'!E$2:E16)&gt;0.01,"",DateEnded_5Day!$A16))))))</f>
        <v/>
      </c>
      <c r="G16" s="54" t="str">
        <f>IF($A16&lt;='All Results'!$B$4,"",IF(SUM('MissFill 1'!F$2:F16)=0,"",(IF('MissFill 1'!F16/SUM('MissFill 1'!F$2:F16)&gt;0.01,"",IF('MissFill 1'!F15/SUM('MissFill 1'!F$2:F16)&gt;0.01,"",IF('MissFill 1'!F14/SUM('MissFill 1'!F$2:F16)&gt;0.01,"",DateEnded_5Day!$A16))))))</f>
        <v/>
      </c>
      <c r="H16" s="54" t="str">
        <f>IF($A16&lt;='All Results'!$B$4,"",IF(SUM('MissFill 1'!G$2:G16)=0,"",(IF('MissFill 1'!G16/SUM('MissFill 1'!G$2:G16)&gt;0.01,"",IF('MissFill 1'!G15/SUM('MissFill 1'!G$2:G16)&gt;0.01,"",IF('MissFill 1'!G14/SUM('MissFill 1'!G$2:G16)&gt;0.01,"",DateEnded_5Day!$A16))))))</f>
        <v/>
      </c>
      <c r="I16" s="54" t="str">
        <f>IF($A16&lt;='All Results'!$B$4,"",IF(SUM('MissFill 1'!H$2:H16)=0,"",(IF('MissFill 1'!H16/SUM('MissFill 1'!H$2:H16)&gt;0.01,"",IF('MissFill 1'!H15/SUM('MissFill 1'!H$2:H16)&gt;0.01,"",IF('MissFill 1'!H14/SUM('MissFill 1'!H$2:H16)&gt;0.01,"",DateEnded_5Day!$A16))))))</f>
        <v/>
      </c>
      <c r="J16" s="54" t="str">
        <f>IF($A16&lt;='All Results'!$B$4,"",IF(SUM('MissFill 1'!I$2:I16)=0,"",(IF('MissFill 1'!I16/SUM('MissFill 1'!I$2:I16)&gt;0.01,"",IF('MissFill 1'!I15/SUM('MissFill 1'!I$2:I16)&gt;0.01,"",IF('MissFill 1'!I14/SUM('MissFill 1'!I$2:I16)&gt;0.01,"",DateEnded_5Day!$A16))))))</f>
        <v/>
      </c>
      <c r="K16" s="54" t="str">
        <f>IF($A16&lt;='All Results'!$B$4,"",IF(SUM('MissFill 1'!J$2:J16)=0,"",(IF('MissFill 1'!J16/SUM('MissFill 1'!J$2:J16)&gt;0.01,"",IF('MissFill 1'!J15/SUM('MissFill 1'!J$2:J16)&gt;0.01,"",IF('MissFill 1'!J14/SUM('MissFill 1'!J$2:J16)&gt;0.01,"",DateEnded_5Day!$A16))))))</f>
        <v/>
      </c>
      <c r="L16" s="54" t="str">
        <f>IF($A16&lt;='All Results'!$B$4,"",IF(SUM('MissFill 1'!K$2:K16)=0,"",(IF('MissFill 1'!K16/SUM('MissFill 1'!K$2:K16)&gt;0.01,"",IF('MissFill 1'!K15/SUM('MissFill 1'!K$2:K16)&gt;0.01,"",IF('MissFill 1'!K14/SUM('MissFill 1'!K$2:K16)&gt;0.01,"",DateEnded_5Day!$A16))))))</f>
        <v/>
      </c>
      <c r="M16" s="54" t="str">
        <f>IF($A16&lt;='All Results'!$B$4,"",IF(SUM('MissFill 1'!L$2:L16)=0,"",(IF('MissFill 1'!L16/SUM('MissFill 1'!L$2:L16)&gt;0.01,"",IF('MissFill 1'!L15/SUM('MissFill 1'!L$2:L16)&gt;0.01,"",IF('MissFill 1'!L14/SUM('MissFill 1'!L$2:L16)&gt;0.01,"",DateEnded_5Day!$A16))))))</f>
        <v/>
      </c>
      <c r="N16" s="54" t="str">
        <f>IF($A16&lt;='All Results'!$B$4,"",IF(SUM('MissFill 1'!M$2:M16)=0,"",(IF('MissFill 1'!M16/SUM('MissFill 1'!M$2:M16)&gt;0.01,"",IF('MissFill 1'!M15/SUM('MissFill 1'!M$2:M16)&gt;0.01,"",IF('MissFill 1'!M14/SUM('MissFill 1'!M$2:M16)&gt;0.01,"",DateEnded_5Day!$A16))))))</f>
        <v/>
      </c>
      <c r="O16" s="54" t="str">
        <f>IF($A16&lt;='All Results'!$B$4,"",IF(SUM('MissFill 1'!N$2:N16)=0,"",(IF('MissFill 1'!N16/SUM('MissFill 1'!N$2:N16)&gt;0.01,"",IF('MissFill 1'!N15/SUM('MissFill 1'!N$2:N16)&gt;0.01,"",IF('MissFill 1'!N14/SUM('MissFill 1'!N$2:N16)&gt;0.01,"",DateEnded_5Day!$A16))))))</f>
        <v/>
      </c>
      <c r="P16" s="54" t="str">
        <f>IF($A16&lt;='All Results'!$B$4,"",IF(SUM('MissFill 1'!O$2:O16)=0,"",(IF('MissFill 1'!O16/SUM('MissFill 1'!O$2:O16)&gt;0.01,"",IF('MissFill 1'!O15/SUM('MissFill 1'!O$2:O16)&gt;0.01,"",IF('MissFill 1'!O14/SUM('MissFill 1'!O$2:O16)&gt;0.01,"",DateEnded_5Day!$A16))))))</f>
        <v/>
      </c>
      <c r="Q16" s="54" t="str">
        <f>IF($A16&lt;='All Results'!$B$4,"",IF(SUM('MissFill 1'!P$2:P16)=0,"",(IF('MissFill 1'!P16/SUM('MissFill 1'!P$2:P16)&gt;0.01,"",IF('MissFill 1'!P15/SUM('MissFill 1'!P$2:P16)&gt;0.01,"",IF('MissFill 1'!P14/SUM('MissFill 1'!P$2:P16)&gt;0.01,"",DateEnded_5Day!$A16))))))</f>
        <v/>
      </c>
      <c r="R16" s="54" t="str">
        <f>IF($A16&lt;='All Results'!$B$4,"",IF(SUM('MissFill 1'!Q$2:Q16)=0,"",(IF('MissFill 1'!Q16/SUM('MissFill 1'!Q$2:Q16)&gt;0.01,"",IF('MissFill 1'!Q15/SUM('MissFill 1'!Q$2:Q16)&gt;0.01,"",IF('MissFill 1'!Q14/SUM('MissFill 1'!Q$2:Q16)&gt;0.01,"",DateEnded_5Day!$A16))))))</f>
        <v/>
      </c>
      <c r="S16" s="54" t="str">
        <f>IF($A16&lt;='All Results'!$B$4,"",IF(SUM('MissFill 1'!R$2:R16)=0,"",(IF('MissFill 1'!R16/SUM('MissFill 1'!R$2:R16)&gt;0.01,"",IF('MissFill 1'!R15/SUM('MissFill 1'!R$2:R16)&gt;0.01,"",IF('MissFill 1'!R14/SUM('MissFill 1'!R$2:R16)&gt;0.01,"",DateEnded_5Day!$A16))))))</f>
        <v/>
      </c>
      <c r="T16" s="54" t="str">
        <f>IF($A16&lt;='All Results'!$B$4,"",IF(SUM('MissFill 1'!S$2:S16)=0,"",(IF('MissFill 1'!S16/SUM('MissFill 1'!S$2:S16)&gt;0.01,"",IF('MissFill 1'!S15/SUM('MissFill 1'!S$2:S16)&gt;0.01,"",IF('MissFill 1'!S14/SUM('MissFill 1'!S$2:S16)&gt;0.01,"",DateEnded_5Day!$A16))))))</f>
        <v/>
      </c>
      <c r="U16" s="54" t="str">
        <f>IF($A16&lt;='All Results'!$B$4,"",IF(SUM('MissFill 1'!T$2:T16)=0,"",(IF('MissFill 1'!T16/SUM('MissFill 1'!T$2:T16)&gt;0.01,"",IF('MissFill 1'!T15/SUM('MissFill 1'!T$2:T16)&gt;0.01,"",IF('MissFill 1'!T14/SUM('MissFill 1'!T$2:T16)&gt;0.01,"",DateEnded_5Day!$A16))))))</f>
        <v/>
      </c>
      <c r="V16" s="54" t="str">
        <f>IF($A16&lt;='All Results'!$B$4,"",IF(SUM('MissFill 1'!U$2:U16)=0,"",(IF('MissFill 1'!U16/SUM('MissFill 1'!U$2:U16)&gt;0.01,"",IF('MissFill 1'!U15/SUM('MissFill 1'!U$2:U16)&gt;0.01,"",IF('MissFill 1'!U14/SUM('MissFill 1'!U$2:U16)&gt;0.01,"",DateEnded_5Day!$A16))))))</f>
        <v/>
      </c>
      <c r="W16" s="54" t="str">
        <f>IF($A16&lt;='All Results'!$B$4,"",IF(SUM('MissFill 1'!V$2:V16)=0,"",(IF('MissFill 1'!V16/SUM('MissFill 1'!V$2:V16)&gt;0.01,"",IF('MissFill 1'!V15/SUM('MissFill 1'!V$2:V16)&gt;0.01,"",IF('MissFill 1'!V14/SUM('MissFill 1'!V$2:V16)&gt;0.01,"",DateEnded_5Day!$A16))))))</f>
        <v/>
      </c>
      <c r="X16" s="54" t="str">
        <f>IF($A16&lt;='All Results'!$B$4,"",IF(SUM('MissFill 1'!W$2:W16)=0,"",(IF('MissFill 1'!W16/SUM('MissFill 1'!W$2:W16)&gt;0.01,"",IF('MissFill 1'!W15/SUM('MissFill 1'!W$2:W16)&gt;0.01,"",IF('MissFill 1'!W14/SUM('MissFill 1'!W$2:W16)&gt;0.01,"",DateEnded_5Day!$A16))))))</f>
        <v/>
      </c>
      <c r="Y16" s="54" t="str">
        <f>IF($A16&lt;='All Results'!$B$4,"",IF(SUM('MissFill 1'!X$2:X16)=0,"",(IF('MissFill 1'!X16/SUM('MissFill 1'!X$2:X16)&gt;0.01,"",IF('MissFill 1'!X15/SUM('MissFill 1'!X$2:X16)&gt;0.01,"",IF('MissFill 1'!X14/SUM('MissFill 1'!X$2:X16)&gt;0.01,"",DateEnded_5Day!$A16))))))</f>
        <v/>
      </c>
      <c r="Z16" s="54" t="str">
        <f>IF($A16&lt;='All Results'!$B$4,"",IF(SUM('MissFill 1'!Y$2:Y16)=0,"",(IF('MissFill 1'!Y16/SUM('MissFill 1'!Y$2:Y16)&gt;0.01,"",IF('MissFill 1'!Y15/SUM('MissFill 1'!Y$2:Y16)&gt;0.01,"",IF('MissFill 1'!Y14/SUM('MissFill 1'!Y$2:Y16)&gt;0.01,"",DateEnded_5Day!$A16))))))</f>
        <v/>
      </c>
      <c r="AA16" s="54" t="str">
        <f>IF($A16&lt;='All Results'!$B$4,"",IF(SUM('MissFill 1'!Z$2:Z16)=0,"",(IF('MissFill 1'!Z16/SUM('MissFill 1'!Z$2:Z16)&gt;0.01,"",IF('MissFill 1'!Z15/SUM('MissFill 1'!Z$2:Z16)&gt;0.01,"",IF('MissFill 1'!Z14/SUM('MissFill 1'!Z$2:Z16)&gt;0.01,"",DateEnded_5Day!$A16))))))</f>
        <v/>
      </c>
      <c r="AB16" s="54" t="str">
        <f>IF($A16&lt;='All Results'!$B$4,"",IF(SUM('MissFill 1'!AA$2:AA16)=0,"",(IF('MissFill 1'!AA16/SUM('MissFill 1'!AA$2:AA16)&gt;0.01,"",IF('MissFill 1'!AA15/SUM('MissFill 1'!AA$2:AA16)&gt;0.01,"",IF('MissFill 1'!AA14/SUM('MissFill 1'!AA$2:AA16)&gt;0.01,"",DateEnded_5Day!$A16))))))</f>
        <v/>
      </c>
      <c r="AC16" s="54" t="str">
        <f>IF($A16&lt;='All Results'!$B$4,"",IF(SUM('MissFill 1'!AB$2:AB16)=0,"",(IF('MissFill 1'!AB16/SUM('MissFill 1'!AB$2:AB16)&gt;0.01,"",IF('MissFill 1'!AB15/SUM('MissFill 1'!AB$2:AB16)&gt;0.01,"",IF('MissFill 1'!AB14/SUM('MissFill 1'!AB$2:AB16)&gt;0.01,"",DateEnded_5Day!$A16))))))</f>
        <v/>
      </c>
      <c r="AD16" s="54" t="str">
        <f>IF($A16&lt;='All Results'!$B$4,"",IF(SUM('MissFill 1'!AC$2:AC16)=0,"",(IF('MissFill 1'!AC16/SUM('MissFill 1'!AC$2:AC16)&gt;0.01,"",IF('MissFill 1'!AC15/SUM('MissFill 1'!AC$2:AC16)&gt;0.01,"",IF('MissFill 1'!AC14/SUM('MissFill 1'!AC$2:AC16)&gt;0.01,"",DateEnded_5Day!$A16))))))</f>
        <v/>
      </c>
      <c r="AE16" s="54" t="str">
        <f>IF($A16&lt;='All Results'!$B$4,"",IF(SUM('MissFill 1'!AD$2:AD16)=0,"",(IF('MissFill 1'!AD16/SUM('MissFill 1'!AD$2:AD16)&gt;0.01,"",IF('MissFill 1'!AD15/SUM('MissFill 1'!AD$2:AD16)&gt;0.01,"",IF('MissFill 1'!AD14/SUM('MissFill 1'!AD$2:AD16)&gt;0.01,"",DateEnded_5Day!$A16))))))</f>
        <v/>
      </c>
      <c r="AF16" s="54" t="str">
        <f>IF($A16&lt;='All Results'!$B$4,"",IF(SUM('MissFill 1'!AE$2:AE16)=0,"",(IF('MissFill 1'!AE16/SUM('MissFill 1'!AE$2:AE16)&gt;0.01,"",IF('MissFill 1'!AE15/SUM('MissFill 1'!AE$2:AE16)&gt;0.01,"",IF('MissFill 1'!AE14/SUM('MissFill 1'!AE$2:AE16)&gt;0.01,"",DateEnded_5Day!$A16))))))</f>
        <v/>
      </c>
      <c r="AG16" s="54" t="str">
        <f>IF($A16&lt;='All Results'!$B$4,"",IF(SUM('MissFill 1'!AF$2:AF16)=0,"",(IF('MissFill 1'!AF16/SUM('MissFill 1'!AF$2:AF16)&gt;0.01,"",IF('MissFill 1'!AF15/SUM('MissFill 1'!AF$2:AF16)&gt;0.01,"",IF('MissFill 1'!AF14/SUM('MissFill 1'!AF$2:AF16)&gt;0.01,"",DateEnded_5Day!$A16))))))</f>
        <v/>
      </c>
      <c r="AH16" s="54" t="str">
        <f>IF($A16&lt;='All Results'!$B$4,"",IF(SUM('MissFill 1'!AG$2:AG16)=0,"",(IF('MissFill 1'!AG16/SUM('MissFill 1'!AG$2:AG16)&gt;0.01,"",IF('MissFill 1'!AG15/SUM('MissFill 1'!AG$2:AG16)&gt;0.01,"",IF('MissFill 1'!AG14/SUM('MissFill 1'!AG$2:AG16)&gt;0.01,"",DateEnded_5Day!$A16))))))</f>
        <v/>
      </c>
      <c r="AI16" s="54" t="str">
        <f>IF($A16&lt;='All Results'!$B$4,"",IF(SUM('MissFill 1'!AH$2:AH16)=0,"",(IF('MissFill 1'!AH16/SUM('MissFill 1'!AH$2:AH16)&gt;0.01,"",IF('MissFill 1'!AH15/SUM('MissFill 1'!AH$2:AH16)&gt;0.01,"",IF('MissFill 1'!AH14/SUM('MissFill 1'!AH$2:AH16)&gt;0.01,"",DateEnded_5Day!$A16))))))</f>
        <v/>
      </c>
      <c r="AJ16" s="54" t="str">
        <f>IF($A16&lt;='All Results'!$B$4,"",IF(SUM('MissFill 1'!AI$2:AI16)=0,"",(IF('MissFill 1'!AI16/SUM('MissFill 1'!AI$2:AI16)&gt;0.01,"",IF('MissFill 1'!AI15/SUM('MissFill 1'!AI$2:AI16)&gt;0.01,"",IF('MissFill 1'!AI14/SUM('MissFill 1'!AI$2:AI16)&gt;0.01,"",DateEnded_5Day!$A16))))))</f>
        <v/>
      </c>
      <c r="AK16" s="54" t="str">
        <f>IF($A16&lt;='All Results'!$B$4,"",IF(SUM('MissFill 1'!AJ$2:AJ16)=0,"",(IF('MissFill 1'!AJ16/SUM('MissFill 1'!AJ$2:AJ16)&gt;0.01,"",IF('MissFill 1'!AJ15/SUM('MissFill 1'!AJ$2:AJ16)&gt;0.01,"",IF('MissFill 1'!AJ14/SUM('MissFill 1'!AJ$2:AJ16)&gt;0.01,"",DateEnded_5Day!$A16))))))</f>
        <v/>
      </c>
      <c r="AL16" s="54" t="str">
        <f>IF($A16&lt;='All Results'!$B$4,"",IF(SUM('MissFill 1'!AK$2:AK16)=0,"",(IF('MissFill 1'!AK16/SUM('MissFill 1'!AK$2:AK16)&gt;0.01,"",IF('MissFill 1'!AK15/SUM('MissFill 1'!AK$2:AK16)&gt;0.01,"",IF('MissFill 1'!AK14/SUM('MissFill 1'!AK$2:AK16)&gt;0.01,"",DateEnded_5Day!$A16))))))</f>
        <v/>
      </c>
      <c r="AM16" s="54" t="str">
        <f>IF($A16&lt;='All Results'!$B$4,"",IF(SUM('MissFill 1'!AL$2:AL16)=0,"",(IF('MissFill 1'!AL16/SUM('MissFill 1'!AL$2:AL16)&gt;0.01,"",IF('MissFill 1'!AL15/SUM('MissFill 1'!AL$2:AL16)&gt;0.01,"",IF('MissFill 1'!AL14/SUM('MissFill 1'!AL$2:AL16)&gt;0.01,"",DateEnded_5Day!$A16))))))</f>
        <v/>
      </c>
      <c r="AN16" s="54" t="str">
        <f>IF($A16&lt;='All Results'!$B$4,"",IF(SUM('MissFill 1'!AM$2:AM16)=0,"",(IF('MissFill 1'!AM16/SUM('MissFill 1'!AM$2:AM16)&gt;0.01,"",IF('MissFill 1'!AM15/SUM('MissFill 1'!AM$2:AM16)&gt;0.01,"",IF('MissFill 1'!AM14/SUM('MissFill 1'!AM$2:AM16)&gt;0.01,"",DateEnded_5Day!$A16))))))</f>
        <v/>
      </c>
      <c r="AO16" s="54" t="str">
        <f>IF($A16&lt;='All Results'!$B$4,"",IF(SUM('MissFill 1'!AN$2:AN16)=0,"",(IF('MissFill 1'!AN16/SUM('MissFill 1'!AN$2:AN16)&gt;0.01,"",IF('MissFill 1'!AN15/SUM('MissFill 1'!AN$2:AN16)&gt;0.01,"",IF('MissFill 1'!AN14/SUM('MissFill 1'!AN$2:AN16)&gt;0.01,"",DateEnded_5Day!$A16))))))</f>
        <v/>
      </c>
      <c r="AP16" s="54" t="str">
        <f>IF($A16&lt;='All Results'!$B$4,"",IF(SUM('MissFill 1'!AO$2:AO16)=0,"",(IF('MissFill 1'!AO16/SUM('MissFill 1'!AO$2:AO16)&gt;0.01,"",IF('MissFill 1'!AO15/SUM('MissFill 1'!AO$2:AO16)&gt;0.01,"",IF('MissFill 1'!AO14/SUM('MissFill 1'!AO$2:AO16)&gt;0.01,"",DateEnded_5Day!$A16))))))</f>
        <v/>
      </c>
      <c r="AQ16" s="54" t="str">
        <f>IF($A16&lt;='All Results'!$B$4,"",IF(SUM('MissFill 1'!AP$2:AP16)=0,"",(IF('MissFill 1'!AP16/SUM('MissFill 1'!AP$2:AP16)&gt;0.01,"",IF('MissFill 1'!AP15/SUM('MissFill 1'!AP$2:AP16)&gt;0.01,"",IF('MissFill 1'!AP14/SUM('MissFill 1'!AP$2:AP16)&gt;0.01,"",DateEnded_5Day!$A16))))))</f>
        <v/>
      </c>
      <c r="AR16" s="54" t="str">
        <f>IF($A16&lt;='All Results'!$B$4,"",IF(SUM('MissFill 1'!AQ$2:AQ16)=0,"",(IF('MissFill 1'!AQ16/SUM('MissFill 1'!AQ$2:AQ16)&gt;0.01,"",IF('MissFill 1'!AQ15/SUM('MissFill 1'!AQ$2:AQ16)&gt;0.01,"",IF('MissFill 1'!AQ14/SUM('MissFill 1'!AQ$2:AQ16)&gt;0.01,"",DateEnded_5Day!$A16))))))</f>
        <v/>
      </c>
      <c r="AS16" s="54" t="str">
        <f>IF($A16&lt;='All Results'!$B$4,"",IF(SUM('MissFill 1'!AR$2:AR16)=0,"",(IF('MissFill 1'!AR16/SUM('MissFill 1'!AR$2:AR16)&gt;0.01,"",IF('MissFill 1'!AR15/SUM('MissFill 1'!AR$2:AR16)&gt;0.01,"",IF('MissFill 1'!AR14/SUM('MissFill 1'!AR$2:AR16)&gt;0.01,"",DateEnded_5Day!$A16))))))</f>
        <v/>
      </c>
      <c r="AT16" s="54" t="str">
        <f>IF($A16&lt;='All Results'!$B$4,"",IF(SUM('MissFill 1'!AS$2:AS16)=0,"",(IF('MissFill 1'!AS16/SUM('MissFill 1'!AS$2:AS16)&gt;0.01,"",IF('MissFill 1'!AS15/SUM('MissFill 1'!AS$2:AS16)&gt;0.01,"",IF('MissFill 1'!AS14/SUM('MissFill 1'!AS$2:AS16)&gt;0.01,"",DateEnded_5Day!$A16))))))</f>
        <v/>
      </c>
      <c r="AU16" s="54" t="str">
        <f>IF($A16&lt;='All Results'!$B$4,"",IF(SUM('MissFill 1'!AT$2:AT16)=0,"",(IF('MissFill 1'!AT16/SUM('MissFill 1'!AT$2:AT16)&gt;0.01,"",IF('MissFill 1'!AT15/SUM('MissFill 1'!AT$2:AT16)&gt;0.01,"",IF('MissFill 1'!AT14/SUM('MissFill 1'!AT$2:AT16)&gt;0.01,"",DateEnded_5Day!$A16))))))</f>
        <v/>
      </c>
      <c r="AV16" s="54" t="str">
        <f>IF($A16&lt;='All Results'!$B$4,"",IF(SUM('MissFill 1'!AU$2:AU16)=0,"",(IF('MissFill 1'!AU16/SUM('MissFill 1'!AU$2:AU16)&gt;0.01,"",IF('MissFill 1'!AU15/SUM('MissFill 1'!AU$2:AU16)&gt;0.01,"",IF('MissFill 1'!AU14/SUM('MissFill 1'!AU$2:AU16)&gt;0.01,"",DateEnded_5Day!$A16))))))</f>
        <v/>
      </c>
      <c r="AW16" s="54" t="str">
        <f>IF($A16&lt;='All Results'!$B$4,"",IF(SUM('MissFill 1'!AV$2:AV16)=0,"",(IF('MissFill 1'!AV16/SUM('MissFill 1'!AV$2:AV16)&gt;0.01,"",IF('MissFill 1'!AV15/SUM('MissFill 1'!AV$2:AV16)&gt;0.01,"",IF('MissFill 1'!AV14/SUM('MissFill 1'!AV$2:AV16)&gt;0.01,"",DateEnded_5Day!$A16))))))</f>
        <v/>
      </c>
      <c r="AX16" s="54" t="str">
        <f>IF($A16&lt;='All Results'!$B$4,"",IF(SUM('MissFill 1'!AW$2:AW16)=0,"",(IF('MissFill 1'!AW16/SUM('MissFill 1'!AW$2:AW16)&gt;0.01,"",IF('MissFill 1'!AW15/SUM('MissFill 1'!AW$2:AW16)&gt;0.01,"",IF('MissFill 1'!AW14/SUM('MissFill 1'!AW$2:AW16)&gt;0.01,"",DateEnded_5Day!$A16))))))</f>
        <v/>
      </c>
    </row>
    <row r="17" spans="1:50" x14ac:dyDescent="0.25">
      <c r="A17" s="41">
        <v>44362</v>
      </c>
      <c r="B17" s="52">
        <v>166</v>
      </c>
      <c r="C17" s="54" t="str">
        <f>IF($A17&lt;='All Results'!$B$4,"",IF(SUM('MissFill 1'!B$2:B17)=0,"",(IF('MissFill 1'!B17/SUM('MissFill 1'!B$2:B17)&gt;0.01,"",IF('MissFill 1'!B16/SUM('MissFill 1'!B$2:B17)&gt;0.01,"",IF('MissFill 1'!B15/SUM('MissFill 1'!B$2:B17)&gt;0.01,"",DateEnded_5Day!$A17))))))</f>
        <v/>
      </c>
      <c r="D17" s="54" t="str">
        <f>IF($A17&lt;='All Results'!$B$4,"",IF(SUM('MissFill 1'!C$2:C17)=0,"",(IF('MissFill 1'!C17/SUM('MissFill 1'!C$2:C17)&gt;0.01,"",IF('MissFill 1'!C16/SUM('MissFill 1'!C$2:C17)&gt;0.01,"",IF('MissFill 1'!C15/SUM('MissFill 1'!C$2:C17)&gt;0.01,"",DateEnded_5Day!$A17))))))</f>
        <v/>
      </c>
      <c r="E17" s="54" t="str">
        <f>IF($A17&lt;='All Results'!$B$4,"",IF(SUM('MissFill 1'!D$2:D17)=0,"",(IF('MissFill 1'!D17/SUM('MissFill 1'!D$2:D17)&gt;0.01,"",IF('MissFill 1'!D16/SUM('MissFill 1'!D$2:D17)&gt;0.01,"",IF('MissFill 1'!D15/SUM('MissFill 1'!D$2:D17)&gt;0.01,"",DateEnded_5Day!$A17))))))</f>
        <v/>
      </c>
      <c r="F17" s="54" t="str">
        <f>IF($A17&lt;='All Results'!$B$4,"",IF(SUM('MissFill 1'!E$2:E17)=0,"",(IF('MissFill 1'!E17/SUM('MissFill 1'!E$2:E17)&gt;0.01,"",IF('MissFill 1'!E16/SUM('MissFill 1'!E$2:E17)&gt;0.01,"",IF('MissFill 1'!E15/SUM('MissFill 1'!E$2:E17)&gt;0.01,"",DateEnded_5Day!$A17))))))</f>
        <v/>
      </c>
      <c r="G17" s="54" t="str">
        <f>IF($A17&lt;='All Results'!$B$4,"",IF(SUM('MissFill 1'!F$2:F17)=0,"",(IF('MissFill 1'!F17/SUM('MissFill 1'!F$2:F17)&gt;0.01,"",IF('MissFill 1'!F16/SUM('MissFill 1'!F$2:F17)&gt;0.01,"",IF('MissFill 1'!F15/SUM('MissFill 1'!F$2:F17)&gt;0.01,"",DateEnded_5Day!$A17))))))</f>
        <v/>
      </c>
      <c r="H17" s="54" t="str">
        <f>IF($A17&lt;='All Results'!$B$4,"",IF(SUM('MissFill 1'!G$2:G17)=0,"",(IF('MissFill 1'!G17/SUM('MissFill 1'!G$2:G17)&gt;0.01,"",IF('MissFill 1'!G16/SUM('MissFill 1'!G$2:G17)&gt;0.01,"",IF('MissFill 1'!G15/SUM('MissFill 1'!G$2:G17)&gt;0.01,"",DateEnded_5Day!$A17))))))</f>
        <v/>
      </c>
      <c r="I17" s="54" t="str">
        <f>IF($A17&lt;='All Results'!$B$4,"",IF(SUM('MissFill 1'!H$2:H17)=0,"",(IF('MissFill 1'!H17/SUM('MissFill 1'!H$2:H17)&gt;0.01,"",IF('MissFill 1'!H16/SUM('MissFill 1'!H$2:H17)&gt;0.01,"",IF('MissFill 1'!H15/SUM('MissFill 1'!H$2:H17)&gt;0.01,"",DateEnded_5Day!$A17))))))</f>
        <v/>
      </c>
      <c r="J17" s="54" t="str">
        <f>IF($A17&lt;='All Results'!$B$4,"",IF(SUM('MissFill 1'!I$2:I17)=0,"",(IF('MissFill 1'!I17/SUM('MissFill 1'!I$2:I17)&gt;0.01,"",IF('MissFill 1'!I16/SUM('MissFill 1'!I$2:I17)&gt;0.01,"",IF('MissFill 1'!I15/SUM('MissFill 1'!I$2:I17)&gt;0.01,"",DateEnded_5Day!$A17))))))</f>
        <v/>
      </c>
      <c r="K17" s="54" t="str">
        <f>IF($A17&lt;='All Results'!$B$4,"",IF(SUM('MissFill 1'!J$2:J17)=0,"",(IF('MissFill 1'!J17/SUM('MissFill 1'!J$2:J17)&gt;0.01,"",IF('MissFill 1'!J16/SUM('MissFill 1'!J$2:J17)&gt;0.01,"",IF('MissFill 1'!J15/SUM('MissFill 1'!J$2:J17)&gt;0.01,"",DateEnded_5Day!$A17))))))</f>
        <v/>
      </c>
      <c r="L17" s="54" t="str">
        <f>IF($A17&lt;='All Results'!$B$4,"",IF(SUM('MissFill 1'!K$2:K17)=0,"",(IF('MissFill 1'!K17/SUM('MissFill 1'!K$2:K17)&gt;0.01,"",IF('MissFill 1'!K16/SUM('MissFill 1'!K$2:K17)&gt;0.01,"",IF('MissFill 1'!K15/SUM('MissFill 1'!K$2:K17)&gt;0.01,"",DateEnded_5Day!$A17))))))</f>
        <v/>
      </c>
      <c r="M17" s="54" t="str">
        <f>IF($A17&lt;='All Results'!$B$4,"",IF(SUM('MissFill 1'!L$2:L17)=0,"",(IF('MissFill 1'!L17/SUM('MissFill 1'!L$2:L17)&gt;0.01,"",IF('MissFill 1'!L16/SUM('MissFill 1'!L$2:L17)&gt;0.01,"",IF('MissFill 1'!L15/SUM('MissFill 1'!L$2:L17)&gt;0.01,"",DateEnded_5Day!$A17))))))</f>
        <v/>
      </c>
      <c r="N17" s="54" t="str">
        <f>IF($A17&lt;='All Results'!$B$4,"",IF(SUM('MissFill 1'!M$2:M17)=0,"",(IF('MissFill 1'!M17/SUM('MissFill 1'!M$2:M17)&gt;0.01,"",IF('MissFill 1'!M16/SUM('MissFill 1'!M$2:M17)&gt;0.01,"",IF('MissFill 1'!M15/SUM('MissFill 1'!M$2:M17)&gt;0.01,"",DateEnded_5Day!$A17))))))</f>
        <v/>
      </c>
      <c r="O17" s="54" t="str">
        <f>IF($A17&lt;='All Results'!$B$4,"",IF(SUM('MissFill 1'!N$2:N17)=0,"",(IF('MissFill 1'!N17/SUM('MissFill 1'!N$2:N17)&gt;0.01,"",IF('MissFill 1'!N16/SUM('MissFill 1'!N$2:N17)&gt;0.01,"",IF('MissFill 1'!N15/SUM('MissFill 1'!N$2:N17)&gt;0.01,"",DateEnded_5Day!$A17))))))</f>
        <v/>
      </c>
      <c r="P17" s="54" t="str">
        <f>IF($A17&lt;='All Results'!$B$4,"",IF(SUM('MissFill 1'!O$2:O17)=0,"",(IF('MissFill 1'!O17/SUM('MissFill 1'!O$2:O17)&gt;0.01,"",IF('MissFill 1'!O16/SUM('MissFill 1'!O$2:O17)&gt;0.01,"",IF('MissFill 1'!O15/SUM('MissFill 1'!O$2:O17)&gt;0.01,"",DateEnded_5Day!$A17))))))</f>
        <v/>
      </c>
      <c r="Q17" s="54" t="str">
        <f>IF($A17&lt;='All Results'!$B$4,"",IF(SUM('MissFill 1'!P$2:P17)=0,"",(IF('MissFill 1'!P17/SUM('MissFill 1'!P$2:P17)&gt;0.01,"",IF('MissFill 1'!P16/SUM('MissFill 1'!P$2:P17)&gt;0.01,"",IF('MissFill 1'!P15/SUM('MissFill 1'!P$2:P17)&gt;0.01,"",DateEnded_5Day!$A17))))))</f>
        <v/>
      </c>
      <c r="R17" s="54" t="str">
        <f>IF($A17&lt;='All Results'!$B$4,"",IF(SUM('MissFill 1'!Q$2:Q17)=0,"",(IF('MissFill 1'!Q17/SUM('MissFill 1'!Q$2:Q17)&gt;0.01,"",IF('MissFill 1'!Q16/SUM('MissFill 1'!Q$2:Q17)&gt;0.01,"",IF('MissFill 1'!Q15/SUM('MissFill 1'!Q$2:Q17)&gt;0.01,"",DateEnded_5Day!$A17))))))</f>
        <v/>
      </c>
      <c r="S17" s="54" t="str">
        <f>IF($A17&lt;='All Results'!$B$4,"",IF(SUM('MissFill 1'!R$2:R17)=0,"",(IF('MissFill 1'!R17/SUM('MissFill 1'!R$2:R17)&gt;0.01,"",IF('MissFill 1'!R16/SUM('MissFill 1'!R$2:R17)&gt;0.01,"",IF('MissFill 1'!R15/SUM('MissFill 1'!R$2:R17)&gt;0.01,"",DateEnded_5Day!$A17))))))</f>
        <v/>
      </c>
      <c r="T17" s="54" t="str">
        <f>IF($A17&lt;='All Results'!$B$4,"",IF(SUM('MissFill 1'!S$2:S17)=0,"",(IF('MissFill 1'!S17/SUM('MissFill 1'!S$2:S17)&gt;0.01,"",IF('MissFill 1'!S16/SUM('MissFill 1'!S$2:S17)&gt;0.01,"",IF('MissFill 1'!S15/SUM('MissFill 1'!S$2:S17)&gt;0.01,"",DateEnded_5Day!$A17))))))</f>
        <v/>
      </c>
      <c r="U17" s="54" t="str">
        <f>IF($A17&lt;='All Results'!$B$4,"",IF(SUM('MissFill 1'!T$2:T17)=0,"",(IF('MissFill 1'!T17/SUM('MissFill 1'!T$2:T17)&gt;0.01,"",IF('MissFill 1'!T16/SUM('MissFill 1'!T$2:T17)&gt;0.01,"",IF('MissFill 1'!T15/SUM('MissFill 1'!T$2:T17)&gt;0.01,"",DateEnded_5Day!$A17))))))</f>
        <v/>
      </c>
      <c r="V17" s="54" t="str">
        <f>IF($A17&lt;='All Results'!$B$4,"",IF(SUM('MissFill 1'!U$2:U17)=0,"",(IF('MissFill 1'!U17/SUM('MissFill 1'!U$2:U17)&gt;0.01,"",IF('MissFill 1'!U16/SUM('MissFill 1'!U$2:U17)&gt;0.01,"",IF('MissFill 1'!U15/SUM('MissFill 1'!U$2:U17)&gt;0.01,"",DateEnded_5Day!$A17))))))</f>
        <v/>
      </c>
      <c r="W17" s="54" t="str">
        <f>IF($A17&lt;='All Results'!$B$4,"",IF(SUM('MissFill 1'!V$2:V17)=0,"",(IF('MissFill 1'!V17/SUM('MissFill 1'!V$2:V17)&gt;0.01,"",IF('MissFill 1'!V16/SUM('MissFill 1'!V$2:V17)&gt;0.01,"",IF('MissFill 1'!V15/SUM('MissFill 1'!V$2:V17)&gt;0.01,"",DateEnded_5Day!$A17))))))</f>
        <v/>
      </c>
      <c r="X17" s="54" t="str">
        <f>IF($A17&lt;='All Results'!$B$4,"",IF(SUM('MissFill 1'!W$2:W17)=0,"",(IF('MissFill 1'!W17/SUM('MissFill 1'!W$2:W17)&gt;0.01,"",IF('MissFill 1'!W16/SUM('MissFill 1'!W$2:W17)&gt;0.01,"",IF('MissFill 1'!W15/SUM('MissFill 1'!W$2:W17)&gt;0.01,"",DateEnded_5Day!$A17))))))</f>
        <v/>
      </c>
      <c r="Y17" s="54" t="str">
        <f>IF($A17&lt;='All Results'!$B$4,"",IF(SUM('MissFill 1'!X$2:X17)=0,"",(IF('MissFill 1'!X17/SUM('MissFill 1'!X$2:X17)&gt;0.01,"",IF('MissFill 1'!X16/SUM('MissFill 1'!X$2:X17)&gt;0.01,"",IF('MissFill 1'!X15/SUM('MissFill 1'!X$2:X17)&gt;0.01,"",DateEnded_5Day!$A17))))))</f>
        <v/>
      </c>
      <c r="Z17" s="54" t="str">
        <f>IF($A17&lt;='All Results'!$B$4,"",IF(SUM('MissFill 1'!Y$2:Y17)=0,"",(IF('MissFill 1'!Y17/SUM('MissFill 1'!Y$2:Y17)&gt;0.01,"",IF('MissFill 1'!Y16/SUM('MissFill 1'!Y$2:Y17)&gt;0.01,"",IF('MissFill 1'!Y15/SUM('MissFill 1'!Y$2:Y17)&gt;0.01,"",DateEnded_5Day!$A17))))))</f>
        <v/>
      </c>
      <c r="AA17" s="54" t="str">
        <f>IF($A17&lt;='All Results'!$B$4,"",IF(SUM('MissFill 1'!Z$2:Z17)=0,"",(IF('MissFill 1'!Z17/SUM('MissFill 1'!Z$2:Z17)&gt;0.01,"",IF('MissFill 1'!Z16/SUM('MissFill 1'!Z$2:Z17)&gt;0.01,"",IF('MissFill 1'!Z15/SUM('MissFill 1'!Z$2:Z17)&gt;0.01,"",DateEnded_5Day!$A17))))))</f>
        <v/>
      </c>
      <c r="AB17" s="54" t="str">
        <f>IF($A17&lt;='All Results'!$B$4,"",IF(SUM('MissFill 1'!AA$2:AA17)=0,"",(IF('MissFill 1'!AA17/SUM('MissFill 1'!AA$2:AA17)&gt;0.01,"",IF('MissFill 1'!AA16/SUM('MissFill 1'!AA$2:AA17)&gt;0.01,"",IF('MissFill 1'!AA15/SUM('MissFill 1'!AA$2:AA17)&gt;0.01,"",DateEnded_5Day!$A17))))))</f>
        <v/>
      </c>
      <c r="AC17" s="54" t="str">
        <f>IF($A17&lt;='All Results'!$B$4,"",IF(SUM('MissFill 1'!AB$2:AB17)=0,"",(IF('MissFill 1'!AB17/SUM('MissFill 1'!AB$2:AB17)&gt;0.01,"",IF('MissFill 1'!AB16/SUM('MissFill 1'!AB$2:AB17)&gt;0.01,"",IF('MissFill 1'!AB15/SUM('MissFill 1'!AB$2:AB17)&gt;0.01,"",DateEnded_5Day!$A17))))))</f>
        <v/>
      </c>
      <c r="AD17" s="54" t="str">
        <f>IF($A17&lt;='All Results'!$B$4,"",IF(SUM('MissFill 1'!AC$2:AC17)=0,"",(IF('MissFill 1'!AC17/SUM('MissFill 1'!AC$2:AC17)&gt;0.01,"",IF('MissFill 1'!AC16/SUM('MissFill 1'!AC$2:AC17)&gt;0.01,"",IF('MissFill 1'!AC15/SUM('MissFill 1'!AC$2:AC17)&gt;0.01,"",DateEnded_5Day!$A17))))))</f>
        <v/>
      </c>
      <c r="AE17" s="54" t="str">
        <f>IF($A17&lt;='All Results'!$B$4,"",IF(SUM('MissFill 1'!AD$2:AD17)=0,"",(IF('MissFill 1'!AD17/SUM('MissFill 1'!AD$2:AD17)&gt;0.01,"",IF('MissFill 1'!AD16/SUM('MissFill 1'!AD$2:AD17)&gt;0.01,"",IF('MissFill 1'!AD15/SUM('MissFill 1'!AD$2:AD17)&gt;0.01,"",DateEnded_5Day!$A17))))))</f>
        <v/>
      </c>
      <c r="AF17" s="54" t="str">
        <f>IF($A17&lt;='All Results'!$B$4,"",IF(SUM('MissFill 1'!AE$2:AE17)=0,"",(IF('MissFill 1'!AE17/SUM('MissFill 1'!AE$2:AE17)&gt;0.01,"",IF('MissFill 1'!AE16/SUM('MissFill 1'!AE$2:AE17)&gt;0.01,"",IF('MissFill 1'!AE15/SUM('MissFill 1'!AE$2:AE17)&gt;0.01,"",DateEnded_5Day!$A17))))))</f>
        <v/>
      </c>
      <c r="AG17" s="54" t="str">
        <f>IF($A17&lt;='All Results'!$B$4,"",IF(SUM('MissFill 1'!AF$2:AF17)=0,"",(IF('MissFill 1'!AF17/SUM('MissFill 1'!AF$2:AF17)&gt;0.01,"",IF('MissFill 1'!AF16/SUM('MissFill 1'!AF$2:AF17)&gt;0.01,"",IF('MissFill 1'!AF15/SUM('MissFill 1'!AF$2:AF17)&gt;0.01,"",DateEnded_5Day!$A17))))))</f>
        <v/>
      </c>
      <c r="AH17" s="54" t="str">
        <f>IF($A17&lt;='All Results'!$B$4,"",IF(SUM('MissFill 1'!AG$2:AG17)=0,"",(IF('MissFill 1'!AG17/SUM('MissFill 1'!AG$2:AG17)&gt;0.01,"",IF('MissFill 1'!AG16/SUM('MissFill 1'!AG$2:AG17)&gt;0.01,"",IF('MissFill 1'!AG15/SUM('MissFill 1'!AG$2:AG17)&gt;0.01,"",DateEnded_5Day!$A17))))))</f>
        <v/>
      </c>
      <c r="AI17" s="54" t="str">
        <f>IF($A17&lt;='All Results'!$B$4,"",IF(SUM('MissFill 1'!AH$2:AH17)=0,"",(IF('MissFill 1'!AH17/SUM('MissFill 1'!AH$2:AH17)&gt;0.01,"",IF('MissFill 1'!AH16/SUM('MissFill 1'!AH$2:AH17)&gt;0.01,"",IF('MissFill 1'!AH15/SUM('MissFill 1'!AH$2:AH17)&gt;0.01,"",DateEnded_5Day!$A17))))))</f>
        <v/>
      </c>
      <c r="AJ17" s="54" t="str">
        <f>IF($A17&lt;='All Results'!$B$4,"",IF(SUM('MissFill 1'!AI$2:AI17)=0,"",(IF('MissFill 1'!AI17/SUM('MissFill 1'!AI$2:AI17)&gt;0.01,"",IF('MissFill 1'!AI16/SUM('MissFill 1'!AI$2:AI17)&gt;0.01,"",IF('MissFill 1'!AI15/SUM('MissFill 1'!AI$2:AI17)&gt;0.01,"",DateEnded_5Day!$A17))))))</f>
        <v/>
      </c>
      <c r="AK17" s="54" t="str">
        <f>IF($A17&lt;='All Results'!$B$4,"",IF(SUM('MissFill 1'!AJ$2:AJ17)=0,"",(IF('MissFill 1'!AJ17/SUM('MissFill 1'!AJ$2:AJ17)&gt;0.01,"",IF('MissFill 1'!AJ16/SUM('MissFill 1'!AJ$2:AJ17)&gt;0.01,"",IF('MissFill 1'!AJ15/SUM('MissFill 1'!AJ$2:AJ17)&gt;0.01,"",DateEnded_5Day!$A17))))))</f>
        <v/>
      </c>
      <c r="AL17" s="54" t="str">
        <f>IF($A17&lt;='All Results'!$B$4,"",IF(SUM('MissFill 1'!AK$2:AK17)=0,"",(IF('MissFill 1'!AK17/SUM('MissFill 1'!AK$2:AK17)&gt;0.01,"",IF('MissFill 1'!AK16/SUM('MissFill 1'!AK$2:AK17)&gt;0.01,"",IF('MissFill 1'!AK15/SUM('MissFill 1'!AK$2:AK17)&gt;0.01,"",DateEnded_5Day!$A17))))))</f>
        <v/>
      </c>
      <c r="AM17" s="54" t="str">
        <f>IF($A17&lt;='All Results'!$B$4,"",IF(SUM('MissFill 1'!AL$2:AL17)=0,"",(IF('MissFill 1'!AL17/SUM('MissFill 1'!AL$2:AL17)&gt;0.01,"",IF('MissFill 1'!AL16/SUM('MissFill 1'!AL$2:AL17)&gt;0.01,"",IF('MissFill 1'!AL15/SUM('MissFill 1'!AL$2:AL17)&gt;0.01,"",DateEnded_5Day!$A17))))))</f>
        <v/>
      </c>
      <c r="AN17" s="54" t="str">
        <f>IF($A17&lt;='All Results'!$B$4,"",IF(SUM('MissFill 1'!AM$2:AM17)=0,"",(IF('MissFill 1'!AM17/SUM('MissFill 1'!AM$2:AM17)&gt;0.01,"",IF('MissFill 1'!AM16/SUM('MissFill 1'!AM$2:AM17)&gt;0.01,"",IF('MissFill 1'!AM15/SUM('MissFill 1'!AM$2:AM17)&gt;0.01,"",DateEnded_5Day!$A17))))))</f>
        <v/>
      </c>
      <c r="AO17" s="54" t="str">
        <f>IF($A17&lt;='All Results'!$B$4,"",IF(SUM('MissFill 1'!AN$2:AN17)=0,"",(IF('MissFill 1'!AN17/SUM('MissFill 1'!AN$2:AN17)&gt;0.01,"",IF('MissFill 1'!AN16/SUM('MissFill 1'!AN$2:AN17)&gt;0.01,"",IF('MissFill 1'!AN15/SUM('MissFill 1'!AN$2:AN17)&gt;0.01,"",DateEnded_5Day!$A17))))))</f>
        <v/>
      </c>
      <c r="AP17" s="54" t="str">
        <f>IF($A17&lt;='All Results'!$B$4,"",IF(SUM('MissFill 1'!AO$2:AO17)=0,"",(IF('MissFill 1'!AO17/SUM('MissFill 1'!AO$2:AO17)&gt;0.01,"",IF('MissFill 1'!AO16/SUM('MissFill 1'!AO$2:AO17)&gt;0.01,"",IF('MissFill 1'!AO15/SUM('MissFill 1'!AO$2:AO17)&gt;0.01,"",DateEnded_5Day!$A17))))))</f>
        <v/>
      </c>
      <c r="AQ17" s="54" t="str">
        <f>IF($A17&lt;='All Results'!$B$4,"",IF(SUM('MissFill 1'!AP$2:AP17)=0,"",(IF('MissFill 1'!AP17/SUM('MissFill 1'!AP$2:AP17)&gt;0.01,"",IF('MissFill 1'!AP16/SUM('MissFill 1'!AP$2:AP17)&gt;0.01,"",IF('MissFill 1'!AP15/SUM('MissFill 1'!AP$2:AP17)&gt;0.01,"",DateEnded_5Day!$A17))))))</f>
        <v/>
      </c>
      <c r="AR17" s="54" t="str">
        <f>IF($A17&lt;='All Results'!$B$4,"",IF(SUM('MissFill 1'!AQ$2:AQ17)=0,"",(IF('MissFill 1'!AQ17/SUM('MissFill 1'!AQ$2:AQ17)&gt;0.01,"",IF('MissFill 1'!AQ16/SUM('MissFill 1'!AQ$2:AQ17)&gt;0.01,"",IF('MissFill 1'!AQ15/SUM('MissFill 1'!AQ$2:AQ17)&gt;0.01,"",DateEnded_5Day!$A17))))))</f>
        <v/>
      </c>
      <c r="AS17" s="54" t="str">
        <f>IF($A17&lt;='All Results'!$B$4,"",IF(SUM('MissFill 1'!AR$2:AR17)=0,"",(IF('MissFill 1'!AR17/SUM('MissFill 1'!AR$2:AR17)&gt;0.01,"",IF('MissFill 1'!AR16/SUM('MissFill 1'!AR$2:AR17)&gt;0.01,"",IF('MissFill 1'!AR15/SUM('MissFill 1'!AR$2:AR17)&gt;0.01,"",DateEnded_5Day!$A17))))))</f>
        <v/>
      </c>
      <c r="AT17" s="54" t="str">
        <f>IF($A17&lt;='All Results'!$B$4,"",IF(SUM('MissFill 1'!AS$2:AS17)=0,"",(IF('MissFill 1'!AS17/SUM('MissFill 1'!AS$2:AS17)&gt;0.01,"",IF('MissFill 1'!AS16/SUM('MissFill 1'!AS$2:AS17)&gt;0.01,"",IF('MissFill 1'!AS15/SUM('MissFill 1'!AS$2:AS17)&gt;0.01,"",DateEnded_5Day!$A17))))))</f>
        <v/>
      </c>
      <c r="AU17" s="54" t="str">
        <f>IF($A17&lt;='All Results'!$B$4,"",IF(SUM('MissFill 1'!AT$2:AT17)=0,"",(IF('MissFill 1'!AT17/SUM('MissFill 1'!AT$2:AT17)&gt;0.01,"",IF('MissFill 1'!AT16/SUM('MissFill 1'!AT$2:AT17)&gt;0.01,"",IF('MissFill 1'!AT15/SUM('MissFill 1'!AT$2:AT17)&gt;0.01,"",DateEnded_5Day!$A17))))))</f>
        <v/>
      </c>
      <c r="AV17" s="54" t="str">
        <f>IF($A17&lt;='All Results'!$B$4,"",IF(SUM('MissFill 1'!AU$2:AU17)=0,"",(IF('MissFill 1'!AU17/SUM('MissFill 1'!AU$2:AU17)&gt;0.01,"",IF('MissFill 1'!AU16/SUM('MissFill 1'!AU$2:AU17)&gt;0.01,"",IF('MissFill 1'!AU15/SUM('MissFill 1'!AU$2:AU17)&gt;0.01,"",DateEnded_5Day!$A17))))))</f>
        <v/>
      </c>
      <c r="AW17" s="54" t="str">
        <f>IF($A17&lt;='All Results'!$B$4,"",IF(SUM('MissFill 1'!AV$2:AV17)=0,"",(IF('MissFill 1'!AV17/SUM('MissFill 1'!AV$2:AV17)&gt;0.01,"",IF('MissFill 1'!AV16/SUM('MissFill 1'!AV$2:AV17)&gt;0.01,"",IF('MissFill 1'!AV15/SUM('MissFill 1'!AV$2:AV17)&gt;0.01,"",DateEnded_5Day!$A17))))))</f>
        <v/>
      </c>
      <c r="AX17" s="54" t="str">
        <f>IF($A17&lt;='All Results'!$B$4,"",IF(SUM('MissFill 1'!AW$2:AW17)=0,"",(IF('MissFill 1'!AW17/SUM('MissFill 1'!AW$2:AW17)&gt;0.01,"",IF('MissFill 1'!AW16/SUM('MissFill 1'!AW$2:AW17)&gt;0.01,"",IF('MissFill 1'!AW15/SUM('MissFill 1'!AW$2:AW17)&gt;0.01,"",DateEnded_5Day!$A17))))))</f>
        <v/>
      </c>
    </row>
    <row r="18" spans="1:50" x14ac:dyDescent="0.25">
      <c r="A18" s="41">
        <v>44363</v>
      </c>
      <c r="B18" s="52">
        <v>167</v>
      </c>
      <c r="C18" s="54" t="str">
        <f>IF($A18&lt;='All Results'!$B$4,"",IF(SUM('MissFill 1'!B$2:B18)=0,"",(IF('MissFill 1'!B18/SUM('MissFill 1'!B$2:B18)&gt;0.01,"",IF('MissFill 1'!B17/SUM('MissFill 1'!B$2:B18)&gt;0.01,"",IF('MissFill 1'!B16/SUM('MissFill 1'!B$2:B18)&gt;0.01,"",DateEnded_5Day!$A18))))))</f>
        <v/>
      </c>
      <c r="D18" s="54" t="str">
        <f>IF($A18&lt;='All Results'!$B$4,"",IF(SUM('MissFill 1'!C$2:C18)=0,"",(IF('MissFill 1'!C18/SUM('MissFill 1'!C$2:C18)&gt;0.01,"",IF('MissFill 1'!C17/SUM('MissFill 1'!C$2:C18)&gt;0.01,"",IF('MissFill 1'!C16/SUM('MissFill 1'!C$2:C18)&gt;0.01,"",DateEnded_5Day!$A18))))))</f>
        <v/>
      </c>
      <c r="E18" s="54" t="str">
        <f>IF($A18&lt;='All Results'!$B$4,"",IF(SUM('MissFill 1'!D$2:D18)=0,"",(IF('MissFill 1'!D18/SUM('MissFill 1'!D$2:D18)&gt;0.01,"",IF('MissFill 1'!D17/SUM('MissFill 1'!D$2:D18)&gt;0.01,"",IF('MissFill 1'!D16/SUM('MissFill 1'!D$2:D18)&gt;0.01,"",DateEnded_5Day!$A18))))))</f>
        <v/>
      </c>
      <c r="F18" s="54" t="str">
        <f>IF($A18&lt;='All Results'!$B$4,"",IF(SUM('MissFill 1'!E$2:E18)=0,"",(IF('MissFill 1'!E18/SUM('MissFill 1'!E$2:E18)&gt;0.01,"",IF('MissFill 1'!E17/SUM('MissFill 1'!E$2:E18)&gt;0.01,"",IF('MissFill 1'!E16/SUM('MissFill 1'!E$2:E18)&gt;0.01,"",DateEnded_5Day!$A18))))))</f>
        <v/>
      </c>
      <c r="G18" s="54" t="str">
        <f>IF($A18&lt;='All Results'!$B$4,"",IF(SUM('MissFill 1'!F$2:F18)=0,"",(IF('MissFill 1'!F18/SUM('MissFill 1'!F$2:F18)&gt;0.01,"",IF('MissFill 1'!F17/SUM('MissFill 1'!F$2:F18)&gt;0.01,"",IF('MissFill 1'!F16/SUM('MissFill 1'!F$2:F18)&gt;0.01,"",DateEnded_5Day!$A18))))))</f>
        <v/>
      </c>
      <c r="H18" s="54" t="str">
        <f>IF($A18&lt;='All Results'!$B$4,"",IF(SUM('MissFill 1'!G$2:G18)=0,"",(IF('MissFill 1'!G18/SUM('MissFill 1'!G$2:G18)&gt;0.01,"",IF('MissFill 1'!G17/SUM('MissFill 1'!G$2:G18)&gt;0.01,"",IF('MissFill 1'!G16/SUM('MissFill 1'!G$2:G18)&gt;0.01,"",DateEnded_5Day!$A18))))))</f>
        <v/>
      </c>
      <c r="I18" s="54" t="str">
        <f>IF($A18&lt;='All Results'!$B$4,"",IF(SUM('MissFill 1'!H$2:H18)=0,"",(IF('MissFill 1'!H18/SUM('MissFill 1'!H$2:H18)&gt;0.01,"",IF('MissFill 1'!H17/SUM('MissFill 1'!H$2:H18)&gt;0.01,"",IF('MissFill 1'!H16/SUM('MissFill 1'!H$2:H18)&gt;0.01,"",DateEnded_5Day!$A18))))))</f>
        <v/>
      </c>
      <c r="J18" s="54" t="str">
        <f>IF($A18&lt;='All Results'!$B$4,"",IF(SUM('MissFill 1'!I$2:I18)=0,"",(IF('MissFill 1'!I18/SUM('MissFill 1'!I$2:I18)&gt;0.01,"",IF('MissFill 1'!I17/SUM('MissFill 1'!I$2:I18)&gt;0.01,"",IF('MissFill 1'!I16/SUM('MissFill 1'!I$2:I18)&gt;0.01,"",DateEnded_5Day!$A18))))))</f>
        <v/>
      </c>
      <c r="K18" s="54" t="str">
        <f>IF($A18&lt;='All Results'!$B$4,"",IF(SUM('MissFill 1'!J$2:J18)=0,"",(IF('MissFill 1'!J18/SUM('MissFill 1'!J$2:J18)&gt;0.01,"",IF('MissFill 1'!J17/SUM('MissFill 1'!J$2:J18)&gt;0.01,"",IF('MissFill 1'!J16/SUM('MissFill 1'!J$2:J18)&gt;0.01,"",DateEnded_5Day!$A18))))))</f>
        <v/>
      </c>
      <c r="L18" s="54" t="str">
        <f>IF($A18&lt;='All Results'!$B$4,"",IF(SUM('MissFill 1'!K$2:K18)=0,"",(IF('MissFill 1'!K18/SUM('MissFill 1'!K$2:K18)&gt;0.01,"",IF('MissFill 1'!K17/SUM('MissFill 1'!K$2:K18)&gt;0.01,"",IF('MissFill 1'!K16/SUM('MissFill 1'!K$2:K18)&gt;0.01,"",DateEnded_5Day!$A18))))))</f>
        <v/>
      </c>
      <c r="M18" s="54" t="str">
        <f>IF($A18&lt;='All Results'!$B$4,"",IF(SUM('MissFill 1'!L$2:L18)=0,"",(IF('MissFill 1'!L18/SUM('MissFill 1'!L$2:L18)&gt;0.01,"",IF('MissFill 1'!L17/SUM('MissFill 1'!L$2:L18)&gt;0.01,"",IF('MissFill 1'!L16/SUM('MissFill 1'!L$2:L18)&gt;0.01,"",DateEnded_5Day!$A18))))))</f>
        <v/>
      </c>
      <c r="N18" s="54" t="str">
        <f>IF($A18&lt;='All Results'!$B$4,"",IF(SUM('MissFill 1'!M$2:M18)=0,"",(IF('MissFill 1'!M18/SUM('MissFill 1'!M$2:M18)&gt;0.01,"",IF('MissFill 1'!M17/SUM('MissFill 1'!M$2:M18)&gt;0.01,"",IF('MissFill 1'!M16/SUM('MissFill 1'!M$2:M18)&gt;0.01,"",DateEnded_5Day!$A18))))))</f>
        <v/>
      </c>
      <c r="O18" s="54" t="str">
        <f>IF($A18&lt;='All Results'!$B$4,"",IF(SUM('MissFill 1'!N$2:N18)=0,"",(IF('MissFill 1'!N18/SUM('MissFill 1'!N$2:N18)&gt;0.01,"",IF('MissFill 1'!N17/SUM('MissFill 1'!N$2:N18)&gt;0.01,"",IF('MissFill 1'!N16/SUM('MissFill 1'!N$2:N18)&gt;0.01,"",DateEnded_5Day!$A18))))))</f>
        <v/>
      </c>
      <c r="P18" s="54" t="str">
        <f>IF($A18&lt;='All Results'!$B$4,"",IF(SUM('MissFill 1'!O$2:O18)=0,"",(IF('MissFill 1'!O18/SUM('MissFill 1'!O$2:O18)&gt;0.01,"",IF('MissFill 1'!O17/SUM('MissFill 1'!O$2:O18)&gt;0.01,"",IF('MissFill 1'!O16/SUM('MissFill 1'!O$2:O18)&gt;0.01,"",DateEnded_5Day!$A18))))))</f>
        <v/>
      </c>
      <c r="Q18" s="54" t="str">
        <f>IF($A18&lt;='All Results'!$B$4,"",IF(SUM('MissFill 1'!P$2:P18)=0,"",(IF('MissFill 1'!P18/SUM('MissFill 1'!P$2:P18)&gt;0.01,"",IF('MissFill 1'!P17/SUM('MissFill 1'!P$2:P18)&gt;0.01,"",IF('MissFill 1'!P16/SUM('MissFill 1'!P$2:P18)&gt;0.01,"",DateEnded_5Day!$A18))))))</f>
        <v/>
      </c>
      <c r="R18" s="54" t="str">
        <f>IF($A18&lt;='All Results'!$B$4,"",IF(SUM('MissFill 1'!Q$2:Q18)=0,"",(IF('MissFill 1'!Q18/SUM('MissFill 1'!Q$2:Q18)&gt;0.01,"",IF('MissFill 1'!Q17/SUM('MissFill 1'!Q$2:Q18)&gt;0.01,"",IF('MissFill 1'!Q16/SUM('MissFill 1'!Q$2:Q18)&gt;0.01,"",DateEnded_5Day!$A18))))))</f>
        <v/>
      </c>
      <c r="S18" s="54" t="str">
        <f>IF($A18&lt;='All Results'!$B$4,"",IF(SUM('MissFill 1'!R$2:R18)=0,"",(IF('MissFill 1'!R18/SUM('MissFill 1'!R$2:R18)&gt;0.01,"",IF('MissFill 1'!R17/SUM('MissFill 1'!R$2:R18)&gt;0.01,"",IF('MissFill 1'!R16/SUM('MissFill 1'!R$2:R18)&gt;0.01,"",DateEnded_5Day!$A18))))))</f>
        <v/>
      </c>
      <c r="T18" s="54" t="str">
        <f>IF($A18&lt;='All Results'!$B$4,"",IF(SUM('MissFill 1'!S$2:S18)=0,"",(IF('MissFill 1'!S18/SUM('MissFill 1'!S$2:S18)&gt;0.01,"",IF('MissFill 1'!S17/SUM('MissFill 1'!S$2:S18)&gt;0.01,"",IF('MissFill 1'!S16/SUM('MissFill 1'!S$2:S18)&gt;0.01,"",DateEnded_5Day!$A18))))))</f>
        <v/>
      </c>
      <c r="U18" s="54" t="str">
        <f>IF($A18&lt;='All Results'!$B$4,"",IF(SUM('MissFill 1'!T$2:T18)=0,"",(IF('MissFill 1'!T18/SUM('MissFill 1'!T$2:T18)&gt;0.01,"",IF('MissFill 1'!T17/SUM('MissFill 1'!T$2:T18)&gt;0.01,"",IF('MissFill 1'!T16/SUM('MissFill 1'!T$2:T18)&gt;0.01,"",DateEnded_5Day!$A18))))))</f>
        <v/>
      </c>
      <c r="V18" s="54" t="str">
        <f>IF($A18&lt;='All Results'!$B$4,"",IF(SUM('MissFill 1'!U$2:U18)=0,"",(IF('MissFill 1'!U18/SUM('MissFill 1'!U$2:U18)&gt;0.01,"",IF('MissFill 1'!U17/SUM('MissFill 1'!U$2:U18)&gt;0.01,"",IF('MissFill 1'!U16/SUM('MissFill 1'!U$2:U18)&gt;0.01,"",DateEnded_5Day!$A18))))))</f>
        <v/>
      </c>
      <c r="W18" s="54" t="str">
        <f>IF($A18&lt;='All Results'!$B$4,"",IF(SUM('MissFill 1'!V$2:V18)=0,"",(IF('MissFill 1'!V18/SUM('MissFill 1'!V$2:V18)&gt;0.01,"",IF('MissFill 1'!V17/SUM('MissFill 1'!V$2:V18)&gt;0.01,"",IF('MissFill 1'!V16/SUM('MissFill 1'!V$2:V18)&gt;0.01,"",DateEnded_5Day!$A18))))))</f>
        <v/>
      </c>
      <c r="X18" s="54" t="str">
        <f>IF($A18&lt;='All Results'!$B$4,"",IF(SUM('MissFill 1'!W$2:W18)=0,"",(IF('MissFill 1'!W18/SUM('MissFill 1'!W$2:W18)&gt;0.01,"",IF('MissFill 1'!W17/SUM('MissFill 1'!W$2:W18)&gt;0.01,"",IF('MissFill 1'!W16/SUM('MissFill 1'!W$2:W18)&gt;0.01,"",DateEnded_5Day!$A18))))))</f>
        <v/>
      </c>
      <c r="Y18" s="54" t="str">
        <f>IF($A18&lt;='All Results'!$B$4,"",IF(SUM('MissFill 1'!X$2:X18)=0,"",(IF('MissFill 1'!X18/SUM('MissFill 1'!X$2:X18)&gt;0.01,"",IF('MissFill 1'!X17/SUM('MissFill 1'!X$2:X18)&gt;0.01,"",IF('MissFill 1'!X16/SUM('MissFill 1'!X$2:X18)&gt;0.01,"",DateEnded_5Day!$A18))))))</f>
        <v/>
      </c>
      <c r="Z18" s="54" t="str">
        <f>IF($A18&lt;='All Results'!$B$4,"",IF(SUM('MissFill 1'!Y$2:Y18)=0,"",(IF('MissFill 1'!Y18/SUM('MissFill 1'!Y$2:Y18)&gt;0.01,"",IF('MissFill 1'!Y17/SUM('MissFill 1'!Y$2:Y18)&gt;0.01,"",IF('MissFill 1'!Y16/SUM('MissFill 1'!Y$2:Y18)&gt;0.01,"",DateEnded_5Day!$A18))))))</f>
        <v/>
      </c>
      <c r="AA18" s="54" t="str">
        <f>IF($A18&lt;='All Results'!$B$4,"",IF(SUM('MissFill 1'!Z$2:Z18)=0,"",(IF('MissFill 1'!Z18/SUM('MissFill 1'!Z$2:Z18)&gt;0.01,"",IF('MissFill 1'!Z17/SUM('MissFill 1'!Z$2:Z18)&gt;0.01,"",IF('MissFill 1'!Z16/SUM('MissFill 1'!Z$2:Z18)&gt;0.01,"",DateEnded_5Day!$A18))))))</f>
        <v/>
      </c>
      <c r="AB18" s="54" t="str">
        <f>IF($A18&lt;='All Results'!$B$4,"",IF(SUM('MissFill 1'!AA$2:AA18)=0,"",(IF('MissFill 1'!AA18/SUM('MissFill 1'!AA$2:AA18)&gt;0.01,"",IF('MissFill 1'!AA17/SUM('MissFill 1'!AA$2:AA18)&gt;0.01,"",IF('MissFill 1'!AA16/SUM('MissFill 1'!AA$2:AA18)&gt;0.01,"",DateEnded_5Day!$A18))))))</f>
        <v/>
      </c>
      <c r="AC18" s="54" t="str">
        <f>IF($A18&lt;='All Results'!$B$4,"",IF(SUM('MissFill 1'!AB$2:AB18)=0,"",(IF('MissFill 1'!AB18/SUM('MissFill 1'!AB$2:AB18)&gt;0.01,"",IF('MissFill 1'!AB17/SUM('MissFill 1'!AB$2:AB18)&gt;0.01,"",IF('MissFill 1'!AB16/SUM('MissFill 1'!AB$2:AB18)&gt;0.01,"",DateEnded_5Day!$A18))))))</f>
        <v/>
      </c>
      <c r="AD18" s="54" t="str">
        <f>IF($A18&lt;='All Results'!$B$4,"",IF(SUM('MissFill 1'!AC$2:AC18)=0,"",(IF('MissFill 1'!AC18/SUM('MissFill 1'!AC$2:AC18)&gt;0.01,"",IF('MissFill 1'!AC17/SUM('MissFill 1'!AC$2:AC18)&gt;0.01,"",IF('MissFill 1'!AC16/SUM('MissFill 1'!AC$2:AC18)&gt;0.01,"",DateEnded_5Day!$A18))))))</f>
        <v/>
      </c>
      <c r="AE18" s="54" t="str">
        <f>IF($A18&lt;='All Results'!$B$4,"",IF(SUM('MissFill 1'!AD$2:AD18)=0,"",(IF('MissFill 1'!AD18/SUM('MissFill 1'!AD$2:AD18)&gt;0.01,"",IF('MissFill 1'!AD17/SUM('MissFill 1'!AD$2:AD18)&gt;0.01,"",IF('MissFill 1'!AD16/SUM('MissFill 1'!AD$2:AD18)&gt;0.01,"",DateEnded_5Day!$A18))))))</f>
        <v/>
      </c>
      <c r="AF18" s="54" t="str">
        <f>IF($A18&lt;='All Results'!$B$4,"",IF(SUM('MissFill 1'!AE$2:AE18)=0,"",(IF('MissFill 1'!AE18/SUM('MissFill 1'!AE$2:AE18)&gt;0.01,"",IF('MissFill 1'!AE17/SUM('MissFill 1'!AE$2:AE18)&gt;0.01,"",IF('MissFill 1'!AE16/SUM('MissFill 1'!AE$2:AE18)&gt;0.01,"",DateEnded_5Day!$A18))))))</f>
        <v/>
      </c>
      <c r="AG18" s="54" t="str">
        <f>IF($A18&lt;='All Results'!$B$4,"",IF(SUM('MissFill 1'!AF$2:AF18)=0,"",(IF('MissFill 1'!AF18/SUM('MissFill 1'!AF$2:AF18)&gt;0.01,"",IF('MissFill 1'!AF17/SUM('MissFill 1'!AF$2:AF18)&gt;0.01,"",IF('MissFill 1'!AF16/SUM('MissFill 1'!AF$2:AF18)&gt;0.01,"",DateEnded_5Day!$A18))))))</f>
        <v/>
      </c>
      <c r="AH18" s="54" t="str">
        <f>IF($A18&lt;='All Results'!$B$4,"",IF(SUM('MissFill 1'!AG$2:AG18)=0,"",(IF('MissFill 1'!AG18/SUM('MissFill 1'!AG$2:AG18)&gt;0.01,"",IF('MissFill 1'!AG17/SUM('MissFill 1'!AG$2:AG18)&gt;0.01,"",IF('MissFill 1'!AG16/SUM('MissFill 1'!AG$2:AG18)&gt;0.01,"",DateEnded_5Day!$A18))))))</f>
        <v/>
      </c>
      <c r="AI18" s="54" t="str">
        <f>IF($A18&lt;='All Results'!$B$4,"",IF(SUM('MissFill 1'!AH$2:AH18)=0,"",(IF('MissFill 1'!AH18/SUM('MissFill 1'!AH$2:AH18)&gt;0.01,"",IF('MissFill 1'!AH17/SUM('MissFill 1'!AH$2:AH18)&gt;0.01,"",IF('MissFill 1'!AH16/SUM('MissFill 1'!AH$2:AH18)&gt;0.01,"",DateEnded_5Day!$A18))))))</f>
        <v/>
      </c>
      <c r="AJ18" s="54" t="str">
        <f>IF($A18&lt;='All Results'!$B$4,"",IF(SUM('MissFill 1'!AI$2:AI18)=0,"",(IF('MissFill 1'!AI18/SUM('MissFill 1'!AI$2:AI18)&gt;0.01,"",IF('MissFill 1'!AI17/SUM('MissFill 1'!AI$2:AI18)&gt;0.01,"",IF('MissFill 1'!AI16/SUM('MissFill 1'!AI$2:AI18)&gt;0.01,"",DateEnded_5Day!$A18))))))</f>
        <v/>
      </c>
      <c r="AK18" s="54" t="str">
        <f>IF($A18&lt;='All Results'!$B$4,"",IF(SUM('MissFill 1'!AJ$2:AJ18)=0,"",(IF('MissFill 1'!AJ18/SUM('MissFill 1'!AJ$2:AJ18)&gt;0.01,"",IF('MissFill 1'!AJ17/SUM('MissFill 1'!AJ$2:AJ18)&gt;0.01,"",IF('MissFill 1'!AJ16/SUM('MissFill 1'!AJ$2:AJ18)&gt;0.01,"",DateEnded_5Day!$A18))))))</f>
        <v/>
      </c>
      <c r="AL18" s="54" t="str">
        <f>IF($A18&lt;='All Results'!$B$4,"",IF(SUM('MissFill 1'!AK$2:AK18)=0,"",(IF('MissFill 1'!AK18/SUM('MissFill 1'!AK$2:AK18)&gt;0.01,"",IF('MissFill 1'!AK17/SUM('MissFill 1'!AK$2:AK18)&gt;0.01,"",IF('MissFill 1'!AK16/SUM('MissFill 1'!AK$2:AK18)&gt;0.01,"",DateEnded_5Day!$A18))))))</f>
        <v/>
      </c>
      <c r="AM18" s="54" t="str">
        <f>IF($A18&lt;='All Results'!$B$4,"",IF(SUM('MissFill 1'!AL$2:AL18)=0,"",(IF('MissFill 1'!AL18/SUM('MissFill 1'!AL$2:AL18)&gt;0.01,"",IF('MissFill 1'!AL17/SUM('MissFill 1'!AL$2:AL18)&gt;0.01,"",IF('MissFill 1'!AL16/SUM('MissFill 1'!AL$2:AL18)&gt;0.01,"",DateEnded_5Day!$A18))))))</f>
        <v/>
      </c>
      <c r="AN18" s="54" t="str">
        <f>IF($A18&lt;='All Results'!$B$4,"",IF(SUM('MissFill 1'!AM$2:AM18)=0,"",(IF('MissFill 1'!AM18/SUM('MissFill 1'!AM$2:AM18)&gt;0.01,"",IF('MissFill 1'!AM17/SUM('MissFill 1'!AM$2:AM18)&gt;0.01,"",IF('MissFill 1'!AM16/SUM('MissFill 1'!AM$2:AM18)&gt;0.01,"",DateEnded_5Day!$A18))))))</f>
        <v/>
      </c>
      <c r="AO18" s="54" t="str">
        <f>IF($A18&lt;='All Results'!$B$4,"",IF(SUM('MissFill 1'!AN$2:AN18)=0,"",(IF('MissFill 1'!AN18/SUM('MissFill 1'!AN$2:AN18)&gt;0.01,"",IF('MissFill 1'!AN17/SUM('MissFill 1'!AN$2:AN18)&gt;0.01,"",IF('MissFill 1'!AN16/SUM('MissFill 1'!AN$2:AN18)&gt;0.01,"",DateEnded_5Day!$A18))))))</f>
        <v/>
      </c>
      <c r="AP18" s="54" t="str">
        <f>IF($A18&lt;='All Results'!$B$4,"",IF(SUM('MissFill 1'!AO$2:AO18)=0,"",(IF('MissFill 1'!AO18/SUM('MissFill 1'!AO$2:AO18)&gt;0.01,"",IF('MissFill 1'!AO17/SUM('MissFill 1'!AO$2:AO18)&gt;0.01,"",IF('MissFill 1'!AO16/SUM('MissFill 1'!AO$2:AO18)&gt;0.01,"",DateEnded_5Day!$A18))))))</f>
        <v/>
      </c>
      <c r="AQ18" s="54" t="str">
        <f>IF($A18&lt;='All Results'!$B$4,"",IF(SUM('MissFill 1'!AP$2:AP18)=0,"",(IF('MissFill 1'!AP18/SUM('MissFill 1'!AP$2:AP18)&gt;0.01,"",IF('MissFill 1'!AP17/SUM('MissFill 1'!AP$2:AP18)&gt;0.01,"",IF('MissFill 1'!AP16/SUM('MissFill 1'!AP$2:AP18)&gt;0.01,"",DateEnded_5Day!$A18))))))</f>
        <v/>
      </c>
      <c r="AR18" s="54" t="str">
        <f>IF($A18&lt;='All Results'!$B$4,"",IF(SUM('MissFill 1'!AQ$2:AQ18)=0,"",(IF('MissFill 1'!AQ18/SUM('MissFill 1'!AQ$2:AQ18)&gt;0.01,"",IF('MissFill 1'!AQ17/SUM('MissFill 1'!AQ$2:AQ18)&gt;0.01,"",IF('MissFill 1'!AQ16/SUM('MissFill 1'!AQ$2:AQ18)&gt;0.01,"",DateEnded_5Day!$A18))))))</f>
        <v/>
      </c>
      <c r="AS18" s="54" t="str">
        <f>IF($A18&lt;='All Results'!$B$4,"",IF(SUM('MissFill 1'!AR$2:AR18)=0,"",(IF('MissFill 1'!AR18/SUM('MissFill 1'!AR$2:AR18)&gt;0.01,"",IF('MissFill 1'!AR17/SUM('MissFill 1'!AR$2:AR18)&gt;0.01,"",IF('MissFill 1'!AR16/SUM('MissFill 1'!AR$2:AR18)&gt;0.01,"",DateEnded_5Day!$A18))))))</f>
        <v/>
      </c>
      <c r="AT18" s="54" t="str">
        <f>IF($A18&lt;='All Results'!$B$4,"",IF(SUM('MissFill 1'!AS$2:AS18)=0,"",(IF('MissFill 1'!AS18/SUM('MissFill 1'!AS$2:AS18)&gt;0.01,"",IF('MissFill 1'!AS17/SUM('MissFill 1'!AS$2:AS18)&gt;0.01,"",IF('MissFill 1'!AS16/SUM('MissFill 1'!AS$2:AS18)&gt;0.01,"",DateEnded_5Day!$A18))))))</f>
        <v/>
      </c>
      <c r="AU18" s="54" t="str">
        <f>IF($A18&lt;='All Results'!$B$4,"",IF(SUM('MissFill 1'!AT$2:AT18)=0,"",(IF('MissFill 1'!AT18/SUM('MissFill 1'!AT$2:AT18)&gt;0.01,"",IF('MissFill 1'!AT17/SUM('MissFill 1'!AT$2:AT18)&gt;0.01,"",IF('MissFill 1'!AT16/SUM('MissFill 1'!AT$2:AT18)&gt;0.01,"",DateEnded_5Day!$A18))))))</f>
        <v/>
      </c>
      <c r="AV18" s="54" t="str">
        <f>IF($A18&lt;='All Results'!$B$4,"",IF(SUM('MissFill 1'!AU$2:AU18)=0,"",(IF('MissFill 1'!AU18/SUM('MissFill 1'!AU$2:AU18)&gt;0.01,"",IF('MissFill 1'!AU17/SUM('MissFill 1'!AU$2:AU18)&gt;0.01,"",IF('MissFill 1'!AU16/SUM('MissFill 1'!AU$2:AU18)&gt;0.01,"",DateEnded_5Day!$A18))))))</f>
        <v/>
      </c>
      <c r="AW18" s="54" t="str">
        <f>IF($A18&lt;='All Results'!$B$4,"",IF(SUM('MissFill 1'!AV$2:AV18)=0,"",(IF('MissFill 1'!AV18/SUM('MissFill 1'!AV$2:AV18)&gt;0.01,"",IF('MissFill 1'!AV17/SUM('MissFill 1'!AV$2:AV18)&gt;0.01,"",IF('MissFill 1'!AV16/SUM('MissFill 1'!AV$2:AV18)&gt;0.01,"",DateEnded_5Day!$A18))))))</f>
        <v/>
      </c>
      <c r="AX18" s="54" t="str">
        <f>IF($A18&lt;='All Results'!$B$4,"",IF(SUM('MissFill 1'!AW$2:AW18)=0,"",(IF('MissFill 1'!AW18/SUM('MissFill 1'!AW$2:AW18)&gt;0.01,"",IF('MissFill 1'!AW17/SUM('MissFill 1'!AW$2:AW18)&gt;0.01,"",IF('MissFill 1'!AW16/SUM('MissFill 1'!AW$2:AW18)&gt;0.01,"",DateEnded_5Day!$A18))))))</f>
        <v/>
      </c>
    </row>
    <row r="19" spans="1:50" x14ac:dyDescent="0.25">
      <c r="A19" s="41">
        <v>44364</v>
      </c>
      <c r="B19" s="52">
        <v>168</v>
      </c>
      <c r="C19" s="54" t="str">
        <f>IF($A19&lt;='All Results'!$B$4,"",IF(SUM('MissFill 1'!B$2:B19)=0,"",(IF('MissFill 1'!B19/SUM('MissFill 1'!B$2:B19)&gt;0.01,"",IF('MissFill 1'!B18/SUM('MissFill 1'!B$2:B19)&gt;0.01,"",IF('MissFill 1'!B17/SUM('MissFill 1'!B$2:B19)&gt;0.01,"",DateEnded_5Day!$A19))))))</f>
        <v/>
      </c>
      <c r="D19" s="54" t="str">
        <f>IF($A19&lt;='All Results'!$B$4,"",IF(SUM('MissFill 1'!C$2:C19)=0,"",(IF('MissFill 1'!C19/SUM('MissFill 1'!C$2:C19)&gt;0.01,"",IF('MissFill 1'!C18/SUM('MissFill 1'!C$2:C19)&gt;0.01,"",IF('MissFill 1'!C17/SUM('MissFill 1'!C$2:C19)&gt;0.01,"",DateEnded_5Day!$A19))))))</f>
        <v/>
      </c>
      <c r="E19" s="54" t="str">
        <f>IF($A19&lt;='All Results'!$B$4,"",IF(SUM('MissFill 1'!D$2:D19)=0,"",(IF('MissFill 1'!D19/SUM('MissFill 1'!D$2:D19)&gt;0.01,"",IF('MissFill 1'!D18/SUM('MissFill 1'!D$2:D19)&gt;0.01,"",IF('MissFill 1'!D17/SUM('MissFill 1'!D$2:D19)&gt;0.01,"",DateEnded_5Day!$A19))))))</f>
        <v/>
      </c>
      <c r="F19" s="54" t="str">
        <f>IF($A19&lt;='All Results'!$B$4,"",IF(SUM('MissFill 1'!E$2:E19)=0,"",(IF('MissFill 1'!E19/SUM('MissFill 1'!E$2:E19)&gt;0.01,"",IF('MissFill 1'!E18/SUM('MissFill 1'!E$2:E19)&gt;0.01,"",IF('MissFill 1'!E17/SUM('MissFill 1'!E$2:E19)&gt;0.01,"",DateEnded_5Day!$A19))))))</f>
        <v/>
      </c>
      <c r="G19" s="54" t="str">
        <f>IF($A19&lt;='All Results'!$B$4,"",IF(SUM('MissFill 1'!F$2:F19)=0,"",(IF('MissFill 1'!F19/SUM('MissFill 1'!F$2:F19)&gt;0.01,"",IF('MissFill 1'!F18/SUM('MissFill 1'!F$2:F19)&gt;0.01,"",IF('MissFill 1'!F17/SUM('MissFill 1'!F$2:F19)&gt;0.01,"",DateEnded_5Day!$A19))))))</f>
        <v/>
      </c>
      <c r="H19" s="54" t="str">
        <f>IF($A19&lt;='All Results'!$B$4,"",IF(SUM('MissFill 1'!G$2:G19)=0,"",(IF('MissFill 1'!G19/SUM('MissFill 1'!G$2:G19)&gt;0.01,"",IF('MissFill 1'!G18/SUM('MissFill 1'!G$2:G19)&gt;0.01,"",IF('MissFill 1'!G17/SUM('MissFill 1'!G$2:G19)&gt;0.01,"",DateEnded_5Day!$A19))))))</f>
        <v/>
      </c>
      <c r="I19" s="54" t="str">
        <f>IF($A19&lt;='All Results'!$B$4,"",IF(SUM('MissFill 1'!H$2:H19)=0,"",(IF('MissFill 1'!H19/SUM('MissFill 1'!H$2:H19)&gt;0.01,"",IF('MissFill 1'!H18/SUM('MissFill 1'!H$2:H19)&gt;0.01,"",IF('MissFill 1'!H17/SUM('MissFill 1'!H$2:H19)&gt;0.01,"",DateEnded_5Day!$A19))))))</f>
        <v/>
      </c>
      <c r="J19" s="54" t="str">
        <f>IF($A19&lt;='All Results'!$B$4,"",IF(SUM('MissFill 1'!I$2:I19)=0,"",(IF('MissFill 1'!I19/SUM('MissFill 1'!I$2:I19)&gt;0.01,"",IF('MissFill 1'!I18/SUM('MissFill 1'!I$2:I19)&gt;0.01,"",IF('MissFill 1'!I17/SUM('MissFill 1'!I$2:I19)&gt;0.01,"",DateEnded_5Day!$A19))))))</f>
        <v/>
      </c>
      <c r="K19" s="54" t="str">
        <f>IF($A19&lt;='All Results'!$B$4,"",IF(SUM('MissFill 1'!J$2:J19)=0,"",(IF('MissFill 1'!J19/SUM('MissFill 1'!J$2:J19)&gt;0.01,"",IF('MissFill 1'!J18/SUM('MissFill 1'!J$2:J19)&gt;0.01,"",IF('MissFill 1'!J17/SUM('MissFill 1'!J$2:J19)&gt;0.01,"",DateEnded_5Day!$A19))))))</f>
        <v/>
      </c>
      <c r="L19" s="54" t="str">
        <f>IF($A19&lt;='All Results'!$B$4,"",IF(SUM('MissFill 1'!K$2:K19)=0,"",(IF('MissFill 1'!K19/SUM('MissFill 1'!K$2:K19)&gt;0.01,"",IF('MissFill 1'!K18/SUM('MissFill 1'!K$2:K19)&gt;0.01,"",IF('MissFill 1'!K17/SUM('MissFill 1'!K$2:K19)&gt;0.01,"",DateEnded_5Day!$A19))))))</f>
        <v/>
      </c>
      <c r="M19" s="54" t="str">
        <f>IF($A19&lt;='All Results'!$B$4,"",IF(SUM('MissFill 1'!L$2:L19)=0,"",(IF('MissFill 1'!L19/SUM('MissFill 1'!L$2:L19)&gt;0.01,"",IF('MissFill 1'!L18/SUM('MissFill 1'!L$2:L19)&gt;0.01,"",IF('MissFill 1'!L17/SUM('MissFill 1'!L$2:L19)&gt;0.01,"",DateEnded_5Day!$A19))))))</f>
        <v/>
      </c>
      <c r="N19" s="54" t="str">
        <f>IF($A19&lt;='All Results'!$B$4,"",IF(SUM('MissFill 1'!M$2:M19)=0,"",(IF('MissFill 1'!M19/SUM('MissFill 1'!M$2:M19)&gt;0.01,"",IF('MissFill 1'!M18/SUM('MissFill 1'!M$2:M19)&gt;0.01,"",IF('MissFill 1'!M17/SUM('MissFill 1'!M$2:M19)&gt;0.01,"",DateEnded_5Day!$A19))))))</f>
        <v/>
      </c>
      <c r="O19" s="54" t="str">
        <f>IF($A19&lt;='All Results'!$B$4,"",IF(SUM('MissFill 1'!N$2:N19)=0,"",(IF('MissFill 1'!N19/SUM('MissFill 1'!N$2:N19)&gt;0.01,"",IF('MissFill 1'!N18/SUM('MissFill 1'!N$2:N19)&gt;0.01,"",IF('MissFill 1'!N17/SUM('MissFill 1'!N$2:N19)&gt;0.01,"",DateEnded_5Day!$A19))))))</f>
        <v/>
      </c>
      <c r="P19" s="54" t="str">
        <f>IF($A19&lt;='All Results'!$B$4,"",IF(SUM('MissFill 1'!O$2:O19)=0,"",(IF('MissFill 1'!O19/SUM('MissFill 1'!O$2:O19)&gt;0.01,"",IF('MissFill 1'!O18/SUM('MissFill 1'!O$2:O19)&gt;0.01,"",IF('MissFill 1'!O17/SUM('MissFill 1'!O$2:O19)&gt;0.01,"",DateEnded_5Day!$A19))))))</f>
        <v/>
      </c>
      <c r="Q19" s="54" t="str">
        <f>IF($A19&lt;='All Results'!$B$4,"",IF(SUM('MissFill 1'!P$2:P19)=0,"",(IF('MissFill 1'!P19/SUM('MissFill 1'!P$2:P19)&gt;0.01,"",IF('MissFill 1'!P18/SUM('MissFill 1'!P$2:P19)&gt;0.01,"",IF('MissFill 1'!P17/SUM('MissFill 1'!P$2:P19)&gt;0.01,"",DateEnded_5Day!$A19))))))</f>
        <v/>
      </c>
      <c r="R19" s="54" t="str">
        <f>IF($A19&lt;='All Results'!$B$4,"",IF(SUM('MissFill 1'!Q$2:Q19)=0,"",(IF('MissFill 1'!Q19/SUM('MissFill 1'!Q$2:Q19)&gt;0.01,"",IF('MissFill 1'!Q18/SUM('MissFill 1'!Q$2:Q19)&gt;0.01,"",IF('MissFill 1'!Q17/SUM('MissFill 1'!Q$2:Q19)&gt;0.01,"",DateEnded_5Day!$A19))))))</f>
        <v/>
      </c>
      <c r="S19" s="54" t="str">
        <f>IF($A19&lt;='All Results'!$B$4,"",IF(SUM('MissFill 1'!R$2:R19)=0,"",(IF('MissFill 1'!R19/SUM('MissFill 1'!R$2:R19)&gt;0.01,"",IF('MissFill 1'!R18/SUM('MissFill 1'!R$2:R19)&gt;0.01,"",IF('MissFill 1'!R17/SUM('MissFill 1'!R$2:R19)&gt;0.01,"",DateEnded_5Day!$A19))))))</f>
        <v/>
      </c>
      <c r="T19" s="54" t="str">
        <f>IF($A19&lt;='All Results'!$B$4,"",IF(SUM('MissFill 1'!S$2:S19)=0,"",(IF('MissFill 1'!S19/SUM('MissFill 1'!S$2:S19)&gt;0.01,"",IF('MissFill 1'!S18/SUM('MissFill 1'!S$2:S19)&gt;0.01,"",IF('MissFill 1'!S17/SUM('MissFill 1'!S$2:S19)&gt;0.01,"",DateEnded_5Day!$A19))))))</f>
        <v/>
      </c>
      <c r="U19" s="54" t="str">
        <f>IF($A19&lt;='All Results'!$B$4,"",IF(SUM('MissFill 1'!T$2:T19)=0,"",(IF('MissFill 1'!T19/SUM('MissFill 1'!T$2:T19)&gt;0.01,"",IF('MissFill 1'!T18/SUM('MissFill 1'!T$2:T19)&gt;0.01,"",IF('MissFill 1'!T17/SUM('MissFill 1'!T$2:T19)&gt;0.01,"",DateEnded_5Day!$A19))))))</f>
        <v/>
      </c>
      <c r="V19" s="54" t="str">
        <f>IF($A19&lt;='All Results'!$B$4,"",IF(SUM('MissFill 1'!U$2:U19)=0,"",(IF('MissFill 1'!U19/SUM('MissFill 1'!U$2:U19)&gt;0.01,"",IF('MissFill 1'!U18/SUM('MissFill 1'!U$2:U19)&gt;0.01,"",IF('MissFill 1'!U17/SUM('MissFill 1'!U$2:U19)&gt;0.01,"",DateEnded_5Day!$A19))))))</f>
        <v/>
      </c>
      <c r="W19" s="54" t="str">
        <f>IF($A19&lt;='All Results'!$B$4,"",IF(SUM('MissFill 1'!V$2:V19)=0,"",(IF('MissFill 1'!V19/SUM('MissFill 1'!V$2:V19)&gt;0.01,"",IF('MissFill 1'!V18/SUM('MissFill 1'!V$2:V19)&gt;0.01,"",IF('MissFill 1'!V17/SUM('MissFill 1'!V$2:V19)&gt;0.01,"",DateEnded_5Day!$A19))))))</f>
        <v/>
      </c>
      <c r="X19" s="54" t="str">
        <f>IF($A19&lt;='All Results'!$B$4,"",IF(SUM('MissFill 1'!W$2:W19)=0,"",(IF('MissFill 1'!W19/SUM('MissFill 1'!W$2:W19)&gt;0.01,"",IF('MissFill 1'!W18/SUM('MissFill 1'!W$2:W19)&gt;0.01,"",IF('MissFill 1'!W17/SUM('MissFill 1'!W$2:W19)&gt;0.01,"",DateEnded_5Day!$A19))))))</f>
        <v/>
      </c>
      <c r="Y19" s="54" t="str">
        <f>IF($A19&lt;='All Results'!$B$4,"",IF(SUM('MissFill 1'!X$2:X19)=0,"",(IF('MissFill 1'!X19/SUM('MissFill 1'!X$2:X19)&gt;0.01,"",IF('MissFill 1'!X18/SUM('MissFill 1'!X$2:X19)&gt;0.01,"",IF('MissFill 1'!X17/SUM('MissFill 1'!X$2:X19)&gt;0.01,"",DateEnded_5Day!$A19))))))</f>
        <v/>
      </c>
      <c r="Z19" s="54" t="str">
        <f>IF($A19&lt;='All Results'!$B$4,"",IF(SUM('MissFill 1'!Y$2:Y19)=0,"",(IF('MissFill 1'!Y19/SUM('MissFill 1'!Y$2:Y19)&gt;0.01,"",IF('MissFill 1'!Y18/SUM('MissFill 1'!Y$2:Y19)&gt;0.01,"",IF('MissFill 1'!Y17/SUM('MissFill 1'!Y$2:Y19)&gt;0.01,"",DateEnded_5Day!$A19))))))</f>
        <v/>
      </c>
      <c r="AA19" s="54" t="str">
        <f>IF($A19&lt;='All Results'!$B$4,"",IF(SUM('MissFill 1'!Z$2:Z19)=0,"",(IF('MissFill 1'!Z19/SUM('MissFill 1'!Z$2:Z19)&gt;0.01,"",IF('MissFill 1'!Z18/SUM('MissFill 1'!Z$2:Z19)&gt;0.01,"",IF('MissFill 1'!Z17/SUM('MissFill 1'!Z$2:Z19)&gt;0.01,"",DateEnded_5Day!$A19))))))</f>
        <v/>
      </c>
      <c r="AB19" s="54" t="str">
        <f>IF($A19&lt;='All Results'!$B$4,"",IF(SUM('MissFill 1'!AA$2:AA19)=0,"",(IF('MissFill 1'!AA19/SUM('MissFill 1'!AA$2:AA19)&gt;0.01,"",IF('MissFill 1'!AA18/SUM('MissFill 1'!AA$2:AA19)&gt;0.01,"",IF('MissFill 1'!AA17/SUM('MissFill 1'!AA$2:AA19)&gt;0.01,"",DateEnded_5Day!$A19))))))</f>
        <v/>
      </c>
      <c r="AC19" s="54" t="str">
        <f>IF($A19&lt;='All Results'!$B$4,"",IF(SUM('MissFill 1'!AB$2:AB19)=0,"",(IF('MissFill 1'!AB19/SUM('MissFill 1'!AB$2:AB19)&gt;0.01,"",IF('MissFill 1'!AB18/SUM('MissFill 1'!AB$2:AB19)&gt;0.01,"",IF('MissFill 1'!AB17/SUM('MissFill 1'!AB$2:AB19)&gt;0.01,"",DateEnded_5Day!$A19))))))</f>
        <v/>
      </c>
      <c r="AD19" s="54" t="str">
        <f>IF($A19&lt;='All Results'!$B$4,"",IF(SUM('MissFill 1'!AC$2:AC19)=0,"",(IF('MissFill 1'!AC19/SUM('MissFill 1'!AC$2:AC19)&gt;0.01,"",IF('MissFill 1'!AC18/SUM('MissFill 1'!AC$2:AC19)&gt;0.01,"",IF('MissFill 1'!AC17/SUM('MissFill 1'!AC$2:AC19)&gt;0.01,"",DateEnded_5Day!$A19))))))</f>
        <v/>
      </c>
      <c r="AE19" s="54" t="str">
        <f>IF($A19&lt;='All Results'!$B$4,"",IF(SUM('MissFill 1'!AD$2:AD19)=0,"",(IF('MissFill 1'!AD19/SUM('MissFill 1'!AD$2:AD19)&gt;0.01,"",IF('MissFill 1'!AD18/SUM('MissFill 1'!AD$2:AD19)&gt;0.01,"",IF('MissFill 1'!AD17/SUM('MissFill 1'!AD$2:AD19)&gt;0.01,"",DateEnded_5Day!$A19))))))</f>
        <v/>
      </c>
      <c r="AF19" s="54" t="str">
        <f>IF($A19&lt;='All Results'!$B$4,"",IF(SUM('MissFill 1'!AE$2:AE19)=0,"",(IF('MissFill 1'!AE19/SUM('MissFill 1'!AE$2:AE19)&gt;0.01,"",IF('MissFill 1'!AE18/SUM('MissFill 1'!AE$2:AE19)&gt;0.01,"",IF('MissFill 1'!AE17/SUM('MissFill 1'!AE$2:AE19)&gt;0.01,"",DateEnded_5Day!$A19))))))</f>
        <v/>
      </c>
      <c r="AG19" s="54" t="str">
        <f>IF($A19&lt;='All Results'!$B$4,"",IF(SUM('MissFill 1'!AF$2:AF19)=0,"",(IF('MissFill 1'!AF19/SUM('MissFill 1'!AF$2:AF19)&gt;0.01,"",IF('MissFill 1'!AF18/SUM('MissFill 1'!AF$2:AF19)&gt;0.01,"",IF('MissFill 1'!AF17/SUM('MissFill 1'!AF$2:AF19)&gt;0.01,"",DateEnded_5Day!$A19))))))</f>
        <v/>
      </c>
      <c r="AH19" s="54" t="str">
        <f>IF($A19&lt;='All Results'!$B$4,"",IF(SUM('MissFill 1'!AG$2:AG19)=0,"",(IF('MissFill 1'!AG19/SUM('MissFill 1'!AG$2:AG19)&gt;0.01,"",IF('MissFill 1'!AG18/SUM('MissFill 1'!AG$2:AG19)&gt;0.01,"",IF('MissFill 1'!AG17/SUM('MissFill 1'!AG$2:AG19)&gt;0.01,"",DateEnded_5Day!$A19))))))</f>
        <v/>
      </c>
      <c r="AI19" s="54" t="str">
        <f>IF($A19&lt;='All Results'!$B$4,"",IF(SUM('MissFill 1'!AH$2:AH19)=0,"",(IF('MissFill 1'!AH19/SUM('MissFill 1'!AH$2:AH19)&gt;0.01,"",IF('MissFill 1'!AH18/SUM('MissFill 1'!AH$2:AH19)&gt;0.01,"",IF('MissFill 1'!AH17/SUM('MissFill 1'!AH$2:AH19)&gt;0.01,"",DateEnded_5Day!$A19))))))</f>
        <v/>
      </c>
      <c r="AJ19" s="54" t="str">
        <f>IF($A19&lt;='All Results'!$B$4,"",IF(SUM('MissFill 1'!AI$2:AI19)=0,"",(IF('MissFill 1'!AI19/SUM('MissFill 1'!AI$2:AI19)&gt;0.01,"",IF('MissFill 1'!AI18/SUM('MissFill 1'!AI$2:AI19)&gt;0.01,"",IF('MissFill 1'!AI17/SUM('MissFill 1'!AI$2:AI19)&gt;0.01,"",DateEnded_5Day!$A19))))))</f>
        <v/>
      </c>
      <c r="AK19" s="54" t="str">
        <f>IF($A19&lt;='All Results'!$B$4,"",IF(SUM('MissFill 1'!AJ$2:AJ19)=0,"",(IF('MissFill 1'!AJ19/SUM('MissFill 1'!AJ$2:AJ19)&gt;0.01,"",IF('MissFill 1'!AJ18/SUM('MissFill 1'!AJ$2:AJ19)&gt;0.01,"",IF('MissFill 1'!AJ17/SUM('MissFill 1'!AJ$2:AJ19)&gt;0.01,"",DateEnded_5Day!$A19))))))</f>
        <v/>
      </c>
      <c r="AL19" s="54" t="str">
        <f>IF($A19&lt;='All Results'!$B$4,"",IF(SUM('MissFill 1'!AK$2:AK19)=0,"",(IF('MissFill 1'!AK19/SUM('MissFill 1'!AK$2:AK19)&gt;0.01,"",IF('MissFill 1'!AK18/SUM('MissFill 1'!AK$2:AK19)&gt;0.01,"",IF('MissFill 1'!AK17/SUM('MissFill 1'!AK$2:AK19)&gt;0.01,"",DateEnded_5Day!$A19))))))</f>
        <v/>
      </c>
      <c r="AM19" s="54" t="str">
        <f>IF($A19&lt;='All Results'!$B$4,"",IF(SUM('MissFill 1'!AL$2:AL19)=0,"",(IF('MissFill 1'!AL19/SUM('MissFill 1'!AL$2:AL19)&gt;0.01,"",IF('MissFill 1'!AL18/SUM('MissFill 1'!AL$2:AL19)&gt;0.01,"",IF('MissFill 1'!AL17/SUM('MissFill 1'!AL$2:AL19)&gt;0.01,"",DateEnded_5Day!$A19))))))</f>
        <v/>
      </c>
      <c r="AN19" s="54" t="str">
        <f>IF($A19&lt;='All Results'!$B$4,"",IF(SUM('MissFill 1'!AM$2:AM19)=0,"",(IF('MissFill 1'!AM19/SUM('MissFill 1'!AM$2:AM19)&gt;0.01,"",IF('MissFill 1'!AM18/SUM('MissFill 1'!AM$2:AM19)&gt;0.01,"",IF('MissFill 1'!AM17/SUM('MissFill 1'!AM$2:AM19)&gt;0.01,"",DateEnded_5Day!$A19))))))</f>
        <v/>
      </c>
      <c r="AO19" s="54" t="str">
        <f>IF($A19&lt;='All Results'!$B$4,"",IF(SUM('MissFill 1'!AN$2:AN19)=0,"",(IF('MissFill 1'!AN19/SUM('MissFill 1'!AN$2:AN19)&gt;0.01,"",IF('MissFill 1'!AN18/SUM('MissFill 1'!AN$2:AN19)&gt;0.01,"",IF('MissFill 1'!AN17/SUM('MissFill 1'!AN$2:AN19)&gt;0.01,"",DateEnded_5Day!$A19))))))</f>
        <v/>
      </c>
      <c r="AP19" s="54" t="str">
        <f>IF($A19&lt;='All Results'!$B$4,"",IF(SUM('MissFill 1'!AO$2:AO19)=0,"",(IF('MissFill 1'!AO19/SUM('MissFill 1'!AO$2:AO19)&gt;0.01,"",IF('MissFill 1'!AO18/SUM('MissFill 1'!AO$2:AO19)&gt;0.01,"",IF('MissFill 1'!AO17/SUM('MissFill 1'!AO$2:AO19)&gt;0.01,"",DateEnded_5Day!$A19))))))</f>
        <v/>
      </c>
      <c r="AQ19" s="54" t="str">
        <f>IF($A19&lt;='All Results'!$B$4,"",IF(SUM('MissFill 1'!AP$2:AP19)=0,"",(IF('MissFill 1'!AP19/SUM('MissFill 1'!AP$2:AP19)&gt;0.01,"",IF('MissFill 1'!AP18/SUM('MissFill 1'!AP$2:AP19)&gt;0.01,"",IF('MissFill 1'!AP17/SUM('MissFill 1'!AP$2:AP19)&gt;0.01,"",DateEnded_5Day!$A19))))))</f>
        <v/>
      </c>
      <c r="AR19" s="54" t="str">
        <f>IF($A19&lt;='All Results'!$B$4,"",IF(SUM('MissFill 1'!AQ$2:AQ19)=0,"",(IF('MissFill 1'!AQ19/SUM('MissFill 1'!AQ$2:AQ19)&gt;0.01,"",IF('MissFill 1'!AQ18/SUM('MissFill 1'!AQ$2:AQ19)&gt;0.01,"",IF('MissFill 1'!AQ17/SUM('MissFill 1'!AQ$2:AQ19)&gt;0.01,"",DateEnded_5Day!$A19))))))</f>
        <v/>
      </c>
      <c r="AS19" s="54" t="str">
        <f>IF($A19&lt;='All Results'!$B$4,"",IF(SUM('MissFill 1'!AR$2:AR19)=0,"",(IF('MissFill 1'!AR19/SUM('MissFill 1'!AR$2:AR19)&gt;0.01,"",IF('MissFill 1'!AR18/SUM('MissFill 1'!AR$2:AR19)&gt;0.01,"",IF('MissFill 1'!AR17/SUM('MissFill 1'!AR$2:AR19)&gt;0.01,"",DateEnded_5Day!$A19))))))</f>
        <v/>
      </c>
      <c r="AT19" s="54" t="str">
        <f>IF($A19&lt;='All Results'!$B$4,"",IF(SUM('MissFill 1'!AS$2:AS19)=0,"",(IF('MissFill 1'!AS19/SUM('MissFill 1'!AS$2:AS19)&gt;0.01,"",IF('MissFill 1'!AS18/SUM('MissFill 1'!AS$2:AS19)&gt;0.01,"",IF('MissFill 1'!AS17/SUM('MissFill 1'!AS$2:AS19)&gt;0.01,"",DateEnded_5Day!$A19))))))</f>
        <v/>
      </c>
      <c r="AU19" s="54" t="str">
        <f>IF($A19&lt;='All Results'!$B$4,"",IF(SUM('MissFill 1'!AT$2:AT19)=0,"",(IF('MissFill 1'!AT19/SUM('MissFill 1'!AT$2:AT19)&gt;0.01,"",IF('MissFill 1'!AT18/SUM('MissFill 1'!AT$2:AT19)&gt;0.01,"",IF('MissFill 1'!AT17/SUM('MissFill 1'!AT$2:AT19)&gt;0.01,"",DateEnded_5Day!$A19))))))</f>
        <v/>
      </c>
      <c r="AV19" s="54" t="str">
        <f>IF($A19&lt;='All Results'!$B$4,"",IF(SUM('MissFill 1'!AU$2:AU19)=0,"",(IF('MissFill 1'!AU19/SUM('MissFill 1'!AU$2:AU19)&gt;0.01,"",IF('MissFill 1'!AU18/SUM('MissFill 1'!AU$2:AU19)&gt;0.01,"",IF('MissFill 1'!AU17/SUM('MissFill 1'!AU$2:AU19)&gt;0.01,"",DateEnded_5Day!$A19))))))</f>
        <v/>
      </c>
      <c r="AW19" s="54" t="str">
        <f>IF($A19&lt;='All Results'!$B$4,"",IF(SUM('MissFill 1'!AV$2:AV19)=0,"",(IF('MissFill 1'!AV19/SUM('MissFill 1'!AV$2:AV19)&gt;0.01,"",IF('MissFill 1'!AV18/SUM('MissFill 1'!AV$2:AV19)&gt;0.01,"",IF('MissFill 1'!AV17/SUM('MissFill 1'!AV$2:AV19)&gt;0.01,"",DateEnded_5Day!$A19))))))</f>
        <v/>
      </c>
      <c r="AX19" s="54" t="str">
        <f>IF($A19&lt;='All Results'!$B$4,"",IF(SUM('MissFill 1'!AW$2:AW19)=0,"",(IF('MissFill 1'!AW19/SUM('MissFill 1'!AW$2:AW19)&gt;0.01,"",IF('MissFill 1'!AW18/SUM('MissFill 1'!AW$2:AW19)&gt;0.01,"",IF('MissFill 1'!AW17/SUM('MissFill 1'!AW$2:AW19)&gt;0.01,"",DateEnded_5Day!$A19))))))</f>
        <v/>
      </c>
    </row>
    <row r="20" spans="1:50" x14ac:dyDescent="0.25">
      <c r="A20" s="41">
        <v>44365</v>
      </c>
      <c r="B20" s="52">
        <v>169</v>
      </c>
      <c r="C20" s="54" t="str">
        <f>IF($A20&lt;='All Results'!$B$4,"",IF(SUM('MissFill 1'!B$2:B20)=0,"",(IF('MissFill 1'!B20/SUM('MissFill 1'!B$2:B20)&gt;0.01,"",IF('MissFill 1'!B19/SUM('MissFill 1'!B$2:B20)&gt;0.01,"",IF('MissFill 1'!B18/SUM('MissFill 1'!B$2:B20)&gt;0.01,"",DateEnded_5Day!$A20))))))</f>
        <v/>
      </c>
      <c r="D20" s="54" t="str">
        <f>IF($A20&lt;='All Results'!$B$4,"",IF(SUM('MissFill 1'!C$2:C20)=0,"",(IF('MissFill 1'!C20/SUM('MissFill 1'!C$2:C20)&gt;0.01,"",IF('MissFill 1'!C19/SUM('MissFill 1'!C$2:C20)&gt;0.01,"",IF('MissFill 1'!C18/SUM('MissFill 1'!C$2:C20)&gt;0.01,"",DateEnded_5Day!$A20))))))</f>
        <v/>
      </c>
      <c r="E20" s="54" t="str">
        <f>IF($A20&lt;='All Results'!$B$4,"",IF(SUM('MissFill 1'!D$2:D20)=0,"",(IF('MissFill 1'!D20/SUM('MissFill 1'!D$2:D20)&gt;0.01,"",IF('MissFill 1'!D19/SUM('MissFill 1'!D$2:D20)&gt;0.01,"",IF('MissFill 1'!D18/SUM('MissFill 1'!D$2:D20)&gt;0.01,"",DateEnded_5Day!$A20))))))</f>
        <v/>
      </c>
      <c r="F20" s="54" t="str">
        <f>IF($A20&lt;='All Results'!$B$4,"",IF(SUM('MissFill 1'!E$2:E20)=0,"",(IF('MissFill 1'!E20/SUM('MissFill 1'!E$2:E20)&gt;0.01,"",IF('MissFill 1'!E19/SUM('MissFill 1'!E$2:E20)&gt;0.01,"",IF('MissFill 1'!E18/SUM('MissFill 1'!E$2:E20)&gt;0.01,"",DateEnded_5Day!$A20))))))</f>
        <v/>
      </c>
      <c r="G20" s="54" t="str">
        <f>IF($A20&lt;='All Results'!$B$4,"",IF(SUM('MissFill 1'!F$2:F20)=0,"",(IF('MissFill 1'!F20/SUM('MissFill 1'!F$2:F20)&gt;0.01,"",IF('MissFill 1'!F19/SUM('MissFill 1'!F$2:F20)&gt;0.01,"",IF('MissFill 1'!F18/SUM('MissFill 1'!F$2:F20)&gt;0.01,"",DateEnded_5Day!$A20))))))</f>
        <v/>
      </c>
      <c r="H20" s="54" t="str">
        <f>IF($A20&lt;='All Results'!$B$4,"",IF(SUM('MissFill 1'!G$2:G20)=0,"",(IF('MissFill 1'!G20/SUM('MissFill 1'!G$2:G20)&gt;0.01,"",IF('MissFill 1'!G19/SUM('MissFill 1'!G$2:G20)&gt;0.01,"",IF('MissFill 1'!G18/SUM('MissFill 1'!G$2:G20)&gt;0.01,"",DateEnded_5Day!$A20))))))</f>
        <v/>
      </c>
      <c r="I20" s="54" t="str">
        <f>IF($A20&lt;='All Results'!$B$4,"",IF(SUM('MissFill 1'!H$2:H20)=0,"",(IF('MissFill 1'!H20/SUM('MissFill 1'!H$2:H20)&gt;0.01,"",IF('MissFill 1'!H19/SUM('MissFill 1'!H$2:H20)&gt;0.01,"",IF('MissFill 1'!H18/SUM('MissFill 1'!H$2:H20)&gt;0.01,"",DateEnded_5Day!$A20))))))</f>
        <v/>
      </c>
      <c r="J20" s="54" t="str">
        <f>IF($A20&lt;='All Results'!$B$4,"",IF(SUM('MissFill 1'!I$2:I20)=0,"",(IF('MissFill 1'!I20/SUM('MissFill 1'!I$2:I20)&gt;0.01,"",IF('MissFill 1'!I19/SUM('MissFill 1'!I$2:I20)&gt;0.01,"",IF('MissFill 1'!I18/SUM('MissFill 1'!I$2:I20)&gt;0.01,"",DateEnded_5Day!$A20))))))</f>
        <v/>
      </c>
      <c r="K20" s="54" t="str">
        <f>IF($A20&lt;='All Results'!$B$4,"",IF(SUM('MissFill 1'!J$2:J20)=0,"",(IF('MissFill 1'!J20/SUM('MissFill 1'!J$2:J20)&gt;0.01,"",IF('MissFill 1'!J19/SUM('MissFill 1'!J$2:J20)&gt;0.01,"",IF('MissFill 1'!J18/SUM('MissFill 1'!J$2:J20)&gt;0.01,"",DateEnded_5Day!$A20))))))</f>
        <v/>
      </c>
      <c r="L20" s="54" t="str">
        <f>IF($A20&lt;='All Results'!$B$4,"",IF(SUM('MissFill 1'!K$2:K20)=0,"",(IF('MissFill 1'!K20/SUM('MissFill 1'!K$2:K20)&gt;0.01,"",IF('MissFill 1'!K19/SUM('MissFill 1'!K$2:K20)&gt;0.01,"",IF('MissFill 1'!K18/SUM('MissFill 1'!K$2:K20)&gt;0.01,"",DateEnded_5Day!$A20))))))</f>
        <v/>
      </c>
      <c r="M20" s="54" t="str">
        <f>IF($A20&lt;='All Results'!$B$4,"",IF(SUM('MissFill 1'!L$2:L20)=0,"",(IF('MissFill 1'!L20/SUM('MissFill 1'!L$2:L20)&gt;0.01,"",IF('MissFill 1'!L19/SUM('MissFill 1'!L$2:L20)&gt;0.01,"",IF('MissFill 1'!L18/SUM('MissFill 1'!L$2:L20)&gt;0.01,"",DateEnded_5Day!$A20))))))</f>
        <v/>
      </c>
      <c r="N20" s="54" t="str">
        <f>IF($A20&lt;='All Results'!$B$4,"",IF(SUM('MissFill 1'!M$2:M20)=0,"",(IF('MissFill 1'!M20/SUM('MissFill 1'!M$2:M20)&gt;0.01,"",IF('MissFill 1'!M19/SUM('MissFill 1'!M$2:M20)&gt;0.01,"",IF('MissFill 1'!M18/SUM('MissFill 1'!M$2:M20)&gt;0.01,"",DateEnded_5Day!$A20))))))</f>
        <v/>
      </c>
      <c r="O20" s="54" t="str">
        <f>IF($A20&lt;='All Results'!$B$4,"",IF(SUM('MissFill 1'!N$2:N20)=0,"",(IF('MissFill 1'!N20/SUM('MissFill 1'!N$2:N20)&gt;0.01,"",IF('MissFill 1'!N19/SUM('MissFill 1'!N$2:N20)&gt;0.01,"",IF('MissFill 1'!N18/SUM('MissFill 1'!N$2:N20)&gt;0.01,"",DateEnded_5Day!$A20))))))</f>
        <v/>
      </c>
      <c r="P20" s="54" t="str">
        <f>IF($A20&lt;='All Results'!$B$4,"",IF(SUM('MissFill 1'!O$2:O20)=0,"",(IF('MissFill 1'!O20/SUM('MissFill 1'!O$2:O20)&gt;0.01,"",IF('MissFill 1'!O19/SUM('MissFill 1'!O$2:O20)&gt;0.01,"",IF('MissFill 1'!O18/SUM('MissFill 1'!O$2:O20)&gt;0.01,"",DateEnded_5Day!$A20))))))</f>
        <v/>
      </c>
      <c r="Q20" s="54" t="str">
        <f>IF($A20&lt;='All Results'!$B$4,"",IF(SUM('MissFill 1'!P$2:P20)=0,"",(IF('MissFill 1'!P20/SUM('MissFill 1'!P$2:P20)&gt;0.01,"",IF('MissFill 1'!P19/SUM('MissFill 1'!P$2:P20)&gt;0.01,"",IF('MissFill 1'!P18/SUM('MissFill 1'!P$2:P20)&gt;0.01,"",DateEnded_5Day!$A20))))))</f>
        <v/>
      </c>
      <c r="R20" s="54" t="str">
        <f>IF($A20&lt;='All Results'!$B$4,"",IF(SUM('MissFill 1'!Q$2:Q20)=0,"",(IF('MissFill 1'!Q20/SUM('MissFill 1'!Q$2:Q20)&gt;0.01,"",IF('MissFill 1'!Q19/SUM('MissFill 1'!Q$2:Q20)&gt;0.01,"",IF('MissFill 1'!Q18/SUM('MissFill 1'!Q$2:Q20)&gt;0.01,"",DateEnded_5Day!$A20))))))</f>
        <v/>
      </c>
      <c r="S20" s="54" t="str">
        <f>IF($A20&lt;='All Results'!$B$4,"",IF(SUM('MissFill 1'!R$2:R20)=0,"",(IF('MissFill 1'!R20/SUM('MissFill 1'!R$2:R20)&gt;0.01,"",IF('MissFill 1'!R19/SUM('MissFill 1'!R$2:R20)&gt;0.01,"",IF('MissFill 1'!R18/SUM('MissFill 1'!R$2:R20)&gt;0.01,"",DateEnded_5Day!$A20))))))</f>
        <v/>
      </c>
      <c r="T20" s="54" t="str">
        <f>IF($A20&lt;='All Results'!$B$4,"",IF(SUM('MissFill 1'!S$2:S20)=0,"",(IF('MissFill 1'!S20/SUM('MissFill 1'!S$2:S20)&gt;0.01,"",IF('MissFill 1'!S19/SUM('MissFill 1'!S$2:S20)&gt;0.01,"",IF('MissFill 1'!S18/SUM('MissFill 1'!S$2:S20)&gt;0.01,"",DateEnded_5Day!$A20))))))</f>
        <v/>
      </c>
      <c r="U20" s="54" t="str">
        <f>IF($A20&lt;='All Results'!$B$4,"",IF(SUM('MissFill 1'!T$2:T20)=0,"",(IF('MissFill 1'!T20/SUM('MissFill 1'!T$2:T20)&gt;0.01,"",IF('MissFill 1'!T19/SUM('MissFill 1'!T$2:T20)&gt;0.01,"",IF('MissFill 1'!T18/SUM('MissFill 1'!T$2:T20)&gt;0.01,"",DateEnded_5Day!$A20))))))</f>
        <v/>
      </c>
      <c r="V20" s="54" t="str">
        <f>IF($A20&lt;='All Results'!$B$4,"",IF(SUM('MissFill 1'!U$2:U20)=0,"",(IF('MissFill 1'!U20/SUM('MissFill 1'!U$2:U20)&gt;0.01,"",IF('MissFill 1'!U19/SUM('MissFill 1'!U$2:U20)&gt;0.01,"",IF('MissFill 1'!U18/SUM('MissFill 1'!U$2:U20)&gt;0.01,"",DateEnded_5Day!$A20))))))</f>
        <v/>
      </c>
      <c r="W20" s="54" t="str">
        <f>IF($A20&lt;='All Results'!$B$4,"",IF(SUM('MissFill 1'!V$2:V20)=0,"",(IF('MissFill 1'!V20/SUM('MissFill 1'!V$2:V20)&gt;0.01,"",IF('MissFill 1'!V19/SUM('MissFill 1'!V$2:V20)&gt;0.01,"",IF('MissFill 1'!V18/SUM('MissFill 1'!V$2:V20)&gt;0.01,"",DateEnded_5Day!$A20))))))</f>
        <v/>
      </c>
      <c r="X20" s="54" t="str">
        <f>IF($A20&lt;='All Results'!$B$4,"",IF(SUM('MissFill 1'!W$2:W20)=0,"",(IF('MissFill 1'!W20/SUM('MissFill 1'!W$2:W20)&gt;0.01,"",IF('MissFill 1'!W19/SUM('MissFill 1'!W$2:W20)&gt;0.01,"",IF('MissFill 1'!W18/SUM('MissFill 1'!W$2:W20)&gt;0.01,"",DateEnded_5Day!$A20))))))</f>
        <v/>
      </c>
      <c r="Y20" s="54" t="str">
        <f>IF($A20&lt;='All Results'!$B$4,"",IF(SUM('MissFill 1'!X$2:X20)=0,"",(IF('MissFill 1'!X20/SUM('MissFill 1'!X$2:X20)&gt;0.01,"",IF('MissFill 1'!X19/SUM('MissFill 1'!X$2:X20)&gt;0.01,"",IF('MissFill 1'!X18/SUM('MissFill 1'!X$2:X20)&gt;0.01,"",DateEnded_5Day!$A20))))))</f>
        <v/>
      </c>
      <c r="Z20" s="54" t="str">
        <f>IF($A20&lt;='All Results'!$B$4,"",IF(SUM('MissFill 1'!Y$2:Y20)=0,"",(IF('MissFill 1'!Y20/SUM('MissFill 1'!Y$2:Y20)&gt;0.01,"",IF('MissFill 1'!Y19/SUM('MissFill 1'!Y$2:Y20)&gt;0.01,"",IF('MissFill 1'!Y18/SUM('MissFill 1'!Y$2:Y20)&gt;0.01,"",DateEnded_5Day!$A20))))))</f>
        <v/>
      </c>
      <c r="AA20" s="54" t="str">
        <f>IF($A20&lt;='All Results'!$B$4,"",IF(SUM('MissFill 1'!Z$2:Z20)=0,"",(IF('MissFill 1'!Z20/SUM('MissFill 1'!Z$2:Z20)&gt;0.01,"",IF('MissFill 1'!Z19/SUM('MissFill 1'!Z$2:Z20)&gt;0.01,"",IF('MissFill 1'!Z18/SUM('MissFill 1'!Z$2:Z20)&gt;0.01,"",DateEnded_5Day!$A20))))))</f>
        <v/>
      </c>
      <c r="AB20" s="54" t="str">
        <f>IF($A20&lt;='All Results'!$B$4,"",IF(SUM('MissFill 1'!AA$2:AA20)=0,"",(IF('MissFill 1'!AA20/SUM('MissFill 1'!AA$2:AA20)&gt;0.01,"",IF('MissFill 1'!AA19/SUM('MissFill 1'!AA$2:AA20)&gt;0.01,"",IF('MissFill 1'!AA18/SUM('MissFill 1'!AA$2:AA20)&gt;0.01,"",DateEnded_5Day!$A20))))))</f>
        <v/>
      </c>
      <c r="AC20" s="54" t="str">
        <f>IF($A20&lt;='All Results'!$B$4,"",IF(SUM('MissFill 1'!AB$2:AB20)=0,"",(IF('MissFill 1'!AB20/SUM('MissFill 1'!AB$2:AB20)&gt;0.01,"",IF('MissFill 1'!AB19/SUM('MissFill 1'!AB$2:AB20)&gt;0.01,"",IF('MissFill 1'!AB18/SUM('MissFill 1'!AB$2:AB20)&gt;0.01,"",DateEnded_5Day!$A20))))))</f>
        <v/>
      </c>
      <c r="AD20" s="54" t="str">
        <f>IF($A20&lt;='All Results'!$B$4,"",IF(SUM('MissFill 1'!AC$2:AC20)=0,"",(IF('MissFill 1'!AC20/SUM('MissFill 1'!AC$2:AC20)&gt;0.01,"",IF('MissFill 1'!AC19/SUM('MissFill 1'!AC$2:AC20)&gt;0.01,"",IF('MissFill 1'!AC18/SUM('MissFill 1'!AC$2:AC20)&gt;0.01,"",DateEnded_5Day!$A20))))))</f>
        <v/>
      </c>
      <c r="AE20" s="54" t="str">
        <f>IF($A20&lt;='All Results'!$B$4,"",IF(SUM('MissFill 1'!AD$2:AD20)=0,"",(IF('MissFill 1'!AD20/SUM('MissFill 1'!AD$2:AD20)&gt;0.01,"",IF('MissFill 1'!AD19/SUM('MissFill 1'!AD$2:AD20)&gt;0.01,"",IF('MissFill 1'!AD18/SUM('MissFill 1'!AD$2:AD20)&gt;0.01,"",DateEnded_5Day!$A20))))))</f>
        <v/>
      </c>
      <c r="AF20" s="54" t="str">
        <f>IF($A20&lt;='All Results'!$B$4,"",IF(SUM('MissFill 1'!AE$2:AE20)=0,"",(IF('MissFill 1'!AE20/SUM('MissFill 1'!AE$2:AE20)&gt;0.01,"",IF('MissFill 1'!AE19/SUM('MissFill 1'!AE$2:AE20)&gt;0.01,"",IF('MissFill 1'!AE18/SUM('MissFill 1'!AE$2:AE20)&gt;0.01,"",DateEnded_5Day!$A20))))))</f>
        <v/>
      </c>
      <c r="AG20" s="54" t="str">
        <f>IF($A20&lt;='All Results'!$B$4,"",IF(SUM('MissFill 1'!AF$2:AF20)=0,"",(IF('MissFill 1'!AF20/SUM('MissFill 1'!AF$2:AF20)&gt;0.01,"",IF('MissFill 1'!AF19/SUM('MissFill 1'!AF$2:AF20)&gt;0.01,"",IF('MissFill 1'!AF18/SUM('MissFill 1'!AF$2:AF20)&gt;0.01,"",DateEnded_5Day!$A20))))))</f>
        <v/>
      </c>
      <c r="AH20" s="54" t="str">
        <f>IF($A20&lt;='All Results'!$B$4,"",IF(SUM('MissFill 1'!AG$2:AG20)=0,"",(IF('MissFill 1'!AG20/SUM('MissFill 1'!AG$2:AG20)&gt;0.01,"",IF('MissFill 1'!AG19/SUM('MissFill 1'!AG$2:AG20)&gt;0.01,"",IF('MissFill 1'!AG18/SUM('MissFill 1'!AG$2:AG20)&gt;0.01,"",DateEnded_5Day!$A20))))))</f>
        <v/>
      </c>
      <c r="AI20" s="54" t="str">
        <f>IF($A20&lt;='All Results'!$B$4,"",IF(SUM('MissFill 1'!AH$2:AH20)=0,"",(IF('MissFill 1'!AH20/SUM('MissFill 1'!AH$2:AH20)&gt;0.01,"",IF('MissFill 1'!AH19/SUM('MissFill 1'!AH$2:AH20)&gt;0.01,"",IF('MissFill 1'!AH18/SUM('MissFill 1'!AH$2:AH20)&gt;0.01,"",DateEnded_5Day!$A20))))))</f>
        <v/>
      </c>
      <c r="AJ20" s="54" t="str">
        <f>IF($A20&lt;='All Results'!$B$4,"",IF(SUM('MissFill 1'!AI$2:AI20)=0,"",(IF('MissFill 1'!AI20/SUM('MissFill 1'!AI$2:AI20)&gt;0.01,"",IF('MissFill 1'!AI19/SUM('MissFill 1'!AI$2:AI20)&gt;0.01,"",IF('MissFill 1'!AI18/SUM('MissFill 1'!AI$2:AI20)&gt;0.01,"",DateEnded_5Day!$A20))))))</f>
        <v/>
      </c>
      <c r="AK20" s="54" t="str">
        <f>IF($A20&lt;='All Results'!$B$4,"",IF(SUM('MissFill 1'!AJ$2:AJ20)=0,"",(IF('MissFill 1'!AJ20/SUM('MissFill 1'!AJ$2:AJ20)&gt;0.01,"",IF('MissFill 1'!AJ19/SUM('MissFill 1'!AJ$2:AJ20)&gt;0.01,"",IF('MissFill 1'!AJ18/SUM('MissFill 1'!AJ$2:AJ20)&gt;0.01,"",DateEnded_5Day!$A20))))))</f>
        <v/>
      </c>
      <c r="AL20" s="54" t="str">
        <f>IF($A20&lt;='All Results'!$B$4,"",IF(SUM('MissFill 1'!AK$2:AK20)=0,"",(IF('MissFill 1'!AK20/SUM('MissFill 1'!AK$2:AK20)&gt;0.01,"",IF('MissFill 1'!AK19/SUM('MissFill 1'!AK$2:AK20)&gt;0.01,"",IF('MissFill 1'!AK18/SUM('MissFill 1'!AK$2:AK20)&gt;0.01,"",DateEnded_5Day!$A20))))))</f>
        <v/>
      </c>
      <c r="AM20" s="54" t="str">
        <f>IF($A20&lt;='All Results'!$B$4,"",IF(SUM('MissFill 1'!AL$2:AL20)=0,"",(IF('MissFill 1'!AL20/SUM('MissFill 1'!AL$2:AL20)&gt;0.01,"",IF('MissFill 1'!AL19/SUM('MissFill 1'!AL$2:AL20)&gt;0.01,"",IF('MissFill 1'!AL18/SUM('MissFill 1'!AL$2:AL20)&gt;0.01,"",DateEnded_5Day!$A20))))))</f>
        <v/>
      </c>
      <c r="AN20" s="54" t="str">
        <f>IF($A20&lt;='All Results'!$B$4,"",IF(SUM('MissFill 1'!AM$2:AM20)=0,"",(IF('MissFill 1'!AM20/SUM('MissFill 1'!AM$2:AM20)&gt;0.01,"",IF('MissFill 1'!AM19/SUM('MissFill 1'!AM$2:AM20)&gt;0.01,"",IF('MissFill 1'!AM18/SUM('MissFill 1'!AM$2:AM20)&gt;0.01,"",DateEnded_5Day!$A20))))))</f>
        <v/>
      </c>
      <c r="AO20" s="54" t="str">
        <f>IF($A20&lt;='All Results'!$B$4,"",IF(SUM('MissFill 1'!AN$2:AN20)=0,"",(IF('MissFill 1'!AN20/SUM('MissFill 1'!AN$2:AN20)&gt;0.01,"",IF('MissFill 1'!AN19/SUM('MissFill 1'!AN$2:AN20)&gt;0.01,"",IF('MissFill 1'!AN18/SUM('MissFill 1'!AN$2:AN20)&gt;0.01,"",DateEnded_5Day!$A20))))))</f>
        <v/>
      </c>
      <c r="AP20" s="54" t="str">
        <f>IF($A20&lt;='All Results'!$B$4,"",IF(SUM('MissFill 1'!AO$2:AO20)=0,"",(IF('MissFill 1'!AO20/SUM('MissFill 1'!AO$2:AO20)&gt;0.01,"",IF('MissFill 1'!AO19/SUM('MissFill 1'!AO$2:AO20)&gt;0.01,"",IF('MissFill 1'!AO18/SUM('MissFill 1'!AO$2:AO20)&gt;0.01,"",DateEnded_5Day!$A20))))))</f>
        <v/>
      </c>
      <c r="AQ20" s="54" t="str">
        <f>IF($A20&lt;='All Results'!$B$4,"",IF(SUM('MissFill 1'!AP$2:AP20)=0,"",(IF('MissFill 1'!AP20/SUM('MissFill 1'!AP$2:AP20)&gt;0.01,"",IF('MissFill 1'!AP19/SUM('MissFill 1'!AP$2:AP20)&gt;0.01,"",IF('MissFill 1'!AP18/SUM('MissFill 1'!AP$2:AP20)&gt;0.01,"",DateEnded_5Day!$A20))))))</f>
        <v/>
      </c>
      <c r="AR20" s="54" t="str">
        <f>IF($A20&lt;='All Results'!$B$4,"",IF(SUM('MissFill 1'!AQ$2:AQ20)=0,"",(IF('MissFill 1'!AQ20/SUM('MissFill 1'!AQ$2:AQ20)&gt;0.01,"",IF('MissFill 1'!AQ19/SUM('MissFill 1'!AQ$2:AQ20)&gt;0.01,"",IF('MissFill 1'!AQ18/SUM('MissFill 1'!AQ$2:AQ20)&gt;0.01,"",DateEnded_5Day!$A20))))))</f>
        <v/>
      </c>
      <c r="AS20" s="54" t="str">
        <f>IF($A20&lt;='All Results'!$B$4,"",IF(SUM('MissFill 1'!AR$2:AR20)=0,"",(IF('MissFill 1'!AR20/SUM('MissFill 1'!AR$2:AR20)&gt;0.01,"",IF('MissFill 1'!AR19/SUM('MissFill 1'!AR$2:AR20)&gt;0.01,"",IF('MissFill 1'!AR18/SUM('MissFill 1'!AR$2:AR20)&gt;0.01,"",DateEnded_5Day!$A20))))))</f>
        <v/>
      </c>
      <c r="AT20" s="54" t="str">
        <f>IF($A20&lt;='All Results'!$B$4,"",IF(SUM('MissFill 1'!AS$2:AS20)=0,"",(IF('MissFill 1'!AS20/SUM('MissFill 1'!AS$2:AS20)&gt;0.01,"",IF('MissFill 1'!AS19/SUM('MissFill 1'!AS$2:AS20)&gt;0.01,"",IF('MissFill 1'!AS18/SUM('MissFill 1'!AS$2:AS20)&gt;0.01,"",DateEnded_5Day!$A20))))))</f>
        <v/>
      </c>
      <c r="AU20" s="54" t="str">
        <f>IF($A20&lt;='All Results'!$B$4,"",IF(SUM('MissFill 1'!AT$2:AT20)=0,"",(IF('MissFill 1'!AT20/SUM('MissFill 1'!AT$2:AT20)&gt;0.01,"",IF('MissFill 1'!AT19/SUM('MissFill 1'!AT$2:AT20)&gt;0.01,"",IF('MissFill 1'!AT18/SUM('MissFill 1'!AT$2:AT20)&gt;0.01,"",DateEnded_5Day!$A20))))))</f>
        <v/>
      </c>
      <c r="AV20" s="54" t="str">
        <f>IF($A20&lt;='All Results'!$B$4,"",IF(SUM('MissFill 1'!AU$2:AU20)=0,"",(IF('MissFill 1'!AU20/SUM('MissFill 1'!AU$2:AU20)&gt;0.01,"",IF('MissFill 1'!AU19/SUM('MissFill 1'!AU$2:AU20)&gt;0.01,"",IF('MissFill 1'!AU18/SUM('MissFill 1'!AU$2:AU20)&gt;0.01,"",DateEnded_5Day!$A20))))))</f>
        <v/>
      </c>
      <c r="AW20" s="54" t="str">
        <f>IF($A20&lt;='All Results'!$B$4,"",IF(SUM('MissFill 1'!AV$2:AV20)=0,"",(IF('MissFill 1'!AV20/SUM('MissFill 1'!AV$2:AV20)&gt;0.01,"",IF('MissFill 1'!AV19/SUM('MissFill 1'!AV$2:AV20)&gt;0.01,"",IF('MissFill 1'!AV18/SUM('MissFill 1'!AV$2:AV20)&gt;0.01,"",DateEnded_5Day!$A20))))))</f>
        <v/>
      </c>
      <c r="AX20" s="54" t="str">
        <f>IF($A20&lt;='All Results'!$B$4,"",IF(SUM('MissFill 1'!AW$2:AW20)=0,"",(IF('MissFill 1'!AW20/SUM('MissFill 1'!AW$2:AW20)&gt;0.01,"",IF('MissFill 1'!AW19/SUM('MissFill 1'!AW$2:AW20)&gt;0.01,"",IF('MissFill 1'!AW18/SUM('MissFill 1'!AW$2:AW20)&gt;0.01,"",DateEnded_5Day!$A20))))))</f>
        <v/>
      </c>
    </row>
    <row r="21" spans="1:50" x14ac:dyDescent="0.25">
      <c r="A21" s="41">
        <v>44366</v>
      </c>
      <c r="B21" s="52">
        <v>170</v>
      </c>
      <c r="C21" s="54" t="str">
        <f>IF($A21&lt;='All Results'!$B$4,"",IF(SUM('MissFill 1'!B$2:B21)=0,"",(IF('MissFill 1'!B21/SUM('MissFill 1'!B$2:B21)&gt;0.01,"",IF('MissFill 1'!B20/SUM('MissFill 1'!B$2:B21)&gt;0.01,"",IF('MissFill 1'!B19/SUM('MissFill 1'!B$2:B21)&gt;0.01,"",DateEnded_5Day!$A21))))))</f>
        <v/>
      </c>
      <c r="D21" s="54" t="str">
        <f>IF($A21&lt;='All Results'!$B$4,"",IF(SUM('MissFill 1'!C$2:C21)=0,"",(IF('MissFill 1'!C21/SUM('MissFill 1'!C$2:C21)&gt;0.01,"",IF('MissFill 1'!C20/SUM('MissFill 1'!C$2:C21)&gt;0.01,"",IF('MissFill 1'!C19/SUM('MissFill 1'!C$2:C21)&gt;0.01,"",DateEnded_5Day!$A21))))))</f>
        <v/>
      </c>
      <c r="E21" s="54" t="str">
        <f>IF($A21&lt;='All Results'!$B$4,"",IF(SUM('MissFill 1'!D$2:D21)=0,"",(IF('MissFill 1'!D21/SUM('MissFill 1'!D$2:D21)&gt;0.01,"",IF('MissFill 1'!D20/SUM('MissFill 1'!D$2:D21)&gt;0.01,"",IF('MissFill 1'!D19/SUM('MissFill 1'!D$2:D21)&gt;0.01,"",DateEnded_5Day!$A21))))))</f>
        <v/>
      </c>
      <c r="F21" s="54" t="str">
        <f>IF($A21&lt;='All Results'!$B$4,"",IF(SUM('MissFill 1'!E$2:E21)=0,"",(IF('MissFill 1'!E21/SUM('MissFill 1'!E$2:E21)&gt;0.01,"",IF('MissFill 1'!E20/SUM('MissFill 1'!E$2:E21)&gt;0.01,"",IF('MissFill 1'!E19/SUM('MissFill 1'!E$2:E21)&gt;0.01,"",DateEnded_5Day!$A21))))))</f>
        <v/>
      </c>
      <c r="G21" s="54" t="str">
        <f>IF($A21&lt;='All Results'!$B$4,"",IF(SUM('MissFill 1'!F$2:F21)=0,"",(IF('MissFill 1'!F21/SUM('MissFill 1'!F$2:F21)&gt;0.01,"",IF('MissFill 1'!F20/SUM('MissFill 1'!F$2:F21)&gt;0.01,"",IF('MissFill 1'!F19/SUM('MissFill 1'!F$2:F21)&gt;0.01,"",DateEnded_5Day!$A21))))))</f>
        <v/>
      </c>
      <c r="H21" s="54" t="str">
        <f>IF($A21&lt;='All Results'!$B$4,"",IF(SUM('MissFill 1'!G$2:G21)=0,"",(IF('MissFill 1'!G21/SUM('MissFill 1'!G$2:G21)&gt;0.01,"",IF('MissFill 1'!G20/SUM('MissFill 1'!G$2:G21)&gt;0.01,"",IF('MissFill 1'!G19/SUM('MissFill 1'!G$2:G21)&gt;0.01,"",DateEnded_5Day!$A21))))))</f>
        <v/>
      </c>
      <c r="I21" s="54" t="str">
        <f>IF($A21&lt;='All Results'!$B$4,"",IF(SUM('MissFill 1'!H$2:H21)=0,"",(IF('MissFill 1'!H21/SUM('MissFill 1'!H$2:H21)&gt;0.01,"",IF('MissFill 1'!H20/SUM('MissFill 1'!H$2:H21)&gt;0.01,"",IF('MissFill 1'!H19/SUM('MissFill 1'!H$2:H21)&gt;0.01,"",DateEnded_5Day!$A21))))))</f>
        <v/>
      </c>
      <c r="J21" s="54" t="str">
        <f>IF($A21&lt;='All Results'!$B$4,"",IF(SUM('MissFill 1'!I$2:I21)=0,"",(IF('MissFill 1'!I21/SUM('MissFill 1'!I$2:I21)&gt;0.01,"",IF('MissFill 1'!I20/SUM('MissFill 1'!I$2:I21)&gt;0.01,"",IF('MissFill 1'!I19/SUM('MissFill 1'!I$2:I21)&gt;0.01,"",DateEnded_5Day!$A21))))))</f>
        <v/>
      </c>
      <c r="K21" s="54" t="str">
        <f>IF($A21&lt;='All Results'!$B$4,"",IF(SUM('MissFill 1'!J$2:J21)=0,"",(IF('MissFill 1'!J21/SUM('MissFill 1'!J$2:J21)&gt;0.01,"",IF('MissFill 1'!J20/SUM('MissFill 1'!J$2:J21)&gt;0.01,"",IF('MissFill 1'!J19/SUM('MissFill 1'!J$2:J21)&gt;0.01,"",DateEnded_5Day!$A21))))))</f>
        <v/>
      </c>
      <c r="L21" s="54" t="str">
        <f>IF($A21&lt;='All Results'!$B$4,"",IF(SUM('MissFill 1'!K$2:K21)=0,"",(IF('MissFill 1'!K21/SUM('MissFill 1'!K$2:K21)&gt;0.01,"",IF('MissFill 1'!K20/SUM('MissFill 1'!K$2:K21)&gt;0.01,"",IF('MissFill 1'!K19/SUM('MissFill 1'!K$2:K21)&gt;0.01,"",DateEnded_5Day!$A21))))))</f>
        <v/>
      </c>
      <c r="M21" s="54" t="str">
        <f>IF($A21&lt;='All Results'!$B$4,"",IF(SUM('MissFill 1'!L$2:L21)=0,"",(IF('MissFill 1'!L21/SUM('MissFill 1'!L$2:L21)&gt;0.01,"",IF('MissFill 1'!L20/SUM('MissFill 1'!L$2:L21)&gt;0.01,"",IF('MissFill 1'!L19/SUM('MissFill 1'!L$2:L21)&gt;0.01,"",DateEnded_5Day!$A21))))))</f>
        <v/>
      </c>
      <c r="N21" s="54" t="str">
        <f>IF($A21&lt;='All Results'!$B$4,"",IF(SUM('MissFill 1'!M$2:M21)=0,"",(IF('MissFill 1'!M21/SUM('MissFill 1'!M$2:M21)&gt;0.01,"",IF('MissFill 1'!M20/SUM('MissFill 1'!M$2:M21)&gt;0.01,"",IF('MissFill 1'!M19/SUM('MissFill 1'!M$2:M21)&gt;0.01,"",DateEnded_5Day!$A21))))))</f>
        <v/>
      </c>
      <c r="O21" s="54" t="str">
        <f>IF($A21&lt;='All Results'!$B$4,"",IF(SUM('MissFill 1'!N$2:N21)=0,"",(IF('MissFill 1'!N21/SUM('MissFill 1'!N$2:N21)&gt;0.01,"",IF('MissFill 1'!N20/SUM('MissFill 1'!N$2:N21)&gt;0.01,"",IF('MissFill 1'!N19/SUM('MissFill 1'!N$2:N21)&gt;0.01,"",DateEnded_5Day!$A21))))))</f>
        <v/>
      </c>
      <c r="P21" s="54" t="str">
        <f>IF($A21&lt;='All Results'!$B$4,"",IF(SUM('MissFill 1'!O$2:O21)=0,"",(IF('MissFill 1'!O21/SUM('MissFill 1'!O$2:O21)&gt;0.01,"",IF('MissFill 1'!O20/SUM('MissFill 1'!O$2:O21)&gt;0.01,"",IF('MissFill 1'!O19/SUM('MissFill 1'!O$2:O21)&gt;0.01,"",DateEnded_5Day!$A21))))))</f>
        <v/>
      </c>
      <c r="Q21" s="54" t="str">
        <f>IF($A21&lt;='All Results'!$B$4,"",IF(SUM('MissFill 1'!P$2:P21)=0,"",(IF('MissFill 1'!P21/SUM('MissFill 1'!P$2:P21)&gt;0.01,"",IF('MissFill 1'!P20/SUM('MissFill 1'!P$2:P21)&gt;0.01,"",IF('MissFill 1'!P19/SUM('MissFill 1'!P$2:P21)&gt;0.01,"",DateEnded_5Day!$A21))))))</f>
        <v/>
      </c>
      <c r="R21" s="54" t="str">
        <f>IF($A21&lt;='All Results'!$B$4,"",IF(SUM('MissFill 1'!Q$2:Q21)=0,"",(IF('MissFill 1'!Q21/SUM('MissFill 1'!Q$2:Q21)&gt;0.01,"",IF('MissFill 1'!Q20/SUM('MissFill 1'!Q$2:Q21)&gt;0.01,"",IF('MissFill 1'!Q19/SUM('MissFill 1'!Q$2:Q21)&gt;0.01,"",DateEnded_5Day!$A21))))))</f>
        <v/>
      </c>
      <c r="S21" s="54" t="str">
        <f>IF($A21&lt;='All Results'!$B$4,"",IF(SUM('MissFill 1'!R$2:R21)=0,"",(IF('MissFill 1'!R21/SUM('MissFill 1'!R$2:R21)&gt;0.01,"",IF('MissFill 1'!R20/SUM('MissFill 1'!R$2:R21)&gt;0.01,"",IF('MissFill 1'!R19/SUM('MissFill 1'!R$2:R21)&gt;0.01,"",DateEnded_5Day!$A21))))))</f>
        <v/>
      </c>
      <c r="T21" s="54" t="str">
        <f>IF($A21&lt;='All Results'!$B$4,"",IF(SUM('MissFill 1'!S$2:S21)=0,"",(IF('MissFill 1'!S21/SUM('MissFill 1'!S$2:S21)&gt;0.01,"",IF('MissFill 1'!S20/SUM('MissFill 1'!S$2:S21)&gt;0.01,"",IF('MissFill 1'!S19/SUM('MissFill 1'!S$2:S21)&gt;0.01,"",DateEnded_5Day!$A21))))))</f>
        <v/>
      </c>
      <c r="U21" s="54" t="str">
        <f>IF($A21&lt;='All Results'!$B$4,"",IF(SUM('MissFill 1'!T$2:T21)=0,"",(IF('MissFill 1'!T21/SUM('MissFill 1'!T$2:T21)&gt;0.01,"",IF('MissFill 1'!T20/SUM('MissFill 1'!T$2:T21)&gt;0.01,"",IF('MissFill 1'!T19/SUM('MissFill 1'!T$2:T21)&gt;0.01,"",DateEnded_5Day!$A21))))))</f>
        <v/>
      </c>
      <c r="V21" s="54" t="str">
        <f>IF($A21&lt;='All Results'!$B$4,"",IF(SUM('MissFill 1'!U$2:U21)=0,"",(IF('MissFill 1'!U21/SUM('MissFill 1'!U$2:U21)&gt;0.01,"",IF('MissFill 1'!U20/SUM('MissFill 1'!U$2:U21)&gt;0.01,"",IF('MissFill 1'!U19/SUM('MissFill 1'!U$2:U21)&gt;0.01,"",DateEnded_5Day!$A21))))))</f>
        <v/>
      </c>
      <c r="W21" s="54" t="str">
        <f>IF($A21&lt;='All Results'!$B$4,"",IF(SUM('MissFill 1'!V$2:V21)=0,"",(IF('MissFill 1'!V21/SUM('MissFill 1'!V$2:V21)&gt;0.01,"",IF('MissFill 1'!V20/SUM('MissFill 1'!V$2:V21)&gt;0.01,"",IF('MissFill 1'!V19/SUM('MissFill 1'!V$2:V21)&gt;0.01,"",DateEnded_5Day!$A21))))))</f>
        <v/>
      </c>
      <c r="X21" s="54" t="str">
        <f>IF($A21&lt;='All Results'!$B$4,"",IF(SUM('MissFill 1'!W$2:W21)=0,"",(IF('MissFill 1'!W21/SUM('MissFill 1'!W$2:W21)&gt;0.01,"",IF('MissFill 1'!W20/SUM('MissFill 1'!W$2:W21)&gt;0.01,"",IF('MissFill 1'!W19/SUM('MissFill 1'!W$2:W21)&gt;0.01,"",DateEnded_5Day!$A21))))))</f>
        <v/>
      </c>
      <c r="Y21" s="54" t="str">
        <f>IF($A21&lt;='All Results'!$B$4,"",IF(SUM('MissFill 1'!X$2:X21)=0,"",(IF('MissFill 1'!X21/SUM('MissFill 1'!X$2:X21)&gt;0.01,"",IF('MissFill 1'!X20/SUM('MissFill 1'!X$2:X21)&gt;0.01,"",IF('MissFill 1'!X19/SUM('MissFill 1'!X$2:X21)&gt;0.01,"",DateEnded_5Day!$A21))))))</f>
        <v/>
      </c>
      <c r="Z21" s="54" t="str">
        <f>IF($A21&lt;='All Results'!$B$4,"",IF(SUM('MissFill 1'!Y$2:Y21)=0,"",(IF('MissFill 1'!Y21/SUM('MissFill 1'!Y$2:Y21)&gt;0.01,"",IF('MissFill 1'!Y20/SUM('MissFill 1'!Y$2:Y21)&gt;0.01,"",IF('MissFill 1'!Y19/SUM('MissFill 1'!Y$2:Y21)&gt;0.01,"",DateEnded_5Day!$A21))))))</f>
        <v/>
      </c>
      <c r="AA21" s="54" t="str">
        <f>IF($A21&lt;='All Results'!$B$4,"",IF(SUM('MissFill 1'!Z$2:Z21)=0,"",(IF('MissFill 1'!Z21/SUM('MissFill 1'!Z$2:Z21)&gt;0.01,"",IF('MissFill 1'!Z20/SUM('MissFill 1'!Z$2:Z21)&gt;0.01,"",IF('MissFill 1'!Z19/SUM('MissFill 1'!Z$2:Z21)&gt;0.01,"",DateEnded_5Day!$A21))))))</f>
        <v/>
      </c>
      <c r="AB21" s="54" t="str">
        <f>IF($A21&lt;='All Results'!$B$4,"",IF(SUM('MissFill 1'!AA$2:AA21)=0,"",(IF('MissFill 1'!AA21/SUM('MissFill 1'!AA$2:AA21)&gt;0.01,"",IF('MissFill 1'!AA20/SUM('MissFill 1'!AA$2:AA21)&gt;0.01,"",IF('MissFill 1'!AA19/SUM('MissFill 1'!AA$2:AA21)&gt;0.01,"",DateEnded_5Day!$A21))))))</f>
        <v/>
      </c>
      <c r="AC21" s="54" t="str">
        <f>IF($A21&lt;='All Results'!$B$4,"",IF(SUM('MissFill 1'!AB$2:AB21)=0,"",(IF('MissFill 1'!AB21/SUM('MissFill 1'!AB$2:AB21)&gt;0.01,"",IF('MissFill 1'!AB20/SUM('MissFill 1'!AB$2:AB21)&gt;0.01,"",IF('MissFill 1'!AB19/SUM('MissFill 1'!AB$2:AB21)&gt;0.01,"",DateEnded_5Day!$A21))))))</f>
        <v/>
      </c>
      <c r="AD21" s="54" t="str">
        <f>IF($A21&lt;='All Results'!$B$4,"",IF(SUM('MissFill 1'!AC$2:AC21)=0,"",(IF('MissFill 1'!AC21/SUM('MissFill 1'!AC$2:AC21)&gt;0.01,"",IF('MissFill 1'!AC20/SUM('MissFill 1'!AC$2:AC21)&gt;0.01,"",IF('MissFill 1'!AC19/SUM('MissFill 1'!AC$2:AC21)&gt;0.01,"",DateEnded_5Day!$A21))))))</f>
        <v/>
      </c>
      <c r="AE21" s="54" t="str">
        <f>IF($A21&lt;='All Results'!$B$4,"",IF(SUM('MissFill 1'!AD$2:AD21)=0,"",(IF('MissFill 1'!AD21/SUM('MissFill 1'!AD$2:AD21)&gt;0.01,"",IF('MissFill 1'!AD20/SUM('MissFill 1'!AD$2:AD21)&gt;0.01,"",IF('MissFill 1'!AD19/SUM('MissFill 1'!AD$2:AD21)&gt;0.01,"",DateEnded_5Day!$A21))))))</f>
        <v/>
      </c>
      <c r="AF21" s="54" t="str">
        <f>IF($A21&lt;='All Results'!$B$4,"",IF(SUM('MissFill 1'!AE$2:AE21)=0,"",(IF('MissFill 1'!AE21/SUM('MissFill 1'!AE$2:AE21)&gt;0.01,"",IF('MissFill 1'!AE20/SUM('MissFill 1'!AE$2:AE21)&gt;0.01,"",IF('MissFill 1'!AE19/SUM('MissFill 1'!AE$2:AE21)&gt;0.01,"",DateEnded_5Day!$A21))))))</f>
        <v/>
      </c>
      <c r="AG21" s="54" t="str">
        <f>IF($A21&lt;='All Results'!$B$4,"",IF(SUM('MissFill 1'!AF$2:AF21)=0,"",(IF('MissFill 1'!AF21/SUM('MissFill 1'!AF$2:AF21)&gt;0.01,"",IF('MissFill 1'!AF20/SUM('MissFill 1'!AF$2:AF21)&gt;0.01,"",IF('MissFill 1'!AF19/SUM('MissFill 1'!AF$2:AF21)&gt;0.01,"",DateEnded_5Day!$A21))))))</f>
        <v/>
      </c>
      <c r="AH21" s="54" t="str">
        <f>IF($A21&lt;='All Results'!$B$4,"",IF(SUM('MissFill 1'!AG$2:AG21)=0,"",(IF('MissFill 1'!AG21/SUM('MissFill 1'!AG$2:AG21)&gt;0.01,"",IF('MissFill 1'!AG20/SUM('MissFill 1'!AG$2:AG21)&gt;0.01,"",IF('MissFill 1'!AG19/SUM('MissFill 1'!AG$2:AG21)&gt;0.01,"",DateEnded_5Day!$A21))))))</f>
        <v/>
      </c>
      <c r="AI21" s="54" t="str">
        <f>IF($A21&lt;='All Results'!$B$4,"",IF(SUM('MissFill 1'!AH$2:AH21)=0,"",(IF('MissFill 1'!AH21/SUM('MissFill 1'!AH$2:AH21)&gt;0.01,"",IF('MissFill 1'!AH20/SUM('MissFill 1'!AH$2:AH21)&gt;0.01,"",IF('MissFill 1'!AH19/SUM('MissFill 1'!AH$2:AH21)&gt;0.01,"",DateEnded_5Day!$A21))))))</f>
        <v/>
      </c>
      <c r="AJ21" s="54" t="str">
        <f>IF($A21&lt;='All Results'!$B$4,"",IF(SUM('MissFill 1'!AI$2:AI21)=0,"",(IF('MissFill 1'!AI21/SUM('MissFill 1'!AI$2:AI21)&gt;0.01,"",IF('MissFill 1'!AI20/SUM('MissFill 1'!AI$2:AI21)&gt;0.01,"",IF('MissFill 1'!AI19/SUM('MissFill 1'!AI$2:AI21)&gt;0.01,"",DateEnded_5Day!$A21))))))</f>
        <v/>
      </c>
      <c r="AK21" s="54" t="str">
        <f>IF($A21&lt;='All Results'!$B$4,"",IF(SUM('MissFill 1'!AJ$2:AJ21)=0,"",(IF('MissFill 1'!AJ21/SUM('MissFill 1'!AJ$2:AJ21)&gt;0.01,"",IF('MissFill 1'!AJ20/SUM('MissFill 1'!AJ$2:AJ21)&gt;0.01,"",IF('MissFill 1'!AJ19/SUM('MissFill 1'!AJ$2:AJ21)&gt;0.01,"",DateEnded_5Day!$A21))))))</f>
        <v/>
      </c>
      <c r="AL21" s="54" t="str">
        <f>IF($A21&lt;='All Results'!$B$4,"",IF(SUM('MissFill 1'!AK$2:AK21)=0,"",(IF('MissFill 1'!AK21/SUM('MissFill 1'!AK$2:AK21)&gt;0.01,"",IF('MissFill 1'!AK20/SUM('MissFill 1'!AK$2:AK21)&gt;0.01,"",IF('MissFill 1'!AK19/SUM('MissFill 1'!AK$2:AK21)&gt;0.01,"",DateEnded_5Day!$A21))))))</f>
        <v/>
      </c>
      <c r="AM21" s="54" t="str">
        <f>IF($A21&lt;='All Results'!$B$4,"",IF(SUM('MissFill 1'!AL$2:AL21)=0,"",(IF('MissFill 1'!AL21/SUM('MissFill 1'!AL$2:AL21)&gt;0.01,"",IF('MissFill 1'!AL20/SUM('MissFill 1'!AL$2:AL21)&gt;0.01,"",IF('MissFill 1'!AL19/SUM('MissFill 1'!AL$2:AL21)&gt;0.01,"",DateEnded_5Day!$A21))))))</f>
        <v/>
      </c>
      <c r="AN21" s="54" t="str">
        <f>IF($A21&lt;='All Results'!$B$4,"",IF(SUM('MissFill 1'!AM$2:AM21)=0,"",(IF('MissFill 1'!AM21/SUM('MissFill 1'!AM$2:AM21)&gt;0.01,"",IF('MissFill 1'!AM20/SUM('MissFill 1'!AM$2:AM21)&gt;0.01,"",IF('MissFill 1'!AM19/SUM('MissFill 1'!AM$2:AM21)&gt;0.01,"",DateEnded_5Day!$A21))))))</f>
        <v/>
      </c>
      <c r="AO21" s="54" t="str">
        <f>IF($A21&lt;='All Results'!$B$4,"",IF(SUM('MissFill 1'!AN$2:AN21)=0,"",(IF('MissFill 1'!AN21/SUM('MissFill 1'!AN$2:AN21)&gt;0.01,"",IF('MissFill 1'!AN20/SUM('MissFill 1'!AN$2:AN21)&gt;0.01,"",IF('MissFill 1'!AN19/SUM('MissFill 1'!AN$2:AN21)&gt;0.01,"",DateEnded_5Day!$A21))))))</f>
        <v/>
      </c>
      <c r="AP21" s="54" t="str">
        <f>IF($A21&lt;='All Results'!$B$4,"",IF(SUM('MissFill 1'!AO$2:AO21)=0,"",(IF('MissFill 1'!AO21/SUM('MissFill 1'!AO$2:AO21)&gt;0.01,"",IF('MissFill 1'!AO20/SUM('MissFill 1'!AO$2:AO21)&gt;0.01,"",IF('MissFill 1'!AO19/SUM('MissFill 1'!AO$2:AO21)&gt;0.01,"",DateEnded_5Day!$A21))))))</f>
        <v/>
      </c>
      <c r="AQ21" s="54" t="str">
        <f>IF($A21&lt;='All Results'!$B$4,"",IF(SUM('MissFill 1'!AP$2:AP21)=0,"",(IF('MissFill 1'!AP21/SUM('MissFill 1'!AP$2:AP21)&gt;0.01,"",IF('MissFill 1'!AP20/SUM('MissFill 1'!AP$2:AP21)&gt;0.01,"",IF('MissFill 1'!AP19/SUM('MissFill 1'!AP$2:AP21)&gt;0.01,"",DateEnded_5Day!$A21))))))</f>
        <v/>
      </c>
      <c r="AR21" s="54" t="str">
        <f>IF($A21&lt;='All Results'!$B$4,"",IF(SUM('MissFill 1'!AQ$2:AQ21)=0,"",(IF('MissFill 1'!AQ21/SUM('MissFill 1'!AQ$2:AQ21)&gt;0.01,"",IF('MissFill 1'!AQ20/SUM('MissFill 1'!AQ$2:AQ21)&gt;0.01,"",IF('MissFill 1'!AQ19/SUM('MissFill 1'!AQ$2:AQ21)&gt;0.01,"",DateEnded_5Day!$A21))))))</f>
        <v/>
      </c>
      <c r="AS21" s="54" t="str">
        <f>IF($A21&lt;='All Results'!$B$4,"",IF(SUM('MissFill 1'!AR$2:AR21)=0,"",(IF('MissFill 1'!AR21/SUM('MissFill 1'!AR$2:AR21)&gt;0.01,"",IF('MissFill 1'!AR20/SUM('MissFill 1'!AR$2:AR21)&gt;0.01,"",IF('MissFill 1'!AR19/SUM('MissFill 1'!AR$2:AR21)&gt;0.01,"",DateEnded_5Day!$A21))))))</f>
        <v/>
      </c>
      <c r="AT21" s="54" t="str">
        <f>IF($A21&lt;='All Results'!$B$4,"",IF(SUM('MissFill 1'!AS$2:AS21)=0,"",(IF('MissFill 1'!AS21/SUM('MissFill 1'!AS$2:AS21)&gt;0.01,"",IF('MissFill 1'!AS20/SUM('MissFill 1'!AS$2:AS21)&gt;0.01,"",IF('MissFill 1'!AS19/SUM('MissFill 1'!AS$2:AS21)&gt;0.01,"",DateEnded_5Day!$A21))))))</f>
        <v/>
      </c>
      <c r="AU21" s="54" t="str">
        <f>IF($A21&lt;='All Results'!$B$4,"",IF(SUM('MissFill 1'!AT$2:AT21)=0,"",(IF('MissFill 1'!AT21/SUM('MissFill 1'!AT$2:AT21)&gt;0.01,"",IF('MissFill 1'!AT20/SUM('MissFill 1'!AT$2:AT21)&gt;0.01,"",IF('MissFill 1'!AT19/SUM('MissFill 1'!AT$2:AT21)&gt;0.01,"",DateEnded_5Day!$A21))))))</f>
        <v/>
      </c>
      <c r="AV21" s="54" t="str">
        <f>IF($A21&lt;='All Results'!$B$4,"",IF(SUM('MissFill 1'!AU$2:AU21)=0,"",(IF('MissFill 1'!AU21/SUM('MissFill 1'!AU$2:AU21)&gt;0.01,"",IF('MissFill 1'!AU20/SUM('MissFill 1'!AU$2:AU21)&gt;0.01,"",IF('MissFill 1'!AU19/SUM('MissFill 1'!AU$2:AU21)&gt;0.01,"",DateEnded_5Day!$A21))))))</f>
        <v/>
      </c>
      <c r="AW21" s="54" t="str">
        <f>IF($A21&lt;='All Results'!$B$4,"",IF(SUM('MissFill 1'!AV$2:AV21)=0,"",(IF('MissFill 1'!AV21/SUM('MissFill 1'!AV$2:AV21)&gt;0.01,"",IF('MissFill 1'!AV20/SUM('MissFill 1'!AV$2:AV21)&gt;0.01,"",IF('MissFill 1'!AV19/SUM('MissFill 1'!AV$2:AV21)&gt;0.01,"",DateEnded_5Day!$A21))))))</f>
        <v/>
      </c>
      <c r="AX21" s="54" t="str">
        <f>IF($A21&lt;='All Results'!$B$4,"",IF(SUM('MissFill 1'!AW$2:AW21)=0,"",(IF('MissFill 1'!AW21/SUM('MissFill 1'!AW$2:AW21)&gt;0.01,"",IF('MissFill 1'!AW20/SUM('MissFill 1'!AW$2:AW21)&gt;0.01,"",IF('MissFill 1'!AW19/SUM('MissFill 1'!AW$2:AW21)&gt;0.01,"",DateEnded_5Day!$A21))))))</f>
        <v/>
      </c>
    </row>
    <row r="22" spans="1:50" x14ac:dyDescent="0.25">
      <c r="A22" s="41">
        <v>44367</v>
      </c>
      <c r="B22" s="52">
        <v>171</v>
      </c>
      <c r="C22" s="54" t="str">
        <f>IF($A22&lt;='All Results'!$B$4,"",IF(SUM('MissFill 1'!B$2:B22)=0,"",(IF('MissFill 1'!B22/SUM('MissFill 1'!B$2:B22)&gt;0.01,"",IF('MissFill 1'!B21/SUM('MissFill 1'!B$2:B22)&gt;0.01,"",IF('MissFill 1'!B20/SUM('MissFill 1'!B$2:B22)&gt;0.01,"",DateEnded_5Day!$A22))))))</f>
        <v/>
      </c>
      <c r="D22" s="54" t="str">
        <f>IF($A22&lt;='All Results'!$B$4,"",IF(SUM('MissFill 1'!C$2:C22)=0,"",(IF('MissFill 1'!C22/SUM('MissFill 1'!C$2:C22)&gt;0.01,"",IF('MissFill 1'!C21/SUM('MissFill 1'!C$2:C22)&gt;0.01,"",IF('MissFill 1'!C20/SUM('MissFill 1'!C$2:C22)&gt;0.01,"",DateEnded_5Day!$A22))))))</f>
        <v/>
      </c>
      <c r="E22" s="54" t="str">
        <f>IF($A22&lt;='All Results'!$B$4,"",IF(SUM('MissFill 1'!D$2:D22)=0,"",(IF('MissFill 1'!D22/SUM('MissFill 1'!D$2:D22)&gt;0.01,"",IF('MissFill 1'!D21/SUM('MissFill 1'!D$2:D22)&gt;0.01,"",IF('MissFill 1'!D20/SUM('MissFill 1'!D$2:D22)&gt;0.01,"",DateEnded_5Day!$A22))))))</f>
        <v/>
      </c>
      <c r="F22" s="54" t="str">
        <f>IF($A22&lt;='All Results'!$B$4,"",IF(SUM('MissFill 1'!E$2:E22)=0,"",(IF('MissFill 1'!E22/SUM('MissFill 1'!E$2:E22)&gt;0.01,"",IF('MissFill 1'!E21/SUM('MissFill 1'!E$2:E22)&gt;0.01,"",IF('MissFill 1'!E20/SUM('MissFill 1'!E$2:E22)&gt;0.01,"",DateEnded_5Day!$A22))))))</f>
        <v/>
      </c>
      <c r="G22" s="54" t="str">
        <f>IF($A22&lt;='All Results'!$B$4,"",IF(SUM('MissFill 1'!F$2:F22)=0,"",(IF('MissFill 1'!F22/SUM('MissFill 1'!F$2:F22)&gt;0.01,"",IF('MissFill 1'!F21/SUM('MissFill 1'!F$2:F22)&gt;0.01,"",IF('MissFill 1'!F20/SUM('MissFill 1'!F$2:F22)&gt;0.01,"",DateEnded_5Day!$A22))))))</f>
        <v/>
      </c>
      <c r="H22" s="54" t="str">
        <f>IF($A22&lt;='All Results'!$B$4,"",IF(SUM('MissFill 1'!G$2:G22)=0,"",(IF('MissFill 1'!G22/SUM('MissFill 1'!G$2:G22)&gt;0.01,"",IF('MissFill 1'!G21/SUM('MissFill 1'!G$2:G22)&gt;0.01,"",IF('MissFill 1'!G20/SUM('MissFill 1'!G$2:G22)&gt;0.01,"",DateEnded_5Day!$A22))))))</f>
        <v/>
      </c>
      <c r="I22" s="54" t="str">
        <f>IF($A22&lt;='All Results'!$B$4,"",IF(SUM('MissFill 1'!H$2:H22)=0,"",(IF('MissFill 1'!H22/SUM('MissFill 1'!H$2:H22)&gt;0.01,"",IF('MissFill 1'!H21/SUM('MissFill 1'!H$2:H22)&gt;0.01,"",IF('MissFill 1'!H20/SUM('MissFill 1'!H$2:H22)&gt;0.01,"",DateEnded_5Day!$A22))))))</f>
        <v/>
      </c>
      <c r="J22" s="54" t="str">
        <f>IF($A22&lt;='All Results'!$B$4,"",IF(SUM('MissFill 1'!I$2:I22)=0,"",(IF('MissFill 1'!I22/SUM('MissFill 1'!I$2:I22)&gt;0.01,"",IF('MissFill 1'!I21/SUM('MissFill 1'!I$2:I22)&gt;0.01,"",IF('MissFill 1'!I20/SUM('MissFill 1'!I$2:I22)&gt;0.01,"",DateEnded_5Day!$A22))))))</f>
        <v/>
      </c>
      <c r="K22" s="54" t="str">
        <f>IF($A22&lt;='All Results'!$B$4,"",IF(SUM('MissFill 1'!J$2:J22)=0,"",(IF('MissFill 1'!J22/SUM('MissFill 1'!J$2:J22)&gt;0.01,"",IF('MissFill 1'!J21/SUM('MissFill 1'!J$2:J22)&gt;0.01,"",IF('MissFill 1'!J20/SUM('MissFill 1'!J$2:J22)&gt;0.01,"",DateEnded_5Day!$A22))))))</f>
        <v/>
      </c>
      <c r="L22" s="54" t="str">
        <f>IF($A22&lt;='All Results'!$B$4,"",IF(SUM('MissFill 1'!K$2:K22)=0,"",(IF('MissFill 1'!K22/SUM('MissFill 1'!K$2:K22)&gt;0.01,"",IF('MissFill 1'!K21/SUM('MissFill 1'!K$2:K22)&gt;0.01,"",IF('MissFill 1'!K20/SUM('MissFill 1'!K$2:K22)&gt;0.01,"",DateEnded_5Day!$A22))))))</f>
        <v/>
      </c>
      <c r="M22" s="54" t="str">
        <f>IF($A22&lt;='All Results'!$B$4,"",IF(SUM('MissFill 1'!L$2:L22)=0,"",(IF('MissFill 1'!L22/SUM('MissFill 1'!L$2:L22)&gt;0.01,"",IF('MissFill 1'!L21/SUM('MissFill 1'!L$2:L22)&gt;0.01,"",IF('MissFill 1'!L20/SUM('MissFill 1'!L$2:L22)&gt;0.01,"",DateEnded_5Day!$A22))))))</f>
        <v/>
      </c>
      <c r="N22" s="54" t="str">
        <f>IF($A22&lt;='All Results'!$B$4,"",IF(SUM('MissFill 1'!M$2:M22)=0,"",(IF('MissFill 1'!M22/SUM('MissFill 1'!M$2:M22)&gt;0.01,"",IF('MissFill 1'!M21/SUM('MissFill 1'!M$2:M22)&gt;0.01,"",IF('MissFill 1'!M20/SUM('MissFill 1'!M$2:M22)&gt;0.01,"",DateEnded_5Day!$A22))))))</f>
        <v/>
      </c>
      <c r="O22" s="54" t="str">
        <f>IF($A22&lt;='All Results'!$B$4,"",IF(SUM('MissFill 1'!N$2:N22)=0,"",(IF('MissFill 1'!N22/SUM('MissFill 1'!N$2:N22)&gt;0.01,"",IF('MissFill 1'!N21/SUM('MissFill 1'!N$2:N22)&gt;0.01,"",IF('MissFill 1'!N20/SUM('MissFill 1'!N$2:N22)&gt;0.01,"",DateEnded_5Day!$A22))))))</f>
        <v/>
      </c>
      <c r="P22" s="54" t="str">
        <f>IF($A22&lt;='All Results'!$B$4,"",IF(SUM('MissFill 1'!O$2:O22)=0,"",(IF('MissFill 1'!O22/SUM('MissFill 1'!O$2:O22)&gt;0.01,"",IF('MissFill 1'!O21/SUM('MissFill 1'!O$2:O22)&gt;0.01,"",IF('MissFill 1'!O20/SUM('MissFill 1'!O$2:O22)&gt;0.01,"",DateEnded_5Day!$A22))))))</f>
        <v/>
      </c>
      <c r="Q22" s="54" t="str">
        <f>IF($A22&lt;='All Results'!$B$4,"",IF(SUM('MissFill 1'!P$2:P22)=0,"",(IF('MissFill 1'!P22/SUM('MissFill 1'!P$2:P22)&gt;0.01,"",IF('MissFill 1'!P21/SUM('MissFill 1'!P$2:P22)&gt;0.01,"",IF('MissFill 1'!P20/SUM('MissFill 1'!P$2:P22)&gt;0.01,"",DateEnded_5Day!$A22))))))</f>
        <v/>
      </c>
      <c r="R22" s="54" t="str">
        <f>IF($A22&lt;='All Results'!$B$4,"",IF(SUM('MissFill 1'!Q$2:Q22)=0,"",(IF('MissFill 1'!Q22/SUM('MissFill 1'!Q$2:Q22)&gt;0.01,"",IF('MissFill 1'!Q21/SUM('MissFill 1'!Q$2:Q22)&gt;0.01,"",IF('MissFill 1'!Q20/SUM('MissFill 1'!Q$2:Q22)&gt;0.01,"",DateEnded_5Day!$A22))))))</f>
        <v/>
      </c>
      <c r="S22" s="54" t="str">
        <f>IF($A22&lt;='All Results'!$B$4,"",IF(SUM('MissFill 1'!R$2:R22)=0,"",(IF('MissFill 1'!R22/SUM('MissFill 1'!R$2:R22)&gt;0.01,"",IF('MissFill 1'!R21/SUM('MissFill 1'!R$2:R22)&gt;0.01,"",IF('MissFill 1'!R20/SUM('MissFill 1'!R$2:R22)&gt;0.01,"",DateEnded_5Day!$A22))))))</f>
        <v/>
      </c>
      <c r="T22" s="54" t="str">
        <f>IF($A22&lt;='All Results'!$B$4,"",IF(SUM('MissFill 1'!S$2:S22)=0,"",(IF('MissFill 1'!S22/SUM('MissFill 1'!S$2:S22)&gt;0.01,"",IF('MissFill 1'!S21/SUM('MissFill 1'!S$2:S22)&gt;0.01,"",IF('MissFill 1'!S20/SUM('MissFill 1'!S$2:S22)&gt;0.01,"",DateEnded_5Day!$A22))))))</f>
        <v/>
      </c>
      <c r="U22" s="54" t="str">
        <f>IF($A22&lt;='All Results'!$B$4,"",IF(SUM('MissFill 1'!T$2:T22)=0,"",(IF('MissFill 1'!T22/SUM('MissFill 1'!T$2:T22)&gt;0.01,"",IF('MissFill 1'!T21/SUM('MissFill 1'!T$2:T22)&gt;0.01,"",IF('MissFill 1'!T20/SUM('MissFill 1'!T$2:T22)&gt;0.01,"",DateEnded_5Day!$A22))))))</f>
        <v/>
      </c>
      <c r="V22" s="54" t="str">
        <f>IF($A22&lt;='All Results'!$B$4,"",IF(SUM('MissFill 1'!U$2:U22)=0,"",(IF('MissFill 1'!U22/SUM('MissFill 1'!U$2:U22)&gt;0.01,"",IF('MissFill 1'!U21/SUM('MissFill 1'!U$2:U22)&gt;0.01,"",IF('MissFill 1'!U20/SUM('MissFill 1'!U$2:U22)&gt;0.01,"",DateEnded_5Day!$A22))))))</f>
        <v/>
      </c>
      <c r="W22" s="54" t="str">
        <f>IF($A22&lt;='All Results'!$B$4,"",IF(SUM('MissFill 1'!V$2:V22)=0,"",(IF('MissFill 1'!V22/SUM('MissFill 1'!V$2:V22)&gt;0.01,"",IF('MissFill 1'!V21/SUM('MissFill 1'!V$2:V22)&gt;0.01,"",IF('MissFill 1'!V20/SUM('MissFill 1'!V$2:V22)&gt;0.01,"",DateEnded_5Day!$A22))))))</f>
        <v/>
      </c>
      <c r="X22" s="54" t="str">
        <f>IF($A22&lt;='All Results'!$B$4,"",IF(SUM('MissFill 1'!W$2:W22)=0,"",(IF('MissFill 1'!W22/SUM('MissFill 1'!W$2:W22)&gt;0.01,"",IF('MissFill 1'!W21/SUM('MissFill 1'!W$2:W22)&gt;0.01,"",IF('MissFill 1'!W20/SUM('MissFill 1'!W$2:W22)&gt;0.01,"",DateEnded_5Day!$A22))))))</f>
        <v/>
      </c>
      <c r="Y22" s="54" t="str">
        <f>IF($A22&lt;='All Results'!$B$4,"",IF(SUM('MissFill 1'!X$2:X22)=0,"",(IF('MissFill 1'!X22/SUM('MissFill 1'!X$2:X22)&gt;0.01,"",IF('MissFill 1'!X21/SUM('MissFill 1'!X$2:X22)&gt;0.01,"",IF('MissFill 1'!X20/SUM('MissFill 1'!X$2:X22)&gt;0.01,"",DateEnded_5Day!$A22))))))</f>
        <v/>
      </c>
      <c r="Z22" s="54" t="str">
        <f>IF($A22&lt;='All Results'!$B$4,"",IF(SUM('MissFill 1'!Y$2:Y22)=0,"",(IF('MissFill 1'!Y22/SUM('MissFill 1'!Y$2:Y22)&gt;0.01,"",IF('MissFill 1'!Y21/SUM('MissFill 1'!Y$2:Y22)&gt;0.01,"",IF('MissFill 1'!Y20/SUM('MissFill 1'!Y$2:Y22)&gt;0.01,"",DateEnded_5Day!$A22))))))</f>
        <v/>
      </c>
      <c r="AA22" s="54" t="str">
        <f>IF($A22&lt;='All Results'!$B$4,"",IF(SUM('MissFill 1'!Z$2:Z22)=0,"",(IF('MissFill 1'!Z22/SUM('MissFill 1'!Z$2:Z22)&gt;0.01,"",IF('MissFill 1'!Z21/SUM('MissFill 1'!Z$2:Z22)&gt;0.01,"",IF('MissFill 1'!Z20/SUM('MissFill 1'!Z$2:Z22)&gt;0.01,"",DateEnded_5Day!$A22))))))</f>
        <v/>
      </c>
      <c r="AB22" s="54" t="str">
        <f>IF($A22&lt;='All Results'!$B$4,"",IF(SUM('MissFill 1'!AA$2:AA22)=0,"",(IF('MissFill 1'!AA22/SUM('MissFill 1'!AA$2:AA22)&gt;0.01,"",IF('MissFill 1'!AA21/SUM('MissFill 1'!AA$2:AA22)&gt;0.01,"",IF('MissFill 1'!AA20/SUM('MissFill 1'!AA$2:AA22)&gt;0.01,"",DateEnded_5Day!$A22))))))</f>
        <v/>
      </c>
      <c r="AC22" s="54" t="str">
        <f>IF($A22&lt;='All Results'!$B$4,"",IF(SUM('MissFill 1'!AB$2:AB22)=0,"",(IF('MissFill 1'!AB22/SUM('MissFill 1'!AB$2:AB22)&gt;0.01,"",IF('MissFill 1'!AB21/SUM('MissFill 1'!AB$2:AB22)&gt;0.01,"",IF('MissFill 1'!AB20/SUM('MissFill 1'!AB$2:AB22)&gt;0.01,"",DateEnded_5Day!$A22))))))</f>
        <v/>
      </c>
      <c r="AD22" s="54" t="str">
        <f>IF($A22&lt;='All Results'!$B$4,"",IF(SUM('MissFill 1'!AC$2:AC22)=0,"",(IF('MissFill 1'!AC22/SUM('MissFill 1'!AC$2:AC22)&gt;0.01,"",IF('MissFill 1'!AC21/SUM('MissFill 1'!AC$2:AC22)&gt;0.01,"",IF('MissFill 1'!AC20/SUM('MissFill 1'!AC$2:AC22)&gt;0.01,"",DateEnded_5Day!$A22))))))</f>
        <v/>
      </c>
      <c r="AE22" s="54" t="str">
        <f>IF($A22&lt;='All Results'!$B$4,"",IF(SUM('MissFill 1'!AD$2:AD22)=0,"",(IF('MissFill 1'!AD22/SUM('MissFill 1'!AD$2:AD22)&gt;0.01,"",IF('MissFill 1'!AD21/SUM('MissFill 1'!AD$2:AD22)&gt;0.01,"",IF('MissFill 1'!AD20/SUM('MissFill 1'!AD$2:AD22)&gt;0.01,"",DateEnded_5Day!$A22))))))</f>
        <v/>
      </c>
      <c r="AF22" s="54" t="str">
        <f>IF($A22&lt;='All Results'!$B$4,"",IF(SUM('MissFill 1'!AE$2:AE22)=0,"",(IF('MissFill 1'!AE22/SUM('MissFill 1'!AE$2:AE22)&gt;0.01,"",IF('MissFill 1'!AE21/SUM('MissFill 1'!AE$2:AE22)&gt;0.01,"",IF('MissFill 1'!AE20/SUM('MissFill 1'!AE$2:AE22)&gt;0.01,"",DateEnded_5Day!$A22))))))</f>
        <v/>
      </c>
      <c r="AG22" s="54" t="str">
        <f>IF($A22&lt;='All Results'!$B$4,"",IF(SUM('MissFill 1'!AF$2:AF22)=0,"",(IF('MissFill 1'!AF22/SUM('MissFill 1'!AF$2:AF22)&gt;0.01,"",IF('MissFill 1'!AF21/SUM('MissFill 1'!AF$2:AF22)&gt;0.01,"",IF('MissFill 1'!AF20/SUM('MissFill 1'!AF$2:AF22)&gt;0.01,"",DateEnded_5Day!$A22))))))</f>
        <v/>
      </c>
      <c r="AH22" s="54" t="str">
        <f>IF($A22&lt;='All Results'!$B$4,"",IF(SUM('MissFill 1'!AG$2:AG22)=0,"",(IF('MissFill 1'!AG22/SUM('MissFill 1'!AG$2:AG22)&gt;0.01,"",IF('MissFill 1'!AG21/SUM('MissFill 1'!AG$2:AG22)&gt;0.01,"",IF('MissFill 1'!AG20/SUM('MissFill 1'!AG$2:AG22)&gt;0.01,"",DateEnded_5Day!$A22))))))</f>
        <v/>
      </c>
      <c r="AI22" s="54" t="str">
        <f>IF($A22&lt;='All Results'!$B$4,"",IF(SUM('MissFill 1'!AH$2:AH22)=0,"",(IF('MissFill 1'!AH22/SUM('MissFill 1'!AH$2:AH22)&gt;0.01,"",IF('MissFill 1'!AH21/SUM('MissFill 1'!AH$2:AH22)&gt;0.01,"",IF('MissFill 1'!AH20/SUM('MissFill 1'!AH$2:AH22)&gt;0.01,"",DateEnded_5Day!$A22))))))</f>
        <v/>
      </c>
      <c r="AJ22" s="54" t="str">
        <f>IF($A22&lt;='All Results'!$B$4,"",IF(SUM('MissFill 1'!AI$2:AI22)=0,"",(IF('MissFill 1'!AI22/SUM('MissFill 1'!AI$2:AI22)&gt;0.01,"",IF('MissFill 1'!AI21/SUM('MissFill 1'!AI$2:AI22)&gt;0.01,"",IF('MissFill 1'!AI20/SUM('MissFill 1'!AI$2:AI22)&gt;0.01,"",DateEnded_5Day!$A22))))))</f>
        <v/>
      </c>
      <c r="AK22" s="54" t="str">
        <f>IF($A22&lt;='All Results'!$B$4,"",IF(SUM('MissFill 1'!AJ$2:AJ22)=0,"",(IF('MissFill 1'!AJ22/SUM('MissFill 1'!AJ$2:AJ22)&gt;0.01,"",IF('MissFill 1'!AJ21/SUM('MissFill 1'!AJ$2:AJ22)&gt;0.01,"",IF('MissFill 1'!AJ20/SUM('MissFill 1'!AJ$2:AJ22)&gt;0.01,"",DateEnded_5Day!$A22))))))</f>
        <v/>
      </c>
      <c r="AL22" s="54" t="str">
        <f>IF($A22&lt;='All Results'!$B$4,"",IF(SUM('MissFill 1'!AK$2:AK22)=0,"",(IF('MissFill 1'!AK22/SUM('MissFill 1'!AK$2:AK22)&gt;0.01,"",IF('MissFill 1'!AK21/SUM('MissFill 1'!AK$2:AK22)&gt;0.01,"",IF('MissFill 1'!AK20/SUM('MissFill 1'!AK$2:AK22)&gt;0.01,"",DateEnded_5Day!$A22))))))</f>
        <v/>
      </c>
      <c r="AM22" s="54" t="str">
        <f>IF($A22&lt;='All Results'!$B$4,"",IF(SUM('MissFill 1'!AL$2:AL22)=0,"",(IF('MissFill 1'!AL22/SUM('MissFill 1'!AL$2:AL22)&gt;0.01,"",IF('MissFill 1'!AL21/SUM('MissFill 1'!AL$2:AL22)&gt;0.01,"",IF('MissFill 1'!AL20/SUM('MissFill 1'!AL$2:AL22)&gt;0.01,"",DateEnded_5Day!$A22))))))</f>
        <v/>
      </c>
      <c r="AN22" s="54" t="str">
        <f>IF($A22&lt;='All Results'!$B$4,"",IF(SUM('MissFill 1'!AM$2:AM22)=0,"",(IF('MissFill 1'!AM22/SUM('MissFill 1'!AM$2:AM22)&gt;0.01,"",IF('MissFill 1'!AM21/SUM('MissFill 1'!AM$2:AM22)&gt;0.01,"",IF('MissFill 1'!AM20/SUM('MissFill 1'!AM$2:AM22)&gt;0.01,"",DateEnded_5Day!$A22))))))</f>
        <v/>
      </c>
      <c r="AO22" s="54" t="str">
        <f>IF($A22&lt;='All Results'!$B$4,"",IF(SUM('MissFill 1'!AN$2:AN22)=0,"",(IF('MissFill 1'!AN22/SUM('MissFill 1'!AN$2:AN22)&gt;0.01,"",IF('MissFill 1'!AN21/SUM('MissFill 1'!AN$2:AN22)&gt;0.01,"",IF('MissFill 1'!AN20/SUM('MissFill 1'!AN$2:AN22)&gt;0.01,"",DateEnded_5Day!$A22))))))</f>
        <v/>
      </c>
      <c r="AP22" s="54" t="str">
        <f>IF($A22&lt;='All Results'!$B$4,"",IF(SUM('MissFill 1'!AO$2:AO22)=0,"",(IF('MissFill 1'!AO22/SUM('MissFill 1'!AO$2:AO22)&gt;0.01,"",IF('MissFill 1'!AO21/SUM('MissFill 1'!AO$2:AO22)&gt;0.01,"",IF('MissFill 1'!AO20/SUM('MissFill 1'!AO$2:AO22)&gt;0.01,"",DateEnded_5Day!$A22))))))</f>
        <v/>
      </c>
      <c r="AQ22" s="54" t="str">
        <f>IF($A22&lt;='All Results'!$B$4,"",IF(SUM('MissFill 1'!AP$2:AP22)=0,"",(IF('MissFill 1'!AP22/SUM('MissFill 1'!AP$2:AP22)&gt;0.01,"",IF('MissFill 1'!AP21/SUM('MissFill 1'!AP$2:AP22)&gt;0.01,"",IF('MissFill 1'!AP20/SUM('MissFill 1'!AP$2:AP22)&gt;0.01,"",DateEnded_5Day!$A22))))))</f>
        <v/>
      </c>
      <c r="AR22" s="54" t="str">
        <f>IF($A22&lt;='All Results'!$B$4,"",IF(SUM('MissFill 1'!AQ$2:AQ22)=0,"",(IF('MissFill 1'!AQ22/SUM('MissFill 1'!AQ$2:AQ22)&gt;0.01,"",IF('MissFill 1'!AQ21/SUM('MissFill 1'!AQ$2:AQ22)&gt;0.01,"",IF('MissFill 1'!AQ20/SUM('MissFill 1'!AQ$2:AQ22)&gt;0.01,"",DateEnded_5Day!$A22))))))</f>
        <v/>
      </c>
      <c r="AS22" s="54" t="str">
        <f>IF($A22&lt;='All Results'!$B$4,"",IF(SUM('MissFill 1'!AR$2:AR22)=0,"",(IF('MissFill 1'!AR22/SUM('MissFill 1'!AR$2:AR22)&gt;0.01,"",IF('MissFill 1'!AR21/SUM('MissFill 1'!AR$2:AR22)&gt;0.01,"",IF('MissFill 1'!AR20/SUM('MissFill 1'!AR$2:AR22)&gt;0.01,"",DateEnded_5Day!$A22))))))</f>
        <v/>
      </c>
      <c r="AT22" s="54" t="str">
        <f>IF($A22&lt;='All Results'!$B$4,"",IF(SUM('MissFill 1'!AS$2:AS22)=0,"",(IF('MissFill 1'!AS22/SUM('MissFill 1'!AS$2:AS22)&gt;0.01,"",IF('MissFill 1'!AS21/SUM('MissFill 1'!AS$2:AS22)&gt;0.01,"",IF('MissFill 1'!AS20/SUM('MissFill 1'!AS$2:AS22)&gt;0.01,"",DateEnded_5Day!$A22))))))</f>
        <v/>
      </c>
      <c r="AU22" s="54" t="str">
        <f>IF($A22&lt;='All Results'!$B$4,"",IF(SUM('MissFill 1'!AT$2:AT22)=0,"",(IF('MissFill 1'!AT22/SUM('MissFill 1'!AT$2:AT22)&gt;0.01,"",IF('MissFill 1'!AT21/SUM('MissFill 1'!AT$2:AT22)&gt;0.01,"",IF('MissFill 1'!AT20/SUM('MissFill 1'!AT$2:AT22)&gt;0.01,"",DateEnded_5Day!$A22))))))</f>
        <v/>
      </c>
      <c r="AV22" s="54" t="str">
        <f>IF($A22&lt;='All Results'!$B$4,"",IF(SUM('MissFill 1'!AU$2:AU22)=0,"",(IF('MissFill 1'!AU22/SUM('MissFill 1'!AU$2:AU22)&gt;0.01,"",IF('MissFill 1'!AU21/SUM('MissFill 1'!AU$2:AU22)&gt;0.01,"",IF('MissFill 1'!AU20/SUM('MissFill 1'!AU$2:AU22)&gt;0.01,"",DateEnded_5Day!$A22))))))</f>
        <v/>
      </c>
      <c r="AW22" s="54" t="str">
        <f>IF($A22&lt;='All Results'!$B$4,"",IF(SUM('MissFill 1'!AV$2:AV22)=0,"",(IF('MissFill 1'!AV22/SUM('MissFill 1'!AV$2:AV22)&gt;0.01,"",IF('MissFill 1'!AV21/SUM('MissFill 1'!AV$2:AV22)&gt;0.01,"",IF('MissFill 1'!AV20/SUM('MissFill 1'!AV$2:AV22)&gt;0.01,"",DateEnded_5Day!$A22))))))</f>
        <v/>
      </c>
      <c r="AX22" s="54" t="str">
        <f>IF($A22&lt;='All Results'!$B$4,"",IF(SUM('MissFill 1'!AW$2:AW22)=0,"",(IF('MissFill 1'!AW22/SUM('MissFill 1'!AW$2:AW22)&gt;0.01,"",IF('MissFill 1'!AW21/SUM('MissFill 1'!AW$2:AW22)&gt;0.01,"",IF('MissFill 1'!AW20/SUM('MissFill 1'!AW$2:AW22)&gt;0.01,"",DateEnded_5Day!$A22))))))</f>
        <v/>
      </c>
    </row>
    <row r="23" spans="1:50" x14ac:dyDescent="0.25">
      <c r="A23" s="41">
        <v>44368</v>
      </c>
      <c r="B23" s="52">
        <v>172</v>
      </c>
      <c r="C23" s="54" t="str">
        <f>IF($A23&lt;='All Results'!$B$4,"",IF(SUM('MissFill 1'!B$2:B23)=0,"",(IF('MissFill 1'!B23/SUM('MissFill 1'!B$2:B23)&gt;0.01,"",IF('MissFill 1'!B22/SUM('MissFill 1'!B$2:B23)&gt;0.01,"",IF('MissFill 1'!B21/SUM('MissFill 1'!B$2:B23)&gt;0.01,"",DateEnded_5Day!$A23))))))</f>
        <v/>
      </c>
      <c r="D23" s="54" t="str">
        <f>IF($A23&lt;='All Results'!$B$4,"",IF(SUM('MissFill 1'!C$2:C23)=0,"",(IF('MissFill 1'!C23/SUM('MissFill 1'!C$2:C23)&gt;0.01,"",IF('MissFill 1'!C22/SUM('MissFill 1'!C$2:C23)&gt;0.01,"",IF('MissFill 1'!C21/SUM('MissFill 1'!C$2:C23)&gt;0.01,"",DateEnded_5Day!$A23))))))</f>
        <v/>
      </c>
      <c r="E23" s="54" t="str">
        <f>IF($A23&lt;='All Results'!$B$4,"",IF(SUM('MissFill 1'!D$2:D23)=0,"",(IF('MissFill 1'!D23/SUM('MissFill 1'!D$2:D23)&gt;0.01,"",IF('MissFill 1'!D22/SUM('MissFill 1'!D$2:D23)&gt;0.01,"",IF('MissFill 1'!D21/SUM('MissFill 1'!D$2:D23)&gt;0.01,"",DateEnded_5Day!$A23))))))</f>
        <v/>
      </c>
      <c r="F23" s="54" t="str">
        <f>IF($A23&lt;='All Results'!$B$4,"",IF(SUM('MissFill 1'!E$2:E23)=0,"",(IF('MissFill 1'!E23/SUM('MissFill 1'!E$2:E23)&gt;0.01,"",IF('MissFill 1'!E22/SUM('MissFill 1'!E$2:E23)&gt;0.01,"",IF('MissFill 1'!E21/SUM('MissFill 1'!E$2:E23)&gt;0.01,"",DateEnded_5Day!$A23))))))</f>
        <v/>
      </c>
      <c r="G23" s="54" t="str">
        <f>IF($A23&lt;='All Results'!$B$4,"",IF(SUM('MissFill 1'!F$2:F23)=0,"",(IF('MissFill 1'!F23/SUM('MissFill 1'!F$2:F23)&gt;0.01,"",IF('MissFill 1'!F22/SUM('MissFill 1'!F$2:F23)&gt;0.01,"",IF('MissFill 1'!F21/SUM('MissFill 1'!F$2:F23)&gt;0.01,"",DateEnded_5Day!$A23))))))</f>
        <v/>
      </c>
      <c r="H23" s="54" t="str">
        <f>IF($A23&lt;='All Results'!$B$4,"",IF(SUM('MissFill 1'!G$2:G23)=0,"",(IF('MissFill 1'!G23/SUM('MissFill 1'!G$2:G23)&gt;0.01,"",IF('MissFill 1'!G22/SUM('MissFill 1'!G$2:G23)&gt;0.01,"",IF('MissFill 1'!G21/SUM('MissFill 1'!G$2:G23)&gt;0.01,"",DateEnded_5Day!$A23))))))</f>
        <v/>
      </c>
      <c r="I23" s="54" t="str">
        <f>IF($A23&lt;='All Results'!$B$4,"",IF(SUM('MissFill 1'!H$2:H23)=0,"",(IF('MissFill 1'!H23/SUM('MissFill 1'!H$2:H23)&gt;0.01,"",IF('MissFill 1'!H22/SUM('MissFill 1'!H$2:H23)&gt;0.01,"",IF('MissFill 1'!H21/SUM('MissFill 1'!H$2:H23)&gt;0.01,"",DateEnded_5Day!$A23))))))</f>
        <v/>
      </c>
      <c r="J23" s="54" t="str">
        <f>IF($A23&lt;='All Results'!$B$4,"",IF(SUM('MissFill 1'!I$2:I23)=0,"",(IF('MissFill 1'!I23/SUM('MissFill 1'!I$2:I23)&gt;0.01,"",IF('MissFill 1'!I22/SUM('MissFill 1'!I$2:I23)&gt;0.01,"",IF('MissFill 1'!I21/SUM('MissFill 1'!I$2:I23)&gt;0.01,"",DateEnded_5Day!$A23))))))</f>
        <v/>
      </c>
      <c r="K23" s="54" t="str">
        <f>IF($A23&lt;='All Results'!$B$4,"",IF(SUM('MissFill 1'!J$2:J23)=0,"",(IF('MissFill 1'!J23/SUM('MissFill 1'!J$2:J23)&gt;0.01,"",IF('MissFill 1'!J22/SUM('MissFill 1'!J$2:J23)&gt;0.01,"",IF('MissFill 1'!J21/SUM('MissFill 1'!J$2:J23)&gt;0.01,"",DateEnded_5Day!$A23))))))</f>
        <v/>
      </c>
      <c r="L23" s="54" t="str">
        <f>IF($A23&lt;='All Results'!$B$4,"",IF(SUM('MissFill 1'!K$2:K23)=0,"",(IF('MissFill 1'!K23/SUM('MissFill 1'!K$2:K23)&gt;0.01,"",IF('MissFill 1'!K22/SUM('MissFill 1'!K$2:K23)&gt;0.01,"",IF('MissFill 1'!K21/SUM('MissFill 1'!K$2:K23)&gt;0.01,"",DateEnded_5Day!$A23))))))</f>
        <v/>
      </c>
      <c r="M23" s="54" t="str">
        <f>IF($A23&lt;='All Results'!$B$4,"",IF(SUM('MissFill 1'!L$2:L23)=0,"",(IF('MissFill 1'!L23/SUM('MissFill 1'!L$2:L23)&gt;0.01,"",IF('MissFill 1'!L22/SUM('MissFill 1'!L$2:L23)&gt;0.01,"",IF('MissFill 1'!L21/SUM('MissFill 1'!L$2:L23)&gt;0.01,"",DateEnded_5Day!$A23))))))</f>
        <v/>
      </c>
      <c r="N23" s="54" t="str">
        <f>IF($A23&lt;='All Results'!$B$4,"",IF(SUM('MissFill 1'!M$2:M23)=0,"",(IF('MissFill 1'!M23/SUM('MissFill 1'!M$2:M23)&gt;0.01,"",IF('MissFill 1'!M22/SUM('MissFill 1'!M$2:M23)&gt;0.01,"",IF('MissFill 1'!M21/SUM('MissFill 1'!M$2:M23)&gt;0.01,"",DateEnded_5Day!$A23))))))</f>
        <v/>
      </c>
      <c r="O23" s="54" t="str">
        <f>IF($A23&lt;='All Results'!$B$4,"",IF(SUM('MissFill 1'!N$2:N23)=0,"",(IF('MissFill 1'!N23/SUM('MissFill 1'!N$2:N23)&gt;0.01,"",IF('MissFill 1'!N22/SUM('MissFill 1'!N$2:N23)&gt;0.01,"",IF('MissFill 1'!N21/SUM('MissFill 1'!N$2:N23)&gt;0.01,"",DateEnded_5Day!$A23))))))</f>
        <v/>
      </c>
      <c r="P23" s="54" t="str">
        <f>IF($A23&lt;='All Results'!$B$4,"",IF(SUM('MissFill 1'!O$2:O23)=0,"",(IF('MissFill 1'!O23/SUM('MissFill 1'!O$2:O23)&gt;0.01,"",IF('MissFill 1'!O22/SUM('MissFill 1'!O$2:O23)&gt;0.01,"",IF('MissFill 1'!O21/SUM('MissFill 1'!O$2:O23)&gt;0.01,"",DateEnded_5Day!$A23))))))</f>
        <v/>
      </c>
      <c r="Q23" s="54" t="str">
        <f>IF($A23&lt;='All Results'!$B$4,"",IF(SUM('MissFill 1'!P$2:P23)=0,"",(IF('MissFill 1'!P23/SUM('MissFill 1'!P$2:P23)&gt;0.01,"",IF('MissFill 1'!P22/SUM('MissFill 1'!P$2:P23)&gt;0.01,"",IF('MissFill 1'!P21/SUM('MissFill 1'!P$2:P23)&gt;0.01,"",DateEnded_5Day!$A23))))))</f>
        <v/>
      </c>
      <c r="R23" s="54" t="str">
        <f>IF($A23&lt;='All Results'!$B$4,"",IF(SUM('MissFill 1'!Q$2:Q23)=0,"",(IF('MissFill 1'!Q23/SUM('MissFill 1'!Q$2:Q23)&gt;0.01,"",IF('MissFill 1'!Q22/SUM('MissFill 1'!Q$2:Q23)&gt;0.01,"",IF('MissFill 1'!Q21/SUM('MissFill 1'!Q$2:Q23)&gt;0.01,"",DateEnded_5Day!$A23))))))</f>
        <v/>
      </c>
      <c r="S23" s="54" t="str">
        <f>IF($A23&lt;='All Results'!$B$4,"",IF(SUM('MissFill 1'!R$2:R23)=0,"",(IF('MissFill 1'!R23/SUM('MissFill 1'!R$2:R23)&gt;0.01,"",IF('MissFill 1'!R22/SUM('MissFill 1'!R$2:R23)&gt;0.01,"",IF('MissFill 1'!R21/SUM('MissFill 1'!R$2:R23)&gt;0.01,"",DateEnded_5Day!$A23))))))</f>
        <v/>
      </c>
      <c r="T23" s="54" t="str">
        <f>IF($A23&lt;='All Results'!$B$4,"",IF(SUM('MissFill 1'!S$2:S23)=0,"",(IF('MissFill 1'!S23/SUM('MissFill 1'!S$2:S23)&gt;0.01,"",IF('MissFill 1'!S22/SUM('MissFill 1'!S$2:S23)&gt;0.01,"",IF('MissFill 1'!S21/SUM('MissFill 1'!S$2:S23)&gt;0.01,"",DateEnded_5Day!$A23))))))</f>
        <v/>
      </c>
      <c r="U23" s="54" t="str">
        <f>IF($A23&lt;='All Results'!$B$4,"",IF(SUM('MissFill 1'!T$2:T23)=0,"",(IF('MissFill 1'!T23/SUM('MissFill 1'!T$2:T23)&gt;0.01,"",IF('MissFill 1'!T22/SUM('MissFill 1'!T$2:T23)&gt;0.01,"",IF('MissFill 1'!T21/SUM('MissFill 1'!T$2:T23)&gt;0.01,"",DateEnded_5Day!$A23))))))</f>
        <v/>
      </c>
      <c r="V23" s="54" t="str">
        <f>IF($A23&lt;='All Results'!$B$4,"",IF(SUM('MissFill 1'!U$2:U23)=0,"",(IF('MissFill 1'!U23/SUM('MissFill 1'!U$2:U23)&gt;0.01,"",IF('MissFill 1'!U22/SUM('MissFill 1'!U$2:U23)&gt;0.01,"",IF('MissFill 1'!U21/SUM('MissFill 1'!U$2:U23)&gt;0.01,"",DateEnded_5Day!$A23))))))</f>
        <v/>
      </c>
      <c r="W23" s="54" t="str">
        <f>IF($A23&lt;='All Results'!$B$4,"",IF(SUM('MissFill 1'!V$2:V23)=0,"",(IF('MissFill 1'!V23/SUM('MissFill 1'!V$2:V23)&gt;0.01,"",IF('MissFill 1'!V22/SUM('MissFill 1'!V$2:V23)&gt;0.01,"",IF('MissFill 1'!V21/SUM('MissFill 1'!V$2:V23)&gt;0.01,"",DateEnded_5Day!$A23))))))</f>
        <v/>
      </c>
      <c r="X23" s="54" t="str">
        <f>IF($A23&lt;='All Results'!$B$4,"",IF(SUM('MissFill 1'!W$2:W23)=0,"",(IF('MissFill 1'!W23/SUM('MissFill 1'!W$2:W23)&gt;0.01,"",IF('MissFill 1'!W22/SUM('MissFill 1'!W$2:W23)&gt;0.01,"",IF('MissFill 1'!W21/SUM('MissFill 1'!W$2:W23)&gt;0.01,"",DateEnded_5Day!$A23))))))</f>
        <v/>
      </c>
      <c r="Y23" s="54" t="str">
        <f>IF($A23&lt;='All Results'!$B$4,"",IF(SUM('MissFill 1'!X$2:X23)=0,"",(IF('MissFill 1'!X23/SUM('MissFill 1'!X$2:X23)&gt;0.01,"",IF('MissFill 1'!X22/SUM('MissFill 1'!X$2:X23)&gt;0.01,"",IF('MissFill 1'!X21/SUM('MissFill 1'!X$2:X23)&gt;0.01,"",DateEnded_5Day!$A23))))))</f>
        <v/>
      </c>
      <c r="Z23" s="54" t="str">
        <f>IF($A23&lt;='All Results'!$B$4,"",IF(SUM('MissFill 1'!Y$2:Y23)=0,"",(IF('MissFill 1'!Y23/SUM('MissFill 1'!Y$2:Y23)&gt;0.01,"",IF('MissFill 1'!Y22/SUM('MissFill 1'!Y$2:Y23)&gt;0.01,"",IF('MissFill 1'!Y21/SUM('MissFill 1'!Y$2:Y23)&gt;0.01,"",DateEnded_5Day!$A23))))))</f>
        <v/>
      </c>
      <c r="AA23" s="54" t="str">
        <f>IF($A23&lt;='All Results'!$B$4,"",IF(SUM('MissFill 1'!Z$2:Z23)=0,"",(IF('MissFill 1'!Z23/SUM('MissFill 1'!Z$2:Z23)&gt;0.01,"",IF('MissFill 1'!Z22/SUM('MissFill 1'!Z$2:Z23)&gt;0.01,"",IF('MissFill 1'!Z21/SUM('MissFill 1'!Z$2:Z23)&gt;0.01,"",DateEnded_5Day!$A23))))))</f>
        <v/>
      </c>
      <c r="AB23" s="54" t="str">
        <f>IF($A23&lt;='All Results'!$B$4,"",IF(SUM('MissFill 1'!AA$2:AA23)=0,"",(IF('MissFill 1'!AA23/SUM('MissFill 1'!AA$2:AA23)&gt;0.01,"",IF('MissFill 1'!AA22/SUM('MissFill 1'!AA$2:AA23)&gt;0.01,"",IF('MissFill 1'!AA21/SUM('MissFill 1'!AA$2:AA23)&gt;0.01,"",DateEnded_5Day!$A23))))))</f>
        <v/>
      </c>
      <c r="AC23" s="54" t="str">
        <f>IF($A23&lt;='All Results'!$B$4,"",IF(SUM('MissFill 1'!AB$2:AB23)=0,"",(IF('MissFill 1'!AB23/SUM('MissFill 1'!AB$2:AB23)&gt;0.01,"",IF('MissFill 1'!AB22/SUM('MissFill 1'!AB$2:AB23)&gt;0.01,"",IF('MissFill 1'!AB21/SUM('MissFill 1'!AB$2:AB23)&gt;0.01,"",DateEnded_5Day!$A23))))))</f>
        <v/>
      </c>
      <c r="AD23" s="54" t="str">
        <f>IF($A23&lt;='All Results'!$B$4,"",IF(SUM('MissFill 1'!AC$2:AC23)=0,"",(IF('MissFill 1'!AC23/SUM('MissFill 1'!AC$2:AC23)&gt;0.01,"",IF('MissFill 1'!AC22/SUM('MissFill 1'!AC$2:AC23)&gt;0.01,"",IF('MissFill 1'!AC21/SUM('MissFill 1'!AC$2:AC23)&gt;0.01,"",DateEnded_5Day!$A23))))))</f>
        <v/>
      </c>
      <c r="AE23" s="54" t="str">
        <f>IF($A23&lt;='All Results'!$B$4,"",IF(SUM('MissFill 1'!AD$2:AD23)=0,"",(IF('MissFill 1'!AD23/SUM('MissFill 1'!AD$2:AD23)&gt;0.01,"",IF('MissFill 1'!AD22/SUM('MissFill 1'!AD$2:AD23)&gt;0.01,"",IF('MissFill 1'!AD21/SUM('MissFill 1'!AD$2:AD23)&gt;0.01,"",DateEnded_5Day!$A23))))))</f>
        <v/>
      </c>
      <c r="AF23" s="54" t="str">
        <f>IF($A23&lt;='All Results'!$B$4,"",IF(SUM('MissFill 1'!AE$2:AE23)=0,"",(IF('MissFill 1'!AE23/SUM('MissFill 1'!AE$2:AE23)&gt;0.01,"",IF('MissFill 1'!AE22/SUM('MissFill 1'!AE$2:AE23)&gt;0.01,"",IF('MissFill 1'!AE21/SUM('MissFill 1'!AE$2:AE23)&gt;0.01,"",DateEnded_5Day!$A23))))))</f>
        <v/>
      </c>
      <c r="AG23" s="54" t="str">
        <f>IF($A23&lt;='All Results'!$B$4,"",IF(SUM('MissFill 1'!AF$2:AF23)=0,"",(IF('MissFill 1'!AF23/SUM('MissFill 1'!AF$2:AF23)&gt;0.01,"",IF('MissFill 1'!AF22/SUM('MissFill 1'!AF$2:AF23)&gt;0.01,"",IF('MissFill 1'!AF21/SUM('MissFill 1'!AF$2:AF23)&gt;0.01,"",DateEnded_5Day!$A23))))))</f>
        <v/>
      </c>
      <c r="AH23" s="54" t="str">
        <f>IF($A23&lt;='All Results'!$B$4,"",IF(SUM('MissFill 1'!AG$2:AG23)=0,"",(IF('MissFill 1'!AG23/SUM('MissFill 1'!AG$2:AG23)&gt;0.01,"",IF('MissFill 1'!AG22/SUM('MissFill 1'!AG$2:AG23)&gt;0.01,"",IF('MissFill 1'!AG21/SUM('MissFill 1'!AG$2:AG23)&gt;0.01,"",DateEnded_5Day!$A23))))))</f>
        <v/>
      </c>
      <c r="AI23" s="54" t="str">
        <f>IF($A23&lt;='All Results'!$B$4,"",IF(SUM('MissFill 1'!AH$2:AH23)=0,"",(IF('MissFill 1'!AH23/SUM('MissFill 1'!AH$2:AH23)&gt;0.01,"",IF('MissFill 1'!AH22/SUM('MissFill 1'!AH$2:AH23)&gt;0.01,"",IF('MissFill 1'!AH21/SUM('MissFill 1'!AH$2:AH23)&gt;0.01,"",DateEnded_5Day!$A23))))))</f>
        <v/>
      </c>
      <c r="AJ23" s="54" t="str">
        <f>IF($A23&lt;='All Results'!$B$4,"",IF(SUM('MissFill 1'!AI$2:AI23)=0,"",(IF('MissFill 1'!AI23/SUM('MissFill 1'!AI$2:AI23)&gt;0.01,"",IF('MissFill 1'!AI22/SUM('MissFill 1'!AI$2:AI23)&gt;0.01,"",IF('MissFill 1'!AI21/SUM('MissFill 1'!AI$2:AI23)&gt;0.01,"",DateEnded_5Day!$A23))))))</f>
        <v/>
      </c>
      <c r="AK23" s="54" t="str">
        <f>IF($A23&lt;='All Results'!$B$4,"",IF(SUM('MissFill 1'!AJ$2:AJ23)=0,"",(IF('MissFill 1'!AJ23/SUM('MissFill 1'!AJ$2:AJ23)&gt;0.01,"",IF('MissFill 1'!AJ22/SUM('MissFill 1'!AJ$2:AJ23)&gt;0.01,"",IF('MissFill 1'!AJ21/SUM('MissFill 1'!AJ$2:AJ23)&gt;0.01,"",DateEnded_5Day!$A23))))))</f>
        <v/>
      </c>
      <c r="AL23" s="54" t="str">
        <f>IF($A23&lt;='All Results'!$B$4,"",IF(SUM('MissFill 1'!AK$2:AK23)=0,"",(IF('MissFill 1'!AK23/SUM('MissFill 1'!AK$2:AK23)&gt;0.01,"",IF('MissFill 1'!AK22/SUM('MissFill 1'!AK$2:AK23)&gt;0.01,"",IF('MissFill 1'!AK21/SUM('MissFill 1'!AK$2:AK23)&gt;0.01,"",DateEnded_5Day!$A23))))))</f>
        <v/>
      </c>
      <c r="AM23" s="54" t="str">
        <f>IF($A23&lt;='All Results'!$B$4,"",IF(SUM('MissFill 1'!AL$2:AL23)=0,"",(IF('MissFill 1'!AL23/SUM('MissFill 1'!AL$2:AL23)&gt;0.01,"",IF('MissFill 1'!AL22/SUM('MissFill 1'!AL$2:AL23)&gt;0.01,"",IF('MissFill 1'!AL21/SUM('MissFill 1'!AL$2:AL23)&gt;0.01,"",DateEnded_5Day!$A23))))))</f>
        <v/>
      </c>
      <c r="AN23" s="54" t="str">
        <f>IF($A23&lt;='All Results'!$B$4,"",IF(SUM('MissFill 1'!AM$2:AM23)=0,"",(IF('MissFill 1'!AM23/SUM('MissFill 1'!AM$2:AM23)&gt;0.01,"",IF('MissFill 1'!AM22/SUM('MissFill 1'!AM$2:AM23)&gt;0.01,"",IF('MissFill 1'!AM21/SUM('MissFill 1'!AM$2:AM23)&gt;0.01,"",DateEnded_5Day!$A23))))))</f>
        <v/>
      </c>
      <c r="AO23" s="54" t="str">
        <f>IF($A23&lt;='All Results'!$B$4,"",IF(SUM('MissFill 1'!AN$2:AN23)=0,"",(IF('MissFill 1'!AN23/SUM('MissFill 1'!AN$2:AN23)&gt;0.01,"",IF('MissFill 1'!AN22/SUM('MissFill 1'!AN$2:AN23)&gt;0.01,"",IF('MissFill 1'!AN21/SUM('MissFill 1'!AN$2:AN23)&gt;0.01,"",DateEnded_5Day!$A23))))))</f>
        <v/>
      </c>
      <c r="AP23" s="54" t="str">
        <f>IF($A23&lt;='All Results'!$B$4,"",IF(SUM('MissFill 1'!AO$2:AO23)=0,"",(IF('MissFill 1'!AO23/SUM('MissFill 1'!AO$2:AO23)&gt;0.01,"",IF('MissFill 1'!AO22/SUM('MissFill 1'!AO$2:AO23)&gt;0.01,"",IF('MissFill 1'!AO21/SUM('MissFill 1'!AO$2:AO23)&gt;0.01,"",DateEnded_5Day!$A23))))))</f>
        <v/>
      </c>
      <c r="AQ23" s="54" t="str">
        <f>IF($A23&lt;='All Results'!$B$4,"",IF(SUM('MissFill 1'!AP$2:AP23)=0,"",(IF('MissFill 1'!AP23/SUM('MissFill 1'!AP$2:AP23)&gt;0.01,"",IF('MissFill 1'!AP22/SUM('MissFill 1'!AP$2:AP23)&gt;0.01,"",IF('MissFill 1'!AP21/SUM('MissFill 1'!AP$2:AP23)&gt;0.01,"",DateEnded_5Day!$A23))))))</f>
        <v/>
      </c>
      <c r="AR23" s="54" t="str">
        <f>IF($A23&lt;='All Results'!$B$4,"",IF(SUM('MissFill 1'!AQ$2:AQ23)=0,"",(IF('MissFill 1'!AQ23/SUM('MissFill 1'!AQ$2:AQ23)&gt;0.01,"",IF('MissFill 1'!AQ22/SUM('MissFill 1'!AQ$2:AQ23)&gt;0.01,"",IF('MissFill 1'!AQ21/SUM('MissFill 1'!AQ$2:AQ23)&gt;0.01,"",DateEnded_5Day!$A23))))))</f>
        <v/>
      </c>
      <c r="AS23" s="54" t="str">
        <f>IF($A23&lt;='All Results'!$B$4,"",IF(SUM('MissFill 1'!AR$2:AR23)=0,"",(IF('MissFill 1'!AR23/SUM('MissFill 1'!AR$2:AR23)&gt;0.01,"",IF('MissFill 1'!AR22/SUM('MissFill 1'!AR$2:AR23)&gt;0.01,"",IF('MissFill 1'!AR21/SUM('MissFill 1'!AR$2:AR23)&gt;0.01,"",DateEnded_5Day!$A23))))))</f>
        <v/>
      </c>
      <c r="AT23" s="54" t="str">
        <f>IF($A23&lt;='All Results'!$B$4,"",IF(SUM('MissFill 1'!AS$2:AS23)=0,"",(IF('MissFill 1'!AS23/SUM('MissFill 1'!AS$2:AS23)&gt;0.01,"",IF('MissFill 1'!AS22/SUM('MissFill 1'!AS$2:AS23)&gt;0.01,"",IF('MissFill 1'!AS21/SUM('MissFill 1'!AS$2:AS23)&gt;0.01,"",DateEnded_5Day!$A23))))))</f>
        <v/>
      </c>
      <c r="AU23" s="54" t="str">
        <f>IF($A23&lt;='All Results'!$B$4,"",IF(SUM('MissFill 1'!AT$2:AT23)=0,"",(IF('MissFill 1'!AT23/SUM('MissFill 1'!AT$2:AT23)&gt;0.01,"",IF('MissFill 1'!AT22/SUM('MissFill 1'!AT$2:AT23)&gt;0.01,"",IF('MissFill 1'!AT21/SUM('MissFill 1'!AT$2:AT23)&gt;0.01,"",DateEnded_5Day!$A23))))))</f>
        <v/>
      </c>
      <c r="AV23" s="54" t="str">
        <f>IF($A23&lt;='All Results'!$B$4,"",IF(SUM('MissFill 1'!AU$2:AU23)=0,"",(IF('MissFill 1'!AU23/SUM('MissFill 1'!AU$2:AU23)&gt;0.01,"",IF('MissFill 1'!AU22/SUM('MissFill 1'!AU$2:AU23)&gt;0.01,"",IF('MissFill 1'!AU21/SUM('MissFill 1'!AU$2:AU23)&gt;0.01,"",DateEnded_5Day!$A23))))))</f>
        <v/>
      </c>
      <c r="AW23" s="54" t="str">
        <f>IF($A23&lt;='All Results'!$B$4,"",IF(SUM('MissFill 1'!AV$2:AV23)=0,"",(IF('MissFill 1'!AV23/SUM('MissFill 1'!AV$2:AV23)&gt;0.01,"",IF('MissFill 1'!AV22/SUM('MissFill 1'!AV$2:AV23)&gt;0.01,"",IF('MissFill 1'!AV21/SUM('MissFill 1'!AV$2:AV23)&gt;0.01,"",DateEnded_5Day!$A23))))))</f>
        <v/>
      </c>
      <c r="AX23" s="54" t="str">
        <f>IF($A23&lt;='All Results'!$B$4,"",IF(SUM('MissFill 1'!AW$2:AW23)=0,"",(IF('MissFill 1'!AW23/SUM('MissFill 1'!AW$2:AW23)&gt;0.01,"",IF('MissFill 1'!AW22/SUM('MissFill 1'!AW$2:AW23)&gt;0.01,"",IF('MissFill 1'!AW21/SUM('MissFill 1'!AW$2:AW23)&gt;0.01,"",DateEnded_5Day!$A23))))))</f>
        <v/>
      </c>
    </row>
    <row r="24" spans="1:50" x14ac:dyDescent="0.25">
      <c r="A24" s="41">
        <v>44369</v>
      </c>
      <c r="B24" s="52">
        <v>173</v>
      </c>
      <c r="C24" s="54" t="str">
        <f>IF($A24&lt;='All Results'!$B$4,"",IF(SUM('MissFill 1'!B$2:B24)=0,"",(IF('MissFill 1'!B24/SUM('MissFill 1'!B$2:B24)&gt;0.01,"",IF('MissFill 1'!B23/SUM('MissFill 1'!B$2:B24)&gt;0.01,"",IF('MissFill 1'!B22/SUM('MissFill 1'!B$2:B24)&gt;0.01,"",DateEnded_5Day!$A24))))))</f>
        <v/>
      </c>
      <c r="D24" s="54" t="str">
        <f>IF($A24&lt;='All Results'!$B$4,"",IF(SUM('MissFill 1'!C$2:C24)=0,"",(IF('MissFill 1'!C24/SUM('MissFill 1'!C$2:C24)&gt;0.01,"",IF('MissFill 1'!C23/SUM('MissFill 1'!C$2:C24)&gt;0.01,"",IF('MissFill 1'!C22/SUM('MissFill 1'!C$2:C24)&gt;0.01,"",DateEnded_5Day!$A24))))))</f>
        <v/>
      </c>
      <c r="E24" s="54" t="str">
        <f>IF($A24&lt;='All Results'!$B$4,"",IF(SUM('MissFill 1'!D$2:D24)=0,"",(IF('MissFill 1'!D24/SUM('MissFill 1'!D$2:D24)&gt;0.01,"",IF('MissFill 1'!D23/SUM('MissFill 1'!D$2:D24)&gt;0.01,"",IF('MissFill 1'!D22/SUM('MissFill 1'!D$2:D24)&gt;0.01,"",DateEnded_5Day!$A24))))))</f>
        <v/>
      </c>
      <c r="F24" s="54" t="str">
        <f>IF($A24&lt;='All Results'!$B$4,"",IF(SUM('MissFill 1'!E$2:E24)=0,"",(IF('MissFill 1'!E24/SUM('MissFill 1'!E$2:E24)&gt;0.01,"",IF('MissFill 1'!E23/SUM('MissFill 1'!E$2:E24)&gt;0.01,"",IF('MissFill 1'!E22/SUM('MissFill 1'!E$2:E24)&gt;0.01,"",DateEnded_5Day!$A24))))))</f>
        <v/>
      </c>
      <c r="G24" s="54" t="str">
        <f>IF($A24&lt;='All Results'!$B$4,"",IF(SUM('MissFill 1'!F$2:F24)=0,"",(IF('MissFill 1'!F24/SUM('MissFill 1'!F$2:F24)&gt;0.01,"",IF('MissFill 1'!F23/SUM('MissFill 1'!F$2:F24)&gt;0.01,"",IF('MissFill 1'!F22/SUM('MissFill 1'!F$2:F24)&gt;0.01,"",DateEnded_5Day!$A24))))))</f>
        <v/>
      </c>
      <c r="H24" s="54" t="str">
        <f>IF($A24&lt;='All Results'!$B$4,"",IF(SUM('MissFill 1'!G$2:G24)=0,"",(IF('MissFill 1'!G24/SUM('MissFill 1'!G$2:G24)&gt;0.01,"",IF('MissFill 1'!G23/SUM('MissFill 1'!G$2:G24)&gt;0.01,"",IF('MissFill 1'!G22/SUM('MissFill 1'!G$2:G24)&gt;0.01,"",DateEnded_5Day!$A24))))))</f>
        <v/>
      </c>
      <c r="I24" s="54" t="str">
        <f>IF($A24&lt;='All Results'!$B$4,"",IF(SUM('MissFill 1'!H$2:H24)=0,"",(IF('MissFill 1'!H24/SUM('MissFill 1'!H$2:H24)&gt;0.01,"",IF('MissFill 1'!H23/SUM('MissFill 1'!H$2:H24)&gt;0.01,"",IF('MissFill 1'!H22/SUM('MissFill 1'!H$2:H24)&gt;0.01,"",DateEnded_5Day!$A24))))))</f>
        <v/>
      </c>
      <c r="J24" s="54" t="str">
        <f>IF($A24&lt;='All Results'!$B$4,"",IF(SUM('MissFill 1'!I$2:I24)=0,"",(IF('MissFill 1'!I24/SUM('MissFill 1'!I$2:I24)&gt;0.01,"",IF('MissFill 1'!I23/SUM('MissFill 1'!I$2:I24)&gt;0.01,"",IF('MissFill 1'!I22/SUM('MissFill 1'!I$2:I24)&gt;0.01,"",DateEnded_5Day!$A24))))))</f>
        <v/>
      </c>
      <c r="K24" s="54" t="str">
        <f>IF($A24&lt;='All Results'!$B$4,"",IF(SUM('MissFill 1'!J$2:J24)=0,"",(IF('MissFill 1'!J24/SUM('MissFill 1'!J$2:J24)&gt;0.01,"",IF('MissFill 1'!J23/SUM('MissFill 1'!J$2:J24)&gt;0.01,"",IF('MissFill 1'!J22/SUM('MissFill 1'!J$2:J24)&gt;0.01,"",DateEnded_5Day!$A24))))))</f>
        <v/>
      </c>
      <c r="L24" s="54" t="str">
        <f>IF($A24&lt;='All Results'!$B$4,"",IF(SUM('MissFill 1'!K$2:K24)=0,"",(IF('MissFill 1'!K24/SUM('MissFill 1'!K$2:K24)&gt;0.01,"",IF('MissFill 1'!K23/SUM('MissFill 1'!K$2:K24)&gt;0.01,"",IF('MissFill 1'!K22/SUM('MissFill 1'!K$2:K24)&gt;0.01,"",DateEnded_5Day!$A24))))))</f>
        <v/>
      </c>
      <c r="M24" s="54" t="str">
        <f>IF($A24&lt;='All Results'!$B$4,"",IF(SUM('MissFill 1'!L$2:L24)=0,"",(IF('MissFill 1'!L24/SUM('MissFill 1'!L$2:L24)&gt;0.01,"",IF('MissFill 1'!L23/SUM('MissFill 1'!L$2:L24)&gt;0.01,"",IF('MissFill 1'!L22/SUM('MissFill 1'!L$2:L24)&gt;0.01,"",DateEnded_5Day!$A24))))))</f>
        <v/>
      </c>
      <c r="N24" s="54" t="str">
        <f>IF($A24&lt;='All Results'!$B$4,"",IF(SUM('MissFill 1'!M$2:M24)=0,"",(IF('MissFill 1'!M24/SUM('MissFill 1'!M$2:M24)&gt;0.01,"",IF('MissFill 1'!M23/SUM('MissFill 1'!M$2:M24)&gt;0.01,"",IF('MissFill 1'!M22/SUM('MissFill 1'!M$2:M24)&gt;0.01,"",DateEnded_5Day!$A24))))))</f>
        <v/>
      </c>
      <c r="O24" s="54" t="str">
        <f>IF($A24&lt;='All Results'!$B$4,"",IF(SUM('MissFill 1'!N$2:N24)=0,"",(IF('MissFill 1'!N24/SUM('MissFill 1'!N$2:N24)&gt;0.01,"",IF('MissFill 1'!N23/SUM('MissFill 1'!N$2:N24)&gt;0.01,"",IF('MissFill 1'!N22/SUM('MissFill 1'!N$2:N24)&gt;0.01,"",DateEnded_5Day!$A24))))))</f>
        <v/>
      </c>
      <c r="P24" s="54" t="str">
        <f>IF($A24&lt;='All Results'!$B$4,"",IF(SUM('MissFill 1'!O$2:O24)=0,"",(IF('MissFill 1'!O24/SUM('MissFill 1'!O$2:O24)&gt;0.01,"",IF('MissFill 1'!O23/SUM('MissFill 1'!O$2:O24)&gt;0.01,"",IF('MissFill 1'!O22/SUM('MissFill 1'!O$2:O24)&gt;0.01,"",DateEnded_5Day!$A24))))))</f>
        <v/>
      </c>
      <c r="Q24" s="54" t="str">
        <f>IF($A24&lt;='All Results'!$B$4,"",IF(SUM('MissFill 1'!P$2:P24)=0,"",(IF('MissFill 1'!P24/SUM('MissFill 1'!P$2:P24)&gt;0.01,"",IF('MissFill 1'!P23/SUM('MissFill 1'!P$2:P24)&gt;0.01,"",IF('MissFill 1'!P22/SUM('MissFill 1'!P$2:P24)&gt;0.01,"",DateEnded_5Day!$A24))))))</f>
        <v/>
      </c>
      <c r="R24" s="54" t="str">
        <f>IF($A24&lt;='All Results'!$B$4,"",IF(SUM('MissFill 1'!Q$2:Q24)=0,"",(IF('MissFill 1'!Q24/SUM('MissFill 1'!Q$2:Q24)&gt;0.01,"",IF('MissFill 1'!Q23/SUM('MissFill 1'!Q$2:Q24)&gt;0.01,"",IF('MissFill 1'!Q22/SUM('MissFill 1'!Q$2:Q24)&gt;0.01,"",DateEnded_5Day!$A24))))))</f>
        <v/>
      </c>
      <c r="S24" s="54" t="str">
        <f>IF($A24&lt;='All Results'!$B$4,"",IF(SUM('MissFill 1'!R$2:R24)=0,"",(IF('MissFill 1'!R24/SUM('MissFill 1'!R$2:R24)&gt;0.01,"",IF('MissFill 1'!R23/SUM('MissFill 1'!R$2:R24)&gt;0.01,"",IF('MissFill 1'!R22/SUM('MissFill 1'!R$2:R24)&gt;0.01,"",DateEnded_5Day!$A24))))))</f>
        <v/>
      </c>
      <c r="T24" s="54" t="str">
        <f>IF($A24&lt;='All Results'!$B$4,"",IF(SUM('MissFill 1'!S$2:S24)=0,"",(IF('MissFill 1'!S24/SUM('MissFill 1'!S$2:S24)&gt;0.01,"",IF('MissFill 1'!S23/SUM('MissFill 1'!S$2:S24)&gt;0.01,"",IF('MissFill 1'!S22/SUM('MissFill 1'!S$2:S24)&gt;0.01,"",DateEnded_5Day!$A24))))))</f>
        <v/>
      </c>
      <c r="U24" s="54" t="str">
        <f>IF($A24&lt;='All Results'!$B$4,"",IF(SUM('MissFill 1'!T$2:T24)=0,"",(IF('MissFill 1'!T24/SUM('MissFill 1'!T$2:T24)&gt;0.01,"",IF('MissFill 1'!T23/SUM('MissFill 1'!T$2:T24)&gt;0.01,"",IF('MissFill 1'!T22/SUM('MissFill 1'!T$2:T24)&gt;0.01,"",DateEnded_5Day!$A24))))))</f>
        <v/>
      </c>
      <c r="V24" s="54" t="str">
        <f>IF($A24&lt;='All Results'!$B$4,"",IF(SUM('MissFill 1'!U$2:U24)=0,"",(IF('MissFill 1'!U24/SUM('MissFill 1'!U$2:U24)&gt;0.01,"",IF('MissFill 1'!U23/SUM('MissFill 1'!U$2:U24)&gt;0.01,"",IF('MissFill 1'!U22/SUM('MissFill 1'!U$2:U24)&gt;0.01,"",DateEnded_5Day!$A24))))))</f>
        <v/>
      </c>
      <c r="W24" s="54" t="str">
        <f>IF($A24&lt;='All Results'!$B$4,"",IF(SUM('MissFill 1'!V$2:V24)=0,"",(IF('MissFill 1'!V24/SUM('MissFill 1'!V$2:V24)&gt;0.01,"",IF('MissFill 1'!V23/SUM('MissFill 1'!V$2:V24)&gt;0.01,"",IF('MissFill 1'!V22/SUM('MissFill 1'!V$2:V24)&gt;0.01,"",DateEnded_5Day!$A24))))))</f>
        <v/>
      </c>
      <c r="X24" s="54" t="str">
        <f>IF($A24&lt;='All Results'!$B$4,"",IF(SUM('MissFill 1'!W$2:W24)=0,"",(IF('MissFill 1'!W24/SUM('MissFill 1'!W$2:W24)&gt;0.01,"",IF('MissFill 1'!W23/SUM('MissFill 1'!W$2:W24)&gt;0.01,"",IF('MissFill 1'!W22/SUM('MissFill 1'!W$2:W24)&gt;0.01,"",DateEnded_5Day!$A24))))))</f>
        <v/>
      </c>
      <c r="Y24" s="54" t="str">
        <f>IF($A24&lt;='All Results'!$B$4,"",IF(SUM('MissFill 1'!X$2:X24)=0,"",(IF('MissFill 1'!X24/SUM('MissFill 1'!X$2:X24)&gt;0.01,"",IF('MissFill 1'!X23/SUM('MissFill 1'!X$2:X24)&gt;0.01,"",IF('MissFill 1'!X22/SUM('MissFill 1'!X$2:X24)&gt;0.01,"",DateEnded_5Day!$A24))))))</f>
        <v/>
      </c>
      <c r="Z24" s="54" t="str">
        <f>IF($A24&lt;='All Results'!$B$4,"",IF(SUM('MissFill 1'!Y$2:Y24)=0,"",(IF('MissFill 1'!Y24/SUM('MissFill 1'!Y$2:Y24)&gt;0.01,"",IF('MissFill 1'!Y23/SUM('MissFill 1'!Y$2:Y24)&gt;0.01,"",IF('MissFill 1'!Y22/SUM('MissFill 1'!Y$2:Y24)&gt;0.01,"",DateEnded_5Day!$A24))))))</f>
        <v/>
      </c>
      <c r="AA24" s="54" t="str">
        <f>IF($A24&lt;='All Results'!$B$4,"",IF(SUM('MissFill 1'!Z$2:Z24)=0,"",(IF('MissFill 1'!Z24/SUM('MissFill 1'!Z$2:Z24)&gt;0.01,"",IF('MissFill 1'!Z23/SUM('MissFill 1'!Z$2:Z24)&gt;0.01,"",IF('MissFill 1'!Z22/SUM('MissFill 1'!Z$2:Z24)&gt;0.01,"",DateEnded_5Day!$A24))))))</f>
        <v/>
      </c>
      <c r="AB24" s="54" t="str">
        <f>IF($A24&lt;='All Results'!$B$4,"",IF(SUM('MissFill 1'!AA$2:AA24)=0,"",(IF('MissFill 1'!AA24/SUM('MissFill 1'!AA$2:AA24)&gt;0.01,"",IF('MissFill 1'!AA23/SUM('MissFill 1'!AA$2:AA24)&gt;0.01,"",IF('MissFill 1'!AA22/SUM('MissFill 1'!AA$2:AA24)&gt;0.01,"",DateEnded_5Day!$A24))))))</f>
        <v/>
      </c>
      <c r="AC24" s="54" t="str">
        <f>IF($A24&lt;='All Results'!$B$4,"",IF(SUM('MissFill 1'!AB$2:AB24)=0,"",(IF('MissFill 1'!AB24/SUM('MissFill 1'!AB$2:AB24)&gt;0.01,"",IF('MissFill 1'!AB23/SUM('MissFill 1'!AB$2:AB24)&gt;0.01,"",IF('MissFill 1'!AB22/SUM('MissFill 1'!AB$2:AB24)&gt;0.01,"",DateEnded_5Day!$A24))))))</f>
        <v/>
      </c>
      <c r="AD24" s="54" t="str">
        <f>IF($A24&lt;='All Results'!$B$4,"",IF(SUM('MissFill 1'!AC$2:AC24)=0,"",(IF('MissFill 1'!AC24/SUM('MissFill 1'!AC$2:AC24)&gt;0.01,"",IF('MissFill 1'!AC23/SUM('MissFill 1'!AC$2:AC24)&gt;0.01,"",IF('MissFill 1'!AC22/SUM('MissFill 1'!AC$2:AC24)&gt;0.01,"",DateEnded_5Day!$A24))))))</f>
        <v/>
      </c>
      <c r="AE24" s="54" t="str">
        <f>IF($A24&lt;='All Results'!$B$4,"",IF(SUM('MissFill 1'!AD$2:AD24)=0,"",(IF('MissFill 1'!AD24/SUM('MissFill 1'!AD$2:AD24)&gt;0.01,"",IF('MissFill 1'!AD23/SUM('MissFill 1'!AD$2:AD24)&gt;0.01,"",IF('MissFill 1'!AD22/SUM('MissFill 1'!AD$2:AD24)&gt;0.01,"",DateEnded_5Day!$A24))))))</f>
        <v/>
      </c>
      <c r="AF24" s="54" t="str">
        <f>IF($A24&lt;='All Results'!$B$4,"",IF(SUM('MissFill 1'!AE$2:AE24)=0,"",(IF('MissFill 1'!AE24/SUM('MissFill 1'!AE$2:AE24)&gt;0.01,"",IF('MissFill 1'!AE23/SUM('MissFill 1'!AE$2:AE24)&gt;0.01,"",IF('MissFill 1'!AE22/SUM('MissFill 1'!AE$2:AE24)&gt;0.01,"",DateEnded_5Day!$A24))))))</f>
        <v/>
      </c>
      <c r="AG24" s="54" t="str">
        <f>IF($A24&lt;='All Results'!$B$4,"",IF(SUM('MissFill 1'!AF$2:AF24)=0,"",(IF('MissFill 1'!AF24/SUM('MissFill 1'!AF$2:AF24)&gt;0.01,"",IF('MissFill 1'!AF23/SUM('MissFill 1'!AF$2:AF24)&gt;0.01,"",IF('MissFill 1'!AF22/SUM('MissFill 1'!AF$2:AF24)&gt;0.01,"",DateEnded_5Day!$A24))))))</f>
        <v/>
      </c>
      <c r="AH24" s="54" t="str">
        <f>IF($A24&lt;='All Results'!$B$4,"",IF(SUM('MissFill 1'!AG$2:AG24)=0,"",(IF('MissFill 1'!AG24/SUM('MissFill 1'!AG$2:AG24)&gt;0.01,"",IF('MissFill 1'!AG23/SUM('MissFill 1'!AG$2:AG24)&gt;0.01,"",IF('MissFill 1'!AG22/SUM('MissFill 1'!AG$2:AG24)&gt;0.01,"",DateEnded_5Day!$A24))))))</f>
        <v/>
      </c>
      <c r="AI24" s="54" t="str">
        <f>IF($A24&lt;='All Results'!$B$4,"",IF(SUM('MissFill 1'!AH$2:AH24)=0,"",(IF('MissFill 1'!AH24/SUM('MissFill 1'!AH$2:AH24)&gt;0.01,"",IF('MissFill 1'!AH23/SUM('MissFill 1'!AH$2:AH24)&gt;0.01,"",IF('MissFill 1'!AH22/SUM('MissFill 1'!AH$2:AH24)&gt;0.01,"",DateEnded_5Day!$A24))))))</f>
        <v/>
      </c>
      <c r="AJ24" s="54" t="str">
        <f>IF($A24&lt;='All Results'!$B$4,"",IF(SUM('MissFill 1'!AI$2:AI24)=0,"",(IF('MissFill 1'!AI24/SUM('MissFill 1'!AI$2:AI24)&gt;0.01,"",IF('MissFill 1'!AI23/SUM('MissFill 1'!AI$2:AI24)&gt;0.01,"",IF('MissFill 1'!AI22/SUM('MissFill 1'!AI$2:AI24)&gt;0.01,"",DateEnded_5Day!$A24))))))</f>
        <v/>
      </c>
      <c r="AK24" s="54" t="str">
        <f>IF($A24&lt;='All Results'!$B$4,"",IF(SUM('MissFill 1'!AJ$2:AJ24)=0,"",(IF('MissFill 1'!AJ24/SUM('MissFill 1'!AJ$2:AJ24)&gt;0.01,"",IF('MissFill 1'!AJ23/SUM('MissFill 1'!AJ$2:AJ24)&gt;0.01,"",IF('MissFill 1'!AJ22/SUM('MissFill 1'!AJ$2:AJ24)&gt;0.01,"",DateEnded_5Day!$A24))))))</f>
        <v/>
      </c>
      <c r="AL24" s="54" t="str">
        <f>IF($A24&lt;='All Results'!$B$4,"",IF(SUM('MissFill 1'!AK$2:AK24)=0,"",(IF('MissFill 1'!AK24/SUM('MissFill 1'!AK$2:AK24)&gt;0.01,"",IF('MissFill 1'!AK23/SUM('MissFill 1'!AK$2:AK24)&gt;0.01,"",IF('MissFill 1'!AK22/SUM('MissFill 1'!AK$2:AK24)&gt;0.01,"",DateEnded_5Day!$A24))))))</f>
        <v/>
      </c>
      <c r="AM24" s="54" t="str">
        <f>IF($A24&lt;='All Results'!$B$4,"",IF(SUM('MissFill 1'!AL$2:AL24)=0,"",(IF('MissFill 1'!AL24/SUM('MissFill 1'!AL$2:AL24)&gt;0.01,"",IF('MissFill 1'!AL23/SUM('MissFill 1'!AL$2:AL24)&gt;0.01,"",IF('MissFill 1'!AL22/SUM('MissFill 1'!AL$2:AL24)&gt;0.01,"",DateEnded_5Day!$A24))))))</f>
        <v/>
      </c>
      <c r="AN24" s="54" t="str">
        <f>IF($A24&lt;='All Results'!$B$4,"",IF(SUM('MissFill 1'!AM$2:AM24)=0,"",(IF('MissFill 1'!AM24/SUM('MissFill 1'!AM$2:AM24)&gt;0.01,"",IF('MissFill 1'!AM23/SUM('MissFill 1'!AM$2:AM24)&gt;0.01,"",IF('MissFill 1'!AM22/SUM('MissFill 1'!AM$2:AM24)&gt;0.01,"",DateEnded_5Day!$A24))))))</f>
        <v/>
      </c>
      <c r="AO24" s="54" t="str">
        <f>IF($A24&lt;='All Results'!$B$4,"",IF(SUM('MissFill 1'!AN$2:AN24)=0,"",(IF('MissFill 1'!AN24/SUM('MissFill 1'!AN$2:AN24)&gt;0.01,"",IF('MissFill 1'!AN23/SUM('MissFill 1'!AN$2:AN24)&gt;0.01,"",IF('MissFill 1'!AN22/SUM('MissFill 1'!AN$2:AN24)&gt;0.01,"",DateEnded_5Day!$A24))))))</f>
        <v/>
      </c>
      <c r="AP24" s="54" t="str">
        <f>IF($A24&lt;='All Results'!$B$4,"",IF(SUM('MissFill 1'!AO$2:AO24)=0,"",(IF('MissFill 1'!AO24/SUM('MissFill 1'!AO$2:AO24)&gt;0.01,"",IF('MissFill 1'!AO23/SUM('MissFill 1'!AO$2:AO24)&gt;0.01,"",IF('MissFill 1'!AO22/SUM('MissFill 1'!AO$2:AO24)&gt;0.01,"",DateEnded_5Day!$A24))))))</f>
        <v/>
      </c>
      <c r="AQ24" s="54" t="str">
        <f>IF($A24&lt;='All Results'!$B$4,"",IF(SUM('MissFill 1'!AP$2:AP24)=0,"",(IF('MissFill 1'!AP24/SUM('MissFill 1'!AP$2:AP24)&gt;0.01,"",IF('MissFill 1'!AP23/SUM('MissFill 1'!AP$2:AP24)&gt;0.01,"",IF('MissFill 1'!AP22/SUM('MissFill 1'!AP$2:AP24)&gt;0.01,"",DateEnded_5Day!$A24))))))</f>
        <v/>
      </c>
      <c r="AR24" s="54" t="str">
        <f>IF($A24&lt;='All Results'!$B$4,"",IF(SUM('MissFill 1'!AQ$2:AQ24)=0,"",(IF('MissFill 1'!AQ24/SUM('MissFill 1'!AQ$2:AQ24)&gt;0.01,"",IF('MissFill 1'!AQ23/SUM('MissFill 1'!AQ$2:AQ24)&gt;0.01,"",IF('MissFill 1'!AQ22/SUM('MissFill 1'!AQ$2:AQ24)&gt;0.01,"",DateEnded_5Day!$A24))))))</f>
        <v/>
      </c>
      <c r="AS24" s="54" t="str">
        <f>IF($A24&lt;='All Results'!$B$4,"",IF(SUM('MissFill 1'!AR$2:AR24)=0,"",(IF('MissFill 1'!AR24/SUM('MissFill 1'!AR$2:AR24)&gt;0.01,"",IF('MissFill 1'!AR23/SUM('MissFill 1'!AR$2:AR24)&gt;0.01,"",IF('MissFill 1'!AR22/SUM('MissFill 1'!AR$2:AR24)&gt;0.01,"",DateEnded_5Day!$A24))))))</f>
        <v/>
      </c>
      <c r="AT24" s="54" t="str">
        <f>IF($A24&lt;='All Results'!$B$4,"",IF(SUM('MissFill 1'!AS$2:AS24)=0,"",(IF('MissFill 1'!AS24/SUM('MissFill 1'!AS$2:AS24)&gt;0.01,"",IF('MissFill 1'!AS23/SUM('MissFill 1'!AS$2:AS24)&gt;0.01,"",IF('MissFill 1'!AS22/SUM('MissFill 1'!AS$2:AS24)&gt;0.01,"",DateEnded_5Day!$A24))))))</f>
        <v/>
      </c>
      <c r="AU24" s="54" t="str">
        <f>IF($A24&lt;='All Results'!$B$4,"",IF(SUM('MissFill 1'!AT$2:AT24)=0,"",(IF('MissFill 1'!AT24/SUM('MissFill 1'!AT$2:AT24)&gt;0.01,"",IF('MissFill 1'!AT23/SUM('MissFill 1'!AT$2:AT24)&gt;0.01,"",IF('MissFill 1'!AT22/SUM('MissFill 1'!AT$2:AT24)&gt;0.01,"",DateEnded_5Day!$A24))))))</f>
        <v/>
      </c>
      <c r="AV24" s="54" t="str">
        <f>IF($A24&lt;='All Results'!$B$4,"",IF(SUM('MissFill 1'!AU$2:AU24)=0,"",(IF('MissFill 1'!AU24/SUM('MissFill 1'!AU$2:AU24)&gt;0.01,"",IF('MissFill 1'!AU23/SUM('MissFill 1'!AU$2:AU24)&gt;0.01,"",IF('MissFill 1'!AU22/SUM('MissFill 1'!AU$2:AU24)&gt;0.01,"",DateEnded_5Day!$A24))))))</f>
        <v/>
      </c>
      <c r="AW24" s="54" t="str">
        <f>IF($A24&lt;='All Results'!$B$4,"",IF(SUM('MissFill 1'!AV$2:AV24)=0,"",(IF('MissFill 1'!AV24/SUM('MissFill 1'!AV$2:AV24)&gt;0.01,"",IF('MissFill 1'!AV23/SUM('MissFill 1'!AV$2:AV24)&gt;0.01,"",IF('MissFill 1'!AV22/SUM('MissFill 1'!AV$2:AV24)&gt;0.01,"",DateEnded_5Day!$A24))))))</f>
        <v/>
      </c>
      <c r="AX24" s="54" t="str">
        <f>IF($A24&lt;='All Results'!$B$4,"",IF(SUM('MissFill 1'!AW$2:AW24)=0,"",(IF('MissFill 1'!AW24/SUM('MissFill 1'!AW$2:AW24)&gt;0.01,"",IF('MissFill 1'!AW23/SUM('MissFill 1'!AW$2:AW24)&gt;0.01,"",IF('MissFill 1'!AW22/SUM('MissFill 1'!AW$2:AW24)&gt;0.01,"",DateEnded_5Day!$A24))))))</f>
        <v/>
      </c>
    </row>
    <row r="25" spans="1:50" x14ac:dyDescent="0.25">
      <c r="A25" s="41">
        <v>44370</v>
      </c>
      <c r="B25" s="52">
        <v>174</v>
      </c>
      <c r="C25" s="54" t="str">
        <f>IF($A25&lt;='All Results'!$B$4,"",IF(SUM('MissFill 1'!B$2:B25)=0,"",(IF('MissFill 1'!B25/SUM('MissFill 1'!B$2:B25)&gt;0.01,"",IF('MissFill 1'!B24/SUM('MissFill 1'!B$2:B25)&gt;0.01,"",IF('MissFill 1'!B23/SUM('MissFill 1'!B$2:B25)&gt;0.01,"",DateEnded_5Day!$A25))))))</f>
        <v/>
      </c>
      <c r="D25" s="54" t="str">
        <f>IF($A25&lt;='All Results'!$B$4,"",IF(SUM('MissFill 1'!C$2:C25)=0,"",(IF('MissFill 1'!C25/SUM('MissFill 1'!C$2:C25)&gt;0.01,"",IF('MissFill 1'!C24/SUM('MissFill 1'!C$2:C25)&gt;0.01,"",IF('MissFill 1'!C23/SUM('MissFill 1'!C$2:C25)&gt;0.01,"",DateEnded_5Day!$A25))))))</f>
        <v/>
      </c>
      <c r="E25" s="54" t="str">
        <f>IF($A25&lt;='All Results'!$B$4,"",IF(SUM('MissFill 1'!D$2:D25)=0,"",(IF('MissFill 1'!D25/SUM('MissFill 1'!D$2:D25)&gt;0.01,"",IF('MissFill 1'!D24/SUM('MissFill 1'!D$2:D25)&gt;0.01,"",IF('MissFill 1'!D23/SUM('MissFill 1'!D$2:D25)&gt;0.01,"",DateEnded_5Day!$A25))))))</f>
        <v/>
      </c>
      <c r="F25" s="54" t="str">
        <f>IF($A25&lt;='All Results'!$B$4,"",IF(SUM('MissFill 1'!E$2:E25)=0,"",(IF('MissFill 1'!E25/SUM('MissFill 1'!E$2:E25)&gt;0.01,"",IF('MissFill 1'!E24/SUM('MissFill 1'!E$2:E25)&gt;0.01,"",IF('MissFill 1'!E23/SUM('MissFill 1'!E$2:E25)&gt;0.01,"",DateEnded_5Day!$A25))))))</f>
        <v/>
      </c>
      <c r="G25" s="54" t="str">
        <f>IF($A25&lt;='All Results'!$B$4,"",IF(SUM('MissFill 1'!F$2:F25)=0,"",(IF('MissFill 1'!F25/SUM('MissFill 1'!F$2:F25)&gt;0.01,"",IF('MissFill 1'!F24/SUM('MissFill 1'!F$2:F25)&gt;0.01,"",IF('MissFill 1'!F23/SUM('MissFill 1'!F$2:F25)&gt;0.01,"",DateEnded_5Day!$A25))))))</f>
        <v/>
      </c>
      <c r="H25" s="54" t="str">
        <f>IF($A25&lt;='All Results'!$B$4,"",IF(SUM('MissFill 1'!G$2:G25)=0,"",(IF('MissFill 1'!G25/SUM('MissFill 1'!G$2:G25)&gt;0.01,"",IF('MissFill 1'!G24/SUM('MissFill 1'!G$2:G25)&gt;0.01,"",IF('MissFill 1'!G23/SUM('MissFill 1'!G$2:G25)&gt;0.01,"",DateEnded_5Day!$A25))))))</f>
        <v/>
      </c>
      <c r="I25" s="54" t="str">
        <f>IF($A25&lt;='All Results'!$B$4,"",IF(SUM('MissFill 1'!H$2:H25)=0,"",(IF('MissFill 1'!H25/SUM('MissFill 1'!H$2:H25)&gt;0.01,"",IF('MissFill 1'!H24/SUM('MissFill 1'!H$2:H25)&gt;0.01,"",IF('MissFill 1'!H23/SUM('MissFill 1'!H$2:H25)&gt;0.01,"",DateEnded_5Day!$A25))))))</f>
        <v/>
      </c>
      <c r="J25" s="54" t="str">
        <f>IF($A25&lt;='All Results'!$B$4,"",IF(SUM('MissFill 1'!I$2:I25)=0,"",(IF('MissFill 1'!I25/SUM('MissFill 1'!I$2:I25)&gt;0.01,"",IF('MissFill 1'!I24/SUM('MissFill 1'!I$2:I25)&gt;0.01,"",IF('MissFill 1'!I23/SUM('MissFill 1'!I$2:I25)&gt;0.01,"",DateEnded_5Day!$A25))))))</f>
        <v/>
      </c>
      <c r="K25" s="54" t="str">
        <f>IF($A25&lt;='All Results'!$B$4,"",IF(SUM('MissFill 1'!J$2:J25)=0,"",(IF('MissFill 1'!J25/SUM('MissFill 1'!J$2:J25)&gt;0.01,"",IF('MissFill 1'!J24/SUM('MissFill 1'!J$2:J25)&gt;0.01,"",IF('MissFill 1'!J23/SUM('MissFill 1'!J$2:J25)&gt;0.01,"",DateEnded_5Day!$A25))))))</f>
        <v/>
      </c>
      <c r="L25" s="54" t="str">
        <f>IF($A25&lt;='All Results'!$B$4,"",IF(SUM('MissFill 1'!K$2:K25)=0,"",(IF('MissFill 1'!K25/SUM('MissFill 1'!K$2:K25)&gt;0.01,"",IF('MissFill 1'!K24/SUM('MissFill 1'!K$2:K25)&gt;0.01,"",IF('MissFill 1'!K23/SUM('MissFill 1'!K$2:K25)&gt;0.01,"",DateEnded_5Day!$A25))))))</f>
        <v/>
      </c>
      <c r="M25" s="54" t="str">
        <f>IF($A25&lt;='All Results'!$B$4,"",IF(SUM('MissFill 1'!L$2:L25)=0,"",(IF('MissFill 1'!L25/SUM('MissFill 1'!L$2:L25)&gt;0.01,"",IF('MissFill 1'!L24/SUM('MissFill 1'!L$2:L25)&gt;0.01,"",IF('MissFill 1'!L23/SUM('MissFill 1'!L$2:L25)&gt;0.01,"",DateEnded_5Day!$A25))))))</f>
        <v/>
      </c>
      <c r="N25" s="54" t="str">
        <f>IF($A25&lt;='All Results'!$B$4,"",IF(SUM('MissFill 1'!M$2:M25)=0,"",(IF('MissFill 1'!M25/SUM('MissFill 1'!M$2:M25)&gt;0.01,"",IF('MissFill 1'!M24/SUM('MissFill 1'!M$2:M25)&gt;0.01,"",IF('MissFill 1'!M23/SUM('MissFill 1'!M$2:M25)&gt;0.01,"",DateEnded_5Day!$A25))))))</f>
        <v/>
      </c>
      <c r="O25" s="54" t="str">
        <f>IF($A25&lt;='All Results'!$B$4,"",IF(SUM('MissFill 1'!N$2:N25)=0,"",(IF('MissFill 1'!N25/SUM('MissFill 1'!N$2:N25)&gt;0.01,"",IF('MissFill 1'!N24/SUM('MissFill 1'!N$2:N25)&gt;0.01,"",IF('MissFill 1'!N23/SUM('MissFill 1'!N$2:N25)&gt;0.01,"",DateEnded_5Day!$A25))))))</f>
        <v/>
      </c>
      <c r="P25" s="54" t="str">
        <f>IF($A25&lt;='All Results'!$B$4,"",IF(SUM('MissFill 1'!O$2:O25)=0,"",(IF('MissFill 1'!O25/SUM('MissFill 1'!O$2:O25)&gt;0.01,"",IF('MissFill 1'!O24/SUM('MissFill 1'!O$2:O25)&gt;0.01,"",IF('MissFill 1'!O23/SUM('MissFill 1'!O$2:O25)&gt;0.01,"",DateEnded_5Day!$A25))))))</f>
        <v/>
      </c>
      <c r="Q25" s="54" t="str">
        <f>IF($A25&lt;='All Results'!$B$4,"",IF(SUM('MissFill 1'!P$2:P25)=0,"",(IF('MissFill 1'!P25/SUM('MissFill 1'!P$2:P25)&gt;0.01,"",IF('MissFill 1'!P24/SUM('MissFill 1'!P$2:P25)&gt;0.01,"",IF('MissFill 1'!P23/SUM('MissFill 1'!P$2:P25)&gt;0.01,"",DateEnded_5Day!$A25))))))</f>
        <v/>
      </c>
      <c r="R25" s="54" t="str">
        <f>IF($A25&lt;='All Results'!$B$4,"",IF(SUM('MissFill 1'!Q$2:Q25)=0,"",(IF('MissFill 1'!Q25/SUM('MissFill 1'!Q$2:Q25)&gt;0.01,"",IF('MissFill 1'!Q24/SUM('MissFill 1'!Q$2:Q25)&gt;0.01,"",IF('MissFill 1'!Q23/SUM('MissFill 1'!Q$2:Q25)&gt;0.01,"",DateEnded_5Day!$A25))))))</f>
        <v/>
      </c>
      <c r="S25" s="54" t="str">
        <f>IF($A25&lt;='All Results'!$B$4,"",IF(SUM('MissFill 1'!R$2:R25)=0,"",(IF('MissFill 1'!R25/SUM('MissFill 1'!R$2:R25)&gt;0.01,"",IF('MissFill 1'!R24/SUM('MissFill 1'!R$2:R25)&gt;0.01,"",IF('MissFill 1'!R23/SUM('MissFill 1'!R$2:R25)&gt;0.01,"",DateEnded_5Day!$A25))))))</f>
        <v/>
      </c>
      <c r="T25" s="54" t="str">
        <f>IF($A25&lt;='All Results'!$B$4,"",IF(SUM('MissFill 1'!S$2:S25)=0,"",(IF('MissFill 1'!S25/SUM('MissFill 1'!S$2:S25)&gt;0.01,"",IF('MissFill 1'!S24/SUM('MissFill 1'!S$2:S25)&gt;0.01,"",IF('MissFill 1'!S23/SUM('MissFill 1'!S$2:S25)&gt;0.01,"",DateEnded_5Day!$A25))))))</f>
        <v/>
      </c>
      <c r="U25" s="54" t="str">
        <f>IF($A25&lt;='All Results'!$B$4,"",IF(SUM('MissFill 1'!T$2:T25)=0,"",(IF('MissFill 1'!T25/SUM('MissFill 1'!T$2:T25)&gt;0.01,"",IF('MissFill 1'!T24/SUM('MissFill 1'!T$2:T25)&gt;0.01,"",IF('MissFill 1'!T23/SUM('MissFill 1'!T$2:T25)&gt;0.01,"",DateEnded_5Day!$A25))))))</f>
        <v/>
      </c>
      <c r="V25" s="54" t="str">
        <f>IF($A25&lt;='All Results'!$B$4,"",IF(SUM('MissFill 1'!U$2:U25)=0,"",(IF('MissFill 1'!U25/SUM('MissFill 1'!U$2:U25)&gt;0.01,"",IF('MissFill 1'!U24/SUM('MissFill 1'!U$2:U25)&gt;0.01,"",IF('MissFill 1'!U23/SUM('MissFill 1'!U$2:U25)&gt;0.01,"",DateEnded_5Day!$A25))))))</f>
        <v/>
      </c>
      <c r="W25" s="54" t="str">
        <f>IF($A25&lt;='All Results'!$B$4,"",IF(SUM('MissFill 1'!V$2:V25)=0,"",(IF('MissFill 1'!V25/SUM('MissFill 1'!V$2:V25)&gt;0.01,"",IF('MissFill 1'!V24/SUM('MissFill 1'!V$2:V25)&gt;0.01,"",IF('MissFill 1'!V23/SUM('MissFill 1'!V$2:V25)&gt;0.01,"",DateEnded_5Day!$A25))))))</f>
        <v/>
      </c>
      <c r="X25" s="54" t="str">
        <f>IF($A25&lt;='All Results'!$B$4,"",IF(SUM('MissFill 1'!W$2:W25)=0,"",(IF('MissFill 1'!W25/SUM('MissFill 1'!W$2:W25)&gt;0.01,"",IF('MissFill 1'!W24/SUM('MissFill 1'!W$2:W25)&gt;0.01,"",IF('MissFill 1'!W23/SUM('MissFill 1'!W$2:W25)&gt;0.01,"",DateEnded_5Day!$A25))))))</f>
        <v/>
      </c>
      <c r="Y25" s="54" t="str">
        <f>IF($A25&lt;='All Results'!$B$4,"",IF(SUM('MissFill 1'!X$2:X25)=0,"",(IF('MissFill 1'!X25/SUM('MissFill 1'!X$2:X25)&gt;0.01,"",IF('MissFill 1'!X24/SUM('MissFill 1'!X$2:X25)&gt;0.01,"",IF('MissFill 1'!X23/SUM('MissFill 1'!X$2:X25)&gt;0.01,"",DateEnded_5Day!$A25))))))</f>
        <v/>
      </c>
      <c r="Z25" s="54" t="str">
        <f>IF($A25&lt;='All Results'!$B$4,"",IF(SUM('MissFill 1'!Y$2:Y25)=0,"",(IF('MissFill 1'!Y25/SUM('MissFill 1'!Y$2:Y25)&gt;0.01,"",IF('MissFill 1'!Y24/SUM('MissFill 1'!Y$2:Y25)&gt;0.01,"",IF('MissFill 1'!Y23/SUM('MissFill 1'!Y$2:Y25)&gt;0.01,"",DateEnded_5Day!$A25))))))</f>
        <v/>
      </c>
      <c r="AA25" s="54" t="str">
        <f>IF($A25&lt;='All Results'!$B$4,"",IF(SUM('MissFill 1'!Z$2:Z25)=0,"",(IF('MissFill 1'!Z25/SUM('MissFill 1'!Z$2:Z25)&gt;0.01,"",IF('MissFill 1'!Z24/SUM('MissFill 1'!Z$2:Z25)&gt;0.01,"",IF('MissFill 1'!Z23/SUM('MissFill 1'!Z$2:Z25)&gt;0.01,"",DateEnded_5Day!$A25))))))</f>
        <v/>
      </c>
      <c r="AB25" s="54" t="str">
        <f>IF($A25&lt;='All Results'!$B$4,"",IF(SUM('MissFill 1'!AA$2:AA25)=0,"",(IF('MissFill 1'!AA25/SUM('MissFill 1'!AA$2:AA25)&gt;0.01,"",IF('MissFill 1'!AA24/SUM('MissFill 1'!AA$2:AA25)&gt;0.01,"",IF('MissFill 1'!AA23/SUM('MissFill 1'!AA$2:AA25)&gt;0.01,"",DateEnded_5Day!$A25))))))</f>
        <v/>
      </c>
      <c r="AC25" s="54" t="str">
        <f>IF($A25&lt;='All Results'!$B$4,"",IF(SUM('MissFill 1'!AB$2:AB25)=0,"",(IF('MissFill 1'!AB25/SUM('MissFill 1'!AB$2:AB25)&gt;0.01,"",IF('MissFill 1'!AB24/SUM('MissFill 1'!AB$2:AB25)&gt;0.01,"",IF('MissFill 1'!AB23/SUM('MissFill 1'!AB$2:AB25)&gt;0.01,"",DateEnded_5Day!$A25))))))</f>
        <v/>
      </c>
      <c r="AD25" s="54" t="str">
        <f>IF($A25&lt;='All Results'!$B$4,"",IF(SUM('MissFill 1'!AC$2:AC25)=0,"",(IF('MissFill 1'!AC25/SUM('MissFill 1'!AC$2:AC25)&gt;0.01,"",IF('MissFill 1'!AC24/SUM('MissFill 1'!AC$2:AC25)&gt;0.01,"",IF('MissFill 1'!AC23/SUM('MissFill 1'!AC$2:AC25)&gt;0.01,"",DateEnded_5Day!$A25))))))</f>
        <v/>
      </c>
      <c r="AE25" s="54" t="str">
        <f>IF($A25&lt;='All Results'!$B$4,"",IF(SUM('MissFill 1'!AD$2:AD25)=0,"",(IF('MissFill 1'!AD25/SUM('MissFill 1'!AD$2:AD25)&gt;0.01,"",IF('MissFill 1'!AD24/SUM('MissFill 1'!AD$2:AD25)&gt;0.01,"",IF('MissFill 1'!AD23/SUM('MissFill 1'!AD$2:AD25)&gt;0.01,"",DateEnded_5Day!$A25))))))</f>
        <v/>
      </c>
      <c r="AF25" s="54" t="str">
        <f>IF($A25&lt;='All Results'!$B$4,"",IF(SUM('MissFill 1'!AE$2:AE25)=0,"",(IF('MissFill 1'!AE25/SUM('MissFill 1'!AE$2:AE25)&gt;0.01,"",IF('MissFill 1'!AE24/SUM('MissFill 1'!AE$2:AE25)&gt;0.01,"",IF('MissFill 1'!AE23/SUM('MissFill 1'!AE$2:AE25)&gt;0.01,"",DateEnded_5Day!$A25))))))</f>
        <v/>
      </c>
      <c r="AG25" s="54" t="str">
        <f>IF($A25&lt;='All Results'!$B$4,"",IF(SUM('MissFill 1'!AF$2:AF25)=0,"",(IF('MissFill 1'!AF25/SUM('MissFill 1'!AF$2:AF25)&gt;0.01,"",IF('MissFill 1'!AF24/SUM('MissFill 1'!AF$2:AF25)&gt;0.01,"",IF('MissFill 1'!AF23/SUM('MissFill 1'!AF$2:AF25)&gt;0.01,"",DateEnded_5Day!$A25))))))</f>
        <v/>
      </c>
      <c r="AH25" s="54" t="str">
        <f>IF($A25&lt;='All Results'!$B$4,"",IF(SUM('MissFill 1'!AG$2:AG25)=0,"",(IF('MissFill 1'!AG25/SUM('MissFill 1'!AG$2:AG25)&gt;0.01,"",IF('MissFill 1'!AG24/SUM('MissFill 1'!AG$2:AG25)&gt;0.01,"",IF('MissFill 1'!AG23/SUM('MissFill 1'!AG$2:AG25)&gt;0.01,"",DateEnded_5Day!$A25))))))</f>
        <v/>
      </c>
      <c r="AI25" s="54" t="str">
        <f>IF($A25&lt;='All Results'!$B$4,"",IF(SUM('MissFill 1'!AH$2:AH25)=0,"",(IF('MissFill 1'!AH25/SUM('MissFill 1'!AH$2:AH25)&gt;0.01,"",IF('MissFill 1'!AH24/SUM('MissFill 1'!AH$2:AH25)&gt;0.01,"",IF('MissFill 1'!AH23/SUM('MissFill 1'!AH$2:AH25)&gt;0.01,"",DateEnded_5Day!$A25))))))</f>
        <v/>
      </c>
      <c r="AJ25" s="54" t="str">
        <f>IF($A25&lt;='All Results'!$B$4,"",IF(SUM('MissFill 1'!AI$2:AI25)=0,"",(IF('MissFill 1'!AI25/SUM('MissFill 1'!AI$2:AI25)&gt;0.01,"",IF('MissFill 1'!AI24/SUM('MissFill 1'!AI$2:AI25)&gt;0.01,"",IF('MissFill 1'!AI23/SUM('MissFill 1'!AI$2:AI25)&gt;0.01,"",DateEnded_5Day!$A25))))))</f>
        <v/>
      </c>
      <c r="AK25" s="54" t="str">
        <f>IF($A25&lt;='All Results'!$B$4,"",IF(SUM('MissFill 1'!AJ$2:AJ25)=0,"",(IF('MissFill 1'!AJ25/SUM('MissFill 1'!AJ$2:AJ25)&gt;0.01,"",IF('MissFill 1'!AJ24/SUM('MissFill 1'!AJ$2:AJ25)&gt;0.01,"",IF('MissFill 1'!AJ23/SUM('MissFill 1'!AJ$2:AJ25)&gt;0.01,"",DateEnded_5Day!$A25))))))</f>
        <v/>
      </c>
      <c r="AL25" s="54" t="str">
        <f>IF($A25&lt;='All Results'!$B$4,"",IF(SUM('MissFill 1'!AK$2:AK25)=0,"",(IF('MissFill 1'!AK25/SUM('MissFill 1'!AK$2:AK25)&gt;0.01,"",IF('MissFill 1'!AK24/SUM('MissFill 1'!AK$2:AK25)&gt;0.01,"",IF('MissFill 1'!AK23/SUM('MissFill 1'!AK$2:AK25)&gt;0.01,"",DateEnded_5Day!$A25))))))</f>
        <v/>
      </c>
      <c r="AM25" s="54" t="str">
        <f>IF($A25&lt;='All Results'!$B$4,"",IF(SUM('MissFill 1'!AL$2:AL25)=0,"",(IF('MissFill 1'!AL25/SUM('MissFill 1'!AL$2:AL25)&gt;0.01,"",IF('MissFill 1'!AL24/SUM('MissFill 1'!AL$2:AL25)&gt;0.01,"",IF('MissFill 1'!AL23/SUM('MissFill 1'!AL$2:AL25)&gt;0.01,"",DateEnded_5Day!$A25))))))</f>
        <v/>
      </c>
      <c r="AN25" s="54" t="str">
        <f>IF($A25&lt;='All Results'!$B$4,"",IF(SUM('MissFill 1'!AM$2:AM25)=0,"",(IF('MissFill 1'!AM25/SUM('MissFill 1'!AM$2:AM25)&gt;0.01,"",IF('MissFill 1'!AM24/SUM('MissFill 1'!AM$2:AM25)&gt;0.01,"",IF('MissFill 1'!AM23/SUM('MissFill 1'!AM$2:AM25)&gt;0.01,"",DateEnded_5Day!$A25))))))</f>
        <v/>
      </c>
      <c r="AO25" s="54" t="str">
        <f>IF($A25&lt;='All Results'!$B$4,"",IF(SUM('MissFill 1'!AN$2:AN25)=0,"",(IF('MissFill 1'!AN25/SUM('MissFill 1'!AN$2:AN25)&gt;0.01,"",IF('MissFill 1'!AN24/SUM('MissFill 1'!AN$2:AN25)&gt;0.01,"",IF('MissFill 1'!AN23/SUM('MissFill 1'!AN$2:AN25)&gt;0.01,"",DateEnded_5Day!$A25))))))</f>
        <v/>
      </c>
      <c r="AP25" s="54" t="str">
        <f>IF($A25&lt;='All Results'!$B$4,"",IF(SUM('MissFill 1'!AO$2:AO25)=0,"",(IF('MissFill 1'!AO25/SUM('MissFill 1'!AO$2:AO25)&gt;0.01,"",IF('MissFill 1'!AO24/SUM('MissFill 1'!AO$2:AO25)&gt;0.01,"",IF('MissFill 1'!AO23/SUM('MissFill 1'!AO$2:AO25)&gt;0.01,"",DateEnded_5Day!$A25))))))</f>
        <v/>
      </c>
      <c r="AQ25" s="54" t="str">
        <f>IF($A25&lt;='All Results'!$B$4,"",IF(SUM('MissFill 1'!AP$2:AP25)=0,"",(IF('MissFill 1'!AP25/SUM('MissFill 1'!AP$2:AP25)&gt;0.01,"",IF('MissFill 1'!AP24/SUM('MissFill 1'!AP$2:AP25)&gt;0.01,"",IF('MissFill 1'!AP23/SUM('MissFill 1'!AP$2:AP25)&gt;0.01,"",DateEnded_5Day!$A25))))))</f>
        <v/>
      </c>
      <c r="AR25" s="54" t="str">
        <f>IF($A25&lt;='All Results'!$B$4,"",IF(SUM('MissFill 1'!AQ$2:AQ25)=0,"",(IF('MissFill 1'!AQ25/SUM('MissFill 1'!AQ$2:AQ25)&gt;0.01,"",IF('MissFill 1'!AQ24/SUM('MissFill 1'!AQ$2:AQ25)&gt;0.01,"",IF('MissFill 1'!AQ23/SUM('MissFill 1'!AQ$2:AQ25)&gt;0.01,"",DateEnded_5Day!$A25))))))</f>
        <v/>
      </c>
      <c r="AS25" s="54" t="str">
        <f>IF($A25&lt;='All Results'!$B$4,"",IF(SUM('MissFill 1'!AR$2:AR25)=0,"",(IF('MissFill 1'!AR25/SUM('MissFill 1'!AR$2:AR25)&gt;0.01,"",IF('MissFill 1'!AR24/SUM('MissFill 1'!AR$2:AR25)&gt;0.01,"",IF('MissFill 1'!AR23/SUM('MissFill 1'!AR$2:AR25)&gt;0.01,"",DateEnded_5Day!$A25))))))</f>
        <v/>
      </c>
      <c r="AT25" s="54" t="str">
        <f>IF($A25&lt;='All Results'!$B$4,"",IF(SUM('MissFill 1'!AS$2:AS25)=0,"",(IF('MissFill 1'!AS25/SUM('MissFill 1'!AS$2:AS25)&gt;0.01,"",IF('MissFill 1'!AS24/SUM('MissFill 1'!AS$2:AS25)&gt;0.01,"",IF('MissFill 1'!AS23/SUM('MissFill 1'!AS$2:AS25)&gt;0.01,"",DateEnded_5Day!$A25))))))</f>
        <v/>
      </c>
      <c r="AU25" s="54" t="str">
        <f>IF($A25&lt;='All Results'!$B$4,"",IF(SUM('MissFill 1'!AT$2:AT25)=0,"",(IF('MissFill 1'!AT25/SUM('MissFill 1'!AT$2:AT25)&gt;0.01,"",IF('MissFill 1'!AT24/SUM('MissFill 1'!AT$2:AT25)&gt;0.01,"",IF('MissFill 1'!AT23/SUM('MissFill 1'!AT$2:AT25)&gt;0.01,"",DateEnded_5Day!$A25))))))</f>
        <v/>
      </c>
      <c r="AV25" s="54" t="str">
        <f>IF($A25&lt;='All Results'!$B$4,"",IF(SUM('MissFill 1'!AU$2:AU25)=0,"",(IF('MissFill 1'!AU25/SUM('MissFill 1'!AU$2:AU25)&gt;0.01,"",IF('MissFill 1'!AU24/SUM('MissFill 1'!AU$2:AU25)&gt;0.01,"",IF('MissFill 1'!AU23/SUM('MissFill 1'!AU$2:AU25)&gt;0.01,"",DateEnded_5Day!$A25))))))</f>
        <v/>
      </c>
      <c r="AW25" s="54" t="str">
        <f>IF($A25&lt;='All Results'!$B$4,"",IF(SUM('MissFill 1'!AV$2:AV25)=0,"",(IF('MissFill 1'!AV25/SUM('MissFill 1'!AV$2:AV25)&gt;0.01,"",IF('MissFill 1'!AV24/SUM('MissFill 1'!AV$2:AV25)&gt;0.01,"",IF('MissFill 1'!AV23/SUM('MissFill 1'!AV$2:AV25)&gt;0.01,"",DateEnded_5Day!$A25))))))</f>
        <v/>
      </c>
      <c r="AX25" s="54" t="str">
        <f>IF($A25&lt;='All Results'!$B$4,"",IF(SUM('MissFill 1'!AW$2:AW25)=0,"",(IF('MissFill 1'!AW25/SUM('MissFill 1'!AW$2:AW25)&gt;0.01,"",IF('MissFill 1'!AW24/SUM('MissFill 1'!AW$2:AW25)&gt;0.01,"",IF('MissFill 1'!AW23/SUM('MissFill 1'!AW$2:AW25)&gt;0.01,"",DateEnded_5Day!$A25))))))</f>
        <v/>
      </c>
    </row>
    <row r="26" spans="1:50" x14ac:dyDescent="0.25">
      <c r="A26" s="41">
        <v>44371</v>
      </c>
      <c r="B26" s="52">
        <v>175</v>
      </c>
      <c r="C26" s="54" t="str">
        <f>IF($A26&lt;='All Results'!$B$4,"",IF(SUM('MissFill 1'!B$2:B26)=0,"",(IF('MissFill 1'!B26/SUM('MissFill 1'!B$2:B26)&gt;0.01,"",IF('MissFill 1'!B25/SUM('MissFill 1'!B$2:B26)&gt;0.01,"",IF('MissFill 1'!B24/SUM('MissFill 1'!B$2:B26)&gt;0.01,"",DateEnded_5Day!$A26))))))</f>
        <v/>
      </c>
      <c r="D26" s="54" t="str">
        <f>IF($A26&lt;='All Results'!$B$4,"",IF(SUM('MissFill 1'!C$2:C26)=0,"",(IF('MissFill 1'!C26/SUM('MissFill 1'!C$2:C26)&gt;0.01,"",IF('MissFill 1'!C25/SUM('MissFill 1'!C$2:C26)&gt;0.01,"",IF('MissFill 1'!C24/SUM('MissFill 1'!C$2:C26)&gt;0.01,"",DateEnded_5Day!$A26))))))</f>
        <v/>
      </c>
      <c r="E26" s="54" t="str">
        <f>IF($A26&lt;='All Results'!$B$4,"",IF(SUM('MissFill 1'!D$2:D26)=0,"",(IF('MissFill 1'!D26/SUM('MissFill 1'!D$2:D26)&gt;0.01,"",IF('MissFill 1'!D25/SUM('MissFill 1'!D$2:D26)&gt;0.01,"",IF('MissFill 1'!D24/SUM('MissFill 1'!D$2:D26)&gt;0.01,"",DateEnded_5Day!$A26))))))</f>
        <v/>
      </c>
      <c r="F26" s="54" t="str">
        <f>IF($A26&lt;='All Results'!$B$4,"",IF(SUM('MissFill 1'!E$2:E26)=0,"",(IF('MissFill 1'!E26/SUM('MissFill 1'!E$2:E26)&gt;0.01,"",IF('MissFill 1'!E25/SUM('MissFill 1'!E$2:E26)&gt;0.01,"",IF('MissFill 1'!E24/SUM('MissFill 1'!E$2:E26)&gt;0.01,"",DateEnded_5Day!$A26))))))</f>
        <v/>
      </c>
      <c r="G26" s="54" t="str">
        <f>IF($A26&lt;='All Results'!$B$4,"",IF(SUM('MissFill 1'!F$2:F26)=0,"",(IF('MissFill 1'!F26/SUM('MissFill 1'!F$2:F26)&gt;0.01,"",IF('MissFill 1'!F25/SUM('MissFill 1'!F$2:F26)&gt;0.01,"",IF('MissFill 1'!F24/SUM('MissFill 1'!F$2:F26)&gt;0.01,"",DateEnded_5Day!$A26))))))</f>
        <v/>
      </c>
      <c r="H26" s="54" t="str">
        <f>IF($A26&lt;='All Results'!$B$4,"",IF(SUM('MissFill 1'!G$2:G26)=0,"",(IF('MissFill 1'!G26/SUM('MissFill 1'!G$2:G26)&gt;0.01,"",IF('MissFill 1'!G25/SUM('MissFill 1'!G$2:G26)&gt;0.01,"",IF('MissFill 1'!G24/SUM('MissFill 1'!G$2:G26)&gt;0.01,"",DateEnded_5Day!$A26))))))</f>
        <v/>
      </c>
      <c r="I26" s="54" t="str">
        <f>IF($A26&lt;='All Results'!$B$4,"",IF(SUM('MissFill 1'!H$2:H26)=0,"",(IF('MissFill 1'!H26/SUM('MissFill 1'!H$2:H26)&gt;0.01,"",IF('MissFill 1'!H25/SUM('MissFill 1'!H$2:H26)&gt;0.01,"",IF('MissFill 1'!H24/SUM('MissFill 1'!H$2:H26)&gt;0.01,"",DateEnded_5Day!$A26))))))</f>
        <v/>
      </c>
      <c r="J26" s="54" t="str">
        <f>IF($A26&lt;='All Results'!$B$4,"",IF(SUM('MissFill 1'!I$2:I26)=0,"",(IF('MissFill 1'!I26/SUM('MissFill 1'!I$2:I26)&gt;0.01,"",IF('MissFill 1'!I25/SUM('MissFill 1'!I$2:I26)&gt;0.01,"",IF('MissFill 1'!I24/SUM('MissFill 1'!I$2:I26)&gt;0.01,"",DateEnded_5Day!$A26))))))</f>
        <v/>
      </c>
      <c r="K26" s="54" t="str">
        <f>IF($A26&lt;='All Results'!$B$4,"",IF(SUM('MissFill 1'!J$2:J26)=0,"",(IF('MissFill 1'!J26/SUM('MissFill 1'!J$2:J26)&gt;0.01,"",IF('MissFill 1'!J25/SUM('MissFill 1'!J$2:J26)&gt;0.01,"",IF('MissFill 1'!J24/SUM('MissFill 1'!J$2:J26)&gt;0.01,"",DateEnded_5Day!$A26))))))</f>
        <v/>
      </c>
      <c r="L26" s="54" t="str">
        <f>IF($A26&lt;='All Results'!$B$4,"",IF(SUM('MissFill 1'!K$2:K26)=0,"",(IF('MissFill 1'!K26/SUM('MissFill 1'!K$2:K26)&gt;0.01,"",IF('MissFill 1'!K25/SUM('MissFill 1'!K$2:K26)&gt;0.01,"",IF('MissFill 1'!K24/SUM('MissFill 1'!K$2:K26)&gt;0.01,"",DateEnded_5Day!$A26))))))</f>
        <v/>
      </c>
      <c r="M26" s="54" t="str">
        <f>IF($A26&lt;='All Results'!$B$4,"",IF(SUM('MissFill 1'!L$2:L26)=0,"",(IF('MissFill 1'!L26/SUM('MissFill 1'!L$2:L26)&gt;0.01,"",IF('MissFill 1'!L25/SUM('MissFill 1'!L$2:L26)&gt;0.01,"",IF('MissFill 1'!L24/SUM('MissFill 1'!L$2:L26)&gt;0.01,"",DateEnded_5Day!$A26))))))</f>
        <v/>
      </c>
      <c r="N26" s="54" t="str">
        <f>IF($A26&lt;='All Results'!$B$4,"",IF(SUM('MissFill 1'!M$2:M26)=0,"",(IF('MissFill 1'!M26/SUM('MissFill 1'!M$2:M26)&gt;0.01,"",IF('MissFill 1'!M25/SUM('MissFill 1'!M$2:M26)&gt;0.01,"",IF('MissFill 1'!M24/SUM('MissFill 1'!M$2:M26)&gt;0.01,"",DateEnded_5Day!$A26))))))</f>
        <v/>
      </c>
      <c r="O26" s="54" t="str">
        <f>IF($A26&lt;='All Results'!$B$4,"",IF(SUM('MissFill 1'!N$2:N26)=0,"",(IF('MissFill 1'!N26/SUM('MissFill 1'!N$2:N26)&gt;0.01,"",IF('MissFill 1'!N25/SUM('MissFill 1'!N$2:N26)&gt;0.01,"",IF('MissFill 1'!N24/SUM('MissFill 1'!N$2:N26)&gt;0.01,"",DateEnded_5Day!$A26))))))</f>
        <v/>
      </c>
      <c r="P26" s="54" t="str">
        <f>IF($A26&lt;='All Results'!$B$4,"",IF(SUM('MissFill 1'!O$2:O26)=0,"",(IF('MissFill 1'!O26/SUM('MissFill 1'!O$2:O26)&gt;0.01,"",IF('MissFill 1'!O25/SUM('MissFill 1'!O$2:O26)&gt;0.01,"",IF('MissFill 1'!O24/SUM('MissFill 1'!O$2:O26)&gt;0.01,"",DateEnded_5Day!$A26))))))</f>
        <v/>
      </c>
      <c r="Q26" s="54" t="str">
        <f>IF($A26&lt;='All Results'!$B$4,"",IF(SUM('MissFill 1'!P$2:P26)=0,"",(IF('MissFill 1'!P26/SUM('MissFill 1'!P$2:P26)&gt;0.01,"",IF('MissFill 1'!P25/SUM('MissFill 1'!P$2:P26)&gt;0.01,"",IF('MissFill 1'!P24/SUM('MissFill 1'!P$2:P26)&gt;0.01,"",DateEnded_5Day!$A26))))))</f>
        <v/>
      </c>
      <c r="R26" s="54" t="str">
        <f>IF($A26&lt;='All Results'!$B$4,"",IF(SUM('MissFill 1'!Q$2:Q26)=0,"",(IF('MissFill 1'!Q26/SUM('MissFill 1'!Q$2:Q26)&gt;0.01,"",IF('MissFill 1'!Q25/SUM('MissFill 1'!Q$2:Q26)&gt;0.01,"",IF('MissFill 1'!Q24/SUM('MissFill 1'!Q$2:Q26)&gt;0.01,"",DateEnded_5Day!$A26))))))</f>
        <v/>
      </c>
      <c r="S26" s="54" t="str">
        <f>IF($A26&lt;='All Results'!$B$4,"",IF(SUM('MissFill 1'!R$2:R26)=0,"",(IF('MissFill 1'!R26/SUM('MissFill 1'!R$2:R26)&gt;0.01,"",IF('MissFill 1'!R25/SUM('MissFill 1'!R$2:R26)&gt;0.01,"",IF('MissFill 1'!R24/SUM('MissFill 1'!R$2:R26)&gt;0.01,"",DateEnded_5Day!$A26))))))</f>
        <v/>
      </c>
      <c r="T26" s="54" t="str">
        <f>IF($A26&lt;='All Results'!$B$4,"",IF(SUM('MissFill 1'!S$2:S26)=0,"",(IF('MissFill 1'!S26/SUM('MissFill 1'!S$2:S26)&gt;0.01,"",IF('MissFill 1'!S25/SUM('MissFill 1'!S$2:S26)&gt;0.01,"",IF('MissFill 1'!S24/SUM('MissFill 1'!S$2:S26)&gt;0.01,"",DateEnded_5Day!$A26))))))</f>
        <v/>
      </c>
      <c r="U26" s="54" t="str">
        <f>IF($A26&lt;='All Results'!$B$4,"",IF(SUM('MissFill 1'!T$2:T26)=0,"",(IF('MissFill 1'!T26/SUM('MissFill 1'!T$2:T26)&gt;0.01,"",IF('MissFill 1'!T25/SUM('MissFill 1'!T$2:T26)&gt;0.01,"",IF('MissFill 1'!T24/SUM('MissFill 1'!T$2:T26)&gt;0.01,"",DateEnded_5Day!$A26))))))</f>
        <v/>
      </c>
      <c r="V26" s="54" t="str">
        <f>IF($A26&lt;='All Results'!$B$4,"",IF(SUM('MissFill 1'!U$2:U26)=0,"",(IF('MissFill 1'!U26/SUM('MissFill 1'!U$2:U26)&gt;0.01,"",IF('MissFill 1'!U25/SUM('MissFill 1'!U$2:U26)&gt;0.01,"",IF('MissFill 1'!U24/SUM('MissFill 1'!U$2:U26)&gt;0.01,"",DateEnded_5Day!$A26))))))</f>
        <v/>
      </c>
      <c r="W26" s="54" t="str">
        <f>IF($A26&lt;='All Results'!$B$4,"",IF(SUM('MissFill 1'!V$2:V26)=0,"",(IF('MissFill 1'!V26/SUM('MissFill 1'!V$2:V26)&gt;0.01,"",IF('MissFill 1'!V25/SUM('MissFill 1'!V$2:V26)&gt;0.01,"",IF('MissFill 1'!V24/SUM('MissFill 1'!V$2:V26)&gt;0.01,"",DateEnded_5Day!$A26))))))</f>
        <v/>
      </c>
      <c r="X26" s="54" t="str">
        <f>IF($A26&lt;='All Results'!$B$4,"",IF(SUM('MissFill 1'!W$2:W26)=0,"",(IF('MissFill 1'!W26/SUM('MissFill 1'!W$2:W26)&gt;0.01,"",IF('MissFill 1'!W25/SUM('MissFill 1'!W$2:W26)&gt;0.01,"",IF('MissFill 1'!W24/SUM('MissFill 1'!W$2:W26)&gt;0.01,"",DateEnded_5Day!$A26))))))</f>
        <v/>
      </c>
      <c r="Y26" s="54" t="str">
        <f>IF($A26&lt;='All Results'!$B$4,"",IF(SUM('MissFill 1'!X$2:X26)=0,"",(IF('MissFill 1'!X26/SUM('MissFill 1'!X$2:X26)&gt;0.01,"",IF('MissFill 1'!X25/SUM('MissFill 1'!X$2:X26)&gt;0.01,"",IF('MissFill 1'!X24/SUM('MissFill 1'!X$2:X26)&gt;0.01,"",DateEnded_5Day!$A26))))))</f>
        <v/>
      </c>
      <c r="Z26" s="54" t="str">
        <f>IF($A26&lt;='All Results'!$B$4,"",IF(SUM('MissFill 1'!Y$2:Y26)=0,"",(IF('MissFill 1'!Y26/SUM('MissFill 1'!Y$2:Y26)&gt;0.01,"",IF('MissFill 1'!Y25/SUM('MissFill 1'!Y$2:Y26)&gt;0.01,"",IF('MissFill 1'!Y24/SUM('MissFill 1'!Y$2:Y26)&gt;0.01,"",DateEnded_5Day!$A26))))))</f>
        <v/>
      </c>
      <c r="AA26" s="54" t="str">
        <f>IF($A26&lt;='All Results'!$B$4,"",IF(SUM('MissFill 1'!Z$2:Z26)=0,"",(IF('MissFill 1'!Z26/SUM('MissFill 1'!Z$2:Z26)&gt;0.01,"",IF('MissFill 1'!Z25/SUM('MissFill 1'!Z$2:Z26)&gt;0.01,"",IF('MissFill 1'!Z24/SUM('MissFill 1'!Z$2:Z26)&gt;0.01,"",DateEnded_5Day!$A26))))))</f>
        <v/>
      </c>
      <c r="AB26" s="54" t="str">
        <f>IF($A26&lt;='All Results'!$B$4,"",IF(SUM('MissFill 1'!AA$2:AA26)=0,"",(IF('MissFill 1'!AA26/SUM('MissFill 1'!AA$2:AA26)&gt;0.01,"",IF('MissFill 1'!AA25/SUM('MissFill 1'!AA$2:AA26)&gt;0.01,"",IF('MissFill 1'!AA24/SUM('MissFill 1'!AA$2:AA26)&gt;0.01,"",DateEnded_5Day!$A26))))))</f>
        <v/>
      </c>
      <c r="AC26" s="54" t="str">
        <f>IF($A26&lt;='All Results'!$B$4,"",IF(SUM('MissFill 1'!AB$2:AB26)=0,"",(IF('MissFill 1'!AB26/SUM('MissFill 1'!AB$2:AB26)&gt;0.01,"",IF('MissFill 1'!AB25/SUM('MissFill 1'!AB$2:AB26)&gt;0.01,"",IF('MissFill 1'!AB24/SUM('MissFill 1'!AB$2:AB26)&gt;0.01,"",DateEnded_5Day!$A26))))))</f>
        <v/>
      </c>
      <c r="AD26" s="54" t="str">
        <f>IF($A26&lt;='All Results'!$B$4,"",IF(SUM('MissFill 1'!AC$2:AC26)=0,"",(IF('MissFill 1'!AC26/SUM('MissFill 1'!AC$2:AC26)&gt;0.01,"",IF('MissFill 1'!AC25/SUM('MissFill 1'!AC$2:AC26)&gt;0.01,"",IF('MissFill 1'!AC24/SUM('MissFill 1'!AC$2:AC26)&gt;0.01,"",DateEnded_5Day!$A26))))))</f>
        <v/>
      </c>
      <c r="AE26" s="54" t="str">
        <f>IF($A26&lt;='All Results'!$B$4,"",IF(SUM('MissFill 1'!AD$2:AD26)=0,"",(IF('MissFill 1'!AD26/SUM('MissFill 1'!AD$2:AD26)&gt;0.01,"",IF('MissFill 1'!AD25/SUM('MissFill 1'!AD$2:AD26)&gt;0.01,"",IF('MissFill 1'!AD24/SUM('MissFill 1'!AD$2:AD26)&gt;0.01,"",DateEnded_5Day!$A26))))))</f>
        <v/>
      </c>
      <c r="AF26" s="54" t="str">
        <f>IF($A26&lt;='All Results'!$B$4,"",IF(SUM('MissFill 1'!AE$2:AE26)=0,"",(IF('MissFill 1'!AE26/SUM('MissFill 1'!AE$2:AE26)&gt;0.01,"",IF('MissFill 1'!AE25/SUM('MissFill 1'!AE$2:AE26)&gt;0.01,"",IF('MissFill 1'!AE24/SUM('MissFill 1'!AE$2:AE26)&gt;0.01,"",DateEnded_5Day!$A26))))))</f>
        <v/>
      </c>
      <c r="AG26" s="54" t="str">
        <f>IF($A26&lt;='All Results'!$B$4,"",IF(SUM('MissFill 1'!AF$2:AF26)=0,"",(IF('MissFill 1'!AF26/SUM('MissFill 1'!AF$2:AF26)&gt;0.01,"",IF('MissFill 1'!AF25/SUM('MissFill 1'!AF$2:AF26)&gt;0.01,"",IF('MissFill 1'!AF24/SUM('MissFill 1'!AF$2:AF26)&gt;0.01,"",DateEnded_5Day!$A26))))))</f>
        <v/>
      </c>
      <c r="AH26" s="54" t="str">
        <f>IF($A26&lt;='All Results'!$B$4,"",IF(SUM('MissFill 1'!AG$2:AG26)=0,"",(IF('MissFill 1'!AG26/SUM('MissFill 1'!AG$2:AG26)&gt;0.01,"",IF('MissFill 1'!AG25/SUM('MissFill 1'!AG$2:AG26)&gt;0.01,"",IF('MissFill 1'!AG24/SUM('MissFill 1'!AG$2:AG26)&gt;0.01,"",DateEnded_5Day!$A26))))))</f>
        <v/>
      </c>
      <c r="AI26" s="54" t="str">
        <f>IF($A26&lt;='All Results'!$B$4,"",IF(SUM('MissFill 1'!AH$2:AH26)=0,"",(IF('MissFill 1'!AH26/SUM('MissFill 1'!AH$2:AH26)&gt;0.01,"",IF('MissFill 1'!AH25/SUM('MissFill 1'!AH$2:AH26)&gt;0.01,"",IF('MissFill 1'!AH24/SUM('MissFill 1'!AH$2:AH26)&gt;0.01,"",DateEnded_5Day!$A26))))))</f>
        <v/>
      </c>
      <c r="AJ26" s="54" t="str">
        <f>IF($A26&lt;='All Results'!$B$4,"",IF(SUM('MissFill 1'!AI$2:AI26)=0,"",(IF('MissFill 1'!AI26/SUM('MissFill 1'!AI$2:AI26)&gt;0.01,"",IF('MissFill 1'!AI25/SUM('MissFill 1'!AI$2:AI26)&gt;0.01,"",IF('MissFill 1'!AI24/SUM('MissFill 1'!AI$2:AI26)&gt;0.01,"",DateEnded_5Day!$A26))))))</f>
        <v/>
      </c>
      <c r="AK26" s="54" t="str">
        <f>IF($A26&lt;='All Results'!$B$4,"",IF(SUM('MissFill 1'!AJ$2:AJ26)=0,"",(IF('MissFill 1'!AJ26/SUM('MissFill 1'!AJ$2:AJ26)&gt;0.01,"",IF('MissFill 1'!AJ25/SUM('MissFill 1'!AJ$2:AJ26)&gt;0.01,"",IF('MissFill 1'!AJ24/SUM('MissFill 1'!AJ$2:AJ26)&gt;0.01,"",DateEnded_5Day!$A26))))))</f>
        <v/>
      </c>
      <c r="AL26" s="54" t="str">
        <f>IF($A26&lt;='All Results'!$B$4,"",IF(SUM('MissFill 1'!AK$2:AK26)=0,"",(IF('MissFill 1'!AK26/SUM('MissFill 1'!AK$2:AK26)&gt;0.01,"",IF('MissFill 1'!AK25/SUM('MissFill 1'!AK$2:AK26)&gt;0.01,"",IF('MissFill 1'!AK24/SUM('MissFill 1'!AK$2:AK26)&gt;0.01,"",DateEnded_5Day!$A26))))))</f>
        <v/>
      </c>
      <c r="AM26" s="54" t="str">
        <f>IF($A26&lt;='All Results'!$B$4,"",IF(SUM('MissFill 1'!AL$2:AL26)=0,"",(IF('MissFill 1'!AL26/SUM('MissFill 1'!AL$2:AL26)&gt;0.01,"",IF('MissFill 1'!AL25/SUM('MissFill 1'!AL$2:AL26)&gt;0.01,"",IF('MissFill 1'!AL24/SUM('MissFill 1'!AL$2:AL26)&gt;0.01,"",DateEnded_5Day!$A26))))))</f>
        <v/>
      </c>
      <c r="AN26" s="54" t="str">
        <f>IF($A26&lt;='All Results'!$B$4,"",IF(SUM('MissFill 1'!AM$2:AM26)=0,"",(IF('MissFill 1'!AM26/SUM('MissFill 1'!AM$2:AM26)&gt;0.01,"",IF('MissFill 1'!AM25/SUM('MissFill 1'!AM$2:AM26)&gt;0.01,"",IF('MissFill 1'!AM24/SUM('MissFill 1'!AM$2:AM26)&gt;0.01,"",DateEnded_5Day!$A26))))))</f>
        <v/>
      </c>
      <c r="AO26" s="54" t="str">
        <f>IF($A26&lt;='All Results'!$B$4,"",IF(SUM('MissFill 1'!AN$2:AN26)=0,"",(IF('MissFill 1'!AN26/SUM('MissFill 1'!AN$2:AN26)&gt;0.01,"",IF('MissFill 1'!AN25/SUM('MissFill 1'!AN$2:AN26)&gt;0.01,"",IF('MissFill 1'!AN24/SUM('MissFill 1'!AN$2:AN26)&gt;0.01,"",DateEnded_5Day!$A26))))))</f>
        <v/>
      </c>
      <c r="AP26" s="54" t="str">
        <f>IF($A26&lt;='All Results'!$B$4,"",IF(SUM('MissFill 1'!AO$2:AO26)=0,"",(IF('MissFill 1'!AO26/SUM('MissFill 1'!AO$2:AO26)&gt;0.01,"",IF('MissFill 1'!AO25/SUM('MissFill 1'!AO$2:AO26)&gt;0.01,"",IF('MissFill 1'!AO24/SUM('MissFill 1'!AO$2:AO26)&gt;0.01,"",DateEnded_5Day!$A26))))))</f>
        <v/>
      </c>
      <c r="AQ26" s="54" t="str">
        <f>IF($A26&lt;='All Results'!$B$4,"",IF(SUM('MissFill 1'!AP$2:AP26)=0,"",(IF('MissFill 1'!AP26/SUM('MissFill 1'!AP$2:AP26)&gt;0.01,"",IF('MissFill 1'!AP25/SUM('MissFill 1'!AP$2:AP26)&gt;0.01,"",IF('MissFill 1'!AP24/SUM('MissFill 1'!AP$2:AP26)&gt;0.01,"",DateEnded_5Day!$A26))))))</f>
        <v/>
      </c>
      <c r="AR26" s="54" t="str">
        <f>IF($A26&lt;='All Results'!$B$4,"",IF(SUM('MissFill 1'!AQ$2:AQ26)=0,"",(IF('MissFill 1'!AQ26/SUM('MissFill 1'!AQ$2:AQ26)&gt;0.01,"",IF('MissFill 1'!AQ25/SUM('MissFill 1'!AQ$2:AQ26)&gt;0.01,"",IF('MissFill 1'!AQ24/SUM('MissFill 1'!AQ$2:AQ26)&gt;0.01,"",DateEnded_5Day!$A26))))))</f>
        <v/>
      </c>
      <c r="AS26" s="54" t="str">
        <f>IF($A26&lt;='All Results'!$B$4,"",IF(SUM('MissFill 1'!AR$2:AR26)=0,"",(IF('MissFill 1'!AR26/SUM('MissFill 1'!AR$2:AR26)&gt;0.01,"",IF('MissFill 1'!AR25/SUM('MissFill 1'!AR$2:AR26)&gt;0.01,"",IF('MissFill 1'!AR24/SUM('MissFill 1'!AR$2:AR26)&gt;0.01,"",DateEnded_5Day!$A26))))))</f>
        <v/>
      </c>
      <c r="AT26" s="54" t="str">
        <f>IF($A26&lt;='All Results'!$B$4,"",IF(SUM('MissFill 1'!AS$2:AS26)=0,"",(IF('MissFill 1'!AS26/SUM('MissFill 1'!AS$2:AS26)&gt;0.01,"",IF('MissFill 1'!AS25/SUM('MissFill 1'!AS$2:AS26)&gt;0.01,"",IF('MissFill 1'!AS24/SUM('MissFill 1'!AS$2:AS26)&gt;0.01,"",DateEnded_5Day!$A26))))))</f>
        <v/>
      </c>
      <c r="AU26" s="54" t="str">
        <f>IF($A26&lt;='All Results'!$B$4,"",IF(SUM('MissFill 1'!AT$2:AT26)=0,"",(IF('MissFill 1'!AT26/SUM('MissFill 1'!AT$2:AT26)&gt;0.01,"",IF('MissFill 1'!AT25/SUM('MissFill 1'!AT$2:AT26)&gt;0.01,"",IF('MissFill 1'!AT24/SUM('MissFill 1'!AT$2:AT26)&gt;0.01,"",DateEnded_5Day!$A26))))))</f>
        <v/>
      </c>
      <c r="AV26" s="54" t="str">
        <f>IF($A26&lt;='All Results'!$B$4,"",IF(SUM('MissFill 1'!AU$2:AU26)=0,"",(IF('MissFill 1'!AU26/SUM('MissFill 1'!AU$2:AU26)&gt;0.01,"",IF('MissFill 1'!AU25/SUM('MissFill 1'!AU$2:AU26)&gt;0.01,"",IF('MissFill 1'!AU24/SUM('MissFill 1'!AU$2:AU26)&gt;0.01,"",DateEnded_5Day!$A26))))))</f>
        <v/>
      </c>
      <c r="AW26" s="54" t="str">
        <f>IF($A26&lt;='All Results'!$B$4,"",IF(SUM('MissFill 1'!AV$2:AV26)=0,"",(IF('MissFill 1'!AV26/SUM('MissFill 1'!AV$2:AV26)&gt;0.01,"",IF('MissFill 1'!AV25/SUM('MissFill 1'!AV$2:AV26)&gt;0.01,"",IF('MissFill 1'!AV24/SUM('MissFill 1'!AV$2:AV26)&gt;0.01,"",DateEnded_5Day!$A26))))))</f>
        <v/>
      </c>
      <c r="AX26" s="54" t="str">
        <f>IF($A26&lt;='All Results'!$B$4,"",IF(SUM('MissFill 1'!AW$2:AW26)=0,"",(IF('MissFill 1'!AW26/SUM('MissFill 1'!AW$2:AW26)&gt;0.01,"",IF('MissFill 1'!AW25/SUM('MissFill 1'!AW$2:AW26)&gt;0.01,"",IF('MissFill 1'!AW24/SUM('MissFill 1'!AW$2:AW26)&gt;0.01,"",DateEnded_5Day!$A26))))))</f>
        <v/>
      </c>
    </row>
    <row r="27" spans="1:50" x14ac:dyDescent="0.25">
      <c r="A27" s="41">
        <v>44372</v>
      </c>
      <c r="B27" s="52">
        <v>176</v>
      </c>
      <c r="C27" s="54" t="str">
        <f>IF($A27&lt;='All Results'!$B$4,"",IF(SUM('MissFill 1'!B$2:B27)=0,"",(IF('MissFill 1'!B27/SUM('MissFill 1'!B$2:B27)&gt;0.01,"",IF('MissFill 1'!B26/SUM('MissFill 1'!B$2:B27)&gt;0.01,"",IF('MissFill 1'!B25/SUM('MissFill 1'!B$2:B27)&gt;0.01,"",DateEnded_5Day!$A27))))))</f>
        <v/>
      </c>
      <c r="D27" s="54" t="str">
        <f>IF($A27&lt;='All Results'!$B$4,"",IF(SUM('MissFill 1'!C$2:C27)=0,"",(IF('MissFill 1'!C27/SUM('MissFill 1'!C$2:C27)&gt;0.01,"",IF('MissFill 1'!C26/SUM('MissFill 1'!C$2:C27)&gt;0.01,"",IF('MissFill 1'!C25/SUM('MissFill 1'!C$2:C27)&gt;0.01,"",DateEnded_5Day!$A27))))))</f>
        <v/>
      </c>
      <c r="E27" s="54" t="str">
        <f>IF($A27&lt;='All Results'!$B$4,"",IF(SUM('MissFill 1'!D$2:D27)=0,"",(IF('MissFill 1'!D27/SUM('MissFill 1'!D$2:D27)&gt;0.01,"",IF('MissFill 1'!D26/SUM('MissFill 1'!D$2:D27)&gt;0.01,"",IF('MissFill 1'!D25/SUM('MissFill 1'!D$2:D27)&gt;0.01,"",DateEnded_5Day!$A27))))))</f>
        <v/>
      </c>
      <c r="F27" s="54" t="str">
        <f>IF($A27&lt;='All Results'!$B$4,"",IF(SUM('MissFill 1'!E$2:E27)=0,"",(IF('MissFill 1'!E27/SUM('MissFill 1'!E$2:E27)&gt;0.01,"",IF('MissFill 1'!E26/SUM('MissFill 1'!E$2:E27)&gt;0.01,"",IF('MissFill 1'!E25/SUM('MissFill 1'!E$2:E27)&gt;0.01,"",DateEnded_5Day!$A27))))))</f>
        <v/>
      </c>
      <c r="G27" s="54" t="str">
        <f>IF($A27&lt;='All Results'!$B$4,"",IF(SUM('MissFill 1'!F$2:F27)=0,"",(IF('MissFill 1'!F27/SUM('MissFill 1'!F$2:F27)&gt;0.01,"",IF('MissFill 1'!F26/SUM('MissFill 1'!F$2:F27)&gt;0.01,"",IF('MissFill 1'!F25/SUM('MissFill 1'!F$2:F27)&gt;0.01,"",DateEnded_5Day!$A27))))))</f>
        <v/>
      </c>
      <c r="H27" s="54" t="str">
        <f>IF($A27&lt;='All Results'!$B$4,"",IF(SUM('MissFill 1'!G$2:G27)=0,"",(IF('MissFill 1'!G27/SUM('MissFill 1'!G$2:G27)&gt;0.01,"",IF('MissFill 1'!G26/SUM('MissFill 1'!G$2:G27)&gt;0.01,"",IF('MissFill 1'!G25/SUM('MissFill 1'!G$2:G27)&gt;0.01,"",DateEnded_5Day!$A27))))))</f>
        <v/>
      </c>
      <c r="I27" s="54" t="str">
        <f>IF($A27&lt;='All Results'!$B$4,"",IF(SUM('MissFill 1'!H$2:H27)=0,"",(IF('MissFill 1'!H27/SUM('MissFill 1'!H$2:H27)&gt;0.01,"",IF('MissFill 1'!H26/SUM('MissFill 1'!H$2:H27)&gt;0.01,"",IF('MissFill 1'!H25/SUM('MissFill 1'!H$2:H27)&gt;0.01,"",DateEnded_5Day!$A27))))))</f>
        <v/>
      </c>
      <c r="J27" s="54" t="str">
        <f>IF($A27&lt;='All Results'!$B$4,"",IF(SUM('MissFill 1'!I$2:I27)=0,"",(IF('MissFill 1'!I27/SUM('MissFill 1'!I$2:I27)&gt;0.01,"",IF('MissFill 1'!I26/SUM('MissFill 1'!I$2:I27)&gt;0.01,"",IF('MissFill 1'!I25/SUM('MissFill 1'!I$2:I27)&gt;0.01,"",DateEnded_5Day!$A27))))))</f>
        <v/>
      </c>
      <c r="K27" s="54" t="str">
        <f>IF($A27&lt;='All Results'!$B$4,"",IF(SUM('MissFill 1'!J$2:J27)=0,"",(IF('MissFill 1'!J27/SUM('MissFill 1'!J$2:J27)&gt;0.01,"",IF('MissFill 1'!J26/SUM('MissFill 1'!J$2:J27)&gt;0.01,"",IF('MissFill 1'!J25/SUM('MissFill 1'!J$2:J27)&gt;0.01,"",DateEnded_5Day!$A27))))))</f>
        <v/>
      </c>
      <c r="L27" s="54" t="str">
        <f>IF($A27&lt;='All Results'!$B$4,"",IF(SUM('MissFill 1'!K$2:K27)=0,"",(IF('MissFill 1'!K27/SUM('MissFill 1'!K$2:K27)&gt;0.01,"",IF('MissFill 1'!K26/SUM('MissFill 1'!K$2:K27)&gt;0.01,"",IF('MissFill 1'!K25/SUM('MissFill 1'!K$2:K27)&gt;0.01,"",DateEnded_5Day!$A27))))))</f>
        <v/>
      </c>
      <c r="M27" s="54" t="str">
        <f>IF($A27&lt;='All Results'!$B$4,"",IF(SUM('MissFill 1'!L$2:L27)=0,"",(IF('MissFill 1'!L27/SUM('MissFill 1'!L$2:L27)&gt;0.01,"",IF('MissFill 1'!L26/SUM('MissFill 1'!L$2:L27)&gt;0.01,"",IF('MissFill 1'!L25/SUM('MissFill 1'!L$2:L27)&gt;0.01,"",DateEnded_5Day!$A27))))))</f>
        <v/>
      </c>
      <c r="N27" s="54" t="str">
        <f>IF($A27&lt;='All Results'!$B$4,"",IF(SUM('MissFill 1'!M$2:M27)=0,"",(IF('MissFill 1'!M27/SUM('MissFill 1'!M$2:M27)&gt;0.01,"",IF('MissFill 1'!M26/SUM('MissFill 1'!M$2:M27)&gt;0.01,"",IF('MissFill 1'!M25/SUM('MissFill 1'!M$2:M27)&gt;0.01,"",DateEnded_5Day!$A27))))))</f>
        <v/>
      </c>
      <c r="O27" s="54" t="str">
        <f>IF($A27&lt;='All Results'!$B$4,"",IF(SUM('MissFill 1'!N$2:N27)=0,"",(IF('MissFill 1'!N27/SUM('MissFill 1'!N$2:N27)&gt;0.01,"",IF('MissFill 1'!N26/SUM('MissFill 1'!N$2:N27)&gt;0.01,"",IF('MissFill 1'!N25/SUM('MissFill 1'!N$2:N27)&gt;0.01,"",DateEnded_5Day!$A27))))))</f>
        <v/>
      </c>
      <c r="P27" s="54" t="str">
        <f>IF($A27&lt;='All Results'!$B$4,"",IF(SUM('MissFill 1'!O$2:O27)=0,"",(IF('MissFill 1'!O27/SUM('MissFill 1'!O$2:O27)&gt;0.01,"",IF('MissFill 1'!O26/SUM('MissFill 1'!O$2:O27)&gt;0.01,"",IF('MissFill 1'!O25/SUM('MissFill 1'!O$2:O27)&gt;0.01,"",DateEnded_5Day!$A27))))))</f>
        <v/>
      </c>
      <c r="Q27" s="54" t="str">
        <f>IF($A27&lt;='All Results'!$B$4,"",IF(SUM('MissFill 1'!P$2:P27)=0,"",(IF('MissFill 1'!P27/SUM('MissFill 1'!P$2:P27)&gt;0.01,"",IF('MissFill 1'!P26/SUM('MissFill 1'!P$2:P27)&gt;0.01,"",IF('MissFill 1'!P25/SUM('MissFill 1'!P$2:P27)&gt;0.01,"",DateEnded_5Day!$A27))))))</f>
        <v/>
      </c>
      <c r="R27" s="54" t="str">
        <f>IF($A27&lt;='All Results'!$B$4,"",IF(SUM('MissFill 1'!Q$2:Q27)=0,"",(IF('MissFill 1'!Q27/SUM('MissFill 1'!Q$2:Q27)&gt;0.01,"",IF('MissFill 1'!Q26/SUM('MissFill 1'!Q$2:Q27)&gt;0.01,"",IF('MissFill 1'!Q25/SUM('MissFill 1'!Q$2:Q27)&gt;0.01,"",DateEnded_5Day!$A27))))))</f>
        <v/>
      </c>
      <c r="S27" s="54" t="str">
        <f>IF($A27&lt;='All Results'!$B$4,"",IF(SUM('MissFill 1'!R$2:R27)=0,"",(IF('MissFill 1'!R27/SUM('MissFill 1'!R$2:R27)&gt;0.01,"",IF('MissFill 1'!R26/SUM('MissFill 1'!R$2:R27)&gt;0.01,"",IF('MissFill 1'!R25/SUM('MissFill 1'!R$2:R27)&gt;0.01,"",DateEnded_5Day!$A27))))))</f>
        <v/>
      </c>
      <c r="T27" s="54" t="str">
        <f>IF($A27&lt;='All Results'!$B$4,"",IF(SUM('MissFill 1'!S$2:S27)=0,"",(IF('MissFill 1'!S27/SUM('MissFill 1'!S$2:S27)&gt;0.01,"",IF('MissFill 1'!S26/SUM('MissFill 1'!S$2:S27)&gt;0.01,"",IF('MissFill 1'!S25/SUM('MissFill 1'!S$2:S27)&gt;0.01,"",DateEnded_5Day!$A27))))))</f>
        <v/>
      </c>
      <c r="U27" s="54" t="str">
        <f>IF($A27&lt;='All Results'!$B$4,"",IF(SUM('MissFill 1'!T$2:T27)=0,"",(IF('MissFill 1'!T27/SUM('MissFill 1'!T$2:T27)&gt;0.01,"",IF('MissFill 1'!T26/SUM('MissFill 1'!T$2:T27)&gt;0.01,"",IF('MissFill 1'!T25/SUM('MissFill 1'!T$2:T27)&gt;0.01,"",DateEnded_5Day!$A27))))))</f>
        <v/>
      </c>
      <c r="V27" s="54" t="str">
        <f>IF($A27&lt;='All Results'!$B$4,"",IF(SUM('MissFill 1'!U$2:U27)=0,"",(IF('MissFill 1'!U27/SUM('MissFill 1'!U$2:U27)&gt;0.01,"",IF('MissFill 1'!U26/SUM('MissFill 1'!U$2:U27)&gt;0.01,"",IF('MissFill 1'!U25/SUM('MissFill 1'!U$2:U27)&gt;0.01,"",DateEnded_5Day!$A27))))))</f>
        <v/>
      </c>
      <c r="W27" s="54" t="str">
        <f>IF($A27&lt;='All Results'!$B$4,"",IF(SUM('MissFill 1'!V$2:V27)=0,"",(IF('MissFill 1'!V27/SUM('MissFill 1'!V$2:V27)&gt;0.01,"",IF('MissFill 1'!V26/SUM('MissFill 1'!V$2:V27)&gt;0.01,"",IF('MissFill 1'!V25/SUM('MissFill 1'!V$2:V27)&gt;0.01,"",DateEnded_5Day!$A27))))))</f>
        <v/>
      </c>
      <c r="X27" s="54" t="str">
        <f>IF($A27&lt;='All Results'!$B$4,"",IF(SUM('MissFill 1'!W$2:W27)=0,"",(IF('MissFill 1'!W27/SUM('MissFill 1'!W$2:W27)&gt;0.01,"",IF('MissFill 1'!W26/SUM('MissFill 1'!W$2:W27)&gt;0.01,"",IF('MissFill 1'!W25/SUM('MissFill 1'!W$2:W27)&gt;0.01,"",DateEnded_5Day!$A27))))))</f>
        <v/>
      </c>
      <c r="Y27" s="54" t="str">
        <f>IF($A27&lt;='All Results'!$B$4,"",IF(SUM('MissFill 1'!X$2:X27)=0,"",(IF('MissFill 1'!X27/SUM('MissFill 1'!X$2:X27)&gt;0.01,"",IF('MissFill 1'!X26/SUM('MissFill 1'!X$2:X27)&gt;0.01,"",IF('MissFill 1'!X25/SUM('MissFill 1'!X$2:X27)&gt;0.01,"",DateEnded_5Day!$A27))))))</f>
        <v/>
      </c>
      <c r="Z27" s="54" t="str">
        <f>IF($A27&lt;='All Results'!$B$4,"",IF(SUM('MissFill 1'!Y$2:Y27)=0,"",(IF('MissFill 1'!Y27/SUM('MissFill 1'!Y$2:Y27)&gt;0.01,"",IF('MissFill 1'!Y26/SUM('MissFill 1'!Y$2:Y27)&gt;0.01,"",IF('MissFill 1'!Y25/SUM('MissFill 1'!Y$2:Y27)&gt;0.01,"",DateEnded_5Day!$A27))))))</f>
        <v/>
      </c>
      <c r="AA27" s="54" t="str">
        <f>IF($A27&lt;='All Results'!$B$4,"",IF(SUM('MissFill 1'!Z$2:Z27)=0,"",(IF('MissFill 1'!Z27/SUM('MissFill 1'!Z$2:Z27)&gt;0.01,"",IF('MissFill 1'!Z26/SUM('MissFill 1'!Z$2:Z27)&gt;0.01,"",IF('MissFill 1'!Z25/SUM('MissFill 1'!Z$2:Z27)&gt;0.01,"",DateEnded_5Day!$A27))))))</f>
        <v/>
      </c>
      <c r="AB27" s="54" t="str">
        <f>IF($A27&lt;='All Results'!$B$4,"",IF(SUM('MissFill 1'!AA$2:AA27)=0,"",(IF('MissFill 1'!AA27/SUM('MissFill 1'!AA$2:AA27)&gt;0.01,"",IF('MissFill 1'!AA26/SUM('MissFill 1'!AA$2:AA27)&gt;0.01,"",IF('MissFill 1'!AA25/SUM('MissFill 1'!AA$2:AA27)&gt;0.01,"",DateEnded_5Day!$A27))))))</f>
        <v/>
      </c>
      <c r="AC27" s="54" t="str">
        <f>IF($A27&lt;='All Results'!$B$4,"",IF(SUM('MissFill 1'!AB$2:AB27)=0,"",(IF('MissFill 1'!AB27/SUM('MissFill 1'!AB$2:AB27)&gt;0.01,"",IF('MissFill 1'!AB26/SUM('MissFill 1'!AB$2:AB27)&gt;0.01,"",IF('MissFill 1'!AB25/SUM('MissFill 1'!AB$2:AB27)&gt;0.01,"",DateEnded_5Day!$A27))))))</f>
        <v/>
      </c>
      <c r="AD27" s="54" t="str">
        <f>IF($A27&lt;='All Results'!$B$4,"",IF(SUM('MissFill 1'!AC$2:AC27)=0,"",(IF('MissFill 1'!AC27/SUM('MissFill 1'!AC$2:AC27)&gt;0.01,"",IF('MissFill 1'!AC26/SUM('MissFill 1'!AC$2:AC27)&gt;0.01,"",IF('MissFill 1'!AC25/SUM('MissFill 1'!AC$2:AC27)&gt;0.01,"",DateEnded_5Day!$A27))))))</f>
        <v/>
      </c>
      <c r="AE27" s="54" t="str">
        <f>IF($A27&lt;='All Results'!$B$4,"",IF(SUM('MissFill 1'!AD$2:AD27)=0,"",(IF('MissFill 1'!AD27/SUM('MissFill 1'!AD$2:AD27)&gt;0.01,"",IF('MissFill 1'!AD26/SUM('MissFill 1'!AD$2:AD27)&gt;0.01,"",IF('MissFill 1'!AD25/SUM('MissFill 1'!AD$2:AD27)&gt;0.01,"",DateEnded_5Day!$A27))))))</f>
        <v/>
      </c>
      <c r="AF27" s="54" t="str">
        <f>IF($A27&lt;='All Results'!$B$4,"",IF(SUM('MissFill 1'!AE$2:AE27)=0,"",(IF('MissFill 1'!AE27/SUM('MissFill 1'!AE$2:AE27)&gt;0.01,"",IF('MissFill 1'!AE26/SUM('MissFill 1'!AE$2:AE27)&gt;0.01,"",IF('MissFill 1'!AE25/SUM('MissFill 1'!AE$2:AE27)&gt;0.01,"",DateEnded_5Day!$A27))))))</f>
        <v/>
      </c>
      <c r="AG27" s="54" t="str">
        <f>IF($A27&lt;='All Results'!$B$4,"",IF(SUM('MissFill 1'!AF$2:AF27)=0,"",(IF('MissFill 1'!AF27/SUM('MissFill 1'!AF$2:AF27)&gt;0.01,"",IF('MissFill 1'!AF26/SUM('MissFill 1'!AF$2:AF27)&gt;0.01,"",IF('MissFill 1'!AF25/SUM('MissFill 1'!AF$2:AF27)&gt;0.01,"",DateEnded_5Day!$A27))))))</f>
        <v/>
      </c>
      <c r="AH27" s="54" t="str">
        <f>IF($A27&lt;='All Results'!$B$4,"",IF(SUM('MissFill 1'!AG$2:AG27)=0,"",(IF('MissFill 1'!AG27/SUM('MissFill 1'!AG$2:AG27)&gt;0.01,"",IF('MissFill 1'!AG26/SUM('MissFill 1'!AG$2:AG27)&gt;0.01,"",IF('MissFill 1'!AG25/SUM('MissFill 1'!AG$2:AG27)&gt;0.01,"",DateEnded_5Day!$A27))))))</f>
        <v/>
      </c>
      <c r="AI27" s="54" t="str">
        <f>IF($A27&lt;='All Results'!$B$4,"",IF(SUM('MissFill 1'!AH$2:AH27)=0,"",(IF('MissFill 1'!AH27/SUM('MissFill 1'!AH$2:AH27)&gt;0.01,"",IF('MissFill 1'!AH26/SUM('MissFill 1'!AH$2:AH27)&gt;0.01,"",IF('MissFill 1'!AH25/SUM('MissFill 1'!AH$2:AH27)&gt;0.01,"",DateEnded_5Day!$A27))))))</f>
        <v/>
      </c>
      <c r="AJ27" s="54" t="str">
        <f>IF($A27&lt;='All Results'!$B$4,"",IF(SUM('MissFill 1'!AI$2:AI27)=0,"",(IF('MissFill 1'!AI27/SUM('MissFill 1'!AI$2:AI27)&gt;0.01,"",IF('MissFill 1'!AI26/SUM('MissFill 1'!AI$2:AI27)&gt;0.01,"",IF('MissFill 1'!AI25/SUM('MissFill 1'!AI$2:AI27)&gt;0.01,"",DateEnded_5Day!$A27))))))</f>
        <v/>
      </c>
      <c r="AK27" s="54" t="str">
        <f>IF($A27&lt;='All Results'!$B$4,"",IF(SUM('MissFill 1'!AJ$2:AJ27)=0,"",(IF('MissFill 1'!AJ27/SUM('MissFill 1'!AJ$2:AJ27)&gt;0.01,"",IF('MissFill 1'!AJ26/SUM('MissFill 1'!AJ$2:AJ27)&gt;0.01,"",IF('MissFill 1'!AJ25/SUM('MissFill 1'!AJ$2:AJ27)&gt;0.01,"",DateEnded_5Day!$A27))))))</f>
        <v/>
      </c>
      <c r="AL27" s="54" t="str">
        <f>IF($A27&lt;='All Results'!$B$4,"",IF(SUM('MissFill 1'!AK$2:AK27)=0,"",(IF('MissFill 1'!AK27/SUM('MissFill 1'!AK$2:AK27)&gt;0.01,"",IF('MissFill 1'!AK26/SUM('MissFill 1'!AK$2:AK27)&gt;0.01,"",IF('MissFill 1'!AK25/SUM('MissFill 1'!AK$2:AK27)&gt;0.01,"",DateEnded_5Day!$A27))))))</f>
        <v/>
      </c>
      <c r="AM27" s="54" t="str">
        <f>IF($A27&lt;='All Results'!$B$4,"",IF(SUM('MissFill 1'!AL$2:AL27)=0,"",(IF('MissFill 1'!AL27/SUM('MissFill 1'!AL$2:AL27)&gt;0.01,"",IF('MissFill 1'!AL26/SUM('MissFill 1'!AL$2:AL27)&gt;0.01,"",IF('MissFill 1'!AL25/SUM('MissFill 1'!AL$2:AL27)&gt;0.01,"",DateEnded_5Day!$A27))))))</f>
        <v/>
      </c>
      <c r="AN27" s="54" t="str">
        <f>IF($A27&lt;='All Results'!$B$4,"",IF(SUM('MissFill 1'!AM$2:AM27)=0,"",(IF('MissFill 1'!AM27/SUM('MissFill 1'!AM$2:AM27)&gt;0.01,"",IF('MissFill 1'!AM26/SUM('MissFill 1'!AM$2:AM27)&gt;0.01,"",IF('MissFill 1'!AM25/SUM('MissFill 1'!AM$2:AM27)&gt;0.01,"",DateEnded_5Day!$A27))))))</f>
        <v/>
      </c>
      <c r="AO27" s="54" t="str">
        <f>IF($A27&lt;='All Results'!$B$4,"",IF(SUM('MissFill 1'!AN$2:AN27)=0,"",(IF('MissFill 1'!AN27/SUM('MissFill 1'!AN$2:AN27)&gt;0.01,"",IF('MissFill 1'!AN26/SUM('MissFill 1'!AN$2:AN27)&gt;0.01,"",IF('MissFill 1'!AN25/SUM('MissFill 1'!AN$2:AN27)&gt;0.01,"",DateEnded_5Day!$A27))))))</f>
        <v/>
      </c>
      <c r="AP27" s="54" t="str">
        <f>IF($A27&lt;='All Results'!$B$4,"",IF(SUM('MissFill 1'!AO$2:AO27)=0,"",(IF('MissFill 1'!AO27/SUM('MissFill 1'!AO$2:AO27)&gt;0.01,"",IF('MissFill 1'!AO26/SUM('MissFill 1'!AO$2:AO27)&gt;0.01,"",IF('MissFill 1'!AO25/SUM('MissFill 1'!AO$2:AO27)&gt;0.01,"",DateEnded_5Day!$A27))))))</f>
        <v/>
      </c>
      <c r="AQ27" s="54" t="str">
        <f>IF($A27&lt;='All Results'!$B$4,"",IF(SUM('MissFill 1'!AP$2:AP27)=0,"",(IF('MissFill 1'!AP27/SUM('MissFill 1'!AP$2:AP27)&gt;0.01,"",IF('MissFill 1'!AP26/SUM('MissFill 1'!AP$2:AP27)&gt;0.01,"",IF('MissFill 1'!AP25/SUM('MissFill 1'!AP$2:AP27)&gt;0.01,"",DateEnded_5Day!$A27))))))</f>
        <v/>
      </c>
      <c r="AR27" s="54" t="str">
        <f>IF($A27&lt;='All Results'!$B$4,"",IF(SUM('MissFill 1'!AQ$2:AQ27)=0,"",(IF('MissFill 1'!AQ27/SUM('MissFill 1'!AQ$2:AQ27)&gt;0.01,"",IF('MissFill 1'!AQ26/SUM('MissFill 1'!AQ$2:AQ27)&gt;0.01,"",IF('MissFill 1'!AQ25/SUM('MissFill 1'!AQ$2:AQ27)&gt;0.01,"",DateEnded_5Day!$A27))))))</f>
        <v/>
      </c>
      <c r="AS27" s="54" t="str">
        <f>IF($A27&lt;='All Results'!$B$4,"",IF(SUM('MissFill 1'!AR$2:AR27)=0,"",(IF('MissFill 1'!AR27/SUM('MissFill 1'!AR$2:AR27)&gt;0.01,"",IF('MissFill 1'!AR26/SUM('MissFill 1'!AR$2:AR27)&gt;0.01,"",IF('MissFill 1'!AR25/SUM('MissFill 1'!AR$2:AR27)&gt;0.01,"",DateEnded_5Day!$A27))))))</f>
        <v/>
      </c>
      <c r="AT27" s="54" t="str">
        <f>IF($A27&lt;='All Results'!$B$4,"",IF(SUM('MissFill 1'!AS$2:AS27)=0,"",(IF('MissFill 1'!AS27/SUM('MissFill 1'!AS$2:AS27)&gt;0.01,"",IF('MissFill 1'!AS26/SUM('MissFill 1'!AS$2:AS27)&gt;0.01,"",IF('MissFill 1'!AS25/SUM('MissFill 1'!AS$2:AS27)&gt;0.01,"",DateEnded_5Day!$A27))))))</f>
        <v/>
      </c>
      <c r="AU27" s="54" t="str">
        <f>IF($A27&lt;='All Results'!$B$4,"",IF(SUM('MissFill 1'!AT$2:AT27)=0,"",(IF('MissFill 1'!AT27/SUM('MissFill 1'!AT$2:AT27)&gt;0.01,"",IF('MissFill 1'!AT26/SUM('MissFill 1'!AT$2:AT27)&gt;0.01,"",IF('MissFill 1'!AT25/SUM('MissFill 1'!AT$2:AT27)&gt;0.01,"",DateEnded_5Day!$A27))))))</f>
        <v/>
      </c>
      <c r="AV27" s="54" t="str">
        <f>IF($A27&lt;='All Results'!$B$4,"",IF(SUM('MissFill 1'!AU$2:AU27)=0,"",(IF('MissFill 1'!AU27/SUM('MissFill 1'!AU$2:AU27)&gt;0.01,"",IF('MissFill 1'!AU26/SUM('MissFill 1'!AU$2:AU27)&gt;0.01,"",IF('MissFill 1'!AU25/SUM('MissFill 1'!AU$2:AU27)&gt;0.01,"",DateEnded_5Day!$A27))))))</f>
        <v/>
      </c>
      <c r="AW27" s="54" t="str">
        <f>IF($A27&lt;='All Results'!$B$4,"",IF(SUM('MissFill 1'!AV$2:AV27)=0,"",(IF('MissFill 1'!AV27/SUM('MissFill 1'!AV$2:AV27)&gt;0.01,"",IF('MissFill 1'!AV26/SUM('MissFill 1'!AV$2:AV27)&gt;0.01,"",IF('MissFill 1'!AV25/SUM('MissFill 1'!AV$2:AV27)&gt;0.01,"",DateEnded_5Day!$A27))))))</f>
        <v/>
      </c>
      <c r="AX27" s="54" t="str">
        <f>IF($A27&lt;='All Results'!$B$4,"",IF(SUM('MissFill 1'!AW$2:AW27)=0,"",(IF('MissFill 1'!AW27/SUM('MissFill 1'!AW$2:AW27)&gt;0.01,"",IF('MissFill 1'!AW26/SUM('MissFill 1'!AW$2:AW27)&gt;0.01,"",IF('MissFill 1'!AW25/SUM('MissFill 1'!AW$2:AW27)&gt;0.01,"",DateEnded_5Day!$A27))))))</f>
        <v/>
      </c>
    </row>
    <row r="28" spans="1:50" x14ac:dyDescent="0.25">
      <c r="A28" s="41">
        <v>44373</v>
      </c>
      <c r="B28" s="52">
        <v>177</v>
      </c>
      <c r="C28" s="54" t="str">
        <f>IF($A28&lt;='All Results'!$B$4,"",IF(SUM('MissFill 1'!B$2:B28)=0,"",(IF('MissFill 1'!B28/SUM('MissFill 1'!B$2:B28)&gt;0.01,"",IF('MissFill 1'!B27/SUM('MissFill 1'!B$2:B28)&gt;0.01,"",IF('MissFill 1'!B26/SUM('MissFill 1'!B$2:B28)&gt;0.01,"",DateEnded_5Day!$A28))))))</f>
        <v/>
      </c>
      <c r="D28" s="54" t="str">
        <f>IF($A28&lt;='All Results'!$B$4,"",IF(SUM('MissFill 1'!C$2:C28)=0,"",(IF('MissFill 1'!C28/SUM('MissFill 1'!C$2:C28)&gt;0.01,"",IF('MissFill 1'!C27/SUM('MissFill 1'!C$2:C28)&gt;0.01,"",IF('MissFill 1'!C26/SUM('MissFill 1'!C$2:C28)&gt;0.01,"",DateEnded_5Day!$A28))))))</f>
        <v/>
      </c>
      <c r="E28" s="54" t="str">
        <f>IF($A28&lt;='All Results'!$B$4,"",IF(SUM('MissFill 1'!D$2:D28)=0,"",(IF('MissFill 1'!D28/SUM('MissFill 1'!D$2:D28)&gt;0.01,"",IF('MissFill 1'!D27/SUM('MissFill 1'!D$2:D28)&gt;0.01,"",IF('MissFill 1'!D26/SUM('MissFill 1'!D$2:D28)&gt;0.01,"",DateEnded_5Day!$A28))))))</f>
        <v/>
      </c>
      <c r="F28" s="54" t="str">
        <f>IF($A28&lt;='All Results'!$B$4,"",IF(SUM('MissFill 1'!E$2:E28)=0,"",(IF('MissFill 1'!E28/SUM('MissFill 1'!E$2:E28)&gt;0.01,"",IF('MissFill 1'!E27/SUM('MissFill 1'!E$2:E28)&gt;0.01,"",IF('MissFill 1'!E26/SUM('MissFill 1'!E$2:E28)&gt;0.01,"",DateEnded_5Day!$A28))))))</f>
        <v/>
      </c>
      <c r="G28" s="54" t="str">
        <f>IF($A28&lt;='All Results'!$B$4,"",IF(SUM('MissFill 1'!F$2:F28)=0,"",(IF('MissFill 1'!F28/SUM('MissFill 1'!F$2:F28)&gt;0.01,"",IF('MissFill 1'!F27/SUM('MissFill 1'!F$2:F28)&gt;0.01,"",IF('MissFill 1'!F26/SUM('MissFill 1'!F$2:F28)&gt;0.01,"",DateEnded_5Day!$A28))))))</f>
        <v/>
      </c>
      <c r="H28" s="54" t="str">
        <f>IF($A28&lt;='All Results'!$B$4,"",IF(SUM('MissFill 1'!G$2:G28)=0,"",(IF('MissFill 1'!G28/SUM('MissFill 1'!G$2:G28)&gt;0.01,"",IF('MissFill 1'!G27/SUM('MissFill 1'!G$2:G28)&gt;0.01,"",IF('MissFill 1'!G26/SUM('MissFill 1'!G$2:G28)&gt;0.01,"",DateEnded_5Day!$A28))))))</f>
        <v/>
      </c>
      <c r="I28" s="54" t="str">
        <f>IF($A28&lt;='All Results'!$B$4,"",IF(SUM('MissFill 1'!H$2:H28)=0,"",(IF('MissFill 1'!H28/SUM('MissFill 1'!H$2:H28)&gt;0.01,"",IF('MissFill 1'!H27/SUM('MissFill 1'!H$2:H28)&gt;0.01,"",IF('MissFill 1'!H26/SUM('MissFill 1'!H$2:H28)&gt;0.01,"",DateEnded_5Day!$A28))))))</f>
        <v/>
      </c>
      <c r="J28" s="54" t="str">
        <f>IF($A28&lt;='All Results'!$B$4,"",IF(SUM('MissFill 1'!I$2:I28)=0,"",(IF('MissFill 1'!I28/SUM('MissFill 1'!I$2:I28)&gt;0.01,"",IF('MissFill 1'!I27/SUM('MissFill 1'!I$2:I28)&gt;0.01,"",IF('MissFill 1'!I26/SUM('MissFill 1'!I$2:I28)&gt;0.01,"",DateEnded_5Day!$A28))))))</f>
        <v/>
      </c>
      <c r="K28" s="54" t="str">
        <f>IF($A28&lt;='All Results'!$B$4,"",IF(SUM('MissFill 1'!J$2:J28)=0,"",(IF('MissFill 1'!J28/SUM('MissFill 1'!J$2:J28)&gt;0.01,"",IF('MissFill 1'!J27/SUM('MissFill 1'!J$2:J28)&gt;0.01,"",IF('MissFill 1'!J26/SUM('MissFill 1'!J$2:J28)&gt;0.01,"",DateEnded_5Day!$A28))))))</f>
        <v/>
      </c>
      <c r="L28" s="54" t="str">
        <f>IF($A28&lt;='All Results'!$B$4,"",IF(SUM('MissFill 1'!K$2:K28)=0,"",(IF('MissFill 1'!K28/SUM('MissFill 1'!K$2:K28)&gt;0.01,"",IF('MissFill 1'!K27/SUM('MissFill 1'!K$2:K28)&gt;0.01,"",IF('MissFill 1'!K26/SUM('MissFill 1'!K$2:K28)&gt;0.01,"",DateEnded_5Day!$A28))))))</f>
        <v/>
      </c>
      <c r="M28" s="54" t="str">
        <f>IF($A28&lt;='All Results'!$B$4,"",IF(SUM('MissFill 1'!L$2:L28)=0,"",(IF('MissFill 1'!L28/SUM('MissFill 1'!L$2:L28)&gt;0.01,"",IF('MissFill 1'!L27/SUM('MissFill 1'!L$2:L28)&gt;0.01,"",IF('MissFill 1'!L26/SUM('MissFill 1'!L$2:L28)&gt;0.01,"",DateEnded_5Day!$A28))))))</f>
        <v/>
      </c>
      <c r="N28" s="54" t="str">
        <f>IF($A28&lt;='All Results'!$B$4,"",IF(SUM('MissFill 1'!M$2:M28)=0,"",(IF('MissFill 1'!M28/SUM('MissFill 1'!M$2:M28)&gt;0.01,"",IF('MissFill 1'!M27/SUM('MissFill 1'!M$2:M28)&gt;0.01,"",IF('MissFill 1'!M26/SUM('MissFill 1'!M$2:M28)&gt;0.01,"",DateEnded_5Day!$A28))))))</f>
        <v/>
      </c>
      <c r="O28" s="54" t="str">
        <f>IF($A28&lt;='All Results'!$B$4,"",IF(SUM('MissFill 1'!N$2:N28)=0,"",(IF('MissFill 1'!N28/SUM('MissFill 1'!N$2:N28)&gt;0.01,"",IF('MissFill 1'!N27/SUM('MissFill 1'!N$2:N28)&gt;0.01,"",IF('MissFill 1'!N26/SUM('MissFill 1'!N$2:N28)&gt;0.01,"",DateEnded_5Day!$A28))))))</f>
        <v/>
      </c>
      <c r="P28" s="54" t="str">
        <f>IF($A28&lt;='All Results'!$B$4,"",IF(SUM('MissFill 1'!O$2:O28)=0,"",(IF('MissFill 1'!O28/SUM('MissFill 1'!O$2:O28)&gt;0.01,"",IF('MissFill 1'!O27/SUM('MissFill 1'!O$2:O28)&gt;0.01,"",IF('MissFill 1'!O26/SUM('MissFill 1'!O$2:O28)&gt;0.01,"",DateEnded_5Day!$A28))))))</f>
        <v/>
      </c>
      <c r="Q28" s="54" t="str">
        <f>IF($A28&lt;='All Results'!$B$4,"",IF(SUM('MissFill 1'!P$2:P28)=0,"",(IF('MissFill 1'!P28/SUM('MissFill 1'!P$2:P28)&gt;0.01,"",IF('MissFill 1'!P27/SUM('MissFill 1'!P$2:P28)&gt;0.01,"",IF('MissFill 1'!P26/SUM('MissFill 1'!P$2:P28)&gt;0.01,"",DateEnded_5Day!$A28))))))</f>
        <v/>
      </c>
      <c r="R28" s="54" t="str">
        <f>IF($A28&lt;='All Results'!$B$4,"",IF(SUM('MissFill 1'!Q$2:Q28)=0,"",(IF('MissFill 1'!Q28/SUM('MissFill 1'!Q$2:Q28)&gt;0.01,"",IF('MissFill 1'!Q27/SUM('MissFill 1'!Q$2:Q28)&gt;0.01,"",IF('MissFill 1'!Q26/SUM('MissFill 1'!Q$2:Q28)&gt;0.01,"",DateEnded_5Day!$A28))))))</f>
        <v/>
      </c>
      <c r="S28" s="54" t="str">
        <f>IF($A28&lt;='All Results'!$B$4,"",IF(SUM('MissFill 1'!R$2:R28)=0,"",(IF('MissFill 1'!R28/SUM('MissFill 1'!R$2:R28)&gt;0.01,"",IF('MissFill 1'!R27/SUM('MissFill 1'!R$2:R28)&gt;0.01,"",IF('MissFill 1'!R26/SUM('MissFill 1'!R$2:R28)&gt;0.01,"",DateEnded_5Day!$A28))))))</f>
        <v/>
      </c>
      <c r="T28" s="54" t="str">
        <f>IF($A28&lt;='All Results'!$B$4,"",IF(SUM('MissFill 1'!S$2:S28)=0,"",(IF('MissFill 1'!S28/SUM('MissFill 1'!S$2:S28)&gt;0.01,"",IF('MissFill 1'!S27/SUM('MissFill 1'!S$2:S28)&gt;0.01,"",IF('MissFill 1'!S26/SUM('MissFill 1'!S$2:S28)&gt;0.01,"",DateEnded_5Day!$A28))))))</f>
        <v/>
      </c>
      <c r="U28" s="54" t="str">
        <f>IF($A28&lt;='All Results'!$B$4,"",IF(SUM('MissFill 1'!T$2:T28)=0,"",(IF('MissFill 1'!T28/SUM('MissFill 1'!T$2:T28)&gt;0.01,"",IF('MissFill 1'!T27/SUM('MissFill 1'!T$2:T28)&gt;0.01,"",IF('MissFill 1'!T26/SUM('MissFill 1'!T$2:T28)&gt;0.01,"",DateEnded_5Day!$A28))))))</f>
        <v/>
      </c>
      <c r="V28" s="54" t="str">
        <f>IF($A28&lt;='All Results'!$B$4,"",IF(SUM('MissFill 1'!U$2:U28)=0,"",(IF('MissFill 1'!U28/SUM('MissFill 1'!U$2:U28)&gt;0.01,"",IF('MissFill 1'!U27/SUM('MissFill 1'!U$2:U28)&gt;0.01,"",IF('MissFill 1'!U26/SUM('MissFill 1'!U$2:U28)&gt;0.01,"",DateEnded_5Day!$A28))))))</f>
        <v/>
      </c>
      <c r="W28" s="54" t="str">
        <f>IF($A28&lt;='All Results'!$B$4,"",IF(SUM('MissFill 1'!V$2:V28)=0,"",(IF('MissFill 1'!V28/SUM('MissFill 1'!V$2:V28)&gt;0.01,"",IF('MissFill 1'!V27/SUM('MissFill 1'!V$2:V28)&gt;0.01,"",IF('MissFill 1'!V26/SUM('MissFill 1'!V$2:V28)&gt;0.01,"",DateEnded_5Day!$A28))))))</f>
        <v/>
      </c>
      <c r="X28" s="54" t="str">
        <f>IF($A28&lt;='All Results'!$B$4,"",IF(SUM('MissFill 1'!W$2:W28)=0,"",(IF('MissFill 1'!W28/SUM('MissFill 1'!W$2:W28)&gt;0.01,"",IF('MissFill 1'!W27/SUM('MissFill 1'!W$2:W28)&gt;0.01,"",IF('MissFill 1'!W26/SUM('MissFill 1'!W$2:W28)&gt;0.01,"",DateEnded_5Day!$A28))))))</f>
        <v/>
      </c>
      <c r="Y28" s="54" t="str">
        <f>IF($A28&lt;='All Results'!$B$4,"",IF(SUM('MissFill 1'!X$2:X28)=0,"",(IF('MissFill 1'!X28/SUM('MissFill 1'!X$2:X28)&gt;0.01,"",IF('MissFill 1'!X27/SUM('MissFill 1'!X$2:X28)&gt;0.01,"",IF('MissFill 1'!X26/SUM('MissFill 1'!X$2:X28)&gt;0.01,"",DateEnded_5Day!$A28))))))</f>
        <v/>
      </c>
      <c r="Z28" s="54" t="str">
        <f>IF($A28&lt;='All Results'!$B$4,"",IF(SUM('MissFill 1'!Y$2:Y28)=0,"",(IF('MissFill 1'!Y28/SUM('MissFill 1'!Y$2:Y28)&gt;0.01,"",IF('MissFill 1'!Y27/SUM('MissFill 1'!Y$2:Y28)&gt;0.01,"",IF('MissFill 1'!Y26/SUM('MissFill 1'!Y$2:Y28)&gt;0.01,"",DateEnded_5Day!$A28))))))</f>
        <v/>
      </c>
      <c r="AA28" s="54" t="str">
        <f>IF($A28&lt;='All Results'!$B$4,"",IF(SUM('MissFill 1'!Z$2:Z28)=0,"",(IF('MissFill 1'!Z28/SUM('MissFill 1'!Z$2:Z28)&gt;0.01,"",IF('MissFill 1'!Z27/SUM('MissFill 1'!Z$2:Z28)&gt;0.01,"",IF('MissFill 1'!Z26/SUM('MissFill 1'!Z$2:Z28)&gt;0.01,"",DateEnded_5Day!$A28))))))</f>
        <v/>
      </c>
      <c r="AB28" s="54" t="str">
        <f>IF($A28&lt;='All Results'!$B$4,"",IF(SUM('MissFill 1'!AA$2:AA28)=0,"",(IF('MissFill 1'!AA28/SUM('MissFill 1'!AA$2:AA28)&gt;0.01,"",IF('MissFill 1'!AA27/SUM('MissFill 1'!AA$2:AA28)&gt;0.01,"",IF('MissFill 1'!AA26/SUM('MissFill 1'!AA$2:AA28)&gt;0.01,"",DateEnded_5Day!$A28))))))</f>
        <v/>
      </c>
      <c r="AC28" s="54" t="str">
        <f>IF($A28&lt;='All Results'!$B$4,"",IF(SUM('MissFill 1'!AB$2:AB28)=0,"",(IF('MissFill 1'!AB28/SUM('MissFill 1'!AB$2:AB28)&gt;0.01,"",IF('MissFill 1'!AB27/SUM('MissFill 1'!AB$2:AB28)&gt;0.01,"",IF('MissFill 1'!AB26/SUM('MissFill 1'!AB$2:AB28)&gt;0.01,"",DateEnded_5Day!$A28))))))</f>
        <v/>
      </c>
      <c r="AD28" s="54" t="str">
        <f>IF($A28&lt;='All Results'!$B$4,"",IF(SUM('MissFill 1'!AC$2:AC28)=0,"",(IF('MissFill 1'!AC28/SUM('MissFill 1'!AC$2:AC28)&gt;0.01,"",IF('MissFill 1'!AC27/SUM('MissFill 1'!AC$2:AC28)&gt;0.01,"",IF('MissFill 1'!AC26/SUM('MissFill 1'!AC$2:AC28)&gt;0.01,"",DateEnded_5Day!$A28))))))</f>
        <v/>
      </c>
      <c r="AE28" s="54" t="str">
        <f>IF($A28&lt;='All Results'!$B$4,"",IF(SUM('MissFill 1'!AD$2:AD28)=0,"",(IF('MissFill 1'!AD28/SUM('MissFill 1'!AD$2:AD28)&gt;0.01,"",IF('MissFill 1'!AD27/SUM('MissFill 1'!AD$2:AD28)&gt;0.01,"",IF('MissFill 1'!AD26/SUM('MissFill 1'!AD$2:AD28)&gt;0.01,"",DateEnded_5Day!$A28))))))</f>
        <v/>
      </c>
      <c r="AF28" s="54" t="str">
        <f>IF($A28&lt;='All Results'!$B$4,"",IF(SUM('MissFill 1'!AE$2:AE28)=0,"",(IF('MissFill 1'!AE28/SUM('MissFill 1'!AE$2:AE28)&gt;0.01,"",IF('MissFill 1'!AE27/SUM('MissFill 1'!AE$2:AE28)&gt;0.01,"",IF('MissFill 1'!AE26/SUM('MissFill 1'!AE$2:AE28)&gt;0.01,"",DateEnded_5Day!$A28))))))</f>
        <v/>
      </c>
      <c r="AG28" s="54" t="str">
        <f>IF($A28&lt;='All Results'!$B$4,"",IF(SUM('MissFill 1'!AF$2:AF28)=0,"",(IF('MissFill 1'!AF28/SUM('MissFill 1'!AF$2:AF28)&gt;0.01,"",IF('MissFill 1'!AF27/SUM('MissFill 1'!AF$2:AF28)&gt;0.01,"",IF('MissFill 1'!AF26/SUM('MissFill 1'!AF$2:AF28)&gt;0.01,"",DateEnded_5Day!$A28))))))</f>
        <v/>
      </c>
      <c r="AH28" s="54" t="str">
        <f>IF($A28&lt;='All Results'!$B$4,"",IF(SUM('MissFill 1'!AG$2:AG28)=0,"",(IF('MissFill 1'!AG28/SUM('MissFill 1'!AG$2:AG28)&gt;0.01,"",IF('MissFill 1'!AG27/SUM('MissFill 1'!AG$2:AG28)&gt;0.01,"",IF('MissFill 1'!AG26/SUM('MissFill 1'!AG$2:AG28)&gt;0.01,"",DateEnded_5Day!$A28))))))</f>
        <v/>
      </c>
      <c r="AI28" s="54" t="str">
        <f>IF($A28&lt;='All Results'!$B$4,"",IF(SUM('MissFill 1'!AH$2:AH28)=0,"",(IF('MissFill 1'!AH28/SUM('MissFill 1'!AH$2:AH28)&gt;0.01,"",IF('MissFill 1'!AH27/SUM('MissFill 1'!AH$2:AH28)&gt;0.01,"",IF('MissFill 1'!AH26/SUM('MissFill 1'!AH$2:AH28)&gt;0.01,"",DateEnded_5Day!$A28))))))</f>
        <v/>
      </c>
      <c r="AJ28" s="54" t="str">
        <f>IF($A28&lt;='All Results'!$B$4,"",IF(SUM('MissFill 1'!AI$2:AI28)=0,"",(IF('MissFill 1'!AI28/SUM('MissFill 1'!AI$2:AI28)&gt;0.01,"",IF('MissFill 1'!AI27/SUM('MissFill 1'!AI$2:AI28)&gt;0.01,"",IF('MissFill 1'!AI26/SUM('MissFill 1'!AI$2:AI28)&gt;0.01,"",DateEnded_5Day!$A28))))))</f>
        <v/>
      </c>
      <c r="AK28" s="54" t="str">
        <f>IF($A28&lt;='All Results'!$B$4,"",IF(SUM('MissFill 1'!AJ$2:AJ28)=0,"",(IF('MissFill 1'!AJ28/SUM('MissFill 1'!AJ$2:AJ28)&gt;0.01,"",IF('MissFill 1'!AJ27/SUM('MissFill 1'!AJ$2:AJ28)&gt;0.01,"",IF('MissFill 1'!AJ26/SUM('MissFill 1'!AJ$2:AJ28)&gt;0.01,"",DateEnded_5Day!$A28))))))</f>
        <v/>
      </c>
      <c r="AL28" s="54" t="str">
        <f>IF($A28&lt;='All Results'!$B$4,"",IF(SUM('MissFill 1'!AK$2:AK28)=0,"",(IF('MissFill 1'!AK28/SUM('MissFill 1'!AK$2:AK28)&gt;0.01,"",IF('MissFill 1'!AK27/SUM('MissFill 1'!AK$2:AK28)&gt;0.01,"",IF('MissFill 1'!AK26/SUM('MissFill 1'!AK$2:AK28)&gt;0.01,"",DateEnded_5Day!$A28))))))</f>
        <v/>
      </c>
      <c r="AM28" s="54" t="str">
        <f>IF($A28&lt;='All Results'!$B$4,"",IF(SUM('MissFill 1'!AL$2:AL28)=0,"",(IF('MissFill 1'!AL28/SUM('MissFill 1'!AL$2:AL28)&gt;0.01,"",IF('MissFill 1'!AL27/SUM('MissFill 1'!AL$2:AL28)&gt;0.01,"",IF('MissFill 1'!AL26/SUM('MissFill 1'!AL$2:AL28)&gt;0.01,"",DateEnded_5Day!$A28))))))</f>
        <v/>
      </c>
      <c r="AN28" s="54" t="str">
        <f>IF($A28&lt;='All Results'!$B$4,"",IF(SUM('MissFill 1'!AM$2:AM28)=0,"",(IF('MissFill 1'!AM28/SUM('MissFill 1'!AM$2:AM28)&gt;0.01,"",IF('MissFill 1'!AM27/SUM('MissFill 1'!AM$2:AM28)&gt;0.01,"",IF('MissFill 1'!AM26/SUM('MissFill 1'!AM$2:AM28)&gt;0.01,"",DateEnded_5Day!$A28))))))</f>
        <v/>
      </c>
      <c r="AO28" s="54" t="str">
        <f>IF($A28&lt;='All Results'!$B$4,"",IF(SUM('MissFill 1'!AN$2:AN28)=0,"",(IF('MissFill 1'!AN28/SUM('MissFill 1'!AN$2:AN28)&gt;0.01,"",IF('MissFill 1'!AN27/SUM('MissFill 1'!AN$2:AN28)&gt;0.01,"",IF('MissFill 1'!AN26/SUM('MissFill 1'!AN$2:AN28)&gt;0.01,"",DateEnded_5Day!$A28))))))</f>
        <v/>
      </c>
      <c r="AP28" s="54" t="str">
        <f>IF($A28&lt;='All Results'!$B$4,"",IF(SUM('MissFill 1'!AO$2:AO28)=0,"",(IF('MissFill 1'!AO28/SUM('MissFill 1'!AO$2:AO28)&gt;0.01,"",IF('MissFill 1'!AO27/SUM('MissFill 1'!AO$2:AO28)&gt;0.01,"",IF('MissFill 1'!AO26/SUM('MissFill 1'!AO$2:AO28)&gt;0.01,"",DateEnded_5Day!$A28))))))</f>
        <v/>
      </c>
      <c r="AQ28" s="54" t="str">
        <f>IF($A28&lt;='All Results'!$B$4,"",IF(SUM('MissFill 1'!AP$2:AP28)=0,"",(IF('MissFill 1'!AP28/SUM('MissFill 1'!AP$2:AP28)&gt;0.01,"",IF('MissFill 1'!AP27/SUM('MissFill 1'!AP$2:AP28)&gt;0.01,"",IF('MissFill 1'!AP26/SUM('MissFill 1'!AP$2:AP28)&gt;0.01,"",DateEnded_5Day!$A28))))))</f>
        <v/>
      </c>
      <c r="AR28" s="54" t="str">
        <f>IF($A28&lt;='All Results'!$B$4,"",IF(SUM('MissFill 1'!AQ$2:AQ28)=0,"",(IF('MissFill 1'!AQ28/SUM('MissFill 1'!AQ$2:AQ28)&gt;0.01,"",IF('MissFill 1'!AQ27/SUM('MissFill 1'!AQ$2:AQ28)&gt;0.01,"",IF('MissFill 1'!AQ26/SUM('MissFill 1'!AQ$2:AQ28)&gt;0.01,"",DateEnded_5Day!$A28))))))</f>
        <v/>
      </c>
      <c r="AS28" s="54" t="str">
        <f>IF($A28&lt;='All Results'!$B$4,"",IF(SUM('MissFill 1'!AR$2:AR28)=0,"",(IF('MissFill 1'!AR28/SUM('MissFill 1'!AR$2:AR28)&gt;0.01,"",IF('MissFill 1'!AR27/SUM('MissFill 1'!AR$2:AR28)&gt;0.01,"",IF('MissFill 1'!AR26/SUM('MissFill 1'!AR$2:AR28)&gt;0.01,"",DateEnded_5Day!$A28))))))</f>
        <v/>
      </c>
      <c r="AT28" s="54" t="str">
        <f>IF($A28&lt;='All Results'!$B$4,"",IF(SUM('MissFill 1'!AS$2:AS28)=0,"",(IF('MissFill 1'!AS28/SUM('MissFill 1'!AS$2:AS28)&gt;0.01,"",IF('MissFill 1'!AS27/SUM('MissFill 1'!AS$2:AS28)&gt;0.01,"",IF('MissFill 1'!AS26/SUM('MissFill 1'!AS$2:AS28)&gt;0.01,"",DateEnded_5Day!$A28))))))</f>
        <v/>
      </c>
      <c r="AU28" s="54" t="str">
        <f>IF($A28&lt;='All Results'!$B$4,"",IF(SUM('MissFill 1'!AT$2:AT28)=0,"",(IF('MissFill 1'!AT28/SUM('MissFill 1'!AT$2:AT28)&gt;0.01,"",IF('MissFill 1'!AT27/SUM('MissFill 1'!AT$2:AT28)&gt;0.01,"",IF('MissFill 1'!AT26/SUM('MissFill 1'!AT$2:AT28)&gt;0.01,"",DateEnded_5Day!$A28))))))</f>
        <v/>
      </c>
      <c r="AV28" s="54" t="str">
        <f>IF($A28&lt;='All Results'!$B$4,"",IF(SUM('MissFill 1'!AU$2:AU28)=0,"",(IF('MissFill 1'!AU28/SUM('MissFill 1'!AU$2:AU28)&gt;0.01,"",IF('MissFill 1'!AU27/SUM('MissFill 1'!AU$2:AU28)&gt;0.01,"",IF('MissFill 1'!AU26/SUM('MissFill 1'!AU$2:AU28)&gt;0.01,"",DateEnded_5Day!$A28))))))</f>
        <v/>
      </c>
      <c r="AW28" s="54" t="str">
        <f>IF($A28&lt;='All Results'!$B$4,"",IF(SUM('MissFill 1'!AV$2:AV28)=0,"",(IF('MissFill 1'!AV28/SUM('MissFill 1'!AV$2:AV28)&gt;0.01,"",IF('MissFill 1'!AV27/SUM('MissFill 1'!AV$2:AV28)&gt;0.01,"",IF('MissFill 1'!AV26/SUM('MissFill 1'!AV$2:AV28)&gt;0.01,"",DateEnded_5Day!$A28))))))</f>
        <v/>
      </c>
      <c r="AX28" s="54" t="str">
        <f>IF($A28&lt;='All Results'!$B$4,"",IF(SUM('MissFill 1'!AW$2:AW28)=0,"",(IF('MissFill 1'!AW28/SUM('MissFill 1'!AW$2:AW28)&gt;0.01,"",IF('MissFill 1'!AW27/SUM('MissFill 1'!AW$2:AW28)&gt;0.01,"",IF('MissFill 1'!AW26/SUM('MissFill 1'!AW$2:AW28)&gt;0.01,"",DateEnded_5Day!$A28))))))</f>
        <v/>
      </c>
    </row>
    <row r="29" spans="1:50" x14ac:dyDescent="0.25">
      <c r="A29" s="41">
        <v>44374</v>
      </c>
      <c r="B29" s="52">
        <v>178</v>
      </c>
      <c r="C29" s="54" t="str">
        <f>IF($A29&lt;='All Results'!$B$4,"",IF(SUM('MissFill 1'!B$2:B29)=0,"",(IF('MissFill 1'!B29/SUM('MissFill 1'!B$2:B29)&gt;0.01,"",IF('MissFill 1'!B28/SUM('MissFill 1'!B$2:B29)&gt;0.01,"",IF('MissFill 1'!B27/SUM('MissFill 1'!B$2:B29)&gt;0.01,"",DateEnded_5Day!$A29))))))</f>
        <v/>
      </c>
      <c r="D29" s="54" t="str">
        <f>IF($A29&lt;='All Results'!$B$4,"",IF(SUM('MissFill 1'!C$2:C29)=0,"",(IF('MissFill 1'!C29/SUM('MissFill 1'!C$2:C29)&gt;0.01,"",IF('MissFill 1'!C28/SUM('MissFill 1'!C$2:C29)&gt;0.01,"",IF('MissFill 1'!C27/SUM('MissFill 1'!C$2:C29)&gt;0.01,"",DateEnded_5Day!$A29))))))</f>
        <v/>
      </c>
      <c r="E29" s="54" t="str">
        <f>IF($A29&lt;='All Results'!$B$4,"",IF(SUM('MissFill 1'!D$2:D29)=0,"",(IF('MissFill 1'!D29/SUM('MissFill 1'!D$2:D29)&gt;0.01,"",IF('MissFill 1'!D28/SUM('MissFill 1'!D$2:D29)&gt;0.01,"",IF('MissFill 1'!D27/SUM('MissFill 1'!D$2:D29)&gt;0.01,"",DateEnded_5Day!$A29))))))</f>
        <v/>
      </c>
      <c r="F29" s="54" t="str">
        <f>IF($A29&lt;='All Results'!$B$4,"",IF(SUM('MissFill 1'!E$2:E29)=0,"",(IF('MissFill 1'!E29/SUM('MissFill 1'!E$2:E29)&gt;0.01,"",IF('MissFill 1'!E28/SUM('MissFill 1'!E$2:E29)&gt;0.01,"",IF('MissFill 1'!E27/SUM('MissFill 1'!E$2:E29)&gt;0.01,"",DateEnded_5Day!$A29))))))</f>
        <v/>
      </c>
      <c r="G29" s="54" t="str">
        <f>IF($A29&lt;='All Results'!$B$4,"",IF(SUM('MissFill 1'!F$2:F29)=0,"",(IF('MissFill 1'!F29/SUM('MissFill 1'!F$2:F29)&gt;0.01,"",IF('MissFill 1'!F28/SUM('MissFill 1'!F$2:F29)&gt;0.01,"",IF('MissFill 1'!F27/SUM('MissFill 1'!F$2:F29)&gt;0.01,"",DateEnded_5Day!$A29))))))</f>
        <v/>
      </c>
      <c r="H29" s="54" t="str">
        <f>IF($A29&lt;='All Results'!$B$4,"",IF(SUM('MissFill 1'!G$2:G29)=0,"",(IF('MissFill 1'!G29/SUM('MissFill 1'!G$2:G29)&gt;0.01,"",IF('MissFill 1'!G28/SUM('MissFill 1'!G$2:G29)&gt;0.01,"",IF('MissFill 1'!G27/SUM('MissFill 1'!G$2:G29)&gt;0.01,"",DateEnded_5Day!$A29))))))</f>
        <v/>
      </c>
      <c r="I29" s="54" t="str">
        <f>IF($A29&lt;='All Results'!$B$4,"",IF(SUM('MissFill 1'!H$2:H29)=0,"",(IF('MissFill 1'!H29/SUM('MissFill 1'!H$2:H29)&gt;0.01,"",IF('MissFill 1'!H28/SUM('MissFill 1'!H$2:H29)&gt;0.01,"",IF('MissFill 1'!H27/SUM('MissFill 1'!H$2:H29)&gt;0.01,"",DateEnded_5Day!$A29))))))</f>
        <v/>
      </c>
      <c r="J29" s="54" t="str">
        <f>IF($A29&lt;='All Results'!$B$4,"",IF(SUM('MissFill 1'!I$2:I29)=0,"",(IF('MissFill 1'!I29/SUM('MissFill 1'!I$2:I29)&gt;0.01,"",IF('MissFill 1'!I28/SUM('MissFill 1'!I$2:I29)&gt;0.01,"",IF('MissFill 1'!I27/SUM('MissFill 1'!I$2:I29)&gt;0.01,"",DateEnded_5Day!$A29))))))</f>
        <v/>
      </c>
      <c r="K29" s="54" t="str">
        <f>IF($A29&lt;='All Results'!$B$4,"",IF(SUM('MissFill 1'!J$2:J29)=0,"",(IF('MissFill 1'!J29/SUM('MissFill 1'!J$2:J29)&gt;0.01,"",IF('MissFill 1'!J28/SUM('MissFill 1'!J$2:J29)&gt;0.01,"",IF('MissFill 1'!J27/SUM('MissFill 1'!J$2:J29)&gt;0.01,"",DateEnded_5Day!$A29))))))</f>
        <v/>
      </c>
      <c r="L29" s="54" t="str">
        <f>IF($A29&lt;='All Results'!$B$4,"",IF(SUM('MissFill 1'!K$2:K29)=0,"",(IF('MissFill 1'!K29/SUM('MissFill 1'!K$2:K29)&gt;0.01,"",IF('MissFill 1'!K28/SUM('MissFill 1'!K$2:K29)&gt;0.01,"",IF('MissFill 1'!K27/SUM('MissFill 1'!K$2:K29)&gt;0.01,"",DateEnded_5Day!$A29))))))</f>
        <v/>
      </c>
      <c r="M29" s="54" t="str">
        <f>IF($A29&lt;='All Results'!$B$4,"",IF(SUM('MissFill 1'!L$2:L29)=0,"",(IF('MissFill 1'!L29/SUM('MissFill 1'!L$2:L29)&gt;0.01,"",IF('MissFill 1'!L28/SUM('MissFill 1'!L$2:L29)&gt;0.01,"",IF('MissFill 1'!L27/SUM('MissFill 1'!L$2:L29)&gt;0.01,"",DateEnded_5Day!$A29))))))</f>
        <v/>
      </c>
      <c r="N29" s="54" t="str">
        <f>IF($A29&lt;='All Results'!$B$4,"",IF(SUM('MissFill 1'!M$2:M29)=0,"",(IF('MissFill 1'!M29/SUM('MissFill 1'!M$2:M29)&gt;0.01,"",IF('MissFill 1'!M28/SUM('MissFill 1'!M$2:M29)&gt;0.01,"",IF('MissFill 1'!M27/SUM('MissFill 1'!M$2:M29)&gt;0.01,"",DateEnded_5Day!$A29))))))</f>
        <v/>
      </c>
      <c r="O29" s="54" t="str">
        <f>IF($A29&lt;='All Results'!$B$4,"",IF(SUM('MissFill 1'!N$2:N29)=0,"",(IF('MissFill 1'!N29/SUM('MissFill 1'!N$2:N29)&gt;0.01,"",IF('MissFill 1'!N28/SUM('MissFill 1'!N$2:N29)&gt;0.01,"",IF('MissFill 1'!N27/SUM('MissFill 1'!N$2:N29)&gt;0.01,"",DateEnded_5Day!$A29))))))</f>
        <v/>
      </c>
      <c r="P29" s="54" t="str">
        <f>IF($A29&lt;='All Results'!$B$4,"",IF(SUM('MissFill 1'!O$2:O29)=0,"",(IF('MissFill 1'!O29/SUM('MissFill 1'!O$2:O29)&gt;0.01,"",IF('MissFill 1'!O28/SUM('MissFill 1'!O$2:O29)&gt;0.01,"",IF('MissFill 1'!O27/SUM('MissFill 1'!O$2:O29)&gt;0.01,"",DateEnded_5Day!$A29))))))</f>
        <v/>
      </c>
      <c r="Q29" s="54" t="str">
        <f>IF($A29&lt;='All Results'!$B$4,"",IF(SUM('MissFill 1'!P$2:P29)=0,"",(IF('MissFill 1'!P29/SUM('MissFill 1'!P$2:P29)&gt;0.01,"",IF('MissFill 1'!P28/SUM('MissFill 1'!P$2:P29)&gt;0.01,"",IF('MissFill 1'!P27/SUM('MissFill 1'!P$2:P29)&gt;0.01,"",DateEnded_5Day!$A29))))))</f>
        <v/>
      </c>
      <c r="R29" s="54" t="str">
        <f>IF($A29&lt;='All Results'!$B$4,"",IF(SUM('MissFill 1'!Q$2:Q29)=0,"",(IF('MissFill 1'!Q29/SUM('MissFill 1'!Q$2:Q29)&gt;0.01,"",IF('MissFill 1'!Q28/SUM('MissFill 1'!Q$2:Q29)&gt;0.01,"",IF('MissFill 1'!Q27/SUM('MissFill 1'!Q$2:Q29)&gt;0.01,"",DateEnded_5Day!$A29))))))</f>
        <v/>
      </c>
      <c r="S29" s="54" t="str">
        <f>IF($A29&lt;='All Results'!$B$4,"",IF(SUM('MissFill 1'!R$2:R29)=0,"",(IF('MissFill 1'!R29/SUM('MissFill 1'!R$2:R29)&gt;0.01,"",IF('MissFill 1'!R28/SUM('MissFill 1'!R$2:R29)&gt;0.01,"",IF('MissFill 1'!R27/SUM('MissFill 1'!R$2:R29)&gt;0.01,"",DateEnded_5Day!$A29))))))</f>
        <v/>
      </c>
      <c r="T29" s="54" t="str">
        <f>IF($A29&lt;='All Results'!$B$4,"",IF(SUM('MissFill 1'!S$2:S29)=0,"",(IF('MissFill 1'!S29/SUM('MissFill 1'!S$2:S29)&gt;0.01,"",IF('MissFill 1'!S28/SUM('MissFill 1'!S$2:S29)&gt;0.01,"",IF('MissFill 1'!S27/SUM('MissFill 1'!S$2:S29)&gt;0.01,"",DateEnded_5Day!$A29))))))</f>
        <v/>
      </c>
      <c r="U29" s="54" t="str">
        <f>IF($A29&lt;='All Results'!$B$4,"",IF(SUM('MissFill 1'!T$2:T29)=0,"",(IF('MissFill 1'!T29/SUM('MissFill 1'!T$2:T29)&gt;0.01,"",IF('MissFill 1'!T28/SUM('MissFill 1'!T$2:T29)&gt;0.01,"",IF('MissFill 1'!T27/SUM('MissFill 1'!T$2:T29)&gt;0.01,"",DateEnded_5Day!$A29))))))</f>
        <v/>
      </c>
      <c r="V29" s="54" t="str">
        <f>IF($A29&lt;='All Results'!$B$4,"",IF(SUM('MissFill 1'!U$2:U29)=0,"",(IF('MissFill 1'!U29/SUM('MissFill 1'!U$2:U29)&gt;0.01,"",IF('MissFill 1'!U28/SUM('MissFill 1'!U$2:U29)&gt;0.01,"",IF('MissFill 1'!U27/SUM('MissFill 1'!U$2:U29)&gt;0.01,"",DateEnded_5Day!$A29))))))</f>
        <v/>
      </c>
      <c r="W29" s="54" t="str">
        <f>IF($A29&lt;='All Results'!$B$4,"",IF(SUM('MissFill 1'!V$2:V29)=0,"",(IF('MissFill 1'!V29/SUM('MissFill 1'!V$2:V29)&gt;0.01,"",IF('MissFill 1'!V28/SUM('MissFill 1'!V$2:V29)&gt;0.01,"",IF('MissFill 1'!V27/SUM('MissFill 1'!V$2:V29)&gt;0.01,"",DateEnded_5Day!$A29))))))</f>
        <v/>
      </c>
      <c r="X29" s="54" t="str">
        <f>IF($A29&lt;='All Results'!$B$4,"",IF(SUM('MissFill 1'!W$2:W29)=0,"",(IF('MissFill 1'!W29/SUM('MissFill 1'!W$2:W29)&gt;0.01,"",IF('MissFill 1'!W28/SUM('MissFill 1'!W$2:W29)&gt;0.01,"",IF('MissFill 1'!W27/SUM('MissFill 1'!W$2:W29)&gt;0.01,"",DateEnded_5Day!$A29))))))</f>
        <v/>
      </c>
      <c r="Y29" s="54" t="str">
        <f>IF($A29&lt;='All Results'!$B$4,"",IF(SUM('MissFill 1'!X$2:X29)=0,"",(IF('MissFill 1'!X29/SUM('MissFill 1'!X$2:X29)&gt;0.01,"",IF('MissFill 1'!X28/SUM('MissFill 1'!X$2:X29)&gt;0.01,"",IF('MissFill 1'!X27/SUM('MissFill 1'!X$2:X29)&gt;0.01,"",DateEnded_5Day!$A29))))))</f>
        <v/>
      </c>
      <c r="Z29" s="54" t="str">
        <f>IF($A29&lt;='All Results'!$B$4,"",IF(SUM('MissFill 1'!Y$2:Y29)=0,"",(IF('MissFill 1'!Y29/SUM('MissFill 1'!Y$2:Y29)&gt;0.01,"",IF('MissFill 1'!Y28/SUM('MissFill 1'!Y$2:Y29)&gt;0.01,"",IF('MissFill 1'!Y27/SUM('MissFill 1'!Y$2:Y29)&gt;0.01,"",DateEnded_5Day!$A29))))))</f>
        <v/>
      </c>
      <c r="AA29" s="54" t="str">
        <f>IF($A29&lt;='All Results'!$B$4,"",IF(SUM('MissFill 1'!Z$2:Z29)=0,"",(IF('MissFill 1'!Z29/SUM('MissFill 1'!Z$2:Z29)&gt;0.01,"",IF('MissFill 1'!Z28/SUM('MissFill 1'!Z$2:Z29)&gt;0.01,"",IF('MissFill 1'!Z27/SUM('MissFill 1'!Z$2:Z29)&gt;0.01,"",DateEnded_5Day!$A29))))))</f>
        <v/>
      </c>
      <c r="AB29" s="54" t="str">
        <f>IF($A29&lt;='All Results'!$B$4,"",IF(SUM('MissFill 1'!AA$2:AA29)=0,"",(IF('MissFill 1'!AA29/SUM('MissFill 1'!AA$2:AA29)&gt;0.01,"",IF('MissFill 1'!AA28/SUM('MissFill 1'!AA$2:AA29)&gt;0.01,"",IF('MissFill 1'!AA27/SUM('MissFill 1'!AA$2:AA29)&gt;0.01,"",DateEnded_5Day!$A29))))))</f>
        <v/>
      </c>
      <c r="AC29" s="54" t="str">
        <f>IF($A29&lt;='All Results'!$B$4,"",IF(SUM('MissFill 1'!AB$2:AB29)=0,"",(IF('MissFill 1'!AB29/SUM('MissFill 1'!AB$2:AB29)&gt;0.01,"",IF('MissFill 1'!AB28/SUM('MissFill 1'!AB$2:AB29)&gt;0.01,"",IF('MissFill 1'!AB27/SUM('MissFill 1'!AB$2:AB29)&gt;0.01,"",DateEnded_5Day!$A29))))))</f>
        <v/>
      </c>
      <c r="AD29" s="54" t="str">
        <f>IF($A29&lt;='All Results'!$B$4,"",IF(SUM('MissFill 1'!AC$2:AC29)=0,"",(IF('MissFill 1'!AC29/SUM('MissFill 1'!AC$2:AC29)&gt;0.01,"",IF('MissFill 1'!AC28/SUM('MissFill 1'!AC$2:AC29)&gt;0.01,"",IF('MissFill 1'!AC27/SUM('MissFill 1'!AC$2:AC29)&gt;0.01,"",DateEnded_5Day!$A29))))))</f>
        <v/>
      </c>
      <c r="AE29" s="54" t="str">
        <f>IF($A29&lt;='All Results'!$B$4,"",IF(SUM('MissFill 1'!AD$2:AD29)=0,"",(IF('MissFill 1'!AD29/SUM('MissFill 1'!AD$2:AD29)&gt;0.01,"",IF('MissFill 1'!AD28/SUM('MissFill 1'!AD$2:AD29)&gt;0.01,"",IF('MissFill 1'!AD27/SUM('MissFill 1'!AD$2:AD29)&gt;0.01,"",DateEnded_5Day!$A29))))))</f>
        <v/>
      </c>
      <c r="AF29" s="54" t="str">
        <f>IF($A29&lt;='All Results'!$B$4,"",IF(SUM('MissFill 1'!AE$2:AE29)=0,"",(IF('MissFill 1'!AE29/SUM('MissFill 1'!AE$2:AE29)&gt;0.01,"",IF('MissFill 1'!AE28/SUM('MissFill 1'!AE$2:AE29)&gt;0.01,"",IF('MissFill 1'!AE27/SUM('MissFill 1'!AE$2:AE29)&gt;0.01,"",DateEnded_5Day!$A29))))))</f>
        <v/>
      </c>
      <c r="AG29" s="54" t="str">
        <f>IF($A29&lt;='All Results'!$B$4,"",IF(SUM('MissFill 1'!AF$2:AF29)=0,"",(IF('MissFill 1'!AF29/SUM('MissFill 1'!AF$2:AF29)&gt;0.01,"",IF('MissFill 1'!AF28/SUM('MissFill 1'!AF$2:AF29)&gt;0.01,"",IF('MissFill 1'!AF27/SUM('MissFill 1'!AF$2:AF29)&gt;0.01,"",DateEnded_5Day!$A29))))))</f>
        <v/>
      </c>
      <c r="AH29" s="54" t="str">
        <f>IF($A29&lt;='All Results'!$B$4,"",IF(SUM('MissFill 1'!AG$2:AG29)=0,"",(IF('MissFill 1'!AG29/SUM('MissFill 1'!AG$2:AG29)&gt;0.01,"",IF('MissFill 1'!AG28/SUM('MissFill 1'!AG$2:AG29)&gt;0.01,"",IF('MissFill 1'!AG27/SUM('MissFill 1'!AG$2:AG29)&gt;0.01,"",DateEnded_5Day!$A29))))))</f>
        <v/>
      </c>
      <c r="AI29" s="54" t="str">
        <f>IF($A29&lt;='All Results'!$B$4,"",IF(SUM('MissFill 1'!AH$2:AH29)=0,"",(IF('MissFill 1'!AH29/SUM('MissFill 1'!AH$2:AH29)&gt;0.01,"",IF('MissFill 1'!AH28/SUM('MissFill 1'!AH$2:AH29)&gt;0.01,"",IF('MissFill 1'!AH27/SUM('MissFill 1'!AH$2:AH29)&gt;0.01,"",DateEnded_5Day!$A29))))))</f>
        <v/>
      </c>
      <c r="AJ29" s="54" t="str">
        <f>IF($A29&lt;='All Results'!$B$4,"",IF(SUM('MissFill 1'!AI$2:AI29)=0,"",(IF('MissFill 1'!AI29/SUM('MissFill 1'!AI$2:AI29)&gt;0.01,"",IF('MissFill 1'!AI28/SUM('MissFill 1'!AI$2:AI29)&gt;0.01,"",IF('MissFill 1'!AI27/SUM('MissFill 1'!AI$2:AI29)&gt;0.01,"",DateEnded_5Day!$A29))))))</f>
        <v/>
      </c>
      <c r="AK29" s="54" t="str">
        <f>IF($A29&lt;='All Results'!$B$4,"",IF(SUM('MissFill 1'!AJ$2:AJ29)=0,"",(IF('MissFill 1'!AJ29/SUM('MissFill 1'!AJ$2:AJ29)&gt;0.01,"",IF('MissFill 1'!AJ28/SUM('MissFill 1'!AJ$2:AJ29)&gt;0.01,"",IF('MissFill 1'!AJ27/SUM('MissFill 1'!AJ$2:AJ29)&gt;0.01,"",DateEnded_5Day!$A29))))))</f>
        <v/>
      </c>
      <c r="AL29" s="54" t="str">
        <f>IF($A29&lt;='All Results'!$B$4,"",IF(SUM('MissFill 1'!AK$2:AK29)=0,"",(IF('MissFill 1'!AK29/SUM('MissFill 1'!AK$2:AK29)&gt;0.01,"",IF('MissFill 1'!AK28/SUM('MissFill 1'!AK$2:AK29)&gt;0.01,"",IF('MissFill 1'!AK27/SUM('MissFill 1'!AK$2:AK29)&gt;0.01,"",DateEnded_5Day!$A29))))))</f>
        <v/>
      </c>
      <c r="AM29" s="54" t="str">
        <f>IF($A29&lt;='All Results'!$B$4,"",IF(SUM('MissFill 1'!AL$2:AL29)=0,"",(IF('MissFill 1'!AL29/SUM('MissFill 1'!AL$2:AL29)&gt;0.01,"",IF('MissFill 1'!AL28/SUM('MissFill 1'!AL$2:AL29)&gt;0.01,"",IF('MissFill 1'!AL27/SUM('MissFill 1'!AL$2:AL29)&gt;0.01,"",DateEnded_5Day!$A29))))))</f>
        <v/>
      </c>
      <c r="AN29" s="54" t="str">
        <f>IF($A29&lt;='All Results'!$B$4,"",IF(SUM('MissFill 1'!AM$2:AM29)=0,"",(IF('MissFill 1'!AM29/SUM('MissFill 1'!AM$2:AM29)&gt;0.01,"",IF('MissFill 1'!AM28/SUM('MissFill 1'!AM$2:AM29)&gt;0.01,"",IF('MissFill 1'!AM27/SUM('MissFill 1'!AM$2:AM29)&gt;0.01,"",DateEnded_5Day!$A29))))))</f>
        <v/>
      </c>
      <c r="AO29" s="54" t="str">
        <f>IF($A29&lt;='All Results'!$B$4,"",IF(SUM('MissFill 1'!AN$2:AN29)=0,"",(IF('MissFill 1'!AN29/SUM('MissFill 1'!AN$2:AN29)&gt;0.01,"",IF('MissFill 1'!AN28/SUM('MissFill 1'!AN$2:AN29)&gt;0.01,"",IF('MissFill 1'!AN27/SUM('MissFill 1'!AN$2:AN29)&gt;0.01,"",DateEnded_5Day!$A29))))))</f>
        <v/>
      </c>
      <c r="AP29" s="54" t="str">
        <f>IF($A29&lt;='All Results'!$B$4,"",IF(SUM('MissFill 1'!AO$2:AO29)=0,"",(IF('MissFill 1'!AO29/SUM('MissFill 1'!AO$2:AO29)&gt;0.01,"",IF('MissFill 1'!AO28/SUM('MissFill 1'!AO$2:AO29)&gt;0.01,"",IF('MissFill 1'!AO27/SUM('MissFill 1'!AO$2:AO29)&gt;0.01,"",DateEnded_5Day!$A29))))))</f>
        <v/>
      </c>
      <c r="AQ29" s="54" t="str">
        <f>IF($A29&lt;='All Results'!$B$4,"",IF(SUM('MissFill 1'!AP$2:AP29)=0,"",(IF('MissFill 1'!AP29/SUM('MissFill 1'!AP$2:AP29)&gt;0.01,"",IF('MissFill 1'!AP28/SUM('MissFill 1'!AP$2:AP29)&gt;0.01,"",IF('MissFill 1'!AP27/SUM('MissFill 1'!AP$2:AP29)&gt;0.01,"",DateEnded_5Day!$A29))))))</f>
        <v/>
      </c>
      <c r="AR29" s="54" t="str">
        <f>IF($A29&lt;='All Results'!$B$4,"",IF(SUM('MissFill 1'!AQ$2:AQ29)=0,"",(IF('MissFill 1'!AQ29/SUM('MissFill 1'!AQ$2:AQ29)&gt;0.01,"",IF('MissFill 1'!AQ28/SUM('MissFill 1'!AQ$2:AQ29)&gt;0.01,"",IF('MissFill 1'!AQ27/SUM('MissFill 1'!AQ$2:AQ29)&gt;0.01,"",DateEnded_5Day!$A29))))))</f>
        <v/>
      </c>
      <c r="AS29" s="54" t="str">
        <f>IF($A29&lt;='All Results'!$B$4,"",IF(SUM('MissFill 1'!AR$2:AR29)=0,"",(IF('MissFill 1'!AR29/SUM('MissFill 1'!AR$2:AR29)&gt;0.01,"",IF('MissFill 1'!AR28/SUM('MissFill 1'!AR$2:AR29)&gt;0.01,"",IF('MissFill 1'!AR27/SUM('MissFill 1'!AR$2:AR29)&gt;0.01,"",DateEnded_5Day!$A29))))))</f>
        <v/>
      </c>
      <c r="AT29" s="54" t="str">
        <f>IF($A29&lt;='All Results'!$B$4,"",IF(SUM('MissFill 1'!AS$2:AS29)=0,"",(IF('MissFill 1'!AS29/SUM('MissFill 1'!AS$2:AS29)&gt;0.01,"",IF('MissFill 1'!AS28/SUM('MissFill 1'!AS$2:AS29)&gt;0.01,"",IF('MissFill 1'!AS27/SUM('MissFill 1'!AS$2:AS29)&gt;0.01,"",DateEnded_5Day!$A29))))))</f>
        <v/>
      </c>
      <c r="AU29" s="54" t="str">
        <f>IF($A29&lt;='All Results'!$B$4,"",IF(SUM('MissFill 1'!AT$2:AT29)=0,"",(IF('MissFill 1'!AT29/SUM('MissFill 1'!AT$2:AT29)&gt;0.01,"",IF('MissFill 1'!AT28/SUM('MissFill 1'!AT$2:AT29)&gt;0.01,"",IF('MissFill 1'!AT27/SUM('MissFill 1'!AT$2:AT29)&gt;0.01,"",DateEnded_5Day!$A29))))))</f>
        <v/>
      </c>
      <c r="AV29" s="54" t="str">
        <f>IF($A29&lt;='All Results'!$B$4,"",IF(SUM('MissFill 1'!AU$2:AU29)=0,"",(IF('MissFill 1'!AU29/SUM('MissFill 1'!AU$2:AU29)&gt;0.01,"",IF('MissFill 1'!AU28/SUM('MissFill 1'!AU$2:AU29)&gt;0.01,"",IF('MissFill 1'!AU27/SUM('MissFill 1'!AU$2:AU29)&gt;0.01,"",DateEnded_5Day!$A29))))))</f>
        <v/>
      </c>
      <c r="AW29" s="54" t="str">
        <f>IF($A29&lt;='All Results'!$B$4,"",IF(SUM('MissFill 1'!AV$2:AV29)=0,"",(IF('MissFill 1'!AV29/SUM('MissFill 1'!AV$2:AV29)&gt;0.01,"",IF('MissFill 1'!AV28/SUM('MissFill 1'!AV$2:AV29)&gt;0.01,"",IF('MissFill 1'!AV27/SUM('MissFill 1'!AV$2:AV29)&gt;0.01,"",DateEnded_5Day!$A29))))))</f>
        <v/>
      </c>
      <c r="AX29" s="54" t="str">
        <f>IF($A29&lt;='All Results'!$B$4,"",IF(SUM('MissFill 1'!AW$2:AW29)=0,"",(IF('MissFill 1'!AW29/SUM('MissFill 1'!AW$2:AW29)&gt;0.01,"",IF('MissFill 1'!AW28/SUM('MissFill 1'!AW$2:AW29)&gt;0.01,"",IF('MissFill 1'!AW27/SUM('MissFill 1'!AW$2:AW29)&gt;0.01,"",DateEnded_5Day!$A29))))))</f>
        <v/>
      </c>
    </row>
    <row r="30" spans="1:50" x14ac:dyDescent="0.25">
      <c r="A30" s="41">
        <v>44375</v>
      </c>
      <c r="B30" s="52">
        <v>179</v>
      </c>
      <c r="C30" s="54" t="str">
        <f>IF($A30&lt;='All Results'!$B$4,"",IF(SUM('MissFill 1'!B$2:B30)=0,"",(IF('MissFill 1'!B30/SUM('MissFill 1'!B$2:B30)&gt;0.01,"",IF('MissFill 1'!B29/SUM('MissFill 1'!B$2:B30)&gt;0.01,"",IF('MissFill 1'!B28/SUM('MissFill 1'!B$2:B30)&gt;0.01,"",DateEnded_5Day!$A30))))))</f>
        <v/>
      </c>
      <c r="D30" s="54" t="str">
        <f>IF($A30&lt;='All Results'!$B$4,"",IF(SUM('MissFill 1'!C$2:C30)=0,"",(IF('MissFill 1'!C30/SUM('MissFill 1'!C$2:C30)&gt;0.01,"",IF('MissFill 1'!C29/SUM('MissFill 1'!C$2:C30)&gt;0.01,"",IF('MissFill 1'!C28/SUM('MissFill 1'!C$2:C30)&gt;0.01,"",DateEnded_5Day!$A30))))))</f>
        <v/>
      </c>
      <c r="E30" s="54" t="str">
        <f>IF($A30&lt;='All Results'!$B$4,"",IF(SUM('MissFill 1'!D$2:D30)=0,"",(IF('MissFill 1'!D30/SUM('MissFill 1'!D$2:D30)&gt;0.01,"",IF('MissFill 1'!D29/SUM('MissFill 1'!D$2:D30)&gt;0.01,"",IF('MissFill 1'!D28/SUM('MissFill 1'!D$2:D30)&gt;0.01,"",DateEnded_5Day!$A30))))))</f>
        <v/>
      </c>
      <c r="F30" s="54" t="str">
        <f>IF($A30&lt;='All Results'!$B$4,"",IF(SUM('MissFill 1'!E$2:E30)=0,"",(IF('MissFill 1'!E30/SUM('MissFill 1'!E$2:E30)&gt;0.01,"",IF('MissFill 1'!E29/SUM('MissFill 1'!E$2:E30)&gt;0.01,"",IF('MissFill 1'!E28/SUM('MissFill 1'!E$2:E30)&gt;0.01,"",DateEnded_5Day!$A30))))))</f>
        <v/>
      </c>
      <c r="G30" s="54" t="str">
        <f>IF($A30&lt;='All Results'!$B$4,"",IF(SUM('MissFill 1'!F$2:F30)=0,"",(IF('MissFill 1'!F30/SUM('MissFill 1'!F$2:F30)&gt;0.01,"",IF('MissFill 1'!F29/SUM('MissFill 1'!F$2:F30)&gt;0.01,"",IF('MissFill 1'!F28/SUM('MissFill 1'!F$2:F30)&gt;0.01,"",DateEnded_5Day!$A30))))))</f>
        <v/>
      </c>
      <c r="H30" s="54" t="str">
        <f>IF($A30&lt;='All Results'!$B$4,"",IF(SUM('MissFill 1'!G$2:G30)=0,"",(IF('MissFill 1'!G30/SUM('MissFill 1'!G$2:G30)&gt;0.01,"",IF('MissFill 1'!G29/SUM('MissFill 1'!G$2:G30)&gt;0.01,"",IF('MissFill 1'!G28/SUM('MissFill 1'!G$2:G30)&gt;0.01,"",DateEnded_5Day!$A30))))))</f>
        <v/>
      </c>
      <c r="I30" s="54" t="str">
        <f>IF($A30&lt;='All Results'!$B$4,"",IF(SUM('MissFill 1'!H$2:H30)=0,"",(IF('MissFill 1'!H30/SUM('MissFill 1'!H$2:H30)&gt;0.01,"",IF('MissFill 1'!H29/SUM('MissFill 1'!H$2:H30)&gt;0.01,"",IF('MissFill 1'!H28/SUM('MissFill 1'!H$2:H30)&gt;0.01,"",DateEnded_5Day!$A30))))))</f>
        <v/>
      </c>
      <c r="J30" s="54" t="str">
        <f>IF($A30&lt;='All Results'!$B$4,"",IF(SUM('MissFill 1'!I$2:I30)=0,"",(IF('MissFill 1'!I30/SUM('MissFill 1'!I$2:I30)&gt;0.01,"",IF('MissFill 1'!I29/SUM('MissFill 1'!I$2:I30)&gt;0.01,"",IF('MissFill 1'!I28/SUM('MissFill 1'!I$2:I30)&gt;0.01,"",DateEnded_5Day!$A30))))))</f>
        <v/>
      </c>
      <c r="K30" s="54" t="str">
        <f>IF($A30&lt;='All Results'!$B$4,"",IF(SUM('MissFill 1'!J$2:J30)=0,"",(IF('MissFill 1'!J30/SUM('MissFill 1'!J$2:J30)&gt;0.01,"",IF('MissFill 1'!J29/SUM('MissFill 1'!J$2:J30)&gt;0.01,"",IF('MissFill 1'!J28/SUM('MissFill 1'!J$2:J30)&gt;0.01,"",DateEnded_5Day!$A30))))))</f>
        <v/>
      </c>
      <c r="L30" s="54" t="str">
        <f>IF($A30&lt;='All Results'!$B$4,"",IF(SUM('MissFill 1'!K$2:K30)=0,"",(IF('MissFill 1'!K30/SUM('MissFill 1'!K$2:K30)&gt;0.01,"",IF('MissFill 1'!K29/SUM('MissFill 1'!K$2:K30)&gt;0.01,"",IF('MissFill 1'!K28/SUM('MissFill 1'!K$2:K30)&gt;0.01,"",DateEnded_5Day!$A30))))))</f>
        <v/>
      </c>
      <c r="M30" s="54" t="str">
        <f>IF($A30&lt;='All Results'!$B$4,"",IF(SUM('MissFill 1'!L$2:L30)=0,"",(IF('MissFill 1'!L30/SUM('MissFill 1'!L$2:L30)&gt;0.01,"",IF('MissFill 1'!L29/SUM('MissFill 1'!L$2:L30)&gt;0.01,"",IF('MissFill 1'!L28/SUM('MissFill 1'!L$2:L30)&gt;0.01,"",DateEnded_5Day!$A30))))))</f>
        <v/>
      </c>
      <c r="N30" s="54" t="str">
        <f>IF($A30&lt;='All Results'!$B$4,"",IF(SUM('MissFill 1'!M$2:M30)=0,"",(IF('MissFill 1'!M30/SUM('MissFill 1'!M$2:M30)&gt;0.01,"",IF('MissFill 1'!M29/SUM('MissFill 1'!M$2:M30)&gt;0.01,"",IF('MissFill 1'!M28/SUM('MissFill 1'!M$2:M30)&gt;0.01,"",DateEnded_5Day!$A30))))))</f>
        <v/>
      </c>
      <c r="O30" s="54" t="str">
        <f>IF($A30&lt;='All Results'!$B$4,"",IF(SUM('MissFill 1'!N$2:N30)=0,"",(IF('MissFill 1'!N30/SUM('MissFill 1'!N$2:N30)&gt;0.01,"",IF('MissFill 1'!N29/SUM('MissFill 1'!N$2:N30)&gt;0.01,"",IF('MissFill 1'!N28/SUM('MissFill 1'!N$2:N30)&gt;0.01,"",DateEnded_5Day!$A30))))))</f>
        <v/>
      </c>
      <c r="P30" s="54" t="str">
        <f>IF($A30&lt;='All Results'!$B$4,"",IF(SUM('MissFill 1'!O$2:O30)=0,"",(IF('MissFill 1'!O30/SUM('MissFill 1'!O$2:O30)&gt;0.01,"",IF('MissFill 1'!O29/SUM('MissFill 1'!O$2:O30)&gt;0.01,"",IF('MissFill 1'!O28/SUM('MissFill 1'!O$2:O30)&gt;0.01,"",DateEnded_5Day!$A30))))))</f>
        <v/>
      </c>
      <c r="Q30" s="54" t="str">
        <f>IF($A30&lt;='All Results'!$B$4,"",IF(SUM('MissFill 1'!P$2:P30)=0,"",(IF('MissFill 1'!P30/SUM('MissFill 1'!P$2:P30)&gt;0.01,"",IF('MissFill 1'!P29/SUM('MissFill 1'!P$2:P30)&gt;0.01,"",IF('MissFill 1'!P28/SUM('MissFill 1'!P$2:P30)&gt;0.01,"",DateEnded_5Day!$A30))))))</f>
        <v/>
      </c>
      <c r="R30" s="54" t="str">
        <f>IF($A30&lt;='All Results'!$B$4,"",IF(SUM('MissFill 1'!Q$2:Q30)=0,"",(IF('MissFill 1'!Q30/SUM('MissFill 1'!Q$2:Q30)&gt;0.01,"",IF('MissFill 1'!Q29/SUM('MissFill 1'!Q$2:Q30)&gt;0.01,"",IF('MissFill 1'!Q28/SUM('MissFill 1'!Q$2:Q30)&gt;0.01,"",DateEnded_5Day!$A30))))))</f>
        <v/>
      </c>
      <c r="S30" s="54" t="str">
        <f>IF($A30&lt;='All Results'!$B$4,"",IF(SUM('MissFill 1'!R$2:R30)=0,"",(IF('MissFill 1'!R30/SUM('MissFill 1'!R$2:R30)&gt;0.01,"",IF('MissFill 1'!R29/SUM('MissFill 1'!R$2:R30)&gt;0.01,"",IF('MissFill 1'!R28/SUM('MissFill 1'!R$2:R30)&gt;0.01,"",DateEnded_5Day!$A30))))))</f>
        <v/>
      </c>
      <c r="T30" s="54" t="str">
        <f>IF($A30&lt;='All Results'!$B$4,"",IF(SUM('MissFill 1'!S$2:S30)=0,"",(IF('MissFill 1'!S30/SUM('MissFill 1'!S$2:S30)&gt;0.01,"",IF('MissFill 1'!S29/SUM('MissFill 1'!S$2:S30)&gt;0.01,"",IF('MissFill 1'!S28/SUM('MissFill 1'!S$2:S30)&gt;0.01,"",DateEnded_5Day!$A30))))))</f>
        <v/>
      </c>
      <c r="U30" s="54" t="str">
        <f>IF($A30&lt;='All Results'!$B$4,"",IF(SUM('MissFill 1'!T$2:T30)=0,"",(IF('MissFill 1'!T30/SUM('MissFill 1'!T$2:T30)&gt;0.01,"",IF('MissFill 1'!T29/SUM('MissFill 1'!T$2:T30)&gt;0.01,"",IF('MissFill 1'!T28/SUM('MissFill 1'!T$2:T30)&gt;0.01,"",DateEnded_5Day!$A30))))))</f>
        <v/>
      </c>
      <c r="V30" s="54" t="str">
        <f>IF($A30&lt;='All Results'!$B$4,"",IF(SUM('MissFill 1'!U$2:U30)=0,"",(IF('MissFill 1'!U30/SUM('MissFill 1'!U$2:U30)&gt;0.01,"",IF('MissFill 1'!U29/SUM('MissFill 1'!U$2:U30)&gt;0.01,"",IF('MissFill 1'!U28/SUM('MissFill 1'!U$2:U30)&gt;0.01,"",DateEnded_5Day!$A30))))))</f>
        <v/>
      </c>
      <c r="W30" s="54" t="str">
        <f>IF($A30&lt;='All Results'!$B$4,"",IF(SUM('MissFill 1'!V$2:V30)=0,"",(IF('MissFill 1'!V30/SUM('MissFill 1'!V$2:V30)&gt;0.01,"",IF('MissFill 1'!V29/SUM('MissFill 1'!V$2:V30)&gt;0.01,"",IF('MissFill 1'!V28/SUM('MissFill 1'!V$2:V30)&gt;0.01,"",DateEnded_5Day!$A30))))))</f>
        <v/>
      </c>
      <c r="X30" s="54" t="str">
        <f>IF($A30&lt;='All Results'!$B$4,"",IF(SUM('MissFill 1'!W$2:W30)=0,"",(IF('MissFill 1'!W30/SUM('MissFill 1'!W$2:W30)&gt;0.01,"",IF('MissFill 1'!W29/SUM('MissFill 1'!W$2:W30)&gt;0.01,"",IF('MissFill 1'!W28/SUM('MissFill 1'!W$2:W30)&gt;0.01,"",DateEnded_5Day!$A30))))))</f>
        <v/>
      </c>
      <c r="Y30" s="54" t="str">
        <f>IF($A30&lt;='All Results'!$B$4,"",IF(SUM('MissFill 1'!X$2:X30)=0,"",(IF('MissFill 1'!X30/SUM('MissFill 1'!X$2:X30)&gt;0.01,"",IF('MissFill 1'!X29/SUM('MissFill 1'!X$2:X30)&gt;0.01,"",IF('MissFill 1'!X28/SUM('MissFill 1'!X$2:X30)&gt;0.01,"",DateEnded_5Day!$A30))))))</f>
        <v/>
      </c>
      <c r="Z30" s="54" t="str">
        <f>IF($A30&lt;='All Results'!$B$4,"",IF(SUM('MissFill 1'!Y$2:Y30)=0,"",(IF('MissFill 1'!Y30/SUM('MissFill 1'!Y$2:Y30)&gt;0.01,"",IF('MissFill 1'!Y29/SUM('MissFill 1'!Y$2:Y30)&gt;0.01,"",IF('MissFill 1'!Y28/SUM('MissFill 1'!Y$2:Y30)&gt;0.01,"",DateEnded_5Day!$A30))))))</f>
        <v/>
      </c>
      <c r="AA30" s="54" t="str">
        <f>IF($A30&lt;='All Results'!$B$4,"",IF(SUM('MissFill 1'!Z$2:Z30)=0,"",(IF('MissFill 1'!Z30/SUM('MissFill 1'!Z$2:Z30)&gt;0.01,"",IF('MissFill 1'!Z29/SUM('MissFill 1'!Z$2:Z30)&gt;0.01,"",IF('MissFill 1'!Z28/SUM('MissFill 1'!Z$2:Z30)&gt;0.01,"",DateEnded_5Day!$A30))))))</f>
        <v/>
      </c>
      <c r="AB30" s="54" t="str">
        <f>IF($A30&lt;='All Results'!$B$4,"",IF(SUM('MissFill 1'!AA$2:AA30)=0,"",(IF('MissFill 1'!AA30/SUM('MissFill 1'!AA$2:AA30)&gt;0.01,"",IF('MissFill 1'!AA29/SUM('MissFill 1'!AA$2:AA30)&gt;0.01,"",IF('MissFill 1'!AA28/SUM('MissFill 1'!AA$2:AA30)&gt;0.01,"",DateEnded_5Day!$A30))))))</f>
        <v/>
      </c>
      <c r="AC30" s="54" t="str">
        <f>IF($A30&lt;='All Results'!$B$4,"",IF(SUM('MissFill 1'!AB$2:AB30)=0,"",(IF('MissFill 1'!AB30/SUM('MissFill 1'!AB$2:AB30)&gt;0.01,"",IF('MissFill 1'!AB29/SUM('MissFill 1'!AB$2:AB30)&gt;0.01,"",IF('MissFill 1'!AB28/SUM('MissFill 1'!AB$2:AB30)&gt;0.01,"",DateEnded_5Day!$A30))))))</f>
        <v/>
      </c>
      <c r="AD30" s="54" t="str">
        <f>IF($A30&lt;='All Results'!$B$4,"",IF(SUM('MissFill 1'!AC$2:AC30)=0,"",(IF('MissFill 1'!AC30/SUM('MissFill 1'!AC$2:AC30)&gt;0.01,"",IF('MissFill 1'!AC29/SUM('MissFill 1'!AC$2:AC30)&gt;0.01,"",IF('MissFill 1'!AC28/SUM('MissFill 1'!AC$2:AC30)&gt;0.01,"",DateEnded_5Day!$A30))))))</f>
        <v/>
      </c>
      <c r="AE30" s="54" t="str">
        <f>IF($A30&lt;='All Results'!$B$4,"",IF(SUM('MissFill 1'!AD$2:AD30)=0,"",(IF('MissFill 1'!AD30/SUM('MissFill 1'!AD$2:AD30)&gt;0.01,"",IF('MissFill 1'!AD29/SUM('MissFill 1'!AD$2:AD30)&gt;0.01,"",IF('MissFill 1'!AD28/SUM('MissFill 1'!AD$2:AD30)&gt;0.01,"",DateEnded_5Day!$A30))))))</f>
        <v/>
      </c>
      <c r="AF30" s="54" t="str">
        <f>IF($A30&lt;='All Results'!$B$4,"",IF(SUM('MissFill 1'!AE$2:AE30)=0,"",(IF('MissFill 1'!AE30/SUM('MissFill 1'!AE$2:AE30)&gt;0.01,"",IF('MissFill 1'!AE29/SUM('MissFill 1'!AE$2:AE30)&gt;0.01,"",IF('MissFill 1'!AE28/SUM('MissFill 1'!AE$2:AE30)&gt;0.01,"",DateEnded_5Day!$A30))))))</f>
        <v/>
      </c>
      <c r="AG30" s="54" t="str">
        <f>IF($A30&lt;='All Results'!$B$4,"",IF(SUM('MissFill 1'!AF$2:AF30)=0,"",(IF('MissFill 1'!AF30/SUM('MissFill 1'!AF$2:AF30)&gt;0.01,"",IF('MissFill 1'!AF29/SUM('MissFill 1'!AF$2:AF30)&gt;0.01,"",IF('MissFill 1'!AF28/SUM('MissFill 1'!AF$2:AF30)&gt;0.01,"",DateEnded_5Day!$A30))))))</f>
        <v/>
      </c>
      <c r="AH30" s="54" t="str">
        <f>IF($A30&lt;='All Results'!$B$4,"",IF(SUM('MissFill 1'!AG$2:AG30)=0,"",(IF('MissFill 1'!AG30/SUM('MissFill 1'!AG$2:AG30)&gt;0.01,"",IF('MissFill 1'!AG29/SUM('MissFill 1'!AG$2:AG30)&gt;0.01,"",IF('MissFill 1'!AG28/SUM('MissFill 1'!AG$2:AG30)&gt;0.01,"",DateEnded_5Day!$A30))))))</f>
        <v/>
      </c>
      <c r="AI30" s="54" t="str">
        <f>IF($A30&lt;='All Results'!$B$4,"",IF(SUM('MissFill 1'!AH$2:AH30)=0,"",(IF('MissFill 1'!AH30/SUM('MissFill 1'!AH$2:AH30)&gt;0.01,"",IF('MissFill 1'!AH29/SUM('MissFill 1'!AH$2:AH30)&gt;0.01,"",IF('MissFill 1'!AH28/SUM('MissFill 1'!AH$2:AH30)&gt;0.01,"",DateEnded_5Day!$A30))))))</f>
        <v/>
      </c>
      <c r="AJ30" s="54" t="str">
        <f>IF($A30&lt;='All Results'!$B$4,"",IF(SUM('MissFill 1'!AI$2:AI30)=0,"",(IF('MissFill 1'!AI30/SUM('MissFill 1'!AI$2:AI30)&gt;0.01,"",IF('MissFill 1'!AI29/SUM('MissFill 1'!AI$2:AI30)&gt;0.01,"",IF('MissFill 1'!AI28/SUM('MissFill 1'!AI$2:AI30)&gt;0.01,"",DateEnded_5Day!$A30))))))</f>
        <v/>
      </c>
      <c r="AK30" s="54" t="str">
        <f>IF($A30&lt;='All Results'!$B$4,"",IF(SUM('MissFill 1'!AJ$2:AJ30)=0,"",(IF('MissFill 1'!AJ30/SUM('MissFill 1'!AJ$2:AJ30)&gt;0.01,"",IF('MissFill 1'!AJ29/SUM('MissFill 1'!AJ$2:AJ30)&gt;0.01,"",IF('MissFill 1'!AJ28/SUM('MissFill 1'!AJ$2:AJ30)&gt;0.01,"",DateEnded_5Day!$A30))))))</f>
        <v/>
      </c>
      <c r="AL30" s="54" t="str">
        <f>IF($A30&lt;='All Results'!$B$4,"",IF(SUM('MissFill 1'!AK$2:AK30)=0,"",(IF('MissFill 1'!AK30/SUM('MissFill 1'!AK$2:AK30)&gt;0.01,"",IF('MissFill 1'!AK29/SUM('MissFill 1'!AK$2:AK30)&gt;0.01,"",IF('MissFill 1'!AK28/SUM('MissFill 1'!AK$2:AK30)&gt;0.01,"",DateEnded_5Day!$A30))))))</f>
        <v/>
      </c>
      <c r="AM30" s="54" t="str">
        <f>IF($A30&lt;='All Results'!$B$4,"",IF(SUM('MissFill 1'!AL$2:AL30)=0,"",(IF('MissFill 1'!AL30/SUM('MissFill 1'!AL$2:AL30)&gt;0.01,"",IF('MissFill 1'!AL29/SUM('MissFill 1'!AL$2:AL30)&gt;0.01,"",IF('MissFill 1'!AL28/SUM('MissFill 1'!AL$2:AL30)&gt;0.01,"",DateEnded_5Day!$A30))))))</f>
        <v/>
      </c>
      <c r="AN30" s="54" t="str">
        <f>IF($A30&lt;='All Results'!$B$4,"",IF(SUM('MissFill 1'!AM$2:AM30)=0,"",(IF('MissFill 1'!AM30/SUM('MissFill 1'!AM$2:AM30)&gt;0.01,"",IF('MissFill 1'!AM29/SUM('MissFill 1'!AM$2:AM30)&gt;0.01,"",IF('MissFill 1'!AM28/SUM('MissFill 1'!AM$2:AM30)&gt;0.01,"",DateEnded_5Day!$A30))))))</f>
        <v/>
      </c>
      <c r="AO30" s="54" t="str">
        <f>IF($A30&lt;='All Results'!$B$4,"",IF(SUM('MissFill 1'!AN$2:AN30)=0,"",(IF('MissFill 1'!AN30/SUM('MissFill 1'!AN$2:AN30)&gt;0.01,"",IF('MissFill 1'!AN29/SUM('MissFill 1'!AN$2:AN30)&gt;0.01,"",IF('MissFill 1'!AN28/SUM('MissFill 1'!AN$2:AN30)&gt;0.01,"",DateEnded_5Day!$A30))))))</f>
        <v/>
      </c>
      <c r="AP30" s="54" t="str">
        <f>IF($A30&lt;='All Results'!$B$4,"",IF(SUM('MissFill 1'!AO$2:AO30)=0,"",(IF('MissFill 1'!AO30/SUM('MissFill 1'!AO$2:AO30)&gt;0.01,"",IF('MissFill 1'!AO29/SUM('MissFill 1'!AO$2:AO30)&gt;0.01,"",IF('MissFill 1'!AO28/SUM('MissFill 1'!AO$2:AO30)&gt;0.01,"",DateEnded_5Day!$A30))))))</f>
        <v/>
      </c>
      <c r="AQ30" s="54" t="str">
        <f>IF($A30&lt;='All Results'!$B$4,"",IF(SUM('MissFill 1'!AP$2:AP30)=0,"",(IF('MissFill 1'!AP30/SUM('MissFill 1'!AP$2:AP30)&gt;0.01,"",IF('MissFill 1'!AP29/SUM('MissFill 1'!AP$2:AP30)&gt;0.01,"",IF('MissFill 1'!AP28/SUM('MissFill 1'!AP$2:AP30)&gt;0.01,"",DateEnded_5Day!$A30))))))</f>
        <v/>
      </c>
      <c r="AR30" s="54" t="str">
        <f>IF($A30&lt;='All Results'!$B$4,"",IF(SUM('MissFill 1'!AQ$2:AQ30)=0,"",(IF('MissFill 1'!AQ30/SUM('MissFill 1'!AQ$2:AQ30)&gt;0.01,"",IF('MissFill 1'!AQ29/SUM('MissFill 1'!AQ$2:AQ30)&gt;0.01,"",IF('MissFill 1'!AQ28/SUM('MissFill 1'!AQ$2:AQ30)&gt;0.01,"",DateEnded_5Day!$A30))))))</f>
        <v/>
      </c>
      <c r="AS30" s="54" t="str">
        <f>IF($A30&lt;='All Results'!$B$4,"",IF(SUM('MissFill 1'!AR$2:AR30)=0,"",(IF('MissFill 1'!AR30/SUM('MissFill 1'!AR$2:AR30)&gt;0.01,"",IF('MissFill 1'!AR29/SUM('MissFill 1'!AR$2:AR30)&gt;0.01,"",IF('MissFill 1'!AR28/SUM('MissFill 1'!AR$2:AR30)&gt;0.01,"",DateEnded_5Day!$A30))))))</f>
        <v/>
      </c>
      <c r="AT30" s="54" t="str">
        <f>IF($A30&lt;='All Results'!$B$4,"",IF(SUM('MissFill 1'!AS$2:AS30)=0,"",(IF('MissFill 1'!AS30/SUM('MissFill 1'!AS$2:AS30)&gt;0.01,"",IF('MissFill 1'!AS29/SUM('MissFill 1'!AS$2:AS30)&gt;0.01,"",IF('MissFill 1'!AS28/SUM('MissFill 1'!AS$2:AS30)&gt;0.01,"",DateEnded_5Day!$A30))))))</f>
        <v/>
      </c>
      <c r="AU30" s="54" t="str">
        <f>IF($A30&lt;='All Results'!$B$4,"",IF(SUM('MissFill 1'!AT$2:AT30)=0,"",(IF('MissFill 1'!AT30/SUM('MissFill 1'!AT$2:AT30)&gt;0.01,"",IF('MissFill 1'!AT29/SUM('MissFill 1'!AT$2:AT30)&gt;0.01,"",IF('MissFill 1'!AT28/SUM('MissFill 1'!AT$2:AT30)&gt;0.01,"",DateEnded_5Day!$A30))))))</f>
        <v/>
      </c>
      <c r="AV30" s="54" t="str">
        <f>IF($A30&lt;='All Results'!$B$4,"",IF(SUM('MissFill 1'!AU$2:AU30)=0,"",(IF('MissFill 1'!AU30/SUM('MissFill 1'!AU$2:AU30)&gt;0.01,"",IF('MissFill 1'!AU29/SUM('MissFill 1'!AU$2:AU30)&gt;0.01,"",IF('MissFill 1'!AU28/SUM('MissFill 1'!AU$2:AU30)&gt;0.01,"",DateEnded_5Day!$A30))))))</f>
        <v/>
      </c>
      <c r="AW30" s="54" t="str">
        <f>IF($A30&lt;='All Results'!$B$4,"",IF(SUM('MissFill 1'!AV$2:AV30)=0,"",(IF('MissFill 1'!AV30/SUM('MissFill 1'!AV$2:AV30)&gt;0.01,"",IF('MissFill 1'!AV29/SUM('MissFill 1'!AV$2:AV30)&gt;0.01,"",IF('MissFill 1'!AV28/SUM('MissFill 1'!AV$2:AV30)&gt;0.01,"",DateEnded_5Day!$A30))))))</f>
        <v/>
      </c>
      <c r="AX30" s="54" t="str">
        <f>IF($A30&lt;='All Results'!$B$4,"",IF(SUM('MissFill 1'!AW$2:AW30)=0,"",(IF('MissFill 1'!AW30/SUM('MissFill 1'!AW$2:AW30)&gt;0.01,"",IF('MissFill 1'!AW29/SUM('MissFill 1'!AW$2:AW30)&gt;0.01,"",IF('MissFill 1'!AW28/SUM('MissFill 1'!AW$2:AW30)&gt;0.01,"",DateEnded_5Day!$A30))))))</f>
        <v/>
      </c>
    </row>
    <row r="31" spans="1:50" x14ac:dyDescent="0.25">
      <c r="A31" s="41">
        <v>44376</v>
      </c>
      <c r="B31" s="52">
        <v>180</v>
      </c>
      <c r="C31" s="54" t="str">
        <f>IF($A31&lt;='All Results'!$B$4,"",IF(SUM('MissFill 1'!B$2:B31)=0,"",(IF('MissFill 1'!B31/SUM('MissFill 1'!B$2:B31)&gt;0.01,"",IF('MissFill 1'!B30/SUM('MissFill 1'!B$2:B31)&gt;0.01,"",IF('MissFill 1'!B29/SUM('MissFill 1'!B$2:B31)&gt;0.01,"",DateEnded_5Day!$A31))))))</f>
        <v/>
      </c>
      <c r="D31" s="54" t="str">
        <f>IF($A31&lt;='All Results'!$B$4,"",IF(SUM('MissFill 1'!C$2:C31)=0,"",(IF('MissFill 1'!C31/SUM('MissFill 1'!C$2:C31)&gt;0.01,"",IF('MissFill 1'!C30/SUM('MissFill 1'!C$2:C31)&gt;0.01,"",IF('MissFill 1'!C29/SUM('MissFill 1'!C$2:C31)&gt;0.01,"",DateEnded_5Day!$A31))))))</f>
        <v/>
      </c>
      <c r="E31" s="54" t="str">
        <f>IF($A31&lt;='All Results'!$B$4,"",IF(SUM('MissFill 1'!D$2:D31)=0,"",(IF('MissFill 1'!D31/SUM('MissFill 1'!D$2:D31)&gt;0.01,"",IF('MissFill 1'!D30/SUM('MissFill 1'!D$2:D31)&gt;0.01,"",IF('MissFill 1'!D29/SUM('MissFill 1'!D$2:D31)&gt;0.01,"",DateEnded_5Day!$A31))))))</f>
        <v/>
      </c>
      <c r="F31" s="54" t="str">
        <f>IF($A31&lt;='All Results'!$B$4,"",IF(SUM('MissFill 1'!E$2:E31)=0,"",(IF('MissFill 1'!E31/SUM('MissFill 1'!E$2:E31)&gt;0.01,"",IF('MissFill 1'!E30/SUM('MissFill 1'!E$2:E31)&gt;0.01,"",IF('MissFill 1'!E29/SUM('MissFill 1'!E$2:E31)&gt;0.01,"",DateEnded_5Day!$A31))))))</f>
        <v/>
      </c>
      <c r="G31" s="54" t="str">
        <f>IF($A31&lt;='All Results'!$B$4,"",IF(SUM('MissFill 1'!F$2:F31)=0,"",(IF('MissFill 1'!F31/SUM('MissFill 1'!F$2:F31)&gt;0.01,"",IF('MissFill 1'!F30/SUM('MissFill 1'!F$2:F31)&gt;0.01,"",IF('MissFill 1'!F29/SUM('MissFill 1'!F$2:F31)&gt;0.01,"",DateEnded_5Day!$A31))))))</f>
        <v/>
      </c>
      <c r="H31" s="54" t="str">
        <f>IF($A31&lt;='All Results'!$B$4,"",IF(SUM('MissFill 1'!G$2:G31)=0,"",(IF('MissFill 1'!G31/SUM('MissFill 1'!G$2:G31)&gt;0.01,"",IF('MissFill 1'!G30/SUM('MissFill 1'!G$2:G31)&gt;0.01,"",IF('MissFill 1'!G29/SUM('MissFill 1'!G$2:G31)&gt;0.01,"",DateEnded_5Day!$A31))))))</f>
        <v/>
      </c>
      <c r="I31" s="54" t="str">
        <f>IF($A31&lt;='All Results'!$B$4,"",IF(SUM('MissFill 1'!H$2:H31)=0,"",(IF('MissFill 1'!H31/SUM('MissFill 1'!H$2:H31)&gt;0.01,"",IF('MissFill 1'!H30/SUM('MissFill 1'!H$2:H31)&gt;0.01,"",IF('MissFill 1'!H29/SUM('MissFill 1'!H$2:H31)&gt;0.01,"",DateEnded_5Day!$A31))))))</f>
        <v/>
      </c>
      <c r="J31" s="54" t="str">
        <f>IF($A31&lt;='All Results'!$B$4,"",IF(SUM('MissFill 1'!I$2:I31)=0,"",(IF('MissFill 1'!I31/SUM('MissFill 1'!I$2:I31)&gt;0.01,"",IF('MissFill 1'!I30/SUM('MissFill 1'!I$2:I31)&gt;0.01,"",IF('MissFill 1'!I29/SUM('MissFill 1'!I$2:I31)&gt;0.01,"",DateEnded_5Day!$A31))))))</f>
        <v/>
      </c>
      <c r="K31" s="54" t="str">
        <f>IF($A31&lt;='All Results'!$B$4,"",IF(SUM('MissFill 1'!J$2:J31)=0,"",(IF('MissFill 1'!J31/SUM('MissFill 1'!J$2:J31)&gt;0.01,"",IF('MissFill 1'!J30/SUM('MissFill 1'!J$2:J31)&gt;0.01,"",IF('MissFill 1'!J29/SUM('MissFill 1'!J$2:J31)&gt;0.01,"",DateEnded_5Day!$A31))))))</f>
        <v/>
      </c>
      <c r="L31" s="54" t="str">
        <f>IF($A31&lt;='All Results'!$B$4,"",IF(SUM('MissFill 1'!K$2:K31)=0,"",(IF('MissFill 1'!K31/SUM('MissFill 1'!K$2:K31)&gt;0.01,"",IF('MissFill 1'!K30/SUM('MissFill 1'!K$2:K31)&gt;0.01,"",IF('MissFill 1'!K29/SUM('MissFill 1'!K$2:K31)&gt;0.01,"",DateEnded_5Day!$A31))))))</f>
        <v/>
      </c>
      <c r="M31" s="54" t="str">
        <f>IF($A31&lt;='All Results'!$B$4,"",IF(SUM('MissFill 1'!L$2:L31)=0,"",(IF('MissFill 1'!L31/SUM('MissFill 1'!L$2:L31)&gt;0.01,"",IF('MissFill 1'!L30/SUM('MissFill 1'!L$2:L31)&gt;0.01,"",IF('MissFill 1'!L29/SUM('MissFill 1'!L$2:L31)&gt;0.01,"",DateEnded_5Day!$A31))))))</f>
        <v/>
      </c>
      <c r="N31" s="54" t="str">
        <f>IF($A31&lt;='All Results'!$B$4,"",IF(SUM('MissFill 1'!M$2:M31)=0,"",(IF('MissFill 1'!M31/SUM('MissFill 1'!M$2:M31)&gt;0.01,"",IF('MissFill 1'!M30/SUM('MissFill 1'!M$2:M31)&gt;0.01,"",IF('MissFill 1'!M29/SUM('MissFill 1'!M$2:M31)&gt;0.01,"",DateEnded_5Day!$A31))))))</f>
        <v/>
      </c>
      <c r="O31" s="54" t="str">
        <f>IF($A31&lt;='All Results'!$B$4,"",IF(SUM('MissFill 1'!N$2:N31)=0,"",(IF('MissFill 1'!N31/SUM('MissFill 1'!N$2:N31)&gt;0.01,"",IF('MissFill 1'!N30/SUM('MissFill 1'!N$2:N31)&gt;0.01,"",IF('MissFill 1'!N29/SUM('MissFill 1'!N$2:N31)&gt;0.01,"",DateEnded_5Day!$A31))))))</f>
        <v/>
      </c>
      <c r="P31" s="54" t="str">
        <f>IF($A31&lt;='All Results'!$B$4,"",IF(SUM('MissFill 1'!O$2:O31)=0,"",(IF('MissFill 1'!O31/SUM('MissFill 1'!O$2:O31)&gt;0.01,"",IF('MissFill 1'!O30/SUM('MissFill 1'!O$2:O31)&gt;0.01,"",IF('MissFill 1'!O29/SUM('MissFill 1'!O$2:O31)&gt;0.01,"",DateEnded_5Day!$A31))))))</f>
        <v/>
      </c>
      <c r="Q31" s="54" t="str">
        <f>IF($A31&lt;='All Results'!$B$4,"",IF(SUM('MissFill 1'!P$2:P31)=0,"",(IF('MissFill 1'!P31/SUM('MissFill 1'!P$2:P31)&gt;0.01,"",IF('MissFill 1'!P30/SUM('MissFill 1'!P$2:P31)&gt;0.01,"",IF('MissFill 1'!P29/SUM('MissFill 1'!P$2:P31)&gt;0.01,"",DateEnded_5Day!$A31))))))</f>
        <v/>
      </c>
      <c r="R31" s="54" t="str">
        <f>IF($A31&lt;='All Results'!$B$4,"",IF(SUM('MissFill 1'!Q$2:Q31)=0,"",(IF('MissFill 1'!Q31/SUM('MissFill 1'!Q$2:Q31)&gt;0.01,"",IF('MissFill 1'!Q30/SUM('MissFill 1'!Q$2:Q31)&gt;0.01,"",IF('MissFill 1'!Q29/SUM('MissFill 1'!Q$2:Q31)&gt;0.01,"",DateEnded_5Day!$A31))))))</f>
        <v/>
      </c>
      <c r="S31" s="54" t="str">
        <f>IF($A31&lt;='All Results'!$B$4,"",IF(SUM('MissFill 1'!R$2:R31)=0,"",(IF('MissFill 1'!R31/SUM('MissFill 1'!R$2:R31)&gt;0.01,"",IF('MissFill 1'!R30/SUM('MissFill 1'!R$2:R31)&gt;0.01,"",IF('MissFill 1'!R29/SUM('MissFill 1'!R$2:R31)&gt;0.01,"",DateEnded_5Day!$A31))))))</f>
        <v/>
      </c>
      <c r="T31" s="54" t="str">
        <f>IF($A31&lt;='All Results'!$B$4,"",IF(SUM('MissFill 1'!S$2:S31)=0,"",(IF('MissFill 1'!S31/SUM('MissFill 1'!S$2:S31)&gt;0.01,"",IF('MissFill 1'!S30/SUM('MissFill 1'!S$2:S31)&gt;0.01,"",IF('MissFill 1'!S29/SUM('MissFill 1'!S$2:S31)&gt;0.01,"",DateEnded_5Day!$A31))))))</f>
        <v/>
      </c>
      <c r="U31" s="54" t="str">
        <f>IF($A31&lt;='All Results'!$B$4,"",IF(SUM('MissFill 1'!T$2:T31)=0,"",(IF('MissFill 1'!T31/SUM('MissFill 1'!T$2:T31)&gt;0.01,"",IF('MissFill 1'!T30/SUM('MissFill 1'!T$2:T31)&gt;0.01,"",IF('MissFill 1'!T29/SUM('MissFill 1'!T$2:T31)&gt;0.01,"",DateEnded_5Day!$A31))))))</f>
        <v/>
      </c>
      <c r="V31" s="54" t="str">
        <f>IF($A31&lt;='All Results'!$B$4,"",IF(SUM('MissFill 1'!U$2:U31)=0,"",(IF('MissFill 1'!U31/SUM('MissFill 1'!U$2:U31)&gt;0.01,"",IF('MissFill 1'!U30/SUM('MissFill 1'!U$2:U31)&gt;0.01,"",IF('MissFill 1'!U29/SUM('MissFill 1'!U$2:U31)&gt;0.01,"",DateEnded_5Day!$A31))))))</f>
        <v/>
      </c>
      <c r="W31" s="54" t="str">
        <f>IF($A31&lt;='All Results'!$B$4,"",IF(SUM('MissFill 1'!V$2:V31)=0,"",(IF('MissFill 1'!V31/SUM('MissFill 1'!V$2:V31)&gt;0.01,"",IF('MissFill 1'!V30/SUM('MissFill 1'!V$2:V31)&gt;0.01,"",IF('MissFill 1'!V29/SUM('MissFill 1'!V$2:V31)&gt;0.01,"",DateEnded_5Day!$A31))))))</f>
        <v/>
      </c>
      <c r="X31" s="54" t="str">
        <f>IF($A31&lt;='All Results'!$B$4,"",IF(SUM('MissFill 1'!W$2:W31)=0,"",(IF('MissFill 1'!W31/SUM('MissFill 1'!W$2:W31)&gt;0.01,"",IF('MissFill 1'!W30/SUM('MissFill 1'!W$2:W31)&gt;0.01,"",IF('MissFill 1'!W29/SUM('MissFill 1'!W$2:W31)&gt;0.01,"",DateEnded_5Day!$A31))))))</f>
        <v/>
      </c>
      <c r="Y31" s="54" t="str">
        <f>IF($A31&lt;='All Results'!$B$4,"",IF(SUM('MissFill 1'!X$2:X31)=0,"",(IF('MissFill 1'!X31/SUM('MissFill 1'!X$2:X31)&gt;0.01,"",IF('MissFill 1'!X30/SUM('MissFill 1'!X$2:X31)&gt;0.01,"",IF('MissFill 1'!X29/SUM('MissFill 1'!X$2:X31)&gt;0.01,"",DateEnded_5Day!$A31))))))</f>
        <v/>
      </c>
      <c r="Z31" s="54" t="str">
        <f>IF($A31&lt;='All Results'!$B$4,"",IF(SUM('MissFill 1'!Y$2:Y31)=0,"",(IF('MissFill 1'!Y31/SUM('MissFill 1'!Y$2:Y31)&gt;0.01,"",IF('MissFill 1'!Y30/SUM('MissFill 1'!Y$2:Y31)&gt;0.01,"",IF('MissFill 1'!Y29/SUM('MissFill 1'!Y$2:Y31)&gt;0.01,"",DateEnded_5Day!$A31))))))</f>
        <v/>
      </c>
      <c r="AA31" s="54" t="str">
        <f>IF($A31&lt;='All Results'!$B$4,"",IF(SUM('MissFill 1'!Z$2:Z31)=0,"",(IF('MissFill 1'!Z31/SUM('MissFill 1'!Z$2:Z31)&gt;0.01,"",IF('MissFill 1'!Z30/SUM('MissFill 1'!Z$2:Z31)&gt;0.01,"",IF('MissFill 1'!Z29/SUM('MissFill 1'!Z$2:Z31)&gt;0.01,"",DateEnded_5Day!$A31))))))</f>
        <v/>
      </c>
      <c r="AB31" s="54" t="str">
        <f>IF($A31&lt;='All Results'!$B$4,"",IF(SUM('MissFill 1'!AA$2:AA31)=0,"",(IF('MissFill 1'!AA31/SUM('MissFill 1'!AA$2:AA31)&gt;0.01,"",IF('MissFill 1'!AA30/SUM('MissFill 1'!AA$2:AA31)&gt;0.01,"",IF('MissFill 1'!AA29/SUM('MissFill 1'!AA$2:AA31)&gt;0.01,"",DateEnded_5Day!$A31))))))</f>
        <v/>
      </c>
      <c r="AC31" s="54" t="str">
        <f>IF($A31&lt;='All Results'!$B$4,"",IF(SUM('MissFill 1'!AB$2:AB31)=0,"",(IF('MissFill 1'!AB31/SUM('MissFill 1'!AB$2:AB31)&gt;0.01,"",IF('MissFill 1'!AB30/SUM('MissFill 1'!AB$2:AB31)&gt;0.01,"",IF('MissFill 1'!AB29/SUM('MissFill 1'!AB$2:AB31)&gt;0.01,"",DateEnded_5Day!$A31))))))</f>
        <v/>
      </c>
      <c r="AD31" s="54" t="str">
        <f>IF($A31&lt;='All Results'!$B$4,"",IF(SUM('MissFill 1'!AC$2:AC31)=0,"",(IF('MissFill 1'!AC31/SUM('MissFill 1'!AC$2:AC31)&gt;0.01,"",IF('MissFill 1'!AC30/SUM('MissFill 1'!AC$2:AC31)&gt;0.01,"",IF('MissFill 1'!AC29/SUM('MissFill 1'!AC$2:AC31)&gt;0.01,"",DateEnded_5Day!$A31))))))</f>
        <v/>
      </c>
      <c r="AE31" s="54" t="str">
        <f>IF($A31&lt;='All Results'!$B$4,"",IF(SUM('MissFill 1'!AD$2:AD31)=0,"",(IF('MissFill 1'!AD31/SUM('MissFill 1'!AD$2:AD31)&gt;0.01,"",IF('MissFill 1'!AD30/SUM('MissFill 1'!AD$2:AD31)&gt;0.01,"",IF('MissFill 1'!AD29/SUM('MissFill 1'!AD$2:AD31)&gt;0.01,"",DateEnded_5Day!$A31))))))</f>
        <v/>
      </c>
      <c r="AF31" s="54" t="str">
        <f>IF($A31&lt;='All Results'!$B$4,"",IF(SUM('MissFill 1'!AE$2:AE31)=0,"",(IF('MissFill 1'!AE31/SUM('MissFill 1'!AE$2:AE31)&gt;0.01,"",IF('MissFill 1'!AE30/SUM('MissFill 1'!AE$2:AE31)&gt;0.01,"",IF('MissFill 1'!AE29/SUM('MissFill 1'!AE$2:AE31)&gt;0.01,"",DateEnded_5Day!$A31))))))</f>
        <v/>
      </c>
      <c r="AG31" s="54" t="str">
        <f>IF($A31&lt;='All Results'!$B$4,"",IF(SUM('MissFill 1'!AF$2:AF31)=0,"",(IF('MissFill 1'!AF31/SUM('MissFill 1'!AF$2:AF31)&gt;0.01,"",IF('MissFill 1'!AF30/SUM('MissFill 1'!AF$2:AF31)&gt;0.01,"",IF('MissFill 1'!AF29/SUM('MissFill 1'!AF$2:AF31)&gt;0.01,"",DateEnded_5Day!$A31))))))</f>
        <v/>
      </c>
      <c r="AH31" s="54" t="str">
        <f>IF($A31&lt;='All Results'!$B$4,"",IF(SUM('MissFill 1'!AG$2:AG31)=0,"",(IF('MissFill 1'!AG31/SUM('MissFill 1'!AG$2:AG31)&gt;0.01,"",IF('MissFill 1'!AG30/SUM('MissFill 1'!AG$2:AG31)&gt;0.01,"",IF('MissFill 1'!AG29/SUM('MissFill 1'!AG$2:AG31)&gt;0.01,"",DateEnded_5Day!$A31))))))</f>
        <v/>
      </c>
      <c r="AI31" s="54" t="str">
        <f>IF($A31&lt;='All Results'!$B$4,"",IF(SUM('MissFill 1'!AH$2:AH31)=0,"",(IF('MissFill 1'!AH31/SUM('MissFill 1'!AH$2:AH31)&gt;0.01,"",IF('MissFill 1'!AH30/SUM('MissFill 1'!AH$2:AH31)&gt;0.01,"",IF('MissFill 1'!AH29/SUM('MissFill 1'!AH$2:AH31)&gt;0.01,"",DateEnded_5Day!$A31))))))</f>
        <v/>
      </c>
      <c r="AJ31" s="54" t="str">
        <f>IF($A31&lt;='All Results'!$B$4,"",IF(SUM('MissFill 1'!AI$2:AI31)=0,"",(IF('MissFill 1'!AI31/SUM('MissFill 1'!AI$2:AI31)&gt;0.01,"",IF('MissFill 1'!AI30/SUM('MissFill 1'!AI$2:AI31)&gt;0.01,"",IF('MissFill 1'!AI29/SUM('MissFill 1'!AI$2:AI31)&gt;0.01,"",DateEnded_5Day!$A31))))))</f>
        <v/>
      </c>
      <c r="AK31" s="54" t="str">
        <f>IF($A31&lt;='All Results'!$B$4,"",IF(SUM('MissFill 1'!AJ$2:AJ31)=0,"",(IF('MissFill 1'!AJ31/SUM('MissFill 1'!AJ$2:AJ31)&gt;0.01,"",IF('MissFill 1'!AJ30/SUM('MissFill 1'!AJ$2:AJ31)&gt;0.01,"",IF('MissFill 1'!AJ29/SUM('MissFill 1'!AJ$2:AJ31)&gt;0.01,"",DateEnded_5Day!$A31))))))</f>
        <v/>
      </c>
      <c r="AL31" s="54" t="str">
        <f>IF($A31&lt;='All Results'!$B$4,"",IF(SUM('MissFill 1'!AK$2:AK31)=0,"",(IF('MissFill 1'!AK31/SUM('MissFill 1'!AK$2:AK31)&gt;0.01,"",IF('MissFill 1'!AK30/SUM('MissFill 1'!AK$2:AK31)&gt;0.01,"",IF('MissFill 1'!AK29/SUM('MissFill 1'!AK$2:AK31)&gt;0.01,"",DateEnded_5Day!$A31))))))</f>
        <v/>
      </c>
      <c r="AM31" s="54" t="str">
        <f>IF($A31&lt;='All Results'!$B$4,"",IF(SUM('MissFill 1'!AL$2:AL31)=0,"",(IF('MissFill 1'!AL31/SUM('MissFill 1'!AL$2:AL31)&gt;0.01,"",IF('MissFill 1'!AL30/SUM('MissFill 1'!AL$2:AL31)&gt;0.01,"",IF('MissFill 1'!AL29/SUM('MissFill 1'!AL$2:AL31)&gt;0.01,"",DateEnded_5Day!$A31))))))</f>
        <v/>
      </c>
      <c r="AN31" s="54" t="str">
        <f>IF($A31&lt;='All Results'!$B$4,"",IF(SUM('MissFill 1'!AM$2:AM31)=0,"",(IF('MissFill 1'!AM31/SUM('MissFill 1'!AM$2:AM31)&gt;0.01,"",IF('MissFill 1'!AM30/SUM('MissFill 1'!AM$2:AM31)&gt;0.01,"",IF('MissFill 1'!AM29/SUM('MissFill 1'!AM$2:AM31)&gt;0.01,"",DateEnded_5Day!$A31))))))</f>
        <v/>
      </c>
      <c r="AO31" s="54" t="str">
        <f>IF($A31&lt;='All Results'!$B$4,"",IF(SUM('MissFill 1'!AN$2:AN31)=0,"",(IF('MissFill 1'!AN31/SUM('MissFill 1'!AN$2:AN31)&gt;0.01,"",IF('MissFill 1'!AN30/SUM('MissFill 1'!AN$2:AN31)&gt;0.01,"",IF('MissFill 1'!AN29/SUM('MissFill 1'!AN$2:AN31)&gt;0.01,"",DateEnded_5Day!$A31))))))</f>
        <v/>
      </c>
      <c r="AP31" s="54" t="str">
        <f>IF($A31&lt;='All Results'!$B$4,"",IF(SUM('MissFill 1'!AO$2:AO31)=0,"",(IF('MissFill 1'!AO31/SUM('MissFill 1'!AO$2:AO31)&gt;0.01,"",IF('MissFill 1'!AO30/SUM('MissFill 1'!AO$2:AO31)&gt;0.01,"",IF('MissFill 1'!AO29/SUM('MissFill 1'!AO$2:AO31)&gt;0.01,"",DateEnded_5Day!$A31))))))</f>
        <v/>
      </c>
      <c r="AQ31" s="54" t="str">
        <f>IF($A31&lt;='All Results'!$B$4,"",IF(SUM('MissFill 1'!AP$2:AP31)=0,"",(IF('MissFill 1'!AP31/SUM('MissFill 1'!AP$2:AP31)&gt;0.01,"",IF('MissFill 1'!AP30/SUM('MissFill 1'!AP$2:AP31)&gt;0.01,"",IF('MissFill 1'!AP29/SUM('MissFill 1'!AP$2:AP31)&gt;0.01,"",DateEnded_5Day!$A31))))))</f>
        <v/>
      </c>
      <c r="AR31" s="54" t="str">
        <f>IF($A31&lt;='All Results'!$B$4,"",IF(SUM('MissFill 1'!AQ$2:AQ31)=0,"",(IF('MissFill 1'!AQ31/SUM('MissFill 1'!AQ$2:AQ31)&gt;0.01,"",IF('MissFill 1'!AQ30/SUM('MissFill 1'!AQ$2:AQ31)&gt;0.01,"",IF('MissFill 1'!AQ29/SUM('MissFill 1'!AQ$2:AQ31)&gt;0.01,"",DateEnded_5Day!$A31))))))</f>
        <v/>
      </c>
      <c r="AS31" s="54" t="str">
        <f>IF($A31&lt;='All Results'!$B$4,"",IF(SUM('MissFill 1'!AR$2:AR31)=0,"",(IF('MissFill 1'!AR31/SUM('MissFill 1'!AR$2:AR31)&gt;0.01,"",IF('MissFill 1'!AR30/SUM('MissFill 1'!AR$2:AR31)&gt;0.01,"",IF('MissFill 1'!AR29/SUM('MissFill 1'!AR$2:AR31)&gt;0.01,"",DateEnded_5Day!$A31))))))</f>
        <v/>
      </c>
      <c r="AT31" s="54" t="str">
        <f>IF($A31&lt;='All Results'!$B$4,"",IF(SUM('MissFill 1'!AS$2:AS31)=0,"",(IF('MissFill 1'!AS31/SUM('MissFill 1'!AS$2:AS31)&gt;0.01,"",IF('MissFill 1'!AS30/SUM('MissFill 1'!AS$2:AS31)&gt;0.01,"",IF('MissFill 1'!AS29/SUM('MissFill 1'!AS$2:AS31)&gt;0.01,"",DateEnded_5Day!$A31))))))</f>
        <v/>
      </c>
      <c r="AU31" s="54" t="str">
        <f>IF($A31&lt;='All Results'!$B$4,"",IF(SUM('MissFill 1'!AT$2:AT31)=0,"",(IF('MissFill 1'!AT31/SUM('MissFill 1'!AT$2:AT31)&gt;0.01,"",IF('MissFill 1'!AT30/SUM('MissFill 1'!AT$2:AT31)&gt;0.01,"",IF('MissFill 1'!AT29/SUM('MissFill 1'!AT$2:AT31)&gt;0.01,"",DateEnded_5Day!$A31))))))</f>
        <v/>
      </c>
      <c r="AV31" s="54" t="str">
        <f>IF($A31&lt;='All Results'!$B$4,"",IF(SUM('MissFill 1'!AU$2:AU31)=0,"",(IF('MissFill 1'!AU31/SUM('MissFill 1'!AU$2:AU31)&gt;0.01,"",IF('MissFill 1'!AU30/SUM('MissFill 1'!AU$2:AU31)&gt;0.01,"",IF('MissFill 1'!AU29/SUM('MissFill 1'!AU$2:AU31)&gt;0.01,"",DateEnded_5Day!$A31))))))</f>
        <v/>
      </c>
      <c r="AW31" s="54" t="str">
        <f>IF($A31&lt;='All Results'!$B$4,"",IF(SUM('MissFill 1'!AV$2:AV31)=0,"",(IF('MissFill 1'!AV31/SUM('MissFill 1'!AV$2:AV31)&gt;0.01,"",IF('MissFill 1'!AV30/SUM('MissFill 1'!AV$2:AV31)&gt;0.01,"",IF('MissFill 1'!AV29/SUM('MissFill 1'!AV$2:AV31)&gt;0.01,"",DateEnded_5Day!$A31))))))</f>
        <v/>
      </c>
      <c r="AX31" s="54" t="str">
        <f>IF($A31&lt;='All Results'!$B$4,"",IF(SUM('MissFill 1'!AW$2:AW31)=0,"",(IF('MissFill 1'!AW31/SUM('MissFill 1'!AW$2:AW31)&gt;0.01,"",IF('MissFill 1'!AW30/SUM('MissFill 1'!AW$2:AW31)&gt;0.01,"",IF('MissFill 1'!AW29/SUM('MissFill 1'!AW$2:AW31)&gt;0.01,"",DateEnded_5Day!$A31))))))</f>
        <v/>
      </c>
    </row>
    <row r="32" spans="1:50" x14ac:dyDescent="0.25">
      <c r="A32" s="41">
        <v>44377</v>
      </c>
      <c r="B32" s="52">
        <v>181</v>
      </c>
      <c r="C32" s="54" t="str">
        <f>IF($A32&lt;='All Results'!$B$4,"",IF(SUM('MissFill 1'!B$2:B32)=0,"",(IF('MissFill 1'!B32/SUM('MissFill 1'!B$2:B32)&gt;0.01,"",IF('MissFill 1'!B31/SUM('MissFill 1'!B$2:B32)&gt;0.01,"",IF('MissFill 1'!B30/SUM('MissFill 1'!B$2:B32)&gt;0.01,"",DateEnded_5Day!$A32))))))</f>
        <v/>
      </c>
      <c r="D32" s="54" t="str">
        <f>IF($A32&lt;='All Results'!$B$4,"",IF(SUM('MissFill 1'!C$2:C32)=0,"",(IF('MissFill 1'!C32/SUM('MissFill 1'!C$2:C32)&gt;0.01,"",IF('MissFill 1'!C31/SUM('MissFill 1'!C$2:C32)&gt;0.01,"",IF('MissFill 1'!C30/SUM('MissFill 1'!C$2:C32)&gt;0.01,"",DateEnded_5Day!$A32))))))</f>
        <v/>
      </c>
      <c r="E32" s="54" t="str">
        <f>IF($A32&lt;='All Results'!$B$4,"",IF(SUM('MissFill 1'!D$2:D32)=0,"",(IF('MissFill 1'!D32/SUM('MissFill 1'!D$2:D32)&gt;0.01,"",IF('MissFill 1'!D31/SUM('MissFill 1'!D$2:D32)&gt;0.01,"",IF('MissFill 1'!D30/SUM('MissFill 1'!D$2:D32)&gt;0.01,"",DateEnded_5Day!$A32))))))</f>
        <v/>
      </c>
      <c r="F32" s="54" t="str">
        <f>IF($A32&lt;='All Results'!$B$4,"",IF(SUM('MissFill 1'!E$2:E32)=0,"",(IF('MissFill 1'!E32/SUM('MissFill 1'!E$2:E32)&gt;0.01,"",IF('MissFill 1'!E31/SUM('MissFill 1'!E$2:E32)&gt;0.01,"",IF('MissFill 1'!E30/SUM('MissFill 1'!E$2:E32)&gt;0.01,"",DateEnded_5Day!$A32))))))</f>
        <v/>
      </c>
      <c r="G32" s="54" t="str">
        <f>IF($A32&lt;='All Results'!$B$4,"",IF(SUM('MissFill 1'!F$2:F32)=0,"",(IF('MissFill 1'!F32/SUM('MissFill 1'!F$2:F32)&gt;0.01,"",IF('MissFill 1'!F31/SUM('MissFill 1'!F$2:F32)&gt;0.01,"",IF('MissFill 1'!F30/SUM('MissFill 1'!F$2:F32)&gt;0.01,"",DateEnded_5Day!$A32))))))</f>
        <v/>
      </c>
      <c r="H32" s="54" t="str">
        <f>IF($A32&lt;='All Results'!$B$4,"",IF(SUM('MissFill 1'!G$2:G32)=0,"",(IF('MissFill 1'!G32/SUM('MissFill 1'!G$2:G32)&gt;0.01,"",IF('MissFill 1'!G31/SUM('MissFill 1'!G$2:G32)&gt;0.01,"",IF('MissFill 1'!G30/SUM('MissFill 1'!G$2:G32)&gt;0.01,"",DateEnded_5Day!$A32))))))</f>
        <v/>
      </c>
      <c r="I32" s="54" t="str">
        <f>IF($A32&lt;='All Results'!$B$4,"",IF(SUM('MissFill 1'!H$2:H32)=0,"",(IF('MissFill 1'!H32/SUM('MissFill 1'!H$2:H32)&gt;0.01,"",IF('MissFill 1'!H31/SUM('MissFill 1'!H$2:H32)&gt;0.01,"",IF('MissFill 1'!H30/SUM('MissFill 1'!H$2:H32)&gt;0.01,"",DateEnded_5Day!$A32))))))</f>
        <v/>
      </c>
      <c r="J32" s="54" t="str">
        <f>IF($A32&lt;='All Results'!$B$4,"",IF(SUM('MissFill 1'!I$2:I32)=0,"",(IF('MissFill 1'!I32/SUM('MissFill 1'!I$2:I32)&gt;0.01,"",IF('MissFill 1'!I31/SUM('MissFill 1'!I$2:I32)&gt;0.01,"",IF('MissFill 1'!I30/SUM('MissFill 1'!I$2:I32)&gt;0.01,"",DateEnded_5Day!$A32))))))</f>
        <v/>
      </c>
      <c r="K32" s="54" t="str">
        <f>IF($A32&lt;='All Results'!$B$4,"",IF(SUM('MissFill 1'!J$2:J32)=0,"",(IF('MissFill 1'!J32/SUM('MissFill 1'!J$2:J32)&gt;0.01,"",IF('MissFill 1'!J31/SUM('MissFill 1'!J$2:J32)&gt;0.01,"",IF('MissFill 1'!J30/SUM('MissFill 1'!J$2:J32)&gt;0.01,"",DateEnded_5Day!$A32))))))</f>
        <v/>
      </c>
      <c r="L32" s="54" t="str">
        <f>IF($A32&lt;='All Results'!$B$4,"",IF(SUM('MissFill 1'!K$2:K32)=0,"",(IF('MissFill 1'!K32/SUM('MissFill 1'!K$2:K32)&gt;0.01,"",IF('MissFill 1'!K31/SUM('MissFill 1'!K$2:K32)&gt;0.01,"",IF('MissFill 1'!K30/SUM('MissFill 1'!K$2:K32)&gt;0.01,"",DateEnded_5Day!$A32))))))</f>
        <v/>
      </c>
      <c r="M32" s="54" t="str">
        <f>IF($A32&lt;='All Results'!$B$4,"",IF(SUM('MissFill 1'!L$2:L32)=0,"",(IF('MissFill 1'!L32/SUM('MissFill 1'!L$2:L32)&gt;0.01,"",IF('MissFill 1'!L31/SUM('MissFill 1'!L$2:L32)&gt;0.01,"",IF('MissFill 1'!L30/SUM('MissFill 1'!L$2:L32)&gt;0.01,"",DateEnded_5Day!$A32))))))</f>
        <v/>
      </c>
      <c r="N32" s="54" t="str">
        <f>IF($A32&lt;='All Results'!$B$4,"",IF(SUM('MissFill 1'!M$2:M32)=0,"",(IF('MissFill 1'!M32/SUM('MissFill 1'!M$2:M32)&gt;0.01,"",IF('MissFill 1'!M31/SUM('MissFill 1'!M$2:M32)&gt;0.01,"",IF('MissFill 1'!M30/SUM('MissFill 1'!M$2:M32)&gt;0.01,"",DateEnded_5Day!$A32))))))</f>
        <v/>
      </c>
      <c r="O32" s="54" t="str">
        <f>IF($A32&lt;='All Results'!$B$4,"",IF(SUM('MissFill 1'!N$2:N32)=0,"",(IF('MissFill 1'!N32/SUM('MissFill 1'!N$2:N32)&gt;0.01,"",IF('MissFill 1'!N31/SUM('MissFill 1'!N$2:N32)&gt;0.01,"",IF('MissFill 1'!N30/SUM('MissFill 1'!N$2:N32)&gt;0.01,"",DateEnded_5Day!$A32))))))</f>
        <v/>
      </c>
      <c r="P32" s="54" t="str">
        <f>IF($A32&lt;='All Results'!$B$4,"",IF(SUM('MissFill 1'!O$2:O32)=0,"",(IF('MissFill 1'!O32/SUM('MissFill 1'!O$2:O32)&gt;0.01,"",IF('MissFill 1'!O31/SUM('MissFill 1'!O$2:O32)&gt;0.01,"",IF('MissFill 1'!O30/SUM('MissFill 1'!O$2:O32)&gt;0.01,"",DateEnded_5Day!$A32))))))</f>
        <v/>
      </c>
      <c r="Q32" s="54" t="str">
        <f>IF($A32&lt;='All Results'!$B$4,"",IF(SUM('MissFill 1'!P$2:P32)=0,"",(IF('MissFill 1'!P32/SUM('MissFill 1'!P$2:P32)&gt;0.01,"",IF('MissFill 1'!P31/SUM('MissFill 1'!P$2:P32)&gt;0.01,"",IF('MissFill 1'!P30/SUM('MissFill 1'!P$2:P32)&gt;0.01,"",DateEnded_5Day!$A32))))))</f>
        <v/>
      </c>
      <c r="R32" s="54" t="str">
        <f>IF($A32&lt;='All Results'!$B$4,"",IF(SUM('MissFill 1'!Q$2:Q32)=0,"",(IF('MissFill 1'!Q32/SUM('MissFill 1'!Q$2:Q32)&gt;0.01,"",IF('MissFill 1'!Q31/SUM('MissFill 1'!Q$2:Q32)&gt;0.01,"",IF('MissFill 1'!Q30/SUM('MissFill 1'!Q$2:Q32)&gt;0.01,"",DateEnded_5Day!$A32))))))</f>
        <v/>
      </c>
      <c r="S32" s="54" t="str">
        <f>IF($A32&lt;='All Results'!$B$4,"",IF(SUM('MissFill 1'!R$2:R32)=0,"",(IF('MissFill 1'!R32/SUM('MissFill 1'!R$2:R32)&gt;0.01,"",IF('MissFill 1'!R31/SUM('MissFill 1'!R$2:R32)&gt;0.01,"",IF('MissFill 1'!R30/SUM('MissFill 1'!R$2:R32)&gt;0.01,"",DateEnded_5Day!$A32))))))</f>
        <v/>
      </c>
      <c r="T32" s="54" t="str">
        <f>IF($A32&lt;='All Results'!$B$4,"",IF(SUM('MissFill 1'!S$2:S32)=0,"",(IF('MissFill 1'!S32/SUM('MissFill 1'!S$2:S32)&gt;0.01,"",IF('MissFill 1'!S31/SUM('MissFill 1'!S$2:S32)&gt;0.01,"",IF('MissFill 1'!S30/SUM('MissFill 1'!S$2:S32)&gt;0.01,"",DateEnded_5Day!$A32))))))</f>
        <v/>
      </c>
      <c r="U32" s="54" t="str">
        <f>IF($A32&lt;='All Results'!$B$4,"",IF(SUM('MissFill 1'!T$2:T32)=0,"",(IF('MissFill 1'!T32/SUM('MissFill 1'!T$2:T32)&gt;0.01,"",IF('MissFill 1'!T31/SUM('MissFill 1'!T$2:T32)&gt;0.01,"",IF('MissFill 1'!T30/SUM('MissFill 1'!T$2:T32)&gt;0.01,"",DateEnded_5Day!$A32))))))</f>
        <v/>
      </c>
      <c r="V32" s="54" t="str">
        <f>IF($A32&lt;='All Results'!$B$4,"",IF(SUM('MissFill 1'!U$2:U32)=0,"",(IF('MissFill 1'!U32/SUM('MissFill 1'!U$2:U32)&gt;0.01,"",IF('MissFill 1'!U31/SUM('MissFill 1'!U$2:U32)&gt;0.01,"",IF('MissFill 1'!U30/SUM('MissFill 1'!U$2:U32)&gt;0.01,"",DateEnded_5Day!$A32))))))</f>
        <v/>
      </c>
      <c r="W32" s="54" t="str">
        <f>IF($A32&lt;='All Results'!$B$4,"",IF(SUM('MissFill 1'!V$2:V32)=0,"",(IF('MissFill 1'!V32/SUM('MissFill 1'!V$2:V32)&gt;0.01,"",IF('MissFill 1'!V31/SUM('MissFill 1'!V$2:V32)&gt;0.01,"",IF('MissFill 1'!V30/SUM('MissFill 1'!V$2:V32)&gt;0.01,"",DateEnded_5Day!$A32))))))</f>
        <v/>
      </c>
      <c r="X32" s="54" t="str">
        <f>IF($A32&lt;='All Results'!$B$4,"",IF(SUM('MissFill 1'!W$2:W32)=0,"",(IF('MissFill 1'!W32/SUM('MissFill 1'!W$2:W32)&gt;0.01,"",IF('MissFill 1'!W31/SUM('MissFill 1'!W$2:W32)&gt;0.01,"",IF('MissFill 1'!W30/SUM('MissFill 1'!W$2:W32)&gt;0.01,"",DateEnded_5Day!$A32))))))</f>
        <v/>
      </c>
      <c r="Y32" s="54" t="str">
        <f>IF($A32&lt;='All Results'!$B$4,"",IF(SUM('MissFill 1'!X$2:X32)=0,"",(IF('MissFill 1'!X32/SUM('MissFill 1'!X$2:X32)&gt;0.01,"",IF('MissFill 1'!X31/SUM('MissFill 1'!X$2:X32)&gt;0.01,"",IF('MissFill 1'!X30/SUM('MissFill 1'!X$2:X32)&gt;0.01,"",DateEnded_5Day!$A32))))))</f>
        <v/>
      </c>
      <c r="Z32" s="54" t="str">
        <f>IF($A32&lt;='All Results'!$B$4,"",IF(SUM('MissFill 1'!Y$2:Y32)=0,"",(IF('MissFill 1'!Y32/SUM('MissFill 1'!Y$2:Y32)&gt;0.01,"",IF('MissFill 1'!Y31/SUM('MissFill 1'!Y$2:Y32)&gt;0.01,"",IF('MissFill 1'!Y30/SUM('MissFill 1'!Y$2:Y32)&gt;0.01,"",DateEnded_5Day!$A32))))))</f>
        <v/>
      </c>
      <c r="AA32" s="54" t="str">
        <f>IF($A32&lt;='All Results'!$B$4,"",IF(SUM('MissFill 1'!Z$2:Z32)=0,"",(IF('MissFill 1'!Z32/SUM('MissFill 1'!Z$2:Z32)&gt;0.01,"",IF('MissFill 1'!Z31/SUM('MissFill 1'!Z$2:Z32)&gt;0.01,"",IF('MissFill 1'!Z30/SUM('MissFill 1'!Z$2:Z32)&gt;0.01,"",DateEnded_5Day!$A32))))))</f>
        <v/>
      </c>
      <c r="AB32" s="54" t="str">
        <f>IF($A32&lt;='All Results'!$B$4,"",IF(SUM('MissFill 1'!AA$2:AA32)=0,"",(IF('MissFill 1'!AA32/SUM('MissFill 1'!AA$2:AA32)&gt;0.01,"",IF('MissFill 1'!AA31/SUM('MissFill 1'!AA$2:AA32)&gt;0.01,"",IF('MissFill 1'!AA30/SUM('MissFill 1'!AA$2:AA32)&gt;0.01,"",DateEnded_5Day!$A32))))))</f>
        <v/>
      </c>
      <c r="AC32" s="54" t="str">
        <f>IF($A32&lt;='All Results'!$B$4,"",IF(SUM('MissFill 1'!AB$2:AB32)=0,"",(IF('MissFill 1'!AB32/SUM('MissFill 1'!AB$2:AB32)&gt;0.01,"",IF('MissFill 1'!AB31/SUM('MissFill 1'!AB$2:AB32)&gt;0.01,"",IF('MissFill 1'!AB30/SUM('MissFill 1'!AB$2:AB32)&gt;0.01,"",DateEnded_5Day!$A32))))))</f>
        <v/>
      </c>
      <c r="AD32" s="54" t="str">
        <f>IF($A32&lt;='All Results'!$B$4,"",IF(SUM('MissFill 1'!AC$2:AC32)=0,"",(IF('MissFill 1'!AC32/SUM('MissFill 1'!AC$2:AC32)&gt;0.01,"",IF('MissFill 1'!AC31/SUM('MissFill 1'!AC$2:AC32)&gt;0.01,"",IF('MissFill 1'!AC30/SUM('MissFill 1'!AC$2:AC32)&gt;0.01,"",DateEnded_5Day!$A32))))))</f>
        <v/>
      </c>
      <c r="AE32" s="54" t="str">
        <f>IF($A32&lt;='All Results'!$B$4,"",IF(SUM('MissFill 1'!AD$2:AD32)=0,"",(IF('MissFill 1'!AD32/SUM('MissFill 1'!AD$2:AD32)&gt;0.01,"",IF('MissFill 1'!AD31/SUM('MissFill 1'!AD$2:AD32)&gt;0.01,"",IF('MissFill 1'!AD30/SUM('MissFill 1'!AD$2:AD32)&gt;0.01,"",DateEnded_5Day!$A32))))))</f>
        <v/>
      </c>
      <c r="AF32" s="54" t="str">
        <f>IF($A32&lt;='All Results'!$B$4,"",IF(SUM('MissFill 1'!AE$2:AE32)=0,"",(IF('MissFill 1'!AE32/SUM('MissFill 1'!AE$2:AE32)&gt;0.01,"",IF('MissFill 1'!AE31/SUM('MissFill 1'!AE$2:AE32)&gt;0.01,"",IF('MissFill 1'!AE30/SUM('MissFill 1'!AE$2:AE32)&gt;0.01,"",DateEnded_5Day!$A32))))))</f>
        <v/>
      </c>
      <c r="AG32" s="54" t="str">
        <f>IF($A32&lt;='All Results'!$B$4,"",IF(SUM('MissFill 1'!AF$2:AF32)=0,"",(IF('MissFill 1'!AF32/SUM('MissFill 1'!AF$2:AF32)&gt;0.01,"",IF('MissFill 1'!AF31/SUM('MissFill 1'!AF$2:AF32)&gt;0.01,"",IF('MissFill 1'!AF30/SUM('MissFill 1'!AF$2:AF32)&gt;0.01,"",DateEnded_5Day!$A32))))))</f>
        <v/>
      </c>
      <c r="AH32" s="54" t="str">
        <f>IF($A32&lt;='All Results'!$B$4,"",IF(SUM('MissFill 1'!AG$2:AG32)=0,"",(IF('MissFill 1'!AG32/SUM('MissFill 1'!AG$2:AG32)&gt;0.01,"",IF('MissFill 1'!AG31/SUM('MissFill 1'!AG$2:AG32)&gt;0.01,"",IF('MissFill 1'!AG30/SUM('MissFill 1'!AG$2:AG32)&gt;0.01,"",DateEnded_5Day!$A32))))))</f>
        <v/>
      </c>
      <c r="AI32" s="54" t="str">
        <f>IF($A32&lt;='All Results'!$B$4,"",IF(SUM('MissFill 1'!AH$2:AH32)=0,"",(IF('MissFill 1'!AH32/SUM('MissFill 1'!AH$2:AH32)&gt;0.01,"",IF('MissFill 1'!AH31/SUM('MissFill 1'!AH$2:AH32)&gt;0.01,"",IF('MissFill 1'!AH30/SUM('MissFill 1'!AH$2:AH32)&gt;0.01,"",DateEnded_5Day!$A32))))))</f>
        <v/>
      </c>
      <c r="AJ32" s="54" t="str">
        <f>IF($A32&lt;='All Results'!$B$4,"",IF(SUM('MissFill 1'!AI$2:AI32)=0,"",(IF('MissFill 1'!AI32/SUM('MissFill 1'!AI$2:AI32)&gt;0.01,"",IF('MissFill 1'!AI31/SUM('MissFill 1'!AI$2:AI32)&gt;0.01,"",IF('MissFill 1'!AI30/SUM('MissFill 1'!AI$2:AI32)&gt;0.01,"",DateEnded_5Day!$A32))))))</f>
        <v/>
      </c>
      <c r="AK32" s="54" t="str">
        <f>IF($A32&lt;='All Results'!$B$4,"",IF(SUM('MissFill 1'!AJ$2:AJ32)=0,"",(IF('MissFill 1'!AJ32/SUM('MissFill 1'!AJ$2:AJ32)&gt;0.01,"",IF('MissFill 1'!AJ31/SUM('MissFill 1'!AJ$2:AJ32)&gt;0.01,"",IF('MissFill 1'!AJ30/SUM('MissFill 1'!AJ$2:AJ32)&gt;0.01,"",DateEnded_5Day!$A32))))))</f>
        <v/>
      </c>
      <c r="AL32" s="54" t="str">
        <f>IF($A32&lt;='All Results'!$B$4,"",IF(SUM('MissFill 1'!AK$2:AK32)=0,"",(IF('MissFill 1'!AK32/SUM('MissFill 1'!AK$2:AK32)&gt;0.01,"",IF('MissFill 1'!AK31/SUM('MissFill 1'!AK$2:AK32)&gt;0.01,"",IF('MissFill 1'!AK30/SUM('MissFill 1'!AK$2:AK32)&gt;0.01,"",DateEnded_5Day!$A32))))))</f>
        <v/>
      </c>
      <c r="AM32" s="54" t="str">
        <f>IF($A32&lt;='All Results'!$B$4,"",IF(SUM('MissFill 1'!AL$2:AL32)=0,"",(IF('MissFill 1'!AL32/SUM('MissFill 1'!AL$2:AL32)&gt;0.01,"",IF('MissFill 1'!AL31/SUM('MissFill 1'!AL$2:AL32)&gt;0.01,"",IF('MissFill 1'!AL30/SUM('MissFill 1'!AL$2:AL32)&gt;0.01,"",DateEnded_5Day!$A32))))))</f>
        <v/>
      </c>
      <c r="AN32" s="54" t="str">
        <f>IF($A32&lt;='All Results'!$B$4,"",IF(SUM('MissFill 1'!AM$2:AM32)=0,"",(IF('MissFill 1'!AM32/SUM('MissFill 1'!AM$2:AM32)&gt;0.01,"",IF('MissFill 1'!AM31/SUM('MissFill 1'!AM$2:AM32)&gt;0.01,"",IF('MissFill 1'!AM30/SUM('MissFill 1'!AM$2:AM32)&gt;0.01,"",DateEnded_5Day!$A32))))))</f>
        <v/>
      </c>
      <c r="AO32" s="54" t="str">
        <f>IF($A32&lt;='All Results'!$B$4,"",IF(SUM('MissFill 1'!AN$2:AN32)=0,"",(IF('MissFill 1'!AN32/SUM('MissFill 1'!AN$2:AN32)&gt;0.01,"",IF('MissFill 1'!AN31/SUM('MissFill 1'!AN$2:AN32)&gt;0.01,"",IF('MissFill 1'!AN30/SUM('MissFill 1'!AN$2:AN32)&gt;0.01,"",DateEnded_5Day!$A32))))))</f>
        <v/>
      </c>
      <c r="AP32" s="54" t="str">
        <f>IF($A32&lt;='All Results'!$B$4,"",IF(SUM('MissFill 1'!AO$2:AO32)=0,"",(IF('MissFill 1'!AO32/SUM('MissFill 1'!AO$2:AO32)&gt;0.01,"",IF('MissFill 1'!AO31/SUM('MissFill 1'!AO$2:AO32)&gt;0.01,"",IF('MissFill 1'!AO30/SUM('MissFill 1'!AO$2:AO32)&gt;0.01,"",DateEnded_5Day!$A32))))))</f>
        <v/>
      </c>
      <c r="AQ32" s="54" t="str">
        <f>IF($A32&lt;='All Results'!$B$4,"",IF(SUM('MissFill 1'!AP$2:AP32)=0,"",(IF('MissFill 1'!AP32/SUM('MissFill 1'!AP$2:AP32)&gt;0.01,"",IF('MissFill 1'!AP31/SUM('MissFill 1'!AP$2:AP32)&gt;0.01,"",IF('MissFill 1'!AP30/SUM('MissFill 1'!AP$2:AP32)&gt;0.01,"",DateEnded_5Day!$A32))))))</f>
        <v/>
      </c>
      <c r="AR32" s="54" t="str">
        <f>IF($A32&lt;='All Results'!$B$4,"",IF(SUM('MissFill 1'!AQ$2:AQ32)=0,"",(IF('MissFill 1'!AQ32/SUM('MissFill 1'!AQ$2:AQ32)&gt;0.01,"",IF('MissFill 1'!AQ31/SUM('MissFill 1'!AQ$2:AQ32)&gt;0.01,"",IF('MissFill 1'!AQ30/SUM('MissFill 1'!AQ$2:AQ32)&gt;0.01,"",DateEnded_5Day!$A32))))))</f>
        <v/>
      </c>
      <c r="AS32" s="54" t="str">
        <f>IF($A32&lt;='All Results'!$B$4,"",IF(SUM('MissFill 1'!AR$2:AR32)=0,"",(IF('MissFill 1'!AR32/SUM('MissFill 1'!AR$2:AR32)&gt;0.01,"",IF('MissFill 1'!AR31/SUM('MissFill 1'!AR$2:AR32)&gt;0.01,"",IF('MissFill 1'!AR30/SUM('MissFill 1'!AR$2:AR32)&gt;0.01,"",DateEnded_5Day!$A32))))))</f>
        <v/>
      </c>
      <c r="AT32" s="54" t="str">
        <f>IF($A32&lt;='All Results'!$B$4,"",IF(SUM('MissFill 1'!AS$2:AS32)=0,"",(IF('MissFill 1'!AS32/SUM('MissFill 1'!AS$2:AS32)&gt;0.01,"",IF('MissFill 1'!AS31/SUM('MissFill 1'!AS$2:AS32)&gt;0.01,"",IF('MissFill 1'!AS30/SUM('MissFill 1'!AS$2:AS32)&gt;0.01,"",DateEnded_5Day!$A32))))))</f>
        <v/>
      </c>
      <c r="AU32" s="54" t="str">
        <f>IF($A32&lt;='All Results'!$B$4,"",IF(SUM('MissFill 1'!AT$2:AT32)=0,"",(IF('MissFill 1'!AT32/SUM('MissFill 1'!AT$2:AT32)&gt;0.01,"",IF('MissFill 1'!AT31/SUM('MissFill 1'!AT$2:AT32)&gt;0.01,"",IF('MissFill 1'!AT30/SUM('MissFill 1'!AT$2:AT32)&gt;0.01,"",DateEnded_5Day!$A32))))))</f>
        <v/>
      </c>
      <c r="AV32" s="54" t="str">
        <f>IF($A32&lt;='All Results'!$B$4,"",IF(SUM('MissFill 1'!AU$2:AU32)=0,"",(IF('MissFill 1'!AU32/SUM('MissFill 1'!AU$2:AU32)&gt;0.01,"",IF('MissFill 1'!AU31/SUM('MissFill 1'!AU$2:AU32)&gt;0.01,"",IF('MissFill 1'!AU30/SUM('MissFill 1'!AU$2:AU32)&gt;0.01,"",DateEnded_5Day!$A32))))))</f>
        <v/>
      </c>
      <c r="AW32" s="54" t="str">
        <f>IF($A32&lt;='All Results'!$B$4,"",IF(SUM('MissFill 1'!AV$2:AV32)=0,"",(IF('MissFill 1'!AV32/SUM('MissFill 1'!AV$2:AV32)&gt;0.01,"",IF('MissFill 1'!AV31/SUM('MissFill 1'!AV$2:AV32)&gt;0.01,"",IF('MissFill 1'!AV30/SUM('MissFill 1'!AV$2:AV32)&gt;0.01,"",DateEnded_5Day!$A32))))))</f>
        <v/>
      </c>
      <c r="AX32" s="54" t="str">
        <f>IF($A32&lt;='All Results'!$B$4,"",IF(SUM('MissFill 1'!AW$2:AW32)=0,"",(IF('MissFill 1'!AW32/SUM('MissFill 1'!AW$2:AW32)&gt;0.01,"",IF('MissFill 1'!AW31/SUM('MissFill 1'!AW$2:AW32)&gt;0.01,"",IF('MissFill 1'!AW30/SUM('MissFill 1'!AW$2:AW32)&gt;0.01,"",DateEnded_5Day!$A32))))))</f>
        <v/>
      </c>
    </row>
    <row r="33" spans="1:50" x14ac:dyDescent="0.25">
      <c r="A33" s="41">
        <v>44378</v>
      </c>
      <c r="B33" s="52">
        <v>182</v>
      </c>
      <c r="C33" s="54" t="str">
        <f>IF($A33&lt;='All Results'!$B$4,"",IF(SUM('MissFill 1'!B$2:B33)=0,"",(IF('MissFill 1'!B33/SUM('MissFill 1'!B$2:B33)&gt;0.01,"",IF('MissFill 1'!B32/SUM('MissFill 1'!B$2:B33)&gt;0.01,"",IF('MissFill 1'!B31/SUM('MissFill 1'!B$2:B33)&gt;0.01,"",DateEnded_5Day!$A33))))))</f>
        <v/>
      </c>
      <c r="D33" s="54" t="str">
        <f>IF($A33&lt;='All Results'!$B$4,"",IF(SUM('MissFill 1'!C$2:C33)=0,"",(IF('MissFill 1'!C33/SUM('MissFill 1'!C$2:C33)&gt;0.01,"",IF('MissFill 1'!C32/SUM('MissFill 1'!C$2:C33)&gt;0.01,"",IF('MissFill 1'!C31/SUM('MissFill 1'!C$2:C33)&gt;0.01,"",DateEnded_5Day!$A33))))))</f>
        <v/>
      </c>
      <c r="E33" s="54" t="str">
        <f>IF($A33&lt;='All Results'!$B$4,"",IF(SUM('MissFill 1'!D$2:D33)=0,"",(IF('MissFill 1'!D33/SUM('MissFill 1'!D$2:D33)&gt;0.01,"",IF('MissFill 1'!D32/SUM('MissFill 1'!D$2:D33)&gt;0.01,"",IF('MissFill 1'!D31/SUM('MissFill 1'!D$2:D33)&gt;0.01,"",DateEnded_5Day!$A33))))))</f>
        <v/>
      </c>
      <c r="F33" s="54" t="str">
        <f>IF($A33&lt;='All Results'!$B$4,"",IF(SUM('MissFill 1'!E$2:E33)=0,"",(IF('MissFill 1'!E33/SUM('MissFill 1'!E$2:E33)&gt;0.01,"",IF('MissFill 1'!E32/SUM('MissFill 1'!E$2:E33)&gt;0.01,"",IF('MissFill 1'!E31/SUM('MissFill 1'!E$2:E33)&gt;0.01,"",DateEnded_5Day!$A33))))))</f>
        <v/>
      </c>
      <c r="G33" s="54" t="str">
        <f>IF($A33&lt;='All Results'!$B$4,"",IF(SUM('MissFill 1'!F$2:F33)=0,"",(IF('MissFill 1'!F33/SUM('MissFill 1'!F$2:F33)&gt;0.01,"",IF('MissFill 1'!F32/SUM('MissFill 1'!F$2:F33)&gt;0.01,"",IF('MissFill 1'!F31/SUM('MissFill 1'!F$2:F33)&gt;0.01,"",DateEnded_5Day!$A33))))))</f>
        <v/>
      </c>
      <c r="H33" s="54" t="str">
        <f>IF($A33&lt;='All Results'!$B$4,"",IF(SUM('MissFill 1'!G$2:G33)=0,"",(IF('MissFill 1'!G33/SUM('MissFill 1'!G$2:G33)&gt;0.01,"",IF('MissFill 1'!G32/SUM('MissFill 1'!G$2:G33)&gt;0.01,"",IF('MissFill 1'!G31/SUM('MissFill 1'!G$2:G33)&gt;0.01,"",DateEnded_5Day!$A33))))))</f>
        <v/>
      </c>
      <c r="I33" s="54" t="str">
        <f>IF($A33&lt;='All Results'!$B$4,"",IF(SUM('MissFill 1'!H$2:H33)=0,"",(IF('MissFill 1'!H33/SUM('MissFill 1'!H$2:H33)&gt;0.01,"",IF('MissFill 1'!H32/SUM('MissFill 1'!H$2:H33)&gt;0.01,"",IF('MissFill 1'!H31/SUM('MissFill 1'!H$2:H33)&gt;0.01,"",DateEnded_5Day!$A33))))))</f>
        <v/>
      </c>
      <c r="J33" s="54" t="str">
        <f>IF($A33&lt;='All Results'!$B$4,"",IF(SUM('MissFill 1'!I$2:I33)=0,"",(IF('MissFill 1'!I33/SUM('MissFill 1'!I$2:I33)&gt;0.01,"",IF('MissFill 1'!I32/SUM('MissFill 1'!I$2:I33)&gt;0.01,"",IF('MissFill 1'!I31/SUM('MissFill 1'!I$2:I33)&gt;0.01,"",DateEnded_5Day!$A33))))))</f>
        <v/>
      </c>
      <c r="K33" s="54" t="str">
        <f>IF($A33&lt;='All Results'!$B$4,"",IF(SUM('MissFill 1'!J$2:J33)=0,"",(IF('MissFill 1'!J33/SUM('MissFill 1'!J$2:J33)&gt;0.01,"",IF('MissFill 1'!J32/SUM('MissFill 1'!J$2:J33)&gt;0.01,"",IF('MissFill 1'!J31/SUM('MissFill 1'!J$2:J33)&gt;0.01,"",DateEnded_5Day!$A33))))))</f>
        <v/>
      </c>
      <c r="L33" s="54" t="str">
        <f>IF($A33&lt;='All Results'!$B$4,"",IF(SUM('MissFill 1'!K$2:K33)=0,"",(IF('MissFill 1'!K33/SUM('MissFill 1'!K$2:K33)&gt;0.01,"",IF('MissFill 1'!K32/SUM('MissFill 1'!K$2:K33)&gt;0.01,"",IF('MissFill 1'!K31/SUM('MissFill 1'!K$2:K33)&gt;0.01,"",DateEnded_5Day!$A33))))))</f>
        <v/>
      </c>
      <c r="M33" s="54" t="str">
        <f>IF($A33&lt;='All Results'!$B$4,"",IF(SUM('MissFill 1'!L$2:L33)=0,"",(IF('MissFill 1'!L33/SUM('MissFill 1'!L$2:L33)&gt;0.01,"",IF('MissFill 1'!L32/SUM('MissFill 1'!L$2:L33)&gt;0.01,"",IF('MissFill 1'!L31/SUM('MissFill 1'!L$2:L33)&gt;0.01,"",DateEnded_5Day!$A33))))))</f>
        <v/>
      </c>
      <c r="N33" s="54" t="str">
        <f>IF($A33&lt;='All Results'!$B$4,"",IF(SUM('MissFill 1'!M$2:M33)=0,"",(IF('MissFill 1'!M33/SUM('MissFill 1'!M$2:M33)&gt;0.01,"",IF('MissFill 1'!M32/SUM('MissFill 1'!M$2:M33)&gt;0.01,"",IF('MissFill 1'!M31/SUM('MissFill 1'!M$2:M33)&gt;0.01,"",DateEnded_5Day!$A33))))))</f>
        <v/>
      </c>
      <c r="O33" s="54" t="str">
        <f>IF($A33&lt;='All Results'!$B$4,"",IF(SUM('MissFill 1'!N$2:N33)=0,"",(IF('MissFill 1'!N33/SUM('MissFill 1'!N$2:N33)&gt;0.01,"",IF('MissFill 1'!N32/SUM('MissFill 1'!N$2:N33)&gt;0.01,"",IF('MissFill 1'!N31/SUM('MissFill 1'!N$2:N33)&gt;0.01,"",DateEnded_5Day!$A33))))))</f>
        <v/>
      </c>
      <c r="P33" s="54" t="str">
        <f>IF($A33&lt;='All Results'!$B$4,"",IF(SUM('MissFill 1'!O$2:O33)=0,"",(IF('MissFill 1'!O33/SUM('MissFill 1'!O$2:O33)&gt;0.01,"",IF('MissFill 1'!O32/SUM('MissFill 1'!O$2:O33)&gt;0.01,"",IF('MissFill 1'!O31/SUM('MissFill 1'!O$2:O33)&gt;0.01,"",DateEnded_5Day!$A33))))))</f>
        <v/>
      </c>
      <c r="Q33" s="54" t="str">
        <f>IF($A33&lt;='All Results'!$B$4,"",IF(SUM('MissFill 1'!P$2:P33)=0,"",(IF('MissFill 1'!P33/SUM('MissFill 1'!P$2:P33)&gt;0.01,"",IF('MissFill 1'!P32/SUM('MissFill 1'!P$2:P33)&gt;0.01,"",IF('MissFill 1'!P31/SUM('MissFill 1'!P$2:P33)&gt;0.01,"",DateEnded_5Day!$A33))))))</f>
        <v/>
      </c>
      <c r="R33" s="54" t="str">
        <f>IF($A33&lt;='All Results'!$B$4,"",IF(SUM('MissFill 1'!Q$2:Q33)=0,"",(IF('MissFill 1'!Q33/SUM('MissFill 1'!Q$2:Q33)&gt;0.01,"",IF('MissFill 1'!Q32/SUM('MissFill 1'!Q$2:Q33)&gt;0.01,"",IF('MissFill 1'!Q31/SUM('MissFill 1'!Q$2:Q33)&gt;0.01,"",DateEnded_5Day!$A33))))))</f>
        <v/>
      </c>
      <c r="S33" s="54" t="str">
        <f>IF($A33&lt;='All Results'!$B$4,"",IF(SUM('MissFill 1'!R$2:R33)=0,"",(IF('MissFill 1'!R33/SUM('MissFill 1'!R$2:R33)&gt;0.01,"",IF('MissFill 1'!R32/SUM('MissFill 1'!R$2:R33)&gt;0.01,"",IF('MissFill 1'!R31/SUM('MissFill 1'!R$2:R33)&gt;0.01,"",DateEnded_5Day!$A33))))))</f>
        <v/>
      </c>
      <c r="T33" s="54" t="str">
        <f>IF($A33&lt;='All Results'!$B$4,"",IF(SUM('MissFill 1'!S$2:S33)=0,"",(IF('MissFill 1'!S33/SUM('MissFill 1'!S$2:S33)&gt;0.01,"",IF('MissFill 1'!S32/SUM('MissFill 1'!S$2:S33)&gt;0.01,"",IF('MissFill 1'!S31/SUM('MissFill 1'!S$2:S33)&gt;0.01,"",DateEnded_5Day!$A33))))))</f>
        <v/>
      </c>
      <c r="U33" s="54" t="str">
        <f>IF($A33&lt;='All Results'!$B$4,"",IF(SUM('MissFill 1'!T$2:T33)=0,"",(IF('MissFill 1'!T33/SUM('MissFill 1'!T$2:T33)&gt;0.01,"",IF('MissFill 1'!T32/SUM('MissFill 1'!T$2:T33)&gt;0.01,"",IF('MissFill 1'!T31/SUM('MissFill 1'!T$2:T33)&gt;0.01,"",DateEnded_5Day!$A33))))))</f>
        <v/>
      </c>
      <c r="V33" s="54" t="str">
        <f>IF($A33&lt;='All Results'!$B$4,"",IF(SUM('MissFill 1'!U$2:U33)=0,"",(IF('MissFill 1'!U33/SUM('MissFill 1'!U$2:U33)&gt;0.01,"",IF('MissFill 1'!U32/SUM('MissFill 1'!U$2:U33)&gt;0.01,"",IF('MissFill 1'!U31/SUM('MissFill 1'!U$2:U33)&gt;0.01,"",DateEnded_5Day!$A33))))))</f>
        <v/>
      </c>
      <c r="W33" s="54" t="str">
        <f>IF($A33&lt;='All Results'!$B$4,"",IF(SUM('MissFill 1'!V$2:V33)=0,"",(IF('MissFill 1'!V33/SUM('MissFill 1'!V$2:V33)&gt;0.01,"",IF('MissFill 1'!V32/SUM('MissFill 1'!V$2:V33)&gt;0.01,"",IF('MissFill 1'!V31/SUM('MissFill 1'!V$2:V33)&gt;0.01,"",DateEnded_5Day!$A33))))))</f>
        <v/>
      </c>
      <c r="X33" s="54" t="str">
        <f>IF($A33&lt;='All Results'!$B$4,"",IF(SUM('MissFill 1'!W$2:W33)=0,"",(IF('MissFill 1'!W33/SUM('MissFill 1'!W$2:W33)&gt;0.01,"",IF('MissFill 1'!W32/SUM('MissFill 1'!W$2:W33)&gt;0.01,"",IF('MissFill 1'!W31/SUM('MissFill 1'!W$2:W33)&gt;0.01,"",DateEnded_5Day!$A33))))))</f>
        <v/>
      </c>
      <c r="Y33" s="54" t="str">
        <f>IF($A33&lt;='All Results'!$B$4,"",IF(SUM('MissFill 1'!X$2:X33)=0,"",(IF('MissFill 1'!X33/SUM('MissFill 1'!X$2:X33)&gt;0.01,"",IF('MissFill 1'!X32/SUM('MissFill 1'!X$2:X33)&gt;0.01,"",IF('MissFill 1'!X31/SUM('MissFill 1'!X$2:X33)&gt;0.01,"",DateEnded_5Day!$A33))))))</f>
        <v/>
      </c>
      <c r="Z33" s="54" t="str">
        <f>IF($A33&lt;='All Results'!$B$4,"",IF(SUM('MissFill 1'!Y$2:Y33)=0,"",(IF('MissFill 1'!Y33/SUM('MissFill 1'!Y$2:Y33)&gt;0.01,"",IF('MissFill 1'!Y32/SUM('MissFill 1'!Y$2:Y33)&gt;0.01,"",IF('MissFill 1'!Y31/SUM('MissFill 1'!Y$2:Y33)&gt;0.01,"",DateEnded_5Day!$A33))))))</f>
        <v/>
      </c>
      <c r="AA33" s="54" t="str">
        <f>IF($A33&lt;='All Results'!$B$4,"",IF(SUM('MissFill 1'!Z$2:Z33)=0,"",(IF('MissFill 1'!Z33/SUM('MissFill 1'!Z$2:Z33)&gt;0.01,"",IF('MissFill 1'!Z32/SUM('MissFill 1'!Z$2:Z33)&gt;0.01,"",IF('MissFill 1'!Z31/SUM('MissFill 1'!Z$2:Z33)&gt;0.01,"",DateEnded_5Day!$A33))))))</f>
        <v/>
      </c>
      <c r="AB33" s="54" t="str">
        <f>IF($A33&lt;='All Results'!$B$4,"",IF(SUM('MissFill 1'!AA$2:AA33)=0,"",(IF('MissFill 1'!AA33/SUM('MissFill 1'!AA$2:AA33)&gt;0.01,"",IF('MissFill 1'!AA32/SUM('MissFill 1'!AA$2:AA33)&gt;0.01,"",IF('MissFill 1'!AA31/SUM('MissFill 1'!AA$2:AA33)&gt;0.01,"",DateEnded_5Day!$A33))))))</f>
        <v/>
      </c>
      <c r="AC33" s="54" t="str">
        <f>IF($A33&lt;='All Results'!$B$4,"",IF(SUM('MissFill 1'!AB$2:AB33)=0,"",(IF('MissFill 1'!AB33/SUM('MissFill 1'!AB$2:AB33)&gt;0.01,"",IF('MissFill 1'!AB32/SUM('MissFill 1'!AB$2:AB33)&gt;0.01,"",IF('MissFill 1'!AB31/SUM('MissFill 1'!AB$2:AB33)&gt;0.01,"",DateEnded_5Day!$A33))))))</f>
        <v/>
      </c>
      <c r="AD33" s="54" t="str">
        <f>IF($A33&lt;='All Results'!$B$4,"",IF(SUM('MissFill 1'!AC$2:AC33)=0,"",(IF('MissFill 1'!AC33/SUM('MissFill 1'!AC$2:AC33)&gt;0.01,"",IF('MissFill 1'!AC32/SUM('MissFill 1'!AC$2:AC33)&gt;0.01,"",IF('MissFill 1'!AC31/SUM('MissFill 1'!AC$2:AC33)&gt;0.01,"",DateEnded_5Day!$A33))))))</f>
        <v/>
      </c>
      <c r="AE33" s="54" t="str">
        <f>IF($A33&lt;='All Results'!$B$4,"",IF(SUM('MissFill 1'!AD$2:AD33)=0,"",(IF('MissFill 1'!AD33/SUM('MissFill 1'!AD$2:AD33)&gt;0.01,"",IF('MissFill 1'!AD32/SUM('MissFill 1'!AD$2:AD33)&gt;0.01,"",IF('MissFill 1'!AD31/SUM('MissFill 1'!AD$2:AD33)&gt;0.01,"",DateEnded_5Day!$A33))))))</f>
        <v/>
      </c>
      <c r="AF33" s="54" t="str">
        <f>IF($A33&lt;='All Results'!$B$4,"",IF(SUM('MissFill 1'!AE$2:AE33)=0,"",(IF('MissFill 1'!AE33/SUM('MissFill 1'!AE$2:AE33)&gt;0.01,"",IF('MissFill 1'!AE32/SUM('MissFill 1'!AE$2:AE33)&gt;0.01,"",IF('MissFill 1'!AE31/SUM('MissFill 1'!AE$2:AE33)&gt;0.01,"",DateEnded_5Day!$A33))))))</f>
        <v/>
      </c>
      <c r="AG33" s="54" t="str">
        <f>IF($A33&lt;='All Results'!$B$4,"",IF(SUM('MissFill 1'!AF$2:AF33)=0,"",(IF('MissFill 1'!AF33/SUM('MissFill 1'!AF$2:AF33)&gt;0.01,"",IF('MissFill 1'!AF32/SUM('MissFill 1'!AF$2:AF33)&gt;0.01,"",IF('MissFill 1'!AF31/SUM('MissFill 1'!AF$2:AF33)&gt;0.01,"",DateEnded_5Day!$A33))))))</f>
        <v/>
      </c>
      <c r="AH33" s="54" t="str">
        <f>IF($A33&lt;='All Results'!$B$4,"",IF(SUM('MissFill 1'!AG$2:AG33)=0,"",(IF('MissFill 1'!AG33/SUM('MissFill 1'!AG$2:AG33)&gt;0.01,"",IF('MissFill 1'!AG32/SUM('MissFill 1'!AG$2:AG33)&gt;0.01,"",IF('MissFill 1'!AG31/SUM('MissFill 1'!AG$2:AG33)&gt;0.01,"",DateEnded_5Day!$A33))))))</f>
        <v/>
      </c>
      <c r="AI33" s="54" t="str">
        <f>IF($A33&lt;='All Results'!$B$4,"",IF(SUM('MissFill 1'!AH$2:AH33)=0,"",(IF('MissFill 1'!AH33/SUM('MissFill 1'!AH$2:AH33)&gt;0.01,"",IF('MissFill 1'!AH32/SUM('MissFill 1'!AH$2:AH33)&gt;0.01,"",IF('MissFill 1'!AH31/SUM('MissFill 1'!AH$2:AH33)&gt;0.01,"",DateEnded_5Day!$A33))))))</f>
        <v/>
      </c>
      <c r="AJ33" s="54" t="str">
        <f>IF($A33&lt;='All Results'!$B$4,"",IF(SUM('MissFill 1'!AI$2:AI33)=0,"",(IF('MissFill 1'!AI33/SUM('MissFill 1'!AI$2:AI33)&gt;0.01,"",IF('MissFill 1'!AI32/SUM('MissFill 1'!AI$2:AI33)&gt;0.01,"",IF('MissFill 1'!AI31/SUM('MissFill 1'!AI$2:AI33)&gt;0.01,"",DateEnded_5Day!$A33))))))</f>
        <v/>
      </c>
      <c r="AK33" s="54" t="str">
        <f>IF($A33&lt;='All Results'!$B$4,"",IF(SUM('MissFill 1'!AJ$2:AJ33)=0,"",(IF('MissFill 1'!AJ33/SUM('MissFill 1'!AJ$2:AJ33)&gt;0.01,"",IF('MissFill 1'!AJ32/SUM('MissFill 1'!AJ$2:AJ33)&gt;0.01,"",IF('MissFill 1'!AJ31/SUM('MissFill 1'!AJ$2:AJ33)&gt;0.01,"",DateEnded_5Day!$A33))))))</f>
        <v/>
      </c>
      <c r="AL33" s="54" t="str">
        <f>IF($A33&lt;='All Results'!$B$4,"",IF(SUM('MissFill 1'!AK$2:AK33)=0,"",(IF('MissFill 1'!AK33/SUM('MissFill 1'!AK$2:AK33)&gt;0.01,"",IF('MissFill 1'!AK32/SUM('MissFill 1'!AK$2:AK33)&gt;0.01,"",IF('MissFill 1'!AK31/SUM('MissFill 1'!AK$2:AK33)&gt;0.01,"",DateEnded_5Day!$A33))))))</f>
        <v/>
      </c>
      <c r="AM33" s="54" t="str">
        <f>IF($A33&lt;='All Results'!$B$4,"",IF(SUM('MissFill 1'!AL$2:AL33)=0,"",(IF('MissFill 1'!AL33/SUM('MissFill 1'!AL$2:AL33)&gt;0.01,"",IF('MissFill 1'!AL32/SUM('MissFill 1'!AL$2:AL33)&gt;0.01,"",IF('MissFill 1'!AL31/SUM('MissFill 1'!AL$2:AL33)&gt;0.01,"",DateEnded_5Day!$A33))))))</f>
        <v/>
      </c>
      <c r="AN33" s="54" t="str">
        <f>IF($A33&lt;='All Results'!$B$4,"",IF(SUM('MissFill 1'!AM$2:AM33)=0,"",(IF('MissFill 1'!AM33/SUM('MissFill 1'!AM$2:AM33)&gt;0.01,"",IF('MissFill 1'!AM32/SUM('MissFill 1'!AM$2:AM33)&gt;0.01,"",IF('MissFill 1'!AM31/SUM('MissFill 1'!AM$2:AM33)&gt;0.01,"",DateEnded_5Day!$A33))))))</f>
        <v/>
      </c>
      <c r="AO33" s="54" t="str">
        <f>IF($A33&lt;='All Results'!$B$4,"",IF(SUM('MissFill 1'!AN$2:AN33)=0,"",(IF('MissFill 1'!AN33/SUM('MissFill 1'!AN$2:AN33)&gt;0.01,"",IF('MissFill 1'!AN32/SUM('MissFill 1'!AN$2:AN33)&gt;0.01,"",IF('MissFill 1'!AN31/SUM('MissFill 1'!AN$2:AN33)&gt;0.01,"",DateEnded_5Day!$A33))))))</f>
        <v/>
      </c>
      <c r="AP33" s="54" t="str">
        <f>IF($A33&lt;='All Results'!$B$4,"",IF(SUM('MissFill 1'!AO$2:AO33)=0,"",(IF('MissFill 1'!AO33/SUM('MissFill 1'!AO$2:AO33)&gt;0.01,"",IF('MissFill 1'!AO32/SUM('MissFill 1'!AO$2:AO33)&gt;0.01,"",IF('MissFill 1'!AO31/SUM('MissFill 1'!AO$2:AO33)&gt;0.01,"",DateEnded_5Day!$A33))))))</f>
        <v/>
      </c>
      <c r="AQ33" s="54" t="str">
        <f>IF($A33&lt;='All Results'!$B$4,"",IF(SUM('MissFill 1'!AP$2:AP33)=0,"",(IF('MissFill 1'!AP33/SUM('MissFill 1'!AP$2:AP33)&gt;0.01,"",IF('MissFill 1'!AP32/SUM('MissFill 1'!AP$2:AP33)&gt;0.01,"",IF('MissFill 1'!AP31/SUM('MissFill 1'!AP$2:AP33)&gt;0.01,"",DateEnded_5Day!$A33))))))</f>
        <v/>
      </c>
      <c r="AR33" s="54" t="str">
        <f>IF($A33&lt;='All Results'!$B$4,"",IF(SUM('MissFill 1'!AQ$2:AQ33)=0,"",(IF('MissFill 1'!AQ33/SUM('MissFill 1'!AQ$2:AQ33)&gt;0.01,"",IF('MissFill 1'!AQ32/SUM('MissFill 1'!AQ$2:AQ33)&gt;0.01,"",IF('MissFill 1'!AQ31/SUM('MissFill 1'!AQ$2:AQ33)&gt;0.01,"",DateEnded_5Day!$A33))))))</f>
        <v/>
      </c>
      <c r="AS33" s="54" t="str">
        <f>IF($A33&lt;='All Results'!$B$4,"",IF(SUM('MissFill 1'!AR$2:AR33)=0,"",(IF('MissFill 1'!AR33/SUM('MissFill 1'!AR$2:AR33)&gt;0.01,"",IF('MissFill 1'!AR32/SUM('MissFill 1'!AR$2:AR33)&gt;0.01,"",IF('MissFill 1'!AR31/SUM('MissFill 1'!AR$2:AR33)&gt;0.01,"",DateEnded_5Day!$A33))))))</f>
        <v/>
      </c>
      <c r="AT33" s="54" t="str">
        <f>IF($A33&lt;='All Results'!$B$4,"",IF(SUM('MissFill 1'!AS$2:AS33)=0,"",(IF('MissFill 1'!AS33/SUM('MissFill 1'!AS$2:AS33)&gt;0.01,"",IF('MissFill 1'!AS32/SUM('MissFill 1'!AS$2:AS33)&gt;0.01,"",IF('MissFill 1'!AS31/SUM('MissFill 1'!AS$2:AS33)&gt;0.01,"",DateEnded_5Day!$A33))))))</f>
        <v/>
      </c>
      <c r="AU33" s="54" t="str">
        <f>IF($A33&lt;='All Results'!$B$4,"",IF(SUM('MissFill 1'!AT$2:AT33)=0,"",(IF('MissFill 1'!AT33/SUM('MissFill 1'!AT$2:AT33)&gt;0.01,"",IF('MissFill 1'!AT32/SUM('MissFill 1'!AT$2:AT33)&gt;0.01,"",IF('MissFill 1'!AT31/SUM('MissFill 1'!AT$2:AT33)&gt;0.01,"",DateEnded_5Day!$A33))))))</f>
        <v/>
      </c>
      <c r="AV33" s="54" t="str">
        <f>IF($A33&lt;='All Results'!$B$4,"",IF(SUM('MissFill 1'!AU$2:AU33)=0,"",(IF('MissFill 1'!AU33/SUM('MissFill 1'!AU$2:AU33)&gt;0.01,"",IF('MissFill 1'!AU32/SUM('MissFill 1'!AU$2:AU33)&gt;0.01,"",IF('MissFill 1'!AU31/SUM('MissFill 1'!AU$2:AU33)&gt;0.01,"",DateEnded_5Day!$A33))))))</f>
        <v/>
      </c>
      <c r="AW33" s="54" t="str">
        <f>IF($A33&lt;='All Results'!$B$4,"",IF(SUM('MissFill 1'!AV$2:AV33)=0,"",(IF('MissFill 1'!AV33/SUM('MissFill 1'!AV$2:AV33)&gt;0.01,"",IF('MissFill 1'!AV32/SUM('MissFill 1'!AV$2:AV33)&gt;0.01,"",IF('MissFill 1'!AV31/SUM('MissFill 1'!AV$2:AV33)&gt;0.01,"",DateEnded_5Day!$A33))))))</f>
        <v/>
      </c>
      <c r="AX33" s="54" t="str">
        <f>IF($A33&lt;='All Results'!$B$4,"",IF(SUM('MissFill 1'!AW$2:AW33)=0,"",(IF('MissFill 1'!AW33/SUM('MissFill 1'!AW$2:AW33)&gt;0.01,"",IF('MissFill 1'!AW32/SUM('MissFill 1'!AW$2:AW33)&gt;0.01,"",IF('MissFill 1'!AW31/SUM('MissFill 1'!AW$2:AW33)&gt;0.01,"",DateEnded_5Day!$A33))))))</f>
        <v/>
      </c>
    </row>
    <row r="34" spans="1:50" x14ac:dyDescent="0.25">
      <c r="A34" s="41">
        <v>44379</v>
      </c>
      <c r="B34" s="52">
        <v>183</v>
      </c>
      <c r="C34" s="54" t="str">
        <f>IF($A34&lt;='All Results'!$B$4,"",IF(SUM('MissFill 1'!B$2:B34)=0,"",(IF('MissFill 1'!B34/SUM('MissFill 1'!B$2:B34)&gt;0.01,"",IF('MissFill 1'!B33/SUM('MissFill 1'!B$2:B34)&gt;0.01,"",IF('MissFill 1'!B32/SUM('MissFill 1'!B$2:B34)&gt;0.01,"",DateEnded_5Day!$A34))))))</f>
        <v/>
      </c>
      <c r="D34" s="54" t="str">
        <f>IF($A34&lt;='All Results'!$B$4,"",IF(SUM('MissFill 1'!C$2:C34)=0,"",(IF('MissFill 1'!C34/SUM('MissFill 1'!C$2:C34)&gt;0.01,"",IF('MissFill 1'!C33/SUM('MissFill 1'!C$2:C34)&gt;0.01,"",IF('MissFill 1'!C32/SUM('MissFill 1'!C$2:C34)&gt;0.01,"",DateEnded_5Day!$A34))))))</f>
        <v/>
      </c>
      <c r="E34" s="54" t="str">
        <f>IF($A34&lt;='All Results'!$B$4,"",IF(SUM('MissFill 1'!D$2:D34)=0,"",(IF('MissFill 1'!D34/SUM('MissFill 1'!D$2:D34)&gt;0.01,"",IF('MissFill 1'!D33/SUM('MissFill 1'!D$2:D34)&gt;0.01,"",IF('MissFill 1'!D32/SUM('MissFill 1'!D$2:D34)&gt;0.01,"",DateEnded_5Day!$A34))))))</f>
        <v/>
      </c>
      <c r="F34" s="54" t="str">
        <f>IF($A34&lt;='All Results'!$B$4,"",IF(SUM('MissFill 1'!E$2:E34)=0,"",(IF('MissFill 1'!E34/SUM('MissFill 1'!E$2:E34)&gt;0.01,"",IF('MissFill 1'!E33/SUM('MissFill 1'!E$2:E34)&gt;0.01,"",IF('MissFill 1'!E32/SUM('MissFill 1'!E$2:E34)&gt;0.01,"",DateEnded_5Day!$A34))))))</f>
        <v/>
      </c>
      <c r="G34" s="54" t="str">
        <f>IF($A34&lt;='All Results'!$B$4,"",IF(SUM('MissFill 1'!F$2:F34)=0,"",(IF('MissFill 1'!F34/SUM('MissFill 1'!F$2:F34)&gt;0.01,"",IF('MissFill 1'!F33/SUM('MissFill 1'!F$2:F34)&gt;0.01,"",IF('MissFill 1'!F32/SUM('MissFill 1'!F$2:F34)&gt;0.01,"",DateEnded_5Day!$A34))))))</f>
        <v/>
      </c>
      <c r="H34" s="54" t="str">
        <f>IF($A34&lt;='All Results'!$B$4,"",IF(SUM('MissFill 1'!G$2:G34)=0,"",(IF('MissFill 1'!G34/SUM('MissFill 1'!G$2:G34)&gt;0.01,"",IF('MissFill 1'!G33/SUM('MissFill 1'!G$2:G34)&gt;0.01,"",IF('MissFill 1'!G32/SUM('MissFill 1'!G$2:G34)&gt;0.01,"",DateEnded_5Day!$A34))))))</f>
        <v/>
      </c>
      <c r="I34" s="54" t="str">
        <f>IF($A34&lt;='All Results'!$B$4,"",IF(SUM('MissFill 1'!H$2:H34)=0,"",(IF('MissFill 1'!H34/SUM('MissFill 1'!H$2:H34)&gt;0.01,"",IF('MissFill 1'!H33/SUM('MissFill 1'!H$2:H34)&gt;0.01,"",IF('MissFill 1'!H32/SUM('MissFill 1'!H$2:H34)&gt;0.01,"",DateEnded_5Day!$A34))))))</f>
        <v/>
      </c>
      <c r="J34" s="54" t="str">
        <f>IF($A34&lt;='All Results'!$B$4,"",IF(SUM('MissFill 1'!I$2:I34)=0,"",(IF('MissFill 1'!I34/SUM('MissFill 1'!I$2:I34)&gt;0.01,"",IF('MissFill 1'!I33/SUM('MissFill 1'!I$2:I34)&gt;0.01,"",IF('MissFill 1'!I32/SUM('MissFill 1'!I$2:I34)&gt;0.01,"",DateEnded_5Day!$A34))))))</f>
        <v/>
      </c>
      <c r="K34" s="54" t="str">
        <f>IF($A34&lt;='All Results'!$B$4,"",IF(SUM('MissFill 1'!J$2:J34)=0,"",(IF('MissFill 1'!J34/SUM('MissFill 1'!J$2:J34)&gt;0.01,"",IF('MissFill 1'!J33/SUM('MissFill 1'!J$2:J34)&gt;0.01,"",IF('MissFill 1'!J32/SUM('MissFill 1'!J$2:J34)&gt;0.01,"",DateEnded_5Day!$A34))))))</f>
        <v/>
      </c>
      <c r="L34" s="54" t="str">
        <f>IF($A34&lt;='All Results'!$B$4,"",IF(SUM('MissFill 1'!K$2:K34)=0,"",(IF('MissFill 1'!K34/SUM('MissFill 1'!K$2:K34)&gt;0.01,"",IF('MissFill 1'!K33/SUM('MissFill 1'!K$2:K34)&gt;0.01,"",IF('MissFill 1'!K32/SUM('MissFill 1'!K$2:K34)&gt;0.01,"",DateEnded_5Day!$A34))))))</f>
        <v/>
      </c>
      <c r="M34" s="54" t="str">
        <f>IF($A34&lt;='All Results'!$B$4,"",IF(SUM('MissFill 1'!L$2:L34)=0,"",(IF('MissFill 1'!L34/SUM('MissFill 1'!L$2:L34)&gt;0.01,"",IF('MissFill 1'!L33/SUM('MissFill 1'!L$2:L34)&gt;0.01,"",IF('MissFill 1'!L32/SUM('MissFill 1'!L$2:L34)&gt;0.01,"",DateEnded_5Day!$A34))))))</f>
        <v/>
      </c>
      <c r="N34" s="54" t="str">
        <f>IF($A34&lt;='All Results'!$B$4,"",IF(SUM('MissFill 1'!M$2:M34)=0,"",(IF('MissFill 1'!M34/SUM('MissFill 1'!M$2:M34)&gt;0.01,"",IF('MissFill 1'!M33/SUM('MissFill 1'!M$2:M34)&gt;0.01,"",IF('MissFill 1'!M32/SUM('MissFill 1'!M$2:M34)&gt;0.01,"",DateEnded_5Day!$A34))))))</f>
        <v/>
      </c>
      <c r="O34" s="54" t="str">
        <f>IF($A34&lt;='All Results'!$B$4,"",IF(SUM('MissFill 1'!N$2:N34)=0,"",(IF('MissFill 1'!N34/SUM('MissFill 1'!N$2:N34)&gt;0.01,"",IF('MissFill 1'!N33/SUM('MissFill 1'!N$2:N34)&gt;0.01,"",IF('MissFill 1'!N32/SUM('MissFill 1'!N$2:N34)&gt;0.01,"",DateEnded_5Day!$A34))))))</f>
        <v/>
      </c>
      <c r="P34" s="54" t="str">
        <f>IF($A34&lt;='All Results'!$B$4,"",IF(SUM('MissFill 1'!O$2:O34)=0,"",(IF('MissFill 1'!O34/SUM('MissFill 1'!O$2:O34)&gt;0.01,"",IF('MissFill 1'!O33/SUM('MissFill 1'!O$2:O34)&gt;0.01,"",IF('MissFill 1'!O32/SUM('MissFill 1'!O$2:O34)&gt;0.01,"",DateEnded_5Day!$A34))))))</f>
        <v/>
      </c>
      <c r="Q34" s="54" t="str">
        <f>IF($A34&lt;='All Results'!$B$4,"",IF(SUM('MissFill 1'!P$2:P34)=0,"",(IF('MissFill 1'!P34/SUM('MissFill 1'!P$2:P34)&gt;0.01,"",IF('MissFill 1'!P33/SUM('MissFill 1'!P$2:P34)&gt;0.01,"",IF('MissFill 1'!P32/SUM('MissFill 1'!P$2:P34)&gt;0.01,"",DateEnded_5Day!$A34))))))</f>
        <v/>
      </c>
      <c r="R34" s="54" t="str">
        <f>IF($A34&lt;='All Results'!$B$4,"",IF(SUM('MissFill 1'!Q$2:Q34)=0,"",(IF('MissFill 1'!Q34/SUM('MissFill 1'!Q$2:Q34)&gt;0.01,"",IF('MissFill 1'!Q33/SUM('MissFill 1'!Q$2:Q34)&gt;0.01,"",IF('MissFill 1'!Q32/SUM('MissFill 1'!Q$2:Q34)&gt;0.01,"",DateEnded_5Day!$A34))))))</f>
        <v/>
      </c>
      <c r="S34" s="54" t="str">
        <f>IF($A34&lt;='All Results'!$B$4,"",IF(SUM('MissFill 1'!R$2:R34)=0,"",(IF('MissFill 1'!R34/SUM('MissFill 1'!R$2:R34)&gt;0.01,"",IF('MissFill 1'!R33/SUM('MissFill 1'!R$2:R34)&gt;0.01,"",IF('MissFill 1'!R32/SUM('MissFill 1'!R$2:R34)&gt;0.01,"",DateEnded_5Day!$A34))))))</f>
        <v/>
      </c>
      <c r="T34" s="54" t="str">
        <f>IF($A34&lt;='All Results'!$B$4,"",IF(SUM('MissFill 1'!S$2:S34)=0,"",(IF('MissFill 1'!S34/SUM('MissFill 1'!S$2:S34)&gt;0.01,"",IF('MissFill 1'!S33/SUM('MissFill 1'!S$2:S34)&gt;0.01,"",IF('MissFill 1'!S32/SUM('MissFill 1'!S$2:S34)&gt;0.01,"",DateEnded_5Day!$A34))))))</f>
        <v/>
      </c>
      <c r="U34" s="54" t="str">
        <f>IF($A34&lt;='All Results'!$B$4,"",IF(SUM('MissFill 1'!T$2:T34)=0,"",(IF('MissFill 1'!T34/SUM('MissFill 1'!T$2:T34)&gt;0.01,"",IF('MissFill 1'!T33/SUM('MissFill 1'!T$2:T34)&gt;0.01,"",IF('MissFill 1'!T32/SUM('MissFill 1'!T$2:T34)&gt;0.01,"",DateEnded_5Day!$A34))))))</f>
        <v/>
      </c>
      <c r="V34" s="54" t="str">
        <f>IF($A34&lt;='All Results'!$B$4,"",IF(SUM('MissFill 1'!U$2:U34)=0,"",(IF('MissFill 1'!U34/SUM('MissFill 1'!U$2:U34)&gt;0.01,"",IF('MissFill 1'!U33/SUM('MissFill 1'!U$2:U34)&gt;0.01,"",IF('MissFill 1'!U32/SUM('MissFill 1'!U$2:U34)&gt;0.01,"",DateEnded_5Day!$A34))))))</f>
        <v/>
      </c>
      <c r="W34" s="54" t="str">
        <f>IF($A34&lt;='All Results'!$B$4,"",IF(SUM('MissFill 1'!V$2:V34)=0,"",(IF('MissFill 1'!V34/SUM('MissFill 1'!V$2:V34)&gt;0.01,"",IF('MissFill 1'!V33/SUM('MissFill 1'!V$2:V34)&gt;0.01,"",IF('MissFill 1'!V32/SUM('MissFill 1'!V$2:V34)&gt;0.01,"",DateEnded_5Day!$A34))))))</f>
        <v/>
      </c>
      <c r="X34" s="54" t="str">
        <f>IF($A34&lt;='All Results'!$B$4,"",IF(SUM('MissFill 1'!W$2:W34)=0,"",(IF('MissFill 1'!W34/SUM('MissFill 1'!W$2:W34)&gt;0.01,"",IF('MissFill 1'!W33/SUM('MissFill 1'!W$2:W34)&gt;0.01,"",IF('MissFill 1'!W32/SUM('MissFill 1'!W$2:W34)&gt;0.01,"",DateEnded_5Day!$A34))))))</f>
        <v/>
      </c>
      <c r="Y34" s="54" t="str">
        <f>IF($A34&lt;='All Results'!$B$4,"",IF(SUM('MissFill 1'!X$2:X34)=0,"",(IF('MissFill 1'!X34/SUM('MissFill 1'!X$2:X34)&gt;0.01,"",IF('MissFill 1'!X33/SUM('MissFill 1'!X$2:X34)&gt;0.01,"",IF('MissFill 1'!X32/SUM('MissFill 1'!X$2:X34)&gt;0.01,"",DateEnded_5Day!$A34))))))</f>
        <v/>
      </c>
      <c r="Z34" s="54" t="str">
        <f>IF($A34&lt;='All Results'!$B$4,"",IF(SUM('MissFill 1'!Y$2:Y34)=0,"",(IF('MissFill 1'!Y34/SUM('MissFill 1'!Y$2:Y34)&gt;0.01,"",IF('MissFill 1'!Y33/SUM('MissFill 1'!Y$2:Y34)&gt;0.01,"",IF('MissFill 1'!Y32/SUM('MissFill 1'!Y$2:Y34)&gt;0.01,"",DateEnded_5Day!$A34))))))</f>
        <v/>
      </c>
      <c r="AA34" s="54" t="str">
        <f>IF($A34&lt;='All Results'!$B$4,"",IF(SUM('MissFill 1'!Z$2:Z34)=0,"",(IF('MissFill 1'!Z34/SUM('MissFill 1'!Z$2:Z34)&gt;0.01,"",IF('MissFill 1'!Z33/SUM('MissFill 1'!Z$2:Z34)&gt;0.01,"",IF('MissFill 1'!Z32/SUM('MissFill 1'!Z$2:Z34)&gt;0.01,"",DateEnded_5Day!$A34))))))</f>
        <v/>
      </c>
      <c r="AB34" s="54" t="str">
        <f>IF($A34&lt;='All Results'!$B$4,"",IF(SUM('MissFill 1'!AA$2:AA34)=0,"",(IF('MissFill 1'!AA34/SUM('MissFill 1'!AA$2:AA34)&gt;0.01,"",IF('MissFill 1'!AA33/SUM('MissFill 1'!AA$2:AA34)&gt;0.01,"",IF('MissFill 1'!AA32/SUM('MissFill 1'!AA$2:AA34)&gt;0.01,"",DateEnded_5Day!$A34))))))</f>
        <v/>
      </c>
      <c r="AC34" s="54" t="str">
        <f>IF($A34&lt;='All Results'!$B$4,"",IF(SUM('MissFill 1'!AB$2:AB34)=0,"",(IF('MissFill 1'!AB34/SUM('MissFill 1'!AB$2:AB34)&gt;0.01,"",IF('MissFill 1'!AB33/SUM('MissFill 1'!AB$2:AB34)&gt;0.01,"",IF('MissFill 1'!AB32/SUM('MissFill 1'!AB$2:AB34)&gt;0.01,"",DateEnded_5Day!$A34))))))</f>
        <v/>
      </c>
      <c r="AD34" s="54" t="str">
        <f>IF($A34&lt;='All Results'!$B$4,"",IF(SUM('MissFill 1'!AC$2:AC34)=0,"",(IF('MissFill 1'!AC34/SUM('MissFill 1'!AC$2:AC34)&gt;0.01,"",IF('MissFill 1'!AC33/SUM('MissFill 1'!AC$2:AC34)&gt;0.01,"",IF('MissFill 1'!AC32/SUM('MissFill 1'!AC$2:AC34)&gt;0.01,"",DateEnded_5Day!$A34))))))</f>
        <v/>
      </c>
      <c r="AE34" s="54" t="str">
        <f>IF($A34&lt;='All Results'!$B$4,"",IF(SUM('MissFill 1'!AD$2:AD34)=0,"",(IF('MissFill 1'!AD34/SUM('MissFill 1'!AD$2:AD34)&gt;0.01,"",IF('MissFill 1'!AD33/SUM('MissFill 1'!AD$2:AD34)&gt;0.01,"",IF('MissFill 1'!AD32/SUM('MissFill 1'!AD$2:AD34)&gt;0.01,"",DateEnded_5Day!$A34))))))</f>
        <v/>
      </c>
      <c r="AF34" s="54" t="str">
        <f>IF($A34&lt;='All Results'!$B$4,"",IF(SUM('MissFill 1'!AE$2:AE34)=0,"",(IF('MissFill 1'!AE34/SUM('MissFill 1'!AE$2:AE34)&gt;0.01,"",IF('MissFill 1'!AE33/SUM('MissFill 1'!AE$2:AE34)&gt;0.01,"",IF('MissFill 1'!AE32/SUM('MissFill 1'!AE$2:AE34)&gt;0.01,"",DateEnded_5Day!$A34))))))</f>
        <v/>
      </c>
      <c r="AG34" s="54" t="str">
        <f>IF($A34&lt;='All Results'!$B$4,"",IF(SUM('MissFill 1'!AF$2:AF34)=0,"",(IF('MissFill 1'!AF34/SUM('MissFill 1'!AF$2:AF34)&gt;0.01,"",IF('MissFill 1'!AF33/SUM('MissFill 1'!AF$2:AF34)&gt;0.01,"",IF('MissFill 1'!AF32/SUM('MissFill 1'!AF$2:AF34)&gt;0.01,"",DateEnded_5Day!$A34))))))</f>
        <v/>
      </c>
      <c r="AH34" s="54" t="str">
        <f>IF($A34&lt;='All Results'!$B$4,"",IF(SUM('MissFill 1'!AG$2:AG34)=0,"",(IF('MissFill 1'!AG34/SUM('MissFill 1'!AG$2:AG34)&gt;0.01,"",IF('MissFill 1'!AG33/SUM('MissFill 1'!AG$2:AG34)&gt;0.01,"",IF('MissFill 1'!AG32/SUM('MissFill 1'!AG$2:AG34)&gt;0.01,"",DateEnded_5Day!$A34))))))</f>
        <v/>
      </c>
      <c r="AI34" s="54" t="str">
        <f>IF($A34&lt;='All Results'!$B$4,"",IF(SUM('MissFill 1'!AH$2:AH34)=0,"",(IF('MissFill 1'!AH34/SUM('MissFill 1'!AH$2:AH34)&gt;0.01,"",IF('MissFill 1'!AH33/SUM('MissFill 1'!AH$2:AH34)&gt;0.01,"",IF('MissFill 1'!AH32/SUM('MissFill 1'!AH$2:AH34)&gt;0.01,"",DateEnded_5Day!$A34))))))</f>
        <v/>
      </c>
      <c r="AJ34" s="54" t="str">
        <f>IF($A34&lt;='All Results'!$B$4,"",IF(SUM('MissFill 1'!AI$2:AI34)=0,"",(IF('MissFill 1'!AI34/SUM('MissFill 1'!AI$2:AI34)&gt;0.01,"",IF('MissFill 1'!AI33/SUM('MissFill 1'!AI$2:AI34)&gt;0.01,"",IF('MissFill 1'!AI32/SUM('MissFill 1'!AI$2:AI34)&gt;0.01,"",DateEnded_5Day!$A34))))))</f>
        <v/>
      </c>
      <c r="AK34" s="54" t="str">
        <f>IF($A34&lt;='All Results'!$B$4,"",IF(SUM('MissFill 1'!AJ$2:AJ34)=0,"",(IF('MissFill 1'!AJ34/SUM('MissFill 1'!AJ$2:AJ34)&gt;0.01,"",IF('MissFill 1'!AJ33/SUM('MissFill 1'!AJ$2:AJ34)&gt;0.01,"",IF('MissFill 1'!AJ32/SUM('MissFill 1'!AJ$2:AJ34)&gt;0.01,"",DateEnded_5Day!$A34))))))</f>
        <v/>
      </c>
      <c r="AL34" s="54" t="str">
        <f>IF($A34&lt;='All Results'!$B$4,"",IF(SUM('MissFill 1'!AK$2:AK34)=0,"",(IF('MissFill 1'!AK34/SUM('MissFill 1'!AK$2:AK34)&gt;0.01,"",IF('MissFill 1'!AK33/SUM('MissFill 1'!AK$2:AK34)&gt;0.01,"",IF('MissFill 1'!AK32/SUM('MissFill 1'!AK$2:AK34)&gt;0.01,"",DateEnded_5Day!$A34))))))</f>
        <v/>
      </c>
      <c r="AM34" s="54" t="str">
        <f>IF($A34&lt;='All Results'!$B$4,"",IF(SUM('MissFill 1'!AL$2:AL34)=0,"",(IF('MissFill 1'!AL34/SUM('MissFill 1'!AL$2:AL34)&gt;0.01,"",IF('MissFill 1'!AL33/SUM('MissFill 1'!AL$2:AL34)&gt;0.01,"",IF('MissFill 1'!AL32/SUM('MissFill 1'!AL$2:AL34)&gt;0.01,"",DateEnded_5Day!$A34))))))</f>
        <v/>
      </c>
      <c r="AN34" s="54" t="str">
        <f>IF($A34&lt;='All Results'!$B$4,"",IF(SUM('MissFill 1'!AM$2:AM34)=0,"",(IF('MissFill 1'!AM34/SUM('MissFill 1'!AM$2:AM34)&gt;0.01,"",IF('MissFill 1'!AM33/SUM('MissFill 1'!AM$2:AM34)&gt;0.01,"",IF('MissFill 1'!AM32/SUM('MissFill 1'!AM$2:AM34)&gt;0.01,"",DateEnded_5Day!$A34))))))</f>
        <v/>
      </c>
      <c r="AO34" s="54" t="str">
        <f>IF($A34&lt;='All Results'!$B$4,"",IF(SUM('MissFill 1'!AN$2:AN34)=0,"",(IF('MissFill 1'!AN34/SUM('MissFill 1'!AN$2:AN34)&gt;0.01,"",IF('MissFill 1'!AN33/SUM('MissFill 1'!AN$2:AN34)&gt;0.01,"",IF('MissFill 1'!AN32/SUM('MissFill 1'!AN$2:AN34)&gt;0.01,"",DateEnded_5Day!$A34))))))</f>
        <v/>
      </c>
      <c r="AP34" s="54" t="str">
        <f>IF($A34&lt;='All Results'!$B$4,"",IF(SUM('MissFill 1'!AO$2:AO34)=0,"",(IF('MissFill 1'!AO34/SUM('MissFill 1'!AO$2:AO34)&gt;0.01,"",IF('MissFill 1'!AO33/SUM('MissFill 1'!AO$2:AO34)&gt;0.01,"",IF('MissFill 1'!AO32/SUM('MissFill 1'!AO$2:AO34)&gt;0.01,"",DateEnded_5Day!$A34))))))</f>
        <v/>
      </c>
      <c r="AQ34" s="54" t="str">
        <f>IF($A34&lt;='All Results'!$B$4,"",IF(SUM('MissFill 1'!AP$2:AP34)=0,"",(IF('MissFill 1'!AP34/SUM('MissFill 1'!AP$2:AP34)&gt;0.01,"",IF('MissFill 1'!AP33/SUM('MissFill 1'!AP$2:AP34)&gt;0.01,"",IF('MissFill 1'!AP32/SUM('MissFill 1'!AP$2:AP34)&gt;0.01,"",DateEnded_5Day!$A34))))))</f>
        <v/>
      </c>
      <c r="AR34" s="54" t="str">
        <f>IF($A34&lt;='All Results'!$B$4,"",IF(SUM('MissFill 1'!AQ$2:AQ34)=0,"",(IF('MissFill 1'!AQ34/SUM('MissFill 1'!AQ$2:AQ34)&gt;0.01,"",IF('MissFill 1'!AQ33/SUM('MissFill 1'!AQ$2:AQ34)&gt;0.01,"",IF('MissFill 1'!AQ32/SUM('MissFill 1'!AQ$2:AQ34)&gt;0.01,"",DateEnded_5Day!$A34))))))</f>
        <v/>
      </c>
      <c r="AS34" s="54" t="str">
        <f>IF($A34&lt;='All Results'!$B$4,"",IF(SUM('MissFill 1'!AR$2:AR34)=0,"",(IF('MissFill 1'!AR34/SUM('MissFill 1'!AR$2:AR34)&gt;0.01,"",IF('MissFill 1'!AR33/SUM('MissFill 1'!AR$2:AR34)&gt;0.01,"",IF('MissFill 1'!AR32/SUM('MissFill 1'!AR$2:AR34)&gt;0.01,"",DateEnded_5Day!$A34))))))</f>
        <v/>
      </c>
      <c r="AT34" s="54" t="str">
        <f>IF($A34&lt;='All Results'!$B$4,"",IF(SUM('MissFill 1'!AS$2:AS34)=0,"",(IF('MissFill 1'!AS34/SUM('MissFill 1'!AS$2:AS34)&gt;0.01,"",IF('MissFill 1'!AS33/SUM('MissFill 1'!AS$2:AS34)&gt;0.01,"",IF('MissFill 1'!AS32/SUM('MissFill 1'!AS$2:AS34)&gt;0.01,"",DateEnded_5Day!$A34))))))</f>
        <v/>
      </c>
      <c r="AU34" s="54" t="str">
        <f>IF($A34&lt;='All Results'!$B$4,"",IF(SUM('MissFill 1'!AT$2:AT34)=0,"",(IF('MissFill 1'!AT34/SUM('MissFill 1'!AT$2:AT34)&gt;0.01,"",IF('MissFill 1'!AT33/SUM('MissFill 1'!AT$2:AT34)&gt;0.01,"",IF('MissFill 1'!AT32/SUM('MissFill 1'!AT$2:AT34)&gt;0.01,"",DateEnded_5Day!$A34))))))</f>
        <v/>
      </c>
      <c r="AV34" s="54" t="str">
        <f>IF($A34&lt;='All Results'!$B$4,"",IF(SUM('MissFill 1'!AU$2:AU34)=0,"",(IF('MissFill 1'!AU34/SUM('MissFill 1'!AU$2:AU34)&gt;0.01,"",IF('MissFill 1'!AU33/SUM('MissFill 1'!AU$2:AU34)&gt;0.01,"",IF('MissFill 1'!AU32/SUM('MissFill 1'!AU$2:AU34)&gt;0.01,"",DateEnded_5Day!$A34))))))</f>
        <v/>
      </c>
      <c r="AW34" s="54" t="str">
        <f>IF($A34&lt;='All Results'!$B$4,"",IF(SUM('MissFill 1'!AV$2:AV34)=0,"",(IF('MissFill 1'!AV34/SUM('MissFill 1'!AV$2:AV34)&gt;0.01,"",IF('MissFill 1'!AV33/SUM('MissFill 1'!AV$2:AV34)&gt;0.01,"",IF('MissFill 1'!AV32/SUM('MissFill 1'!AV$2:AV34)&gt;0.01,"",DateEnded_5Day!$A34))))))</f>
        <v/>
      </c>
      <c r="AX34" s="54" t="str">
        <f>IF($A34&lt;='All Results'!$B$4,"",IF(SUM('MissFill 1'!AW$2:AW34)=0,"",(IF('MissFill 1'!AW34/SUM('MissFill 1'!AW$2:AW34)&gt;0.01,"",IF('MissFill 1'!AW33/SUM('MissFill 1'!AW$2:AW34)&gt;0.01,"",IF('MissFill 1'!AW32/SUM('MissFill 1'!AW$2:AW34)&gt;0.01,"",DateEnded_5Day!$A34))))))</f>
        <v/>
      </c>
    </row>
    <row r="35" spans="1:50" x14ac:dyDescent="0.25">
      <c r="A35" s="41">
        <v>44380</v>
      </c>
      <c r="B35" s="52">
        <v>184</v>
      </c>
      <c r="C35" s="54" t="str">
        <f>IF($A35&lt;='All Results'!$B$4,"",IF(SUM('MissFill 1'!B$2:B35)=0,"",(IF('MissFill 1'!B35/SUM('MissFill 1'!B$2:B35)&gt;0.01,"",IF('MissFill 1'!B34/SUM('MissFill 1'!B$2:B35)&gt;0.01,"",IF('MissFill 1'!B33/SUM('MissFill 1'!B$2:B35)&gt;0.01,"",DateEnded_5Day!$A35))))))</f>
        <v/>
      </c>
      <c r="D35" s="54" t="str">
        <f>IF($A35&lt;='All Results'!$B$4,"",IF(SUM('MissFill 1'!C$2:C35)=0,"",(IF('MissFill 1'!C35/SUM('MissFill 1'!C$2:C35)&gt;0.01,"",IF('MissFill 1'!C34/SUM('MissFill 1'!C$2:C35)&gt;0.01,"",IF('MissFill 1'!C33/SUM('MissFill 1'!C$2:C35)&gt;0.01,"",DateEnded_5Day!$A35))))))</f>
        <v/>
      </c>
      <c r="E35" s="54" t="str">
        <f>IF($A35&lt;='All Results'!$B$4,"",IF(SUM('MissFill 1'!D$2:D35)=0,"",(IF('MissFill 1'!D35/SUM('MissFill 1'!D$2:D35)&gt;0.01,"",IF('MissFill 1'!D34/SUM('MissFill 1'!D$2:D35)&gt;0.01,"",IF('MissFill 1'!D33/SUM('MissFill 1'!D$2:D35)&gt;0.01,"",DateEnded_5Day!$A35))))))</f>
        <v/>
      </c>
      <c r="F35" s="54" t="str">
        <f>IF($A35&lt;='All Results'!$B$4,"",IF(SUM('MissFill 1'!E$2:E35)=0,"",(IF('MissFill 1'!E35/SUM('MissFill 1'!E$2:E35)&gt;0.01,"",IF('MissFill 1'!E34/SUM('MissFill 1'!E$2:E35)&gt;0.01,"",IF('MissFill 1'!E33/SUM('MissFill 1'!E$2:E35)&gt;0.01,"",DateEnded_5Day!$A35))))))</f>
        <v/>
      </c>
      <c r="G35" s="54" t="str">
        <f>IF($A35&lt;='All Results'!$B$4,"",IF(SUM('MissFill 1'!F$2:F35)=0,"",(IF('MissFill 1'!F35/SUM('MissFill 1'!F$2:F35)&gt;0.01,"",IF('MissFill 1'!F34/SUM('MissFill 1'!F$2:F35)&gt;0.01,"",IF('MissFill 1'!F33/SUM('MissFill 1'!F$2:F35)&gt;0.01,"",DateEnded_5Day!$A35))))))</f>
        <v/>
      </c>
      <c r="H35" s="54" t="str">
        <f>IF($A35&lt;='All Results'!$B$4,"",IF(SUM('MissFill 1'!G$2:G35)=0,"",(IF('MissFill 1'!G35/SUM('MissFill 1'!G$2:G35)&gt;0.01,"",IF('MissFill 1'!G34/SUM('MissFill 1'!G$2:G35)&gt;0.01,"",IF('MissFill 1'!G33/SUM('MissFill 1'!G$2:G35)&gt;0.01,"",DateEnded_5Day!$A35))))))</f>
        <v/>
      </c>
      <c r="I35" s="54" t="str">
        <f>IF($A35&lt;='All Results'!$B$4,"",IF(SUM('MissFill 1'!H$2:H35)=0,"",(IF('MissFill 1'!H35/SUM('MissFill 1'!H$2:H35)&gt;0.01,"",IF('MissFill 1'!H34/SUM('MissFill 1'!H$2:H35)&gt;0.01,"",IF('MissFill 1'!H33/SUM('MissFill 1'!H$2:H35)&gt;0.01,"",DateEnded_5Day!$A35))))))</f>
        <v/>
      </c>
      <c r="J35" s="54" t="str">
        <f>IF($A35&lt;='All Results'!$B$4,"",IF(SUM('MissFill 1'!I$2:I35)=0,"",(IF('MissFill 1'!I35/SUM('MissFill 1'!I$2:I35)&gt;0.01,"",IF('MissFill 1'!I34/SUM('MissFill 1'!I$2:I35)&gt;0.01,"",IF('MissFill 1'!I33/SUM('MissFill 1'!I$2:I35)&gt;0.01,"",DateEnded_5Day!$A35))))))</f>
        <v/>
      </c>
      <c r="K35" s="54" t="str">
        <f>IF($A35&lt;='All Results'!$B$4,"",IF(SUM('MissFill 1'!J$2:J35)=0,"",(IF('MissFill 1'!J35/SUM('MissFill 1'!J$2:J35)&gt;0.01,"",IF('MissFill 1'!J34/SUM('MissFill 1'!J$2:J35)&gt;0.01,"",IF('MissFill 1'!J33/SUM('MissFill 1'!J$2:J35)&gt;0.01,"",DateEnded_5Day!$A35))))))</f>
        <v/>
      </c>
      <c r="L35" s="54" t="str">
        <f>IF($A35&lt;='All Results'!$B$4,"",IF(SUM('MissFill 1'!K$2:K35)=0,"",(IF('MissFill 1'!K35/SUM('MissFill 1'!K$2:K35)&gt;0.01,"",IF('MissFill 1'!K34/SUM('MissFill 1'!K$2:K35)&gt;0.01,"",IF('MissFill 1'!K33/SUM('MissFill 1'!K$2:K35)&gt;0.01,"",DateEnded_5Day!$A35))))))</f>
        <v/>
      </c>
      <c r="M35" s="54" t="str">
        <f>IF($A35&lt;='All Results'!$B$4,"",IF(SUM('MissFill 1'!L$2:L35)=0,"",(IF('MissFill 1'!L35/SUM('MissFill 1'!L$2:L35)&gt;0.01,"",IF('MissFill 1'!L34/SUM('MissFill 1'!L$2:L35)&gt;0.01,"",IF('MissFill 1'!L33/SUM('MissFill 1'!L$2:L35)&gt;0.01,"",DateEnded_5Day!$A35))))))</f>
        <v/>
      </c>
      <c r="N35" s="54" t="str">
        <f>IF($A35&lt;='All Results'!$B$4,"",IF(SUM('MissFill 1'!M$2:M35)=0,"",(IF('MissFill 1'!M35/SUM('MissFill 1'!M$2:M35)&gt;0.01,"",IF('MissFill 1'!M34/SUM('MissFill 1'!M$2:M35)&gt;0.01,"",IF('MissFill 1'!M33/SUM('MissFill 1'!M$2:M35)&gt;0.01,"",DateEnded_5Day!$A35))))))</f>
        <v/>
      </c>
      <c r="O35" s="54" t="str">
        <f>IF($A35&lt;='All Results'!$B$4,"",IF(SUM('MissFill 1'!N$2:N35)=0,"",(IF('MissFill 1'!N35/SUM('MissFill 1'!N$2:N35)&gt;0.01,"",IF('MissFill 1'!N34/SUM('MissFill 1'!N$2:N35)&gt;0.01,"",IF('MissFill 1'!N33/SUM('MissFill 1'!N$2:N35)&gt;0.01,"",DateEnded_5Day!$A35))))))</f>
        <v/>
      </c>
      <c r="P35" s="54" t="str">
        <f>IF($A35&lt;='All Results'!$B$4,"",IF(SUM('MissFill 1'!O$2:O35)=0,"",(IF('MissFill 1'!O35/SUM('MissFill 1'!O$2:O35)&gt;0.01,"",IF('MissFill 1'!O34/SUM('MissFill 1'!O$2:O35)&gt;0.01,"",IF('MissFill 1'!O33/SUM('MissFill 1'!O$2:O35)&gt;0.01,"",DateEnded_5Day!$A35))))))</f>
        <v/>
      </c>
      <c r="Q35" s="54" t="str">
        <f>IF($A35&lt;='All Results'!$B$4,"",IF(SUM('MissFill 1'!P$2:P35)=0,"",(IF('MissFill 1'!P35/SUM('MissFill 1'!P$2:P35)&gt;0.01,"",IF('MissFill 1'!P34/SUM('MissFill 1'!P$2:P35)&gt;0.01,"",IF('MissFill 1'!P33/SUM('MissFill 1'!P$2:P35)&gt;0.01,"",DateEnded_5Day!$A35))))))</f>
        <v/>
      </c>
      <c r="R35" s="54" t="str">
        <f>IF($A35&lt;='All Results'!$B$4,"",IF(SUM('MissFill 1'!Q$2:Q35)=0,"",(IF('MissFill 1'!Q35/SUM('MissFill 1'!Q$2:Q35)&gt;0.01,"",IF('MissFill 1'!Q34/SUM('MissFill 1'!Q$2:Q35)&gt;0.01,"",IF('MissFill 1'!Q33/SUM('MissFill 1'!Q$2:Q35)&gt;0.01,"",DateEnded_5Day!$A35))))))</f>
        <v/>
      </c>
      <c r="S35" s="54" t="str">
        <f>IF($A35&lt;='All Results'!$B$4,"",IF(SUM('MissFill 1'!R$2:R35)=0,"",(IF('MissFill 1'!R35/SUM('MissFill 1'!R$2:R35)&gt;0.01,"",IF('MissFill 1'!R34/SUM('MissFill 1'!R$2:R35)&gt;0.01,"",IF('MissFill 1'!R33/SUM('MissFill 1'!R$2:R35)&gt;0.01,"",DateEnded_5Day!$A35))))))</f>
        <v/>
      </c>
      <c r="T35" s="54" t="str">
        <f>IF($A35&lt;='All Results'!$B$4,"",IF(SUM('MissFill 1'!S$2:S35)=0,"",(IF('MissFill 1'!S35/SUM('MissFill 1'!S$2:S35)&gt;0.01,"",IF('MissFill 1'!S34/SUM('MissFill 1'!S$2:S35)&gt;0.01,"",IF('MissFill 1'!S33/SUM('MissFill 1'!S$2:S35)&gt;0.01,"",DateEnded_5Day!$A35))))))</f>
        <v/>
      </c>
      <c r="U35" s="54" t="str">
        <f>IF($A35&lt;='All Results'!$B$4,"",IF(SUM('MissFill 1'!T$2:T35)=0,"",(IF('MissFill 1'!T35/SUM('MissFill 1'!T$2:T35)&gt;0.01,"",IF('MissFill 1'!T34/SUM('MissFill 1'!T$2:T35)&gt;0.01,"",IF('MissFill 1'!T33/SUM('MissFill 1'!T$2:T35)&gt;0.01,"",DateEnded_5Day!$A35))))))</f>
        <v/>
      </c>
      <c r="V35" s="54" t="str">
        <f>IF($A35&lt;='All Results'!$B$4,"",IF(SUM('MissFill 1'!U$2:U35)=0,"",(IF('MissFill 1'!U35/SUM('MissFill 1'!U$2:U35)&gt;0.01,"",IF('MissFill 1'!U34/SUM('MissFill 1'!U$2:U35)&gt;0.01,"",IF('MissFill 1'!U33/SUM('MissFill 1'!U$2:U35)&gt;0.01,"",DateEnded_5Day!$A35))))))</f>
        <v/>
      </c>
      <c r="W35" s="54" t="str">
        <f>IF($A35&lt;='All Results'!$B$4,"",IF(SUM('MissFill 1'!V$2:V35)=0,"",(IF('MissFill 1'!V35/SUM('MissFill 1'!V$2:V35)&gt;0.01,"",IF('MissFill 1'!V34/SUM('MissFill 1'!V$2:V35)&gt;0.01,"",IF('MissFill 1'!V33/SUM('MissFill 1'!V$2:V35)&gt;0.01,"",DateEnded_5Day!$A35))))))</f>
        <v/>
      </c>
      <c r="X35" s="54" t="str">
        <f>IF($A35&lt;='All Results'!$B$4,"",IF(SUM('MissFill 1'!W$2:W35)=0,"",(IF('MissFill 1'!W35/SUM('MissFill 1'!W$2:W35)&gt;0.01,"",IF('MissFill 1'!W34/SUM('MissFill 1'!W$2:W35)&gt;0.01,"",IF('MissFill 1'!W33/SUM('MissFill 1'!W$2:W35)&gt;0.01,"",DateEnded_5Day!$A35))))))</f>
        <v/>
      </c>
      <c r="Y35" s="54" t="str">
        <f>IF($A35&lt;='All Results'!$B$4,"",IF(SUM('MissFill 1'!X$2:X35)=0,"",(IF('MissFill 1'!X35/SUM('MissFill 1'!X$2:X35)&gt;0.01,"",IF('MissFill 1'!X34/SUM('MissFill 1'!X$2:X35)&gt;0.01,"",IF('MissFill 1'!X33/SUM('MissFill 1'!X$2:X35)&gt;0.01,"",DateEnded_5Day!$A35))))))</f>
        <v/>
      </c>
      <c r="Z35" s="54" t="str">
        <f>IF($A35&lt;='All Results'!$B$4,"",IF(SUM('MissFill 1'!Y$2:Y35)=0,"",(IF('MissFill 1'!Y35/SUM('MissFill 1'!Y$2:Y35)&gt;0.01,"",IF('MissFill 1'!Y34/SUM('MissFill 1'!Y$2:Y35)&gt;0.01,"",IF('MissFill 1'!Y33/SUM('MissFill 1'!Y$2:Y35)&gt;0.01,"",DateEnded_5Day!$A35))))))</f>
        <v/>
      </c>
      <c r="AA35" s="54" t="str">
        <f>IF($A35&lt;='All Results'!$B$4,"",IF(SUM('MissFill 1'!Z$2:Z35)=0,"",(IF('MissFill 1'!Z35/SUM('MissFill 1'!Z$2:Z35)&gt;0.01,"",IF('MissFill 1'!Z34/SUM('MissFill 1'!Z$2:Z35)&gt;0.01,"",IF('MissFill 1'!Z33/SUM('MissFill 1'!Z$2:Z35)&gt;0.01,"",DateEnded_5Day!$A35))))))</f>
        <v/>
      </c>
      <c r="AB35" s="54" t="str">
        <f>IF($A35&lt;='All Results'!$B$4,"",IF(SUM('MissFill 1'!AA$2:AA35)=0,"",(IF('MissFill 1'!AA35/SUM('MissFill 1'!AA$2:AA35)&gt;0.01,"",IF('MissFill 1'!AA34/SUM('MissFill 1'!AA$2:AA35)&gt;0.01,"",IF('MissFill 1'!AA33/SUM('MissFill 1'!AA$2:AA35)&gt;0.01,"",DateEnded_5Day!$A35))))))</f>
        <v/>
      </c>
      <c r="AC35" s="54" t="str">
        <f>IF($A35&lt;='All Results'!$B$4,"",IF(SUM('MissFill 1'!AB$2:AB35)=0,"",(IF('MissFill 1'!AB35/SUM('MissFill 1'!AB$2:AB35)&gt;0.01,"",IF('MissFill 1'!AB34/SUM('MissFill 1'!AB$2:AB35)&gt;0.01,"",IF('MissFill 1'!AB33/SUM('MissFill 1'!AB$2:AB35)&gt;0.01,"",DateEnded_5Day!$A35))))))</f>
        <v/>
      </c>
      <c r="AD35" s="54" t="str">
        <f>IF($A35&lt;='All Results'!$B$4,"",IF(SUM('MissFill 1'!AC$2:AC35)=0,"",(IF('MissFill 1'!AC35/SUM('MissFill 1'!AC$2:AC35)&gt;0.01,"",IF('MissFill 1'!AC34/SUM('MissFill 1'!AC$2:AC35)&gt;0.01,"",IF('MissFill 1'!AC33/SUM('MissFill 1'!AC$2:AC35)&gt;0.01,"",DateEnded_5Day!$A35))))))</f>
        <v/>
      </c>
      <c r="AE35" s="54" t="str">
        <f>IF($A35&lt;='All Results'!$B$4,"",IF(SUM('MissFill 1'!AD$2:AD35)=0,"",(IF('MissFill 1'!AD35/SUM('MissFill 1'!AD$2:AD35)&gt;0.01,"",IF('MissFill 1'!AD34/SUM('MissFill 1'!AD$2:AD35)&gt;0.01,"",IF('MissFill 1'!AD33/SUM('MissFill 1'!AD$2:AD35)&gt;0.01,"",DateEnded_5Day!$A35))))))</f>
        <v/>
      </c>
      <c r="AF35" s="54" t="str">
        <f>IF($A35&lt;='All Results'!$B$4,"",IF(SUM('MissFill 1'!AE$2:AE35)=0,"",(IF('MissFill 1'!AE35/SUM('MissFill 1'!AE$2:AE35)&gt;0.01,"",IF('MissFill 1'!AE34/SUM('MissFill 1'!AE$2:AE35)&gt;0.01,"",IF('MissFill 1'!AE33/SUM('MissFill 1'!AE$2:AE35)&gt;0.01,"",DateEnded_5Day!$A35))))))</f>
        <v/>
      </c>
      <c r="AG35" s="54" t="str">
        <f>IF($A35&lt;='All Results'!$B$4,"",IF(SUM('MissFill 1'!AF$2:AF35)=0,"",(IF('MissFill 1'!AF35/SUM('MissFill 1'!AF$2:AF35)&gt;0.01,"",IF('MissFill 1'!AF34/SUM('MissFill 1'!AF$2:AF35)&gt;0.01,"",IF('MissFill 1'!AF33/SUM('MissFill 1'!AF$2:AF35)&gt;0.01,"",DateEnded_5Day!$A35))))))</f>
        <v/>
      </c>
      <c r="AH35" s="54" t="str">
        <f>IF($A35&lt;='All Results'!$B$4,"",IF(SUM('MissFill 1'!AG$2:AG35)=0,"",(IF('MissFill 1'!AG35/SUM('MissFill 1'!AG$2:AG35)&gt;0.01,"",IF('MissFill 1'!AG34/SUM('MissFill 1'!AG$2:AG35)&gt;0.01,"",IF('MissFill 1'!AG33/SUM('MissFill 1'!AG$2:AG35)&gt;0.01,"",DateEnded_5Day!$A35))))))</f>
        <v/>
      </c>
      <c r="AI35" s="54" t="str">
        <f>IF($A35&lt;='All Results'!$B$4,"",IF(SUM('MissFill 1'!AH$2:AH35)=0,"",(IF('MissFill 1'!AH35/SUM('MissFill 1'!AH$2:AH35)&gt;0.01,"",IF('MissFill 1'!AH34/SUM('MissFill 1'!AH$2:AH35)&gt;0.01,"",IF('MissFill 1'!AH33/SUM('MissFill 1'!AH$2:AH35)&gt;0.01,"",DateEnded_5Day!$A35))))))</f>
        <v/>
      </c>
      <c r="AJ35" s="54" t="str">
        <f>IF($A35&lt;='All Results'!$B$4,"",IF(SUM('MissFill 1'!AI$2:AI35)=0,"",(IF('MissFill 1'!AI35/SUM('MissFill 1'!AI$2:AI35)&gt;0.01,"",IF('MissFill 1'!AI34/SUM('MissFill 1'!AI$2:AI35)&gt;0.01,"",IF('MissFill 1'!AI33/SUM('MissFill 1'!AI$2:AI35)&gt;0.01,"",DateEnded_5Day!$A35))))))</f>
        <v/>
      </c>
      <c r="AK35" s="54" t="str">
        <f>IF($A35&lt;='All Results'!$B$4,"",IF(SUM('MissFill 1'!AJ$2:AJ35)=0,"",(IF('MissFill 1'!AJ35/SUM('MissFill 1'!AJ$2:AJ35)&gt;0.01,"",IF('MissFill 1'!AJ34/SUM('MissFill 1'!AJ$2:AJ35)&gt;0.01,"",IF('MissFill 1'!AJ33/SUM('MissFill 1'!AJ$2:AJ35)&gt;0.01,"",DateEnded_5Day!$A35))))))</f>
        <v/>
      </c>
      <c r="AL35" s="54" t="str">
        <f>IF($A35&lt;='All Results'!$B$4,"",IF(SUM('MissFill 1'!AK$2:AK35)=0,"",(IF('MissFill 1'!AK35/SUM('MissFill 1'!AK$2:AK35)&gt;0.01,"",IF('MissFill 1'!AK34/SUM('MissFill 1'!AK$2:AK35)&gt;0.01,"",IF('MissFill 1'!AK33/SUM('MissFill 1'!AK$2:AK35)&gt;0.01,"",DateEnded_5Day!$A35))))))</f>
        <v/>
      </c>
      <c r="AM35" s="54" t="str">
        <f>IF($A35&lt;='All Results'!$B$4,"",IF(SUM('MissFill 1'!AL$2:AL35)=0,"",(IF('MissFill 1'!AL35/SUM('MissFill 1'!AL$2:AL35)&gt;0.01,"",IF('MissFill 1'!AL34/SUM('MissFill 1'!AL$2:AL35)&gt;0.01,"",IF('MissFill 1'!AL33/SUM('MissFill 1'!AL$2:AL35)&gt;0.01,"",DateEnded_5Day!$A35))))))</f>
        <v/>
      </c>
      <c r="AN35" s="54" t="str">
        <f>IF($A35&lt;='All Results'!$B$4,"",IF(SUM('MissFill 1'!AM$2:AM35)=0,"",(IF('MissFill 1'!AM35/SUM('MissFill 1'!AM$2:AM35)&gt;0.01,"",IF('MissFill 1'!AM34/SUM('MissFill 1'!AM$2:AM35)&gt;0.01,"",IF('MissFill 1'!AM33/SUM('MissFill 1'!AM$2:AM35)&gt;0.01,"",DateEnded_5Day!$A35))))))</f>
        <v/>
      </c>
      <c r="AO35" s="54" t="str">
        <f>IF($A35&lt;='All Results'!$B$4,"",IF(SUM('MissFill 1'!AN$2:AN35)=0,"",(IF('MissFill 1'!AN35/SUM('MissFill 1'!AN$2:AN35)&gt;0.01,"",IF('MissFill 1'!AN34/SUM('MissFill 1'!AN$2:AN35)&gt;0.01,"",IF('MissFill 1'!AN33/SUM('MissFill 1'!AN$2:AN35)&gt;0.01,"",DateEnded_5Day!$A35))))))</f>
        <v/>
      </c>
      <c r="AP35" s="54" t="str">
        <f>IF($A35&lt;='All Results'!$B$4,"",IF(SUM('MissFill 1'!AO$2:AO35)=0,"",(IF('MissFill 1'!AO35/SUM('MissFill 1'!AO$2:AO35)&gt;0.01,"",IF('MissFill 1'!AO34/SUM('MissFill 1'!AO$2:AO35)&gt;0.01,"",IF('MissFill 1'!AO33/SUM('MissFill 1'!AO$2:AO35)&gt;0.01,"",DateEnded_5Day!$A35))))))</f>
        <v/>
      </c>
      <c r="AQ35" s="54" t="str">
        <f>IF($A35&lt;='All Results'!$B$4,"",IF(SUM('MissFill 1'!AP$2:AP35)=0,"",(IF('MissFill 1'!AP35/SUM('MissFill 1'!AP$2:AP35)&gt;0.01,"",IF('MissFill 1'!AP34/SUM('MissFill 1'!AP$2:AP35)&gt;0.01,"",IF('MissFill 1'!AP33/SUM('MissFill 1'!AP$2:AP35)&gt;0.01,"",DateEnded_5Day!$A35))))))</f>
        <v/>
      </c>
      <c r="AR35" s="54" t="str">
        <f>IF($A35&lt;='All Results'!$B$4,"",IF(SUM('MissFill 1'!AQ$2:AQ35)=0,"",(IF('MissFill 1'!AQ35/SUM('MissFill 1'!AQ$2:AQ35)&gt;0.01,"",IF('MissFill 1'!AQ34/SUM('MissFill 1'!AQ$2:AQ35)&gt;0.01,"",IF('MissFill 1'!AQ33/SUM('MissFill 1'!AQ$2:AQ35)&gt;0.01,"",DateEnded_5Day!$A35))))))</f>
        <v/>
      </c>
      <c r="AS35" s="54" t="str">
        <f>IF($A35&lt;='All Results'!$B$4,"",IF(SUM('MissFill 1'!AR$2:AR35)=0,"",(IF('MissFill 1'!AR35/SUM('MissFill 1'!AR$2:AR35)&gt;0.01,"",IF('MissFill 1'!AR34/SUM('MissFill 1'!AR$2:AR35)&gt;0.01,"",IF('MissFill 1'!AR33/SUM('MissFill 1'!AR$2:AR35)&gt;0.01,"",DateEnded_5Day!$A35))))))</f>
        <v/>
      </c>
      <c r="AT35" s="54" t="str">
        <f>IF($A35&lt;='All Results'!$B$4,"",IF(SUM('MissFill 1'!AS$2:AS35)=0,"",(IF('MissFill 1'!AS35/SUM('MissFill 1'!AS$2:AS35)&gt;0.01,"",IF('MissFill 1'!AS34/SUM('MissFill 1'!AS$2:AS35)&gt;0.01,"",IF('MissFill 1'!AS33/SUM('MissFill 1'!AS$2:AS35)&gt;0.01,"",DateEnded_5Day!$A35))))))</f>
        <v/>
      </c>
      <c r="AU35" s="54" t="str">
        <f>IF($A35&lt;='All Results'!$B$4,"",IF(SUM('MissFill 1'!AT$2:AT35)=0,"",(IF('MissFill 1'!AT35/SUM('MissFill 1'!AT$2:AT35)&gt;0.01,"",IF('MissFill 1'!AT34/SUM('MissFill 1'!AT$2:AT35)&gt;0.01,"",IF('MissFill 1'!AT33/SUM('MissFill 1'!AT$2:AT35)&gt;0.01,"",DateEnded_5Day!$A35))))))</f>
        <v/>
      </c>
      <c r="AV35" s="54" t="str">
        <f>IF($A35&lt;='All Results'!$B$4,"",IF(SUM('MissFill 1'!AU$2:AU35)=0,"",(IF('MissFill 1'!AU35/SUM('MissFill 1'!AU$2:AU35)&gt;0.01,"",IF('MissFill 1'!AU34/SUM('MissFill 1'!AU$2:AU35)&gt;0.01,"",IF('MissFill 1'!AU33/SUM('MissFill 1'!AU$2:AU35)&gt;0.01,"",DateEnded_5Day!$A35))))))</f>
        <v/>
      </c>
      <c r="AW35" s="54" t="str">
        <f>IF($A35&lt;='All Results'!$B$4,"",IF(SUM('MissFill 1'!AV$2:AV35)=0,"",(IF('MissFill 1'!AV35/SUM('MissFill 1'!AV$2:AV35)&gt;0.01,"",IF('MissFill 1'!AV34/SUM('MissFill 1'!AV$2:AV35)&gt;0.01,"",IF('MissFill 1'!AV33/SUM('MissFill 1'!AV$2:AV35)&gt;0.01,"",DateEnded_5Day!$A35))))))</f>
        <v/>
      </c>
      <c r="AX35" s="54" t="str">
        <f>IF($A35&lt;='All Results'!$B$4,"",IF(SUM('MissFill 1'!AW$2:AW35)=0,"",(IF('MissFill 1'!AW35/SUM('MissFill 1'!AW$2:AW35)&gt;0.01,"",IF('MissFill 1'!AW34/SUM('MissFill 1'!AW$2:AW35)&gt;0.01,"",IF('MissFill 1'!AW33/SUM('MissFill 1'!AW$2:AW35)&gt;0.01,"",DateEnded_5Day!$A35))))))</f>
        <v/>
      </c>
    </row>
    <row r="36" spans="1:50" x14ac:dyDescent="0.25">
      <c r="A36" s="41">
        <v>44381</v>
      </c>
      <c r="B36" s="52">
        <v>185</v>
      </c>
      <c r="C36" s="54" t="str">
        <f>IF($A36&lt;='All Results'!$B$4,"",IF(SUM('MissFill 1'!B$2:B36)=0,"",(IF('MissFill 1'!B36/SUM('MissFill 1'!B$2:B36)&gt;0.01,"",IF('MissFill 1'!B35/SUM('MissFill 1'!B$2:B36)&gt;0.01,"",IF('MissFill 1'!B34/SUM('MissFill 1'!B$2:B36)&gt;0.01,"",DateEnded_5Day!$A36))))))</f>
        <v/>
      </c>
      <c r="D36" s="54" t="str">
        <f>IF($A36&lt;='All Results'!$B$4,"",IF(SUM('MissFill 1'!C$2:C36)=0,"",(IF('MissFill 1'!C36/SUM('MissFill 1'!C$2:C36)&gt;0.01,"",IF('MissFill 1'!C35/SUM('MissFill 1'!C$2:C36)&gt;0.01,"",IF('MissFill 1'!C34/SUM('MissFill 1'!C$2:C36)&gt;0.01,"",DateEnded_5Day!$A36))))))</f>
        <v/>
      </c>
      <c r="E36" s="54" t="str">
        <f>IF($A36&lt;='All Results'!$B$4,"",IF(SUM('MissFill 1'!D$2:D36)=0,"",(IF('MissFill 1'!D36/SUM('MissFill 1'!D$2:D36)&gt;0.01,"",IF('MissFill 1'!D35/SUM('MissFill 1'!D$2:D36)&gt;0.01,"",IF('MissFill 1'!D34/SUM('MissFill 1'!D$2:D36)&gt;0.01,"",DateEnded_5Day!$A36))))))</f>
        <v/>
      </c>
      <c r="F36" s="54" t="str">
        <f>IF($A36&lt;='All Results'!$B$4,"",IF(SUM('MissFill 1'!E$2:E36)=0,"",(IF('MissFill 1'!E36/SUM('MissFill 1'!E$2:E36)&gt;0.01,"",IF('MissFill 1'!E35/SUM('MissFill 1'!E$2:E36)&gt;0.01,"",IF('MissFill 1'!E34/SUM('MissFill 1'!E$2:E36)&gt;0.01,"",DateEnded_5Day!$A36))))))</f>
        <v/>
      </c>
      <c r="G36" s="54" t="str">
        <f>IF($A36&lt;='All Results'!$B$4,"",IF(SUM('MissFill 1'!F$2:F36)=0,"",(IF('MissFill 1'!F36/SUM('MissFill 1'!F$2:F36)&gt;0.01,"",IF('MissFill 1'!F35/SUM('MissFill 1'!F$2:F36)&gt;0.01,"",IF('MissFill 1'!F34/SUM('MissFill 1'!F$2:F36)&gt;0.01,"",DateEnded_5Day!$A36))))))</f>
        <v/>
      </c>
      <c r="H36" s="54" t="str">
        <f>IF($A36&lt;='All Results'!$B$4,"",IF(SUM('MissFill 1'!G$2:G36)=0,"",(IF('MissFill 1'!G36/SUM('MissFill 1'!G$2:G36)&gt;0.01,"",IF('MissFill 1'!G35/SUM('MissFill 1'!G$2:G36)&gt;0.01,"",IF('MissFill 1'!G34/SUM('MissFill 1'!G$2:G36)&gt;0.01,"",DateEnded_5Day!$A36))))))</f>
        <v/>
      </c>
      <c r="I36" s="54" t="str">
        <f>IF($A36&lt;='All Results'!$B$4,"",IF(SUM('MissFill 1'!H$2:H36)=0,"",(IF('MissFill 1'!H36/SUM('MissFill 1'!H$2:H36)&gt;0.01,"",IF('MissFill 1'!H35/SUM('MissFill 1'!H$2:H36)&gt;0.01,"",IF('MissFill 1'!H34/SUM('MissFill 1'!H$2:H36)&gt;0.01,"",DateEnded_5Day!$A36))))))</f>
        <v/>
      </c>
      <c r="J36" s="54" t="str">
        <f>IF($A36&lt;='All Results'!$B$4,"",IF(SUM('MissFill 1'!I$2:I36)=0,"",(IF('MissFill 1'!I36/SUM('MissFill 1'!I$2:I36)&gt;0.01,"",IF('MissFill 1'!I35/SUM('MissFill 1'!I$2:I36)&gt;0.01,"",IF('MissFill 1'!I34/SUM('MissFill 1'!I$2:I36)&gt;0.01,"",DateEnded_5Day!$A36))))))</f>
        <v/>
      </c>
      <c r="K36" s="54" t="str">
        <f>IF($A36&lt;='All Results'!$B$4,"",IF(SUM('MissFill 1'!J$2:J36)=0,"",(IF('MissFill 1'!J36/SUM('MissFill 1'!J$2:J36)&gt;0.01,"",IF('MissFill 1'!J35/SUM('MissFill 1'!J$2:J36)&gt;0.01,"",IF('MissFill 1'!J34/SUM('MissFill 1'!J$2:J36)&gt;0.01,"",DateEnded_5Day!$A36))))))</f>
        <v/>
      </c>
      <c r="L36" s="54" t="str">
        <f>IF($A36&lt;='All Results'!$B$4,"",IF(SUM('MissFill 1'!K$2:K36)=0,"",(IF('MissFill 1'!K36/SUM('MissFill 1'!K$2:K36)&gt;0.01,"",IF('MissFill 1'!K35/SUM('MissFill 1'!K$2:K36)&gt;0.01,"",IF('MissFill 1'!K34/SUM('MissFill 1'!K$2:K36)&gt;0.01,"",DateEnded_5Day!$A36))))))</f>
        <v/>
      </c>
      <c r="M36" s="54" t="str">
        <f>IF($A36&lt;='All Results'!$B$4,"",IF(SUM('MissFill 1'!L$2:L36)=0,"",(IF('MissFill 1'!L36/SUM('MissFill 1'!L$2:L36)&gt;0.01,"",IF('MissFill 1'!L35/SUM('MissFill 1'!L$2:L36)&gt;0.01,"",IF('MissFill 1'!L34/SUM('MissFill 1'!L$2:L36)&gt;0.01,"",DateEnded_5Day!$A36))))))</f>
        <v/>
      </c>
      <c r="N36" s="54" t="str">
        <f>IF($A36&lt;='All Results'!$B$4,"",IF(SUM('MissFill 1'!M$2:M36)=0,"",(IF('MissFill 1'!M36/SUM('MissFill 1'!M$2:M36)&gt;0.01,"",IF('MissFill 1'!M35/SUM('MissFill 1'!M$2:M36)&gt;0.01,"",IF('MissFill 1'!M34/SUM('MissFill 1'!M$2:M36)&gt;0.01,"",DateEnded_5Day!$A36))))))</f>
        <v/>
      </c>
      <c r="O36" s="54" t="str">
        <f>IF($A36&lt;='All Results'!$B$4,"",IF(SUM('MissFill 1'!N$2:N36)=0,"",(IF('MissFill 1'!N36/SUM('MissFill 1'!N$2:N36)&gt;0.01,"",IF('MissFill 1'!N35/SUM('MissFill 1'!N$2:N36)&gt;0.01,"",IF('MissFill 1'!N34/SUM('MissFill 1'!N$2:N36)&gt;0.01,"",DateEnded_5Day!$A36))))))</f>
        <v/>
      </c>
      <c r="P36" s="54" t="str">
        <f>IF($A36&lt;='All Results'!$B$4,"",IF(SUM('MissFill 1'!O$2:O36)=0,"",(IF('MissFill 1'!O36/SUM('MissFill 1'!O$2:O36)&gt;0.01,"",IF('MissFill 1'!O35/SUM('MissFill 1'!O$2:O36)&gt;0.01,"",IF('MissFill 1'!O34/SUM('MissFill 1'!O$2:O36)&gt;0.01,"",DateEnded_5Day!$A36))))))</f>
        <v/>
      </c>
      <c r="Q36" s="54" t="str">
        <f>IF($A36&lt;='All Results'!$B$4,"",IF(SUM('MissFill 1'!P$2:P36)=0,"",(IF('MissFill 1'!P36/SUM('MissFill 1'!P$2:P36)&gt;0.01,"",IF('MissFill 1'!P35/SUM('MissFill 1'!P$2:P36)&gt;0.01,"",IF('MissFill 1'!P34/SUM('MissFill 1'!P$2:P36)&gt;0.01,"",DateEnded_5Day!$A36))))))</f>
        <v/>
      </c>
      <c r="R36" s="54" t="str">
        <f>IF($A36&lt;='All Results'!$B$4,"",IF(SUM('MissFill 1'!Q$2:Q36)=0,"",(IF('MissFill 1'!Q36/SUM('MissFill 1'!Q$2:Q36)&gt;0.01,"",IF('MissFill 1'!Q35/SUM('MissFill 1'!Q$2:Q36)&gt;0.01,"",IF('MissFill 1'!Q34/SUM('MissFill 1'!Q$2:Q36)&gt;0.01,"",DateEnded_5Day!$A36))))))</f>
        <v/>
      </c>
      <c r="S36" s="54" t="str">
        <f>IF($A36&lt;='All Results'!$B$4,"",IF(SUM('MissFill 1'!R$2:R36)=0,"",(IF('MissFill 1'!R36/SUM('MissFill 1'!R$2:R36)&gt;0.01,"",IF('MissFill 1'!R35/SUM('MissFill 1'!R$2:R36)&gt;0.01,"",IF('MissFill 1'!R34/SUM('MissFill 1'!R$2:R36)&gt;0.01,"",DateEnded_5Day!$A36))))))</f>
        <v/>
      </c>
      <c r="T36" s="54" t="str">
        <f>IF($A36&lt;='All Results'!$B$4,"",IF(SUM('MissFill 1'!S$2:S36)=0,"",(IF('MissFill 1'!S36/SUM('MissFill 1'!S$2:S36)&gt;0.01,"",IF('MissFill 1'!S35/SUM('MissFill 1'!S$2:S36)&gt;0.01,"",IF('MissFill 1'!S34/SUM('MissFill 1'!S$2:S36)&gt;0.01,"",DateEnded_5Day!$A36))))))</f>
        <v/>
      </c>
      <c r="U36" s="54" t="str">
        <f>IF($A36&lt;='All Results'!$B$4,"",IF(SUM('MissFill 1'!T$2:T36)=0,"",(IF('MissFill 1'!T36/SUM('MissFill 1'!T$2:T36)&gt;0.01,"",IF('MissFill 1'!T35/SUM('MissFill 1'!T$2:T36)&gt;0.01,"",IF('MissFill 1'!T34/SUM('MissFill 1'!T$2:T36)&gt;0.01,"",DateEnded_5Day!$A36))))))</f>
        <v/>
      </c>
      <c r="V36" s="54" t="str">
        <f>IF($A36&lt;='All Results'!$B$4,"",IF(SUM('MissFill 1'!U$2:U36)=0,"",(IF('MissFill 1'!U36/SUM('MissFill 1'!U$2:U36)&gt;0.01,"",IF('MissFill 1'!U35/SUM('MissFill 1'!U$2:U36)&gt;0.01,"",IF('MissFill 1'!U34/SUM('MissFill 1'!U$2:U36)&gt;0.01,"",DateEnded_5Day!$A36))))))</f>
        <v/>
      </c>
      <c r="W36" s="54" t="str">
        <f>IF($A36&lt;='All Results'!$B$4,"",IF(SUM('MissFill 1'!V$2:V36)=0,"",(IF('MissFill 1'!V36/SUM('MissFill 1'!V$2:V36)&gt;0.01,"",IF('MissFill 1'!V35/SUM('MissFill 1'!V$2:V36)&gt;0.01,"",IF('MissFill 1'!V34/SUM('MissFill 1'!V$2:V36)&gt;0.01,"",DateEnded_5Day!$A36))))))</f>
        <v/>
      </c>
      <c r="X36" s="54" t="str">
        <f>IF($A36&lt;='All Results'!$B$4,"",IF(SUM('MissFill 1'!W$2:W36)=0,"",(IF('MissFill 1'!W36/SUM('MissFill 1'!W$2:W36)&gt;0.01,"",IF('MissFill 1'!W35/SUM('MissFill 1'!W$2:W36)&gt;0.01,"",IF('MissFill 1'!W34/SUM('MissFill 1'!W$2:W36)&gt;0.01,"",DateEnded_5Day!$A36))))))</f>
        <v/>
      </c>
      <c r="Y36" s="54" t="str">
        <f>IF($A36&lt;='All Results'!$B$4,"",IF(SUM('MissFill 1'!X$2:X36)=0,"",(IF('MissFill 1'!X36/SUM('MissFill 1'!X$2:X36)&gt;0.01,"",IF('MissFill 1'!X35/SUM('MissFill 1'!X$2:X36)&gt;0.01,"",IF('MissFill 1'!X34/SUM('MissFill 1'!X$2:X36)&gt;0.01,"",DateEnded_5Day!$A36))))))</f>
        <v/>
      </c>
      <c r="Z36" s="54" t="str">
        <f>IF($A36&lt;='All Results'!$B$4,"",IF(SUM('MissFill 1'!Y$2:Y36)=0,"",(IF('MissFill 1'!Y36/SUM('MissFill 1'!Y$2:Y36)&gt;0.01,"",IF('MissFill 1'!Y35/SUM('MissFill 1'!Y$2:Y36)&gt;0.01,"",IF('MissFill 1'!Y34/SUM('MissFill 1'!Y$2:Y36)&gt;0.01,"",DateEnded_5Day!$A36))))))</f>
        <v/>
      </c>
      <c r="AA36" s="54" t="str">
        <f>IF($A36&lt;='All Results'!$B$4,"",IF(SUM('MissFill 1'!Z$2:Z36)=0,"",(IF('MissFill 1'!Z36/SUM('MissFill 1'!Z$2:Z36)&gt;0.01,"",IF('MissFill 1'!Z35/SUM('MissFill 1'!Z$2:Z36)&gt;0.01,"",IF('MissFill 1'!Z34/SUM('MissFill 1'!Z$2:Z36)&gt;0.01,"",DateEnded_5Day!$A36))))))</f>
        <v/>
      </c>
      <c r="AB36" s="54" t="str">
        <f>IF($A36&lt;='All Results'!$B$4,"",IF(SUM('MissFill 1'!AA$2:AA36)=0,"",(IF('MissFill 1'!AA36/SUM('MissFill 1'!AA$2:AA36)&gt;0.01,"",IF('MissFill 1'!AA35/SUM('MissFill 1'!AA$2:AA36)&gt;0.01,"",IF('MissFill 1'!AA34/SUM('MissFill 1'!AA$2:AA36)&gt;0.01,"",DateEnded_5Day!$A36))))))</f>
        <v/>
      </c>
      <c r="AC36" s="54" t="str">
        <f>IF($A36&lt;='All Results'!$B$4,"",IF(SUM('MissFill 1'!AB$2:AB36)=0,"",(IF('MissFill 1'!AB36/SUM('MissFill 1'!AB$2:AB36)&gt;0.01,"",IF('MissFill 1'!AB35/SUM('MissFill 1'!AB$2:AB36)&gt;0.01,"",IF('MissFill 1'!AB34/SUM('MissFill 1'!AB$2:AB36)&gt;0.01,"",DateEnded_5Day!$A36))))))</f>
        <v/>
      </c>
      <c r="AD36" s="54" t="str">
        <f>IF($A36&lt;='All Results'!$B$4,"",IF(SUM('MissFill 1'!AC$2:AC36)=0,"",(IF('MissFill 1'!AC36/SUM('MissFill 1'!AC$2:AC36)&gt;0.01,"",IF('MissFill 1'!AC35/SUM('MissFill 1'!AC$2:AC36)&gt;0.01,"",IF('MissFill 1'!AC34/SUM('MissFill 1'!AC$2:AC36)&gt;0.01,"",DateEnded_5Day!$A36))))))</f>
        <v/>
      </c>
      <c r="AE36" s="54" t="str">
        <f>IF($A36&lt;='All Results'!$B$4,"",IF(SUM('MissFill 1'!AD$2:AD36)=0,"",(IF('MissFill 1'!AD36/SUM('MissFill 1'!AD$2:AD36)&gt;0.01,"",IF('MissFill 1'!AD35/SUM('MissFill 1'!AD$2:AD36)&gt;0.01,"",IF('MissFill 1'!AD34/SUM('MissFill 1'!AD$2:AD36)&gt;0.01,"",DateEnded_5Day!$A36))))))</f>
        <v/>
      </c>
      <c r="AF36" s="54" t="str">
        <f>IF($A36&lt;='All Results'!$B$4,"",IF(SUM('MissFill 1'!AE$2:AE36)=0,"",(IF('MissFill 1'!AE36/SUM('MissFill 1'!AE$2:AE36)&gt;0.01,"",IF('MissFill 1'!AE35/SUM('MissFill 1'!AE$2:AE36)&gt;0.01,"",IF('MissFill 1'!AE34/SUM('MissFill 1'!AE$2:AE36)&gt;0.01,"",DateEnded_5Day!$A36))))))</f>
        <v/>
      </c>
      <c r="AG36" s="54" t="str">
        <f>IF($A36&lt;='All Results'!$B$4,"",IF(SUM('MissFill 1'!AF$2:AF36)=0,"",(IF('MissFill 1'!AF36/SUM('MissFill 1'!AF$2:AF36)&gt;0.01,"",IF('MissFill 1'!AF35/SUM('MissFill 1'!AF$2:AF36)&gt;0.01,"",IF('MissFill 1'!AF34/SUM('MissFill 1'!AF$2:AF36)&gt;0.01,"",DateEnded_5Day!$A36))))))</f>
        <v/>
      </c>
      <c r="AH36" s="54" t="str">
        <f>IF($A36&lt;='All Results'!$B$4,"",IF(SUM('MissFill 1'!AG$2:AG36)=0,"",(IF('MissFill 1'!AG36/SUM('MissFill 1'!AG$2:AG36)&gt;0.01,"",IF('MissFill 1'!AG35/SUM('MissFill 1'!AG$2:AG36)&gt;0.01,"",IF('MissFill 1'!AG34/SUM('MissFill 1'!AG$2:AG36)&gt;0.01,"",DateEnded_5Day!$A36))))))</f>
        <v/>
      </c>
      <c r="AI36" s="54" t="str">
        <f>IF($A36&lt;='All Results'!$B$4,"",IF(SUM('MissFill 1'!AH$2:AH36)=0,"",(IF('MissFill 1'!AH36/SUM('MissFill 1'!AH$2:AH36)&gt;0.01,"",IF('MissFill 1'!AH35/SUM('MissFill 1'!AH$2:AH36)&gt;0.01,"",IF('MissFill 1'!AH34/SUM('MissFill 1'!AH$2:AH36)&gt;0.01,"",DateEnded_5Day!$A36))))))</f>
        <v/>
      </c>
      <c r="AJ36" s="54" t="str">
        <f>IF($A36&lt;='All Results'!$B$4,"",IF(SUM('MissFill 1'!AI$2:AI36)=0,"",(IF('MissFill 1'!AI36/SUM('MissFill 1'!AI$2:AI36)&gt;0.01,"",IF('MissFill 1'!AI35/SUM('MissFill 1'!AI$2:AI36)&gt;0.01,"",IF('MissFill 1'!AI34/SUM('MissFill 1'!AI$2:AI36)&gt;0.01,"",DateEnded_5Day!$A36))))))</f>
        <v/>
      </c>
      <c r="AK36" s="54" t="str">
        <f>IF($A36&lt;='All Results'!$B$4,"",IF(SUM('MissFill 1'!AJ$2:AJ36)=0,"",(IF('MissFill 1'!AJ36/SUM('MissFill 1'!AJ$2:AJ36)&gt;0.01,"",IF('MissFill 1'!AJ35/SUM('MissFill 1'!AJ$2:AJ36)&gt;0.01,"",IF('MissFill 1'!AJ34/SUM('MissFill 1'!AJ$2:AJ36)&gt;0.01,"",DateEnded_5Day!$A36))))))</f>
        <v/>
      </c>
      <c r="AL36" s="54" t="str">
        <f>IF($A36&lt;='All Results'!$B$4,"",IF(SUM('MissFill 1'!AK$2:AK36)=0,"",(IF('MissFill 1'!AK36/SUM('MissFill 1'!AK$2:AK36)&gt;0.01,"",IF('MissFill 1'!AK35/SUM('MissFill 1'!AK$2:AK36)&gt;0.01,"",IF('MissFill 1'!AK34/SUM('MissFill 1'!AK$2:AK36)&gt;0.01,"",DateEnded_5Day!$A36))))))</f>
        <v/>
      </c>
      <c r="AM36" s="54" t="str">
        <f>IF($A36&lt;='All Results'!$B$4,"",IF(SUM('MissFill 1'!AL$2:AL36)=0,"",(IF('MissFill 1'!AL36/SUM('MissFill 1'!AL$2:AL36)&gt;0.01,"",IF('MissFill 1'!AL35/SUM('MissFill 1'!AL$2:AL36)&gt;0.01,"",IF('MissFill 1'!AL34/SUM('MissFill 1'!AL$2:AL36)&gt;0.01,"",DateEnded_5Day!$A36))))))</f>
        <v/>
      </c>
      <c r="AN36" s="54" t="str">
        <f>IF($A36&lt;='All Results'!$B$4,"",IF(SUM('MissFill 1'!AM$2:AM36)=0,"",(IF('MissFill 1'!AM36/SUM('MissFill 1'!AM$2:AM36)&gt;0.01,"",IF('MissFill 1'!AM35/SUM('MissFill 1'!AM$2:AM36)&gt;0.01,"",IF('MissFill 1'!AM34/SUM('MissFill 1'!AM$2:AM36)&gt;0.01,"",DateEnded_5Day!$A36))))))</f>
        <v/>
      </c>
      <c r="AO36" s="54" t="str">
        <f>IF($A36&lt;='All Results'!$B$4,"",IF(SUM('MissFill 1'!AN$2:AN36)=0,"",(IF('MissFill 1'!AN36/SUM('MissFill 1'!AN$2:AN36)&gt;0.01,"",IF('MissFill 1'!AN35/SUM('MissFill 1'!AN$2:AN36)&gt;0.01,"",IF('MissFill 1'!AN34/SUM('MissFill 1'!AN$2:AN36)&gt;0.01,"",DateEnded_5Day!$A36))))))</f>
        <v/>
      </c>
      <c r="AP36" s="54" t="str">
        <f>IF($A36&lt;='All Results'!$B$4,"",IF(SUM('MissFill 1'!AO$2:AO36)=0,"",(IF('MissFill 1'!AO36/SUM('MissFill 1'!AO$2:AO36)&gt;0.01,"",IF('MissFill 1'!AO35/SUM('MissFill 1'!AO$2:AO36)&gt;0.01,"",IF('MissFill 1'!AO34/SUM('MissFill 1'!AO$2:AO36)&gt;0.01,"",DateEnded_5Day!$A36))))))</f>
        <v/>
      </c>
      <c r="AQ36" s="54" t="str">
        <f>IF($A36&lt;='All Results'!$B$4,"",IF(SUM('MissFill 1'!AP$2:AP36)=0,"",(IF('MissFill 1'!AP36/SUM('MissFill 1'!AP$2:AP36)&gt;0.01,"",IF('MissFill 1'!AP35/SUM('MissFill 1'!AP$2:AP36)&gt;0.01,"",IF('MissFill 1'!AP34/SUM('MissFill 1'!AP$2:AP36)&gt;0.01,"",DateEnded_5Day!$A36))))))</f>
        <v/>
      </c>
      <c r="AR36" s="54" t="str">
        <f>IF($A36&lt;='All Results'!$B$4,"",IF(SUM('MissFill 1'!AQ$2:AQ36)=0,"",(IF('MissFill 1'!AQ36/SUM('MissFill 1'!AQ$2:AQ36)&gt;0.01,"",IF('MissFill 1'!AQ35/SUM('MissFill 1'!AQ$2:AQ36)&gt;0.01,"",IF('MissFill 1'!AQ34/SUM('MissFill 1'!AQ$2:AQ36)&gt;0.01,"",DateEnded_5Day!$A36))))))</f>
        <v/>
      </c>
      <c r="AS36" s="54" t="str">
        <f>IF($A36&lt;='All Results'!$B$4,"",IF(SUM('MissFill 1'!AR$2:AR36)=0,"",(IF('MissFill 1'!AR36/SUM('MissFill 1'!AR$2:AR36)&gt;0.01,"",IF('MissFill 1'!AR35/SUM('MissFill 1'!AR$2:AR36)&gt;0.01,"",IF('MissFill 1'!AR34/SUM('MissFill 1'!AR$2:AR36)&gt;0.01,"",DateEnded_5Day!$A36))))))</f>
        <v/>
      </c>
      <c r="AT36" s="54" t="str">
        <f>IF($A36&lt;='All Results'!$B$4,"",IF(SUM('MissFill 1'!AS$2:AS36)=0,"",(IF('MissFill 1'!AS36/SUM('MissFill 1'!AS$2:AS36)&gt;0.01,"",IF('MissFill 1'!AS35/SUM('MissFill 1'!AS$2:AS36)&gt;0.01,"",IF('MissFill 1'!AS34/SUM('MissFill 1'!AS$2:AS36)&gt;0.01,"",DateEnded_5Day!$A36))))))</f>
        <v/>
      </c>
      <c r="AU36" s="54" t="str">
        <f>IF($A36&lt;='All Results'!$B$4,"",IF(SUM('MissFill 1'!AT$2:AT36)=0,"",(IF('MissFill 1'!AT36/SUM('MissFill 1'!AT$2:AT36)&gt;0.01,"",IF('MissFill 1'!AT35/SUM('MissFill 1'!AT$2:AT36)&gt;0.01,"",IF('MissFill 1'!AT34/SUM('MissFill 1'!AT$2:AT36)&gt;0.01,"",DateEnded_5Day!$A36))))))</f>
        <v/>
      </c>
      <c r="AV36" s="54" t="str">
        <f>IF($A36&lt;='All Results'!$B$4,"",IF(SUM('MissFill 1'!AU$2:AU36)=0,"",(IF('MissFill 1'!AU36/SUM('MissFill 1'!AU$2:AU36)&gt;0.01,"",IF('MissFill 1'!AU35/SUM('MissFill 1'!AU$2:AU36)&gt;0.01,"",IF('MissFill 1'!AU34/SUM('MissFill 1'!AU$2:AU36)&gt;0.01,"",DateEnded_5Day!$A36))))))</f>
        <v/>
      </c>
      <c r="AW36" s="54" t="str">
        <f>IF($A36&lt;='All Results'!$B$4,"",IF(SUM('MissFill 1'!AV$2:AV36)=0,"",(IF('MissFill 1'!AV36/SUM('MissFill 1'!AV$2:AV36)&gt;0.01,"",IF('MissFill 1'!AV35/SUM('MissFill 1'!AV$2:AV36)&gt;0.01,"",IF('MissFill 1'!AV34/SUM('MissFill 1'!AV$2:AV36)&gt;0.01,"",DateEnded_5Day!$A36))))))</f>
        <v/>
      </c>
      <c r="AX36" s="54" t="str">
        <f>IF($A36&lt;='All Results'!$B$4,"",IF(SUM('MissFill 1'!AW$2:AW36)=0,"",(IF('MissFill 1'!AW36/SUM('MissFill 1'!AW$2:AW36)&gt;0.01,"",IF('MissFill 1'!AW35/SUM('MissFill 1'!AW$2:AW36)&gt;0.01,"",IF('MissFill 1'!AW34/SUM('MissFill 1'!AW$2:AW36)&gt;0.01,"",DateEnded_5Day!$A36))))))</f>
        <v/>
      </c>
    </row>
    <row r="37" spans="1:50" x14ac:dyDescent="0.25">
      <c r="A37" s="41">
        <v>44382</v>
      </c>
      <c r="B37" s="52">
        <v>186</v>
      </c>
      <c r="C37" s="54" t="str">
        <f>IF($A37&lt;='All Results'!$B$4,"",IF(SUM('MissFill 1'!B$2:B37)=0,"",(IF('MissFill 1'!B37/SUM('MissFill 1'!B$2:B37)&gt;0.01,"",IF('MissFill 1'!B36/SUM('MissFill 1'!B$2:B37)&gt;0.01,"",IF('MissFill 1'!B35/SUM('MissFill 1'!B$2:B37)&gt;0.01,"",DateEnded_5Day!$A37))))))</f>
        <v/>
      </c>
      <c r="D37" s="54" t="str">
        <f>IF($A37&lt;='All Results'!$B$4,"",IF(SUM('MissFill 1'!C$2:C37)=0,"",(IF('MissFill 1'!C37/SUM('MissFill 1'!C$2:C37)&gt;0.01,"",IF('MissFill 1'!C36/SUM('MissFill 1'!C$2:C37)&gt;0.01,"",IF('MissFill 1'!C35/SUM('MissFill 1'!C$2:C37)&gt;0.01,"",DateEnded_5Day!$A37))))))</f>
        <v/>
      </c>
      <c r="E37" s="54" t="str">
        <f>IF($A37&lt;='All Results'!$B$4,"",IF(SUM('MissFill 1'!D$2:D37)=0,"",(IF('MissFill 1'!D37/SUM('MissFill 1'!D$2:D37)&gt;0.01,"",IF('MissFill 1'!D36/SUM('MissFill 1'!D$2:D37)&gt;0.01,"",IF('MissFill 1'!D35/SUM('MissFill 1'!D$2:D37)&gt;0.01,"",DateEnded_5Day!$A37))))))</f>
        <v/>
      </c>
      <c r="F37" s="54" t="str">
        <f>IF($A37&lt;='All Results'!$B$4,"",IF(SUM('MissFill 1'!E$2:E37)=0,"",(IF('MissFill 1'!E37/SUM('MissFill 1'!E$2:E37)&gt;0.01,"",IF('MissFill 1'!E36/SUM('MissFill 1'!E$2:E37)&gt;0.01,"",IF('MissFill 1'!E35/SUM('MissFill 1'!E$2:E37)&gt;0.01,"",DateEnded_5Day!$A37))))))</f>
        <v/>
      </c>
      <c r="G37" s="54" t="str">
        <f>IF($A37&lt;='All Results'!$B$4,"",IF(SUM('MissFill 1'!F$2:F37)=0,"",(IF('MissFill 1'!F37/SUM('MissFill 1'!F$2:F37)&gt;0.01,"",IF('MissFill 1'!F36/SUM('MissFill 1'!F$2:F37)&gt;0.01,"",IF('MissFill 1'!F35/SUM('MissFill 1'!F$2:F37)&gt;0.01,"",DateEnded_5Day!$A37))))))</f>
        <v/>
      </c>
      <c r="H37" s="54" t="str">
        <f>IF($A37&lt;='All Results'!$B$4,"",IF(SUM('MissFill 1'!G$2:G37)=0,"",(IF('MissFill 1'!G37/SUM('MissFill 1'!G$2:G37)&gt;0.01,"",IF('MissFill 1'!G36/SUM('MissFill 1'!G$2:G37)&gt;0.01,"",IF('MissFill 1'!G35/SUM('MissFill 1'!G$2:G37)&gt;0.01,"",DateEnded_5Day!$A37))))))</f>
        <v/>
      </c>
      <c r="I37" s="54" t="str">
        <f>IF($A37&lt;='All Results'!$B$4,"",IF(SUM('MissFill 1'!H$2:H37)=0,"",(IF('MissFill 1'!H37/SUM('MissFill 1'!H$2:H37)&gt;0.01,"",IF('MissFill 1'!H36/SUM('MissFill 1'!H$2:H37)&gt;0.01,"",IF('MissFill 1'!H35/SUM('MissFill 1'!H$2:H37)&gt;0.01,"",DateEnded_5Day!$A37))))))</f>
        <v/>
      </c>
      <c r="J37" s="54" t="str">
        <f>IF($A37&lt;='All Results'!$B$4,"",IF(SUM('MissFill 1'!I$2:I37)=0,"",(IF('MissFill 1'!I37/SUM('MissFill 1'!I$2:I37)&gt;0.01,"",IF('MissFill 1'!I36/SUM('MissFill 1'!I$2:I37)&gt;0.01,"",IF('MissFill 1'!I35/SUM('MissFill 1'!I$2:I37)&gt;0.01,"",DateEnded_5Day!$A37))))))</f>
        <v/>
      </c>
      <c r="K37" s="54" t="str">
        <f>IF($A37&lt;='All Results'!$B$4,"",IF(SUM('MissFill 1'!J$2:J37)=0,"",(IF('MissFill 1'!J37/SUM('MissFill 1'!J$2:J37)&gt;0.01,"",IF('MissFill 1'!J36/SUM('MissFill 1'!J$2:J37)&gt;0.01,"",IF('MissFill 1'!J35/SUM('MissFill 1'!J$2:J37)&gt;0.01,"",DateEnded_5Day!$A37))))))</f>
        <v/>
      </c>
      <c r="L37" s="54" t="str">
        <f>IF($A37&lt;='All Results'!$B$4,"",IF(SUM('MissFill 1'!K$2:K37)=0,"",(IF('MissFill 1'!K37/SUM('MissFill 1'!K$2:K37)&gt;0.01,"",IF('MissFill 1'!K36/SUM('MissFill 1'!K$2:K37)&gt;0.01,"",IF('MissFill 1'!K35/SUM('MissFill 1'!K$2:K37)&gt;0.01,"",DateEnded_5Day!$A37))))))</f>
        <v/>
      </c>
      <c r="M37" s="54" t="str">
        <f>IF($A37&lt;='All Results'!$B$4,"",IF(SUM('MissFill 1'!L$2:L37)=0,"",(IF('MissFill 1'!L37/SUM('MissFill 1'!L$2:L37)&gt;0.01,"",IF('MissFill 1'!L36/SUM('MissFill 1'!L$2:L37)&gt;0.01,"",IF('MissFill 1'!L35/SUM('MissFill 1'!L$2:L37)&gt;0.01,"",DateEnded_5Day!$A37))))))</f>
        <v/>
      </c>
      <c r="N37" s="54" t="str">
        <f>IF($A37&lt;='All Results'!$B$4,"",IF(SUM('MissFill 1'!M$2:M37)=0,"",(IF('MissFill 1'!M37/SUM('MissFill 1'!M$2:M37)&gt;0.01,"",IF('MissFill 1'!M36/SUM('MissFill 1'!M$2:M37)&gt;0.01,"",IF('MissFill 1'!M35/SUM('MissFill 1'!M$2:M37)&gt;0.01,"",DateEnded_5Day!$A37))))))</f>
        <v/>
      </c>
      <c r="O37" s="54" t="str">
        <f>IF($A37&lt;='All Results'!$B$4,"",IF(SUM('MissFill 1'!N$2:N37)=0,"",(IF('MissFill 1'!N37/SUM('MissFill 1'!N$2:N37)&gt;0.01,"",IF('MissFill 1'!N36/SUM('MissFill 1'!N$2:N37)&gt;0.01,"",IF('MissFill 1'!N35/SUM('MissFill 1'!N$2:N37)&gt;0.01,"",DateEnded_5Day!$A37))))))</f>
        <v/>
      </c>
      <c r="P37" s="54" t="str">
        <f>IF($A37&lt;='All Results'!$B$4,"",IF(SUM('MissFill 1'!O$2:O37)=0,"",(IF('MissFill 1'!O37/SUM('MissFill 1'!O$2:O37)&gt;0.01,"",IF('MissFill 1'!O36/SUM('MissFill 1'!O$2:O37)&gt;0.01,"",IF('MissFill 1'!O35/SUM('MissFill 1'!O$2:O37)&gt;0.01,"",DateEnded_5Day!$A37))))))</f>
        <v/>
      </c>
      <c r="Q37" s="54" t="str">
        <f>IF($A37&lt;='All Results'!$B$4,"",IF(SUM('MissFill 1'!P$2:P37)=0,"",(IF('MissFill 1'!P37/SUM('MissFill 1'!P$2:P37)&gt;0.01,"",IF('MissFill 1'!P36/SUM('MissFill 1'!P$2:P37)&gt;0.01,"",IF('MissFill 1'!P35/SUM('MissFill 1'!P$2:P37)&gt;0.01,"",DateEnded_5Day!$A37))))))</f>
        <v/>
      </c>
      <c r="R37" s="54" t="str">
        <f>IF($A37&lt;='All Results'!$B$4,"",IF(SUM('MissFill 1'!Q$2:Q37)=0,"",(IF('MissFill 1'!Q37/SUM('MissFill 1'!Q$2:Q37)&gt;0.01,"",IF('MissFill 1'!Q36/SUM('MissFill 1'!Q$2:Q37)&gt;0.01,"",IF('MissFill 1'!Q35/SUM('MissFill 1'!Q$2:Q37)&gt;0.01,"",DateEnded_5Day!$A37))))))</f>
        <v/>
      </c>
      <c r="S37" s="54" t="str">
        <f>IF($A37&lt;='All Results'!$B$4,"",IF(SUM('MissFill 1'!R$2:R37)=0,"",(IF('MissFill 1'!R37/SUM('MissFill 1'!R$2:R37)&gt;0.01,"",IF('MissFill 1'!R36/SUM('MissFill 1'!R$2:R37)&gt;0.01,"",IF('MissFill 1'!R35/SUM('MissFill 1'!R$2:R37)&gt;0.01,"",DateEnded_5Day!$A37))))))</f>
        <v/>
      </c>
      <c r="T37" s="54" t="str">
        <f>IF($A37&lt;='All Results'!$B$4,"",IF(SUM('MissFill 1'!S$2:S37)=0,"",(IF('MissFill 1'!S37/SUM('MissFill 1'!S$2:S37)&gt;0.01,"",IF('MissFill 1'!S36/SUM('MissFill 1'!S$2:S37)&gt;0.01,"",IF('MissFill 1'!S35/SUM('MissFill 1'!S$2:S37)&gt;0.01,"",DateEnded_5Day!$A37))))))</f>
        <v/>
      </c>
      <c r="U37" s="54" t="str">
        <f>IF($A37&lt;='All Results'!$B$4,"",IF(SUM('MissFill 1'!T$2:T37)=0,"",(IF('MissFill 1'!T37/SUM('MissFill 1'!T$2:T37)&gt;0.01,"",IF('MissFill 1'!T36/SUM('MissFill 1'!T$2:T37)&gt;0.01,"",IF('MissFill 1'!T35/SUM('MissFill 1'!T$2:T37)&gt;0.01,"",DateEnded_5Day!$A37))))))</f>
        <v/>
      </c>
      <c r="V37" s="54" t="str">
        <f>IF($A37&lt;='All Results'!$B$4,"",IF(SUM('MissFill 1'!U$2:U37)=0,"",(IF('MissFill 1'!U37/SUM('MissFill 1'!U$2:U37)&gt;0.01,"",IF('MissFill 1'!U36/SUM('MissFill 1'!U$2:U37)&gt;0.01,"",IF('MissFill 1'!U35/SUM('MissFill 1'!U$2:U37)&gt;0.01,"",DateEnded_5Day!$A37))))))</f>
        <v/>
      </c>
      <c r="W37" s="54" t="str">
        <f>IF($A37&lt;='All Results'!$B$4,"",IF(SUM('MissFill 1'!V$2:V37)=0,"",(IF('MissFill 1'!V37/SUM('MissFill 1'!V$2:V37)&gt;0.01,"",IF('MissFill 1'!V36/SUM('MissFill 1'!V$2:V37)&gt;0.01,"",IF('MissFill 1'!V35/SUM('MissFill 1'!V$2:V37)&gt;0.01,"",DateEnded_5Day!$A37))))))</f>
        <v/>
      </c>
      <c r="X37" s="54" t="str">
        <f>IF($A37&lt;='All Results'!$B$4,"",IF(SUM('MissFill 1'!W$2:W37)=0,"",(IF('MissFill 1'!W37/SUM('MissFill 1'!W$2:W37)&gt;0.01,"",IF('MissFill 1'!W36/SUM('MissFill 1'!W$2:W37)&gt;0.01,"",IF('MissFill 1'!W35/SUM('MissFill 1'!W$2:W37)&gt;0.01,"",DateEnded_5Day!$A37))))))</f>
        <v/>
      </c>
      <c r="Y37" s="54" t="str">
        <f>IF($A37&lt;='All Results'!$B$4,"",IF(SUM('MissFill 1'!X$2:X37)=0,"",(IF('MissFill 1'!X37/SUM('MissFill 1'!X$2:X37)&gt;0.01,"",IF('MissFill 1'!X36/SUM('MissFill 1'!X$2:X37)&gt;0.01,"",IF('MissFill 1'!X35/SUM('MissFill 1'!X$2:X37)&gt;0.01,"",DateEnded_5Day!$A37))))))</f>
        <v/>
      </c>
      <c r="Z37" s="54" t="str">
        <f>IF($A37&lt;='All Results'!$B$4,"",IF(SUM('MissFill 1'!Y$2:Y37)=0,"",(IF('MissFill 1'!Y37/SUM('MissFill 1'!Y$2:Y37)&gt;0.01,"",IF('MissFill 1'!Y36/SUM('MissFill 1'!Y$2:Y37)&gt;0.01,"",IF('MissFill 1'!Y35/SUM('MissFill 1'!Y$2:Y37)&gt;0.01,"",DateEnded_5Day!$A37))))))</f>
        <v/>
      </c>
      <c r="AA37" s="54" t="str">
        <f>IF($A37&lt;='All Results'!$B$4,"",IF(SUM('MissFill 1'!Z$2:Z37)=0,"",(IF('MissFill 1'!Z37/SUM('MissFill 1'!Z$2:Z37)&gt;0.01,"",IF('MissFill 1'!Z36/SUM('MissFill 1'!Z$2:Z37)&gt;0.01,"",IF('MissFill 1'!Z35/SUM('MissFill 1'!Z$2:Z37)&gt;0.01,"",DateEnded_5Day!$A37))))))</f>
        <v/>
      </c>
      <c r="AB37" s="54" t="str">
        <f>IF($A37&lt;='All Results'!$B$4,"",IF(SUM('MissFill 1'!AA$2:AA37)=0,"",(IF('MissFill 1'!AA37/SUM('MissFill 1'!AA$2:AA37)&gt;0.01,"",IF('MissFill 1'!AA36/SUM('MissFill 1'!AA$2:AA37)&gt;0.01,"",IF('MissFill 1'!AA35/SUM('MissFill 1'!AA$2:AA37)&gt;0.01,"",DateEnded_5Day!$A37))))))</f>
        <v/>
      </c>
      <c r="AC37" s="54" t="str">
        <f>IF($A37&lt;='All Results'!$B$4,"",IF(SUM('MissFill 1'!AB$2:AB37)=0,"",(IF('MissFill 1'!AB37/SUM('MissFill 1'!AB$2:AB37)&gt;0.01,"",IF('MissFill 1'!AB36/SUM('MissFill 1'!AB$2:AB37)&gt;0.01,"",IF('MissFill 1'!AB35/SUM('MissFill 1'!AB$2:AB37)&gt;0.01,"",DateEnded_5Day!$A37))))))</f>
        <v/>
      </c>
      <c r="AD37" s="54" t="str">
        <f>IF($A37&lt;='All Results'!$B$4,"",IF(SUM('MissFill 1'!AC$2:AC37)=0,"",(IF('MissFill 1'!AC37/SUM('MissFill 1'!AC$2:AC37)&gt;0.01,"",IF('MissFill 1'!AC36/SUM('MissFill 1'!AC$2:AC37)&gt;0.01,"",IF('MissFill 1'!AC35/SUM('MissFill 1'!AC$2:AC37)&gt;0.01,"",DateEnded_5Day!$A37))))))</f>
        <v/>
      </c>
      <c r="AE37" s="54" t="str">
        <f>IF($A37&lt;='All Results'!$B$4,"",IF(SUM('MissFill 1'!AD$2:AD37)=0,"",(IF('MissFill 1'!AD37/SUM('MissFill 1'!AD$2:AD37)&gt;0.01,"",IF('MissFill 1'!AD36/SUM('MissFill 1'!AD$2:AD37)&gt;0.01,"",IF('MissFill 1'!AD35/SUM('MissFill 1'!AD$2:AD37)&gt;0.01,"",DateEnded_5Day!$A37))))))</f>
        <v/>
      </c>
      <c r="AF37" s="54" t="str">
        <f>IF($A37&lt;='All Results'!$B$4,"",IF(SUM('MissFill 1'!AE$2:AE37)=0,"",(IF('MissFill 1'!AE37/SUM('MissFill 1'!AE$2:AE37)&gt;0.01,"",IF('MissFill 1'!AE36/SUM('MissFill 1'!AE$2:AE37)&gt;0.01,"",IF('MissFill 1'!AE35/SUM('MissFill 1'!AE$2:AE37)&gt;0.01,"",DateEnded_5Day!$A37))))))</f>
        <v/>
      </c>
      <c r="AG37" s="54" t="str">
        <f>IF($A37&lt;='All Results'!$B$4,"",IF(SUM('MissFill 1'!AF$2:AF37)=0,"",(IF('MissFill 1'!AF37/SUM('MissFill 1'!AF$2:AF37)&gt;0.01,"",IF('MissFill 1'!AF36/SUM('MissFill 1'!AF$2:AF37)&gt;0.01,"",IF('MissFill 1'!AF35/SUM('MissFill 1'!AF$2:AF37)&gt;0.01,"",DateEnded_5Day!$A37))))))</f>
        <v/>
      </c>
      <c r="AH37" s="54" t="str">
        <f>IF($A37&lt;='All Results'!$B$4,"",IF(SUM('MissFill 1'!AG$2:AG37)=0,"",(IF('MissFill 1'!AG37/SUM('MissFill 1'!AG$2:AG37)&gt;0.01,"",IF('MissFill 1'!AG36/SUM('MissFill 1'!AG$2:AG37)&gt;0.01,"",IF('MissFill 1'!AG35/SUM('MissFill 1'!AG$2:AG37)&gt;0.01,"",DateEnded_5Day!$A37))))))</f>
        <v/>
      </c>
      <c r="AI37" s="54" t="str">
        <f>IF($A37&lt;='All Results'!$B$4,"",IF(SUM('MissFill 1'!AH$2:AH37)=0,"",(IF('MissFill 1'!AH37/SUM('MissFill 1'!AH$2:AH37)&gt;0.01,"",IF('MissFill 1'!AH36/SUM('MissFill 1'!AH$2:AH37)&gt;0.01,"",IF('MissFill 1'!AH35/SUM('MissFill 1'!AH$2:AH37)&gt;0.01,"",DateEnded_5Day!$A37))))))</f>
        <v/>
      </c>
      <c r="AJ37" s="54" t="str">
        <f>IF($A37&lt;='All Results'!$B$4,"",IF(SUM('MissFill 1'!AI$2:AI37)=0,"",(IF('MissFill 1'!AI37/SUM('MissFill 1'!AI$2:AI37)&gt;0.01,"",IF('MissFill 1'!AI36/SUM('MissFill 1'!AI$2:AI37)&gt;0.01,"",IF('MissFill 1'!AI35/SUM('MissFill 1'!AI$2:AI37)&gt;0.01,"",DateEnded_5Day!$A37))))))</f>
        <v/>
      </c>
      <c r="AK37" s="54" t="str">
        <f>IF($A37&lt;='All Results'!$B$4,"",IF(SUM('MissFill 1'!AJ$2:AJ37)=0,"",(IF('MissFill 1'!AJ37/SUM('MissFill 1'!AJ$2:AJ37)&gt;0.01,"",IF('MissFill 1'!AJ36/SUM('MissFill 1'!AJ$2:AJ37)&gt;0.01,"",IF('MissFill 1'!AJ35/SUM('MissFill 1'!AJ$2:AJ37)&gt;0.01,"",DateEnded_5Day!$A37))))))</f>
        <v/>
      </c>
      <c r="AL37" s="54" t="str">
        <f>IF($A37&lt;='All Results'!$B$4,"",IF(SUM('MissFill 1'!AK$2:AK37)=0,"",(IF('MissFill 1'!AK37/SUM('MissFill 1'!AK$2:AK37)&gt;0.01,"",IF('MissFill 1'!AK36/SUM('MissFill 1'!AK$2:AK37)&gt;0.01,"",IF('MissFill 1'!AK35/SUM('MissFill 1'!AK$2:AK37)&gt;0.01,"",DateEnded_5Day!$A37))))))</f>
        <v/>
      </c>
      <c r="AM37" s="54" t="str">
        <f>IF($A37&lt;='All Results'!$B$4,"",IF(SUM('MissFill 1'!AL$2:AL37)=0,"",(IF('MissFill 1'!AL37/SUM('MissFill 1'!AL$2:AL37)&gt;0.01,"",IF('MissFill 1'!AL36/SUM('MissFill 1'!AL$2:AL37)&gt;0.01,"",IF('MissFill 1'!AL35/SUM('MissFill 1'!AL$2:AL37)&gt;0.01,"",DateEnded_5Day!$A37))))))</f>
        <v/>
      </c>
      <c r="AN37" s="54" t="str">
        <f>IF($A37&lt;='All Results'!$B$4,"",IF(SUM('MissFill 1'!AM$2:AM37)=0,"",(IF('MissFill 1'!AM37/SUM('MissFill 1'!AM$2:AM37)&gt;0.01,"",IF('MissFill 1'!AM36/SUM('MissFill 1'!AM$2:AM37)&gt;0.01,"",IF('MissFill 1'!AM35/SUM('MissFill 1'!AM$2:AM37)&gt;0.01,"",DateEnded_5Day!$A37))))))</f>
        <v/>
      </c>
      <c r="AO37" s="54" t="str">
        <f>IF($A37&lt;='All Results'!$B$4,"",IF(SUM('MissFill 1'!AN$2:AN37)=0,"",(IF('MissFill 1'!AN37/SUM('MissFill 1'!AN$2:AN37)&gt;0.01,"",IF('MissFill 1'!AN36/SUM('MissFill 1'!AN$2:AN37)&gt;0.01,"",IF('MissFill 1'!AN35/SUM('MissFill 1'!AN$2:AN37)&gt;0.01,"",DateEnded_5Day!$A37))))))</f>
        <v/>
      </c>
      <c r="AP37" s="54" t="str">
        <f>IF($A37&lt;='All Results'!$B$4,"",IF(SUM('MissFill 1'!AO$2:AO37)=0,"",(IF('MissFill 1'!AO37/SUM('MissFill 1'!AO$2:AO37)&gt;0.01,"",IF('MissFill 1'!AO36/SUM('MissFill 1'!AO$2:AO37)&gt;0.01,"",IF('MissFill 1'!AO35/SUM('MissFill 1'!AO$2:AO37)&gt;0.01,"",DateEnded_5Day!$A37))))))</f>
        <v/>
      </c>
      <c r="AQ37" s="54" t="str">
        <f>IF($A37&lt;='All Results'!$B$4,"",IF(SUM('MissFill 1'!AP$2:AP37)=0,"",(IF('MissFill 1'!AP37/SUM('MissFill 1'!AP$2:AP37)&gt;0.01,"",IF('MissFill 1'!AP36/SUM('MissFill 1'!AP$2:AP37)&gt;0.01,"",IF('MissFill 1'!AP35/SUM('MissFill 1'!AP$2:AP37)&gt;0.01,"",DateEnded_5Day!$A37))))))</f>
        <v/>
      </c>
      <c r="AR37" s="54" t="str">
        <f>IF($A37&lt;='All Results'!$B$4,"",IF(SUM('MissFill 1'!AQ$2:AQ37)=0,"",(IF('MissFill 1'!AQ37/SUM('MissFill 1'!AQ$2:AQ37)&gt;0.01,"",IF('MissFill 1'!AQ36/SUM('MissFill 1'!AQ$2:AQ37)&gt;0.01,"",IF('MissFill 1'!AQ35/SUM('MissFill 1'!AQ$2:AQ37)&gt;0.01,"",DateEnded_5Day!$A37))))))</f>
        <v/>
      </c>
      <c r="AS37" s="54" t="str">
        <f>IF($A37&lt;='All Results'!$B$4,"",IF(SUM('MissFill 1'!AR$2:AR37)=0,"",(IF('MissFill 1'!AR37/SUM('MissFill 1'!AR$2:AR37)&gt;0.01,"",IF('MissFill 1'!AR36/SUM('MissFill 1'!AR$2:AR37)&gt;0.01,"",IF('MissFill 1'!AR35/SUM('MissFill 1'!AR$2:AR37)&gt;0.01,"",DateEnded_5Day!$A37))))))</f>
        <v/>
      </c>
      <c r="AT37" s="54" t="str">
        <f>IF($A37&lt;='All Results'!$B$4,"",IF(SUM('MissFill 1'!AS$2:AS37)=0,"",(IF('MissFill 1'!AS37/SUM('MissFill 1'!AS$2:AS37)&gt;0.01,"",IF('MissFill 1'!AS36/SUM('MissFill 1'!AS$2:AS37)&gt;0.01,"",IF('MissFill 1'!AS35/SUM('MissFill 1'!AS$2:AS37)&gt;0.01,"",DateEnded_5Day!$A37))))))</f>
        <v/>
      </c>
      <c r="AU37" s="54" t="str">
        <f>IF($A37&lt;='All Results'!$B$4,"",IF(SUM('MissFill 1'!AT$2:AT37)=0,"",(IF('MissFill 1'!AT37/SUM('MissFill 1'!AT$2:AT37)&gt;0.01,"",IF('MissFill 1'!AT36/SUM('MissFill 1'!AT$2:AT37)&gt;0.01,"",IF('MissFill 1'!AT35/SUM('MissFill 1'!AT$2:AT37)&gt;0.01,"",DateEnded_5Day!$A37))))))</f>
        <v/>
      </c>
      <c r="AV37" s="54" t="str">
        <f>IF($A37&lt;='All Results'!$B$4,"",IF(SUM('MissFill 1'!AU$2:AU37)=0,"",(IF('MissFill 1'!AU37/SUM('MissFill 1'!AU$2:AU37)&gt;0.01,"",IF('MissFill 1'!AU36/SUM('MissFill 1'!AU$2:AU37)&gt;0.01,"",IF('MissFill 1'!AU35/SUM('MissFill 1'!AU$2:AU37)&gt;0.01,"",DateEnded_5Day!$A37))))))</f>
        <v/>
      </c>
      <c r="AW37" s="54" t="str">
        <f>IF($A37&lt;='All Results'!$B$4,"",IF(SUM('MissFill 1'!AV$2:AV37)=0,"",(IF('MissFill 1'!AV37/SUM('MissFill 1'!AV$2:AV37)&gt;0.01,"",IF('MissFill 1'!AV36/SUM('MissFill 1'!AV$2:AV37)&gt;0.01,"",IF('MissFill 1'!AV35/SUM('MissFill 1'!AV$2:AV37)&gt;0.01,"",DateEnded_5Day!$A37))))))</f>
        <v/>
      </c>
      <c r="AX37" s="54" t="str">
        <f>IF($A37&lt;='All Results'!$B$4,"",IF(SUM('MissFill 1'!AW$2:AW37)=0,"",(IF('MissFill 1'!AW37/SUM('MissFill 1'!AW$2:AW37)&gt;0.01,"",IF('MissFill 1'!AW36/SUM('MissFill 1'!AW$2:AW37)&gt;0.01,"",IF('MissFill 1'!AW35/SUM('MissFill 1'!AW$2:AW37)&gt;0.01,"",DateEnded_5Day!$A37))))))</f>
        <v/>
      </c>
    </row>
    <row r="38" spans="1:50" x14ac:dyDescent="0.25">
      <c r="A38" s="41">
        <v>44383</v>
      </c>
      <c r="B38" s="52">
        <v>187</v>
      </c>
      <c r="C38" s="54" t="str">
        <f>IF($A38&lt;='All Results'!$B$4,"",IF(SUM('MissFill 1'!B$2:B38)=0,"",(IF('MissFill 1'!B38/SUM('MissFill 1'!B$2:B38)&gt;0.01,"",IF('MissFill 1'!B37/SUM('MissFill 1'!B$2:B38)&gt;0.01,"",IF('MissFill 1'!B36/SUM('MissFill 1'!B$2:B38)&gt;0.01,"",DateEnded_5Day!$A38))))))</f>
        <v/>
      </c>
      <c r="D38" s="54" t="str">
        <f>IF($A38&lt;='All Results'!$B$4,"",IF(SUM('MissFill 1'!C$2:C38)=0,"",(IF('MissFill 1'!C38/SUM('MissFill 1'!C$2:C38)&gt;0.01,"",IF('MissFill 1'!C37/SUM('MissFill 1'!C$2:C38)&gt;0.01,"",IF('MissFill 1'!C36/SUM('MissFill 1'!C$2:C38)&gt;0.01,"",DateEnded_5Day!$A38))))))</f>
        <v/>
      </c>
      <c r="E38" s="54" t="str">
        <f>IF($A38&lt;='All Results'!$B$4,"",IF(SUM('MissFill 1'!D$2:D38)=0,"",(IF('MissFill 1'!D38/SUM('MissFill 1'!D$2:D38)&gt;0.01,"",IF('MissFill 1'!D37/SUM('MissFill 1'!D$2:D38)&gt;0.01,"",IF('MissFill 1'!D36/SUM('MissFill 1'!D$2:D38)&gt;0.01,"",DateEnded_5Day!$A38))))))</f>
        <v/>
      </c>
      <c r="F38" s="54" t="str">
        <f>IF($A38&lt;='All Results'!$B$4,"",IF(SUM('MissFill 1'!E$2:E38)=0,"",(IF('MissFill 1'!E38/SUM('MissFill 1'!E$2:E38)&gt;0.01,"",IF('MissFill 1'!E37/SUM('MissFill 1'!E$2:E38)&gt;0.01,"",IF('MissFill 1'!E36/SUM('MissFill 1'!E$2:E38)&gt;0.01,"",DateEnded_5Day!$A38))))))</f>
        <v/>
      </c>
      <c r="G38" s="54" t="str">
        <f>IF($A38&lt;='All Results'!$B$4,"",IF(SUM('MissFill 1'!F$2:F38)=0,"",(IF('MissFill 1'!F38/SUM('MissFill 1'!F$2:F38)&gt;0.01,"",IF('MissFill 1'!F37/SUM('MissFill 1'!F$2:F38)&gt;0.01,"",IF('MissFill 1'!F36/SUM('MissFill 1'!F$2:F38)&gt;0.01,"",DateEnded_5Day!$A38))))))</f>
        <v/>
      </c>
      <c r="H38" s="54" t="str">
        <f>IF($A38&lt;='All Results'!$B$4,"",IF(SUM('MissFill 1'!G$2:G38)=0,"",(IF('MissFill 1'!G38/SUM('MissFill 1'!G$2:G38)&gt;0.01,"",IF('MissFill 1'!G37/SUM('MissFill 1'!G$2:G38)&gt;0.01,"",IF('MissFill 1'!G36/SUM('MissFill 1'!G$2:G38)&gt;0.01,"",DateEnded_5Day!$A38))))))</f>
        <v/>
      </c>
      <c r="I38" s="54" t="str">
        <f>IF($A38&lt;='All Results'!$B$4,"",IF(SUM('MissFill 1'!H$2:H38)=0,"",(IF('MissFill 1'!H38/SUM('MissFill 1'!H$2:H38)&gt;0.01,"",IF('MissFill 1'!H37/SUM('MissFill 1'!H$2:H38)&gt;0.01,"",IF('MissFill 1'!H36/SUM('MissFill 1'!H$2:H38)&gt;0.01,"",DateEnded_5Day!$A38))))))</f>
        <v/>
      </c>
      <c r="J38" s="54" t="str">
        <f>IF($A38&lt;='All Results'!$B$4,"",IF(SUM('MissFill 1'!I$2:I38)=0,"",(IF('MissFill 1'!I38/SUM('MissFill 1'!I$2:I38)&gt;0.01,"",IF('MissFill 1'!I37/SUM('MissFill 1'!I$2:I38)&gt;0.01,"",IF('MissFill 1'!I36/SUM('MissFill 1'!I$2:I38)&gt;0.01,"",DateEnded_5Day!$A38))))))</f>
        <v/>
      </c>
      <c r="K38" s="54" t="str">
        <f>IF($A38&lt;='All Results'!$B$4,"",IF(SUM('MissFill 1'!J$2:J38)=0,"",(IF('MissFill 1'!J38/SUM('MissFill 1'!J$2:J38)&gt;0.01,"",IF('MissFill 1'!J37/SUM('MissFill 1'!J$2:J38)&gt;0.01,"",IF('MissFill 1'!J36/SUM('MissFill 1'!J$2:J38)&gt;0.01,"",DateEnded_5Day!$A38))))))</f>
        <v/>
      </c>
      <c r="L38" s="54" t="str">
        <f>IF($A38&lt;='All Results'!$B$4,"",IF(SUM('MissFill 1'!K$2:K38)=0,"",(IF('MissFill 1'!K38/SUM('MissFill 1'!K$2:K38)&gt;0.01,"",IF('MissFill 1'!K37/SUM('MissFill 1'!K$2:K38)&gt;0.01,"",IF('MissFill 1'!K36/SUM('MissFill 1'!K$2:K38)&gt;0.01,"",DateEnded_5Day!$A38))))))</f>
        <v/>
      </c>
      <c r="M38" s="54" t="str">
        <f>IF($A38&lt;='All Results'!$B$4,"",IF(SUM('MissFill 1'!L$2:L38)=0,"",(IF('MissFill 1'!L38/SUM('MissFill 1'!L$2:L38)&gt;0.01,"",IF('MissFill 1'!L37/SUM('MissFill 1'!L$2:L38)&gt;0.01,"",IF('MissFill 1'!L36/SUM('MissFill 1'!L$2:L38)&gt;0.01,"",DateEnded_5Day!$A38))))))</f>
        <v/>
      </c>
      <c r="N38" s="54" t="str">
        <f>IF($A38&lt;='All Results'!$B$4,"",IF(SUM('MissFill 1'!M$2:M38)=0,"",(IF('MissFill 1'!M38/SUM('MissFill 1'!M$2:M38)&gt;0.01,"",IF('MissFill 1'!M37/SUM('MissFill 1'!M$2:M38)&gt;0.01,"",IF('MissFill 1'!M36/SUM('MissFill 1'!M$2:M38)&gt;0.01,"",DateEnded_5Day!$A38))))))</f>
        <v/>
      </c>
      <c r="O38" s="54" t="str">
        <f>IF($A38&lt;='All Results'!$B$4,"",IF(SUM('MissFill 1'!N$2:N38)=0,"",(IF('MissFill 1'!N38/SUM('MissFill 1'!N$2:N38)&gt;0.01,"",IF('MissFill 1'!N37/SUM('MissFill 1'!N$2:N38)&gt;0.01,"",IF('MissFill 1'!N36/SUM('MissFill 1'!N$2:N38)&gt;0.01,"",DateEnded_5Day!$A38))))))</f>
        <v/>
      </c>
      <c r="P38" s="54" t="str">
        <f>IF($A38&lt;='All Results'!$B$4,"",IF(SUM('MissFill 1'!O$2:O38)=0,"",(IF('MissFill 1'!O38/SUM('MissFill 1'!O$2:O38)&gt;0.01,"",IF('MissFill 1'!O37/SUM('MissFill 1'!O$2:O38)&gt;0.01,"",IF('MissFill 1'!O36/SUM('MissFill 1'!O$2:O38)&gt;0.01,"",DateEnded_5Day!$A38))))))</f>
        <v/>
      </c>
      <c r="Q38" s="54" t="str">
        <f>IF($A38&lt;='All Results'!$B$4,"",IF(SUM('MissFill 1'!P$2:P38)=0,"",(IF('MissFill 1'!P38/SUM('MissFill 1'!P$2:P38)&gt;0.01,"",IF('MissFill 1'!P37/SUM('MissFill 1'!P$2:P38)&gt;0.01,"",IF('MissFill 1'!P36/SUM('MissFill 1'!P$2:P38)&gt;0.01,"",DateEnded_5Day!$A38))))))</f>
        <v/>
      </c>
      <c r="R38" s="54" t="str">
        <f>IF($A38&lt;='All Results'!$B$4,"",IF(SUM('MissFill 1'!Q$2:Q38)=0,"",(IF('MissFill 1'!Q38/SUM('MissFill 1'!Q$2:Q38)&gt;0.01,"",IF('MissFill 1'!Q37/SUM('MissFill 1'!Q$2:Q38)&gt;0.01,"",IF('MissFill 1'!Q36/SUM('MissFill 1'!Q$2:Q38)&gt;0.01,"",DateEnded_5Day!$A38))))))</f>
        <v/>
      </c>
      <c r="S38" s="54" t="str">
        <f>IF($A38&lt;='All Results'!$B$4,"",IF(SUM('MissFill 1'!R$2:R38)=0,"",(IF('MissFill 1'!R38/SUM('MissFill 1'!R$2:R38)&gt;0.01,"",IF('MissFill 1'!R37/SUM('MissFill 1'!R$2:R38)&gt;0.01,"",IF('MissFill 1'!R36/SUM('MissFill 1'!R$2:R38)&gt;0.01,"",DateEnded_5Day!$A38))))))</f>
        <v/>
      </c>
      <c r="T38" s="54" t="str">
        <f>IF($A38&lt;='All Results'!$B$4,"",IF(SUM('MissFill 1'!S$2:S38)=0,"",(IF('MissFill 1'!S38/SUM('MissFill 1'!S$2:S38)&gt;0.01,"",IF('MissFill 1'!S37/SUM('MissFill 1'!S$2:S38)&gt;0.01,"",IF('MissFill 1'!S36/SUM('MissFill 1'!S$2:S38)&gt;0.01,"",DateEnded_5Day!$A38))))))</f>
        <v/>
      </c>
      <c r="U38" s="54" t="str">
        <f>IF($A38&lt;='All Results'!$B$4,"",IF(SUM('MissFill 1'!T$2:T38)=0,"",(IF('MissFill 1'!T38/SUM('MissFill 1'!T$2:T38)&gt;0.01,"",IF('MissFill 1'!T37/SUM('MissFill 1'!T$2:T38)&gt;0.01,"",IF('MissFill 1'!T36/SUM('MissFill 1'!T$2:T38)&gt;0.01,"",DateEnded_5Day!$A38))))))</f>
        <v/>
      </c>
      <c r="V38" s="54" t="str">
        <f>IF($A38&lt;='All Results'!$B$4,"",IF(SUM('MissFill 1'!U$2:U38)=0,"",(IF('MissFill 1'!U38/SUM('MissFill 1'!U$2:U38)&gt;0.01,"",IF('MissFill 1'!U37/SUM('MissFill 1'!U$2:U38)&gt;0.01,"",IF('MissFill 1'!U36/SUM('MissFill 1'!U$2:U38)&gt;0.01,"",DateEnded_5Day!$A38))))))</f>
        <v/>
      </c>
      <c r="W38" s="54" t="str">
        <f>IF($A38&lt;='All Results'!$B$4,"",IF(SUM('MissFill 1'!V$2:V38)=0,"",(IF('MissFill 1'!V38/SUM('MissFill 1'!V$2:V38)&gt;0.01,"",IF('MissFill 1'!V37/SUM('MissFill 1'!V$2:V38)&gt;0.01,"",IF('MissFill 1'!V36/SUM('MissFill 1'!V$2:V38)&gt;0.01,"",DateEnded_5Day!$A38))))))</f>
        <v/>
      </c>
      <c r="X38" s="54" t="str">
        <f>IF($A38&lt;='All Results'!$B$4,"",IF(SUM('MissFill 1'!W$2:W38)=0,"",(IF('MissFill 1'!W38/SUM('MissFill 1'!W$2:W38)&gt;0.01,"",IF('MissFill 1'!W37/SUM('MissFill 1'!W$2:W38)&gt;0.01,"",IF('MissFill 1'!W36/SUM('MissFill 1'!W$2:W38)&gt;0.01,"",DateEnded_5Day!$A38))))))</f>
        <v/>
      </c>
      <c r="Y38" s="54" t="str">
        <f>IF($A38&lt;='All Results'!$B$4,"",IF(SUM('MissFill 1'!X$2:X38)=0,"",(IF('MissFill 1'!X38/SUM('MissFill 1'!X$2:X38)&gt;0.01,"",IF('MissFill 1'!X37/SUM('MissFill 1'!X$2:X38)&gt;0.01,"",IF('MissFill 1'!X36/SUM('MissFill 1'!X$2:X38)&gt;0.01,"",DateEnded_5Day!$A38))))))</f>
        <v/>
      </c>
      <c r="Z38" s="54" t="str">
        <f>IF($A38&lt;='All Results'!$B$4,"",IF(SUM('MissFill 1'!Y$2:Y38)=0,"",(IF('MissFill 1'!Y38/SUM('MissFill 1'!Y$2:Y38)&gt;0.01,"",IF('MissFill 1'!Y37/SUM('MissFill 1'!Y$2:Y38)&gt;0.01,"",IF('MissFill 1'!Y36/SUM('MissFill 1'!Y$2:Y38)&gt;0.01,"",DateEnded_5Day!$A38))))))</f>
        <v/>
      </c>
      <c r="AA38" s="54" t="str">
        <f>IF($A38&lt;='All Results'!$B$4,"",IF(SUM('MissFill 1'!Z$2:Z38)=0,"",(IF('MissFill 1'!Z38/SUM('MissFill 1'!Z$2:Z38)&gt;0.01,"",IF('MissFill 1'!Z37/SUM('MissFill 1'!Z$2:Z38)&gt;0.01,"",IF('MissFill 1'!Z36/SUM('MissFill 1'!Z$2:Z38)&gt;0.01,"",DateEnded_5Day!$A38))))))</f>
        <v/>
      </c>
      <c r="AB38" s="54" t="str">
        <f>IF($A38&lt;='All Results'!$B$4,"",IF(SUM('MissFill 1'!AA$2:AA38)=0,"",(IF('MissFill 1'!AA38/SUM('MissFill 1'!AA$2:AA38)&gt;0.01,"",IF('MissFill 1'!AA37/SUM('MissFill 1'!AA$2:AA38)&gt;0.01,"",IF('MissFill 1'!AA36/SUM('MissFill 1'!AA$2:AA38)&gt;0.01,"",DateEnded_5Day!$A38))))))</f>
        <v/>
      </c>
      <c r="AC38" s="54" t="str">
        <f>IF($A38&lt;='All Results'!$B$4,"",IF(SUM('MissFill 1'!AB$2:AB38)=0,"",(IF('MissFill 1'!AB38/SUM('MissFill 1'!AB$2:AB38)&gt;0.01,"",IF('MissFill 1'!AB37/SUM('MissFill 1'!AB$2:AB38)&gt;0.01,"",IF('MissFill 1'!AB36/SUM('MissFill 1'!AB$2:AB38)&gt;0.01,"",DateEnded_5Day!$A38))))))</f>
        <v/>
      </c>
      <c r="AD38" s="54" t="str">
        <f>IF($A38&lt;='All Results'!$B$4,"",IF(SUM('MissFill 1'!AC$2:AC38)=0,"",(IF('MissFill 1'!AC38/SUM('MissFill 1'!AC$2:AC38)&gt;0.01,"",IF('MissFill 1'!AC37/SUM('MissFill 1'!AC$2:AC38)&gt;0.01,"",IF('MissFill 1'!AC36/SUM('MissFill 1'!AC$2:AC38)&gt;0.01,"",DateEnded_5Day!$A38))))))</f>
        <v/>
      </c>
      <c r="AE38" s="54" t="str">
        <f>IF($A38&lt;='All Results'!$B$4,"",IF(SUM('MissFill 1'!AD$2:AD38)=0,"",(IF('MissFill 1'!AD38/SUM('MissFill 1'!AD$2:AD38)&gt;0.01,"",IF('MissFill 1'!AD37/SUM('MissFill 1'!AD$2:AD38)&gt;0.01,"",IF('MissFill 1'!AD36/SUM('MissFill 1'!AD$2:AD38)&gt;0.01,"",DateEnded_5Day!$A38))))))</f>
        <v/>
      </c>
      <c r="AF38" s="54" t="str">
        <f>IF($A38&lt;='All Results'!$B$4,"",IF(SUM('MissFill 1'!AE$2:AE38)=0,"",(IF('MissFill 1'!AE38/SUM('MissFill 1'!AE$2:AE38)&gt;0.01,"",IF('MissFill 1'!AE37/SUM('MissFill 1'!AE$2:AE38)&gt;0.01,"",IF('MissFill 1'!AE36/SUM('MissFill 1'!AE$2:AE38)&gt;0.01,"",DateEnded_5Day!$A38))))))</f>
        <v/>
      </c>
      <c r="AG38" s="54" t="str">
        <f>IF($A38&lt;='All Results'!$B$4,"",IF(SUM('MissFill 1'!AF$2:AF38)=0,"",(IF('MissFill 1'!AF38/SUM('MissFill 1'!AF$2:AF38)&gt;0.01,"",IF('MissFill 1'!AF37/SUM('MissFill 1'!AF$2:AF38)&gt;0.01,"",IF('MissFill 1'!AF36/SUM('MissFill 1'!AF$2:AF38)&gt;0.01,"",DateEnded_5Day!$A38))))))</f>
        <v/>
      </c>
      <c r="AH38" s="54" t="str">
        <f>IF($A38&lt;='All Results'!$B$4,"",IF(SUM('MissFill 1'!AG$2:AG38)=0,"",(IF('MissFill 1'!AG38/SUM('MissFill 1'!AG$2:AG38)&gt;0.01,"",IF('MissFill 1'!AG37/SUM('MissFill 1'!AG$2:AG38)&gt;0.01,"",IF('MissFill 1'!AG36/SUM('MissFill 1'!AG$2:AG38)&gt;0.01,"",DateEnded_5Day!$A38))))))</f>
        <v/>
      </c>
      <c r="AI38" s="54" t="str">
        <f>IF($A38&lt;='All Results'!$B$4,"",IF(SUM('MissFill 1'!AH$2:AH38)=0,"",(IF('MissFill 1'!AH38/SUM('MissFill 1'!AH$2:AH38)&gt;0.01,"",IF('MissFill 1'!AH37/SUM('MissFill 1'!AH$2:AH38)&gt;0.01,"",IF('MissFill 1'!AH36/SUM('MissFill 1'!AH$2:AH38)&gt;0.01,"",DateEnded_5Day!$A38))))))</f>
        <v/>
      </c>
      <c r="AJ38" s="54" t="str">
        <f>IF($A38&lt;='All Results'!$B$4,"",IF(SUM('MissFill 1'!AI$2:AI38)=0,"",(IF('MissFill 1'!AI38/SUM('MissFill 1'!AI$2:AI38)&gt;0.01,"",IF('MissFill 1'!AI37/SUM('MissFill 1'!AI$2:AI38)&gt;0.01,"",IF('MissFill 1'!AI36/SUM('MissFill 1'!AI$2:AI38)&gt;0.01,"",DateEnded_5Day!$A38))))))</f>
        <v/>
      </c>
      <c r="AK38" s="54" t="str">
        <f>IF($A38&lt;='All Results'!$B$4,"",IF(SUM('MissFill 1'!AJ$2:AJ38)=0,"",(IF('MissFill 1'!AJ38/SUM('MissFill 1'!AJ$2:AJ38)&gt;0.01,"",IF('MissFill 1'!AJ37/SUM('MissFill 1'!AJ$2:AJ38)&gt;0.01,"",IF('MissFill 1'!AJ36/SUM('MissFill 1'!AJ$2:AJ38)&gt;0.01,"",DateEnded_5Day!$A38))))))</f>
        <v/>
      </c>
      <c r="AL38" s="54" t="str">
        <f>IF($A38&lt;='All Results'!$B$4,"",IF(SUM('MissFill 1'!AK$2:AK38)=0,"",(IF('MissFill 1'!AK38/SUM('MissFill 1'!AK$2:AK38)&gt;0.01,"",IF('MissFill 1'!AK37/SUM('MissFill 1'!AK$2:AK38)&gt;0.01,"",IF('MissFill 1'!AK36/SUM('MissFill 1'!AK$2:AK38)&gt;0.01,"",DateEnded_5Day!$A38))))))</f>
        <v/>
      </c>
      <c r="AM38" s="54" t="str">
        <f>IF($A38&lt;='All Results'!$B$4,"",IF(SUM('MissFill 1'!AL$2:AL38)=0,"",(IF('MissFill 1'!AL38/SUM('MissFill 1'!AL$2:AL38)&gt;0.01,"",IF('MissFill 1'!AL37/SUM('MissFill 1'!AL$2:AL38)&gt;0.01,"",IF('MissFill 1'!AL36/SUM('MissFill 1'!AL$2:AL38)&gt;0.01,"",DateEnded_5Day!$A38))))))</f>
        <v/>
      </c>
      <c r="AN38" s="54" t="str">
        <f>IF($A38&lt;='All Results'!$B$4,"",IF(SUM('MissFill 1'!AM$2:AM38)=0,"",(IF('MissFill 1'!AM38/SUM('MissFill 1'!AM$2:AM38)&gt;0.01,"",IF('MissFill 1'!AM37/SUM('MissFill 1'!AM$2:AM38)&gt;0.01,"",IF('MissFill 1'!AM36/SUM('MissFill 1'!AM$2:AM38)&gt;0.01,"",DateEnded_5Day!$A38))))))</f>
        <v/>
      </c>
      <c r="AO38" s="54" t="str">
        <f>IF($A38&lt;='All Results'!$B$4,"",IF(SUM('MissFill 1'!AN$2:AN38)=0,"",(IF('MissFill 1'!AN38/SUM('MissFill 1'!AN$2:AN38)&gt;0.01,"",IF('MissFill 1'!AN37/SUM('MissFill 1'!AN$2:AN38)&gt;0.01,"",IF('MissFill 1'!AN36/SUM('MissFill 1'!AN$2:AN38)&gt;0.01,"",DateEnded_5Day!$A38))))))</f>
        <v/>
      </c>
      <c r="AP38" s="54" t="str">
        <f>IF($A38&lt;='All Results'!$B$4,"",IF(SUM('MissFill 1'!AO$2:AO38)=0,"",(IF('MissFill 1'!AO38/SUM('MissFill 1'!AO$2:AO38)&gt;0.01,"",IF('MissFill 1'!AO37/SUM('MissFill 1'!AO$2:AO38)&gt;0.01,"",IF('MissFill 1'!AO36/SUM('MissFill 1'!AO$2:AO38)&gt;0.01,"",DateEnded_5Day!$A38))))))</f>
        <v/>
      </c>
      <c r="AQ38" s="54" t="str">
        <f>IF($A38&lt;='All Results'!$B$4,"",IF(SUM('MissFill 1'!AP$2:AP38)=0,"",(IF('MissFill 1'!AP38/SUM('MissFill 1'!AP$2:AP38)&gt;0.01,"",IF('MissFill 1'!AP37/SUM('MissFill 1'!AP$2:AP38)&gt;0.01,"",IF('MissFill 1'!AP36/SUM('MissFill 1'!AP$2:AP38)&gt;0.01,"",DateEnded_5Day!$A38))))))</f>
        <v/>
      </c>
      <c r="AR38" s="54" t="str">
        <f>IF($A38&lt;='All Results'!$B$4,"",IF(SUM('MissFill 1'!AQ$2:AQ38)=0,"",(IF('MissFill 1'!AQ38/SUM('MissFill 1'!AQ$2:AQ38)&gt;0.01,"",IF('MissFill 1'!AQ37/SUM('MissFill 1'!AQ$2:AQ38)&gt;0.01,"",IF('MissFill 1'!AQ36/SUM('MissFill 1'!AQ$2:AQ38)&gt;0.01,"",DateEnded_5Day!$A38))))))</f>
        <v/>
      </c>
      <c r="AS38" s="54" t="str">
        <f>IF($A38&lt;='All Results'!$B$4,"",IF(SUM('MissFill 1'!AR$2:AR38)=0,"",(IF('MissFill 1'!AR38/SUM('MissFill 1'!AR$2:AR38)&gt;0.01,"",IF('MissFill 1'!AR37/SUM('MissFill 1'!AR$2:AR38)&gt;0.01,"",IF('MissFill 1'!AR36/SUM('MissFill 1'!AR$2:AR38)&gt;0.01,"",DateEnded_5Day!$A38))))))</f>
        <v/>
      </c>
      <c r="AT38" s="54" t="str">
        <f>IF($A38&lt;='All Results'!$B$4,"",IF(SUM('MissFill 1'!AS$2:AS38)=0,"",(IF('MissFill 1'!AS38/SUM('MissFill 1'!AS$2:AS38)&gt;0.01,"",IF('MissFill 1'!AS37/SUM('MissFill 1'!AS$2:AS38)&gt;0.01,"",IF('MissFill 1'!AS36/SUM('MissFill 1'!AS$2:AS38)&gt;0.01,"",DateEnded_5Day!$A38))))))</f>
        <v/>
      </c>
      <c r="AU38" s="54" t="str">
        <f>IF($A38&lt;='All Results'!$B$4,"",IF(SUM('MissFill 1'!AT$2:AT38)=0,"",(IF('MissFill 1'!AT38/SUM('MissFill 1'!AT$2:AT38)&gt;0.01,"",IF('MissFill 1'!AT37/SUM('MissFill 1'!AT$2:AT38)&gt;0.01,"",IF('MissFill 1'!AT36/SUM('MissFill 1'!AT$2:AT38)&gt;0.01,"",DateEnded_5Day!$A38))))))</f>
        <v/>
      </c>
      <c r="AV38" s="54" t="str">
        <f>IF($A38&lt;='All Results'!$B$4,"",IF(SUM('MissFill 1'!AU$2:AU38)=0,"",(IF('MissFill 1'!AU38/SUM('MissFill 1'!AU$2:AU38)&gt;0.01,"",IF('MissFill 1'!AU37/SUM('MissFill 1'!AU$2:AU38)&gt;0.01,"",IF('MissFill 1'!AU36/SUM('MissFill 1'!AU$2:AU38)&gt;0.01,"",DateEnded_5Day!$A38))))))</f>
        <v/>
      </c>
      <c r="AW38" s="54" t="str">
        <f>IF($A38&lt;='All Results'!$B$4,"",IF(SUM('MissFill 1'!AV$2:AV38)=0,"",(IF('MissFill 1'!AV38/SUM('MissFill 1'!AV$2:AV38)&gt;0.01,"",IF('MissFill 1'!AV37/SUM('MissFill 1'!AV$2:AV38)&gt;0.01,"",IF('MissFill 1'!AV36/SUM('MissFill 1'!AV$2:AV38)&gt;0.01,"",DateEnded_5Day!$A38))))))</f>
        <v/>
      </c>
      <c r="AX38" s="54" t="str">
        <f>IF($A38&lt;='All Results'!$B$4,"",IF(SUM('MissFill 1'!AW$2:AW38)=0,"",(IF('MissFill 1'!AW38/SUM('MissFill 1'!AW$2:AW38)&gt;0.01,"",IF('MissFill 1'!AW37/SUM('MissFill 1'!AW$2:AW38)&gt;0.01,"",IF('MissFill 1'!AW36/SUM('MissFill 1'!AW$2:AW38)&gt;0.01,"",DateEnded_5Day!$A38))))))</f>
        <v/>
      </c>
    </row>
    <row r="39" spans="1:50" x14ac:dyDescent="0.25">
      <c r="A39" s="41">
        <v>44384</v>
      </c>
      <c r="B39" s="52">
        <v>188</v>
      </c>
      <c r="C39" s="54" t="str">
        <f>IF($A39&lt;='All Results'!$B$4,"",IF(SUM('MissFill 1'!B$2:B39)=0,"",(IF('MissFill 1'!B39/SUM('MissFill 1'!B$2:B39)&gt;0.01,"",IF('MissFill 1'!B38/SUM('MissFill 1'!B$2:B39)&gt;0.01,"",IF('MissFill 1'!B37/SUM('MissFill 1'!B$2:B39)&gt;0.01,"",DateEnded_5Day!$A39))))))</f>
        <v/>
      </c>
      <c r="D39" s="54" t="str">
        <f>IF($A39&lt;='All Results'!$B$4,"",IF(SUM('MissFill 1'!C$2:C39)=0,"",(IF('MissFill 1'!C39/SUM('MissFill 1'!C$2:C39)&gt;0.01,"",IF('MissFill 1'!C38/SUM('MissFill 1'!C$2:C39)&gt;0.01,"",IF('MissFill 1'!C37/SUM('MissFill 1'!C$2:C39)&gt;0.01,"",DateEnded_5Day!$A39))))))</f>
        <v/>
      </c>
      <c r="E39" s="54" t="str">
        <f>IF($A39&lt;='All Results'!$B$4,"",IF(SUM('MissFill 1'!D$2:D39)=0,"",(IF('MissFill 1'!D39/SUM('MissFill 1'!D$2:D39)&gt;0.01,"",IF('MissFill 1'!D38/SUM('MissFill 1'!D$2:D39)&gt;0.01,"",IF('MissFill 1'!D37/SUM('MissFill 1'!D$2:D39)&gt;0.01,"",DateEnded_5Day!$A39))))))</f>
        <v/>
      </c>
      <c r="F39" s="54" t="str">
        <f>IF($A39&lt;='All Results'!$B$4,"",IF(SUM('MissFill 1'!E$2:E39)=0,"",(IF('MissFill 1'!E39/SUM('MissFill 1'!E$2:E39)&gt;0.01,"",IF('MissFill 1'!E38/SUM('MissFill 1'!E$2:E39)&gt;0.01,"",IF('MissFill 1'!E37/SUM('MissFill 1'!E$2:E39)&gt;0.01,"",DateEnded_5Day!$A39))))))</f>
        <v/>
      </c>
      <c r="G39" s="54" t="str">
        <f>IF($A39&lt;='All Results'!$B$4,"",IF(SUM('MissFill 1'!F$2:F39)=0,"",(IF('MissFill 1'!F39/SUM('MissFill 1'!F$2:F39)&gt;0.01,"",IF('MissFill 1'!F38/SUM('MissFill 1'!F$2:F39)&gt;0.01,"",IF('MissFill 1'!F37/SUM('MissFill 1'!F$2:F39)&gt;0.01,"",DateEnded_5Day!$A39))))))</f>
        <v/>
      </c>
      <c r="H39" s="54" t="str">
        <f>IF($A39&lt;='All Results'!$B$4,"",IF(SUM('MissFill 1'!G$2:G39)=0,"",(IF('MissFill 1'!G39/SUM('MissFill 1'!G$2:G39)&gt;0.01,"",IF('MissFill 1'!G38/SUM('MissFill 1'!G$2:G39)&gt;0.01,"",IF('MissFill 1'!G37/SUM('MissFill 1'!G$2:G39)&gt;0.01,"",DateEnded_5Day!$A39))))))</f>
        <v/>
      </c>
      <c r="I39" s="54" t="str">
        <f>IF($A39&lt;='All Results'!$B$4,"",IF(SUM('MissFill 1'!H$2:H39)=0,"",(IF('MissFill 1'!H39/SUM('MissFill 1'!H$2:H39)&gt;0.01,"",IF('MissFill 1'!H38/SUM('MissFill 1'!H$2:H39)&gt;0.01,"",IF('MissFill 1'!H37/SUM('MissFill 1'!H$2:H39)&gt;0.01,"",DateEnded_5Day!$A39))))))</f>
        <v/>
      </c>
      <c r="J39" s="54" t="str">
        <f>IF($A39&lt;='All Results'!$B$4,"",IF(SUM('MissFill 1'!I$2:I39)=0,"",(IF('MissFill 1'!I39/SUM('MissFill 1'!I$2:I39)&gt;0.01,"",IF('MissFill 1'!I38/SUM('MissFill 1'!I$2:I39)&gt;0.01,"",IF('MissFill 1'!I37/SUM('MissFill 1'!I$2:I39)&gt;0.01,"",DateEnded_5Day!$A39))))))</f>
        <v/>
      </c>
      <c r="K39" s="54" t="str">
        <f>IF($A39&lt;='All Results'!$B$4,"",IF(SUM('MissFill 1'!J$2:J39)=0,"",(IF('MissFill 1'!J39/SUM('MissFill 1'!J$2:J39)&gt;0.01,"",IF('MissFill 1'!J38/SUM('MissFill 1'!J$2:J39)&gt;0.01,"",IF('MissFill 1'!J37/SUM('MissFill 1'!J$2:J39)&gt;0.01,"",DateEnded_5Day!$A39))))))</f>
        <v/>
      </c>
      <c r="L39" s="54" t="str">
        <f>IF($A39&lt;='All Results'!$B$4,"",IF(SUM('MissFill 1'!K$2:K39)=0,"",(IF('MissFill 1'!K39/SUM('MissFill 1'!K$2:K39)&gt;0.01,"",IF('MissFill 1'!K38/SUM('MissFill 1'!K$2:K39)&gt;0.01,"",IF('MissFill 1'!K37/SUM('MissFill 1'!K$2:K39)&gt;0.01,"",DateEnded_5Day!$A39))))))</f>
        <v/>
      </c>
      <c r="M39" s="54" t="str">
        <f>IF($A39&lt;='All Results'!$B$4,"",IF(SUM('MissFill 1'!L$2:L39)=0,"",(IF('MissFill 1'!L39/SUM('MissFill 1'!L$2:L39)&gt;0.01,"",IF('MissFill 1'!L38/SUM('MissFill 1'!L$2:L39)&gt;0.01,"",IF('MissFill 1'!L37/SUM('MissFill 1'!L$2:L39)&gt;0.01,"",DateEnded_5Day!$A39))))))</f>
        <v/>
      </c>
      <c r="N39" s="54" t="str">
        <f>IF($A39&lt;='All Results'!$B$4,"",IF(SUM('MissFill 1'!M$2:M39)=0,"",(IF('MissFill 1'!M39/SUM('MissFill 1'!M$2:M39)&gt;0.01,"",IF('MissFill 1'!M38/SUM('MissFill 1'!M$2:M39)&gt;0.01,"",IF('MissFill 1'!M37/SUM('MissFill 1'!M$2:M39)&gt;0.01,"",DateEnded_5Day!$A39))))))</f>
        <v/>
      </c>
      <c r="O39" s="54" t="str">
        <f>IF($A39&lt;='All Results'!$B$4,"",IF(SUM('MissFill 1'!N$2:N39)=0,"",(IF('MissFill 1'!N39/SUM('MissFill 1'!N$2:N39)&gt;0.01,"",IF('MissFill 1'!N38/SUM('MissFill 1'!N$2:N39)&gt;0.01,"",IF('MissFill 1'!N37/SUM('MissFill 1'!N$2:N39)&gt;0.01,"",DateEnded_5Day!$A39))))))</f>
        <v/>
      </c>
      <c r="P39" s="54" t="str">
        <f>IF($A39&lt;='All Results'!$B$4,"",IF(SUM('MissFill 1'!O$2:O39)=0,"",(IF('MissFill 1'!O39/SUM('MissFill 1'!O$2:O39)&gt;0.01,"",IF('MissFill 1'!O38/SUM('MissFill 1'!O$2:O39)&gt;0.01,"",IF('MissFill 1'!O37/SUM('MissFill 1'!O$2:O39)&gt;0.01,"",DateEnded_5Day!$A39))))))</f>
        <v/>
      </c>
      <c r="Q39" s="54" t="str">
        <f>IF($A39&lt;='All Results'!$B$4,"",IF(SUM('MissFill 1'!P$2:P39)=0,"",(IF('MissFill 1'!P39/SUM('MissFill 1'!P$2:P39)&gt;0.01,"",IF('MissFill 1'!P38/SUM('MissFill 1'!P$2:P39)&gt;0.01,"",IF('MissFill 1'!P37/SUM('MissFill 1'!P$2:P39)&gt;0.01,"",DateEnded_5Day!$A39))))))</f>
        <v/>
      </c>
      <c r="R39" s="54" t="str">
        <f>IF($A39&lt;='All Results'!$B$4,"",IF(SUM('MissFill 1'!Q$2:Q39)=0,"",(IF('MissFill 1'!Q39/SUM('MissFill 1'!Q$2:Q39)&gt;0.01,"",IF('MissFill 1'!Q38/SUM('MissFill 1'!Q$2:Q39)&gt;0.01,"",IF('MissFill 1'!Q37/SUM('MissFill 1'!Q$2:Q39)&gt;0.01,"",DateEnded_5Day!$A39))))))</f>
        <v/>
      </c>
      <c r="S39" s="54" t="str">
        <f>IF($A39&lt;='All Results'!$B$4,"",IF(SUM('MissFill 1'!R$2:R39)=0,"",(IF('MissFill 1'!R39/SUM('MissFill 1'!R$2:R39)&gt;0.01,"",IF('MissFill 1'!R38/SUM('MissFill 1'!R$2:R39)&gt;0.01,"",IF('MissFill 1'!R37/SUM('MissFill 1'!R$2:R39)&gt;0.01,"",DateEnded_5Day!$A39))))))</f>
        <v/>
      </c>
      <c r="T39" s="54" t="str">
        <f>IF($A39&lt;='All Results'!$B$4,"",IF(SUM('MissFill 1'!S$2:S39)=0,"",(IF('MissFill 1'!S39/SUM('MissFill 1'!S$2:S39)&gt;0.01,"",IF('MissFill 1'!S38/SUM('MissFill 1'!S$2:S39)&gt;0.01,"",IF('MissFill 1'!S37/SUM('MissFill 1'!S$2:S39)&gt;0.01,"",DateEnded_5Day!$A39))))))</f>
        <v/>
      </c>
      <c r="U39" s="54" t="str">
        <f>IF($A39&lt;='All Results'!$B$4,"",IF(SUM('MissFill 1'!T$2:T39)=0,"",(IF('MissFill 1'!T39/SUM('MissFill 1'!T$2:T39)&gt;0.01,"",IF('MissFill 1'!T38/SUM('MissFill 1'!T$2:T39)&gt;0.01,"",IF('MissFill 1'!T37/SUM('MissFill 1'!T$2:T39)&gt;0.01,"",DateEnded_5Day!$A39))))))</f>
        <v/>
      </c>
      <c r="V39" s="54" t="str">
        <f>IF($A39&lt;='All Results'!$B$4,"",IF(SUM('MissFill 1'!U$2:U39)=0,"",(IF('MissFill 1'!U39/SUM('MissFill 1'!U$2:U39)&gt;0.01,"",IF('MissFill 1'!U38/SUM('MissFill 1'!U$2:U39)&gt;0.01,"",IF('MissFill 1'!U37/SUM('MissFill 1'!U$2:U39)&gt;0.01,"",DateEnded_5Day!$A39))))))</f>
        <v/>
      </c>
      <c r="W39" s="54" t="str">
        <f>IF($A39&lt;='All Results'!$B$4,"",IF(SUM('MissFill 1'!V$2:V39)=0,"",(IF('MissFill 1'!V39/SUM('MissFill 1'!V$2:V39)&gt;0.01,"",IF('MissFill 1'!V38/SUM('MissFill 1'!V$2:V39)&gt;0.01,"",IF('MissFill 1'!V37/SUM('MissFill 1'!V$2:V39)&gt;0.01,"",DateEnded_5Day!$A39))))))</f>
        <v/>
      </c>
      <c r="X39" s="54" t="str">
        <f>IF($A39&lt;='All Results'!$B$4,"",IF(SUM('MissFill 1'!W$2:W39)=0,"",(IF('MissFill 1'!W39/SUM('MissFill 1'!W$2:W39)&gt;0.01,"",IF('MissFill 1'!W38/SUM('MissFill 1'!W$2:W39)&gt;0.01,"",IF('MissFill 1'!W37/SUM('MissFill 1'!W$2:W39)&gt;0.01,"",DateEnded_5Day!$A39))))))</f>
        <v/>
      </c>
      <c r="Y39" s="54" t="str">
        <f>IF($A39&lt;='All Results'!$B$4,"",IF(SUM('MissFill 1'!X$2:X39)=0,"",(IF('MissFill 1'!X39/SUM('MissFill 1'!X$2:X39)&gt;0.01,"",IF('MissFill 1'!X38/SUM('MissFill 1'!X$2:X39)&gt;0.01,"",IF('MissFill 1'!X37/SUM('MissFill 1'!X$2:X39)&gt;0.01,"",DateEnded_5Day!$A39))))))</f>
        <v/>
      </c>
      <c r="Z39" s="54" t="str">
        <f>IF($A39&lt;='All Results'!$B$4,"",IF(SUM('MissFill 1'!Y$2:Y39)=0,"",(IF('MissFill 1'!Y39/SUM('MissFill 1'!Y$2:Y39)&gt;0.01,"",IF('MissFill 1'!Y38/SUM('MissFill 1'!Y$2:Y39)&gt;0.01,"",IF('MissFill 1'!Y37/SUM('MissFill 1'!Y$2:Y39)&gt;0.01,"",DateEnded_5Day!$A39))))))</f>
        <v/>
      </c>
      <c r="AA39" s="54" t="str">
        <f>IF($A39&lt;='All Results'!$B$4,"",IF(SUM('MissFill 1'!Z$2:Z39)=0,"",(IF('MissFill 1'!Z39/SUM('MissFill 1'!Z$2:Z39)&gt;0.01,"",IF('MissFill 1'!Z38/SUM('MissFill 1'!Z$2:Z39)&gt;0.01,"",IF('MissFill 1'!Z37/SUM('MissFill 1'!Z$2:Z39)&gt;0.01,"",DateEnded_5Day!$A39))))))</f>
        <v/>
      </c>
      <c r="AB39" s="54" t="str">
        <f>IF($A39&lt;='All Results'!$B$4,"",IF(SUM('MissFill 1'!AA$2:AA39)=0,"",(IF('MissFill 1'!AA39/SUM('MissFill 1'!AA$2:AA39)&gt;0.01,"",IF('MissFill 1'!AA38/SUM('MissFill 1'!AA$2:AA39)&gt;0.01,"",IF('MissFill 1'!AA37/SUM('MissFill 1'!AA$2:AA39)&gt;0.01,"",DateEnded_5Day!$A39))))))</f>
        <v/>
      </c>
      <c r="AC39" s="54" t="str">
        <f>IF($A39&lt;='All Results'!$B$4,"",IF(SUM('MissFill 1'!AB$2:AB39)=0,"",(IF('MissFill 1'!AB39/SUM('MissFill 1'!AB$2:AB39)&gt;0.01,"",IF('MissFill 1'!AB38/SUM('MissFill 1'!AB$2:AB39)&gt;0.01,"",IF('MissFill 1'!AB37/SUM('MissFill 1'!AB$2:AB39)&gt;0.01,"",DateEnded_5Day!$A39))))))</f>
        <v/>
      </c>
      <c r="AD39" s="54" t="str">
        <f>IF($A39&lt;='All Results'!$B$4,"",IF(SUM('MissFill 1'!AC$2:AC39)=0,"",(IF('MissFill 1'!AC39/SUM('MissFill 1'!AC$2:AC39)&gt;0.01,"",IF('MissFill 1'!AC38/SUM('MissFill 1'!AC$2:AC39)&gt;0.01,"",IF('MissFill 1'!AC37/SUM('MissFill 1'!AC$2:AC39)&gt;0.01,"",DateEnded_5Day!$A39))))))</f>
        <v/>
      </c>
      <c r="AE39" s="54" t="str">
        <f>IF($A39&lt;='All Results'!$B$4,"",IF(SUM('MissFill 1'!AD$2:AD39)=0,"",(IF('MissFill 1'!AD39/SUM('MissFill 1'!AD$2:AD39)&gt;0.01,"",IF('MissFill 1'!AD38/SUM('MissFill 1'!AD$2:AD39)&gt;0.01,"",IF('MissFill 1'!AD37/SUM('MissFill 1'!AD$2:AD39)&gt;0.01,"",DateEnded_5Day!$A39))))))</f>
        <v/>
      </c>
      <c r="AF39" s="54" t="str">
        <f>IF($A39&lt;='All Results'!$B$4,"",IF(SUM('MissFill 1'!AE$2:AE39)=0,"",(IF('MissFill 1'!AE39/SUM('MissFill 1'!AE$2:AE39)&gt;0.01,"",IF('MissFill 1'!AE38/SUM('MissFill 1'!AE$2:AE39)&gt;0.01,"",IF('MissFill 1'!AE37/SUM('MissFill 1'!AE$2:AE39)&gt;0.01,"",DateEnded_5Day!$A39))))))</f>
        <v/>
      </c>
      <c r="AG39" s="54" t="str">
        <f>IF($A39&lt;='All Results'!$B$4,"",IF(SUM('MissFill 1'!AF$2:AF39)=0,"",(IF('MissFill 1'!AF39/SUM('MissFill 1'!AF$2:AF39)&gt;0.01,"",IF('MissFill 1'!AF38/SUM('MissFill 1'!AF$2:AF39)&gt;0.01,"",IF('MissFill 1'!AF37/SUM('MissFill 1'!AF$2:AF39)&gt;0.01,"",DateEnded_5Day!$A39))))))</f>
        <v/>
      </c>
      <c r="AH39" s="54" t="str">
        <f>IF($A39&lt;='All Results'!$B$4,"",IF(SUM('MissFill 1'!AG$2:AG39)=0,"",(IF('MissFill 1'!AG39/SUM('MissFill 1'!AG$2:AG39)&gt;0.01,"",IF('MissFill 1'!AG38/SUM('MissFill 1'!AG$2:AG39)&gt;0.01,"",IF('MissFill 1'!AG37/SUM('MissFill 1'!AG$2:AG39)&gt;0.01,"",DateEnded_5Day!$A39))))))</f>
        <v/>
      </c>
      <c r="AI39" s="54" t="str">
        <f>IF($A39&lt;='All Results'!$B$4,"",IF(SUM('MissFill 1'!AH$2:AH39)=0,"",(IF('MissFill 1'!AH39/SUM('MissFill 1'!AH$2:AH39)&gt;0.01,"",IF('MissFill 1'!AH38/SUM('MissFill 1'!AH$2:AH39)&gt;0.01,"",IF('MissFill 1'!AH37/SUM('MissFill 1'!AH$2:AH39)&gt;0.01,"",DateEnded_5Day!$A39))))))</f>
        <v/>
      </c>
      <c r="AJ39" s="54" t="str">
        <f>IF($A39&lt;='All Results'!$B$4,"",IF(SUM('MissFill 1'!AI$2:AI39)=0,"",(IF('MissFill 1'!AI39/SUM('MissFill 1'!AI$2:AI39)&gt;0.01,"",IF('MissFill 1'!AI38/SUM('MissFill 1'!AI$2:AI39)&gt;0.01,"",IF('MissFill 1'!AI37/SUM('MissFill 1'!AI$2:AI39)&gt;0.01,"",DateEnded_5Day!$A39))))))</f>
        <v/>
      </c>
      <c r="AK39" s="54" t="str">
        <f>IF($A39&lt;='All Results'!$B$4,"",IF(SUM('MissFill 1'!AJ$2:AJ39)=0,"",(IF('MissFill 1'!AJ39/SUM('MissFill 1'!AJ$2:AJ39)&gt;0.01,"",IF('MissFill 1'!AJ38/SUM('MissFill 1'!AJ$2:AJ39)&gt;0.01,"",IF('MissFill 1'!AJ37/SUM('MissFill 1'!AJ$2:AJ39)&gt;0.01,"",DateEnded_5Day!$A39))))))</f>
        <v/>
      </c>
      <c r="AL39" s="54" t="str">
        <f>IF($A39&lt;='All Results'!$B$4,"",IF(SUM('MissFill 1'!AK$2:AK39)=0,"",(IF('MissFill 1'!AK39/SUM('MissFill 1'!AK$2:AK39)&gt;0.01,"",IF('MissFill 1'!AK38/SUM('MissFill 1'!AK$2:AK39)&gt;0.01,"",IF('MissFill 1'!AK37/SUM('MissFill 1'!AK$2:AK39)&gt;0.01,"",DateEnded_5Day!$A39))))))</f>
        <v/>
      </c>
      <c r="AM39" s="54" t="str">
        <f>IF($A39&lt;='All Results'!$B$4,"",IF(SUM('MissFill 1'!AL$2:AL39)=0,"",(IF('MissFill 1'!AL39/SUM('MissFill 1'!AL$2:AL39)&gt;0.01,"",IF('MissFill 1'!AL38/SUM('MissFill 1'!AL$2:AL39)&gt;0.01,"",IF('MissFill 1'!AL37/SUM('MissFill 1'!AL$2:AL39)&gt;0.01,"",DateEnded_5Day!$A39))))))</f>
        <v/>
      </c>
      <c r="AN39" s="54" t="str">
        <f>IF($A39&lt;='All Results'!$B$4,"",IF(SUM('MissFill 1'!AM$2:AM39)=0,"",(IF('MissFill 1'!AM39/SUM('MissFill 1'!AM$2:AM39)&gt;0.01,"",IF('MissFill 1'!AM38/SUM('MissFill 1'!AM$2:AM39)&gt;0.01,"",IF('MissFill 1'!AM37/SUM('MissFill 1'!AM$2:AM39)&gt;0.01,"",DateEnded_5Day!$A39))))))</f>
        <v/>
      </c>
      <c r="AO39" s="54" t="str">
        <f>IF($A39&lt;='All Results'!$B$4,"",IF(SUM('MissFill 1'!AN$2:AN39)=0,"",(IF('MissFill 1'!AN39/SUM('MissFill 1'!AN$2:AN39)&gt;0.01,"",IF('MissFill 1'!AN38/SUM('MissFill 1'!AN$2:AN39)&gt;0.01,"",IF('MissFill 1'!AN37/SUM('MissFill 1'!AN$2:AN39)&gt;0.01,"",DateEnded_5Day!$A39))))))</f>
        <v/>
      </c>
      <c r="AP39" s="54" t="str">
        <f>IF($A39&lt;='All Results'!$B$4,"",IF(SUM('MissFill 1'!AO$2:AO39)=0,"",(IF('MissFill 1'!AO39/SUM('MissFill 1'!AO$2:AO39)&gt;0.01,"",IF('MissFill 1'!AO38/SUM('MissFill 1'!AO$2:AO39)&gt;0.01,"",IF('MissFill 1'!AO37/SUM('MissFill 1'!AO$2:AO39)&gt;0.01,"",DateEnded_5Day!$A39))))))</f>
        <v/>
      </c>
      <c r="AQ39" s="54" t="str">
        <f>IF($A39&lt;='All Results'!$B$4,"",IF(SUM('MissFill 1'!AP$2:AP39)=0,"",(IF('MissFill 1'!AP39/SUM('MissFill 1'!AP$2:AP39)&gt;0.01,"",IF('MissFill 1'!AP38/SUM('MissFill 1'!AP$2:AP39)&gt;0.01,"",IF('MissFill 1'!AP37/SUM('MissFill 1'!AP$2:AP39)&gt;0.01,"",DateEnded_5Day!$A39))))))</f>
        <v/>
      </c>
      <c r="AR39" s="54" t="str">
        <f>IF($A39&lt;='All Results'!$B$4,"",IF(SUM('MissFill 1'!AQ$2:AQ39)=0,"",(IF('MissFill 1'!AQ39/SUM('MissFill 1'!AQ$2:AQ39)&gt;0.01,"",IF('MissFill 1'!AQ38/SUM('MissFill 1'!AQ$2:AQ39)&gt;0.01,"",IF('MissFill 1'!AQ37/SUM('MissFill 1'!AQ$2:AQ39)&gt;0.01,"",DateEnded_5Day!$A39))))))</f>
        <v/>
      </c>
      <c r="AS39" s="54" t="str">
        <f>IF($A39&lt;='All Results'!$B$4,"",IF(SUM('MissFill 1'!AR$2:AR39)=0,"",(IF('MissFill 1'!AR39/SUM('MissFill 1'!AR$2:AR39)&gt;0.01,"",IF('MissFill 1'!AR38/SUM('MissFill 1'!AR$2:AR39)&gt;0.01,"",IF('MissFill 1'!AR37/SUM('MissFill 1'!AR$2:AR39)&gt;0.01,"",DateEnded_5Day!$A39))))))</f>
        <v/>
      </c>
      <c r="AT39" s="54" t="str">
        <f>IF($A39&lt;='All Results'!$B$4,"",IF(SUM('MissFill 1'!AS$2:AS39)=0,"",(IF('MissFill 1'!AS39/SUM('MissFill 1'!AS$2:AS39)&gt;0.01,"",IF('MissFill 1'!AS38/SUM('MissFill 1'!AS$2:AS39)&gt;0.01,"",IF('MissFill 1'!AS37/SUM('MissFill 1'!AS$2:AS39)&gt;0.01,"",DateEnded_5Day!$A39))))))</f>
        <v/>
      </c>
      <c r="AU39" s="54" t="str">
        <f>IF($A39&lt;='All Results'!$B$4,"",IF(SUM('MissFill 1'!AT$2:AT39)=0,"",(IF('MissFill 1'!AT39/SUM('MissFill 1'!AT$2:AT39)&gt;0.01,"",IF('MissFill 1'!AT38/SUM('MissFill 1'!AT$2:AT39)&gt;0.01,"",IF('MissFill 1'!AT37/SUM('MissFill 1'!AT$2:AT39)&gt;0.01,"",DateEnded_5Day!$A39))))))</f>
        <v/>
      </c>
      <c r="AV39" s="54" t="str">
        <f>IF($A39&lt;='All Results'!$B$4,"",IF(SUM('MissFill 1'!AU$2:AU39)=0,"",(IF('MissFill 1'!AU39/SUM('MissFill 1'!AU$2:AU39)&gt;0.01,"",IF('MissFill 1'!AU38/SUM('MissFill 1'!AU$2:AU39)&gt;0.01,"",IF('MissFill 1'!AU37/SUM('MissFill 1'!AU$2:AU39)&gt;0.01,"",DateEnded_5Day!$A39))))))</f>
        <v/>
      </c>
      <c r="AW39" s="54" t="str">
        <f>IF($A39&lt;='All Results'!$B$4,"",IF(SUM('MissFill 1'!AV$2:AV39)=0,"",(IF('MissFill 1'!AV39/SUM('MissFill 1'!AV$2:AV39)&gt;0.01,"",IF('MissFill 1'!AV38/SUM('MissFill 1'!AV$2:AV39)&gt;0.01,"",IF('MissFill 1'!AV37/SUM('MissFill 1'!AV$2:AV39)&gt;0.01,"",DateEnded_5Day!$A39))))))</f>
        <v/>
      </c>
      <c r="AX39" s="54" t="str">
        <f>IF($A39&lt;='All Results'!$B$4,"",IF(SUM('MissFill 1'!AW$2:AW39)=0,"",(IF('MissFill 1'!AW39/SUM('MissFill 1'!AW$2:AW39)&gt;0.01,"",IF('MissFill 1'!AW38/SUM('MissFill 1'!AW$2:AW39)&gt;0.01,"",IF('MissFill 1'!AW37/SUM('MissFill 1'!AW$2:AW39)&gt;0.01,"",DateEnded_5Day!$A39))))))</f>
        <v/>
      </c>
    </row>
    <row r="40" spans="1:50" x14ac:dyDescent="0.25">
      <c r="A40" s="41">
        <v>44385</v>
      </c>
      <c r="B40" s="52">
        <v>189</v>
      </c>
      <c r="C40" s="54" t="str">
        <f>IF($A40&lt;='All Results'!$B$4,"",IF(SUM('MissFill 1'!B$2:B40)=0,"",(IF('MissFill 1'!B40/SUM('MissFill 1'!B$2:B40)&gt;0.01,"",IF('MissFill 1'!B39/SUM('MissFill 1'!B$2:B40)&gt;0.01,"",IF('MissFill 1'!B38/SUM('MissFill 1'!B$2:B40)&gt;0.01,"",DateEnded_5Day!$A40))))))</f>
        <v/>
      </c>
      <c r="D40" s="54" t="str">
        <f>IF($A40&lt;='All Results'!$B$4,"",IF(SUM('MissFill 1'!C$2:C40)=0,"",(IF('MissFill 1'!C40/SUM('MissFill 1'!C$2:C40)&gt;0.01,"",IF('MissFill 1'!C39/SUM('MissFill 1'!C$2:C40)&gt;0.01,"",IF('MissFill 1'!C38/SUM('MissFill 1'!C$2:C40)&gt;0.01,"",DateEnded_5Day!$A40))))))</f>
        <v/>
      </c>
      <c r="E40" s="54" t="str">
        <f>IF($A40&lt;='All Results'!$B$4,"",IF(SUM('MissFill 1'!D$2:D40)=0,"",(IF('MissFill 1'!D40/SUM('MissFill 1'!D$2:D40)&gt;0.01,"",IF('MissFill 1'!D39/SUM('MissFill 1'!D$2:D40)&gt;0.01,"",IF('MissFill 1'!D38/SUM('MissFill 1'!D$2:D40)&gt;0.01,"",DateEnded_5Day!$A40))))))</f>
        <v/>
      </c>
      <c r="F40" s="54" t="str">
        <f>IF($A40&lt;='All Results'!$B$4,"",IF(SUM('MissFill 1'!E$2:E40)=0,"",(IF('MissFill 1'!E40/SUM('MissFill 1'!E$2:E40)&gt;0.01,"",IF('MissFill 1'!E39/SUM('MissFill 1'!E$2:E40)&gt;0.01,"",IF('MissFill 1'!E38/SUM('MissFill 1'!E$2:E40)&gt;0.01,"",DateEnded_5Day!$A40))))))</f>
        <v/>
      </c>
      <c r="G40" s="54" t="str">
        <f>IF($A40&lt;='All Results'!$B$4,"",IF(SUM('MissFill 1'!F$2:F40)=0,"",(IF('MissFill 1'!F40/SUM('MissFill 1'!F$2:F40)&gt;0.01,"",IF('MissFill 1'!F39/SUM('MissFill 1'!F$2:F40)&gt;0.01,"",IF('MissFill 1'!F38/SUM('MissFill 1'!F$2:F40)&gt;0.01,"",DateEnded_5Day!$A40))))))</f>
        <v/>
      </c>
      <c r="H40" s="54" t="str">
        <f>IF($A40&lt;='All Results'!$B$4,"",IF(SUM('MissFill 1'!G$2:G40)=0,"",(IF('MissFill 1'!G40/SUM('MissFill 1'!G$2:G40)&gt;0.01,"",IF('MissFill 1'!G39/SUM('MissFill 1'!G$2:G40)&gt;0.01,"",IF('MissFill 1'!G38/SUM('MissFill 1'!G$2:G40)&gt;0.01,"",DateEnded_5Day!$A40))))))</f>
        <v/>
      </c>
      <c r="I40" s="54" t="str">
        <f>IF($A40&lt;='All Results'!$B$4,"",IF(SUM('MissFill 1'!H$2:H40)=0,"",(IF('MissFill 1'!H40/SUM('MissFill 1'!H$2:H40)&gt;0.01,"",IF('MissFill 1'!H39/SUM('MissFill 1'!H$2:H40)&gt;0.01,"",IF('MissFill 1'!H38/SUM('MissFill 1'!H$2:H40)&gt;0.01,"",DateEnded_5Day!$A40))))))</f>
        <v/>
      </c>
      <c r="J40" s="54" t="str">
        <f>IF($A40&lt;='All Results'!$B$4,"",IF(SUM('MissFill 1'!I$2:I40)=0,"",(IF('MissFill 1'!I40/SUM('MissFill 1'!I$2:I40)&gt;0.01,"",IF('MissFill 1'!I39/SUM('MissFill 1'!I$2:I40)&gt;0.01,"",IF('MissFill 1'!I38/SUM('MissFill 1'!I$2:I40)&gt;0.01,"",DateEnded_5Day!$A40))))))</f>
        <v/>
      </c>
      <c r="K40" s="54" t="str">
        <f>IF($A40&lt;='All Results'!$B$4,"",IF(SUM('MissFill 1'!J$2:J40)=0,"",(IF('MissFill 1'!J40/SUM('MissFill 1'!J$2:J40)&gt;0.01,"",IF('MissFill 1'!J39/SUM('MissFill 1'!J$2:J40)&gt;0.01,"",IF('MissFill 1'!J38/SUM('MissFill 1'!J$2:J40)&gt;0.01,"",DateEnded_5Day!$A40))))))</f>
        <v/>
      </c>
      <c r="L40" s="54" t="str">
        <f>IF($A40&lt;='All Results'!$B$4,"",IF(SUM('MissFill 1'!K$2:K40)=0,"",(IF('MissFill 1'!K40/SUM('MissFill 1'!K$2:K40)&gt;0.01,"",IF('MissFill 1'!K39/SUM('MissFill 1'!K$2:K40)&gt;0.01,"",IF('MissFill 1'!K38/SUM('MissFill 1'!K$2:K40)&gt;0.01,"",DateEnded_5Day!$A40))))))</f>
        <v/>
      </c>
      <c r="M40" s="54" t="str">
        <f>IF($A40&lt;='All Results'!$B$4,"",IF(SUM('MissFill 1'!L$2:L40)=0,"",(IF('MissFill 1'!L40/SUM('MissFill 1'!L$2:L40)&gt;0.01,"",IF('MissFill 1'!L39/SUM('MissFill 1'!L$2:L40)&gt;0.01,"",IF('MissFill 1'!L38/SUM('MissFill 1'!L$2:L40)&gt;0.01,"",DateEnded_5Day!$A40))))))</f>
        <v/>
      </c>
      <c r="N40" s="54" t="str">
        <f>IF($A40&lt;='All Results'!$B$4,"",IF(SUM('MissFill 1'!M$2:M40)=0,"",(IF('MissFill 1'!M40/SUM('MissFill 1'!M$2:M40)&gt;0.01,"",IF('MissFill 1'!M39/SUM('MissFill 1'!M$2:M40)&gt;0.01,"",IF('MissFill 1'!M38/SUM('MissFill 1'!M$2:M40)&gt;0.01,"",DateEnded_5Day!$A40))))))</f>
        <v/>
      </c>
      <c r="O40" s="54" t="str">
        <f>IF($A40&lt;='All Results'!$B$4,"",IF(SUM('MissFill 1'!N$2:N40)=0,"",(IF('MissFill 1'!N40/SUM('MissFill 1'!N$2:N40)&gt;0.01,"",IF('MissFill 1'!N39/SUM('MissFill 1'!N$2:N40)&gt;0.01,"",IF('MissFill 1'!N38/SUM('MissFill 1'!N$2:N40)&gt;0.01,"",DateEnded_5Day!$A40))))))</f>
        <v/>
      </c>
      <c r="P40" s="54" t="str">
        <f>IF($A40&lt;='All Results'!$B$4,"",IF(SUM('MissFill 1'!O$2:O40)=0,"",(IF('MissFill 1'!O40/SUM('MissFill 1'!O$2:O40)&gt;0.01,"",IF('MissFill 1'!O39/SUM('MissFill 1'!O$2:O40)&gt;0.01,"",IF('MissFill 1'!O38/SUM('MissFill 1'!O$2:O40)&gt;0.01,"",DateEnded_5Day!$A40))))))</f>
        <v/>
      </c>
      <c r="Q40" s="54" t="str">
        <f>IF($A40&lt;='All Results'!$B$4,"",IF(SUM('MissFill 1'!P$2:P40)=0,"",(IF('MissFill 1'!P40/SUM('MissFill 1'!P$2:P40)&gt;0.01,"",IF('MissFill 1'!P39/SUM('MissFill 1'!P$2:P40)&gt;0.01,"",IF('MissFill 1'!P38/SUM('MissFill 1'!P$2:P40)&gt;0.01,"",DateEnded_5Day!$A40))))))</f>
        <v/>
      </c>
      <c r="R40" s="54" t="str">
        <f>IF($A40&lt;='All Results'!$B$4,"",IF(SUM('MissFill 1'!Q$2:Q40)=0,"",(IF('MissFill 1'!Q40/SUM('MissFill 1'!Q$2:Q40)&gt;0.01,"",IF('MissFill 1'!Q39/SUM('MissFill 1'!Q$2:Q40)&gt;0.01,"",IF('MissFill 1'!Q38/SUM('MissFill 1'!Q$2:Q40)&gt;0.01,"",DateEnded_5Day!$A40))))))</f>
        <v/>
      </c>
      <c r="S40" s="54" t="str">
        <f>IF($A40&lt;='All Results'!$B$4,"",IF(SUM('MissFill 1'!R$2:R40)=0,"",(IF('MissFill 1'!R40/SUM('MissFill 1'!R$2:R40)&gt;0.01,"",IF('MissFill 1'!R39/SUM('MissFill 1'!R$2:R40)&gt;0.01,"",IF('MissFill 1'!R38/SUM('MissFill 1'!R$2:R40)&gt;0.01,"",DateEnded_5Day!$A40))))))</f>
        <v/>
      </c>
      <c r="T40" s="54" t="str">
        <f>IF($A40&lt;='All Results'!$B$4,"",IF(SUM('MissFill 1'!S$2:S40)=0,"",(IF('MissFill 1'!S40/SUM('MissFill 1'!S$2:S40)&gt;0.01,"",IF('MissFill 1'!S39/SUM('MissFill 1'!S$2:S40)&gt;0.01,"",IF('MissFill 1'!S38/SUM('MissFill 1'!S$2:S40)&gt;0.01,"",DateEnded_5Day!$A40))))))</f>
        <v/>
      </c>
      <c r="U40" s="54" t="str">
        <f>IF($A40&lt;='All Results'!$B$4,"",IF(SUM('MissFill 1'!T$2:T40)=0,"",(IF('MissFill 1'!T40/SUM('MissFill 1'!T$2:T40)&gt;0.01,"",IF('MissFill 1'!T39/SUM('MissFill 1'!T$2:T40)&gt;0.01,"",IF('MissFill 1'!T38/SUM('MissFill 1'!T$2:T40)&gt;0.01,"",DateEnded_5Day!$A40))))))</f>
        <v/>
      </c>
      <c r="V40" s="54" t="str">
        <f>IF($A40&lt;='All Results'!$B$4,"",IF(SUM('MissFill 1'!U$2:U40)=0,"",(IF('MissFill 1'!U40/SUM('MissFill 1'!U$2:U40)&gt;0.01,"",IF('MissFill 1'!U39/SUM('MissFill 1'!U$2:U40)&gt;0.01,"",IF('MissFill 1'!U38/SUM('MissFill 1'!U$2:U40)&gt;0.01,"",DateEnded_5Day!$A40))))))</f>
        <v/>
      </c>
      <c r="W40" s="54" t="str">
        <f>IF($A40&lt;='All Results'!$B$4,"",IF(SUM('MissFill 1'!V$2:V40)=0,"",(IF('MissFill 1'!V40/SUM('MissFill 1'!V$2:V40)&gt;0.01,"",IF('MissFill 1'!V39/SUM('MissFill 1'!V$2:V40)&gt;0.01,"",IF('MissFill 1'!V38/SUM('MissFill 1'!V$2:V40)&gt;0.01,"",DateEnded_5Day!$A40))))))</f>
        <v/>
      </c>
      <c r="X40" s="54" t="str">
        <f>IF($A40&lt;='All Results'!$B$4,"",IF(SUM('MissFill 1'!W$2:W40)=0,"",(IF('MissFill 1'!W40/SUM('MissFill 1'!W$2:W40)&gt;0.01,"",IF('MissFill 1'!W39/SUM('MissFill 1'!W$2:W40)&gt;0.01,"",IF('MissFill 1'!W38/SUM('MissFill 1'!W$2:W40)&gt;0.01,"",DateEnded_5Day!$A40))))))</f>
        <v/>
      </c>
      <c r="Y40" s="54" t="str">
        <f>IF($A40&lt;='All Results'!$B$4,"",IF(SUM('MissFill 1'!X$2:X40)=0,"",(IF('MissFill 1'!X40/SUM('MissFill 1'!X$2:X40)&gt;0.01,"",IF('MissFill 1'!X39/SUM('MissFill 1'!X$2:X40)&gt;0.01,"",IF('MissFill 1'!X38/SUM('MissFill 1'!X$2:X40)&gt;0.01,"",DateEnded_5Day!$A40))))))</f>
        <v/>
      </c>
      <c r="Z40" s="54" t="str">
        <f>IF($A40&lt;='All Results'!$B$4,"",IF(SUM('MissFill 1'!Y$2:Y40)=0,"",(IF('MissFill 1'!Y40/SUM('MissFill 1'!Y$2:Y40)&gt;0.01,"",IF('MissFill 1'!Y39/SUM('MissFill 1'!Y$2:Y40)&gt;0.01,"",IF('MissFill 1'!Y38/SUM('MissFill 1'!Y$2:Y40)&gt;0.01,"",DateEnded_5Day!$A40))))))</f>
        <v/>
      </c>
      <c r="AA40" s="54" t="str">
        <f>IF($A40&lt;='All Results'!$B$4,"",IF(SUM('MissFill 1'!Z$2:Z40)=0,"",(IF('MissFill 1'!Z40/SUM('MissFill 1'!Z$2:Z40)&gt;0.01,"",IF('MissFill 1'!Z39/SUM('MissFill 1'!Z$2:Z40)&gt;0.01,"",IF('MissFill 1'!Z38/SUM('MissFill 1'!Z$2:Z40)&gt;0.01,"",DateEnded_5Day!$A40))))))</f>
        <v/>
      </c>
      <c r="AB40" s="54" t="str">
        <f>IF($A40&lt;='All Results'!$B$4,"",IF(SUM('MissFill 1'!AA$2:AA40)=0,"",(IF('MissFill 1'!AA40/SUM('MissFill 1'!AA$2:AA40)&gt;0.01,"",IF('MissFill 1'!AA39/SUM('MissFill 1'!AA$2:AA40)&gt;0.01,"",IF('MissFill 1'!AA38/SUM('MissFill 1'!AA$2:AA40)&gt;0.01,"",DateEnded_5Day!$A40))))))</f>
        <v/>
      </c>
      <c r="AC40" s="54" t="str">
        <f>IF($A40&lt;='All Results'!$B$4,"",IF(SUM('MissFill 1'!AB$2:AB40)=0,"",(IF('MissFill 1'!AB40/SUM('MissFill 1'!AB$2:AB40)&gt;0.01,"",IF('MissFill 1'!AB39/SUM('MissFill 1'!AB$2:AB40)&gt;0.01,"",IF('MissFill 1'!AB38/SUM('MissFill 1'!AB$2:AB40)&gt;0.01,"",DateEnded_5Day!$A40))))))</f>
        <v/>
      </c>
      <c r="AD40" s="54" t="str">
        <f>IF($A40&lt;='All Results'!$B$4,"",IF(SUM('MissFill 1'!AC$2:AC40)=0,"",(IF('MissFill 1'!AC40/SUM('MissFill 1'!AC$2:AC40)&gt;0.01,"",IF('MissFill 1'!AC39/SUM('MissFill 1'!AC$2:AC40)&gt;0.01,"",IF('MissFill 1'!AC38/SUM('MissFill 1'!AC$2:AC40)&gt;0.01,"",DateEnded_5Day!$A40))))))</f>
        <v/>
      </c>
      <c r="AE40" s="54" t="str">
        <f>IF($A40&lt;='All Results'!$B$4,"",IF(SUM('MissFill 1'!AD$2:AD40)=0,"",(IF('MissFill 1'!AD40/SUM('MissFill 1'!AD$2:AD40)&gt;0.01,"",IF('MissFill 1'!AD39/SUM('MissFill 1'!AD$2:AD40)&gt;0.01,"",IF('MissFill 1'!AD38/SUM('MissFill 1'!AD$2:AD40)&gt;0.01,"",DateEnded_5Day!$A40))))))</f>
        <v/>
      </c>
      <c r="AF40" s="54" t="str">
        <f>IF($A40&lt;='All Results'!$B$4,"",IF(SUM('MissFill 1'!AE$2:AE40)=0,"",(IF('MissFill 1'!AE40/SUM('MissFill 1'!AE$2:AE40)&gt;0.01,"",IF('MissFill 1'!AE39/SUM('MissFill 1'!AE$2:AE40)&gt;0.01,"",IF('MissFill 1'!AE38/SUM('MissFill 1'!AE$2:AE40)&gt;0.01,"",DateEnded_5Day!$A40))))))</f>
        <v/>
      </c>
      <c r="AG40" s="54" t="str">
        <f>IF($A40&lt;='All Results'!$B$4,"",IF(SUM('MissFill 1'!AF$2:AF40)=0,"",(IF('MissFill 1'!AF40/SUM('MissFill 1'!AF$2:AF40)&gt;0.01,"",IF('MissFill 1'!AF39/SUM('MissFill 1'!AF$2:AF40)&gt;0.01,"",IF('MissFill 1'!AF38/SUM('MissFill 1'!AF$2:AF40)&gt;0.01,"",DateEnded_5Day!$A40))))))</f>
        <v/>
      </c>
      <c r="AH40" s="54" t="str">
        <f>IF($A40&lt;='All Results'!$B$4,"",IF(SUM('MissFill 1'!AG$2:AG40)=0,"",(IF('MissFill 1'!AG40/SUM('MissFill 1'!AG$2:AG40)&gt;0.01,"",IF('MissFill 1'!AG39/SUM('MissFill 1'!AG$2:AG40)&gt;0.01,"",IF('MissFill 1'!AG38/SUM('MissFill 1'!AG$2:AG40)&gt;0.01,"",DateEnded_5Day!$A40))))))</f>
        <v/>
      </c>
      <c r="AI40" s="54" t="str">
        <f>IF($A40&lt;='All Results'!$B$4,"",IF(SUM('MissFill 1'!AH$2:AH40)=0,"",(IF('MissFill 1'!AH40/SUM('MissFill 1'!AH$2:AH40)&gt;0.01,"",IF('MissFill 1'!AH39/SUM('MissFill 1'!AH$2:AH40)&gt;0.01,"",IF('MissFill 1'!AH38/SUM('MissFill 1'!AH$2:AH40)&gt;0.01,"",DateEnded_5Day!$A40))))))</f>
        <v/>
      </c>
      <c r="AJ40" s="54" t="str">
        <f>IF($A40&lt;='All Results'!$B$4,"",IF(SUM('MissFill 1'!AI$2:AI40)=0,"",(IF('MissFill 1'!AI40/SUM('MissFill 1'!AI$2:AI40)&gt;0.01,"",IF('MissFill 1'!AI39/SUM('MissFill 1'!AI$2:AI40)&gt;0.01,"",IF('MissFill 1'!AI38/SUM('MissFill 1'!AI$2:AI40)&gt;0.01,"",DateEnded_5Day!$A40))))))</f>
        <v/>
      </c>
      <c r="AK40" s="54" t="str">
        <f>IF($A40&lt;='All Results'!$B$4,"",IF(SUM('MissFill 1'!AJ$2:AJ40)=0,"",(IF('MissFill 1'!AJ40/SUM('MissFill 1'!AJ$2:AJ40)&gt;0.01,"",IF('MissFill 1'!AJ39/SUM('MissFill 1'!AJ$2:AJ40)&gt;0.01,"",IF('MissFill 1'!AJ38/SUM('MissFill 1'!AJ$2:AJ40)&gt;0.01,"",DateEnded_5Day!$A40))))))</f>
        <v/>
      </c>
      <c r="AL40" s="54" t="str">
        <f>IF($A40&lt;='All Results'!$B$4,"",IF(SUM('MissFill 1'!AK$2:AK40)=0,"",(IF('MissFill 1'!AK40/SUM('MissFill 1'!AK$2:AK40)&gt;0.01,"",IF('MissFill 1'!AK39/SUM('MissFill 1'!AK$2:AK40)&gt;0.01,"",IF('MissFill 1'!AK38/SUM('MissFill 1'!AK$2:AK40)&gt;0.01,"",DateEnded_5Day!$A40))))))</f>
        <v/>
      </c>
      <c r="AM40" s="54" t="str">
        <f>IF($A40&lt;='All Results'!$B$4,"",IF(SUM('MissFill 1'!AL$2:AL40)=0,"",(IF('MissFill 1'!AL40/SUM('MissFill 1'!AL$2:AL40)&gt;0.01,"",IF('MissFill 1'!AL39/SUM('MissFill 1'!AL$2:AL40)&gt;0.01,"",IF('MissFill 1'!AL38/SUM('MissFill 1'!AL$2:AL40)&gt;0.01,"",DateEnded_5Day!$A40))))))</f>
        <v/>
      </c>
      <c r="AN40" s="54" t="str">
        <f>IF($A40&lt;='All Results'!$B$4,"",IF(SUM('MissFill 1'!AM$2:AM40)=0,"",(IF('MissFill 1'!AM40/SUM('MissFill 1'!AM$2:AM40)&gt;0.01,"",IF('MissFill 1'!AM39/SUM('MissFill 1'!AM$2:AM40)&gt;0.01,"",IF('MissFill 1'!AM38/SUM('MissFill 1'!AM$2:AM40)&gt;0.01,"",DateEnded_5Day!$A40))))))</f>
        <v/>
      </c>
      <c r="AO40" s="54" t="str">
        <f>IF($A40&lt;='All Results'!$B$4,"",IF(SUM('MissFill 1'!AN$2:AN40)=0,"",(IF('MissFill 1'!AN40/SUM('MissFill 1'!AN$2:AN40)&gt;0.01,"",IF('MissFill 1'!AN39/SUM('MissFill 1'!AN$2:AN40)&gt;0.01,"",IF('MissFill 1'!AN38/SUM('MissFill 1'!AN$2:AN40)&gt;0.01,"",DateEnded_5Day!$A40))))))</f>
        <v/>
      </c>
      <c r="AP40" s="54" t="str">
        <f>IF($A40&lt;='All Results'!$B$4,"",IF(SUM('MissFill 1'!AO$2:AO40)=0,"",(IF('MissFill 1'!AO40/SUM('MissFill 1'!AO$2:AO40)&gt;0.01,"",IF('MissFill 1'!AO39/SUM('MissFill 1'!AO$2:AO40)&gt;0.01,"",IF('MissFill 1'!AO38/SUM('MissFill 1'!AO$2:AO40)&gt;0.01,"",DateEnded_5Day!$A40))))))</f>
        <v/>
      </c>
      <c r="AQ40" s="54" t="str">
        <f>IF($A40&lt;='All Results'!$B$4,"",IF(SUM('MissFill 1'!AP$2:AP40)=0,"",(IF('MissFill 1'!AP40/SUM('MissFill 1'!AP$2:AP40)&gt;0.01,"",IF('MissFill 1'!AP39/SUM('MissFill 1'!AP$2:AP40)&gt;0.01,"",IF('MissFill 1'!AP38/SUM('MissFill 1'!AP$2:AP40)&gt;0.01,"",DateEnded_5Day!$A40))))))</f>
        <v/>
      </c>
      <c r="AR40" s="54" t="str">
        <f>IF($A40&lt;='All Results'!$B$4,"",IF(SUM('MissFill 1'!AQ$2:AQ40)=0,"",(IF('MissFill 1'!AQ40/SUM('MissFill 1'!AQ$2:AQ40)&gt;0.01,"",IF('MissFill 1'!AQ39/SUM('MissFill 1'!AQ$2:AQ40)&gt;0.01,"",IF('MissFill 1'!AQ38/SUM('MissFill 1'!AQ$2:AQ40)&gt;0.01,"",DateEnded_5Day!$A40))))))</f>
        <v/>
      </c>
      <c r="AS40" s="54" t="str">
        <f>IF($A40&lt;='All Results'!$B$4,"",IF(SUM('MissFill 1'!AR$2:AR40)=0,"",(IF('MissFill 1'!AR40/SUM('MissFill 1'!AR$2:AR40)&gt;0.01,"",IF('MissFill 1'!AR39/SUM('MissFill 1'!AR$2:AR40)&gt;0.01,"",IF('MissFill 1'!AR38/SUM('MissFill 1'!AR$2:AR40)&gt;0.01,"",DateEnded_5Day!$A40))))))</f>
        <v/>
      </c>
      <c r="AT40" s="54" t="str">
        <f>IF($A40&lt;='All Results'!$B$4,"",IF(SUM('MissFill 1'!AS$2:AS40)=0,"",(IF('MissFill 1'!AS40/SUM('MissFill 1'!AS$2:AS40)&gt;0.01,"",IF('MissFill 1'!AS39/SUM('MissFill 1'!AS$2:AS40)&gt;0.01,"",IF('MissFill 1'!AS38/SUM('MissFill 1'!AS$2:AS40)&gt;0.01,"",DateEnded_5Day!$A40))))))</f>
        <v/>
      </c>
      <c r="AU40" s="54" t="str">
        <f>IF($A40&lt;='All Results'!$B$4,"",IF(SUM('MissFill 1'!AT$2:AT40)=0,"",(IF('MissFill 1'!AT40/SUM('MissFill 1'!AT$2:AT40)&gt;0.01,"",IF('MissFill 1'!AT39/SUM('MissFill 1'!AT$2:AT40)&gt;0.01,"",IF('MissFill 1'!AT38/SUM('MissFill 1'!AT$2:AT40)&gt;0.01,"",DateEnded_5Day!$A40))))))</f>
        <v/>
      </c>
      <c r="AV40" s="54" t="str">
        <f>IF($A40&lt;='All Results'!$B$4,"",IF(SUM('MissFill 1'!AU$2:AU40)=0,"",(IF('MissFill 1'!AU40/SUM('MissFill 1'!AU$2:AU40)&gt;0.01,"",IF('MissFill 1'!AU39/SUM('MissFill 1'!AU$2:AU40)&gt;0.01,"",IF('MissFill 1'!AU38/SUM('MissFill 1'!AU$2:AU40)&gt;0.01,"",DateEnded_5Day!$A40))))))</f>
        <v/>
      </c>
      <c r="AW40" s="54" t="str">
        <f>IF($A40&lt;='All Results'!$B$4,"",IF(SUM('MissFill 1'!AV$2:AV40)=0,"",(IF('MissFill 1'!AV40/SUM('MissFill 1'!AV$2:AV40)&gt;0.01,"",IF('MissFill 1'!AV39/SUM('MissFill 1'!AV$2:AV40)&gt;0.01,"",IF('MissFill 1'!AV38/SUM('MissFill 1'!AV$2:AV40)&gt;0.01,"",DateEnded_5Day!$A40))))))</f>
        <v/>
      </c>
      <c r="AX40" s="54" t="str">
        <f>IF($A40&lt;='All Results'!$B$4,"",IF(SUM('MissFill 1'!AW$2:AW40)=0,"",(IF('MissFill 1'!AW40/SUM('MissFill 1'!AW$2:AW40)&gt;0.01,"",IF('MissFill 1'!AW39/SUM('MissFill 1'!AW$2:AW40)&gt;0.01,"",IF('MissFill 1'!AW38/SUM('MissFill 1'!AW$2:AW40)&gt;0.01,"",DateEnded_5Day!$A40))))))</f>
        <v/>
      </c>
    </row>
    <row r="41" spans="1:50" x14ac:dyDescent="0.25">
      <c r="A41" s="41">
        <v>44386</v>
      </c>
      <c r="B41" s="52">
        <v>190</v>
      </c>
      <c r="C41" s="54" t="str">
        <f>IF($A41&lt;='All Results'!$B$4,"",IF(SUM('MissFill 1'!B$2:B41)=0,"",(IF('MissFill 1'!B41/SUM('MissFill 1'!B$2:B41)&gt;0.01,"",IF('MissFill 1'!B40/SUM('MissFill 1'!B$2:B41)&gt;0.01,"",IF('MissFill 1'!B39/SUM('MissFill 1'!B$2:B41)&gt;0.01,"",DateEnded_5Day!$A41))))))</f>
        <v/>
      </c>
      <c r="D41" s="54" t="str">
        <f>IF($A41&lt;='All Results'!$B$4,"",IF(SUM('MissFill 1'!C$2:C41)=0,"",(IF('MissFill 1'!C41/SUM('MissFill 1'!C$2:C41)&gt;0.01,"",IF('MissFill 1'!C40/SUM('MissFill 1'!C$2:C41)&gt;0.01,"",IF('MissFill 1'!C39/SUM('MissFill 1'!C$2:C41)&gt;0.01,"",DateEnded_5Day!$A41))))))</f>
        <v/>
      </c>
      <c r="E41" s="54" t="str">
        <f>IF($A41&lt;='All Results'!$B$4,"",IF(SUM('MissFill 1'!D$2:D41)=0,"",(IF('MissFill 1'!D41/SUM('MissFill 1'!D$2:D41)&gt;0.01,"",IF('MissFill 1'!D40/SUM('MissFill 1'!D$2:D41)&gt;0.01,"",IF('MissFill 1'!D39/SUM('MissFill 1'!D$2:D41)&gt;0.01,"",DateEnded_5Day!$A41))))))</f>
        <v/>
      </c>
      <c r="F41" s="54" t="str">
        <f>IF($A41&lt;='All Results'!$B$4,"",IF(SUM('MissFill 1'!E$2:E41)=0,"",(IF('MissFill 1'!E41/SUM('MissFill 1'!E$2:E41)&gt;0.01,"",IF('MissFill 1'!E40/SUM('MissFill 1'!E$2:E41)&gt;0.01,"",IF('MissFill 1'!E39/SUM('MissFill 1'!E$2:E41)&gt;0.01,"",DateEnded_5Day!$A41))))))</f>
        <v/>
      </c>
      <c r="G41" s="54" t="str">
        <f>IF($A41&lt;='All Results'!$B$4,"",IF(SUM('MissFill 1'!F$2:F41)=0,"",(IF('MissFill 1'!F41/SUM('MissFill 1'!F$2:F41)&gt;0.01,"",IF('MissFill 1'!F40/SUM('MissFill 1'!F$2:F41)&gt;0.01,"",IF('MissFill 1'!F39/SUM('MissFill 1'!F$2:F41)&gt;0.01,"",DateEnded_5Day!$A41))))))</f>
        <v/>
      </c>
      <c r="H41" s="54" t="str">
        <f>IF($A41&lt;='All Results'!$B$4,"",IF(SUM('MissFill 1'!G$2:G41)=0,"",(IF('MissFill 1'!G41/SUM('MissFill 1'!G$2:G41)&gt;0.01,"",IF('MissFill 1'!G40/SUM('MissFill 1'!G$2:G41)&gt;0.01,"",IF('MissFill 1'!G39/SUM('MissFill 1'!G$2:G41)&gt;0.01,"",DateEnded_5Day!$A41))))))</f>
        <v/>
      </c>
      <c r="I41" s="54" t="str">
        <f>IF($A41&lt;='All Results'!$B$4,"",IF(SUM('MissFill 1'!H$2:H41)=0,"",(IF('MissFill 1'!H41/SUM('MissFill 1'!H$2:H41)&gt;0.01,"",IF('MissFill 1'!H40/SUM('MissFill 1'!H$2:H41)&gt;0.01,"",IF('MissFill 1'!H39/SUM('MissFill 1'!H$2:H41)&gt;0.01,"",DateEnded_5Day!$A41))))))</f>
        <v/>
      </c>
      <c r="J41" s="54" t="str">
        <f>IF($A41&lt;='All Results'!$B$4,"",IF(SUM('MissFill 1'!I$2:I41)=0,"",(IF('MissFill 1'!I41/SUM('MissFill 1'!I$2:I41)&gt;0.01,"",IF('MissFill 1'!I40/SUM('MissFill 1'!I$2:I41)&gt;0.01,"",IF('MissFill 1'!I39/SUM('MissFill 1'!I$2:I41)&gt;0.01,"",DateEnded_5Day!$A41))))))</f>
        <v/>
      </c>
      <c r="K41" s="54" t="str">
        <f>IF($A41&lt;='All Results'!$B$4,"",IF(SUM('MissFill 1'!J$2:J41)=0,"",(IF('MissFill 1'!J41/SUM('MissFill 1'!J$2:J41)&gt;0.01,"",IF('MissFill 1'!J40/SUM('MissFill 1'!J$2:J41)&gt;0.01,"",IF('MissFill 1'!J39/SUM('MissFill 1'!J$2:J41)&gt;0.01,"",DateEnded_5Day!$A41))))))</f>
        <v/>
      </c>
      <c r="L41" s="54" t="str">
        <f>IF($A41&lt;='All Results'!$B$4,"",IF(SUM('MissFill 1'!K$2:K41)=0,"",(IF('MissFill 1'!K41/SUM('MissFill 1'!K$2:K41)&gt;0.01,"",IF('MissFill 1'!K40/SUM('MissFill 1'!K$2:K41)&gt;0.01,"",IF('MissFill 1'!K39/SUM('MissFill 1'!K$2:K41)&gt;0.01,"",DateEnded_5Day!$A41))))))</f>
        <v/>
      </c>
      <c r="M41" s="54" t="str">
        <f>IF($A41&lt;='All Results'!$B$4,"",IF(SUM('MissFill 1'!L$2:L41)=0,"",(IF('MissFill 1'!L41/SUM('MissFill 1'!L$2:L41)&gt;0.01,"",IF('MissFill 1'!L40/SUM('MissFill 1'!L$2:L41)&gt;0.01,"",IF('MissFill 1'!L39/SUM('MissFill 1'!L$2:L41)&gt;0.01,"",DateEnded_5Day!$A41))))))</f>
        <v/>
      </c>
      <c r="N41" s="54" t="str">
        <f>IF($A41&lt;='All Results'!$B$4,"",IF(SUM('MissFill 1'!M$2:M41)=0,"",(IF('MissFill 1'!M41/SUM('MissFill 1'!M$2:M41)&gt;0.01,"",IF('MissFill 1'!M40/SUM('MissFill 1'!M$2:M41)&gt;0.01,"",IF('MissFill 1'!M39/SUM('MissFill 1'!M$2:M41)&gt;0.01,"",DateEnded_5Day!$A41))))))</f>
        <v/>
      </c>
      <c r="O41" s="54" t="str">
        <f>IF($A41&lt;='All Results'!$B$4,"",IF(SUM('MissFill 1'!N$2:N41)=0,"",(IF('MissFill 1'!N41/SUM('MissFill 1'!N$2:N41)&gt;0.01,"",IF('MissFill 1'!N40/SUM('MissFill 1'!N$2:N41)&gt;0.01,"",IF('MissFill 1'!N39/SUM('MissFill 1'!N$2:N41)&gt;0.01,"",DateEnded_5Day!$A41))))))</f>
        <v/>
      </c>
      <c r="P41" s="54" t="str">
        <f>IF($A41&lt;='All Results'!$B$4,"",IF(SUM('MissFill 1'!O$2:O41)=0,"",(IF('MissFill 1'!O41/SUM('MissFill 1'!O$2:O41)&gt;0.01,"",IF('MissFill 1'!O40/SUM('MissFill 1'!O$2:O41)&gt;0.01,"",IF('MissFill 1'!O39/SUM('MissFill 1'!O$2:O41)&gt;0.01,"",DateEnded_5Day!$A41))))))</f>
        <v/>
      </c>
      <c r="Q41" s="54" t="str">
        <f>IF($A41&lt;='All Results'!$B$4,"",IF(SUM('MissFill 1'!P$2:P41)=0,"",(IF('MissFill 1'!P41/SUM('MissFill 1'!P$2:P41)&gt;0.01,"",IF('MissFill 1'!P40/SUM('MissFill 1'!P$2:P41)&gt;0.01,"",IF('MissFill 1'!P39/SUM('MissFill 1'!P$2:P41)&gt;0.01,"",DateEnded_5Day!$A41))))))</f>
        <v/>
      </c>
      <c r="R41" s="54" t="str">
        <f>IF($A41&lt;='All Results'!$B$4,"",IF(SUM('MissFill 1'!Q$2:Q41)=0,"",(IF('MissFill 1'!Q41/SUM('MissFill 1'!Q$2:Q41)&gt;0.01,"",IF('MissFill 1'!Q40/SUM('MissFill 1'!Q$2:Q41)&gt;0.01,"",IF('MissFill 1'!Q39/SUM('MissFill 1'!Q$2:Q41)&gt;0.01,"",DateEnded_5Day!$A41))))))</f>
        <v/>
      </c>
      <c r="S41" s="54" t="str">
        <f>IF($A41&lt;='All Results'!$B$4,"",IF(SUM('MissFill 1'!R$2:R41)=0,"",(IF('MissFill 1'!R41/SUM('MissFill 1'!R$2:R41)&gt;0.01,"",IF('MissFill 1'!R40/SUM('MissFill 1'!R$2:R41)&gt;0.01,"",IF('MissFill 1'!R39/SUM('MissFill 1'!R$2:R41)&gt;0.01,"",DateEnded_5Day!$A41))))))</f>
        <v/>
      </c>
      <c r="T41" s="54" t="str">
        <f>IF($A41&lt;='All Results'!$B$4,"",IF(SUM('MissFill 1'!S$2:S41)=0,"",(IF('MissFill 1'!S41/SUM('MissFill 1'!S$2:S41)&gt;0.01,"",IF('MissFill 1'!S40/SUM('MissFill 1'!S$2:S41)&gt;0.01,"",IF('MissFill 1'!S39/SUM('MissFill 1'!S$2:S41)&gt;0.01,"",DateEnded_5Day!$A41))))))</f>
        <v/>
      </c>
      <c r="U41" s="54" t="str">
        <f>IF($A41&lt;='All Results'!$B$4,"",IF(SUM('MissFill 1'!T$2:T41)=0,"",(IF('MissFill 1'!T41/SUM('MissFill 1'!T$2:T41)&gt;0.01,"",IF('MissFill 1'!T40/SUM('MissFill 1'!T$2:T41)&gt;0.01,"",IF('MissFill 1'!T39/SUM('MissFill 1'!T$2:T41)&gt;0.01,"",DateEnded_5Day!$A41))))))</f>
        <v/>
      </c>
      <c r="V41" s="54" t="str">
        <f>IF($A41&lt;='All Results'!$B$4,"",IF(SUM('MissFill 1'!U$2:U41)=0,"",(IF('MissFill 1'!U41/SUM('MissFill 1'!U$2:U41)&gt;0.01,"",IF('MissFill 1'!U40/SUM('MissFill 1'!U$2:U41)&gt;0.01,"",IF('MissFill 1'!U39/SUM('MissFill 1'!U$2:U41)&gt;0.01,"",DateEnded_5Day!$A41))))))</f>
        <v/>
      </c>
      <c r="W41" s="54" t="str">
        <f>IF($A41&lt;='All Results'!$B$4,"",IF(SUM('MissFill 1'!V$2:V41)=0,"",(IF('MissFill 1'!V41/SUM('MissFill 1'!V$2:V41)&gt;0.01,"",IF('MissFill 1'!V40/SUM('MissFill 1'!V$2:V41)&gt;0.01,"",IF('MissFill 1'!V39/SUM('MissFill 1'!V$2:V41)&gt;0.01,"",DateEnded_5Day!$A41))))))</f>
        <v/>
      </c>
      <c r="X41" s="54" t="str">
        <f>IF($A41&lt;='All Results'!$B$4,"",IF(SUM('MissFill 1'!W$2:W41)=0,"",(IF('MissFill 1'!W41/SUM('MissFill 1'!W$2:W41)&gt;0.01,"",IF('MissFill 1'!W40/SUM('MissFill 1'!W$2:W41)&gt;0.01,"",IF('MissFill 1'!W39/SUM('MissFill 1'!W$2:W41)&gt;0.01,"",DateEnded_5Day!$A41))))))</f>
        <v/>
      </c>
      <c r="Y41" s="54" t="str">
        <f>IF($A41&lt;='All Results'!$B$4,"",IF(SUM('MissFill 1'!X$2:X41)=0,"",(IF('MissFill 1'!X41/SUM('MissFill 1'!X$2:X41)&gt;0.01,"",IF('MissFill 1'!X40/SUM('MissFill 1'!X$2:X41)&gt;0.01,"",IF('MissFill 1'!X39/SUM('MissFill 1'!X$2:X41)&gt;0.01,"",DateEnded_5Day!$A41))))))</f>
        <v/>
      </c>
      <c r="Z41" s="54" t="str">
        <f>IF($A41&lt;='All Results'!$B$4,"",IF(SUM('MissFill 1'!Y$2:Y41)=0,"",(IF('MissFill 1'!Y41/SUM('MissFill 1'!Y$2:Y41)&gt;0.01,"",IF('MissFill 1'!Y40/SUM('MissFill 1'!Y$2:Y41)&gt;0.01,"",IF('MissFill 1'!Y39/SUM('MissFill 1'!Y$2:Y41)&gt;0.01,"",DateEnded_5Day!$A41))))))</f>
        <v/>
      </c>
      <c r="AA41" s="54" t="str">
        <f>IF($A41&lt;='All Results'!$B$4,"",IF(SUM('MissFill 1'!Z$2:Z41)=0,"",(IF('MissFill 1'!Z41/SUM('MissFill 1'!Z$2:Z41)&gt;0.01,"",IF('MissFill 1'!Z40/SUM('MissFill 1'!Z$2:Z41)&gt;0.01,"",IF('MissFill 1'!Z39/SUM('MissFill 1'!Z$2:Z41)&gt;0.01,"",DateEnded_5Day!$A41))))))</f>
        <v/>
      </c>
      <c r="AB41" s="54" t="str">
        <f>IF($A41&lt;='All Results'!$B$4,"",IF(SUM('MissFill 1'!AA$2:AA41)=0,"",(IF('MissFill 1'!AA41/SUM('MissFill 1'!AA$2:AA41)&gt;0.01,"",IF('MissFill 1'!AA40/SUM('MissFill 1'!AA$2:AA41)&gt;0.01,"",IF('MissFill 1'!AA39/SUM('MissFill 1'!AA$2:AA41)&gt;0.01,"",DateEnded_5Day!$A41))))))</f>
        <v/>
      </c>
      <c r="AC41" s="54" t="str">
        <f>IF($A41&lt;='All Results'!$B$4,"",IF(SUM('MissFill 1'!AB$2:AB41)=0,"",(IF('MissFill 1'!AB41/SUM('MissFill 1'!AB$2:AB41)&gt;0.01,"",IF('MissFill 1'!AB40/SUM('MissFill 1'!AB$2:AB41)&gt;0.01,"",IF('MissFill 1'!AB39/SUM('MissFill 1'!AB$2:AB41)&gt;0.01,"",DateEnded_5Day!$A41))))))</f>
        <v/>
      </c>
      <c r="AD41" s="54" t="str">
        <f>IF($A41&lt;='All Results'!$B$4,"",IF(SUM('MissFill 1'!AC$2:AC41)=0,"",(IF('MissFill 1'!AC41/SUM('MissFill 1'!AC$2:AC41)&gt;0.01,"",IF('MissFill 1'!AC40/SUM('MissFill 1'!AC$2:AC41)&gt;0.01,"",IF('MissFill 1'!AC39/SUM('MissFill 1'!AC$2:AC41)&gt;0.01,"",DateEnded_5Day!$A41))))))</f>
        <v/>
      </c>
      <c r="AE41" s="54" t="str">
        <f>IF($A41&lt;='All Results'!$B$4,"",IF(SUM('MissFill 1'!AD$2:AD41)=0,"",(IF('MissFill 1'!AD41/SUM('MissFill 1'!AD$2:AD41)&gt;0.01,"",IF('MissFill 1'!AD40/SUM('MissFill 1'!AD$2:AD41)&gt;0.01,"",IF('MissFill 1'!AD39/SUM('MissFill 1'!AD$2:AD41)&gt;0.01,"",DateEnded_5Day!$A41))))))</f>
        <v/>
      </c>
      <c r="AF41" s="54" t="str">
        <f>IF($A41&lt;='All Results'!$B$4,"",IF(SUM('MissFill 1'!AE$2:AE41)=0,"",(IF('MissFill 1'!AE41/SUM('MissFill 1'!AE$2:AE41)&gt;0.01,"",IF('MissFill 1'!AE40/SUM('MissFill 1'!AE$2:AE41)&gt;0.01,"",IF('MissFill 1'!AE39/SUM('MissFill 1'!AE$2:AE41)&gt;0.01,"",DateEnded_5Day!$A41))))))</f>
        <v/>
      </c>
      <c r="AG41" s="54" t="str">
        <f>IF($A41&lt;='All Results'!$B$4,"",IF(SUM('MissFill 1'!AF$2:AF41)=0,"",(IF('MissFill 1'!AF41/SUM('MissFill 1'!AF$2:AF41)&gt;0.01,"",IF('MissFill 1'!AF40/SUM('MissFill 1'!AF$2:AF41)&gt;0.01,"",IF('MissFill 1'!AF39/SUM('MissFill 1'!AF$2:AF41)&gt;0.01,"",DateEnded_5Day!$A41))))))</f>
        <v/>
      </c>
      <c r="AH41" s="54" t="str">
        <f>IF($A41&lt;='All Results'!$B$4,"",IF(SUM('MissFill 1'!AG$2:AG41)=0,"",(IF('MissFill 1'!AG41/SUM('MissFill 1'!AG$2:AG41)&gt;0.01,"",IF('MissFill 1'!AG40/SUM('MissFill 1'!AG$2:AG41)&gt;0.01,"",IF('MissFill 1'!AG39/SUM('MissFill 1'!AG$2:AG41)&gt;0.01,"",DateEnded_5Day!$A41))))))</f>
        <v/>
      </c>
      <c r="AI41" s="54" t="str">
        <f>IF($A41&lt;='All Results'!$B$4,"",IF(SUM('MissFill 1'!AH$2:AH41)=0,"",(IF('MissFill 1'!AH41/SUM('MissFill 1'!AH$2:AH41)&gt;0.01,"",IF('MissFill 1'!AH40/SUM('MissFill 1'!AH$2:AH41)&gt;0.01,"",IF('MissFill 1'!AH39/SUM('MissFill 1'!AH$2:AH41)&gt;0.01,"",DateEnded_5Day!$A41))))))</f>
        <v/>
      </c>
      <c r="AJ41" s="54" t="str">
        <f>IF($A41&lt;='All Results'!$B$4,"",IF(SUM('MissFill 1'!AI$2:AI41)=0,"",(IF('MissFill 1'!AI41/SUM('MissFill 1'!AI$2:AI41)&gt;0.01,"",IF('MissFill 1'!AI40/SUM('MissFill 1'!AI$2:AI41)&gt;0.01,"",IF('MissFill 1'!AI39/SUM('MissFill 1'!AI$2:AI41)&gt;0.01,"",DateEnded_5Day!$A41))))))</f>
        <v/>
      </c>
      <c r="AK41" s="54" t="str">
        <f>IF($A41&lt;='All Results'!$B$4,"",IF(SUM('MissFill 1'!AJ$2:AJ41)=0,"",(IF('MissFill 1'!AJ41/SUM('MissFill 1'!AJ$2:AJ41)&gt;0.01,"",IF('MissFill 1'!AJ40/SUM('MissFill 1'!AJ$2:AJ41)&gt;0.01,"",IF('MissFill 1'!AJ39/SUM('MissFill 1'!AJ$2:AJ41)&gt;0.01,"",DateEnded_5Day!$A41))))))</f>
        <v/>
      </c>
      <c r="AL41" s="54" t="str">
        <f>IF($A41&lt;='All Results'!$B$4,"",IF(SUM('MissFill 1'!AK$2:AK41)=0,"",(IF('MissFill 1'!AK41/SUM('MissFill 1'!AK$2:AK41)&gt;0.01,"",IF('MissFill 1'!AK40/SUM('MissFill 1'!AK$2:AK41)&gt;0.01,"",IF('MissFill 1'!AK39/SUM('MissFill 1'!AK$2:AK41)&gt;0.01,"",DateEnded_5Day!$A41))))))</f>
        <v/>
      </c>
      <c r="AM41" s="54" t="str">
        <f>IF($A41&lt;='All Results'!$B$4,"",IF(SUM('MissFill 1'!AL$2:AL41)=0,"",(IF('MissFill 1'!AL41/SUM('MissFill 1'!AL$2:AL41)&gt;0.01,"",IF('MissFill 1'!AL40/SUM('MissFill 1'!AL$2:AL41)&gt;0.01,"",IF('MissFill 1'!AL39/SUM('MissFill 1'!AL$2:AL41)&gt;0.01,"",DateEnded_5Day!$A41))))))</f>
        <v/>
      </c>
      <c r="AN41" s="54" t="str">
        <f>IF($A41&lt;='All Results'!$B$4,"",IF(SUM('MissFill 1'!AM$2:AM41)=0,"",(IF('MissFill 1'!AM41/SUM('MissFill 1'!AM$2:AM41)&gt;0.01,"",IF('MissFill 1'!AM40/SUM('MissFill 1'!AM$2:AM41)&gt;0.01,"",IF('MissFill 1'!AM39/SUM('MissFill 1'!AM$2:AM41)&gt;0.01,"",DateEnded_5Day!$A41))))))</f>
        <v/>
      </c>
      <c r="AO41" s="54" t="str">
        <f>IF($A41&lt;='All Results'!$B$4,"",IF(SUM('MissFill 1'!AN$2:AN41)=0,"",(IF('MissFill 1'!AN41/SUM('MissFill 1'!AN$2:AN41)&gt;0.01,"",IF('MissFill 1'!AN40/SUM('MissFill 1'!AN$2:AN41)&gt;0.01,"",IF('MissFill 1'!AN39/SUM('MissFill 1'!AN$2:AN41)&gt;0.01,"",DateEnded_5Day!$A41))))))</f>
        <v/>
      </c>
      <c r="AP41" s="54" t="str">
        <f>IF($A41&lt;='All Results'!$B$4,"",IF(SUM('MissFill 1'!AO$2:AO41)=0,"",(IF('MissFill 1'!AO41/SUM('MissFill 1'!AO$2:AO41)&gt;0.01,"",IF('MissFill 1'!AO40/SUM('MissFill 1'!AO$2:AO41)&gt;0.01,"",IF('MissFill 1'!AO39/SUM('MissFill 1'!AO$2:AO41)&gt;0.01,"",DateEnded_5Day!$A41))))))</f>
        <v/>
      </c>
      <c r="AQ41" s="54" t="str">
        <f>IF($A41&lt;='All Results'!$B$4,"",IF(SUM('MissFill 1'!AP$2:AP41)=0,"",(IF('MissFill 1'!AP41/SUM('MissFill 1'!AP$2:AP41)&gt;0.01,"",IF('MissFill 1'!AP40/SUM('MissFill 1'!AP$2:AP41)&gt;0.01,"",IF('MissFill 1'!AP39/SUM('MissFill 1'!AP$2:AP41)&gt;0.01,"",DateEnded_5Day!$A41))))))</f>
        <v/>
      </c>
      <c r="AR41" s="54" t="str">
        <f>IF($A41&lt;='All Results'!$B$4,"",IF(SUM('MissFill 1'!AQ$2:AQ41)=0,"",(IF('MissFill 1'!AQ41/SUM('MissFill 1'!AQ$2:AQ41)&gt;0.01,"",IF('MissFill 1'!AQ40/SUM('MissFill 1'!AQ$2:AQ41)&gt;0.01,"",IF('MissFill 1'!AQ39/SUM('MissFill 1'!AQ$2:AQ41)&gt;0.01,"",DateEnded_5Day!$A41))))))</f>
        <v/>
      </c>
      <c r="AS41" s="54" t="str">
        <f>IF($A41&lt;='All Results'!$B$4,"",IF(SUM('MissFill 1'!AR$2:AR41)=0,"",(IF('MissFill 1'!AR41/SUM('MissFill 1'!AR$2:AR41)&gt;0.01,"",IF('MissFill 1'!AR40/SUM('MissFill 1'!AR$2:AR41)&gt;0.01,"",IF('MissFill 1'!AR39/SUM('MissFill 1'!AR$2:AR41)&gt;0.01,"",DateEnded_5Day!$A41))))))</f>
        <v/>
      </c>
      <c r="AT41" s="54" t="str">
        <f>IF($A41&lt;='All Results'!$B$4,"",IF(SUM('MissFill 1'!AS$2:AS41)=0,"",(IF('MissFill 1'!AS41/SUM('MissFill 1'!AS$2:AS41)&gt;0.01,"",IF('MissFill 1'!AS40/SUM('MissFill 1'!AS$2:AS41)&gt;0.01,"",IF('MissFill 1'!AS39/SUM('MissFill 1'!AS$2:AS41)&gt;0.01,"",DateEnded_5Day!$A41))))))</f>
        <v/>
      </c>
      <c r="AU41" s="54" t="str">
        <f>IF($A41&lt;='All Results'!$B$4,"",IF(SUM('MissFill 1'!AT$2:AT41)=0,"",(IF('MissFill 1'!AT41/SUM('MissFill 1'!AT$2:AT41)&gt;0.01,"",IF('MissFill 1'!AT40/SUM('MissFill 1'!AT$2:AT41)&gt;0.01,"",IF('MissFill 1'!AT39/SUM('MissFill 1'!AT$2:AT41)&gt;0.01,"",DateEnded_5Day!$A41))))))</f>
        <v/>
      </c>
      <c r="AV41" s="54" t="str">
        <f>IF($A41&lt;='All Results'!$B$4,"",IF(SUM('MissFill 1'!AU$2:AU41)=0,"",(IF('MissFill 1'!AU41/SUM('MissFill 1'!AU$2:AU41)&gt;0.01,"",IF('MissFill 1'!AU40/SUM('MissFill 1'!AU$2:AU41)&gt;0.01,"",IF('MissFill 1'!AU39/SUM('MissFill 1'!AU$2:AU41)&gt;0.01,"",DateEnded_5Day!$A41))))))</f>
        <v/>
      </c>
      <c r="AW41" s="54" t="str">
        <f>IF($A41&lt;='All Results'!$B$4,"",IF(SUM('MissFill 1'!AV$2:AV41)=0,"",(IF('MissFill 1'!AV41/SUM('MissFill 1'!AV$2:AV41)&gt;0.01,"",IF('MissFill 1'!AV40/SUM('MissFill 1'!AV$2:AV41)&gt;0.01,"",IF('MissFill 1'!AV39/SUM('MissFill 1'!AV$2:AV41)&gt;0.01,"",DateEnded_5Day!$A41))))))</f>
        <v/>
      </c>
      <c r="AX41" s="54" t="str">
        <f>IF($A41&lt;='All Results'!$B$4,"",IF(SUM('MissFill 1'!AW$2:AW41)=0,"",(IF('MissFill 1'!AW41/SUM('MissFill 1'!AW$2:AW41)&gt;0.01,"",IF('MissFill 1'!AW40/SUM('MissFill 1'!AW$2:AW41)&gt;0.01,"",IF('MissFill 1'!AW39/SUM('MissFill 1'!AW$2:AW41)&gt;0.01,"",DateEnded_5Day!$A41))))))</f>
        <v/>
      </c>
    </row>
    <row r="42" spans="1:50" x14ac:dyDescent="0.25">
      <c r="A42" s="41">
        <v>44387</v>
      </c>
      <c r="B42" s="52">
        <v>191</v>
      </c>
      <c r="C42" s="54" t="str">
        <f>IF($A42&lt;='All Results'!$B$4,"",IF(SUM('MissFill 1'!B$2:B42)=0,"",(IF('MissFill 1'!B42/SUM('MissFill 1'!B$2:B42)&gt;0.01,"",IF('MissFill 1'!B41/SUM('MissFill 1'!B$2:B42)&gt;0.01,"",IF('MissFill 1'!B40/SUM('MissFill 1'!B$2:B42)&gt;0.01,"",DateEnded_5Day!$A42))))))</f>
        <v/>
      </c>
      <c r="D42" s="54" t="str">
        <f>IF($A42&lt;='All Results'!$B$4,"",IF(SUM('MissFill 1'!C$2:C42)=0,"",(IF('MissFill 1'!C42/SUM('MissFill 1'!C$2:C42)&gt;0.01,"",IF('MissFill 1'!C41/SUM('MissFill 1'!C$2:C42)&gt;0.01,"",IF('MissFill 1'!C40/SUM('MissFill 1'!C$2:C42)&gt;0.01,"",DateEnded_5Day!$A42))))))</f>
        <v/>
      </c>
      <c r="E42" s="54" t="str">
        <f>IF($A42&lt;='All Results'!$B$4,"",IF(SUM('MissFill 1'!D$2:D42)=0,"",(IF('MissFill 1'!D42/SUM('MissFill 1'!D$2:D42)&gt;0.01,"",IF('MissFill 1'!D41/SUM('MissFill 1'!D$2:D42)&gt;0.01,"",IF('MissFill 1'!D40/SUM('MissFill 1'!D$2:D42)&gt;0.01,"",DateEnded_5Day!$A42))))))</f>
        <v/>
      </c>
      <c r="F42" s="54" t="str">
        <f>IF($A42&lt;='All Results'!$B$4,"",IF(SUM('MissFill 1'!E$2:E42)=0,"",(IF('MissFill 1'!E42/SUM('MissFill 1'!E$2:E42)&gt;0.01,"",IF('MissFill 1'!E41/SUM('MissFill 1'!E$2:E42)&gt;0.01,"",IF('MissFill 1'!E40/SUM('MissFill 1'!E$2:E42)&gt;0.01,"",DateEnded_5Day!$A42))))))</f>
        <v/>
      </c>
      <c r="G42" s="54" t="str">
        <f>IF($A42&lt;='All Results'!$B$4,"",IF(SUM('MissFill 1'!F$2:F42)=0,"",(IF('MissFill 1'!F42/SUM('MissFill 1'!F$2:F42)&gt;0.01,"",IF('MissFill 1'!F41/SUM('MissFill 1'!F$2:F42)&gt;0.01,"",IF('MissFill 1'!F40/SUM('MissFill 1'!F$2:F42)&gt;0.01,"",DateEnded_5Day!$A42))))))</f>
        <v/>
      </c>
      <c r="H42" s="54" t="str">
        <f>IF($A42&lt;='All Results'!$B$4,"",IF(SUM('MissFill 1'!G$2:G42)=0,"",(IF('MissFill 1'!G42/SUM('MissFill 1'!G$2:G42)&gt;0.01,"",IF('MissFill 1'!G41/SUM('MissFill 1'!G$2:G42)&gt;0.01,"",IF('MissFill 1'!G40/SUM('MissFill 1'!G$2:G42)&gt;0.01,"",DateEnded_5Day!$A42))))))</f>
        <v/>
      </c>
      <c r="I42" s="54" t="str">
        <f>IF($A42&lt;='All Results'!$B$4,"",IF(SUM('MissFill 1'!H$2:H42)=0,"",(IF('MissFill 1'!H42/SUM('MissFill 1'!H$2:H42)&gt;0.01,"",IF('MissFill 1'!H41/SUM('MissFill 1'!H$2:H42)&gt;0.01,"",IF('MissFill 1'!H40/SUM('MissFill 1'!H$2:H42)&gt;0.01,"",DateEnded_5Day!$A42))))))</f>
        <v/>
      </c>
      <c r="J42" s="54" t="str">
        <f>IF($A42&lt;='All Results'!$B$4,"",IF(SUM('MissFill 1'!I$2:I42)=0,"",(IF('MissFill 1'!I42/SUM('MissFill 1'!I$2:I42)&gt;0.01,"",IF('MissFill 1'!I41/SUM('MissFill 1'!I$2:I42)&gt;0.01,"",IF('MissFill 1'!I40/SUM('MissFill 1'!I$2:I42)&gt;0.01,"",DateEnded_5Day!$A42))))))</f>
        <v/>
      </c>
      <c r="K42" s="54" t="str">
        <f>IF($A42&lt;='All Results'!$B$4,"",IF(SUM('MissFill 1'!J$2:J42)=0,"",(IF('MissFill 1'!J42/SUM('MissFill 1'!J$2:J42)&gt;0.01,"",IF('MissFill 1'!J41/SUM('MissFill 1'!J$2:J42)&gt;0.01,"",IF('MissFill 1'!J40/SUM('MissFill 1'!J$2:J42)&gt;0.01,"",DateEnded_5Day!$A42))))))</f>
        <v/>
      </c>
      <c r="L42" s="54" t="str">
        <f>IF($A42&lt;='All Results'!$B$4,"",IF(SUM('MissFill 1'!K$2:K42)=0,"",(IF('MissFill 1'!K42/SUM('MissFill 1'!K$2:K42)&gt;0.01,"",IF('MissFill 1'!K41/SUM('MissFill 1'!K$2:K42)&gt;0.01,"",IF('MissFill 1'!K40/SUM('MissFill 1'!K$2:K42)&gt;0.01,"",DateEnded_5Day!$A42))))))</f>
        <v/>
      </c>
      <c r="M42" s="54" t="str">
        <f>IF($A42&lt;='All Results'!$B$4,"",IF(SUM('MissFill 1'!L$2:L42)=0,"",(IF('MissFill 1'!L42/SUM('MissFill 1'!L$2:L42)&gt;0.01,"",IF('MissFill 1'!L41/SUM('MissFill 1'!L$2:L42)&gt;0.01,"",IF('MissFill 1'!L40/SUM('MissFill 1'!L$2:L42)&gt;0.01,"",DateEnded_5Day!$A42))))))</f>
        <v/>
      </c>
      <c r="N42" s="54" t="str">
        <f>IF($A42&lt;='All Results'!$B$4,"",IF(SUM('MissFill 1'!M$2:M42)=0,"",(IF('MissFill 1'!M42/SUM('MissFill 1'!M$2:M42)&gt;0.01,"",IF('MissFill 1'!M41/SUM('MissFill 1'!M$2:M42)&gt;0.01,"",IF('MissFill 1'!M40/SUM('MissFill 1'!M$2:M42)&gt;0.01,"",DateEnded_5Day!$A42))))))</f>
        <v/>
      </c>
      <c r="O42" s="54" t="str">
        <f>IF($A42&lt;='All Results'!$B$4,"",IF(SUM('MissFill 1'!N$2:N42)=0,"",(IF('MissFill 1'!N42/SUM('MissFill 1'!N$2:N42)&gt;0.01,"",IF('MissFill 1'!N41/SUM('MissFill 1'!N$2:N42)&gt;0.01,"",IF('MissFill 1'!N40/SUM('MissFill 1'!N$2:N42)&gt;0.01,"",DateEnded_5Day!$A42))))))</f>
        <v/>
      </c>
      <c r="P42" s="54" t="str">
        <f>IF($A42&lt;='All Results'!$B$4,"",IF(SUM('MissFill 1'!O$2:O42)=0,"",(IF('MissFill 1'!O42/SUM('MissFill 1'!O$2:O42)&gt;0.01,"",IF('MissFill 1'!O41/SUM('MissFill 1'!O$2:O42)&gt;0.01,"",IF('MissFill 1'!O40/SUM('MissFill 1'!O$2:O42)&gt;0.01,"",DateEnded_5Day!$A42))))))</f>
        <v/>
      </c>
      <c r="Q42" s="54" t="str">
        <f>IF($A42&lt;='All Results'!$B$4,"",IF(SUM('MissFill 1'!P$2:P42)=0,"",(IF('MissFill 1'!P42/SUM('MissFill 1'!P$2:P42)&gt;0.01,"",IF('MissFill 1'!P41/SUM('MissFill 1'!P$2:P42)&gt;0.01,"",IF('MissFill 1'!P40/SUM('MissFill 1'!P$2:P42)&gt;0.01,"",DateEnded_5Day!$A42))))))</f>
        <v/>
      </c>
      <c r="R42" s="54" t="str">
        <f>IF($A42&lt;='All Results'!$B$4,"",IF(SUM('MissFill 1'!Q$2:Q42)=0,"",(IF('MissFill 1'!Q42/SUM('MissFill 1'!Q$2:Q42)&gt;0.01,"",IF('MissFill 1'!Q41/SUM('MissFill 1'!Q$2:Q42)&gt;0.01,"",IF('MissFill 1'!Q40/SUM('MissFill 1'!Q$2:Q42)&gt;0.01,"",DateEnded_5Day!$A42))))))</f>
        <v/>
      </c>
      <c r="S42" s="54" t="str">
        <f>IF($A42&lt;='All Results'!$B$4,"",IF(SUM('MissFill 1'!R$2:R42)=0,"",(IF('MissFill 1'!R42/SUM('MissFill 1'!R$2:R42)&gt;0.01,"",IF('MissFill 1'!R41/SUM('MissFill 1'!R$2:R42)&gt;0.01,"",IF('MissFill 1'!R40/SUM('MissFill 1'!R$2:R42)&gt;0.01,"",DateEnded_5Day!$A42))))))</f>
        <v/>
      </c>
      <c r="T42" s="54" t="str">
        <f>IF($A42&lt;='All Results'!$B$4,"",IF(SUM('MissFill 1'!S$2:S42)=0,"",(IF('MissFill 1'!S42/SUM('MissFill 1'!S$2:S42)&gt;0.01,"",IF('MissFill 1'!S41/SUM('MissFill 1'!S$2:S42)&gt;0.01,"",IF('MissFill 1'!S40/SUM('MissFill 1'!S$2:S42)&gt;0.01,"",DateEnded_5Day!$A42))))))</f>
        <v/>
      </c>
      <c r="U42" s="54" t="str">
        <f>IF($A42&lt;='All Results'!$B$4,"",IF(SUM('MissFill 1'!T$2:T42)=0,"",(IF('MissFill 1'!T42/SUM('MissFill 1'!T$2:T42)&gt;0.01,"",IF('MissFill 1'!T41/SUM('MissFill 1'!T$2:T42)&gt;0.01,"",IF('MissFill 1'!T40/SUM('MissFill 1'!T$2:T42)&gt;0.01,"",DateEnded_5Day!$A42))))))</f>
        <v/>
      </c>
      <c r="V42" s="54" t="str">
        <f>IF($A42&lt;='All Results'!$B$4,"",IF(SUM('MissFill 1'!U$2:U42)=0,"",(IF('MissFill 1'!U42/SUM('MissFill 1'!U$2:U42)&gt;0.01,"",IF('MissFill 1'!U41/SUM('MissFill 1'!U$2:U42)&gt;0.01,"",IF('MissFill 1'!U40/SUM('MissFill 1'!U$2:U42)&gt;0.01,"",DateEnded_5Day!$A42))))))</f>
        <v/>
      </c>
      <c r="W42" s="54" t="str">
        <f>IF($A42&lt;='All Results'!$B$4,"",IF(SUM('MissFill 1'!V$2:V42)=0,"",(IF('MissFill 1'!V42/SUM('MissFill 1'!V$2:V42)&gt;0.01,"",IF('MissFill 1'!V41/SUM('MissFill 1'!V$2:V42)&gt;0.01,"",IF('MissFill 1'!V40/SUM('MissFill 1'!V$2:V42)&gt;0.01,"",DateEnded_5Day!$A42))))))</f>
        <v/>
      </c>
      <c r="X42" s="54" t="str">
        <f>IF($A42&lt;='All Results'!$B$4,"",IF(SUM('MissFill 1'!W$2:W42)=0,"",(IF('MissFill 1'!W42/SUM('MissFill 1'!W$2:W42)&gt;0.01,"",IF('MissFill 1'!W41/SUM('MissFill 1'!W$2:W42)&gt;0.01,"",IF('MissFill 1'!W40/SUM('MissFill 1'!W$2:W42)&gt;0.01,"",DateEnded_5Day!$A42))))))</f>
        <v/>
      </c>
      <c r="Y42" s="54" t="str">
        <f>IF($A42&lt;='All Results'!$B$4,"",IF(SUM('MissFill 1'!X$2:X42)=0,"",(IF('MissFill 1'!X42/SUM('MissFill 1'!X$2:X42)&gt;0.01,"",IF('MissFill 1'!X41/SUM('MissFill 1'!X$2:X42)&gt;0.01,"",IF('MissFill 1'!X40/SUM('MissFill 1'!X$2:X42)&gt;0.01,"",DateEnded_5Day!$A42))))))</f>
        <v/>
      </c>
      <c r="Z42" s="54" t="str">
        <f>IF($A42&lt;='All Results'!$B$4,"",IF(SUM('MissFill 1'!Y$2:Y42)=0,"",(IF('MissFill 1'!Y42/SUM('MissFill 1'!Y$2:Y42)&gt;0.01,"",IF('MissFill 1'!Y41/SUM('MissFill 1'!Y$2:Y42)&gt;0.01,"",IF('MissFill 1'!Y40/SUM('MissFill 1'!Y$2:Y42)&gt;0.01,"",DateEnded_5Day!$A42))))))</f>
        <v/>
      </c>
      <c r="AA42" s="54" t="str">
        <f>IF($A42&lt;='All Results'!$B$4,"",IF(SUM('MissFill 1'!Z$2:Z42)=0,"",(IF('MissFill 1'!Z42/SUM('MissFill 1'!Z$2:Z42)&gt;0.01,"",IF('MissFill 1'!Z41/SUM('MissFill 1'!Z$2:Z42)&gt;0.01,"",IF('MissFill 1'!Z40/SUM('MissFill 1'!Z$2:Z42)&gt;0.01,"",DateEnded_5Day!$A42))))))</f>
        <v/>
      </c>
      <c r="AB42" s="54" t="str">
        <f>IF($A42&lt;='All Results'!$B$4,"",IF(SUM('MissFill 1'!AA$2:AA42)=0,"",(IF('MissFill 1'!AA42/SUM('MissFill 1'!AA$2:AA42)&gt;0.01,"",IF('MissFill 1'!AA41/SUM('MissFill 1'!AA$2:AA42)&gt;0.01,"",IF('MissFill 1'!AA40/SUM('MissFill 1'!AA$2:AA42)&gt;0.01,"",DateEnded_5Day!$A42))))))</f>
        <v/>
      </c>
      <c r="AC42" s="54" t="str">
        <f>IF($A42&lt;='All Results'!$B$4,"",IF(SUM('MissFill 1'!AB$2:AB42)=0,"",(IF('MissFill 1'!AB42/SUM('MissFill 1'!AB$2:AB42)&gt;0.01,"",IF('MissFill 1'!AB41/SUM('MissFill 1'!AB$2:AB42)&gt;0.01,"",IF('MissFill 1'!AB40/SUM('MissFill 1'!AB$2:AB42)&gt;0.01,"",DateEnded_5Day!$A42))))))</f>
        <v/>
      </c>
      <c r="AD42" s="54" t="str">
        <f>IF($A42&lt;='All Results'!$B$4,"",IF(SUM('MissFill 1'!AC$2:AC42)=0,"",(IF('MissFill 1'!AC42/SUM('MissFill 1'!AC$2:AC42)&gt;0.01,"",IF('MissFill 1'!AC41/SUM('MissFill 1'!AC$2:AC42)&gt;0.01,"",IF('MissFill 1'!AC40/SUM('MissFill 1'!AC$2:AC42)&gt;0.01,"",DateEnded_5Day!$A42))))))</f>
        <v/>
      </c>
      <c r="AE42" s="54" t="str">
        <f>IF($A42&lt;='All Results'!$B$4,"",IF(SUM('MissFill 1'!AD$2:AD42)=0,"",(IF('MissFill 1'!AD42/SUM('MissFill 1'!AD$2:AD42)&gt;0.01,"",IF('MissFill 1'!AD41/SUM('MissFill 1'!AD$2:AD42)&gt;0.01,"",IF('MissFill 1'!AD40/SUM('MissFill 1'!AD$2:AD42)&gt;0.01,"",DateEnded_5Day!$A42))))))</f>
        <v/>
      </c>
      <c r="AF42" s="54" t="str">
        <f>IF($A42&lt;='All Results'!$B$4,"",IF(SUM('MissFill 1'!AE$2:AE42)=0,"",(IF('MissFill 1'!AE42/SUM('MissFill 1'!AE$2:AE42)&gt;0.01,"",IF('MissFill 1'!AE41/SUM('MissFill 1'!AE$2:AE42)&gt;0.01,"",IF('MissFill 1'!AE40/SUM('MissFill 1'!AE$2:AE42)&gt;0.01,"",DateEnded_5Day!$A42))))))</f>
        <v/>
      </c>
      <c r="AG42" s="54" t="str">
        <f>IF($A42&lt;='All Results'!$B$4,"",IF(SUM('MissFill 1'!AF$2:AF42)=0,"",(IF('MissFill 1'!AF42/SUM('MissFill 1'!AF$2:AF42)&gt;0.01,"",IF('MissFill 1'!AF41/SUM('MissFill 1'!AF$2:AF42)&gt;0.01,"",IF('MissFill 1'!AF40/SUM('MissFill 1'!AF$2:AF42)&gt;0.01,"",DateEnded_5Day!$A42))))))</f>
        <v/>
      </c>
      <c r="AH42" s="54" t="str">
        <f>IF($A42&lt;='All Results'!$B$4,"",IF(SUM('MissFill 1'!AG$2:AG42)=0,"",(IF('MissFill 1'!AG42/SUM('MissFill 1'!AG$2:AG42)&gt;0.01,"",IF('MissFill 1'!AG41/SUM('MissFill 1'!AG$2:AG42)&gt;0.01,"",IF('MissFill 1'!AG40/SUM('MissFill 1'!AG$2:AG42)&gt;0.01,"",DateEnded_5Day!$A42))))))</f>
        <v/>
      </c>
      <c r="AI42" s="54" t="str">
        <f>IF($A42&lt;='All Results'!$B$4,"",IF(SUM('MissFill 1'!AH$2:AH42)=0,"",(IF('MissFill 1'!AH42/SUM('MissFill 1'!AH$2:AH42)&gt;0.01,"",IF('MissFill 1'!AH41/SUM('MissFill 1'!AH$2:AH42)&gt;0.01,"",IF('MissFill 1'!AH40/SUM('MissFill 1'!AH$2:AH42)&gt;0.01,"",DateEnded_5Day!$A42))))))</f>
        <v/>
      </c>
      <c r="AJ42" s="54" t="str">
        <f>IF($A42&lt;='All Results'!$B$4,"",IF(SUM('MissFill 1'!AI$2:AI42)=0,"",(IF('MissFill 1'!AI42/SUM('MissFill 1'!AI$2:AI42)&gt;0.01,"",IF('MissFill 1'!AI41/SUM('MissFill 1'!AI$2:AI42)&gt;0.01,"",IF('MissFill 1'!AI40/SUM('MissFill 1'!AI$2:AI42)&gt;0.01,"",DateEnded_5Day!$A42))))))</f>
        <v/>
      </c>
      <c r="AK42" s="54" t="str">
        <f>IF($A42&lt;='All Results'!$B$4,"",IF(SUM('MissFill 1'!AJ$2:AJ42)=0,"",(IF('MissFill 1'!AJ42/SUM('MissFill 1'!AJ$2:AJ42)&gt;0.01,"",IF('MissFill 1'!AJ41/SUM('MissFill 1'!AJ$2:AJ42)&gt;0.01,"",IF('MissFill 1'!AJ40/SUM('MissFill 1'!AJ$2:AJ42)&gt;0.01,"",DateEnded_5Day!$A42))))))</f>
        <v/>
      </c>
      <c r="AL42" s="54" t="str">
        <f>IF($A42&lt;='All Results'!$B$4,"",IF(SUM('MissFill 1'!AK$2:AK42)=0,"",(IF('MissFill 1'!AK42/SUM('MissFill 1'!AK$2:AK42)&gt;0.01,"",IF('MissFill 1'!AK41/SUM('MissFill 1'!AK$2:AK42)&gt;0.01,"",IF('MissFill 1'!AK40/SUM('MissFill 1'!AK$2:AK42)&gt;0.01,"",DateEnded_5Day!$A42))))))</f>
        <v/>
      </c>
      <c r="AM42" s="54" t="str">
        <f>IF($A42&lt;='All Results'!$B$4,"",IF(SUM('MissFill 1'!AL$2:AL42)=0,"",(IF('MissFill 1'!AL42/SUM('MissFill 1'!AL$2:AL42)&gt;0.01,"",IF('MissFill 1'!AL41/SUM('MissFill 1'!AL$2:AL42)&gt;0.01,"",IF('MissFill 1'!AL40/SUM('MissFill 1'!AL$2:AL42)&gt;0.01,"",DateEnded_5Day!$A42))))))</f>
        <v/>
      </c>
      <c r="AN42" s="54" t="str">
        <f>IF($A42&lt;='All Results'!$B$4,"",IF(SUM('MissFill 1'!AM$2:AM42)=0,"",(IF('MissFill 1'!AM42/SUM('MissFill 1'!AM$2:AM42)&gt;0.01,"",IF('MissFill 1'!AM41/SUM('MissFill 1'!AM$2:AM42)&gt;0.01,"",IF('MissFill 1'!AM40/SUM('MissFill 1'!AM$2:AM42)&gt;0.01,"",DateEnded_5Day!$A42))))))</f>
        <v/>
      </c>
      <c r="AO42" s="54" t="str">
        <f>IF($A42&lt;='All Results'!$B$4,"",IF(SUM('MissFill 1'!AN$2:AN42)=0,"",(IF('MissFill 1'!AN42/SUM('MissFill 1'!AN$2:AN42)&gt;0.01,"",IF('MissFill 1'!AN41/SUM('MissFill 1'!AN$2:AN42)&gt;0.01,"",IF('MissFill 1'!AN40/SUM('MissFill 1'!AN$2:AN42)&gt;0.01,"",DateEnded_5Day!$A42))))))</f>
        <v/>
      </c>
      <c r="AP42" s="54" t="str">
        <f>IF($A42&lt;='All Results'!$B$4,"",IF(SUM('MissFill 1'!AO$2:AO42)=0,"",(IF('MissFill 1'!AO42/SUM('MissFill 1'!AO$2:AO42)&gt;0.01,"",IF('MissFill 1'!AO41/SUM('MissFill 1'!AO$2:AO42)&gt;0.01,"",IF('MissFill 1'!AO40/SUM('MissFill 1'!AO$2:AO42)&gt;0.01,"",DateEnded_5Day!$A42))))))</f>
        <v/>
      </c>
      <c r="AQ42" s="54" t="str">
        <f>IF($A42&lt;='All Results'!$B$4,"",IF(SUM('MissFill 1'!AP$2:AP42)=0,"",(IF('MissFill 1'!AP42/SUM('MissFill 1'!AP$2:AP42)&gt;0.01,"",IF('MissFill 1'!AP41/SUM('MissFill 1'!AP$2:AP42)&gt;0.01,"",IF('MissFill 1'!AP40/SUM('MissFill 1'!AP$2:AP42)&gt;0.01,"",DateEnded_5Day!$A42))))))</f>
        <v/>
      </c>
      <c r="AR42" s="54" t="str">
        <f>IF($A42&lt;='All Results'!$B$4,"",IF(SUM('MissFill 1'!AQ$2:AQ42)=0,"",(IF('MissFill 1'!AQ42/SUM('MissFill 1'!AQ$2:AQ42)&gt;0.01,"",IF('MissFill 1'!AQ41/SUM('MissFill 1'!AQ$2:AQ42)&gt;0.01,"",IF('MissFill 1'!AQ40/SUM('MissFill 1'!AQ$2:AQ42)&gt;0.01,"",DateEnded_5Day!$A42))))))</f>
        <v/>
      </c>
      <c r="AS42" s="54" t="str">
        <f>IF($A42&lt;='All Results'!$B$4,"",IF(SUM('MissFill 1'!AR$2:AR42)=0,"",(IF('MissFill 1'!AR42/SUM('MissFill 1'!AR$2:AR42)&gt;0.01,"",IF('MissFill 1'!AR41/SUM('MissFill 1'!AR$2:AR42)&gt;0.01,"",IF('MissFill 1'!AR40/SUM('MissFill 1'!AR$2:AR42)&gt;0.01,"",DateEnded_5Day!$A42))))))</f>
        <v/>
      </c>
      <c r="AT42" s="54" t="str">
        <f>IF($A42&lt;='All Results'!$B$4,"",IF(SUM('MissFill 1'!AS$2:AS42)=0,"",(IF('MissFill 1'!AS42/SUM('MissFill 1'!AS$2:AS42)&gt;0.01,"",IF('MissFill 1'!AS41/SUM('MissFill 1'!AS$2:AS42)&gt;0.01,"",IF('MissFill 1'!AS40/SUM('MissFill 1'!AS$2:AS42)&gt;0.01,"",DateEnded_5Day!$A42))))))</f>
        <v/>
      </c>
      <c r="AU42" s="54" t="str">
        <f>IF($A42&lt;='All Results'!$B$4,"",IF(SUM('MissFill 1'!AT$2:AT42)=0,"",(IF('MissFill 1'!AT42/SUM('MissFill 1'!AT$2:AT42)&gt;0.01,"",IF('MissFill 1'!AT41/SUM('MissFill 1'!AT$2:AT42)&gt;0.01,"",IF('MissFill 1'!AT40/SUM('MissFill 1'!AT$2:AT42)&gt;0.01,"",DateEnded_5Day!$A42))))))</f>
        <v/>
      </c>
      <c r="AV42" s="54" t="str">
        <f>IF($A42&lt;='All Results'!$B$4,"",IF(SUM('MissFill 1'!AU$2:AU42)=0,"",(IF('MissFill 1'!AU42/SUM('MissFill 1'!AU$2:AU42)&gt;0.01,"",IF('MissFill 1'!AU41/SUM('MissFill 1'!AU$2:AU42)&gt;0.01,"",IF('MissFill 1'!AU40/SUM('MissFill 1'!AU$2:AU42)&gt;0.01,"",DateEnded_5Day!$A42))))))</f>
        <v/>
      </c>
      <c r="AW42" s="54" t="str">
        <f>IF($A42&lt;='All Results'!$B$4,"",IF(SUM('MissFill 1'!AV$2:AV42)=0,"",(IF('MissFill 1'!AV42/SUM('MissFill 1'!AV$2:AV42)&gt;0.01,"",IF('MissFill 1'!AV41/SUM('MissFill 1'!AV$2:AV42)&gt;0.01,"",IF('MissFill 1'!AV40/SUM('MissFill 1'!AV$2:AV42)&gt;0.01,"",DateEnded_5Day!$A42))))))</f>
        <v/>
      </c>
      <c r="AX42" s="54" t="str">
        <f>IF($A42&lt;='All Results'!$B$4,"",IF(SUM('MissFill 1'!AW$2:AW42)=0,"",(IF('MissFill 1'!AW42/SUM('MissFill 1'!AW$2:AW42)&gt;0.01,"",IF('MissFill 1'!AW41/SUM('MissFill 1'!AW$2:AW42)&gt;0.01,"",IF('MissFill 1'!AW40/SUM('MissFill 1'!AW$2:AW42)&gt;0.01,"",DateEnded_5Day!$A42))))))</f>
        <v/>
      </c>
    </row>
    <row r="43" spans="1:50" x14ac:dyDescent="0.25">
      <c r="A43" s="41">
        <v>44388</v>
      </c>
      <c r="B43" s="52">
        <v>192</v>
      </c>
      <c r="C43" s="54" t="str">
        <f>IF($A43&lt;='All Results'!$B$4,"",IF(SUM('MissFill 1'!B$2:B43)=0,"",(IF('MissFill 1'!B43/SUM('MissFill 1'!B$2:B43)&gt;0.01,"",IF('MissFill 1'!B42/SUM('MissFill 1'!B$2:B43)&gt;0.01,"",IF('MissFill 1'!B41/SUM('MissFill 1'!B$2:B43)&gt;0.01,"",DateEnded_5Day!$A43))))))</f>
        <v/>
      </c>
      <c r="D43" s="54" t="str">
        <f>IF($A43&lt;='All Results'!$B$4,"",IF(SUM('MissFill 1'!C$2:C43)=0,"",(IF('MissFill 1'!C43/SUM('MissFill 1'!C$2:C43)&gt;0.01,"",IF('MissFill 1'!C42/SUM('MissFill 1'!C$2:C43)&gt;0.01,"",IF('MissFill 1'!C41/SUM('MissFill 1'!C$2:C43)&gt;0.01,"",DateEnded_5Day!$A43))))))</f>
        <v/>
      </c>
      <c r="E43" s="54" t="str">
        <f>IF($A43&lt;='All Results'!$B$4,"",IF(SUM('MissFill 1'!D$2:D43)=0,"",(IF('MissFill 1'!D43/SUM('MissFill 1'!D$2:D43)&gt;0.01,"",IF('MissFill 1'!D42/SUM('MissFill 1'!D$2:D43)&gt;0.01,"",IF('MissFill 1'!D41/SUM('MissFill 1'!D$2:D43)&gt;0.01,"",DateEnded_5Day!$A43))))))</f>
        <v/>
      </c>
      <c r="F43" s="54" t="str">
        <f>IF($A43&lt;='All Results'!$B$4,"",IF(SUM('MissFill 1'!E$2:E43)=0,"",(IF('MissFill 1'!E43/SUM('MissFill 1'!E$2:E43)&gt;0.01,"",IF('MissFill 1'!E42/SUM('MissFill 1'!E$2:E43)&gt;0.01,"",IF('MissFill 1'!E41/SUM('MissFill 1'!E$2:E43)&gt;0.01,"",DateEnded_5Day!$A43))))))</f>
        <v/>
      </c>
      <c r="G43" s="54" t="str">
        <f>IF($A43&lt;='All Results'!$B$4,"",IF(SUM('MissFill 1'!F$2:F43)=0,"",(IF('MissFill 1'!F43/SUM('MissFill 1'!F$2:F43)&gt;0.01,"",IF('MissFill 1'!F42/SUM('MissFill 1'!F$2:F43)&gt;0.01,"",IF('MissFill 1'!F41/SUM('MissFill 1'!F$2:F43)&gt;0.01,"",DateEnded_5Day!$A43))))))</f>
        <v/>
      </c>
      <c r="H43" s="54" t="str">
        <f>IF($A43&lt;='All Results'!$B$4,"",IF(SUM('MissFill 1'!G$2:G43)=0,"",(IF('MissFill 1'!G43/SUM('MissFill 1'!G$2:G43)&gt;0.01,"",IF('MissFill 1'!G42/SUM('MissFill 1'!G$2:G43)&gt;0.01,"",IF('MissFill 1'!G41/SUM('MissFill 1'!G$2:G43)&gt;0.01,"",DateEnded_5Day!$A43))))))</f>
        <v/>
      </c>
      <c r="I43" s="54" t="str">
        <f>IF($A43&lt;='All Results'!$B$4,"",IF(SUM('MissFill 1'!H$2:H43)=0,"",(IF('MissFill 1'!H43/SUM('MissFill 1'!H$2:H43)&gt;0.01,"",IF('MissFill 1'!H42/SUM('MissFill 1'!H$2:H43)&gt;0.01,"",IF('MissFill 1'!H41/SUM('MissFill 1'!H$2:H43)&gt;0.01,"",DateEnded_5Day!$A43))))))</f>
        <v/>
      </c>
      <c r="J43" s="54" t="str">
        <f>IF($A43&lt;='All Results'!$B$4,"",IF(SUM('MissFill 1'!I$2:I43)=0,"",(IF('MissFill 1'!I43/SUM('MissFill 1'!I$2:I43)&gt;0.01,"",IF('MissFill 1'!I42/SUM('MissFill 1'!I$2:I43)&gt;0.01,"",IF('MissFill 1'!I41/SUM('MissFill 1'!I$2:I43)&gt;0.01,"",DateEnded_5Day!$A43))))))</f>
        <v/>
      </c>
      <c r="K43" s="54" t="str">
        <f>IF($A43&lt;='All Results'!$B$4,"",IF(SUM('MissFill 1'!J$2:J43)=0,"",(IF('MissFill 1'!J43/SUM('MissFill 1'!J$2:J43)&gt;0.01,"",IF('MissFill 1'!J42/SUM('MissFill 1'!J$2:J43)&gt;0.01,"",IF('MissFill 1'!J41/SUM('MissFill 1'!J$2:J43)&gt;0.01,"",DateEnded_5Day!$A43))))))</f>
        <v/>
      </c>
      <c r="L43" s="54" t="str">
        <f>IF($A43&lt;='All Results'!$B$4,"",IF(SUM('MissFill 1'!K$2:K43)=0,"",(IF('MissFill 1'!K43/SUM('MissFill 1'!K$2:K43)&gt;0.01,"",IF('MissFill 1'!K42/SUM('MissFill 1'!K$2:K43)&gt;0.01,"",IF('MissFill 1'!K41/SUM('MissFill 1'!K$2:K43)&gt;0.01,"",DateEnded_5Day!$A43))))))</f>
        <v/>
      </c>
      <c r="M43" s="54" t="str">
        <f>IF($A43&lt;='All Results'!$B$4,"",IF(SUM('MissFill 1'!L$2:L43)=0,"",(IF('MissFill 1'!L43/SUM('MissFill 1'!L$2:L43)&gt;0.01,"",IF('MissFill 1'!L42/SUM('MissFill 1'!L$2:L43)&gt;0.01,"",IF('MissFill 1'!L41/SUM('MissFill 1'!L$2:L43)&gt;0.01,"",DateEnded_5Day!$A43))))))</f>
        <v/>
      </c>
      <c r="N43" s="54" t="str">
        <f>IF($A43&lt;='All Results'!$B$4,"",IF(SUM('MissFill 1'!M$2:M43)=0,"",(IF('MissFill 1'!M43/SUM('MissFill 1'!M$2:M43)&gt;0.01,"",IF('MissFill 1'!M42/SUM('MissFill 1'!M$2:M43)&gt;0.01,"",IF('MissFill 1'!M41/SUM('MissFill 1'!M$2:M43)&gt;0.01,"",DateEnded_5Day!$A43))))))</f>
        <v/>
      </c>
      <c r="O43" s="54" t="str">
        <f>IF($A43&lt;='All Results'!$B$4,"",IF(SUM('MissFill 1'!N$2:N43)=0,"",(IF('MissFill 1'!N43/SUM('MissFill 1'!N$2:N43)&gt;0.01,"",IF('MissFill 1'!N42/SUM('MissFill 1'!N$2:N43)&gt;0.01,"",IF('MissFill 1'!N41/SUM('MissFill 1'!N$2:N43)&gt;0.01,"",DateEnded_5Day!$A43))))))</f>
        <v/>
      </c>
      <c r="P43" s="54" t="str">
        <f>IF($A43&lt;='All Results'!$B$4,"",IF(SUM('MissFill 1'!O$2:O43)=0,"",(IF('MissFill 1'!O43/SUM('MissFill 1'!O$2:O43)&gt;0.01,"",IF('MissFill 1'!O42/SUM('MissFill 1'!O$2:O43)&gt;0.01,"",IF('MissFill 1'!O41/SUM('MissFill 1'!O$2:O43)&gt;0.01,"",DateEnded_5Day!$A43))))))</f>
        <v/>
      </c>
      <c r="Q43" s="54" t="str">
        <f>IF($A43&lt;='All Results'!$B$4,"",IF(SUM('MissFill 1'!P$2:P43)=0,"",(IF('MissFill 1'!P43/SUM('MissFill 1'!P$2:P43)&gt;0.01,"",IF('MissFill 1'!P42/SUM('MissFill 1'!P$2:P43)&gt;0.01,"",IF('MissFill 1'!P41/SUM('MissFill 1'!P$2:P43)&gt;0.01,"",DateEnded_5Day!$A43))))))</f>
        <v/>
      </c>
      <c r="R43" s="54" t="str">
        <f>IF($A43&lt;='All Results'!$B$4,"",IF(SUM('MissFill 1'!Q$2:Q43)=0,"",(IF('MissFill 1'!Q43/SUM('MissFill 1'!Q$2:Q43)&gt;0.01,"",IF('MissFill 1'!Q42/SUM('MissFill 1'!Q$2:Q43)&gt;0.01,"",IF('MissFill 1'!Q41/SUM('MissFill 1'!Q$2:Q43)&gt;0.01,"",DateEnded_5Day!$A43))))))</f>
        <v/>
      </c>
      <c r="S43" s="54" t="str">
        <f>IF($A43&lt;='All Results'!$B$4,"",IF(SUM('MissFill 1'!R$2:R43)=0,"",(IF('MissFill 1'!R43/SUM('MissFill 1'!R$2:R43)&gt;0.01,"",IF('MissFill 1'!R42/SUM('MissFill 1'!R$2:R43)&gt;0.01,"",IF('MissFill 1'!R41/SUM('MissFill 1'!R$2:R43)&gt;0.01,"",DateEnded_5Day!$A43))))))</f>
        <v/>
      </c>
      <c r="T43" s="54" t="str">
        <f>IF($A43&lt;='All Results'!$B$4,"",IF(SUM('MissFill 1'!S$2:S43)=0,"",(IF('MissFill 1'!S43/SUM('MissFill 1'!S$2:S43)&gt;0.01,"",IF('MissFill 1'!S42/SUM('MissFill 1'!S$2:S43)&gt;0.01,"",IF('MissFill 1'!S41/SUM('MissFill 1'!S$2:S43)&gt;0.01,"",DateEnded_5Day!$A43))))))</f>
        <v/>
      </c>
      <c r="U43" s="54" t="str">
        <f>IF($A43&lt;='All Results'!$B$4,"",IF(SUM('MissFill 1'!T$2:T43)=0,"",(IF('MissFill 1'!T43/SUM('MissFill 1'!T$2:T43)&gt;0.01,"",IF('MissFill 1'!T42/SUM('MissFill 1'!T$2:T43)&gt;0.01,"",IF('MissFill 1'!T41/SUM('MissFill 1'!T$2:T43)&gt;0.01,"",DateEnded_5Day!$A43))))))</f>
        <v/>
      </c>
      <c r="V43" s="54" t="str">
        <f>IF($A43&lt;='All Results'!$B$4,"",IF(SUM('MissFill 1'!U$2:U43)=0,"",(IF('MissFill 1'!U43/SUM('MissFill 1'!U$2:U43)&gt;0.01,"",IF('MissFill 1'!U42/SUM('MissFill 1'!U$2:U43)&gt;0.01,"",IF('MissFill 1'!U41/SUM('MissFill 1'!U$2:U43)&gt;0.01,"",DateEnded_5Day!$A43))))))</f>
        <v/>
      </c>
      <c r="W43" s="54" t="str">
        <f>IF($A43&lt;='All Results'!$B$4,"",IF(SUM('MissFill 1'!V$2:V43)=0,"",(IF('MissFill 1'!V43/SUM('MissFill 1'!V$2:V43)&gt;0.01,"",IF('MissFill 1'!V42/SUM('MissFill 1'!V$2:V43)&gt;0.01,"",IF('MissFill 1'!V41/SUM('MissFill 1'!V$2:V43)&gt;0.01,"",DateEnded_5Day!$A43))))))</f>
        <v/>
      </c>
      <c r="X43" s="54" t="str">
        <f>IF($A43&lt;='All Results'!$B$4,"",IF(SUM('MissFill 1'!W$2:W43)=0,"",(IF('MissFill 1'!W43/SUM('MissFill 1'!W$2:W43)&gt;0.01,"",IF('MissFill 1'!W42/SUM('MissFill 1'!W$2:W43)&gt;0.01,"",IF('MissFill 1'!W41/SUM('MissFill 1'!W$2:W43)&gt;0.01,"",DateEnded_5Day!$A43))))))</f>
        <v/>
      </c>
      <c r="Y43" s="54" t="str">
        <f>IF($A43&lt;='All Results'!$B$4,"",IF(SUM('MissFill 1'!X$2:X43)=0,"",(IF('MissFill 1'!X43/SUM('MissFill 1'!X$2:X43)&gt;0.01,"",IF('MissFill 1'!X42/SUM('MissFill 1'!X$2:X43)&gt;0.01,"",IF('MissFill 1'!X41/SUM('MissFill 1'!X$2:X43)&gt;0.01,"",DateEnded_5Day!$A43))))))</f>
        <v/>
      </c>
      <c r="Z43" s="54" t="str">
        <f>IF($A43&lt;='All Results'!$B$4,"",IF(SUM('MissFill 1'!Y$2:Y43)=0,"",(IF('MissFill 1'!Y43/SUM('MissFill 1'!Y$2:Y43)&gt;0.01,"",IF('MissFill 1'!Y42/SUM('MissFill 1'!Y$2:Y43)&gt;0.01,"",IF('MissFill 1'!Y41/SUM('MissFill 1'!Y$2:Y43)&gt;0.01,"",DateEnded_5Day!$A43))))))</f>
        <v/>
      </c>
      <c r="AA43" s="54" t="str">
        <f>IF($A43&lt;='All Results'!$B$4,"",IF(SUM('MissFill 1'!Z$2:Z43)=0,"",(IF('MissFill 1'!Z43/SUM('MissFill 1'!Z$2:Z43)&gt;0.01,"",IF('MissFill 1'!Z42/SUM('MissFill 1'!Z$2:Z43)&gt;0.01,"",IF('MissFill 1'!Z41/SUM('MissFill 1'!Z$2:Z43)&gt;0.01,"",DateEnded_5Day!$A43))))))</f>
        <v/>
      </c>
      <c r="AB43" s="54" t="str">
        <f>IF($A43&lt;='All Results'!$B$4,"",IF(SUM('MissFill 1'!AA$2:AA43)=0,"",(IF('MissFill 1'!AA43/SUM('MissFill 1'!AA$2:AA43)&gt;0.01,"",IF('MissFill 1'!AA42/SUM('MissFill 1'!AA$2:AA43)&gt;0.01,"",IF('MissFill 1'!AA41/SUM('MissFill 1'!AA$2:AA43)&gt;0.01,"",DateEnded_5Day!$A43))))))</f>
        <v/>
      </c>
      <c r="AC43" s="54" t="str">
        <f>IF($A43&lt;='All Results'!$B$4,"",IF(SUM('MissFill 1'!AB$2:AB43)=0,"",(IF('MissFill 1'!AB43/SUM('MissFill 1'!AB$2:AB43)&gt;0.01,"",IF('MissFill 1'!AB42/SUM('MissFill 1'!AB$2:AB43)&gt;0.01,"",IF('MissFill 1'!AB41/SUM('MissFill 1'!AB$2:AB43)&gt;0.01,"",DateEnded_5Day!$A43))))))</f>
        <v/>
      </c>
      <c r="AD43" s="54" t="str">
        <f>IF($A43&lt;='All Results'!$B$4,"",IF(SUM('MissFill 1'!AC$2:AC43)=0,"",(IF('MissFill 1'!AC43/SUM('MissFill 1'!AC$2:AC43)&gt;0.01,"",IF('MissFill 1'!AC42/SUM('MissFill 1'!AC$2:AC43)&gt;0.01,"",IF('MissFill 1'!AC41/SUM('MissFill 1'!AC$2:AC43)&gt;0.01,"",DateEnded_5Day!$A43))))))</f>
        <v/>
      </c>
      <c r="AE43" s="54" t="str">
        <f>IF($A43&lt;='All Results'!$B$4,"",IF(SUM('MissFill 1'!AD$2:AD43)=0,"",(IF('MissFill 1'!AD43/SUM('MissFill 1'!AD$2:AD43)&gt;0.01,"",IF('MissFill 1'!AD42/SUM('MissFill 1'!AD$2:AD43)&gt;0.01,"",IF('MissFill 1'!AD41/SUM('MissFill 1'!AD$2:AD43)&gt;0.01,"",DateEnded_5Day!$A43))))))</f>
        <v/>
      </c>
      <c r="AF43" s="54" t="str">
        <f>IF($A43&lt;='All Results'!$B$4,"",IF(SUM('MissFill 1'!AE$2:AE43)=0,"",(IF('MissFill 1'!AE43/SUM('MissFill 1'!AE$2:AE43)&gt;0.01,"",IF('MissFill 1'!AE42/SUM('MissFill 1'!AE$2:AE43)&gt;0.01,"",IF('MissFill 1'!AE41/SUM('MissFill 1'!AE$2:AE43)&gt;0.01,"",DateEnded_5Day!$A43))))))</f>
        <v/>
      </c>
      <c r="AG43" s="54" t="str">
        <f>IF($A43&lt;='All Results'!$B$4,"",IF(SUM('MissFill 1'!AF$2:AF43)=0,"",(IF('MissFill 1'!AF43/SUM('MissFill 1'!AF$2:AF43)&gt;0.01,"",IF('MissFill 1'!AF42/SUM('MissFill 1'!AF$2:AF43)&gt;0.01,"",IF('MissFill 1'!AF41/SUM('MissFill 1'!AF$2:AF43)&gt;0.01,"",DateEnded_5Day!$A43))))))</f>
        <v/>
      </c>
      <c r="AH43" s="54" t="str">
        <f>IF($A43&lt;='All Results'!$B$4,"",IF(SUM('MissFill 1'!AG$2:AG43)=0,"",(IF('MissFill 1'!AG43/SUM('MissFill 1'!AG$2:AG43)&gt;0.01,"",IF('MissFill 1'!AG42/SUM('MissFill 1'!AG$2:AG43)&gt;0.01,"",IF('MissFill 1'!AG41/SUM('MissFill 1'!AG$2:AG43)&gt;0.01,"",DateEnded_5Day!$A43))))))</f>
        <v/>
      </c>
      <c r="AI43" s="54" t="str">
        <f>IF($A43&lt;='All Results'!$B$4,"",IF(SUM('MissFill 1'!AH$2:AH43)=0,"",(IF('MissFill 1'!AH43/SUM('MissFill 1'!AH$2:AH43)&gt;0.01,"",IF('MissFill 1'!AH42/SUM('MissFill 1'!AH$2:AH43)&gt;0.01,"",IF('MissFill 1'!AH41/SUM('MissFill 1'!AH$2:AH43)&gt;0.01,"",DateEnded_5Day!$A43))))))</f>
        <v/>
      </c>
      <c r="AJ43" s="54" t="str">
        <f>IF($A43&lt;='All Results'!$B$4,"",IF(SUM('MissFill 1'!AI$2:AI43)=0,"",(IF('MissFill 1'!AI43/SUM('MissFill 1'!AI$2:AI43)&gt;0.01,"",IF('MissFill 1'!AI42/SUM('MissFill 1'!AI$2:AI43)&gt;0.01,"",IF('MissFill 1'!AI41/SUM('MissFill 1'!AI$2:AI43)&gt;0.01,"",DateEnded_5Day!$A43))))))</f>
        <v/>
      </c>
      <c r="AK43" s="54" t="str">
        <f>IF($A43&lt;='All Results'!$B$4,"",IF(SUM('MissFill 1'!AJ$2:AJ43)=0,"",(IF('MissFill 1'!AJ43/SUM('MissFill 1'!AJ$2:AJ43)&gt;0.01,"",IF('MissFill 1'!AJ42/SUM('MissFill 1'!AJ$2:AJ43)&gt;0.01,"",IF('MissFill 1'!AJ41/SUM('MissFill 1'!AJ$2:AJ43)&gt;0.01,"",DateEnded_5Day!$A43))))))</f>
        <v/>
      </c>
      <c r="AL43" s="54" t="str">
        <f>IF($A43&lt;='All Results'!$B$4,"",IF(SUM('MissFill 1'!AK$2:AK43)=0,"",(IF('MissFill 1'!AK43/SUM('MissFill 1'!AK$2:AK43)&gt;0.01,"",IF('MissFill 1'!AK42/SUM('MissFill 1'!AK$2:AK43)&gt;0.01,"",IF('MissFill 1'!AK41/SUM('MissFill 1'!AK$2:AK43)&gt;0.01,"",DateEnded_5Day!$A43))))))</f>
        <v/>
      </c>
      <c r="AM43" s="54" t="str">
        <f>IF($A43&lt;='All Results'!$B$4,"",IF(SUM('MissFill 1'!AL$2:AL43)=0,"",(IF('MissFill 1'!AL43/SUM('MissFill 1'!AL$2:AL43)&gt;0.01,"",IF('MissFill 1'!AL42/SUM('MissFill 1'!AL$2:AL43)&gt;0.01,"",IF('MissFill 1'!AL41/SUM('MissFill 1'!AL$2:AL43)&gt;0.01,"",DateEnded_5Day!$A43))))))</f>
        <v/>
      </c>
      <c r="AN43" s="54" t="str">
        <f>IF($A43&lt;='All Results'!$B$4,"",IF(SUM('MissFill 1'!AM$2:AM43)=0,"",(IF('MissFill 1'!AM43/SUM('MissFill 1'!AM$2:AM43)&gt;0.01,"",IF('MissFill 1'!AM42/SUM('MissFill 1'!AM$2:AM43)&gt;0.01,"",IF('MissFill 1'!AM41/SUM('MissFill 1'!AM$2:AM43)&gt;0.01,"",DateEnded_5Day!$A43))))))</f>
        <v/>
      </c>
      <c r="AO43" s="54" t="str">
        <f>IF($A43&lt;='All Results'!$B$4,"",IF(SUM('MissFill 1'!AN$2:AN43)=0,"",(IF('MissFill 1'!AN43/SUM('MissFill 1'!AN$2:AN43)&gt;0.01,"",IF('MissFill 1'!AN42/SUM('MissFill 1'!AN$2:AN43)&gt;0.01,"",IF('MissFill 1'!AN41/SUM('MissFill 1'!AN$2:AN43)&gt;0.01,"",DateEnded_5Day!$A43))))))</f>
        <v/>
      </c>
      <c r="AP43" s="54" t="str">
        <f>IF($A43&lt;='All Results'!$B$4,"",IF(SUM('MissFill 1'!AO$2:AO43)=0,"",(IF('MissFill 1'!AO43/SUM('MissFill 1'!AO$2:AO43)&gt;0.01,"",IF('MissFill 1'!AO42/SUM('MissFill 1'!AO$2:AO43)&gt;0.01,"",IF('MissFill 1'!AO41/SUM('MissFill 1'!AO$2:AO43)&gt;0.01,"",DateEnded_5Day!$A43))))))</f>
        <v/>
      </c>
      <c r="AQ43" s="54" t="str">
        <f>IF($A43&lt;='All Results'!$B$4,"",IF(SUM('MissFill 1'!AP$2:AP43)=0,"",(IF('MissFill 1'!AP43/SUM('MissFill 1'!AP$2:AP43)&gt;0.01,"",IF('MissFill 1'!AP42/SUM('MissFill 1'!AP$2:AP43)&gt;0.01,"",IF('MissFill 1'!AP41/SUM('MissFill 1'!AP$2:AP43)&gt;0.01,"",DateEnded_5Day!$A43))))))</f>
        <v/>
      </c>
      <c r="AR43" s="54" t="str">
        <f>IF($A43&lt;='All Results'!$B$4,"",IF(SUM('MissFill 1'!AQ$2:AQ43)=0,"",(IF('MissFill 1'!AQ43/SUM('MissFill 1'!AQ$2:AQ43)&gt;0.01,"",IF('MissFill 1'!AQ42/SUM('MissFill 1'!AQ$2:AQ43)&gt;0.01,"",IF('MissFill 1'!AQ41/SUM('MissFill 1'!AQ$2:AQ43)&gt;0.01,"",DateEnded_5Day!$A43))))))</f>
        <v/>
      </c>
      <c r="AS43" s="54" t="str">
        <f>IF($A43&lt;='All Results'!$B$4,"",IF(SUM('MissFill 1'!AR$2:AR43)=0,"",(IF('MissFill 1'!AR43/SUM('MissFill 1'!AR$2:AR43)&gt;0.01,"",IF('MissFill 1'!AR42/SUM('MissFill 1'!AR$2:AR43)&gt;0.01,"",IF('MissFill 1'!AR41/SUM('MissFill 1'!AR$2:AR43)&gt;0.01,"",DateEnded_5Day!$A43))))))</f>
        <v/>
      </c>
      <c r="AT43" s="54" t="str">
        <f>IF($A43&lt;='All Results'!$B$4,"",IF(SUM('MissFill 1'!AS$2:AS43)=0,"",(IF('MissFill 1'!AS43/SUM('MissFill 1'!AS$2:AS43)&gt;0.01,"",IF('MissFill 1'!AS42/SUM('MissFill 1'!AS$2:AS43)&gt;0.01,"",IF('MissFill 1'!AS41/SUM('MissFill 1'!AS$2:AS43)&gt;0.01,"",DateEnded_5Day!$A43))))))</f>
        <v/>
      </c>
      <c r="AU43" s="54" t="str">
        <f>IF($A43&lt;='All Results'!$B$4,"",IF(SUM('MissFill 1'!AT$2:AT43)=0,"",(IF('MissFill 1'!AT43/SUM('MissFill 1'!AT$2:AT43)&gt;0.01,"",IF('MissFill 1'!AT42/SUM('MissFill 1'!AT$2:AT43)&gt;0.01,"",IF('MissFill 1'!AT41/SUM('MissFill 1'!AT$2:AT43)&gt;0.01,"",DateEnded_5Day!$A43))))))</f>
        <v/>
      </c>
      <c r="AV43" s="54" t="str">
        <f>IF($A43&lt;='All Results'!$B$4,"",IF(SUM('MissFill 1'!AU$2:AU43)=0,"",(IF('MissFill 1'!AU43/SUM('MissFill 1'!AU$2:AU43)&gt;0.01,"",IF('MissFill 1'!AU42/SUM('MissFill 1'!AU$2:AU43)&gt;0.01,"",IF('MissFill 1'!AU41/SUM('MissFill 1'!AU$2:AU43)&gt;0.01,"",DateEnded_5Day!$A43))))))</f>
        <v/>
      </c>
      <c r="AW43" s="54" t="str">
        <f>IF($A43&lt;='All Results'!$B$4,"",IF(SUM('MissFill 1'!AV$2:AV43)=0,"",(IF('MissFill 1'!AV43/SUM('MissFill 1'!AV$2:AV43)&gt;0.01,"",IF('MissFill 1'!AV42/SUM('MissFill 1'!AV$2:AV43)&gt;0.01,"",IF('MissFill 1'!AV41/SUM('MissFill 1'!AV$2:AV43)&gt;0.01,"",DateEnded_5Day!$A43))))))</f>
        <v/>
      </c>
      <c r="AX43" s="54" t="str">
        <f>IF($A43&lt;='All Results'!$B$4,"",IF(SUM('MissFill 1'!AW$2:AW43)=0,"",(IF('MissFill 1'!AW43/SUM('MissFill 1'!AW$2:AW43)&gt;0.01,"",IF('MissFill 1'!AW42/SUM('MissFill 1'!AW$2:AW43)&gt;0.01,"",IF('MissFill 1'!AW41/SUM('MissFill 1'!AW$2:AW43)&gt;0.01,"",DateEnded_5Day!$A43))))))</f>
        <v/>
      </c>
    </row>
    <row r="44" spans="1:50" x14ac:dyDescent="0.25">
      <c r="A44" s="41">
        <v>44389</v>
      </c>
      <c r="B44" s="52">
        <v>193</v>
      </c>
      <c r="C44" s="54" t="str">
        <f>IF($A44&lt;='All Results'!$B$4,"",IF(SUM('MissFill 1'!B$2:B44)=0,"",(IF('MissFill 1'!B44/SUM('MissFill 1'!B$2:B44)&gt;0.01,"",IF('MissFill 1'!B43/SUM('MissFill 1'!B$2:B44)&gt;0.01,"",IF('MissFill 1'!B42/SUM('MissFill 1'!B$2:B44)&gt;0.01,"",DateEnded_5Day!$A44))))))</f>
        <v/>
      </c>
      <c r="D44" s="54" t="str">
        <f>IF($A44&lt;='All Results'!$B$4,"",IF(SUM('MissFill 1'!C$2:C44)=0,"",(IF('MissFill 1'!C44/SUM('MissFill 1'!C$2:C44)&gt;0.01,"",IF('MissFill 1'!C43/SUM('MissFill 1'!C$2:C44)&gt;0.01,"",IF('MissFill 1'!C42/SUM('MissFill 1'!C$2:C44)&gt;0.01,"",DateEnded_5Day!$A44))))))</f>
        <v/>
      </c>
      <c r="E44" s="54" t="str">
        <f>IF($A44&lt;='All Results'!$B$4,"",IF(SUM('MissFill 1'!D$2:D44)=0,"",(IF('MissFill 1'!D44/SUM('MissFill 1'!D$2:D44)&gt;0.01,"",IF('MissFill 1'!D43/SUM('MissFill 1'!D$2:D44)&gt;0.01,"",IF('MissFill 1'!D42/SUM('MissFill 1'!D$2:D44)&gt;0.01,"",DateEnded_5Day!$A44))))))</f>
        <v/>
      </c>
      <c r="F44" s="54" t="str">
        <f>IF($A44&lt;='All Results'!$B$4,"",IF(SUM('MissFill 1'!E$2:E44)=0,"",(IF('MissFill 1'!E44/SUM('MissFill 1'!E$2:E44)&gt;0.01,"",IF('MissFill 1'!E43/SUM('MissFill 1'!E$2:E44)&gt;0.01,"",IF('MissFill 1'!E42/SUM('MissFill 1'!E$2:E44)&gt;0.01,"",DateEnded_5Day!$A44))))))</f>
        <v/>
      </c>
      <c r="G44" s="54" t="str">
        <f>IF($A44&lt;='All Results'!$B$4,"",IF(SUM('MissFill 1'!F$2:F44)=0,"",(IF('MissFill 1'!F44/SUM('MissFill 1'!F$2:F44)&gt;0.01,"",IF('MissFill 1'!F43/SUM('MissFill 1'!F$2:F44)&gt;0.01,"",IF('MissFill 1'!F42/SUM('MissFill 1'!F$2:F44)&gt;0.01,"",DateEnded_5Day!$A44))))))</f>
        <v/>
      </c>
      <c r="H44" s="54" t="str">
        <f>IF($A44&lt;='All Results'!$B$4,"",IF(SUM('MissFill 1'!G$2:G44)=0,"",(IF('MissFill 1'!G44/SUM('MissFill 1'!G$2:G44)&gt;0.01,"",IF('MissFill 1'!G43/SUM('MissFill 1'!G$2:G44)&gt;0.01,"",IF('MissFill 1'!G42/SUM('MissFill 1'!G$2:G44)&gt;0.01,"",DateEnded_5Day!$A44))))))</f>
        <v/>
      </c>
      <c r="I44" s="54" t="str">
        <f>IF($A44&lt;='All Results'!$B$4,"",IF(SUM('MissFill 1'!H$2:H44)=0,"",(IF('MissFill 1'!H44/SUM('MissFill 1'!H$2:H44)&gt;0.01,"",IF('MissFill 1'!H43/SUM('MissFill 1'!H$2:H44)&gt;0.01,"",IF('MissFill 1'!H42/SUM('MissFill 1'!H$2:H44)&gt;0.01,"",DateEnded_5Day!$A44))))))</f>
        <v/>
      </c>
      <c r="J44" s="54" t="str">
        <f>IF($A44&lt;='All Results'!$B$4,"",IF(SUM('MissFill 1'!I$2:I44)=0,"",(IF('MissFill 1'!I44/SUM('MissFill 1'!I$2:I44)&gt;0.01,"",IF('MissFill 1'!I43/SUM('MissFill 1'!I$2:I44)&gt;0.01,"",IF('MissFill 1'!I42/SUM('MissFill 1'!I$2:I44)&gt;0.01,"",DateEnded_5Day!$A44))))))</f>
        <v/>
      </c>
      <c r="K44" s="54" t="str">
        <f>IF($A44&lt;='All Results'!$B$4,"",IF(SUM('MissFill 1'!J$2:J44)=0,"",(IF('MissFill 1'!J44/SUM('MissFill 1'!J$2:J44)&gt;0.01,"",IF('MissFill 1'!J43/SUM('MissFill 1'!J$2:J44)&gt;0.01,"",IF('MissFill 1'!J42/SUM('MissFill 1'!J$2:J44)&gt;0.01,"",DateEnded_5Day!$A44))))))</f>
        <v/>
      </c>
      <c r="L44" s="54" t="str">
        <f>IF($A44&lt;='All Results'!$B$4,"",IF(SUM('MissFill 1'!K$2:K44)=0,"",(IF('MissFill 1'!K44/SUM('MissFill 1'!K$2:K44)&gt;0.01,"",IF('MissFill 1'!K43/SUM('MissFill 1'!K$2:K44)&gt;0.01,"",IF('MissFill 1'!K42/SUM('MissFill 1'!K$2:K44)&gt;0.01,"",DateEnded_5Day!$A44))))))</f>
        <v/>
      </c>
      <c r="M44" s="54" t="str">
        <f>IF($A44&lt;='All Results'!$B$4,"",IF(SUM('MissFill 1'!L$2:L44)=0,"",(IF('MissFill 1'!L44/SUM('MissFill 1'!L$2:L44)&gt;0.01,"",IF('MissFill 1'!L43/SUM('MissFill 1'!L$2:L44)&gt;0.01,"",IF('MissFill 1'!L42/SUM('MissFill 1'!L$2:L44)&gt;0.01,"",DateEnded_5Day!$A44))))))</f>
        <v/>
      </c>
      <c r="N44" s="54" t="str">
        <f>IF($A44&lt;='All Results'!$B$4,"",IF(SUM('MissFill 1'!M$2:M44)=0,"",(IF('MissFill 1'!M44/SUM('MissFill 1'!M$2:M44)&gt;0.01,"",IF('MissFill 1'!M43/SUM('MissFill 1'!M$2:M44)&gt;0.01,"",IF('MissFill 1'!M42/SUM('MissFill 1'!M$2:M44)&gt;0.01,"",DateEnded_5Day!$A44))))))</f>
        <v/>
      </c>
      <c r="O44" s="54" t="str">
        <f>IF($A44&lt;='All Results'!$B$4,"",IF(SUM('MissFill 1'!N$2:N44)=0,"",(IF('MissFill 1'!N44/SUM('MissFill 1'!N$2:N44)&gt;0.01,"",IF('MissFill 1'!N43/SUM('MissFill 1'!N$2:N44)&gt;0.01,"",IF('MissFill 1'!N42/SUM('MissFill 1'!N$2:N44)&gt;0.01,"",DateEnded_5Day!$A44))))))</f>
        <v/>
      </c>
      <c r="P44" s="54" t="str">
        <f>IF($A44&lt;='All Results'!$B$4,"",IF(SUM('MissFill 1'!O$2:O44)=0,"",(IF('MissFill 1'!O44/SUM('MissFill 1'!O$2:O44)&gt;0.01,"",IF('MissFill 1'!O43/SUM('MissFill 1'!O$2:O44)&gt;0.01,"",IF('MissFill 1'!O42/SUM('MissFill 1'!O$2:O44)&gt;0.01,"",DateEnded_5Day!$A44))))))</f>
        <v/>
      </c>
      <c r="Q44" s="54" t="str">
        <f>IF($A44&lt;='All Results'!$B$4,"",IF(SUM('MissFill 1'!P$2:P44)=0,"",(IF('MissFill 1'!P44/SUM('MissFill 1'!P$2:P44)&gt;0.01,"",IF('MissFill 1'!P43/SUM('MissFill 1'!P$2:P44)&gt;0.01,"",IF('MissFill 1'!P42/SUM('MissFill 1'!P$2:P44)&gt;0.01,"",DateEnded_5Day!$A44))))))</f>
        <v/>
      </c>
      <c r="R44" s="54" t="str">
        <f>IF($A44&lt;='All Results'!$B$4,"",IF(SUM('MissFill 1'!Q$2:Q44)=0,"",(IF('MissFill 1'!Q44/SUM('MissFill 1'!Q$2:Q44)&gt;0.01,"",IF('MissFill 1'!Q43/SUM('MissFill 1'!Q$2:Q44)&gt;0.01,"",IF('MissFill 1'!Q42/SUM('MissFill 1'!Q$2:Q44)&gt;0.01,"",DateEnded_5Day!$A44))))))</f>
        <v/>
      </c>
      <c r="S44" s="54" t="str">
        <f>IF($A44&lt;='All Results'!$B$4,"",IF(SUM('MissFill 1'!R$2:R44)=0,"",(IF('MissFill 1'!R44/SUM('MissFill 1'!R$2:R44)&gt;0.01,"",IF('MissFill 1'!R43/SUM('MissFill 1'!R$2:R44)&gt;0.01,"",IF('MissFill 1'!R42/SUM('MissFill 1'!R$2:R44)&gt;0.01,"",DateEnded_5Day!$A44))))))</f>
        <v/>
      </c>
      <c r="T44" s="54" t="str">
        <f>IF($A44&lt;='All Results'!$B$4,"",IF(SUM('MissFill 1'!S$2:S44)=0,"",(IF('MissFill 1'!S44/SUM('MissFill 1'!S$2:S44)&gt;0.01,"",IF('MissFill 1'!S43/SUM('MissFill 1'!S$2:S44)&gt;0.01,"",IF('MissFill 1'!S42/SUM('MissFill 1'!S$2:S44)&gt;0.01,"",DateEnded_5Day!$A44))))))</f>
        <v/>
      </c>
      <c r="U44" s="54" t="str">
        <f>IF($A44&lt;='All Results'!$B$4,"",IF(SUM('MissFill 1'!T$2:T44)=0,"",(IF('MissFill 1'!T44/SUM('MissFill 1'!T$2:T44)&gt;0.01,"",IF('MissFill 1'!T43/SUM('MissFill 1'!T$2:T44)&gt;0.01,"",IF('MissFill 1'!T42/SUM('MissFill 1'!T$2:T44)&gt;0.01,"",DateEnded_5Day!$A44))))))</f>
        <v/>
      </c>
      <c r="V44" s="54" t="str">
        <f>IF($A44&lt;='All Results'!$B$4,"",IF(SUM('MissFill 1'!U$2:U44)=0,"",(IF('MissFill 1'!U44/SUM('MissFill 1'!U$2:U44)&gt;0.01,"",IF('MissFill 1'!U43/SUM('MissFill 1'!U$2:U44)&gt;0.01,"",IF('MissFill 1'!U42/SUM('MissFill 1'!U$2:U44)&gt;0.01,"",DateEnded_5Day!$A44))))))</f>
        <v/>
      </c>
      <c r="W44" s="54" t="str">
        <f>IF($A44&lt;='All Results'!$B$4,"",IF(SUM('MissFill 1'!V$2:V44)=0,"",(IF('MissFill 1'!V44/SUM('MissFill 1'!V$2:V44)&gt;0.01,"",IF('MissFill 1'!V43/SUM('MissFill 1'!V$2:V44)&gt;0.01,"",IF('MissFill 1'!V42/SUM('MissFill 1'!V$2:V44)&gt;0.01,"",DateEnded_5Day!$A44))))))</f>
        <v/>
      </c>
      <c r="X44" s="54" t="str">
        <f>IF($A44&lt;='All Results'!$B$4,"",IF(SUM('MissFill 1'!W$2:W44)=0,"",(IF('MissFill 1'!W44/SUM('MissFill 1'!W$2:W44)&gt;0.01,"",IF('MissFill 1'!W43/SUM('MissFill 1'!W$2:W44)&gt;0.01,"",IF('MissFill 1'!W42/SUM('MissFill 1'!W$2:W44)&gt;0.01,"",DateEnded_5Day!$A44))))))</f>
        <v/>
      </c>
      <c r="Y44" s="54" t="str">
        <f>IF($A44&lt;='All Results'!$B$4,"",IF(SUM('MissFill 1'!X$2:X44)=0,"",(IF('MissFill 1'!X44/SUM('MissFill 1'!X$2:X44)&gt;0.01,"",IF('MissFill 1'!X43/SUM('MissFill 1'!X$2:X44)&gt;0.01,"",IF('MissFill 1'!X42/SUM('MissFill 1'!X$2:X44)&gt;0.01,"",DateEnded_5Day!$A44))))))</f>
        <v/>
      </c>
      <c r="Z44" s="54" t="str">
        <f>IF($A44&lt;='All Results'!$B$4,"",IF(SUM('MissFill 1'!Y$2:Y44)=0,"",(IF('MissFill 1'!Y44/SUM('MissFill 1'!Y$2:Y44)&gt;0.01,"",IF('MissFill 1'!Y43/SUM('MissFill 1'!Y$2:Y44)&gt;0.01,"",IF('MissFill 1'!Y42/SUM('MissFill 1'!Y$2:Y44)&gt;0.01,"",DateEnded_5Day!$A44))))))</f>
        <v/>
      </c>
      <c r="AA44" s="54" t="str">
        <f>IF($A44&lt;='All Results'!$B$4,"",IF(SUM('MissFill 1'!Z$2:Z44)=0,"",(IF('MissFill 1'!Z44/SUM('MissFill 1'!Z$2:Z44)&gt;0.01,"",IF('MissFill 1'!Z43/SUM('MissFill 1'!Z$2:Z44)&gt;0.01,"",IF('MissFill 1'!Z42/SUM('MissFill 1'!Z$2:Z44)&gt;0.01,"",DateEnded_5Day!$A44))))))</f>
        <v/>
      </c>
      <c r="AB44" s="54" t="str">
        <f>IF($A44&lt;='All Results'!$B$4,"",IF(SUM('MissFill 1'!AA$2:AA44)=0,"",(IF('MissFill 1'!AA44/SUM('MissFill 1'!AA$2:AA44)&gt;0.01,"",IF('MissFill 1'!AA43/SUM('MissFill 1'!AA$2:AA44)&gt;0.01,"",IF('MissFill 1'!AA42/SUM('MissFill 1'!AA$2:AA44)&gt;0.01,"",DateEnded_5Day!$A44))))))</f>
        <v/>
      </c>
      <c r="AC44" s="54" t="str">
        <f>IF($A44&lt;='All Results'!$B$4,"",IF(SUM('MissFill 1'!AB$2:AB44)=0,"",(IF('MissFill 1'!AB44/SUM('MissFill 1'!AB$2:AB44)&gt;0.01,"",IF('MissFill 1'!AB43/SUM('MissFill 1'!AB$2:AB44)&gt;0.01,"",IF('MissFill 1'!AB42/SUM('MissFill 1'!AB$2:AB44)&gt;0.01,"",DateEnded_5Day!$A44))))))</f>
        <v/>
      </c>
      <c r="AD44" s="54" t="str">
        <f>IF($A44&lt;='All Results'!$B$4,"",IF(SUM('MissFill 1'!AC$2:AC44)=0,"",(IF('MissFill 1'!AC44/SUM('MissFill 1'!AC$2:AC44)&gt;0.01,"",IF('MissFill 1'!AC43/SUM('MissFill 1'!AC$2:AC44)&gt;0.01,"",IF('MissFill 1'!AC42/SUM('MissFill 1'!AC$2:AC44)&gt;0.01,"",DateEnded_5Day!$A44))))))</f>
        <v/>
      </c>
      <c r="AE44" s="54" t="str">
        <f>IF($A44&lt;='All Results'!$B$4,"",IF(SUM('MissFill 1'!AD$2:AD44)=0,"",(IF('MissFill 1'!AD44/SUM('MissFill 1'!AD$2:AD44)&gt;0.01,"",IF('MissFill 1'!AD43/SUM('MissFill 1'!AD$2:AD44)&gt;0.01,"",IF('MissFill 1'!AD42/SUM('MissFill 1'!AD$2:AD44)&gt;0.01,"",DateEnded_5Day!$A44))))))</f>
        <v/>
      </c>
      <c r="AF44" s="54" t="str">
        <f>IF($A44&lt;='All Results'!$B$4,"",IF(SUM('MissFill 1'!AE$2:AE44)=0,"",(IF('MissFill 1'!AE44/SUM('MissFill 1'!AE$2:AE44)&gt;0.01,"",IF('MissFill 1'!AE43/SUM('MissFill 1'!AE$2:AE44)&gt;0.01,"",IF('MissFill 1'!AE42/SUM('MissFill 1'!AE$2:AE44)&gt;0.01,"",DateEnded_5Day!$A44))))))</f>
        <v/>
      </c>
      <c r="AG44" s="54" t="str">
        <f>IF($A44&lt;='All Results'!$B$4,"",IF(SUM('MissFill 1'!AF$2:AF44)=0,"",(IF('MissFill 1'!AF44/SUM('MissFill 1'!AF$2:AF44)&gt;0.01,"",IF('MissFill 1'!AF43/SUM('MissFill 1'!AF$2:AF44)&gt;0.01,"",IF('MissFill 1'!AF42/SUM('MissFill 1'!AF$2:AF44)&gt;0.01,"",DateEnded_5Day!$A44))))))</f>
        <v/>
      </c>
      <c r="AH44" s="54" t="str">
        <f>IF($A44&lt;='All Results'!$B$4,"",IF(SUM('MissFill 1'!AG$2:AG44)=0,"",(IF('MissFill 1'!AG44/SUM('MissFill 1'!AG$2:AG44)&gt;0.01,"",IF('MissFill 1'!AG43/SUM('MissFill 1'!AG$2:AG44)&gt;0.01,"",IF('MissFill 1'!AG42/SUM('MissFill 1'!AG$2:AG44)&gt;0.01,"",DateEnded_5Day!$A44))))))</f>
        <v/>
      </c>
      <c r="AI44" s="54" t="str">
        <f>IF($A44&lt;='All Results'!$B$4,"",IF(SUM('MissFill 1'!AH$2:AH44)=0,"",(IF('MissFill 1'!AH44/SUM('MissFill 1'!AH$2:AH44)&gt;0.01,"",IF('MissFill 1'!AH43/SUM('MissFill 1'!AH$2:AH44)&gt;0.01,"",IF('MissFill 1'!AH42/SUM('MissFill 1'!AH$2:AH44)&gt;0.01,"",DateEnded_5Day!$A44))))))</f>
        <v/>
      </c>
      <c r="AJ44" s="54" t="str">
        <f>IF($A44&lt;='All Results'!$B$4,"",IF(SUM('MissFill 1'!AI$2:AI44)=0,"",(IF('MissFill 1'!AI44/SUM('MissFill 1'!AI$2:AI44)&gt;0.01,"",IF('MissFill 1'!AI43/SUM('MissFill 1'!AI$2:AI44)&gt;0.01,"",IF('MissFill 1'!AI42/SUM('MissFill 1'!AI$2:AI44)&gt;0.01,"",DateEnded_5Day!$A44))))))</f>
        <v/>
      </c>
      <c r="AK44" s="54" t="str">
        <f>IF($A44&lt;='All Results'!$B$4,"",IF(SUM('MissFill 1'!AJ$2:AJ44)=0,"",(IF('MissFill 1'!AJ44/SUM('MissFill 1'!AJ$2:AJ44)&gt;0.01,"",IF('MissFill 1'!AJ43/SUM('MissFill 1'!AJ$2:AJ44)&gt;0.01,"",IF('MissFill 1'!AJ42/SUM('MissFill 1'!AJ$2:AJ44)&gt;0.01,"",DateEnded_5Day!$A44))))))</f>
        <v/>
      </c>
      <c r="AL44" s="54" t="str">
        <f>IF($A44&lt;='All Results'!$B$4,"",IF(SUM('MissFill 1'!AK$2:AK44)=0,"",(IF('MissFill 1'!AK44/SUM('MissFill 1'!AK$2:AK44)&gt;0.01,"",IF('MissFill 1'!AK43/SUM('MissFill 1'!AK$2:AK44)&gt;0.01,"",IF('MissFill 1'!AK42/SUM('MissFill 1'!AK$2:AK44)&gt;0.01,"",DateEnded_5Day!$A44))))))</f>
        <v/>
      </c>
      <c r="AM44" s="54" t="str">
        <f>IF($A44&lt;='All Results'!$B$4,"",IF(SUM('MissFill 1'!AL$2:AL44)=0,"",(IF('MissFill 1'!AL44/SUM('MissFill 1'!AL$2:AL44)&gt;0.01,"",IF('MissFill 1'!AL43/SUM('MissFill 1'!AL$2:AL44)&gt;0.01,"",IF('MissFill 1'!AL42/SUM('MissFill 1'!AL$2:AL44)&gt;0.01,"",DateEnded_5Day!$A44))))))</f>
        <v/>
      </c>
      <c r="AN44" s="54" t="str">
        <f>IF($A44&lt;='All Results'!$B$4,"",IF(SUM('MissFill 1'!AM$2:AM44)=0,"",(IF('MissFill 1'!AM44/SUM('MissFill 1'!AM$2:AM44)&gt;0.01,"",IF('MissFill 1'!AM43/SUM('MissFill 1'!AM$2:AM44)&gt;0.01,"",IF('MissFill 1'!AM42/SUM('MissFill 1'!AM$2:AM44)&gt;0.01,"",DateEnded_5Day!$A44))))))</f>
        <v/>
      </c>
      <c r="AO44" s="54" t="str">
        <f>IF($A44&lt;='All Results'!$B$4,"",IF(SUM('MissFill 1'!AN$2:AN44)=0,"",(IF('MissFill 1'!AN44/SUM('MissFill 1'!AN$2:AN44)&gt;0.01,"",IF('MissFill 1'!AN43/SUM('MissFill 1'!AN$2:AN44)&gt;0.01,"",IF('MissFill 1'!AN42/SUM('MissFill 1'!AN$2:AN44)&gt;0.01,"",DateEnded_5Day!$A44))))))</f>
        <v/>
      </c>
      <c r="AP44" s="54" t="str">
        <f>IF($A44&lt;='All Results'!$B$4,"",IF(SUM('MissFill 1'!AO$2:AO44)=0,"",(IF('MissFill 1'!AO44/SUM('MissFill 1'!AO$2:AO44)&gt;0.01,"",IF('MissFill 1'!AO43/SUM('MissFill 1'!AO$2:AO44)&gt;0.01,"",IF('MissFill 1'!AO42/SUM('MissFill 1'!AO$2:AO44)&gt;0.01,"",DateEnded_5Day!$A44))))))</f>
        <v/>
      </c>
      <c r="AQ44" s="54" t="str">
        <f>IF($A44&lt;='All Results'!$B$4,"",IF(SUM('MissFill 1'!AP$2:AP44)=0,"",(IF('MissFill 1'!AP44/SUM('MissFill 1'!AP$2:AP44)&gt;0.01,"",IF('MissFill 1'!AP43/SUM('MissFill 1'!AP$2:AP44)&gt;0.01,"",IF('MissFill 1'!AP42/SUM('MissFill 1'!AP$2:AP44)&gt;0.01,"",DateEnded_5Day!$A44))))))</f>
        <v/>
      </c>
      <c r="AR44" s="54" t="str">
        <f>IF($A44&lt;='All Results'!$B$4,"",IF(SUM('MissFill 1'!AQ$2:AQ44)=0,"",(IF('MissFill 1'!AQ44/SUM('MissFill 1'!AQ$2:AQ44)&gt;0.01,"",IF('MissFill 1'!AQ43/SUM('MissFill 1'!AQ$2:AQ44)&gt;0.01,"",IF('MissFill 1'!AQ42/SUM('MissFill 1'!AQ$2:AQ44)&gt;0.01,"",DateEnded_5Day!$A44))))))</f>
        <v/>
      </c>
      <c r="AS44" s="54" t="str">
        <f>IF($A44&lt;='All Results'!$B$4,"",IF(SUM('MissFill 1'!AR$2:AR44)=0,"",(IF('MissFill 1'!AR44/SUM('MissFill 1'!AR$2:AR44)&gt;0.01,"",IF('MissFill 1'!AR43/SUM('MissFill 1'!AR$2:AR44)&gt;0.01,"",IF('MissFill 1'!AR42/SUM('MissFill 1'!AR$2:AR44)&gt;0.01,"",DateEnded_5Day!$A44))))))</f>
        <v/>
      </c>
      <c r="AT44" s="54" t="str">
        <f>IF($A44&lt;='All Results'!$B$4,"",IF(SUM('MissFill 1'!AS$2:AS44)=0,"",(IF('MissFill 1'!AS44/SUM('MissFill 1'!AS$2:AS44)&gt;0.01,"",IF('MissFill 1'!AS43/SUM('MissFill 1'!AS$2:AS44)&gt;0.01,"",IF('MissFill 1'!AS42/SUM('MissFill 1'!AS$2:AS44)&gt;0.01,"",DateEnded_5Day!$A44))))))</f>
        <v/>
      </c>
      <c r="AU44" s="54" t="str">
        <f>IF($A44&lt;='All Results'!$B$4,"",IF(SUM('MissFill 1'!AT$2:AT44)=0,"",(IF('MissFill 1'!AT44/SUM('MissFill 1'!AT$2:AT44)&gt;0.01,"",IF('MissFill 1'!AT43/SUM('MissFill 1'!AT$2:AT44)&gt;0.01,"",IF('MissFill 1'!AT42/SUM('MissFill 1'!AT$2:AT44)&gt;0.01,"",DateEnded_5Day!$A44))))))</f>
        <v/>
      </c>
      <c r="AV44" s="54" t="str">
        <f>IF($A44&lt;='All Results'!$B$4,"",IF(SUM('MissFill 1'!AU$2:AU44)=0,"",(IF('MissFill 1'!AU44/SUM('MissFill 1'!AU$2:AU44)&gt;0.01,"",IF('MissFill 1'!AU43/SUM('MissFill 1'!AU$2:AU44)&gt;0.01,"",IF('MissFill 1'!AU42/SUM('MissFill 1'!AU$2:AU44)&gt;0.01,"",DateEnded_5Day!$A44))))))</f>
        <v/>
      </c>
      <c r="AW44" s="54" t="str">
        <f>IF($A44&lt;='All Results'!$B$4,"",IF(SUM('MissFill 1'!AV$2:AV44)=0,"",(IF('MissFill 1'!AV44/SUM('MissFill 1'!AV$2:AV44)&gt;0.01,"",IF('MissFill 1'!AV43/SUM('MissFill 1'!AV$2:AV44)&gt;0.01,"",IF('MissFill 1'!AV42/SUM('MissFill 1'!AV$2:AV44)&gt;0.01,"",DateEnded_5Day!$A44))))))</f>
        <v/>
      </c>
      <c r="AX44" s="54" t="str">
        <f>IF($A44&lt;='All Results'!$B$4,"",IF(SUM('MissFill 1'!AW$2:AW44)=0,"",(IF('MissFill 1'!AW44/SUM('MissFill 1'!AW$2:AW44)&gt;0.01,"",IF('MissFill 1'!AW43/SUM('MissFill 1'!AW$2:AW44)&gt;0.01,"",IF('MissFill 1'!AW42/SUM('MissFill 1'!AW$2:AW44)&gt;0.01,"",DateEnded_5Day!$A44))))))</f>
        <v/>
      </c>
    </row>
    <row r="45" spans="1:50" x14ac:dyDescent="0.25">
      <c r="A45" s="41">
        <v>44390</v>
      </c>
      <c r="B45" s="52">
        <v>194</v>
      </c>
      <c r="C45" s="54" t="str">
        <f>IF($A45&lt;='All Results'!$B$4,"",IF(SUM('MissFill 1'!B$2:B45)=0,"",(IF('MissFill 1'!B45/SUM('MissFill 1'!B$2:B45)&gt;0.01,"",IF('MissFill 1'!B44/SUM('MissFill 1'!B$2:B45)&gt;0.01,"",IF('MissFill 1'!B43/SUM('MissFill 1'!B$2:B45)&gt;0.01,"",DateEnded_5Day!$A45))))))</f>
        <v/>
      </c>
      <c r="D45" s="54" t="str">
        <f>IF($A45&lt;='All Results'!$B$4,"",IF(SUM('MissFill 1'!C$2:C45)=0,"",(IF('MissFill 1'!C45/SUM('MissFill 1'!C$2:C45)&gt;0.01,"",IF('MissFill 1'!C44/SUM('MissFill 1'!C$2:C45)&gt;0.01,"",IF('MissFill 1'!C43/SUM('MissFill 1'!C$2:C45)&gt;0.01,"",DateEnded_5Day!$A45))))))</f>
        <v/>
      </c>
      <c r="E45" s="54" t="str">
        <f>IF($A45&lt;='All Results'!$B$4,"",IF(SUM('MissFill 1'!D$2:D45)=0,"",(IF('MissFill 1'!D45/SUM('MissFill 1'!D$2:D45)&gt;0.01,"",IF('MissFill 1'!D44/SUM('MissFill 1'!D$2:D45)&gt;0.01,"",IF('MissFill 1'!D43/SUM('MissFill 1'!D$2:D45)&gt;0.01,"",DateEnded_5Day!$A45))))))</f>
        <v/>
      </c>
      <c r="F45" s="54" t="str">
        <f>IF($A45&lt;='All Results'!$B$4,"",IF(SUM('MissFill 1'!E$2:E45)=0,"",(IF('MissFill 1'!E45/SUM('MissFill 1'!E$2:E45)&gt;0.01,"",IF('MissFill 1'!E44/SUM('MissFill 1'!E$2:E45)&gt;0.01,"",IF('MissFill 1'!E43/SUM('MissFill 1'!E$2:E45)&gt;0.01,"",DateEnded_5Day!$A45))))))</f>
        <v/>
      </c>
      <c r="G45" s="54" t="str">
        <f>IF($A45&lt;='All Results'!$B$4,"",IF(SUM('MissFill 1'!F$2:F45)=0,"",(IF('MissFill 1'!F45/SUM('MissFill 1'!F$2:F45)&gt;0.01,"",IF('MissFill 1'!F44/SUM('MissFill 1'!F$2:F45)&gt;0.01,"",IF('MissFill 1'!F43/SUM('MissFill 1'!F$2:F45)&gt;0.01,"",DateEnded_5Day!$A45))))))</f>
        <v/>
      </c>
      <c r="H45" s="54" t="str">
        <f>IF($A45&lt;='All Results'!$B$4,"",IF(SUM('MissFill 1'!G$2:G45)=0,"",(IF('MissFill 1'!G45/SUM('MissFill 1'!G$2:G45)&gt;0.01,"",IF('MissFill 1'!G44/SUM('MissFill 1'!G$2:G45)&gt;0.01,"",IF('MissFill 1'!G43/SUM('MissFill 1'!G$2:G45)&gt;0.01,"",DateEnded_5Day!$A45))))))</f>
        <v/>
      </c>
      <c r="I45" s="54" t="str">
        <f>IF($A45&lt;='All Results'!$B$4,"",IF(SUM('MissFill 1'!H$2:H45)=0,"",(IF('MissFill 1'!H45/SUM('MissFill 1'!H$2:H45)&gt;0.01,"",IF('MissFill 1'!H44/SUM('MissFill 1'!H$2:H45)&gt;0.01,"",IF('MissFill 1'!H43/SUM('MissFill 1'!H$2:H45)&gt;0.01,"",DateEnded_5Day!$A45))))))</f>
        <v/>
      </c>
      <c r="J45" s="54" t="str">
        <f>IF($A45&lt;='All Results'!$B$4,"",IF(SUM('MissFill 1'!I$2:I45)=0,"",(IF('MissFill 1'!I45/SUM('MissFill 1'!I$2:I45)&gt;0.01,"",IF('MissFill 1'!I44/SUM('MissFill 1'!I$2:I45)&gt;0.01,"",IF('MissFill 1'!I43/SUM('MissFill 1'!I$2:I45)&gt;0.01,"",DateEnded_5Day!$A45))))))</f>
        <v/>
      </c>
      <c r="K45" s="54" t="str">
        <f>IF($A45&lt;='All Results'!$B$4,"",IF(SUM('MissFill 1'!J$2:J45)=0,"",(IF('MissFill 1'!J45/SUM('MissFill 1'!J$2:J45)&gt;0.01,"",IF('MissFill 1'!J44/SUM('MissFill 1'!J$2:J45)&gt;0.01,"",IF('MissFill 1'!J43/SUM('MissFill 1'!J$2:J45)&gt;0.01,"",DateEnded_5Day!$A45))))))</f>
        <v/>
      </c>
      <c r="L45" s="54" t="str">
        <f>IF($A45&lt;='All Results'!$B$4,"",IF(SUM('MissFill 1'!K$2:K45)=0,"",(IF('MissFill 1'!K45/SUM('MissFill 1'!K$2:K45)&gt;0.01,"",IF('MissFill 1'!K44/SUM('MissFill 1'!K$2:K45)&gt;0.01,"",IF('MissFill 1'!K43/SUM('MissFill 1'!K$2:K45)&gt;0.01,"",DateEnded_5Day!$A45))))))</f>
        <v/>
      </c>
      <c r="M45" s="54" t="str">
        <f>IF($A45&lt;='All Results'!$B$4,"",IF(SUM('MissFill 1'!L$2:L45)=0,"",(IF('MissFill 1'!L45/SUM('MissFill 1'!L$2:L45)&gt;0.01,"",IF('MissFill 1'!L44/SUM('MissFill 1'!L$2:L45)&gt;0.01,"",IF('MissFill 1'!L43/SUM('MissFill 1'!L$2:L45)&gt;0.01,"",DateEnded_5Day!$A45))))))</f>
        <v/>
      </c>
      <c r="N45" s="54" t="str">
        <f>IF($A45&lt;='All Results'!$B$4,"",IF(SUM('MissFill 1'!M$2:M45)=0,"",(IF('MissFill 1'!M45/SUM('MissFill 1'!M$2:M45)&gt;0.01,"",IF('MissFill 1'!M44/SUM('MissFill 1'!M$2:M45)&gt;0.01,"",IF('MissFill 1'!M43/SUM('MissFill 1'!M$2:M45)&gt;0.01,"",DateEnded_5Day!$A45))))))</f>
        <v/>
      </c>
      <c r="O45" s="54" t="str">
        <f>IF($A45&lt;='All Results'!$B$4,"",IF(SUM('MissFill 1'!N$2:N45)=0,"",(IF('MissFill 1'!N45/SUM('MissFill 1'!N$2:N45)&gt;0.01,"",IF('MissFill 1'!N44/SUM('MissFill 1'!N$2:N45)&gt;0.01,"",IF('MissFill 1'!N43/SUM('MissFill 1'!N$2:N45)&gt;0.01,"",DateEnded_5Day!$A45))))))</f>
        <v/>
      </c>
      <c r="P45" s="54" t="str">
        <f>IF($A45&lt;='All Results'!$B$4,"",IF(SUM('MissFill 1'!O$2:O45)=0,"",(IF('MissFill 1'!O45/SUM('MissFill 1'!O$2:O45)&gt;0.01,"",IF('MissFill 1'!O44/SUM('MissFill 1'!O$2:O45)&gt;0.01,"",IF('MissFill 1'!O43/SUM('MissFill 1'!O$2:O45)&gt;0.01,"",DateEnded_5Day!$A45))))))</f>
        <v/>
      </c>
      <c r="Q45" s="54" t="str">
        <f>IF($A45&lt;='All Results'!$B$4,"",IF(SUM('MissFill 1'!P$2:P45)=0,"",(IF('MissFill 1'!P45/SUM('MissFill 1'!P$2:P45)&gt;0.01,"",IF('MissFill 1'!P44/SUM('MissFill 1'!P$2:P45)&gt;0.01,"",IF('MissFill 1'!P43/SUM('MissFill 1'!P$2:P45)&gt;0.01,"",DateEnded_5Day!$A45))))))</f>
        <v/>
      </c>
      <c r="R45" s="54" t="str">
        <f>IF($A45&lt;='All Results'!$B$4,"",IF(SUM('MissFill 1'!Q$2:Q45)=0,"",(IF('MissFill 1'!Q45/SUM('MissFill 1'!Q$2:Q45)&gt;0.01,"",IF('MissFill 1'!Q44/SUM('MissFill 1'!Q$2:Q45)&gt;0.01,"",IF('MissFill 1'!Q43/SUM('MissFill 1'!Q$2:Q45)&gt;0.01,"",DateEnded_5Day!$A45))))))</f>
        <v/>
      </c>
      <c r="S45" s="54" t="str">
        <f>IF($A45&lt;='All Results'!$B$4,"",IF(SUM('MissFill 1'!R$2:R45)=0,"",(IF('MissFill 1'!R45/SUM('MissFill 1'!R$2:R45)&gt;0.01,"",IF('MissFill 1'!R44/SUM('MissFill 1'!R$2:R45)&gt;0.01,"",IF('MissFill 1'!R43/SUM('MissFill 1'!R$2:R45)&gt;0.01,"",DateEnded_5Day!$A45))))))</f>
        <v/>
      </c>
      <c r="T45" s="54" t="str">
        <f>IF($A45&lt;='All Results'!$B$4,"",IF(SUM('MissFill 1'!S$2:S45)=0,"",(IF('MissFill 1'!S45/SUM('MissFill 1'!S$2:S45)&gt;0.01,"",IF('MissFill 1'!S44/SUM('MissFill 1'!S$2:S45)&gt;0.01,"",IF('MissFill 1'!S43/SUM('MissFill 1'!S$2:S45)&gt;0.01,"",DateEnded_5Day!$A45))))))</f>
        <v/>
      </c>
      <c r="U45" s="54" t="str">
        <f>IF($A45&lt;='All Results'!$B$4,"",IF(SUM('MissFill 1'!T$2:T45)=0,"",(IF('MissFill 1'!T45/SUM('MissFill 1'!T$2:T45)&gt;0.01,"",IF('MissFill 1'!T44/SUM('MissFill 1'!T$2:T45)&gt;0.01,"",IF('MissFill 1'!T43/SUM('MissFill 1'!T$2:T45)&gt;0.01,"",DateEnded_5Day!$A45))))))</f>
        <v/>
      </c>
      <c r="V45" s="54" t="str">
        <f>IF($A45&lt;='All Results'!$B$4,"",IF(SUM('MissFill 1'!U$2:U45)=0,"",(IF('MissFill 1'!U45/SUM('MissFill 1'!U$2:U45)&gt;0.01,"",IF('MissFill 1'!U44/SUM('MissFill 1'!U$2:U45)&gt;0.01,"",IF('MissFill 1'!U43/SUM('MissFill 1'!U$2:U45)&gt;0.01,"",DateEnded_5Day!$A45))))))</f>
        <v/>
      </c>
      <c r="W45" s="54" t="str">
        <f>IF($A45&lt;='All Results'!$B$4,"",IF(SUM('MissFill 1'!V$2:V45)=0,"",(IF('MissFill 1'!V45/SUM('MissFill 1'!V$2:V45)&gt;0.01,"",IF('MissFill 1'!V44/SUM('MissFill 1'!V$2:V45)&gt;0.01,"",IF('MissFill 1'!V43/SUM('MissFill 1'!V$2:V45)&gt;0.01,"",DateEnded_5Day!$A45))))))</f>
        <v/>
      </c>
      <c r="X45" s="54" t="str">
        <f>IF($A45&lt;='All Results'!$B$4,"",IF(SUM('MissFill 1'!W$2:W45)=0,"",(IF('MissFill 1'!W45/SUM('MissFill 1'!W$2:W45)&gt;0.01,"",IF('MissFill 1'!W44/SUM('MissFill 1'!W$2:W45)&gt;0.01,"",IF('MissFill 1'!W43/SUM('MissFill 1'!W$2:W45)&gt;0.01,"",DateEnded_5Day!$A45))))))</f>
        <v/>
      </c>
      <c r="Y45" s="54" t="str">
        <f>IF($A45&lt;='All Results'!$B$4,"",IF(SUM('MissFill 1'!X$2:X45)=0,"",(IF('MissFill 1'!X45/SUM('MissFill 1'!X$2:X45)&gt;0.01,"",IF('MissFill 1'!X44/SUM('MissFill 1'!X$2:X45)&gt;0.01,"",IF('MissFill 1'!X43/SUM('MissFill 1'!X$2:X45)&gt;0.01,"",DateEnded_5Day!$A45))))))</f>
        <v/>
      </c>
      <c r="Z45" s="54" t="str">
        <f>IF($A45&lt;='All Results'!$B$4,"",IF(SUM('MissFill 1'!Y$2:Y45)=0,"",(IF('MissFill 1'!Y45/SUM('MissFill 1'!Y$2:Y45)&gt;0.01,"",IF('MissFill 1'!Y44/SUM('MissFill 1'!Y$2:Y45)&gt;0.01,"",IF('MissFill 1'!Y43/SUM('MissFill 1'!Y$2:Y45)&gt;0.01,"",DateEnded_5Day!$A45))))))</f>
        <v/>
      </c>
      <c r="AA45" s="54" t="str">
        <f>IF($A45&lt;='All Results'!$B$4,"",IF(SUM('MissFill 1'!Z$2:Z45)=0,"",(IF('MissFill 1'!Z45/SUM('MissFill 1'!Z$2:Z45)&gt;0.01,"",IF('MissFill 1'!Z44/SUM('MissFill 1'!Z$2:Z45)&gt;0.01,"",IF('MissFill 1'!Z43/SUM('MissFill 1'!Z$2:Z45)&gt;0.01,"",DateEnded_5Day!$A45))))))</f>
        <v/>
      </c>
      <c r="AB45" s="54" t="str">
        <f>IF($A45&lt;='All Results'!$B$4,"",IF(SUM('MissFill 1'!AA$2:AA45)=0,"",(IF('MissFill 1'!AA45/SUM('MissFill 1'!AA$2:AA45)&gt;0.01,"",IF('MissFill 1'!AA44/SUM('MissFill 1'!AA$2:AA45)&gt;0.01,"",IF('MissFill 1'!AA43/SUM('MissFill 1'!AA$2:AA45)&gt;0.01,"",DateEnded_5Day!$A45))))))</f>
        <v/>
      </c>
      <c r="AC45" s="54" t="str">
        <f>IF($A45&lt;='All Results'!$B$4,"",IF(SUM('MissFill 1'!AB$2:AB45)=0,"",(IF('MissFill 1'!AB45/SUM('MissFill 1'!AB$2:AB45)&gt;0.01,"",IF('MissFill 1'!AB44/SUM('MissFill 1'!AB$2:AB45)&gt;0.01,"",IF('MissFill 1'!AB43/SUM('MissFill 1'!AB$2:AB45)&gt;0.01,"",DateEnded_5Day!$A45))))))</f>
        <v/>
      </c>
      <c r="AD45" s="54" t="str">
        <f>IF($A45&lt;='All Results'!$B$4,"",IF(SUM('MissFill 1'!AC$2:AC45)=0,"",(IF('MissFill 1'!AC45/SUM('MissFill 1'!AC$2:AC45)&gt;0.01,"",IF('MissFill 1'!AC44/SUM('MissFill 1'!AC$2:AC45)&gt;0.01,"",IF('MissFill 1'!AC43/SUM('MissFill 1'!AC$2:AC45)&gt;0.01,"",DateEnded_5Day!$A45))))))</f>
        <v/>
      </c>
      <c r="AE45" s="54" t="str">
        <f>IF($A45&lt;='All Results'!$B$4,"",IF(SUM('MissFill 1'!AD$2:AD45)=0,"",(IF('MissFill 1'!AD45/SUM('MissFill 1'!AD$2:AD45)&gt;0.01,"",IF('MissFill 1'!AD44/SUM('MissFill 1'!AD$2:AD45)&gt;0.01,"",IF('MissFill 1'!AD43/SUM('MissFill 1'!AD$2:AD45)&gt;0.01,"",DateEnded_5Day!$A45))))))</f>
        <v/>
      </c>
      <c r="AF45" s="54" t="str">
        <f>IF($A45&lt;='All Results'!$B$4,"",IF(SUM('MissFill 1'!AE$2:AE45)=0,"",(IF('MissFill 1'!AE45/SUM('MissFill 1'!AE$2:AE45)&gt;0.01,"",IF('MissFill 1'!AE44/SUM('MissFill 1'!AE$2:AE45)&gt;0.01,"",IF('MissFill 1'!AE43/SUM('MissFill 1'!AE$2:AE45)&gt;0.01,"",DateEnded_5Day!$A45))))))</f>
        <v/>
      </c>
      <c r="AG45" s="54" t="str">
        <f>IF($A45&lt;='All Results'!$B$4,"",IF(SUM('MissFill 1'!AF$2:AF45)=0,"",(IF('MissFill 1'!AF45/SUM('MissFill 1'!AF$2:AF45)&gt;0.01,"",IF('MissFill 1'!AF44/SUM('MissFill 1'!AF$2:AF45)&gt;0.01,"",IF('MissFill 1'!AF43/SUM('MissFill 1'!AF$2:AF45)&gt;0.01,"",DateEnded_5Day!$A45))))))</f>
        <v/>
      </c>
      <c r="AH45" s="54" t="str">
        <f>IF($A45&lt;='All Results'!$B$4,"",IF(SUM('MissFill 1'!AG$2:AG45)=0,"",(IF('MissFill 1'!AG45/SUM('MissFill 1'!AG$2:AG45)&gt;0.01,"",IF('MissFill 1'!AG44/SUM('MissFill 1'!AG$2:AG45)&gt;0.01,"",IF('MissFill 1'!AG43/SUM('MissFill 1'!AG$2:AG45)&gt;0.01,"",DateEnded_5Day!$A45))))))</f>
        <v/>
      </c>
      <c r="AI45" s="54" t="str">
        <f>IF($A45&lt;='All Results'!$B$4,"",IF(SUM('MissFill 1'!AH$2:AH45)=0,"",(IF('MissFill 1'!AH45/SUM('MissFill 1'!AH$2:AH45)&gt;0.01,"",IF('MissFill 1'!AH44/SUM('MissFill 1'!AH$2:AH45)&gt;0.01,"",IF('MissFill 1'!AH43/SUM('MissFill 1'!AH$2:AH45)&gt;0.01,"",DateEnded_5Day!$A45))))))</f>
        <v/>
      </c>
      <c r="AJ45" s="54" t="str">
        <f>IF($A45&lt;='All Results'!$B$4,"",IF(SUM('MissFill 1'!AI$2:AI45)=0,"",(IF('MissFill 1'!AI45/SUM('MissFill 1'!AI$2:AI45)&gt;0.01,"",IF('MissFill 1'!AI44/SUM('MissFill 1'!AI$2:AI45)&gt;0.01,"",IF('MissFill 1'!AI43/SUM('MissFill 1'!AI$2:AI45)&gt;0.01,"",DateEnded_5Day!$A45))))))</f>
        <v/>
      </c>
      <c r="AK45" s="54" t="str">
        <f>IF($A45&lt;='All Results'!$B$4,"",IF(SUM('MissFill 1'!AJ$2:AJ45)=0,"",(IF('MissFill 1'!AJ45/SUM('MissFill 1'!AJ$2:AJ45)&gt;0.01,"",IF('MissFill 1'!AJ44/SUM('MissFill 1'!AJ$2:AJ45)&gt;0.01,"",IF('MissFill 1'!AJ43/SUM('MissFill 1'!AJ$2:AJ45)&gt;0.01,"",DateEnded_5Day!$A45))))))</f>
        <v/>
      </c>
      <c r="AL45" s="54" t="str">
        <f>IF($A45&lt;='All Results'!$B$4,"",IF(SUM('MissFill 1'!AK$2:AK45)=0,"",(IF('MissFill 1'!AK45/SUM('MissFill 1'!AK$2:AK45)&gt;0.01,"",IF('MissFill 1'!AK44/SUM('MissFill 1'!AK$2:AK45)&gt;0.01,"",IF('MissFill 1'!AK43/SUM('MissFill 1'!AK$2:AK45)&gt;0.01,"",DateEnded_5Day!$A45))))))</f>
        <v/>
      </c>
      <c r="AM45" s="54" t="str">
        <f>IF($A45&lt;='All Results'!$B$4,"",IF(SUM('MissFill 1'!AL$2:AL45)=0,"",(IF('MissFill 1'!AL45/SUM('MissFill 1'!AL$2:AL45)&gt;0.01,"",IF('MissFill 1'!AL44/SUM('MissFill 1'!AL$2:AL45)&gt;0.01,"",IF('MissFill 1'!AL43/SUM('MissFill 1'!AL$2:AL45)&gt;0.01,"",DateEnded_5Day!$A45))))))</f>
        <v/>
      </c>
      <c r="AN45" s="54" t="str">
        <f>IF($A45&lt;='All Results'!$B$4,"",IF(SUM('MissFill 1'!AM$2:AM45)=0,"",(IF('MissFill 1'!AM45/SUM('MissFill 1'!AM$2:AM45)&gt;0.01,"",IF('MissFill 1'!AM44/SUM('MissFill 1'!AM$2:AM45)&gt;0.01,"",IF('MissFill 1'!AM43/SUM('MissFill 1'!AM$2:AM45)&gt;0.01,"",DateEnded_5Day!$A45))))))</f>
        <v/>
      </c>
      <c r="AO45" s="54" t="str">
        <f>IF($A45&lt;='All Results'!$B$4,"",IF(SUM('MissFill 1'!AN$2:AN45)=0,"",(IF('MissFill 1'!AN45/SUM('MissFill 1'!AN$2:AN45)&gt;0.01,"",IF('MissFill 1'!AN44/SUM('MissFill 1'!AN$2:AN45)&gt;0.01,"",IF('MissFill 1'!AN43/SUM('MissFill 1'!AN$2:AN45)&gt;0.01,"",DateEnded_5Day!$A45))))))</f>
        <v/>
      </c>
      <c r="AP45" s="54" t="str">
        <f>IF($A45&lt;='All Results'!$B$4,"",IF(SUM('MissFill 1'!AO$2:AO45)=0,"",(IF('MissFill 1'!AO45/SUM('MissFill 1'!AO$2:AO45)&gt;0.01,"",IF('MissFill 1'!AO44/SUM('MissFill 1'!AO$2:AO45)&gt;0.01,"",IF('MissFill 1'!AO43/SUM('MissFill 1'!AO$2:AO45)&gt;0.01,"",DateEnded_5Day!$A45))))))</f>
        <v/>
      </c>
      <c r="AQ45" s="54" t="str">
        <f>IF($A45&lt;='All Results'!$B$4,"",IF(SUM('MissFill 1'!AP$2:AP45)=0,"",(IF('MissFill 1'!AP45/SUM('MissFill 1'!AP$2:AP45)&gt;0.01,"",IF('MissFill 1'!AP44/SUM('MissFill 1'!AP$2:AP45)&gt;0.01,"",IF('MissFill 1'!AP43/SUM('MissFill 1'!AP$2:AP45)&gt;0.01,"",DateEnded_5Day!$A45))))))</f>
        <v/>
      </c>
      <c r="AR45" s="54" t="str">
        <f>IF($A45&lt;='All Results'!$B$4,"",IF(SUM('MissFill 1'!AQ$2:AQ45)=0,"",(IF('MissFill 1'!AQ45/SUM('MissFill 1'!AQ$2:AQ45)&gt;0.01,"",IF('MissFill 1'!AQ44/SUM('MissFill 1'!AQ$2:AQ45)&gt;0.01,"",IF('MissFill 1'!AQ43/SUM('MissFill 1'!AQ$2:AQ45)&gt;0.01,"",DateEnded_5Day!$A45))))))</f>
        <v/>
      </c>
      <c r="AS45" s="54" t="str">
        <f>IF($A45&lt;='All Results'!$B$4,"",IF(SUM('MissFill 1'!AR$2:AR45)=0,"",(IF('MissFill 1'!AR45/SUM('MissFill 1'!AR$2:AR45)&gt;0.01,"",IF('MissFill 1'!AR44/SUM('MissFill 1'!AR$2:AR45)&gt;0.01,"",IF('MissFill 1'!AR43/SUM('MissFill 1'!AR$2:AR45)&gt;0.01,"",DateEnded_5Day!$A45))))))</f>
        <v/>
      </c>
      <c r="AT45" s="54" t="str">
        <f>IF($A45&lt;='All Results'!$B$4,"",IF(SUM('MissFill 1'!AS$2:AS45)=0,"",(IF('MissFill 1'!AS45/SUM('MissFill 1'!AS$2:AS45)&gt;0.01,"",IF('MissFill 1'!AS44/SUM('MissFill 1'!AS$2:AS45)&gt;0.01,"",IF('MissFill 1'!AS43/SUM('MissFill 1'!AS$2:AS45)&gt;0.01,"",DateEnded_5Day!$A45))))))</f>
        <v/>
      </c>
      <c r="AU45" s="54" t="str">
        <f>IF($A45&lt;='All Results'!$B$4,"",IF(SUM('MissFill 1'!AT$2:AT45)=0,"",(IF('MissFill 1'!AT45/SUM('MissFill 1'!AT$2:AT45)&gt;0.01,"",IF('MissFill 1'!AT44/SUM('MissFill 1'!AT$2:AT45)&gt;0.01,"",IF('MissFill 1'!AT43/SUM('MissFill 1'!AT$2:AT45)&gt;0.01,"",DateEnded_5Day!$A45))))))</f>
        <v/>
      </c>
      <c r="AV45" s="54" t="str">
        <f>IF($A45&lt;='All Results'!$B$4,"",IF(SUM('MissFill 1'!AU$2:AU45)=0,"",(IF('MissFill 1'!AU45/SUM('MissFill 1'!AU$2:AU45)&gt;0.01,"",IF('MissFill 1'!AU44/SUM('MissFill 1'!AU$2:AU45)&gt;0.01,"",IF('MissFill 1'!AU43/SUM('MissFill 1'!AU$2:AU45)&gt;0.01,"",DateEnded_5Day!$A45))))))</f>
        <v/>
      </c>
      <c r="AW45" s="54" t="str">
        <f>IF($A45&lt;='All Results'!$B$4,"",IF(SUM('MissFill 1'!AV$2:AV45)=0,"",(IF('MissFill 1'!AV45/SUM('MissFill 1'!AV$2:AV45)&gt;0.01,"",IF('MissFill 1'!AV44/SUM('MissFill 1'!AV$2:AV45)&gt;0.01,"",IF('MissFill 1'!AV43/SUM('MissFill 1'!AV$2:AV45)&gt;0.01,"",DateEnded_5Day!$A45))))))</f>
        <v/>
      </c>
      <c r="AX45" s="54" t="str">
        <f>IF($A45&lt;='All Results'!$B$4,"",IF(SUM('MissFill 1'!AW$2:AW45)=0,"",(IF('MissFill 1'!AW45/SUM('MissFill 1'!AW$2:AW45)&gt;0.01,"",IF('MissFill 1'!AW44/SUM('MissFill 1'!AW$2:AW45)&gt;0.01,"",IF('MissFill 1'!AW43/SUM('MissFill 1'!AW$2:AW45)&gt;0.01,"",DateEnded_5Day!$A45))))))</f>
        <v/>
      </c>
    </row>
    <row r="46" spans="1:50" x14ac:dyDescent="0.25">
      <c r="A46" s="41">
        <v>44391</v>
      </c>
      <c r="B46" s="52">
        <v>195</v>
      </c>
      <c r="C46" s="54" t="str">
        <f>IF($A46&lt;='All Results'!$B$4,"",IF(SUM('MissFill 1'!B$2:B46)=0,"",(IF('MissFill 1'!B46/SUM('MissFill 1'!B$2:B46)&gt;0.01,"",IF('MissFill 1'!B45/SUM('MissFill 1'!B$2:B46)&gt;0.01,"",IF('MissFill 1'!B44/SUM('MissFill 1'!B$2:B46)&gt;0.01,"",DateEnded_5Day!$A46))))))</f>
        <v/>
      </c>
      <c r="D46" s="54" t="str">
        <f>IF($A46&lt;='All Results'!$B$4,"",IF(SUM('MissFill 1'!C$2:C46)=0,"",(IF('MissFill 1'!C46/SUM('MissFill 1'!C$2:C46)&gt;0.01,"",IF('MissFill 1'!C45/SUM('MissFill 1'!C$2:C46)&gt;0.01,"",IF('MissFill 1'!C44/SUM('MissFill 1'!C$2:C46)&gt;0.01,"",DateEnded_5Day!$A46))))))</f>
        <v/>
      </c>
      <c r="E46" s="54" t="str">
        <f>IF($A46&lt;='All Results'!$B$4,"",IF(SUM('MissFill 1'!D$2:D46)=0,"",(IF('MissFill 1'!D46/SUM('MissFill 1'!D$2:D46)&gt;0.01,"",IF('MissFill 1'!D45/SUM('MissFill 1'!D$2:D46)&gt;0.01,"",IF('MissFill 1'!D44/SUM('MissFill 1'!D$2:D46)&gt;0.01,"",DateEnded_5Day!$A46))))))</f>
        <v/>
      </c>
      <c r="F46" s="54" t="str">
        <f>IF($A46&lt;='All Results'!$B$4,"",IF(SUM('MissFill 1'!E$2:E46)=0,"",(IF('MissFill 1'!E46/SUM('MissFill 1'!E$2:E46)&gt;0.01,"",IF('MissFill 1'!E45/SUM('MissFill 1'!E$2:E46)&gt;0.01,"",IF('MissFill 1'!E44/SUM('MissFill 1'!E$2:E46)&gt;0.01,"",DateEnded_5Day!$A46))))))</f>
        <v/>
      </c>
      <c r="G46" s="54" t="str">
        <f>IF($A46&lt;='All Results'!$B$4,"",IF(SUM('MissFill 1'!F$2:F46)=0,"",(IF('MissFill 1'!F46/SUM('MissFill 1'!F$2:F46)&gt;0.01,"",IF('MissFill 1'!F45/SUM('MissFill 1'!F$2:F46)&gt;0.01,"",IF('MissFill 1'!F44/SUM('MissFill 1'!F$2:F46)&gt;0.01,"",DateEnded_5Day!$A46))))))</f>
        <v/>
      </c>
      <c r="H46" s="54" t="str">
        <f>IF($A46&lt;='All Results'!$B$4,"",IF(SUM('MissFill 1'!G$2:G46)=0,"",(IF('MissFill 1'!G46/SUM('MissFill 1'!G$2:G46)&gt;0.01,"",IF('MissFill 1'!G45/SUM('MissFill 1'!G$2:G46)&gt;0.01,"",IF('MissFill 1'!G44/SUM('MissFill 1'!G$2:G46)&gt;0.01,"",DateEnded_5Day!$A46))))))</f>
        <v/>
      </c>
      <c r="I46" s="54" t="str">
        <f>IF($A46&lt;='All Results'!$B$4,"",IF(SUM('MissFill 1'!H$2:H46)=0,"",(IF('MissFill 1'!H46/SUM('MissFill 1'!H$2:H46)&gt;0.01,"",IF('MissFill 1'!H45/SUM('MissFill 1'!H$2:H46)&gt;0.01,"",IF('MissFill 1'!H44/SUM('MissFill 1'!H$2:H46)&gt;0.01,"",DateEnded_5Day!$A46))))))</f>
        <v/>
      </c>
      <c r="J46" s="54" t="str">
        <f>IF($A46&lt;='All Results'!$B$4,"",IF(SUM('MissFill 1'!I$2:I46)=0,"",(IF('MissFill 1'!I46/SUM('MissFill 1'!I$2:I46)&gt;0.01,"",IF('MissFill 1'!I45/SUM('MissFill 1'!I$2:I46)&gt;0.01,"",IF('MissFill 1'!I44/SUM('MissFill 1'!I$2:I46)&gt;0.01,"",DateEnded_5Day!$A46))))))</f>
        <v/>
      </c>
      <c r="K46" s="54" t="str">
        <f>IF($A46&lt;='All Results'!$B$4,"",IF(SUM('MissFill 1'!J$2:J46)=0,"",(IF('MissFill 1'!J46/SUM('MissFill 1'!J$2:J46)&gt;0.01,"",IF('MissFill 1'!J45/SUM('MissFill 1'!J$2:J46)&gt;0.01,"",IF('MissFill 1'!J44/SUM('MissFill 1'!J$2:J46)&gt;0.01,"",DateEnded_5Day!$A46))))))</f>
        <v/>
      </c>
      <c r="L46" s="54" t="str">
        <f>IF($A46&lt;='All Results'!$B$4,"",IF(SUM('MissFill 1'!K$2:K46)=0,"",(IF('MissFill 1'!K46/SUM('MissFill 1'!K$2:K46)&gt;0.01,"",IF('MissFill 1'!K45/SUM('MissFill 1'!K$2:K46)&gt;0.01,"",IF('MissFill 1'!K44/SUM('MissFill 1'!K$2:K46)&gt;0.01,"",DateEnded_5Day!$A46))))))</f>
        <v/>
      </c>
      <c r="M46" s="54" t="str">
        <f>IF($A46&lt;='All Results'!$B$4,"",IF(SUM('MissFill 1'!L$2:L46)=0,"",(IF('MissFill 1'!L46/SUM('MissFill 1'!L$2:L46)&gt;0.01,"",IF('MissFill 1'!L45/SUM('MissFill 1'!L$2:L46)&gt;0.01,"",IF('MissFill 1'!L44/SUM('MissFill 1'!L$2:L46)&gt;0.01,"",DateEnded_5Day!$A46))))))</f>
        <v/>
      </c>
      <c r="N46" s="54" t="str">
        <f>IF($A46&lt;='All Results'!$B$4,"",IF(SUM('MissFill 1'!M$2:M46)=0,"",(IF('MissFill 1'!M46/SUM('MissFill 1'!M$2:M46)&gt;0.01,"",IF('MissFill 1'!M45/SUM('MissFill 1'!M$2:M46)&gt;0.01,"",IF('MissFill 1'!M44/SUM('MissFill 1'!M$2:M46)&gt;0.01,"",DateEnded_5Day!$A46))))))</f>
        <v/>
      </c>
      <c r="O46" s="54" t="str">
        <f>IF($A46&lt;='All Results'!$B$4,"",IF(SUM('MissFill 1'!N$2:N46)=0,"",(IF('MissFill 1'!N46/SUM('MissFill 1'!N$2:N46)&gt;0.01,"",IF('MissFill 1'!N45/SUM('MissFill 1'!N$2:N46)&gt;0.01,"",IF('MissFill 1'!N44/SUM('MissFill 1'!N$2:N46)&gt;0.01,"",DateEnded_5Day!$A46))))))</f>
        <v/>
      </c>
      <c r="P46" s="54" t="str">
        <f>IF($A46&lt;='All Results'!$B$4,"",IF(SUM('MissFill 1'!O$2:O46)=0,"",(IF('MissFill 1'!O46/SUM('MissFill 1'!O$2:O46)&gt;0.01,"",IF('MissFill 1'!O45/SUM('MissFill 1'!O$2:O46)&gt;0.01,"",IF('MissFill 1'!O44/SUM('MissFill 1'!O$2:O46)&gt;0.01,"",DateEnded_5Day!$A46))))))</f>
        <v/>
      </c>
      <c r="Q46" s="54" t="str">
        <f>IF($A46&lt;='All Results'!$B$4,"",IF(SUM('MissFill 1'!P$2:P46)=0,"",(IF('MissFill 1'!P46/SUM('MissFill 1'!P$2:P46)&gt;0.01,"",IF('MissFill 1'!P45/SUM('MissFill 1'!P$2:P46)&gt;0.01,"",IF('MissFill 1'!P44/SUM('MissFill 1'!P$2:P46)&gt;0.01,"",DateEnded_5Day!$A46))))))</f>
        <v/>
      </c>
      <c r="R46" s="54" t="str">
        <f>IF($A46&lt;='All Results'!$B$4,"",IF(SUM('MissFill 1'!Q$2:Q46)=0,"",(IF('MissFill 1'!Q46/SUM('MissFill 1'!Q$2:Q46)&gt;0.01,"",IF('MissFill 1'!Q45/SUM('MissFill 1'!Q$2:Q46)&gt;0.01,"",IF('MissFill 1'!Q44/SUM('MissFill 1'!Q$2:Q46)&gt;0.01,"",DateEnded_5Day!$A46))))))</f>
        <v/>
      </c>
      <c r="S46" s="54" t="str">
        <f>IF($A46&lt;='All Results'!$B$4,"",IF(SUM('MissFill 1'!R$2:R46)=0,"",(IF('MissFill 1'!R46/SUM('MissFill 1'!R$2:R46)&gt;0.01,"",IF('MissFill 1'!R45/SUM('MissFill 1'!R$2:R46)&gt;0.01,"",IF('MissFill 1'!R44/SUM('MissFill 1'!R$2:R46)&gt;0.01,"",DateEnded_5Day!$A46))))))</f>
        <v/>
      </c>
      <c r="T46" s="54" t="str">
        <f>IF($A46&lt;='All Results'!$B$4,"",IF(SUM('MissFill 1'!S$2:S46)=0,"",(IF('MissFill 1'!S46/SUM('MissFill 1'!S$2:S46)&gt;0.01,"",IF('MissFill 1'!S45/SUM('MissFill 1'!S$2:S46)&gt;0.01,"",IF('MissFill 1'!S44/SUM('MissFill 1'!S$2:S46)&gt;0.01,"",DateEnded_5Day!$A46))))))</f>
        <v/>
      </c>
      <c r="U46" s="54" t="str">
        <f>IF($A46&lt;='All Results'!$B$4,"",IF(SUM('MissFill 1'!T$2:T46)=0,"",(IF('MissFill 1'!T46/SUM('MissFill 1'!T$2:T46)&gt;0.01,"",IF('MissFill 1'!T45/SUM('MissFill 1'!T$2:T46)&gt;0.01,"",IF('MissFill 1'!T44/SUM('MissFill 1'!T$2:T46)&gt;0.01,"",DateEnded_5Day!$A46))))))</f>
        <v/>
      </c>
      <c r="V46" s="54" t="str">
        <f>IF($A46&lt;='All Results'!$B$4,"",IF(SUM('MissFill 1'!U$2:U46)=0,"",(IF('MissFill 1'!U46/SUM('MissFill 1'!U$2:U46)&gt;0.01,"",IF('MissFill 1'!U45/SUM('MissFill 1'!U$2:U46)&gt;0.01,"",IF('MissFill 1'!U44/SUM('MissFill 1'!U$2:U46)&gt;0.01,"",DateEnded_5Day!$A46))))))</f>
        <v/>
      </c>
      <c r="W46" s="54" t="str">
        <f>IF($A46&lt;='All Results'!$B$4,"",IF(SUM('MissFill 1'!V$2:V46)=0,"",(IF('MissFill 1'!V46/SUM('MissFill 1'!V$2:V46)&gt;0.01,"",IF('MissFill 1'!V45/SUM('MissFill 1'!V$2:V46)&gt;0.01,"",IF('MissFill 1'!V44/SUM('MissFill 1'!V$2:V46)&gt;0.01,"",DateEnded_5Day!$A46))))))</f>
        <v/>
      </c>
      <c r="X46" s="54" t="str">
        <f>IF($A46&lt;='All Results'!$B$4,"",IF(SUM('MissFill 1'!W$2:W46)=0,"",(IF('MissFill 1'!W46/SUM('MissFill 1'!W$2:W46)&gt;0.01,"",IF('MissFill 1'!W45/SUM('MissFill 1'!W$2:W46)&gt;0.01,"",IF('MissFill 1'!W44/SUM('MissFill 1'!W$2:W46)&gt;0.01,"",DateEnded_5Day!$A46))))))</f>
        <v/>
      </c>
      <c r="Y46" s="54" t="str">
        <f>IF($A46&lt;='All Results'!$B$4,"",IF(SUM('MissFill 1'!X$2:X46)=0,"",(IF('MissFill 1'!X46/SUM('MissFill 1'!X$2:X46)&gt;0.01,"",IF('MissFill 1'!X45/SUM('MissFill 1'!X$2:X46)&gt;0.01,"",IF('MissFill 1'!X44/SUM('MissFill 1'!X$2:X46)&gt;0.01,"",DateEnded_5Day!$A46))))))</f>
        <v/>
      </c>
      <c r="Z46" s="54" t="str">
        <f>IF($A46&lt;='All Results'!$B$4,"",IF(SUM('MissFill 1'!Y$2:Y46)=0,"",(IF('MissFill 1'!Y46/SUM('MissFill 1'!Y$2:Y46)&gt;0.01,"",IF('MissFill 1'!Y45/SUM('MissFill 1'!Y$2:Y46)&gt;0.01,"",IF('MissFill 1'!Y44/SUM('MissFill 1'!Y$2:Y46)&gt;0.01,"",DateEnded_5Day!$A46))))))</f>
        <v/>
      </c>
      <c r="AA46" s="54" t="str">
        <f>IF($A46&lt;='All Results'!$B$4,"",IF(SUM('MissFill 1'!Z$2:Z46)=0,"",(IF('MissFill 1'!Z46/SUM('MissFill 1'!Z$2:Z46)&gt;0.01,"",IF('MissFill 1'!Z45/SUM('MissFill 1'!Z$2:Z46)&gt;0.01,"",IF('MissFill 1'!Z44/SUM('MissFill 1'!Z$2:Z46)&gt;0.01,"",DateEnded_5Day!$A46))))))</f>
        <v/>
      </c>
      <c r="AB46" s="54" t="str">
        <f>IF($A46&lt;='All Results'!$B$4,"",IF(SUM('MissFill 1'!AA$2:AA46)=0,"",(IF('MissFill 1'!AA46/SUM('MissFill 1'!AA$2:AA46)&gt;0.01,"",IF('MissFill 1'!AA45/SUM('MissFill 1'!AA$2:AA46)&gt;0.01,"",IF('MissFill 1'!AA44/SUM('MissFill 1'!AA$2:AA46)&gt;0.01,"",DateEnded_5Day!$A46))))))</f>
        <v/>
      </c>
      <c r="AC46" s="54" t="str">
        <f>IF($A46&lt;='All Results'!$B$4,"",IF(SUM('MissFill 1'!AB$2:AB46)=0,"",(IF('MissFill 1'!AB46/SUM('MissFill 1'!AB$2:AB46)&gt;0.01,"",IF('MissFill 1'!AB45/SUM('MissFill 1'!AB$2:AB46)&gt;0.01,"",IF('MissFill 1'!AB44/SUM('MissFill 1'!AB$2:AB46)&gt;0.01,"",DateEnded_5Day!$A46))))))</f>
        <v/>
      </c>
      <c r="AD46" s="54" t="str">
        <f>IF($A46&lt;='All Results'!$B$4,"",IF(SUM('MissFill 1'!AC$2:AC46)=0,"",(IF('MissFill 1'!AC46/SUM('MissFill 1'!AC$2:AC46)&gt;0.01,"",IF('MissFill 1'!AC45/SUM('MissFill 1'!AC$2:AC46)&gt;0.01,"",IF('MissFill 1'!AC44/SUM('MissFill 1'!AC$2:AC46)&gt;0.01,"",DateEnded_5Day!$A46))))))</f>
        <v/>
      </c>
      <c r="AE46" s="54" t="str">
        <f>IF($A46&lt;='All Results'!$B$4,"",IF(SUM('MissFill 1'!AD$2:AD46)=0,"",(IF('MissFill 1'!AD46/SUM('MissFill 1'!AD$2:AD46)&gt;0.01,"",IF('MissFill 1'!AD45/SUM('MissFill 1'!AD$2:AD46)&gt;0.01,"",IF('MissFill 1'!AD44/SUM('MissFill 1'!AD$2:AD46)&gt;0.01,"",DateEnded_5Day!$A46))))))</f>
        <v/>
      </c>
      <c r="AF46" s="54" t="str">
        <f>IF($A46&lt;='All Results'!$B$4,"",IF(SUM('MissFill 1'!AE$2:AE46)=0,"",(IF('MissFill 1'!AE46/SUM('MissFill 1'!AE$2:AE46)&gt;0.01,"",IF('MissFill 1'!AE45/SUM('MissFill 1'!AE$2:AE46)&gt;0.01,"",IF('MissFill 1'!AE44/SUM('MissFill 1'!AE$2:AE46)&gt;0.01,"",DateEnded_5Day!$A46))))))</f>
        <v/>
      </c>
      <c r="AG46" s="54" t="str">
        <f>IF($A46&lt;='All Results'!$B$4,"",IF(SUM('MissFill 1'!AF$2:AF46)=0,"",(IF('MissFill 1'!AF46/SUM('MissFill 1'!AF$2:AF46)&gt;0.01,"",IF('MissFill 1'!AF45/SUM('MissFill 1'!AF$2:AF46)&gt;0.01,"",IF('MissFill 1'!AF44/SUM('MissFill 1'!AF$2:AF46)&gt;0.01,"",DateEnded_5Day!$A46))))))</f>
        <v/>
      </c>
      <c r="AH46" s="54" t="str">
        <f>IF($A46&lt;='All Results'!$B$4,"",IF(SUM('MissFill 1'!AG$2:AG46)=0,"",(IF('MissFill 1'!AG46/SUM('MissFill 1'!AG$2:AG46)&gt;0.01,"",IF('MissFill 1'!AG45/SUM('MissFill 1'!AG$2:AG46)&gt;0.01,"",IF('MissFill 1'!AG44/SUM('MissFill 1'!AG$2:AG46)&gt;0.01,"",DateEnded_5Day!$A46))))))</f>
        <v/>
      </c>
      <c r="AI46" s="54" t="str">
        <f>IF($A46&lt;='All Results'!$B$4,"",IF(SUM('MissFill 1'!AH$2:AH46)=0,"",(IF('MissFill 1'!AH46/SUM('MissFill 1'!AH$2:AH46)&gt;0.01,"",IF('MissFill 1'!AH45/SUM('MissFill 1'!AH$2:AH46)&gt;0.01,"",IF('MissFill 1'!AH44/SUM('MissFill 1'!AH$2:AH46)&gt;0.01,"",DateEnded_5Day!$A46))))))</f>
        <v/>
      </c>
      <c r="AJ46" s="54" t="str">
        <f>IF($A46&lt;='All Results'!$B$4,"",IF(SUM('MissFill 1'!AI$2:AI46)=0,"",(IF('MissFill 1'!AI46/SUM('MissFill 1'!AI$2:AI46)&gt;0.01,"",IF('MissFill 1'!AI45/SUM('MissFill 1'!AI$2:AI46)&gt;0.01,"",IF('MissFill 1'!AI44/SUM('MissFill 1'!AI$2:AI46)&gt;0.01,"",DateEnded_5Day!$A46))))))</f>
        <v/>
      </c>
      <c r="AK46" s="54" t="str">
        <f>IF($A46&lt;='All Results'!$B$4,"",IF(SUM('MissFill 1'!AJ$2:AJ46)=0,"",(IF('MissFill 1'!AJ46/SUM('MissFill 1'!AJ$2:AJ46)&gt;0.01,"",IF('MissFill 1'!AJ45/SUM('MissFill 1'!AJ$2:AJ46)&gt;0.01,"",IF('MissFill 1'!AJ44/SUM('MissFill 1'!AJ$2:AJ46)&gt;0.01,"",DateEnded_5Day!$A46))))))</f>
        <v/>
      </c>
      <c r="AL46" s="54" t="str">
        <f>IF($A46&lt;='All Results'!$B$4,"",IF(SUM('MissFill 1'!AK$2:AK46)=0,"",(IF('MissFill 1'!AK46/SUM('MissFill 1'!AK$2:AK46)&gt;0.01,"",IF('MissFill 1'!AK45/SUM('MissFill 1'!AK$2:AK46)&gt;0.01,"",IF('MissFill 1'!AK44/SUM('MissFill 1'!AK$2:AK46)&gt;0.01,"",DateEnded_5Day!$A46))))))</f>
        <v/>
      </c>
      <c r="AM46" s="54" t="str">
        <f>IF($A46&lt;='All Results'!$B$4,"",IF(SUM('MissFill 1'!AL$2:AL46)=0,"",(IF('MissFill 1'!AL46/SUM('MissFill 1'!AL$2:AL46)&gt;0.01,"",IF('MissFill 1'!AL45/SUM('MissFill 1'!AL$2:AL46)&gt;0.01,"",IF('MissFill 1'!AL44/SUM('MissFill 1'!AL$2:AL46)&gt;0.01,"",DateEnded_5Day!$A46))))))</f>
        <v/>
      </c>
      <c r="AN46" s="54" t="str">
        <f>IF($A46&lt;='All Results'!$B$4,"",IF(SUM('MissFill 1'!AM$2:AM46)=0,"",(IF('MissFill 1'!AM46/SUM('MissFill 1'!AM$2:AM46)&gt;0.01,"",IF('MissFill 1'!AM45/SUM('MissFill 1'!AM$2:AM46)&gt;0.01,"",IF('MissFill 1'!AM44/SUM('MissFill 1'!AM$2:AM46)&gt;0.01,"",DateEnded_5Day!$A46))))))</f>
        <v/>
      </c>
      <c r="AO46" s="54" t="str">
        <f>IF($A46&lt;='All Results'!$B$4,"",IF(SUM('MissFill 1'!AN$2:AN46)=0,"",(IF('MissFill 1'!AN46/SUM('MissFill 1'!AN$2:AN46)&gt;0.01,"",IF('MissFill 1'!AN45/SUM('MissFill 1'!AN$2:AN46)&gt;0.01,"",IF('MissFill 1'!AN44/SUM('MissFill 1'!AN$2:AN46)&gt;0.01,"",DateEnded_5Day!$A46))))))</f>
        <v/>
      </c>
      <c r="AP46" s="54" t="str">
        <f>IF($A46&lt;='All Results'!$B$4,"",IF(SUM('MissFill 1'!AO$2:AO46)=0,"",(IF('MissFill 1'!AO46/SUM('MissFill 1'!AO$2:AO46)&gt;0.01,"",IF('MissFill 1'!AO45/SUM('MissFill 1'!AO$2:AO46)&gt;0.01,"",IF('MissFill 1'!AO44/SUM('MissFill 1'!AO$2:AO46)&gt;0.01,"",DateEnded_5Day!$A46))))))</f>
        <v/>
      </c>
      <c r="AQ46" s="54" t="str">
        <f>IF($A46&lt;='All Results'!$B$4,"",IF(SUM('MissFill 1'!AP$2:AP46)=0,"",(IF('MissFill 1'!AP46/SUM('MissFill 1'!AP$2:AP46)&gt;0.01,"",IF('MissFill 1'!AP45/SUM('MissFill 1'!AP$2:AP46)&gt;0.01,"",IF('MissFill 1'!AP44/SUM('MissFill 1'!AP$2:AP46)&gt;0.01,"",DateEnded_5Day!$A46))))))</f>
        <v/>
      </c>
      <c r="AR46" s="54" t="str">
        <f>IF($A46&lt;='All Results'!$B$4,"",IF(SUM('MissFill 1'!AQ$2:AQ46)=0,"",(IF('MissFill 1'!AQ46/SUM('MissFill 1'!AQ$2:AQ46)&gt;0.01,"",IF('MissFill 1'!AQ45/SUM('MissFill 1'!AQ$2:AQ46)&gt;0.01,"",IF('MissFill 1'!AQ44/SUM('MissFill 1'!AQ$2:AQ46)&gt;0.01,"",DateEnded_5Day!$A46))))))</f>
        <v/>
      </c>
      <c r="AS46" s="54" t="str">
        <f>IF($A46&lt;='All Results'!$B$4,"",IF(SUM('MissFill 1'!AR$2:AR46)=0,"",(IF('MissFill 1'!AR46/SUM('MissFill 1'!AR$2:AR46)&gt;0.01,"",IF('MissFill 1'!AR45/SUM('MissFill 1'!AR$2:AR46)&gt;0.01,"",IF('MissFill 1'!AR44/SUM('MissFill 1'!AR$2:AR46)&gt;0.01,"",DateEnded_5Day!$A46))))))</f>
        <v/>
      </c>
      <c r="AT46" s="54" t="str">
        <f>IF($A46&lt;='All Results'!$B$4,"",IF(SUM('MissFill 1'!AS$2:AS46)=0,"",(IF('MissFill 1'!AS46/SUM('MissFill 1'!AS$2:AS46)&gt;0.01,"",IF('MissFill 1'!AS45/SUM('MissFill 1'!AS$2:AS46)&gt;0.01,"",IF('MissFill 1'!AS44/SUM('MissFill 1'!AS$2:AS46)&gt;0.01,"",DateEnded_5Day!$A46))))))</f>
        <v/>
      </c>
      <c r="AU46" s="54" t="str">
        <f>IF($A46&lt;='All Results'!$B$4,"",IF(SUM('MissFill 1'!AT$2:AT46)=0,"",(IF('MissFill 1'!AT46/SUM('MissFill 1'!AT$2:AT46)&gt;0.01,"",IF('MissFill 1'!AT45/SUM('MissFill 1'!AT$2:AT46)&gt;0.01,"",IF('MissFill 1'!AT44/SUM('MissFill 1'!AT$2:AT46)&gt;0.01,"",DateEnded_5Day!$A46))))))</f>
        <v/>
      </c>
      <c r="AV46" s="54" t="str">
        <f>IF($A46&lt;='All Results'!$B$4,"",IF(SUM('MissFill 1'!AU$2:AU46)=0,"",(IF('MissFill 1'!AU46/SUM('MissFill 1'!AU$2:AU46)&gt;0.01,"",IF('MissFill 1'!AU45/SUM('MissFill 1'!AU$2:AU46)&gt;0.01,"",IF('MissFill 1'!AU44/SUM('MissFill 1'!AU$2:AU46)&gt;0.01,"",DateEnded_5Day!$A46))))))</f>
        <v/>
      </c>
      <c r="AW46" s="54" t="str">
        <f>IF($A46&lt;='All Results'!$B$4,"",IF(SUM('MissFill 1'!AV$2:AV46)=0,"",(IF('MissFill 1'!AV46/SUM('MissFill 1'!AV$2:AV46)&gt;0.01,"",IF('MissFill 1'!AV45/SUM('MissFill 1'!AV$2:AV46)&gt;0.01,"",IF('MissFill 1'!AV44/SUM('MissFill 1'!AV$2:AV46)&gt;0.01,"",DateEnded_5Day!$A46))))))</f>
        <v/>
      </c>
      <c r="AX46" s="54" t="str">
        <f>IF($A46&lt;='All Results'!$B$4,"",IF(SUM('MissFill 1'!AW$2:AW46)=0,"",(IF('MissFill 1'!AW46/SUM('MissFill 1'!AW$2:AW46)&gt;0.01,"",IF('MissFill 1'!AW45/SUM('MissFill 1'!AW$2:AW46)&gt;0.01,"",IF('MissFill 1'!AW44/SUM('MissFill 1'!AW$2:AW46)&gt;0.01,"",DateEnded_5Day!$A46))))))</f>
        <v/>
      </c>
    </row>
    <row r="47" spans="1:50" x14ac:dyDescent="0.25">
      <c r="A47" s="41">
        <v>44392</v>
      </c>
      <c r="B47" s="52">
        <v>196</v>
      </c>
      <c r="C47" s="54" t="str">
        <f>IF($A47&lt;='All Results'!$B$4,"",IF(SUM('MissFill 1'!B$2:B47)=0,"",(IF('MissFill 1'!B47/SUM('MissFill 1'!B$2:B47)&gt;0.01,"",IF('MissFill 1'!B46/SUM('MissFill 1'!B$2:B47)&gt;0.01,"",IF('MissFill 1'!B45/SUM('MissFill 1'!B$2:B47)&gt;0.01,"",DateEnded_5Day!$A47))))))</f>
        <v/>
      </c>
      <c r="D47" s="54" t="str">
        <f>IF($A47&lt;='All Results'!$B$4,"",IF(SUM('MissFill 1'!C$2:C47)=0,"",(IF('MissFill 1'!C47/SUM('MissFill 1'!C$2:C47)&gt;0.01,"",IF('MissFill 1'!C46/SUM('MissFill 1'!C$2:C47)&gt;0.01,"",IF('MissFill 1'!C45/SUM('MissFill 1'!C$2:C47)&gt;0.01,"",DateEnded_5Day!$A47))))))</f>
        <v/>
      </c>
      <c r="E47" s="54" t="str">
        <f>IF($A47&lt;='All Results'!$B$4,"",IF(SUM('MissFill 1'!D$2:D47)=0,"",(IF('MissFill 1'!D47/SUM('MissFill 1'!D$2:D47)&gt;0.01,"",IF('MissFill 1'!D46/SUM('MissFill 1'!D$2:D47)&gt;0.01,"",IF('MissFill 1'!D45/SUM('MissFill 1'!D$2:D47)&gt;0.01,"",DateEnded_5Day!$A47))))))</f>
        <v/>
      </c>
      <c r="F47" s="54" t="str">
        <f>IF($A47&lt;='All Results'!$B$4,"",IF(SUM('MissFill 1'!E$2:E47)=0,"",(IF('MissFill 1'!E47/SUM('MissFill 1'!E$2:E47)&gt;0.01,"",IF('MissFill 1'!E46/SUM('MissFill 1'!E$2:E47)&gt;0.01,"",IF('MissFill 1'!E45/SUM('MissFill 1'!E$2:E47)&gt;0.01,"",DateEnded_5Day!$A47))))))</f>
        <v/>
      </c>
      <c r="G47" s="54" t="str">
        <f>IF($A47&lt;='All Results'!$B$4,"",IF(SUM('MissFill 1'!F$2:F47)=0,"",(IF('MissFill 1'!F47/SUM('MissFill 1'!F$2:F47)&gt;0.01,"",IF('MissFill 1'!F46/SUM('MissFill 1'!F$2:F47)&gt;0.01,"",IF('MissFill 1'!F45/SUM('MissFill 1'!F$2:F47)&gt;0.01,"",DateEnded_5Day!$A47))))))</f>
        <v/>
      </c>
      <c r="H47" s="54" t="str">
        <f>IF($A47&lt;='All Results'!$B$4,"",IF(SUM('MissFill 1'!G$2:G47)=0,"",(IF('MissFill 1'!G47/SUM('MissFill 1'!G$2:G47)&gt;0.01,"",IF('MissFill 1'!G46/SUM('MissFill 1'!G$2:G47)&gt;0.01,"",IF('MissFill 1'!G45/SUM('MissFill 1'!G$2:G47)&gt;0.01,"",DateEnded_5Day!$A47))))))</f>
        <v/>
      </c>
      <c r="I47" s="54" t="str">
        <f>IF($A47&lt;='All Results'!$B$4,"",IF(SUM('MissFill 1'!H$2:H47)=0,"",(IF('MissFill 1'!H47/SUM('MissFill 1'!H$2:H47)&gt;0.01,"",IF('MissFill 1'!H46/SUM('MissFill 1'!H$2:H47)&gt;0.01,"",IF('MissFill 1'!H45/SUM('MissFill 1'!H$2:H47)&gt;0.01,"",DateEnded_5Day!$A47))))))</f>
        <v/>
      </c>
      <c r="J47" s="54" t="str">
        <f>IF($A47&lt;='All Results'!$B$4,"",IF(SUM('MissFill 1'!I$2:I47)=0,"",(IF('MissFill 1'!I47/SUM('MissFill 1'!I$2:I47)&gt;0.01,"",IF('MissFill 1'!I46/SUM('MissFill 1'!I$2:I47)&gt;0.01,"",IF('MissFill 1'!I45/SUM('MissFill 1'!I$2:I47)&gt;0.01,"",DateEnded_5Day!$A47))))))</f>
        <v/>
      </c>
      <c r="K47" s="54" t="str">
        <f>IF($A47&lt;='All Results'!$B$4,"",IF(SUM('MissFill 1'!J$2:J47)=0,"",(IF('MissFill 1'!J47/SUM('MissFill 1'!J$2:J47)&gt;0.01,"",IF('MissFill 1'!J46/SUM('MissFill 1'!J$2:J47)&gt;0.01,"",IF('MissFill 1'!J45/SUM('MissFill 1'!J$2:J47)&gt;0.01,"",DateEnded_5Day!$A47))))))</f>
        <v/>
      </c>
      <c r="L47" s="54" t="str">
        <f>IF($A47&lt;='All Results'!$B$4,"",IF(SUM('MissFill 1'!K$2:K47)=0,"",(IF('MissFill 1'!K47/SUM('MissFill 1'!K$2:K47)&gt;0.01,"",IF('MissFill 1'!K46/SUM('MissFill 1'!K$2:K47)&gt;0.01,"",IF('MissFill 1'!K45/SUM('MissFill 1'!K$2:K47)&gt;0.01,"",DateEnded_5Day!$A47))))))</f>
        <v/>
      </c>
      <c r="M47" s="54" t="str">
        <f>IF($A47&lt;='All Results'!$B$4,"",IF(SUM('MissFill 1'!L$2:L47)=0,"",(IF('MissFill 1'!L47/SUM('MissFill 1'!L$2:L47)&gt;0.01,"",IF('MissFill 1'!L46/SUM('MissFill 1'!L$2:L47)&gt;0.01,"",IF('MissFill 1'!L45/SUM('MissFill 1'!L$2:L47)&gt;0.01,"",DateEnded_5Day!$A47))))))</f>
        <v/>
      </c>
      <c r="N47" s="54" t="str">
        <f>IF($A47&lt;='All Results'!$B$4,"",IF(SUM('MissFill 1'!M$2:M47)=0,"",(IF('MissFill 1'!M47/SUM('MissFill 1'!M$2:M47)&gt;0.01,"",IF('MissFill 1'!M46/SUM('MissFill 1'!M$2:M47)&gt;0.01,"",IF('MissFill 1'!M45/SUM('MissFill 1'!M$2:M47)&gt;0.01,"",DateEnded_5Day!$A47))))))</f>
        <v/>
      </c>
      <c r="O47" s="54" t="str">
        <f>IF($A47&lt;='All Results'!$B$4,"",IF(SUM('MissFill 1'!N$2:N47)=0,"",(IF('MissFill 1'!N47/SUM('MissFill 1'!N$2:N47)&gt;0.01,"",IF('MissFill 1'!N46/SUM('MissFill 1'!N$2:N47)&gt;0.01,"",IF('MissFill 1'!N45/SUM('MissFill 1'!N$2:N47)&gt;0.01,"",DateEnded_5Day!$A47))))))</f>
        <v/>
      </c>
      <c r="P47" s="54" t="str">
        <f>IF($A47&lt;='All Results'!$B$4,"",IF(SUM('MissFill 1'!O$2:O47)=0,"",(IF('MissFill 1'!O47/SUM('MissFill 1'!O$2:O47)&gt;0.01,"",IF('MissFill 1'!O46/SUM('MissFill 1'!O$2:O47)&gt;0.01,"",IF('MissFill 1'!O45/SUM('MissFill 1'!O$2:O47)&gt;0.01,"",DateEnded_5Day!$A47))))))</f>
        <v/>
      </c>
      <c r="Q47" s="54" t="str">
        <f>IF($A47&lt;='All Results'!$B$4,"",IF(SUM('MissFill 1'!P$2:P47)=0,"",(IF('MissFill 1'!P47/SUM('MissFill 1'!P$2:P47)&gt;0.01,"",IF('MissFill 1'!P46/SUM('MissFill 1'!P$2:P47)&gt;0.01,"",IF('MissFill 1'!P45/SUM('MissFill 1'!P$2:P47)&gt;0.01,"",DateEnded_5Day!$A47))))))</f>
        <v/>
      </c>
      <c r="R47" s="54" t="str">
        <f>IF($A47&lt;='All Results'!$B$4,"",IF(SUM('MissFill 1'!Q$2:Q47)=0,"",(IF('MissFill 1'!Q47/SUM('MissFill 1'!Q$2:Q47)&gt;0.01,"",IF('MissFill 1'!Q46/SUM('MissFill 1'!Q$2:Q47)&gt;0.01,"",IF('MissFill 1'!Q45/SUM('MissFill 1'!Q$2:Q47)&gt;0.01,"",DateEnded_5Day!$A47))))))</f>
        <v/>
      </c>
      <c r="S47" s="54" t="str">
        <f>IF($A47&lt;='All Results'!$B$4,"",IF(SUM('MissFill 1'!R$2:R47)=0,"",(IF('MissFill 1'!R47/SUM('MissFill 1'!R$2:R47)&gt;0.01,"",IF('MissFill 1'!R46/SUM('MissFill 1'!R$2:R47)&gt;0.01,"",IF('MissFill 1'!R45/SUM('MissFill 1'!R$2:R47)&gt;0.01,"",DateEnded_5Day!$A47))))))</f>
        <v/>
      </c>
      <c r="T47" s="54" t="str">
        <f>IF($A47&lt;='All Results'!$B$4,"",IF(SUM('MissFill 1'!S$2:S47)=0,"",(IF('MissFill 1'!S47/SUM('MissFill 1'!S$2:S47)&gt;0.01,"",IF('MissFill 1'!S46/SUM('MissFill 1'!S$2:S47)&gt;0.01,"",IF('MissFill 1'!S45/SUM('MissFill 1'!S$2:S47)&gt;0.01,"",DateEnded_5Day!$A47))))))</f>
        <v/>
      </c>
      <c r="U47" s="54" t="str">
        <f>IF($A47&lt;='All Results'!$B$4,"",IF(SUM('MissFill 1'!T$2:T47)=0,"",(IF('MissFill 1'!T47/SUM('MissFill 1'!T$2:T47)&gt;0.01,"",IF('MissFill 1'!T46/SUM('MissFill 1'!T$2:T47)&gt;0.01,"",IF('MissFill 1'!T45/SUM('MissFill 1'!T$2:T47)&gt;0.01,"",DateEnded_5Day!$A47))))))</f>
        <v/>
      </c>
      <c r="V47" s="54" t="str">
        <f>IF($A47&lt;='All Results'!$B$4,"",IF(SUM('MissFill 1'!U$2:U47)=0,"",(IF('MissFill 1'!U47/SUM('MissFill 1'!U$2:U47)&gt;0.01,"",IF('MissFill 1'!U46/SUM('MissFill 1'!U$2:U47)&gt;0.01,"",IF('MissFill 1'!U45/SUM('MissFill 1'!U$2:U47)&gt;0.01,"",DateEnded_5Day!$A47))))))</f>
        <v/>
      </c>
      <c r="W47" s="54" t="str">
        <f>IF($A47&lt;='All Results'!$B$4,"",IF(SUM('MissFill 1'!V$2:V47)=0,"",(IF('MissFill 1'!V47/SUM('MissFill 1'!V$2:V47)&gt;0.01,"",IF('MissFill 1'!V46/SUM('MissFill 1'!V$2:V47)&gt;0.01,"",IF('MissFill 1'!V45/SUM('MissFill 1'!V$2:V47)&gt;0.01,"",DateEnded_5Day!$A47))))))</f>
        <v/>
      </c>
      <c r="X47" s="54" t="str">
        <f>IF($A47&lt;='All Results'!$B$4,"",IF(SUM('MissFill 1'!W$2:W47)=0,"",(IF('MissFill 1'!W47/SUM('MissFill 1'!W$2:W47)&gt;0.01,"",IF('MissFill 1'!W46/SUM('MissFill 1'!W$2:W47)&gt;0.01,"",IF('MissFill 1'!W45/SUM('MissFill 1'!W$2:W47)&gt;0.01,"",DateEnded_5Day!$A47))))))</f>
        <v/>
      </c>
      <c r="Y47" s="54" t="str">
        <f>IF($A47&lt;='All Results'!$B$4,"",IF(SUM('MissFill 1'!X$2:X47)=0,"",(IF('MissFill 1'!X47/SUM('MissFill 1'!X$2:X47)&gt;0.01,"",IF('MissFill 1'!X46/SUM('MissFill 1'!X$2:X47)&gt;0.01,"",IF('MissFill 1'!X45/SUM('MissFill 1'!X$2:X47)&gt;0.01,"",DateEnded_5Day!$A47))))))</f>
        <v/>
      </c>
      <c r="Z47" s="54" t="str">
        <f>IF($A47&lt;='All Results'!$B$4,"",IF(SUM('MissFill 1'!Y$2:Y47)=0,"",(IF('MissFill 1'!Y47/SUM('MissFill 1'!Y$2:Y47)&gt;0.01,"",IF('MissFill 1'!Y46/SUM('MissFill 1'!Y$2:Y47)&gt;0.01,"",IF('MissFill 1'!Y45/SUM('MissFill 1'!Y$2:Y47)&gt;0.01,"",DateEnded_5Day!$A47))))))</f>
        <v/>
      </c>
      <c r="AA47" s="54" t="str">
        <f>IF($A47&lt;='All Results'!$B$4,"",IF(SUM('MissFill 1'!Z$2:Z47)=0,"",(IF('MissFill 1'!Z47/SUM('MissFill 1'!Z$2:Z47)&gt;0.01,"",IF('MissFill 1'!Z46/SUM('MissFill 1'!Z$2:Z47)&gt;0.01,"",IF('MissFill 1'!Z45/SUM('MissFill 1'!Z$2:Z47)&gt;0.01,"",DateEnded_5Day!$A47))))))</f>
        <v/>
      </c>
      <c r="AB47" s="54" t="str">
        <f>IF($A47&lt;='All Results'!$B$4,"",IF(SUM('MissFill 1'!AA$2:AA47)=0,"",(IF('MissFill 1'!AA47/SUM('MissFill 1'!AA$2:AA47)&gt;0.01,"",IF('MissFill 1'!AA46/SUM('MissFill 1'!AA$2:AA47)&gt;0.01,"",IF('MissFill 1'!AA45/SUM('MissFill 1'!AA$2:AA47)&gt;0.01,"",DateEnded_5Day!$A47))))))</f>
        <v/>
      </c>
      <c r="AC47" s="54" t="str">
        <f>IF($A47&lt;='All Results'!$B$4,"",IF(SUM('MissFill 1'!AB$2:AB47)=0,"",(IF('MissFill 1'!AB47/SUM('MissFill 1'!AB$2:AB47)&gt;0.01,"",IF('MissFill 1'!AB46/SUM('MissFill 1'!AB$2:AB47)&gt;0.01,"",IF('MissFill 1'!AB45/SUM('MissFill 1'!AB$2:AB47)&gt;0.01,"",DateEnded_5Day!$A47))))))</f>
        <v/>
      </c>
      <c r="AD47" s="54" t="str">
        <f>IF($A47&lt;='All Results'!$B$4,"",IF(SUM('MissFill 1'!AC$2:AC47)=0,"",(IF('MissFill 1'!AC47/SUM('MissFill 1'!AC$2:AC47)&gt;0.01,"",IF('MissFill 1'!AC46/SUM('MissFill 1'!AC$2:AC47)&gt;0.01,"",IF('MissFill 1'!AC45/SUM('MissFill 1'!AC$2:AC47)&gt;0.01,"",DateEnded_5Day!$A47))))))</f>
        <v/>
      </c>
      <c r="AE47" s="54" t="str">
        <f>IF($A47&lt;='All Results'!$B$4,"",IF(SUM('MissFill 1'!AD$2:AD47)=0,"",(IF('MissFill 1'!AD47/SUM('MissFill 1'!AD$2:AD47)&gt;0.01,"",IF('MissFill 1'!AD46/SUM('MissFill 1'!AD$2:AD47)&gt;0.01,"",IF('MissFill 1'!AD45/SUM('MissFill 1'!AD$2:AD47)&gt;0.01,"",DateEnded_5Day!$A47))))))</f>
        <v/>
      </c>
      <c r="AF47" s="54" t="str">
        <f>IF($A47&lt;='All Results'!$B$4,"",IF(SUM('MissFill 1'!AE$2:AE47)=0,"",(IF('MissFill 1'!AE47/SUM('MissFill 1'!AE$2:AE47)&gt;0.01,"",IF('MissFill 1'!AE46/SUM('MissFill 1'!AE$2:AE47)&gt;0.01,"",IF('MissFill 1'!AE45/SUM('MissFill 1'!AE$2:AE47)&gt;0.01,"",DateEnded_5Day!$A47))))))</f>
        <v/>
      </c>
      <c r="AG47" s="54" t="str">
        <f>IF($A47&lt;='All Results'!$B$4,"",IF(SUM('MissFill 1'!AF$2:AF47)=0,"",(IF('MissFill 1'!AF47/SUM('MissFill 1'!AF$2:AF47)&gt;0.01,"",IF('MissFill 1'!AF46/SUM('MissFill 1'!AF$2:AF47)&gt;0.01,"",IF('MissFill 1'!AF45/SUM('MissFill 1'!AF$2:AF47)&gt;0.01,"",DateEnded_5Day!$A47))))))</f>
        <v/>
      </c>
      <c r="AH47" s="54" t="str">
        <f>IF($A47&lt;='All Results'!$B$4,"",IF(SUM('MissFill 1'!AG$2:AG47)=0,"",(IF('MissFill 1'!AG47/SUM('MissFill 1'!AG$2:AG47)&gt;0.01,"",IF('MissFill 1'!AG46/SUM('MissFill 1'!AG$2:AG47)&gt;0.01,"",IF('MissFill 1'!AG45/SUM('MissFill 1'!AG$2:AG47)&gt;0.01,"",DateEnded_5Day!$A47))))))</f>
        <v/>
      </c>
      <c r="AI47" s="54" t="str">
        <f>IF($A47&lt;='All Results'!$B$4,"",IF(SUM('MissFill 1'!AH$2:AH47)=0,"",(IF('MissFill 1'!AH47/SUM('MissFill 1'!AH$2:AH47)&gt;0.01,"",IF('MissFill 1'!AH46/SUM('MissFill 1'!AH$2:AH47)&gt;0.01,"",IF('MissFill 1'!AH45/SUM('MissFill 1'!AH$2:AH47)&gt;0.01,"",DateEnded_5Day!$A47))))))</f>
        <v/>
      </c>
      <c r="AJ47" s="54" t="str">
        <f>IF($A47&lt;='All Results'!$B$4,"",IF(SUM('MissFill 1'!AI$2:AI47)=0,"",(IF('MissFill 1'!AI47/SUM('MissFill 1'!AI$2:AI47)&gt;0.01,"",IF('MissFill 1'!AI46/SUM('MissFill 1'!AI$2:AI47)&gt;0.01,"",IF('MissFill 1'!AI45/SUM('MissFill 1'!AI$2:AI47)&gt;0.01,"",DateEnded_5Day!$A47))))))</f>
        <v/>
      </c>
      <c r="AK47" s="54" t="str">
        <f>IF($A47&lt;='All Results'!$B$4,"",IF(SUM('MissFill 1'!AJ$2:AJ47)=0,"",(IF('MissFill 1'!AJ47/SUM('MissFill 1'!AJ$2:AJ47)&gt;0.01,"",IF('MissFill 1'!AJ46/SUM('MissFill 1'!AJ$2:AJ47)&gt;0.01,"",IF('MissFill 1'!AJ45/SUM('MissFill 1'!AJ$2:AJ47)&gt;0.01,"",DateEnded_5Day!$A47))))))</f>
        <v/>
      </c>
      <c r="AL47" s="54" t="str">
        <f>IF($A47&lt;='All Results'!$B$4,"",IF(SUM('MissFill 1'!AK$2:AK47)=0,"",(IF('MissFill 1'!AK47/SUM('MissFill 1'!AK$2:AK47)&gt;0.01,"",IF('MissFill 1'!AK46/SUM('MissFill 1'!AK$2:AK47)&gt;0.01,"",IF('MissFill 1'!AK45/SUM('MissFill 1'!AK$2:AK47)&gt;0.01,"",DateEnded_5Day!$A47))))))</f>
        <v/>
      </c>
      <c r="AM47" s="54" t="str">
        <f>IF($A47&lt;='All Results'!$B$4,"",IF(SUM('MissFill 1'!AL$2:AL47)=0,"",(IF('MissFill 1'!AL47/SUM('MissFill 1'!AL$2:AL47)&gt;0.01,"",IF('MissFill 1'!AL46/SUM('MissFill 1'!AL$2:AL47)&gt;0.01,"",IF('MissFill 1'!AL45/SUM('MissFill 1'!AL$2:AL47)&gt;0.01,"",DateEnded_5Day!$A47))))))</f>
        <v/>
      </c>
      <c r="AN47" s="54" t="str">
        <f>IF($A47&lt;='All Results'!$B$4,"",IF(SUM('MissFill 1'!AM$2:AM47)=0,"",(IF('MissFill 1'!AM47/SUM('MissFill 1'!AM$2:AM47)&gt;0.01,"",IF('MissFill 1'!AM46/SUM('MissFill 1'!AM$2:AM47)&gt;0.01,"",IF('MissFill 1'!AM45/SUM('MissFill 1'!AM$2:AM47)&gt;0.01,"",DateEnded_5Day!$A47))))))</f>
        <v/>
      </c>
      <c r="AO47" s="54" t="str">
        <f>IF($A47&lt;='All Results'!$B$4,"",IF(SUM('MissFill 1'!AN$2:AN47)=0,"",(IF('MissFill 1'!AN47/SUM('MissFill 1'!AN$2:AN47)&gt;0.01,"",IF('MissFill 1'!AN46/SUM('MissFill 1'!AN$2:AN47)&gt;0.01,"",IF('MissFill 1'!AN45/SUM('MissFill 1'!AN$2:AN47)&gt;0.01,"",DateEnded_5Day!$A47))))))</f>
        <v/>
      </c>
      <c r="AP47" s="54" t="str">
        <f>IF($A47&lt;='All Results'!$B$4,"",IF(SUM('MissFill 1'!AO$2:AO47)=0,"",(IF('MissFill 1'!AO47/SUM('MissFill 1'!AO$2:AO47)&gt;0.01,"",IF('MissFill 1'!AO46/SUM('MissFill 1'!AO$2:AO47)&gt;0.01,"",IF('MissFill 1'!AO45/SUM('MissFill 1'!AO$2:AO47)&gt;0.01,"",DateEnded_5Day!$A47))))))</f>
        <v/>
      </c>
      <c r="AQ47" s="54" t="str">
        <f>IF($A47&lt;='All Results'!$B$4,"",IF(SUM('MissFill 1'!AP$2:AP47)=0,"",(IF('MissFill 1'!AP47/SUM('MissFill 1'!AP$2:AP47)&gt;0.01,"",IF('MissFill 1'!AP46/SUM('MissFill 1'!AP$2:AP47)&gt;0.01,"",IF('MissFill 1'!AP45/SUM('MissFill 1'!AP$2:AP47)&gt;0.01,"",DateEnded_5Day!$A47))))))</f>
        <v/>
      </c>
      <c r="AR47" s="54" t="str">
        <f>IF($A47&lt;='All Results'!$B$4,"",IF(SUM('MissFill 1'!AQ$2:AQ47)=0,"",(IF('MissFill 1'!AQ47/SUM('MissFill 1'!AQ$2:AQ47)&gt;0.01,"",IF('MissFill 1'!AQ46/SUM('MissFill 1'!AQ$2:AQ47)&gt;0.01,"",IF('MissFill 1'!AQ45/SUM('MissFill 1'!AQ$2:AQ47)&gt;0.01,"",DateEnded_5Day!$A47))))))</f>
        <v/>
      </c>
      <c r="AS47" s="54" t="str">
        <f>IF($A47&lt;='All Results'!$B$4,"",IF(SUM('MissFill 1'!AR$2:AR47)=0,"",(IF('MissFill 1'!AR47/SUM('MissFill 1'!AR$2:AR47)&gt;0.01,"",IF('MissFill 1'!AR46/SUM('MissFill 1'!AR$2:AR47)&gt;0.01,"",IF('MissFill 1'!AR45/SUM('MissFill 1'!AR$2:AR47)&gt;0.01,"",DateEnded_5Day!$A47))))))</f>
        <v/>
      </c>
      <c r="AT47" s="54" t="str">
        <f>IF($A47&lt;='All Results'!$B$4,"",IF(SUM('MissFill 1'!AS$2:AS47)=0,"",(IF('MissFill 1'!AS47/SUM('MissFill 1'!AS$2:AS47)&gt;0.01,"",IF('MissFill 1'!AS46/SUM('MissFill 1'!AS$2:AS47)&gt;0.01,"",IF('MissFill 1'!AS45/SUM('MissFill 1'!AS$2:AS47)&gt;0.01,"",DateEnded_5Day!$A47))))))</f>
        <v/>
      </c>
      <c r="AU47" s="54" t="str">
        <f>IF($A47&lt;='All Results'!$B$4,"",IF(SUM('MissFill 1'!AT$2:AT47)=0,"",(IF('MissFill 1'!AT47/SUM('MissFill 1'!AT$2:AT47)&gt;0.01,"",IF('MissFill 1'!AT46/SUM('MissFill 1'!AT$2:AT47)&gt;0.01,"",IF('MissFill 1'!AT45/SUM('MissFill 1'!AT$2:AT47)&gt;0.01,"",DateEnded_5Day!$A47))))))</f>
        <v/>
      </c>
      <c r="AV47" s="54" t="str">
        <f>IF($A47&lt;='All Results'!$B$4,"",IF(SUM('MissFill 1'!AU$2:AU47)=0,"",(IF('MissFill 1'!AU47/SUM('MissFill 1'!AU$2:AU47)&gt;0.01,"",IF('MissFill 1'!AU46/SUM('MissFill 1'!AU$2:AU47)&gt;0.01,"",IF('MissFill 1'!AU45/SUM('MissFill 1'!AU$2:AU47)&gt;0.01,"",DateEnded_5Day!$A47))))))</f>
        <v/>
      </c>
      <c r="AW47" s="54" t="str">
        <f>IF($A47&lt;='All Results'!$B$4,"",IF(SUM('MissFill 1'!AV$2:AV47)=0,"",(IF('MissFill 1'!AV47/SUM('MissFill 1'!AV$2:AV47)&gt;0.01,"",IF('MissFill 1'!AV46/SUM('MissFill 1'!AV$2:AV47)&gt;0.01,"",IF('MissFill 1'!AV45/SUM('MissFill 1'!AV$2:AV47)&gt;0.01,"",DateEnded_5Day!$A47))))))</f>
        <v/>
      </c>
      <c r="AX47" s="54" t="str">
        <f>IF($A47&lt;='All Results'!$B$4,"",IF(SUM('MissFill 1'!AW$2:AW47)=0,"",(IF('MissFill 1'!AW47/SUM('MissFill 1'!AW$2:AW47)&gt;0.01,"",IF('MissFill 1'!AW46/SUM('MissFill 1'!AW$2:AW47)&gt;0.01,"",IF('MissFill 1'!AW45/SUM('MissFill 1'!AW$2:AW47)&gt;0.01,"",DateEnded_5Day!$A47))))))</f>
        <v/>
      </c>
    </row>
    <row r="48" spans="1:50" x14ac:dyDescent="0.25">
      <c r="A48" s="41">
        <v>44393</v>
      </c>
      <c r="B48" s="52">
        <v>197</v>
      </c>
      <c r="C48" s="54" t="str">
        <f>IF($A48&lt;='All Results'!$B$4,"",IF(SUM('MissFill 1'!B$2:B48)=0,"",(IF('MissFill 1'!B48/SUM('MissFill 1'!B$2:B48)&gt;0.01,"",IF('MissFill 1'!B47/SUM('MissFill 1'!B$2:B48)&gt;0.01,"",IF('MissFill 1'!B46/SUM('MissFill 1'!B$2:B48)&gt;0.01,"",DateEnded_5Day!$A48))))))</f>
        <v/>
      </c>
      <c r="D48" s="54" t="str">
        <f>IF($A48&lt;='All Results'!$B$4,"",IF(SUM('MissFill 1'!C$2:C48)=0,"",(IF('MissFill 1'!C48/SUM('MissFill 1'!C$2:C48)&gt;0.01,"",IF('MissFill 1'!C47/SUM('MissFill 1'!C$2:C48)&gt;0.01,"",IF('MissFill 1'!C46/SUM('MissFill 1'!C$2:C48)&gt;0.01,"",DateEnded_5Day!$A48))))))</f>
        <v/>
      </c>
      <c r="E48" s="54" t="str">
        <f>IF($A48&lt;='All Results'!$B$4,"",IF(SUM('MissFill 1'!D$2:D48)=0,"",(IF('MissFill 1'!D48/SUM('MissFill 1'!D$2:D48)&gt;0.01,"",IF('MissFill 1'!D47/SUM('MissFill 1'!D$2:D48)&gt;0.01,"",IF('MissFill 1'!D46/SUM('MissFill 1'!D$2:D48)&gt;0.01,"",DateEnded_5Day!$A48))))))</f>
        <v/>
      </c>
      <c r="F48" s="54" t="str">
        <f>IF($A48&lt;='All Results'!$B$4,"",IF(SUM('MissFill 1'!E$2:E48)=0,"",(IF('MissFill 1'!E48/SUM('MissFill 1'!E$2:E48)&gt;0.01,"",IF('MissFill 1'!E47/SUM('MissFill 1'!E$2:E48)&gt;0.01,"",IF('MissFill 1'!E46/SUM('MissFill 1'!E$2:E48)&gt;0.01,"",DateEnded_5Day!$A48))))))</f>
        <v/>
      </c>
      <c r="G48" s="54" t="str">
        <f>IF($A48&lt;='All Results'!$B$4,"",IF(SUM('MissFill 1'!F$2:F48)=0,"",(IF('MissFill 1'!F48/SUM('MissFill 1'!F$2:F48)&gt;0.01,"",IF('MissFill 1'!F47/SUM('MissFill 1'!F$2:F48)&gt;0.01,"",IF('MissFill 1'!F46/SUM('MissFill 1'!F$2:F48)&gt;0.01,"",DateEnded_5Day!$A48))))))</f>
        <v/>
      </c>
      <c r="H48" s="54" t="str">
        <f>IF($A48&lt;='All Results'!$B$4,"",IF(SUM('MissFill 1'!G$2:G48)=0,"",(IF('MissFill 1'!G48/SUM('MissFill 1'!G$2:G48)&gt;0.01,"",IF('MissFill 1'!G47/SUM('MissFill 1'!G$2:G48)&gt;0.01,"",IF('MissFill 1'!G46/SUM('MissFill 1'!G$2:G48)&gt;0.01,"",DateEnded_5Day!$A48))))))</f>
        <v/>
      </c>
      <c r="I48" s="54" t="str">
        <f>IF($A48&lt;='All Results'!$B$4,"",IF(SUM('MissFill 1'!H$2:H48)=0,"",(IF('MissFill 1'!H48/SUM('MissFill 1'!H$2:H48)&gt;0.01,"",IF('MissFill 1'!H47/SUM('MissFill 1'!H$2:H48)&gt;0.01,"",IF('MissFill 1'!H46/SUM('MissFill 1'!H$2:H48)&gt;0.01,"",DateEnded_5Day!$A48))))))</f>
        <v/>
      </c>
      <c r="J48" s="54" t="str">
        <f>IF($A48&lt;='All Results'!$B$4,"",IF(SUM('MissFill 1'!I$2:I48)=0,"",(IF('MissFill 1'!I48/SUM('MissFill 1'!I$2:I48)&gt;0.01,"",IF('MissFill 1'!I47/SUM('MissFill 1'!I$2:I48)&gt;0.01,"",IF('MissFill 1'!I46/SUM('MissFill 1'!I$2:I48)&gt;0.01,"",DateEnded_5Day!$A48))))))</f>
        <v/>
      </c>
      <c r="K48" s="54" t="str">
        <f>IF($A48&lt;='All Results'!$B$4,"",IF(SUM('MissFill 1'!J$2:J48)=0,"",(IF('MissFill 1'!J48/SUM('MissFill 1'!J$2:J48)&gt;0.01,"",IF('MissFill 1'!J47/SUM('MissFill 1'!J$2:J48)&gt;0.01,"",IF('MissFill 1'!J46/SUM('MissFill 1'!J$2:J48)&gt;0.01,"",DateEnded_5Day!$A48))))))</f>
        <v/>
      </c>
      <c r="L48" s="54" t="str">
        <f>IF($A48&lt;='All Results'!$B$4,"",IF(SUM('MissFill 1'!K$2:K48)=0,"",(IF('MissFill 1'!K48/SUM('MissFill 1'!K$2:K48)&gt;0.01,"",IF('MissFill 1'!K47/SUM('MissFill 1'!K$2:K48)&gt;0.01,"",IF('MissFill 1'!K46/SUM('MissFill 1'!K$2:K48)&gt;0.01,"",DateEnded_5Day!$A48))))))</f>
        <v/>
      </c>
      <c r="M48" s="54" t="str">
        <f>IF($A48&lt;='All Results'!$B$4,"",IF(SUM('MissFill 1'!L$2:L48)=0,"",(IF('MissFill 1'!L48/SUM('MissFill 1'!L$2:L48)&gt;0.01,"",IF('MissFill 1'!L47/SUM('MissFill 1'!L$2:L48)&gt;0.01,"",IF('MissFill 1'!L46/SUM('MissFill 1'!L$2:L48)&gt;0.01,"",DateEnded_5Day!$A48))))))</f>
        <v/>
      </c>
      <c r="N48" s="54" t="str">
        <f>IF($A48&lt;='All Results'!$B$4,"",IF(SUM('MissFill 1'!M$2:M48)=0,"",(IF('MissFill 1'!M48/SUM('MissFill 1'!M$2:M48)&gt;0.01,"",IF('MissFill 1'!M47/SUM('MissFill 1'!M$2:M48)&gt;0.01,"",IF('MissFill 1'!M46/SUM('MissFill 1'!M$2:M48)&gt;0.01,"",DateEnded_5Day!$A48))))))</f>
        <v/>
      </c>
      <c r="O48" s="54" t="str">
        <f>IF($A48&lt;='All Results'!$B$4,"",IF(SUM('MissFill 1'!N$2:N48)=0,"",(IF('MissFill 1'!N48/SUM('MissFill 1'!N$2:N48)&gt;0.01,"",IF('MissFill 1'!N47/SUM('MissFill 1'!N$2:N48)&gt;0.01,"",IF('MissFill 1'!N46/SUM('MissFill 1'!N$2:N48)&gt;0.01,"",DateEnded_5Day!$A48))))))</f>
        <v/>
      </c>
      <c r="P48" s="54" t="str">
        <f>IF($A48&lt;='All Results'!$B$4,"",IF(SUM('MissFill 1'!O$2:O48)=0,"",(IF('MissFill 1'!O48/SUM('MissFill 1'!O$2:O48)&gt;0.01,"",IF('MissFill 1'!O47/SUM('MissFill 1'!O$2:O48)&gt;0.01,"",IF('MissFill 1'!O46/SUM('MissFill 1'!O$2:O48)&gt;0.01,"",DateEnded_5Day!$A48))))))</f>
        <v/>
      </c>
      <c r="Q48" s="54" t="str">
        <f>IF($A48&lt;='All Results'!$B$4,"",IF(SUM('MissFill 1'!P$2:P48)=0,"",(IF('MissFill 1'!P48/SUM('MissFill 1'!P$2:P48)&gt;0.01,"",IF('MissFill 1'!P47/SUM('MissFill 1'!P$2:P48)&gt;0.01,"",IF('MissFill 1'!P46/SUM('MissFill 1'!P$2:P48)&gt;0.01,"",DateEnded_5Day!$A48))))))</f>
        <v/>
      </c>
      <c r="R48" s="54" t="str">
        <f>IF($A48&lt;='All Results'!$B$4,"",IF(SUM('MissFill 1'!Q$2:Q48)=0,"",(IF('MissFill 1'!Q48/SUM('MissFill 1'!Q$2:Q48)&gt;0.01,"",IF('MissFill 1'!Q47/SUM('MissFill 1'!Q$2:Q48)&gt;0.01,"",IF('MissFill 1'!Q46/SUM('MissFill 1'!Q$2:Q48)&gt;0.01,"",DateEnded_5Day!$A48))))))</f>
        <v/>
      </c>
      <c r="S48" s="54" t="str">
        <f>IF($A48&lt;='All Results'!$B$4,"",IF(SUM('MissFill 1'!R$2:R48)=0,"",(IF('MissFill 1'!R48/SUM('MissFill 1'!R$2:R48)&gt;0.01,"",IF('MissFill 1'!R47/SUM('MissFill 1'!R$2:R48)&gt;0.01,"",IF('MissFill 1'!R46/SUM('MissFill 1'!R$2:R48)&gt;0.01,"",DateEnded_5Day!$A48))))))</f>
        <v/>
      </c>
      <c r="T48" s="54" t="str">
        <f>IF($A48&lt;='All Results'!$B$4,"",IF(SUM('MissFill 1'!S$2:S48)=0,"",(IF('MissFill 1'!S48/SUM('MissFill 1'!S$2:S48)&gt;0.01,"",IF('MissFill 1'!S47/SUM('MissFill 1'!S$2:S48)&gt;0.01,"",IF('MissFill 1'!S46/SUM('MissFill 1'!S$2:S48)&gt;0.01,"",DateEnded_5Day!$A48))))))</f>
        <v/>
      </c>
      <c r="U48" s="54" t="str">
        <f>IF($A48&lt;='All Results'!$B$4,"",IF(SUM('MissFill 1'!T$2:T48)=0,"",(IF('MissFill 1'!T48/SUM('MissFill 1'!T$2:T48)&gt;0.01,"",IF('MissFill 1'!T47/SUM('MissFill 1'!T$2:T48)&gt;0.01,"",IF('MissFill 1'!T46/SUM('MissFill 1'!T$2:T48)&gt;0.01,"",DateEnded_5Day!$A48))))))</f>
        <v/>
      </c>
      <c r="V48" s="54" t="str">
        <f>IF($A48&lt;='All Results'!$B$4,"",IF(SUM('MissFill 1'!U$2:U48)=0,"",(IF('MissFill 1'!U48/SUM('MissFill 1'!U$2:U48)&gt;0.01,"",IF('MissFill 1'!U47/SUM('MissFill 1'!U$2:U48)&gt;0.01,"",IF('MissFill 1'!U46/SUM('MissFill 1'!U$2:U48)&gt;0.01,"",DateEnded_5Day!$A48))))))</f>
        <v/>
      </c>
      <c r="W48" s="54" t="str">
        <f>IF($A48&lt;='All Results'!$B$4,"",IF(SUM('MissFill 1'!V$2:V48)=0,"",(IF('MissFill 1'!V48/SUM('MissFill 1'!V$2:V48)&gt;0.01,"",IF('MissFill 1'!V47/SUM('MissFill 1'!V$2:V48)&gt;0.01,"",IF('MissFill 1'!V46/SUM('MissFill 1'!V$2:V48)&gt;0.01,"",DateEnded_5Day!$A48))))))</f>
        <v/>
      </c>
      <c r="X48" s="54" t="str">
        <f>IF($A48&lt;='All Results'!$B$4,"",IF(SUM('MissFill 1'!W$2:W48)=0,"",(IF('MissFill 1'!W48/SUM('MissFill 1'!W$2:W48)&gt;0.01,"",IF('MissFill 1'!W47/SUM('MissFill 1'!W$2:W48)&gt;0.01,"",IF('MissFill 1'!W46/SUM('MissFill 1'!W$2:W48)&gt;0.01,"",DateEnded_5Day!$A48))))))</f>
        <v/>
      </c>
      <c r="Y48" s="54" t="str">
        <f>IF($A48&lt;='All Results'!$B$4,"",IF(SUM('MissFill 1'!X$2:X48)=0,"",(IF('MissFill 1'!X48/SUM('MissFill 1'!X$2:X48)&gt;0.01,"",IF('MissFill 1'!X47/SUM('MissFill 1'!X$2:X48)&gt;0.01,"",IF('MissFill 1'!X46/SUM('MissFill 1'!X$2:X48)&gt;0.01,"",DateEnded_5Day!$A48))))))</f>
        <v/>
      </c>
      <c r="Z48" s="54" t="str">
        <f>IF($A48&lt;='All Results'!$B$4,"",IF(SUM('MissFill 1'!Y$2:Y48)=0,"",(IF('MissFill 1'!Y48/SUM('MissFill 1'!Y$2:Y48)&gt;0.01,"",IF('MissFill 1'!Y47/SUM('MissFill 1'!Y$2:Y48)&gt;0.01,"",IF('MissFill 1'!Y46/SUM('MissFill 1'!Y$2:Y48)&gt;0.01,"",DateEnded_5Day!$A48))))))</f>
        <v/>
      </c>
      <c r="AA48" s="54" t="str">
        <f>IF($A48&lt;='All Results'!$B$4,"",IF(SUM('MissFill 1'!Z$2:Z48)=0,"",(IF('MissFill 1'!Z48/SUM('MissFill 1'!Z$2:Z48)&gt;0.01,"",IF('MissFill 1'!Z47/SUM('MissFill 1'!Z$2:Z48)&gt;0.01,"",IF('MissFill 1'!Z46/SUM('MissFill 1'!Z$2:Z48)&gt;0.01,"",DateEnded_5Day!$A48))))))</f>
        <v/>
      </c>
      <c r="AB48" s="54" t="str">
        <f>IF($A48&lt;='All Results'!$B$4,"",IF(SUM('MissFill 1'!AA$2:AA48)=0,"",(IF('MissFill 1'!AA48/SUM('MissFill 1'!AA$2:AA48)&gt;0.01,"",IF('MissFill 1'!AA47/SUM('MissFill 1'!AA$2:AA48)&gt;0.01,"",IF('MissFill 1'!AA46/SUM('MissFill 1'!AA$2:AA48)&gt;0.01,"",DateEnded_5Day!$A48))))))</f>
        <v/>
      </c>
      <c r="AC48" s="54" t="str">
        <f>IF($A48&lt;='All Results'!$B$4,"",IF(SUM('MissFill 1'!AB$2:AB48)=0,"",(IF('MissFill 1'!AB48/SUM('MissFill 1'!AB$2:AB48)&gt;0.01,"",IF('MissFill 1'!AB47/SUM('MissFill 1'!AB$2:AB48)&gt;0.01,"",IF('MissFill 1'!AB46/SUM('MissFill 1'!AB$2:AB48)&gt;0.01,"",DateEnded_5Day!$A48))))))</f>
        <v/>
      </c>
      <c r="AD48" s="54" t="str">
        <f>IF($A48&lt;='All Results'!$B$4,"",IF(SUM('MissFill 1'!AC$2:AC48)=0,"",(IF('MissFill 1'!AC48/SUM('MissFill 1'!AC$2:AC48)&gt;0.01,"",IF('MissFill 1'!AC47/SUM('MissFill 1'!AC$2:AC48)&gt;0.01,"",IF('MissFill 1'!AC46/SUM('MissFill 1'!AC$2:AC48)&gt;0.01,"",DateEnded_5Day!$A48))))))</f>
        <v/>
      </c>
      <c r="AE48" s="54" t="str">
        <f>IF($A48&lt;='All Results'!$B$4,"",IF(SUM('MissFill 1'!AD$2:AD48)=0,"",(IF('MissFill 1'!AD48/SUM('MissFill 1'!AD$2:AD48)&gt;0.01,"",IF('MissFill 1'!AD47/SUM('MissFill 1'!AD$2:AD48)&gt;0.01,"",IF('MissFill 1'!AD46/SUM('MissFill 1'!AD$2:AD48)&gt;0.01,"",DateEnded_5Day!$A48))))))</f>
        <v/>
      </c>
      <c r="AF48" s="54" t="str">
        <f>IF($A48&lt;='All Results'!$B$4,"",IF(SUM('MissFill 1'!AE$2:AE48)=0,"",(IF('MissFill 1'!AE48/SUM('MissFill 1'!AE$2:AE48)&gt;0.01,"",IF('MissFill 1'!AE47/SUM('MissFill 1'!AE$2:AE48)&gt;0.01,"",IF('MissFill 1'!AE46/SUM('MissFill 1'!AE$2:AE48)&gt;0.01,"",DateEnded_5Day!$A48))))))</f>
        <v/>
      </c>
      <c r="AG48" s="54" t="str">
        <f>IF($A48&lt;='All Results'!$B$4,"",IF(SUM('MissFill 1'!AF$2:AF48)=0,"",(IF('MissFill 1'!AF48/SUM('MissFill 1'!AF$2:AF48)&gt;0.01,"",IF('MissFill 1'!AF47/SUM('MissFill 1'!AF$2:AF48)&gt;0.01,"",IF('MissFill 1'!AF46/SUM('MissFill 1'!AF$2:AF48)&gt;0.01,"",DateEnded_5Day!$A48))))))</f>
        <v/>
      </c>
      <c r="AH48" s="54" t="str">
        <f>IF($A48&lt;='All Results'!$B$4,"",IF(SUM('MissFill 1'!AG$2:AG48)=0,"",(IF('MissFill 1'!AG48/SUM('MissFill 1'!AG$2:AG48)&gt;0.01,"",IF('MissFill 1'!AG47/SUM('MissFill 1'!AG$2:AG48)&gt;0.01,"",IF('MissFill 1'!AG46/SUM('MissFill 1'!AG$2:AG48)&gt;0.01,"",DateEnded_5Day!$A48))))))</f>
        <v/>
      </c>
      <c r="AI48" s="54" t="str">
        <f>IF($A48&lt;='All Results'!$B$4,"",IF(SUM('MissFill 1'!AH$2:AH48)=0,"",(IF('MissFill 1'!AH48/SUM('MissFill 1'!AH$2:AH48)&gt;0.01,"",IF('MissFill 1'!AH47/SUM('MissFill 1'!AH$2:AH48)&gt;0.01,"",IF('MissFill 1'!AH46/SUM('MissFill 1'!AH$2:AH48)&gt;0.01,"",DateEnded_5Day!$A48))))))</f>
        <v/>
      </c>
      <c r="AJ48" s="54" t="str">
        <f>IF($A48&lt;='All Results'!$B$4,"",IF(SUM('MissFill 1'!AI$2:AI48)=0,"",(IF('MissFill 1'!AI48/SUM('MissFill 1'!AI$2:AI48)&gt;0.01,"",IF('MissFill 1'!AI47/SUM('MissFill 1'!AI$2:AI48)&gt;0.01,"",IF('MissFill 1'!AI46/SUM('MissFill 1'!AI$2:AI48)&gt;0.01,"",DateEnded_5Day!$A48))))))</f>
        <v/>
      </c>
      <c r="AK48" s="54" t="str">
        <f>IF($A48&lt;='All Results'!$B$4,"",IF(SUM('MissFill 1'!AJ$2:AJ48)=0,"",(IF('MissFill 1'!AJ48/SUM('MissFill 1'!AJ$2:AJ48)&gt;0.01,"",IF('MissFill 1'!AJ47/SUM('MissFill 1'!AJ$2:AJ48)&gt;0.01,"",IF('MissFill 1'!AJ46/SUM('MissFill 1'!AJ$2:AJ48)&gt;0.01,"",DateEnded_5Day!$A48))))))</f>
        <v/>
      </c>
      <c r="AL48" s="54" t="str">
        <f>IF($A48&lt;='All Results'!$B$4,"",IF(SUM('MissFill 1'!AK$2:AK48)=0,"",(IF('MissFill 1'!AK48/SUM('MissFill 1'!AK$2:AK48)&gt;0.01,"",IF('MissFill 1'!AK47/SUM('MissFill 1'!AK$2:AK48)&gt;0.01,"",IF('MissFill 1'!AK46/SUM('MissFill 1'!AK$2:AK48)&gt;0.01,"",DateEnded_5Day!$A48))))))</f>
        <v/>
      </c>
      <c r="AM48" s="54" t="str">
        <f>IF($A48&lt;='All Results'!$B$4,"",IF(SUM('MissFill 1'!AL$2:AL48)=0,"",(IF('MissFill 1'!AL48/SUM('MissFill 1'!AL$2:AL48)&gt;0.01,"",IF('MissFill 1'!AL47/SUM('MissFill 1'!AL$2:AL48)&gt;0.01,"",IF('MissFill 1'!AL46/SUM('MissFill 1'!AL$2:AL48)&gt;0.01,"",DateEnded_5Day!$A48))))))</f>
        <v/>
      </c>
      <c r="AN48" s="54" t="str">
        <f>IF($A48&lt;='All Results'!$B$4,"",IF(SUM('MissFill 1'!AM$2:AM48)=0,"",(IF('MissFill 1'!AM48/SUM('MissFill 1'!AM$2:AM48)&gt;0.01,"",IF('MissFill 1'!AM47/SUM('MissFill 1'!AM$2:AM48)&gt;0.01,"",IF('MissFill 1'!AM46/SUM('MissFill 1'!AM$2:AM48)&gt;0.01,"",DateEnded_5Day!$A48))))))</f>
        <v/>
      </c>
      <c r="AO48" s="54" t="str">
        <f>IF($A48&lt;='All Results'!$B$4,"",IF(SUM('MissFill 1'!AN$2:AN48)=0,"",(IF('MissFill 1'!AN48/SUM('MissFill 1'!AN$2:AN48)&gt;0.01,"",IF('MissFill 1'!AN47/SUM('MissFill 1'!AN$2:AN48)&gt;0.01,"",IF('MissFill 1'!AN46/SUM('MissFill 1'!AN$2:AN48)&gt;0.01,"",DateEnded_5Day!$A48))))))</f>
        <v/>
      </c>
      <c r="AP48" s="54" t="str">
        <f>IF($A48&lt;='All Results'!$B$4,"",IF(SUM('MissFill 1'!AO$2:AO48)=0,"",(IF('MissFill 1'!AO48/SUM('MissFill 1'!AO$2:AO48)&gt;0.01,"",IF('MissFill 1'!AO47/SUM('MissFill 1'!AO$2:AO48)&gt;0.01,"",IF('MissFill 1'!AO46/SUM('MissFill 1'!AO$2:AO48)&gt;0.01,"",DateEnded_5Day!$A48))))))</f>
        <v/>
      </c>
      <c r="AQ48" s="54" t="str">
        <f>IF($A48&lt;='All Results'!$B$4,"",IF(SUM('MissFill 1'!AP$2:AP48)=0,"",(IF('MissFill 1'!AP48/SUM('MissFill 1'!AP$2:AP48)&gt;0.01,"",IF('MissFill 1'!AP47/SUM('MissFill 1'!AP$2:AP48)&gt;0.01,"",IF('MissFill 1'!AP46/SUM('MissFill 1'!AP$2:AP48)&gt;0.01,"",DateEnded_5Day!$A48))))))</f>
        <v/>
      </c>
      <c r="AR48" s="54" t="str">
        <f>IF($A48&lt;='All Results'!$B$4,"",IF(SUM('MissFill 1'!AQ$2:AQ48)=0,"",(IF('MissFill 1'!AQ48/SUM('MissFill 1'!AQ$2:AQ48)&gt;0.01,"",IF('MissFill 1'!AQ47/SUM('MissFill 1'!AQ$2:AQ48)&gt;0.01,"",IF('MissFill 1'!AQ46/SUM('MissFill 1'!AQ$2:AQ48)&gt;0.01,"",DateEnded_5Day!$A48))))))</f>
        <v/>
      </c>
      <c r="AS48" s="54" t="str">
        <f>IF($A48&lt;='All Results'!$B$4,"",IF(SUM('MissFill 1'!AR$2:AR48)=0,"",(IF('MissFill 1'!AR48/SUM('MissFill 1'!AR$2:AR48)&gt;0.01,"",IF('MissFill 1'!AR47/SUM('MissFill 1'!AR$2:AR48)&gt;0.01,"",IF('MissFill 1'!AR46/SUM('MissFill 1'!AR$2:AR48)&gt;0.01,"",DateEnded_5Day!$A48))))))</f>
        <v/>
      </c>
      <c r="AT48" s="54" t="str">
        <f>IF($A48&lt;='All Results'!$B$4,"",IF(SUM('MissFill 1'!AS$2:AS48)=0,"",(IF('MissFill 1'!AS48/SUM('MissFill 1'!AS$2:AS48)&gt;0.01,"",IF('MissFill 1'!AS47/SUM('MissFill 1'!AS$2:AS48)&gt;0.01,"",IF('MissFill 1'!AS46/SUM('MissFill 1'!AS$2:AS48)&gt;0.01,"",DateEnded_5Day!$A48))))))</f>
        <v/>
      </c>
      <c r="AU48" s="54" t="str">
        <f>IF($A48&lt;='All Results'!$B$4,"",IF(SUM('MissFill 1'!AT$2:AT48)=0,"",(IF('MissFill 1'!AT48/SUM('MissFill 1'!AT$2:AT48)&gt;0.01,"",IF('MissFill 1'!AT47/SUM('MissFill 1'!AT$2:AT48)&gt;0.01,"",IF('MissFill 1'!AT46/SUM('MissFill 1'!AT$2:AT48)&gt;0.01,"",DateEnded_5Day!$A48))))))</f>
        <v/>
      </c>
      <c r="AV48" s="54" t="str">
        <f>IF($A48&lt;='All Results'!$B$4,"",IF(SUM('MissFill 1'!AU$2:AU48)=0,"",(IF('MissFill 1'!AU48/SUM('MissFill 1'!AU$2:AU48)&gt;0.01,"",IF('MissFill 1'!AU47/SUM('MissFill 1'!AU$2:AU48)&gt;0.01,"",IF('MissFill 1'!AU46/SUM('MissFill 1'!AU$2:AU48)&gt;0.01,"",DateEnded_5Day!$A48))))))</f>
        <v/>
      </c>
      <c r="AW48" s="54" t="str">
        <f>IF($A48&lt;='All Results'!$B$4,"",IF(SUM('MissFill 1'!AV$2:AV48)=0,"",(IF('MissFill 1'!AV48/SUM('MissFill 1'!AV$2:AV48)&gt;0.01,"",IF('MissFill 1'!AV47/SUM('MissFill 1'!AV$2:AV48)&gt;0.01,"",IF('MissFill 1'!AV46/SUM('MissFill 1'!AV$2:AV48)&gt;0.01,"",DateEnded_5Day!$A48))))))</f>
        <v/>
      </c>
      <c r="AX48" s="54" t="str">
        <f>IF($A48&lt;='All Results'!$B$4,"",IF(SUM('MissFill 1'!AW$2:AW48)=0,"",(IF('MissFill 1'!AW48/SUM('MissFill 1'!AW$2:AW48)&gt;0.01,"",IF('MissFill 1'!AW47/SUM('MissFill 1'!AW$2:AW48)&gt;0.01,"",IF('MissFill 1'!AW46/SUM('MissFill 1'!AW$2:AW48)&gt;0.01,"",DateEnded_5Day!$A48))))))</f>
        <v/>
      </c>
    </row>
    <row r="49" spans="1:50" x14ac:dyDescent="0.25">
      <c r="A49" s="41">
        <v>44394</v>
      </c>
      <c r="B49" s="52">
        <v>198</v>
      </c>
      <c r="C49" s="54" t="str">
        <f>IF($A49&lt;='All Results'!$B$4,"",IF(SUM('MissFill 1'!B$2:B49)=0,"",(IF('MissFill 1'!B49/SUM('MissFill 1'!B$2:B49)&gt;0.01,"",IF('MissFill 1'!B48/SUM('MissFill 1'!B$2:B49)&gt;0.01,"",IF('MissFill 1'!B47/SUM('MissFill 1'!B$2:B49)&gt;0.01,"",DateEnded_5Day!$A49))))))</f>
        <v/>
      </c>
      <c r="D49" s="54" t="str">
        <f>IF($A49&lt;='All Results'!$B$4,"",IF(SUM('MissFill 1'!C$2:C49)=0,"",(IF('MissFill 1'!C49/SUM('MissFill 1'!C$2:C49)&gt;0.01,"",IF('MissFill 1'!C48/SUM('MissFill 1'!C$2:C49)&gt;0.01,"",IF('MissFill 1'!C47/SUM('MissFill 1'!C$2:C49)&gt;0.01,"",DateEnded_5Day!$A49))))))</f>
        <v/>
      </c>
      <c r="E49" s="54" t="str">
        <f>IF($A49&lt;='All Results'!$B$4,"",IF(SUM('MissFill 1'!D$2:D49)=0,"",(IF('MissFill 1'!D49/SUM('MissFill 1'!D$2:D49)&gt;0.01,"",IF('MissFill 1'!D48/SUM('MissFill 1'!D$2:D49)&gt;0.01,"",IF('MissFill 1'!D47/SUM('MissFill 1'!D$2:D49)&gt;0.01,"",DateEnded_5Day!$A49))))))</f>
        <v/>
      </c>
      <c r="F49" s="54" t="str">
        <f>IF($A49&lt;='All Results'!$B$4,"",IF(SUM('MissFill 1'!E$2:E49)=0,"",(IF('MissFill 1'!E49/SUM('MissFill 1'!E$2:E49)&gt;0.01,"",IF('MissFill 1'!E48/SUM('MissFill 1'!E$2:E49)&gt;0.01,"",IF('MissFill 1'!E47/SUM('MissFill 1'!E$2:E49)&gt;0.01,"",DateEnded_5Day!$A49))))))</f>
        <v/>
      </c>
      <c r="G49" s="54" t="str">
        <f>IF($A49&lt;='All Results'!$B$4,"",IF(SUM('MissFill 1'!F$2:F49)=0,"",(IF('MissFill 1'!F49/SUM('MissFill 1'!F$2:F49)&gt;0.01,"",IF('MissFill 1'!F48/SUM('MissFill 1'!F$2:F49)&gt;0.01,"",IF('MissFill 1'!F47/SUM('MissFill 1'!F$2:F49)&gt;0.01,"",DateEnded_5Day!$A49))))))</f>
        <v/>
      </c>
      <c r="H49" s="54" t="str">
        <f>IF($A49&lt;='All Results'!$B$4,"",IF(SUM('MissFill 1'!G$2:G49)=0,"",(IF('MissFill 1'!G49/SUM('MissFill 1'!G$2:G49)&gt;0.01,"",IF('MissFill 1'!G48/SUM('MissFill 1'!G$2:G49)&gt;0.01,"",IF('MissFill 1'!G47/SUM('MissFill 1'!G$2:G49)&gt;0.01,"",DateEnded_5Day!$A49))))))</f>
        <v/>
      </c>
      <c r="I49" s="54" t="str">
        <f>IF($A49&lt;='All Results'!$B$4,"",IF(SUM('MissFill 1'!H$2:H49)=0,"",(IF('MissFill 1'!H49/SUM('MissFill 1'!H$2:H49)&gt;0.01,"",IF('MissFill 1'!H48/SUM('MissFill 1'!H$2:H49)&gt;0.01,"",IF('MissFill 1'!H47/SUM('MissFill 1'!H$2:H49)&gt;0.01,"",DateEnded_5Day!$A49))))))</f>
        <v/>
      </c>
      <c r="J49" s="54" t="str">
        <f>IF($A49&lt;='All Results'!$B$4,"",IF(SUM('MissFill 1'!I$2:I49)=0,"",(IF('MissFill 1'!I49/SUM('MissFill 1'!I$2:I49)&gt;0.01,"",IF('MissFill 1'!I48/SUM('MissFill 1'!I$2:I49)&gt;0.01,"",IF('MissFill 1'!I47/SUM('MissFill 1'!I$2:I49)&gt;0.01,"",DateEnded_5Day!$A49))))))</f>
        <v/>
      </c>
      <c r="K49" s="54" t="str">
        <f>IF($A49&lt;='All Results'!$B$4,"",IF(SUM('MissFill 1'!J$2:J49)=0,"",(IF('MissFill 1'!J49/SUM('MissFill 1'!J$2:J49)&gt;0.01,"",IF('MissFill 1'!J48/SUM('MissFill 1'!J$2:J49)&gt;0.01,"",IF('MissFill 1'!J47/SUM('MissFill 1'!J$2:J49)&gt;0.01,"",DateEnded_5Day!$A49))))))</f>
        <v/>
      </c>
      <c r="L49" s="54" t="str">
        <f>IF($A49&lt;='All Results'!$B$4,"",IF(SUM('MissFill 1'!K$2:K49)=0,"",(IF('MissFill 1'!K49/SUM('MissFill 1'!K$2:K49)&gt;0.01,"",IF('MissFill 1'!K48/SUM('MissFill 1'!K$2:K49)&gt;0.01,"",IF('MissFill 1'!K47/SUM('MissFill 1'!K$2:K49)&gt;0.01,"",DateEnded_5Day!$A49))))))</f>
        <v/>
      </c>
      <c r="M49" s="54" t="str">
        <f>IF($A49&lt;='All Results'!$B$4,"",IF(SUM('MissFill 1'!L$2:L49)=0,"",(IF('MissFill 1'!L49/SUM('MissFill 1'!L$2:L49)&gt;0.01,"",IF('MissFill 1'!L48/SUM('MissFill 1'!L$2:L49)&gt;0.01,"",IF('MissFill 1'!L47/SUM('MissFill 1'!L$2:L49)&gt;0.01,"",DateEnded_5Day!$A49))))))</f>
        <v/>
      </c>
      <c r="N49" s="54" t="str">
        <f>IF($A49&lt;='All Results'!$B$4,"",IF(SUM('MissFill 1'!M$2:M49)=0,"",(IF('MissFill 1'!M49/SUM('MissFill 1'!M$2:M49)&gt;0.01,"",IF('MissFill 1'!M48/SUM('MissFill 1'!M$2:M49)&gt;0.01,"",IF('MissFill 1'!M47/SUM('MissFill 1'!M$2:M49)&gt;0.01,"",DateEnded_5Day!$A49))))))</f>
        <v/>
      </c>
      <c r="O49" s="54" t="str">
        <f>IF($A49&lt;='All Results'!$B$4,"",IF(SUM('MissFill 1'!N$2:N49)=0,"",(IF('MissFill 1'!N49/SUM('MissFill 1'!N$2:N49)&gt;0.01,"",IF('MissFill 1'!N48/SUM('MissFill 1'!N$2:N49)&gt;0.01,"",IF('MissFill 1'!N47/SUM('MissFill 1'!N$2:N49)&gt;0.01,"",DateEnded_5Day!$A49))))))</f>
        <v/>
      </c>
      <c r="P49" s="54" t="str">
        <f>IF($A49&lt;='All Results'!$B$4,"",IF(SUM('MissFill 1'!O$2:O49)=0,"",(IF('MissFill 1'!O49/SUM('MissFill 1'!O$2:O49)&gt;0.01,"",IF('MissFill 1'!O48/SUM('MissFill 1'!O$2:O49)&gt;0.01,"",IF('MissFill 1'!O47/SUM('MissFill 1'!O$2:O49)&gt;0.01,"",DateEnded_5Day!$A49))))))</f>
        <v/>
      </c>
      <c r="Q49" s="54" t="str">
        <f>IF($A49&lt;='All Results'!$B$4,"",IF(SUM('MissFill 1'!P$2:P49)=0,"",(IF('MissFill 1'!P49/SUM('MissFill 1'!P$2:P49)&gt;0.01,"",IF('MissFill 1'!P48/SUM('MissFill 1'!P$2:P49)&gt;0.01,"",IF('MissFill 1'!P47/SUM('MissFill 1'!P$2:P49)&gt;0.01,"",DateEnded_5Day!$A49))))))</f>
        <v/>
      </c>
      <c r="R49" s="54" t="str">
        <f>IF($A49&lt;='All Results'!$B$4,"",IF(SUM('MissFill 1'!Q$2:Q49)=0,"",(IF('MissFill 1'!Q49/SUM('MissFill 1'!Q$2:Q49)&gt;0.01,"",IF('MissFill 1'!Q48/SUM('MissFill 1'!Q$2:Q49)&gt;0.01,"",IF('MissFill 1'!Q47/SUM('MissFill 1'!Q$2:Q49)&gt;0.01,"",DateEnded_5Day!$A49))))))</f>
        <v/>
      </c>
      <c r="S49" s="54" t="str">
        <f>IF($A49&lt;='All Results'!$B$4,"",IF(SUM('MissFill 1'!R$2:R49)=0,"",(IF('MissFill 1'!R49/SUM('MissFill 1'!R$2:R49)&gt;0.01,"",IF('MissFill 1'!R48/SUM('MissFill 1'!R$2:R49)&gt;0.01,"",IF('MissFill 1'!R47/SUM('MissFill 1'!R$2:R49)&gt;0.01,"",DateEnded_5Day!$A49))))))</f>
        <v/>
      </c>
      <c r="T49" s="54" t="str">
        <f>IF($A49&lt;='All Results'!$B$4,"",IF(SUM('MissFill 1'!S$2:S49)=0,"",(IF('MissFill 1'!S49/SUM('MissFill 1'!S$2:S49)&gt;0.01,"",IF('MissFill 1'!S48/SUM('MissFill 1'!S$2:S49)&gt;0.01,"",IF('MissFill 1'!S47/SUM('MissFill 1'!S$2:S49)&gt;0.01,"",DateEnded_5Day!$A49))))))</f>
        <v/>
      </c>
      <c r="U49" s="54" t="str">
        <f>IF($A49&lt;='All Results'!$B$4,"",IF(SUM('MissFill 1'!T$2:T49)=0,"",(IF('MissFill 1'!T49/SUM('MissFill 1'!T$2:T49)&gt;0.01,"",IF('MissFill 1'!T48/SUM('MissFill 1'!T$2:T49)&gt;0.01,"",IF('MissFill 1'!T47/SUM('MissFill 1'!T$2:T49)&gt;0.01,"",DateEnded_5Day!$A49))))))</f>
        <v/>
      </c>
      <c r="V49" s="54" t="str">
        <f>IF($A49&lt;='All Results'!$B$4,"",IF(SUM('MissFill 1'!U$2:U49)=0,"",(IF('MissFill 1'!U49/SUM('MissFill 1'!U$2:U49)&gt;0.01,"",IF('MissFill 1'!U48/SUM('MissFill 1'!U$2:U49)&gt;0.01,"",IF('MissFill 1'!U47/SUM('MissFill 1'!U$2:U49)&gt;0.01,"",DateEnded_5Day!$A49))))))</f>
        <v/>
      </c>
      <c r="W49" s="54" t="str">
        <f>IF($A49&lt;='All Results'!$B$4,"",IF(SUM('MissFill 1'!V$2:V49)=0,"",(IF('MissFill 1'!V49/SUM('MissFill 1'!V$2:V49)&gt;0.01,"",IF('MissFill 1'!V48/SUM('MissFill 1'!V$2:V49)&gt;0.01,"",IF('MissFill 1'!V47/SUM('MissFill 1'!V$2:V49)&gt;0.01,"",DateEnded_5Day!$A49))))))</f>
        <v/>
      </c>
      <c r="X49" s="54" t="str">
        <f>IF($A49&lt;='All Results'!$B$4,"",IF(SUM('MissFill 1'!W$2:W49)=0,"",(IF('MissFill 1'!W49/SUM('MissFill 1'!W$2:W49)&gt;0.01,"",IF('MissFill 1'!W48/SUM('MissFill 1'!W$2:W49)&gt;0.01,"",IF('MissFill 1'!W47/SUM('MissFill 1'!W$2:W49)&gt;0.01,"",DateEnded_5Day!$A49))))))</f>
        <v/>
      </c>
      <c r="Y49" s="54" t="str">
        <f>IF($A49&lt;='All Results'!$B$4,"",IF(SUM('MissFill 1'!X$2:X49)=0,"",(IF('MissFill 1'!X49/SUM('MissFill 1'!X$2:X49)&gt;0.01,"",IF('MissFill 1'!X48/SUM('MissFill 1'!X$2:X49)&gt;0.01,"",IF('MissFill 1'!X47/SUM('MissFill 1'!X$2:X49)&gt;0.01,"",DateEnded_5Day!$A49))))))</f>
        <v/>
      </c>
      <c r="Z49" s="54" t="str">
        <f>IF($A49&lt;='All Results'!$B$4,"",IF(SUM('MissFill 1'!Y$2:Y49)=0,"",(IF('MissFill 1'!Y49/SUM('MissFill 1'!Y$2:Y49)&gt;0.01,"",IF('MissFill 1'!Y48/SUM('MissFill 1'!Y$2:Y49)&gt;0.01,"",IF('MissFill 1'!Y47/SUM('MissFill 1'!Y$2:Y49)&gt;0.01,"",DateEnded_5Day!$A49))))))</f>
        <v/>
      </c>
      <c r="AA49" s="54" t="str">
        <f>IF($A49&lt;='All Results'!$B$4,"",IF(SUM('MissFill 1'!Z$2:Z49)=0,"",(IF('MissFill 1'!Z49/SUM('MissFill 1'!Z$2:Z49)&gt;0.01,"",IF('MissFill 1'!Z48/SUM('MissFill 1'!Z$2:Z49)&gt;0.01,"",IF('MissFill 1'!Z47/SUM('MissFill 1'!Z$2:Z49)&gt;0.01,"",DateEnded_5Day!$A49))))))</f>
        <v/>
      </c>
      <c r="AB49" s="54" t="str">
        <f>IF($A49&lt;='All Results'!$B$4,"",IF(SUM('MissFill 1'!AA$2:AA49)=0,"",(IF('MissFill 1'!AA49/SUM('MissFill 1'!AA$2:AA49)&gt;0.01,"",IF('MissFill 1'!AA48/SUM('MissFill 1'!AA$2:AA49)&gt;0.01,"",IF('MissFill 1'!AA47/SUM('MissFill 1'!AA$2:AA49)&gt;0.01,"",DateEnded_5Day!$A49))))))</f>
        <v/>
      </c>
      <c r="AC49" s="54" t="str">
        <f>IF($A49&lt;='All Results'!$B$4,"",IF(SUM('MissFill 1'!AB$2:AB49)=0,"",(IF('MissFill 1'!AB49/SUM('MissFill 1'!AB$2:AB49)&gt;0.01,"",IF('MissFill 1'!AB48/SUM('MissFill 1'!AB$2:AB49)&gt;0.01,"",IF('MissFill 1'!AB47/SUM('MissFill 1'!AB$2:AB49)&gt;0.01,"",DateEnded_5Day!$A49))))))</f>
        <v/>
      </c>
      <c r="AD49" s="54" t="str">
        <f>IF($A49&lt;='All Results'!$B$4,"",IF(SUM('MissFill 1'!AC$2:AC49)=0,"",(IF('MissFill 1'!AC49/SUM('MissFill 1'!AC$2:AC49)&gt;0.01,"",IF('MissFill 1'!AC48/SUM('MissFill 1'!AC$2:AC49)&gt;0.01,"",IF('MissFill 1'!AC47/SUM('MissFill 1'!AC$2:AC49)&gt;0.01,"",DateEnded_5Day!$A49))))))</f>
        <v/>
      </c>
      <c r="AE49" s="54" t="str">
        <f>IF($A49&lt;='All Results'!$B$4,"",IF(SUM('MissFill 1'!AD$2:AD49)=0,"",(IF('MissFill 1'!AD49/SUM('MissFill 1'!AD$2:AD49)&gt;0.01,"",IF('MissFill 1'!AD48/SUM('MissFill 1'!AD$2:AD49)&gt;0.01,"",IF('MissFill 1'!AD47/SUM('MissFill 1'!AD$2:AD49)&gt;0.01,"",DateEnded_5Day!$A49))))))</f>
        <v/>
      </c>
      <c r="AF49" s="54" t="str">
        <f>IF($A49&lt;='All Results'!$B$4,"",IF(SUM('MissFill 1'!AE$2:AE49)=0,"",(IF('MissFill 1'!AE49/SUM('MissFill 1'!AE$2:AE49)&gt;0.01,"",IF('MissFill 1'!AE48/SUM('MissFill 1'!AE$2:AE49)&gt;0.01,"",IF('MissFill 1'!AE47/SUM('MissFill 1'!AE$2:AE49)&gt;0.01,"",DateEnded_5Day!$A49))))))</f>
        <v/>
      </c>
      <c r="AG49" s="54" t="str">
        <f>IF($A49&lt;='All Results'!$B$4,"",IF(SUM('MissFill 1'!AF$2:AF49)=0,"",(IF('MissFill 1'!AF49/SUM('MissFill 1'!AF$2:AF49)&gt;0.01,"",IF('MissFill 1'!AF48/SUM('MissFill 1'!AF$2:AF49)&gt;0.01,"",IF('MissFill 1'!AF47/SUM('MissFill 1'!AF$2:AF49)&gt;0.01,"",DateEnded_5Day!$A49))))))</f>
        <v/>
      </c>
      <c r="AH49" s="54" t="str">
        <f>IF($A49&lt;='All Results'!$B$4,"",IF(SUM('MissFill 1'!AG$2:AG49)=0,"",(IF('MissFill 1'!AG49/SUM('MissFill 1'!AG$2:AG49)&gt;0.01,"",IF('MissFill 1'!AG48/SUM('MissFill 1'!AG$2:AG49)&gt;0.01,"",IF('MissFill 1'!AG47/SUM('MissFill 1'!AG$2:AG49)&gt;0.01,"",DateEnded_5Day!$A49))))))</f>
        <v/>
      </c>
      <c r="AI49" s="54" t="str">
        <f>IF($A49&lt;='All Results'!$B$4,"",IF(SUM('MissFill 1'!AH$2:AH49)=0,"",(IF('MissFill 1'!AH49/SUM('MissFill 1'!AH$2:AH49)&gt;0.01,"",IF('MissFill 1'!AH48/SUM('MissFill 1'!AH$2:AH49)&gt;0.01,"",IF('MissFill 1'!AH47/SUM('MissFill 1'!AH$2:AH49)&gt;0.01,"",DateEnded_5Day!$A49))))))</f>
        <v/>
      </c>
      <c r="AJ49" s="54" t="str">
        <f>IF($A49&lt;='All Results'!$B$4,"",IF(SUM('MissFill 1'!AI$2:AI49)=0,"",(IF('MissFill 1'!AI49/SUM('MissFill 1'!AI$2:AI49)&gt;0.01,"",IF('MissFill 1'!AI48/SUM('MissFill 1'!AI$2:AI49)&gt;0.01,"",IF('MissFill 1'!AI47/SUM('MissFill 1'!AI$2:AI49)&gt;0.01,"",DateEnded_5Day!$A49))))))</f>
        <v/>
      </c>
      <c r="AK49" s="54" t="str">
        <f>IF($A49&lt;='All Results'!$B$4,"",IF(SUM('MissFill 1'!AJ$2:AJ49)=0,"",(IF('MissFill 1'!AJ49/SUM('MissFill 1'!AJ$2:AJ49)&gt;0.01,"",IF('MissFill 1'!AJ48/SUM('MissFill 1'!AJ$2:AJ49)&gt;0.01,"",IF('MissFill 1'!AJ47/SUM('MissFill 1'!AJ$2:AJ49)&gt;0.01,"",DateEnded_5Day!$A49))))))</f>
        <v/>
      </c>
      <c r="AL49" s="54" t="str">
        <f>IF($A49&lt;='All Results'!$B$4,"",IF(SUM('MissFill 1'!AK$2:AK49)=0,"",(IF('MissFill 1'!AK49/SUM('MissFill 1'!AK$2:AK49)&gt;0.01,"",IF('MissFill 1'!AK48/SUM('MissFill 1'!AK$2:AK49)&gt;0.01,"",IF('MissFill 1'!AK47/SUM('MissFill 1'!AK$2:AK49)&gt;0.01,"",DateEnded_5Day!$A49))))))</f>
        <v/>
      </c>
      <c r="AM49" s="54" t="str">
        <f>IF($A49&lt;='All Results'!$B$4,"",IF(SUM('MissFill 1'!AL$2:AL49)=0,"",(IF('MissFill 1'!AL49/SUM('MissFill 1'!AL$2:AL49)&gt;0.01,"",IF('MissFill 1'!AL48/SUM('MissFill 1'!AL$2:AL49)&gt;0.01,"",IF('MissFill 1'!AL47/SUM('MissFill 1'!AL$2:AL49)&gt;0.01,"",DateEnded_5Day!$A49))))))</f>
        <v/>
      </c>
      <c r="AN49" s="54" t="str">
        <f>IF($A49&lt;='All Results'!$B$4,"",IF(SUM('MissFill 1'!AM$2:AM49)=0,"",(IF('MissFill 1'!AM49/SUM('MissFill 1'!AM$2:AM49)&gt;0.01,"",IF('MissFill 1'!AM48/SUM('MissFill 1'!AM$2:AM49)&gt;0.01,"",IF('MissFill 1'!AM47/SUM('MissFill 1'!AM$2:AM49)&gt;0.01,"",DateEnded_5Day!$A49))))))</f>
        <v/>
      </c>
      <c r="AO49" s="54" t="str">
        <f>IF($A49&lt;='All Results'!$B$4,"",IF(SUM('MissFill 1'!AN$2:AN49)=0,"",(IF('MissFill 1'!AN49/SUM('MissFill 1'!AN$2:AN49)&gt;0.01,"",IF('MissFill 1'!AN48/SUM('MissFill 1'!AN$2:AN49)&gt;0.01,"",IF('MissFill 1'!AN47/SUM('MissFill 1'!AN$2:AN49)&gt;0.01,"",DateEnded_5Day!$A49))))))</f>
        <v/>
      </c>
      <c r="AP49" s="54" t="str">
        <f>IF($A49&lt;='All Results'!$B$4,"",IF(SUM('MissFill 1'!AO$2:AO49)=0,"",(IF('MissFill 1'!AO49/SUM('MissFill 1'!AO$2:AO49)&gt;0.01,"",IF('MissFill 1'!AO48/SUM('MissFill 1'!AO$2:AO49)&gt;0.01,"",IF('MissFill 1'!AO47/SUM('MissFill 1'!AO$2:AO49)&gt;0.01,"",DateEnded_5Day!$A49))))))</f>
        <v/>
      </c>
      <c r="AQ49" s="54" t="str">
        <f>IF($A49&lt;='All Results'!$B$4,"",IF(SUM('MissFill 1'!AP$2:AP49)=0,"",(IF('MissFill 1'!AP49/SUM('MissFill 1'!AP$2:AP49)&gt;0.01,"",IF('MissFill 1'!AP48/SUM('MissFill 1'!AP$2:AP49)&gt;0.01,"",IF('MissFill 1'!AP47/SUM('MissFill 1'!AP$2:AP49)&gt;0.01,"",DateEnded_5Day!$A49))))))</f>
        <v/>
      </c>
      <c r="AR49" s="54" t="str">
        <f>IF($A49&lt;='All Results'!$B$4,"",IF(SUM('MissFill 1'!AQ$2:AQ49)=0,"",(IF('MissFill 1'!AQ49/SUM('MissFill 1'!AQ$2:AQ49)&gt;0.01,"",IF('MissFill 1'!AQ48/SUM('MissFill 1'!AQ$2:AQ49)&gt;0.01,"",IF('MissFill 1'!AQ47/SUM('MissFill 1'!AQ$2:AQ49)&gt;0.01,"",DateEnded_5Day!$A49))))))</f>
        <v/>
      </c>
      <c r="AS49" s="54" t="str">
        <f>IF($A49&lt;='All Results'!$B$4,"",IF(SUM('MissFill 1'!AR$2:AR49)=0,"",(IF('MissFill 1'!AR49/SUM('MissFill 1'!AR$2:AR49)&gt;0.01,"",IF('MissFill 1'!AR48/SUM('MissFill 1'!AR$2:AR49)&gt;0.01,"",IF('MissFill 1'!AR47/SUM('MissFill 1'!AR$2:AR49)&gt;0.01,"",DateEnded_5Day!$A49))))))</f>
        <v/>
      </c>
      <c r="AT49" s="54" t="str">
        <f>IF($A49&lt;='All Results'!$B$4,"",IF(SUM('MissFill 1'!AS$2:AS49)=0,"",(IF('MissFill 1'!AS49/SUM('MissFill 1'!AS$2:AS49)&gt;0.01,"",IF('MissFill 1'!AS48/SUM('MissFill 1'!AS$2:AS49)&gt;0.01,"",IF('MissFill 1'!AS47/SUM('MissFill 1'!AS$2:AS49)&gt;0.01,"",DateEnded_5Day!$A49))))))</f>
        <v/>
      </c>
      <c r="AU49" s="54" t="str">
        <f>IF($A49&lt;='All Results'!$B$4,"",IF(SUM('MissFill 1'!AT$2:AT49)=0,"",(IF('MissFill 1'!AT49/SUM('MissFill 1'!AT$2:AT49)&gt;0.01,"",IF('MissFill 1'!AT48/SUM('MissFill 1'!AT$2:AT49)&gt;0.01,"",IF('MissFill 1'!AT47/SUM('MissFill 1'!AT$2:AT49)&gt;0.01,"",DateEnded_5Day!$A49))))))</f>
        <v/>
      </c>
      <c r="AV49" s="54" t="str">
        <f>IF($A49&lt;='All Results'!$B$4,"",IF(SUM('MissFill 1'!AU$2:AU49)=0,"",(IF('MissFill 1'!AU49/SUM('MissFill 1'!AU$2:AU49)&gt;0.01,"",IF('MissFill 1'!AU48/SUM('MissFill 1'!AU$2:AU49)&gt;0.01,"",IF('MissFill 1'!AU47/SUM('MissFill 1'!AU$2:AU49)&gt;0.01,"",DateEnded_5Day!$A49))))))</f>
        <v/>
      </c>
      <c r="AW49" s="54" t="str">
        <f>IF($A49&lt;='All Results'!$B$4,"",IF(SUM('MissFill 1'!AV$2:AV49)=0,"",(IF('MissFill 1'!AV49/SUM('MissFill 1'!AV$2:AV49)&gt;0.01,"",IF('MissFill 1'!AV48/SUM('MissFill 1'!AV$2:AV49)&gt;0.01,"",IF('MissFill 1'!AV47/SUM('MissFill 1'!AV$2:AV49)&gt;0.01,"",DateEnded_5Day!$A49))))))</f>
        <v/>
      </c>
      <c r="AX49" s="54" t="str">
        <f>IF($A49&lt;='All Results'!$B$4,"",IF(SUM('MissFill 1'!AW$2:AW49)=0,"",(IF('MissFill 1'!AW49/SUM('MissFill 1'!AW$2:AW49)&gt;0.01,"",IF('MissFill 1'!AW48/SUM('MissFill 1'!AW$2:AW49)&gt;0.01,"",IF('MissFill 1'!AW47/SUM('MissFill 1'!AW$2:AW49)&gt;0.01,"",DateEnded_5Day!$A49))))))</f>
        <v/>
      </c>
    </row>
    <row r="50" spans="1:50" x14ac:dyDescent="0.25">
      <c r="A50" s="41">
        <v>44395</v>
      </c>
      <c r="B50" s="52">
        <v>199</v>
      </c>
      <c r="C50" s="54" t="str">
        <f>IF($A50&lt;='All Results'!$B$4,"",IF(SUM('MissFill 1'!B$2:B50)=0,"",(IF('MissFill 1'!B50/SUM('MissFill 1'!B$2:B50)&gt;0.01,"",IF('MissFill 1'!B49/SUM('MissFill 1'!B$2:B50)&gt;0.01,"",IF('MissFill 1'!B48/SUM('MissFill 1'!B$2:B50)&gt;0.01,"",DateEnded_5Day!$A50))))))</f>
        <v/>
      </c>
      <c r="D50" s="54" t="str">
        <f>IF($A50&lt;='All Results'!$B$4,"",IF(SUM('MissFill 1'!C$2:C50)=0,"",(IF('MissFill 1'!C50/SUM('MissFill 1'!C$2:C50)&gt;0.01,"",IF('MissFill 1'!C49/SUM('MissFill 1'!C$2:C50)&gt;0.01,"",IF('MissFill 1'!C48/SUM('MissFill 1'!C$2:C50)&gt;0.01,"",DateEnded_5Day!$A50))))))</f>
        <v/>
      </c>
      <c r="E50" s="54" t="str">
        <f>IF($A50&lt;='All Results'!$B$4,"",IF(SUM('MissFill 1'!D$2:D50)=0,"",(IF('MissFill 1'!D50/SUM('MissFill 1'!D$2:D50)&gt;0.01,"",IF('MissFill 1'!D49/SUM('MissFill 1'!D$2:D50)&gt;0.01,"",IF('MissFill 1'!D48/SUM('MissFill 1'!D$2:D50)&gt;0.01,"",DateEnded_5Day!$A50))))))</f>
        <v/>
      </c>
      <c r="F50" s="54" t="str">
        <f>IF($A50&lt;='All Results'!$B$4,"",IF(SUM('MissFill 1'!E$2:E50)=0,"",(IF('MissFill 1'!E50/SUM('MissFill 1'!E$2:E50)&gt;0.01,"",IF('MissFill 1'!E49/SUM('MissFill 1'!E$2:E50)&gt;0.01,"",IF('MissFill 1'!E48/SUM('MissFill 1'!E$2:E50)&gt;0.01,"",DateEnded_5Day!$A50))))))</f>
        <v/>
      </c>
      <c r="G50" s="54" t="str">
        <f>IF($A50&lt;='All Results'!$B$4,"",IF(SUM('MissFill 1'!F$2:F50)=0,"",(IF('MissFill 1'!F50/SUM('MissFill 1'!F$2:F50)&gt;0.01,"",IF('MissFill 1'!F49/SUM('MissFill 1'!F$2:F50)&gt;0.01,"",IF('MissFill 1'!F48/SUM('MissFill 1'!F$2:F50)&gt;0.01,"",DateEnded_5Day!$A50))))))</f>
        <v/>
      </c>
      <c r="H50" s="54" t="str">
        <f>IF($A50&lt;='All Results'!$B$4,"",IF(SUM('MissFill 1'!G$2:G50)=0,"",(IF('MissFill 1'!G50/SUM('MissFill 1'!G$2:G50)&gt;0.01,"",IF('MissFill 1'!G49/SUM('MissFill 1'!G$2:G50)&gt;0.01,"",IF('MissFill 1'!G48/SUM('MissFill 1'!G$2:G50)&gt;0.01,"",DateEnded_5Day!$A50))))))</f>
        <v/>
      </c>
      <c r="I50" s="54" t="str">
        <f>IF($A50&lt;='All Results'!$B$4,"",IF(SUM('MissFill 1'!H$2:H50)=0,"",(IF('MissFill 1'!H50/SUM('MissFill 1'!H$2:H50)&gt;0.01,"",IF('MissFill 1'!H49/SUM('MissFill 1'!H$2:H50)&gt;0.01,"",IF('MissFill 1'!H48/SUM('MissFill 1'!H$2:H50)&gt;0.01,"",DateEnded_5Day!$A50))))))</f>
        <v/>
      </c>
      <c r="J50" s="54" t="str">
        <f>IF($A50&lt;='All Results'!$B$4,"",IF(SUM('MissFill 1'!I$2:I50)=0,"",(IF('MissFill 1'!I50/SUM('MissFill 1'!I$2:I50)&gt;0.01,"",IF('MissFill 1'!I49/SUM('MissFill 1'!I$2:I50)&gt;0.01,"",IF('MissFill 1'!I48/SUM('MissFill 1'!I$2:I50)&gt;0.01,"",DateEnded_5Day!$A50))))))</f>
        <v/>
      </c>
      <c r="K50" s="54" t="str">
        <f>IF($A50&lt;='All Results'!$B$4,"",IF(SUM('MissFill 1'!J$2:J50)=0,"",(IF('MissFill 1'!J50/SUM('MissFill 1'!J$2:J50)&gt;0.01,"",IF('MissFill 1'!J49/SUM('MissFill 1'!J$2:J50)&gt;0.01,"",IF('MissFill 1'!J48/SUM('MissFill 1'!J$2:J50)&gt;0.01,"",DateEnded_5Day!$A50))))))</f>
        <v/>
      </c>
      <c r="L50" s="54" t="str">
        <f>IF($A50&lt;='All Results'!$B$4,"",IF(SUM('MissFill 1'!K$2:K50)=0,"",(IF('MissFill 1'!K50/SUM('MissFill 1'!K$2:K50)&gt;0.01,"",IF('MissFill 1'!K49/SUM('MissFill 1'!K$2:K50)&gt;0.01,"",IF('MissFill 1'!K48/SUM('MissFill 1'!K$2:K50)&gt;0.01,"",DateEnded_5Day!$A50))))))</f>
        <v/>
      </c>
      <c r="M50" s="54" t="str">
        <f>IF($A50&lt;='All Results'!$B$4,"",IF(SUM('MissFill 1'!L$2:L50)=0,"",(IF('MissFill 1'!L50/SUM('MissFill 1'!L$2:L50)&gt;0.01,"",IF('MissFill 1'!L49/SUM('MissFill 1'!L$2:L50)&gt;0.01,"",IF('MissFill 1'!L48/SUM('MissFill 1'!L$2:L50)&gt;0.01,"",DateEnded_5Day!$A50))))))</f>
        <v/>
      </c>
      <c r="N50" s="54" t="str">
        <f>IF($A50&lt;='All Results'!$B$4,"",IF(SUM('MissFill 1'!M$2:M50)=0,"",(IF('MissFill 1'!M50/SUM('MissFill 1'!M$2:M50)&gt;0.01,"",IF('MissFill 1'!M49/SUM('MissFill 1'!M$2:M50)&gt;0.01,"",IF('MissFill 1'!M48/SUM('MissFill 1'!M$2:M50)&gt;0.01,"",DateEnded_5Day!$A50))))))</f>
        <v/>
      </c>
      <c r="O50" s="54" t="str">
        <f>IF($A50&lt;='All Results'!$B$4,"",IF(SUM('MissFill 1'!N$2:N50)=0,"",(IF('MissFill 1'!N50/SUM('MissFill 1'!N$2:N50)&gt;0.01,"",IF('MissFill 1'!N49/SUM('MissFill 1'!N$2:N50)&gt;0.01,"",IF('MissFill 1'!N48/SUM('MissFill 1'!N$2:N50)&gt;0.01,"",DateEnded_5Day!$A50))))))</f>
        <v/>
      </c>
      <c r="P50" s="54" t="str">
        <f>IF($A50&lt;='All Results'!$B$4,"",IF(SUM('MissFill 1'!O$2:O50)=0,"",(IF('MissFill 1'!O50/SUM('MissFill 1'!O$2:O50)&gt;0.01,"",IF('MissFill 1'!O49/SUM('MissFill 1'!O$2:O50)&gt;0.01,"",IF('MissFill 1'!O48/SUM('MissFill 1'!O$2:O50)&gt;0.01,"",DateEnded_5Day!$A50))))))</f>
        <v/>
      </c>
      <c r="Q50" s="54" t="str">
        <f>IF($A50&lt;='All Results'!$B$4,"",IF(SUM('MissFill 1'!P$2:P50)=0,"",(IF('MissFill 1'!P50/SUM('MissFill 1'!P$2:P50)&gt;0.01,"",IF('MissFill 1'!P49/SUM('MissFill 1'!P$2:P50)&gt;0.01,"",IF('MissFill 1'!P48/SUM('MissFill 1'!P$2:P50)&gt;0.01,"",DateEnded_5Day!$A50))))))</f>
        <v/>
      </c>
      <c r="R50" s="54" t="str">
        <f>IF($A50&lt;='All Results'!$B$4,"",IF(SUM('MissFill 1'!Q$2:Q50)=0,"",(IF('MissFill 1'!Q50/SUM('MissFill 1'!Q$2:Q50)&gt;0.01,"",IF('MissFill 1'!Q49/SUM('MissFill 1'!Q$2:Q50)&gt;0.01,"",IF('MissFill 1'!Q48/SUM('MissFill 1'!Q$2:Q50)&gt;0.01,"",DateEnded_5Day!$A50))))))</f>
        <v/>
      </c>
      <c r="S50" s="54" t="str">
        <f>IF($A50&lt;='All Results'!$B$4,"",IF(SUM('MissFill 1'!R$2:R50)=0,"",(IF('MissFill 1'!R50/SUM('MissFill 1'!R$2:R50)&gt;0.01,"",IF('MissFill 1'!R49/SUM('MissFill 1'!R$2:R50)&gt;0.01,"",IF('MissFill 1'!R48/SUM('MissFill 1'!R$2:R50)&gt;0.01,"",DateEnded_5Day!$A50))))))</f>
        <v/>
      </c>
      <c r="T50" s="54" t="str">
        <f>IF($A50&lt;='All Results'!$B$4,"",IF(SUM('MissFill 1'!S$2:S50)=0,"",(IF('MissFill 1'!S50/SUM('MissFill 1'!S$2:S50)&gt;0.01,"",IF('MissFill 1'!S49/SUM('MissFill 1'!S$2:S50)&gt;0.01,"",IF('MissFill 1'!S48/SUM('MissFill 1'!S$2:S50)&gt;0.01,"",DateEnded_5Day!$A50))))))</f>
        <v/>
      </c>
      <c r="U50" s="54" t="str">
        <f>IF($A50&lt;='All Results'!$B$4,"",IF(SUM('MissFill 1'!T$2:T50)=0,"",(IF('MissFill 1'!T50/SUM('MissFill 1'!T$2:T50)&gt;0.01,"",IF('MissFill 1'!T49/SUM('MissFill 1'!T$2:T50)&gt;0.01,"",IF('MissFill 1'!T48/SUM('MissFill 1'!T$2:T50)&gt;0.01,"",DateEnded_5Day!$A50))))))</f>
        <v/>
      </c>
      <c r="V50" s="54" t="str">
        <f>IF($A50&lt;='All Results'!$B$4,"",IF(SUM('MissFill 1'!U$2:U50)=0,"",(IF('MissFill 1'!U50/SUM('MissFill 1'!U$2:U50)&gt;0.01,"",IF('MissFill 1'!U49/SUM('MissFill 1'!U$2:U50)&gt;0.01,"",IF('MissFill 1'!U48/SUM('MissFill 1'!U$2:U50)&gt;0.01,"",DateEnded_5Day!$A50))))))</f>
        <v/>
      </c>
      <c r="W50" s="54" t="str">
        <f>IF($A50&lt;='All Results'!$B$4,"",IF(SUM('MissFill 1'!V$2:V50)=0,"",(IF('MissFill 1'!V50/SUM('MissFill 1'!V$2:V50)&gt;0.01,"",IF('MissFill 1'!V49/SUM('MissFill 1'!V$2:V50)&gt;0.01,"",IF('MissFill 1'!V48/SUM('MissFill 1'!V$2:V50)&gt;0.01,"",DateEnded_5Day!$A50))))))</f>
        <v/>
      </c>
      <c r="X50" s="54" t="str">
        <f>IF($A50&lt;='All Results'!$B$4,"",IF(SUM('MissFill 1'!W$2:W50)=0,"",(IF('MissFill 1'!W50/SUM('MissFill 1'!W$2:W50)&gt;0.01,"",IF('MissFill 1'!W49/SUM('MissFill 1'!W$2:W50)&gt;0.01,"",IF('MissFill 1'!W48/SUM('MissFill 1'!W$2:W50)&gt;0.01,"",DateEnded_5Day!$A50))))))</f>
        <v/>
      </c>
      <c r="Y50" s="54" t="str">
        <f>IF($A50&lt;='All Results'!$B$4,"",IF(SUM('MissFill 1'!X$2:X50)=0,"",(IF('MissFill 1'!X50/SUM('MissFill 1'!X$2:X50)&gt;0.01,"",IF('MissFill 1'!X49/SUM('MissFill 1'!X$2:X50)&gt;0.01,"",IF('MissFill 1'!X48/SUM('MissFill 1'!X$2:X50)&gt;0.01,"",DateEnded_5Day!$A50))))))</f>
        <v/>
      </c>
      <c r="Z50" s="54" t="str">
        <f>IF($A50&lt;='All Results'!$B$4,"",IF(SUM('MissFill 1'!Y$2:Y50)=0,"",(IF('MissFill 1'!Y50/SUM('MissFill 1'!Y$2:Y50)&gt;0.01,"",IF('MissFill 1'!Y49/SUM('MissFill 1'!Y$2:Y50)&gt;0.01,"",IF('MissFill 1'!Y48/SUM('MissFill 1'!Y$2:Y50)&gt;0.01,"",DateEnded_5Day!$A50))))))</f>
        <v/>
      </c>
      <c r="AA50" s="54" t="str">
        <f>IF($A50&lt;='All Results'!$B$4,"",IF(SUM('MissFill 1'!Z$2:Z50)=0,"",(IF('MissFill 1'!Z50/SUM('MissFill 1'!Z$2:Z50)&gt;0.01,"",IF('MissFill 1'!Z49/SUM('MissFill 1'!Z$2:Z50)&gt;0.01,"",IF('MissFill 1'!Z48/SUM('MissFill 1'!Z$2:Z50)&gt;0.01,"",DateEnded_5Day!$A50))))))</f>
        <v/>
      </c>
      <c r="AB50" s="54" t="str">
        <f>IF($A50&lt;='All Results'!$B$4,"",IF(SUM('MissFill 1'!AA$2:AA50)=0,"",(IF('MissFill 1'!AA50/SUM('MissFill 1'!AA$2:AA50)&gt;0.01,"",IF('MissFill 1'!AA49/SUM('MissFill 1'!AA$2:AA50)&gt;0.01,"",IF('MissFill 1'!AA48/SUM('MissFill 1'!AA$2:AA50)&gt;0.01,"",DateEnded_5Day!$A50))))))</f>
        <v/>
      </c>
      <c r="AC50" s="54" t="str">
        <f>IF($A50&lt;='All Results'!$B$4,"",IF(SUM('MissFill 1'!AB$2:AB50)=0,"",(IF('MissFill 1'!AB50/SUM('MissFill 1'!AB$2:AB50)&gt;0.01,"",IF('MissFill 1'!AB49/SUM('MissFill 1'!AB$2:AB50)&gt;0.01,"",IF('MissFill 1'!AB48/SUM('MissFill 1'!AB$2:AB50)&gt;0.01,"",DateEnded_5Day!$A50))))))</f>
        <v/>
      </c>
      <c r="AD50" s="54" t="str">
        <f>IF($A50&lt;='All Results'!$B$4,"",IF(SUM('MissFill 1'!AC$2:AC50)=0,"",(IF('MissFill 1'!AC50/SUM('MissFill 1'!AC$2:AC50)&gt;0.01,"",IF('MissFill 1'!AC49/SUM('MissFill 1'!AC$2:AC50)&gt;0.01,"",IF('MissFill 1'!AC48/SUM('MissFill 1'!AC$2:AC50)&gt;0.01,"",DateEnded_5Day!$A50))))))</f>
        <v/>
      </c>
      <c r="AE50" s="54" t="str">
        <f>IF($A50&lt;='All Results'!$B$4,"",IF(SUM('MissFill 1'!AD$2:AD50)=0,"",(IF('MissFill 1'!AD50/SUM('MissFill 1'!AD$2:AD50)&gt;0.01,"",IF('MissFill 1'!AD49/SUM('MissFill 1'!AD$2:AD50)&gt;0.01,"",IF('MissFill 1'!AD48/SUM('MissFill 1'!AD$2:AD50)&gt;0.01,"",DateEnded_5Day!$A50))))))</f>
        <v/>
      </c>
      <c r="AF50" s="54" t="str">
        <f>IF($A50&lt;='All Results'!$B$4,"",IF(SUM('MissFill 1'!AE$2:AE50)=0,"",(IF('MissFill 1'!AE50/SUM('MissFill 1'!AE$2:AE50)&gt;0.01,"",IF('MissFill 1'!AE49/SUM('MissFill 1'!AE$2:AE50)&gt;0.01,"",IF('MissFill 1'!AE48/SUM('MissFill 1'!AE$2:AE50)&gt;0.01,"",DateEnded_5Day!$A50))))))</f>
        <v/>
      </c>
      <c r="AG50" s="54" t="str">
        <f>IF($A50&lt;='All Results'!$B$4,"",IF(SUM('MissFill 1'!AF$2:AF50)=0,"",(IF('MissFill 1'!AF50/SUM('MissFill 1'!AF$2:AF50)&gt;0.01,"",IF('MissFill 1'!AF49/SUM('MissFill 1'!AF$2:AF50)&gt;0.01,"",IF('MissFill 1'!AF48/SUM('MissFill 1'!AF$2:AF50)&gt;0.01,"",DateEnded_5Day!$A50))))))</f>
        <v/>
      </c>
      <c r="AH50" s="54" t="str">
        <f>IF($A50&lt;='All Results'!$B$4,"",IF(SUM('MissFill 1'!AG$2:AG50)=0,"",(IF('MissFill 1'!AG50/SUM('MissFill 1'!AG$2:AG50)&gt;0.01,"",IF('MissFill 1'!AG49/SUM('MissFill 1'!AG$2:AG50)&gt;0.01,"",IF('MissFill 1'!AG48/SUM('MissFill 1'!AG$2:AG50)&gt;0.01,"",DateEnded_5Day!$A50))))))</f>
        <v/>
      </c>
      <c r="AI50" s="54" t="str">
        <f>IF($A50&lt;='All Results'!$B$4,"",IF(SUM('MissFill 1'!AH$2:AH50)=0,"",(IF('MissFill 1'!AH50/SUM('MissFill 1'!AH$2:AH50)&gt;0.01,"",IF('MissFill 1'!AH49/SUM('MissFill 1'!AH$2:AH50)&gt;0.01,"",IF('MissFill 1'!AH48/SUM('MissFill 1'!AH$2:AH50)&gt;0.01,"",DateEnded_5Day!$A50))))))</f>
        <v/>
      </c>
      <c r="AJ50" s="54" t="str">
        <f>IF($A50&lt;='All Results'!$B$4,"",IF(SUM('MissFill 1'!AI$2:AI50)=0,"",(IF('MissFill 1'!AI50/SUM('MissFill 1'!AI$2:AI50)&gt;0.01,"",IF('MissFill 1'!AI49/SUM('MissFill 1'!AI$2:AI50)&gt;0.01,"",IF('MissFill 1'!AI48/SUM('MissFill 1'!AI$2:AI50)&gt;0.01,"",DateEnded_5Day!$A50))))))</f>
        <v/>
      </c>
      <c r="AK50" s="54" t="str">
        <f>IF($A50&lt;='All Results'!$B$4,"",IF(SUM('MissFill 1'!AJ$2:AJ50)=0,"",(IF('MissFill 1'!AJ50/SUM('MissFill 1'!AJ$2:AJ50)&gt;0.01,"",IF('MissFill 1'!AJ49/SUM('MissFill 1'!AJ$2:AJ50)&gt;0.01,"",IF('MissFill 1'!AJ48/SUM('MissFill 1'!AJ$2:AJ50)&gt;0.01,"",DateEnded_5Day!$A50))))))</f>
        <v/>
      </c>
      <c r="AL50" s="54" t="str">
        <f>IF($A50&lt;='All Results'!$B$4,"",IF(SUM('MissFill 1'!AK$2:AK50)=0,"",(IF('MissFill 1'!AK50/SUM('MissFill 1'!AK$2:AK50)&gt;0.01,"",IF('MissFill 1'!AK49/SUM('MissFill 1'!AK$2:AK50)&gt;0.01,"",IF('MissFill 1'!AK48/SUM('MissFill 1'!AK$2:AK50)&gt;0.01,"",DateEnded_5Day!$A50))))))</f>
        <v/>
      </c>
      <c r="AM50" s="54" t="str">
        <f>IF($A50&lt;='All Results'!$B$4,"",IF(SUM('MissFill 1'!AL$2:AL50)=0,"",(IF('MissFill 1'!AL50/SUM('MissFill 1'!AL$2:AL50)&gt;0.01,"",IF('MissFill 1'!AL49/SUM('MissFill 1'!AL$2:AL50)&gt;0.01,"",IF('MissFill 1'!AL48/SUM('MissFill 1'!AL$2:AL50)&gt;0.01,"",DateEnded_5Day!$A50))))))</f>
        <v/>
      </c>
      <c r="AN50" s="54" t="str">
        <f>IF($A50&lt;='All Results'!$B$4,"",IF(SUM('MissFill 1'!AM$2:AM50)=0,"",(IF('MissFill 1'!AM50/SUM('MissFill 1'!AM$2:AM50)&gt;0.01,"",IF('MissFill 1'!AM49/SUM('MissFill 1'!AM$2:AM50)&gt;0.01,"",IF('MissFill 1'!AM48/SUM('MissFill 1'!AM$2:AM50)&gt;0.01,"",DateEnded_5Day!$A50))))))</f>
        <v/>
      </c>
      <c r="AO50" s="54" t="str">
        <f>IF($A50&lt;='All Results'!$B$4,"",IF(SUM('MissFill 1'!AN$2:AN50)=0,"",(IF('MissFill 1'!AN50/SUM('MissFill 1'!AN$2:AN50)&gt;0.01,"",IF('MissFill 1'!AN49/SUM('MissFill 1'!AN$2:AN50)&gt;0.01,"",IF('MissFill 1'!AN48/SUM('MissFill 1'!AN$2:AN50)&gt;0.01,"",DateEnded_5Day!$A50))))))</f>
        <v/>
      </c>
      <c r="AP50" s="54" t="str">
        <f>IF($A50&lt;='All Results'!$B$4,"",IF(SUM('MissFill 1'!AO$2:AO50)=0,"",(IF('MissFill 1'!AO50/SUM('MissFill 1'!AO$2:AO50)&gt;0.01,"",IF('MissFill 1'!AO49/SUM('MissFill 1'!AO$2:AO50)&gt;0.01,"",IF('MissFill 1'!AO48/SUM('MissFill 1'!AO$2:AO50)&gt;0.01,"",DateEnded_5Day!$A50))))))</f>
        <v/>
      </c>
      <c r="AQ50" s="54" t="str">
        <f>IF($A50&lt;='All Results'!$B$4,"",IF(SUM('MissFill 1'!AP$2:AP50)=0,"",(IF('MissFill 1'!AP50/SUM('MissFill 1'!AP$2:AP50)&gt;0.01,"",IF('MissFill 1'!AP49/SUM('MissFill 1'!AP$2:AP50)&gt;0.01,"",IF('MissFill 1'!AP48/SUM('MissFill 1'!AP$2:AP50)&gt;0.01,"",DateEnded_5Day!$A50))))))</f>
        <v/>
      </c>
      <c r="AR50" s="54" t="str">
        <f>IF($A50&lt;='All Results'!$B$4,"",IF(SUM('MissFill 1'!AQ$2:AQ50)=0,"",(IF('MissFill 1'!AQ50/SUM('MissFill 1'!AQ$2:AQ50)&gt;0.01,"",IF('MissFill 1'!AQ49/SUM('MissFill 1'!AQ$2:AQ50)&gt;0.01,"",IF('MissFill 1'!AQ48/SUM('MissFill 1'!AQ$2:AQ50)&gt;0.01,"",DateEnded_5Day!$A50))))))</f>
        <v/>
      </c>
      <c r="AS50" s="54" t="str">
        <f>IF($A50&lt;='All Results'!$B$4,"",IF(SUM('MissFill 1'!AR$2:AR50)=0,"",(IF('MissFill 1'!AR50/SUM('MissFill 1'!AR$2:AR50)&gt;0.01,"",IF('MissFill 1'!AR49/SUM('MissFill 1'!AR$2:AR50)&gt;0.01,"",IF('MissFill 1'!AR48/SUM('MissFill 1'!AR$2:AR50)&gt;0.01,"",DateEnded_5Day!$A50))))))</f>
        <v/>
      </c>
      <c r="AT50" s="54" t="str">
        <f>IF($A50&lt;='All Results'!$B$4,"",IF(SUM('MissFill 1'!AS$2:AS50)=0,"",(IF('MissFill 1'!AS50/SUM('MissFill 1'!AS$2:AS50)&gt;0.01,"",IF('MissFill 1'!AS49/SUM('MissFill 1'!AS$2:AS50)&gt;0.01,"",IF('MissFill 1'!AS48/SUM('MissFill 1'!AS$2:AS50)&gt;0.01,"",DateEnded_5Day!$A50))))))</f>
        <v/>
      </c>
      <c r="AU50" s="54" t="str">
        <f>IF($A50&lt;='All Results'!$B$4,"",IF(SUM('MissFill 1'!AT$2:AT50)=0,"",(IF('MissFill 1'!AT50/SUM('MissFill 1'!AT$2:AT50)&gt;0.01,"",IF('MissFill 1'!AT49/SUM('MissFill 1'!AT$2:AT50)&gt;0.01,"",IF('MissFill 1'!AT48/SUM('MissFill 1'!AT$2:AT50)&gt;0.01,"",DateEnded_5Day!$A50))))))</f>
        <v/>
      </c>
      <c r="AV50" s="54" t="str">
        <f>IF($A50&lt;='All Results'!$B$4,"",IF(SUM('MissFill 1'!AU$2:AU50)=0,"",(IF('MissFill 1'!AU50/SUM('MissFill 1'!AU$2:AU50)&gt;0.01,"",IF('MissFill 1'!AU49/SUM('MissFill 1'!AU$2:AU50)&gt;0.01,"",IF('MissFill 1'!AU48/SUM('MissFill 1'!AU$2:AU50)&gt;0.01,"",DateEnded_5Day!$A50))))))</f>
        <v/>
      </c>
      <c r="AW50" s="54" t="str">
        <f>IF($A50&lt;='All Results'!$B$4,"",IF(SUM('MissFill 1'!AV$2:AV50)=0,"",(IF('MissFill 1'!AV50/SUM('MissFill 1'!AV$2:AV50)&gt;0.01,"",IF('MissFill 1'!AV49/SUM('MissFill 1'!AV$2:AV50)&gt;0.01,"",IF('MissFill 1'!AV48/SUM('MissFill 1'!AV$2:AV50)&gt;0.01,"",DateEnded_5Day!$A50))))))</f>
        <v/>
      </c>
      <c r="AX50" s="54" t="str">
        <f>IF($A50&lt;='All Results'!$B$4,"",IF(SUM('MissFill 1'!AW$2:AW50)=0,"",(IF('MissFill 1'!AW50/SUM('MissFill 1'!AW$2:AW50)&gt;0.01,"",IF('MissFill 1'!AW49/SUM('MissFill 1'!AW$2:AW50)&gt;0.01,"",IF('MissFill 1'!AW48/SUM('MissFill 1'!AW$2:AW50)&gt;0.01,"",DateEnded_5Day!$A50))))))</f>
        <v/>
      </c>
    </row>
    <row r="51" spans="1:50" x14ac:dyDescent="0.25">
      <c r="A51" s="41">
        <v>44396</v>
      </c>
      <c r="B51" s="52">
        <v>200</v>
      </c>
      <c r="C51" s="54" t="str">
        <f>IF($A51&lt;='All Results'!$B$4,"",IF(SUM('MissFill 1'!B$2:B51)=0,"",(IF('MissFill 1'!B51/SUM('MissFill 1'!B$2:B51)&gt;0.01,"",IF('MissFill 1'!B50/SUM('MissFill 1'!B$2:B51)&gt;0.01,"",IF('MissFill 1'!B49/SUM('MissFill 1'!B$2:B51)&gt;0.01,"",DateEnded_5Day!$A51))))))</f>
        <v/>
      </c>
      <c r="D51" s="54" t="str">
        <f>IF($A51&lt;='All Results'!$B$4,"",IF(SUM('MissFill 1'!C$2:C51)=0,"",(IF('MissFill 1'!C51/SUM('MissFill 1'!C$2:C51)&gt;0.01,"",IF('MissFill 1'!C50/SUM('MissFill 1'!C$2:C51)&gt;0.01,"",IF('MissFill 1'!C49/SUM('MissFill 1'!C$2:C51)&gt;0.01,"",DateEnded_5Day!$A51))))))</f>
        <v/>
      </c>
      <c r="E51" s="54" t="str">
        <f>IF($A51&lt;='All Results'!$B$4,"",IF(SUM('MissFill 1'!D$2:D51)=0,"",(IF('MissFill 1'!D51/SUM('MissFill 1'!D$2:D51)&gt;0.01,"",IF('MissFill 1'!D50/SUM('MissFill 1'!D$2:D51)&gt;0.01,"",IF('MissFill 1'!D49/SUM('MissFill 1'!D$2:D51)&gt;0.01,"",DateEnded_5Day!$A51))))))</f>
        <v/>
      </c>
      <c r="F51" s="54" t="str">
        <f>IF($A51&lt;='All Results'!$B$4,"",IF(SUM('MissFill 1'!E$2:E51)=0,"",(IF('MissFill 1'!E51/SUM('MissFill 1'!E$2:E51)&gt;0.01,"",IF('MissFill 1'!E50/SUM('MissFill 1'!E$2:E51)&gt;0.01,"",IF('MissFill 1'!E49/SUM('MissFill 1'!E$2:E51)&gt;0.01,"",DateEnded_5Day!$A51))))))</f>
        <v/>
      </c>
      <c r="G51" s="54" t="str">
        <f>IF($A51&lt;='All Results'!$B$4,"",IF(SUM('MissFill 1'!F$2:F51)=0,"",(IF('MissFill 1'!F51/SUM('MissFill 1'!F$2:F51)&gt;0.01,"",IF('MissFill 1'!F50/SUM('MissFill 1'!F$2:F51)&gt;0.01,"",IF('MissFill 1'!F49/SUM('MissFill 1'!F$2:F51)&gt;0.01,"",DateEnded_5Day!$A51))))))</f>
        <v/>
      </c>
      <c r="H51" s="54" t="str">
        <f>IF($A51&lt;='All Results'!$B$4,"",IF(SUM('MissFill 1'!G$2:G51)=0,"",(IF('MissFill 1'!G51/SUM('MissFill 1'!G$2:G51)&gt;0.01,"",IF('MissFill 1'!G50/SUM('MissFill 1'!G$2:G51)&gt;0.01,"",IF('MissFill 1'!G49/SUM('MissFill 1'!G$2:G51)&gt;0.01,"",DateEnded_5Day!$A51))))))</f>
        <v/>
      </c>
      <c r="I51" s="54" t="str">
        <f>IF($A51&lt;='All Results'!$B$4,"",IF(SUM('MissFill 1'!H$2:H51)=0,"",(IF('MissFill 1'!H51/SUM('MissFill 1'!H$2:H51)&gt;0.01,"",IF('MissFill 1'!H50/SUM('MissFill 1'!H$2:H51)&gt;0.01,"",IF('MissFill 1'!H49/SUM('MissFill 1'!H$2:H51)&gt;0.01,"",DateEnded_5Day!$A51))))))</f>
        <v/>
      </c>
      <c r="J51" s="54" t="str">
        <f>IF($A51&lt;='All Results'!$B$4,"",IF(SUM('MissFill 1'!I$2:I51)=0,"",(IF('MissFill 1'!I51/SUM('MissFill 1'!I$2:I51)&gt;0.01,"",IF('MissFill 1'!I50/SUM('MissFill 1'!I$2:I51)&gt;0.01,"",IF('MissFill 1'!I49/SUM('MissFill 1'!I$2:I51)&gt;0.01,"",DateEnded_5Day!$A51))))))</f>
        <v/>
      </c>
      <c r="K51" s="54" t="str">
        <f>IF($A51&lt;='All Results'!$B$4,"",IF(SUM('MissFill 1'!J$2:J51)=0,"",(IF('MissFill 1'!J51/SUM('MissFill 1'!J$2:J51)&gt;0.01,"",IF('MissFill 1'!J50/SUM('MissFill 1'!J$2:J51)&gt;0.01,"",IF('MissFill 1'!J49/SUM('MissFill 1'!J$2:J51)&gt;0.01,"",DateEnded_5Day!$A51))))))</f>
        <v/>
      </c>
      <c r="L51" s="54" t="str">
        <f>IF($A51&lt;='All Results'!$B$4,"",IF(SUM('MissFill 1'!K$2:K51)=0,"",(IF('MissFill 1'!K51/SUM('MissFill 1'!K$2:K51)&gt;0.01,"",IF('MissFill 1'!K50/SUM('MissFill 1'!K$2:K51)&gt;0.01,"",IF('MissFill 1'!K49/SUM('MissFill 1'!K$2:K51)&gt;0.01,"",DateEnded_5Day!$A51))))))</f>
        <v/>
      </c>
      <c r="M51" s="54" t="str">
        <f>IF($A51&lt;='All Results'!$B$4,"",IF(SUM('MissFill 1'!L$2:L51)=0,"",(IF('MissFill 1'!L51/SUM('MissFill 1'!L$2:L51)&gt;0.01,"",IF('MissFill 1'!L50/SUM('MissFill 1'!L$2:L51)&gt;0.01,"",IF('MissFill 1'!L49/SUM('MissFill 1'!L$2:L51)&gt;0.01,"",DateEnded_5Day!$A51))))))</f>
        <v/>
      </c>
      <c r="N51" s="54" t="str">
        <f>IF($A51&lt;='All Results'!$B$4,"",IF(SUM('MissFill 1'!M$2:M51)=0,"",(IF('MissFill 1'!M51/SUM('MissFill 1'!M$2:M51)&gt;0.01,"",IF('MissFill 1'!M50/SUM('MissFill 1'!M$2:M51)&gt;0.01,"",IF('MissFill 1'!M49/SUM('MissFill 1'!M$2:M51)&gt;0.01,"",DateEnded_5Day!$A51))))))</f>
        <v/>
      </c>
      <c r="O51" s="54" t="str">
        <f>IF($A51&lt;='All Results'!$B$4,"",IF(SUM('MissFill 1'!N$2:N51)=0,"",(IF('MissFill 1'!N51/SUM('MissFill 1'!N$2:N51)&gt;0.01,"",IF('MissFill 1'!N50/SUM('MissFill 1'!N$2:N51)&gt;0.01,"",IF('MissFill 1'!N49/SUM('MissFill 1'!N$2:N51)&gt;0.01,"",DateEnded_5Day!$A51))))))</f>
        <v/>
      </c>
      <c r="P51" s="54" t="str">
        <f>IF($A51&lt;='All Results'!$B$4,"",IF(SUM('MissFill 1'!O$2:O51)=0,"",(IF('MissFill 1'!O51/SUM('MissFill 1'!O$2:O51)&gt;0.01,"",IF('MissFill 1'!O50/SUM('MissFill 1'!O$2:O51)&gt;0.01,"",IF('MissFill 1'!O49/SUM('MissFill 1'!O$2:O51)&gt;0.01,"",DateEnded_5Day!$A51))))))</f>
        <v/>
      </c>
      <c r="Q51" s="54" t="str">
        <f>IF($A51&lt;='All Results'!$B$4,"",IF(SUM('MissFill 1'!P$2:P51)=0,"",(IF('MissFill 1'!P51/SUM('MissFill 1'!P$2:P51)&gt;0.01,"",IF('MissFill 1'!P50/SUM('MissFill 1'!P$2:P51)&gt;0.01,"",IF('MissFill 1'!P49/SUM('MissFill 1'!P$2:P51)&gt;0.01,"",DateEnded_5Day!$A51))))))</f>
        <v/>
      </c>
      <c r="R51" s="54" t="str">
        <f>IF($A51&lt;='All Results'!$B$4,"",IF(SUM('MissFill 1'!Q$2:Q51)=0,"",(IF('MissFill 1'!Q51/SUM('MissFill 1'!Q$2:Q51)&gt;0.01,"",IF('MissFill 1'!Q50/SUM('MissFill 1'!Q$2:Q51)&gt;0.01,"",IF('MissFill 1'!Q49/SUM('MissFill 1'!Q$2:Q51)&gt;0.01,"",DateEnded_5Day!$A51))))))</f>
        <v/>
      </c>
      <c r="S51" s="54" t="str">
        <f>IF($A51&lt;='All Results'!$B$4,"",IF(SUM('MissFill 1'!R$2:R51)=0,"",(IF('MissFill 1'!R51/SUM('MissFill 1'!R$2:R51)&gt;0.01,"",IF('MissFill 1'!R50/SUM('MissFill 1'!R$2:R51)&gt;0.01,"",IF('MissFill 1'!R49/SUM('MissFill 1'!R$2:R51)&gt;0.01,"",DateEnded_5Day!$A51))))))</f>
        <v/>
      </c>
      <c r="T51" s="54" t="str">
        <f>IF($A51&lt;='All Results'!$B$4,"",IF(SUM('MissFill 1'!S$2:S51)=0,"",(IF('MissFill 1'!S51/SUM('MissFill 1'!S$2:S51)&gt;0.01,"",IF('MissFill 1'!S50/SUM('MissFill 1'!S$2:S51)&gt;0.01,"",IF('MissFill 1'!S49/SUM('MissFill 1'!S$2:S51)&gt;0.01,"",DateEnded_5Day!$A51))))))</f>
        <v/>
      </c>
      <c r="U51" s="54" t="str">
        <f>IF($A51&lt;='All Results'!$B$4,"",IF(SUM('MissFill 1'!T$2:T51)=0,"",(IF('MissFill 1'!T51/SUM('MissFill 1'!T$2:T51)&gt;0.01,"",IF('MissFill 1'!T50/SUM('MissFill 1'!T$2:T51)&gt;0.01,"",IF('MissFill 1'!T49/SUM('MissFill 1'!T$2:T51)&gt;0.01,"",DateEnded_5Day!$A51))))))</f>
        <v/>
      </c>
      <c r="V51" s="54" t="str">
        <f>IF($A51&lt;='All Results'!$B$4,"",IF(SUM('MissFill 1'!U$2:U51)=0,"",(IF('MissFill 1'!U51/SUM('MissFill 1'!U$2:U51)&gt;0.01,"",IF('MissFill 1'!U50/SUM('MissFill 1'!U$2:U51)&gt;0.01,"",IF('MissFill 1'!U49/SUM('MissFill 1'!U$2:U51)&gt;0.01,"",DateEnded_5Day!$A51))))))</f>
        <v/>
      </c>
      <c r="W51" s="54" t="str">
        <f>IF($A51&lt;='All Results'!$B$4,"",IF(SUM('MissFill 1'!V$2:V51)=0,"",(IF('MissFill 1'!V51/SUM('MissFill 1'!V$2:V51)&gt;0.01,"",IF('MissFill 1'!V50/SUM('MissFill 1'!V$2:V51)&gt;0.01,"",IF('MissFill 1'!V49/SUM('MissFill 1'!V$2:V51)&gt;0.01,"",DateEnded_5Day!$A51))))))</f>
        <v/>
      </c>
      <c r="X51" s="54" t="str">
        <f>IF($A51&lt;='All Results'!$B$4,"",IF(SUM('MissFill 1'!W$2:W51)=0,"",(IF('MissFill 1'!W51/SUM('MissFill 1'!W$2:W51)&gt;0.01,"",IF('MissFill 1'!W50/SUM('MissFill 1'!W$2:W51)&gt;0.01,"",IF('MissFill 1'!W49/SUM('MissFill 1'!W$2:W51)&gt;0.01,"",DateEnded_5Day!$A51))))))</f>
        <v/>
      </c>
      <c r="Y51" s="54" t="str">
        <f>IF($A51&lt;='All Results'!$B$4,"",IF(SUM('MissFill 1'!X$2:X51)=0,"",(IF('MissFill 1'!X51/SUM('MissFill 1'!X$2:X51)&gt;0.01,"",IF('MissFill 1'!X50/SUM('MissFill 1'!X$2:X51)&gt;0.01,"",IF('MissFill 1'!X49/SUM('MissFill 1'!X$2:X51)&gt;0.01,"",DateEnded_5Day!$A51))))))</f>
        <v/>
      </c>
      <c r="Z51" s="54" t="str">
        <f>IF($A51&lt;='All Results'!$B$4,"",IF(SUM('MissFill 1'!Y$2:Y51)=0,"",(IF('MissFill 1'!Y51/SUM('MissFill 1'!Y$2:Y51)&gt;0.01,"",IF('MissFill 1'!Y50/SUM('MissFill 1'!Y$2:Y51)&gt;0.01,"",IF('MissFill 1'!Y49/SUM('MissFill 1'!Y$2:Y51)&gt;0.01,"",DateEnded_5Day!$A51))))))</f>
        <v/>
      </c>
      <c r="AA51" s="54" t="str">
        <f>IF($A51&lt;='All Results'!$B$4,"",IF(SUM('MissFill 1'!Z$2:Z51)=0,"",(IF('MissFill 1'!Z51/SUM('MissFill 1'!Z$2:Z51)&gt;0.01,"",IF('MissFill 1'!Z50/SUM('MissFill 1'!Z$2:Z51)&gt;0.01,"",IF('MissFill 1'!Z49/SUM('MissFill 1'!Z$2:Z51)&gt;0.01,"",DateEnded_5Day!$A51))))))</f>
        <v/>
      </c>
      <c r="AB51" s="54" t="str">
        <f>IF($A51&lt;='All Results'!$B$4,"",IF(SUM('MissFill 1'!AA$2:AA51)=0,"",(IF('MissFill 1'!AA51/SUM('MissFill 1'!AA$2:AA51)&gt;0.01,"",IF('MissFill 1'!AA50/SUM('MissFill 1'!AA$2:AA51)&gt;0.01,"",IF('MissFill 1'!AA49/SUM('MissFill 1'!AA$2:AA51)&gt;0.01,"",DateEnded_5Day!$A51))))))</f>
        <v/>
      </c>
      <c r="AC51" s="54" t="str">
        <f>IF($A51&lt;='All Results'!$B$4,"",IF(SUM('MissFill 1'!AB$2:AB51)=0,"",(IF('MissFill 1'!AB51/SUM('MissFill 1'!AB$2:AB51)&gt;0.01,"",IF('MissFill 1'!AB50/SUM('MissFill 1'!AB$2:AB51)&gt;0.01,"",IF('MissFill 1'!AB49/SUM('MissFill 1'!AB$2:AB51)&gt;0.01,"",DateEnded_5Day!$A51))))))</f>
        <v/>
      </c>
      <c r="AD51" s="54" t="str">
        <f>IF($A51&lt;='All Results'!$B$4,"",IF(SUM('MissFill 1'!AC$2:AC51)=0,"",(IF('MissFill 1'!AC51/SUM('MissFill 1'!AC$2:AC51)&gt;0.01,"",IF('MissFill 1'!AC50/SUM('MissFill 1'!AC$2:AC51)&gt;0.01,"",IF('MissFill 1'!AC49/SUM('MissFill 1'!AC$2:AC51)&gt;0.01,"",DateEnded_5Day!$A51))))))</f>
        <v/>
      </c>
      <c r="AE51" s="54" t="str">
        <f>IF($A51&lt;='All Results'!$B$4,"",IF(SUM('MissFill 1'!AD$2:AD51)=0,"",(IF('MissFill 1'!AD51/SUM('MissFill 1'!AD$2:AD51)&gt;0.01,"",IF('MissFill 1'!AD50/SUM('MissFill 1'!AD$2:AD51)&gt;0.01,"",IF('MissFill 1'!AD49/SUM('MissFill 1'!AD$2:AD51)&gt;0.01,"",DateEnded_5Day!$A51))))))</f>
        <v/>
      </c>
      <c r="AF51" s="54" t="str">
        <f>IF($A51&lt;='All Results'!$B$4,"",IF(SUM('MissFill 1'!AE$2:AE51)=0,"",(IF('MissFill 1'!AE51/SUM('MissFill 1'!AE$2:AE51)&gt;0.01,"",IF('MissFill 1'!AE50/SUM('MissFill 1'!AE$2:AE51)&gt;0.01,"",IF('MissFill 1'!AE49/SUM('MissFill 1'!AE$2:AE51)&gt;0.01,"",DateEnded_5Day!$A51))))))</f>
        <v/>
      </c>
      <c r="AG51" s="54" t="str">
        <f>IF($A51&lt;='All Results'!$B$4,"",IF(SUM('MissFill 1'!AF$2:AF51)=0,"",(IF('MissFill 1'!AF51/SUM('MissFill 1'!AF$2:AF51)&gt;0.01,"",IF('MissFill 1'!AF50/SUM('MissFill 1'!AF$2:AF51)&gt;0.01,"",IF('MissFill 1'!AF49/SUM('MissFill 1'!AF$2:AF51)&gt;0.01,"",DateEnded_5Day!$A51))))))</f>
        <v/>
      </c>
      <c r="AH51" s="54" t="str">
        <f>IF($A51&lt;='All Results'!$B$4,"",IF(SUM('MissFill 1'!AG$2:AG51)=0,"",(IF('MissFill 1'!AG51/SUM('MissFill 1'!AG$2:AG51)&gt;0.01,"",IF('MissFill 1'!AG50/SUM('MissFill 1'!AG$2:AG51)&gt;0.01,"",IF('MissFill 1'!AG49/SUM('MissFill 1'!AG$2:AG51)&gt;0.01,"",DateEnded_5Day!$A51))))))</f>
        <v/>
      </c>
      <c r="AI51" s="54" t="str">
        <f>IF($A51&lt;='All Results'!$B$4,"",IF(SUM('MissFill 1'!AH$2:AH51)=0,"",(IF('MissFill 1'!AH51/SUM('MissFill 1'!AH$2:AH51)&gt;0.01,"",IF('MissFill 1'!AH50/SUM('MissFill 1'!AH$2:AH51)&gt;0.01,"",IF('MissFill 1'!AH49/SUM('MissFill 1'!AH$2:AH51)&gt;0.01,"",DateEnded_5Day!$A51))))))</f>
        <v/>
      </c>
      <c r="AJ51" s="54" t="str">
        <f>IF($A51&lt;='All Results'!$B$4,"",IF(SUM('MissFill 1'!AI$2:AI51)=0,"",(IF('MissFill 1'!AI51/SUM('MissFill 1'!AI$2:AI51)&gt;0.01,"",IF('MissFill 1'!AI50/SUM('MissFill 1'!AI$2:AI51)&gt;0.01,"",IF('MissFill 1'!AI49/SUM('MissFill 1'!AI$2:AI51)&gt;0.01,"",DateEnded_5Day!$A51))))))</f>
        <v/>
      </c>
      <c r="AK51" s="54" t="str">
        <f>IF($A51&lt;='All Results'!$B$4,"",IF(SUM('MissFill 1'!AJ$2:AJ51)=0,"",(IF('MissFill 1'!AJ51/SUM('MissFill 1'!AJ$2:AJ51)&gt;0.01,"",IF('MissFill 1'!AJ50/SUM('MissFill 1'!AJ$2:AJ51)&gt;0.01,"",IF('MissFill 1'!AJ49/SUM('MissFill 1'!AJ$2:AJ51)&gt;0.01,"",DateEnded_5Day!$A51))))))</f>
        <v/>
      </c>
      <c r="AL51" s="54" t="str">
        <f>IF($A51&lt;='All Results'!$B$4,"",IF(SUM('MissFill 1'!AK$2:AK51)=0,"",(IF('MissFill 1'!AK51/SUM('MissFill 1'!AK$2:AK51)&gt;0.01,"",IF('MissFill 1'!AK50/SUM('MissFill 1'!AK$2:AK51)&gt;0.01,"",IF('MissFill 1'!AK49/SUM('MissFill 1'!AK$2:AK51)&gt;0.01,"",DateEnded_5Day!$A51))))))</f>
        <v/>
      </c>
      <c r="AM51" s="54" t="str">
        <f>IF($A51&lt;='All Results'!$B$4,"",IF(SUM('MissFill 1'!AL$2:AL51)=0,"",(IF('MissFill 1'!AL51/SUM('MissFill 1'!AL$2:AL51)&gt;0.01,"",IF('MissFill 1'!AL50/SUM('MissFill 1'!AL$2:AL51)&gt;0.01,"",IF('MissFill 1'!AL49/SUM('MissFill 1'!AL$2:AL51)&gt;0.01,"",DateEnded_5Day!$A51))))))</f>
        <v/>
      </c>
      <c r="AN51" s="54" t="str">
        <f>IF($A51&lt;='All Results'!$B$4,"",IF(SUM('MissFill 1'!AM$2:AM51)=0,"",(IF('MissFill 1'!AM51/SUM('MissFill 1'!AM$2:AM51)&gt;0.01,"",IF('MissFill 1'!AM50/SUM('MissFill 1'!AM$2:AM51)&gt;0.01,"",IF('MissFill 1'!AM49/SUM('MissFill 1'!AM$2:AM51)&gt;0.01,"",DateEnded_5Day!$A51))))))</f>
        <v/>
      </c>
      <c r="AO51" s="54" t="str">
        <f>IF($A51&lt;='All Results'!$B$4,"",IF(SUM('MissFill 1'!AN$2:AN51)=0,"",(IF('MissFill 1'!AN51/SUM('MissFill 1'!AN$2:AN51)&gt;0.01,"",IF('MissFill 1'!AN50/SUM('MissFill 1'!AN$2:AN51)&gt;0.01,"",IF('MissFill 1'!AN49/SUM('MissFill 1'!AN$2:AN51)&gt;0.01,"",DateEnded_5Day!$A51))))))</f>
        <v/>
      </c>
      <c r="AP51" s="54" t="str">
        <f>IF($A51&lt;='All Results'!$B$4,"",IF(SUM('MissFill 1'!AO$2:AO51)=0,"",(IF('MissFill 1'!AO51/SUM('MissFill 1'!AO$2:AO51)&gt;0.01,"",IF('MissFill 1'!AO50/SUM('MissFill 1'!AO$2:AO51)&gt;0.01,"",IF('MissFill 1'!AO49/SUM('MissFill 1'!AO$2:AO51)&gt;0.01,"",DateEnded_5Day!$A51))))))</f>
        <v/>
      </c>
      <c r="AQ51" s="54" t="str">
        <f>IF($A51&lt;='All Results'!$B$4,"",IF(SUM('MissFill 1'!AP$2:AP51)=0,"",(IF('MissFill 1'!AP51/SUM('MissFill 1'!AP$2:AP51)&gt;0.01,"",IF('MissFill 1'!AP50/SUM('MissFill 1'!AP$2:AP51)&gt;0.01,"",IF('MissFill 1'!AP49/SUM('MissFill 1'!AP$2:AP51)&gt;0.01,"",DateEnded_5Day!$A51))))))</f>
        <v/>
      </c>
      <c r="AR51" s="54" t="str">
        <f>IF($A51&lt;='All Results'!$B$4,"",IF(SUM('MissFill 1'!AQ$2:AQ51)=0,"",(IF('MissFill 1'!AQ51/SUM('MissFill 1'!AQ$2:AQ51)&gt;0.01,"",IF('MissFill 1'!AQ50/SUM('MissFill 1'!AQ$2:AQ51)&gt;0.01,"",IF('MissFill 1'!AQ49/SUM('MissFill 1'!AQ$2:AQ51)&gt;0.01,"",DateEnded_5Day!$A51))))))</f>
        <v/>
      </c>
      <c r="AS51" s="54" t="str">
        <f>IF($A51&lt;='All Results'!$B$4,"",IF(SUM('MissFill 1'!AR$2:AR51)=0,"",(IF('MissFill 1'!AR51/SUM('MissFill 1'!AR$2:AR51)&gt;0.01,"",IF('MissFill 1'!AR50/SUM('MissFill 1'!AR$2:AR51)&gt;0.01,"",IF('MissFill 1'!AR49/SUM('MissFill 1'!AR$2:AR51)&gt;0.01,"",DateEnded_5Day!$A51))))))</f>
        <v/>
      </c>
      <c r="AT51" s="54" t="str">
        <f>IF($A51&lt;='All Results'!$B$4,"",IF(SUM('MissFill 1'!AS$2:AS51)=0,"",(IF('MissFill 1'!AS51/SUM('MissFill 1'!AS$2:AS51)&gt;0.01,"",IF('MissFill 1'!AS50/SUM('MissFill 1'!AS$2:AS51)&gt;0.01,"",IF('MissFill 1'!AS49/SUM('MissFill 1'!AS$2:AS51)&gt;0.01,"",DateEnded_5Day!$A51))))))</f>
        <v/>
      </c>
      <c r="AU51" s="54" t="str">
        <f>IF($A51&lt;='All Results'!$B$4,"",IF(SUM('MissFill 1'!AT$2:AT51)=0,"",(IF('MissFill 1'!AT51/SUM('MissFill 1'!AT$2:AT51)&gt;0.01,"",IF('MissFill 1'!AT50/SUM('MissFill 1'!AT$2:AT51)&gt;0.01,"",IF('MissFill 1'!AT49/SUM('MissFill 1'!AT$2:AT51)&gt;0.01,"",DateEnded_5Day!$A51))))))</f>
        <v/>
      </c>
      <c r="AV51" s="54" t="str">
        <f>IF($A51&lt;='All Results'!$B$4,"",IF(SUM('MissFill 1'!AU$2:AU51)=0,"",(IF('MissFill 1'!AU51/SUM('MissFill 1'!AU$2:AU51)&gt;0.01,"",IF('MissFill 1'!AU50/SUM('MissFill 1'!AU$2:AU51)&gt;0.01,"",IF('MissFill 1'!AU49/SUM('MissFill 1'!AU$2:AU51)&gt;0.01,"",DateEnded_5Day!$A51))))))</f>
        <v/>
      </c>
      <c r="AW51" s="54" t="str">
        <f>IF($A51&lt;='All Results'!$B$4,"",IF(SUM('MissFill 1'!AV$2:AV51)=0,"",(IF('MissFill 1'!AV51/SUM('MissFill 1'!AV$2:AV51)&gt;0.01,"",IF('MissFill 1'!AV50/SUM('MissFill 1'!AV$2:AV51)&gt;0.01,"",IF('MissFill 1'!AV49/SUM('MissFill 1'!AV$2:AV51)&gt;0.01,"",DateEnded_5Day!$A51))))))</f>
        <v/>
      </c>
      <c r="AX51" s="54" t="str">
        <f>IF($A51&lt;='All Results'!$B$4,"",IF(SUM('MissFill 1'!AW$2:AW51)=0,"",(IF('MissFill 1'!AW51/SUM('MissFill 1'!AW$2:AW51)&gt;0.01,"",IF('MissFill 1'!AW50/SUM('MissFill 1'!AW$2:AW51)&gt;0.01,"",IF('MissFill 1'!AW49/SUM('MissFill 1'!AW$2:AW51)&gt;0.01,"",DateEnded_5Day!$A51))))))</f>
        <v/>
      </c>
    </row>
    <row r="52" spans="1:50" x14ac:dyDescent="0.25">
      <c r="A52" s="41">
        <v>44397</v>
      </c>
      <c r="B52" s="52">
        <v>201</v>
      </c>
      <c r="C52" s="54" t="str">
        <f>IF($A52&lt;='All Results'!$B$4,"",IF(SUM('MissFill 1'!B$2:B52)=0,"",(IF('MissFill 1'!B52/SUM('MissFill 1'!B$2:B52)&gt;0.01,"",IF('MissFill 1'!B51/SUM('MissFill 1'!B$2:B52)&gt;0.01,"",IF('MissFill 1'!B50/SUM('MissFill 1'!B$2:B52)&gt;0.01,"",DateEnded_5Day!$A52))))))</f>
        <v/>
      </c>
      <c r="D52" s="54" t="str">
        <f>IF($A52&lt;='All Results'!$B$4,"",IF(SUM('MissFill 1'!C$2:C52)=0,"",(IF('MissFill 1'!C52/SUM('MissFill 1'!C$2:C52)&gt;0.01,"",IF('MissFill 1'!C51/SUM('MissFill 1'!C$2:C52)&gt;0.01,"",IF('MissFill 1'!C50/SUM('MissFill 1'!C$2:C52)&gt;0.01,"",DateEnded_5Day!$A52))))))</f>
        <v/>
      </c>
      <c r="E52" s="54" t="str">
        <f>IF($A52&lt;='All Results'!$B$4,"",IF(SUM('MissFill 1'!D$2:D52)=0,"",(IF('MissFill 1'!D52/SUM('MissFill 1'!D$2:D52)&gt;0.01,"",IF('MissFill 1'!D51/SUM('MissFill 1'!D$2:D52)&gt;0.01,"",IF('MissFill 1'!D50/SUM('MissFill 1'!D$2:D52)&gt;0.01,"",DateEnded_5Day!$A52))))))</f>
        <v/>
      </c>
      <c r="F52" s="54" t="str">
        <f>IF($A52&lt;='All Results'!$B$4,"",IF(SUM('MissFill 1'!E$2:E52)=0,"",(IF('MissFill 1'!E52/SUM('MissFill 1'!E$2:E52)&gt;0.01,"",IF('MissFill 1'!E51/SUM('MissFill 1'!E$2:E52)&gt;0.01,"",IF('MissFill 1'!E50/SUM('MissFill 1'!E$2:E52)&gt;0.01,"",DateEnded_5Day!$A52))))))</f>
        <v/>
      </c>
      <c r="G52" s="54" t="str">
        <f>IF($A52&lt;='All Results'!$B$4,"",IF(SUM('MissFill 1'!F$2:F52)=0,"",(IF('MissFill 1'!F52/SUM('MissFill 1'!F$2:F52)&gt;0.01,"",IF('MissFill 1'!F51/SUM('MissFill 1'!F$2:F52)&gt;0.01,"",IF('MissFill 1'!F50/SUM('MissFill 1'!F$2:F52)&gt;0.01,"",DateEnded_5Day!$A52))))))</f>
        <v/>
      </c>
      <c r="H52" s="54" t="str">
        <f>IF($A52&lt;='All Results'!$B$4,"",IF(SUM('MissFill 1'!G$2:G52)=0,"",(IF('MissFill 1'!G52/SUM('MissFill 1'!G$2:G52)&gt;0.01,"",IF('MissFill 1'!G51/SUM('MissFill 1'!G$2:G52)&gt;0.01,"",IF('MissFill 1'!G50/SUM('MissFill 1'!G$2:G52)&gt;0.01,"",DateEnded_5Day!$A52))))))</f>
        <v/>
      </c>
      <c r="I52" s="54" t="str">
        <f>IF($A52&lt;='All Results'!$B$4,"",IF(SUM('MissFill 1'!H$2:H52)=0,"",(IF('MissFill 1'!H52/SUM('MissFill 1'!H$2:H52)&gt;0.01,"",IF('MissFill 1'!H51/SUM('MissFill 1'!H$2:H52)&gt;0.01,"",IF('MissFill 1'!H50/SUM('MissFill 1'!H$2:H52)&gt;0.01,"",DateEnded_5Day!$A52))))))</f>
        <v/>
      </c>
      <c r="J52" s="54" t="str">
        <f>IF($A52&lt;='All Results'!$B$4,"",IF(SUM('MissFill 1'!I$2:I52)=0,"",(IF('MissFill 1'!I52/SUM('MissFill 1'!I$2:I52)&gt;0.01,"",IF('MissFill 1'!I51/SUM('MissFill 1'!I$2:I52)&gt;0.01,"",IF('MissFill 1'!I50/SUM('MissFill 1'!I$2:I52)&gt;0.01,"",DateEnded_5Day!$A52))))))</f>
        <v/>
      </c>
      <c r="K52" s="54" t="str">
        <f>IF($A52&lt;='All Results'!$B$4,"",IF(SUM('MissFill 1'!J$2:J52)=0,"",(IF('MissFill 1'!J52/SUM('MissFill 1'!J$2:J52)&gt;0.01,"",IF('MissFill 1'!J51/SUM('MissFill 1'!J$2:J52)&gt;0.01,"",IF('MissFill 1'!J50/SUM('MissFill 1'!J$2:J52)&gt;0.01,"",DateEnded_5Day!$A52))))))</f>
        <v/>
      </c>
      <c r="L52" s="54" t="str">
        <f>IF($A52&lt;='All Results'!$B$4,"",IF(SUM('MissFill 1'!K$2:K52)=0,"",(IF('MissFill 1'!K52/SUM('MissFill 1'!K$2:K52)&gt;0.01,"",IF('MissFill 1'!K51/SUM('MissFill 1'!K$2:K52)&gt;0.01,"",IF('MissFill 1'!K50/SUM('MissFill 1'!K$2:K52)&gt;0.01,"",DateEnded_5Day!$A52))))))</f>
        <v/>
      </c>
      <c r="M52" s="54" t="str">
        <f>IF($A52&lt;='All Results'!$B$4,"",IF(SUM('MissFill 1'!L$2:L52)=0,"",(IF('MissFill 1'!L52/SUM('MissFill 1'!L$2:L52)&gt;0.01,"",IF('MissFill 1'!L51/SUM('MissFill 1'!L$2:L52)&gt;0.01,"",IF('MissFill 1'!L50/SUM('MissFill 1'!L$2:L52)&gt;0.01,"",DateEnded_5Day!$A52))))))</f>
        <v/>
      </c>
      <c r="N52" s="54" t="str">
        <f>IF($A52&lt;='All Results'!$B$4,"",IF(SUM('MissFill 1'!M$2:M52)=0,"",(IF('MissFill 1'!M52/SUM('MissFill 1'!M$2:M52)&gt;0.01,"",IF('MissFill 1'!M51/SUM('MissFill 1'!M$2:M52)&gt;0.01,"",IF('MissFill 1'!M50/SUM('MissFill 1'!M$2:M52)&gt;0.01,"",DateEnded_5Day!$A52))))))</f>
        <v/>
      </c>
      <c r="O52" s="54" t="str">
        <f>IF($A52&lt;='All Results'!$B$4,"",IF(SUM('MissFill 1'!N$2:N52)=0,"",(IF('MissFill 1'!N52/SUM('MissFill 1'!N$2:N52)&gt;0.01,"",IF('MissFill 1'!N51/SUM('MissFill 1'!N$2:N52)&gt;0.01,"",IF('MissFill 1'!N50/SUM('MissFill 1'!N$2:N52)&gt;0.01,"",DateEnded_5Day!$A52))))))</f>
        <v/>
      </c>
      <c r="P52" s="54" t="str">
        <f>IF($A52&lt;='All Results'!$B$4,"",IF(SUM('MissFill 1'!O$2:O52)=0,"",(IF('MissFill 1'!O52/SUM('MissFill 1'!O$2:O52)&gt;0.01,"",IF('MissFill 1'!O51/SUM('MissFill 1'!O$2:O52)&gt;0.01,"",IF('MissFill 1'!O50/SUM('MissFill 1'!O$2:O52)&gt;0.01,"",DateEnded_5Day!$A52))))))</f>
        <v/>
      </c>
      <c r="Q52" s="54" t="str">
        <f>IF($A52&lt;='All Results'!$B$4,"",IF(SUM('MissFill 1'!P$2:P52)=0,"",(IF('MissFill 1'!P52/SUM('MissFill 1'!P$2:P52)&gt;0.01,"",IF('MissFill 1'!P51/SUM('MissFill 1'!P$2:P52)&gt;0.01,"",IF('MissFill 1'!P50/SUM('MissFill 1'!P$2:P52)&gt;0.01,"",DateEnded_5Day!$A52))))))</f>
        <v/>
      </c>
      <c r="R52" s="54" t="str">
        <f>IF($A52&lt;='All Results'!$B$4,"",IF(SUM('MissFill 1'!Q$2:Q52)=0,"",(IF('MissFill 1'!Q52/SUM('MissFill 1'!Q$2:Q52)&gt;0.01,"",IF('MissFill 1'!Q51/SUM('MissFill 1'!Q$2:Q52)&gt;0.01,"",IF('MissFill 1'!Q50/SUM('MissFill 1'!Q$2:Q52)&gt;0.01,"",DateEnded_5Day!$A52))))))</f>
        <v/>
      </c>
      <c r="S52" s="54" t="str">
        <f>IF($A52&lt;='All Results'!$B$4,"",IF(SUM('MissFill 1'!R$2:R52)=0,"",(IF('MissFill 1'!R52/SUM('MissFill 1'!R$2:R52)&gt;0.01,"",IF('MissFill 1'!R51/SUM('MissFill 1'!R$2:R52)&gt;0.01,"",IF('MissFill 1'!R50/SUM('MissFill 1'!R$2:R52)&gt;0.01,"",DateEnded_5Day!$A52))))))</f>
        <v/>
      </c>
      <c r="T52" s="54" t="str">
        <f>IF($A52&lt;='All Results'!$B$4,"",IF(SUM('MissFill 1'!S$2:S52)=0,"",(IF('MissFill 1'!S52/SUM('MissFill 1'!S$2:S52)&gt;0.01,"",IF('MissFill 1'!S51/SUM('MissFill 1'!S$2:S52)&gt;0.01,"",IF('MissFill 1'!S50/SUM('MissFill 1'!S$2:S52)&gt;0.01,"",DateEnded_5Day!$A52))))))</f>
        <v/>
      </c>
      <c r="U52" s="54" t="str">
        <f>IF($A52&lt;='All Results'!$B$4,"",IF(SUM('MissFill 1'!T$2:T52)=0,"",(IF('MissFill 1'!T52/SUM('MissFill 1'!T$2:T52)&gt;0.01,"",IF('MissFill 1'!T51/SUM('MissFill 1'!T$2:T52)&gt;0.01,"",IF('MissFill 1'!T50/SUM('MissFill 1'!T$2:T52)&gt;0.01,"",DateEnded_5Day!$A52))))))</f>
        <v/>
      </c>
      <c r="V52" s="54" t="str">
        <f>IF($A52&lt;='All Results'!$B$4,"",IF(SUM('MissFill 1'!U$2:U52)=0,"",(IF('MissFill 1'!U52/SUM('MissFill 1'!U$2:U52)&gt;0.01,"",IF('MissFill 1'!U51/SUM('MissFill 1'!U$2:U52)&gt;0.01,"",IF('MissFill 1'!U50/SUM('MissFill 1'!U$2:U52)&gt;0.01,"",DateEnded_5Day!$A52))))))</f>
        <v/>
      </c>
      <c r="W52" s="54" t="str">
        <f>IF($A52&lt;='All Results'!$B$4,"",IF(SUM('MissFill 1'!V$2:V52)=0,"",(IF('MissFill 1'!V52/SUM('MissFill 1'!V$2:V52)&gt;0.01,"",IF('MissFill 1'!V51/SUM('MissFill 1'!V$2:V52)&gt;0.01,"",IF('MissFill 1'!V50/SUM('MissFill 1'!V$2:V52)&gt;0.01,"",DateEnded_5Day!$A52))))))</f>
        <v/>
      </c>
      <c r="X52" s="54" t="str">
        <f>IF($A52&lt;='All Results'!$B$4,"",IF(SUM('MissFill 1'!W$2:W52)=0,"",(IF('MissFill 1'!W52/SUM('MissFill 1'!W$2:W52)&gt;0.01,"",IF('MissFill 1'!W51/SUM('MissFill 1'!W$2:W52)&gt;0.01,"",IF('MissFill 1'!W50/SUM('MissFill 1'!W$2:W52)&gt;0.01,"",DateEnded_5Day!$A52))))))</f>
        <v/>
      </c>
      <c r="Y52" s="54" t="str">
        <f>IF($A52&lt;='All Results'!$B$4,"",IF(SUM('MissFill 1'!X$2:X52)=0,"",(IF('MissFill 1'!X52/SUM('MissFill 1'!X$2:X52)&gt;0.01,"",IF('MissFill 1'!X51/SUM('MissFill 1'!X$2:X52)&gt;0.01,"",IF('MissFill 1'!X50/SUM('MissFill 1'!X$2:X52)&gt;0.01,"",DateEnded_5Day!$A52))))))</f>
        <v/>
      </c>
      <c r="Z52" s="54" t="str">
        <f>IF($A52&lt;='All Results'!$B$4,"",IF(SUM('MissFill 1'!Y$2:Y52)=0,"",(IF('MissFill 1'!Y52/SUM('MissFill 1'!Y$2:Y52)&gt;0.01,"",IF('MissFill 1'!Y51/SUM('MissFill 1'!Y$2:Y52)&gt;0.01,"",IF('MissFill 1'!Y50/SUM('MissFill 1'!Y$2:Y52)&gt;0.01,"",DateEnded_5Day!$A52))))))</f>
        <v/>
      </c>
      <c r="AA52" s="54" t="str">
        <f>IF($A52&lt;='All Results'!$B$4,"",IF(SUM('MissFill 1'!Z$2:Z52)=0,"",(IF('MissFill 1'!Z52/SUM('MissFill 1'!Z$2:Z52)&gt;0.01,"",IF('MissFill 1'!Z51/SUM('MissFill 1'!Z$2:Z52)&gt;0.01,"",IF('MissFill 1'!Z50/SUM('MissFill 1'!Z$2:Z52)&gt;0.01,"",DateEnded_5Day!$A52))))))</f>
        <v/>
      </c>
      <c r="AB52" s="54" t="str">
        <f>IF($A52&lt;='All Results'!$B$4,"",IF(SUM('MissFill 1'!AA$2:AA52)=0,"",(IF('MissFill 1'!AA52/SUM('MissFill 1'!AA$2:AA52)&gt;0.01,"",IF('MissFill 1'!AA51/SUM('MissFill 1'!AA$2:AA52)&gt;0.01,"",IF('MissFill 1'!AA50/SUM('MissFill 1'!AA$2:AA52)&gt;0.01,"",DateEnded_5Day!$A52))))))</f>
        <v/>
      </c>
      <c r="AC52" s="54" t="str">
        <f>IF($A52&lt;='All Results'!$B$4,"",IF(SUM('MissFill 1'!AB$2:AB52)=0,"",(IF('MissFill 1'!AB52/SUM('MissFill 1'!AB$2:AB52)&gt;0.01,"",IF('MissFill 1'!AB51/SUM('MissFill 1'!AB$2:AB52)&gt;0.01,"",IF('MissFill 1'!AB50/SUM('MissFill 1'!AB$2:AB52)&gt;0.01,"",DateEnded_5Day!$A52))))))</f>
        <v/>
      </c>
      <c r="AD52" s="54" t="str">
        <f>IF($A52&lt;='All Results'!$B$4,"",IF(SUM('MissFill 1'!AC$2:AC52)=0,"",(IF('MissFill 1'!AC52/SUM('MissFill 1'!AC$2:AC52)&gt;0.01,"",IF('MissFill 1'!AC51/SUM('MissFill 1'!AC$2:AC52)&gt;0.01,"",IF('MissFill 1'!AC50/SUM('MissFill 1'!AC$2:AC52)&gt;0.01,"",DateEnded_5Day!$A52))))))</f>
        <v/>
      </c>
      <c r="AE52" s="54" t="str">
        <f>IF($A52&lt;='All Results'!$B$4,"",IF(SUM('MissFill 1'!AD$2:AD52)=0,"",(IF('MissFill 1'!AD52/SUM('MissFill 1'!AD$2:AD52)&gt;0.01,"",IF('MissFill 1'!AD51/SUM('MissFill 1'!AD$2:AD52)&gt;0.01,"",IF('MissFill 1'!AD50/SUM('MissFill 1'!AD$2:AD52)&gt;0.01,"",DateEnded_5Day!$A52))))))</f>
        <v/>
      </c>
      <c r="AF52" s="54" t="str">
        <f>IF($A52&lt;='All Results'!$B$4,"",IF(SUM('MissFill 1'!AE$2:AE52)=0,"",(IF('MissFill 1'!AE52/SUM('MissFill 1'!AE$2:AE52)&gt;0.01,"",IF('MissFill 1'!AE51/SUM('MissFill 1'!AE$2:AE52)&gt;0.01,"",IF('MissFill 1'!AE50/SUM('MissFill 1'!AE$2:AE52)&gt;0.01,"",DateEnded_5Day!$A52))))))</f>
        <v/>
      </c>
      <c r="AG52" s="54" t="str">
        <f>IF($A52&lt;='All Results'!$B$4,"",IF(SUM('MissFill 1'!AF$2:AF52)=0,"",(IF('MissFill 1'!AF52/SUM('MissFill 1'!AF$2:AF52)&gt;0.01,"",IF('MissFill 1'!AF51/SUM('MissFill 1'!AF$2:AF52)&gt;0.01,"",IF('MissFill 1'!AF50/SUM('MissFill 1'!AF$2:AF52)&gt;0.01,"",DateEnded_5Day!$A52))))))</f>
        <v/>
      </c>
      <c r="AH52" s="54" t="str">
        <f>IF($A52&lt;='All Results'!$B$4,"",IF(SUM('MissFill 1'!AG$2:AG52)=0,"",(IF('MissFill 1'!AG52/SUM('MissFill 1'!AG$2:AG52)&gt;0.01,"",IF('MissFill 1'!AG51/SUM('MissFill 1'!AG$2:AG52)&gt;0.01,"",IF('MissFill 1'!AG50/SUM('MissFill 1'!AG$2:AG52)&gt;0.01,"",DateEnded_5Day!$A52))))))</f>
        <v/>
      </c>
      <c r="AI52" s="54" t="str">
        <f>IF($A52&lt;='All Results'!$B$4,"",IF(SUM('MissFill 1'!AH$2:AH52)=0,"",(IF('MissFill 1'!AH52/SUM('MissFill 1'!AH$2:AH52)&gt;0.01,"",IF('MissFill 1'!AH51/SUM('MissFill 1'!AH$2:AH52)&gt;0.01,"",IF('MissFill 1'!AH50/SUM('MissFill 1'!AH$2:AH52)&gt;0.01,"",DateEnded_5Day!$A52))))))</f>
        <v/>
      </c>
      <c r="AJ52" s="54" t="str">
        <f>IF($A52&lt;='All Results'!$B$4,"",IF(SUM('MissFill 1'!AI$2:AI52)=0,"",(IF('MissFill 1'!AI52/SUM('MissFill 1'!AI$2:AI52)&gt;0.01,"",IF('MissFill 1'!AI51/SUM('MissFill 1'!AI$2:AI52)&gt;0.01,"",IF('MissFill 1'!AI50/SUM('MissFill 1'!AI$2:AI52)&gt;0.01,"",DateEnded_5Day!$A52))))))</f>
        <v/>
      </c>
      <c r="AK52" s="54" t="str">
        <f>IF($A52&lt;='All Results'!$B$4,"",IF(SUM('MissFill 1'!AJ$2:AJ52)=0,"",(IF('MissFill 1'!AJ52/SUM('MissFill 1'!AJ$2:AJ52)&gt;0.01,"",IF('MissFill 1'!AJ51/SUM('MissFill 1'!AJ$2:AJ52)&gt;0.01,"",IF('MissFill 1'!AJ50/SUM('MissFill 1'!AJ$2:AJ52)&gt;0.01,"",DateEnded_5Day!$A52))))))</f>
        <v/>
      </c>
      <c r="AL52" s="54" t="str">
        <f>IF($A52&lt;='All Results'!$B$4,"",IF(SUM('MissFill 1'!AK$2:AK52)=0,"",(IF('MissFill 1'!AK52/SUM('MissFill 1'!AK$2:AK52)&gt;0.01,"",IF('MissFill 1'!AK51/SUM('MissFill 1'!AK$2:AK52)&gt;0.01,"",IF('MissFill 1'!AK50/SUM('MissFill 1'!AK$2:AK52)&gt;0.01,"",DateEnded_5Day!$A52))))))</f>
        <v/>
      </c>
      <c r="AM52" s="54" t="str">
        <f>IF($A52&lt;='All Results'!$B$4,"",IF(SUM('MissFill 1'!AL$2:AL52)=0,"",(IF('MissFill 1'!AL52/SUM('MissFill 1'!AL$2:AL52)&gt;0.01,"",IF('MissFill 1'!AL51/SUM('MissFill 1'!AL$2:AL52)&gt;0.01,"",IF('MissFill 1'!AL50/SUM('MissFill 1'!AL$2:AL52)&gt;0.01,"",DateEnded_5Day!$A52))))))</f>
        <v/>
      </c>
      <c r="AN52" s="54" t="str">
        <f>IF($A52&lt;='All Results'!$B$4,"",IF(SUM('MissFill 1'!AM$2:AM52)=0,"",(IF('MissFill 1'!AM52/SUM('MissFill 1'!AM$2:AM52)&gt;0.01,"",IF('MissFill 1'!AM51/SUM('MissFill 1'!AM$2:AM52)&gt;0.01,"",IF('MissFill 1'!AM50/SUM('MissFill 1'!AM$2:AM52)&gt;0.01,"",DateEnded_5Day!$A52))))))</f>
        <v/>
      </c>
      <c r="AO52" s="54" t="str">
        <f>IF($A52&lt;='All Results'!$B$4,"",IF(SUM('MissFill 1'!AN$2:AN52)=0,"",(IF('MissFill 1'!AN52/SUM('MissFill 1'!AN$2:AN52)&gt;0.01,"",IF('MissFill 1'!AN51/SUM('MissFill 1'!AN$2:AN52)&gt;0.01,"",IF('MissFill 1'!AN50/SUM('MissFill 1'!AN$2:AN52)&gt;0.01,"",DateEnded_5Day!$A52))))))</f>
        <v/>
      </c>
      <c r="AP52" s="54" t="str">
        <f>IF($A52&lt;='All Results'!$B$4,"",IF(SUM('MissFill 1'!AO$2:AO52)=0,"",(IF('MissFill 1'!AO52/SUM('MissFill 1'!AO$2:AO52)&gt;0.01,"",IF('MissFill 1'!AO51/SUM('MissFill 1'!AO$2:AO52)&gt;0.01,"",IF('MissFill 1'!AO50/SUM('MissFill 1'!AO$2:AO52)&gt;0.01,"",DateEnded_5Day!$A52))))))</f>
        <v/>
      </c>
      <c r="AQ52" s="54" t="str">
        <f>IF($A52&lt;='All Results'!$B$4,"",IF(SUM('MissFill 1'!AP$2:AP52)=0,"",(IF('MissFill 1'!AP52/SUM('MissFill 1'!AP$2:AP52)&gt;0.01,"",IF('MissFill 1'!AP51/SUM('MissFill 1'!AP$2:AP52)&gt;0.01,"",IF('MissFill 1'!AP50/SUM('MissFill 1'!AP$2:AP52)&gt;0.01,"",DateEnded_5Day!$A52))))))</f>
        <v/>
      </c>
      <c r="AR52" s="54" t="str">
        <f>IF($A52&lt;='All Results'!$B$4,"",IF(SUM('MissFill 1'!AQ$2:AQ52)=0,"",(IF('MissFill 1'!AQ52/SUM('MissFill 1'!AQ$2:AQ52)&gt;0.01,"",IF('MissFill 1'!AQ51/SUM('MissFill 1'!AQ$2:AQ52)&gt;0.01,"",IF('MissFill 1'!AQ50/SUM('MissFill 1'!AQ$2:AQ52)&gt;0.01,"",DateEnded_5Day!$A52))))))</f>
        <v/>
      </c>
      <c r="AS52" s="54" t="str">
        <f>IF($A52&lt;='All Results'!$B$4,"",IF(SUM('MissFill 1'!AR$2:AR52)=0,"",(IF('MissFill 1'!AR52/SUM('MissFill 1'!AR$2:AR52)&gt;0.01,"",IF('MissFill 1'!AR51/SUM('MissFill 1'!AR$2:AR52)&gt;0.01,"",IF('MissFill 1'!AR50/SUM('MissFill 1'!AR$2:AR52)&gt;0.01,"",DateEnded_5Day!$A52))))))</f>
        <v/>
      </c>
      <c r="AT52" s="54" t="str">
        <f>IF($A52&lt;='All Results'!$B$4,"",IF(SUM('MissFill 1'!AS$2:AS52)=0,"",(IF('MissFill 1'!AS52/SUM('MissFill 1'!AS$2:AS52)&gt;0.01,"",IF('MissFill 1'!AS51/SUM('MissFill 1'!AS$2:AS52)&gt;0.01,"",IF('MissFill 1'!AS50/SUM('MissFill 1'!AS$2:AS52)&gt;0.01,"",DateEnded_5Day!$A52))))))</f>
        <v/>
      </c>
      <c r="AU52" s="54" t="str">
        <f>IF($A52&lt;='All Results'!$B$4,"",IF(SUM('MissFill 1'!AT$2:AT52)=0,"",(IF('MissFill 1'!AT52/SUM('MissFill 1'!AT$2:AT52)&gt;0.01,"",IF('MissFill 1'!AT51/SUM('MissFill 1'!AT$2:AT52)&gt;0.01,"",IF('MissFill 1'!AT50/SUM('MissFill 1'!AT$2:AT52)&gt;0.01,"",DateEnded_5Day!$A52))))))</f>
        <v/>
      </c>
      <c r="AV52" s="54" t="str">
        <f>IF($A52&lt;='All Results'!$B$4,"",IF(SUM('MissFill 1'!AU$2:AU52)=0,"",(IF('MissFill 1'!AU52/SUM('MissFill 1'!AU$2:AU52)&gt;0.01,"",IF('MissFill 1'!AU51/SUM('MissFill 1'!AU$2:AU52)&gt;0.01,"",IF('MissFill 1'!AU50/SUM('MissFill 1'!AU$2:AU52)&gt;0.01,"",DateEnded_5Day!$A52))))))</f>
        <v/>
      </c>
      <c r="AW52" s="54" t="str">
        <f>IF($A52&lt;='All Results'!$B$4,"",IF(SUM('MissFill 1'!AV$2:AV52)=0,"",(IF('MissFill 1'!AV52/SUM('MissFill 1'!AV$2:AV52)&gt;0.01,"",IF('MissFill 1'!AV51/SUM('MissFill 1'!AV$2:AV52)&gt;0.01,"",IF('MissFill 1'!AV50/SUM('MissFill 1'!AV$2:AV52)&gt;0.01,"",DateEnded_5Day!$A52))))))</f>
        <v/>
      </c>
      <c r="AX52" s="54" t="str">
        <f>IF($A52&lt;='All Results'!$B$4,"",IF(SUM('MissFill 1'!AW$2:AW52)=0,"",(IF('MissFill 1'!AW52/SUM('MissFill 1'!AW$2:AW52)&gt;0.01,"",IF('MissFill 1'!AW51/SUM('MissFill 1'!AW$2:AW52)&gt;0.01,"",IF('MissFill 1'!AW50/SUM('MissFill 1'!AW$2:AW52)&gt;0.01,"",DateEnded_5Day!$A52))))))</f>
        <v/>
      </c>
    </row>
    <row r="53" spans="1:50" x14ac:dyDescent="0.25">
      <c r="A53" s="41">
        <v>44398</v>
      </c>
      <c r="B53" s="52">
        <v>202</v>
      </c>
      <c r="C53" s="54" t="str">
        <f>IF($A53&lt;='All Results'!$B$4,"",IF(SUM('MissFill 1'!B$2:B53)=0,"",(IF('MissFill 1'!B53/SUM('MissFill 1'!B$2:B53)&gt;0.01,"",IF('MissFill 1'!B52/SUM('MissFill 1'!B$2:B53)&gt;0.01,"",IF('MissFill 1'!B51/SUM('MissFill 1'!B$2:B53)&gt;0.01,"",DateEnded_5Day!$A53))))))</f>
        <v/>
      </c>
      <c r="D53" s="54" t="str">
        <f>IF($A53&lt;='All Results'!$B$4,"",IF(SUM('MissFill 1'!C$2:C53)=0,"",(IF('MissFill 1'!C53/SUM('MissFill 1'!C$2:C53)&gt;0.01,"",IF('MissFill 1'!C52/SUM('MissFill 1'!C$2:C53)&gt;0.01,"",IF('MissFill 1'!C51/SUM('MissFill 1'!C$2:C53)&gt;0.01,"",DateEnded_5Day!$A53))))))</f>
        <v/>
      </c>
      <c r="E53" s="54" t="str">
        <f>IF($A53&lt;='All Results'!$B$4,"",IF(SUM('MissFill 1'!D$2:D53)=0,"",(IF('MissFill 1'!D53/SUM('MissFill 1'!D$2:D53)&gt;0.01,"",IF('MissFill 1'!D52/SUM('MissFill 1'!D$2:D53)&gt;0.01,"",IF('MissFill 1'!D51/SUM('MissFill 1'!D$2:D53)&gt;0.01,"",DateEnded_5Day!$A53))))))</f>
        <v/>
      </c>
      <c r="F53" s="54" t="str">
        <f>IF($A53&lt;='All Results'!$B$4,"",IF(SUM('MissFill 1'!E$2:E53)=0,"",(IF('MissFill 1'!E53/SUM('MissFill 1'!E$2:E53)&gt;0.01,"",IF('MissFill 1'!E52/SUM('MissFill 1'!E$2:E53)&gt;0.01,"",IF('MissFill 1'!E51/SUM('MissFill 1'!E$2:E53)&gt;0.01,"",DateEnded_5Day!$A53))))))</f>
        <v/>
      </c>
      <c r="G53" s="54" t="str">
        <f>IF($A53&lt;='All Results'!$B$4,"",IF(SUM('MissFill 1'!F$2:F53)=0,"",(IF('MissFill 1'!F53/SUM('MissFill 1'!F$2:F53)&gt;0.01,"",IF('MissFill 1'!F52/SUM('MissFill 1'!F$2:F53)&gt;0.01,"",IF('MissFill 1'!F51/SUM('MissFill 1'!F$2:F53)&gt;0.01,"",DateEnded_5Day!$A53))))))</f>
        <v/>
      </c>
      <c r="H53" s="54" t="str">
        <f>IF($A53&lt;='All Results'!$B$4,"",IF(SUM('MissFill 1'!G$2:G53)=0,"",(IF('MissFill 1'!G53/SUM('MissFill 1'!G$2:G53)&gt;0.01,"",IF('MissFill 1'!G52/SUM('MissFill 1'!G$2:G53)&gt;0.01,"",IF('MissFill 1'!G51/SUM('MissFill 1'!G$2:G53)&gt;0.01,"",DateEnded_5Day!$A53))))))</f>
        <v/>
      </c>
      <c r="I53" s="54" t="str">
        <f>IF($A53&lt;='All Results'!$B$4,"",IF(SUM('MissFill 1'!H$2:H53)=0,"",(IF('MissFill 1'!H53/SUM('MissFill 1'!H$2:H53)&gt;0.01,"",IF('MissFill 1'!H52/SUM('MissFill 1'!H$2:H53)&gt;0.01,"",IF('MissFill 1'!H51/SUM('MissFill 1'!H$2:H53)&gt;0.01,"",DateEnded_5Day!$A53))))))</f>
        <v/>
      </c>
      <c r="J53" s="54" t="str">
        <f>IF($A53&lt;='All Results'!$B$4,"",IF(SUM('MissFill 1'!I$2:I53)=0,"",(IF('MissFill 1'!I53/SUM('MissFill 1'!I$2:I53)&gt;0.01,"",IF('MissFill 1'!I52/SUM('MissFill 1'!I$2:I53)&gt;0.01,"",IF('MissFill 1'!I51/SUM('MissFill 1'!I$2:I53)&gt;0.01,"",DateEnded_5Day!$A53))))))</f>
        <v/>
      </c>
      <c r="K53" s="54" t="str">
        <f>IF($A53&lt;='All Results'!$B$4,"",IF(SUM('MissFill 1'!J$2:J53)=0,"",(IF('MissFill 1'!J53/SUM('MissFill 1'!J$2:J53)&gt;0.01,"",IF('MissFill 1'!J52/SUM('MissFill 1'!J$2:J53)&gt;0.01,"",IF('MissFill 1'!J51/SUM('MissFill 1'!J$2:J53)&gt;0.01,"",DateEnded_5Day!$A53))))))</f>
        <v/>
      </c>
      <c r="L53" s="54" t="str">
        <f>IF($A53&lt;='All Results'!$B$4,"",IF(SUM('MissFill 1'!K$2:K53)=0,"",(IF('MissFill 1'!K53/SUM('MissFill 1'!K$2:K53)&gt;0.01,"",IF('MissFill 1'!K52/SUM('MissFill 1'!K$2:K53)&gt;0.01,"",IF('MissFill 1'!K51/SUM('MissFill 1'!K$2:K53)&gt;0.01,"",DateEnded_5Day!$A53))))))</f>
        <v/>
      </c>
      <c r="M53" s="54" t="str">
        <f>IF($A53&lt;='All Results'!$B$4,"",IF(SUM('MissFill 1'!L$2:L53)=0,"",(IF('MissFill 1'!L53/SUM('MissFill 1'!L$2:L53)&gt;0.01,"",IF('MissFill 1'!L52/SUM('MissFill 1'!L$2:L53)&gt;0.01,"",IF('MissFill 1'!L51/SUM('MissFill 1'!L$2:L53)&gt;0.01,"",DateEnded_5Day!$A53))))))</f>
        <v/>
      </c>
      <c r="N53" s="54" t="str">
        <f>IF($A53&lt;='All Results'!$B$4,"",IF(SUM('MissFill 1'!M$2:M53)=0,"",(IF('MissFill 1'!M53/SUM('MissFill 1'!M$2:M53)&gt;0.01,"",IF('MissFill 1'!M52/SUM('MissFill 1'!M$2:M53)&gt;0.01,"",IF('MissFill 1'!M51/SUM('MissFill 1'!M$2:M53)&gt;0.01,"",DateEnded_5Day!$A53))))))</f>
        <v/>
      </c>
      <c r="O53" s="54" t="str">
        <f>IF($A53&lt;='All Results'!$B$4,"",IF(SUM('MissFill 1'!N$2:N53)=0,"",(IF('MissFill 1'!N53/SUM('MissFill 1'!N$2:N53)&gt;0.01,"",IF('MissFill 1'!N52/SUM('MissFill 1'!N$2:N53)&gt;0.01,"",IF('MissFill 1'!N51/SUM('MissFill 1'!N$2:N53)&gt;0.01,"",DateEnded_5Day!$A53))))))</f>
        <v/>
      </c>
      <c r="P53" s="54" t="str">
        <f>IF($A53&lt;='All Results'!$B$4,"",IF(SUM('MissFill 1'!O$2:O53)=0,"",(IF('MissFill 1'!O53/SUM('MissFill 1'!O$2:O53)&gt;0.01,"",IF('MissFill 1'!O52/SUM('MissFill 1'!O$2:O53)&gt;0.01,"",IF('MissFill 1'!O51/SUM('MissFill 1'!O$2:O53)&gt;0.01,"",DateEnded_5Day!$A53))))))</f>
        <v/>
      </c>
      <c r="Q53" s="54" t="str">
        <f>IF($A53&lt;='All Results'!$B$4,"",IF(SUM('MissFill 1'!P$2:P53)=0,"",(IF('MissFill 1'!P53/SUM('MissFill 1'!P$2:P53)&gt;0.01,"",IF('MissFill 1'!P52/SUM('MissFill 1'!P$2:P53)&gt;0.01,"",IF('MissFill 1'!P51/SUM('MissFill 1'!P$2:P53)&gt;0.01,"",DateEnded_5Day!$A53))))))</f>
        <v/>
      </c>
      <c r="R53" s="54" t="str">
        <f>IF($A53&lt;='All Results'!$B$4,"",IF(SUM('MissFill 1'!Q$2:Q53)=0,"",(IF('MissFill 1'!Q53/SUM('MissFill 1'!Q$2:Q53)&gt;0.01,"",IF('MissFill 1'!Q52/SUM('MissFill 1'!Q$2:Q53)&gt;0.01,"",IF('MissFill 1'!Q51/SUM('MissFill 1'!Q$2:Q53)&gt;0.01,"",DateEnded_5Day!$A53))))))</f>
        <v/>
      </c>
      <c r="S53" s="54" t="str">
        <f>IF($A53&lt;='All Results'!$B$4,"",IF(SUM('MissFill 1'!R$2:R53)=0,"",(IF('MissFill 1'!R53/SUM('MissFill 1'!R$2:R53)&gt;0.01,"",IF('MissFill 1'!R52/SUM('MissFill 1'!R$2:R53)&gt;0.01,"",IF('MissFill 1'!R51/SUM('MissFill 1'!R$2:R53)&gt;0.01,"",DateEnded_5Day!$A53))))))</f>
        <v/>
      </c>
      <c r="T53" s="54" t="str">
        <f>IF($A53&lt;='All Results'!$B$4,"",IF(SUM('MissFill 1'!S$2:S53)=0,"",(IF('MissFill 1'!S53/SUM('MissFill 1'!S$2:S53)&gt;0.01,"",IF('MissFill 1'!S52/SUM('MissFill 1'!S$2:S53)&gt;0.01,"",IF('MissFill 1'!S51/SUM('MissFill 1'!S$2:S53)&gt;0.01,"",DateEnded_5Day!$A53))))))</f>
        <v/>
      </c>
      <c r="U53" s="54" t="str">
        <f>IF($A53&lt;='All Results'!$B$4,"",IF(SUM('MissFill 1'!T$2:T53)=0,"",(IF('MissFill 1'!T53/SUM('MissFill 1'!T$2:T53)&gt;0.01,"",IF('MissFill 1'!T52/SUM('MissFill 1'!T$2:T53)&gt;0.01,"",IF('MissFill 1'!T51/SUM('MissFill 1'!T$2:T53)&gt;0.01,"",DateEnded_5Day!$A53))))))</f>
        <v/>
      </c>
      <c r="V53" s="54" t="str">
        <f>IF($A53&lt;='All Results'!$B$4,"",IF(SUM('MissFill 1'!U$2:U53)=0,"",(IF('MissFill 1'!U53/SUM('MissFill 1'!U$2:U53)&gt;0.01,"",IF('MissFill 1'!U52/SUM('MissFill 1'!U$2:U53)&gt;0.01,"",IF('MissFill 1'!U51/SUM('MissFill 1'!U$2:U53)&gt;0.01,"",DateEnded_5Day!$A53))))))</f>
        <v/>
      </c>
      <c r="W53" s="54" t="str">
        <f>IF($A53&lt;='All Results'!$B$4,"",IF(SUM('MissFill 1'!V$2:V53)=0,"",(IF('MissFill 1'!V53/SUM('MissFill 1'!V$2:V53)&gt;0.01,"",IF('MissFill 1'!V52/SUM('MissFill 1'!V$2:V53)&gt;0.01,"",IF('MissFill 1'!V51/SUM('MissFill 1'!V$2:V53)&gt;0.01,"",DateEnded_5Day!$A53))))))</f>
        <v/>
      </c>
      <c r="X53" s="54" t="str">
        <f>IF($A53&lt;='All Results'!$B$4,"",IF(SUM('MissFill 1'!W$2:W53)=0,"",(IF('MissFill 1'!W53/SUM('MissFill 1'!W$2:W53)&gt;0.01,"",IF('MissFill 1'!W52/SUM('MissFill 1'!W$2:W53)&gt;0.01,"",IF('MissFill 1'!W51/SUM('MissFill 1'!W$2:W53)&gt;0.01,"",DateEnded_5Day!$A53))))))</f>
        <v/>
      </c>
      <c r="Y53" s="54" t="str">
        <f>IF($A53&lt;='All Results'!$B$4,"",IF(SUM('MissFill 1'!X$2:X53)=0,"",(IF('MissFill 1'!X53/SUM('MissFill 1'!X$2:X53)&gt;0.01,"",IF('MissFill 1'!X52/SUM('MissFill 1'!X$2:X53)&gt;0.01,"",IF('MissFill 1'!X51/SUM('MissFill 1'!X$2:X53)&gt;0.01,"",DateEnded_5Day!$A53))))))</f>
        <v/>
      </c>
      <c r="Z53" s="54" t="str">
        <f>IF($A53&lt;='All Results'!$B$4,"",IF(SUM('MissFill 1'!Y$2:Y53)=0,"",(IF('MissFill 1'!Y53/SUM('MissFill 1'!Y$2:Y53)&gt;0.01,"",IF('MissFill 1'!Y52/SUM('MissFill 1'!Y$2:Y53)&gt;0.01,"",IF('MissFill 1'!Y51/SUM('MissFill 1'!Y$2:Y53)&gt;0.01,"",DateEnded_5Day!$A53))))))</f>
        <v/>
      </c>
      <c r="AA53" s="54" t="str">
        <f>IF($A53&lt;='All Results'!$B$4,"",IF(SUM('MissFill 1'!Z$2:Z53)=0,"",(IF('MissFill 1'!Z53/SUM('MissFill 1'!Z$2:Z53)&gt;0.01,"",IF('MissFill 1'!Z52/SUM('MissFill 1'!Z$2:Z53)&gt;0.01,"",IF('MissFill 1'!Z51/SUM('MissFill 1'!Z$2:Z53)&gt;0.01,"",DateEnded_5Day!$A53))))))</f>
        <v/>
      </c>
      <c r="AB53" s="54" t="str">
        <f>IF($A53&lt;='All Results'!$B$4,"",IF(SUM('MissFill 1'!AA$2:AA53)=0,"",(IF('MissFill 1'!AA53/SUM('MissFill 1'!AA$2:AA53)&gt;0.01,"",IF('MissFill 1'!AA52/SUM('MissFill 1'!AA$2:AA53)&gt;0.01,"",IF('MissFill 1'!AA51/SUM('MissFill 1'!AA$2:AA53)&gt;0.01,"",DateEnded_5Day!$A53))))))</f>
        <v/>
      </c>
      <c r="AC53" s="54" t="str">
        <f>IF($A53&lt;='All Results'!$B$4,"",IF(SUM('MissFill 1'!AB$2:AB53)=0,"",(IF('MissFill 1'!AB53/SUM('MissFill 1'!AB$2:AB53)&gt;0.01,"",IF('MissFill 1'!AB52/SUM('MissFill 1'!AB$2:AB53)&gt;0.01,"",IF('MissFill 1'!AB51/SUM('MissFill 1'!AB$2:AB53)&gt;0.01,"",DateEnded_5Day!$A53))))))</f>
        <v/>
      </c>
      <c r="AD53" s="54" t="str">
        <f>IF($A53&lt;='All Results'!$B$4,"",IF(SUM('MissFill 1'!AC$2:AC53)=0,"",(IF('MissFill 1'!AC53/SUM('MissFill 1'!AC$2:AC53)&gt;0.01,"",IF('MissFill 1'!AC52/SUM('MissFill 1'!AC$2:AC53)&gt;0.01,"",IF('MissFill 1'!AC51/SUM('MissFill 1'!AC$2:AC53)&gt;0.01,"",DateEnded_5Day!$A53))))))</f>
        <v/>
      </c>
      <c r="AE53" s="54" t="str">
        <f>IF($A53&lt;='All Results'!$B$4,"",IF(SUM('MissFill 1'!AD$2:AD53)=0,"",(IF('MissFill 1'!AD53/SUM('MissFill 1'!AD$2:AD53)&gt;0.01,"",IF('MissFill 1'!AD52/SUM('MissFill 1'!AD$2:AD53)&gt;0.01,"",IF('MissFill 1'!AD51/SUM('MissFill 1'!AD$2:AD53)&gt;0.01,"",DateEnded_5Day!$A53))))))</f>
        <v/>
      </c>
      <c r="AF53" s="54" t="str">
        <f>IF($A53&lt;='All Results'!$B$4,"",IF(SUM('MissFill 1'!AE$2:AE53)=0,"",(IF('MissFill 1'!AE53/SUM('MissFill 1'!AE$2:AE53)&gt;0.01,"",IF('MissFill 1'!AE52/SUM('MissFill 1'!AE$2:AE53)&gt;0.01,"",IF('MissFill 1'!AE51/SUM('MissFill 1'!AE$2:AE53)&gt;0.01,"",DateEnded_5Day!$A53))))))</f>
        <v/>
      </c>
      <c r="AG53" s="54" t="str">
        <f>IF($A53&lt;='All Results'!$B$4,"",IF(SUM('MissFill 1'!AF$2:AF53)=0,"",(IF('MissFill 1'!AF53/SUM('MissFill 1'!AF$2:AF53)&gt;0.01,"",IF('MissFill 1'!AF52/SUM('MissFill 1'!AF$2:AF53)&gt;0.01,"",IF('MissFill 1'!AF51/SUM('MissFill 1'!AF$2:AF53)&gt;0.01,"",DateEnded_5Day!$A53))))))</f>
        <v/>
      </c>
      <c r="AH53" s="54" t="str">
        <f>IF($A53&lt;='All Results'!$B$4,"",IF(SUM('MissFill 1'!AG$2:AG53)=0,"",(IF('MissFill 1'!AG53/SUM('MissFill 1'!AG$2:AG53)&gt;0.01,"",IF('MissFill 1'!AG52/SUM('MissFill 1'!AG$2:AG53)&gt;0.01,"",IF('MissFill 1'!AG51/SUM('MissFill 1'!AG$2:AG53)&gt;0.01,"",DateEnded_5Day!$A53))))))</f>
        <v/>
      </c>
      <c r="AI53" s="54" t="str">
        <f>IF($A53&lt;='All Results'!$B$4,"",IF(SUM('MissFill 1'!AH$2:AH53)=0,"",(IF('MissFill 1'!AH53/SUM('MissFill 1'!AH$2:AH53)&gt;0.01,"",IF('MissFill 1'!AH52/SUM('MissFill 1'!AH$2:AH53)&gt;0.01,"",IF('MissFill 1'!AH51/SUM('MissFill 1'!AH$2:AH53)&gt;0.01,"",DateEnded_5Day!$A53))))))</f>
        <v/>
      </c>
      <c r="AJ53" s="54" t="str">
        <f>IF($A53&lt;='All Results'!$B$4,"",IF(SUM('MissFill 1'!AI$2:AI53)=0,"",(IF('MissFill 1'!AI53/SUM('MissFill 1'!AI$2:AI53)&gt;0.01,"",IF('MissFill 1'!AI52/SUM('MissFill 1'!AI$2:AI53)&gt;0.01,"",IF('MissFill 1'!AI51/SUM('MissFill 1'!AI$2:AI53)&gt;0.01,"",DateEnded_5Day!$A53))))))</f>
        <v/>
      </c>
      <c r="AK53" s="54" t="str">
        <f>IF($A53&lt;='All Results'!$B$4,"",IF(SUM('MissFill 1'!AJ$2:AJ53)=0,"",(IF('MissFill 1'!AJ53/SUM('MissFill 1'!AJ$2:AJ53)&gt;0.01,"",IF('MissFill 1'!AJ52/SUM('MissFill 1'!AJ$2:AJ53)&gt;0.01,"",IF('MissFill 1'!AJ51/SUM('MissFill 1'!AJ$2:AJ53)&gt;0.01,"",DateEnded_5Day!$A53))))))</f>
        <v/>
      </c>
      <c r="AL53" s="54" t="str">
        <f>IF($A53&lt;='All Results'!$B$4,"",IF(SUM('MissFill 1'!AK$2:AK53)=0,"",(IF('MissFill 1'!AK53/SUM('MissFill 1'!AK$2:AK53)&gt;0.01,"",IF('MissFill 1'!AK52/SUM('MissFill 1'!AK$2:AK53)&gt;0.01,"",IF('MissFill 1'!AK51/SUM('MissFill 1'!AK$2:AK53)&gt;0.01,"",DateEnded_5Day!$A53))))))</f>
        <v/>
      </c>
      <c r="AM53" s="54" t="str">
        <f>IF($A53&lt;='All Results'!$B$4,"",IF(SUM('MissFill 1'!AL$2:AL53)=0,"",(IF('MissFill 1'!AL53/SUM('MissFill 1'!AL$2:AL53)&gt;0.01,"",IF('MissFill 1'!AL52/SUM('MissFill 1'!AL$2:AL53)&gt;0.01,"",IF('MissFill 1'!AL51/SUM('MissFill 1'!AL$2:AL53)&gt;0.01,"",DateEnded_5Day!$A53))))))</f>
        <v/>
      </c>
      <c r="AN53" s="54" t="str">
        <f>IF($A53&lt;='All Results'!$B$4,"",IF(SUM('MissFill 1'!AM$2:AM53)=0,"",(IF('MissFill 1'!AM53/SUM('MissFill 1'!AM$2:AM53)&gt;0.01,"",IF('MissFill 1'!AM52/SUM('MissFill 1'!AM$2:AM53)&gt;0.01,"",IF('MissFill 1'!AM51/SUM('MissFill 1'!AM$2:AM53)&gt;0.01,"",DateEnded_5Day!$A53))))))</f>
        <v/>
      </c>
      <c r="AO53" s="54" t="str">
        <f>IF($A53&lt;='All Results'!$B$4,"",IF(SUM('MissFill 1'!AN$2:AN53)=0,"",(IF('MissFill 1'!AN53/SUM('MissFill 1'!AN$2:AN53)&gt;0.01,"",IF('MissFill 1'!AN52/SUM('MissFill 1'!AN$2:AN53)&gt;0.01,"",IF('MissFill 1'!AN51/SUM('MissFill 1'!AN$2:AN53)&gt;0.01,"",DateEnded_5Day!$A53))))))</f>
        <v/>
      </c>
      <c r="AP53" s="54" t="str">
        <f>IF($A53&lt;='All Results'!$B$4,"",IF(SUM('MissFill 1'!AO$2:AO53)=0,"",(IF('MissFill 1'!AO53/SUM('MissFill 1'!AO$2:AO53)&gt;0.01,"",IF('MissFill 1'!AO52/SUM('MissFill 1'!AO$2:AO53)&gt;0.01,"",IF('MissFill 1'!AO51/SUM('MissFill 1'!AO$2:AO53)&gt;0.01,"",DateEnded_5Day!$A53))))))</f>
        <v/>
      </c>
      <c r="AQ53" s="54" t="str">
        <f>IF($A53&lt;='All Results'!$B$4,"",IF(SUM('MissFill 1'!AP$2:AP53)=0,"",(IF('MissFill 1'!AP53/SUM('MissFill 1'!AP$2:AP53)&gt;0.01,"",IF('MissFill 1'!AP52/SUM('MissFill 1'!AP$2:AP53)&gt;0.01,"",IF('MissFill 1'!AP51/SUM('MissFill 1'!AP$2:AP53)&gt;0.01,"",DateEnded_5Day!$A53))))))</f>
        <v/>
      </c>
      <c r="AR53" s="54" t="str">
        <f>IF($A53&lt;='All Results'!$B$4,"",IF(SUM('MissFill 1'!AQ$2:AQ53)=0,"",(IF('MissFill 1'!AQ53/SUM('MissFill 1'!AQ$2:AQ53)&gt;0.01,"",IF('MissFill 1'!AQ52/SUM('MissFill 1'!AQ$2:AQ53)&gt;0.01,"",IF('MissFill 1'!AQ51/SUM('MissFill 1'!AQ$2:AQ53)&gt;0.01,"",DateEnded_5Day!$A53))))))</f>
        <v/>
      </c>
      <c r="AS53" s="54" t="str">
        <f>IF($A53&lt;='All Results'!$B$4,"",IF(SUM('MissFill 1'!AR$2:AR53)=0,"",(IF('MissFill 1'!AR53/SUM('MissFill 1'!AR$2:AR53)&gt;0.01,"",IF('MissFill 1'!AR52/SUM('MissFill 1'!AR$2:AR53)&gt;0.01,"",IF('MissFill 1'!AR51/SUM('MissFill 1'!AR$2:AR53)&gt;0.01,"",DateEnded_5Day!$A53))))))</f>
        <v/>
      </c>
      <c r="AT53" s="54" t="str">
        <f>IF($A53&lt;='All Results'!$B$4,"",IF(SUM('MissFill 1'!AS$2:AS53)=0,"",(IF('MissFill 1'!AS53/SUM('MissFill 1'!AS$2:AS53)&gt;0.01,"",IF('MissFill 1'!AS52/SUM('MissFill 1'!AS$2:AS53)&gt;0.01,"",IF('MissFill 1'!AS51/SUM('MissFill 1'!AS$2:AS53)&gt;0.01,"",DateEnded_5Day!$A53))))))</f>
        <v/>
      </c>
      <c r="AU53" s="54" t="str">
        <f>IF($A53&lt;='All Results'!$B$4,"",IF(SUM('MissFill 1'!AT$2:AT53)=0,"",(IF('MissFill 1'!AT53/SUM('MissFill 1'!AT$2:AT53)&gt;0.01,"",IF('MissFill 1'!AT52/SUM('MissFill 1'!AT$2:AT53)&gt;0.01,"",IF('MissFill 1'!AT51/SUM('MissFill 1'!AT$2:AT53)&gt;0.01,"",DateEnded_5Day!$A53))))))</f>
        <v/>
      </c>
      <c r="AV53" s="54" t="str">
        <f>IF($A53&lt;='All Results'!$B$4,"",IF(SUM('MissFill 1'!AU$2:AU53)=0,"",(IF('MissFill 1'!AU53/SUM('MissFill 1'!AU$2:AU53)&gt;0.01,"",IF('MissFill 1'!AU52/SUM('MissFill 1'!AU$2:AU53)&gt;0.01,"",IF('MissFill 1'!AU51/SUM('MissFill 1'!AU$2:AU53)&gt;0.01,"",DateEnded_5Day!$A53))))))</f>
        <v/>
      </c>
      <c r="AW53" s="54" t="str">
        <f>IF($A53&lt;='All Results'!$B$4,"",IF(SUM('MissFill 1'!AV$2:AV53)=0,"",(IF('MissFill 1'!AV53/SUM('MissFill 1'!AV$2:AV53)&gt;0.01,"",IF('MissFill 1'!AV52/SUM('MissFill 1'!AV$2:AV53)&gt;0.01,"",IF('MissFill 1'!AV51/SUM('MissFill 1'!AV$2:AV53)&gt;0.01,"",DateEnded_5Day!$A53))))))</f>
        <v/>
      </c>
      <c r="AX53" s="54" t="str">
        <f>IF($A53&lt;='All Results'!$B$4,"",IF(SUM('MissFill 1'!AW$2:AW53)=0,"",(IF('MissFill 1'!AW53/SUM('MissFill 1'!AW$2:AW53)&gt;0.01,"",IF('MissFill 1'!AW52/SUM('MissFill 1'!AW$2:AW53)&gt;0.01,"",IF('MissFill 1'!AW51/SUM('MissFill 1'!AW$2:AW53)&gt;0.01,"",DateEnded_5Day!$A53))))))</f>
        <v/>
      </c>
    </row>
    <row r="54" spans="1:50" x14ac:dyDescent="0.25">
      <c r="A54" s="41">
        <v>44399</v>
      </c>
      <c r="B54" s="52">
        <v>203</v>
      </c>
      <c r="C54" s="54" t="str">
        <f>IF($A54&lt;='All Results'!$B$4,"",IF(SUM('MissFill 1'!B$2:B54)=0,"",(IF('MissFill 1'!B54/SUM('MissFill 1'!B$2:B54)&gt;0.01,"",IF('MissFill 1'!B53/SUM('MissFill 1'!B$2:B54)&gt;0.01,"",IF('MissFill 1'!B52/SUM('MissFill 1'!B$2:B54)&gt;0.01,"",DateEnded_5Day!$A54))))))</f>
        <v/>
      </c>
      <c r="D54" s="54" t="str">
        <f>IF($A54&lt;='All Results'!$B$4,"",IF(SUM('MissFill 1'!C$2:C54)=0,"",(IF('MissFill 1'!C54/SUM('MissFill 1'!C$2:C54)&gt;0.01,"",IF('MissFill 1'!C53/SUM('MissFill 1'!C$2:C54)&gt;0.01,"",IF('MissFill 1'!C52/SUM('MissFill 1'!C$2:C54)&gt;0.01,"",DateEnded_5Day!$A54))))))</f>
        <v/>
      </c>
      <c r="E54" s="54" t="str">
        <f>IF($A54&lt;='All Results'!$B$4,"",IF(SUM('MissFill 1'!D$2:D54)=0,"",(IF('MissFill 1'!D54/SUM('MissFill 1'!D$2:D54)&gt;0.01,"",IF('MissFill 1'!D53/SUM('MissFill 1'!D$2:D54)&gt;0.01,"",IF('MissFill 1'!D52/SUM('MissFill 1'!D$2:D54)&gt;0.01,"",DateEnded_5Day!$A54))))))</f>
        <v/>
      </c>
      <c r="F54" s="54" t="str">
        <f>IF($A54&lt;='All Results'!$B$4,"",IF(SUM('MissFill 1'!E$2:E54)=0,"",(IF('MissFill 1'!E54/SUM('MissFill 1'!E$2:E54)&gt;0.01,"",IF('MissFill 1'!E53/SUM('MissFill 1'!E$2:E54)&gt;0.01,"",IF('MissFill 1'!E52/SUM('MissFill 1'!E$2:E54)&gt;0.01,"",DateEnded_5Day!$A54))))))</f>
        <v/>
      </c>
      <c r="G54" s="54" t="str">
        <f>IF($A54&lt;='All Results'!$B$4,"",IF(SUM('MissFill 1'!F$2:F54)=0,"",(IF('MissFill 1'!F54/SUM('MissFill 1'!F$2:F54)&gt;0.01,"",IF('MissFill 1'!F53/SUM('MissFill 1'!F$2:F54)&gt;0.01,"",IF('MissFill 1'!F52/SUM('MissFill 1'!F$2:F54)&gt;0.01,"",DateEnded_5Day!$A54))))))</f>
        <v/>
      </c>
      <c r="H54" s="54" t="str">
        <f>IF($A54&lt;='All Results'!$B$4,"",IF(SUM('MissFill 1'!G$2:G54)=0,"",(IF('MissFill 1'!G54/SUM('MissFill 1'!G$2:G54)&gt;0.01,"",IF('MissFill 1'!G53/SUM('MissFill 1'!G$2:G54)&gt;0.01,"",IF('MissFill 1'!G52/SUM('MissFill 1'!G$2:G54)&gt;0.01,"",DateEnded_5Day!$A54))))))</f>
        <v/>
      </c>
      <c r="I54" s="54" t="str">
        <f>IF($A54&lt;='All Results'!$B$4,"",IF(SUM('MissFill 1'!H$2:H54)=0,"",(IF('MissFill 1'!H54/SUM('MissFill 1'!H$2:H54)&gt;0.01,"",IF('MissFill 1'!H53/SUM('MissFill 1'!H$2:H54)&gt;0.01,"",IF('MissFill 1'!H52/SUM('MissFill 1'!H$2:H54)&gt;0.01,"",DateEnded_5Day!$A54))))))</f>
        <v/>
      </c>
      <c r="J54" s="54" t="str">
        <f>IF($A54&lt;='All Results'!$B$4,"",IF(SUM('MissFill 1'!I$2:I54)=0,"",(IF('MissFill 1'!I54/SUM('MissFill 1'!I$2:I54)&gt;0.01,"",IF('MissFill 1'!I53/SUM('MissFill 1'!I$2:I54)&gt;0.01,"",IF('MissFill 1'!I52/SUM('MissFill 1'!I$2:I54)&gt;0.01,"",DateEnded_5Day!$A54))))))</f>
        <v/>
      </c>
      <c r="K54" s="54" t="str">
        <f>IF($A54&lt;='All Results'!$B$4,"",IF(SUM('MissFill 1'!J$2:J54)=0,"",(IF('MissFill 1'!J54/SUM('MissFill 1'!J$2:J54)&gt;0.01,"",IF('MissFill 1'!J53/SUM('MissFill 1'!J$2:J54)&gt;0.01,"",IF('MissFill 1'!J52/SUM('MissFill 1'!J$2:J54)&gt;0.01,"",DateEnded_5Day!$A54))))))</f>
        <v/>
      </c>
      <c r="L54" s="54" t="str">
        <f>IF($A54&lt;='All Results'!$B$4,"",IF(SUM('MissFill 1'!K$2:K54)=0,"",(IF('MissFill 1'!K54/SUM('MissFill 1'!K$2:K54)&gt;0.01,"",IF('MissFill 1'!K53/SUM('MissFill 1'!K$2:K54)&gt;0.01,"",IF('MissFill 1'!K52/SUM('MissFill 1'!K$2:K54)&gt;0.01,"",DateEnded_5Day!$A54))))))</f>
        <v/>
      </c>
      <c r="M54" s="54" t="str">
        <f>IF($A54&lt;='All Results'!$B$4,"",IF(SUM('MissFill 1'!L$2:L54)=0,"",(IF('MissFill 1'!L54/SUM('MissFill 1'!L$2:L54)&gt;0.01,"",IF('MissFill 1'!L53/SUM('MissFill 1'!L$2:L54)&gt;0.01,"",IF('MissFill 1'!L52/SUM('MissFill 1'!L$2:L54)&gt;0.01,"",DateEnded_5Day!$A54))))))</f>
        <v/>
      </c>
      <c r="N54" s="54" t="str">
        <f>IF($A54&lt;='All Results'!$B$4,"",IF(SUM('MissFill 1'!M$2:M54)=0,"",(IF('MissFill 1'!M54/SUM('MissFill 1'!M$2:M54)&gt;0.01,"",IF('MissFill 1'!M53/SUM('MissFill 1'!M$2:M54)&gt;0.01,"",IF('MissFill 1'!M52/SUM('MissFill 1'!M$2:M54)&gt;0.01,"",DateEnded_5Day!$A54))))))</f>
        <v/>
      </c>
      <c r="O54" s="54" t="str">
        <f>IF($A54&lt;='All Results'!$B$4,"",IF(SUM('MissFill 1'!N$2:N54)=0,"",(IF('MissFill 1'!N54/SUM('MissFill 1'!N$2:N54)&gt;0.01,"",IF('MissFill 1'!N53/SUM('MissFill 1'!N$2:N54)&gt;0.01,"",IF('MissFill 1'!N52/SUM('MissFill 1'!N$2:N54)&gt;0.01,"",DateEnded_5Day!$A54))))))</f>
        <v/>
      </c>
      <c r="P54" s="54" t="str">
        <f>IF($A54&lt;='All Results'!$B$4,"",IF(SUM('MissFill 1'!O$2:O54)=0,"",(IF('MissFill 1'!O54/SUM('MissFill 1'!O$2:O54)&gt;0.01,"",IF('MissFill 1'!O53/SUM('MissFill 1'!O$2:O54)&gt;0.01,"",IF('MissFill 1'!O52/SUM('MissFill 1'!O$2:O54)&gt;0.01,"",DateEnded_5Day!$A54))))))</f>
        <v/>
      </c>
      <c r="Q54" s="54" t="str">
        <f>IF($A54&lt;='All Results'!$B$4,"",IF(SUM('MissFill 1'!P$2:P54)=0,"",(IF('MissFill 1'!P54/SUM('MissFill 1'!P$2:P54)&gt;0.01,"",IF('MissFill 1'!P53/SUM('MissFill 1'!P$2:P54)&gt;0.01,"",IF('MissFill 1'!P52/SUM('MissFill 1'!P$2:P54)&gt;0.01,"",DateEnded_5Day!$A54))))))</f>
        <v/>
      </c>
      <c r="R54" s="54" t="str">
        <f>IF($A54&lt;='All Results'!$B$4,"",IF(SUM('MissFill 1'!Q$2:Q54)=0,"",(IF('MissFill 1'!Q54/SUM('MissFill 1'!Q$2:Q54)&gt;0.01,"",IF('MissFill 1'!Q53/SUM('MissFill 1'!Q$2:Q54)&gt;0.01,"",IF('MissFill 1'!Q52/SUM('MissFill 1'!Q$2:Q54)&gt;0.01,"",DateEnded_5Day!$A54))))))</f>
        <v/>
      </c>
      <c r="S54" s="54" t="str">
        <f>IF($A54&lt;='All Results'!$B$4,"",IF(SUM('MissFill 1'!R$2:R54)=0,"",(IF('MissFill 1'!R54/SUM('MissFill 1'!R$2:R54)&gt;0.01,"",IF('MissFill 1'!R53/SUM('MissFill 1'!R$2:R54)&gt;0.01,"",IF('MissFill 1'!R52/SUM('MissFill 1'!R$2:R54)&gt;0.01,"",DateEnded_5Day!$A54))))))</f>
        <v/>
      </c>
      <c r="T54" s="54" t="str">
        <f>IF($A54&lt;='All Results'!$B$4,"",IF(SUM('MissFill 1'!S$2:S54)=0,"",(IF('MissFill 1'!S54/SUM('MissFill 1'!S$2:S54)&gt;0.01,"",IF('MissFill 1'!S53/SUM('MissFill 1'!S$2:S54)&gt;0.01,"",IF('MissFill 1'!S52/SUM('MissFill 1'!S$2:S54)&gt;0.01,"",DateEnded_5Day!$A54))))))</f>
        <v/>
      </c>
      <c r="U54" s="54" t="str">
        <f>IF($A54&lt;='All Results'!$B$4,"",IF(SUM('MissFill 1'!T$2:T54)=0,"",(IF('MissFill 1'!T54/SUM('MissFill 1'!T$2:T54)&gt;0.01,"",IF('MissFill 1'!T53/SUM('MissFill 1'!T$2:T54)&gt;0.01,"",IF('MissFill 1'!T52/SUM('MissFill 1'!T$2:T54)&gt;0.01,"",DateEnded_5Day!$A54))))))</f>
        <v/>
      </c>
      <c r="V54" s="54" t="str">
        <f>IF($A54&lt;='All Results'!$B$4,"",IF(SUM('MissFill 1'!U$2:U54)=0,"",(IF('MissFill 1'!U54/SUM('MissFill 1'!U$2:U54)&gt;0.01,"",IF('MissFill 1'!U53/SUM('MissFill 1'!U$2:U54)&gt;0.01,"",IF('MissFill 1'!U52/SUM('MissFill 1'!U$2:U54)&gt;0.01,"",DateEnded_5Day!$A54))))))</f>
        <v/>
      </c>
      <c r="W54" s="54" t="str">
        <f>IF($A54&lt;='All Results'!$B$4,"",IF(SUM('MissFill 1'!V$2:V54)=0,"",(IF('MissFill 1'!V54/SUM('MissFill 1'!V$2:V54)&gt;0.01,"",IF('MissFill 1'!V53/SUM('MissFill 1'!V$2:V54)&gt;0.01,"",IF('MissFill 1'!V52/SUM('MissFill 1'!V$2:V54)&gt;0.01,"",DateEnded_5Day!$A54))))))</f>
        <v/>
      </c>
      <c r="X54" s="54" t="str">
        <f>IF($A54&lt;='All Results'!$B$4,"",IF(SUM('MissFill 1'!W$2:W54)=0,"",(IF('MissFill 1'!W54/SUM('MissFill 1'!W$2:W54)&gt;0.01,"",IF('MissFill 1'!W53/SUM('MissFill 1'!W$2:W54)&gt;0.01,"",IF('MissFill 1'!W52/SUM('MissFill 1'!W$2:W54)&gt;0.01,"",DateEnded_5Day!$A54))))))</f>
        <v/>
      </c>
      <c r="Y54" s="54" t="str">
        <f>IF($A54&lt;='All Results'!$B$4,"",IF(SUM('MissFill 1'!X$2:X54)=0,"",(IF('MissFill 1'!X54/SUM('MissFill 1'!X$2:X54)&gt;0.01,"",IF('MissFill 1'!X53/SUM('MissFill 1'!X$2:X54)&gt;0.01,"",IF('MissFill 1'!X52/SUM('MissFill 1'!X$2:X54)&gt;0.01,"",DateEnded_5Day!$A54))))))</f>
        <v/>
      </c>
      <c r="Z54" s="54" t="str">
        <f>IF($A54&lt;='All Results'!$B$4,"",IF(SUM('MissFill 1'!Y$2:Y54)=0,"",(IF('MissFill 1'!Y54/SUM('MissFill 1'!Y$2:Y54)&gt;0.01,"",IF('MissFill 1'!Y53/SUM('MissFill 1'!Y$2:Y54)&gt;0.01,"",IF('MissFill 1'!Y52/SUM('MissFill 1'!Y$2:Y54)&gt;0.01,"",DateEnded_5Day!$A54))))))</f>
        <v/>
      </c>
      <c r="AA54" s="54" t="str">
        <f>IF($A54&lt;='All Results'!$B$4,"",IF(SUM('MissFill 1'!Z$2:Z54)=0,"",(IF('MissFill 1'!Z54/SUM('MissFill 1'!Z$2:Z54)&gt;0.01,"",IF('MissFill 1'!Z53/SUM('MissFill 1'!Z$2:Z54)&gt;0.01,"",IF('MissFill 1'!Z52/SUM('MissFill 1'!Z$2:Z54)&gt;0.01,"",DateEnded_5Day!$A54))))))</f>
        <v/>
      </c>
      <c r="AB54" s="54" t="str">
        <f>IF($A54&lt;='All Results'!$B$4,"",IF(SUM('MissFill 1'!AA$2:AA54)=0,"",(IF('MissFill 1'!AA54/SUM('MissFill 1'!AA$2:AA54)&gt;0.01,"",IF('MissFill 1'!AA53/SUM('MissFill 1'!AA$2:AA54)&gt;0.01,"",IF('MissFill 1'!AA52/SUM('MissFill 1'!AA$2:AA54)&gt;0.01,"",DateEnded_5Day!$A54))))))</f>
        <v/>
      </c>
      <c r="AC54" s="54" t="str">
        <f>IF($A54&lt;='All Results'!$B$4,"",IF(SUM('MissFill 1'!AB$2:AB54)=0,"",(IF('MissFill 1'!AB54/SUM('MissFill 1'!AB$2:AB54)&gt;0.01,"",IF('MissFill 1'!AB53/SUM('MissFill 1'!AB$2:AB54)&gt;0.01,"",IF('MissFill 1'!AB52/SUM('MissFill 1'!AB$2:AB54)&gt;0.01,"",DateEnded_5Day!$A54))))))</f>
        <v/>
      </c>
      <c r="AD54" s="54" t="str">
        <f>IF($A54&lt;='All Results'!$B$4,"",IF(SUM('MissFill 1'!AC$2:AC54)=0,"",(IF('MissFill 1'!AC54/SUM('MissFill 1'!AC$2:AC54)&gt;0.01,"",IF('MissFill 1'!AC53/SUM('MissFill 1'!AC$2:AC54)&gt;0.01,"",IF('MissFill 1'!AC52/SUM('MissFill 1'!AC$2:AC54)&gt;0.01,"",DateEnded_5Day!$A54))))))</f>
        <v/>
      </c>
      <c r="AE54" s="54" t="str">
        <f>IF($A54&lt;='All Results'!$B$4,"",IF(SUM('MissFill 1'!AD$2:AD54)=0,"",(IF('MissFill 1'!AD54/SUM('MissFill 1'!AD$2:AD54)&gt;0.01,"",IF('MissFill 1'!AD53/SUM('MissFill 1'!AD$2:AD54)&gt;0.01,"",IF('MissFill 1'!AD52/SUM('MissFill 1'!AD$2:AD54)&gt;0.01,"",DateEnded_5Day!$A54))))))</f>
        <v/>
      </c>
      <c r="AF54" s="54" t="str">
        <f>IF($A54&lt;='All Results'!$B$4,"",IF(SUM('MissFill 1'!AE$2:AE54)=0,"",(IF('MissFill 1'!AE54/SUM('MissFill 1'!AE$2:AE54)&gt;0.01,"",IF('MissFill 1'!AE53/SUM('MissFill 1'!AE$2:AE54)&gt;0.01,"",IF('MissFill 1'!AE52/SUM('MissFill 1'!AE$2:AE54)&gt;0.01,"",DateEnded_5Day!$A54))))))</f>
        <v/>
      </c>
      <c r="AG54" s="54" t="str">
        <f>IF($A54&lt;='All Results'!$B$4,"",IF(SUM('MissFill 1'!AF$2:AF54)=0,"",(IF('MissFill 1'!AF54/SUM('MissFill 1'!AF$2:AF54)&gt;0.01,"",IF('MissFill 1'!AF53/SUM('MissFill 1'!AF$2:AF54)&gt;0.01,"",IF('MissFill 1'!AF52/SUM('MissFill 1'!AF$2:AF54)&gt;0.01,"",DateEnded_5Day!$A54))))))</f>
        <v/>
      </c>
      <c r="AH54" s="54" t="str">
        <f>IF($A54&lt;='All Results'!$B$4,"",IF(SUM('MissFill 1'!AG$2:AG54)=0,"",(IF('MissFill 1'!AG54/SUM('MissFill 1'!AG$2:AG54)&gt;0.01,"",IF('MissFill 1'!AG53/SUM('MissFill 1'!AG$2:AG54)&gt;0.01,"",IF('MissFill 1'!AG52/SUM('MissFill 1'!AG$2:AG54)&gt;0.01,"",DateEnded_5Day!$A54))))))</f>
        <v/>
      </c>
      <c r="AI54" s="54" t="str">
        <f>IF($A54&lt;='All Results'!$B$4,"",IF(SUM('MissFill 1'!AH$2:AH54)=0,"",(IF('MissFill 1'!AH54/SUM('MissFill 1'!AH$2:AH54)&gt;0.01,"",IF('MissFill 1'!AH53/SUM('MissFill 1'!AH$2:AH54)&gt;0.01,"",IF('MissFill 1'!AH52/SUM('MissFill 1'!AH$2:AH54)&gt;0.01,"",DateEnded_5Day!$A54))))))</f>
        <v/>
      </c>
      <c r="AJ54" s="54" t="str">
        <f>IF($A54&lt;='All Results'!$B$4,"",IF(SUM('MissFill 1'!AI$2:AI54)=0,"",(IF('MissFill 1'!AI54/SUM('MissFill 1'!AI$2:AI54)&gt;0.01,"",IF('MissFill 1'!AI53/SUM('MissFill 1'!AI$2:AI54)&gt;0.01,"",IF('MissFill 1'!AI52/SUM('MissFill 1'!AI$2:AI54)&gt;0.01,"",DateEnded_5Day!$A54))))))</f>
        <v/>
      </c>
      <c r="AK54" s="54" t="str">
        <f>IF($A54&lt;='All Results'!$B$4,"",IF(SUM('MissFill 1'!AJ$2:AJ54)=0,"",(IF('MissFill 1'!AJ54/SUM('MissFill 1'!AJ$2:AJ54)&gt;0.01,"",IF('MissFill 1'!AJ53/SUM('MissFill 1'!AJ$2:AJ54)&gt;0.01,"",IF('MissFill 1'!AJ52/SUM('MissFill 1'!AJ$2:AJ54)&gt;0.01,"",DateEnded_5Day!$A54))))))</f>
        <v/>
      </c>
      <c r="AL54" s="54" t="str">
        <f>IF($A54&lt;='All Results'!$B$4,"",IF(SUM('MissFill 1'!AK$2:AK54)=0,"",(IF('MissFill 1'!AK54/SUM('MissFill 1'!AK$2:AK54)&gt;0.01,"",IF('MissFill 1'!AK53/SUM('MissFill 1'!AK$2:AK54)&gt;0.01,"",IF('MissFill 1'!AK52/SUM('MissFill 1'!AK$2:AK54)&gt;0.01,"",DateEnded_5Day!$A54))))))</f>
        <v/>
      </c>
      <c r="AM54" s="54" t="str">
        <f>IF($A54&lt;='All Results'!$B$4,"",IF(SUM('MissFill 1'!AL$2:AL54)=0,"",(IF('MissFill 1'!AL54/SUM('MissFill 1'!AL$2:AL54)&gt;0.01,"",IF('MissFill 1'!AL53/SUM('MissFill 1'!AL$2:AL54)&gt;0.01,"",IF('MissFill 1'!AL52/SUM('MissFill 1'!AL$2:AL54)&gt;0.01,"",DateEnded_5Day!$A54))))))</f>
        <v/>
      </c>
      <c r="AN54" s="54" t="str">
        <f>IF($A54&lt;='All Results'!$B$4,"",IF(SUM('MissFill 1'!AM$2:AM54)=0,"",(IF('MissFill 1'!AM54/SUM('MissFill 1'!AM$2:AM54)&gt;0.01,"",IF('MissFill 1'!AM53/SUM('MissFill 1'!AM$2:AM54)&gt;0.01,"",IF('MissFill 1'!AM52/SUM('MissFill 1'!AM$2:AM54)&gt;0.01,"",DateEnded_5Day!$A54))))))</f>
        <v/>
      </c>
      <c r="AO54" s="54" t="str">
        <f>IF($A54&lt;='All Results'!$B$4,"",IF(SUM('MissFill 1'!AN$2:AN54)=0,"",(IF('MissFill 1'!AN54/SUM('MissFill 1'!AN$2:AN54)&gt;0.01,"",IF('MissFill 1'!AN53/SUM('MissFill 1'!AN$2:AN54)&gt;0.01,"",IF('MissFill 1'!AN52/SUM('MissFill 1'!AN$2:AN54)&gt;0.01,"",DateEnded_5Day!$A54))))))</f>
        <v/>
      </c>
      <c r="AP54" s="54" t="str">
        <f>IF($A54&lt;='All Results'!$B$4,"",IF(SUM('MissFill 1'!AO$2:AO54)=0,"",(IF('MissFill 1'!AO54/SUM('MissFill 1'!AO$2:AO54)&gt;0.01,"",IF('MissFill 1'!AO53/SUM('MissFill 1'!AO$2:AO54)&gt;0.01,"",IF('MissFill 1'!AO52/SUM('MissFill 1'!AO$2:AO54)&gt;0.01,"",DateEnded_5Day!$A54))))))</f>
        <v/>
      </c>
      <c r="AQ54" s="54" t="str">
        <f>IF($A54&lt;='All Results'!$B$4,"",IF(SUM('MissFill 1'!AP$2:AP54)=0,"",(IF('MissFill 1'!AP54/SUM('MissFill 1'!AP$2:AP54)&gt;0.01,"",IF('MissFill 1'!AP53/SUM('MissFill 1'!AP$2:AP54)&gt;0.01,"",IF('MissFill 1'!AP52/SUM('MissFill 1'!AP$2:AP54)&gt;0.01,"",DateEnded_5Day!$A54))))))</f>
        <v/>
      </c>
      <c r="AR54" s="54" t="str">
        <f>IF($A54&lt;='All Results'!$B$4,"",IF(SUM('MissFill 1'!AQ$2:AQ54)=0,"",(IF('MissFill 1'!AQ54/SUM('MissFill 1'!AQ$2:AQ54)&gt;0.01,"",IF('MissFill 1'!AQ53/SUM('MissFill 1'!AQ$2:AQ54)&gt;0.01,"",IF('MissFill 1'!AQ52/SUM('MissFill 1'!AQ$2:AQ54)&gt;0.01,"",DateEnded_5Day!$A54))))))</f>
        <v/>
      </c>
      <c r="AS54" s="54" t="str">
        <f>IF($A54&lt;='All Results'!$B$4,"",IF(SUM('MissFill 1'!AR$2:AR54)=0,"",(IF('MissFill 1'!AR54/SUM('MissFill 1'!AR$2:AR54)&gt;0.01,"",IF('MissFill 1'!AR53/SUM('MissFill 1'!AR$2:AR54)&gt;0.01,"",IF('MissFill 1'!AR52/SUM('MissFill 1'!AR$2:AR54)&gt;0.01,"",DateEnded_5Day!$A54))))))</f>
        <v/>
      </c>
      <c r="AT54" s="54" t="str">
        <f>IF($A54&lt;='All Results'!$B$4,"",IF(SUM('MissFill 1'!AS$2:AS54)=0,"",(IF('MissFill 1'!AS54/SUM('MissFill 1'!AS$2:AS54)&gt;0.01,"",IF('MissFill 1'!AS53/SUM('MissFill 1'!AS$2:AS54)&gt;0.01,"",IF('MissFill 1'!AS52/SUM('MissFill 1'!AS$2:AS54)&gt;0.01,"",DateEnded_5Day!$A54))))))</f>
        <v/>
      </c>
      <c r="AU54" s="54" t="str">
        <f>IF($A54&lt;='All Results'!$B$4,"",IF(SUM('MissFill 1'!AT$2:AT54)=0,"",(IF('MissFill 1'!AT54/SUM('MissFill 1'!AT$2:AT54)&gt;0.01,"",IF('MissFill 1'!AT53/SUM('MissFill 1'!AT$2:AT54)&gt;0.01,"",IF('MissFill 1'!AT52/SUM('MissFill 1'!AT$2:AT54)&gt;0.01,"",DateEnded_5Day!$A54))))))</f>
        <v/>
      </c>
      <c r="AV54" s="54" t="str">
        <f>IF($A54&lt;='All Results'!$B$4,"",IF(SUM('MissFill 1'!AU$2:AU54)=0,"",(IF('MissFill 1'!AU54/SUM('MissFill 1'!AU$2:AU54)&gt;0.01,"",IF('MissFill 1'!AU53/SUM('MissFill 1'!AU$2:AU54)&gt;0.01,"",IF('MissFill 1'!AU52/SUM('MissFill 1'!AU$2:AU54)&gt;0.01,"",DateEnded_5Day!$A54))))))</f>
        <v/>
      </c>
      <c r="AW54" s="54" t="str">
        <f>IF($A54&lt;='All Results'!$B$4,"",IF(SUM('MissFill 1'!AV$2:AV54)=0,"",(IF('MissFill 1'!AV54/SUM('MissFill 1'!AV$2:AV54)&gt;0.01,"",IF('MissFill 1'!AV53/SUM('MissFill 1'!AV$2:AV54)&gt;0.01,"",IF('MissFill 1'!AV52/SUM('MissFill 1'!AV$2:AV54)&gt;0.01,"",DateEnded_5Day!$A54))))))</f>
        <v/>
      </c>
      <c r="AX54" s="54" t="str">
        <f>IF($A54&lt;='All Results'!$B$4,"",IF(SUM('MissFill 1'!AW$2:AW54)=0,"",(IF('MissFill 1'!AW54/SUM('MissFill 1'!AW$2:AW54)&gt;0.01,"",IF('MissFill 1'!AW53/SUM('MissFill 1'!AW$2:AW54)&gt;0.01,"",IF('MissFill 1'!AW52/SUM('MissFill 1'!AW$2:AW54)&gt;0.01,"",DateEnded_5Day!$A54))))))</f>
        <v/>
      </c>
    </row>
    <row r="55" spans="1:50" x14ac:dyDescent="0.25">
      <c r="A55" s="41">
        <v>44400</v>
      </c>
      <c r="B55" s="52">
        <v>204</v>
      </c>
      <c r="C55" s="54" t="str">
        <f>IF($A55&lt;='All Results'!$B$4,"",IF(SUM('MissFill 1'!B$2:B55)=0,"",(IF('MissFill 1'!B55/SUM('MissFill 1'!B$2:B55)&gt;0.01,"",IF('MissFill 1'!B54/SUM('MissFill 1'!B$2:B55)&gt;0.01,"",IF('MissFill 1'!B53/SUM('MissFill 1'!B$2:B55)&gt;0.01,"",DateEnded_5Day!$A55))))))</f>
        <v/>
      </c>
      <c r="D55" s="54" t="str">
        <f>IF($A55&lt;='All Results'!$B$4,"",IF(SUM('MissFill 1'!C$2:C55)=0,"",(IF('MissFill 1'!C55/SUM('MissFill 1'!C$2:C55)&gt;0.01,"",IF('MissFill 1'!C54/SUM('MissFill 1'!C$2:C55)&gt;0.01,"",IF('MissFill 1'!C53/SUM('MissFill 1'!C$2:C55)&gt;0.01,"",DateEnded_5Day!$A55))))))</f>
        <v/>
      </c>
      <c r="E55" s="54" t="str">
        <f>IF($A55&lt;='All Results'!$B$4,"",IF(SUM('MissFill 1'!D$2:D55)=0,"",(IF('MissFill 1'!D55/SUM('MissFill 1'!D$2:D55)&gt;0.01,"",IF('MissFill 1'!D54/SUM('MissFill 1'!D$2:D55)&gt;0.01,"",IF('MissFill 1'!D53/SUM('MissFill 1'!D$2:D55)&gt;0.01,"",DateEnded_5Day!$A55))))))</f>
        <v/>
      </c>
      <c r="F55" s="54" t="str">
        <f>IF($A55&lt;='All Results'!$B$4,"",IF(SUM('MissFill 1'!E$2:E55)=0,"",(IF('MissFill 1'!E55/SUM('MissFill 1'!E$2:E55)&gt;0.01,"",IF('MissFill 1'!E54/SUM('MissFill 1'!E$2:E55)&gt;0.01,"",IF('MissFill 1'!E53/SUM('MissFill 1'!E$2:E55)&gt;0.01,"",DateEnded_5Day!$A55))))))</f>
        <v/>
      </c>
      <c r="G55" s="54" t="str">
        <f>IF($A55&lt;='All Results'!$B$4,"",IF(SUM('MissFill 1'!F$2:F55)=0,"",(IF('MissFill 1'!F55/SUM('MissFill 1'!F$2:F55)&gt;0.01,"",IF('MissFill 1'!F54/SUM('MissFill 1'!F$2:F55)&gt;0.01,"",IF('MissFill 1'!F53/SUM('MissFill 1'!F$2:F55)&gt;0.01,"",DateEnded_5Day!$A55))))))</f>
        <v/>
      </c>
      <c r="H55" s="54" t="str">
        <f>IF($A55&lt;='All Results'!$B$4,"",IF(SUM('MissFill 1'!G$2:G55)=0,"",(IF('MissFill 1'!G55/SUM('MissFill 1'!G$2:G55)&gt;0.01,"",IF('MissFill 1'!G54/SUM('MissFill 1'!G$2:G55)&gt;0.01,"",IF('MissFill 1'!G53/SUM('MissFill 1'!G$2:G55)&gt;0.01,"",DateEnded_5Day!$A55))))))</f>
        <v/>
      </c>
      <c r="I55" s="54" t="str">
        <f>IF($A55&lt;='All Results'!$B$4,"",IF(SUM('MissFill 1'!H$2:H55)=0,"",(IF('MissFill 1'!H55/SUM('MissFill 1'!H$2:H55)&gt;0.01,"",IF('MissFill 1'!H54/SUM('MissFill 1'!H$2:H55)&gt;0.01,"",IF('MissFill 1'!H53/SUM('MissFill 1'!H$2:H55)&gt;0.01,"",DateEnded_5Day!$A55))))))</f>
        <v/>
      </c>
      <c r="J55" s="54" t="str">
        <f>IF($A55&lt;='All Results'!$B$4,"",IF(SUM('MissFill 1'!I$2:I55)=0,"",(IF('MissFill 1'!I55/SUM('MissFill 1'!I$2:I55)&gt;0.01,"",IF('MissFill 1'!I54/SUM('MissFill 1'!I$2:I55)&gt;0.01,"",IF('MissFill 1'!I53/SUM('MissFill 1'!I$2:I55)&gt;0.01,"",DateEnded_5Day!$A55))))))</f>
        <v/>
      </c>
      <c r="K55" s="54" t="str">
        <f>IF($A55&lt;='All Results'!$B$4,"",IF(SUM('MissFill 1'!J$2:J55)=0,"",(IF('MissFill 1'!J55/SUM('MissFill 1'!J$2:J55)&gt;0.01,"",IF('MissFill 1'!J54/SUM('MissFill 1'!J$2:J55)&gt;0.01,"",IF('MissFill 1'!J53/SUM('MissFill 1'!J$2:J55)&gt;0.01,"",DateEnded_5Day!$A55))))))</f>
        <v/>
      </c>
      <c r="L55" s="54" t="str">
        <f>IF($A55&lt;='All Results'!$B$4,"",IF(SUM('MissFill 1'!K$2:K55)=0,"",(IF('MissFill 1'!K55/SUM('MissFill 1'!K$2:K55)&gt;0.01,"",IF('MissFill 1'!K54/SUM('MissFill 1'!K$2:K55)&gt;0.01,"",IF('MissFill 1'!K53/SUM('MissFill 1'!K$2:K55)&gt;0.01,"",DateEnded_5Day!$A55))))))</f>
        <v/>
      </c>
      <c r="M55" s="54" t="str">
        <f>IF($A55&lt;='All Results'!$B$4,"",IF(SUM('MissFill 1'!L$2:L55)=0,"",(IF('MissFill 1'!L55/SUM('MissFill 1'!L$2:L55)&gt;0.01,"",IF('MissFill 1'!L54/SUM('MissFill 1'!L$2:L55)&gt;0.01,"",IF('MissFill 1'!L53/SUM('MissFill 1'!L$2:L55)&gt;0.01,"",DateEnded_5Day!$A55))))))</f>
        <v/>
      </c>
      <c r="N55" s="54" t="str">
        <f>IF($A55&lt;='All Results'!$B$4,"",IF(SUM('MissFill 1'!M$2:M55)=0,"",(IF('MissFill 1'!M55/SUM('MissFill 1'!M$2:M55)&gt;0.01,"",IF('MissFill 1'!M54/SUM('MissFill 1'!M$2:M55)&gt;0.01,"",IF('MissFill 1'!M53/SUM('MissFill 1'!M$2:M55)&gt;0.01,"",DateEnded_5Day!$A55))))))</f>
        <v/>
      </c>
      <c r="O55" s="54" t="str">
        <f>IF($A55&lt;='All Results'!$B$4,"",IF(SUM('MissFill 1'!N$2:N55)=0,"",(IF('MissFill 1'!N55/SUM('MissFill 1'!N$2:N55)&gt;0.01,"",IF('MissFill 1'!N54/SUM('MissFill 1'!N$2:N55)&gt;0.01,"",IF('MissFill 1'!N53/SUM('MissFill 1'!N$2:N55)&gt;0.01,"",DateEnded_5Day!$A55))))))</f>
        <v/>
      </c>
      <c r="P55" s="54" t="str">
        <f>IF($A55&lt;='All Results'!$B$4,"",IF(SUM('MissFill 1'!O$2:O55)=0,"",(IF('MissFill 1'!O55/SUM('MissFill 1'!O$2:O55)&gt;0.01,"",IF('MissFill 1'!O54/SUM('MissFill 1'!O$2:O55)&gt;0.01,"",IF('MissFill 1'!O53/SUM('MissFill 1'!O$2:O55)&gt;0.01,"",DateEnded_5Day!$A55))))))</f>
        <v/>
      </c>
      <c r="Q55" s="54" t="str">
        <f>IF($A55&lt;='All Results'!$B$4,"",IF(SUM('MissFill 1'!P$2:P55)=0,"",(IF('MissFill 1'!P55/SUM('MissFill 1'!P$2:P55)&gt;0.01,"",IF('MissFill 1'!P54/SUM('MissFill 1'!P$2:P55)&gt;0.01,"",IF('MissFill 1'!P53/SUM('MissFill 1'!P$2:P55)&gt;0.01,"",DateEnded_5Day!$A55))))))</f>
        <v/>
      </c>
      <c r="R55" s="54" t="str">
        <f>IF($A55&lt;='All Results'!$B$4,"",IF(SUM('MissFill 1'!Q$2:Q55)=0,"",(IF('MissFill 1'!Q55/SUM('MissFill 1'!Q$2:Q55)&gt;0.01,"",IF('MissFill 1'!Q54/SUM('MissFill 1'!Q$2:Q55)&gt;0.01,"",IF('MissFill 1'!Q53/SUM('MissFill 1'!Q$2:Q55)&gt;0.01,"",DateEnded_5Day!$A55))))))</f>
        <v/>
      </c>
      <c r="S55" s="54" t="str">
        <f>IF($A55&lt;='All Results'!$B$4,"",IF(SUM('MissFill 1'!R$2:R55)=0,"",(IF('MissFill 1'!R55/SUM('MissFill 1'!R$2:R55)&gt;0.01,"",IF('MissFill 1'!R54/SUM('MissFill 1'!R$2:R55)&gt;0.01,"",IF('MissFill 1'!R53/SUM('MissFill 1'!R$2:R55)&gt;0.01,"",DateEnded_5Day!$A55))))))</f>
        <v/>
      </c>
      <c r="T55" s="54" t="str">
        <f>IF($A55&lt;='All Results'!$B$4,"",IF(SUM('MissFill 1'!S$2:S55)=0,"",(IF('MissFill 1'!S55/SUM('MissFill 1'!S$2:S55)&gt;0.01,"",IF('MissFill 1'!S54/SUM('MissFill 1'!S$2:S55)&gt;0.01,"",IF('MissFill 1'!S53/SUM('MissFill 1'!S$2:S55)&gt;0.01,"",DateEnded_5Day!$A55))))))</f>
        <v/>
      </c>
      <c r="U55" s="54" t="str">
        <f>IF($A55&lt;='All Results'!$B$4,"",IF(SUM('MissFill 1'!T$2:T55)=0,"",(IF('MissFill 1'!T55/SUM('MissFill 1'!T$2:T55)&gt;0.01,"",IF('MissFill 1'!T54/SUM('MissFill 1'!T$2:T55)&gt;0.01,"",IF('MissFill 1'!T53/SUM('MissFill 1'!T$2:T55)&gt;0.01,"",DateEnded_5Day!$A55))))))</f>
        <v/>
      </c>
      <c r="V55" s="54" t="str">
        <f>IF($A55&lt;='All Results'!$B$4,"",IF(SUM('MissFill 1'!U$2:U55)=0,"",(IF('MissFill 1'!U55/SUM('MissFill 1'!U$2:U55)&gt;0.01,"",IF('MissFill 1'!U54/SUM('MissFill 1'!U$2:U55)&gt;0.01,"",IF('MissFill 1'!U53/SUM('MissFill 1'!U$2:U55)&gt;0.01,"",DateEnded_5Day!$A55))))))</f>
        <v/>
      </c>
      <c r="W55" s="54" t="str">
        <f>IF($A55&lt;='All Results'!$B$4,"",IF(SUM('MissFill 1'!V$2:V55)=0,"",(IF('MissFill 1'!V55/SUM('MissFill 1'!V$2:V55)&gt;0.01,"",IF('MissFill 1'!V54/SUM('MissFill 1'!V$2:V55)&gt;0.01,"",IF('MissFill 1'!V53/SUM('MissFill 1'!V$2:V55)&gt;0.01,"",DateEnded_5Day!$A55))))))</f>
        <v/>
      </c>
      <c r="X55" s="54" t="str">
        <f>IF($A55&lt;='All Results'!$B$4,"",IF(SUM('MissFill 1'!W$2:W55)=0,"",(IF('MissFill 1'!W55/SUM('MissFill 1'!W$2:W55)&gt;0.01,"",IF('MissFill 1'!W54/SUM('MissFill 1'!W$2:W55)&gt;0.01,"",IF('MissFill 1'!W53/SUM('MissFill 1'!W$2:W55)&gt;0.01,"",DateEnded_5Day!$A55))))))</f>
        <v/>
      </c>
      <c r="Y55" s="54" t="str">
        <f>IF($A55&lt;='All Results'!$B$4,"",IF(SUM('MissFill 1'!X$2:X55)=0,"",(IF('MissFill 1'!X55/SUM('MissFill 1'!X$2:X55)&gt;0.01,"",IF('MissFill 1'!X54/SUM('MissFill 1'!X$2:X55)&gt;0.01,"",IF('MissFill 1'!X53/SUM('MissFill 1'!X$2:X55)&gt;0.01,"",DateEnded_5Day!$A55))))))</f>
        <v/>
      </c>
      <c r="Z55" s="54" t="str">
        <f>IF($A55&lt;='All Results'!$B$4,"",IF(SUM('MissFill 1'!Y$2:Y55)=0,"",(IF('MissFill 1'!Y55/SUM('MissFill 1'!Y$2:Y55)&gt;0.01,"",IF('MissFill 1'!Y54/SUM('MissFill 1'!Y$2:Y55)&gt;0.01,"",IF('MissFill 1'!Y53/SUM('MissFill 1'!Y$2:Y55)&gt;0.01,"",DateEnded_5Day!$A55))))))</f>
        <v/>
      </c>
      <c r="AA55" s="54" t="str">
        <f>IF($A55&lt;='All Results'!$B$4,"",IF(SUM('MissFill 1'!Z$2:Z55)=0,"",(IF('MissFill 1'!Z55/SUM('MissFill 1'!Z$2:Z55)&gt;0.01,"",IF('MissFill 1'!Z54/SUM('MissFill 1'!Z$2:Z55)&gt;0.01,"",IF('MissFill 1'!Z53/SUM('MissFill 1'!Z$2:Z55)&gt;0.01,"",DateEnded_5Day!$A55))))))</f>
        <v/>
      </c>
      <c r="AB55" s="54" t="str">
        <f>IF($A55&lt;='All Results'!$B$4,"",IF(SUM('MissFill 1'!AA$2:AA55)=0,"",(IF('MissFill 1'!AA55/SUM('MissFill 1'!AA$2:AA55)&gt;0.01,"",IF('MissFill 1'!AA54/SUM('MissFill 1'!AA$2:AA55)&gt;0.01,"",IF('MissFill 1'!AA53/SUM('MissFill 1'!AA$2:AA55)&gt;0.01,"",DateEnded_5Day!$A55))))))</f>
        <v/>
      </c>
      <c r="AC55" s="54" t="str">
        <f>IF($A55&lt;='All Results'!$B$4,"",IF(SUM('MissFill 1'!AB$2:AB55)=0,"",(IF('MissFill 1'!AB55/SUM('MissFill 1'!AB$2:AB55)&gt;0.01,"",IF('MissFill 1'!AB54/SUM('MissFill 1'!AB$2:AB55)&gt;0.01,"",IF('MissFill 1'!AB53/SUM('MissFill 1'!AB$2:AB55)&gt;0.01,"",DateEnded_5Day!$A55))))))</f>
        <v/>
      </c>
      <c r="AD55" s="54" t="str">
        <f>IF($A55&lt;='All Results'!$B$4,"",IF(SUM('MissFill 1'!AC$2:AC55)=0,"",(IF('MissFill 1'!AC55/SUM('MissFill 1'!AC$2:AC55)&gt;0.01,"",IF('MissFill 1'!AC54/SUM('MissFill 1'!AC$2:AC55)&gt;0.01,"",IF('MissFill 1'!AC53/SUM('MissFill 1'!AC$2:AC55)&gt;0.01,"",DateEnded_5Day!$A55))))))</f>
        <v/>
      </c>
      <c r="AE55" s="54" t="str">
        <f>IF($A55&lt;='All Results'!$B$4,"",IF(SUM('MissFill 1'!AD$2:AD55)=0,"",(IF('MissFill 1'!AD55/SUM('MissFill 1'!AD$2:AD55)&gt;0.01,"",IF('MissFill 1'!AD54/SUM('MissFill 1'!AD$2:AD55)&gt;0.01,"",IF('MissFill 1'!AD53/SUM('MissFill 1'!AD$2:AD55)&gt;0.01,"",DateEnded_5Day!$A55))))))</f>
        <v/>
      </c>
      <c r="AF55" s="54" t="str">
        <f>IF($A55&lt;='All Results'!$B$4,"",IF(SUM('MissFill 1'!AE$2:AE55)=0,"",(IF('MissFill 1'!AE55/SUM('MissFill 1'!AE$2:AE55)&gt;0.01,"",IF('MissFill 1'!AE54/SUM('MissFill 1'!AE$2:AE55)&gt;0.01,"",IF('MissFill 1'!AE53/SUM('MissFill 1'!AE$2:AE55)&gt;0.01,"",DateEnded_5Day!$A55))))))</f>
        <v/>
      </c>
      <c r="AG55" s="54" t="str">
        <f>IF($A55&lt;='All Results'!$B$4,"",IF(SUM('MissFill 1'!AF$2:AF55)=0,"",(IF('MissFill 1'!AF55/SUM('MissFill 1'!AF$2:AF55)&gt;0.01,"",IF('MissFill 1'!AF54/SUM('MissFill 1'!AF$2:AF55)&gt;0.01,"",IF('MissFill 1'!AF53/SUM('MissFill 1'!AF$2:AF55)&gt;0.01,"",DateEnded_5Day!$A55))))))</f>
        <v/>
      </c>
      <c r="AH55" s="54" t="str">
        <f>IF($A55&lt;='All Results'!$B$4,"",IF(SUM('MissFill 1'!AG$2:AG55)=0,"",(IF('MissFill 1'!AG55/SUM('MissFill 1'!AG$2:AG55)&gt;0.01,"",IF('MissFill 1'!AG54/SUM('MissFill 1'!AG$2:AG55)&gt;0.01,"",IF('MissFill 1'!AG53/SUM('MissFill 1'!AG$2:AG55)&gt;0.01,"",DateEnded_5Day!$A55))))))</f>
        <v/>
      </c>
      <c r="AI55" s="54" t="str">
        <f>IF($A55&lt;='All Results'!$B$4,"",IF(SUM('MissFill 1'!AH$2:AH55)=0,"",(IF('MissFill 1'!AH55/SUM('MissFill 1'!AH$2:AH55)&gt;0.01,"",IF('MissFill 1'!AH54/SUM('MissFill 1'!AH$2:AH55)&gt;0.01,"",IF('MissFill 1'!AH53/SUM('MissFill 1'!AH$2:AH55)&gt;0.01,"",DateEnded_5Day!$A55))))))</f>
        <v/>
      </c>
      <c r="AJ55" s="54" t="str">
        <f>IF($A55&lt;='All Results'!$B$4,"",IF(SUM('MissFill 1'!AI$2:AI55)=0,"",(IF('MissFill 1'!AI55/SUM('MissFill 1'!AI$2:AI55)&gt;0.01,"",IF('MissFill 1'!AI54/SUM('MissFill 1'!AI$2:AI55)&gt;0.01,"",IF('MissFill 1'!AI53/SUM('MissFill 1'!AI$2:AI55)&gt;0.01,"",DateEnded_5Day!$A55))))))</f>
        <v/>
      </c>
      <c r="AK55" s="54" t="str">
        <f>IF($A55&lt;='All Results'!$B$4,"",IF(SUM('MissFill 1'!AJ$2:AJ55)=0,"",(IF('MissFill 1'!AJ55/SUM('MissFill 1'!AJ$2:AJ55)&gt;0.01,"",IF('MissFill 1'!AJ54/SUM('MissFill 1'!AJ$2:AJ55)&gt;0.01,"",IF('MissFill 1'!AJ53/SUM('MissFill 1'!AJ$2:AJ55)&gt;0.01,"",DateEnded_5Day!$A55))))))</f>
        <v/>
      </c>
      <c r="AL55" s="54" t="str">
        <f>IF($A55&lt;='All Results'!$B$4,"",IF(SUM('MissFill 1'!AK$2:AK55)=0,"",(IF('MissFill 1'!AK55/SUM('MissFill 1'!AK$2:AK55)&gt;0.01,"",IF('MissFill 1'!AK54/SUM('MissFill 1'!AK$2:AK55)&gt;0.01,"",IF('MissFill 1'!AK53/SUM('MissFill 1'!AK$2:AK55)&gt;0.01,"",DateEnded_5Day!$A55))))))</f>
        <v/>
      </c>
      <c r="AM55" s="54" t="str">
        <f>IF($A55&lt;='All Results'!$B$4,"",IF(SUM('MissFill 1'!AL$2:AL55)=0,"",(IF('MissFill 1'!AL55/SUM('MissFill 1'!AL$2:AL55)&gt;0.01,"",IF('MissFill 1'!AL54/SUM('MissFill 1'!AL$2:AL55)&gt;0.01,"",IF('MissFill 1'!AL53/SUM('MissFill 1'!AL$2:AL55)&gt;0.01,"",DateEnded_5Day!$A55))))))</f>
        <v/>
      </c>
      <c r="AN55" s="54" t="str">
        <f>IF($A55&lt;='All Results'!$B$4,"",IF(SUM('MissFill 1'!AM$2:AM55)=0,"",(IF('MissFill 1'!AM55/SUM('MissFill 1'!AM$2:AM55)&gt;0.01,"",IF('MissFill 1'!AM54/SUM('MissFill 1'!AM$2:AM55)&gt;0.01,"",IF('MissFill 1'!AM53/SUM('MissFill 1'!AM$2:AM55)&gt;0.01,"",DateEnded_5Day!$A55))))))</f>
        <v/>
      </c>
      <c r="AO55" s="54" t="str">
        <f>IF($A55&lt;='All Results'!$B$4,"",IF(SUM('MissFill 1'!AN$2:AN55)=0,"",(IF('MissFill 1'!AN55/SUM('MissFill 1'!AN$2:AN55)&gt;0.01,"",IF('MissFill 1'!AN54/SUM('MissFill 1'!AN$2:AN55)&gt;0.01,"",IF('MissFill 1'!AN53/SUM('MissFill 1'!AN$2:AN55)&gt;0.01,"",DateEnded_5Day!$A55))))))</f>
        <v/>
      </c>
      <c r="AP55" s="54" t="str">
        <f>IF($A55&lt;='All Results'!$B$4,"",IF(SUM('MissFill 1'!AO$2:AO55)=0,"",(IF('MissFill 1'!AO55/SUM('MissFill 1'!AO$2:AO55)&gt;0.01,"",IF('MissFill 1'!AO54/SUM('MissFill 1'!AO$2:AO55)&gt;0.01,"",IF('MissFill 1'!AO53/SUM('MissFill 1'!AO$2:AO55)&gt;0.01,"",DateEnded_5Day!$A55))))))</f>
        <v/>
      </c>
      <c r="AQ55" s="54" t="str">
        <f>IF($A55&lt;='All Results'!$B$4,"",IF(SUM('MissFill 1'!AP$2:AP55)=0,"",(IF('MissFill 1'!AP55/SUM('MissFill 1'!AP$2:AP55)&gt;0.01,"",IF('MissFill 1'!AP54/SUM('MissFill 1'!AP$2:AP55)&gt;0.01,"",IF('MissFill 1'!AP53/SUM('MissFill 1'!AP$2:AP55)&gt;0.01,"",DateEnded_5Day!$A55))))))</f>
        <v/>
      </c>
      <c r="AR55" s="54" t="str">
        <f>IF($A55&lt;='All Results'!$B$4,"",IF(SUM('MissFill 1'!AQ$2:AQ55)=0,"",(IF('MissFill 1'!AQ55/SUM('MissFill 1'!AQ$2:AQ55)&gt;0.01,"",IF('MissFill 1'!AQ54/SUM('MissFill 1'!AQ$2:AQ55)&gt;0.01,"",IF('MissFill 1'!AQ53/SUM('MissFill 1'!AQ$2:AQ55)&gt;0.01,"",DateEnded_5Day!$A55))))))</f>
        <v/>
      </c>
      <c r="AS55" s="54" t="str">
        <f>IF($A55&lt;='All Results'!$B$4,"",IF(SUM('MissFill 1'!AR$2:AR55)=0,"",(IF('MissFill 1'!AR55/SUM('MissFill 1'!AR$2:AR55)&gt;0.01,"",IF('MissFill 1'!AR54/SUM('MissFill 1'!AR$2:AR55)&gt;0.01,"",IF('MissFill 1'!AR53/SUM('MissFill 1'!AR$2:AR55)&gt;0.01,"",DateEnded_5Day!$A55))))))</f>
        <v/>
      </c>
      <c r="AT55" s="54" t="str">
        <f>IF($A55&lt;='All Results'!$B$4,"",IF(SUM('MissFill 1'!AS$2:AS55)=0,"",(IF('MissFill 1'!AS55/SUM('MissFill 1'!AS$2:AS55)&gt;0.01,"",IF('MissFill 1'!AS54/SUM('MissFill 1'!AS$2:AS55)&gt;0.01,"",IF('MissFill 1'!AS53/SUM('MissFill 1'!AS$2:AS55)&gt;0.01,"",DateEnded_5Day!$A55))))))</f>
        <v/>
      </c>
      <c r="AU55" s="54" t="str">
        <f>IF($A55&lt;='All Results'!$B$4,"",IF(SUM('MissFill 1'!AT$2:AT55)=0,"",(IF('MissFill 1'!AT55/SUM('MissFill 1'!AT$2:AT55)&gt;0.01,"",IF('MissFill 1'!AT54/SUM('MissFill 1'!AT$2:AT55)&gt;0.01,"",IF('MissFill 1'!AT53/SUM('MissFill 1'!AT$2:AT55)&gt;0.01,"",DateEnded_5Day!$A55))))))</f>
        <v/>
      </c>
      <c r="AV55" s="54" t="str">
        <f>IF($A55&lt;='All Results'!$B$4,"",IF(SUM('MissFill 1'!AU$2:AU55)=0,"",(IF('MissFill 1'!AU55/SUM('MissFill 1'!AU$2:AU55)&gt;0.01,"",IF('MissFill 1'!AU54/SUM('MissFill 1'!AU$2:AU55)&gt;0.01,"",IF('MissFill 1'!AU53/SUM('MissFill 1'!AU$2:AU55)&gt;0.01,"",DateEnded_5Day!$A55))))))</f>
        <v/>
      </c>
      <c r="AW55" s="54" t="str">
        <f>IF($A55&lt;='All Results'!$B$4,"",IF(SUM('MissFill 1'!AV$2:AV55)=0,"",(IF('MissFill 1'!AV55/SUM('MissFill 1'!AV$2:AV55)&gt;0.01,"",IF('MissFill 1'!AV54/SUM('MissFill 1'!AV$2:AV55)&gt;0.01,"",IF('MissFill 1'!AV53/SUM('MissFill 1'!AV$2:AV55)&gt;0.01,"",DateEnded_5Day!$A55))))))</f>
        <v/>
      </c>
      <c r="AX55" s="54" t="str">
        <f>IF($A55&lt;='All Results'!$B$4,"",IF(SUM('MissFill 1'!AW$2:AW55)=0,"",(IF('MissFill 1'!AW55/SUM('MissFill 1'!AW$2:AW55)&gt;0.01,"",IF('MissFill 1'!AW54/SUM('MissFill 1'!AW$2:AW55)&gt;0.01,"",IF('MissFill 1'!AW53/SUM('MissFill 1'!AW$2:AW55)&gt;0.01,"",DateEnded_5Day!$A55))))))</f>
        <v/>
      </c>
    </row>
    <row r="56" spans="1:50" x14ac:dyDescent="0.25">
      <c r="A56" s="41">
        <v>44401</v>
      </c>
      <c r="B56" s="52">
        <v>205</v>
      </c>
      <c r="C56" s="54" t="str">
        <f>IF($A56&lt;='All Results'!$B$4,"",IF(SUM('MissFill 1'!B$2:B56)=0,"",(IF('MissFill 1'!B56/SUM('MissFill 1'!B$2:B56)&gt;0.01,"",IF('MissFill 1'!B55/SUM('MissFill 1'!B$2:B56)&gt;0.01,"",IF('MissFill 1'!B54/SUM('MissFill 1'!B$2:B56)&gt;0.01,"",DateEnded_5Day!$A56))))))</f>
        <v/>
      </c>
      <c r="D56" s="54" t="str">
        <f>IF($A56&lt;='All Results'!$B$4,"",IF(SUM('MissFill 1'!C$2:C56)=0,"",(IF('MissFill 1'!C56/SUM('MissFill 1'!C$2:C56)&gt;0.01,"",IF('MissFill 1'!C55/SUM('MissFill 1'!C$2:C56)&gt;0.01,"",IF('MissFill 1'!C54/SUM('MissFill 1'!C$2:C56)&gt;0.01,"",DateEnded_5Day!$A56))))))</f>
        <v/>
      </c>
      <c r="E56" s="54" t="str">
        <f>IF($A56&lt;='All Results'!$B$4,"",IF(SUM('MissFill 1'!D$2:D56)=0,"",(IF('MissFill 1'!D56/SUM('MissFill 1'!D$2:D56)&gt;0.01,"",IF('MissFill 1'!D55/SUM('MissFill 1'!D$2:D56)&gt;0.01,"",IF('MissFill 1'!D54/SUM('MissFill 1'!D$2:D56)&gt;0.01,"",DateEnded_5Day!$A56))))))</f>
        <v/>
      </c>
      <c r="F56" s="54" t="str">
        <f>IF($A56&lt;='All Results'!$B$4,"",IF(SUM('MissFill 1'!E$2:E56)=0,"",(IF('MissFill 1'!E56/SUM('MissFill 1'!E$2:E56)&gt;0.01,"",IF('MissFill 1'!E55/SUM('MissFill 1'!E$2:E56)&gt;0.01,"",IF('MissFill 1'!E54/SUM('MissFill 1'!E$2:E56)&gt;0.01,"",DateEnded_5Day!$A56))))))</f>
        <v/>
      </c>
      <c r="G56" s="54" t="str">
        <f>IF($A56&lt;='All Results'!$B$4,"",IF(SUM('MissFill 1'!F$2:F56)=0,"",(IF('MissFill 1'!F56/SUM('MissFill 1'!F$2:F56)&gt;0.01,"",IF('MissFill 1'!F55/SUM('MissFill 1'!F$2:F56)&gt;0.01,"",IF('MissFill 1'!F54/SUM('MissFill 1'!F$2:F56)&gt;0.01,"",DateEnded_5Day!$A56))))))</f>
        <v/>
      </c>
      <c r="H56" s="54" t="str">
        <f>IF($A56&lt;='All Results'!$B$4,"",IF(SUM('MissFill 1'!G$2:G56)=0,"",(IF('MissFill 1'!G56/SUM('MissFill 1'!G$2:G56)&gt;0.01,"",IF('MissFill 1'!G55/SUM('MissFill 1'!G$2:G56)&gt;0.01,"",IF('MissFill 1'!G54/SUM('MissFill 1'!G$2:G56)&gt;0.01,"",DateEnded_5Day!$A56))))))</f>
        <v/>
      </c>
      <c r="I56" s="54" t="str">
        <f>IF($A56&lt;='All Results'!$B$4,"",IF(SUM('MissFill 1'!H$2:H56)=0,"",(IF('MissFill 1'!H56/SUM('MissFill 1'!H$2:H56)&gt;0.01,"",IF('MissFill 1'!H55/SUM('MissFill 1'!H$2:H56)&gt;0.01,"",IF('MissFill 1'!H54/SUM('MissFill 1'!H$2:H56)&gt;0.01,"",DateEnded_5Day!$A56))))))</f>
        <v/>
      </c>
      <c r="J56" s="54" t="str">
        <f>IF($A56&lt;='All Results'!$B$4,"",IF(SUM('MissFill 1'!I$2:I56)=0,"",(IF('MissFill 1'!I56/SUM('MissFill 1'!I$2:I56)&gt;0.01,"",IF('MissFill 1'!I55/SUM('MissFill 1'!I$2:I56)&gt;0.01,"",IF('MissFill 1'!I54/SUM('MissFill 1'!I$2:I56)&gt;0.01,"",DateEnded_5Day!$A56))))))</f>
        <v/>
      </c>
      <c r="K56" s="54" t="str">
        <f>IF($A56&lt;='All Results'!$B$4,"",IF(SUM('MissFill 1'!J$2:J56)=0,"",(IF('MissFill 1'!J56/SUM('MissFill 1'!J$2:J56)&gt;0.01,"",IF('MissFill 1'!J55/SUM('MissFill 1'!J$2:J56)&gt;0.01,"",IF('MissFill 1'!J54/SUM('MissFill 1'!J$2:J56)&gt;0.01,"",DateEnded_5Day!$A56))))))</f>
        <v/>
      </c>
      <c r="L56" s="54" t="str">
        <f>IF($A56&lt;='All Results'!$B$4,"",IF(SUM('MissFill 1'!K$2:K56)=0,"",(IF('MissFill 1'!K56/SUM('MissFill 1'!K$2:K56)&gt;0.01,"",IF('MissFill 1'!K55/SUM('MissFill 1'!K$2:K56)&gt;0.01,"",IF('MissFill 1'!K54/SUM('MissFill 1'!K$2:K56)&gt;0.01,"",DateEnded_5Day!$A56))))))</f>
        <v/>
      </c>
      <c r="M56" s="54" t="str">
        <f>IF($A56&lt;='All Results'!$B$4,"",IF(SUM('MissFill 1'!L$2:L56)=0,"",(IF('MissFill 1'!L56/SUM('MissFill 1'!L$2:L56)&gt;0.01,"",IF('MissFill 1'!L55/SUM('MissFill 1'!L$2:L56)&gt;0.01,"",IF('MissFill 1'!L54/SUM('MissFill 1'!L$2:L56)&gt;0.01,"",DateEnded_5Day!$A56))))))</f>
        <v/>
      </c>
      <c r="N56" s="54" t="str">
        <f>IF($A56&lt;='All Results'!$B$4,"",IF(SUM('MissFill 1'!M$2:M56)=0,"",(IF('MissFill 1'!M56/SUM('MissFill 1'!M$2:M56)&gt;0.01,"",IF('MissFill 1'!M55/SUM('MissFill 1'!M$2:M56)&gt;0.01,"",IF('MissFill 1'!M54/SUM('MissFill 1'!M$2:M56)&gt;0.01,"",DateEnded_5Day!$A56))))))</f>
        <v/>
      </c>
      <c r="O56" s="54" t="str">
        <f>IF($A56&lt;='All Results'!$B$4,"",IF(SUM('MissFill 1'!N$2:N56)=0,"",(IF('MissFill 1'!N56/SUM('MissFill 1'!N$2:N56)&gt;0.01,"",IF('MissFill 1'!N55/SUM('MissFill 1'!N$2:N56)&gt;0.01,"",IF('MissFill 1'!N54/SUM('MissFill 1'!N$2:N56)&gt;0.01,"",DateEnded_5Day!$A56))))))</f>
        <v/>
      </c>
      <c r="P56" s="54" t="str">
        <f>IF($A56&lt;='All Results'!$B$4,"",IF(SUM('MissFill 1'!O$2:O56)=0,"",(IF('MissFill 1'!O56/SUM('MissFill 1'!O$2:O56)&gt;0.01,"",IF('MissFill 1'!O55/SUM('MissFill 1'!O$2:O56)&gt;0.01,"",IF('MissFill 1'!O54/SUM('MissFill 1'!O$2:O56)&gt;0.01,"",DateEnded_5Day!$A56))))))</f>
        <v/>
      </c>
      <c r="Q56" s="54" t="str">
        <f>IF($A56&lt;='All Results'!$B$4,"",IF(SUM('MissFill 1'!P$2:P56)=0,"",(IF('MissFill 1'!P56/SUM('MissFill 1'!P$2:P56)&gt;0.01,"",IF('MissFill 1'!P55/SUM('MissFill 1'!P$2:P56)&gt;0.01,"",IF('MissFill 1'!P54/SUM('MissFill 1'!P$2:P56)&gt;0.01,"",DateEnded_5Day!$A56))))))</f>
        <v/>
      </c>
      <c r="R56" s="54" t="str">
        <f>IF($A56&lt;='All Results'!$B$4,"",IF(SUM('MissFill 1'!Q$2:Q56)=0,"",(IF('MissFill 1'!Q56/SUM('MissFill 1'!Q$2:Q56)&gt;0.01,"",IF('MissFill 1'!Q55/SUM('MissFill 1'!Q$2:Q56)&gt;0.01,"",IF('MissFill 1'!Q54/SUM('MissFill 1'!Q$2:Q56)&gt;0.01,"",DateEnded_5Day!$A56))))))</f>
        <v/>
      </c>
      <c r="S56" s="54" t="str">
        <f>IF($A56&lt;='All Results'!$B$4,"",IF(SUM('MissFill 1'!R$2:R56)=0,"",(IF('MissFill 1'!R56/SUM('MissFill 1'!R$2:R56)&gt;0.01,"",IF('MissFill 1'!R55/SUM('MissFill 1'!R$2:R56)&gt;0.01,"",IF('MissFill 1'!R54/SUM('MissFill 1'!R$2:R56)&gt;0.01,"",DateEnded_5Day!$A56))))))</f>
        <v/>
      </c>
      <c r="T56" s="54" t="str">
        <f>IF($A56&lt;='All Results'!$B$4,"",IF(SUM('MissFill 1'!S$2:S56)=0,"",(IF('MissFill 1'!S56/SUM('MissFill 1'!S$2:S56)&gt;0.01,"",IF('MissFill 1'!S55/SUM('MissFill 1'!S$2:S56)&gt;0.01,"",IF('MissFill 1'!S54/SUM('MissFill 1'!S$2:S56)&gt;0.01,"",DateEnded_5Day!$A56))))))</f>
        <v/>
      </c>
      <c r="U56" s="54" t="str">
        <f>IF($A56&lt;='All Results'!$B$4,"",IF(SUM('MissFill 1'!T$2:T56)=0,"",(IF('MissFill 1'!T56/SUM('MissFill 1'!T$2:T56)&gt;0.01,"",IF('MissFill 1'!T55/SUM('MissFill 1'!T$2:T56)&gt;0.01,"",IF('MissFill 1'!T54/SUM('MissFill 1'!T$2:T56)&gt;0.01,"",DateEnded_5Day!$A56))))))</f>
        <v/>
      </c>
      <c r="V56" s="54" t="str">
        <f>IF($A56&lt;='All Results'!$B$4,"",IF(SUM('MissFill 1'!U$2:U56)=0,"",(IF('MissFill 1'!U56/SUM('MissFill 1'!U$2:U56)&gt;0.01,"",IF('MissFill 1'!U55/SUM('MissFill 1'!U$2:U56)&gt;0.01,"",IF('MissFill 1'!U54/SUM('MissFill 1'!U$2:U56)&gt;0.01,"",DateEnded_5Day!$A56))))))</f>
        <v/>
      </c>
      <c r="W56" s="54" t="str">
        <f>IF($A56&lt;='All Results'!$B$4,"",IF(SUM('MissFill 1'!V$2:V56)=0,"",(IF('MissFill 1'!V56/SUM('MissFill 1'!V$2:V56)&gt;0.01,"",IF('MissFill 1'!V55/SUM('MissFill 1'!V$2:V56)&gt;0.01,"",IF('MissFill 1'!V54/SUM('MissFill 1'!V$2:V56)&gt;0.01,"",DateEnded_5Day!$A56))))))</f>
        <v/>
      </c>
      <c r="X56" s="54" t="str">
        <f>IF($A56&lt;='All Results'!$B$4,"",IF(SUM('MissFill 1'!W$2:W56)=0,"",(IF('MissFill 1'!W56/SUM('MissFill 1'!W$2:W56)&gt;0.01,"",IF('MissFill 1'!W55/SUM('MissFill 1'!W$2:W56)&gt;0.01,"",IF('MissFill 1'!W54/SUM('MissFill 1'!W$2:W56)&gt;0.01,"",DateEnded_5Day!$A56))))))</f>
        <v/>
      </c>
      <c r="Y56" s="54" t="str">
        <f>IF($A56&lt;='All Results'!$B$4,"",IF(SUM('MissFill 1'!X$2:X56)=0,"",(IF('MissFill 1'!X56/SUM('MissFill 1'!X$2:X56)&gt;0.01,"",IF('MissFill 1'!X55/SUM('MissFill 1'!X$2:X56)&gt;0.01,"",IF('MissFill 1'!X54/SUM('MissFill 1'!X$2:X56)&gt;0.01,"",DateEnded_5Day!$A56))))))</f>
        <v/>
      </c>
      <c r="Z56" s="54" t="str">
        <f>IF($A56&lt;='All Results'!$B$4,"",IF(SUM('MissFill 1'!Y$2:Y56)=0,"",(IF('MissFill 1'!Y56/SUM('MissFill 1'!Y$2:Y56)&gt;0.01,"",IF('MissFill 1'!Y55/SUM('MissFill 1'!Y$2:Y56)&gt;0.01,"",IF('MissFill 1'!Y54/SUM('MissFill 1'!Y$2:Y56)&gt;0.01,"",DateEnded_5Day!$A56))))))</f>
        <v/>
      </c>
      <c r="AA56" s="54" t="str">
        <f>IF($A56&lt;='All Results'!$B$4,"",IF(SUM('MissFill 1'!Z$2:Z56)=0,"",(IF('MissFill 1'!Z56/SUM('MissFill 1'!Z$2:Z56)&gt;0.01,"",IF('MissFill 1'!Z55/SUM('MissFill 1'!Z$2:Z56)&gt;0.01,"",IF('MissFill 1'!Z54/SUM('MissFill 1'!Z$2:Z56)&gt;0.01,"",DateEnded_5Day!$A56))))))</f>
        <v/>
      </c>
      <c r="AB56" s="54" t="str">
        <f>IF($A56&lt;='All Results'!$B$4,"",IF(SUM('MissFill 1'!AA$2:AA56)=0,"",(IF('MissFill 1'!AA56/SUM('MissFill 1'!AA$2:AA56)&gt;0.01,"",IF('MissFill 1'!AA55/SUM('MissFill 1'!AA$2:AA56)&gt;0.01,"",IF('MissFill 1'!AA54/SUM('MissFill 1'!AA$2:AA56)&gt;0.01,"",DateEnded_5Day!$A56))))))</f>
        <v/>
      </c>
      <c r="AC56" s="54" t="str">
        <f>IF($A56&lt;='All Results'!$B$4,"",IF(SUM('MissFill 1'!AB$2:AB56)=0,"",(IF('MissFill 1'!AB56/SUM('MissFill 1'!AB$2:AB56)&gt;0.01,"",IF('MissFill 1'!AB55/SUM('MissFill 1'!AB$2:AB56)&gt;0.01,"",IF('MissFill 1'!AB54/SUM('MissFill 1'!AB$2:AB56)&gt;0.01,"",DateEnded_5Day!$A56))))))</f>
        <v/>
      </c>
      <c r="AD56" s="54" t="str">
        <f>IF($A56&lt;='All Results'!$B$4,"",IF(SUM('MissFill 1'!AC$2:AC56)=0,"",(IF('MissFill 1'!AC56/SUM('MissFill 1'!AC$2:AC56)&gt;0.01,"",IF('MissFill 1'!AC55/SUM('MissFill 1'!AC$2:AC56)&gt;0.01,"",IF('MissFill 1'!AC54/SUM('MissFill 1'!AC$2:AC56)&gt;0.01,"",DateEnded_5Day!$A56))))))</f>
        <v/>
      </c>
      <c r="AE56" s="54" t="str">
        <f>IF($A56&lt;='All Results'!$B$4,"",IF(SUM('MissFill 1'!AD$2:AD56)=0,"",(IF('MissFill 1'!AD56/SUM('MissFill 1'!AD$2:AD56)&gt;0.01,"",IF('MissFill 1'!AD55/SUM('MissFill 1'!AD$2:AD56)&gt;0.01,"",IF('MissFill 1'!AD54/SUM('MissFill 1'!AD$2:AD56)&gt;0.01,"",DateEnded_5Day!$A56))))))</f>
        <v/>
      </c>
      <c r="AF56" s="54" t="str">
        <f>IF($A56&lt;='All Results'!$B$4,"",IF(SUM('MissFill 1'!AE$2:AE56)=0,"",(IF('MissFill 1'!AE56/SUM('MissFill 1'!AE$2:AE56)&gt;0.01,"",IF('MissFill 1'!AE55/SUM('MissFill 1'!AE$2:AE56)&gt;0.01,"",IF('MissFill 1'!AE54/SUM('MissFill 1'!AE$2:AE56)&gt;0.01,"",DateEnded_5Day!$A56))))))</f>
        <v/>
      </c>
      <c r="AG56" s="54" t="str">
        <f>IF($A56&lt;='All Results'!$B$4,"",IF(SUM('MissFill 1'!AF$2:AF56)=0,"",(IF('MissFill 1'!AF56/SUM('MissFill 1'!AF$2:AF56)&gt;0.01,"",IF('MissFill 1'!AF55/SUM('MissFill 1'!AF$2:AF56)&gt;0.01,"",IF('MissFill 1'!AF54/SUM('MissFill 1'!AF$2:AF56)&gt;0.01,"",DateEnded_5Day!$A56))))))</f>
        <v/>
      </c>
      <c r="AH56" s="54" t="str">
        <f>IF($A56&lt;='All Results'!$B$4,"",IF(SUM('MissFill 1'!AG$2:AG56)=0,"",(IF('MissFill 1'!AG56/SUM('MissFill 1'!AG$2:AG56)&gt;0.01,"",IF('MissFill 1'!AG55/SUM('MissFill 1'!AG$2:AG56)&gt;0.01,"",IF('MissFill 1'!AG54/SUM('MissFill 1'!AG$2:AG56)&gt;0.01,"",DateEnded_5Day!$A56))))))</f>
        <v/>
      </c>
      <c r="AI56" s="54" t="str">
        <f>IF($A56&lt;='All Results'!$B$4,"",IF(SUM('MissFill 1'!AH$2:AH56)=0,"",(IF('MissFill 1'!AH56/SUM('MissFill 1'!AH$2:AH56)&gt;0.01,"",IF('MissFill 1'!AH55/SUM('MissFill 1'!AH$2:AH56)&gt;0.01,"",IF('MissFill 1'!AH54/SUM('MissFill 1'!AH$2:AH56)&gt;0.01,"",DateEnded_5Day!$A56))))))</f>
        <v/>
      </c>
      <c r="AJ56" s="54" t="str">
        <f>IF($A56&lt;='All Results'!$B$4,"",IF(SUM('MissFill 1'!AI$2:AI56)=0,"",(IF('MissFill 1'!AI56/SUM('MissFill 1'!AI$2:AI56)&gt;0.01,"",IF('MissFill 1'!AI55/SUM('MissFill 1'!AI$2:AI56)&gt;0.01,"",IF('MissFill 1'!AI54/SUM('MissFill 1'!AI$2:AI56)&gt;0.01,"",DateEnded_5Day!$A56))))))</f>
        <v/>
      </c>
      <c r="AK56" s="54" t="str">
        <f>IF($A56&lt;='All Results'!$B$4,"",IF(SUM('MissFill 1'!AJ$2:AJ56)=0,"",(IF('MissFill 1'!AJ56/SUM('MissFill 1'!AJ$2:AJ56)&gt;0.01,"",IF('MissFill 1'!AJ55/SUM('MissFill 1'!AJ$2:AJ56)&gt;0.01,"",IF('MissFill 1'!AJ54/SUM('MissFill 1'!AJ$2:AJ56)&gt;0.01,"",DateEnded_5Day!$A56))))))</f>
        <v/>
      </c>
      <c r="AL56" s="54" t="str">
        <f>IF($A56&lt;='All Results'!$B$4,"",IF(SUM('MissFill 1'!AK$2:AK56)=0,"",(IF('MissFill 1'!AK56/SUM('MissFill 1'!AK$2:AK56)&gt;0.01,"",IF('MissFill 1'!AK55/SUM('MissFill 1'!AK$2:AK56)&gt;0.01,"",IF('MissFill 1'!AK54/SUM('MissFill 1'!AK$2:AK56)&gt;0.01,"",DateEnded_5Day!$A56))))))</f>
        <v/>
      </c>
      <c r="AM56" s="54" t="str">
        <f>IF($A56&lt;='All Results'!$B$4,"",IF(SUM('MissFill 1'!AL$2:AL56)=0,"",(IF('MissFill 1'!AL56/SUM('MissFill 1'!AL$2:AL56)&gt;0.01,"",IF('MissFill 1'!AL55/SUM('MissFill 1'!AL$2:AL56)&gt;0.01,"",IF('MissFill 1'!AL54/SUM('MissFill 1'!AL$2:AL56)&gt;0.01,"",DateEnded_5Day!$A56))))))</f>
        <v/>
      </c>
      <c r="AN56" s="54" t="str">
        <f>IF($A56&lt;='All Results'!$B$4,"",IF(SUM('MissFill 1'!AM$2:AM56)=0,"",(IF('MissFill 1'!AM56/SUM('MissFill 1'!AM$2:AM56)&gt;0.01,"",IF('MissFill 1'!AM55/SUM('MissFill 1'!AM$2:AM56)&gt;0.01,"",IF('MissFill 1'!AM54/SUM('MissFill 1'!AM$2:AM56)&gt;0.01,"",DateEnded_5Day!$A56))))))</f>
        <v/>
      </c>
      <c r="AO56" s="54" t="str">
        <f>IF($A56&lt;='All Results'!$B$4,"",IF(SUM('MissFill 1'!AN$2:AN56)=0,"",(IF('MissFill 1'!AN56/SUM('MissFill 1'!AN$2:AN56)&gt;0.01,"",IF('MissFill 1'!AN55/SUM('MissFill 1'!AN$2:AN56)&gt;0.01,"",IF('MissFill 1'!AN54/SUM('MissFill 1'!AN$2:AN56)&gt;0.01,"",DateEnded_5Day!$A56))))))</f>
        <v/>
      </c>
      <c r="AP56" s="54" t="str">
        <f>IF($A56&lt;='All Results'!$B$4,"",IF(SUM('MissFill 1'!AO$2:AO56)=0,"",(IF('MissFill 1'!AO56/SUM('MissFill 1'!AO$2:AO56)&gt;0.01,"",IF('MissFill 1'!AO55/SUM('MissFill 1'!AO$2:AO56)&gt;0.01,"",IF('MissFill 1'!AO54/SUM('MissFill 1'!AO$2:AO56)&gt;0.01,"",DateEnded_5Day!$A56))))))</f>
        <v/>
      </c>
      <c r="AQ56" s="54" t="str">
        <f>IF($A56&lt;='All Results'!$B$4,"",IF(SUM('MissFill 1'!AP$2:AP56)=0,"",(IF('MissFill 1'!AP56/SUM('MissFill 1'!AP$2:AP56)&gt;0.01,"",IF('MissFill 1'!AP55/SUM('MissFill 1'!AP$2:AP56)&gt;0.01,"",IF('MissFill 1'!AP54/SUM('MissFill 1'!AP$2:AP56)&gt;0.01,"",DateEnded_5Day!$A56))))))</f>
        <v/>
      </c>
      <c r="AR56" s="54" t="str">
        <f>IF($A56&lt;='All Results'!$B$4,"",IF(SUM('MissFill 1'!AQ$2:AQ56)=0,"",(IF('MissFill 1'!AQ56/SUM('MissFill 1'!AQ$2:AQ56)&gt;0.01,"",IF('MissFill 1'!AQ55/SUM('MissFill 1'!AQ$2:AQ56)&gt;0.01,"",IF('MissFill 1'!AQ54/SUM('MissFill 1'!AQ$2:AQ56)&gt;0.01,"",DateEnded_5Day!$A56))))))</f>
        <v/>
      </c>
      <c r="AS56" s="54" t="str">
        <f>IF($A56&lt;='All Results'!$B$4,"",IF(SUM('MissFill 1'!AR$2:AR56)=0,"",(IF('MissFill 1'!AR56/SUM('MissFill 1'!AR$2:AR56)&gt;0.01,"",IF('MissFill 1'!AR55/SUM('MissFill 1'!AR$2:AR56)&gt;0.01,"",IF('MissFill 1'!AR54/SUM('MissFill 1'!AR$2:AR56)&gt;0.01,"",DateEnded_5Day!$A56))))))</f>
        <v/>
      </c>
      <c r="AT56" s="54" t="str">
        <f>IF($A56&lt;='All Results'!$B$4,"",IF(SUM('MissFill 1'!AS$2:AS56)=0,"",(IF('MissFill 1'!AS56/SUM('MissFill 1'!AS$2:AS56)&gt;0.01,"",IF('MissFill 1'!AS55/SUM('MissFill 1'!AS$2:AS56)&gt;0.01,"",IF('MissFill 1'!AS54/SUM('MissFill 1'!AS$2:AS56)&gt;0.01,"",DateEnded_5Day!$A56))))))</f>
        <v/>
      </c>
      <c r="AU56" s="54" t="str">
        <f>IF($A56&lt;='All Results'!$B$4,"",IF(SUM('MissFill 1'!AT$2:AT56)=0,"",(IF('MissFill 1'!AT56/SUM('MissFill 1'!AT$2:AT56)&gt;0.01,"",IF('MissFill 1'!AT55/SUM('MissFill 1'!AT$2:AT56)&gt;0.01,"",IF('MissFill 1'!AT54/SUM('MissFill 1'!AT$2:AT56)&gt;0.01,"",DateEnded_5Day!$A56))))))</f>
        <v/>
      </c>
      <c r="AV56" s="54" t="str">
        <f>IF($A56&lt;='All Results'!$B$4,"",IF(SUM('MissFill 1'!AU$2:AU56)=0,"",(IF('MissFill 1'!AU56/SUM('MissFill 1'!AU$2:AU56)&gt;0.01,"",IF('MissFill 1'!AU55/SUM('MissFill 1'!AU$2:AU56)&gt;0.01,"",IF('MissFill 1'!AU54/SUM('MissFill 1'!AU$2:AU56)&gt;0.01,"",DateEnded_5Day!$A56))))))</f>
        <v/>
      </c>
      <c r="AW56" s="54" t="str">
        <f>IF($A56&lt;='All Results'!$B$4,"",IF(SUM('MissFill 1'!AV$2:AV56)=0,"",(IF('MissFill 1'!AV56/SUM('MissFill 1'!AV$2:AV56)&gt;0.01,"",IF('MissFill 1'!AV55/SUM('MissFill 1'!AV$2:AV56)&gt;0.01,"",IF('MissFill 1'!AV54/SUM('MissFill 1'!AV$2:AV56)&gt;0.01,"",DateEnded_5Day!$A56))))))</f>
        <v/>
      </c>
      <c r="AX56" s="54" t="str">
        <f>IF($A56&lt;='All Results'!$B$4,"",IF(SUM('MissFill 1'!AW$2:AW56)=0,"",(IF('MissFill 1'!AW56/SUM('MissFill 1'!AW$2:AW56)&gt;0.01,"",IF('MissFill 1'!AW55/SUM('MissFill 1'!AW$2:AW56)&gt;0.01,"",IF('MissFill 1'!AW54/SUM('MissFill 1'!AW$2:AW56)&gt;0.01,"",DateEnded_5Day!$A56))))))</f>
        <v/>
      </c>
    </row>
    <row r="57" spans="1:50" x14ac:dyDescent="0.25">
      <c r="A57" s="41">
        <v>44402</v>
      </c>
      <c r="B57" s="52">
        <v>206</v>
      </c>
      <c r="C57" s="54" t="str">
        <f>IF($A57&lt;='All Results'!$B$4,"",IF(SUM('MissFill 1'!B$2:B57)=0,"",(IF('MissFill 1'!B57/SUM('MissFill 1'!B$2:B57)&gt;0.01,"",IF('MissFill 1'!B56/SUM('MissFill 1'!B$2:B57)&gt;0.01,"",IF('MissFill 1'!B55/SUM('MissFill 1'!B$2:B57)&gt;0.01,"",DateEnded_5Day!$A57))))))</f>
        <v/>
      </c>
      <c r="D57" s="54" t="str">
        <f>IF($A57&lt;='All Results'!$B$4,"",IF(SUM('MissFill 1'!C$2:C57)=0,"",(IF('MissFill 1'!C57/SUM('MissFill 1'!C$2:C57)&gt;0.01,"",IF('MissFill 1'!C56/SUM('MissFill 1'!C$2:C57)&gt;0.01,"",IF('MissFill 1'!C55/SUM('MissFill 1'!C$2:C57)&gt;0.01,"",DateEnded_5Day!$A57))))))</f>
        <v/>
      </c>
      <c r="E57" s="54" t="str">
        <f>IF($A57&lt;='All Results'!$B$4,"",IF(SUM('MissFill 1'!D$2:D57)=0,"",(IF('MissFill 1'!D57/SUM('MissFill 1'!D$2:D57)&gt;0.01,"",IF('MissFill 1'!D56/SUM('MissFill 1'!D$2:D57)&gt;0.01,"",IF('MissFill 1'!D55/SUM('MissFill 1'!D$2:D57)&gt;0.01,"",DateEnded_5Day!$A57))))))</f>
        <v/>
      </c>
      <c r="F57" s="54" t="str">
        <f>IF($A57&lt;='All Results'!$B$4,"",IF(SUM('MissFill 1'!E$2:E57)=0,"",(IF('MissFill 1'!E57/SUM('MissFill 1'!E$2:E57)&gt;0.01,"",IF('MissFill 1'!E56/SUM('MissFill 1'!E$2:E57)&gt;0.01,"",IF('MissFill 1'!E55/SUM('MissFill 1'!E$2:E57)&gt;0.01,"",DateEnded_5Day!$A57))))))</f>
        <v/>
      </c>
      <c r="G57" s="54" t="str">
        <f>IF($A57&lt;='All Results'!$B$4,"",IF(SUM('MissFill 1'!F$2:F57)=0,"",(IF('MissFill 1'!F57/SUM('MissFill 1'!F$2:F57)&gt;0.01,"",IF('MissFill 1'!F56/SUM('MissFill 1'!F$2:F57)&gt;0.01,"",IF('MissFill 1'!F55/SUM('MissFill 1'!F$2:F57)&gt;0.01,"",DateEnded_5Day!$A57))))))</f>
        <v/>
      </c>
      <c r="H57" s="54" t="str">
        <f>IF($A57&lt;='All Results'!$B$4,"",IF(SUM('MissFill 1'!G$2:G57)=0,"",(IF('MissFill 1'!G57/SUM('MissFill 1'!G$2:G57)&gt;0.01,"",IF('MissFill 1'!G56/SUM('MissFill 1'!G$2:G57)&gt;0.01,"",IF('MissFill 1'!G55/SUM('MissFill 1'!G$2:G57)&gt;0.01,"",DateEnded_5Day!$A57))))))</f>
        <v/>
      </c>
      <c r="I57" s="54" t="str">
        <f>IF($A57&lt;='All Results'!$B$4,"",IF(SUM('MissFill 1'!H$2:H57)=0,"",(IF('MissFill 1'!H57/SUM('MissFill 1'!H$2:H57)&gt;0.01,"",IF('MissFill 1'!H56/SUM('MissFill 1'!H$2:H57)&gt;0.01,"",IF('MissFill 1'!H55/SUM('MissFill 1'!H$2:H57)&gt;0.01,"",DateEnded_5Day!$A57))))))</f>
        <v/>
      </c>
      <c r="J57" s="54" t="str">
        <f>IF($A57&lt;='All Results'!$B$4,"",IF(SUM('MissFill 1'!I$2:I57)=0,"",(IF('MissFill 1'!I57/SUM('MissFill 1'!I$2:I57)&gt;0.01,"",IF('MissFill 1'!I56/SUM('MissFill 1'!I$2:I57)&gt;0.01,"",IF('MissFill 1'!I55/SUM('MissFill 1'!I$2:I57)&gt;0.01,"",DateEnded_5Day!$A57))))))</f>
        <v/>
      </c>
      <c r="K57" s="54" t="str">
        <f>IF($A57&lt;='All Results'!$B$4,"",IF(SUM('MissFill 1'!J$2:J57)=0,"",(IF('MissFill 1'!J57/SUM('MissFill 1'!J$2:J57)&gt;0.01,"",IF('MissFill 1'!J56/SUM('MissFill 1'!J$2:J57)&gt;0.01,"",IF('MissFill 1'!J55/SUM('MissFill 1'!J$2:J57)&gt;0.01,"",DateEnded_5Day!$A57))))))</f>
        <v/>
      </c>
      <c r="L57" s="54" t="str">
        <f>IF($A57&lt;='All Results'!$B$4,"",IF(SUM('MissFill 1'!K$2:K57)=0,"",(IF('MissFill 1'!K57/SUM('MissFill 1'!K$2:K57)&gt;0.01,"",IF('MissFill 1'!K56/SUM('MissFill 1'!K$2:K57)&gt;0.01,"",IF('MissFill 1'!K55/SUM('MissFill 1'!K$2:K57)&gt;0.01,"",DateEnded_5Day!$A57))))))</f>
        <v/>
      </c>
      <c r="M57" s="54" t="str">
        <f>IF($A57&lt;='All Results'!$B$4,"",IF(SUM('MissFill 1'!L$2:L57)=0,"",(IF('MissFill 1'!L57/SUM('MissFill 1'!L$2:L57)&gt;0.01,"",IF('MissFill 1'!L56/SUM('MissFill 1'!L$2:L57)&gt;0.01,"",IF('MissFill 1'!L55/SUM('MissFill 1'!L$2:L57)&gt;0.01,"",DateEnded_5Day!$A57))))))</f>
        <v/>
      </c>
      <c r="N57" s="54" t="str">
        <f>IF($A57&lt;='All Results'!$B$4,"",IF(SUM('MissFill 1'!M$2:M57)=0,"",(IF('MissFill 1'!M57/SUM('MissFill 1'!M$2:M57)&gt;0.01,"",IF('MissFill 1'!M56/SUM('MissFill 1'!M$2:M57)&gt;0.01,"",IF('MissFill 1'!M55/SUM('MissFill 1'!M$2:M57)&gt;0.01,"",DateEnded_5Day!$A57))))))</f>
        <v/>
      </c>
      <c r="O57" s="54" t="str">
        <f>IF($A57&lt;='All Results'!$B$4,"",IF(SUM('MissFill 1'!N$2:N57)=0,"",(IF('MissFill 1'!N57/SUM('MissFill 1'!N$2:N57)&gt;0.01,"",IF('MissFill 1'!N56/SUM('MissFill 1'!N$2:N57)&gt;0.01,"",IF('MissFill 1'!N55/SUM('MissFill 1'!N$2:N57)&gt;0.01,"",DateEnded_5Day!$A57))))))</f>
        <v/>
      </c>
      <c r="P57" s="54" t="str">
        <f>IF($A57&lt;='All Results'!$B$4,"",IF(SUM('MissFill 1'!O$2:O57)=0,"",(IF('MissFill 1'!O57/SUM('MissFill 1'!O$2:O57)&gt;0.01,"",IF('MissFill 1'!O56/SUM('MissFill 1'!O$2:O57)&gt;0.01,"",IF('MissFill 1'!O55/SUM('MissFill 1'!O$2:O57)&gt;0.01,"",DateEnded_5Day!$A57))))))</f>
        <v/>
      </c>
      <c r="Q57" s="54" t="str">
        <f>IF($A57&lt;='All Results'!$B$4,"",IF(SUM('MissFill 1'!P$2:P57)=0,"",(IF('MissFill 1'!P57/SUM('MissFill 1'!P$2:P57)&gt;0.01,"",IF('MissFill 1'!P56/SUM('MissFill 1'!P$2:P57)&gt;0.01,"",IF('MissFill 1'!P55/SUM('MissFill 1'!P$2:P57)&gt;0.01,"",DateEnded_5Day!$A57))))))</f>
        <v/>
      </c>
      <c r="R57" s="54" t="str">
        <f>IF($A57&lt;='All Results'!$B$4,"",IF(SUM('MissFill 1'!Q$2:Q57)=0,"",(IF('MissFill 1'!Q57/SUM('MissFill 1'!Q$2:Q57)&gt;0.01,"",IF('MissFill 1'!Q56/SUM('MissFill 1'!Q$2:Q57)&gt;0.01,"",IF('MissFill 1'!Q55/SUM('MissFill 1'!Q$2:Q57)&gt;0.01,"",DateEnded_5Day!$A57))))))</f>
        <v/>
      </c>
      <c r="S57" s="54" t="str">
        <f>IF($A57&lt;='All Results'!$B$4,"",IF(SUM('MissFill 1'!R$2:R57)=0,"",(IF('MissFill 1'!R57/SUM('MissFill 1'!R$2:R57)&gt;0.01,"",IF('MissFill 1'!R56/SUM('MissFill 1'!R$2:R57)&gt;0.01,"",IF('MissFill 1'!R55/SUM('MissFill 1'!R$2:R57)&gt;0.01,"",DateEnded_5Day!$A57))))))</f>
        <v/>
      </c>
      <c r="T57" s="54" t="str">
        <f>IF($A57&lt;='All Results'!$B$4,"",IF(SUM('MissFill 1'!S$2:S57)=0,"",(IF('MissFill 1'!S57/SUM('MissFill 1'!S$2:S57)&gt;0.01,"",IF('MissFill 1'!S56/SUM('MissFill 1'!S$2:S57)&gt;0.01,"",IF('MissFill 1'!S55/SUM('MissFill 1'!S$2:S57)&gt;0.01,"",DateEnded_5Day!$A57))))))</f>
        <v/>
      </c>
      <c r="U57" s="54" t="str">
        <f>IF($A57&lt;='All Results'!$B$4,"",IF(SUM('MissFill 1'!T$2:T57)=0,"",(IF('MissFill 1'!T57/SUM('MissFill 1'!T$2:T57)&gt;0.01,"",IF('MissFill 1'!T56/SUM('MissFill 1'!T$2:T57)&gt;0.01,"",IF('MissFill 1'!T55/SUM('MissFill 1'!T$2:T57)&gt;0.01,"",DateEnded_5Day!$A57))))))</f>
        <v/>
      </c>
      <c r="V57" s="54" t="str">
        <f>IF($A57&lt;='All Results'!$B$4,"",IF(SUM('MissFill 1'!U$2:U57)=0,"",(IF('MissFill 1'!U57/SUM('MissFill 1'!U$2:U57)&gt;0.01,"",IF('MissFill 1'!U56/SUM('MissFill 1'!U$2:U57)&gt;0.01,"",IF('MissFill 1'!U55/SUM('MissFill 1'!U$2:U57)&gt;0.01,"",DateEnded_5Day!$A57))))))</f>
        <v/>
      </c>
      <c r="W57" s="54" t="str">
        <f>IF($A57&lt;='All Results'!$B$4,"",IF(SUM('MissFill 1'!V$2:V57)=0,"",(IF('MissFill 1'!V57/SUM('MissFill 1'!V$2:V57)&gt;0.01,"",IF('MissFill 1'!V56/SUM('MissFill 1'!V$2:V57)&gt;0.01,"",IF('MissFill 1'!V55/SUM('MissFill 1'!V$2:V57)&gt;0.01,"",DateEnded_5Day!$A57))))))</f>
        <v/>
      </c>
      <c r="X57" s="54" t="str">
        <f>IF($A57&lt;='All Results'!$B$4,"",IF(SUM('MissFill 1'!W$2:W57)=0,"",(IF('MissFill 1'!W57/SUM('MissFill 1'!W$2:W57)&gt;0.01,"",IF('MissFill 1'!W56/SUM('MissFill 1'!W$2:W57)&gt;0.01,"",IF('MissFill 1'!W55/SUM('MissFill 1'!W$2:W57)&gt;0.01,"",DateEnded_5Day!$A57))))))</f>
        <v/>
      </c>
      <c r="Y57" s="54" t="str">
        <f>IF($A57&lt;='All Results'!$B$4,"",IF(SUM('MissFill 1'!X$2:X57)=0,"",(IF('MissFill 1'!X57/SUM('MissFill 1'!X$2:X57)&gt;0.01,"",IF('MissFill 1'!X56/SUM('MissFill 1'!X$2:X57)&gt;0.01,"",IF('MissFill 1'!X55/SUM('MissFill 1'!X$2:X57)&gt;0.01,"",DateEnded_5Day!$A57))))))</f>
        <v/>
      </c>
      <c r="Z57" s="54" t="str">
        <f>IF($A57&lt;='All Results'!$B$4,"",IF(SUM('MissFill 1'!Y$2:Y57)=0,"",(IF('MissFill 1'!Y57/SUM('MissFill 1'!Y$2:Y57)&gt;0.01,"",IF('MissFill 1'!Y56/SUM('MissFill 1'!Y$2:Y57)&gt;0.01,"",IF('MissFill 1'!Y55/SUM('MissFill 1'!Y$2:Y57)&gt;0.01,"",DateEnded_5Day!$A57))))))</f>
        <v/>
      </c>
      <c r="AA57" s="54" t="str">
        <f>IF($A57&lt;='All Results'!$B$4,"",IF(SUM('MissFill 1'!Z$2:Z57)=0,"",(IF('MissFill 1'!Z57/SUM('MissFill 1'!Z$2:Z57)&gt;0.01,"",IF('MissFill 1'!Z56/SUM('MissFill 1'!Z$2:Z57)&gt;0.01,"",IF('MissFill 1'!Z55/SUM('MissFill 1'!Z$2:Z57)&gt;0.01,"",DateEnded_5Day!$A57))))))</f>
        <v/>
      </c>
      <c r="AB57" s="54" t="str">
        <f>IF($A57&lt;='All Results'!$B$4,"",IF(SUM('MissFill 1'!AA$2:AA57)=0,"",(IF('MissFill 1'!AA57/SUM('MissFill 1'!AA$2:AA57)&gt;0.01,"",IF('MissFill 1'!AA56/SUM('MissFill 1'!AA$2:AA57)&gt;0.01,"",IF('MissFill 1'!AA55/SUM('MissFill 1'!AA$2:AA57)&gt;0.01,"",DateEnded_5Day!$A57))))))</f>
        <v/>
      </c>
      <c r="AC57" s="54" t="str">
        <f>IF($A57&lt;='All Results'!$B$4,"",IF(SUM('MissFill 1'!AB$2:AB57)=0,"",(IF('MissFill 1'!AB57/SUM('MissFill 1'!AB$2:AB57)&gt;0.01,"",IF('MissFill 1'!AB56/SUM('MissFill 1'!AB$2:AB57)&gt;0.01,"",IF('MissFill 1'!AB55/SUM('MissFill 1'!AB$2:AB57)&gt;0.01,"",DateEnded_5Day!$A57))))))</f>
        <v/>
      </c>
      <c r="AD57" s="54" t="str">
        <f>IF($A57&lt;='All Results'!$B$4,"",IF(SUM('MissFill 1'!AC$2:AC57)=0,"",(IF('MissFill 1'!AC57/SUM('MissFill 1'!AC$2:AC57)&gt;0.01,"",IF('MissFill 1'!AC56/SUM('MissFill 1'!AC$2:AC57)&gt;0.01,"",IF('MissFill 1'!AC55/SUM('MissFill 1'!AC$2:AC57)&gt;0.01,"",DateEnded_5Day!$A57))))))</f>
        <v/>
      </c>
      <c r="AE57" s="54" t="str">
        <f>IF($A57&lt;='All Results'!$B$4,"",IF(SUM('MissFill 1'!AD$2:AD57)=0,"",(IF('MissFill 1'!AD57/SUM('MissFill 1'!AD$2:AD57)&gt;0.01,"",IF('MissFill 1'!AD56/SUM('MissFill 1'!AD$2:AD57)&gt;0.01,"",IF('MissFill 1'!AD55/SUM('MissFill 1'!AD$2:AD57)&gt;0.01,"",DateEnded_5Day!$A57))))))</f>
        <v/>
      </c>
      <c r="AF57" s="54" t="str">
        <f>IF($A57&lt;='All Results'!$B$4,"",IF(SUM('MissFill 1'!AE$2:AE57)=0,"",(IF('MissFill 1'!AE57/SUM('MissFill 1'!AE$2:AE57)&gt;0.01,"",IF('MissFill 1'!AE56/SUM('MissFill 1'!AE$2:AE57)&gt;0.01,"",IF('MissFill 1'!AE55/SUM('MissFill 1'!AE$2:AE57)&gt;0.01,"",DateEnded_5Day!$A57))))))</f>
        <v/>
      </c>
      <c r="AG57" s="54" t="str">
        <f>IF($A57&lt;='All Results'!$B$4,"",IF(SUM('MissFill 1'!AF$2:AF57)=0,"",(IF('MissFill 1'!AF57/SUM('MissFill 1'!AF$2:AF57)&gt;0.01,"",IF('MissFill 1'!AF56/SUM('MissFill 1'!AF$2:AF57)&gt;0.01,"",IF('MissFill 1'!AF55/SUM('MissFill 1'!AF$2:AF57)&gt;0.01,"",DateEnded_5Day!$A57))))))</f>
        <v/>
      </c>
      <c r="AH57" s="54" t="str">
        <f>IF($A57&lt;='All Results'!$B$4,"",IF(SUM('MissFill 1'!AG$2:AG57)=0,"",(IF('MissFill 1'!AG57/SUM('MissFill 1'!AG$2:AG57)&gt;0.01,"",IF('MissFill 1'!AG56/SUM('MissFill 1'!AG$2:AG57)&gt;0.01,"",IF('MissFill 1'!AG55/SUM('MissFill 1'!AG$2:AG57)&gt;0.01,"",DateEnded_5Day!$A57))))))</f>
        <v/>
      </c>
      <c r="AI57" s="54" t="str">
        <f>IF($A57&lt;='All Results'!$B$4,"",IF(SUM('MissFill 1'!AH$2:AH57)=0,"",(IF('MissFill 1'!AH57/SUM('MissFill 1'!AH$2:AH57)&gt;0.01,"",IF('MissFill 1'!AH56/SUM('MissFill 1'!AH$2:AH57)&gt;0.01,"",IF('MissFill 1'!AH55/SUM('MissFill 1'!AH$2:AH57)&gt;0.01,"",DateEnded_5Day!$A57))))))</f>
        <v/>
      </c>
      <c r="AJ57" s="54" t="str">
        <f>IF($A57&lt;='All Results'!$B$4,"",IF(SUM('MissFill 1'!AI$2:AI57)=0,"",(IF('MissFill 1'!AI57/SUM('MissFill 1'!AI$2:AI57)&gt;0.01,"",IF('MissFill 1'!AI56/SUM('MissFill 1'!AI$2:AI57)&gt;0.01,"",IF('MissFill 1'!AI55/SUM('MissFill 1'!AI$2:AI57)&gt;0.01,"",DateEnded_5Day!$A57))))))</f>
        <v/>
      </c>
      <c r="AK57" s="54" t="str">
        <f>IF($A57&lt;='All Results'!$B$4,"",IF(SUM('MissFill 1'!AJ$2:AJ57)=0,"",(IF('MissFill 1'!AJ57/SUM('MissFill 1'!AJ$2:AJ57)&gt;0.01,"",IF('MissFill 1'!AJ56/SUM('MissFill 1'!AJ$2:AJ57)&gt;0.01,"",IF('MissFill 1'!AJ55/SUM('MissFill 1'!AJ$2:AJ57)&gt;0.01,"",DateEnded_5Day!$A57))))))</f>
        <v/>
      </c>
      <c r="AL57" s="54" t="str">
        <f>IF($A57&lt;='All Results'!$B$4,"",IF(SUM('MissFill 1'!AK$2:AK57)=0,"",(IF('MissFill 1'!AK57/SUM('MissFill 1'!AK$2:AK57)&gt;0.01,"",IF('MissFill 1'!AK56/SUM('MissFill 1'!AK$2:AK57)&gt;0.01,"",IF('MissFill 1'!AK55/SUM('MissFill 1'!AK$2:AK57)&gt;0.01,"",DateEnded_5Day!$A57))))))</f>
        <v/>
      </c>
      <c r="AM57" s="54" t="str">
        <f>IF($A57&lt;='All Results'!$B$4,"",IF(SUM('MissFill 1'!AL$2:AL57)=0,"",(IF('MissFill 1'!AL57/SUM('MissFill 1'!AL$2:AL57)&gt;0.01,"",IF('MissFill 1'!AL56/SUM('MissFill 1'!AL$2:AL57)&gt;0.01,"",IF('MissFill 1'!AL55/SUM('MissFill 1'!AL$2:AL57)&gt;0.01,"",DateEnded_5Day!$A57))))))</f>
        <v/>
      </c>
      <c r="AN57" s="54" t="str">
        <f>IF($A57&lt;='All Results'!$B$4,"",IF(SUM('MissFill 1'!AM$2:AM57)=0,"",(IF('MissFill 1'!AM57/SUM('MissFill 1'!AM$2:AM57)&gt;0.01,"",IF('MissFill 1'!AM56/SUM('MissFill 1'!AM$2:AM57)&gt;0.01,"",IF('MissFill 1'!AM55/SUM('MissFill 1'!AM$2:AM57)&gt;0.01,"",DateEnded_5Day!$A57))))))</f>
        <v/>
      </c>
      <c r="AO57" s="54" t="str">
        <f>IF($A57&lt;='All Results'!$B$4,"",IF(SUM('MissFill 1'!AN$2:AN57)=0,"",(IF('MissFill 1'!AN57/SUM('MissFill 1'!AN$2:AN57)&gt;0.01,"",IF('MissFill 1'!AN56/SUM('MissFill 1'!AN$2:AN57)&gt;0.01,"",IF('MissFill 1'!AN55/SUM('MissFill 1'!AN$2:AN57)&gt;0.01,"",DateEnded_5Day!$A57))))))</f>
        <v/>
      </c>
      <c r="AP57" s="54" t="str">
        <f>IF($A57&lt;='All Results'!$B$4,"",IF(SUM('MissFill 1'!AO$2:AO57)=0,"",(IF('MissFill 1'!AO57/SUM('MissFill 1'!AO$2:AO57)&gt;0.01,"",IF('MissFill 1'!AO56/SUM('MissFill 1'!AO$2:AO57)&gt;0.01,"",IF('MissFill 1'!AO55/SUM('MissFill 1'!AO$2:AO57)&gt;0.01,"",DateEnded_5Day!$A57))))))</f>
        <v/>
      </c>
      <c r="AQ57" s="54" t="str">
        <f>IF($A57&lt;='All Results'!$B$4,"",IF(SUM('MissFill 1'!AP$2:AP57)=0,"",(IF('MissFill 1'!AP57/SUM('MissFill 1'!AP$2:AP57)&gt;0.01,"",IF('MissFill 1'!AP56/SUM('MissFill 1'!AP$2:AP57)&gt;0.01,"",IF('MissFill 1'!AP55/SUM('MissFill 1'!AP$2:AP57)&gt;0.01,"",DateEnded_5Day!$A57))))))</f>
        <v/>
      </c>
      <c r="AR57" s="54" t="str">
        <f>IF($A57&lt;='All Results'!$B$4,"",IF(SUM('MissFill 1'!AQ$2:AQ57)=0,"",(IF('MissFill 1'!AQ57/SUM('MissFill 1'!AQ$2:AQ57)&gt;0.01,"",IF('MissFill 1'!AQ56/SUM('MissFill 1'!AQ$2:AQ57)&gt;0.01,"",IF('MissFill 1'!AQ55/SUM('MissFill 1'!AQ$2:AQ57)&gt;0.01,"",DateEnded_5Day!$A57))))))</f>
        <v/>
      </c>
      <c r="AS57" s="54" t="str">
        <f>IF($A57&lt;='All Results'!$B$4,"",IF(SUM('MissFill 1'!AR$2:AR57)=0,"",(IF('MissFill 1'!AR57/SUM('MissFill 1'!AR$2:AR57)&gt;0.01,"",IF('MissFill 1'!AR56/SUM('MissFill 1'!AR$2:AR57)&gt;0.01,"",IF('MissFill 1'!AR55/SUM('MissFill 1'!AR$2:AR57)&gt;0.01,"",DateEnded_5Day!$A57))))))</f>
        <v/>
      </c>
      <c r="AT57" s="54" t="str">
        <f>IF($A57&lt;='All Results'!$B$4,"",IF(SUM('MissFill 1'!AS$2:AS57)=0,"",(IF('MissFill 1'!AS57/SUM('MissFill 1'!AS$2:AS57)&gt;0.01,"",IF('MissFill 1'!AS56/SUM('MissFill 1'!AS$2:AS57)&gt;0.01,"",IF('MissFill 1'!AS55/SUM('MissFill 1'!AS$2:AS57)&gt;0.01,"",DateEnded_5Day!$A57))))))</f>
        <v/>
      </c>
      <c r="AU57" s="54" t="str">
        <f>IF($A57&lt;='All Results'!$B$4,"",IF(SUM('MissFill 1'!AT$2:AT57)=0,"",(IF('MissFill 1'!AT57/SUM('MissFill 1'!AT$2:AT57)&gt;0.01,"",IF('MissFill 1'!AT56/SUM('MissFill 1'!AT$2:AT57)&gt;0.01,"",IF('MissFill 1'!AT55/SUM('MissFill 1'!AT$2:AT57)&gt;0.01,"",DateEnded_5Day!$A57))))))</f>
        <v/>
      </c>
      <c r="AV57" s="54" t="str">
        <f>IF($A57&lt;='All Results'!$B$4,"",IF(SUM('MissFill 1'!AU$2:AU57)=0,"",(IF('MissFill 1'!AU57/SUM('MissFill 1'!AU$2:AU57)&gt;0.01,"",IF('MissFill 1'!AU56/SUM('MissFill 1'!AU$2:AU57)&gt;0.01,"",IF('MissFill 1'!AU55/SUM('MissFill 1'!AU$2:AU57)&gt;0.01,"",DateEnded_5Day!$A57))))))</f>
        <v/>
      </c>
      <c r="AW57" s="54" t="str">
        <f>IF($A57&lt;='All Results'!$B$4,"",IF(SUM('MissFill 1'!AV$2:AV57)=0,"",(IF('MissFill 1'!AV57/SUM('MissFill 1'!AV$2:AV57)&gt;0.01,"",IF('MissFill 1'!AV56/SUM('MissFill 1'!AV$2:AV57)&gt;0.01,"",IF('MissFill 1'!AV55/SUM('MissFill 1'!AV$2:AV57)&gt;0.01,"",DateEnded_5Day!$A57))))))</f>
        <v/>
      </c>
      <c r="AX57" s="54" t="str">
        <f>IF($A57&lt;='All Results'!$B$4,"",IF(SUM('MissFill 1'!AW$2:AW57)=0,"",(IF('MissFill 1'!AW57/SUM('MissFill 1'!AW$2:AW57)&gt;0.01,"",IF('MissFill 1'!AW56/SUM('MissFill 1'!AW$2:AW57)&gt;0.01,"",IF('MissFill 1'!AW55/SUM('MissFill 1'!AW$2:AW57)&gt;0.01,"",DateEnded_5Day!$A57))))))</f>
        <v/>
      </c>
    </row>
    <row r="58" spans="1:50" x14ac:dyDescent="0.25">
      <c r="A58" s="41">
        <v>44403</v>
      </c>
      <c r="B58" s="52">
        <v>207</v>
      </c>
      <c r="C58" s="54" t="str">
        <f>IF($A58&lt;='All Results'!$B$4,"",IF(SUM('MissFill 1'!B$2:B58)=0,"",(IF('MissFill 1'!B58/SUM('MissFill 1'!B$2:B58)&gt;0.01,"",IF('MissFill 1'!B57/SUM('MissFill 1'!B$2:B58)&gt;0.01,"",IF('MissFill 1'!B56/SUM('MissFill 1'!B$2:B58)&gt;0.01,"",DateEnded_5Day!$A58))))))</f>
        <v/>
      </c>
      <c r="D58" s="54" t="str">
        <f>IF($A58&lt;='All Results'!$B$4,"",IF(SUM('MissFill 1'!C$2:C58)=0,"",(IF('MissFill 1'!C58/SUM('MissFill 1'!C$2:C58)&gt;0.01,"",IF('MissFill 1'!C57/SUM('MissFill 1'!C$2:C58)&gt;0.01,"",IF('MissFill 1'!C56/SUM('MissFill 1'!C$2:C58)&gt;0.01,"",DateEnded_5Day!$A58))))))</f>
        <v/>
      </c>
      <c r="E58" s="54" t="str">
        <f>IF($A58&lt;='All Results'!$B$4,"",IF(SUM('MissFill 1'!D$2:D58)=0,"",(IF('MissFill 1'!D58/SUM('MissFill 1'!D$2:D58)&gt;0.01,"",IF('MissFill 1'!D57/SUM('MissFill 1'!D$2:D58)&gt;0.01,"",IF('MissFill 1'!D56/SUM('MissFill 1'!D$2:D58)&gt;0.01,"",DateEnded_5Day!$A58))))))</f>
        <v/>
      </c>
      <c r="F58" s="54" t="str">
        <f>IF($A58&lt;='All Results'!$B$4,"",IF(SUM('MissFill 1'!E$2:E58)=0,"",(IF('MissFill 1'!E58/SUM('MissFill 1'!E$2:E58)&gt;0.01,"",IF('MissFill 1'!E57/SUM('MissFill 1'!E$2:E58)&gt;0.01,"",IF('MissFill 1'!E56/SUM('MissFill 1'!E$2:E58)&gt;0.01,"",DateEnded_5Day!$A58))))))</f>
        <v/>
      </c>
      <c r="G58" s="54" t="str">
        <f>IF($A58&lt;='All Results'!$B$4,"",IF(SUM('MissFill 1'!F$2:F58)=0,"",(IF('MissFill 1'!F58/SUM('MissFill 1'!F$2:F58)&gt;0.01,"",IF('MissFill 1'!F57/SUM('MissFill 1'!F$2:F58)&gt;0.01,"",IF('MissFill 1'!F56/SUM('MissFill 1'!F$2:F58)&gt;0.01,"",DateEnded_5Day!$A58))))))</f>
        <v/>
      </c>
      <c r="H58" s="54" t="str">
        <f>IF($A58&lt;='All Results'!$B$4,"",IF(SUM('MissFill 1'!G$2:G58)=0,"",(IF('MissFill 1'!G58/SUM('MissFill 1'!G$2:G58)&gt;0.01,"",IF('MissFill 1'!G57/SUM('MissFill 1'!G$2:G58)&gt;0.01,"",IF('MissFill 1'!G56/SUM('MissFill 1'!G$2:G58)&gt;0.01,"",DateEnded_5Day!$A58))))))</f>
        <v/>
      </c>
      <c r="I58" s="54" t="str">
        <f>IF($A58&lt;='All Results'!$B$4,"",IF(SUM('MissFill 1'!H$2:H58)=0,"",(IF('MissFill 1'!H58/SUM('MissFill 1'!H$2:H58)&gt;0.01,"",IF('MissFill 1'!H57/SUM('MissFill 1'!H$2:H58)&gt;0.01,"",IF('MissFill 1'!H56/SUM('MissFill 1'!H$2:H58)&gt;0.01,"",DateEnded_5Day!$A58))))))</f>
        <v/>
      </c>
      <c r="J58" s="54" t="str">
        <f>IF($A58&lt;='All Results'!$B$4,"",IF(SUM('MissFill 1'!I$2:I58)=0,"",(IF('MissFill 1'!I58/SUM('MissFill 1'!I$2:I58)&gt;0.01,"",IF('MissFill 1'!I57/SUM('MissFill 1'!I$2:I58)&gt;0.01,"",IF('MissFill 1'!I56/SUM('MissFill 1'!I$2:I58)&gt;0.01,"",DateEnded_5Day!$A58))))))</f>
        <v/>
      </c>
      <c r="K58" s="54" t="str">
        <f>IF($A58&lt;='All Results'!$B$4,"",IF(SUM('MissFill 1'!J$2:J58)=0,"",(IF('MissFill 1'!J58/SUM('MissFill 1'!J$2:J58)&gt;0.01,"",IF('MissFill 1'!J57/SUM('MissFill 1'!J$2:J58)&gt;0.01,"",IF('MissFill 1'!J56/SUM('MissFill 1'!J$2:J58)&gt;0.01,"",DateEnded_5Day!$A58))))))</f>
        <v/>
      </c>
      <c r="L58" s="54" t="str">
        <f>IF($A58&lt;='All Results'!$B$4,"",IF(SUM('MissFill 1'!K$2:K58)=0,"",(IF('MissFill 1'!K58/SUM('MissFill 1'!K$2:K58)&gt;0.01,"",IF('MissFill 1'!K57/SUM('MissFill 1'!K$2:K58)&gt;0.01,"",IF('MissFill 1'!K56/SUM('MissFill 1'!K$2:K58)&gt;0.01,"",DateEnded_5Day!$A58))))))</f>
        <v/>
      </c>
      <c r="M58" s="54" t="str">
        <f>IF($A58&lt;='All Results'!$B$4,"",IF(SUM('MissFill 1'!L$2:L58)=0,"",(IF('MissFill 1'!L58/SUM('MissFill 1'!L$2:L58)&gt;0.01,"",IF('MissFill 1'!L57/SUM('MissFill 1'!L$2:L58)&gt;0.01,"",IF('MissFill 1'!L56/SUM('MissFill 1'!L$2:L58)&gt;0.01,"",DateEnded_5Day!$A58))))))</f>
        <v/>
      </c>
      <c r="N58" s="54" t="str">
        <f>IF($A58&lt;='All Results'!$B$4,"",IF(SUM('MissFill 1'!M$2:M58)=0,"",(IF('MissFill 1'!M58/SUM('MissFill 1'!M$2:M58)&gt;0.01,"",IF('MissFill 1'!M57/SUM('MissFill 1'!M$2:M58)&gt;0.01,"",IF('MissFill 1'!M56/SUM('MissFill 1'!M$2:M58)&gt;0.01,"",DateEnded_5Day!$A58))))))</f>
        <v/>
      </c>
      <c r="O58" s="54" t="str">
        <f>IF($A58&lt;='All Results'!$B$4,"",IF(SUM('MissFill 1'!N$2:N58)=0,"",(IF('MissFill 1'!N58/SUM('MissFill 1'!N$2:N58)&gt;0.01,"",IF('MissFill 1'!N57/SUM('MissFill 1'!N$2:N58)&gt;0.01,"",IF('MissFill 1'!N56/SUM('MissFill 1'!N$2:N58)&gt;0.01,"",DateEnded_5Day!$A58))))))</f>
        <v/>
      </c>
      <c r="P58" s="54" t="str">
        <f>IF($A58&lt;='All Results'!$B$4,"",IF(SUM('MissFill 1'!O$2:O58)=0,"",(IF('MissFill 1'!O58/SUM('MissFill 1'!O$2:O58)&gt;0.01,"",IF('MissFill 1'!O57/SUM('MissFill 1'!O$2:O58)&gt;0.01,"",IF('MissFill 1'!O56/SUM('MissFill 1'!O$2:O58)&gt;0.01,"",DateEnded_5Day!$A58))))))</f>
        <v/>
      </c>
      <c r="Q58" s="54" t="str">
        <f>IF($A58&lt;='All Results'!$B$4,"",IF(SUM('MissFill 1'!P$2:P58)=0,"",(IF('MissFill 1'!P58/SUM('MissFill 1'!P$2:P58)&gt;0.01,"",IF('MissFill 1'!P57/SUM('MissFill 1'!P$2:P58)&gt;0.01,"",IF('MissFill 1'!P56/SUM('MissFill 1'!P$2:P58)&gt;0.01,"",DateEnded_5Day!$A58))))))</f>
        <v/>
      </c>
      <c r="R58" s="54" t="str">
        <f>IF($A58&lt;='All Results'!$B$4,"",IF(SUM('MissFill 1'!Q$2:Q58)=0,"",(IF('MissFill 1'!Q58/SUM('MissFill 1'!Q$2:Q58)&gt;0.01,"",IF('MissFill 1'!Q57/SUM('MissFill 1'!Q$2:Q58)&gt;0.01,"",IF('MissFill 1'!Q56/SUM('MissFill 1'!Q$2:Q58)&gt;0.01,"",DateEnded_5Day!$A58))))))</f>
        <v/>
      </c>
      <c r="S58" s="54" t="str">
        <f>IF($A58&lt;='All Results'!$B$4,"",IF(SUM('MissFill 1'!R$2:R58)=0,"",(IF('MissFill 1'!R58/SUM('MissFill 1'!R$2:R58)&gt;0.01,"",IF('MissFill 1'!R57/SUM('MissFill 1'!R$2:R58)&gt;0.01,"",IF('MissFill 1'!R56/SUM('MissFill 1'!R$2:R58)&gt;0.01,"",DateEnded_5Day!$A58))))))</f>
        <v/>
      </c>
      <c r="T58" s="54" t="str">
        <f>IF($A58&lt;='All Results'!$B$4,"",IF(SUM('MissFill 1'!S$2:S58)=0,"",(IF('MissFill 1'!S58/SUM('MissFill 1'!S$2:S58)&gt;0.01,"",IF('MissFill 1'!S57/SUM('MissFill 1'!S$2:S58)&gt;0.01,"",IF('MissFill 1'!S56/SUM('MissFill 1'!S$2:S58)&gt;0.01,"",DateEnded_5Day!$A58))))))</f>
        <v/>
      </c>
      <c r="U58" s="54" t="str">
        <f>IF($A58&lt;='All Results'!$B$4,"",IF(SUM('MissFill 1'!T$2:T58)=0,"",(IF('MissFill 1'!T58/SUM('MissFill 1'!T$2:T58)&gt;0.01,"",IF('MissFill 1'!T57/SUM('MissFill 1'!T$2:T58)&gt;0.01,"",IF('MissFill 1'!T56/SUM('MissFill 1'!T$2:T58)&gt;0.01,"",DateEnded_5Day!$A58))))))</f>
        <v/>
      </c>
      <c r="V58" s="54" t="str">
        <f>IF($A58&lt;='All Results'!$B$4,"",IF(SUM('MissFill 1'!U$2:U58)=0,"",(IF('MissFill 1'!U58/SUM('MissFill 1'!U$2:U58)&gt;0.01,"",IF('MissFill 1'!U57/SUM('MissFill 1'!U$2:U58)&gt;0.01,"",IF('MissFill 1'!U56/SUM('MissFill 1'!U$2:U58)&gt;0.01,"",DateEnded_5Day!$A58))))))</f>
        <v/>
      </c>
      <c r="W58" s="54" t="str">
        <f>IF($A58&lt;='All Results'!$B$4,"",IF(SUM('MissFill 1'!V$2:V58)=0,"",(IF('MissFill 1'!V58/SUM('MissFill 1'!V$2:V58)&gt;0.01,"",IF('MissFill 1'!V57/SUM('MissFill 1'!V$2:V58)&gt;0.01,"",IF('MissFill 1'!V56/SUM('MissFill 1'!V$2:V58)&gt;0.01,"",DateEnded_5Day!$A58))))))</f>
        <v/>
      </c>
      <c r="X58" s="54" t="str">
        <f>IF($A58&lt;='All Results'!$B$4,"",IF(SUM('MissFill 1'!W$2:W58)=0,"",(IF('MissFill 1'!W58/SUM('MissFill 1'!W$2:W58)&gt;0.01,"",IF('MissFill 1'!W57/SUM('MissFill 1'!W$2:W58)&gt;0.01,"",IF('MissFill 1'!W56/SUM('MissFill 1'!W$2:W58)&gt;0.01,"",DateEnded_5Day!$A58))))))</f>
        <v/>
      </c>
      <c r="Y58" s="54" t="str">
        <f>IF($A58&lt;='All Results'!$B$4,"",IF(SUM('MissFill 1'!X$2:X58)=0,"",(IF('MissFill 1'!X58/SUM('MissFill 1'!X$2:X58)&gt;0.01,"",IF('MissFill 1'!X57/SUM('MissFill 1'!X$2:X58)&gt;0.01,"",IF('MissFill 1'!X56/SUM('MissFill 1'!X$2:X58)&gt;0.01,"",DateEnded_5Day!$A58))))))</f>
        <v/>
      </c>
      <c r="Z58" s="54" t="str">
        <f>IF($A58&lt;='All Results'!$B$4,"",IF(SUM('MissFill 1'!Y$2:Y58)=0,"",(IF('MissFill 1'!Y58/SUM('MissFill 1'!Y$2:Y58)&gt;0.01,"",IF('MissFill 1'!Y57/SUM('MissFill 1'!Y$2:Y58)&gt;0.01,"",IF('MissFill 1'!Y56/SUM('MissFill 1'!Y$2:Y58)&gt;0.01,"",DateEnded_5Day!$A58))))))</f>
        <v/>
      </c>
      <c r="AA58" s="54" t="str">
        <f>IF($A58&lt;='All Results'!$B$4,"",IF(SUM('MissFill 1'!Z$2:Z58)=0,"",(IF('MissFill 1'!Z58/SUM('MissFill 1'!Z$2:Z58)&gt;0.01,"",IF('MissFill 1'!Z57/SUM('MissFill 1'!Z$2:Z58)&gt;0.01,"",IF('MissFill 1'!Z56/SUM('MissFill 1'!Z$2:Z58)&gt;0.01,"",DateEnded_5Day!$A58))))))</f>
        <v/>
      </c>
      <c r="AB58" s="54" t="str">
        <f>IF($A58&lt;='All Results'!$B$4,"",IF(SUM('MissFill 1'!AA$2:AA58)=0,"",(IF('MissFill 1'!AA58/SUM('MissFill 1'!AA$2:AA58)&gt;0.01,"",IF('MissFill 1'!AA57/SUM('MissFill 1'!AA$2:AA58)&gt;0.01,"",IF('MissFill 1'!AA56/SUM('MissFill 1'!AA$2:AA58)&gt;0.01,"",DateEnded_5Day!$A58))))))</f>
        <v/>
      </c>
      <c r="AC58" s="54" t="str">
        <f>IF($A58&lt;='All Results'!$B$4,"",IF(SUM('MissFill 1'!AB$2:AB58)=0,"",(IF('MissFill 1'!AB58/SUM('MissFill 1'!AB$2:AB58)&gt;0.01,"",IF('MissFill 1'!AB57/SUM('MissFill 1'!AB$2:AB58)&gt;0.01,"",IF('MissFill 1'!AB56/SUM('MissFill 1'!AB$2:AB58)&gt;0.01,"",DateEnded_5Day!$A58))))))</f>
        <v/>
      </c>
      <c r="AD58" s="54" t="str">
        <f>IF($A58&lt;='All Results'!$B$4,"",IF(SUM('MissFill 1'!AC$2:AC58)=0,"",(IF('MissFill 1'!AC58/SUM('MissFill 1'!AC$2:AC58)&gt;0.01,"",IF('MissFill 1'!AC57/SUM('MissFill 1'!AC$2:AC58)&gt;0.01,"",IF('MissFill 1'!AC56/SUM('MissFill 1'!AC$2:AC58)&gt;0.01,"",DateEnded_5Day!$A58))))))</f>
        <v/>
      </c>
      <c r="AE58" s="54" t="str">
        <f>IF($A58&lt;='All Results'!$B$4,"",IF(SUM('MissFill 1'!AD$2:AD58)=0,"",(IF('MissFill 1'!AD58/SUM('MissFill 1'!AD$2:AD58)&gt;0.01,"",IF('MissFill 1'!AD57/SUM('MissFill 1'!AD$2:AD58)&gt;0.01,"",IF('MissFill 1'!AD56/SUM('MissFill 1'!AD$2:AD58)&gt;0.01,"",DateEnded_5Day!$A58))))))</f>
        <v/>
      </c>
      <c r="AF58" s="54" t="str">
        <f>IF($A58&lt;='All Results'!$B$4,"",IF(SUM('MissFill 1'!AE$2:AE58)=0,"",(IF('MissFill 1'!AE58/SUM('MissFill 1'!AE$2:AE58)&gt;0.01,"",IF('MissFill 1'!AE57/SUM('MissFill 1'!AE$2:AE58)&gt;0.01,"",IF('MissFill 1'!AE56/SUM('MissFill 1'!AE$2:AE58)&gt;0.01,"",DateEnded_5Day!$A58))))))</f>
        <v/>
      </c>
      <c r="AG58" s="54" t="str">
        <f>IF($A58&lt;='All Results'!$B$4,"",IF(SUM('MissFill 1'!AF$2:AF58)=0,"",(IF('MissFill 1'!AF58/SUM('MissFill 1'!AF$2:AF58)&gt;0.01,"",IF('MissFill 1'!AF57/SUM('MissFill 1'!AF$2:AF58)&gt;0.01,"",IF('MissFill 1'!AF56/SUM('MissFill 1'!AF$2:AF58)&gt;0.01,"",DateEnded_5Day!$A58))))))</f>
        <v/>
      </c>
      <c r="AH58" s="54" t="str">
        <f>IF($A58&lt;='All Results'!$B$4,"",IF(SUM('MissFill 1'!AG$2:AG58)=0,"",(IF('MissFill 1'!AG58/SUM('MissFill 1'!AG$2:AG58)&gt;0.01,"",IF('MissFill 1'!AG57/SUM('MissFill 1'!AG$2:AG58)&gt;0.01,"",IF('MissFill 1'!AG56/SUM('MissFill 1'!AG$2:AG58)&gt;0.01,"",DateEnded_5Day!$A58))))))</f>
        <v/>
      </c>
      <c r="AI58" s="54" t="str">
        <f>IF($A58&lt;='All Results'!$B$4,"",IF(SUM('MissFill 1'!AH$2:AH58)=0,"",(IF('MissFill 1'!AH58/SUM('MissFill 1'!AH$2:AH58)&gt;0.01,"",IF('MissFill 1'!AH57/SUM('MissFill 1'!AH$2:AH58)&gt;0.01,"",IF('MissFill 1'!AH56/SUM('MissFill 1'!AH$2:AH58)&gt;0.01,"",DateEnded_5Day!$A58))))))</f>
        <v/>
      </c>
      <c r="AJ58" s="54" t="str">
        <f>IF($A58&lt;='All Results'!$B$4,"",IF(SUM('MissFill 1'!AI$2:AI58)=0,"",(IF('MissFill 1'!AI58/SUM('MissFill 1'!AI$2:AI58)&gt;0.01,"",IF('MissFill 1'!AI57/SUM('MissFill 1'!AI$2:AI58)&gt;0.01,"",IF('MissFill 1'!AI56/SUM('MissFill 1'!AI$2:AI58)&gt;0.01,"",DateEnded_5Day!$A58))))))</f>
        <v/>
      </c>
      <c r="AK58" s="54" t="str">
        <f>IF($A58&lt;='All Results'!$B$4,"",IF(SUM('MissFill 1'!AJ$2:AJ58)=0,"",(IF('MissFill 1'!AJ58/SUM('MissFill 1'!AJ$2:AJ58)&gt;0.01,"",IF('MissFill 1'!AJ57/SUM('MissFill 1'!AJ$2:AJ58)&gt;0.01,"",IF('MissFill 1'!AJ56/SUM('MissFill 1'!AJ$2:AJ58)&gt;0.01,"",DateEnded_5Day!$A58))))))</f>
        <v/>
      </c>
      <c r="AL58" s="54" t="str">
        <f>IF($A58&lt;='All Results'!$B$4,"",IF(SUM('MissFill 1'!AK$2:AK58)=0,"",(IF('MissFill 1'!AK58/SUM('MissFill 1'!AK$2:AK58)&gt;0.01,"",IF('MissFill 1'!AK57/SUM('MissFill 1'!AK$2:AK58)&gt;0.01,"",IF('MissFill 1'!AK56/SUM('MissFill 1'!AK$2:AK58)&gt;0.01,"",DateEnded_5Day!$A58))))))</f>
        <v/>
      </c>
      <c r="AM58" s="54" t="str">
        <f>IF($A58&lt;='All Results'!$B$4,"",IF(SUM('MissFill 1'!AL$2:AL58)=0,"",(IF('MissFill 1'!AL58/SUM('MissFill 1'!AL$2:AL58)&gt;0.01,"",IF('MissFill 1'!AL57/SUM('MissFill 1'!AL$2:AL58)&gt;0.01,"",IF('MissFill 1'!AL56/SUM('MissFill 1'!AL$2:AL58)&gt;0.01,"",DateEnded_5Day!$A58))))))</f>
        <v/>
      </c>
      <c r="AN58" s="54" t="str">
        <f>IF($A58&lt;='All Results'!$B$4,"",IF(SUM('MissFill 1'!AM$2:AM58)=0,"",(IF('MissFill 1'!AM58/SUM('MissFill 1'!AM$2:AM58)&gt;0.01,"",IF('MissFill 1'!AM57/SUM('MissFill 1'!AM$2:AM58)&gt;0.01,"",IF('MissFill 1'!AM56/SUM('MissFill 1'!AM$2:AM58)&gt;0.01,"",DateEnded_5Day!$A58))))))</f>
        <v/>
      </c>
      <c r="AO58" s="54" t="str">
        <f>IF($A58&lt;='All Results'!$B$4,"",IF(SUM('MissFill 1'!AN$2:AN58)=0,"",(IF('MissFill 1'!AN58/SUM('MissFill 1'!AN$2:AN58)&gt;0.01,"",IF('MissFill 1'!AN57/SUM('MissFill 1'!AN$2:AN58)&gt;0.01,"",IF('MissFill 1'!AN56/SUM('MissFill 1'!AN$2:AN58)&gt;0.01,"",DateEnded_5Day!$A58))))))</f>
        <v/>
      </c>
      <c r="AP58" s="54" t="str">
        <f>IF($A58&lt;='All Results'!$B$4,"",IF(SUM('MissFill 1'!AO$2:AO58)=0,"",(IF('MissFill 1'!AO58/SUM('MissFill 1'!AO$2:AO58)&gt;0.01,"",IF('MissFill 1'!AO57/SUM('MissFill 1'!AO$2:AO58)&gt;0.01,"",IF('MissFill 1'!AO56/SUM('MissFill 1'!AO$2:AO58)&gt;0.01,"",DateEnded_5Day!$A58))))))</f>
        <v/>
      </c>
      <c r="AQ58" s="54" t="str">
        <f>IF($A58&lt;='All Results'!$B$4,"",IF(SUM('MissFill 1'!AP$2:AP58)=0,"",(IF('MissFill 1'!AP58/SUM('MissFill 1'!AP$2:AP58)&gt;0.01,"",IF('MissFill 1'!AP57/SUM('MissFill 1'!AP$2:AP58)&gt;0.01,"",IF('MissFill 1'!AP56/SUM('MissFill 1'!AP$2:AP58)&gt;0.01,"",DateEnded_5Day!$A58))))))</f>
        <v/>
      </c>
      <c r="AR58" s="54" t="str">
        <f>IF($A58&lt;='All Results'!$B$4,"",IF(SUM('MissFill 1'!AQ$2:AQ58)=0,"",(IF('MissFill 1'!AQ58/SUM('MissFill 1'!AQ$2:AQ58)&gt;0.01,"",IF('MissFill 1'!AQ57/SUM('MissFill 1'!AQ$2:AQ58)&gt;0.01,"",IF('MissFill 1'!AQ56/SUM('MissFill 1'!AQ$2:AQ58)&gt;0.01,"",DateEnded_5Day!$A58))))))</f>
        <v/>
      </c>
      <c r="AS58" s="54" t="str">
        <f>IF($A58&lt;='All Results'!$B$4,"",IF(SUM('MissFill 1'!AR$2:AR58)=0,"",(IF('MissFill 1'!AR58/SUM('MissFill 1'!AR$2:AR58)&gt;0.01,"",IF('MissFill 1'!AR57/SUM('MissFill 1'!AR$2:AR58)&gt;0.01,"",IF('MissFill 1'!AR56/SUM('MissFill 1'!AR$2:AR58)&gt;0.01,"",DateEnded_5Day!$A58))))))</f>
        <v/>
      </c>
      <c r="AT58" s="54" t="str">
        <f>IF($A58&lt;='All Results'!$B$4,"",IF(SUM('MissFill 1'!AS$2:AS58)=0,"",(IF('MissFill 1'!AS58/SUM('MissFill 1'!AS$2:AS58)&gt;0.01,"",IF('MissFill 1'!AS57/SUM('MissFill 1'!AS$2:AS58)&gt;0.01,"",IF('MissFill 1'!AS56/SUM('MissFill 1'!AS$2:AS58)&gt;0.01,"",DateEnded_5Day!$A58))))))</f>
        <v/>
      </c>
      <c r="AU58" s="54" t="str">
        <f>IF($A58&lt;='All Results'!$B$4,"",IF(SUM('MissFill 1'!AT$2:AT58)=0,"",(IF('MissFill 1'!AT58/SUM('MissFill 1'!AT$2:AT58)&gt;0.01,"",IF('MissFill 1'!AT57/SUM('MissFill 1'!AT$2:AT58)&gt;0.01,"",IF('MissFill 1'!AT56/SUM('MissFill 1'!AT$2:AT58)&gt;0.01,"",DateEnded_5Day!$A58))))))</f>
        <v/>
      </c>
      <c r="AV58" s="54" t="str">
        <f>IF($A58&lt;='All Results'!$B$4,"",IF(SUM('MissFill 1'!AU$2:AU58)=0,"",(IF('MissFill 1'!AU58/SUM('MissFill 1'!AU$2:AU58)&gt;0.01,"",IF('MissFill 1'!AU57/SUM('MissFill 1'!AU$2:AU58)&gt;0.01,"",IF('MissFill 1'!AU56/SUM('MissFill 1'!AU$2:AU58)&gt;0.01,"",DateEnded_5Day!$A58))))))</f>
        <v/>
      </c>
      <c r="AW58" s="54" t="str">
        <f>IF($A58&lt;='All Results'!$B$4,"",IF(SUM('MissFill 1'!AV$2:AV58)=0,"",(IF('MissFill 1'!AV58/SUM('MissFill 1'!AV$2:AV58)&gt;0.01,"",IF('MissFill 1'!AV57/SUM('MissFill 1'!AV$2:AV58)&gt;0.01,"",IF('MissFill 1'!AV56/SUM('MissFill 1'!AV$2:AV58)&gt;0.01,"",DateEnded_5Day!$A58))))))</f>
        <v/>
      </c>
      <c r="AX58" s="54" t="str">
        <f>IF($A58&lt;='All Results'!$B$4,"",IF(SUM('MissFill 1'!AW$2:AW58)=0,"",(IF('MissFill 1'!AW58/SUM('MissFill 1'!AW$2:AW58)&gt;0.01,"",IF('MissFill 1'!AW57/SUM('MissFill 1'!AW$2:AW58)&gt;0.01,"",IF('MissFill 1'!AW56/SUM('MissFill 1'!AW$2:AW58)&gt;0.01,"",DateEnded_5Day!$A58))))))</f>
        <v/>
      </c>
    </row>
    <row r="59" spans="1:50" x14ac:dyDescent="0.25">
      <c r="A59" s="41">
        <v>44404</v>
      </c>
      <c r="B59" s="52">
        <v>208</v>
      </c>
      <c r="C59" s="54" t="str">
        <f>IF($A59&lt;='All Results'!$B$4,"",IF(SUM('MissFill 1'!B$2:B59)=0,"",(IF('MissFill 1'!B59/SUM('MissFill 1'!B$2:B59)&gt;0.01,"",IF('MissFill 1'!B58/SUM('MissFill 1'!B$2:B59)&gt;0.01,"",IF('MissFill 1'!B57/SUM('MissFill 1'!B$2:B59)&gt;0.01,"",DateEnded_5Day!$A59))))))</f>
        <v/>
      </c>
      <c r="D59" s="54" t="str">
        <f>IF($A59&lt;='All Results'!$B$4,"",IF(SUM('MissFill 1'!C$2:C59)=0,"",(IF('MissFill 1'!C59/SUM('MissFill 1'!C$2:C59)&gt;0.01,"",IF('MissFill 1'!C58/SUM('MissFill 1'!C$2:C59)&gt;0.01,"",IF('MissFill 1'!C57/SUM('MissFill 1'!C$2:C59)&gt;0.01,"",DateEnded_5Day!$A59))))))</f>
        <v/>
      </c>
      <c r="E59" s="54" t="str">
        <f>IF($A59&lt;='All Results'!$B$4,"",IF(SUM('MissFill 1'!D$2:D59)=0,"",(IF('MissFill 1'!D59/SUM('MissFill 1'!D$2:D59)&gt;0.01,"",IF('MissFill 1'!D58/SUM('MissFill 1'!D$2:D59)&gt;0.01,"",IF('MissFill 1'!D57/SUM('MissFill 1'!D$2:D59)&gt;0.01,"",DateEnded_5Day!$A59))))))</f>
        <v/>
      </c>
      <c r="F59" s="54" t="str">
        <f>IF($A59&lt;='All Results'!$B$4,"",IF(SUM('MissFill 1'!E$2:E59)=0,"",(IF('MissFill 1'!E59/SUM('MissFill 1'!E$2:E59)&gt;0.01,"",IF('MissFill 1'!E58/SUM('MissFill 1'!E$2:E59)&gt;0.01,"",IF('MissFill 1'!E57/SUM('MissFill 1'!E$2:E59)&gt;0.01,"",DateEnded_5Day!$A59))))))</f>
        <v/>
      </c>
      <c r="G59" s="54" t="str">
        <f>IF($A59&lt;='All Results'!$B$4,"",IF(SUM('MissFill 1'!F$2:F59)=0,"",(IF('MissFill 1'!F59/SUM('MissFill 1'!F$2:F59)&gt;0.01,"",IF('MissFill 1'!F58/SUM('MissFill 1'!F$2:F59)&gt;0.01,"",IF('MissFill 1'!F57/SUM('MissFill 1'!F$2:F59)&gt;0.01,"",DateEnded_5Day!$A59))))))</f>
        <v/>
      </c>
      <c r="H59" s="54" t="str">
        <f>IF($A59&lt;='All Results'!$B$4,"",IF(SUM('MissFill 1'!G$2:G59)=0,"",(IF('MissFill 1'!G59/SUM('MissFill 1'!G$2:G59)&gt;0.01,"",IF('MissFill 1'!G58/SUM('MissFill 1'!G$2:G59)&gt;0.01,"",IF('MissFill 1'!G57/SUM('MissFill 1'!G$2:G59)&gt;0.01,"",DateEnded_5Day!$A59))))))</f>
        <v/>
      </c>
      <c r="I59" s="54" t="str">
        <f>IF($A59&lt;='All Results'!$B$4,"",IF(SUM('MissFill 1'!H$2:H59)=0,"",(IF('MissFill 1'!H59/SUM('MissFill 1'!H$2:H59)&gt;0.01,"",IF('MissFill 1'!H58/SUM('MissFill 1'!H$2:H59)&gt;0.01,"",IF('MissFill 1'!H57/SUM('MissFill 1'!H$2:H59)&gt;0.01,"",DateEnded_5Day!$A59))))))</f>
        <v/>
      </c>
      <c r="J59" s="54" t="str">
        <f>IF($A59&lt;='All Results'!$B$4,"",IF(SUM('MissFill 1'!I$2:I59)=0,"",(IF('MissFill 1'!I59/SUM('MissFill 1'!I$2:I59)&gt;0.01,"",IF('MissFill 1'!I58/SUM('MissFill 1'!I$2:I59)&gt;0.01,"",IF('MissFill 1'!I57/SUM('MissFill 1'!I$2:I59)&gt;0.01,"",DateEnded_5Day!$A59))))))</f>
        <v/>
      </c>
      <c r="K59" s="54" t="str">
        <f>IF($A59&lt;='All Results'!$B$4,"",IF(SUM('MissFill 1'!J$2:J59)=0,"",(IF('MissFill 1'!J59/SUM('MissFill 1'!J$2:J59)&gt;0.01,"",IF('MissFill 1'!J58/SUM('MissFill 1'!J$2:J59)&gt;0.01,"",IF('MissFill 1'!J57/SUM('MissFill 1'!J$2:J59)&gt;0.01,"",DateEnded_5Day!$A59))))))</f>
        <v/>
      </c>
      <c r="L59" s="54" t="str">
        <f>IF($A59&lt;='All Results'!$B$4,"",IF(SUM('MissFill 1'!K$2:K59)=0,"",(IF('MissFill 1'!K59/SUM('MissFill 1'!K$2:K59)&gt;0.01,"",IF('MissFill 1'!K58/SUM('MissFill 1'!K$2:K59)&gt;0.01,"",IF('MissFill 1'!K57/SUM('MissFill 1'!K$2:K59)&gt;0.01,"",DateEnded_5Day!$A59))))))</f>
        <v/>
      </c>
      <c r="M59" s="54" t="str">
        <f>IF($A59&lt;='All Results'!$B$4,"",IF(SUM('MissFill 1'!L$2:L59)=0,"",(IF('MissFill 1'!L59/SUM('MissFill 1'!L$2:L59)&gt;0.01,"",IF('MissFill 1'!L58/SUM('MissFill 1'!L$2:L59)&gt;0.01,"",IF('MissFill 1'!L57/SUM('MissFill 1'!L$2:L59)&gt;0.01,"",DateEnded_5Day!$A59))))))</f>
        <v/>
      </c>
      <c r="N59" s="54" t="str">
        <f>IF($A59&lt;='All Results'!$B$4,"",IF(SUM('MissFill 1'!M$2:M59)=0,"",(IF('MissFill 1'!M59/SUM('MissFill 1'!M$2:M59)&gt;0.01,"",IF('MissFill 1'!M58/SUM('MissFill 1'!M$2:M59)&gt;0.01,"",IF('MissFill 1'!M57/SUM('MissFill 1'!M$2:M59)&gt;0.01,"",DateEnded_5Day!$A59))))))</f>
        <v/>
      </c>
      <c r="O59" s="54" t="str">
        <f>IF($A59&lt;='All Results'!$B$4,"",IF(SUM('MissFill 1'!N$2:N59)=0,"",(IF('MissFill 1'!N59/SUM('MissFill 1'!N$2:N59)&gt;0.01,"",IF('MissFill 1'!N58/SUM('MissFill 1'!N$2:N59)&gt;0.01,"",IF('MissFill 1'!N57/SUM('MissFill 1'!N$2:N59)&gt;0.01,"",DateEnded_5Day!$A59))))))</f>
        <v/>
      </c>
      <c r="P59" s="54" t="str">
        <f>IF($A59&lt;='All Results'!$B$4,"",IF(SUM('MissFill 1'!O$2:O59)=0,"",(IF('MissFill 1'!O59/SUM('MissFill 1'!O$2:O59)&gt;0.01,"",IF('MissFill 1'!O58/SUM('MissFill 1'!O$2:O59)&gt;0.01,"",IF('MissFill 1'!O57/SUM('MissFill 1'!O$2:O59)&gt;0.01,"",DateEnded_5Day!$A59))))))</f>
        <v/>
      </c>
      <c r="Q59" s="54" t="str">
        <f>IF($A59&lt;='All Results'!$B$4,"",IF(SUM('MissFill 1'!P$2:P59)=0,"",(IF('MissFill 1'!P59/SUM('MissFill 1'!P$2:P59)&gt;0.01,"",IF('MissFill 1'!P58/SUM('MissFill 1'!P$2:P59)&gt;0.01,"",IF('MissFill 1'!P57/SUM('MissFill 1'!P$2:P59)&gt;0.01,"",DateEnded_5Day!$A59))))))</f>
        <v/>
      </c>
      <c r="R59" s="54" t="str">
        <f>IF($A59&lt;='All Results'!$B$4,"",IF(SUM('MissFill 1'!Q$2:Q59)=0,"",(IF('MissFill 1'!Q59/SUM('MissFill 1'!Q$2:Q59)&gt;0.01,"",IF('MissFill 1'!Q58/SUM('MissFill 1'!Q$2:Q59)&gt;0.01,"",IF('MissFill 1'!Q57/SUM('MissFill 1'!Q$2:Q59)&gt;0.01,"",DateEnded_5Day!$A59))))))</f>
        <v/>
      </c>
      <c r="S59" s="54" t="str">
        <f>IF($A59&lt;='All Results'!$B$4,"",IF(SUM('MissFill 1'!R$2:R59)=0,"",(IF('MissFill 1'!R59/SUM('MissFill 1'!R$2:R59)&gt;0.01,"",IF('MissFill 1'!R58/SUM('MissFill 1'!R$2:R59)&gt;0.01,"",IF('MissFill 1'!R57/SUM('MissFill 1'!R$2:R59)&gt;0.01,"",DateEnded_5Day!$A59))))))</f>
        <v/>
      </c>
      <c r="T59" s="54" t="str">
        <f>IF($A59&lt;='All Results'!$B$4,"",IF(SUM('MissFill 1'!S$2:S59)=0,"",(IF('MissFill 1'!S59/SUM('MissFill 1'!S$2:S59)&gt;0.01,"",IF('MissFill 1'!S58/SUM('MissFill 1'!S$2:S59)&gt;0.01,"",IF('MissFill 1'!S57/SUM('MissFill 1'!S$2:S59)&gt;0.01,"",DateEnded_5Day!$A59))))))</f>
        <v/>
      </c>
      <c r="U59" s="54" t="str">
        <f>IF($A59&lt;='All Results'!$B$4,"",IF(SUM('MissFill 1'!T$2:T59)=0,"",(IF('MissFill 1'!T59/SUM('MissFill 1'!T$2:T59)&gt;0.01,"",IF('MissFill 1'!T58/SUM('MissFill 1'!T$2:T59)&gt;0.01,"",IF('MissFill 1'!T57/SUM('MissFill 1'!T$2:T59)&gt;0.01,"",DateEnded_5Day!$A59))))))</f>
        <v/>
      </c>
      <c r="V59" s="54" t="str">
        <f>IF($A59&lt;='All Results'!$B$4,"",IF(SUM('MissFill 1'!U$2:U59)=0,"",(IF('MissFill 1'!U59/SUM('MissFill 1'!U$2:U59)&gt;0.01,"",IF('MissFill 1'!U58/SUM('MissFill 1'!U$2:U59)&gt;0.01,"",IF('MissFill 1'!U57/SUM('MissFill 1'!U$2:U59)&gt;0.01,"",DateEnded_5Day!$A59))))))</f>
        <v/>
      </c>
      <c r="W59" s="54" t="str">
        <f>IF($A59&lt;='All Results'!$B$4,"",IF(SUM('MissFill 1'!V$2:V59)=0,"",(IF('MissFill 1'!V59/SUM('MissFill 1'!V$2:V59)&gt;0.01,"",IF('MissFill 1'!V58/SUM('MissFill 1'!V$2:V59)&gt;0.01,"",IF('MissFill 1'!V57/SUM('MissFill 1'!V$2:V59)&gt;0.01,"",DateEnded_5Day!$A59))))))</f>
        <v/>
      </c>
      <c r="X59" s="54" t="str">
        <f>IF($A59&lt;='All Results'!$B$4,"",IF(SUM('MissFill 1'!W$2:W59)=0,"",(IF('MissFill 1'!W59/SUM('MissFill 1'!W$2:W59)&gt;0.01,"",IF('MissFill 1'!W58/SUM('MissFill 1'!W$2:W59)&gt;0.01,"",IF('MissFill 1'!W57/SUM('MissFill 1'!W$2:W59)&gt;0.01,"",DateEnded_5Day!$A59))))))</f>
        <v/>
      </c>
      <c r="Y59" s="54" t="str">
        <f>IF($A59&lt;='All Results'!$B$4,"",IF(SUM('MissFill 1'!X$2:X59)=0,"",(IF('MissFill 1'!X59/SUM('MissFill 1'!X$2:X59)&gt;0.01,"",IF('MissFill 1'!X58/SUM('MissFill 1'!X$2:X59)&gt;0.01,"",IF('MissFill 1'!X57/SUM('MissFill 1'!X$2:X59)&gt;0.01,"",DateEnded_5Day!$A59))))))</f>
        <v/>
      </c>
      <c r="Z59" s="54" t="str">
        <f>IF($A59&lt;='All Results'!$B$4,"",IF(SUM('MissFill 1'!Y$2:Y59)=0,"",(IF('MissFill 1'!Y59/SUM('MissFill 1'!Y$2:Y59)&gt;0.01,"",IF('MissFill 1'!Y58/SUM('MissFill 1'!Y$2:Y59)&gt;0.01,"",IF('MissFill 1'!Y57/SUM('MissFill 1'!Y$2:Y59)&gt;0.01,"",DateEnded_5Day!$A59))))))</f>
        <v/>
      </c>
      <c r="AA59" s="54" t="str">
        <f>IF($A59&lt;='All Results'!$B$4,"",IF(SUM('MissFill 1'!Z$2:Z59)=0,"",(IF('MissFill 1'!Z59/SUM('MissFill 1'!Z$2:Z59)&gt;0.01,"",IF('MissFill 1'!Z58/SUM('MissFill 1'!Z$2:Z59)&gt;0.01,"",IF('MissFill 1'!Z57/SUM('MissFill 1'!Z$2:Z59)&gt;0.01,"",DateEnded_5Day!$A59))))))</f>
        <v/>
      </c>
      <c r="AB59" s="54" t="str">
        <f>IF($A59&lt;='All Results'!$B$4,"",IF(SUM('MissFill 1'!AA$2:AA59)=0,"",(IF('MissFill 1'!AA59/SUM('MissFill 1'!AA$2:AA59)&gt;0.01,"",IF('MissFill 1'!AA58/SUM('MissFill 1'!AA$2:AA59)&gt;0.01,"",IF('MissFill 1'!AA57/SUM('MissFill 1'!AA$2:AA59)&gt;0.01,"",DateEnded_5Day!$A59))))))</f>
        <v/>
      </c>
      <c r="AC59" s="54" t="str">
        <f>IF($A59&lt;='All Results'!$B$4,"",IF(SUM('MissFill 1'!AB$2:AB59)=0,"",(IF('MissFill 1'!AB59/SUM('MissFill 1'!AB$2:AB59)&gt;0.01,"",IF('MissFill 1'!AB58/SUM('MissFill 1'!AB$2:AB59)&gt;0.01,"",IF('MissFill 1'!AB57/SUM('MissFill 1'!AB$2:AB59)&gt;0.01,"",DateEnded_5Day!$A59))))))</f>
        <v/>
      </c>
      <c r="AD59" s="54" t="str">
        <f>IF($A59&lt;='All Results'!$B$4,"",IF(SUM('MissFill 1'!AC$2:AC59)=0,"",(IF('MissFill 1'!AC59/SUM('MissFill 1'!AC$2:AC59)&gt;0.01,"",IF('MissFill 1'!AC58/SUM('MissFill 1'!AC$2:AC59)&gt;0.01,"",IF('MissFill 1'!AC57/SUM('MissFill 1'!AC$2:AC59)&gt;0.01,"",DateEnded_5Day!$A59))))))</f>
        <v/>
      </c>
      <c r="AE59" s="54" t="str">
        <f>IF($A59&lt;='All Results'!$B$4,"",IF(SUM('MissFill 1'!AD$2:AD59)=0,"",(IF('MissFill 1'!AD59/SUM('MissFill 1'!AD$2:AD59)&gt;0.01,"",IF('MissFill 1'!AD58/SUM('MissFill 1'!AD$2:AD59)&gt;0.01,"",IF('MissFill 1'!AD57/SUM('MissFill 1'!AD$2:AD59)&gt;0.01,"",DateEnded_5Day!$A59))))))</f>
        <v/>
      </c>
      <c r="AF59" s="54" t="str">
        <f>IF($A59&lt;='All Results'!$B$4,"",IF(SUM('MissFill 1'!AE$2:AE59)=0,"",(IF('MissFill 1'!AE59/SUM('MissFill 1'!AE$2:AE59)&gt;0.01,"",IF('MissFill 1'!AE58/SUM('MissFill 1'!AE$2:AE59)&gt;0.01,"",IF('MissFill 1'!AE57/SUM('MissFill 1'!AE$2:AE59)&gt;0.01,"",DateEnded_5Day!$A59))))))</f>
        <v/>
      </c>
      <c r="AG59" s="54" t="str">
        <f>IF($A59&lt;='All Results'!$B$4,"",IF(SUM('MissFill 1'!AF$2:AF59)=0,"",(IF('MissFill 1'!AF59/SUM('MissFill 1'!AF$2:AF59)&gt;0.01,"",IF('MissFill 1'!AF58/SUM('MissFill 1'!AF$2:AF59)&gt;0.01,"",IF('MissFill 1'!AF57/SUM('MissFill 1'!AF$2:AF59)&gt;0.01,"",DateEnded_5Day!$A59))))))</f>
        <v/>
      </c>
      <c r="AH59" s="54" t="str">
        <f>IF($A59&lt;='All Results'!$B$4,"",IF(SUM('MissFill 1'!AG$2:AG59)=0,"",(IF('MissFill 1'!AG59/SUM('MissFill 1'!AG$2:AG59)&gt;0.01,"",IF('MissFill 1'!AG58/SUM('MissFill 1'!AG$2:AG59)&gt;0.01,"",IF('MissFill 1'!AG57/SUM('MissFill 1'!AG$2:AG59)&gt;0.01,"",DateEnded_5Day!$A59))))))</f>
        <v/>
      </c>
      <c r="AI59" s="54" t="str">
        <f>IF($A59&lt;='All Results'!$B$4,"",IF(SUM('MissFill 1'!AH$2:AH59)=0,"",(IF('MissFill 1'!AH59/SUM('MissFill 1'!AH$2:AH59)&gt;0.01,"",IF('MissFill 1'!AH58/SUM('MissFill 1'!AH$2:AH59)&gt;0.01,"",IF('MissFill 1'!AH57/SUM('MissFill 1'!AH$2:AH59)&gt;0.01,"",DateEnded_5Day!$A59))))))</f>
        <v/>
      </c>
      <c r="AJ59" s="54" t="str">
        <f>IF($A59&lt;='All Results'!$B$4,"",IF(SUM('MissFill 1'!AI$2:AI59)=0,"",(IF('MissFill 1'!AI59/SUM('MissFill 1'!AI$2:AI59)&gt;0.01,"",IF('MissFill 1'!AI58/SUM('MissFill 1'!AI$2:AI59)&gt;0.01,"",IF('MissFill 1'!AI57/SUM('MissFill 1'!AI$2:AI59)&gt;0.01,"",DateEnded_5Day!$A59))))))</f>
        <v/>
      </c>
      <c r="AK59" s="54" t="str">
        <f>IF($A59&lt;='All Results'!$B$4,"",IF(SUM('MissFill 1'!AJ$2:AJ59)=0,"",(IF('MissFill 1'!AJ59/SUM('MissFill 1'!AJ$2:AJ59)&gt;0.01,"",IF('MissFill 1'!AJ58/SUM('MissFill 1'!AJ$2:AJ59)&gt;0.01,"",IF('MissFill 1'!AJ57/SUM('MissFill 1'!AJ$2:AJ59)&gt;0.01,"",DateEnded_5Day!$A59))))))</f>
        <v/>
      </c>
      <c r="AL59" s="54" t="str">
        <f>IF($A59&lt;='All Results'!$B$4,"",IF(SUM('MissFill 1'!AK$2:AK59)=0,"",(IF('MissFill 1'!AK59/SUM('MissFill 1'!AK$2:AK59)&gt;0.01,"",IF('MissFill 1'!AK58/SUM('MissFill 1'!AK$2:AK59)&gt;0.01,"",IF('MissFill 1'!AK57/SUM('MissFill 1'!AK$2:AK59)&gt;0.01,"",DateEnded_5Day!$A59))))))</f>
        <v/>
      </c>
      <c r="AM59" s="54" t="str">
        <f>IF($A59&lt;='All Results'!$B$4,"",IF(SUM('MissFill 1'!AL$2:AL59)=0,"",(IF('MissFill 1'!AL59/SUM('MissFill 1'!AL$2:AL59)&gt;0.01,"",IF('MissFill 1'!AL58/SUM('MissFill 1'!AL$2:AL59)&gt;0.01,"",IF('MissFill 1'!AL57/SUM('MissFill 1'!AL$2:AL59)&gt;0.01,"",DateEnded_5Day!$A59))))))</f>
        <v/>
      </c>
      <c r="AN59" s="54" t="str">
        <f>IF($A59&lt;='All Results'!$B$4,"",IF(SUM('MissFill 1'!AM$2:AM59)=0,"",(IF('MissFill 1'!AM59/SUM('MissFill 1'!AM$2:AM59)&gt;0.01,"",IF('MissFill 1'!AM58/SUM('MissFill 1'!AM$2:AM59)&gt;0.01,"",IF('MissFill 1'!AM57/SUM('MissFill 1'!AM$2:AM59)&gt;0.01,"",DateEnded_5Day!$A59))))))</f>
        <v/>
      </c>
      <c r="AO59" s="54" t="str">
        <f>IF($A59&lt;='All Results'!$B$4,"",IF(SUM('MissFill 1'!AN$2:AN59)=0,"",(IF('MissFill 1'!AN59/SUM('MissFill 1'!AN$2:AN59)&gt;0.01,"",IF('MissFill 1'!AN58/SUM('MissFill 1'!AN$2:AN59)&gt;0.01,"",IF('MissFill 1'!AN57/SUM('MissFill 1'!AN$2:AN59)&gt;0.01,"",DateEnded_5Day!$A59))))))</f>
        <v/>
      </c>
      <c r="AP59" s="54" t="str">
        <f>IF($A59&lt;='All Results'!$B$4,"",IF(SUM('MissFill 1'!AO$2:AO59)=0,"",(IF('MissFill 1'!AO59/SUM('MissFill 1'!AO$2:AO59)&gt;0.01,"",IF('MissFill 1'!AO58/SUM('MissFill 1'!AO$2:AO59)&gt;0.01,"",IF('MissFill 1'!AO57/SUM('MissFill 1'!AO$2:AO59)&gt;0.01,"",DateEnded_5Day!$A59))))))</f>
        <v/>
      </c>
      <c r="AQ59" s="54" t="str">
        <f>IF($A59&lt;='All Results'!$B$4,"",IF(SUM('MissFill 1'!AP$2:AP59)=0,"",(IF('MissFill 1'!AP59/SUM('MissFill 1'!AP$2:AP59)&gt;0.01,"",IF('MissFill 1'!AP58/SUM('MissFill 1'!AP$2:AP59)&gt;0.01,"",IF('MissFill 1'!AP57/SUM('MissFill 1'!AP$2:AP59)&gt;0.01,"",DateEnded_5Day!$A59))))))</f>
        <v/>
      </c>
      <c r="AR59" s="54" t="str">
        <f>IF($A59&lt;='All Results'!$B$4,"",IF(SUM('MissFill 1'!AQ$2:AQ59)=0,"",(IF('MissFill 1'!AQ59/SUM('MissFill 1'!AQ$2:AQ59)&gt;0.01,"",IF('MissFill 1'!AQ58/SUM('MissFill 1'!AQ$2:AQ59)&gt;0.01,"",IF('MissFill 1'!AQ57/SUM('MissFill 1'!AQ$2:AQ59)&gt;0.01,"",DateEnded_5Day!$A59))))))</f>
        <v/>
      </c>
      <c r="AS59" s="54" t="str">
        <f>IF($A59&lt;='All Results'!$B$4,"",IF(SUM('MissFill 1'!AR$2:AR59)=0,"",(IF('MissFill 1'!AR59/SUM('MissFill 1'!AR$2:AR59)&gt;0.01,"",IF('MissFill 1'!AR58/SUM('MissFill 1'!AR$2:AR59)&gt;0.01,"",IF('MissFill 1'!AR57/SUM('MissFill 1'!AR$2:AR59)&gt;0.01,"",DateEnded_5Day!$A59))))))</f>
        <v/>
      </c>
      <c r="AT59" s="54" t="str">
        <f>IF($A59&lt;='All Results'!$B$4,"",IF(SUM('MissFill 1'!AS$2:AS59)=0,"",(IF('MissFill 1'!AS59/SUM('MissFill 1'!AS$2:AS59)&gt;0.01,"",IF('MissFill 1'!AS58/SUM('MissFill 1'!AS$2:AS59)&gt;0.01,"",IF('MissFill 1'!AS57/SUM('MissFill 1'!AS$2:AS59)&gt;0.01,"",DateEnded_5Day!$A59))))))</f>
        <v/>
      </c>
      <c r="AU59" s="54" t="str">
        <f>IF($A59&lt;='All Results'!$B$4,"",IF(SUM('MissFill 1'!AT$2:AT59)=0,"",(IF('MissFill 1'!AT59/SUM('MissFill 1'!AT$2:AT59)&gt;0.01,"",IF('MissFill 1'!AT58/SUM('MissFill 1'!AT$2:AT59)&gt;0.01,"",IF('MissFill 1'!AT57/SUM('MissFill 1'!AT$2:AT59)&gt;0.01,"",DateEnded_5Day!$A59))))))</f>
        <v/>
      </c>
      <c r="AV59" s="54" t="str">
        <f>IF($A59&lt;='All Results'!$B$4,"",IF(SUM('MissFill 1'!AU$2:AU59)=0,"",(IF('MissFill 1'!AU59/SUM('MissFill 1'!AU$2:AU59)&gt;0.01,"",IF('MissFill 1'!AU58/SUM('MissFill 1'!AU$2:AU59)&gt;0.01,"",IF('MissFill 1'!AU57/SUM('MissFill 1'!AU$2:AU59)&gt;0.01,"",DateEnded_5Day!$A59))))))</f>
        <v/>
      </c>
      <c r="AW59" s="54" t="str">
        <f>IF($A59&lt;='All Results'!$B$4,"",IF(SUM('MissFill 1'!AV$2:AV59)=0,"",(IF('MissFill 1'!AV59/SUM('MissFill 1'!AV$2:AV59)&gt;0.01,"",IF('MissFill 1'!AV58/SUM('MissFill 1'!AV$2:AV59)&gt;0.01,"",IF('MissFill 1'!AV57/SUM('MissFill 1'!AV$2:AV59)&gt;0.01,"",DateEnded_5Day!$A59))))))</f>
        <v/>
      </c>
      <c r="AX59" s="54" t="str">
        <f>IF($A59&lt;='All Results'!$B$4,"",IF(SUM('MissFill 1'!AW$2:AW59)=0,"",(IF('MissFill 1'!AW59/SUM('MissFill 1'!AW$2:AW59)&gt;0.01,"",IF('MissFill 1'!AW58/SUM('MissFill 1'!AW$2:AW59)&gt;0.01,"",IF('MissFill 1'!AW57/SUM('MissFill 1'!AW$2:AW59)&gt;0.01,"",DateEnded_5Day!$A59))))))</f>
        <v/>
      </c>
    </row>
    <row r="60" spans="1:50" x14ac:dyDescent="0.25">
      <c r="A60" s="41">
        <v>44405</v>
      </c>
      <c r="B60" s="52">
        <v>209</v>
      </c>
      <c r="C60" s="54" t="str">
        <f>IF($A60&lt;='All Results'!$B$4,"",IF(SUM('MissFill 1'!B$2:B60)=0,"",(IF('MissFill 1'!B60/SUM('MissFill 1'!B$2:B60)&gt;0.01,"",IF('MissFill 1'!B59/SUM('MissFill 1'!B$2:B60)&gt;0.01,"",IF('MissFill 1'!B58/SUM('MissFill 1'!B$2:B60)&gt;0.01,"",DateEnded_5Day!$A60))))))</f>
        <v/>
      </c>
      <c r="D60" s="54" t="str">
        <f>IF($A60&lt;='All Results'!$B$4,"",IF(SUM('MissFill 1'!C$2:C60)=0,"",(IF('MissFill 1'!C60/SUM('MissFill 1'!C$2:C60)&gt;0.01,"",IF('MissFill 1'!C59/SUM('MissFill 1'!C$2:C60)&gt;0.01,"",IF('MissFill 1'!C58/SUM('MissFill 1'!C$2:C60)&gt;0.01,"",DateEnded_5Day!$A60))))))</f>
        <v/>
      </c>
      <c r="E60" s="54" t="str">
        <f>IF($A60&lt;='All Results'!$B$4,"",IF(SUM('MissFill 1'!D$2:D60)=0,"",(IF('MissFill 1'!D60/SUM('MissFill 1'!D$2:D60)&gt;0.01,"",IF('MissFill 1'!D59/SUM('MissFill 1'!D$2:D60)&gt;0.01,"",IF('MissFill 1'!D58/SUM('MissFill 1'!D$2:D60)&gt;0.01,"",DateEnded_5Day!$A60))))))</f>
        <v/>
      </c>
      <c r="F60" s="54" t="str">
        <f>IF($A60&lt;='All Results'!$B$4,"",IF(SUM('MissFill 1'!E$2:E60)=0,"",(IF('MissFill 1'!E60/SUM('MissFill 1'!E$2:E60)&gt;0.01,"",IF('MissFill 1'!E59/SUM('MissFill 1'!E$2:E60)&gt;0.01,"",IF('MissFill 1'!E58/SUM('MissFill 1'!E$2:E60)&gt;0.01,"",DateEnded_5Day!$A60))))))</f>
        <v/>
      </c>
      <c r="G60" s="54" t="str">
        <f>IF($A60&lt;='All Results'!$B$4,"",IF(SUM('MissFill 1'!F$2:F60)=0,"",(IF('MissFill 1'!F60/SUM('MissFill 1'!F$2:F60)&gt;0.01,"",IF('MissFill 1'!F59/SUM('MissFill 1'!F$2:F60)&gt;0.01,"",IF('MissFill 1'!F58/SUM('MissFill 1'!F$2:F60)&gt;0.01,"",DateEnded_5Day!$A60))))))</f>
        <v/>
      </c>
      <c r="H60" s="54" t="str">
        <f>IF($A60&lt;='All Results'!$B$4,"",IF(SUM('MissFill 1'!G$2:G60)=0,"",(IF('MissFill 1'!G60/SUM('MissFill 1'!G$2:G60)&gt;0.01,"",IF('MissFill 1'!G59/SUM('MissFill 1'!G$2:G60)&gt;0.01,"",IF('MissFill 1'!G58/SUM('MissFill 1'!G$2:G60)&gt;0.01,"",DateEnded_5Day!$A60))))))</f>
        <v/>
      </c>
      <c r="I60" s="54" t="str">
        <f>IF($A60&lt;='All Results'!$B$4,"",IF(SUM('MissFill 1'!H$2:H60)=0,"",(IF('MissFill 1'!H60/SUM('MissFill 1'!H$2:H60)&gt;0.01,"",IF('MissFill 1'!H59/SUM('MissFill 1'!H$2:H60)&gt;0.01,"",IF('MissFill 1'!H58/SUM('MissFill 1'!H$2:H60)&gt;0.01,"",DateEnded_5Day!$A60))))))</f>
        <v/>
      </c>
      <c r="J60" s="54" t="str">
        <f>IF($A60&lt;='All Results'!$B$4,"",IF(SUM('MissFill 1'!I$2:I60)=0,"",(IF('MissFill 1'!I60/SUM('MissFill 1'!I$2:I60)&gt;0.01,"",IF('MissFill 1'!I59/SUM('MissFill 1'!I$2:I60)&gt;0.01,"",IF('MissFill 1'!I58/SUM('MissFill 1'!I$2:I60)&gt;0.01,"",DateEnded_5Day!$A60))))))</f>
        <v/>
      </c>
      <c r="K60" s="54" t="str">
        <f>IF($A60&lt;='All Results'!$B$4,"",IF(SUM('MissFill 1'!J$2:J60)=0,"",(IF('MissFill 1'!J60/SUM('MissFill 1'!J$2:J60)&gt;0.01,"",IF('MissFill 1'!J59/SUM('MissFill 1'!J$2:J60)&gt;0.01,"",IF('MissFill 1'!J58/SUM('MissFill 1'!J$2:J60)&gt;0.01,"",DateEnded_5Day!$A60))))))</f>
        <v/>
      </c>
      <c r="L60" s="54" t="str">
        <f>IF($A60&lt;='All Results'!$B$4,"",IF(SUM('MissFill 1'!K$2:K60)=0,"",(IF('MissFill 1'!K60/SUM('MissFill 1'!K$2:K60)&gt;0.01,"",IF('MissFill 1'!K59/SUM('MissFill 1'!K$2:K60)&gt;0.01,"",IF('MissFill 1'!K58/SUM('MissFill 1'!K$2:K60)&gt;0.01,"",DateEnded_5Day!$A60))))))</f>
        <v/>
      </c>
      <c r="M60" s="54" t="str">
        <f>IF($A60&lt;='All Results'!$B$4,"",IF(SUM('MissFill 1'!L$2:L60)=0,"",(IF('MissFill 1'!L60/SUM('MissFill 1'!L$2:L60)&gt;0.01,"",IF('MissFill 1'!L59/SUM('MissFill 1'!L$2:L60)&gt;0.01,"",IF('MissFill 1'!L58/SUM('MissFill 1'!L$2:L60)&gt;0.01,"",DateEnded_5Day!$A60))))))</f>
        <v/>
      </c>
      <c r="N60" s="54" t="str">
        <f>IF($A60&lt;='All Results'!$B$4,"",IF(SUM('MissFill 1'!M$2:M60)=0,"",(IF('MissFill 1'!M60/SUM('MissFill 1'!M$2:M60)&gt;0.01,"",IF('MissFill 1'!M59/SUM('MissFill 1'!M$2:M60)&gt;0.01,"",IF('MissFill 1'!M58/SUM('MissFill 1'!M$2:M60)&gt;0.01,"",DateEnded_5Day!$A60))))))</f>
        <v/>
      </c>
      <c r="O60" s="54" t="str">
        <f>IF($A60&lt;='All Results'!$B$4,"",IF(SUM('MissFill 1'!N$2:N60)=0,"",(IF('MissFill 1'!N60/SUM('MissFill 1'!N$2:N60)&gt;0.01,"",IF('MissFill 1'!N59/SUM('MissFill 1'!N$2:N60)&gt;0.01,"",IF('MissFill 1'!N58/SUM('MissFill 1'!N$2:N60)&gt;0.01,"",DateEnded_5Day!$A60))))))</f>
        <v/>
      </c>
      <c r="P60" s="54" t="str">
        <f>IF($A60&lt;='All Results'!$B$4,"",IF(SUM('MissFill 1'!O$2:O60)=0,"",(IF('MissFill 1'!O60/SUM('MissFill 1'!O$2:O60)&gt;0.01,"",IF('MissFill 1'!O59/SUM('MissFill 1'!O$2:O60)&gt;0.01,"",IF('MissFill 1'!O58/SUM('MissFill 1'!O$2:O60)&gt;0.01,"",DateEnded_5Day!$A60))))))</f>
        <v/>
      </c>
      <c r="Q60" s="54" t="str">
        <f>IF($A60&lt;='All Results'!$B$4,"",IF(SUM('MissFill 1'!P$2:P60)=0,"",(IF('MissFill 1'!P60/SUM('MissFill 1'!P$2:P60)&gt;0.01,"",IF('MissFill 1'!P59/SUM('MissFill 1'!P$2:P60)&gt;0.01,"",IF('MissFill 1'!P58/SUM('MissFill 1'!P$2:P60)&gt;0.01,"",DateEnded_5Day!$A60))))))</f>
        <v/>
      </c>
      <c r="R60" s="54" t="str">
        <f>IF($A60&lt;='All Results'!$B$4,"",IF(SUM('MissFill 1'!Q$2:Q60)=0,"",(IF('MissFill 1'!Q60/SUM('MissFill 1'!Q$2:Q60)&gt;0.01,"",IF('MissFill 1'!Q59/SUM('MissFill 1'!Q$2:Q60)&gt;0.01,"",IF('MissFill 1'!Q58/SUM('MissFill 1'!Q$2:Q60)&gt;0.01,"",DateEnded_5Day!$A60))))))</f>
        <v/>
      </c>
      <c r="S60" s="54" t="str">
        <f>IF($A60&lt;='All Results'!$B$4,"",IF(SUM('MissFill 1'!R$2:R60)=0,"",(IF('MissFill 1'!R60/SUM('MissFill 1'!R$2:R60)&gt;0.01,"",IF('MissFill 1'!R59/SUM('MissFill 1'!R$2:R60)&gt;0.01,"",IF('MissFill 1'!R58/SUM('MissFill 1'!R$2:R60)&gt;0.01,"",DateEnded_5Day!$A60))))))</f>
        <v/>
      </c>
      <c r="T60" s="54" t="str">
        <f>IF($A60&lt;='All Results'!$B$4,"",IF(SUM('MissFill 1'!S$2:S60)=0,"",(IF('MissFill 1'!S60/SUM('MissFill 1'!S$2:S60)&gt;0.01,"",IF('MissFill 1'!S59/SUM('MissFill 1'!S$2:S60)&gt;0.01,"",IF('MissFill 1'!S58/SUM('MissFill 1'!S$2:S60)&gt;0.01,"",DateEnded_5Day!$A60))))))</f>
        <v/>
      </c>
      <c r="U60" s="54" t="str">
        <f>IF($A60&lt;='All Results'!$B$4,"",IF(SUM('MissFill 1'!T$2:T60)=0,"",(IF('MissFill 1'!T60/SUM('MissFill 1'!T$2:T60)&gt;0.01,"",IF('MissFill 1'!T59/SUM('MissFill 1'!T$2:T60)&gt;0.01,"",IF('MissFill 1'!T58/SUM('MissFill 1'!T$2:T60)&gt;0.01,"",DateEnded_5Day!$A60))))))</f>
        <v/>
      </c>
      <c r="V60" s="54" t="str">
        <f>IF($A60&lt;='All Results'!$B$4,"",IF(SUM('MissFill 1'!U$2:U60)=0,"",(IF('MissFill 1'!U60/SUM('MissFill 1'!U$2:U60)&gt;0.01,"",IF('MissFill 1'!U59/SUM('MissFill 1'!U$2:U60)&gt;0.01,"",IF('MissFill 1'!U58/SUM('MissFill 1'!U$2:U60)&gt;0.01,"",DateEnded_5Day!$A60))))))</f>
        <v/>
      </c>
      <c r="W60" s="54" t="str">
        <f>IF($A60&lt;='All Results'!$B$4,"",IF(SUM('MissFill 1'!V$2:V60)=0,"",(IF('MissFill 1'!V60/SUM('MissFill 1'!V$2:V60)&gt;0.01,"",IF('MissFill 1'!V59/SUM('MissFill 1'!V$2:V60)&gt;0.01,"",IF('MissFill 1'!V58/SUM('MissFill 1'!V$2:V60)&gt;0.01,"",DateEnded_5Day!$A60))))))</f>
        <v/>
      </c>
      <c r="X60" s="54" t="str">
        <f>IF($A60&lt;='All Results'!$B$4,"",IF(SUM('MissFill 1'!W$2:W60)=0,"",(IF('MissFill 1'!W60/SUM('MissFill 1'!W$2:W60)&gt;0.01,"",IF('MissFill 1'!W59/SUM('MissFill 1'!W$2:W60)&gt;0.01,"",IF('MissFill 1'!W58/SUM('MissFill 1'!W$2:W60)&gt;0.01,"",DateEnded_5Day!$A60))))))</f>
        <v/>
      </c>
      <c r="Y60" s="54" t="str">
        <f>IF($A60&lt;='All Results'!$B$4,"",IF(SUM('MissFill 1'!X$2:X60)=0,"",(IF('MissFill 1'!X60/SUM('MissFill 1'!X$2:X60)&gt;0.01,"",IF('MissFill 1'!X59/SUM('MissFill 1'!X$2:X60)&gt;0.01,"",IF('MissFill 1'!X58/SUM('MissFill 1'!X$2:X60)&gt;0.01,"",DateEnded_5Day!$A60))))))</f>
        <v/>
      </c>
      <c r="Z60" s="54" t="str">
        <f>IF($A60&lt;='All Results'!$B$4,"",IF(SUM('MissFill 1'!Y$2:Y60)=0,"",(IF('MissFill 1'!Y60/SUM('MissFill 1'!Y$2:Y60)&gt;0.01,"",IF('MissFill 1'!Y59/SUM('MissFill 1'!Y$2:Y60)&gt;0.01,"",IF('MissFill 1'!Y58/SUM('MissFill 1'!Y$2:Y60)&gt;0.01,"",DateEnded_5Day!$A60))))))</f>
        <v/>
      </c>
      <c r="AA60" s="54" t="str">
        <f>IF($A60&lt;='All Results'!$B$4,"",IF(SUM('MissFill 1'!Z$2:Z60)=0,"",(IF('MissFill 1'!Z60/SUM('MissFill 1'!Z$2:Z60)&gt;0.01,"",IF('MissFill 1'!Z59/SUM('MissFill 1'!Z$2:Z60)&gt;0.01,"",IF('MissFill 1'!Z58/SUM('MissFill 1'!Z$2:Z60)&gt;0.01,"",DateEnded_5Day!$A60))))))</f>
        <v/>
      </c>
      <c r="AB60" s="54" t="str">
        <f>IF($A60&lt;='All Results'!$B$4,"",IF(SUM('MissFill 1'!AA$2:AA60)=0,"",(IF('MissFill 1'!AA60/SUM('MissFill 1'!AA$2:AA60)&gt;0.01,"",IF('MissFill 1'!AA59/SUM('MissFill 1'!AA$2:AA60)&gt;0.01,"",IF('MissFill 1'!AA58/SUM('MissFill 1'!AA$2:AA60)&gt;0.01,"",DateEnded_5Day!$A60))))))</f>
        <v/>
      </c>
      <c r="AC60" s="54" t="str">
        <f>IF($A60&lt;='All Results'!$B$4,"",IF(SUM('MissFill 1'!AB$2:AB60)=0,"",(IF('MissFill 1'!AB60/SUM('MissFill 1'!AB$2:AB60)&gt;0.01,"",IF('MissFill 1'!AB59/SUM('MissFill 1'!AB$2:AB60)&gt;0.01,"",IF('MissFill 1'!AB58/SUM('MissFill 1'!AB$2:AB60)&gt;0.01,"",DateEnded_5Day!$A60))))))</f>
        <v/>
      </c>
      <c r="AD60" s="54" t="str">
        <f>IF($A60&lt;='All Results'!$B$4,"",IF(SUM('MissFill 1'!AC$2:AC60)=0,"",(IF('MissFill 1'!AC60/SUM('MissFill 1'!AC$2:AC60)&gt;0.01,"",IF('MissFill 1'!AC59/SUM('MissFill 1'!AC$2:AC60)&gt;0.01,"",IF('MissFill 1'!AC58/SUM('MissFill 1'!AC$2:AC60)&gt;0.01,"",DateEnded_5Day!$A60))))))</f>
        <v/>
      </c>
      <c r="AE60" s="54" t="str">
        <f>IF($A60&lt;='All Results'!$B$4,"",IF(SUM('MissFill 1'!AD$2:AD60)=0,"",(IF('MissFill 1'!AD60/SUM('MissFill 1'!AD$2:AD60)&gt;0.01,"",IF('MissFill 1'!AD59/SUM('MissFill 1'!AD$2:AD60)&gt;0.01,"",IF('MissFill 1'!AD58/SUM('MissFill 1'!AD$2:AD60)&gt;0.01,"",DateEnded_5Day!$A60))))))</f>
        <v/>
      </c>
      <c r="AF60" s="54" t="str">
        <f>IF($A60&lt;='All Results'!$B$4,"",IF(SUM('MissFill 1'!AE$2:AE60)=0,"",(IF('MissFill 1'!AE60/SUM('MissFill 1'!AE$2:AE60)&gt;0.01,"",IF('MissFill 1'!AE59/SUM('MissFill 1'!AE$2:AE60)&gt;0.01,"",IF('MissFill 1'!AE58/SUM('MissFill 1'!AE$2:AE60)&gt;0.01,"",DateEnded_5Day!$A60))))))</f>
        <v/>
      </c>
      <c r="AG60" s="54" t="str">
        <f>IF($A60&lt;='All Results'!$B$4,"",IF(SUM('MissFill 1'!AF$2:AF60)=0,"",(IF('MissFill 1'!AF60/SUM('MissFill 1'!AF$2:AF60)&gt;0.01,"",IF('MissFill 1'!AF59/SUM('MissFill 1'!AF$2:AF60)&gt;0.01,"",IF('MissFill 1'!AF58/SUM('MissFill 1'!AF$2:AF60)&gt;0.01,"",DateEnded_5Day!$A60))))))</f>
        <v/>
      </c>
      <c r="AH60" s="54" t="str">
        <f>IF($A60&lt;='All Results'!$B$4,"",IF(SUM('MissFill 1'!AG$2:AG60)=0,"",(IF('MissFill 1'!AG60/SUM('MissFill 1'!AG$2:AG60)&gt;0.01,"",IF('MissFill 1'!AG59/SUM('MissFill 1'!AG$2:AG60)&gt;0.01,"",IF('MissFill 1'!AG58/SUM('MissFill 1'!AG$2:AG60)&gt;0.01,"",DateEnded_5Day!$A60))))))</f>
        <v/>
      </c>
      <c r="AI60" s="54" t="str">
        <f>IF($A60&lt;='All Results'!$B$4,"",IF(SUM('MissFill 1'!AH$2:AH60)=0,"",(IF('MissFill 1'!AH60/SUM('MissFill 1'!AH$2:AH60)&gt;0.01,"",IF('MissFill 1'!AH59/SUM('MissFill 1'!AH$2:AH60)&gt;0.01,"",IF('MissFill 1'!AH58/SUM('MissFill 1'!AH$2:AH60)&gt;0.01,"",DateEnded_5Day!$A60))))))</f>
        <v/>
      </c>
      <c r="AJ60" s="54" t="str">
        <f>IF($A60&lt;='All Results'!$B$4,"",IF(SUM('MissFill 1'!AI$2:AI60)=0,"",(IF('MissFill 1'!AI60/SUM('MissFill 1'!AI$2:AI60)&gt;0.01,"",IF('MissFill 1'!AI59/SUM('MissFill 1'!AI$2:AI60)&gt;0.01,"",IF('MissFill 1'!AI58/SUM('MissFill 1'!AI$2:AI60)&gt;0.01,"",DateEnded_5Day!$A60))))))</f>
        <v/>
      </c>
      <c r="AK60" s="54" t="str">
        <f>IF($A60&lt;='All Results'!$B$4,"",IF(SUM('MissFill 1'!AJ$2:AJ60)=0,"",(IF('MissFill 1'!AJ60/SUM('MissFill 1'!AJ$2:AJ60)&gt;0.01,"",IF('MissFill 1'!AJ59/SUM('MissFill 1'!AJ$2:AJ60)&gt;0.01,"",IF('MissFill 1'!AJ58/SUM('MissFill 1'!AJ$2:AJ60)&gt;0.01,"",DateEnded_5Day!$A60))))))</f>
        <v/>
      </c>
      <c r="AL60" s="54" t="str">
        <f>IF($A60&lt;='All Results'!$B$4,"",IF(SUM('MissFill 1'!AK$2:AK60)=0,"",(IF('MissFill 1'!AK60/SUM('MissFill 1'!AK$2:AK60)&gt;0.01,"",IF('MissFill 1'!AK59/SUM('MissFill 1'!AK$2:AK60)&gt;0.01,"",IF('MissFill 1'!AK58/SUM('MissFill 1'!AK$2:AK60)&gt;0.01,"",DateEnded_5Day!$A60))))))</f>
        <v/>
      </c>
      <c r="AM60" s="54" t="str">
        <f>IF($A60&lt;='All Results'!$B$4,"",IF(SUM('MissFill 1'!AL$2:AL60)=0,"",(IF('MissFill 1'!AL60/SUM('MissFill 1'!AL$2:AL60)&gt;0.01,"",IF('MissFill 1'!AL59/SUM('MissFill 1'!AL$2:AL60)&gt;0.01,"",IF('MissFill 1'!AL58/SUM('MissFill 1'!AL$2:AL60)&gt;0.01,"",DateEnded_5Day!$A60))))))</f>
        <v/>
      </c>
      <c r="AN60" s="54" t="str">
        <f>IF($A60&lt;='All Results'!$B$4,"",IF(SUM('MissFill 1'!AM$2:AM60)=0,"",(IF('MissFill 1'!AM60/SUM('MissFill 1'!AM$2:AM60)&gt;0.01,"",IF('MissFill 1'!AM59/SUM('MissFill 1'!AM$2:AM60)&gt;0.01,"",IF('MissFill 1'!AM58/SUM('MissFill 1'!AM$2:AM60)&gt;0.01,"",DateEnded_5Day!$A60))))))</f>
        <v/>
      </c>
      <c r="AO60" s="54" t="str">
        <f>IF($A60&lt;='All Results'!$B$4,"",IF(SUM('MissFill 1'!AN$2:AN60)=0,"",(IF('MissFill 1'!AN60/SUM('MissFill 1'!AN$2:AN60)&gt;0.01,"",IF('MissFill 1'!AN59/SUM('MissFill 1'!AN$2:AN60)&gt;0.01,"",IF('MissFill 1'!AN58/SUM('MissFill 1'!AN$2:AN60)&gt;0.01,"",DateEnded_5Day!$A60))))))</f>
        <v/>
      </c>
      <c r="AP60" s="54" t="str">
        <f>IF($A60&lt;='All Results'!$B$4,"",IF(SUM('MissFill 1'!AO$2:AO60)=0,"",(IF('MissFill 1'!AO60/SUM('MissFill 1'!AO$2:AO60)&gt;0.01,"",IF('MissFill 1'!AO59/SUM('MissFill 1'!AO$2:AO60)&gt;0.01,"",IF('MissFill 1'!AO58/SUM('MissFill 1'!AO$2:AO60)&gt;0.01,"",DateEnded_5Day!$A60))))))</f>
        <v/>
      </c>
      <c r="AQ60" s="54" t="str">
        <f>IF($A60&lt;='All Results'!$B$4,"",IF(SUM('MissFill 1'!AP$2:AP60)=0,"",(IF('MissFill 1'!AP60/SUM('MissFill 1'!AP$2:AP60)&gt;0.01,"",IF('MissFill 1'!AP59/SUM('MissFill 1'!AP$2:AP60)&gt;0.01,"",IF('MissFill 1'!AP58/SUM('MissFill 1'!AP$2:AP60)&gt;0.01,"",DateEnded_5Day!$A60))))))</f>
        <v/>
      </c>
      <c r="AR60" s="54" t="str">
        <f>IF($A60&lt;='All Results'!$B$4,"",IF(SUM('MissFill 1'!AQ$2:AQ60)=0,"",(IF('MissFill 1'!AQ60/SUM('MissFill 1'!AQ$2:AQ60)&gt;0.01,"",IF('MissFill 1'!AQ59/SUM('MissFill 1'!AQ$2:AQ60)&gt;0.01,"",IF('MissFill 1'!AQ58/SUM('MissFill 1'!AQ$2:AQ60)&gt;0.01,"",DateEnded_5Day!$A60))))))</f>
        <v/>
      </c>
      <c r="AS60" s="54" t="str">
        <f>IF($A60&lt;='All Results'!$B$4,"",IF(SUM('MissFill 1'!AR$2:AR60)=0,"",(IF('MissFill 1'!AR60/SUM('MissFill 1'!AR$2:AR60)&gt;0.01,"",IF('MissFill 1'!AR59/SUM('MissFill 1'!AR$2:AR60)&gt;0.01,"",IF('MissFill 1'!AR58/SUM('MissFill 1'!AR$2:AR60)&gt;0.01,"",DateEnded_5Day!$A60))))))</f>
        <v/>
      </c>
      <c r="AT60" s="54" t="str">
        <f>IF($A60&lt;='All Results'!$B$4,"",IF(SUM('MissFill 1'!AS$2:AS60)=0,"",(IF('MissFill 1'!AS60/SUM('MissFill 1'!AS$2:AS60)&gt;0.01,"",IF('MissFill 1'!AS59/SUM('MissFill 1'!AS$2:AS60)&gt;0.01,"",IF('MissFill 1'!AS58/SUM('MissFill 1'!AS$2:AS60)&gt;0.01,"",DateEnded_5Day!$A60))))))</f>
        <v/>
      </c>
      <c r="AU60" s="54" t="str">
        <f>IF($A60&lt;='All Results'!$B$4,"",IF(SUM('MissFill 1'!AT$2:AT60)=0,"",(IF('MissFill 1'!AT60/SUM('MissFill 1'!AT$2:AT60)&gt;0.01,"",IF('MissFill 1'!AT59/SUM('MissFill 1'!AT$2:AT60)&gt;0.01,"",IF('MissFill 1'!AT58/SUM('MissFill 1'!AT$2:AT60)&gt;0.01,"",DateEnded_5Day!$A60))))))</f>
        <v/>
      </c>
      <c r="AV60" s="54" t="str">
        <f>IF($A60&lt;='All Results'!$B$4,"",IF(SUM('MissFill 1'!AU$2:AU60)=0,"",(IF('MissFill 1'!AU60/SUM('MissFill 1'!AU$2:AU60)&gt;0.01,"",IF('MissFill 1'!AU59/SUM('MissFill 1'!AU$2:AU60)&gt;0.01,"",IF('MissFill 1'!AU58/SUM('MissFill 1'!AU$2:AU60)&gt;0.01,"",DateEnded_5Day!$A60))))))</f>
        <v/>
      </c>
      <c r="AW60" s="54" t="str">
        <f>IF($A60&lt;='All Results'!$B$4,"",IF(SUM('MissFill 1'!AV$2:AV60)=0,"",(IF('MissFill 1'!AV60/SUM('MissFill 1'!AV$2:AV60)&gt;0.01,"",IF('MissFill 1'!AV59/SUM('MissFill 1'!AV$2:AV60)&gt;0.01,"",IF('MissFill 1'!AV58/SUM('MissFill 1'!AV$2:AV60)&gt;0.01,"",DateEnded_5Day!$A60))))))</f>
        <v/>
      </c>
      <c r="AX60" s="54" t="str">
        <f>IF($A60&lt;='All Results'!$B$4,"",IF(SUM('MissFill 1'!AW$2:AW60)=0,"",(IF('MissFill 1'!AW60/SUM('MissFill 1'!AW$2:AW60)&gt;0.01,"",IF('MissFill 1'!AW59/SUM('MissFill 1'!AW$2:AW60)&gt;0.01,"",IF('MissFill 1'!AW58/SUM('MissFill 1'!AW$2:AW60)&gt;0.01,"",DateEnded_5Day!$A60))))))</f>
        <v/>
      </c>
    </row>
    <row r="61" spans="1:50" x14ac:dyDescent="0.25">
      <c r="A61" s="41">
        <v>44406</v>
      </c>
      <c r="B61" s="52">
        <v>210</v>
      </c>
      <c r="C61" s="54" t="str">
        <f>IF($A61&lt;='All Results'!$B$4,"",IF(SUM('MissFill 1'!B$2:B61)=0,"",(IF('MissFill 1'!B61/SUM('MissFill 1'!B$2:B61)&gt;0.01,"",IF('MissFill 1'!B60/SUM('MissFill 1'!B$2:B61)&gt;0.01,"",IF('MissFill 1'!B59/SUM('MissFill 1'!B$2:B61)&gt;0.01,"",DateEnded_5Day!$A61))))))</f>
        <v/>
      </c>
      <c r="D61" s="54" t="str">
        <f>IF($A61&lt;='All Results'!$B$4,"",IF(SUM('MissFill 1'!C$2:C61)=0,"",(IF('MissFill 1'!C61/SUM('MissFill 1'!C$2:C61)&gt;0.01,"",IF('MissFill 1'!C60/SUM('MissFill 1'!C$2:C61)&gt;0.01,"",IF('MissFill 1'!C59/SUM('MissFill 1'!C$2:C61)&gt;0.01,"",DateEnded_5Day!$A61))))))</f>
        <v/>
      </c>
      <c r="E61" s="54" t="str">
        <f>IF($A61&lt;='All Results'!$B$4,"",IF(SUM('MissFill 1'!D$2:D61)=0,"",(IF('MissFill 1'!D61/SUM('MissFill 1'!D$2:D61)&gt;0.01,"",IF('MissFill 1'!D60/SUM('MissFill 1'!D$2:D61)&gt;0.01,"",IF('MissFill 1'!D59/SUM('MissFill 1'!D$2:D61)&gt;0.01,"",DateEnded_5Day!$A61))))))</f>
        <v/>
      </c>
      <c r="F61" s="54" t="str">
        <f>IF($A61&lt;='All Results'!$B$4,"",IF(SUM('MissFill 1'!E$2:E61)=0,"",(IF('MissFill 1'!E61/SUM('MissFill 1'!E$2:E61)&gt;0.01,"",IF('MissFill 1'!E60/SUM('MissFill 1'!E$2:E61)&gt;0.01,"",IF('MissFill 1'!E59/SUM('MissFill 1'!E$2:E61)&gt;0.01,"",DateEnded_5Day!$A61))))))</f>
        <v/>
      </c>
      <c r="G61" s="54" t="str">
        <f>IF($A61&lt;='All Results'!$B$4,"",IF(SUM('MissFill 1'!F$2:F61)=0,"",(IF('MissFill 1'!F61/SUM('MissFill 1'!F$2:F61)&gt;0.01,"",IF('MissFill 1'!F60/SUM('MissFill 1'!F$2:F61)&gt;0.01,"",IF('MissFill 1'!F59/SUM('MissFill 1'!F$2:F61)&gt;0.01,"",DateEnded_5Day!$A61))))))</f>
        <v/>
      </c>
      <c r="H61" s="54" t="str">
        <f>IF($A61&lt;='All Results'!$B$4,"",IF(SUM('MissFill 1'!G$2:G61)=0,"",(IF('MissFill 1'!G61/SUM('MissFill 1'!G$2:G61)&gt;0.01,"",IF('MissFill 1'!G60/SUM('MissFill 1'!G$2:G61)&gt;0.01,"",IF('MissFill 1'!G59/SUM('MissFill 1'!G$2:G61)&gt;0.01,"",DateEnded_5Day!$A61))))))</f>
        <v/>
      </c>
      <c r="I61" s="54" t="str">
        <f>IF($A61&lt;='All Results'!$B$4,"",IF(SUM('MissFill 1'!H$2:H61)=0,"",(IF('MissFill 1'!H61/SUM('MissFill 1'!H$2:H61)&gt;0.01,"",IF('MissFill 1'!H60/SUM('MissFill 1'!H$2:H61)&gt;0.01,"",IF('MissFill 1'!H59/SUM('MissFill 1'!H$2:H61)&gt;0.01,"",DateEnded_5Day!$A61))))))</f>
        <v/>
      </c>
      <c r="J61" s="54" t="str">
        <f>IF($A61&lt;='All Results'!$B$4,"",IF(SUM('MissFill 1'!I$2:I61)=0,"",(IF('MissFill 1'!I61/SUM('MissFill 1'!I$2:I61)&gt;0.01,"",IF('MissFill 1'!I60/SUM('MissFill 1'!I$2:I61)&gt;0.01,"",IF('MissFill 1'!I59/SUM('MissFill 1'!I$2:I61)&gt;0.01,"",DateEnded_5Day!$A61))))))</f>
        <v/>
      </c>
      <c r="K61" s="54" t="str">
        <f>IF($A61&lt;='All Results'!$B$4,"",IF(SUM('MissFill 1'!J$2:J61)=0,"",(IF('MissFill 1'!J61/SUM('MissFill 1'!J$2:J61)&gt;0.01,"",IF('MissFill 1'!J60/SUM('MissFill 1'!J$2:J61)&gt;0.01,"",IF('MissFill 1'!J59/SUM('MissFill 1'!J$2:J61)&gt;0.01,"",DateEnded_5Day!$A61))))))</f>
        <v/>
      </c>
      <c r="L61" s="54" t="str">
        <f>IF($A61&lt;='All Results'!$B$4,"",IF(SUM('MissFill 1'!K$2:K61)=0,"",(IF('MissFill 1'!K61/SUM('MissFill 1'!K$2:K61)&gt;0.01,"",IF('MissFill 1'!K60/SUM('MissFill 1'!K$2:K61)&gt;0.01,"",IF('MissFill 1'!K59/SUM('MissFill 1'!K$2:K61)&gt;0.01,"",DateEnded_5Day!$A61))))))</f>
        <v/>
      </c>
      <c r="M61" s="54" t="str">
        <f>IF($A61&lt;='All Results'!$B$4,"",IF(SUM('MissFill 1'!L$2:L61)=0,"",(IF('MissFill 1'!L61/SUM('MissFill 1'!L$2:L61)&gt;0.01,"",IF('MissFill 1'!L60/SUM('MissFill 1'!L$2:L61)&gt;0.01,"",IF('MissFill 1'!L59/SUM('MissFill 1'!L$2:L61)&gt;0.01,"",DateEnded_5Day!$A61))))))</f>
        <v/>
      </c>
      <c r="N61" s="54" t="str">
        <f>IF($A61&lt;='All Results'!$B$4,"",IF(SUM('MissFill 1'!M$2:M61)=0,"",(IF('MissFill 1'!M61/SUM('MissFill 1'!M$2:M61)&gt;0.01,"",IF('MissFill 1'!M60/SUM('MissFill 1'!M$2:M61)&gt;0.01,"",IF('MissFill 1'!M59/SUM('MissFill 1'!M$2:M61)&gt;0.01,"",DateEnded_5Day!$A61))))))</f>
        <v/>
      </c>
      <c r="O61" s="54" t="str">
        <f>IF($A61&lt;='All Results'!$B$4,"",IF(SUM('MissFill 1'!N$2:N61)=0,"",(IF('MissFill 1'!N61/SUM('MissFill 1'!N$2:N61)&gt;0.01,"",IF('MissFill 1'!N60/SUM('MissFill 1'!N$2:N61)&gt;0.01,"",IF('MissFill 1'!N59/SUM('MissFill 1'!N$2:N61)&gt;0.01,"",DateEnded_5Day!$A61))))))</f>
        <v/>
      </c>
      <c r="P61" s="54" t="str">
        <f>IF($A61&lt;='All Results'!$B$4,"",IF(SUM('MissFill 1'!O$2:O61)=0,"",(IF('MissFill 1'!O61/SUM('MissFill 1'!O$2:O61)&gt;0.01,"",IF('MissFill 1'!O60/SUM('MissFill 1'!O$2:O61)&gt;0.01,"",IF('MissFill 1'!O59/SUM('MissFill 1'!O$2:O61)&gt;0.01,"",DateEnded_5Day!$A61))))))</f>
        <v/>
      </c>
      <c r="Q61" s="54" t="str">
        <f>IF($A61&lt;='All Results'!$B$4,"",IF(SUM('MissFill 1'!P$2:P61)=0,"",(IF('MissFill 1'!P61/SUM('MissFill 1'!P$2:P61)&gt;0.01,"",IF('MissFill 1'!P60/SUM('MissFill 1'!P$2:P61)&gt;0.01,"",IF('MissFill 1'!P59/SUM('MissFill 1'!P$2:P61)&gt;0.01,"",DateEnded_5Day!$A61))))))</f>
        <v/>
      </c>
      <c r="R61" s="54" t="str">
        <f>IF($A61&lt;='All Results'!$B$4,"",IF(SUM('MissFill 1'!Q$2:Q61)=0,"",(IF('MissFill 1'!Q61/SUM('MissFill 1'!Q$2:Q61)&gt;0.01,"",IF('MissFill 1'!Q60/SUM('MissFill 1'!Q$2:Q61)&gt;0.01,"",IF('MissFill 1'!Q59/SUM('MissFill 1'!Q$2:Q61)&gt;0.01,"",DateEnded_5Day!$A61))))))</f>
        <v/>
      </c>
      <c r="S61" s="54" t="str">
        <f>IF($A61&lt;='All Results'!$B$4,"",IF(SUM('MissFill 1'!R$2:R61)=0,"",(IF('MissFill 1'!R61/SUM('MissFill 1'!R$2:R61)&gt;0.01,"",IF('MissFill 1'!R60/SUM('MissFill 1'!R$2:R61)&gt;0.01,"",IF('MissFill 1'!R59/SUM('MissFill 1'!R$2:R61)&gt;0.01,"",DateEnded_5Day!$A61))))))</f>
        <v/>
      </c>
      <c r="T61" s="54" t="str">
        <f>IF($A61&lt;='All Results'!$B$4,"",IF(SUM('MissFill 1'!S$2:S61)=0,"",(IF('MissFill 1'!S61/SUM('MissFill 1'!S$2:S61)&gt;0.01,"",IF('MissFill 1'!S60/SUM('MissFill 1'!S$2:S61)&gt;0.01,"",IF('MissFill 1'!S59/SUM('MissFill 1'!S$2:S61)&gt;0.01,"",DateEnded_5Day!$A61))))))</f>
        <v/>
      </c>
      <c r="U61" s="54" t="str">
        <f>IF($A61&lt;='All Results'!$B$4,"",IF(SUM('MissFill 1'!T$2:T61)=0,"",(IF('MissFill 1'!T61/SUM('MissFill 1'!T$2:T61)&gt;0.01,"",IF('MissFill 1'!T60/SUM('MissFill 1'!T$2:T61)&gt;0.01,"",IF('MissFill 1'!T59/SUM('MissFill 1'!T$2:T61)&gt;0.01,"",DateEnded_5Day!$A61))))))</f>
        <v/>
      </c>
      <c r="V61" s="54" t="str">
        <f>IF($A61&lt;='All Results'!$B$4,"",IF(SUM('MissFill 1'!U$2:U61)=0,"",(IF('MissFill 1'!U61/SUM('MissFill 1'!U$2:U61)&gt;0.01,"",IF('MissFill 1'!U60/SUM('MissFill 1'!U$2:U61)&gt;0.01,"",IF('MissFill 1'!U59/SUM('MissFill 1'!U$2:U61)&gt;0.01,"",DateEnded_5Day!$A61))))))</f>
        <v/>
      </c>
      <c r="W61" s="54" t="str">
        <f>IF($A61&lt;='All Results'!$B$4,"",IF(SUM('MissFill 1'!V$2:V61)=0,"",(IF('MissFill 1'!V61/SUM('MissFill 1'!V$2:V61)&gt;0.01,"",IF('MissFill 1'!V60/SUM('MissFill 1'!V$2:V61)&gt;0.01,"",IF('MissFill 1'!V59/SUM('MissFill 1'!V$2:V61)&gt;0.01,"",DateEnded_5Day!$A61))))))</f>
        <v/>
      </c>
      <c r="X61" s="54" t="str">
        <f>IF($A61&lt;='All Results'!$B$4,"",IF(SUM('MissFill 1'!W$2:W61)=0,"",(IF('MissFill 1'!W61/SUM('MissFill 1'!W$2:W61)&gt;0.01,"",IF('MissFill 1'!W60/SUM('MissFill 1'!W$2:W61)&gt;0.01,"",IF('MissFill 1'!W59/SUM('MissFill 1'!W$2:W61)&gt;0.01,"",DateEnded_5Day!$A61))))))</f>
        <v/>
      </c>
      <c r="Y61" s="54" t="str">
        <f>IF($A61&lt;='All Results'!$B$4,"",IF(SUM('MissFill 1'!X$2:X61)=0,"",(IF('MissFill 1'!X61/SUM('MissFill 1'!X$2:X61)&gt;0.01,"",IF('MissFill 1'!X60/SUM('MissFill 1'!X$2:X61)&gt;0.01,"",IF('MissFill 1'!X59/SUM('MissFill 1'!X$2:X61)&gt;0.01,"",DateEnded_5Day!$A61))))))</f>
        <v/>
      </c>
      <c r="Z61" s="54" t="str">
        <f>IF($A61&lt;='All Results'!$B$4,"",IF(SUM('MissFill 1'!Y$2:Y61)=0,"",(IF('MissFill 1'!Y61/SUM('MissFill 1'!Y$2:Y61)&gt;0.01,"",IF('MissFill 1'!Y60/SUM('MissFill 1'!Y$2:Y61)&gt;0.01,"",IF('MissFill 1'!Y59/SUM('MissFill 1'!Y$2:Y61)&gt;0.01,"",DateEnded_5Day!$A61))))))</f>
        <v/>
      </c>
      <c r="AA61" s="54" t="str">
        <f>IF($A61&lt;='All Results'!$B$4,"",IF(SUM('MissFill 1'!Z$2:Z61)=0,"",(IF('MissFill 1'!Z61/SUM('MissFill 1'!Z$2:Z61)&gt;0.01,"",IF('MissFill 1'!Z60/SUM('MissFill 1'!Z$2:Z61)&gt;0.01,"",IF('MissFill 1'!Z59/SUM('MissFill 1'!Z$2:Z61)&gt;0.01,"",DateEnded_5Day!$A61))))))</f>
        <v/>
      </c>
      <c r="AB61" s="54" t="str">
        <f>IF($A61&lt;='All Results'!$B$4,"",IF(SUM('MissFill 1'!AA$2:AA61)=0,"",(IF('MissFill 1'!AA61/SUM('MissFill 1'!AA$2:AA61)&gt;0.01,"",IF('MissFill 1'!AA60/SUM('MissFill 1'!AA$2:AA61)&gt;0.01,"",IF('MissFill 1'!AA59/SUM('MissFill 1'!AA$2:AA61)&gt;0.01,"",DateEnded_5Day!$A61))))))</f>
        <v/>
      </c>
      <c r="AC61" s="54" t="str">
        <f>IF($A61&lt;='All Results'!$B$4,"",IF(SUM('MissFill 1'!AB$2:AB61)=0,"",(IF('MissFill 1'!AB61/SUM('MissFill 1'!AB$2:AB61)&gt;0.01,"",IF('MissFill 1'!AB60/SUM('MissFill 1'!AB$2:AB61)&gt;0.01,"",IF('MissFill 1'!AB59/SUM('MissFill 1'!AB$2:AB61)&gt;0.01,"",DateEnded_5Day!$A61))))))</f>
        <v/>
      </c>
      <c r="AD61" s="54" t="str">
        <f>IF($A61&lt;='All Results'!$B$4,"",IF(SUM('MissFill 1'!AC$2:AC61)=0,"",(IF('MissFill 1'!AC61/SUM('MissFill 1'!AC$2:AC61)&gt;0.01,"",IF('MissFill 1'!AC60/SUM('MissFill 1'!AC$2:AC61)&gt;0.01,"",IF('MissFill 1'!AC59/SUM('MissFill 1'!AC$2:AC61)&gt;0.01,"",DateEnded_5Day!$A61))))))</f>
        <v/>
      </c>
      <c r="AE61" s="54" t="str">
        <f>IF($A61&lt;='All Results'!$B$4,"",IF(SUM('MissFill 1'!AD$2:AD61)=0,"",(IF('MissFill 1'!AD61/SUM('MissFill 1'!AD$2:AD61)&gt;0.01,"",IF('MissFill 1'!AD60/SUM('MissFill 1'!AD$2:AD61)&gt;0.01,"",IF('MissFill 1'!AD59/SUM('MissFill 1'!AD$2:AD61)&gt;0.01,"",DateEnded_5Day!$A61))))))</f>
        <v/>
      </c>
      <c r="AF61" s="54" t="str">
        <f>IF($A61&lt;='All Results'!$B$4,"",IF(SUM('MissFill 1'!AE$2:AE61)=0,"",(IF('MissFill 1'!AE61/SUM('MissFill 1'!AE$2:AE61)&gt;0.01,"",IF('MissFill 1'!AE60/SUM('MissFill 1'!AE$2:AE61)&gt;0.01,"",IF('MissFill 1'!AE59/SUM('MissFill 1'!AE$2:AE61)&gt;0.01,"",DateEnded_5Day!$A61))))))</f>
        <v/>
      </c>
      <c r="AG61" s="54" t="str">
        <f>IF($A61&lt;='All Results'!$B$4,"",IF(SUM('MissFill 1'!AF$2:AF61)=0,"",(IF('MissFill 1'!AF61/SUM('MissFill 1'!AF$2:AF61)&gt;0.01,"",IF('MissFill 1'!AF60/SUM('MissFill 1'!AF$2:AF61)&gt;0.01,"",IF('MissFill 1'!AF59/SUM('MissFill 1'!AF$2:AF61)&gt;0.01,"",DateEnded_5Day!$A61))))))</f>
        <v/>
      </c>
      <c r="AH61" s="54" t="str">
        <f>IF($A61&lt;='All Results'!$B$4,"",IF(SUM('MissFill 1'!AG$2:AG61)=0,"",(IF('MissFill 1'!AG61/SUM('MissFill 1'!AG$2:AG61)&gt;0.01,"",IF('MissFill 1'!AG60/SUM('MissFill 1'!AG$2:AG61)&gt;0.01,"",IF('MissFill 1'!AG59/SUM('MissFill 1'!AG$2:AG61)&gt;0.01,"",DateEnded_5Day!$A61))))))</f>
        <v/>
      </c>
      <c r="AI61" s="54" t="str">
        <f>IF($A61&lt;='All Results'!$B$4,"",IF(SUM('MissFill 1'!AH$2:AH61)=0,"",(IF('MissFill 1'!AH61/SUM('MissFill 1'!AH$2:AH61)&gt;0.01,"",IF('MissFill 1'!AH60/SUM('MissFill 1'!AH$2:AH61)&gt;0.01,"",IF('MissFill 1'!AH59/SUM('MissFill 1'!AH$2:AH61)&gt;0.01,"",DateEnded_5Day!$A61))))))</f>
        <v/>
      </c>
      <c r="AJ61" s="54" t="str">
        <f>IF($A61&lt;='All Results'!$B$4,"",IF(SUM('MissFill 1'!AI$2:AI61)=0,"",(IF('MissFill 1'!AI61/SUM('MissFill 1'!AI$2:AI61)&gt;0.01,"",IF('MissFill 1'!AI60/SUM('MissFill 1'!AI$2:AI61)&gt;0.01,"",IF('MissFill 1'!AI59/SUM('MissFill 1'!AI$2:AI61)&gt;0.01,"",DateEnded_5Day!$A61))))))</f>
        <v/>
      </c>
      <c r="AK61" s="54" t="str">
        <f>IF($A61&lt;='All Results'!$B$4,"",IF(SUM('MissFill 1'!AJ$2:AJ61)=0,"",(IF('MissFill 1'!AJ61/SUM('MissFill 1'!AJ$2:AJ61)&gt;0.01,"",IF('MissFill 1'!AJ60/SUM('MissFill 1'!AJ$2:AJ61)&gt;0.01,"",IF('MissFill 1'!AJ59/SUM('MissFill 1'!AJ$2:AJ61)&gt;0.01,"",DateEnded_5Day!$A61))))))</f>
        <v/>
      </c>
      <c r="AL61" s="54" t="str">
        <f>IF($A61&lt;='All Results'!$B$4,"",IF(SUM('MissFill 1'!AK$2:AK61)=0,"",(IF('MissFill 1'!AK61/SUM('MissFill 1'!AK$2:AK61)&gt;0.01,"",IF('MissFill 1'!AK60/SUM('MissFill 1'!AK$2:AK61)&gt;0.01,"",IF('MissFill 1'!AK59/SUM('MissFill 1'!AK$2:AK61)&gt;0.01,"",DateEnded_5Day!$A61))))))</f>
        <v/>
      </c>
      <c r="AM61" s="54" t="str">
        <f>IF($A61&lt;='All Results'!$B$4,"",IF(SUM('MissFill 1'!AL$2:AL61)=0,"",(IF('MissFill 1'!AL61/SUM('MissFill 1'!AL$2:AL61)&gt;0.01,"",IF('MissFill 1'!AL60/SUM('MissFill 1'!AL$2:AL61)&gt;0.01,"",IF('MissFill 1'!AL59/SUM('MissFill 1'!AL$2:AL61)&gt;0.01,"",DateEnded_5Day!$A61))))))</f>
        <v/>
      </c>
      <c r="AN61" s="54" t="str">
        <f>IF($A61&lt;='All Results'!$B$4,"",IF(SUM('MissFill 1'!AM$2:AM61)=0,"",(IF('MissFill 1'!AM61/SUM('MissFill 1'!AM$2:AM61)&gt;0.01,"",IF('MissFill 1'!AM60/SUM('MissFill 1'!AM$2:AM61)&gt;0.01,"",IF('MissFill 1'!AM59/SUM('MissFill 1'!AM$2:AM61)&gt;0.01,"",DateEnded_5Day!$A61))))))</f>
        <v/>
      </c>
      <c r="AO61" s="54" t="str">
        <f>IF($A61&lt;='All Results'!$B$4,"",IF(SUM('MissFill 1'!AN$2:AN61)=0,"",(IF('MissFill 1'!AN61/SUM('MissFill 1'!AN$2:AN61)&gt;0.01,"",IF('MissFill 1'!AN60/SUM('MissFill 1'!AN$2:AN61)&gt;0.01,"",IF('MissFill 1'!AN59/SUM('MissFill 1'!AN$2:AN61)&gt;0.01,"",DateEnded_5Day!$A61))))))</f>
        <v/>
      </c>
      <c r="AP61" s="54" t="str">
        <f>IF($A61&lt;='All Results'!$B$4,"",IF(SUM('MissFill 1'!AO$2:AO61)=0,"",(IF('MissFill 1'!AO61/SUM('MissFill 1'!AO$2:AO61)&gt;0.01,"",IF('MissFill 1'!AO60/SUM('MissFill 1'!AO$2:AO61)&gt;0.01,"",IF('MissFill 1'!AO59/SUM('MissFill 1'!AO$2:AO61)&gt;0.01,"",DateEnded_5Day!$A61))))))</f>
        <v/>
      </c>
      <c r="AQ61" s="54" t="str">
        <f>IF($A61&lt;='All Results'!$B$4,"",IF(SUM('MissFill 1'!AP$2:AP61)=0,"",(IF('MissFill 1'!AP61/SUM('MissFill 1'!AP$2:AP61)&gt;0.01,"",IF('MissFill 1'!AP60/SUM('MissFill 1'!AP$2:AP61)&gt;0.01,"",IF('MissFill 1'!AP59/SUM('MissFill 1'!AP$2:AP61)&gt;0.01,"",DateEnded_5Day!$A61))))))</f>
        <v/>
      </c>
      <c r="AR61" s="54" t="str">
        <f>IF($A61&lt;='All Results'!$B$4,"",IF(SUM('MissFill 1'!AQ$2:AQ61)=0,"",(IF('MissFill 1'!AQ61/SUM('MissFill 1'!AQ$2:AQ61)&gt;0.01,"",IF('MissFill 1'!AQ60/SUM('MissFill 1'!AQ$2:AQ61)&gt;0.01,"",IF('MissFill 1'!AQ59/SUM('MissFill 1'!AQ$2:AQ61)&gt;0.01,"",DateEnded_5Day!$A61))))))</f>
        <v/>
      </c>
      <c r="AS61" s="54" t="str">
        <f>IF($A61&lt;='All Results'!$B$4,"",IF(SUM('MissFill 1'!AR$2:AR61)=0,"",(IF('MissFill 1'!AR61/SUM('MissFill 1'!AR$2:AR61)&gt;0.01,"",IF('MissFill 1'!AR60/SUM('MissFill 1'!AR$2:AR61)&gt;0.01,"",IF('MissFill 1'!AR59/SUM('MissFill 1'!AR$2:AR61)&gt;0.01,"",DateEnded_5Day!$A61))))))</f>
        <v/>
      </c>
      <c r="AT61" s="54" t="str">
        <f>IF($A61&lt;='All Results'!$B$4,"",IF(SUM('MissFill 1'!AS$2:AS61)=0,"",(IF('MissFill 1'!AS61/SUM('MissFill 1'!AS$2:AS61)&gt;0.01,"",IF('MissFill 1'!AS60/SUM('MissFill 1'!AS$2:AS61)&gt;0.01,"",IF('MissFill 1'!AS59/SUM('MissFill 1'!AS$2:AS61)&gt;0.01,"",DateEnded_5Day!$A61))))))</f>
        <v/>
      </c>
      <c r="AU61" s="54" t="str">
        <f>IF($A61&lt;='All Results'!$B$4,"",IF(SUM('MissFill 1'!AT$2:AT61)=0,"",(IF('MissFill 1'!AT61/SUM('MissFill 1'!AT$2:AT61)&gt;0.01,"",IF('MissFill 1'!AT60/SUM('MissFill 1'!AT$2:AT61)&gt;0.01,"",IF('MissFill 1'!AT59/SUM('MissFill 1'!AT$2:AT61)&gt;0.01,"",DateEnded_5Day!$A61))))))</f>
        <v/>
      </c>
      <c r="AV61" s="54" t="str">
        <f>IF($A61&lt;='All Results'!$B$4,"",IF(SUM('MissFill 1'!AU$2:AU61)=0,"",(IF('MissFill 1'!AU61/SUM('MissFill 1'!AU$2:AU61)&gt;0.01,"",IF('MissFill 1'!AU60/SUM('MissFill 1'!AU$2:AU61)&gt;0.01,"",IF('MissFill 1'!AU59/SUM('MissFill 1'!AU$2:AU61)&gt;0.01,"",DateEnded_5Day!$A61))))))</f>
        <v/>
      </c>
      <c r="AW61" s="54" t="str">
        <f>IF($A61&lt;='All Results'!$B$4,"",IF(SUM('MissFill 1'!AV$2:AV61)=0,"",(IF('MissFill 1'!AV61/SUM('MissFill 1'!AV$2:AV61)&gt;0.01,"",IF('MissFill 1'!AV60/SUM('MissFill 1'!AV$2:AV61)&gt;0.01,"",IF('MissFill 1'!AV59/SUM('MissFill 1'!AV$2:AV61)&gt;0.01,"",DateEnded_5Day!$A61))))))</f>
        <v/>
      </c>
      <c r="AX61" s="54" t="str">
        <f>IF($A61&lt;='All Results'!$B$4,"",IF(SUM('MissFill 1'!AW$2:AW61)=0,"",(IF('MissFill 1'!AW61/SUM('MissFill 1'!AW$2:AW61)&gt;0.01,"",IF('MissFill 1'!AW60/SUM('MissFill 1'!AW$2:AW61)&gt;0.01,"",IF('MissFill 1'!AW59/SUM('MissFill 1'!AW$2:AW61)&gt;0.01,"",DateEnded_5Day!$A61))))))</f>
        <v/>
      </c>
    </row>
    <row r="62" spans="1:50" x14ac:dyDescent="0.25">
      <c r="A62" s="41">
        <v>44407</v>
      </c>
      <c r="B62" s="52">
        <v>211</v>
      </c>
      <c r="C62" s="54" t="str">
        <f>IF($A62&lt;='All Results'!$B$4,"",IF(SUM('MissFill 1'!B$2:B62)=0,"",(IF('MissFill 1'!B62/SUM('MissFill 1'!B$2:B62)&gt;0.01,"",IF('MissFill 1'!B61/SUM('MissFill 1'!B$2:B62)&gt;0.01,"",IF('MissFill 1'!B60/SUM('MissFill 1'!B$2:B62)&gt;0.01,"",DateEnded_5Day!$A62))))))</f>
        <v/>
      </c>
      <c r="D62" s="54" t="str">
        <f>IF($A62&lt;='All Results'!$B$4,"",IF(SUM('MissFill 1'!C$2:C62)=0,"",(IF('MissFill 1'!C62/SUM('MissFill 1'!C$2:C62)&gt;0.01,"",IF('MissFill 1'!C61/SUM('MissFill 1'!C$2:C62)&gt;0.01,"",IF('MissFill 1'!C60/SUM('MissFill 1'!C$2:C62)&gt;0.01,"",DateEnded_5Day!$A62))))))</f>
        <v/>
      </c>
      <c r="E62" s="54" t="str">
        <f>IF($A62&lt;='All Results'!$B$4,"",IF(SUM('MissFill 1'!D$2:D62)=0,"",(IF('MissFill 1'!D62/SUM('MissFill 1'!D$2:D62)&gt;0.01,"",IF('MissFill 1'!D61/SUM('MissFill 1'!D$2:D62)&gt;0.01,"",IF('MissFill 1'!D60/SUM('MissFill 1'!D$2:D62)&gt;0.01,"",DateEnded_5Day!$A62))))))</f>
        <v/>
      </c>
      <c r="F62" s="54" t="str">
        <f>IF($A62&lt;='All Results'!$B$4,"",IF(SUM('MissFill 1'!E$2:E62)=0,"",(IF('MissFill 1'!E62/SUM('MissFill 1'!E$2:E62)&gt;0.01,"",IF('MissFill 1'!E61/SUM('MissFill 1'!E$2:E62)&gt;0.01,"",IF('MissFill 1'!E60/SUM('MissFill 1'!E$2:E62)&gt;0.01,"",DateEnded_5Day!$A62))))))</f>
        <v/>
      </c>
      <c r="G62" s="54" t="str">
        <f>IF($A62&lt;='All Results'!$B$4,"",IF(SUM('MissFill 1'!F$2:F62)=0,"",(IF('MissFill 1'!F62/SUM('MissFill 1'!F$2:F62)&gt;0.01,"",IF('MissFill 1'!F61/SUM('MissFill 1'!F$2:F62)&gt;0.01,"",IF('MissFill 1'!F60/SUM('MissFill 1'!F$2:F62)&gt;0.01,"",DateEnded_5Day!$A62))))))</f>
        <v/>
      </c>
      <c r="H62" s="54" t="str">
        <f>IF($A62&lt;='All Results'!$B$4,"",IF(SUM('MissFill 1'!G$2:G62)=0,"",(IF('MissFill 1'!G62/SUM('MissFill 1'!G$2:G62)&gt;0.01,"",IF('MissFill 1'!G61/SUM('MissFill 1'!G$2:G62)&gt;0.01,"",IF('MissFill 1'!G60/SUM('MissFill 1'!G$2:G62)&gt;0.01,"",DateEnded_5Day!$A62))))))</f>
        <v/>
      </c>
      <c r="I62" s="54" t="str">
        <f>IF($A62&lt;='All Results'!$B$4,"",IF(SUM('MissFill 1'!H$2:H62)=0,"",(IF('MissFill 1'!H62/SUM('MissFill 1'!H$2:H62)&gt;0.01,"",IF('MissFill 1'!H61/SUM('MissFill 1'!H$2:H62)&gt;0.01,"",IF('MissFill 1'!H60/SUM('MissFill 1'!H$2:H62)&gt;0.01,"",DateEnded_5Day!$A62))))))</f>
        <v/>
      </c>
      <c r="J62" s="54" t="str">
        <f>IF($A62&lt;='All Results'!$B$4,"",IF(SUM('MissFill 1'!I$2:I62)=0,"",(IF('MissFill 1'!I62/SUM('MissFill 1'!I$2:I62)&gt;0.01,"",IF('MissFill 1'!I61/SUM('MissFill 1'!I$2:I62)&gt;0.01,"",IF('MissFill 1'!I60/SUM('MissFill 1'!I$2:I62)&gt;0.01,"",DateEnded_5Day!$A62))))))</f>
        <v/>
      </c>
      <c r="K62" s="54" t="str">
        <f>IF($A62&lt;='All Results'!$B$4,"",IF(SUM('MissFill 1'!J$2:J62)=0,"",(IF('MissFill 1'!J62/SUM('MissFill 1'!J$2:J62)&gt;0.01,"",IF('MissFill 1'!J61/SUM('MissFill 1'!J$2:J62)&gt;0.01,"",IF('MissFill 1'!J60/SUM('MissFill 1'!J$2:J62)&gt;0.01,"",DateEnded_5Day!$A62))))))</f>
        <v/>
      </c>
      <c r="L62" s="54" t="str">
        <f>IF($A62&lt;='All Results'!$B$4,"",IF(SUM('MissFill 1'!K$2:K62)=0,"",(IF('MissFill 1'!K62/SUM('MissFill 1'!K$2:K62)&gt;0.01,"",IF('MissFill 1'!K61/SUM('MissFill 1'!K$2:K62)&gt;0.01,"",IF('MissFill 1'!K60/SUM('MissFill 1'!K$2:K62)&gt;0.01,"",DateEnded_5Day!$A62))))))</f>
        <v/>
      </c>
      <c r="M62" s="54" t="str">
        <f>IF($A62&lt;='All Results'!$B$4,"",IF(SUM('MissFill 1'!L$2:L62)=0,"",(IF('MissFill 1'!L62/SUM('MissFill 1'!L$2:L62)&gt;0.01,"",IF('MissFill 1'!L61/SUM('MissFill 1'!L$2:L62)&gt;0.01,"",IF('MissFill 1'!L60/SUM('MissFill 1'!L$2:L62)&gt;0.01,"",DateEnded_5Day!$A62))))))</f>
        <v/>
      </c>
      <c r="N62" s="54" t="str">
        <f>IF($A62&lt;='All Results'!$B$4,"",IF(SUM('MissFill 1'!M$2:M62)=0,"",(IF('MissFill 1'!M62/SUM('MissFill 1'!M$2:M62)&gt;0.01,"",IF('MissFill 1'!M61/SUM('MissFill 1'!M$2:M62)&gt;0.01,"",IF('MissFill 1'!M60/SUM('MissFill 1'!M$2:M62)&gt;0.01,"",DateEnded_5Day!$A62))))))</f>
        <v/>
      </c>
      <c r="O62" s="54" t="str">
        <f>IF($A62&lt;='All Results'!$B$4,"",IF(SUM('MissFill 1'!N$2:N62)=0,"",(IF('MissFill 1'!N62/SUM('MissFill 1'!N$2:N62)&gt;0.01,"",IF('MissFill 1'!N61/SUM('MissFill 1'!N$2:N62)&gt;0.01,"",IF('MissFill 1'!N60/SUM('MissFill 1'!N$2:N62)&gt;0.01,"",DateEnded_5Day!$A62))))))</f>
        <v/>
      </c>
      <c r="P62" s="54" t="str">
        <f>IF($A62&lt;='All Results'!$B$4,"",IF(SUM('MissFill 1'!O$2:O62)=0,"",(IF('MissFill 1'!O62/SUM('MissFill 1'!O$2:O62)&gt;0.01,"",IF('MissFill 1'!O61/SUM('MissFill 1'!O$2:O62)&gt;0.01,"",IF('MissFill 1'!O60/SUM('MissFill 1'!O$2:O62)&gt;0.01,"",DateEnded_5Day!$A62))))))</f>
        <v/>
      </c>
      <c r="Q62" s="54" t="str">
        <f>IF($A62&lt;='All Results'!$B$4,"",IF(SUM('MissFill 1'!P$2:P62)=0,"",(IF('MissFill 1'!P62/SUM('MissFill 1'!P$2:P62)&gt;0.01,"",IF('MissFill 1'!P61/SUM('MissFill 1'!P$2:P62)&gt;0.01,"",IF('MissFill 1'!P60/SUM('MissFill 1'!P$2:P62)&gt;0.01,"",DateEnded_5Day!$A62))))))</f>
        <v/>
      </c>
      <c r="R62" s="54" t="str">
        <f>IF($A62&lt;='All Results'!$B$4,"",IF(SUM('MissFill 1'!Q$2:Q62)=0,"",(IF('MissFill 1'!Q62/SUM('MissFill 1'!Q$2:Q62)&gt;0.01,"",IF('MissFill 1'!Q61/SUM('MissFill 1'!Q$2:Q62)&gt;0.01,"",IF('MissFill 1'!Q60/SUM('MissFill 1'!Q$2:Q62)&gt;0.01,"",DateEnded_5Day!$A62))))))</f>
        <v/>
      </c>
      <c r="S62" s="54" t="str">
        <f>IF($A62&lt;='All Results'!$B$4,"",IF(SUM('MissFill 1'!R$2:R62)=0,"",(IF('MissFill 1'!R62/SUM('MissFill 1'!R$2:R62)&gt;0.01,"",IF('MissFill 1'!R61/SUM('MissFill 1'!R$2:R62)&gt;0.01,"",IF('MissFill 1'!R60/SUM('MissFill 1'!R$2:R62)&gt;0.01,"",DateEnded_5Day!$A62))))))</f>
        <v/>
      </c>
      <c r="T62" s="54" t="str">
        <f>IF($A62&lt;='All Results'!$B$4,"",IF(SUM('MissFill 1'!S$2:S62)=0,"",(IF('MissFill 1'!S62/SUM('MissFill 1'!S$2:S62)&gt;0.01,"",IF('MissFill 1'!S61/SUM('MissFill 1'!S$2:S62)&gt;0.01,"",IF('MissFill 1'!S60/SUM('MissFill 1'!S$2:S62)&gt;0.01,"",DateEnded_5Day!$A62))))))</f>
        <v/>
      </c>
      <c r="U62" s="54" t="str">
        <f>IF($A62&lt;='All Results'!$B$4,"",IF(SUM('MissFill 1'!T$2:T62)=0,"",(IF('MissFill 1'!T62/SUM('MissFill 1'!T$2:T62)&gt;0.01,"",IF('MissFill 1'!T61/SUM('MissFill 1'!T$2:T62)&gt;0.01,"",IF('MissFill 1'!T60/SUM('MissFill 1'!T$2:T62)&gt;0.01,"",DateEnded_5Day!$A62))))))</f>
        <v/>
      </c>
      <c r="V62" s="54" t="str">
        <f>IF($A62&lt;='All Results'!$B$4,"",IF(SUM('MissFill 1'!U$2:U62)=0,"",(IF('MissFill 1'!U62/SUM('MissFill 1'!U$2:U62)&gt;0.01,"",IF('MissFill 1'!U61/SUM('MissFill 1'!U$2:U62)&gt;0.01,"",IF('MissFill 1'!U60/SUM('MissFill 1'!U$2:U62)&gt;0.01,"",DateEnded_5Day!$A62))))))</f>
        <v/>
      </c>
      <c r="W62" s="54" t="str">
        <f>IF($A62&lt;='All Results'!$B$4,"",IF(SUM('MissFill 1'!V$2:V62)=0,"",(IF('MissFill 1'!V62/SUM('MissFill 1'!V$2:V62)&gt;0.01,"",IF('MissFill 1'!V61/SUM('MissFill 1'!V$2:V62)&gt;0.01,"",IF('MissFill 1'!V60/SUM('MissFill 1'!V$2:V62)&gt;0.01,"",DateEnded_5Day!$A62))))))</f>
        <v/>
      </c>
      <c r="X62" s="54" t="str">
        <f>IF($A62&lt;='All Results'!$B$4,"",IF(SUM('MissFill 1'!W$2:W62)=0,"",(IF('MissFill 1'!W62/SUM('MissFill 1'!W$2:W62)&gt;0.01,"",IF('MissFill 1'!W61/SUM('MissFill 1'!W$2:W62)&gt;0.01,"",IF('MissFill 1'!W60/SUM('MissFill 1'!W$2:W62)&gt;0.01,"",DateEnded_5Day!$A62))))))</f>
        <v/>
      </c>
      <c r="Y62" s="54" t="str">
        <f>IF($A62&lt;='All Results'!$B$4,"",IF(SUM('MissFill 1'!X$2:X62)=0,"",(IF('MissFill 1'!X62/SUM('MissFill 1'!X$2:X62)&gt;0.01,"",IF('MissFill 1'!X61/SUM('MissFill 1'!X$2:X62)&gt;0.01,"",IF('MissFill 1'!X60/SUM('MissFill 1'!X$2:X62)&gt;0.01,"",DateEnded_5Day!$A62))))))</f>
        <v/>
      </c>
      <c r="Z62" s="54" t="str">
        <f>IF($A62&lt;='All Results'!$B$4,"",IF(SUM('MissFill 1'!Y$2:Y62)=0,"",(IF('MissFill 1'!Y62/SUM('MissFill 1'!Y$2:Y62)&gt;0.01,"",IF('MissFill 1'!Y61/SUM('MissFill 1'!Y$2:Y62)&gt;0.01,"",IF('MissFill 1'!Y60/SUM('MissFill 1'!Y$2:Y62)&gt;0.01,"",DateEnded_5Day!$A62))))))</f>
        <v/>
      </c>
      <c r="AA62" s="54" t="str">
        <f>IF($A62&lt;='All Results'!$B$4,"",IF(SUM('MissFill 1'!Z$2:Z62)=0,"",(IF('MissFill 1'!Z62/SUM('MissFill 1'!Z$2:Z62)&gt;0.01,"",IF('MissFill 1'!Z61/SUM('MissFill 1'!Z$2:Z62)&gt;0.01,"",IF('MissFill 1'!Z60/SUM('MissFill 1'!Z$2:Z62)&gt;0.01,"",DateEnded_5Day!$A62))))))</f>
        <v/>
      </c>
      <c r="AB62" s="54" t="str">
        <f>IF($A62&lt;='All Results'!$B$4,"",IF(SUM('MissFill 1'!AA$2:AA62)=0,"",(IF('MissFill 1'!AA62/SUM('MissFill 1'!AA$2:AA62)&gt;0.01,"",IF('MissFill 1'!AA61/SUM('MissFill 1'!AA$2:AA62)&gt;0.01,"",IF('MissFill 1'!AA60/SUM('MissFill 1'!AA$2:AA62)&gt;0.01,"",DateEnded_5Day!$A62))))))</f>
        <v/>
      </c>
      <c r="AC62" s="54" t="str">
        <f>IF($A62&lt;='All Results'!$B$4,"",IF(SUM('MissFill 1'!AB$2:AB62)=0,"",(IF('MissFill 1'!AB62/SUM('MissFill 1'!AB$2:AB62)&gt;0.01,"",IF('MissFill 1'!AB61/SUM('MissFill 1'!AB$2:AB62)&gt;0.01,"",IF('MissFill 1'!AB60/SUM('MissFill 1'!AB$2:AB62)&gt;0.01,"",DateEnded_5Day!$A62))))))</f>
        <v/>
      </c>
      <c r="AD62" s="54" t="str">
        <f>IF($A62&lt;='All Results'!$B$4,"",IF(SUM('MissFill 1'!AC$2:AC62)=0,"",(IF('MissFill 1'!AC62/SUM('MissFill 1'!AC$2:AC62)&gt;0.01,"",IF('MissFill 1'!AC61/SUM('MissFill 1'!AC$2:AC62)&gt;0.01,"",IF('MissFill 1'!AC60/SUM('MissFill 1'!AC$2:AC62)&gt;0.01,"",DateEnded_5Day!$A62))))))</f>
        <v/>
      </c>
      <c r="AE62" s="54" t="str">
        <f>IF($A62&lt;='All Results'!$B$4,"",IF(SUM('MissFill 1'!AD$2:AD62)=0,"",(IF('MissFill 1'!AD62/SUM('MissFill 1'!AD$2:AD62)&gt;0.01,"",IF('MissFill 1'!AD61/SUM('MissFill 1'!AD$2:AD62)&gt;0.01,"",IF('MissFill 1'!AD60/SUM('MissFill 1'!AD$2:AD62)&gt;0.01,"",DateEnded_5Day!$A62))))))</f>
        <v/>
      </c>
      <c r="AF62" s="54" t="str">
        <f>IF($A62&lt;='All Results'!$B$4,"",IF(SUM('MissFill 1'!AE$2:AE62)=0,"",(IF('MissFill 1'!AE62/SUM('MissFill 1'!AE$2:AE62)&gt;0.01,"",IF('MissFill 1'!AE61/SUM('MissFill 1'!AE$2:AE62)&gt;0.01,"",IF('MissFill 1'!AE60/SUM('MissFill 1'!AE$2:AE62)&gt;0.01,"",DateEnded_5Day!$A62))))))</f>
        <v/>
      </c>
      <c r="AG62" s="54" t="str">
        <f>IF($A62&lt;='All Results'!$B$4,"",IF(SUM('MissFill 1'!AF$2:AF62)=0,"",(IF('MissFill 1'!AF62/SUM('MissFill 1'!AF$2:AF62)&gt;0.01,"",IF('MissFill 1'!AF61/SUM('MissFill 1'!AF$2:AF62)&gt;0.01,"",IF('MissFill 1'!AF60/SUM('MissFill 1'!AF$2:AF62)&gt;0.01,"",DateEnded_5Day!$A62))))))</f>
        <v/>
      </c>
      <c r="AH62" s="54" t="str">
        <f>IF($A62&lt;='All Results'!$B$4,"",IF(SUM('MissFill 1'!AG$2:AG62)=0,"",(IF('MissFill 1'!AG62/SUM('MissFill 1'!AG$2:AG62)&gt;0.01,"",IF('MissFill 1'!AG61/SUM('MissFill 1'!AG$2:AG62)&gt;0.01,"",IF('MissFill 1'!AG60/SUM('MissFill 1'!AG$2:AG62)&gt;0.01,"",DateEnded_5Day!$A62))))))</f>
        <v/>
      </c>
      <c r="AI62" s="54" t="str">
        <f>IF($A62&lt;='All Results'!$B$4,"",IF(SUM('MissFill 1'!AH$2:AH62)=0,"",(IF('MissFill 1'!AH62/SUM('MissFill 1'!AH$2:AH62)&gt;0.01,"",IF('MissFill 1'!AH61/SUM('MissFill 1'!AH$2:AH62)&gt;0.01,"",IF('MissFill 1'!AH60/SUM('MissFill 1'!AH$2:AH62)&gt;0.01,"",DateEnded_5Day!$A62))))))</f>
        <v/>
      </c>
      <c r="AJ62" s="54" t="str">
        <f>IF($A62&lt;='All Results'!$B$4,"",IF(SUM('MissFill 1'!AI$2:AI62)=0,"",(IF('MissFill 1'!AI62/SUM('MissFill 1'!AI$2:AI62)&gt;0.01,"",IF('MissFill 1'!AI61/SUM('MissFill 1'!AI$2:AI62)&gt;0.01,"",IF('MissFill 1'!AI60/SUM('MissFill 1'!AI$2:AI62)&gt;0.01,"",DateEnded_5Day!$A62))))))</f>
        <v/>
      </c>
      <c r="AK62" s="54" t="str">
        <f>IF($A62&lt;='All Results'!$B$4,"",IF(SUM('MissFill 1'!AJ$2:AJ62)=0,"",(IF('MissFill 1'!AJ62/SUM('MissFill 1'!AJ$2:AJ62)&gt;0.01,"",IF('MissFill 1'!AJ61/SUM('MissFill 1'!AJ$2:AJ62)&gt;0.01,"",IF('MissFill 1'!AJ60/SUM('MissFill 1'!AJ$2:AJ62)&gt;0.01,"",DateEnded_5Day!$A62))))))</f>
        <v/>
      </c>
      <c r="AL62" s="54" t="str">
        <f>IF($A62&lt;='All Results'!$B$4,"",IF(SUM('MissFill 1'!AK$2:AK62)=0,"",(IF('MissFill 1'!AK62/SUM('MissFill 1'!AK$2:AK62)&gt;0.01,"",IF('MissFill 1'!AK61/SUM('MissFill 1'!AK$2:AK62)&gt;0.01,"",IF('MissFill 1'!AK60/SUM('MissFill 1'!AK$2:AK62)&gt;0.01,"",DateEnded_5Day!$A62))))))</f>
        <v/>
      </c>
      <c r="AM62" s="54" t="str">
        <f>IF($A62&lt;='All Results'!$B$4,"",IF(SUM('MissFill 1'!AL$2:AL62)=0,"",(IF('MissFill 1'!AL62/SUM('MissFill 1'!AL$2:AL62)&gt;0.01,"",IF('MissFill 1'!AL61/SUM('MissFill 1'!AL$2:AL62)&gt;0.01,"",IF('MissFill 1'!AL60/SUM('MissFill 1'!AL$2:AL62)&gt;0.01,"",DateEnded_5Day!$A62))))))</f>
        <v/>
      </c>
      <c r="AN62" s="54" t="str">
        <f>IF($A62&lt;='All Results'!$B$4,"",IF(SUM('MissFill 1'!AM$2:AM62)=0,"",(IF('MissFill 1'!AM62/SUM('MissFill 1'!AM$2:AM62)&gt;0.01,"",IF('MissFill 1'!AM61/SUM('MissFill 1'!AM$2:AM62)&gt;0.01,"",IF('MissFill 1'!AM60/SUM('MissFill 1'!AM$2:AM62)&gt;0.01,"",DateEnded_5Day!$A62))))))</f>
        <v/>
      </c>
      <c r="AO62" s="54" t="str">
        <f>IF($A62&lt;='All Results'!$B$4,"",IF(SUM('MissFill 1'!AN$2:AN62)=0,"",(IF('MissFill 1'!AN62/SUM('MissFill 1'!AN$2:AN62)&gt;0.01,"",IF('MissFill 1'!AN61/SUM('MissFill 1'!AN$2:AN62)&gt;0.01,"",IF('MissFill 1'!AN60/SUM('MissFill 1'!AN$2:AN62)&gt;0.01,"",DateEnded_5Day!$A62))))))</f>
        <v/>
      </c>
      <c r="AP62" s="54" t="str">
        <f>IF($A62&lt;='All Results'!$B$4,"",IF(SUM('MissFill 1'!AO$2:AO62)=0,"",(IF('MissFill 1'!AO62/SUM('MissFill 1'!AO$2:AO62)&gt;0.01,"",IF('MissFill 1'!AO61/SUM('MissFill 1'!AO$2:AO62)&gt;0.01,"",IF('MissFill 1'!AO60/SUM('MissFill 1'!AO$2:AO62)&gt;0.01,"",DateEnded_5Day!$A62))))))</f>
        <v/>
      </c>
      <c r="AQ62" s="54" t="str">
        <f>IF($A62&lt;='All Results'!$B$4,"",IF(SUM('MissFill 1'!AP$2:AP62)=0,"",(IF('MissFill 1'!AP62/SUM('MissFill 1'!AP$2:AP62)&gt;0.01,"",IF('MissFill 1'!AP61/SUM('MissFill 1'!AP$2:AP62)&gt;0.01,"",IF('MissFill 1'!AP60/SUM('MissFill 1'!AP$2:AP62)&gt;0.01,"",DateEnded_5Day!$A62))))))</f>
        <v/>
      </c>
      <c r="AR62" s="54" t="str">
        <f>IF($A62&lt;='All Results'!$B$4,"",IF(SUM('MissFill 1'!AQ$2:AQ62)=0,"",(IF('MissFill 1'!AQ62/SUM('MissFill 1'!AQ$2:AQ62)&gt;0.01,"",IF('MissFill 1'!AQ61/SUM('MissFill 1'!AQ$2:AQ62)&gt;0.01,"",IF('MissFill 1'!AQ60/SUM('MissFill 1'!AQ$2:AQ62)&gt;0.01,"",DateEnded_5Day!$A62))))))</f>
        <v/>
      </c>
      <c r="AS62" s="54" t="str">
        <f>IF($A62&lt;='All Results'!$B$4,"",IF(SUM('MissFill 1'!AR$2:AR62)=0,"",(IF('MissFill 1'!AR62/SUM('MissFill 1'!AR$2:AR62)&gt;0.01,"",IF('MissFill 1'!AR61/SUM('MissFill 1'!AR$2:AR62)&gt;0.01,"",IF('MissFill 1'!AR60/SUM('MissFill 1'!AR$2:AR62)&gt;0.01,"",DateEnded_5Day!$A62))))))</f>
        <v/>
      </c>
      <c r="AT62" s="54" t="str">
        <f>IF($A62&lt;='All Results'!$B$4,"",IF(SUM('MissFill 1'!AS$2:AS62)=0,"",(IF('MissFill 1'!AS62/SUM('MissFill 1'!AS$2:AS62)&gt;0.01,"",IF('MissFill 1'!AS61/SUM('MissFill 1'!AS$2:AS62)&gt;0.01,"",IF('MissFill 1'!AS60/SUM('MissFill 1'!AS$2:AS62)&gt;0.01,"",DateEnded_5Day!$A62))))))</f>
        <v/>
      </c>
      <c r="AU62" s="54" t="str">
        <f>IF($A62&lt;='All Results'!$B$4,"",IF(SUM('MissFill 1'!AT$2:AT62)=0,"",(IF('MissFill 1'!AT62/SUM('MissFill 1'!AT$2:AT62)&gt;0.01,"",IF('MissFill 1'!AT61/SUM('MissFill 1'!AT$2:AT62)&gt;0.01,"",IF('MissFill 1'!AT60/SUM('MissFill 1'!AT$2:AT62)&gt;0.01,"",DateEnded_5Day!$A62))))))</f>
        <v/>
      </c>
      <c r="AV62" s="54" t="str">
        <f>IF($A62&lt;='All Results'!$B$4,"",IF(SUM('MissFill 1'!AU$2:AU62)=0,"",(IF('MissFill 1'!AU62/SUM('MissFill 1'!AU$2:AU62)&gt;0.01,"",IF('MissFill 1'!AU61/SUM('MissFill 1'!AU$2:AU62)&gt;0.01,"",IF('MissFill 1'!AU60/SUM('MissFill 1'!AU$2:AU62)&gt;0.01,"",DateEnded_5Day!$A62))))))</f>
        <v/>
      </c>
      <c r="AW62" s="54" t="str">
        <f>IF($A62&lt;='All Results'!$B$4,"",IF(SUM('MissFill 1'!AV$2:AV62)=0,"",(IF('MissFill 1'!AV62/SUM('MissFill 1'!AV$2:AV62)&gt;0.01,"",IF('MissFill 1'!AV61/SUM('MissFill 1'!AV$2:AV62)&gt;0.01,"",IF('MissFill 1'!AV60/SUM('MissFill 1'!AV$2:AV62)&gt;0.01,"",DateEnded_5Day!$A62))))))</f>
        <v/>
      </c>
      <c r="AX62" s="54" t="str">
        <f>IF($A62&lt;='All Results'!$B$4,"",IF(SUM('MissFill 1'!AW$2:AW62)=0,"",(IF('MissFill 1'!AW62/SUM('MissFill 1'!AW$2:AW62)&gt;0.01,"",IF('MissFill 1'!AW61/SUM('MissFill 1'!AW$2:AW62)&gt;0.01,"",IF('MissFill 1'!AW60/SUM('MissFill 1'!AW$2:AW62)&gt;0.01,"",DateEnded_5Day!$A62))))))</f>
        <v/>
      </c>
    </row>
    <row r="63" spans="1:50" x14ac:dyDescent="0.25">
      <c r="A63" s="41">
        <v>44408</v>
      </c>
      <c r="B63" s="52">
        <v>212</v>
      </c>
      <c r="C63" s="54" t="str">
        <f>IF($A63&lt;='All Results'!$B$4,"",IF(SUM('MissFill 1'!B$2:B63)=0,"",(IF('MissFill 1'!B63/SUM('MissFill 1'!B$2:B63)&gt;0.01,"",IF('MissFill 1'!B62/SUM('MissFill 1'!B$2:B63)&gt;0.01,"",IF('MissFill 1'!B61/SUM('MissFill 1'!B$2:B63)&gt;0.01,"",DateEnded_5Day!$A63))))))</f>
        <v/>
      </c>
      <c r="D63" s="54" t="str">
        <f>IF($A63&lt;='All Results'!$B$4,"",IF(SUM('MissFill 1'!C$2:C63)=0,"",(IF('MissFill 1'!C63/SUM('MissFill 1'!C$2:C63)&gt;0.01,"",IF('MissFill 1'!C62/SUM('MissFill 1'!C$2:C63)&gt;0.01,"",IF('MissFill 1'!C61/SUM('MissFill 1'!C$2:C63)&gt;0.01,"",DateEnded_5Day!$A63))))))</f>
        <v/>
      </c>
      <c r="E63" s="54" t="str">
        <f>IF($A63&lt;='All Results'!$B$4,"",IF(SUM('MissFill 1'!D$2:D63)=0,"",(IF('MissFill 1'!D63/SUM('MissFill 1'!D$2:D63)&gt;0.01,"",IF('MissFill 1'!D62/SUM('MissFill 1'!D$2:D63)&gt;0.01,"",IF('MissFill 1'!D61/SUM('MissFill 1'!D$2:D63)&gt;0.01,"",DateEnded_5Day!$A63))))))</f>
        <v/>
      </c>
      <c r="F63" s="54" t="str">
        <f>IF($A63&lt;='All Results'!$B$4,"",IF(SUM('MissFill 1'!E$2:E63)=0,"",(IF('MissFill 1'!E63/SUM('MissFill 1'!E$2:E63)&gt;0.01,"",IF('MissFill 1'!E62/SUM('MissFill 1'!E$2:E63)&gt;0.01,"",IF('MissFill 1'!E61/SUM('MissFill 1'!E$2:E63)&gt;0.01,"",DateEnded_5Day!$A63))))))</f>
        <v/>
      </c>
      <c r="G63" s="54" t="str">
        <f>IF($A63&lt;='All Results'!$B$4,"",IF(SUM('MissFill 1'!F$2:F63)=0,"",(IF('MissFill 1'!F63/SUM('MissFill 1'!F$2:F63)&gt;0.01,"",IF('MissFill 1'!F62/SUM('MissFill 1'!F$2:F63)&gt;0.01,"",IF('MissFill 1'!F61/SUM('MissFill 1'!F$2:F63)&gt;0.01,"",DateEnded_5Day!$A63))))))</f>
        <v/>
      </c>
      <c r="H63" s="54" t="str">
        <f>IF($A63&lt;='All Results'!$B$4,"",IF(SUM('MissFill 1'!G$2:G63)=0,"",(IF('MissFill 1'!G63/SUM('MissFill 1'!G$2:G63)&gt;0.01,"",IF('MissFill 1'!G62/SUM('MissFill 1'!G$2:G63)&gt;0.01,"",IF('MissFill 1'!G61/SUM('MissFill 1'!G$2:G63)&gt;0.01,"",DateEnded_5Day!$A63))))))</f>
        <v/>
      </c>
      <c r="I63" s="54" t="str">
        <f>IF($A63&lt;='All Results'!$B$4,"",IF(SUM('MissFill 1'!H$2:H63)=0,"",(IF('MissFill 1'!H63/SUM('MissFill 1'!H$2:H63)&gt;0.01,"",IF('MissFill 1'!H62/SUM('MissFill 1'!H$2:H63)&gt;0.01,"",IF('MissFill 1'!H61/SUM('MissFill 1'!H$2:H63)&gt;0.01,"",DateEnded_5Day!$A63))))))</f>
        <v/>
      </c>
      <c r="J63" s="54" t="str">
        <f>IF($A63&lt;='All Results'!$B$4,"",IF(SUM('MissFill 1'!I$2:I63)=0,"",(IF('MissFill 1'!I63/SUM('MissFill 1'!I$2:I63)&gt;0.01,"",IF('MissFill 1'!I62/SUM('MissFill 1'!I$2:I63)&gt;0.01,"",IF('MissFill 1'!I61/SUM('MissFill 1'!I$2:I63)&gt;0.01,"",DateEnded_5Day!$A63))))))</f>
        <v/>
      </c>
      <c r="K63" s="54" t="str">
        <f>IF($A63&lt;='All Results'!$B$4,"",IF(SUM('MissFill 1'!J$2:J63)=0,"",(IF('MissFill 1'!J63/SUM('MissFill 1'!J$2:J63)&gt;0.01,"",IF('MissFill 1'!J62/SUM('MissFill 1'!J$2:J63)&gt;0.01,"",IF('MissFill 1'!J61/SUM('MissFill 1'!J$2:J63)&gt;0.01,"",DateEnded_5Day!$A63))))))</f>
        <v/>
      </c>
      <c r="L63" s="54" t="str">
        <f>IF($A63&lt;='All Results'!$B$4,"",IF(SUM('MissFill 1'!K$2:K63)=0,"",(IF('MissFill 1'!K63/SUM('MissFill 1'!K$2:K63)&gt;0.01,"",IF('MissFill 1'!K62/SUM('MissFill 1'!K$2:K63)&gt;0.01,"",IF('MissFill 1'!K61/SUM('MissFill 1'!K$2:K63)&gt;0.01,"",DateEnded_5Day!$A63))))))</f>
        <v/>
      </c>
      <c r="M63" s="54" t="str">
        <f>IF($A63&lt;='All Results'!$B$4,"",IF(SUM('MissFill 1'!L$2:L63)=0,"",(IF('MissFill 1'!L63/SUM('MissFill 1'!L$2:L63)&gt;0.01,"",IF('MissFill 1'!L62/SUM('MissFill 1'!L$2:L63)&gt;0.01,"",IF('MissFill 1'!L61/SUM('MissFill 1'!L$2:L63)&gt;0.01,"",DateEnded_5Day!$A63))))))</f>
        <v/>
      </c>
      <c r="N63" s="54" t="str">
        <f>IF($A63&lt;='All Results'!$B$4,"",IF(SUM('MissFill 1'!M$2:M63)=0,"",(IF('MissFill 1'!M63/SUM('MissFill 1'!M$2:M63)&gt;0.01,"",IF('MissFill 1'!M62/SUM('MissFill 1'!M$2:M63)&gt;0.01,"",IF('MissFill 1'!M61/SUM('MissFill 1'!M$2:M63)&gt;0.01,"",DateEnded_5Day!$A63))))))</f>
        <v/>
      </c>
      <c r="O63" s="54" t="str">
        <f>IF($A63&lt;='All Results'!$B$4,"",IF(SUM('MissFill 1'!N$2:N63)=0,"",(IF('MissFill 1'!N63/SUM('MissFill 1'!N$2:N63)&gt;0.01,"",IF('MissFill 1'!N62/SUM('MissFill 1'!N$2:N63)&gt;0.01,"",IF('MissFill 1'!N61/SUM('MissFill 1'!N$2:N63)&gt;0.01,"",DateEnded_5Day!$A63))))))</f>
        <v/>
      </c>
      <c r="P63" s="54" t="str">
        <f>IF($A63&lt;='All Results'!$B$4,"",IF(SUM('MissFill 1'!O$2:O63)=0,"",(IF('MissFill 1'!O63/SUM('MissFill 1'!O$2:O63)&gt;0.01,"",IF('MissFill 1'!O62/SUM('MissFill 1'!O$2:O63)&gt;0.01,"",IF('MissFill 1'!O61/SUM('MissFill 1'!O$2:O63)&gt;0.01,"",DateEnded_5Day!$A63))))))</f>
        <v/>
      </c>
      <c r="Q63" s="54" t="str">
        <f>IF($A63&lt;='All Results'!$B$4,"",IF(SUM('MissFill 1'!P$2:P63)=0,"",(IF('MissFill 1'!P63/SUM('MissFill 1'!P$2:P63)&gt;0.01,"",IF('MissFill 1'!P62/SUM('MissFill 1'!P$2:P63)&gt;0.01,"",IF('MissFill 1'!P61/SUM('MissFill 1'!P$2:P63)&gt;0.01,"",DateEnded_5Day!$A63))))))</f>
        <v/>
      </c>
      <c r="R63" s="54" t="str">
        <f>IF($A63&lt;='All Results'!$B$4,"",IF(SUM('MissFill 1'!Q$2:Q63)=0,"",(IF('MissFill 1'!Q63/SUM('MissFill 1'!Q$2:Q63)&gt;0.01,"",IF('MissFill 1'!Q62/SUM('MissFill 1'!Q$2:Q63)&gt;0.01,"",IF('MissFill 1'!Q61/SUM('MissFill 1'!Q$2:Q63)&gt;0.01,"",DateEnded_5Day!$A63))))))</f>
        <v/>
      </c>
      <c r="S63" s="54" t="str">
        <f>IF($A63&lt;='All Results'!$B$4,"",IF(SUM('MissFill 1'!R$2:R63)=0,"",(IF('MissFill 1'!R63/SUM('MissFill 1'!R$2:R63)&gt;0.01,"",IF('MissFill 1'!R62/SUM('MissFill 1'!R$2:R63)&gt;0.01,"",IF('MissFill 1'!R61/SUM('MissFill 1'!R$2:R63)&gt;0.01,"",DateEnded_5Day!$A63))))))</f>
        <v/>
      </c>
      <c r="T63" s="54" t="str">
        <f>IF($A63&lt;='All Results'!$B$4,"",IF(SUM('MissFill 1'!S$2:S63)=0,"",(IF('MissFill 1'!S63/SUM('MissFill 1'!S$2:S63)&gt;0.01,"",IF('MissFill 1'!S62/SUM('MissFill 1'!S$2:S63)&gt;0.01,"",IF('MissFill 1'!S61/SUM('MissFill 1'!S$2:S63)&gt;0.01,"",DateEnded_5Day!$A63))))))</f>
        <v/>
      </c>
      <c r="U63" s="54" t="str">
        <f>IF($A63&lt;='All Results'!$B$4,"",IF(SUM('MissFill 1'!T$2:T63)=0,"",(IF('MissFill 1'!T63/SUM('MissFill 1'!T$2:T63)&gt;0.01,"",IF('MissFill 1'!T62/SUM('MissFill 1'!T$2:T63)&gt;0.01,"",IF('MissFill 1'!T61/SUM('MissFill 1'!T$2:T63)&gt;0.01,"",DateEnded_5Day!$A63))))))</f>
        <v/>
      </c>
      <c r="V63" s="54" t="str">
        <f>IF($A63&lt;='All Results'!$B$4,"",IF(SUM('MissFill 1'!U$2:U63)=0,"",(IF('MissFill 1'!U63/SUM('MissFill 1'!U$2:U63)&gt;0.01,"",IF('MissFill 1'!U62/SUM('MissFill 1'!U$2:U63)&gt;0.01,"",IF('MissFill 1'!U61/SUM('MissFill 1'!U$2:U63)&gt;0.01,"",DateEnded_5Day!$A63))))))</f>
        <v/>
      </c>
      <c r="W63" s="54" t="str">
        <f>IF($A63&lt;='All Results'!$B$4,"",IF(SUM('MissFill 1'!V$2:V63)=0,"",(IF('MissFill 1'!V63/SUM('MissFill 1'!V$2:V63)&gt;0.01,"",IF('MissFill 1'!V62/SUM('MissFill 1'!V$2:V63)&gt;0.01,"",IF('MissFill 1'!V61/SUM('MissFill 1'!V$2:V63)&gt;0.01,"",DateEnded_5Day!$A63))))))</f>
        <v/>
      </c>
      <c r="X63" s="54" t="str">
        <f>IF($A63&lt;='All Results'!$B$4,"",IF(SUM('MissFill 1'!W$2:W63)=0,"",(IF('MissFill 1'!W63/SUM('MissFill 1'!W$2:W63)&gt;0.01,"",IF('MissFill 1'!W62/SUM('MissFill 1'!W$2:W63)&gt;0.01,"",IF('MissFill 1'!W61/SUM('MissFill 1'!W$2:W63)&gt;0.01,"",DateEnded_5Day!$A63))))))</f>
        <v/>
      </c>
      <c r="Y63" s="54" t="str">
        <f>IF($A63&lt;='All Results'!$B$4,"",IF(SUM('MissFill 1'!X$2:X63)=0,"",(IF('MissFill 1'!X63/SUM('MissFill 1'!X$2:X63)&gt;0.01,"",IF('MissFill 1'!X62/SUM('MissFill 1'!X$2:X63)&gt;0.01,"",IF('MissFill 1'!X61/SUM('MissFill 1'!X$2:X63)&gt;0.01,"",DateEnded_5Day!$A63))))))</f>
        <v/>
      </c>
      <c r="Z63" s="54" t="str">
        <f>IF($A63&lt;='All Results'!$B$4,"",IF(SUM('MissFill 1'!Y$2:Y63)=0,"",(IF('MissFill 1'!Y63/SUM('MissFill 1'!Y$2:Y63)&gt;0.01,"",IF('MissFill 1'!Y62/SUM('MissFill 1'!Y$2:Y63)&gt;0.01,"",IF('MissFill 1'!Y61/SUM('MissFill 1'!Y$2:Y63)&gt;0.01,"",DateEnded_5Day!$A63))))))</f>
        <v/>
      </c>
      <c r="AA63" s="54" t="str">
        <f>IF($A63&lt;='All Results'!$B$4,"",IF(SUM('MissFill 1'!Z$2:Z63)=0,"",(IF('MissFill 1'!Z63/SUM('MissFill 1'!Z$2:Z63)&gt;0.01,"",IF('MissFill 1'!Z62/SUM('MissFill 1'!Z$2:Z63)&gt;0.01,"",IF('MissFill 1'!Z61/SUM('MissFill 1'!Z$2:Z63)&gt;0.01,"",DateEnded_5Day!$A63))))))</f>
        <v/>
      </c>
      <c r="AB63" s="54" t="str">
        <f>IF($A63&lt;='All Results'!$B$4,"",IF(SUM('MissFill 1'!AA$2:AA63)=0,"",(IF('MissFill 1'!AA63/SUM('MissFill 1'!AA$2:AA63)&gt;0.01,"",IF('MissFill 1'!AA62/SUM('MissFill 1'!AA$2:AA63)&gt;0.01,"",IF('MissFill 1'!AA61/SUM('MissFill 1'!AA$2:AA63)&gt;0.01,"",DateEnded_5Day!$A63))))))</f>
        <v/>
      </c>
      <c r="AC63" s="54" t="str">
        <f>IF($A63&lt;='All Results'!$B$4,"",IF(SUM('MissFill 1'!AB$2:AB63)=0,"",(IF('MissFill 1'!AB63/SUM('MissFill 1'!AB$2:AB63)&gt;0.01,"",IF('MissFill 1'!AB62/SUM('MissFill 1'!AB$2:AB63)&gt;0.01,"",IF('MissFill 1'!AB61/SUM('MissFill 1'!AB$2:AB63)&gt;0.01,"",DateEnded_5Day!$A63))))))</f>
        <v/>
      </c>
      <c r="AD63" s="54" t="str">
        <f>IF($A63&lt;='All Results'!$B$4,"",IF(SUM('MissFill 1'!AC$2:AC63)=0,"",(IF('MissFill 1'!AC63/SUM('MissFill 1'!AC$2:AC63)&gt;0.01,"",IF('MissFill 1'!AC62/SUM('MissFill 1'!AC$2:AC63)&gt;0.01,"",IF('MissFill 1'!AC61/SUM('MissFill 1'!AC$2:AC63)&gt;0.01,"",DateEnded_5Day!$A63))))))</f>
        <v/>
      </c>
      <c r="AE63" s="54" t="str">
        <f>IF($A63&lt;='All Results'!$B$4,"",IF(SUM('MissFill 1'!AD$2:AD63)=0,"",(IF('MissFill 1'!AD63/SUM('MissFill 1'!AD$2:AD63)&gt;0.01,"",IF('MissFill 1'!AD62/SUM('MissFill 1'!AD$2:AD63)&gt;0.01,"",IF('MissFill 1'!AD61/SUM('MissFill 1'!AD$2:AD63)&gt;0.01,"",DateEnded_5Day!$A63))))))</f>
        <v/>
      </c>
      <c r="AF63" s="54" t="str">
        <f>IF($A63&lt;='All Results'!$B$4,"",IF(SUM('MissFill 1'!AE$2:AE63)=0,"",(IF('MissFill 1'!AE63/SUM('MissFill 1'!AE$2:AE63)&gt;0.01,"",IF('MissFill 1'!AE62/SUM('MissFill 1'!AE$2:AE63)&gt;0.01,"",IF('MissFill 1'!AE61/SUM('MissFill 1'!AE$2:AE63)&gt;0.01,"",DateEnded_5Day!$A63))))))</f>
        <v/>
      </c>
      <c r="AG63" s="54" t="str">
        <f>IF($A63&lt;='All Results'!$B$4,"",IF(SUM('MissFill 1'!AF$2:AF63)=0,"",(IF('MissFill 1'!AF63/SUM('MissFill 1'!AF$2:AF63)&gt;0.01,"",IF('MissFill 1'!AF62/SUM('MissFill 1'!AF$2:AF63)&gt;0.01,"",IF('MissFill 1'!AF61/SUM('MissFill 1'!AF$2:AF63)&gt;0.01,"",DateEnded_5Day!$A63))))))</f>
        <v/>
      </c>
      <c r="AH63" s="54" t="str">
        <f>IF($A63&lt;='All Results'!$B$4,"",IF(SUM('MissFill 1'!AG$2:AG63)=0,"",(IF('MissFill 1'!AG63/SUM('MissFill 1'!AG$2:AG63)&gt;0.01,"",IF('MissFill 1'!AG62/SUM('MissFill 1'!AG$2:AG63)&gt;0.01,"",IF('MissFill 1'!AG61/SUM('MissFill 1'!AG$2:AG63)&gt;0.01,"",DateEnded_5Day!$A63))))))</f>
        <v/>
      </c>
      <c r="AI63" s="54" t="str">
        <f>IF($A63&lt;='All Results'!$B$4,"",IF(SUM('MissFill 1'!AH$2:AH63)=0,"",(IF('MissFill 1'!AH63/SUM('MissFill 1'!AH$2:AH63)&gt;0.01,"",IF('MissFill 1'!AH62/SUM('MissFill 1'!AH$2:AH63)&gt;0.01,"",IF('MissFill 1'!AH61/SUM('MissFill 1'!AH$2:AH63)&gt;0.01,"",DateEnded_5Day!$A63))))))</f>
        <v/>
      </c>
      <c r="AJ63" s="54" t="str">
        <f>IF($A63&lt;='All Results'!$B$4,"",IF(SUM('MissFill 1'!AI$2:AI63)=0,"",(IF('MissFill 1'!AI63/SUM('MissFill 1'!AI$2:AI63)&gt;0.01,"",IF('MissFill 1'!AI62/SUM('MissFill 1'!AI$2:AI63)&gt;0.01,"",IF('MissFill 1'!AI61/SUM('MissFill 1'!AI$2:AI63)&gt;0.01,"",DateEnded_5Day!$A63))))))</f>
        <v/>
      </c>
      <c r="AK63" s="54" t="str">
        <f>IF($A63&lt;='All Results'!$B$4,"",IF(SUM('MissFill 1'!AJ$2:AJ63)=0,"",(IF('MissFill 1'!AJ63/SUM('MissFill 1'!AJ$2:AJ63)&gt;0.01,"",IF('MissFill 1'!AJ62/SUM('MissFill 1'!AJ$2:AJ63)&gt;0.01,"",IF('MissFill 1'!AJ61/SUM('MissFill 1'!AJ$2:AJ63)&gt;0.01,"",DateEnded_5Day!$A63))))))</f>
        <v/>
      </c>
      <c r="AL63" s="54" t="str">
        <f>IF($A63&lt;='All Results'!$B$4,"",IF(SUM('MissFill 1'!AK$2:AK63)=0,"",(IF('MissFill 1'!AK63/SUM('MissFill 1'!AK$2:AK63)&gt;0.01,"",IF('MissFill 1'!AK62/SUM('MissFill 1'!AK$2:AK63)&gt;0.01,"",IF('MissFill 1'!AK61/SUM('MissFill 1'!AK$2:AK63)&gt;0.01,"",DateEnded_5Day!$A63))))))</f>
        <v/>
      </c>
      <c r="AM63" s="54" t="str">
        <f>IF($A63&lt;='All Results'!$B$4,"",IF(SUM('MissFill 1'!AL$2:AL63)=0,"",(IF('MissFill 1'!AL63/SUM('MissFill 1'!AL$2:AL63)&gt;0.01,"",IF('MissFill 1'!AL62/SUM('MissFill 1'!AL$2:AL63)&gt;0.01,"",IF('MissFill 1'!AL61/SUM('MissFill 1'!AL$2:AL63)&gt;0.01,"",DateEnded_5Day!$A63))))))</f>
        <v/>
      </c>
      <c r="AN63" s="54" t="str">
        <f>IF($A63&lt;='All Results'!$B$4,"",IF(SUM('MissFill 1'!AM$2:AM63)=0,"",(IF('MissFill 1'!AM63/SUM('MissFill 1'!AM$2:AM63)&gt;0.01,"",IF('MissFill 1'!AM62/SUM('MissFill 1'!AM$2:AM63)&gt;0.01,"",IF('MissFill 1'!AM61/SUM('MissFill 1'!AM$2:AM63)&gt;0.01,"",DateEnded_5Day!$A63))))))</f>
        <v/>
      </c>
      <c r="AO63" s="54" t="str">
        <f>IF($A63&lt;='All Results'!$B$4,"",IF(SUM('MissFill 1'!AN$2:AN63)=0,"",(IF('MissFill 1'!AN63/SUM('MissFill 1'!AN$2:AN63)&gt;0.01,"",IF('MissFill 1'!AN62/SUM('MissFill 1'!AN$2:AN63)&gt;0.01,"",IF('MissFill 1'!AN61/SUM('MissFill 1'!AN$2:AN63)&gt;0.01,"",DateEnded_5Day!$A63))))))</f>
        <v/>
      </c>
      <c r="AP63" s="54" t="str">
        <f>IF($A63&lt;='All Results'!$B$4,"",IF(SUM('MissFill 1'!AO$2:AO63)=0,"",(IF('MissFill 1'!AO63/SUM('MissFill 1'!AO$2:AO63)&gt;0.01,"",IF('MissFill 1'!AO62/SUM('MissFill 1'!AO$2:AO63)&gt;0.01,"",IF('MissFill 1'!AO61/SUM('MissFill 1'!AO$2:AO63)&gt;0.01,"",DateEnded_5Day!$A63))))))</f>
        <v/>
      </c>
      <c r="AQ63" s="54" t="str">
        <f>IF($A63&lt;='All Results'!$B$4,"",IF(SUM('MissFill 1'!AP$2:AP63)=0,"",(IF('MissFill 1'!AP63/SUM('MissFill 1'!AP$2:AP63)&gt;0.01,"",IF('MissFill 1'!AP62/SUM('MissFill 1'!AP$2:AP63)&gt;0.01,"",IF('MissFill 1'!AP61/SUM('MissFill 1'!AP$2:AP63)&gt;0.01,"",DateEnded_5Day!$A63))))))</f>
        <v/>
      </c>
      <c r="AR63" s="54" t="str">
        <f>IF($A63&lt;='All Results'!$B$4,"",IF(SUM('MissFill 1'!AQ$2:AQ63)=0,"",(IF('MissFill 1'!AQ63/SUM('MissFill 1'!AQ$2:AQ63)&gt;0.01,"",IF('MissFill 1'!AQ62/SUM('MissFill 1'!AQ$2:AQ63)&gt;0.01,"",IF('MissFill 1'!AQ61/SUM('MissFill 1'!AQ$2:AQ63)&gt;0.01,"",DateEnded_5Day!$A63))))))</f>
        <v/>
      </c>
      <c r="AS63" s="54" t="str">
        <f>IF($A63&lt;='All Results'!$B$4,"",IF(SUM('MissFill 1'!AR$2:AR63)=0,"",(IF('MissFill 1'!AR63/SUM('MissFill 1'!AR$2:AR63)&gt;0.01,"",IF('MissFill 1'!AR62/SUM('MissFill 1'!AR$2:AR63)&gt;0.01,"",IF('MissFill 1'!AR61/SUM('MissFill 1'!AR$2:AR63)&gt;0.01,"",DateEnded_5Day!$A63))))))</f>
        <v/>
      </c>
      <c r="AT63" s="54" t="str">
        <f>IF($A63&lt;='All Results'!$B$4,"",IF(SUM('MissFill 1'!AS$2:AS63)=0,"",(IF('MissFill 1'!AS63/SUM('MissFill 1'!AS$2:AS63)&gt;0.01,"",IF('MissFill 1'!AS62/SUM('MissFill 1'!AS$2:AS63)&gt;0.01,"",IF('MissFill 1'!AS61/SUM('MissFill 1'!AS$2:AS63)&gt;0.01,"",DateEnded_5Day!$A63))))))</f>
        <v/>
      </c>
      <c r="AU63" s="54" t="str">
        <f>IF($A63&lt;='All Results'!$B$4,"",IF(SUM('MissFill 1'!AT$2:AT63)=0,"",(IF('MissFill 1'!AT63/SUM('MissFill 1'!AT$2:AT63)&gt;0.01,"",IF('MissFill 1'!AT62/SUM('MissFill 1'!AT$2:AT63)&gt;0.01,"",IF('MissFill 1'!AT61/SUM('MissFill 1'!AT$2:AT63)&gt;0.01,"",DateEnded_5Day!$A63))))))</f>
        <v/>
      </c>
      <c r="AV63" s="54" t="str">
        <f>IF($A63&lt;='All Results'!$B$4,"",IF(SUM('MissFill 1'!AU$2:AU63)=0,"",(IF('MissFill 1'!AU63/SUM('MissFill 1'!AU$2:AU63)&gt;0.01,"",IF('MissFill 1'!AU62/SUM('MissFill 1'!AU$2:AU63)&gt;0.01,"",IF('MissFill 1'!AU61/SUM('MissFill 1'!AU$2:AU63)&gt;0.01,"",DateEnded_5Day!$A63))))))</f>
        <v/>
      </c>
      <c r="AW63" s="54" t="str">
        <f>IF($A63&lt;='All Results'!$B$4,"",IF(SUM('MissFill 1'!AV$2:AV63)=0,"",(IF('MissFill 1'!AV63/SUM('MissFill 1'!AV$2:AV63)&gt;0.01,"",IF('MissFill 1'!AV62/SUM('MissFill 1'!AV$2:AV63)&gt;0.01,"",IF('MissFill 1'!AV61/SUM('MissFill 1'!AV$2:AV63)&gt;0.01,"",DateEnded_5Day!$A63))))))</f>
        <v/>
      </c>
      <c r="AX63" s="54" t="str">
        <f>IF($A63&lt;='All Results'!$B$4,"",IF(SUM('MissFill 1'!AW$2:AW63)=0,"",(IF('MissFill 1'!AW63/SUM('MissFill 1'!AW$2:AW63)&gt;0.01,"",IF('MissFill 1'!AW62/SUM('MissFill 1'!AW$2:AW63)&gt;0.01,"",IF('MissFill 1'!AW61/SUM('MissFill 1'!AW$2:AW63)&gt;0.01,"",DateEnded_5Day!$A63))))))</f>
        <v/>
      </c>
    </row>
    <row r="64" spans="1:50" x14ac:dyDescent="0.25">
      <c r="A64" s="41">
        <v>44409</v>
      </c>
      <c r="B64" s="52">
        <v>213</v>
      </c>
      <c r="C64" s="54" t="str">
        <f>IF($A64&lt;='All Results'!$B$4,"",IF(SUM('MissFill 1'!B$2:B64)=0,"",(IF('MissFill 1'!B64/SUM('MissFill 1'!B$2:B64)&gt;0.01,"",IF('MissFill 1'!B63/SUM('MissFill 1'!B$2:B64)&gt;0.01,"",IF('MissFill 1'!B62/SUM('MissFill 1'!B$2:B64)&gt;0.01,"",DateEnded_5Day!$A64))))))</f>
        <v/>
      </c>
      <c r="D64" s="54" t="str">
        <f>IF($A64&lt;='All Results'!$B$4,"",IF(SUM('MissFill 1'!C$2:C64)=0,"",(IF('MissFill 1'!C64/SUM('MissFill 1'!C$2:C64)&gt;0.01,"",IF('MissFill 1'!C63/SUM('MissFill 1'!C$2:C64)&gt;0.01,"",IF('MissFill 1'!C62/SUM('MissFill 1'!C$2:C64)&gt;0.01,"",DateEnded_5Day!$A64))))))</f>
        <v/>
      </c>
      <c r="E64" s="54" t="str">
        <f>IF($A64&lt;='All Results'!$B$4,"",IF(SUM('MissFill 1'!D$2:D64)=0,"",(IF('MissFill 1'!D64/SUM('MissFill 1'!D$2:D64)&gt;0.01,"",IF('MissFill 1'!D63/SUM('MissFill 1'!D$2:D64)&gt;0.01,"",IF('MissFill 1'!D62/SUM('MissFill 1'!D$2:D64)&gt;0.01,"",DateEnded_5Day!$A64))))))</f>
        <v/>
      </c>
      <c r="F64" s="54" t="str">
        <f>IF($A64&lt;='All Results'!$B$4,"",IF(SUM('MissFill 1'!E$2:E64)=0,"",(IF('MissFill 1'!E64/SUM('MissFill 1'!E$2:E64)&gt;0.01,"",IF('MissFill 1'!E63/SUM('MissFill 1'!E$2:E64)&gt;0.01,"",IF('MissFill 1'!E62/SUM('MissFill 1'!E$2:E64)&gt;0.01,"",DateEnded_5Day!$A64))))))</f>
        <v/>
      </c>
      <c r="G64" s="54" t="str">
        <f>IF($A64&lt;='All Results'!$B$4,"",IF(SUM('MissFill 1'!F$2:F64)=0,"",(IF('MissFill 1'!F64/SUM('MissFill 1'!F$2:F64)&gt;0.01,"",IF('MissFill 1'!F63/SUM('MissFill 1'!F$2:F64)&gt;0.01,"",IF('MissFill 1'!F62/SUM('MissFill 1'!F$2:F64)&gt;0.01,"",DateEnded_5Day!$A64))))))</f>
        <v/>
      </c>
      <c r="H64" s="54" t="str">
        <f>IF($A64&lt;='All Results'!$B$4,"",IF(SUM('MissFill 1'!G$2:G64)=0,"",(IF('MissFill 1'!G64/SUM('MissFill 1'!G$2:G64)&gt;0.01,"",IF('MissFill 1'!G63/SUM('MissFill 1'!G$2:G64)&gt;0.01,"",IF('MissFill 1'!G62/SUM('MissFill 1'!G$2:G64)&gt;0.01,"",DateEnded_5Day!$A64))))))</f>
        <v/>
      </c>
      <c r="I64" s="54" t="str">
        <f>IF($A64&lt;='All Results'!$B$4,"",IF(SUM('MissFill 1'!H$2:H64)=0,"",(IF('MissFill 1'!H64/SUM('MissFill 1'!H$2:H64)&gt;0.01,"",IF('MissFill 1'!H63/SUM('MissFill 1'!H$2:H64)&gt;0.01,"",IF('MissFill 1'!H62/SUM('MissFill 1'!H$2:H64)&gt;0.01,"",DateEnded_5Day!$A64))))))</f>
        <v/>
      </c>
      <c r="J64" s="54" t="str">
        <f>IF($A64&lt;='All Results'!$B$4,"",IF(SUM('MissFill 1'!I$2:I64)=0,"",(IF('MissFill 1'!I64/SUM('MissFill 1'!I$2:I64)&gt;0.01,"",IF('MissFill 1'!I63/SUM('MissFill 1'!I$2:I64)&gt;0.01,"",IF('MissFill 1'!I62/SUM('MissFill 1'!I$2:I64)&gt;0.01,"",DateEnded_5Day!$A64))))))</f>
        <v/>
      </c>
      <c r="K64" s="54" t="str">
        <f>IF($A64&lt;='All Results'!$B$4,"",IF(SUM('MissFill 1'!J$2:J64)=0,"",(IF('MissFill 1'!J64/SUM('MissFill 1'!J$2:J64)&gt;0.01,"",IF('MissFill 1'!J63/SUM('MissFill 1'!J$2:J64)&gt;0.01,"",IF('MissFill 1'!J62/SUM('MissFill 1'!J$2:J64)&gt;0.01,"",DateEnded_5Day!$A64))))))</f>
        <v/>
      </c>
      <c r="L64" s="54" t="str">
        <f>IF($A64&lt;='All Results'!$B$4,"",IF(SUM('MissFill 1'!K$2:K64)=0,"",(IF('MissFill 1'!K64/SUM('MissFill 1'!K$2:K64)&gt;0.01,"",IF('MissFill 1'!K63/SUM('MissFill 1'!K$2:K64)&gt;0.01,"",IF('MissFill 1'!K62/SUM('MissFill 1'!K$2:K64)&gt;0.01,"",DateEnded_5Day!$A64))))))</f>
        <v/>
      </c>
      <c r="M64" s="54" t="str">
        <f>IF($A64&lt;='All Results'!$B$4,"",IF(SUM('MissFill 1'!L$2:L64)=0,"",(IF('MissFill 1'!L64/SUM('MissFill 1'!L$2:L64)&gt;0.01,"",IF('MissFill 1'!L63/SUM('MissFill 1'!L$2:L64)&gt;0.01,"",IF('MissFill 1'!L62/SUM('MissFill 1'!L$2:L64)&gt;0.01,"",DateEnded_5Day!$A64))))))</f>
        <v/>
      </c>
      <c r="N64" s="54" t="str">
        <f>IF($A64&lt;='All Results'!$B$4,"",IF(SUM('MissFill 1'!M$2:M64)=0,"",(IF('MissFill 1'!M64/SUM('MissFill 1'!M$2:M64)&gt;0.01,"",IF('MissFill 1'!M63/SUM('MissFill 1'!M$2:M64)&gt;0.01,"",IF('MissFill 1'!M62/SUM('MissFill 1'!M$2:M64)&gt;0.01,"",DateEnded_5Day!$A64))))))</f>
        <v/>
      </c>
      <c r="O64" s="54" t="str">
        <f>IF($A64&lt;='All Results'!$B$4,"",IF(SUM('MissFill 1'!N$2:N64)=0,"",(IF('MissFill 1'!N64/SUM('MissFill 1'!N$2:N64)&gt;0.01,"",IF('MissFill 1'!N63/SUM('MissFill 1'!N$2:N64)&gt;0.01,"",IF('MissFill 1'!N62/SUM('MissFill 1'!N$2:N64)&gt;0.01,"",DateEnded_5Day!$A64))))))</f>
        <v/>
      </c>
      <c r="P64" s="54" t="str">
        <f>IF($A64&lt;='All Results'!$B$4,"",IF(SUM('MissFill 1'!O$2:O64)=0,"",(IF('MissFill 1'!O64/SUM('MissFill 1'!O$2:O64)&gt;0.01,"",IF('MissFill 1'!O63/SUM('MissFill 1'!O$2:O64)&gt;0.01,"",IF('MissFill 1'!O62/SUM('MissFill 1'!O$2:O64)&gt;0.01,"",DateEnded_5Day!$A64))))))</f>
        <v/>
      </c>
      <c r="Q64" s="54" t="str">
        <f>IF($A64&lt;='All Results'!$B$4,"",IF(SUM('MissFill 1'!P$2:P64)=0,"",(IF('MissFill 1'!P64/SUM('MissFill 1'!P$2:P64)&gt;0.01,"",IF('MissFill 1'!P63/SUM('MissFill 1'!P$2:P64)&gt;0.01,"",IF('MissFill 1'!P62/SUM('MissFill 1'!P$2:P64)&gt;0.01,"",DateEnded_5Day!$A64))))))</f>
        <v/>
      </c>
      <c r="R64" s="54" t="str">
        <f>IF($A64&lt;='All Results'!$B$4,"",IF(SUM('MissFill 1'!Q$2:Q64)=0,"",(IF('MissFill 1'!Q64/SUM('MissFill 1'!Q$2:Q64)&gt;0.01,"",IF('MissFill 1'!Q63/SUM('MissFill 1'!Q$2:Q64)&gt;0.01,"",IF('MissFill 1'!Q62/SUM('MissFill 1'!Q$2:Q64)&gt;0.01,"",DateEnded_5Day!$A64))))))</f>
        <v/>
      </c>
      <c r="S64" s="54" t="str">
        <f>IF($A64&lt;='All Results'!$B$4,"",IF(SUM('MissFill 1'!R$2:R64)=0,"",(IF('MissFill 1'!R64/SUM('MissFill 1'!R$2:R64)&gt;0.01,"",IF('MissFill 1'!R63/SUM('MissFill 1'!R$2:R64)&gt;0.01,"",IF('MissFill 1'!R62/SUM('MissFill 1'!R$2:R64)&gt;0.01,"",DateEnded_5Day!$A64))))))</f>
        <v/>
      </c>
      <c r="T64" s="54" t="str">
        <f>IF($A64&lt;='All Results'!$B$4,"",IF(SUM('MissFill 1'!S$2:S64)=0,"",(IF('MissFill 1'!S64/SUM('MissFill 1'!S$2:S64)&gt;0.01,"",IF('MissFill 1'!S63/SUM('MissFill 1'!S$2:S64)&gt;0.01,"",IF('MissFill 1'!S62/SUM('MissFill 1'!S$2:S64)&gt;0.01,"",DateEnded_5Day!$A64))))))</f>
        <v/>
      </c>
      <c r="U64" s="54" t="str">
        <f>IF($A64&lt;='All Results'!$B$4,"",IF(SUM('MissFill 1'!T$2:T64)=0,"",(IF('MissFill 1'!T64/SUM('MissFill 1'!T$2:T64)&gt;0.01,"",IF('MissFill 1'!T63/SUM('MissFill 1'!T$2:T64)&gt;0.01,"",IF('MissFill 1'!T62/SUM('MissFill 1'!T$2:T64)&gt;0.01,"",DateEnded_5Day!$A64))))))</f>
        <v/>
      </c>
      <c r="V64" s="54" t="str">
        <f>IF($A64&lt;='All Results'!$B$4,"",IF(SUM('MissFill 1'!U$2:U64)=0,"",(IF('MissFill 1'!U64/SUM('MissFill 1'!U$2:U64)&gt;0.01,"",IF('MissFill 1'!U63/SUM('MissFill 1'!U$2:U64)&gt;0.01,"",IF('MissFill 1'!U62/SUM('MissFill 1'!U$2:U64)&gt;0.01,"",DateEnded_5Day!$A64))))))</f>
        <v/>
      </c>
      <c r="W64" s="54" t="str">
        <f>IF($A64&lt;='All Results'!$B$4,"",IF(SUM('MissFill 1'!V$2:V64)=0,"",(IF('MissFill 1'!V64/SUM('MissFill 1'!V$2:V64)&gt;0.01,"",IF('MissFill 1'!V63/SUM('MissFill 1'!V$2:V64)&gt;0.01,"",IF('MissFill 1'!V62/SUM('MissFill 1'!V$2:V64)&gt;0.01,"",DateEnded_5Day!$A64))))))</f>
        <v/>
      </c>
      <c r="X64" s="54" t="str">
        <f>IF($A64&lt;='All Results'!$B$4,"",IF(SUM('MissFill 1'!W$2:W64)=0,"",(IF('MissFill 1'!W64/SUM('MissFill 1'!W$2:W64)&gt;0.01,"",IF('MissFill 1'!W63/SUM('MissFill 1'!W$2:W64)&gt;0.01,"",IF('MissFill 1'!W62/SUM('MissFill 1'!W$2:W64)&gt;0.01,"",DateEnded_5Day!$A64))))))</f>
        <v/>
      </c>
      <c r="Y64" s="54" t="str">
        <f>IF($A64&lt;='All Results'!$B$4,"",IF(SUM('MissFill 1'!X$2:X64)=0,"",(IF('MissFill 1'!X64/SUM('MissFill 1'!X$2:X64)&gt;0.01,"",IF('MissFill 1'!X63/SUM('MissFill 1'!X$2:X64)&gt;0.01,"",IF('MissFill 1'!X62/SUM('MissFill 1'!X$2:X64)&gt;0.01,"",DateEnded_5Day!$A64))))))</f>
        <v/>
      </c>
      <c r="Z64" s="54" t="str">
        <f>IF($A64&lt;='All Results'!$B$4,"",IF(SUM('MissFill 1'!Y$2:Y64)=0,"",(IF('MissFill 1'!Y64/SUM('MissFill 1'!Y$2:Y64)&gt;0.01,"",IF('MissFill 1'!Y63/SUM('MissFill 1'!Y$2:Y64)&gt;0.01,"",IF('MissFill 1'!Y62/SUM('MissFill 1'!Y$2:Y64)&gt;0.01,"",DateEnded_5Day!$A64))))))</f>
        <v/>
      </c>
      <c r="AA64" s="54" t="str">
        <f>IF($A64&lt;='All Results'!$B$4,"",IF(SUM('MissFill 1'!Z$2:Z64)=0,"",(IF('MissFill 1'!Z64/SUM('MissFill 1'!Z$2:Z64)&gt;0.01,"",IF('MissFill 1'!Z63/SUM('MissFill 1'!Z$2:Z64)&gt;0.01,"",IF('MissFill 1'!Z62/SUM('MissFill 1'!Z$2:Z64)&gt;0.01,"",DateEnded_5Day!$A64))))))</f>
        <v/>
      </c>
      <c r="AB64" s="54" t="str">
        <f>IF($A64&lt;='All Results'!$B$4,"",IF(SUM('MissFill 1'!AA$2:AA64)=0,"",(IF('MissFill 1'!AA64/SUM('MissFill 1'!AA$2:AA64)&gt;0.01,"",IF('MissFill 1'!AA63/SUM('MissFill 1'!AA$2:AA64)&gt;0.01,"",IF('MissFill 1'!AA62/SUM('MissFill 1'!AA$2:AA64)&gt;0.01,"",DateEnded_5Day!$A64))))))</f>
        <v/>
      </c>
      <c r="AC64" s="54" t="str">
        <f>IF($A64&lt;='All Results'!$B$4,"",IF(SUM('MissFill 1'!AB$2:AB64)=0,"",(IF('MissFill 1'!AB64/SUM('MissFill 1'!AB$2:AB64)&gt;0.01,"",IF('MissFill 1'!AB63/SUM('MissFill 1'!AB$2:AB64)&gt;0.01,"",IF('MissFill 1'!AB62/SUM('MissFill 1'!AB$2:AB64)&gt;0.01,"",DateEnded_5Day!$A64))))))</f>
        <v/>
      </c>
      <c r="AD64" s="54" t="str">
        <f>IF($A64&lt;='All Results'!$B$4,"",IF(SUM('MissFill 1'!AC$2:AC64)=0,"",(IF('MissFill 1'!AC64/SUM('MissFill 1'!AC$2:AC64)&gt;0.01,"",IF('MissFill 1'!AC63/SUM('MissFill 1'!AC$2:AC64)&gt;0.01,"",IF('MissFill 1'!AC62/SUM('MissFill 1'!AC$2:AC64)&gt;0.01,"",DateEnded_5Day!$A64))))))</f>
        <v/>
      </c>
      <c r="AE64" s="54" t="str">
        <f>IF($A64&lt;='All Results'!$B$4,"",IF(SUM('MissFill 1'!AD$2:AD64)=0,"",(IF('MissFill 1'!AD64/SUM('MissFill 1'!AD$2:AD64)&gt;0.01,"",IF('MissFill 1'!AD63/SUM('MissFill 1'!AD$2:AD64)&gt;0.01,"",IF('MissFill 1'!AD62/SUM('MissFill 1'!AD$2:AD64)&gt;0.01,"",DateEnded_5Day!$A64))))))</f>
        <v/>
      </c>
      <c r="AF64" s="54" t="str">
        <f>IF($A64&lt;='All Results'!$B$4,"",IF(SUM('MissFill 1'!AE$2:AE64)=0,"",(IF('MissFill 1'!AE64/SUM('MissFill 1'!AE$2:AE64)&gt;0.01,"",IF('MissFill 1'!AE63/SUM('MissFill 1'!AE$2:AE64)&gt;0.01,"",IF('MissFill 1'!AE62/SUM('MissFill 1'!AE$2:AE64)&gt;0.01,"",DateEnded_5Day!$A64))))))</f>
        <v/>
      </c>
      <c r="AG64" s="54" t="str">
        <f>IF($A64&lt;='All Results'!$B$4,"",IF(SUM('MissFill 1'!AF$2:AF64)=0,"",(IF('MissFill 1'!AF64/SUM('MissFill 1'!AF$2:AF64)&gt;0.01,"",IF('MissFill 1'!AF63/SUM('MissFill 1'!AF$2:AF64)&gt;0.01,"",IF('MissFill 1'!AF62/SUM('MissFill 1'!AF$2:AF64)&gt;0.01,"",DateEnded_5Day!$A64))))))</f>
        <v/>
      </c>
      <c r="AH64" s="54" t="str">
        <f>IF($A64&lt;='All Results'!$B$4,"",IF(SUM('MissFill 1'!AG$2:AG64)=0,"",(IF('MissFill 1'!AG64/SUM('MissFill 1'!AG$2:AG64)&gt;0.01,"",IF('MissFill 1'!AG63/SUM('MissFill 1'!AG$2:AG64)&gt;0.01,"",IF('MissFill 1'!AG62/SUM('MissFill 1'!AG$2:AG64)&gt;0.01,"",DateEnded_5Day!$A64))))))</f>
        <v/>
      </c>
      <c r="AI64" s="54" t="str">
        <f>IF($A64&lt;='All Results'!$B$4,"",IF(SUM('MissFill 1'!AH$2:AH64)=0,"",(IF('MissFill 1'!AH64/SUM('MissFill 1'!AH$2:AH64)&gt;0.01,"",IF('MissFill 1'!AH63/SUM('MissFill 1'!AH$2:AH64)&gt;0.01,"",IF('MissFill 1'!AH62/SUM('MissFill 1'!AH$2:AH64)&gt;0.01,"",DateEnded_5Day!$A64))))))</f>
        <v/>
      </c>
      <c r="AJ64" s="54" t="str">
        <f>IF($A64&lt;='All Results'!$B$4,"",IF(SUM('MissFill 1'!AI$2:AI64)=0,"",(IF('MissFill 1'!AI64/SUM('MissFill 1'!AI$2:AI64)&gt;0.01,"",IF('MissFill 1'!AI63/SUM('MissFill 1'!AI$2:AI64)&gt;0.01,"",IF('MissFill 1'!AI62/SUM('MissFill 1'!AI$2:AI64)&gt;0.01,"",DateEnded_5Day!$A64))))))</f>
        <v/>
      </c>
      <c r="AK64" s="54" t="str">
        <f>IF($A64&lt;='All Results'!$B$4,"",IF(SUM('MissFill 1'!AJ$2:AJ64)=0,"",(IF('MissFill 1'!AJ64/SUM('MissFill 1'!AJ$2:AJ64)&gt;0.01,"",IF('MissFill 1'!AJ63/SUM('MissFill 1'!AJ$2:AJ64)&gt;0.01,"",IF('MissFill 1'!AJ62/SUM('MissFill 1'!AJ$2:AJ64)&gt;0.01,"",DateEnded_5Day!$A64))))))</f>
        <v/>
      </c>
      <c r="AL64" s="54" t="str">
        <f>IF($A64&lt;='All Results'!$B$4,"",IF(SUM('MissFill 1'!AK$2:AK64)=0,"",(IF('MissFill 1'!AK64/SUM('MissFill 1'!AK$2:AK64)&gt;0.01,"",IF('MissFill 1'!AK63/SUM('MissFill 1'!AK$2:AK64)&gt;0.01,"",IF('MissFill 1'!AK62/SUM('MissFill 1'!AK$2:AK64)&gt;0.01,"",DateEnded_5Day!$A64))))))</f>
        <v/>
      </c>
      <c r="AM64" s="54" t="str">
        <f>IF($A64&lt;='All Results'!$B$4,"",IF(SUM('MissFill 1'!AL$2:AL64)=0,"",(IF('MissFill 1'!AL64/SUM('MissFill 1'!AL$2:AL64)&gt;0.01,"",IF('MissFill 1'!AL63/SUM('MissFill 1'!AL$2:AL64)&gt;0.01,"",IF('MissFill 1'!AL62/SUM('MissFill 1'!AL$2:AL64)&gt;0.01,"",DateEnded_5Day!$A64))))))</f>
        <v/>
      </c>
      <c r="AN64" s="54" t="str">
        <f>IF($A64&lt;='All Results'!$B$4,"",IF(SUM('MissFill 1'!AM$2:AM64)=0,"",(IF('MissFill 1'!AM64/SUM('MissFill 1'!AM$2:AM64)&gt;0.01,"",IF('MissFill 1'!AM63/SUM('MissFill 1'!AM$2:AM64)&gt;0.01,"",IF('MissFill 1'!AM62/SUM('MissFill 1'!AM$2:AM64)&gt;0.01,"",DateEnded_5Day!$A64))))))</f>
        <v/>
      </c>
      <c r="AO64" s="54" t="str">
        <f>IF($A64&lt;='All Results'!$B$4,"",IF(SUM('MissFill 1'!AN$2:AN64)=0,"",(IF('MissFill 1'!AN64/SUM('MissFill 1'!AN$2:AN64)&gt;0.01,"",IF('MissFill 1'!AN63/SUM('MissFill 1'!AN$2:AN64)&gt;0.01,"",IF('MissFill 1'!AN62/SUM('MissFill 1'!AN$2:AN64)&gt;0.01,"",DateEnded_5Day!$A64))))))</f>
        <v/>
      </c>
      <c r="AP64" s="54" t="str">
        <f>IF($A64&lt;='All Results'!$B$4,"",IF(SUM('MissFill 1'!AO$2:AO64)=0,"",(IF('MissFill 1'!AO64/SUM('MissFill 1'!AO$2:AO64)&gt;0.01,"",IF('MissFill 1'!AO63/SUM('MissFill 1'!AO$2:AO64)&gt;0.01,"",IF('MissFill 1'!AO62/SUM('MissFill 1'!AO$2:AO64)&gt;0.01,"",DateEnded_5Day!$A64))))))</f>
        <v/>
      </c>
      <c r="AQ64" s="54" t="str">
        <f>IF($A64&lt;='All Results'!$B$4,"",IF(SUM('MissFill 1'!AP$2:AP64)=0,"",(IF('MissFill 1'!AP64/SUM('MissFill 1'!AP$2:AP64)&gt;0.01,"",IF('MissFill 1'!AP63/SUM('MissFill 1'!AP$2:AP64)&gt;0.01,"",IF('MissFill 1'!AP62/SUM('MissFill 1'!AP$2:AP64)&gt;0.01,"",DateEnded_5Day!$A64))))))</f>
        <v/>
      </c>
      <c r="AR64" s="54" t="str">
        <f>IF($A64&lt;='All Results'!$B$4,"",IF(SUM('MissFill 1'!AQ$2:AQ64)=0,"",(IF('MissFill 1'!AQ64/SUM('MissFill 1'!AQ$2:AQ64)&gt;0.01,"",IF('MissFill 1'!AQ63/SUM('MissFill 1'!AQ$2:AQ64)&gt;0.01,"",IF('MissFill 1'!AQ62/SUM('MissFill 1'!AQ$2:AQ64)&gt;0.01,"",DateEnded_5Day!$A64))))))</f>
        <v/>
      </c>
      <c r="AS64" s="54" t="str">
        <f>IF($A64&lt;='All Results'!$B$4,"",IF(SUM('MissFill 1'!AR$2:AR64)=0,"",(IF('MissFill 1'!AR64/SUM('MissFill 1'!AR$2:AR64)&gt;0.01,"",IF('MissFill 1'!AR63/SUM('MissFill 1'!AR$2:AR64)&gt;0.01,"",IF('MissFill 1'!AR62/SUM('MissFill 1'!AR$2:AR64)&gt;0.01,"",DateEnded_5Day!$A64))))))</f>
        <v/>
      </c>
      <c r="AT64" s="54" t="str">
        <f>IF($A64&lt;='All Results'!$B$4,"",IF(SUM('MissFill 1'!AS$2:AS64)=0,"",(IF('MissFill 1'!AS64/SUM('MissFill 1'!AS$2:AS64)&gt;0.01,"",IF('MissFill 1'!AS63/SUM('MissFill 1'!AS$2:AS64)&gt;0.01,"",IF('MissFill 1'!AS62/SUM('MissFill 1'!AS$2:AS64)&gt;0.01,"",DateEnded_5Day!$A64))))))</f>
        <v/>
      </c>
      <c r="AU64" s="54" t="str">
        <f>IF($A64&lt;='All Results'!$B$4,"",IF(SUM('MissFill 1'!AT$2:AT64)=0,"",(IF('MissFill 1'!AT64/SUM('MissFill 1'!AT$2:AT64)&gt;0.01,"",IF('MissFill 1'!AT63/SUM('MissFill 1'!AT$2:AT64)&gt;0.01,"",IF('MissFill 1'!AT62/SUM('MissFill 1'!AT$2:AT64)&gt;0.01,"",DateEnded_5Day!$A64))))))</f>
        <v/>
      </c>
      <c r="AV64" s="54" t="str">
        <f>IF($A64&lt;='All Results'!$B$4,"",IF(SUM('MissFill 1'!AU$2:AU64)=0,"",(IF('MissFill 1'!AU64/SUM('MissFill 1'!AU$2:AU64)&gt;0.01,"",IF('MissFill 1'!AU63/SUM('MissFill 1'!AU$2:AU64)&gt;0.01,"",IF('MissFill 1'!AU62/SUM('MissFill 1'!AU$2:AU64)&gt;0.01,"",DateEnded_5Day!$A64))))))</f>
        <v/>
      </c>
      <c r="AW64" s="54" t="str">
        <f>IF($A64&lt;='All Results'!$B$4,"",IF(SUM('MissFill 1'!AV$2:AV64)=0,"",(IF('MissFill 1'!AV64/SUM('MissFill 1'!AV$2:AV64)&gt;0.01,"",IF('MissFill 1'!AV63/SUM('MissFill 1'!AV$2:AV64)&gt;0.01,"",IF('MissFill 1'!AV62/SUM('MissFill 1'!AV$2:AV64)&gt;0.01,"",DateEnded_5Day!$A64))))))</f>
        <v/>
      </c>
      <c r="AX64" s="54" t="str">
        <f>IF($A64&lt;='All Results'!$B$4,"",IF(SUM('MissFill 1'!AW$2:AW64)=0,"",(IF('MissFill 1'!AW64/SUM('MissFill 1'!AW$2:AW64)&gt;0.01,"",IF('MissFill 1'!AW63/SUM('MissFill 1'!AW$2:AW64)&gt;0.01,"",IF('MissFill 1'!AW62/SUM('MissFill 1'!AW$2:AW64)&gt;0.01,"",DateEnded_5Day!$A64))))))</f>
        <v/>
      </c>
    </row>
    <row r="65" spans="1:50" x14ac:dyDescent="0.25">
      <c r="A65" s="41">
        <v>44410</v>
      </c>
      <c r="B65" s="52">
        <v>214</v>
      </c>
      <c r="C65" s="54" t="str">
        <f>IF($A65&lt;='All Results'!$B$4,"",IF(SUM('MissFill 1'!B$2:B65)=0,"",(IF('MissFill 1'!B65/SUM('MissFill 1'!B$2:B65)&gt;0.01,"",IF('MissFill 1'!B64/SUM('MissFill 1'!B$2:B65)&gt;0.01,"",IF('MissFill 1'!B63/SUM('MissFill 1'!B$2:B65)&gt;0.01,"",DateEnded_5Day!$A65))))))</f>
        <v/>
      </c>
      <c r="D65" s="54" t="str">
        <f>IF($A65&lt;='All Results'!$B$4,"",IF(SUM('MissFill 1'!C$2:C65)=0,"",(IF('MissFill 1'!C65/SUM('MissFill 1'!C$2:C65)&gt;0.01,"",IF('MissFill 1'!C64/SUM('MissFill 1'!C$2:C65)&gt;0.01,"",IF('MissFill 1'!C63/SUM('MissFill 1'!C$2:C65)&gt;0.01,"",DateEnded_5Day!$A65))))))</f>
        <v/>
      </c>
      <c r="E65" s="54" t="str">
        <f>IF($A65&lt;='All Results'!$B$4,"",IF(SUM('MissFill 1'!D$2:D65)=0,"",(IF('MissFill 1'!D65/SUM('MissFill 1'!D$2:D65)&gt;0.01,"",IF('MissFill 1'!D64/SUM('MissFill 1'!D$2:D65)&gt;0.01,"",IF('MissFill 1'!D63/SUM('MissFill 1'!D$2:D65)&gt;0.01,"",DateEnded_5Day!$A65))))))</f>
        <v/>
      </c>
      <c r="F65" s="54" t="str">
        <f>IF($A65&lt;='All Results'!$B$4,"",IF(SUM('MissFill 1'!E$2:E65)=0,"",(IF('MissFill 1'!E65/SUM('MissFill 1'!E$2:E65)&gt;0.01,"",IF('MissFill 1'!E64/SUM('MissFill 1'!E$2:E65)&gt;0.01,"",IF('MissFill 1'!E63/SUM('MissFill 1'!E$2:E65)&gt;0.01,"",DateEnded_5Day!$A65))))))</f>
        <v/>
      </c>
      <c r="G65" s="54" t="str">
        <f>IF($A65&lt;='All Results'!$B$4,"",IF(SUM('MissFill 1'!F$2:F65)=0,"",(IF('MissFill 1'!F65/SUM('MissFill 1'!F$2:F65)&gt;0.01,"",IF('MissFill 1'!F64/SUM('MissFill 1'!F$2:F65)&gt;0.01,"",IF('MissFill 1'!F63/SUM('MissFill 1'!F$2:F65)&gt;0.01,"",DateEnded_5Day!$A65))))))</f>
        <v/>
      </c>
      <c r="H65" s="54" t="str">
        <f>IF($A65&lt;='All Results'!$B$4,"",IF(SUM('MissFill 1'!G$2:G65)=0,"",(IF('MissFill 1'!G65/SUM('MissFill 1'!G$2:G65)&gt;0.01,"",IF('MissFill 1'!G64/SUM('MissFill 1'!G$2:G65)&gt;0.01,"",IF('MissFill 1'!G63/SUM('MissFill 1'!G$2:G65)&gt;0.01,"",DateEnded_5Day!$A65))))))</f>
        <v/>
      </c>
      <c r="I65" s="54" t="str">
        <f>IF($A65&lt;='All Results'!$B$4,"",IF(SUM('MissFill 1'!H$2:H65)=0,"",(IF('MissFill 1'!H65/SUM('MissFill 1'!H$2:H65)&gt;0.01,"",IF('MissFill 1'!H64/SUM('MissFill 1'!H$2:H65)&gt;0.01,"",IF('MissFill 1'!H63/SUM('MissFill 1'!H$2:H65)&gt;0.01,"",DateEnded_5Day!$A65))))))</f>
        <v/>
      </c>
      <c r="J65" s="54" t="str">
        <f>IF($A65&lt;='All Results'!$B$4,"",IF(SUM('MissFill 1'!I$2:I65)=0,"",(IF('MissFill 1'!I65/SUM('MissFill 1'!I$2:I65)&gt;0.01,"",IF('MissFill 1'!I64/SUM('MissFill 1'!I$2:I65)&gt;0.01,"",IF('MissFill 1'!I63/SUM('MissFill 1'!I$2:I65)&gt;0.01,"",DateEnded_5Day!$A65))))))</f>
        <v/>
      </c>
      <c r="K65" s="54" t="str">
        <f>IF($A65&lt;='All Results'!$B$4,"",IF(SUM('MissFill 1'!J$2:J65)=0,"",(IF('MissFill 1'!J65/SUM('MissFill 1'!J$2:J65)&gt;0.01,"",IF('MissFill 1'!J64/SUM('MissFill 1'!J$2:J65)&gt;0.01,"",IF('MissFill 1'!J63/SUM('MissFill 1'!J$2:J65)&gt;0.01,"",DateEnded_5Day!$A65))))))</f>
        <v/>
      </c>
      <c r="L65" s="54" t="str">
        <f>IF($A65&lt;='All Results'!$B$4,"",IF(SUM('MissFill 1'!K$2:K65)=0,"",(IF('MissFill 1'!K65/SUM('MissFill 1'!K$2:K65)&gt;0.01,"",IF('MissFill 1'!K64/SUM('MissFill 1'!K$2:K65)&gt;0.01,"",IF('MissFill 1'!K63/SUM('MissFill 1'!K$2:K65)&gt;0.01,"",DateEnded_5Day!$A65))))))</f>
        <v/>
      </c>
      <c r="M65" s="54" t="str">
        <f>IF($A65&lt;='All Results'!$B$4,"",IF(SUM('MissFill 1'!L$2:L65)=0,"",(IF('MissFill 1'!L65/SUM('MissFill 1'!L$2:L65)&gt;0.01,"",IF('MissFill 1'!L64/SUM('MissFill 1'!L$2:L65)&gt;0.01,"",IF('MissFill 1'!L63/SUM('MissFill 1'!L$2:L65)&gt;0.01,"",DateEnded_5Day!$A65))))))</f>
        <v/>
      </c>
      <c r="N65" s="54" t="str">
        <f>IF($A65&lt;='All Results'!$B$4,"",IF(SUM('MissFill 1'!M$2:M65)=0,"",(IF('MissFill 1'!M65/SUM('MissFill 1'!M$2:M65)&gt;0.01,"",IF('MissFill 1'!M64/SUM('MissFill 1'!M$2:M65)&gt;0.01,"",IF('MissFill 1'!M63/SUM('MissFill 1'!M$2:M65)&gt;0.01,"",DateEnded_5Day!$A65))))))</f>
        <v/>
      </c>
      <c r="O65" s="54" t="str">
        <f>IF($A65&lt;='All Results'!$B$4,"",IF(SUM('MissFill 1'!N$2:N65)=0,"",(IF('MissFill 1'!N65/SUM('MissFill 1'!N$2:N65)&gt;0.01,"",IF('MissFill 1'!N64/SUM('MissFill 1'!N$2:N65)&gt;0.01,"",IF('MissFill 1'!N63/SUM('MissFill 1'!N$2:N65)&gt;0.01,"",DateEnded_5Day!$A65))))))</f>
        <v/>
      </c>
      <c r="P65" s="54" t="str">
        <f>IF($A65&lt;='All Results'!$B$4,"",IF(SUM('MissFill 1'!O$2:O65)=0,"",(IF('MissFill 1'!O65/SUM('MissFill 1'!O$2:O65)&gt;0.01,"",IF('MissFill 1'!O64/SUM('MissFill 1'!O$2:O65)&gt;0.01,"",IF('MissFill 1'!O63/SUM('MissFill 1'!O$2:O65)&gt;0.01,"",DateEnded_5Day!$A65))))))</f>
        <v/>
      </c>
      <c r="Q65" s="54" t="str">
        <f>IF($A65&lt;='All Results'!$B$4,"",IF(SUM('MissFill 1'!P$2:P65)=0,"",(IF('MissFill 1'!P65/SUM('MissFill 1'!P$2:P65)&gt;0.01,"",IF('MissFill 1'!P64/SUM('MissFill 1'!P$2:P65)&gt;0.01,"",IF('MissFill 1'!P63/SUM('MissFill 1'!P$2:P65)&gt;0.01,"",DateEnded_5Day!$A65))))))</f>
        <v/>
      </c>
      <c r="R65" s="54" t="str">
        <f>IF($A65&lt;='All Results'!$B$4,"",IF(SUM('MissFill 1'!Q$2:Q65)=0,"",(IF('MissFill 1'!Q65/SUM('MissFill 1'!Q$2:Q65)&gt;0.01,"",IF('MissFill 1'!Q64/SUM('MissFill 1'!Q$2:Q65)&gt;0.01,"",IF('MissFill 1'!Q63/SUM('MissFill 1'!Q$2:Q65)&gt;0.01,"",DateEnded_5Day!$A65))))))</f>
        <v/>
      </c>
      <c r="S65" s="54" t="str">
        <f>IF($A65&lt;='All Results'!$B$4,"",IF(SUM('MissFill 1'!R$2:R65)=0,"",(IF('MissFill 1'!R65/SUM('MissFill 1'!R$2:R65)&gt;0.01,"",IF('MissFill 1'!R64/SUM('MissFill 1'!R$2:R65)&gt;0.01,"",IF('MissFill 1'!R63/SUM('MissFill 1'!R$2:R65)&gt;0.01,"",DateEnded_5Day!$A65))))))</f>
        <v/>
      </c>
      <c r="T65" s="54" t="str">
        <f>IF($A65&lt;='All Results'!$B$4,"",IF(SUM('MissFill 1'!S$2:S65)=0,"",(IF('MissFill 1'!S65/SUM('MissFill 1'!S$2:S65)&gt;0.01,"",IF('MissFill 1'!S64/SUM('MissFill 1'!S$2:S65)&gt;0.01,"",IF('MissFill 1'!S63/SUM('MissFill 1'!S$2:S65)&gt;0.01,"",DateEnded_5Day!$A65))))))</f>
        <v/>
      </c>
      <c r="U65" s="54" t="str">
        <f>IF($A65&lt;='All Results'!$B$4,"",IF(SUM('MissFill 1'!T$2:T65)=0,"",(IF('MissFill 1'!T65/SUM('MissFill 1'!T$2:T65)&gt;0.01,"",IF('MissFill 1'!T64/SUM('MissFill 1'!T$2:T65)&gt;0.01,"",IF('MissFill 1'!T63/SUM('MissFill 1'!T$2:T65)&gt;0.01,"",DateEnded_5Day!$A65))))))</f>
        <v/>
      </c>
      <c r="V65" s="54" t="str">
        <f>IF($A65&lt;='All Results'!$B$4,"",IF(SUM('MissFill 1'!U$2:U65)=0,"",(IF('MissFill 1'!U65/SUM('MissFill 1'!U$2:U65)&gt;0.01,"",IF('MissFill 1'!U64/SUM('MissFill 1'!U$2:U65)&gt;0.01,"",IF('MissFill 1'!U63/SUM('MissFill 1'!U$2:U65)&gt;0.01,"",DateEnded_5Day!$A65))))))</f>
        <v/>
      </c>
      <c r="W65" s="54" t="str">
        <f>IF($A65&lt;='All Results'!$B$4,"",IF(SUM('MissFill 1'!V$2:V65)=0,"",(IF('MissFill 1'!V65/SUM('MissFill 1'!V$2:V65)&gt;0.01,"",IF('MissFill 1'!V64/SUM('MissFill 1'!V$2:V65)&gt;0.01,"",IF('MissFill 1'!V63/SUM('MissFill 1'!V$2:V65)&gt;0.01,"",DateEnded_5Day!$A65))))))</f>
        <v/>
      </c>
      <c r="X65" s="54" t="str">
        <f>IF($A65&lt;='All Results'!$B$4,"",IF(SUM('MissFill 1'!W$2:W65)=0,"",(IF('MissFill 1'!W65/SUM('MissFill 1'!W$2:W65)&gt;0.01,"",IF('MissFill 1'!W64/SUM('MissFill 1'!W$2:W65)&gt;0.01,"",IF('MissFill 1'!W63/SUM('MissFill 1'!W$2:W65)&gt;0.01,"",DateEnded_5Day!$A65))))))</f>
        <v/>
      </c>
      <c r="Y65" s="54" t="str">
        <f>IF($A65&lt;='All Results'!$B$4,"",IF(SUM('MissFill 1'!X$2:X65)=0,"",(IF('MissFill 1'!X65/SUM('MissFill 1'!X$2:X65)&gt;0.01,"",IF('MissFill 1'!X64/SUM('MissFill 1'!X$2:X65)&gt;0.01,"",IF('MissFill 1'!X63/SUM('MissFill 1'!X$2:X65)&gt;0.01,"",DateEnded_5Day!$A65))))))</f>
        <v/>
      </c>
      <c r="Z65" s="54" t="str">
        <f>IF($A65&lt;='All Results'!$B$4,"",IF(SUM('MissFill 1'!Y$2:Y65)=0,"",(IF('MissFill 1'!Y65/SUM('MissFill 1'!Y$2:Y65)&gt;0.01,"",IF('MissFill 1'!Y64/SUM('MissFill 1'!Y$2:Y65)&gt;0.01,"",IF('MissFill 1'!Y63/SUM('MissFill 1'!Y$2:Y65)&gt;0.01,"",DateEnded_5Day!$A65))))))</f>
        <v/>
      </c>
      <c r="AA65" s="54" t="str">
        <f>IF($A65&lt;='All Results'!$B$4,"",IF(SUM('MissFill 1'!Z$2:Z65)=0,"",(IF('MissFill 1'!Z65/SUM('MissFill 1'!Z$2:Z65)&gt;0.01,"",IF('MissFill 1'!Z64/SUM('MissFill 1'!Z$2:Z65)&gt;0.01,"",IF('MissFill 1'!Z63/SUM('MissFill 1'!Z$2:Z65)&gt;0.01,"",DateEnded_5Day!$A65))))))</f>
        <v/>
      </c>
      <c r="AB65" s="54" t="str">
        <f>IF($A65&lt;='All Results'!$B$4,"",IF(SUM('MissFill 1'!AA$2:AA65)=0,"",(IF('MissFill 1'!AA65/SUM('MissFill 1'!AA$2:AA65)&gt;0.01,"",IF('MissFill 1'!AA64/SUM('MissFill 1'!AA$2:AA65)&gt;0.01,"",IF('MissFill 1'!AA63/SUM('MissFill 1'!AA$2:AA65)&gt;0.01,"",DateEnded_5Day!$A65))))))</f>
        <v/>
      </c>
      <c r="AC65" s="54" t="str">
        <f>IF($A65&lt;='All Results'!$B$4,"",IF(SUM('MissFill 1'!AB$2:AB65)=0,"",(IF('MissFill 1'!AB65/SUM('MissFill 1'!AB$2:AB65)&gt;0.01,"",IF('MissFill 1'!AB64/SUM('MissFill 1'!AB$2:AB65)&gt;0.01,"",IF('MissFill 1'!AB63/SUM('MissFill 1'!AB$2:AB65)&gt;0.01,"",DateEnded_5Day!$A65))))))</f>
        <v/>
      </c>
      <c r="AD65" s="54" t="str">
        <f>IF($A65&lt;='All Results'!$B$4,"",IF(SUM('MissFill 1'!AC$2:AC65)=0,"",(IF('MissFill 1'!AC65/SUM('MissFill 1'!AC$2:AC65)&gt;0.01,"",IF('MissFill 1'!AC64/SUM('MissFill 1'!AC$2:AC65)&gt;0.01,"",IF('MissFill 1'!AC63/SUM('MissFill 1'!AC$2:AC65)&gt;0.01,"",DateEnded_5Day!$A65))))))</f>
        <v/>
      </c>
      <c r="AE65" s="54" t="str">
        <f>IF($A65&lt;='All Results'!$B$4,"",IF(SUM('MissFill 1'!AD$2:AD65)=0,"",(IF('MissFill 1'!AD65/SUM('MissFill 1'!AD$2:AD65)&gt;0.01,"",IF('MissFill 1'!AD64/SUM('MissFill 1'!AD$2:AD65)&gt;0.01,"",IF('MissFill 1'!AD63/SUM('MissFill 1'!AD$2:AD65)&gt;0.01,"",DateEnded_5Day!$A65))))))</f>
        <v/>
      </c>
      <c r="AF65" s="54" t="str">
        <f>IF($A65&lt;='All Results'!$B$4,"",IF(SUM('MissFill 1'!AE$2:AE65)=0,"",(IF('MissFill 1'!AE65/SUM('MissFill 1'!AE$2:AE65)&gt;0.01,"",IF('MissFill 1'!AE64/SUM('MissFill 1'!AE$2:AE65)&gt;0.01,"",IF('MissFill 1'!AE63/SUM('MissFill 1'!AE$2:AE65)&gt;0.01,"",DateEnded_5Day!$A65))))))</f>
        <v/>
      </c>
      <c r="AG65" s="54" t="str">
        <f>IF($A65&lt;='All Results'!$B$4,"",IF(SUM('MissFill 1'!AF$2:AF65)=0,"",(IF('MissFill 1'!AF65/SUM('MissFill 1'!AF$2:AF65)&gt;0.01,"",IF('MissFill 1'!AF64/SUM('MissFill 1'!AF$2:AF65)&gt;0.01,"",IF('MissFill 1'!AF63/SUM('MissFill 1'!AF$2:AF65)&gt;0.01,"",DateEnded_5Day!$A65))))))</f>
        <v/>
      </c>
      <c r="AH65" s="54" t="str">
        <f>IF($A65&lt;='All Results'!$B$4,"",IF(SUM('MissFill 1'!AG$2:AG65)=0,"",(IF('MissFill 1'!AG65/SUM('MissFill 1'!AG$2:AG65)&gt;0.01,"",IF('MissFill 1'!AG64/SUM('MissFill 1'!AG$2:AG65)&gt;0.01,"",IF('MissFill 1'!AG63/SUM('MissFill 1'!AG$2:AG65)&gt;0.01,"",DateEnded_5Day!$A65))))))</f>
        <v/>
      </c>
      <c r="AI65" s="54" t="str">
        <f>IF($A65&lt;='All Results'!$B$4,"",IF(SUM('MissFill 1'!AH$2:AH65)=0,"",(IF('MissFill 1'!AH65/SUM('MissFill 1'!AH$2:AH65)&gt;0.01,"",IF('MissFill 1'!AH64/SUM('MissFill 1'!AH$2:AH65)&gt;0.01,"",IF('MissFill 1'!AH63/SUM('MissFill 1'!AH$2:AH65)&gt;0.01,"",DateEnded_5Day!$A65))))))</f>
        <v/>
      </c>
      <c r="AJ65" s="54" t="str">
        <f>IF($A65&lt;='All Results'!$B$4,"",IF(SUM('MissFill 1'!AI$2:AI65)=0,"",(IF('MissFill 1'!AI65/SUM('MissFill 1'!AI$2:AI65)&gt;0.01,"",IF('MissFill 1'!AI64/SUM('MissFill 1'!AI$2:AI65)&gt;0.01,"",IF('MissFill 1'!AI63/SUM('MissFill 1'!AI$2:AI65)&gt;0.01,"",DateEnded_5Day!$A65))))))</f>
        <v/>
      </c>
      <c r="AK65" s="54" t="str">
        <f>IF($A65&lt;='All Results'!$B$4,"",IF(SUM('MissFill 1'!AJ$2:AJ65)=0,"",(IF('MissFill 1'!AJ65/SUM('MissFill 1'!AJ$2:AJ65)&gt;0.01,"",IF('MissFill 1'!AJ64/SUM('MissFill 1'!AJ$2:AJ65)&gt;0.01,"",IF('MissFill 1'!AJ63/SUM('MissFill 1'!AJ$2:AJ65)&gt;0.01,"",DateEnded_5Day!$A65))))))</f>
        <v/>
      </c>
      <c r="AL65" s="54" t="str">
        <f>IF($A65&lt;='All Results'!$B$4,"",IF(SUM('MissFill 1'!AK$2:AK65)=0,"",(IF('MissFill 1'!AK65/SUM('MissFill 1'!AK$2:AK65)&gt;0.01,"",IF('MissFill 1'!AK64/SUM('MissFill 1'!AK$2:AK65)&gt;0.01,"",IF('MissFill 1'!AK63/SUM('MissFill 1'!AK$2:AK65)&gt;0.01,"",DateEnded_5Day!$A65))))))</f>
        <v/>
      </c>
      <c r="AM65" s="54" t="str">
        <f>IF($A65&lt;='All Results'!$B$4,"",IF(SUM('MissFill 1'!AL$2:AL65)=0,"",(IF('MissFill 1'!AL65/SUM('MissFill 1'!AL$2:AL65)&gt;0.01,"",IF('MissFill 1'!AL64/SUM('MissFill 1'!AL$2:AL65)&gt;0.01,"",IF('MissFill 1'!AL63/SUM('MissFill 1'!AL$2:AL65)&gt;0.01,"",DateEnded_5Day!$A65))))))</f>
        <v/>
      </c>
      <c r="AN65" s="54" t="str">
        <f>IF($A65&lt;='All Results'!$B$4,"",IF(SUM('MissFill 1'!AM$2:AM65)=0,"",(IF('MissFill 1'!AM65/SUM('MissFill 1'!AM$2:AM65)&gt;0.01,"",IF('MissFill 1'!AM64/SUM('MissFill 1'!AM$2:AM65)&gt;0.01,"",IF('MissFill 1'!AM63/SUM('MissFill 1'!AM$2:AM65)&gt;0.01,"",DateEnded_5Day!$A65))))))</f>
        <v/>
      </c>
      <c r="AO65" s="54" t="str">
        <f>IF($A65&lt;='All Results'!$B$4,"",IF(SUM('MissFill 1'!AN$2:AN65)=0,"",(IF('MissFill 1'!AN65/SUM('MissFill 1'!AN$2:AN65)&gt;0.01,"",IF('MissFill 1'!AN64/SUM('MissFill 1'!AN$2:AN65)&gt;0.01,"",IF('MissFill 1'!AN63/SUM('MissFill 1'!AN$2:AN65)&gt;0.01,"",DateEnded_5Day!$A65))))))</f>
        <v/>
      </c>
      <c r="AP65" s="54" t="str">
        <f>IF($A65&lt;='All Results'!$B$4,"",IF(SUM('MissFill 1'!AO$2:AO65)=0,"",(IF('MissFill 1'!AO65/SUM('MissFill 1'!AO$2:AO65)&gt;0.01,"",IF('MissFill 1'!AO64/SUM('MissFill 1'!AO$2:AO65)&gt;0.01,"",IF('MissFill 1'!AO63/SUM('MissFill 1'!AO$2:AO65)&gt;0.01,"",DateEnded_5Day!$A65))))))</f>
        <v/>
      </c>
      <c r="AQ65" s="54" t="str">
        <f>IF($A65&lt;='All Results'!$B$4,"",IF(SUM('MissFill 1'!AP$2:AP65)=0,"",(IF('MissFill 1'!AP65/SUM('MissFill 1'!AP$2:AP65)&gt;0.01,"",IF('MissFill 1'!AP64/SUM('MissFill 1'!AP$2:AP65)&gt;0.01,"",IF('MissFill 1'!AP63/SUM('MissFill 1'!AP$2:AP65)&gt;0.01,"",DateEnded_5Day!$A65))))))</f>
        <v/>
      </c>
      <c r="AR65" s="54" t="str">
        <f>IF($A65&lt;='All Results'!$B$4,"",IF(SUM('MissFill 1'!AQ$2:AQ65)=0,"",(IF('MissFill 1'!AQ65/SUM('MissFill 1'!AQ$2:AQ65)&gt;0.01,"",IF('MissFill 1'!AQ64/SUM('MissFill 1'!AQ$2:AQ65)&gt;0.01,"",IF('MissFill 1'!AQ63/SUM('MissFill 1'!AQ$2:AQ65)&gt;0.01,"",DateEnded_5Day!$A65))))))</f>
        <v/>
      </c>
      <c r="AS65" s="54" t="str">
        <f>IF($A65&lt;='All Results'!$B$4,"",IF(SUM('MissFill 1'!AR$2:AR65)=0,"",(IF('MissFill 1'!AR65/SUM('MissFill 1'!AR$2:AR65)&gt;0.01,"",IF('MissFill 1'!AR64/SUM('MissFill 1'!AR$2:AR65)&gt;0.01,"",IF('MissFill 1'!AR63/SUM('MissFill 1'!AR$2:AR65)&gt;0.01,"",DateEnded_5Day!$A65))))))</f>
        <v/>
      </c>
      <c r="AT65" s="54" t="str">
        <f>IF($A65&lt;='All Results'!$B$4,"",IF(SUM('MissFill 1'!AS$2:AS65)=0,"",(IF('MissFill 1'!AS65/SUM('MissFill 1'!AS$2:AS65)&gt;0.01,"",IF('MissFill 1'!AS64/SUM('MissFill 1'!AS$2:AS65)&gt;0.01,"",IF('MissFill 1'!AS63/SUM('MissFill 1'!AS$2:AS65)&gt;0.01,"",DateEnded_5Day!$A65))))))</f>
        <v/>
      </c>
      <c r="AU65" s="54" t="str">
        <f>IF($A65&lt;='All Results'!$B$4,"",IF(SUM('MissFill 1'!AT$2:AT65)=0,"",(IF('MissFill 1'!AT65/SUM('MissFill 1'!AT$2:AT65)&gt;0.01,"",IF('MissFill 1'!AT64/SUM('MissFill 1'!AT$2:AT65)&gt;0.01,"",IF('MissFill 1'!AT63/SUM('MissFill 1'!AT$2:AT65)&gt;0.01,"",DateEnded_5Day!$A65))))))</f>
        <v/>
      </c>
      <c r="AV65" s="54" t="str">
        <f>IF($A65&lt;='All Results'!$B$4,"",IF(SUM('MissFill 1'!AU$2:AU65)=0,"",(IF('MissFill 1'!AU65/SUM('MissFill 1'!AU$2:AU65)&gt;0.01,"",IF('MissFill 1'!AU64/SUM('MissFill 1'!AU$2:AU65)&gt;0.01,"",IF('MissFill 1'!AU63/SUM('MissFill 1'!AU$2:AU65)&gt;0.01,"",DateEnded_5Day!$A65))))))</f>
        <v/>
      </c>
      <c r="AW65" s="54" t="str">
        <f>IF($A65&lt;='All Results'!$B$4,"",IF(SUM('MissFill 1'!AV$2:AV65)=0,"",(IF('MissFill 1'!AV65/SUM('MissFill 1'!AV$2:AV65)&gt;0.01,"",IF('MissFill 1'!AV64/SUM('MissFill 1'!AV$2:AV65)&gt;0.01,"",IF('MissFill 1'!AV63/SUM('MissFill 1'!AV$2:AV65)&gt;0.01,"",DateEnded_5Day!$A65))))))</f>
        <v/>
      </c>
      <c r="AX65" s="54" t="str">
        <f>IF($A65&lt;='All Results'!$B$4,"",IF(SUM('MissFill 1'!AW$2:AW65)=0,"",(IF('MissFill 1'!AW65/SUM('MissFill 1'!AW$2:AW65)&gt;0.01,"",IF('MissFill 1'!AW64/SUM('MissFill 1'!AW$2:AW65)&gt;0.01,"",IF('MissFill 1'!AW63/SUM('MissFill 1'!AW$2:AW65)&gt;0.01,"",DateEnded_5Day!$A65))))))</f>
        <v/>
      </c>
    </row>
    <row r="66" spans="1:50" x14ac:dyDescent="0.25">
      <c r="A66" s="41">
        <v>44411</v>
      </c>
      <c r="B66" s="52">
        <v>215</v>
      </c>
      <c r="C66" s="54" t="str">
        <f>IF($A66&lt;='All Results'!$B$4,"",IF(SUM('MissFill 1'!B$2:B66)=0,"",(IF('MissFill 1'!B66/SUM('MissFill 1'!B$2:B66)&gt;0.01,"",IF('MissFill 1'!B65/SUM('MissFill 1'!B$2:B66)&gt;0.01,"",IF('MissFill 1'!B64/SUM('MissFill 1'!B$2:B66)&gt;0.01,"",DateEnded_5Day!$A66))))))</f>
        <v/>
      </c>
      <c r="D66" s="54" t="str">
        <f>IF($A66&lt;='All Results'!$B$4,"",IF(SUM('MissFill 1'!C$2:C66)=0,"",(IF('MissFill 1'!C66/SUM('MissFill 1'!C$2:C66)&gt;0.01,"",IF('MissFill 1'!C65/SUM('MissFill 1'!C$2:C66)&gt;0.01,"",IF('MissFill 1'!C64/SUM('MissFill 1'!C$2:C66)&gt;0.01,"",DateEnded_5Day!$A66))))))</f>
        <v/>
      </c>
      <c r="E66" s="54" t="str">
        <f>IF($A66&lt;='All Results'!$B$4,"",IF(SUM('MissFill 1'!D$2:D66)=0,"",(IF('MissFill 1'!D66/SUM('MissFill 1'!D$2:D66)&gt;0.01,"",IF('MissFill 1'!D65/SUM('MissFill 1'!D$2:D66)&gt;0.01,"",IF('MissFill 1'!D64/SUM('MissFill 1'!D$2:D66)&gt;0.01,"",DateEnded_5Day!$A66))))))</f>
        <v/>
      </c>
      <c r="F66" s="54" t="str">
        <f>IF($A66&lt;='All Results'!$B$4,"",IF(SUM('MissFill 1'!E$2:E66)=0,"",(IF('MissFill 1'!E66/SUM('MissFill 1'!E$2:E66)&gt;0.01,"",IF('MissFill 1'!E65/SUM('MissFill 1'!E$2:E66)&gt;0.01,"",IF('MissFill 1'!E64/SUM('MissFill 1'!E$2:E66)&gt;0.01,"",DateEnded_5Day!$A66))))))</f>
        <v/>
      </c>
      <c r="G66" s="54" t="str">
        <f>IF($A66&lt;='All Results'!$B$4,"",IF(SUM('MissFill 1'!F$2:F66)=0,"",(IF('MissFill 1'!F66/SUM('MissFill 1'!F$2:F66)&gt;0.01,"",IF('MissFill 1'!F65/SUM('MissFill 1'!F$2:F66)&gt;0.01,"",IF('MissFill 1'!F64/SUM('MissFill 1'!F$2:F66)&gt;0.01,"",DateEnded_5Day!$A66))))))</f>
        <v/>
      </c>
      <c r="H66" s="54" t="str">
        <f>IF($A66&lt;='All Results'!$B$4,"",IF(SUM('MissFill 1'!G$2:G66)=0,"",(IF('MissFill 1'!G66/SUM('MissFill 1'!G$2:G66)&gt;0.01,"",IF('MissFill 1'!G65/SUM('MissFill 1'!G$2:G66)&gt;0.01,"",IF('MissFill 1'!G64/SUM('MissFill 1'!G$2:G66)&gt;0.01,"",DateEnded_5Day!$A66))))))</f>
        <v/>
      </c>
      <c r="I66" s="54" t="str">
        <f>IF($A66&lt;='All Results'!$B$4,"",IF(SUM('MissFill 1'!H$2:H66)=0,"",(IF('MissFill 1'!H66/SUM('MissFill 1'!H$2:H66)&gt;0.01,"",IF('MissFill 1'!H65/SUM('MissFill 1'!H$2:H66)&gt;0.01,"",IF('MissFill 1'!H64/SUM('MissFill 1'!H$2:H66)&gt;0.01,"",DateEnded_5Day!$A66))))))</f>
        <v/>
      </c>
      <c r="J66" s="54" t="str">
        <f>IF($A66&lt;='All Results'!$B$4,"",IF(SUM('MissFill 1'!I$2:I66)=0,"",(IF('MissFill 1'!I66/SUM('MissFill 1'!I$2:I66)&gt;0.01,"",IF('MissFill 1'!I65/SUM('MissFill 1'!I$2:I66)&gt;0.01,"",IF('MissFill 1'!I64/SUM('MissFill 1'!I$2:I66)&gt;0.01,"",DateEnded_5Day!$A66))))))</f>
        <v/>
      </c>
      <c r="K66" s="54" t="str">
        <f>IF($A66&lt;='All Results'!$B$4,"",IF(SUM('MissFill 1'!J$2:J66)=0,"",(IF('MissFill 1'!J66/SUM('MissFill 1'!J$2:J66)&gt;0.01,"",IF('MissFill 1'!J65/SUM('MissFill 1'!J$2:J66)&gt;0.01,"",IF('MissFill 1'!J64/SUM('MissFill 1'!J$2:J66)&gt;0.01,"",DateEnded_5Day!$A66))))))</f>
        <v/>
      </c>
      <c r="L66" s="54" t="str">
        <f>IF($A66&lt;='All Results'!$B$4,"",IF(SUM('MissFill 1'!K$2:K66)=0,"",(IF('MissFill 1'!K66/SUM('MissFill 1'!K$2:K66)&gt;0.01,"",IF('MissFill 1'!K65/SUM('MissFill 1'!K$2:K66)&gt;0.01,"",IF('MissFill 1'!K64/SUM('MissFill 1'!K$2:K66)&gt;0.01,"",DateEnded_5Day!$A66))))))</f>
        <v/>
      </c>
      <c r="M66" s="54" t="str">
        <f>IF($A66&lt;='All Results'!$B$4,"",IF(SUM('MissFill 1'!L$2:L66)=0,"",(IF('MissFill 1'!L66/SUM('MissFill 1'!L$2:L66)&gt;0.01,"",IF('MissFill 1'!L65/SUM('MissFill 1'!L$2:L66)&gt;0.01,"",IF('MissFill 1'!L64/SUM('MissFill 1'!L$2:L66)&gt;0.01,"",DateEnded_5Day!$A66))))))</f>
        <v/>
      </c>
      <c r="N66" s="54" t="str">
        <f>IF($A66&lt;='All Results'!$B$4,"",IF(SUM('MissFill 1'!M$2:M66)=0,"",(IF('MissFill 1'!M66/SUM('MissFill 1'!M$2:M66)&gt;0.01,"",IF('MissFill 1'!M65/SUM('MissFill 1'!M$2:M66)&gt;0.01,"",IF('MissFill 1'!M64/SUM('MissFill 1'!M$2:M66)&gt;0.01,"",DateEnded_5Day!$A66))))))</f>
        <v/>
      </c>
      <c r="O66" s="54" t="str">
        <f>IF($A66&lt;='All Results'!$B$4,"",IF(SUM('MissFill 1'!N$2:N66)=0,"",(IF('MissFill 1'!N66/SUM('MissFill 1'!N$2:N66)&gt;0.01,"",IF('MissFill 1'!N65/SUM('MissFill 1'!N$2:N66)&gt;0.01,"",IF('MissFill 1'!N64/SUM('MissFill 1'!N$2:N66)&gt;0.01,"",DateEnded_5Day!$A66))))))</f>
        <v/>
      </c>
      <c r="P66" s="54" t="str">
        <f>IF($A66&lt;='All Results'!$B$4,"",IF(SUM('MissFill 1'!O$2:O66)=0,"",(IF('MissFill 1'!O66/SUM('MissFill 1'!O$2:O66)&gt;0.01,"",IF('MissFill 1'!O65/SUM('MissFill 1'!O$2:O66)&gt;0.01,"",IF('MissFill 1'!O64/SUM('MissFill 1'!O$2:O66)&gt;0.01,"",DateEnded_5Day!$A66))))))</f>
        <v/>
      </c>
      <c r="Q66" s="54" t="str">
        <f>IF($A66&lt;='All Results'!$B$4,"",IF(SUM('MissFill 1'!P$2:P66)=0,"",(IF('MissFill 1'!P66/SUM('MissFill 1'!P$2:P66)&gt;0.01,"",IF('MissFill 1'!P65/SUM('MissFill 1'!P$2:P66)&gt;0.01,"",IF('MissFill 1'!P64/SUM('MissFill 1'!P$2:P66)&gt;0.01,"",DateEnded_5Day!$A66))))))</f>
        <v/>
      </c>
      <c r="R66" s="54" t="str">
        <f>IF($A66&lt;='All Results'!$B$4,"",IF(SUM('MissFill 1'!Q$2:Q66)=0,"",(IF('MissFill 1'!Q66/SUM('MissFill 1'!Q$2:Q66)&gt;0.01,"",IF('MissFill 1'!Q65/SUM('MissFill 1'!Q$2:Q66)&gt;0.01,"",IF('MissFill 1'!Q64/SUM('MissFill 1'!Q$2:Q66)&gt;0.01,"",DateEnded_5Day!$A66))))))</f>
        <v/>
      </c>
      <c r="S66" s="54" t="str">
        <f>IF($A66&lt;='All Results'!$B$4,"",IF(SUM('MissFill 1'!R$2:R66)=0,"",(IF('MissFill 1'!R66/SUM('MissFill 1'!R$2:R66)&gt;0.01,"",IF('MissFill 1'!R65/SUM('MissFill 1'!R$2:R66)&gt;0.01,"",IF('MissFill 1'!R64/SUM('MissFill 1'!R$2:R66)&gt;0.01,"",DateEnded_5Day!$A66))))))</f>
        <v/>
      </c>
      <c r="T66" s="54" t="str">
        <f>IF($A66&lt;='All Results'!$B$4,"",IF(SUM('MissFill 1'!S$2:S66)=0,"",(IF('MissFill 1'!S66/SUM('MissFill 1'!S$2:S66)&gt;0.01,"",IF('MissFill 1'!S65/SUM('MissFill 1'!S$2:S66)&gt;0.01,"",IF('MissFill 1'!S64/SUM('MissFill 1'!S$2:S66)&gt;0.01,"",DateEnded_5Day!$A66))))))</f>
        <v/>
      </c>
      <c r="U66" s="54" t="str">
        <f>IF($A66&lt;='All Results'!$B$4,"",IF(SUM('MissFill 1'!T$2:T66)=0,"",(IF('MissFill 1'!T66/SUM('MissFill 1'!T$2:T66)&gt;0.01,"",IF('MissFill 1'!T65/SUM('MissFill 1'!T$2:T66)&gt;0.01,"",IF('MissFill 1'!T64/SUM('MissFill 1'!T$2:T66)&gt;0.01,"",DateEnded_5Day!$A66))))))</f>
        <v/>
      </c>
      <c r="V66" s="54" t="str">
        <f>IF($A66&lt;='All Results'!$B$4,"",IF(SUM('MissFill 1'!U$2:U66)=0,"",(IF('MissFill 1'!U66/SUM('MissFill 1'!U$2:U66)&gt;0.01,"",IF('MissFill 1'!U65/SUM('MissFill 1'!U$2:U66)&gt;0.01,"",IF('MissFill 1'!U64/SUM('MissFill 1'!U$2:U66)&gt;0.01,"",DateEnded_5Day!$A66))))))</f>
        <v/>
      </c>
      <c r="W66" s="54" t="str">
        <f>IF($A66&lt;='All Results'!$B$4,"",IF(SUM('MissFill 1'!V$2:V66)=0,"",(IF('MissFill 1'!V66/SUM('MissFill 1'!V$2:V66)&gt;0.01,"",IF('MissFill 1'!V65/SUM('MissFill 1'!V$2:V66)&gt;0.01,"",IF('MissFill 1'!V64/SUM('MissFill 1'!V$2:V66)&gt;0.01,"",DateEnded_5Day!$A66))))))</f>
        <v/>
      </c>
      <c r="X66" s="54" t="str">
        <f>IF($A66&lt;='All Results'!$B$4,"",IF(SUM('MissFill 1'!W$2:W66)=0,"",(IF('MissFill 1'!W66/SUM('MissFill 1'!W$2:W66)&gt;0.01,"",IF('MissFill 1'!W65/SUM('MissFill 1'!W$2:W66)&gt;0.01,"",IF('MissFill 1'!W64/SUM('MissFill 1'!W$2:W66)&gt;0.01,"",DateEnded_5Day!$A66))))))</f>
        <v/>
      </c>
      <c r="Y66" s="54" t="str">
        <f>IF($A66&lt;='All Results'!$B$4,"",IF(SUM('MissFill 1'!X$2:X66)=0,"",(IF('MissFill 1'!X66/SUM('MissFill 1'!X$2:X66)&gt;0.01,"",IF('MissFill 1'!X65/SUM('MissFill 1'!X$2:X66)&gt;0.01,"",IF('MissFill 1'!X64/SUM('MissFill 1'!X$2:X66)&gt;0.01,"",DateEnded_5Day!$A66))))))</f>
        <v/>
      </c>
      <c r="Z66" s="54" t="str">
        <f>IF($A66&lt;='All Results'!$B$4,"",IF(SUM('MissFill 1'!Y$2:Y66)=0,"",(IF('MissFill 1'!Y66/SUM('MissFill 1'!Y$2:Y66)&gt;0.01,"",IF('MissFill 1'!Y65/SUM('MissFill 1'!Y$2:Y66)&gt;0.01,"",IF('MissFill 1'!Y64/SUM('MissFill 1'!Y$2:Y66)&gt;0.01,"",DateEnded_5Day!$A66))))))</f>
        <v/>
      </c>
      <c r="AA66" s="54" t="str">
        <f>IF($A66&lt;='All Results'!$B$4,"",IF(SUM('MissFill 1'!Z$2:Z66)=0,"",(IF('MissFill 1'!Z66/SUM('MissFill 1'!Z$2:Z66)&gt;0.01,"",IF('MissFill 1'!Z65/SUM('MissFill 1'!Z$2:Z66)&gt;0.01,"",IF('MissFill 1'!Z64/SUM('MissFill 1'!Z$2:Z66)&gt;0.01,"",DateEnded_5Day!$A66))))))</f>
        <v/>
      </c>
      <c r="AB66" s="54" t="str">
        <f>IF($A66&lt;='All Results'!$B$4,"",IF(SUM('MissFill 1'!AA$2:AA66)=0,"",(IF('MissFill 1'!AA66/SUM('MissFill 1'!AA$2:AA66)&gt;0.01,"",IF('MissFill 1'!AA65/SUM('MissFill 1'!AA$2:AA66)&gt;0.01,"",IF('MissFill 1'!AA64/SUM('MissFill 1'!AA$2:AA66)&gt;0.01,"",DateEnded_5Day!$A66))))))</f>
        <v/>
      </c>
      <c r="AC66" s="54" t="str">
        <f>IF($A66&lt;='All Results'!$B$4,"",IF(SUM('MissFill 1'!AB$2:AB66)=0,"",(IF('MissFill 1'!AB66/SUM('MissFill 1'!AB$2:AB66)&gt;0.01,"",IF('MissFill 1'!AB65/SUM('MissFill 1'!AB$2:AB66)&gt;0.01,"",IF('MissFill 1'!AB64/SUM('MissFill 1'!AB$2:AB66)&gt;0.01,"",DateEnded_5Day!$A66))))))</f>
        <v/>
      </c>
      <c r="AD66" s="54" t="str">
        <f>IF($A66&lt;='All Results'!$B$4,"",IF(SUM('MissFill 1'!AC$2:AC66)=0,"",(IF('MissFill 1'!AC66/SUM('MissFill 1'!AC$2:AC66)&gt;0.01,"",IF('MissFill 1'!AC65/SUM('MissFill 1'!AC$2:AC66)&gt;0.01,"",IF('MissFill 1'!AC64/SUM('MissFill 1'!AC$2:AC66)&gt;0.01,"",DateEnded_5Day!$A66))))))</f>
        <v/>
      </c>
      <c r="AE66" s="54" t="str">
        <f>IF($A66&lt;='All Results'!$B$4,"",IF(SUM('MissFill 1'!AD$2:AD66)=0,"",(IF('MissFill 1'!AD66/SUM('MissFill 1'!AD$2:AD66)&gt;0.01,"",IF('MissFill 1'!AD65/SUM('MissFill 1'!AD$2:AD66)&gt;0.01,"",IF('MissFill 1'!AD64/SUM('MissFill 1'!AD$2:AD66)&gt;0.01,"",DateEnded_5Day!$A66))))))</f>
        <v/>
      </c>
      <c r="AF66" s="54" t="str">
        <f>IF($A66&lt;='All Results'!$B$4,"",IF(SUM('MissFill 1'!AE$2:AE66)=0,"",(IF('MissFill 1'!AE66/SUM('MissFill 1'!AE$2:AE66)&gt;0.01,"",IF('MissFill 1'!AE65/SUM('MissFill 1'!AE$2:AE66)&gt;0.01,"",IF('MissFill 1'!AE64/SUM('MissFill 1'!AE$2:AE66)&gt;0.01,"",DateEnded_5Day!$A66))))))</f>
        <v/>
      </c>
      <c r="AG66" s="54" t="str">
        <f>IF($A66&lt;='All Results'!$B$4,"",IF(SUM('MissFill 1'!AF$2:AF66)=0,"",(IF('MissFill 1'!AF66/SUM('MissFill 1'!AF$2:AF66)&gt;0.01,"",IF('MissFill 1'!AF65/SUM('MissFill 1'!AF$2:AF66)&gt;0.01,"",IF('MissFill 1'!AF64/SUM('MissFill 1'!AF$2:AF66)&gt;0.01,"",DateEnded_5Day!$A66))))))</f>
        <v/>
      </c>
      <c r="AH66" s="54" t="str">
        <f>IF($A66&lt;='All Results'!$B$4,"",IF(SUM('MissFill 1'!AG$2:AG66)=0,"",(IF('MissFill 1'!AG66/SUM('MissFill 1'!AG$2:AG66)&gt;0.01,"",IF('MissFill 1'!AG65/SUM('MissFill 1'!AG$2:AG66)&gt;0.01,"",IF('MissFill 1'!AG64/SUM('MissFill 1'!AG$2:AG66)&gt;0.01,"",DateEnded_5Day!$A66))))))</f>
        <v/>
      </c>
      <c r="AI66" s="54" t="str">
        <f>IF($A66&lt;='All Results'!$B$4,"",IF(SUM('MissFill 1'!AH$2:AH66)=0,"",(IF('MissFill 1'!AH66/SUM('MissFill 1'!AH$2:AH66)&gt;0.01,"",IF('MissFill 1'!AH65/SUM('MissFill 1'!AH$2:AH66)&gt;0.01,"",IF('MissFill 1'!AH64/SUM('MissFill 1'!AH$2:AH66)&gt;0.01,"",DateEnded_5Day!$A66))))))</f>
        <v/>
      </c>
      <c r="AJ66" s="54" t="str">
        <f>IF($A66&lt;='All Results'!$B$4,"",IF(SUM('MissFill 1'!AI$2:AI66)=0,"",(IF('MissFill 1'!AI66/SUM('MissFill 1'!AI$2:AI66)&gt;0.01,"",IF('MissFill 1'!AI65/SUM('MissFill 1'!AI$2:AI66)&gt;0.01,"",IF('MissFill 1'!AI64/SUM('MissFill 1'!AI$2:AI66)&gt;0.01,"",DateEnded_5Day!$A66))))))</f>
        <v/>
      </c>
      <c r="AK66" s="54" t="str">
        <f>IF($A66&lt;='All Results'!$B$4,"",IF(SUM('MissFill 1'!AJ$2:AJ66)=0,"",(IF('MissFill 1'!AJ66/SUM('MissFill 1'!AJ$2:AJ66)&gt;0.01,"",IF('MissFill 1'!AJ65/SUM('MissFill 1'!AJ$2:AJ66)&gt;0.01,"",IF('MissFill 1'!AJ64/SUM('MissFill 1'!AJ$2:AJ66)&gt;0.01,"",DateEnded_5Day!$A66))))))</f>
        <v/>
      </c>
      <c r="AL66" s="54" t="str">
        <f>IF($A66&lt;='All Results'!$B$4,"",IF(SUM('MissFill 1'!AK$2:AK66)=0,"",(IF('MissFill 1'!AK66/SUM('MissFill 1'!AK$2:AK66)&gt;0.01,"",IF('MissFill 1'!AK65/SUM('MissFill 1'!AK$2:AK66)&gt;0.01,"",IF('MissFill 1'!AK64/SUM('MissFill 1'!AK$2:AK66)&gt;0.01,"",DateEnded_5Day!$A66))))))</f>
        <v/>
      </c>
      <c r="AM66" s="54" t="str">
        <f>IF($A66&lt;='All Results'!$B$4,"",IF(SUM('MissFill 1'!AL$2:AL66)=0,"",(IF('MissFill 1'!AL66/SUM('MissFill 1'!AL$2:AL66)&gt;0.01,"",IF('MissFill 1'!AL65/SUM('MissFill 1'!AL$2:AL66)&gt;0.01,"",IF('MissFill 1'!AL64/SUM('MissFill 1'!AL$2:AL66)&gt;0.01,"",DateEnded_5Day!$A66))))))</f>
        <v/>
      </c>
      <c r="AN66" s="54" t="str">
        <f>IF($A66&lt;='All Results'!$B$4,"",IF(SUM('MissFill 1'!AM$2:AM66)=0,"",(IF('MissFill 1'!AM66/SUM('MissFill 1'!AM$2:AM66)&gt;0.01,"",IF('MissFill 1'!AM65/SUM('MissFill 1'!AM$2:AM66)&gt;0.01,"",IF('MissFill 1'!AM64/SUM('MissFill 1'!AM$2:AM66)&gt;0.01,"",DateEnded_5Day!$A66))))))</f>
        <v/>
      </c>
      <c r="AO66" s="54" t="str">
        <f>IF($A66&lt;='All Results'!$B$4,"",IF(SUM('MissFill 1'!AN$2:AN66)=0,"",(IF('MissFill 1'!AN66/SUM('MissFill 1'!AN$2:AN66)&gt;0.01,"",IF('MissFill 1'!AN65/SUM('MissFill 1'!AN$2:AN66)&gt;0.01,"",IF('MissFill 1'!AN64/SUM('MissFill 1'!AN$2:AN66)&gt;0.01,"",DateEnded_5Day!$A66))))))</f>
        <v/>
      </c>
      <c r="AP66" s="54" t="str">
        <f>IF($A66&lt;='All Results'!$B$4,"",IF(SUM('MissFill 1'!AO$2:AO66)=0,"",(IF('MissFill 1'!AO66/SUM('MissFill 1'!AO$2:AO66)&gt;0.01,"",IF('MissFill 1'!AO65/SUM('MissFill 1'!AO$2:AO66)&gt;0.01,"",IF('MissFill 1'!AO64/SUM('MissFill 1'!AO$2:AO66)&gt;0.01,"",DateEnded_5Day!$A66))))))</f>
        <v/>
      </c>
      <c r="AQ66" s="54" t="str">
        <f>IF($A66&lt;='All Results'!$B$4,"",IF(SUM('MissFill 1'!AP$2:AP66)=0,"",(IF('MissFill 1'!AP66/SUM('MissFill 1'!AP$2:AP66)&gt;0.01,"",IF('MissFill 1'!AP65/SUM('MissFill 1'!AP$2:AP66)&gt;0.01,"",IF('MissFill 1'!AP64/SUM('MissFill 1'!AP$2:AP66)&gt;0.01,"",DateEnded_5Day!$A66))))))</f>
        <v/>
      </c>
      <c r="AR66" s="54" t="str">
        <f>IF($A66&lt;='All Results'!$B$4,"",IF(SUM('MissFill 1'!AQ$2:AQ66)=0,"",(IF('MissFill 1'!AQ66/SUM('MissFill 1'!AQ$2:AQ66)&gt;0.01,"",IF('MissFill 1'!AQ65/SUM('MissFill 1'!AQ$2:AQ66)&gt;0.01,"",IF('MissFill 1'!AQ64/SUM('MissFill 1'!AQ$2:AQ66)&gt;0.01,"",DateEnded_5Day!$A66))))))</f>
        <v/>
      </c>
      <c r="AS66" s="54" t="str">
        <f>IF($A66&lt;='All Results'!$B$4,"",IF(SUM('MissFill 1'!AR$2:AR66)=0,"",(IF('MissFill 1'!AR66/SUM('MissFill 1'!AR$2:AR66)&gt;0.01,"",IF('MissFill 1'!AR65/SUM('MissFill 1'!AR$2:AR66)&gt;0.01,"",IF('MissFill 1'!AR64/SUM('MissFill 1'!AR$2:AR66)&gt;0.01,"",DateEnded_5Day!$A66))))))</f>
        <v/>
      </c>
      <c r="AT66" s="54" t="str">
        <f>IF($A66&lt;='All Results'!$B$4,"",IF(SUM('MissFill 1'!AS$2:AS66)=0,"",(IF('MissFill 1'!AS66/SUM('MissFill 1'!AS$2:AS66)&gt;0.01,"",IF('MissFill 1'!AS65/SUM('MissFill 1'!AS$2:AS66)&gt;0.01,"",IF('MissFill 1'!AS64/SUM('MissFill 1'!AS$2:AS66)&gt;0.01,"",DateEnded_5Day!$A66))))))</f>
        <v/>
      </c>
      <c r="AU66" s="54" t="str">
        <f>IF($A66&lt;='All Results'!$B$4,"",IF(SUM('MissFill 1'!AT$2:AT66)=0,"",(IF('MissFill 1'!AT66/SUM('MissFill 1'!AT$2:AT66)&gt;0.01,"",IF('MissFill 1'!AT65/SUM('MissFill 1'!AT$2:AT66)&gt;0.01,"",IF('MissFill 1'!AT64/SUM('MissFill 1'!AT$2:AT66)&gt;0.01,"",DateEnded_5Day!$A66))))))</f>
        <v/>
      </c>
      <c r="AV66" s="54" t="str">
        <f>IF($A66&lt;='All Results'!$B$4,"",IF(SUM('MissFill 1'!AU$2:AU66)=0,"",(IF('MissFill 1'!AU66/SUM('MissFill 1'!AU$2:AU66)&gt;0.01,"",IF('MissFill 1'!AU65/SUM('MissFill 1'!AU$2:AU66)&gt;0.01,"",IF('MissFill 1'!AU64/SUM('MissFill 1'!AU$2:AU66)&gt;0.01,"",DateEnded_5Day!$A66))))))</f>
        <v/>
      </c>
      <c r="AW66" s="54" t="str">
        <f>IF($A66&lt;='All Results'!$B$4,"",IF(SUM('MissFill 1'!AV$2:AV66)=0,"",(IF('MissFill 1'!AV66/SUM('MissFill 1'!AV$2:AV66)&gt;0.01,"",IF('MissFill 1'!AV65/SUM('MissFill 1'!AV$2:AV66)&gt;0.01,"",IF('MissFill 1'!AV64/SUM('MissFill 1'!AV$2:AV66)&gt;0.01,"",DateEnded_5Day!$A66))))))</f>
        <v/>
      </c>
      <c r="AX66" s="54" t="str">
        <f>IF($A66&lt;='All Results'!$B$4,"",IF(SUM('MissFill 1'!AW$2:AW66)=0,"",(IF('MissFill 1'!AW66/SUM('MissFill 1'!AW$2:AW66)&gt;0.01,"",IF('MissFill 1'!AW65/SUM('MissFill 1'!AW$2:AW66)&gt;0.01,"",IF('MissFill 1'!AW64/SUM('MissFill 1'!AW$2:AW66)&gt;0.01,"",DateEnded_5Day!$A66))))))</f>
        <v/>
      </c>
    </row>
    <row r="67" spans="1:50" x14ac:dyDescent="0.25">
      <c r="A67" s="41">
        <v>44412</v>
      </c>
      <c r="B67" s="52">
        <v>216</v>
      </c>
      <c r="C67" s="54" t="str">
        <f>IF($A67&lt;='All Results'!$B$4,"",IF(SUM('MissFill 1'!B$2:B67)=0,"",(IF('MissFill 1'!B67/SUM('MissFill 1'!B$2:B67)&gt;0.01,"",IF('MissFill 1'!B66/SUM('MissFill 1'!B$2:B67)&gt;0.01,"",IF('MissFill 1'!B65/SUM('MissFill 1'!B$2:B67)&gt;0.01,"",DateEnded_5Day!$A67))))))</f>
        <v/>
      </c>
      <c r="D67" s="54" t="str">
        <f>IF($A67&lt;='All Results'!$B$4,"",IF(SUM('MissFill 1'!C$2:C67)=0,"",(IF('MissFill 1'!C67/SUM('MissFill 1'!C$2:C67)&gt;0.01,"",IF('MissFill 1'!C66/SUM('MissFill 1'!C$2:C67)&gt;0.01,"",IF('MissFill 1'!C65/SUM('MissFill 1'!C$2:C67)&gt;0.01,"",DateEnded_5Day!$A67))))))</f>
        <v/>
      </c>
      <c r="E67" s="54" t="str">
        <f>IF($A67&lt;='All Results'!$B$4,"",IF(SUM('MissFill 1'!D$2:D67)=0,"",(IF('MissFill 1'!D67/SUM('MissFill 1'!D$2:D67)&gt;0.01,"",IF('MissFill 1'!D66/SUM('MissFill 1'!D$2:D67)&gt;0.01,"",IF('MissFill 1'!D65/SUM('MissFill 1'!D$2:D67)&gt;0.01,"",DateEnded_5Day!$A67))))))</f>
        <v/>
      </c>
      <c r="F67" s="54" t="str">
        <f>IF($A67&lt;='All Results'!$B$4,"",IF(SUM('MissFill 1'!E$2:E67)=0,"",(IF('MissFill 1'!E67/SUM('MissFill 1'!E$2:E67)&gt;0.01,"",IF('MissFill 1'!E66/SUM('MissFill 1'!E$2:E67)&gt;0.01,"",IF('MissFill 1'!E65/SUM('MissFill 1'!E$2:E67)&gt;0.01,"",DateEnded_5Day!$A67))))))</f>
        <v/>
      </c>
      <c r="G67" s="54" t="str">
        <f>IF($A67&lt;='All Results'!$B$4,"",IF(SUM('MissFill 1'!F$2:F67)=0,"",(IF('MissFill 1'!F67/SUM('MissFill 1'!F$2:F67)&gt;0.01,"",IF('MissFill 1'!F66/SUM('MissFill 1'!F$2:F67)&gt;0.01,"",IF('MissFill 1'!F65/SUM('MissFill 1'!F$2:F67)&gt;0.01,"",DateEnded_5Day!$A67))))))</f>
        <v/>
      </c>
      <c r="H67" s="54" t="str">
        <f>IF($A67&lt;='All Results'!$B$4,"",IF(SUM('MissFill 1'!G$2:G67)=0,"",(IF('MissFill 1'!G67/SUM('MissFill 1'!G$2:G67)&gt;0.01,"",IF('MissFill 1'!G66/SUM('MissFill 1'!G$2:G67)&gt;0.01,"",IF('MissFill 1'!G65/SUM('MissFill 1'!G$2:G67)&gt;0.01,"",DateEnded_5Day!$A67))))))</f>
        <v/>
      </c>
      <c r="I67" s="54" t="str">
        <f>IF($A67&lt;='All Results'!$B$4,"",IF(SUM('MissFill 1'!H$2:H67)=0,"",(IF('MissFill 1'!H67/SUM('MissFill 1'!H$2:H67)&gt;0.01,"",IF('MissFill 1'!H66/SUM('MissFill 1'!H$2:H67)&gt;0.01,"",IF('MissFill 1'!H65/SUM('MissFill 1'!H$2:H67)&gt;0.01,"",DateEnded_5Day!$A67))))))</f>
        <v/>
      </c>
      <c r="J67" s="54" t="str">
        <f>IF($A67&lt;='All Results'!$B$4,"",IF(SUM('MissFill 1'!I$2:I67)=0,"",(IF('MissFill 1'!I67/SUM('MissFill 1'!I$2:I67)&gt;0.01,"",IF('MissFill 1'!I66/SUM('MissFill 1'!I$2:I67)&gt;0.01,"",IF('MissFill 1'!I65/SUM('MissFill 1'!I$2:I67)&gt;0.01,"",DateEnded_5Day!$A67))))))</f>
        <v/>
      </c>
      <c r="K67" s="54" t="str">
        <f>IF($A67&lt;='All Results'!$B$4,"",IF(SUM('MissFill 1'!J$2:J67)=0,"",(IF('MissFill 1'!J67/SUM('MissFill 1'!J$2:J67)&gt;0.01,"",IF('MissFill 1'!J66/SUM('MissFill 1'!J$2:J67)&gt;0.01,"",IF('MissFill 1'!J65/SUM('MissFill 1'!J$2:J67)&gt;0.01,"",DateEnded_5Day!$A67))))))</f>
        <v/>
      </c>
      <c r="L67" s="54" t="str">
        <f>IF($A67&lt;='All Results'!$B$4,"",IF(SUM('MissFill 1'!K$2:K67)=0,"",(IF('MissFill 1'!K67/SUM('MissFill 1'!K$2:K67)&gt;0.01,"",IF('MissFill 1'!K66/SUM('MissFill 1'!K$2:K67)&gt;0.01,"",IF('MissFill 1'!K65/SUM('MissFill 1'!K$2:K67)&gt;0.01,"",DateEnded_5Day!$A67))))))</f>
        <v/>
      </c>
      <c r="M67" s="54" t="str">
        <f>IF($A67&lt;='All Results'!$B$4,"",IF(SUM('MissFill 1'!L$2:L67)=0,"",(IF('MissFill 1'!L67/SUM('MissFill 1'!L$2:L67)&gt;0.01,"",IF('MissFill 1'!L66/SUM('MissFill 1'!L$2:L67)&gt;0.01,"",IF('MissFill 1'!L65/SUM('MissFill 1'!L$2:L67)&gt;0.01,"",DateEnded_5Day!$A67))))))</f>
        <v/>
      </c>
      <c r="N67" s="54" t="str">
        <f>IF($A67&lt;='All Results'!$B$4,"",IF(SUM('MissFill 1'!M$2:M67)=0,"",(IF('MissFill 1'!M67/SUM('MissFill 1'!M$2:M67)&gt;0.01,"",IF('MissFill 1'!M66/SUM('MissFill 1'!M$2:M67)&gt;0.01,"",IF('MissFill 1'!M65/SUM('MissFill 1'!M$2:M67)&gt;0.01,"",DateEnded_5Day!$A67))))))</f>
        <v/>
      </c>
      <c r="O67" s="54" t="str">
        <f>IF($A67&lt;='All Results'!$B$4,"",IF(SUM('MissFill 1'!N$2:N67)=0,"",(IF('MissFill 1'!N67/SUM('MissFill 1'!N$2:N67)&gt;0.01,"",IF('MissFill 1'!N66/SUM('MissFill 1'!N$2:N67)&gt;0.01,"",IF('MissFill 1'!N65/SUM('MissFill 1'!N$2:N67)&gt;0.01,"",DateEnded_5Day!$A67))))))</f>
        <v/>
      </c>
      <c r="P67" s="54" t="str">
        <f>IF($A67&lt;='All Results'!$B$4,"",IF(SUM('MissFill 1'!O$2:O67)=0,"",(IF('MissFill 1'!O67/SUM('MissFill 1'!O$2:O67)&gt;0.01,"",IF('MissFill 1'!O66/SUM('MissFill 1'!O$2:O67)&gt;0.01,"",IF('MissFill 1'!O65/SUM('MissFill 1'!O$2:O67)&gt;0.01,"",DateEnded_5Day!$A67))))))</f>
        <v/>
      </c>
      <c r="Q67" s="54" t="str">
        <f>IF($A67&lt;='All Results'!$B$4,"",IF(SUM('MissFill 1'!P$2:P67)=0,"",(IF('MissFill 1'!P67/SUM('MissFill 1'!P$2:P67)&gt;0.01,"",IF('MissFill 1'!P66/SUM('MissFill 1'!P$2:P67)&gt;0.01,"",IF('MissFill 1'!P65/SUM('MissFill 1'!P$2:P67)&gt;0.01,"",DateEnded_5Day!$A67))))))</f>
        <v/>
      </c>
      <c r="R67" s="54" t="str">
        <f>IF($A67&lt;='All Results'!$B$4,"",IF(SUM('MissFill 1'!Q$2:Q67)=0,"",(IF('MissFill 1'!Q67/SUM('MissFill 1'!Q$2:Q67)&gt;0.01,"",IF('MissFill 1'!Q66/SUM('MissFill 1'!Q$2:Q67)&gt;0.01,"",IF('MissFill 1'!Q65/SUM('MissFill 1'!Q$2:Q67)&gt;0.01,"",DateEnded_5Day!$A67))))))</f>
        <v/>
      </c>
      <c r="S67" s="54" t="str">
        <f>IF($A67&lt;='All Results'!$B$4,"",IF(SUM('MissFill 1'!R$2:R67)=0,"",(IF('MissFill 1'!R67/SUM('MissFill 1'!R$2:R67)&gt;0.01,"",IF('MissFill 1'!R66/SUM('MissFill 1'!R$2:R67)&gt;0.01,"",IF('MissFill 1'!R65/SUM('MissFill 1'!R$2:R67)&gt;0.01,"",DateEnded_5Day!$A67))))))</f>
        <v/>
      </c>
      <c r="T67" s="54" t="str">
        <f>IF($A67&lt;='All Results'!$B$4,"",IF(SUM('MissFill 1'!S$2:S67)=0,"",(IF('MissFill 1'!S67/SUM('MissFill 1'!S$2:S67)&gt;0.01,"",IF('MissFill 1'!S66/SUM('MissFill 1'!S$2:S67)&gt;0.01,"",IF('MissFill 1'!S65/SUM('MissFill 1'!S$2:S67)&gt;0.01,"",DateEnded_5Day!$A67))))))</f>
        <v/>
      </c>
      <c r="U67" s="54" t="str">
        <f>IF($A67&lt;='All Results'!$B$4,"",IF(SUM('MissFill 1'!T$2:T67)=0,"",(IF('MissFill 1'!T67/SUM('MissFill 1'!T$2:T67)&gt;0.01,"",IF('MissFill 1'!T66/SUM('MissFill 1'!T$2:T67)&gt;0.01,"",IF('MissFill 1'!T65/SUM('MissFill 1'!T$2:T67)&gt;0.01,"",DateEnded_5Day!$A67))))))</f>
        <v/>
      </c>
      <c r="V67" s="54" t="str">
        <f>IF($A67&lt;='All Results'!$B$4,"",IF(SUM('MissFill 1'!U$2:U67)=0,"",(IF('MissFill 1'!U67/SUM('MissFill 1'!U$2:U67)&gt;0.01,"",IF('MissFill 1'!U66/SUM('MissFill 1'!U$2:U67)&gt;0.01,"",IF('MissFill 1'!U65/SUM('MissFill 1'!U$2:U67)&gt;0.01,"",DateEnded_5Day!$A67))))))</f>
        <v/>
      </c>
      <c r="W67" s="54" t="str">
        <f>IF($A67&lt;='All Results'!$B$4,"",IF(SUM('MissFill 1'!V$2:V67)=0,"",(IF('MissFill 1'!V67/SUM('MissFill 1'!V$2:V67)&gt;0.01,"",IF('MissFill 1'!V66/SUM('MissFill 1'!V$2:V67)&gt;0.01,"",IF('MissFill 1'!V65/SUM('MissFill 1'!V$2:V67)&gt;0.01,"",DateEnded_5Day!$A67))))))</f>
        <v/>
      </c>
      <c r="X67" s="54" t="str">
        <f>IF($A67&lt;='All Results'!$B$4,"",IF(SUM('MissFill 1'!W$2:W67)=0,"",(IF('MissFill 1'!W67/SUM('MissFill 1'!W$2:W67)&gt;0.01,"",IF('MissFill 1'!W66/SUM('MissFill 1'!W$2:W67)&gt;0.01,"",IF('MissFill 1'!W65/SUM('MissFill 1'!W$2:W67)&gt;0.01,"",DateEnded_5Day!$A67))))))</f>
        <v/>
      </c>
      <c r="Y67" s="54" t="str">
        <f>IF($A67&lt;='All Results'!$B$4,"",IF(SUM('MissFill 1'!X$2:X67)=0,"",(IF('MissFill 1'!X67/SUM('MissFill 1'!X$2:X67)&gt;0.01,"",IF('MissFill 1'!X66/SUM('MissFill 1'!X$2:X67)&gt;0.01,"",IF('MissFill 1'!X65/SUM('MissFill 1'!X$2:X67)&gt;0.01,"",DateEnded_5Day!$A67))))))</f>
        <v/>
      </c>
      <c r="Z67" s="54" t="str">
        <f>IF($A67&lt;='All Results'!$B$4,"",IF(SUM('MissFill 1'!Y$2:Y67)=0,"",(IF('MissFill 1'!Y67/SUM('MissFill 1'!Y$2:Y67)&gt;0.01,"",IF('MissFill 1'!Y66/SUM('MissFill 1'!Y$2:Y67)&gt;0.01,"",IF('MissFill 1'!Y65/SUM('MissFill 1'!Y$2:Y67)&gt;0.01,"",DateEnded_5Day!$A67))))))</f>
        <v/>
      </c>
      <c r="AA67" s="54" t="str">
        <f>IF($A67&lt;='All Results'!$B$4,"",IF(SUM('MissFill 1'!Z$2:Z67)=0,"",(IF('MissFill 1'!Z67/SUM('MissFill 1'!Z$2:Z67)&gt;0.01,"",IF('MissFill 1'!Z66/SUM('MissFill 1'!Z$2:Z67)&gt;0.01,"",IF('MissFill 1'!Z65/SUM('MissFill 1'!Z$2:Z67)&gt;0.01,"",DateEnded_5Day!$A67))))))</f>
        <v/>
      </c>
      <c r="AB67" s="54" t="str">
        <f>IF($A67&lt;='All Results'!$B$4,"",IF(SUM('MissFill 1'!AA$2:AA67)=0,"",(IF('MissFill 1'!AA67/SUM('MissFill 1'!AA$2:AA67)&gt;0.01,"",IF('MissFill 1'!AA66/SUM('MissFill 1'!AA$2:AA67)&gt;0.01,"",IF('MissFill 1'!AA65/SUM('MissFill 1'!AA$2:AA67)&gt;0.01,"",DateEnded_5Day!$A67))))))</f>
        <v/>
      </c>
      <c r="AC67" s="54" t="str">
        <f>IF($A67&lt;='All Results'!$B$4,"",IF(SUM('MissFill 1'!AB$2:AB67)=0,"",(IF('MissFill 1'!AB67/SUM('MissFill 1'!AB$2:AB67)&gt;0.01,"",IF('MissFill 1'!AB66/SUM('MissFill 1'!AB$2:AB67)&gt;0.01,"",IF('MissFill 1'!AB65/SUM('MissFill 1'!AB$2:AB67)&gt;0.01,"",DateEnded_5Day!$A67))))))</f>
        <v/>
      </c>
      <c r="AD67" s="54" t="str">
        <f>IF($A67&lt;='All Results'!$B$4,"",IF(SUM('MissFill 1'!AC$2:AC67)=0,"",(IF('MissFill 1'!AC67/SUM('MissFill 1'!AC$2:AC67)&gt;0.01,"",IF('MissFill 1'!AC66/SUM('MissFill 1'!AC$2:AC67)&gt;0.01,"",IF('MissFill 1'!AC65/SUM('MissFill 1'!AC$2:AC67)&gt;0.01,"",DateEnded_5Day!$A67))))))</f>
        <v/>
      </c>
      <c r="AE67" s="54" t="str">
        <f>IF($A67&lt;='All Results'!$B$4,"",IF(SUM('MissFill 1'!AD$2:AD67)=0,"",(IF('MissFill 1'!AD67/SUM('MissFill 1'!AD$2:AD67)&gt;0.01,"",IF('MissFill 1'!AD66/SUM('MissFill 1'!AD$2:AD67)&gt;0.01,"",IF('MissFill 1'!AD65/SUM('MissFill 1'!AD$2:AD67)&gt;0.01,"",DateEnded_5Day!$A67))))))</f>
        <v/>
      </c>
      <c r="AF67" s="54" t="str">
        <f>IF($A67&lt;='All Results'!$B$4,"",IF(SUM('MissFill 1'!AE$2:AE67)=0,"",(IF('MissFill 1'!AE67/SUM('MissFill 1'!AE$2:AE67)&gt;0.01,"",IF('MissFill 1'!AE66/SUM('MissFill 1'!AE$2:AE67)&gt;0.01,"",IF('MissFill 1'!AE65/SUM('MissFill 1'!AE$2:AE67)&gt;0.01,"",DateEnded_5Day!$A67))))))</f>
        <v/>
      </c>
      <c r="AG67" s="54" t="str">
        <f>IF($A67&lt;='All Results'!$B$4,"",IF(SUM('MissFill 1'!AF$2:AF67)=0,"",(IF('MissFill 1'!AF67/SUM('MissFill 1'!AF$2:AF67)&gt;0.01,"",IF('MissFill 1'!AF66/SUM('MissFill 1'!AF$2:AF67)&gt;0.01,"",IF('MissFill 1'!AF65/SUM('MissFill 1'!AF$2:AF67)&gt;0.01,"",DateEnded_5Day!$A67))))))</f>
        <v/>
      </c>
      <c r="AH67" s="54" t="str">
        <f>IF($A67&lt;='All Results'!$B$4,"",IF(SUM('MissFill 1'!AG$2:AG67)=0,"",(IF('MissFill 1'!AG67/SUM('MissFill 1'!AG$2:AG67)&gt;0.01,"",IF('MissFill 1'!AG66/SUM('MissFill 1'!AG$2:AG67)&gt;0.01,"",IF('MissFill 1'!AG65/SUM('MissFill 1'!AG$2:AG67)&gt;0.01,"",DateEnded_5Day!$A67))))))</f>
        <v/>
      </c>
      <c r="AI67" s="54" t="str">
        <f>IF($A67&lt;='All Results'!$B$4,"",IF(SUM('MissFill 1'!AH$2:AH67)=0,"",(IF('MissFill 1'!AH67/SUM('MissFill 1'!AH$2:AH67)&gt;0.01,"",IF('MissFill 1'!AH66/SUM('MissFill 1'!AH$2:AH67)&gt;0.01,"",IF('MissFill 1'!AH65/SUM('MissFill 1'!AH$2:AH67)&gt;0.01,"",DateEnded_5Day!$A67))))))</f>
        <v/>
      </c>
      <c r="AJ67" s="54" t="str">
        <f>IF($A67&lt;='All Results'!$B$4,"",IF(SUM('MissFill 1'!AI$2:AI67)=0,"",(IF('MissFill 1'!AI67/SUM('MissFill 1'!AI$2:AI67)&gt;0.01,"",IF('MissFill 1'!AI66/SUM('MissFill 1'!AI$2:AI67)&gt;0.01,"",IF('MissFill 1'!AI65/SUM('MissFill 1'!AI$2:AI67)&gt;0.01,"",DateEnded_5Day!$A67))))))</f>
        <v/>
      </c>
      <c r="AK67" s="54" t="str">
        <f>IF($A67&lt;='All Results'!$B$4,"",IF(SUM('MissFill 1'!AJ$2:AJ67)=0,"",(IF('MissFill 1'!AJ67/SUM('MissFill 1'!AJ$2:AJ67)&gt;0.01,"",IF('MissFill 1'!AJ66/SUM('MissFill 1'!AJ$2:AJ67)&gt;0.01,"",IF('MissFill 1'!AJ65/SUM('MissFill 1'!AJ$2:AJ67)&gt;0.01,"",DateEnded_5Day!$A67))))))</f>
        <v/>
      </c>
      <c r="AL67" s="54" t="str">
        <f>IF($A67&lt;='All Results'!$B$4,"",IF(SUM('MissFill 1'!AK$2:AK67)=0,"",(IF('MissFill 1'!AK67/SUM('MissFill 1'!AK$2:AK67)&gt;0.01,"",IF('MissFill 1'!AK66/SUM('MissFill 1'!AK$2:AK67)&gt;0.01,"",IF('MissFill 1'!AK65/SUM('MissFill 1'!AK$2:AK67)&gt;0.01,"",DateEnded_5Day!$A67))))))</f>
        <v/>
      </c>
      <c r="AM67" s="54" t="str">
        <f>IF($A67&lt;='All Results'!$B$4,"",IF(SUM('MissFill 1'!AL$2:AL67)=0,"",(IF('MissFill 1'!AL67/SUM('MissFill 1'!AL$2:AL67)&gt;0.01,"",IF('MissFill 1'!AL66/SUM('MissFill 1'!AL$2:AL67)&gt;0.01,"",IF('MissFill 1'!AL65/SUM('MissFill 1'!AL$2:AL67)&gt;0.01,"",DateEnded_5Day!$A67))))))</f>
        <v/>
      </c>
      <c r="AN67" s="54" t="str">
        <f>IF($A67&lt;='All Results'!$B$4,"",IF(SUM('MissFill 1'!AM$2:AM67)=0,"",(IF('MissFill 1'!AM67/SUM('MissFill 1'!AM$2:AM67)&gt;0.01,"",IF('MissFill 1'!AM66/SUM('MissFill 1'!AM$2:AM67)&gt;0.01,"",IF('MissFill 1'!AM65/SUM('MissFill 1'!AM$2:AM67)&gt;0.01,"",DateEnded_5Day!$A67))))))</f>
        <v/>
      </c>
      <c r="AO67" s="54" t="str">
        <f>IF($A67&lt;='All Results'!$B$4,"",IF(SUM('MissFill 1'!AN$2:AN67)=0,"",(IF('MissFill 1'!AN67/SUM('MissFill 1'!AN$2:AN67)&gt;0.01,"",IF('MissFill 1'!AN66/SUM('MissFill 1'!AN$2:AN67)&gt;0.01,"",IF('MissFill 1'!AN65/SUM('MissFill 1'!AN$2:AN67)&gt;0.01,"",DateEnded_5Day!$A67))))))</f>
        <v/>
      </c>
      <c r="AP67" s="54" t="str">
        <f>IF($A67&lt;='All Results'!$B$4,"",IF(SUM('MissFill 1'!AO$2:AO67)=0,"",(IF('MissFill 1'!AO67/SUM('MissFill 1'!AO$2:AO67)&gt;0.01,"",IF('MissFill 1'!AO66/SUM('MissFill 1'!AO$2:AO67)&gt;0.01,"",IF('MissFill 1'!AO65/SUM('MissFill 1'!AO$2:AO67)&gt;0.01,"",DateEnded_5Day!$A67))))))</f>
        <v/>
      </c>
      <c r="AQ67" s="54" t="str">
        <f>IF($A67&lt;='All Results'!$B$4,"",IF(SUM('MissFill 1'!AP$2:AP67)=0,"",(IF('MissFill 1'!AP67/SUM('MissFill 1'!AP$2:AP67)&gt;0.01,"",IF('MissFill 1'!AP66/SUM('MissFill 1'!AP$2:AP67)&gt;0.01,"",IF('MissFill 1'!AP65/SUM('MissFill 1'!AP$2:AP67)&gt;0.01,"",DateEnded_5Day!$A67))))))</f>
        <v/>
      </c>
      <c r="AR67" s="54" t="str">
        <f>IF($A67&lt;='All Results'!$B$4,"",IF(SUM('MissFill 1'!AQ$2:AQ67)=0,"",(IF('MissFill 1'!AQ67/SUM('MissFill 1'!AQ$2:AQ67)&gt;0.01,"",IF('MissFill 1'!AQ66/SUM('MissFill 1'!AQ$2:AQ67)&gt;0.01,"",IF('MissFill 1'!AQ65/SUM('MissFill 1'!AQ$2:AQ67)&gt;0.01,"",DateEnded_5Day!$A67))))))</f>
        <v/>
      </c>
      <c r="AS67" s="54" t="str">
        <f>IF($A67&lt;='All Results'!$B$4,"",IF(SUM('MissFill 1'!AR$2:AR67)=0,"",(IF('MissFill 1'!AR67/SUM('MissFill 1'!AR$2:AR67)&gt;0.01,"",IF('MissFill 1'!AR66/SUM('MissFill 1'!AR$2:AR67)&gt;0.01,"",IF('MissFill 1'!AR65/SUM('MissFill 1'!AR$2:AR67)&gt;0.01,"",DateEnded_5Day!$A67))))))</f>
        <v/>
      </c>
      <c r="AT67" s="54" t="str">
        <f>IF($A67&lt;='All Results'!$B$4,"",IF(SUM('MissFill 1'!AS$2:AS67)=0,"",(IF('MissFill 1'!AS67/SUM('MissFill 1'!AS$2:AS67)&gt;0.01,"",IF('MissFill 1'!AS66/SUM('MissFill 1'!AS$2:AS67)&gt;0.01,"",IF('MissFill 1'!AS65/SUM('MissFill 1'!AS$2:AS67)&gt;0.01,"",DateEnded_5Day!$A67))))))</f>
        <v/>
      </c>
      <c r="AU67" s="54" t="str">
        <f>IF($A67&lt;='All Results'!$B$4,"",IF(SUM('MissFill 1'!AT$2:AT67)=0,"",(IF('MissFill 1'!AT67/SUM('MissFill 1'!AT$2:AT67)&gt;0.01,"",IF('MissFill 1'!AT66/SUM('MissFill 1'!AT$2:AT67)&gt;0.01,"",IF('MissFill 1'!AT65/SUM('MissFill 1'!AT$2:AT67)&gt;0.01,"",DateEnded_5Day!$A67))))))</f>
        <v/>
      </c>
      <c r="AV67" s="54" t="str">
        <f>IF($A67&lt;='All Results'!$B$4,"",IF(SUM('MissFill 1'!AU$2:AU67)=0,"",(IF('MissFill 1'!AU67/SUM('MissFill 1'!AU$2:AU67)&gt;0.01,"",IF('MissFill 1'!AU66/SUM('MissFill 1'!AU$2:AU67)&gt;0.01,"",IF('MissFill 1'!AU65/SUM('MissFill 1'!AU$2:AU67)&gt;0.01,"",DateEnded_5Day!$A67))))))</f>
        <v/>
      </c>
      <c r="AW67" s="54" t="str">
        <f>IF($A67&lt;='All Results'!$B$4,"",IF(SUM('MissFill 1'!AV$2:AV67)=0,"",(IF('MissFill 1'!AV67/SUM('MissFill 1'!AV$2:AV67)&gt;0.01,"",IF('MissFill 1'!AV66/SUM('MissFill 1'!AV$2:AV67)&gt;0.01,"",IF('MissFill 1'!AV65/SUM('MissFill 1'!AV$2:AV67)&gt;0.01,"",DateEnded_5Day!$A67))))))</f>
        <v/>
      </c>
      <c r="AX67" s="54" t="str">
        <f>IF($A67&lt;='All Results'!$B$4,"",IF(SUM('MissFill 1'!AW$2:AW67)=0,"",(IF('MissFill 1'!AW67/SUM('MissFill 1'!AW$2:AW67)&gt;0.01,"",IF('MissFill 1'!AW66/SUM('MissFill 1'!AW$2:AW67)&gt;0.01,"",IF('MissFill 1'!AW65/SUM('MissFill 1'!AW$2:AW67)&gt;0.01,"",DateEnded_5Day!$A67))))))</f>
        <v/>
      </c>
    </row>
    <row r="68" spans="1:50" x14ac:dyDescent="0.25">
      <c r="A68" s="41">
        <v>44413</v>
      </c>
      <c r="B68" s="52">
        <v>217</v>
      </c>
      <c r="C68" s="54" t="str">
        <f>IF($A68&lt;='All Results'!$B$4,"",IF(SUM('MissFill 1'!B$2:B68)=0,"",(IF('MissFill 1'!B68/SUM('MissFill 1'!B$2:B68)&gt;0.01,"",IF('MissFill 1'!B67/SUM('MissFill 1'!B$2:B68)&gt;0.01,"",IF('MissFill 1'!B66/SUM('MissFill 1'!B$2:B68)&gt;0.01,"",DateEnded_5Day!$A68))))))</f>
        <v/>
      </c>
      <c r="D68" s="54" t="str">
        <f>IF($A68&lt;='All Results'!$B$4,"",IF(SUM('MissFill 1'!C$2:C68)=0,"",(IF('MissFill 1'!C68/SUM('MissFill 1'!C$2:C68)&gt;0.01,"",IF('MissFill 1'!C67/SUM('MissFill 1'!C$2:C68)&gt;0.01,"",IF('MissFill 1'!C66/SUM('MissFill 1'!C$2:C68)&gt;0.01,"",DateEnded_5Day!$A68))))))</f>
        <v/>
      </c>
      <c r="E68" s="54" t="str">
        <f>IF($A68&lt;='All Results'!$B$4,"",IF(SUM('MissFill 1'!D$2:D68)=0,"",(IF('MissFill 1'!D68/SUM('MissFill 1'!D$2:D68)&gt;0.01,"",IF('MissFill 1'!D67/SUM('MissFill 1'!D$2:D68)&gt;0.01,"",IF('MissFill 1'!D66/SUM('MissFill 1'!D$2:D68)&gt;0.01,"",DateEnded_5Day!$A68))))))</f>
        <v/>
      </c>
      <c r="F68" s="54" t="str">
        <f>IF($A68&lt;='All Results'!$B$4,"",IF(SUM('MissFill 1'!E$2:E68)=0,"",(IF('MissFill 1'!E68/SUM('MissFill 1'!E$2:E68)&gt;0.01,"",IF('MissFill 1'!E67/SUM('MissFill 1'!E$2:E68)&gt;0.01,"",IF('MissFill 1'!E66/SUM('MissFill 1'!E$2:E68)&gt;0.01,"",DateEnded_5Day!$A68))))))</f>
        <v/>
      </c>
      <c r="G68" s="54" t="str">
        <f>IF($A68&lt;='All Results'!$B$4,"",IF(SUM('MissFill 1'!F$2:F68)=0,"",(IF('MissFill 1'!F68/SUM('MissFill 1'!F$2:F68)&gt;0.01,"",IF('MissFill 1'!F67/SUM('MissFill 1'!F$2:F68)&gt;0.01,"",IF('MissFill 1'!F66/SUM('MissFill 1'!F$2:F68)&gt;0.01,"",DateEnded_5Day!$A68))))))</f>
        <v/>
      </c>
      <c r="H68" s="54" t="str">
        <f>IF($A68&lt;='All Results'!$B$4,"",IF(SUM('MissFill 1'!G$2:G68)=0,"",(IF('MissFill 1'!G68/SUM('MissFill 1'!G$2:G68)&gt;0.01,"",IF('MissFill 1'!G67/SUM('MissFill 1'!G$2:G68)&gt;0.01,"",IF('MissFill 1'!G66/SUM('MissFill 1'!G$2:G68)&gt;0.01,"",DateEnded_5Day!$A68))))))</f>
        <v/>
      </c>
      <c r="I68" s="54" t="str">
        <f>IF($A68&lt;='All Results'!$B$4,"",IF(SUM('MissFill 1'!H$2:H68)=0,"",(IF('MissFill 1'!H68/SUM('MissFill 1'!H$2:H68)&gt;0.01,"",IF('MissFill 1'!H67/SUM('MissFill 1'!H$2:H68)&gt;0.01,"",IF('MissFill 1'!H66/SUM('MissFill 1'!H$2:H68)&gt;0.01,"",DateEnded_5Day!$A68))))))</f>
        <v/>
      </c>
      <c r="J68" s="54" t="str">
        <f>IF($A68&lt;='All Results'!$B$4,"",IF(SUM('MissFill 1'!I$2:I68)=0,"",(IF('MissFill 1'!I68/SUM('MissFill 1'!I$2:I68)&gt;0.01,"",IF('MissFill 1'!I67/SUM('MissFill 1'!I$2:I68)&gt;0.01,"",IF('MissFill 1'!I66/SUM('MissFill 1'!I$2:I68)&gt;0.01,"",DateEnded_5Day!$A68))))))</f>
        <v/>
      </c>
      <c r="K68" s="54" t="str">
        <f>IF($A68&lt;='All Results'!$B$4,"",IF(SUM('MissFill 1'!J$2:J68)=0,"",(IF('MissFill 1'!J68/SUM('MissFill 1'!J$2:J68)&gt;0.01,"",IF('MissFill 1'!J67/SUM('MissFill 1'!J$2:J68)&gt;0.01,"",IF('MissFill 1'!J66/SUM('MissFill 1'!J$2:J68)&gt;0.01,"",DateEnded_5Day!$A68))))))</f>
        <v/>
      </c>
      <c r="L68" s="54" t="str">
        <f>IF($A68&lt;='All Results'!$B$4,"",IF(SUM('MissFill 1'!K$2:K68)=0,"",(IF('MissFill 1'!K68/SUM('MissFill 1'!K$2:K68)&gt;0.01,"",IF('MissFill 1'!K67/SUM('MissFill 1'!K$2:K68)&gt;0.01,"",IF('MissFill 1'!K66/SUM('MissFill 1'!K$2:K68)&gt;0.01,"",DateEnded_5Day!$A68))))))</f>
        <v/>
      </c>
      <c r="M68" s="54" t="str">
        <f>IF($A68&lt;='All Results'!$B$4,"",IF(SUM('MissFill 1'!L$2:L68)=0,"",(IF('MissFill 1'!L68/SUM('MissFill 1'!L$2:L68)&gt;0.01,"",IF('MissFill 1'!L67/SUM('MissFill 1'!L$2:L68)&gt;0.01,"",IF('MissFill 1'!L66/SUM('MissFill 1'!L$2:L68)&gt;0.01,"",DateEnded_5Day!$A68))))))</f>
        <v/>
      </c>
      <c r="N68" s="54" t="str">
        <f>IF($A68&lt;='All Results'!$B$4,"",IF(SUM('MissFill 1'!M$2:M68)=0,"",(IF('MissFill 1'!M68/SUM('MissFill 1'!M$2:M68)&gt;0.01,"",IF('MissFill 1'!M67/SUM('MissFill 1'!M$2:M68)&gt;0.01,"",IF('MissFill 1'!M66/SUM('MissFill 1'!M$2:M68)&gt;0.01,"",DateEnded_5Day!$A68))))))</f>
        <v/>
      </c>
      <c r="O68" s="54" t="str">
        <f>IF($A68&lt;='All Results'!$B$4,"",IF(SUM('MissFill 1'!N$2:N68)=0,"",(IF('MissFill 1'!N68/SUM('MissFill 1'!N$2:N68)&gt;0.01,"",IF('MissFill 1'!N67/SUM('MissFill 1'!N$2:N68)&gt;0.01,"",IF('MissFill 1'!N66/SUM('MissFill 1'!N$2:N68)&gt;0.01,"",DateEnded_5Day!$A68))))))</f>
        <v/>
      </c>
      <c r="P68" s="54" t="str">
        <f>IF($A68&lt;='All Results'!$B$4,"",IF(SUM('MissFill 1'!O$2:O68)=0,"",(IF('MissFill 1'!O68/SUM('MissFill 1'!O$2:O68)&gt;0.01,"",IF('MissFill 1'!O67/SUM('MissFill 1'!O$2:O68)&gt;0.01,"",IF('MissFill 1'!O66/SUM('MissFill 1'!O$2:O68)&gt;0.01,"",DateEnded_5Day!$A68))))))</f>
        <v/>
      </c>
      <c r="Q68" s="54" t="str">
        <f>IF($A68&lt;='All Results'!$B$4,"",IF(SUM('MissFill 1'!P$2:P68)=0,"",(IF('MissFill 1'!P68/SUM('MissFill 1'!P$2:P68)&gt;0.01,"",IF('MissFill 1'!P67/SUM('MissFill 1'!P$2:P68)&gt;0.01,"",IF('MissFill 1'!P66/SUM('MissFill 1'!P$2:P68)&gt;0.01,"",DateEnded_5Day!$A68))))))</f>
        <v/>
      </c>
      <c r="R68" s="54" t="str">
        <f>IF($A68&lt;='All Results'!$B$4,"",IF(SUM('MissFill 1'!Q$2:Q68)=0,"",(IF('MissFill 1'!Q68/SUM('MissFill 1'!Q$2:Q68)&gt;0.01,"",IF('MissFill 1'!Q67/SUM('MissFill 1'!Q$2:Q68)&gt;0.01,"",IF('MissFill 1'!Q66/SUM('MissFill 1'!Q$2:Q68)&gt;0.01,"",DateEnded_5Day!$A68))))))</f>
        <v/>
      </c>
      <c r="S68" s="54" t="str">
        <f>IF($A68&lt;='All Results'!$B$4,"",IF(SUM('MissFill 1'!R$2:R68)=0,"",(IF('MissFill 1'!R68/SUM('MissFill 1'!R$2:R68)&gt;0.01,"",IF('MissFill 1'!R67/SUM('MissFill 1'!R$2:R68)&gt;0.01,"",IF('MissFill 1'!R66/SUM('MissFill 1'!R$2:R68)&gt;0.01,"",DateEnded_5Day!$A68))))))</f>
        <v/>
      </c>
      <c r="T68" s="54" t="str">
        <f>IF($A68&lt;='All Results'!$B$4,"",IF(SUM('MissFill 1'!S$2:S68)=0,"",(IF('MissFill 1'!S68/SUM('MissFill 1'!S$2:S68)&gt;0.01,"",IF('MissFill 1'!S67/SUM('MissFill 1'!S$2:S68)&gt;0.01,"",IF('MissFill 1'!S66/SUM('MissFill 1'!S$2:S68)&gt;0.01,"",DateEnded_5Day!$A68))))))</f>
        <v/>
      </c>
      <c r="U68" s="54" t="str">
        <f>IF($A68&lt;='All Results'!$B$4,"",IF(SUM('MissFill 1'!T$2:T68)=0,"",(IF('MissFill 1'!T68/SUM('MissFill 1'!T$2:T68)&gt;0.01,"",IF('MissFill 1'!T67/SUM('MissFill 1'!T$2:T68)&gt;0.01,"",IF('MissFill 1'!T66/SUM('MissFill 1'!T$2:T68)&gt;0.01,"",DateEnded_5Day!$A68))))))</f>
        <v/>
      </c>
      <c r="V68" s="54" t="str">
        <f>IF($A68&lt;='All Results'!$B$4,"",IF(SUM('MissFill 1'!U$2:U68)=0,"",(IF('MissFill 1'!U68/SUM('MissFill 1'!U$2:U68)&gt;0.01,"",IF('MissFill 1'!U67/SUM('MissFill 1'!U$2:U68)&gt;0.01,"",IF('MissFill 1'!U66/SUM('MissFill 1'!U$2:U68)&gt;0.01,"",DateEnded_5Day!$A68))))))</f>
        <v/>
      </c>
      <c r="W68" s="54" t="str">
        <f>IF($A68&lt;='All Results'!$B$4,"",IF(SUM('MissFill 1'!V$2:V68)=0,"",(IF('MissFill 1'!V68/SUM('MissFill 1'!V$2:V68)&gt;0.01,"",IF('MissFill 1'!V67/SUM('MissFill 1'!V$2:V68)&gt;0.01,"",IF('MissFill 1'!V66/SUM('MissFill 1'!V$2:V68)&gt;0.01,"",DateEnded_5Day!$A68))))))</f>
        <v/>
      </c>
      <c r="X68" s="54" t="str">
        <f>IF($A68&lt;='All Results'!$B$4,"",IF(SUM('MissFill 1'!W$2:W68)=0,"",(IF('MissFill 1'!W68/SUM('MissFill 1'!W$2:W68)&gt;0.01,"",IF('MissFill 1'!W67/SUM('MissFill 1'!W$2:W68)&gt;0.01,"",IF('MissFill 1'!W66/SUM('MissFill 1'!W$2:W68)&gt;0.01,"",DateEnded_5Day!$A68))))))</f>
        <v/>
      </c>
      <c r="Y68" s="54" t="str">
        <f>IF($A68&lt;='All Results'!$B$4,"",IF(SUM('MissFill 1'!X$2:X68)=0,"",(IF('MissFill 1'!X68/SUM('MissFill 1'!X$2:X68)&gt;0.01,"",IF('MissFill 1'!X67/SUM('MissFill 1'!X$2:X68)&gt;0.01,"",IF('MissFill 1'!X66/SUM('MissFill 1'!X$2:X68)&gt;0.01,"",DateEnded_5Day!$A68))))))</f>
        <v/>
      </c>
      <c r="Z68" s="54" t="str">
        <f>IF($A68&lt;='All Results'!$B$4,"",IF(SUM('MissFill 1'!Y$2:Y68)=0,"",(IF('MissFill 1'!Y68/SUM('MissFill 1'!Y$2:Y68)&gt;0.01,"",IF('MissFill 1'!Y67/SUM('MissFill 1'!Y$2:Y68)&gt;0.01,"",IF('MissFill 1'!Y66/SUM('MissFill 1'!Y$2:Y68)&gt;0.01,"",DateEnded_5Day!$A68))))))</f>
        <v/>
      </c>
      <c r="AA68" s="54" t="str">
        <f>IF($A68&lt;='All Results'!$B$4,"",IF(SUM('MissFill 1'!Z$2:Z68)=0,"",(IF('MissFill 1'!Z68/SUM('MissFill 1'!Z$2:Z68)&gt;0.01,"",IF('MissFill 1'!Z67/SUM('MissFill 1'!Z$2:Z68)&gt;0.01,"",IF('MissFill 1'!Z66/SUM('MissFill 1'!Z$2:Z68)&gt;0.01,"",DateEnded_5Day!$A68))))))</f>
        <v/>
      </c>
      <c r="AB68" s="54" t="str">
        <f>IF($A68&lt;='All Results'!$B$4,"",IF(SUM('MissFill 1'!AA$2:AA68)=0,"",(IF('MissFill 1'!AA68/SUM('MissFill 1'!AA$2:AA68)&gt;0.01,"",IF('MissFill 1'!AA67/SUM('MissFill 1'!AA$2:AA68)&gt;0.01,"",IF('MissFill 1'!AA66/SUM('MissFill 1'!AA$2:AA68)&gt;0.01,"",DateEnded_5Day!$A68))))))</f>
        <v/>
      </c>
      <c r="AC68" s="54" t="str">
        <f>IF($A68&lt;='All Results'!$B$4,"",IF(SUM('MissFill 1'!AB$2:AB68)=0,"",(IF('MissFill 1'!AB68/SUM('MissFill 1'!AB$2:AB68)&gt;0.01,"",IF('MissFill 1'!AB67/SUM('MissFill 1'!AB$2:AB68)&gt;0.01,"",IF('MissFill 1'!AB66/SUM('MissFill 1'!AB$2:AB68)&gt;0.01,"",DateEnded_5Day!$A68))))))</f>
        <v/>
      </c>
      <c r="AD68" s="54" t="str">
        <f>IF($A68&lt;='All Results'!$B$4,"",IF(SUM('MissFill 1'!AC$2:AC68)=0,"",(IF('MissFill 1'!AC68/SUM('MissFill 1'!AC$2:AC68)&gt;0.01,"",IF('MissFill 1'!AC67/SUM('MissFill 1'!AC$2:AC68)&gt;0.01,"",IF('MissFill 1'!AC66/SUM('MissFill 1'!AC$2:AC68)&gt;0.01,"",DateEnded_5Day!$A68))))))</f>
        <v/>
      </c>
      <c r="AE68" s="54" t="str">
        <f>IF($A68&lt;='All Results'!$B$4,"",IF(SUM('MissFill 1'!AD$2:AD68)=0,"",(IF('MissFill 1'!AD68/SUM('MissFill 1'!AD$2:AD68)&gt;0.01,"",IF('MissFill 1'!AD67/SUM('MissFill 1'!AD$2:AD68)&gt;0.01,"",IF('MissFill 1'!AD66/SUM('MissFill 1'!AD$2:AD68)&gt;0.01,"",DateEnded_5Day!$A68))))))</f>
        <v/>
      </c>
      <c r="AF68" s="54" t="str">
        <f>IF($A68&lt;='All Results'!$B$4,"",IF(SUM('MissFill 1'!AE$2:AE68)=0,"",(IF('MissFill 1'!AE68/SUM('MissFill 1'!AE$2:AE68)&gt;0.01,"",IF('MissFill 1'!AE67/SUM('MissFill 1'!AE$2:AE68)&gt;0.01,"",IF('MissFill 1'!AE66/SUM('MissFill 1'!AE$2:AE68)&gt;0.01,"",DateEnded_5Day!$A68))))))</f>
        <v/>
      </c>
      <c r="AG68" s="54" t="str">
        <f>IF($A68&lt;='All Results'!$B$4,"",IF(SUM('MissFill 1'!AF$2:AF68)=0,"",(IF('MissFill 1'!AF68/SUM('MissFill 1'!AF$2:AF68)&gt;0.01,"",IF('MissFill 1'!AF67/SUM('MissFill 1'!AF$2:AF68)&gt;0.01,"",IF('MissFill 1'!AF66/SUM('MissFill 1'!AF$2:AF68)&gt;0.01,"",DateEnded_5Day!$A68))))))</f>
        <v/>
      </c>
      <c r="AH68" s="54" t="str">
        <f>IF($A68&lt;='All Results'!$B$4,"",IF(SUM('MissFill 1'!AG$2:AG68)=0,"",(IF('MissFill 1'!AG68/SUM('MissFill 1'!AG$2:AG68)&gt;0.01,"",IF('MissFill 1'!AG67/SUM('MissFill 1'!AG$2:AG68)&gt;0.01,"",IF('MissFill 1'!AG66/SUM('MissFill 1'!AG$2:AG68)&gt;0.01,"",DateEnded_5Day!$A68))))))</f>
        <v/>
      </c>
      <c r="AI68" s="54" t="str">
        <f>IF($A68&lt;='All Results'!$B$4,"",IF(SUM('MissFill 1'!AH$2:AH68)=0,"",(IF('MissFill 1'!AH68/SUM('MissFill 1'!AH$2:AH68)&gt;0.01,"",IF('MissFill 1'!AH67/SUM('MissFill 1'!AH$2:AH68)&gt;0.01,"",IF('MissFill 1'!AH66/SUM('MissFill 1'!AH$2:AH68)&gt;0.01,"",DateEnded_5Day!$A68))))))</f>
        <v/>
      </c>
      <c r="AJ68" s="54" t="str">
        <f>IF($A68&lt;='All Results'!$B$4,"",IF(SUM('MissFill 1'!AI$2:AI68)=0,"",(IF('MissFill 1'!AI68/SUM('MissFill 1'!AI$2:AI68)&gt;0.01,"",IF('MissFill 1'!AI67/SUM('MissFill 1'!AI$2:AI68)&gt;0.01,"",IF('MissFill 1'!AI66/SUM('MissFill 1'!AI$2:AI68)&gt;0.01,"",DateEnded_5Day!$A68))))))</f>
        <v/>
      </c>
      <c r="AK68" s="54" t="str">
        <f>IF($A68&lt;='All Results'!$B$4,"",IF(SUM('MissFill 1'!AJ$2:AJ68)=0,"",(IF('MissFill 1'!AJ68/SUM('MissFill 1'!AJ$2:AJ68)&gt;0.01,"",IF('MissFill 1'!AJ67/SUM('MissFill 1'!AJ$2:AJ68)&gt;0.01,"",IF('MissFill 1'!AJ66/SUM('MissFill 1'!AJ$2:AJ68)&gt;0.01,"",DateEnded_5Day!$A68))))))</f>
        <v/>
      </c>
      <c r="AL68" s="54" t="str">
        <f>IF($A68&lt;='All Results'!$B$4,"",IF(SUM('MissFill 1'!AK$2:AK68)=0,"",(IF('MissFill 1'!AK68/SUM('MissFill 1'!AK$2:AK68)&gt;0.01,"",IF('MissFill 1'!AK67/SUM('MissFill 1'!AK$2:AK68)&gt;0.01,"",IF('MissFill 1'!AK66/SUM('MissFill 1'!AK$2:AK68)&gt;0.01,"",DateEnded_5Day!$A68))))))</f>
        <v/>
      </c>
      <c r="AM68" s="54" t="str">
        <f>IF($A68&lt;='All Results'!$B$4,"",IF(SUM('MissFill 1'!AL$2:AL68)=0,"",(IF('MissFill 1'!AL68/SUM('MissFill 1'!AL$2:AL68)&gt;0.01,"",IF('MissFill 1'!AL67/SUM('MissFill 1'!AL$2:AL68)&gt;0.01,"",IF('MissFill 1'!AL66/SUM('MissFill 1'!AL$2:AL68)&gt;0.01,"",DateEnded_5Day!$A68))))))</f>
        <v/>
      </c>
      <c r="AN68" s="54" t="str">
        <f>IF($A68&lt;='All Results'!$B$4,"",IF(SUM('MissFill 1'!AM$2:AM68)=0,"",(IF('MissFill 1'!AM68/SUM('MissFill 1'!AM$2:AM68)&gt;0.01,"",IF('MissFill 1'!AM67/SUM('MissFill 1'!AM$2:AM68)&gt;0.01,"",IF('MissFill 1'!AM66/SUM('MissFill 1'!AM$2:AM68)&gt;0.01,"",DateEnded_5Day!$A68))))))</f>
        <v/>
      </c>
      <c r="AO68" s="54" t="str">
        <f>IF($A68&lt;='All Results'!$B$4,"",IF(SUM('MissFill 1'!AN$2:AN68)=0,"",(IF('MissFill 1'!AN68/SUM('MissFill 1'!AN$2:AN68)&gt;0.01,"",IF('MissFill 1'!AN67/SUM('MissFill 1'!AN$2:AN68)&gt;0.01,"",IF('MissFill 1'!AN66/SUM('MissFill 1'!AN$2:AN68)&gt;0.01,"",DateEnded_5Day!$A68))))))</f>
        <v/>
      </c>
      <c r="AP68" s="54" t="str">
        <f>IF($A68&lt;='All Results'!$B$4,"",IF(SUM('MissFill 1'!AO$2:AO68)=0,"",(IF('MissFill 1'!AO68/SUM('MissFill 1'!AO$2:AO68)&gt;0.01,"",IF('MissFill 1'!AO67/SUM('MissFill 1'!AO$2:AO68)&gt;0.01,"",IF('MissFill 1'!AO66/SUM('MissFill 1'!AO$2:AO68)&gt;0.01,"",DateEnded_5Day!$A68))))))</f>
        <v/>
      </c>
      <c r="AQ68" s="54" t="str">
        <f>IF($A68&lt;='All Results'!$B$4,"",IF(SUM('MissFill 1'!AP$2:AP68)=0,"",(IF('MissFill 1'!AP68/SUM('MissFill 1'!AP$2:AP68)&gt;0.01,"",IF('MissFill 1'!AP67/SUM('MissFill 1'!AP$2:AP68)&gt;0.01,"",IF('MissFill 1'!AP66/SUM('MissFill 1'!AP$2:AP68)&gt;0.01,"",DateEnded_5Day!$A68))))))</f>
        <v/>
      </c>
      <c r="AR68" s="54" t="str">
        <f>IF($A68&lt;='All Results'!$B$4,"",IF(SUM('MissFill 1'!AQ$2:AQ68)=0,"",(IF('MissFill 1'!AQ68/SUM('MissFill 1'!AQ$2:AQ68)&gt;0.01,"",IF('MissFill 1'!AQ67/SUM('MissFill 1'!AQ$2:AQ68)&gt;0.01,"",IF('MissFill 1'!AQ66/SUM('MissFill 1'!AQ$2:AQ68)&gt;0.01,"",DateEnded_5Day!$A68))))))</f>
        <v/>
      </c>
      <c r="AS68" s="54" t="str">
        <f>IF($A68&lt;='All Results'!$B$4,"",IF(SUM('MissFill 1'!AR$2:AR68)=0,"",(IF('MissFill 1'!AR68/SUM('MissFill 1'!AR$2:AR68)&gt;0.01,"",IF('MissFill 1'!AR67/SUM('MissFill 1'!AR$2:AR68)&gt;0.01,"",IF('MissFill 1'!AR66/SUM('MissFill 1'!AR$2:AR68)&gt;0.01,"",DateEnded_5Day!$A68))))))</f>
        <v/>
      </c>
      <c r="AT68" s="54" t="str">
        <f>IF($A68&lt;='All Results'!$B$4,"",IF(SUM('MissFill 1'!AS$2:AS68)=0,"",(IF('MissFill 1'!AS68/SUM('MissFill 1'!AS$2:AS68)&gt;0.01,"",IF('MissFill 1'!AS67/SUM('MissFill 1'!AS$2:AS68)&gt;0.01,"",IF('MissFill 1'!AS66/SUM('MissFill 1'!AS$2:AS68)&gt;0.01,"",DateEnded_5Day!$A68))))))</f>
        <v/>
      </c>
      <c r="AU68" s="54" t="str">
        <f>IF($A68&lt;='All Results'!$B$4,"",IF(SUM('MissFill 1'!AT$2:AT68)=0,"",(IF('MissFill 1'!AT68/SUM('MissFill 1'!AT$2:AT68)&gt;0.01,"",IF('MissFill 1'!AT67/SUM('MissFill 1'!AT$2:AT68)&gt;0.01,"",IF('MissFill 1'!AT66/SUM('MissFill 1'!AT$2:AT68)&gt;0.01,"",DateEnded_5Day!$A68))))))</f>
        <v/>
      </c>
      <c r="AV68" s="54" t="str">
        <f>IF($A68&lt;='All Results'!$B$4,"",IF(SUM('MissFill 1'!AU$2:AU68)=0,"",(IF('MissFill 1'!AU68/SUM('MissFill 1'!AU$2:AU68)&gt;0.01,"",IF('MissFill 1'!AU67/SUM('MissFill 1'!AU$2:AU68)&gt;0.01,"",IF('MissFill 1'!AU66/SUM('MissFill 1'!AU$2:AU68)&gt;0.01,"",DateEnded_5Day!$A68))))))</f>
        <v/>
      </c>
      <c r="AW68" s="54" t="str">
        <f>IF($A68&lt;='All Results'!$B$4,"",IF(SUM('MissFill 1'!AV$2:AV68)=0,"",(IF('MissFill 1'!AV68/SUM('MissFill 1'!AV$2:AV68)&gt;0.01,"",IF('MissFill 1'!AV67/SUM('MissFill 1'!AV$2:AV68)&gt;0.01,"",IF('MissFill 1'!AV66/SUM('MissFill 1'!AV$2:AV68)&gt;0.01,"",DateEnded_5Day!$A68))))))</f>
        <v/>
      </c>
      <c r="AX68" s="54" t="str">
        <f>IF($A68&lt;='All Results'!$B$4,"",IF(SUM('MissFill 1'!AW$2:AW68)=0,"",(IF('MissFill 1'!AW68/SUM('MissFill 1'!AW$2:AW68)&gt;0.01,"",IF('MissFill 1'!AW67/SUM('MissFill 1'!AW$2:AW68)&gt;0.01,"",IF('MissFill 1'!AW66/SUM('MissFill 1'!AW$2:AW68)&gt;0.01,"",DateEnded_5Day!$A68))))))</f>
        <v/>
      </c>
    </row>
    <row r="69" spans="1:50" x14ac:dyDescent="0.25">
      <c r="A69" s="41">
        <v>44414</v>
      </c>
      <c r="B69" s="52">
        <v>218</v>
      </c>
      <c r="C69" s="54" t="str">
        <f>IF($A69&lt;='All Results'!$B$4,"",IF(SUM('MissFill 1'!B$2:B69)=0,"",(IF('MissFill 1'!B69/SUM('MissFill 1'!B$2:B69)&gt;0.01,"",IF('MissFill 1'!B68/SUM('MissFill 1'!B$2:B69)&gt;0.01,"",IF('MissFill 1'!B67/SUM('MissFill 1'!B$2:B69)&gt;0.01,"",DateEnded_5Day!$A69))))))</f>
        <v/>
      </c>
      <c r="D69" s="54" t="str">
        <f>IF($A69&lt;='All Results'!$B$4,"",IF(SUM('MissFill 1'!C$2:C69)=0,"",(IF('MissFill 1'!C69/SUM('MissFill 1'!C$2:C69)&gt;0.01,"",IF('MissFill 1'!C68/SUM('MissFill 1'!C$2:C69)&gt;0.01,"",IF('MissFill 1'!C67/SUM('MissFill 1'!C$2:C69)&gt;0.01,"",DateEnded_5Day!$A69))))))</f>
        <v/>
      </c>
      <c r="E69" s="54" t="str">
        <f>IF($A69&lt;='All Results'!$B$4,"",IF(SUM('MissFill 1'!D$2:D69)=0,"",(IF('MissFill 1'!D69/SUM('MissFill 1'!D$2:D69)&gt;0.01,"",IF('MissFill 1'!D68/SUM('MissFill 1'!D$2:D69)&gt;0.01,"",IF('MissFill 1'!D67/SUM('MissFill 1'!D$2:D69)&gt;0.01,"",DateEnded_5Day!$A69))))))</f>
        <v/>
      </c>
      <c r="F69" s="54" t="str">
        <f>IF($A69&lt;='All Results'!$B$4,"",IF(SUM('MissFill 1'!E$2:E69)=0,"",(IF('MissFill 1'!E69/SUM('MissFill 1'!E$2:E69)&gt;0.01,"",IF('MissFill 1'!E68/SUM('MissFill 1'!E$2:E69)&gt;0.01,"",IF('MissFill 1'!E67/SUM('MissFill 1'!E$2:E69)&gt;0.01,"",DateEnded_5Day!$A69))))))</f>
        <v/>
      </c>
      <c r="G69" s="54" t="str">
        <f>IF($A69&lt;='All Results'!$B$4,"",IF(SUM('MissFill 1'!F$2:F69)=0,"",(IF('MissFill 1'!F69/SUM('MissFill 1'!F$2:F69)&gt;0.01,"",IF('MissFill 1'!F68/SUM('MissFill 1'!F$2:F69)&gt;0.01,"",IF('MissFill 1'!F67/SUM('MissFill 1'!F$2:F69)&gt;0.01,"",DateEnded_5Day!$A69))))))</f>
        <v/>
      </c>
      <c r="H69" s="54" t="str">
        <f>IF($A69&lt;='All Results'!$B$4,"",IF(SUM('MissFill 1'!G$2:G69)=0,"",(IF('MissFill 1'!G69/SUM('MissFill 1'!G$2:G69)&gt;0.01,"",IF('MissFill 1'!G68/SUM('MissFill 1'!G$2:G69)&gt;0.01,"",IF('MissFill 1'!G67/SUM('MissFill 1'!G$2:G69)&gt;0.01,"",DateEnded_5Day!$A69))))))</f>
        <v/>
      </c>
      <c r="I69" s="54" t="str">
        <f>IF($A69&lt;='All Results'!$B$4,"",IF(SUM('MissFill 1'!H$2:H69)=0,"",(IF('MissFill 1'!H69/SUM('MissFill 1'!H$2:H69)&gt;0.01,"",IF('MissFill 1'!H68/SUM('MissFill 1'!H$2:H69)&gt;0.01,"",IF('MissFill 1'!H67/SUM('MissFill 1'!H$2:H69)&gt;0.01,"",DateEnded_5Day!$A69))))))</f>
        <v/>
      </c>
      <c r="J69" s="54" t="str">
        <f>IF($A69&lt;='All Results'!$B$4,"",IF(SUM('MissFill 1'!I$2:I69)=0,"",(IF('MissFill 1'!I69/SUM('MissFill 1'!I$2:I69)&gt;0.01,"",IF('MissFill 1'!I68/SUM('MissFill 1'!I$2:I69)&gt;0.01,"",IF('MissFill 1'!I67/SUM('MissFill 1'!I$2:I69)&gt;0.01,"",DateEnded_5Day!$A69))))))</f>
        <v/>
      </c>
      <c r="K69" s="54" t="str">
        <f>IF($A69&lt;='All Results'!$B$4,"",IF(SUM('MissFill 1'!J$2:J69)=0,"",(IF('MissFill 1'!J69/SUM('MissFill 1'!J$2:J69)&gt;0.01,"",IF('MissFill 1'!J68/SUM('MissFill 1'!J$2:J69)&gt;0.01,"",IF('MissFill 1'!J67/SUM('MissFill 1'!J$2:J69)&gt;0.01,"",DateEnded_5Day!$A69))))))</f>
        <v/>
      </c>
      <c r="L69" s="54" t="str">
        <f>IF($A69&lt;='All Results'!$B$4,"",IF(SUM('MissFill 1'!K$2:K69)=0,"",(IF('MissFill 1'!K69/SUM('MissFill 1'!K$2:K69)&gt;0.01,"",IF('MissFill 1'!K68/SUM('MissFill 1'!K$2:K69)&gt;0.01,"",IF('MissFill 1'!K67/SUM('MissFill 1'!K$2:K69)&gt;0.01,"",DateEnded_5Day!$A69))))))</f>
        <v/>
      </c>
      <c r="M69" s="54" t="str">
        <f>IF($A69&lt;='All Results'!$B$4,"",IF(SUM('MissFill 1'!L$2:L69)=0,"",(IF('MissFill 1'!L69/SUM('MissFill 1'!L$2:L69)&gt;0.01,"",IF('MissFill 1'!L68/SUM('MissFill 1'!L$2:L69)&gt;0.01,"",IF('MissFill 1'!L67/SUM('MissFill 1'!L$2:L69)&gt;0.01,"",DateEnded_5Day!$A69))))))</f>
        <v/>
      </c>
      <c r="N69" s="54" t="str">
        <f>IF($A69&lt;='All Results'!$B$4,"",IF(SUM('MissFill 1'!M$2:M69)=0,"",(IF('MissFill 1'!M69/SUM('MissFill 1'!M$2:M69)&gt;0.01,"",IF('MissFill 1'!M68/SUM('MissFill 1'!M$2:M69)&gt;0.01,"",IF('MissFill 1'!M67/SUM('MissFill 1'!M$2:M69)&gt;0.01,"",DateEnded_5Day!$A69))))))</f>
        <v/>
      </c>
      <c r="O69" s="54" t="str">
        <f>IF($A69&lt;='All Results'!$B$4,"",IF(SUM('MissFill 1'!N$2:N69)=0,"",(IF('MissFill 1'!N69/SUM('MissFill 1'!N$2:N69)&gt;0.01,"",IF('MissFill 1'!N68/SUM('MissFill 1'!N$2:N69)&gt;0.01,"",IF('MissFill 1'!N67/SUM('MissFill 1'!N$2:N69)&gt;0.01,"",DateEnded_5Day!$A69))))))</f>
        <v/>
      </c>
      <c r="P69" s="54" t="str">
        <f>IF($A69&lt;='All Results'!$B$4,"",IF(SUM('MissFill 1'!O$2:O69)=0,"",(IF('MissFill 1'!O69/SUM('MissFill 1'!O$2:O69)&gt;0.01,"",IF('MissFill 1'!O68/SUM('MissFill 1'!O$2:O69)&gt;0.01,"",IF('MissFill 1'!O67/SUM('MissFill 1'!O$2:O69)&gt;0.01,"",DateEnded_5Day!$A69))))))</f>
        <v/>
      </c>
      <c r="Q69" s="54" t="str">
        <f>IF($A69&lt;='All Results'!$B$4,"",IF(SUM('MissFill 1'!P$2:P69)=0,"",(IF('MissFill 1'!P69/SUM('MissFill 1'!P$2:P69)&gt;0.01,"",IF('MissFill 1'!P68/SUM('MissFill 1'!P$2:P69)&gt;0.01,"",IF('MissFill 1'!P67/SUM('MissFill 1'!P$2:P69)&gt;0.01,"",DateEnded_5Day!$A69))))))</f>
        <v/>
      </c>
      <c r="R69" s="54" t="str">
        <f>IF($A69&lt;='All Results'!$B$4,"",IF(SUM('MissFill 1'!Q$2:Q69)=0,"",(IF('MissFill 1'!Q69/SUM('MissFill 1'!Q$2:Q69)&gt;0.01,"",IF('MissFill 1'!Q68/SUM('MissFill 1'!Q$2:Q69)&gt;0.01,"",IF('MissFill 1'!Q67/SUM('MissFill 1'!Q$2:Q69)&gt;0.01,"",DateEnded_5Day!$A69))))))</f>
        <v/>
      </c>
      <c r="S69" s="54" t="str">
        <f>IF($A69&lt;='All Results'!$B$4,"",IF(SUM('MissFill 1'!R$2:R69)=0,"",(IF('MissFill 1'!R69/SUM('MissFill 1'!R$2:R69)&gt;0.01,"",IF('MissFill 1'!R68/SUM('MissFill 1'!R$2:R69)&gt;0.01,"",IF('MissFill 1'!R67/SUM('MissFill 1'!R$2:R69)&gt;0.01,"",DateEnded_5Day!$A69))))))</f>
        <v/>
      </c>
      <c r="T69" s="54" t="str">
        <f>IF($A69&lt;='All Results'!$B$4,"",IF(SUM('MissFill 1'!S$2:S69)=0,"",(IF('MissFill 1'!S69/SUM('MissFill 1'!S$2:S69)&gt;0.01,"",IF('MissFill 1'!S68/SUM('MissFill 1'!S$2:S69)&gt;0.01,"",IF('MissFill 1'!S67/SUM('MissFill 1'!S$2:S69)&gt;0.01,"",DateEnded_5Day!$A69))))))</f>
        <v/>
      </c>
      <c r="U69" s="54" t="str">
        <f>IF($A69&lt;='All Results'!$B$4,"",IF(SUM('MissFill 1'!T$2:T69)=0,"",(IF('MissFill 1'!T69/SUM('MissFill 1'!T$2:T69)&gt;0.01,"",IF('MissFill 1'!T68/SUM('MissFill 1'!T$2:T69)&gt;0.01,"",IF('MissFill 1'!T67/SUM('MissFill 1'!T$2:T69)&gt;0.01,"",DateEnded_5Day!$A69))))))</f>
        <v/>
      </c>
      <c r="V69" s="54" t="str">
        <f>IF($A69&lt;='All Results'!$B$4,"",IF(SUM('MissFill 1'!U$2:U69)=0,"",(IF('MissFill 1'!U69/SUM('MissFill 1'!U$2:U69)&gt;0.01,"",IF('MissFill 1'!U68/SUM('MissFill 1'!U$2:U69)&gt;0.01,"",IF('MissFill 1'!U67/SUM('MissFill 1'!U$2:U69)&gt;0.01,"",DateEnded_5Day!$A69))))))</f>
        <v/>
      </c>
      <c r="W69" s="54" t="str">
        <f>IF($A69&lt;='All Results'!$B$4,"",IF(SUM('MissFill 1'!V$2:V69)=0,"",(IF('MissFill 1'!V69/SUM('MissFill 1'!V$2:V69)&gt;0.01,"",IF('MissFill 1'!V68/SUM('MissFill 1'!V$2:V69)&gt;0.01,"",IF('MissFill 1'!V67/SUM('MissFill 1'!V$2:V69)&gt;0.01,"",DateEnded_5Day!$A69))))))</f>
        <v/>
      </c>
      <c r="X69" s="54" t="str">
        <f>IF($A69&lt;='All Results'!$B$4,"",IF(SUM('MissFill 1'!W$2:W69)=0,"",(IF('MissFill 1'!W69/SUM('MissFill 1'!W$2:W69)&gt;0.01,"",IF('MissFill 1'!W68/SUM('MissFill 1'!W$2:W69)&gt;0.01,"",IF('MissFill 1'!W67/SUM('MissFill 1'!W$2:W69)&gt;0.01,"",DateEnded_5Day!$A69))))))</f>
        <v/>
      </c>
      <c r="Y69" s="54" t="str">
        <f>IF($A69&lt;='All Results'!$B$4,"",IF(SUM('MissFill 1'!X$2:X69)=0,"",(IF('MissFill 1'!X69/SUM('MissFill 1'!X$2:X69)&gt;0.01,"",IF('MissFill 1'!X68/SUM('MissFill 1'!X$2:X69)&gt;0.01,"",IF('MissFill 1'!X67/SUM('MissFill 1'!X$2:X69)&gt;0.01,"",DateEnded_5Day!$A69))))))</f>
        <v/>
      </c>
      <c r="Z69" s="54" t="str">
        <f>IF($A69&lt;='All Results'!$B$4,"",IF(SUM('MissFill 1'!Y$2:Y69)=0,"",(IF('MissFill 1'!Y69/SUM('MissFill 1'!Y$2:Y69)&gt;0.01,"",IF('MissFill 1'!Y68/SUM('MissFill 1'!Y$2:Y69)&gt;0.01,"",IF('MissFill 1'!Y67/SUM('MissFill 1'!Y$2:Y69)&gt;0.01,"",DateEnded_5Day!$A69))))))</f>
        <v/>
      </c>
      <c r="AA69" s="54" t="str">
        <f>IF($A69&lt;='All Results'!$B$4,"",IF(SUM('MissFill 1'!Z$2:Z69)=0,"",(IF('MissFill 1'!Z69/SUM('MissFill 1'!Z$2:Z69)&gt;0.01,"",IF('MissFill 1'!Z68/SUM('MissFill 1'!Z$2:Z69)&gt;0.01,"",IF('MissFill 1'!Z67/SUM('MissFill 1'!Z$2:Z69)&gt;0.01,"",DateEnded_5Day!$A69))))))</f>
        <v/>
      </c>
      <c r="AB69" s="54" t="str">
        <f>IF($A69&lt;='All Results'!$B$4,"",IF(SUM('MissFill 1'!AA$2:AA69)=0,"",(IF('MissFill 1'!AA69/SUM('MissFill 1'!AA$2:AA69)&gt;0.01,"",IF('MissFill 1'!AA68/SUM('MissFill 1'!AA$2:AA69)&gt;0.01,"",IF('MissFill 1'!AA67/SUM('MissFill 1'!AA$2:AA69)&gt;0.01,"",DateEnded_5Day!$A69))))))</f>
        <v/>
      </c>
      <c r="AC69" s="54" t="str">
        <f>IF($A69&lt;='All Results'!$B$4,"",IF(SUM('MissFill 1'!AB$2:AB69)=0,"",(IF('MissFill 1'!AB69/SUM('MissFill 1'!AB$2:AB69)&gt;0.01,"",IF('MissFill 1'!AB68/SUM('MissFill 1'!AB$2:AB69)&gt;0.01,"",IF('MissFill 1'!AB67/SUM('MissFill 1'!AB$2:AB69)&gt;0.01,"",DateEnded_5Day!$A69))))))</f>
        <v/>
      </c>
      <c r="AD69" s="54" t="str">
        <f>IF($A69&lt;='All Results'!$B$4,"",IF(SUM('MissFill 1'!AC$2:AC69)=0,"",(IF('MissFill 1'!AC69/SUM('MissFill 1'!AC$2:AC69)&gt;0.01,"",IF('MissFill 1'!AC68/SUM('MissFill 1'!AC$2:AC69)&gt;0.01,"",IF('MissFill 1'!AC67/SUM('MissFill 1'!AC$2:AC69)&gt;0.01,"",DateEnded_5Day!$A69))))))</f>
        <v/>
      </c>
      <c r="AE69" s="54" t="str">
        <f>IF($A69&lt;='All Results'!$B$4,"",IF(SUM('MissFill 1'!AD$2:AD69)=0,"",(IF('MissFill 1'!AD69/SUM('MissFill 1'!AD$2:AD69)&gt;0.01,"",IF('MissFill 1'!AD68/SUM('MissFill 1'!AD$2:AD69)&gt;0.01,"",IF('MissFill 1'!AD67/SUM('MissFill 1'!AD$2:AD69)&gt;0.01,"",DateEnded_5Day!$A69))))))</f>
        <v/>
      </c>
      <c r="AF69" s="54" t="str">
        <f>IF($A69&lt;='All Results'!$B$4,"",IF(SUM('MissFill 1'!AE$2:AE69)=0,"",(IF('MissFill 1'!AE69/SUM('MissFill 1'!AE$2:AE69)&gt;0.01,"",IF('MissFill 1'!AE68/SUM('MissFill 1'!AE$2:AE69)&gt;0.01,"",IF('MissFill 1'!AE67/SUM('MissFill 1'!AE$2:AE69)&gt;0.01,"",DateEnded_5Day!$A69))))))</f>
        <v/>
      </c>
      <c r="AG69" s="54" t="str">
        <f>IF($A69&lt;='All Results'!$B$4,"",IF(SUM('MissFill 1'!AF$2:AF69)=0,"",(IF('MissFill 1'!AF69/SUM('MissFill 1'!AF$2:AF69)&gt;0.01,"",IF('MissFill 1'!AF68/SUM('MissFill 1'!AF$2:AF69)&gt;0.01,"",IF('MissFill 1'!AF67/SUM('MissFill 1'!AF$2:AF69)&gt;0.01,"",DateEnded_5Day!$A69))))))</f>
        <v/>
      </c>
      <c r="AH69" s="54" t="str">
        <f>IF($A69&lt;='All Results'!$B$4,"",IF(SUM('MissFill 1'!AG$2:AG69)=0,"",(IF('MissFill 1'!AG69/SUM('MissFill 1'!AG$2:AG69)&gt;0.01,"",IF('MissFill 1'!AG68/SUM('MissFill 1'!AG$2:AG69)&gt;0.01,"",IF('MissFill 1'!AG67/SUM('MissFill 1'!AG$2:AG69)&gt;0.01,"",DateEnded_5Day!$A69))))))</f>
        <v/>
      </c>
      <c r="AI69" s="54" t="str">
        <f>IF($A69&lt;='All Results'!$B$4,"",IF(SUM('MissFill 1'!AH$2:AH69)=0,"",(IF('MissFill 1'!AH69/SUM('MissFill 1'!AH$2:AH69)&gt;0.01,"",IF('MissFill 1'!AH68/SUM('MissFill 1'!AH$2:AH69)&gt;0.01,"",IF('MissFill 1'!AH67/SUM('MissFill 1'!AH$2:AH69)&gt;0.01,"",DateEnded_5Day!$A69))))))</f>
        <v/>
      </c>
      <c r="AJ69" s="54" t="str">
        <f>IF($A69&lt;='All Results'!$B$4,"",IF(SUM('MissFill 1'!AI$2:AI69)=0,"",(IF('MissFill 1'!AI69/SUM('MissFill 1'!AI$2:AI69)&gt;0.01,"",IF('MissFill 1'!AI68/SUM('MissFill 1'!AI$2:AI69)&gt;0.01,"",IF('MissFill 1'!AI67/SUM('MissFill 1'!AI$2:AI69)&gt;0.01,"",DateEnded_5Day!$A69))))))</f>
        <v/>
      </c>
      <c r="AK69" s="54" t="str">
        <f>IF($A69&lt;='All Results'!$B$4,"",IF(SUM('MissFill 1'!AJ$2:AJ69)=0,"",(IF('MissFill 1'!AJ69/SUM('MissFill 1'!AJ$2:AJ69)&gt;0.01,"",IF('MissFill 1'!AJ68/SUM('MissFill 1'!AJ$2:AJ69)&gt;0.01,"",IF('MissFill 1'!AJ67/SUM('MissFill 1'!AJ$2:AJ69)&gt;0.01,"",DateEnded_5Day!$A69))))))</f>
        <v/>
      </c>
      <c r="AL69" s="54" t="str">
        <f>IF($A69&lt;='All Results'!$B$4,"",IF(SUM('MissFill 1'!AK$2:AK69)=0,"",(IF('MissFill 1'!AK69/SUM('MissFill 1'!AK$2:AK69)&gt;0.01,"",IF('MissFill 1'!AK68/SUM('MissFill 1'!AK$2:AK69)&gt;0.01,"",IF('MissFill 1'!AK67/SUM('MissFill 1'!AK$2:AK69)&gt;0.01,"",DateEnded_5Day!$A69))))))</f>
        <v/>
      </c>
      <c r="AM69" s="54" t="str">
        <f>IF($A69&lt;='All Results'!$B$4,"",IF(SUM('MissFill 1'!AL$2:AL69)=0,"",(IF('MissFill 1'!AL69/SUM('MissFill 1'!AL$2:AL69)&gt;0.01,"",IF('MissFill 1'!AL68/SUM('MissFill 1'!AL$2:AL69)&gt;0.01,"",IF('MissFill 1'!AL67/SUM('MissFill 1'!AL$2:AL69)&gt;0.01,"",DateEnded_5Day!$A69))))))</f>
        <v/>
      </c>
      <c r="AN69" s="54" t="str">
        <f>IF($A69&lt;='All Results'!$B$4,"",IF(SUM('MissFill 1'!AM$2:AM69)=0,"",(IF('MissFill 1'!AM69/SUM('MissFill 1'!AM$2:AM69)&gt;0.01,"",IF('MissFill 1'!AM68/SUM('MissFill 1'!AM$2:AM69)&gt;0.01,"",IF('MissFill 1'!AM67/SUM('MissFill 1'!AM$2:AM69)&gt;0.01,"",DateEnded_5Day!$A69))))))</f>
        <v/>
      </c>
      <c r="AO69" s="54" t="str">
        <f>IF($A69&lt;='All Results'!$B$4,"",IF(SUM('MissFill 1'!AN$2:AN69)=0,"",(IF('MissFill 1'!AN69/SUM('MissFill 1'!AN$2:AN69)&gt;0.01,"",IF('MissFill 1'!AN68/SUM('MissFill 1'!AN$2:AN69)&gt;0.01,"",IF('MissFill 1'!AN67/SUM('MissFill 1'!AN$2:AN69)&gt;0.01,"",DateEnded_5Day!$A69))))))</f>
        <v/>
      </c>
      <c r="AP69" s="54" t="str">
        <f>IF($A69&lt;='All Results'!$B$4,"",IF(SUM('MissFill 1'!AO$2:AO69)=0,"",(IF('MissFill 1'!AO69/SUM('MissFill 1'!AO$2:AO69)&gt;0.01,"",IF('MissFill 1'!AO68/SUM('MissFill 1'!AO$2:AO69)&gt;0.01,"",IF('MissFill 1'!AO67/SUM('MissFill 1'!AO$2:AO69)&gt;0.01,"",DateEnded_5Day!$A69))))))</f>
        <v/>
      </c>
      <c r="AQ69" s="54" t="str">
        <f>IF($A69&lt;='All Results'!$B$4,"",IF(SUM('MissFill 1'!AP$2:AP69)=0,"",(IF('MissFill 1'!AP69/SUM('MissFill 1'!AP$2:AP69)&gt;0.01,"",IF('MissFill 1'!AP68/SUM('MissFill 1'!AP$2:AP69)&gt;0.01,"",IF('MissFill 1'!AP67/SUM('MissFill 1'!AP$2:AP69)&gt;0.01,"",DateEnded_5Day!$A69))))))</f>
        <v/>
      </c>
      <c r="AR69" s="54" t="str">
        <f>IF($A69&lt;='All Results'!$B$4,"",IF(SUM('MissFill 1'!AQ$2:AQ69)=0,"",(IF('MissFill 1'!AQ69/SUM('MissFill 1'!AQ$2:AQ69)&gt;0.01,"",IF('MissFill 1'!AQ68/SUM('MissFill 1'!AQ$2:AQ69)&gt;0.01,"",IF('MissFill 1'!AQ67/SUM('MissFill 1'!AQ$2:AQ69)&gt;0.01,"",DateEnded_5Day!$A69))))))</f>
        <v/>
      </c>
      <c r="AS69" s="54" t="str">
        <f>IF($A69&lt;='All Results'!$B$4,"",IF(SUM('MissFill 1'!AR$2:AR69)=0,"",(IF('MissFill 1'!AR69/SUM('MissFill 1'!AR$2:AR69)&gt;0.01,"",IF('MissFill 1'!AR68/SUM('MissFill 1'!AR$2:AR69)&gt;0.01,"",IF('MissFill 1'!AR67/SUM('MissFill 1'!AR$2:AR69)&gt;0.01,"",DateEnded_5Day!$A69))))))</f>
        <v/>
      </c>
      <c r="AT69" s="54" t="str">
        <f>IF($A69&lt;='All Results'!$B$4,"",IF(SUM('MissFill 1'!AS$2:AS69)=0,"",(IF('MissFill 1'!AS69/SUM('MissFill 1'!AS$2:AS69)&gt;0.01,"",IF('MissFill 1'!AS68/SUM('MissFill 1'!AS$2:AS69)&gt;0.01,"",IF('MissFill 1'!AS67/SUM('MissFill 1'!AS$2:AS69)&gt;0.01,"",DateEnded_5Day!$A69))))))</f>
        <v/>
      </c>
      <c r="AU69" s="54" t="str">
        <f>IF($A69&lt;='All Results'!$B$4,"",IF(SUM('MissFill 1'!AT$2:AT69)=0,"",(IF('MissFill 1'!AT69/SUM('MissFill 1'!AT$2:AT69)&gt;0.01,"",IF('MissFill 1'!AT68/SUM('MissFill 1'!AT$2:AT69)&gt;0.01,"",IF('MissFill 1'!AT67/SUM('MissFill 1'!AT$2:AT69)&gt;0.01,"",DateEnded_5Day!$A69))))))</f>
        <v/>
      </c>
      <c r="AV69" s="54" t="str">
        <f>IF($A69&lt;='All Results'!$B$4,"",IF(SUM('MissFill 1'!AU$2:AU69)=0,"",(IF('MissFill 1'!AU69/SUM('MissFill 1'!AU$2:AU69)&gt;0.01,"",IF('MissFill 1'!AU68/SUM('MissFill 1'!AU$2:AU69)&gt;0.01,"",IF('MissFill 1'!AU67/SUM('MissFill 1'!AU$2:AU69)&gt;0.01,"",DateEnded_5Day!$A69))))))</f>
        <v/>
      </c>
      <c r="AW69" s="54" t="str">
        <f>IF($A69&lt;='All Results'!$B$4,"",IF(SUM('MissFill 1'!AV$2:AV69)=0,"",(IF('MissFill 1'!AV69/SUM('MissFill 1'!AV$2:AV69)&gt;0.01,"",IF('MissFill 1'!AV68/SUM('MissFill 1'!AV$2:AV69)&gt;0.01,"",IF('MissFill 1'!AV67/SUM('MissFill 1'!AV$2:AV69)&gt;0.01,"",DateEnded_5Day!$A69))))))</f>
        <v/>
      </c>
      <c r="AX69" s="54" t="str">
        <f>IF($A69&lt;='All Results'!$B$4,"",IF(SUM('MissFill 1'!AW$2:AW69)=0,"",(IF('MissFill 1'!AW69/SUM('MissFill 1'!AW$2:AW69)&gt;0.01,"",IF('MissFill 1'!AW68/SUM('MissFill 1'!AW$2:AW69)&gt;0.01,"",IF('MissFill 1'!AW67/SUM('MissFill 1'!AW$2:AW69)&gt;0.01,"",DateEnded_5Day!$A69))))))</f>
        <v/>
      </c>
    </row>
    <row r="70" spans="1:50" x14ac:dyDescent="0.25">
      <c r="A70" s="41">
        <v>44415</v>
      </c>
      <c r="B70" s="52">
        <v>219</v>
      </c>
      <c r="C70" s="54" t="str">
        <f>IF($A70&lt;='All Results'!$B$4,"",IF(SUM('MissFill 1'!B$2:B70)=0,"",(IF('MissFill 1'!B70/SUM('MissFill 1'!B$2:B70)&gt;0.01,"",IF('MissFill 1'!B69/SUM('MissFill 1'!B$2:B70)&gt;0.01,"",IF('MissFill 1'!B68/SUM('MissFill 1'!B$2:B70)&gt;0.01,"",DateEnded_5Day!$A70))))))</f>
        <v/>
      </c>
      <c r="D70" s="54" t="str">
        <f>IF($A70&lt;='All Results'!$B$4,"",IF(SUM('MissFill 1'!C$2:C70)=0,"",(IF('MissFill 1'!C70/SUM('MissFill 1'!C$2:C70)&gt;0.01,"",IF('MissFill 1'!C69/SUM('MissFill 1'!C$2:C70)&gt;0.01,"",IF('MissFill 1'!C68/SUM('MissFill 1'!C$2:C70)&gt;0.01,"",DateEnded_5Day!$A70))))))</f>
        <v/>
      </c>
      <c r="E70" s="54" t="str">
        <f>IF($A70&lt;='All Results'!$B$4,"",IF(SUM('MissFill 1'!D$2:D70)=0,"",(IF('MissFill 1'!D70/SUM('MissFill 1'!D$2:D70)&gt;0.01,"",IF('MissFill 1'!D69/SUM('MissFill 1'!D$2:D70)&gt;0.01,"",IF('MissFill 1'!D68/SUM('MissFill 1'!D$2:D70)&gt;0.01,"",DateEnded_5Day!$A70))))))</f>
        <v/>
      </c>
      <c r="F70" s="54" t="str">
        <f>IF($A70&lt;='All Results'!$B$4,"",IF(SUM('MissFill 1'!E$2:E70)=0,"",(IF('MissFill 1'!E70/SUM('MissFill 1'!E$2:E70)&gt;0.01,"",IF('MissFill 1'!E69/SUM('MissFill 1'!E$2:E70)&gt;0.01,"",IF('MissFill 1'!E68/SUM('MissFill 1'!E$2:E70)&gt;0.01,"",DateEnded_5Day!$A70))))))</f>
        <v/>
      </c>
      <c r="G70" s="54" t="str">
        <f>IF($A70&lt;='All Results'!$B$4,"",IF(SUM('MissFill 1'!F$2:F70)=0,"",(IF('MissFill 1'!F70/SUM('MissFill 1'!F$2:F70)&gt;0.01,"",IF('MissFill 1'!F69/SUM('MissFill 1'!F$2:F70)&gt;0.01,"",IF('MissFill 1'!F68/SUM('MissFill 1'!F$2:F70)&gt;0.01,"",DateEnded_5Day!$A70))))))</f>
        <v/>
      </c>
      <c r="H70" s="54" t="str">
        <f>IF($A70&lt;='All Results'!$B$4,"",IF(SUM('MissFill 1'!G$2:G70)=0,"",(IF('MissFill 1'!G70/SUM('MissFill 1'!G$2:G70)&gt;0.01,"",IF('MissFill 1'!G69/SUM('MissFill 1'!G$2:G70)&gt;0.01,"",IF('MissFill 1'!G68/SUM('MissFill 1'!G$2:G70)&gt;0.01,"",DateEnded_5Day!$A70))))))</f>
        <v/>
      </c>
      <c r="I70" s="54" t="str">
        <f>IF($A70&lt;='All Results'!$B$4,"",IF(SUM('MissFill 1'!H$2:H70)=0,"",(IF('MissFill 1'!H70/SUM('MissFill 1'!H$2:H70)&gt;0.01,"",IF('MissFill 1'!H69/SUM('MissFill 1'!H$2:H70)&gt;0.01,"",IF('MissFill 1'!H68/SUM('MissFill 1'!H$2:H70)&gt;0.01,"",DateEnded_5Day!$A70))))))</f>
        <v/>
      </c>
      <c r="J70" s="54" t="str">
        <f>IF($A70&lt;='All Results'!$B$4,"",IF(SUM('MissFill 1'!I$2:I70)=0,"",(IF('MissFill 1'!I70/SUM('MissFill 1'!I$2:I70)&gt;0.01,"",IF('MissFill 1'!I69/SUM('MissFill 1'!I$2:I70)&gt;0.01,"",IF('MissFill 1'!I68/SUM('MissFill 1'!I$2:I70)&gt;0.01,"",DateEnded_5Day!$A70))))))</f>
        <v/>
      </c>
      <c r="K70" s="54" t="str">
        <f>IF($A70&lt;='All Results'!$B$4,"",IF(SUM('MissFill 1'!J$2:J70)=0,"",(IF('MissFill 1'!J70/SUM('MissFill 1'!J$2:J70)&gt;0.01,"",IF('MissFill 1'!J69/SUM('MissFill 1'!J$2:J70)&gt;0.01,"",IF('MissFill 1'!J68/SUM('MissFill 1'!J$2:J70)&gt;0.01,"",DateEnded_5Day!$A70))))))</f>
        <v/>
      </c>
      <c r="L70" s="54" t="str">
        <f>IF($A70&lt;='All Results'!$B$4,"",IF(SUM('MissFill 1'!K$2:K70)=0,"",(IF('MissFill 1'!K70/SUM('MissFill 1'!K$2:K70)&gt;0.01,"",IF('MissFill 1'!K69/SUM('MissFill 1'!K$2:K70)&gt;0.01,"",IF('MissFill 1'!K68/SUM('MissFill 1'!K$2:K70)&gt;0.01,"",DateEnded_5Day!$A70))))))</f>
        <v/>
      </c>
      <c r="M70" s="54" t="str">
        <f>IF($A70&lt;='All Results'!$B$4,"",IF(SUM('MissFill 1'!L$2:L70)=0,"",(IF('MissFill 1'!L70/SUM('MissFill 1'!L$2:L70)&gt;0.01,"",IF('MissFill 1'!L69/SUM('MissFill 1'!L$2:L70)&gt;0.01,"",IF('MissFill 1'!L68/SUM('MissFill 1'!L$2:L70)&gt;0.01,"",DateEnded_5Day!$A70))))))</f>
        <v/>
      </c>
      <c r="N70" s="54" t="str">
        <f>IF($A70&lt;='All Results'!$B$4,"",IF(SUM('MissFill 1'!M$2:M70)=0,"",(IF('MissFill 1'!M70/SUM('MissFill 1'!M$2:M70)&gt;0.01,"",IF('MissFill 1'!M69/SUM('MissFill 1'!M$2:M70)&gt;0.01,"",IF('MissFill 1'!M68/SUM('MissFill 1'!M$2:M70)&gt;0.01,"",DateEnded_5Day!$A70))))))</f>
        <v/>
      </c>
      <c r="O70" s="54" t="str">
        <f>IF($A70&lt;='All Results'!$B$4,"",IF(SUM('MissFill 1'!N$2:N70)=0,"",(IF('MissFill 1'!N70/SUM('MissFill 1'!N$2:N70)&gt;0.01,"",IF('MissFill 1'!N69/SUM('MissFill 1'!N$2:N70)&gt;0.01,"",IF('MissFill 1'!N68/SUM('MissFill 1'!N$2:N70)&gt;0.01,"",DateEnded_5Day!$A70))))))</f>
        <v/>
      </c>
      <c r="P70" s="54" t="str">
        <f>IF($A70&lt;='All Results'!$B$4,"",IF(SUM('MissFill 1'!O$2:O70)=0,"",(IF('MissFill 1'!O70/SUM('MissFill 1'!O$2:O70)&gt;0.01,"",IF('MissFill 1'!O69/SUM('MissFill 1'!O$2:O70)&gt;0.01,"",IF('MissFill 1'!O68/SUM('MissFill 1'!O$2:O70)&gt;0.01,"",DateEnded_5Day!$A70))))))</f>
        <v/>
      </c>
      <c r="Q70" s="54" t="str">
        <f>IF($A70&lt;='All Results'!$B$4,"",IF(SUM('MissFill 1'!P$2:P70)=0,"",(IF('MissFill 1'!P70/SUM('MissFill 1'!P$2:P70)&gt;0.01,"",IF('MissFill 1'!P69/SUM('MissFill 1'!P$2:P70)&gt;0.01,"",IF('MissFill 1'!P68/SUM('MissFill 1'!P$2:P70)&gt;0.01,"",DateEnded_5Day!$A70))))))</f>
        <v/>
      </c>
      <c r="R70" s="54" t="str">
        <f>IF($A70&lt;='All Results'!$B$4,"",IF(SUM('MissFill 1'!Q$2:Q70)=0,"",(IF('MissFill 1'!Q70/SUM('MissFill 1'!Q$2:Q70)&gt;0.01,"",IF('MissFill 1'!Q69/SUM('MissFill 1'!Q$2:Q70)&gt;0.01,"",IF('MissFill 1'!Q68/SUM('MissFill 1'!Q$2:Q70)&gt;0.01,"",DateEnded_5Day!$A70))))))</f>
        <v/>
      </c>
      <c r="S70" s="54" t="str">
        <f>IF($A70&lt;='All Results'!$B$4,"",IF(SUM('MissFill 1'!R$2:R70)=0,"",(IF('MissFill 1'!R70/SUM('MissFill 1'!R$2:R70)&gt;0.01,"",IF('MissFill 1'!R69/SUM('MissFill 1'!R$2:R70)&gt;0.01,"",IF('MissFill 1'!R68/SUM('MissFill 1'!R$2:R70)&gt;0.01,"",DateEnded_5Day!$A70))))))</f>
        <v/>
      </c>
      <c r="T70" s="54" t="str">
        <f>IF($A70&lt;='All Results'!$B$4,"",IF(SUM('MissFill 1'!S$2:S70)=0,"",(IF('MissFill 1'!S70/SUM('MissFill 1'!S$2:S70)&gt;0.01,"",IF('MissFill 1'!S69/SUM('MissFill 1'!S$2:S70)&gt;0.01,"",IF('MissFill 1'!S68/SUM('MissFill 1'!S$2:S70)&gt;0.01,"",DateEnded_5Day!$A70))))))</f>
        <v/>
      </c>
      <c r="U70" s="54" t="str">
        <f>IF($A70&lt;='All Results'!$B$4,"",IF(SUM('MissFill 1'!T$2:T70)=0,"",(IF('MissFill 1'!T70/SUM('MissFill 1'!T$2:T70)&gt;0.01,"",IF('MissFill 1'!T69/SUM('MissFill 1'!T$2:T70)&gt;0.01,"",IF('MissFill 1'!T68/SUM('MissFill 1'!T$2:T70)&gt;0.01,"",DateEnded_5Day!$A70))))))</f>
        <v/>
      </c>
      <c r="V70" s="54" t="str">
        <f>IF($A70&lt;='All Results'!$B$4,"",IF(SUM('MissFill 1'!U$2:U70)=0,"",(IF('MissFill 1'!U70/SUM('MissFill 1'!U$2:U70)&gt;0.01,"",IF('MissFill 1'!U69/SUM('MissFill 1'!U$2:U70)&gt;0.01,"",IF('MissFill 1'!U68/SUM('MissFill 1'!U$2:U70)&gt;0.01,"",DateEnded_5Day!$A70))))))</f>
        <v/>
      </c>
      <c r="W70" s="54" t="str">
        <f>IF($A70&lt;='All Results'!$B$4,"",IF(SUM('MissFill 1'!V$2:V70)=0,"",(IF('MissFill 1'!V70/SUM('MissFill 1'!V$2:V70)&gt;0.01,"",IF('MissFill 1'!V69/SUM('MissFill 1'!V$2:V70)&gt;0.01,"",IF('MissFill 1'!V68/SUM('MissFill 1'!V$2:V70)&gt;0.01,"",DateEnded_5Day!$A70))))))</f>
        <v/>
      </c>
      <c r="X70" s="54" t="str">
        <f>IF($A70&lt;='All Results'!$B$4,"",IF(SUM('MissFill 1'!W$2:W70)=0,"",(IF('MissFill 1'!W70/SUM('MissFill 1'!W$2:W70)&gt;0.01,"",IF('MissFill 1'!W69/SUM('MissFill 1'!W$2:W70)&gt;0.01,"",IF('MissFill 1'!W68/SUM('MissFill 1'!W$2:W70)&gt;0.01,"",DateEnded_5Day!$A70))))))</f>
        <v/>
      </c>
      <c r="Y70" s="54" t="str">
        <f>IF($A70&lt;='All Results'!$B$4,"",IF(SUM('MissFill 1'!X$2:X70)=0,"",(IF('MissFill 1'!X70/SUM('MissFill 1'!X$2:X70)&gt;0.01,"",IF('MissFill 1'!X69/SUM('MissFill 1'!X$2:X70)&gt;0.01,"",IF('MissFill 1'!X68/SUM('MissFill 1'!X$2:X70)&gt;0.01,"",DateEnded_5Day!$A70))))))</f>
        <v/>
      </c>
      <c r="Z70" s="54" t="str">
        <f>IF($A70&lt;='All Results'!$B$4,"",IF(SUM('MissFill 1'!Y$2:Y70)=0,"",(IF('MissFill 1'!Y70/SUM('MissFill 1'!Y$2:Y70)&gt;0.01,"",IF('MissFill 1'!Y69/SUM('MissFill 1'!Y$2:Y70)&gt;0.01,"",IF('MissFill 1'!Y68/SUM('MissFill 1'!Y$2:Y70)&gt;0.01,"",DateEnded_5Day!$A70))))))</f>
        <v/>
      </c>
      <c r="AA70" s="54" t="str">
        <f>IF($A70&lt;='All Results'!$B$4,"",IF(SUM('MissFill 1'!Z$2:Z70)=0,"",(IF('MissFill 1'!Z70/SUM('MissFill 1'!Z$2:Z70)&gt;0.01,"",IF('MissFill 1'!Z69/SUM('MissFill 1'!Z$2:Z70)&gt;0.01,"",IF('MissFill 1'!Z68/SUM('MissFill 1'!Z$2:Z70)&gt;0.01,"",DateEnded_5Day!$A70))))))</f>
        <v/>
      </c>
      <c r="AB70" s="54" t="str">
        <f>IF($A70&lt;='All Results'!$B$4,"",IF(SUM('MissFill 1'!AA$2:AA70)=0,"",(IF('MissFill 1'!AA70/SUM('MissFill 1'!AA$2:AA70)&gt;0.01,"",IF('MissFill 1'!AA69/SUM('MissFill 1'!AA$2:AA70)&gt;0.01,"",IF('MissFill 1'!AA68/SUM('MissFill 1'!AA$2:AA70)&gt;0.01,"",DateEnded_5Day!$A70))))))</f>
        <v/>
      </c>
      <c r="AC70" s="54" t="str">
        <f>IF($A70&lt;='All Results'!$B$4,"",IF(SUM('MissFill 1'!AB$2:AB70)=0,"",(IF('MissFill 1'!AB70/SUM('MissFill 1'!AB$2:AB70)&gt;0.01,"",IF('MissFill 1'!AB69/SUM('MissFill 1'!AB$2:AB70)&gt;0.01,"",IF('MissFill 1'!AB68/SUM('MissFill 1'!AB$2:AB70)&gt;0.01,"",DateEnded_5Day!$A70))))))</f>
        <v/>
      </c>
      <c r="AD70" s="54" t="str">
        <f>IF($A70&lt;='All Results'!$B$4,"",IF(SUM('MissFill 1'!AC$2:AC70)=0,"",(IF('MissFill 1'!AC70/SUM('MissFill 1'!AC$2:AC70)&gt;0.01,"",IF('MissFill 1'!AC69/SUM('MissFill 1'!AC$2:AC70)&gt;0.01,"",IF('MissFill 1'!AC68/SUM('MissFill 1'!AC$2:AC70)&gt;0.01,"",DateEnded_5Day!$A70))))))</f>
        <v/>
      </c>
      <c r="AE70" s="54" t="str">
        <f>IF($A70&lt;='All Results'!$B$4,"",IF(SUM('MissFill 1'!AD$2:AD70)=0,"",(IF('MissFill 1'!AD70/SUM('MissFill 1'!AD$2:AD70)&gt;0.01,"",IF('MissFill 1'!AD69/SUM('MissFill 1'!AD$2:AD70)&gt;0.01,"",IF('MissFill 1'!AD68/SUM('MissFill 1'!AD$2:AD70)&gt;0.01,"",DateEnded_5Day!$A70))))))</f>
        <v/>
      </c>
      <c r="AF70" s="54" t="str">
        <f>IF($A70&lt;='All Results'!$B$4,"",IF(SUM('MissFill 1'!AE$2:AE70)=0,"",(IF('MissFill 1'!AE70/SUM('MissFill 1'!AE$2:AE70)&gt;0.01,"",IF('MissFill 1'!AE69/SUM('MissFill 1'!AE$2:AE70)&gt;0.01,"",IF('MissFill 1'!AE68/SUM('MissFill 1'!AE$2:AE70)&gt;0.01,"",DateEnded_5Day!$A70))))))</f>
        <v/>
      </c>
      <c r="AG70" s="54" t="str">
        <f>IF($A70&lt;='All Results'!$B$4,"",IF(SUM('MissFill 1'!AF$2:AF70)=0,"",(IF('MissFill 1'!AF70/SUM('MissFill 1'!AF$2:AF70)&gt;0.01,"",IF('MissFill 1'!AF69/SUM('MissFill 1'!AF$2:AF70)&gt;0.01,"",IF('MissFill 1'!AF68/SUM('MissFill 1'!AF$2:AF70)&gt;0.01,"",DateEnded_5Day!$A70))))))</f>
        <v/>
      </c>
      <c r="AH70" s="54" t="str">
        <f>IF($A70&lt;='All Results'!$B$4,"",IF(SUM('MissFill 1'!AG$2:AG70)=0,"",(IF('MissFill 1'!AG70/SUM('MissFill 1'!AG$2:AG70)&gt;0.01,"",IF('MissFill 1'!AG69/SUM('MissFill 1'!AG$2:AG70)&gt;0.01,"",IF('MissFill 1'!AG68/SUM('MissFill 1'!AG$2:AG70)&gt;0.01,"",DateEnded_5Day!$A70))))))</f>
        <v/>
      </c>
      <c r="AI70" s="54" t="str">
        <f>IF($A70&lt;='All Results'!$B$4,"",IF(SUM('MissFill 1'!AH$2:AH70)=0,"",(IF('MissFill 1'!AH70/SUM('MissFill 1'!AH$2:AH70)&gt;0.01,"",IF('MissFill 1'!AH69/SUM('MissFill 1'!AH$2:AH70)&gt;0.01,"",IF('MissFill 1'!AH68/SUM('MissFill 1'!AH$2:AH70)&gt;0.01,"",DateEnded_5Day!$A70))))))</f>
        <v/>
      </c>
      <c r="AJ70" s="54" t="str">
        <f>IF($A70&lt;='All Results'!$B$4,"",IF(SUM('MissFill 1'!AI$2:AI70)=0,"",(IF('MissFill 1'!AI70/SUM('MissFill 1'!AI$2:AI70)&gt;0.01,"",IF('MissFill 1'!AI69/SUM('MissFill 1'!AI$2:AI70)&gt;0.01,"",IF('MissFill 1'!AI68/SUM('MissFill 1'!AI$2:AI70)&gt;0.01,"",DateEnded_5Day!$A70))))))</f>
        <v/>
      </c>
      <c r="AK70" s="54" t="str">
        <f>IF($A70&lt;='All Results'!$B$4,"",IF(SUM('MissFill 1'!AJ$2:AJ70)=0,"",(IF('MissFill 1'!AJ70/SUM('MissFill 1'!AJ$2:AJ70)&gt;0.01,"",IF('MissFill 1'!AJ69/SUM('MissFill 1'!AJ$2:AJ70)&gt;0.01,"",IF('MissFill 1'!AJ68/SUM('MissFill 1'!AJ$2:AJ70)&gt;0.01,"",DateEnded_5Day!$A70))))))</f>
        <v/>
      </c>
      <c r="AL70" s="54" t="str">
        <f>IF($A70&lt;='All Results'!$B$4,"",IF(SUM('MissFill 1'!AK$2:AK70)=0,"",(IF('MissFill 1'!AK70/SUM('MissFill 1'!AK$2:AK70)&gt;0.01,"",IF('MissFill 1'!AK69/SUM('MissFill 1'!AK$2:AK70)&gt;0.01,"",IF('MissFill 1'!AK68/SUM('MissFill 1'!AK$2:AK70)&gt;0.01,"",DateEnded_5Day!$A70))))))</f>
        <v/>
      </c>
      <c r="AM70" s="54" t="str">
        <f>IF($A70&lt;='All Results'!$B$4,"",IF(SUM('MissFill 1'!AL$2:AL70)=0,"",(IF('MissFill 1'!AL70/SUM('MissFill 1'!AL$2:AL70)&gt;0.01,"",IF('MissFill 1'!AL69/SUM('MissFill 1'!AL$2:AL70)&gt;0.01,"",IF('MissFill 1'!AL68/SUM('MissFill 1'!AL$2:AL70)&gt;0.01,"",DateEnded_5Day!$A70))))))</f>
        <v/>
      </c>
      <c r="AN70" s="54" t="str">
        <f>IF($A70&lt;='All Results'!$B$4,"",IF(SUM('MissFill 1'!AM$2:AM70)=0,"",(IF('MissFill 1'!AM70/SUM('MissFill 1'!AM$2:AM70)&gt;0.01,"",IF('MissFill 1'!AM69/SUM('MissFill 1'!AM$2:AM70)&gt;0.01,"",IF('MissFill 1'!AM68/SUM('MissFill 1'!AM$2:AM70)&gt;0.01,"",DateEnded_5Day!$A70))))))</f>
        <v/>
      </c>
      <c r="AO70" s="54" t="str">
        <f>IF($A70&lt;='All Results'!$B$4,"",IF(SUM('MissFill 1'!AN$2:AN70)=0,"",(IF('MissFill 1'!AN70/SUM('MissFill 1'!AN$2:AN70)&gt;0.01,"",IF('MissFill 1'!AN69/SUM('MissFill 1'!AN$2:AN70)&gt;0.01,"",IF('MissFill 1'!AN68/SUM('MissFill 1'!AN$2:AN70)&gt;0.01,"",DateEnded_5Day!$A70))))))</f>
        <v/>
      </c>
      <c r="AP70" s="54" t="str">
        <f>IF($A70&lt;='All Results'!$B$4,"",IF(SUM('MissFill 1'!AO$2:AO70)=0,"",(IF('MissFill 1'!AO70/SUM('MissFill 1'!AO$2:AO70)&gt;0.01,"",IF('MissFill 1'!AO69/SUM('MissFill 1'!AO$2:AO70)&gt;0.01,"",IF('MissFill 1'!AO68/SUM('MissFill 1'!AO$2:AO70)&gt;0.01,"",DateEnded_5Day!$A70))))))</f>
        <v/>
      </c>
      <c r="AQ70" s="54" t="str">
        <f>IF($A70&lt;='All Results'!$B$4,"",IF(SUM('MissFill 1'!AP$2:AP70)=0,"",(IF('MissFill 1'!AP70/SUM('MissFill 1'!AP$2:AP70)&gt;0.01,"",IF('MissFill 1'!AP69/SUM('MissFill 1'!AP$2:AP70)&gt;0.01,"",IF('MissFill 1'!AP68/SUM('MissFill 1'!AP$2:AP70)&gt;0.01,"",DateEnded_5Day!$A70))))))</f>
        <v/>
      </c>
      <c r="AR70" s="54" t="str">
        <f>IF($A70&lt;='All Results'!$B$4,"",IF(SUM('MissFill 1'!AQ$2:AQ70)=0,"",(IF('MissFill 1'!AQ70/SUM('MissFill 1'!AQ$2:AQ70)&gt;0.01,"",IF('MissFill 1'!AQ69/SUM('MissFill 1'!AQ$2:AQ70)&gt;0.01,"",IF('MissFill 1'!AQ68/SUM('MissFill 1'!AQ$2:AQ70)&gt;0.01,"",DateEnded_5Day!$A70))))))</f>
        <v/>
      </c>
      <c r="AS70" s="54" t="str">
        <f>IF($A70&lt;='All Results'!$B$4,"",IF(SUM('MissFill 1'!AR$2:AR70)=0,"",(IF('MissFill 1'!AR70/SUM('MissFill 1'!AR$2:AR70)&gt;0.01,"",IF('MissFill 1'!AR69/SUM('MissFill 1'!AR$2:AR70)&gt;0.01,"",IF('MissFill 1'!AR68/SUM('MissFill 1'!AR$2:AR70)&gt;0.01,"",DateEnded_5Day!$A70))))))</f>
        <v/>
      </c>
      <c r="AT70" s="54" t="str">
        <f>IF($A70&lt;='All Results'!$B$4,"",IF(SUM('MissFill 1'!AS$2:AS70)=0,"",(IF('MissFill 1'!AS70/SUM('MissFill 1'!AS$2:AS70)&gt;0.01,"",IF('MissFill 1'!AS69/SUM('MissFill 1'!AS$2:AS70)&gt;0.01,"",IF('MissFill 1'!AS68/SUM('MissFill 1'!AS$2:AS70)&gt;0.01,"",DateEnded_5Day!$A70))))))</f>
        <v/>
      </c>
      <c r="AU70" s="54" t="str">
        <f>IF($A70&lt;='All Results'!$B$4,"",IF(SUM('MissFill 1'!AT$2:AT70)=0,"",(IF('MissFill 1'!AT70/SUM('MissFill 1'!AT$2:AT70)&gt;0.01,"",IF('MissFill 1'!AT69/SUM('MissFill 1'!AT$2:AT70)&gt;0.01,"",IF('MissFill 1'!AT68/SUM('MissFill 1'!AT$2:AT70)&gt;0.01,"",DateEnded_5Day!$A70))))))</f>
        <v/>
      </c>
      <c r="AV70" s="54" t="str">
        <f>IF($A70&lt;='All Results'!$B$4,"",IF(SUM('MissFill 1'!AU$2:AU70)=0,"",(IF('MissFill 1'!AU70/SUM('MissFill 1'!AU$2:AU70)&gt;0.01,"",IF('MissFill 1'!AU69/SUM('MissFill 1'!AU$2:AU70)&gt;0.01,"",IF('MissFill 1'!AU68/SUM('MissFill 1'!AU$2:AU70)&gt;0.01,"",DateEnded_5Day!$A70))))))</f>
        <v/>
      </c>
      <c r="AW70" s="54" t="str">
        <f>IF($A70&lt;='All Results'!$B$4,"",IF(SUM('MissFill 1'!AV$2:AV70)=0,"",(IF('MissFill 1'!AV70/SUM('MissFill 1'!AV$2:AV70)&gt;0.01,"",IF('MissFill 1'!AV69/SUM('MissFill 1'!AV$2:AV70)&gt;0.01,"",IF('MissFill 1'!AV68/SUM('MissFill 1'!AV$2:AV70)&gt;0.01,"",DateEnded_5Day!$A70))))))</f>
        <v/>
      </c>
      <c r="AX70" s="54" t="str">
        <f>IF($A70&lt;='All Results'!$B$4,"",IF(SUM('MissFill 1'!AW$2:AW70)=0,"",(IF('MissFill 1'!AW70/SUM('MissFill 1'!AW$2:AW70)&gt;0.01,"",IF('MissFill 1'!AW69/SUM('MissFill 1'!AW$2:AW70)&gt;0.01,"",IF('MissFill 1'!AW68/SUM('MissFill 1'!AW$2:AW70)&gt;0.01,"",DateEnded_5Day!$A70))))))</f>
        <v/>
      </c>
    </row>
    <row r="71" spans="1:50" x14ac:dyDescent="0.25">
      <c r="A71" s="41">
        <v>44416</v>
      </c>
      <c r="B71" s="52">
        <v>220</v>
      </c>
      <c r="C71" s="54" t="str">
        <f>IF($A71&lt;='All Results'!$B$4,"",IF(SUM('MissFill 1'!B$2:B71)=0,"",(IF('MissFill 1'!B71/SUM('MissFill 1'!B$2:B71)&gt;0.01,"",IF('MissFill 1'!B70/SUM('MissFill 1'!B$2:B71)&gt;0.01,"",IF('MissFill 1'!B69/SUM('MissFill 1'!B$2:B71)&gt;0.01,"",DateEnded_5Day!$A71))))))</f>
        <v/>
      </c>
      <c r="D71" s="54" t="str">
        <f>IF($A71&lt;='All Results'!$B$4,"",IF(SUM('MissFill 1'!C$2:C71)=0,"",(IF('MissFill 1'!C71/SUM('MissFill 1'!C$2:C71)&gt;0.01,"",IF('MissFill 1'!C70/SUM('MissFill 1'!C$2:C71)&gt;0.01,"",IF('MissFill 1'!C69/SUM('MissFill 1'!C$2:C71)&gt;0.01,"",DateEnded_5Day!$A71))))))</f>
        <v/>
      </c>
      <c r="E71" s="54" t="str">
        <f>IF($A71&lt;='All Results'!$B$4,"",IF(SUM('MissFill 1'!D$2:D71)=0,"",(IF('MissFill 1'!D71/SUM('MissFill 1'!D$2:D71)&gt;0.01,"",IF('MissFill 1'!D70/SUM('MissFill 1'!D$2:D71)&gt;0.01,"",IF('MissFill 1'!D69/SUM('MissFill 1'!D$2:D71)&gt;0.01,"",DateEnded_5Day!$A71))))))</f>
        <v/>
      </c>
      <c r="F71" s="54" t="str">
        <f>IF($A71&lt;='All Results'!$B$4,"",IF(SUM('MissFill 1'!E$2:E71)=0,"",(IF('MissFill 1'!E71/SUM('MissFill 1'!E$2:E71)&gt;0.01,"",IF('MissFill 1'!E70/SUM('MissFill 1'!E$2:E71)&gt;0.01,"",IF('MissFill 1'!E69/SUM('MissFill 1'!E$2:E71)&gt;0.01,"",DateEnded_5Day!$A71))))))</f>
        <v/>
      </c>
      <c r="G71" s="54" t="str">
        <f>IF($A71&lt;='All Results'!$B$4,"",IF(SUM('MissFill 1'!F$2:F71)=0,"",(IF('MissFill 1'!F71/SUM('MissFill 1'!F$2:F71)&gt;0.01,"",IF('MissFill 1'!F70/SUM('MissFill 1'!F$2:F71)&gt;0.01,"",IF('MissFill 1'!F69/SUM('MissFill 1'!F$2:F71)&gt;0.01,"",DateEnded_5Day!$A71))))))</f>
        <v/>
      </c>
      <c r="H71" s="54" t="str">
        <f>IF($A71&lt;='All Results'!$B$4,"",IF(SUM('MissFill 1'!G$2:G71)=0,"",(IF('MissFill 1'!G71/SUM('MissFill 1'!G$2:G71)&gt;0.01,"",IF('MissFill 1'!G70/SUM('MissFill 1'!G$2:G71)&gt;0.01,"",IF('MissFill 1'!G69/SUM('MissFill 1'!G$2:G71)&gt;0.01,"",DateEnded_5Day!$A71))))))</f>
        <v/>
      </c>
      <c r="I71" s="54" t="str">
        <f>IF($A71&lt;='All Results'!$B$4,"",IF(SUM('MissFill 1'!H$2:H71)=0,"",(IF('MissFill 1'!H71/SUM('MissFill 1'!H$2:H71)&gt;0.01,"",IF('MissFill 1'!H70/SUM('MissFill 1'!H$2:H71)&gt;0.01,"",IF('MissFill 1'!H69/SUM('MissFill 1'!H$2:H71)&gt;0.01,"",DateEnded_5Day!$A71))))))</f>
        <v/>
      </c>
      <c r="J71" s="54" t="str">
        <f>IF($A71&lt;='All Results'!$B$4,"",IF(SUM('MissFill 1'!I$2:I71)=0,"",(IF('MissFill 1'!I71/SUM('MissFill 1'!I$2:I71)&gt;0.01,"",IF('MissFill 1'!I70/SUM('MissFill 1'!I$2:I71)&gt;0.01,"",IF('MissFill 1'!I69/SUM('MissFill 1'!I$2:I71)&gt;0.01,"",DateEnded_5Day!$A71))))))</f>
        <v/>
      </c>
      <c r="K71" s="54" t="str">
        <f>IF($A71&lt;='All Results'!$B$4,"",IF(SUM('MissFill 1'!J$2:J71)=0,"",(IF('MissFill 1'!J71/SUM('MissFill 1'!J$2:J71)&gt;0.01,"",IF('MissFill 1'!J70/SUM('MissFill 1'!J$2:J71)&gt;0.01,"",IF('MissFill 1'!J69/SUM('MissFill 1'!J$2:J71)&gt;0.01,"",DateEnded_5Day!$A71))))))</f>
        <v/>
      </c>
      <c r="L71" s="54" t="str">
        <f>IF($A71&lt;='All Results'!$B$4,"",IF(SUM('MissFill 1'!K$2:K71)=0,"",(IF('MissFill 1'!K71/SUM('MissFill 1'!K$2:K71)&gt;0.01,"",IF('MissFill 1'!K70/SUM('MissFill 1'!K$2:K71)&gt;0.01,"",IF('MissFill 1'!K69/SUM('MissFill 1'!K$2:K71)&gt;0.01,"",DateEnded_5Day!$A71))))))</f>
        <v/>
      </c>
      <c r="M71" s="54" t="str">
        <f>IF($A71&lt;='All Results'!$B$4,"",IF(SUM('MissFill 1'!L$2:L71)=0,"",(IF('MissFill 1'!L71/SUM('MissFill 1'!L$2:L71)&gt;0.01,"",IF('MissFill 1'!L70/SUM('MissFill 1'!L$2:L71)&gt;0.01,"",IF('MissFill 1'!L69/SUM('MissFill 1'!L$2:L71)&gt;0.01,"",DateEnded_5Day!$A71))))))</f>
        <v/>
      </c>
      <c r="N71" s="54" t="str">
        <f>IF($A71&lt;='All Results'!$B$4,"",IF(SUM('MissFill 1'!M$2:M71)=0,"",(IF('MissFill 1'!M71/SUM('MissFill 1'!M$2:M71)&gt;0.01,"",IF('MissFill 1'!M70/SUM('MissFill 1'!M$2:M71)&gt;0.01,"",IF('MissFill 1'!M69/SUM('MissFill 1'!M$2:M71)&gt;0.01,"",DateEnded_5Day!$A71))))))</f>
        <v/>
      </c>
      <c r="O71" s="54" t="str">
        <f>IF($A71&lt;='All Results'!$B$4,"",IF(SUM('MissFill 1'!N$2:N71)=0,"",(IF('MissFill 1'!N71/SUM('MissFill 1'!N$2:N71)&gt;0.01,"",IF('MissFill 1'!N70/SUM('MissFill 1'!N$2:N71)&gt;0.01,"",IF('MissFill 1'!N69/SUM('MissFill 1'!N$2:N71)&gt;0.01,"",DateEnded_5Day!$A71))))))</f>
        <v/>
      </c>
      <c r="P71" s="54" t="str">
        <f>IF($A71&lt;='All Results'!$B$4,"",IF(SUM('MissFill 1'!O$2:O71)=0,"",(IF('MissFill 1'!O71/SUM('MissFill 1'!O$2:O71)&gt;0.01,"",IF('MissFill 1'!O70/SUM('MissFill 1'!O$2:O71)&gt;0.01,"",IF('MissFill 1'!O69/SUM('MissFill 1'!O$2:O71)&gt;0.01,"",DateEnded_5Day!$A71))))))</f>
        <v/>
      </c>
      <c r="Q71" s="54" t="str">
        <f>IF($A71&lt;='All Results'!$B$4,"",IF(SUM('MissFill 1'!P$2:P71)=0,"",(IF('MissFill 1'!P71/SUM('MissFill 1'!P$2:P71)&gt;0.01,"",IF('MissFill 1'!P70/SUM('MissFill 1'!P$2:P71)&gt;0.01,"",IF('MissFill 1'!P69/SUM('MissFill 1'!P$2:P71)&gt;0.01,"",DateEnded_5Day!$A71))))))</f>
        <v/>
      </c>
      <c r="R71" s="54" t="str">
        <f>IF($A71&lt;='All Results'!$B$4,"",IF(SUM('MissFill 1'!Q$2:Q71)=0,"",(IF('MissFill 1'!Q71/SUM('MissFill 1'!Q$2:Q71)&gt;0.01,"",IF('MissFill 1'!Q70/SUM('MissFill 1'!Q$2:Q71)&gt;0.01,"",IF('MissFill 1'!Q69/SUM('MissFill 1'!Q$2:Q71)&gt;0.01,"",DateEnded_5Day!$A71))))))</f>
        <v/>
      </c>
      <c r="S71" s="54" t="str">
        <f>IF($A71&lt;='All Results'!$B$4,"",IF(SUM('MissFill 1'!R$2:R71)=0,"",(IF('MissFill 1'!R71/SUM('MissFill 1'!R$2:R71)&gt;0.01,"",IF('MissFill 1'!R70/SUM('MissFill 1'!R$2:R71)&gt;0.01,"",IF('MissFill 1'!R69/SUM('MissFill 1'!R$2:R71)&gt;0.01,"",DateEnded_5Day!$A71))))))</f>
        <v/>
      </c>
      <c r="T71" s="54" t="str">
        <f>IF($A71&lt;='All Results'!$B$4,"",IF(SUM('MissFill 1'!S$2:S71)=0,"",(IF('MissFill 1'!S71/SUM('MissFill 1'!S$2:S71)&gt;0.01,"",IF('MissFill 1'!S70/SUM('MissFill 1'!S$2:S71)&gt;0.01,"",IF('MissFill 1'!S69/SUM('MissFill 1'!S$2:S71)&gt;0.01,"",DateEnded_5Day!$A71))))))</f>
        <v/>
      </c>
      <c r="U71" s="54" t="str">
        <f>IF($A71&lt;='All Results'!$B$4,"",IF(SUM('MissFill 1'!T$2:T71)=0,"",(IF('MissFill 1'!T71/SUM('MissFill 1'!T$2:T71)&gt;0.01,"",IF('MissFill 1'!T70/SUM('MissFill 1'!T$2:T71)&gt;0.01,"",IF('MissFill 1'!T69/SUM('MissFill 1'!T$2:T71)&gt;0.01,"",DateEnded_5Day!$A71))))))</f>
        <v/>
      </c>
      <c r="V71" s="54" t="str">
        <f>IF($A71&lt;='All Results'!$B$4,"",IF(SUM('MissFill 1'!U$2:U71)=0,"",(IF('MissFill 1'!U71/SUM('MissFill 1'!U$2:U71)&gt;0.01,"",IF('MissFill 1'!U70/SUM('MissFill 1'!U$2:U71)&gt;0.01,"",IF('MissFill 1'!U69/SUM('MissFill 1'!U$2:U71)&gt;0.01,"",DateEnded_5Day!$A71))))))</f>
        <v/>
      </c>
      <c r="W71" s="54" t="str">
        <f>IF($A71&lt;='All Results'!$B$4,"",IF(SUM('MissFill 1'!V$2:V71)=0,"",(IF('MissFill 1'!V71/SUM('MissFill 1'!V$2:V71)&gt;0.01,"",IF('MissFill 1'!V70/SUM('MissFill 1'!V$2:V71)&gt;0.01,"",IF('MissFill 1'!V69/SUM('MissFill 1'!V$2:V71)&gt;0.01,"",DateEnded_5Day!$A71))))))</f>
        <v/>
      </c>
      <c r="X71" s="54" t="str">
        <f>IF($A71&lt;='All Results'!$B$4,"",IF(SUM('MissFill 1'!W$2:W71)=0,"",(IF('MissFill 1'!W71/SUM('MissFill 1'!W$2:W71)&gt;0.01,"",IF('MissFill 1'!W70/SUM('MissFill 1'!W$2:W71)&gt;0.01,"",IF('MissFill 1'!W69/SUM('MissFill 1'!W$2:W71)&gt;0.01,"",DateEnded_5Day!$A71))))))</f>
        <v/>
      </c>
      <c r="Y71" s="54" t="str">
        <f>IF($A71&lt;='All Results'!$B$4,"",IF(SUM('MissFill 1'!X$2:X71)=0,"",(IF('MissFill 1'!X71/SUM('MissFill 1'!X$2:X71)&gt;0.01,"",IF('MissFill 1'!X70/SUM('MissFill 1'!X$2:X71)&gt;0.01,"",IF('MissFill 1'!X69/SUM('MissFill 1'!X$2:X71)&gt;0.01,"",DateEnded_5Day!$A71))))))</f>
        <v/>
      </c>
      <c r="Z71" s="54" t="str">
        <f>IF($A71&lt;='All Results'!$B$4,"",IF(SUM('MissFill 1'!Y$2:Y71)=0,"",(IF('MissFill 1'!Y71/SUM('MissFill 1'!Y$2:Y71)&gt;0.01,"",IF('MissFill 1'!Y70/SUM('MissFill 1'!Y$2:Y71)&gt;0.01,"",IF('MissFill 1'!Y69/SUM('MissFill 1'!Y$2:Y71)&gt;0.01,"",DateEnded_5Day!$A71))))))</f>
        <v/>
      </c>
      <c r="AA71" s="54" t="str">
        <f>IF($A71&lt;='All Results'!$B$4,"",IF(SUM('MissFill 1'!Z$2:Z71)=0,"",(IF('MissFill 1'!Z71/SUM('MissFill 1'!Z$2:Z71)&gt;0.01,"",IF('MissFill 1'!Z70/SUM('MissFill 1'!Z$2:Z71)&gt;0.01,"",IF('MissFill 1'!Z69/SUM('MissFill 1'!Z$2:Z71)&gt;0.01,"",DateEnded_5Day!$A71))))))</f>
        <v/>
      </c>
      <c r="AB71" s="54" t="str">
        <f>IF($A71&lt;='All Results'!$B$4,"",IF(SUM('MissFill 1'!AA$2:AA71)=0,"",(IF('MissFill 1'!AA71/SUM('MissFill 1'!AA$2:AA71)&gt;0.01,"",IF('MissFill 1'!AA70/SUM('MissFill 1'!AA$2:AA71)&gt;0.01,"",IF('MissFill 1'!AA69/SUM('MissFill 1'!AA$2:AA71)&gt;0.01,"",DateEnded_5Day!$A71))))))</f>
        <v/>
      </c>
      <c r="AC71" s="54" t="str">
        <f>IF($A71&lt;='All Results'!$B$4,"",IF(SUM('MissFill 1'!AB$2:AB71)=0,"",(IF('MissFill 1'!AB71/SUM('MissFill 1'!AB$2:AB71)&gt;0.01,"",IF('MissFill 1'!AB70/SUM('MissFill 1'!AB$2:AB71)&gt;0.01,"",IF('MissFill 1'!AB69/SUM('MissFill 1'!AB$2:AB71)&gt;0.01,"",DateEnded_5Day!$A71))))))</f>
        <v/>
      </c>
      <c r="AD71" s="54" t="str">
        <f>IF($A71&lt;='All Results'!$B$4,"",IF(SUM('MissFill 1'!AC$2:AC71)=0,"",(IF('MissFill 1'!AC71/SUM('MissFill 1'!AC$2:AC71)&gt;0.01,"",IF('MissFill 1'!AC70/SUM('MissFill 1'!AC$2:AC71)&gt;0.01,"",IF('MissFill 1'!AC69/SUM('MissFill 1'!AC$2:AC71)&gt;0.01,"",DateEnded_5Day!$A71))))))</f>
        <v/>
      </c>
      <c r="AE71" s="54" t="str">
        <f>IF($A71&lt;='All Results'!$B$4,"",IF(SUM('MissFill 1'!AD$2:AD71)=0,"",(IF('MissFill 1'!AD71/SUM('MissFill 1'!AD$2:AD71)&gt;0.01,"",IF('MissFill 1'!AD70/SUM('MissFill 1'!AD$2:AD71)&gt;0.01,"",IF('MissFill 1'!AD69/SUM('MissFill 1'!AD$2:AD71)&gt;0.01,"",DateEnded_5Day!$A71))))))</f>
        <v/>
      </c>
      <c r="AF71" s="54" t="str">
        <f>IF($A71&lt;='All Results'!$B$4,"",IF(SUM('MissFill 1'!AE$2:AE71)=0,"",(IF('MissFill 1'!AE71/SUM('MissFill 1'!AE$2:AE71)&gt;0.01,"",IF('MissFill 1'!AE70/SUM('MissFill 1'!AE$2:AE71)&gt;0.01,"",IF('MissFill 1'!AE69/SUM('MissFill 1'!AE$2:AE71)&gt;0.01,"",DateEnded_5Day!$A71))))))</f>
        <v/>
      </c>
      <c r="AG71" s="54" t="str">
        <f>IF($A71&lt;='All Results'!$B$4,"",IF(SUM('MissFill 1'!AF$2:AF71)=0,"",(IF('MissFill 1'!AF71/SUM('MissFill 1'!AF$2:AF71)&gt;0.01,"",IF('MissFill 1'!AF70/SUM('MissFill 1'!AF$2:AF71)&gt;0.01,"",IF('MissFill 1'!AF69/SUM('MissFill 1'!AF$2:AF71)&gt;0.01,"",DateEnded_5Day!$A71))))))</f>
        <v/>
      </c>
      <c r="AH71" s="54" t="str">
        <f>IF($A71&lt;='All Results'!$B$4,"",IF(SUM('MissFill 1'!AG$2:AG71)=0,"",(IF('MissFill 1'!AG71/SUM('MissFill 1'!AG$2:AG71)&gt;0.01,"",IF('MissFill 1'!AG70/SUM('MissFill 1'!AG$2:AG71)&gt;0.01,"",IF('MissFill 1'!AG69/SUM('MissFill 1'!AG$2:AG71)&gt;0.01,"",DateEnded_5Day!$A71))))))</f>
        <v/>
      </c>
      <c r="AI71" s="54" t="str">
        <f>IF($A71&lt;='All Results'!$B$4,"",IF(SUM('MissFill 1'!AH$2:AH71)=0,"",(IF('MissFill 1'!AH71/SUM('MissFill 1'!AH$2:AH71)&gt;0.01,"",IF('MissFill 1'!AH70/SUM('MissFill 1'!AH$2:AH71)&gt;0.01,"",IF('MissFill 1'!AH69/SUM('MissFill 1'!AH$2:AH71)&gt;0.01,"",DateEnded_5Day!$A71))))))</f>
        <v/>
      </c>
      <c r="AJ71" s="54" t="str">
        <f>IF($A71&lt;='All Results'!$B$4,"",IF(SUM('MissFill 1'!AI$2:AI71)=0,"",(IF('MissFill 1'!AI71/SUM('MissFill 1'!AI$2:AI71)&gt;0.01,"",IF('MissFill 1'!AI70/SUM('MissFill 1'!AI$2:AI71)&gt;0.01,"",IF('MissFill 1'!AI69/SUM('MissFill 1'!AI$2:AI71)&gt;0.01,"",DateEnded_5Day!$A71))))))</f>
        <v/>
      </c>
      <c r="AK71" s="54" t="str">
        <f>IF($A71&lt;='All Results'!$B$4,"",IF(SUM('MissFill 1'!AJ$2:AJ71)=0,"",(IF('MissFill 1'!AJ71/SUM('MissFill 1'!AJ$2:AJ71)&gt;0.01,"",IF('MissFill 1'!AJ70/SUM('MissFill 1'!AJ$2:AJ71)&gt;0.01,"",IF('MissFill 1'!AJ69/SUM('MissFill 1'!AJ$2:AJ71)&gt;0.01,"",DateEnded_5Day!$A71))))))</f>
        <v/>
      </c>
      <c r="AL71" s="54" t="str">
        <f>IF($A71&lt;='All Results'!$B$4,"",IF(SUM('MissFill 1'!AK$2:AK71)=0,"",(IF('MissFill 1'!AK71/SUM('MissFill 1'!AK$2:AK71)&gt;0.01,"",IF('MissFill 1'!AK70/SUM('MissFill 1'!AK$2:AK71)&gt;0.01,"",IF('MissFill 1'!AK69/SUM('MissFill 1'!AK$2:AK71)&gt;0.01,"",DateEnded_5Day!$A71))))))</f>
        <v/>
      </c>
      <c r="AM71" s="54" t="str">
        <f>IF($A71&lt;='All Results'!$B$4,"",IF(SUM('MissFill 1'!AL$2:AL71)=0,"",(IF('MissFill 1'!AL71/SUM('MissFill 1'!AL$2:AL71)&gt;0.01,"",IF('MissFill 1'!AL70/SUM('MissFill 1'!AL$2:AL71)&gt;0.01,"",IF('MissFill 1'!AL69/SUM('MissFill 1'!AL$2:AL71)&gt;0.01,"",DateEnded_5Day!$A71))))))</f>
        <v/>
      </c>
      <c r="AN71" s="54" t="str">
        <f>IF($A71&lt;='All Results'!$B$4,"",IF(SUM('MissFill 1'!AM$2:AM71)=0,"",(IF('MissFill 1'!AM71/SUM('MissFill 1'!AM$2:AM71)&gt;0.01,"",IF('MissFill 1'!AM70/SUM('MissFill 1'!AM$2:AM71)&gt;0.01,"",IF('MissFill 1'!AM69/SUM('MissFill 1'!AM$2:AM71)&gt;0.01,"",DateEnded_5Day!$A71))))))</f>
        <v/>
      </c>
      <c r="AO71" s="54" t="str">
        <f>IF($A71&lt;='All Results'!$B$4,"",IF(SUM('MissFill 1'!AN$2:AN71)=0,"",(IF('MissFill 1'!AN71/SUM('MissFill 1'!AN$2:AN71)&gt;0.01,"",IF('MissFill 1'!AN70/SUM('MissFill 1'!AN$2:AN71)&gt;0.01,"",IF('MissFill 1'!AN69/SUM('MissFill 1'!AN$2:AN71)&gt;0.01,"",DateEnded_5Day!$A71))))))</f>
        <v/>
      </c>
      <c r="AP71" s="54" t="str">
        <f>IF($A71&lt;='All Results'!$B$4,"",IF(SUM('MissFill 1'!AO$2:AO71)=0,"",(IF('MissFill 1'!AO71/SUM('MissFill 1'!AO$2:AO71)&gt;0.01,"",IF('MissFill 1'!AO70/SUM('MissFill 1'!AO$2:AO71)&gt;0.01,"",IF('MissFill 1'!AO69/SUM('MissFill 1'!AO$2:AO71)&gt;0.01,"",DateEnded_5Day!$A71))))))</f>
        <v/>
      </c>
      <c r="AQ71" s="54" t="str">
        <f>IF($A71&lt;='All Results'!$B$4,"",IF(SUM('MissFill 1'!AP$2:AP71)=0,"",(IF('MissFill 1'!AP71/SUM('MissFill 1'!AP$2:AP71)&gt;0.01,"",IF('MissFill 1'!AP70/SUM('MissFill 1'!AP$2:AP71)&gt;0.01,"",IF('MissFill 1'!AP69/SUM('MissFill 1'!AP$2:AP71)&gt;0.01,"",DateEnded_5Day!$A71))))))</f>
        <v/>
      </c>
      <c r="AR71" s="54" t="str">
        <f>IF($A71&lt;='All Results'!$B$4,"",IF(SUM('MissFill 1'!AQ$2:AQ71)=0,"",(IF('MissFill 1'!AQ71/SUM('MissFill 1'!AQ$2:AQ71)&gt;0.01,"",IF('MissFill 1'!AQ70/SUM('MissFill 1'!AQ$2:AQ71)&gt;0.01,"",IF('MissFill 1'!AQ69/SUM('MissFill 1'!AQ$2:AQ71)&gt;0.01,"",DateEnded_5Day!$A71))))))</f>
        <v/>
      </c>
      <c r="AS71" s="54" t="str">
        <f>IF($A71&lt;='All Results'!$B$4,"",IF(SUM('MissFill 1'!AR$2:AR71)=0,"",(IF('MissFill 1'!AR71/SUM('MissFill 1'!AR$2:AR71)&gt;0.01,"",IF('MissFill 1'!AR70/SUM('MissFill 1'!AR$2:AR71)&gt;0.01,"",IF('MissFill 1'!AR69/SUM('MissFill 1'!AR$2:AR71)&gt;0.01,"",DateEnded_5Day!$A71))))))</f>
        <v/>
      </c>
      <c r="AT71" s="54" t="str">
        <f>IF($A71&lt;='All Results'!$B$4,"",IF(SUM('MissFill 1'!AS$2:AS71)=0,"",(IF('MissFill 1'!AS71/SUM('MissFill 1'!AS$2:AS71)&gt;0.01,"",IF('MissFill 1'!AS70/SUM('MissFill 1'!AS$2:AS71)&gt;0.01,"",IF('MissFill 1'!AS69/SUM('MissFill 1'!AS$2:AS71)&gt;0.01,"",DateEnded_5Day!$A71))))))</f>
        <v/>
      </c>
      <c r="AU71" s="54" t="str">
        <f>IF($A71&lt;='All Results'!$B$4,"",IF(SUM('MissFill 1'!AT$2:AT71)=0,"",(IF('MissFill 1'!AT71/SUM('MissFill 1'!AT$2:AT71)&gt;0.01,"",IF('MissFill 1'!AT70/SUM('MissFill 1'!AT$2:AT71)&gt;0.01,"",IF('MissFill 1'!AT69/SUM('MissFill 1'!AT$2:AT71)&gt;0.01,"",DateEnded_5Day!$A71))))))</f>
        <v/>
      </c>
      <c r="AV71" s="54" t="str">
        <f>IF($A71&lt;='All Results'!$B$4,"",IF(SUM('MissFill 1'!AU$2:AU71)=0,"",(IF('MissFill 1'!AU71/SUM('MissFill 1'!AU$2:AU71)&gt;0.01,"",IF('MissFill 1'!AU70/SUM('MissFill 1'!AU$2:AU71)&gt;0.01,"",IF('MissFill 1'!AU69/SUM('MissFill 1'!AU$2:AU71)&gt;0.01,"",DateEnded_5Day!$A71))))))</f>
        <v/>
      </c>
      <c r="AW71" s="54" t="str">
        <f>IF($A71&lt;='All Results'!$B$4,"",IF(SUM('MissFill 1'!AV$2:AV71)=0,"",(IF('MissFill 1'!AV71/SUM('MissFill 1'!AV$2:AV71)&gt;0.01,"",IF('MissFill 1'!AV70/SUM('MissFill 1'!AV$2:AV71)&gt;0.01,"",IF('MissFill 1'!AV69/SUM('MissFill 1'!AV$2:AV71)&gt;0.01,"",DateEnded_5Day!$A71))))))</f>
        <v/>
      </c>
      <c r="AX71" s="54" t="str">
        <f>IF($A71&lt;='All Results'!$B$4,"",IF(SUM('MissFill 1'!AW$2:AW71)=0,"",(IF('MissFill 1'!AW71/SUM('MissFill 1'!AW$2:AW71)&gt;0.01,"",IF('MissFill 1'!AW70/SUM('MissFill 1'!AW$2:AW71)&gt;0.01,"",IF('MissFill 1'!AW69/SUM('MissFill 1'!AW$2:AW71)&gt;0.01,"",DateEnded_5Day!$A71))))))</f>
        <v/>
      </c>
    </row>
    <row r="72" spans="1:50" x14ac:dyDescent="0.25">
      <c r="A72" s="41">
        <v>44417</v>
      </c>
      <c r="B72" s="52">
        <v>221</v>
      </c>
      <c r="C72" s="54" t="str">
        <f>IF($A72&lt;='All Results'!$B$4,"",IF(SUM('MissFill 1'!B$2:B72)=0,"",(IF('MissFill 1'!B72/SUM('MissFill 1'!B$2:B72)&gt;0.01,"",IF('MissFill 1'!B71/SUM('MissFill 1'!B$2:B72)&gt;0.01,"",IF('MissFill 1'!B70/SUM('MissFill 1'!B$2:B72)&gt;0.01,"",DateEnded_5Day!$A72))))))</f>
        <v/>
      </c>
      <c r="D72" s="54" t="str">
        <f>IF($A72&lt;='All Results'!$B$4,"",IF(SUM('MissFill 1'!C$2:C72)=0,"",(IF('MissFill 1'!C72/SUM('MissFill 1'!C$2:C72)&gt;0.01,"",IF('MissFill 1'!C71/SUM('MissFill 1'!C$2:C72)&gt;0.01,"",IF('MissFill 1'!C70/SUM('MissFill 1'!C$2:C72)&gt;0.01,"",DateEnded_5Day!$A72))))))</f>
        <v/>
      </c>
      <c r="E72" s="54" t="str">
        <f>IF($A72&lt;='All Results'!$B$4,"",IF(SUM('MissFill 1'!D$2:D72)=0,"",(IF('MissFill 1'!D72/SUM('MissFill 1'!D$2:D72)&gt;0.01,"",IF('MissFill 1'!D71/SUM('MissFill 1'!D$2:D72)&gt;0.01,"",IF('MissFill 1'!D70/SUM('MissFill 1'!D$2:D72)&gt;0.01,"",DateEnded_5Day!$A72))))))</f>
        <v/>
      </c>
      <c r="F72" s="54" t="str">
        <f>IF($A72&lt;='All Results'!$B$4,"",IF(SUM('MissFill 1'!E$2:E72)=0,"",(IF('MissFill 1'!E72/SUM('MissFill 1'!E$2:E72)&gt;0.01,"",IF('MissFill 1'!E71/SUM('MissFill 1'!E$2:E72)&gt;0.01,"",IF('MissFill 1'!E70/SUM('MissFill 1'!E$2:E72)&gt;0.01,"",DateEnded_5Day!$A72))))))</f>
        <v/>
      </c>
      <c r="G72" s="54" t="str">
        <f>IF($A72&lt;='All Results'!$B$4,"",IF(SUM('MissFill 1'!F$2:F72)=0,"",(IF('MissFill 1'!F72/SUM('MissFill 1'!F$2:F72)&gt;0.01,"",IF('MissFill 1'!F71/SUM('MissFill 1'!F$2:F72)&gt;0.01,"",IF('MissFill 1'!F70/SUM('MissFill 1'!F$2:F72)&gt;0.01,"",DateEnded_5Day!$A72))))))</f>
        <v/>
      </c>
      <c r="H72" s="54" t="str">
        <f>IF($A72&lt;='All Results'!$B$4,"",IF(SUM('MissFill 1'!G$2:G72)=0,"",(IF('MissFill 1'!G72/SUM('MissFill 1'!G$2:G72)&gt;0.01,"",IF('MissFill 1'!G71/SUM('MissFill 1'!G$2:G72)&gt;0.01,"",IF('MissFill 1'!G70/SUM('MissFill 1'!G$2:G72)&gt;0.01,"",DateEnded_5Day!$A72))))))</f>
        <v/>
      </c>
      <c r="I72" s="54" t="str">
        <f>IF($A72&lt;='All Results'!$B$4,"",IF(SUM('MissFill 1'!H$2:H72)=0,"",(IF('MissFill 1'!H72/SUM('MissFill 1'!H$2:H72)&gt;0.01,"",IF('MissFill 1'!H71/SUM('MissFill 1'!H$2:H72)&gt;0.01,"",IF('MissFill 1'!H70/SUM('MissFill 1'!H$2:H72)&gt;0.01,"",DateEnded_5Day!$A72))))))</f>
        <v/>
      </c>
      <c r="J72" s="54" t="str">
        <f>IF($A72&lt;='All Results'!$B$4,"",IF(SUM('MissFill 1'!I$2:I72)=0,"",(IF('MissFill 1'!I72/SUM('MissFill 1'!I$2:I72)&gt;0.01,"",IF('MissFill 1'!I71/SUM('MissFill 1'!I$2:I72)&gt;0.01,"",IF('MissFill 1'!I70/SUM('MissFill 1'!I$2:I72)&gt;0.01,"",DateEnded_5Day!$A72))))))</f>
        <v/>
      </c>
      <c r="K72" s="54" t="str">
        <f>IF($A72&lt;='All Results'!$B$4,"",IF(SUM('MissFill 1'!J$2:J72)=0,"",(IF('MissFill 1'!J72/SUM('MissFill 1'!J$2:J72)&gt;0.01,"",IF('MissFill 1'!J71/SUM('MissFill 1'!J$2:J72)&gt;0.01,"",IF('MissFill 1'!J70/SUM('MissFill 1'!J$2:J72)&gt;0.01,"",DateEnded_5Day!$A72))))))</f>
        <v/>
      </c>
      <c r="L72" s="54" t="str">
        <f>IF($A72&lt;='All Results'!$B$4,"",IF(SUM('MissFill 1'!K$2:K72)=0,"",(IF('MissFill 1'!K72/SUM('MissFill 1'!K$2:K72)&gt;0.01,"",IF('MissFill 1'!K71/SUM('MissFill 1'!K$2:K72)&gt;0.01,"",IF('MissFill 1'!K70/SUM('MissFill 1'!K$2:K72)&gt;0.01,"",DateEnded_5Day!$A72))))))</f>
        <v/>
      </c>
      <c r="M72" s="54" t="str">
        <f>IF($A72&lt;='All Results'!$B$4,"",IF(SUM('MissFill 1'!L$2:L72)=0,"",(IF('MissFill 1'!L72/SUM('MissFill 1'!L$2:L72)&gt;0.01,"",IF('MissFill 1'!L71/SUM('MissFill 1'!L$2:L72)&gt;0.01,"",IF('MissFill 1'!L70/SUM('MissFill 1'!L$2:L72)&gt;0.01,"",DateEnded_5Day!$A72))))))</f>
        <v/>
      </c>
      <c r="N72" s="54" t="str">
        <f>IF($A72&lt;='All Results'!$B$4,"",IF(SUM('MissFill 1'!M$2:M72)=0,"",(IF('MissFill 1'!M72/SUM('MissFill 1'!M$2:M72)&gt;0.01,"",IF('MissFill 1'!M71/SUM('MissFill 1'!M$2:M72)&gt;0.01,"",IF('MissFill 1'!M70/SUM('MissFill 1'!M$2:M72)&gt;0.01,"",DateEnded_5Day!$A72))))))</f>
        <v/>
      </c>
      <c r="O72" s="54" t="str">
        <f>IF($A72&lt;='All Results'!$B$4,"",IF(SUM('MissFill 1'!N$2:N72)=0,"",(IF('MissFill 1'!N72/SUM('MissFill 1'!N$2:N72)&gt;0.01,"",IF('MissFill 1'!N71/SUM('MissFill 1'!N$2:N72)&gt;0.01,"",IF('MissFill 1'!N70/SUM('MissFill 1'!N$2:N72)&gt;0.01,"",DateEnded_5Day!$A72))))))</f>
        <v/>
      </c>
      <c r="P72" s="54" t="str">
        <f>IF($A72&lt;='All Results'!$B$4,"",IF(SUM('MissFill 1'!O$2:O72)=0,"",(IF('MissFill 1'!O72/SUM('MissFill 1'!O$2:O72)&gt;0.01,"",IF('MissFill 1'!O71/SUM('MissFill 1'!O$2:O72)&gt;0.01,"",IF('MissFill 1'!O70/SUM('MissFill 1'!O$2:O72)&gt;0.01,"",DateEnded_5Day!$A72))))))</f>
        <v/>
      </c>
      <c r="Q72" s="54" t="str">
        <f>IF($A72&lt;='All Results'!$B$4,"",IF(SUM('MissFill 1'!P$2:P72)=0,"",(IF('MissFill 1'!P72/SUM('MissFill 1'!P$2:P72)&gt;0.01,"",IF('MissFill 1'!P71/SUM('MissFill 1'!P$2:P72)&gt;0.01,"",IF('MissFill 1'!P70/SUM('MissFill 1'!P$2:P72)&gt;0.01,"",DateEnded_5Day!$A72))))))</f>
        <v/>
      </c>
      <c r="R72" s="54" t="str">
        <f>IF($A72&lt;='All Results'!$B$4,"",IF(SUM('MissFill 1'!Q$2:Q72)=0,"",(IF('MissFill 1'!Q72/SUM('MissFill 1'!Q$2:Q72)&gt;0.01,"",IF('MissFill 1'!Q71/SUM('MissFill 1'!Q$2:Q72)&gt;0.01,"",IF('MissFill 1'!Q70/SUM('MissFill 1'!Q$2:Q72)&gt;0.01,"",DateEnded_5Day!$A72))))))</f>
        <v/>
      </c>
      <c r="S72" s="54" t="str">
        <f>IF($A72&lt;='All Results'!$B$4,"",IF(SUM('MissFill 1'!R$2:R72)=0,"",(IF('MissFill 1'!R72/SUM('MissFill 1'!R$2:R72)&gt;0.01,"",IF('MissFill 1'!R71/SUM('MissFill 1'!R$2:R72)&gt;0.01,"",IF('MissFill 1'!R70/SUM('MissFill 1'!R$2:R72)&gt;0.01,"",DateEnded_5Day!$A72))))))</f>
        <v/>
      </c>
      <c r="T72" s="54" t="str">
        <f>IF($A72&lt;='All Results'!$B$4,"",IF(SUM('MissFill 1'!S$2:S72)=0,"",(IF('MissFill 1'!S72/SUM('MissFill 1'!S$2:S72)&gt;0.01,"",IF('MissFill 1'!S71/SUM('MissFill 1'!S$2:S72)&gt;0.01,"",IF('MissFill 1'!S70/SUM('MissFill 1'!S$2:S72)&gt;0.01,"",DateEnded_5Day!$A72))))))</f>
        <v/>
      </c>
      <c r="U72" s="54" t="str">
        <f>IF($A72&lt;='All Results'!$B$4,"",IF(SUM('MissFill 1'!T$2:T72)=0,"",(IF('MissFill 1'!T72/SUM('MissFill 1'!T$2:T72)&gt;0.01,"",IF('MissFill 1'!T71/SUM('MissFill 1'!T$2:T72)&gt;0.01,"",IF('MissFill 1'!T70/SUM('MissFill 1'!T$2:T72)&gt;0.01,"",DateEnded_5Day!$A72))))))</f>
        <v/>
      </c>
      <c r="V72" s="54" t="str">
        <f>IF($A72&lt;='All Results'!$B$4,"",IF(SUM('MissFill 1'!U$2:U72)=0,"",(IF('MissFill 1'!U72/SUM('MissFill 1'!U$2:U72)&gt;0.01,"",IF('MissFill 1'!U71/SUM('MissFill 1'!U$2:U72)&gt;0.01,"",IF('MissFill 1'!U70/SUM('MissFill 1'!U$2:U72)&gt;0.01,"",DateEnded_5Day!$A72))))))</f>
        <v/>
      </c>
      <c r="W72" s="54" t="str">
        <f>IF($A72&lt;='All Results'!$B$4,"",IF(SUM('MissFill 1'!V$2:V72)=0,"",(IF('MissFill 1'!V72/SUM('MissFill 1'!V$2:V72)&gt;0.01,"",IF('MissFill 1'!V71/SUM('MissFill 1'!V$2:V72)&gt;0.01,"",IF('MissFill 1'!V70/SUM('MissFill 1'!V$2:V72)&gt;0.01,"",DateEnded_5Day!$A72))))))</f>
        <v/>
      </c>
      <c r="X72" s="54" t="str">
        <f>IF($A72&lt;='All Results'!$B$4,"",IF(SUM('MissFill 1'!W$2:W72)=0,"",(IF('MissFill 1'!W72/SUM('MissFill 1'!W$2:W72)&gt;0.01,"",IF('MissFill 1'!W71/SUM('MissFill 1'!W$2:W72)&gt;0.01,"",IF('MissFill 1'!W70/SUM('MissFill 1'!W$2:W72)&gt;0.01,"",DateEnded_5Day!$A72))))))</f>
        <v/>
      </c>
      <c r="Y72" s="54" t="str">
        <f>IF($A72&lt;='All Results'!$B$4,"",IF(SUM('MissFill 1'!X$2:X72)=0,"",(IF('MissFill 1'!X72/SUM('MissFill 1'!X$2:X72)&gt;0.01,"",IF('MissFill 1'!X71/SUM('MissFill 1'!X$2:X72)&gt;0.01,"",IF('MissFill 1'!X70/SUM('MissFill 1'!X$2:X72)&gt;0.01,"",DateEnded_5Day!$A72))))))</f>
        <v/>
      </c>
      <c r="Z72" s="54" t="str">
        <f>IF($A72&lt;='All Results'!$B$4,"",IF(SUM('MissFill 1'!Y$2:Y72)=0,"",(IF('MissFill 1'!Y72/SUM('MissFill 1'!Y$2:Y72)&gt;0.01,"",IF('MissFill 1'!Y71/SUM('MissFill 1'!Y$2:Y72)&gt;0.01,"",IF('MissFill 1'!Y70/SUM('MissFill 1'!Y$2:Y72)&gt;0.01,"",DateEnded_5Day!$A72))))))</f>
        <v/>
      </c>
      <c r="AA72" s="54" t="str">
        <f>IF($A72&lt;='All Results'!$B$4,"",IF(SUM('MissFill 1'!Z$2:Z72)=0,"",(IF('MissFill 1'!Z72/SUM('MissFill 1'!Z$2:Z72)&gt;0.01,"",IF('MissFill 1'!Z71/SUM('MissFill 1'!Z$2:Z72)&gt;0.01,"",IF('MissFill 1'!Z70/SUM('MissFill 1'!Z$2:Z72)&gt;0.01,"",DateEnded_5Day!$A72))))))</f>
        <v/>
      </c>
      <c r="AB72" s="54" t="str">
        <f>IF($A72&lt;='All Results'!$B$4,"",IF(SUM('MissFill 1'!AA$2:AA72)=0,"",(IF('MissFill 1'!AA72/SUM('MissFill 1'!AA$2:AA72)&gt;0.01,"",IF('MissFill 1'!AA71/SUM('MissFill 1'!AA$2:AA72)&gt;0.01,"",IF('MissFill 1'!AA70/SUM('MissFill 1'!AA$2:AA72)&gt;0.01,"",DateEnded_5Day!$A72))))))</f>
        <v/>
      </c>
      <c r="AC72" s="54" t="str">
        <f>IF($A72&lt;='All Results'!$B$4,"",IF(SUM('MissFill 1'!AB$2:AB72)=0,"",(IF('MissFill 1'!AB72/SUM('MissFill 1'!AB$2:AB72)&gt;0.01,"",IF('MissFill 1'!AB71/SUM('MissFill 1'!AB$2:AB72)&gt;0.01,"",IF('MissFill 1'!AB70/SUM('MissFill 1'!AB$2:AB72)&gt;0.01,"",DateEnded_5Day!$A72))))))</f>
        <v/>
      </c>
      <c r="AD72" s="54" t="str">
        <f>IF($A72&lt;='All Results'!$B$4,"",IF(SUM('MissFill 1'!AC$2:AC72)=0,"",(IF('MissFill 1'!AC72/SUM('MissFill 1'!AC$2:AC72)&gt;0.01,"",IF('MissFill 1'!AC71/SUM('MissFill 1'!AC$2:AC72)&gt;0.01,"",IF('MissFill 1'!AC70/SUM('MissFill 1'!AC$2:AC72)&gt;0.01,"",DateEnded_5Day!$A72))))))</f>
        <v/>
      </c>
      <c r="AE72" s="54" t="str">
        <f>IF($A72&lt;='All Results'!$B$4,"",IF(SUM('MissFill 1'!AD$2:AD72)=0,"",(IF('MissFill 1'!AD72/SUM('MissFill 1'!AD$2:AD72)&gt;0.01,"",IF('MissFill 1'!AD71/SUM('MissFill 1'!AD$2:AD72)&gt;0.01,"",IF('MissFill 1'!AD70/SUM('MissFill 1'!AD$2:AD72)&gt;0.01,"",DateEnded_5Day!$A72))))))</f>
        <v/>
      </c>
      <c r="AF72" s="54" t="str">
        <f>IF($A72&lt;='All Results'!$B$4,"",IF(SUM('MissFill 1'!AE$2:AE72)=0,"",(IF('MissFill 1'!AE72/SUM('MissFill 1'!AE$2:AE72)&gt;0.01,"",IF('MissFill 1'!AE71/SUM('MissFill 1'!AE$2:AE72)&gt;0.01,"",IF('MissFill 1'!AE70/SUM('MissFill 1'!AE$2:AE72)&gt;0.01,"",DateEnded_5Day!$A72))))))</f>
        <v/>
      </c>
      <c r="AG72" s="54" t="str">
        <f>IF($A72&lt;='All Results'!$B$4,"",IF(SUM('MissFill 1'!AF$2:AF72)=0,"",(IF('MissFill 1'!AF72/SUM('MissFill 1'!AF$2:AF72)&gt;0.01,"",IF('MissFill 1'!AF71/SUM('MissFill 1'!AF$2:AF72)&gt;0.01,"",IF('MissFill 1'!AF70/SUM('MissFill 1'!AF$2:AF72)&gt;0.01,"",DateEnded_5Day!$A72))))))</f>
        <v/>
      </c>
      <c r="AH72" s="54" t="str">
        <f>IF($A72&lt;='All Results'!$B$4,"",IF(SUM('MissFill 1'!AG$2:AG72)=0,"",(IF('MissFill 1'!AG72/SUM('MissFill 1'!AG$2:AG72)&gt;0.01,"",IF('MissFill 1'!AG71/SUM('MissFill 1'!AG$2:AG72)&gt;0.01,"",IF('MissFill 1'!AG70/SUM('MissFill 1'!AG$2:AG72)&gt;0.01,"",DateEnded_5Day!$A72))))))</f>
        <v/>
      </c>
      <c r="AI72" s="54" t="str">
        <f>IF($A72&lt;='All Results'!$B$4,"",IF(SUM('MissFill 1'!AH$2:AH72)=0,"",(IF('MissFill 1'!AH72/SUM('MissFill 1'!AH$2:AH72)&gt;0.01,"",IF('MissFill 1'!AH71/SUM('MissFill 1'!AH$2:AH72)&gt;0.01,"",IF('MissFill 1'!AH70/SUM('MissFill 1'!AH$2:AH72)&gt;0.01,"",DateEnded_5Day!$A72))))))</f>
        <v/>
      </c>
      <c r="AJ72" s="54" t="str">
        <f>IF($A72&lt;='All Results'!$B$4,"",IF(SUM('MissFill 1'!AI$2:AI72)=0,"",(IF('MissFill 1'!AI72/SUM('MissFill 1'!AI$2:AI72)&gt;0.01,"",IF('MissFill 1'!AI71/SUM('MissFill 1'!AI$2:AI72)&gt;0.01,"",IF('MissFill 1'!AI70/SUM('MissFill 1'!AI$2:AI72)&gt;0.01,"",DateEnded_5Day!$A72))))))</f>
        <v/>
      </c>
      <c r="AK72" s="54" t="str">
        <f>IF($A72&lt;='All Results'!$B$4,"",IF(SUM('MissFill 1'!AJ$2:AJ72)=0,"",(IF('MissFill 1'!AJ72/SUM('MissFill 1'!AJ$2:AJ72)&gt;0.01,"",IF('MissFill 1'!AJ71/SUM('MissFill 1'!AJ$2:AJ72)&gt;0.01,"",IF('MissFill 1'!AJ70/SUM('MissFill 1'!AJ$2:AJ72)&gt;0.01,"",DateEnded_5Day!$A72))))))</f>
        <v/>
      </c>
      <c r="AL72" s="54" t="str">
        <f>IF($A72&lt;='All Results'!$B$4,"",IF(SUM('MissFill 1'!AK$2:AK72)=0,"",(IF('MissFill 1'!AK72/SUM('MissFill 1'!AK$2:AK72)&gt;0.01,"",IF('MissFill 1'!AK71/SUM('MissFill 1'!AK$2:AK72)&gt;0.01,"",IF('MissFill 1'!AK70/SUM('MissFill 1'!AK$2:AK72)&gt;0.01,"",DateEnded_5Day!$A72))))))</f>
        <v/>
      </c>
      <c r="AM72" s="54" t="str">
        <f>IF($A72&lt;='All Results'!$B$4,"",IF(SUM('MissFill 1'!AL$2:AL72)=0,"",(IF('MissFill 1'!AL72/SUM('MissFill 1'!AL$2:AL72)&gt;0.01,"",IF('MissFill 1'!AL71/SUM('MissFill 1'!AL$2:AL72)&gt;0.01,"",IF('MissFill 1'!AL70/SUM('MissFill 1'!AL$2:AL72)&gt;0.01,"",DateEnded_5Day!$A72))))))</f>
        <v/>
      </c>
      <c r="AN72" s="54" t="str">
        <f>IF($A72&lt;='All Results'!$B$4,"",IF(SUM('MissFill 1'!AM$2:AM72)=0,"",(IF('MissFill 1'!AM72/SUM('MissFill 1'!AM$2:AM72)&gt;0.01,"",IF('MissFill 1'!AM71/SUM('MissFill 1'!AM$2:AM72)&gt;0.01,"",IF('MissFill 1'!AM70/SUM('MissFill 1'!AM$2:AM72)&gt;0.01,"",DateEnded_5Day!$A72))))))</f>
        <v/>
      </c>
      <c r="AO72" s="54" t="str">
        <f>IF($A72&lt;='All Results'!$B$4,"",IF(SUM('MissFill 1'!AN$2:AN72)=0,"",(IF('MissFill 1'!AN72/SUM('MissFill 1'!AN$2:AN72)&gt;0.01,"",IF('MissFill 1'!AN71/SUM('MissFill 1'!AN$2:AN72)&gt;0.01,"",IF('MissFill 1'!AN70/SUM('MissFill 1'!AN$2:AN72)&gt;0.01,"",DateEnded_5Day!$A72))))))</f>
        <v/>
      </c>
      <c r="AP72" s="54" t="str">
        <f>IF($A72&lt;='All Results'!$B$4,"",IF(SUM('MissFill 1'!AO$2:AO72)=0,"",(IF('MissFill 1'!AO72/SUM('MissFill 1'!AO$2:AO72)&gt;0.01,"",IF('MissFill 1'!AO71/SUM('MissFill 1'!AO$2:AO72)&gt;0.01,"",IF('MissFill 1'!AO70/SUM('MissFill 1'!AO$2:AO72)&gt;0.01,"",DateEnded_5Day!$A72))))))</f>
        <v/>
      </c>
      <c r="AQ72" s="54" t="str">
        <f>IF($A72&lt;='All Results'!$B$4,"",IF(SUM('MissFill 1'!AP$2:AP72)=0,"",(IF('MissFill 1'!AP72/SUM('MissFill 1'!AP$2:AP72)&gt;0.01,"",IF('MissFill 1'!AP71/SUM('MissFill 1'!AP$2:AP72)&gt;0.01,"",IF('MissFill 1'!AP70/SUM('MissFill 1'!AP$2:AP72)&gt;0.01,"",DateEnded_5Day!$A72))))))</f>
        <v/>
      </c>
      <c r="AR72" s="54" t="str">
        <f>IF($A72&lt;='All Results'!$B$4,"",IF(SUM('MissFill 1'!AQ$2:AQ72)=0,"",(IF('MissFill 1'!AQ72/SUM('MissFill 1'!AQ$2:AQ72)&gt;0.01,"",IF('MissFill 1'!AQ71/SUM('MissFill 1'!AQ$2:AQ72)&gt;0.01,"",IF('MissFill 1'!AQ70/SUM('MissFill 1'!AQ$2:AQ72)&gt;0.01,"",DateEnded_5Day!$A72))))))</f>
        <v/>
      </c>
      <c r="AS72" s="54" t="str">
        <f>IF($A72&lt;='All Results'!$B$4,"",IF(SUM('MissFill 1'!AR$2:AR72)=0,"",(IF('MissFill 1'!AR72/SUM('MissFill 1'!AR$2:AR72)&gt;0.01,"",IF('MissFill 1'!AR71/SUM('MissFill 1'!AR$2:AR72)&gt;0.01,"",IF('MissFill 1'!AR70/SUM('MissFill 1'!AR$2:AR72)&gt;0.01,"",DateEnded_5Day!$A72))))))</f>
        <v/>
      </c>
      <c r="AT72" s="54" t="str">
        <f>IF($A72&lt;='All Results'!$B$4,"",IF(SUM('MissFill 1'!AS$2:AS72)=0,"",(IF('MissFill 1'!AS72/SUM('MissFill 1'!AS$2:AS72)&gt;0.01,"",IF('MissFill 1'!AS71/SUM('MissFill 1'!AS$2:AS72)&gt;0.01,"",IF('MissFill 1'!AS70/SUM('MissFill 1'!AS$2:AS72)&gt;0.01,"",DateEnded_5Day!$A72))))))</f>
        <v/>
      </c>
      <c r="AU72" s="54" t="str">
        <f>IF($A72&lt;='All Results'!$B$4,"",IF(SUM('MissFill 1'!AT$2:AT72)=0,"",(IF('MissFill 1'!AT72/SUM('MissFill 1'!AT$2:AT72)&gt;0.01,"",IF('MissFill 1'!AT71/SUM('MissFill 1'!AT$2:AT72)&gt;0.01,"",IF('MissFill 1'!AT70/SUM('MissFill 1'!AT$2:AT72)&gt;0.01,"",DateEnded_5Day!$A72))))))</f>
        <v/>
      </c>
      <c r="AV72" s="54" t="str">
        <f>IF($A72&lt;='All Results'!$B$4,"",IF(SUM('MissFill 1'!AU$2:AU72)=0,"",(IF('MissFill 1'!AU72/SUM('MissFill 1'!AU$2:AU72)&gt;0.01,"",IF('MissFill 1'!AU71/SUM('MissFill 1'!AU$2:AU72)&gt;0.01,"",IF('MissFill 1'!AU70/SUM('MissFill 1'!AU$2:AU72)&gt;0.01,"",DateEnded_5Day!$A72))))))</f>
        <v/>
      </c>
      <c r="AW72" s="54" t="str">
        <f>IF($A72&lt;='All Results'!$B$4,"",IF(SUM('MissFill 1'!AV$2:AV72)=0,"",(IF('MissFill 1'!AV72/SUM('MissFill 1'!AV$2:AV72)&gt;0.01,"",IF('MissFill 1'!AV71/SUM('MissFill 1'!AV$2:AV72)&gt;0.01,"",IF('MissFill 1'!AV70/SUM('MissFill 1'!AV$2:AV72)&gt;0.01,"",DateEnded_5Day!$A72))))))</f>
        <v/>
      </c>
      <c r="AX72" s="54" t="str">
        <f>IF($A72&lt;='All Results'!$B$4,"",IF(SUM('MissFill 1'!AW$2:AW72)=0,"",(IF('MissFill 1'!AW72/SUM('MissFill 1'!AW$2:AW72)&gt;0.01,"",IF('MissFill 1'!AW71/SUM('MissFill 1'!AW$2:AW72)&gt;0.01,"",IF('MissFill 1'!AW70/SUM('MissFill 1'!AW$2:AW72)&gt;0.01,"",DateEnded_5Day!$A72))))))</f>
        <v/>
      </c>
    </row>
    <row r="73" spans="1:50" x14ac:dyDescent="0.25">
      <c r="A73" s="41">
        <v>44418</v>
      </c>
      <c r="B73" s="52">
        <v>222</v>
      </c>
      <c r="C73" s="54" t="str">
        <f>IF($A73&lt;='All Results'!$B$4,"",IF(SUM('MissFill 1'!B$2:B73)=0,"",(IF('MissFill 1'!B73/SUM('MissFill 1'!B$2:B73)&gt;0.01,"",IF('MissFill 1'!B72/SUM('MissFill 1'!B$2:B73)&gt;0.01,"",IF('MissFill 1'!B71/SUM('MissFill 1'!B$2:B73)&gt;0.01,"",DateEnded_5Day!$A73))))))</f>
        <v/>
      </c>
      <c r="D73" s="54" t="str">
        <f>IF($A73&lt;='All Results'!$B$4,"",IF(SUM('MissFill 1'!C$2:C73)=0,"",(IF('MissFill 1'!C73/SUM('MissFill 1'!C$2:C73)&gt;0.01,"",IF('MissFill 1'!C72/SUM('MissFill 1'!C$2:C73)&gt;0.01,"",IF('MissFill 1'!C71/SUM('MissFill 1'!C$2:C73)&gt;0.01,"",DateEnded_5Day!$A73))))))</f>
        <v/>
      </c>
      <c r="E73" s="54" t="str">
        <f>IF($A73&lt;='All Results'!$B$4,"",IF(SUM('MissFill 1'!D$2:D73)=0,"",(IF('MissFill 1'!D73/SUM('MissFill 1'!D$2:D73)&gt;0.01,"",IF('MissFill 1'!D72/SUM('MissFill 1'!D$2:D73)&gt;0.01,"",IF('MissFill 1'!D71/SUM('MissFill 1'!D$2:D73)&gt;0.01,"",DateEnded_5Day!$A73))))))</f>
        <v/>
      </c>
      <c r="F73" s="54" t="str">
        <f>IF($A73&lt;='All Results'!$B$4,"",IF(SUM('MissFill 1'!E$2:E73)=0,"",(IF('MissFill 1'!E73/SUM('MissFill 1'!E$2:E73)&gt;0.01,"",IF('MissFill 1'!E72/SUM('MissFill 1'!E$2:E73)&gt;0.01,"",IF('MissFill 1'!E71/SUM('MissFill 1'!E$2:E73)&gt;0.01,"",DateEnded_5Day!$A73))))))</f>
        <v/>
      </c>
      <c r="G73" s="54" t="str">
        <f>IF($A73&lt;='All Results'!$B$4,"",IF(SUM('MissFill 1'!F$2:F73)=0,"",(IF('MissFill 1'!F73/SUM('MissFill 1'!F$2:F73)&gt;0.01,"",IF('MissFill 1'!F72/SUM('MissFill 1'!F$2:F73)&gt;0.01,"",IF('MissFill 1'!F71/SUM('MissFill 1'!F$2:F73)&gt;0.01,"",DateEnded_5Day!$A73))))))</f>
        <v/>
      </c>
      <c r="H73" s="54" t="str">
        <f>IF($A73&lt;='All Results'!$B$4,"",IF(SUM('MissFill 1'!G$2:G73)=0,"",(IF('MissFill 1'!G73/SUM('MissFill 1'!G$2:G73)&gt;0.01,"",IF('MissFill 1'!G72/SUM('MissFill 1'!G$2:G73)&gt;0.01,"",IF('MissFill 1'!G71/SUM('MissFill 1'!G$2:G73)&gt;0.01,"",DateEnded_5Day!$A73))))))</f>
        <v/>
      </c>
      <c r="I73" s="54" t="str">
        <f>IF($A73&lt;='All Results'!$B$4,"",IF(SUM('MissFill 1'!H$2:H73)=0,"",(IF('MissFill 1'!H73/SUM('MissFill 1'!H$2:H73)&gt;0.01,"",IF('MissFill 1'!H72/SUM('MissFill 1'!H$2:H73)&gt;0.01,"",IF('MissFill 1'!H71/SUM('MissFill 1'!H$2:H73)&gt;0.01,"",DateEnded_5Day!$A73))))))</f>
        <v/>
      </c>
      <c r="J73" s="54" t="str">
        <f>IF($A73&lt;='All Results'!$B$4,"",IF(SUM('MissFill 1'!I$2:I73)=0,"",(IF('MissFill 1'!I73/SUM('MissFill 1'!I$2:I73)&gt;0.01,"",IF('MissFill 1'!I72/SUM('MissFill 1'!I$2:I73)&gt;0.01,"",IF('MissFill 1'!I71/SUM('MissFill 1'!I$2:I73)&gt;0.01,"",DateEnded_5Day!$A73))))))</f>
        <v/>
      </c>
      <c r="K73" s="54" t="str">
        <f>IF($A73&lt;='All Results'!$B$4,"",IF(SUM('MissFill 1'!J$2:J73)=0,"",(IF('MissFill 1'!J73/SUM('MissFill 1'!J$2:J73)&gt;0.01,"",IF('MissFill 1'!J72/SUM('MissFill 1'!J$2:J73)&gt;0.01,"",IF('MissFill 1'!J71/SUM('MissFill 1'!J$2:J73)&gt;0.01,"",DateEnded_5Day!$A73))))))</f>
        <v/>
      </c>
      <c r="L73" s="54" t="str">
        <f>IF($A73&lt;='All Results'!$B$4,"",IF(SUM('MissFill 1'!K$2:K73)=0,"",(IF('MissFill 1'!K73/SUM('MissFill 1'!K$2:K73)&gt;0.01,"",IF('MissFill 1'!K72/SUM('MissFill 1'!K$2:K73)&gt;0.01,"",IF('MissFill 1'!K71/SUM('MissFill 1'!K$2:K73)&gt;0.01,"",DateEnded_5Day!$A73))))))</f>
        <v/>
      </c>
      <c r="M73" s="54" t="str">
        <f>IF($A73&lt;='All Results'!$B$4,"",IF(SUM('MissFill 1'!L$2:L73)=0,"",(IF('MissFill 1'!L73/SUM('MissFill 1'!L$2:L73)&gt;0.01,"",IF('MissFill 1'!L72/SUM('MissFill 1'!L$2:L73)&gt;0.01,"",IF('MissFill 1'!L71/SUM('MissFill 1'!L$2:L73)&gt;0.01,"",DateEnded_5Day!$A73))))))</f>
        <v/>
      </c>
      <c r="N73" s="54" t="str">
        <f>IF($A73&lt;='All Results'!$B$4,"",IF(SUM('MissFill 1'!M$2:M73)=0,"",(IF('MissFill 1'!M73/SUM('MissFill 1'!M$2:M73)&gt;0.01,"",IF('MissFill 1'!M72/SUM('MissFill 1'!M$2:M73)&gt;0.01,"",IF('MissFill 1'!M71/SUM('MissFill 1'!M$2:M73)&gt;0.01,"",DateEnded_5Day!$A73))))))</f>
        <v/>
      </c>
      <c r="O73" s="54" t="str">
        <f>IF($A73&lt;='All Results'!$B$4,"",IF(SUM('MissFill 1'!N$2:N73)=0,"",(IF('MissFill 1'!N73/SUM('MissFill 1'!N$2:N73)&gt;0.01,"",IF('MissFill 1'!N72/SUM('MissFill 1'!N$2:N73)&gt;0.01,"",IF('MissFill 1'!N71/SUM('MissFill 1'!N$2:N73)&gt;0.01,"",DateEnded_5Day!$A73))))))</f>
        <v/>
      </c>
      <c r="P73" s="54" t="str">
        <f>IF($A73&lt;='All Results'!$B$4,"",IF(SUM('MissFill 1'!O$2:O73)=0,"",(IF('MissFill 1'!O73/SUM('MissFill 1'!O$2:O73)&gt;0.01,"",IF('MissFill 1'!O72/SUM('MissFill 1'!O$2:O73)&gt;0.01,"",IF('MissFill 1'!O71/SUM('MissFill 1'!O$2:O73)&gt;0.01,"",DateEnded_5Day!$A73))))))</f>
        <v/>
      </c>
      <c r="Q73" s="54" t="str">
        <f>IF($A73&lt;='All Results'!$B$4,"",IF(SUM('MissFill 1'!P$2:P73)=0,"",(IF('MissFill 1'!P73/SUM('MissFill 1'!P$2:P73)&gt;0.01,"",IF('MissFill 1'!P72/SUM('MissFill 1'!P$2:P73)&gt;0.01,"",IF('MissFill 1'!P71/SUM('MissFill 1'!P$2:P73)&gt;0.01,"",DateEnded_5Day!$A73))))))</f>
        <v/>
      </c>
      <c r="R73" s="54" t="str">
        <f>IF($A73&lt;='All Results'!$B$4,"",IF(SUM('MissFill 1'!Q$2:Q73)=0,"",(IF('MissFill 1'!Q73/SUM('MissFill 1'!Q$2:Q73)&gt;0.01,"",IF('MissFill 1'!Q72/SUM('MissFill 1'!Q$2:Q73)&gt;0.01,"",IF('MissFill 1'!Q71/SUM('MissFill 1'!Q$2:Q73)&gt;0.01,"",DateEnded_5Day!$A73))))))</f>
        <v/>
      </c>
      <c r="S73" s="54" t="str">
        <f>IF($A73&lt;='All Results'!$B$4,"",IF(SUM('MissFill 1'!R$2:R73)=0,"",(IF('MissFill 1'!R73/SUM('MissFill 1'!R$2:R73)&gt;0.01,"",IF('MissFill 1'!R72/SUM('MissFill 1'!R$2:R73)&gt;0.01,"",IF('MissFill 1'!R71/SUM('MissFill 1'!R$2:R73)&gt;0.01,"",DateEnded_5Day!$A73))))))</f>
        <v/>
      </c>
      <c r="T73" s="54" t="str">
        <f>IF($A73&lt;='All Results'!$B$4,"",IF(SUM('MissFill 1'!S$2:S73)=0,"",(IF('MissFill 1'!S73/SUM('MissFill 1'!S$2:S73)&gt;0.01,"",IF('MissFill 1'!S72/SUM('MissFill 1'!S$2:S73)&gt;0.01,"",IF('MissFill 1'!S71/SUM('MissFill 1'!S$2:S73)&gt;0.01,"",DateEnded_5Day!$A73))))))</f>
        <v/>
      </c>
      <c r="U73" s="54" t="str">
        <f>IF($A73&lt;='All Results'!$B$4,"",IF(SUM('MissFill 1'!T$2:T73)=0,"",(IF('MissFill 1'!T73/SUM('MissFill 1'!T$2:T73)&gt;0.01,"",IF('MissFill 1'!T72/SUM('MissFill 1'!T$2:T73)&gt;0.01,"",IF('MissFill 1'!T71/SUM('MissFill 1'!T$2:T73)&gt;0.01,"",DateEnded_5Day!$A73))))))</f>
        <v/>
      </c>
      <c r="V73" s="54" t="str">
        <f>IF($A73&lt;='All Results'!$B$4,"",IF(SUM('MissFill 1'!U$2:U73)=0,"",(IF('MissFill 1'!U73/SUM('MissFill 1'!U$2:U73)&gt;0.01,"",IF('MissFill 1'!U72/SUM('MissFill 1'!U$2:U73)&gt;0.01,"",IF('MissFill 1'!U71/SUM('MissFill 1'!U$2:U73)&gt;0.01,"",DateEnded_5Day!$A73))))))</f>
        <v/>
      </c>
      <c r="W73" s="54" t="str">
        <f>IF($A73&lt;='All Results'!$B$4,"",IF(SUM('MissFill 1'!V$2:V73)=0,"",(IF('MissFill 1'!V73/SUM('MissFill 1'!V$2:V73)&gt;0.01,"",IF('MissFill 1'!V72/SUM('MissFill 1'!V$2:V73)&gt;0.01,"",IF('MissFill 1'!V71/SUM('MissFill 1'!V$2:V73)&gt;0.01,"",DateEnded_5Day!$A73))))))</f>
        <v/>
      </c>
      <c r="X73" s="54" t="str">
        <f>IF($A73&lt;='All Results'!$B$4,"",IF(SUM('MissFill 1'!W$2:W73)=0,"",(IF('MissFill 1'!W73/SUM('MissFill 1'!W$2:W73)&gt;0.01,"",IF('MissFill 1'!W72/SUM('MissFill 1'!W$2:W73)&gt;0.01,"",IF('MissFill 1'!W71/SUM('MissFill 1'!W$2:W73)&gt;0.01,"",DateEnded_5Day!$A73))))))</f>
        <v/>
      </c>
      <c r="Y73" s="54" t="str">
        <f>IF($A73&lt;='All Results'!$B$4,"",IF(SUM('MissFill 1'!X$2:X73)=0,"",(IF('MissFill 1'!X73/SUM('MissFill 1'!X$2:X73)&gt;0.01,"",IF('MissFill 1'!X72/SUM('MissFill 1'!X$2:X73)&gt;0.01,"",IF('MissFill 1'!X71/SUM('MissFill 1'!X$2:X73)&gt;0.01,"",DateEnded_5Day!$A73))))))</f>
        <v/>
      </c>
      <c r="Z73" s="54" t="str">
        <f>IF($A73&lt;='All Results'!$B$4,"",IF(SUM('MissFill 1'!Y$2:Y73)=0,"",(IF('MissFill 1'!Y73/SUM('MissFill 1'!Y$2:Y73)&gt;0.01,"",IF('MissFill 1'!Y72/SUM('MissFill 1'!Y$2:Y73)&gt;0.01,"",IF('MissFill 1'!Y71/SUM('MissFill 1'!Y$2:Y73)&gt;0.01,"",DateEnded_5Day!$A73))))))</f>
        <v/>
      </c>
      <c r="AA73" s="54" t="str">
        <f>IF($A73&lt;='All Results'!$B$4,"",IF(SUM('MissFill 1'!Z$2:Z73)=0,"",(IF('MissFill 1'!Z73/SUM('MissFill 1'!Z$2:Z73)&gt;0.01,"",IF('MissFill 1'!Z72/SUM('MissFill 1'!Z$2:Z73)&gt;0.01,"",IF('MissFill 1'!Z71/SUM('MissFill 1'!Z$2:Z73)&gt;0.01,"",DateEnded_5Day!$A73))))))</f>
        <v/>
      </c>
      <c r="AB73" s="54" t="str">
        <f>IF($A73&lt;='All Results'!$B$4,"",IF(SUM('MissFill 1'!AA$2:AA73)=0,"",(IF('MissFill 1'!AA73/SUM('MissFill 1'!AA$2:AA73)&gt;0.01,"",IF('MissFill 1'!AA72/SUM('MissFill 1'!AA$2:AA73)&gt;0.01,"",IF('MissFill 1'!AA71/SUM('MissFill 1'!AA$2:AA73)&gt;0.01,"",DateEnded_5Day!$A73))))))</f>
        <v/>
      </c>
      <c r="AC73" s="54" t="str">
        <f>IF($A73&lt;='All Results'!$B$4,"",IF(SUM('MissFill 1'!AB$2:AB73)=0,"",(IF('MissFill 1'!AB73/SUM('MissFill 1'!AB$2:AB73)&gt;0.01,"",IF('MissFill 1'!AB72/SUM('MissFill 1'!AB$2:AB73)&gt;0.01,"",IF('MissFill 1'!AB71/SUM('MissFill 1'!AB$2:AB73)&gt;0.01,"",DateEnded_5Day!$A73))))))</f>
        <v/>
      </c>
      <c r="AD73" s="54" t="str">
        <f>IF($A73&lt;='All Results'!$B$4,"",IF(SUM('MissFill 1'!AC$2:AC73)=0,"",(IF('MissFill 1'!AC73/SUM('MissFill 1'!AC$2:AC73)&gt;0.01,"",IF('MissFill 1'!AC72/SUM('MissFill 1'!AC$2:AC73)&gt;0.01,"",IF('MissFill 1'!AC71/SUM('MissFill 1'!AC$2:AC73)&gt;0.01,"",DateEnded_5Day!$A73))))))</f>
        <v/>
      </c>
      <c r="AE73" s="54" t="str">
        <f>IF($A73&lt;='All Results'!$B$4,"",IF(SUM('MissFill 1'!AD$2:AD73)=0,"",(IF('MissFill 1'!AD73/SUM('MissFill 1'!AD$2:AD73)&gt;0.01,"",IF('MissFill 1'!AD72/SUM('MissFill 1'!AD$2:AD73)&gt;0.01,"",IF('MissFill 1'!AD71/SUM('MissFill 1'!AD$2:AD73)&gt;0.01,"",DateEnded_5Day!$A73))))))</f>
        <v/>
      </c>
      <c r="AF73" s="54" t="str">
        <f>IF($A73&lt;='All Results'!$B$4,"",IF(SUM('MissFill 1'!AE$2:AE73)=0,"",(IF('MissFill 1'!AE73/SUM('MissFill 1'!AE$2:AE73)&gt;0.01,"",IF('MissFill 1'!AE72/SUM('MissFill 1'!AE$2:AE73)&gt;0.01,"",IF('MissFill 1'!AE71/SUM('MissFill 1'!AE$2:AE73)&gt;0.01,"",DateEnded_5Day!$A73))))))</f>
        <v/>
      </c>
      <c r="AG73" s="54" t="str">
        <f>IF($A73&lt;='All Results'!$B$4,"",IF(SUM('MissFill 1'!AF$2:AF73)=0,"",(IF('MissFill 1'!AF73/SUM('MissFill 1'!AF$2:AF73)&gt;0.01,"",IF('MissFill 1'!AF72/SUM('MissFill 1'!AF$2:AF73)&gt;0.01,"",IF('MissFill 1'!AF71/SUM('MissFill 1'!AF$2:AF73)&gt;0.01,"",DateEnded_5Day!$A73))))))</f>
        <v/>
      </c>
      <c r="AH73" s="54" t="str">
        <f>IF($A73&lt;='All Results'!$B$4,"",IF(SUM('MissFill 1'!AG$2:AG73)=0,"",(IF('MissFill 1'!AG73/SUM('MissFill 1'!AG$2:AG73)&gt;0.01,"",IF('MissFill 1'!AG72/SUM('MissFill 1'!AG$2:AG73)&gt;0.01,"",IF('MissFill 1'!AG71/SUM('MissFill 1'!AG$2:AG73)&gt;0.01,"",DateEnded_5Day!$A73))))))</f>
        <v/>
      </c>
      <c r="AI73" s="54" t="str">
        <f>IF($A73&lt;='All Results'!$B$4,"",IF(SUM('MissFill 1'!AH$2:AH73)=0,"",(IF('MissFill 1'!AH73/SUM('MissFill 1'!AH$2:AH73)&gt;0.01,"",IF('MissFill 1'!AH72/SUM('MissFill 1'!AH$2:AH73)&gt;0.01,"",IF('MissFill 1'!AH71/SUM('MissFill 1'!AH$2:AH73)&gt;0.01,"",DateEnded_5Day!$A73))))))</f>
        <v/>
      </c>
      <c r="AJ73" s="54" t="str">
        <f>IF($A73&lt;='All Results'!$B$4,"",IF(SUM('MissFill 1'!AI$2:AI73)=0,"",(IF('MissFill 1'!AI73/SUM('MissFill 1'!AI$2:AI73)&gt;0.01,"",IF('MissFill 1'!AI72/SUM('MissFill 1'!AI$2:AI73)&gt;0.01,"",IF('MissFill 1'!AI71/SUM('MissFill 1'!AI$2:AI73)&gt;0.01,"",DateEnded_5Day!$A73))))))</f>
        <v/>
      </c>
      <c r="AK73" s="54" t="str">
        <f>IF($A73&lt;='All Results'!$B$4,"",IF(SUM('MissFill 1'!AJ$2:AJ73)=0,"",(IF('MissFill 1'!AJ73/SUM('MissFill 1'!AJ$2:AJ73)&gt;0.01,"",IF('MissFill 1'!AJ72/SUM('MissFill 1'!AJ$2:AJ73)&gt;0.01,"",IF('MissFill 1'!AJ71/SUM('MissFill 1'!AJ$2:AJ73)&gt;0.01,"",DateEnded_5Day!$A73))))))</f>
        <v/>
      </c>
      <c r="AL73" s="54" t="str">
        <f>IF($A73&lt;='All Results'!$B$4,"",IF(SUM('MissFill 1'!AK$2:AK73)=0,"",(IF('MissFill 1'!AK73/SUM('MissFill 1'!AK$2:AK73)&gt;0.01,"",IF('MissFill 1'!AK72/SUM('MissFill 1'!AK$2:AK73)&gt;0.01,"",IF('MissFill 1'!AK71/SUM('MissFill 1'!AK$2:AK73)&gt;0.01,"",DateEnded_5Day!$A73))))))</f>
        <v/>
      </c>
      <c r="AM73" s="54" t="str">
        <f>IF($A73&lt;='All Results'!$B$4,"",IF(SUM('MissFill 1'!AL$2:AL73)=0,"",(IF('MissFill 1'!AL73/SUM('MissFill 1'!AL$2:AL73)&gt;0.01,"",IF('MissFill 1'!AL72/SUM('MissFill 1'!AL$2:AL73)&gt;0.01,"",IF('MissFill 1'!AL71/SUM('MissFill 1'!AL$2:AL73)&gt;0.01,"",DateEnded_5Day!$A73))))))</f>
        <v/>
      </c>
      <c r="AN73" s="54" t="str">
        <f>IF($A73&lt;='All Results'!$B$4,"",IF(SUM('MissFill 1'!AM$2:AM73)=0,"",(IF('MissFill 1'!AM73/SUM('MissFill 1'!AM$2:AM73)&gt;0.01,"",IF('MissFill 1'!AM72/SUM('MissFill 1'!AM$2:AM73)&gt;0.01,"",IF('MissFill 1'!AM71/SUM('MissFill 1'!AM$2:AM73)&gt;0.01,"",DateEnded_5Day!$A73))))))</f>
        <v/>
      </c>
      <c r="AO73" s="54" t="str">
        <f>IF($A73&lt;='All Results'!$B$4,"",IF(SUM('MissFill 1'!AN$2:AN73)=0,"",(IF('MissFill 1'!AN73/SUM('MissFill 1'!AN$2:AN73)&gt;0.01,"",IF('MissFill 1'!AN72/SUM('MissFill 1'!AN$2:AN73)&gt;0.01,"",IF('MissFill 1'!AN71/SUM('MissFill 1'!AN$2:AN73)&gt;0.01,"",DateEnded_5Day!$A73))))))</f>
        <v/>
      </c>
      <c r="AP73" s="54" t="str">
        <f>IF($A73&lt;='All Results'!$B$4,"",IF(SUM('MissFill 1'!AO$2:AO73)=0,"",(IF('MissFill 1'!AO73/SUM('MissFill 1'!AO$2:AO73)&gt;0.01,"",IF('MissFill 1'!AO72/SUM('MissFill 1'!AO$2:AO73)&gt;0.01,"",IF('MissFill 1'!AO71/SUM('MissFill 1'!AO$2:AO73)&gt;0.01,"",DateEnded_5Day!$A73))))))</f>
        <v/>
      </c>
      <c r="AQ73" s="54" t="str">
        <f>IF($A73&lt;='All Results'!$B$4,"",IF(SUM('MissFill 1'!AP$2:AP73)=0,"",(IF('MissFill 1'!AP73/SUM('MissFill 1'!AP$2:AP73)&gt;0.01,"",IF('MissFill 1'!AP72/SUM('MissFill 1'!AP$2:AP73)&gt;0.01,"",IF('MissFill 1'!AP71/SUM('MissFill 1'!AP$2:AP73)&gt;0.01,"",DateEnded_5Day!$A73))))))</f>
        <v/>
      </c>
      <c r="AR73" s="54" t="str">
        <f>IF($A73&lt;='All Results'!$B$4,"",IF(SUM('MissFill 1'!AQ$2:AQ73)=0,"",(IF('MissFill 1'!AQ73/SUM('MissFill 1'!AQ$2:AQ73)&gt;0.01,"",IF('MissFill 1'!AQ72/SUM('MissFill 1'!AQ$2:AQ73)&gt;0.01,"",IF('MissFill 1'!AQ71/SUM('MissFill 1'!AQ$2:AQ73)&gt;0.01,"",DateEnded_5Day!$A73))))))</f>
        <v/>
      </c>
      <c r="AS73" s="54" t="str">
        <f>IF($A73&lt;='All Results'!$B$4,"",IF(SUM('MissFill 1'!AR$2:AR73)=0,"",(IF('MissFill 1'!AR73/SUM('MissFill 1'!AR$2:AR73)&gt;0.01,"",IF('MissFill 1'!AR72/SUM('MissFill 1'!AR$2:AR73)&gt;0.01,"",IF('MissFill 1'!AR71/SUM('MissFill 1'!AR$2:AR73)&gt;0.01,"",DateEnded_5Day!$A73))))))</f>
        <v/>
      </c>
      <c r="AT73" s="54" t="str">
        <f>IF($A73&lt;='All Results'!$B$4,"",IF(SUM('MissFill 1'!AS$2:AS73)=0,"",(IF('MissFill 1'!AS73/SUM('MissFill 1'!AS$2:AS73)&gt;0.01,"",IF('MissFill 1'!AS72/SUM('MissFill 1'!AS$2:AS73)&gt;0.01,"",IF('MissFill 1'!AS71/SUM('MissFill 1'!AS$2:AS73)&gt;0.01,"",DateEnded_5Day!$A73))))))</f>
        <v/>
      </c>
      <c r="AU73" s="54" t="str">
        <f>IF($A73&lt;='All Results'!$B$4,"",IF(SUM('MissFill 1'!AT$2:AT73)=0,"",(IF('MissFill 1'!AT73/SUM('MissFill 1'!AT$2:AT73)&gt;0.01,"",IF('MissFill 1'!AT72/SUM('MissFill 1'!AT$2:AT73)&gt;0.01,"",IF('MissFill 1'!AT71/SUM('MissFill 1'!AT$2:AT73)&gt;0.01,"",DateEnded_5Day!$A73))))))</f>
        <v/>
      </c>
      <c r="AV73" s="54" t="str">
        <f>IF($A73&lt;='All Results'!$B$4,"",IF(SUM('MissFill 1'!AU$2:AU73)=0,"",(IF('MissFill 1'!AU73/SUM('MissFill 1'!AU$2:AU73)&gt;0.01,"",IF('MissFill 1'!AU72/SUM('MissFill 1'!AU$2:AU73)&gt;0.01,"",IF('MissFill 1'!AU71/SUM('MissFill 1'!AU$2:AU73)&gt;0.01,"",DateEnded_5Day!$A73))))))</f>
        <v/>
      </c>
      <c r="AW73" s="54" t="str">
        <f>IF($A73&lt;='All Results'!$B$4,"",IF(SUM('MissFill 1'!AV$2:AV73)=0,"",(IF('MissFill 1'!AV73/SUM('MissFill 1'!AV$2:AV73)&gt;0.01,"",IF('MissFill 1'!AV72/SUM('MissFill 1'!AV$2:AV73)&gt;0.01,"",IF('MissFill 1'!AV71/SUM('MissFill 1'!AV$2:AV73)&gt;0.01,"",DateEnded_5Day!$A73))))))</f>
        <v/>
      </c>
      <c r="AX73" s="54" t="str">
        <f>IF($A73&lt;='All Results'!$B$4,"",IF(SUM('MissFill 1'!AW$2:AW73)=0,"",(IF('MissFill 1'!AW73/SUM('MissFill 1'!AW$2:AW73)&gt;0.01,"",IF('MissFill 1'!AW72/SUM('MissFill 1'!AW$2:AW73)&gt;0.01,"",IF('MissFill 1'!AW71/SUM('MissFill 1'!AW$2:AW73)&gt;0.01,"",DateEnded_5Day!$A73))))))</f>
        <v/>
      </c>
    </row>
    <row r="74" spans="1:50" x14ac:dyDescent="0.25">
      <c r="A74" s="41">
        <v>44419</v>
      </c>
      <c r="B74" s="52">
        <v>223</v>
      </c>
      <c r="C74" s="54" t="str">
        <f>IF($A74&lt;='All Results'!$B$4,"",IF(SUM('MissFill 1'!B$2:B74)=0,"",(IF('MissFill 1'!B74/SUM('MissFill 1'!B$2:B74)&gt;0.01,"",IF('MissFill 1'!B73/SUM('MissFill 1'!B$2:B74)&gt;0.01,"",IF('MissFill 1'!B72/SUM('MissFill 1'!B$2:B74)&gt;0.01,"",DateEnded_5Day!$A74))))))</f>
        <v/>
      </c>
      <c r="D74" s="54" t="str">
        <f>IF($A74&lt;='All Results'!$B$4,"",IF(SUM('MissFill 1'!C$2:C74)=0,"",(IF('MissFill 1'!C74/SUM('MissFill 1'!C$2:C74)&gt;0.01,"",IF('MissFill 1'!C73/SUM('MissFill 1'!C$2:C74)&gt;0.01,"",IF('MissFill 1'!C72/SUM('MissFill 1'!C$2:C74)&gt;0.01,"",DateEnded_5Day!$A74))))))</f>
        <v/>
      </c>
      <c r="E74" s="54" t="str">
        <f>IF($A74&lt;='All Results'!$B$4,"",IF(SUM('MissFill 1'!D$2:D74)=0,"",(IF('MissFill 1'!D74/SUM('MissFill 1'!D$2:D74)&gt;0.01,"",IF('MissFill 1'!D73/SUM('MissFill 1'!D$2:D74)&gt;0.01,"",IF('MissFill 1'!D72/SUM('MissFill 1'!D$2:D74)&gt;0.01,"",DateEnded_5Day!$A74))))))</f>
        <v/>
      </c>
      <c r="F74" s="54" t="str">
        <f>IF($A74&lt;='All Results'!$B$4,"",IF(SUM('MissFill 1'!E$2:E74)=0,"",(IF('MissFill 1'!E74/SUM('MissFill 1'!E$2:E74)&gt;0.01,"",IF('MissFill 1'!E73/SUM('MissFill 1'!E$2:E74)&gt;0.01,"",IF('MissFill 1'!E72/SUM('MissFill 1'!E$2:E74)&gt;0.01,"",DateEnded_5Day!$A74))))))</f>
        <v/>
      </c>
      <c r="G74" s="54" t="str">
        <f>IF($A74&lt;='All Results'!$B$4,"",IF(SUM('MissFill 1'!F$2:F74)=0,"",(IF('MissFill 1'!F74/SUM('MissFill 1'!F$2:F74)&gt;0.01,"",IF('MissFill 1'!F73/SUM('MissFill 1'!F$2:F74)&gt;0.01,"",IF('MissFill 1'!F72/SUM('MissFill 1'!F$2:F74)&gt;0.01,"",DateEnded_5Day!$A74))))))</f>
        <v/>
      </c>
      <c r="H74" s="54" t="str">
        <f>IF($A74&lt;='All Results'!$B$4,"",IF(SUM('MissFill 1'!G$2:G74)=0,"",(IF('MissFill 1'!G74/SUM('MissFill 1'!G$2:G74)&gt;0.01,"",IF('MissFill 1'!G73/SUM('MissFill 1'!G$2:G74)&gt;0.01,"",IF('MissFill 1'!G72/SUM('MissFill 1'!G$2:G74)&gt;0.01,"",DateEnded_5Day!$A74))))))</f>
        <v/>
      </c>
      <c r="I74" s="54" t="str">
        <f>IF($A74&lt;='All Results'!$B$4,"",IF(SUM('MissFill 1'!H$2:H74)=0,"",(IF('MissFill 1'!H74/SUM('MissFill 1'!H$2:H74)&gt;0.01,"",IF('MissFill 1'!H73/SUM('MissFill 1'!H$2:H74)&gt;0.01,"",IF('MissFill 1'!H72/SUM('MissFill 1'!H$2:H74)&gt;0.01,"",DateEnded_5Day!$A74))))))</f>
        <v/>
      </c>
      <c r="J74" s="54" t="str">
        <f>IF($A74&lt;='All Results'!$B$4,"",IF(SUM('MissFill 1'!I$2:I74)=0,"",(IF('MissFill 1'!I74/SUM('MissFill 1'!I$2:I74)&gt;0.01,"",IF('MissFill 1'!I73/SUM('MissFill 1'!I$2:I74)&gt;0.01,"",IF('MissFill 1'!I72/SUM('MissFill 1'!I$2:I74)&gt;0.01,"",DateEnded_5Day!$A74))))))</f>
        <v/>
      </c>
      <c r="K74" s="54" t="str">
        <f>IF($A74&lt;='All Results'!$B$4,"",IF(SUM('MissFill 1'!J$2:J74)=0,"",(IF('MissFill 1'!J74/SUM('MissFill 1'!J$2:J74)&gt;0.01,"",IF('MissFill 1'!J73/SUM('MissFill 1'!J$2:J74)&gt;0.01,"",IF('MissFill 1'!J72/SUM('MissFill 1'!J$2:J74)&gt;0.01,"",DateEnded_5Day!$A74))))))</f>
        <v/>
      </c>
      <c r="L74" s="54" t="str">
        <f>IF($A74&lt;='All Results'!$B$4,"",IF(SUM('MissFill 1'!K$2:K74)=0,"",(IF('MissFill 1'!K74/SUM('MissFill 1'!K$2:K74)&gt;0.01,"",IF('MissFill 1'!K73/SUM('MissFill 1'!K$2:K74)&gt;0.01,"",IF('MissFill 1'!K72/SUM('MissFill 1'!K$2:K74)&gt;0.01,"",DateEnded_5Day!$A74))))))</f>
        <v/>
      </c>
      <c r="M74" s="54" t="str">
        <f>IF($A74&lt;='All Results'!$B$4,"",IF(SUM('MissFill 1'!L$2:L74)=0,"",(IF('MissFill 1'!L74/SUM('MissFill 1'!L$2:L74)&gt;0.01,"",IF('MissFill 1'!L73/SUM('MissFill 1'!L$2:L74)&gt;0.01,"",IF('MissFill 1'!L72/SUM('MissFill 1'!L$2:L74)&gt;0.01,"",DateEnded_5Day!$A74))))))</f>
        <v/>
      </c>
      <c r="N74" s="54" t="str">
        <f>IF($A74&lt;='All Results'!$B$4,"",IF(SUM('MissFill 1'!M$2:M74)=0,"",(IF('MissFill 1'!M74/SUM('MissFill 1'!M$2:M74)&gt;0.01,"",IF('MissFill 1'!M73/SUM('MissFill 1'!M$2:M74)&gt;0.01,"",IF('MissFill 1'!M72/SUM('MissFill 1'!M$2:M74)&gt;0.01,"",DateEnded_5Day!$A74))))))</f>
        <v/>
      </c>
      <c r="O74" s="54" t="str">
        <f>IF($A74&lt;='All Results'!$B$4,"",IF(SUM('MissFill 1'!N$2:N74)=0,"",(IF('MissFill 1'!N74/SUM('MissFill 1'!N$2:N74)&gt;0.01,"",IF('MissFill 1'!N73/SUM('MissFill 1'!N$2:N74)&gt;0.01,"",IF('MissFill 1'!N72/SUM('MissFill 1'!N$2:N74)&gt;0.01,"",DateEnded_5Day!$A74))))))</f>
        <v/>
      </c>
      <c r="P74" s="54" t="str">
        <f>IF($A74&lt;='All Results'!$B$4,"",IF(SUM('MissFill 1'!O$2:O74)=0,"",(IF('MissFill 1'!O74/SUM('MissFill 1'!O$2:O74)&gt;0.01,"",IF('MissFill 1'!O73/SUM('MissFill 1'!O$2:O74)&gt;0.01,"",IF('MissFill 1'!O72/SUM('MissFill 1'!O$2:O74)&gt;0.01,"",DateEnded_5Day!$A74))))))</f>
        <v/>
      </c>
      <c r="Q74" s="54" t="str">
        <f>IF($A74&lt;='All Results'!$B$4,"",IF(SUM('MissFill 1'!P$2:P74)=0,"",(IF('MissFill 1'!P74/SUM('MissFill 1'!P$2:P74)&gt;0.01,"",IF('MissFill 1'!P73/SUM('MissFill 1'!P$2:P74)&gt;0.01,"",IF('MissFill 1'!P72/SUM('MissFill 1'!P$2:P74)&gt;0.01,"",DateEnded_5Day!$A74))))))</f>
        <v/>
      </c>
      <c r="R74" s="54" t="str">
        <f>IF($A74&lt;='All Results'!$B$4,"",IF(SUM('MissFill 1'!Q$2:Q74)=0,"",(IF('MissFill 1'!Q74/SUM('MissFill 1'!Q$2:Q74)&gt;0.01,"",IF('MissFill 1'!Q73/SUM('MissFill 1'!Q$2:Q74)&gt;0.01,"",IF('MissFill 1'!Q72/SUM('MissFill 1'!Q$2:Q74)&gt;0.01,"",DateEnded_5Day!$A74))))))</f>
        <v/>
      </c>
      <c r="S74" s="54" t="str">
        <f>IF($A74&lt;='All Results'!$B$4,"",IF(SUM('MissFill 1'!R$2:R74)=0,"",(IF('MissFill 1'!R74/SUM('MissFill 1'!R$2:R74)&gt;0.01,"",IF('MissFill 1'!R73/SUM('MissFill 1'!R$2:R74)&gt;0.01,"",IF('MissFill 1'!R72/SUM('MissFill 1'!R$2:R74)&gt;0.01,"",DateEnded_5Day!$A74))))))</f>
        <v/>
      </c>
      <c r="T74" s="54" t="str">
        <f>IF($A74&lt;='All Results'!$B$4,"",IF(SUM('MissFill 1'!S$2:S74)=0,"",(IF('MissFill 1'!S74/SUM('MissFill 1'!S$2:S74)&gt;0.01,"",IF('MissFill 1'!S73/SUM('MissFill 1'!S$2:S74)&gt;0.01,"",IF('MissFill 1'!S72/SUM('MissFill 1'!S$2:S74)&gt;0.01,"",DateEnded_5Day!$A74))))))</f>
        <v/>
      </c>
      <c r="U74" s="54" t="str">
        <f>IF($A74&lt;='All Results'!$B$4,"",IF(SUM('MissFill 1'!T$2:T74)=0,"",(IF('MissFill 1'!T74/SUM('MissFill 1'!T$2:T74)&gt;0.01,"",IF('MissFill 1'!T73/SUM('MissFill 1'!T$2:T74)&gt;0.01,"",IF('MissFill 1'!T72/SUM('MissFill 1'!T$2:T74)&gt;0.01,"",DateEnded_5Day!$A74))))))</f>
        <v/>
      </c>
      <c r="V74" s="54" t="str">
        <f>IF($A74&lt;='All Results'!$B$4,"",IF(SUM('MissFill 1'!U$2:U74)=0,"",(IF('MissFill 1'!U74/SUM('MissFill 1'!U$2:U74)&gt;0.01,"",IF('MissFill 1'!U73/SUM('MissFill 1'!U$2:U74)&gt;0.01,"",IF('MissFill 1'!U72/SUM('MissFill 1'!U$2:U74)&gt;0.01,"",DateEnded_5Day!$A74))))))</f>
        <v/>
      </c>
      <c r="W74" s="54" t="str">
        <f>IF($A74&lt;='All Results'!$B$4,"",IF(SUM('MissFill 1'!V$2:V74)=0,"",(IF('MissFill 1'!V74/SUM('MissFill 1'!V$2:V74)&gt;0.01,"",IF('MissFill 1'!V73/SUM('MissFill 1'!V$2:V74)&gt;0.01,"",IF('MissFill 1'!V72/SUM('MissFill 1'!V$2:V74)&gt;0.01,"",DateEnded_5Day!$A74))))))</f>
        <v/>
      </c>
      <c r="X74" s="54" t="str">
        <f>IF($A74&lt;='All Results'!$B$4,"",IF(SUM('MissFill 1'!W$2:W74)=0,"",(IF('MissFill 1'!W74/SUM('MissFill 1'!W$2:W74)&gt;0.01,"",IF('MissFill 1'!W73/SUM('MissFill 1'!W$2:W74)&gt;0.01,"",IF('MissFill 1'!W72/SUM('MissFill 1'!W$2:W74)&gt;0.01,"",DateEnded_5Day!$A74))))))</f>
        <v/>
      </c>
      <c r="Y74" s="54" t="str">
        <f>IF($A74&lt;='All Results'!$B$4,"",IF(SUM('MissFill 1'!X$2:X74)=0,"",(IF('MissFill 1'!X74/SUM('MissFill 1'!X$2:X74)&gt;0.01,"",IF('MissFill 1'!X73/SUM('MissFill 1'!X$2:X74)&gt;0.01,"",IF('MissFill 1'!X72/SUM('MissFill 1'!X$2:X74)&gt;0.01,"",DateEnded_5Day!$A74))))))</f>
        <v/>
      </c>
      <c r="Z74" s="54" t="str">
        <f>IF($A74&lt;='All Results'!$B$4,"",IF(SUM('MissFill 1'!Y$2:Y74)=0,"",(IF('MissFill 1'!Y74/SUM('MissFill 1'!Y$2:Y74)&gt;0.01,"",IF('MissFill 1'!Y73/SUM('MissFill 1'!Y$2:Y74)&gt;0.01,"",IF('MissFill 1'!Y72/SUM('MissFill 1'!Y$2:Y74)&gt;0.01,"",DateEnded_5Day!$A74))))))</f>
        <v/>
      </c>
      <c r="AA74" s="54" t="str">
        <f>IF($A74&lt;='All Results'!$B$4,"",IF(SUM('MissFill 1'!Z$2:Z74)=0,"",(IF('MissFill 1'!Z74/SUM('MissFill 1'!Z$2:Z74)&gt;0.01,"",IF('MissFill 1'!Z73/SUM('MissFill 1'!Z$2:Z74)&gt;0.01,"",IF('MissFill 1'!Z72/SUM('MissFill 1'!Z$2:Z74)&gt;0.01,"",DateEnded_5Day!$A74))))))</f>
        <v/>
      </c>
      <c r="AB74" s="54" t="str">
        <f>IF($A74&lt;='All Results'!$B$4,"",IF(SUM('MissFill 1'!AA$2:AA74)=0,"",(IF('MissFill 1'!AA74/SUM('MissFill 1'!AA$2:AA74)&gt;0.01,"",IF('MissFill 1'!AA73/SUM('MissFill 1'!AA$2:AA74)&gt;0.01,"",IF('MissFill 1'!AA72/SUM('MissFill 1'!AA$2:AA74)&gt;0.01,"",DateEnded_5Day!$A74))))))</f>
        <v/>
      </c>
      <c r="AC74" s="54" t="str">
        <f>IF($A74&lt;='All Results'!$B$4,"",IF(SUM('MissFill 1'!AB$2:AB74)=0,"",(IF('MissFill 1'!AB74/SUM('MissFill 1'!AB$2:AB74)&gt;0.01,"",IF('MissFill 1'!AB73/SUM('MissFill 1'!AB$2:AB74)&gt;0.01,"",IF('MissFill 1'!AB72/SUM('MissFill 1'!AB$2:AB74)&gt;0.01,"",DateEnded_5Day!$A74))))))</f>
        <v/>
      </c>
      <c r="AD74" s="54" t="str">
        <f>IF($A74&lt;='All Results'!$B$4,"",IF(SUM('MissFill 1'!AC$2:AC74)=0,"",(IF('MissFill 1'!AC74/SUM('MissFill 1'!AC$2:AC74)&gt;0.01,"",IF('MissFill 1'!AC73/SUM('MissFill 1'!AC$2:AC74)&gt;0.01,"",IF('MissFill 1'!AC72/SUM('MissFill 1'!AC$2:AC74)&gt;0.01,"",DateEnded_5Day!$A74))))))</f>
        <v/>
      </c>
      <c r="AE74" s="54" t="str">
        <f>IF($A74&lt;='All Results'!$B$4,"",IF(SUM('MissFill 1'!AD$2:AD74)=0,"",(IF('MissFill 1'!AD74/SUM('MissFill 1'!AD$2:AD74)&gt;0.01,"",IF('MissFill 1'!AD73/SUM('MissFill 1'!AD$2:AD74)&gt;0.01,"",IF('MissFill 1'!AD72/SUM('MissFill 1'!AD$2:AD74)&gt;0.01,"",DateEnded_5Day!$A74))))))</f>
        <v/>
      </c>
      <c r="AF74" s="54" t="str">
        <f>IF($A74&lt;='All Results'!$B$4,"",IF(SUM('MissFill 1'!AE$2:AE74)=0,"",(IF('MissFill 1'!AE74/SUM('MissFill 1'!AE$2:AE74)&gt;0.01,"",IF('MissFill 1'!AE73/SUM('MissFill 1'!AE$2:AE74)&gt;0.01,"",IF('MissFill 1'!AE72/SUM('MissFill 1'!AE$2:AE74)&gt;0.01,"",DateEnded_5Day!$A74))))))</f>
        <v/>
      </c>
      <c r="AG74" s="54" t="str">
        <f>IF($A74&lt;='All Results'!$B$4,"",IF(SUM('MissFill 1'!AF$2:AF74)=0,"",(IF('MissFill 1'!AF74/SUM('MissFill 1'!AF$2:AF74)&gt;0.01,"",IF('MissFill 1'!AF73/SUM('MissFill 1'!AF$2:AF74)&gt;0.01,"",IF('MissFill 1'!AF72/SUM('MissFill 1'!AF$2:AF74)&gt;0.01,"",DateEnded_5Day!$A74))))))</f>
        <v/>
      </c>
      <c r="AH74" s="54" t="str">
        <f>IF($A74&lt;='All Results'!$B$4,"",IF(SUM('MissFill 1'!AG$2:AG74)=0,"",(IF('MissFill 1'!AG74/SUM('MissFill 1'!AG$2:AG74)&gt;0.01,"",IF('MissFill 1'!AG73/SUM('MissFill 1'!AG$2:AG74)&gt;0.01,"",IF('MissFill 1'!AG72/SUM('MissFill 1'!AG$2:AG74)&gt;0.01,"",DateEnded_5Day!$A74))))))</f>
        <v/>
      </c>
      <c r="AI74" s="54" t="str">
        <f>IF($A74&lt;='All Results'!$B$4,"",IF(SUM('MissFill 1'!AH$2:AH74)=0,"",(IF('MissFill 1'!AH74/SUM('MissFill 1'!AH$2:AH74)&gt;0.01,"",IF('MissFill 1'!AH73/SUM('MissFill 1'!AH$2:AH74)&gt;0.01,"",IF('MissFill 1'!AH72/SUM('MissFill 1'!AH$2:AH74)&gt;0.01,"",DateEnded_5Day!$A74))))))</f>
        <v/>
      </c>
      <c r="AJ74" s="54" t="str">
        <f>IF($A74&lt;='All Results'!$B$4,"",IF(SUM('MissFill 1'!AI$2:AI74)=0,"",(IF('MissFill 1'!AI74/SUM('MissFill 1'!AI$2:AI74)&gt;0.01,"",IF('MissFill 1'!AI73/SUM('MissFill 1'!AI$2:AI74)&gt;0.01,"",IF('MissFill 1'!AI72/SUM('MissFill 1'!AI$2:AI74)&gt;0.01,"",DateEnded_5Day!$A74))))))</f>
        <v/>
      </c>
      <c r="AK74" s="54" t="str">
        <f>IF($A74&lt;='All Results'!$B$4,"",IF(SUM('MissFill 1'!AJ$2:AJ74)=0,"",(IF('MissFill 1'!AJ74/SUM('MissFill 1'!AJ$2:AJ74)&gt;0.01,"",IF('MissFill 1'!AJ73/SUM('MissFill 1'!AJ$2:AJ74)&gt;0.01,"",IF('MissFill 1'!AJ72/SUM('MissFill 1'!AJ$2:AJ74)&gt;0.01,"",DateEnded_5Day!$A74))))))</f>
        <v/>
      </c>
      <c r="AL74" s="54" t="str">
        <f>IF($A74&lt;='All Results'!$B$4,"",IF(SUM('MissFill 1'!AK$2:AK74)=0,"",(IF('MissFill 1'!AK74/SUM('MissFill 1'!AK$2:AK74)&gt;0.01,"",IF('MissFill 1'!AK73/SUM('MissFill 1'!AK$2:AK74)&gt;0.01,"",IF('MissFill 1'!AK72/SUM('MissFill 1'!AK$2:AK74)&gt;0.01,"",DateEnded_5Day!$A74))))))</f>
        <v/>
      </c>
      <c r="AM74" s="54" t="str">
        <f>IF($A74&lt;='All Results'!$B$4,"",IF(SUM('MissFill 1'!AL$2:AL74)=0,"",(IF('MissFill 1'!AL74/SUM('MissFill 1'!AL$2:AL74)&gt;0.01,"",IF('MissFill 1'!AL73/SUM('MissFill 1'!AL$2:AL74)&gt;0.01,"",IF('MissFill 1'!AL72/SUM('MissFill 1'!AL$2:AL74)&gt;0.01,"",DateEnded_5Day!$A74))))))</f>
        <v/>
      </c>
      <c r="AN74" s="54" t="str">
        <f>IF($A74&lt;='All Results'!$B$4,"",IF(SUM('MissFill 1'!AM$2:AM74)=0,"",(IF('MissFill 1'!AM74/SUM('MissFill 1'!AM$2:AM74)&gt;0.01,"",IF('MissFill 1'!AM73/SUM('MissFill 1'!AM$2:AM74)&gt;0.01,"",IF('MissFill 1'!AM72/SUM('MissFill 1'!AM$2:AM74)&gt;0.01,"",DateEnded_5Day!$A74))))))</f>
        <v/>
      </c>
      <c r="AO74" s="54" t="str">
        <f>IF($A74&lt;='All Results'!$B$4,"",IF(SUM('MissFill 1'!AN$2:AN74)=0,"",(IF('MissFill 1'!AN74/SUM('MissFill 1'!AN$2:AN74)&gt;0.01,"",IF('MissFill 1'!AN73/SUM('MissFill 1'!AN$2:AN74)&gt;0.01,"",IF('MissFill 1'!AN72/SUM('MissFill 1'!AN$2:AN74)&gt;0.01,"",DateEnded_5Day!$A74))))))</f>
        <v/>
      </c>
      <c r="AP74" s="54" t="str">
        <f>IF($A74&lt;='All Results'!$B$4,"",IF(SUM('MissFill 1'!AO$2:AO74)=0,"",(IF('MissFill 1'!AO74/SUM('MissFill 1'!AO$2:AO74)&gt;0.01,"",IF('MissFill 1'!AO73/SUM('MissFill 1'!AO$2:AO74)&gt;0.01,"",IF('MissFill 1'!AO72/SUM('MissFill 1'!AO$2:AO74)&gt;0.01,"",DateEnded_5Day!$A74))))))</f>
        <v/>
      </c>
      <c r="AQ74" s="54" t="str">
        <f>IF($A74&lt;='All Results'!$B$4,"",IF(SUM('MissFill 1'!AP$2:AP74)=0,"",(IF('MissFill 1'!AP74/SUM('MissFill 1'!AP$2:AP74)&gt;0.01,"",IF('MissFill 1'!AP73/SUM('MissFill 1'!AP$2:AP74)&gt;0.01,"",IF('MissFill 1'!AP72/SUM('MissFill 1'!AP$2:AP74)&gt;0.01,"",DateEnded_5Day!$A74))))))</f>
        <v/>
      </c>
      <c r="AR74" s="54" t="str">
        <f>IF($A74&lt;='All Results'!$B$4,"",IF(SUM('MissFill 1'!AQ$2:AQ74)=0,"",(IF('MissFill 1'!AQ74/SUM('MissFill 1'!AQ$2:AQ74)&gt;0.01,"",IF('MissFill 1'!AQ73/SUM('MissFill 1'!AQ$2:AQ74)&gt;0.01,"",IF('MissFill 1'!AQ72/SUM('MissFill 1'!AQ$2:AQ74)&gt;0.01,"",DateEnded_5Day!$A74))))))</f>
        <v/>
      </c>
      <c r="AS74" s="54" t="str">
        <f>IF($A74&lt;='All Results'!$B$4,"",IF(SUM('MissFill 1'!AR$2:AR74)=0,"",(IF('MissFill 1'!AR74/SUM('MissFill 1'!AR$2:AR74)&gt;0.01,"",IF('MissFill 1'!AR73/SUM('MissFill 1'!AR$2:AR74)&gt;0.01,"",IF('MissFill 1'!AR72/SUM('MissFill 1'!AR$2:AR74)&gt;0.01,"",DateEnded_5Day!$A74))))))</f>
        <v/>
      </c>
      <c r="AT74" s="54" t="str">
        <f>IF($A74&lt;='All Results'!$B$4,"",IF(SUM('MissFill 1'!AS$2:AS74)=0,"",(IF('MissFill 1'!AS74/SUM('MissFill 1'!AS$2:AS74)&gt;0.01,"",IF('MissFill 1'!AS73/SUM('MissFill 1'!AS$2:AS74)&gt;0.01,"",IF('MissFill 1'!AS72/SUM('MissFill 1'!AS$2:AS74)&gt;0.01,"",DateEnded_5Day!$A74))))))</f>
        <v/>
      </c>
      <c r="AU74" s="54" t="str">
        <f>IF($A74&lt;='All Results'!$B$4,"",IF(SUM('MissFill 1'!AT$2:AT74)=0,"",(IF('MissFill 1'!AT74/SUM('MissFill 1'!AT$2:AT74)&gt;0.01,"",IF('MissFill 1'!AT73/SUM('MissFill 1'!AT$2:AT74)&gt;0.01,"",IF('MissFill 1'!AT72/SUM('MissFill 1'!AT$2:AT74)&gt;0.01,"",DateEnded_5Day!$A74))))))</f>
        <v/>
      </c>
      <c r="AV74" s="54" t="str">
        <f>IF($A74&lt;='All Results'!$B$4,"",IF(SUM('MissFill 1'!AU$2:AU74)=0,"",(IF('MissFill 1'!AU74/SUM('MissFill 1'!AU$2:AU74)&gt;0.01,"",IF('MissFill 1'!AU73/SUM('MissFill 1'!AU$2:AU74)&gt;0.01,"",IF('MissFill 1'!AU72/SUM('MissFill 1'!AU$2:AU74)&gt;0.01,"",DateEnded_5Day!$A74))))))</f>
        <v/>
      </c>
      <c r="AW74" s="54" t="str">
        <f>IF($A74&lt;='All Results'!$B$4,"",IF(SUM('MissFill 1'!AV$2:AV74)=0,"",(IF('MissFill 1'!AV74/SUM('MissFill 1'!AV$2:AV74)&gt;0.01,"",IF('MissFill 1'!AV73/SUM('MissFill 1'!AV$2:AV74)&gt;0.01,"",IF('MissFill 1'!AV72/SUM('MissFill 1'!AV$2:AV74)&gt;0.01,"",DateEnded_5Day!$A74))))))</f>
        <v/>
      </c>
      <c r="AX74" s="54" t="str">
        <f>IF($A74&lt;='All Results'!$B$4,"",IF(SUM('MissFill 1'!AW$2:AW74)=0,"",(IF('MissFill 1'!AW74/SUM('MissFill 1'!AW$2:AW74)&gt;0.01,"",IF('MissFill 1'!AW73/SUM('MissFill 1'!AW$2:AW74)&gt;0.01,"",IF('MissFill 1'!AW72/SUM('MissFill 1'!AW$2:AW74)&gt;0.01,"",DateEnded_5Day!$A74))))))</f>
        <v/>
      </c>
    </row>
    <row r="75" spans="1:50" x14ac:dyDescent="0.25">
      <c r="A75" s="41">
        <v>44420</v>
      </c>
      <c r="B75" s="52">
        <v>224</v>
      </c>
      <c r="C75" s="54" t="str">
        <f>IF($A75&lt;='All Results'!$B$4,"",IF(SUM('MissFill 1'!B$2:B75)=0,"",(IF('MissFill 1'!B75/SUM('MissFill 1'!B$2:B75)&gt;0.01,"",IF('MissFill 1'!B74/SUM('MissFill 1'!B$2:B75)&gt;0.01,"",IF('MissFill 1'!B73/SUM('MissFill 1'!B$2:B75)&gt;0.01,"",DateEnded_5Day!$A75))))))</f>
        <v/>
      </c>
      <c r="D75" s="54" t="str">
        <f>IF($A75&lt;='All Results'!$B$4,"",IF(SUM('MissFill 1'!C$2:C75)=0,"",(IF('MissFill 1'!C75/SUM('MissFill 1'!C$2:C75)&gt;0.01,"",IF('MissFill 1'!C74/SUM('MissFill 1'!C$2:C75)&gt;0.01,"",IF('MissFill 1'!C73/SUM('MissFill 1'!C$2:C75)&gt;0.01,"",DateEnded_5Day!$A75))))))</f>
        <v/>
      </c>
      <c r="E75" s="54" t="str">
        <f>IF($A75&lt;='All Results'!$B$4,"",IF(SUM('MissFill 1'!D$2:D75)=0,"",(IF('MissFill 1'!D75/SUM('MissFill 1'!D$2:D75)&gt;0.01,"",IF('MissFill 1'!D74/SUM('MissFill 1'!D$2:D75)&gt;0.01,"",IF('MissFill 1'!D73/SUM('MissFill 1'!D$2:D75)&gt;0.01,"",DateEnded_5Day!$A75))))))</f>
        <v/>
      </c>
      <c r="F75" s="54" t="str">
        <f>IF($A75&lt;='All Results'!$B$4,"",IF(SUM('MissFill 1'!E$2:E75)=0,"",(IF('MissFill 1'!E75/SUM('MissFill 1'!E$2:E75)&gt;0.01,"",IF('MissFill 1'!E74/SUM('MissFill 1'!E$2:E75)&gt;0.01,"",IF('MissFill 1'!E73/SUM('MissFill 1'!E$2:E75)&gt;0.01,"",DateEnded_5Day!$A75))))))</f>
        <v/>
      </c>
      <c r="G75" s="54" t="str">
        <f>IF($A75&lt;='All Results'!$B$4,"",IF(SUM('MissFill 1'!F$2:F75)=0,"",(IF('MissFill 1'!F75/SUM('MissFill 1'!F$2:F75)&gt;0.01,"",IF('MissFill 1'!F74/SUM('MissFill 1'!F$2:F75)&gt;0.01,"",IF('MissFill 1'!F73/SUM('MissFill 1'!F$2:F75)&gt;0.01,"",DateEnded_5Day!$A75))))))</f>
        <v/>
      </c>
      <c r="H75" s="54" t="str">
        <f>IF($A75&lt;='All Results'!$B$4,"",IF(SUM('MissFill 1'!G$2:G75)=0,"",(IF('MissFill 1'!G75/SUM('MissFill 1'!G$2:G75)&gt;0.01,"",IF('MissFill 1'!G74/SUM('MissFill 1'!G$2:G75)&gt;0.01,"",IF('MissFill 1'!G73/SUM('MissFill 1'!G$2:G75)&gt;0.01,"",DateEnded_5Day!$A75))))))</f>
        <v/>
      </c>
      <c r="I75" s="54" t="str">
        <f>IF($A75&lt;='All Results'!$B$4,"",IF(SUM('MissFill 1'!H$2:H75)=0,"",(IF('MissFill 1'!H75/SUM('MissFill 1'!H$2:H75)&gt;0.01,"",IF('MissFill 1'!H74/SUM('MissFill 1'!H$2:H75)&gt;0.01,"",IF('MissFill 1'!H73/SUM('MissFill 1'!H$2:H75)&gt;0.01,"",DateEnded_5Day!$A75))))))</f>
        <v/>
      </c>
      <c r="J75" s="54" t="str">
        <f>IF($A75&lt;='All Results'!$B$4,"",IF(SUM('MissFill 1'!I$2:I75)=0,"",(IF('MissFill 1'!I75/SUM('MissFill 1'!I$2:I75)&gt;0.01,"",IF('MissFill 1'!I74/SUM('MissFill 1'!I$2:I75)&gt;0.01,"",IF('MissFill 1'!I73/SUM('MissFill 1'!I$2:I75)&gt;0.01,"",DateEnded_5Day!$A75))))))</f>
        <v/>
      </c>
      <c r="K75" s="54" t="str">
        <f>IF($A75&lt;='All Results'!$B$4,"",IF(SUM('MissFill 1'!J$2:J75)=0,"",(IF('MissFill 1'!J75/SUM('MissFill 1'!J$2:J75)&gt;0.01,"",IF('MissFill 1'!J74/SUM('MissFill 1'!J$2:J75)&gt;0.01,"",IF('MissFill 1'!J73/SUM('MissFill 1'!J$2:J75)&gt;0.01,"",DateEnded_5Day!$A75))))))</f>
        <v/>
      </c>
      <c r="L75" s="54" t="str">
        <f>IF($A75&lt;='All Results'!$B$4,"",IF(SUM('MissFill 1'!K$2:K75)=0,"",(IF('MissFill 1'!K75/SUM('MissFill 1'!K$2:K75)&gt;0.01,"",IF('MissFill 1'!K74/SUM('MissFill 1'!K$2:K75)&gt;0.01,"",IF('MissFill 1'!K73/SUM('MissFill 1'!K$2:K75)&gt;0.01,"",DateEnded_5Day!$A75))))))</f>
        <v/>
      </c>
      <c r="M75" s="54" t="str">
        <f>IF($A75&lt;='All Results'!$B$4,"",IF(SUM('MissFill 1'!L$2:L75)=0,"",(IF('MissFill 1'!L75/SUM('MissFill 1'!L$2:L75)&gt;0.01,"",IF('MissFill 1'!L74/SUM('MissFill 1'!L$2:L75)&gt;0.01,"",IF('MissFill 1'!L73/SUM('MissFill 1'!L$2:L75)&gt;0.01,"",DateEnded_5Day!$A75))))))</f>
        <v/>
      </c>
      <c r="N75" s="54" t="str">
        <f>IF($A75&lt;='All Results'!$B$4,"",IF(SUM('MissFill 1'!M$2:M75)=0,"",(IF('MissFill 1'!M75/SUM('MissFill 1'!M$2:M75)&gt;0.01,"",IF('MissFill 1'!M74/SUM('MissFill 1'!M$2:M75)&gt;0.01,"",IF('MissFill 1'!M73/SUM('MissFill 1'!M$2:M75)&gt;0.01,"",DateEnded_5Day!$A75))))))</f>
        <v/>
      </c>
      <c r="O75" s="54" t="str">
        <f>IF($A75&lt;='All Results'!$B$4,"",IF(SUM('MissFill 1'!N$2:N75)=0,"",(IF('MissFill 1'!N75/SUM('MissFill 1'!N$2:N75)&gt;0.01,"",IF('MissFill 1'!N74/SUM('MissFill 1'!N$2:N75)&gt;0.01,"",IF('MissFill 1'!N73/SUM('MissFill 1'!N$2:N75)&gt;0.01,"",DateEnded_5Day!$A75))))))</f>
        <v/>
      </c>
      <c r="P75" s="54" t="str">
        <f>IF($A75&lt;='All Results'!$B$4,"",IF(SUM('MissFill 1'!O$2:O75)=0,"",(IF('MissFill 1'!O75/SUM('MissFill 1'!O$2:O75)&gt;0.01,"",IF('MissFill 1'!O74/SUM('MissFill 1'!O$2:O75)&gt;0.01,"",IF('MissFill 1'!O73/SUM('MissFill 1'!O$2:O75)&gt;0.01,"",DateEnded_5Day!$A75))))))</f>
        <v/>
      </c>
      <c r="Q75" s="54" t="str">
        <f>IF($A75&lt;='All Results'!$B$4,"",IF(SUM('MissFill 1'!P$2:P75)=0,"",(IF('MissFill 1'!P75/SUM('MissFill 1'!P$2:P75)&gt;0.01,"",IF('MissFill 1'!P74/SUM('MissFill 1'!P$2:P75)&gt;0.01,"",IF('MissFill 1'!P73/SUM('MissFill 1'!P$2:P75)&gt;0.01,"",DateEnded_5Day!$A75))))))</f>
        <v/>
      </c>
      <c r="R75" s="54" t="str">
        <f>IF($A75&lt;='All Results'!$B$4,"",IF(SUM('MissFill 1'!Q$2:Q75)=0,"",(IF('MissFill 1'!Q75/SUM('MissFill 1'!Q$2:Q75)&gt;0.01,"",IF('MissFill 1'!Q74/SUM('MissFill 1'!Q$2:Q75)&gt;0.01,"",IF('MissFill 1'!Q73/SUM('MissFill 1'!Q$2:Q75)&gt;0.01,"",DateEnded_5Day!$A75))))))</f>
        <v/>
      </c>
      <c r="S75" s="54" t="str">
        <f>IF($A75&lt;='All Results'!$B$4,"",IF(SUM('MissFill 1'!R$2:R75)=0,"",(IF('MissFill 1'!R75/SUM('MissFill 1'!R$2:R75)&gt;0.01,"",IF('MissFill 1'!R74/SUM('MissFill 1'!R$2:R75)&gt;0.01,"",IF('MissFill 1'!R73/SUM('MissFill 1'!R$2:R75)&gt;0.01,"",DateEnded_5Day!$A75))))))</f>
        <v/>
      </c>
      <c r="T75" s="54" t="str">
        <f>IF($A75&lt;='All Results'!$B$4,"",IF(SUM('MissFill 1'!S$2:S75)=0,"",(IF('MissFill 1'!S75/SUM('MissFill 1'!S$2:S75)&gt;0.01,"",IF('MissFill 1'!S74/SUM('MissFill 1'!S$2:S75)&gt;0.01,"",IF('MissFill 1'!S73/SUM('MissFill 1'!S$2:S75)&gt;0.01,"",DateEnded_5Day!$A75))))))</f>
        <v/>
      </c>
      <c r="U75" s="54" t="str">
        <f>IF($A75&lt;='All Results'!$B$4,"",IF(SUM('MissFill 1'!T$2:T75)=0,"",(IF('MissFill 1'!T75/SUM('MissFill 1'!T$2:T75)&gt;0.01,"",IF('MissFill 1'!T74/SUM('MissFill 1'!T$2:T75)&gt;0.01,"",IF('MissFill 1'!T73/SUM('MissFill 1'!T$2:T75)&gt;0.01,"",DateEnded_5Day!$A75))))))</f>
        <v/>
      </c>
      <c r="V75" s="54" t="str">
        <f>IF($A75&lt;='All Results'!$B$4,"",IF(SUM('MissFill 1'!U$2:U75)=0,"",(IF('MissFill 1'!U75/SUM('MissFill 1'!U$2:U75)&gt;0.01,"",IF('MissFill 1'!U74/SUM('MissFill 1'!U$2:U75)&gt;0.01,"",IF('MissFill 1'!U73/SUM('MissFill 1'!U$2:U75)&gt;0.01,"",DateEnded_5Day!$A75))))))</f>
        <v/>
      </c>
      <c r="W75" s="54" t="str">
        <f>IF($A75&lt;='All Results'!$B$4,"",IF(SUM('MissFill 1'!V$2:V75)=0,"",(IF('MissFill 1'!V75/SUM('MissFill 1'!V$2:V75)&gt;0.01,"",IF('MissFill 1'!V74/SUM('MissFill 1'!V$2:V75)&gt;0.01,"",IF('MissFill 1'!V73/SUM('MissFill 1'!V$2:V75)&gt;0.01,"",DateEnded_5Day!$A75))))))</f>
        <v/>
      </c>
      <c r="X75" s="54" t="str">
        <f>IF($A75&lt;='All Results'!$B$4,"",IF(SUM('MissFill 1'!W$2:W75)=0,"",(IF('MissFill 1'!W75/SUM('MissFill 1'!W$2:W75)&gt;0.01,"",IF('MissFill 1'!W74/SUM('MissFill 1'!W$2:W75)&gt;0.01,"",IF('MissFill 1'!W73/SUM('MissFill 1'!W$2:W75)&gt;0.01,"",DateEnded_5Day!$A75))))))</f>
        <v/>
      </c>
      <c r="Y75" s="54" t="str">
        <f>IF($A75&lt;='All Results'!$B$4,"",IF(SUM('MissFill 1'!X$2:X75)=0,"",(IF('MissFill 1'!X75/SUM('MissFill 1'!X$2:X75)&gt;0.01,"",IF('MissFill 1'!X74/SUM('MissFill 1'!X$2:X75)&gt;0.01,"",IF('MissFill 1'!X73/SUM('MissFill 1'!X$2:X75)&gt;0.01,"",DateEnded_5Day!$A75))))))</f>
        <v/>
      </c>
      <c r="Z75" s="54" t="str">
        <f>IF($A75&lt;='All Results'!$B$4,"",IF(SUM('MissFill 1'!Y$2:Y75)=0,"",(IF('MissFill 1'!Y75/SUM('MissFill 1'!Y$2:Y75)&gt;0.01,"",IF('MissFill 1'!Y74/SUM('MissFill 1'!Y$2:Y75)&gt;0.01,"",IF('MissFill 1'!Y73/SUM('MissFill 1'!Y$2:Y75)&gt;0.01,"",DateEnded_5Day!$A75))))))</f>
        <v/>
      </c>
      <c r="AA75" s="54" t="str">
        <f>IF($A75&lt;='All Results'!$B$4,"",IF(SUM('MissFill 1'!Z$2:Z75)=0,"",(IF('MissFill 1'!Z75/SUM('MissFill 1'!Z$2:Z75)&gt;0.01,"",IF('MissFill 1'!Z74/SUM('MissFill 1'!Z$2:Z75)&gt;0.01,"",IF('MissFill 1'!Z73/SUM('MissFill 1'!Z$2:Z75)&gt;0.01,"",DateEnded_5Day!$A75))))))</f>
        <v/>
      </c>
      <c r="AB75" s="54" t="str">
        <f>IF($A75&lt;='All Results'!$B$4,"",IF(SUM('MissFill 1'!AA$2:AA75)=0,"",(IF('MissFill 1'!AA75/SUM('MissFill 1'!AA$2:AA75)&gt;0.01,"",IF('MissFill 1'!AA74/SUM('MissFill 1'!AA$2:AA75)&gt;0.01,"",IF('MissFill 1'!AA73/SUM('MissFill 1'!AA$2:AA75)&gt;0.01,"",DateEnded_5Day!$A75))))))</f>
        <v/>
      </c>
      <c r="AC75" s="54" t="str">
        <f>IF($A75&lt;='All Results'!$B$4,"",IF(SUM('MissFill 1'!AB$2:AB75)=0,"",(IF('MissFill 1'!AB75/SUM('MissFill 1'!AB$2:AB75)&gt;0.01,"",IF('MissFill 1'!AB74/SUM('MissFill 1'!AB$2:AB75)&gt;0.01,"",IF('MissFill 1'!AB73/SUM('MissFill 1'!AB$2:AB75)&gt;0.01,"",DateEnded_5Day!$A75))))))</f>
        <v/>
      </c>
      <c r="AD75" s="54" t="str">
        <f>IF($A75&lt;='All Results'!$B$4,"",IF(SUM('MissFill 1'!AC$2:AC75)=0,"",(IF('MissFill 1'!AC75/SUM('MissFill 1'!AC$2:AC75)&gt;0.01,"",IF('MissFill 1'!AC74/SUM('MissFill 1'!AC$2:AC75)&gt;0.01,"",IF('MissFill 1'!AC73/SUM('MissFill 1'!AC$2:AC75)&gt;0.01,"",DateEnded_5Day!$A75))))))</f>
        <v/>
      </c>
      <c r="AE75" s="54" t="str">
        <f>IF($A75&lt;='All Results'!$B$4,"",IF(SUM('MissFill 1'!AD$2:AD75)=0,"",(IF('MissFill 1'!AD75/SUM('MissFill 1'!AD$2:AD75)&gt;0.01,"",IF('MissFill 1'!AD74/SUM('MissFill 1'!AD$2:AD75)&gt;0.01,"",IF('MissFill 1'!AD73/SUM('MissFill 1'!AD$2:AD75)&gt;0.01,"",DateEnded_5Day!$A75))))))</f>
        <v/>
      </c>
      <c r="AF75" s="54" t="str">
        <f>IF($A75&lt;='All Results'!$B$4,"",IF(SUM('MissFill 1'!AE$2:AE75)=0,"",(IF('MissFill 1'!AE75/SUM('MissFill 1'!AE$2:AE75)&gt;0.01,"",IF('MissFill 1'!AE74/SUM('MissFill 1'!AE$2:AE75)&gt;0.01,"",IF('MissFill 1'!AE73/SUM('MissFill 1'!AE$2:AE75)&gt;0.01,"",DateEnded_5Day!$A75))))))</f>
        <v/>
      </c>
      <c r="AG75" s="54" t="str">
        <f>IF($A75&lt;='All Results'!$B$4,"",IF(SUM('MissFill 1'!AF$2:AF75)=0,"",(IF('MissFill 1'!AF75/SUM('MissFill 1'!AF$2:AF75)&gt;0.01,"",IF('MissFill 1'!AF74/SUM('MissFill 1'!AF$2:AF75)&gt;0.01,"",IF('MissFill 1'!AF73/SUM('MissFill 1'!AF$2:AF75)&gt;0.01,"",DateEnded_5Day!$A75))))))</f>
        <v/>
      </c>
      <c r="AH75" s="54" t="str">
        <f>IF($A75&lt;='All Results'!$B$4,"",IF(SUM('MissFill 1'!AG$2:AG75)=0,"",(IF('MissFill 1'!AG75/SUM('MissFill 1'!AG$2:AG75)&gt;0.01,"",IF('MissFill 1'!AG74/SUM('MissFill 1'!AG$2:AG75)&gt;0.01,"",IF('MissFill 1'!AG73/SUM('MissFill 1'!AG$2:AG75)&gt;0.01,"",DateEnded_5Day!$A75))))))</f>
        <v/>
      </c>
      <c r="AI75" s="54" t="str">
        <f>IF($A75&lt;='All Results'!$B$4,"",IF(SUM('MissFill 1'!AH$2:AH75)=0,"",(IF('MissFill 1'!AH75/SUM('MissFill 1'!AH$2:AH75)&gt;0.01,"",IF('MissFill 1'!AH74/SUM('MissFill 1'!AH$2:AH75)&gt;0.01,"",IF('MissFill 1'!AH73/SUM('MissFill 1'!AH$2:AH75)&gt;0.01,"",DateEnded_5Day!$A75))))))</f>
        <v/>
      </c>
      <c r="AJ75" s="54" t="str">
        <f>IF($A75&lt;='All Results'!$B$4,"",IF(SUM('MissFill 1'!AI$2:AI75)=0,"",(IF('MissFill 1'!AI75/SUM('MissFill 1'!AI$2:AI75)&gt;0.01,"",IF('MissFill 1'!AI74/SUM('MissFill 1'!AI$2:AI75)&gt;0.01,"",IF('MissFill 1'!AI73/SUM('MissFill 1'!AI$2:AI75)&gt;0.01,"",DateEnded_5Day!$A75))))))</f>
        <v/>
      </c>
      <c r="AK75" s="54" t="str">
        <f>IF($A75&lt;='All Results'!$B$4,"",IF(SUM('MissFill 1'!AJ$2:AJ75)=0,"",(IF('MissFill 1'!AJ75/SUM('MissFill 1'!AJ$2:AJ75)&gt;0.01,"",IF('MissFill 1'!AJ74/SUM('MissFill 1'!AJ$2:AJ75)&gt;0.01,"",IF('MissFill 1'!AJ73/SUM('MissFill 1'!AJ$2:AJ75)&gt;0.01,"",DateEnded_5Day!$A75))))))</f>
        <v/>
      </c>
      <c r="AL75" s="54" t="str">
        <f>IF($A75&lt;='All Results'!$B$4,"",IF(SUM('MissFill 1'!AK$2:AK75)=0,"",(IF('MissFill 1'!AK75/SUM('MissFill 1'!AK$2:AK75)&gt;0.01,"",IF('MissFill 1'!AK74/SUM('MissFill 1'!AK$2:AK75)&gt;0.01,"",IF('MissFill 1'!AK73/SUM('MissFill 1'!AK$2:AK75)&gt;0.01,"",DateEnded_5Day!$A75))))))</f>
        <v/>
      </c>
      <c r="AM75" s="54" t="str">
        <f>IF($A75&lt;='All Results'!$B$4,"",IF(SUM('MissFill 1'!AL$2:AL75)=0,"",(IF('MissFill 1'!AL75/SUM('MissFill 1'!AL$2:AL75)&gt;0.01,"",IF('MissFill 1'!AL74/SUM('MissFill 1'!AL$2:AL75)&gt;0.01,"",IF('MissFill 1'!AL73/SUM('MissFill 1'!AL$2:AL75)&gt;0.01,"",DateEnded_5Day!$A75))))))</f>
        <v/>
      </c>
      <c r="AN75" s="54" t="str">
        <f>IF($A75&lt;='All Results'!$B$4,"",IF(SUM('MissFill 1'!AM$2:AM75)=0,"",(IF('MissFill 1'!AM75/SUM('MissFill 1'!AM$2:AM75)&gt;0.01,"",IF('MissFill 1'!AM74/SUM('MissFill 1'!AM$2:AM75)&gt;0.01,"",IF('MissFill 1'!AM73/SUM('MissFill 1'!AM$2:AM75)&gt;0.01,"",DateEnded_5Day!$A75))))))</f>
        <v/>
      </c>
      <c r="AO75" s="54" t="str">
        <f>IF($A75&lt;='All Results'!$B$4,"",IF(SUM('MissFill 1'!AN$2:AN75)=0,"",(IF('MissFill 1'!AN75/SUM('MissFill 1'!AN$2:AN75)&gt;0.01,"",IF('MissFill 1'!AN74/SUM('MissFill 1'!AN$2:AN75)&gt;0.01,"",IF('MissFill 1'!AN73/SUM('MissFill 1'!AN$2:AN75)&gt;0.01,"",DateEnded_5Day!$A75))))))</f>
        <v/>
      </c>
      <c r="AP75" s="54" t="str">
        <f>IF($A75&lt;='All Results'!$B$4,"",IF(SUM('MissFill 1'!AO$2:AO75)=0,"",(IF('MissFill 1'!AO75/SUM('MissFill 1'!AO$2:AO75)&gt;0.01,"",IF('MissFill 1'!AO74/SUM('MissFill 1'!AO$2:AO75)&gt;0.01,"",IF('MissFill 1'!AO73/SUM('MissFill 1'!AO$2:AO75)&gt;0.01,"",DateEnded_5Day!$A75))))))</f>
        <v/>
      </c>
      <c r="AQ75" s="54" t="str">
        <f>IF($A75&lt;='All Results'!$B$4,"",IF(SUM('MissFill 1'!AP$2:AP75)=0,"",(IF('MissFill 1'!AP75/SUM('MissFill 1'!AP$2:AP75)&gt;0.01,"",IF('MissFill 1'!AP74/SUM('MissFill 1'!AP$2:AP75)&gt;0.01,"",IF('MissFill 1'!AP73/SUM('MissFill 1'!AP$2:AP75)&gt;0.01,"",DateEnded_5Day!$A75))))))</f>
        <v/>
      </c>
      <c r="AR75" s="54" t="str">
        <f>IF($A75&lt;='All Results'!$B$4,"",IF(SUM('MissFill 1'!AQ$2:AQ75)=0,"",(IF('MissFill 1'!AQ75/SUM('MissFill 1'!AQ$2:AQ75)&gt;0.01,"",IF('MissFill 1'!AQ74/SUM('MissFill 1'!AQ$2:AQ75)&gt;0.01,"",IF('MissFill 1'!AQ73/SUM('MissFill 1'!AQ$2:AQ75)&gt;0.01,"",DateEnded_5Day!$A75))))))</f>
        <v/>
      </c>
      <c r="AS75" s="54" t="str">
        <f>IF($A75&lt;='All Results'!$B$4,"",IF(SUM('MissFill 1'!AR$2:AR75)=0,"",(IF('MissFill 1'!AR75/SUM('MissFill 1'!AR$2:AR75)&gt;0.01,"",IF('MissFill 1'!AR74/SUM('MissFill 1'!AR$2:AR75)&gt;0.01,"",IF('MissFill 1'!AR73/SUM('MissFill 1'!AR$2:AR75)&gt;0.01,"",DateEnded_5Day!$A75))))))</f>
        <v/>
      </c>
      <c r="AT75" s="54" t="str">
        <f>IF($A75&lt;='All Results'!$B$4,"",IF(SUM('MissFill 1'!AS$2:AS75)=0,"",(IF('MissFill 1'!AS75/SUM('MissFill 1'!AS$2:AS75)&gt;0.01,"",IF('MissFill 1'!AS74/SUM('MissFill 1'!AS$2:AS75)&gt;0.01,"",IF('MissFill 1'!AS73/SUM('MissFill 1'!AS$2:AS75)&gt;0.01,"",DateEnded_5Day!$A75))))))</f>
        <v/>
      </c>
      <c r="AU75" s="54" t="str">
        <f>IF($A75&lt;='All Results'!$B$4,"",IF(SUM('MissFill 1'!AT$2:AT75)=0,"",(IF('MissFill 1'!AT75/SUM('MissFill 1'!AT$2:AT75)&gt;0.01,"",IF('MissFill 1'!AT74/SUM('MissFill 1'!AT$2:AT75)&gt;0.01,"",IF('MissFill 1'!AT73/SUM('MissFill 1'!AT$2:AT75)&gt;0.01,"",DateEnded_5Day!$A75))))))</f>
        <v/>
      </c>
      <c r="AV75" s="54" t="str">
        <f>IF($A75&lt;='All Results'!$B$4,"",IF(SUM('MissFill 1'!AU$2:AU75)=0,"",(IF('MissFill 1'!AU75/SUM('MissFill 1'!AU$2:AU75)&gt;0.01,"",IF('MissFill 1'!AU74/SUM('MissFill 1'!AU$2:AU75)&gt;0.01,"",IF('MissFill 1'!AU73/SUM('MissFill 1'!AU$2:AU75)&gt;0.01,"",DateEnded_5Day!$A75))))))</f>
        <v/>
      </c>
      <c r="AW75" s="54" t="str">
        <f>IF($A75&lt;='All Results'!$B$4,"",IF(SUM('MissFill 1'!AV$2:AV75)=0,"",(IF('MissFill 1'!AV75/SUM('MissFill 1'!AV$2:AV75)&gt;0.01,"",IF('MissFill 1'!AV74/SUM('MissFill 1'!AV$2:AV75)&gt;0.01,"",IF('MissFill 1'!AV73/SUM('MissFill 1'!AV$2:AV75)&gt;0.01,"",DateEnded_5Day!$A75))))))</f>
        <v/>
      </c>
      <c r="AX75" s="54" t="str">
        <f>IF($A75&lt;='All Results'!$B$4,"",IF(SUM('MissFill 1'!AW$2:AW75)=0,"",(IF('MissFill 1'!AW75/SUM('MissFill 1'!AW$2:AW75)&gt;0.01,"",IF('MissFill 1'!AW74/SUM('MissFill 1'!AW$2:AW75)&gt;0.01,"",IF('MissFill 1'!AW73/SUM('MissFill 1'!AW$2:AW75)&gt;0.01,"",DateEnded_5Day!$A75))))))</f>
        <v/>
      </c>
    </row>
    <row r="76" spans="1:50" x14ac:dyDescent="0.25">
      <c r="A76" s="41">
        <v>44421</v>
      </c>
      <c r="B76" s="52">
        <v>225</v>
      </c>
      <c r="C76" s="54" t="str">
        <f>IF($A76&lt;='All Results'!$B$4,"",IF(SUM('MissFill 1'!B$2:B76)=0,"",(IF('MissFill 1'!B76/SUM('MissFill 1'!B$2:B76)&gt;0.01,"",IF('MissFill 1'!B75/SUM('MissFill 1'!B$2:B76)&gt;0.01,"",IF('MissFill 1'!B74/SUM('MissFill 1'!B$2:B76)&gt;0.01,"",DateEnded_5Day!$A76))))))</f>
        <v/>
      </c>
      <c r="D76" s="54" t="str">
        <f>IF($A76&lt;='All Results'!$B$4,"",IF(SUM('MissFill 1'!C$2:C76)=0,"",(IF('MissFill 1'!C76/SUM('MissFill 1'!C$2:C76)&gt;0.01,"",IF('MissFill 1'!C75/SUM('MissFill 1'!C$2:C76)&gt;0.01,"",IF('MissFill 1'!C74/SUM('MissFill 1'!C$2:C76)&gt;0.01,"",DateEnded_5Day!$A76))))))</f>
        <v/>
      </c>
      <c r="E76" s="54" t="str">
        <f>IF($A76&lt;='All Results'!$B$4,"",IF(SUM('MissFill 1'!D$2:D76)=0,"",(IF('MissFill 1'!D76/SUM('MissFill 1'!D$2:D76)&gt;0.01,"",IF('MissFill 1'!D75/SUM('MissFill 1'!D$2:D76)&gt;0.01,"",IF('MissFill 1'!D74/SUM('MissFill 1'!D$2:D76)&gt;0.01,"",DateEnded_5Day!$A76))))))</f>
        <v/>
      </c>
      <c r="F76" s="54" t="str">
        <f>IF($A76&lt;='All Results'!$B$4,"",IF(SUM('MissFill 1'!E$2:E76)=0,"",(IF('MissFill 1'!E76/SUM('MissFill 1'!E$2:E76)&gt;0.01,"",IF('MissFill 1'!E75/SUM('MissFill 1'!E$2:E76)&gt;0.01,"",IF('MissFill 1'!E74/SUM('MissFill 1'!E$2:E76)&gt;0.01,"",DateEnded_5Day!$A76))))))</f>
        <v/>
      </c>
      <c r="G76" s="54" t="str">
        <f>IF($A76&lt;='All Results'!$B$4,"",IF(SUM('MissFill 1'!F$2:F76)=0,"",(IF('MissFill 1'!F76/SUM('MissFill 1'!F$2:F76)&gt;0.01,"",IF('MissFill 1'!F75/SUM('MissFill 1'!F$2:F76)&gt;0.01,"",IF('MissFill 1'!F74/SUM('MissFill 1'!F$2:F76)&gt;0.01,"",DateEnded_5Day!$A76))))))</f>
        <v/>
      </c>
      <c r="H76" s="54" t="str">
        <f>IF($A76&lt;='All Results'!$B$4,"",IF(SUM('MissFill 1'!G$2:G76)=0,"",(IF('MissFill 1'!G76/SUM('MissFill 1'!G$2:G76)&gt;0.01,"",IF('MissFill 1'!G75/SUM('MissFill 1'!G$2:G76)&gt;0.01,"",IF('MissFill 1'!G74/SUM('MissFill 1'!G$2:G76)&gt;0.01,"",DateEnded_5Day!$A76))))))</f>
        <v/>
      </c>
      <c r="I76" s="54" t="str">
        <f>IF($A76&lt;='All Results'!$B$4,"",IF(SUM('MissFill 1'!H$2:H76)=0,"",(IF('MissFill 1'!H76/SUM('MissFill 1'!H$2:H76)&gt;0.01,"",IF('MissFill 1'!H75/SUM('MissFill 1'!H$2:H76)&gt;0.01,"",IF('MissFill 1'!H74/SUM('MissFill 1'!H$2:H76)&gt;0.01,"",DateEnded_5Day!$A76))))))</f>
        <v/>
      </c>
      <c r="J76" s="54" t="str">
        <f>IF($A76&lt;='All Results'!$B$4,"",IF(SUM('MissFill 1'!I$2:I76)=0,"",(IF('MissFill 1'!I76/SUM('MissFill 1'!I$2:I76)&gt;0.01,"",IF('MissFill 1'!I75/SUM('MissFill 1'!I$2:I76)&gt;0.01,"",IF('MissFill 1'!I74/SUM('MissFill 1'!I$2:I76)&gt;0.01,"",DateEnded_5Day!$A76))))))</f>
        <v/>
      </c>
      <c r="K76" s="54" t="str">
        <f>IF($A76&lt;='All Results'!$B$4,"",IF(SUM('MissFill 1'!J$2:J76)=0,"",(IF('MissFill 1'!J76/SUM('MissFill 1'!J$2:J76)&gt;0.01,"",IF('MissFill 1'!J75/SUM('MissFill 1'!J$2:J76)&gt;0.01,"",IF('MissFill 1'!J74/SUM('MissFill 1'!J$2:J76)&gt;0.01,"",DateEnded_5Day!$A76))))))</f>
        <v/>
      </c>
      <c r="L76" s="54" t="str">
        <f>IF($A76&lt;='All Results'!$B$4,"",IF(SUM('MissFill 1'!K$2:K76)=0,"",(IF('MissFill 1'!K76/SUM('MissFill 1'!K$2:K76)&gt;0.01,"",IF('MissFill 1'!K75/SUM('MissFill 1'!K$2:K76)&gt;0.01,"",IF('MissFill 1'!K74/SUM('MissFill 1'!K$2:K76)&gt;0.01,"",DateEnded_5Day!$A76))))))</f>
        <v/>
      </c>
      <c r="M76" s="54" t="str">
        <f>IF($A76&lt;='All Results'!$B$4,"",IF(SUM('MissFill 1'!L$2:L76)=0,"",(IF('MissFill 1'!L76/SUM('MissFill 1'!L$2:L76)&gt;0.01,"",IF('MissFill 1'!L75/SUM('MissFill 1'!L$2:L76)&gt;0.01,"",IF('MissFill 1'!L74/SUM('MissFill 1'!L$2:L76)&gt;0.01,"",DateEnded_5Day!$A76))))))</f>
        <v/>
      </c>
      <c r="N76" s="54" t="str">
        <f>IF($A76&lt;='All Results'!$B$4,"",IF(SUM('MissFill 1'!M$2:M76)=0,"",(IF('MissFill 1'!M76/SUM('MissFill 1'!M$2:M76)&gt;0.01,"",IF('MissFill 1'!M75/SUM('MissFill 1'!M$2:M76)&gt;0.01,"",IF('MissFill 1'!M74/SUM('MissFill 1'!M$2:M76)&gt;0.01,"",DateEnded_5Day!$A76))))))</f>
        <v/>
      </c>
      <c r="O76" s="54" t="str">
        <f>IF($A76&lt;='All Results'!$B$4,"",IF(SUM('MissFill 1'!N$2:N76)=0,"",(IF('MissFill 1'!N76/SUM('MissFill 1'!N$2:N76)&gt;0.01,"",IF('MissFill 1'!N75/SUM('MissFill 1'!N$2:N76)&gt;0.01,"",IF('MissFill 1'!N74/SUM('MissFill 1'!N$2:N76)&gt;0.01,"",DateEnded_5Day!$A76))))))</f>
        <v/>
      </c>
      <c r="P76" s="54" t="str">
        <f>IF($A76&lt;='All Results'!$B$4,"",IF(SUM('MissFill 1'!O$2:O76)=0,"",(IF('MissFill 1'!O76/SUM('MissFill 1'!O$2:O76)&gt;0.01,"",IF('MissFill 1'!O75/SUM('MissFill 1'!O$2:O76)&gt;0.01,"",IF('MissFill 1'!O74/SUM('MissFill 1'!O$2:O76)&gt;0.01,"",DateEnded_5Day!$A76))))))</f>
        <v/>
      </c>
      <c r="Q76" s="54" t="str">
        <f>IF($A76&lt;='All Results'!$B$4,"",IF(SUM('MissFill 1'!P$2:P76)=0,"",(IF('MissFill 1'!P76/SUM('MissFill 1'!P$2:P76)&gt;0.01,"",IF('MissFill 1'!P75/SUM('MissFill 1'!P$2:P76)&gt;0.01,"",IF('MissFill 1'!P74/SUM('MissFill 1'!P$2:P76)&gt;0.01,"",DateEnded_5Day!$A76))))))</f>
        <v/>
      </c>
      <c r="R76" s="54" t="str">
        <f>IF($A76&lt;='All Results'!$B$4,"",IF(SUM('MissFill 1'!Q$2:Q76)=0,"",(IF('MissFill 1'!Q76/SUM('MissFill 1'!Q$2:Q76)&gt;0.01,"",IF('MissFill 1'!Q75/SUM('MissFill 1'!Q$2:Q76)&gt;0.01,"",IF('MissFill 1'!Q74/SUM('MissFill 1'!Q$2:Q76)&gt;0.01,"",DateEnded_5Day!$A76))))))</f>
        <v/>
      </c>
      <c r="S76" s="54" t="str">
        <f>IF($A76&lt;='All Results'!$B$4,"",IF(SUM('MissFill 1'!R$2:R76)=0,"",(IF('MissFill 1'!R76/SUM('MissFill 1'!R$2:R76)&gt;0.01,"",IF('MissFill 1'!R75/SUM('MissFill 1'!R$2:R76)&gt;0.01,"",IF('MissFill 1'!R74/SUM('MissFill 1'!R$2:R76)&gt;0.01,"",DateEnded_5Day!$A76))))))</f>
        <v/>
      </c>
      <c r="T76" s="54" t="str">
        <f>IF($A76&lt;='All Results'!$B$4,"",IF(SUM('MissFill 1'!S$2:S76)=0,"",(IF('MissFill 1'!S76/SUM('MissFill 1'!S$2:S76)&gt;0.01,"",IF('MissFill 1'!S75/SUM('MissFill 1'!S$2:S76)&gt;0.01,"",IF('MissFill 1'!S74/SUM('MissFill 1'!S$2:S76)&gt;0.01,"",DateEnded_5Day!$A76))))))</f>
        <v/>
      </c>
      <c r="U76" s="54" t="str">
        <f>IF($A76&lt;='All Results'!$B$4,"",IF(SUM('MissFill 1'!T$2:T76)=0,"",(IF('MissFill 1'!T76/SUM('MissFill 1'!T$2:T76)&gt;0.01,"",IF('MissFill 1'!T75/SUM('MissFill 1'!T$2:T76)&gt;0.01,"",IF('MissFill 1'!T74/SUM('MissFill 1'!T$2:T76)&gt;0.01,"",DateEnded_5Day!$A76))))))</f>
        <v/>
      </c>
      <c r="V76" s="54" t="str">
        <f>IF($A76&lt;='All Results'!$B$4,"",IF(SUM('MissFill 1'!U$2:U76)=0,"",(IF('MissFill 1'!U76/SUM('MissFill 1'!U$2:U76)&gt;0.01,"",IF('MissFill 1'!U75/SUM('MissFill 1'!U$2:U76)&gt;0.01,"",IF('MissFill 1'!U74/SUM('MissFill 1'!U$2:U76)&gt;0.01,"",DateEnded_5Day!$A76))))))</f>
        <v/>
      </c>
      <c r="W76" s="54" t="str">
        <f>IF($A76&lt;='All Results'!$B$4,"",IF(SUM('MissFill 1'!V$2:V76)=0,"",(IF('MissFill 1'!V76/SUM('MissFill 1'!V$2:V76)&gt;0.01,"",IF('MissFill 1'!V75/SUM('MissFill 1'!V$2:V76)&gt;0.01,"",IF('MissFill 1'!V74/SUM('MissFill 1'!V$2:V76)&gt;0.01,"",DateEnded_5Day!$A76))))))</f>
        <v/>
      </c>
      <c r="X76" s="54" t="str">
        <f>IF($A76&lt;='All Results'!$B$4,"",IF(SUM('MissFill 1'!W$2:W76)=0,"",(IF('MissFill 1'!W76/SUM('MissFill 1'!W$2:W76)&gt;0.01,"",IF('MissFill 1'!W75/SUM('MissFill 1'!W$2:W76)&gt;0.01,"",IF('MissFill 1'!W74/SUM('MissFill 1'!W$2:W76)&gt;0.01,"",DateEnded_5Day!$A76))))))</f>
        <v/>
      </c>
      <c r="Y76" s="54" t="str">
        <f>IF($A76&lt;='All Results'!$B$4,"",IF(SUM('MissFill 1'!X$2:X76)=0,"",(IF('MissFill 1'!X76/SUM('MissFill 1'!X$2:X76)&gt;0.01,"",IF('MissFill 1'!X75/SUM('MissFill 1'!X$2:X76)&gt;0.01,"",IF('MissFill 1'!X74/SUM('MissFill 1'!X$2:X76)&gt;0.01,"",DateEnded_5Day!$A76))))))</f>
        <v/>
      </c>
      <c r="Z76" s="54" t="str">
        <f>IF($A76&lt;='All Results'!$B$4,"",IF(SUM('MissFill 1'!Y$2:Y76)=0,"",(IF('MissFill 1'!Y76/SUM('MissFill 1'!Y$2:Y76)&gt;0.01,"",IF('MissFill 1'!Y75/SUM('MissFill 1'!Y$2:Y76)&gt;0.01,"",IF('MissFill 1'!Y74/SUM('MissFill 1'!Y$2:Y76)&gt;0.01,"",DateEnded_5Day!$A76))))))</f>
        <v/>
      </c>
      <c r="AA76" s="54" t="str">
        <f>IF($A76&lt;='All Results'!$B$4,"",IF(SUM('MissFill 1'!Z$2:Z76)=0,"",(IF('MissFill 1'!Z76/SUM('MissFill 1'!Z$2:Z76)&gt;0.01,"",IF('MissFill 1'!Z75/SUM('MissFill 1'!Z$2:Z76)&gt;0.01,"",IF('MissFill 1'!Z74/SUM('MissFill 1'!Z$2:Z76)&gt;0.01,"",DateEnded_5Day!$A76))))))</f>
        <v/>
      </c>
      <c r="AB76" s="54" t="str">
        <f>IF($A76&lt;='All Results'!$B$4,"",IF(SUM('MissFill 1'!AA$2:AA76)=0,"",(IF('MissFill 1'!AA76/SUM('MissFill 1'!AA$2:AA76)&gt;0.01,"",IF('MissFill 1'!AA75/SUM('MissFill 1'!AA$2:AA76)&gt;0.01,"",IF('MissFill 1'!AA74/SUM('MissFill 1'!AA$2:AA76)&gt;0.01,"",DateEnded_5Day!$A76))))))</f>
        <v/>
      </c>
      <c r="AC76" s="54" t="str">
        <f>IF($A76&lt;='All Results'!$B$4,"",IF(SUM('MissFill 1'!AB$2:AB76)=0,"",(IF('MissFill 1'!AB76/SUM('MissFill 1'!AB$2:AB76)&gt;0.01,"",IF('MissFill 1'!AB75/SUM('MissFill 1'!AB$2:AB76)&gt;0.01,"",IF('MissFill 1'!AB74/SUM('MissFill 1'!AB$2:AB76)&gt;0.01,"",DateEnded_5Day!$A76))))))</f>
        <v/>
      </c>
      <c r="AD76" s="54" t="str">
        <f>IF($A76&lt;='All Results'!$B$4,"",IF(SUM('MissFill 1'!AC$2:AC76)=0,"",(IF('MissFill 1'!AC76/SUM('MissFill 1'!AC$2:AC76)&gt;0.01,"",IF('MissFill 1'!AC75/SUM('MissFill 1'!AC$2:AC76)&gt;0.01,"",IF('MissFill 1'!AC74/SUM('MissFill 1'!AC$2:AC76)&gt;0.01,"",DateEnded_5Day!$A76))))))</f>
        <v/>
      </c>
      <c r="AE76" s="54" t="str">
        <f>IF($A76&lt;='All Results'!$B$4,"",IF(SUM('MissFill 1'!AD$2:AD76)=0,"",(IF('MissFill 1'!AD76/SUM('MissFill 1'!AD$2:AD76)&gt;0.01,"",IF('MissFill 1'!AD75/SUM('MissFill 1'!AD$2:AD76)&gt;0.01,"",IF('MissFill 1'!AD74/SUM('MissFill 1'!AD$2:AD76)&gt;0.01,"",DateEnded_5Day!$A76))))))</f>
        <v/>
      </c>
      <c r="AF76" s="54" t="str">
        <f>IF($A76&lt;='All Results'!$B$4,"",IF(SUM('MissFill 1'!AE$2:AE76)=0,"",(IF('MissFill 1'!AE76/SUM('MissFill 1'!AE$2:AE76)&gt;0.01,"",IF('MissFill 1'!AE75/SUM('MissFill 1'!AE$2:AE76)&gt;0.01,"",IF('MissFill 1'!AE74/SUM('MissFill 1'!AE$2:AE76)&gt;0.01,"",DateEnded_5Day!$A76))))))</f>
        <v/>
      </c>
      <c r="AG76" s="54" t="str">
        <f>IF($A76&lt;='All Results'!$B$4,"",IF(SUM('MissFill 1'!AF$2:AF76)=0,"",(IF('MissFill 1'!AF76/SUM('MissFill 1'!AF$2:AF76)&gt;0.01,"",IF('MissFill 1'!AF75/SUM('MissFill 1'!AF$2:AF76)&gt;0.01,"",IF('MissFill 1'!AF74/SUM('MissFill 1'!AF$2:AF76)&gt;0.01,"",DateEnded_5Day!$A76))))))</f>
        <v/>
      </c>
      <c r="AH76" s="54" t="str">
        <f>IF($A76&lt;='All Results'!$B$4,"",IF(SUM('MissFill 1'!AG$2:AG76)=0,"",(IF('MissFill 1'!AG76/SUM('MissFill 1'!AG$2:AG76)&gt;0.01,"",IF('MissFill 1'!AG75/SUM('MissFill 1'!AG$2:AG76)&gt;0.01,"",IF('MissFill 1'!AG74/SUM('MissFill 1'!AG$2:AG76)&gt;0.01,"",DateEnded_5Day!$A76))))))</f>
        <v/>
      </c>
      <c r="AI76" s="54" t="str">
        <f>IF($A76&lt;='All Results'!$B$4,"",IF(SUM('MissFill 1'!AH$2:AH76)=0,"",(IF('MissFill 1'!AH76/SUM('MissFill 1'!AH$2:AH76)&gt;0.01,"",IF('MissFill 1'!AH75/SUM('MissFill 1'!AH$2:AH76)&gt;0.01,"",IF('MissFill 1'!AH74/SUM('MissFill 1'!AH$2:AH76)&gt;0.01,"",DateEnded_5Day!$A76))))))</f>
        <v/>
      </c>
      <c r="AJ76" s="54" t="str">
        <f>IF($A76&lt;='All Results'!$B$4,"",IF(SUM('MissFill 1'!AI$2:AI76)=0,"",(IF('MissFill 1'!AI76/SUM('MissFill 1'!AI$2:AI76)&gt;0.01,"",IF('MissFill 1'!AI75/SUM('MissFill 1'!AI$2:AI76)&gt;0.01,"",IF('MissFill 1'!AI74/SUM('MissFill 1'!AI$2:AI76)&gt;0.01,"",DateEnded_5Day!$A76))))))</f>
        <v/>
      </c>
      <c r="AK76" s="54" t="str">
        <f>IF($A76&lt;='All Results'!$B$4,"",IF(SUM('MissFill 1'!AJ$2:AJ76)=0,"",(IF('MissFill 1'!AJ76/SUM('MissFill 1'!AJ$2:AJ76)&gt;0.01,"",IF('MissFill 1'!AJ75/SUM('MissFill 1'!AJ$2:AJ76)&gt;0.01,"",IF('MissFill 1'!AJ74/SUM('MissFill 1'!AJ$2:AJ76)&gt;0.01,"",DateEnded_5Day!$A76))))))</f>
        <v/>
      </c>
      <c r="AL76" s="54" t="str">
        <f>IF($A76&lt;='All Results'!$B$4,"",IF(SUM('MissFill 1'!AK$2:AK76)=0,"",(IF('MissFill 1'!AK76/SUM('MissFill 1'!AK$2:AK76)&gt;0.01,"",IF('MissFill 1'!AK75/SUM('MissFill 1'!AK$2:AK76)&gt;0.01,"",IF('MissFill 1'!AK74/SUM('MissFill 1'!AK$2:AK76)&gt;0.01,"",DateEnded_5Day!$A76))))))</f>
        <v/>
      </c>
      <c r="AM76" s="54" t="str">
        <f>IF($A76&lt;='All Results'!$B$4,"",IF(SUM('MissFill 1'!AL$2:AL76)=0,"",(IF('MissFill 1'!AL76/SUM('MissFill 1'!AL$2:AL76)&gt;0.01,"",IF('MissFill 1'!AL75/SUM('MissFill 1'!AL$2:AL76)&gt;0.01,"",IF('MissFill 1'!AL74/SUM('MissFill 1'!AL$2:AL76)&gt;0.01,"",DateEnded_5Day!$A76))))))</f>
        <v/>
      </c>
      <c r="AN76" s="54" t="str">
        <f>IF($A76&lt;='All Results'!$B$4,"",IF(SUM('MissFill 1'!AM$2:AM76)=0,"",(IF('MissFill 1'!AM76/SUM('MissFill 1'!AM$2:AM76)&gt;0.01,"",IF('MissFill 1'!AM75/SUM('MissFill 1'!AM$2:AM76)&gt;0.01,"",IF('MissFill 1'!AM74/SUM('MissFill 1'!AM$2:AM76)&gt;0.01,"",DateEnded_5Day!$A76))))))</f>
        <v/>
      </c>
      <c r="AO76" s="54" t="str">
        <f>IF($A76&lt;='All Results'!$B$4,"",IF(SUM('MissFill 1'!AN$2:AN76)=0,"",(IF('MissFill 1'!AN76/SUM('MissFill 1'!AN$2:AN76)&gt;0.01,"",IF('MissFill 1'!AN75/SUM('MissFill 1'!AN$2:AN76)&gt;0.01,"",IF('MissFill 1'!AN74/SUM('MissFill 1'!AN$2:AN76)&gt;0.01,"",DateEnded_5Day!$A76))))))</f>
        <v/>
      </c>
      <c r="AP76" s="54" t="str">
        <f>IF($A76&lt;='All Results'!$B$4,"",IF(SUM('MissFill 1'!AO$2:AO76)=0,"",(IF('MissFill 1'!AO76/SUM('MissFill 1'!AO$2:AO76)&gt;0.01,"",IF('MissFill 1'!AO75/SUM('MissFill 1'!AO$2:AO76)&gt;0.01,"",IF('MissFill 1'!AO74/SUM('MissFill 1'!AO$2:AO76)&gt;0.01,"",DateEnded_5Day!$A76))))))</f>
        <v/>
      </c>
      <c r="AQ76" s="54" t="str">
        <f>IF($A76&lt;='All Results'!$B$4,"",IF(SUM('MissFill 1'!AP$2:AP76)=0,"",(IF('MissFill 1'!AP76/SUM('MissFill 1'!AP$2:AP76)&gt;0.01,"",IF('MissFill 1'!AP75/SUM('MissFill 1'!AP$2:AP76)&gt;0.01,"",IF('MissFill 1'!AP74/SUM('MissFill 1'!AP$2:AP76)&gt;0.01,"",DateEnded_5Day!$A76))))))</f>
        <v/>
      </c>
      <c r="AR76" s="54" t="str">
        <f>IF($A76&lt;='All Results'!$B$4,"",IF(SUM('MissFill 1'!AQ$2:AQ76)=0,"",(IF('MissFill 1'!AQ76/SUM('MissFill 1'!AQ$2:AQ76)&gt;0.01,"",IF('MissFill 1'!AQ75/SUM('MissFill 1'!AQ$2:AQ76)&gt;0.01,"",IF('MissFill 1'!AQ74/SUM('MissFill 1'!AQ$2:AQ76)&gt;0.01,"",DateEnded_5Day!$A76))))))</f>
        <v/>
      </c>
      <c r="AS76" s="54" t="str">
        <f>IF($A76&lt;='All Results'!$B$4,"",IF(SUM('MissFill 1'!AR$2:AR76)=0,"",(IF('MissFill 1'!AR76/SUM('MissFill 1'!AR$2:AR76)&gt;0.01,"",IF('MissFill 1'!AR75/SUM('MissFill 1'!AR$2:AR76)&gt;0.01,"",IF('MissFill 1'!AR74/SUM('MissFill 1'!AR$2:AR76)&gt;0.01,"",DateEnded_5Day!$A76))))))</f>
        <v/>
      </c>
      <c r="AT76" s="54" t="str">
        <f>IF($A76&lt;='All Results'!$B$4,"",IF(SUM('MissFill 1'!AS$2:AS76)=0,"",(IF('MissFill 1'!AS76/SUM('MissFill 1'!AS$2:AS76)&gt;0.01,"",IF('MissFill 1'!AS75/SUM('MissFill 1'!AS$2:AS76)&gt;0.01,"",IF('MissFill 1'!AS74/SUM('MissFill 1'!AS$2:AS76)&gt;0.01,"",DateEnded_5Day!$A76))))))</f>
        <v/>
      </c>
      <c r="AU76" s="54" t="str">
        <f>IF($A76&lt;='All Results'!$B$4,"",IF(SUM('MissFill 1'!AT$2:AT76)=0,"",(IF('MissFill 1'!AT76/SUM('MissFill 1'!AT$2:AT76)&gt;0.01,"",IF('MissFill 1'!AT75/SUM('MissFill 1'!AT$2:AT76)&gt;0.01,"",IF('MissFill 1'!AT74/SUM('MissFill 1'!AT$2:AT76)&gt;0.01,"",DateEnded_5Day!$A76))))))</f>
        <v/>
      </c>
      <c r="AV76" s="54" t="str">
        <f>IF($A76&lt;='All Results'!$B$4,"",IF(SUM('MissFill 1'!AU$2:AU76)=0,"",(IF('MissFill 1'!AU76/SUM('MissFill 1'!AU$2:AU76)&gt;0.01,"",IF('MissFill 1'!AU75/SUM('MissFill 1'!AU$2:AU76)&gt;0.01,"",IF('MissFill 1'!AU74/SUM('MissFill 1'!AU$2:AU76)&gt;0.01,"",DateEnded_5Day!$A76))))))</f>
        <v/>
      </c>
      <c r="AW76" s="54" t="str">
        <f>IF($A76&lt;='All Results'!$B$4,"",IF(SUM('MissFill 1'!AV$2:AV76)=0,"",(IF('MissFill 1'!AV76/SUM('MissFill 1'!AV$2:AV76)&gt;0.01,"",IF('MissFill 1'!AV75/SUM('MissFill 1'!AV$2:AV76)&gt;0.01,"",IF('MissFill 1'!AV74/SUM('MissFill 1'!AV$2:AV76)&gt;0.01,"",DateEnded_5Day!$A76))))))</f>
        <v/>
      </c>
      <c r="AX76" s="54" t="str">
        <f>IF($A76&lt;='All Results'!$B$4,"",IF(SUM('MissFill 1'!AW$2:AW76)=0,"",(IF('MissFill 1'!AW76/SUM('MissFill 1'!AW$2:AW76)&gt;0.01,"",IF('MissFill 1'!AW75/SUM('MissFill 1'!AW$2:AW76)&gt;0.01,"",IF('MissFill 1'!AW74/SUM('MissFill 1'!AW$2:AW76)&gt;0.01,"",DateEnded_5Day!$A76))))))</f>
        <v/>
      </c>
    </row>
    <row r="77" spans="1:50" x14ac:dyDescent="0.25">
      <c r="A77" s="41">
        <v>44422</v>
      </c>
      <c r="B77" s="52">
        <v>226</v>
      </c>
      <c r="C77" s="54" t="str">
        <f>IF($A77&lt;='All Results'!$B$4,"",IF(SUM('MissFill 1'!B$2:B77)=0,"",(IF('MissFill 1'!B77/SUM('MissFill 1'!B$2:B77)&gt;0.01,"",IF('MissFill 1'!B76/SUM('MissFill 1'!B$2:B77)&gt;0.01,"",IF('MissFill 1'!B75/SUM('MissFill 1'!B$2:B77)&gt;0.01,"",DateEnded_5Day!$A77))))))</f>
        <v/>
      </c>
      <c r="D77" s="54" t="str">
        <f>IF($A77&lt;='All Results'!$B$4,"",IF(SUM('MissFill 1'!C$2:C77)=0,"",(IF('MissFill 1'!C77/SUM('MissFill 1'!C$2:C77)&gt;0.01,"",IF('MissFill 1'!C76/SUM('MissFill 1'!C$2:C77)&gt;0.01,"",IF('MissFill 1'!C75/SUM('MissFill 1'!C$2:C77)&gt;0.01,"",DateEnded_5Day!$A77))))))</f>
        <v/>
      </c>
      <c r="E77" s="54" t="str">
        <f>IF($A77&lt;='All Results'!$B$4,"",IF(SUM('MissFill 1'!D$2:D77)=0,"",(IF('MissFill 1'!D77/SUM('MissFill 1'!D$2:D77)&gt;0.01,"",IF('MissFill 1'!D76/SUM('MissFill 1'!D$2:D77)&gt;0.01,"",IF('MissFill 1'!D75/SUM('MissFill 1'!D$2:D77)&gt;0.01,"",DateEnded_5Day!$A77))))))</f>
        <v/>
      </c>
      <c r="F77" s="54" t="str">
        <f>IF($A77&lt;='All Results'!$B$4,"",IF(SUM('MissFill 1'!E$2:E77)=0,"",(IF('MissFill 1'!E77/SUM('MissFill 1'!E$2:E77)&gt;0.01,"",IF('MissFill 1'!E76/SUM('MissFill 1'!E$2:E77)&gt;0.01,"",IF('MissFill 1'!E75/SUM('MissFill 1'!E$2:E77)&gt;0.01,"",DateEnded_5Day!$A77))))))</f>
        <v/>
      </c>
      <c r="G77" s="54" t="str">
        <f>IF($A77&lt;='All Results'!$B$4,"",IF(SUM('MissFill 1'!F$2:F77)=0,"",(IF('MissFill 1'!F77/SUM('MissFill 1'!F$2:F77)&gt;0.01,"",IF('MissFill 1'!F76/SUM('MissFill 1'!F$2:F77)&gt;0.01,"",IF('MissFill 1'!F75/SUM('MissFill 1'!F$2:F77)&gt;0.01,"",DateEnded_5Day!$A77))))))</f>
        <v/>
      </c>
      <c r="H77" s="54" t="str">
        <f>IF($A77&lt;='All Results'!$B$4,"",IF(SUM('MissFill 1'!G$2:G77)=0,"",(IF('MissFill 1'!G77/SUM('MissFill 1'!G$2:G77)&gt;0.01,"",IF('MissFill 1'!G76/SUM('MissFill 1'!G$2:G77)&gt;0.01,"",IF('MissFill 1'!G75/SUM('MissFill 1'!G$2:G77)&gt;0.01,"",DateEnded_5Day!$A77))))))</f>
        <v/>
      </c>
      <c r="I77" s="54" t="str">
        <f>IF($A77&lt;='All Results'!$B$4,"",IF(SUM('MissFill 1'!H$2:H77)=0,"",(IF('MissFill 1'!H77/SUM('MissFill 1'!H$2:H77)&gt;0.01,"",IF('MissFill 1'!H76/SUM('MissFill 1'!H$2:H77)&gt;0.01,"",IF('MissFill 1'!H75/SUM('MissFill 1'!H$2:H77)&gt;0.01,"",DateEnded_5Day!$A77))))))</f>
        <v/>
      </c>
      <c r="J77" s="54" t="str">
        <f>IF($A77&lt;='All Results'!$B$4,"",IF(SUM('MissFill 1'!I$2:I77)=0,"",(IF('MissFill 1'!I77/SUM('MissFill 1'!I$2:I77)&gt;0.01,"",IF('MissFill 1'!I76/SUM('MissFill 1'!I$2:I77)&gt;0.01,"",IF('MissFill 1'!I75/SUM('MissFill 1'!I$2:I77)&gt;0.01,"",DateEnded_5Day!$A77))))))</f>
        <v/>
      </c>
      <c r="K77" s="54" t="str">
        <f>IF($A77&lt;='All Results'!$B$4,"",IF(SUM('MissFill 1'!J$2:J77)=0,"",(IF('MissFill 1'!J77/SUM('MissFill 1'!J$2:J77)&gt;0.01,"",IF('MissFill 1'!J76/SUM('MissFill 1'!J$2:J77)&gt;0.01,"",IF('MissFill 1'!J75/SUM('MissFill 1'!J$2:J77)&gt;0.01,"",DateEnded_5Day!$A77))))))</f>
        <v/>
      </c>
      <c r="L77" s="54" t="str">
        <f>IF($A77&lt;='All Results'!$B$4,"",IF(SUM('MissFill 1'!K$2:K77)=0,"",(IF('MissFill 1'!K77/SUM('MissFill 1'!K$2:K77)&gt;0.01,"",IF('MissFill 1'!K76/SUM('MissFill 1'!K$2:K77)&gt;0.01,"",IF('MissFill 1'!K75/SUM('MissFill 1'!K$2:K77)&gt;0.01,"",DateEnded_5Day!$A77))))))</f>
        <v/>
      </c>
      <c r="M77" s="54" t="str">
        <f>IF($A77&lt;='All Results'!$B$4,"",IF(SUM('MissFill 1'!L$2:L77)=0,"",(IF('MissFill 1'!L77/SUM('MissFill 1'!L$2:L77)&gt;0.01,"",IF('MissFill 1'!L76/SUM('MissFill 1'!L$2:L77)&gt;0.01,"",IF('MissFill 1'!L75/SUM('MissFill 1'!L$2:L77)&gt;0.01,"",DateEnded_5Day!$A77))))))</f>
        <v/>
      </c>
      <c r="N77" s="54" t="str">
        <f>IF($A77&lt;='All Results'!$B$4,"",IF(SUM('MissFill 1'!M$2:M77)=0,"",(IF('MissFill 1'!M77/SUM('MissFill 1'!M$2:M77)&gt;0.01,"",IF('MissFill 1'!M76/SUM('MissFill 1'!M$2:M77)&gt;0.01,"",IF('MissFill 1'!M75/SUM('MissFill 1'!M$2:M77)&gt;0.01,"",DateEnded_5Day!$A77))))))</f>
        <v/>
      </c>
      <c r="O77" s="54" t="str">
        <f>IF($A77&lt;='All Results'!$B$4,"",IF(SUM('MissFill 1'!N$2:N77)=0,"",(IF('MissFill 1'!N77/SUM('MissFill 1'!N$2:N77)&gt;0.01,"",IF('MissFill 1'!N76/SUM('MissFill 1'!N$2:N77)&gt;0.01,"",IF('MissFill 1'!N75/SUM('MissFill 1'!N$2:N77)&gt;0.01,"",DateEnded_5Day!$A77))))))</f>
        <v/>
      </c>
      <c r="P77" s="54" t="str">
        <f>IF($A77&lt;='All Results'!$B$4,"",IF(SUM('MissFill 1'!O$2:O77)=0,"",(IF('MissFill 1'!O77/SUM('MissFill 1'!O$2:O77)&gt;0.01,"",IF('MissFill 1'!O76/SUM('MissFill 1'!O$2:O77)&gt;0.01,"",IF('MissFill 1'!O75/SUM('MissFill 1'!O$2:O77)&gt;0.01,"",DateEnded_5Day!$A77))))))</f>
        <v/>
      </c>
      <c r="Q77" s="54" t="str">
        <f>IF($A77&lt;='All Results'!$B$4,"",IF(SUM('MissFill 1'!P$2:P77)=0,"",(IF('MissFill 1'!P77/SUM('MissFill 1'!P$2:P77)&gt;0.01,"",IF('MissFill 1'!P76/SUM('MissFill 1'!P$2:P77)&gt;0.01,"",IF('MissFill 1'!P75/SUM('MissFill 1'!P$2:P77)&gt;0.01,"",DateEnded_5Day!$A77))))))</f>
        <v/>
      </c>
      <c r="R77" s="54" t="str">
        <f>IF($A77&lt;='All Results'!$B$4,"",IF(SUM('MissFill 1'!Q$2:Q77)=0,"",(IF('MissFill 1'!Q77/SUM('MissFill 1'!Q$2:Q77)&gt;0.01,"",IF('MissFill 1'!Q76/SUM('MissFill 1'!Q$2:Q77)&gt;0.01,"",IF('MissFill 1'!Q75/SUM('MissFill 1'!Q$2:Q77)&gt;0.01,"",DateEnded_5Day!$A77))))))</f>
        <v/>
      </c>
      <c r="S77" s="54" t="str">
        <f>IF($A77&lt;='All Results'!$B$4,"",IF(SUM('MissFill 1'!R$2:R77)=0,"",(IF('MissFill 1'!R77/SUM('MissFill 1'!R$2:R77)&gt;0.01,"",IF('MissFill 1'!R76/SUM('MissFill 1'!R$2:R77)&gt;0.01,"",IF('MissFill 1'!R75/SUM('MissFill 1'!R$2:R77)&gt;0.01,"",DateEnded_5Day!$A77))))))</f>
        <v/>
      </c>
      <c r="T77" s="54" t="str">
        <f>IF($A77&lt;='All Results'!$B$4,"",IF(SUM('MissFill 1'!S$2:S77)=0,"",(IF('MissFill 1'!S77/SUM('MissFill 1'!S$2:S77)&gt;0.01,"",IF('MissFill 1'!S76/SUM('MissFill 1'!S$2:S77)&gt;0.01,"",IF('MissFill 1'!S75/SUM('MissFill 1'!S$2:S77)&gt;0.01,"",DateEnded_5Day!$A77))))))</f>
        <v/>
      </c>
      <c r="U77" s="54" t="str">
        <f>IF($A77&lt;='All Results'!$B$4,"",IF(SUM('MissFill 1'!T$2:T77)=0,"",(IF('MissFill 1'!T77/SUM('MissFill 1'!T$2:T77)&gt;0.01,"",IF('MissFill 1'!T76/SUM('MissFill 1'!T$2:T77)&gt;0.01,"",IF('MissFill 1'!T75/SUM('MissFill 1'!T$2:T77)&gt;0.01,"",DateEnded_5Day!$A77))))))</f>
        <v/>
      </c>
      <c r="V77" s="54" t="str">
        <f>IF($A77&lt;='All Results'!$B$4,"",IF(SUM('MissFill 1'!U$2:U77)=0,"",(IF('MissFill 1'!U77/SUM('MissFill 1'!U$2:U77)&gt;0.01,"",IF('MissFill 1'!U76/SUM('MissFill 1'!U$2:U77)&gt;0.01,"",IF('MissFill 1'!U75/SUM('MissFill 1'!U$2:U77)&gt;0.01,"",DateEnded_5Day!$A77))))))</f>
        <v/>
      </c>
      <c r="W77" s="54" t="str">
        <f>IF($A77&lt;='All Results'!$B$4,"",IF(SUM('MissFill 1'!V$2:V77)=0,"",(IF('MissFill 1'!V77/SUM('MissFill 1'!V$2:V77)&gt;0.01,"",IF('MissFill 1'!V76/SUM('MissFill 1'!V$2:V77)&gt;0.01,"",IF('MissFill 1'!V75/SUM('MissFill 1'!V$2:V77)&gt;0.01,"",DateEnded_5Day!$A77))))))</f>
        <v/>
      </c>
      <c r="X77" s="54" t="str">
        <f>IF($A77&lt;='All Results'!$B$4,"",IF(SUM('MissFill 1'!W$2:W77)=0,"",(IF('MissFill 1'!W77/SUM('MissFill 1'!W$2:W77)&gt;0.01,"",IF('MissFill 1'!W76/SUM('MissFill 1'!W$2:W77)&gt;0.01,"",IF('MissFill 1'!W75/SUM('MissFill 1'!W$2:W77)&gt;0.01,"",DateEnded_5Day!$A77))))))</f>
        <v/>
      </c>
      <c r="Y77" s="54" t="str">
        <f>IF($A77&lt;='All Results'!$B$4,"",IF(SUM('MissFill 1'!X$2:X77)=0,"",(IF('MissFill 1'!X77/SUM('MissFill 1'!X$2:X77)&gt;0.01,"",IF('MissFill 1'!X76/SUM('MissFill 1'!X$2:X77)&gt;0.01,"",IF('MissFill 1'!X75/SUM('MissFill 1'!X$2:X77)&gt;0.01,"",DateEnded_5Day!$A77))))))</f>
        <v/>
      </c>
      <c r="Z77" s="54" t="str">
        <f>IF($A77&lt;='All Results'!$B$4,"",IF(SUM('MissFill 1'!Y$2:Y77)=0,"",(IF('MissFill 1'!Y77/SUM('MissFill 1'!Y$2:Y77)&gt;0.01,"",IF('MissFill 1'!Y76/SUM('MissFill 1'!Y$2:Y77)&gt;0.01,"",IF('MissFill 1'!Y75/SUM('MissFill 1'!Y$2:Y77)&gt;0.01,"",DateEnded_5Day!$A77))))))</f>
        <v/>
      </c>
      <c r="AA77" s="54" t="str">
        <f>IF($A77&lt;='All Results'!$B$4,"",IF(SUM('MissFill 1'!Z$2:Z77)=0,"",(IF('MissFill 1'!Z77/SUM('MissFill 1'!Z$2:Z77)&gt;0.01,"",IF('MissFill 1'!Z76/SUM('MissFill 1'!Z$2:Z77)&gt;0.01,"",IF('MissFill 1'!Z75/SUM('MissFill 1'!Z$2:Z77)&gt;0.01,"",DateEnded_5Day!$A77))))))</f>
        <v/>
      </c>
      <c r="AB77" s="54" t="str">
        <f>IF($A77&lt;='All Results'!$B$4,"",IF(SUM('MissFill 1'!AA$2:AA77)=0,"",(IF('MissFill 1'!AA77/SUM('MissFill 1'!AA$2:AA77)&gt;0.01,"",IF('MissFill 1'!AA76/SUM('MissFill 1'!AA$2:AA77)&gt;0.01,"",IF('MissFill 1'!AA75/SUM('MissFill 1'!AA$2:AA77)&gt;0.01,"",DateEnded_5Day!$A77))))))</f>
        <v/>
      </c>
      <c r="AC77" s="54" t="str">
        <f>IF($A77&lt;='All Results'!$B$4,"",IF(SUM('MissFill 1'!AB$2:AB77)=0,"",(IF('MissFill 1'!AB77/SUM('MissFill 1'!AB$2:AB77)&gt;0.01,"",IF('MissFill 1'!AB76/SUM('MissFill 1'!AB$2:AB77)&gt;0.01,"",IF('MissFill 1'!AB75/SUM('MissFill 1'!AB$2:AB77)&gt;0.01,"",DateEnded_5Day!$A77))))))</f>
        <v/>
      </c>
      <c r="AD77" s="54" t="str">
        <f>IF($A77&lt;='All Results'!$B$4,"",IF(SUM('MissFill 1'!AC$2:AC77)=0,"",(IF('MissFill 1'!AC77/SUM('MissFill 1'!AC$2:AC77)&gt;0.01,"",IF('MissFill 1'!AC76/SUM('MissFill 1'!AC$2:AC77)&gt;0.01,"",IF('MissFill 1'!AC75/SUM('MissFill 1'!AC$2:AC77)&gt;0.01,"",DateEnded_5Day!$A77))))))</f>
        <v/>
      </c>
      <c r="AE77" s="54" t="str">
        <f>IF($A77&lt;='All Results'!$B$4,"",IF(SUM('MissFill 1'!AD$2:AD77)=0,"",(IF('MissFill 1'!AD77/SUM('MissFill 1'!AD$2:AD77)&gt;0.01,"",IF('MissFill 1'!AD76/SUM('MissFill 1'!AD$2:AD77)&gt;0.01,"",IF('MissFill 1'!AD75/SUM('MissFill 1'!AD$2:AD77)&gt;0.01,"",DateEnded_5Day!$A77))))))</f>
        <v/>
      </c>
      <c r="AF77" s="54" t="str">
        <f>IF($A77&lt;='All Results'!$B$4,"",IF(SUM('MissFill 1'!AE$2:AE77)=0,"",(IF('MissFill 1'!AE77/SUM('MissFill 1'!AE$2:AE77)&gt;0.01,"",IF('MissFill 1'!AE76/SUM('MissFill 1'!AE$2:AE77)&gt;0.01,"",IF('MissFill 1'!AE75/SUM('MissFill 1'!AE$2:AE77)&gt;0.01,"",DateEnded_5Day!$A77))))))</f>
        <v/>
      </c>
      <c r="AG77" s="54" t="str">
        <f>IF($A77&lt;='All Results'!$B$4,"",IF(SUM('MissFill 1'!AF$2:AF77)=0,"",(IF('MissFill 1'!AF77/SUM('MissFill 1'!AF$2:AF77)&gt;0.01,"",IF('MissFill 1'!AF76/SUM('MissFill 1'!AF$2:AF77)&gt;0.01,"",IF('MissFill 1'!AF75/SUM('MissFill 1'!AF$2:AF77)&gt;0.01,"",DateEnded_5Day!$A77))))))</f>
        <v/>
      </c>
      <c r="AH77" s="54" t="str">
        <f>IF($A77&lt;='All Results'!$B$4,"",IF(SUM('MissFill 1'!AG$2:AG77)=0,"",(IF('MissFill 1'!AG77/SUM('MissFill 1'!AG$2:AG77)&gt;0.01,"",IF('MissFill 1'!AG76/SUM('MissFill 1'!AG$2:AG77)&gt;0.01,"",IF('MissFill 1'!AG75/SUM('MissFill 1'!AG$2:AG77)&gt;0.01,"",DateEnded_5Day!$A77))))))</f>
        <v/>
      </c>
      <c r="AI77" s="54" t="str">
        <f>IF($A77&lt;='All Results'!$B$4,"",IF(SUM('MissFill 1'!AH$2:AH77)=0,"",(IF('MissFill 1'!AH77/SUM('MissFill 1'!AH$2:AH77)&gt;0.01,"",IF('MissFill 1'!AH76/SUM('MissFill 1'!AH$2:AH77)&gt;0.01,"",IF('MissFill 1'!AH75/SUM('MissFill 1'!AH$2:AH77)&gt;0.01,"",DateEnded_5Day!$A77))))))</f>
        <v/>
      </c>
      <c r="AJ77" s="54" t="str">
        <f>IF($A77&lt;='All Results'!$B$4,"",IF(SUM('MissFill 1'!AI$2:AI77)=0,"",(IF('MissFill 1'!AI77/SUM('MissFill 1'!AI$2:AI77)&gt;0.01,"",IF('MissFill 1'!AI76/SUM('MissFill 1'!AI$2:AI77)&gt;0.01,"",IF('MissFill 1'!AI75/SUM('MissFill 1'!AI$2:AI77)&gt;0.01,"",DateEnded_5Day!$A77))))))</f>
        <v/>
      </c>
      <c r="AK77" s="54" t="str">
        <f>IF($A77&lt;='All Results'!$B$4,"",IF(SUM('MissFill 1'!AJ$2:AJ77)=0,"",(IF('MissFill 1'!AJ77/SUM('MissFill 1'!AJ$2:AJ77)&gt;0.01,"",IF('MissFill 1'!AJ76/SUM('MissFill 1'!AJ$2:AJ77)&gt;0.01,"",IF('MissFill 1'!AJ75/SUM('MissFill 1'!AJ$2:AJ77)&gt;0.01,"",DateEnded_5Day!$A77))))))</f>
        <v/>
      </c>
      <c r="AL77" s="54" t="str">
        <f>IF($A77&lt;='All Results'!$B$4,"",IF(SUM('MissFill 1'!AK$2:AK77)=0,"",(IF('MissFill 1'!AK77/SUM('MissFill 1'!AK$2:AK77)&gt;0.01,"",IF('MissFill 1'!AK76/SUM('MissFill 1'!AK$2:AK77)&gt;0.01,"",IF('MissFill 1'!AK75/SUM('MissFill 1'!AK$2:AK77)&gt;0.01,"",DateEnded_5Day!$A77))))))</f>
        <v/>
      </c>
      <c r="AM77" s="54" t="str">
        <f>IF($A77&lt;='All Results'!$B$4,"",IF(SUM('MissFill 1'!AL$2:AL77)=0,"",(IF('MissFill 1'!AL77/SUM('MissFill 1'!AL$2:AL77)&gt;0.01,"",IF('MissFill 1'!AL76/SUM('MissFill 1'!AL$2:AL77)&gt;0.01,"",IF('MissFill 1'!AL75/SUM('MissFill 1'!AL$2:AL77)&gt;0.01,"",DateEnded_5Day!$A77))))))</f>
        <v/>
      </c>
      <c r="AN77" s="54" t="str">
        <f>IF($A77&lt;='All Results'!$B$4,"",IF(SUM('MissFill 1'!AM$2:AM77)=0,"",(IF('MissFill 1'!AM77/SUM('MissFill 1'!AM$2:AM77)&gt;0.01,"",IF('MissFill 1'!AM76/SUM('MissFill 1'!AM$2:AM77)&gt;0.01,"",IF('MissFill 1'!AM75/SUM('MissFill 1'!AM$2:AM77)&gt;0.01,"",DateEnded_5Day!$A77))))))</f>
        <v/>
      </c>
      <c r="AO77" s="54" t="str">
        <f>IF($A77&lt;='All Results'!$B$4,"",IF(SUM('MissFill 1'!AN$2:AN77)=0,"",(IF('MissFill 1'!AN77/SUM('MissFill 1'!AN$2:AN77)&gt;0.01,"",IF('MissFill 1'!AN76/SUM('MissFill 1'!AN$2:AN77)&gt;0.01,"",IF('MissFill 1'!AN75/SUM('MissFill 1'!AN$2:AN77)&gt;0.01,"",DateEnded_5Day!$A77))))))</f>
        <v/>
      </c>
      <c r="AP77" s="54" t="str">
        <f>IF($A77&lt;='All Results'!$B$4,"",IF(SUM('MissFill 1'!AO$2:AO77)=0,"",(IF('MissFill 1'!AO77/SUM('MissFill 1'!AO$2:AO77)&gt;0.01,"",IF('MissFill 1'!AO76/SUM('MissFill 1'!AO$2:AO77)&gt;0.01,"",IF('MissFill 1'!AO75/SUM('MissFill 1'!AO$2:AO77)&gt;0.01,"",DateEnded_5Day!$A77))))))</f>
        <v/>
      </c>
      <c r="AQ77" s="54" t="str">
        <f>IF($A77&lt;='All Results'!$B$4,"",IF(SUM('MissFill 1'!AP$2:AP77)=0,"",(IF('MissFill 1'!AP77/SUM('MissFill 1'!AP$2:AP77)&gt;0.01,"",IF('MissFill 1'!AP76/SUM('MissFill 1'!AP$2:AP77)&gt;0.01,"",IF('MissFill 1'!AP75/SUM('MissFill 1'!AP$2:AP77)&gt;0.01,"",DateEnded_5Day!$A77))))))</f>
        <v/>
      </c>
      <c r="AR77" s="54" t="str">
        <f>IF($A77&lt;='All Results'!$B$4,"",IF(SUM('MissFill 1'!AQ$2:AQ77)=0,"",(IF('MissFill 1'!AQ77/SUM('MissFill 1'!AQ$2:AQ77)&gt;0.01,"",IF('MissFill 1'!AQ76/SUM('MissFill 1'!AQ$2:AQ77)&gt;0.01,"",IF('MissFill 1'!AQ75/SUM('MissFill 1'!AQ$2:AQ77)&gt;0.01,"",DateEnded_5Day!$A77))))))</f>
        <v/>
      </c>
      <c r="AS77" s="54" t="str">
        <f>IF($A77&lt;='All Results'!$B$4,"",IF(SUM('MissFill 1'!AR$2:AR77)=0,"",(IF('MissFill 1'!AR77/SUM('MissFill 1'!AR$2:AR77)&gt;0.01,"",IF('MissFill 1'!AR76/SUM('MissFill 1'!AR$2:AR77)&gt;0.01,"",IF('MissFill 1'!AR75/SUM('MissFill 1'!AR$2:AR77)&gt;0.01,"",DateEnded_5Day!$A77))))))</f>
        <v/>
      </c>
      <c r="AT77" s="54" t="str">
        <f>IF($A77&lt;='All Results'!$B$4,"",IF(SUM('MissFill 1'!AS$2:AS77)=0,"",(IF('MissFill 1'!AS77/SUM('MissFill 1'!AS$2:AS77)&gt;0.01,"",IF('MissFill 1'!AS76/SUM('MissFill 1'!AS$2:AS77)&gt;0.01,"",IF('MissFill 1'!AS75/SUM('MissFill 1'!AS$2:AS77)&gt;0.01,"",DateEnded_5Day!$A77))))))</f>
        <v/>
      </c>
      <c r="AU77" s="54" t="str">
        <f>IF($A77&lt;='All Results'!$B$4,"",IF(SUM('MissFill 1'!AT$2:AT77)=0,"",(IF('MissFill 1'!AT77/SUM('MissFill 1'!AT$2:AT77)&gt;0.01,"",IF('MissFill 1'!AT76/SUM('MissFill 1'!AT$2:AT77)&gt;0.01,"",IF('MissFill 1'!AT75/SUM('MissFill 1'!AT$2:AT77)&gt;0.01,"",DateEnded_5Day!$A77))))))</f>
        <v/>
      </c>
      <c r="AV77" s="54" t="str">
        <f>IF($A77&lt;='All Results'!$B$4,"",IF(SUM('MissFill 1'!AU$2:AU77)=0,"",(IF('MissFill 1'!AU77/SUM('MissFill 1'!AU$2:AU77)&gt;0.01,"",IF('MissFill 1'!AU76/SUM('MissFill 1'!AU$2:AU77)&gt;0.01,"",IF('MissFill 1'!AU75/SUM('MissFill 1'!AU$2:AU77)&gt;0.01,"",DateEnded_5Day!$A77))))))</f>
        <v/>
      </c>
      <c r="AW77" s="54" t="str">
        <f>IF($A77&lt;='All Results'!$B$4,"",IF(SUM('MissFill 1'!AV$2:AV77)=0,"",(IF('MissFill 1'!AV77/SUM('MissFill 1'!AV$2:AV77)&gt;0.01,"",IF('MissFill 1'!AV76/SUM('MissFill 1'!AV$2:AV77)&gt;0.01,"",IF('MissFill 1'!AV75/SUM('MissFill 1'!AV$2:AV77)&gt;0.01,"",DateEnded_5Day!$A77))))))</f>
        <v/>
      </c>
      <c r="AX77" s="54" t="str">
        <f>IF($A77&lt;='All Results'!$B$4,"",IF(SUM('MissFill 1'!AW$2:AW77)=0,"",(IF('MissFill 1'!AW77/SUM('MissFill 1'!AW$2:AW77)&gt;0.01,"",IF('MissFill 1'!AW76/SUM('MissFill 1'!AW$2:AW77)&gt;0.01,"",IF('MissFill 1'!AW75/SUM('MissFill 1'!AW$2:AW77)&gt;0.01,"",DateEnded_5Day!$A77))))))</f>
        <v/>
      </c>
    </row>
    <row r="78" spans="1:50" x14ac:dyDescent="0.25">
      <c r="A78" s="41">
        <v>44423</v>
      </c>
      <c r="B78" s="52">
        <v>227</v>
      </c>
      <c r="C78" s="54" t="str">
        <f>IF($A78&lt;='All Results'!$B$4,"",IF(SUM('MissFill 1'!B$2:B78)=0,"",(IF('MissFill 1'!B78/SUM('MissFill 1'!B$2:B78)&gt;0.01,"",IF('MissFill 1'!B77/SUM('MissFill 1'!B$2:B78)&gt;0.01,"",IF('MissFill 1'!B76/SUM('MissFill 1'!B$2:B78)&gt;0.01,"",DateEnded_5Day!$A78))))))</f>
        <v/>
      </c>
      <c r="D78" s="54" t="str">
        <f>IF($A78&lt;='All Results'!$B$4,"",IF(SUM('MissFill 1'!C$2:C78)=0,"",(IF('MissFill 1'!C78/SUM('MissFill 1'!C$2:C78)&gt;0.01,"",IF('MissFill 1'!C77/SUM('MissFill 1'!C$2:C78)&gt;0.01,"",IF('MissFill 1'!C76/SUM('MissFill 1'!C$2:C78)&gt;0.01,"",DateEnded_5Day!$A78))))))</f>
        <v/>
      </c>
      <c r="E78" s="54" t="str">
        <f>IF($A78&lt;='All Results'!$B$4,"",IF(SUM('MissFill 1'!D$2:D78)=0,"",(IF('MissFill 1'!D78/SUM('MissFill 1'!D$2:D78)&gt;0.01,"",IF('MissFill 1'!D77/SUM('MissFill 1'!D$2:D78)&gt;0.01,"",IF('MissFill 1'!D76/SUM('MissFill 1'!D$2:D78)&gt;0.01,"",DateEnded_5Day!$A78))))))</f>
        <v/>
      </c>
      <c r="F78" s="54" t="str">
        <f>IF($A78&lt;='All Results'!$B$4,"",IF(SUM('MissFill 1'!E$2:E78)=0,"",(IF('MissFill 1'!E78/SUM('MissFill 1'!E$2:E78)&gt;0.01,"",IF('MissFill 1'!E77/SUM('MissFill 1'!E$2:E78)&gt;0.01,"",IF('MissFill 1'!E76/SUM('MissFill 1'!E$2:E78)&gt;0.01,"",DateEnded_5Day!$A78))))))</f>
        <v/>
      </c>
      <c r="G78" s="54" t="str">
        <f>IF($A78&lt;='All Results'!$B$4,"",IF(SUM('MissFill 1'!F$2:F78)=0,"",(IF('MissFill 1'!F78/SUM('MissFill 1'!F$2:F78)&gt;0.01,"",IF('MissFill 1'!F77/SUM('MissFill 1'!F$2:F78)&gt;0.01,"",IF('MissFill 1'!F76/SUM('MissFill 1'!F$2:F78)&gt;0.01,"",DateEnded_5Day!$A78))))))</f>
        <v/>
      </c>
      <c r="H78" s="54" t="str">
        <f>IF($A78&lt;='All Results'!$B$4,"",IF(SUM('MissFill 1'!G$2:G78)=0,"",(IF('MissFill 1'!G78/SUM('MissFill 1'!G$2:G78)&gt;0.01,"",IF('MissFill 1'!G77/SUM('MissFill 1'!G$2:G78)&gt;0.01,"",IF('MissFill 1'!G76/SUM('MissFill 1'!G$2:G78)&gt;0.01,"",DateEnded_5Day!$A78))))))</f>
        <v/>
      </c>
      <c r="I78" s="54" t="str">
        <f>IF($A78&lt;='All Results'!$B$4,"",IF(SUM('MissFill 1'!H$2:H78)=0,"",(IF('MissFill 1'!H78/SUM('MissFill 1'!H$2:H78)&gt;0.01,"",IF('MissFill 1'!H77/SUM('MissFill 1'!H$2:H78)&gt;0.01,"",IF('MissFill 1'!H76/SUM('MissFill 1'!H$2:H78)&gt;0.01,"",DateEnded_5Day!$A78))))))</f>
        <v/>
      </c>
      <c r="J78" s="54" t="str">
        <f>IF($A78&lt;='All Results'!$B$4,"",IF(SUM('MissFill 1'!I$2:I78)=0,"",(IF('MissFill 1'!I78/SUM('MissFill 1'!I$2:I78)&gt;0.01,"",IF('MissFill 1'!I77/SUM('MissFill 1'!I$2:I78)&gt;0.01,"",IF('MissFill 1'!I76/SUM('MissFill 1'!I$2:I78)&gt;0.01,"",DateEnded_5Day!$A78))))))</f>
        <v/>
      </c>
      <c r="K78" s="54" t="str">
        <f>IF($A78&lt;='All Results'!$B$4,"",IF(SUM('MissFill 1'!J$2:J78)=0,"",(IF('MissFill 1'!J78/SUM('MissFill 1'!J$2:J78)&gt;0.01,"",IF('MissFill 1'!J77/SUM('MissFill 1'!J$2:J78)&gt;0.01,"",IF('MissFill 1'!J76/SUM('MissFill 1'!J$2:J78)&gt;0.01,"",DateEnded_5Day!$A78))))))</f>
        <v/>
      </c>
      <c r="L78" s="54" t="str">
        <f>IF($A78&lt;='All Results'!$B$4,"",IF(SUM('MissFill 1'!K$2:K78)=0,"",(IF('MissFill 1'!K78/SUM('MissFill 1'!K$2:K78)&gt;0.01,"",IF('MissFill 1'!K77/SUM('MissFill 1'!K$2:K78)&gt;0.01,"",IF('MissFill 1'!K76/SUM('MissFill 1'!K$2:K78)&gt;0.01,"",DateEnded_5Day!$A78))))))</f>
        <v/>
      </c>
      <c r="M78" s="54" t="str">
        <f>IF($A78&lt;='All Results'!$B$4,"",IF(SUM('MissFill 1'!L$2:L78)=0,"",(IF('MissFill 1'!L78/SUM('MissFill 1'!L$2:L78)&gt;0.01,"",IF('MissFill 1'!L77/SUM('MissFill 1'!L$2:L78)&gt;0.01,"",IF('MissFill 1'!L76/SUM('MissFill 1'!L$2:L78)&gt;0.01,"",DateEnded_5Day!$A78))))))</f>
        <v/>
      </c>
      <c r="N78" s="54" t="str">
        <f>IF($A78&lt;='All Results'!$B$4,"",IF(SUM('MissFill 1'!M$2:M78)=0,"",(IF('MissFill 1'!M78/SUM('MissFill 1'!M$2:M78)&gt;0.01,"",IF('MissFill 1'!M77/SUM('MissFill 1'!M$2:M78)&gt;0.01,"",IF('MissFill 1'!M76/SUM('MissFill 1'!M$2:M78)&gt;0.01,"",DateEnded_5Day!$A78))))))</f>
        <v/>
      </c>
      <c r="O78" s="54" t="str">
        <f>IF($A78&lt;='All Results'!$B$4,"",IF(SUM('MissFill 1'!N$2:N78)=0,"",(IF('MissFill 1'!N78/SUM('MissFill 1'!N$2:N78)&gt;0.01,"",IF('MissFill 1'!N77/SUM('MissFill 1'!N$2:N78)&gt;0.01,"",IF('MissFill 1'!N76/SUM('MissFill 1'!N$2:N78)&gt;0.01,"",DateEnded_5Day!$A78))))))</f>
        <v/>
      </c>
      <c r="P78" s="54" t="str">
        <f>IF($A78&lt;='All Results'!$B$4,"",IF(SUM('MissFill 1'!O$2:O78)=0,"",(IF('MissFill 1'!O78/SUM('MissFill 1'!O$2:O78)&gt;0.01,"",IF('MissFill 1'!O77/SUM('MissFill 1'!O$2:O78)&gt;0.01,"",IF('MissFill 1'!O76/SUM('MissFill 1'!O$2:O78)&gt;0.01,"",DateEnded_5Day!$A78))))))</f>
        <v/>
      </c>
      <c r="Q78" s="54" t="str">
        <f>IF($A78&lt;='All Results'!$B$4,"",IF(SUM('MissFill 1'!P$2:P78)=0,"",(IF('MissFill 1'!P78/SUM('MissFill 1'!P$2:P78)&gt;0.01,"",IF('MissFill 1'!P77/SUM('MissFill 1'!P$2:P78)&gt;0.01,"",IF('MissFill 1'!P76/SUM('MissFill 1'!P$2:P78)&gt;0.01,"",DateEnded_5Day!$A78))))))</f>
        <v/>
      </c>
      <c r="R78" s="54" t="str">
        <f>IF($A78&lt;='All Results'!$B$4,"",IF(SUM('MissFill 1'!Q$2:Q78)=0,"",(IF('MissFill 1'!Q78/SUM('MissFill 1'!Q$2:Q78)&gt;0.01,"",IF('MissFill 1'!Q77/SUM('MissFill 1'!Q$2:Q78)&gt;0.01,"",IF('MissFill 1'!Q76/SUM('MissFill 1'!Q$2:Q78)&gt;0.01,"",DateEnded_5Day!$A78))))))</f>
        <v/>
      </c>
      <c r="S78" s="54" t="str">
        <f>IF($A78&lt;='All Results'!$B$4,"",IF(SUM('MissFill 1'!R$2:R78)=0,"",(IF('MissFill 1'!R78/SUM('MissFill 1'!R$2:R78)&gt;0.01,"",IF('MissFill 1'!R77/SUM('MissFill 1'!R$2:R78)&gt;0.01,"",IF('MissFill 1'!R76/SUM('MissFill 1'!R$2:R78)&gt;0.01,"",DateEnded_5Day!$A78))))))</f>
        <v/>
      </c>
      <c r="T78" s="54" t="str">
        <f>IF($A78&lt;='All Results'!$B$4,"",IF(SUM('MissFill 1'!S$2:S78)=0,"",(IF('MissFill 1'!S78/SUM('MissFill 1'!S$2:S78)&gt;0.01,"",IF('MissFill 1'!S77/SUM('MissFill 1'!S$2:S78)&gt;0.01,"",IF('MissFill 1'!S76/SUM('MissFill 1'!S$2:S78)&gt;0.01,"",DateEnded_5Day!$A78))))))</f>
        <v/>
      </c>
      <c r="U78" s="54" t="str">
        <f>IF($A78&lt;='All Results'!$B$4,"",IF(SUM('MissFill 1'!T$2:T78)=0,"",(IF('MissFill 1'!T78/SUM('MissFill 1'!T$2:T78)&gt;0.01,"",IF('MissFill 1'!T77/SUM('MissFill 1'!T$2:T78)&gt;0.01,"",IF('MissFill 1'!T76/SUM('MissFill 1'!T$2:T78)&gt;0.01,"",DateEnded_5Day!$A78))))))</f>
        <v/>
      </c>
      <c r="V78" s="54" t="str">
        <f>IF($A78&lt;='All Results'!$B$4,"",IF(SUM('MissFill 1'!U$2:U78)=0,"",(IF('MissFill 1'!U78/SUM('MissFill 1'!U$2:U78)&gt;0.01,"",IF('MissFill 1'!U77/SUM('MissFill 1'!U$2:U78)&gt;0.01,"",IF('MissFill 1'!U76/SUM('MissFill 1'!U$2:U78)&gt;0.01,"",DateEnded_5Day!$A78))))))</f>
        <v/>
      </c>
      <c r="W78" s="54" t="str">
        <f>IF($A78&lt;='All Results'!$B$4,"",IF(SUM('MissFill 1'!V$2:V78)=0,"",(IF('MissFill 1'!V78/SUM('MissFill 1'!V$2:V78)&gt;0.01,"",IF('MissFill 1'!V77/SUM('MissFill 1'!V$2:V78)&gt;0.01,"",IF('MissFill 1'!V76/SUM('MissFill 1'!V$2:V78)&gt;0.01,"",DateEnded_5Day!$A78))))))</f>
        <v/>
      </c>
      <c r="X78" s="54" t="str">
        <f>IF($A78&lt;='All Results'!$B$4,"",IF(SUM('MissFill 1'!W$2:W78)=0,"",(IF('MissFill 1'!W78/SUM('MissFill 1'!W$2:W78)&gt;0.01,"",IF('MissFill 1'!W77/SUM('MissFill 1'!W$2:W78)&gt;0.01,"",IF('MissFill 1'!W76/SUM('MissFill 1'!W$2:W78)&gt;0.01,"",DateEnded_5Day!$A78))))))</f>
        <v/>
      </c>
      <c r="Y78" s="54" t="str">
        <f>IF($A78&lt;='All Results'!$B$4,"",IF(SUM('MissFill 1'!X$2:X78)=0,"",(IF('MissFill 1'!X78/SUM('MissFill 1'!X$2:X78)&gt;0.01,"",IF('MissFill 1'!X77/SUM('MissFill 1'!X$2:X78)&gt;0.01,"",IF('MissFill 1'!X76/SUM('MissFill 1'!X$2:X78)&gt;0.01,"",DateEnded_5Day!$A78))))))</f>
        <v/>
      </c>
      <c r="Z78" s="54" t="str">
        <f>IF($A78&lt;='All Results'!$B$4,"",IF(SUM('MissFill 1'!Y$2:Y78)=0,"",(IF('MissFill 1'!Y78/SUM('MissFill 1'!Y$2:Y78)&gt;0.01,"",IF('MissFill 1'!Y77/SUM('MissFill 1'!Y$2:Y78)&gt;0.01,"",IF('MissFill 1'!Y76/SUM('MissFill 1'!Y$2:Y78)&gt;0.01,"",DateEnded_5Day!$A78))))))</f>
        <v/>
      </c>
      <c r="AA78" s="54" t="str">
        <f>IF($A78&lt;='All Results'!$B$4,"",IF(SUM('MissFill 1'!Z$2:Z78)=0,"",(IF('MissFill 1'!Z78/SUM('MissFill 1'!Z$2:Z78)&gt;0.01,"",IF('MissFill 1'!Z77/SUM('MissFill 1'!Z$2:Z78)&gt;0.01,"",IF('MissFill 1'!Z76/SUM('MissFill 1'!Z$2:Z78)&gt;0.01,"",DateEnded_5Day!$A78))))))</f>
        <v/>
      </c>
      <c r="AB78" s="54" t="str">
        <f>IF($A78&lt;='All Results'!$B$4,"",IF(SUM('MissFill 1'!AA$2:AA78)=0,"",(IF('MissFill 1'!AA78/SUM('MissFill 1'!AA$2:AA78)&gt;0.01,"",IF('MissFill 1'!AA77/SUM('MissFill 1'!AA$2:AA78)&gt;0.01,"",IF('MissFill 1'!AA76/SUM('MissFill 1'!AA$2:AA78)&gt;0.01,"",DateEnded_5Day!$A78))))))</f>
        <v/>
      </c>
      <c r="AC78" s="54" t="str">
        <f>IF($A78&lt;='All Results'!$B$4,"",IF(SUM('MissFill 1'!AB$2:AB78)=0,"",(IF('MissFill 1'!AB78/SUM('MissFill 1'!AB$2:AB78)&gt;0.01,"",IF('MissFill 1'!AB77/SUM('MissFill 1'!AB$2:AB78)&gt;0.01,"",IF('MissFill 1'!AB76/SUM('MissFill 1'!AB$2:AB78)&gt;0.01,"",DateEnded_5Day!$A78))))))</f>
        <v/>
      </c>
      <c r="AD78" s="54" t="str">
        <f>IF($A78&lt;='All Results'!$B$4,"",IF(SUM('MissFill 1'!AC$2:AC78)=0,"",(IF('MissFill 1'!AC78/SUM('MissFill 1'!AC$2:AC78)&gt;0.01,"",IF('MissFill 1'!AC77/SUM('MissFill 1'!AC$2:AC78)&gt;0.01,"",IF('MissFill 1'!AC76/SUM('MissFill 1'!AC$2:AC78)&gt;0.01,"",DateEnded_5Day!$A78))))))</f>
        <v/>
      </c>
      <c r="AE78" s="54" t="str">
        <f>IF($A78&lt;='All Results'!$B$4,"",IF(SUM('MissFill 1'!AD$2:AD78)=0,"",(IF('MissFill 1'!AD78/SUM('MissFill 1'!AD$2:AD78)&gt;0.01,"",IF('MissFill 1'!AD77/SUM('MissFill 1'!AD$2:AD78)&gt;0.01,"",IF('MissFill 1'!AD76/SUM('MissFill 1'!AD$2:AD78)&gt;0.01,"",DateEnded_5Day!$A78))))))</f>
        <v/>
      </c>
      <c r="AF78" s="54" t="str">
        <f>IF($A78&lt;='All Results'!$B$4,"",IF(SUM('MissFill 1'!AE$2:AE78)=0,"",(IF('MissFill 1'!AE78/SUM('MissFill 1'!AE$2:AE78)&gt;0.01,"",IF('MissFill 1'!AE77/SUM('MissFill 1'!AE$2:AE78)&gt;0.01,"",IF('MissFill 1'!AE76/SUM('MissFill 1'!AE$2:AE78)&gt;0.01,"",DateEnded_5Day!$A78))))))</f>
        <v/>
      </c>
      <c r="AG78" s="54" t="str">
        <f>IF($A78&lt;='All Results'!$B$4,"",IF(SUM('MissFill 1'!AF$2:AF78)=0,"",(IF('MissFill 1'!AF78/SUM('MissFill 1'!AF$2:AF78)&gt;0.01,"",IF('MissFill 1'!AF77/SUM('MissFill 1'!AF$2:AF78)&gt;0.01,"",IF('MissFill 1'!AF76/SUM('MissFill 1'!AF$2:AF78)&gt;0.01,"",DateEnded_5Day!$A78))))))</f>
        <v/>
      </c>
      <c r="AH78" s="54" t="str">
        <f>IF($A78&lt;='All Results'!$B$4,"",IF(SUM('MissFill 1'!AG$2:AG78)=0,"",(IF('MissFill 1'!AG78/SUM('MissFill 1'!AG$2:AG78)&gt;0.01,"",IF('MissFill 1'!AG77/SUM('MissFill 1'!AG$2:AG78)&gt;0.01,"",IF('MissFill 1'!AG76/SUM('MissFill 1'!AG$2:AG78)&gt;0.01,"",DateEnded_5Day!$A78))))))</f>
        <v/>
      </c>
      <c r="AI78" s="54" t="str">
        <f>IF($A78&lt;='All Results'!$B$4,"",IF(SUM('MissFill 1'!AH$2:AH78)=0,"",(IF('MissFill 1'!AH78/SUM('MissFill 1'!AH$2:AH78)&gt;0.01,"",IF('MissFill 1'!AH77/SUM('MissFill 1'!AH$2:AH78)&gt;0.01,"",IF('MissFill 1'!AH76/SUM('MissFill 1'!AH$2:AH78)&gt;0.01,"",DateEnded_5Day!$A78))))))</f>
        <v/>
      </c>
      <c r="AJ78" s="54" t="str">
        <f>IF($A78&lt;='All Results'!$B$4,"",IF(SUM('MissFill 1'!AI$2:AI78)=0,"",(IF('MissFill 1'!AI78/SUM('MissFill 1'!AI$2:AI78)&gt;0.01,"",IF('MissFill 1'!AI77/SUM('MissFill 1'!AI$2:AI78)&gt;0.01,"",IF('MissFill 1'!AI76/SUM('MissFill 1'!AI$2:AI78)&gt;0.01,"",DateEnded_5Day!$A78))))))</f>
        <v/>
      </c>
      <c r="AK78" s="54" t="str">
        <f>IF($A78&lt;='All Results'!$B$4,"",IF(SUM('MissFill 1'!AJ$2:AJ78)=0,"",(IF('MissFill 1'!AJ78/SUM('MissFill 1'!AJ$2:AJ78)&gt;0.01,"",IF('MissFill 1'!AJ77/SUM('MissFill 1'!AJ$2:AJ78)&gt;0.01,"",IF('MissFill 1'!AJ76/SUM('MissFill 1'!AJ$2:AJ78)&gt;0.01,"",DateEnded_5Day!$A78))))))</f>
        <v/>
      </c>
      <c r="AL78" s="54" t="str">
        <f>IF($A78&lt;='All Results'!$B$4,"",IF(SUM('MissFill 1'!AK$2:AK78)=0,"",(IF('MissFill 1'!AK78/SUM('MissFill 1'!AK$2:AK78)&gt;0.01,"",IF('MissFill 1'!AK77/SUM('MissFill 1'!AK$2:AK78)&gt;0.01,"",IF('MissFill 1'!AK76/SUM('MissFill 1'!AK$2:AK78)&gt;0.01,"",DateEnded_5Day!$A78))))))</f>
        <v/>
      </c>
      <c r="AM78" s="54" t="str">
        <f>IF($A78&lt;='All Results'!$B$4,"",IF(SUM('MissFill 1'!AL$2:AL78)=0,"",(IF('MissFill 1'!AL78/SUM('MissFill 1'!AL$2:AL78)&gt;0.01,"",IF('MissFill 1'!AL77/SUM('MissFill 1'!AL$2:AL78)&gt;0.01,"",IF('MissFill 1'!AL76/SUM('MissFill 1'!AL$2:AL78)&gt;0.01,"",DateEnded_5Day!$A78))))))</f>
        <v/>
      </c>
      <c r="AN78" s="54" t="str">
        <f>IF($A78&lt;='All Results'!$B$4,"",IF(SUM('MissFill 1'!AM$2:AM78)=0,"",(IF('MissFill 1'!AM78/SUM('MissFill 1'!AM$2:AM78)&gt;0.01,"",IF('MissFill 1'!AM77/SUM('MissFill 1'!AM$2:AM78)&gt;0.01,"",IF('MissFill 1'!AM76/SUM('MissFill 1'!AM$2:AM78)&gt;0.01,"",DateEnded_5Day!$A78))))))</f>
        <v/>
      </c>
      <c r="AO78" s="54" t="str">
        <f>IF($A78&lt;='All Results'!$B$4,"",IF(SUM('MissFill 1'!AN$2:AN78)=0,"",(IF('MissFill 1'!AN78/SUM('MissFill 1'!AN$2:AN78)&gt;0.01,"",IF('MissFill 1'!AN77/SUM('MissFill 1'!AN$2:AN78)&gt;0.01,"",IF('MissFill 1'!AN76/SUM('MissFill 1'!AN$2:AN78)&gt;0.01,"",DateEnded_5Day!$A78))))))</f>
        <v/>
      </c>
      <c r="AP78" s="54" t="str">
        <f>IF($A78&lt;='All Results'!$B$4,"",IF(SUM('MissFill 1'!AO$2:AO78)=0,"",(IF('MissFill 1'!AO78/SUM('MissFill 1'!AO$2:AO78)&gt;0.01,"",IF('MissFill 1'!AO77/SUM('MissFill 1'!AO$2:AO78)&gt;0.01,"",IF('MissFill 1'!AO76/SUM('MissFill 1'!AO$2:AO78)&gt;0.01,"",DateEnded_5Day!$A78))))))</f>
        <v/>
      </c>
      <c r="AQ78" s="54" t="str">
        <f>IF($A78&lt;='All Results'!$B$4,"",IF(SUM('MissFill 1'!AP$2:AP78)=0,"",(IF('MissFill 1'!AP78/SUM('MissFill 1'!AP$2:AP78)&gt;0.01,"",IF('MissFill 1'!AP77/SUM('MissFill 1'!AP$2:AP78)&gt;0.01,"",IF('MissFill 1'!AP76/SUM('MissFill 1'!AP$2:AP78)&gt;0.01,"",DateEnded_5Day!$A78))))))</f>
        <v/>
      </c>
      <c r="AR78" s="54" t="str">
        <f>IF($A78&lt;='All Results'!$B$4,"",IF(SUM('MissFill 1'!AQ$2:AQ78)=0,"",(IF('MissFill 1'!AQ78/SUM('MissFill 1'!AQ$2:AQ78)&gt;0.01,"",IF('MissFill 1'!AQ77/SUM('MissFill 1'!AQ$2:AQ78)&gt;0.01,"",IF('MissFill 1'!AQ76/SUM('MissFill 1'!AQ$2:AQ78)&gt;0.01,"",DateEnded_5Day!$A78))))))</f>
        <v/>
      </c>
      <c r="AS78" s="54" t="str">
        <f>IF($A78&lt;='All Results'!$B$4,"",IF(SUM('MissFill 1'!AR$2:AR78)=0,"",(IF('MissFill 1'!AR78/SUM('MissFill 1'!AR$2:AR78)&gt;0.01,"",IF('MissFill 1'!AR77/SUM('MissFill 1'!AR$2:AR78)&gt;0.01,"",IF('MissFill 1'!AR76/SUM('MissFill 1'!AR$2:AR78)&gt;0.01,"",DateEnded_5Day!$A78))))))</f>
        <v/>
      </c>
      <c r="AT78" s="54" t="str">
        <f>IF($A78&lt;='All Results'!$B$4,"",IF(SUM('MissFill 1'!AS$2:AS78)=0,"",(IF('MissFill 1'!AS78/SUM('MissFill 1'!AS$2:AS78)&gt;0.01,"",IF('MissFill 1'!AS77/SUM('MissFill 1'!AS$2:AS78)&gt;0.01,"",IF('MissFill 1'!AS76/SUM('MissFill 1'!AS$2:AS78)&gt;0.01,"",DateEnded_5Day!$A78))))))</f>
        <v/>
      </c>
      <c r="AU78" s="54" t="str">
        <f>IF($A78&lt;='All Results'!$B$4,"",IF(SUM('MissFill 1'!AT$2:AT78)=0,"",(IF('MissFill 1'!AT78/SUM('MissFill 1'!AT$2:AT78)&gt;0.01,"",IF('MissFill 1'!AT77/SUM('MissFill 1'!AT$2:AT78)&gt;0.01,"",IF('MissFill 1'!AT76/SUM('MissFill 1'!AT$2:AT78)&gt;0.01,"",DateEnded_5Day!$A78))))))</f>
        <v/>
      </c>
      <c r="AV78" s="54" t="str">
        <f>IF($A78&lt;='All Results'!$B$4,"",IF(SUM('MissFill 1'!AU$2:AU78)=0,"",(IF('MissFill 1'!AU78/SUM('MissFill 1'!AU$2:AU78)&gt;0.01,"",IF('MissFill 1'!AU77/SUM('MissFill 1'!AU$2:AU78)&gt;0.01,"",IF('MissFill 1'!AU76/SUM('MissFill 1'!AU$2:AU78)&gt;0.01,"",DateEnded_5Day!$A78))))))</f>
        <v/>
      </c>
      <c r="AW78" s="54" t="str">
        <f>IF($A78&lt;='All Results'!$B$4,"",IF(SUM('MissFill 1'!AV$2:AV78)=0,"",(IF('MissFill 1'!AV78/SUM('MissFill 1'!AV$2:AV78)&gt;0.01,"",IF('MissFill 1'!AV77/SUM('MissFill 1'!AV$2:AV78)&gt;0.01,"",IF('MissFill 1'!AV76/SUM('MissFill 1'!AV$2:AV78)&gt;0.01,"",DateEnded_5Day!$A78))))))</f>
        <v/>
      </c>
      <c r="AX78" s="54" t="str">
        <f>IF($A78&lt;='All Results'!$B$4,"",IF(SUM('MissFill 1'!AW$2:AW78)=0,"",(IF('MissFill 1'!AW78/SUM('MissFill 1'!AW$2:AW78)&gt;0.01,"",IF('MissFill 1'!AW77/SUM('MissFill 1'!AW$2:AW78)&gt;0.01,"",IF('MissFill 1'!AW76/SUM('MissFill 1'!AW$2:AW78)&gt;0.01,"",DateEnded_5Day!$A78))))))</f>
        <v/>
      </c>
    </row>
    <row r="79" spans="1:50" x14ac:dyDescent="0.25">
      <c r="A79" s="41">
        <v>44424</v>
      </c>
      <c r="B79" s="52">
        <v>228</v>
      </c>
      <c r="C79" s="54" t="str">
        <f>IF($A79&lt;='All Results'!$B$4,"",IF(SUM('MissFill 1'!B$2:B79)=0,"",(IF('MissFill 1'!B79/SUM('MissFill 1'!B$2:B79)&gt;0.01,"",IF('MissFill 1'!B78/SUM('MissFill 1'!B$2:B79)&gt;0.01,"",IF('MissFill 1'!B77/SUM('MissFill 1'!B$2:B79)&gt;0.01,"",DateEnded_5Day!$A79))))))</f>
        <v/>
      </c>
      <c r="D79" s="54" t="str">
        <f>IF($A79&lt;='All Results'!$B$4,"",IF(SUM('MissFill 1'!C$2:C79)=0,"",(IF('MissFill 1'!C79/SUM('MissFill 1'!C$2:C79)&gt;0.01,"",IF('MissFill 1'!C78/SUM('MissFill 1'!C$2:C79)&gt;0.01,"",IF('MissFill 1'!C77/SUM('MissFill 1'!C$2:C79)&gt;0.01,"",DateEnded_5Day!$A79))))))</f>
        <v/>
      </c>
      <c r="E79" s="54" t="str">
        <f>IF($A79&lt;='All Results'!$B$4,"",IF(SUM('MissFill 1'!D$2:D79)=0,"",(IF('MissFill 1'!D79/SUM('MissFill 1'!D$2:D79)&gt;0.01,"",IF('MissFill 1'!D78/SUM('MissFill 1'!D$2:D79)&gt;0.01,"",IF('MissFill 1'!D77/SUM('MissFill 1'!D$2:D79)&gt;0.01,"",DateEnded_5Day!$A79))))))</f>
        <v/>
      </c>
      <c r="F79" s="54" t="str">
        <f>IF($A79&lt;='All Results'!$B$4,"",IF(SUM('MissFill 1'!E$2:E79)=0,"",(IF('MissFill 1'!E79/SUM('MissFill 1'!E$2:E79)&gt;0.01,"",IF('MissFill 1'!E78/SUM('MissFill 1'!E$2:E79)&gt;0.01,"",IF('MissFill 1'!E77/SUM('MissFill 1'!E$2:E79)&gt;0.01,"",DateEnded_5Day!$A79))))))</f>
        <v/>
      </c>
      <c r="G79" s="54" t="str">
        <f>IF($A79&lt;='All Results'!$B$4,"",IF(SUM('MissFill 1'!F$2:F79)=0,"",(IF('MissFill 1'!F79/SUM('MissFill 1'!F$2:F79)&gt;0.01,"",IF('MissFill 1'!F78/SUM('MissFill 1'!F$2:F79)&gt;0.01,"",IF('MissFill 1'!F77/SUM('MissFill 1'!F$2:F79)&gt;0.01,"",DateEnded_5Day!$A79))))))</f>
        <v/>
      </c>
      <c r="H79" s="54" t="str">
        <f>IF($A79&lt;='All Results'!$B$4,"",IF(SUM('MissFill 1'!G$2:G79)=0,"",(IF('MissFill 1'!G79/SUM('MissFill 1'!G$2:G79)&gt;0.01,"",IF('MissFill 1'!G78/SUM('MissFill 1'!G$2:G79)&gt;0.01,"",IF('MissFill 1'!G77/SUM('MissFill 1'!G$2:G79)&gt;0.01,"",DateEnded_5Day!$A79))))))</f>
        <v/>
      </c>
      <c r="I79" s="54" t="str">
        <f>IF($A79&lt;='All Results'!$B$4,"",IF(SUM('MissFill 1'!H$2:H79)=0,"",(IF('MissFill 1'!H79/SUM('MissFill 1'!H$2:H79)&gt;0.01,"",IF('MissFill 1'!H78/SUM('MissFill 1'!H$2:H79)&gt;0.01,"",IF('MissFill 1'!H77/SUM('MissFill 1'!H$2:H79)&gt;0.01,"",DateEnded_5Day!$A79))))))</f>
        <v/>
      </c>
      <c r="J79" s="54" t="str">
        <f>IF($A79&lt;='All Results'!$B$4,"",IF(SUM('MissFill 1'!I$2:I79)=0,"",(IF('MissFill 1'!I79/SUM('MissFill 1'!I$2:I79)&gt;0.01,"",IF('MissFill 1'!I78/SUM('MissFill 1'!I$2:I79)&gt;0.01,"",IF('MissFill 1'!I77/SUM('MissFill 1'!I$2:I79)&gt;0.01,"",DateEnded_5Day!$A79))))))</f>
        <v/>
      </c>
      <c r="K79" s="54" t="str">
        <f>IF($A79&lt;='All Results'!$B$4,"",IF(SUM('MissFill 1'!J$2:J79)=0,"",(IF('MissFill 1'!J79/SUM('MissFill 1'!J$2:J79)&gt;0.01,"",IF('MissFill 1'!J78/SUM('MissFill 1'!J$2:J79)&gt;0.01,"",IF('MissFill 1'!J77/SUM('MissFill 1'!J$2:J79)&gt;0.01,"",DateEnded_5Day!$A79))))))</f>
        <v/>
      </c>
      <c r="L79" s="54" t="str">
        <f>IF($A79&lt;='All Results'!$B$4,"",IF(SUM('MissFill 1'!K$2:K79)=0,"",(IF('MissFill 1'!K79/SUM('MissFill 1'!K$2:K79)&gt;0.01,"",IF('MissFill 1'!K78/SUM('MissFill 1'!K$2:K79)&gt;0.01,"",IF('MissFill 1'!K77/SUM('MissFill 1'!K$2:K79)&gt;0.01,"",DateEnded_5Day!$A79))))))</f>
        <v/>
      </c>
      <c r="M79" s="54" t="str">
        <f>IF($A79&lt;='All Results'!$B$4,"",IF(SUM('MissFill 1'!L$2:L79)=0,"",(IF('MissFill 1'!L79/SUM('MissFill 1'!L$2:L79)&gt;0.01,"",IF('MissFill 1'!L78/SUM('MissFill 1'!L$2:L79)&gt;0.01,"",IF('MissFill 1'!L77/SUM('MissFill 1'!L$2:L79)&gt;0.01,"",DateEnded_5Day!$A79))))))</f>
        <v/>
      </c>
      <c r="N79" s="54" t="str">
        <f>IF($A79&lt;='All Results'!$B$4,"",IF(SUM('MissFill 1'!M$2:M79)=0,"",(IF('MissFill 1'!M79/SUM('MissFill 1'!M$2:M79)&gt;0.01,"",IF('MissFill 1'!M78/SUM('MissFill 1'!M$2:M79)&gt;0.01,"",IF('MissFill 1'!M77/SUM('MissFill 1'!M$2:M79)&gt;0.01,"",DateEnded_5Day!$A79))))))</f>
        <v/>
      </c>
      <c r="O79" s="54" t="str">
        <f>IF($A79&lt;='All Results'!$B$4,"",IF(SUM('MissFill 1'!N$2:N79)=0,"",(IF('MissFill 1'!N79/SUM('MissFill 1'!N$2:N79)&gt;0.01,"",IF('MissFill 1'!N78/SUM('MissFill 1'!N$2:N79)&gt;0.01,"",IF('MissFill 1'!N77/SUM('MissFill 1'!N$2:N79)&gt;0.01,"",DateEnded_5Day!$A79))))))</f>
        <v/>
      </c>
      <c r="P79" s="54" t="str">
        <f>IF($A79&lt;='All Results'!$B$4,"",IF(SUM('MissFill 1'!O$2:O79)=0,"",(IF('MissFill 1'!O79/SUM('MissFill 1'!O$2:O79)&gt;0.01,"",IF('MissFill 1'!O78/SUM('MissFill 1'!O$2:O79)&gt;0.01,"",IF('MissFill 1'!O77/SUM('MissFill 1'!O$2:O79)&gt;0.01,"",DateEnded_5Day!$A79))))))</f>
        <v/>
      </c>
      <c r="Q79" s="54" t="str">
        <f>IF($A79&lt;='All Results'!$B$4,"",IF(SUM('MissFill 1'!P$2:P79)=0,"",(IF('MissFill 1'!P79/SUM('MissFill 1'!P$2:P79)&gt;0.01,"",IF('MissFill 1'!P78/SUM('MissFill 1'!P$2:P79)&gt;0.01,"",IF('MissFill 1'!P77/SUM('MissFill 1'!P$2:P79)&gt;0.01,"",DateEnded_5Day!$A79))))))</f>
        <v/>
      </c>
      <c r="R79" s="54" t="str">
        <f>IF($A79&lt;='All Results'!$B$4,"",IF(SUM('MissFill 1'!Q$2:Q79)=0,"",(IF('MissFill 1'!Q79/SUM('MissFill 1'!Q$2:Q79)&gt;0.01,"",IF('MissFill 1'!Q78/SUM('MissFill 1'!Q$2:Q79)&gt;0.01,"",IF('MissFill 1'!Q77/SUM('MissFill 1'!Q$2:Q79)&gt;0.01,"",DateEnded_5Day!$A79))))))</f>
        <v/>
      </c>
      <c r="S79" s="54" t="str">
        <f>IF($A79&lt;='All Results'!$B$4,"",IF(SUM('MissFill 1'!R$2:R79)=0,"",(IF('MissFill 1'!R79/SUM('MissFill 1'!R$2:R79)&gt;0.01,"",IF('MissFill 1'!R78/SUM('MissFill 1'!R$2:R79)&gt;0.01,"",IF('MissFill 1'!R77/SUM('MissFill 1'!R$2:R79)&gt;0.01,"",DateEnded_5Day!$A79))))))</f>
        <v/>
      </c>
      <c r="T79" s="54" t="str">
        <f>IF($A79&lt;='All Results'!$B$4,"",IF(SUM('MissFill 1'!S$2:S79)=0,"",(IF('MissFill 1'!S79/SUM('MissFill 1'!S$2:S79)&gt;0.01,"",IF('MissFill 1'!S78/SUM('MissFill 1'!S$2:S79)&gt;0.01,"",IF('MissFill 1'!S77/SUM('MissFill 1'!S$2:S79)&gt;0.01,"",DateEnded_5Day!$A79))))))</f>
        <v/>
      </c>
      <c r="U79" s="54" t="str">
        <f>IF($A79&lt;='All Results'!$B$4,"",IF(SUM('MissFill 1'!T$2:T79)=0,"",(IF('MissFill 1'!T79/SUM('MissFill 1'!T$2:T79)&gt;0.01,"",IF('MissFill 1'!T78/SUM('MissFill 1'!T$2:T79)&gt;0.01,"",IF('MissFill 1'!T77/SUM('MissFill 1'!T$2:T79)&gt;0.01,"",DateEnded_5Day!$A79))))))</f>
        <v/>
      </c>
      <c r="V79" s="54" t="str">
        <f>IF($A79&lt;='All Results'!$B$4,"",IF(SUM('MissFill 1'!U$2:U79)=0,"",(IF('MissFill 1'!U79/SUM('MissFill 1'!U$2:U79)&gt;0.01,"",IF('MissFill 1'!U78/SUM('MissFill 1'!U$2:U79)&gt;0.01,"",IF('MissFill 1'!U77/SUM('MissFill 1'!U$2:U79)&gt;0.01,"",DateEnded_5Day!$A79))))))</f>
        <v/>
      </c>
      <c r="W79" s="54" t="str">
        <f>IF($A79&lt;='All Results'!$B$4,"",IF(SUM('MissFill 1'!V$2:V79)=0,"",(IF('MissFill 1'!V79/SUM('MissFill 1'!V$2:V79)&gt;0.01,"",IF('MissFill 1'!V78/SUM('MissFill 1'!V$2:V79)&gt;0.01,"",IF('MissFill 1'!V77/SUM('MissFill 1'!V$2:V79)&gt;0.01,"",DateEnded_5Day!$A79))))))</f>
        <v/>
      </c>
      <c r="X79" s="54" t="str">
        <f>IF($A79&lt;='All Results'!$B$4,"",IF(SUM('MissFill 1'!W$2:W79)=0,"",(IF('MissFill 1'!W79/SUM('MissFill 1'!W$2:W79)&gt;0.01,"",IF('MissFill 1'!W78/SUM('MissFill 1'!W$2:W79)&gt;0.01,"",IF('MissFill 1'!W77/SUM('MissFill 1'!W$2:W79)&gt;0.01,"",DateEnded_5Day!$A79))))))</f>
        <v/>
      </c>
      <c r="Y79" s="54" t="str">
        <f>IF($A79&lt;='All Results'!$B$4,"",IF(SUM('MissFill 1'!X$2:X79)=0,"",(IF('MissFill 1'!X79/SUM('MissFill 1'!X$2:X79)&gt;0.01,"",IF('MissFill 1'!X78/SUM('MissFill 1'!X$2:X79)&gt;0.01,"",IF('MissFill 1'!X77/SUM('MissFill 1'!X$2:X79)&gt;0.01,"",DateEnded_5Day!$A79))))))</f>
        <v/>
      </c>
      <c r="Z79" s="54" t="str">
        <f>IF($A79&lt;='All Results'!$B$4,"",IF(SUM('MissFill 1'!Y$2:Y79)=0,"",(IF('MissFill 1'!Y79/SUM('MissFill 1'!Y$2:Y79)&gt;0.01,"",IF('MissFill 1'!Y78/SUM('MissFill 1'!Y$2:Y79)&gt;0.01,"",IF('MissFill 1'!Y77/SUM('MissFill 1'!Y$2:Y79)&gt;0.01,"",DateEnded_5Day!$A79))))))</f>
        <v/>
      </c>
      <c r="AA79" s="54" t="str">
        <f>IF($A79&lt;='All Results'!$B$4,"",IF(SUM('MissFill 1'!Z$2:Z79)=0,"",(IF('MissFill 1'!Z79/SUM('MissFill 1'!Z$2:Z79)&gt;0.01,"",IF('MissFill 1'!Z78/SUM('MissFill 1'!Z$2:Z79)&gt;0.01,"",IF('MissFill 1'!Z77/SUM('MissFill 1'!Z$2:Z79)&gt;0.01,"",DateEnded_5Day!$A79))))))</f>
        <v/>
      </c>
      <c r="AB79" s="54" t="str">
        <f>IF($A79&lt;='All Results'!$B$4,"",IF(SUM('MissFill 1'!AA$2:AA79)=0,"",(IF('MissFill 1'!AA79/SUM('MissFill 1'!AA$2:AA79)&gt;0.01,"",IF('MissFill 1'!AA78/SUM('MissFill 1'!AA$2:AA79)&gt;0.01,"",IF('MissFill 1'!AA77/SUM('MissFill 1'!AA$2:AA79)&gt;0.01,"",DateEnded_5Day!$A79))))))</f>
        <v/>
      </c>
      <c r="AC79" s="54" t="str">
        <f>IF($A79&lt;='All Results'!$B$4,"",IF(SUM('MissFill 1'!AB$2:AB79)=0,"",(IF('MissFill 1'!AB79/SUM('MissFill 1'!AB$2:AB79)&gt;0.01,"",IF('MissFill 1'!AB78/SUM('MissFill 1'!AB$2:AB79)&gt;0.01,"",IF('MissFill 1'!AB77/SUM('MissFill 1'!AB$2:AB79)&gt;0.01,"",DateEnded_5Day!$A79))))))</f>
        <v/>
      </c>
      <c r="AD79" s="54" t="str">
        <f>IF($A79&lt;='All Results'!$B$4,"",IF(SUM('MissFill 1'!AC$2:AC79)=0,"",(IF('MissFill 1'!AC79/SUM('MissFill 1'!AC$2:AC79)&gt;0.01,"",IF('MissFill 1'!AC78/SUM('MissFill 1'!AC$2:AC79)&gt;0.01,"",IF('MissFill 1'!AC77/SUM('MissFill 1'!AC$2:AC79)&gt;0.01,"",DateEnded_5Day!$A79))))))</f>
        <v/>
      </c>
      <c r="AE79" s="54" t="str">
        <f>IF($A79&lt;='All Results'!$B$4,"",IF(SUM('MissFill 1'!AD$2:AD79)=0,"",(IF('MissFill 1'!AD79/SUM('MissFill 1'!AD$2:AD79)&gt;0.01,"",IF('MissFill 1'!AD78/SUM('MissFill 1'!AD$2:AD79)&gt;0.01,"",IF('MissFill 1'!AD77/SUM('MissFill 1'!AD$2:AD79)&gt;0.01,"",DateEnded_5Day!$A79))))))</f>
        <v/>
      </c>
      <c r="AF79" s="54" t="str">
        <f>IF($A79&lt;='All Results'!$B$4,"",IF(SUM('MissFill 1'!AE$2:AE79)=0,"",(IF('MissFill 1'!AE79/SUM('MissFill 1'!AE$2:AE79)&gt;0.01,"",IF('MissFill 1'!AE78/SUM('MissFill 1'!AE$2:AE79)&gt;0.01,"",IF('MissFill 1'!AE77/SUM('MissFill 1'!AE$2:AE79)&gt;0.01,"",DateEnded_5Day!$A79))))))</f>
        <v/>
      </c>
      <c r="AG79" s="54" t="str">
        <f>IF($A79&lt;='All Results'!$B$4,"",IF(SUM('MissFill 1'!AF$2:AF79)=0,"",(IF('MissFill 1'!AF79/SUM('MissFill 1'!AF$2:AF79)&gt;0.01,"",IF('MissFill 1'!AF78/SUM('MissFill 1'!AF$2:AF79)&gt;0.01,"",IF('MissFill 1'!AF77/SUM('MissFill 1'!AF$2:AF79)&gt;0.01,"",DateEnded_5Day!$A79))))))</f>
        <v/>
      </c>
      <c r="AH79" s="54" t="str">
        <f>IF($A79&lt;='All Results'!$B$4,"",IF(SUM('MissFill 1'!AG$2:AG79)=0,"",(IF('MissFill 1'!AG79/SUM('MissFill 1'!AG$2:AG79)&gt;0.01,"",IF('MissFill 1'!AG78/SUM('MissFill 1'!AG$2:AG79)&gt;0.01,"",IF('MissFill 1'!AG77/SUM('MissFill 1'!AG$2:AG79)&gt;0.01,"",DateEnded_5Day!$A79))))))</f>
        <v/>
      </c>
      <c r="AI79" s="54" t="str">
        <f>IF($A79&lt;='All Results'!$B$4,"",IF(SUM('MissFill 1'!AH$2:AH79)=0,"",(IF('MissFill 1'!AH79/SUM('MissFill 1'!AH$2:AH79)&gt;0.01,"",IF('MissFill 1'!AH78/SUM('MissFill 1'!AH$2:AH79)&gt;0.01,"",IF('MissFill 1'!AH77/SUM('MissFill 1'!AH$2:AH79)&gt;0.01,"",DateEnded_5Day!$A79))))))</f>
        <v/>
      </c>
      <c r="AJ79" s="54" t="str">
        <f>IF($A79&lt;='All Results'!$B$4,"",IF(SUM('MissFill 1'!AI$2:AI79)=0,"",(IF('MissFill 1'!AI79/SUM('MissFill 1'!AI$2:AI79)&gt;0.01,"",IF('MissFill 1'!AI78/SUM('MissFill 1'!AI$2:AI79)&gt;0.01,"",IF('MissFill 1'!AI77/SUM('MissFill 1'!AI$2:AI79)&gt;0.01,"",DateEnded_5Day!$A79))))))</f>
        <v/>
      </c>
      <c r="AK79" s="54" t="str">
        <f>IF($A79&lt;='All Results'!$B$4,"",IF(SUM('MissFill 1'!AJ$2:AJ79)=0,"",(IF('MissFill 1'!AJ79/SUM('MissFill 1'!AJ$2:AJ79)&gt;0.01,"",IF('MissFill 1'!AJ78/SUM('MissFill 1'!AJ$2:AJ79)&gt;0.01,"",IF('MissFill 1'!AJ77/SUM('MissFill 1'!AJ$2:AJ79)&gt;0.01,"",DateEnded_5Day!$A79))))))</f>
        <v/>
      </c>
      <c r="AL79" s="54" t="str">
        <f>IF($A79&lt;='All Results'!$B$4,"",IF(SUM('MissFill 1'!AK$2:AK79)=0,"",(IF('MissFill 1'!AK79/SUM('MissFill 1'!AK$2:AK79)&gt;0.01,"",IF('MissFill 1'!AK78/SUM('MissFill 1'!AK$2:AK79)&gt;0.01,"",IF('MissFill 1'!AK77/SUM('MissFill 1'!AK$2:AK79)&gt;0.01,"",DateEnded_5Day!$A79))))))</f>
        <v/>
      </c>
      <c r="AM79" s="54" t="str">
        <f>IF($A79&lt;='All Results'!$B$4,"",IF(SUM('MissFill 1'!AL$2:AL79)=0,"",(IF('MissFill 1'!AL79/SUM('MissFill 1'!AL$2:AL79)&gt;0.01,"",IF('MissFill 1'!AL78/SUM('MissFill 1'!AL$2:AL79)&gt;0.01,"",IF('MissFill 1'!AL77/SUM('MissFill 1'!AL$2:AL79)&gt;0.01,"",DateEnded_5Day!$A79))))))</f>
        <v/>
      </c>
      <c r="AN79" s="54" t="str">
        <f>IF($A79&lt;='All Results'!$B$4,"",IF(SUM('MissFill 1'!AM$2:AM79)=0,"",(IF('MissFill 1'!AM79/SUM('MissFill 1'!AM$2:AM79)&gt;0.01,"",IF('MissFill 1'!AM78/SUM('MissFill 1'!AM$2:AM79)&gt;0.01,"",IF('MissFill 1'!AM77/SUM('MissFill 1'!AM$2:AM79)&gt;0.01,"",DateEnded_5Day!$A79))))))</f>
        <v/>
      </c>
      <c r="AO79" s="54" t="str">
        <f>IF($A79&lt;='All Results'!$B$4,"",IF(SUM('MissFill 1'!AN$2:AN79)=0,"",(IF('MissFill 1'!AN79/SUM('MissFill 1'!AN$2:AN79)&gt;0.01,"",IF('MissFill 1'!AN78/SUM('MissFill 1'!AN$2:AN79)&gt;0.01,"",IF('MissFill 1'!AN77/SUM('MissFill 1'!AN$2:AN79)&gt;0.01,"",DateEnded_5Day!$A79))))))</f>
        <v/>
      </c>
      <c r="AP79" s="54" t="str">
        <f>IF($A79&lt;='All Results'!$B$4,"",IF(SUM('MissFill 1'!AO$2:AO79)=0,"",(IF('MissFill 1'!AO79/SUM('MissFill 1'!AO$2:AO79)&gt;0.01,"",IF('MissFill 1'!AO78/SUM('MissFill 1'!AO$2:AO79)&gt;0.01,"",IF('MissFill 1'!AO77/SUM('MissFill 1'!AO$2:AO79)&gt;0.01,"",DateEnded_5Day!$A79))))))</f>
        <v/>
      </c>
      <c r="AQ79" s="54" t="str">
        <f>IF($A79&lt;='All Results'!$B$4,"",IF(SUM('MissFill 1'!AP$2:AP79)=0,"",(IF('MissFill 1'!AP79/SUM('MissFill 1'!AP$2:AP79)&gt;0.01,"",IF('MissFill 1'!AP78/SUM('MissFill 1'!AP$2:AP79)&gt;0.01,"",IF('MissFill 1'!AP77/SUM('MissFill 1'!AP$2:AP79)&gt;0.01,"",DateEnded_5Day!$A79))))))</f>
        <v/>
      </c>
      <c r="AR79" s="54" t="str">
        <f>IF($A79&lt;='All Results'!$B$4,"",IF(SUM('MissFill 1'!AQ$2:AQ79)=0,"",(IF('MissFill 1'!AQ79/SUM('MissFill 1'!AQ$2:AQ79)&gt;0.01,"",IF('MissFill 1'!AQ78/SUM('MissFill 1'!AQ$2:AQ79)&gt;0.01,"",IF('MissFill 1'!AQ77/SUM('MissFill 1'!AQ$2:AQ79)&gt;0.01,"",DateEnded_5Day!$A79))))))</f>
        <v/>
      </c>
      <c r="AS79" s="54" t="str">
        <f>IF($A79&lt;='All Results'!$B$4,"",IF(SUM('MissFill 1'!AR$2:AR79)=0,"",(IF('MissFill 1'!AR79/SUM('MissFill 1'!AR$2:AR79)&gt;0.01,"",IF('MissFill 1'!AR78/SUM('MissFill 1'!AR$2:AR79)&gt;0.01,"",IF('MissFill 1'!AR77/SUM('MissFill 1'!AR$2:AR79)&gt;0.01,"",DateEnded_5Day!$A79))))))</f>
        <v/>
      </c>
      <c r="AT79" s="54" t="str">
        <f>IF($A79&lt;='All Results'!$B$4,"",IF(SUM('MissFill 1'!AS$2:AS79)=0,"",(IF('MissFill 1'!AS79/SUM('MissFill 1'!AS$2:AS79)&gt;0.01,"",IF('MissFill 1'!AS78/SUM('MissFill 1'!AS$2:AS79)&gt;0.01,"",IF('MissFill 1'!AS77/SUM('MissFill 1'!AS$2:AS79)&gt;0.01,"",DateEnded_5Day!$A79))))))</f>
        <v/>
      </c>
      <c r="AU79" s="54" t="str">
        <f>IF($A79&lt;='All Results'!$B$4,"",IF(SUM('MissFill 1'!AT$2:AT79)=0,"",(IF('MissFill 1'!AT79/SUM('MissFill 1'!AT$2:AT79)&gt;0.01,"",IF('MissFill 1'!AT78/SUM('MissFill 1'!AT$2:AT79)&gt;0.01,"",IF('MissFill 1'!AT77/SUM('MissFill 1'!AT$2:AT79)&gt;0.01,"",DateEnded_5Day!$A79))))))</f>
        <v/>
      </c>
      <c r="AV79" s="54" t="str">
        <f>IF($A79&lt;='All Results'!$B$4,"",IF(SUM('MissFill 1'!AU$2:AU79)=0,"",(IF('MissFill 1'!AU79/SUM('MissFill 1'!AU$2:AU79)&gt;0.01,"",IF('MissFill 1'!AU78/SUM('MissFill 1'!AU$2:AU79)&gt;0.01,"",IF('MissFill 1'!AU77/SUM('MissFill 1'!AU$2:AU79)&gt;0.01,"",DateEnded_5Day!$A79))))))</f>
        <v/>
      </c>
      <c r="AW79" s="54" t="str">
        <f>IF($A79&lt;='All Results'!$B$4,"",IF(SUM('MissFill 1'!AV$2:AV79)=0,"",(IF('MissFill 1'!AV79/SUM('MissFill 1'!AV$2:AV79)&gt;0.01,"",IF('MissFill 1'!AV78/SUM('MissFill 1'!AV$2:AV79)&gt;0.01,"",IF('MissFill 1'!AV77/SUM('MissFill 1'!AV$2:AV79)&gt;0.01,"",DateEnded_5Day!$A79))))))</f>
        <v/>
      </c>
      <c r="AX79" s="54" t="str">
        <f>IF($A79&lt;='All Results'!$B$4,"",IF(SUM('MissFill 1'!AW$2:AW79)=0,"",(IF('MissFill 1'!AW79/SUM('MissFill 1'!AW$2:AW79)&gt;0.01,"",IF('MissFill 1'!AW78/SUM('MissFill 1'!AW$2:AW79)&gt;0.01,"",IF('MissFill 1'!AW77/SUM('MissFill 1'!AW$2:AW79)&gt;0.01,"",DateEnded_5Day!$A79))))))</f>
        <v/>
      </c>
    </row>
    <row r="80" spans="1:50" x14ac:dyDescent="0.25">
      <c r="A80" s="41">
        <v>44425</v>
      </c>
      <c r="B80" s="52">
        <v>229</v>
      </c>
      <c r="C80" s="54" t="str">
        <f>IF($A80&lt;='All Results'!$B$4,"",IF(SUM('MissFill 1'!B$2:B80)=0,"",(IF('MissFill 1'!B80/SUM('MissFill 1'!B$2:B80)&gt;0.01,"",IF('MissFill 1'!B79/SUM('MissFill 1'!B$2:B80)&gt;0.01,"",IF('MissFill 1'!B78/SUM('MissFill 1'!B$2:B80)&gt;0.01,"",DateEnded_5Day!$A80))))))</f>
        <v/>
      </c>
      <c r="D80" s="54" t="str">
        <f>IF($A80&lt;='All Results'!$B$4,"",IF(SUM('MissFill 1'!C$2:C80)=0,"",(IF('MissFill 1'!C80/SUM('MissFill 1'!C$2:C80)&gt;0.01,"",IF('MissFill 1'!C79/SUM('MissFill 1'!C$2:C80)&gt;0.01,"",IF('MissFill 1'!C78/SUM('MissFill 1'!C$2:C80)&gt;0.01,"",DateEnded_5Day!$A80))))))</f>
        <v/>
      </c>
      <c r="E80" s="54" t="str">
        <f>IF($A80&lt;='All Results'!$B$4,"",IF(SUM('MissFill 1'!D$2:D80)=0,"",(IF('MissFill 1'!D80/SUM('MissFill 1'!D$2:D80)&gt;0.01,"",IF('MissFill 1'!D79/SUM('MissFill 1'!D$2:D80)&gt;0.01,"",IF('MissFill 1'!D78/SUM('MissFill 1'!D$2:D80)&gt;0.01,"",DateEnded_5Day!$A80))))))</f>
        <v/>
      </c>
      <c r="F80" s="54" t="str">
        <f>IF($A80&lt;='All Results'!$B$4,"",IF(SUM('MissFill 1'!E$2:E80)=0,"",(IF('MissFill 1'!E80/SUM('MissFill 1'!E$2:E80)&gt;0.01,"",IF('MissFill 1'!E79/SUM('MissFill 1'!E$2:E80)&gt;0.01,"",IF('MissFill 1'!E78/SUM('MissFill 1'!E$2:E80)&gt;0.01,"",DateEnded_5Day!$A80))))))</f>
        <v/>
      </c>
      <c r="G80" s="54" t="str">
        <f>IF($A80&lt;='All Results'!$B$4,"",IF(SUM('MissFill 1'!F$2:F80)=0,"",(IF('MissFill 1'!F80/SUM('MissFill 1'!F$2:F80)&gt;0.01,"",IF('MissFill 1'!F79/SUM('MissFill 1'!F$2:F80)&gt;0.01,"",IF('MissFill 1'!F78/SUM('MissFill 1'!F$2:F80)&gt;0.01,"",DateEnded_5Day!$A80))))))</f>
        <v/>
      </c>
      <c r="H80" s="54" t="str">
        <f>IF($A80&lt;='All Results'!$B$4,"",IF(SUM('MissFill 1'!G$2:G80)=0,"",(IF('MissFill 1'!G80/SUM('MissFill 1'!G$2:G80)&gt;0.01,"",IF('MissFill 1'!G79/SUM('MissFill 1'!G$2:G80)&gt;0.01,"",IF('MissFill 1'!G78/SUM('MissFill 1'!G$2:G80)&gt;0.01,"",DateEnded_5Day!$A80))))))</f>
        <v/>
      </c>
      <c r="I80" s="54" t="str">
        <f>IF($A80&lt;='All Results'!$B$4,"",IF(SUM('MissFill 1'!H$2:H80)=0,"",(IF('MissFill 1'!H80/SUM('MissFill 1'!H$2:H80)&gt;0.01,"",IF('MissFill 1'!H79/SUM('MissFill 1'!H$2:H80)&gt;0.01,"",IF('MissFill 1'!H78/SUM('MissFill 1'!H$2:H80)&gt;0.01,"",DateEnded_5Day!$A80))))))</f>
        <v/>
      </c>
      <c r="J80" s="54" t="str">
        <f>IF($A80&lt;='All Results'!$B$4,"",IF(SUM('MissFill 1'!I$2:I80)=0,"",(IF('MissFill 1'!I80/SUM('MissFill 1'!I$2:I80)&gt;0.01,"",IF('MissFill 1'!I79/SUM('MissFill 1'!I$2:I80)&gt;0.01,"",IF('MissFill 1'!I78/SUM('MissFill 1'!I$2:I80)&gt;0.01,"",DateEnded_5Day!$A80))))))</f>
        <v/>
      </c>
      <c r="K80" s="54" t="str">
        <f>IF($A80&lt;='All Results'!$B$4,"",IF(SUM('MissFill 1'!J$2:J80)=0,"",(IF('MissFill 1'!J80/SUM('MissFill 1'!J$2:J80)&gt;0.01,"",IF('MissFill 1'!J79/SUM('MissFill 1'!J$2:J80)&gt;0.01,"",IF('MissFill 1'!J78/SUM('MissFill 1'!J$2:J80)&gt;0.01,"",DateEnded_5Day!$A80))))))</f>
        <v/>
      </c>
      <c r="L80" s="54" t="str">
        <f>IF($A80&lt;='All Results'!$B$4,"",IF(SUM('MissFill 1'!K$2:K80)=0,"",(IF('MissFill 1'!K80/SUM('MissFill 1'!K$2:K80)&gt;0.01,"",IF('MissFill 1'!K79/SUM('MissFill 1'!K$2:K80)&gt;0.01,"",IF('MissFill 1'!K78/SUM('MissFill 1'!K$2:K80)&gt;0.01,"",DateEnded_5Day!$A80))))))</f>
        <v/>
      </c>
      <c r="M80" s="54" t="str">
        <f>IF($A80&lt;='All Results'!$B$4,"",IF(SUM('MissFill 1'!L$2:L80)=0,"",(IF('MissFill 1'!L80/SUM('MissFill 1'!L$2:L80)&gt;0.01,"",IF('MissFill 1'!L79/SUM('MissFill 1'!L$2:L80)&gt;0.01,"",IF('MissFill 1'!L78/SUM('MissFill 1'!L$2:L80)&gt;0.01,"",DateEnded_5Day!$A80))))))</f>
        <v/>
      </c>
      <c r="N80" s="54" t="str">
        <f>IF($A80&lt;='All Results'!$B$4,"",IF(SUM('MissFill 1'!M$2:M80)=0,"",(IF('MissFill 1'!M80/SUM('MissFill 1'!M$2:M80)&gt;0.01,"",IF('MissFill 1'!M79/SUM('MissFill 1'!M$2:M80)&gt;0.01,"",IF('MissFill 1'!M78/SUM('MissFill 1'!M$2:M80)&gt;0.01,"",DateEnded_5Day!$A80))))))</f>
        <v/>
      </c>
      <c r="O80" s="54" t="str">
        <f>IF($A80&lt;='All Results'!$B$4,"",IF(SUM('MissFill 1'!N$2:N80)=0,"",(IF('MissFill 1'!N80/SUM('MissFill 1'!N$2:N80)&gt;0.01,"",IF('MissFill 1'!N79/SUM('MissFill 1'!N$2:N80)&gt;0.01,"",IF('MissFill 1'!N78/SUM('MissFill 1'!N$2:N80)&gt;0.01,"",DateEnded_5Day!$A80))))))</f>
        <v/>
      </c>
      <c r="P80" s="54" t="str">
        <f>IF($A80&lt;='All Results'!$B$4,"",IF(SUM('MissFill 1'!O$2:O80)=0,"",(IF('MissFill 1'!O80/SUM('MissFill 1'!O$2:O80)&gt;0.01,"",IF('MissFill 1'!O79/SUM('MissFill 1'!O$2:O80)&gt;0.01,"",IF('MissFill 1'!O78/SUM('MissFill 1'!O$2:O80)&gt;0.01,"",DateEnded_5Day!$A80))))))</f>
        <v/>
      </c>
      <c r="Q80" s="54" t="str">
        <f>IF($A80&lt;='All Results'!$B$4,"",IF(SUM('MissFill 1'!P$2:P80)=0,"",(IF('MissFill 1'!P80/SUM('MissFill 1'!P$2:P80)&gt;0.01,"",IF('MissFill 1'!P79/SUM('MissFill 1'!P$2:P80)&gt;0.01,"",IF('MissFill 1'!P78/SUM('MissFill 1'!P$2:P80)&gt;0.01,"",DateEnded_5Day!$A80))))))</f>
        <v/>
      </c>
      <c r="R80" s="54" t="str">
        <f>IF($A80&lt;='All Results'!$B$4,"",IF(SUM('MissFill 1'!Q$2:Q80)=0,"",(IF('MissFill 1'!Q80/SUM('MissFill 1'!Q$2:Q80)&gt;0.01,"",IF('MissFill 1'!Q79/SUM('MissFill 1'!Q$2:Q80)&gt;0.01,"",IF('MissFill 1'!Q78/SUM('MissFill 1'!Q$2:Q80)&gt;0.01,"",DateEnded_5Day!$A80))))))</f>
        <v/>
      </c>
      <c r="S80" s="54" t="str">
        <f>IF($A80&lt;='All Results'!$B$4,"",IF(SUM('MissFill 1'!R$2:R80)=0,"",(IF('MissFill 1'!R80/SUM('MissFill 1'!R$2:R80)&gt;0.01,"",IF('MissFill 1'!R79/SUM('MissFill 1'!R$2:R80)&gt;0.01,"",IF('MissFill 1'!R78/SUM('MissFill 1'!R$2:R80)&gt;0.01,"",DateEnded_5Day!$A80))))))</f>
        <v/>
      </c>
      <c r="T80" s="54" t="str">
        <f>IF($A80&lt;='All Results'!$B$4,"",IF(SUM('MissFill 1'!S$2:S80)=0,"",(IF('MissFill 1'!S80/SUM('MissFill 1'!S$2:S80)&gt;0.01,"",IF('MissFill 1'!S79/SUM('MissFill 1'!S$2:S80)&gt;0.01,"",IF('MissFill 1'!S78/SUM('MissFill 1'!S$2:S80)&gt;0.01,"",DateEnded_5Day!$A80))))))</f>
        <v/>
      </c>
      <c r="U80" s="54" t="str">
        <f>IF($A80&lt;='All Results'!$B$4,"",IF(SUM('MissFill 1'!T$2:T80)=0,"",(IF('MissFill 1'!T80/SUM('MissFill 1'!T$2:T80)&gt;0.01,"",IF('MissFill 1'!T79/SUM('MissFill 1'!T$2:T80)&gt;0.01,"",IF('MissFill 1'!T78/SUM('MissFill 1'!T$2:T80)&gt;0.01,"",DateEnded_5Day!$A80))))))</f>
        <v/>
      </c>
      <c r="V80" s="54" t="str">
        <f>IF($A80&lt;='All Results'!$B$4,"",IF(SUM('MissFill 1'!U$2:U80)=0,"",(IF('MissFill 1'!U80/SUM('MissFill 1'!U$2:U80)&gt;0.01,"",IF('MissFill 1'!U79/SUM('MissFill 1'!U$2:U80)&gt;0.01,"",IF('MissFill 1'!U78/SUM('MissFill 1'!U$2:U80)&gt;0.01,"",DateEnded_5Day!$A80))))))</f>
        <v/>
      </c>
      <c r="W80" s="54" t="str">
        <f>IF($A80&lt;='All Results'!$B$4,"",IF(SUM('MissFill 1'!V$2:V80)=0,"",(IF('MissFill 1'!V80/SUM('MissFill 1'!V$2:V80)&gt;0.01,"",IF('MissFill 1'!V79/SUM('MissFill 1'!V$2:V80)&gt;0.01,"",IF('MissFill 1'!V78/SUM('MissFill 1'!V$2:V80)&gt;0.01,"",DateEnded_5Day!$A80))))))</f>
        <v/>
      </c>
      <c r="X80" s="54" t="str">
        <f>IF($A80&lt;='All Results'!$B$4,"",IF(SUM('MissFill 1'!W$2:W80)=0,"",(IF('MissFill 1'!W80/SUM('MissFill 1'!W$2:W80)&gt;0.01,"",IF('MissFill 1'!W79/SUM('MissFill 1'!W$2:W80)&gt;0.01,"",IF('MissFill 1'!W78/SUM('MissFill 1'!W$2:W80)&gt;0.01,"",DateEnded_5Day!$A80))))))</f>
        <v/>
      </c>
      <c r="Y80" s="54" t="str">
        <f>IF($A80&lt;='All Results'!$B$4,"",IF(SUM('MissFill 1'!X$2:X80)=0,"",(IF('MissFill 1'!X80/SUM('MissFill 1'!X$2:X80)&gt;0.01,"",IF('MissFill 1'!X79/SUM('MissFill 1'!X$2:X80)&gt;0.01,"",IF('MissFill 1'!X78/SUM('MissFill 1'!X$2:X80)&gt;0.01,"",DateEnded_5Day!$A80))))))</f>
        <v/>
      </c>
      <c r="Z80" s="54" t="str">
        <f>IF($A80&lt;='All Results'!$B$4,"",IF(SUM('MissFill 1'!Y$2:Y80)=0,"",(IF('MissFill 1'!Y80/SUM('MissFill 1'!Y$2:Y80)&gt;0.01,"",IF('MissFill 1'!Y79/SUM('MissFill 1'!Y$2:Y80)&gt;0.01,"",IF('MissFill 1'!Y78/SUM('MissFill 1'!Y$2:Y80)&gt;0.01,"",DateEnded_5Day!$A80))))))</f>
        <v/>
      </c>
      <c r="AA80" s="54" t="str">
        <f>IF($A80&lt;='All Results'!$B$4,"",IF(SUM('MissFill 1'!Z$2:Z80)=0,"",(IF('MissFill 1'!Z80/SUM('MissFill 1'!Z$2:Z80)&gt;0.01,"",IF('MissFill 1'!Z79/SUM('MissFill 1'!Z$2:Z80)&gt;0.01,"",IF('MissFill 1'!Z78/SUM('MissFill 1'!Z$2:Z80)&gt;0.01,"",DateEnded_5Day!$A80))))))</f>
        <v/>
      </c>
      <c r="AB80" s="54" t="str">
        <f>IF($A80&lt;='All Results'!$B$4,"",IF(SUM('MissFill 1'!AA$2:AA80)=0,"",(IF('MissFill 1'!AA80/SUM('MissFill 1'!AA$2:AA80)&gt;0.01,"",IF('MissFill 1'!AA79/SUM('MissFill 1'!AA$2:AA80)&gt;0.01,"",IF('MissFill 1'!AA78/SUM('MissFill 1'!AA$2:AA80)&gt;0.01,"",DateEnded_5Day!$A80))))))</f>
        <v/>
      </c>
      <c r="AC80" s="54" t="str">
        <f>IF($A80&lt;='All Results'!$B$4,"",IF(SUM('MissFill 1'!AB$2:AB80)=0,"",(IF('MissFill 1'!AB80/SUM('MissFill 1'!AB$2:AB80)&gt;0.01,"",IF('MissFill 1'!AB79/SUM('MissFill 1'!AB$2:AB80)&gt;0.01,"",IF('MissFill 1'!AB78/SUM('MissFill 1'!AB$2:AB80)&gt;0.01,"",DateEnded_5Day!$A80))))))</f>
        <v/>
      </c>
      <c r="AD80" s="54" t="str">
        <f>IF($A80&lt;='All Results'!$B$4,"",IF(SUM('MissFill 1'!AC$2:AC80)=0,"",(IF('MissFill 1'!AC80/SUM('MissFill 1'!AC$2:AC80)&gt;0.01,"",IF('MissFill 1'!AC79/SUM('MissFill 1'!AC$2:AC80)&gt;0.01,"",IF('MissFill 1'!AC78/SUM('MissFill 1'!AC$2:AC80)&gt;0.01,"",DateEnded_5Day!$A80))))))</f>
        <v/>
      </c>
      <c r="AE80" s="54" t="str">
        <f>IF($A80&lt;='All Results'!$B$4,"",IF(SUM('MissFill 1'!AD$2:AD80)=0,"",(IF('MissFill 1'!AD80/SUM('MissFill 1'!AD$2:AD80)&gt;0.01,"",IF('MissFill 1'!AD79/SUM('MissFill 1'!AD$2:AD80)&gt;0.01,"",IF('MissFill 1'!AD78/SUM('MissFill 1'!AD$2:AD80)&gt;0.01,"",DateEnded_5Day!$A80))))))</f>
        <v/>
      </c>
      <c r="AF80" s="54" t="str">
        <f>IF($A80&lt;='All Results'!$B$4,"",IF(SUM('MissFill 1'!AE$2:AE80)=0,"",(IF('MissFill 1'!AE80/SUM('MissFill 1'!AE$2:AE80)&gt;0.01,"",IF('MissFill 1'!AE79/SUM('MissFill 1'!AE$2:AE80)&gt;0.01,"",IF('MissFill 1'!AE78/SUM('MissFill 1'!AE$2:AE80)&gt;0.01,"",DateEnded_5Day!$A80))))))</f>
        <v/>
      </c>
      <c r="AG80" s="54" t="str">
        <f>IF($A80&lt;='All Results'!$B$4,"",IF(SUM('MissFill 1'!AF$2:AF80)=0,"",(IF('MissFill 1'!AF80/SUM('MissFill 1'!AF$2:AF80)&gt;0.01,"",IF('MissFill 1'!AF79/SUM('MissFill 1'!AF$2:AF80)&gt;0.01,"",IF('MissFill 1'!AF78/SUM('MissFill 1'!AF$2:AF80)&gt;0.01,"",DateEnded_5Day!$A80))))))</f>
        <v/>
      </c>
      <c r="AH80" s="54" t="str">
        <f>IF($A80&lt;='All Results'!$B$4,"",IF(SUM('MissFill 1'!AG$2:AG80)=0,"",(IF('MissFill 1'!AG80/SUM('MissFill 1'!AG$2:AG80)&gt;0.01,"",IF('MissFill 1'!AG79/SUM('MissFill 1'!AG$2:AG80)&gt;0.01,"",IF('MissFill 1'!AG78/SUM('MissFill 1'!AG$2:AG80)&gt;0.01,"",DateEnded_5Day!$A80))))))</f>
        <v/>
      </c>
      <c r="AI80" s="54" t="str">
        <f>IF($A80&lt;='All Results'!$B$4,"",IF(SUM('MissFill 1'!AH$2:AH80)=0,"",(IF('MissFill 1'!AH80/SUM('MissFill 1'!AH$2:AH80)&gt;0.01,"",IF('MissFill 1'!AH79/SUM('MissFill 1'!AH$2:AH80)&gt;0.01,"",IF('MissFill 1'!AH78/SUM('MissFill 1'!AH$2:AH80)&gt;0.01,"",DateEnded_5Day!$A80))))))</f>
        <v/>
      </c>
      <c r="AJ80" s="54" t="str">
        <f>IF($A80&lt;='All Results'!$B$4,"",IF(SUM('MissFill 1'!AI$2:AI80)=0,"",(IF('MissFill 1'!AI80/SUM('MissFill 1'!AI$2:AI80)&gt;0.01,"",IF('MissFill 1'!AI79/SUM('MissFill 1'!AI$2:AI80)&gt;0.01,"",IF('MissFill 1'!AI78/SUM('MissFill 1'!AI$2:AI80)&gt;0.01,"",DateEnded_5Day!$A80))))))</f>
        <v/>
      </c>
      <c r="AK80" s="54" t="str">
        <f>IF($A80&lt;='All Results'!$B$4,"",IF(SUM('MissFill 1'!AJ$2:AJ80)=0,"",(IF('MissFill 1'!AJ80/SUM('MissFill 1'!AJ$2:AJ80)&gt;0.01,"",IF('MissFill 1'!AJ79/SUM('MissFill 1'!AJ$2:AJ80)&gt;0.01,"",IF('MissFill 1'!AJ78/SUM('MissFill 1'!AJ$2:AJ80)&gt;0.01,"",DateEnded_5Day!$A80))))))</f>
        <v/>
      </c>
      <c r="AL80" s="54" t="str">
        <f>IF($A80&lt;='All Results'!$B$4,"",IF(SUM('MissFill 1'!AK$2:AK80)=0,"",(IF('MissFill 1'!AK80/SUM('MissFill 1'!AK$2:AK80)&gt;0.01,"",IF('MissFill 1'!AK79/SUM('MissFill 1'!AK$2:AK80)&gt;0.01,"",IF('MissFill 1'!AK78/SUM('MissFill 1'!AK$2:AK80)&gt;0.01,"",DateEnded_5Day!$A80))))))</f>
        <v/>
      </c>
      <c r="AM80" s="54" t="str">
        <f>IF($A80&lt;='All Results'!$B$4,"",IF(SUM('MissFill 1'!AL$2:AL80)=0,"",(IF('MissFill 1'!AL80/SUM('MissFill 1'!AL$2:AL80)&gt;0.01,"",IF('MissFill 1'!AL79/SUM('MissFill 1'!AL$2:AL80)&gt;0.01,"",IF('MissFill 1'!AL78/SUM('MissFill 1'!AL$2:AL80)&gt;0.01,"",DateEnded_5Day!$A80))))))</f>
        <v/>
      </c>
      <c r="AN80" s="54" t="str">
        <f>IF($A80&lt;='All Results'!$B$4,"",IF(SUM('MissFill 1'!AM$2:AM80)=0,"",(IF('MissFill 1'!AM80/SUM('MissFill 1'!AM$2:AM80)&gt;0.01,"",IF('MissFill 1'!AM79/SUM('MissFill 1'!AM$2:AM80)&gt;0.01,"",IF('MissFill 1'!AM78/SUM('MissFill 1'!AM$2:AM80)&gt;0.01,"",DateEnded_5Day!$A80))))))</f>
        <v/>
      </c>
      <c r="AO80" s="54" t="str">
        <f>IF($A80&lt;='All Results'!$B$4,"",IF(SUM('MissFill 1'!AN$2:AN80)=0,"",(IF('MissFill 1'!AN80/SUM('MissFill 1'!AN$2:AN80)&gt;0.01,"",IF('MissFill 1'!AN79/SUM('MissFill 1'!AN$2:AN80)&gt;0.01,"",IF('MissFill 1'!AN78/SUM('MissFill 1'!AN$2:AN80)&gt;0.01,"",DateEnded_5Day!$A80))))))</f>
        <v/>
      </c>
      <c r="AP80" s="54" t="str">
        <f>IF($A80&lt;='All Results'!$B$4,"",IF(SUM('MissFill 1'!AO$2:AO80)=0,"",(IF('MissFill 1'!AO80/SUM('MissFill 1'!AO$2:AO80)&gt;0.01,"",IF('MissFill 1'!AO79/SUM('MissFill 1'!AO$2:AO80)&gt;0.01,"",IF('MissFill 1'!AO78/SUM('MissFill 1'!AO$2:AO80)&gt;0.01,"",DateEnded_5Day!$A80))))))</f>
        <v/>
      </c>
      <c r="AQ80" s="54" t="str">
        <f>IF($A80&lt;='All Results'!$B$4,"",IF(SUM('MissFill 1'!AP$2:AP80)=0,"",(IF('MissFill 1'!AP80/SUM('MissFill 1'!AP$2:AP80)&gt;0.01,"",IF('MissFill 1'!AP79/SUM('MissFill 1'!AP$2:AP80)&gt;0.01,"",IF('MissFill 1'!AP78/SUM('MissFill 1'!AP$2:AP80)&gt;0.01,"",DateEnded_5Day!$A80))))))</f>
        <v/>
      </c>
      <c r="AR80" s="54" t="str">
        <f>IF($A80&lt;='All Results'!$B$4,"",IF(SUM('MissFill 1'!AQ$2:AQ80)=0,"",(IF('MissFill 1'!AQ80/SUM('MissFill 1'!AQ$2:AQ80)&gt;0.01,"",IF('MissFill 1'!AQ79/SUM('MissFill 1'!AQ$2:AQ80)&gt;0.01,"",IF('MissFill 1'!AQ78/SUM('MissFill 1'!AQ$2:AQ80)&gt;0.01,"",DateEnded_5Day!$A80))))))</f>
        <v/>
      </c>
      <c r="AS80" s="54" t="str">
        <f>IF($A80&lt;='All Results'!$B$4,"",IF(SUM('MissFill 1'!AR$2:AR80)=0,"",(IF('MissFill 1'!AR80/SUM('MissFill 1'!AR$2:AR80)&gt;0.01,"",IF('MissFill 1'!AR79/SUM('MissFill 1'!AR$2:AR80)&gt;0.01,"",IF('MissFill 1'!AR78/SUM('MissFill 1'!AR$2:AR80)&gt;0.01,"",DateEnded_5Day!$A80))))))</f>
        <v/>
      </c>
      <c r="AT80" s="54" t="str">
        <f>IF($A80&lt;='All Results'!$B$4,"",IF(SUM('MissFill 1'!AS$2:AS80)=0,"",(IF('MissFill 1'!AS80/SUM('MissFill 1'!AS$2:AS80)&gt;0.01,"",IF('MissFill 1'!AS79/SUM('MissFill 1'!AS$2:AS80)&gt;0.01,"",IF('MissFill 1'!AS78/SUM('MissFill 1'!AS$2:AS80)&gt;0.01,"",DateEnded_5Day!$A80))))))</f>
        <v/>
      </c>
      <c r="AU80" s="54" t="str">
        <f>IF($A80&lt;='All Results'!$B$4,"",IF(SUM('MissFill 1'!AT$2:AT80)=0,"",(IF('MissFill 1'!AT80/SUM('MissFill 1'!AT$2:AT80)&gt;0.01,"",IF('MissFill 1'!AT79/SUM('MissFill 1'!AT$2:AT80)&gt;0.01,"",IF('MissFill 1'!AT78/SUM('MissFill 1'!AT$2:AT80)&gt;0.01,"",DateEnded_5Day!$A80))))))</f>
        <v/>
      </c>
      <c r="AV80" s="54" t="str">
        <f>IF($A80&lt;='All Results'!$B$4,"",IF(SUM('MissFill 1'!AU$2:AU80)=0,"",(IF('MissFill 1'!AU80/SUM('MissFill 1'!AU$2:AU80)&gt;0.01,"",IF('MissFill 1'!AU79/SUM('MissFill 1'!AU$2:AU80)&gt;0.01,"",IF('MissFill 1'!AU78/SUM('MissFill 1'!AU$2:AU80)&gt;0.01,"",DateEnded_5Day!$A80))))))</f>
        <v/>
      </c>
      <c r="AW80" s="54" t="str">
        <f>IF($A80&lt;='All Results'!$B$4,"",IF(SUM('MissFill 1'!AV$2:AV80)=0,"",(IF('MissFill 1'!AV80/SUM('MissFill 1'!AV$2:AV80)&gt;0.01,"",IF('MissFill 1'!AV79/SUM('MissFill 1'!AV$2:AV80)&gt;0.01,"",IF('MissFill 1'!AV78/SUM('MissFill 1'!AV$2:AV80)&gt;0.01,"",DateEnded_5Day!$A80))))))</f>
        <v/>
      </c>
      <c r="AX80" s="54" t="str">
        <f>IF($A80&lt;='All Results'!$B$4,"",IF(SUM('MissFill 1'!AW$2:AW80)=0,"",(IF('MissFill 1'!AW80/SUM('MissFill 1'!AW$2:AW80)&gt;0.01,"",IF('MissFill 1'!AW79/SUM('MissFill 1'!AW$2:AW80)&gt;0.01,"",IF('MissFill 1'!AW78/SUM('MissFill 1'!AW$2:AW80)&gt;0.01,"",DateEnded_5Day!$A80))))))</f>
        <v/>
      </c>
    </row>
    <row r="81" spans="1:50" x14ac:dyDescent="0.25">
      <c r="A81" s="41">
        <v>44426</v>
      </c>
      <c r="B81" s="52">
        <v>230</v>
      </c>
      <c r="C81" s="54" t="str">
        <f>IF($A81&lt;='All Results'!$B$4,"",IF(SUM('MissFill 1'!B$2:B81)=0,"",(IF('MissFill 1'!B81/SUM('MissFill 1'!B$2:B81)&gt;0.01,"",IF('MissFill 1'!B80/SUM('MissFill 1'!B$2:B81)&gt;0.01,"",IF('MissFill 1'!B79/SUM('MissFill 1'!B$2:B81)&gt;0.01,"",DateEnded_5Day!$A81))))))</f>
        <v/>
      </c>
      <c r="D81" s="54" t="str">
        <f>IF($A81&lt;='All Results'!$B$4,"",IF(SUM('MissFill 1'!C$2:C81)=0,"",(IF('MissFill 1'!C81/SUM('MissFill 1'!C$2:C81)&gt;0.01,"",IF('MissFill 1'!C80/SUM('MissFill 1'!C$2:C81)&gt;0.01,"",IF('MissFill 1'!C79/SUM('MissFill 1'!C$2:C81)&gt;0.01,"",DateEnded_5Day!$A81))))))</f>
        <v/>
      </c>
      <c r="E81" s="54" t="str">
        <f>IF($A81&lt;='All Results'!$B$4,"",IF(SUM('MissFill 1'!D$2:D81)=0,"",(IF('MissFill 1'!D81/SUM('MissFill 1'!D$2:D81)&gt;0.01,"",IF('MissFill 1'!D80/SUM('MissFill 1'!D$2:D81)&gt;0.01,"",IF('MissFill 1'!D79/SUM('MissFill 1'!D$2:D81)&gt;0.01,"",DateEnded_5Day!$A81))))))</f>
        <v/>
      </c>
      <c r="F81" s="54" t="str">
        <f>IF($A81&lt;='All Results'!$B$4,"",IF(SUM('MissFill 1'!E$2:E81)=0,"",(IF('MissFill 1'!E81/SUM('MissFill 1'!E$2:E81)&gt;0.01,"",IF('MissFill 1'!E80/SUM('MissFill 1'!E$2:E81)&gt;0.01,"",IF('MissFill 1'!E79/SUM('MissFill 1'!E$2:E81)&gt;0.01,"",DateEnded_5Day!$A81))))))</f>
        <v/>
      </c>
      <c r="G81" s="54" t="str">
        <f>IF($A81&lt;='All Results'!$B$4,"",IF(SUM('MissFill 1'!F$2:F81)=0,"",(IF('MissFill 1'!F81/SUM('MissFill 1'!F$2:F81)&gt;0.01,"",IF('MissFill 1'!F80/SUM('MissFill 1'!F$2:F81)&gt;0.01,"",IF('MissFill 1'!F79/SUM('MissFill 1'!F$2:F81)&gt;0.01,"",DateEnded_5Day!$A81))))))</f>
        <v/>
      </c>
      <c r="H81" s="54" t="str">
        <f>IF($A81&lt;='All Results'!$B$4,"",IF(SUM('MissFill 1'!G$2:G81)=0,"",(IF('MissFill 1'!G81/SUM('MissFill 1'!G$2:G81)&gt;0.01,"",IF('MissFill 1'!G80/SUM('MissFill 1'!G$2:G81)&gt;0.01,"",IF('MissFill 1'!G79/SUM('MissFill 1'!G$2:G81)&gt;0.01,"",DateEnded_5Day!$A81))))))</f>
        <v/>
      </c>
      <c r="I81" s="54" t="str">
        <f>IF($A81&lt;='All Results'!$B$4,"",IF(SUM('MissFill 1'!H$2:H81)=0,"",(IF('MissFill 1'!H81/SUM('MissFill 1'!H$2:H81)&gt;0.01,"",IF('MissFill 1'!H80/SUM('MissFill 1'!H$2:H81)&gt;0.01,"",IF('MissFill 1'!H79/SUM('MissFill 1'!H$2:H81)&gt;0.01,"",DateEnded_5Day!$A81))))))</f>
        <v/>
      </c>
      <c r="J81" s="54" t="str">
        <f>IF($A81&lt;='All Results'!$B$4,"",IF(SUM('MissFill 1'!I$2:I81)=0,"",(IF('MissFill 1'!I81/SUM('MissFill 1'!I$2:I81)&gt;0.01,"",IF('MissFill 1'!I80/SUM('MissFill 1'!I$2:I81)&gt;0.01,"",IF('MissFill 1'!I79/SUM('MissFill 1'!I$2:I81)&gt;0.01,"",DateEnded_5Day!$A81))))))</f>
        <v/>
      </c>
      <c r="K81" s="54" t="str">
        <f>IF($A81&lt;='All Results'!$B$4,"",IF(SUM('MissFill 1'!J$2:J81)=0,"",(IF('MissFill 1'!J81/SUM('MissFill 1'!J$2:J81)&gt;0.01,"",IF('MissFill 1'!J80/SUM('MissFill 1'!J$2:J81)&gt;0.01,"",IF('MissFill 1'!J79/SUM('MissFill 1'!J$2:J81)&gt;0.01,"",DateEnded_5Day!$A81))))))</f>
        <v/>
      </c>
      <c r="L81" s="54" t="str">
        <f>IF($A81&lt;='All Results'!$B$4,"",IF(SUM('MissFill 1'!K$2:K81)=0,"",(IF('MissFill 1'!K81/SUM('MissFill 1'!K$2:K81)&gt;0.01,"",IF('MissFill 1'!K80/SUM('MissFill 1'!K$2:K81)&gt;0.01,"",IF('MissFill 1'!K79/SUM('MissFill 1'!K$2:K81)&gt;0.01,"",DateEnded_5Day!$A81))))))</f>
        <v/>
      </c>
      <c r="M81" s="54" t="str">
        <f>IF($A81&lt;='All Results'!$B$4,"",IF(SUM('MissFill 1'!L$2:L81)=0,"",(IF('MissFill 1'!L81/SUM('MissFill 1'!L$2:L81)&gt;0.01,"",IF('MissFill 1'!L80/SUM('MissFill 1'!L$2:L81)&gt;0.01,"",IF('MissFill 1'!L79/SUM('MissFill 1'!L$2:L81)&gt;0.01,"",DateEnded_5Day!$A81))))))</f>
        <v/>
      </c>
      <c r="N81" s="54" t="str">
        <f>IF($A81&lt;='All Results'!$B$4,"",IF(SUM('MissFill 1'!M$2:M81)=0,"",(IF('MissFill 1'!M81/SUM('MissFill 1'!M$2:M81)&gt;0.01,"",IF('MissFill 1'!M80/SUM('MissFill 1'!M$2:M81)&gt;0.01,"",IF('MissFill 1'!M79/SUM('MissFill 1'!M$2:M81)&gt;0.01,"",DateEnded_5Day!$A81))))))</f>
        <v/>
      </c>
      <c r="O81" s="54" t="str">
        <f>IF($A81&lt;='All Results'!$B$4,"",IF(SUM('MissFill 1'!N$2:N81)=0,"",(IF('MissFill 1'!N81/SUM('MissFill 1'!N$2:N81)&gt;0.01,"",IF('MissFill 1'!N80/SUM('MissFill 1'!N$2:N81)&gt;0.01,"",IF('MissFill 1'!N79/SUM('MissFill 1'!N$2:N81)&gt;0.01,"",DateEnded_5Day!$A81))))))</f>
        <v/>
      </c>
      <c r="P81" s="54" t="str">
        <f>IF($A81&lt;='All Results'!$B$4,"",IF(SUM('MissFill 1'!O$2:O81)=0,"",(IF('MissFill 1'!O81/SUM('MissFill 1'!O$2:O81)&gt;0.01,"",IF('MissFill 1'!O80/SUM('MissFill 1'!O$2:O81)&gt;0.01,"",IF('MissFill 1'!O79/SUM('MissFill 1'!O$2:O81)&gt;0.01,"",DateEnded_5Day!$A81))))))</f>
        <v/>
      </c>
      <c r="Q81" s="54" t="str">
        <f>IF($A81&lt;='All Results'!$B$4,"",IF(SUM('MissFill 1'!P$2:P81)=0,"",(IF('MissFill 1'!P81/SUM('MissFill 1'!P$2:P81)&gt;0.01,"",IF('MissFill 1'!P80/SUM('MissFill 1'!P$2:P81)&gt;0.01,"",IF('MissFill 1'!P79/SUM('MissFill 1'!P$2:P81)&gt;0.01,"",DateEnded_5Day!$A81))))))</f>
        <v/>
      </c>
      <c r="R81" s="54" t="str">
        <f>IF($A81&lt;='All Results'!$B$4,"",IF(SUM('MissFill 1'!Q$2:Q81)=0,"",(IF('MissFill 1'!Q81/SUM('MissFill 1'!Q$2:Q81)&gt;0.01,"",IF('MissFill 1'!Q80/SUM('MissFill 1'!Q$2:Q81)&gt;0.01,"",IF('MissFill 1'!Q79/SUM('MissFill 1'!Q$2:Q81)&gt;0.01,"",DateEnded_5Day!$A81))))))</f>
        <v/>
      </c>
      <c r="S81" s="54" t="str">
        <f>IF($A81&lt;='All Results'!$B$4,"",IF(SUM('MissFill 1'!R$2:R81)=0,"",(IF('MissFill 1'!R81/SUM('MissFill 1'!R$2:R81)&gt;0.01,"",IF('MissFill 1'!R80/SUM('MissFill 1'!R$2:R81)&gt;0.01,"",IF('MissFill 1'!R79/SUM('MissFill 1'!R$2:R81)&gt;0.01,"",DateEnded_5Day!$A81))))))</f>
        <v/>
      </c>
      <c r="T81" s="54" t="str">
        <f>IF($A81&lt;='All Results'!$B$4,"",IF(SUM('MissFill 1'!S$2:S81)=0,"",(IF('MissFill 1'!S81/SUM('MissFill 1'!S$2:S81)&gt;0.01,"",IF('MissFill 1'!S80/SUM('MissFill 1'!S$2:S81)&gt;0.01,"",IF('MissFill 1'!S79/SUM('MissFill 1'!S$2:S81)&gt;0.01,"",DateEnded_5Day!$A81))))))</f>
        <v/>
      </c>
      <c r="U81" s="54" t="str">
        <f>IF($A81&lt;='All Results'!$B$4,"",IF(SUM('MissFill 1'!T$2:T81)=0,"",(IF('MissFill 1'!T81/SUM('MissFill 1'!T$2:T81)&gt;0.01,"",IF('MissFill 1'!T80/SUM('MissFill 1'!T$2:T81)&gt;0.01,"",IF('MissFill 1'!T79/SUM('MissFill 1'!T$2:T81)&gt;0.01,"",DateEnded_5Day!$A81))))))</f>
        <v/>
      </c>
      <c r="V81" s="54" t="str">
        <f>IF($A81&lt;='All Results'!$B$4,"",IF(SUM('MissFill 1'!U$2:U81)=0,"",(IF('MissFill 1'!U81/SUM('MissFill 1'!U$2:U81)&gt;0.01,"",IF('MissFill 1'!U80/SUM('MissFill 1'!U$2:U81)&gt;0.01,"",IF('MissFill 1'!U79/SUM('MissFill 1'!U$2:U81)&gt;0.01,"",DateEnded_5Day!$A81))))))</f>
        <v/>
      </c>
      <c r="W81" s="54" t="str">
        <f>IF($A81&lt;='All Results'!$B$4,"",IF(SUM('MissFill 1'!V$2:V81)=0,"",(IF('MissFill 1'!V81/SUM('MissFill 1'!V$2:V81)&gt;0.01,"",IF('MissFill 1'!V80/SUM('MissFill 1'!V$2:V81)&gt;0.01,"",IF('MissFill 1'!V79/SUM('MissFill 1'!V$2:V81)&gt;0.01,"",DateEnded_5Day!$A81))))))</f>
        <v/>
      </c>
      <c r="X81" s="54" t="str">
        <f>IF($A81&lt;='All Results'!$B$4,"",IF(SUM('MissFill 1'!W$2:W81)=0,"",(IF('MissFill 1'!W81/SUM('MissFill 1'!W$2:W81)&gt;0.01,"",IF('MissFill 1'!W80/SUM('MissFill 1'!W$2:W81)&gt;0.01,"",IF('MissFill 1'!W79/SUM('MissFill 1'!W$2:W81)&gt;0.01,"",DateEnded_5Day!$A81))))))</f>
        <v/>
      </c>
      <c r="Y81" s="54" t="str">
        <f>IF($A81&lt;='All Results'!$B$4,"",IF(SUM('MissFill 1'!X$2:X81)=0,"",(IF('MissFill 1'!X81/SUM('MissFill 1'!X$2:X81)&gt;0.01,"",IF('MissFill 1'!X80/SUM('MissFill 1'!X$2:X81)&gt;0.01,"",IF('MissFill 1'!X79/SUM('MissFill 1'!X$2:X81)&gt;0.01,"",DateEnded_5Day!$A81))))))</f>
        <v/>
      </c>
      <c r="Z81" s="54" t="str">
        <f>IF($A81&lt;='All Results'!$B$4,"",IF(SUM('MissFill 1'!Y$2:Y81)=0,"",(IF('MissFill 1'!Y81/SUM('MissFill 1'!Y$2:Y81)&gt;0.01,"",IF('MissFill 1'!Y80/SUM('MissFill 1'!Y$2:Y81)&gt;0.01,"",IF('MissFill 1'!Y79/SUM('MissFill 1'!Y$2:Y81)&gt;0.01,"",DateEnded_5Day!$A81))))))</f>
        <v/>
      </c>
      <c r="AA81" s="54" t="str">
        <f>IF($A81&lt;='All Results'!$B$4,"",IF(SUM('MissFill 1'!Z$2:Z81)=0,"",(IF('MissFill 1'!Z81/SUM('MissFill 1'!Z$2:Z81)&gt;0.01,"",IF('MissFill 1'!Z80/SUM('MissFill 1'!Z$2:Z81)&gt;0.01,"",IF('MissFill 1'!Z79/SUM('MissFill 1'!Z$2:Z81)&gt;0.01,"",DateEnded_5Day!$A81))))))</f>
        <v/>
      </c>
      <c r="AB81" s="54" t="str">
        <f>IF($A81&lt;='All Results'!$B$4,"",IF(SUM('MissFill 1'!AA$2:AA81)=0,"",(IF('MissFill 1'!AA81/SUM('MissFill 1'!AA$2:AA81)&gt;0.01,"",IF('MissFill 1'!AA80/SUM('MissFill 1'!AA$2:AA81)&gt;0.01,"",IF('MissFill 1'!AA79/SUM('MissFill 1'!AA$2:AA81)&gt;0.01,"",DateEnded_5Day!$A81))))))</f>
        <v/>
      </c>
      <c r="AC81" s="54" t="str">
        <f>IF($A81&lt;='All Results'!$B$4,"",IF(SUM('MissFill 1'!AB$2:AB81)=0,"",(IF('MissFill 1'!AB81/SUM('MissFill 1'!AB$2:AB81)&gt;0.01,"",IF('MissFill 1'!AB80/SUM('MissFill 1'!AB$2:AB81)&gt;0.01,"",IF('MissFill 1'!AB79/SUM('MissFill 1'!AB$2:AB81)&gt;0.01,"",DateEnded_5Day!$A81))))))</f>
        <v/>
      </c>
      <c r="AD81" s="54" t="str">
        <f>IF($A81&lt;='All Results'!$B$4,"",IF(SUM('MissFill 1'!AC$2:AC81)=0,"",(IF('MissFill 1'!AC81/SUM('MissFill 1'!AC$2:AC81)&gt;0.01,"",IF('MissFill 1'!AC80/SUM('MissFill 1'!AC$2:AC81)&gt;0.01,"",IF('MissFill 1'!AC79/SUM('MissFill 1'!AC$2:AC81)&gt;0.01,"",DateEnded_5Day!$A81))))))</f>
        <v/>
      </c>
      <c r="AE81" s="54" t="str">
        <f>IF($A81&lt;='All Results'!$B$4,"",IF(SUM('MissFill 1'!AD$2:AD81)=0,"",(IF('MissFill 1'!AD81/SUM('MissFill 1'!AD$2:AD81)&gt;0.01,"",IF('MissFill 1'!AD80/SUM('MissFill 1'!AD$2:AD81)&gt;0.01,"",IF('MissFill 1'!AD79/SUM('MissFill 1'!AD$2:AD81)&gt;0.01,"",DateEnded_5Day!$A81))))))</f>
        <v/>
      </c>
      <c r="AF81" s="54" t="str">
        <f>IF($A81&lt;='All Results'!$B$4,"",IF(SUM('MissFill 1'!AE$2:AE81)=0,"",(IF('MissFill 1'!AE81/SUM('MissFill 1'!AE$2:AE81)&gt;0.01,"",IF('MissFill 1'!AE80/SUM('MissFill 1'!AE$2:AE81)&gt;0.01,"",IF('MissFill 1'!AE79/SUM('MissFill 1'!AE$2:AE81)&gt;0.01,"",DateEnded_5Day!$A81))))))</f>
        <v/>
      </c>
      <c r="AG81" s="54" t="str">
        <f>IF($A81&lt;='All Results'!$B$4,"",IF(SUM('MissFill 1'!AF$2:AF81)=0,"",(IF('MissFill 1'!AF81/SUM('MissFill 1'!AF$2:AF81)&gt;0.01,"",IF('MissFill 1'!AF80/SUM('MissFill 1'!AF$2:AF81)&gt;0.01,"",IF('MissFill 1'!AF79/SUM('MissFill 1'!AF$2:AF81)&gt;0.01,"",DateEnded_5Day!$A81))))))</f>
        <v/>
      </c>
      <c r="AH81" s="54" t="str">
        <f>IF($A81&lt;='All Results'!$B$4,"",IF(SUM('MissFill 1'!AG$2:AG81)=0,"",(IF('MissFill 1'!AG81/SUM('MissFill 1'!AG$2:AG81)&gt;0.01,"",IF('MissFill 1'!AG80/SUM('MissFill 1'!AG$2:AG81)&gt;0.01,"",IF('MissFill 1'!AG79/SUM('MissFill 1'!AG$2:AG81)&gt;0.01,"",DateEnded_5Day!$A81))))))</f>
        <v/>
      </c>
      <c r="AI81" s="54" t="str">
        <f>IF($A81&lt;='All Results'!$B$4,"",IF(SUM('MissFill 1'!AH$2:AH81)=0,"",(IF('MissFill 1'!AH81/SUM('MissFill 1'!AH$2:AH81)&gt;0.01,"",IF('MissFill 1'!AH80/SUM('MissFill 1'!AH$2:AH81)&gt;0.01,"",IF('MissFill 1'!AH79/SUM('MissFill 1'!AH$2:AH81)&gt;0.01,"",DateEnded_5Day!$A81))))))</f>
        <v/>
      </c>
      <c r="AJ81" s="54" t="str">
        <f>IF($A81&lt;='All Results'!$B$4,"",IF(SUM('MissFill 1'!AI$2:AI81)=0,"",(IF('MissFill 1'!AI81/SUM('MissFill 1'!AI$2:AI81)&gt;0.01,"",IF('MissFill 1'!AI80/SUM('MissFill 1'!AI$2:AI81)&gt;0.01,"",IF('MissFill 1'!AI79/SUM('MissFill 1'!AI$2:AI81)&gt;0.01,"",DateEnded_5Day!$A81))))))</f>
        <v/>
      </c>
      <c r="AK81" s="54" t="str">
        <f>IF($A81&lt;='All Results'!$B$4,"",IF(SUM('MissFill 1'!AJ$2:AJ81)=0,"",(IF('MissFill 1'!AJ81/SUM('MissFill 1'!AJ$2:AJ81)&gt;0.01,"",IF('MissFill 1'!AJ80/SUM('MissFill 1'!AJ$2:AJ81)&gt;0.01,"",IF('MissFill 1'!AJ79/SUM('MissFill 1'!AJ$2:AJ81)&gt;0.01,"",DateEnded_5Day!$A81))))))</f>
        <v/>
      </c>
      <c r="AL81" s="54" t="str">
        <f>IF($A81&lt;='All Results'!$B$4,"",IF(SUM('MissFill 1'!AK$2:AK81)=0,"",(IF('MissFill 1'!AK81/SUM('MissFill 1'!AK$2:AK81)&gt;0.01,"",IF('MissFill 1'!AK80/SUM('MissFill 1'!AK$2:AK81)&gt;0.01,"",IF('MissFill 1'!AK79/SUM('MissFill 1'!AK$2:AK81)&gt;0.01,"",DateEnded_5Day!$A81))))))</f>
        <v/>
      </c>
      <c r="AM81" s="54" t="str">
        <f>IF($A81&lt;='All Results'!$B$4,"",IF(SUM('MissFill 1'!AL$2:AL81)=0,"",(IF('MissFill 1'!AL81/SUM('MissFill 1'!AL$2:AL81)&gt;0.01,"",IF('MissFill 1'!AL80/SUM('MissFill 1'!AL$2:AL81)&gt;0.01,"",IF('MissFill 1'!AL79/SUM('MissFill 1'!AL$2:AL81)&gt;0.01,"",DateEnded_5Day!$A81))))))</f>
        <v/>
      </c>
      <c r="AN81" s="54" t="str">
        <f>IF($A81&lt;='All Results'!$B$4,"",IF(SUM('MissFill 1'!AM$2:AM81)=0,"",(IF('MissFill 1'!AM81/SUM('MissFill 1'!AM$2:AM81)&gt;0.01,"",IF('MissFill 1'!AM80/SUM('MissFill 1'!AM$2:AM81)&gt;0.01,"",IF('MissFill 1'!AM79/SUM('MissFill 1'!AM$2:AM81)&gt;0.01,"",DateEnded_5Day!$A81))))))</f>
        <v/>
      </c>
      <c r="AO81" s="54" t="str">
        <f>IF($A81&lt;='All Results'!$B$4,"",IF(SUM('MissFill 1'!AN$2:AN81)=0,"",(IF('MissFill 1'!AN81/SUM('MissFill 1'!AN$2:AN81)&gt;0.01,"",IF('MissFill 1'!AN80/SUM('MissFill 1'!AN$2:AN81)&gt;0.01,"",IF('MissFill 1'!AN79/SUM('MissFill 1'!AN$2:AN81)&gt;0.01,"",DateEnded_5Day!$A81))))))</f>
        <v/>
      </c>
      <c r="AP81" s="54" t="str">
        <f>IF($A81&lt;='All Results'!$B$4,"",IF(SUM('MissFill 1'!AO$2:AO81)=0,"",(IF('MissFill 1'!AO81/SUM('MissFill 1'!AO$2:AO81)&gt;0.01,"",IF('MissFill 1'!AO80/SUM('MissFill 1'!AO$2:AO81)&gt;0.01,"",IF('MissFill 1'!AO79/SUM('MissFill 1'!AO$2:AO81)&gt;0.01,"",DateEnded_5Day!$A81))))))</f>
        <v/>
      </c>
      <c r="AQ81" s="54" t="str">
        <f>IF($A81&lt;='All Results'!$B$4,"",IF(SUM('MissFill 1'!AP$2:AP81)=0,"",(IF('MissFill 1'!AP81/SUM('MissFill 1'!AP$2:AP81)&gt;0.01,"",IF('MissFill 1'!AP80/SUM('MissFill 1'!AP$2:AP81)&gt;0.01,"",IF('MissFill 1'!AP79/SUM('MissFill 1'!AP$2:AP81)&gt;0.01,"",DateEnded_5Day!$A81))))))</f>
        <v/>
      </c>
      <c r="AR81" s="54" t="str">
        <f>IF($A81&lt;='All Results'!$B$4,"",IF(SUM('MissFill 1'!AQ$2:AQ81)=0,"",(IF('MissFill 1'!AQ81/SUM('MissFill 1'!AQ$2:AQ81)&gt;0.01,"",IF('MissFill 1'!AQ80/SUM('MissFill 1'!AQ$2:AQ81)&gt;0.01,"",IF('MissFill 1'!AQ79/SUM('MissFill 1'!AQ$2:AQ81)&gt;0.01,"",DateEnded_5Day!$A81))))))</f>
        <v/>
      </c>
      <c r="AS81" s="54" t="str">
        <f>IF($A81&lt;='All Results'!$B$4,"",IF(SUM('MissFill 1'!AR$2:AR81)=0,"",(IF('MissFill 1'!AR81/SUM('MissFill 1'!AR$2:AR81)&gt;0.01,"",IF('MissFill 1'!AR80/SUM('MissFill 1'!AR$2:AR81)&gt;0.01,"",IF('MissFill 1'!AR79/SUM('MissFill 1'!AR$2:AR81)&gt;0.01,"",DateEnded_5Day!$A81))))))</f>
        <v/>
      </c>
      <c r="AT81" s="54" t="str">
        <f>IF($A81&lt;='All Results'!$B$4,"",IF(SUM('MissFill 1'!AS$2:AS81)=0,"",(IF('MissFill 1'!AS81/SUM('MissFill 1'!AS$2:AS81)&gt;0.01,"",IF('MissFill 1'!AS80/SUM('MissFill 1'!AS$2:AS81)&gt;0.01,"",IF('MissFill 1'!AS79/SUM('MissFill 1'!AS$2:AS81)&gt;0.01,"",DateEnded_5Day!$A81))))))</f>
        <v/>
      </c>
      <c r="AU81" s="54" t="str">
        <f>IF($A81&lt;='All Results'!$B$4,"",IF(SUM('MissFill 1'!AT$2:AT81)=0,"",(IF('MissFill 1'!AT81/SUM('MissFill 1'!AT$2:AT81)&gt;0.01,"",IF('MissFill 1'!AT80/SUM('MissFill 1'!AT$2:AT81)&gt;0.01,"",IF('MissFill 1'!AT79/SUM('MissFill 1'!AT$2:AT81)&gt;0.01,"",DateEnded_5Day!$A81))))))</f>
        <v/>
      </c>
      <c r="AV81" s="54" t="str">
        <f>IF($A81&lt;='All Results'!$B$4,"",IF(SUM('MissFill 1'!AU$2:AU81)=0,"",(IF('MissFill 1'!AU81/SUM('MissFill 1'!AU$2:AU81)&gt;0.01,"",IF('MissFill 1'!AU80/SUM('MissFill 1'!AU$2:AU81)&gt;0.01,"",IF('MissFill 1'!AU79/SUM('MissFill 1'!AU$2:AU81)&gt;0.01,"",DateEnded_5Day!$A81))))))</f>
        <v/>
      </c>
      <c r="AW81" s="54" t="str">
        <f>IF($A81&lt;='All Results'!$B$4,"",IF(SUM('MissFill 1'!AV$2:AV81)=0,"",(IF('MissFill 1'!AV81/SUM('MissFill 1'!AV$2:AV81)&gt;0.01,"",IF('MissFill 1'!AV80/SUM('MissFill 1'!AV$2:AV81)&gt;0.01,"",IF('MissFill 1'!AV79/SUM('MissFill 1'!AV$2:AV81)&gt;0.01,"",DateEnded_5Day!$A81))))))</f>
        <v/>
      </c>
      <c r="AX81" s="54" t="str">
        <f>IF($A81&lt;='All Results'!$B$4,"",IF(SUM('MissFill 1'!AW$2:AW81)=0,"",(IF('MissFill 1'!AW81/SUM('MissFill 1'!AW$2:AW81)&gt;0.01,"",IF('MissFill 1'!AW80/SUM('MissFill 1'!AW$2:AW81)&gt;0.01,"",IF('MissFill 1'!AW79/SUM('MissFill 1'!AW$2:AW81)&gt;0.01,"",DateEnded_5Day!$A81))))))</f>
        <v/>
      </c>
    </row>
    <row r="82" spans="1:50" x14ac:dyDescent="0.25">
      <c r="A82" s="41">
        <v>44427</v>
      </c>
      <c r="B82" s="52">
        <v>231</v>
      </c>
      <c r="C82" s="54" t="str">
        <f>IF($A82&lt;='All Results'!$B$4,"",IF(SUM('MissFill 1'!B$2:B82)=0,"",(IF('MissFill 1'!B82/SUM('MissFill 1'!B$2:B82)&gt;0.01,"",IF('MissFill 1'!B81/SUM('MissFill 1'!B$2:B82)&gt;0.01,"",IF('MissFill 1'!B80/SUM('MissFill 1'!B$2:B82)&gt;0.01,"",DateEnded_5Day!$A82))))))</f>
        <v/>
      </c>
      <c r="D82" s="54" t="str">
        <f>IF($A82&lt;='All Results'!$B$4,"",IF(SUM('MissFill 1'!C$2:C82)=0,"",(IF('MissFill 1'!C82/SUM('MissFill 1'!C$2:C82)&gt;0.01,"",IF('MissFill 1'!C81/SUM('MissFill 1'!C$2:C82)&gt;0.01,"",IF('MissFill 1'!C80/SUM('MissFill 1'!C$2:C82)&gt;0.01,"",DateEnded_5Day!$A82))))))</f>
        <v/>
      </c>
      <c r="E82" s="54" t="str">
        <f>IF($A82&lt;='All Results'!$B$4,"",IF(SUM('MissFill 1'!D$2:D82)=0,"",(IF('MissFill 1'!D82/SUM('MissFill 1'!D$2:D82)&gt;0.01,"",IF('MissFill 1'!D81/SUM('MissFill 1'!D$2:D82)&gt;0.01,"",IF('MissFill 1'!D80/SUM('MissFill 1'!D$2:D82)&gt;0.01,"",DateEnded_5Day!$A82))))))</f>
        <v/>
      </c>
      <c r="F82" s="54" t="str">
        <f>IF($A82&lt;='All Results'!$B$4,"",IF(SUM('MissFill 1'!E$2:E82)=0,"",(IF('MissFill 1'!E82/SUM('MissFill 1'!E$2:E82)&gt;0.01,"",IF('MissFill 1'!E81/SUM('MissFill 1'!E$2:E82)&gt;0.01,"",IF('MissFill 1'!E80/SUM('MissFill 1'!E$2:E82)&gt;0.01,"",DateEnded_5Day!$A82))))))</f>
        <v/>
      </c>
      <c r="G82" s="54" t="str">
        <f>IF($A82&lt;='All Results'!$B$4,"",IF(SUM('MissFill 1'!F$2:F82)=0,"",(IF('MissFill 1'!F82/SUM('MissFill 1'!F$2:F82)&gt;0.01,"",IF('MissFill 1'!F81/SUM('MissFill 1'!F$2:F82)&gt;0.01,"",IF('MissFill 1'!F80/SUM('MissFill 1'!F$2:F82)&gt;0.01,"",DateEnded_5Day!$A82))))))</f>
        <v/>
      </c>
      <c r="H82" s="54" t="str">
        <f>IF($A82&lt;='All Results'!$B$4,"",IF(SUM('MissFill 1'!G$2:G82)=0,"",(IF('MissFill 1'!G82/SUM('MissFill 1'!G$2:G82)&gt;0.01,"",IF('MissFill 1'!G81/SUM('MissFill 1'!G$2:G82)&gt;0.01,"",IF('MissFill 1'!G80/SUM('MissFill 1'!G$2:G82)&gt;0.01,"",DateEnded_5Day!$A82))))))</f>
        <v/>
      </c>
      <c r="I82" s="54" t="str">
        <f>IF($A82&lt;='All Results'!$B$4,"",IF(SUM('MissFill 1'!H$2:H82)=0,"",(IF('MissFill 1'!H82/SUM('MissFill 1'!H$2:H82)&gt;0.01,"",IF('MissFill 1'!H81/SUM('MissFill 1'!H$2:H82)&gt;0.01,"",IF('MissFill 1'!H80/SUM('MissFill 1'!H$2:H82)&gt;0.01,"",DateEnded_5Day!$A82))))))</f>
        <v/>
      </c>
      <c r="J82" s="54" t="str">
        <f>IF($A82&lt;='All Results'!$B$4,"",IF(SUM('MissFill 1'!I$2:I82)=0,"",(IF('MissFill 1'!I82/SUM('MissFill 1'!I$2:I82)&gt;0.01,"",IF('MissFill 1'!I81/SUM('MissFill 1'!I$2:I82)&gt;0.01,"",IF('MissFill 1'!I80/SUM('MissFill 1'!I$2:I82)&gt;0.01,"",DateEnded_5Day!$A82))))))</f>
        <v/>
      </c>
      <c r="K82" s="54" t="str">
        <f>IF($A82&lt;='All Results'!$B$4,"",IF(SUM('MissFill 1'!J$2:J82)=0,"",(IF('MissFill 1'!J82/SUM('MissFill 1'!J$2:J82)&gt;0.01,"",IF('MissFill 1'!J81/SUM('MissFill 1'!J$2:J82)&gt;0.01,"",IF('MissFill 1'!J80/SUM('MissFill 1'!J$2:J82)&gt;0.01,"",DateEnded_5Day!$A82))))))</f>
        <v/>
      </c>
      <c r="L82" s="54" t="str">
        <f>IF($A82&lt;='All Results'!$B$4,"",IF(SUM('MissFill 1'!K$2:K82)=0,"",(IF('MissFill 1'!K82/SUM('MissFill 1'!K$2:K82)&gt;0.01,"",IF('MissFill 1'!K81/SUM('MissFill 1'!K$2:K82)&gt;0.01,"",IF('MissFill 1'!K80/SUM('MissFill 1'!K$2:K82)&gt;0.01,"",DateEnded_5Day!$A82))))))</f>
        <v/>
      </c>
      <c r="M82" s="54" t="str">
        <f>IF($A82&lt;='All Results'!$B$4,"",IF(SUM('MissFill 1'!L$2:L82)=0,"",(IF('MissFill 1'!L82/SUM('MissFill 1'!L$2:L82)&gt;0.01,"",IF('MissFill 1'!L81/SUM('MissFill 1'!L$2:L82)&gt;0.01,"",IF('MissFill 1'!L80/SUM('MissFill 1'!L$2:L82)&gt;0.01,"",DateEnded_5Day!$A82))))))</f>
        <v/>
      </c>
      <c r="N82" s="54" t="str">
        <f>IF($A82&lt;='All Results'!$B$4,"",IF(SUM('MissFill 1'!M$2:M82)=0,"",(IF('MissFill 1'!M82/SUM('MissFill 1'!M$2:M82)&gt;0.01,"",IF('MissFill 1'!M81/SUM('MissFill 1'!M$2:M82)&gt;0.01,"",IF('MissFill 1'!M80/SUM('MissFill 1'!M$2:M82)&gt;0.01,"",DateEnded_5Day!$A82))))))</f>
        <v/>
      </c>
      <c r="O82" s="54" t="str">
        <f>IF($A82&lt;='All Results'!$B$4,"",IF(SUM('MissFill 1'!N$2:N82)=0,"",(IF('MissFill 1'!N82/SUM('MissFill 1'!N$2:N82)&gt;0.01,"",IF('MissFill 1'!N81/SUM('MissFill 1'!N$2:N82)&gt;0.01,"",IF('MissFill 1'!N80/SUM('MissFill 1'!N$2:N82)&gt;0.01,"",DateEnded_5Day!$A82))))))</f>
        <v/>
      </c>
      <c r="P82" s="54" t="str">
        <f>IF($A82&lt;='All Results'!$B$4,"",IF(SUM('MissFill 1'!O$2:O82)=0,"",(IF('MissFill 1'!O82/SUM('MissFill 1'!O$2:O82)&gt;0.01,"",IF('MissFill 1'!O81/SUM('MissFill 1'!O$2:O82)&gt;0.01,"",IF('MissFill 1'!O80/SUM('MissFill 1'!O$2:O82)&gt;0.01,"",DateEnded_5Day!$A82))))))</f>
        <v/>
      </c>
      <c r="Q82" s="54" t="str">
        <f>IF($A82&lt;='All Results'!$B$4,"",IF(SUM('MissFill 1'!P$2:P82)=0,"",(IF('MissFill 1'!P82/SUM('MissFill 1'!P$2:P82)&gt;0.01,"",IF('MissFill 1'!P81/SUM('MissFill 1'!P$2:P82)&gt;0.01,"",IF('MissFill 1'!P80/SUM('MissFill 1'!P$2:P82)&gt;0.01,"",DateEnded_5Day!$A82))))))</f>
        <v/>
      </c>
      <c r="R82" s="54" t="str">
        <f>IF($A82&lt;='All Results'!$B$4,"",IF(SUM('MissFill 1'!Q$2:Q82)=0,"",(IF('MissFill 1'!Q82/SUM('MissFill 1'!Q$2:Q82)&gt;0.01,"",IF('MissFill 1'!Q81/SUM('MissFill 1'!Q$2:Q82)&gt;0.01,"",IF('MissFill 1'!Q80/SUM('MissFill 1'!Q$2:Q82)&gt;0.01,"",DateEnded_5Day!$A82))))))</f>
        <v/>
      </c>
      <c r="S82" s="54" t="str">
        <f>IF($A82&lt;='All Results'!$B$4,"",IF(SUM('MissFill 1'!R$2:R82)=0,"",(IF('MissFill 1'!R82/SUM('MissFill 1'!R$2:R82)&gt;0.01,"",IF('MissFill 1'!R81/SUM('MissFill 1'!R$2:R82)&gt;0.01,"",IF('MissFill 1'!R80/SUM('MissFill 1'!R$2:R82)&gt;0.01,"",DateEnded_5Day!$A82))))))</f>
        <v/>
      </c>
      <c r="T82" s="54" t="str">
        <f>IF($A82&lt;='All Results'!$B$4,"",IF(SUM('MissFill 1'!S$2:S82)=0,"",(IF('MissFill 1'!S82/SUM('MissFill 1'!S$2:S82)&gt;0.01,"",IF('MissFill 1'!S81/SUM('MissFill 1'!S$2:S82)&gt;0.01,"",IF('MissFill 1'!S80/SUM('MissFill 1'!S$2:S82)&gt;0.01,"",DateEnded_5Day!$A82))))))</f>
        <v/>
      </c>
      <c r="U82" s="54" t="str">
        <f>IF($A82&lt;='All Results'!$B$4,"",IF(SUM('MissFill 1'!T$2:T82)=0,"",(IF('MissFill 1'!T82/SUM('MissFill 1'!T$2:T82)&gt;0.01,"",IF('MissFill 1'!T81/SUM('MissFill 1'!T$2:T82)&gt;0.01,"",IF('MissFill 1'!T80/SUM('MissFill 1'!T$2:T82)&gt;0.01,"",DateEnded_5Day!$A82))))))</f>
        <v/>
      </c>
      <c r="V82" s="54" t="str">
        <f>IF($A82&lt;='All Results'!$B$4,"",IF(SUM('MissFill 1'!U$2:U82)=0,"",(IF('MissFill 1'!U82/SUM('MissFill 1'!U$2:U82)&gt;0.01,"",IF('MissFill 1'!U81/SUM('MissFill 1'!U$2:U82)&gt;0.01,"",IF('MissFill 1'!U80/SUM('MissFill 1'!U$2:U82)&gt;0.01,"",DateEnded_5Day!$A82))))))</f>
        <v/>
      </c>
      <c r="W82" s="54" t="str">
        <f>IF($A82&lt;='All Results'!$B$4,"",IF(SUM('MissFill 1'!V$2:V82)=0,"",(IF('MissFill 1'!V82/SUM('MissFill 1'!V$2:V82)&gt;0.01,"",IF('MissFill 1'!V81/SUM('MissFill 1'!V$2:V82)&gt;0.01,"",IF('MissFill 1'!V80/SUM('MissFill 1'!V$2:V82)&gt;0.01,"",DateEnded_5Day!$A82))))))</f>
        <v/>
      </c>
      <c r="X82" s="54" t="str">
        <f>IF($A82&lt;='All Results'!$B$4,"",IF(SUM('MissFill 1'!W$2:W82)=0,"",(IF('MissFill 1'!W82/SUM('MissFill 1'!W$2:W82)&gt;0.01,"",IF('MissFill 1'!W81/SUM('MissFill 1'!W$2:W82)&gt;0.01,"",IF('MissFill 1'!W80/SUM('MissFill 1'!W$2:W82)&gt;0.01,"",DateEnded_5Day!$A82))))))</f>
        <v/>
      </c>
      <c r="Y82" s="54" t="str">
        <f>IF($A82&lt;='All Results'!$B$4,"",IF(SUM('MissFill 1'!X$2:X82)=0,"",(IF('MissFill 1'!X82/SUM('MissFill 1'!X$2:X82)&gt;0.01,"",IF('MissFill 1'!X81/SUM('MissFill 1'!X$2:X82)&gt;0.01,"",IF('MissFill 1'!X80/SUM('MissFill 1'!X$2:X82)&gt;0.01,"",DateEnded_5Day!$A82))))))</f>
        <v/>
      </c>
      <c r="Z82" s="54" t="str">
        <f>IF($A82&lt;='All Results'!$B$4,"",IF(SUM('MissFill 1'!Y$2:Y82)=0,"",(IF('MissFill 1'!Y82/SUM('MissFill 1'!Y$2:Y82)&gt;0.01,"",IF('MissFill 1'!Y81/SUM('MissFill 1'!Y$2:Y82)&gt;0.01,"",IF('MissFill 1'!Y80/SUM('MissFill 1'!Y$2:Y82)&gt;0.01,"",DateEnded_5Day!$A82))))))</f>
        <v/>
      </c>
      <c r="AA82" s="54" t="str">
        <f>IF($A82&lt;='All Results'!$B$4,"",IF(SUM('MissFill 1'!Z$2:Z82)=0,"",(IF('MissFill 1'!Z82/SUM('MissFill 1'!Z$2:Z82)&gt;0.01,"",IF('MissFill 1'!Z81/SUM('MissFill 1'!Z$2:Z82)&gt;0.01,"",IF('MissFill 1'!Z80/SUM('MissFill 1'!Z$2:Z82)&gt;0.01,"",DateEnded_5Day!$A82))))))</f>
        <v/>
      </c>
      <c r="AB82" s="54" t="str">
        <f>IF($A82&lt;='All Results'!$B$4,"",IF(SUM('MissFill 1'!AA$2:AA82)=0,"",(IF('MissFill 1'!AA82/SUM('MissFill 1'!AA$2:AA82)&gt;0.01,"",IF('MissFill 1'!AA81/SUM('MissFill 1'!AA$2:AA82)&gt;0.01,"",IF('MissFill 1'!AA80/SUM('MissFill 1'!AA$2:AA82)&gt;0.01,"",DateEnded_5Day!$A82))))))</f>
        <v/>
      </c>
      <c r="AC82" s="54" t="str">
        <f>IF($A82&lt;='All Results'!$B$4,"",IF(SUM('MissFill 1'!AB$2:AB82)=0,"",(IF('MissFill 1'!AB82/SUM('MissFill 1'!AB$2:AB82)&gt;0.01,"",IF('MissFill 1'!AB81/SUM('MissFill 1'!AB$2:AB82)&gt;0.01,"",IF('MissFill 1'!AB80/SUM('MissFill 1'!AB$2:AB82)&gt;0.01,"",DateEnded_5Day!$A82))))))</f>
        <v/>
      </c>
      <c r="AD82" s="54" t="str">
        <f>IF($A82&lt;='All Results'!$B$4,"",IF(SUM('MissFill 1'!AC$2:AC82)=0,"",(IF('MissFill 1'!AC82/SUM('MissFill 1'!AC$2:AC82)&gt;0.01,"",IF('MissFill 1'!AC81/SUM('MissFill 1'!AC$2:AC82)&gt;0.01,"",IF('MissFill 1'!AC80/SUM('MissFill 1'!AC$2:AC82)&gt;0.01,"",DateEnded_5Day!$A82))))))</f>
        <v/>
      </c>
      <c r="AE82" s="54" t="str">
        <f>IF($A82&lt;='All Results'!$B$4,"",IF(SUM('MissFill 1'!AD$2:AD82)=0,"",(IF('MissFill 1'!AD82/SUM('MissFill 1'!AD$2:AD82)&gt;0.01,"",IF('MissFill 1'!AD81/SUM('MissFill 1'!AD$2:AD82)&gt;0.01,"",IF('MissFill 1'!AD80/SUM('MissFill 1'!AD$2:AD82)&gt;0.01,"",DateEnded_5Day!$A82))))))</f>
        <v/>
      </c>
      <c r="AF82" s="54" t="str">
        <f>IF($A82&lt;='All Results'!$B$4,"",IF(SUM('MissFill 1'!AE$2:AE82)=0,"",(IF('MissFill 1'!AE82/SUM('MissFill 1'!AE$2:AE82)&gt;0.01,"",IF('MissFill 1'!AE81/SUM('MissFill 1'!AE$2:AE82)&gt;0.01,"",IF('MissFill 1'!AE80/SUM('MissFill 1'!AE$2:AE82)&gt;0.01,"",DateEnded_5Day!$A82))))))</f>
        <v/>
      </c>
      <c r="AG82" s="54" t="str">
        <f>IF($A82&lt;='All Results'!$B$4,"",IF(SUM('MissFill 1'!AF$2:AF82)=0,"",(IF('MissFill 1'!AF82/SUM('MissFill 1'!AF$2:AF82)&gt;0.01,"",IF('MissFill 1'!AF81/SUM('MissFill 1'!AF$2:AF82)&gt;0.01,"",IF('MissFill 1'!AF80/SUM('MissFill 1'!AF$2:AF82)&gt;0.01,"",DateEnded_5Day!$A82))))))</f>
        <v/>
      </c>
      <c r="AH82" s="54" t="str">
        <f>IF($A82&lt;='All Results'!$B$4,"",IF(SUM('MissFill 1'!AG$2:AG82)=0,"",(IF('MissFill 1'!AG82/SUM('MissFill 1'!AG$2:AG82)&gt;0.01,"",IF('MissFill 1'!AG81/SUM('MissFill 1'!AG$2:AG82)&gt;0.01,"",IF('MissFill 1'!AG80/SUM('MissFill 1'!AG$2:AG82)&gt;0.01,"",DateEnded_5Day!$A82))))))</f>
        <v/>
      </c>
      <c r="AI82" s="54" t="str">
        <f>IF($A82&lt;='All Results'!$B$4,"",IF(SUM('MissFill 1'!AH$2:AH82)=0,"",(IF('MissFill 1'!AH82/SUM('MissFill 1'!AH$2:AH82)&gt;0.01,"",IF('MissFill 1'!AH81/SUM('MissFill 1'!AH$2:AH82)&gt;0.01,"",IF('MissFill 1'!AH80/SUM('MissFill 1'!AH$2:AH82)&gt;0.01,"",DateEnded_5Day!$A82))))))</f>
        <v/>
      </c>
      <c r="AJ82" s="54" t="str">
        <f>IF($A82&lt;='All Results'!$B$4,"",IF(SUM('MissFill 1'!AI$2:AI82)=0,"",(IF('MissFill 1'!AI82/SUM('MissFill 1'!AI$2:AI82)&gt;0.01,"",IF('MissFill 1'!AI81/SUM('MissFill 1'!AI$2:AI82)&gt;0.01,"",IF('MissFill 1'!AI80/SUM('MissFill 1'!AI$2:AI82)&gt;0.01,"",DateEnded_5Day!$A82))))))</f>
        <v/>
      </c>
      <c r="AK82" s="54" t="str">
        <f>IF($A82&lt;='All Results'!$B$4,"",IF(SUM('MissFill 1'!AJ$2:AJ82)=0,"",(IF('MissFill 1'!AJ82/SUM('MissFill 1'!AJ$2:AJ82)&gt;0.01,"",IF('MissFill 1'!AJ81/SUM('MissFill 1'!AJ$2:AJ82)&gt;0.01,"",IF('MissFill 1'!AJ80/SUM('MissFill 1'!AJ$2:AJ82)&gt;0.01,"",DateEnded_5Day!$A82))))))</f>
        <v/>
      </c>
      <c r="AL82" s="54" t="str">
        <f>IF($A82&lt;='All Results'!$B$4,"",IF(SUM('MissFill 1'!AK$2:AK82)=0,"",(IF('MissFill 1'!AK82/SUM('MissFill 1'!AK$2:AK82)&gt;0.01,"",IF('MissFill 1'!AK81/SUM('MissFill 1'!AK$2:AK82)&gt;0.01,"",IF('MissFill 1'!AK80/SUM('MissFill 1'!AK$2:AK82)&gt;0.01,"",DateEnded_5Day!$A82))))))</f>
        <v/>
      </c>
      <c r="AM82" s="54" t="str">
        <f>IF($A82&lt;='All Results'!$B$4,"",IF(SUM('MissFill 1'!AL$2:AL82)=0,"",(IF('MissFill 1'!AL82/SUM('MissFill 1'!AL$2:AL82)&gt;0.01,"",IF('MissFill 1'!AL81/SUM('MissFill 1'!AL$2:AL82)&gt;0.01,"",IF('MissFill 1'!AL80/SUM('MissFill 1'!AL$2:AL82)&gt;0.01,"",DateEnded_5Day!$A82))))))</f>
        <v/>
      </c>
      <c r="AN82" s="54" t="str">
        <f>IF($A82&lt;='All Results'!$B$4,"",IF(SUM('MissFill 1'!AM$2:AM82)=0,"",(IF('MissFill 1'!AM82/SUM('MissFill 1'!AM$2:AM82)&gt;0.01,"",IF('MissFill 1'!AM81/SUM('MissFill 1'!AM$2:AM82)&gt;0.01,"",IF('MissFill 1'!AM80/SUM('MissFill 1'!AM$2:AM82)&gt;0.01,"",DateEnded_5Day!$A82))))))</f>
        <v/>
      </c>
      <c r="AO82" s="54" t="str">
        <f>IF($A82&lt;='All Results'!$B$4,"",IF(SUM('MissFill 1'!AN$2:AN82)=0,"",(IF('MissFill 1'!AN82/SUM('MissFill 1'!AN$2:AN82)&gt;0.01,"",IF('MissFill 1'!AN81/SUM('MissFill 1'!AN$2:AN82)&gt;0.01,"",IF('MissFill 1'!AN80/SUM('MissFill 1'!AN$2:AN82)&gt;0.01,"",DateEnded_5Day!$A82))))))</f>
        <v/>
      </c>
      <c r="AP82" s="54" t="str">
        <f>IF($A82&lt;='All Results'!$B$4,"",IF(SUM('MissFill 1'!AO$2:AO82)=0,"",(IF('MissFill 1'!AO82/SUM('MissFill 1'!AO$2:AO82)&gt;0.01,"",IF('MissFill 1'!AO81/SUM('MissFill 1'!AO$2:AO82)&gt;0.01,"",IF('MissFill 1'!AO80/SUM('MissFill 1'!AO$2:AO82)&gt;0.01,"",DateEnded_5Day!$A82))))))</f>
        <v/>
      </c>
      <c r="AQ82" s="54" t="str">
        <f>IF($A82&lt;='All Results'!$B$4,"",IF(SUM('MissFill 1'!AP$2:AP82)=0,"",(IF('MissFill 1'!AP82/SUM('MissFill 1'!AP$2:AP82)&gt;0.01,"",IF('MissFill 1'!AP81/SUM('MissFill 1'!AP$2:AP82)&gt;0.01,"",IF('MissFill 1'!AP80/SUM('MissFill 1'!AP$2:AP82)&gt;0.01,"",DateEnded_5Day!$A82))))))</f>
        <v/>
      </c>
      <c r="AR82" s="54" t="str">
        <f>IF($A82&lt;='All Results'!$B$4,"",IF(SUM('MissFill 1'!AQ$2:AQ82)=0,"",(IF('MissFill 1'!AQ82/SUM('MissFill 1'!AQ$2:AQ82)&gt;0.01,"",IF('MissFill 1'!AQ81/SUM('MissFill 1'!AQ$2:AQ82)&gt;0.01,"",IF('MissFill 1'!AQ80/SUM('MissFill 1'!AQ$2:AQ82)&gt;0.01,"",DateEnded_5Day!$A82))))))</f>
        <v/>
      </c>
      <c r="AS82" s="54" t="str">
        <f>IF($A82&lt;='All Results'!$B$4,"",IF(SUM('MissFill 1'!AR$2:AR82)=0,"",(IF('MissFill 1'!AR82/SUM('MissFill 1'!AR$2:AR82)&gt;0.01,"",IF('MissFill 1'!AR81/SUM('MissFill 1'!AR$2:AR82)&gt;0.01,"",IF('MissFill 1'!AR80/SUM('MissFill 1'!AR$2:AR82)&gt;0.01,"",DateEnded_5Day!$A82))))))</f>
        <v/>
      </c>
      <c r="AT82" s="54" t="str">
        <f>IF($A82&lt;='All Results'!$B$4,"",IF(SUM('MissFill 1'!AS$2:AS82)=0,"",(IF('MissFill 1'!AS82/SUM('MissFill 1'!AS$2:AS82)&gt;0.01,"",IF('MissFill 1'!AS81/SUM('MissFill 1'!AS$2:AS82)&gt;0.01,"",IF('MissFill 1'!AS80/SUM('MissFill 1'!AS$2:AS82)&gt;0.01,"",DateEnded_5Day!$A82))))))</f>
        <v/>
      </c>
      <c r="AU82" s="54" t="str">
        <f>IF($A82&lt;='All Results'!$B$4,"",IF(SUM('MissFill 1'!AT$2:AT82)=0,"",(IF('MissFill 1'!AT82/SUM('MissFill 1'!AT$2:AT82)&gt;0.01,"",IF('MissFill 1'!AT81/SUM('MissFill 1'!AT$2:AT82)&gt;0.01,"",IF('MissFill 1'!AT80/SUM('MissFill 1'!AT$2:AT82)&gt;0.01,"",DateEnded_5Day!$A82))))))</f>
        <v/>
      </c>
      <c r="AV82" s="54" t="str">
        <f>IF($A82&lt;='All Results'!$B$4,"",IF(SUM('MissFill 1'!AU$2:AU82)=0,"",(IF('MissFill 1'!AU82/SUM('MissFill 1'!AU$2:AU82)&gt;0.01,"",IF('MissFill 1'!AU81/SUM('MissFill 1'!AU$2:AU82)&gt;0.01,"",IF('MissFill 1'!AU80/SUM('MissFill 1'!AU$2:AU82)&gt;0.01,"",DateEnded_5Day!$A82))))))</f>
        <v/>
      </c>
      <c r="AW82" s="54" t="str">
        <f>IF($A82&lt;='All Results'!$B$4,"",IF(SUM('MissFill 1'!AV$2:AV82)=0,"",(IF('MissFill 1'!AV82/SUM('MissFill 1'!AV$2:AV82)&gt;0.01,"",IF('MissFill 1'!AV81/SUM('MissFill 1'!AV$2:AV82)&gt;0.01,"",IF('MissFill 1'!AV80/SUM('MissFill 1'!AV$2:AV82)&gt;0.01,"",DateEnded_5Day!$A82))))))</f>
        <v/>
      </c>
      <c r="AX82" s="54" t="str">
        <f>IF($A82&lt;='All Results'!$B$4,"",IF(SUM('MissFill 1'!AW$2:AW82)=0,"",(IF('MissFill 1'!AW82/SUM('MissFill 1'!AW$2:AW82)&gt;0.01,"",IF('MissFill 1'!AW81/SUM('MissFill 1'!AW$2:AW82)&gt;0.01,"",IF('MissFill 1'!AW80/SUM('MissFill 1'!AW$2:AW82)&gt;0.01,"",DateEnded_5Day!$A82))))))</f>
        <v/>
      </c>
    </row>
    <row r="83" spans="1:50" x14ac:dyDescent="0.25">
      <c r="A83" s="41">
        <v>44428</v>
      </c>
      <c r="B83" s="52">
        <v>232</v>
      </c>
      <c r="C83" s="54" t="str">
        <f>IF($A83&lt;='All Results'!$B$4,"",IF(SUM('MissFill 1'!B$2:B83)=0,"",(IF('MissFill 1'!B83/SUM('MissFill 1'!B$2:B83)&gt;0.01,"",IF('MissFill 1'!B82/SUM('MissFill 1'!B$2:B83)&gt;0.01,"",IF('MissFill 1'!B81/SUM('MissFill 1'!B$2:B83)&gt;0.01,"",DateEnded_5Day!$A83))))))</f>
        <v/>
      </c>
      <c r="D83" s="54" t="str">
        <f>IF($A83&lt;='All Results'!$B$4,"",IF(SUM('MissFill 1'!C$2:C83)=0,"",(IF('MissFill 1'!C83/SUM('MissFill 1'!C$2:C83)&gt;0.01,"",IF('MissFill 1'!C82/SUM('MissFill 1'!C$2:C83)&gt;0.01,"",IF('MissFill 1'!C81/SUM('MissFill 1'!C$2:C83)&gt;0.01,"",DateEnded_5Day!$A83))))))</f>
        <v/>
      </c>
      <c r="E83" s="54" t="str">
        <f>IF($A83&lt;='All Results'!$B$4,"",IF(SUM('MissFill 1'!D$2:D83)=0,"",(IF('MissFill 1'!D83/SUM('MissFill 1'!D$2:D83)&gt;0.01,"",IF('MissFill 1'!D82/SUM('MissFill 1'!D$2:D83)&gt;0.01,"",IF('MissFill 1'!D81/SUM('MissFill 1'!D$2:D83)&gt;0.01,"",DateEnded_5Day!$A83))))))</f>
        <v/>
      </c>
      <c r="F83" s="54" t="str">
        <f>IF($A83&lt;='All Results'!$B$4,"",IF(SUM('MissFill 1'!E$2:E83)=0,"",(IF('MissFill 1'!E83/SUM('MissFill 1'!E$2:E83)&gt;0.01,"",IF('MissFill 1'!E82/SUM('MissFill 1'!E$2:E83)&gt;0.01,"",IF('MissFill 1'!E81/SUM('MissFill 1'!E$2:E83)&gt;0.01,"",DateEnded_5Day!$A83))))))</f>
        <v/>
      </c>
      <c r="G83" s="54" t="str">
        <f>IF($A83&lt;='All Results'!$B$4,"",IF(SUM('MissFill 1'!F$2:F83)=0,"",(IF('MissFill 1'!F83/SUM('MissFill 1'!F$2:F83)&gt;0.01,"",IF('MissFill 1'!F82/SUM('MissFill 1'!F$2:F83)&gt;0.01,"",IF('MissFill 1'!F81/SUM('MissFill 1'!F$2:F83)&gt;0.01,"",DateEnded_5Day!$A83))))))</f>
        <v/>
      </c>
      <c r="H83" s="54" t="str">
        <f>IF($A83&lt;='All Results'!$B$4,"",IF(SUM('MissFill 1'!G$2:G83)=0,"",(IF('MissFill 1'!G83/SUM('MissFill 1'!G$2:G83)&gt;0.01,"",IF('MissFill 1'!G82/SUM('MissFill 1'!G$2:G83)&gt;0.01,"",IF('MissFill 1'!G81/SUM('MissFill 1'!G$2:G83)&gt;0.01,"",DateEnded_5Day!$A83))))))</f>
        <v/>
      </c>
      <c r="I83" s="54" t="str">
        <f>IF($A83&lt;='All Results'!$B$4,"",IF(SUM('MissFill 1'!H$2:H83)=0,"",(IF('MissFill 1'!H83/SUM('MissFill 1'!H$2:H83)&gt;0.01,"",IF('MissFill 1'!H82/SUM('MissFill 1'!H$2:H83)&gt;0.01,"",IF('MissFill 1'!H81/SUM('MissFill 1'!H$2:H83)&gt;0.01,"",DateEnded_5Day!$A83))))))</f>
        <v/>
      </c>
      <c r="J83" s="54" t="str">
        <f>IF($A83&lt;='All Results'!$B$4,"",IF(SUM('MissFill 1'!I$2:I83)=0,"",(IF('MissFill 1'!I83/SUM('MissFill 1'!I$2:I83)&gt;0.01,"",IF('MissFill 1'!I82/SUM('MissFill 1'!I$2:I83)&gt;0.01,"",IF('MissFill 1'!I81/SUM('MissFill 1'!I$2:I83)&gt;0.01,"",DateEnded_5Day!$A83))))))</f>
        <v/>
      </c>
      <c r="K83" s="54" t="str">
        <f>IF($A83&lt;='All Results'!$B$4,"",IF(SUM('MissFill 1'!J$2:J83)=0,"",(IF('MissFill 1'!J83/SUM('MissFill 1'!J$2:J83)&gt;0.01,"",IF('MissFill 1'!J82/SUM('MissFill 1'!J$2:J83)&gt;0.01,"",IF('MissFill 1'!J81/SUM('MissFill 1'!J$2:J83)&gt;0.01,"",DateEnded_5Day!$A83))))))</f>
        <v/>
      </c>
      <c r="L83" s="54" t="str">
        <f>IF($A83&lt;='All Results'!$B$4,"",IF(SUM('MissFill 1'!K$2:K83)=0,"",(IF('MissFill 1'!K83/SUM('MissFill 1'!K$2:K83)&gt;0.01,"",IF('MissFill 1'!K82/SUM('MissFill 1'!K$2:K83)&gt;0.01,"",IF('MissFill 1'!K81/SUM('MissFill 1'!K$2:K83)&gt;0.01,"",DateEnded_5Day!$A83))))))</f>
        <v/>
      </c>
      <c r="M83" s="54" t="str">
        <f>IF($A83&lt;='All Results'!$B$4,"",IF(SUM('MissFill 1'!L$2:L83)=0,"",(IF('MissFill 1'!L83/SUM('MissFill 1'!L$2:L83)&gt;0.01,"",IF('MissFill 1'!L82/SUM('MissFill 1'!L$2:L83)&gt;0.01,"",IF('MissFill 1'!L81/SUM('MissFill 1'!L$2:L83)&gt;0.01,"",DateEnded_5Day!$A83))))))</f>
        <v/>
      </c>
      <c r="N83" s="54" t="str">
        <f>IF($A83&lt;='All Results'!$B$4,"",IF(SUM('MissFill 1'!M$2:M83)=0,"",(IF('MissFill 1'!M83/SUM('MissFill 1'!M$2:M83)&gt;0.01,"",IF('MissFill 1'!M82/SUM('MissFill 1'!M$2:M83)&gt;0.01,"",IF('MissFill 1'!M81/SUM('MissFill 1'!M$2:M83)&gt;0.01,"",DateEnded_5Day!$A83))))))</f>
        <v/>
      </c>
      <c r="O83" s="54" t="str">
        <f>IF($A83&lt;='All Results'!$B$4,"",IF(SUM('MissFill 1'!N$2:N83)=0,"",(IF('MissFill 1'!N83/SUM('MissFill 1'!N$2:N83)&gt;0.01,"",IF('MissFill 1'!N82/SUM('MissFill 1'!N$2:N83)&gt;0.01,"",IF('MissFill 1'!N81/SUM('MissFill 1'!N$2:N83)&gt;0.01,"",DateEnded_5Day!$A83))))))</f>
        <v/>
      </c>
      <c r="P83" s="54" t="str">
        <f>IF($A83&lt;='All Results'!$B$4,"",IF(SUM('MissFill 1'!O$2:O83)=0,"",(IF('MissFill 1'!O83/SUM('MissFill 1'!O$2:O83)&gt;0.01,"",IF('MissFill 1'!O82/SUM('MissFill 1'!O$2:O83)&gt;0.01,"",IF('MissFill 1'!O81/SUM('MissFill 1'!O$2:O83)&gt;0.01,"",DateEnded_5Day!$A83))))))</f>
        <v/>
      </c>
      <c r="Q83" s="54" t="str">
        <f>IF($A83&lt;='All Results'!$B$4,"",IF(SUM('MissFill 1'!P$2:P83)=0,"",(IF('MissFill 1'!P83/SUM('MissFill 1'!P$2:P83)&gt;0.01,"",IF('MissFill 1'!P82/SUM('MissFill 1'!P$2:P83)&gt;0.01,"",IF('MissFill 1'!P81/SUM('MissFill 1'!P$2:P83)&gt;0.01,"",DateEnded_5Day!$A83))))))</f>
        <v/>
      </c>
      <c r="R83" s="54" t="str">
        <f>IF($A83&lt;='All Results'!$B$4,"",IF(SUM('MissFill 1'!Q$2:Q83)=0,"",(IF('MissFill 1'!Q83/SUM('MissFill 1'!Q$2:Q83)&gt;0.01,"",IF('MissFill 1'!Q82/SUM('MissFill 1'!Q$2:Q83)&gt;0.01,"",IF('MissFill 1'!Q81/SUM('MissFill 1'!Q$2:Q83)&gt;0.01,"",DateEnded_5Day!$A83))))))</f>
        <v/>
      </c>
      <c r="S83" s="54" t="str">
        <f>IF($A83&lt;='All Results'!$B$4,"",IF(SUM('MissFill 1'!R$2:R83)=0,"",(IF('MissFill 1'!R83/SUM('MissFill 1'!R$2:R83)&gt;0.01,"",IF('MissFill 1'!R82/SUM('MissFill 1'!R$2:R83)&gt;0.01,"",IF('MissFill 1'!R81/SUM('MissFill 1'!R$2:R83)&gt;0.01,"",DateEnded_5Day!$A83))))))</f>
        <v/>
      </c>
      <c r="T83" s="54" t="str">
        <f>IF($A83&lt;='All Results'!$B$4,"",IF(SUM('MissFill 1'!S$2:S83)=0,"",(IF('MissFill 1'!S83/SUM('MissFill 1'!S$2:S83)&gt;0.01,"",IF('MissFill 1'!S82/SUM('MissFill 1'!S$2:S83)&gt;0.01,"",IF('MissFill 1'!S81/SUM('MissFill 1'!S$2:S83)&gt;0.01,"",DateEnded_5Day!$A83))))))</f>
        <v/>
      </c>
      <c r="U83" s="54" t="str">
        <f>IF($A83&lt;='All Results'!$B$4,"",IF(SUM('MissFill 1'!T$2:T83)=0,"",(IF('MissFill 1'!T83/SUM('MissFill 1'!T$2:T83)&gt;0.01,"",IF('MissFill 1'!T82/SUM('MissFill 1'!T$2:T83)&gt;0.01,"",IF('MissFill 1'!T81/SUM('MissFill 1'!T$2:T83)&gt;0.01,"",DateEnded_5Day!$A83))))))</f>
        <v/>
      </c>
      <c r="V83" s="54" t="str">
        <f>IF($A83&lt;='All Results'!$B$4,"",IF(SUM('MissFill 1'!U$2:U83)=0,"",(IF('MissFill 1'!U83/SUM('MissFill 1'!U$2:U83)&gt;0.01,"",IF('MissFill 1'!U82/SUM('MissFill 1'!U$2:U83)&gt;0.01,"",IF('MissFill 1'!U81/SUM('MissFill 1'!U$2:U83)&gt;0.01,"",DateEnded_5Day!$A83))))))</f>
        <v/>
      </c>
      <c r="W83" s="54" t="str">
        <f>IF($A83&lt;='All Results'!$B$4,"",IF(SUM('MissFill 1'!V$2:V83)=0,"",(IF('MissFill 1'!V83/SUM('MissFill 1'!V$2:V83)&gt;0.01,"",IF('MissFill 1'!V82/SUM('MissFill 1'!V$2:V83)&gt;0.01,"",IF('MissFill 1'!V81/SUM('MissFill 1'!V$2:V83)&gt;0.01,"",DateEnded_5Day!$A83))))))</f>
        <v/>
      </c>
      <c r="X83" s="54" t="str">
        <f>IF($A83&lt;='All Results'!$B$4,"",IF(SUM('MissFill 1'!W$2:W83)=0,"",(IF('MissFill 1'!W83/SUM('MissFill 1'!W$2:W83)&gt;0.01,"",IF('MissFill 1'!W82/SUM('MissFill 1'!W$2:W83)&gt;0.01,"",IF('MissFill 1'!W81/SUM('MissFill 1'!W$2:W83)&gt;0.01,"",DateEnded_5Day!$A83))))))</f>
        <v/>
      </c>
      <c r="Y83" s="54" t="str">
        <f>IF($A83&lt;='All Results'!$B$4,"",IF(SUM('MissFill 1'!X$2:X83)=0,"",(IF('MissFill 1'!X83/SUM('MissFill 1'!X$2:X83)&gt;0.01,"",IF('MissFill 1'!X82/SUM('MissFill 1'!X$2:X83)&gt;0.01,"",IF('MissFill 1'!X81/SUM('MissFill 1'!X$2:X83)&gt;0.01,"",DateEnded_5Day!$A83))))))</f>
        <v/>
      </c>
      <c r="Z83" s="54" t="str">
        <f>IF($A83&lt;='All Results'!$B$4,"",IF(SUM('MissFill 1'!Y$2:Y83)=0,"",(IF('MissFill 1'!Y83/SUM('MissFill 1'!Y$2:Y83)&gt;0.01,"",IF('MissFill 1'!Y82/SUM('MissFill 1'!Y$2:Y83)&gt;0.01,"",IF('MissFill 1'!Y81/SUM('MissFill 1'!Y$2:Y83)&gt;0.01,"",DateEnded_5Day!$A83))))))</f>
        <v/>
      </c>
      <c r="AA83" s="54" t="str">
        <f>IF($A83&lt;='All Results'!$B$4,"",IF(SUM('MissFill 1'!Z$2:Z83)=0,"",(IF('MissFill 1'!Z83/SUM('MissFill 1'!Z$2:Z83)&gt;0.01,"",IF('MissFill 1'!Z82/SUM('MissFill 1'!Z$2:Z83)&gt;0.01,"",IF('MissFill 1'!Z81/SUM('MissFill 1'!Z$2:Z83)&gt;0.01,"",DateEnded_5Day!$A83))))))</f>
        <v/>
      </c>
      <c r="AB83" s="54" t="str">
        <f>IF($A83&lt;='All Results'!$B$4,"",IF(SUM('MissFill 1'!AA$2:AA83)=0,"",(IF('MissFill 1'!AA83/SUM('MissFill 1'!AA$2:AA83)&gt;0.01,"",IF('MissFill 1'!AA82/SUM('MissFill 1'!AA$2:AA83)&gt;0.01,"",IF('MissFill 1'!AA81/SUM('MissFill 1'!AA$2:AA83)&gt;0.01,"",DateEnded_5Day!$A83))))))</f>
        <v/>
      </c>
      <c r="AC83" s="54" t="str">
        <f>IF($A83&lt;='All Results'!$B$4,"",IF(SUM('MissFill 1'!AB$2:AB83)=0,"",(IF('MissFill 1'!AB83/SUM('MissFill 1'!AB$2:AB83)&gt;0.01,"",IF('MissFill 1'!AB82/SUM('MissFill 1'!AB$2:AB83)&gt;0.01,"",IF('MissFill 1'!AB81/SUM('MissFill 1'!AB$2:AB83)&gt;0.01,"",DateEnded_5Day!$A83))))))</f>
        <v/>
      </c>
      <c r="AD83" s="54" t="str">
        <f>IF($A83&lt;='All Results'!$B$4,"",IF(SUM('MissFill 1'!AC$2:AC83)=0,"",(IF('MissFill 1'!AC83/SUM('MissFill 1'!AC$2:AC83)&gt;0.01,"",IF('MissFill 1'!AC82/SUM('MissFill 1'!AC$2:AC83)&gt;0.01,"",IF('MissFill 1'!AC81/SUM('MissFill 1'!AC$2:AC83)&gt;0.01,"",DateEnded_5Day!$A83))))))</f>
        <v/>
      </c>
      <c r="AE83" s="54" t="str">
        <f>IF($A83&lt;='All Results'!$B$4,"",IF(SUM('MissFill 1'!AD$2:AD83)=0,"",(IF('MissFill 1'!AD83/SUM('MissFill 1'!AD$2:AD83)&gt;0.01,"",IF('MissFill 1'!AD82/SUM('MissFill 1'!AD$2:AD83)&gt;0.01,"",IF('MissFill 1'!AD81/SUM('MissFill 1'!AD$2:AD83)&gt;0.01,"",DateEnded_5Day!$A83))))))</f>
        <v/>
      </c>
      <c r="AF83" s="54" t="str">
        <f>IF($A83&lt;='All Results'!$B$4,"",IF(SUM('MissFill 1'!AE$2:AE83)=0,"",(IF('MissFill 1'!AE83/SUM('MissFill 1'!AE$2:AE83)&gt;0.01,"",IF('MissFill 1'!AE82/SUM('MissFill 1'!AE$2:AE83)&gt;0.01,"",IF('MissFill 1'!AE81/SUM('MissFill 1'!AE$2:AE83)&gt;0.01,"",DateEnded_5Day!$A83))))))</f>
        <v/>
      </c>
      <c r="AG83" s="54" t="str">
        <f>IF($A83&lt;='All Results'!$B$4,"",IF(SUM('MissFill 1'!AF$2:AF83)=0,"",(IF('MissFill 1'!AF83/SUM('MissFill 1'!AF$2:AF83)&gt;0.01,"",IF('MissFill 1'!AF82/SUM('MissFill 1'!AF$2:AF83)&gt;0.01,"",IF('MissFill 1'!AF81/SUM('MissFill 1'!AF$2:AF83)&gt;0.01,"",DateEnded_5Day!$A83))))))</f>
        <v/>
      </c>
      <c r="AH83" s="54" t="str">
        <f>IF($A83&lt;='All Results'!$B$4,"",IF(SUM('MissFill 1'!AG$2:AG83)=0,"",(IF('MissFill 1'!AG83/SUM('MissFill 1'!AG$2:AG83)&gt;0.01,"",IF('MissFill 1'!AG82/SUM('MissFill 1'!AG$2:AG83)&gt;0.01,"",IF('MissFill 1'!AG81/SUM('MissFill 1'!AG$2:AG83)&gt;0.01,"",DateEnded_5Day!$A83))))))</f>
        <v/>
      </c>
      <c r="AI83" s="54" t="str">
        <f>IF($A83&lt;='All Results'!$B$4,"",IF(SUM('MissFill 1'!AH$2:AH83)=0,"",(IF('MissFill 1'!AH83/SUM('MissFill 1'!AH$2:AH83)&gt;0.01,"",IF('MissFill 1'!AH82/SUM('MissFill 1'!AH$2:AH83)&gt;0.01,"",IF('MissFill 1'!AH81/SUM('MissFill 1'!AH$2:AH83)&gt;0.01,"",DateEnded_5Day!$A83))))))</f>
        <v/>
      </c>
      <c r="AJ83" s="54" t="str">
        <f>IF($A83&lt;='All Results'!$B$4,"",IF(SUM('MissFill 1'!AI$2:AI83)=0,"",(IF('MissFill 1'!AI83/SUM('MissFill 1'!AI$2:AI83)&gt;0.01,"",IF('MissFill 1'!AI82/SUM('MissFill 1'!AI$2:AI83)&gt;0.01,"",IF('MissFill 1'!AI81/SUM('MissFill 1'!AI$2:AI83)&gt;0.01,"",DateEnded_5Day!$A83))))))</f>
        <v/>
      </c>
      <c r="AK83" s="54" t="str">
        <f>IF($A83&lt;='All Results'!$B$4,"",IF(SUM('MissFill 1'!AJ$2:AJ83)=0,"",(IF('MissFill 1'!AJ83/SUM('MissFill 1'!AJ$2:AJ83)&gt;0.01,"",IF('MissFill 1'!AJ82/SUM('MissFill 1'!AJ$2:AJ83)&gt;0.01,"",IF('MissFill 1'!AJ81/SUM('MissFill 1'!AJ$2:AJ83)&gt;0.01,"",DateEnded_5Day!$A83))))))</f>
        <v/>
      </c>
      <c r="AL83" s="54" t="str">
        <f>IF($A83&lt;='All Results'!$B$4,"",IF(SUM('MissFill 1'!AK$2:AK83)=0,"",(IF('MissFill 1'!AK83/SUM('MissFill 1'!AK$2:AK83)&gt;0.01,"",IF('MissFill 1'!AK82/SUM('MissFill 1'!AK$2:AK83)&gt;0.01,"",IF('MissFill 1'!AK81/SUM('MissFill 1'!AK$2:AK83)&gt;0.01,"",DateEnded_5Day!$A83))))))</f>
        <v/>
      </c>
      <c r="AM83" s="54" t="str">
        <f>IF($A83&lt;='All Results'!$B$4,"",IF(SUM('MissFill 1'!AL$2:AL83)=0,"",(IF('MissFill 1'!AL83/SUM('MissFill 1'!AL$2:AL83)&gt;0.01,"",IF('MissFill 1'!AL82/SUM('MissFill 1'!AL$2:AL83)&gt;0.01,"",IF('MissFill 1'!AL81/SUM('MissFill 1'!AL$2:AL83)&gt;0.01,"",DateEnded_5Day!$A83))))))</f>
        <v/>
      </c>
      <c r="AN83" s="54" t="str">
        <f>IF($A83&lt;='All Results'!$B$4,"",IF(SUM('MissFill 1'!AM$2:AM83)=0,"",(IF('MissFill 1'!AM83/SUM('MissFill 1'!AM$2:AM83)&gt;0.01,"",IF('MissFill 1'!AM82/SUM('MissFill 1'!AM$2:AM83)&gt;0.01,"",IF('MissFill 1'!AM81/SUM('MissFill 1'!AM$2:AM83)&gt;0.01,"",DateEnded_5Day!$A83))))))</f>
        <v/>
      </c>
      <c r="AO83" s="54" t="str">
        <f>IF($A83&lt;='All Results'!$B$4,"",IF(SUM('MissFill 1'!AN$2:AN83)=0,"",(IF('MissFill 1'!AN83/SUM('MissFill 1'!AN$2:AN83)&gt;0.01,"",IF('MissFill 1'!AN82/SUM('MissFill 1'!AN$2:AN83)&gt;0.01,"",IF('MissFill 1'!AN81/SUM('MissFill 1'!AN$2:AN83)&gt;0.01,"",DateEnded_5Day!$A83))))))</f>
        <v/>
      </c>
      <c r="AP83" s="54" t="str">
        <f>IF($A83&lt;='All Results'!$B$4,"",IF(SUM('MissFill 1'!AO$2:AO83)=0,"",(IF('MissFill 1'!AO83/SUM('MissFill 1'!AO$2:AO83)&gt;0.01,"",IF('MissFill 1'!AO82/SUM('MissFill 1'!AO$2:AO83)&gt;0.01,"",IF('MissFill 1'!AO81/SUM('MissFill 1'!AO$2:AO83)&gt;0.01,"",DateEnded_5Day!$A83))))))</f>
        <v/>
      </c>
      <c r="AQ83" s="54" t="str">
        <f>IF($A83&lt;='All Results'!$B$4,"",IF(SUM('MissFill 1'!AP$2:AP83)=0,"",(IF('MissFill 1'!AP83/SUM('MissFill 1'!AP$2:AP83)&gt;0.01,"",IF('MissFill 1'!AP82/SUM('MissFill 1'!AP$2:AP83)&gt;0.01,"",IF('MissFill 1'!AP81/SUM('MissFill 1'!AP$2:AP83)&gt;0.01,"",DateEnded_5Day!$A83))))))</f>
        <v/>
      </c>
      <c r="AR83" s="54" t="str">
        <f>IF($A83&lt;='All Results'!$B$4,"",IF(SUM('MissFill 1'!AQ$2:AQ83)=0,"",(IF('MissFill 1'!AQ83/SUM('MissFill 1'!AQ$2:AQ83)&gt;0.01,"",IF('MissFill 1'!AQ82/SUM('MissFill 1'!AQ$2:AQ83)&gt;0.01,"",IF('MissFill 1'!AQ81/SUM('MissFill 1'!AQ$2:AQ83)&gt;0.01,"",DateEnded_5Day!$A83))))))</f>
        <v/>
      </c>
      <c r="AS83" s="54" t="str">
        <f>IF($A83&lt;='All Results'!$B$4,"",IF(SUM('MissFill 1'!AR$2:AR83)=0,"",(IF('MissFill 1'!AR83/SUM('MissFill 1'!AR$2:AR83)&gt;0.01,"",IF('MissFill 1'!AR82/SUM('MissFill 1'!AR$2:AR83)&gt;0.01,"",IF('MissFill 1'!AR81/SUM('MissFill 1'!AR$2:AR83)&gt;0.01,"",DateEnded_5Day!$A83))))))</f>
        <v/>
      </c>
      <c r="AT83" s="54" t="str">
        <f>IF($A83&lt;='All Results'!$B$4,"",IF(SUM('MissFill 1'!AS$2:AS83)=0,"",(IF('MissFill 1'!AS83/SUM('MissFill 1'!AS$2:AS83)&gt;0.01,"",IF('MissFill 1'!AS82/SUM('MissFill 1'!AS$2:AS83)&gt;0.01,"",IF('MissFill 1'!AS81/SUM('MissFill 1'!AS$2:AS83)&gt;0.01,"",DateEnded_5Day!$A83))))))</f>
        <v/>
      </c>
      <c r="AU83" s="54" t="str">
        <f>IF($A83&lt;='All Results'!$B$4,"",IF(SUM('MissFill 1'!AT$2:AT83)=0,"",(IF('MissFill 1'!AT83/SUM('MissFill 1'!AT$2:AT83)&gt;0.01,"",IF('MissFill 1'!AT82/SUM('MissFill 1'!AT$2:AT83)&gt;0.01,"",IF('MissFill 1'!AT81/SUM('MissFill 1'!AT$2:AT83)&gt;0.01,"",DateEnded_5Day!$A83))))))</f>
        <v/>
      </c>
      <c r="AV83" s="54" t="str">
        <f>IF($A83&lt;='All Results'!$B$4,"",IF(SUM('MissFill 1'!AU$2:AU83)=0,"",(IF('MissFill 1'!AU83/SUM('MissFill 1'!AU$2:AU83)&gt;0.01,"",IF('MissFill 1'!AU82/SUM('MissFill 1'!AU$2:AU83)&gt;0.01,"",IF('MissFill 1'!AU81/SUM('MissFill 1'!AU$2:AU83)&gt;0.01,"",DateEnded_5Day!$A83))))))</f>
        <v/>
      </c>
      <c r="AW83" s="54" t="str">
        <f>IF($A83&lt;='All Results'!$B$4,"",IF(SUM('MissFill 1'!AV$2:AV83)=0,"",(IF('MissFill 1'!AV83/SUM('MissFill 1'!AV$2:AV83)&gt;0.01,"",IF('MissFill 1'!AV82/SUM('MissFill 1'!AV$2:AV83)&gt;0.01,"",IF('MissFill 1'!AV81/SUM('MissFill 1'!AV$2:AV83)&gt;0.01,"",DateEnded_5Day!$A83))))))</f>
        <v/>
      </c>
      <c r="AX83" s="54" t="str">
        <f>IF($A83&lt;='All Results'!$B$4,"",IF(SUM('MissFill 1'!AW$2:AW83)=0,"",(IF('MissFill 1'!AW83/SUM('MissFill 1'!AW$2:AW83)&gt;0.01,"",IF('MissFill 1'!AW82/SUM('MissFill 1'!AW$2:AW83)&gt;0.01,"",IF('MissFill 1'!AW81/SUM('MissFill 1'!AW$2:AW83)&gt;0.01,"",DateEnded_5Day!$A83))))))</f>
        <v/>
      </c>
    </row>
    <row r="84" spans="1:50" x14ac:dyDescent="0.25">
      <c r="A84" s="41">
        <v>44429</v>
      </c>
      <c r="B84" s="52">
        <v>233</v>
      </c>
      <c r="C84" s="54" t="str">
        <f>IF($A84&lt;='All Results'!$B$4,"",IF(SUM('MissFill 1'!B$2:B84)=0,"",(IF('MissFill 1'!B84/SUM('MissFill 1'!B$2:B84)&gt;0.01,"",IF('MissFill 1'!B83/SUM('MissFill 1'!B$2:B84)&gt;0.01,"",IF('MissFill 1'!B82/SUM('MissFill 1'!B$2:B84)&gt;0.01,"",DateEnded_5Day!$A84))))))</f>
        <v/>
      </c>
      <c r="D84" s="54" t="str">
        <f>IF($A84&lt;='All Results'!$B$4,"",IF(SUM('MissFill 1'!C$2:C84)=0,"",(IF('MissFill 1'!C84/SUM('MissFill 1'!C$2:C84)&gt;0.01,"",IF('MissFill 1'!C83/SUM('MissFill 1'!C$2:C84)&gt;0.01,"",IF('MissFill 1'!C82/SUM('MissFill 1'!C$2:C84)&gt;0.01,"",DateEnded_5Day!$A84))))))</f>
        <v/>
      </c>
      <c r="E84" s="54" t="str">
        <f>IF($A84&lt;='All Results'!$B$4,"",IF(SUM('MissFill 1'!D$2:D84)=0,"",(IF('MissFill 1'!D84/SUM('MissFill 1'!D$2:D84)&gt;0.01,"",IF('MissFill 1'!D83/SUM('MissFill 1'!D$2:D84)&gt;0.01,"",IF('MissFill 1'!D82/SUM('MissFill 1'!D$2:D84)&gt;0.01,"",DateEnded_5Day!$A84))))))</f>
        <v/>
      </c>
      <c r="F84" s="54" t="str">
        <f>IF($A84&lt;='All Results'!$B$4,"",IF(SUM('MissFill 1'!E$2:E84)=0,"",(IF('MissFill 1'!E84/SUM('MissFill 1'!E$2:E84)&gt;0.01,"",IF('MissFill 1'!E83/SUM('MissFill 1'!E$2:E84)&gt;0.01,"",IF('MissFill 1'!E82/SUM('MissFill 1'!E$2:E84)&gt;0.01,"",DateEnded_5Day!$A84))))))</f>
        <v/>
      </c>
      <c r="G84" s="54" t="str">
        <f>IF($A84&lt;='All Results'!$B$4,"",IF(SUM('MissFill 1'!F$2:F84)=0,"",(IF('MissFill 1'!F84/SUM('MissFill 1'!F$2:F84)&gt;0.01,"",IF('MissFill 1'!F83/SUM('MissFill 1'!F$2:F84)&gt;0.01,"",IF('MissFill 1'!F82/SUM('MissFill 1'!F$2:F84)&gt;0.01,"",DateEnded_5Day!$A84))))))</f>
        <v/>
      </c>
      <c r="H84" s="54" t="str">
        <f>IF($A84&lt;='All Results'!$B$4,"",IF(SUM('MissFill 1'!G$2:G84)=0,"",(IF('MissFill 1'!G84/SUM('MissFill 1'!G$2:G84)&gt;0.01,"",IF('MissFill 1'!G83/SUM('MissFill 1'!G$2:G84)&gt;0.01,"",IF('MissFill 1'!G82/SUM('MissFill 1'!G$2:G84)&gt;0.01,"",DateEnded_5Day!$A84))))))</f>
        <v/>
      </c>
      <c r="I84" s="54" t="str">
        <f>IF($A84&lt;='All Results'!$B$4,"",IF(SUM('MissFill 1'!H$2:H84)=0,"",(IF('MissFill 1'!H84/SUM('MissFill 1'!H$2:H84)&gt;0.01,"",IF('MissFill 1'!H83/SUM('MissFill 1'!H$2:H84)&gt;0.01,"",IF('MissFill 1'!H82/SUM('MissFill 1'!H$2:H84)&gt;0.01,"",DateEnded_5Day!$A84))))))</f>
        <v/>
      </c>
      <c r="J84" s="54" t="str">
        <f>IF($A84&lt;='All Results'!$B$4,"",IF(SUM('MissFill 1'!I$2:I84)=0,"",(IF('MissFill 1'!I84/SUM('MissFill 1'!I$2:I84)&gt;0.01,"",IF('MissFill 1'!I83/SUM('MissFill 1'!I$2:I84)&gt;0.01,"",IF('MissFill 1'!I82/SUM('MissFill 1'!I$2:I84)&gt;0.01,"",DateEnded_5Day!$A84))))))</f>
        <v/>
      </c>
      <c r="K84" s="54" t="str">
        <f>IF($A84&lt;='All Results'!$B$4,"",IF(SUM('MissFill 1'!J$2:J84)=0,"",(IF('MissFill 1'!J84/SUM('MissFill 1'!J$2:J84)&gt;0.01,"",IF('MissFill 1'!J83/SUM('MissFill 1'!J$2:J84)&gt;0.01,"",IF('MissFill 1'!J82/SUM('MissFill 1'!J$2:J84)&gt;0.01,"",DateEnded_5Day!$A84))))))</f>
        <v/>
      </c>
      <c r="L84" s="54" t="str">
        <f>IF($A84&lt;='All Results'!$B$4,"",IF(SUM('MissFill 1'!K$2:K84)=0,"",(IF('MissFill 1'!K84/SUM('MissFill 1'!K$2:K84)&gt;0.01,"",IF('MissFill 1'!K83/SUM('MissFill 1'!K$2:K84)&gt;0.01,"",IF('MissFill 1'!K82/SUM('MissFill 1'!K$2:K84)&gt;0.01,"",DateEnded_5Day!$A84))))))</f>
        <v/>
      </c>
      <c r="M84" s="54" t="str">
        <f>IF($A84&lt;='All Results'!$B$4,"",IF(SUM('MissFill 1'!L$2:L84)=0,"",(IF('MissFill 1'!L84/SUM('MissFill 1'!L$2:L84)&gt;0.01,"",IF('MissFill 1'!L83/SUM('MissFill 1'!L$2:L84)&gt;0.01,"",IF('MissFill 1'!L82/SUM('MissFill 1'!L$2:L84)&gt;0.01,"",DateEnded_5Day!$A84))))))</f>
        <v/>
      </c>
      <c r="N84" s="54" t="str">
        <f>IF($A84&lt;='All Results'!$B$4,"",IF(SUM('MissFill 1'!M$2:M84)=0,"",(IF('MissFill 1'!M84/SUM('MissFill 1'!M$2:M84)&gt;0.01,"",IF('MissFill 1'!M83/SUM('MissFill 1'!M$2:M84)&gt;0.01,"",IF('MissFill 1'!M82/SUM('MissFill 1'!M$2:M84)&gt;0.01,"",DateEnded_5Day!$A84))))))</f>
        <v/>
      </c>
      <c r="O84" s="54" t="str">
        <f>IF($A84&lt;='All Results'!$B$4,"",IF(SUM('MissFill 1'!N$2:N84)=0,"",(IF('MissFill 1'!N84/SUM('MissFill 1'!N$2:N84)&gt;0.01,"",IF('MissFill 1'!N83/SUM('MissFill 1'!N$2:N84)&gt;0.01,"",IF('MissFill 1'!N82/SUM('MissFill 1'!N$2:N84)&gt;0.01,"",DateEnded_5Day!$A84))))))</f>
        <v/>
      </c>
      <c r="P84" s="54" t="str">
        <f>IF($A84&lt;='All Results'!$B$4,"",IF(SUM('MissFill 1'!O$2:O84)=0,"",(IF('MissFill 1'!O84/SUM('MissFill 1'!O$2:O84)&gt;0.01,"",IF('MissFill 1'!O83/SUM('MissFill 1'!O$2:O84)&gt;0.01,"",IF('MissFill 1'!O82/SUM('MissFill 1'!O$2:O84)&gt;0.01,"",DateEnded_5Day!$A84))))))</f>
        <v/>
      </c>
      <c r="Q84" s="54" t="str">
        <f>IF($A84&lt;='All Results'!$B$4,"",IF(SUM('MissFill 1'!P$2:P84)=0,"",(IF('MissFill 1'!P84/SUM('MissFill 1'!P$2:P84)&gt;0.01,"",IF('MissFill 1'!P83/SUM('MissFill 1'!P$2:P84)&gt;0.01,"",IF('MissFill 1'!P82/SUM('MissFill 1'!P$2:P84)&gt;0.01,"",DateEnded_5Day!$A84))))))</f>
        <v/>
      </c>
      <c r="R84" s="54" t="str">
        <f>IF($A84&lt;='All Results'!$B$4,"",IF(SUM('MissFill 1'!Q$2:Q84)=0,"",(IF('MissFill 1'!Q84/SUM('MissFill 1'!Q$2:Q84)&gt;0.01,"",IF('MissFill 1'!Q83/SUM('MissFill 1'!Q$2:Q84)&gt;0.01,"",IF('MissFill 1'!Q82/SUM('MissFill 1'!Q$2:Q84)&gt;0.01,"",DateEnded_5Day!$A84))))))</f>
        <v/>
      </c>
      <c r="S84" s="54" t="str">
        <f>IF($A84&lt;='All Results'!$B$4,"",IF(SUM('MissFill 1'!R$2:R84)=0,"",(IF('MissFill 1'!R84/SUM('MissFill 1'!R$2:R84)&gt;0.01,"",IF('MissFill 1'!R83/SUM('MissFill 1'!R$2:R84)&gt;0.01,"",IF('MissFill 1'!R82/SUM('MissFill 1'!R$2:R84)&gt;0.01,"",DateEnded_5Day!$A84))))))</f>
        <v/>
      </c>
      <c r="T84" s="54" t="str">
        <f>IF($A84&lt;='All Results'!$B$4,"",IF(SUM('MissFill 1'!S$2:S84)=0,"",(IF('MissFill 1'!S84/SUM('MissFill 1'!S$2:S84)&gt;0.01,"",IF('MissFill 1'!S83/SUM('MissFill 1'!S$2:S84)&gt;0.01,"",IF('MissFill 1'!S82/SUM('MissFill 1'!S$2:S84)&gt;0.01,"",DateEnded_5Day!$A84))))))</f>
        <v/>
      </c>
      <c r="U84" s="54" t="str">
        <f>IF($A84&lt;='All Results'!$B$4,"",IF(SUM('MissFill 1'!T$2:T84)=0,"",(IF('MissFill 1'!T84/SUM('MissFill 1'!T$2:T84)&gt;0.01,"",IF('MissFill 1'!T83/SUM('MissFill 1'!T$2:T84)&gt;0.01,"",IF('MissFill 1'!T82/SUM('MissFill 1'!T$2:T84)&gt;0.01,"",DateEnded_5Day!$A84))))))</f>
        <v/>
      </c>
      <c r="V84" s="54" t="str">
        <f>IF($A84&lt;='All Results'!$B$4,"",IF(SUM('MissFill 1'!U$2:U84)=0,"",(IF('MissFill 1'!U84/SUM('MissFill 1'!U$2:U84)&gt;0.01,"",IF('MissFill 1'!U83/SUM('MissFill 1'!U$2:U84)&gt;0.01,"",IF('MissFill 1'!U82/SUM('MissFill 1'!U$2:U84)&gt;0.01,"",DateEnded_5Day!$A84))))))</f>
        <v/>
      </c>
      <c r="W84" s="54" t="str">
        <f>IF($A84&lt;='All Results'!$B$4,"",IF(SUM('MissFill 1'!V$2:V84)=0,"",(IF('MissFill 1'!V84/SUM('MissFill 1'!V$2:V84)&gt;0.01,"",IF('MissFill 1'!V83/SUM('MissFill 1'!V$2:V84)&gt;0.01,"",IF('MissFill 1'!V82/SUM('MissFill 1'!V$2:V84)&gt;0.01,"",DateEnded_5Day!$A84))))))</f>
        <v/>
      </c>
      <c r="X84" s="54" t="str">
        <f>IF($A84&lt;='All Results'!$B$4,"",IF(SUM('MissFill 1'!W$2:W84)=0,"",(IF('MissFill 1'!W84/SUM('MissFill 1'!W$2:W84)&gt;0.01,"",IF('MissFill 1'!W83/SUM('MissFill 1'!W$2:W84)&gt;0.01,"",IF('MissFill 1'!W82/SUM('MissFill 1'!W$2:W84)&gt;0.01,"",DateEnded_5Day!$A84))))))</f>
        <v/>
      </c>
      <c r="Y84" s="54" t="str">
        <f>IF($A84&lt;='All Results'!$B$4,"",IF(SUM('MissFill 1'!X$2:X84)=0,"",(IF('MissFill 1'!X84/SUM('MissFill 1'!X$2:X84)&gt;0.01,"",IF('MissFill 1'!X83/SUM('MissFill 1'!X$2:X84)&gt;0.01,"",IF('MissFill 1'!X82/SUM('MissFill 1'!X$2:X84)&gt;0.01,"",DateEnded_5Day!$A84))))))</f>
        <v/>
      </c>
      <c r="Z84" s="54" t="str">
        <f>IF($A84&lt;='All Results'!$B$4,"",IF(SUM('MissFill 1'!Y$2:Y84)=0,"",(IF('MissFill 1'!Y84/SUM('MissFill 1'!Y$2:Y84)&gt;0.01,"",IF('MissFill 1'!Y83/SUM('MissFill 1'!Y$2:Y84)&gt;0.01,"",IF('MissFill 1'!Y82/SUM('MissFill 1'!Y$2:Y84)&gt;0.01,"",DateEnded_5Day!$A84))))))</f>
        <v/>
      </c>
      <c r="AA84" s="54" t="str">
        <f>IF($A84&lt;='All Results'!$B$4,"",IF(SUM('MissFill 1'!Z$2:Z84)=0,"",(IF('MissFill 1'!Z84/SUM('MissFill 1'!Z$2:Z84)&gt;0.01,"",IF('MissFill 1'!Z83/SUM('MissFill 1'!Z$2:Z84)&gt;0.01,"",IF('MissFill 1'!Z82/SUM('MissFill 1'!Z$2:Z84)&gt;0.01,"",DateEnded_5Day!$A84))))))</f>
        <v/>
      </c>
      <c r="AB84" s="54" t="str">
        <f>IF($A84&lt;='All Results'!$B$4,"",IF(SUM('MissFill 1'!AA$2:AA84)=0,"",(IF('MissFill 1'!AA84/SUM('MissFill 1'!AA$2:AA84)&gt;0.01,"",IF('MissFill 1'!AA83/SUM('MissFill 1'!AA$2:AA84)&gt;0.01,"",IF('MissFill 1'!AA82/SUM('MissFill 1'!AA$2:AA84)&gt;0.01,"",DateEnded_5Day!$A84))))))</f>
        <v/>
      </c>
      <c r="AC84" s="54" t="str">
        <f>IF($A84&lt;='All Results'!$B$4,"",IF(SUM('MissFill 1'!AB$2:AB84)=0,"",(IF('MissFill 1'!AB84/SUM('MissFill 1'!AB$2:AB84)&gt;0.01,"",IF('MissFill 1'!AB83/SUM('MissFill 1'!AB$2:AB84)&gt;0.01,"",IF('MissFill 1'!AB82/SUM('MissFill 1'!AB$2:AB84)&gt;0.01,"",DateEnded_5Day!$A84))))))</f>
        <v/>
      </c>
      <c r="AD84" s="54" t="str">
        <f>IF($A84&lt;='All Results'!$B$4,"",IF(SUM('MissFill 1'!AC$2:AC84)=0,"",(IF('MissFill 1'!AC84/SUM('MissFill 1'!AC$2:AC84)&gt;0.01,"",IF('MissFill 1'!AC83/SUM('MissFill 1'!AC$2:AC84)&gt;0.01,"",IF('MissFill 1'!AC82/SUM('MissFill 1'!AC$2:AC84)&gt;0.01,"",DateEnded_5Day!$A84))))))</f>
        <v/>
      </c>
      <c r="AE84" s="54" t="str">
        <f>IF($A84&lt;='All Results'!$B$4,"",IF(SUM('MissFill 1'!AD$2:AD84)=0,"",(IF('MissFill 1'!AD84/SUM('MissFill 1'!AD$2:AD84)&gt;0.01,"",IF('MissFill 1'!AD83/SUM('MissFill 1'!AD$2:AD84)&gt;0.01,"",IF('MissFill 1'!AD82/SUM('MissFill 1'!AD$2:AD84)&gt;0.01,"",DateEnded_5Day!$A84))))))</f>
        <v/>
      </c>
      <c r="AF84" s="54" t="str">
        <f>IF($A84&lt;='All Results'!$B$4,"",IF(SUM('MissFill 1'!AE$2:AE84)=0,"",(IF('MissFill 1'!AE84/SUM('MissFill 1'!AE$2:AE84)&gt;0.01,"",IF('MissFill 1'!AE83/SUM('MissFill 1'!AE$2:AE84)&gt;0.01,"",IF('MissFill 1'!AE82/SUM('MissFill 1'!AE$2:AE84)&gt;0.01,"",DateEnded_5Day!$A84))))))</f>
        <v/>
      </c>
      <c r="AG84" s="54" t="str">
        <f>IF($A84&lt;='All Results'!$B$4,"",IF(SUM('MissFill 1'!AF$2:AF84)=0,"",(IF('MissFill 1'!AF84/SUM('MissFill 1'!AF$2:AF84)&gt;0.01,"",IF('MissFill 1'!AF83/SUM('MissFill 1'!AF$2:AF84)&gt;0.01,"",IF('MissFill 1'!AF82/SUM('MissFill 1'!AF$2:AF84)&gt;0.01,"",DateEnded_5Day!$A84))))))</f>
        <v/>
      </c>
      <c r="AH84" s="54" t="str">
        <f>IF($A84&lt;='All Results'!$B$4,"",IF(SUM('MissFill 1'!AG$2:AG84)=0,"",(IF('MissFill 1'!AG84/SUM('MissFill 1'!AG$2:AG84)&gt;0.01,"",IF('MissFill 1'!AG83/SUM('MissFill 1'!AG$2:AG84)&gt;0.01,"",IF('MissFill 1'!AG82/SUM('MissFill 1'!AG$2:AG84)&gt;0.01,"",DateEnded_5Day!$A84))))))</f>
        <v/>
      </c>
      <c r="AI84" s="54" t="str">
        <f>IF($A84&lt;='All Results'!$B$4,"",IF(SUM('MissFill 1'!AH$2:AH84)=0,"",(IF('MissFill 1'!AH84/SUM('MissFill 1'!AH$2:AH84)&gt;0.01,"",IF('MissFill 1'!AH83/SUM('MissFill 1'!AH$2:AH84)&gt;0.01,"",IF('MissFill 1'!AH82/SUM('MissFill 1'!AH$2:AH84)&gt;0.01,"",DateEnded_5Day!$A84))))))</f>
        <v/>
      </c>
      <c r="AJ84" s="54" t="str">
        <f>IF($A84&lt;='All Results'!$B$4,"",IF(SUM('MissFill 1'!AI$2:AI84)=0,"",(IF('MissFill 1'!AI84/SUM('MissFill 1'!AI$2:AI84)&gt;0.01,"",IF('MissFill 1'!AI83/SUM('MissFill 1'!AI$2:AI84)&gt;0.01,"",IF('MissFill 1'!AI82/SUM('MissFill 1'!AI$2:AI84)&gt;0.01,"",DateEnded_5Day!$A84))))))</f>
        <v/>
      </c>
      <c r="AK84" s="54" t="str">
        <f>IF($A84&lt;='All Results'!$B$4,"",IF(SUM('MissFill 1'!AJ$2:AJ84)=0,"",(IF('MissFill 1'!AJ84/SUM('MissFill 1'!AJ$2:AJ84)&gt;0.01,"",IF('MissFill 1'!AJ83/SUM('MissFill 1'!AJ$2:AJ84)&gt;0.01,"",IF('MissFill 1'!AJ82/SUM('MissFill 1'!AJ$2:AJ84)&gt;0.01,"",DateEnded_5Day!$A84))))))</f>
        <v/>
      </c>
      <c r="AL84" s="54" t="str">
        <f>IF($A84&lt;='All Results'!$B$4,"",IF(SUM('MissFill 1'!AK$2:AK84)=0,"",(IF('MissFill 1'!AK84/SUM('MissFill 1'!AK$2:AK84)&gt;0.01,"",IF('MissFill 1'!AK83/SUM('MissFill 1'!AK$2:AK84)&gt;0.01,"",IF('MissFill 1'!AK82/SUM('MissFill 1'!AK$2:AK84)&gt;0.01,"",DateEnded_5Day!$A84))))))</f>
        <v/>
      </c>
      <c r="AM84" s="54" t="str">
        <f>IF($A84&lt;='All Results'!$B$4,"",IF(SUM('MissFill 1'!AL$2:AL84)=0,"",(IF('MissFill 1'!AL84/SUM('MissFill 1'!AL$2:AL84)&gt;0.01,"",IF('MissFill 1'!AL83/SUM('MissFill 1'!AL$2:AL84)&gt;0.01,"",IF('MissFill 1'!AL82/SUM('MissFill 1'!AL$2:AL84)&gt;0.01,"",DateEnded_5Day!$A84))))))</f>
        <v/>
      </c>
      <c r="AN84" s="54" t="str">
        <f>IF($A84&lt;='All Results'!$B$4,"",IF(SUM('MissFill 1'!AM$2:AM84)=0,"",(IF('MissFill 1'!AM84/SUM('MissFill 1'!AM$2:AM84)&gt;0.01,"",IF('MissFill 1'!AM83/SUM('MissFill 1'!AM$2:AM84)&gt;0.01,"",IF('MissFill 1'!AM82/SUM('MissFill 1'!AM$2:AM84)&gt;0.01,"",DateEnded_5Day!$A84))))))</f>
        <v/>
      </c>
      <c r="AO84" s="54" t="str">
        <f>IF($A84&lt;='All Results'!$B$4,"",IF(SUM('MissFill 1'!AN$2:AN84)=0,"",(IF('MissFill 1'!AN84/SUM('MissFill 1'!AN$2:AN84)&gt;0.01,"",IF('MissFill 1'!AN83/SUM('MissFill 1'!AN$2:AN84)&gt;0.01,"",IF('MissFill 1'!AN82/SUM('MissFill 1'!AN$2:AN84)&gt;0.01,"",DateEnded_5Day!$A84))))))</f>
        <v/>
      </c>
      <c r="AP84" s="54" t="str">
        <f>IF($A84&lt;='All Results'!$B$4,"",IF(SUM('MissFill 1'!AO$2:AO84)=0,"",(IF('MissFill 1'!AO84/SUM('MissFill 1'!AO$2:AO84)&gt;0.01,"",IF('MissFill 1'!AO83/SUM('MissFill 1'!AO$2:AO84)&gt;0.01,"",IF('MissFill 1'!AO82/SUM('MissFill 1'!AO$2:AO84)&gt;0.01,"",DateEnded_5Day!$A84))))))</f>
        <v/>
      </c>
      <c r="AQ84" s="54" t="str">
        <f>IF($A84&lt;='All Results'!$B$4,"",IF(SUM('MissFill 1'!AP$2:AP84)=0,"",(IF('MissFill 1'!AP84/SUM('MissFill 1'!AP$2:AP84)&gt;0.01,"",IF('MissFill 1'!AP83/SUM('MissFill 1'!AP$2:AP84)&gt;0.01,"",IF('MissFill 1'!AP82/SUM('MissFill 1'!AP$2:AP84)&gt;0.01,"",DateEnded_5Day!$A84))))))</f>
        <v/>
      </c>
      <c r="AR84" s="54" t="str">
        <f>IF($A84&lt;='All Results'!$B$4,"",IF(SUM('MissFill 1'!AQ$2:AQ84)=0,"",(IF('MissFill 1'!AQ84/SUM('MissFill 1'!AQ$2:AQ84)&gt;0.01,"",IF('MissFill 1'!AQ83/SUM('MissFill 1'!AQ$2:AQ84)&gt;0.01,"",IF('MissFill 1'!AQ82/SUM('MissFill 1'!AQ$2:AQ84)&gt;0.01,"",DateEnded_5Day!$A84))))))</f>
        <v/>
      </c>
      <c r="AS84" s="54" t="str">
        <f>IF($A84&lt;='All Results'!$B$4,"",IF(SUM('MissFill 1'!AR$2:AR84)=0,"",(IF('MissFill 1'!AR84/SUM('MissFill 1'!AR$2:AR84)&gt;0.01,"",IF('MissFill 1'!AR83/SUM('MissFill 1'!AR$2:AR84)&gt;0.01,"",IF('MissFill 1'!AR82/SUM('MissFill 1'!AR$2:AR84)&gt;0.01,"",DateEnded_5Day!$A84))))))</f>
        <v/>
      </c>
      <c r="AT84" s="54" t="str">
        <f>IF($A84&lt;='All Results'!$B$4,"",IF(SUM('MissFill 1'!AS$2:AS84)=0,"",(IF('MissFill 1'!AS84/SUM('MissFill 1'!AS$2:AS84)&gt;0.01,"",IF('MissFill 1'!AS83/SUM('MissFill 1'!AS$2:AS84)&gt;0.01,"",IF('MissFill 1'!AS82/SUM('MissFill 1'!AS$2:AS84)&gt;0.01,"",DateEnded_5Day!$A84))))))</f>
        <v/>
      </c>
      <c r="AU84" s="54" t="str">
        <f>IF($A84&lt;='All Results'!$B$4,"",IF(SUM('MissFill 1'!AT$2:AT84)=0,"",(IF('MissFill 1'!AT84/SUM('MissFill 1'!AT$2:AT84)&gt;0.01,"",IF('MissFill 1'!AT83/SUM('MissFill 1'!AT$2:AT84)&gt;0.01,"",IF('MissFill 1'!AT82/SUM('MissFill 1'!AT$2:AT84)&gt;0.01,"",DateEnded_5Day!$A84))))))</f>
        <v/>
      </c>
      <c r="AV84" s="54" t="str">
        <f>IF($A84&lt;='All Results'!$B$4,"",IF(SUM('MissFill 1'!AU$2:AU84)=0,"",(IF('MissFill 1'!AU84/SUM('MissFill 1'!AU$2:AU84)&gt;0.01,"",IF('MissFill 1'!AU83/SUM('MissFill 1'!AU$2:AU84)&gt;0.01,"",IF('MissFill 1'!AU82/SUM('MissFill 1'!AU$2:AU84)&gt;0.01,"",DateEnded_5Day!$A84))))))</f>
        <v/>
      </c>
      <c r="AW84" s="54" t="str">
        <f>IF($A84&lt;='All Results'!$B$4,"",IF(SUM('MissFill 1'!AV$2:AV84)=0,"",(IF('MissFill 1'!AV84/SUM('MissFill 1'!AV$2:AV84)&gt;0.01,"",IF('MissFill 1'!AV83/SUM('MissFill 1'!AV$2:AV84)&gt;0.01,"",IF('MissFill 1'!AV82/SUM('MissFill 1'!AV$2:AV84)&gt;0.01,"",DateEnded_5Day!$A84))))))</f>
        <v/>
      </c>
      <c r="AX84" s="54" t="str">
        <f>IF($A84&lt;='All Results'!$B$4,"",IF(SUM('MissFill 1'!AW$2:AW84)=0,"",(IF('MissFill 1'!AW84/SUM('MissFill 1'!AW$2:AW84)&gt;0.01,"",IF('MissFill 1'!AW83/SUM('MissFill 1'!AW$2:AW84)&gt;0.01,"",IF('MissFill 1'!AW82/SUM('MissFill 1'!AW$2:AW84)&gt;0.01,"",DateEnded_5Day!$A84))))))</f>
        <v/>
      </c>
    </row>
    <row r="85" spans="1:50" x14ac:dyDescent="0.25">
      <c r="A85" s="41">
        <v>44430</v>
      </c>
      <c r="B85" s="52">
        <v>234</v>
      </c>
      <c r="C85" s="54" t="str">
        <f>IF($A85&lt;='All Results'!$B$4,"",IF(SUM('MissFill 1'!B$2:B85)=0,"",(IF('MissFill 1'!B85/SUM('MissFill 1'!B$2:B85)&gt;0.01,"",IF('MissFill 1'!B84/SUM('MissFill 1'!B$2:B85)&gt;0.01,"",IF('MissFill 1'!B83/SUM('MissFill 1'!B$2:B85)&gt;0.01,"",DateEnded_5Day!$A85))))))</f>
        <v/>
      </c>
      <c r="D85" s="54" t="str">
        <f>IF($A85&lt;='All Results'!$B$4,"",IF(SUM('MissFill 1'!C$2:C85)=0,"",(IF('MissFill 1'!C85/SUM('MissFill 1'!C$2:C85)&gt;0.01,"",IF('MissFill 1'!C84/SUM('MissFill 1'!C$2:C85)&gt;0.01,"",IF('MissFill 1'!C83/SUM('MissFill 1'!C$2:C85)&gt;0.01,"",DateEnded_5Day!$A85))))))</f>
        <v/>
      </c>
      <c r="E85" s="54" t="str">
        <f>IF($A85&lt;='All Results'!$B$4,"",IF(SUM('MissFill 1'!D$2:D85)=0,"",(IF('MissFill 1'!D85/SUM('MissFill 1'!D$2:D85)&gt;0.01,"",IF('MissFill 1'!D84/SUM('MissFill 1'!D$2:D85)&gt;0.01,"",IF('MissFill 1'!D83/SUM('MissFill 1'!D$2:D85)&gt;0.01,"",DateEnded_5Day!$A85))))))</f>
        <v/>
      </c>
      <c r="F85" s="54" t="str">
        <f>IF($A85&lt;='All Results'!$B$4,"",IF(SUM('MissFill 1'!E$2:E85)=0,"",(IF('MissFill 1'!E85/SUM('MissFill 1'!E$2:E85)&gt;0.01,"",IF('MissFill 1'!E84/SUM('MissFill 1'!E$2:E85)&gt;0.01,"",IF('MissFill 1'!E83/SUM('MissFill 1'!E$2:E85)&gt;0.01,"",DateEnded_5Day!$A85))))))</f>
        <v/>
      </c>
      <c r="G85" s="54" t="str">
        <f>IF($A85&lt;='All Results'!$B$4,"",IF(SUM('MissFill 1'!F$2:F85)=0,"",(IF('MissFill 1'!F85/SUM('MissFill 1'!F$2:F85)&gt;0.01,"",IF('MissFill 1'!F84/SUM('MissFill 1'!F$2:F85)&gt;0.01,"",IF('MissFill 1'!F83/SUM('MissFill 1'!F$2:F85)&gt;0.01,"",DateEnded_5Day!$A85))))))</f>
        <v/>
      </c>
      <c r="H85" s="54" t="str">
        <f>IF($A85&lt;='All Results'!$B$4,"",IF(SUM('MissFill 1'!G$2:G85)=0,"",(IF('MissFill 1'!G85/SUM('MissFill 1'!G$2:G85)&gt;0.01,"",IF('MissFill 1'!G84/SUM('MissFill 1'!G$2:G85)&gt;0.01,"",IF('MissFill 1'!G83/SUM('MissFill 1'!G$2:G85)&gt;0.01,"",DateEnded_5Day!$A85))))))</f>
        <v/>
      </c>
      <c r="I85" s="54" t="str">
        <f>IF($A85&lt;='All Results'!$B$4,"",IF(SUM('MissFill 1'!H$2:H85)=0,"",(IF('MissFill 1'!H85/SUM('MissFill 1'!H$2:H85)&gt;0.01,"",IF('MissFill 1'!H84/SUM('MissFill 1'!H$2:H85)&gt;0.01,"",IF('MissFill 1'!H83/SUM('MissFill 1'!H$2:H85)&gt;0.01,"",DateEnded_5Day!$A85))))))</f>
        <v/>
      </c>
      <c r="J85" s="54" t="str">
        <f>IF($A85&lt;='All Results'!$B$4,"",IF(SUM('MissFill 1'!I$2:I85)=0,"",(IF('MissFill 1'!I85/SUM('MissFill 1'!I$2:I85)&gt;0.01,"",IF('MissFill 1'!I84/SUM('MissFill 1'!I$2:I85)&gt;0.01,"",IF('MissFill 1'!I83/SUM('MissFill 1'!I$2:I85)&gt;0.01,"",DateEnded_5Day!$A85))))))</f>
        <v/>
      </c>
      <c r="K85" s="54" t="str">
        <f>IF($A85&lt;='All Results'!$B$4,"",IF(SUM('MissFill 1'!J$2:J85)=0,"",(IF('MissFill 1'!J85/SUM('MissFill 1'!J$2:J85)&gt;0.01,"",IF('MissFill 1'!J84/SUM('MissFill 1'!J$2:J85)&gt;0.01,"",IF('MissFill 1'!J83/SUM('MissFill 1'!J$2:J85)&gt;0.01,"",DateEnded_5Day!$A85))))))</f>
        <v/>
      </c>
      <c r="L85" s="54" t="str">
        <f>IF($A85&lt;='All Results'!$B$4,"",IF(SUM('MissFill 1'!K$2:K85)=0,"",(IF('MissFill 1'!K85/SUM('MissFill 1'!K$2:K85)&gt;0.01,"",IF('MissFill 1'!K84/SUM('MissFill 1'!K$2:K85)&gt;0.01,"",IF('MissFill 1'!K83/SUM('MissFill 1'!K$2:K85)&gt;0.01,"",DateEnded_5Day!$A85))))))</f>
        <v/>
      </c>
      <c r="M85" s="54" t="str">
        <f>IF($A85&lt;='All Results'!$B$4,"",IF(SUM('MissFill 1'!L$2:L85)=0,"",(IF('MissFill 1'!L85/SUM('MissFill 1'!L$2:L85)&gt;0.01,"",IF('MissFill 1'!L84/SUM('MissFill 1'!L$2:L85)&gt;0.01,"",IF('MissFill 1'!L83/SUM('MissFill 1'!L$2:L85)&gt;0.01,"",DateEnded_5Day!$A85))))))</f>
        <v/>
      </c>
      <c r="N85" s="54" t="str">
        <f>IF($A85&lt;='All Results'!$B$4,"",IF(SUM('MissFill 1'!M$2:M85)=0,"",(IF('MissFill 1'!M85/SUM('MissFill 1'!M$2:M85)&gt;0.01,"",IF('MissFill 1'!M84/SUM('MissFill 1'!M$2:M85)&gt;0.01,"",IF('MissFill 1'!M83/SUM('MissFill 1'!M$2:M85)&gt;0.01,"",DateEnded_5Day!$A85))))))</f>
        <v/>
      </c>
      <c r="O85" s="54" t="str">
        <f>IF($A85&lt;='All Results'!$B$4,"",IF(SUM('MissFill 1'!N$2:N85)=0,"",(IF('MissFill 1'!N85/SUM('MissFill 1'!N$2:N85)&gt;0.01,"",IF('MissFill 1'!N84/SUM('MissFill 1'!N$2:N85)&gt;0.01,"",IF('MissFill 1'!N83/SUM('MissFill 1'!N$2:N85)&gt;0.01,"",DateEnded_5Day!$A85))))))</f>
        <v/>
      </c>
      <c r="P85" s="54" t="str">
        <f>IF($A85&lt;='All Results'!$B$4,"",IF(SUM('MissFill 1'!O$2:O85)=0,"",(IF('MissFill 1'!O85/SUM('MissFill 1'!O$2:O85)&gt;0.01,"",IF('MissFill 1'!O84/SUM('MissFill 1'!O$2:O85)&gt;0.01,"",IF('MissFill 1'!O83/SUM('MissFill 1'!O$2:O85)&gt;0.01,"",DateEnded_5Day!$A85))))))</f>
        <v/>
      </c>
      <c r="Q85" s="54" t="str">
        <f>IF($A85&lt;='All Results'!$B$4,"",IF(SUM('MissFill 1'!P$2:P85)=0,"",(IF('MissFill 1'!P85/SUM('MissFill 1'!P$2:P85)&gt;0.01,"",IF('MissFill 1'!P84/SUM('MissFill 1'!P$2:P85)&gt;0.01,"",IF('MissFill 1'!P83/SUM('MissFill 1'!P$2:P85)&gt;0.01,"",DateEnded_5Day!$A85))))))</f>
        <v/>
      </c>
      <c r="R85" s="54" t="str">
        <f>IF($A85&lt;='All Results'!$B$4,"",IF(SUM('MissFill 1'!Q$2:Q85)=0,"",(IF('MissFill 1'!Q85/SUM('MissFill 1'!Q$2:Q85)&gt;0.01,"",IF('MissFill 1'!Q84/SUM('MissFill 1'!Q$2:Q85)&gt;0.01,"",IF('MissFill 1'!Q83/SUM('MissFill 1'!Q$2:Q85)&gt;0.01,"",DateEnded_5Day!$A85))))))</f>
        <v/>
      </c>
      <c r="S85" s="54" t="str">
        <f>IF($A85&lt;='All Results'!$B$4,"",IF(SUM('MissFill 1'!R$2:R85)=0,"",(IF('MissFill 1'!R85/SUM('MissFill 1'!R$2:R85)&gt;0.01,"",IF('MissFill 1'!R84/SUM('MissFill 1'!R$2:R85)&gt;0.01,"",IF('MissFill 1'!R83/SUM('MissFill 1'!R$2:R85)&gt;0.01,"",DateEnded_5Day!$A85))))))</f>
        <v/>
      </c>
      <c r="T85" s="54" t="str">
        <f>IF($A85&lt;='All Results'!$B$4,"",IF(SUM('MissFill 1'!S$2:S85)=0,"",(IF('MissFill 1'!S85/SUM('MissFill 1'!S$2:S85)&gt;0.01,"",IF('MissFill 1'!S84/SUM('MissFill 1'!S$2:S85)&gt;0.01,"",IF('MissFill 1'!S83/SUM('MissFill 1'!S$2:S85)&gt;0.01,"",DateEnded_5Day!$A85))))))</f>
        <v/>
      </c>
      <c r="U85" s="54" t="str">
        <f>IF($A85&lt;='All Results'!$B$4,"",IF(SUM('MissFill 1'!T$2:T85)=0,"",(IF('MissFill 1'!T85/SUM('MissFill 1'!T$2:T85)&gt;0.01,"",IF('MissFill 1'!T84/SUM('MissFill 1'!T$2:T85)&gt;0.01,"",IF('MissFill 1'!T83/SUM('MissFill 1'!T$2:T85)&gt;0.01,"",DateEnded_5Day!$A85))))))</f>
        <v/>
      </c>
      <c r="V85" s="54" t="str">
        <f>IF($A85&lt;='All Results'!$B$4,"",IF(SUM('MissFill 1'!U$2:U85)=0,"",(IF('MissFill 1'!U85/SUM('MissFill 1'!U$2:U85)&gt;0.01,"",IF('MissFill 1'!U84/SUM('MissFill 1'!U$2:U85)&gt;0.01,"",IF('MissFill 1'!U83/SUM('MissFill 1'!U$2:U85)&gt;0.01,"",DateEnded_5Day!$A85))))))</f>
        <v/>
      </c>
      <c r="W85" s="54" t="str">
        <f>IF($A85&lt;='All Results'!$B$4,"",IF(SUM('MissFill 1'!V$2:V85)=0,"",(IF('MissFill 1'!V85/SUM('MissFill 1'!V$2:V85)&gt;0.01,"",IF('MissFill 1'!V84/SUM('MissFill 1'!V$2:V85)&gt;0.01,"",IF('MissFill 1'!V83/SUM('MissFill 1'!V$2:V85)&gt;0.01,"",DateEnded_5Day!$A85))))))</f>
        <v/>
      </c>
      <c r="X85" s="54" t="str">
        <f>IF($A85&lt;='All Results'!$B$4,"",IF(SUM('MissFill 1'!W$2:W85)=0,"",(IF('MissFill 1'!W85/SUM('MissFill 1'!W$2:W85)&gt;0.01,"",IF('MissFill 1'!W84/SUM('MissFill 1'!W$2:W85)&gt;0.01,"",IF('MissFill 1'!W83/SUM('MissFill 1'!W$2:W85)&gt;0.01,"",DateEnded_5Day!$A85))))))</f>
        <v/>
      </c>
      <c r="Y85" s="54" t="str">
        <f>IF($A85&lt;='All Results'!$B$4,"",IF(SUM('MissFill 1'!X$2:X85)=0,"",(IF('MissFill 1'!X85/SUM('MissFill 1'!X$2:X85)&gt;0.01,"",IF('MissFill 1'!X84/SUM('MissFill 1'!X$2:X85)&gt;0.01,"",IF('MissFill 1'!X83/SUM('MissFill 1'!X$2:X85)&gt;0.01,"",DateEnded_5Day!$A85))))))</f>
        <v/>
      </c>
      <c r="Z85" s="54" t="str">
        <f>IF($A85&lt;='All Results'!$B$4,"",IF(SUM('MissFill 1'!Y$2:Y85)=0,"",(IF('MissFill 1'!Y85/SUM('MissFill 1'!Y$2:Y85)&gt;0.01,"",IF('MissFill 1'!Y84/SUM('MissFill 1'!Y$2:Y85)&gt;0.01,"",IF('MissFill 1'!Y83/SUM('MissFill 1'!Y$2:Y85)&gt;0.01,"",DateEnded_5Day!$A85))))))</f>
        <v/>
      </c>
      <c r="AA85" s="54" t="str">
        <f>IF($A85&lt;='All Results'!$B$4,"",IF(SUM('MissFill 1'!Z$2:Z85)=0,"",(IF('MissFill 1'!Z85/SUM('MissFill 1'!Z$2:Z85)&gt;0.01,"",IF('MissFill 1'!Z84/SUM('MissFill 1'!Z$2:Z85)&gt;0.01,"",IF('MissFill 1'!Z83/SUM('MissFill 1'!Z$2:Z85)&gt;0.01,"",DateEnded_5Day!$A85))))))</f>
        <v/>
      </c>
      <c r="AB85" s="54" t="str">
        <f>IF($A85&lt;='All Results'!$B$4,"",IF(SUM('MissFill 1'!AA$2:AA85)=0,"",(IF('MissFill 1'!AA85/SUM('MissFill 1'!AA$2:AA85)&gt;0.01,"",IF('MissFill 1'!AA84/SUM('MissFill 1'!AA$2:AA85)&gt;0.01,"",IF('MissFill 1'!AA83/SUM('MissFill 1'!AA$2:AA85)&gt;0.01,"",DateEnded_5Day!$A85))))))</f>
        <v/>
      </c>
      <c r="AC85" s="54" t="str">
        <f>IF($A85&lt;='All Results'!$B$4,"",IF(SUM('MissFill 1'!AB$2:AB85)=0,"",(IF('MissFill 1'!AB85/SUM('MissFill 1'!AB$2:AB85)&gt;0.01,"",IF('MissFill 1'!AB84/SUM('MissFill 1'!AB$2:AB85)&gt;0.01,"",IF('MissFill 1'!AB83/SUM('MissFill 1'!AB$2:AB85)&gt;0.01,"",DateEnded_5Day!$A85))))))</f>
        <v/>
      </c>
      <c r="AD85" s="54" t="str">
        <f>IF($A85&lt;='All Results'!$B$4,"",IF(SUM('MissFill 1'!AC$2:AC85)=0,"",(IF('MissFill 1'!AC85/SUM('MissFill 1'!AC$2:AC85)&gt;0.01,"",IF('MissFill 1'!AC84/SUM('MissFill 1'!AC$2:AC85)&gt;0.01,"",IF('MissFill 1'!AC83/SUM('MissFill 1'!AC$2:AC85)&gt;0.01,"",DateEnded_5Day!$A85))))))</f>
        <v/>
      </c>
      <c r="AE85" s="54" t="str">
        <f>IF($A85&lt;='All Results'!$B$4,"",IF(SUM('MissFill 1'!AD$2:AD85)=0,"",(IF('MissFill 1'!AD85/SUM('MissFill 1'!AD$2:AD85)&gt;0.01,"",IF('MissFill 1'!AD84/SUM('MissFill 1'!AD$2:AD85)&gt;0.01,"",IF('MissFill 1'!AD83/SUM('MissFill 1'!AD$2:AD85)&gt;0.01,"",DateEnded_5Day!$A85))))))</f>
        <v/>
      </c>
      <c r="AF85" s="54" t="str">
        <f>IF($A85&lt;='All Results'!$B$4,"",IF(SUM('MissFill 1'!AE$2:AE85)=0,"",(IF('MissFill 1'!AE85/SUM('MissFill 1'!AE$2:AE85)&gt;0.01,"",IF('MissFill 1'!AE84/SUM('MissFill 1'!AE$2:AE85)&gt;0.01,"",IF('MissFill 1'!AE83/SUM('MissFill 1'!AE$2:AE85)&gt;0.01,"",DateEnded_5Day!$A85))))))</f>
        <v/>
      </c>
      <c r="AG85" s="54" t="str">
        <f>IF($A85&lt;='All Results'!$B$4,"",IF(SUM('MissFill 1'!AF$2:AF85)=0,"",(IF('MissFill 1'!AF85/SUM('MissFill 1'!AF$2:AF85)&gt;0.01,"",IF('MissFill 1'!AF84/SUM('MissFill 1'!AF$2:AF85)&gt;0.01,"",IF('MissFill 1'!AF83/SUM('MissFill 1'!AF$2:AF85)&gt;0.01,"",DateEnded_5Day!$A85))))))</f>
        <v/>
      </c>
      <c r="AH85" s="54" t="str">
        <f>IF($A85&lt;='All Results'!$B$4,"",IF(SUM('MissFill 1'!AG$2:AG85)=0,"",(IF('MissFill 1'!AG85/SUM('MissFill 1'!AG$2:AG85)&gt;0.01,"",IF('MissFill 1'!AG84/SUM('MissFill 1'!AG$2:AG85)&gt;0.01,"",IF('MissFill 1'!AG83/SUM('MissFill 1'!AG$2:AG85)&gt;0.01,"",DateEnded_5Day!$A85))))))</f>
        <v/>
      </c>
      <c r="AI85" s="54" t="str">
        <f>IF($A85&lt;='All Results'!$B$4,"",IF(SUM('MissFill 1'!AH$2:AH85)=0,"",(IF('MissFill 1'!AH85/SUM('MissFill 1'!AH$2:AH85)&gt;0.01,"",IF('MissFill 1'!AH84/SUM('MissFill 1'!AH$2:AH85)&gt;0.01,"",IF('MissFill 1'!AH83/SUM('MissFill 1'!AH$2:AH85)&gt;0.01,"",DateEnded_5Day!$A85))))))</f>
        <v/>
      </c>
      <c r="AJ85" s="54" t="str">
        <f>IF($A85&lt;='All Results'!$B$4,"",IF(SUM('MissFill 1'!AI$2:AI85)=0,"",(IF('MissFill 1'!AI85/SUM('MissFill 1'!AI$2:AI85)&gt;0.01,"",IF('MissFill 1'!AI84/SUM('MissFill 1'!AI$2:AI85)&gt;0.01,"",IF('MissFill 1'!AI83/SUM('MissFill 1'!AI$2:AI85)&gt;0.01,"",DateEnded_5Day!$A85))))))</f>
        <v/>
      </c>
      <c r="AK85" s="54" t="str">
        <f>IF($A85&lt;='All Results'!$B$4,"",IF(SUM('MissFill 1'!AJ$2:AJ85)=0,"",(IF('MissFill 1'!AJ85/SUM('MissFill 1'!AJ$2:AJ85)&gt;0.01,"",IF('MissFill 1'!AJ84/SUM('MissFill 1'!AJ$2:AJ85)&gt;0.01,"",IF('MissFill 1'!AJ83/SUM('MissFill 1'!AJ$2:AJ85)&gt;0.01,"",DateEnded_5Day!$A85))))))</f>
        <v/>
      </c>
      <c r="AL85" s="54" t="str">
        <f>IF($A85&lt;='All Results'!$B$4,"",IF(SUM('MissFill 1'!AK$2:AK85)=0,"",(IF('MissFill 1'!AK85/SUM('MissFill 1'!AK$2:AK85)&gt;0.01,"",IF('MissFill 1'!AK84/SUM('MissFill 1'!AK$2:AK85)&gt;0.01,"",IF('MissFill 1'!AK83/SUM('MissFill 1'!AK$2:AK85)&gt;0.01,"",DateEnded_5Day!$A85))))))</f>
        <v/>
      </c>
      <c r="AM85" s="54" t="str">
        <f>IF($A85&lt;='All Results'!$B$4,"",IF(SUM('MissFill 1'!AL$2:AL85)=0,"",(IF('MissFill 1'!AL85/SUM('MissFill 1'!AL$2:AL85)&gt;0.01,"",IF('MissFill 1'!AL84/SUM('MissFill 1'!AL$2:AL85)&gt;0.01,"",IF('MissFill 1'!AL83/SUM('MissFill 1'!AL$2:AL85)&gt;0.01,"",DateEnded_5Day!$A85))))))</f>
        <v/>
      </c>
      <c r="AN85" s="54" t="str">
        <f>IF($A85&lt;='All Results'!$B$4,"",IF(SUM('MissFill 1'!AM$2:AM85)=0,"",(IF('MissFill 1'!AM85/SUM('MissFill 1'!AM$2:AM85)&gt;0.01,"",IF('MissFill 1'!AM84/SUM('MissFill 1'!AM$2:AM85)&gt;0.01,"",IF('MissFill 1'!AM83/SUM('MissFill 1'!AM$2:AM85)&gt;0.01,"",DateEnded_5Day!$A85))))))</f>
        <v/>
      </c>
      <c r="AO85" s="54" t="str">
        <f>IF($A85&lt;='All Results'!$B$4,"",IF(SUM('MissFill 1'!AN$2:AN85)=0,"",(IF('MissFill 1'!AN85/SUM('MissFill 1'!AN$2:AN85)&gt;0.01,"",IF('MissFill 1'!AN84/SUM('MissFill 1'!AN$2:AN85)&gt;0.01,"",IF('MissFill 1'!AN83/SUM('MissFill 1'!AN$2:AN85)&gt;0.01,"",DateEnded_5Day!$A85))))))</f>
        <v/>
      </c>
      <c r="AP85" s="54" t="str">
        <f>IF($A85&lt;='All Results'!$B$4,"",IF(SUM('MissFill 1'!AO$2:AO85)=0,"",(IF('MissFill 1'!AO85/SUM('MissFill 1'!AO$2:AO85)&gt;0.01,"",IF('MissFill 1'!AO84/SUM('MissFill 1'!AO$2:AO85)&gt;0.01,"",IF('MissFill 1'!AO83/SUM('MissFill 1'!AO$2:AO85)&gt;0.01,"",DateEnded_5Day!$A85))))))</f>
        <v/>
      </c>
      <c r="AQ85" s="54" t="str">
        <f>IF($A85&lt;='All Results'!$B$4,"",IF(SUM('MissFill 1'!AP$2:AP85)=0,"",(IF('MissFill 1'!AP85/SUM('MissFill 1'!AP$2:AP85)&gt;0.01,"",IF('MissFill 1'!AP84/SUM('MissFill 1'!AP$2:AP85)&gt;0.01,"",IF('MissFill 1'!AP83/SUM('MissFill 1'!AP$2:AP85)&gt;0.01,"",DateEnded_5Day!$A85))))))</f>
        <v/>
      </c>
      <c r="AR85" s="54" t="str">
        <f>IF($A85&lt;='All Results'!$B$4,"",IF(SUM('MissFill 1'!AQ$2:AQ85)=0,"",(IF('MissFill 1'!AQ85/SUM('MissFill 1'!AQ$2:AQ85)&gt;0.01,"",IF('MissFill 1'!AQ84/SUM('MissFill 1'!AQ$2:AQ85)&gt;0.01,"",IF('MissFill 1'!AQ83/SUM('MissFill 1'!AQ$2:AQ85)&gt;0.01,"",DateEnded_5Day!$A85))))))</f>
        <v/>
      </c>
      <c r="AS85" s="54" t="str">
        <f>IF($A85&lt;='All Results'!$B$4,"",IF(SUM('MissFill 1'!AR$2:AR85)=0,"",(IF('MissFill 1'!AR85/SUM('MissFill 1'!AR$2:AR85)&gt;0.01,"",IF('MissFill 1'!AR84/SUM('MissFill 1'!AR$2:AR85)&gt;0.01,"",IF('MissFill 1'!AR83/SUM('MissFill 1'!AR$2:AR85)&gt;0.01,"",DateEnded_5Day!$A85))))))</f>
        <v/>
      </c>
      <c r="AT85" s="54" t="str">
        <f>IF($A85&lt;='All Results'!$B$4,"",IF(SUM('MissFill 1'!AS$2:AS85)=0,"",(IF('MissFill 1'!AS85/SUM('MissFill 1'!AS$2:AS85)&gt;0.01,"",IF('MissFill 1'!AS84/SUM('MissFill 1'!AS$2:AS85)&gt;0.01,"",IF('MissFill 1'!AS83/SUM('MissFill 1'!AS$2:AS85)&gt;0.01,"",DateEnded_5Day!$A85))))))</f>
        <v/>
      </c>
      <c r="AU85" s="54" t="str">
        <f>IF($A85&lt;='All Results'!$B$4,"",IF(SUM('MissFill 1'!AT$2:AT85)=0,"",(IF('MissFill 1'!AT85/SUM('MissFill 1'!AT$2:AT85)&gt;0.01,"",IF('MissFill 1'!AT84/SUM('MissFill 1'!AT$2:AT85)&gt;0.01,"",IF('MissFill 1'!AT83/SUM('MissFill 1'!AT$2:AT85)&gt;0.01,"",DateEnded_5Day!$A85))))))</f>
        <v/>
      </c>
      <c r="AV85" s="54" t="str">
        <f>IF($A85&lt;='All Results'!$B$4,"",IF(SUM('MissFill 1'!AU$2:AU85)=0,"",(IF('MissFill 1'!AU85/SUM('MissFill 1'!AU$2:AU85)&gt;0.01,"",IF('MissFill 1'!AU84/SUM('MissFill 1'!AU$2:AU85)&gt;0.01,"",IF('MissFill 1'!AU83/SUM('MissFill 1'!AU$2:AU85)&gt;0.01,"",DateEnded_5Day!$A85))))))</f>
        <v/>
      </c>
      <c r="AW85" s="54" t="str">
        <f>IF($A85&lt;='All Results'!$B$4,"",IF(SUM('MissFill 1'!AV$2:AV85)=0,"",(IF('MissFill 1'!AV85/SUM('MissFill 1'!AV$2:AV85)&gt;0.01,"",IF('MissFill 1'!AV84/SUM('MissFill 1'!AV$2:AV85)&gt;0.01,"",IF('MissFill 1'!AV83/SUM('MissFill 1'!AV$2:AV85)&gt;0.01,"",DateEnded_5Day!$A85))))))</f>
        <v/>
      </c>
      <c r="AX85" s="54" t="str">
        <f>IF($A85&lt;='All Results'!$B$4,"",IF(SUM('MissFill 1'!AW$2:AW85)=0,"",(IF('MissFill 1'!AW85/SUM('MissFill 1'!AW$2:AW85)&gt;0.01,"",IF('MissFill 1'!AW84/SUM('MissFill 1'!AW$2:AW85)&gt;0.01,"",IF('MissFill 1'!AW83/SUM('MissFill 1'!AW$2:AW85)&gt;0.01,"",DateEnded_5Day!$A85))))))</f>
        <v/>
      </c>
    </row>
    <row r="86" spans="1:50" x14ac:dyDescent="0.25">
      <c r="A86" s="41">
        <v>44431</v>
      </c>
      <c r="B86" s="52">
        <v>235</v>
      </c>
      <c r="C86" s="54" t="str">
        <f>IF($A86&lt;='All Results'!$B$4,"",IF(SUM('MissFill 1'!B$2:B86)=0,"",(IF('MissFill 1'!B86/SUM('MissFill 1'!B$2:B86)&gt;0.01,"",IF('MissFill 1'!B85/SUM('MissFill 1'!B$2:B86)&gt;0.01,"",IF('MissFill 1'!B84/SUM('MissFill 1'!B$2:B86)&gt;0.01,"",DateEnded_5Day!$A86))))))</f>
        <v/>
      </c>
      <c r="D86" s="54" t="str">
        <f>IF($A86&lt;='All Results'!$B$4,"",IF(SUM('MissFill 1'!C$2:C86)=0,"",(IF('MissFill 1'!C86/SUM('MissFill 1'!C$2:C86)&gt;0.01,"",IF('MissFill 1'!C85/SUM('MissFill 1'!C$2:C86)&gt;0.01,"",IF('MissFill 1'!C84/SUM('MissFill 1'!C$2:C86)&gt;0.01,"",DateEnded_5Day!$A86))))))</f>
        <v/>
      </c>
      <c r="E86" s="54" t="str">
        <f>IF($A86&lt;='All Results'!$B$4,"",IF(SUM('MissFill 1'!D$2:D86)=0,"",(IF('MissFill 1'!D86/SUM('MissFill 1'!D$2:D86)&gt;0.01,"",IF('MissFill 1'!D85/SUM('MissFill 1'!D$2:D86)&gt;0.01,"",IF('MissFill 1'!D84/SUM('MissFill 1'!D$2:D86)&gt;0.01,"",DateEnded_5Day!$A86))))))</f>
        <v/>
      </c>
      <c r="F86" s="54" t="str">
        <f>IF($A86&lt;='All Results'!$B$4,"",IF(SUM('MissFill 1'!E$2:E86)=0,"",(IF('MissFill 1'!E86/SUM('MissFill 1'!E$2:E86)&gt;0.01,"",IF('MissFill 1'!E85/SUM('MissFill 1'!E$2:E86)&gt;0.01,"",IF('MissFill 1'!E84/SUM('MissFill 1'!E$2:E86)&gt;0.01,"",DateEnded_5Day!$A86))))))</f>
        <v/>
      </c>
      <c r="G86" s="54" t="str">
        <f>IF($A86&lt;='All Results'!$B$4,"",IF(SUM('MissFill 1'!F$2:F86)=0,"",(IF('MissFill 1'!F86/SUM('MissFill 1'!F$2:F86)&gt;0.01,"",IF('MissFill 1'!F85/SUM('MissFill 1'!F$2:F86)&gt;0.01,"",IF('MissFill 1'!F84/SUM('MissFill 1'!F$2:F86)&gt;0.01,"",DateEnded_5Day!$A86))))))</f>
        <v/>
      </c>
      <c r="H86" s="54" t="str">
        <f>IF($A86&lt;='All Results'!$B$4,"",IF(SUM('MissFill 1'!G$2:G86)=0,"",(IF('MissFill 1'!G86/SUM('MissFill 1'!G$2:G86)&gt;0.01,"",IF('MissFill 1'!G85/SUM('MissFill 1'!G$2:G86)&gt;0.01,"",IF('MissFill 1'!G84/SUM('MissFill 1'!G$2:G86)&gt;0.01,"",DateEnded_5Day!$A86))))))</f>
        <v/>
      </c>
      <c r="I86" s="54" t="str">
        <f>IF($A86&lt;='All Results'!$B$4,"",IF(SUM('MissFill 1'!H$2:H86)=0,"",(IF('MissFill 1'!H86/SUM('MissFill 1'!H$2:H86)&gt;0.01,"",IF('MissFill 1'!H85/SUM('MissFill 1'!H$2:H86)&gt;0.01,"",IF('MissFill 1'!H84/SUM('MissFill 1'!H$2:H86)&gt;0.01,"",DateEnded_5Day!$A86))))))</f>
        <v/>
      </c>
      <c r="J86" s="54" t="str">
        <f>IF($A86&lt;='All Results'!$B$4,"",IF(SUM('MissFill 1'!I$2:I86)=0,"",(IF('MissFill 1'!I86/SUM('MissFill 1'!I$2:I86)&gt;0.01,"",IF('MissFill 1'!I85/SUM('MissFill 1'!I$2:I86)&gt;0.01,"",IF('MissFill 1'!I84/SUM('MissFill 1'!I$2:I86)&gt;0.01,"",DateEnded_5Day!$A86))))))</f>
        <v/>
      </c>
      <c r="K86" s="54" t="str">
        <f>IF($A86&lt;='All Results'!$B$4,"",IF(SUM('MissFill 1'!J$2:J86)=0,"",(IF('MissFill 1'!J86/SUM('MissFill 1'!J$2:J86)&gt;0.01,"",IF('MissFill 1'!J85/SUM('MissFill 1'!J$2:J86)&gt;0.01,"",IF('MissFill 1'!J84/SUM('MissFill 1'!J$2:J86)&gt;0.01,"",DateEnded_5Day!$A86))))))</f>
        <v/>
      </c>
      <c r="L86" s="54" t="str">
        <f>IF($A86&lt;='All Results'!$B$4,"",IF(SUM('MissFill 1'!K$2:K86)=0,"",(IF('MissFill 1'!K86/SUM('MissFill 1'!K$2:K86)&gt;0.01,"",IF('MissFill 1'!K85/SUM('MissFill 1'!K$2:K86)&gt;0.01,"",IF('MissFill 1'!K84/SUM('MissFill 1'!K$2:K86)&gt;0.01,"",DateEnded_5Day!$A86))))))</f>
        <v/>
      </c>
      <c r="M86" s="54" t="str">
        <f>IF($A86&lt;='All Results'!$B$4,"",IF(SUM('MissFill 1'!L$2:L86)=0,"",(IF('MissFill 1'!L86/SUM('MissFill 1'!L$2:L86)&gt;0.01,"",IF('MissFill 1'!L85/SUM('MissFill 1'!L$2:L86)&gt;0.01,"",IF('MissFill 1'!L84/SUM('MissFill 1'!L$2:L86)&gt;0.01,"",DateEnded_5Day!$A86))))))</f>
        <v/>
      </c>
      <c r="N86" s="54" t="str">
        <f>IF($A86&lt;='All Results'!$B$4,"",IF(SUM('MissFill 1'!M$2:M86)=0,"",(IF('MissFill 1'!M86/SUM('MissFill 1'!M$2:M86)&gt;0.01,"",IF('MissFill 1'!M85/SUM('MissFill 1'!M$2:M86)&gt;0.01,"",IF('MissFill 1'!M84/SUM('MissFill 1'!M$2:M86)&gt;0.01,"",DateEnded_5Day!$A86))))))</f>
        <v/>
      </c>
      <c r="O86" s="54" t="str">
        <f>IF($A86&lt;='All Results'!$B$4,"",IF(SUM('MissFill 1'!N$2:N86)=0,"",(IF('MissFill 1'!N86/SUM('MissFill 1'!N$2:N86)&gt;0.01,"",IF('MissFill 1'!N85/SUM('MissFill 1'!N$2:N86)&gt;0.01,"",IF('MissFill 1'!N84/SUM('MissFill 1'!N$2:N86)&gt;0.01,"",DateEnded_5Day!$A86))))))</f>
        <v/>
      </c>
      <c r="P86" s="54" t="str">
        <f>IF($A86&lt;='All Results'!$B$4,"",IF(SUM('MissFill 1'!O$2:O86)=0,"",(IF('MissFill 1'!O86/SUM('MissFill 1'!O$2:O86)&gt;0.01,"",IF('MissFill 1'!O85/SUM('MissFill 1'!O$2:O86)&gt;0.01,"",IF('MissFill 1'!O84/SUM('MissFill 1'!O$2:O86)&gt;0.01,"",DateEnded_5Day!$A86))))))</f>
        <v/>
      </c>
      <c r="Q86" s="54" t="str">
        <f>IF($A86&lt;='All Results'!$B$4,"",IF(SUM('MissFill 1'!P$2:P86)=0,"",(IF('MissFill 1'!P86/SUM('MissFill 1'!P$2:P86)&gt;0.01,"",IF('MissFill 1'!P85/SUM('MissFill 1'!P$2:P86)&gt;0.01,"",IF('MissFill 1'!P84/SUM('MissFill 1'!P$2:P86)&gt;0.01,"",DateEnded_5Day!$A86))))))</f>
        <v/>
      </c>
      <c r="R86" s="54" t="str">
        <f>IF($A86&lt;='All Results'!$B$4,"",IF(SUM('MissFill 1'!Q$2:Q86)=0,"",(IF('MissFill 1'!Q86/SUM('MissFill 1'!Q$2:Q86)&gt;0.01,"",IF('MissFill 1'!Q85/SUM('MissFill 1'!Q$2:Q86)&gt;0.01,"",IF('MissFill 1'!Q84/SUM('MissFill 1'!Q$2:Q86)&gt;0.01,"",DateEnded_5Day!$A86))))))</f>
        <v/>
      </c>
      <c r="S86" s="54" t="str">
        <f>IF($A86&lt;='All Results'!$B$4,"",IF(SUM('MissFill 1'!R$2:R86)=0,"",(IF('MissFill 1'!R86/SUM('MissFill 1'!R$2:R86)&gt;0.01,"",IF('MissFill 1'!R85/SUM('MissFill 1'!R$2:R86)&gt;0.01,"",IF('MissFill 1'!R84/SUM('MissFill 1'!R$2:R86)&gt;0.01,"",DateEnded_5Day!$A86))))))</f>
        <v/>
      </c>
      <c r="T86" s="54" t="str">
        <f>IF($A86&lt;='All Results'!$B$4,"",IF(SUM('MissFill 1'!S$2:S86)=0,"",(IF('MissFill 1'!S86/SUM('MissFill 1'!S$2:S86)&gt;0.01,"",IF('MissFill 1'!S85/SUM('MissFill 1'!S$2:S86)&gt;0.01,"",IF('MissFill 1'!S84/SUM('MissFill 1'!S$2:S86)&gt;0.01,"",DateEnded_5Day!$A86))))))</f>
        <v/>
      </c>
      <c r="U86" s="54" t="str">
        <f>IF($A86&lt;='All Results'!$B$4,"",IF(SUM('MissFill 1'!T$2:T86)=0,"",(IF('MissFill 1'!T86/SUM('MissFill 1'!T$2:T86)&gt;0.01,"",IF('MissFill 1'!T85/SUM('MissFill 1'!T$2:T86)&gt;0.01,"",IF('MissFill 1'!T84/SUM('MissFill 1'!T$2:T86)&gt;0.01,"",DateEnded_5Day!$A86))))))</f>
        <v/>
      </c>
      <c r="V86" s="54" t="str">
        <f>IF($A86&lt;='All Results'!$B$4,"",IF(SUM('MissFill 1'!U$2:U86)=0,"",(IF('MissFill 1'!U86/SUM('MissFill 1'!U$2:U86)&gt;0.01,"",IF('MissFill 1'!U85/SUM('MissFill 1'!U$2:U86)&gt;0.01,"",IF('MissFill 1'!U84/SUM('MissFill 1'!U$2:U86)&gt;0.01,"",DateEnded_5Day!$A86))))))</f>
        <v/>
      </c>
      <c r="W86" s="54" t="str">
        <f>IF($A86&lt;='All Results'!$B$4,"",IF(SUM('MissFill 1'!V$2:V86)=0,"",(IF('MissFill 1'!V86/SUM('MissFill 1'!V$2:V86)&gt;0.01,"",IF('MissFill 1'!V85/SUM('MissFill 1'!V$2:V86)&gt;0.01,"",IF('MissFill 1'!V84/SUM('MissFill 1'!V$2:V86)&gt;0.01,"",DateEnded_5Day!$A86))))))</f>
        <v/>
      </c>
      <c r="X86" s="54" t="str">
        <f>IF($A86&lt;='All Results'!$B$4,"",IF(SUM('MissFill 1'!W$2:W86)=0,"",(IF('MissFill 1'!W86/SUM('MissFill 1'!W$2:W86)&gt;0.01,"",IF('MissFill 1'!W85/SUM('MissFill 1'!W$2:W86)&gt;0.01,"",IF('MissFill 1'!W84/SUM('MissFill 1'!W$2:W86)&gt;0.01,"",DateEnded_5Day!$A86))))))</f>
        <v/>
      </c>
      <c r="Y86" s="54" t="str">
        <f>IF($A86&lt;='All Results'!$B$4,"",IF(SUM('MissFill 1'!X$2:X86)=0,"",(IF('MissFill 1'!X86/SUM('MissFill 1'!X$2:X86)&gt;0.01,"",IF('MissFill 1'!X85/SUM('MissFill 1'!X$2:X86)&gt;0.01,"",IF('MissFill 1'!X84/SUM('MissFill 1'!X$2:X86)&gt;0.01,"",DateEnded_5Day!$A86))))))</f>
        <v/>
      </c>
      <c r="Z86" s="54" t="str">
        <f>IF($A86&lt;='All Results'!$B$4,"",IF(SUM('MissFill 1'!Y$2:Y86)=0,"",(IF('MissFill 1'!Y86/SUM('MissFill 1'!Y$2:Y86)&gt;0.01,"",IF('MissFill 1'!Y85/SUM('MissFill 1'!Y$2:Y86)&gt;0.01,"",IF('MissFill 1'!Y84/SUM('MissFill 1'!Y$2:Y86)&gt;0.01,"",DateEnded_5Day!$A86))))))</f>
        <v/>
      </c>
      <c r="AA86" s="54" t="str">
        <f>IF($A86&lt;='All Results'!$B$4,"",IF(SUM('MissFill 1'!Z$2:Z86)=0,"",(IF('MissFill 1'!Z86/SUM('MissFill 1'!Z$2:Z86)&gt;0.01,"",IF('MissFill 1'!Z85/SUM('MissFill 1'!Z$2:Z86)&gt;0.01,"",IF('MissFill 1'!Z84/SUM('MissFill 1'!Z$2:Z86)&gt;0.01,"",DateEnded_5Day!$A86))))))</f>
        <v/>
      </c>
      <c r="AB86" s="54" t="str">
        <f>IF($A86&lt;='All Results'!$B$4,"",IF(SUM('MissFill 1'!AA$2:AA86)=0,"",(IF('MissFill 1'!AA86/SUM('MissFill 1'!AA$2:AA86)&gt;0.01,"",IF('MissFill 1'!AA85/SUM('MissFill 1'!AA$2:AA86)&gt;0.01,"",IF('MissFill 1'!AA84/SUM('MissFill 1'!AA$2:AA86)&gt;0.01,"",DateEnded_5Day!$A86))))))</f>
        <v/>
      </c>
      <c r="AC86" s="54" t="str">
        <f>IF($A86&lt;='All Results'!$B$4,"",IF(SUM('MissFill 1'!AB$2:AB86)=0,"",(IF('MissFill 1'!AB86/SUM('MissFill 1'!AB$2:AB86)&gt;0.01,"",IF('MissFill 1'!AB85/SUM('MissFill 1'!AB$2:AB86)&gt;0.01,"",IF('MissFill 1'!AB84/SUM('MissFill 1'!AB$2:AB86)&gt;0.01,"",DateEnded_5Day!$A86))))))</f>
        <v/>
      </c>
      <c r="AD86" s="54" t="str">
        <f>IF($A86&lt;='All Results'!$B$4,"",IF(SUM('MissFill 1'!AC$2:AC86)=0,"",(IF('MissFill 1'!AC86/SUM('MissFill 1'!AC$2:AC86)&gt;0.01,"",IF('MissFill 1'!AC85/SUM('MissFill 1'!AC$2:AC86)&gt;0.01,"",IF('MissFill 1'!AC84/SUM('MissFill 1'!AC$2:AC86)&gt;0.01,"",DateEnded_5Day!$A86))))))</f>
        <v/>
      </c>
      <c r="AE86" s="54" t="str">
        <f>IF($A86&lt;='All Results'!$B$4,"",IF(SUM('MissFill 1'!AD$2:AD86)=0,"",(IF('MissFill 1'!AD86/SUM('MissFill 1'!AD$2:AD86)&gt;0.01,"",IF('MissFill 1'!AD85/SUM('MissFill 1'!AD$2:AD86)&gt;0.01,"",IF('MissFill 1'!AD84/SUM('MissFill 1'!AD$2:AD86)&gt;0.01,"",DateEnded_5Day!$A86))))))</f>
        <v/>
      </c>
      <c r="AF86" s="54" t="str">
        <f>IF($A86&lt;='All Results'!$B$4,"",IF(SUM('MissFill 1'!AE$2:AE86)=0,"",(IF('MissFill 1'!AE86/SUM('MissFill 1'!AE$2:AE86)&gt;0.01,"",IF('MissFill 1'!AE85/SUM('MissFill 1'!AE$2:AE86)&gt;0.01,"",IF('MissFill 1'!AE84/SUM('MissFill 1'!AE$2:AE86)&gt;0.01,"",DateEnded_5Day!$A86))))))</f>
        <v/>
      </c>
      <c r="AG86" s="54" t="str">
        <f>IF($A86&lt;='All Results'!$B$4,"",IF(SUM('MissFill 1'!AF$2:AF86)=0,"",(IF('MissFill 1'!AF86/SUM('MissFill 1'!AF$2:AF86)&gt;0.01,"",IF('MissFill 1'!AF85/SUM('MissFill 1'!AF$2:AF86)&gt;0.01,"",IF('MissFill 1'!AF84/SUM('MissFill 1'!AF$2:AF86)&gt;0.01,"",DateEnded_5Day!$A86))))))</f>
        <v/>
      </c>
      <c r="AH86" s="54" t="str">
        <f>IF($A86&lt;='All Results'!$B$4,"",IF(SUM('MissFill 1'!AG$2:AG86)=0,"",(IF('MissFill 1'!AG86/SUM('MissFill 1'!AG$2:AG86)&gt;0.01,"",IF('MissFill 1'!AG85/SUM('MissFill 1'!AG$2:AG86)&gt;0.01,"",IF('MissFill 1'!AG84/SUM('MissFill 1'!AG$2:AG86)&gt;0.01,"",DateEnded_5Day!$A86))))))</f>
        <v/>
      </c>
      <c r="AI86" s="54" t="str">
        <f>IF($A86&lt;='All Results'!$B$4,"",IF(SUM('MissFill 1'!AH$2:AH86)=0,"",(IF('MissFill 1'!AH86/SUM('MissFill 1'!AH$2:AH86)&gt;0.01,"",IF('MissFill 1'!AH85/SUM('MissFill 1'!AH$2:AH86)&gt;0.01,"",IF('MissFill 1'!AH84/SUM('MissFill 1'!AH$2:AH86)&gt;0.01,"",DateEnded_5Day!$A86))))))</f>
        <v/>
      </c>
      <c r="AJ86" s="54" t="str">
        <f>IF($A86&lt;='All Results'!$B$4,"",IF(SUM('MissFill 1'!AI$2:AI86)=0,"",(IF('MissFill 1'!AI86/SUM('MissFill 1'!AI$2:AI86)&gt;0.01,"",IF('MissFill 1'!AI85/SUM('MissFill 1'!AI$2:AI86)&gt;0.01,"",IF('MissFill 1'!AI84/SUM('MissFill 1'!AI$2:AI86)&gt;0.01,"",DateEnded_5Day!$A86))))))</f>
        <v/>
      </c>
      <c r="AK86" s="54" t="str">
        <f>IF($A86&lt;='All Results'!$B$4,"",IF(SUM('MissFill 1'!AJ$2:AJ86)=0,"",(IF('MissFill 1'!AJ86/SUM('MissFill 1'!AJ$2:AJ86)&gt;0.01,"",IF('MissFill 1'!AJ85/SUM('MissFill 1'!AJ$2:AJ86)&gt;0.01,"",IF('MissFill 1'!AJ84/SUM('MissFill 1'!AJ$2:AJ86)&gt;0.01,"",DateEnded_5Day!$A86))))))</f>
        <v/>
      </c>
      <c r="AL86" s="54" t="str">
        <f>IF($A86&lt;='All Results'!$B$4,"",IF(SUM('MissFill 1'!AK$2:AK86)=0,"",(IF('MissFill 1'!AK86/SUM('MissFill 1'!AK$2:AK86)&gt;0.01,"",IF('MissFill 1'!AK85/SUM('MissFill 1'!AK$2:AK86)&gt;0.01,"",IF('MissFill 1'!AK84/SUM('MissFill 1'!AK$2:AK86)&gt;0.01,"",DateEnded_5Day!$A86))))))</f>
        <v/>
      </c>
      <c r="AM86" s="54" t="str">
        <f>IF($A86&lt;='All Results'!$B$4,"",IF(SUM('MissFill 1'!AL$2:AL86)=0,"",(IF('MissFill 1'!AL86/SUM('MissFill 1'!AL$2:AL86)&gt;0.01,"",IF('MissFill 1'!AL85/SUM('MissFill 1'!AL$2:AL86)&gt;0.01,"",IF('MissFill 1'!AL84/SUM('MissFill 1'!AL$2:AL86)&gt;0.01,"",DateEnded_5Day!$A86))))))</f>
        <v/>
      </c>
      <c r="AN86" s="54" t="str">
        <f>IF($A86&lt;='All Results'!$B$4,"",IF(SUM('MissFill 1'!AM$2:AM86)=0,"",(IF('MissFill 1'!AM86/SUM('MissFill 1'!AM$2:AM86)&gt;0.01,"",IF('MissFill 1'!AM85/SUM('MissFill 1'!AM$2:AM86)&gt;0.01,"",IF('MissFill 1'!AM84/SUM('MissFill 1'!AM$2:AM86)&gt;0.01,"",DateEnded_5Day!$A86))))))</f>
        <v/>
      </c>
      <c r="AO86" s="54" t="str">
        <f>IF($A86&lt;='All Results'!$B$4,"",IF(SUM('MissFill 1'!AN$2:AN86)=0,"",(IF('MissFill 1'!AN86/SUM('MissFill 1'!AN$2:AN86)&gt;0.01,"",IF('MissFill 1'!AN85/SUM('MissFill 1'!AN$2:AN86)&gt;0.01,"",IF('MissFill 1'!AN84/SUM('MissFill 1'!AN$2:AN86)&gt;0.01,"",DateEnded_5Day!$A86))))))</f>
        <v/>
      </c>
      <c r="AP86" s="54" t="str">
        <f>IF($A86&lt;='All Results'!$B$4,"",IF(SUM('MissFill 1'!AO$2:AO86)=0,"",(IF('MissFill 1'!AO86/SUM('MissFill 1'!AO$2:AO86)&gt;0.01,"",IF('MissFill 1'!AO85/SUM('MissFill 1'!AO$2:AO86)&gt;0.01,"",IF('MissFill 1'!AO84/SUM('MissFill 1'!AO$2:AO86)&gt;0.01,"",DateEnded_5Day!$A86))))))</f>
        <v/>
      </c>
      <c r="AQ86" s="54" t="str">
        <f>IF($A86&lt;='All Results'!$B$4,"",IF(SUM('MissFill 1'!AP$2:AP86)=0,"",(IF('MissFill 1'!AP86/SUM('MissFill 1'!AP$2:AP86)&gt;0.01,"",IF('MissFill 1'!AP85/SUM('MissFill 1'!AP$2:AP86)&gt;0.01,"",IF('MissFill 1'!AP84/SUM('MissFill 1'!AP$2:AP86)&gt;0.01,"",DateEnded_5Day!$A86))))))</f>
        <v/>
      </c>
      <c r="AR86" s="54" t="str">
        <f>IF($A86&lt;='All Results'!$B$4,"",IF(SUM('MissFill 1'!AQ$2:AQ86)=0,"",(IF('MissFill 1'!AQ86/SUM('MissFill 1'!AQ$2:AQ86)&gt;0.01,"",IF('MissFill 1'!AQ85/SUM('MissFill 1'!AQ$2:AQ86)&gt;0.01,"",IF('MissFill 1'!AQ84/SUM('MissFill 1'!AQ$2:AQ86)&gt;0.01,"",DateEnded_5Day!$A86))))))</f>
        <v/>
      </c>
      <c r="AS86" s="54" t="str">
        <f>IF($A86&lt;='All Results'!$B$4,"",IF(SUM('MissFill 1'!AR$2:AR86)=0,"",(IF('MissFill 1'!AR86/SUM('MissFill 1'!AR$2:AR86)&gt;0.01,"",IF('MissFill 1'!AR85/SUM('MissFill 1'!AR$2:AR86)&gt;0.01,"",IF('MissFill 1'!AR84/SUM('MissFill 1'!AR$2:AR86)&gt;0.01,"",DateEnded_5Day!$A86))))))</f>
        <v/>
      </c>
      <c r="AT86" s="54" t="str">
        <f>IF($A86&lt;='All Results'!$B$4,"",IF(SUM('MissFill 1'!AS$2:AS86)=0,"",(IF('MissFill 1'!AS86/SUM('MissFill 1'!AS$2:AS86)&gt;0.01,"",IF('MissFill 1'!AS85/SUM('MissFill 1'!AS$2:AS86)&gt;0.01,"",IF('MissFill 1'!AS84/SUM('MissFill 1'!AS$2:AS86)&gt;0.01,"",DateEnded_5Day!$A86))))))</f>
        <v/>
      </c>
      <c r="AU86" s="54" t="str">
        <f>IF($A86&lt;='All Results'!$B$4,"",IF(SUM('MissFill 1'!AT$2:AT86)=0,"",(IF('MissFill 1'!AT86/SUM('MissFill 1'!AT$2:AT86)&gt;0.01,"",IF('MissFill 1'!AT85/SUM('MissFill 1'!AT$2:AT86)&gt;0.01,"",IF('MissFill 1'!AT84/SUM('MissFill 1'!AT$2:AT86)&gt;0.01,"",DateEnded_5Day!$A86))))))</f>
        <v/>
      </c>
      <c r="AV86" s="54" t="str">
        <f>IF($A86&lt;='All Results'!$B$4,"",IF(SUM('MissFill 1'!AU$2:AU86)=0,"",(IF('MissFill 1'!AU86/SUM('MissFill 1'!AU$2:AU86)&gt;0.01,"",IF('MissFill 1'!AU85/SUM('MissFill 1'!AU$2:AU86)&gt;0.01,"",IF('MissFill 1'!AU84/SUM('MissFill 1'!AU$2:AU86)&gt;0.01,"",DateEnded_5Day!$A86))))))</f>
        <v/>
      </c>
      <c r="AW86" s="54" t="str">
        <f>IF($A86&lt;='All Results'!$B$4,"",IF(SUM('MissFill 1'!AV$2:AV86)=0,"",(IF('MissFill 1'!AV86/SUM('MissFill 1'!AV$2:AV86)&gt;0.01,"",IF('MissFill 1'!AV85/SUM('MissFill 1'!AV$2:AV86)&gt;0.01,"",IF('MissFill 1'!AV84/SUM('MissFill 1'!AV$2:AV86)&gt;0.01,"",DateEnded_5Day!$A86))))))</f>
        <v/>
      </c>
      <c r="AX86" s="54" t="str">
        <f>IF($A86&lt;='All Results'!$B$4,"",IF(SUM('MissFill 1'!AW$2:AW86)=0,"",(IF('MissFill 1'!AW86/SUM('MissFill 1'!AW$2:AW86)&gt;0.01,"",IF('MissFill 1'!AW85/SUM('MissFill 1'!AW$2:AW86)&gt;0.01,"",IF('MissFill 1'!AW84/SUM('MissFill 1'!AW$2:AW86)&gt;0.01,"",DateEnded_5Day!$A86))))))</f>
        <v/>
      </c>
    </row>
    <row r="87" spans="1:50" x14ac:dyDescent="0.25">
      <c r="A87" s="41">
        <v>44432</v>
      </c>
      <c r="B87" s="52">
        <v>236</v>
      </c>
      <c r="C87" s="54" t="str">
        <f>IF($A87&lt;='All Results'!$B$4,"",IF(SUM('MissFill 1'!B$2:B87)=0,"",(IF('MissFill 1'!B87/SUM('MissFill 1'!B$2:B87)&gt;0.01,"",IF('MissFill 1'!B86/SUM('MissFill 1'!B$2:B87)&gt;0.01,"",IF('MissFill 1'!B85/SUM('MissFill 1'!B$2:B87)&gt;0.01,"",DateEnded_5Day!$A87))))))</f>
        <v/>
      </c>
      <c r="D87" s="54" t="str">
        <f>IF($A87&lt;='All Results'!$B$4,"",IF(SUM('MissFill 1'!C$2:C87)=0,"",(IF('MissFill 1'!C87/SUM('MissFill 1'!C$2:C87)&gt;0.01,"",IF('MissFill 1'!C86/SUM('MissFill 1'!C$2:C87)&gt;0.01,"",IF('MissFill 1'!C85/SUM('MissFill 1'!C$2:C87)&gt;0.01,"",DateEnded_5Day!$A87))))))</f>
        <v/>
      </c>
      <c r="E87" s="54" t="str">
        <f>IF($A87&lt;='All Results'!$B$4,"",IF(SUM('MissFill 1'!D$2:D87)=0,"",(IF('MissFill 1'!D87/SUM('MissFill 1'!D$2:D87)&gt;0.01,"",IF('MissFill 1'!D86/SUM('MissFill 1'!D$2:D87)&gt;0.01,"",IF('MissFill 1'!D85/SUM('MissFill 1'!D$2:D87)&gt;0.01,"",DateEnded_5Day!$A87))))))</f>
        <v/>
      </c>
      <c r="F87" s="54" t="str">
        <f>IF($A87&lt;='All Results'!$B$4,"",IF(SUM('MissFill 1'!E$2:E87)=0,"",(IF('MissFill 1'!E87/SUM('MissFill 1'!E$2:E87)&gt;0.01,"",IF('MissFill 1'!E86/SUM('MissFill 1'!E$2:E87)&gt;0.01,"",IF('MissFill 1'!E85/SUM('MissFill 1'!E$2:E87)&gt;0.01,"",DateEnded_5Day!$A87))))))</f>
        <v/>
      </c>
      <c r="G87" s="54" t="str">
        <f>IF($A87&lt;='All Results'!$B$4,"",IF(SUM('MissFill 1'!F$2:F87)=0,"",(IF('MissFill 1'!F87/SUM('MissFill 1'!F$2:F87)&gt;0.01,"",IF('MissFill 1'!F86/SUM('MissFill 1'!F$2:F87)&gt;0.01,"",IF('MissFill 1'!F85/SUM('MissFill 1'!F$2:F87)&gt;0.01,"",DateEnded_5Day!$A87))))))</f>
        <v/>
      </c>
      <c r="H87" s="54" t="str">
        <f>IF($A87&lt;='All Results'!$B$4,"",IF(SUM('MissFill 1'!G$2:G87)=0,"",(IF('MissFill 1'!G87/SUM('MissFill 1'!G$2:G87)&gt;0.01,"",IF('MissFill 1'!G86/SUM('MissFill 1'!G$2:G87)&gt;0.01,"",IF('MissFill 1'!G85/SUM('MissFill 1'!G$2:G87)&gt;0.01,"",DateEnded_5Day!$A87))))))</f>
        <v/>
      </c>
      <c r="I87" s="54" t="str">
        <f>IF($A87&lt;='All Results'!$B$4,"",IF(SUM('MissFill 1'!H$2:H87)=0,"",(IF('MissFill 1'!H87/SUM('MissFill 1'!H$2:H87)&gt;0.01,"",IF('MissFill 1'!H86/SUM('MissFill 1'!H$2:H87)&gt;0.01,"",IF('MissFill 1'!H85/SUM('MissFill 1'!H$2:H87)&gt;0.01,"",DateEnded_5Day!$A87))))))</f>
        <v/>
      </c>
      <c r="J87" s="54" t="str">
        <f>IF($A87&lt;='All Results'!$B$4,"",IF(SUM('MissFill 1'!I$2:I87)=0,"",(IF('MissFill 1'!I87/SUM('MissFill 1'!I$2:I87)&gt;0.01,"",IF('MissFill 1'!I86/SUM('MissFill 1'!I$2:I87)&gt;0.01,"",IF('MissFill 1'!I85/SUM('MissFill 1'!I$2:I87)&gt;0.01,"",DateEnded_5Day!$A87))))))</f>
        <v/>
      </c>
      <c r="K87" s="54" t="str">
        <f>IF($A87&lt;='All Results'!$B$4,"",IF(SUM('MissFill 1'!J$2:J87)=0,"",(IF('MissFill 1'!J87/SUM('MissFill 1'!J$2:J87)&gt;0.01,"",IF('MissFill 1'!J86/SUM('MissFill 1'!J$2:J87)&gt;0.01,"",IF('MissFill 1'!J85/SUM('MissFill 1'!J$2:J87)&gt;0.01,"",DateEnded_5Day!$A87))))))</f>
        <v/>
      </c>
      <c r="L87" s="54" t="str">
        <f>IF($A87&lt;='All Results'!$B$4,"",IF(SUM('MissFill 1'!K$2:K87)=0,"",(IF('MissFill 1'!K87/SUM('MissFill 1'!K$2:K87)&gt;0.01,"",IF('MissFill 1'!K86/SUM('MissFill 1'!K$2:K87)&gt;0.01,"",IF('MissFill 1'!K85/SUM('MissFill 1'!K$2:K87)&gt;0.01,"",DateEnded_5Day!$A87))))))</f>
        <v/>
      </c>
      <c r="M87" s="54" t="str">
        <f>IF($A87&lt;='All Results'!$B$4,"",IF(SUM('MissFill 1'!L$2:L87)=0,"",(IF('MissFill 1'!L87/SUM('MissFill 1'!L$2:L87)&gt;0.01,"",IF('MissFill 1'!L86/SUM('MissFill 1'!L$2:L87)&gt;0.01,"",IF('MissFill 1'!L85/SUM('MissFill 1'!L$2:L87)&gt;0.01,"",DateEnded_5Day!$A87))))))</f>
        <v/>
      </c>
      <c r="N87" s="54" t="str">
        <f>IF($A87&lt;='All Results'!$B$4,"",IF(SUM('MissFill 1'!M$2:M87)=0,"",(IF('MissFill 1'!M87/SUM('MissFill 1'!M$2:M87)&gt;0.01,"",IF('MissFill 1'!M86/SUM('MissFill 1'!M$2:M87)&gt;0.01,"",IF('MissFill 1'!M85/SUM('MissFill 1'!M$2:M87)&gt;0.01,"",DateEnded_5Day!$A87))))))</f>
        <v/>
      </c>
      <c r="O87" s="54" t="str">
        <f>IF($A87&lt;='All Results'!$B$4,"",IF(SUM('MissFill 1'!N$2:N87)=0,"",(IF('MissFill 1'!N87/SUM('MissFill 1'!N$2:N87)&gt;0.01,"",IF('MissFill 1'!N86/SUM('MissFill 1'!N$2:N87)&gt;0.01,"",IF('MissFill 1'!N85/SUM('MissFill 1'!N$2:N87)&gt;0.01,"",DateEnded_5Day!$A87))))))</f>
        <v/>
      </c>
      <c r="P87" s="54" t="str">
        <f>IF($A87&lt;='All Results'!$B$4,"",IF(SUM('MissFill 1'!O$2:O87)=0,"",(IF('MissFill 1'!O87/SUM('MissFill 1'!O$2:O87)&gt;0.01,"",IF('MissFill 1'!O86/SUM('MissFill 1'!O$2:O87)&gt;0.01,"",IF('MissFill 1'!O85/SUM('MissFill 1'!O$2:O87)&gt;0.01,"",DateEnded_5Day!$A87))))))</f>
        <v/>
      </c>
      <c r="Q87" s="54" t="str">
        <f>IF($A87&lt;='All Results'!$B$4,"",IF(SUM('MissFill 1'!P$2:P87)=0,"",(IF('MissFill 1'!P87/SUM('MissFill 1'!P$2:P87)&gt;0.01,"",IF('MissFill 1'!P86/SUM('MissFill 1'!P$2:P87)&gt;0.01,"",IF('MissFill 1'!P85/SUM('MissFill 1'!P$2:P87)&gt;0.01,"",DateEnded_5Day!$A87))))))</f>
        <v/>
      </c>
      <c r="R87" s="54" t="str">
        <f>IF($A87&lt;='All Results'!$B$4,"",IF(SUM('MissFill 1'!Q$2:Q87)=0,"",(IF('MissFill 1'!Q87/SUM('MissFill 1'!Q$2:Q87)&gt;0.01,"",IF('MissFill 1'!Q86/SUM('MissFill 1'!Q$2:Q87)&gt;0.01,"",IF('MissFill 1'!Q85/SUM('MissFill 1'!Q$2:Q87)&gt;0.01,"",DateEnded_5Day!$A87))))))</f>
        <v/>
      </c>
      <c r="S87" s="54" t="str">
        <f>IF($A87&lt;='All Results'!$B$4,"",IF(SUM('MissFill 1'!R$2:R87)=0,"",(IF('MissFill 1'!R87/SUM('MissFill 1'!R$2:R87)&gt;0.01,"",IF('MissFill 1'!R86/SUM('MissFill 1'!R$2:R87)&gt;0.01,"",IF('MissFill 1'!R85/SUM('MissFill 1'!R$2:R87)&gt;0.01,"",DateEnded_5Day!$A87))))))</f>
        <v/>
      </c>
      <c r="T87" s="54" t="str">
        <f>IF($A87&lt;='All Results'!$B$4,"",IF(SUM('MissFill 1'!S$2:S87)=0,"",(IF('MissFill 1'!S87/SUM('MissFill 1'!S$2:S87)&gt;0.01,"",IF('MissFill 1'!S86/SUM('MissFill 1'!S$2:S87)&gt;0.01,"",IF('MissFill 1'!S85/SUM('MissFill 1'!S$2:S87)&gt;0.01,"",DateEnded_5Day!$A87))))))</f>
        <v/>
      </c>
      <c r="U87" s="54" t="str">
        <f>IF($A87&lt;='All Results'!$B$4,"",IF(SUM('MissFill 1'!T$2:T87)=0,"",(IF('MissFill 1'!T87/SUM('MissFill 1'!T$2:T87)&gt;0.01,"",IF('MissFill 1'!T86/SUM('MissFill 1'!T$2:T87)&gt;0.01,"",IF('MissFill 1'!T85/SUM('MissFill 1'!T$2:T87)&gt;0.01,"",DateEnded_5Day!$A87))))))</f>
        <v/>
      </c>
      <c r="V87" s="54" t="str">
        <f>IF($A87&lt;='All Results'!$B$4,"",IF(SUM('MissFill 1'!U$2:U87)=0,"",(IF('MissFill 1'!U87/SUM('MissFill 1'!U$2:U87)&gt;0.01,"",IF('MissFill 1'!U86/SUM('MissFill 1'!U$2:U87)&gt;0.01,"",IF('MissFill 1'!U85/SUM('MissFill 1'!U$2:U87)&gt;0.01,"",DateEnded_5Day!$A87))))))</f>
        <v/>
      </c>
      <c r="W87" s="54" t="str">
        <f>IF($A87&lt;='All Results'!$B$4,"",IF(SUM('MissFill 1'!V$2:V87)=0,"",(IF('MissFill 1'!V87/SUM('MissFill 1'!V$2:V87)&gt;0.01,"",IF('MissFill 1'!V86/SUM('MissFill 1'!V$2:V87)&gt;0.01,"",IF('MissFill 1'!V85/SUM('MissFill 1'!V$2:V87)&gt;0.01,"",DateEnded_5Day!$A87))))))</f>
        <v/>
      </c>
      <c r="X87" s="54" t="str">
        <f>IF($A87&lt;='All Results'!$B$4,"",IF(SUM('MissFill 1'!W$2:W87)=0,"",(IF('MissFill 1'!W87/SUM('MissFill 1'!W$2:W87)&gt;0.01,"",IF('MissFill 1'!W86/SUM('MissFill 1'!W$2:W87)&gt;0.01,"",IF('MissFill 1'!W85/SUM('MissFill 1'!W$2:W87)&gt;0.01,"",DateEnded_5Day!$A87))))))</f>
        <v/>
      </c>
      <c r="Y87" s="54" t="str">
        <f>IF($A87&lt;='All Results'!$B$4,"",IF(SUM('MissFill 1'!X$2:X87)=0,"",(IF('MissFill 1'!X87/SUM('MissFill 1'!X$2:X87)&gt;0.01,"",IF('MissFill 1'!X86/SUM('MissFill 1'!X$2:X87)&gt;0.01,"",IF('MissFill 1'!X85/SUM('MissFill 1'!X$2:X87)&gt;0.01,"",DateEnded_5Day!$A87))))))</f>
        <v/>
      </c>
      <c r="Z87" s="54" t="str">
        <f>IF($A87&lt;='All Results'!$B$4,"",IF(SUM('MissFill 1'!Y$2:Y87)=0,"",(IF('MissFill 1'!Y87/SUM('MissFill 1'!Y$2:Y87)&gt;0.01,"",IF('MissFill 1'!Y86/SUM('MissFill 1'!Y$2:Y87)&gt;0.01,"",IF('MissFill 1'!Y85/SUM('MissFill 1'!Y$2:Y87)&gt;0.01,"",DateEnded_5Day!$A87))))))</f>
        <v/>
      </c>
      <c r="AA87" s="54" t="str">
        <f>IF($A87&lt;='All Results'!$B$4,"",IF(SUM('MissFill 1'!Z$2:Z87)=0,"",(IF('MissFill 1'!Z87/SUM('MissFill 1'!Z$2:Z87)&gt;0.01,"",IF('MissFill 1'!Z86/SUM('MissFill 1'!Z$2:Z87)&gt;0.01,"",IF('MissFill 1'!Z85/SUM('MissFill 1'!Z$2:Z87)&gt;0.01,"",DateEnded_5Day!$A87))))))</f>
        <v/>
      </c>
      <c r="AB87" s="54" t="str">
        <f>IF($A87&lt;='All Results'!$B$4,"",IF(SUM('MissFill 1'!AA$2:AA87)=0,"",(IF('MissFill 1'!AA87/SUM('MissFill 1'!AA$2:AA87)&gt;0.01,"",IF('MissFill 1'!AA86/SUM('MissFill 1'!AA$2:AA87)&gt;0.01,"",IF('MissFill 1'!AA85/SUM('MissFill 1'!AA$2:AA87)&gt;0.01,"",DateEnded_5Day!$A87))))))</f>
        <v/>
      </c>
      <c r="AC87" s="54" t="str">
        <f>IF($A87&lt;='All Results'!$B$4,"",IF(SUM('MissFill 1'!AB$2:AB87)=0,"",(IF('MissFill 1'!AB87/SUM('MissFill 1'!AB$2:AB87)&gt;0.01,"",IF('MissFill 1'!AB86/SUM('MissFill 1'!AB$2:AB87)&gt;0.01,"",IF('MissFill 1'!AB85/SUM('MissFill 1'!AB$2:AB87)&gt;0.01,"",DateEnded_5Day!$A87))))))</f>
        <v/>
      </c>
      <c r="AD87" s="54" t="str">
        <f>IF($A87&lt;='All Results'!$B$4,"",IF(SUM('MissFill 1'!AC$2:AC87)=0,"",(IF('MissFill 1'!AC87/SUM('MissFill 1'!AC$2:AC87)&gt;0.01,"",IF('MissFill 1'!AC86/SUM('MissFill 1'!AC$2:AC87)&gt;0.01,"",IF('MissFill 1'!AC85/SUM('MissFill 1'!AC$2:AC87)&gt;0.01,"",DateEnded_5Day!$A87))))))</f>
        <v/>
      </c>
      <c r="AE87" s="54" t="str">
        <f>IF($A87&lt;='All Results'!$B$4,"",IF(SUM('MissFill 1'!AD$2:AD87)=0,"",(IF('MissFill 1'!AD87/SUM('MissFill 1'!AD$2:AD87)&gt;0.01,"",IF('MissFill 1'!AD86/SUM('MissFill 1'!AD$2:AD87)&gt;0.01,"",IF('MissFill 1'!AD85/SUM('MissFill 1'!AD$2:AD87)&gt;0.01,"",DateEnded_5Day!$A87))))))</f>
        <v/>
      </c>
      <c r="AF87" s="54" t="str">
        <f>IF($A87&lt;='All Results'!$B$4,"",IF(SUM('MissFill 1'!AE$2:AE87)=0,"",(IF('MissFill 1'!AE87/SUM('MissFill 1'!AE$2:AE87)&gt;0.01,"",IF('MissFill 1'!AE86/SUM('MissFill 1'!AE$2:AE87)&gt;0.01,"",IF('MissFill 1'!AE85/SUM('MissFill 1'!AE$2:AE87)&gt;0.01,"",DateEnded_5Day!$A87))))))</f>
        <v/>
      </c>
      <c r="AG87" s="54" t="str">
        <f>IF($A87&lt;='All Results'!$B$4,"",IF(SUM('MissFill 1'!AF$2:AF87)=0,"",(IF('MissFill 1'!AF87/SUM('MissFill 1'!AF$2:AF87)&gt;0.01,"",IF('MissFill 1'!AF86/SUM('MissFill 1'!AF$2:AF87)&gt;0.01,"",IF('MissFill 1'!AF85/SUM('MissFill 1'!AF$2:AF87)&gt;0.01,"",DateEnded_5Day!$A87))))))</f>
        <v/>
      </c>
      <c r="AH87" s="54" t="str">
        <f>IF($A87&lt;='All Results'!$B$4,"",IF(SUM('MissFill 1'!AG$2:AG87)=0,"",(IF('MissFill 1'!AG87/SUM('MissFill 1'!AG$2:AG87)&gt;0.01,"",IF('MissFill 1'!AG86/SUM('MissFill 1'!AG$2:AG87)&gt;0.01,"",IF('MissFill 1'!AG85/SUM('MissFill 1'!AG$2:AG87)&gt;0.01,"",DateEnded_5Day!$A87))))))</f>
        <v/>
      </c>
      <c r="AI87" s="54" t="str">
        <f>IF($A87&lt;='All Results'!$B$4,"",IF(SUM('MissFill 1'!AH$2:AH87)=0,"",(IF('MissFill 1'!AH87/SUM('MissFill 1'!AH$2:AH87)&gt;0.01,"",IF('MissFill 1'!AH86/SUM('MissFill 1'!AH$2:AH87)&gt;0.01,"",IF('MissFill 1'!AH85/SUM('MissFill 1'!AH$2:AH87)&gt;0.01,"",DateEnded_5Day!$A87))))))</f>
        <v/>
      </c>
      <c r="AJ87" s="54" t="str">
        <f>IF($A87&lt;='All Results'!$B$4,"",IF(SUM('MissFill 1'!AI$2:AI87)=0,"",(IF('MissFill 1'!AI87/SUM('MissFill 1'!AI$2:AI87)&gt;0.01,"",IF('MissFill 1'!AI86/SUM('MissFill 1'!AI$2:AI87)&gt;0.01,"",IF('MissFill 1'!AI85/SUM('MissFill 1'!AI$2:AI87)&gt;0.01,"",DateEnded_5Day!$A87))))))</f>
        <v/>
      </c>
      <c r="AK87" s="54" t="str">
        <f>IF($A87&lt;='All Results'!$B$4,"",IF(SUM('MissFill 1'!AJ$2:AJ87)=0,"",(IF('MissFill 1'!AJ87/SUM('MissFill 1'!AJ$2:AJ87)&gt;0.01,"",IF('MissFill 1'!AJ86/SUM('MissFill 1'!AJ$2:AJ87)&gt;0.01,"",IF('MissFill 1'!AJ85/SUM('MissFill 1'!AJ$2:AJ87)&gt;0.01,"",DateEnded_5Day!$A87))))))</f>
        <v/>
      </c>
      <c r="AL87" s="54" t="str">
        <f>IF($A87&lt;='All Results'!$B$4,"",IF(SUM('MissFill 1'!AK$2:AK87)=0,"",(IF('MissFill 1'!AK87/SUM('MissFill 1'!AK$2:AK87)&gt;0.01,"",IF('MissFill 1'!AK86/SUM('MissFill 1'!AK$2:AK87)&gt;0.01,"",IF('MissFill 1'!AK85/SUM('MissFill 1'!AK$2:AK87)&gt;0.01,"",DateEnded_5Day!$A87))))))</f>
        <v/>
      </c>
      <c r="AM87" s="54" t="str">
        <f>IF($A87&lt;='All Results'!$B$4,"",IF(SUM('MissFill 1'!AL$2:AL87)=0,"",(IF('MissFill 1'!AL87/SUM('MissFill 1'!AL$2:AL87)&gt;0.01,"",IF('MissFill 1'!AL86/SUM('MissFill 1'!AL$2:AL87)&gt;0.01,"",IF('MissFill 1'!AL85/SUM('MissFill 1'!AL$2:AL87)&gt;0.01,"",DateEnded_5Day!$A87))))))</f>
        <v/>
      </c>
      <c r="AN87" s="54" t="str">
        <f>IF($A87&lt;='All Results'!$B$4,"",IF(SUM('MissFill 1'!AM$2:AM87)=0,"",(IF('MissFill 1'!AM87/SUM('MissFill 1'!AM$2:AM87)&gt;0.01,"",IF('MissFill 1'!AM86/SUM('MissFill 1'!AM$2:AM87)&gt;0.01,"",IF('MissFill 1'!AM85/SUM('MissFill 1'!AM$2:AM87)&gt;0.01,"",DateEnded_5Day!$A87))))))</f>
        <v/>
      </c>
      <c r="AO87" s="54" t="str">
        <f>IF($A87&lt;='All Results'!$B$4,"",IF(SUM('MissFill 1'!AN$2:AN87)=0,"",(IF('MissFill 1'!AN87/SUM('MissFill 1'!AN$2:AN87)&gt;0.01,"",IF('MissFill 1'!AN86/SUM('MissFill 1'!AN$2:AN87)&gt;0.01,"",IF('MissFill 1'!AN85/SUM('MissFill 1'!AN$2:AN87)&gt;0.01,"",DateEnded_5Day!$A87))))))</f>
        <v/>
      </c>
      <c r="AP87" s="54" t="str">
        <f>IF($A87&lt;='All Results'!$B$4,"",IF(SUM('MissFill 1'!AO$2:AO87)=0,"",(IF('MissFill 1'!AO87/SUM('MissFill 1'!AO$2:AO87)&gt;0.01,"",IF('MissFill 1'!AO86/SUM('MissFill 1'!AO$2:AO87)&gt;0.01,"",IF('MissFill 1'!AO85/SUM('MissFill 1'!AO$2:AO87)&gt;0.01,"",DateEnded_5Day!$A87))))))</f>
        <v/>
      </c>
      <c r="AQ87" s="54" t="str">
        <f>IF($A87&lt;='All Results'!$B$4,"",IF(SUM('MissFill 1'!AP$2:AP87)=0,"",(IF('MissFill 1'!AP87/SUM('MissFill 1'!AP$2:AP87)&gt;0.01,"",IF('MissFill 1'!AP86/SUM('MissFill 1'!AP$2:AP87)&gt;0.01,"",IF('MissFill 1'!AP85/SUM('MissFill 1'!AP$2:AP87)&gt;0.01,"",DateEnded_5Day!$A87))))))</f>
        <v/>
      </c>
      <c r="AR87" s="54" t="str">
        <f>IF($A87&lt;='All Results'!$B$4,"",IF(SUM('MissFill 1'!AQ$2:AQ87)=0,"",(IF('MissFill 1'!AQ87/SUM('MissFill 1'!AQ$2:AQ87)&gt;0.01,"",IF('MissFill 1'!AQ86/SUM('MissFill 1'!AQ$2:AQ87)&gt;0.01,"",IF('MissFill 1'!AQ85/SUM('MissFill 1'!AQ$2:AQ87)&gt;0.01,"",DateEnded_5Day!$A87))))))</f>
        <v/>
      </c>
      <c r="AS87" s="54" t="str">
        <f>IF($A87&lt;='All Results'!$B$4,"",IF(SUM('MissFill 1'!AR$2:AR87)=0,"",(IF('MissFill 1'!AR87/SUM('MissFill 1'!AR$2:AR87)&gt;0.01,"",IF('MissFill 1'!AR86/SUM('MissFill 1'!AR$2:AR87)&gt;0.01,"",IF('MissFill 1'!AR85/SUM('MissFill 1'!AR$2:AR87)&gt;0.01,"",DateEnded_5Day!$A87))))))</f>
        <v/>
      </c>
      <c r="AT87" s="54" t="str">
        <f>IF($A87&lt;='All Results'!$B$4,"",IF(SUM('MissFill 1'!AS$2:AS87)=0,"",(IF('MissFill 1'!AS87/SUM('MissFill 1'!AS$2:AS87)&gt;0.01,"",IF('MissFill 1'!AS86/SUM('MissFill 1'!AS$2:AS87)&gt;0.01,"",IF('MissFill 1'!AS85/SUM('MissFill 1'!AS$2:AS87)&gt;0.01,"",DateEnded_5Day!$A87))))))</f>
        <v/>
      </c>
      <c r="AU87" s="54" t="str">
        <f>IF($A87&lt;='All Results'!$B$4,"",IF(SUM('MissFill 1'!AT$2:AT87)=0,"",(IF('MissFill 1'!AT87/SUM('MissFill 1'!AT$2:AT87)&gt;0.01,"",IF('MissFill 1'!AT86/SUM('MissFill 1'!AT$2:AT87)&gt;0.01,"",IF('MissFill 1'!AT85/SUM('MissFill 1'!AT$2:AT87)&gt;0.01,"",DateEnded_5Day!$A87))))))</f>
        <v/>
      </c>
      <c r="AV87" s="54" t="str">
        <f>IF($A87&lt;='All Results'!$B$4,"",IF(SUM('MissFill 1'!AU$2:AU87)=0,"",(IF('MissFill 1'!AU87/SUM('MissFill 1'!AU$2:AU87)&gt;0.01,"",IF('MissFill 1'!AU86/SUM('MissFill 1'!AU$2:AU87)&gt;0.01,"",IF('MissFill 1'!AU85/SUM('MissFill 1'!AU$2:AU87)&gt;0.01,"",DateEnded_5Day!$A87))))))</f>
        <v/>
      </c>
      <c r="AW87" s="54" t="str">
        <f>IF($A87&lt;='All Results'!$B$4,"",IF(SUM('MissFill 1'!AV$2:AV87)=0,"",(IF('MissFill 1'!AV87/SUM('MissFill 1'!AV$2:AV87)&gt;0.01,"",IF('MissFill 1'!AV86/SUM('MissFill 1'!AV$2:AV87)&gt;0.01,"",IF('MissFill 1'!AV85/SUM('MissFill 1'!AV$2:AV87)&gt;0.01,"",DateEnded_5Day!$A87))))))</f>
        <v/>
      </c>
      <c r="AX87" s="54" t="str">
        <f>IF($A87&lt;='All Results'!$B$4,"",IF(SUM('MissFill 1'!AW$2:AW87)=0,"",(IF('MissFill 1'!AW87/SUM('MissFill 1'!AW$2:AW87)&gt;0.01,"",IF('MissFill 1'!AW86/SUM('MissFill 1'!AW$2:AW87)&gt;0.01,"",IF('MissFill 1'!AW85/SUM('MissFill 1'!AW$2:AW87)&gt;0.01,"",DateEnded_5Day!$A87))))))</f>
        <v/>
      </c>
    </row>
    <row r="88" spans="1:50" x14ac:dyDescent="0.25">
      <c r="A88" s="41">
        <v>44433</v>
      </c>
      <c r="B88" s="52">
        <v>237</v>
      </c>
      <c r="C88" s="54" t="str">
        <f>IF($A88&lt;='All Results'!$B$4,"",IF(SUM('MissFill 1'!B$2:B88)=0,"",(IF('MissFill 1'!B88/SUM('MissFill 1'!B$2:B88)&gt;0.01,"",IF('MissFill 1'!B87/SUM('MissFill 1'!B$2:B88)&gt;0.01,"",IF('MissFill 1'!B86/SUM('MissFill 1'!B$2:B88)&gt;0.01,"",DateEnded_5Day!$A88))))))</f>
        <v/>
      </c>
      <c r="D88" s="54" t="str">
        <f>IF($A88&lt;='All Results'!$B$4,"",IF(SUM('MissFill 1'!C$2:C88)=0,"",(IF('MissFill 1'!C88/SUM('MissFill 1'!C$2:C88)&gt;0.01,"",IF('MissFill 1'!C87/SUM('MissFill 1'!C$2:C88)&gt;0.01,"",IF('MissFill 1'!C86/SUM('MissFill 1'!C$2:C88)&gt;0.01,"",DateEnded_5Day!$A88))))))</f>
        <v/>
      </c>
      <c r="E88" s="54" t="str">
        <f>IF($A88&lt;='All Results'!$B$4,"",IF(SUM('MissFill 1'!D$2:D88)=0,"",(IF('MissFill 1'!D88/SUM('MissFill 1'!D$2:D88)&gt;0.01,"",IF('MissFill 1'!D87/SUM('MissFill 1'!D$2:D88)&gt;0.01,"",IF('MissFill 1'!D86/SUM('MissFill 1'!D$2:D88)&gt;0.01,"",DateEnded_5Day!$A88))))))</f>
        <v/>
      </c>
      <c r="F88" s="54" t="str">
        <f>IF($A88&lt;='All Results'!$B$4,"",IF(SUM('MissFill 1'!E$2:E88)=0,"",(IF('MissFill 1'!E88/SUM('MissFill 1'!E$2:E88)&gt;0.01,"",IF('MissFill 1'!E87/SUM('MissFill 1'!E$2:E88)&gt;0.01,"",IF('MissFill 1'!E86/SUM('MissFill 1'!E$2:E88)&gt;0.01,"",DateEnded_5Day!$A88))))))</f>
        <v/>
      </c>
      <c r="G88" s="54" t="str">
        <f>IF($A88&lt;='All Results'!$B$4,"",IF(SUM('MissFill 1'!F$2:F88)=0,"",(IF('MissFill 1'!F88/SUM('MissFill 1'!F$2:F88)&gt;0.01,"",IF('MissFill 1'!F87/SUM('MissFill 1'!F$2:F88)&gt;0.01,"",IF('MissFill 1'!F86/SUM('MissFill 1'!F$2:F88)&gt;0.01,"",DateEnded_5Day!$A88))))))</f>
        <v/>
      </c>
      <c r="H88" s="54" t="str">
        <f>IF($A88&lt;='All Results'!$B$4,"",IF(SUM('MissFill 1'!G$2:G88)=0,"",(IF('MissFill 1'!G88/SUM('MissFill 1'!G$2:G88)&gt;0.01,"",IF('MissFill 1'!G87/SUM('MissFill 1'!G$2:G88)&gt;0.01,"",IF('MissFill 1'!G86/SUM('MissFill 1'!G$2:G88)&gt;0.01,"",DateEnded_5Day!$A88))))))</f>
        <v/>
      </c>
      <c r="I88" s="54" t="str">
        <f>IF($A88&lt;='All Results'!$B$4,"",IF(SUM('MissFill 1'!H$2:H88)=0,"",(IF('MissFill 1'!H88/SUM('MissFill 1'!H$2:H88)&gt;0.01,"",IF('MissFill 1'!H87/SUM('MissFill 1'!H$2:H88)&gt;0.01,"",IF('MissFill 1'!H86/SUM('MissFill 1'!H$2:H88)&gt;0.01,"",DateEnded_5Day!$A88))))))</f>
        <v/>
      </c>
      <c r="J88" s="54" t="str">
        <f>IF($A88&lt;='All Results'!$B$4,"",IF(SUM('MissFill 1'!I$2:I88)=0,"",(IF('MissFill 1'!I88/SUM('MissFill 1'!I$2:I88)&gt;0.01,"",IF('MissFill 1'!I87/SUM('MissFill 1'!I$2:I88)&gt;0.01,"",IF('MissFill 1'!I86/SUM('MissFill 1'!I$2:I88)&gt;0.01,"",DateEnded_5Day!$A88))))))</f>
        <v/>
      </c>
      <c r="K88" s="54" t="str">
        <f>IF($A88&lt;='All Results'!$B$4,"",IF(SUM('MissFill 1'!J$2:J88)=0,"",(IF('MissFill 1'!J88/SUM('MissFill 1'!J$2:J88)&gt;0.01,"",IF('MissFill 1'!J87/SUM('MissFill 1'!J$2:J88)&gt;0.01,"",IF('MissFill 1'!J86/SUM('MissFill 1'!J$2:J88)&gt;0.01,"",DateEnded_5Day!$A88))))))</f>
        <v/>
      </c>
      <c r="L88" s="54" t="str">
        <f>IF($A88&lt;='All Results'!$B$4,"",IF(SUM('MissFill 1'!K$2:K88)=0,"",(IF('MissFill 1'!K88/SUM('MissFill 1'!K$2:K88)&gt;0.01,"",IF('MissFill 1'!K87/SUM('MissFill 1'!K$2:K88)&gt;0.01,"",IF('MissFill 1'!K86/SUM('MissFill 1'!K$2:K88)&gt;0.01,"",DateEnded_5Day!$A88))))))</f>
        <v/>
      </c>
      <c r="M88" s="54" t="str">
        <f>IF($A88&lt;='All Results'!$B$4,"",IF(SUM('MissFill 1'!L$2:L88)=0,"",(IF('MissFill 1'!L88/SUM('MissFill 1'!L$2:L88)&gt;0.01,"",IF('MissFill 1'!L87/SUM('MissFill 1'!L$2:L88)&gt;0.01,"",IF('MissFill 1'!L86/SUM('MissFill 1'!L$2:L88)&gt;0.01,"",DateEnded_5Day!$A88))))))</f>
        <v/>
      </c>
      <c r="N88" s="54" t="str">
        <f>IF($A88&lt;='All Results'!$B$4,"",IF(SUM('MissFill 1'!M$2:M88)=0,"",(IF('MissFill 1'!M88/SUM('MissFill 1'!M$2:M88)&gt;0.01,"",IF('MissFill 1'!M87/SUM('MissFill 1'!M$2:M88)&gt;0.01,"",IF('MissFill 1'!M86/SUM('MissFill 1'!M$2:M88)&gt;0.01,"",DateEnded_5Day!$A88))))))</f>
        <v/>
      </c>
      <c r="O88" s="54" t="str">
        <f>IF($A88&lt;='All Results'!$B$4,"",IF(SUM('MissFill 1'!N$2:N88)=0,"",(IF('MissFill 1'!N88/SUM('MissFill 1'!N$2:N88)&gt;0.01,"",IF('MissFill 1'!N87/SUM('MissFill 1'!N$2:N88)&gt;0.01,"",IF('MissFill 1'!N86/SUM('MissFill 1'!N$2:N88)&gt;0.01,"",DateEnded_5Day!$A88))))))</f>
        <v/>
      </c>
      <c r="P88" s="54" t="str">
        <f>IF($A88&lt;='All Results'!$B$4,"",IF(SUM('MissFill 1'!O$2:O88)=0,"",(IF('MissFill 1'!O88/SUM('MissFill 1'!O$2:O88)&gt;0.01,"",IF('MissFill 1'!O87/SUM('MissFill 1'!O$2:O88)&gt;0.01,"",IF('MissFill 1'!O86/SUM('MissFill 1'!O$2:O88)&gt;0.01,"",DateEnded_5Day!$A88))))))</f>
        <v/>
      </c>
      <c r="Q88" s="54" t="str">
        <f>IF($A88&lt;='All Results'!$B$4,"",IF(SUM('MissFill 1'!P$2:P88)=0,"",(IF('MissFill 1'!P88/SUM('MissFill 1'!P$2:P88)&gt;0.01,"",IF('MissFill 1'!P87/SUM('MissFill 1'!P$2:P88)&gt;0.01,"",IF('MissFill 1'!P86/SUM('MissFill 1'!P$2:P88)&gt;0.01,"",DateEnded_5Day!$A88))))))</f>
        <v/>
      </c>
      <c r="R88" s="54" t="str">
        <f>IF($A88&lt;='All Results'!$B$4,"",IF(SUM('MissFill 1'!Q$2:Q88)=0,"",(IF('MissFill 1'!Q88/SUM('MissFill 1'!Q$2:Q88)&gt;0.01,"",IF('MissFill 1'!Q87/SUM('MissFill 1'!Q$2:Q88)&gt;0.01,"",IF('MissFill 1'!Q86/SUM('MissFill 1'!Q$2:Q88)&gt;0.01,"",DateEnded_5Day!$A88))))))</f>
        <v/>
      </c>
      <c r="S88" s="54" t="str">
        <f>IF($A88&lt;='All Results'!$B$4,"",IF(SUM('MissFill 1'!R$2:R88)=0,"",(IF('MissFill 1'!R88/SUM('MissFill 1'!R$2:R88)&gt;0.01,"",IF('MissFill 1'!R87/SUM('MissFill 1'!R$2:R88)&gt;0.01,"",IF('MissFill 1'!R86/SUM('MissFill 1'!R$2:R88)&gt;0.01,"",DateEnded_5Day!$A88))))))</f>
        <v/>
      </c>
      <c r="T88" s="54" t="str">
        <f>IF($A88&lt;='All Results'!$B$4,"",IF(SUM('MissFill 1'!S$2:S88)=0,"",(IF('MissFill 1'!S88/SUM('MissFill 1'!S$2:S88)&gt;0.01,"",IF('MissFill 1'!S87/SUM('MissFill 1'!S$2:S88)&gt;0.01,"",IF('MissFill 1'!S86/SUM('MissFill 1'!S$2:S88)&gt;0.01,"",DateEnded_5Day!$A88))))))</f>
        <v/>
      </c>
      <c r="U88" s="54" t="str">
        <f>IF($A88&lt;='All Results'!$B$4,"",IF(SUM('MissFill 1'!T$2:T88)=0,"",(IF('MissFill 1'!T88/SUM('MissFill 1'!T$2:T88)&gt;0.01,"",IF('MissFill 1'!T87/SUM('MissFill 1'!T$2:T88)&gt;0.01,"",IF('MissFill 1'!T86/SUM('MissFill 1'!T$2:T88)&gt;0.01,"",DateEnded_5Day!$A88))))))</f>
        <v/>
      </c>
      <c r="V88" s="54" t="str">
        <f>IF($A88&lt;='All Results'!$B$4,"",IF(SUM('MissFill 1'!U$2:U88)=0,"",(IF('MissFill 1'!U88/SUM('MissFill 1'!U$2:U88)&gt;0.01,"",IF('MissFill 1'!U87/SUM('MissFill 1'!U$2:U88)&gt;0.01,"",IF('MissFill 1'!U86/SUM('MissFill 1'!U$2:U88)&gt;0.01,"",DateEnded_5Day!$A88))))))</f>
        <v/>
      </c>
      <c r="W88" s="54" t="str">
        <f>IF($A88&lt;='All Results'!$B$4,"",IF(SUM('MissFill 1'!V$2:V88)=0,"",(IF('MissFill 1'!V88/SUM('MissFill 1'!V$2:V88)&gt;0.01,"",IF('MissFill 1'!V87/SUM('MissFill 1'!V$2:V88)&gt;0.01,"",IF('MissFill 1'!V86/SUM('MissFill 1'!V$2:V88)&gt;0.01,"",DateEnded_5Day!$A88))))))</f>
        <v/>
      </c>
      <c r="X88" s="54" t="str">
        <f>IF($A88&lt;='All Results'!$B$4,"",IF(SUM('MissFill 1'!W$2:W88)=0,"",(IF('MissFill 1'!W88/SUM('MissFill 1'!W$2:W88)&gt;0.01,"",IF('MissFill 1'!W87/SUM('MissFill 1'!W$2:W88)&gt;0.01,"",IF('MissFill 1'!W86/SUM('MissFill 1'!W$2:W88)&gt;0.01,"",DateEnded_5Day!$A88))))))</f>
        <v/>
      </c>
      <c r="Y88" s="54" t="str">
        <f>IF($A88&lt;='All Results'!$B$4,"",IF(SUM('MissFill 1'!X$2:X88)=0,"",(IF('MissFill 1'!X88/SUM('MissFill 1'!X$2:X88)&gt;0.01,"",IF('MissFill 1'!X87/SUM('MissFill 1'!X$2:X88)&gt;0.01,"",IF('MissFill 1'!X86/SUM('MissFill 1'!X$2:X88)&gt;0.01,"",DateEnded_5Day!$A88))))))</f>
        <v/>
      </c>
      <c r="Z88" s="54" t="str">
        <f>IF($A88&lt;='All Results'!$B$4,"",IF(SUM('MissFill 1'!Y$2:Y88)=0,"",(IF('MissFill 1'!Y88/SUM('MissFill 1'!Y$2:Y88)&gt;0.01,"",IF('MissFill 1'!Y87/SUM('MissFill 1'!Y$2:Y88)&gt;0.01,"",IF('MissFill 1'!Y86/SUM('MissFill 1'!Y$2:Y88)&gt;0.01,"",DateEnded_5Day!$A88))))))</f>
        <v/>
      </c>
      <c r="AA88" s="54" t="str">
        <f>IF($A88&lt;='All Results'!$B$4,"",IF(SUM('MissFill 1'!Z$2:Z88)=0,"",(IF('MissFill 1'!Z88/SUM('MissFill 1'!Z$2:Z88)&gt;0.01,"",IF('MissFill 1'!Z87/SUM('MissFill 1'!Z$2:Z88)&gt;0.01,"",IF('MissFill 1'!Z86/SUM('MissFill 1'!Z$2:Z88)&gt;0.01,"",DateEnded_5Day!$A88))))))</f>
        <v/>
      </c>
      <c r="AB88" s="54" t="str">
        <f>IF($A88&lt;='All Results'!$B$4,"",IF(SUM('MissFill 1'!AA$2:AA88)=0,"",(IF('MissFill 1'!AA88/SUM('MissFill 1'!AA$2:AA88)&gt;0.01,"",IF('MissFill 1'!AA87/SUM('MissFill 1'!AA$2:AA88)&gt;0.01,"",IF('MissFill 1'!AA86/SUM('MissFill 1'!AA$2:AA88)&gt;0.01,"",DateEnded_5Day!$A88))))))</f>
        <v/>
      </c>
      <c r="AC88" s="54" t="str">
        <f>IF($A88&lt;='All Results'!$B$4,"",IF(SUM('MissFill 1'!AB$2:AB88)=0,"",(IF('MissFill 1'!AB88/SUM('MissFill 1'!AB$2:AB88)&gt;0.01,"",IF('MissFill 1'!AB87/SUM('MissFill 1'!AB$2:AB88)&gt;0.01,"",IF('MissFill 1'!AB86/SUM('MissFill 1'!AB$2:AB88)&gt;0.01,"",DateEnded_5Day!$A88))))))</f>
        <v/>
      </c>
      <c r="AD88" s="54" t="str">
        <f>IF($A88&lt;='All Results'!$B$4,"",IF(SUM('MissFill 1'!AC$2:AC88)=0,"",(IF('MissFill 1'!AC88/SUM('MissFill 1'!AC$2:AC88)&gt;0.01,"",IF('MissFill 1'!AC87/SUM('MissFill 1'!AC$2:AC88)&gt;0.01,"",IF('MissFill 1'!AC86/SUM('MissFill 1'!AC$2:AC88)&gt;0.01,"",DateEnded_5Day!$A88))))))</f>
        <v/>
      </c>
      <c r="AE88" s="54" t="str">
        <f>IF($A88&lt;='All Results'!$B$4,"",IF(SUM('MissFill 1'!AD$2:AD88)=0,"",(IF('MissFill 1'!AD88/SUM('MissFill 1'!AD$2:AD88)&gt;0.01,"",IF('MissFill 1'!AD87/SUM('MissFill 1'!AD$2:AD88)&gt;0.01,"",IF('MissFill 1'!AD86/SUM('MissFill 1'!AD$2:AD88)&gt;0.01,"",DateEnded_5Day!$A88))))))</f>
        <v/>
      </c>
      <c r="AF88" s="54" t="str">
        <f>IF($A88&lt;='All Results'!$B$4,"",IF(SUM('MissFill 1'!AE$2:AE88)=0,"",(IF('MissFill 1'!AE88/SUM('MissFill 1'!AE$2:AE88)&gt;0.01,"",IF('MissFill 1'!AE87/SUM('MissFill 1'!AE$2:AE88)&gt;0.01,"",IF('MissFill 1'!AE86/SUM('MissFill 1'!AE$2:AE88)&gt;0.01,"",DateEnded_5Day!$A88))))))</f>
        <v/>
      </c>
      <c r="AG88" s="54" t="str">
        <f>IF($A88&lt;='All Results'!$B$4,"",IF(SUM('MissFill 1'!AF$2:AF88)=0,"",(IF('MissFill 1'!AF88/SUM('MissFill 1'!AF$2:AF88)&gt;0.01,"",IF('MissFill 1'!AF87/SUM('MissFill 1'!AF$2:AF88)&gt;0.01,"",IF('MissFill 1'!AF86/SUM('MissFill 1'!AF$2:AF88)&gt;0.01,"",DateEnded_5Day!$A88))))))</f>
        <v/>
      </c>
      <c r="AH88" s="54" t="str">
        <f>IF($A88&lt;='All Results'!$B$4,"",IF(SUM('MissFill 1'!AG$2:AG88)=0,"",(IF('MissFill 1'!AG88/SUM('MissFill 1'!AG$2:AG88)&gt;0.01,"",IF('MissFill 1'!AG87/SUM('MissFill 1'!AG$2:AG88)&gt;0.01,"",IF('MissFill 1'!AG86/SUM('MissFill 1'!AG$2:AG88)&gt;0.01,"",DateEnded_5Day!$A88))))))</f>
        <v/>
      </c>
      <c r="AI88" s="54" t="str">
        <f>IF($A88&lt;='All Results'!$B$4,"",IF(SUM('MissFill 1'!AH$2:AH88)=0,"",(IF('MissFill 1'!AH88/SUM('MissFill 1'!AH$2:AH88)&gt;0.01,"",IF('MissFill 1'!AH87/SUM('MissFill 1'!AH$2:AH88)&gt;0.01,"",IF('MissFill 1'!AH86/SUM('MissFill 1'!AH$2:AH88)&gt;0.01,"",DateEnded_5Day!$A88))))))</f>
        <v/>
      </c>
      <c r="AJ88" s="54" t="str">
        <f>IF($A88&lt;='All Results'!$B$4,"",IF(SUM('MissFill 1'!AI$2:AI88)=0,"",(IF('MissFill 1'!AI88/SUM('MissFill 1'!AI$2:AI88)&gt;0.01,"",IF('MissFill 1'!AI87/SUM('MissFill 1'!AI$2:AI88)&gt;0.01,"",IF('MissFill 1'!AI86/SUM('MissFill 1'!AI$2:AI88)&gt;0.01,"",DateEnded_5Day!$A88))))))</f>
        <v/>
      </c>
      <c r="AK88" s="54" t="str">
        <f>IF($A88&lt;='All Results'!$B$4,"",IF(SUM('MissFill 1'!AJ$2:AJ88)=0,"",(IF('MissFill 1'!AJ88/SUM('MissFill 1'!AJ$2:AJ88)&gt;0.01,"",IF('MissFill 1'!AJ87/SUM('MissFill 1'!AJ$2:AJ88)&gt;0.01,"",IF('MissFill 1'!AJ86/SUM('MissFill 1'!AJ$2:AJ88)&gt;0.01,"",DateEnded_5Day!$A88))))))</f>
        <v/>
      </c>
      <c r="AL88" s="54" t="str">
        <f>IF($A88&lt;='All Results'!$B$4,"",IF(SUM('MissFill 1'!AK$2:AK88)=0,"",(IF('MissFill 1'!AK88/SUM('MissFill 1'!AK$2:AK88)&gt;0.01,"",IF('MissFill 1'!AK87/SUM('MissFill 1'!AK$2:AK88)&gt;0.01,"",IF('MissFill 1'!AK86/SUM('MissFill 1'!AK$2:AK88)&gt;0.01,"",DateEnded_5Day!$A88))))))</f>
        <v/>
      </c>
      <c r="AM88" s="54" t="str">
        <f>IF($A88&lt;='All Results'!$B$4,"",IF(SUM('MissFill 1'!AL$2:AL88)=0,"",(IF('MissFill 1'!AL88/SUM('MissFill 1'!AL$2:AL88)&gt;0.01,"",IF('MissFill 1'!AL87/SUM('MissFill 1'!AL$2:AL88)&gt;0.01,"",IF('MissFill 1'!AL86/SUM('MissFill 1'!AL$2:AL88)&gt;0.01,"",DateEnded_5Day!$A88))))))</f>
        <v/>
      </c>
      <c r="AN88" s="54" t="str">
        <f>IF($A88&lt;='All Results'!$B$4,"",IF(SUM('MissFill 1'!AM$2:AM88)=0,"",(IF('MissFill 1'!AM88/SUM('MissFill 1'!AM$2:AM88)&gt;0.01,"",IF('MissFill 1'!AM87/SUM('MissFill 1'!AM$2:AM88)&gt;0.01,"",IF('MissFill 1'!AM86/SUM('MissFill 1'!AM$2:AM88)&gt;0.01,"",DateEnded_5Day!$A88))))))</f>
        <v/>
      </c>
      <c r="AO88" s="54" t="str">
        <f>IF($A88&lt;='All Results'!$B$4,"",IF(SUM('MissFill 1'!AN$2:AN88)=0,"",(IF('MissFill 1'!AN88/SUM('MissFill 1'!AN$2:AN88)&gt;0.01,"",IF('MissFill 1'!AN87/SUM('MissFill 1'!AN$2:AN88)&gt;0.01,"",IF('MissFill 1'!AN86/SUM('MissFill 1'!AN$2:AN88)&gt;0.01,"",DateEnded_5Day!$A88))))))</f>
        <v/>
      </c>
      <c r="AP88" s="54" t="str">
        <f>IF($A88&lt;='All Results'!$B$4,"",IF(SUM('MissFill 1'!AO$2:AO88)=0,"",(IF('MissFill 1'!AO88/SUM('MissFill 1'!AO$2:AO88)&gt;0.01,"",IF('MissFill 1'!AO87/SUM('MissFill 1'!AO$2:AO88)&gt;0.01,"",IF('MissFill 1'!AO86/SUM('MissFill 1'!AO$2:AO88)&gt;0.01,"",DateEnded_5Day!$A88))))))</f>
        <v/>
      </c>
      <c r="AQ88" s="54" t="str">
        <f>IF($A88&lt;='All Results'!$B$4,"",IF(SUM('MissFill 1'!AP$2:AP88)=0,"",(IF('MissFill 1'!AP88/SUM('MissFill 1'!AP$2:AP88)&gt;0.01,"",IF('MissFill 1'!AP87/SUM('MissFill 1'!AP$2:AP88)&gt;0.01,"",IF('MissFill 1'!AP86/SUM('MissFill 1'!AP$2:AP88)&gt;0.01,"",DateEnded_5Day!$A88))))))</f>
        <v/>
      </c>
      <c r="AR88" s="54" t="str">
        <f>IF($A88&lt;='All Results'!$B$4,"",IF(SUM('MissFill 1'!AQ$2:AQ88)=0,"",(IF('MissFill 1'!AQ88/SUM('MissFill 1'!AQ$2:AQ88)&gt;0.01,"",IF('MissFill 1'!AQ87/SUM('MissFill 1'!AQ$2:AQ88)&gt;0.01,"",IF('MissFill 1'!AQ86/SUM('MissFill 1'!AQ$2:AQ88)&gt;0.01,"",DateEnded_5Day!$A88))))))</f>
        <v/>
      </c>
      <c r="AS88" s="54" t="str">
        <f>IF($A88&lt;='All Results'!$B$4,"",IF(SUM('MissFill 1'!AR$2:AR88)=0,"",(IF('MissFill 1'!AR88/SUM('MissFill 1'!AR$2:AR88)&gt;0.01,"",IF('MissFill 1'!AR87/SUM('MissFill 1'!AR$2:AR88)&gt;0.01,"",IF('MissFill 1'!AR86/SUM('MissFill 1'!AR$2:AR88)&gt;0.01,"",DateEnded_5Day!$A88))))))</f>
        <v/>
      </c>
      <c r="AT88" s="54" t="str">
        <f>IF($A88&lt;='All Results'!$B$4,"",IF(SUM('MissFill 1'!AS$2:AS88)=0,"",(IF('MissFill 1'!AS88/SUM('MissFill 1'!AS$2:AS88)&gt;0.01,"",IF('MissFill 1'!AS87/SUM('MissFill 1'!AS$2:AS88)&gt;0.01,"",IF('MissFill 1'!AS86/SUM('MissFill 1'!AS$2:AS88)&gt;0.01,"",DateEnded_5Day!$A88))))))</f>
        <v/>
      </c>
      <c r="AU88" s="54" t="str">
        <f>IF($A88&lt;='All Results'!$B$4,"",IF(SUM('MissFill 1'!AT$2:AT88)=0,"",(IF('MissFill 1'!AT88/SUM('MissFill 1'!AT$2:AT88)&gt;0.01,"",IF('MissFill 1'!AT87/SUM('MissFill 1'!AT$2:AT88)&gt;0.01,"",IF('MissFill 1'!AT86/SUM('MissFill 1'!AT$2:AT88)&gt;0.01,"",DateEnded_5Day!$A88))))))</f>
        <v/>
      </c>
      <c r="AV88" s="54" t="str">
        <f>IF($A88&lt;='All Results'!$B$4,"",IF(SUM('MissFill 1'!AU$2:AU88)=0,"",(IF('MissFill 1'!AU88/SUM('MissFill 1'!AU$2:AU88)&gt;0.01,"",IF('MissFill 1'!AU87/SUM('MissFill 1'!AU$2:AU88)&gt;0.01,"",IF('MissFill 1'!AU86/SUM('MissFill 1'!AU$2:AU88)&gt;0.01,"",DateEnded_5Day!$A88))))))</f>
        <v/>
      </c>
      <c r="AW88" s="54" t="str">
        <f>IF($A88&lt;='All Results'!$B$4,"",IF(SUM('MissFill 1'!AV$2:AV88)=0,"",(IF('MissFill 1'!AV88/SUM('MissFill 1'!AV$2:AV88)&gt;0.01,"",IF('MissFill 1'!AV87/SUM('MissFill 1'!AV$2:AV88)&gt;0.01,"",IF('MissFill 1'!AV86/SUM('MissFill 1'!AV$2:AV88)&gt;0.01,"",DateEnded_5Day!$A88))))))</f>
        <v/>
      </c>
      <c r="AX88" s="54" t="str">
        <f>IF($A88&lt;='All Results'!$B$4,"",IF(SUM('MissFill 1'!AW$2:AW88)=0,"",(IF('MissFill 1'!AW88/SUM('MissFill 1'!AW$2:AW88)&gt;0.01,"",IF('MissFill 1'!AW87/SUM('MissFill 1'!AW$2:AW88)&gt;0.01,"",IF('MissFill 1'!AW86/SUM('MissFill 1'!AW$2:AW88)&gt;0.01,"",DateEnded_5Day!$A88))))))</f>
        <v/>
      </c>
    </row>
    <row r="89" spans="1:50" x14ac:dyDescent="0.25">
      <c r="A89" s="41">
        <v>44434</v>
      </c>
      <c r="B89" s="52">
        <v>238</v>
      </c>
      <c r="C89" s="54" t="str">
        <f>IF($A89&lt;='All Results'!$B$4,"",IF(SUM('MissFill 1'!B$2:B89)=0,"",(IF('MissFill 1'!B89/SUM('MissFill 1'!B$2:B89)&gt;0.01,"",IF('MissFill 1'!B88/SUM('MissFill 1'!B$2:B89)&gt;0.01,"",IF('MissFill 1'!B87/SUM('MissFill 1'!B$2:B89)&gt;0.01,"",DateEnded_5Day!$A89))))))</f>
        <v/>
      </c>
      <c r="D89" s="54" t="str">
        <f>IF($A89&lt;='All Results'!$B$4,"",IF(SUM('MissFill 1'!C$2:C89)=0,"",(IF('MissFill 1'!C89/SUM('MissFill 1'!C$2:C89)&gt;0.01,"",IF('MissFill 1'!C88/SUM('MissFill 1'!C$2:C89)&gt;0.01,"",IF('MissFill 1'!C87/SUM('MissFill 1'!C$2:C89)&gt;0.01,"",DateEnded_5Day!$A89))))))</f>
        <v/>
      </c>
      <c r="E89" s="54" t="str">
        <f>IF($A89&lt;='All Results'!$B$4,"",IF(SUM('MissFill 1'!D$2:D89)=0,"",(IF('MissFill 1'!D89/SUM('MissFill 1'!D$2:D89)&gt;0.01,"",IF('MissFill 1'!D88/SUM('MissFill 1'!D$2:D89)&gt;0.01,"",IF('MissFill 1'!D87/SUM('MissFill 1'!D$2:D89)&gt;0.01,"",DateEnded_5Day!$A89))))))</f>
        <v/>
      </c>
      <c r="F89" s="54" t="str">
        <f>IF($A89&lt;='All Results'!$B$4,"",IF(SUM('MissFill 1'!E$2:E89)=0,"",(IF('MissFill 1'!E89/SUM('MissFill 1'!E$2:E89)&gt;0.01,"",IF('MissFill 1'!E88/SUM('MissFill 1'!E$2:E89)&gt;0.01,"",IF('MissFill 1'!E87/SUM('MissFill 1'!E$2:E89)&gt;0.01,"",DateEnded_5Day!$A89))))))</f>
        <v/>
      </c>
      <c r="G89" s="54" t="str">
        <f>IF($A89&lt;='All Results'!$B$4,"",IF(SUM('MissFill 1'!F$2:F89)=0,"",(IF('MissFill 1'!F89/SUM('MissFill 1'!F$2:F89)&gt;0.01,"",IF('MissFill 1'!F88/SUM('MissFill 1'!F$2:F89)&gt;0.01,"",IF('MissFill 1'!F87/SUM('MissFill 1'!F$2:F89)&gt;0.01,"",DateEnded_5Day!$A89))))))</f>
        <v/>
      </c>
      <c r="H89" s="54" t="str">
        <f>IF($A89&lt;='All Results'!$B$4,"",IF(SUM('MissFill 1'!G$2:G89)=0,"",(IF('MissFill 1'!G89/SUM('MissFill 1'!G$2:G89)&gt;0.01,"",IF('MissFill 1'!G88/SUM('MissFill 1'!G$2:G89)&gt;0.01,"",IF('MissFill 1'!G87/SUM('MissFill 1'!G$2:G89)&gt;0.01,"",DateEnded_5Day!$A89))))))</f>
        <v/>
      </c>
      <c r="I89" s="54" t="str">
        <f>IF($A89&lt;='All Results'!$B$4,"",IF(SUM('MissFill 1'!H$2:H89)=0,"",(IF('MissFill 1'!H89/SUM('MissFill 1'!H$2:H89)&gt;0.01,"",IF('MissFill 1'!H88/SUM('MissFill 1'!H$2:H89)&gt;0.01,"",IF('MissFill 1'!H87/SUM('MissFill 1'!H$2:H89)&gt;0.01,"",DateEnded_5Day!$A89))))))</f>
        <v/>
      </c>
      <c r="J89" s="54" t="str">
        <f>IF($A89&lt;='All Results'!$B$4,"",IF(SUM('MissFill 1'!I$2:I89)=0,"",(IF('MissFill 1'!I89/SUM('MissFill 1'!I$2:I89)&gt;0.01,"",IF('MissFill 1'!I88/SUM('MissFill 1'!I$2:I89)&gt;0.01,"",IF('MissFill 1'!I87/SUM('MissFill 1'!I$2:I89)&gt;0.01,"",DateEnded_5Day!$A89))))))</f>
        <v/>
      </c>
      <c r="K89" s="54" t="str">
        <f>IF($A89&lt;='All Results'!$B$4,"",IF(SUM('MissFill 1'!J$2:J89)=0,"",(IF('MissFill 1'!J89/SUM('MissFill 1'!J$2:J89)&gt;0.01,"",IF('MissFill 1'!J88/SUM('MissFill 1'!J$2:J89)&gt;0.01,"",IF('MissFill 1'!J87/SUM('MissFill 1'!J$2:J89)&gt;0.01,"",DateEnded_5Day!$A89))))))</f>
        <v/>
      </c>
      <c r="L89" s="54" t="str">
        <f>IF($A89&lt;='All Results'!$B$4,"",IF(SUM('MissFill 1'!K$2:K89)=0,"",(IF('MissFill 1'!K89/SUM('MissFill 1'!K$2:K89)&gt;0.01,"",IF('MissFill 1'!K88/SUM('MissFill 1'!K$2:K89)&gt;0.01,"",IF('MissFill 1'!K87/SUM('MissFill 1'!K$2:K89)&gt;0.01,"",DateEnded_5Day!$A89))))))</f>
        <v/>
      </c>
      <c r="M89" s="54" t="str">
        <f>IF($A89&lt;='All Results'!$B$4,"",IF(SUM('MissFill 1'!L$2:L89)=0,"",(IF('MissFill 1'!L89/SUM('MissFill 1'!L$2:L89)&gt;0.01,"",IF('MissFill 1'!L88/SUM('MissFill 1'!L$2:L89)&gt;0.01,"",IF('MissFill 1'!L87/SUM('MissFill 1'!L$2:L89)&gt;0.01,"",DateEnded_5Day!$A89))))))</f>
        <v/>
      </c>
      <c r="N89" s="54" t="str">
        <f>IF($A89&lt;='All Results'!$B$4,"",IF(SUM('MissFill 1'!M$2:M89)=0,"",(IF('MissFill 1'!M89/SUM('MissFill 1'!M$2:M89)&gt;0.01,"",IF('MissFill 1'!M88/SUM('MissFill 1'!M$2:M89)&gt;0.01,"",IF('MissFill 1'!M87/SUM('MissFill 1'!M$2:M89)&gt;0.01,"",DateEnded_5Day!$A89))))))</f>
        <v/>
      </c>
      <c r="O89" s="54" t="str">
        <f>IF($A89&lt;='All Results'!$B$4,"",IF(SUM('MissFill 1'!N$2:N89)=0,"",(IF('MissFill 1'!N89/SUM('MissFill 1'!N$2:N89)&gt;0.01,"",IF('MissFill 1'!N88/SUM('MissFill 1'!N$2:N89)&gt;0.01,"",IF('MissFill 1'!N87/SUM('MissFill 1'!N$2:N89)&gt;0.01,"",DateEnded_5Day!$A89))))))</f>
        <v/>
      </c>
      <c r="P89" s="54" t="str">
        <f>IF($A89&lt;='All Results'!$B$4,"",IF(SUM('MissFill 1'!O$2:O89)=0,"",(IF('MissFill 1'!O89/SUM('MissFill 1'!O$2:O89)&gt;0.01,"",IF('MissFill 1'!O88/SUM('MissFill 1'!O$2:O89)&gt;0.01,"",IF('MissFill 1'!O87/SUM('MissFill 1'!O$2:O89)&gt;0.01,"",DateEnded_5Day!$A89))))))</f>
        <v/>
      </c>
      <c r="Q89" s="54" t="str">
        <f>IF($A89&lt;='All Results'!$B$4,"",IF(SUM('MissFill 1'!P$2:P89)=0,"",(IF('MissFill 1'!P89/SUM('MissFill 1'!P$2:P89)&gt;0.01,"",IF('MissFill 1'!P88/SUM('MissFill 1'!P$2:P89)&gt;0.01,"",IF('MissFill 1'!P87/SUM('MissFill 1'!P$2:P89)&gt;0.01,"",DateEnded_5Day!$A89))))))</f>
        <v/>
      </c>
      <c r="R89" s="54" t="str">
        <f>IF($A89&lt;='All Results'!$B$4,"",IF(SUM('MissFill 1'!Q$2:Q89)=0,"",(IF('MissFill 1'!Q89/SUM('MissFill 1'!Q$2:Q89)&gt;0.01,"",IF('MissFill 1'!Q88/SUM('MissFill 1'!Q$2:Q89)&gt;0.01,"",IF('MissFill 1'!Q87/SUM('MissFill 1'!Q$2:Q89)&gt;0.01,"",DateEnded_5Day!$A89))))))</f>
        <v/>
      </c>
      <c r="S89" s="54" t="str">
        <f>IF($A89&lt;='All Results'!$B$4,"",IF(SUM('MissFill 1'!R$2:R89)=0,"",(IF('MissFill 1'!R89/SUM('MissFill 1'!R$2:R89)&gt;0.01,"",IF('MissFill 1'!R88/SUM('MissFill 1'!R$2:R89)&gt;0.01,"",IF('MissFill 1'!R87/SUM('MissFill 1'!R$2:R89)&gt;0.01,"",DateEnded_5Day!$A89))))))</f>
        <v/>
      </c>
      <c r="T89" s="54" t="str">
        <f>IF($A89&lt;='All Results'!$B$4,"",IF(SUM('MissFill 1'!S$2:S89)=0,"",(IF('MissFill 1'!S89/SUM('MissFill 1'!S$2:S89)&gt;0.01,"",IF('MissFill 1'!S88/SUM('MissFill 1'!S$2:S89)&gt;0.01,"",IF('MissFill 1'!S87/SUM('MissFill 1'!S$2:S89)&gt;0.01,"",DateEnded_5Day!$A89))))))</f>
        <v/>
      </c>
      <c r="U89" s="54" t="str">
        <f>IF($A89&lt;='All Results'!$B$4,"",IF(SUM('MissFill 1'!T$2:T89)=0,"",(IF('MissFill 1'!T89/SUM('MissFill 1'!T$2:T89)&gt;0.01,"",IF('MissFill 1'!T88/SUM('MissFill 1'!T$2:T89)&gt;0.01,"",IF('MissFill 1'!T87/SUM('MissFill 1'!T$2:T89)&gt;0.01,"",DateEnded_5Day!$A89))))))</f>
        <v/>
      </c>
      <c r="V89" s="54" t="str">
        <f>IF($A89&lt;='All Results'!$B$4,"",IF(SUM('MissFill 1'!U$2:U89)=0,"",(IF('MissFill 1'!U89/SUM('MissFill 1'!U$2:U89)&gt;0.01,"",IF('MissFill 1'!U88/SUM('MissFill 1'!U$2:U89)&gt;0.01,"",IF('MissFill 1'!U87/SUM('MissFill 1'!U$2:U89)&gt;0.01,"",DateEnded_5Day!$A89))))))</f>
        <v/>
      </c>
      <c r="W89" s="54" t="str">
        <f>IF($A89&lt;='All Results'!$B$4,"",IF(SUM('MissFill 1'!V$2:V89)=0,"",(IF('MissFill 1'!V89/SUM('MissFill 1'!V$2:V89)&gt;0.01,"",IF('MissFill 1'!V88/SUM('MissFill 1'!V$2:V89)&gt;0.01,"",IF('MissFill 1'!V87/SUM('MissFill 1'!V$2:V89)&gt;0.01,"",DateEnded_5Day!$A89))))))</f>
        <v/>
      </c>
      <c r="X89" s="54" t="str">
        <f>IF($A89&lt;='All Results'!$B$4,"",IF(SUM('MissFill 1'!W$2:W89)=0,"",(IF('MissFill 1'!W89/SUM('MissFill 1'!W$2:W89)&gt;0.01,"",IF('MissFill 1'!W88/SUM('MissFill 1'!W$2:W89)&gt;0.01,"",IF('MissFill 1'!W87/SUM('MissFill 1'!W$2:W89)&gt;0.01,"",DateEnded_5Day!$A89))))))</f>
        <v/>
      </c>
      <c r="Y89" s="54" t="str">
        <f>IF($A89&lt;='All Results'!$B$4,"",IF(SUM('MissFill 1'!X$2:X89)=0,"",(IF('MissFill 1'!X89/SUM('MissFill 1'!X$2:X89)&gt;0.01,"",IF('MissFill 1'!X88/SUM('MissFill 1'!X$2:X89)&gt;0.01,"",IF('MissFill 1'!X87/SUM('MissFill 1'!X$2:X89)&gt;0.01,"",DateEnded_5Day!$A89))))))</f>
        <v/>
      </c>
      <c r="Z89" s="54" t="str">
        <f>IF($A89&lt;='All Results'!$B$4,"",IF(SUM('MissFill 1'!Y$2:Y89)=0,"",(IF('MissFill 1'!Y89/SUM('MissFill 1'!Y$2:Y89)&gt;0.01,"",IF('MissFill 1'!Y88/SUM('MissFill 1'!Y$2:Y89)&gt;0.01,"",IF('MissFill 1'!Y87/SUM('MissFill 1'!Y$2:Y89)&gt;0.01,"",DateEnded_5Day!$A89))))))</f>
        <v/>
      </c>
      <c r="AA89" s="54" t="str">
        <f>IF($A89&lt;='All Results'!$B$4,"",IF(SUM('MissFill 1'!Z$2:Z89)=0,"",(IF('MissFill 1'!Z89/SUM('MissFill 1'!Z$2:Z89)&gt;0.01,"",IF('MissFill 1'!Z88/SUM('MissFill 1'!Z$2:Z89)&gt;0.01,"",IF('MissFill 1'!Z87/SUM('MissFill 1'!Z$2:Z89)&gt;0.01,"",DateEnded_5Day!$A89))))))</f>
        <v/>
      </c>
      <c r="AB89" s="54" t="str">
        <f>IF($A89&lt;='All Results'!$B$4,"",IF(SUM('MissFill 1'!AA$2:AA89)=0,"",(IF('MissFill 1'!AA89/SUM('MissFill 1'!AA$2:AA89)&gt;0.01,"",IF('MissFill 1'!AA88/SUM('MissFill 1'!AA$2:AA89)&gt;0.01,"",IF('MissFill 1'!AA87/SUM('MissFill 1'!AA$2:AA89)&gt;0.01,"",DateEnded_5Day!$A89))))))</f>
        <v/>
      </c>
      <c r="AC89" s="54" t="str">
        <f>IF($A89&lt;='All Results'!$B$4,"",IF(SUM('MissFill 1'!AB$2:AB89)=0,"",(IF('MissFill 1'!AB89/SUM('MissFill 1'!AB$2:AB89)&gt;0.01,"",IF('MissFill 1'!AB88/SUM('MissFill 1'!AB$2:AB89)&gt;0.01,"",IF('MissFill 1'!AB87/SUM('MissFill 1'!AB$2:AB89)&gt;0.01,"",DateEnded_5Day!$A89))))))</f>
        <v/>
      </c>
      <c r="AD89" s="54" t="str">
        <f>IF($A89&lt;='All Results'!$B$4,"",IF(SUM('MissFill 1'!AC$2:AC89)=0,"",(IF('MissFill 1'!AC89/SUM('MissFill 1'!AC$2:AC89)&gt;0.01,"",IF('MissFill 1'!AC88/SUM('MissFill 1'!AC$2:AC89)&gt;0.01,"",IF('MissFill 1'!AC87/SUM('MissFill 1'!AC$2:AC89)&gt;0.01,"",DateEnded_5Day!$A89))))))</f>
        <v/>
      </c>
      <c r="AE89" s="54" t="str">
        <f>IF($A89&lt;='All Results'!$B$4,"",IF(SUM('MissFill 1'!AD$2:AD89)=0,"",(IF('MissFill 1'!AD89/SUM('MissFill 1'!AD$2:AD89)&gt;0.01,"",IF('MissFill 1'!AD88/SUM('MissFill 1'!AD$2:AD89)&gt;0.01,"",IF('MissFill 1'!AD87/SUM('MissFill 1'!AD$2:AD89)&gt;0.01,"",DateEnded_5Day!$A89))))))</f>
        <v/>
      </c>
      <c r="AF89" s="54" t="str">
        <f>IF($A89&lt;='All Results'!$B$4,"",IF(SUM('MissFill 1'!AE$2:AE89)=0,"",(IF('MissFill 1'!AE89/SUM('MissFill 1'!AE$2:AE89)&gt;0.01,"",IF('MissFill 1'!AE88/SUM('MissFill 1'!AE$2:AE89)&gt;0.01,"",IF('MissFill 1'!AE87/SUM('MissFill 1'!AE$2:AE89)&gt;0.01,"",DateEnded_5Day!$A89))))))</f>
        <v/>
      </c>
      <c r="AG89" s="54" t="str">
        <f>IF($A89&lt;='All Results'!$B$4,"",IF(SUM('MissFill 1'!AF$2:AF89)=0,"",(IF('MissFill 1'!AF89/SUM('MissFill 1'!AF$2:AF89)&gt;0.01,"",IF('MissFill 1'!AF88/SUM('MissFill 1'!AF$2:AF89)&gt;0.01,"",IF('MissFill 1'!AF87/SUM('MissFill 1'!AF$2:AF89)&gt;0.01,"",DateEnded_5Day!$A89))))))</f>
        <v/>
      </c>
      <c r="AH89" s="54" t="str">
        <f>IF($A89&lt;='All Results'!$B$4,"",IF(SUM('MissFill 1'!AG$2:AG89)=0,"",(IF('MissFill 1'!AG89/SUM('MissFill 1'!AG$2:AG89)&gt;0.01,"",IF('MissFill 1'!AG88/SUM('MissFill 1'!AG$2:AG89)&gt;0.01,"",IF('MissFill 1'!AG87/SUM('MissFill 1'!AG$2:AG89)&gt;0.01,"",DateEnded_5Day!$A89))))))</f>
        <v/>
      </c>
      <c r="AI89" s="54" t="str">
        <f>IF($A89&lt;='All Results'!$B$4,"",IF(SUM('MissFill 1'!AH$2:AH89)=0,"",(IF('MissFill 1'!AH89/SUM('MissFill 1'!AH$2:AH89)&gt;0.01,"",IF('MissFill 1'!AH88/SUM('MissFill 1'!AH$2:AH89)&gt;0.01,"",IF('MissFill 1'!AH87/SUM('MissFill 1'!AH$2:AH89)&gt;0.01,"",DateEnded_5Day!$A89))))))</f>
        <v/>
      </c>
      <c r="AJ89" s="54" t="str">
        <f>IF($A89&lt;='All Results'!$B$4,"",IF(SUM('MissFill 1'!AI$2:AI89)=0,"",(IF('MissFill 1'!AI89/SUM('MissFill 1'!AI$2:AI89)&gt;0.01,"",IF('MissFill 1'!AI88/SUM('MissFill 1'!AI$2:AI89)&gt;0.01,"",IF('MissFill 1'!AI87/SUM('MissFill 1'!AI$2:AI89)&gt;0.01,"",DateEnded_5Day!$A89))))))</f>
        <v/>
      </c>
      <c r="AK89" s="54" t="str">
        <f>IF($A89&lt;='All Results'!$B$4,"",IF(SUM('MissFill 1'!AJ$2:AJ89)=0,"",(IF('MissFill 1'!AJ89/SUM('MissFill 1'!AJ$2:AJ89)&gt;0.01,"",IF('MissFill 1'!AJ88/SUM('MissFill 1'!AJ$2:AJ89)&gt;0.01,"",IF('MissFill 1'!AJ87/SUM('MissFill 1'!AJ$2:AJ89)&gt;0.01,"",DateEnded_5Day!$A89))))))</f>
        <v/>
      </c>
      <c r="AL89" s="54" t="str">
        <f>IF($A89&lt;='All Results'!$B$4,"",IF(SUM('MissFill 1'!AK$2:AK89)=0,"",(IF('MissFill 1'!AK89/SUM('MissFill 1'!AK$2:AK89)&gt;0.01,"",IF('MissFill 1'!AK88/SUM('MissFill 1'!AK$2:AK89)&gt;0.01,"",IF('MissFill 1'!AK87/SUM('MissFill 1'!AK$2:AK89)&gt;0.01,"",DateEnded_5Day!$A89))))))</f>
        <v/>
      </c>
      <c r="AM89" s="54" t="str">
        <f>IF($A89&lt;='All Results'!$B$4,"",IF(SUM('MissFill 1'!AL$2:AL89)=0,"",(IF('MissFill 1'!AL89/SUM('MissFill 1'!AL$2:AL89)&gt;0.01,"",IF('MissFill 1'!AL88/SUM('MissFill 1'!AL$2:AL89)&gt;0.01,"",IF('MissFill 1'!AL87/SUM('MissFill 1'!AL$2:AL89)&gt;0.01,"",DateEnded_5Day!$A89))))))</f>
        <v/>
      </c>
      <c r="AN89" s="54" t="str">
        <f>IF($A89&lt;='All Results'!$B$4,"",IF(SUM('MissFill 1'!AM$2:AM89)=0,"",(IF('MissFill 1'!AM89/SUM('MissFill 1'!AM$2:AM89)&gt;0.01,"",IF('MissFill 1'!AM88/SUM('MissFill 1'!AM$2:AM89)&gt;0.01,"",IF('MissFill 1'!AM87/SUM('MissFill 1'!AM$2:AM89)&gt;0.01,"",DateEnded_5Day!$A89))))))</f>
        <v/>
      </c>
      <c r="AO89" s="54" t="str">
        <f>IF($A89&lt;='All Results'!$B$4,"",IF(SUM('MissFill 1'!AN$2:AN89)=0,"",(IF('MissFill 1'!AN89/SUM('MissFill 1'!AN$2:AN89)&gt;0.01,"",IF('MissFill 1'!AN88/SUM('MissFill 1'!AN$2:AN89)&gt;0.01,"",IF('MissFill 1'!AN87/SUM('MissFill 1'!AN$2:AN89)&gt;0.01,"",DateEnded_5Day!$A89))))))</f>
        <v/>
      </c>
      <c r="AP89" s="54" t="str">
        <f>IF($A89&lt;='All Results'!$B$4,"",IF(SUM('MissFill 1'!AO$2:AO89)=0,"",(IF('MissFill 1'!AO89/SUM('MissFill 1'!AO$2:AO89)&gt;0.01,"",IF('MissFill 1'!AO88/SUM('MissFill 1'!AO$2:AO89)&gt;0.01,"",IF('MissFill 1'!AO87/SUM('MissFill 1'!AO$2:AO89)&gt;0.01,"",DateEnded_5Day!$A89))))))</f>
        <v/>
      </c>
      <c r="AQ89" s="54" t="str">
        <f>IF($A89&lt;='All Results'!$B$4,"",IF(SUM('MissFill 1'!AP$2:AP89)=0,"",(IF('MissFill 1'!AP89/SUM('MissFill 1'!AP$2:AP89)&gt;0.01,"",IF('MissFill 1'!AP88/SUM('MissFill 1'!AP$2:AP89)&gt;0.01,"",IF('MissFill 1'!AP87/SUM('MissFill 1'!AP$2:AP89)&gt;0.01,"",DateEnded_5Day!$A89))))))</f>
        <v/>
      </c>
      <c r="AR89" s="54" t="str">
        <f>IF($A89&lt;='All Results'!$B$4,"",IF(SUM('MissFill 1'!AQ$2:AQ89)=0,"",(IF('MissFill 1'!AQ89/SUM('MissFill 1'!AQ$2:AQ89)&gt;0.01,"",IF('MissFill 1'!AQ88/SUM('MissFill 1'!AQ$2:AQ89)&gt;0.01,"",IF('MissFill 1'!AQ87/SUM('MissFill 1'!AQ$2:AQ89)&gt;0.01,"",DateEnded_5Day!$A89))))))</f>
        <v/>
      </c>
      <c r="AS89" s="54" t="str">
        <f>IF($A89&lt;='All Results'!$B$4,"",IF(SUM('MissFill 1'!AR$2:AR89)=0,"",(IF('MissFill 1'!AR89/SUM('MissFill 1'!AR$2:AR89)&gt;0.01,"",IF('MissFill 1'!AR88/SUM('MissFill 1'!AR$2:AR89)&gt;0.01,"",IF('MissFill 1'!AR87/SUM('MissFill 1'!AR$2:AR89)&gt;0.01,"",DateEnded_5Day!$A89))))))</f>
        <v/>
      </c>
      <c r="AT89" s="54" t="str">
        <f>IF($A89&lt;='All Results'!$B$4,"",IF(SUM('MissFill 1'!AS$2:AS89)=0,"",(IF('MissFill 1'!AS89/SUM('MissFill 1'!AS$2:AS89)&gt;0.01,"",IF('MissFill 1'!AS88/SUM('MissFill 1'!AS$2:AS89)&gt;0.01,"",IF('MissFill 1'!AS87/SUM('MissFill 1'!AS$2:AS89)&gt;0.01,"",DateEnded_5Day!$A89))))))</f>
        <v/>
      </c>
      <c r="AU89" s="54" t="str">
        <f>IF($A89&lt;='All Results'!$B$4,"",IF(SUM('MissFill 1'!AT$2:AT89)=0,"",(IF('MissFill 1'!AT89/SUM('MissFill 1'!AT$2:AT89)&gt;0.01,"",IF('MissFill 1'!AT88/SUM('MissFill 1'!AT$2:AT89)&gt;0.01,"",IF('MissFill 1'!AT87/SUM('MissFill 1'!AT$2:AT89)&gt;0.01,"",DateEnded_5Day!$A89))))))</f>
        <v/>
      </c>
      <c r="AV89" s="54" t="str">
        <f>IF($A89&lt;='All Results'!$B$4,"",IF(SUM('MissFill 1'!AU$2:AU89)=0,"",(IF('MissFill 1'!AU89/SUM('MissFill 1'!AU$2:AU89)&gt;0.01,"",IF('MissFill 1'!AU88/SUM('MissFill 1'!AU$2:AU89)&gt;0.01,"",IF('MissFill 1'!AU87/SUM('MissFill 1'!AU$2:AU89)&gt;0.01,"",DateEnded_5Day!$A89))))))</f>
        <v/>
      </c>
      <c r="AW89" s="54" t="str">
        <f>IF($A89&lt;='All Results'!$B$4,"",IF(SUM('MissFill 1'!AV$2:AV89)=0,"",(IF('MissFill 1'!AV89/SUM('MissFill 1'!AV$2:AV89)&gt;0.01,"",IF('MissFill 1'!AV88/SUM('MissFill 1'!AV$2:AV89)&gt;0.01,"",IF('MissFill 1'!AV87/SUM('MissFill 1'!AV$2:AV89)&gt;0.01,"",DateEnded_5Day!$A89))))))</f>
        <v/>
      </c>
      <c r="AX89" s="54" t="str">
        <f>IF($A89&lt;='All Results'!$B$4,"",IF(SUM('MissFill 1'!AW$2:AW89)=0,"",(IF('MissFill 1'!AW89/SUM('MissFill 1'!AW$2:AW89)&gt;0.01,"",IF('MissFill 1'!AW88/SUM('MissFill 1'!AW$2:AW89)&gt;0.01,"",IF('MissFill 1'!AW87/SUM('MissFill 1'!AW$2:AW89)&gt;0.01,"",DateEnded_5Day!$A89))))))</f>
        <v/>
      </c>
    </row>
    <row r="90" spans="1:50" x14ac:dyDescent="0.25">
      <c r="A90" s="41">
        <v>44435</v>
      </c>
      <c r="B90" s="52">
        <v>239</v>
      </c>
      <c r="C90" s="54" t="str">
        <f>IF($A90&lt;='All Results'!$B$4,"",IF(SUM('MissFill 1'!B$2:B90)=0,"",(IF('MissFill 1'!B90/SUM('MissFill 1'!B$2:B90)&gt;0.01,"",IF('MissFill 1'!B89/SUM('MissFill 1'!B$2:B90)&gt;0.01,"",IF('MissFill 1'!B88/SUM('MissFill 1'!B$2:B90)&gt;0.01,"",DateEnded_5Day!$A90))))))</f>
        <v/>
      </c>
      <c r="D90" s="54" t="str">
        <f>IF($A90&lt;='All Results'!$B$4,"",IF(SUM('MissFill 1'!C$2:C90)=0,"",(IF('MissFill 1'!C90/SUM('MissFill 1'!C$2:C90)&gt;0.01,"",IF('MissFill 1'!C89/SUM('MissFill 1'!C$2:C90)&gt;0.01,"",IF('MissFill 1'!C88/SUM('MissFill 1'!C$2:C90)&gt;0.01,"",DateEnded_5Day!$A90))))))</f>
        <v/>
      </c>
      <c r="E90" s="54" t="str">
        <f>IF($A90&lt;='All Results'!$B$4,"",IF(SUM('MissFill 1'!D$2:D90)=0,"",(IF('MissFill 1'!D90/SUM('MissFill 1'!D$2:D90)&gt;0.01,"",IF('MissFill 1'!D89/SUM('MissFill 1'!D$2:D90)&gt;0.01,"",IF('MissFill 1'!D88/SUM('MissFill 1'!D$2:D90)&gt;0.01,"",DateEnded_5Day!$A90))))))</f>
        <v/>
      </c>
      <c r="F90" s="54" t="str">
        <f>IF($A90&lt;='All Results'!$B$4,"",IF(SUM('MissFill 1'!E$2:E90)=0,"",(IF('MissFill 1'!E90/SUM('MissFill 1'!E$2:E90)&gt;0.01,"",IF('MissFill 1'!E89/SUM('MissFill 1'!E$2:E90)&gt;0.01,"",IF('MissFill 1'!E88/SUM('MissFill 1'!E$2:E90)&gt;0.01,"",DateEnded_5Day!$A90))))))</f>
        <v/>
      </c>
      <c r="G90" s="54" t="str">
        <f>IF($A90&lt;='All Results'!$B$4,"",IF(SUM('MissFill 1'!F$2:F90)=0,"",(IF('MissFill 1'!F90/SUM('MissFill 1'!F$2:F90)&gt;0.01,"",IF('MissFill 1'!F89/SUM('MissFill 1'!F$2:F90)&gt;0.01,"",IF('MissFill 1'!F88/SUM('MissFill 1'!F$2:F90)&gt;0.01,"",DateEnded_5Day!$A90))))))</f>
        <v/>
      </c>
      <c r="H90" s="54" t="str">
        <f>IF($A90&lt;='All Results'!$B$4,"",IF(SUM('MissFill 1'!G$2:G90)=0,"",(IF('MissFill 1'!G90/SUM('MissFill 1'!G$2:G90)&gt;0.01,"",IF('MissFill 1'!G89/SUM('MissFill 1'!G$2:G90)&gt;0.01,"",IF('MissFill 1'!G88/SUM('MissFill 1'!G$2:G90)&gt;0.01,"",DateEnded_5Day!$A90))))))</f>
        <v/>
      </c>
      <c r="I90" s="54" t="str">
        <f>IF($A90&lt;='All Results'!$B$4,"",IF(SUM('MissFill 1'!H$2:H90)=0,"",(IF('MissFill 1'!H90/SUM('MissFill 1'!H$2:H90)&gt;0.01,"",IF('MissFill 1'!H89/SUM('MissFill 1'!H$2:H90)&gt;0.01,"",IF('MissFill 1'!H88/SUM('MissFill 1'!H$2:H90)&gt;0.01,"",DateEnded_5Day!$A90))))))</f>
        <v/>
      </c>
      <c r="J90" s="54" t="str">
        <f>IF($A90&lt;='All Results'!$B$4,"",IF(SUM('MissFill 1'!I$2:I90)=0,"",(IF('MissFill 1'!I90/SUM('MissFill 1'!I$2:I90)&gt;0.01,"",IF('MissFill 1'!I89/SUM('MissFill 1'!I$2:I90)&gt;0.01,"",IF('MissFill 1'!I88/SUM('MissFill 1'!I$2:I90)&gt;0.01,"",DateEnded_5Day!$A90))))))</f>
        <v/>
      </c>
      <c r="K90" s="54" t="str">
        <f>IF($A90&lt;='All Results'!$B$4,"",IF(SUM('MissFill 1'!J$2:J90)=0,"",(IF('MissFill 1'!J90/SUM('MissFill 1'!J$2:J90)&gt;0.01,"",IF('MissFill 1'!J89/SUM('MissFill 1'!J$2:J90)&gt;0.01,"",IF('MissFill 1'!J88/SUM('MissFill 1'!J$2:J90)&gt;0.01,"",DateEnded_5Day!$A90))))))</f>
        <v/>
      </c>
      <c r="L90" s="54" t="str">
        <f>IF($A90&lt;='All Results'!$B$4,"",IF(SUM('MissFill 1'!K$2:K90)=0,"",(IF('MissFill 1'!K90/SUM('MissFill 1'!K$2:K90)&gt;0.01,"",IF('MissFill 1'!K89/SUM('MissFill 1'!K$2:K90)&gt;0.01,"",IF('MissFill 1'!K88/SUM('MissFill 1'!K$2:K90)&gt;0.01,"",DateEnded_5Day!$A90))))))</f>
        <v/>
      </c>
      <c r="M90" s="54" t="str">
        <f>IF($A90&lt;='All Results'!$B$4,"",IF(SUM('MissFill 1'!L$2:L90)=0,"",(IF('MissFill 1'!L90/SUM('MissFill 1'!L$2:L90)&gt;0.01,"",IF('MissFill 1'!L89/SUM('MissFill 1'!L$2:L90)&gt;0.01,"",IF('MissFill 1'!L88/SUM('MissFill 1'!L$2:L90)&gt;0.01,"",DateEnded_5Day!$A90))))))</f>
        <v/>
      </c>
      <c r="N90" s="54" t="str">
        <f>IF($A90&lt;='All Results'!$B$4,"",IF(SUM('MissFill 1'!M$2:M90)=0,"",(IF('MissFill 1'!M90/SUM('MissFill 1'!M$2:M90)&gt;0.01,"",IF('MissFill 1'!M89/SUM('MissFill 1'!M$2:M90)&gt;0.01,"",IF('MissFill 1'!M88/SUM('MissFill 1'!M$2:M90)&gt;0.01,"",DateEnded_5Day!$A90))))))</f>
        <v/>
      </c>
      <c r="O90" s="54" t="str">
        <f>IF($A90&lt;='All Results'!$B$4,"",IF(SUM('MissFill 1'!N$2:N90)=0,"",(IF('MissFill 1'!N90/SUM('MissFill 1'!N$2:N90)&gt;0.01,"",IF('MissFill 1'!N89/SUM('MissFill 1'!N$2:N90)&gt;0.01,"",IF('MissFill 1'!N88/SUM('MissFill 1'!N$2:N90)&gt;0.01,"",DateEnded_5Day!$A90))))))</f>
        <v/>
      </c>
      <c r="P90" s="54" t="str">
        <f>IF($A90&lt;='All Results'!$B$4,"",IF(SUM('MissFill 1'!O$2:O90)=0,"",(IF('MissFill 1'!O90/SUM('MissFill 1'!O$2:O90)&gt;0.01,"",IF('MissFill 1'!O89/SUM('MissFill 1'!O$2:O90)&gt;0.01,"",IF('MissFill 1'!O88/SUM('MissFill 1'!O$2:O90)&gt;0.01,"",DateEnded_5Day!$A90))))))</f>
        <v/>
      </c>
      <c r="Q90" s="54" t="str">
        <f>IF($A90&lt;='All Results'!$B$4,"",IF(SUM('MissFill 1'!P$2:P90)=0,"",(IF('MissFill 1'!P90/SUM('MissFill 1'!P$2:P90)&gt;0.01,"",IF('MissFill 1'!P89/SUM('MissFill 1'!P$2:P90)&gt;0.01,"",IF('MissFill 1'!P88/SUM('MissFill 1'!P$2:P90)&gt;0.01,"",DateEnded_5Day!$A90))))))</f>
        <v/>
      </c>
      <c r="R90" s="54" t="str">
        <f>IF($A90&lt;='All Results'!$B$4,"",IF(SUM('MissFill 1'!Q$2:Q90)=0,"",(IF('MissFill 1'!Q90/SUM('MissFill 1'!Q$2:Q90)&gt;0.01,"",IF('MissFill 1'!Q89/SUM('MissFill 1'!Q$2:Q90)&gt;0.01,"",IF('MissFill 1'!Q88/SUM('MissFill 1'!Q$2:Q90)&gt;0.01,"",DateEnded_5Day!$A90))))))</f>
        <v/>
      </c>
      <c r="S90" s="54" t="str">
        <f>IF($A90&lt;='All Results'!$B$4,"",IF(SUM('MissFill 1'!R$2:R90)=0,"",(IF('MissFill 1'!R90/SUM('MissFill 1'!R$2:R90)&gt;0.01,"",IF('MissFill 1'!R89/SUM('MissFill 1'!R$2:R90)&gt;0.01,"",IF('MissFill 1'!R88/SUM('MissFill 1'!R$2:R90)&gt;0.01,"",DateEnded_5Day!$A90))))))</f>
        <v/>
      </c>
      <c r="T90" s="54" t="str">
        <f>IF($A90&lt;='All Results'!$B$4,"",IF(SUM('MissFill 1'!S$2:S90)=0,"",(IF('MissFill 1'!S90/SUM('MissFill 1'!S$2:S90)&gt;0.01,"",IF('MissFill 1'!S89/SUM('MissFill 1'!S$2:S90)&gt;0.01,"",IF('MissFill 1'!S88/SUM('MissFill 1'!S$2:S90)&gt;0.01,"",DateEnded_5Day!$A90))))))</f>
        <v/>
      </c>
      <c r="U90" s="54" t="str">
        <f>IF($A90&lt;='All Results'!$B$4,"",IF(SUM('MissFill 1'!T$2:T90)=0,"",(IF('MissFill 1'!T90/SUM('MissFill 1'!T$2:T90)&gt;0.01,"",IF('MissFill 1'!T89/SUM('MissFill 1'!T$2:T90)&gt;0.01,"",IF('MissFill 1'!T88/SUM('MissFill 1'!T$2:T90)&gt;0.01,"",DateEnded_5Day!$A90))))))</f>
        <v/>
      </c>
      <c r="V90" s="54" t="str">
        <f>IF($A90&lt;='All Results'!$B$4,"",IF(SUM('MissFill 1'!U$2:U90)=0,"",(IF('MissFill 1'!U90/SUM('MissFill 1'!U$2:U90)&gt;0.01,"",IF('MissFill 1'!U89/SUM('MissFill 1'!U$2:U90)&gt;0.01,"",IF('MissFill 1'!U88/SUM('MissFill 1'!U$2:U90)&gt;0.01,"",DateEnded_5Day!$A90))))))</f>
        <v/>
      </c>
      <c r="W90" s="54" t="str">
        <f>IF($A90&lt;='All Results'!$B$4,"",IF(SUM('MissFill 1'!V$2:V90)=0,"",(IF('MissFill 1'!V90/SUM('MissFill 1'!V$2:V90)&gt;0.01,"",IF('MissFill 1'!V89/SUM('MissFill 1'!V$2:V90)&gt;0.01,"",IF('MissFill 1'!V88/SUM('MissFill 1'!V$2:V90)&gt;0.01,"",DateEnded_5Day!$A90))))))</f>
        <v/>
      </c>
      <c r="X90" s="54" t="str">
        <f>IF($A90&lt;='All Results'!$B$4,"",IF(SUM('MissFill 1'!W$2:W90)=0,"",(IF('MissFill 1'!W90/SUM('MissFill 1'!W$2:W90)&gt;0.01,"",IF('MissFill 1'!W89/SUM('MissFill 1'!W$2:W90)&gt;0.01,"",IF('MissFill 1'!W88/SUM('MissFill 1'!W$2:W90)&gt;0.01,"",DateEnded_5Day!$A90))))))</f>
        <v/>
      </c>
      <c r="Y90" s="54" t="str">
        <f>IF($A90&lt;='All Results'!$B$4,"",IF(SUM('MissFill 1'!X$2:X90)=0,"",(IF('MissFill 1'!X90/SUM('MissFill 1'!X$2:X90)&gt;0.01,"",IF('MissFill 1'!X89/SUM('MissFill 1'!X$2:X90)&gt;0.01,"",IF('MissFill 1'!X88/SUM('MissFill 1'!X$2:X90)&gt;0.01,"",DateEnded_5Day!$A90))))))</f>
        <v/>
      </c>
      <c r="Z90" s="54" t="str">
        <f>IF($A90&lt;='All Results'!$B$4,"",IF(SUM('MissFill 1'!Y$2:Y90)=0,"",(IF('MissFill 1'!Y90/SUM('MissFill 1'!Y$2:Y90)&gt;0.01,"",IF('MissFill 1'!Y89/SUM('MissFill 1'!Y$2:Y90)&gt;0.01,"",IF('MissFill 1'!Y88/SUM('MissFill 1'!Y$2:Y90)&gt;0.01,"",DateEnded_5Day!$A90))))))</f>
        <v/>
      </c>
      <c r="AA90" s="54" t="str">
        <f>IF($A90&lt;='All Results'!$B$4,"",IF(SUM('MissFill 1'!Z$2:Z90)=0,"",(IF('MissFill 1'!Z90/SUM('MissFill 1'!Z$2:Z90)&gt;0.01,"",IF('MissFill 1'!Z89/SUM('MissFill 1'!Z$2:Z90)&gt;0.01,"",IF('MissFill 1'!Z88/SUM('MissFill 1'!Z$2:Z90)&gt;0.01,"",DateEnded_5Day!$A90))))))</f>
        <v/>
      </c>
      <c r="AB90" s="54" t="str">
        <f>IF($A90&lt;='All Results'!$B$4,"",IF(SUM('MissFill 1'!AA$2:AA90)=0,"",(IF('MissFill 1'!AA90/SUM('MissFill 1'!AA$2:AA90)&gt;0.01,"",IF('MissFill 1'!AA89/SUM('MissFill 1'!AA$2:AA90)&gt;0.01,"",IF('MissFill 1'!AA88/SUM('MissFill 1'!AA$2:AA90)&gt;0.01,"",DateEnded_5Day!$A90))))))</f>
        <v/>
      </c>
      <c r="AC90" s="54" t="str">
        <f>IF($A90&lt;='All Results'!$B$4,"",IF(SUM('MissFill 1'!AB$2:AB90)=0,"",(IF('MissFill 1'!AB90/SUM('MissFill 1'!AB$2:AB90)&gt;0.01,"",IF('MissFill 1'!AB89/SUM('MissFill 1'!AB$2:AB90)&gt;0.01,"",IF('MissFill 1'!AB88/SUM('MissFill 1'!AB$2:AB90)&gt;0.01,"",DateEnded_5Day!$A90))))))</f>
        <v/>
      </c>
      <c r="AD90" s="54" t="str">
        <f>IF($A90&lt;='All Results'!$B$4,"",IF(SUM('MissFill 1'!AC$2:AC90)=0,"",(IF('MissFill 1'!AC90/SUM('MissFill 1'!AC$2:AC90)&gt;0.01,"",IF('MissFill 1'!AC89/SUM('MissFill 1'!AC$2:AC90)&gt;0.01,"",IF('MissFill 1'!AC88/SUM('MissFill 1'!AC$2:AC90)&gt;0.01,"",DateEnded_5Day!$A90))))))</f>
        <v/>
      </c>
      <c r="AE90" s="54" t="str">
        <f>IF($A90&lt;='All Results'!$B$4,"",IF(SUM('MissFill 1'!AD$2:AD90)=0,"",(IF('MissFill 1'!AD90/SUM('MissFill 1'!AD$2:AD90)&gt;0.01,"",IF('MissFill 1'!AD89/SUM('MissFill 1'!AD$2:AD90)&gt;0.01,"",IF('MissFill 1'!AD88/SUM('MissFill 1'!AD$2:AD90)&gt;0.01,"",DateEnded_5Day!$A90))))))</f>
        <v/>
      </c>
      <c r="AF90" s="54" t="str">
        <f>IF($A90&lt;='All Results'!$B$4,"",IF(SUM('MissFill 1'!AE$2:AE90)=0,"",(IF('MissFill 1'!AE90/SUM('MissFill 1'!AE$2:AE90)&gt;0.01,"",IF('MissFill 1'!AE89/SUM('MissFill 1'!AE$2:AE90)&gt;0.01,"",IF('MissFill 1'!AE88/SUM('MissFill 1'!AE$2:AE90)&gt;0.01,"",DateEnded_5Day!$A90))))))</f>
        <v/>
      </c>
      <c r="AG90" s="54" t="str">
        <f>IF($A90&lt;='All Results'!$B$4,"",IF(SUM('MissFill 1'!AF$2:AF90)=0,"",(IF('MissFill 1'!AF90/SUM('MissFill 1'!AF$2:AF90)&gt;0.01,"",IF('MissFill 1'!AF89/SUM('MissFill 1'!AF$2:AF90)&gt;0.01,"",IF('MissFill 1'!AF88/SUM('MissFill 1'!AF$2:AF90)&gt;0.01,"",DateEnded_5Day!$A90))))))</f>
        <v/>
      </c>
      <c r="AH90" s="54" t="str">
        <f>IF($A90&lt;='All Results'!$B$4,"",IF(SUM('MissFill 1'!AG$2:AG90)=0,"",(IF('MissFill 1'!AG90/SUM('MissFill 1'!AG$2:AG90)&gt;0.01,"",IF('MissFill 1'!AG89/SUM('MissFill 1'!AG$2:AG90)&gt;0.01,"",IF('MissFill 1'!AG88/SUM('MissFill 1'!AG$2:AG90)&gt;0.01,"",DateEnded_5Day!$A90))))))</f>
        <v/>
      </c>
      <c r="AI90" s="54" t="str">
        <f>IF($A90&lt;='All Results'!$B$4,"",IF(SUM('MissFill 1'!AH$2:AH90)=0,"",(IF('MissFill 1'!AH90/SUM('MissFill 1'!AH$2:AH90)&gt;0.01,"",IF('MissFill 1'!AH89/SUM('MissFill 1'!AH$2:AH90)&gt;0.01,"",IF('MissFill 1'!AH88/SUM('MissFill 1'!AH$2:AH90)&gt;0.01,"",DateEnded_5Day!$A90))))))</f>
        <v/>
      </c>
      <c r="AJ90" s="54" t="str">
        <f>IF($A90&lt;='All Results'!$B$4,"",IF(SUM('MissFill 1'!AI$2:AI90)=0,"",(IF('MissFill 1'!AI90/SUM('MissFill 1'!AI$2:AI90)&gt;0.01,"",IF('MissFill 1'!AI89/SUM('MissFill 1'!AI$2:AI90)&gt;0.01,"",IF('MissFill 1'!AI88/SUM('MissFill 1'!AI$2:AI90)&gt;0.01,"",DateEnded_5Day!$A90))))))</f>
        <v/>
      </c>
      <c r="AK90" s="54" t="str">
        <f>IF($A90&lt;='All Results'!$B$4,"",IF(SUM('MissFill 1'!AJ$2:AJ90)=0,"",(IF('MissFill 1'!AJ90/SUM('MissFill 1'!AJ$2:AJ90)&gt;0.01,"",IF('MissFill 1'!AJ89/SUM('MissFill 1'!AJ$2:AJ90)&gt;0.01,"",IF('MissFill 1'!AJ88/SUM('MissFill 1'!AJ$2:AJ90)&gt;0.01,"",DateEnded_5Day!$A90))))))</f>
        <v/>
      </c>
      <c r="AL90" s="54" t="str">
        <f>IF($A90&lt;='All Results'!$B$4,"",IF(SUM('MissFill 1'!AK$2:AK90)=0,"",(IF('MissFill 1'!AK90/SUM('MissFill 1'!AK$2:AK90)&gt;0.01,"",IF('MissFill 1'!AK89/SUM('MissFill 1'!AK$2:AK90)&gt;0.01,"",IF('MissFill 1'!AK88/SUM('MissFill 1'!AK$2:AK90)&gt;0.01,"",DateEnded_5Day!$A90))))))</f>
        <v/>
      </c>
      <c r="AM90" s="54" t="str">
        <f>IF($A90&lt;='All Results'!$B$4,"",IF(SUM('MissFill 1'!AL$2:AL90)=0,"",(IF('MissFill 1'!AL90/SUM('MissFill 1'!AL$2:AL90)&gt;0.01,"",IF('MissFill 1'!AL89/SUM('MissFill 1'!AL$2:AL90)&gt;0.01,"",IF('MissFill 1'!AL88/SUM('MissFill 1'!AL$2:AL90)&gt;0.01,"",DateEnded_5Day!$A90))))))</f>
        <v/>
      </c>
      <c r="AN90" s="54" t="str">
        <f>IF($A90&lt;='All Results'!$B$4,"",IF(SUM('MissFill 1'!AM$2:AM90)=0,"",(IF('MissFill 1'!AM90/SUM('MissFill 1'!AM$2:AM90)&gt;0.01,"",IF('MissFill 1'!AM89/SUM('MissFill 1'!AM$2:AM90)&gt;0.01,"",IF('MissFill 1'!AM88/SUM('MissFill 1'!AM$2:AM90)&gt;0.01,"",DateEnded_5Day!$A90))))))</f>
        <v/>
      </c>
      <c r="AO90" s="54" t="str">
        <f>IF($A90&lt;='All Results'!$B$4,"",IF(SUM('MissFill 1'!AN$2:AN90)=0,"",(IF('MissFill 1'!AN90/SUM('MissFill 1'!AN$2:AN90)&gt;0.01,"",IF('MissFill 1'!AN89/SUM('MissFill 1'!AN$2:AN90)&gt;0.01,"",IF('MissFill 1'!AN88/SUM('MissFill 1'!AN$2:AN90)&gt;0.01,"",DateEnded_5Day!$A90))))))</f>
        <v/>
      </c>
      <c r="AP90" s="54" t="str">
        <f>IF($A90&lt;='All Results'!$B$4,"",IF(SUM('MissFill 1'!AO$2:AO90)=0,"",(IF('MissFill 1'!AO90/SUM('MissFill 1'!AO$2:AO90)&gt;0.01,"",IF('MissFill 1'!AO89/SUM('MissFill 1'!AO$2:AO90)&gt;0.01,"",IF('MissFill 1'!AO88/SUM('MissFill 1'!AO$2:AO90)&gt;0.01,"",DateEnded_5Day!$A90))))))</f>
        <v/>
      </c>
      <c r="AQ90" s="54" t="str">
        <f>IF($A90&lt;='All Results'!$B$4,"",IF(SUM('MissFill 1'!AP$2:AP90)=0,"",(IF('MissFill 1'!AP90/SUM('MissFill 1'!AP$2:AP90)&gt;0.01,"",IF('MissFill 1'!AP89/SUM('MissFill 1'!AP$2:AP90)&gt;0.01,"",IF('MissFill 1'!AP88/SUM('MissFill 1'!AP$2:AP90)&gt;0.01,"",DateEnded_5Day!$A90))))))</f>
        <v/>
      </c>
      <c r="AR90" s="54" t="str">
        <f>IF($A90&lt;='All Results'!$B$4,"",IF(SUM('MissFill 1'!AQ$2:AQ90)=0,"",(IF('MissFill 1'!AQ90/SUM('MissFill 1'!AQ$2:AQ90)&gt;0.01,"",IF('MissFill 1'!AQ89/SUM('MissFill 1'!AQ$2:AQ90)&gt;0.01,"",IF('MissFill 1'!AQ88/SUM('MissFill 1'!AQ$2:AQ90)&gt;0.01,"",DateEnded_5Day!$A90))))))</f>
        <v/>
      </c>
      <c r="AS90" s="54" t="str">
        <f>IF($A90&lt;='All Results'!$B$4,"",IF(SUM('MissFill 1'!AR$2:AR90)=0,"",(IF('MissFill 1'!AR90/SUM('MissFill 1'!AR$2:AR90)&gt;0.01,"",IF('MissFill 1'!AR89/SUM('MissFill 1'!AR$2:AR90)&gt;0.01,"",IF('MissFill 1'!AR88/SUM('MissFill 1'!AR$2:AR90)&gt;0.01,"",DateEnded_5Day!$A90))))))</f>
        <v/>
      </c>
      <c r="AT90" s="54" t="str">
        <f>IF($A90&lt;='All Results'!$B$4,"",IF(SUM('MissFill 1'!AS$2:AS90)=0,"",(IF('MissFill 1'!AS90/SUM('MissFill 1'!AS$2:AS90)&gt;0.01,"",IF('MissFill 1'!AS89/SUM('MissFill 1'!AS$2:AS90)&gt;0.01,"",IF('MissFill 1'!AS88/SUM('MissFill 1'!AS$2:AS90)&gt;0.01,"",DateEnded_5Day!$A90))))))</f>
        <v/>
      </c>
      <c r="AU90" s="54" t="str">
        <f>IF($A90&lt;='All Results'!$B$4,"",IF(SUM('MissFill 1'!AT$2:AT90)=0,"",(IF('MissFill 1'!AT90/SUM('MissFill 1'!AT$2:AT90)&gt;0.01,"",IF('MissFill 1'!AT89/SUM('MissFill 1'!AT$2:AT90)&gt;0.01,"",IF('MissFill 1'!AT88/SUM('MissFill 1'!AT$2:AT90)&gt;0.01,"",DateEnded_5Day!$A90))))))</f>
        <v/>
      </c>
      <c r="AV90" s="54" t="str">
        <f>IF($A90&lt;='All Results'!$B$4,"",IF(SUM('MissFill 1'!AU$2:AU90)=0,"",(IF('MissFill 1'!AU90/SUM('MissFill 1'!AU$2:AU90)&gt;0.01,"",IF('MissFill 1'!AU89/SUM('MissFill 1'!AU$2:AU90)&gt;0.01,"",IF('MissFill 1'!AU88/SUM('MissFill 1'!AU$2:AU90)&gt;0.01,"",DateEnded_5Day!$A90))))))</f>
        <v/>
      </c>
      <c r="AW90" s="54" t="str">
        <f>IF($A90&lt;='All Results'!$B$4,"",IF(SUM('MissFill 1'!AV$2:AV90)=0,"",(IF('MissFill 1'!AV90/SUM('MissFill 1'!AV$2:AV90)&gt;0.01,"",IF('MissFill 1'!AV89/SUM('MissFill 1'!AV$2:AV90)&gt;0.01,"",IF('MissFill 1'!AV88/SUM('MissFill 1'!AV$2:AV90)&gt;0.01,"",DateEnded_5Day!$A90))))))</f>
        <v/>
      </c>
      <c r="AX90" s="54" t="str">
        <f>IF($A90&lt;='All Results'!$B$4,"",IF(SUM('MissFill 1'!AW$2:AW90)=0,"",(IF('MissFill 1'!AW90/SUM('MissFill 1'!AW$2:AW90)&gt;0.01,"",IF('MissFill 1'!AW89/SUM('MissFill 1'!AW$2:AW90)&gt;0.01,"",IF('MissFill 1'!AW88/SUM('MissFill 1'!AW$2:AW90)&gt;0.01,"",DateEnded_5Day!$A90))))))</f>
        <v/>
      </c>
    </row>
    <row r="91" spans="1:50" x14ac:dyDescent="0.25">
      <c r="A91" s="41">
        <v>44436</v>
      </c>
      <c r="B91" s="52">
        <v>240</v>
      </c>
      <c r="C91" s="54" t="str">
        <f>IF($A91&lt;='All Results'!$B$4,"",IF(SUM('MissFill 1'!B$2:B91)=0,"",(IF('MissFill 1'!B91/SUM('MissFill 1'!B$2:B91)&gt;0.01,"",IF('MissFill 1'!B90/SUM('MissFill 1'!B$2:B91)&gt;0.01,"",IF('MissFill 1'!B89/SUM('MissFill 1'!B$2:B91)&gt;0.01,"",DateEnded_5Day!$A91))))))</f>
        <v/>
      </c>
      <c r="D91" s="54" t="str">
        <f>IF($A91&lt;='All Results'!$B$4,"",IF(SUM('MissFill 1'!C$2:C91)=0,"",(IF('MissFill 1'!C91/SUM('MissFill 1'!C$2:C91)&gt;0.01,"",IF('MissFill 1'!C90/SUM('MissFill 1'!C$2:C91)&gt;0.01,"",IF('MissFill 1'!C89/SUM('MissFill 1'!C$2:C91)&gt;0.01,"",DateEnded_5Day!$A91))))))</f>
        <v/>
      </c>
      <c r="E91" s="54" t="str">
        <f>IF($A91&lt;='All Results'!$B$4,"",IF(SUM('MissFill 1'!D$2:D91)=0,"",(IF('MissFill 1'!D91/SUM('MissFill 1'!D$2:D91)&gt;0.01,"",IF('MissFill 1'!D90/SUM('MissFill 1'!D$2:D91)&gt;0.01,"",IF('MissFill 1'!D89/SUM('MissFill 1'!D$2:D91)&gt;0.01,"",DateEnded_5Day!$A91))))))</f>
        <v/>
      </c>
      <c r="F91" s="54" t="str">
        <f>IF($A91&lt;='All Results'!$B$4,"",IF(SUM('MissFill 1'!E$2:E91)=0,"",(IF('MissFill 1'!E91/SUM('MissFill 1'!E$2:E91)&gt;0.01,"",IF('MissFill 1'!E90/SUM('MissFill 1'!E$2:E91)&gt;0.01,"",IF('MissFill 1'!E89/SUM('MissFill 1'!E$2:E91)&gt;0.01,"",DateEnded_5Day!$A91))))))</f>
        <v/>
      </c>
      <c r="G91" s="54" t="str">
        <f>IF($A91&lt;='All Results'!$B$4,"",IF(SUM('MissFill 1'!F$2:F91)=0,"",(IF('MissFill 1'!F91/SUM('MissFill 1'!F$2:F91)&gt;0.01,"",IF('MissFill 1'!F90/SUM('MissFill 1'!F$2:F91)&gt;0.01,"",IF('MissFill 1'!F89/SUM('MissFill 1'!F$2:F91)&gt;0.01,"",DateEnded_5Day!$A91))))))</f>
        <v/>
      </c>
      <c r="H91" s="54" t="str">
        <f>IF($A91&lt;='All Results'!$B$4,"",IF(SUM('MissFill 1'!G$2:G91)=0,"",(IF('MissFill 1'!G91/SUM('MissFill 1'!G$2:G91)&gt;0.01,"",IF('MissFill 1'!G90/SUM('MissFill 1'!G$2:G91)&gt;0.01,"",IF('MissFill 1'!G89/SUM('MissFill 1'!G$2:G91)&gt;0.01,"",DateEnded_5Day!$A91))))))</f>
        <v/>
      </c>
      <c r="I91" s="54" t="str">
        <f>IF($A91&lt;='All Results'!$B$4,"",IF(SUM('MissFill 1'!H$2:H91)=0,"",(IF('MissFill 1'!H91/SUM('MissFill 1'!H$2:H91)&gt;0.01,"",IF('MissFill 1'!H90/SUM('MissFill 1'!H$2:H91)&gt;0.01,"",IF('MissFill 1'!H89/SUM('MissFill 1'!H$2:H91)&gt;0.01,"",DateEnded_5Day!$A91))))))</f>
        <v/>
      </c>
      <c r="J91" s="54" t="str">
        <f>IF($A91&lt;='All Results'!$B$4,"",IF(SUM('MissFill 1'!I$2:I91)=0,"",(IF('MissFill 1'!I91/SUM('MissFill 1'!I$2:I91)&gt;0.01,"",IF('MissFill 1'!I90/SUM('MissFill 1'!I$2:I91)&gt;0.01,"",IF('MissFill 1'!I89/SUM('MissFill 1'!I$2:I91)&gt;0.01,"",DateEnded_5Day!$A91))))))</f>
        <v/>
      </c>
      <c r="K91" s="54" t="str">
        <f>IF($A91&lt;='All Results'!$B$4,"",IF(SUM('MissFill 1'!J$2:J91)=0,"",(IF('MissFill 1'!J91/SUM('MissFill 1'!J$2:J91)&gt;0.01,"",IF('MissFill 1'!J90/SUM('MissFill 1'!J$2:J91)&gt;0.01,"",IF('MissFill 1'!J89/SUM('MissFill 1'!J$2:J91)&gt;0.01,"",DateEnded_5Day!$A91))))))</f>
        <v/>
      </c>
      <c r="L91" s="54" t="str">
        <f>IF($A91&lt;='All Results'!$B$4,"",IF(SUM('MissFill 1'!K$2:K91)=0,"",(IF('MissFill 1'!K91/SUM('MissFill 1'!K$2:K91)&gt;0.01,"",IF('MissFill 1'!K90/SUM('MissFill 1'!K$2:K91)&gt;0.01,"",IF('MissFill 1'!K89/SUM('MissFill 1'!K$2:K91)&gt;0.01,"",DateEnded_5Day!$A91))))))</f>
        <v/>
      </c>
      <c r="M91" s="54" t="str">
        <f>IF($A91&lt;='All Results'!$B$4,"",IF(SUM('MissFill 1'!L$2:L91)=0,"",(IF('MissFill 1'!L91/SUM('MissFill 1'!L$2:L91)&gt;0.01,"",IF('MissFill 1'!L90/SUM('MissFill 1'!L$2:L91)&gt;0.01,"",IF('MissFill 1'!L89/SUM('MissFill 1'!L$2:L91)&gt;0.01,"",DateEnded_5Day!$A91))))))</f>
        <v/>
      </c>
      <c r="N91" s="54" t="str">
        <f>IF($A91&lt;='All Results'!$B$4,"",IF(SUM('MissFill 1'!M$2:M91)=0,"",(IF('MissFill 1'!M91/SUM('MissFill 1'!M$2:M91)&gt;0.01,"",IF('MissFill 1'!M90/SUM('MissFill 1'!M$2:M91)&gt;0.01,"",IF('MissFill 1'!M89/SUM('MissFill 1'!M$2:M91)&gt;0.01,"",DateEnded_5Day!$A91))))))</f>
        <v/>
      </c>
      <c r="O91" s="54" t="str">
        <f>IF($A91&lt;='All Results'!$B$4,"",IF(SUM('MissFill 1'!N$2:N91)=0,"",(IF('MissFill 1'!N91/SUM('MissFill 1'!N$2:N91)&gt;0.01,"",IF('MissFill 1'!N90/SUM('MissFill 1'!N$2:N91)&gt;0.01,"",IF('MissFill 1'!N89/SUM('MissFill 1'!N$2:N91)&gt;0.01,"",DateEnded_5Day!$A91))))))</f>
        <v/>
      </c>
      <c r="P91" s="54" t="str">
        <f>IF($A91&lt;='All Results'!$B$4,"",IF(SUM('MissFill 1'!O$2:O91)=0,"",(IF('MissFill 1'!O91/SUM('MissFill 1'!O$2:O91)&gt;0.01,"",IF('MissFill 1'!O90/SUM('MissFill 1'!O$2:O91)&gt;0.01,"",IF('MissFill 1'!O89/SUM('MissFill 1'!O$2:O91)&gt;0.01,"",DateEnded_5Day!$A91))))))</f>
        <v/>
      </c>
      <c r="Q91" s="54" t="str">
        <f>IF($A91&lt;='All Results'!$B$4,"",IF(SUM('MissFill 1'!P$2:P91)=0,"",(IF('MissFill 1'!P91/SUM('MissFill 1'!P$2:P91)&gt;0.01,"",IF('MissFill 1'!P90/SUM('MissFill 1'!P$2:P91)&gt;0.01,"",IF('MissFill 1'!P89/SUM('MissFill 1'!P$2:P91)&gt;0.01,"",DateEnded_5Day!$A91))))))</f>
        <v/>
      </c>
      <c r="R91" s="54" t="str">
        <f>IF($A91&lt;='All Results'!$B$4,"",IF(SUM('MissFill 1'!Q$2:Q91)=0,"",(IF('MissFill 1'!Q91/SUM('MissFill 1'!Q$2:Q91)&gt;0.01,"",IF('MissFill 1'!Q90/SUM('MissFill 1'!Q$2:Q91)&gt;0.01,"",IF('MissFill 1'!Q89/SUM('MissFill 1'!Q$2:Q91)&gt;0.01,"",DateEnded_5Day!$A91))))))</f>
        <v/>
      </c>
      <c r="S91" s="54" t="str">
        <f>IF($A91&lt;='All Results'!$B$4,"",IF(SUM('MissFill 1'!R$2:R91)=0,"",(IF('MissFill 1'!R91/SUM('MissFill 1'!R$2:R91)&gt;0.01,"",IF('MissFill 1'!R90/SUM('MissFill 1'!R$2:R91)&gt;0.01,"",IF('MissFill 1'!R89/SUM('MissFill 1'!R$2:R91)&gt;0.01,"",DateEnded_5Day!$A91))))))</f>
        <v/>
      </c>
      <c r="T91" s="54" t="str">
        <f>IF($A91&lt;='All Results'!$B$4,"",IF(SUM('MissFill 1'!S$2:S91)=0,"",(IF('MissFill 1'!S91/SUM('MissFill 1'!S$2:S91)&gt;0.01,"",IF('MissFill 1'!S90/SUM('MissFill 1'!S$2:S91)&gt;0.01,"",IF('MissFill 1'!S89/SUM('MissFill 1'!S$2:S91)&gt;0.01,"",DateEnded_5Day!$A91))))))</f>
        <v/>
      </c>
      <c r="U91" s="54" t="str">
        <f>IF($A91&lt;='All Results'!$B$4,"",IF(SUM('MissFill 1'!T$2:T91)=0,"",(IF('MissFill 1'!T91/SUM('MissFill 1'!T$2:T91)&gt;0.01,"",IF('MissFill 1'!T90/SUM('MissFill 1'!T$2:T91)&gt;0.01,"",IF('MissFill 1'!T89/SUM('MissFill 1'!T$2:T91)&gt;0.01,"",DateEnded_5Day!$A91))))))</f>
        <v/>
      </c>
      <c r="V91" s="54" t="str">
        <f>IF($A91&lt;='All Results'!$B$4,"",IF(SUM('MissFill 1'!U$2:U91)=0,"",(IF('MissFill 1'!U91/SUM('MissFill 1'!U$2:U91)&gt;0.01,"",IF('MissFill 1'!U90/SUM('MissFill 1'!U$2:U91)&gt;0.01,"",IF('MissFill 1'!U89/SUM('MissFill 1'!U$2:U91)&gt;0.01,"",DateEnded_5Day!$A91))))))</f>
        <v/>
      </c>
      <c r="W91" s="54" t="str">
        <f>IF($A91&lt;='All Results'!$B$4,"",IF(SUM('MissFill 1'!V$2:V91)=0,"",(IF('MissFill 1'!V91/SUM('MissFill 1'!V$2:V91)&gt;0.01,"",IF('MissFill 1'!V90/SUM('MissFill 1'!V$2:V91)&gt;0.01,"",IF('MissFill 1'!V89/SUM('MissFill 1'!V$2:V91)&gt;0.01,"",DateEnded_5Day!$A91))))))</f>
        <v/>
      </c>
      <c r="X91" s="54" t="str">
        <f>IF($A91&lt;='All Results'!$B$4,"",IF(SUM('MissFill 1'!W$2:W91)=0,"",(IF('MissFill 1'!W91/SUM('MissFill 1'!W$2:W91)&gt;0.01,"",IF('MissFill 1'!W90/SUM('MissFill 1'!W$2:W91)&gt;0.01,"",IF('MissFill 1'!W89/SUM('MissFill 1'!W$2:W91)&gt;0.01,"",DateEnded_5Day!$A91))))))</f>
        <v/>
      </c>
      <c r="Y91" s="54" t="str">
        <f>IF($A91&lt;='All Results'!$B$4,"",IF(SUM('MissFill 1'!X$2:X91)=0,"",(IF('MissFill 1'!X91/SUM('MissFill 1'!X$2:X91)&gt;0.01,"",IF('MissFill 1'!X90/SUM('MissFill 1'!X$2:X91)&gt;0.01,"",IF('MissFill 1'!X89/SUM('MissFill 1'!X$2:X91)&gt;0.01,"",DateEnded_5Day!$A91))))))</f>
        <v/>
      </c>
      <c r="Z91" s="54" t="str">
        <f>IF($A91&lt;='All Results'!$B$4,"",IF(SUM('MissFill 1'!Y$2:Y91)=0,"",(IF('MissFill 1'!Y91/SUM('MissFill 1'!Y$2:Y91)&gt;0.01,"",IF('MissFill 1'!Y90/SUM('MissFill 1'!Y$2:Y91)&gt;0.01,"",IF('MissFill 1'!Y89/SUM('MissFill 1'!Y$2:Y91)&gt;0.01,"",DateEnded_5Day!$A91))))))</f>
        <v/>
      </c>
      <c r="AA91" s="54" t="str">
        <f>IF($A91&lt;='All Results'!$B$4,"",IF(SUM('MissFill 1'!Z$2:Z91)=0,"",(IF('MissFill 1'!Z91/SUM('MissFill 1'!Z$2:Z91)&gt;0.01,"",IF('MissFill 1'!Z90/SUM('MissFill 1'!Z$2:Z91)&gt;0.01,"",IF('MissFill 1'!Z89/SUM('MissFill 1'!Z$2:Z91)&gt;0.01,"",DateEnded_5Day!$A91))))))</f>
        <v/>
      </c>
      <c r="AB91" s="54" t="str">
        <f>IF($A91&lt;='All Results'!$B$4,"",IF(SUM('MissFill 1'!AA$2:AA91)=0,"",(IF('MissFill 1'!AA91/SUM('MissFill 1'!AA$2:AA91)&gt;0.01,"",IF('MissFill 1'!AA90/SUM('MissFill 1'!AA$2:AA91)&gt;0.01,"",IF('MissFill 1'!AA89/SUM('MissFill 1'!AA$2:AA91)&gt;0.01,"",DateEnded_5Day!$A91))))))</f>
        <v/>
      </c>
      <c r="AC91" s="54" t="str">
        <f>IF($A91&lt;='All Results'!$B$4,"",IF(SUM('MissFill 1'!AB$2:AB91)=0,"",(IF('MissFill 1'!AB91/SUM('MissFill 1'!AB$2:AB91)&gt;0.01,"",IF('MissFill 1'!AB90/SUM('MissFill 1'!AB$2:AB91)&gt;0.01,"",IF('MissFill 1'!AB89/SUM('MissFill 1'!AB$2:AB91)&gt;0.01,"",DateEnded_5Day!$A91))))))</f>
        <v/>
      </c>
      <c r="AD91" s="54" t="str">
        <f>IF($A91&lt;='All Results'!$B$4,"",IF(SUM('MissFill 1'!AC$2:AC91)=0,"",(IF('MissFill 1'!AC91/SUM('MissFill 1'!AC$2:AC91)&gt;0.01,"",IF('MissFill 1'!AC90/SUM('MissFill 1'!AC$2:AC91)&gt;0.01,"",IF('MissFill 1'!AC89/SUM('MissFill 1'!AC$2:AC91)&gt;0.01,"",DateEnded_5Day!$A91))))))</f>
        <v/>
      </c>
      <c r="AE91" s="54" t="str">
        <f>IF($A91&lt;='All Results'!$B$4,"",IF(SUM('MissFill 1'!AD$2:AD91)=0,"",(IF('MissFill 1'!AD91/SUM('MissFill 1'!AD$2:AD91)&gt;0.01,"",IF('MissFill 1'!AD90/SUM('MissFill 1'!AD$2:AD91)&gt;0.01,"",IF('MissFill 1'!AD89/SUM('MissFill 1'!AD$2:AD91)&gt;0.01,"",DateEnded_5Day!$A91))))))</f>
        <v/>
      </c>
      <c r="AF91" s="54" t="str">
        <f>IF($A91&lt;='All Results'!$B$4,"",IF(SUM('MissFill 1'!AE$2:AE91)=0,"",(IF('MissFill 1'!AE91/SUM('MissFill 1'!AE$2:AE91)&gt;0.01,"",IF('MissFill 1'!AE90/SUM('MissFill 1'!AE$2:AE91)&gt;0.01,"",IF('MissFill 1'!AE89/SUM('MissFill 1'!AE$2:AE91)&gt;0.01,"",DateEnded_5Day!$A91))))))</f>
        <v/>
      </c>
      <c r="AG91" s="54" t="str">
        <f>IF($A91&lt;='All Results'!$B$4,"",IF(SUM('MissFill 1'!AF$2:AF91)=0,"",(IF('MissFill 1'!AF91/SUM('MissFill 1'!AF$2:AF91)&gt;0.01,"",IF('MissFill 1'!AF90/SUM('MissFill 1'!AF$2:AF91)&gt;0.01,"",IF('MissFill 1'!AF89/SUM('MissFill 1'!AF$2:AF91)&gt;0.01,"",DateEnded_5Day!$A91))))))</f>
        <v/>
      </c>
      <c r="AH91" s="54" t="str">
        <f>IF($A91&lt;='All Results'!$B$4,"",IF(SUM('MissFill 1'!AG$2:AG91)=0,"",(IF('MissFill 1'!AG91/SUM('MissFill 1'!AG$2:AG91)&gt;0.01,"",IF('MissFill 1'!AG90/SUM('MissFill 1'!AG$2:AG91)&gt;0.01,"",IF('MissFill 1'!AG89/SUM('MissFill 1'!AG$2:AG91)&gt;0.01,"",DateEnded_5Day!$A91))))))</f>
        <v/>
      </c>
      <c r="AI91" s="54" t="str">
        <f>IF($A91&lt;='All Results'!$B$4,"",IF(SUM('MissFill 1'!AH$2:AH91)=0,"",(IF('MissFill 1'!AH91/SUM('MissFill 1'!AH$2:AH91)&gt;0.01,"",IF('MissFill 1'!AH90/SUM('MissFill 1'!AH$2:AH91)&gt;0.01,"",IF('MissFill 1'!AH89/SUM('MissFill 1'!AH$2:AH91)&gt;0.01,"",DateEnded_5Day!$A91))))))</f>
        <v/>
      </c>
      <c r="AJ91" s="54" t="str">
        <f>IF($A91&lt;='All Results'!$B$4,"",IF(SUM('MissFill 1'!AI$2:AI91)=0,"",(IF('MissFill 1'!AI91/SUM('MissFill 1'!AI$2:AI91)&gt;0.01,"",IF('MissFill 1'!AI90/SUM('MissFill 1'!AI$2:AI91)&gt;0.01,"",IF('MissFill 1'!AI89/SUM('MissFill 1'!AI$2:AI91)&gt;0.01,"",DateEnded_5Day!$A91))))))</f>
        <v/>
      </c>
      <c r="AK91" s="54" t="str">
        <f>IF($A91&lt;='All Results'!$B$4,"",IF(SUM('MissFill 1'!AJ$2:AJ91)=0,"",(IF('MissFill 1'!AJ91/SUM('MissFill 1'!AJ$2:AJ91)&gt;0.01,"",IF('MissFill 1'!AJ90/SUM('MissFill 1'!AJ$2:AJ91)&gt;0.01,"",IF('MissFill 1'!AJ89/SUM('MissFill 1'!AJ$2:AJ91)&gt;0.01,"",DateEnded_5Day!$A91))))))</f>
        <v/>
      </c>
      <c r="AL91" s="54" t="str">
        <f>IF($A91&lt;='All Results'!$B$4,"",IF(SUM('MissFill 1'!AK$2:AK91)=0,"",(IF('MissFill 1'!AK91/SUM('MissFill 1'!AK$2:AK91)&gt;0.01,"",IF('MissFill 1'!AK90/SUM('MissFill 1'!AK$2:AK91)&gt;0.01,"",IF('MissFill 1'!AK89/SUM('MissFill 1'!AK$2:AK91)&gt;0.01,"",DateEnded_5Day!$A91))))))</f>
        <v/>
      </c>
      <c r="AM91" s="54" t="str">
        <f>IF($A91&lt;='All Results'!$B$4,"",IF(SUM('MissFill 1'!AL$2:AL91)=0,"",(IF('MissFill 1'!AL91/SUM('MissFill 1'!AL$2:AL91)&gt;0.01,"",IF('MissFill 1'!AL90/SUM('MissFill 1'!AL$2:AL91)&gt;0.01,"",IF('MissFill 1'!AL89/SUM('MissFill 1'!AL$2:AL91)&gt;0.01,"",DateEnded_5Day!$A91))))))</f>
        <v/>
      </c>
      <c r="AN91" s="54" t="str">
        <f>IF($A91&lt;='All Results'!$B$4,"",IF(SUM('MissFill 1'!AM$2:AM91)=0,"",(IF('MissFill 1'!AM91/SUM('MissFill 1'!AM$2:AM91)&gt;0.01,"",IF('MissFill 1'!AM90/SUM('MissFill 1'!AM$2:AM91)&gt;0.01,"",IF('MissFill 1'!AM89/SUM('MissFill 1'!AM$2:AM91)&gt;0.01,"",DateEnded_5Day!$A91))))))</f>
        <v/>
      </c>
      <c r="AO91" s="54" t="str">
        <f>IF($A91&lt;='All Results'!$B$4,"",IF(SUM('MissFill 1'!AN$2:AN91)=0,"",(IF('MissFill 1'!AN91/SUM('MissFill 1'!AN$2:AN91)&gt;0.01,"",IF('MissFill 1'!AN90/SUM('MissFill 1'!AN$2:AN91)&gt;0.01,"",IF('MissFill 1'!AN89/SUM('MissFill 1'!AN$2:AN91)&gt;0.01,"",DateEnded_5Day!$A91))))))</f>
        <v/>
      </c>
      <c r="AP91" s="54" t="str">
        <f>IF($A91&lt;='All Results'!$B$4,"",IF(SUM('MissFill 1'!AO$2:AO91)=0,"",(IF('MissFill 1'!AO91/SUM('MissFill 1'!AO$2:AO91)&gt;0.01,"",IF('MissFill 1'!AO90/SUM('MissFill 1'!AO$2:AO91)&gt;0.01,"",IF('MissFill 1'!AO89/SUM('MissFill 1'!AO$2:AO91)&gt;0.01,"",DateEnded_5Day!$A91))))))</f>
        <v/>
      </c>
      <c r="AQ91" s="54" t="str">
        <f>IF($A91&lt;='All Results'!$B$4,"",IF(SUM('MissFill 1'!AP$2:AP91)=0,"",(IF('MissFill 1'!AP91/SUM('MissFill 1'!AP$2:AP91)&gt;0.01,"",IF('MissFill 1'!AP90/SUM('MissFill 1'!AP$2:AP91)&gt;0.01,"",IF('MissFill 1'!AP89/SUM('MissFill 1'!AP$2:AP91)&gt;0.01,"",DateEnded_5Day!$A91))))))</f>
        <v/>
      </c>
      <c r="AR91" s="54" t="str">
        <f>IF($A91&lt;='All Results'!$B$4,"",IF(SUM('MissFill 1'!AQ$2:AQ91)=0,"",(IF('MissFill 1'!AQ91/SUM('MissFill 1'!AQ$2:AQ91)&gt;0.01,"",IF('MissFill 1'!AQ90/SUM('MissFill 1'!AQ$2:AQ91)&gt;0.01,"",IF('MissFill 1'!AQ89/SUM('MissFill 1'!AQ$2:AQ91)&gt;0.01,"",DateEnded_5Day!$A91))))))</f>
        <v/>
      </c>
      <c r="AS91" s="54" t="str">
        <f>IF($A91&lt;='All Results'!$B$4,"",IF(SUM('MissFill 1'!AR$2:AR91)=0,"",(IF('MissFill 1'!AR91/SUM('MissFill 1'!AR$2:AR91)&gt;0.01,"",IF('MissFill 1'!AR90/SUM('MissFill 1'!AR$2:AR91)&gt;0.01,"",IF('MissFill 1'!AR89/SUM('MissFill 1'!AR$2:AR91)&gt;0.01,"",DateEnded_5Day!$A91))))))</f>
        <v/>
      </c>
      <c r="AT91" s="54" t="str">
        <f>IF($A91&lt;='All Results'!$B$4,"",IF(SUM('MissFill 1'!AS$2:AS91)=0,"",(IF('MissFill 1'!AS91/SUM('MissFill 1'!AS$2:AS91)&gt;0.01,"",IF('MissFill 1'!AS90/SUM('MissFill 1'!AS$2:AS91)&gt;0.01,"",IF('MissFill 1'!AS89/SUM('MissFill 1'!AS$2:AS91)&gt;0.01,"",DateEnded_5Day!$A91))))))</f>
        <v/>
      </c>
      <c r="AU91" s="54" t="str">
        <f>IF($A91&lt;='All Results'!$B$4,"",IF(SUM('MissFill 1'!AT$2:AT91)=0,"",(IF('MissFill 1'!AT91/SUM('MissFill 1'!AT$2:AT91)&gt;0.01,"",IF('MissFill 1'!AT90/SUM('MissFill 1'!AT$2:AT91)&gt;0.01,"",IF('MissFill 1'!AT89/SUM('MissFill 1'!AT$2:AT91)&gt;0.01,"",DateEnded_5Day!$A91))))))</f>
        <v/>
      </c>
      <c r="AV91" s="54" t="str">
        <f>IF($A91&lt;='All Results'!$B$4,"",IF(SUM('MissFill 1'!AU$2:AU91)=0,"",(IF('MissFill 1'!AU91/SUM('MissFill 1'!AU$2:AU91)&gt;0.01,"",IF('MissFill 1'!AU90/SUM('MissFill 1'!AU$2:AU91)&gt;0.01,"",IF('MissFill 1'!AU89/SUM('MissFill 1'!AU$2:AU91)&gt;0.01,"",DateEnded_5Day!$A91))))))</f>
        <v/>
      </c>
      <c r="AW91" s="54" t="str">
        <f>IF($A91&lt;='All Results'!$B$4,"",IF(SUM('MissFill 1'!AV$2:AV91)=0,"",(IF('MissFill 1'!AV91/SUM('MissFill 1'!AV$2:AV91)&gt;0.01,"",IF('MissFill 1'!AV90/SUM('MissFill 1'!AV$2:AV91)&gt;0.01,"",IF('MissFill 1'!AV89/SUM('MissFill 1'!AV$2:AV91)&gt;0.01,"",DateEnded_5Day!$A91))))))</f>
        <v/>
      </c>
      <c r="AX91" s="54" t="str">
        <f>IF($A91&lt;='All Results'!$B$4,"",IF(SUM('MissFill 1'!AW$2:AW91)=0,"",(IF('MissFill 1'!AW91/SUM('MissFill 1'!AW$2:AW91)&gt;0.01,"",IF('MissFill 1'!AW90/SUM('MissFill 1'!AW$2:AW91)&gt;0.01,"",IF('MissFill 1'!AW89/SUM('MissFill 1'!AW$2:AW91)&gt;0.01,"",DateEnded_5Day!$A91))))))</f>
        <v/>
      </c>
    </row>
    <row r="92" spans="1:50" x14ac:dyDescent="0.25">
      <c r="A92" s="41">
        <v>44437</v>
      </c>
      <c r="B92" s="52">
        <v>241</v>
      </c>
      <c r="C92" s="54" t="str">
        <f>IF($A92&lt;='All Results'!$B$4,"",IF(SUM('MissFill 1'!B$2:B92)=0,"",(IF('MissFill 1'!B92/SUM('MissFill 1'!B$2:B92)&gt;0.01,"",IF('MissFill 1'!B91/SUM('MissFill 1'!B$2:B92)&gt;0.01,"",IF('MissFill 1'!B90/SUM('MissFill 1'!B$2:B92)&gt;0.01,"",DateEnded_5Day!$A92))))))</f>
        <v/>
      </c>
      <c r="D92" s="54" t="str">
        <f>IF($A92&lt;='All Results'!$B$4,"",IF(SUM('MissFill 1'!C$2:C92)=0,"",(IF('MissFill 1'!C92/SUM('MissFill 1'!C$2:C92)&gt;0.01,"",IF('MissFill 1'!C91/SUM('MissFill 1'!C$2:C92)&gt;0.01,"",IF('MissFill 1'!C90/SUM('MissFill 1'!C$2:C92)&gt;0.01,"",DateEnded_5Day!$A92))))))</f>
        <v/>
      </c>
      <c r="E92" s="54" t="str">
        <f>IF($A92&lt;='All Results'!$B$4,"",IF(SUM('MissFill 1'!D$2:D92)=0,"",(IF('MissFill 1'!D92/SUM('MissFill 1'!D$2:D92)&gt;0.01,"",IF('MissFill 1'!D91/SUM('MissFill 1'!D$2:D92)&gt;0.01,"",IF('MissFill 1'!D90/SUM('MissFill 1'!D$2:D92)&gt;0.01,"",DateEnded_5Day!$A92))))))</f>
        <v/>
      </c>
      <c r="F92" s="54" t="str">
        <f>IF($A92&lt;='All Results'!$B$4,"",IF(SUM('MissFill 1'!E$2:E92)=0,"",(IF('MissFill 1'!E92/SUM('MissFill 1'!E$2:E92)&gt;0.01,"",IF('MissFill 1'!E91/SUM('MissFill 1'!E$2:E92)&gt;0.01,"",IF('MissFill 1'!E90/SUM('MissFill 1'!E$2:E92)&gt;0.01,"",DateEnded_5Day!$A92))))))</f>
        <v/>
      </c>
      <c r="G92" s="54" t="str">
        <f>IF($A92&lt;='All Results'!$B$4,"",IF(SUM('MissFill 1'!F$2:F92)=0,"",(IF('MissFill 1'!F92/SUM('MissFill 1'!F$2:F92)&gt;0.01,"",IF('MissFill 1'!F91/SUM('MissFill 1'!F$2:F92)&gt;0.01,"",IF('MissFill 1'!F90/SUM('MissFill 1'!F$2:F92)&gt;0.01,"",DateEnded_5Day!$A92))))))</f>
        <v/>
      </c>
      <c r="H92" s="54" t="str">
        <f>IF($A92&lt;='All Results'!$B$4,"",IF(SUM('MissFill 1'!G$2:G92)=0,"",(IF('MissFill 1'!G92/SUM('MissFill 1'!G$2:G92)&gt;0.01,"",IF('MissFill 1'!G91/SUM('MissFill 1'!G$2:G92)&gt;0.01,"",IF('MissFill 1'!G90/SUM('MissFill 1'!G$2:G92)&gt;0.01,"",DateEnded_5Day!$A92))))))</f>
        <v/>
      </c>
      <c r="I92" s="54" t="str">
        <f>IF($A92&lt;='All Results'!$B$4,"",IF(SUM('MissFill 1'!H$2:H92)=0,"",(IF('MissFill 1'!H92/SUM('MissFill 1'!H$2:H92)&gt;0.01,"",IF('MissFill 1'!H91/SUM('MissFill 1'!H$2:H92)&gt;0.01,"",IF('MissFill 1'!H90/SUM('MissFill 1'!H$2:H92)&gt;0.01,"",DateEnded_5Day!$A92))))))</f>
        <v/>
      </c>
      <c r="J92" s="54" t="str">
        <f>IF($A92&lt;='All Results'!$B$4,"",IF(SUM('MissFill 1'!I$2:I92)=0,"",(IF('MissFill 1'!I92/SUM('MissFill 1'!I$2:I92)&gt;0.01,"",IF('MissFill 1'!I91/SUM('MissFill 1'!I$2:I92)&gt;0.01,"",IF('MissFill 1'!I90/SUM('MissFill 1'!I$2:I92)&gt;0.01,"",DateEnded_5Day!$A92))))))</f>
        <v/>
      </c>
      <c r="K92" s="54" t="str">
        <f>IF($A92&lt;='All Results'!$B$4,"",IF(SUM('MissFill 1'!J$2:J92)=0,"",(IF('MissFill 1'!J92/SUM('MissFill 1'!J$2:J92)&gt;0.01,"",IF('MissFill 1'!J91/SUM('MissFill 1'!J$2:J92)&gt;0.01,"",IF('MissFill 1'!J90/SUM('MissFill 1'!J$2:J92)&gt;0.01,"",DateEnded_5Day!$A92))))))</f>
        <v/>
      </c>
      <c r="L92" s="54" t="str">
        <f>IF($A92&lt;='All Results'!$B$4,"",IF(SUM('MissFill 1'!K$2:K92)=0,"",(IF('MissFill 1'!K92/SUM('MissFill 1'!K$2:K92)&gt;0.01,"",IF('MissFill 1'!K91/SUM('MissFill 1'!K$2:K92)&gt;0.01,"",IF('MissFill 1'!K90/SUM('MissFill 1'!K$2:K92)&gt;0.01,"",DateEnded_5Day!$A92))))))</f>
        <v/>
      </c>
      <c r="M92" s="54" t="str">
        <f>IF($A92&lt;='All Results'!$B$4,"",IF(SUM('MissFill 1'!L$2:L92)=0,"",(IF('MissFill 1'!L92/SUM('MissFill 1'!L$2:L92)&gt;0.01,"",IF('MissFill 1'!L91/SUM('MissFill 1'!L$2:L92)&gt;0.01,"",IF('MissFill 1'!L90/SUM('MissFill 1'!L$2:L92)&gt;0.01,"",DateEnded_5Day!$A92))))))</f>
        <v/>
      </c>
      <c r="N92" s="54" t="str">
        <f>IF($A92&lt;='All Results'!$B$4,"",IF(SUM('MissFill 1'!M$2:M92)=0,"",(IF('MissFill 1'!M92/SUM('MissFill 1'!M$2:M92)&gt;0.01,"",IF('MissFill 1'!M91/SUM('MissFill 1'!M$2:M92)&gt;0.01,"",IF('MissFill 1'!M90/SUM('MissFill 1'!M$2:M92)&gt;0.01,"",DateEnded_5Day!$A92))))))</f>
        <v/>
      </c>
      <c r="O92" s="54" t="str">
        <f>IF($A92&lt;='All Results'!$B$4,"",IF(SUM('MissFill 1'!N$2:N92)=0,"",(IF('MissFill 1'!N92/SUM('MissFill 1'!N$2:N92)&gt;0.01,"",IF('MissFill 1'!N91/SUM('MissFill 1'!N$2:N92)&gt;0.01,"",IF('MissFill 1'!N90/SUM('MissFill 1'!N$2:N92)&gt;0.01,"",DateEnded_5Day!$A92))))))</f>
        <v/>
      </c>
      <c r="P92" s="54" t="str">
        <f>IF($A92&lt;='All Results'!$B$4,"",IF(SUM('MissFill 1'!O$2:O92)=0,"",(IF('MissFill 1'!O92/SUM('MissFill 1'!O$2:O92)&gt;0.01,"",IF('MissFill 1'!O91/SUM('MissFill 1'!O$2:O92)&gt;0.01,"",IF('MissFill 1'!O90/SUM('MissFill 1'!O$2:O92)&gt;0.01,"",DateEnded_5Day!$A92))))))</f>
        <v/>
      </c>
      <c r="Q92" s="54" t="str">
        <f>IF($A92&lt;='All Results'!$B$4,"",IF(SUM('MissFill 1'!P$2:P92)=0,"",(IF('MissFill 1'!P92/SUM('MissFill 1'!P$2:P92)&gt;0.01,"",IF('MissFill 1'!P91/SUM('MissFill 1'!P$2:P92)&gt;0.01,"",IF('MissFill 1'!P90/SUM('MissFill 1'!P$2:P92)&gt;0.01,"",DateEnded_5Day!$A92))))))</f>
        <v/>
      </c>
      <c r="R92" s="54" t="str">
        <f>IF($A92&lt;='All Results'!$B$4,"",IF(SUM('MissFill 1'!Q$2:Q92)=0,"",(IF('MissFill 1'!Q92/SUM('MissFill 1'!Q$2:Q92)&gt;0.01,"",IF('MissFill 1'!Q91/SUM('MissFill 1'!Q$2:Q92)&gt;0.01,"",IF('MissFill 1'!Q90/SUM('MissFill 1'!Q$2:Q92)&gt;0.01,"",DateEnded_5Day!$A92))))))</f>
        <v/>
      </c>
      <c r="S92" s="54" t="str">
        <f>IF($A92&lt;='All Results'!$B$4,"",IF(SUM('MissFill 1'!R$2:R92)=0,"",(IF('MissFill 1'!R92/SUM('MissFill 1'!R$2:R92)&gt;0.01,"",IF('MissFill 1'!R91/SUM('MissFill 1'!R$2:R92)&gt;0.01,"",IF('MissFill 1'!R90/SUM('MissFill 1'!R$2:R92)&gt;0.01,"",DateEnded_5Day!$A92))))))</f>
        <v/>
      </c>
      <c r="T92" s="54" t="str">
        <f>IF($A92&lt;='All Results'!$B$4,"",IF(SUM('MissFill 1'!S$2:S92)=0,"",(IF('MissFill 1'!S92/SUM('MissFill 1'!S$2:S92)&gt;0.01,"",IF('MissFill 1'!S91/SUM('MissFill 1'!S$2:S92)&gt;0.01,"",IF('MissFill 1'!S90/SUM('MissFill 1'!S$2:S92)&gt;0.01,"",DateEnded_5Day!$A92))))))</f>
        <v/>
      </c>
      <c r="U92" s="54" t="str">
        <f>IF($A92&lt;='All Results'!$B$4,"",IF(SUM('MissFill 1'!T$2:T92)=0,"",(IF('MissFill 1'!T92/SUM('MissFill 1'!T$2:T92)&gt;0.01,"",IF('MissFill 1'!T91/SUM('MissFill 1'!T$2:T92)&gt;0.01,"",IF('MissFill 1'!T90/SUM('MissFill 1'!T$2:T92)&gt;0.01,"",DateEnded_5Day!$A92))))))</f>
        <v/>
      </c>
      <c r="V92" s="54" t="str">
        <f>IF($A92&lt;='All Results'!$B$4,"",IF(SUM('MissFill 1'!U$2:U92)=0,"",(IF('MissFill 1'!U92/SUM('MissFill 1'!U$2:U92)&gt;0.01,"",IF('MissFill 1'!U91/SUM('MissFill 1'!U$2:U92)&gt;0.01,"",IF('MissFill 1'!U90/SUM('MissFill 1'!U$2:U92)&gt;0.01,"",DateEnded_5Day!$A92))))))</f>
        <v/>
      </c>
      <c r="W92" s="54" t="str">
        <f>IF($A92&lt;='All Results'!$B$4,"",IF(SUM('MissFill 1'!V$2:V92)=0,"",(IF('MissFill 1'!V92/SUM('MissFill 1'!V$2:V92)&gt;0.01,"",IF('MissFill 1'!V91/SUM('MissFill 1'!V$2:V92)&gt;0.01,"",IF('MissFill 1'!V90/SUM('MissFill 1'!V$2:V92)&gt;0.01,"",DateEnded_5Day!$A92))))))</f>
        <v/>
      </c>
      <c r="X92" s="54" t="str">
        <f>IF($A92&lt;='All Results'!$B$4,"",IF(SUM('MissFill 1'!W$2:W92)=0,"",(IF('MissFill 1'!W92/SUM('MissFill 1'!W$2:W92)&gt;0.01,"",IF('MissFill 1'!W91/SUM('MissFill 1'!W$2:W92)&gt;0.01,"",IF('MissFill 1'!W90/SUM('MissFill 1'!W$2:W92)&gt;0.01,"",DateEnded_5Day!$A92))))))</f>
        <v/>
      </c>
      <c r="Y92" s="54" t="str">
        <f>IF($A92&lt;='All Results'!$B$4,"",IF(SUM('MissFill 1'!X$2:X92)=0,"",(IF('MissFill 1'!X92/SUM('MissFill 1'!X$2:X92)&gt;0.01,"",IF('MissFill 1'!X91/SUM('MissFill 1'!X$2:X92)&gt;0.01,"",IF('MissFill 1'!X90/SUM('MissFill 1'!X$2:X92)&gt;0.01,"",DateEnded_5Day!$A92))))))</f>
        <v/>
      </c>
      <c r="Z92" s="54" t="str">
        <f>IF($A92&lt;='All Results'!$B$4,"",IF(SUM('MissFill 1'!Y$2:Y92)=0,"",(IF('MissFill 1'!Y92/SUM('MissFill 1'!Y$2:Y92)&gt;0.01,"",IF('MissFill 1'!Y91/SUM('MissFill 1'!Y$2:Y92)&gt;0.01,"",IF('MissFill 1'!Y90/SUM('MissFill 1'!Y$2:Y92)&gt;0.01,"",DateEnded_5Day!$A92))))))</f>
        <v/>
      </c>
      <c r="AA92" s="54" t="str">
        <f>IF($A92&lt;='All Results'!$B$4,"",IF(SUM('MissFill 1'!Z$2:Z92)=0,"",(IF('MissFill 1'!Z92/SUM('MissFill 1'!Z$2:Z92)&gt;0.01,"",IF('MissFill 1'!Z91/SUM('MissFill 1'!Z$2:Z92)&gt;0.01,"",IF('MissFill 1'!Z90/SUM('MissFill 1'!Z$2:Z92)&gt;0.01,"",DateEnded_5Day!$A92))))))</f>
        <v/>
      </c>
      <c r="AB92" s="54" t="str">
        <f>IF($A92&lt;='All Results'!$B$4,"",IF(SUM('MissFill 1'!AA$2:AA92)=0,"",(IF('MissFill 1'!AA92/SUM('MissFill 1'!AA$2:AA92)&gt;0.01,"",IF('MissFill 1'!AA91/SUM('MissFill 1'!AA$2:AA92)&gt;0.01,"",IF('MissFill 1'!AA90/SUM('MissFill 1'!AA$2:AA92)&gt;0.01,"",DateEnded_5Day!$A92))))))</f>
        <v/>
      </c>
      <c r="AC92" s="54" t="str">
        <f>IF($A92&lt;='All Results'!$B$4,"",IF(SUM('MissFill 1'!AB$2:AB92)=0,"",(IF('MissFill 1'!AB92/SUM('MissFill 1'!AB$2:AB92)&gt;0.01,"",IF('MissFill 1'!AB91/SUM('MissFill 1'!AB$2:AB92)&gt;0.01,"",IF('MissFill 1'!AB90/SUM('MissFill 1'!AB$2:AB92)&gt;0.01,"",DateEnded_5Day!$A92))))))</f>
        <v/>
      </c>
      <c r="AD92" s="54" t="str">
        <f>IF($A92&lt;='All Results'!$B$4,"",IF(SUM('MissFill 1'!AC$2:AC92)=0,"",(IF('MissFill 1'!AC92/SUM('MissFill 1'!AC$2:AC92)&gt;0.01,"",IF('MissFill 1'!AC91/SUM('MissFill 1'!AC$2:AC92)&gt;0.01,"",IF('MissFill 1'!AC90/SUM('MissFill 1'!AC$2:AC92)&gt;0.01,"",DateEnded_5Day!$A92))))))</f>
        <v/>
      </c>
      <c r="AE92" s="54" t="str">
        <f>IF($A92&lt;='All Results'!$B$4,"",IF(SUM('MissFill 1'!AD$2:AD92)=0,"",(IF('MissFill 1'!AD92/SUM('MissFill 1'!AD$2:AD92)&gt;0.01,"",IF('MissFill 1'!AD91/SUM('MissFill 1'!AD$2:AD92)&gt;0.01,"",IF('MissFill 1'!AD90/SUM('MissFill 1'!AD$2:AD92)&gt;0.01,"",DateEnded_5Day!$A92))))))</f>
        <v/>
      </c>
      <c r="AF92" s="54" t="str">
        <f>IF($A92&lt;='All Results'!$B$4,"",IF(SUM('MissFill 1'!AE$2:AE92)=0,"",(IF('MissFill 1'!AE92/SUM('MissFill 1'!AE$2:AE92)&gt;0.01,"",IF('MissFill 1'!AE91/SUM('MissFill 1'!AE$2:AE92)&gt;0.01,"",IF('MissFill 1'!AE90/SUM('MissFill 1'!AE$2:AE92)&gt;0.01,"",DateEnded_5Day!$A92))))))</f>
        <v/>
      </c>
      <c r="AG92" s="54" t="str">
        <f>IF($A92&lt;='All Results'!$B$4,"",IF(SUM('MissFill 1'!AF$2:AF92)=0,"",(IF('MissFill 1'!AF92/SUM('MissFill 1'!AF$2:AF92)&gt;0.01,"",IF('MissFill 1'!AF91/SUM('MissFill 1'!AF$2:AF92)&gt;0.01,"",IF('MissFill 1'!AF90/SUM('MissFill 1'!AF$2:AF92)&gt;0.01,"",DateEnded_5Day!$A92))))))</f>
        <v/>
      </c>
      <c r="AH92" s="54" t="str">
        <f>IF($A92&lt;='All Results'!$B$4,"",IF(SUM('MissFill 1'!AG$2:AG92)=0,"",(IF('MissFill 1'!AG92/SUM('MissFill 1'!AG$2:AG92)&gt;0.01,"",IF('MissFill 1'!AG91/SUM('MissFill 1'!AG$2:AG92)&gt;0.01,"",IF('MissFill 1'!AG90/SUM('MissFill 1'!AG$2:AG92)&gt;0.01,"",DateEnded_5Day!$A92))))))</f>
        <v/>
      </c>
      <c r="AI92" s="54" t="str">
        <f>IF($A92&lt;='All Results'!$B$4,"",IF(SUM('MissFill 1'!AH$2:AH92)=0,"",(IF('MissFill 1'!AH92/SUM('MissFill 1'!AH$2:AH92)&gt;0.01,"",IF('MissFill 1'!AH91/SUM('MissFill 1'!AH$2:AH92)&gt;0.01,"",IF('MissFill 1'!AH90/SUM('MissFill 1'!AH$2:AH92)&gt;0.01,"",DateEnded_5Day!$A92))))))</f>
        <v/>
      </c>
      <c r="AJ92" s="54" t="str">
        <f>IF($A92&lt;='All Results'!$B$4,"",IF(SUM('MissFill 1'!AI$2:AI92)=0,"",(IF('MissFill 1'!AI92/SUM('MissFill 1'!AI$2:AI92)&gt;0.01,"",IF('MissFill 1'!AI91/SUM('MissFill 1'!AI$2:AI92)&gt;0.01,"",IF('MissFill 1'!AI90/SUM('MissFill 1'!AI$2:AI92)&gt;0.01,"",DateEnded_5Day!$A92))))))</f>
        <v/>
      </c>
      <c r="AK92" s="54" t="str">
        <f>IF($A92&lt;='All Results'!$B$4,"",IF(SUM('MissFill 1'!AJ$2:AJ92)=0,"",(IF('MissFill 1'!AJ92/SUM('MissFill 1'!AJ$2:AJ92)&gt;0.01,"",IF('MissFill 1'!AJ91/SUM('MissFill 1'!AJ$2:AJ92)&gt;0.01,"",IF('MissFill 1'!AJ90/SUM('MissFill 1'!AJ$2:AJ92)&gt;0.01,"",DateEnded_5Day!$A92))))))</f>
        <v/>
      </c>
      <c r="AL92" s="54" t="str">
        <f>IF($A92&lt;='All Results'!$B$4,"",IF(SUM('MissFill 1'!AK$2:AK92)=0,"",(IF('MissFill 1'!AK92/SUM('MissFill 1'!AK$2:AK92)&gt;0.01,"",IF('MissFill 1'!AK91/SUM('MissFill 1'!AK$2:AK92)&gt;0.01,"",IF('MissFill 1'!AK90/SUM('MissFill 1'!AK$2:AK92)&gt;0.01,"",DateEnded_5Day!$A92))))))</f>
        <v/>
      </c>
      <c r="AM92" s="54" t="str">
        <f>IF($A92&lt;='All Results'!$B$4,"",IF(SUM('MissFill 1'!AL$2:AL92)=0,"",(IF('MissFill 1'!AL92/SUM('MissFill 1'!AL$2:AL92)&gt;0.01,"",IF('MissFill 1'!AL91/SUM('MissFill 1'!AL$2:AL92)&gt;0.01,"",IF('MissFill 1'!AL90/SUM('MissFill 1'!AL$2:AL92)&gt;0.01,"",DateEnded_5Day!$A92))))))</f>
        <v/>
      </c>
      <c r="AN92" s="54" t="str">
        <f>IF($A92&lt;='All Results'!$B$4,"",IF(SUM('MissFill 1'!AM$2:AM92)=0,"",(IF('MissFill 1'!AM92/SUM('MissFill 1'!AM$2:AM92)&gt;0.01,"",IF('MissFill 1'!AM91/SUM('MissFill 1'!AM$2:AM92)&gt;0.01,"",IF('MissFill 1'!AM90/SUM('MissFill 1'!AM$2:AM92)&gt;0.01,"",DateEnded_5Day!$A92))))))</f>
        <v/>
      </c>
      <c r="AO92" s="54" t="str">
        <f>IF($A92&lt;='All Results'!$B$4,"",IF(SUM('MissFill 1'!AN$2:AN92)=0,"",(IF('MissFill 1'!AN92/SUM('MissFill 1'!AN$2:AN92)&gt;0.01,"",IF('MissFill 1'!AN91/SUM('MissFill 1'!AN$2:AN92)&gt;0.01,"",IF('MissFill 1'!AN90/SUM('MissFill 1'!AN$2:AN92)&gt;0.01,"",DateEnded_5Day!$A92))))))</f>
        <v/>
      </c>
      <c r="AP92" s="54" t="str">
        <f>IF($A92&lt;='All Results'!$B$4,"",IF(SUM('MissFill 1'!AO$2:AO92)=0,"",(IF('MissFill 1'!AO92/SUM('MissFill 1'!AO$2:AO92)&gt;0.01,"",IF('MissFill 1'!AO91/SUM('MissFill 1'!AO$2:AO92)&gt;0.01,"",IF('MissFill 1'!AO90/SUM('MissFill 1'!AO$2:AO92)&gt;0.01,"",DateEnded_5Day!$A92))))))</f>
        <v/>
      </c>
      <c r="AQ92" s="54" t="str">
        <f>IF($A92&lt;='All Results'!$B$4,"",IF(SUM('MissFill 1'!AP$2:AP92)=0,"",(IF('MissFill 1'!AP92/SUM('MissFill 1'!AP$2:AP92)&gt;0.01,"",IF('MissFill 1'!AP91/SUM('MissFill 1'!AP$2:AP92)&gt;0.01,"",IF('MissFill 1'!AP90/SUM('MissFill 1'!AP$2:AP92)&gt;0.01,"",DateEnded_5Day!$A92))))))</f>
        <v/>
      </c>
      <c r="AR92" s="54" t="str">
        <f>IF($A92&lt;='All Results'!$B$4,"",IF(SUM('MissFill 1'!AQ$2:AQ92)=0,"",(IF('MissFill 1'!AQ92/SUM('MissFill 1'!AQ$2:AQ92)&gt;0.01,"",IF('MissFill 1'!AQ91/SUM('MissFill 1'!AQ$2:AQ92)&gt;0.01,"",IF('MissFill 1'!AQ90/SUM('MissFill 1'!AQ$2:AQ92)&gt;0.01,"",DateEnded_5Day!$A92))))))</f>
        <v/>
      </c>
      <c r="AS92" s="54" t="str">
        <f>IF($A92&lt;='All Results'!$B$4,"",IF(SUM('MissFill 1'!AR$2:AR92)=0,"",(IF('MissFill 1'!AR92/SUM('MissFill 1'!AR$2:AR92)&gt;0.01,"",IF('MissFill 1'!AR91/SUM('MissFill 1'!AR$2:AR92)&gt;0.01,"",IF('MissFill 1'!AR90/SUM('MissFill 1'!AR$2:AR92)&gt;0.01,"",DateEnded_5Day!$A92))))))</f>
        <v/>
      </c>
      <c r="AT92" s="54" t="str">
        <f>IF($A92&lt;='All Results'!$B$4,"",IF(SUM('MissFill 1'!AS$2:AS92)=0,"",(IF('MissFill 1'!AS92/SUM('MissFill 1'!AS$2:AS92)&gt;0.01,"",IF('MissFill 1'!AS91/SUM('MissFill 1'!AS$2:AS92)&gt;0.01,"",IF('MissFill 1'!AS90/SUM('MissFill 1'!AS$2:AS92)&gt;0.01,"",DateEnded_5Day!$A92))))))</f>
        <v/>
      </c>
      <c r="AU92" s="54" t="str">
        <f>IF($A92&lt;='All Results'!$B$4,"",IF(SUM('MissFill 1'!AT$2:AT92)=0,"",(IF('MissFill 1'!AT92/SUM('MissFill 1'!AT$2:AT92)&gt;0.01,"",IF('MissFill 1'!AT91/SUM('MissFill 1'!AT$2:AT92)&gt;0.01,"",IF('MissFill 1'!AT90/SUM('MissFill 1'!AT$2:AT92)&gt;0.01,"",DateEnded_5Day!$A92))))))</f>
        <v/>
      </c>
      <c r="AV92" s="54" t="str">
        <f>IF($A92&lt;='All Results'!$B$4,"",IF(SUM('MissFill 1'!AU$2:AU92)=0,"",(IF('MissFill 1'!AU92/SUM('MissFill 1'!AU$2:AU92)&gt;0.01,"",IF('MissFill 1'!AU91/SUM('MissFill 1'!AU$2:AU92)&gt;0.01,"",IF('MissFill 1'!AU90/SUM('MissFill 1'!AU$2:AU92)&gt;0.01,"",DateEnded_5Day!$A92))))))</f>
        <v/>
      </c>
      <c r="AW92" s="54" t="str">
        <f>IF($A92&lt;='All Results'!$B$4,"",IF(SUM('MissFill 1'!AV$2:AV92)=0,"",(IF('MissFill 1'!AV92/SUM('MissFill 1'!AV$2:AV92)&gt;0.01,"",IF('MissFill 1'!AV91/SUM('MissFill 1'!AV$2:AV92)&gt;0.01,"",IF('MissFill 1'!AV90/SUM('MissFill 1'!AV$2:AV92)&gt;0.01,"",DateEnded_5Day!$A92))))))</f>
        <v/>
      </c>
      <c r="AX92" s="54" t="str">
        <f>IF($A92&lt;='All Results'!$B$4,"",IF(SUM('MissFill 1'!AW$2:AW92)=0,"",(IF('MissFill 1'!AW92/SUM('MissFill 1'!AW$2:AW92)&gt;0.01,"",IF('MissFill 1'!AW91/SUM('MissFill 1'!AW$2:AW92)&gt;0.01,"",IF('MissFill 1'!AW90/SUM('MissFill 1'!AW$2:AW92)&gt;0.01,"",DateEnded_5Day!$A92))))))</f>
        <v/>
      </c>
    </row>
    <row r="93" spans="1:50" x14ac:dyDescent="0.25">
      <c r="A93" s="41">
        <v>44438</v>
      </c>
      <c r="B93" s="52">
        <v>242</v>
      </c>
      <c r="C93" s="54" t="str">
        <f>IF($A93&lt;='All Results'!$B$4,"",IF(SUM('MissFill 1'!B$2:B93)=0,"",(IF('MissFill 1'!B93/SUM('MissFill 1'!B$2:B93)&gt;0.01,"",IF('MissFill 1'!B92/SUM('MissFill 1'!B$2:B93)&gt;0.01,"",IF('MissFill 1'!B91/SUM('MissFill 1'!B$2:B93)&gt;0.01,"",DateEnded_5Day!$A93))))))</f>
        <v/>
      </c>
      <c r="D93" s="54" t="str">
        <f>IF($A93&lt;='All Results'!$B$4,"",IF(SUM('MissFill 1'!C$2:C93)=0,"",(IF('MissFill 1'!C93/SUM('MissFill 1'!C$2:C93)&gt;0.01,"",IF('MissFill 1'!C92/SUM('MissFill 1'!C$2:C93)&gt;0.01,"",IF('MissFill 1'!C91/SUM('MissFill 1'!C$2:C93)&gt;0.01,"",DateEnded_5Day!$A93))))))</f>
        <v/>
      </c>
      <c r="E93" s="54" t="str">
        <f>IF($A93&lt;='All Results'!$B$4,"",IF(SUM('MissFill 1'!D$2:D93)=0,"",(IF('MissFill 1'!D93/SUM('MissFill 1'!D$2:D93)&gt;0.01,"",IF('MissFill 1'!D92/SUM('MissFill 1'!D$2:D93)&gt;0.01,"",IF('MissFill 1'!D91/SUM('MissFill 1'!D$2:D93)&gt;0.01,"",DateEnded_5Day!$A93))))))</f>
        <v/>
      </c>
      <c r="F93" s="54" t="str">
        <f>IF($A93&lt;='All Results'!$B$4,"",IF(SUM('MissFill 1'!E$2:E93)=0,"",(IF('MissFill 1'!E93/SUM('MissFill 1'!E$2:E93)&gt;0.01,"",IF('MissFill 1'!E92/SUM('MissFill 1'!E$2:E93)&gt;0.01,"",IF('MissFill 1'!E91/SUM('MissFill 1'!E$2:E93)&gt;0.01,"",DateEnded_5Day!$A93))))))</f>
        <v/>
      </c>
      <c r="G93" s="54" t="str">
        <f>IF($A93&lt;='All Results'!$B$4,"",IF(SUM('MissFill 1'!F$2:F93)=0,"",(IF('MissFill 1'!F93/SUM('MissFill 1'!F$2:F93)&gt;0.01,"",IF('MissFill 1'!F92/SUM('MissFill 1'!F$2:F93)&gt;0.01,"",IF('MissFill 1'!F91/SUM('MissFill 1'!F$2:F93)&gt;0.01,"",DateEnded_5Day!$A93))))))</f>
        <v/>
      </c>
      <c r="H93" s="54" t="str">
        <f>IF($A93&lt;='All Results'!$B$4,"",IF(SUM('MissFill 1'!G$2:G93)=0,"",(IF('MissFill 1'!G93/SUM('MissFill 1'!G$2:G93)&gt;0.01,"",IF('MissFill 1'!G92/SUM('MissFill 1'!G$2:G93)&gt;0.01,"",IF('MissFill 1'!G91/SUM('MissFill 1'!G$2:G93)&gt;0.01,"",DateEnded_5Day!$A93))))))</f>
        <v/>
      </c>
      <c r="I93" s="54" t="str">
        <f>IF($A93&lt;='All Results'!$B$4,"",IF(SUM('MissFill 1'!H$2:H93)=0,"",(IF('MissFill 1'!H93/SUM('MissFill 1'!H$2:H93)&gt;0.01,"",IF('MissFill 1'!H92/SUM('MissFill 1'!H$2:H93)&gt;0.01,"",IF('MissFill 1'!H91/SUM('MissFill 1'!H$2:H93)&gt;0.01,"",DateEnded_5Day!$A93))))))</f>
        <v/>
      </c>
      <c r="J93" s="54" t="str">
        <f>IF($A93&lt;='All Results'!$B$4,"",IF(SUM('MissFill 1'!I$2:I93)=0,"",(IF('MissFill 1'!I93/SUM('MissFill 1'!I$2:I93)&gt;0.01,"",IF('MissFill 1'!I92/SUM('MissFill 1'!I$2:I93)&gt;0.01,"",IF('MissFill 1'!I91/SUM('MissFill 1'!I$2:I93)&gt;0.01,"",DateEnded_5Day!$A93))))))</f>
        <v/>
      </c>
      <c r="K93" s="54" t="str">
        <f>IF($A93&lt;='All Results'!$B$4,"",IF(SUM('MissFill 1'!J$2:J93)=0,"",(IF('MissFill 1'!J93/SUM('MissFill 1'!J$2:J93)&gt;0.01,"",IF('MissFill 1'!J92/SUM('MissFill 1'!J$2:J93)&gt;0.01,"",IF('MissFill 1'!J91/SUM('MissFill 1'!J$2:J93)&gt;0.01,"",DateEnded_5Day!$A93))))))</f>
        <v/>
      </c>
      <c r="L93" s="54" t="str">
        <f>IF($A93&lt;='All Results'!$B$4,"",IF(SUM('MissFill 1'!K$2:K93)=0,"",(IF('MissFill 1'!K93/SUM('MissFill 1'!K$2:K93)&gt;0.01,"",IF('MissFill 1'!K92/SUM('MissFill 1'!K$2:K93)&gt;0.01,"",IF('MissFill 1'!K91/SUM('MissFill 1'!K$2:K93)&gt;0.01,"",DateEnded_5Day!$A93))))))</f>
        <v/>
      </c>
      <c r="M93" s="54" t="str">
        <f>IF($A93&lt;='All Results'!$B$4,"",IF(SUM('MissFill 1'!L$2:L93)=0,"",(IF('MissFill 1'!L93/SUM('MissFill 1'!L$2:L93)&gt;0.01,"",IF('MissFill 1'!L92/SUM('MissFill 1'!L$2:L93)&gt;0.01,"",IF('MissFill 1'!L91/SUM('MissFill 1'!L$2:L93)&gt;0.01,"",DateEnded_5Day!$A93))))))</f>
        <v/>
      </c>
      <c r="N93" s="54" t="str">
        <f>IF($A93&lt;='All Results'!$B$4,"",IF(SUM('MissFill 1'!M$2:M93)=0,"",(IF('MissFill 1'!M93/SUM('MissFill 1'!M$2:M93)&gt;0.01,"",IF('MissFill 1'!M92/SUM('MissFill 1'!M$2:M93)&gt;0.01,"",IF('MissFill 1'!M91/SUM('MissFill 1'!M$2:M93)&gt;0.01,"",DateEnded_5Day!$A93))))))</f>
        <v/>
      </c>
      <c r="O93" s="54" t="str">
        <f>IF($A93&lt;='All Results'!$B$4,"",IF(SUM('MissFill 1'!N$2:N93)=0,"",(IF('MissFill 1'!N93/SUM('MissFill 1'!N$2:N93)&gt;0.01,"",IF('MissFill 1'!N92/SUM('MissFill 1'!N$2:N93)&gt;0.01,"",IF('MissFill 1'!N91/SUM('MissFill 1'!N$2:N93)&gt;0.01,"",DateEnded_5Day!$A93))))))</f>
        <v/>
      </c>
      <c r="P93" s="54" t="str">
        <f>IF($A93&lt;='All Results'!$B$4,"",IF(SUM('MissFill 1'!O$2:O93)=0,"",(IF('MissFill 1'!O93/SUM('MissFill 1'!O$2:O93)&gt;0.01,"",IF('MissFill 1'!O92/SUM('MissFill 1'!O$2:O93)&gt;0.01,"",IF('MissFill 1'!O91/SUM('MissFill 1'!O$2:O93)&gt;0.01,"",DateEnded_5Day!$A93))))))</f>
        <v/>
      </c>
      <c r="Q93" s="54" t="str">
        <f>IF($A93&lt;='All Results'!$B$4,"",IF(SUM('MissFill 1'!P$2:P93)=0,"",(IF('MissFill 1'!P93/SUM('MissFill 1'!P$2:P93)&gt;0.01,"",IF('MissFill 1'!P92/SUM('MissFill 1'!P$2:P93)&gt;0.01,"",IF('MissFill 1'!P91/SUM('MissFill 1'!P$2:P93)&gt;0.01,"",DateEnded_5Day!$A93))))))</f>
        <v/>
      </c>
      <c r="R93" s="54" t="str">
        <f>IF($A93&lt;='All Results'!$B$4,"",IF(SUM('MissFill 1'!Q$2:Q93)=0,"",(IF('MissFill 1'!Q93/SUM('MissFill 1'!Q$2:Q93)&gt;0.01,"",IF('MissFill 1'!Q92/SUM('MissFill 1'!Q$2:Q93)&gt;0.01,"",IF('MissFill 1'!Q91/SUM('MissFill 1'!Q$2:Q93)&gt;0.01,"",DateEnded_5Day!$A93))))))</f>
        <v/>
      </c>
      <c r="S93" s="54" t="str">
        <f>IF($A93&lt;='All Results'!$B$4,"",IF(SUM('MissFill 1'!R$2:R93)=0,"",(IF('MissFill 1'!R93/SUM('MissFill 1'!R$2:R93)&gt;0.01,"",IF('MissFill 1'!R92/SUM('MissFill 1'!R$2:R93)&gt;0.01,"",IF('MissFill 1'!R91/SUM('MissFill 1'!R$2:R93)&gt;0.01,"",DateEnded_5Day!$A93))))))</f>
        <v/>
      </c>
      <c r="T93" s="54" t="str">
        <f>IF($A93&lt;='All Results'!$B$4,"",IF(SUM('MissFill 1'!S$2:S93)=0,"",(IF('MissFill 1'!S93/SUM('MissFill 1'!S$2:S93)&gt;0.01,"",IF('MissFill 1'!S92/SUM('MissFill 1'!S$2:S93)&gt;0.01,"",IF('MissFill 1'!S91/SUM('MissFill 1'!S$2:S93)&gt;0.01,"",DateEnded_5Day!$A93))))))</f>
        <v/>
      </c>
      <c r="U93" s="54" t="str">
        <f>IF($A93&lt;='All Results'!$B$4,"",IF(SUM('MissFill 1'!T$2:T93)=0,"",(IF('MissFill 1'!T93/SUM('MissFill 1'!T$2:T93)&gt;0.01,"",IF('MissFill 1'!T92/SUM('MissFill 1'!T$2:T93)&gt;0.01,"",IF('MissFill 1'!T91/SUM('MissFill 1'!T$2:T93)&gt;0.01,"",DateEnded_5Day!$A93))))))</f>
        <v/>
      </c>
      <c r="V93" s="54" t="str">
        <f>IF($A93&lt;='All Results'!$B$4,"",IF(SUM('MissFill 1'!U$2:U93)=0,"",(IF('MissFill 1'!U93/SUM('MissFill 1'!U$2:U93)&gt;0.01,"",IF('MissFill 1'!U92/SUM('MissFill 1'!U$2:U93)&gt;0.01,"",IF('MissFill 1'!U91/SUM('MissFill 1'!U$2:U93)&gt;0.01,"",DateEnded_5Day!$A93))))))</f>
        <v/>
      </c>
      <c r="W93" s="54" t="str">
        <f>IF($A93&lt;='All Results'!$B$4,"",IF(SUM('MissFill 1'!V$2:V93)=0,"",(IF('MissFill 1'!V93/SUM('MissFill 1'!V$2:V93)&gt;0.01,"",IF('MissFill 1'!V92/SUM('MissFill 1'!V$2:V93)&gt;0.01,"",IF('MissFill 1'!V91/SUM('MissFill 1'!V$2:V93)&gt;0.01,"",DateEnded_5Day!$A93))))))</f>
        <v/>
      </c>
      <c r="X93" s="54" t="str">
        <f>IF($A93&lt;='All Results'!$B$4,"",IF(SUM('MissFill 1'!W$2:W93)=0,"",(IF('MissFill 1'!W93/SUM('MissFill 1'!W$2:W93)&gt;0.01,"",IF('MissFill 1'!W92/SUM('MissFill 1'!W$2:W93)&gt;0.01,"",IF('MissFill 1'!W91/SUM('MissFill 1'!W$2:W93)&gt;0.01,"",DateEnded_5Day!$A93))))))</f>
        <v/>
      </c>
      <c r="Y93" s="54" t="str">
        <f>IF($A93&lt;='All Results'!$B$4,"",IF(SUM('MissFill 1'!X$2:X93)=0,"",(IF('MissFill 1'!X93/SUM('MissFill 1'!X$2:X93)&gt;0.01,"",IF('MissFill 1'!X92/SUM('MissFill 1'!X$2:X93)&gt;0.01,"",IF('MissFill 1'!X91/SUM('MissFill 1'!X$2:X93)&gt;0.01,"",DateEnded_5Day!$A93))))))</f>
        <v/>
      </c>
      <c r="Z93" s="54" t="str">
        <f>IF($A93&lt;='All Results'!$B$4,"",IF(SUM('MissFill 1'!Y$2:Y93)=0,"",(IF('MissFill 1'!Y93/SUM('MissFill 1'!Y$2:Y93)&gt;0.01,"",IF('MissFill 1'!Y92/SUM('MissFill 1'!Y$2:Y93)&gt;0.01,"",IF('MissFill 1'!Y91/SUM('MissFill 1'!Y$2:Y93)&gt;0.01,"",DateEnded_5Day!$A93))))))</f>
        <v/>
      </c>
      <c r="AA93" s="54" t="str">
        <f>IF($A93&lt;='All Results'!$B$4,"",IF(SUM('MissFill 1'!Z$2:Z93)=0,"",(IF('MissFill 1'!Z93/SUM('MissFill 1'!Z$2:Z93)&gt;0.01,"",IF('MissFill 1'!Z92/SUM('MissFill 1'!Z$2:Z93)&gt;0.01,"",IF('MissFill 1'!Z91/SUM('MissFill 1'!Z$2:Z93)&gt;0.01,"",DateEnded_5Day!$A93))))))</f>
        <v/>
      </c>
      <c r="AB93" s="54" t="str">
        <f>IF($A93&lt;='All Results'!$B$4,"",IF(SUM('MissFill 1'!AA$2:AA93)=0,"",(IF('MissFill 1'!AA93/SUM('MissFill 1'!AA$2:AA93)&gt;0.01,"",IF('MissFill 1'!AA92/SUM('MissFill 1'!AA$2:AA93)&gt;0.01,"",IF('MissFill 1'!AA91/SUM('MissFill 1'!AA$2:AA93)&gt;0.01,"",DateEnded_5Day!$A93))))))</f>
        <v/>
      </c>
      <c r="AC93" s="54" t="str">
        <f>IF($A93&lt;='All Results'!$B$4,"",IF(SUM('MissFill 1'!AB$2:AB93)=0,"",(IF('MissFill 1'!AB93/SUM('MissFill 1'!AB$2:AB93)&gt;0.01,"",IF('MissFill 1'!AB92/SUM('MissFill 1'!AB$2:AB93)&gt;0.01,"",IF('MissFill 1'!AB91/SUM('MissFill 1'!AB$2:AB93)&gt;0.01,"",DateEnded_5Day!$A93))))))</f>
        <v/>
      </c>
      <c r="AD93" s="54" t="str">
        <f>IF($A93&lt;='All Results'!$B$4,"",IF(SUM('MissFill 1'!AC$2:AC93)=0,"",(IF('MissFill 1'!AC93/SUM('MissFill 1'!AC$2:AC93)&gt;0.01,"",IF('MissFill 1'!AC92/SUM('MissFill 1'!AC$2:AC93)&gt;0.01,"",IF('MissFill 1'!AC91/SUM('MissFill 1'!AC$2:AC93)&gt;0.01,"",DateEnded_5Day!$A93))))))</f>
        <v/>
      </c>
      <c r="AE93" s="54" t="str">
        <f>IF($A93&lt;='All Results'!$B$4,"",IF(SUM('MissFill 1'!AD$2:AD93)=0,"",(IF('MissFill 1'!AD93/SUM('MissFill 1'!AD$2:AD93)&gt;0.01,"",IF('MissFill 1'!AD92/SUM('MissFill 1'!AD$2:AD93)&gt;0.01,"",IF('MissFill 1'!AD91/SUM('MissFill 1'!AD$2:AD93)&gt;0.01,"",DateEnded_5Day!$A93))))))</f>
        <v/>
      </c>
      <c r="AF93" s="54" t="str">
        <f>IF($A93&lt;='All Results'!$B$4,"",IF(SUM('MissFill 1'!AE$2:AE93)=0,"",(IF('MissFill 1'!AE93/SUM('MissFill 1'!AE$2:AE93)&gt;0.01,"",IF('MissFill 1'!AE92/SUM('MissFill 1'!AE$2:AE93)&gt;0.01,"",IF('MissFill 1'!AE91/SUM('MissFill 1'!AE$2:AE93)&gt;0.01,"",DateEnded_5Day!$A93))))))</f>
        <v/>
      </c>
      <c r="AG93" s="54" t="str">
        <f>IF($A93&lt;='All Results'!$B$4,"",IF(SUM('MissFill 1'!AF$2:AF93)=0,"",(IF('MissFill 1'!AF93/SUM('MissFill 1'!AF$2:AF93)&gt;0.01,"",IF('MissFill 1'!AF92/SUM('MissFill 1'!AF$2:AF93)&gt;0.01,"",IF('MissFill 1'!AF91/SUM('MissFill 1'!AF$2:AF93)&gt;0.01,"",DateEnded_5Day!$A93))))))</f>
        <v/>
      </c>
      <c r="AH93" s="54" t="str">
        <f>IF($A93&lt;='All Results'!$B$4,"",IF(SUM('MissFill 1'!AG$2:AG93)=0,"",(IF('MissFill 1'!AG93/SUM('MissFill 1'!AG$2:AG93)&gt;0.01,"",IF('MissFill 1'!AG92/SUM('MissFill 1'!AG$2:AG93)&gt;0.01,"",IF('MissFill 1'!AG91/SUM('MissFill 1'!AG$2:AG93)&gt;0.01,"",DateEnded_5Day!$A93))))))</f>
        <v/>
      </c>
      <c r="AI93" s="54" t="str">
        <f>IF($A93&lt;='All Results'!$B$4,"",IF(SUM('MissFill 1'!AH$2:AH93)=0,"",(IF('MissFill 1'!AH93/SUM('MissFill 1'!AH$2:AH93)&gt;0.01,"",IF('MissFill 1'!AH92/SUM('MissFill 1'!AH$2:AH93)&gt;0.01,"",IF('MissFill 1'!AH91/SUM('MissFill 1'!AH$2:AH93)&gt;0.01,"",DateEnded_5Day!$A93))))))</f>
        <v/>
      </c>
      <c r="AJ93" s="54" t="str">
        <f>IF($A93&lt;='All Results'!$B$4,"",IF(SUM('MissFill 1'!AI$2:AI93)=0,"",(IF('MissFill 1'!AI93/SUM('MissFill 1'!AI$2:AI93)&gt;0.01,"",IF('MissFill 1'!AI92/SUM('MissFill 1'!AI$2:AI93)&gt;0.01,"",IF('MissFill 1'!AI91/SUM('MissFill 1'!AI$2:AI93)&gt;0.01,"",DateEnded_5Day!$A93))))))</f>
        <v/>
      </c>
      <c r="AK93" s="54" t="str">
        <f>IF($A93&lt;='All Results'!$B$4,"",IF(SUM('MissFill 1'!AJ$2:AJ93)=0,"",(IF('MissFill 1'!AJ93/SUM('MissFill 1'!AJ$2:AJ93)&gt;0.01,"",IF('MissFill 1'!AJ92/SUM('MissFill 1'!AJ$2:AJ93)&gt;0.01,"",IF('MissFill 1'!AJ91/SUM('MissFill 1'!AJ$2:AJ93)&gt;0.01,"",DateEnded_5Day!$A93))))))</f>
        <v/>
      </c>
      <c r="AL93" s="54" t="str">
        <f>IF($A93&lt;='All Results'!$B$4,"",IF(SUM('MissFill 1'!AK$2:AK93)=0,"",(IF('MissFill 1'!AK93/SUM('MissFill 1'!AK$2:AK93)&gt;0.01,"",IF('MissFill 1'!AK92/SUM('MissFill 1'!AK$2:AK93)&gt;0.01,"",IF('MissFill 1'!AK91/SUM('MissFill 1'!AK$2:AK93)&gt;0.01,"",DateEnded_5Day!$A93))))))</f>
        <v/>
      </c>
      <c r="AM93" s="54" t="str">
        <f>IF($A93&lt;='All Results'!$B$4,"",IF(SUM('MissFill 1'!AL$2:AL93)=0,"",(IF('MissFill 1'!AL93/SUM('MissFill 1'!AL$2:AL93)&gt;0.01,"",IF('MissFill 1'!AL92/SUM('MissFill 1'!AL$2:AL93)&gt;0.01,"",IF('MissFill 1'!AL91/SUM('MissFill 1'!AL$2:AL93)&gt;0.01,"",DateEnded_5Day!$A93))))))</f>
        <v/>
      </c>
      <c r="AN93" s="54" t="str">
        <f>IF($A93&lt;='All Results'!$B$4,"",IF(SUM('MissFill 1'!AM$2:AM93)=0,"",(IF('MissFill 1'!AM93/SUM('MissFill 1'!AM$2:AM93)&gt;0.01,"",IF('MissFill 1'!AM92/SUM('MissFill 1'!AM$2:AM93)&gt;0.01,"",IF('MissFill 1'!AM91/SUM('MissFill 1'!AM$2:AM93)&gt;0.01,"",DateEnded_5Day!$A93))))))</f>
        <v/>
      </c>
      <c r="AO93" s="54" t="str">
        <f>IF($A93&lt;='All Results'!$B$4,"",IF(SUM('MissFill 1'!AN$2:AN93)=0,"",(IF('MissFill 1'!AN93/SUM('MissFill 1'!AN$2:AN93)&gt;0.01,"",IF('MissFill 1'!AN92/SUM('MissFill 1'!AN$2:AN93)&gt;0.01,"",IF('MissFill 1'!AN91/SUM('MissFill 1'!AN$2:AN93)&gt;0.01,"",DateEnded_5Day!$A93))))))</f>
        <v/>
      </c>
      <c r="AP93" s="54" t="str">
        <f>IF($A93&lt;='All Results'!$B$4,"",IF(SUM('MissFill 1'!AO$2:AO93)=0,"",(IF('MissFill 1'!AO93/SUM('MissFill 1'!AO$2:AO93)&gt;0.01,"",IF('MissFill 1'!AO92/SUM('MissFill 1'!AO$2:AO93)&gt;0.01,"",IF('MissFill 1'!AO91/SUM('MissFill 1'!AO$2:AO93)&gt;0.01,"",DateEnded_5Day!$A93))))))</f>
        <v/>
      </c>
      <c r="AQ93" s="54" t="str">
        <f>IF($A93&lt;='All Results'!$B$4,"",IF(SUM('MissFill 1'!AP$2:AP93)=0,"",(IF('MissFill 1'!AP93/SUM('MissFill 1'!AP$2:AP93)&gt;0.01,"",IF('MissFill 1'!AP92/SUM('MissFill 1'!AP$2:AP93)&gt;0.01,"",IF('MissFill 1'!AP91/SUM('MissFill 1'!AP$2:AP93)&gt;0.01,"",DateEnded_5Day!$A93))))))</f>
        <v/>
      </c>
      <c r="AR93" s="54" t="str">
        <f>IF($A93&lt;='All Results'!$B$4,"",IF(SUM('MissFill 1'!AQ$2:AQ93)=0,"",(IF('MissFill 1'!AQ93/SUM('MissFill 1'!AQ$2:AQ93)&gt;0.01,"",IF('MissFill 1'!AQ92/SUM('MissFill 1'!AQ$2:AQ93)&gt;0.01,"",IF('MissFill 1'!AQ91/SUM('MissFill 1'!AQ$2:AQ93)&gt;0.01,"",DateEnded_5Day!$A93))))))</f>
        <v/>
      </c>
      <c r="AS93" s="54" t="str">
        <f>IF($A93&lt;='All Results'!$B$4,"",IF(SUM('MissFill 1'!AR$2:AR93)=0,"",(IF('MissFill 1'!AR93/SUM('MissFill 1'!AR$2:AR93)&gt;0.01,"",IF('MissFill 1'!AR92/SUM('MissFill 1'!AR$2:AR93)&gt;0.01,"",IF('MissFill 1'!AR91/SUM('MissFill 1'!AR$2:AR93)&gt;0.01,"",DateEnded_5Day!$A93))))))</f>
        <v/>
      </c>
      <c r="AT93" s="54" t="str">
        <f>IF($A93&lt;='All Results'!$B$4,"",IF(SUM('MissFill 1'!AS$2:AS93)=0,"",(IF('MissFill 1'!AS93/SUM('MissFill 1'!AS$2:AS93)&gt;0.01,"",IF('MissFill 1'!AS92/SUM('MissFill 1'!AS$2:AS93)&gt;0.01,"",IF('MissFill 1'!AS91/SUM('MissFill 1'!AS$2:AS93)&gt;0.01,"",DateEnded_5Day!$A93))))))</f>
        <v/>
      </c>
      <c r="AU93" s="54" t="str">
        <f>IF($A93&lt;='All Results'!$B$4,"",IF(SUM('MissFill 1'!AT$2:AT93)=0,"",(IF('MissFill 1'!AT93/SUM('MissFill 1'!AT$2:AT93)&gt;0.01,"",IF('MissFill 1'!AT92/SUM('MissFill 1'!AT$2:AT93)&gt;0.01,"",IF('MissFill 1'!AT91/SUM('MissFill 1'!AT$2:AT93)&gt;0.01,"",DateEnded_5Day!$A93))))))</f>
        <v/>
      </c>
      <c r="AV93" s="54" t="str">
        <f>IF($A93&lt;='All Results'!$B$4,"",IF(SUM('MissFill 1'!AU$2:AU93)=0,"",(IF('MissFill 1'!AU93/SUM('MissFill 1'!AU$2:AU93)&gt;0.01,"",IF('MissFill 1'!AU92/SUM('MissFill 1'!AU$2:AU93)&gt;0.01,"",IF('MissFill 1'!AU91/SUM('MissFill 1'!AU$2:AU93)&gt;0.01,"",DateEnded_5Day!$A93))))))</f>
        <v/>
      </c>
      <c r="AW93" s="54" t="str">
        <f>IF($A93&lt;='All Results'!$B$4,"",IF(SUM('MissFill 1'!AV$2:AV93)=0,"",(IF('MissFill 1'!AV93/SUM('MissFill 1'!AV$2:AV93)&gt;0.01,"",IF('MissFill 1'!AV92/SUM('MissFill 1'!AV$2:AV93)&gt;0.01,"",IF('MissFill 1'!AV91/SUM('MissFill 1'!AV$2:AV93)&gt;0.01,"",DateEnded_5Day!$A93))))))</f>
        <v/>
      </c>
      <c r="AX93" s="54" t="str">
        <f>IF($A93&lt;='All Results'!$B$4,"",IF(SUM('MissFill 1'!AW$2:AW93)=0,"",(IF('MissFill 1'!AW93/SUM('MissFill 1'!AW$2:AW93)&gt;0.01,"",IF('MissFill 1'!AW92/SUM('MissFill 1'!AW$2:AW93)&gt;0.01,"",IF('MissFill 1'!AW91/SUM('MissFill 1'!AW$2:AW93)&gt;0.01,"",DateEnded_5Day!$A93))))))</f>
        <v/>
      </c>
    </row>
    <row r="94" spans="1:50" x14ac:dyDescent="0.25">
      <c r="A94" s="41">
        <v>44439</v>
      </c>
      <c r="B94" s="52">
        <v>243</v>
      </c>
      <c r="C94" s="54" t="str">
        <f>IF($A94&lt;='All Results'!$B$4,"",IF(SUM('MissFill 1'!B$2:B94)=0,"",(IF('MissFill 1'!B94/SUM('MissFill 1'!B$2:B94)&gt;0.01,"",IF('MissFill 1'!B93/SUM('MissFill 1'!B$2:B94)&gt;0.01,"",IF('MissFill 1'!B92/SUM('MissFill 1'!B$2:B94)&gt;0.01,"",DateEnded_5Day!$A94))))))</f>
        <v/>
      </c>
      <c r="D94" s="54" t="str">
        <f>IF($A94&lt;='All Results'!$B$4,"",IF(SUM('MissFill 1'!C$2:C94)=0,"",(IF('MissFill 1'!C94/SUM('MissFill 1'!C$2:C94)&gt;0.01,"",IF('MissFill 1'!C93/SUM('MissFill 1'!C$2:C94)&gt;0.01,"",IF('MissFill 1'!C92/SUM('MissFill 1'!C$2:C94)&gt;0.01,"",DateEnded_5Day!$A94))))))</f>
        <v/>
      </c>
      <c r="E94" s="54" t="str">
        <f>IF($A94&lt;='All Results'!$B$4,"",IF(SUM('MissFill 1'!D$2:D94)=0,"",(IF('MissFill 1'!D94/SUM('MissFill 1'!D$2:D94)&gt;0.01,"",IF('MissFill 1'!D93/SUM('MissFill 1'!D$2:D94)&gt;0.01,"",IF('MissFill 1'!D92/SUM('MissFill 1'!D$2:D94)&gt;0.01,"",DateEnded_5Day!$A94))))))</f>
        <v/>
      </c>
      <c r="F94" s="54" t="str">
        <f>IF($A94&lt;='All Results'!$B$4,"",IF(SUM('MissFill 1'!E$2:E94)=0,"",(IF('MissFill 1'!E94/SUM('MissFill 1'!E$2:E94)&gt;0.01,"",IF('MissFill 1'!E93/SUM('MissFill 1'!E$2:E94)&gt;0.01,"",IF('MissFill 1'!E92/SUM('MissFill 1'!E$2:E94)&gt;0.01,"",DateEnded_5Day!$A94))))))</f>
        <v/>
      </c>
      <c r="G94" s="54" t="str">
        <f>IF($A94&lt;='All Results'!$B$4,"",IF(SUM('MissFill 1'!F$2:F94)=0,"",(IF('MissFill 1'!F94/SUM('MissFill 1'!F$2:F94)&gt;0.01,"",IF('MissFill 1'!F93/SUM('MissFill 1'!F$2:F94)&gt;0.01,"",IF('MissFill 1'!F92/SUM('MissFill 1'!F$2:F94)&gt;0.01,"",DateEnded_5Day!$A94))))))</f>
        <v/>
      </c>
      <c r="H94" s="54" t="str">
        <f>IF($A94&lt;='All Results'!$B$4,"",IF(SUM('MissFill 1'!G$2:G94)=0,"",(IF('MissFill 1'!G94/SUM('MissFill 1'!G$2:G94)&gt;0.01,"",IF('MissFill 1'!G93/SUM('MissFill 1'!G$2:G94)&gt;0.01,"",IF('MissFill 1'!G92/SUM('MissFill 1'!G$2:G94)&gt;0.01,"",DateEnded_5Day!$A94))))))</f>
        <v/>
      </c>
      <c r="I94" s="54" t="str">
        <f>IF($A94&lt;='All Results'!$B$4,"",IF(SUM('MissFill 1'!H$2:H94)=0,"",(IF('MissFill 1'!H94/SUM('MissFill 1'!H$2:H94)&gt;0.01,"",IF('MissFill 1'!H93/SUM('MissFill 1'!H$2:H94)&gt;0.01,"",IF('MissFill 1'!H92/SUM('MissFill 1'!H$2:H94)&gt;0.01,"",DateEnded_5Day!$A94))))))</f>
        <v/>
      </c>
      <c r="J94" s="54" t="str">
        <f>IF($A94&lt;='All Results'!$B$4,"",IF(SUM('MissFill 1'!I$2:I94)=0,"",(IF('MissFill 1'!I94/SUM('MissFill 1'!I$2:I94)&gt;0.01,"",IF('MissFill 1'!I93/SUM('MissFill 1'!I$2:I94)&gt;0.01,"",IF('MissFill 1'!I92/SUM('MissFill 1'!I$2:I94)&gt;0.01,"",DateEnded_5Day!$A94))))))</f>
        <v/>
      </c>
      <c r="K94" s="54" t="str">
        <f>IF($A94&lt;='All Results'!$B$4,"",IF(SUM('MissFill 1'!J$2:J94)=0,"",(IF('MissFill 1'!J94/SUM('MissFill 1'!J$2:J94)&gt;0.01,"",IF('MissFill 1'!J93/SUM('MissFill 1'!J$2:J94)&gt;0.01,"",IF('MissFill 1'!J92/SUM('MissFill 1'!J$2:J94)&gt;0.01,"",DateEnded_5Day!$A94))))))</f>
        <v/>
      </c>
      <c r="L94" s="54" t="str">
        <f>IF($A94&lt;='All Results'!$B$4,"",IF(SUM('MissFill 1'!K$2:K94)=0,"",(IF('MissFill 1'!K94/SUM('MissFill 1'!K$2:K94)&gt;0.01,"",IF('MissFill 1'!K93/SUM('MissFill 1'!K$2:K94)&gt;0.01,"",IF('MissFill 1'!K92/SUM('MissFill 1'!K$2:K94)&gt;0.01,"",DateEnded_5Day!$A94))))))</f>
        <v/>
      </c>
      <c r="M94" s="54" t="str">
        <f>IF($A94&lt;='All Results'!$B$4,"",IF(SUM('MissFill 1'!L$2:L94)=0,"",(IF('MissFill 1'!L94/SUM('MissFill 1'!L$2:L94)&gt;0.01,"",IF('MissFill 1'!L93/SUM('MissFill 1'!L$2:L94)&gt;0.01,"",IF('MissFill 1'!L92/SUM('MissFill 1'!L$2:L94)&gt;0.01,"",DateEnded_5Day!$A94))))))</f>
        <v/>
      </c>
      <c r="N94" s="54" t="str">
        <f>IF($A94&lt;='All Results'!$B$4,"",IF(SUM('MissFill 1'!M$2:M94)=0,"",(IF('MissFill 1'!M94/SUM('MissFill 1'!M$2:M94)&gt;0.01,"",IF('MissFill 1'!M93/SUM('MissFill 1'!M$2:M94)&gt;0.01,"",IF('MissFill 1'!M92/SUM('MissFill 1'!M$2:M94)&gt;0.01,"",DateEnded_5Day!$A94))))))</f>
        <v/>
      </c>
      <c r="O94" s="54" t="str">
        <f>IF($A94&lt;='All Results'!$B$4,"",IF(SUM('MissFill 1'!N$2:N94)=0,"",(IF('MissFill 1'!N94/SUM('MissFill 1'!N$2:N94)&gt;0.01,"",IF('MissFill 1'!N93/SUM('MissFill 1'!N$2:N94)&gt;0.01,"",IF('MissFill 1'!N92/SUM('MissFill 1'!N$2:N94)&gt;0.01,"",DateEnded_5Day!$A94))))))</f>
        <v/>
      </c>
      <c r="P94" s="54" t="str">
        <f>IF($A94&lt;='All Results'!$B$4,"",IF(SUM('MissFill 1'!O$2:O94)=0,"",(IF('MissFill 1'!O94/SUM('MissFill 1'!O$2:O94)&gt;0.01,"",IF('MissFill 1'!O93/SUM('MissFill 1'!O$2:O94)&gt;0.01,"",IF('MissFill 1'!O92/SUM('MissFill 1'!O$2:O94)&gt;0.01,"",DateEnded_5Day!$A94))))))</f>
        <v/>
      </c>
      <c r="Q94" s="54" t="str">
        <f>IF($A94&lt;='All Results'!$B$4,"",IF(SUM('MissFill 1'!P$2:P94)=0,"",(IF('MissFill 1'!P94/SUM('MissFill 1'!P$2:P94)&gt;0.01,"",IF('MissFill 1'!P93/SUM('MissFill 1'!P$2:P94)&gt;0.01,"",IF('MissFill 1'!P92/SUM('MissFill 1'!P$2:P94)&gt;0.01,"",DateEnded_5Day!$A94))))))</f>
        <v/>
      </c>
      <c r="R94" s="54" t="str">
        <f>IF($A94&lt;='All Results'!$B$4,"",IF(SUM('MissFill 1'!Q$2:Q94)=0,"",(IF('MissFill 1'!Q94/SUM('MissFill 1'!Q$2:Q94)&gt;0.01,"",IF('MissFill 1'!Q93/SUM('MissFill 1'!Q$2:Q94)&gt;0.01,"",IF('MissFill 1'!Q92/SUM('MissFill 1'!Q$2:Q94)&gt;0.01,"",DateEnded_5Day!$A94))))))</f>
        <v/>
      </c>
      <c r="S94" s="54" t="str">
        <f>IF($A94&lt;='All Results'!$B$4,"",IF(SUM('MissFill 1'!R$2:R94)=0,"",(IF('MissFill 1'!R94/SUM('MissFill 1'!R$2:R94)&gt;0.01,"",IF('MissFill 1'!R93/SUM('MissFill 1'!R$2:R94)&gt;0.01,"",IF('MissFill 1'!R92/SUM('MissFill 1'!R$2:R94)&gt;0.01,"",DateEnded_5Day!$A94))))))</f>
        <v/>
      </c>
      <c r="T94" s="54" t="str">
        <f>IF($A94&lt;='All Results'!$B$4,"",IF(SUM('MissFill 1'!S$2:S94)=0,"",(IF('MissFill 1'!S94/SUM('MissFill 1'!S$2:S94)&gt;0.01,"",IF('MissFill 1'!S93/SUM('MissFill 1'!S$2:S94)&gt;0.01,"",IF('MissFill 1'!S92/SUM('MissFill 1'!S$2:S94)&gt;0.01,"",DateEnded_5Day!$A94))))))</f>
        <v/>
      </c>
      <c r="U94" s="54" t="str">
        <f>IF($A94&lt;='All Results'!$B$4,"",IF(SUM('MissFill 1'!T$2:T94)=0,"",(IF('MissFill 1'!T94/SUM('MissFill 1'!T$2:T94)&gt;0.01,"",IF('MissFill 1'!T93/SUM('MissFill 1'!T$2:T94)&gt;0.01,"",IF('MissFill 1'!T92/SUM('MissFill 1'!T$2:T94)&gt;0.01,"",DateEnded_5Day!$A94))))))</f>
        <v/>
      </c>
      <c r="V94" s="54" t="str">
        <f>IF($A94&lt;='All Results'!$B$4,"",IF(SUM('MissFill 1'!U$2:U94)=0,"",(IF('MissFill 1'!U94/SUM('MissFill 1'!U$2:U94)&gt;0.01,"",IF('MissFill 1'!U93/SUM('MissFill 1'!U$2:U94)&gt;0.01,"",IF('MissFill 1'!U92/SUM('MissFill 1'!U$2:U94)&gt;0.01,"",DateEnded_5Day!$A94))))))</f>
        <v/>
      </c>
      <c r="W94" s="54" t="str">
        <f>IF($A94&lt;='All Results'!$B$4,"",IF(SUM('MissFill 1'!V$2:V94)=0,"",(IF('MissFill 1'!V94/SUM('MissFill 1'!V$2:V94)&gt;0.01,"",IF('MissFill 1'!V93/SUM('MissFill 1'!V$2:V94)&gt;0.01,"",IF('MissFill 1'!V92/SUM('MissFill 1'!V$2:V94)&gt;0.01,"",DateEnded_5Day!$A94))))))</f>
        <v/>
      </c>
      <c r="X94" s="54" t="str">
        <f>IF($A94&lt;='All Results'!$B$4,"",IF(SUM('MissFill 1'!W$2:W94)=0,"",(IF('MissFill 1'!W94/SUM('MissFill 1'!W$2:W94)&gt;0.01,"",IF('MissFill 1'!W93/SUM('MissFill 1'!W$2:W94)&gt;0.01,"",IF('MissFill 1'!W92/SUM('MissFill 1'!W$2:W94)&gt;0.01,"",DateEnded_5Day!$A94))))))</f>
        <v/>
      </c>
      <c r="Y94" s="54" t="str">
        <f>IF($A94&lt;='All Results'!$B$4,"",IF(SUM('MissFill 1'!X$2:X94)=0,"",(IF('MissFill 1'!X94/SUM('MissFill 1'!X$2:X94)&gt;0.01,"",IF('MissFill 1'!X93/SUM('MissFill 1'!X$2:X94)&gt;0.01,"",IF('MissFill 1'!X92/SUM('MissFill 1'!X$2:X94)&gt;0.01,"",DateEnded_5Day!$A94))))))</f>
        <v/>
      </c>
      <c r="Z94" s="54" t="str">
        <f>IF($A94&lt;='All Results'!$B$4,"",IF(SUM('MissFill 1'!Y$2:Y94)=0,"",(IF('MissFill 1'!Y94/SUM('MissFill 1'!Y$2:Y94)&gt;0.01,"",IF('MissFill 1'!Y93/SUM('MissFill 1'!Y$2:Y94)&gt;0.01,"",IF('MissFill 1'!Y92/SUM('MissFill 1'!Y$2:Y94)&gt;0.01,"",DateEnded_5Day!$A94))))))</f>
        <v/>
      </c>
      <c r="AA94" s="54" t="str">
        <f>IF($A94&lt;='All Results'!$B$4,"",IF(SUM('MissFill 1'!Z$2:Z94)=0,"",(IF('MissFill 1'!Z94/SUM('MissFill 1'!Z$2:Z94)&gt;0.01,"",IF('MissFill 1'!Z93/SUM('MissFill 1'!Z$2:Z94)&gt;0.01,"",IF('MissFill 1'!Z92/SUM('MissFill 1'!Z$2:Z94)&gt;0.01,"",DateEnded_5Day!$A94))))))</f>
        <v/>
      </c>
      <c r="AB94" s="54" t="str">
        <f>IF($A94&lt;='All Results'!$B$4,"",IF(SUM('MissFill 1'!AA$2:AA94)=0,"",(IF('MissFill 1'!AA94/SUM('MissFill 1'!AA$2:AA94)&gt;0.01,"",IF('MissFill 1'!AA93/SUM('MissFill 1'!AA$2:AA94)&gt;0.01,"",IF('MissFill 1'!AA92/SUM('MissFill 1'!AA$2:AA94)&gt;0.01,"",DateEnded_5Day!$A94))))))</f>
        <v/>
      </c>
      <c r="AC94" s="54" t="str">
        <f>IF($A94&lt;='All Results'!$B$4,"",IF(SUM('MissFill 1'!AB$2:AB94)=0,"",(IF('MissFill 1'!AB94/SUM('MissFill 1'!AB$2:AB94)&gt;0.01,"",IF('MissFill 1'!AB93/SUM('MissFill 1'!AB$2:AB94)&gt;0.01,"",IF('MissFill 1'!AB92/SUM('MissFill 1'!AB$2:AB94)&gt;0.01,"",DateEnded_5Day!$A94))))))</f>
        <v/>
      </c>
      <c r="AD94" s="54" t="str">
        <f>IF($A94&lt;='All Results'!$B$4,"",IF(SUM('MissFill 1'!AC$2:AC94)=0,"",(IF('MissFill 1'!AC94/SUM('MissFill 1'!AC$2:AC94)&gt;0.01,"",IF('MissFill 1'!AC93/SUM('MissFill 1'!AC$2:AC94)&gt;0.01,"",IF('MissFill 1'!AC92/SUM('MissFill 1'!AC$2:AC94)&gt;0.01,"",DateEnded_5Day!$A94))))))</f>
        <v/>
      </c>
      <c r="AE94" s="54" t="str">
        <f>IF($A94&lt;='All Results'!$B$4,"",IF(SUM('MissFill 1'!AD$2:AD94)=0,"",(IF('MissFill 1'!AD94/SUM('MissFill 1'!AD$2:AD94)&gt;0.01,"",IF('MissFill 1'!AD93/SUM('MissFill 1'!AD$2:AD94)&gt;0.01,"",IF('MissFill 1'!AD92/SUM('MissFill 1'!AD$2:AD94)&gt;0.01,"",DateEnded_5Day!$A94))))))</f>
        <v/>
      </c>
      <c r="AF94" s="54" t="str">
        <f>IF($A94&lt;='All Results'!$B$4,"",IF(SUM('MissFill 1'!AE$2:AE94)=0,"",(IF('MissFill 1'!AE94/SUM('MissFill 1'!AE$2:AE94)&gt;0.01,"",IF('MissFill 1'!AE93/SUM('MissFill 1'!AE$2:AE94)&gt;0.01,"",IF('MissFill 1'!AE92/SUM('MissFill 1'!AE$2:AE94)&gt;0.01,"",DateEnded_5Day!$A94))))))</f>
        <v/>
      </c>
      <c r="AG94" s="54" t="str">
        <f>IF($A94&lt;='All Results'!$B$4,"",IF(SUM('MissFill 1'!AF$2:AF94)=0,"",(IF('MissFill 1'!AF94/SUM('MissFill 1'!AF$2:AF94)&gt;0.01,"",IF('MissFill 1'!AF93/SUM('MissFill 1'!AF$2:AF94)&gt;0.01,"",IF('MissFill 1'!AF92/SUM('MissFill 1'!AF$2:AF94)&gt;0.01,"",DateEnded_5Day!$A94))))))</f>
        <v/>
      </c>
      <c r="AH94" s="54" t="str">
        <f>IF($A94&lt;='All Results'!$B$4,"",IF(SUM('MissFill 1'!AG$2:AG94)=0,"",(IF('MissFill 1'!AG94/SUM('MissFill 1'!AG$2:AG94)&gt;0.01,"",IF('MissFill 1'!AG93/SUM('MissFill 1'!AG$2:AG94)&gt;0.01,"",IF('MissFill 1'!AG92/SUM('MissFill 1'!AG$2:AG94)&gt;0.01,"",DateEnded_5Day!$A94))))))</f>
        <v/>
      </c>
      <c r="AI94" s="54" t="str">
        <f>IF($A94&lt;='All Results'!$B$4,"",IF(SUM('MissFill 1'!AH$2:AH94)=0,"",(IF('MissFill 1'!AH94/SUM('MissFill 1'!AH$2:AH94)&gt;0.01,"",IF('MissFill 1'!AH93/SUM('MissFill 1'!AH$2:AH94)&gt;0.01,"",IF('MissFill 1'!AH92/SUM('MissFill 1'!AH$2:AH94)&gt;0.01,"",DateEnded_5Day!$A94))))))</f>
        <v/>
      </c>
      <c r="AJ94" s="54" t="str">
        <f>IF($A94&lt;='All Results'!$B$4,"",IF(SUM('MissFill 1'!AI$2:AI94)=0,"",(IF('MissFill 1'!AI94/SUM('MissFill 1'!AI$2:AI94)&gt;0.01,"",IF('MissFill 1'!AI93/SUM('MissFill 1'!AI$2:AI94)&gt;0.01,"",IF('MissFill 1'!AI92/SUM('MissFill 1'!AI$2:AI94)&gt;0.01,"",DateEnded_5Day!$A94))))))</f>
        <v/>
      </c>
      <c r="AK94" s="54" t="str">
        <f>IF($A94&lt;='All Results'!$B$4,"",IF(SUM('MissFill 1'!AJ$2:AJ94)=0,"",(IF('MissFill 1'!AJ94/SUM('MissFill 1'!AJ$2:AJ94)&gt;0.01,"",IF('MissFill 1'!AJ93/SUM('MissFill 1'!AJ$2:AJ94)&gt;0.01,"",IF('MissFill 1'!AJ92/SUM('MissFill 1'!AJ$2:AJ94)&gt;0.01,"",DateEnded_5Day!$A94))))))</f>
        <v/>
      </c>
      <c r="AL94" s="54" t="str">
        <f>IF($A94&lt;='All Results'!$B$4,"",IF(SUM('MissFill 1'!AK$2:AK94)=0,"",(IF('MissFill 1'!AK94/SUM('MissFill 1'!AK$2:AK94)&gt;0.01,"",IF('MissFill 1'!AK93/SUM('MissFill 1'!AK$2:AK94)&gt;0.01,"",IF('MissFill 1'!AK92/SUM('MissFill 1'!AK$2:AK94)&gt;0.01,"",DateEnded_5Day!$A94))))))</f>
        <v/>
      </c>
      <c r="AM94" s="54" t="str">
        <f>IF($A94&lt;='All Results'!$B$4,"",IF(SUM('MissFill 1'!AL$2:AL94)=0,"",(IF('MissFill 1'!AL94/SUM('MissFill 1'!AL$2:AL94)&gt;0.01,"",IF('MissFill 1'!AL93/SUM('MissFill 1'!AL$2:AL94)&gt;0.01,"",IF('MissFill 1'!AL92/SUM('MissFill 1'!AL$2:AL94)&gt;0.01,"",DateEnded_5Day!$A94))))))</f>
        <v/>
      </c>
      <c r="AN94" s="54" t="str">
        <f>IF($A94&lt;='All Results'!$B$4,"",IF(SUM('MissFill 1'!AM$2:AM94)=0,"",(IF('MissFill 1'!AM94/SUM('MissFill 1'!AM$2:AM94)&gt;0.01,"",IF('MissFill 1'!AM93/SUM('MissFill 1'!AM$2:AM94)&gt;0.01,"",IF('MissFill 1'!AM92/SUM('MissFill 1'!AM$2:AM94)&gt;0.01,"",DateEnded_5Day!$A94))))))</f>
        <v/>
      </c>
      <c r="AO94" s="54" t="str">
        <f>IF($A94&lt;='All Results'!$B$4,"",IF(SUM('MissFill 1'!AN$2:AN94)=0,"",(IF('MissFill 1'!AN94/SUM('MissFill 1'!AN$2:AN94)&gt;0.01,"",IF('MissFill 1'!AN93/SUM('MissFill 1'!AN$2:AN94)&gt;0.01,"",IF('MissFill 1'!AN92/SUM('MissFill 1'!AN$2:AN94)&gt;0.01,"",DateEnded_5Day!$A94))))))</f>
        <v/>
      </c>
      <c r="AP94" s="54" t="str">
        <f>IF($A94&lt;='All Results'!$B$4,"",IF(SUM('MissFill 1'!AO$2:AO94)=0,"",(IF('MissFill 1'!AO94/SUM('MissFill 1'!AO$2:AO94)&gt;0.01,"",IF('MissFill 1'!AO93/SUM('MissFill 1'!AO$2:AO94)&gt;0.01,"",IF('MissFill 1'!AO92/SUM('MissFill 1'!AO$2:AO94)&gt;0.01,"",DateEnded_5Day!$A94))))))</f>
        <v/>
      </c>
      <c r="AQ94" s="54" t="str">
        <f>IF($A94&lt;='All Results'!$B$4,"",IF(SUM('MissFill 1'!AP$2:AP94)=0,"",(IF('MissFill 1'!AP94/SUM('MissFill 1'!AP$2:AP94)&gt;0.01,"",IF('MissFill 1'!AP93/SUM('MissFill 1'!AP$2:AP94)&gt;0.01,"",IF('MissFill 1'!AP92/SUM('MissFill 1'!AP$2:AP94)&gt;0.01,"",DateEnded_5Day!$A94))))))</f>
        <v/>
      </c>
      <c r="AR94" s="54" t="str">
        <f>IF($A94&lt;='All Results'!$B$4,"",IF(SUM('MissFill 1'!AQ$2:AQ94)=0,"",(IF('MissFill 1'!AQ94/SUM('MissFill 1'!AQ$2:AQ94)&gt;0.01,"",IF('MissFill 1'!AQ93/SUM('MissFill 1'!AQ$2:AQ94)&gt;0.01,"",IF('MissFill 1'!AQ92/SUM('MissFill 1'!AQ$2:AQ94)&gt;0.01,"",DateEnded_5Day!$A94))))))</f>
        <v/>
      </c>
      <c r="AS94" s="54" t="str">
        <f>IF($A94&lt;='All Results'!$B$4,"",IF(SUM('MissFill 1'!AR$2:AR94)=0,"",(IF('MissFill 1'!AR94/SUM('MissFill 1'!AR$2:AR94)&gt;0.01,"",IF('MissFill 1'!AR93/SUM('MissFill 1'!AR$2:AR94)&gt;0.01,"",IF('MissFill 1'!AR92/SUM('MissFill 1'!AR$2:AR94)&gt;0.01,"",DateEnded_5Day!$A94))))))</f>
        <v/>
      </c>
      <c r="AT94" s="54" t="str">
        <f>IF($A94&lt;='All Results'!$B$4,"",IF(SUM('MissFill 1'!AS$2:AS94)=0,"",(IF('MissFill 1'!AS94/SUM('MissFill 1'!AS$2:AS94)&gt;0.01,"",IF('MissFill 1'!AS93/SUM('MissFill 1'!AS$2:AS94)&gt;0.01,"",IF('MissFill 1'!AS92/SUM('MissFill 1'!AS$2:AS94)&gt;0.01,"",DateEnded_5Day!$A94))))))</f>
        <v/>
      </c>
      <c r="AU94" s="54" t="str">
        <f>IF($A94&lt;='All Results'!$B$4,"",IF(SUM('MissFill 1'!AT$2:AT94)=0,"",(IF('MissFill 1'!AT94/SUM('MissFill 1'!AT$2:AT94)&gt;0.01,"",IF('MissFill 1'!AT93/SUM('MissFill 1'!AT$2:AT94)&gt;0.01,"",IF('MissFill 1'!AT92/SUM('MissFill 1'!AT$2:AT94)&gt;0.01,"",DateEnded_5Day!$A94))))))</f>
        <v/>
      </c>
      <c r="AV94" s="54" t="str">
        <f>IF($A94&lt;='All Results'!$B$4,"",IF(SUM('MissFill 1'!AU$2:AU94)=0,"",(IF('MissFill 1'!AU94/SUM('MissFill 1'!AU$2:AU94)&gt;0.01,"",IF('MissFill 1'!AU93/SUM('MissFill 1'!AU$2:AU94)&gt;0.01,"",IF('MissFill 1'!AU92/SUM('MissFill 1'!AU$2:AU94)&gt;0.01,"",DateEnded_5Day!$A94))))))</f>
        <v/>
      </c>
      <c r="AW94" s="54" t="str">
        <f>IF($A94&lt;='All Results'!$B$4,"",IF(SUM('MissFill 1'!AV$2:AV94)=0,"",(IF('MissFill 1'!AV94/SUM('MissFill 1'!AV$2:AV94)&gt;0.01,"",IF('MissFill 1'!AV93/SUM('MissFill 1'!AV$2:AV94)&gt;0.01,"",IF('MissFill 1'!AV92/SUM('MissFill 1'!AV$2:AV94)&gt;0.01,"",DateEnded_5Day!$A94))))))</f>
        <v/>
      </c>
      <c r="AX94" s="54" t="str">
        <f>IF($A94&lt;='All Results'!$B$4,"",IF(SUM('MissFill 1'!AW$2:AW94)=0,"",(IF('MissFill 1'!AW94/SUM('MissFill 1'!AW$2:AW94)&gt;0.01,"",IF('MissFill 1'!AW93/SUM('MissFill 1'!AW$2:AW94)&gt;0.01,"",IF('MissFill 1'!AW92/SUM('MissFill 1'!AW$2:AW94)&gt;0.01,"",DateEnded_5Day!$A94))))))</f>
        <v/>
      </c>
    </row>
    <row r="95" spans="1:50" x14ac:dyDescent="0.25">
      <c r="A95" s="41">
        <v>44440</v>
      </c>
      <c r="B95" s="52">
        <v>244</v>
      </c>
      <c r="C95" s="54" t="str">
        <f>IF($A95&lt;='All Results'!$B$4,"",IF(SUM('MissFill 1'!B$2:B95)=0,"",(IF('MissFill 1'!B95/SUM('MissFill 1'!B$2:B95)&gt;0.01,"",IF('MissFill 1'!B94/SUM('MissFill 1'!B$2:B95)&gt;0.01,"",IF('MissFill 1'!B93/SUM('MissFill 1'!B$2:B95)&gt;0.01,"",DateEnded_5Day!$A95))))))</f>
        <v/>
      </c>
      <c r="D95" s="54" t="str">
        <f>IF($A95&lt;='All Results'!$B$4,"",IF(SUM('MissFill 1'!C$2:C95)=0,"",(IF('MissFill 1'!C95/SUM('MissFill 1'!C$2:C95)&gt;0.01,"",IF('MissFill 1'!C94/SUM('MissFill 1'!C$2:C95)&gt;0.01,"",IF('MissFill 1'!C93/SUM('MissFill 1'!C$2:C95)&gt;0.01,"",DateEnded_5Day!$A95))))))</f>
        <v/>
      </c>
      <c r="E95" s="54" t="str">
        <f>IF($A95&lt;='All Results'!$B$4,"",IF(SUM('MissFill 1'!D$2:D95)=0,"",(IF('MissFill 1'!D95/SUM('MissFill 1'!D$2:D95)&gt;0.01,"",IF('MissFill 1'!D94/SUM('MissFill 1'!D$2:D95)&gt;0.01,"",IF('MissFill 1'!D93/SUM('MissFill 1'!D$2:D95)&gt;0.01,"",DateEnded_5Day!$A95))))))</f>
        <v/>
      </c>
      <c r="F95" s="54" t="str">
        <f>IF($A95&lt;='All Results'!$B$4,"",IF(SUM('MissFill 1'!E$2:E95)=0,"",(IF('MissFill 1'!E95/SUM('MissFill 1'!E$2:E95)&gt;0.01,"",IF('MissFill 1'!E94/SUM('MissFill 1'!E$2:E95)&gt;0.01,"",IF('MissFill 1'!E93/SUM('MissFill 1'!E$2:E95)&gt;0.01,"",DateEnded_5Day!$A95))))))</f>
        <v/>
      </c>
      <c r="G95" s="54" t="str">
        <f>IF($A95&lt;='All Results'!$B$4,"",IF(SUM('MissFill 1'!F$2:F95)=0,"",(IF('MissFill 1'!F95/SUM('MissFill 1'!F$2:F95)&gt;0.01,"",IF('MissFill 1'!F94/SUM('MissFill 1'!F$2:F95)&gt;0.01,"",IF('MissFill 1'!F93/SUM('MissFill 1'!F$2:F95)&gt;0.01,"",DateEnded_5Day!$A95))))))</f>
        <v/>
      </c>
      <c r="H95" s="54" t="str">
        <f>IF($A95&lt;='All Results'!$B$4,"",IF(SUM('MissFill 1'!G$2:G95)=0,"",(IF('MissFill 1'!G95/SUM('MissFill 1'!G$2:G95)&gt;0.01,"",IF('MissFill 1'!G94/SUM('MissFill 1'!G$2:G95)&gt;0.01,"",IF('MissFill 1'!G93/SUM('MissFill 1'!G$2:G95)&gt;0.01,"",DateEnded_5Day!$A95))))))</f>
        <v/>
      </c>
      <c r="I95" s="54" t="str">
        <f>IF($A95&lt;='All Results'!$B$4,"",IF(SUM('MissFill 1'!H$2:H95)=0,"",(IF('MissFill 1'!H95/SUM('MissFill 1'!H$2:H95)&gt;0.01,"",IF('MissFill 1'!H94/SUM('MissFill 1'!H$2:H95)&gt;0.01,"",IF('MissFill 1'!H93/SUM('MissFill 1'!H$2:H95)&gt;0.01,"",DateEnded_5Day!$A95))))))</f>
        <v/>
      </c>
      <c r="J95" s="54" t="str">
        <f>IF($A95&lt;='All Results'!$B$4,"",IF(SUM('MissFill 1'!I$2:I95)=0,"",(IF('MissFill 1'!I95/SUM('MissFill 1'!I$2:I95)&gt;0.01,"",IF('MissFill 1'!I94/SUM('MissFill 1'!I$2:I95)&gt;0.01,"",IF('MissFill 1'!I93/SUM('MissFill 1'!I$2:I95)&gt;0.01,"",DateEnded_5Day!$A95))))))</f>
        <v/>
      </c>
      <c r="K95" s="54" t="str">
        <f>IF($A95&lt;='All Results'!$B$4,"",IF(SUM('MissFill 1'!J$2:J95)=0,"",(IF('MissFill 1'!J95/SUM('MissFill 1'!J$2:J95)&gt;0.01,"",IF('MissFill 1'!J94/SUM('MissFill 1'!J$2:J95)&gt;0.01,"",IF('MissFill 1'!J93/SUM('MissFill 1'!J$2:J95)&gt;0.01,"",DateEnded_5Day!$A95))))))</f>
        <v/>
      </c>
      <c r="L95" s="54" t="str">
        <f>IF($A95&lt;='All Results'!$B$4,"",IF(SUM('MissFill 1'!K$2:K95)=0,"",(IF('MissFill 1'!K95/SUM('MissFill 1'!K$2:K95)&gt;0.01,"",IF('MissFill 1'!K94/SUM('MissFill 1'!K$2:K95)&gt;0.01,"",IF('MissFill 1'!K93/SUM('MissFill 1'!K$2:K95)&gt;0.01,"",DateEnded_5Day!$A95))))))</f>
        <v/>
      </c>
      <c r="M95" s="54" t="str">
        <f>IF($A95&lt;='All Results'!$B$4,"",IF(SUM('MissFill 1'!L$2:L95)=0,"",(IF('MissFill 1'!L95/SUM('MissFill 1'!L$2:L95)&gt;0.01,"",IF('MissFill 1'!L94/SUM('MissFill 1'!L$2:L95)&gt;0.01,"",IF('MissFill 1'!L93/SUM('MissFill 1'!L$2:L95)&gt;0.01,"",DateEnded_5Day!$A95))))))</f>
        <v/>
      </c>
      <c r="N95" s="54" t="str">
        <f>IF($A95&lt;='All Results'!$B$4,"",IF(SUM('MissFill 1'!M$2:M95)=0,"",(IF('MissFill 1'!M95/SUM('MissFill 1'!M$2:M95)&gt;0.01,"",IF('MissFill 1'!M94/SUM('MissFill 1'!M$2:M95)&gt;0.01,"",IF('MissFill 1'!M93/SUM('MissFill 1'!M$2:M95)&gt;0.01,"",DateEnded_5Day!$A95))))))</f>
        <v/>
      </c>
      <c r="O95" s="54" t="str">
        <f>IF($A95&lt;='All Results'!$B$4,"",IF(SUM('MissFill 1'!N$2:N95)=0,"",(IF('MissFill 1'!N95/SUM('MissFill 1'!N$2:N95)&gt;0.01,"",IF('MissFill 1'!N94/SUM('MissFill 1'!N$2:N95)&gt;0.01,"",IF('MissFill 1'!N93/SUM('MissFill 1'!N$2:N95)&gt;0.01,"",DateEnded_5Day!$A95))))))</f>
        <v/>
      </c>
      <c r="P95" s="54" t="str">
        <f>IF($A95&lt;='All Results'!$B$4,"",IF(SUM('MissFill 1'!O$2:O95)=0,"",(IF('MissFill 1'!O95/SUM('MissFill 1'!O$2:O95)&gt;0.01,"",IF('MissFill 1'!O94/SUM('MissFill 1'!O$2:O95)&gt;0.01,"",IF('MissFill 1'!O93/SUM('MissFill 1'!O$2:O95)&gt;0.01,"",DateEnded_5Day!$A95))))))</f>
        <v/>
      </c>
      <c r="Q95" s="54" t="str">
        <f>IF($A95&lt;='All Results'!$B$4,"",IF(SUM('MissFill 1'!P$2:P95)=0,"",(IF('MissFill 1'!P95/SUM('MissFill 1'!P$2:P95)&gt;0.01,"",IF('MissFill 1'!P94/SUM('MissFill 1'!P$2:P95)&gt;0.01,"",IF('MissFill 1'!P93/SUM('MissFill 1'!P$2:P95)&gt;0.01,"",DateEnded_5Day!$A95))))))</f>
        <v/>
      </c>
      <c r="R95" s="54" t="str">
        <f>IF($A95&lt;='All Results'!$B$4,"",IF(SUM('MissFill 1'!Q$2:Q95)=0,"",(IF('MissFill 1'!Q95/SUM('MissFill 1'!Q$2:Q95)&gt;0.01,"",IF('MissFill 1'!Q94/SUM('MissFill 1'!Q$2:Q95)&gt;0.01,"",IF('MissFill 1'!Q93/SUM('MissFill 1'!Q$2:Q95)&gt;0.01,"",DateEnded_5Day!$A95))))))</f>
        <v/>
      </c>
      <c r="S95" s="54" t="str">
        <f>IF($A95&lt;='All Results'!$B$4,"",IF(SUM('MissFill 1'!R$2:R95)=0,"",(IF('MissFill 1'!R95/SUM('MissFill 1'!R$2:R95)&gt;0.01,"",IF('MissFill 1'!R94/SUM('MissFill 1'!R$2:R95)&gt;0.01,"",IF('MissFill 1'!R93/SUM('MissFill 1'!R$2:R95)&gt;0.01,"",DateEnded_5Day!$A95))))))</f>
        <v/>
      </c>
      <c r="T95" s="54" t="str">
        <f>IF($A95&lt;='All Results'!$B$4,"",IF(SUM('MissFill 1'!S$2:S95)=0,"",(IF('MissFill 1'!S95/SUM('MissFill 1'!S$2:S95)&gt;0.01,"",IF('MissFill 1'!S94/SUM('MissFill 1'!S$2:S95)&gt;0.01,"",IF('MissFill 1'!S93/SUM('MissFill 1'!S$2:S95)&gt;0.01,"",DateEnded_5Day!$A95))))))</f>
        <v/>
      </c>
      <c r="U95" s="54" t="str">
        <f>IF($A95&lt;='All Results'!$B$4,"",IF(SUM('MissFill 1'!T$2:T95)=0,"",(IF('MissFill 1'!T95/SUM('MissFill 1'!T$2:T95)&gt;0.01,"",IF('MissFill 1'!T94/SUM('MissFill 1'!T$2:T95)&gt;0.01,"",IF('MissFill 1'!T93/SUM('MissFill 1'!T$2:T95)&gt;0.01,"",DateEnded_5Day!$A95))))))</f>
        <v/>
      </c>
      <c r="V95" s="54" t="str">
        <f>IF($A95&lt;='All Results'!$B$4,"",IF(SUM('MissFill 1'!U$2:U95)=0,"",(IF('MissFill 1'!U95/SUM('MissFill 1'!U$2:U95)&gt;0.01,"",IF('MissFill 1'!U94/SUM('MissFill 1'!U$2:U95)&gt;0.01,"",IF('MissFill 1'!U93/SUM('MissFill 1'!U$2:U95)&gt;0.01,"",DateEnded_5Day!$A95))))))</f>
        <v/>
      </c>
      <c r="W95" s="54" t="str">
        <f>IF($A95&lt;='All Results'!$B$4,"",IF(SUM('MissFill 1'!V$2:V95)=0,"",(IF('MissFill 1'!V95/SUM('MissFill 1'!V$2:V95)&gt;0.01,"",IF('MissFill 1'!V94/SUM('MissFill 1'!V$2:V95)&gt;0.01,"",IF('MissFill 1'!V93/SUM('MissFill 1'!V$2:V95)&gt;0.01,"",DateEnded_5Day!$A95))))))</f>
        <v/>
      </c>
      <c r="X95" s="54" t="str">
        <f>IF($A95&lt;='All Results'!$B$4,"",IF(SUM('MissFill 1'!W$2:W95)=0,"",(IF('MissFill 1'!W95/SUM('MissFill 1'!W$2:W95)&gt;0.01,"",IF('MissFill 1'!W94/SUM('MissFill 1'!W$2:W95)&gt;0.01,"",IF('MissFill 1'!W93/SUM('MissFill 1'!W$2:W95)&gt;0.01,"",DateEnded_5Day!$A95))))))</f>
        <v/>
      </c>
      <c r="Y95" s="54" t="str">
        <f>IF($A95&lt;='All Results'!$B$4,"",IF(SUM('MissFill 1'!X$2:X95)=0,"",(IF('MissFill 1'!X95/SUM('MissFill 1'!X$2:X95)&gt;0.01,"",IF('MissFill 1'!X94/SUM('MissFill 1'!X$2:X95)&gt;0.01,"",IF('MissFill 1'!X93/SUM('MissFill 1'!X$2:X95)&gt;0.01,"",DateEnded_5Day!$A95))))))</f>
        <v/>
      </c>
      <c r="Z95" s="54" t="str">
        <f>IF($A95&lt;='All Results'!$B$4,"",IF(SUM('MissFill 1'!Y$2:Y95)=0,"",(IF('MissFill 1'!Y95/SUM('MissFill 1'!Y$2:Y95)&gt;0.01,"",IF('MissFill 1'!Y94/SUM('MissFill 1'!Y$2:Y95)&gt;0.01,"",IF('MissFill 1'!Y93/SUM('MissFill 1'!Y$2:Y95)&gt;0.01,"",DateEnded_5Day!$A95))))))</f>
        <v/>
      </c>
      <c r="AA95" s="54" t="str">
        <f>IF($A95&lt;='All Results'!$B$4,"",IF(SUM('MissFill 1'!Z$2:Z95)=0,"",(IF('MissFill 1'!Z95/SUM('MissFill 1'!Z$2:Z95)&gt;0.01,"",IF('MissFill 1'!Z94/SUM('MissFill 1'!Z$2:Z95)&gt;0.01,"",IF('MissFill 1'!Z93/SUM('MissFill 1'!Z$2:Z95)&gt;0.01,"",DateEnded_5Day!$A95))))))</f>
        <v/>
      </c>
      <c r="AB95" s="54" t="str">
        <f>IF($A95&lt;='All Results'!$B$4,"",IF(SUM('MissFill 1'!AA$2:AA95)=0,"",(IF('MissFill 1'!AA95/SUM('MissFill 1'!AA$2:AA95)&gt;0.01,"",IF('MissFill 1'!AA94/SUM('MissFill 1'!AA$2:AA95)&gt;0.01,"",IF('MissFill 1'!AA93/SUM('MissFill 1'!AA$2:AA95)&gt;0.01,"",DateEnded_5Day!$A95))))))</f>
        <v/>
      </c>
      <c r="AC95" s="54" t="str">
        <f>IF($A95&lt;='All Results'!$B$4,"",IF(SUM('MissFill 1'!AB$2:AB95)=0,"",(IF('MissFill 1'!AB95/SUM('MissFill 1'!AB$2:AB95)&gt;0.01,"",IF('MissFill 1'!AB94/SUM('MissFill 1'!AB$2:AB95)&gt;0.01,"",IF('MissFill 1'!AB93/SUM('MissFill 1'!AB$2:AB95)&gt;0.01,"",DateEnded_5Day!$A95))))))</f>
        <v/>
      </c>
      <c r="AD95" s="54" t="str">
        <f>IF($A95&lt;='All Results'!$B$4,"",IF(SUM('MissFill 1'!AC$2:AC95)=0,"",(IF('MissFill 1'!AC95/SUM('MissFill 1'!AC$2:AC95)&gt;0.01,"",IF('MissFill 1'!AC94/SUM('MissFill 1'!AC$2:AC95)&gt;0.01,"",IF('MissFill 1'!AC93/SUM('MissFill 1'!AC$2:AC95)&gt;0.01,"",DateEnded_5Day!$A95))))))</f>
        <v/>
      </c>
      <c r="AE95" s="54" t="str">
        <f>IF($A95&lt;='All Results'!$B$4,"",IF(SUM('MissFill 1'!AD$2:AD95)=0,"",(IF('MissFill 1'!AD95/SUM('MissFill 1'!AD$2:AD95)&gt;0.01,"",IF('MissFill 1'!AD94/SUM('MissFill 1'!AD$2:AD95)&gt;0.01,"",IF('MissFill 1'!AD93/SUM('MissFill 1'!AD$2:AD95)&gt;0.01,"",DateEnded_5Day!$A95))))))</f>
        <v/>
      </c>
      <c r="AF95" s="54" t="str">
        <f>IF($A95&lt;='All Results'!$B$4,"",IF(SUM('MissFill 1'!AE$2:AE95)=0,"",(IF('MissFill 1'!AE95/SUM('MissFill 1'!AE$2:AE95)&gt;0.01,"",IF('MissFill 1'!AE94/SUM('MissFill 1'!AE$2:AE95)&gt;0.01,"",IF('MissFill 1'!AE93/SUM('MissFill 1'!AE$2:AE95)&gt;0.01,"",DateEnded_5Day!$A95))))))</f>
        <v/>
      </c>
      <c r="AG95" s="54" t="str">
        <f>IF($A95&lt;='All Results'!$B$4,"",IF(SUM('MissFill 1'!AF$2:AF95)=0,"",(IF('MissFill 1'!AF95/SUM('MissFill 1'!AF$2:AF95)&gt;0.01,"",IF('MissFill 1'!AF94/SUM('MissFill 1'!AF$2:AF95)&gt;0.01,"",IF('MissFill 1'!AF93/SUM('MissFill 1'!AF$2:AF95)&gt;0.01,"",DateEnded_5Day!$A95))))))</f>
        <v/>
      </c>
      <c r="AH95" s="54" t="str">
        <f>IF($A95&lt;='All Results'!$B$4,"",IF(SUM('MissFill 1'!AG$2:AG95)=0,"",(IF('MissFill 1'!AG95/SUM('MissFill 1'!AG$2:AG95)&gt;0.01,"",IF('MissFill 1'!AG94/SUM('MissFill 1'!AG$2:AG95)&gt;0.01,"",IF('MissFill 1'!AG93/SUM('MissFill 1'!AG$2:AG95)&gt;0.01,"",DateEnded_5Day!$A95))))))</f>
        <v/>
      </c>
      <c r="AI95" s="54" t="str">
        <f>IF($A95&lt;='All Results'!$B$4,"",IF(SUM('MissFill 1'!AH$2:AH95)=0,"",(IF('MissFill 1'!AH95/SUM('MissFill 1'!AH$2:AH95)&gt;0.01,"",IF('MissFill 1'!AH94/SUM('MissFill 1'!AH$2:AH95)&gt;0.01,"",IF('MissFill 1'!AH93/SUM('MissFill 1'!AH$2:AH95)&gt;0.01,"",DateEnded_5Day!$A95))))))</f>
        <v/>
      </c>
      <c r="AJ95" s="54" t="str">
        <f>IF($A95&lt;='All Results'!$B$4,"",IF(SUM('MissFill 1'!AI$2:AI95)=0,"",(IF('MissFill 1'!AI95/SUM('MissFill 1'!AI$2:AI95)&gt;0.01,"",IF('MissFill 1'!AI94/SUM('MissFill 1'!AI$2:AI95)&gt;0.01,"",IF('MissFill 1'!AI93/SUM('MissFill 1'!AI$2:AI95)&gt;0.01,"",DateEnded_5Day!$A95))))))</f>
        <v/>
      </c>
      <c r="AK95" s="54" t="str">
        <f>IF($A95&lt;='All Results'!$B$4,"",IF(SUM('MissFill 1'!AJ$2:AJ95)=0,"",(IF('MissFill 1'!AJ95/SUM('MissFill 1'!AJ$2:AJ95)&gt;0.01,"",IF('MissFill 1'!AJ94/SUM('MissFill 1'!AJ$2:AJ95)&gt;0.01,"",IF('MissFill 1'!AJ93/SUM('MissFill 1'!AJ$2:AJ95)&gt;0.01,"",DateEnded_5Day!$A95))))))</f>
        <v/>
      </c>
      <c r="AL95" s="54" t="str">
        <f>IF($A95&lt;='All Results'!$B$4,"",IF(SUM('MissFill 1'!AK$2:AK95)=0,"",(IF('MissFill 1'!AK95/SUM('MissFill 1'!AK$2:AK95)&gt;0.01,"",IF('MissFill 1'!AK94/SUM('MissFill 1'!AK$2:AK95)&gt;0.01,"",IF('MissFill 1'!AK93/SUM('MissFill 1'!AK$2:AK95)&gt;0.01,"",DateEnded_5Day!$A95))))))</f>
        <v/>
      </c>
      <c r="AM95" s="54" t="str">
        <f>IF($A95&lt;='All Results'!$B$4,"",IF(SUM('MissFill 1'!AL$2:AL95)=0,"",(IF('MissFill 1'!AL95/SUM('MissFill 1'!AL$2:AL95)&gt;0.01,"",IF('MissFill 1'!AL94/SUM('MissFill 1'!AL$2:AL95)&gt;0.01,"",IF('MissFill 1'!AL93/SUM('MissFill 1'!AL$2:AL95)&gt;0.01,"",DateEnded_5Day!$A95))))))</f>
        <v/>
      </c>
      <c r="AN95" s="54" t="str">
        <f>IF($A95&lt;='All Results'!$B$4,"",IF(SUM('MissFill 1'!AM$2:AM95)=0,"",(IF('MissFill 1'!AM95/SUM('MissFill 1'!AM$2:AM95)&gt;0.01,"",IF('MissFill 1'!AM94/SUM('MissFill 1'!AM$2:AM95)&gt;0.01,"",IF('MissFill 1'!AM93/SUM('MissFill 1'!AM$2:AM95)&gt;0.01,"",DateEnded_5Day!$A95))))))</f>
        <v/>
      </c>
      <c r="AO95" s="54" t="str">
        <f>IF($A95&lt;='All Results'!$B$4,"",IF(SUM('MissFill 1'!AN$2:AN95)=0,"",(IF('MissFill 1'!AN95/SUM('MissFill 1'!AN$2:AN95)&gt;0.01,"",IF('MissFill 1'!AN94/SUM('MissFill 1'!AN$2:AN95)&gt;0.01,"",IF('MissFill 1'!AN93/SUM('MissFill 1'!AN$2:AN95)&gt;0.01,"",DateEnded_5Day!$A95))))))</f>
        <v/>
      </c>
      <c r="AP95" s="54" t="str">
        <f>IF($A95&lt;='All Results'!$B$4,"",IF(SUM('MissFill 1'!AO$2:AO95)=0,"",(IF('MissFill 1'!AO95/SUM('MissFill 1'!AO$2:AO95)&gt;0.01,"",IF('MissFill 1'!AO94/SUM('MissFill 1'!AO$2:AO95)&gt;0.01,"",IF('MissFill 1'!AO93/SUM('MissFill 1'!AO$2:AO95)&gt;0.01,"",DateEnded_5Day!$A95))))))</f>
        <v/>
      </c>
      <c r="AQ95" s="54" t="str">
        <f>IF($A95&lt;='All Results'!$B$4,"",IF(SUM('MissFill 1'!AP$2:AP95)=0,"",(IF('MissFill 1'!AP95/SUM('MissFill 1'!AP$2:AP95)&gt;0.01,"",IF('MissFill 1'!AP94/SUM('MissFill 1'!AP$2:AP95)&gt;0.01,"",IF('MissFill 1'!AP93/SUM('MissFill 1'!AP$2:AP95)&gt;0.01,"",DateEnded_5Day!$A95))))))</f>
        <v/>
      </c>
      <c r="AR95" s="54" t="str">
        <f>IF($A95&lt;='All Results'!$B$4,"",IF(SUM('MissFill 1'!AQ$2:AQ95)=0,"",(IF('MissFill 1'!AQ95/SUM('MissFill 1'!AQ$2:AQ95)&gt;0.01,"",IF('MissFill 1'!AQ94/SUM('MissFill 1'!AQ$2:AQ95)&gt;0.01,"",IF('MissFill 1'!AQ93/SUM('MissFill 1'!AQ$2:AQ95)&gt;0.01,"",DateEnded_5Day!$A95))))))</f>
        <v/>
      </c>
      <c r="AS95" s="54" t="str">
        <f>IF($A95&lt;='All Results'!$B$4,"",IF(SUM('MissFill 1'!AR$2:AR95)=0,"",(IF('MissFill 1'!AR95/SUM('MissFill 1'!AR$2:AR95)&gt;0.01,"",IF('MissFill 1'!AR94/SUM('MissFill 1'!AR$2:AR95)&gt;0.01,"",IF('MissFill 1'!AR93/SUM('MissFill 1'!AR$2:AR95)&gt;0.01,"",DateEnded_5Day!$A95))))))</f>
        <v/>
      </c>
      <c r="AT95" s="54" t="str">
        <f>IF($A95&lt;='All Results'!$B$4,"",IF(SUM('MissFill 1'!AS$2:AS95)=0,"",(IF('MissFill 1'!AS95/SUM('MissFill 1'!AS$2:AS95)&gt;0.01,"",IF('MissFill 1'!AS94/SUM('MissFill 1'!AS$2:AS95)&gt;0.01,"",IF('MissFill 1'!AS93/SUM('MissFill 1'!AS$2:AS95)&gt;0.01,"",DateEnded_5Day!$A95))))))</f>
        <v/>
      </c>
      <c r="AU95" s="54" t="str">
        <f>IF($A95&lt;='All Results'!$B$4,"",IF(SUM('MissFill 1'!AT$2:AT95)=0,"",(IF('MissFill 1'!AT95/SUM('MissFill 1'!AT$2:AT95)&gt;0.01,"",IF('MissFill 1'!AT94/SUM('MissFill 1'!AT$2:AT95)&gt;0.01,"",IF('MissFill 1'!AT93/SUM('MissFill 1'!AT$2:AT95)&gt;0.01,"",DateEnded_5Day!$A95))))))</f>
        <v/>
      </c>
      <c r="AV95" s="54" t="str">
        <f>IF($A95&lt;='All Results'!$B$4,"",IF(SUM('MissFill 1'!AU$2:AU95)=0,"",(IF('MissFill 1'!AU95/SUM('MissFill 1'!AU$2:AU95)&gt;0.01,"",IF('MissFill 1'!AU94/SUM('MissFill 1'!AU$2:AU95)&gt;0.01,"",IF('MissFill 1'!AU93/SUM('MissFill 1'!AU$2:AU95)&gt;0.01,"",DateEnded_5Day!$A95))))))</f>
        <v/>
      </c>
      <c r="AW95" s="54" t="str">
        <f>IF($A95&lt;='All Results'!$B$4,"",IF(SUM('MissFill 1'!AV$2:AV95)=0,"",(IF('MissFill 1'!AV95/SUM('MissFill 1'!AV$2:AV95)&gt;0.01,"",IF('MissFill 1'!AV94/SUM('MissFill 1'!AV$2:AV95)&gt;0.01,"",IF('MissFill 1'!AV93/SUM('MissFill 1'!AV$2:AV95)&gt;0.01,"",DateEnded_5Day!$A95))))))</f>
        <v/>
      </c>
      <c r="AX95" s="54" t="str">
        <f>IF($A95&lt;='All Results'!$B$4,"",IF(SUM('MissFill 1'!AW$2:AW95)=0,"",(IF('MissFill 1'!AW95/SUM('MissFill 1'!AW$2:AW95)&gt;0.01,"",IF('MissFill 1'!AW94/SUM('MissFill 1'!AW$2:AW95)&gt;0.01,"",IF('MissFill 1'!AW93/SUM('MissFill 1'!AW$2:AW95)&gt;0.01,"",DateEnded_5Day!$A95))))))</f>
        <v/>
      </c>
    </row>
    <row r="96" spans="1:50" x14ac:dyDescent="0.25">
      <c r="A96" s="41">
        <v>44441</v>
      </c>
      <c r="B96" s="52">
        <v>245</v>
      </c>
      <c r="C96" s="54" t="str">
        <f>IF($A96&lt;='All Results'!$B$4,"",IF(SUM('MissFill 1'!B$2:B96)=0,"",(IF('MissFill 1'!B96/SUM('MissFill 1'!B$2:B96)&gt;0.01,"",IF('MissFill 1'!B95/SUM('MissFill 1'!B$2:B96)&gt;0.01,"",IF('MissFill 1'!B94/SUM('MissFill 1'!B$2:B96)&gt;0.01,"",DateEnded_5Day!$A96))))))</f>
        <v/>
      </c>
      <c r="D96" s="54" t="str">
        <f>IF($A96&lt;='All Results'!$B$4,"",IF(SUM('MissFill 1'!C$2:C96)=0,"",(IF('MissFill 1'!C96/SUM('MissFill 1'!C$2:C96)&gt;0.01,"",IF('MissFill 1'!C95/SUM('MissFill 1'!C$2:C96)&gt;0.01,"",IF('MissFill 1'!C94/SUM('MissFill 1'!C$2:C96)&gt;0.01,"",DateEnded_5Day!$A96))))))</f>
        <v/>
      </c>
      <c r="E96" s="54" t="str">
        <f>IF($A96&lt;='All Results'!$B$4,"",IF(SUM('MissFill 1'!D$2:D96)=0,"",(IF('MissFill 1'!D96/SUM('MissFill 1'!D$2:D96)&gt;0.01,"",IF('MissFill 1'!D95/SUM('MissFill 1'!D$2:D96)&gt;0.01,"",IF('MissFill 1'!D94/SUM('MissFill 1'!D$2:D96)&gt;0.01,"",DateEnded_5Day!$A96))))))</f>
        <v/>
      </c>
      <c r="F96" s="54" t="str">
        <f>IF($A96&lt;='All Results'!$B$4,"",IF(SUM('MissFill 1'!E$2:E96)=0,"",(IF('MissFill 1'!E96/SUM('MissFill 1'!E$2:E96)&gt;0.01,"",IF('MissFill 1'!E95/SUM('MissFill 1'!E$2:E96)&gt;0.01,"",IF('MissFill 1'!E94/SUM('MissFill 1'!E$2:E96)&gt;0.01,"",DateEnded_5Day!$A96))))))</f>
        <v/>
      </c>
      <c r="G96" s="54" t="str">
        <f>IF($A96&lt;='All Results'!$B$4,"",IF(SUM('MissFill 1'!F$2:F96)=0,"",(IF('MissFill 1'!F96/SUM('MissFill 1'!F$2:F96)&gt;0.01,"",IF('MissFill 1'!F95/SUM('MissFill 1'!F$2:F96)&gt;0.01,"",IF('MissFill 1'!F94/SUM('MissFill 1'!F$2:F96)&gt;0.01,"",DateEnded_5Day!$A96))))))</f>
        <v/>
      </c>
      <c r="H96" s="54" t="str">
        <f>IF($A96&lt;='All Results'!$B$4,"",IF(SUM('MissFill 1'!G$2:G96)=0,"",(IF('MissFill 1'!G96/SUM('MissFill 1'!G$2:G96)&gt;0.01,"",IF('MissFill 1'!G95/SUM('MissFill 1'!G$2:G96)&gt;0.01,"",IF('MissFill 1'!G94/SUM('MissFill 1'!G$2:G96)&gt;0.01,"",DateEnded_5Day!$A96))))))</f>
        <v/>
      </c>
      <c r="I96" s="54" t="str">
        <f>IF($A96&lt;='All Results'!$B$4,"",IF(SUM('MissFill 1'!H$2:H96)=0,"",(IF('MissFill 1'!H96/SUM('MissFill 1'!H$2:H96)&gt;0.01,"",IF('MissFill 1'!H95/SUM('MissFill 1'!H$2:H96)&gt;0.01,"",IF('MissFill 1'!H94/SUM('MissFill 1'!H$2:H96)&gt;0.01,"",DateEnded_5Day!$A96))))))</f>
        <v/>
      </c>
      <c r="J96" s="54" t="str">
        <f>IF($A96&lt;='All Results'!$B$4,"",IF(SUM('MissFill 1'!I$2:I96)=0,"",(IF('MissFill 1'!I96/SUM('MissFill 1'!I$2:I96)&gt;0.01,"",IF('MissFill 1'!I95/SUM('MissFill 1'!I$2:I96)&gt;0.01,"",IF('MissFill 1'!I94/SUM('MissFill 1'!I$2:I96)&gt;0.01,"",DateEnded_5Day!$A96))))))</f>
        <v/>
      </c>
      <c r="K96" s="54" t="str">
        <f>IF($A96&lt;='All Results'!$B$4,"",IF(SUM('MissFill 1'!J$2:J96)=0,"",(IF('MissFill 1'!J96/SUM('MissFill 1'!J$2:J96)&gt;0.01,"",IF('MissFill 1'!J95/SUM('MissFill 1'!J$2:J96)&gt;0.01,"",IF('MissFill 1'!J94/SUM('MissFill 1'!J$2:J96)&gt;0.01,"",DateEnded_5Day!$A96))))))</f>
        <v/>
      </c>
      <c r="L96" s="54" t="str">
        <f>IF($A96&lt;='All Results'!$B$4,"",IF(SUM('MissFill 1'!K$2:K96)=0,"",(IF('MissFill 1'!K96/SUM('MissFill 1'!K$2:K96)&gt;0.01,"",IF('MissFill 1'!K95/SUM('MissFill 1'!K$2:K96)&gt;0.01,"",IF('MissFill 1'!K94/SUM('MissFill 1'!K$2:K96)&gt;0.01,"",DateEnded_5Day!$A96))))))</f>
        <v/>
      </c>
      <c r="M96" s="54" t="str">
        <f>IF($A96&lt;='All Results'!$B$4,"",IF(SUM('MissFill 1'!L$2:L96)=0,"",(IF('MissFill 1'!L96/SUM('MissFill 1'!L$2:L96)&gt;0.01,"",IF('MissFill 1'!L95/SUM('MissFill 1'!L$2:L96)&gt;0.01,"",IF('MissFill 1'!L94/SUM('MissFill 1'!L$2:L96)&gt;0.01,"",DateEnded_5Day!$A96))))))</f>
        <v/>
      </c>
      <c r="N96" s="54" t="str">
        <f>IF($A96&lt;='All Results'!$B$4,"",IF(SUM('MissFill 1'!M$2:M96)=0,"",(IF('MissFill 1'!M96/SUM('MissFill 1'!M$2:M96)&gt;0.01,"",IF('MissFill 1'!M95/SUM('MissFill 1'!M$2:M96)&gt;0.01,"",IF('MissFill 1'!M94/SUM('MissFill 1'!M$2:M96)&gt;0.01,"",DateEnded_5Day!$A96))))))</f>
        <v/>
      </c>
      <c r="O96" s="54" t="str">
        <f>IF($A96&lt;='All Results'!$B$4,"",IF(SUM('MissFill 1'!N$2:N96)=0,"",(IF('MissFill 1'!N96/SUM('MissFill 1'!N$2:N96)&gt;0.01,"",IF('MissFill 1'!N95/SUM('MissFill 1'!N$2:N96)&gt;0.01,"",IF('MissFill 1'!N94/SUM('MissFill 1'!N$2:N96)&gt;0.01,"",DateEnded_5Day!$A96))))))</f>
        <v/>
      </c>
      <c r="P96" s="54" t="str">
        <f>IF($A96&lt;='All Results'!$B$4,"",IF(SUM('MissFill 1'!O$2:O96)=0,"",(IF('MissFill 1'!O96/SUM('MissFill 1'!O$2:O96)&gt;0.01,"",IF('MissFill 1'!O95/SUM('MissFill 1'!O$2:O96)&gt;0.01,"",IF('MissFill 1'!O94/SUM('MissFill 1'!O$2:O96)&gt;0.01,"",DateEnded_5Day!$A96))))))</f>
        <v/>
      </c>
      <c r="Q96" s="54" t="str">
        <f>IF($A96&lt;='All Results'!$B$4,"",IF(SUM('MissFill 1'!P$2:P96)=0,"",(IF('MissFill 1'!P96/SUM('MissFill 1'!P$2:P96)&gt;0.01,"",IF('MissFill 1'!P95/SUM('MissFill 1'!P$2:P96)&gt;0.01,"",IF('MissFill 1'!P94/SUM('MissFill 1'!P$2:P96)&gt;0.01,"",DateEnded_5Day!$A96))))))</f>
        <v/>
      </c>
      <c r="R96" s="54" t="str">
        <f>IF($A96&lt;='All Results'!$B$4,"",IF(SUM('MissFill 1'!Q$2:Q96)=0,"",(IF('MissFill 1'!Q96/SUM('MissFill 1'!Q$2:Q96)&gt;0.01,"",IF('MissFill 1'!Q95/SUM('MissFill 1'!Q$2:Q96)&gt;0.01,"",IF('MissFill 1'!Q94/SUM('MissFill 1'!Q$2:Q96)&gt;0.01,"",DateEnded_5Day!$A96))))))</f>
        <v/>
      </c>
      <c r="S96" s="54" t="str">
        <f>IF($A96&lt;='All Results'!$B$4,"",IF(SUM('MissFill 1'!R$2:R96)=0,"",(IF('MissFill 1'!R96/SUM('MissFill 1'!R$2:R96)&gt;0.01,"",IF('MissFill 1'!R95/SUM('MissFill 1'!R$2:R96)&gt;0.01,"",IF('MissFill 1'!R94/SUM('MissFill 1'!R$2:R96)&gt;0.01,"",DateEnded_5Day!$A96))))))</f>
        <v/>
      </c>
      <c r="T96" s="54" t="str">
        <f>IF($A96&lt;='All Results'!$B$4,"",IF(SUM('MissFill 1'!S$2:S96)=0,"",(IF('MissFill 1'!S96/SUM('MissFill 1'!S$2:S96)&gt;0.01,"",IF('MissFill 1'!S95/SUM('MissFill 1'!S$2:S96)&gt;0.01,"",IF('MissFill 1'!S94/SUM('MissFill 1'!S$2:S96)&gt;0.01,"",DateEnded_5Day!$A96))))))</f>
        <v/>
      </c>
      <c r="U96" s="54" t="str">
        <f>IF($A96&lt;='All Results'!$B$4,"",IF(SUM('MissFill 1'!T$2:T96)=0,"",(IF('MissFill 1'!T96/SUM('MissFill 1'!T$2:T96)&gt;0.01,"",IF('MissFill 1'!T95/SUM('MissFill 1'!T$2:T96)&gt;0.01,"",IF('MissFill 1'!T94/SUM('MissFill 1'!T$2:T96)&gt;0.01,"",DateEnded_5Day!$A96))))))</f>
        <v/>
      </c>
      <c r="V96" s="54" t="str">
        <f>IF($A96&lt;='All Results'!$B$4,"",IF(SUM('MissFill 1'!U$2:U96)=0,"",(IF('MissFill 1'!U96/SUM('MissFill 1'!U$2:U96)&gt;0.01,"",IF('MissFill 1'!U95/SUM('MissFill 1'!U$2:U96)&gt;0.01,"",IF('MissFill 1'!U94/SUM('MissFill 1'!U$2:U96)&gt;0.01,"",DateEnded_5Day!$A96))))))</f>
        <v/>
      </c>
      <c r="W96" s="54" t="str">
        <f>IF($A96&lt;='All Results'!$B$4,"",IF(SUM('MissFill 1'!V$2:V96)=0,"",(IF('MissFill 1'!V96/SUM('MissFill 1'!V$2:V96)&gt;0.01,"",IF('MissFill 1'!V95/SUM('MissFill 1'!V$2:V96)&gt;0.01,"",IF('MissFill 1'!V94/SUM('MissFill 1'!V$2:V96)&gt;0.01,"",DateEnded_5Day!$A96))))))</f>
        <v/>
      </c>
      <c r="X96" s="54" t="str">
        <f>IF($A96&lt;='All Results'!$B$4,"",IF(SUM('MissFill 1'!W$2:W96)=0,"",(IF('MissFill 1'!W96/SUM('MissFill 1'!W$2:W96)&gt;0.01,"",IF('MissFill 1'!W95/SUM('MissFill 1'!W$2:W96)&gt;0.01,"",IF('MissFill 1'!W94/SUM('MissFill 1'!W$2:W96)&gt;0.01,"",DateEnded_5Day!$A96))))))</f>
        <v/>
      </c>
      <c r="Y96" s="54" t="str">
        <f>IF($A96&lt;='All Results'!$B$4,"",IF(SUM('MissFill 1'!X$2:X96)=0,"",(IF('MissFill 1'!X96/SUM('MissFill 1'!X$2:X96)&gt;0.01,"",IF('MissFill 1'!X95/SUM('MissFill 1'!X$2:X96)&gt;0.01,"",IF('MissFill 1'!X94/SUM('MissFill 1'!X$2:X96)&gt;0.01,"",DateEnded_5Day!$A96))))))</f>
        <v/>
      </c>
      <c r="Z96" s="54" t="str">
        <f>IF($A96&lt;='All Results'!$B$4,"",IF(SUM('MissFill 1'!Y$2:Y96)=0,"",(IF('MissFill 1'!Y96/SUM('MissFill 1'!Y$2:Y96)&gt;0.01,"",IF('MissFill 1'!Y95/SUM('MissFill 1'!Y$2:Y96)&gt;0.01,"",IF('MissFill 1'!Y94/SUM('MissFill 1'!Y$2:Y96)&gt;0.01,"",DateEnded_5Day!$A96))))))</f>
        <v/>
      </c>
      <c r="AA96" s="54" t="str">
        <f>IF($A96&lt;='All Results'!$B$4,"",IF(SUM('MissFill 1'!Z$2:Z96)=0,"",(IF('MissFill 1'!Z96/SUM('MissFill 1'!Z$2:Z96)&gt;0.01,"",IF('MissFill 1'!Z95/SUM('MissFill 1'!Z$2:Z96)&gt;0.01,"",IF('MissFill 1'!Z94/SUM('MissFill 1'!Z$2:Z96)&gt;0.01,"",DateEnded_5Day!$A96))))))</f>
        <v/>
      </c>
      <c r="AB96" s="54" t="str">
        <f>IF($A96&lt;='All Results'!$B$4,"",IF(SUM('MissFill 1'!AA$2:AA96)=0,"",(IF('MissFill 1'!AA96/SUM('MissFill 1'!AA$2:AA96)&gt;0.01,"",IF('MissFill 1'!AA95/SUM('MissFill 1'!AA$2:AA96)&gt;0.01,"",IF('MissFill 1'!AA94/SUM('MissFill 1'!AA$2:AA96)&gt;0.01,"",DateEnded_5Day!$A96))))))</f>
        <v/>
      </c>
      <c r="AC96" s="54" t="str">
        <f>IF($A96&lt;='All Results'!$B$4,"",IF(SUM('MissFill 1'!AB$2:AB96)=0,"",(IF('MissFill 1'!AB96/SUM('MissFill 1'!AB$2:AB96)&gt;0.01,"",IF('MissFill 1'!AB95/SUM('MissFill 1'!AB$2:AB96)&gt;0.01,"",IF('MissFill 1'!AB94/SUM('MissFill 1'!AB$2:AB96)&gt;0.01,"",DateEnded_5Day!$A96))))))</f>
        <v/>
      </c>
      <c r="AD96" s="54" t="str">
        <f>IF($A96&lt;='All Results'!$B$4,"",IF(SUM('MissFill 1'!AC$2:AC96)=0,"",(IF('MissFill 1'!AC96/SUM('MissFill 1'!AC$2:AC96)&gt;0.01,"",IF('MissFill 1'!AC95/SUM('MissFill 1'!AC$2:AC96)&gt;0.01,"",IF('MissFill 1'!AC94/SUM('MissFill 1'!AC$2:AC96)&gt;0.01,"",DateEnded_5Day!$A96))))))</f>
        <v/>
      </c>
      <c r="AE96" s="54" t="str">
        <f>IF($A96&lt;='All Results'!$B$4,"",IF(SUM('MissFill 1'!AD$2:AD96)=0,"",(IF('MissFill 1'!AD96/SUM('MissFill 1'!AD$2:AD96)&gt;0.01,"",IF('MissFill 1'!AD95/SUM('MissFill 1'!AD$2:AD96)&gt;0.01,"",IF('MissFill 1'!AD94/SUM('MissFill 1'!AD$2:AD96)&gt;0.01,"",DateEnded_5Day!$A96))))))</f>
        <v/>
      </c>
      <c r="AF96" s="54" t="str">
        <f>IF($A96&lt;='All Results'!$B$4,"",IF(SUM('MissFill 1'!AE$2:AE96)=0,"",(IF('MissFill 1'!AE96/SUM('MissFill 1'!AE$2:AE96)&gt;0.01,"",IF('MissFill 1'!AE95/SUM('MissFill 1'!AE$2:AE96)&gt;0.01,"",IF('MissFill 1'!AE94/SUM('MissFill 1'!AE$2:AE96)&gt;0.01,"",DateEnded_5Day!$A96))))))</f>
        <v/>
      </c>
      <c r="AG96" s="54" t="str">
        <f>IF($A96&lt;='All Results'!$B$4,"",IF(SUM('MissFill 1'!AF$2:AF96)=0,"",(IF('MissFill 1'!AF96/SUM('MissFill 1'!AF$2:AF96)&gt;0.01,"",IF('MissFill 1'!AF95/SUM('MissFill 1'!AF$2:AF96)&gt;0.01,"",IF('MissFill 1'!AF94/SUM('MissFill 1'!AF$2:AF96)&gt;0.01,"",DateEnded_5Day!$A96))))))</f>
        <v/>
      </c>
      <c r="AH96" s="54" t="str">
        <f>IF($A96&lt;='All Results'!$B$4,"",IF(SUM('MissFill 1'!AG$2:AG96)=0,"",(IF('MissFill 1'!AG96/SUM('MissFill 1'!AG$2:AG96)&gt;0.01,"",IF('MissFill 1'!AG95/SUM('MissFill 1'!AG$2:AG96)&gt;0.01,"",IF('MissFill 1'!AG94/SUM('MissFill 1'!AG$2:AG96)&gt;0.01,"",DateEnded_5Day!$A96))))))</f>
        <v/>
      </c>
      <c r="AI96" s="54" t="str">
        <f>IF($A96&lt;='All Results'!$B$4,"",IF(SUM('MissFill 1'!AH$2:AH96)=0,"",(IF('MissFill 1'!AH96/SUM('MissFill 1'!AH$2:AH96)&gt;0.01,"",IF('MissFill 1'!AH95/SUM('MissFill 1'!AH$2:AH96)&gt;0.01,"",IF('MissFill 1'!AH94/SUM('MissFill 1'!AH$2:AH96)&gt;0.01,"",DateEnded_5Day!$A96))))))</f>
        <v/>
      </c>
      <c r="AJ96" s="54" t="str">
        <f>IF($A96&lt;='All Results'!$B$4,"",IF(SUM('MissFill 1'!AI$2:AI96)=0,"",(IF('MissFill 1'!AI96/SUM('MissFill 1'!AI$2:AI96)&gt;0.01,"",IF('MissFill 1'!AI95/SUM('MissFill 1'!AI$2:AI96)&gt;0.01,"",IF('MissFill 1'!AI94/SUM('MissFill 1'!AI$2:AI96)&gt;0.01,"",DateEnded_5Day!$A96))))))</f>
        <v/>
      </c>
      <c r="AK96" s="54" t="str">
        <f>IF($A96&lt;='All Results'!$B$4,"",IF(SUM('MissFill 1'!AJ$2:AJ96)=0,"",(IF('MissFill 1'!AJ96/SUM('MissFill 1'!AJ$2:AJ96)&gt;0.01,"",IF('MissFill 1'!AJ95/SUM('MissFill 1'!AJ$2:AJ96)&gt;0.01,"",IF('MissFill 1'!AJ94/SUM('MissFill 1'!AJ$2:AJ96)&gt;0.01,"",DateEnded_5Day!$A96))))))</f>
        <v/>
      </c>
      <c r="AL96" s="54" t="str">
        <f>IF($A96&lt;='All Results'!$B$4,"",IF(SUM('MissFill 1'!AK$2:AK96)=0,"",(IF('MissFill 1'!AK96/SUM('MissFill 1'!AK$2:AK96)&gt;0.01,"",IF('MissFill 1'!AK95/SUM('MissFill 1'!AK$2:AK96)&gt;0.01,"",IF('MissFill 1'!AK94/SUM('MissFill 1'!AK$2:AK96)&gt;0.01,"",DateEnded_5Day!$A96))))))</f>
        <v/>
      </c>
      <c r="AM96" s="54" t="str">
        <f>IF($A96&lt;='All Results'!$B$4,"",IF(SUM('MissFill 1'!AL$2:AL96)=0,"",(IF('MissFill 1'!AL96/SUM('MissFill 1'!AL$2:AL96)&gt;0.01,"",IF('MissFill 1'!AL95/SUM('MissFill 1'!AL$2:AL96)&gt;0.01,"",IF('MissFill 1'!AL94/SUM('MissFill 1'!AL$2:AL96)&gt;0.01,"",DateEnded_5Day!$A96))))))</f>
        <v/>
      </c>
      <c r="AN96" s="54" t="str">
        <f>IF($A96&lt;='All Results'!$B$4,"",IF(SUM('MissFill 1'!AM$2:AM96)=0,"",(IF('MissFill 1'!AM96/SUM('MissFill 1'!AM$2:AM96)&gt;0.01,"",IF('MissFill 1'!AM95/SUM('MissFill 1'!AM$2:AM96)&gt;0.01,"",IF('MissFill 1'!AM94/SUM('MissFill 1'!AM$2:AM96)&gt;0.01,"",DateEnded_5Day!$A96))))))</f>
        <v/>
      </c>
      <c r="AO96" s="54" t="str">
        <f>IF($A96&lt;='All Results'!$B$4,"",IF(SUM('MissFill 1'!AN$2:AN96)=0,"",(IF('MissFill 1'!AN96/SUM('MissFill 1'!AN$2:AN96)&gt;0.01,"",IF('MissFill 1'!AN95/SUM('MissFill 1'!AN$2:AN96)&gt;0.01,"",IF('MissFill 1'!AN94/SUM('MissFill 1'!AN$2:AN96)&gt;0.01,"",DateEnded_5Day!$A96))))))</f>
        <v/>
      </c>
      <c r="AP96" s="54" t="str">
        <f>IF($A96&lt;='All Results'!$B$4,"",IF(SUM('MissFill 1'!AO$2:AO96)=0,"",(IF('MissFill 1'!AO96/SUM('MissFill 1'!AO$2:AO96)&gt;0.01,"",IF('MissFill 1'!AO95/SUM('MissFill 1'!AO$2:AO96)&gt;0.01,"",IF('MissFill 1'!AO94/SUM('MissFill 1'!AO$2:AO96)&gt;0.01,"",DateEnded_5Day!$A96))))))</f>
        <v/>
      </c>
      <c r="AQ96" s="54" t="str">
        <f>IF($A96&lt;='All Results'!$B$4,"",IF(SUM('MissFill 1'!AP$2:AP96)=0,"",(IF('MissFill 1'!AP96/SUM('MissFill 1'!AP$2:AP96)&gt;0.01,"",IF('MissFill 1'!AP95/SUM('MissFill 1'!AP$2:AP96)&gt;0.01,"",IF('MissFill 1'!AP94/SUM('MissFill 1'!AP$2:AP96)&gt;0.01,"",DateEnded_5Day!$A96))))))</f>
        <v/>
      </c>
      <c r="AR96" s="54" t="str">
        <f>IF($A96&lt;='All Results'!$B$4,"",IF(SUM('MissFill 1'!AQ$2:AQ96)=0,"",(IF('MissFill 1'!AQ96/SUM('MissFill 1'!AQ$2:AQ96)&gt;0.01,"",IF('MissFill 1'!AQ95/SUM('MissFill 1'!AQ$2:AQ96)&gt;0.01,"",IF('MissFill 1'!AQ94/SUM('MissFill 1'!AQ$2:AQ96)&gt;0.01,"",DateEnded_5Day!$A96))))))</f>
        <v/>
      </c>
      <c r="AS96" s="54" t="str">
        <f>IF($A96&lt;='All Results'!$B$4,"",IF(SUM('MissFill 1'!AR$2:AR96)=0,"",(IF('MissFill 1'!AR96/SUM('MissFill 1'!AR$2:AR96)&gt;0.01,"",IF('MissFill 1'!AR95/SUM('MissFill 1'!AR$2:AR96)&gt;0.01,"",IF('MissFill 1'!AR94/SUM('MissFill 1'!AR$2:AR96)&gt;0.01,"",DateEnded_5Day!$A96))))))</f>
        <v/>
      </c>
      <c r="AT96" s="54" t="str">
        <f>IF($A96&lt;='All Results'!$B$4,"",IF(SUM('MissFill 1'!AS$2:AS96)=0,"",(IF('MissFill 1'!AS96/SUM('MissFill 1'!AS$2:AS96)&gt;0.01,"",IF('MissFill 1'!AS95/SUM('MissFill 1'!AS$2:AS96)&gt;0.01,"",IF('MissFill 1'!AS94/SUM('MissFill 1'!AS$2:AS96)&gt;0.01,"",DateEnded_5Day!$A96))))))</f>
        <v/>
      </c>
      <c r="AU96" s="54" t="str">
        <f>IF($A96&lt;='All Results'!$B$4,"",IF(SUM('MissFill 1'!AT$2:AT96)=0,"",(IF('MissFill 1'!AT96/SUM('MissFill 1'!AT$2:AT96)&gt;0.01,"",IF('MissFill 1'!AT95/SUM('MissFill 1'!AT$2:AT96)&gt;0.01,"",IF('MissFill 1'!AT94/SUM('MissFill 1'!AT$2:AT96)&gt;0.01,"",DateEnded_5Day!$A96))))))</f>
        <v/>
      </c>
      <c r="AV96" s="54" t="str">
        <f>IF($A96&lt;='All Results'!$B$4,"",IF(SUM('MissFill 1'!AU$2:AU96)=0,"",(IF('MissFill 1'!AU96/SUM('MissFill 1'!AU$2:AU96)&gt;0.01,"",IF('MissFill 1'!AU95/SUM('MissFill 1'!AU$2:AU96)&gt;0.01,"",IF('MissFill 1'!AU94/SUM('MissFill 1'!AU$2:AU96)&gt;0.01,"",DateEnded_5Day!$A96))))))</f>
        <v/>
      </c>
      <c r="AW96" s="54" t="str">
        <f>IF($A96&lt;='All Results'!$B$4,"",IF(SUM('MissFill 1'!AV$2:AV96)=0,"",(IF('MissFill 1'!AV96/SUM('MissFill 1'!AV$2:AV96)&gt;0.01,"",IF('MissFill 1'!AV95/SUM('MissFill 1'!AV$2:AV96)&gt;0.01,"",IF('MissFill 1'!AV94/SUM('MissFill 1'!AV$2:AV96)&gt;0.01,"",DateEnded_5Day!$A96))))))</f>
        <v/>
      </c>
      <c r="AX96" s="54" t="str">
        <f>IF($A96&lt;='All Results'!$B$4,"",IF(SUM('MissFill 1'!AW$2:AW96)=0,"",(IF('MissFill 1'!AW96/SUM('MissFill 1'!AW$2:AW96)&gt;0.01,"",IF('MissFill 1'!AW95/SUM('MissFill 1'!AW$2:AW96)&gt;0.01,"",IF('MissFill 1'!AW94/SUM('MissFill 1'!AW$2:AW96)&gt;0.01,"",DateEnded_5Day!$A96))))))</f>
        <v/>
      </c>
    </row>
    <row r="97" spans="1:50" x14ac:dyDescent="0.25">
      <c r="A97" s="41">
        <v>44442</v>
      </c>
      <c r="B97" s="52">
        <v>246</v>
      </c>
      <c r="C97" s="54" t="str">
        <f>IF($A97&lt;='All Results'!$B$4,"",IF(SUM('MissFill 1'!B$2:B97)=0,"",(IF('MissFill 1'!B97/SUM('MissFill 1'!B$2:B97)&gt;0.01,"",IF('MissFill 1'!B96/SUM('MissFill 1'!B$2:B97)&gt;0.01,"",IF('MissFill 1'!B95/SUM('MissFill 1'!B$2:B97)&gt;0.01,"",DateEnded_5Day!$A97))))))</f>
        <v/>
      </c>
      <c r="D97" s="54" t="str">
        <f>IF($A97&lt;='All Results'!$B$4,"",IF(SUM('MissFill 1'!C$2:C97)=0,"",(IF('MissFill 1'!C97/SUM('MissFill 1'!C$2:C97)&gt;0.01,"",IF('MissFill 1'!C96/SUM('MissFill 1'!C$2:C97)&gt;0.01,"",IF('MissFill 1'!C95/SUM('MissFill 1'!C$2:C97)&gt;0.01,"",DateEnded_5Day!$A97))))))</f>
        <v/>
      </c>
      <c r="E97" s="54" t="str">
        <f>IF($A97&lt;='All Results'!$B$4,"",IF(SUM('MissFill 1'!D$2:D97)=0,"",(IF('MissFill 1'!D97/SUM('MissFill 1'!D$2:D97)&gt;0.01,"",IF('MissFill 1'!D96/SUM('MissFill 1'!D$2:D97)&gt;0.01,"",IF('MissFill 1'!D95/SUM('MissFill 1'!D$2:D97)&gt;0.01,"",DateEnded_5Day!$A97))))))</f>
        <v/>
      </c>
      <c r="F97" s="54" t="str">
        <f>IF($A97&lt;='All Results'!$B$4,"",IF(SUM('MissFill 1'!E$2:E97)=0,"",(IF('MissFill 1'!E97/SUM('MissFill 1'!E$2:E97)&gt;0.01,"",IF('MissFill 1'!E96/SUM('MissFill 1'!E$2:E97)&gt;0.01,"",IF('MissFill 1'!E95/SUM('MissFill 1'!E$2:E97)&gt;0.01,"",DateEnded_5Day!$A97))))))</f>
        <v/>
      </c>
      <c r="G97" s="54" t="str">
        <f>IF($A97&lt;='All Results'!$B$4,"",IF(SUM('MissFill 1'!F$2:F97)=0,"",(IF('MissFill 1'!F97/SUM('MissFill 1'!F$2:F97)&gt;0.01,"",IF('MissFill 1'!F96/SUM('MissFill 1'!F$2:F97)&gt;0.01,"",IF('MissFill 1'!F95/SUM('MissFill 1'!F$2:F97)&gt;0.01,"",DateEnded_5Day!$A97))))))</f>
        <v/>
      </c>
      <c r="H97" s="54" t="str">
        <f>IF($A97&lt;='All Results'!$B$4,"",IF(SUM('MissFill 1'!G$2:G97)=0,"",(IF('MissFill 1'!G97/SUM('MissFill 1'!G$2:G97)&gt;0.01,"",IF('MissFill 1'!G96/SUM('MissFill 1'!G$2:G97)&gt;0.01,"",IF('MissFill 1'!G95/SUM('MissFill 1'!G$2:G97)&gt;0.01,"",DateEnded_5Day!$A97))))))</f>
        <v/>
      </c>
      <c r="I97" s="54" t="str">
        <f>IF($A97&lt;='All Results'!$B$4,"",IF(SUM('MissFill 1'!H$2:H97)=0,"",(IF('MissFill 1'!H97/SUM('MissFill 1'!H$2:H97)&gt;0.01,"",IF('MissFill 1'!H96/SUM('MissFill 1'!H$2:H97)&gt;0.01,"",IF('MissFill 1'!H95/SUM('MissFill 1'!H$2:H97)&gt;0.01,"",DateEnded_5Day!$A97))))))</f>
        <v/>
      </c>
      <c r="J97" s="54" t="str">
        <f>IF($A97&lt;='All Results'!$B$4,"",IF(SUM('MissFill 1'!I$2:I97)=0,"",(IF('MissFill 1'!I97/SUM('MissFill 1'!I$2:I97)&gt;0.01,"",IF('MissFill 1'!I96/SUM('MissFill 1'!I$2:I97)&gt;0.01,"",IF('MissFill 1'!I95/SUM('MissFill 1'!I$2:I97)&gt;0.01,"",DateEnded_5Day!$A97))))))</f>
        <v/>
      </c>
      <c r="K97" s="54" t="str">
        <f>IF($A97&lt;='All Results'!$B$4,"",IF(SUM('MissFill 1'!J$2:J97)=0,"",(IF('MissFill 1'!J97/SUM('MissFill 1'!J$2:J97)&gt;0.01,"",IF('MissFill 1'!J96/SUM('MissFill 1'!J$2:J97)&gt;0.01,"",IF('MissFill 1'!J95/SUM('MissFill 1'!J$2:J97)&gt;0.01,"",DateEnded_5Day!$A97))))))</f>
        <v/>
      </c>
      <c r="L97" s="54" t="str">
        <f>IF($A97&lt;='All Results'!$B$4,"",IF(SUM('MissFill 1'!K$2:K97)=0,"",(IF('MissFill 1'!K97/SUM('MissFill 1'!K$2:K97)&gt;0.01,"",IF('MissFill 1'!K96/SUM('MissFill 1'!K$2:K97)&gt;0.01,"",IF('MissFill 1'!K95/SUM('MissFill 1'!K$2:K97)&gt;0.01,"",DateEnded_5Day!$A97))))))</f>
        <v/>
      </c>
      <c r="M97" s="54" t="str">
        <f>IF($A97&lt;='All Results'!$B$4,"",IF(SUM('MissFill 1'!L$2:L97)=0,"",(IF('MissFill 1'!L97/SUM('MissFill 1'!L$2:L97)&gt;0.01,"",IF('MissFill 1'!L96/SUM('MissFill 1'!L$2:L97)&gt;0.01,"",IF('MissFill 1'!L95/SUM('MissFill 1'!L$2:L97)&gt;0.01,"",DateEnded_5Day!$A97))))))</f>
        <v/>
      </c>
      <c r="N97" s="54" t="str">
        <f>IF($A97&lt;='All Results'!$B$4,"",IF(SUM('MissFill 1'!M$2:M97)=0,"",(IF('MissFill 1'!M97/SUM('MissFill 1'!M$2:M97)&gt;0.01,"",IF('MissFill 1'!M96/SUM('MissFill 1'!M$2:M97)&gt;0.01,"",IF('MissFill 1'!M95/SUM('MissFill 1'!M$2:M97)&gt;0.01,"",DateEnded_5Day!$A97))))))</f>
        <v/>
      </c>
      <c r="O97" s="54" t="str">
        <f>IF($A97&lt;='All Results'!$B$4,"",IF(SUM('MissFill 1'!N$2:N97)=0,"",(IF('MissFill 1'!N97/SUM('MissFill 1'!N$2:N97)&gt;0.01,"",IF('MissFill 1'!N96/SUM('MissFill 1'!N$2:N97)&gt;0.01,"",IF('MissFill 1'!N95/SUM('MissFill 1'!N$2:N97)&gt;0.01,"",DateEnded_5Day!$A97))))))</f>
        <v/>
      </c>
      <c r="P97" s="54" t="str">
        <f>IF($A97&lt;='All Results'!$B$4,"",IF(SUM('MissFill 1'!O$2:O97)=0,"",(IF('MissFill 1'!O97/SUM('MissFill 1'!O$2:O97)&gt;0.01,"",IF('MissFill 1'!O96/SUM('MissFill 1'!O$2:O97)&gt;0.01,"",IF('MissFill 1'!O95/SUM('MissFill 1'!O$2:O97)&gt;0.01,"",DateEnded_5Day!$A97))))))</f>
        <v/>
      </c>
      <c r="Q97" s="54" t="str">
        <f>IF($A97&lt;='All Results'!$B$4,"",IF(SUM('MissFill 1'!P$2:P97)=0,"",(IF('MissFill 1'!P97/SUM('MissFill 1'!P$2:P97)&gt;0.01,"",IF('MissFill 1'!P96/SUM('MissFill 1'!P$2:P97)&gt;0.01,"",IF('MissFill 1'!P95/SUM('MissFill 1'!P$2:P97)&gt;0.01,"",DateEnded_5Day!$A97))))))</f>
        <v/>
      </c>
      <c r="R97" s="54" t="str">
        <f>IF($A97&lt;='All Results'!$B$4,"",IF(SUM('MissFill 1'!Q$2:Q97)=0,"",(IF('MissFill 1'!Q97/SUM('MissFill 1'!Q$2:Q97)&gt;0.01,"",IF('MissFill 1'!Q96/SUM('MissFill 1'!Q$2:Q97)&gt;0.01,"",IF('MissFill 1'!Q95/SUM('MissFill 1'!Q$2:Q97)&gt;0.01,"",DateEnded_5Day!$A97))))))</f>
        <v/>
      </c>
      <c r="S97" s="54" t="str">
        <f>IF($A97&lt;='All Results'!$B$4,"",IF(SUM('MissFill 1'!R$2:R97)=0,"",(IF('MissFill 1'!R97/SUM('MissFill 1'!R$2:R97)&gt;0.01,"",IF('MissFill 1'!R96/SUM('MissFill 1'!R$2:R97)&gt;0.01,"",IF('MissFill 1'!R95/SUM('MissFill 1'!R$2:R97)&gt;0.01,"",DateEnded_5Day!$A97))))))</f>
        <v/>
      </c>
      <c r="T97" s="54" t="str">
        <f>IF($A97&lt;='All Results'!$B$4,"",IF(SUM('MissFill 1'!S$2:S97)=0,"",(IF('MissFill 1'!S97/SUM('MissFill 1'!S$2:S97)&gt;0.01,"",IF('MissFill 1'!S96/SUM('MissFill 1'!S$2:S97)&gt;0.01,"",IF('MissFill 1'!S95/SUM('MissFill 1'!S$2:S97)&gt;0.01,"",DateEnded_5Day!$A97))))))</f>
        <v/>
      </c>
      <c r="U97" s="54" t="str">
        <f>IF($A97&lt;='All Results'!$B$4,"",IF(SUM('MissFill 1'!T$2:T97)=0,"",(IF('MissFill 1'!T97/SUM('MissFill 1'!T$2:T97)&gt;0.01,"",IF('MissFill 1'!T96/SUM('MissFill 1'!T$2:T97)&gt;0.01,"",IF('MissFill 1'!T95/SUM('MissFill 1'!T$2:T97)&gt;0.01,"",DateEnded_5Day!$A97))))))</f>
        <v/>
      </c>
      <c r="V97" s="54" t="str">
        <f>IF($A97&lt;='All Results'!$B$4,"",IF(SUM('MissFill 1'!U$2:U97)=0,"",(IF('MissFill 1'!U97/SUM('MissFill 1'!U$2:U97)&gt;0.01,"",IF('MissFill 1'!U96/SUM('MissFill 1'!U$2:U97)&gt;0.01,"",IF('MissFill 1'!U95/SUM('MissFill 1'!U$2:U97)&gt;0.01,"",DateEnded_5Day!$A97))))))</f>
        <v/>
      </c>
      <c r="W97" s="54" t="str">
        <f>IF($A97&lt;='All Results'!$B$4,"",IF(SUM('MissFill 1'!V$2:V97)=0,"",(IF('MissFill 1'!V97/SUM('MissFill 1'!V$2:V97)&gt;0.01,"",IF('MissFill 1'!V96/SUM('MissFill 1'!V$2:V97)&gt;0.01,"",IF('MissFill 1'!V95/SUM('MissFill 1'!V$2:V97)&gt;0.01,"",DateEnded_5Day!$A97))))))</f>
        <v/>
      </c>
      <c r="X97" s="54" t="str">
        <f>IF($A97&lt;='All Results'!$B$4,"",IF(SUM('MissFill 1'!W$2:W97)=0,"",(IF('MissFill 1'!W97/SUM('MissFill 1'!W$2:W97)&gt;0.01,"",IF('MissFill 1'!W96/SUM('MissFill 1'!W$2:W97)&gt;0.01,"",IF('MissFill 1'!W95/SUM('MissFill 1'!W$2:W97)&gt;0.01,"",DateEnded_5Day!$A97))))))</f>
        <v/>
      </c>
      <c r="Y97" s="54" t="str">
        <f>IF($A97&lt;='All Results'!$B$4,"",IF(SUM('MissFill 1'!X$2:X97)=0,"",(IF('MissFill 1'!X97/SUM('MissFill 1'!X$2:X97)&gt;0.01,"",IF('MissFill 1'!X96/SUM('MissFill 1'!X$2:X97)&gt;0.01,"",IF('MissFill 1'!X95/SUM('MissFill 1'!X$2:X97)&gt;0.01,"",DateEnded_5Day!$A97))))))</f>
        <v/>
      </c>
      <c r="Z97" s="54" t="str">
        <f>IF($A97&lt;='All Results'!$B$4,"",IF(SUM('MissFill 1'!Y$2:Y97)=0,"",(IF('MissFill 1'!Y97/SUM('MissFill 1'!Y$2:Y97)&gt;0.01,"",IF('MissFill 1'!Y96/SUM('MissFill 1'!Y$2:Y97)&gt;0.01,"",IF('MissFill 1'!Y95/SUM('MissFill 1'!Y$2:Y97)&gt;0.01,"",DateEnded_5Day!$A97))))))</f>
        <v/>
      </c>
      <c r="AA97" s="54" t="str">
        <f>IF($A97&lt;='All Results'!$B$4,"",IF(SUM('MissFill 1'!Z$2:Z97)=0,"",(IF('MissFill 1'!Z97/SUM('MissFill 1'!Z$2:Z97)&gt;0.01,"",IF('MissFill 1'!Z96/SUM('MissFill 1'!Z$2:Z97)&gt;0.01,"",IF('MissFill 1'!Z95/SUM('MissFill 1'!Z$2:Z97)&gt;0.01,"",DateEnded_5Day!$A97))))))</f>
        <v/>
      </c>
      <c r="AB97" s="54" t="str">
        <f>IF($A97&lt;='All Results'!$B$4,"",IF(SUM('MissFill 1'!AA$2:AA97)=0,"",(IF('MissFill 1'!AA97/SUM('MissFill 1'!AA$2:AA97)&gt;0.01,"",IF('MissFill 1'!AA96/SUM('MissFill 1'!AA$2:AA97)&gt;0.01,"",IF('MissFill 1'!AA95/SUM('MissFill 1'!AA$2:AA97)&gt;0.01,"",DateEnded_5Day!$A97))))))</f>
        <v/>
      </c>
      <c r="AC97" s="54" t="str">
        <f>IF($A97&lt;='All Results'!$B$4,"",IF(SUM('MissFill 1'!AB$2:AB97)=0,"",(IF('MissFill 1'!AB97/SUM('MissFill 1'!AB$2:AB97)&gt;0.01,"",IF('MissFill 1'!AB96/SUM('MissFill 1'!AB$2:AB97)&gt;0.01,"",IF('MissFill 1'!AB95/SUM('MissFill 1'!AB$2:AB97)&gt;0.01,"",DateEnded_5Day!$A97))))))</f>
        <v/>
      </c>
      <c r="AD97" s="54" t="str">
        <f>IF($A97&lt;='All Results'!$B$4,"",IF(SUM('MissFill 1'!AC$2:AC97)=0,"",(IF('MissFill 1'!AC97/SUM('MissFill 1'!AC$2:AC97)&gt;0.01,"",IF('MissFill 1'!AC96/SUM('MissFill 1'!AC$2:AC97)&gt;0.01,"",IF('MissFill 1'!AC95/SUM('MissFill 1'!AC$2:AC97)&gt;0.01,"",DateEnded_5Day!$A97))))))</f>
        <v/>
      </c>
      <c r="AE97" s="54" t="str">
        <f>IF($A97&lt;='All Results'!$B$4,"",IF(SUM('MissFill 1'!AD$2:AD97)=0,"",(IF('MissFill 1'!AD97/SUM('MissFill 1'!AD$2:AD97)&gt;0.01,"",IF('MissFill 1'!AD96/SUM('MissFill 1'!AD$2:AD97)&gt;0.01,"",IF('MissFill 1'!AD95/SUM('MissFill 1'!AD$2:AD97)&gt;0.01,"",DateEnded_5Day!$A97))))))</f>
        <v/>
      </c>
      <c r="AF97" s="54" t="str">
        <f>IF($A97&lt;='All Results'!$B$4,"",IF(SUM('MissFill 1'!AE$2:AE97)=0,"",(IF('MissFill 1'!AE97/SUM('MissFill 1'!AE$2:AE97)&gt;0.01,"",IF('MissFill 1'!AE96/SUM('MissFill 1'!AE$2:AE97)&gt;0.01,"",IF('MissFill 1'!AE95/SUM('MissFill 1'!AE$2:AE97)&gt;0.01,"",DateEnded_5Day!$A97))))))</f>
        <v/>
      </c>
      <c r="AG97" s="54" t="str">
        <f>IF($A97&lt;='All Results'!$B$4,"",IF(SUM('MissFill 1'!AF$2:AF97)=0,"",(IF('MissFill 1'!AF97/SUM('MissFill 1'!AF$2:AF97)&gt;0.01,"",IF('MissFill 1'!AF96/SUM('MissFill 1'!AF$2:AF97)&gt;0.01,"",IF('MissFill 1'!AF95/SUM('MissFill 1'!AF$2:AF97)&gt;0.01,"",DateEnded_5Day!$A97))))))</f>
        <v/>
      </c>
      <c r="AH97" s="54" t="str">
        <f>IF($A97&lt;='All Results'!$B$4,"",IF(SUM('MissFill 1'!AG$2:AG97)=0,"",(IF('MissFill 1'!AG97/SUM('MissFill 1'!AG$2:AG97)&gt;0.01,"",IF('MissFill 1'!AG96/SUM('MissFill 1'!AG$2:AG97)&gt;0.01,"",IF('MissFill 1'!AG95/SUM('MissFill 1'!AG$2:AG97)&gt;0.01,"",DateEnded_5Day!$A97))))))</f>
        <v/>
      </c>
      <c r="AI97" s="54" t="str">
        <f>IF($A97&lt;='All Results'!$B$4,"",IF(SUM('MissFill 1'!AH$2:AH97)=0,"",(IF('MissFill 1'!AH97/SUM('MissFill 1'!AH$2:AH97)&gt;0.01,"",IF('MissFill 1'!AH96/SUM('MissFill 1'!AH$2:AH97)&gt;0.01,"",IF('MissFill 1'!AH95/SUM('MissFill 1'!AH$2:AH97)&gt;0.01,"",DateEnded_5Day!$A97))))))</f>
        <v/>
      </c>
      <c r="AJ97" s="54" t="str">
        <f>IF($A97&lt;='All Results'!$B$4,"",IF(SUM('MissFill 1'!AI$2:AI97)=0,"",(IF('MissFill 1'!AI97/SUM('MissFill 1'!AI$2:AI97)&gt;0.01,"",IF('MissFill 1'!AI96/SUM('MissFill 1'!AI$2:AI97)&gt;0.01,"",IF('MissFill 1'!AI95/SUM('MissFill 1'!AI$2:AI97)&gt;0.01,"",DateEnded_5Day!$A97))))))</f>
        <v/>
      </c>
      <c r="AK97" s="54" t="str">
        <f>IF($A97&lt;='All Results'!$B$4,"",IF(SUM('MissFill 1'!AJ$2:AJ97)=0,"",(IF('MissFill 1'!AJ97/SUM('MissFill 1'!AJ$2:AJ97)&gt;0.01,"",IF('MissFill 1'!AJ96/SUM('MissFill 1'!AJ$2:AJ97)&gt;0.01,"",IF('MissFill 1'!AJ95/SUM('MissFill 1'!AJ$2:AJ97)&gt;0.01,"",DateEnded_5Day!$A97))))))</f>
        <v/>
      </c>
      <c r="AL97" s="54" t="str">
        <f>IF($A97&lt;='All Results'!$B$4,"",IF(SUM('MissFill 1'!AK$2:AK97)=0,"",(IF('MissFill 1'!AK97/SUM('MissFill 1'!AK$2:AK97)&gt;0.01,"",IF('MissFill 1'!AK96/SUM('MissFill 1'!AK$2:AK97)&gt;0.01,"",IF('MissFill 1'!AK95/SUM('MissFill 1'!AK$2:AK97)&gt;0.01,"",DateEnded_5Day!$A97))))))</f>
        <v/>
      </c>
      <c r="AM97" s="54" t="str">
        <f>IF($A97&lt;='All Results'!$B$4,"",IF(SUM('MissFill 1'!AL$2:AL97)=0,"",(IF('MissFill 1'!AL97/SUM('MissFill 1'!AL$2:AL97)&gt;0.01,"",IF('MissFill 1'!AL96/SUM('MissFill 1'!AL$2:AL97)&gt;0.01,"",IF('MissFill 1'!AL95/SUM('MissFill 1'!AL$2:AL97)&gt;0.01,"",DateEnded_5Day!$A97))))))</f>
        <v/>
      </c>
      <c r="AN97" s="54" t="str">
        <f>IF($A97&lt;='All Results'!$B$4,"",IF(SUM('MissFill 1'!AM$2:AM97)=0,"",(IF('MissFill 1'!AM97/SUM('MissFill 1'!AM$2:AM97)&gt;0.01,"",IF('MissFill 1'!AM96/SUM('MissFill 1'!AM$2:AM97)&gt;0.01,"",IF('MissFill 1'!AM95/SUM('MissFill 1'!AM$2:AM97)&gt;0.01,"",DateEnded_5Day!$A97))))))</f>
        <v/>
      </c>
      <c r="AO97" s="54" t="str">
        <f>IF($A97&lt;='All Results'!$B$4,"",IF(SUM('MissFill 1'!AN$2:AN97)=0,"",(IF('MissFill 1'!AN97/SUM('MissFill 1'!AN$2:AN97)&gt;0.01,"",IF('MissFill 1'!AN96/SUM('MissFill 1'!AN$2:AN97)&gt;0.01,"",IF('MissFill 1'!AN95/SUM('MissFill 1'!AN$2:AN97)&gt;0.01,"",DateEnded_5Day!$A97))))))</f>
        <v/>
      </c>
      <c r="AP97" s="54" t="str">
        <f>IF($A97&lt;='All Results'!$B$4,"",IF(SUM('MissFill 1'!AO$2:AO97)=0,"",(IF('MissFill 1'!AO97/SUM('MissFill 1'!AO$2:AO97)&gt;0.01,"",IF('MissFill 1'!AO96/SUM('MissFill 1'!AO$2:AO97)&gt;0.01,"",IF('MissFill 1'!AO95/SUM('MissFill 1'!AO$2:AO97)&gt;0.01,"",DateEnded_5Day!$A97))))))</f>
        <v/>
      </c>
      <c r="AQ97" s="54" t="str">
        <f>IF($A97&lt;='All Results'!$B$4,"",IF(SUM('MissFill 1'!AP$2:AP97)=0,"",(IF('MissFill 1'!AP97/SUM('MissFill 1'!AP$2:AP97)&gt;0.01,"",IF('MissFill 1'!AP96/SUM('MissFill 1'!AP$2:AP97)&gt;0.01,"",IF('MissFill 1'!AP95/SUM('MissFill 1'!AP$2:AP97)&gt;0.01,"",DateEnded_5Day!$A97))))))</f>
        <v/>
      </c>
      <c r="AR97" s="54" t="str">
        <f>IF($A97&lt;='All Results'!$B$4,"",IF(SUM('MissFill 1'!AQ$2:AQ97)=0,"",(IF('MissFill 1'!AQ97/SUM('MissFill 1'!AQ$2:AQ97)&gt;0.01,"",IF('MissFill 1'!AQ96/SUM('MissFill 1'!AQ$2:AQ97)&gt;0.01,"",IF('MissFill 1'!AQ95/SUM('MissFill 1'!AQ$2:AQ97)&gt;0.01,"",DateEnded_5Day!$A97))))))</f>
        <v/>
      </c>
      <c r="AS97" s="54" t="str">
        <f>IF($A97&lt;='All Results'!$B$4,"",IF(SUM('MissFill 1'!AR$2:AR97)=0,"",(IF('MissFill 1'!AR97/SUM('MissFill 1'!AR$2:AR97)&gt;0.01,"",IF('MissFill 1'!AR96/SUM('MissFill 1'!AR$2:AR97)&gt;0.01,"",IF('MissFill 1'!AR95/SUM('MissFill 1'!AR$2:AR97)&gt;0.01,"",DateEnded_5Day!$A97))))))</f>
        <v/>
      </c>
      <c r="AT97" s="54" t="str">
        <f>IF($A97&lt;='All Results'!$B$4,"",IF(SUM('MissFill 1'!AS$2:AS97)=0,"",(IF('MissFill 1'!AS97/SUM('MissFill 1'!AS$2:AS97)&gt;0.01,"",IF('MissFill 1'!AS96/SUM('MissFill 1'!AS$2:AS97)&gt;0.01,"",IF('MissFill 1'!AS95/SUM('MissFill 1'!AS$2:AS97)&gt;0.01,"",DateEnded_5Day!$A97))))))</f>
        <v/>
      </c>
      <c r="AU97" s="54" t="str">
        <f>IF($A97&lt;='All Results'!$B$4,"",IF(SUM('MissFill 1'!AT$2:AT97)=0,"",(IF('MissFill 1'!AT97/SUM('MissFill 1'!AT$2:AT97)&gt;0.01,"",IF('MissFill 1'!AT96/SUM('MissFill 1'!AT$2:AT97)&gt;0.01,"",IF('MissFill 1'!AT95/SUM('MissFill 1'!AT$2:AT97)&gt;0.01,"",DateEnded_5Day!$A97))))))</f>
        <v/>
      </c>
      <c r="AV97" s="54" t="str">
        <f>IF($A97&lt;='All Results'!$B$4,"",IF(SUM('MissFill 1'!AU$2:AU97)=0,"",(IF('MissFill 1'!AU97/SUM('MissFill 1'!AU$2:AU97)&gt;0.01,"",IF('MissFill 1'!AU96/SUM('MissFill 1'!AU$2:AU97)&gt;0.01,"",IF('MissFill 1'!AU95/SUM('MissFill 1'!AU$2:AU97)&gt;0.01,"",DateEnded_5Day!$A97))))))</f>
        <v/>
      </c>
      <c r="AW97" s="54" t="str">
        <f>IF($A97&lt;='All Results'!$B$4,"",IF(SUM('MissFill 1'!AV$2:AV97)=0,"",(IF('MissFill 1'!AV97/SUM('MissFill 1'!AV$2:AV97)&gt;0.01,"",IF('MissFill 1'!AV96/SUM('MissFill 1'!AV$2:AV97)&gt;0.01,"",IF('MissFill 1'!AV95/SUM('MissFill 1'!AV$2:AV97)&gt;0.01,"",DateEnded_5Day!$A97))))))</f>
        <v/>
      </c>
      <c r="AX97" s="54" t="str">
        <f>IF($A97&lt;='All Results'!$B$4,"",IF(SUM('MissFill 1'!AW$2:AW97)=0,"",(IF('MissFill 1'!AW97/SUM('MissFill 1'!AW$2:AW97)&gt;0.01,"",IF('MissFill 1'!AW96/SUM('MissFill 1'!AW$2:AW97)&gt;0.01,"",IF('MissFill 1'!AW95/SUM('MissFill 1'!AW$2:AW97)&gt;0.01,"",DateEnded_5Day!$A97))))))</f>
        <v/>
      </c>
    </row>
    <row r="98" spans="1:50" x14ac:dyDescent="0.25">
      <c r="A98" s="41">
        <v>44443</v>
      </c>
      <c r="B98" s="52">
        <v>247</v>
      </c>
      <c r="C98" s="54" t="str">
        <f>IF($A98&lt;='All Results'!$B$4,"",IF(SUM('MissFill 1'!B$2:B98)=0,"",(IF('MissFill 1'!B98/SUM('MissFill 1'!B$2:B98)&gt;0.01,"",IF('MissFill 1'!B97/SUM('MissFill 1'!B$2:B98)&gt;0.01,"",IF('MissFill 1'!B96/SUM('MissFill 1'!B$2:B98)&gt;0.01,"",DateEnded_5Day!$A98))))))</f>
        <v/>
      </c>
      <c r="D98" s="54" t="str">
        <f>IF($A98&lt;='All Results'!$B$4,"",IF(SUM('MissFill 1'!C$2:C98)=0,"",(IF('MissFill 1'!C98/SUM('MissFill 1'!C$2:C98)&gt;0.01,"",IF('MissFill 1'!C97/SUM('MissFill 1'!C$2:C98)&gt;0.01,"",IF('MissFill 1'!C96/SUM('MissFill 1'!C$2:C98)&gt;0.01,"",DateEnded_5Day!$A98))))))</f>
        <v/>
      </c>
      <c r="E98" s="54" t="str">
        <f>IF($A98&lt;='All Results'!$B$4,"",IF(SUM('MissFill 1'!D$2:D98)=0,"",(IF('MissFill 1'!D98/SUM('MissFill 1'!D$2:D98)&gt;0.01,"",IF('MissFill 1'!D97/SUM('MissFill 1'!D$2:D98)&gt;0.01,"",IF('MissFill 1'!D96/SUM('MissFill 1'!D$2:D98)&gt;0.01,"",DateEnded_5Day!$A98))))))</f>
        <v/>
      </c>
      <c r="F98" s="54" t="str">
        <f>IF($A98&lt;='All Results'!$B$4,"",IF(SUM('MissFill 1'!E$2:E98)=0,"",(IF('MissFill 1'!E98/SUM('MissFill 1'!E$2:E98)&gt;0.01,"",IF('MissFill 1'!E97/SUM('MissFill 1'!E$2:E98)&gt;0.01,"",IF('MissFill 1'!E96/SUM('MissFill 1'!E$2:E98)&gt;0.01,"",DateEnded_5Day!$A98))))))</f>
        <v/>
      </c>
      <c r="G98" s="54" t="str">
        <f>IF($A98&lt;='All Results'!$B$4,"",IF(SUM('MissFill 1'!F$2:F98)=0,"",(IF('MissFill 1'!F98/SUM('MissFill 1'!F$2:F98)&gt;0.01,"",IF('MissFill 1'!F97/SUM('MissFill 1'!F$2:F98)&gt;0.01,"",IF('MissFill 1'!F96/SUM('MissFill 1'!F$2:F98)&gt;0.01,"",DateEnded_5Day!$A98))))))</f>
        <v/>
      </c>
      <c r="H98" s="54" t="str">
        <f>IF($A98&lt;='All Results'!$B$4,"",IF(SUM('MissFill 1'!G$2:G98)=0,"",(IF('MissFill 1'!G98/SUM('MissFill 1'!G$2:G98)&gt;0.01,"",IF('MissFill 1'!G97/SUM('MissFill 1'!G$2:G98)&gt;0.01,"",IF('MissFill 1'!G96/SUM('MissFill 1'!G$2:G98)&gt;0.01,"",DateEnded_5Day!$A98))))))</f>
        <v/>
      </c>
      <c r="I98" s="54" t="str">
        <f>IF($A98&lt;='All Results'!$B$4,"",IF(SUM('MissFill 1'!H$2:H98)=0,"",(IF('MissFill 1'!H98/SUM('MissFill 1'!H$2:H98)&gt;0.01,"",IF('MissFill 1'!H97/SUM('MissFill 1'!H$2:H98)&gt;0.01,"",IF('MissFill 1'!H96/SUM('MissFill 1'!H$2:H98)&gt;0.01,"",DateEnded_5Day!$A98))))))</f>
        <v/>
      </c>
      <c r="J98" s="54" t="str">
        <f>IF($A98&lt;='All Results'!$B$4,"",IF(SUM('MissFill 1'!I$2:I98)=0,"",(IF('MissFill 1'!I98/SUM('MissFill 1'!I$2:I98)&gt;0.01,"",IF('MissFill 1'!I97/SUM('MissFill 1'!I$2:I98)&gt;0.01,"",IF('MissFill 1'!I96/SUM('MissFill 1'!I$2:I98)&gt;0.01,"",DateEnded_5Day!$A98))))))</f>
        <v/>
      </c>
      <c r="K98" s="54" t="str">
        <f>IF($A98&lt;='All Results'!$B$4,"",IF(SUM('MissFill 1'!J$2:J98)=0,"",(IF('MissFill 1'!J98/SUM('MissFill 1'!J$2:J98)&gt;0.01,"",IF('MissFill 1'!J97/SUM('MissFill 1'!J$2:J98)&gt;0.01,"",IF('MissFill 1'!J96/SUM('MissFill 1'!J$2:J98)&gt;0.01,"",DateEnded_5Day!$A98))))))</f>
        <v/>
      </c>
      <c r="L98" s="54" t="str">
        <f>IF($A98&lt;='All Results'!$B$4,"",IF(SUM('MissFill 1'!K$2:K98)=0,"",(IF('MissFill 1'!K98/SUM('MissFill 1'!K$2:K98)&gt;0.01,"",IF('MissFill 1'!K97/SUM('MissFill 1'!K$2:K98)&gt;0.01,"",IF('MissFill 1'!K96/SUM('MissFill 1'!K$2:K98)&gt;0.01,"",DateEnded_5Day!$A98))))))</f>
        <v/>
      </c>
      <c r="M98" s="54" t="str">
        <f>IF($A98&lt;='All Results'!$B$4,"",IF(SUM('MissFill 1'!L$2:L98)=0,"",(IF('MissFill 1'!L98/SUM('MissFill 1'!L$2:L98)&gt;0.01,"",IF('MissFill 1'!L97/SUM('MissFill 1'!L$2:L98)&gt;0.01,"",IF('MissFill 1'!L96/SUM('MissFill 1'!L$2:L98)&gt;0.01,"",DateEnded_5Day!$A98))))))</f>
        <v/>
      </c>
      <c r="N98" s="54" t="str">
        <f>IF($A98&lt;='All Results'!$B$4,"",IF(SUM('MissFill 1'!M$2:M98)=0,"",(IF('MissFill 1'!M98/SUM('MissFill 1'!M$2:M98)&gt;0.01,"",IF('MissFill 1'!M97/SUM('MissFill 1'!M$2:M98)&gt;0.01,"",IF('MissFill 1'!M96/SUM('MissFill 1'!M$2:M98)&gt;0.01,"",DateEnded_5Day!$A98))))))</f>
        <v/>
      </c>
      <c r="O98" s="54" t="str">
        <f>IF($A98&lt;='All Results'!$B$4,"",IF(SUM('MissFill 1'!N$2:N98)=0,"",(IF('MissFill 1'!N98/SUM('MissFill 1'!N$2:N98)&gt;0.01,"",IF('MissFill 1'!N97/SUM('MissFill 1'!N$2:N98)&gt;0.01,"",IF('MissFill 1'!N96/SUM('MissFill 1'!N$2:N98)&gt;0.01,"",DateEnded_5Day!$A98))))))</f>
        <v/>
      </c>
      <c r="P98" s="54" t="str">
        <f>IF($A98&lt;='All Results'!$B$4,"",IF(SUM('MissFill 1'!O$2:O98)=0,"",(IF('MissFill 1'!O98/SUM('MissFill 1'!O$2:O98)&gt;0.01,"",IF('MissFill 1'!O97/SUM('MissFill 1'!O$2:O98)&gt;0.01,"",IF('MissFill 1'!O96/SUM('MissFill 1'!O$2:O98)&gt;0.01,"",DateEnded_5Day!$A98))))))</f>
        <v/>
      </c>
      <c r="Q98" s="54" t="str">
        <f>IF($A98&lt;='All Results'!$B$4,"",IF(SUM('MissFill 1'!P$2:P98)=0,"",(IF('MissFill 1'!P98/SUM('MissFill 1'!P$2:P98)&gt;0.01,"",IF('MissFill 1'!P97/SUM('MissFill 1'!P$2:P98)&gt;0.01,"",IF('MissFill 1'!P96/SUM('MissFill 1'!P$2:P98)&gt;0.01,"",DateEnded_5Day!$A98))))))</f>
        <v/>
      </c>
      <c r="R98" s="54" t="str">
        <f>IF($A98&lt;='All Results'!$B$4,"",IF(SUM('MissFill 1'!Q$2:Q98)=0,"",(IF('MissFill 1'!Q98/SUM('MissFill 1'!Q$2:Q98)&gt;0.01,"",IF('MissFill 1'!Q97/SUM('MissFill 1'!Q$2:Q98)&gt;0.01,"",IF('MissFill 1'!Q96/SUM('MissFill 1'!Q$2:Q98)&gt;0.01,"",DateEnded_5Day!$A98))))))</f>
        <v/>
      </c>
      <c r="S98" s="54" t="str">
        <f>IF($A98&lt;='All Results'!$B$4,"",IF(SUM('MissFill 1'!R$2:R98)=0,"",(IF('MissFill 1'!R98/SUM('MissFill 1'!R$2:R98)&gt;0.01,"",IF('MissFill 1'!R97/SUM('MissFill 1'!R$2:R98)&gt;0.01,"",IF('MissFill 1'!R96/SUM('MissFill 1'!R$2:R98)&gt;0.01,"",DateEnded_5Day!$A98))))))</f>
        <v/>
      </c>
      <c r="T98" s="54" t="str">
        <f>IF($A98&lt;='All Results'!$B$4,"",IF(SUM('MissFill 1'!S$2:S98)=0,"",(IF('MissFill 1'!S98/SUM('MissFill 1'!S$2:S98)&gt;0.01,"",IF('MissFill 1'!S97/SUM('MissFill 1'!S$2:S98)&gt;0.01,"",IF('MissFill 1'!S96/SUM('MissFill 1'!S$2:S98)&gt;0.01,"",DateEnded_5Day!$A98))))))</f>
        <v/>
      </c>
      <c r="U98" s="54" t="str">
        <f>IF($A98&lt;='All Results'!$B$4,"",IF(SUM('MissFill 1'!T$2:T98)=0,"",(IF('MissFill 1'!T98/SUM('MissFill 1'!T$2:T98)&gt;0.01,"",IF('MissFill 1'!T97/SUM('MissFill 1'!T$2:T98)&gt;0.01,"",IF('MissFill 1'!T96/SUM('MissFill 1'!T$2:T98)&gt;0.01,"",DateEnded_5Day!$A98))))))</f>
        <v/>
      </c>
      <c r="V98" s="54" t="str">
        <f>IF($A98&lt;='All Results'!$B$4,"",IF(SUM('MissFill 1'!U$2:U98)=0,"",(IF('MissFill 1'!U98/SUM('MissFill 1'!U$2:U98)&gt;0.01,"",IF('MissFill 1'!U97/SUM('MissFill 1'!U$2:U98)&gt;0.01,"",IF('MissFill 1'!U96/SUM('MissFill 1'!U$2:U98)&gt;0.01,"",DateEnded_5Day!$A98))))))</f>
        <v/>
      </c>
      <c r="W98" s="54" t="str">
        <f>IF($A98&lt;='All Results'!$B$4,"",IF(SUM('MissFill 1'!V$2:V98)=0,"",(IF('MissFill 1'!V98/SUM('MissFill 1'!V$2:V98)&gt;0.01,"",IF('MissFill 1'!V97/SUM('MissFill 1'!V$2:V98)&gt;0.01,"",IF('MissFill 1'!V96/SUM('MissFill 1'!V$2:V98)&gt;0.01,"",DateEnded_5Day!$A98))))))</f>
        <v/>
      </c>
      <c r="X98" s="54" t="str">
        <f>IF($A98&lt;='All Results'!$B$4,"",IF(SUM('MissFill 1'!W$2:W98)=0,"",(IF('MissFill 1'!W98/SUM('MissFill 1'!W$2:W98)&gt;0.01,"",IF('MissFill 1'!W97/SUM('MissFill 1'!W$2:W98)&gt;0.01,"",IF('MissFill 1'!W96/SUM('MissFill 1'!W$2:W98)&gt;0.01,"",DateEnded_5Day!$A98))))))</f>
        <v/>
      </c>
      <c r="Y98" s="54" t="str">
        <f>IF($A98&lt;='All Results'!$B$4,"",IF(SUM('MissFill 1'!X$2:X98)=0,"",(IF('MissFill 1'!X98/SUM('MissFill 1'!X$2:X98)&gt;0.01,"",IF('MissFill 1'!X97/SUM('MissFill 1'!X$2:X98)&gt;0.01,"",IF('MissFill 1'!X96/SUM('MissFill 1'!X$2:X98)&gt;0.01,"",DateEnded_5Day!$A98))))))</f>
        <v/>
      </c>
      <c r="Z98" s="54" t="str">
        <f>IF($A98&lt;='All Results'!$B$4,"",IF(SUM('MissFill 1'!Y$2:Y98)=0,"",(IF('MissFill 1'!Y98/SUM('MissFill 1'!Y$2:Y98)&gt;0.01,"",IF('MissFill 1'!Y97/SUM('MissFill 1'!Y$2:Y98)&gt;0.01,"",IF('MissFill 1'!Y96/SUM('MissFill 1'!Y$2:Y98)&gt;0.01,"",DateEnded_5Day!$A98))))))</f>
        <v/>
      </c>
      <c r="AA98" s="54" t="str">
        <f>IF($A98&lt;='All Results'!$B$4,"",IF(SUM('MissFill 1'!Z$2:Z98)=0,"",(IF('MissFill 1'!Z98/SUM('MissFill 1'!Z$2:Z98)&gt;0.01,"",IF('MissFill 1'!Z97/SUM('MissFill 1'!Z$2:Z98)&gt;0.01,"",IF('MissFill 1'!Z96/SUM('MissFill 1'!Z$2:Z98)&gt;0.01,"",DateEnded_5Day!$A98))))))</f>
        <v/>
      </c>
      <c r="AB98" s="54" t="str">
        <f>IF($A98&lt;='All Results'!$B$4,"",IF(SUM('MissFill 1'!AA$2:AA98)=0,"",(IF('MissFill 1'!AA98/SUM('MissFill 1'!AA$2:AA98)&gt;0.01,"",IF('MissFill 1'!AA97/SUM('MissFill 1'!AA$2:AA98)&gt;0.01,"",IF('MissFill 1'!AA96/SUM('MissFill 1'!AA$2:AA98)&gt;0.01,"",DateEnded_5Day!$A98))))))</f>
        <v/>
      </c>
      <c r="AC98" s="54" t="str">
        <f>IF($A98&lt;='All Results'!$B$4,"",IF(SUM('MissFill 1'!AB$2:AB98)=0,"",(IF('MissFill 1'!AB98/SUM('MissFill 1'!AB$2:AB98)&gt;0.01,"",IF('MissFill 1'!AB97/SUM('MissFill 1'!AB$2:AB98)&gt;0.01,"",IF('MissFill 1'!AB96/SUM('MissFill 1'!AB$2:AB98)&gt;0.01,"",DateEnded_5Day!$A98))))))</f>
        <v/>
      </c>
      <c r="AD98" s="54" t="str">
        <f>IF($A98&lt;='All Results'!$B$4,"",IF(SUM('MissFill 1'!AC$2:AC98)=0,"",(IF('MissFill 1'!AC98/SUM('MissFill 1'!AC$2:AC98)&gt;0.01,"",IF('MissFill 1'!AC97/SUM('MissFill 1'!AC$2:AC98)&gt;0.01,"",IF('MissFill 1'!AC96/SUM('MissFill 1'!AC$2:AC98)&gt;0.01,"",DateEnded_5Day!$A98))))))</f>
        <v/>
      </c>
      <c r="AE98" s="54" t="str">
        <f>IF($A98&lt;='All Results'!$B$4,"",IF(SUM('MissFill 1'!AD$2:AD98)=0,"",(IF('MissFill 1'!AD98/SUM('MissFill 1'!AD$2:AD98)&gt;0.01,"",IF('MissFill 1'!AD97/SUM('MissFill 1'!AD$2:AD98)&gt;0.01,"",IF('MissFill 1'!AD96/SUM('MissFill 1'!AD$2:AD98)&gt;0.01,"",DateEnded_5Day!$A98))))))</f>
        <v/>
      </c>
      <c r="AF98" s="54" t="str">
        <f>IF($A98&lt;='All Results'!$B$4,"",IF(SUM('MissFill 1'!AE$2:AE98)=0,"",(IF('MissFill 1'!AE98/SUM('MissFill 1'!AE$2:AE98)&gt;0.01,"",IF('MissFill 1'!AE97/SUM('MissFill 1'!AE$2:AE98)&gt;0.01,"",IF('MissFill 1'!AE96/SUM('MissFill 1'!AE$2:AE98)&gt;0.01,"",DateEnded_5Day!$A98))))))</f>
        <v/>
      </c>
      <c r="AG98" s="54" t="str">
        <f>IF($A98&lt;='All Results'!$B$4,"",IF(SUM('MissFill 1'!AF$2:AF98)=0,"",(IF('MissFill 1'!AF98/SUM('MissFill 1'!AF$2:AF98)&gt;0.01,"",IF('MissFill 1'!AF97/SUM('MissFill 1'!AF$2:AF98)&gt;0.01,"",IF('MissFill 1'!AF96/SUM('MissFill 1'!AF$2:AF98)&gt;0.01,"",DateEnded_5Day!$A98))))))</f>
        <v/>
      </c>
      <c r="AH98" s="54" t="str">
        <f>IF($A98&lt;='All Results'!$B$4,"",IF(SUM('MissFill 1'!AG$2:AG98)=0,"",(IF('MissFill 1'!AG98/SUM('MissFill 1'!AG$2:AG98)&gt;0.01,"",IF('MissFill 1'!AG97/SUM('MissFill 1'!AG$2:AG98)&gt;0.01,"",IF('MissFill 1'!AG96/SUM('MissFill 1'!AG$2:AG98)&gt;0.01,"",DateEnded_5Day!$A98))))))</f>
        <v/>
      </c>
      <c r="AI98" s="54" t="str">
        <f>IF($A98&lt;='All Results'!$B$4,"",IF(SUM('MissFill 1'!AH$2:AH98)=0,"",(IF('MissFill 1'!AH98/SUM('MissFill 1'!AH$2:AH98)&gt;0.01,"",IF('MissFill 1'!AH97/SUM('MissFill 1'!AH$2:AH98)&gt;0.01,"",IF('MissFill 1'!AH96/SUM('MissFill 1'!AH$2:AH98)&gt;0.01,"",DateEnded_5Day!$A98))))))</f>
        <v/>
      </c>
      <c r="AJ98" s="54" t="str">
        <f>IF($A98&lt;='All Results'!$B$4,"",IF(SUM('MissFill 1'!AI$2:AI98)=0,"",(IF('MissFill 1'!AI98/SUM('MissFill 1'!AI$2:AI98)&gt;0.01,"",IF('MissFill 1'!AI97/SUM('MissFill 1'!AI$2:AI98)&gt;0.01,"",IF('MissFill 1'!AI96/SUM('MissFill 1'!AI$2:AI98)&gt;0.01,"",DateEnded_5Day!$A98))))))</f>
        <v/>
      </c>
      <c r="AK98" s="54" t="str">
        <f>IF($A98&lt;='All Results'!$B$4,"",IF(SUM('MissFill 1'!AJ$2:AJ98)=0,"",(IF('MissFill 1'!AJ98/SUM('MissFill 1'!AJ$2:AJ98)&gt;0.01,"",IF('MissFill 1'!AJ97/SUM('MissFill 1'!AJ$2:AJ98)&gt;0.01,"",IF('MissFill 1'!AJ96/SUM('MissFill 1'!AJ$2:AJ98)&gt;0.01,"",DateEnded_5Day!$A98))))))</f>
        <v/>
      </c>
      <c r="AL98" s="54" t="str">
        <f>IF($A98&lt;='All Results'!$B$4,"",IF(SUM('MissFill 1'!AK$2:AK98)=0,"",(IF('MissFill 1'!AK98/SUM('MissFill 1'!AK$2:AK98)&gt;0.01,"",IF('MissFill 1'!AK97/SUM('MissFill 1'!AK$2:AK98)&gt;0.01,"",IF('MissFill 1'!AK96/SUM('MissFill 1'!AK$2:AK98)&gt;0.01,"",DateEnded_5Day!$A98))))))</f>
        <v/>
      </c>
      <c r="AM98" s="54" t="str">
        <f>IF($A98&lt;='All Results'!$B$4,"",IF(SUM('MissFill 1'!AL$2:AL98)=0,"",(IF('MissFill 1'!AL98/SUM('MissFill 1'!AL$2:AL98)&gt;0.01,"",IF('MissFill 1'!AL97/SUM('MissFill 1'!AL$2:AL98)&gt;0.01,"",IF('MissFill 1'!AL96/SUM('MissFill 1'!AL$2:AL98)&gt;0.01,"",DateEnded_5Day!$A98))))))</f>
        <v/>
      </c>
      <c r="AN98" s="54" t="str">
        <f>IF($A98&lt;='All Results'!$B$4,"",IF(SUM('MissFill 1'!AM$2:AM98)=0,"",(IF('MissFill 1'!AM98/SUM('MissFill 1'!AM$2:AM98)&gt;0.01,"",IF('MissFill 1'!AM97/SUM('MissFill 1'!AM$2:AM98)&gt;0.01,"",IF('MissFill 1'!AM96/SUM('MissFill 1'!AM$2:AM98)&gt;0.01,"",DateEnded_5Day!$A98))))))</f>
        <v/>
      </c>
      <c r="AO98" s="54" t="str">
        <f>IF($A98&lt;='All Results'!$B$4,"",IF(SUM('MissFill 1'!AN$2:AN98)=0,"",(IF('MissFill 1'!AN98/SUM('MissFill 1'!AN$2:AN98)&gt;0.01,"",IF('MissFill 1'!AN97/SUM('MissFill 1'!AN$2:AN98)&gt;0.01,"",IF('MissFill 1'!AN96/SUM('MissFill 1'!AN$2:AN98)&gt;0.01,"",DateEnded_5Day!$A98))))))</f>
        <v/>
      </c>
      <c r="AP98" s="54" t="str">
        <f>IF($A98&lt;='All Results'!$B$4,"",IF(SUM('MissFill 1'!AO$2:AO98)=0,"",(IF('MissFill 1'!AO98/SUM('MissFill 1'!AO$2:AO98)&gt;0.01,"",IF('MissFill 1'!AO97/SUM('MissFill 1'!AO$2:AO98)&gt;0.01,"",IF('MissFill 1'!AO96/SUM('MissFill 1'!AO$2:AO98)&gt;0.01,"",DateEnded_5Day!$A98))))))</f>
        <v/>
      </c>
      <c r="AQ98" s="54" t="str">
        <f>IF($A98&lt;='All Results'!$B$4,"",IF(SUM('MissFill 1'!AP$2:AP98)=0,"",(IF('MissFill 1'!AP98/SUM('MissFill 1'!AP$2:AP98)&gt;0.01,"",IF('MissFill 1'!AP97/SUM('MissFill 1'!AP$2:AP98)&gt;0.01,"",IF('MissFill 1'!AP96/SUM('MissFill 1'!AP$2:AP98)&gt;0.01,"",DateEnded_5Day!$A98))))))</f>
        <v/>
      </c>
      <c r="AR98" s="54" t="str">
        <f>IF($A98&lt;='All Results'!$B$4,"",IF(SUM('MissFill 1'!AQ$2:AQ98)=0,"",(IF('MissFill 1'!AQ98/SUM('MissFill 1'!AQ$2:AQ98)&gt;0.01,"",IF('MissFill 1'!AQ97/SUM('MissFill 1'!AQ$2:AQ98)&gt;0.01,"",IF('MissFill 1'!AQ96/SUM('MissFill 1'!AQ$2:AQ98)&gt;0.01,"",DateEnded_5Day!$A98))))))</f>
        <v/>
      </c>
      <c r="AS98" s="54" t="str">
        <f>IF($A98&lt;='All Results'!$B$4,"",IF(SUM('MissFill 1'!AR$2:AR98)=0,"",(IF('MissFill 1'!AR98/SUM('MissFill 1'!AR$2:AR98)&gt;0.01,"",IF('MissFill 1'!AR97/SUM('MissFill 1'!AR$2:AR98)&gt;0.01,"",IF('MissFill 1'!AR96/SUM('MissFill 1'!AR$2:AR98)&gt;0.01,"",DateEnded_5Day!$A98))))))</f>
        <v/>
      </c>
      <c r="AT98" s="54" t="str">
        <f>IF($A98&lt;='All Results'!$B$4,"",IF(SUM('MissFill 1'!AS$2:AS98)=0,"",(IF('MissFill 1'!AS98/SUM('MissFill 1'!AS$2:AS98)&gt;0.01,"",IF('MissFill 1'!AS97/SUM('MissFill 1'!AS$2:AS98)&gt;0.01,"",IF('MissFill 1'!AS96/SUM('MissFill 1'!AS$2:AS98)&gt;0.01,"",DateEnded_5Day!$A98))))))</f>
        <v/>
      </c>
      <c r="AU98" s="54" t="str">
        <f>IF($A98&lt;='All Results'!$B$4,"",IF(SUM('MissFill 1'!AT$2:AT98)=0,"",(IF('MissFill 1'!AT98/SUM('MissFill 1'!AT$2:AT98)&gt;0.01,"",IF('MissFill 1'!AT97/SUM('MissFill 1'!AT$2:AT98)&gt;0.01,"",IF('MissFill 1'!AT96/SUM('MissFill 1'!AT$2:AT98)&gt;0.01,"",DateEnded_5Day!$A98))))))</f>
        <v/>
      </c>
      <c r="AV98" s="54" t="str">
        <f>IF($A98&lt;='All Results'!$B$4,"",IF(SUM('MissFill 1'!AU$2:AU98)=0,"",(IF('MissFill 1'!AU98/SUM('MissFill 1'!AU$2:AU98)&gt;0.01,"",IF('MissFill 1'!AU97/SUM('MissFill 1'!AU$2:AU98)&gt;0.01,"",IF('MissFill 1'!AU96/SUM('MissFill 1'!AU$2:AU98)&gt;0.01,"",DateEnded_5Day!$A98))))))</f>
        <v/>
      </c>
      <c r="AW98" s="54" t="str">
        <f>IF($A98&lt;='All Results'!$B$4,"",IF(SUM('MissFill 1'!AV$2:AV98)=0,"",(IF('MissFill 1'!AV98/SUM('MissFill 1'!AV$2:AV98)&gt;0.01,"",IF('MissFill 1'!AV97/SUM('MissFill 1'!AV$2:AV98)&gt;0.01,"",IF('MissFill 1'!AV96/SUM('MissFill 1'!AV$2:AV98)&gt;0.01,"",DateEnded_5Day!$A98))))))</f>
        <v/>
      </c>
      <c r="AX98" s="54" t="str">
        <f>IF($A98&lt;='All Results'!$B$4,"",IF(SUM('MissFill 1'!AW$2:AW98)=0,"",(IF('MissFill 1'!AW98/SUM('MissFill 1'!AW$2:AW98)&gt;0.01,"",IF('MissFill 1'!AW97/SUM('MissFill 1'!AW$2:AW98)&gt;0.01,"",IF('MissFill 1'!AW96/SUM('MissFill 1'!AW$2:AW98)&gt;0.01,"",DateEnded_5Day!$A98))))))</f>
        <v/>
      </c>
    </row>
    <row r="99" spans="1:50" x14ac:dyDescent="0.25">
      <c r="A99" s="41">
        <v>44444</v>
      </c>
      <c r="B99" s="52">
        <v>248</v>
      </c>
      <c r="C99" s="54" t="str">
        <f>IF($A99&lt;='All Results'!$B$4,"",IF(SUM('MissFill 1'!B$2:B99)=0,"",(IF('MissFill 1'!B99/SUM('MissFill 1'!B$2:B99)&gt;0.01,"",IF('MissFill 1'!B98/SUM('MissFill 1'!B$2:B99)&gt;0.01,"",IF('MissFill 1'!B97/SUM('MissFill 1'!B$2:B99)&gt;0.01,"",DateEnded_5Day!$A99))))))</f>
        <v/>
      </c>
      <c r="D99" s="54" t="str">
        <f>IF($A99&lt;='All Results'!$B$4,"",IF(SUM('MissFill 1'!C$2:C99)=0,"",(IF('MissFill 1'!C99/SUM('MissFill 1'!C$2:C99)&gt;0.01,"",IF('MissFill 1'!C98/SUM('MissFill 1'!C$2:C99)&gt;0.01,"",IF('MissFill 1'!C97/SUM('MissFill 1'!C$2:C99)&gt;0.01,"",DateEnded_5Day!$A99))))))</f>
        <v/>
      </c>
      <c r="E99" s="54" t="str">
        <f>IF($A99&lt;='All Results'!$B$4,"",IF(SUM('MissFill 1'!D$2:D99)=0,"",(IF('MissFill 1'!D99/SUM('MissFill 1'!D$2:D99)&gt;0.01,"",IF('MissFill 1'!D98/SUM('MissFill 1'!D$2:D99)&gt;0.01,"",IF('MissFill 1'!D97/SUM('MissFill 1'!D$2:D99)&gt;0.01,"",DateEnded_5Day!$A99))))))</f>
        <v/>
      </c>
      <c r="F99" s="54" t="str">
        <f>IF($A99&lt;='All Results'!$B$4,"",IF(SUM('MissFill 1'!E$2:E99)=0,"",(IF('MissFill 1'!E99/SUM('MissFill 1'!E$2:E99)&gt;0.01,"",IF('MissFill 1'!E98/SUM('MissFill 1'!E$2:E99)&gt;0.01,"",IF('MissFill 1'!E97/SUM('MissFill 1'!E$2:E99)&gt;0.01,"",DateEnded_5Day!$A99))))))</f>
        <v/>
      </c>
      <c r="G99" s="54" t="str">
        <f>IF($A99&lt;='All Results'!$B$4,"",IF(SUM('MissFill 1'!F$2:F99)=0,"",(IF('MissFill 1'!F99/SUM('MissFill 1'!F$2:F99)&gt;0.01,"",IF('MissFill 1'!F98/SUM('MissFill 1'!F$2:F99)&gt;0.01,"",IF('MissFill 1'!F97/SUM('MissFill 1'!F$2:F99)&gt;0.01,"",DateEnded_5Day!$A99))))))</f>
        <v/>
      </c>
      <c r="H99" s="54" t="str">
        <f>IF($A99&lt;='All Results'!$B$4,"",IF(SUM('MissFill 1'!G$2:G99)=0,"",(IF('MissFill 1'!G99/SUM('MissFill 1'!G$2:G99)&gt;0.01,"",IF('MissFill 1'!G98/SUM('MissFill 1'!G$2:G99)&gt;0.01,"",IF('MissFill 1'!G97/SUM('MissFill 1'!G$2:G99)&gt;0.01,"",DateEnded_5Day!$A99))))))</f>
        <v/>
      </c>
      <c r="I99" s="54" t="str">
        <f>IF($A99&lt;='All Results'!$B$4,"",IF(SUM('MissFill 1'!H$2:H99)=0,"",(IF('MissFill 1'!H99/SUM('MissFill 1'!H$2:H99)&gt;0.01,"",IF('MissFill 1'!H98/SUM('MissFill 1'!H$2:H99)&gt;0.01,"",IF('MissFill 1'!H97/SUM('MissFill 1'!H$2:H99)&gt;0.01,"",DateEnded_5Day!$A99))))))</f>
        <v/>
      </c>
      <c r="J99" s="54" t="str">
        <f>IF($A99&lt;='All Results'!$B$4,"",IF(SUM('MissFill 1'!I$2:I99)=0,"",(IF('MissFill 1'!I99/SUM('MissFill 1'!I$2:I99)&gt;0.01,"",IF('MissFill 1'!I98/SUM('MissFill 1'!I$2:I99)&gt;0.01,"",IF('MissFill 1'!I97/SUM('MissFill 1'!I$2:I99)&gt;0.01,"",DateEnded_5Day!$A99))))))</f>
        <v/>
      </c>
      <c r="K99" s="54" t="str">
        <f>IF($A99&lt;='All Results'!$B$4,"",IF(SUM('MissFill 1'!J$2:J99)=0,"",(IF('MissFill 1'!J99/SUM('MissFill 1'!J$2:J99)&gt;0.01,"",IF('MissFill 1'!J98/SUM('MissFill 1'!J$2:J99)&gt;0.01,"",IF('MissFill 1'!J97/SUM('MissFill 1'!J$2:J99)&gt;0.01,"",DateEnded_5Day!$A99))))))</f>
        <v/>
      </c>
      <c r="L99" s="54" t="str">
        <f>IF($A99&lt;='All Results'!$B$4,"",IF(SUM('MissFill 1'!K$2:K99)=0,"",(IF('MissFill 1'!K99/SUM('MissFill 1'!K$2:K99)&gt;0.01,"",IF('MissFill 1'!K98/SUM('MissFill 1'!K$2:K99)&gt;0.01,"",IF('MissFill 1'!K97/SUM('MissFill 1'!K$2:K99)&gt;0.01,"",DateEnded_5Day!$A99))))))</f>
        <v/>
      </c>
      <c r="M99" s="54" t="str">
        <f>IF($A99&lt;='All Results'!$B$4,"",IF(SUM('MissFill 1'!L$2:L99)=0,"",(IF('MissFill 1'!L99/SUM('MissFill 1'!L$2:L99)&gt;0.01,"",IF('MissFill 1'!L98/SUM('MissFill 1'!L$2:L99)&gt;0.01,"",IF('MissFill 1'!L97/SUM('MissFill 1'!L$2:L99)&gt;0.01,"",DateEnded_5Day!$A99))))))</f>
        <v/>
      </c>
      <c r="N99" s="54" t="str">
        <f>IF($A99&lt;='All Results'!$B$4,"",IF(SUM('MissFill 1'!M$2:M99)=0,"",(IF('MissFill 1'!M99/SUM('MissFill 1'!M$2:M99)&gt;0.01,"",IF('MissFill 1'!M98/SUM('MissFill 1'!M$2:M99)&gt;0.01,"",IF('MissFill 1'!M97/SUM('MissFill 1'!M$2:M99)&gt;0.01,"",DateEnded_5Day!$A99))))))</f>
        <v/>
      </c>
      <c r="O99" s="54" t="str">
        <f>IF($A99&lt;='All Results'!$B$4,"",IF(SUM('MissFill 1'!N$2:N99)=0,"",(IF('MissFill 1'!N99/SUM('MissFill 1'!N$2:N99)&gt;0.01,"",IF('MissFill 1'!N98/SUM('MissFill 1'!N$2:N99)&gt;0.01,"",IF('MissFill 1'!N97/SUM('MissFill 1'!N$2:N99)&gt;0.01,"",DateEnded_5Day!$A99))))))</f>
        <v/>
      </c>
      <c r="P99" s="54" t="str">
        <f>IF($A99&lt;='All Results'!$B$4,"",IF(SUM('MissFill 1'!O$2:O99)=0,"",(IF('MissFill 1'!O99/SUM('MissFill 1'!O$2:O99)&gt;0.01,"",IF('MissFill 1'!O98/SUM('MissFill 1'!O$2:O99)&gt;0.01,"",IF('MissFill 1'!O97/SUM('MissFill 1'!O$2:O99)&gt;0.01,"",DateEnded_5Day!$A99))))))</f>
        <v/>
      </c>
      <c r="Q99" s="54" t="str">
        <f>IF($A99&lt;='All Results'!$B$4,"",IF(SUM('MissFill 1'!P$2:P99)=0,"",(IF('MissFill 1'!P99/SUM('MissFill 1'!P$2:P99)&gt;0.01,"",IF('MissFill 1'!P98/SUM('MissFill 1'!P$2:P99)&gt;0.01,"",IF('MissFill 1'!P97/SUM('MissFill 1'!P$2:P99)&gt;0.01,"",DateEnded_5Day!$A99))))))</f>
        <v/>
      </c>
      <c r="R99" s="54" t="str">
        <f>IF($A99&lt;='All Results'!$B$4,"",IF(SUM('MissFill 1'!Q$2:Q99)=0,"",(IF('MissFill 1'!Q99/SUM('MissFill 1'!Q$2:Q99)&gt;0.01,"",IF('MissFill 1'!Q98/SUM('MissFill 1'!Q$2:Q99)&gt;0.01,"",IF('MissFill 1'!Q97/SUM('MissFill 1'!Q$2:Q99)&gt;0.01,"",DateEnded_5Day!$A99))))))</f>
        <v/>
      </c>
      <c r="S99" s="54" t="str">
        <f>IF($A99&lt;='All Results'!$B$4,"",IF(SUM('MissFill 1'!R$2:R99)=0,"",(IF('MissFill 1'!R99/SUM('MissFill 1'!R$2:R99)&gt;0.01,"",IF('MissFill 1'!R98/SUM('MissFill 1'!R$2:R99)&gt;0.01,"",IF('MissFill 1'!R97/SUM('MissFill 1'!R$2:R99)&gt;0.01,"",DateEnded_5Day!$A99))))))</f>
        <v/>
      </c>
      <c r="T99" s="54" t="str">
        <f>IF($A99&lt;='All Results'!$B$4,"",IF(SUM('MissFill 1'!S$2:S99)=0,"",(IF('MissFill 1'!S99/SUM('MissFill 1'!S$2:S99)&gt;0.01,"",IF('MissFill 1'!S98/SUM('MissFill 1'!S$2:S99)&gt;0.01,"",IF('MissFill 1'!S97/SUM('MissFill 1'!S$2:S99)&gt;0.01,"",DateEnded_5Day!$A99))))))</f>
        <v/>
      </c>
      <c r="U99" s="54" t="str">
        <f>IF($A99&lt;='All Results'!$B$4,"",IF(SUM('MissFill 1'!T$2:T99)=0,"",(IF('MissFill 1'!T99/SUM('MissFill 1'!T$2:T99)&gt;0.01,"",IF('MissFill 1'!T98/SUM('MissFill 1'!T$2:T99)&gt;0.01,"",IF('MissFill 1'!T97/SUM('MissFill 1'!T$2:T99)&gt;0.01,"",DateEnded_5Day!$A99))))))</f>
        <v/>
      </c>
      <c r="V99" s="54" t="str">
        <f>IF($A99&lt;='All Results'!$B$4,"",IF(SUM('MissFill 1'!U$2:U99)=0,"",(IF('MissFill 1'!U99/SUM('MissFill 1'!U$2:U99)&gt;0.01,"",IF('MissFill 1'!U98/SUM('MissFill 1'!U$2:U99)&gt;0.01,"",IF('MissFill 1'!U97/SUM('MissFill 1'!U$2:U99)&gt;0.01,"",DateEnded_5Day!$A99))))))</f>
        <v/>
      </c>
      <c r="W99" s="54" t="str">
        <f>IF($A99&lt;='All Results'!$B$4,"",IF(SUM('MissFill 1'!V$2:V99)=0,"",(IF('MissFill 1'!V99/SUM('MissFill 1'!V$2:V99)&gt;0.01,"",IF('MissFill 1'!V98/SUM('MissFill 1'!V$2:V99)&gt;0.01,"",IF('MissFill 1'!V97/SUM('MissFill 1'!V$2:V99)&gt;0.01,"",DateEnded_5Day!$A99))))))</f>
        <v/>
      </c>
      <c r="X99" s="54" t="str">
        <f>IF($A99&lt;='All Results'!$B$4,"",IF(SUM('MissFill 1'!W$2:W99)=0,"",(IF('MissFill 1'!W99/SUM('MissFill 1'!W$2:W99)&gt;0.01,"",IF('MissFill 1'!W98/SUM('MissFill 1'!W$2:W99)&gt;0.01,"",IF('MissFill 1'!W97/SUM('MissFill 1'!W$2:W99)&gt;0.01,"",DateEnded_5Day!$A99))))))</f>
        <v/>
      </c>
      <c r="Y99" s="54" t="str">
        <f>IF($A99&lt;='All Results'!$B$4,"",IF(SUM('MissFill 1'!X$2:X99)=0,"",(IF('MissFill 1'!X99/SUM('MissFill 1'!X$2:X99)&gt;0.01,"",IF('MissFill 1'!X98/SUM('MissFill 1'!X$2:X99)&gt;0.01,"",IF('MissFill 1'!X97/SUM('MissFill 1'!X$2:X99)&gt;0.01,"",DateEnded_5Day!$A99))))))</f>
        <v/>
      </c>
      <c r="Z99" s="54" t="str">
        <f>IF($A99&lt;='All Results'!$B$4,"",IF(SUM('MissFill 1'!Y$2:Y99)=0,"",(IF('MissFill 1'!Y99/SUM('MissFill 1'!Y$2:Y99)&gt;0.01,"",IF('MissFill 1'!Y98/SUM('MissFill 1'!Y$2:Y99)&gt;0.01,"",IF('MissFill 1'!Y97/SUM('MissFill 1'!Y$2:Y99)&gt;0.01,"",DateEnded_5Day!$A99))))))</f>
        <v/>
      </c>
      <c r="AA99" s="54" t="str">
        <f>IF($A99&lt;='All Results'!$B$4,"",IF(SUM('MissFill 1'!Z$2:Z99)=0,"",(IF('MissFill 1'!Z99/SUM('MissFill 1'!Z$2:Z99)&gt;0.01,"",IF('MissFill 1'!Z98/SUM('MissFill 1'!Z$2:Z99)&gt;0.01,"",IF('MissFill 1'!Z97/SUM('MissFill 1'!Z$2:Z99)&gt;0.01,"",DateEnded_5Day!$A99))))))</f>
        <v/>
      </c>
      <c r="AB99" s="54" t="str">
        <f>IF($A99&lt;='All Results'!$B$4,"",IF(SUM('MissFill 1'!AA$2:AA99)=0,"",(IF('MissFill 1'!AA99/SUM('MissFill 1'!AA$2:AA99)&gt;0.01,"",IF('MissFill 1'!AA98/SUM('MissFill 1'!AA$2:AA99)&gt;0.01,"",IF('MissFill 1'!AA97/SUM('MissFill 1'!AA$2:AA99)&gt;0.01,"",DateEnded_5Day!$A99))))))</f>
        <v/>
      </c>
      <c r="AC99" s="54" t="str">
        <f>IF($A99&lt;='All Results'!$B$4,"",IF(SUM('MissFill 1'!AB$2:AB99)=0,"",(IF('MissFill 1'!AB99/SUM('MissFill 1'!AB$2:AB99)&gt;0.01,"",IF('MissFill 1'!AB98/SUM('MissFill 1'!AB$2:AB99)&gt;0.01,"",IF('MissFill 1'!AB97/SUM('MissFill 1'!AB$2:AB99)&gt;0.01,"",DateEnded_5Day!$A99))))))</f>
        <v/>
      </c>
      <c r="AD99" s="54" t="str">
        <f>IF($A99&lt;='All Results'!$B$4,"",IF(SUM('MissFill 1'!AC$2:AC99)=0,"",(IF('MissFill 1'!AC99/SUM('MissFill 1'!AC$2:AC99)&gt;0.01,"",IF('MissFill 1'!AC98/SUM('MissFill 1'!AC$2:AC99)&gt;0.01,"",IF('MissFill 1'!AC97/SUM('MissFill 1'!AC$2:AC99)&gt;0.01,"",DateEnded_5Day!$A99))))))</f>
        <v/>
      </c>
      <c r="AE99" s="54" t="str">
        <f>IF($A99&lt;='All Results'!$B$4,"",IF(SUM('MissFill 1'!AD$2:AD99)=0,"",(IF('MissFill 1'!AD99/SUM('MissFill 1'!AD$2:AD99)&gt;0.01,"",IF('MissFill 1'!AD98/SUM('MissFill 1'!AD$2:AD99)&gt;0.01,"",IF('MissFill 1'!AD97/SUM('MissFill 1'!AD$2:AD99)&gt;0.01,"",DateEnded_5Day!$A99))))))</f>
        <v/>
      </c>
      <c r="AF99" s="54" t="str">
        <f>IF($A99&lt;='All Results'!$B$4,"",IF(SUM('MissFill 1'!AE$2:AE99)=0,"",(IF('MissFill 1'!AE99/SUM('MissFill 1'!AE$2:AE99)&gt;0.01,"",IF('MissFill 1'!AE98/SUM('MissFill 1'!AE$2:AE99)&gt;0.01,"",IF('MissFill 1'!AE97/SUM('MissFill 1'!AE$2:AE99)&gt;0.01,"",DateEnded_5Day!$A99))))))</f>
        <v/>
      </c>
      <c r="AG99" s="54" t="str">
        <f>IF($A99&lt;='All Results'!$B$4,"",IF(SUM('MissFill 1'!AF$2:AF99)=0,"",(IF('MissFill 1'!AF99/SUM('MissFill 1'!AF$2:AF99)&gt;0.01,"",IF('MissFill 1'!AF98/SUM('MissFill 1'!AF$2:AF99)&gt;0.01,"",IF('MissFill 1'!AF97/SUM('MissFill 1'!AF$2:AF99)&gt;0.01,"",DateEnded_5Day!$A99))))))</f>
        <v/>
      </c>
      <c r="AH99" s="54" t="str">
        <f>IF($A99&lt;='All Results'!$B$4,"",IF(SUM('MissFill 1'!AG$2:AG99)=0,"",(IF('MissFill 1'!AG99/SUM('MissFill 1'!AG$2:AG99)&gt;0.01,"",IF('MissFill 1'!AG98/SUM('MissFill 1'!AG$2:AG99)&gt;0.01,"",IF('MissFill 1'!AG97/SUM('MissFill 1'!AG$2:AG99)&gt;0.01,"",DateEnded_5Day!$A99))))))</f>
        <v/>
      </c>
      <c r="AI99" s="54" t="str">
        <f>IF($A99&lt;='All Results'!$B$4,"",IF(SUM('MissFill 1'!AH$2:AH99)=0,"",(IF('MissFill 1'!AH99/SUM('MissFill 1'!AH$2:AH99)&gt;0.01,"",IF('MissFill 1'!AH98/SUM('MissFill 1'!AH$2:AH99)&gt;0.01,"",IF('MissFill 1'!AH97/SUM('MissFill 1'!AH$2:AH99)&gt;0.01,"",DateEnded_5Day!$A99))))))</f>
        <v/>
      </c>
      <c r="AJ99" s="54" t="str">
        <f>IF($A99&lt;='All Results'!$B$4,"",IF(SUM('MissFill 1'!AI$2:AI99)=0,"",(IF('MissFill 1'!AI99/SUM('MissFill 1'!AI$2:AI99)&gt;0.01,"",IF('MissFill 1'!AI98/SUM('MissFill 1'!AI$2:AI99)&gt;0.01,"",IF('MissFill 1'!AI97/SUM('MissFill 1'!AI$2:AI99)&gt;0.01,"",DateEnded_5Day!$A99))))))</f>
        <v/>
      </c>
      <c r="AK99" s="54" t="str">
        <f>IF($A99&lt;='All Results'!$B$4,"",IF(SUM('MissFill 1'!AJ$2:AJ99)=0,"",(IF('MissFill 1'!AJ99/SUM('MissFill 1'!AJ$2:AJ99)&gt;0.01,"",IF('MissFill 1'!AJ98/SUM('MissFill 1'!AJ$2:AJ99)&gt;0.01,"",IF('MissFill 1'!AJ97/SUM('MissFill 1'!AJ$2:AJ99)&gt;0.01,"",DateEnded_5Day!$A99))))))</f>
        <v/>
      </c>
      <c r="AL99" s="54" t="str">
        <f>IF($A99&lt;='All Results'!$B$4,"",IF(SUM('MissFill 1'!AK$2:AK99)=0,"",(IF('MissFill 1'!AK99/SUM('MissFill 1'!AK$2:AK99)&gt;0.01,"",IF('MissFill 1'!AK98/SUM('MissFill 1'!AK$2:AK99)&gt;0.01,"",IF('MissFill 1'!AK97/SUM('MissFill 1'!AK$2:AK99)&gt;0.01,"",DateEnded_5Day!$A99))))))</f>
        <v/>
      </c>
      <c r="AM99" s="54" t="str">
        <f>IF($A99&lt;='All Results'!$B$4,"",IF(SUM('MissFill 1'!AL$2:AL99)=0,"",(IF('MissFill 1'!AL99/SUM('MissFill 1'!AL$2:AL99)&gt;0.01,"",IF('MissFill 1'!AL98/SUM('MissFill 1'!AL$2:AL99)&gt;0.01,"",IF('MissFill 1'!AL97/SUM('MissFill 1'!AL$2:AL99)&gt;0.01,"",DateEnded_5Day!$A99))))))</f>
        <v/>
      </c>
      <c r="AN99" s="54" t="str">
        <f>IF($A99&lt;='All Results'!$B$4,"",IF(SUM('MissFill 1'!AM$2:AM99)=0,"",(IF('MissFill 1'!AM99/SUM('MissFill 1'!AM$2:AM99)&gt;0.01,"",IF('MissFill 1'!AM98/SUM('MissFill 1'!AM$2:AM99)&gt;0.01,"",IF('MissFill 1'!AM97/SUM('MissFill 1'!AM$2:AM99)&gt;0.01,"",DateEnded_5Day!$A99))))))</f>
        <v/>
      </c>
      <c r="AO99" s="54" t="str">
        <f>IF($A99&lt;='All Results'!$B$4,"",IF(SUM('MissFill 1'!AN$2:AN99)=0,"",(IF('MissFill 1'!AN99/SUM('MissFill 1'!AN$2:AN99)&gt;0.01,"",IF('MissFill 1'!AN98/SUM('MissFill 1'!AN$2:AN99)&gt;0.01,"",IF('MissFill 1'!AN97/SUM('MissFill 1'!AN$2:AN99)&gt;0.01,"",DateEnded_5Day!$A99))))))</f>
        <v/>
      </c>
      <c r="AP99" s="54" t="str">
        <f>IF($A99&lt;='All Results'!$B$4,"",IF(SUM('MissFill 1'!AO$2:AO99)=0,"",(IF('MissFill 1'!AO99/SUM('MissFill 1'!AO$2:AO99)&gt;0.01,"",IF('MissFill 1'!AO98/SUM('MissFill 1'!AO$2:AO99)&gt;0.01,"",IF('MissFill 1'!AO97/SUM('MissFill 1'!AO$2:AO99)&gt;0.01,"",DateEnded_5Day!$A99))))))</f>
        <v/>
      </c>
      <c r="AQ99" s="54" t="str">
        <f>IF($A99&lt;='All Results'!$B$4,"",IF(SUM('MissFill 1'!AP$2:AP99)=0,"",(IF('MissFill 1'!AP99/SUM('MissFill 1'!AP$2:AP99)&gt;0.01,"",IF('MissFill 1'!AP98/SUM('MissFill 1'!AP$2:AP99)&gt;0.01,"",IF('MissFill 1'!AP97/SUM('MissFill 1'!AP$2:AP99)&gt;0.01,"",DateEnded_5Day!$A99))))))</f>
        <v/>
      </c>
      <c r="AR99" s="54" t="str">
        <f>IF($A99&lt;='All Results'!$B$4,"",IF(SUM('MissFill 1'!AQ$2:AQ99)=0,"",(IF('MissFill 1'!AQ99/SUM('MissFill 1'!AQ$2:AQ99)&gt;0.01,"",IF('MissFill 1'!AQ98/SUM('MissFill 1'!AQ$2:AQ99)&gt;0.01,"",IF('MissFill 1'!AQ97/SUM('MissFill 1'!AQ$2:AQ99)&gt;0.01,"",DateEnded_5Day!$A99))))))</f>
        <v/>
      </c>
      <c r="AS99" s="54" t="str">
        <f>IF($A99&lt;='All Results'!$B$4,"",IF(SUM('MissFill 1'!AR$2:AR99)=0,"",(IF('MissFill 1'!AR99/SUM('MissFill 1'!AR$2:AR99)&gt;0.01,"",IF('MissFill 1'!AR98/SUM('MissFill 1'!AR$2:AR99)&gt;0.01,"",IF('MissFill 1'!AR97/SUM('MissFill 1'!AR$2:AR99)&gt;0.01,"",DateEnded_5Day!$A99))))))</f>
        <v/>
      </c>
      <c r="AT99" s="54" t="str">
        <f>IF($A99&lt;='All Results'!$B$4,"",IF(SUM('MissFill 1'!AS$2:AS99)=0,"",(IF('MissFill 1'!AS99/SUM('MissFill 1'!AS$2:AS99)&gt;0.01,"",IF('MissFill 1'!AS98/SUM('MissFill 1'!AS$2:AS99)&gt;0.01,"",IF('MissFill 1'!AS97/SUM('MissFill 1'!AS$2:AS99)&gt;0.01,"",DateEnded_5Day!$A99))))))</f>
        <v/>
      </c>
      <c r="AU99" s="54" t="str">
        <f>IF($A99&lt;='All Results'!$B$4,"",IF(SUM('MissFill 1'!AT$2:AT99)=0,"",(IF('MissFill 1'!AT99/SUM('MissFill 1'!AT$2:AT99)&gt;0.01,"",IF('MissFill 1'!AT98/SUM('MissFill 1'!AT$2:AT99)&gt;0.01,"",IF('MissFill 1'!AT97/SUM('MissFill 1'!AT$2:AT99)&gt;0.01,"",DateEnded_5Day!$A99))))))</f>
        <v/>
      </c>
      <c r="AV99" s="54" t="str">
        <f>IF($A99&lt;='All Results'!$B$4,"",IF(SUM('MissFill 1'!AU$2:AU99)=0,"",(IF('MissFill 1'!AU99/SUM('MissFill 1'!AU$2:AU99)&gt;0.01,"",IF('MissFill 1'!AU98/SUM('MissFill 1'!AU$2:AU99)&gt;0.01,"",IF('MissFill 1'!AU97/SUM('MissFill 1'!AU$2:AU99)&gt;0.01,"",DateEnded_5Day!$A99))))))</f>
        <v/>
      </c>
      <c r="AW99" s="54" t="str">
        <f>IF($A99&lt;='All Results'!$B$4,"",IF(SUM('MissFill 1'!AV$2:AV99)=0,"",(IF('MissFill 1'!AV99/SUM('MissFill 1'!AV$2:AV99)&gt;0.01,"",IF('MissFill 1'!AV98/SUM('MissFill 1'!AV$2:AV99)&gt;0.01,"",IF('MissFill 1'!AV97/SUM('MissFill 1'!AV$2:AV99)&gt;0.01,"",DateEnded_5Day!$A99))))))</f>
        <v/>
      </c>
      <c r="AX99" s="54" t="str">
        <f>IF($A99&lt;='All Results'!$B$4,"",IF(SUM('MissFill 1'!AW$2:AW99)=0,"",(IF('MissFill 1'!AW99/SUM('MissFill 1'!AW$2:AW99)&gt;0.01,"",IF('MissFill 1'!AW98/SUM('MissFill 1'!AW$2:AW99)&gt;0.01,"",IF('MissFill 1'!AW97/SUM('MissFill 1'!AW$2:AW99)&gt;0.01,"",DateEnded_5Day!$A99))))))</f>
        <v/>
      </c>
    </row>
    <row r="100" spans="1:50" x14ac:dyDescent="0.25">
      <c r="A100" s="41">
        <v>44445</v>
      </c>
      <c r="B100" s="52">
        <v>249</v>
      </c>
      <c r="C100" s="54" t="str">
        <f>IF($A100&lt;='All Results'!$B$4,"",IF(SUM('MissFill 1'!B$2:B100)=0,"",(IF('MissFill 1'!B100/SUM('MissFill 1'!B$2:B100)&gt;0.01,"",IF('MissFill 1'!B99/SUM('MissFill 1'!B$2:B100)&gt;0.01,"",IF('MissFill 1'!B98/SUM('MissFill 1'!B$2:B100)&gt;0.01,"",DateEnded_5Day!$A100))))))</f>
        <v/>
      </c>
      <c r="D100" s="54" t="str">
        <f>IF($A100&lt;='All Results'!$B$4,"",IF(SUM('MissFill 1'!C$2:C100)=0,"",(IF('MissFill 1'!C100/SUM('MissFill 1'!C$2:C100)&gt;0.01,"",IF('MissFill 1'!C99/SUM('MissFill 1'!C$2:C100)&gt;0.01,"",IF('MissFill 1'!C98/SUM('MissFill 1'!C$2:C100)&gt;0.01,"",DateEnded_5Day!$A100))))))</f>
        <v/>
      </c>
      <c r="E100" s="54" t="str">
        <f>IF($A100&lt;='All Results'!$B$4,"",IF(SUM('MissFill 1'!D$2:D100)=0,"",(IF('MissFill 1'!D100/SUM('MissFill 1'!D$2:D100)&gt;0.01,"",IF('MissFill 1'!D99/SUM('MissFill 1'!D$2:D100)&gt;0.01,"",IF('MissFill 1'!D98/SUM('MissFill 1'!D$2:D100)&gt;0.01,"",DateEnded_5Day!$A100))))))</f>
        <v/>
      </c>
      <c r="F100" s="54" t="str">
        <f>IF($A100&lt;='All Results'!$B$4,"",IF(SUM('MissFill 1'!E$2:E100)=0,"",(IF('MissFill 1'!E100/SUM('MissFill 1'!E$2:E100)&gt;0.01,"",IF('MissFill 1'!E99/SUM('MissFill 1'!E$2:E100)&gt;0.01,"",IF('MissFill 1'!E98/SUM('MissFill 1'!E$2:E100)&gt;0.01,"",DateEnded_5Day!$A100))))))</f>
        <v/>
      </c>
      <c r="G100" s="54" t="str">
        <f>IF($A100&lt;='All Results'!$B$4,"",IF(SUM('MissFill 1'!F$2:F100)=0,"",(IF('MissFill 1'!F100/SUM('MissFill 1'!F$2:F100)&gt;0.01,"",IF('MissFill 1'!F99/SUM('MissFill 1'!F$2:F100)&gt;0.01,"",IF('MissFill 1'!F98/SUM('MissFill 1'!F$2:F100)&gt;0.01,"",DateEnded_5Day!$A100))))))</f>
        <v/>
      </c>
      <c r="H100" s="54" t="str">
        <f>IF($A100&lt;='All Results'!$B$4,"",IF(SUM('MissFill 1'!G$2:G100)=0,"",(IF('MissFill 1'!G100/SUM('MissFill 1'!G$2:G100)&gt;0.01,"",IF('MissFill 1'!G99/SUM('MissFill 1'!G$2:G100)&gt;0.01,"",IF('MissFill 1'!G98/SUM('MissFill 1'!G$2:G100)&gt;0.01,"",DateEnded_5Day!$A100))))))</f>
        <v/>
      </c>
      <c r="I100" s="54" t="str">
        <f>IF($A100&lt;='All Results'!$B$4,"",IF(SUM('MissFill 1'!H$2:H100)=0,"",(IF('MissFill 1'!H100/SUM('MissFill 1'!H$2:H100)&gt;0.01,"",IF('MissFill 1'!H99/SUM('MissFill 1'!H$2:H100)&gt;0.01,"",IF('MissFill 1'!H98/SUM('MissFill 1'!H$2:H100)&gt;0.01,"",DateEnded_5Day!$A100))))))</f>
        <v/>
      </c>
      <c r="J100" s="54" t="str">
        <f>IF($A100&lt;='All Results'!$B$4,"",IF(SUM('MissFill 1'!I$2:I100)=0,"",(IF('MissFill 1'!I100/SUM('MissFill 1'!I$2:I100)&gt;0.01,"",IF('MissFill 1'!I99/SUM('MissFill 1'!I$2:I100)&gt;0.01,"",IF('MissFill 1'!I98/SUM('MissFill 1'!I$2:I100)&gt;0.01,"",DateEnded_5Day!$A100))))))</f>
        <v/>
      </c>
      <c r="K100" s="54" t="str">
        <f>IF($A100&lt;='All Results'!$B$4,"",IF(SUM('MissFill 1'!J$2:J100)=0,"",(IF('MissFill 1'!J100/SUM('MissFill 1'!J$2:J100)&gt;0.01,"",IF('MissFill 1'!J99/SUM('MissFill 1'!J$2:J100)&gt;0.01,"",IF('MissFill 1'!J98/SUM('MissFill 1'!J$2:J100)&gt;0.01,"",DateEnded_5Day!$A100))))))</f>
        <v/>
      </c>
      <c r="L100" s="54" t="str">
        <f>IF($A100&lt;='All Results'!$B$4,"",IF(SUM('MissFill 1'!K$2:K100)=0,"",(IF('MissFill 1'!K100/SUM('MissFill 1'!K$2:K100)&gt;0.01,"",IF('MissFill 1'!K99/SUM('MissFill 1'!K$2:K100)&gt;0.01,"",IF('MissFill 1'!K98/SUM('MissFill 1'!K$2:K100)&gt;0.01,"",DateEnded_5Day!$A100))))))</f>
        <v/>
      </c>
      <c r="M100" s="54" t="str">
        <f>IF($A100&lt;='All Results'!$B$4,"",IF(SUM('MissFill 1'!L$2:L100)=0,"",(IF('MissFill 1'!L100/SUM('MissFill 1'!L$2:L100)&gt;0.01,"",IF('MissFill 1'!L99/SUM('MissFill 1'!L$2:L100)&gt;0.01,"",IF('MissFill 1'!L98/SUM('MissFill 1'!L$2:L100)&gt;0.01,"",DateEnded_5Day!$A100))))))</f>
        <v/>
      </c>
      <c r="N100" s="54" t="str">
        <f>IF($A100&lt;='All Results'!$B$4,"",IF(SUM('MissFill 1'!M$2:M100)=0,"",(IF('MissFill 1'!M100/SUM('MissFill 1'!M$2:M100)&gt;0.01,"",IF('MissFill 1'!M99/SUM('MissFill 1'!M$2:M100)&gt;0.01,"",IF('MissFill 1'!M98/SUM('MissFill 1'!M$2:M100)&gt;0.01,"",DateEnded_5Day!$A100))))))</f>
        <v/>
      </c>
      <c r="O100" s="54" t="str">
        <f>IF($A100&lt;='All Results'!$B$4,"",IF(SUM('MissFill 1'!N$2:N100)=0,"",(IF('MissFill 1'!N100/SUM('MissFill 1'!N$2:N100)&gt;0.01,"",IF('MissFill 1'!N99/SUM('MissFill 1'!N$2:N100)&gt;0.01,"",IF('MissFill 1'!N98/SUM('MissFill 1'!N$2:N100)&gt;0.01,"",DateEnded_5Day!$A100))))))</f>
        <v/>
      </c>
      <c r="P100" s="54" t="str">
        <f>IF($A100&lt;='All Results'!$B$4,"",IF(SUM('MissFill 1'!O$2:O100)=0,"",(IF('MissFill 1'!O100/SUM('MissFill 1'!O$2:O100)&gt;0.01,"",IF('MissFill 1'!O99/SUM('MissFill 1'!O$2:O100)&gt;0.01,"",IF('MissFill 1'!O98/SUM('MissFill 1'!O$2:O100)&gt;0.01,"",DateEnded_5Day!$A100))))))</f>
        <v/>
      </c>
      <c r="Q100" s="54" t="str">
        <f>IF($A100&lt;='All Results'!$B$4,"",IF(SUM('MissFill 1'!P$2:P100)=0,"",(IF('MissFill 1'!P100/SUM('MissFill 1'!P$2:P100)&gt;0.01,"",IF('MissFill 1'!P99/SUM('MissFill 1'!P$2:P100)&gt;0.01,"",IF('MissFill 1'!P98/SUM('MissFill 1'!P$2:P100)&gt;0.01,"",DateEnded_5Day!$A100))))))</f>
        <v/>
      </c>
      <c r="R100" s="54" t="str">
        <f>IF($A100&lt;='All Results'!$B$4,"",IF(SUM('MissFill 1'!Q$2:Q100)=0,"",(IF('MissFill 1'!Q100/SUM('MissFill 1'!Q$2:Q100)&gt;0.01,"",IF('MissFill 1'!Q99/SUM('MissFill 1'!Q$2:Q100)&gt;0.01,"",IF('MissFill 1'!Q98/SUM('MissFill 1'!Q$2:Q100)&gt;0.01,"",DateEnded_5Day!$A100))))))</f>
        <v/>
      </c>
      <c r="S100" s="54" t="str">
        <f>IF($A100&lt;='All Results'!$B$4,"",IF(SUM('MissFill 1'!R$2:R100)=0,"",(IF('MissFill 1'!R100/SUM('MissFill 1'!R$2:R100)&gt;0.01,"",IF('MissFill 1'!R99/SUM('MissFill 1'!R$2:R100)&gt;0.01,"",IF('MissFill 1'!R98/SUM('MissFill 1'!R$2:R100)&gt;0.01,"",DateEnded_5Day!$A100))))))</f>
        <v/>
      </c>
      <c r="T100" s="54" t="str">
        <f>IF($A100&lt;='All Results'!$B$4,"",IF(SUM('MissFill 1'!S$2:S100)=0,"",(IF('MissFill 1'!S100/SUM('MissFill 1'!S$2:S100)&gt;0.01,"",IF('MissFill 1'!S99/SUM('MissFill 1'!S$2:S100)&gt;0.01,"",IF('MissFill 1'!S98/SUM('MissFill 1'!S$2:S100)&gt;0.01,"",DateEnded_5Day!$A100))))))</f>
        <v/>
      </c>
      <c r="U100" s="54" t="str">
        <f>IF($A100&lt;='All Results'!$B$4,"",IF(SUM('MissFill 1'!T$2:T100)=0,"",(IF('MissFill 1'!T100/SUM('MissFill 1'!T$2:T100)&gt;0.01,"",IF('MissFill 1'!T99/SUM('MissFill 1'!T$2:T100)&gt;0.01,"",IF('MissFill 1'!T98/SUM('MissFill 1'!T$2:T100)&gt;0.01,"",DateEnded_5Day!$A100))))))</f>
        <v/>
      </c>
      <c r="V100" s="54" t="str">
        <f>IF($A100&lt;='All Results'!$B$4,"",IF(SUM('MissFill 1'!U$2:U100)=0,"",(IF('MissFill 1'!U100/SUM('MissFill 1'!U$2:U100)&gt;0.01,"",IF('MissFill 1'!U99/SUM('MissFill 1'!U$2:U100)&gt;0.01,"",IF('MissFill 1'!U98/SUM('MissFill 1'!U$2:U100)&gt;0.01,"",DateEnded_5Day!$A100))))))</f>
        <v/>
      </c>
      <c r="W100" s="54" t="str">
        <f>IF($A100&lt;='All Results'!$B$4,"",IF(SUM('MissFill 1'!V$2:V100)=0,"",(IF('MissFill 1'!V100/SUM('MissFill 1'!V$2:V100)&gt;0.01,"",IF('MissFill 1'!V99/SUM('MissFill 1'!V$2:V100)&gt;0.01,"",IF('MissFill 1'!V98/SUM('MissFill 1'!V$2:V100)&gt;0.01,"",DateEnded_5Day!$A100))))))</f>
        <v/>
      </c>
      <c r="X100" s="54" t="str">
        <f>IF($A100&lt;='All Results'!$B$4,"",IF(SUM('MissFill 1'!W$2:W100)=0,"",(IF('MissFill 1'!W100/SUM('MissFill 1'!W$2:W100)&gt;0.01,"",IF('MissFill 1'!W99/SUM('MissFill 1'!W$2:W100)&gt;0.01,"",IF('MissFill 1'!W98/SUM('MissFill 1'!W$2:W100)&gt;0.01,"",DateEnded_5Day!$A100))))))</f>
        <v/>
      </c>
      <c r="Y100" s="54" t="str">
        <f>IF($A100&lt;='All Results'!$B$4,"",IF(SUM('MissFill 1'!X$2:X100)=0,"",(IF('MissFill 1'!X100/SUM('MissFill 1'!X$2:X100)&gt;0.01,"",IF('MissFill 1'!X99/SUM('MissFill 1'!X$2:X100)&gt;0.01,"",IF('MissFill 1'!X98/SUM('MissFill 1'!X$2:X100)&gt;0.01,"",DateEnded_5Day!$A100))))))</f>
        <v/>
      </c>
      <c r="Z100" s="54" t="str">
        <f>IF($A100&lt;='All Results'!$B$4,"",IF(SUM('MissFill 1'!Y$2:Y100)=0,"",(IF('MissFill 1'!Y100/SUM('MissFill 1'!Y$2:Y100)&gt;0.01,"",IF('MissFill 1'!Y99/SUM('MissFill 1'!Y$2:Y100)&gt;0.01,"",IF('MissFill 1'!Y98/SUM('MissFill 1'!Y$2:Y100)&gt;0.01,"",DateEnded_5Day!$A100))))))</f>
        <v/>
      </c>
      <c r="AA100" s="54" t="str">
        <f>IF($A100&lt;='All Results'!$B$4,"",IF(SUM('MissFill 1'!Z$2:Z100)=0,"",(IF('MissFill 1'!Z100/SUM('MissFill 1'!Z$2:Z100)&gt;0.01,"",IF('MissFill 1'!Z99/SUM('MissFill 1'!Z$2:Z100)&gt;0.01,"",IF('MissFill 1'!Z98/SUM('MissFill 1'!Z$2:Z100)&gt;0.01,"",DateEnded_5Day!$A100))))))</f>
        <v/>
      </c>
      <c r="AB100" s="54" t="str">
        <f>IF($A100&lt;='All Results'!$B$4,"",IF(SUM('MissFill 1'!AA$2:AA100)=0,"",(IF('MissFill 1'!AA100/SUM('MissFill 1'!AA$2:AA100)&gt;0.01,"",IF('MissFill 1'!AA99/SUM('MissFill 1'!AA$2:AA100)&gt;0.01,"",IF('MissFill 1'!AA98/SUM('MissFill 1'!AA$2:AA100)&gt;0.01,"",DateEnded_5Day!$A100))))))</f>
        <v/>
      </c>
      <c r="AC100" s="54" t="str">
        <f>IF($A100&lt;='All Results'!$B$4,"",IF(SUM('MissFill 1'!AB$2:AB100)=0,"",(IF('MissFill 1'!AB100/SUM('MissFill 1'!AB$2:AB100)&gt;0.01,"",IF('MissFill 1'!AB99/SUM('MissFill 1'!AB$2:AB100)&gt;0.01,"",IF('MissFill 1'!AB98/SUM('MissFill 1'!AB$2:AB100)&gt;0.01,"",DateEnded_5Day!$A100))))))</f>
        <v/>
      </c>
      <c r="AD100" s="54" t="str">
        <f>IF($A100&lt;='All Results'!$B$4,"",IF(SUM('MissFill 1'!AC$2:AC100)=0,"",(IF('MissFill 1'!AC100/SUM('MissFill 1'!AC$2:AC100)&gt;0.01,"",IF('MissFill 1'!AC99/SUM('MissFill 1'!AC$2:AC100)&gt;0.01,"",IF('MissFill 1'!AC98/SUM('MissFill 1'!AC$2:AC100)&gt;0.01,"",DateEnded_5Day!$A100))))))</f>
        <v/>
      </c>
      <c r="AE100" s="54" t="str">
        <f>IF($A100&lt;='All Results'!$B$4,"",IF(SUM('MissFill 1'!AD$2:AD100)=0,"",(IF('MissFill 1'!AD100/SUM('MissFill 1'!AD$2:AD100)&gt;0.01,"",IF('MissFill 1'!AD99/SUM('MissFill 1'!AD$2:AD100)&gt;0.01,"",IF('MissFill 1'!AD98/SUM('MissFill 1'!AD$2:AD100)&gt;0.01,"",DateEnded_5Day!$A100))))))</f>
        <v/>
      </c>
      <c r="AF100" s="54" t="str">
        <f>IF($A100&lt;='All Results'!$B$4,"",IF(SUM('MissFill 1'!AE$2:AE100)=0,"",(IF('MissFill 1'!AE100/SUM('MissFill 1'!AE$2:AE100)&gt;0.01,"",IF('MissFill 1'!AE99/SUM('MissFill 1'!AE$2:AE100)&gt;0.01,"",IF('MissFill 1'!AE98/SUM('MissFill 1'!AE$2:AE100)&gt;0.01,"",DateEnded_5Day!$A100))))))</f>
        <v/>
      </c>
      <c r="AG100" s="54" t="str">
        <f>IF($A100&lt;='All Results'!$B$4,"",IF(SUM('MissFill 1'!AF$2:AF100)=0,"",(IF('MissFill 1'!AF100/SUM('MissFill 1'!AF$2:AF100)&gt;0.01,"",IF('MissFill 1'!AF99/SUM('MissFill 1'!AF$2:AF100)&gt;0.01,"",IF('MissFill 1'!AF98/SUM('MissFill 1'!AF$2:AF100)&gt;0.01,"",DateEnded_5Day!$A100))))))</f>
        <v/>
      </c>
      <c r="AH100" s="54" t="str">
        <f>IF($A100&lt;='All Results'!$B$4,"",IF(SUM('MissFill 1'!AG$2:AG100)=0,"",(IF('MissFill 1'!AG100/SUM('MissFill 1'!AG$2:AG100)&gt;0.01,"",IF('MissFill 1'!AG99/SUM('MissFill 1'!AG$2:AG100)&gt;0.01,"",IF('MissFill 1'!AG98/SUM('MissFill 1'!AG$2:AG100)&gt;0.01,"",DateEnded_5Day!$A100))))))</f>
        <v/>
      </c>
      <c r="AI100" s="54" t="str">
        <f>IF($A100&lt;='All Results'!$B$4,"",IF(SUM('MissFill 1'!AH$2:AH100)=0,"",(IF('MissFill 1'!AH100/SUM('MissFill 1'!AH$2:AH100)&gt;0.01,"",IF('MissFill 1'!AH99/SUM('MissFill 1'!AH$2:AH100)&gt;0.01,"",IF('MissFill 1'!AH98/SUM('MissFill 1'!AH$2:AH100)&gt;0.01,"",DateEnded_5Day!$A100))))))</f>
        <v/>
      </c>
      <c r="AJ100" s="54" t="str">
        <f>IF($A100&lt;='All Results'!$B$4,"",IF(SUM('MissFill 1'!AI$2:AI100)=0,"",(IF('MissFill 1'!AI100/SUM('MissFill 1'!AI$2:AI100)&gt;0.01,"",IF('MissFill 1'!AI99/SUM('MissFill 1'!AI$2:AI100)&gt;0.01,"",IF('MissFill 1'!AI98/SUM('MissFill 1'!AI$2:AI100)&gt;0.01,"",DateEnded_5Day!$A100))))))</f>
        <v/>
      </c>
      <c r="AK100" s="54" t="str">
        <f>IF($A100&lt;='All Results'!$B$4,"",IF(SUM('MissFill 1'!AJ$2:AJ100)=0,"",(IF('MissFill 1'!AJ100/SUM('MissFill 1'!AJ$2:AJ100)&gt;0.01,"",IF('MissFill 1'!AJ99/SUM('MissFill 1'!AJ$2:AJ100)&gt;0.01,"",IF('MissFill 1'!AJ98/SUM('MissFill 1'!AJ$2:AJ100)&gt;0.01,"",DateEnded_5Day!$A100))))))</f>
        <v/>
      </c>
      <c r="AL100" s="54" t="str">
        <f>IF($A100&lt;='All Results'!$B$4,"",IF(SUM('MissFill 1'!AK$2:AK100)=0,"",(IF('MissFill 1'!AK100/SUM('MissFill 1'!AK$2:AK100)&gt;0.01,"",IF('MissFill 1'!AK99/SUM('MissFill 1'!AK$2:AK100)&gt;0.01,"",IF('MissFill 1'!AK98/SUM('MissFill 1'!AK$2:AK100)&gt;0.01,"",DateEnded_5Day!$A100))))))</f>
        <v/>
      </c>
      <c r="AM100" s="54" t="str">
        <f>IF($A100&lt;='All Results'!$B$4,"",IF(SUM('MissFill 1'!AL$2:AL100)=0,"",(IF('MissFill 1'!AL100/SUM('MissFill 1'!AL$2:AL100)&gt;0.01,"",IF('MissFill 1'!AL99/SUM('MissFill 1'!AL$2:AL100)&gt;0.01,"",IF('MissFill 1'!AL98/SUM('MissFill 1'!AL$2:AL100)&gt;0.01,"",DateEnded_5Day!$A100))))))</f>
        <v/>
      </c>
      <c r="AN100" s="54" t="str">
        <f>IF($A100&lt;='All Results'!$B$4,"",IF(SUM('MissFill 1'!AM$2:AM100)=0,"",(IF('MissFill 1'!AM100/SUM('MissFill 1'!AM$2:AM100)&gt;0.01,"",IF('MissFill 1'!AM99/SUM('MissFill 1'!AM$2:AM100)&gt;0.01,"",IF('MissFill 1'!AM98/SUM('MissFill 1'!AM$2:AM100)&gt;0.01,"",DateEnded_5Day!$A100))))))</f>
        <v/>
      </c>
      <c r="AO100" s="54" t="str">
        <f>IF($A100&lt;='All Results'!$B$4,"",IF(SUM('MissFill 1'!AN$2:AN100)=0,"",(IF('MissFill 1'!AN100/SUM('MissFill 1'!AN$2:AN100)&gt;0.01,"",IF('MissFill 1'!AN99/SUM('MissFill 1'!AN$2:AN100)&gt;0.01,"",IF('MissFill 1'!AN98/SUM('MissFill 1'!AN$2:AN100)&gt;0.01,"",DateEnded_5Day!$A100))))))</f>
        <v/>
      </c>
      <c r="AP100" s="54" t="str">
        <f>IF($A100&lt;='All Results'!$B$4,"",IF(SUM('MissFill 1'!AO$2:AO100)=0,"",(IF('MissFill 1'!AO100/SUM('MissFill 1'!AO$2:AO100)&gt;0.01,"",IF('MissFill 1'!AO99/SUM('MissFill 1'!AO$2:AO100)&gt;0.01,"",IF('MissFill 1'!AO98/SUM('MissFill 1'!AO$2:AO100)&gt;0.01,"",DateEnded_5Day!$A100))))))</f>
        <v/>
      </c>
      <c r="AQ100" s="54" t="str">
        <f>IF($A100&lt;='All Results'!$B$4,"",IF(SUM('MissFill 1'!AP$2:AP100)=0,"",(IF('MissFill 1'!AP100/SUM('MissFill 1'!AP$2:AP100)&gt;0.01,"",IF('MissFill 1'!AP99/SUM('MissFill 1'!AP$2:AP100)&gt;0.01,"",IF('MissFill 1'!AP98/SUM('MissFill 1'!AP$2:AP100)&gt;0.01,"",DateEnded_5Day!$A100))))))</f>
        <v/>
      </c>
      <c r="AR100" s="54" t="str">
        <f>IF($A100&lt;='All Results'!$B$4,"",IF(SUM('MissFill 1'!AQ$2:AQ100)=0,"",(IF('MissFill 1'!AQ100/SUM('MissFill 1'!AQ$2:AQ100)&gt;0.01,"",IF('MissFill 1'!AQ99/SUM('MissFill 1'!AQ$2:AQ100)&gt;0.01,"",IF('MissFill 1'!AQ98/SUM('MissFill 1'!AQ$2:AQ100)&gt;0.01,"",DateEnded_5Day!$A100))))))</f>
        <v/>
      </c>
      <c r="AS100" s="54" t="str">
        <f>IF($A100&lt;='All Results'!$B$4,"",IF(SUM('MissFill 1'!AR$2:AR100)=0,"",(IF('MissFill 1'!AR100/SUM('MissFill 1'!AR$2:AR100)&gt;0.01,"",IF('MissFill 1'!AR99/SUM('MissFill 1'!AR$2:AR100)&gt;0.01,"",IF('MissFill 1'!AR98/SUM('MissFill 1'!AR$2:AR100)&gt;0.01,"",DateEnded_5Day!$A100))))))</f>
        <v/>
      </c>
      <c r="AT100" s="54" t="str">
        <f>IF($A100&lt;='All Results'!$B$4,"",IF(SUM('MissFill 1'!AS$2:AS100)=0,"",(IF('MissFill 1'!AS100/SUM('MissFill 1'!AS$2:AS100)&gt;0.01,"",IF('MissFill 1'!AS99/SUM('MissFill 1'!AS$2:AS100)&gt;0.01,"",IF('MissFill 1'!AS98/SUM('MissFill 1'!AS$2:AS100)&gt;0.01,"",DateEnded_5Day!$A100))))))</f>
        <v/>
      </c>
      <c r="AU100" s="54" t="str">
        <f>IF($A100&lt;='All Results'!$B$4,"",IF(SUM('MissFill 1'!AT$2:AT100)=0,"",(IF('MissFill 1'!AT100/SUM('MissFill 1'!AT$2:AT100)&gt;0.01,"",IF('MissFill 1'!AT99/SUM('MissFill 1'!AT$2:AT100)&gt;0.01,"",IF('MissFill 1'!AT98/SUM('MissFill 1'!AT$2:AT100)&gt;0.01,"",DateEnded_5Day!$A100))))))</f>
        <v/>
      </c>
      <c r="AV100" s="54" t="str">
        <f>IF($A100&lt;='All Results'!$B$4,"",IF(SUM('MissFill 1'!AU$2:AU100)=0,"",(IF('MissFill 1'!AU100/SUM('MissFill 1'!AU$2:AU100)&gt;0.01,"",IF('MissFill 1'!AU99/SUM('MissFill 1'!AU$2:AU100)&gt;0.01,"",IF('MissFill 1'!AU98/SUM('MissFill 1'!AU$2:AU100)&gt;0.01,"",DateEnded_5Day!$A100))))))</f>
        <v/>
      </c>
      <c r="AW100" s="54" t="str">
        <f>IF($A100&lt;='All Results'!$B$4,"",IF(SUM('MissFill 1'!AV$2:AV100)=0,"",(IF('MissFill 1'!AV100/SUM('MissFill 1'!AV$2:AV100)&gt;0.01,"",IF('MissFill 1'!AV99/SUM('MissFill 1'!AV$2:AV100)&gt;0.01,"",IF('MissFill 1'!AV98/SUM('MissFill 1'!AV$2:AV100)&gt;0.01,"",DateEnded_5Day!$A100))))))</f>
        <v/>
      </c>
      <c r="AX100" s="54" t="str">
        <f>IF($A100&lt;='All Results'!$B$4,"",IF(SUM('MissFill 1'!AW$2:AW100)=0,"",(IF('MissFill 1'!AW100/SUM('MissFill 1'!AW$2:AW100)&gt;0.01,"",IF('MissFill 1'!AW99/SUM('MissFill 1'!AW$2:AW100)&gt;0.01,"",IF('MissFill 1'!AW98/SUM('MissFill 1'!AW$2:AW100)&gt;0.01,"",DateEnded_5Day!$A100))))))</f>
        <v/>
      </c>
    </row>
    <row r="101" spans="1:50" x14ac:dyDescent="0.25">
      <c r="A101" s="41">
        <v>44446</v>
      </c>
      <c r="B101" s="52">
        <v>250</v>
      </c>
      <c r="C101" s="54" t="str">
        <f>IF($A101&lt;='All Results'!$B$4,"",IF(SUM('MissFill 1'!B$2:B101)=0,"",(IF('MissFill 1'!B101/SUM('MissFill 1'!B$2:B101)&gt;0.01,"",IF('MissFill 1'!B100/SUM('MissFill 1'!B$2:B101)&gt;0.01,"",IF('MissFill 1'!B99/SUM('MissFill 1'!B$2:B101)&gt;0.01,"",DateEnded_5Day!$A101))))))</f>
        <v/>
      </c>
      <c r="D101" s="54" t="str">
        <f>IF($A101&lt;='All Results'!$B$4,"",IF(SUM('MissFill 1'!C$2:C101)=0,"",(IF('MissFill 1'!C101/SUM('MissFill 1'!C$2:C101)&gt;0.01,"",IF('MissFill 1'!C100/SUM('MissFill 1'!C$2:C101)&gt;0.01,"",IF('MissFill 1'!C99/SUM('MissFill 1'!C$2:C101)&gt;0.01,"",DateEnded_5Day!$A101))))))</f>
        <v/>
      </c>
      <c r="E101" s="54" t="str">
        <f>IF($A101&lt;='All Results'!$B$4,"",IF(SUM('MissFill 1'!D$2:D101)=0,"",(IF('MissFill 1'!D101/SUM('MissFill 1'!D$2:D101)&gt;0.01,"",IF('MissFill 1'!D100/SUM('MissFill 1'!D$2:D101)&gt;0.01,"",IF('MissFill 1'!D99/SUM('MissFill 1'!D$2:D101)&gt;0.01,"",DateEnded_5Day!$A101))))))</f>
        <v/>
      </c>
      <c r="F101" s="54" t="str">
        <f>IF($A101&lt;='All Results'!$B$4,"",IF(SUM('MissFill 1'!E$2:E101)=0,"",(IF('MissFill 1'!E101/SUM('MissFill 1'!E$2:E101)&gt;0.01,"",IF('MissFill 1'!E100/SUM('MissFill 1'!E$2:E101)&gt;0.01,"",IF('MissFill 1'!E99/SUM('MissFill 1'!E$2:E101)&gt;0.01,"",DateEnded_5Day!$A101))))))</f>
        <v/>
      </c>
      <c r="G101" s="54" t="str">
        <f>IF($A101&lt;='All Results'!$B$4,"",IF(SUM('MissFill 1'!F$2:F101)=0,"",(IF('MissFill 1'!F101/SUM('MissFill 1'!F$2:F101)&gt;0.01,"",IF('MissFill 1'!F100/SUM('MissFill 1'!F$2:F101)&gt;0.01,"",IF('MissFill 1'!F99/SUM('MissFill 1'!F$2:F101)&gt;0.01,"",DateEnded_5Day!$A101))))))</f>
        <v/>
      </c>
      <c r="H101" s="54" t="str">
        <f>IF($A101&lt;='All Results'!$B$4,"",IF(SUM('MissFill 1'!G$2:G101)=0,"",(IF('MissFill 1'!G101/SUM('MissFill 1'!G$2:G101)&gt;0.01,"",IF('MissFill 1'!G100/SUM('MissFill 1'!G$2:G101)&gt;0.01,"",IF('MissFill 1'!G99/SUM('MissFill 1'!G$2:G101)&gt;0.01,"",DateEnded_5Day!$A101))))))</f>
        <v/>
      </c>
      <c r="I101" s="54" t="str">
        <f>IF($A101&lt;='All Results'!$B$4,"",IF(SUM('MissFill 1'!H$2:H101)=0,"",(IF('MissFill 1'!H101/SUM('MissFill 1'!H$2:H101)&gt;0.01,"",IF('MissFill 1'!H100/SUM('MissFill 1'!H$2:H101)&gt;0.01,"",IF('MissFill 1'!H99/SUM('MissFill 1'!H$2:H101)&gt;0.01,"",DateEnded_5Day!$A101))))))</f>
        <v/>
      </c>
      <c r="J101" s="54" t="str">
        <f>IF($A101&lt;='All Results'!$B$4,"",IF(SUM('MissFill 1'!I$2:I101)=0,"",(IF('MissFill 1'!I101/SUM('MissFill 1'!I$2:I101)&gt;0.01,"",IF('MissFill 1'!I100/SUM('MissFill 1'!I$2:I101)&gt;0.01,"",IF('MissFill 1'!I99/SUM('MissFill 1'!I$2:I101)&gt;0.01,"",DateEnded_5Day!$A101))))))</f>
        <v/>
      </c>
      <c r="K101" s="54" t="str">
        <f>IF($A101&lt;='All Results'!$B$4,"",IF(SUM('MissFill 1'!J$2:J101)=0,"",(IF('MissFill 1'!J101/SUM('MissFill 1'!J$2:J101)&gt;0.01,"",IF('MissFill 1'!J100/SUM('MissFill 1'!J$2:J101)&gt;0.01,"",IF('MissFill 1'!J99/SUM('MissFill 1'!J$2:J101)&gt;0.01,"",DateEnded_5Day!$A101))))))</f>
        <v/>
      </c>
      <c r="L101" s="54" t="str">
        <f>IF($A101&lt;='All Results'!$B$4,"",IF(SUM('MissFill 1'!K$2:K101)=0,"",(IF('MissFill 1'!K101/SUM('MissFill 1'!K$2:K101)&gt;0.01,"",IF('MissFill 1'!K100/SUM('MissFill 1'!K$2:K101)&gt;0.01,"",IF('MissFill 1'!K99/SUM('MissFill 1'!K$2:K101)&gt;0.01,"",DateEnded_5Day!$A101))))))</f>
        <v/>
      </c>
      <c r="M101" s="54" t="str">
        <f>IF($A101&lt;='All Results'!$B$4,"",IF(SUM('MissFill 1'!L$2:L101)=0,"",(IF('MissFill 1'!L101/SUM('MissFill 1'!L$2:L101)&gt;0.01,"",IF('MissFill 1'!L100/SUM('MissFill 1'!L$2:L101)&gt;0.01,"",IF('MissFill 1'!L99/SUM('MissFill 1'!L$2:L101)&gt;0.01,"",DateEnded_5Day!$A101))))))</f>
        <v/>
      </c>
      <c r="N101" s="54" t="str">
        <f>IF($A101&lt;='All Results'!$B$4,"",IF(SUM('MissFill 1'!M$2:M101)=0,"",(IF('MissFill 1'!M101/SUM('MissFill 1'!M$2:M101)&gt;0.01,"",IF('MissFill 1'!M100/SUM('MissFill 1'!M$2:M101)&gt;0.01,"",IF('MissFill 1'!M99/SUM('MissFill 1'!M$2:M101)&gt;0.01,"",DateEnded_5Day!$A101))))))</f>
        <v/>
      </c>
      <c r="O101" s="54" t="str">
        <f>IF($A101&lt;='All Results'!$B$4,"",IF(SUM('MissFill 1'!N$2:N101)=0,"",(IF('MissFill 1'!N101/SUM('MissFill 1'!N$2:N101)&gt;0.01,"",IF('MissFill 1'!N100/SUM('MissFill 1'!N$2:N101)&gt;0.01,"",IF('MissFill 1'!N99/SUM('MissFill 1'!N$2:N101)&gt;0.01,"",DateEnded_5Day!$A101))))))</f>
        <v/>
      </c>
      <c r="P101" s="54" t="str">
        <f>IF($A101&lt;='All Results'!$B$4,"",IF(SUM('MissFill 1'!O$2:O101)=0,"",(IF('MissFill 1'!O101/SUM('MissFill 1'!O$2:O101)&gt;0.01,"",IF('MissFill 1'!O100/SUM('MissFill 1'!O$2:O101)&gt;0.01,"",IF('MissFill 1'!O99/SUM('MissFill 1'!O$2:O101)&gt;0.01,"",DateEnded_5Day!$A101))))))</f>
        <v/>
      </c>
      <c r="Q101" s="54" t="str">
        <f>IF($A101&lt;='All Results'!$B$4,"",IF(SUM('MissFill 1'!P$2:P101)=0,"",(IF('MissFill 1'!P101/SUM('MissFill 1'!P$2:P101)&gt;0.01,"",IF('MissFill 1'!P100/SUM('MissFill 1'!P$2:P101)&gt;0.01,"",IF('MissFill 1'!P99/SUM('MissFill 1'!P$2:P101)&gt;0.01,"",DateEnded_5Day!$A101))))))</f>
        <v/>
      </c>
      <c r="R101" s="54" t="str">
        <f>IF($A101&lt;='All Results'!$B$4,"",IF(SUM('MissFill 1'!Q$2:Q101)=0,"",(IF('MissFill 1'!Q101/SUM('MissFill 1'!Q$2:Q101)&gt;0.01,"",IF('MissFill 1'!Q100/SUM('MissFill 1'!Q$2:Q101)&gt;0.01,"",IF('MissFill 1'!Q99/SUM('MissFill 1'!Q$2:Q101)&gt;0.01,"",DateEnded_5Day!$A101))))))</f>
        <v/>
      </c>
      <c r="S101" s="54" t="str">
        <f>IF($A101&lt;='All Results'!$B$4,"",IF(SUM('MissFill 1'!R$2:R101)=0,"",(IF('MissFill 1'!R101/SUM('MissFill 1'!R$2:R101)&gt;0.01,"",IF('MissFill 1'!R100/SUM('MissFill 1'!R$2:R101)&gt;0.01,"",IF('MissFill 1'!R99/SUM('MissFill 1'!R$2:R101)&gt;0.01,"",DateEnded_5Day!$A101))))))</f>
        <v/>
      </c>
      <c r="T101" s="54" t="str">
        <f>IF($A101&lt;='All Results'!$B$4,"",IF(SUM('MissFill 1'!S$2:S101)=0,"",(IF('MissFill 1'!S101/SUM('MissFill 1'!S$2:S101)&gt;0.01,"",IF('MissFill 1'!S100/SUM('MissFill 1'!S$2:S101)&gt;0.01,"",IF('MissFill 1'!S99/SUM('MissFill 1'!S$2:S101)&gt;0.01,"",DateEnded_5Day!$A101))))))</f>
        <v/>
      </c>
      <c r="U101" s="54" t="str">
        <f>IF($A101&lt;='All Results'!$B$4,"",IF(SUM('MissFill 1'!T$2:T101)=0,"",(IF('MissFill 1'!T101/SUM('MissFill 1'!T$2:T101)&gt;0.01,"",IF('MissFill 1'!T100/SUM('MissFill 1'!T$2:T101)&gt;0.01,"",IF('MissFill 1'!T99/SUM('MissFill 1'!T$2:T101)&gt;0.01,"",DateEnded_5Day!$A101))))))</f>
        <v/>
      </c>
      <c r="V101" s="54" t="str">
        <f>IF($A101&lt;='All Results'!$B$4,"",IF(SUM('MissFill 1'!U$2:U101)=0,"",(IF('MissFill 1'!U101/SUM('MissFill 1'!U$2:U101)&gt;0.01,"",IF('MissFill 1'!U100/SUM('MissFill 1'!U$2:U101)&gt;0.01,"",IF('MissFill 1'!U99/SUM('MissFill 1'!U$2:U101)&gt;0.01,"",DateEnded_5Day!$A101))))))</f>
        <v/>
      </c>
      <c r="W101" s="54" t="str">
        <f>IF($A101&lt;='All Results'!$B$4,"",IF(SUM('MissFill 1'!V$2:V101)=0,"",(IF('MissFill 1'!V101/SUM('MissFill 1'!V$2:V101)&gt;0.01,"",IF('MissFill 1'!V100/SUM('MissFill 1'!V$2:V101)&gt;0.01,"",IF('MissFill 1'!V99/SUM('MissFill 1'!V$2:V101)&gt;0.01,"",DateEnded_5Day!$A101))))))</f>
        <v/>
      </c>
      <c r="X101" s="54" t="str">
        <f>IF($A101&lt;='All Results'!$B$4,"",IF(SUM('MissFill 1'!W$2:W101)=0,"",(IF('MissFill 1'!W101/SUM('MissFill 1'!W$2:W101)&gt;0.01,"",IF('MissFill 1'!W100/SUM('MissFill 1'!W$2:W101)&gt;0.01,"",IF('MissFill 1'!W99/SUM('MissFill 1'!W$2:W101)&gt;0.01,"",DateEnded_5Day!$A101))))))</f>
        <v/>
      </c>
      <c r="Y101" s="54" t="str">
        <f>IF($A101&lt;='All Results'!$B$4,"",IF(SUM('MissFill 1'!X$2:X101)=0,"",(IF('MissFill 1'!X101/SUM('MissFill 1'!X$2:X101)&gt;0.01,"",IF('MissFill 1'!X100/SUM('MissFill 1'!X$2:X101)&gt;0.01,"",IF('MissFill 1'!X99/SUM('MissFill 1'!X$2:X101)&gt;0.01,"",DateEnded_5Day!$A101))))))</f>
        <v/>
      </c>
      <c r="Z101" s="54" t="str">
        <f>IF($A101&lt;='All Results'!$B$4,"",IF(SUM('MissFill 1'!Y$2:Y101)=0,"",(IF('MissFill 1'!Y101/SUM('MissFill 1'!Y$2:Y101)&gt;0.01,"",IF('MissFill 1'!Y100/SUM('MissFill 1'!Y$2:Y101)&gt;0.01,"",IF('MissFill 1'!Y99/SUM('MissFill 1'!Y$2:Y101)&gt;0.01,"",DateEnded_5Day!$A101))))))</f>
        <v/>
      </c>
      <c r="AA101" s="54" t="str">
        <f>IF($A101&lt;='All Results'!$B$4,"",IF(SUM('MissFill 1'!Z$2:Z101)=0,"",(IF('MissFill 1'!Z101/SUM('MissFill 1'!Z$2:Z101)&gt;0.01,"",IF('MissFill 1'!Z100/SUM('MissFill 1'!Z$2:Z101)&gt;0.01,"",IF('MissFill 1'!Z99/SUM('MissFill 1'!Z$2:Z101)&gt;0.01,"",DateEnded_5Day!$A101))))))</f>
        <v/>
      </c>
      <c r="AB101" s="54" t="str">
        <f>IF($A101&lt;='All Results'!$B$4,"",IF(SUM('MissFill 1'!AA$2:AA101)=0,"",(IF('MissFill 1'!AA101/SUM('MissFill 1'!AA$2:AA101)&gt;0.01,"",IF('MissFill 1'!AA100/SUM('MissFill 1'!AA$2:AA101)&gt;0.01,"",IF('MissFill 1'!AA99/SUM('MissFill 1'!AA$2:AA101)&gt;0.01,"",DateEnded_5Day!$A101))))))</f>
        <v/>
      </c>
      <c r="AC101" s="54" t="str">
        <f>IF($A101&lt;='All Results'!$B$4,"",IF(SUM('MissFill 1'!AB$2:AB101)=0,"",(IF('MissFill 1'!AB101/SUM('MissFill 1'!AB$2:AB101)&gt;0.01,"",IF('MissFill 1'!AB100/SUM('MissFill 1'!AB$2:AB101)&gt;0.01,"",IF('MissFill 1'!AB99/SUM('MissFill 1'!AB$2:AB101)&gt;0.01,"",DateEnded_5Day!$A101))))))</f>
        <v/>
      </c>
      <c r="AD101" s="54" t="str">
        <f>IF($A101&lt;='All Results'!$B$4,"",IF(SUM('MissFill 1'!AC$2:AC101)=0,"",(IF('MissFill 1'!AC101/SUM('MissFill 1'!AC$2:AC101)&gt;0.01,"",IF('MissFill 1'!AC100/SUM('MissFill 1'!AC$2:AC101)&gt;0.01,"",IF('MissFill 1'!AC99/SUM('MissFill 1'!AC$2:AC101)&gt;0.01,"",DateEnded_5Day!$A101))))))</f>
        <v/>
      </c>
      <c r="AE101" s="54" t="str">
        <f>IF($A101&lt;='All Results'!$B$4,"",IF(SUM('MissFill 1'!AD$2:AD101)=0,"",(IF('MissFill 1'!AD101/SUM('MissFill 1'!AD$2:AD101)&gt;0.01,"",IF('MissFill 1'!AD100/SUM('MissFill 1'!AD$2:AD101)&gt;0.01,"",IF('MissFill 1'!AD99/SUM('MissFill 1'!AD$2:AD101)&gt;0.01,"",DateEnded_5Day!$A101))))))</f>
        <v/>
      </c>
      <c r="AF101" s="54" t="str">
        <f>IF($A101&lt;='All Results'!$B$4,"",IF(SUM('MissFill 1'!AE$2:AE101)=0,"",(IF('MissFill 1'!AE101/SUM('MissFill 1'!AE$2:AE101)&gt;0.01,"",IF('MissFill 1'!AE100/SUM('MissFill 1'!AE$2:AE101)&gt;0.01,"",IF('MissFill 1'!AE99/SUM('MissFill 1'!AE$2:AE101)&gt;0.01,"",DateEnded_5Day!$A101))))))</f>
        <v/>
      </c>
      <c r="AG101" s="54" t="str">
        <f>IF($A101&lt;='All Results'!$B$4,"",IF(SUM('MissFill 1'!AF$2:AF101)=0,"",(IF('MissFill 1'!AF101/SUM('MissFill 1'!AF$2:AF101)&gt;0.01,"",IF('MissFill 1'!AF100/SUM('MissFill 1'!AF$2:AF101)&gt;0.01,"",IF('MissFill 1'!AF99/SUM('MissFill 1'!AF$2:AF101)&gt;0.01,"",DateEnded_5Day!$A101))))))</f>
        <v/>
      </c>
      <c r="AH101" s="54" t="str">
        <f>IF($A101&lt;='All Results'!$B$4,"",IF(SUM('MissFill 1'!AG$2:AG101)=0,"",(IF('MissFill 1'!AG101/SUM('MissFill 1'!AG$2:AG101)&gt;0.01,"",IF('MissFill 1'!AG100/SUM('MissFill 1'!AG$2:AG101)&gt;0.01,"",IF('MissFill 1'!AG99/SUM('MissFill 1'!AG$2:AG101)&gt;0.01,"",DateEnded_5Day!$A101))))))</f>
        <v/>
      </c>
      <c r="AI101" s="54" t="str">
        <f>IF($A101&lt;='All Results'!$B$4,"",IF(SUM('MissFill 1'!AH$2:AH101)=0,"",(IF('MissFill 1'!AH101/SUM('MissFill 1'!AH$2:AH101)&gt;0.01,"",IF('MissFill 1'!AH100/SUM('MissFill 1'!AH$2:AH101)&gt;0.01,"",IF('MissFill 1'!AH99/SUM('MissFill 1'!AH$2:AH101)&gt;0.01,"",DateEnded_5Day!$A101))))))</f>
        <v/>
      </c>
      <c r="AJ101" s="54" t="str">
        <f>IF($A101&lt;='All Results'!$B$4,"",IF(SUM('MissFill 1'!AI$2:AI101)=0,"",(IF('MissFill 1'!AI101/SUM('MissFill 1'!AI$2:AI101)&gt;0.01,"",IF('MissFill 1'!AI100/SUM('MissFill 1'!AI$2:AI101)&gt;0.01,"",IF('MissFill 1'!AI99/SUM('MissFill 1'!AI$2:AI101)&gt;0.01,"",DateEnded_5Day!$A101))))))</f>
        <v/>
      </c>
      <c r="AK101" s="54" t="str">
        <f>IF($A101&lt;='All Results'!$B$4,"",IF(SUM('MissFill 1'!AJ$2:AJ101)=0,"",(IF('MissFill 1'!AJ101/SUM('MissFill 1'!AJ$2:AJ101)&gt;0.01,"",IF('MissFill 1'!AJ100/SUM('MissFill 1'!AJ$2:AJ101)&gt;0.01,"",IF('MissFill 1'!AJ99/SUM('MissFill 1'!AJ$2:AJ101)&gt;0.01,"",DateEnded_5Day!$A101))))))</f>
        <v/>
      </c>
      <c r="AL101" s="54" t="str">
        <f>IF($A101&lt;='All Results'!$B$4,"",IF(SUM('MissFill 1'!AK$2:AK101)=0,"",(IF('MissFill 1'!AK101/SUM('MissFill 1'!AK$2:AK101)&gt;0.01,"",IF('MissFill 1'!AK100/SUM('MissFill 1'!AK$2:AK101)&gt;0.01,"",IF('MissFill 1'!AK99/SUM('MissFill 1'!AK$2:AK101)&gt;0.01,"",DateEnded_5Day!$A101))))))</f>
        <v/>
      </c>
      <c r="AM101" s="54" t="str">
        <f>IF($A101&lt;='All Results'!$B$4,"",IF(SUM('MissFill 1'!AL$2:AL101)=0,"",(IF('MissFill 1'!AL101/SUM('MissFill 1'!AL$2:AL101)&gt;0.01,"",IF('MissFill 1'!AL100/SUM('MissFill 1'!AL$2:AL101)&gt;0.01,"",IF('MissFill 1'!AL99/SUM('MissFill 1'!AL$2:AL101)&gt;0.01,"",DateEnded_5Day!$A101))))))</f>
        <v/>
      </c>
      <c r="AN101" s="54" t="str">
        <f>IF($A101&lt;='All Results'!$B$4,"",IF(SUM('MissFill 1'!AM$2:AM101)=0,"",(IF('MissFill 1'!AM101/SUM('MissFill 1'!AM$2:AM101)&gt;0.01,"",IF('MissFill 1'!AM100/SUM('MissFill 1'!AM$2:AM101)&gt;0.01,"",IF('MissFill 1'!AM99/SUM('MissFill 1'!AM$2:AM101)&gt;0.01,"",DateEnded_5Day!$A101))))))</f>
        <v/>
      </c>
      <c r="AO101" s="54" t="str">
        <f>IF($A101&lt;='All Results'!$B$4,"",IF(SUM('MissFill 1'!AN$2:AN101)=0,"",(IF('MissFill 1'!AN101/SUM('MissFill 1'!AN$2:AN101)&gt;0.01,"",IF('MissFill 1'!AN100/SUM('MissFill 1'!AN$2:AN101)&gt;0.01,"",IF('MissFill 1'!AN99/SUM('MissFill 1'!AN$2:AN101)&gt;0.01,"",DateEnded_5Day!$A101))))))</f>
        <v/>
      </c>
      <c r="AP101" s="54" t="str">
        <f>IF($A101&lt;='All Results'!$B$4,"",IF(SUM('MissFill 1'!AO$2:AO101)=0,"",(IF('MissFill 1'!AO101/SUM('MissFill 1'!AO$2:AO101)&gt;0.01,"",IF('MissFill 1'!AO100/SUM('MissFill 1'!AO$2:AO101)&gt;0.01,"",IF('MissFill 1'!AO99/SUM('MissFill 1'!AO$2:AO101)&gt;0.01,"",DateEnded_5Day!$A101))))))</f>
        <v/>
      </c>
      <c r="AQ101" s="54" t="str">
        <f>IF($A101&lt;='All Results'!$B$4,"",IF(SUM('MissFill 1'!AP$2:AP101)=0,"",(IF('MissFill 1'!AP101/SUM('MissFill 1'!AP$2:AP101)&gt;0.01,"",IF('MissFill 1'!AP100/SUM('MissFill 1'!AP$2:AP101)&gt;0.01,"",IF('MissFill 1'!AP99/SUM('MissFill 1'!AP$2:AP101)&gt;0.01,"",DateEnded_5Day!$A101))))))</f>
        <v/>
      </c>
      <c r="AR101" s="54" t="str">
        <f>IF($A101&lt;='All Results'!$B$4,"",IF(SUM('MissFill 1'!AQ$2:AQ101)=0,"",(IF('MissFill 1'!AQ101/SUM('MissFill 1'!AQ$2:AQ101)&gt;0.01,"",IF('MissFill 1'!AQ100/SUM('MissFill 1'!AQ$2:AQ101)&gt;0.01,"",IF('MissFill 1'!AQ99/SUM('MissFill 1'!AQ$2:AQ101)&gt;0.01,"",DateEnded_5Day!$A101))))))</f>
        <v/>
      </c>
      <c r="AS101" s="54" t="str">
        <f>IF($A101&lt;='All Results'!$B$4,"",IF(SUM('MissFill 1'!AR$2:AR101)=0,"",(IF('MissFill 1'!AR101/SUM('MissFill 1'!AR$2:AR101)&gt;0.01,"",IF('MissFill 1'!AR100/SUM('MissFill 1'!AR$2:AR101)&gt;0.01,"",IF('MissFill 1'!AR99/SUM('MissFill 1'!AR$2:AR101)&gt;0.01,"",DateEnded_5Day!$A101))))))</f>
        <v/>
      </c>
      <c r="AT101" s="54" t="str">
        <f>IF($A101&lt;='All Results'!$B$4,"",IF(SUM('MissFill 1'!AS$2:AS101)=0,"",(IF('MissFill 1'!AS101/SUM('MissFill 1'!AS$2:AS101)&gt;0.01,"",IF('MissFill 1'!AS100/SUM('MissFill 1'!AS$2:AS101)&gt;0.01,"",IF('MissFill 1'!AS99/SUM('MissFill 1'!AS$2:AS101)&gt;0.01,"",DateEnded_5Day!$A101))))))</f>
        <v/>
      </c>
      <c r="AU101" s="54" t="str">
        <f>IF($A101&lt;='All Results'!$B$4,"",IF(SUM('MissFill 1'!AT$2:AT101)=0,"",(IF('MissFill 1'!AT101/SUM('MissFill 1'!AT$2:AT101)&gt;0.01,"",IF('MissFill 1'!AT100/SUM('MissFill 1'!AT$2:AT101)&gt;0.01,"",IF('MissFill 1'!AT99/SUM('MissFill 1'!AT$2:AT101)&gt;0.01,"",DateEnded_5Day!$A101))))))</f>
        <v/>
      </c>
      <c r="AV101" s="54" t="str">
        <f>IF($A101&lt;='All Results'!$B$4,"",IF(SUM('MissFill 1'!AU$2:AU101)=0,"",(IF('MissFill 1'!AU101/SUM('MissFill 1'!AU$2:AU101)&gt;0.01,"",IF('MissFill 1'!AU100/SUM('MissFill 1'!AU$2:AU101)&gt;0.01,"",IF('MissFill 1'!AU99/SUM('MissFill 1'!AU$2:AU101)&gt;0.01,"",DateEnded_5Day!$A101))))))</f>
        <v/>
      </c>
      <c r="AW101" s="54" t="str">
        <f>IF($A101&lt;='All Results'!$B$4,"",IF(SUM('MissFill 1'!AV$2:AV101)=0,"",(IF('MissFill 1'!AV101/SUM('MissFill 1'!AV$2:AV101)&gt;0.01,"",IF('MissFill 1'!AV100/SUM('MissFill 1'!AV$2:AV101)&gt;0.01,"",IF('MissFill 1'!AV99/SUM('MissFill 1'!AV$2:AV101)&gt;0.01,"",DateEnded_5Day!$A101))))))</f>
        <v/>
      </c>
      <c r="AX101" s="54" t="str">
        <f>IF($A101&lt;='All Results'!$B$4,"",IF(SUM('MissFill 1'!AW$2:AW101)=0,"",(IF('MissFill 1'!AW101/SUM('MissFill 1'!AW$2:AW101)&gt;0.01,"",IF('MissFill 1'!AW100/SUM('MissFill 1'!AW$2:AW101)&gt;0.01,"",IF('MissFill 1'!AW99/SUM('MissFill 1'!AW$2:AW101)&gt;0.01,"",DateEnded_5Day!$A101))))))</f>
        <v/>
      </c>
    </row>
    <row r="102" spans="1:50" x14ac:dyDescent="0.25">
      <c r="A102" s="41">
        <v>44447</v>
      </c>
      <c r="B102" s="52">
        <v>251</v>
      </c>
      <c r="C102" s="54" t="str">
        <f>IF($A102&lt;='All Results'!$B$4,"",IF(SUM('MissFill 1'!B$2:B102)=0,"",(IF('MissFill 1'!B102/SUM('MissFill 1'!B$2:B102)&gt;0.01,"",IF('MissFill 1'!B101/SUM('MissFill 1'!B$2:B102)&gt;0.01,"",IF('MissFill 1'!B100/SUM('MissFill 1'!B$2:B102)&gt;0.01,"",DateEnded_5Day!$A102))))))</f>
        <v/>
      </c>
      <c r="D102" s="54" t="str">
        <f>IF($A102&lt;='All Results'!$B$4,"",IF(SUM('MissFill 1'!C$2:C102)=0,"",(IF('MissFill 1'!C102/SUM('MissFill 1'!C$2:C102)&gt;0.01,"",IF('MissFill 1'!C101/SUM('MissFill 1'!C$2:C102)&gt;0.01,"",IF('MissFill 1'!C100/SUM('MissFill 1'!C$2:C102)&gt;0.01,"",DateEnded_5Day!$A102))))))</f>
        <v/>
      </c>
      <c r="E102" s="54" t="str">
        <f>IF($A102&lt;='All Results'!$B$4,"",IF(SUM('MissFill 1'!D$2:D102)=0,"",(IF('MissFill 1'!D102/SUM('MissFill 1'!D$2:D102)&gt;0.01,"",IF('MissFill 1'!D101/SUM('MissFill 1'!D$2:D102)&gt;0.01,"",IF('MissFill 1'!D100/SUM('MissFill 1'!D$2:D102)&gt;0.01,"",DateEnded_5Day!$A102))))))</f>
        <v/>
      </c>
      <c r="F102" s="54" t="str">
        <f>IF($A102&lt;='All Results'!$B$4,"",IF(SUM('MissFill 1'!E$2:E102)=0,"",(IF('MissFill 1'!E102/SUM('MissFill 1'!E$2:E102)&gt;0.01,"",IF('MissFill 1'!E101/SUM('MissFill 1'!E$2:E102)&gt;0.01,"",IF('MissFill 1'!E100/SUM('MissFill 1'!E$2:E102)&gt;0.01,"",DateEnded_5Day!$A102))))))</f>
        <v/>
      </c>
      <c r="G102" s="54" t="str">
        <f>IF($A102&lt;='All Results'!$B$4,"",IF(SUM('MissFill 1'!F$2:F102)=0,"",(IF('MissFill 1'!F102/SUM('MissFill 1'!F$2:F102)&gt;0.01,"",IF('MissFill 1'!F101/SUM('MissFill 1'!F$2:F102)&gt;0.01,"",IF('MissFill 1'!F100/SUM('MissFill 1'!F$2:F102)&gt;0.01,"",DateEnded_5Day!$A102))))))</f>
        <v/>
      </c>
      <c r="H102" s="54" t="str">
        <f>IF($A102&lt;='All Results'!$B$4,"",IF(SUM('MissFill 1'!G$2:G102)=0,"",(IF('MissFill 1'!G102/SUM('MissFill 1'!G$2:G102)&gt;0.01,"",IF('MissFill 1'!G101/SUM('MissFill 1'!G$2:G102)&gt;0.01,"",IF('MissFill 1'!G100/SUM('MissFill 1'!G$2:G102)&gt;0.01,"",DateEnded_5Day!$A102))))))</f>
        <v/>
      </c>
      <c r="I102" s="54" t="str">
        <f>IF($A102&lt;='All Results'!$B$4,"",IF(SUM('MissFill 1'!H$2:H102)=0,"",(IF('MissFill 1'!H102/SUM('MissFill 1'!H$2:H102)&gt;0.01,"",IF('MissFill 1'!H101/SUM('MissFill 1'!H$2:H102)&gt;0.01,"",IF('MissFill 1'!H100/SUM('MissFill 1'!H$2:H102)&gt;0.01,"",DateEnded_5Day!$A102))))))</f>
        <v/>
      </c>
      <c r="J102" s="54" t="str">
        <f>IF($A102&lt;='All Results'!$B$4,"",IF(SUM('MissFill 1'!I$2:I102)=0,"",(IF('MissFill 1'!I102/SUM('MissFill 1'!I$2:I102)&gt;0.01,"",IF('MissFill 1'!I101/SUM('MissFill 1'!I$2:I102)&gt;0.01,"",IF('MissFill 1'!I100/SUM('MissFill 1'!I$2:I102)&gt;0.01,"",DateEnded_5Day!$A102))))))</f>
        <v/>
      </c>
      <c r="K102" s="54" t="str">
        <f>IF($A102&lt;='All Results'!$B$4,"",IF(SUM('MissFill 1'!J$2:J102)=0,"",(IF('MissFill 1'!J102/SUM('MissFill 1'!J$2:J102)&gt;0.01,"",IF('MissFill 1'!J101/SUM('MissFill 1'!J$2:J102)&gt;0.01,"",IF('MissFill 1'!J100/SUM('MissFill 1'!J$2:J102)&gt;0.01,"",DateEnded_5Day!$A102))))))</f>
        <v/>
      </c>
      <c r="L102" s="54" t="str">
        <f>IF($A102&lt;='All Results'!$B$4,"",IF(SUM('MissFill 1'!K$2:K102)=0,"",(IF('MissFill 1'!K102/SUM('MissFill 1'!K$2:K102)&gt;0.01,"",IF('MissFill 1'!K101/SUM('MissFill 1'!K$2:K102)&gt;0.01,"",IF('MissFill 1'!K100/SUM('MissFill 1'!K$2:K102)&gt;0.01,"",DateEnded_5Day!$A102))))))</f>
        <v/>
      </c>
      <c r="M102" s="54" t="str">
        <f>IF($A102&lt;='All Results'!$B$4,"",IF(SUM('MissFill 1'!L$2:L102)=0,"",(IF('MissFill 1'!L102/SUM('MissFill 1'!L$2:L102)&gt;0.01,"",IF('MissFill 1'!L101/SUM('MissFill 1'!L$2:L102)&gt;0.01,"",IF('MissFill 1'!L100/SUM('MissFill 1'!L$2:L102)&gt;0.01,"",DateEnded_5Day!$A102))))))</f>
        <v/>
      </c>
      <c r="N102" s="54" t="str">
        <f>IF($A102&lt;='All Results'!$B$4,"",IF(SUM('MissFill 1'!M$2:M102)=0,"",(IF('MissFill 1'!M102/SUM('MissFill 1'!M$2:M102)&gt;0.01,"",IF('MissFill 1'!M101/SUM('MissFill 1'!M$2:M102)&gt;0.01,"",IF('MissFill 1'!M100/SUM('MissFill 1'!M$2:M102)&gt;0.01,"",DateEnded_5Day!$A102))))))</f>
        <v/>
      </c>
      <c r="O102" s="54" t="str">
        <f>IF($A102&lt;='All Results'!$B$4,"",IF(SUM('MissFill 1'!N$2:N102)=0,"",(IF('MissFill 1'!N102/SUM('MissFill 1'!N$2:N102)&gt;0.01,"",IF('MissFill 1'!N101/SUM('MissFill 1'!N$2:N102)&gt;0.01,"",IF('MissFill 1'!N100/SUM('MissFill 1'!N$2:N102)&gt;0.01,"",DateEnded_5Day!$A102))))))</f>
        <v/>
      </c>
      <c r="P102" s="54" t="str">
        <f>IF($A102&lt;='All Results'!$B$4,"",IF(SUM('MissFill 1'!O$2:O102)=0,"",(IF('MissFill 1'!O102/SUM('MissFill 1'!O$2:O102)&gt;0.01,"",IF('MissFill 1'!O101/SUM('MissFill 1'!O$2:O102)&gt;0.01,"",IF('MissFill 1'!O100/SUM('MissFill 1'!O$2:O102)&gt;0.01,"",DateEnded_5Day!$A102))))))</f>
        <v/>
      </c>
      <c r="Q102" s="54" t="str">
        <f>IF($A102&lt;='All Results'!$B$4,"",IF(SUM('MissFill 1'!P$2:P102)=0,"",(IF('MissFill 1'!P102/SUM('MissFill 1'!P$2:P102)&gt;0.01,"",IF('MissFill 1'!P101/SUM('MissFill 1'!P$2:P102)&gt;0.01,"",IF('MissFill 1'!P100/SUM('MissFill 1'!P$2:P102)&gt;0.01,"",DateEnded_5Day!$A102))))))</f>
        <v/>
      </c>
      <c r="R102" s="54" t="str">
        <f>IF($A102&lt;='All Results'!$B$4,"",IF(SUM('MissFill 1'!Q$2:Q102)=0,"",(IF('MissFill 1'!Q102/SUM('MissFill 1'!Q$2:Q102)&gt;0.01,"",IF('MissFill 1'!Q101/SUM('MissFill 1'!Q$2:Q102)&gt;0.01,"",IF('MissFill 1'!Q100/SUM('MissFill 1'!Q$2:Q102)&gt;0.01,"",DateEnded_5Day!$A102))))))</f>
        <v/>
      </c>
      <c r="S102" s="54" t="str">
        <f>IF($A102&lt;='All Results'!$B$4,"",IF(SUM('MissFill 1'!R$2:R102)=0,"",(IF('MissFill 1'!R102/SUM('MissFill 1'!R$2:R102)&gt;0.01,"",IF('MissFill 1'!R101/SUM('MissFill 1'!R$2:R102)&gt;0.01,"",IF('MissFill 1'!R100/SUM('MissFill 1'!R$2:R102)&gt;0.01,"",DateEnded_5Day!$A102))))))</f>
        <v/>
      </c>
      <c r="T102" s="54" t="str">
        <f>IF($A102&lt;='All Results'!$B$4,"",IF(SUM('MissFill 1'!S$2:S102)=0,"",(IF('MissFill 1'!S102/SUM('MissFill 1'!S$2:S102)&gt;0.01,"",IF('MissFill 1'!S101/SUM('MissFill 1'!S$2:S102)&gt;0.01,"",IF('MissFill 1'!S100/SUM('MissFill 1'!S$2:S102)&gt;0.01,"",DateEnded_5Day!$A102))))))</f>
        <v/>
      </c>
      <c r="U102" s="54" t="str">
        <f>IF($A102&lt;='All Results'!$B$4,"",IF(SUM('MissFill 1'!T$2:T102)=0,"",(IF('MissFill 1'!T102/SUM('MissFill 1'!T$2:T102)&gt;0.01,"",IF('MissFill 1'!T101/SUM('MissFill 1'!T$2:T102)&gt;0.01,"",IF('MissFill 1'!T100/SUM('MissFill 1'!T$2:T102)&gt;0.01,"",DateEnded_5Day!$A102))))))</f>
        <v/>
      </c>
      <c r="V102" s="54" t="str">
        <f>IF($A102&lt;='All Results'!$B$4,"",IF(SUM('MissFill 1'!U$2:U102)=0,"",(IF('MissFill 1'!U102/SUM('MissFill 1'!U$2:U102)&gt;0.01,"",IF('MissFill 1'!U101/SUM('MissFill 1'!U$2:U102)&gt;0.01,"",IF('MissFill 1'!U100/SUM('MissFill 1'!U$2:U102)&gt;0.01,"",DateEnded_5Day!$A102))))))</f>
        <v/>
      </c>
      <c r="W102" s="54" t="str">
        <f>IF($A102&lt;='All Results'!$B$4,"",IF(SUM('MissFill 1'!V$2:V102)=0,"",(IF('MissFill 1'!V102/SUM('MissFill 1'!V$2:V102)&gt;0.01,"",IF('MissFill 1'!V101/SUM('MissFill 1'!V$2:V102)&gt;0.01,"",IF('MissFill 1'!V100/SUM('MissFill 1'!V$2:V102)&gt;0.01,"",DateEnded_5Day!$A102))))))</f>
        <v/>
      </c>
      <c r="X102" s="54" t="str">
        <f>IF($A102&lt;='All Results'!$B$4,"",IF(SUM('MissFill 1'!W$2:W102)=0,"",(IF('MissFill 1'!W102/SUM('MissFill 1'!W$2:W102)&gt;0.01,"",IF('MissFill 1'!W101/SUM('MissFill 1'!W$2:W102)&gt;0.01,"",IF('MissFill 1'!W100/SUM('MissFill 1'!W$2:W102)&gt;0.01,"",DateEnded_5Day!$A102))))))</f>
        <v/>
      </c>
      <c r="Y102" s="54" t="str">
        <f>IF($A102&lt;='All Results'!$B$4,"",IF(SUM('MissFill 1'!X$2:X102)=0,"",(IF('MissFill 1'!X102/SUM('MissFill 1'!X$2:X102)&gt;0.01,"",IF('MissFill 1'!X101/SUM('MissFill 1'!X$2:X102)&gt;0.01,"",IF('MissFill 1'!X100/SUM('MissFill 1'!X$2:X102)&gt;0.01,"",DateEnded_5Day!$A102))))))</f>
        <v/>
      </c>
      <c r="Z102" s="54" t="str">
        <f>IF($A102&lt;='All Results'!$B$4,"",IF(SUM('MissFill 1'!Y$2:Y102)=0,"",(IF('MissFill 1'!Y102/SUM('MissFill 1'!Y$2:Y102)&gt;0.01,"",IF('MissFill 1'!Y101/SUM('MissFill 1'!Y$2:Y102)&gt;0.01,"",IF('MissFill 1'!Y100/SUM('MissFill 1'!Y$2:Y102)&gt;0.01,"",DateEnded_5Day!$A102))))))</f>
        <v/>
      </c>
      <c r="AA102" s="54" t="str">
        <f>IF($A102&lt;='All Results'!$B$4,"",IF(SUM('MissFill 1'!Z$2:Z102)=0,"",(IF('MissFill 1'!Z102/SUM('MissFill 1'!Z$2:Z102)&gt;0.01,"",IF('MissFill 1'!Z101/SUM('MissFill 1'!Z$2:Z102)&gt;0.01,"",IF('MissFill 1'!Z100/SUM('MissFill 1'!Z$2:Z102)&gt;0.01,"",DateEnded_5Day!$A102))))))</f>
        <v/>
      </c>
      <c r="AB102" s="54" t="str">
        <f>IF($A102&lt;='All Results'!$B$4,"",IF(SUM('MissFill 1'!AA$2:AA102)=0,"",(IF('MissFill 1'!AA102/SUM('MissFill 1'!AA$2:AA102)&gt;0.01,"",IF('MissFill 1'!AA101/SUM('MissFill 1'!AA$2:AA102)&gt;0.01,"",IF('MissFill 1'!AA100/SUM('MissFill 1'!AA$2:AA102)&gt;0.01,"",DateEnded_5Day!$A102))))))</f>
        <v/>
      </c>
      <c r="AC102" s="54" t="str">
        <f>IF($A102&lt;='All Results'!$B$4,"",IF(SUM('MissFill 1'!AB$2:AB102)=0,"",(IF('MissFill 1'!AB102/SUM('MissFill 1'!AB$2:AB102)&gt;0.01,"",IF('MissFill 1'!AB101/SUM('MissFill 1'!AB$2:AB102)&gt;0.01,"",IF('MissFill 1'!AB100/SUM('MissFill 1'!AB$2:AB102)&gt;0.01,"",DateEnded_5Day!$A102))))))</f>
        <v/>
      </c>
      <c r="AD102" s="54" t="str">
        <f>IF($A102&lt;='All Results'!$B$4,"",IF(SUM('MissFill 1'!AC$2:AC102)=0,"",(IF('MissFill 1'!AC102/SUM('MissFill 1'!AC$2:AC102)&gt;0.01,"",IF('MissFill 1'!AC101/SUM('MissFill 1'!AC$2:AC102)&gt;0.01,"",IF('MissFill 1'!AC100/SUM('MissFill 1'!AC$2:AC102)&gt;0.01,"",DateEnded_5Day!$A102))))))</f>
        <v/>
      </c>
      <c r="AE102" s="54" t="str">
        <f>IF($A102&lt;='All Results'!$B$4,"",IF(SUM('MissFill 1'!AD$2:AD102)=0,"",(IF('MissFill 1'!AD102/SUM('MissFill 1'!AD$2:AD102)&gt;0.01,"",IF('MissFill 1'!AD101/SUM('MissFill 1'!AD$2:AD102)&gt;0.01,"",IF('MissFill 1'!AD100/SUM('MissFill 1'!AD$2:AD102)&gt;0.01,"",DateEnded_5Day!$A102))))))</f>
        <v/>
      </c>
      <c r="AF102" s="54" t="str">
        <f>IF($A102&lt;='All Results'!$B$4,"",IF(SUM('MissFill 1'!AE$2:AE102)=0,"",(IF('MissFill 1'!AE102/SUM('MissFill 1'!AE$2:AE102)&gt;0.01,"",IF('MissFill 1'!AE101/SUM('MissFill 1'!AE$2:AE102)&gt;0.01,"",IF('MissFill 1'!AE100/SUM('MissFill 1'!AE$2:AE102)&gt;0.01,"",DateEnded_5Day!$A102))))))</f>
        <v/>
      </c>
      <c r="AG102" s="54" t="str">
        <f>IF($A102&lt;='All Results'!$B$4,"",IF(SUM('MissFill 1'!AF$2:AF102)=0,"",(IF('MissFill 1'!AF102/SUM('MissFill 1'!AF$2:AF102)&gt;0.01,"",IF('MissFill 1'!AF101/SUM('MissFill 1'!AF$2:AF102)&gt;0.01,"",IF('MissFill 1'!AF100/SUM('MissFill 1'!AF$2:AF102)&gt;0.01,"",DateEnded_5Day!$A102))))))</f>
        <v/>
      </c>
      <c r="AH102" s="54" t="str">
        <f>IF($A102&lt;='All Results'!$B$4,"",IF(SUM('MissFill 1'!AG$2:AG102)=0,"",(IF('MissFill 1'!AG102/SUM('MissFill 1'!AG$2:AG102)&gt;0.01,"",IF('MissFill 1'!AG101/SUM('MissFill 1'!AG$2:AG102)&gt;0.01,"",IF('MissFill 1'!AG100/SUM('MissFill 1'!AG$2:AG102)&gt;0.01,"",DateEnded_5Day!$A102))))))</f>
        <v/>
      </c>
      <c r="AI102" s="54" t="str">
        <f>IF($A102&lt;='All Results'!$B$4,"",IF(SUM('MissFill 1'!AH$2:AH102)=0,"",(IF('MissFill 1'!AH102/SUM('MissFill 1'!AH$2:AH102)&gt;0.01,"",IF('MissFill 1'!AH101/SUM('MissFill 1'!AH$2:AH102)&gt;0.01,"",IF('MissFill 1'!AH100/SUM('MissFill 1'!AH$2:AH102)&gt;0.01,"",DateEnded_5Day!$A102))))))</f>
        <v/>
      </c>
      <c r="AJ102" s="54" t="str">
        <f>IF($A102&lt;='All Results'!$B$4,"",IF(SUM('MissFill 1'!AI$2:AI102)=0,"",(IF('MissFill 1'!AI102/SUM('MissFill 1'!AI$2:AI102)&gt;0.01,"",IF('MissFill 1'!AI101/SUM('MissFill 1'!AI$2:AI102)&gt;0.01,"",IF('MissFill 1'!AI100/SUM('MissFill 1'!AI$2:AI102)&gt;0.01,"",DateEnded_5Day!$A102))))))</f>
        <v/>
      </c>
      <c r="AK102" s="54" t="str">
        <f>IF($A102&lt;='All Results'!$B$4,"",IF(SUM('MissFill 1'!AJ$2:AJ102)=0,"",(IF('MissFill 1'!AJ102/SUM('MissFill 1'!AJ$2:AJ102)&gt;0.01,"",IF('MissFill 1'!AJ101/SUM('MissFill 1'!AJ$2:AJ102)&gt;0.01,"",IF('MissFill 1'!AJ100/SUM('MissFill 1'!AJ$2:AJ102)&gt;0.01,"",DateEnded_5Day!$A102))))))</f>
        <v/>
      </c>
      <c r="AL102" s="54" t="str">
        <f>IF($A102&lt;='All Results'!$B$4,"",IF(SUM('MissFill 1'!AK$2:AK102)=0,"",(IF('MissFill 1'!AK102/SUM('MissFill 1'!AK$2:AK102)&gt;0.01,"",IF('MissFill 1'!AK101/SUM('MissFill 1'!AK$2:AK102)&gt;0.01,"",IF('MissFill 1'!AK100/SUM('MissFill 1'!AK$2:AK102)&gt;0.01,"",DateEnded_5Day!$A102))))))</f>
        <v/>
      </c>
      <c r="AM102" s="54" t="str">
        <f>IF($A102&lt;='All Results'!$B$4,"",IF(SUM('MissFill 1'!AL$2:AL102)=0,"",(IF('MissFill 1'!AL102/SUM('MissFill 1'!AL$2:AL102)&gt;0.01,"",IF('MissFill 1'!AL101/SUM('MissFill 1'!AL$2:AL102)&gt;0.01,"",IF('MissFill 1'!AL100/SUM('MissFill 1'!AL$2:AL102)&gt;0.01,"",DateEnded_5Day!$A102))))))</f>
        <v/>
      </c>
      <c r="AN102" s="54" t="str">
        <f>IF($A102&lt;='All Results'!$B$4,"",IF(SUM('MissFill 1'!AM$2:AM102)=0,"",(IF('MissFill 1'!AM102/SUM('MissFill 1'!AM$2:AM102)&gt;0.01,"",IF('MissFill 1'!AM101/SUM('MissFill 1'!AM$2:AM102)&gt;0.01,"",IF('MissFill 1'!AM100/SUM('MissFill 1'!AM$2:AM102)&gt;0.01,"",DateEnded_5Day!$A102))))))</f>
        <v/>
      </c>
      <c r="AO102" s="54" t="str">
        <f>IF($A102&lt;='All Results'!$B$4,"",IF(SUM('MissFill 1'!AN$2:AN102)=0,"",(IF('MissFill 1'!AN102/SUM('MissFill 1'!AN$2:AN102)&gt;0.01,"",IF('MissFill 1'!AN101/SUM('MissFill 1'!AN$2:AN102)&gt;0.01,"",IF('MissFill 1'!AN100/SUM('MissFill 1'!AN$2:AN102)&gt;0.01,"",DateEnded_5Day!$A102))))))</f>
        <v/>
      </c>
      <c r="AP102" s="54" t="str">
        <f>IF($A102&lt;='All Results'!$B$4,"",IF(SUM('MissFill 1'!AO$2:AO102)=0,"",(IF('MissFill 1'!AO102/SUM('MissFill 1'!AO$2:AO102)&gt;0.01,"",IF('MissFill 1'!AO101/SUM('MissFill 1'!AO$2:AO102)&gt;0.01,"",IF('MissFill 1'!AO100/SUM('MissFill 1'!AO$2:AO102)&gt;0.01,"",DateEnded_5Day!$A102))))))</f>
        <v/>
      </c>
      <c r="AQ102" s="54" t="str">
        <f>IF($A102&lt;='All Results'!$B$4,"",IF(SUM('MissFill 1'!AP$2:AP102)=0,"",(IF('MissFill 1'!AP102/SUM('MissFill 1'!AP$2:AP102)&gt;0.01,"",IF('MissFill 1'!AP101/SUM('MissFill 1'!AP$2:AP102)&gt;0.01,"",IF('MissFill 1'!AP100/SUM('MissFill 1'!AP$2:AP102)&gt;0.01,"",DateEnded_5Day!$A102))))))</f>
        <v/>
      </c>
      <c r="AR102" s="54" t="str">
        <f>IF($A102&lt;='All Results'!$B$4,"",IF(SUM('MissFill 1'!AQ$2:AQ102)=0,"",(IF('MissFill 1'!AQ102/SUM('MissFill 1'!AQ$2:AQ102)&gt;0.01,"",IF('MissFill 1'!AQ101/SUM('MissFill 1'!AQ$2:AQ102)&gt;0.01,"",IF('MissFill 1'!AQ100/SUM('MissFill 1'!AQ$2:AQ102)&gt;0.01,"",DateEnded_5Day!$A102))))))</f>
        <v/>
      </c>
      <c r="AS102" s="54" t="str">
        <f>IF($A102&lt;='All Results'!$B$4,"",IF(SUM('MissFill 1'!AR$2:AR102)=0,"",(IF('MissFill 1'!AR102/SUM('MissFill 1'!AR$2:AR102)&gt;0.01,"",IF('MissFill 1'!AR101/SUM('MissFill 1'!AR$2:AR102)&gt;0.01,"",IF('MissFill 1'!AR100/SUM('MissFill 1'!AR$2:AR102)&gt;0.01,"",DateEnded_5Day!$A102))))))</f>
        <v/>
      </c>
      <c r="AT102" s="54" t="str">
        <f>IF($A102&lt;='All Results'!$B$4,"",IF(SUM('MissFill 1'!AS$2:AS102)=0,"",(IF('MissFill 1'!AS102/SUM('MissFill 1'!AS$2:AS102)&gt;0.01,"",IF('MissFill 1'!AS101/SUM('MissFill 1'!AS$2:AS102)&gt;0.01,"",IF('MissFill 1'!AS100/SUM('MissFill 1'!AS$2:AS102)&gt;0.01,"",DateEnded_5Day!$A102))))))</f>
        <v/>
      </c>
      <c r="AU102" s="54" t="str">
        <f>IF($A102&lt;='All Results'!$B$4,"",IF(SUM('MissFill 1'!AT$2:AT102)=0,"",(IF('MissFill 1'!AT102/SUM('MissFill 1'!AT$2:AT102)&gt;0.01,"",IF('MissFill 1'!AT101/SUM('MissFill 1'!AT$2:AT102)&gt;0.01,"",IF('MissFill 1'!AT100/SUM('MissFill 1'!AT$2:AT102)&gt;0.01,"",DateEnded_5Day!$A102))))))</f>
        <v/>
      </c>
      <c r="AV102" s="54" t="str">
        <f>IF($A102&lt;='All Results'!$B$4,"",IF(SUM('MissFill 1'!AU$2:AU102)=0,"",(IF('MissFill 1'!AU102/SUM('MissFill 1'!AU$2:AU102)&gt;0.01,"",IF('MissFill 1'!AU101/SUM('MissFill 1'!AU$2:AU102)&gt;0.01,"",IF('MissFill 1'!AU100/SUM('MissFill 1'!AU$2:AU102)&gt;0.01,"",DateEnded_5Day!$A102))))))</f>
        <v/>
      </c>
      <c r="AW102" s="54" t="str">
        <f>IF($A102&lt;='All Results'!$B$4,"",IF(SUM('MissFill 1'!AV$2:AV102)=0,"",(IF('MissFill 1'!AV102/SUM('MissFill 1'!AV$2:AV102)&gt;0.01,"",IF('MissFill 1'!AV101/SUM('MissFill 1'!AV$2:AV102)&gt;0.01,"",IF('MissFill 1'!AV100/SUM('MissFill 1'!AV$2:AV102)&gt;0.01,"",DateEnded_5Day!$A102))))))</f>
        <v/>
      </c>
      <c r="AX102" s="54" t="str">
        <f>IF($A102&lt;='All Results'!$B$4,"",IF(SUM('MissFill 1'!AW$2:AW102)=0,"",(IF('MissFill 1'!AW102/SUM('MissFill 1'!AW$2:AW102)&gt;0.01,"",IF('MissFill 1'!AW101/SUM('MissFill 1'!AW$2:AW102)&gt;0.01,"",IF('MissFill 1'!AW100/SUM('MissFill 1'!AW$2:AW102)&gt;0.01,"",DateEnded_5Day!$A102))))))</f>
        <v/>
      </c>
    </row>
    <row r="103" spans="1:50" x14ac:dyDescent="0.25">
      <c r="A103" s="41">
        <v>44448</v>
      </c>
      <c r="B103" s="52">
        <v>252</v>
      </c>
      <c r="C103" s="54" t="str">
        <f>IF($A103&lt;='All Results'!$B$4,"",IF(SUM('MissFill 1'!B$2:B103)=0,"",(IF('MissFill 1'!B103/SUM('MissFill 1'!B$2:B103)&gt;0.01,"",IF('MissFill 1'!B102/SUM('MissFill 1'!B$2:B103)&gt;0.01,"",IF('MissFill 1'!B101/SUM('MissFill 1'!B$2:B103)&gt;0.01,"",DateEnded_5Day!$A103))))))</f>
        <v/>
      </c>
      <c r="D103" s="54" t="str">
        <f>IF($A103&lt;='All Results'!$B$4,"",IF(SUM('MissFill 1'!C$2:C103)=0,"",(IF('MissFill 1'!C103/SUM('MissFill 1'!C$2:C103)&gt;0.01,"",IF('MissFill 1'!C102/SUM('MissFill 1'!C$2:C103)&gt;0.01,"",IF('MissFill 1'!C101/SUM('MissFill 1'!C$2:C103)&gt;0.01,"",DateEnded_5Day!$A103))))))</f>
        <v/>
      </c>
      <c r="E103" s="54" t="str">
        <f>IF($A103&lt;='All Results'!$B$4,"",IF(SUM('MissFill 1'!D$2:D103)=0,"",(IF('MissFill 1'!D103/SUM('MissFill 1'!D$2:D103)&gt;0.01,"",IF('MissFill 1'!D102/SUM('MissFill 1'!D$2:D103)&gt;0.01,"",IF('MissFill 1'!D101/SUM('MissFill 1'!D$2:D103)&gt;0.01,"",DateEnded_5Day!$A103))))))</f>
        <v/>
      </c>
      <c r="F103" s="54" t="str">
        <f>IF($A103&lt;='All Results'!$B$4,"",IF(SUM('MissFill 1'!E$2:E103)=0,"",(IF('MissFill 1'!E103/SUM('MissFill 1'!E$2:E103)&gt;0.01,"",IF('MissFill 1'!E102/SUM('MissFill 1'!E$2:E103)&gt;0.01,"",IF('MissFill 1'!E101/SUM('MissFill 1'!E$2:E103)&gt;0.01,"",DateEnded_5Day!$A103))))))</f>
        <v/>
      </c>
      <c r="G103" s="54" t="str">
        <f>IF($A103&lt;='All Results'!$B$4,"",IF(SUM('MissFill 1'!F$2:F103)=0,"",(IF('MissFill 1'!F103/SUM('MissFill 1'!F$2:F103)&gt;0.01,"",IF('MissFill 1'!F102/SUM('MissFill 1'!F$2:F103)&gt;0.01,"",IF('MissFill 1'!F101/SUM('MissFill 1'!F$2:F103)&gt;0.01,"",DateEnded_5Day!$A103))))))</f>
        <v/>
      </c>
      <c r="H103" s="54" t="str">
        <f>IF($A103&lt;='All Results'!$B$4,"",IF(SUM('MissFill 1'!G$2:G103)=0,"",(IF('MissFill 1'!G103/SUM('MissFill 1'!G$2:G103)&gt;0.01,"",IF('MissFill 1'!G102/SUM('MissFill 1'!G$2:G103)&gt;0.01,"",IF('MissFill 1'!G101/SUM('MissFill 1'!G$2:G103)&gt;0.01,"",DateEnded_5Day!$A103))))))</f>
        <v/>
      </c>
      <c r="I103" s="54" t="str">
        <f>IF($A103&lt;='All Results'!$B$4,"",IF(SUM('MissFill 1'!H$2:H103)=0,"",(IF('MissFill 1'!H103/SUM('MissFill 1'!H$2:H103)&gt;0.01,"",IF('MissFill 1'!H102/SUM('MissFill 1'!H$2:H103)&gt;0.01,"",IF('MissFill 1'!H101/SUM('MissFill 1'!H$2:H103)&gt;0.01,"",DateEnded_5Day!$A103))))))</f>
        <v/>
      </c>
      <c r="J103" s="54" t="str">
        <f>IF($A103&lt;='All Results'!$B$4,"",IF(SUM('MissFill 1'!I$2:I103)=0,"",(IF('MissFill 1'!I103/SUM('MissFill 1'!I$2:I103)&gt;0.01,"",IF('MissFill 1'!I102/SUM('MissFill 1'!I$2:I103)&gt;0.01,"",IF('MissFill 1'!I101/SUM('MissFill 1'!I$2:I103)&gt;0.01,"",DateEnded_5Day!$A103))))))</f>
        <v/>
      </c>
      <c r="K103" s="54" t="str">
        <f>IF($A103&lt;='All Results'!$B$4,"",IF(SUM('MissFill 1'!J$2:J103)=0,"",(IF('MissFill 1'!J103/SUM('MissFill 1'!J$2:J103)&gt;0.01,"",IF('MissFill 1'!J102/SUM('MissFill 1'!J$2:J103)&gt;0.01,"",IF('MissFill 1'!J101/SUM('MissFill 1'!J$2:J103)&gt;0.01,"",DateEnded_5Day!$A103))))))</f>
        <v/>
      </c>
      <c r="L103" s="54" t="str">
        <f>IF($A103&lt;='All Results'!$B$4,"",IF(SUM('MissFill 1'!K$2:K103)=0,"",(IF('MissFill 1'!K103/SUM('MissFill 1'!K$2:K103)&gt;0.01,"",IF('MissFill 1'!K102/SUM('MissFill 1'!K$2:K103)&gt;0.01,"",IF('MissFill 1'!K101/SUM('MissFill 1'!K$2:K103)&gt;0.01,"",DateEnded_5Day!$A103))))))</f>
        <v/>
      </c>
      <c r="M103" s="54" t="str">
        <f>IF($A103&lt;='All Results'!$B$4,"",IF(SUM('MissFill 1'!L$2:L103)=0,"",(IF('MissFill 1'!L103/SUM('MissFill 1'!L$2:L103)&gt;0.01,"",IF('MissFill 1'!L102/SUM('MissFill 1'!L$2:L103)&gt;0.01,"",IF('MissFill 1'!L101/SUM('MissFill 1'!L$2:L103)&gt;0.01,"",DateEnded_5Day!$A103))))))</f>
        <v/>
      </c>
      <c r="N103" s="54" t="str">
        <f>IF($A103&lt;='All Results'!$B$4,"",IF(SUM('MissFill 1'!M$2:M103)=0,"",(IF('MissFill 1'!M103/SUM('MissFill 1'!M$2:M103)&gt;0.01,"",IF('MissFill 1'!M102/SUM('MissFill 1'!M$2:M103)&gt;0.01,"",IF('MissFill 1'!M101/SUM('MissFill 1'!M$2:M103)&gt;0.01,"",DateEnded_5Day!$A103))))))</f>
        <v/>
      </c>
      <c r="O103" s="54" t="str">
        <f>IF($A103&lt;='All Results'!$B$4,"",IF(SUM('MissFill 1'!N$2:N103)=0,"",(IF('MissFill 1'!N103/SUM('MissFill 1'!N$2:N103)&gt;0.01,"",IF('MissFill 1'!N102/SUM('MissFill 1'!N$2:N103)&gt;0.01,"",IF('MissFill 1'!N101/SUM('MissFill 1'!N$2:N103)&gt;0.01,"",DateEnded_5Day!$A103))))))</f>
        <v/>
      </c>
      <c r="P103" s="54" t="str">
        <f>IF($A103&lt;='All Results'!$B$4,"",IF(SUM('MissFill 1'!O$2:O103)=0,"",(IF('MissFill 1'!O103/SUM('MissFill 1'!O$2:O103)&gt;0.01,"",IF('MissFill 1'!O102/SUM('MissFill 1'!O$2:O103)&gt;0.01,"",IF('MissFill 1'!O101/SUM('MissFill 1'!O$2:O103)&gt;0.01,"",DateEnded_5Day!$A103))))))</f>
        <v/>
      </c>
      <c r="Q103" s="54" t="str">
        <f>IF($A103&lt;='All Results'!$B$4,"",IF(SUM('MissFill 1'!P$2:P103)=0,"",(IF('MissFill 1'!P103/SUM('MissFill 1'!P$2:P103)&gt;0.01,"",IF('MissFill 1'!P102/SUM('MissFill 1'!P$2:P103)&gt;0.01,"",IF('MissFill 1'!P101/SUM('MissFill 1'!P$2:P103)&gt;0.01,"",DateEnded_5Day!$A103))))))</f>
        <v/>
      </c>
      <c r="R103" s="54" t="str">
        <f>IF($A103&lt;='All Results'!$B$4,"",IF(SUM('MissFill 1'!Q$2:Q103)=0,"",(IF('MissFill 1'!Q103/SUM('MissFill 1'!Q$2:Q103)&gt;0.01,"",IF('MissFill 1'!Q102/SUM('MissFill 1'!Q$2:Q103)&gt;0.01,"",IF('MissFill 1'!Q101/SUM('MissFill 1'!Q$2:Q103)&gt;0.01,"",DateEnded_5Day!$A103))))))</f>
        <v/>
      </c>
      <c r="S103" s="54" t="str">
        <f>IF($A103&lt;='All Results'!$B$4,"",IF(SUM('MissFill 1'!R$2:R103)=0,"",(IF('MissFill 1'!R103/SUM('MissFill 1'!R$2:R103)&gt;0.01,"",IF('MissFill 1'!R102/SUM('MissFill 1'!R$2:R103)&gt;0.01,"",IF('MissFill 1'!R101/SUM('MissFill 1'!R$2:R103)&gt;0.01,"",DateEnded_5Day!$A103))))))</f>
        <v/>
      </c>
      <c r="T103" s="54" t="str">
        <f>IF($A103&lt;='All Results'!$B$4,"",IF(SUM('MissFill 1'!S$2:S103)=0,"",(IF('MissFill 1'!S103/SUM('MissFill 1'!S$2:S103)&gt;0.01,"",IF('MissFill 1'!S102/SUM('MissFill 1'!S$2:S103)&gt;0.01,"",IF('MissFill 1'!S101/SUM('MissFill 1'!S$2:S103)&gt;0.01,"",DateEnded_5Day!$A103))))))</f>
        <v/>
      </c>
      <c r="U103" s="54" t="str">
        <f>IF($A103&lt;='All Results'!$B$4,"",IF(SUM('MissFill 1'!T$2:T103)=0,"",(IF('MissFill 1'!T103/SUM('MissFill 1'!T$2:T103)&gt;0.01,"",IF('MissFill 1'!T102/SUM('MissFill 1'!T$2:T103)&gt;0.01,"",IF('MissFill 1'!T101/SUM('MissFill 1'!T$2:T103)&gt;0.01,"",DateEnded_5Day!$A103))))))</f>
        <v/>
      </c>
      <c r="V103" s="54" t="str">
        <f>IF($A103&lt;='All Results'!$B$4,"",IF(SUM('MissFill 1'!U$2:U103)=0,"",(IF('MissFill 1'!U103/SUM('MissFill 1'!U$2:U103)&gt;0.01,"",IF('MissFill 1'!U102/SUM('MissFill 1'!U$2:U103)&gt;0.01,"",IF('MissFill 1'!U101/SUM('MissFill 1'!U$2:U103)&gt;0.01,"",DateEnded_5Day!$A103))))))</f>
        <v/>
      </c>
      <c r="W103" s="54" t="str">
        <f>IF($A103&lt;='All Results'!$B$4,"",IF(SUM('MissFill 1'!V$2:V103)=0,"",(IF('MissFill 1'!V103/SUM('MissFill 1'!V$2:V103)&gt;0.01,"",IF('MissFill 1'!V102/SUM('MissFill 1'!V$2:V103)&gt;0.01,"",IF('MissFill 1'!V101/SUM('MissFill 1'!V$2:V103)&gt;0.01,"",DateEnded_5Day!$A103))))))</f>
        <v/>
      </c>
      <c r="X103" s="54" t="str">
        <f>IF($A103&lt;='All Results'!$B$4,"",IF(SUM('MissFill 1'!W$2:W103)=0,"",(IF('MissFill 1'!W103/SUM('MissFill 1'!W$2:W103)&gt;0.01,"",IF('MissFill 1'!W102/SUM('MissFill 1'!W$2:W103)&gt;0.01,"",IF('MissFill 1'!W101/SUM('MissFill 1'!W$2:W103)&gt;0.01,"",DateEnded_5Day!$A103))))))</f>
        <v/>
      </c>
      <c r="Y103" s="54" t="str">
        <f>IF($A103&lt;='All Results'!$B$4,"",IF(SUM('MissFill 1'!X$2:X103)=0,"",(IF('MissFill 1'!X103/SUM('MissFill 1'!X$2:X103)&gt;0.01,"",IF('MissFill 1'!X102/SUM('MissFill 1'!X$2:X103)&gt;0.01,"",IF('MissFill 1'!X101/SUM('MissFill 1'!X$2:X103)&gt;0.01,"",DateEnded_5Day!$A103))))))</f>
        <v/>
      </c>
      <c r="Z103" s="54" t="str">
        <f>IF($A103&lt;='All Results'!$B$4,"",IF(SUM('MissFill 1'!Y$2:Y103)=0,"",(IF('MissFill 1'!Y103/SUM('MissFill 1'!Y$2:Y103)&gt;0.01,"",IF('MissFill 1'!Y102/SUM('MissFill 1'!Y$2:Y103)&gt;0.01,"",IF('MissFill 1'!Y101/SUM('MissFill 1'!Y$2:Y103)&gt;0.01,"",DateEnded_5Day!$A103))))))</f>
        <v/>
      </c>
      <c r="AA103" s="54" t="str">
        <f>IF($A103&lt;='All Results'!$B$4,"",IF(SUM('MissFill 1'!Z$2:Z103)=0,"",(IF('MissFill 1'!Z103/SUM('MissFill 1'!Z$2:Z103)&gt;0.01,"",IF('MissFill 1'!Z102/SUM('MissFill 1'!Z$2:Z103)&gt;0.01,"",IF('MissFill 1'!Z101/SUM('MissFill 1'!Z$2:Z103)&gt;0.01,"",DateEnded_5Day!$A103))))))</f>
        <v/>
      </c>
      <c r="AB103" s="54" t="str">
        <f>IF($A103&lt;='All Results'!$B$4,"",IF(SUM('MissFill 1'!AA$2:AA103)=0,"",(IF('MissFill 1'!AA103/SUM('MissFill 1'!AA$2:AA103)&gt;0.01,"",IF('MissFill 1'!AA102/SUM('MissFill 1'!AA$2:AA103)&gt;0.01,"",IF('MissFill 1'!AA101/SUM('MissFill 1'!AA$2:AA103)&gt;0.01,"",DateEnded_5Day!$A103))))))</f>
        <v/>
      </c>
      <c r="AC103" s="54" t="str">
        <f>IF($A103&lt;='All Results'!$B$4,"",IF(SUM('MissFill 1'!AB$2:AB103)=0,"",(IF('MissFill 1'!AB103/SUM('MissFill 1'!AB$2:AB103)&gt;0.01,"",IF('MissFill 1'!AB102/SUM('MissFill 1'!AB$2:AB103)&gt;0.01,"",IF('MissFill 1'!AB101/SUM('MissFill 1'!AB$2:AB103)&gt;0.01,"",DateEnded_5Day!$A103))))))</f>
        <v/>
      </c>
      <c r="AD103" s="54" t="str">
        <f>IF($A103&lt;='All Results'!$B$4,"",IF(SUM('MissFill 1'!AC$2:AC103)=0,"",(IF('MissFill 1'!AC103/SUM('MissFill 1'!AC$2:AC103)&gt;0.01,"",IF('MissFill 1'!AC102/SUM('MissFill 1'!AC$2:AC103)&gt;0.01,"",IF('MissFill 1'!AC101/SUM('MissFill 1'!AC$2:AC103)&gt;0.01,"",DateEnded_5Day!$A103))))))</f>
        <v/>
      </c>
      <c r="AE103" s="54" t="str">
        <f>IF($A103&lt;='All Results'!$B$4,"",IF(SUM('MissFill 1'!AD$2:AD103)=0,"",(IF('MissFill 1'!AD103/SUM('MissFill 1'!AD$2:AD103)&gt;0.01,"",IF('MissFill 1'!AD102/SUM('MissFill 1'!AD$2:AD103)&gt;0.01,"",IF('MissFill 1'!AD101/SUM('MissFill 1'!AD$2:AD103)&gt;0.01,"",DateEnded_5Day!$A103))))))</f>
        <v/>
      </c>
      <c r="AF103" s="54" t="str">
        <f>IF($A103&lt;='All Results'!$B$4,"",IF(SUM('MissFill 1'!AE$2:AE103)=0,"",(IF('MissFill 1'!AE103/SUM('MissFill 1'!AE$2:AE103)&gt;0.01,"",IF('MissFill 1'!AE102/SUM('MissFill 1'!AE$2:AE103)&gt;0.01,"",IF('MissFill 1'!AE101/SUM('MissFill 1'!AE$2:AE103)&gt;0.01,"",DateEnded_5Day!$A103))))))</f>
        <v/>
      </c>
      <c r="AG103" s="54" t="str">
        <f>IF($A103&lt;='All Results'!$B$4,"",IF(SUM('MissFill 1'!AF$2:AF103)=0,"",(IF('MissFill 1'!AF103/SUM('MissFill 1'!AF$2:AF103)&gt;0.01,"",IF('MissFill 1'!AF102/SUM('MissFill 1'!AF$2:AF103)&gt;0.01,"",IF('MissFill 1'!AF101/SUM('MissFill 1'!AF$2:AF103)&gt;0.01,"",DateEnded_5Day!$A103))))))</f>
        <v/>
      </c>
      <c r="AH103" s="54" t="str">
        <f>IF($A103&lt;='All Results'!$B$4,"",IF(SUM('MissFill 1'!AG$2:AG103)=0,"",(IF('MissFill 1'!AG103/SUM('MissFill 1'!AG$2:AG103)&gt;0.01,"",IF('MissFill 1'!AG102/SUM('MissFill 1'!AG$2:AG103)&gt;0.01,"",IF('MissFill 1'!AG101/SUM('MissFill 1'!AG$2:AG103)&gt;0.01,"",DateEnded_5Day!$A103))))))</f>
        <v/>
      </c>
      <c r="AI103" s="54" t="str">
        <f>IF($A103&lt;='All Results'!$B$4,"",IF(SUM('MissFill 1'!AH$2:AH103)=0,"",(IF('MissFill 1'!AH103/SUM('MissFill 1'!AH$2:AH103)&gt;0.01,"",IF('MissFill 1'!AH102/SUM('MissFill 1'!AH$2:AH103)&gt;0.01,"",IF('MissFill 1'!AH101/SUM('MissFill 1'!AH$2:AH103)&gt;0.01,"",DateEnded_5Day!$A103))))))</f>
        <v/>
      </c>
      <c r="AJ103" s="54" t="str">
        <f>IF($A103&lt;='All Results'!$B$4,"",IF(SUM('MissFill 1'!AI$2:AI103)=0,"",(IF('MissFill 1'!AI103/SUM('MissFill 1'!AI$2:AI103)&gt;0.01,"",IF('MissFill 1'!AI102/SUM('MissFill 1'!AI$2:AI103)&gt;0.01,"",IF('MissFill 1'!AI101/SUM('MissFill 1'!AI$2:AI103)&gt;0.01,"",DateEnded_5Day!$A103))))))</f>
        <v/>
      </c>
      <c r="AK103" s="54" t="str">
        <f>IF($A103&lt;='All Results'!$B$4,"",IF(SUM('MissFill 1'!AJ$2:AJ103)=0,"",(IF('MissFill 1'!AJ103/SUM('MissFill 1'!AJ$2:AJ103)&gt;0.01,"",IF('MissFill 1'!AJ102/SUM('MissFill 1'!AJ$2:AJ103)&gt;0.01,"",IF('MissFill 1'!AJ101/SUM('MissFill 1'!AJ$2:AJ103)&gt;0.01,"",DateEnded_5Day!$A103))))))</f>
        <v/>
      </c>
      <c r="AL103" s="54" t="str">
        <f>IF($A103&lt;='All Results'!$B$4,"",IF(SUM('MissFill 1'!AK$2:AK103)=0,"",(IF('MissFill 1'!AK103/SUM('MissFill 1'!AK$2:AK103)&gt;0.01,"",IF('MissFill 1'!AK102/SUM('MissFill 1'!AK$2:AK103)&gt;0.01,"",IF('MissFill 1'!AK101/SUM('MissFill 1'!AK$2:AK103)&gt;0.01,"",DateEnded_5Day!$A103))))))</f>
        <v/>
      </c>
      <c r="AM103" s="54" t="str">
        <f>IF($A103&lt;='All Results'!$B$4,"",IF(SUM('MissFill 1'!AL$2:AL103)=0,"",(IF('MissFill 1'!AL103/SUM('MissFill 1'!AL$2:AL103)&gt;0.01,"",IF('MissFill 1'!AL102/SUM('MissFill 1'!AL$2:AL103)&gt;0.01,"",IF('MissFill 1'!AL101/SUM('MissFill 1'!AL$2:AL103)&gt;0.01,"",DateEnded_5Day!$A103))))))</f>
        <v/>
      </c>
      <c r="AN103" s="54" t="str">
        <f>IF($A103&lt;='All Results'!$B$4,"",IF(SUM('MissFill 1'!AM$2:AM103)=0,"",(IF('MissFill 1'!AM103/SUM('MissFill 1'!AM$2:AM103)&gt;0.01,"",IF('MissFill 1'!AM102/SUM('MissFill 1'!AM$2:AM103)&gt;0.01,"",IF('MissFill 1'!AM101/SUM('MissFill 1'!AM$2:AM103)&gt;0.01,"",DateEnded_5Day!$A103))))))</f>
        <v/>
      </c>
      <c r="AO103" s="54" t="str">
        <f>IF($A103&lt;='All Results'!$B$4,"",IF(SUM('MissFill 1'!AN$2:AN103)=0,"",(IF('MissFill 1'!AN103/SUM('MissFill 1'!AN$2:AN103)&gt;0.01,"",IF('MissFill 1'!AN102/SUM('MissFill 1'!AN$2:AN103)&gt;0.01,"",IF('MissFill 1'!AN101/SUM('MissFill 1'!AN$2:AN103)&gt;0.01,"",DateEnded_5Day!$A103))))))</f>
        <v/>
      </c>
      <c r="AP103" s="54" t="str">
        <f>IF($A103&lt;='All Results'!$B$4,"",IF(SUM('MissFill 1'!AO$2:AO103)=0,"",(IF('MissFill 1'!AO103/SUM('MissFill 1'!AO$2:AO103)&gt;0.01,"",IF('MissFill 1'!AO102/SUM('MissFill 1'!AO$2:AO103)&gt;0.01,"",IF('MissFill 1'!AO101/SUM('MissFill 1'!AO$2:AO103)&gt;0.01,"",DateEnded_5Day!$A103))))))</f>
        <v/>
      </c>
      <c r="AQ103" s="54" t="str">
        <f>IF($A103&lt;='All Results'!$B$4,"",IF(SUM('MissFill 1'!AP$2:AP103)=0,"",(IF('MissFill 1'!AP103/SUM('MissFill 1'!AP$2:AP103)&gt;0.01,"",IF('MissFill 1'!AP102/SUM('MissFill 1'!AP$2:AP103)&gt;0.01,"",IF('MissFill 1'!AP101/SUM('MissFill 1'!AP$2:AP103)&gt;0.01,"",DateEnded_5Day!$A103))))))</f>
        <v/>
      </c>
      <c r="AR103" s="54" t="str">
        <f>IF($A103&lt;='All Results'!$B$4,"",IF(SUM('MissFill 1'!AQ$2:AQ103)=0,"",(IF('MissFill 1'!AQ103/SUM('MissFill 1'!AQ$2:AQ103)&gt;0.01,"",IF('MissFill 1'!AQ102/SUM('MissFill 1'!AQ$2:AQ103)&gt;0.01,"",IF('MissFill 1'!AQ101/SUM('MissFill 1'!AQ$2:AQ103)&gt;0.01,"",DateEnded_5Day!$A103))))))</f>
        <v/>
      </c>
      <c r="AS103" s="54" t="str">
        <f>IF($A103&lt;='All Results'!$B$4,"",IF(SUM('MissFill 1'!AR$2:AR103)=0,"",(IF('MissFill 1'!AR103/SUM('MissFill 1'!AR$2:AR103)&gt;0.01,"",IF('MissFill 1'!AR102/SUM('MissFill 1'!AR$2:AR103)&gt;0.01,"",IF('MissFill 1'!AR101/SUM('MissFill 1'!AR$2:AR103)&gt;0.01,"",DateEnded_5Day!$A103))))))</f>
        <v/>
      </c>
      <c r="AT103" s="54" t="str">
        <f>IF($A103&lt;='All Results'!$B$4,"",IF(SUM('MissFill 1'!AS$2:AS103)=0,"",(IF('MissFill 1'!AS103/SUM('MissFill 1'!AS$2:AS103)&gt;0.01,"",IF('MissFill 1'!AS102/SUM('MissFill 1'!AS$2:AS103)&gt;0.01,"",IF('MissFill 1'!AS101/SUM('MissFill 1'!AS$2:AS103)&gt;0.01,"",DateEnded_5Day!$A103))))))</f>
        <v/>
      </c>
      <c r="AU103" s="54" t="str">
        <f>IF($A103&lt;='All Results'!$B$4,"",IF(SUM('MissFill 1'!AT$2:AT103)=0,"",(IF('MissFill 1'!AT103/SUM('MissFill 1'!AT$2:AT103)&gt;0.01,"",IF('MissFill 1'!AT102/SUM('MissFill 1'!AT$2:AT103)&gt;0.01,"",IF('MissFill 1'!AT101/SUM('MissFill 1'!AT$2:AT103)&gt;0.01,"",DateEnded_5Day!$A103))))))</f>
        <v/>
      </c>
      <c r="AV103" s="54" t="str">
        <f>IF($A103&lt;='All Results'!$B$4,"",IF(SUM('MissFill 1'!AU$2:AU103)=0,"",(IF('MissFill 1'!AU103/SUM('MissFill 1'!AU$2:AU103)&gt;0.01,"",IF('MissFill 1'!AU102/SUM('MissFill 1'!AU$2:AU103)&gt;0.01,"",IF('MissFill 1'!AU101/SUM('MissFill 1'!AU$2:AU103)&gt;0.01,"",DateEnded_5Day!$A103))))))</f>
        <v/>
      </c>
      <c r="AW103" s="54" t="str">
        <f>IF($A103&lt;='All Results'!$B$4,"",IF(SUM('MissFill 1'!AV$2:AV103)=0,"",(IF('MissFill 1'!AV103/SUM('MissFill 1'!AV$2:AV103)&gt;0.01,"",IF('MissFill 1'!AV102/SUM('MissFill 1'!AV$2:AV103)&gt;0.01,"",IF('MissFill 1'!AV101/SUM('MissFill 1'!AV$2:AV103)&gt;0.01,"",DateEnded_5Day!$A103))))))</f>
        <v/>
      </c>
      <c r="AX103" s="54" t="str">
        <f>IF($A103&lt;='All Results'!$B$4,"",IF(SUM('MissFill 1'!AW$2:AW103)=0,"",(IF('MissFill 1'!AW103/SUM('MissFill 1'!AW$2:AW103)&gt;0.01,"",IF('MissFill 1'!AW102/SUM('MissFill 1'!AW$2:AW103)&gt;0.01,"",IF('MissFill 1'!AW101/SUM('MissFill 1'!AW$2:AW103)&gt;0.01,"",DateEnded_5Day!$A103))))))</f>
        <v/>
      </c>
    </row>
    <row r="104" spans="1:50" x14ac:dyDescent="0.25">
      <c r="A104" s="41">
        <v>44449</v>
      </c>
      <c r="B104" s="52">
        <v>253</v>
      </c>
      <c r="C104" s="54" t="str">
        <f>IF($A104&lt;='All Results'!$B$4,"",IF(SUM('MissFill 1'!B$2:B104)=0,"",(IF('MissFill 1'!B104/SUM('MissFill 1'!B$2:B104)&gt;0.01,"",IF('MissFill 1'!B103/SUM('MissFill 1'!B$2:B104)&gt;0.01,"",IF('MissFill 1'!B102/SUM('MissFill 1'!B$2:B104)&gt;0.01,"",DateEnded_5Day!$A104))))))</f>
        <v/>
      </c>
      <c r="D104" s="54" t="str">
        <f>IF($A104&lt;='All Results'!$B$4,"",IF(SUM('MissFill 1'!C$2:C104)=0,"",(IF('MissFill 1'!C104/SUM('MissFill 1'!C$2:C104)&gt;0.01,"",IF('MissFill 1'!C103/SUM('MissFill 1'!C$2:C104)&gt;0.01,"",IF('MissFill 1'!C102/SUM('MissFill 1'!C$2:C104)&gt;0.01,"",DateEnded_5Day!$A104))))))</f>
        <v/>
      </c>
      <c r="E104" s="54" t="str">
        <f>IF($A104&lt;='All Results'!$B$4,"",IF(SUM('MissFill 1'!D$2:D104)=0,"",(IF('MissFill 1'!D104/SUM('MissFill 1'!D$2:D104)&gt;0.01,"",IF('MissFill 1'!D103/SUM('MissFill 1'!D$2:D104)&gt;0.01,"",IF('MissFill 1'!D102/SUM('MissFill 1'!D$2:D104)&gt;0.01,"",DateEnded_5Day!$A104))))))</f>
        <v/>
      </c>
      <c r="F104" s="54" t="str">
        <f>IF($A104&lt;='All Results'!$B$4,"",IF(SUM('MissFill 1'!E$2:E104)=0,"",(IF('MissFill 1'!E104/SUM('MissFill 1'!E$2:E104)&gt;0.01,"",IF('MissFill 1'!E103/SUM('MissFill 1'!E$2:E104)&gt;0.01,"",IF('MissFill 1'!E102/SUM('MissFill 1'!E$2:E104)&gt;0.01,"",DateEnded_5Day!$A104))))))</f>
        <v/>
      </c>
      <c r="G104" s="54" t="str">
        <f>IF($A104&lt;='All Results'!$B$4,"",IF(SUM('MissFill 1'!F$2:F104)=0,"",(IF('MissFill 1'!F104/SUM('MissFill 1'!F$2:F104)&gt;0.01,"",IF('MissFill 1'!F103/SUM('MissFill 1'!F$2:F104)&gt;0.01,"",IF('MissFill 1'!F102/SUM('MissFill 1'!F$2:F104)&gt;0.01,"",DateEnded_5Day!$A104))))))</f>
        <v/>
      </c>
      <c r="H104" s="54" t="str">
        <f>IF($A104&lt;='All Results'!$B$4,"",IF(SUM('MissFill 1'!G$2:G104)=0,"",(IF('MissFill 1'!G104/SUM('MissFill 1'!G$2:G104)&gt;0.01,"",IF('MissFill 1'!G103/SUM('MissFill 1'!G$2:G104)&gt;0.01,"",IF('MissFill 1'!G102/SUM('MissFill 1'!G$2:G104)&gt;0.01,"",DateEnded_5Day!$A104))))))</f>
        <v/>
      </c>
      <c r="I104" s="54" t="str">
        <f>IF($A104&lt;='All Results'!$B$4,"",IF(SUM('MissFill 1'!H$2:H104)=0,"",(IF('MissFill 1'!H104/SUM('MissFill 1'!H$2:H104)&gt;0.01,"",IF('MissFill 1'!H103/SUM('MissFill 1'!H$2:H104)&gt;0.01,"",IF('MissFill 1'!H102/SUM('MissFill 1'!H$2:H104)&gt;0.01,"",DateEnded_5Day!$A104))))))</f>
        <v/>
      </c>
      <c r="J104" s="54" t="str">
        <f>IF($A104&lt;='All Results'!$B$4,"",IF(SUM('MissFill 1'!I$2:I104)=0,"",(IF('MissFill 1'!I104/SUM('MissFill 1'!I$2:I104)&gt;0.01,"",IF('MissFill 1'!I103/SUM('MissFill 1'!I$2:I104)&gt;0.01,"",IF('MissFill 1'!I102/SUM('MissFill 1'!I$2:I104)&gt;0.01,"",DateEnded_5Day!$A104))))))</f>
        <v/>
      </c>
      <c r="K104" s="54" t="str">
        <f>IF($A104&lt;='All Results'!$B$4,"",IF(SUM('MissFill 1'!J$2:J104)=0,"",(IF('MissFill 1'!J104/SUM('MissFill 1'!J$2:J104)&gt;0.01,"",IF('MissFill 1'!J103/SUM('MissFill 1'!J$2:J104)&gt;0.01,"",IF('MissFill 1'!J102/SUM('MissFill 1'!J$2:J104)&gt;0.01,"",DateEnded_5Day!$A104))))))</f>
        <v/>
      </c>
      <c r="L104" s="54" t="str">
        <f>IF($A104&lt;='All Results'!$B$4,"",IF(SUM('MissFill 1'!K$2:K104)=0,"",(IF('MissFill 1'!K104/SUM('MissFill 1'!K$2:K104)&gt;0.01,"",IF('MissFill 1'!K103/SUM('MissFill 1'!K$2:K104)&gt;0.01,"",IF('MissFill 1'!K102/SUM('MissFill 1'!K$2:K104)&gt;0.01,"",DateEnded_5Day!$A104))))))</f>
        <v/>
      </c>
      <c r="M104" s="54" t="str">
        <f>IF($A104&lt;='All Results'!$B$4,"",IF(SUM('MissFill 1'!L$2:L104)=0,"",(IF('MissFill 1'!L104/SUM('MissFill 1'!L$2:L104)&gt;0.01,"",IF('MissFill 1'!L103/SUM('MissFill 1'!L$2:L104)&gt;0.01,"",IF('MissFill 1'!L102/SUM('MissFill 1'!L$2:L104)&gt;0.01,"",DateEnded_5Day!$A104))))))</f>
        <v/>
      </c>
      <c r="N104" s="54" t="str">
        <f>IF($A104&lt;='All Results'!$B$4,"",IF(SUM('MissFill 1'!M$2:M104)=0,"",(IF('MissFill 1'!M104/SUM('MissFill 1'!M$2:M104)&gt;0.01,"",IF('MissFill 1'!M103/SUM('MissFill 1'!M$2:M104)&gt;0.01,"",IF('MissFill 1'!M102/SUM('MissFill 1'!M$2:M104)&gt;0.01,"",DateEnded_5Day!$A104))))))</f>
        <v/>
      </c>
      <c r="O104" s="54" t="str">
        <f>IF($A104&lt;='All Results'!$B$4,"",IF(SUM('MissFill 1'!N$2:N104)=0,"",(IF('MissFill 1'!N104/SUM('MissFill 1'!N$2:N104)&gt;0.01,"",IF('MissFill 1'!N103/SUM('MissFill 1'!N$2:N104)&gt;0.01,"",IF('MissFill 1'!N102/SUM('MissFill 1'!N$2:N104)&gt;0.01,"",DateEnded_5Day!$A104))))))</f>
        <v/>
      </c>
      <c r="P104" s="54" t="str">
        <f>IF($A104&lt;='All Results'!$B$4,"",IF(SUM('MissFill 1'!O$2:O104)=0,"",(IF('MissFill 1'!O104/SUM('MissFill 1'!O$2:O104)&gt;0.01,"",IF('MissFill 1'!O103/SUM('MissFill 1'!O$2:O104)&gt;0.01,"",IF('MissFill 1'!O102/SUM('MissFill 1'!O$2:O104)&gt;0.01,"",DateEnded_5Day!$A104))))))</f>
        <v/>
      </c>
      <c r="Q104" s="54" t="str">
        <f>IF($A104&lt;='All Results'!$B$4,"",IF(SUM('MissFill 1'!P$2:P104)=0,"",(IF('MissFill 1'!P104/SUM('MissFill 1'!P$2:P104)&gt;0.01,"",IF('MissFill 1'!P103/SUM('MissFill 1'!P$2:P104)&gt;0.01,"",IF('MissFill 1'!P102/SUM('MissFill 1'!P$2:P104)&gt;0.01,"",DateEnded_5Day!$A104))))))</f>
        <v/>
      </c>
      <c r="R104" s="54" t="str">
        <f>IF($A104&lt;='All Results'!$B$4,"",IF(SUM('MissFill 1'!Q$2:Q104)=0,"",(IF('MissFill 1'!Q104/SUM('MissFill 1'!Q$2:Q104)&gt;0.01,"",IF('MissFill 1'!Q103/SUM('MissFill 1'!Q$2:Q104)&gt;0.01,"",IF('MissFill 1'!Q102/SUM('MissFill 1'!Q$2:Q104)&gt;0.01,"",DateEnded_5Day!$A104))))))</f>
        <v/>
      </c>
      <c r="S104" s="54" t="str">
        <f>IF($A104&lt;='All Results'!$B$4,"",IF(SUM('MissFill 1'!R$2:R104)=0,"",(IF('MissFill 1'!R104/SUM('MissFill 1'!R$2:R104)&gt;0.01,"",IF('MissFill 1'!R103/SUM('MissFill 1'!R$2:R104)&gt;0.01,"",IF('MissFill 1'!R102/SUM('MissFill 1'!R$2:R104)&gt;0.01,"",DateEnded_5Day!$A104))))))</f>
        <v/>
      </c>
      <c r="T104" s="54" t="str">
        <f>IF($A104&lt;='All Results'!$B$4,"",IF(SUM('MissFill 1'!S$2:S104)=0,"",(IF('MissFill 1'!S104/SUM('MissFill 1'!S$2:S104)&gt;0.01,"",IF('MissFill 1'!S103/SUM('MissFill 1'!S$2:S104)&gt;0.01,"",IF('MissFill 1'!S102/SUM('MissFill 1'!S$2:S104)&gt;0.01,"",DateEnded_5Day!$A104))))))</f>
        <v/>
      </c>
      <c r="U104" s="54" t="str">
        <f>IF($A104&lt;='All Results'!$B$4,"",IF(SUM('MissFill 1'!T$2:T104)=0,"",(IF('MissFill 1'!T104/SUM('MissFill 1'!T$2:T104)&gt;0.01,"",IF('MissFill 1'!T103/SUM('MissFill 1'!T$2:T104)&gt;0.01,"",IF('MissFill 1'!T102/SUM('MissFill 1'!T$2:T104)&gt;0.01,"",DateEnded_5Day!$A104))))))</f>
        <v/>
      </c>
      <c r="V104" s="54" t="str">
        <f>IF($A104&lt;='All Results'!$B$4,"",IF(SUM('MissFill 1'!U$2:U104)=0,"",(IF('MissFill 1'!U104/SUM('MissFill 1'!U$2:U104)&gt;0.01,"",IF('MissFill 1'!U103/SUM('MissFill 1'!U$2:U104)&gt;0.01,"",IF('MissFill 1'!U102/SUM('MissFill 1'!U$2:U104)&gt;0.01,"",DateEnded_5Day!$A104))))))</f>
        <v/>
      </c>
      <c r="W104" s="54" t="str">
        <f>IF($A104&lt;='All Results'!$B$4,"",IF(SUM('MissFill 1'!V$2:V104)=0,"",(IF('MissFill 1'!V104/SUM('MissFill 1'!V$2:V104)&gt;0.01,"",IF('MissFill 1'!V103/SUM('MissFill 1'!V$2:V104)&gt;0.01,"",IF('MissFill 1'!V102/SUM('MissFill 1'!V$2:V104)&gt;0.01,"",DateEnded_5Day!$A104))))))</f>
        <v/>
      </c>
      <c r="X104" s="54" t="str">
        <f>IF($A104&lt;='All Results'!$B$4,"",IF(SUM('MissFill 1'!W$2:W104)=0,"",(IF('MissFill 1'!W104/SUM('MissFill 1'!W$2:W104)&gt;0.01,"",IF('MissFill 1'!W103/SUM('MissFill 1'!W$2:W104)&gt;0.01,"",IF('MissFill 1'!W102/SUM('MissFill 1'!W$2:W104)&gt;0.01,"",DateEnded_5Day!$A104))))))</f>
        <v/>
      </c>
      <c r="Y104" s="54" t="str">
        <f>IF($A104&lt;='All Results'!$B$4,"",IF(SUM('MissFill 1'!X$2:X104)=0,"",(IF('MissFill 1'!X104/SUM('MissFill 1'!X$2:X104)&gt;0.01,"",IF('MissFill 1'!X103/SUM('MissFill 1'!X$2:X104)&gt;0.01,"",IF('MissFill 1'!X102/SUM('MissFill 1'!X$2:X104)&gt;0.01,"",DateEnded_5Day!$A104))))))</f>
        <v/>
      </c>
      <c r="Z104" s="54" t="str">
        <f>IF($A104&lt;='All Results'!$B$4,"",IF(SUM('MissFill 1'!Y$2:Y104)=0,"",(IF('MissFill 1'!Y104/SUM('MissFill 1'!Y$2:Y104)&gt;0.01,"",IF('MissFill 1'!Y103/SUM('MissFill 1'!Y$2:Y104)&gt;0.01,"",IF('MissFill 1'!Y102/SUM('MissFill 1'!Y$2:Y104)&gt;0.01,"",DateEnded_5Day!$A104))))))</f>
        <v/>
      </c>
      <c r="AA104" s="54" t="str">
        <f>IF($A104&lt;='All Results'!$B$4,"",IF(SUM('MissFill 1'!Z$2:Z104)=0,"",(IF('MissFill 1'!Z104/SUM('MissFill 1'!Z$2:Z104)&gt;0.01,"",IF('MissFill 1'!Z103/SUM('MissFill 1'!Z$2:Z104)&gt;0.01,"",IF('MissFill 1'!Z102/SUM('MissFill 1'!Z$2:Z104)&gt;0.01,"",DateEnded_5Day!$A104))))))</f>
        <v/>
      </c>
      <c r="AB104" s="54" t="str">
        <f>IF($A104&lt;='All Results'!$B$4,"",IF(SUM('MissFill 1'!AA$2:AA104)=0,"",(IF('MissFill 1'!AA104/SUM('MissFill 1'!AA$2:AA104)&gt;0.01,"",IF('MissFill 1'!AA103/SUM('MissFill 1'!AA$2:AA104)&gt;0.01,"",IF('MissFill 1'!AA102/SUM('MissFill 1'!AA$2:AA104)&gt;0.01,"",DateEnded_5Day!$A104))))))</f>
        <v/>
      </c>
      <c r="AC104" s="54" t="str">
        <f>IF($A104&lt;='All Results'!$B$4,"",IF(SUM('MissFill 1'!AB$2:AB104)=0,"",(IF('MissFill 1'!AB104/SUM('MissFill 1'!AB$2:AB104)&gt;0.01,"",IF('MissFill 1'!AB103/SUM('MissFill 1'!AB$2:AB104)&gt;0.01,"",IF('MissFill 1'!AB102/SUM('MissFill 1'!AB$2:AB104)&gt;0.01,"",DateEnded_5Day!$A104))))))</f>
        <v/>
      </c>
      <c r="AD104" s="54" t="str">
        <f>IF($A104&lt;='All Results'!$B$4,"",IF(SUM('MissFill 1'!AC$2:AC104)=0,"",(IF('MissFill 1'!AC104/SUM('MissFill 1'!AC$2:AC104)&gt;0.01,"",IF('MissFill 1'!AC103/SUM('MissFill 1'!AC$2:AC104)&gt;0.01,"",IF('MissFill 1'!AC102/SUM('MissFill 1'!AC$2:AC104)&gt;0.01,"",DateEnded_5Day!$A104))))))</f>
        <v/>
      </c>
      <c r="AE104" s="54" t="str">
        <f>IF($A104&lt;='All Results'!$B$4,"",IF(SUM('MissFill 1'!AD$2:AD104)=0,"",(IF('MissFill 1'!AD104/SUM('MissFill 1'!AD$2:AD104)&gt;0.01,"",IF('MissFill 1'!AD103/SUM('MissFill 1'!AD$2:AD104)&gt;0.01,"",IF('MissFill 1'!AD102/SUM('MissFill 1'!AD$2:AD104)&gt;0.01,"",DateEnded_5Day!$A104))))))</f>
        <v/>
      </c>
      <c r="AF104" s="54" t="str">
        <f>IF($A104&lt;='All Results'!$B$4,"",IF(SUM('MissFill 1'!AE$2:AE104)=0,"",(IF('MissFill 1'!AE104/SUM('MissFill 1'!AE$2:AE104)&gt;0.01,"",IF('MissFill 1'!AE103/SUM('MissFill 1'!AE$2:AE104)&gt;0.01,"",IF('MissFill 1'!AE102/SUM('MissFill 1'!AE$2:AE104)&gt;0.01,"",DateEnded_5Day!$A104))))))</f>
        <v/>
      </c>
      <c r="AG104" s="54" t="str">
        <f>IF($A104&lt;='All Results'!$B$4,"",IF(SUM('MissFill 1'!AF$2:AF104)=0,"",(IF('MissFill 1'!AF104/SUM('MissFill 1'!AF$2:AF104)&gt;0.01,"",IF('MissFill 1'!AF103/SUM('MissFill 1'!AF$2:AF104)&gt;0.01,"",IF('MissFill 1'!AF102/SUM('MissFill 1'!AF$2:AF104)&gt;0.01,"",DateEnded_5Day!$A104))))))</f>
        <v/>
      </c>
      <c r="AH104" s="54" t="str">
        <f>IF($A104&lt;='All Results'!$B$4,"",IF(SUM('MissFill 1'!AG$2:AG104)=0,"",(IF('MissFill 1'!AG104/SUM('MissFill 1'!AG$2:AG104)&gt;0.01,"",IF('MissFill 1'!AG103/SUM('MissFill 1'!AG$2:AG104)&gt;0.01,"",IF('MissFill 1'!AG102/SUM('MissFill 1'!AG$2:AG104)&gt;0.01,"",DateEnded_5Day!$A104))))))</f>
        <v/>
      </c>
      <c r="AI104" s="54" t="str">
        <f>IF($A104&lt;='All Results'!$B$4,"",IF(SUM('MissFill 1'!AH$2:AH104)=0,"",(IF('MissFill 1'!AH104/SUM('MissFill 1'!AH$2:AH104)&gt;0.01,"",IF('MissFill 1'!AH103/SUM('MissFill 1'!AH$2:AH104)&gt;0.01,"",IF('MissFill 1'!AH102/SUM('MissFill 1'!AH$2:AH104)&gt;0.01,"",DateEnded_5Day!$A104))))))</f>
        <v/>
      </c>
      <c r="AJ104" s="54" t="str">
        <f>IF($A104&lt;='All Results'!$B$4,"",IF(SUM('MissFill 1'!AI$2:AI104)=0,"",(IF('MissFill 1'!AI104/SUM('MissFill 1'!AI$2:AI104)&gt;0.01,"",IF('MissFill 1'!AI103/SUM('MissFill 1'!AI$2:AI104)&gt;0.01,"",IF('MissFill 1'!AI102/SUM('MissFill 1'!AI$2:AI104)&gt;0.01,"",DateEnded_5Day!$A104))))))</f>
        <v/>
      </c>
      <c r="AK104" s="54" t="str">
        <f>IF($A104&lt;='All Results'!$B$4,"",IF(SUM('MissFill 1'!AJ$2:AJ104)=0,"",(IF('MissFill 1'!AJ104/SUM('MissFill 1'!AJ$2:AJ104)&gt;0.01,"",IF('MissFill 1'!AJ103/SUM('MissFill 1'!AJ$2:AJ104)&gt;0.01,"",IF('MissFill 1'!AJ102/SUM('MissFill 1'!AJ$2:AJ104)&gt;0.01,"",DateEnded_5Day!$A104))))))</f>
        <v/>
      </c>
      <c r="AL104" s="54" t="str">
        <f>IF($A104&lt;='All Results'!$B$4,"",IF(SUM('MissFill 1'!AK$2:AK104)=0,"",(IF('MissFill 1'!AK104/SUM('MissFill 1'!AK$2:AK104)&gt;0.01,"",IF('MissFill 1'!AK103/SUM('MissFill 1'!AK$2:AK104)&gt;0.01,"",IF('MissFill 1'!AK102/SUM('MissFill 1'!AK$2:AK104)&gt;0.01,"",DateEnded_5Day!$A104))))))</f>
        <v/>
      </c>
      <c r="AM104" s="54" t="str">
        <f>IF($A104&lt;='All Results'!$B$4,"",IF(SUM('MissFill 1'!AL$2:AL104)=0,"",(IF('MissFill 1'!AL104/SUM('MissFill 1'!AL$2:AL104)&gt;0.01,"",IF('MissFill 1'!AL103/SUM('MissFill 1'!AL$2:AL104)&gt;0.01,"",IF('MissFill 1'!AL102/SUM('MissFill 1'!AL$2:AL104)&gt;0.01,"",DateEnded_5Day!$A104))))))</f>
        <v/>
      </c>
      <c r="AN104" s="54" t="str">
        <f>IF($A104&lt;='All Results'!$B$4,"",IF(SUM('MissFill 1'!AM$2:AM104)=0,"",(IF('MissFill 1'!AM104/SUM('MissFill 1'!AM$2:AM104)&gt;0.01,"",IF('MissFill 1'!AM103/SUM('MissFill 1'!AM$2:AM104)&gt;0.01,"",IF('MissFill 1'!AM102/SUM('MissFill 1'!AM$2:AM104)&gt;0.01,"",DateEnded_5Day!$A104))))))</f>
        <v/>
      </c>
      <c r="AO104" s="54" t="str">
        <f>IF($A104&lt;='All Results'!$B$4,"",IF(SUM('MissFill 1'!AN$2:AN104)=0,"",(IF('MissFill 1'!AN104/SUM('MissFill 1'!AN$2:AN104)&gt;0.01,"",IF('MissFill 1'!AN103/SUM('MissFill 1'!AN$2:AN104)&gt;0.01,"",IF('MissFill 1'!AN102/SUM('MissFill 1'!AN$2:AN104)&gt;0.01,"",DateEnded_5Day!$A104))))))</f>
        <v/>
      </c>
      <c r="AP104" s="54" t="str">
        <f>IF($A104&lt;='All Results'!$B$4,"",IF(SUM('MissFill 1'!AO$2:AO104)=0,"",(IF('MissFill 1'!AO104/SUM('MissFill 1'!AO$2:AO104)&gt;0.01,"",IF('MissFill 1'!AO103/SUM('MissFill 1'!AO$2:AO104)&gt;0.01,"",IF('MissFill 1'!AO102/SUM('MissFill 1'!AO$2:AO104)&gt;0.01,"",DateEnded_5Day!$A104))))))</f>
        <v/>
      </c>
      <c r="AQ104" s="54" t="str">
        <f>IF($A104&lt;='All Results'!$B$4,"",IF(SUM('MissFill 1'!AP$2:AP104)=0,"",(IF('MissFill 1'!AP104/SUM('MissFill 1'!AP$2:AP104)&gt;0.01,"",IF('MissFill 1'!AP103/SUM('MissFill 1'!AP$2:AP104)&gt;0.01,"",IF('MissFill 1'!AP102/SUM('MissFill 1'!AP$2:AP104)&gt;0.01,"",DateEnded_5Day!$A104))))))</f>
        <v/>
      </c>
      <c r="AR104" s="54" t="str">
        <f>IF($A104&lt;='All Results'!$B$4,"",IF(SUM('MissFill 1'!AQ$2:AQ104)=0,"",(IF('MissFill 1'!AQ104/SUM('MissFill 1'!AQ$2:AQ104)&gt;0.01,"",IF('MissFill 1'!AQ103/SUM('MissFill 1'!AQ$2:AQ104)&gt;0.01,"",IF('MissFill 1'!AQ102/SUM('MissFill 1'!AQ$2:AQ104)&gt;0.01,"",DateEnded_5Day!$A104))))))</f>
        <v/>
      </c>
      <c r="AS104" s="54" t="str">
        <f>IF($A104&lt;='All Results'!$B$4,"",IF(SUM('MissFill 1'!AR$2:AR104)=0,"",(IF('MissFill 1'!AR104/SUM('MissFill 1'!AR$2:AR104)&gt;0.01,"",IF('MissFill 1'!AR103/SUM('MissFill 1'!AR$2:AR104)&gt;0.01,"",IF('MissFill 1'!AR102/SUM('MissFill 1'!AR$2:AR104)&gt;0.01,"",DateEnded_5Day!$A104))))))</f>
        <v/>
      </c>
      <c r="AT104" s="54" t="str">
        <f>IF($A104&lt;='All Results'!$B$4,"",IF(SUM('MissFill 1'!AS$2:AS104)=0,"",(IF('MissFill 1'!AS104/SUM('MissFill 1'!AS$2:AS104)&gt;0.01,"",IF('MissFill 1'!AS103/SUM('MissFill 1'!AS$2:AS104)&gt;0.01,"",IF('MissFill 1'!AS102/SUM('MissFill 1'!AS$2:AS104)&gt;0.01,"",DateEnded_5Day!$A104))))))</f>
        <v/>
      </c>
      <c r="AU104" s="54" t="str">
        <f>IF($A104&lt;='All Results'!$B$4,"",IF(SUM('MissFill 1'!AT$2:AT104)=0,"",(IF('MissFill 1'!AT104/SUM('MissFill 1'!AT$2:AT104)&gt;0.01,"",IF('MissFill 1'!AT103/SUM('MissFill 1'!AT$2:AT104)&gt;0.01,"",IF('MissFill 1'!AT102/SUM('MissFill 1'!AT$2:AT104)&gt;0.01,"",DateEnded_5Day!$A104))))))</f>
        <v/>
      </c>
      <c r="AV104" s="54" t="str">
        <f>IF($A104&lt;='All Results'!$B$4,"",IF(SUM('MissFill 1'!AU$2:AU104)=0,"",(IF('MissFill 1'!AU104/SUM('MissFill 1'!AU$2:AU104)&gt;0.01,"",IF('MissFill 1'!AU103/SUM('MissFill 1'!AU$2:AU104)&gt;0.01,"",IF('MissFill 1'!AU102/SUM('MissFill 1'!AU$2:AU104)&gt;0.01,"",DateEnded_5Day!$A104))))))</f>
        <v/>
      </c>
      <c r="AW104" s="54" t="str">
        <f>IF($A104&lt;='All Results'!$B$4,"",IF(SUM('MissFill 1'!AV$2:AV104)=0,"",(IF('MissFill 1'!AV104/SUM('MissFill 1'!AV$2:AV104)&gt;0.01,"",IF('MissFill 1'!AV103/SUM('MissFill 1'!AV$2:AV104)&gt;0.01,"",IF('MissFill 1'!AV102/SUM('MissFill 1'!AV$2:AV104)&gt;0.01,"",DateEnded_5Day!$A104))))))</f>
        <v/>
      </c>
      <c r="AX104" s="54" t="str">
        <f>IF($A104&lt;='All Results'!$B$4,"",IF(SUM('MissFill 1'!AW$2:AW104)=0,"",(IF('MissFill 1'!AW104/SUM('MissFill 1'!AW$2:AW104)&gt;0.01,"",IF('MissFill 1'!AW103/SUM('MissFill 1'!AW$2:AW104)&gt;0.01,"",IF('MissFill 1'!AW102/SUM('MissFill 1'!AW$2:AW104)&gt;0.01,"",DateEnded_5Day!$A104))))))</f>
        <v/>
      </c>
    </row>
    <row r="105" spans="1:50" x14ac:dyDescent="0.25">
      <c r="A105" s="41">
        <v>44450</v>
      </c>
      <c r="B105" s="52">
        <v>254</v>
      </c>
      <c r="C105" s="54" t="str">
        <f>IF($A105&lt;='All Results'!$B$4,"",IF(SUM('MissFill 1'!B$2:B105)=0,"",(IF('MissFill 1'!B105/SUM('MissFill 1'!B$2:B105)&gt;0.01,"",IF('MissFill 1'!B104/SUM('MissFill 1'!B$2:B105)&gt;0.01,"",IF('MissFill 1'!B103/SUM('MissFill 1'!B$2:B105)&gt;0.01,"",DateEnded_5Day!$A105))))))</f>
        <v/>
      </c>
      <c r="D105" s="54" t="str">
        <f>IF($A105&lt;='All Results'!$B$4,"",IF(SUM('MissFill 1'!C$2:C105)=0,"",(IF('MissFill 1'!C105/SUM('MissFill 1'!C$2:C105)&gt;0.01,"",IF('MissFill 1'!C104/SUM('MissFill 1'!C$2:C105)&gt;0.01,"",IF('MissFill 1'!C103/SUM('MissFill 1'!C$2:C105)&gt;0.01,"",DateEnded_5Day!$A105))))))</f>
        <v/>
      </c>
      <c r="E105" s="54" t="str">
        <f>IF($A105&lt;='All Results'!$B$4,"",IF(SUM('MissFill 1'!D$2:D105)=0,"",(IF('MissFill 1'!D105/SUM('MissFill 1'!D$2:D105)&gt;0.01,"",IF('MissFill 1'!D104/SUM('MissFill 1'!D$2:D105)&gt;0.01,"",IF('MissFill 1'!D103/SUM('MissFill 1'!D$2:D105)&gt;0.01,"",DateEnded_5Day!$A105))))))</f>
        <v/>
      </c>
      <c r="F105" s="54" t="str">
        <f>IF($A105&lt;='All Results'!$B$4,"",IF(SUM('MissFill 1'!E$2:E105)=0,"",(IF('MissFill 1'!E105/SUM('MissFill 1'!E$2:E105)&gt;0.01,"",IF('MissFill 1'!E104/SUM('MissFill 1'!E$2:E105)&gt;0.01,"",IF('MissFill 1'!E103/SUM('MissFill 1'!E$2:E105)&gt;0.01,"",DateEnded_5Day!$A105))))))</f>
        <v/>
      </c>
      <c r="G105" s="54" t="str">
        <f>IF($A105&lt;='All Results'!$B$4,"",IF(SUM('MissFill 1'!F$2:F105)=0,"",(IF('MissFill 1'!F105/SUM('MissFill 1'!F$2:F105)&gt;0.01,"",IF('MissFill 1'!F104/SUM('MissFill 1'!F$2:F105)&gt;0.01,"",IF('MissFill 1'!F103/SUM('MissFill 1'!F$2:F105)&gt;0.01,"",DateEnded_5Day!$A105))))))</f>
        <v/>
      </c>
      <c r="H105" s="54" t="str">
        <f>IF($A105&lt;='All Results'!$B$4,"",IF(SUM('MissFill 1'!G$2:G105)=0,"",(IF('MissFill 1'!G105/SUM('MissFill 1'!G$2:G105)&gt;0.01,"",IF('MissFill 1'!G104/SUM('MissFill 1'!G$2:G105)&gt;0.01,"",IF('MissFill 1'!G103/SUM('MissFill 1'!G$2:G105)&gt;0.01,"",DateEnded_5Day!$A105))))))</f>
        <v/>
      </c>
      <c r="I105" s="54" t="str">
        <f>IF($A105&lt;='All Results'!$B$4,"",IF(SUM('MissFill 1'!H$2:H105)=0,"",(IF('MissFill 1'!H105/SUM('MissFill 1'!H$2:H105)&gt;0.01,"",IF('MissFill 1'!H104/SUM('MissFill 1'!H$2:H105)&gt;0.01,"",IF('MissFill 1'!H103/SUM('MissFill 1'!H$2:H105)&gt;0.01,"",DateEnded_5Day!$A105))))))</f>
        <v/>
      </c>
      <c r="J105" s="54" t="str">
        <f>IF($A105&lt;='All Results'!$B$4,"",IF(SUM('MissFill 1'!I$2:I105)=0,"",(IF('MissFill 1'!I105/SUM('MissFill 1'!I$2:I105)&gt;0.01,"",IF('MissFill 1'!I104/SUM('MissFill 1'!I$2:I105)&gt;0.01,"",IF('MissFill 1'!I103/SUM('MissFill 1'!I$2:I105)&gt;0.01,"",DateEnded_5Day!$A105))))))</f>
        <v/>
      </c>
      <c r="K105" s="54" t="str">
        <f>IF($A105&lt;='All Results'!$B$4,"",IF(SUM('MissFill 1'!J$2:J105)=0,"",(IF('MissFill 1'!J105/SUM('MissFill 1'!J$2:J105)&gt;0.01,"",IF('MissFill 1'!J104/SUM('MissFill 1'!J$2:J105)&gt;0.01,"",IF('MissFill 1'!J103/SUM('MissFill 1'!J$2:J105)&gt;0.01,"",DateEnded_5Day!$A105))))))</f>
        <v/>
      </c>
      <c r="L105" s="54" t="str">
        <f>IF($A105&lt;='All Results'!$B$4,"",IF(SUM('MissFill 1'!K$2:K105)=0,"",(IF('MissFill 1'!K105/SUM('MissFill 1'!K$2:K105)&gt;0.01,"",IF('MissFill 1'!K104/SUM('MissFill 1'!K$2:K105)&gt;0.01,"",IF('MissFill 1'!K103/SUM('MissFill 1'!K$2:K105)&gt;0.01,"",DateEnded_5Day!$A105))))))</f>
        <v/>
      </c>
      <c r="M105" s="54" t="str">
        <f>IF($A105&lt;='All Results'!$B$4,"",IF(SUM('MissFill 1'!L$2:L105)=0,"",(IF('MissFill 1'!L105/SUM('MissFill 1'!L$2:L105)&gt;0.01,"",IF('MissFill 1'!L104/SUM('MissFill 1'!L$2:L105)&gt;0.01,"",IF('MissFill 1'!L103/SUM('MissFill 1'!L$2:L105)&gt;0.01,"",DateEnded_5Day!$A105))))))</f>
        <v/>
      </c>
      <c r="N105" s="54" t="str">
        <f>IF($A105&lt;='All Results'!$B$4,"",IF(SUM('MissFill 1'!M$2:M105)=0,"",(IF('MissFill 1'!M105/SUM('MissFill 1'!M$2:M105)&gt;0.01,"",IF('MissFill 1'!M104/SUM('MissFill 1'!M$2:M105)&gt;0.01,"",IF('MissFill 1'!M103/SUM('MissFill 1'!M$2:M105)&gt;0.01,"",DateEnded_5Day!$A105))))))</f>
        <v/>
      </c>
      <c r="O105" s="54" t="str">
        <f>IF($A105&lt;='All Results'!$B$4,"",IF(SUM('MissFill 1'!N$2:N105)=0,"",(IF('MissFill 1'!N105/SUM('MissFill 1'!N$2:N105)&gt;0.01,"",IF('MissFill 1'!N104/SUM('MissFill 1'!N$2:N105)&gt;0.01,"",IF('MissFill 1'!N103/SUM('MissFill 1'!N$2:N105)&gt;0.01,"",DateEnded_5Day!$A105))))))</f>
        <v/>
      </c>
      <c r="P105" s="54" t="str">
        <f>IF($A105&lt;='All Results'!$B$4,"",IF(SUM('MissFill 1'!O$2:O105)=0,"",(IF('MissFill 1'!O105/SUM('MissFill 1'!O$2:O105)&gt;0.01,"",IF('MissFill 1'!O104/SUM('MissFill 1'!O$2:O105)&gt;0.01,"",IF('MissFill 1'!O103/SUM('MissFill 1'!O$2:O105)&gt;0.01,"",DateEnded_5Day!$A105))))))</f>
        <v/>
      </c>
      <c r="Q105" s="54" t="str">
        <f>IF($A105&lt;='All Results'!$B$4,"",IF(SUM('MissFill 1'!P$2:P105)=0,"",(IF('MissFill 1'!P105/SUM('MissFill 1'!P$2:P105)&gt;0.01,"",IF('MissFill 1'!P104/SUM('MissFill 1'!P$2:P105)&gt;0.01,"",IF('MissFill 1'!P103/SUM('MissFill 1'!P$2:P105)&gt;0.01,"",DateEnded_5Day!$A105))))))</f>
        <v/>
      </c>
      <c r="R105" s="54" t="str">
        <f>IF($A105&lt;='All Results'!$B$4,"",IF(SUM('MissFill 1'!Q$2:Q105)=0,"",(IF('MissFill 1'!Q105/SUM('MissFill 1'!Q$2:Q105)&gt;0.01,"",IF('MissFill 1'!Q104/SUM('MissFill 1'!Q$2:Q105)&gt;0.01,"",IF('MissFill 1'!Q103/SUM('MissFill 1'!Q$2:Q105)&gt;0.01,"",DateEnded_5Day!$A105))))))</f>
        <v/>
      </c>
      <c r="S105" s="54" t="str">
        <f>IF($A105&lt;='All Results'!$B$4,"",IF(SUM('MissFill 1'!R$2:R105)=0,"",(IF('MissFill 1'!R105/SUM('MissFill 1'!R$2:R105)&gt;0.01,"",IF('MissFill 1'!R104/SUM('MissFill 1'!R$2:R105)&gt;0.01,"",IF('MissFill 1'!R103/SUM('MissFill 1'!R$2:R105)&gt;0.01,"",DateEnded_5Day!$A105))))))</f>
        <v/>
      </c>
      <c r="T105" s="54" t="str">
        <f>IF($A105&lt;='All Results'!$B$4,"",IF(SUM('MissFill 1'!S$2:S105)=0,"",(IF('MissFill 1'!S105/SUM('MissFill 1'!S$2:S105)&gt;0.01,"",IF('MissFill 1'!S104/SUM('MissFill 1'!S$2:S105)&gt;0.01,"",IF('MissFill 1'!S103/SUM('MissFill 1'!S$2:S105)&gt;0.01,"",DateEnded_5Day!$A105))))))</f>
        <v/>
      </c>
      <c r="U105" s="54" t="str">
        <f>IF($A105&lt;='All Results'!$B$4,"",IF(SUM('MissFill 1'!T$2:T105)=0,"",(IF('MissFill 1'!T105/SUM('MissFill 1'!T$2:T105)&gt;0.01,"",IF('MissFill 1'!T104/SUM('MissFill 1'!T$2:T105)&gt;0.01,"",IF('MissFill 1'!T103/SUM('MissFill 1'!T$2:T105)&gt;0.01,"",DateEnded_5Day!$A105))))))</f>
        <v/>
      </c>
      <c r="V105" s="54" t="str">
        <f>IF($A105&lt;='All Results'!$B$4,"",IF(SUM('MissFill 1'!U$2:U105)=0,"",(IF('MissFill 1'!U105/SUM('MissFill 1'!U$2:U105)&gt;0.01,"",IF('MissFill 1'!U104/SUM('MissFill 1'!U$2:U105)&gt;0.01,"",IF('MissFill 1'!U103/SUM('MissFill 1'!U$2:U105)&gt;0.01,"",DateEnded_5Day!$A105))))))</f>
        <v/>
      </c>
      <c r="W105" s="54" t="str">
        <f>IF($A105&lt;='All Results'!$B$4,"",IF(SUM('MissFill 1'!V$2:V105)=0,"",(IF('MissFill 1'!V105/SUM('MissFill 1'!V$2:V105)&gt;0.01,"",IF('MissFill 1'!V104/SUM('MissFill 1'!V$2:V105)&gt;0.01,"",IF('MissFill 1'!V103/SUM('MissFill 1'!V$2:V105)&gt;0.01,"",DateEnded_5Day!$A105))))))</f>
        <v/>
      </c>
      <c r="X105" s="54" t="str">
        <f>IF($A105&lt;='All Results'!$B$4,"",IF(SUM('MissFill 1'!W$2:W105)=0,"",(IF('MissFill 1'!W105/SUM('MissFill 1'!W$2:W105)&gt;0.01,"",IF('MissFill 1'!W104/SUM('MissFill 1'!W$2:W105)&gt;0.01,"",IF('MissFill 1'!W103/SUM('MissFill 1'!W$2:W105)&gt;0.01,"",DateEnded_5Day!$A105))))))</f>
        <v/>
      </c>
      <c r="Y105" s="54" t="str">
        <f>IF($A105&lt;='All Results'!$B$4,"",IF(SUM('MissFill 1'!X$2:X105)=0,"",(IF('MissFill 1'!X105/SUM('MissFill 1'!X$2:X105)&gt;0.01,"",IF('MissFill 1'!X104/SUM('MissFill 1'!X$2:X105)&gt;0.01,"",IF('MissFill 1'!X103/SUM('MissFill 1'!X$2:X105)&gt;0.01,"",DateEnded_5Day!$A105))))))</f>
        <v/>
      </c>
      <c r="Z105" s="54" t="str">
        <f>IF($A105&lt;='All Results'!$B$4,"",IF(SUM('MissFill 1'!Y$2:Y105)=0,"",(IF('MissFill 1'!Y105/SUM('MissFill 1'!Y$2:Y105)&gt;0.01,"",IF('MissFill 1'!Y104/SUM('MissFill 1'!Y$2:Y105)&gt;0.01,"",IF('MissFill 1'!Y103/SUM('MissFill 1'!Y$2:Y105)&gt;0.01,"",DateEnded_5Day!$A105))))))</f>
        <v/>
      </c>
      <c r="AA105" s="54" t="str">
        <f>IF($A105&lt;='All Results'!$B$4,"",IF(SUM('MissFill 1'!Z$2:Z105)=0,"",(IF('MissFill 1'!Z105/SUM('MissFill 1'!Z$2:Z105)&gt;0.01,"",IF('MissFill 1'!Z104/SUM('MissFill 1'!Z$2:Z105)&gt;0.01,"",IF('MissFill 1'!Z103/SUM('MissFill 1'!Z$2:Z105)&gt;0.01,"",DateEnded_5Day!$A105))))))</f>
        <v/>
      </c>
      <c r="AB105" s="54" t="str">
        <f>IF($A105&lt;='All Results'!$B$4,"",IF(SUM('MissFill 1'!AA$2:AA105)=0,"",(IF('MissFill 1'!AA105/SUM('MissFill 1'!AA$2:AA105)&gt;0.01,"",IF('MissFill 1'!AA104/SUM('MissFill 1'!AA$2:AA105)&gt;0.01,"",IF('MissFill 1'!AA103/SUM('MissFill 1'!AA$2:AA105)&gt;0.01,"",DateEnded_5Day!$A105))))))</f>
        <v/>
      </c>
      <c r="AC105" s="54" t="str">
        <f>IF($A105&lt;='All Results'!$B$4,"",IF(SUM('MissFill 1'!AB$2:AB105)=0,"",(IF('MissFill 1'!AB105/SUM('MissFill 1'!AB$2:AB105)&gt;0.01,"",IF('MissFill 1'!AB104/SUM('MissFill 1'!AB$2:AB105)&gt;0.01,"",IF('MissFill 1'!AB103/SUM('MissFill 1'!AB$2:AB105)&gt;0.01,"",DateEnded_5Day!$A105))))))</f>
        <v/>
      </c>
      <c r="AD105" s="54" t="str">
        <f>IF($A105&lt;='All Results'!$B$4,"",IF(SUM('MissFill 1'!AC$2:AC105)=0,"",(IF('MissFill 1'!AC105/SUM('MissFill 1'!AC$2:AC105)&gt;0.01,"",IF('MissFill 1'!AC104/SUM('MissFill 1'!AC$2:AC105)&gt;0.01,"",IF('MissFill 1'!AC103/SUM('MissFill 1'!AC$2:AC105)&gt;0.01,"",DateEnded_5Day!$A105))))))</f>
        <v/>
      </c>
      <c r="AE105" s="54" t="str">
        <f>IF($A105&lt;='All Results'!$B$4,"",IF(SUM('MissFill 1'!AD$2:AD105)=0,"",(IF('MissFill 1'!AD105/SUM('MissFill 1'!AD$2:AD105)&gt;0.01,"",IF('MissFill 1'!AD104/SUM('MissFill 1'!AD$2:AD105)&gt;0.01,"",IF('MissFill 1'!AD103/SUM('MissFill 1'!AD$2:AD105)&gt;0.01,"",DateEnded_5Day!$A105))))))</f>
        <v/>
      </c>
      <c r="AF105" s="54" t="str">
        <f>IF($A105&lt;='All Results'!$B$4,"",IF(SUM('MissFill 1'!AE$2:AE105)=0,"",(IF('MissFill 1'!AE105/SUM('MissFill 1'!AE$2:AE105)&gt;0.01,"",IF('MissFill 1'!AE104/SUM('MissFill 1'!AE$2:AE105)&gt;0.01,"",IF('MissFill 1'!AE103/SUM('MissFill 1'!AE$2:AE105)&gt;0.01,"",DateEnded_5Day!$A105))))))</f>
        <v/>
      </c>
      <c r="AG105" s="54" t="str">
        <f>IF($A105&lt;='All Results'!$B$4,"",IF(SUM('MissFill 1'!AF$2:AF105)=0,"",(IF('MissFill 1'!AF105/SUM('MissFill 1'!AF$2:AF105)&gt;0.01,"",IF('MissFill 1'!AF104/SUM('MissFill 1'!AF$2:AF105)&gt;0.01,"",IF('MissFill 1'!AF103/SUM('MissFill 1'!AF$2:AF105)&gt;0.01,"",DateEnded_5Day!$A105))))))</f>
        <v/>
      </c>
      <c r="AH105" s="54" t="str">
        <f>IF($A105&lt;='All Results'!$B$4,"",IF(SUM('MissFill 1'!AG$2:AG105)=0,"",(IF('MissFill 1'!AG105/SUM('MissFill 1'!AG$2:AG105)&gt;0.01,"",IF('MissFill 1'!AG104/SUM('MissFill 1'!AG$2:AG105)&gt;0.01,"",IF('MissFill 1'!AG103/SUM('MissFill 1'!AG$2:AG105)&gt;0.01,"",DateEnded_5Day!$A105))))))</f>
        <v/>
      </c>
      <c r="AI105" s="54" t="str">
        <f>IF($A105&lt;='All Results'!$B$4,"",IF(SUM('MissFill 1'!AH$2:AH105)=0,"",(IF('MissFill 1'!AH105/SUM('MissFill 1'!AH$2:AH105)&gt;0.01,"",IF('MissFill 1'!AH104/SUM('MissFill 1'!AH$2:AH105)&gt;0.01,"",IF('MissFill 1'!AH103/SUM('MissFill 1'!AH$2:AH105)&gt;0.01,"",DateEnded_5Day!$A105))))))</f>
        <v/>
      </c>
      <c r="AJ105" s="54" t="str">
        <f>IF($A105&lt;='All Results'!$B$4,"",IF(SUM('MissFill 1'!AI$2:AI105)=0,"",(IF('MissFill 1'!AI105/SUM('MissFill 1'!AI$2:AI105)&gt;0.01,"",IF('MissFill 1'!AI104/SUM('MissFill 1'!AI$2:AI105)&gt;0.01,"",IF('MissFill 1'!AI103/SUM('MissFill 1'!AI$2:AI105)&gt;0.01,"",DateEnded_5Day!$A105))))))</f>
        <v/>
      </c>
      <c r="AK105" s="54" t="str">
        <f>IF($A105&lt;='All Results'!$B$4,"",IF(SUM('MissFill 1'!AJ$2:AJ105)=0,"",(IF('MissFill 1'!AJ105/SUM('MissFill 1'!AJ$2:AJ105)&gt;0.01,"",IF('MissFill 1'!AJ104/SUM('MissFill 1'!AJ$2:AJ105)&gt;0.01,"",IF('MissFill 1'!AJ103/SUM('MissFill 1'!AJ$2:AJ105)&gt;0.01,"",DateEnded_5Day!$A105))))))</f>
        <v/>
      </c>
      <c r="AL105" s="54" t="str">
        <f>IF($A105&lt;='All Results'!$B$4,"",IF(SUM('MissFill 1'!AK$2:AK105)=0,"",(IF('MissFill 1'!AK105/SUM('MissFill 1'!AK$2:AK105)&gt;0.01,"",IF('MissFill 1'!AK104/SUM('MissFill 1'!AK$2:AK105)&gt;0.01,"",IF('MissFill 1'!AK103/SUM('MissFill 1'!AK$2:AK105)&gt;0.01,"",DateEnded_5Day!$A105))))))</f>
        <v/>
      </c>
      <c r="AM105" s="54" t="str">
        <f>IF($A105&lt;='All Results'!$B$4,"",IF(SUM('MissFill 1'!AL$2:AL105)=0,"",(IF('MissFill 1'!AL105/SUM('MissFill 1'!AL$2:AL105)&gt;0.01,"",IF('MissFill 1'!AL104/SUM('MissFill 1'!AL$2:AL105)&gt;0.01,"",IF('MissFill 1'!AL103/SUM('MissFill 1'!AL$2:AL105)&gt;0.01,"",DateEnded_5Day!$A105))))))</f>
        <v/>
      </c>
      <c r="AN105" s="54" t="str">
        <f>IF($A105&lt;='All Results'!$B$4,"",IF(SUM('MissFill 1'!AM$2:AM105)=0,"",(IF('MissFill 1'!AM105/SUM('MissFill 1'!AM$2:AM105)&gt;0.01,"",IF('MissFill 1'!AM104/SUM('MissFill 1'!AM$2:AM105)&gt;0.01,"",IF('MissFill 1'!AM103/SUM('MissFill 1'!AM$2:AM105)&gt;0.01,"",DateEnded_5Day!$A105))))))</f>
        <v/>
      </c>
      <c r="AO105" s="54" t="str">
        <f>IF($A105&lt;='All Results'!$B$4,"",IF(SUM('MissFill 1'!AN$2:AN105)=0,"",(IF('MissFill 1'!AN105/SUM('MissFill 1'!AN$2:AN105)&gt;0.01,"",IF('MissFill 1'!AN104/SUM('MissFill 1'!AN$2:AN105)&gt;0.01,"",IF('MissFill 1'!AN103/SUM('MissFill 1'!AN$2:AN105)&gt;0.01,"",DateEnded_5Day!$A105))))))</f>
        <v/>
      </c>
      <c r="AP105" s="54" t="str">
        <f>IF($A105&lt;='All Results'!$B$4,"",IF(SUM('MissFill 1'!AO$2:AO105)=0,"",(IF('MissFill 1'!AO105/SUM('MissFill 1'!AO$2:AO105)&gt;0.01,"",IF('MissFill 1'!AO104/SUM('MissFill 1'!AO$2:AO105)&gt;0.01,"",IF('MissFill 1'!AO103/SUM('MissFill 1'!AO$2:AO105)&gt;0.01,"",DateEnded_5Day!$A105))))))</f>
        <v/>
      </c>
      <c r="AQ105" s="54" t="str">
        <f>IF($A105&lt;='All Results'!$B$4,"",IF(SUM('MissFill 1'!AP$2:AP105)=0,"",(IF('MissFill 1'!AP105/SUM('MissFill 1'!AP$2:AP105)&gt;0.01,"",IF('MissFill 1'!AP104/SUM('MissFill 1'!AP$2:AP105)&gt;0.01,"",IF('MissFill 1'!AP103/SUM('MissFill 1'!AP$2:AP105)&gt;0.01,"",DateEnded_5Day!$A105))))))</f>
        <v/>
      </c>
      <c r="AR105" s="54" t="str">
        <f>IF($A105&lt;='All Results'!$B$4,"",IF(SUM('MissFill 1'!AQ$2:AQ105)=0,"",(IF('MissFill 1'!AQ105/SUM('MissFill 1'!AQ$2:AQ105)&gt;0.01,"",IF('MissFill 1'!AQ104/SUM('MissFill 1'!AQ$2:AQ105)&gt;0.01,"",IF('MissFill 1'!AQ103/SUM('MissFill 1'!AQ$2:AQ105)&gt;0.01,"",DateEnded_5Day!$A105))))))</f>
        <v/>
      </c>
      <c r="AS105" s="54" t="str">
        <f>IF($A105&lt;='All Results'!$B$4,"",IF(SUM('MissFill 1'!AR$2:AR105)=0,"",(IF('MissFill 1'!AR105/SUM('MissFill 1'!AR$2:AR105)&gt;0.01,"",IF('MissFill 1'!AR104/SUM('MissFill 1'!AR$2:AR105)&gt;0.01,"",IF('MissFill 1'!AR103/SUM('MissFill 1'!AR$2:AR105)&gt;0.01,"",DateEnded_5Day!$A105))))))</f>
        <v/>
      </c>
      <c r="AT105" s="54" t="str">
        <f>IF($A105&lt;='All Results'!$B$4,"",IF(SUM('MissFill 1'!AS$2:AS105)=0,"",(IF('MissFill 1'!AS105/SUM('MissFill 1'!AS$2:AS105)&gt;0.01,"",IF('MissFill 1'!AS104/SUM('MissFill 1'!AS$2:AS105)&gt;0.01,"",IF('MissFill 1'!AS103/SUM('MissFill 1'!AS$2:AS105)&gt;0.01,"",DateEnded_5Day!$A105))))))</f>
        <v/>
      </c>
      <c r="AU105" s="54" t="str">
        <f>IF($A105&lt;='All Results'!$B$4,"",IF(SUM('MissFill 1'!AT$2:AT105)=0,"",(IF('MissFill 1'!AT105/SUM('MissFill 1'!AT$2:AT105)&gt;0.01,"",IF('MissFill 1'!AT104/SUM('MissFill 1'!AT$2:AT105)&gt;0.01,"",IF('MissFill 1'!AT103/SUM('MissFill 1'!AT$2:AT105)&gt;0.01,"",DateEnded_5Day!$A105))))))</f>
        <v/>
      </c>
      <c r="AV105" s="54" t="str">
        <f>IF($A105&lt;='All Results'!$B$4,"",IF(SUM('MissFill 1'!AU$2:AU105)=0,"",(IF('MissFill 1'!AU105/SUM('MissFill 1'!AU$2:AU105)&gt;0.01,"",IF('MissFill 1'!AU104/SUM('MissFill 1'!AU$2:AU105)&gt;0.01,"",IF('MissFill 1'!AU103/SUM('MissFill 1'!AU$2:AU105)&gt;0.01,"",DateEnded_5Day!$A105))))))</f>
        <v/>
      </c>
      <c r="AW105" s="54" t="str">
        <f>IF($A105&lt;='All Results'!$B$4,"",IF(SUM('MissFill 1'!AV$2:AV105)=0,"",(IF('MissFill 1'!AV105/SUM('MissFill 1'!AV$2:AV105)&gt;0.01,"",IF('MissFill 1'!AV104/SUM('MissFill 1'!AV$2:AV105)&gt;0.01,"",IF('MissFill 1'!AV103/SUM('MissFill 1'!AV$2:AV105)&gt;0.01,"",DateEnded_5Day!$A105))))))</f>
        <v/>
      </c>
      <c r="AX105" s="54" t="str">
        <f>IF($A105&lt;='All Results'!$B$4,"",IF(SUM('MissFill 1'!AW$2:AW105)=0,"",(IF('MissFill 1'!AW105/SUM('MissFill 1'!AW$2:AW105)&gt;0.01,"",IF('MissFill 1'!AW104/SUM('MissFill 1'!AW$2:AW105)&gt;0.01,"",IF('MissFill 1'!AW103/SUM('MissFill 1'!AW$2:AW105)&gt;0.01,"",DateEnded_5Day!$A105))))))</f>
        <v/>
      </c>
    </row>
    <row r="106" spans="1:50" x14ac:dyDescent="0.25">
      <c r="A106" s="41">
        <v>44451</v>
      </c>
      <c r="B106" s="52">
        <v>255</v>
      </c>
      <c r="C106" s="54" t="str">
        <f>IF($A106&lt;='All Results'!$B$4,"",IF(SUM('MissFill 1'!B$2:B106)=0,"",(IF('MissFill 1'!B106/SUM('MissFill 1'!B$2:B106)&gt;0.01,"",IF('MissFill 1'!B105/SUM('MissFill 1'!B$2:B106)&gt;0.01,"",IF('MissFill 1'!B104/SUM('MissFill 1'!B$2:B106)&gt;0.01,"",DateEnded_5Day!$A106))))))</f>
        <v/>
      </c>
      <c r="D106" s="54" t="str">
        <f>IF($A106&lt;='All Results'!$B$4,"",IF(SUM('MissFill 1'!C$2:C106)=0,"",(IF('MissFill 1'!C106/SUM('MissFill 1'!C$2:C106)&gt;0.01,"",IF('MissFill 1'!C105/SUM('MissFill 1'!C$2:C106)&gt;0.01,"",IF('MissFill 1'!C104/SUM('MissFill 1'!C$2:C106)&gt;0.01,"",DateEnded_5Day!$A106))))))</f>
        <v/>
      </c>
      <c r="E106" s="54" t="str">
        <f>IF($A106&lt;='All Results'!$B$4,"",IF(SUM('MissFill 1'!D$2:D106)=0,"",(IF('MissFill 1'!D106/SUM('MissFill 1'!D$2:D106)&gt;0.01,"",IF('MissFill 1'!D105/SUM('MissFill 1'!D$2:D106)&gt;0.01,"",IF('MissFill 1'!D104/SUM('MissFill 1'!D$2:D106)&gt;0.01,"",DateEnded_5Day!$A106))))))</f>
        <v/>
      </c>
      <c r="F106" s="54" t="str">
        <f>IF($A106&lt;='All Results'!$B$4,"",IF(SUM('MissFill 1'!E$2:E106)=0,"",(IF('MissFill 1'!E106/SUM('MissFill 1'!E$2:E106)&gt;0.01,"",IF('MissFill 1'!E105/SUM('MissFill 1'!E$2:E106)&gt;0.01,"",IF('MissFill 1'!E104/SUM('MissFill 1'!E$2:E106)&gt;0.01,"",DateEnded_5Day!$A106))))))</f>
        <v/>
      </c>
      <c r="G106" s="54" t="str">
        <f>IF($A106&lt;='All Results'!$B$4,"",IF(SUM('MissFill 1'!F$2:F106)=0,"",(IF('MissFill 1'!F106/SUM('MissFill 1'!F$2:F106)&gt;0.01,"",IF('MissFill 1'!F105/SUM('MissFill 1'!F$2:F106)&gt;0.01,"",IF('MissFill 1'!F104/SUM('MissFill 1'!F$2:F106)&gt;0.01,"",DateEnded_5Day!$A106))))))</f>
        <v/>
      </c>
      <c r="H106" s="54" t="str">
        <f>IF($A106&lt;='All Results'!$B$4,"",IF(SUM('MissFill 1'!G$2:G106)=0,"",(IF('MissFill 1'!G106/SUM('MissFill 1'!G$2:G106)&gt;0.01,"",IF('MissFill 1'!G105/SUM('MissFill 1'!G$2:G106)&gt;0.01,"",IF('MissFill 1'!G104/SUM('MissFill 1'!G$2:G106)&gt;0.01,"",DateEnded_5Day!$A106))))))</f>
        <v/>
      </c>
      <c r="I106" s="54" t="str">
        <f>IF($A106&lt;='All Results'!$B$4,"",IF(SUM('MissFill 1'!H$2:H106)=0,"",(IF('MissFill 1'!H106/SUM('MissFill 1'!H$2:H106)&gt;0.01,"",IF('MissFill 1'!H105/SUM('MissFill 1'!H$2:H106)&gt;0.01,"",IF('MissFill 1'!H104/SUM('MissFill 1'!H$2:H106)&gt;0.01,"",DateEnded_5Day!$A106))))))</f>
        <v/>
      </c>
      <c r="J106" s="54" t="str">
        <f>IF($A106&lt;='All Results'!$B$4,"",IF(SUM('MissFill 1'!I$2:I106)=0,"",(IF('MissFill 1'!I106/SUM('MissFill 1'!I$2:I106)&gt;0.01,"",IF('MissFill 1'!I105/SUM('MissFill 1'!I$2:I106)&gt;0.01,"",IF('MissFill 1'!I104/SUM('MissFill 1'!I$2:I106)&gt;0.01,"",DateEnded_5Day!$A106))))))</f>
        <v/>
      </c>
      <c r="K106" s="54" t="str">
        <f>IF($A106&lt;='All Results'!$B$4,"",IF(SUM('MissFill 1'!J$2:J106)=0,"",(IF('MissFill 1'!J106/SUM('MissFill 1'!J$2:J106)&gt;0.01,"",IF('MissFill 1'!J105/SUM('MissFill 1'!J$2:J106)&gt;0.01,"",IF('MissFill 1'!J104/SUM('MissFill 1'!J$2:J106)&gt;0.01,"",DateEnded_5Day!$A106))))))</f>
        <v/>
      </c>
      <c r="L106" s="54" t="str">
        <f>IF($A106&lt;='All Results'!$B$4,"",IF(SUM('MissFill 1'!K$2:K106)=0,"",(IF('MissFill 1'!K106/SUM('MissFill 1'!K$2:K106)&gt;0.01,"",IF('MissFill 1'!K105/SUM('MissFill 1'!K$2:K106)&gt;0.01,"",IF('MissFill 1'!K104/SUM('MissFill 1'!K$2:K106)&gt;0.01,"",DateEnded_5Day!$A106))))))</f>
        <v/>
      </c>
      <c r="M106" s="54" t="str">
        <f>IF($A106&lt;='All Results'!$B$4,"",IF(SUM('MissFill 1'!L$2:L106)=0,"",(IF('MissFill 1'!L106/SUM('MissFill 1'!L$2:L106)&gt;0.01,"",IF('MissFill 1'!L105/SUM('MissFill 1'!L$2:L106)&gt;0.01,"",IF('MissFill 1'!L104/SUM('MissFill 1'!L$2:L106)&gt;0.01,"",DateEnded_5Day!$A106))))))</f>
        <v/>
      </c>
      <c r="N106" s="54" t="str">
        <f>IF($A106&lt;='All Results'!$B$4,"",IF(SUM('MissFill 1'!M$2:M106)=0,"",(IF('MissFill 1'!M106/SUM('MissFill 1'!M$2:M106)&gt;0.01,"",IF('MissFill 1'!M105/SUM('MissFill 1'!M$2:M106)&gt;0.01,"",IF('MissFill 1'!M104/SUM('MissFill 1'!M$2:M106)&gt;0.01,"",DateEnded_5Day!$A106))))))</f>
        <v/>
      </c>
      <c r="O106" s="54" t="str">
        <f>IF($A106&lt;='All Results'!$B$4,"",IF(SUM('MissFill 1'!N$2:N106)=0,"",(IF('MissFill 1'!N106/SUM('MissFill 1'!N$2:N106)&gt;0.01,"",IF('MissFill 1'!N105/SUM('MissFill 1'!N$2:N106)&gt;0.01,"",IF('MissFill 1'!N104/SUM('MissFill 1'!N$2:N106)&gt;0.01,"",DateEnded_5Day!$A106))))))</f>
        <v/>
      </c>
      <c r="P106" s="54" t="str">
        <f>IF($A106&lt;='All Results'!$B$4,"",IF(SUM('MissFill 1'!O$2:O106)=0,"",(IF('MissFill 1'!O106/SUM('MissFill 1'!O$2:O106)&gt;0.01,"",IF('MissFill 1'!O105/SUM('MissFill 1'!O$2:O106)&gt;0.01,"",IF('MissFill 1'!O104/SUM('MissFill 1'!O$2:O106)&gt;0.01,"",DateEnded_5Day!$A106))))))</f>
        <v/>
      </c>
      <c r="Q106" s="54" t="str">
        <f>IF($A106&lt;='All Results'!$B$4,"",IF(SUM('MissFill 1'!P$2:P106)=0,"",(IF('MissFill 1'!P106/SUM('MissFill 1'!P$2:P106)&gt;0.01,"",IF('MissFill 1'!P105/SUM('MissFill 1'!P$2:P106)&gt;0.01,"",IF('MissFill 1'!P104/SUM('MissFill 1'!P$2:P106)&gt;0.01,"",DateEnded_5Day!$A106))))))</f>
        <v/>
      </c>
      <c r="R106" s="54" t="str">
        <f>IF($A106&lt;='All Results'!$B$4,"",IF(SUM('MissFill 1'!Q$2:Q106)=0,"",(IF('MissFill 1'!Q106/SUM('MissFill 1'!Q$2:Q106)&gt;0.01,"",IF('MissFill 1'!Q105/SUM('MissFill 1'!Q$2:Q106)&gt;0.01,"",IF('MissFill 1'!Q104/SUM('MissFill 1'!Q$2:Q106)&gt;0.01,"",DateEnded_5Day!$A106))))))</f>
        <v/>
      </c>
      <c r="S106" s="54" t="str">
        <f>IF($A106&lt;='All Results'!$B$4,"",IF(SUM('MissFill 1'!R$2:R106)=0,"",(IF('MissFill 1'!R106/SUM('MissFill 1'!R$2:R106)&gt;0.01,"",IF('MissFill 1'!R105/SUM('MissFill 1'!R$2:R106)&gt;0.01,"",IF('MissFill 1'!R104/SUM('MissFill 1'!R$2:R106)&gt;0.01,"",DateEnded_5Day!$A106))))))</f>
        <v/>
      </c>
      <c r="T106" s="54" t="str">
        <f>IF($A106&lt;='All Results'!$B$4,"",IF(SUM('MissFill 1'!S$2:S106)=0,"",(IF('MissFill 1'!S106/SUM('MissFill 1'!S$2:S106)&gt;0.01,"",IF('MissFill 1'!S105/SUM('MissFill 1'!S$2:S106)&gt;0.01,"",IF('MissFill 1'!S104/SUM('MissFill 1'!S$2:S106)&gt;0.01,"",DateEnded_5Day!$A106))))))</f>
        <v/>
      </c>
      <c r="U106" s="54" t="str">
        <f>IF($A106&lt;='All Results'!$B$4,"",IF(SUM('MissFill 1'!T$2:T106)=0,"",(IF('MissFill 1'!T106/SUM('MissFill 1'!T$2:T106)&gt;0.01,"",IF('MissFill 1'!T105/SUM('MissFill 1'!T$2:T106)&gt;0.01,"",IF('MissFill 1'!T104/SUM('MissFill 1'!T$2:T106)&gt;0.01,"",DateEnded_5Day!$A106))))))</f>
        <v/>
      </c>
      <c r="V106" s="54" t="str">
        <f>IF($A106&lt;='All Results'!$B$4,"",IF(SUM('MissFill 1'!U$2:U106)=0,"",(IF('MissFill 1'!U106/SUM('MissFill 1'!U$2:U106)&gt;0.01,"",IF('MissFill 1'!U105/SUM('MissFill 1'!U$2:U106)&gt;0.01,"",IF('MissFill 1'!U104/SUM('MissFill 1'!U$2:U106)&gt;0.01,"",DateEnded_5Day!$A106))))))</f>
        <v/>
      </c>
      <c r="W106" s="54" t="str">
        <f>IF($A106&lt;='All Results'!$B$4,"",IF(SUM('MissFill 1'!V$2:V106)=0,"",(IF('MissFill 1'!V106/SUM('MissFill 1'!V$2:V106)&gt;0.01,"",IF('MissFill 1'!V105/SUM('MissFill 1'!V$2:V106)&gt;0.01,"",IF('MissFill 1'!V104/SUM('MissFill 1'!V$2:V106)&gt;0.01,"",DateEnded_5Day!$A106))))))</f>
        <v/>
      </c>
      <c r="X106" s="54" t="str">
        <f>IF($A106&lt;='All Results'!$B$4,"",IF(SUM('MissFill 1'!W$2:W106)=0,"",(IF('MissFill 1'!W106/SUM('MissFill 1'!W$2:W106)&gt;0.01,"",IF('MissFill 1'!W105/SUM('MissFill 1'!W$2:W106)&gt;0.01,"",IF('MissFill 1'!W104/SUM('MissFill 1'!W$2:W106)&gt;0.01,"",DateEnded_5Day!$A106))))))</f>
        <v/>
      </c>
      <c r="Y106" s="54" t="str">
        <f>IF($A106&lt;='All Results'!$B$4,"",IF(SUM('MissFill 1'!X$2:X106)=0,"",(IF('MissFill 1'!X106/SUM('MissFill 1'!X$2:X106)&gt;0.01,"",IF('MissFill 1'!X105/SUM('MissFill 1'!X$2:X106)&gt;0.01,"",IF('MissFill 1'!X104/SUM('MissFill 1'!X$2:X106)&gt;0.01,"",DateEnded_5Day!$A106))))))</f>
        <v/>
      </c>
      <c r="Z106" s="54" t="str">
        <f>IF($A106&lt;='All Results'!$B$4,"",IF(SUM('MissFill 1'!Y$2:Y106)=0,"",(IF('MissFill 1'!Y106/SUM('MissFill 1'!Y$2:Y106)&gt;0.01,"",IF('MissFill 1'!Y105/SUM('MissFill 1'!Y$2:Y106)&gt;0.01,"",IF('MissFill 1'!Y104/SUM('MissFill 1'!Y$2:Y106)&gt;0.01,"",DateEnded_5Day!$A106))))))</f>
        <v/>
      </c>
      <c r="AA106" s="54" t="str">
        <f>IF($A106&lt;='All Results'!$B$4,"",IF(SUM('MissFill 1'!Z$2:Z106)=0,"",(IF('MissFill 1'!Z106/SUM('MissFill 1'!Z$2:Z106)&gt;0.01,"",IF('MissFill 1'!Z105/SUM('MissFill 1'!Z$2:Z106)&gt;0.01,"",IF('MissFill 1'!Z104/SUM('MissFill 1'!Z$2:Z106)&gt;0.01,"",DateEnded_5Day!$A106))))))</f>
        <v/>
      </c>
      <c r="AB106" s="54" t="str">
        <f>IF($A106&lt;='All Results'!$B$4,"",IF(SUM('MissFill 1'!AA$2:AA106)=0,"",(IF('MissFill 1'!AA106/SUM('MissFill 1'!AA$2:AA106)&gt;0.01,"",IF('MissFill 1'!AA105/SUM('MissFill 1'!AA$2:AA106)&gt;0.01,"",IF('MissFill 1'!AA104/SUM('MissFill 1'!AA$2:AA106)&gt;0.01,"",DateEnded_5Day!$A106))))))</f>
        <v/>
      </c>
      <c r="AC106" s="54" t="str">
        <f>IF($A106&lt;='All Results'!$B$4,"",IF(SUM('MissFill 1'!AB$2:AB106)=0,"",(IF('MissFill 1'!AB106/SUM('MissFill 1'!AB$2:AB106)&gt;0.01,"",IF('MissFill 1'!AB105/SUM('MissFill 1'!AB$2:AB106)&gt;0.01,"",IF('MissFill 1'!AB104/SUM('MissFill 1'!AB$2:AB106)&gt;0.01,"",DateEnded_5Day!$A106))))))</f>
        <v/>
      </c>
      <c r="AD106" s="54" t="str">
        <f>IF($A106&lt;='All Results'!$B$4,"",IF(SUM('MissFill 1'!AC$2:AC106)=0,"",(IF('MissFill 1'!AC106/SUM('MissFill 1'!AC$2:AC106)&gt;0.01,"",IF('MissFill 1'!AC105/SUM('MissFill 1'!AC$2:AC106)&gt;0.01,"",IF('MissFill 1'!AC104/SUM('MissFill 1'!AC$2:AC106)&gt;0.01,"",DateEnded_5Day!$A106))))))</f>
        <v/>
      </c>
      <c r="AE106" s="54" t="str">
        <f>IF($A106&lt;='All Results'!$B$4,"",IF(SUM('MissFill 1'!AD$2:AD106)=0,"",(IF('MissFill 1'!AD106/SUM('MissFill 1'!AD$2:AD106)&gt;0.01,"",IF('MissFill 1'!AD105/SUM('MissFill 1'!AD$2:AD106)&gt;0.01,"",IF('MissFill 1'!AD104/SUM('MissFill 1'!AD$2:AD106)&gt;0.01,"",DateEnded_5Day!$A106))))))</f>
        <v/>
      </c>
      <c r="AF106" s="54" t="str">
        <f>IF($A106&lt;='All Results'!$B$4,"",IF(SUM('MissFill 1'!AE$2:AE106)=0,"",(IF('MissFill 1'!AE106/SUM('MissFill 1'!AE$2:AE106)&gt;0.01,"",IF('MissFill 1'!AE105/SUM('MissFill 1'!AE$2:AE106)&gt;0.01,"",IF('MissFill 1'!AE104/SUM('MissFill 1'!AE$2:AE106)&gt;0.01,"",DateEnded_5Day!$A106))))))</f>
        <v/>
      </c>
      <c r="AG106" s="54" t="str">
        <f>IF($A106&lt;='All Results'!$B$4,"",IF(SUM('MissFill 1'!AF$2:AF106)=0,"",(IF('MissFill 1'!AF106/SUM('MissFill 1'!AF$2:AF106)&gt;0.01,"",IF('MissFill 1'!AF105/SUM('MissFill 1'!AF$2:AF106)&gt;0.01,"",IF('MissFill 1'!AF104/SUM('MissFill 1'!AF$2:AF106)&gt;0.01,"",DateEnded_5Day!$A106))))))</f>
        <v/>
      </c>
      <c r="AH106" s="54" t="str">
        <f>IF($A106&lt;='All Results'!$B$4,"",IF(SUM('MissFill 1'!AG$2:AG106)=0,"",(IF('MissFill 1'!AG106/SUM('MissFill 1'!AG$2:AG106)&gt;0.01,"",IF('MissFill 1'!AG105/SUM('MissFill 1'!AG$2:AG106)&gt;0.01,"",IF('MissFill 1'!AG104/SUM('MissFill 1'!AG$2:AG106)&gt;0.01,"",DateEnded_5Day!$A106))))))</f>
        <v/>
      </c>
      <c r="AI106" s="54" t="str">
        <f>IF($A106&lt;='All Results'!$B$4,"",IF(SUM('MissFill 1'!AH$2:AH106)=0,"",(IF('MissFill 1'!AH106/SUM('MissFill 1'!AH$2:AH106)&gt;0.01,"",IF('MissFill 1'!AH105/SUM('MissFill 1'!AH$2:AH106)&gt;0.01,"",IF('MissFill 1'!AH104/SUM('MissFill 1'!AH$2:AH106)&gt;0.01,"",DateEnded_5Day!$A106))))))</f>
        <v/>
      </c>
      <c r="AJ106" s="54" t="str">
        <f>IF($A106&lt;='All Results'!$B$4,"",IF(SUM('MissFill 1'!AI$2:AI106)=0,"",(IF('MissFill 1'!AI106/SUM('MissFill 1'!AI$2:AI106)&gt;0.01,"",IF('MissFill 1'!AI105/SUM('MissFill 1'!AI$2:AI106)&gt;0.01,"",IF('MissFill 1'!AI104/SUM('MissFill 1'!AI$2:AI106)&gt;0.01,"",DateEnded_5Day!$A106))))))</f>
        <v/>
      </c>
      <c r="AK106" s="54" t="str">
        <f>IF($A106&lt;='All Results'!$B$4,"",IF(SUM('MissFill 1'!AJ$2:AJ106)=0,"",(IF('MissFill 1'!AJ106/SUM('MissFill 1'!AJ$2:AJ106)&gt;0.01,"",IF('MissFill 1'!AJ105/SUM('MissFill 1'!AJ$2:AJ106)&gt;0.01,"",IF('MissFill 1'!AJ104/SUM('MissFill 1'!AJ$2:AJ106)&gt;0.01,"",DateEnded_5Day!$A106))))))</f>
        <v/>
      </c>
      <c r="AL106" s="54" t="str">
        <f>IF($A106&lt;='All Results'!$B$4,"",IF(SUM('MissFill 1'!AK$2:AK106)=0,"",(IF('MissFill 1'!AK106/SUM('MissFill 1'!AK$2:AK106)&gt;0.01,"",IF('MissFill 1'!AK105/SUM('MissFill 1'!AK$2:AK106)&gt;0.01,"",IF('MissFill 1'!AK104/SUM('MissFill 1'!AK$2:AK106)&gt;0.01,"",DateEnded_5Day!$A106))))))</f>
        <v/>
      </c>
      <c r="AM106" s="54" t="str">
        <f>IF($A106&lt;='All Results'!$B$4,"",IF(SUM('MissFill 1'!AL$2:AL106)=0,"",(IF('MissFill 1'!AL106/SUM('MissFill 1'!AL$2:AL106)&gt;0.01,"",IF('MissFill 1'!AL105/SUM('MissFill 1'!AL$2:AL106)&gt;0.01,"",IF('MissFill 1'!AL104/SUM('MissFill 1'!AL$2:AL106)&gt;0.01,"",DateEnded_5Day!$A106))))))</f>
        <v/>
      </c>
      <c r="AN106" s="54" t="str">
        <f>IF($A106&lt;='All Results'!$B$4,"",IF(SUM('MissFill 1'!AM$2:AM106)=0,"",(IF('MissFill 1'!AM106/SUM('MissFill 1'!AM$2:AM106)&gt;0.01,"",IF('MissFill 1'!AM105/SUM('MissFill 1'!AM$2:AM106)&gt;0.01,"",IF('MissFill 1'!AM104/SUM('MissFill 1'!AM$2:AM106)&gt;0.01,"",DateEnded_5Day!$A106))))))</f>
        <v/>
      </c>
      <c r="AO106" s="54" t="str">
        <f>IF($A106&lt;='All Results'!$B$4,"",IF(SUM('MissFill 1'!AN$2:AN106)=0,"",(IF('MissFill 1'!AN106/SUM('MissFill 1'!AN$2:AN106)&gt;0.01,"",IF('MissFill 1'!AN105/SUM('MissFill 1'!AN$2:AN106)&gt;0.01,"",IF('MissFill 1'!AN104/SUM('MissFill 1'!AN$2:AN106)&gt;0.01,"",DateEnded_5Day!$A106))))))</f>
        <v/>
      </c>
      <c r="AP106" s="54" t="str">
        <f>IF($A106&lt;='All Results'!$B$4,"",IF(SUM('MissFill 1'!AO$2:AO106)=0,"",(IF('MissFill 1'!AO106/SUM('MissFill 1'!AO$2:AO106)&gt;0.01,"",IF('MissFill 1'!AO105/SUM('MissFill 1'!AO$2:AO106)&gt;0.01,"",IF('MissFill 1'!AO104/SUM('MissFill 1'!AO$2:AO106)&gt;0.01,"",DateEnded_5Day!$A106))))))</f>
        <v/>
      </c>
      <c r="AQ106" s="54" t="str">
        <f>IF($A106&lt;='All Results'!$B$4,"",IF(SUM('MissFill 1'!AP$2:AP106)=0,"",(IF('MissFill 1'!AP106/SUM('MissFill 1'!AP$2:AP106)&gt;0.01,"",IF('MissFill 1'!AP105/SUM('MissFill 1'!AP$2:AP106)&gt;0.01,"",IF('MissFill 1'!AP104/SUM('MissFill 1'!AP$2:AP106)&gt;0.01,"",DateEnded_5Day!$A106))))))</f>
        <v/>
      </c>
      <c r="AR106" s="54" t="str">
        <f>IF($A106&lt;='All Results'!$B$4,"",IF(SUM('MissFill 1'!AQ$2:AQ106)=0,"",(IF('MissFill 1'!AQ106/SUM('MissFill 1'!AQ$2:AQ106)&gt;0.01,"",IF('MissFill 1'!AQ105/SUM('MissFill 1'!AQ$2:AQ106)&gt;0.01,"",IF('MissFill 1'!AQ104/SUM('MissFill 1'!AQ$2:AQ106)&gt;0.01,"",DateEnded_5Day!$A106))))))</f>
        <v/>
      </c>
      <c r="AS106" s="54" t="str">
        <f>IF($A106&lt;='All Results'!$B$4,"",IF(SUM('MissFill 1'!AR$2:AR106)=0,"",(IF('MissFill 1'!AR106/SUM('MissFill 1'!AR$2:AR106)&gt;0.01,"",IF('MissFill 1'!AR105/SUM('MissFill 1'!AR$2:AR106)&gt;0.01,"",IF('MissFill 1'!AR104/SUM('MissFill 1'!AR$2:AR106)&gt;0.01,"",DateEnded_5Day!$A106))))))</f>
        <v/>
      </c>
      <c r="AT106" s="54" t="str">
        <f>IF($A106&lt;='All Results'!$B$4,"",IF(SUM('MissFill 1'!AS$2:AS106)=0,"",(IF('MissFill 1'!AS106/SUM('MissFill 1'!AS$2:AS106)&gt;0.01,"",IF('MissFill 1'!AS105/SUM('MissFill 1'!AS$2:AS106)&gt;0.01,"",IF('MissFill 1'!AS104/SUM('MissFill 1'!AS$2:AS106)&gt;0.01,"",DateEnded_5Day!$A106))))))</f>
        <v/>
      </c>
      <c r="AU106" s="54" t="str">
        <f>IF($A106&lt;='All Results'!$B$4,"",IF(SUM('MissFill 1'!AT$2:AT106)=0,"",(IF('MissFill 1'!AT106/SUM('MissFill 1'!AT$2:AT106)&gt;0.01,"",IF('MissFill 1'!AT105/SUM('MissFill 1'!AT$2:AT106)&gt;0.01,"",IF('MissFill 1'!AT104/SUM('MissFill 1'!AT$2:AT106)&gt;0.01,"",DateEnded_5Day!$A106))))))</f>
        <v/>
      </c>
      <c r="AV106" s="54" t="str">
        <f>IF($A106&lt;='All Results'!$B$4,"",IF(SUM('MissFill 1'!AU$2:AU106)=0,"",(IF('MissFill 1'!AU106/SUM('MissFill 1'!AU$2:AU106)&gt;0.01,"",IF('MissFill 1'!AU105/SUM('MissFill 1'!AU$2:AU106)&gt;0.01,"",IF('MissFill 1'!AU104/SUM('MissFill 1'!AU$2:AU106)&gt;0.01,"",DateEnded_5Day!$A106))))))</f>
        <v/>
      </c>
      <c r="AW106" s="54" t="str">
        <f>IF($A106&lt;='All Results'!$B$4,"",IF(SUM('MissFill 1'!AV$2:AV106)=0,"",(IF('MissFill 1'!AV106/SUM('MissFill 1'!AV$2:AV106)&gt;0.01,"",IF('MissFill 1'!AV105/SUM('MissFill 1'!AV$2:AV106)&gt;0.01,"",IF('MissFill 1'!AV104/SUM('MissFill 1'!AV$2:AV106)&gt;0.01,"",DateEnded_5Day!$A106))))))</f>
        <v/>
      </c>
      <c r="AX106" s="54" t="str">
        <f>IF($A106&lt;='All Results'!$B$4,"",IF(SUM('MissFill 1'!AW$2:AW106)=0,"",(IF('MissFill 1'!AW106/SUM('MissFill 1'!AW$2:AW106)&gt;0.01,"",IF('MissFill 1'!AW105/SUM('MissFill 1'!AW$2:AW106)&gt;0.01,"",IF('MissFill 1'!AW104/SUM('MissFill 1'!AW$2:AW106)&gt;0.01,"",DateEnded_5Day!$A106))))))</f>
        <v/>
      </c>
    </row>
    <row r="107" spans="1:50" x14ac:dyDescent="0.25">
      <c r="A107" s="41">
        <v>44452</v>
      </c>
      <c r="B107" s="52">
        <v>256</v>
      </c>
      <c r="C107" s="54" t="str">
        <f>IF($A107&lt;='All Results'!$B$4,"",IF(SUM('MissFill 1'!B$2:B107)=0,"",(IF('MissFill 1'!B107/SUM('MissFill 1'!B$2:B107)&gt;0.01,"",IF('MissFill 1'!B106/SUM('MissFill 1'!B$2:B107)&gt;0.01,"",IF('MissFill 1'!B105/SUM('MissFill 1'!B$2:B107)&gt;0.01,"",DateEnded_5Day!$A107))))))</f>
        <v/>
      </c>
      <c r="D107" s="54" t="str">
        <f>IF($A107&lt;='All Results'!$B$4,"",IF(SUM('MissFill 1'!C$2:C107)=0,"",(IF('MissFill 1'!C107/SUM('MissFill 1'!C$2:C107)&gt;0.01,"",IF('MissFill 1'!C106/SUM('MissFill 1'!C$2:C107)&gt;0.01,"",IF('MissFill 1'!C105/SUM('MissFill 1'!C$2:C107)&gt;0.01,"",DateEnded_5Day!$A107))))))</f>
        <v/>
      </c>
      <c r="E107" s="54" t="str">
        <f>IF($A107&lt;='All Results'!$B$4,"",IF(SUM('MissFill 1'!D$2:D107)=0,"",(IF('MissFill 1'!D107/SUM('MissFill 1'!D$2:D107)&gt;0.01,"",IF('MissFill 1'!D106/SUM('MissFill 1'!D$2:D107)&gt;0.01,"",IF('MissFill 1'!D105/SUM('MissFill 1'!D$2:D107)&gt;0.01,"",DateEnded_5Day!$A107))))))</f>
        <v/>
      </c>
      <c r="F107" s="54" t="str">
        <f>IF($A107&lt;='All Results'!$B$4,"",IF(SUM('MissFill 1'!E$2:E107)=0,"",(IF('MissFill 1'!E107/SUM('MissFill 1'!E$2:E107)&gt;0.01,"",IF('MissFill 1'!E106/SUM('MissFill 1'!E$2:E107)&gt;0.01,"",IF('MissFill 1'!E105/SUM('MissFill 1'!E$2:E107)&gt;0.01,"",DateEnded_5Day!$A107))))))</f>
        <v/>
      </c>
      <c r="G107" s="54" t="str">
        <f>IF($A107&lt;='All Results'!$B$4,"",IF(SUM('MissFill 1'!F$2:F107)=0,"",(IF('MissFill 1'!F107/SUM('MissFill 1'!F$2:F107)&gt;0.01,"",IF('MissFill 1'!F106/SUM('MissFill 1'!F$2:F107)&gt;0.01,"",IF('MissFill 1'!F105/SUM('MissFill 1'!F$2:F107)&gt;0.01,"",DateEnded_5Day!$A107))))))</f>
        <v/>
      </c>
      <c r="H107" s="54" t="str">
        <f>IF($A107&lt;='All Results'!$B$4,"",IF(SUM('MissFill 1'!G$2:G107)=0,"",(IF('MissFill 1'!G107/SUM('MissFill 1'!G$2:G107)&gt;0.01,"",IF('MissFill 1'!G106/SUM('MissFill 1'!G$2:G107)&gt;0.01,"",IF('MissFill 1'!G105/SUM('MissFill 1'!G$2:G107)&gt;0.01,"",DateEnded_5Day!$A107))))))</f>
        <v/>
      </c>
      <c r="I107" s="54" t="str">
        <f>IF($A107&lt;='All Results'!$B$4,"",IF(SUM('MissFill 1'!H$2:H107)=0,"",(IF('MissFill 1'!H107/SUM('MissFill 1'!H$2:H107)&gt;0.01,"",IF('MissFill 1'!H106/SUM('MissFill 1'!H$2:H107)&gt;0.01,"",IF('MissFill 1'!H105/SUM('MissFill 1'!H$2:H107)&gt;0.01,"",DateEnded_5Day!$A107))))))</f>
        <v/>
      </c>
      <c r="J107" s="54" t="str">
        <f>IF($A107&lt;='All Results'!$B$4,"",IF(SUM('MissFill 1'!I$2:I107)=0,"",(IF('MissFill 1'!I107/SUM('MissFill 1'!I$2:I107)&gt;0.01,"",IF('MissFill 1'!I106/SUM('MissFill 1'!I$2:I107)&gt;0.01,"",IF('MissFill 1'!I105/SUM('MissFill 1'!I$2:I107)&gt;0.01,"",DateEnded_5Day!$A107))))))</f>
        <v/>
      </c>
      <c r="K107" s="54" t="str">
        <f>IF($A107&lt;='All Results'!$B$4,"",IF(SUM('MissFill 1'!J$2:J107)=0,"",(IF('MissFill 1'!J107/SUM('MissFill 1'!J$2:J107)&gt;0.01,"",IF('MissFill 1'!J106/SUM('MissFill 1'!J$2:J107)&gt;0.01,"",IF('MissFill 1'!J105/SUM('MissFill 1'!J$2:J107)&gt;0.01,"",DateEnded_5Day!$A107))))))</f>
        <v/>
      </c>
      <c r="L107" s="54" t="str">
        <f>IF($A107&lt;='All Results'!$B$4,"",IF(SUM('MissFill 1'!K$2:K107)=0,"",(IF('MissFill 1'!K107/SUM('MissFill 1'!K$2:K107)&gt;0.01,"",IF('MissFill 1'!K106/SUM('MissFill 1'!K$2:K107)&gt;0.01,"",IF('MissFill 1'!K105/SUM('MissFill 1'!K$2:K107)&gt;0.01,"",DateEnded_5Day!$A107))))))</f>
        <v/>
      </c>
      <c r="M107" s="54" t="str">
        <f>IF($A107&lt;='All Results'!$B$4,"",IF(SUM('MissFill 1'!L$2:L107)=0,"",(IF('MissFill 1'!L107/SUM('MissFill 1'!L$2:L107)&gt;0.01,"",IF('MissFill 1'!L106/SUM('MissFill 1'!L$2:L107)&gt;0.01,"",IF('MissFill 1'!L105/SUM('MissFill 1'!L$2:L107)&gt;0.01,"",DateEnded_5Day!$A107))))))</f>
        <v/>
      </c>
      <c r="N107" s="54" t="str">
        <f>IF($A107&lt;='All Results'!$B$4,"",IF(SUM('MissFill 1'!M$2:M107)=0,"",(IF('MissFill 1'!M107/SUM('MissFill 1'!M$2:M107)&gt;0.01,"",IF('MissFill 1'!M106/SUM('MissFill 1'!M$2:M107)&gt;0.01,"",IF('MissFill 1'!M105/SUM('MissFill 1'!M$2:M107)&gt;0.01,"",DateEnded_5Day!$A107))))))</f>
        <v/>
      </c>
      <c r="O107" s="54" t="str">
        <f>IF($A107&lt;='All Results'!$B$4,"",IF(SUM('MissFill 1'!N$2:N107)=0,"",(IF('MissFill 1'!N107/SUM('MissFill 1'!N$2:N107)&gt;0.01,"",IF('MissFill 1'!N106/SUM('MissFill 1'!N$2:N107)&gt;0.01,"",IF('MissFill 1'!N105/SUM('MissFill 1'!N$2:N107)&gt;0.01,"",DateEnded_5Day!$A107))))))</f>
        <v/>
      </c>
      <c r="P107" s="54" t="str">
        <f>IF($A107&lt;='All Results'!$B$4,"",IF(SUM('MissFill 1'!O$2:O107)=0,"",(IF('MissFill 1'!O107/SUM('MissFill 1'!O$2:O107)&gt;0.01,"",IF('MissFill 1'!O106/SUM('MissFill 1'!O$2:O107)&gt;0.01,"",IF('MissFill 1'!O105/SUM('MissFill 1'!O$2:O107)&gt;0.01,"",DateEnded_5Day!$A107))))))</f>
        <v/>
      </c>
      <c r="Q107" s="54" t="str">
        <f>IF($A107&lt;='All Results'!$B$4,"",IF(SUM('MissFill 1'!P$2:P107)=0,"",(IF('MissFill 1'!P107/SUM('MissFill 1'!P$2:P107)&gt;0.01,"",IF('MissFill 1'!P106/SUM('MissFill 1'!P$2:P107)&gt;0.01,"",IF('MissFill 1'!P105/SUM('MissFill 1'!P$2:P107)&gt;0.01,"",DateEnded_5Day!$A107))))))</f>
        <v/>
      </c>
      <c r="R107" s="54" t="str">
        <f>IF($A107&lt;='All Results'!$B$4,"",IF(SUM('MissFill 1'!Q$2:Q107)=0,"",(IF('MissFill 1'!Q107/SUM('MissFill 1'!Q$2:Q107)&gt;0.01,"",IF('MissFill 1'!Q106/SUM('MissFill 1'!Q$2:Q107)&gt;0.01,"",IF('MissFill 1'!Q105/SUM('MissFill 1'!Q$2:Q107)&gt;0.01,"",DateEnded_5Day!$A107))))))</f>
        <v/>
      </c>
      <c r="S107" s="54" t="str">
        <f>IF($A107&lt;='All Results'!$B$4,"",IF(SUM('MissFill 1'!R$2:R107)=0,"",(IF('MissFill 1'!R107/SUM('MissFill 1'!R$2:R107)&gt;0.01,"",IF('MissFill 1'!R106/SUM('MissFill 1'!R$2:R107)&gt;0.01,"",IF('MissFill 1'!R105/SUM('MissFill 1'!R$2:R107)&gt;0.01,"",DateEnded_5Day!$A107))))))</f>
        <v/>
      </c>
      <c r="T107" s="54" t="str">
        <f>IF($A107&lt;='All Results'!$B$4,"",IF(SUM('MissFill 1'!S$2:S107)=0,"",(IF('MissFill 1'!S107/SUM('MissFill 1'!S$2:S107)&gt;0.01,"",IF('MissFill 1'!S106/SUM('MissFill 1'!S$2:S107)&gt;0.01,"",IF('MissFill 1'!S105/SUM('MissFill 1'!S$2:S107)&gt;0.01,"",DateEnded_5Day!$A107))))))</f>
        <v/>
      </c>
      <c r="U107" s="54" t="str">
        <f>IF($A107&lt;='All Results'!$B$4,"",IF(SUM('MissFill 1'!T$2:T107)=0,"",(IF('MissFill 1'!T107/SUM('MissFill 1'!T$2:T107)&gt;0.01,"",IF('MissFill 1'!T106/SUM('MissFill 1'!T$2:T107)&gt;0.01,"",IF('MissFill 1'!T105/SUM('MissFill 1'!T$2:T107)&gt;0.01,"",DateEnded_5Day!$A107))))))</f>
        <v/>
      </c>
      <c r="V107" s="54" t="str">
        <f>IF($A107&lt;='All Results'!$B$4,"",IF(SUM('MissFill 1'!U$2:U107)=0,"",(IF('MissFill 1'!U107/SUM('MissFill 1'!U$2:U107)&gt;0.01,"",IF('MissFill 1'!U106/SUM('MissFill 1'!U$2:U107)&gt;0.01,"",IF('MissFill 1'!U105/SUM('MissFill 1'!U$2:U107)&gt;0.01,"",DateEnded_5Day!$A107))))))</f>
        <v/>
      </c>
      <c r="W107" s="54" t="str">
        <f>IF($A107&lt;='All Results'!$B$4,"",IF(SUM('MissFill 1'!V$2:V107)=0,"",(IF('MissFill 1'!V107/SUM('MissFill 1'!V$2:V107)&gt;0.01,"",IF('MissFill 1'!V106/SUM('MissFill 1'!V$2:V107)&gt;0.01,"",IF('MissFill 1'!V105/SUM('MissFill 1'!V$2:V107)&gt;0.01,"",DateEnded_5Day!$A107))))))</f>
        <v/>
      </c>
      <c r="X107" s="54" t="str">
        <f>IF($A107&lt;='All Results'!$B$4,"",IF(SUM('MissFill 1'!W$2:W107)=0,"",(IF('MissFill 1'!W107/SUM('MissFill 1'!W$2:W107)&gt;0.01,"",IF('MissFill 1'!W106/SUM('MissFill 1'!W$2:W107)&gt;0.01,"",IF('MissFill 1'!W105/SUM('MissFill 1'!W$2:W107)&gt;0.01,"",DateEnded_5Day!$A107))))))</f>
        <v/>
      </c>
      <c r="Y107" s="54" t="str">
        <f>IF($A107&lt;='All Results'!$B$4,"",IF(SUM('MissFill 1'!X$2:X107)=0,"",(IF('MissFill 1'!X107/SUM('MissFill 1'!X$2:X107)&gt;0.01,"",IF('MissFill 1'!X106/SUM('MissFill 1'!X$2:X107)&gt;0.01,"",IF('MissFill 1'!X105/SUM('MissFill 1'!X$2:X107)&gt;0.01,"",DateEnded_5Day!$A107))))))</f>
        <v/>
      </c>
      <c r="Z107" s="54" t="str">
        <f>IF($A107&lt;='All Results'!$B$4,"",IF(SUM('MissFill 1'!Y$2:Y107)=0,"",(IF('MissFill 1'!Y107/SUM('MissFill 1'!Y$2:Y107)&gt;0.01,"",IF('MissFill 1'!Y106/SUM('MissFill 1'!Y$2:Y107)&gt;0.01,"",IF('MissFill 1'!Y105/SUM('MissFill 1'!Y$2:Y107)&gt;0.01,"",DateEnded_5Day!$A107))))))</f>
        <v/>
      </c>
      <c r="AA107" s="54" t="str">
        <f>IF($A107&lt;='All Results'!$B$4,"",IF(SUM('MissFill 1'!Z$2:Z107)=0,"",(IF('MissFill 1'!Z107/SUM('MissFill 1'!Z$2:Z107)&gt;0.01,"",IF('MissFill 1'!Z106/SUM('MissFill 1'!Z$2:Z107)&gt;0.01,"",IF('MissFill 1'!Z105/SUM('MissFill 1'!Z$2:Z107)&gt;0.01,"",DateEnded_5Day!$A107))))))</f>
        <v/>
      </c>
      <c r="AB107" s="54" t="str">
        <f>IF($A107&lt;='All Results'!$B$4,"",IF(SUM('MissFill 1'!AA$2:AA107)=0,"",(IF('MissFill 1'!AA107/SUM('MissFill 1'!AA$2:AA107)&gt;0.01,"",IF('MissFill 1'!AA106/SUM('MissFill 1'!AA$2:AA107)&gt;0.01,"",IF('MissFill 1'!AA105/SUM('MissFill 1'!AA$2:AA107)&gt;0.01,"",DateEnded_5Day!$A107))))))</f>
        <v/>
      </c>
      <c r="AC107" s="54" t="str">
        <f>IF($A107&lt;='All Results'!$B$4,"",IF(SUM('MissFill 1'!AB$2:AB107)=0,"",(IF('MissFill 1'!AB107/SUM('MissFill 1'!AB$2:AB107)&gt;0.01,"",IF('MissFill 1'!AB106/SUM('MissFill 1'!AB$2:AB107)&gt;0.01,"",IF('MissFill 1'!AB105/SUM('MissFill 1'!AB$2:AB107)&gt;0.01,"",DateEnded_5Day!$A107))))))</f>
        <v/>
      </c>
      <c r="AD107" s="54" t="str">
        <f>IF($A107&lt;='All Results'!$B$4,"",IF(SUM('MissFill 1'!AC$2:AC107)=0,"",(IF('MissFill 1'!AC107/SUM('MissFill 1'!AC$2:AC107)&gt;0.01,"",IF('MissFill 1'!AC106/SUM('MissFill 1'!AC$2:AC107)&gt;0.01,"",IF('MissFill 1'!AC105/SUM('MissFill 1'!AC$2:AC107)&gt;0.01,"",DateEnded_5Day!$A107))))))</f>
        <v/>
      </c>
      <c r="AE107" s="54" t="str">
        <f>IF($A107&lt;='All Results'!$B$4,"",IF(SUM('MissFill 1'!AD$2:AD107)=0,"",(IF('MissFill 1'!AD107/SUM('MissFill 1'!AD$2:AD107)&gt;0.01,"",IF('MissFill 1'!AD106/SUM('MissFill 1'!AD$2:AD107)&gt;0.01,"",IF('MissFill 1'!AD105/SUM('MissFill 1'!AD$2:AD107)&gt;0.01,"",DateEnded_5Day!$A107))))))</f>
        <v/>
      </c>
      <c r="AF107" s="54" t="str">
        <f>IF($A107&lt;='All Results'!$B$4,"",IF(SUM('MissFill 1'!AE$2:AE107)=0,"",(IF('MissFill 1'!AE107/SUM('MissFill 1'!AE$2:AE107)&gt;0.01,"",IF('MissFill 1'!AE106/SUM('MissFill 1'!AE$2:AE107)&gt;0.01,"",IF('MissFill 1'!AE105/SUM('MissFill 1'!AE$2:AE107)&gt;0.01,"",DateEnded_5Day!$A107))))))</f>
        <v/>
      </c>
      <c r="AG107" s="54" t="str">
        <f>IF($A107&lt;='All Results'!$B$4,"",IF(SUM('MissFill 1'!AF$2:AF107)=0,"",(IF('MissFill 1'!AF107/SUM('MissFill 1'!AF$2:AF107)&gt;0.01,"",IF('MissFill 1'!AF106/SUM('MissFill 1'!AF$2:AF107)&gt;0.01,"",IF('MissFill 1'!AF105/SUM('MissFill 1'!AF$2:AF107)&gt;0.01,"",DateEnded_5Day!$A107))))))</f>
        <v/>
      </c>
      <c r="AH107" s="54" t="str">
        <f>IF($A107&lt;='All Results'!$B$4,"",IF(SUM('MissFill 1'!AG$2:AG107)=0,"",(IF('MissFill 1'!AG107/SUM('MissFill 1'!AG$2:AG107)&gt;0.01,"",IF('MissFill 1'!AG106/SUM('MissFill 1'!AG$2:AG107)&gt;0.01,"",IF('MissFill 1'!AG105/SUM('MissFill 1'!AG$2:AG107)&gt;0.01,"",DateEnded_5Day!$A107))))))</f>
        <v/>
      </c>
      <c r="AI107" s="54" t="str">
        <f>IF($A107&lt;='All Results'!$B$4,"",IF(SUM('MissFill 1'!AH$2:AH107)=0,"",(IF('MissFill 1'!AH107/SUM('MissFill 1'!AH$2:AH107)&gt;0.01,"",IF('MissFill 1'!AH106/SUM('MissFill 1'!AH$2:AH107)&gt;0.01,"",IF('MissFill 1'!AH105/SUM('MissFill 1'!AH$2:AH107)&gt;0.01,"",DateEnded_5Day!$A107))))))</f>
        <v/>
      </c>
      <c r="AJ107" s="54" t="str">
        <f>IF($A107&lt;='All Results'!$B$4,"",IF(SUM('MissFill 1'!AI$2:AI107)=0,"",(IF('MissFill 1'!AI107/SUM('MissFill 1'!AI$2:AI107)&gt;0.01,"",IF('MissFill 1'!AI106/SUM('MissFill 1'!AI$2:AI107)&gt;0.01,"",IF('MissFill 1'!AI105/SUM('MissFill 1'!AI$2:AI107)&gt;0.01,"",DateEnded_5Day!$A107))))))</f>
        <v/>
      </c>
      <c r="AK107" s="54" t="str">
        <f>IF($A107&lt;='All Results'!$B$4,"",IF(SUM('MissFill 1'!AJ$2:AJ107)=0,"",(IF('MissFill 1'!AJ107/SUM('MissFill 1'!AJ$2:AJ107)&gt;0.01,"",IF('MissFill 1'!AJ106/SUM('MissFill 1'!AJ$2:AJ107)&gt;0.01,"",IF('MissFill 1'!AJ105/SUM('MissFill 1'!AJ$2:AJ107)&gt;0.01,"",DateEnded_5Day!$A107))))))</f>
        <v/>
      </c>
      <c r="AL107" s="54" t="str">
        <f>IF($A107&lt;='All Results'!$B$4,"",IF(SUM('MissFill 1'!AK$2:AK107)=0,"",(IF('MissFill 1'!AK107/SUM('MissFill 1'!AK$2:AK107)&gt;0.01,"",IF('MissFill 1'!AK106/SUM('MissFill 1'!AK$2:AK107)&gt;0.01,"",IF('MissFill 1'!AK105/SUM('MissFill 1'!AK$2:AK107)&gt;0.01,"",DateEnded_5Day!$A107))))))</f>
        <v/>
      </c>
      <c r="AM107" s="54" t="str">
        <f>IF($A107&lt;='All Results'!$B$4,"",IF(SUM('MissFill 1'!AL$2:AL107)=0,"",(IF('MissFill 1'!AL107/SUM('MissFill 1'!AL$2:AL107)&gt;0.01,"",IF('MissFill 1'!AL106/SUM('MissFill 1'!AL$2:AL107)&gt;0.01,"",IF('MissFill 1'!AL105/SUM('MissFill 1'!AL$2:AL107)&gt;0.01,"",DateEnded_5Day!$A107))))))</f>
        <v/>
      </c>
      <c r="AN107" s="54" t="str">
        <f>IF($A107&lt;='All Results'!$B$4,"",IF(SUM('MissFill 1'!AM$2:AM107)=0,"",(IF('MissFill 1'!AM107/SUM('MissFill 1'!AM$2:AM107)&gt;0.01,"",IF('MissFill 1'!AM106/SUM('MissFill 1'!AM$2:AM107)&gt;0.01,"",IF('MissFill 1'!AM105/SUM('MissFill 1'!AM$2:AM107)&gt;0.01,"",DateEnded_5Day!$A107))))))</f>
        <v/>
      </c>
      <c r="AO107" s="54" t="str">
        <f>IF($A107&lt;='All Results'!$B$4,"",IF(SUM('MissFill 1'!AN$2:AN107)=0,"",(IF('MissFill 1'!AN107/SUM('MissFill 1'!AN$2:AN107)&gt;0.01,"",IF('MissFill 1'!AN106/SUM('MissFill 1'!AN$2:AN107)&gt;0.01,"",IF('MissFill 1'!AN105/SUM('MissFill 1'!AN$2:AN107)&gt;0.01,"",DateEnded_5Day!$A107))))))</f>
        <v/>
      </c>
      <c r="AP107" s="54" t="str">
        <f>IF($A107&lt;='All Results'!$B$4,"",IF(SUM('MissFill 1'!AO$2:AO107)=0,"",(IF('MissFill 1'!AO107/SUM('MissFill 1'!AO$2:AO107)&gt;0.01,"",IF('MissFill 1'!AO106/SUM('MissFill 1'!AO$2:AO107)&gt;0.01,"",IF('MissFill 1'!AO105/SUM('MissFill 1'!AO$2:AO107)&gt;0.01,"",DateEnded_5Day!$A107))))))</f>
        <v/>
      </c>
      <c r="AQ107" s="54" t="str">
        <f>IF($A107&lt;='All Results'!$B$4,"",IF(SUM('MissFill 1'!AP$2:AP107)=0,"",(IF('MissFill 1'!AP107/SUM('MissFill 1'!AP$2:AP107)&gt;0.01,"",IF('MissFill 1'!AP106/SUM('MissFill 1'!AP$2:AP107)&gt;0.01,"",IF('MissFill 1'!AP105/SUM('MissFill 1'!AP$2:AP107)&gt;0.01,"",DateEnded_5Day!$A107))))))</f>
        <v/>
      </c>
      <c r="AR107" s="54" t="str">
        <f>IF($A107&lt;='All Results'!$B$4,"",IF(SUM('MissFill 1'!AQ$2:AQ107)=0,"",(IF('MissFill 1'!AQ107/SUM('MissFill 1'!AQ$2:AQ107)&gt;0.01,"",IF('MissFill 1'!AQ106/SUM('MissFill 1'!AQ$2:AQ107)&gt;0.01,"",IF('MissFill 1'!AQ105/SUM('MissFill 1'!AQ$2:AQ107)&gt;0.01,"",DateEnded_5Day!$A107))))))</f>
        <v/>
      </c>
      <c r="AS107" s="54" t="str">
        <f>IF($A107&lt;='All Results'!$B$4,"",IF(SUM('MissFill 1'!AR$2:AR107)=0,"",(IF('MissFill 1'!AR107/SUM('MissFill 1'!AR$2:AR107)&gt;0.01,"",IF('MissFill 1'!AR106/SUM('MissFill 1'!AR$2:AR107)&gt;0.01,"",IF('MissFill 1'!AR105/SUM('MissFill 1'!AR$2:AR107)&gt;0.01,"",DateEnded_5Day!$A107))))))</f>
        <v/>
      </c>
      <c r="AT107" s="54" t="str">
        <f>IF($A107&lt;='All Results'!$B$4,"",IF(SUM('MissFill 1'!AS$2:AS107)=0,"",(IF('MissFill 1'!AS107/SUM('MissFill 1'!AS$2:AS107)&gt;0.01,"",IF('MissFill 1'!AS106/SUM('MissFill 1'!AS$2:AS107)&gt;0.01,"",IF('MissFill 1'!AS105/SUM('MissFill 1'!AS$2:AS107)&gt;0.01,"",DateEnded_5Day!$A107))))))</f>
        <v/>
      </c>
      <c r="AU107" s="54" t="str">
        <f>IF($A107&lt;='All Results'!$B$4,"",IF(SUM('MissFill 1'!AT$2:AT107)=0,"",(IF('MissFill 1'!AT107/SUM('MissFill 1'!AT$2:AT107)&gt;0.01,"",IF('MissFill 1'!AT106/SUM('MissFill 1'!AT$2:AT107)&gt;0.01,"",IF('MissFill 1'!AT105/SUM('MissFill 1'!AT$2:AT107)&gt;0.01,"",DateEnded_5Day!$A107))))))</f>
        <v/>
      </c>
      <c r="AV107" s="54" t="str">
        <f>IF($A107&lt;='All Results'!$B$4,"",IF(SUM('MissFill 1'!AU$2:AU107)=0,"",(IF('MissFill 1'!AU107/SUM('MissFill 1'!AU$2:AU107)&gt;0.01,"",IF('MissFill 1'!AU106/SUM('MissFill 1'!AU$2:AU107)&gt;0.01,"",IF('MissFill 1'!AU105/SUM('MissFill 1'!AU$2:AU107)&gt;0.01,"",DateEnded_5Day!$A107))))))</f>
        <v/>
      </c>
      <c r="AW107" s="54" t="str">
        <f>IF($A107&lt;='All Results'!$B$4,"",IF(SUM('MissFill 1'!AV$2:AV107)=0,"",(IF('MissFill 1'!AV107/SUM('MissFill 1'!AV$2:AV107)&gt;0.01,"",IF('MissFill 1'!AV106/SUM('MissFill 1'!AV$2:AV107)&gt;0.01,"",IF('MissFill 1'!AV105/SUM('MissFill 1'!AV$2:AV107)&gt;0.01,"",DateEnded_5Day!$A107))))))</f>
        <v/>
      </c>
      <c r="AX107" s="54" t="str">
        <f>IF($A107&lt;='All Results'!$B$4,"",IF(SUM('MissFill 1'!AW$2:AW107)=0,"",(IF('MissFill 1'!AW107/SUM('MissFill 1'!AW$2:AW107)&gt;0.01,"",IF('MissFill 1'!AW106/SUM('MissFill 1'!AW$2:AW107)&gt;0.01,"",IF('MissFill 1'!AW105/SUM('MissFill 1'!AW$2:AW107)&gt;0.01,"",DateEnded_5Day!$A107))))))</f>
        <v/>
      </c>
    </row>
    <row r="108" spans="1:50" x14ac:dyDescent="0.25">
      <c r="A108" s="41">
        <v>44453</v>
      </c>
      <c r="B108" s="52">
        <v>257</v>
      </c>
      <c r="C108" s="54" t="str">
        <f>IF($A108&lt;='All Results'!$B$4,"",IF(SUM('MissFill 1'!B$2:B108)=0,"",(IF('MissFill 1'!B108/SUM('MissFill 1'!B$2:B108)&gt;0.01,"",IF('MissFill 1'!B107/SUM('MissFill 1'!B$2:B108)&gt;0.01,"",IF('MissFill 1'!B106/SUM('MissFill 1'!B$2:B108)&gt;0.01,"",DateEnded_5Day!$A108))))))</f>
        <v/>
      </c>
      <c r="D108" s="54" t="str">
        <f>IF($A108&lt;='All Results'!$B$4,"",IF(SUM('MissFill 1'!C$2:C108)=0,"",(IF('MissFill 1'!C108/SUM('MissFill 1'!C$2:C108)&gt;0.01,"",IF('MissFill 1'!C107/SUM('MissFill 1'!C$2:C108)&gt;0.01,"",IF('MissFill 1'!C106/SUM('MissFill 1'!C$2:C108)&gt;0.01,"",DateEnded_5Day!$A108))))))</f>
        <v/>
      </c>
      <c r="E108" s="54" t="str">
        <f>IF($A108&lt;='All Results'!$B$4,"",IF(SUM('MissFill 1'!D$2:D108)=0,"",(IF('MissFill 1'!D108/SUM('MissFill 1'!D$2:D108)&gt;0.01,"",IF('MissFill 1'!D107/SUM('MissFill 1'!D$2:D108)&gt;0.01,"",IF('MissFill 1'!D106/SUM('MissFill 1'!D$2:D108)&gt;0.01,"",DateEnded_5Day!$A108))))))</f>
        <v/>
      </c>
      <c r="F108" s="54" t="str">
        <f>IF($A108&lt;='All Results'!$B$4,"",IF(SUM('MissFill 1'!E$2:E108)=0,"",(IF('MissFill 1'!E108/SUM('MissFill 1'!E$2:E108)&gt;0.01,"",IF('MissFill 1'!E107/SUM('MissFill 1'!E$2:E108)&gt;0.01,"",IF('MissFill 1'!E106/SUM('MissFill 1'!E$2:E108)&gt;0.01,"",DateEnded_5Day!$A108))))))</f>
        <v/>
      </c>
      <c r="G108" s="54" t="str">
        <f>IF($A108&lt;='All Results'!$B$4,"",IF(SUM('MissFill 1'!F$2:F108)=0,"",(IF('MissFill 1'!F108/SUM('MissFill 1'!F$2:F108)&gt;0.01,"",IF('MissFill 1'!F107/SUM('MissFill 1'!F$2:F108)&gt;0.01,"",IF('MissFill 1'!F106/SUM('MissFill 1'!F$2:F108)&gt;0.01,"",DateEnded_5Day!$A108))))))</f>
        <v/>
      </c>
      <c r="H108" s="54" t="str">
        <f>IF($A108&lt;='All Results'!$B$4,"",IF(SUM('MissFill 1'!G$2:G108)=0,"",(IF('MissFill 1'!G108/SUM('MissFill 1'!G$2:G108)&gt;0.01,"",IF('MissFill 1'!G107/SUM('MissFill 1'!G$2:G108)&gt;0.01,"",IF('MissFill 1'!G106/SUM('MissFill 1'!G$2:G108)&gt;0.01,"",DateEnded_5Day!$A108))))))</f>
        <v/>
      </c>
      <c r="I108" s="54" t="str">
        <f>IF($A108&lt;='All Results'!$B$4,"",IF(SUM('MissFill 1'!H$2:H108)=0,"",(IF('MissFill 1'!H108/SUM('MissFill 1'!H$2:H108)&gt;0.01,"",IF('MissFill 1'!H107/SUM('MissFill 1'!H$2:H108)&gt;0.01,"",IF('MissFill 1'!H106/SUM('MissFill 1'!H$2:H108)&gt;0.01,"",DateEnded_5Day!$A108))))))</f>
        <v/>
      </c>
      <c r="J108" s="54" t="str">
        <f>IF($A108&lt;='All Results'!$B$4,"",IF(SUM('MissFill 1'!I$2:I108)=0,"",(IF('MissFill 1'!I108/SUM('MissFill 1'!I$2:I108)&gt;0.01,"",IF('MissFill 1'!I107/SUM('MissFill 1'!I$2:I108)&gt;0.01,"",IF('MissFill 1'!I106/SUM('MissFill 1'!I$2:I108)&gt;0.01,"",DateEnded_5Day!$A108))))))</f>
        <v/>
      </c>
      <c r="K108" s="54" t="str">
        <f>IF($A108&lt;='All Results'!$B$4,"",IF(SUM('MissFill 1'!J$2:J108)=0,"",(IF('MissFill 1'!J108/SUM('MissFill 1'!J$2:J108)&gt;0.01,"",IF('MissFill 1'!J107/SUM('MissFill 1'!J$2:J108)&gt;0.01,"",IF('MissFill 1'!J106/SUM('MissFill 1'!J$2:J108)&gt;0.01,"",DateEnded_5Day!$A108))))))</f>
        <v/>
      </c>
      <c r="L108" s="54" t="str">
        <f>IF($A108&lt;='All Results'!$B$4,"",IF(SUM('MissFill 1'!K$2:K108)=0,"",(IF('MissFill 1'!K108/SUM('MissFill 1'!K$2:K108)&gt;0.01,"",IF('MissFill 1'!K107/SUM('MissFill 1'!K$2:K108)&gt;0.01,"",IF('MissFill 1'!K106/SUM('MissFill 1'!K$2:K108)&gt;0.01,"",DateEnded_5Day!$A108))))))</f>
        <v/>
      </c>
      <c r="M108" s="54" t="str">
        <f>IF($A108&lt;='All Results'!$B$4,"",IF(SUM('MissFill 1'!L$2:L108)=0,"",(IF('MissFill 1'!L108/SUM('MissFill 1'!L$2:L108)&gt;0.01,"",IF('MissFill 1'!L107/SUM('MissFill 1'!L$2:L108)&gt;0.01,"",IF('MissFill 1'!L106/SUM('MissFill 1'!L$2:L108)&gt;0.01,"",DateEnded_5Day!$A108))))))</f>
        <v/>
      </c>
      <c r="N108" s="54" t="str">
        <f>IF($A108&lt;='All Results'!$B$4,"",IF(SUM('MissFill 1'!M$2:M108)=0,"",(IF('MissFill 1'!M108/SUM('MissFill 1'!M$2:M108)&gt;0.01,"",IF('MissFill 1'!M107/SUM('MissFill 1'!M$2:M108)&gt;0.01,"",IF('MissFill 1'!M106/SUM('MissFill 1'!M$2:M108)&gt;0.01,"",DateEnded_5Day!$A108))))))</f>
        <v/>
      </c>
      <c r="O108" s="54" t="str">
        <f>IF($A108&lt;='All Results'!$B$4,"",IF(SUM('MissFill 1'!N$2:N108)=0,"",(IF('MissFill 1'!N108/SUM('MissFill 1'!N$2:N108)&gt;0.01,"",IF('MissFill 1'!N107/SUM('MissFill 1'!N$2:N108)&gt;0.01,"",IF('MissFill 1'!N106/SUM('MissFill 1'!N$2:N108)&gt;0.01,"",DateEnded_5Day!$A108))))))</f>
        <v/>
      </c>
      <c r="P108" s="54" t="str">
        <f>IF($A108&lt;='All Results'!$B$4,"",IF(SUM('MissFill 1'!O$2:O108)=0,"",(IF('MissFill 1'!O108/SUM('MissFill 1'!O$2:O108)&gt;0.01,"",IF('MissFill 1'!O107/SUM('MissFill 1'!O$2:O108)&gt;0.01,"",IF('MissFill 1'!O106/SUM('MissFill 1'!O$2:O108)&gt;0.01,"",DateEnded_5Day!$A108))))))</f>
        <v/>
      </c>
      <c r="Q108" s="54" t="str">
        <f>IF($A108&lt;='All Results'!$B$4,"",IF(SUM('MissFill 1'!P$2:P108)=0,"",(IF('MissFill 1'!P108/SUM('MissFill 1'!P$2:P108)&gt;0.01,"",IF('MissFill 1'!P107/SUM('MissFill 1'!P$2:P108)&gt;0.01,"",IF('MissFill 1'!P106/SUM('MissFill 1'!P$2:P108)&gt;0.01,"",DateEnded_5Day!$A108))))))</f>
        <v/>
      </c>
      <c r="R108" s="54" t="str">
        <f>IF($A108&lt;='All Results'!$B$4,"",IF(SUM('MissFill 1'!Q$2:Q108)=0,"",(IF('MissFill 1'!Q108/SUM('MissFill 1'!Q$2:Q108)&gt;0.01,"",IF('MissFill 1'!Q107/SUM('MissFill 1'!Q$2:Q108)&gt;0.01,"",IF('MissFill 1'!Q106/SUM('MissFill 1'!Q$2:Q108)&gt;0.01,"",DateEnded_5Day!$A108))))))</f>
        <v/>
      </c>
      <c r="S108" s="54" t="str">
        <f>IF($A108&lt;='All Results'!$B$4,"",IF(SUM('MissFill 1'!R$2:R108)=0,"",(IF('MissFill 1'!R108/SUM('MissFill 1'!R$2:R108)&gt;0.01,"",IF('MissFill 1'!R107/SUM('MissFill 1'!R$2:R108)&gt;0.01,"",IF('MissFill 1'!R106/SUM('MissFill 1'!R$2:R108)&gt;0.01,"",DateEnded_5Day!$A108))))))</f>
        <v/>
      </c>
      <c r="T108" s="54" t="str">
        <f>IF($A108&lt;='All Results'!$B$4,"",IF(SUM('MissFill 1'!S$2:S108)=0,"",(IF('MissFill 1'!S108/SUM('MissFill 1'!S$2:S108)&gt;0.01,"",IF('MissFill 1'!S107/SUM('MissFill 1'!S$2:S108)&gt;0.01,"",IF('MissFill 1'!S106/SUM('MissFill 1'!S$2:S108)&gt;0.01,"",DateEnded_5Day!$A108))))))</f>
        <v/>
      </c>
      <c r="U108" s="54" t="str">
        <f>IF($A108&lt;='All Results'!$B$4,"",IF(SUM('MissFill 1'!T$2:T108)=0,"",(IF('MissFill 1'!T108/SUM('MissFill 1'!T$2:T108)&gt;0.01,"",IF('MissFill 1'!T107/SUM('MissFill 1'!T$2:T108)&gt;0.01,"",IF('MissFill 1'!T106/SUM('MissFill 1'!T$2:T108)&gt;0.01,"",DateEnded_5Day!$A108))))))</f>
        <v/>
      </c>
      <c r="V108" s="54" t="str">
        <f>IF($A108&lt;='All Results'!$B$4,"",IF(SUM('MissFill 1'!U$2:U108)=0,"",(IF('MissFill 1'!U108/SUM('MissFill 1'!U$2:U108)&gt;0.01,"",IF('MissFill 1'!U107/SUM('MissFill 1'!U$2:U108)&gt;0.01,"",IF('MissFill 1'!U106/SUM('MissFill 1'!U$2:U108)&gt;0.01,"",DateEnded_5Day!$A108))))))</f>
        <v/>
      </c>
      <c r="W108" s="54" t="str">
        <f>IF($A108&lt;='All Results'!$B$4,"",IF(SUM('MissFill 1'!V$2:V108)=0,"",(IF('MissFill 1'!V108/SUM('MissFill 1'!V$2:V108)&gt;0.01,"",IF('MissFill 1'!V107/SUM('MissFill 1'!V$2:V108)&gt;0.01,"",IF('MissFill 1'!V106/SUM('MissFill 1'!V$2:V108)&gt;0.01,"",DateEnded_5Day!$A108))))))</f>
        <v/>
      </c>
      <c r="X108" s="54" t="str">
        <f>IF($A108&lt;='All Results'!$B$4,"",IF(SUM('MissFill 1'!W$2:W108)=0,"",(IF('MissFill 1'!W108/SUM('MissFill 1'!W$2:W108)&gt;0.01,"",IF('MissFill 1'!W107/SUM('MissFill 1'!W$2:W108)&gt;0.01,"",IF('MissFill 1'!W106/SUM('MissFill 1'!W$2:W108)&gt;0.01,"",DateEnded_5Day!$A108))))))</f>
        <v/>
      </c>
      <c r="Y108" s="54" t="str">
        <f>IF($A108&lt;='All Results'!$B$4,"",IF(SUM('MissFill 1'!X$2:X108)=0,"",(IF('MissFill 1'!X108/SUM('MissFill 1'!X$2:X108)&gt;0.01,"",IF('MissFill 1'!X107/SUM('MissFill 1'!X$2:X108)&gt;0.01,"",IF('MissFill 1'!X106/SUM('MissFill 1'!X$2:X108)&gt;0.01,"",DateEnded_5Day!$A108))))))</f>
        <v/>
      </c>
      <c r="Z108" s="54" t="str">
        <f>IF($A108&lt;='All Results'!$B$4,"",IF(SUM('MissFill 1'!Y$2:Y108)=0,"",(IF('MissFill 1'!Y108/SUM('MissFill 1'!Y$2:Y108)&gt;0.01,"",IF('MissFill 1'!Y107/SUM('MissFill 1'!Y$2:Y108)&gt;0.01,"",IF('MissFill 1'!Y106/SUM('MissFill 1'!Y$2:Y108)&gt;0.01,"",DateEnded_5Day!$A108))))))</f>
        <v/>
      </c>
      <c r="AA108" s="54" t="str">
        <f>IF($A108&lt;='All Results'!$B$4,"",IF(SUM('MissFill 1'!Z$2:Z108)=0,"",(IF('MissFill 1'!Z108/SUM('MissFill 1'!Z$2:Z108)&gt;0.01,"",IF('MissFill 1'!Z107/SUM('MissFill 1'!Z$2:Z108)&gt;0.01,"",IF('MissFill 1'!Z106/SUM('MissFill 1'!Z$2:Z108)&gt;0.01,"",DateEnded_5Day!$A108))))))</f>
        <v/>
      </c>
      <c r="AB108" s="54" t="str">
        <f>IF($A108&lt;='All Results'!$B$4,"",IF(SUM('MissFill 1'!AA$2:AA108)=0,"",(IF('MissFill 1'!AA108/SUM('MissFill 1'!AA$2:AA108)&gt;0.01,"",IF('MissFill 1'!AA107/SUM('MissFill 1'!AA$2:AA108)&gt;0.01,"",IF('MissFill 1'!AA106/SUM('MissFill 1'!AA$2:AA108)&gt;0.01,"",DateEnded_5Day!$A108))))))</f>
        <v/>
      </c>
      <c r="AC108" s="54" t="str">
        <f>IF($A108&lt;='All Results'!$B$4,"",IF(SUM('MissFill 1'!AB$2:AB108)=0,"",(IF('MissFill 1'!AB108/SUM('MissFill 1'!AB$2:AB108)&gt;0.01,"",IF('MissFill 1'!AB107/SUM('MissFill 1'!AB$2:AB108)&gt;0.01,"",IF('MissFill 1'!AB106/SUM('MissFill 1'!AB$2:AB108)&gt;0.01,"",DateEnded_5Day!$A108))))))</f>
        <v/>
      </c>
      <c r="AD108" s="54" t="str">
        <f>IF($A108&lt;='All Results'!$B$4,"",IF(SUM('MissFill 1'!AC$2:AC108)=0,"",(IF('MissFill 1'!AC108/SUM('MissFill 1'!AC$2:AC108)&gt;0.01,"",IF('MissFill 1'!AC107/SUM('MissFill 1'!AC$2:AC108)&gt;0.01,"",IF('MissFill 1'!AC106/SUM('MissFill 1'!AC$2:AC108)&gt;0.01,"",DateEnded_5Day!$A108))))))</f>
        <v/>
      </c>
      <c r="AE108" s="54" t="str">
        <f>IF($A108&lt;='All Results'!$B$4,"",IF(SUM('MissFill 1'!AD$2:AD108)=0,"",(IF('MissFill 1'!AD108/SUM('MissFill 1'!AD$2:AD108)&gt;0.01,"",IF('MissFill 1'!AD107/SUM('MissFill 1'!AD$2:AD108)&gt;0.01,"",IF('MissFill 1'!AD106/SUM('MissFill 1'!AD$2:AD108)&gt;0.01,"",DateEnded_5Day!$A108))))))</f>
        <v/>
      </c>
      <c r="AF108" s="54" t="str">
        <f>IF($A108&lt;='All Results'!$B$4,"",IF(SUM('MissFill 1'!AE$2:AE108)=0,"",(IF('MissFill 1'!AE108/SUM('MissFill 1'!AE$2:AE108)&gt;0.01,"",IF('MissFill 1'!AE107/SUM('MissFill 1'!AE$2:AE108)&gt;0.01,"",IF('MissFill 1'!AE106/SUM('MissFill 1'!AE$2:AE108)&gt;0.01,"",DateEnded_5Day!$A108))))))</f>
        <v/>
      </c>
      <c r="AG108" s="54" t="str">
        <f>IF($A108&lt;='All Results'!$B$4,"",IF(SUM('MissFill 1'!AF$2:AF108)=0,"",(IF('MissFill 1'!AF108/SUM('MissFill 1'!AF$2:AF108)&gt;0.01,"",IF('MissFill 1'!AF107/SUM('MissFill 1'!AF$2:AF108)&gt;0.01,"",IF('MissFill 1'!AF106/SUM('MissFill 1'!AF$2:AF108)&gt;0.01,"",DateEnded_5Day!$A108))))))</f>
        <v/>
      </c>
      <c r="AH108" s="54" t="str">
        <f>IF($A108&lt;='All Results'!$B$4,"",IF(SUM('MissFill 1'!AG$2:AG108)=0,"",(IF('MissFill 1'!AG108/SUM('MissFill 1'!AG$2:AG108)&gt;0.01,"",IF('MissFill 1'!AG107/SUM('MissFill 1'!AG$2:AG108)&gt;0.01,"",IF('MissFill 1'!AG106/SUM('MissFill 1'!AG$2:AG108)&gt;0.01,"",DateEnded_5Day!$A108))))))</f>
        <v/>
      </c>
      <c r="AI108" s="54" t="str">
        <f>IF($A108&lt;='All Results'!$B$4,"",IF(SUM('MissFill 1'!AH$2:AH108)=0,"",(IF('MissFill 1'!AH108/SUM('MissFill 1'!AH$2:AH108)&gt;0.01,"",IF('MissFill 1'!AH107/SUM('MissFill 1'!AH$2:AH108)&gt;0.01,"",IF('MissFill 1'!AH106/SUM('MissFill 1'!AH$2:AH108)&gt;0.01,"",DateEnded_5Day!$A108))))))</f>
        <v/>
      </c>
      <c r="AJ108" s="54" t="str">
        <f>IF($A108&lt;='All Results'!$B$4,"",IF(SUM('MissFill 1'!AI$2:AI108)=0,"",(IF('MissFill 1'!AI108/SUM('MissFill 1'!AI$2:AI108)&gt;0.01,"",IF('MissFill 1'!AI107/SUM('MissFill 1'!AI$2:AI108)&gt;0.01,"",IF('MissFill 1'!AI106/SUM('MissFill 1'!AI$2:AI108)&gt;0.01,"",DateEnded_5Day!$A108))))))</f>
        <v/>
      </c>
      <c r="AK108" s="54" t="str">
        <f>IF($A108&lt;='All Results'!$B$4,"",IF(SUM('MissFill 1'!AJ$2:AJ108)=0,"",(IF('MissFill 1'!AJ108/SUM('MissFill 1'!AJ$2:AJ108)&gt;0.01,"",IF('MissFill 1'!AJ107/SUM('MissFill 1'!AJ$2:AJ108)&gt;0.01,"",IF('MissFill 1'!AJ106/SUM('MissFill 1'!AJ$2:AJ108)&gt;0.01,"",DateEnded_5Day!$A108))))))</f>
        <v/>
      </c>
      <c r="AL108" s="54" t="str">
        <f>IF($A108&lt;='All Results'!$B$4,"",IF(SUM('MissFill 1'!AK$2:AK108)=0,"",(IF('MissFill 1'!AK108/SUM('MissFill 1'!AK$2:AK108)&gt;0.01,"",IF('MissFill 1'!AK107/SUM('MissFill 1'!AK$2:AK108)&gt;0.01,"",IF('MissFill 1'!AK106/SUM('MissFill 1'!AK$2:AK108)&gt;0.01,"",DateEnded_5Day!$A108))))))</f>
        <v/>
      </c>
      <c r="AM108" s="54" t="str">
        <f>IF($A108&lt;='All Results'!$B$4,"",IF(SUM('MissFill 1'!AL$2:AL108)=0,"",(IF('MissFill 1'!AL108/SUM('MissFill 1'!AL$2:AL108)&gt;0.01,"",IF('MissFill 1'!AL107/SUM('MissFill 1'!AL$2:AL108)&gt;0.01,"",IF('MissFill 1'!AL106/SUM('MissFill 1'!AL$2:AL108)&gt;0.01,"",DateEnded_5Day!$A108))))))</f>
        <v/>
      </c>
      <c r="AN108" s="54" t="str">
        <f>IF($A108&lt;='All Results'!$B$4,"",IF(SUM('MissFill 1'!AM$2:AM108)=0,"",(IF('MissFill 1'!AM108/SUM('MissFill 1'!AM$2:AM108)&gt;0.01,"",IF('MissFill 1'!AM107/SUM('MissFill 1'!AM$2:AM108)&gt;0.01,"",IF('MissFill 1'!AM106/SUM('MissFill 1'!AM$2:AM108)&gt;0.01,"",DateEnded_5Day!$A108))))))</f>
        <v/>
      </c>
      <c r="AO108" s="54" t="str">
        <f>IF($A108&lt;='All Results'!$B$4,"",IF(SUM('MissFill 1'!AN$2:AN108)=0,"",(IF('MissFill 1'!AN108/SUM('MissFill 1'!AN$2:AN108)&gt;0.01,"",IF('MissFill 1'!AN107/SUM('MissFill 1'!AN$2:AN108)&gt;0.01,"",IF('MissFill 1'!AN106/SUM('MissFill 1'!AN$2:AN108)&gt;0.01,"",DateEnded_5Day!$A108))))))</f>
        <v/>
      </c>
      <c r="AP108" s="54" t="str">
        <f>IF($A108&lt;='All Results'!$B$4,"",IF(SUM('MissFill 1'!AO$2:AO108)=0,"",(IF('MissFill 1'!AO108/SUM('MissFill 1'!AO$2:AO108)&gt;0.01,"",IF('MissFill 1'!AO107/SUM('MissFill 1'!AO$2:AO108)&gt;0.01,"",IF('MissFill 1'!AO106/SUM('MissFill 1'!AO$2:AO108)&gt;0.01,"",DateEnded_5Day!$A108))))))</f>
        <v/>
      </c>
      <c r="AQ108" s="54" t="str">
        <f>IF($A108&lt;='All Results'!$B$4,"",IF(SUM('MissFill 1'!AP$2:AP108)=0,"",(IF('MissFill 1'!AP108/SUM('MissFill 1'!AP$2:AP108)&gt;0.01,"",IF('MissFill 1'!AP107/SUM('MissFill 1'!AP$2:AP108)&gt;0.01,"",IF('MissFill 1'!AP106/SUM('MissFill 1'!AP$2:AP108)&gt;0.01,"",DateEnded_5Day!$A108))))))</f>
        <v/>
      </c>
      <c r="AR108" s="54" t="str">
        <f>IF($A108&lt;='All Results'!$B$4,"",IF(SUM('MissFill 1'!AQ$2:AQ108)=0,"",(IF('MissFill 1'!AQ108/SUM('MissFill 1'!AQ$2:AQ108)&gt;0.01,"",IF('MissFill 1'!AQ107/SUM('MissFill 1'!AQ$2:AQ108)&gt;0.01,"",IF('MissFill 1'!AQ106/SUM('MissFill 1'!AQ$2:AQ108)&gt;0.01,"",DateEnded_5Day!$A108))))))</f>
        <v/>
      </c>
      <c r="AS108" s="54" t="str">
        <f>IF($A108&lt;='All Results'!$B$4,"",IF(SUM('MissFill 1'!AR$2:AR108)=0,"",(IF('MissFill 1'!AR108/SUM('MissFill 1'!AR$2:AR108)&gt;0.01,"",IF('MissFill 1'!AR107/SUM('MissFill 1'!AR$2:AR108)&gt;0.01,"",IF('MissFill 1'!AR106/SUM('MissFill 1'!AR$2:AR108)&gt;0.01,"",DateEnded_5Day!$A108))))))</f>
        <v/>
      </c>
      <c r="AT108" s="54" t="str">
        <f>IF($A108&lt;='All Results'!$B$4,"",IF(SUM('MissFill 1'!AS$2:AS108)=0,"",(IF('MissFill 1'!AS108/SUM('MissFill 1'!AS$2:AS108)&gt;0.01,"",IF('MissFill 1'!AS107/SUM('MissFill 1'!AS$2:AS108)&gt;0.01,"",IF('MissFill 1'!AS106/SUM('MissFill 1'!AS$2:AS108)&gt;0.01,"",DateEnded_5Day!$A108))))))</f>
        <v/>
      </c>
      <c r="AU108" s="54" t="str">
        <f>IF($A108&lt;='All Results'!$B$4,"",IF(SUM('MissFill 1'!AT$2:AT108)=0,"",(IF('MissFill 1'!AT108/SUM('MissFill 1'!AT$2:AT108)&gt;0.01,"",IF('MissFill 1'!AT107/SUM('MissFill 1'!AT$2:AT108)&gt;0.01,"",IF('MissFill 1'!AT106/SUM('MissFill 1'!AT$2:AT108)&gt;0.01,"",DateEnded_5Day!$A108))))))</f>
        <v/>
      </c>
      <c r="AV108" s="54" t="str">
        <f>IF($A108&lt;='All Results'!$B$4,"",IF(SUM('MissFill 1'!AU$2:AU108)=0,"",(IF('MissFill 1'!AU108/SUM('MissFill 1'!AU$2:AU108)&gt;0.01,"",IF('MissFill 1'!AU107/SUM('MissFill 1'!AU$2:AU108)&gt;0.01,"",IF('MissFill 1'!AU106/SUM('MissFill 1'!AU$2:AU108)&gt;0.01,"",DateEnded_5Day!$A108))))))</f>
        <v/>
      </c>
      <c r="AW108" s="54" t="str">
        <f>IF($A108&lt;='All Results'!$B$4,"",IF(SUM('MissFill 1'!AV$2:AV108)=0,"",(IF('MissFill 1'!AV108/SUM('MissFill 1'!AV$2:AV108)&gt;0.01,"",IF('MissFill 1'!AV107/SUM('MissFill 1'!AV$2:AV108)&gt;0.01,"",IF('MissFill 1'!AV106/SUM('MissFill 1'!AV$2:AV108)&gt;0.01,"",DateEnded_5Day!$A108))))))</f>
        <v/>
      </c>
      <c r="AX108" s="54" t="str">
        <f>IF($A108&lt;='All Results'!$B$4,"",IF(SUM('MissFill 1'!AW$2:AW108)=0,"",(IF('MissFill 1'!AW108/SUM('MissFill 1'!AW$2:AW108)&gt;0.01,"",IF('MissFill 1'!AW107/SUM('MissFill 1'!AW$2:AW108)&gt;0.01,"",IF('MissFill 1'!AW106/SUM('MissFill 1'!AW$2:AW108)&gt;0.01,"",DateEnded_5Day!$A108))))))</f>
        <v/>
      </c>
    </row>
    <row r="109" spans="1:50" x14ac:dyDescent="0.25">
      <c r="A109" s="41">
        <v>44454</v>
      </c>
      <c r="B109" s="52">
        <v>258</v>
      </c>
      <c r="C109" s="54" t="str">
        <f>IF($A109&lt;='All Results'!$B$4,"",IF(SUM('MissFill 1'!B$2:B109)=0,"",(IF('MissFill 1'!B109/SUM('MissFill 1'!B$2:B109)&gt;0.01,"",IF('MissFill 1'!B108/SUM('MissFill 1'!B$2:B109)&gt;0.01,"",IF('MissFill 1'!B107/SUM('MissFill 1'!B$2:B109)&gt;0.01,"",DateEnded_5Day!$A109))))))</f>
        <v/>
      </c>
      <c r="D109" s="54" t="str">
        <f>IF($A109&lt;='All Results'!$B$4,"",IF(SUM('MissFill 1'!C$2:C109)=0,"",(IF('MissFill 1'!C109/SUM('MissFill 1'!C$2:C109)&gt;0.01,"",IF('MissFill 1'!C108/SUM('MissFill 1'!C$2:C109)&gt;0.01,"",IF('MissFill 1'!C107/SUM('MissFill 1'!C$2:C109)&gt;0.01,"",DateEnded_5Day!$A109))))))</f>
        <v/>
      </c>
      <c r="E109" s="54" t="str">
        <f>IF($A109&lt;='All Results'!$B$4,"",IF(SUM('MissFill 1'!D$2:D109)=0,"",(IF('MissFill 1'!D109/SUM('MissFill 1'!D$2:D109)&gt;0.01,"",IF('MissFill 1'!D108/SUM('MissFill 1'!D$2:D109)&gt;0.01,"",IF('MissFill 1'!D107/SUM('MissFill 1'!D$2:D109)&gt;0.01,"",DateEnded_5Day!$A109))))))</f>
        <v/>
      </c>
      <c r="F109" s="54" t="str">
        <f>IF($A109&lt;='All Results'!$B$4,"",IF(SUM('MissFill 1'!E$2:E109)=0,"",(IF('MissFill 1'!E109/SUM('MissFill 1'!E$2:E109)&gt;0.01,"",IF('MissFill 1'!E108/SUM('MissFill 1'!E$2:E109)&gt;0.01,"",IF('MissFill 1'!E107/SUM('MissFill 1'!E$2:E109)&gt;0.01,"",DateEnded_5Day!$A109))))))</f>
        <v/>
      </c>
      <c r="G109" s="54" t="str">
        <f>IF($A109&lt;='All Results'!$B$4,"",IF(SUM('MissFill 1'!F$2:F109)=0,"",(IF('MissFill 1'!F109/SUM('MissFill 1'!F$2:F109)&gt;0.01,"",IF('MissFill 1'!F108/SUM('MissFill 1'!F$2:F109)&gt;0.01,"",IF('MissFill 1'!F107/SUM('MissFill 1'!F$2:F109)&gt;0.01,"",DateEnded_5Day!$A109))))))</f>
        <v/>
      </c>
      <c r="H109" s="54" t="str">
        <f>IF($A109&lt;='All Results'!$B$4,"",IF(SUM('MissFill 1'!G$2:G109)=0,"",(IF('MissFill 1'!G109/SUM('MissFill 1'!G$2:G109)&gt;0.01,"",IF('MissFill 1'!G108/SUM('MissFill 1'!G$2:G109)&gt;0.01,"",IF('MissFill 1'!G107/SUM('MissFill 1'!G$2:G109)&gt;0.01,"",DateEnded_5Day!$A109))))))</f>
        <v/>
      </c>
      <c r="I109" s="54" t="str">
        <f>IF($A109&lt;='All Results'!$B$4,"",IF(SUM('MissFill 1'!H$2:H109)=0,"",(IF('MissFill 1'!H109/SUM('MissFill 1'!H$2:H109)&gt;0.01,"",IF('MissFill 1'!H108/SUM('MissFill 1'!H$2:H109)&gt;0.01,"",IF('MissFill 1'!H107/SUM('MissFill 1'!H$2:H109)&gt;0.01,"",DateEnded_5Day!$A109))))))</f>
        <v/>
      </c>
      <c r="J109" s="54" t="str">
        <f>IF($A109&lt;='All Results'!$B$4,"",IF(SUM('MissFill 1'!I$2:I109)=0,"",(IF('MissFill 1'!I109/SUM('MissFill 1'!I$2:I109)&gt;0.01,"",IF('MissFill 1'!I108/SUM('MissFill 1'!I$2:I109)&gt;0.01,"",IF('MissFill 1'!I107/SUM('MissFill 1'!I$2:I109)&gt;0.01,"",DateEnded_5Day!$A109))))))</f>
        <v/>
      </c>
      <c r="K109" s="54" t="str">
        <f>IF($A109&lt;='All Results'!$B$4,"",IF(SUM('MissFill 1'!J$2:J109)=0,"",(IF('MissFill 1'!J109/SUM('MissFill 1'!J$2:J109)&gt;0.01,"",IF('MissFill 1'!J108/SUM('MissFill 1'!J$2:J109)&gt;0.01,"",IF('MissFill 1'!J107/SUM('MissFill 1'!J$2:J109)&gt;0.01,"",DateEnded_5Day!$A109))))))</f>
        <v/>
      </c>
      <c r="L109" s="54" t="str">
        <f>IF($A109&lt;='All Results'!$B$4,"",IF(SUM('MissFill 1'!K$2:K109)=0,"",(IF('MissFill 1'!K109/SUM('MissFill 1'!K$2:K109)&gt;0.01,"",IF('MissFill 1'!K108/SUM('MissFill 1'!K$2:K109)&gt;0.01,"",IF('MissFill 1'!K107/SUM('MissFill 1'!K$2:K109)&gt;0.01,"",DateEnded_5Day!$A109))))))</f>
        <v/>
      </c>
      <c r="M109" s="54" t="str">
        <f>IF($A109&lt;='All Results'!$B$4,"",IF(SUM('MissFill 1'!L$2:L109)=0,"",(IF('MissFill 1'!L109/SUM('MissFill 1'!L$2:L109)&gt;0.01,"",IF('MissFill 1'!L108/SUM('MissFill 1'!L$2:L109)&gt;0.01,"",IF('MissFill 1'!L107/SUM('MissFill 1'!L$2:L109)&gt;0.01,"",DateEnded_5Day!$A109))))))</f>
        <v/>
      </c>
      <c r="N109" s="54" t="str">
        <f>IF($A109&lt;='All Results'!$B$4,"",IF(SUM('MissFill 1'!M$2:M109)=0,"",(IF('MissFill 1'!M109/SUM('MissFill 1'!M$2:M109)&gt;0.01,"",IF('MissFill 1'!M108/SUM('MissFill 1'!M$2:M109)&gt;0.01,"",IF('MissFill 1'!M107/SUM('MissFill 1'!M$2:M109)&gt;0.01,"",DateEnded_5Day!$A109))))))</f>
        <v/>
      </c>
      <c r="O109" s="54" t="str">
        <f>IF($A109&lt;='All Results'!$B$4,"",IF(SUM('MissFill 1'!N$2:N109)=0,"",(IF('MissFill 1'!N109/SUM('MissFill 1'!N$2:N109)&gt;0.01,"",IF('MissFill 1'!N108/SUM('MissFill 1'!N$2:N109)&gt;0.01,"",IF('MissFill 1'!N107/SUM('MissFill 1'!N$2:N109)&gt;0.01,"",DateEnded_5Day!$A109))))))</f>
        <v/>
      </c>
      <c r="P109" s="54" t="str">
        <f>IF($A109&lt;='All Results'!$B$4,"",IF(SUM('MissFill 1'!O$2:O109)=0,"",(IF('MissFill 1'!O109/SUM('MissFill 1'!O$2:O109)&gt;0.01,"",IF('MissFill 1'!O108/SUM('MissFill 1'!O$2:O109)&gt;0.01,"",IF('MissFill 1'!O107/SUM('MissFill 1'!O$2:O109)&gt;0.01,"",DateEnded_5Day!$A109))))))</f>
        <v/>
      </c>
      <c r="Q109" s="54" t="str">
        <f>IF($A109&lt;='All Results'!$B$4,"",IF(SUM('MissFill 1'!P$2:P109)=0,"",(IF('MissFill 1'!P109/SUM('MissFill 1'!P$2:P109)&gt;0.01,"",IF('MissFill 1'!P108/SUM('MissFill 1'!P$2:P109)&gt;0.01,"",IF('MissFill 1'!P107/SUM('MissFill 1'!P$2:P109)&gt;0.01,"",DateEnded_5Day!$A109))))))</f>
        <v/>
      </c>
      <c r="R109" s="54" t="str">
        <f>IF($A109&lt;='All Results'!$B$4,"",IF(SUM('MissFill 1'!Q$2:Q109)=0,"",(IF('MissFill 1'!Q109/SUM('MissFill 1'!Q$2:Q109)&gt;0.01,"",IF('MissFill 1'!Q108/SUM('MissFill 1'!Q$2:Q109)&gt;0.01,"",IF('MissFill 1'!Q107/SUM('MissFill 1'!Q$2:Q109)&gt;0.01,"",DateEnded_5Day!$A109))))))</f>
        <v/>
      </c>
      <c r="S109" s="54" t="str">
        <f>IF($A109&lt;='All Results'!$B$4,"",IF(SUM('MissFill 1'!R$2:R109)=0,"",(IF('MissFill 1'!R109/SUM('MissFill 1'!R$2:R109)&gt;0.01,"",IF('MissFill 1'!R108/SUM('MissFill 1'!R$2:R109)&gt;0.01,"",IF('MissFill 1'!R107/SUM('MissFill 1'!R$2:R109)&gt;0.01,"",DateEnded_5Day!$A109))))))</f>
        <v/>
      </c>
      <c r="T109" s="54" t="str">
        <f>IF($A109&lt;='All Results'!$B$4,"",IF(SUM('MissFill 1'!S$2:S109)=0,"",(IF('MissFill 1'!S109/SUM('MissFill 1'!S$2:S109)&gt;0.01,"",IF('MissFill 1'!S108/SUM('MissFill 1'!S$2:S109)&gt;0.01,"",IF('MissFill 1'!S107/SUM('MissFill 1'!S$2:S109)&gt;0.01,"",DateEnded_5Day!$A109))))))</f>
        <v/>
      </c>
      <c r="U109" s="54" t="str">
        <f>IF($A109&lt;='All Results'!$B$4,"",IF(SUM('MissFill 1'!T$2:T109)=0,"",(IF('MissFill 1'!T109/SUM('MissFill 1'!T$2:T109)&gt;0.01,"",IF('MissFill 1'!T108/SUM('MissFill 1'!T$2:T109)&gt;0.01,"",IF('MissFill 1'!T107/SUM('MissFill 1'!T$2:T109)&gt;0.01,"",DateEnded_5Day!$A109))))))</f>
        <v/>
      </c>
      <c r="V109" s="54" t="str">
        <f>IF($A109&lt;='All Results'!$B$4,"",IF(SUM('MissFill 1'!U$2:U109)=0,"",(IF('MissFill 1'!U109/SUM('MissFill 1'!U$2:U109)&gt;0.01,"",IF('MissFill 1'!U108/SUM('MissFill 1'!U$2:U109)&gt;0.01,"",IF('MissFill 1'!U107/SUM('MissFill 1'!U$2:U109)&gt;0.01,"",DateEnded_5Day!$A109))))))</f>
        <v/>
      </c>
      <c r="W109" s="54" t="str">
        <f>IF($A109&lt;='All Results'!$B$4,"",IF(SUM('MissFill 1'!V$2:V109)=0,"",(IF('MissFill 1'!V109/SUM('MissFill 1'!V$2:V109)&gt;0.01,"",IF('MissFill 1'!V108/SUM('MissFill 1'!V$2:V109)&gt;0.01,"",IF('MissFill 1'!V107/SUM('MissFill 1'!V$2:V109)&gt;0.01,"",DateEnded_5Day!$A109))))))</f>
        <v/>
      </c>
      <c r="X109" s="54" t="str">
        <f>IF($A109&lt;='All Results'!$B$4,"",IF(SUM('MissFill 1'!W$2:W109)=0,"",(IF('MissFill 1'!W109/SUM('MissFill 1'!W$2:W109)&gt;0.01,"",IF('MissFill 1'!W108/SUM('MissFill 1'!W$2:W109)&gt;0.01,"",IF('MissFill 1'!W107/SUM('MissFill 1'!W$2:W109)&gt;0.01,"",DateEnded_5Day!$A109))))))</f>
        <v/>
      </c>
      <c r="Y109" s="54" t="str">
        <f>IF($A109&lt;='All Results'!$B$4,"",IF(SUM('MissFill 1'!X$2:X109)=0,"",(IF('MissFill 1'!X109/SUM('MissFill 1'!X$2:X109)&gt;0.01,"",IF('MissFill 1'!X108/SUM('MissFill 1'!X$2:X109)&gt;0.01,"",IF('MissFill 1'!X107/SUM('MissFill 1'!X$2:X109)&gt;0.01,"",DateEnded_5Day!$A109))))))</f>
        <v/>
      </c>
      <c r="Z109" s="54" t="str">
        <f>IF($A109&lt;='All Results'!$B$4,"",IF(SUM('MissFill 1'!Y$2:Y109)=0,"",(IF('MissFill 1'!Y109/SUM('MissFill 1'!Y$2:Y109)&gt;0.01,"",IF('MissFill 1'!Y108/SUM('MissFill 1'!Y$2:Y109)&gt;0.01,"",IF('MissFill 1'!Y107/SUM('MissFill 1'!Y$2:Y109)&gt;0.01,"",DateEnded_5Day!$A109))))))</f>
        <v/>
      </c>
      <c r="AA109" s="54" t="str">
        <f>IF($A109&lt;='All Results'!$B$4,"",IF(SUM('MissFill 1'!Z$2:Z109)=0,"",(IF('MissFill 1'!Z109/SUM('MissFill 1'!Z$2:Z109)&gt;0.01,"",IF('MissFill 1'!Z108/SUM('MissFill 1'!Z$2:Z109)&gt;0.01,"",IF('MissFill 1'!Z107/SUM('MissFill 1'!Z$2:Z109)&gt;0.01,"",DateEnded_5Day!$A109))))))</f>
        <v/>
      </c>
      <c r="AB109" s="54" t="str">
        <f>IF($A109&lt;='All Results'!$B$4,"",IF(SUM('MissFill 1'!AA$2:AA109)=0,"",(IF('MissFill 1'!AA109/SUM('MissFill 1'!AA$2:AA109)&gt;0.01,"",IF('MissFill 1'!AA108/SUM('MissFill 1'!AA$2:AA109)&gt;0.01,"",IF('MissFill 1'!AA107/SUM('MissFill 1'!AA$2:AA109)&gt;0.01,"",DateEnded_5Day!$A109))))))</f>
        <v/>
      </c>
      <c r="AC109" s="54" t="str">
        <f>IF($A109&lt;='All Results'!$B$4,"",IF(SUM('MissFill 1'!AB$2:AB109)=0,"",(IF('MissFill 1'!AB109/SUM('MissFill 1'!AB$2:AB109)&gt;0.01,"",IF('MissFill 1'!AB108/SUM('MissFill 1'!AB$2:AB109)&gt;0.01,"",IF('MissFill 1'!AB107/SUM('MissFill 1'!AB$2:AB109)&gt;0.01,"",DateEnded_5Day!$A109))))))</f>
        <v/>
      </c>
      <c r="AD109" s="54" t="str">
        <f>IF($A109&lt;='All Results'!$B$4,"",IF(SUM('MissFill 1'!AC$2:AC109)=0,"",(IF('MissFill 1'!AC109/SUM('MissFill 1'!AC$2:AC109)&gt;0.01,"",IF('MissFill 1'!AC108/SUM('MissFill 1'!AC$2:AC109)&gt;0.01,"",IF('MissFill 1'!AC107/SUM('MissFill 1'!AC$2:AC109)&gt;0.01,"",DateEnded_5Day!$A109))))))</f>
        <v/>
      </c>
      <c r="AE109" s="54" t="str">
        <f>IF($A109&lt;='All Results'!$B$4,"",IF(SUM('MissFill 1'!AD$2:AD109)=0,"",(IF('MissFill 1'!AD109/SUM('MissFill 1'!AD$2:AD109)&gt;0.01,"",IF('MissFill 1'!AD108/SUM('MissFill 1'!AD$2:AD109)&gt;0.01,"",IF('MissFill 1'!AD107/SUM('MissFill 1'!AD$2:AD109)&gt;0.01,"",DateEnded_5Day!$A109))))))</f>
        <v/>
      </c>
      <c r="AF109" s="54" t="str">
        <f>IF($A109&lt;='All Results'!$B$4,"",IF(SUM('MissFill 1'!AE$2:AE109)=0,"",(IF('MissFill 1'!AE109/SUM('MissFill 1'!AE$2:AE109)&gt;0.01,"",IF('MissFill 1'!AE108/SUM('MissFill 1'!AE$2:AE109)&gt;0.01,"",IF('MissFill 1'!AE107/SUM('MissFill 1'!AE$2:AE109)&gt;0.01,"",DateEnded_5Day!$A109))))))</f>
        <v/>
      </c>
      <c r="AG109" s="54" t="str">
        <f>IF($A109&lt;='All Results'!$B$4,"",IF(SUM('MissFill 1'!AF$2:AF109)=0,"",(IF('MissFill 1'!AF109/SUM('MissFill 1'!AF$2:AF109)&gt;0.01,"",IF('MissFill 1'!AF108/SUM('MissFill 1'!AF$2:AF109)&gt;0.01,"",IF('MissFill 1'!AF107/SUM('MissFill 1'!AF$2:AF109)&gt;0.01,"",DateEnded_5Day!$A109))))))</f>
        <v/>
      </c>
      <c r="AH109" s="54" t="str">
        <f>IF($A109&lt;='All Results'!$B$4,"",IF(SUM('MissFill 1'!AG$2:AG109)=0,"",(IF('MissFill 1'!AG109/SUM('MissFill 1'!AG$2:AG109)&gt;0.01,"",IF('MissFill 1'!AG108/SUM('MissFill 1'!AG$2:AG109)&gt;0.01,"",IF('MissFill 1'!AG107/SUM('MissFill 1'!AG$2:AG109)&gt;0.01,"",DateEnded_5Day!$A109))))))</f>
        <v/>
      </c>
      <c r="AI109" s="54" t="str">
        <f>IF($A109&lt;='All Results'!$B$4,"",IF(SUM('MissFill 1'!AH$2:AH109)=0,"",(IF('MissFill 1'!AH109/SUM('MissFill 1'!AH$2:AH109)&gt;0.01,"",IF('MissFill 1'!AH108/SUM('MissFill 1'!AH$2:AH109)&gt;0.01,"",IF('MissFill 1'!AH107/SUM('MissFill 1'!AH$2:AH109)&gt;0.01,"",DateEnded_5Day!$A109))))))</f>
        <v/>
      </c>
      <c r="AJ109" s="54" t="str">
        <f>IF($A109&lt;='All Results'!$B$4,"",IF(SUM('MissFill 1'!AI$2:AI109)=0,"",(IF('MissFill 1'!AI109/SUM('MissFill 1'!AI$2:AI109)&gt;0.01,"",IF('MissFill 1'!AI108/SUM('MissFill 1'!AI$2:AI109)&gt;0.01,"",IF('MissFill 1'!AI107/SUM('MissFill 1'!AI$2:AI109)&gt;0.01,"",DateEnded_5Day!$A109))))))</f>
        <v/>
      </c>
      <c r="AK109" s="54" t="str">
        <f>IF($A109&lt;='All Results'!$B$4,"",IF(SUM('MissFill 1'!AJ$2:AJ109)=0,"",(IF('MissFill 1'!AJ109/SUM('MissFill 1'!AJ$2:AJ109)&gt;0.01,"",IF('MissFill 1'!AJ108/SUM('MissFill 1'!AJ$2:AJ109)&gt;0.01,"",IF('MissFill 1'!AJ107/SUM('MissFill 1'!AJ$2:AJ109)&gt;0.01,"",DateEnded_5Day!$A109))))))</f>
        <v/>
      </c>
      <c r="AL109" s="54" t="str">
        <f>IF($A109&lt;='All Results'!$B$4,"",IF(SUM('MissFill 1'!AK$2:AK109)=0,"",(IF('MissFill 1'!AK109/SUM('MissFill 1'!AK$2:AK109)&gt;0.01,"",IF('MissFill 1'!AK108/SUM('MissFill 1'!AK$2:AK109)&gt;0.01,"",IF('MissFill 1'!AK107/SUM('MissFill 1'!AK$2:AK109)&gt;0.01,"",DateEnded_5Day!$A109))))))</f>
        <v/>
      </c>
      <c r="AM109" s="54" t="str">
        <f>IF($A109&lt;='All Results'!$B$4,"",IF(SUM('MissFill 1'!AL$2:AL109)=0,"",(IF('MissFill 1'!AL109/SUM('MissFill 1'!AL$2:AL109)&gt;0.01,"",IF('MissFill 1'!AL108/SUM('MissFill 1'!AL$2:AL109)&gt;0.01,"",IF('MissFill 1'!AL107/SUM('MissFill 1'!AL$2:AL109)&gt;0.01,"",DateEnded_5Day!$A109))))))</f>
        <v/>
      </c>
      <c r="AN109" s="54" t="str">
        <f>IF($A109&lt;='All Results'!$B$4,"",IF(SUM('MissFill 1'!AM$2:AM109)=0,"",(IF('MissFill 1'!AM109/SUM('MissFill 1'!AM$2:AM109)&gt;0.01,"",IF('MissFill 1'!AM108/SUM('MissFill 1'!AM$2:AM109)&gt;0.01,"",IF('MissFill 1'!AM107/SUM('MissFill 1'!AM$2:AM109)&gt;0.01,"",DateEnded_5Day!$A109))))))</f>
        <v/>
      </c>
      <c r="AO109" s="54" t="str">
        <f>IF($A109&lt;='All Results'!$B$4,"",IF(SUM('MissFill 1'!AN$2:AN109)=0,"",(IF('MissFill 1'!AN109/SUM('MissFill 1'!AN$2:AN109)&gt;0.01,"",IF('MissFill 1'!AN108/SUM('MissFill 1'!AN$2:AN109)&gt;0.01,"",IF('MissFill 1'!AN107/SUM('MissFill 1'!AN$2:AN109)&gt;0.01,"",DateEnded_5Day!$A109))))))</f>
        <v/>
      </c>
      <c r="AP109" s="54" t="str">
        <f>IF($A109&lt;='All Results'!$B$4,"",IF(SUM('MissFill 1'!AO$2:AO109)=0,"",(IF('MissFill 1'!AO109/SUM('MissFill 1'!AO$2:AO109)&gt;0.01,"",IF('MissFill 1'!AO108/SUM('MissFill 1'!AO$2:AO109)&gt;0.01,"",IF('MissFill 1'!AO107/SUM('MissFill 1'!AO$2:AO109)&gt;0.01,"",DateEnded_5Day!$A109))))))</f>
        <v/>
      </c>
      <c r="AQ109" s="54" t="str">
        <f>IF($A109&lt;='All Results'!$B$4,"",IF(SUM('MissFill 1'!AP$2:AP109)=0,"",(IF('MissFill 1'!AP109/SUM('MissFill 1'!AP$2:AP109)&gt;0.01,"",IF('MissFill 1'!AP108/SUM('MissFill 1'!AP$2:AP109)&gt;0.01,"",IF('MissFill 1'!AP107/SUM('MissFill 1'!AP$2:AP109)&gt;0.01,"",DateEnded_5Day!$A109))))))</f>
        <v/>
      </c>
      <c r="AR109" s="54" t="str">
        <f>IF($A109&lt;='All Results'!$B$4,"",IF(SUM('MissFill 1'!AQ$2:AQ109)=0,"",(IF('MissFill 1'!AQ109/SUM('MissFill 1'!AQ$2:AQ109)&gt;0.01,"",IF('MissFill 1'!AQ108/SUM('MissFill 1'!AQ$2:AQ109)&gt;0.01,"",IF('MissFill 1'!AQ107/SUM('MissFill 1'!AQ$2:AQ109)&gt;0.01,"",DateEnded_5Day!$A109))))))</f>
        <v/>
      </c>
      <c r="AS109" s="54" t="str">
        <f>IF($A109&lt;='All Results'!$B$4,"",IF(SUM('MissFill 1'!AR$2:AR109)=0,"",(IF('MissFill 1'!AR109/SUM('MissFill 1'!AR$2:AR109)&gt;0.01,"",IF('MissFill 1'!AR108/SUM('MissFill 1'!AR$2:AR109)&gt;0.01,"",IF('MissFill 1'!AR107/SUM('MissFill 1'!AR$2:AR109)&gt;0.01,"",DateEnded_5Day!$A109))))))</f>
        <v/>
      </c>
      <c r="AT109" s="54" t="str">
        <f>IF($A109&lt;='All Results'!$B$4,"",IF(SUM('MissFill 1'!AS$2:AS109)=0,"",(IF('MissFill 1'!AS109/SUM('MissFill 1'!AS$2:AS109)&gt;0.01,"",IF('MissFill 1'!AS108/SUM('MissFill 1'!AS$2:AS109)&gt;0.01,"",IF('MissFill 1'!AS107/SUM('MissFill 1'!AS$2:AS109)&gt;0.01,"",DateEnded_5Day!$A109))))))</f>
        <v/>
      </c>
      <c r="AU109" s="54" t="str">
        <f>IF($A109&lt;='All Results'!$B$4,"",IF(SUM('MissFill 1'!AT$2:AT109)=0,"",(IF('MissFill 1'!AT109/SUM('MissFill 1'!AT$2:AT109)&gt;0.01,"",IF('MissFill 1'!AT108/SUM('MissFill 1'!AT$2:AT109)&gt;0.01,"",IF('MissFill 1'!AT107/SUM('MissFill 1'!AT$2:AT109)&gt;0.01,"",DateEnded_5Day!$A109))))))</f>
        <v/>
      </c>
      <c r="AV109" s="54" t="str">
        <f>IF($A109&lt;='All Results'!$B$4,"",IF(SUM('MissFill 1'!AU$2:AU109)=0,"",(IF('MissFill 1'!AU109/SUM('MissFill 1'!AU$2:AU109)&gt;0.01,"",IF('MissFill 1'!AU108/SUM('MissFill 1'!AU$2:AU109)&gt;0.01,"",IF('MissFill 1'!AU107/SUM('MissFill 1'!AU$2:AU109)&gt;0.01,"",DateEnded_5Day!$A109))))))</f>
        <v/>
      </c>
      <c r="AW109" s="54" t="str">
        <f>IF($A109&lt;='All Results'!$B$4,"",IF(SUM('MissFill 1'!AV$2:AV109)=0,"",(IF('MissFill 1'!AV109/SUM('MissFill 1'!AV$2:AV109)&gt;0.01,"",IF('MissFill 1'!AV108/SUM('MissFill 1'!AV$2:AV109)&gt;0.01,"",IF('MissFill 1'!AV107/SUM('MissFill 1'!AV$2:AV109)&gt;0.01,"",DateEnded_5Day!$A109))))))</f>
        <v/>
      </c>
      <c r="AX109" s="54" t="str">
        <f>IF($A109&lt;='All Results'!$B$4,"",IF(SUM('MissFill 1'!AW$2:AW109)=0,"",(IF('MissFill 1'!AW109/SUM('MissFill 1'!AW$2:AW109)&gt;0.01,"",IF('MissFill 1'!AW108/SUM('MissFill 1'!AW$2:AW109)&gt;0.01,"",IF('MissFill 1'!AW107/SUM('MissFill 1'!AW$2:AW109)&gt;0.01,"",DateEnded_5Day!$A109))))))</f>
        <v/>
      </c>
    </row>
    <row r="110" spans="1:50" x14ac:dyDescent="0.25">
      <c r="A110" s="41">
        <v>44455</v>
      </c>
      <c r="B110" s="52">
        <v>259</v>
      </c>
      <c r="C110" s="54" t="str">
        <f>IF($A110&lt;='All Results'!$B$4,"",IF(SUM('MissFill 1'!B$2:B110)=0,"",(IF('MissFill 1'!B110/SUM('MissFill 1'!B$2:B110)&gt;0.01,"",IF('MissFill 1'!B109/SUM('MissFill 1'!B$2:B110)&gt;0.01,"",IF('MissFill 1'!B108/SUM('MissFill 1'!B$2:B110)&gt;0.01,"",DateEnded_5Day!$A110))))))</f>
        <v/>
      </c>
      <c r="D110" s="54" t="str">
        <f>IF($A110&lt;='All Results'!$B$4,"",IF(SUM('MissFill 1'!C$2:C110)=0,"",(IF('MissFill 1'!C110/SUM('MissFill 1'!C$2:C110)&gt;0.01,"",IF('MissFill 1'!C109/SUM('MissFill 1'!C$2:C110)&gt;0.01,"",IF('MissFill 1'!C108/SUM('MissFill 1'!C$2:C110)&gt;0.01,"",DateEnded_5Day!$A110))))))</f>
        <v/>
      </c>
      <c r="E110" s="54" t="str">
        <f>IF($A110&lt;='All Results'!$B$4,"",IF(SUM('MissFill 1'!D$2:D110)=0,"",(IF('MissFill 1'!D110/SUM('MissFill 1'!D$2:D110)&gt;0.01,"",IF('MissFill 1'!D109/SUM('MissFill 1'!D$2:D110)&gt;0.01,"",IF('MissFill 1'!D108/SUM('MissFill 1'!D$2:D110)&gt;0.01,"",DateEnded_5Day!$A110))))))</f>
        <v/>
      </c>
      <c r="F110" s="54" t="str">
        <f>IF($A110&lt;='All Results'!$B$4,"",IF(SUM('MissFill 1'!E$2:E110)=0,"",(IF('MissFill 1'!E110/SUM('MissFill 1'!E$2:E110)&gt;0.01,"",IF('MissFill 1'!E109/SUM('MissFill 1'!E$2:E110)&gt;0.01,"",IF('MissFill 1'!E108/SUM('MissFill 1'!E$2:E110)&gt;0.01,"",DateEnded_5Day!$A110))))))</f>
        <v/>
      </c>
      <c r="G110" s="54" t="str">
        <f>IF($A110&lt;='All Results'!$B$4,"",IF(SUM('MissFill 1'!F$2:F110)=0,"",(IF('MissFill 1'!F110/SUM('MissFill 1'!F$2:F110)&gt;0.01,"",IF('MissFill 1'!F109/SUM('MissFill 1'!F$2:F110)&gt;0.01,"",IF('MissFill 1'!F108/SUM('MissFill 1'!F$2:F110)&gt;0.01,"",DateEnded_5Day!$A110))))))</f>
        <v/>
      </c>
      <c r="H110" s="54" t="str">
        <f>IF($A110&lt;='All Results'!$B$4,"",IF(SUM('MissFill 1'!G$2:G110)=0,"",(IF('MissFill 1'!G110/SUM('MissFill 1'!G$2:G110)&gt;0.01,"",IF('MissFill 1'!G109/SUM('MissFill 1'!G$2:G110)&gt;0.01,"",IF('MissFill 1'!G108/SUM('MissFill 1'!G$2:G110)&gt;0.01,"",DateEnded_5Day!$A110))))))</f>
        <v/>
      </c>
      <c r="I110" s="54" t="str">
        <f>IF($A110&lt;='All Results'!$B$4,"",IF(SUM('MissFill 1'!H$2:H110)=0,"",(IF('MissFill 1'!H110/SUM('MissFill 1'!H$2:H110)&gt;0.01,"",IF('MissFill 1'!H109/SUM('MissFill 1'!H$2:H110)&gt;0.01,"",IF('MissFill 1'!H108/SUM('MissFill 1'!H$2:H110)&gt;0.01,"",DateEnded_5Day!$A110))))))</f>
        <v/>
      </c>
      <c r="J110" s="54" t="str">
        <f>IF($A110&lt;='All Results'!$B$4,"",IF(SUM('MissFill 1'!I$2:I110)=0,"",(IF('MissFill 1'!I110/SUM('MissFill 1'!I$2:I110)&gt;0.01,"",IF('MissFill 1'!I109/SUM('MissFill 1'!I$2:I110)&gt;0.01,"",IF('MissFill 1'!I108/SUM('MissFill 1'!I$2:I110)&gt;0.01,"",DateEnded_5Day!$A110))))))</f>
        <v/>
      </c>
      <c r="K110" s="54" t="str">
        <f>IF($A110&lt;='All Results'!$B$4,"",IF(SUM('MissFill 1'!J$2:J110)=0,"",(IF('MissFill 1'!J110/SUM('MissFill 1'!J$2:J110)&gt;0.01,"",IF('MissFill 1'!J109/SUM('MissFill 1'!J$2:J110)&gt;0.01,"",IF('MissFill 1'!J108/SUM('MissFill 1'!J$2:J110)&gt;0.01,"",DateEnded_5Day!$A110))))))</f>
        <v/>
      </c>
      <c r="L110" s="54" t="str">
        <f>IF($A110&lt;='All Results'!$B$4,"",IF(SUM('MissFill 1'!K$2:K110)=0,"",(IF('MissFill 1'!K110/SUM('MissFill 1'!K$2:K110)&gt;0.01,"",IF('MissFill 1'!K109/SUM('MissFill 1'!K$2:K110)&gt;0.01,"",IF('MissFill 1'!K108/SUM('MissFill 1'!K$2:K110)&gt;0.01,"",DateEnded_5Day!$A110))))))</f>
        <v/>
      </c>
      <c r="M110" s="54" t="str">
        <f>IF($A110&lt;='All Results'!$B$4,"",IF(SUM('MissFill 1'!L$2:L110)=0,"",(IF('MissFill 1'!L110/SUM('MissFill 1'!L$2:L110)&gt;0.01,"",IF('MissFill 1'!L109/SUM('MissFill 1'!L$2:L110)&gt;0.01,"",IF('MissFill 1'!L108/SUM('MissFill 1'!L$2:L110)&gt;0.01,"",DateEnded_5Day!$A110))))))</f>
        <v/>
      </c>
      <c r="N110" s="54" t="str">
        <f>IF($A110&lt;='All Results'!$B$4,"",IF(SUM('MissFill 1'!M$2:M110)=0,"",(IF('MissFill 1'!M110/SUM('MissFill 1'!M$2:M110)&gt;0.01,"",IF('MissFill 1'!M109/SUM('MissFill 1'!M$2:M110)&gt;0.01,"",IF('MissFill 1'!M108/SUM('MissFill 1'!M$2:M110)&gt;0.01,"",DateEnded_5Day!$A110))))))</f>
        <v/>
      </c>
      <c r="O110" s="54" t="str">
        <f>IF($A110&lt;='All Results'!$B$4,"",IF(SUM('MissFill 1'!N$2:N110)=0,"",(IF('MissFill 1'!N110/SUM('MissFill 1'!N$2:N110)&gt;0.01,"",IF('MissFill 1'!N109/SUM('MissFill 1'!N$2:N110)&gt;0.01,"",IF('MissFill 1'!N108/SUM('MissFill 1'!N$2:N110)&gt;0.01,"",DateEnded_5Day!$A110))))))</f>
        <v/>
      </c>
      <c r="P110" s="54" t="str">
        <f>IF($A110&lt;='All Results'!$B$4,"",IF(SUM('MissFill 1'!O$2:O110)=0,"",(IF('MissFill 1'!O110/SUM('MissFill 1'!O$2:O110)&gt;0.01,"",IF('MissFill 1'!O109/SUM('MissFill 1'!O$2:O110)&gt;0.01,"",IF('MissFill 1'!O108/SUM('MissFill 1'!O$2:O110)&gt;0.01,"",DateEnded_5Day!$A110))))))</f>
        <v/>
      </c>
      <c r="Q110" s="54" t="str">
        <f>IF($A110&lt;='All Results'!$B$4,"",IF(SUM('MissFill 1'!P$2:P110)=0,"",(IF('MissFill 1'!P110/SUM('MissFill 1'!P$2:P110)&gt;0.01,"",IF('MissFill 1'!P109/SUM('MissFill 1'!P$2:P110)&gt;0.01,"",IF('MissFill 1'!P108/SUM('MissFill 1'!P$2:P110)&gt;0.01,"",DateEnded_5Day!$A110))))))</f>
        <v/>
      </c>
      <c r="R110" s="54" t="str">
        <f>IF($A110&lt;='All Results'!$B$4,"",IF(SUM('MissFill 1'!Q$2:Q110)=0,"",(IF('MissFill 1'!Q110/SUM('MissFill 1'!Q$2:Q110)&gt;0.01,"",IF('MissFill 1'!Q109/SUM('MissFill 1'!Q$2:Q110)&gt;0.01,"",IF('MissFill 1'!Q108/SUM('MissFill 1'!Q$2:Q110)&gt;0.01,"",DateEnded_5Day!$A110))))))</f>
        <v/>
      </c>
      <c r="S110" s="54" t="str">
        <f>IF($A110&lt;='All Results'!$B$4,"",IF(SUM('MissFill 1'!R$2:R110)=0,"",(IF('MissFill 1'!R110/SUM('MissFill 1'!R$2:R110)&gt;0.01,"",IF('MissFill 1'!R109/SUM('MissFill 1'!R$2:R110)&gt;0.01,"",IF('MissFill 1'!R108/SUM('MissFill 1'!R$2:R110)&gt;0.01,"",DateEnded_5Day!$A110))))))</f>
        <v/>
      </c>
      <c r="T110" s="54" t="str">
        <f>IF($A110&lt;='All Results'!$B$4,"",IF(SUM('MissFill 1'!S$2:S110)=0,"",(IF('MissFill 1'!S110/SUM('MissFill 1'!S$2:S110)&gt;0.01,"",IF('MissFill 1'!S109/SUM('MissFill 1'!S$2:S110)&gt;0.01,"",IF('MissFill 1'!S108/SUM('MissFill 1'!S$2:S110)&gt;0.01,"",DateEnded_5Day!$A110))))))</f>
        <v/>
      </c>
      <c r="U110" s="54" t="str">
        <f>IF($A110&lt;='All Results'!$B$4,"",IF(SUM('MissFill 1'!T$2:T110)=0,"",(IF('MissFill 1'!T110/SUM('MissFill 1'!T$2:T110)&gt;0.01,"",IF('MissFill 1'!T109/SUM('MissFill 1'!T$2:T110)&gt;0.01,"",IF('MissFill 1'!T108/SUM('MissFill 1'!T$2:T110)&gt;0.01,"",DateEnded_5Day!$A110))))))</f>
        <v/>
      </c>
      <c r="V110" s="54" t="str">
        <f>IF($A110&lt;='All Results'!$B$4,"",IF(SUM('MissFill 1'!U$2:U110)=0,"",(IF('MissFill 1'!U110/SUM('MissFill 1'!U$2:U110)&gt;0.01,"",IF('MissFill 1'!U109/SUM('MissFill 1'!U$2:U110)&gt;0.01,"",IF('MissFill 1'!U108/SUM('MissFill 1'!U$2:U110)&gt;0.01,"",DateEnded_5Day!$A110))))))</f>
        <v/>
      </c>
      <c r="W110" s="54" t="str">
        <f>IF($A110&lt;='All Results'!$B$4,"",IF(SUM('MissFill 1'!V$2:V110)=0,"",(IF('MissFill 1'!V110/SUM('MissFill 1'!V$2:V110)&gt;0.01,"",IF('MissFill 1'!V109/SUM('MissFill 1'!V$2:V110)&gt;0.01,"",IF('MissFill 1'!V108/SUM('MissFill 1'!V$2:V110)&gt;0.01,"",DateEnded_5Day!$A110))))))</f>
        <v/>
      </c>
      <c r="X110" s="54" t="str">
        <f>IF($A110&lt;='All Results'!$B$4,"",IF(SUM('MissFill 1'!W$2:W110)=0,"",(IF('MissFill 1'!W110/SUM('MissFill 1'!W$2:W110)&gt;0.01,"",IF('MissFill 1'!W109/SUM('MissFill 1'!W$2:W110)&gt;0.01,"",IF('MissFill 1'!W108/SUM('MissFill 1'!W$2:W110)&gt;0.01,"",DateEnded_5Day!$A110))))))</f>
        <v/>
      </c>
      <c r="Y110" s="54" t="str">
        <f>IF($A110&lt;='All Results'!$B$4,"",IF(SUM('MissFill 1'!X$2:X110)=0,"",(IF('MissFill 1'!X110/SUM('MissFill 1'!X$2:X110)&gt;0.01,"",IF('MissFill 1'!X109/SUM('MissFill 1'!X$2:X110)&gt;0.01,"",IF('MissFill 1'!X108/SUM('MissFill 1'!X$2:X110)&gt;0.01,"",DateEnded_5Day!$A110))))))</f>
        <v/>
      </c>
      <c r="Z110" s="54" t="str">
        <f>IF($A110&lt;='All Results'!$B$4,"",IF(SUM('MissFill 1'!Y$2:Y110)=0,"",(IF('MissFill 1'!Y110/SUM('MissFill 1'!Y$2:Y110)&gt;0.01,"",IF('MissFill 1'!Y109/SUM('MissFill 1'!Y$2:Y110)&gt;0.01,"",IF('MissFill 1'!Y108/SUM('MissFill 1'!Y$2:Y110)&gt;0.01,"",DateEnded_5Day!$A110))))))</f>
        <v/>
      </c>
      <c r="AA110" s="54" t="str">
        <f>IF($A110&lt;='All Results'!$B$4,"",IF(SUM('MissFill 1'!Z$2:Z110)=0,"",(IF('MissFill 1'!Z110/SUM('MissFill 1'!Z$2:Z110)&gt;0.01,"",IF('MissFill 1'!Z109/SUM('MissFill 1'!Z$2:Z110)&gt;0.01,"",IF('MissFill 1'!Z108/SUM('MissFill 1'!Z$2:Z110)&gt;0.01,"",DateEnded_5Day!$A110))))))</f>
        <v/>
      </c>
      <c r="AB110" s="54" t="str">
        <f>IF($A110&lt;='All Results'!$B$4,"",IF(SUM('MissFill 1'!AA$2:AA110)=0,"",(IF('MissFill 1'!AA110/SUM('MissFill 1'!AA$2:AA110)&gt;0.01,"",IF('MissFill 1'!AA109/SUM('MissFill 1'!AA$2:AA110)&gt;0.01,"",IF('MissFill 1'!AA108/SUM('MissFill 1'!AA$2:AA110)&gt;0.01,"",DateEnded_5Day!$A110))))))</f>
        <v/>
      </c>
      <c r="AC110" s="54" t="str">
        <f>IF($A110&lt;='All Results'!$B$4,"",IF(SUM('MissFill 1'!AB$2:AB110)=0,"",(IF('MissFill 1'!AB110/SUM('MissFill 1'!AB$2:AB110)&gt;0.01,"",IF('MissFill 1'!AB109/SUM('MissFill 1'!AB$2:AB110)&gt;0.01,"",IF('MissFill 1'!AB108/SUM('MissFill 1'!AB$2:AB110)&gt;0.01,"",DateEnded_5Day!$A110))))))</f>
        <v/>
      </c>
      <c r="AD110" s="54" t="str">
        <f>IF($A110&lt;='All Results'!$B$4,"",IF(SUM('MissFill 1'!AC$2:AC110)=0,"",(IF('MissFill 1'!AC110/SUM('MissFill 1'!AC$2:AC110)&gt;0.01,"",IF('MissFill 1'!AC109/SUM('MissFill 1'!AC$2:AC110)&gt;0.01,"",IF('MissFill 1'!AC108/SUM('MissFill 1'!AC$2:AC110)&gt;0.01,"",DateEnded_5Day!$A110))))))</f>
        <v/>
      </c>
      <c r="AE110" s="54" t="str">
        <f>IF($A110&lt;='All Results'!$B$4,"",IF(SUM('MissFill 1'!AD$2:AD110)=0,"",(IF('MissFill 1'!AD110/SUM('MissFill 1'!AD$2:AD110)&gt;0.01,"",IF('MissFill 1'!AD109/SUM('MissFill 1'!AD$2:AD110)&gt;0.01,"",IF('MissFill 1'!AD108/SUM('MissFill 1'!AD$2:AD110)&gt;0.01,"",DateEnded_5Day!$A110))))))</f>
        <v/>
      </c>
      <c r="AF110" s="54" t="str">
        <f>IF($A110&lt;='All Results'!$B$4,"",IF(SUM('MissFill 1'!AE$2:AE110)=0,"",(IF('MissFill 1'!AE110/SUM('MissFill 1'!AE$2:AE110)&gt;0.01,"",IF('MissFill 1'!AE109/SUM('MissFill 1'!AE$2:AE110)&gt;0.01,"",IF('MissFill 1'!AE108/SUM('MissFill 1'!AE$2:AE110)&gt;0.01,"",DateEnded_5Day!$A110))))))</f>
        <v/>
      </c>
      <c r="AG110" s="54" t="str">
        <f>IF($A110&lt;='All Results'!$B$4,"",IF(SUM('MissFill 1'!AF$2:AF110)=0,"",(IF('MissFill 1'!AF110/SUM('MissFill 1'!AF$2:AF110)&gt;0.01,"",IF('MissFill 1'!AF109/SUM('MissFill 1'!AF$2:AF110)&gt;0.01,"",IF('MissFill 1'!AF108/SUM('MissFill 1'!AF$2:AF110)&gt;0.01,"",DateEnded_5Day!$A110))))))</f>
        <v/>
      </c>
      <c r="AH110" s="54" t="str">
        <f>IF($A110&lt;='All Results'!$B$4,"",IF(SUM('MissFill 1'!AG$2:AG110)=0,"",(IF('MissFill 1'!AG110/SUM('MissFill 1'!AG$2:AG110)&gt;0.01,"",IF('MissFill 1'!AG109/SUM('MissFill 1'!AG$2:AG110)&gt;0.01,"",IF('MissFill 1'!AG108/SUM('MissFill 1'!AG$2:AG110)&gt;0.01,"",DateEnded_5Day!$A110))))))</f>
        <v/>
      </c>
      <c r="AI110" s="54" t="str">
        <f>IF($A110&lt;='All Results'!$B$4,"",IF(SUM('MissFill 1'!AH$2:AH110)=0,"",(IF('MissFill 1'!AH110/SUM('MissFill 1'!AH$2:AH110)&gt;0.01,"",IF('MissFill 1'!AH109/SUM('MissFill 1'!AH$2:AH110)&gt;0.01,"",IF('MissFill 1'!AH108/SUM('MissFill 1'!AH$2:AH110)&gt;0.01,"",DateEnded_5Day!$A110))))))</f>
        <v/>
      </c>
      <c r="AJ110" s="54" t="str">
        <f>IF($A110&lt;='All Results'!$B$4,"",IF(SUM('MissFill 1'!AI$2:AI110)=0,"",(IF('MissFill 1'!AI110/SUM('MissFill 1'!AI$2:AI110)&gt;0.01,"",IF('MissFill 1'!AI109/SUM('MissFill 1'!AI$2:AI110)&gt;0.01,"",IF('MissFill 1'!AI108/SUM('MissFill 1'!AI$2:AI110)&gt;0.01,"",DateEnded_5Day!$A110))))))</f>
        <v/>
      </c>
      <c r="AK110" s="54" t="str">
        <f>IF($A110&lt;='All Results'!$B$4,"",IF(SUM('MissFill 1'!AJ$2:AJ110)=0,"",(IF('MissFill 1'!AJ110/SUM('MissFill 1'!AJ$2:AJ110)&gt;0.01,"",IF('MissFill 1'!AJ109/SUM('MissFill 1'!AJ$2:AJ110)&gt;0.01,"",IF('MissFill 1'!AJ108/SUM('MissFill 1'!AJ$2:AJ110)&gt;0.01,"",DateEnded_5Day!$A110))))))</f>
        <v/>
      </c>
      <c r="AL110" s="54" t="str">
        <f>IF($A110&lt;='All Results'!$B$4,"",IF(SUM('MissFill 1'!AK$2:AK110)=0,"",(IF('MissFill 1'!AK110/SUM('MissFill 1'!AK$2:AK110)&gt;0.01,"",IF('MissFill 1'!AK109/SUM('MissFill 1'!AK$2:AK110)&gt;0.01,"",IF('MissFill 1'!AK108/SUM('MissFill 1'!AK$2:AK110)&gt;0.01,"",DateEnded_5Day!$A110))))))</f>
        <v/>
      </c>
      <c r="AM110" s="54" t="str">
        <f>IF($A110&lt;='All Results'!$B$4,"",IF(SUM('MissFill 1'!AL$2:AL110)=0,"",(IF('MissFill 1'!AL110/SUM('MissFill 1'!AL$2:AL110)&gt;0.01,"",IF('MissFill 1'!AL109/SUM('MissFill 1'!AL$2:AL110)&gt;0.01,"",IF('MissFill 1'!AL108/SUM('MissFill 1'!AL$2:AL110)&gt;0.01,"",DateEnded_5Day!$A110))))))</f>
        <v/>
      </c>
      <c r="AN110" s="54" t="str">
        <f>IF($A110&lt;='All Results'!$B$4,"",IF(SUM('MissFill 1'!AM$2:AM110)=0,"",(IF('MissFill 1'!AM110/SUM('MissFill 1'!AM$2:AM110)&gt;0.01,"",IF('MissFill 1'!AM109/SUM('MissFill 1'!AM$2:AM110)&gt;0.01,"",IF('MissFill 1'!AM108/SUM('MissFill 1'!AM$2:AM110)&gt;0.01,"",DateEnded_5Day!$A110))))))</f>
        <v/>
      </c>
      <c r="AO110" s="54" t="str">
        <f>IF($A110&lt;='All Results'!$B$4,"",IF(SUM('MissFill 1'!AN$2:AN110)=0,"",(IF('MissFill 1'!AN110/SUM('MissFill 1'!AN$2:AN110)&gt;0.01,"",IF('MissFill 1'!AN109/SUM('MissFill 1'!AN$2:AN110)&gt;0.01,"",IF('MissFill 1'!AN108/SUM('MissFill 1'!AN$2:AN110)&gt;0.01,"",DateEnded_5Day!$A110))))))</f>
        <v/>
      </c>
      <c r="AP110" s="54" t="str">
        <f>IF($A110&lt;='All Results'!$B$4,"",IF(SUM('MissFill 1'!AO$2:AO110)=0,"",(IF('MissFill 1'!AO110/SUM('MissFill 1'!AO$2:AO110)&gt;0.01,"",IF('MissFill 1'!AO109/SUM('MissFill 1'!AO$2:AO110)&gt;0.01,"",IF('MissFill 1'!AO108/SUM('MissFill 1'!AO$2:AO110)&gt;0.01,"",DateEnded_5Day!$A110))))))</f>
        <v/>
      </c>
      <c r="AQ110" s="54" t="str">
        <f>IF($A110&lt;='All Results'!$B$4,"",IF(SUM('MissFill 1'!AP$2:AP110)=0,"",(IF('MissFill 1'!AP110/SUM('MissFill 1'!AP$2:AP110)&gt;0.01,"",IF('MissFill 1'!AP109/SUM('MissFill 1'!AP$2:AP110)&gt;0.01,"",IF('MissFill 1'!AP108/SUM('MissFill 1'!AP$2:AP110)&gt;0.01,"",DateEnded_5Day!$A110))))))</f>
        <v/>
      </c>
      <c r="AR110" s="54" t="str">
        <f>IF($A110&lt;='All Results'!$B$4,"",IF(SUM('MissFill 1'!AQ$2:AQ110)=0,"",(IF('MissFill 1'!AQ110/SUM('MissFill 1'!AQ$2:AQ110)&gt;0.01,"",IF('MissFill 1'!AQ109/SUM('MissFill 1'!AQ$2:AQ110)&gt;0.01,"",IF('MissFill 1'!AQ108/SUM('MissFill 1'!AQ$2:AQ110)&gt;0.01,"",DateEnded_5Day!$A110))))))</f>
        <v/>
      </c>
      <c r="AS110" s="54" t="str">
        <f>IF($A110&lt;='All Results'!$B$4,"",IF(SUM('MissFill 1'!AR$2:AR110)=0,"",(IF('MissFill 1'!AR110/SUM('MissFill 1'!AR$2:AR110)&gt;0.01,"",IF('MissFill 1'!AR109/SUM('MissFill 1'!AR$2:AR110)&gt;0.01,"",IF('MissFill 1'!AR108/SUM('MissFill 1'!AR$2:AR110)&gt;0.01,"",DateEnded_5Day!$A110))))))</f>
        <v/>
      </c>
      <c r="AT110" s="54" t="str">
        <f>IF($A110&lt;='All Results'!$B$4,"",IF(SUM('MissFill 1'!AS$2:AS110)=0,"",(IF('MissFill 1'!AS110/SUM('MissFill 1'!AS$2:AS110)&gt;0.01,"",IF('MissFill 1'!AS109/SUM('MissFill 1'!AS$2:AS110)&gt;0.01,"",IF('MissFill 1'!AS108/SUM('MissFill 1'!AS$2:AS110)&gt;0.01,"",DateEnded_5Day!$A110))))))</f>
        <v/>
      </c>
      <c r="AU110" s="54" t="str">
        <f>IF($A110&lt;='All Results'!$B$4,"",IF(SUM('MissFill 1'!AT$2:AT110)=0,"",(IF('MissFill 1'!AT110/SUM('MissFill 1'!AT$2:AT110)&gt;0.01,"",IF('MissFill 1'!AT109/SUM('MissFill 1'!AT$2:AT110)&gt;0.01,"",IF('MissFill 1'!AT108/SUM('MissFill 1'!AT$2:AT110)&gt;0.01,"",DateEnded_5Day!$A110))))))</f>
        <v/>
      </c>
      <c r="AV110" s="54" t="str">
        <f>IF($A110&lt;='All Results'!$B$4,"",IF(SUM('MissFill 1'!AU$2:AU110)=0,"",(IF('MissFill 1'!AU110/SUM('MissFill 1'!AU$2:AU110)&gt;0.01,"",IF('MissFill 1'!AU109/SUM('MissFill 1'!AU$2:AU110)&gt;0.01,"",IF('MissFill 1'!AU108/SUM('MissFill 1'!AU$2:AU110)&gt;0.01,"",DateEnded_5Day!$A110))))))</f>
        <v/>
      </c>
      <c r="AW110" s="54" t="str">
        <f>IF($A110&lt;='All Results'!$B$4,"",IF(SUM('MissFill 1'!AV$2:AV110)=0,"",(IF('MissFill 1'!AV110/SUM('MissFill 1'!AV$2:AV110)&gt;0.01,"",IF('MissFill 1'!AV109/SUM('MissFill 1'!AV$2:AV110)&gt;0.01,"",IF('MissFill 1'!AV108/SUM('MissFill 1'!AV$2:AV110)&gt;0.01,"",DateEnded_5Day!$A110))))))</f>
        <v/>
      </c>
      <c r="AX110" s="54" t="str">
        <f>IF($A110&lt;='All Results'!$B$4,"",IF(SUM('MissFill 1'!AW$2:AW110)=0,"",(IF('MissFill 1'!AW110/SUM('MissFill 1'!AW$2:AW110)&gt;0.01,"",IF('MissFill 1'!AW109/SUM('MissFill 1'!AW$2:AW110)&gt;0.01,"",IF('MissFill 1'!AW108/SUM('MissFill 1'!AW$2:AW110)&gt;0.01,"",DateEnded_5Day!$A110))))))</f>
        <v/>
      </c>
    </row>
    <row r="111" spans="1:50" x14ac:dyDescent="0.25">
      <c r="A111" s="41">
        <v>44456</v>
      </c>
      <c r="B111" s="52">
        <v>260</v>
      </c>
      <c r="C111" s="54" t="str">
        <f>IF($A111&lt;='All Results'!$B$4,"",IF(SUM('MissFill 1'!B$2:B111)=0,"",(IF('MissFill 1'!B111/SUM('MissFill 1'!B$2:B111)&gt;0.01,"",IF('MissFill 1'!B110/SUM('MissFill 1'!B$2:B111)&gt;0.01,"",IF('MissFill 1'!B109/SUM('MissFill 1'!B$2:B111)&gt;0.01,"",DateEnded_5Day!$A111))))))</f>
        <v/>
      </c>
      <c r="D111" s="54" t="str">
        <f>IF($A111&lt;='All Results'!$B$4,"",IF(SUM('MissFill 1'!C$2:C111)=0,"",(IF('MissFill 1'!C111/SUM('MissFill 1'!C$2:C111)&gt;0.01,"",IF('MissFill 1'!C110/SUM('MissFill 1'!C$2:C111)&gt;0.01,"",IF('MissFill 1'!C109/SUM('MissFill 1'!C$2:C111)&gt;0.01,"",DateEnded_5Day!$A111))))))</f>
        <v/>
      </c>
      <c r="E111" s="54" t="str">
        <f>IF($A111&lt;='All Results'!$B$4,"",IF(SUM('MissFill 1'!D$2:D111)=0,"",(IF('MissFill 1'!D111/SUM('MissFill 1'!D$2:D111)&gt;0.01,"",IF('MissFill 1'!D110/SUM('MissFill 1'!D$2:D111)&gt;0.01,"",IF('MissFill 1'!D109/SUM('MissFill 1'!D$2:D111)&gt;0.01,"",DateEnded_5Day!$A111))))))</f>
        <v/>
      </c>
      <c r="F111" s="54" t="str">
        <f>IF($A111&lt;='All Results'!$B$4,"",IF(SUM('MissFill 1'!E$2:E111)=0,"",(IF('MissFill 1'!E111/SUM('MissFill 1'!E$2:E111)&gt;0.01,"",IF('MissFill 1'!E110/SUM('MissFill 1'!E$2:E111)&gt;0.01,"",IF('MissFill 1'!E109/SUM('MissFill 1'!E$2:E111)&gt;0.01,"",DateEnded_5Day!$A111))))))</f>
        <v/>
      </c>
      <c r="G111" s="54" t="str">
        <f>IF($A111&lt;='All Results'!$B$4,"",IF(SUM('MissFill 1'!F$2:F111)=0,"",(IF('MissFill 1'!F111/SUM('MissFill 1'!F$2:F111)&gt;0.01,"",IF('MissFill 1'!F110/SUM('MissFill 1'!F$2:F111)&gt;0.01,"",IF('MissFill 1'!F109/SUM('MissFill 1'!F$2:F111)&gt;0.01,"",DateEnded_5Day!$A111))))))</f>
        <v/>
      </c>
      <c r="H111" s="54" t="str">
        <f>IF($A111&lt;='All Results'!$B$4,"",IF(SUM('MissFill 1'!G$2:G111)=0,"",(IF('MissFill 1'!G111/SUM('MissFill 1'!G$2:G111)&gt;0.01,"",IF('MissFill 1'!G110/SUM('MissFill 1'!G$2:G111)&gt;0.01,"",IF('MissFill 1'!G109/SUM('MissFill 1'!G$2:G111)&gt;0.01,"",DateEnded_5Day!$A111))))))</f>
        <v/>
      </c>
      <c r="I111" s="54" t="str">
        <f>IF($A111&lt;='All Results'!$B$4,"",IF(SUM('MissFill 1'!H$2:H111)=0,"",(IF('MissFill 1'!H111/SUM('MissFill 1'!H$2:H111)&gt;0.01,"",IF('MissFill 1'!H110/SUM('MissFill 1'!H$2:H111)&gt;0.01,"",IF('MissFill 1'!H109/SUM('MissFill 1'!H$2:H111)&gt;0.01,"",DateEnded_5Day!$A111))))))</f>
        <v/>
      </c>
      <c r="J111" s="54" t="str">
        <f>IF($A111&lt;='All Results'!$B$4,"",IF(SUM('MissFill 1'!I$2:I111)=0,"",(IF('MissFill 1'!I111/SUM('MissFill 1'!I$2:I111)&gt;0.01,"",IF('MissFill 1'!I110/SUM('MissFill 1'!I$2:I111)&gt;0.01,"",IF('MissFill 1'!I109/SUM('MissFill 1'!I$2:I111)&gt;0.01,"",DateEnded_5Day!$A111))))))</f>
        <v/>
      </c>
      <c r="K111" s="54" t="str">
        <f>IF($A111&lt;='All Results'!$B$4,"",IF(SUM('MissFill 1'!J$2:J111)=0,"",(IF('MissFill 1'!J111/SUM('MissFill 1'!J$2:J111)&gt;0.01,"",IF('MissFill 1'!J110/SUM('MissFill 1'!J$2:J111)&gt;0.01,"",IF('MissFill 1'!J109/SUM('MissFill 1'!J$2:J111)&gt;0.01,"",DateEnded_5Day!$A111))))))</f>
        <v/>
      </c>
      <c r="L111" s="54" t="str">
        <f>IF($A111&lt;='All Results'!$B$4,"",IF(SUM('MissFill 1'!K$2:K111)=0,"",(IF('MissFill 1'!K111/SUM('MissFill 1'!K$2:K111)&gt;0.01,"",IF('MissFill 1'!K110/SUM('MissFill 1'!K$2:K111)&gt;0.01,"",IF('MissFill 1'!K109/SUM('MissFill 1'!K$2:K111)&gt;0.01,"",DateEnded_5Day!$A111))))))</f>
        <v/>
      </c>
      <c r="M111" s="54" t="str">
        <f>IF($A111&lt;='All Results'!$B$4,"",IF(SUM('MissFill 1'!L$2:L111)=0,"",(IF('MissFill 1'!L111/SUM('MissFill 1'!L$2:L111)&gt;0.01,"",IF('MissFill 1'!L110/SUM('MissFill 1'!L$2:L111)&gt;0.01,"",IF('MissFill 1'!L109/SUM('MissFill 1'!L$2:L111)&gt;0.01,"",DateEnded_5Day!$A111))))))</f>
        <v/>
      </c>
      <c r="N111" s="54" t="str">
        <f>IF($A111&lt;='All Results'!$B$4,"",IF(SUM('MissFill 1'!M$2:M111)=0,"",(IF('MissFill 1'!M111/SUM('MissFill 1'!M$2:M111)&gt;0.01,"",IF('MissFill 1'!M110/SUM('MissFill 1'!M$2:M111)&gt;0.01,"",IF('MissFill 1'!M109/SUM('MissFill 1'!M$2:M111)&gt;0.01,"",DateEnded_5Day!$A111))))))</f>
        <v/>
      </c>
      <c r="O111" s="54" t="str">
        <f>IF($A111&lt;='All Results'!$B$4,"",IF(SUM('MissFill 1'!N$2:N111)=0,"",(IF('MissFill 1'!N111/SUM('MissFill 1'!N$2:N111)&gt;0.01,"",IF('MissFill 1'!N110/SUM('MissFill 1'!N$2:N111)&gt;0.01,"",IF('MissFill 1'!N109/SUM('MissFill 1'!N$2:N111)&gt;0.01,"",DateEnded_5Day!$A111))))))</f>
        <v/>
      </c>
      <c r="P111" s="54" t="str">
        <f>IF($A111&lt;='All Results'!$B$4,"",IF(SUM('MissFill 1'!O$2:O111)=0,"",(IF('MissFill 1'!O111/SUM('MissFill 1'!O$2:O111)&gt;0.01,"",IF('MissFill 1'!O110/SUM('MissFill 1'!O$2:O111)&gt;0.01,"",IF('MissFill 1'!O109/SUM('MissFill 1'!O$2:O111)&gt;0.01,"",DateEnded_5Day!$A111))))))</f>
        <v/>
      </c>
      <c r="Q111" s="54" t="str">
        <f>IF($A111&lt;='All Results'!$B$4,"",IF(SUM('MissFill 1'!P$2:P111)=0,"",(IF('MissFill 1'!P111/SUM('MissFill 1'!P$2:P111)&gt;0.01,"",IF('MissFill 1'!P110/SUM('MissFill 1'!P$2:P111)&gt;0.01,"",IF('MissFill 1'!P109/SUM('MissFill 1'!P$2:P111)&gt;0.01,"",DateEnded_5Day!$A111))))))</f>
        <v/>
      </c>
      <c r="R111" s="54" t="str">
        <f>IF($A111&lt;='All Results'!$B$4,"",IF(SUM('MissFill 1'!Q$2:Q111)=0,"",(IF('MissFill 1'!Q111/SUM('MissFill 1'!Q$2:Q111)&gt;0.01,"",IF('MissFill 1'!Q110/SUM('MissFill 1'!Q$2:Q111)&gt;0.01,"",IF('MissFill 1'!Q109/SUM('MissFill 1'!Q$2:Q111)&gt;0.01,"",DateEnded_5Day!$A111))))))</f>
        <v/>
      </c>
      <c r="S111" s="54" t="str">
        <f>IF($A111&lt;='All Results'!$B$4,"",IF(SUM('MissFill 1'!R$2:R111)=0,"",(IF('MissFill 1'!R111/SUM('MissFill 1'!R$2:R111)&gt;0.01,"",IF('MissFill 1'!R110/SUM('MissFill 1'!R$2:R111)&gt;0.01,"",IF('MissFill 1'!R109/SUM('MissFill 1'!R$2:R111)&gt;0.01,"",DateEnded_5Day!$A111))))))</f>
        <v/>
      </c>
      <c r="T111" s="54" t="str">
        <f>IF($A111&lt;='All Results'!$B$4,"",IF(SUM('MissFill 1'!S$2:S111)=0,"",(IF('MissFill 1'!S111/SUM('MissFill 1'!S$2:S111)&gt;0.01,"",IF('MissFill 1'!S110/SUM('MissFill 1'!S$2:S111)&gt;0.01,"",IF('MissFill 1'!S109/SUM('MissFill 1'!S$2:S111)&gt;0.01,"",DateEnded_5Day!$A111))))))</f>
        <v/>
      </c>
      <c r="U111" s="54" t="str">
        <f>IF($A111&lt;='All Results'!$B$4,"",IF(SUM('MissFill 1'!T$2:T111)=0,"",(IF('MissFill 1'!T111/SUM('MissFill 1'!T$2:T111)&gt;0.01,"",IF('MissFill 1'!T110/SUM('MissFill 1'!T$2:T111)&gt;0.01,"",IF('MissFill 1'!T109/SUM('MissFill 1'!T$2:T111)&gt;0.01,"",DateEnded_5Day!$A111))))))</f>
        <v/>
      </c>
      <c r="V111" s="54" t="str">
        <f>IF($A111&lt;='All Results'!$B$4,"",IF(SUM('MissFill 1'!U$2:U111)=0,"",(IF('MissFill 1'!U111/SUM('MissFill 1'!U$2:U111)&gt;0.01,"",IF('MissFill 1'!U110/SUM('MissFill 1'!U$2:U111)&gt;0.01,"",IF('MissFill 1'!U109/SUM('MissFill 1'!U$2:U111)&gt;0.01,"",DateEnded_5Day!$A111))))))</f>
        <v/>
      </c>
      <c r="W111" s="54" t="str">
        <f>IF($A111&lt;='All Results'!$B$4,"",IF(SUM('MissFill 1'!V$2:V111)=0,"",(IF('MissFill 1'!V111/SUM('MissFill 1'!V$2:V111)&gt;0.01,"",IF('MissFill 1'!V110/SUM('MissFill 1'!V$2:V111)&gt;0.01,"",IF('MissFill 1'!V109/SUM('MissFill 1'!V$2:V111)&gt;0.01,"",DateEnded_5Day!$A111))))))</f>
        <v/>
      </c>
      <c r="X111" s="54" t="str">
        <f>IF($A111&lt;='All Results'!$B$4,"",IF(SUM('MissFill 1'!W$2:W111)=0,"",(IF('MissFill 1'!W111/SUM('MissFill 1'!W$2:W111)&gt;0.01,"",IF('MissFill 1'!W110/SUM('MissFill 1'!W$2:W111)&gt;0.01,"",IF('MissFill 1'!W109/SUM('MissFill 1'!W$2:W111)&gt;0.01,"",DateEnded_5Day!$A111))))))</f>
        <v/>
      </c>
      <c r="Y111" s="54" t="str">
        <f>IF($A111&lt;='All Results'!$B$4,"",IF(SUM('MissFill 1'!X$2:X111)=0,"",(IF('MissFill 1'!X111/SUM('MissFill 1'!X$2:X111)&gt;0.01,"",IF('MissFill 1'!X110/SUM('MissFill 1'!X$2:X111)&gt;0.01,"",IF('MissFill 1'!X109/SUM('MissFill 1'!X$2:X111)&gt;0.01,"",DateEnded_5Day!$A111))))))</f>
        <v/>
      </c>
      <c r="Z111" s="54" t="str">
        <f>IF($A111&lt;='All Results'!$B$4,"",IF(SUM('MissFill 1'!Y$2:Y111)=0,"",(IF('MissFill 1'!Y111/SUM('MissFill 1'!Y$2:Y111)&gt;0.01,"",IF('MissFill 1'!Y110/SUM('MissFill 1'!Y$2:Y111)&gt;0.01,"",IF('MissFill 1'!Y109/SUM('MissFill 1'!Y$2:Y111)&gt;0.01,"",DateEnded_5Day!$A111))))))</f>
        <v/>
      </c>
      <c r="AA111" s="54" t="str">
        <f>IF($A111&lt;='All Results'!$B$4,"",IF(SUM('MissFill 1'!Z$2:Z111)=0,"",(IF('MissFill 1'!Z111/SUM('MissFill 1'!Z$2:Z111)&gt;0.01,"",IF('MissFill 1'!Z110/SUM('MissFill 1'!Z$2:Z111)&gt;0.01,"",IF('MissFill 1'!Z109/SUM('MissFill 1'!Z$2:Z111)&gt;0.01,"",DateEnded_5Day!$A111))))))</f>
        <v/>
      </c>
      <c r="AB111" s="54" t="str">
        <f>IF($A111&lt;='All Results'!$B$4,"",IF(SUM('MissFill 1'!AA$2:AA111)=0,"",(IF('MissFill 1'!AA111/SUM('MissFill 1'!AA$2:AA111)&gt;0.01,"",IF('MissFill 1'!AA110/SUM('MissFill 1'!AA$2:AA111)&gt;0.01,"",IF('MissFill 1'!AA109/SUM('MissFill 1'!AA$2:AA111)&gt;0.01,"",DateEnded_5Day!$A111))))))</f>
        <v/>
      </c>
      <c r="AC111" s="54" t="str">
        <f>IF($A111&lt;='All Results'!$B$4,"",IF(SUM('MissFill 1'!AB$2:AB111)=0,"",(IF('MissFill 1'!AB111/SUM('MissFill 1'!AB$2:AB111)&gt;0.01,"",IF('MissFill 1'!AB110/SUM('MissFill 1'!AB$2:AB111)&gt;0.01,"",IF('MissFill 1'!AB109/SUM('MissFill 1'!AB$2:AB111)&gt;0.01,"",DateEnded_5Day!$A111))))))</f>
        <v/>
      </c>
      <c r="AD111" s="54" t="str">
        <f>IF($A111&lt;='All Results'!$B$4,"",IF(SUM('MissFill 1'!AC$2:AC111)=0,"",(IF('MissFill 1'!AC111/SUM('MissFill 1'!AC$2:AC111)&gt;0.01,"",IF('MissFill 1'!AC110/SUM('MissFill 1'!AC$2:AC111)&gt;0.01,"",IF('MissFill 1'!AC109/SUM('MissFill 1'!AC$2:AC111)&gt;0.01,"",DateEnded_5Day!$A111))))))</f>
        <v/>
      </c>
      <c r="AE111" s="54" t="str">
        <f>IF($A111&lt;='All Results'!$B$4,"",IF(SUM('MissFill 1'!AD$2:AD111)=0,"",(IF('MissFill 1'!AD111/SUM('MissFill 1'!AD$2:AD111)&gt;0.01,"",IF('MissFill 1'!AD110/SUM('MissFill 1'!AD$2:AD111)&gt;0.01,"",IF('MissFill 1'!AD109/SUM('MissFill 1'!AD$2:AD111)&gt;0.01,"",DateEnded_5Day!$A111))))))</f>
        <v/>
      </c>
      <c r="AF111" s="54" t="str">
        <f>IF($A111&lt;='All Results'!$B$4,"",IF(SUM('MissFill 1'!AE$2:AE111)=0,"",(IF('MissFill 1'!AE111/SUM('MissFill 1'!AE$2:AE111)&gt;0.01,"",IF('MissFill 1'!AE110/SUM('MissFill 1'!AE$2:AE111)&gt;0.01,"",IF('MissFill 1'!AE109/SUM('MissFill 1'!AE$2:AE111)&gt;0.01,"",DateEnded_5Day!$A111))))))</f>
        <v/>
      </c>
      <c r="AG111" s="54" t="str">
        <f>IF($A111&lt;='All Results'!$B$4,"",IF(SUM('MissFill 1'!AF$2:AF111)=0,"",(IF('MissFill 1'!AF111/SUM('MissFill 1'!AF$2:AF111)&gt;0.01,"",IF('MissFill 1'!AF110/SUM('MissFill 1'!AF$2:AF111)&gt;0.01,"",IF('MissFill 1'!AF109/SUM('MissFill 1'!AF$2:AF111)&gt;0.01,"",DateEnded_5Day!$A111))))))</f>
        <v/>
      </c>
      <c r="AH111" s="54" t="str">
        <f>IF($A111&lt;='All Results'!$B$4,"",IF(SUM('MissFill 1'!AG$2:AG111)=0,"",(IF('MissFill 1'!AG111/SUM('MissFill 1'!AG$2:AG111)&gt;0.01,"",IF('MissFill 1'!AG110/SUM('MissFill 1'!AG$2:AG111)&gt;0.01,"",IF('MissFill 1'!AG109/SUM('MissFill 1'!AG$2:AG111)&gt;0.01,"",DateEnded_5Day!$A111))))))</f>
        <v/>
      </c>
      <c r="AI111" s="54" t="str">
        <f>IF($A111&lt;='All Results'!$B$4,"",IF(SUM('MissFill 1'!AH$2:AH111)=0,"",(IF('MissFill 1'!AH111/SUM('MissFill 1'!AH$2:AH111)&gt;0.01,"",IF('MissFill 1'!AH110/SUM('MissFill 1'!AH$2:AH111)&gt;0.01,"",IF('MissFill 1'!AH109/SUM('MissFill 1'!AH$2:AH111)&gt;0.01,"",DateEnded_5Day!$A111))))))</f>
        <v/>
      </c>
      <c r="AJ111" s="54" t="str">
        <f>IF($A111&lt;='All Results'!$B$4,"",IF(SUM('MissFill 1'!AI$2:AI111)=0,"",(IF('MissFill 1'!AI111/SUM('MissFill 1'!AI$2:AI111)&gt;0.01,"",IF('MissFill 1'!AI110/SUM('MissFill 1'!AI$2:AI111)&gt;0.01,"",IF('MissFill 1'!AI109/SUM('MissFill 1'!AI$2:AI111)&gt;0.01,"",DateEnded_5Day!$A111))))))</f>
        <v/>
      </c>
      <c r="AK111" s="54" t="str">
        <f>IF($A111&lt;='All Results'!$B$4,"",IF(SUM('MissFill 1'!AJ$2:AJ111)=0,"",(IF('MissFill 1'!AJ111/SUM('MissFill 1'!AJ$2:AJ111)&gt;0.01,"",IF('MissFill 1'!AJ110/SUM('MissFill 1'!AJ$2:AJ111)&gt;0.01,"",IF('MissFill 1'!AJ109/SUM('MissFill 1'!AJ$2:AJ111)&gt;0.01,"",DateEnded_5Day!$A111))))))</f>
        <v/>
      </c>
      <c r="AL111" s="54" t="str">
        <f>IF($A111&lt;='All Results'!$B$4,"",IF(SUM('MissFill 1'!AK$2:AK111)=0,"",(IF('MissFill 1'!AK111/SUM('MissFill 1'!AK$2:AK111)&gt;0.01,"",IF('MissFill 1'!AK110/SUM('MissFill 1'!AK$2:AK111)&gt;0.01,"",IF('MissFill 1'!AK109/SUM('MissFill 1'!AK$2:AK111)&gt;0.01,"",DateEnded_5Day!$A111))))))</f>
        <v/>
      </c>
      <c r="AM111" s="54" t="str">
        <f>IF($A111&lt;='All Results'!$B$4,"",IF(SUM('MissFill 1'!AL$2:AL111)=0,"",(IF('MissFill 1'!AL111/SUM('MissFill 1'!AL$2:AL111)&gt;0.01,"",IF('MissFill 1'!AL110/SUM('MissFill 1'!AL$2:AL111)&gt;0.01,"",IF('MissFill 1'!AL109/SUM('MissFill 1'!AL$2:AL111)&gt;0.01,"",DateEnded_5Day!$A111))))))</f>
        <v/>
      </c>
      <c r="AN111" s="54" t="str">
        <f>IF($A111&lt;='All Results'!$B$4,"",IF(SUM('MissFill 1'!AM$2:AM111)=0,"",(IF('MissFill 1'!AM111/SUM('MissFill 1'!AM$2:AM111)&gt;0.01,"",IF('MissFill 1'!AM110/SUM('MissFill 1'!AM$2:AM111)&gt;0.01,"",IF('MissFill 1'!AM109/SUM('MissFill 1'!AM$2:AM111)&gt;0.01,"",DateEnded_5Day!$A111))))))</f>
        <v/>
      </c>
      <c r="AO111" s="54" t="str">
        <f>IF($A111&lt;='All Results'!$B$4,"",IF(SUM('MissFill 1'!AN$2:AN111)=0,"",(IF('MissFill 1'!AN111/SUM('MissFill 1'!AN$2:AN111)&gt;0.01,"",IF('MissFill 1'!AN110/SUM('MissFill 1'!AN$2:AN111)&gt;0.01,"",IF('MissFill 1'!AN109/SUM('MissFill 1'!AN$2:AN111)&gt;0.01,"",DateEnded_5Day!$A111))))))</f>
        <v/>
      </c>
      <c r="AP111" s="54" t="str">
        <f>IF($A111&lt;='All Results'!$B$4,"",IF(SUM('MissFill 1'!AO$2:AO111)=0,"",(IF('MissFill 1'!AO111/SUM('MissFill 1'!AO$2:AO111)&gt;0.01,"",IF('MissFill 1'!AO110/SUM('MissFill 1'!AO$2:AO111)&gt;0.01,"",IF('MissFill 1'!AO109/SUM('MissFill 1'!AO$2:AO111)&gt;0.01,"",DateEnded_5Day!$A111))))))</f>
        <v/>
      </c>
      <c r="AQ111" s="54" t="str">
        <f>IF($A111&lt;='All Results'!$B$4,"",IF(SUM('MissFill 1'!AP$2:AP111)=0,"",(IF('MissFill 1'!AP111/SUM('MissFill 1'!AP$2:AP111)&gt;0.01,"",IF('MissFill 1'!AP110/SUM('MissFill 1'!AP$2:AP111)&gt;0.01,"",IF('MissFill 1'!AP109/SUM('MissFill 1'!AP$2:AP111)&gt;0.01,"",DateEnded_5Day!$A111))))))</f>
        <v/>
      </c>
      <c r="AR111" s="54" t="str">
        <f>IF($A111&lt;='All Results'!$B$4,"",IF(SUM('MissFill 1'!AQ$2:AQ111)=0,"",(IF('MissFill 1'!AQ111/SUM('MissFill 1'!AQ$2:AQ111)&gt;0.01,"",IF('MissFill 1'!AQ110/SUM('MissFill 1'!AQ$2:AQ111)&gt;0.01,"",IF('MissFill 1'!AQ109/SUM('MissFill 1'!AQ$2:AQ111)&gt;0.01,"",DateEnded_5Day!$A111))))))</f>
        <v/>
      </c>
      <c r="AS111" s="54" t="str">
        <f>IF($A111&lt;='All Results'!$B$4,"",IF(SUM('MissFill 1'!AR$2:AR111)=0,"",(IF('MissFill 1'!AR111/SUM('MissFill 1'!AR$2:AR111)&gt;0.01,"",IF('MissFill 1'!AR110/SUM('MissFill 1'!AR$2:AR111)&gt;0.01,"",IF('MissFill 1'!AR109/SUM('MissFill 1'!AR$2:AR111)&gt;0.01,"",DateEnded_5Day!$A111))))))</f>
        <v/>
      </c>
      <c r="AT111" s="54" t="str">
        <f>IF($A111&lt;='All Results'!$B$4,"",IF(SUM('MissFill 1'!AS$2:AS111)=0,"",(IF('MissFill 1'!AS111/SUM('MissFill 1'!AS$2:AS111)&gt;0.01,"",IF('MissFill 1'!AS110/SUM('MissFill 1'!AS$2:AS111)&gt;0.01,"",IF('MissFill 1'!AS109/SUM('MissFill 1'!AS$2:AS111)&gt;0.01,"",DateEnded_5Day!$A111))))))</f>
        <v/>
      </c>
      <c r="AU111" s="54" t="str">
        <f>IF($A111&lt;='All Results'!$B$4,"",IF(SUM('MissFill 1'!AT$2:AT111)=0,"",(IF('MissFill 1'!AT111/SUM('MissFill 1'!AT$2:AT111)&gt;0.01,"",IF('MissFill 1'!AT110/SUM('MissFill 1'!AT$2:AT111)&gt;0.01,"",IF('MissFill 1'!AT109/SUM('MissFill 1'!AT$2:AT111)&gt;0.01,"",DateEnded_5Day!$A111))))))</f>
        <v/>
      </c>
      <c r="AV111" s="54" t="str">
        <f>IF($A111&lt;='All Results'!$B$4,"",IF(SUM('MissFill 1'!AU$2:AU111)=0,"",(IF('MissFill 1'!AU111/SUM('MissFill 1'!AU$2:AU111)&gt;0.01,"",IF('MissFill 1'!AU110/SUM('MissFill 1'!AU$2:AU111)&gt;0.01,"",IF('MissFill 1'!AU109/SUM('MissFill 1'!AU$2:AU111)&gt;0.01,"",DateEnded_5Day!$A111))))))</f>
        <v/>
      </c>
      <c r="AW111" s="54" t="str">
        <f>IF($A111&lt;='All Results'!$B$4,"",IF(SUM('MissFill 1'!AV$2:AV111)=0,"",(IF('MissFill 1'!AV111/SUM('MissFill 1'!AV$2:AV111)&gt;0.01,"",IF('MissFill 1'!AV110/SUM('MissFill 1'!AV$2:AV111)&gt;0.01,"",IF('MissFill 1'!AV109/SUM('MissFill 1'!AV$2:AV111)&gt;0.01,"",DateEnded_5Day!$A111))))))</f>
        <v/>
      </c>
      <c r="AX111" s="54" t="str">
        <f>IF($A111&lt;='All Results'!$B$4,"",IF(SUM('MissFill 1'!AW$2:AW111)=0,"",(IF('MissFill 1'!AW111/SUM('MissFill 1'!AW$2:AW111)&gt;0.01,"",IF('MissFill 1'!AW110/SUM('MissFill 1'!AW$2:AW111)&gt;0.01,"",IF('MissFill 1'!AW109/SUM('MissFill 1'!AW$2:AW111)&gt;0.01,"",DateEnded_5Day!$A111))))))</f>
        <v/>
      </c>
    </row>
    <row r="112" spans="1:50" x14ac:dyDescent="0.25">
      <c r="A112" s="41">
        <v>44457</v>
      </c>
      <c r="B112" s="52">
        <v>261</v>
      </c>
      <c r="C112" s="54" t="str">
        <f>IF($A112&lt;='All Results'!$B$4,"",IF(SUM('MissFill 1'!B$2:B112)=0,"",(IF('MissFill 1'!B112/SUM('MissFill 1'!B$2:B112)&gt;0.01,"",IF('MissFill 1'!B111/SUM('MissFill 1'!B$2:B112)&gt;0.01,"",IF('MissFill 1'!B110/SUM('MissFill 1'!B$2:B112)&gt;0.01,"",DateEnded_5Day!$A112))))))</f>
        <v/>
      </c>
      <c r="D112" s="54" t="str">
        <f>IF($A112&lt;='All Results'!$B$4,"",IF(SUM('MissFill 1'!C$2:C112)=0,"",(IF('MissFill 1'!C112/SUM('MissFill 1'!C$2:C112)&gt;0.01,"",IF('MissFill 1'!C111/SUM('MissFill 1'!C$2:C112)&gt;0.01,"",IF('MissFill 1'!C110/SUM('MissFill 1'!C$2:C112)&gt;0.01,"",DateEnded_5Day!$A112))))))</f>
        <v/>
      </c>
      <c r="E112" s="54" t="str">
        <f>IF($A112&lt;='All Results'!$B$4,"",IF(SUM('MissFill 1'!D$2:D112)=0,"",(IF('MissFill 1'!D112/SUM('MissFill 1'!D$2:D112)&gt;0.01,"",IF('MissFill 1'!D111/SUM('MissFill 1'!D$2:D112)&gt;0.01,"",IF('MissFill 1'!D110/SUM('MissFill 1'!D$2:D112)&gt;0.01,"",DateEnded_5Day!$A112))))))</f>
        <v/>
      </c>
      <c r="F112" s="54" t="str">
        <f>IF($A112&lt;='All Results'!$B$4,"",IF(SUM('MissFill 1'!E$2:E112)=0,"",(IF('MissFill 1'!E112/SUM('MissFill 1'!E$2:E112)&gt;0.01,"",IF('MissFill 1'!E111/SUM('MissFill 1'!E$2:E112)&gt;0.01,"",IF('MissFill 1'!E110/SUM('MissFill 1'!E$2:E112)&gt;0.01,"",DateEnded_5Day!$A112))))))</f>
        <v/>
      </c>
      <c r="G112" s="54" t="str">
        <f>IF($A112&lt;='All Results'!$B$4,"",IF(SUM('MissFill 1'!F$2:F112)=0,"",(IF('MissFill 1'!F112/SUM('MissFill 1'!F$2:F112)&gt;0.01,"",IF('MissFill 1'!F111/SUM('MissFill 1'!F$2:F112)&gt;0.01,"",IF('MissFill 1'!F110/SUM('MissFill 1'!F$2:F112)&gt;0.01,"",DateEnded_5Day!$A112))))))</f>
        <v/>
      </c>
      <c r="H112" s="54" t="str">
        <f>IF($A112&lt;='All Results'!$B$4,"",IF(SUM('MissFill 1'!G$2:G112)=0,"",(IF('MissFill 1'!G112/SUM('MissFill 1'!G$2:G112)&gt;0.01,"",IF('MissFill 1'!G111/SUM('MissFill 1'!G$2:G112)&gt;0.01,"",IF('MissFill 1'!G110/SUM('MissFill 1'!G$2:G112)&gt;0.01,"",DateEnded_5Day!$A112))))))</f>
        <v/>
      </c>
      <c r="I112" s="54" t="str">
        <f>IF($A112&lt;='All Results'!$B$4,"",IF(SUM('MissFill 1'!H$2:H112)=0,"",(IF('MissFill 1'!H112/SUM('MissFill 1'!H$2:H112)&gt;0.01,"",IF('MissFill 1'!H111/SUM('MissFill 1'!H$2:H112)&gt;0.01,"",IF('MissFill 1'!H110/SUM('MissFill 1'!H$2:H112)&gt;0.01,"",DateEnded_5Day!$A112))))))</f>
        <v/>
      </c>
      <c r="J112" s="54" t="str">
        <f>IF($A112&lt;='All Results'!$B$4,"",IF(SUM('MissFill 1'!I$2:I112)=0,"",(IF('MissFill 1'!I112/SUM('MissFill 1'!I$2:I112)&gt;0.01,"",IF('MissFill 1'!I111/SUM('MissFill 1'!I$2:I112)&gt;0.01,"",IF('MissFill 1'!I110/SUM('MissFill 1'!I$2:I112)&gt;0.01,"",DateEnded_5Day!$A112))))))</f>
        <v/>
      </c>
      <c r="K112" s="54" t="str">
        <f>IF($A112&lt;='All Results'!$B$4,"",IF(SUM('MissFill 1'!J$2:J112)=0,"",(IF('MissFill 1'!J112/SUM('MissFill 1'!J$2:J112)&gt;0.01,"",IF('MissFill 1'!J111/SUM('MissFill 1'!J$2:J112)&gt;0.01,"",IF('MissFill 1'!J110/SUM('MissFill 1'!J$2:J112)&gt;0.01,"",DateEnded_5Day!$A112))))))</f>
        <v/>
      </c>
      <c r="L112" s="54" t="str">
        <f>IF($A112&lt;='All Results'!$B$4,"",IF(SUM('MissFill 1'!K$2:K112)=0,"",(IF('MissFill 1'!K112/SUM('MissFill 1'!K$2:K112)&gt;0.01,"",IF('MissFill 1'!K111/SUM('MissFill 1'!K$2:K112)&gt;0.01,"",IF('MissFill 1'!K110/SUM('MissFill 1'!K$2:K112)&gt;0.01,"",DateEnded_5Day!$A112))))))</f>
        <v/>
      </c>
      <c r="M112" s="54" t="str">
        <f>IF($A112&lt;='All Results'!$B$4,"",IF(SUM('MissFill 1'!L$2:L112)=0,"",(IF('MissFill 1'!L112/SUM('MissFill 1'!L$2:L112)&gt;0.01,"",IF('MissFill 1'!L111/SUM('MissFill 1'!L$2:L112)&gt;0.01,"",IF('MissFill 1'!L110/SUM('MissFill 1'!L$2:L112)&gt;0.01,"",DateEnded_5Day!$A112))))))</f>
        <v/>
      </c>
      <c r="N112" s="54" t="str">
        <f>IF($A112&lt;='All Results'!$B$4,"",IF(SUM('MissFill 1'!M$2:M112)=0,"",(IF('MissFill 1'!M112/SUM('MissFill 1'!M$2:M112)&gt;0.01,"",IF('MissFill 1'!M111/SUM('MissFill 1'!M$2:M112)&gt;0.01,"",IF('MissFill 1'!M110/SUM('MissFill 1'!M$2:M112)&gt;0.01,"",DateEnded_5Day!$A112))))))</f>
        <v/>
      </c>
      <c r="O112" s="54" t="str">
        <f>IF($A112&lt;='All Results'!$B$4,"",IF(SUM('MissFill 1'!N$2:N112)=0,"",(IF('MissFill 1'!N112/SUM('MissFill 1'!N$2:N112)&gt;0.01,"",IF('MissFill 1'!N111/SUM('MissFill 1'!N$2:N112)&gt;0.01,"",IF('MissFill 1'!N110/SUM('MissFill 1'!N$2:N112)&gt;0.01,"",DateEnded_5Day!$A112))))))</f>
        <v/>
      </c>
      <c r="P112" s="54" t="str">
        <f>IF($A112&lt;='All Results'!$B$4,"",IF(SUM('MissFill 1'!O$2:O112)=0,"",(IF('MissFill 1'!O112/SUM('MissFill 1'!O$2:O112)&gt;0.01,"",IF('MissFill 1'!O111/SUM('MissFill 1'!O$2:O112)&gt;0.01,"",IF('MissFill 1'!O110/SUM('MissFill 1'!O$2:O112)&gt;0.01,"",DateEnded_5Day!$A112))))))</f>
        <v/>
      </c>
      <c r="Q112" s="54" t="str">
        <f>IF($A112&lt;='All Results'!$B$4,"",IF(SUM('MissFill 1'!P$2:P112)=0,"",(IF('MissFill 1'!P112/SUM('MissFill 1'!P$2:P112)&gt;0.01,"",IF('MissFill 1'!P111/SUM('MissFill 1'!P$2:P112)&gt;0.01,"",IF('MissFill 1'!P110/SUM('MissFill 1'!P$2:P112)&gt;0.01,"",DateEnded_5Day!$A112))))))</f>
        <v/>
      </c>
      <c r="R112" s="54" t="str">
        <f>IF($A112&lt;='All Results'!$B$4,"",IF(SUM('MissFill 1'!Q$2:Q112)=0,"",(IF('MissFill 1'!Q112/SUM('MissFill 1'!Q$2:Q112)&gt;0.01,"",IF('MissFill 1'!Q111/SUM('MissFill 1'!Q$2:Q112)&gt;0.01,"",IF('MissFill 1'!Q110/SUM('MissFill 1'!Q$2:Q112)&gt;0.01,"",DateEnded_5Day!$A112))))))</f>
        <v/>
      </c>
      <c r="S112" s="54" t="str">
        <f>IF($A112&lt;='All Results'!$B$4,"",IF(SUM('MissFill 1'!R$2:R112)=0,"",(IF('MissFill 1'!R112/SUM('MissFill 1'!R$2:R112)&gt;0.01,"",IF('MissFill 1'!R111/SUM('MissFill 1'!R$2:R112)&gt;0.01,"",IF('MissFill 1'!R110/SUM('MissFill 1'!R$2:R112)&gt;0.01,"",DateEnded_5Day!$A112))))))</f>
        <v/>
      </c>
      <c r="T112" s="54" t="str">
        <f>IF($A112&lt;='All Results'!$B$4,"",IF(SUM('MissFill 1'!S$2:S112)=0,"",(IF('MissFill 1'!S112/SUM('MissFill 1'!S$2:S112)&gt;0.01,"",IF('MissFill 1'!S111/SUM('MissFill 1'!S$2:S112)&gt;0.01,"",IF('MissFill 1'!S110/SUM('MissFill 1'!S$2:S112)&gt;0.01,"",DateEnded_5Day!$A112))))))</f>
        <v/>
      </c>
      <c r="U112" s="54" t="str">
        <f>IF($A112&lt;='All Results'!$B$4,"",IF(SUM('MissFill 1'!T$2:T112)=0,"",(IF('MissFill 1'!T112/SUM('MissFill 1'!T$2:T112)&gt;0.01,"",IF('MissFill 1'!T111/SUM('MissFill 1'!T$2:T112)&gt;0.01,"",IF('MissFill 1'!T110/SUM('MissFill 1'!T$2:T112)&gt;0.01,"",DateEnded_5Day!$A112))))))</f>
        <v/>
      </c>
      <c r="V112" s="54" t="str">
        <f>IF($A112&lt;='All Results'!$B$4,"",IF(SUM('MissFill 1'!U$2:U112)=0,"",(IF('MissFill 1'!U112/SUM('MissFill 1'!U$2:U112)&gt;0.01,"",IF('MissFill 1'!U111/SUM('MissFill 1'!U$2:U112)&gt;0.01,"",IF('MissFill 1'!U110/SUM('MissFill 1'!U$2:U112)&gt;0.01,"",DateEnded_5Day!$A112))))))</f>
        <v/>
      </c>
      <c r="W112" s="54" t="str">
        <f>IF($A112&lt;='All Results'!$B$4,"",IF(SUM('MissFill 1'!V$2:V112)=0,"",(IF('MissFill 1'!V112/SUM('MissFill 1'!V$2:V112)&gt;0.01,"",IF('MissFill 1'!V111/SUM('MissFill 1'!V$2:V112)&gt;0.01,"",IF('MissFill 1'!V110/SUM('MissFill 1'!V$2:V112)&gt;0.01,"",DateEnded_5Day!$A112))))))</f>
        <v/>
      </c>
      <c r="X112" s="54" t="str">
        <f>IF($A112&lt;='All Results'!$B$4,"",IF(SUM('MissFill 1'!W$2:W112)=0,"",(IF('MissFill 1'!W112/SUM('MissFill 1'!W$2:W112)&gt;0.01,"",IF('MissFill 1'!W111/SUM('MissFill 1'!W$2:W112)&gt;0.01,"",IF('MissFill 1'!W110/SUM('MissFill 1'!W$2:W112)&gt;0.01,"",DateEnded_5Day!$A112))))))</f>
        <v/>
      </c>
      <c r="Y112" s="54" t="str">
        <f>IF($A112&lt;='All Results'!$B$4,"",IF(SUM('MissFill 1'!X$2:X112)=0,"",(IF('MissFill 1'!X112/SUM('MissFill 1'!X$2:X112)&gt;0.01,"",IF('MissFill 1'!X111/SUM('MissFill 1'!X$2:X112)&gt;0.01,"",IF('MissFill 1'!X110/SUM('MissFill 1'!X$2:X112)&gt;0.01,"",DateEnded_5Day!$A112))))))</f>
        <v/>
      </c>
      <c r="Z112" s="54" t="str">
        <f>IF($A112&lt;='All Results'!$B$4,"",IF(SUM('MissFill 1'!Y$2:Y112)=0,"",(IF('MissFill 1'!Y112/SUM('MissFill 1'!Y$2:Y112)&gt;0.01,"",IF('MissFill 1'!Y111/SUM('MissFill 1'!Y$2:Y112)&gt;0.01,"",IF('MissFill 1'!Y110/SUM('MissFill 1'!Y$2:Y112)&gt;0.01,"",DateEnded_5Day!$A112))))))</f>
        <v/>
      </c>
      <c r="AA112" s="54" t="str">
        <f>IF($A112&lt;='All Results'!$B$4,"",IF(SUM('MissFill 1'!Z$2:Z112)=0,"",(IF('MissFill 1'!Z112/SUM('MissFill 1'!Z$2:Z112)&gt;0.01,"",IF('MissFill 1'!Z111/SUM('MissFill 1'!Z$2:Z112)&gt;0.01,"",IF('MissFill 1'!Z110/SUM('MissFill 1'!Z$2:Z112)&gt;0.01,"",DateEnded_5Day!$A112))))))</f>
        <v/>
      </c>
      <c r="AB112" s="54" t="str">
        <f>IF($A112&lt;='All Results'!$B$4,"",IF(SUM('MissFill 1'!AA$2:AA112)=0,"",(IF('MissFill 1'!AA112/SUM('MissFill 1'!AA$2:AA112)&gt;0.01,"",IF('MissFill 1'!AA111/SUM('MissFill 1'!AA$2:AA112)&gt;0.01,"",IF('MissFill 1'!AA110/SUM('MissFill 1'!AA$2:AA112)&gt;0.01,"",DateEnded_5Day!$A112))))))</f>
        <v/>
      </c>
      <c r="AC112" s="54" t="str">
        <f>IF($A112&lt;='All Results'!$B$4,"",IF(SUM('MissFill 1'!AB$2:AB112)=0,"",(IF('MissFill 1'!AB112/SUM('MissFill 1'!AB$2:AB112)&gt;0.01,"",IF('MissFill 1'!AB111/SUM('MissFill 1'!AB$2:AB112)&gt;0.01,"",IF('MissFill 1'!AB110/SUM('MissFill 1'!AB$2:AB112)&gt;0.01,"",DateEnded_5Day!$A112))))))</f>
        <v/>
      </c>
      <c r="AD112" s="54" t="str">
        <f>IF($A112&lt;='All Results'!$B$4,"",IF(SUM('MissFill 1'!AC$2:AC112)=0,"",(IF('MissFill 1'!AC112/SUM('MissFill 1'!AC$2:AC112)&gt;0.01,"",IF('MissFill 1'!AC111/SUM('MissFill 1'!AC$2:AC112)&gt;0.01,"",IF('MissFill 1'!AC110/SUM('MissFill 1'!AC$2:AC112)&gt;0.01,"",DateEnded_5Day!$A112))))))</f>
        <v/>
      </c>
      <c r="AE112" s="54" t="str">
        <f>IF($A112&lt;='All Results'!$B$4,"",IF(SUM('MissFill 1'!AD$2:AD112)=0,"",(IF('MissFill 1'!AD112/SUM('MissFill 1'!AD$2:AD112)&gt;0.01,"",IF('MissFill 1'!AD111/SUM('MissFill 1'!AD$2:AD112)&gt;0.01,"",IF('MissFill 1'!AD110/SUM('MissFill 1'!AD$2:AD112)&gt;0.01,"",DateEnded_5Day!$A112))))))</f>
        <v/>
      </c>
      <c r="AF112" s="54" t="str">
        <f>IF($A112&lt;='All Results'!$B$4,"",IF(SUM('MissFill 1'!AE$2:AE112)=0,"",(IF('MissFill 1'!AE112/SUM('MissFill 1'!AE$2:AE112)&gt;0.01,"",IF('MissFill 1'!AE111/SUM('MissFill 1'!AE$2:AE112)&gt;0.01,"",IF('MissFill 1'!AE110/SUM('MissFill 1'!AE$2:AE112)&gt;0.01,"",DateEnded_5Day!$A112))))))</f>
        <v/>
      </c>
      <c r="AG112" s="54" t="str">
        <f>IF($A112&lt;='All Results'!$B$4,"",IF(SUM('MissFill 1'!AF$2:AF112)=0,"",(IF('MissFill 1'!AF112/SUM('MissFill 1'!AF$2:AF112)&gt;0.01,"",IF('MissFill 1'!AF111/SUM('MissFill 1'!AF$2:AF112)&gt;0.01,"",IF('MissFill 1'!AF110/SUM('MissFill 1'!AF$2:AF112)&gt;0.01,"",DateEnded_5Day!$A112))))))</f>
        <v/>
      </c>
      <c r="AH112" s="54" t="str">
        <f>IF($A112&lt;='All Results'!$B$4,"",IF(SUM('MissFill 1'!AG$2:AG112)=0,"",(IF('MissFill 1'!AG112/SUM('MissFill 1'!AG$2:AG112)&gt;0.01,"",IF('MissFill 1'!AG111/SUM('MissFill 1'!AG$2:AG112)&gt;0.01,"",IF('MissFill 1'!AG110/SUM('MissFill 1'!AG$2:AG112)&gt;0.01,"",DateEnded_5Day!$A112))))))</f>
        <v/>
      </c>
      <c r="AI112" s="54" t="str">
        <f>IF($A112&lt;='All Results'!$B$4,"",IF(SUM('MissFill 1'!AH$2:AH112)=0,"",(IF('MissFill 1'!AH112/SUM('MissFill 1'!AH$2:AH112)&gt;0.01,"",IF('MissFill 1'!AH111/SUM('MissFill 1'!AH$2:AH112)&gt;0.01,"",IF('MissFill 1'!AH110/SUM('MissFill 1'!AH$2:AH112)&gt;0.01,"",DateEnded_5Day!$A112))))))</f>
        <v/>
      </c>
      <c r="AJ112" s="54" t="str">
        <f>IF($A112&lt;='All Results'!$B$4,"",IF(SUM('MissFill 1'!AI$2:AI112)=0,"",(IF('MissFill 1'!AI112/SUM('MissFill 1'!AI$2:AI112)&gt;0.01,"",IF('MissFill 1'!AI111/SUM('MissFill 1'!AI$2:AI112)&gt;0.01,"",IF('MissFill 1'!AI110/SUM('MissFill 1'!AI$2:AI112)&gt;0.01,"",DateEnded_5Day!$A112))))))</f>
        <v/>
      </c>
      <c r="AK112" s="54" t="str">
        <f>IF($A112&lt;='All Results'!$B$4,"",IF(SUM('MissFill 1'!AJ$2:AJ112)=0,"",(IF('MissFill 1'!AJ112/SUM('MissFill 1'!AJ$2:AJ112)&gt;0.01,"",IF('MissFill 1'!AJ111/SUM('MissFill 1'!AJ$2:AJ112)&gt;0.01,"",IF('MissFill 1'!AJ110/SUM('MissFill 1'!AJ$2:AJ112)&gt;0.01,"",DateEnded_5Day!$A112))))))</f>
        <v/>
      </c>
      <c r="AL112" s="54" t="str">
        <f>IF($A112&lt;='All Results'!$B$4,"",IF(SUM('MissFill 1'!AK$2:AK112)=0,"",(IF('MissFill 1'!AK112/SUM('MissFill 1'!AK$2:AK112)&gt;0.01,"",IF('MissFill 1'!AK111/SUM('MissFill 1'!AK$2:AK112)&gt;0.01,"",IF('MissFill 1'!AK110/SUM('MissFill 1'!AK$2:AK112)&gt;0.01,"",DateEnded_5Day!$A112))))))</f>
        <v/>
      </c>
      <c r="AM112" s="54" t="str">
        <f>IF($A112&lt;='All Results'!$B$4,"",IF(SUM('MissFill 1'!AL$2:AL112)=0,"",(IF('MissFill 1'!AL112/SUM('MissFill 1'!AL$2:AL112)&gt;0.01,"",IF('MissFill 1'!AL111/SUM('MissFill 1'!AL$2:AL112)&gt;0.01,"",IF('MissFill 1'!AL110/SUM('MissFill 1'!AL$2:AL112)&gt;0.01,"",DateEnded_5Day!$A112))))))</f>
        <v/>
      </c>
      <c r="AN112" s="54" t="str">
        <f>IF($A112&lt;='All Results'!$B$4,"",IF(SUM('MissFill 1'!AM$2:AM112)=0,"",(IF('MissFill 1'!AM112/SUM('MissFill 1'!AM$2:AM112)&gt;0.01,"",IF('MissFill 1'!AM111/SUM('MissFill 1'!AM$2:AM112)&gt;0.01,"",IF('MissFill 1'!AM110/SUM('MissFill 1'!AM$2:AM112)&gt;0.01,"",DateEnded_5Day!$A112))))))</f>
        <v/>
      </c>
      <c r="AO112" s="54" t="str">
        <f>IF($A112&lt;='All Results'!$B$4,"",IF(SUM('MissFill 1'!AN$2:AN112)=0,"",(IF('MissFill 1'!AN112/SUM('MissFill 1'!AN$2:AN112)&gt;0.01,"",IF('MissFill 1'!AN111/SUM('MissFill 1'!AN$2:AN112)&gt;0.01,"",IF('MissFill 1'!AN110/SUM('MissFill 1'!AN$2:AN112)&gt;0.01,"",DateEnded_5Day!$A112))))))</f>
        <v/>
      </c>
      <c r="AP112" s="54" t="str">
        <f>IF($A112&lt;='All Results'!$B$4,"",IF(SUM('MissFill 1'!AO$2:AO112)=0,"",(IF('MissFill 1'!AO112/SUM('MissFill 1'!AO$2:AO112)&gt;0.01,"",IF('MissFill 1'!AO111/SUM('MissFill 1'!AO$2:AO112)&gt;0.01,"",IF('MissFill 1'!AO110/SUM('MissFill 1'!AO$2:AO112)&gt;0.01,"",DateEnded_5Day!$A112))))))</f>
        <v/>
      </c>
      <c r="AQ112" s="54" t="str">
        <f>IF($A112&lt;='All Results'!$B$4,"",IF(SUM('MissFill 1'!AP$2:AP112)=0,"",(IF('MissFill 1'!AP112/SUM('MissFill 1'!AP$2:AP112)&gt;0.01,"",IF('MissFill 1'!AP111/SUM('MissFill 1'!AP$2:AP112)&gt;0.01,"",IF('MissFill 1'!AP110/SUM('MissFill 1'!AP$2:AP112)&gt;0.01,"",DateEnded_5Day!$A112))))))</f>
        <v/>
      </c>
      <c r="AR112" s="54" t="str">
        <f>IF($A112&lt;='All Results'!$B$4,"",IF(SUM('MissFill 1'!AQ$2:AQ112)=0,"",(IF('MissFill 1'!AQ112/SUM('MissFill 1'!AQ$2:AQ112)&gt;0.01,"",IF('MissFill 1'!AQ111/SUM('MissFill 1'!AQ$2:AQ112)&gt;0.01,"",IF('MissFill 1'!AQ110/SUM('MissFill 1'!AQ$2:AQ112)&gt;0.01,"",DateEnded_5Day!$A112))))))</f>
        <v/>
      </c>
      <c r="AS112" s="54" t="str">
        <f>IF($A112&lt;='All Results'!$B$4,"",IF(SUM('MissFill 1'!AR$2:AR112)=0,"",(IF('MissFill 1'!AR112/SUM('MissFill 1'!AR$2:AR112)&gt;0.01,"",IF('MissFill 1'!AR111/SUM('MissFill 1'!AR$2:AR112)&gt;0.01,"",IF('MissFill 1'!AR110/SUM('MissFill 1'!AR$2:AR112)&gt;0.01,"",DateEnded_5Day!$A112))))))</f>
        <v/>
      </c>
      <c r="AT112" s="54" t="str">
        <f>IF($A112&lt;='All Results'!$B$4,"",IF(SUM('MissFill 1'!AS$2:AS112)=0,"",(IF('MissFill 1'!AS112/SUM('MissFill 1'!AS$2:AS112)&gt;0.01,"",IF('MissFill 1'!AS111/SUM('MissFill 1'!AS$2:AS112)&gt;0.01,"",IF('MissFill 1'!AS110/SUM('MissFill 1'!AS$2:AS112)&gt;0.01,"",DateEnded_5Day!$A112))))))</f>
        <v/>
      </c>
      <c r="AU112" s="54" t="str">
        <f>IF($A112&lt;='All Results'!$B$4,"",IF(SUM('MissFill 1'!AT$2:AT112)=0,"",(IF('MissFill 1'!AT112/SUM('MissFill 1'!AT$2:AT112)&gt;0.01,"",IF('MissFill 1'!AT111/SUM('MissFill 1'!AT$2:AT112)&gt;0.01,"",IF('MissFill 1'!AT110/SUM('MissFill 1'!AT$2:AT112)&gt;0.01,"",DateEnded_5Day!$A112))))))</f>
        <v/>
      </c>
      <c r="AV112" s="54" t="str">
        <f>IF($A112&lt;='All Results'!$B$4,"",IF(SUM('MissFill 1'!AU$2:AU112)=0,"",(IF('MissFill 1'!AU112/SUM('MissFill 1'!AU$2:AU112)&gt;0.01,"",IF('MissFill 1'!AU111/SUM('MissFill 1'!AU$2:AU112)&gt;0.01,"",IF('MissFill 1'!AU110/SUM('MissFill 1'!AU$2:AU112)&gt;0.01,"",DateEnded_5Day!$A112))))))</f>
        <v/>
      </c>
      <c r="AW112" s="54" t="str">
        <f>IF($A112&lt;='All Results'!$B$4,"",IF(SUM('MissFill 1'!AV$2:AV112)=0,"",(IF('MissFill 1'!AV112/SUM('MissFill 1'!AV$2:AV112)&gt;0.01,"",IF('MissFill 1'!AV111/SUM('MissFill 1'!AV$2:AV112)&gt;0.01,"",IF('MissFill 1'!AV110/SUM('MissFill 1'!AV$2:AV112)&gt;0.01,"",DateEnded_5Day!$A112))))))</f>
        <v/>
      </c>
      <c r="AX112" s="54" t="str">
        <f>IF($A112&lt;='All Results'!$B$4,"",IF(SUM('MissFill 1'!AW$2:AW112)=0,"",(IF('MissFill 1'!AW112/SUM('MissFill 1'!AW$2:AW112)&gt;0.01,"",IF('MissFill 1'!AW111/SUM('MissFill 1'!AW$2:AW112)&gt;0.01,"",IF('MissFill 1'!AW110/SUM('MissFill 1'!AW$2:AW112)&gt;0.01,"",DateEnded_5Day!$A112))))))</f>
        <v/>
      </c>
    </row>
    <row r="113" spans="1:50" x14ac:dyDescent="0.25">
      <c r="A113" s="41">
        <v>44458</v>
      </c>
      <c r="B113" s="52">
        <v>262</v>
      </c>
      <c r="C113" s="54" t="str">
        <f>IF($A113&lt;='All Results'!$B$4,"",IF(SUM('MissFill 1'!B$2:B113)=0,"",(IF('MissFill 1'!B113/SUM('MissFill 1'!B$2:B113)&gt;0.01,"",IF('MissFill 1'!B112/SUM('MissFill 1'!B$2:B113)&gt;0.01,"",IF('MissFill 1'!B111/SUM('MissFill 1'!B$2:B113)&gt;0.01,"",DateEnded_5Day!$A113))))))</f>
        <v/>
      </c>
      <c r="D113" s="54" t="str">
        <f>IF($A113&lt;='All Results'!$B$4,"",IF(SUM('MissFill 1'!C$2:C113)=0,"",(IF('MissFill 1'!C113/SUM('MissFill 1'!C$2:C113)&gt;0.01,"",IF('MissFill 1'!C112/SUM('MissFill 1'!C$2:C113)&gt;0.01,"",IF('MissFill 1'!C111/SUM('MissFill 1'!C$2:C113)&gt;0.01,"",DateEnded_5Day!$A113))))))</f>
        <v/>
      </c>
      <c r="E113" s="54" t="str">
        <f>IF($A113&lt;='All Results'!$B$4,"",IF(SUM('MissFill 1'!D$2:D113)=0,"",(IF('MissFill 1'!D113/SUM('MissFill 1'!D$2:D113)&gt;0.01,"",IF('MissFill 1'!D112/SUM('MissFill 1'!D$2:D113)&gt;0.01,"",IF('MissFill 1'!D111/SUM('MissFill 1'!D$2:D113)&gt;0.01,"",DateEnded_5Day!$A113))))))</f>
        <v/>
      </c>
      <c r="F113" s="54" t="str">
        <f>IF($A113&lt;='All Results'!$B$4,"",IF(SUM('MissFill 1'!E$2:E113)=0,"",(IF('MissFill 1'!E113/SUM('MissFill 1'!E$2:E113)&gt;0.01,"",IF('MissFill 1'!E112/SUM('MissFill 1'!E$2:E113)&gt;0.01,"",IF('MissFill 1'!E111/SUM('MissFill 1'!E$2:E113)&gt;0.01,"",DateEnded_5Day!$A113))))))</f>
        <v/>
      </c>
      <c r="G113" s="54" t="str">
        <f>IF($A113&lt;='All Results'!$B$4,"",IF(SUM('MissFill 1'!F$2:F113)=0,"",(IF('MissFill 1'!F113/SUM('MissFill 1'!F$2:F113)&gt;0.01,"",IF('MissFill 1'!F112/SUM('MissFill 1'!F$2:F113)&gt;0.01,"",IF('MissFill 1'!F111/SUM('MissFill 1'!F$2:F113)&gt;0.01,"",DateEnded_5Day!$A113))))))</f>
        <v/>
      </c>
      <c r="H113" s="54" t="str">
        <f>IF($A113&lt;='All Results'!$B$4,"",IF(SUM('MissFill 1'!G$2:G113)=0,"",(IF('MissFill 1'!G113/SUM('MissFill 1'!G$2:G113)&gt;0.01,"",IF('MissFill 1'!G112/SUM('MissFill 1'!G$2:G113)&gt;0.01,"",IF('MissFill 1'!G111/SUM('MissFill 1'!G$2:G113)&gt;0.01,"",DateEnded_5Day!$A113))))))</f>
        <v/>
      </c>
      <c r="I113" s="54" t="str">
        <f>IF($A113&lt;='All Results'!$B$4,"",IF(SUM('MissFill 1'!H$2:H113)=0,"",(IF('MissFill 1'!H113/SUM('MissFill 1'!H$2:H113)&gt;0.01,"",IF('MissFill 1'!H112/SUM('MissFill 1'!H$2:H113)&gt;0.01,"",IF('MissFill 1'!H111/SUM('MissFill 1'!H$2:H113)&gt;0.01,"",DateEnded_5Day!$A113))))))</f>
        <v/>
      </c>
      <c r="J113" s="54" t="str">
        <f>IF($A113&lt;='All Results'!$B$4,"",IF(SUM('MissFill 1'!I$2:I113)=0,"",(IF('MissFill 1'!I113/SUM('MissFill 1'!I$2:I113)&gt;0.01,"",IF('MissFill 1'!I112/SUM('MissFill 1'!I$2:I113)&gt;0.01,"",IF('MissFill 1'!I111/SUM('MissFill 1'!I$2:I113)&gt;0.01,"",DateEnded_5Day!$A113))))))</f>
        <v/>
      </c>
      <c r="K113" s="54" t="str">
        <f>IF($A113&lt;='All Results'!$B$4,"",IF(SUM('MissFill 1'!J$2:J113)=0,"",(IF('MissFill 1'!J113/SUM('MissFill 1'!J$2:J113)&gt;0.01,"",IF('MissFill 1'!J112/SUM('MissFill 1'!J$2:J113)&gt;0.01,"",IF('MissFill 1'!J111/SUM('MissFill 1'!J$2:J113)&gt;0.01,"",DateEnded_5Day!$A113))))))</f>
        <v/>
      </c>
      <c r="L113" s="54" t="str">
        <f>IF($A113&lt;='All Results'!$B$4,"",IF(SUM('MissFill 1'!K$2:K113)=0,"",(IF('MissFill 1'!K113/SUM('MissFill 1'!K$2:K113)&gt;0.01,"",IF('MissFill 1'!K112/SUM('MissFill 1'!K$2:K113)&gt;0.01,"",IF('MissFill 1'!K111/SUM('MissFill 1'!K$2:K113)&gt;0.01,"",DateEnded_5Day!$A113))))))</f>
        <v/>
      </c>
      <c r="M113" s="54" t="str">
        <f>IF($A113&lt;='All Results'!$B$4,"",IF(SUM('MissFill 1'!L$2:L113)=0,"",(IF('MissFill 1'!L113/SUM('MissFill 1'!L$2:L113)&gt;0.01,"",IF('MissFill 1'!L112/SUM('MissFill 1'!L$2:L113)&gt;0.01,"",IF('MissFill 1'!L111/SUM('MissFill 1'!L$2:L113)&gt;0.01,"",DateEnded_5Day!$A113))))))</f>
        <v/>
      </c>
      <c r="N113" s="54" t="str">
        <f>IF($A113&lt;='All Results'!$B$4,"",IF(SUM('MissFill 1'!M$2:M113)=0,"",(IF('MissFill 1'!M113/SUM('MissFill 1'!M$2:M113)&gt;0.01,"",IF('MissFill 1'!M112/SUM('MissFill 1'!M$2:M113)&gt;0.01,"",IF('MissFill 1'!M111/SUM('MissFill 1'!M$2:M113)&gt;0.01,"",DateEnded_5Day!$A113))))))</f>
        <v/>
      </c>
      <c r="O113" s="54" t="str">
        <f>IF($A113&lt;='All Results'!$B$4,"",IF(SUM('MissFill 1'!N$2:N113)=0,"",(IF('MissFill 1'!N113/SUM('MissFill 1'!N$2:N113)&gt;0.01,"",IF('MissFill 1'!N112/SUM('MissFill 1'!N$2:N113)&gt;0.01,"",IF('MissFill 1'!N111/SUM('MissFill 1'!N$2:N113)&gt;0.01,"",DateEnded_5Day!$A113))))))</f>
        <v/>
      </c>
      <c r="P113" s="54" t="str">
        <f>IF($A113&lt;='All Results'!$B$4,"",IF(SUM('MissFill 1'!O$2:O113)=0,"",(IF('MissFill 1'!O113/SUM('MissFill 1'!O$2:O113)&gt;0.01,"",IF('MissFill 1'!O112/SUM('MissFill 1'!O$2:O113)&gt;0.01,"",IF('MissFill 1'!O111/SUM('MissFill 1'!O$2:O113)&gt;0.01,"",DateEnded_5Day!$A113))))))</f>
        <v/>
      </c>
      <c r="Q113" s="54" t="str">
        <f>IF($A113&lt;='All Results'!$B$4,"",IF(SUM('MissFill 1'!P$2:P113)=0,"",(IF('MissFill 1'!P113/SUM('MissFill 1'!P$2:P113)&gt;0.01,"",IF('MissFill 1'!P112/SUM('MissFill 1'!P$2:P113)&gt;0.01,"",IF('MissFill 1'!P111/SUM('MissFill 1'!P$2:P113)&gt;0.01,"",DateEnded_5Day!$A113))))))</f>
        <v/>
      </c>
      <c r="R113" s="54" t="str">
        <f>IF($A113&lt;='All Results'!$B$4,"",IF(SUM('MissFill 1'!Q$2:Q113)=0,"",(IF('MissFill 1'!Q113/SUM('MissFill 1'!Q$2:Q113)&gt;0.01,"",IF('MissFill 1'!Q112/SUM('MissFill 1'!Q$2:Q113)&gt;0.01,"",IF('MissFill 1'!Q111/SUM('MissFill 1'!Q$2:Q113)&gt;0.01,"",DateEnded_5Day!$A113))))))</f>
        <v/>
      </c>
      <c r="S113" s="54" t="str">
        <f>IF($A113&lt;='All Results'!$B$4,"",IF(SUM('MissFill 1'!R$2:R113)=0,"",(IF('MissFill 1'!R113/SUM('MissFill 1'!R$2:R113)&gt;0.01,"",IF('MissFill 1'!R112/SUM('MissFill 1'!R$2:R113)&gt;0.01,"",IF('MissFill 1'!R111/SUM('MissFill 1'!R$2:R113)&gt;0.01,"",DateEnded_5Day!$A113))))))</f>
        <v/>
      </c>
      <c r="T113" s="54" t="str">
        <f>IF($A113&lt;='All Results'!$B$4,"",IF(SUM('MissFill 1'!S$2:S113)=0,"",(IF('MissFill 1'!S113/SUM('MissFill 1'!S$2:S113)&gt;0.01,"",IF('MissFill 1'!S112/SUM('MissFill 1'!S$2:S113)&gt;0.01,"",IF('MissFill 1'!S111/SUM('MissFill 1'!S$2:S113)&gt;0.01,"",DateEnded_5Day!$A113))))))</f>
        <v/>
      </c>
      <c r="U113" s="54" t="str">
        <f>IF($A113&lt;='All Results'!$B$4,"",IF(SUM('MissFill 1'!T$2:T113)=0,"",(IF('MissFill 1'!T113/SUM('MissFill 1'!T$2:T113)&gt;0.01,"",IF('MissFill 1'!T112/SUM('MissFill 1'!T$2:T113)&gt;0.01,"",IF('MissFill 1'!T111/SUM('MissFill 1'!T$2:T113)&gt;0.01,"",DateEnded_5Day!$A113))))))</f>
        <v/>
      </c>
      <c r="V113" s="54" t="str">
        <f>IF($A113&lt;='All Results'!$B$4,"",IF(SUM('MissFill 1'!U$2:U113)=0,"",(IF('MissFill 1'!U113/SUM('MissFill 1'!U$2:U113)&gt;0.01,"",IF('MissFill 1'!U112/SUM('MissFill 1'!U$2:U113)&gt;0.01,"",IF('MissFill 1'!U111/SUM('MissFill 1'!U$2:U113)&gt;0.01,"",DateEnded_5Day!$A113))))))</f>
        <v/>
      </c>
      <c r="W113" s="54" t="str">
        <f>IF($A113&lt;='All Results'!$B$4,"",IF(SUM('MissFill 1'!V$2:V113)=0,"",(IF('MissFill 1'!V113/SUM('MissFill 1'!V$2:V113)&gt;0.01,"",IF('MissFill 1'!V112/SUM('MissFill 1'!V$2:V113)&gt;0.01,"",IF('MissFill 1'!V111/SUM('MissFill 1'!V$2:V113)&gt;0.01,"",DateEnded_5Day!$A113))))))</f>
        <v/>
      </c>
      <c r="X113" s="54" t="str">
        <f>IF($A113&lt;='All Results'!$B$4,"",IF(SUM('MissFill 1'!W$2:W113)=0,"",(IF('MissFill 1'!W113/SUM('MissFill 1'!W$2:W113)&gt;0.01,"",IF('MissFill 1'!W112/SUM('MissFill 1'!W$2:W113)&gt;0.01,"",IF('MissFill 1'!W111/SUM('MissFill 1'!W$2:W113)&gt;0.01,"",DateEnded_5Day!$A113))))))</f>
        <v/>
      </c>
      <c r="Y113" s="54" t="str">
        <f>IF($A113&lt;='All Results'!$B$4,"",IF(SUM('MissFill 1'!X$2:X113)=0,"",(IF('MissFill 1'!X113/SUM('MissFill 1'!X$2:X113)&gt;0.01,"",IF('MissFill 1'!X112/SUM('MissFill 1'!X$2:X113)&gt;0.01,"",IF('MissFill 1'!X111/SUM('MissFill 1'!X$2:X113)&gt;0.01,"",DateEnded_5Day!$A113))))))</f>
        <v/>
      </c>
      <c r="Z113" s="54" t="str">
        <f>IF($A113&lt;='All Results'!$B$4,"",IF(SUM('MissFill 1'!Y$2:Y113)=0,"",(IF('MissFill 1'!Y113/SUM('MissFill 1'!Y$2:Y113)&gt;0.01,"",IF('MissFill 1'!Y112/SUM('MissFill 1'!Y$2:Y113)&gt;0.01,"",IF('MissFill 1'!Y111/SUM('MissFill 1'!Y$2:Y113)&gt;0.01,"",DateEnded_5Day!$A113))))))</f>
        <v/>
      </c>
      <c r="AA113" s="54" t="str">
        <f>IF($A113&lt;='All Results'!$B$4,"",IF(SUM('MissFill 1'!Z$2:Z113)=0,"",(IF('MissFill 1'!Z113/SUM('MissFill 1'!Z$2:Z113)&gt;0.01,"",IF('MissFill 1'!Z112/SUM('MissFill 1'!Z$2:Z113)&gt;0.01,"",IF('MissFill 1'!Z111/SUM('MissFill 1'!Z$2:Z113)&gt;0.01,"",DateEnded_5Day!$A113))))))</f>
        <v/>
      </c>
      <c r="AB113" s="54" t="str">
        <f>IF($A113&lt;='All Results'!$B$4,"",IF(SUM('MissFill 1'!AA$2:AA113)=0,"",(IF('MissFill 1'!AA113/SUM('MissFill 1'!AA$2:AA113)&gt;0.01,"",IF('MissFill 1'!AA112/SUM('MissFill 1'!AA$2:AA113)&gt;0.01,"",IF('MissFill 1'!AA111/SUM('MissFill 1'!AA$2:AA113)&gt;0.01,"",DateEnded_5Day!$A113))))))</f>
        <v/>
      </c>
      <c r="AC113" s="54" t="str">
        <f>IF($A113&lt;='All Results'!$B$4,"",IF(SUM('MissFill 1'!AB$2:AB113)=0,"",(IF('MissFill 1'!AB113/SUM('MissFill 1'!AB$2:AB113)&gt;0.01,"",IF('MissFill 1'!AB112/SUM('MissFill 1'!AB$2:AB113)&gt;0.01,"",IF('MissFill 1'!AB111/SUM('MissFill 1'!AB$2:AB113)&gt;0.01,"",DateEnded_5Day!$A113))))))</f>
        <v/>
      </c>
      <c r="AD113" s="54" t="str">
        <f>IF($A113&lt;='All Results'!$B$4,"",IF(SUM('MissFill 1'!AC$2:AC113)=0,"",(IF('MissFill 1'!AC113/SUM('MissFill 1'!AC$2:AC113)&gt;0.01,"",IF('MissFill 1'!AC112/SUM('MissFill 1'!AC$2:AC113)&gt;0.01,"",IF('MissFill 1'!AC111/SUM('MissFill 1'!AC$2:AC113)&gt;0.01,"",DateEnded_5Day!$A113))))))</f>
        <v/>
      </c>
      <c r="AE113" s="54" t="str">
        <f>IF($A113&lt;='All Results'!$B$4,"",IF(SUM('MissFill 1'!AD$2:AD113)=0,"",(IF('MissFill 1'!AD113/SUM('MissFill 1'!AD$2:AD113)&gt;0.01,"",IF('MissFill 1'!AD112/SUM('MissFill 1'!AD$2:AD113)&gt;0.01,"",IF('MissFill 1'!AD111/SUM('MissFill 1'!AD$2:AD113)&gt;0.01,"",DateEnded_5Day!$A113))))))</f>
        <v/>
      </c>
      <c r="AF113" s="54" t="str">
        <f>IF($A113&lt;='All Results'!$B$4,"",IF(SUM('MissFill 1'!AE$2:AE113)=0,"",(IF('MissFill 1'!AE113/SUM('MissFill 1'!AE$2:AE113)&gt;0.01,"",IF('MissFill 1'!AE112/SUM('MissFill 1'!AE$2:AE113)&gt;0.01,"",IF('MissFill 1'!AE111/SUM('MissFill 1'!AE$2:AE113)&gt;0.01,"",DateEnded_5Day!$A113))))))</f>
        <v/>
      </c>
      <c r="AG113" s="54" t="str">
        <f>IF($A113&lt;='All Results'!$B$4,"",IF(SUM('MissFill 1'!AF$2:AF113)=0,"",(IF('MissFill 1'!AF113/SUM('MissFill 1'!AF$2:AF113)&gt;0.01,"",IF('MissFill 1'!AF112/SUM('MissFill 1'!AF$2:AF113)&gt;0.01,"",IF('MissFill 1'!AF111/SUM('MissFill 1'!AF$2:AF113)&gt;0.01,"",DateEnded_5Day!$A113))))))</f>
        <v/>
      </c>
      <c r="AH113" s="54" t="str">
        <f>IF($A113&lt;='All Results'!$B$4,"",IF(SUM('MissFill 1'!AG$2:AG113)=0,"",(IF('MissFill 1'!AG113/SUM('MissFill 1'!AG$2:AG113)&gt;0.01,"",IF('MissFill 1'!AG112/SUM('MissFill 1'!AG$2:AG113)&gt;0.01,"",IF('MissFill 1'!AG111/SUM('MissFill 1'!AG$2:AG113)&gt;0.01,"",DateEnded_5Day!$A113))))))</f>
        <v/>
      </c>
      <c r="AI113" s="54" t="str">
        <f>IF($A113&lt;='All Results'!$B$4,"",IF(SUM('MissFill 1'!AH$2:AH113)=0,"",(IF('MissFill 1'!AH113/SUM('MissFill 1'!AH$2:AH113)&gt;0.01,"",IF('MissFill 1'!AH112/SUM('MissFill 1'!AH$2:AH113)&gt;0.01,"",IF('MissFill 1'!AH111/SUM('MissFill 1'!AH$2:AH113)&gt;0.01,"",DateEnded_5Day!$A113))))))</f>
        <v/>
      </c>
      <c r="AJ113" s="54" t="str">
        <f>IF($A113&lt;='All Results'!$B$4,"",IF(SUM('MissFill 1'!AI$2:AI113)=0,"",(IF('MissFill 1'!AI113/SUM('MissFill 1'!AI$2:AI113)&gt;0.01,"",IF('MissFill 1'!AI112/SUM('MissFill 1'!AI$2:AI113)&gt;0.01,"",IF('MissFill 1'!AI111/SUM('MissFill 1'!AI$2:AI113)&gt;0.01,"",DateEnded_5Day!$A113))))))</f>
        <v/>
      </c>
      <c r="AK113" s="54" t="str">
        <f>IF($A113&lt;='All Results'!$B$4,"",IF(SUM('MissFill 1'!AJ$2:AJ113)=0,"",(IF('MissFill 1'!AJ113/SUM('MissFill 1'!AJ$2:AJ113)&gt;0.01,"",IF('MissFill 1'!AJ112/SUM('MissFill 1'!AJ$2:AJ113)&gt;0.01,"",IF('MissFill 1'!AJ111/SUM('MissFill 1'!AJ$2:AJ113)&gt;0.01,"",DateEnded_5Day!$A113))))))</f>
        <v/>
      </c>
      <c r="AL113" s="54" t="str">
        <f>IF($A113&lt;='All Results'!$B$4,"",IF(SUM('MissFill 1'!AK$2:AK113)=0,"",(IF('MissFill 1'!AK113/SUM('MissFill 1'!AK$2:AK113)&gt;0.01,"",IF('MissFill 1'!AK112/SUM('MissFill 1'!AK$2:AK113)&gt;0.01,"",IF('MissFill 1'!AK111/SUM('MissFill 1'!AK$2:AK113)&gt;0.01,"",DateEnded_5Day!$A113))))))</f>
        <v/>
      </c>
      <c r="AM113" s="54" t="str">
        <f>IF($A113&lt;='All Results'!$B$4,"",IF(SUM('MissFill 1'!AL$2:AL113)=0,"",(IF('MissFill 1'!AL113/SUM('MissFill 1'!AL$2:AL113)&gt;0.01,"",IF('MissFill 1'!AL112/SUM('MissFill 1'!AL$2:AL113)&gt;0.01,"",IF('MissFill 1'!AL111/SUM('MissFill 1'!AL$2:AL113)&gt;0.01,"",DateEnded_5Day!$A113))))))</f>
        <v/>
      </c>
      <c r="AN113" s="54" t="str">
        <f>IF($A113&lt;='All Results'!$B$4,"",IF(SUM('MissFill 1'!AM$2:AM113)=0,"",(IF('MissFill 1'!AM113/SUM('MissFill 1'!AM$2:AM113)&gt;0.01,"",IF('MissFill 1'!AM112/SUM('MissFill 1'!AM$2:AM113)&gt;0.01,"",IF('MissFill 1'!AM111/SUM('MissFill 1'!AM$2:AM113)&gt;0.01,"",DateEnded_5Day!$A113))))))</f>
        <v/>
      </c>
      <c r="AO113" s="54" t="str">
        <f>IF($A113&lt;='All Results'!$B$4,"",IF(SUM('MissFill 1'!AN$2:AN113)=0,"",(IF('MissFill 1'!AN113/SUM('MissFill 1'!AN$2:AN113)&gt;0.01,"",IF('MissFill 1'!AN112/SUM('MissFill 1'!AN$2:AN113)&gt;0.01,"",IF('MissFill 1'!AN111/SUM('MissFill 1'!AN$2:AN113)&gt;0.01,"",DateEnded_5Day!$A113))))))</f>
        <v/>
      </c>
      <c r="AP113" s="54" t="str">
        <f>IF($A113&lt;='All Results'!$B$4,"",IF(SUM('MissFill 1'!AO$2:AO113)=0,"",(IF('MissFill 1'!AO113/SUM('MissFill 1'!AO$2:AO113)&gt;0.01,"",IF('MissFill 1'!AO112/SUM('MissFill 1'!AO$2:AO113)&gt;0.01,"",IF('MissFill 1'!AO111/SUM('MissFill 1'!AO$2:AO113)&gt;0.01,"",DateEnded_5Day!$A113))))))</f>
        <v/>
      </c>
      <c r="AQ113" s="54" t="str">
        <f>IF($A113&lt;='All Results'!$B$4,"",IF(SUM('MissFill 1'!AP$2:AP113)=0,"",(IF('MissFill 1'!AP113/SUM('MissFill 1'!AP$2:AP113)&gt;0.01,"",IF('MissFill 1'!AP112/SUM('MissFill 1'!AP$2:AP113)&gt;0.01,"",IF('MissFill 1'!AP111/SUM('MissFill 1'!AP$2:AP113)&gt;0.01,"",DateEnded_5Day!$A113))))))</f>
        <v/>
      </c>
      <c r="AR113" s="54" t="str">
        <f>IF($A113&lt;='All Results'!$B$4,"",IF(SUM('MissFill 1'!AQ$2:AQ113)=0,"",(IF('MissFill 1'!AQ113/SUM('MissFill 1'!AQ$2:AQ113)&gt;0.01,"",IF('MissFill 1'!AQ112/SUM('MissFill 1'!AQ$2:AQ113)&gt;0.01,"",IF('MissFill 1'!AQ111/SUM('MissFill 1'!AQ$2:AQ113)&gt;0.01,"",DateEnded_5Day!$A113))))))</f>
        <v/>
      </c>
      <c r="AS113" s="54" t="str">
        <f>IF($A113&lt;='All Results'!$B$4,"",IF(SUM('MissFill 1'!AR$2:AR113)=0,"",(IF('MissFill 1'!AR113/SUM('MissFill 1'!AR$2:AR113)&gt;0.01,"",IF('MissFill 1'!AR112/SUM('MissFill 1'!AR$2:AR113)&gt;0.01,"",IF('MissFill 1'!AR111/SUM('MissFill 1'!AR$2:AR113)&gt;0.01,"",DateEnded_5Day!$A113))))))</f>
        <v/>
      </c>
      <c r="AT113" s="54" t="str">
        <f>IF($A113&lt;='All Results'!$B$4,"",IF(SUM('MissFill 1'!AS$2:AS113)=0,"",(IF('MissFill 1'!AS113/SUM('MissFill 1'!AS$2:AS113)&gt;0.01,"",IF('MissFill 1'!AS112/SUM('MissFill 1'!AS$2:AS113)&gt;0.01,"",IF('MissFill 1'!AS111/SUM('MissFill 1'!AS$2:AS113)&gt;0.01,"",DateEnded_5Day!$A113))))))</f>
        <v/>
      </c>
      <c r="AU113" s="54" t="str">
        <f>IF($A113&lt;='All Results'!$B$4,"",IF(SUM('MissFill 1'!AT$2:AT113)=0,"",(IF('MissFill 1'!AT113/SUM('MissFill 1'!AT$2:AT113)&gt;0.01,"",IF('MissFill 1'!AT112/SUM('MissFill 1'!AT$2:AT113)&gt;0.01,"",IF('MissFill 1'!AT111/SUM('MissFill 1'!AT$2:AT113)&gt;0.01,"",DateEnded_5Day!$A113))))))</f>
        <v/>
      </c>
      <c r="AV113" s="54" t="str">
        <f>IF($A113&lt;='All Results'!$B$4,"",IF(SUM('MissFill 1'!AU$2:AU113)=0,"",(IF('MissFill 1'!AU113/SUM('MissFill 1'!AU$2:AU113)&gt;0.01,"",IF('MissFill 1'!AU112/SUM('MissFill 1'!AU$2:AU113)&gt;0.01,"",IF('MissFill 1'!AU111/SUM('MissFill 1'!AU$2:AU113)&gt;0.01,"",DateEnded_5Day!$A113))))))</f>
        <v/>
      </c>
      <c r="AW113" s="54" t="str">
        <f>IF($A113&lt;='All Results'!$B$4,"",IF(SUM('MissFill 1'!AV$2:AV113)=0,"",(IF('MissFill 1'!AV113/SUM('MissFill 1'!AV$2:AV113)&gt;0.01,"",IF('MissFill 1'!AV112/SUM('MissFill 1'!AV$2:AV113)&gt;0.01,"",IF('MissFill 1'!AV111/SUM('MissFill 1'!AV$2:AV113)&gt;0.01,"",DateEnded_5Day!$A113))))))</f>
        <v/>
      </c>
      <c r="AX113" s="54" t="str">
        <f>IF($A113&lt;='All Results'!$B$4,"",IF(SUM('MissFill 1'!AW$2:AW113)=0,"",(IF('MissFill 1'!AW113/SUM('MissFill 1'!AW$2:AW113)&gt;0.01,"",IF('MissFill 1'!AW112/SUM('MissFill 1'!AW$2:AW113)&gt;0.01,"",IF('MissFill 1'!AW111/SUM('MissFill 1'!AW$2:AW113)&gt;0.01,"",DateEnded_5Day!$A113))))))</f>
        <v/>
      </c>
    </row>
    <row r="114" spans="1:50" x14ac:dyDescent="0.25">
      <c r="A114" s="41">
        <v>44459</v>
      </c>
      <c r="B114" s="52">
        <v>263</v>
      </c>
      <c r="C114" s="54" t="str">
        <f>IF($A114&lt;='All Results'!$B$4,"",IF(SUM('MissFill 1'!B$2:B114)=0,"",(IF('MissFill 1'!B114/SUM('MissFill 1'!B$2:B114)&gt;0.01,"",IF('MissFill 1'!B113/SUM('MissFill 1'!B$2:B114)&gt;0.01,"",IF('MissFill 1'!B112/SUM('MissFill 1'!B$2:B114)&gt;0.01,"",DateEnded_5Day!$A114))))))</f>
        <v/>
      </c>
      <c r="D114" s="54" t="str">
        <f>IF($A114&lt;='All Results'!$B$4,"",IF(SUM('MissFill 1'!C$2:C114)=0,"",(IF('MissFill 1'!C114/SUM('MissFill 1'!C$2:C114)&gt;0.01,"",IF('MissFill 1'!C113/SUM('MissFill 1'!C$2:C114)&gt;0.01,"",IF('MissFill 1'!C112/SUM('MissFill 1'!C$2:C114)&gt;0.01,"",DateEnded_5Day!$A114))))))</f>
        <v/>
      </c>
      <c r="E114" s="54" t="str">
        <f>IF($A114&lt;='All Results'!$B$4,"",IF(SUM('MissFill 1'!D$2:D114)=0,"",(IF('MissFill 1'!D114/SUM('MissFill 1'!D$2:D114)&gt;0.01,"",IF('MissFill 1'!D113/SUM('MissFill 1'!D$2:D114)&gt;0.01,"",IF('MissFill 1'!D112/SUM('MissFill 1'!D$2:D114)&gt;0.01,"",DateEnded_5Day!$A114))))))</f>
        <v/>
      </c>
      <c r="F114" s="54" t="str">
        <f>IF($A114&lt;='All Results'!$B$4,"",IF(SUM('MissFill 1'!E$2:E114)=0,"",(IF('MissFill 1'!E114/SUM('MissFill 1'!E$2:E114)&gt;0.01,"",IF('MissFill 1'!E113/SUM('MissFill 1'!E$2:E114)&gt;0.01,"",IF('MissFill 1'!E112/SUM('MissFill 1'!E$2:E114)&gt;0.01,"",DateEnded_5Day!$A114))))))</f>
        <v/>
      </c>
      <c r="G114" s="54" t="str">
        <f>IF($A114&lt;='All Results'!$B$4,"",IF(SUM('MissFill 1'!F$2:F114)=0,"",(IF('MissFill 1'!F114/SUM('MissFill 1'!F$2:F114)&gt;0.01,"",IF('MissFill 1'!F113/SUM('MissFill 1'!F$2:F114)&gt;0.01,"",IF('MissFill 1'!F112/SUM('MissFill 1'!F$2:F114)&gt;0.01,"",DateEnded_5Day!$A114))))))</f>
        <v/>
      </c>
      <c r="H114" s="54" t="str">
        <f>IF($A114&lt;='All Results'!$B$4,"",IF(SUM('MissFill 1'!G$2:G114)=0,"",(IF('MissFill 1'!G114/SUM('MissFill 1'!G$2:G114)&gt;0.01,"",IF('MissFill 1'!G113/SUM('MissFill 1'!G$2:G114)&gt;0.01,"",IF('MissFill 1'!G112/SUM('MissFill 1'!G$2:G114)&gt;0.01,"",DateEnded_5Day!$A114))))))</f>
        <v/>
      </c>
      <c r="I114" s="54" t="str">
        <f>IF($A114&lt;='All Results'!$B$4,"",IF(SUM('MissFill 1'!H$2:H114)=0,"",(IF('MissFill 1'!H114/SUM('MissFill 1'!H$2:H114)&gt;0.01,"",IF('MissFill 1'!H113/SUM('MissFill 1'!H$2:H114)&gt;0.01,"",IF('MissFill 1'!H112/SUM('MissFill 1'!H$2:H114)&gt;0.01,"",DateEnded_5Day!$A114))))))</f>
        <v/>
      </c>
      <c r="J114" s="54" t="str">
        <f>IF($A114&lt;='All Results'!$B$4,"",IF(SUM('MissFill 1'!I$2:I114)=0,"",(IF('MissFill 1'!I114/SUM('MissFill 1'!I$2:I114)&gt;0.01,"",IF('MissFill 1'!I113/SUM('MissFill 1'!I$2:I114)&gt;0.01,"",IF('MissFill 1'!I112/SUM('MissFill 1'!I$2:I114)&gt;0.01,"",DateEnded_5Day!$A114))))))</f>
        <v/>
      </c>
      <c r="K114" s="54" t="str">
        <f>IF($A114&lt;='All Results'!$B$4,"",IF(SUM('MissFill 1'!J$2:J114)=0,"",(IF('MissFill 1'!J114/SUM('MissFill 1'!J$2:J114)&gt;0.01,"",IF('MissFill 1'!J113/SUM('MissFill 1'!J$2:J114)&gt;0.01,"",IF('MissFill 1'!J112/SUM('MissFill 1'!J$2:J114)&gt;0.01,"",DateEnded_5Day!$A114))))))</f>
        <v/>
      </c>
      <c r="L114" s="54" t="str">
        <f>IF($A114&lt;='All Results'!$B$4,"",IF(SUM('MissFill 1'!K$2:K114)=0,"",(IF('MissFill 1'!K114/SUM('MissFill 1'!K$2:K114)&gt;0.01,"",IF('MissFill 1'!K113/SUM('MissFill 1'!K$2:K114)&gt;0.01,"",IF('MissFill 1'!K112/SUM('MissFill 1'!K$2:K114)&gt;0.01,"",DateEnded_5Day!$A114))))))</f>
        <v/>
      </c>
      <c r="M114" s="54" t="str">
        <f>IF($A114&lt;='All Results'!$B$4,"",IF(SUM('MissFill 1'!L$2:L114)=0,"",(IF('MissFill 1'!L114/SUM('MissFill 1'!L$2:L114)&gt;0.01,"",IF('MissFill 1'!L113/SUM('MissFill 1'!L$2:L114)&gt;0.01,"",IF('MissFill 1'!L112/SUM('MissFill 1'!L$2:L114)&gt;0.01,"",DateEnded_5Day!$A114))))))</f>
        <v/>
      </c>
      <c r="N114" s="54" t="str">
        <f>IF($A114&lt;='All Results'!$B$4,"",IF(SUM('MissFill 1'!M$2:M114)=0,"",(IF('MissFill 1'!M114/SUM('MissFill 1'!M$2:M114)&gt;0.01,"",IF('MissFill 1'!M113/SUM('MissFill 1'!M$2:M114)&gt;0.01,"",IF('MissFill 1'!M112/SUM('MissFill 1'!M$2:M114)&gt;0.01,"",DateEnded_5Day!$A114))))))</f>
        <v/>
      </c>
      <c r="O114" s="54" t="str">
        <f>IF($A114&lt;='All Results'!$B$4,"",IF(SUM('MissFill 1'!N$2:N114)=0,"",(IF('MissFill 1'!N114/SUM('MissFill 1'!N$2:N114)&gt;0.01,"",IF('MissFill 1'!N113/SUM('MissFill 1'!N$2:N114)&gt;0.01,"",IF('MissFill 1'!N112/SUM('MissFill 1'!N$2:N114)&gt;0.01,"",DateEnded_5Day!$A114))))))</f>
        <v/>
      </c>
      <c r="P114" s="54" t="str">
        <f>IF($A114&lt;='All Results'!$B$4,"",IF(SUM('MissFill 1'!O$2:O114)=0,"",(IF('MissFill 1'!O114/SUM('MissFill 1'!O$2:O114)&gt;0.01,"",IF('MissFill 1'!O113/SUM('MissFill 1'!O$2:O114)&gt;0.01,"",IF('MissFill 1'!O112/SUM('MissFill 1'!O$2:O114)&gt;0.01,"",DateEnded_5Day!$A114))))))</f>
        <v/>
      </c>
      <c r="Q114" s="54" t="str">
        <f>IF($A114&lt;='All Results'!$B$4,"",IF(SUM('MissFill 1'!P$2:P114)=0,"",(IF('MissFill 1'!P114/SUM('MissFill 1'!P$2:P114)&gt;0.01,"",IF('MissFill 1'!P113/SUM('MissFill 1'!P$2:P114)&gt;0.01,"",IF('MissFill 1'!P112/SUM('MissFill 1'!P$2:P114)&gt;0.01,"",DateEnded_5Day!$A114))))))</f>
        <v/>
      </c>
      <c r="R114" s="54" t="str">
        <f>IF($A114&lt;='All Results'!$B$4,"",IF(SUM('MissFill 1'!Q$2:Q114)=0,"",(IF('MissFill 1'!Q114/SUM('MissFill 1'!Q$2:Q114)&gt;0.01,"",IF('MissFill 1'!Q113/SUM('MissFill 1'!Q$2:Q114)&gt;0.01,"",IF('MissFill 1'!Q112/SUM('MissFill 1'!Q$2:Q114)&gt;0.01,"",DateEnded_5Day!$A114))))))</f>
        <v/>
      </c>
      <c r="S114" s="54" t="str">
        <f>IF($A114&lt;='All Results'!$B$4,"",IF(SUM('MissFill 1'!R$2:R114)=0,"",(IF('MissFill 1'!R114/SUM('MissFill 1'!R$2:R114)&gt;0.01,"",IF('MissFill 1'!R113/SUM('MissFill 1'!R$2:R114)&gt;0.01,"",IF('MissFill 1'!R112/SUM('MissFill 1'!R$2:R114)&gt;0.01,"",DateEnded_5Day!$A114))))))</f>
        <v/>
      </c>
      <c r="T114" s="54" t="str">
        <f>IF($A114&lt;='All Results'!$B$4,"",IF(SUM('MissFill 1'!S$2:S114)=0,"",(IF('MissFill 1'!S114/SUM('MissFill 1'!S$2:S114)&gt;0.01,"",IF('MissFill 1'!S113/SUM('MissFill 1'!S$2:S114)&gt;0.01,"",IF('MissFill 1'!S112/SUM('MissFill 1'!S$2:S114)&gt;0.01,"",DateEnded_5Day!$A114))))))</f>
        <v/>
      </c>
      <c r="U114" s="54" t="str">
        <f>IF($A114&lt;='All Results'!$B$4,"",IF(SUM('MissFill 1'!T$2:T114)=0,"",(IF('MissFill 1'!T114/SUM('MissFill 1'!T$2:T114)&gt;0.01,"",IF('MissFill 1'!T113/SUM('MissFill 1'!T$2:T114)&gt;0.01,"",IF('MissFill 1'!T112/SUM('MissFill 1'!T$2:T114)&gt;0.01,"",DateEnded_5Day!$A114))))))</f>
        <v/>
      </c>
      <c r="V114" s="54" t="str">
        <f>IF($A114&lt;='All Results'!$B$4,"",IF(SUM('MissFill 1'!U$2:U114)=0,"",(IF('MissFill 1'!U114/SUM('MissFill 1'!U$2:U114)&gt;0.01,"",IF('MissFill 1'!U113/SUM('MissFill 1'!U$2:U114)&gt;0.01,"",IF('MissFill 1'!U112/SUM('MissFill 1'!U$2:U114)&gt;0.01,"",DateEnded_5Day!$A114))))))</f>
        <v/>
      </c>
      <c r="W114" s="54" t="str">
        <f>IF($A114&lt;='All Results'!$B$4,"",IF(SUM('MissFill 1'!V$2:V114)=0,"",(IF('MissFill 1'!V114/SUM('MissFill 1'!V$2:V114)&gt;0.01,"",IF('MissFill 1'!V113/SUM('MissFill 1'!V$2:V114)&gt;0.01,"",IF('MissFill 1'!V112/SUM('MissFill 1'!V$2:V114)&gt;0.01,"",DateEnded_5Day!$A114))))))</f>
        <v/>
      </c>
      <c r="X114" s="54" t="str">
        <f>IF($A114&lt;='All Results'!$B$4,"",IF(SUM('MissFill 1'!W$2:W114)=0,"",(IF('MissFill 1'!W114/SUM('MissFill 1'!W$2:W114)&gt;0.01,"",IF('MissFill 1'!W113/SUM('MissFill 1'!W$2:W114)&gt;0.01,"",IF('MissFill 1'!W112/SUM('MissFill 1'!W$2:W114)&gt;0.01,"",DateEnded_5Day!$A114))))))</f>
        <v/>
      </c>
      <c r="Y114" s="54" t="str">
        <f>IF($A114&lt;='All Results'!$B$4,"",IF(SUM('MissFill 1'!X$2:X114)=0,"",(IF('MissFill 1'!X114/SUM('MissFill 1'!X$2:X114)&gt;0.01,"",IF('MissFill 1'!X113/SUM('MissFill 1'!X$2:X114)&gt;0.01,"",IF('MissFill 1'!X112/SUM('MissFill 1'!X$2:X114)&gt;0.01,"",DateEnded_5Day!$A114))))))</f>
        <v/>
      </c>
      <c r="Z114" s="54" t="str">
        <f>IF($A114&lt;='All Results'!$B$4,"",IF(SUM('MissFill 1'!Y$2:Y114)=0,"",(IF('MissFill 1'!Y114/SUM('MissFill 1'!Y$2:Y114)&gt;0.01,"",IF('MissFill 1'!Y113/SUM('MissFill 1'!Y$2:Y114)&gt;0.01,"",IF('MissFill 1'!Y112/SUM('MissFill 1'!Y$2:Y114)&gt;0.01,"",DateEnded_5Day!$A114))))))</f>
        <v/>
      </c>
      <c r="AA114" s="54" t="str">
        <f>IF($A114&lt;='All Results'!$B$4,"",IF(SUM('MissFill 1'!Z$2:Z114)=0,"",(IF('MissFill 1'!Z114/SUM('MissFill 1'!Z$2:Z114)&gt;0.01,"",IF('MissFill 1'!Z113/SUM('MissFill 1'!Z$2:Z114)&gt;0.01,"",IF('MissFill 1'!Z112/SUM('MissFill 1'!Z$2:Z114)&gt;0.01,"",DateEnded_5Day!$A114))))))</f>
        <v/>
      </c>
      <c r="AB114" s="54" t="str">
        <f>IF($A114&lt;='All Results'!$B$4,"",IF(SUM('MissFill 1'!AA$2:AA114)=0,"",(IF('MissFill 1'!AA114/SUM('MissFill 1'!AA$2:AA114)&gt;0.01,"",IF('MissFill 1'!AA113/SUM('MissFill 1'!AA$2:AA114)&gt;0.01,"",IF('MissFill 1'!AA112/SUM('MissFill 1'!AA$2:AA114)&gt;0.01,"",DateEnded_5Day!$A114))))))</f>
        <v/>
      </c>
      <c r="AC114" s="54" t="str">
        <f>IF($A114&lt;='All Results'!$B$4,"",IF(SUM('MissFill 1'!AB$2:AB114)=0,"",(IF('MissFill 1'!AB114/SUM('MissFill 1'!AB$2:AB114)&gt;0.01,"",IF('MissFill 1'!AB113/SUM('MissFill 1'!AB$2:AB114)&gt;0.01,"",IF('MissFill 1'!AB112/SUM('MissFill 1'!AB$2:AB114)&gt;0.01,"",DateEnded_5Day!$A114))))))</f>
        <v/>
      </c>
      <c r="AD114" s="54" t="str">
        <f>IF($A114&lt;='All Results'!$B$4,"",IF(SUM('MissFill 1'!AC$2:AC114)=0,"",(IF('MissFill 1'!AC114/SUM('MissFill 1'!AC$2:AC114)&gt;0.01,"",IF('MissFill 1'!AC113/SUM('MissFill 1'!AC$2:AC114)&gt;0.01,"",IF('MissFill 1'!AC112/SUM('MissFill 1'!AC$2:AC114)&gt;0.01,"",DateEnded_5Day!$A114))))))</f>
        <v/>
      </c>
      <c r="AE114" s="54" t="str">
        <f>IF($A114&lt;='All Results'!$B$4,"",IF(SUM('MissFill 1'!AD$2:AD114)=0,"",(IF('MissFill 1'!AD114/SUM('MissFill 1'!AD$2:AD114)&gt;0.01,"",IF('MissFill 1'!AD113/SUM('MissFill 1'!AD$2:AD114)&gt;0.01,"",IF('MissFill 1'!AD112/SUM('MissFill 1'!AD$2:AD114)&gt;0.01,"",DateEnded_5Day!$A114))))))</f>
        <v/>
      </c>
      <c r="AF114" s="54" t="str">
        <f>IF($A114&lt;='All Results'!$B$4,"",IF(SUM('MissFill 1'!AE$2:AE114)=0,"",(IF('MissFill 1'!AE114/SUM('MissFill 1'!AE$2:AE114)&gt;0.01,"",IF('MissFill 1'!AE113/SUM('MissFill 1'!AE$2:AE114)&gt;0.01,"",IF('MissFill 1'!AE112/SUM('MissFill 1'!AE$2:AE114)&gt;0.01,"",DateEnded_5Day!$A114))))))</f>
        <v/>
      </c>
      <c r="AG114" s="54" t="str">
        <f>IF($A114&lt;='All Results'!$B$4,"",IF(SUM('MissFill 1'!AF$2:AF114)=0,"",(IF('MissFill 1'!AF114/SUM('MissFill 1'!AF$2:AF114)&gt;0.01,"",IF('MissFill 1'!AF113/SUM('MissFill 1'!AF$2:AF114)&gt;0.01,"",IF('MissFill 1'!AF112/SUM('MissFill 1'!AF$2:AF114)&gt;0.01,"",DateEnded_5Day!$A114))))))</f>
        <v/>
      </c>
      <c r="AH114" s="54" t="str">
        <f>IF($A114&lt;='All Results'!$B$4,"",IF(SUM('MissFill 1'!AG$2:AG114)=0,"",(IF('MissFill 1'!AG114/SUM('MissFill 1'!AG$2:AG114)&gt;0.01,"",IF('MissFill 1'!AG113/SUM('MissFill 1'!AG$2:AG114)&gt;0.01,"",IF('MissFill 1'!AG112/SUM('MissFill 1'!AG$2:AG114)&gt;0.01,"",DateEnded_5Day!$A114))))))</f>
        <v/>
      </c>
      <c r="AI114" s="54" t="str">
        <f>IF($A114&lt;='All Results'!$B$4,"",IF(SUM('MissFill 1'!AH$2:AH114)=0,"",(IF('MissFill 1'!AH114/SUM('MissFill 1'!AH$2:AH114)&gt;0.01,"",IF('MissFill 1'!AH113/SUM('MissFill 1'!AH$2:AH114)&gt;0.01,"",IF('MissFill 1'!AH112/SUM('MissFill 1'!AH$2:AH114)&gt;0.01,"",DateEnded_5Day!$A114))))))</f>
        <v/>
      </c>
      <c r="AJ114" s="54" t="str">
        <f>IF($A114&lt;='All Results'!$B$4,"",IF(SUM('MissFill 1'!AI$2:AI114)=0,"",(IF('MissFill 1'!AI114/SUM('MissFill 1'!AI$2:AI114)&gt;0.01,"",IF('MissFill 1'!AI113/SUM('MissFill 1'!AI$2:AI114)&gt;0.01,"",IF('MissFill 1'!AI112/SUM('MissFill 1'!AI$2:AI114)&gt;0.01,"",DateEnded_5Day!$A114))))))</f>
        <v/>
      </c>
      <c r="AK114" s="54" t="str">
        <f>IF($A114&lt;='All Results'!$B$4,"",IF(SUM('MissFill 1'!AJ$2:AJ114)=0,"",(IF('MissFill 1'!AJ114/SUM('MissFill 1'!AJ$2:AJ114)&gt;0.01,"",IF('MissFill 1'!AJ113/SUM('MissFill 1'!AJ$2:AJ114)&gt;0.01,"",IF('MissFill 1'!AJ112/SUM('MissFill 1'!AJ$2:AJ114)&gt;0.01,"",DateEnded_5Day!$A114))))))</f>
        <v/>
      </c>
      <c r="AL114" s="54" t="str">
        <f>IF($A114&lt;='All Results'!$B$4,"",IF(SUM('MissFill 1'!AK$2:AK114)=0,"",(IF('MissFill 1'!AK114/SUM('MissFill 1'!AK$2:AK114)&gt;0.01,"",IF('MissFill 1'!AK113/SUM('MissFill 1'!AK$2:AK114)&gt;0.01,"",IF('MissFill 1'!AK112/SUM('MissFill 1'!AK$2:AK114)&gt;0.01,"",DateEnded_5Day!$A114))))))</f>
        <v/>
      </c>
      <c r="AM114" s="54" t="str">
        <f>IF($A114&lt;='All Results'!$B$4,"",IF(SUM('MissFill 1'!AL$2:AL114)=0,"",(IF('MissFill 1'!AL114/SUM('MissFill 1'!AL$2:AL114)&gt;0.01,"",IF('MissFill 1'!AL113/SUM('MissFill 1'!AL$2:AL114)&gt;0.01,"",IF('MissFill 1'!AL112/SUM('MissFill 1'!AL$2:AL114)&gt;0.01,"",DateEnded_5Day!$A114))))))</f>
        <v/>
      </c>
      <c r="AN114" s="54" t="str">
        <f>IF($A114&lt;='All Results'!$B$4,"",IF(SUM('MissFill 1'!AM$2:AM114)=0,"",(IF('MissFill 1'!AM114/SUM('MissFill 1'!AM$2:AM114)&gt;0.01,"",IF('MissFill 1'!AM113/SUM('MissFill 1'!AM$2:AM114)&gt;0.01,"",IF('MissFill 1'!AM112/SUM('MissFill 1'!AM$2:AM114)&gt;0.01,"",DateEnded_5Day!$A114))))))</f>
        <v/>
      </c>
      <c r="AO114" s="54" t="str">
        <f>IF($A114&lt;='All Results'!$B$4,"",IF(SUM('MissFill 1'!AN$2:AN114)=0,"",(IF('MissFill 1'!AN114/SUM('MissFill 1'!AN$2:AN114)&gt;0.01,"",IF('MissFill 1'!AN113/SUM('MissFill 1'!AN$2:AN114)&gt;0.01,"",IF('MissFill 1'!AN112/SUM('MissFill 1'!AN$2:AN114)&gt;0.01,"",DateEnded_5Day!$A114))))))</f>
        <v/>
      </c>
      <c r="AP114" s="54" t="str">
        <f>IF($A114&lt;='All Results'!$B$4,"",IF(SUM('MissFill 1'!AO$2:AO114)=0,"",(IF('MissFill 1'!AO114/SUM('MissFill 1'!AO$2:AO114)&gt;0.01,"",IF('MissFill 1'!AO113/SUM('MissFill 1'!AO$2:AO114)&gt;0.01,"",IF('MissFill 1'!AO112/SUM('MissFill 1'!AO$2:AO114)&gt;0.01,"",DateEnded_5Day!$A114))))))</f>
        <v/>
      </c>
      <c r="AQ114" s="54" t="str">
        <f>IF($A114&lt;='All Results'!$B$4,"",IF(SUM('MissFill 1'!AP$2:AP114)=0,"",(IF('MissFill 1'!AP114/SUM('MissFill 1'!AP$2:AP114)&gt;0.01,"",IF('MissFill 1'!AP113/SUM('MissFill 1'!AP$2:AP114)&gt;0.01,"",IF('MissFill 1'!AP112/SUM('MissFill 1'!AP$2:AP114)&gt;0.01,"",DateEnded_5Day!$A114))))))</f>
        <v/>
      </c>
      <c r="AR114" s="54" t="str">
        <f>IF($A114&lt;='All Results'!$B$4,"",IF(SUM('MissFill 1'!AQ$2:AQ114)=0,"",(IF('MissFill 1'!AQ114/SUM('MissFill 1'!AQ$2:AQ114)&gt;0.01,"",IF('MissFill 1'!AQ113/SUM('MissFill 1'!AQ$2:AQ114)&gt;0.01,"",IF('MissFill 1'!AQ112/SUM('MissFill 1'!AQ$2:AQ114)&gt;0.01,"",DateEnded_5Day!$A114))))))</f>
        <v/>
      </c>
      <c r="AS114" s="54" t="str">
        <f>IF($A114&lt;='All Results'!$B$4,"",IF(SUM('MissFill 1'!AR$2:AR114)=0,"",(IF('MissFill 1'!AR114/SUM('MissFill 1'!AR$2:AR114)&gt;0.01,"",IF('MissFill 1'!AR113/SUM('MissFill 1'!AR$2:AR114)&gt;0.01,"",IF('MissFill 1'!AR112/SUM('MissFill 1'!AR$2:AR114)&gt;0.01,"",DateEnded_5Day!$A114))))))</f>
        <v/>
      </c>
      <c r="AT114" s="54" t="str">
        <f>IF($A114&lt;='All Results'!$B$4,"",IF(SUM('MissFill 1'!AS$2:AS114)=0,"",(IF('MissFill 1'!AS114/SUM('MissFill 1'!AS$2:AS114)&gt;0.01,"",IF('MissFill 1'!AS113/SUM('MissFill 1'!AS$2:AS114)&gt;0.01,"",IF('MissFill 1'!AS112/SUM('MissFill 1'!AS$2:AS114)&gt;0.01,"",DateEnded_5Day!$A114))))))</f>
        <v/>
      </c>
      <c r="AU114" s="54" t="str">
        <f>IF($A114&lt;='All Results'!$B$4,"",IF(SUM('MissFill 1'!AT$2:AT114)=0,"",(IF('MissFill 1'!AT114/SUM('MissFill 1'!AT$2:AT114)&gt;0.01,"",IF('MissFill 1'!AT113/SUM('MissFill 1'!AT$2:AT114)&gt;0.01,"",IF('MissFill 1'!AT112/SUM('MissFill 1'!AT$2:AT114)&gt;0.01,"",DateEnded_5Day!$A114))))))</f>
        <v/>
      </c>
      <c r="AV114" s="54" t="str">
        <f>IF($A114&lt;='All Results'!$B$4,"",IF(SUM('MissFill 1'!AU$2:AU114)=0,"",(IF('MissFill 1'!AU114/SUM('MissFill 1'!AU$2:AU114)&gt;0.01,"",IF('MissFill 1'!AU113/SUM('MissFill 1'!AU$2:AU114)&gt;0.01,"",IF('MissFill 1'!AU112/SUM('MissFill 1'!AU$2:AU114)&gt;0.01,"",DateEnded_5Day!$A114))))))</f>
        <v/>
      </c>
      <c r="AW114" s="54" t="str">
        <f>IF($A114&lt;='All Results'!$B$4,"",IF(SUM('MissFill 1'!AV$2:AV114)=0,"",(IF('MissFill 1'!AV114/SUM('MissFill 1'!AV$2:AV114)&gt;0.01,"",IF('MissFill 1'!AV113/SUM('MissFill 1'!AV$2:AV114)&gt;0.01,"",IF('MissFill 1'!AV112/SUM('MissFill 1'!AV$2:AV114)&gt;0.01,"",DateEnded_5Day!$A114))))))</f>
        <v/>
      </c>
      <c r="AX114" s="54" t="str">
        <f>IF($A114&lt;='All Results'!$B$4,"",IF(SUM('MissFill 1'!AW$2:AW114)=0,"",(IF('MissFill 1'!AW114/SUM('MissFill 1'!AW$2:AW114)&gt;0.01,"",IF('MissFill 1'!AW113/SUM('MissFill 1'!AW$2:AW114)&gt;0.01,"",IF('MissFill 1'!AW112/SUM('MissFill 1'!AW$2:AW114)&gt;0.01,"",DateEnded_5Day!$A114))))))</f>
        <v/>
      </c>
    </row>
    <row r="115" spans="1:50" x14ac:dyDescent="0.25">
      <c r="A115" s="41">
        <v>44460</v>
      </c>
      <c r="B115" s="52">
        <v>264</v>
      </c>
      <c r="C115" s="54" t="str">
        <f>IF($A115&lt;='All Results'!$B$4,"",IF(SUM('MissFill 1'!B$2:B115)=0,"",(IF('MissFill 1'!B115/SUM('MissFill 1'!B$2:B115)&gt;0.01,"",IF('MissFill 1'!B114/SUM('MissFill 1'!B$2:B115)&gt;0.01,"",IF('MissFill 1'!B113/SUM('MissFill 1'!B$2:B115)&gt;0.01,"",DateEnded_5Day!$A115))))))</f>
        <v/>
      </c>
      <c r="D115" s="54" t="str">
        <f>IF($A115&lt;='All Results'!$B$4,"",IF(SUM('MissFill 1'!C$2:C115)=0,"",(IF('MissFill 1'!C115/SUM('MissFill 1'!C$2:C115)&gt;0.01,"",IF('MissFill 1'!C114/SUM('MissFill 1'!C$2:C115)&gt;0.01,"",IF('MissFill 1'!C113/SUM('MissFill 1'!C$2:C115)&gt;0.01,"",DateEnded_5Day!$A115))))))</f>
        <v/>
      </c>
      <c r="E115" s="54" t="str">
        <f>IF($A115&lt;='All Results'!$B$4,"",IF(SUM('MissFill 1'!D$2:D115)=0,"",(IF('MissFill 1'!D115/SUM('MissFill 1'!D$2:D115)&gt;0.01,"",IF('MissFill 1'!D114/SUM('MissFill 1'!D$2:D115)&gt;0.01,"",IF('MissFill 1'!D113/SUM('MissFill 1'!D$2:D115)&gt;0.01,"",DateEnded_5Day!$A115))))))</f>
        <v/>
      </c>
      <c r="F115" s="54" t="str">
        <f>IF($A115&lt;='All Results'!$B$4,"",IF(SUM('MissFill 1'!E$2:E115)=0,"",(IF('MissFill 1'!E115/SUM('MissFill 1'!E$2:E115)&gt;0.01,"",IF('MissFill 1'!E114/SUM('MissFill 1'!E$2:E115)&gt;0.01,"",IF('MissFill 1'!E113/SUM('MissFill 1'!E$2:E115)&gt;0.01,"",DateEnded_5Day!$A115))))))</f>
        <v/>
      </c>
      <c r="G115" s="54" t="str">
        <f>IF($A115&lt;='All Results'!$B$4,"",IF(SUM('MissFill 1'!F$2:F115)=0,"",(IF('MissFill 1'!F115/SUM('MissFill 1'!F$2:F115)&gt;0.01,"",IF('MissFill 1'!F114/SUM('MissFill 1'!F$2:F115)&gt;0.01,"",IF('MissFill 1'!F113/SUM('MissFill 1'!F$2:F115)&gt;0.01,"",DateEnded_5Day!$A115))))))</f>
        <v/>
      </c>
      <c r="H115" s="54" t="str">
        <f>IF($A115&lt;='All Results'!$B$4,"",IF(SUM('MissFill 1'!G$2:G115)=0,"",(IF('MissFill 1'!G115/SUM('MissFill 1'!G$2:G115)&gt;0.01,"",IF('MissFill 1'!G114/SUM('MissFill 1'!G$2:G115)&gt;0.01,"",IF('MissFill 1'!G113/SUM('MissFill 1'!G$2:G115)&gt;0.01,"",DateEnded_5Day!$A115))))))</f>
        <v/>
      </c>
      <c r="I115" s="54" t="str">
        <f>IF($A115&lt;='All Results'!$B$4,"",IF(SUM('MissFill 1'!H$2:H115)=0,"",(IF('MissFill 1'!H115/SUM('MissFill 1'!H$2:H115)&gt;0.01,"",IF('MissFill 1'!H114/SUM('MissFill 1'!H$2:H115)&gt;0.01,"",IF('MissFill 1'!H113/SUM('MissFill 1'!H$2:H115)&gt;0.01,"",DateEnded_5Day!$A115))))))</f>
        <v/>
      </c>
      <c r="J115" s="54" t="str">
        <f>IF($A115&lt;='All Results'!$B$4,"",IF(SUM('MissFill 1'!I$2:I115)=0,"",(IF('MissFill 1'!I115/SUM('MissFill 1'!I$2:I115)&gt;0.01,"",IF('MissFill 1'!I114/SUM('MissFill 1'!I$2:I115)&gt;0.01,"",IF('MissFill 1'!I113/SUM('MissFill 1'!I$2:I115)&gt;0.01,"",DateEnded_5Day!$A115))))))</f>
        <v/>
      </c>
      <c r="K115" s="54" t="str">
        <f>IF($A115&lt;='All Results'!$B$4,"",IF(SUM('MissFill 1'!J$2:J115)=0,"",(IF('MissFill 1'!J115/SUM('MissFill 1'!J$2:J115)&gt;0.01,"",IF('MissFill 1'!J114/SUM('MissFill 1'!J$2:J115)&gt;0.01,"",IF('MissFill 1'!J113/SUM('MissFill 1'!J$2:J115)&gt;0.01,"",DateEnded_5Day!$A115))))))</f>
        <v/>
      </c>
      <c r="L115" s="54" t="str">
        <f>IF($A115&lt;='All Results'!$B$4,"",IF(SUM('MissFill 1'!K$2:K115)=0,"",(IF('MissFill 1'!K115/SUM('MissFill 1'!K$2:K115)&gt;0.01,"",IF('MissFill 1'!K114/SUM('MissFill 1'!K$2:K115)&gt;0.01,"",IF('MissFill 1'!K113/SUM('MissFill 1'!K$2:K115)&gt;0.01,"",DateEnded_5Day!$A115))))))</f>
        <v/>
      </c>
      <c r="M115" s="54" t="str">
        <f>IF($A115&lt;='All Results'!$B$4,"",IF(SUM('MissFill 1'!L$2:L115)=0,"",(IF('MissFill 1'!L115/SUM('MissFill 1'!L$2:L115)&gt;0.01,"",IF('MissFill 1'!L114/SUM('MissFill 1'!L$2:L115)&gt;0.01,"",IF('MissFill 1'!L113/SUM('MissFill 1'!L$2:L115)&gt;0.01,"",DateEnded_5Day!$A115))))))</f>
        <v/>
      </c>
      <c r="N115" s="54" t="str">
        <f>IF($A115&lt;='All Results'!$B$4,"",IF(SUM('MissFill 1'!M$2:M115)=0,"",(IF('MissFill 1'!M115/SUM('MissFill 1'!M$2:M115)&gt;0.01,"",IF('MissFill 1'!M114/SUM('MissFill 1'!M$2:M115)&gt;0.01,"",IF('MissFill 1'!M113/SUM('MissFill 1'!M$2:M115)&gt;0.01,"",DateEnded_5Day!$A115))))))</f>
        <v/>
      </c>
      <c r="O115" s="54" t="str">
        <f>IF($A115&lt;='All Results'!$B$4,"",IF(SUM('MissFill 1'!N$2:N115)=0,"",(IF('MissFill 1'!N115/SUM('MissFill 1'!N$2:N115)&gt;0.01,"",IF('MissFill 1'!N114/SUM('MissFill 1'!N$2:N115)&gt;0.01,"",IF('MissFill 1'!N113/SUM('MissFill 1'!N$2:N115)&gt;0.01,"",DateEnded_5Day!$A115))))))</f>
        <v/>
      </c>
      <c r="P115" s="54" t="str">
        <f>IF($A115&lt;='All Results'!$B$4,"",IF(SUM('MissFill 1'!O$2:O115)=0,"",(IF('MissFill 1'!O115/SUM('MissFill 1'!O$2:O115)&gt;0.01,"",IF('MissFill 1'!O114/SUM('MissFill 1'!O$2:O115)&gt;0.01,"",IF('MissFill 1'!O113/SUM('MissFill 1'!O$2:O115)&gt;0.01,"",DateEnded_5Day!$A115))))))</f>
        <v/>
      </c>
      <c r="Q115" s="54" t="str">
        <f>IF($A115&lt;='All Results'!$B$4,"",IF(SUM('MissFill 1'!P$2:P115)=0,"",(IF('MissFill 1'!P115/SUM('MissFill 1'!P$2:P115)&gt;0.01,"",IF('MissFill 1'!P114/SUM('MissFill 1'!P$2:P115)&gt;0.01,"",IF('MissFill 1'!P113/SUM('MissFill 1'!P$2:P115)&gt;0.01,"",DateEnded_5Day!$A115))))))</f>
        <v/>
      </c>
      <c r="R115" s="54" t="str">
        <f>IF($A115&lt;='All Results'!$B$4,"",IF(SUM('MissFill 1'!Q$2:Q115)=0,"",(IF('MissFill 1'!Q115/SUM('MissFill 1'!Q$2:Q115)&gt;0.01,"",IF('MissFill 1'!Q114/SUM('MissFill 1'!Q$2:Q115)&gt;0.01,"",IF('MissFill 1'!Q113/SUM('MissFill 1'!Q$2:Q115)&gt;0.01,"",DateEnded_5Day!$A115))))))</f>
        <v/>
      </c>
      <c r="S115" s="54" t="str">
        <f>IF($A115&lt;='All Results'!$B$4,"",IF(SUM('MissFill 1'!R$2:R115)=0,"",(IF('MissFill 1'!R115/SUM('MissFill 1'!R$2:R115)&gt;0.01,"",IF('MissFill 1'!R114/SUM('MissFill 1'!R$2:R115)&gt;0.01,"",IF('MissFill 1'!R113/SUM('MissFill 1'!R$2:R115)&gt;0.01,"",DateEnded_5Day!$A115))))))</f>
        <v/>
      </c>
      <c r="T115" s="54" t="str">
        <f>IF($A115&lt;='All Results'!$B$4,"",IF(SUM('MissFill 1'!S$2:S115)=0,"",(IF('MissFill 1'!S115/SUM('MissFill 1'!S$2:S115)&gt;0.01,"",IF('MissFill 1'!S114/SUM('MissFill 1'!S$2:S115)&gt;0.01,"",IF('MissFill 1'!S113/SUM('MissFill 1'!S$2:S115)&gt;0.01,"",DateEnded_5Day!$A115))))))</f>
        <v/>
      </c>
      <c r="U115" s="54" t="str">
        <f>IF($A115&lt;='All Results'!$B$4,"",IF(SUM('MissFill 1'!T$2:T115)=0,"",(IF('MissFill 1'!T115/SUM('MissFill 1'!T$2:T115)&gt;0.01,"",IF('MissFill 1'!T114/SUM('MissFill 1'!T$2:T115)&gt;0.01,"",IF('MissFill 1'!T113/SUM('MissFill 1'!T$2:T115)&gt;0.01,"",DateEnded_5Day!$A115))))))</f>
        <v/>
      </c>
      <c r="V115" s="54" t="str">
        <f>IF($A115&lt;='All Results'!$B$4,"",IF(SUM('MissFill 1'!U$2:U115)=0,"",(IF('MissFill 1'!U115/SUM('MissFill 1'!U$2:U115)&gt;0.01,"",IF('MissFill 1'!U114/SUM('MissFill 1'!U$2:U115)&gt;0.01,"",IF('MissFill 1'!U113/SUM('MissFill 1'!U$2:U115)&gt;0.01,"",DateEnded_5Day!$A115))))))</f>
        <v/>
      </c>
      <c r="W115" s="54" t="str">
        <f>IF($A115&lt;='All Results'!$B$4,"",IF(SUM('MissFill 1'!V$2:V115)=0,"",(IF('MissFill 1'!V115/SUM('MissFill 1'!V$2:V115)&gt;0.01,"",IF('MissFill 1'!V114/SUM('MissFill 1'!V$2:V115)&gt;0.01,"",IF('MissFill 1'!V113/SUM('MissFill 1'!V$2:V115)&gt;0.01,"",DateEnded_5Day!$A115))))))</f>
        <v/>
      </c>
      <c r="X115" s="54" t="str">
        <f>IF($A115&lt;='All Results'!$B$4,"",IF(SUM('MissFill 1'!W$2:W115)=0,"",(IF('MissFill 1'!W115/SUM('MissFill 1'!W$2:W115)&gt;0.01,"",IF('MissFill 1'!W114/SUM('MissFill 1'!W$2:W115)&gt;0.01,"",IF('MissFill 1'!W113/SUM('MissFill 1'!W$2:W115)&gt;0.01,"",DateEnded_5Day!$A115))))))</f>
        <v/>
      </c>
      <c r="Y115" s="54" t="str">
        <f>IF($A115&lt;='All Results'!$B$4,"",IF(SUM('MissFill 1'!X$2:X115)=0,"",(IF('MissFill 1'!X115/SUM('MissFill 1'!X$2:X115)&gt;0.01,"",IF('MissFill 1'!X114/SUM('MissFill 1'!X$2:X115)&gt;0.01,"",IF('MissFill 1'!X113/SUM('MissFill 1'!X$2:X115)&gt;0.01,"",DateEnded_5Day!$A115))))))</f>
        <v/>
      </c>
      <c r="Z115" s="54" t="str">
        <f>IF($A115&lt;='All Results'!$B$4,"",IF(SUM('MissFill 1'!Y$2:Y115)=0,"",(IF('MissFill 1'!Y115/SUM('MissFill 1'!Y$2:Y115)&gt;0.01,"",IF('MissFill 1'!Y114/SUM('MissFill 1'!Y$2:Y115)&gt;0.01,"",IF('MissFill 1'!Y113/SUM('MissFill 1'!Y$2:Y115)&gt;0.01,"",DateEnded_5Day!$A115))))))</f>
        <v/>
      </c>
      <c r="AA115" s="54" t="str">
        <f>IF($A115&lt;='All Results'!$B$4,"",IF(SUM('MissFill 1'!Z$2:Z115)=0,"",(IF('MissFill 1'!Z115/SUM('MissFill 1'!Z$2:Z115)&gt;0.01,"",IF('MissFill 1'!Z114/SUM('MissFill 1'!Z$2:Z115)&gt;0.01,"",IF('MissFill 1'!Z113/SUM('MissFill 1'!Z$2:Z115)&gt;0.01,"",DateEnded_5Day!$A115))))))</f>
        <v/>
      </c>
      <c r="AB115" s="54" t="str">
        <f>IF($A115&lt;='All Results'!$B$4,"",IF(SUM('MissFill 1'!AA$2:AA115)=0,"",(IF('MissFill 1'!AA115/SUM('MissFill 1'!AA$2:AA115)&gt;0.01,"",IF('MissFill 1'!AA114/SUM('MissFill 1'!AA$2:AA115)&gt;0.01,"",IF('MissFill 1'!AA113/SUM('MissFill 1'!AA$2:AA115)&gt;0.01,"",DateEnded_5Day!$A115))))))</f>
        <v/>
      </c>
      <c r="AC115" s="54" t="str">
        <f>IF($A115&lt;='All Results'!$B$4,"",IF(SUM('MissFill 1'!AB$2:AB115)=0,"",(IF('MissFill 1'!AB115/SUM('MissFill 1'!AB$2:AB115)&gt;0.01,"",IF('MissFill 1'!AB114/SUM('MissFill 1'!AB$2:AB115)&gt;0.01,"",IF('MissFill 1'!AB113/SUM('MissFill 1'!AB$2:AB115)&gt;0.01,"",DateEnded_5Day!$A115))))))</f>
        <v/>
      </c>
      <c r="AD115" s="54" t="str">
        <f>IF($A115&lt;='All Results'!$B$4,"",IF(SUM('MissFill 1'!AC$2:AC115)=0,"",(IF('MissFill 1'!AC115/SUM('MissFill 1'!AC$2:AC115)&gt;0.01,"",IF('MissFill 1'!AC114/SUM('MissFill 1'!AC$2:AC115)&gt;0.01,"",IF('MissFill 1'!AC113/SUM('MissFill 1'!AC$2:AC115)&gt;0.01,"",DateEnded_5Day!$A115))))))</f>
        <v/>
      </c>
      <c r="AE115" s="54" t="str">
        <f>IF($A115&lt;='All Results'!$B$4,"",IF(SUM('MissFill 1'!AD$2:AD115)=0,"",(IF('MissFill 1'!AD115/SUM('MissFill 1'!AD$2:AD115)&gt;0.01,"",IF('MissFill 1'!AD114/SUM('MissFill 1'!AD$2:AD115)&gt;0.01,"",IF('MissFill 1'!AD113/SUM('MissFill 1'!AD$2:AD115)&gt;0.01,"",DateEnded_5Day!$A115))))))</f>
        <v/>
      </c>
      <c r="AF115" s="54" t="str">
        <f>IF($A115&lt;='All Results'!$B$4,"",IF(SUM('MissFill 1'!AE$2:AE115)=0,"",(IF('MissFill 1'!AE115/SUM('MissFill 1'!AE$2:AE115)&gt;0.01,"",IF('MissFill 1'!AE114/SUM('MissFill 1'!AE$2:AE115)&gt;0.01,"",IF('MissFill 1'!AE113/SUM('MissFill 1'!AE$2:AE115)&gt;0.01,"",DateEnded_5Day!$A115))))))</f>
        <v/>
      </c>
      <c r="AG115" s="54" t="str">
        <f>IF($A115&lt;='All Results'!$B$4,"",IF(SUM('MissFill 1'!AF$2:AF115)=0,"",(IF('MissFill 1'!AF115/SUM('MissFill 1'!AF$2:AF115)&gt;0.01,"",IF('MissFill 1'!AF114/SUM('MissFill 1'!AF$2:AF115)&gt;0.01,"",IF('MissFill 1'!AF113/SUM('MissFill 1'!AF$2:AF115)&gt;0.01,"",DateEnded_5Day!$A115))))))</f>
        <v/>
      </c>
      <c r="AH115" s="54" t="str">
        <f>IF($A115&lt;='All Results'!$B$4,"",IF(SUM('MissFill 1'!AG$2:AG115)=0,"",(IF('MissFill 1'!AG115/SUM('MissFill 1'!AG$2:AG115)&gt;0.01,"",IF('MissFill 1'!AG114/SUM('MissFill 1'!AG$2:AG115)&gt;0.01,"",IF('MissFill 1'!AG113/SUM('MissFill 1'!AG$2:AG115)&gt;0.01,"",DateEnded_5Day!$A115))))))</f>
        <v/>
      </c>
      <c r="AI115" s="54" t="str">
        <f>IF($A115&lt;='All Results'!$B$4,"",IF(SUM('MissFill 1'!AH$2:AH115)=0,"",(IF('MissFill 1'!AH115/SUM('MissFill 1'!AH$2:AH115)&gt;0.01,"",IF('MissFill 1'!AH114/SUM('MissFill 1'!AH$2:AH115)&gt;0.01,"",IF('MissFill 1'!AH113/SUM('MissFill 1'!AH$2:AH115)&gt;0.01,"",DateEnded_5Day!$A115))))))</f>
        <v/>
      </c>
      <c r="AJ115" s="54" t="str">
        <f>IF($A115&lt;='All Results'!$B$4,"",IF(SUM('MissFill 1'!AI$2:AI115)=0,"",(IF('MissFill 1'!AI115/SUM('MissFill 1'!AI$2:AI115)&gt;0.01,"",IF('MissFill 1'!AI114/SUM('MissFill 1'!AI$2:AI115)&gt;0.01,"",IF('MissFill 1'!AI113/SUM('MissFill 1'!AI$2:AI115)&gt;0.01,"",DateEnded_5Day!$A115))))))</f>
        <v/>
      </c>
      <c r="AK115" s="54" t="str">
        <f>IF($A115&lt;='All Results'!$B$4,"",IF(SUM('MissFill 1'!AJ$2:AJ115)=0,"",(IF('MissFill 1'!AJ115/SUM('MissFill 1'!AJ$2:AJ115)&gt;0.01,"",IF('MissFill 1'!AJ114/SUM('MissFill 1'!AJ$2:AJ115)&gt;0.01,"",IF('MissFill 1'!AJ113/SUM('MissFill 1'!AJ$2:AJ115)&gt;0.01,"",DateEnded_5Day!$A115))))))</f>
        <v/>
      </c>
      <c r="AL115" s="54" t="str">
        <f>IF($A115&lt;='All Results'!$B$4,"",IF(SUM('MissFill 1'!AK$2:AK115)=0,"",(IF('MissFill 1'!AK115/SUM('MissFill 1'!AK$2:AK115)&gt;0.01,"",IF('MissFill 1'!AK114/SUM('MissFill 1'!AK$2:AK115)&gt;0.01,"",IF('MissFill 1'!AK113/SUM('MissFill 1'!AK$2:AK115)&gt;0.01,"",DateEnded_5Day!$A115))))))</f>
        <v/>
      </c>
      <c r="AM115" s="54" t="str">
        <f>IF($A115&lt;='All Results'!$B$4,"",IF(SUM('MissFill 1'!AL$2:AL115)=0,"",(IF('MissFill 1'!AL115/SUM('MissFill 1'!AL$2:AL115)&gt;0.01,"",IF('MissFill 1'!AL114/SUM('MissFill 1'!AL$2:AL115)&gt;0.01,"",IF('MissFill 1'!AL113/SUM('MissFill 1'!AL$2:AL115)&gt;0.01,"",DateEnded_5Day!$A115))))))</f>
        <v/>
      </c>
      <c r="AN115" s="54" t="str">
        <f>IF($A115&lt;='All Results'!$B$4,"",IF(SUM('MissFill 1'!AM$2:AM115)=0,"",(IF('MissFill 1'!AM115/SUM('MissFill 1'!AM$2:AM115)&gt;0.01,"",IF('MissFill 1'!AM114/SUM('MissFill 1'!AM$2:AM115)&gt;0.01,"",IF('MissFill 1'!AM113/SUM('MissFill 1'!AM$2:AM115)&gt;0.01,"",DateEnded_5Day!$A115))))))</f>
        <v/>
      </c>
      <c r="AO115" s="54" t="str">
        <f>IF($A115&lt;='All Results'!$B$4,"",IF(SUM('MissFill 1'!AN$2:AN115)=0,"",(IF('MissFill 1'!AN115/SUM('MissFill 1'!AN$2:AN115)&gt;0.01,"",IF('MissFill 1'!AN114/SUM('MissFill 1'!AN$2:AN115)&gt;0.01,"",IF('MissFill 1'!AN113/SUM('MissFill 1'!AN$2:AN115)&gt;0.01,"",DateEnded_5Day!$A115))))))</f>
        <v/>
      </c>
      <c r="AP115" s="54" t="str">
        <f>IF($A115&lt;='All Results'!$B$4,"",IF(SUM('MissFill 1'!AO$2:AO115)=0,"",(IF('MissFill 1'!AO115/SUM('MissFill 1'!AO$2:AO115)&gt;0.01,"",IF('MissFill 1'!AO114/SUM('MissFill 1'!AO$2:AO115)&gt;0.01,"",IF('MissFill 1'!AO113/SUM('MissFill 1'!AO$2:AO115)&gt;0.01,"",DateEnded_5Day!$A115))))))</f>
        <v/>
      </c>
      <c r="AQ115" s="54" t="str">
        <f>IF($A115&lt;='All Results'!$B$4,"",IF(SUM('MissFill 1'!AP$2:AP115)=0,"",(IF('MissFill 1'!AP115/SUM('MissFill 1'!AP$2:AP115)&gt;0.01,"",IF('MissFill 1'!AP114/SUM('MissFill 1'!AP$2:AP115)&gt;0.01,"",IF('MissFill 1'!AP113/SUM('MissFill 1'!AP$2:AP115)&gt;0.01,"",DateEnded_5Day!$A115))))))</f>
        <v/>
      </c>
      <c r="AR115" s="54" t="str">
        <f>IF($A115&lt;='All Results'!$B$4,"",IF(SUM('MissFill 1'!AQ$2:AQ115)=0,"",(IF('MissFill 1'!AQ115/SUM('MissFill 1'!AQ$2:AQ115)&gt;0.01,"",IF('MissFill 1'!AQ114/SUM('MissFill 1'!AQ$2:AQ115)&gt;0.01,"",IF('MissFill 1'!AQ113/SUM('MissFill 1'!AQ$2:AQ115)&gt;0.01,"",DateEnded_5Day!$A115))))))</f>
        <v/>
      </c>
      <c r="AS115" s="54" t="str">
        <f>IF($A115&lt;='All Results'!$B$4,"",IF(SUM('MissFill 1'!AR$2:AR115)=0,"",(IF('MissFill 1'!AR115/SUM('MissFill 1'!AR$2:AR115)&gt;0.01,"",IF('MissFill 1'!AR114/SUM('MissFill 1'!AR$2:AR115)&gt;0.01,"",IF('MissFill 1'!AR113/SUM('MissFill 1'!AR$2:AR115)&gt;0.01,"",DateEnded_5Day!$A115))))))</f>
        <v/>
      </c>
      <c r="AT115" s="54" t="str">
        <f>IF($A115&lt;='All Results'!$B$4,"",IF(SUM('MissFill 1'!AS$2:AS115)=0,"",(IF('MissFill 1'!AS115/SUM('MissFill 1'!AS$2:AS115)&gt;0.01,"",IF('MissFill 1'!AS114/SUM('MissFill 1'!AS$2:AS115)&gt;0.01,"",IF('MissFill 1'!AS113/SUM('MissFill 1'!AS$2:AS115)&gt;0.01,"",DateEnded_5Day!$A115))))))</f>
        <v/>
      </c>
      <c r="AU115" s="54" t="str">
        <f>IF($A115&lt;='All Results'!$B$4,"",IF(SUM('MissFill 1'!AT$2:AT115)=0,"",(IF('MissFill 1'!AT115/SUM('MissFill 1'!AT$2:AT115)&gt;0.01,"",IF('MissFill 1'!AT114/SUM('MissFill 1'!AT$2:AT115)&gt;0.01,"",IF('MissFill 1'!AT113/SUM('MissFill 1'!AT$2:AT115)&gt;0.01,"",DateEnded_5Day!$A115))))))</f>
        <v/>
      </c>
      <c r="AV115" s="54" t="str">
        <f>IF($A115&lt;='All Results'!$B$4,"",IF(SUM('MissFill 1'!AU$2:AU115)=0,"",(IF('MissFill 1'!AU115/SUM('MissFill 1'!AU$2:AU115)&gt;0.01,"",IF('MissFill 1'!AU114/SUM('MissFill 1'!AU$2:AU115)&gt;0.01,"",IF('MissFill 1'!AU113/SUM('MissFill 1'!AU$2:AU115)&gt;0.01,"",DateEnded_5Day!$A115))))))</f>
        <v/>
      </c>
      <c r="AW115" s="54" t="str">
        <f>IF($A115&lt;='All Results'!$B$4,"",IF(SUM('MissFill 1'!AV$2:AV115)=0,"",(IF('MissFill 1'!AV115/SUM('MissFill 1'!AV$2:AV115)&gt;0.01,"",IF('MissFill 1'!AV114/SUM('MissFill 1'!AV$2:AV115)&gt;0.01,"",IF('MissFill 1'!AV113/SUM('MissFill 1'!AV$2:AV115)&gt;0.01,"",DateEnded_5Day!$A115))))))</f>
        <v/>
      </c>
      <c r="AX115" s="54" t="str">
        <f>IF($A115&lt;='All Results'!$B$4,"",IF(SUM('MissFill 1'!AW$2:AW115)=0,"",(IF('MissFill 1'!AW115/SUM('MissFill 1'!AW$2:AW115)&gt;0.01,"",IF('MissFill 1'!AW114/SUM('MissFill 1'!AW$2:AW115)&gt;0.01,"",IF('MissFill 1'!AW113/SUM('MissFill 1'!AW$2:AW115)&gt;0.01,"",DateEnded_5Day!$A115))))))</f>
        <v/>
      </c>
    </row>
    <row r="116" spans="1:50" x14ac:dyDescent="0.25">
      <c r="A116" s="41">
        <v>44461</v>
      </c>
      <c r="B116" s="52">
        <v>265</v>
      </c>
      <c r="C116" s="54" t="str">
        <f>IF($A116&lt;='All Results'!$B$4,"",IF(SUM('MissFill 1'!B$2:B116)=0,"",(IF('MissFill 1'!B116/SUM('MissFill 1'!B$2:B116)&gt;0.01,"",IF('MissFill 1'!B115/SUM('MissFill 1'!B$2:B116)&gt;0.01,"",IF('MissFill 1'!B114/SUM('MissFill 1'!B$2:B116)&gt;0.01,"",DateEnded_5Day!$A116))))))</f>
        <v/>
      </c>
      <c r="D116" s="54" t="str">
        <f>IF($A116&lt;='All Results'!$B$4,"",IF(SUM('MissFill 1'!C$2:C116)=0,"",(IF('MissFill 1'!C116/SUM('MissFill 1'!C$2:C116)&gt;0.01,"",IF('MissFill 1'!C115/SUM('MissFill 1'!C$2:C116)&gt;0.01,"",IF('MissFill 1'!C114/SUM('MissFill 1'!C$2:C116)&gt;0.01,"",DateEnded_5Day!$A116))))))</f>
        <v/>
      </c>
      <c r="E116" s="54" t="str">
        <f>IF($A116&lt;='All Results'!$B$4,"",IF(SUM('MissFill 1'!D$2:D116)=0,"",(IF('MissFill 1'!D116/SUM('MissFill 1'!D$2:D116)&gt;0.01,"",IF('MissFill 1'!D115/SUM('MissFill 1'!D$2:D116)&gt;0.01,"",IF('MissFill 1'!D114/SUM('MissFill 1'!D$2:D116)&gt;0.01,"",DateEnded_5Day!$A116))))))</f>
        <v/>
      </c>
      <c r="F116" s="54" t="str">
        <f>IF($A116&lt;='All Results'!$B$4,"",IF(SUM('MissFill 1'!E$2:E116)=0,"",(IF('MissFill 1'!E116/SUM('MissFill 1'!E$2:E116)&gt;0.01,"",IF('MissFill 1'!E115/SUM('MissFill 1'!E$2:E116)&gt;0.01,"",IF('MissFill 1'!E114/SUM('MissFill 1'!E$2:E116)&gt;0.01,"",DateEnded_5Day!$A116))))))</f>
        <v/>
      </c>
      <c r="G116" s="54" t="str">
        <f>IF($A116&lt;='All Results'!$B$4,"",IF(SUM('MissFill 1'!F$2:F116)=0,"",(IF('MissFill 1'!F116/SUM('MissFill 1'!F$2:F116)&gt;0.01,"",IF('MissFill 1'!F115/SUM('MissFill 1'!F$2:F116)&gt;0.01,"",IF('MissFill 1'!F114/SUM('MissFill 1'!F$2:F116)&gt;0.01,"",DateEnded_5Day!$A116))))))</f>
        <v/>
      </c>
      <c r="H116" s="54" t="str">
        <f>IF($A116&lt;='All Results'!$B$4,"",IF(SUM('MissFill 1'!G$2:G116)=0,"",(IF('MissFill 1'!G116/SUM('MissFill 1'!G$2:G116)&gt;0.01,"",IF('MissFill 1'!G115/SUM('MissFill 1'!G$2:G116)&gt;0.01,"",IF('MissFill 1'!G114/SUM('MissFill 1'!G$2:G116)&gt;0.01,"",DateEnded_5Day!$A116))))))</f>
        <v/>
      </c>
      <c r="I116" s="54" t="str">
        <f>IF($A116&lt;='All Results'!$B$4,"",IF(SUM('MissFill 1'!H$2:H116)=0,"",(IF('MissFill 1'!H116/SUM('MissFill 1'!H$2:H116)&gt;0.01,"",IF('MissFill 1'!H115/SUM('MissFill 1'!H$2:H116)&gt;0.01,"",IF('MissFill 1'!H114/SUM('MissFill 1'!H$2:H116)&gt;0.01,"",DateEnded_5Day!$A116))))))</f>
        <v/>
      </c>
      <c r="J116" s="54" t="str">
        <f>IF($A116&lt;='All Results'!$B$4,"",IF(SUM('MissFill 1'!I$2:I116)=0,"",(IF('MissFill 1'!I116/SUM('MissFill 1'!I$2:I116)&gt;0.01,"",IF('MissFill 1'!I115/SUM('MissFill 1'!I$2:I116)&gt;0.01,"",IF('MissFill 1'!I114/SUM('MissFill 1'!I$2:I116)&gt;0.01,"",DateEnded_5Day!$A116))))))</f>
        <v/>
      </c>
      <c r="K116" s="54" t="str">
        <f>IF($A116&lt;='All Results'!$B$4,"",IF(SUM('MissFill 1'!J$2:J116)=0,"",(IF('MissFill 1'!J116/SUM('MissFill 1'!J$2:J116)&gt;0.01,"",IF('MissFill 1'!J115/SUM('MissFill 1'!J$2:J116)&gt;0.01,"",IF('MissFill 1'!J114/SUM('MissFill 1'!J$2:J116)&gt;0.01,"",DateEnded_5Day!$A116))))))</f>
        <v/>
      </c>
      <c r="L116" s="54" t="str">
        <f>IF($A116&lt;='All Results'!$B$4,"",IF(SUM('MissFill 1'!K$2:K116)=0,"",(IF('MissFill 1'!K116/SUM('MissFill 1'!K$2:K116)&gt;0.01,"",IF('MissFill 1'!K115/SUM('MissFill 1'!K$2:K116)&gt;0.01,"",IF('MissFill 1'!K114/SUM('MissFill 1'!K$2:K116)&gt;0.01,"",DateEnded_5Day!$A116))))))</f>
        <v/>
      </c>
      <c r="M116" s="54" t="str">
        <f>IF($A116&lt;='All Results'!$B$4,"",IF(SUM('MissFill 1'!L$2:L116)=0,"",(IF('MissFill 1'!L116/SUM('MissFill 1'!L$2:L116)&gt;0.01,"",IF('MissFill 1'!L115/SUM('MissFill 1'!L$2:L116)&gt;0.01,"",IF('MissFill 1'!L114/SUM('MissFill 1'!L$2:L116)&gt;0.01,"",DateEnded_5Day!$A116))))))</f>
        <v/>
      </c>
      <c r="N116" s="54" t="str">
        <f>IF($A116&lt;='All Results'!$B$4,"",IF(SUM('MissFill 1'!M$2:M116)=0,"",(IF('MissFill 1'!M116/SUM('MissFill 1'!M$2:M116)&gt;0.01,"",IF('MissFill 1'!M115/SUM('MissFill 1'!M$2:M116)&gt;0.01,"",IF('MissFill 1'!M114/SUM('MissFill 1'!M$2:M116)&gt;0.01,"",DateEnded_5Day!$A116))))))</f>
        <v/>
      </c>
      <c r="O116" s="54" t="str">
        <f>IF($A116&lt;='All Results'!$B$4,"",IF(SUM('MissFill 1'!N$2:N116)=0,"",(IF('MissFill 1'!N116/SUM('MissFill 1'!N$2:N116)&gt;0.01,"",IF('MissFill 1'!N115/SUM('MissFill 1'!N$2:N116)&gt;0.01,"",IF('MissFill 1'!N114/SUM('MissFill 1'!N$2:N116)&gt;0.01,"",DateEnded_5Day!$A116))))))</f>
        <v/>
      </c>
      <c r="P116" s="54" t="str">
        <f>IF($A116&lt;='All Results'!$B$4,"",IF(SUM('MissFill 1'!O$2:O116)=0,"",(IF('MissFill 1'!O116/SUM('MissFill 1'!O$2:O116)&gt;0.01,"",IF('MissFill 1'!O115/SUM('MissFill 1'!O$2:O116)&gt;0.01,"",IF('MissFill 1'!O114/SUM('MissFill 1'!O$2:O116)&gt;0.01,"",DateEnded_5Day!$A116))))))</f>
        <v/>
      </c>
      <c r="Q116" s="54" t="str">
        <f>IF($A116&lt;='All Results'!$B$4,"",IF(SUM('MissFill 1'!P$2:P116)=0,"",(IF('MissFill 1'!P116/SUM('MissFill 1'!P$2:P116)&gt;0.01,"",IF('MissFill 1'!P115/SUM('MissFill 1'!P$2:P116)&gt;0.01,"",IF('MissFill 1'!P114/SUM('MissFill 1'!P$2:P116)&gt;0.01,"",DateEnded_5Day!$A116))))))</f>
        <v/>
      </c>
      <c r="R116" s="54" t="str">
        <f>IF($A116&lt;='All Results'!$B$4,"",IF(SUM('MissFill 1'!Q$2:Q116)=0,"",(IF('MissFill 1'!Q116/SUM('MissFill 1'!Q$2:Q116)&gt;0.01,"",IF('MissFill 1'!Q115/SUM('MissFill 1'!Q$2:Q116)&gt;0.01,"",IF('MissFill 1'!Q114/SUM('MissFill 1'!Q$2:Q116)&gt;0.01,"",DateEnded_5Day!$A116))))))</f>
        <v/>
      </c>
      <c r="S116" s="54" t="str">
        <f>IF($A116&lt;='All Results'!$B$4,"",IF(SUM('MissFill 1'!R$2:R116)=0,"",(IF('MissFill 1'!R116/SUM('MissFill 1'!R$2:R116)&gt;0.01,"",IF('MissFill 1'!R115/SUM('MissFill 1'!R$2:R116)&gt;0.01,"",IF('MissFill 1'!R114/SUM('MissFill 1'!R$2:R116)&gt;0.01,"",DateEnded_5Day!$A116))))))</f>
        <v/>
      </c>
      <c r="T116" s="54" t="str">
        <f>IF($A116&lt;='All Results'!$B$4,"",IF(SUM('MissFill 1'!S$2:S116)=0,"",(IF('MissFill 1'!S116/SUM('MissFill 1'!S$2:S116)&gt;0.01,"",IF('MissFill 1'!S115/SUM('MissFill 1'!S$2:S116)&gt;0.01,"",IF('MissFill 1'!S114/SUM('MissFill 1'!S$2:S116)&gt;0.01,"",DateEnded_5Day!$A116))))))</f>
        <v/>
      </c>
      <c r="U116" s="54" t="str">
        <f>IF($A116&lt;='All Results'!$B$4,"",IF(SUM('MissFill 1'!T$2:T116)=0,"",(IF('MissFill 1'!T116/SUM('MissFill 1'!T$2:T116)&gt;0.01,"",IF('MissFill 1'!T115/SUM('MissFill 1'!T$2:T116)&gt;0.01,"",IF('MissFill 1'!T114/SUM('MissFill 1'!T$2:T116)&gt;0.01,"",DateEnded_5Day!$A116))))))</f>
        <v/>
      </c>
      <c r="V116" s="54" t="str">
        <f>IF($A116&lt;='All Results'!$B$4,"",IF(SUM('MissFill 1'!U$2:U116)=0,"",(IF('MissFill 1'!U116/SUM('MissFill 1'!U$2:U116)&gt;0.01,"",IF('MissFill 1'!U115/SUM('MissFill 1'!U$2:U116)&gt;0.01,"",IF('MissFill 1'!U114/SUM('MissFill 1'!U$2:U116)&gt;0.01,"",DateEnded_5Day!$A116))))))</f>
        <v/>
      </c>
      <c r="W116" s="54" t="str">
        <f>IF($A116&lt;='All Results'!$B$4,"",IF(SUM('MissFill 1'!V$2:V116)=0,"",(IF('MissFill 1'!V116/SUM('MissFill 1'!V$2:V116)&gt;0.01,"",IF('MissFill 1'!V115/SUM('MissFill 1'!V$2:V116)&gt;0.01,"",IF('MissFill 1'!V114/SUM('MissFill 1'!V$2:V116)&gt;0.01,"",DateEnded_5Day!$A116))))))</f>
        <v/>
      </c>
      <c r="X116" s="54" t="str">
        <f>IF($A116&lt;='All Results'!$B$4,"",IF(SUM('MissFill 1'!W$2:W116)=0,"",(IF('MissFill 1'!W116/SUM('MissFill 1'!W$2:W116)&gt;0.01,"",IF('MissFill 1'!W115/SUM('MissFill 1'!W$2:W116)&gt;0.01,"",IF('MissFill 1'!W114/SUM('MissFill 1'!W$2:W116)&gt;0.01,"",DateEnded_5Day!$A116))))))</f>
        <v/>
      </c>
      <c r="Y116" s="54" t="str">
        <f>IF($A116&lt;='All Results'!$B$4,"",IF(SUM('MissFill 1'!X$2:X116)=0,"",(IF('MissFill 1'!X116/SUM('MissFill 1'!X$2:X116)&gt;0.01,"",IF('MissFill 1'!X115/SUM('MissFill 1'!X$2:X116)&gt;0.01,"",IF('MissFill 1'!X114/SUM('MissFill 1'!X$2:X116)&gt;0.01,"",DateEnded_5Day!$A116))))))</f>
        <v/>
      </c>
      <c r="Z116" s="54" t="str">
        <f>IF($A116&lt;='All Results'!$B$4,"",IF(SUM('MissFill 1'!Y$2:Y116)=0,"",(IF('MissFill 1'!Y116/SUM('MissFill 1'!Y$2:Y116)&gt;0.01,"",IF('MissFill 1'!Y115/SUM('MissFill 1'!Y$2:Y116)&gt;0.01,"",IF('MissFill 1'!Y114/SUM('MissFill 1'!Y$2:Y116)&gt;0.01,"",DateEnded_5Day!$A116))))))</f>
        <v/>
      </c>
      <c r="AA116" s="54" t="str">
        <f>IF($A116&lt;='All Results'!$B$4,"",IF(SUM('MissFill 1'!Z$2:Z116)=0,"",(IF('MissFill 1'!Z116/SUM('MissFill 1'!Z$2:Z116)&gt;0.01,"",IF('MissFill 1'!Z115/SUM('MissFill 1'!Z$2:Z116)&gt;0.01,"",IF('MissFill 1'!Z114/SUM('MissFill 1'!Z$2:Z116)&gt;0.01,"",DateEnded_5Day!$A116))))))</f>
        <v/>
      </c>
      <c r="AB116" s="54" t="str">
        <f>IF($A116&lt;='All Results'!$B$4,"",IF(SUM('MissFill 1'!AA$2:AA116)=0,"",(IF('MissFill 1'!AA116/SUM('MissFill 1'!AA$2:AA116)&gt;0.01,"",IF('MissFill 1'!AA115/SUM('MissFill 1'!AA$2:AA116)&gt;0.01,"",IF('MissFill 1'!AA114/SUM('MissFill 1'!AA$2:AA116)&gt;0.01,"",DateEnded_5Day!$A116))))))</f>
        <v/>
      </c>
      <c r="AC116" s="54" t="str">
        <f>IF($A116&lt;='All Results'!$B$4,"",IF(SUM('MissFill 1'!AB$2:AB116)=0,"",(IF('MissFill 1'!AB116/SUM('MissFill 1'!AB$2:AB116)&gt;0.01,"",IF('MissFill 1'!AB115/SUM('MissFill 1'!AB$2:AB116)&gt;0.01,"",IF('MissFill 1'!AB114/SUM('MissFill 1'!AB$2:AB116)&gt;0.01,"",DateEnded_5Day!$A116))))))</f>
        <v/>
      </c>
      <c r="AD116" s="54" t="str">
        <f>IF($A116&lt;='All Results'!$B$4,"",IF(SUM('MissFill 1'!AC$2:AC116)=0,"",(IF('MissFill 1'!AC116/SUM('MissFill 1'!AC$2:AC116)&gt;0.01,"",IF('MissFill 1'!AC115/SUM('MissFill 1'!AC$2:AC116)&gt;0.01,"",IF('MissFill 1'!AC114/SUM('MissFill 1'!AC$2:AC116)&gt;0.01,"",DateEnded_5Day!$A116))))))</f>
        <v/>
      </c>
      <c r="AE116" s="54" t="str">
        <f>IF($A116&lt;='All Results'!$B$4,"",IF(SUM('MissFill 1'!AD$2:AD116)=0,"",(IF('MissFill 1'!AD116/SUM('MissFill 1'!AD$2:AD116)&gt;0.01,"",IF('MissFill 1'!AD115/SUM('MissFill 1'!AD$2:AD116)&gt;0.01,"",IF('MissFill 1'!AD114/SUM('MissFill 1'!AD$2:AD116)&gt;0.01,"",DateEnded_5Day!$A116))))))</f>
        <v/>
      </c>
      <c r="AF116" s="54" t="str">
        <f>IF($A116&lt;='All Results'!$B$4,"",IF(SUM('MissFill 1'!AE$2:AE116)=0,"",(IF('MissFill 1'!AE116/SUM('MissFill 1'!AE$2:AE116)&gt;0.01,"",IF('MissFill 1'!AE115/SUM('MissFill 1'!AE$2:AE116)&gt;0.01,"",IF('MissFill 1'!AE114/SUM('MissFill 1'!AE$2:AE116)&gt;0.01,"",DateEnded_5Day!$A116))))))</f>
        <v/>
      </c>
      <c r="AG116" s="54" t="str">
        <f>IF($A116&lt;='All Results'!$B$4,"",IF(SUM('MissFill 1'!AF$2:AF116)=0,"",(IF('MissFill 1'!AF116/SUM('MissFill 1'!AF$2:AF116)&gt;0.01,"",IF('MissFill 1'!AF115/SUM('MissFill 1'!AF$2:AF116)&gt;0.01,"",IF('MissFill 1'!AF114/SUM('MissFill 1'!AF$2:AF116)&gt;0.01,"",DateEnded_5Day!$A116))))))</f>
        <v/>
      </c>
      <c r="AH116" s="54" t="str">
        <f>IF($A116&lt;='All Results'!$B$4,"",IF(SUM('MissFill 1'!AG$2:AG116)=0,"",(IF('MissFill 1'!AG116/SUM('MissFill 1'!AG$2:AG116)&gt;0.01,"",IF('MissFill 1'!AG115/SUM('MissFill 1'!AG$2:AG116)&gt;0.01,"",IF('MissFill 1'!AG114/SUM('MissFill 1'!AG$2:AG116)&gt;0.01,"",DateEnded_5Day!$A116))))))</f>
        <v/>
      </c>
      <c r="AI116" s="54" t="str">
        <f>IF($A116&lt;='All Results'!$B$4,"",IF(SUM('MissFill 1'!AH$2:AH116)=0,"",(IF('MissFill 1'!AH116/SUM('MissFill 1'!AH$2:AH116)&gt;0.01,"",IF('MissFill 1'!AH115/SUM('MissFill 1'!AH$2:AH116)&gt;0.01,"",IF('MissFill 1'!AH114/SUM('MissFill 1'!AH$2:AH116)&gt;0.01,"",DateEnded_5Day!$A116))))))</f>
        <v/>
      </c>
      <c r="AJ116" s="54" t="str">
        <f>IF($A116&lt;='All Results'!$B$4,"",IF(SUM('MissFill 1'!AI$2:AI116)=0,"",(IF('MissFill 1'!AI116/SUM('MissFill 1'!AI$2:AI116)&gt;0.01,"",IF('MissFill 1'!AI115/SUM('MissFill 1'!AI$2:AI116)&gt;0.01,"",IF('MissFill 1'!AI114/SUM('MissFill 1'!AI$2:AI116)&gt;0.01,"",DateEnded_5Day!$A116))))))</f>
        <v/>
      </c>
      <c r="AK116" s="54" t="str">
        <f>IF($A116&lt;='All Results'!$B$4,"",IF(SUM('MissFill 1'!AJ$2:AJ116)=0,"",(IF('MissFill 1'!AJ116/SUM('MissFill 1'!AJ$2:AJ116)&gt;0.01,"",IF('MissFill 1'!AJ115/SUM('MissFill 1'!AJ$2:AJ116)&gt;0.01,"",IF('MissFill 1'!AJ114/SUM('MissFill 1'!AJ$2:AJ116)&gt;0.01,"",DateEnded_5Day!$A116))))))</f>
        <v/>
      </c>
      <c r="AL116" s="54" t="str">
        <f>IF($A116&lt;='All Results'!$B$4,"",IF(SUM('MissFill 1'!AK$2:AK116)=0,"",(IF('MissFill 1'!AK116/SUM('MissFill 1'!AK$2:AK116)&gt;0.01,"",IF('MissFill 1'!AK115/SUM('MissFill 1'!AK$2:AK116)&gt;0.01,"",IF('MissFill 1'!AK114/SUM('MissFill 1'!AK$2:AK116)&gt;0.01,"",DateEnded_5Day!$A116))))))</f>
        <v/>
      </c>
      <c r="AM116" s="54" t="str">
        <f>IF($A116&lt;='All Results'!$B$4,"",IF(SUM('MissFill 1'!AL$2:AL116)=0,"",(IF('MissFill 1'!AL116/SUM('MissFill 1'!AL$2:AL116)&gt;0.01,"",IF('MissFill 1'!AL115/SUM('MissFill 1'!AL$2:AL116)&gt;0.01,"",IF('MissFill 1'!AL114/SUM('MissFill 1'!AL$2:AL116)&gt;0.01,"",DateEnded_5Day!$A116))))))</f>
        <v/>
      </c>
      <c r="AN116" s="54" t="str">
        <f>IF($A116&lt;='All Results'!$B$4,"",IF(SUM('MissFill 1'!AM$2:AM116)=0,"",(IF('MissFill 1'!AM116/SUM('MissFill 1'!AM$2:AM116)&gt;0.01,"",IF('MissFill 1'!AM115/SUM('MissFill 1'!AM$2:AM116)&gt;0.01,"",IF('MissFill 1'!AM114/SUM('MissFill 1'!AM$2:AM116)&gt;0.01,"",DateEnded_5Day!$A116))))))</f>
        <v/>
      </c>
      <c r="AO116" s="54" t="str">
        <f>IF($A116&lt;='All Results'!$B$4,"",IF(SUM('MissFill 1'!AN$2:AN116)=0,"",(IF('MissFill 1'!AN116/SUM('MissFill 1'!AN$2:AN116)&gt;0.01,"",IF('MissFill 1'!AN115/SUM('MissFill 1'!AN$2:AN116)&gt;0.01,"",IF('MissFill 1'!AN114/SUM('MissFill 1'!AN$2:AN116)&gt;0.01,"",DateEnded_5Day!$A116))))))</f>
        <v/>
      </c>
      <c r="AP116" s="54" t="str">
        <f>IF($A116&lt;='All Results'!$B$4,"",IF(SUM('MissFill 1'!AO$2:AO116)=0,"",(IF('MissFill 1'!AO116/SUM('MissFill 1'!AO$2:AO116)&gt;0.01,"",IF('MissFill 1'!AO115/SUM('MissFill 1'!AO$2:AO116)&gt;0.01,"",IF('MissFill 1'!AO114/SUM('MissFill 1'!AO$2:AO116)&gt;0.01,"",DateEnded_5Day!$A116))))))</f>
        <v/>
      </c>
      <c r="AQ116" s="54" t="str">
        <f>IF($A116&lt;='All Results'!$B$4,"",IF(SUM('MissFill 1'!AP$2:AP116)=0,"",(IF('MissFill 1'!AP116/SUM('MissFill 1'!AP$2:AP116)&gt;0.01,"",IF('MissFill 1'!AP115/SUM('MissFill 1'!AP$2:AP116)&gt;0.01,"",IF('MissFill 1'!AP114/SUM('MissFill 1'!AP$2:AP116)&gt;0.01,"",DateEnded_5Day!$A116))))))</f>
        <v/>
      </c>
      <c r="AR116" s="54" t="str">
        <f>IF($A116&lt;='All Results'!$B$4,"",IF(SUM('MissFill 1'!AQ$2:AQ116)=0,"",(IF('MissFill 1'!AQ116/SUM('MissFill 1'!AQ$2:AQ116)&gt;0.01,"",IF('MissFill 1'!AQ115/SUM('MissFill 1'!AQ$2:AQ116)&gt;0.01,"",IF('MissFill 1'!AQ114/SUM('MissFill 1'!AQ$2:AQ116)&gt;0.01,"",DateEnded_5Day!$A116))))))</f>
        <v/>
      </c>
      <c r="AS116" s="54" t="str">
        <f>IF($A116&lt;='All Results'!$B$4,"",IF(SUM('MissFill 1'!AR$2:AR116)=0,"",(IF('MissFill 1'!AR116/SUM('MissFill 1'!AR$2:AR116)&gt;0.01,"",IF('MissFill 1'!AR115/SUM('MissFill 1'!AR$2:AR116)&gt;0.01,"",IF('MissFill 1'!AR114/SUM('MissFill 1'!AR$2:AR116)&gt;0.01,"",DateEnded_5Day!$A116))))))</f>
        <v/>
      </c>
      <c r="AT116" s="54" t="str">
        <f>IF($A116&lt;='All Results'!$B$4,"",IF(SUM('MissFill 1'!AS$2:AS116)=0,"",(IF('MissFill 1'!AS116/SUM('MissFill 1'!AS$2:AS116)&gt;0.01,"",IF('MissFill 1'!AS115/SUM('MissFill 1'!AS$2:AS116)&gt;0.01,"",IF('MissFill 1'!AS114/SUM('MissFill 1'!AS$2:AS116)&gt;0.01,"",DateEnded_5Day!$A116))))))</f>
        <v/>
      </c>
      <c r="AU116" s="54" t="str">
        <f>IF($A116&lt;='All Results'!$B$4,"",IF(SUM('MissFill 1'!AT$2:AT116)=0,"",(IF('MissFill 1'!AT116/SUM('MissFill 1'!AT$2:AT116)&gt;0.01,"",IF('MissFill 1'!AT115/SUM('MissFill 1'!AT$2:AT116)&gt;0.01,"",IF('MissFill 1'!AT114/SUM('MissFill 1'!AT$2:AT116)&gt;0.01,"",DateEnded_5Day!$A116))))))</f>
        <v/>
      </c>
      <c r="AV116" s="54" t="str">
        <f>IF($A116&lt;='All Results'!$B$4,"",IF(SUM('MissFill 1'!AU$2:AU116)=0,"",(IF('MissFill 1'!AU116/SUM('MissFill 1'!AU$2:AU116)&gt;0.01,"",IF('MissFill 1'!AU115/SUM('MissFill 1'!AU$2:AU116)&gt;0.01,"",IF('MissFill 1'!AU114/SUM('MissFill 1'!AU$2:AU116)&gt;0.01,"",DateEnded_5Day!$A116))))))</f>
        <v/>
      </c>
      <c r="AW116" s="54" t="str">
        <f>IF($A116&lt;='All Results'!$B$4,"",IF(SUM('MissFill 1'!AV$2:AV116)=0,"",(IF('MissFill 1'!AV116/SUM('MissFill 1'!AV$2:AV116)&gt;0.01,"",IF('MissFill 1'!AV115/SUM('MissFill 1'!AV$2:AV116)&gt;0.01,"",IF('MissFill 1'!AV114/SUM('MissFill 1'!AV$2:AV116)&gt;0.01,"",DateEnded_5Day!$A116))))))</f>
        <v/>
      </c>
      <c r="AX116" s="54" t="str">
        <f>IF($A116&lt;='All Results'!$B$4,"",IF(SUM('MissFill 1'!AW$2:AW116)=0,"",(IF('MissFill 1'!AW116/SUM('MissFill 1'!AW$2:AW116)&gt;0.01,"",IF('MissFill 1'!AW115/SUM('MissFill 1'!AW$2:AW116)&gt;0.01,"",IF('MissFill 1'!AW114/SUM('MissFill 1'!AW$2:AW116)&gt;0.01,"",DateEnded_5Day!$A116))))))</f>
        <v/>
      </c>
    </row>
    <row r="117" spans="1:50" x14ac:dyDescent="0.25">
      <c r="A117" s="41">
        <v>44462</v>
      </c>
      <c r="B117" s="52">
        <v>266</v>
      </c>
      <c r="C117" s="54" t="str">
        <f>IF($A117&lt;='All Results'!$B$4,"",IF(SUM('MissFill 1'!B$2:B117)=0,"",(IF('MissFill 1'!B117/SUM('MissFill 1'!B$2:B117)&gt;0.01,"",IF('MissFill 1'!B116/SUM('MissFill 1'!B$2:B117)&gt;0.01,"",IF('MissFill 1'!B115/SUM('MissFill 1'!B$2:B117)&gt;0.01,"",DateEnded_5Day!$A117))))))</f>
        <v/>
      </c>
      <c r="D117" s="54" t="str">
        <f>IF($A117&lt;='All Results'!$B$4,"",IF(SUM('MissFill 1'!C$2:C117)=0,"",(IF('MissFill 1'!C117/SUM('MissFill 1'!C$2:C117)&gt;0.01,"",IF('MissFill 1'!C116/SUM('MissFill 1'!C$2:C117)&gt;0.01,"",IF('MissFill 1'!C115/SUM('MissFill 1'!C$2:C117)&gt;0.01,"",DateEnded_5Day!$A117))))))</f>
        <v/>
      </c>
      <c r="E117" s="54" t="str">
        <f>IF($A117&lt;='All Results'!$B$4,"",IF(SUM('MissFill 1'!D$2:D117)=0,"",(IF('MissFill 1'!D117/SUM('MissFill 1'!D$2:D117)&gt;0.01,"",IF('MissFill 1'!D116/SUM('MissFill 1'!D$2:D117)&gt;0.01,"",IF('MissFill 1'!D115/SUM('MissFill 1'!D$2:D117)&gt;0.01,"",DateEnded_5Day!$A117))))))</f>
        <v/>
      </c>
      <c r="F117" s="54" t="str">
        <f>IF($A117&lt;='All Results'!$B$4,"",IF(SUM('MissFill 1'!E$2:E117)=0,"",(IF('MissFill 1'!E117/SUM('MissFill 1'!E$2:E117)&gt;0.01,"",IF('MissFill 1'!E116/SUM('MissFill 1'!E$2:E117)&gt;0.01,"",IF('MissFill 1'!E115/SUM('MissFill 1'!E$2:E117)&gt;0.01,"",DateEnded_5Day!$A117))))))</f>
        <v/>
      </c>
      <c r="G117" s="54" t="str">
        <f>IF($A117&lt;='All Results'!$B$4,"",IF(SUM('MissFill 1'!F$2:F117)=0,"",(IF('MissFill 1'!F117/SUM('MissFill 1'!F$2:F117)&gt;0.01,"",IF('MissFill 1'!F116/SUM('MissFill 1'!F$2:F117)&gt;0.01,"",IF('MissFill 1'!F115/SUM('MissFill 1'!F$2:F117)&gt;0.01,"",DateEnded_5Day!$A117))))))</f>
        <v/>
      </c>
      <c r="H117" s="54" t="str">
        <f>IF($A117&lt;='All Results'!$B$4,"",IF(SUM('MissFill 1'!G$2:G117)=0,"",(IF('MissFill 1'!G117/SUM('MissFill 1'!G$2:G117)&gt;0.01,"",IF('MissFill 1'!G116/SUM('MissFill 1'!G$2:G117)&gt;0.01,"",IF('MissFill 1'!G115/SUM('MissFill 1'!G$2:G117)&gt;0.01,"",DateEnded_5Day!$A117))))))</f>
        <v/>
      </c>
      <c r="I117" s="54" t="str">
        <f>IF($A117&lt;='All Results'!$B$4,"",IF(SUM('MissFill 1'!H$2:H117)=0,"",(IF('MissFill 1'!H117/SUM('MissFill 1'!H$2:H117)&gt;0.01,"",IF('MissFill 1'!H116/SUM('MissFill 1'!H$2:H117)&gt;0.01,"",IF('MissFill 1'!H115/SUM('MissFill 1'!H$2:H117)&gt;0.01,"",DateEnded_5Day!$A117))))))</f>
        <v/>
      </c>
      <c r="J117" s="54" t="str">
        <f>IF($A117&lt;='All Results'!$B$4,"",IF(SUM('MissFill 1'!I$2:I117)=0,"",(IF('MissFill 1'!I117/SUM('MissFill 1'!I$2:I117)&gt;0.01,"",IF('MissFill 1'!I116/SUM('MissFill 1'!I$2:I117)&gt;0.01,"",IF('MissFill 1'!I115/SUM('MissFill 1'!I$2:I117)&gt;0.01,"",DateEnded_5Day!$A117))))))</f>
        <v/>
      </c>
      <c r="K117" s="54" t="str">
        <f>IF($A117&lt;='All Results'!$B$4,"",IF(SUM('MissFill 1'!J$2:J117)=0,"",(IF('MissFill 1'!J117/SUM('MissFill 1'!J$2:J117)&gt;0.01,"",IF('MissFill 1'!J116/SUM('MissFill 1'!J$2:J117)&gt;0.01,"",IF('MissFill 1'!J115/SUM('MissFill 1'!J$2:J117)&gt;0.01,"",DateEnded_5Day!$A117))))))</f>
        <v/>
      </c>
      <c r="L117" s="54" t="str">
        <f>IF($A117&lt;='All Results'!$B$4,"",IF(SUM('MissFill 1'!K$2:K117)=0,"",(IF('MissFill 1'!K117/SUM('MissFill 1'!K$2:K117)&gt;0.01,"",IF('MissFill 1'!K116/SUM('MissFill 1'!K$2:K117)&gt;0.01,"",IF('MissFill 1'!K115/SUM('MissFill 1'!K$2:K117)&gt;0.01,"",DateEnded_5Day!$A117))))))</f>
        <v/>
      </c>
      <c r="M117" s="54" t="str">
        <f>IF($A117&lt;='All Results'!$B$4,"",IF(SUM('MissFill 1'!L$2:L117)=0,"",(IF('MissFill 1'!L117/SUM('MissFill 1'!L$2:L117)&gt;0.01,"",IF('MissFill 1'!L116/SUM('MissFill 1'!L$2:L117)&gt;0.01,"",IF('MissFill 1'!L115/SUM('MissFill 1'!L$2:L117)&gt;0.01,"",DateEnded_5Day!$A117))))))</f>
        <v/>
      </c>
      <c r="N117" s="54" t="str">
        <f>IF($A117&lt;='All Results'!$B$4,"",IF(SUM('MissFill 1'!M$2:M117)=0,"",(IF('MissFill 1'!M117/SUM('MissFill 1'!M$2:M117)&gt;0.01,"",IF('MissFill 1'!M116/SUM('MissFill 1'!M$2:M117)&gt;0.01,"",IF('MissFill 1'!M115/SUM('MissFill 1'!M$2:M117)&gt;0.01,"",DateEnded_5Day!$A117))))))</f>
        <v/>
      </c>
      <c r="O117" s="54" t="str">
        <f>IF($A117&lt;='All Results'!$B$4,"",IF(SUM('MissFill 1'!N$2:N117)=0,"",(IF('MissFill 1'!N117/SUM('MissFill 1'!N$2:N117)&gt;0.01,"",IF('MissFill 1'!N116/SUM('MissFill 1'!N$2:N117)&gt;0.01,"",IF('MissFill 1'!N115/SUM('MissFill 1'!N$2:N117)&gt;0.01,"",DateEnded_5Day!$A117))))))</f>
        <v/>
      </c>
      <c r="P117" s="54" t="str">
        <f>IF($A117&lt;='All Results'!$B$4,"",IF(SUM('MissFill 1'!O$2:O117)=0,"",(IF('MissFill 1'!O117/SUM('MissFill 1'!O$2:O117)&gt;0.01,"",IF('MissFill 1'!O116/SUM('MissFill 1'!O$2:O117)&gt;0.01,"",IF('MissFill 1'!O115/SUM('MissFill 1'!O$2:O117)&gt;0.01,"",DateEnded_5Day!$A117))))))</f>
        <v/>
      </c>
      <c r="Q117" s="54" t="str">
        <f>IF($A117&lt;='All Results'!$B$4,"",IF(SUM('MissFill 1'!P$2:P117)=0,"",(IF('MissFill 1'!P117/SUM('MissFill 1'!P$2:P117)&gt;0.01,"",IF('MissFill 1'!P116/SUM('MissFill 1'!P$2:P117)&gt;0.01,"",IF('MissFill 1'!P115/SUM('MissFill 1'!P$2:P117)&gt;0.01,"",DateEnded_5Day!$A117))))))</f>
        <v/>
      </c>
      <c r="R117" s="54" t="str">
        <f>IF($A117&lt;='All Results'!$B$4,"",IF(SUM('MissFill 1'!Q$2:Q117)=0,"",(IF('MissFill 1'!Q117/SUM('MissFill 1'!Q$2:Q117)&gt;0.01,"",IF('MissFill 1'!Q116/SUM('MissFill 1'!Q$2:Q117)&gt;0.01,"",IF('MissFill 1'!Q115/SUM('MissFill 1'!Q$2:Q117)&gt;0.01,"",DateEnded_5Day!$A117))))))</f>
        <v/>
      </c>
      <c r="S117" s="54" t="str">
        <f>IF($A117&lt;='All Results'!$B$4,"",IF(SUM('MissFill 1'!R$2:R117)=0,"",(IF('MissFill 1'!R117/SUM('MissFill 1'!R$2:R117)&gt;0.01,"",IF('MissFill 1'!R116/SUM('MissFill 1'!R$2:R117)&gt;0.01,"",IF('MissFill 1'!R115/SUM('MissFill 1'!R$2:R117)&gt;0.01,"",DateEnded_5Day!$A117))))))</f>
        <v/>
      </c>
      <c r="T117" s="54" t="str">
        <f>IF($A117&lt;='All Results'!$B$4,"",IF(SUM('MissFill 1'!S$2:S117)=0,"",(IF('MissFill 1'!S117/SUM('MissFill 1'!S$2:S117)&gt;0.01,"",IF('MissFill 1'!S116/SUM('MissFill 1'!S$2:S117)&gt;0.01,"",IF('MissFill 1'!S115/SUM('MissFill 1'!S$2:S117)&gt;0.01,"",DateEnded_5Day!$A117))))))</f>
        <v/>
      </c>
      <c r="U117" s="54" t="str">
        <f>IF($A117&lt;='All Results'!$B$4,"",IF(SUM('MissFill 1'!T$2:T117)=0,"",(IF('MissFill 1'!T117/SUM('MissFill 1'!T$2:T117)&gt;0.01,"",IF('MissFill 1'!T116/SUM('MissFill 1'!T$2:T117)&gt;0.01,"",IF('MissFill 1'!T115/SUM('MissFill 1'!T$2:T117)&gt;0.01,"",DateEnded_5Day!$A117))))))</f>
        <v/>
      </c>
      <c r="V117" s="54" t="str">
        <f>IF($A117&lt;='All Results'!$B$4,"",IF(SUM('MissFill 1'!U$2:U117)=0,"",(IF('MissFill 1'!U117/SUM('MissFill 1'!U$2:U117)&gt;0.01,"",IF('MissFill 1'!U116/SUM('MissFill 1'!U$2:U117)&gt;0.01,"",IF('MissFill 1'!U115/SUM('MissFill 1'!U$2:U117)&gt;0.01,"",DateEnded_5Day!$A117))))))</f>
        <v/>
      </c>
      <c r="W117" s="54" t="str">
        <f>IF($A117&lt;='All Results'!$B$4,"",IF(SUM('MissFill 1'!V$2:V117)=0,"",(IF('MissFill 1'!V117/SUM('MissFill 1'!V$2:V117)&gt;0.01,"",IF('MissFill 1'!V116/SUM('MissFill 1'!V$2:V117)&gt;0.01,"",IF('MissFill 1'!V115/SUM('MissFill 1'!V$2:V117)&gt;0.01,"",DateEnded_5Day!$A117))))))</f>
        <v/>
      </c>
      <c r="X117" s="54" t="str">
        <f>IF($A117&lt;='All Results'!$B$4,"",IF(SUM('MissFill 1'!W$2:W117)=0,"",(IF('MissFill 1'!W117/SUM('MissFill 1'!W$2:W117)&gt;0.01,"",IF('MissFill 1'!W116/SUM('MissFill 1'!W$2:W117)&gt;0.01,"",IF('MissFill 1'!W115/SUM('MissFill 1'!W$2:W117)&gt;0.01,"",DateEnded_5Day!$A117))))))</f>
        <v/>
      </c>
      <c r="Y117" s="54" t="str">
        <f>IF($A117&lt;='All Results'!$B$4,"",IF(SUM('MissFill 1'!X$2:X117)=0,"",(IF('MissFill 1'!X117/SUM('MissFill 1'!X$2:X117)&gt;0.01,"",IF('MissFill 1'!X116/SUM('MissFill 1'!X$2:X117)&gt;0.01,"",IF('MissFill 1'!X115/SUM('MissFill 1'!X$2:X117)&gt;0.01,"",DateEnded_5Day!$A117))))))</f>
        <v/>
      </c>
      <c r="Z117" s="54" t="str">
        <f>IF($A117&lt;='All Results'!$B$4,"",IF(SUM('MissFill 1'!Y$2:Y117)=0,"",(IF('MissFill 1'!Y117/SUM('MissFill 1'!Y$2:Y117)&gt;0.01,"",IF('MissFill 1'!Y116/SUM('MissFill 1'!Y$2:Y117)&gt;0.01,"",IF('MissFill 1'!Y115/SUM('MissFill 1'!Y$2:Y117)&gt;0.01,"",DateEnded_5Day!$A117))))))</f>
        <v/>
      </c>
      <c r="AA117" s="54" t="str">
        <f>IF($A117&lt;='All Results'!$B$4,"",IF(SUM('MissFill 1'!Z$2:Z117)=0,"",(IF('MissFill 1'!Z117/SUM('MissFill 1'!Z$2:Z117)&gt;0.01,"",IF('MissFill 1'!Z116/SUM('MissFill 1'!Z$2:Z117)&gt;0.01,"",IF('MissFill 1'!Z115/SUM('MissFill 1'!Z$2:Z117)&gt;0.01,"",DateEnded_5Day!$A117))))))</f>
        <v/>
      </c>
      <c r="AB117" s="54" t="str">
        <f>IF($A117&lt;='All Results'!$B$4,"",IF(SUM('MissFill 1'!AA$2:AA117)=0,"",(IF('MissFill 1'!AA117/SUM('MissFill 1'!AA$2:AA117)&gt;0.01,"",IF('MissFill 1'!AA116/SUM('MissFill 1'!AA$2:AA117)&gt;0.01,"",IF('MissFill 1'!AA115/SUM('MissFill 1'!AA$2:AA117)&gt;0.01,"",DateEnded_5Day!$A117))))))</f>
        <v/>
      </c>
      <c r="AC117" s="54" t="str">
        <f>IF($A117&lt;='All Results'!$B$4,"",IF(SUM('MissFill 1'!AB$2:AB117)=0,"",(IF('MissFill 1'!AB117/SUM('MissFill 1'!AB$2:AB117)&gt;0.01,"",IF('MissFill 1'!AB116/SUM('MissFill 1'!AB$2:AB117)&gt;0.01,"",IF('MissFill 1'!AB115/SUM('MissFill 1'!AB$2:AB117)&gt;0.01,"",DateEnded_5Day!$A117))))))</f>
        <v/>
      </c>
      <c r="AD117" s="54" t="str">
        <f>IF($A117&lt;='All Results'!$B$4,"",IF(SUM('MissFill 1'!AC$2:AC117)=0,"",(IF('MissFill 1'!AC117/SUM('MissFill 1'!AC$2:AC117)&gt;0.01,"",IF('MissFill 1'!AC116/SUM('MissFill 1'!AC$2:AC117)&gt;0.01,"",IF('MissFill 1'!AC115/SUM('MissFill 1'!AC$2:AC117)&gt;0.01,"",DateEnded_5Day!$A117))))))</f>
        <v/>
      </c>
      <c r="AE117" s="54" t="str">
        <f>IF($A117&lt;='All Results'!$B$4,"",IF(SUM('MissFill 1'!AD$2:AD117)=0,"",(IF('MissFill 1'!AD117/SUM('MissFill 1'!AD$2:AD117)&gt;0.01,"",IF('MissFill 1'!AD116/SUM('MissFill 1'!AD$2:AD117)&gt;0.01,"",IF('MissFill 1'!AD115/SUM('MissFill 1'!AD$2:AD117)&gt;0.01,"",DateEnded_5Day!$A117))))))</f>
        <v/>
      </c>
      <c r="AF117" s="54" t="str">
        <f>IF($A117&lt;='All Results'!$B$4,"",IF(SUM('MissFill 1'!AE$2:AE117)=0,"",(IF('MissFill 1'!AE117/SUM('MissFill 1'!AE$2:AE117)&gt;0.01,"",IF('MissFill 1'!AE116/SUM('MissFill 1'!AE$2:AE117)&gt;0.01,"",IF('MissFill 1'!AE115/SUM('MissFill 1'!AE$2:AE117)&gt;0.01,"",DateEnded_5Day!$A117))))))</f>
        <v/>
      </c>
      <c r="AG117" s="54" t="str">
        <f>IF($A117&lt;='All Results'!$B$4,"",IF(SUM('MissFill 1'!AF$2:AF117)=0,"",(IF('MissFill 1'!AF117/SUM('MissFill 1'!AF$2:AF117)&gt;0.01,"",IF('MissFill 1'!AF116/SUM('MissFill 1'!AF$2:AF117)&gt;0.01,"",IF('MissFill 1'!AF115/SUM('MissFill 1'!AF$2:AF117)&gt;0.01,"",DateEnded_5Day!$A117))))))</f>
        <v/>
      </c>
      <c r="AH117" s="54" t="str">
        <f>IF($A117&lt;='All Results'!$B$4,"",IF(SUM('MissFill 1'!AG$2:AG117)=0,"",(IF('MissFill 1'!AG117/SUM('MissFill 1'!AG$2:AG117)&gt;0.01,"",IF('MissFill 1'!AG116/SUM('MissFill 1'!AG$2:AG117)&gt;0.01,"",IF('MissFill 1'!AG115/SUM('MissFill 1'!AG$2:AG117)&gt;0.01,"",DateEnded_5Day!$A117))))))</f>
        <v/>
      </c>
      <c r="AI117" s="54" t="str">
        <f>IF($A117&lt;='All Results'!$B$4,"",IF(SUM('MissFill 1'!AH$2:AH117)=0,"",(IF('MissFill 1'!AH117/SUM('MissFill 1'!AH$2:AH117)&gt;0.01,"",IF('MissFill 1'!AH116/SUM('MissFill 1'!AH$2:AH117)&gt;0.01,"",IF('MissFill 1'!AH115/SUM('MissFill 1'!AH$2:AH117)&gt;0.01,"",DateEnded_5Day!$A117))))))</f>
        <v/>
      </c>
      <c r="AJ117" s="54" t="str">
        <f>IF($A117&lt;='All Results'!$B$4,"",IF(SUM('MissFill 1'!AI$2:AI117)=0,"",(IF('MissFill 1'!AI117/SUM('MissFill 1'!AI$2:AI117)&gt;0.01,"",IF('MissFill 1'!AI116/SUM('MissFill 1'!AI$2:AI117)&gt;0.01,"",IF('MissFill 1'!AI115/SUM('MissFill 1'!AI$2:AI117)&gt;0.01,"",DateEnded_5Day!$A117))))))</f>
        <v/>
      </c>
      <c r="AK117" s="54" t="str">
        <f>IF($A117&lt;='All Results'!$B$4,"",IF(SUM('MissFill 1'!AJ$2:AJ117)=0,"",(IF('MissFill 1'!AJ117/SUM('MissFill 1'!AJ$2:AJ117)&gt;0.01,"",IF('MissFill 1'!AJ116/SUM('MissFill 1'!AJ$2:AJ117)&gt;0.01,"",IF('MissFill 1'!AJ115/SUM('MissFill 1'!AJ$2:AJ117)&gt;0.01,"",DateEnded_5Day!$A117))))))</f>
        <v/>
      </c>
      <c r="AL117" s="54" t="str">
        <f>IF($A117&lt;='All Results'!$B$4,"",IF(SUM('MissFill 1'!AK$2:AK117)=0,"",(IF('MissFill 1'!AK117/SUM('MissFill 1'!AK$2:AK117)&gt;0.01,"",IF('MissFill 1'!AK116/SUM('MissFill 1'!AK$2:AK117)&gt;0.01,"",IF('MissFill 1'!AK115/SUM('MissFill 1'!AK$2:AK117)&gt;0.01,"",DateEnded_5Day!$A117))))))</f>
        <v/>
      </c>
      <c r="AM117" s="54" t="str">
        <f>IF($A117&lt;='All Results'!$B$4,"",IF(SUM('MissFill 1'!AL$2:AL117)=0,"",(IF('MissFill 1'!AL117/SUM('MissFill 1'!AL$2:AL117)&gt;0.01,"",IF('MissFill 1'!AL116/SUM('MissFill 1'!AL$2:AL117)&gt;0.01,"",IF('MissFill 1'!AL115/SUM('MissFill 1'!AL$2:AL117)&gt;0.01,"",DateEnded_5Day!$A117))))))</f>
        <v/>
      </c>
      <c r="AN117" s="54" t="str">
        <f>IF($A117&lt;='All Results'!$B$4,"",IF(SUM('MissFill 1'!AM$2:AM117)=0,"",(IF('MissFill 1'!AM117/SUM('MissFill 1'!AM$2:AM117)&gt;0.01,"",IF('MissFill 1'!AM116/SUM('MissFill 1'!AM$2:AM117)&gt;0.01,"",IF('MissFill 1'!AM115/SUM('MissFill 1'!AM$2:AM117)&gt;0.01,"",DateEnded_5Day!$A117))))))</f>
        <v/>
      </c>
      <c r="AO117" s="54" t="str">
        <f>IF($A117&lt;='All Results'!$B$4,"",IF(SUM('MissFill 1'!AN$2:AN117)=0,"",(IF('MissFill 1'!AN117/SUM('MissFill 1'!AN$2:AN117)&gt;0.01,"",IF('MissFill 1'!AN116/SUM('MissFill 1'!AN$2:AN117)&gt;0.01,"",IF('MissFill 1'!AN115/SUM('MissFill 1'!AN$2:AN117)&gt;0.01,"",DateEnded_5Day!$A117))))))</f>
        <v/>
      </c>
      <c r="AP117" s="54" t="str">
        <f>IF($A117&lt;='All Results'!$B$4,"",IF(SUM('MissFill 1'!AO$2:AO117)=0,"",(IF('MissFill 1'!AO117/SUM('MissFill 1'!AO$2:AO117)&gt;0.01,"",IF('MissFill 1'!AO116/SUM('MissFill 1'!AO$2:AO117)&gt;0.01,"",IF('MissFill 1'!AO115/SUM('MissFill 1'!AO$2:AO117)&gt;0.01,"",DateEnded_5Day!$A117))))))</f>
        <v/>
      </c>
      <c r="AQ117" s="54" t="str">
        <f>IF($A117&lt;='All Results'!$B$4,"",IF(SUM('MissFill 1'!AP$2:AP117)=0,"",(IF('MissFill 1'!AP117/SUM('MissFill 1'!AP$2:AP117)&gt;0.01,"",IF('MissFill 1'!AP116/SUM('MissFill 1'!AP$2:AP117)&gt;0.01,"",IF('MissFill 1'!AP115/SUM('MissFill 1'!AP$2:AP117)&gt;0.01,"",DateEnded_5Day!$A117))))))</f>
        <v/>
      </c>
      <c r="AR117" s="54" t="str">
        <f>IF($A117&lt;='All Results'!$B$4,"",IF(SUM('MissFill 1'!AQ$2:AQ117)=0,"",(IF('MissFill 1'!AQ117/SUM('MissFill 1'!AQ$2:AQ117)&gt;0.01,"",IF('MissFill 1'!AQ116/SUM('MissFill 1'!AQ$2:AQ117)&gt;0.01,"",IF('MissFill 1'!AQ115/SUM('MissFill 1'!AQ$2:AQ117)&gt;0.01,"",DateEnded_5Day!$A117))))))</f>
        <v/>
      </c>
      <c r="AS117" s="54" t="str">
        <f>IF($A117&lt;='All Results'!$B$4,"",IF(SUM('MissFill 1'!AR$2:AR117)=0,"",(IF('MissFill 1'!AR117/SUM('MissFill 1'!AR$2:AR117)&gt;0.01,"",IF('MissFill 1'!AR116/SUM('MissFill 1'!AR$2:AR117)&gt;0.01,"",IF('MissFill 1'!AR115/SUM('MissFill 1'!AR$2:AR117)&gt;0.01,"",DateEnded_5Day!$A117))))))</f>
        <v/>
      </c>
      <c r="AT117" s="54" t="str">
        <f>IF($A117&lt;='All Results'!$B$4,"",IF(SUM('MissFill 1'!AS$2:AS117)=0,"",(IF('MissFill 1'!AS117/SUM('MissFill 1'!AS$2:AS117)&gt;0.01,"",IF('MissFill 1'!AS116/SUM('MissFill 1'!AS$2:AS117)&gt;0.01,"",IF('MissFill 1'!AS115/SUM('MissFill 1'!AS$2:AS117)&gt;0.01,"",DateEnded_5Day!$A117))))))</f>
        <v/>
      </c>
      <c r="AU117" s="54" t="str">
        <f>IF($A117&lt;='All Results'!$B$4,"",IF(SUM('MissFill 1'!AT$2:AT117)=0,"",(IF('MissFill 1'!AT117/SUM('MissFill 1'!AT$2:AT117)&gt;0.01,"",IF('MissFill 1'!AT116/SUM('MissFill 1'!AT$2:AT117)&gt;0.01,"",IF('MissFill 1'!AT115/SUM('MissFill 1'!AT$2:AT117)&gt;0.01,"",DateEnded_5Day!$A117))))))</f>
        <v/>
      </c>
      <c r="AV117" s="54" t="str">
        <f>IF($A117&lt;='All Results'!$B$4,"",IF(SUM('MissFill 1'!AU$2:AU117)=0,"",(IF('MissFill 1'!AU117/SUM('MissFill 1'!AU$2:AU117)&gt;0.01,"",IF('MissFill 1'!AU116/SUM('MissFill 1'!AU$2:AU117)&gt;0.01,"",IF('MissFill 1'!AU115/SUM('MissFill 1'!AU$2:AU117)&gt;0.01,"",DateEnded_5Day!$A117))))))</f>
        <v/>
      </c>
      <c r="AW117" s="54" t="str">
        <f>IF($A117&lt;='All Results'!$B$4,"",IF(SUM('MissFill 1'!AV$2:AV117)=0,"",(IF('MissFill 1'!AV117/SUM('MissFill 1'!AV$2:AV117)&gt;0.01,"",IF('MissFill 1'!AV116/SUM('MissFill 1'!AV$2:AV117)&gt;0.01,"",IF('MissFill 1'!AV115/SUM('MissFill 1'!AV$2:AV117)&gt;0.01,"",DateEnded_5Day!$A117))))))</f>
        <v/>
      </c>
      <c r="AX117" s="54" t="str">
        <f>IF($A117&lt;='All Results'!$B$4,"",IF(SUM('MissFill 1'!AW$2:AW117)=0,"",(IF('MissFill 1'!AW117/SUM('MissFill 1'!AW$2:AW117)&gt;0.01,"",IF('MissFill 1'!AW116/SUM('MissFill 1'!AW$2:AW117)&gt;0.01,"",IF('MissFill 1'!AW115/SUM('MissFill 1'!AW$2:AW117)&gt;0.01,"",DateEnded_5Day!$A117))))))</f>
        <v/>
      </c>
    </row>
    <row r="118" spans="1:50" x14ac:dyDescent="0.25">
      <c r="A118" s="41">
        <v>44463</v>
      </c>
      <c r="B118" s="52">
        <v>267</v>
      </c>
      <c r="C118" s="54" t="str">
        <f>IF($A118&lt;='All Results'!$B$4,"",IF(SUM('MissFill 1'!B$2:B118)=0,"",(IF('MissFill 1'!B118/SUM('MissFill 1'!B$2:B118)&gt;0.01,"",IF('MissFill 1'!B117/SUM('MissFill 1'!B$2:B118)&gt;0.01,"",IF('MissFill 1'!B116/SUM('MissFill 1'!B$2:B118)&gt;0.01,"",DateEnded_5Day!$A118))))))</f>
        <v/>
      </c>
      <c r="D118" s="54" t="str">
        <f>IF($A118&lt;='All Results'!$B$4,"",IF(SUM('MissFill 1'!C$2:C118)=0,"",(IF('MissFill 1'!C118/SUM('MissFill 1'!C$2:C118)&gt;0.01,"",IF('MissFill 1'!C117/SUM('MissFill 1'!C$2:C118)&gt;0.01,"",IF('MissFill 1'!C116/SUM('MissFill 1'!C$2:C118)&gt;0.01,"",DateEnded_5Day!$A118))))))</f>
        <v/>
      </c>
      <c r="E118" s="54" t="str">
        <f>IF($A118&lt;='All Results'!$B$4,"",IF(SUM('MissFill 1'!D$2:D118)=0,"",(IF('MissFill 1'!D118/SUM('MissFill 1'!D$2:D118)&gt;0.01,"",IF('MissFill 1'!D117/SUM('MissFill 1'!D$2:D118)&gt;0.01,"",IF('MissFill 1'!D116/SUM('MissFill 1'!D$2:D118)&gt;0.01,"",DateEnded_5Day!$A118))))))</f>
        <v/>
      </c>
      <c r="F118" s="54" t="str">
        <f>IF($A118&lt;='All Results'!$B$4,"",IF(SUM('MissFill 1'!E$2:E118)=0,"",(IF('MissFill 1'!E118/SUM('MissFill 1'!E$2:E118)&gt;0.01,"",IF('MissFill 1'!E117/SUM('MissFill 1'!E$2:E118)&gt;0.01,"",IF('MissFill 1'!E116/SUM('MissFill 1'!E$2:E118)&gt;0.01,"",DateEnded_5Day!$A118))))))</f>
        <v/>
      </c>
      <c r="G118" s="54" t="str">
        <f>IF($A118&lt;='All Results'!$B$4,"",IF(SUM('MissFill 1'!F$2:F118)=0,"",(IF('MissFill 1'!F118/SUM('MissFill 1'!F$2:F118)&gt;0.01,"",IF('MissFill 1'!F117/SUM('MissFill 1'!F$2:F118)&gt;0.01,"",IF('MissFill 1'!F116/SUM('MissFill 1'!F$2:F118)&gt;0.01,"",DateEnded_5Day!$A118))))))</f>
        <v/>
      </c>
      <c r="H118" s="54" t="str">
        <f>IF($A118&lt;='All Results'!$B$4,"",IF(SUM('MissFill 1'!G$2:G118)=0,"",(IF('MissFill 1'!G118/SUM('MissFill 1'!G$2:G118)&gt;0.01,"",IF('MissFill 1'!G117/SUM('MissFill 1'!G$2:G118)&gt;0.01,"",IF('MissFill 1'!G116/SUM('MissFill 1'!G$2:G118)&gt;0.01,"",DateEnded_5Day!$A118))))))</f>
        <v/>
      </c>
      <c r="I118" s="54" t="str">
        <f>IF($A118&lt;='All Results'!$B$4,"",IF(SUM('MissFill 1'!H$2:H118)=0,"",(IF('MissFill 1'!H118/SUM('MissFill 1'!H$2:H118)&gt;0.01,"",IF('MissFill 1'!H117/SUM('MissFill 1'!H$2:H118)&gt;0.01,"",IF('MissFill 1'!H116/SUM('MissFill 1'!H$2:H118)&gt;0.01,"",DateEnded_5Day!$A118))))))</f>
        <v/>
      </c>
      <c r="J118" s="54" t="str">
        <f>IF($A118&lt;='All Results'!$B$4,"",IF(SUM('MissFill 1'!I$2:I118)=0,"",(IF('MissFill 1'!I118/SUM('MissFill 1'!I$2:I118)&gt;0.01,"",IF('MissFill 1'!I117/SUM('MissFill 1'!I$2:I118)&gt;0.01,"",IF('MissFill 1'!I116/SUM('MissFill 1'!I$2:I118)&gt;0.01,"",DateEnded_5Day!$A118))))))</f>
        <v/>
      </c>
      <c r="K118" s="54" t="str">
        <f>IF($A118&lt;='All Results'!$B$4,"",IF(SUM('MissFill 1'!J$2:J118)=0,"",(IF('MissFill 1'!J118/SUM('MissFill 1'!J$2:J118)&gt;0.01,"",IF('MissFill 1'!J117/SUM('MissFill 1'!J$2:J118)&gt;0.01,"",IF('MissFill 1'!J116/SUM('MissFill 1'!J$2:J118)&gt;0.01,"",DateEnded_5Day!$A118))))))</f>
        <v/>
      </c>
      <c r="L118" s="54" t="str">
        <f>IF($A118&lt;='All Results'!$B$4,"",IF(SUM('MissFill 1'!K$2:K118)=0,"",(IF('MissFill 1'!K118/SUM('MissFill 1'!K$2:K118)&gt;0.01,"",IF('MissFill 1'!K117/SUM('MissFill 1'!K$2:K118)&gt;0.01,"",IF('MissFill 1'!K116/SUM('MissFill 1'!K$2:K118)&gt;0.01,"",DateEnded_5Day!$A118))))))</f>
        <v/>
      </c>
      <c r="M118" s="54" t="str">
        <f>IF($A118&lt;='All Results'!$B$4,"",IF(SUM('MissFill 1'!L$2:L118)=0,"",(IF('MissFill 1'!L118/SUM('MissFill 1'!L$2:L118)&gt;0.01,"",IF('MissFill 1'!L117/SUM('MissFill 1'!L$2:L118)&gt;0.01,"",IF('MissFill 1'!L116/SUM('MissFill 1'!L$2:L118)&gt;0.01,"",DateEnded_5Day!$A118))))))</f>
        <v/>
      </c>
      <c r="N118" s="54" t="str">
        <f>IF($A118&lt;='All Results'!$B$4,"",IF(SUM('MissFill 1'!M$2:M118)=0,"",(IF('MissFill 1'!M118/SUM('MissFill 1'!M$2:M118)&gt;0.01,"",IF('MissFill 1'!M117/SUM('MissFill 1'!M$2:M118)&gt;0.01,"",IF('MissFill 1'!M116/SUM('MissFill 1'!M$2:M118)&gt;0.01,"",DateEnded_5Day!$A118))))))</f>
        <v/>
      </c>
      <c r="O118" s="54" t="str">
        <f>IF($A118&lt;='All Results'!$B$4,"",IF(SUM('MissFill 1'!N$2:N118)=0,"",(IF('MissFill 1'!N118/SUM('MissFill 1'!N$2:N118)&gt;0.01,"",IF('MissFill 1'!N117/SUM('MissFill 1'!N$2:N118)&gt;0.01,"",IF('MissFill 1'!N116/SUM('MissFill 1'!N$2:N118)&gt;0.01,"",DateEnded_5Day!$A118))))))</f>
        <v/>
      </c>
      <c r="P118" s="54" t="str">
        <f>IF($A118&lt;='All Results'!$B$4,"",IF(SUM('MissFill 1'!O$2:O118)=0,"",(IF('MissFill 1'!O118/SUM('MissFill 1'!O$2:O118)&gt;0.01,"",IF('MissFill 1'!O117/SUM('MissFill 1'!O$2:O118)&gt;0.01,"",IF('MissFill 1'!O116/SUM('MissFill 1'!O$2:O118)&gt;0.01,"",DateEnded_5Day!$A118))))))</f>
        <v/>
      </c>
      <c r="Q118" s="54" t="str">
        <f>IF($A118&lt;='All Results'!$B$4,"",IF(SUM('MissFill 1'!P$2:P118)=0,"",(IF('MissFill 1'!P118/SUM('MissFill 1'!P$2:P118)&gt;0.01,"",IF('MissFill 1'!P117/SUM('MissFill 1'!P$2:P118)&gt;0.01,"",IF('MissFill 1'!P116/SUM('MissFill 1'!P$2:P118)&gt;0.01,"",DateEnded_5Day!$A118))))))</f>
        <v/>
      </c>
      <c r="R118" s="54" t="str">
        <f>IF($A118&lt;='All Results'!$B$4,"",IF(SUM('MissFill 1'!Q$2:Q118)=0,"",(IF('MissFill 1'!Q118/SUM('MissFill 1'!Q$2:Q118)&gt;0.01,"",IF('MissFill 1'!Q117/SUM('MissFill 1'!Q$2:Q118)&gt;0.01,"",IF('MissFill 1'!Q116/SUM('MissFill 1'!Q$2:Q118)&gt;0.01,"",DateEnded_5Day!$A118))))))</f>
        <v/>
      </c>
      <c r="S118" s="54" t="str">
        <f>IF($A118&lt;='All Results'!$B$4,"",IF(SUM('MissFill 1'!R$2:R118)=0,"",(IF('MissFill 1'!R118/SUM('MissFill 1'!R$2:R118)&gt;0.01,"",IF('MissFill 1'!R117/SUM('MissFill 1'!R$2:R118)&gt;0.01,"",IF('MissFill 1'!R116/SUM('MissFill 1'!R$2:R118)&gt;0.01,"",DateEnded_5Day!$A118))))))</f>
        <v/>
      </c>
      <c r="T118" s="54" t="str">
        <f>IF($A118&lt;='All Results'!$B$4,"",IF(SUM('MissFill 1'!S$2:S118)=0,"",(IF('MissFill 1'!S118/SUM('MissFill 1'!S$2:S118)&gt;0.01,"",IF('MissFill 1'!S117/SUM('MissFill 1'!S$2:S118)&gt;0.01,"",IF('MissFill 1'!S116/SUM('MissFill 1'!S$2:S118)&gt;0.01,"",DateEnded_5Day!$A118))))))</f>
        <v/>
      </c>
      <c r="U118" s="54" t="str">
        <f>IF($A118&lt;='All Results'!$B$4,"",IF(SUM('MissFill 1'!T$2:T118)=0,"",(IF('MissFill 1'!T118/SUM('MissFill 1'!T$2:T118)&gt;0.01,"",IF('MissFill 1'!T117/SUM('MissFill 1'!T$2:T118)&gt;0.01,"",IF('MissFill 1'!T116/SUM('MissFill 1'!T$2:T118)&gt;0.01,"",DateEnded_5Day!$A118))))))</f>
        <v/>
      </c>
      <c r="V118" s="54" t="str">
        <f>IF($A118&lt;='All Results'!$B$4,"",IF(SUM('MissFill 1'!U$2:U118)=0,"",(IF('MissFill 1'!U118/SUM('MissFill 1'!U$2:U118)&gt;0.01,"",IF('MissFill 1'!U117/SUM('MissFill 1'!U$2:U118)&gt;0.01,"",IF('MissFill 1'!U116/SUM('MissFill 1'!U$2:U118)&gt;0.01,"",DateEnded_5Day!$A118))))))</f>
        <v/>
      </c>
      <c r="W118" s="54" t="str">
        <f>IF($A118&lt;='All Results'!$B$4,"",IF(SUM('MissFill 1'!V$2:V118)=0,"",(IF('MissFill 1'!V118/SUM('MissFill 1'!V$2:V118)&gt;0.01,"",IF('MissFill 1'!V117/SUM('MissFill 1'!V$2:V118)&gt;0.01,"",IF('MissFill 1'!V116/SUM('MissFill 1'!V$2:V118)&gt;0.01,"",DateEnded_5Day!$A118))))))</f>
        <v/>
      </c>
      <c r="X118" s="54" t="str">
        <f>IF($A118&lt;='All Results'!$B$4,"",IF(SUM('MissFill 1'!W$2:W118)=0,"",(IF('MissFill 1'!W118/SUM('MissFill 1'!W$2:W118)&gt;0.01,"",IF('MissFill 1'!W117/SUM('MissFill 1'!W$2:W118)&gt;0.01,"",IF('MissFill 1'!W116/SUM('MissFill 1'!W$2:W118)&gt;0.01,"",DateEnded_5Day!$A118))))))</f>
        <v/>
      </c>
      <c r="Y118" s="54" t="str">
        <f>IF($A118&lt;='All Results'!$B$4,"",IF(SUM('MissFill 1'!X$2:X118)=0,"",(IF('MissFill 1'!X118/SUM('MissFill 1'!X$2:X118)&gt;0.01,"",IF('MissFill 1'!X117/SUM('MissFill 1'!X$2:X118)&gt;0.01,"",IF('MissFill 1'!X116/SUM('MissFill 1'!X$2:X118)&gt;0.01,"",DateEnded_5Day!$A118))))))</f>
        <v/>
      </c>
      <c r="Z118" s="54" t="str">
        <f>IF($A118&lt;='All Results'!$B$4,"",IF(SUM('MissFill 1'!Y$2:Y118)=0,"",(IF('MissFill 1'!Y118/SUM('MissFill 1'!Y$2:Y118)&gt;0.01,"",IF('MissFill 1'!Y117/SUM('MissFill 1'!Y$2:Y118)&gt;0.01,"",IF('MissFill 1'!Y116/SUM('MissFill 1'!Y$2:Y118)&gt;0.01,"",DateEnded_5Day!$A118))))))</f>
        <v/>
      </c>
      <c r="AA118" s="54" t="str">
        <f>IF($A118&lt;='All Results'!$B$4,"",IF(SUM('MissFill 1'!Z$2:Z118)=0,"",(IF('MissFill 1'!Z118/SUM('MissFill 1'!Z$2:Z118)&gt;0.01,"",IF('MissFill 1'!Z117/SUM('MissFill 1'!Z$2:Z118)&gt;0.01,"",IF('MissFill 1'!Z116/SUM('MissFill 1'!Z$2:Z118)&gt;0.01,"",DateEnded_5Day!$A118))))))</f>
        <v/>
      </c>
      <c r="AB118" s="54" t="str">
        <f>IF($A118&lt;='All Results'!$B$4,"",IF(SUM('MissFill 1'!AA$2:AA118)=0,"",(IF('MissFill 1'!AA118/SUM('MissFill 1'!AA$2:AA118)&gt;0.01,"",IF('MissFill 1'!AA117/SUM('MissFill 1'!AA$2:AA118)&gt;0.01,"",IF('MissFill 1'!AA116/SUM('MissFill 1'!AA$2:AA118)&gt;0.01,"",DateEnded_5Day!$A118))))))</f>
        <v/>
      </c>
      <c r="AC118" s="54" t="str">
        <f>IF($A118&lt;='All Results'!$B$4,"",IF(SUM('MissFill 1'!AB$2:AB118)=0,"",(IF('MissFill 1'!AB118/SUM('MissFill 1'!AB$2:AB118)&gt;0.01,"",IF('MissFill 1'!AB117/SUM('MissFill 1'!AB$2:AB118)&gt;0.01,"",IF('MissFill 1'!AB116/SUM('MissFill 1'!AB$2:AB118)&gt;0.01,"",DateEnded_5Day!$A118))))))</f>
        <v/>
      </c>
      <c r="AD118" s="54" t="str">
        <f>IF($A118&lt;='All Results'!$B$4,"",IF(SUM('MissFill 1'!AC$2:AC118)=0,"",(IF('MissFill 1'!AC118/SUM('MissFill 1'!AC$2:AC118)&gt;0.01,"",IF('MissFill 1'!AC117/SUM('MissFill 1'!AC$2:AC118)&gt;0.01,"",IF('MissFill 1'!AC116/SUM('MissFill 1'!AC$2:AC118)&gt;0.01,"",DateEnded_5Day!$A118))))))</f>
        <v/>
      </c>
      <c r="AE118" s="54" t="str">
        <f>IF($A118&lt;='All Results'!$B$4,"",IF(SUM('MissFill 1'!AD$2:AD118)=0,"",(IF('MissFill 1'!AD118/SUM('MissFill 1'!AD$2:AD118)&gt;0.01,"",IF('MissFill 1'!AD117/SUM('MissFill 1'!AD$2:AD118)&gt;0.01,"",IF('MissFill 1'!AD116/SUM('MissFill 1'!AD$2:AD118)&gt;0.01,"",DateEnded_5Day!$A118))))))</f>
        <v/>
      </c>
      <c r="AF118" s="54" t="str">
        <f>IF($A118&lt;='All Results'!$B$4,"",IF(SUM('MissFill 1'!AE$2:AE118)=0,"",(IF('MissFill 1'!AE118/SUM('MissFill 1'!AE$2:AE118)&gt;0.01,"",IF('MissFill 1'!AE117/SUM('MissFill 1'!AE$2:AE118)&gt;0.01,"",IF('MissFill 1'!AE116/SUM('MissFill 1'!AE$2:AE118)&gt;0.01,"",DateEnded_5Day!$A118))))))</f>
        <v/>
      </c>
      <c r="AG118" s="54" t="str">
        <f>IF($A118&lt;='All Results'!$B$4,"",IF(SUM('MissFill 1'!AF$2:AF118)=0,"",(IF('MissFill 1'!AF118/SUM('MissFill 1'!AF$2:AF118)&gt;0.01,"",IF('MissFill 1'!AF117/SUM('MissFill 1'!AF$2:AF118)&gt;0.01,"",IF('MissFill 1'!AF116/SUM('MissFill 1'!AF$2:AF118)&gt;0.01,"",DateEnded_5Day!$A118))))))</f>
        <v/>
      </c>
      <c r="AH118" s="54" t="str">
        <f>IF($A118&lt;='All Results'!$B$4,"",IF(SUM('MissFill 1'!AG$2:AG118)=0,"",(IF('MissFill 1'!AG118/SUM('MissFill 1'!AG$2:AG118)&gt;0.01,"",IF('MissFill 1'!AG117/SUM('MissFill 1'!AG$2:AG118)&gt;0.01,"",IF('MissFill 1'!AG116/SUM('MissFill 1'!AG$2:AG118)&gt;0.01,"",DateEnded_5Day!$A118))))))</f>
        <v/>
      </c>
      <c r="AI118" s="54" t="str">
        <f>IF($A118&lt;='All Results'!$B$4,"",IF(SUM('MissFill 1'!AH$2:AH118)=0,"",(IF('MissFill 1'!AH118/SUM('MissFill 1'!AH$2:AH118)&gt;0.01,"",IF('MissFill 1'!AH117/SUM('MissFill 1'!AH$2:AH118)&gt;0.01,"",IF('MissFill 1'!AH116/SUM('MissFill 1'!AH$2:AH118)&gt;0.01,"",DateEnded_5Day!$A118))))))</f>
        <v/>
      </c>
      <c r="AJ118" s="54" t="str">
        <f>IF($A118&lt;='All Results'!$B$4,"",IF(SUM('MissFill 1'!AI$2:AI118)=0,"",(IF('MissFill 1'!AI118/SUM('MissFill 1'!AI$2:AI118)&gt;0.01,"",IF('MissFill 1'!AI117/SUM('MissFill 1'!AI$2:AI118)&gt;0.01,"",IF('MissFill 1'!AI116/SUM('MissFill 1'!AI$2:AI118)&gt;0.01,"",DateEnded_5Day!$A118))))))</f>
        <v/>
      </c>
      <c r="AK118" s="54" t="str">
        <f>IF($A118&lt;='All Results'!$B$4,"",IF(SUM('MissFill 1'!AJ$2:AJ118)=0,"",(IF('MissFill 1'!AJ118/SUM('MissFill 1'!AJ$2:AJ118)&gt;0.01,"",IF('MissFill 1'!AJ117/SUM('MissFill 1'!AJ$2:AJ118)&gt;0.01,"",IF('MissFill 1'!AJ116/SUM('MissFill 1'!AJ$2:AJ118)&gt;0.01,"",DateEnded_5Day!$A118))))))</f>
        <v/>
      </c>
      <c r="AL118" s="54" t="str">
        <f>IF($A118&lt;='All Results'!$B$4,"",IF(SUM('MissFill 1'!AK$2:AK118)=0,"",(IF('MissFill 1'!AK118/SUM('MissFill 1'!AK$2:AK118)&gt;0.01,"",IF('MissFill 1'!AK117/SUM('MissFill 1'!AK$2:AK118)&gt;0.01,"",IF('MissFill 1'!AK116/SUM('MissFill 1'!AK$2:AK118)&gt;0.01,"",DateEnded_5Day!$A118))))))</f>
        <v/>
      </c>
      <c r="AM118" s="54" t="str">
        <f>IF($A118&lt;='All Results'!$B$4,"",IF(SUM('MissFill 1'!AL$2:AL118)=0,"",(IF('MissFill 1'!AL118/SUM('MissFill 1'!AL$2:AL118)&gt;0.01,"",IF('MissFill 1'!AL117/SUM('MissFill 1'!AL$2:AL118)&gt;0.01,"",IF('MissFill 1'!AL116/SUM('MissFill 1'!AL$2:AL118)&gt;0.01,"",DateEnded_5Day!$A118))))))</f>
        <v/>
      </c>
      <c r="AN118" s="54" t="str">
        <f>IF($A118&lt;='All Results'!$B$4,"",IF(SUM('MissFill 1'!AM$2:AM118)=0,"",(IF('MissFill 1'!AM118/SUM('MissFill 1'!AM$2:AM118)&gt;0.01,"",IF('MissFill 1'!AM117/SUM('MissFill 1'!AM$2:AM118)&gt;0.01,"",IF('MissFill 1'!AM116/SUM('MissFill 1'!AM$2:AM118)&gt;0.01,"",DateEnded_5Day!$A118))))))</f>
        <v/>
      </c>
      <c r="AO118" s="54" t="str">
        <f>IF($A118&lt;='All Results'!$B$4,"",IF(SUM('MissFill 1'!AN$2:AN118)=0,"",(IF('MissFill 1'!AN118/SUM('MissFill 1'!AN$2:AN118)&gt;0.01,"",IF('MissFill 1'!AN117/SUM('MissFill 1'!AN$2:AN118)&gt;0.01,"",IF('MissFill 1'!AN116/SUM('MissFill 1'!AN$2:AN118)&gt;0.01,"",DateEnded_5Day!$A118))))))</f>
        <v/>
      </c>
      <c r="AP118" s="54" t="str">
        <f>IF($A118&lt;='All Results'!$B$4,"",IF(SUM('MissFill 1'!AO$2:AO118)=0,"",(IF('MissFill 1'!AO118/SUM('MissFill 1'!AO$2:AO118)&gt;0.01,"",IF('MissFill 1'!AO117/SUM('MissFill 1'!AO$2:AO118)&gt;0.01,"",IF('MissFill 1'!AO116/SUM('MissFill 1'!AO$2:AO118)&gt;0.01,"",DateEnded_5Day!$A118))))))</f>
        <v/>
      </c>
      <c r="AQ118" s="54" t="str">
        <f>IF($A118&lt;='All Results'!$B$4,"",IF(SUM('MissFill 1'!AP$2:AP118)=0,"",(IF('MissFill 1'!AP118/SUM('MissFill 1'!AP$2:AP118)&gt;0.01,"",IF('MissFill 1'!AP117/SUM('MissFill 1'!AP$2:AP118)&gt;0.01,"",IF('MissFill 1'!AP116/SUM('MissFill 1'!AP$2:AP118)&gt;0.01,"",DateEnded_5Day!$A118))))))</f>
        <v/>
      </c>
      <c r="AR118" s="54" t="str">
        <f>IF($A118&lt;='All Results'!$B$4,"",IF(SUM('MissFill 1'!AQ$2:AQ118)=0,"",(IF('MissFill 1'!AQ118/SUM('MissFill 1'!AQ$2:AQ118)&gt;0.01,"",IF('MissFill 1'!AQ117/SUM('MissFill 1'!AQ$2:AQ118)&gt;0.01,"",IF('MissFill 1'!AQ116/SUM('MissFill 1'!AQ$2:AQ118)&gt;0.01,"",DateEnded_5Day!$A118))))))</f>
        <v/>
      </c>
      <c r="AS118" s="54" t="str">
        <f>IF($A118&lt;='All Results'!$B$4,"",IF(SUM('MissFill 1'!AR$2:AR118)=0,"",(IF('MissFill 1'!AR118/SUM('MissFill 1'!AR$2:AR118)&gt;0.01,"",IF('MissFill 1'!AR117/SUM('MissFill 1'!AR$2:AR118)&gt;0.01,"",IF('MissFill 1'!AR116/SUM('MissFill 1'!AR$2:AR118)&gt;0.01,"",DateEnded_5Day!$A118))))))</f>
        <v/>
      </c>
      <c r="AT118" s="54" t="str">
        <f>IF($A118&lt;='All Results'!$B$4,"",IF(SUM('MissFill 1'!AS$2:AS118)=0,"",(IF('MissFill 1'!AS118/SUM('MissFill 1'!AS$2:AS118)&gt;0.01,"",IF('MissFill 1'!AS117/SUM('MissFill 1'!AS$2:AS118)&gt;0.01,"",IF('MissFill 1'!AS116/SUM('MissFill 1'!AS$2:AS118)&gt;0.01,"",DateEnded_5Day!$A118))))))</f>
        <v/>
      </c>
      <c r="AU118" s="54" t="str">
        <f>IF($A118&lt;='All Results'!$B$4,"",IF(SUM('MissFill 1'!AT$2:AT118)=0,"",(IF('MissFill 1'!AT118/SUM('MissFill 1'!AT$2:AT118)&gt;0.01,"",IF('MissFill 1'!AT117/SUM('MissFill 1'!AT$2:AT118)&gt;0.01,"",IF('MissFill 1'!AT116/SUM('MissFill 1'!AT$2:AT118)&gt;0.01,"",DateEnded_5Day!$A118))))))</f>
        <v/>
      </c>
      <c r="AV118" s="54" t="str">
        <f>IF($A118&lt;='All Results'!$B$4,"",IF(SUM('MissFill 1'!AU$2:AU118)=0,"",(IF('MissFill 1'!AU118/SUM('MissFill 1'!AU$2:AU118)&gt;0.01,"",IF('MissFill 1'!AU117/SUM('MissFill 1'!AU$2:AU118)&gt;0.01,"",IF('MissFill 1'!AU116/SUM('MissFill 1'!AU$2:AU118)&gt;0.01,"",DateEnded_5Day!$A118))))))</f>
        <v/>
      </c>
      <c r="AW118" s="54" t="str">
        <f>IF($A118&lt;='All Results'!$B$4,"",IF(SUM('MissFill 1'!AV$2:AV118)=0,"",(IF('MissFill 1'!AV118/SUM('MissFill 1'!AV$2:AV118)&gt;0.01,"",IF('MissFill 1'!AV117/SUM('MissFill 1'!AV$2:AV118)&gt;0.01,"",IF('MissFill 1'!AV116/SUM('MissFill 1'!AV$2:AV118)&gt;0.01,"",DateEnded_5Day!$A118))))))</f>
        <v/>
      </c>
      <c r="AX118" s="54" t="str">
        <f>IF($A118&lt;='All Results'!$B$4,"",IF(SUM('MissFill 1'!AW$2:AW118)=0,"",(IF('MissFill 1'!AW118/SUM('MissFill 1'!AW$2:AW118)&gt;0.01,"",IF('MissFill 1'!AW117/SUM('MissFill 1'!AW$2:AW118)&gt;0.01,"",IF('MissFill 1'!AW116/SUM('MissFill 1'!AW$2:AW118)&gt;0.01,"",DateEnded_5Day!$A118))))))</f>
        <v/>
      </c>
    </row>
    <row r="119" spans="1:50" x14ac:dyDescent="0.25">
      <c r="A119" s="41">
        <v>44464</v>
      </c>
      <c r="B119" s="52">
        <v>268</v>
      </c>
      <c r="C119" s="54" t="str">
        <f>IF($A119&lt;='All Results'!$B$4,"",IF(SUM('MissFill 1'!B$2:B119)=0,"",(IF('MissFill 1'!B119/SUM('MissFill 1'!B$2:B119)&gt;0.01,"",IF('MissFill 1'!B118/SUM('MissFill 1'!B$2:B119)&gt;0.01,"",IF('MissFill 1'!B117/SUM('MissFill 1'!B$2:B119)&gt;0.01,"",DateEnded_5Day!$A119))))))</f>
        <v/>
      </c>
      <c r="D119" s="54" t="str">
        <f>IF($A119&lt;='All Results'!$B$4,"",IF(SUM('MissFill 1'!C$2:C119)=0,"",(IF('MissFill 1'!C119/SUM('MissFill 1'!C$2:C119)&gt;0.01,"",IF('MissFill 1'!C118/SUM('MissFill 1'!C$2:C119)&gt;0.01,"",IF('MissFill 1'!C117/SUM('MissFill 1'!C$2:C119)&gt;0.01,"",DateEnded_5Day!$A119))))))</f>
        <v/>
      </c>
      <c r="E119" s="54" t="str">
        <f>IF($A119&lt;='All Results'!$B$4,"",IF(SUM('MissFill 1'!D$2:D119)=0,"",(IF('MissFill 1'!D119/SUM('MissFill 1'!D$2:D119)&gt;0.01,"",IF('MissFill 1'!D118/SUM('MissFill 1'!D$2:D119)&gt;0.01,"",IF('MissFill 1'!D117/SUM('MissFill 1'!D$2:D119)&gt;0.01,"",DateEnded_5Day!$A119))))))</f>
        <v/>
      </c>
      <c r="F119" s="54" t="str">
        <f>IF($A119&lt;='All Results'!$B$4,"",IF(SUM('MissFill 1'!E$2:E119)=0,"",(IF('MissFill 1'!E119/SUM('MissFill 1'!E$2:E119)&gt;0.01,"",IF('MissFill 1'!E118/SUM('MissFill 1'!E$2:E119)&gt;0.01,"",IF('MissFill 1'!E117/SUM('MissFill 1'!E$2:E119)&gt;0.01,"",DateEnded_5Day!$A119))))))</f>
        <v/>
      </c>
      <c r="G119" s="54" t="str">
        <f>IF($A119&lt;='All Results'!$B$4,"",IF(SUM('MissFill 1'!F$2:F119)=0,"",(IF('MissFill 1'!F119/SUM('MissFill 1'!F$2:F119)&gt;0.01,"",IF('MissFill 1'!F118/SUM('MissFill 1'!F$2:F119)&gt;0.01,"",IF('MissFill 1'!F117/SUM('MissFill 1'!F$2:F119)&gt;0.01,"",DateEnded_5Day!$A119))))))</f>
        <v/>
      </c>
      <c r="H119" s="54" t="str">
        <f>IF($A119&lt;='All Results'!$B$4,"",IF(SUM('MissFill 1'!G$2:G119)=0,"",(IF('MissFill 1'!G119/SUM('MissFill 1'!G$2:G119)&gt;0.01,"",IF('MissFill 1'!G118/SUM('MissFill 1'!G$2:G119)&gt;0.01,"",IF('MissFill 1'!G117/SUM('MissFill 1'!G$2:G119)&gt;0.01,"",DateEnded_5Day!$A119))))))</f>
        <v/>
      </c>
      <c r="I119" s="54" t="str">
        <f>IF($A119&lt;='All Results'!$B$4,"",IF(SUM('MissFill 1'!H$2:H119)=0,"",(IF('MissFill 1'!H119/SUM('MissFill 1'!H$2:H119)&gt;0.01,"",IF('MissFill 1'!H118/SUM('MissFill 1'!H$2:H119)&gt;0.01,"",IF('MissFill 1'!H117/SUM('MissFill 1'!H$2:H119)&gt;0.01,"",DateEnded_5Day!$A119))))))</f>
        <v/>
      </c>
      <c r="J119" s="54" t="str">
        <f>IF($A119&lt;='All Results'!$B$4,"",IF(SUM('MissFill 1'!I$2:I119)=0,"",(IF('MissFill 1'!I119/SUM('MissFill 1'!I$2:I119)&gt;0.01,"",IF('MissFill 1'!I118/SUM('MissFill 1'!I$2:I119)&gt;0.01,"",IF('MissFill 1'!I117/SUM('MissFill 1'!I$2:I119)&gt;0.01,"",DateEnded_5Day!$A119))))))</f>
        <v/>
      </c>
      <c r="K119" s="54" t="str">
        <f>IF($A119&lt;='All Results'!$B$4,"",IF(SUM('MissFill 1'!J$2:J119)=0,"",(IF('MissFill 1'!J119/SUM('MissFill 1'!J$2:J119)&gt;0.01,"",IF('MissFill 1'!J118/SUM('MissFill 1'!J$2:J119)&gt;0.01,"",IF('MissFill 1'!J117/SUM('MissFill 1'!J$2:J119)&gt;0.01,"",DateEnded_5Day!$A119))))))</f>
        <v/>
      </c>
      <c r="L119" s="54" t="str">
        <f>IF($A119&lt;='All Results'!$B$4,"",IF(SUM('MissFill 1'!K$2:K119)=0,"",(IF('MissFill 1'!K119/SUM('MissFill 1'!K$2:K119)&gt;0.01,"",IF('MissFill 1'!K118/SUM('MissFill 1'!K$2:K119)&gt;0.01,"",IF('MissFill 1'!K117/SUM('MissFill 1'!K$2:K119)&gt;0.01,"",DateEnded_5Day!$A119))))))</f>
        <v/>
      </c>
      <c r="M119" s="54" t="str">
        <f>IF($A119&lt;='All Results'!$B$4,"",IF(SUM('MissFill 1'!L$2:L119)=0,"",(IF('MissFill 1'!L119/SUM('MissFill 1'!L$2:L119)&gt;0.01,"",IF('MissFill 1'!L118/SUM('MissFill 1'!L$2:L119)&gt;0.01,"",IF('MissFill 1'!L117/SUM('MissFill 1'!L$2:L119)&gt;0.01,"",DateEnded_5Day!$A119))))))</f>
        <v/>
      </c>
      <c r="N119" s="54" t="str">
        <f>IF($A119&lt;='All Results'!$B$4,"",IF(SUM('MissFill 1'!M$2:M119)=0,"",(IF('MissFill 1'!M119/SUM('MissFill 1'!M$2:M119)&gt;0.01,"",IF('MissFill 1'!M118/SUM('MissFill 1'!M$2:M119)&gt;0.01,"",IF('MissFill 1'!M117/SUM('MissFill 1'!M$2:M119)&gt;0.01,"",DateEnded_5Day!$A119))))))</f>
        <v/>
      </c>
      <c r="O119" s="54" t="str">
        <f>IF($A119&lt;='All Results'!$B$4,"",IF(SUM('MissFill 1'!N$2:N119)=0,"",(IF('MissFill 1'!N119/SUM('MissFill 1'!N$2:N119)&gt;0.01,"",IF('MissFill 1'!N118/SUM('MissFill 1'!N$2:N119)&gt;0.01,"",IF('MissFill 1'!N117/SUM('MissFill 1'!N$2:N119)&gt;0.01,"",DateEnded_5Day!$A119))))))</f>
        <v/>
      </c>
      <c r="P119" s="54" t="str">
        <f>IF($A119&lt;='All Results'!$B$4,"",IF(SUM('MissFill 1'!O$2:O119)=0,"",(IF('MissFill 1'!O119/SUM('MissFill 1'!O$2:O119)&gt;0.01,"",IF('MissFill 1'!O118/SUM('MissFill 1'!O$2:O119)&gt;0.01,"",IF('MissFill 1'!O117/SUM('MissFill 1'!O$2:O119)&gt;0.01,"",DateEnded_5Day!$A119))))))</f>
        <v/>
      </c>
      <c r="Q119" s="54" t="str">
        <f>IF($A119&lt;='All Results'!$B$4,"",IF(SUM('MissFill 1'!P$2:P119)=0,"",(IF('MissFill 1'!P119/SUM('MissFill 1'!P$2:P119)&gt;0.01,"",IF('MissFill 1'!P118/SUM('MissFill 1'!P$2:P119)&gt;0.01,"",IF('MissFill 1'!P117/SUM('MissFill 1'!P$2:P119)&gt;0.01,"",DateEnded_5Day!$A119))))))</f>
        <v/>
      </c>
      <c r="R119" s="54" t="str">
        <f>IF($A119&lt;='All Results'!$B$4,"",IF(SUM('MissFill 1'!Q$2:Q119)=0,"",(IF('MissFill 1'!Q119/SUM('MissFill 1'!Q$2:Q119)&gt;0.01,"",IF('MissFill 1'!Q118/SUM('MissFill 1'!Q$2:Q119)&gt;0.01,"",IF('MissFill 1'!Q117/SUM('MissFill 1'!Q$2:Q119)&gt;0.01,"",DateEnded_5Day!$A119))))))</f>
        <v/>
      </c>
      <c r="S119" s="54" t="str">
        <f>IF($A119&lt;='All Results'!$B$4,"",IF(SUM('MissFill 1'!R$2:R119)=0,"",(IF('MissFill 1'!R119/SUM('MissFill 1'!R$2:R119)&gt;0.01,"",IF('MissFill 1'!R118/SUM('MissFill 1'!R$2:R119)&gt;0.01,"",IF('MissFill 1'!R117/SUM('MissFill 1'!R$2:R119)&gt;0.01,"",DateEnded_5Day!$A119))))))</f>
        <v/>
      </c>
      <c r="T119" s="54" t="str">
        <f>IF($A119&lt;='All Results'!$B$4,"",IF(SUM('MissFill 1'!S$2:S119)=0,"",(IF('MissFill 1'!S119/SUM('MissFill 1'!S$2:S119)&gt;0.01,"",IF('MissFill 1'!S118/SUM('MissFill 1'!S$2:S119)&gt;0.01,"",IF('MissFill 1'!S117/SUM('MissFill 1'!S$2:S119)&gt;0.01,"",DateEnded_5Day!$A119))))))</f>
        <v/>
      </c>
      <c r="U119" s="54" t="str">
        <f>IF($A119&lt;='All Results'!$B$4,"",IF(SUM('MissFill 1'!T$2:T119)=0,"",(IF('MissFill 1'!T119/SUM('MissFill 1'!T$2:T119)&gt;0.01,"",IF('MissFill 1'!T118/SUM('MissFill 1'!T$2:T119)&gt;0.01,"",IF('MissFill 1'!T117/SUM('MissFill 1'!T$2:T119)&gt;0.01,"",DateEnded_5Day!$A119))))))</f>
        <v/>
      </c>
      <c r="V119" s="54" t="str">
        <f>IF($A119&lt;='All Results'!$B$4,"",IF(SUM('MissFill 1'!U$2:U119)=0,"",(IF('MissFill 1'!U119/SUM('MissFill 1'!U$2:U119)&gt;0.01,"",IF('MissFill 1'!U118/SUM('MissFill 1'!U$2:U119)&gt;0.01,"",IF('MissFill 1'!U117/SUM('MissFill 1'!U$2:U119)&gt;0.01,"",DateEnded_5Day!$A119))))))</f>
        <v/>
      </c>
      <c r="W119" s="54" t="str">
        <f>IF($A119&lt;='All Results'!$B$4,"",IF(SUM('MissFill 1'!V$2:V119)=0,"",(IF('MissFill 1'!V119/SUM('MissFill 1'!V$2:V119)&gt;0.01,"",IF('MissFill 1'!V118/SUM('MissFill 1'!V$2:V119)&gt;0.01,"",IF('MissFill 1'!V117/SUM('MissFill 1'!V$2:V119)&gt;0.01,"",DateEnded_5Day!$A119))))))</f>
        <v/>
      </c>
      <c r="X119" s="54" t="str">
        <f>IF($A119&lt;='All Results'!$B$4,"",IF(SUM('MissFill 1'!W$2:W119)=0,"",(IF('MissFill 1'!W119/SUM('MissFill 1'!W$2:W119)&gt;0.01,"",IF('MissFill 1'!W118/SUM('MissFill 1'!W$2:W119)&gt;0.01,"",IF('MissFill 1'!W117/SUM('MissFill 1'!W$2:W119)&gt;0.01,"",DateEnded_5Day!$A119))))))</f>
        <v/>
      </c>
      <c r="Y119" s="54" t="str">
        <f>IF($A119&lt;='All Results'!$B$4,"",IF(SUM('MissFill 1'!X$2:X119)=0,"",(IF('MissFill 1'!X119/SUM('MissFill 1'!X$2:X119)&gt;0.01,"",IF('MissFill 1'!X118/SUM('MissFill 1'!X$2:X119)&gt;0.01,"",IF('MissFill 1'!X117/SUM('MissFill 1'!X$2:X119)&gt;0.01,"",DateEnded_5Day!$A119))))))</f>
        <v/>
      </c>
      <c r="Z119" s="54" t="str">
        <f>IF($A119&lt;='All Results'!$B$4,"",IF(SUM('MissFill 1'!Y$2:Y119)=0,"",(IF('MissFill 1'!Y119/SUM('MissFill 1'!Y$2:Y119)&gt;0.01,"",IF('MissFill 1'!Y118/SUM('MissFill 1'!Y$2:Y119)&gt;0.01,"",IF('MissFill 1'!Y117/SUM('MissFill 1'!Y$2:Y119)&gt;0.01,"",DateEnded_5Day!$A119))))))</f>
        <v/>
      </c>
      <c r="AA119" s="54" t="str">
        <f>IF($A119&lt;='All Results'!$B$4,"",IF(SUM('MissFill 1'!Z$2:Z119)=0,"",(IF('MissFill 1'!Z119/SUM('MissFill 1'!Z$2:Z119)&gt;0.01,"",IF('MissFill 1'!Z118/SUM('MissFill 1'!Z$2:Z119)&gt;0.01,"",IF('MissFill 1'!Z117/SUM('MissFill 1'!Z$2:Z119)&gt;0.01,"",DateEnded_5Day!$A119))))))</f>
        <v/>
      </c>
      <c r="AB119" s="54" t="str">
        <f>IF($A119&lt;='All Results'!$B$4,"",IF(SUM('MissFill 1'!AA$2:AA119)=0,"",(IF('MissFill 1'!AA119/SUM('MissFill 1'!AA$2:AA119)&gt;0.01,"",IF('MissFill 1'!AA118/SUM('MissFill 1'!AA$2:AA119)&gt;0.01,"",IF('MissFill 1'!AA117/SUM('MissFill 1'!AA$2:AA119)&gt;0.01,"",DateEnded_5Day!$A119))))))</f>
        <v/>
      </c>
      <c r="AC119" s="54" t="str">
        <f>IF($A119&lt;='All Results'!$B$4,"",IF(SUM('MissFill 1'!AB$2:AB119)=0,"",(IF('MissFill 1'!AB119/SUM('MissFill 1'!AB$2:AB119)&gt;0.01,"",IF('MissFill 1'!AB118/SUM('MissFill 1'!AB$2:AB119)&gt;0.01,"",IF('MissFill 1'!AB117/SUM('MissFill 1'!AB$2:AB119)&gt;0.01,"",DateEnded_5Day!$A119))))))</f>
        <v/>
      </c>
      <c r="AD119" s="54" t="str">
        <f>IF($A119&lt;='All Results'!$B$4,"",IF(SUM('MissFill 1'!AC$2:AC119)=0,"",(IF('MissFill 1'!AC119/SUM('MissFill 1'!AC$2:AC119)&gt;0.01,"",IF('MissFill 1'!AC118/SUM('MissFill 1'!AC$2:AC119)&gt;0.01,"",IF('MissFill 1'!AC117/SUM('MissFill 1'!AC$2:AC119)&gt;0.01,"",DateEnded_5Day!$A119))))))</f>
        <v/>
      </c>
      <c r="AE119" s="54" t="str">
        <f>IF($A119&lt;='All Results'!$B$4,"",IF(SUM('MissFill 1'!AD$2:AD119)=0,"",(IF('MissFill 1'!AD119/SUM('MissFill 1'!AD$2:AD119)&gt;0.01,"",IF('MissFill 1'!AD118/SUM('MissFill 1'!AD$2:AD119)&gt;0.01,"",IF('MissFill 1'!AD117/SUM('MissFill 1'!AD$2:AD119)&gt;0.01,"",DateEnded_5Day!$A119))))))</f>
        <v/>
      </c>
      <c r="AF119" s="54" t="str">
        <f>IF($A119&lt;='All Results'!$B$4,"",IF(SUM('MissFill 1'!AE$2:AE119)=0,"",(IF('MissFill 1'!AE119/SUM('MissFill 1'!AE$2:AE119)&gt;0.01,"",IF('MissFill 1'!AE118/SUM('MissFill 1'!AE$2:AE119)&gt;0.01,"",IF('MissFill 1'!AE117/SUM('MissFill 1'!AE$2:AE119)&gt;0.01,"",DateEnded_5Day!$A119))))))</f>
        <v/>
      </c>
      <c r="AG119" s="54" t="str">
        <f>IF($A119&lt;='All Results'!$B$4,"",IF(SUM('MissFill 1'!AF$2:AF119)=0,"",(IF('MissFill 1'!AF119/SUM('MissFill 1'!AF$2:AF119)&gt;0.01,"",IF('MissFill 1'!AF118/SUM('MissFill 1'!AF$2:AF119)&gt;0.01,"",IF('MissFill 1'!AF117/SUM('MissFill 1'!AF$2:AF119)&gt;0.01,"",DateEnded_5Day!$A119))))))</f>
        <v/>
      </c>
      <c r="AH119" s="54" t="str">
        <f>IF($A119&lt;='All Results'!$B$4,"",IF(SUM('MissFill 1'!AG$2:AG119)=0,"",(IF('MissFill 1'!AG119/SUM('MissFill 1'!AG$2:AG119)&gt;0.01,"",IF('MissFill 1'!AG118/SUM('MissFill 1'!AG$2:AG119)&gt;0.01,"",IF('MissFill 1'!AG117/SUM('MissFill 1'!AG$2:AG119)&gt;0.01,"",DateEnded_5Day!$A119))))))</f>
        <v/>
      </c>
      <c r="AI119" s="54" t="str">
        <f>IF($A119&lt;='All Results'!$B$4,"",IF(SUM('MissFill 1'!AH$2:AH119)=0,"",(IF('MissFill 1'!AH119/SUM('MissFill 1'!AH$2:AH119)&gt;0.01,"",IF('MissFill 1'!AH118/SUM('MissFill 1'!AH$2:AH119)&gt;0.01,"",IF('MissFill 1'!AH117/SUM('MissFill 1'!AH$2:AH119)&gt;0.01,"",DateEnded_5Day!$A119))))))</f>
        <v/>
      </c>
      <c r="AJ119" s="54" t="str">
        <f>IF($A119&lt;='All Results'!$B$4,"",IF(SUM('MissFill 1'!AI$2:AI119)=0,"",(IF('MissFill 1'!AI119/SUM('MissFill 1'!AI$2:AI119)&gt;0.01,"",IF('MissFill 1'!AI118/SUM('MissFill 1'!AI$2:AI119)&gt;0.01,"",IF('MissFill 1'!AI117/SUM('MissFill 1'!AI$2:AI119)&gt;0.01,"",DateEnded_5Day!$A119))))))</f>
        <v/>
      </c>
      <c r="AK119" s="54" t="str">
        <f>IF($A119&lt;='All Results'!$B$4,"",IF(SUM('MissFill 1'!AJ$2:AJ119)=0,"",(IF('MissFill 1'!AJ119/SUM('MissFill 1'!AJ$2:AJ119)&gt;0.01,"",IF('MissFill 1'!AJ118/SUM('MissFill 1'!AJ$2:AJ119)&gt;0.01,"",IF('MissFill 1'!AJ117/SUM('MissFill 1'!AJ$2:AJ119)&gt;0.01,"",DateEnded_5Day!$A119))))))</f>
        <v/>
      </c>
      <c r="AL119" s="54" t="str">
        <f>IF($A119&lt;='All Results'!$B$4,"",IF(SUM('MissFill 1'!AK$2:AK119)=0,"",(IF('MissFill 1'!AK119/SUM('MissFill 1'!AK$2:AK119)&gt;0.01,"",IF('MissFill 1'!AK118/SUM('MissFill 1'!AK$2:AK119)&gt;0.01,"",IF('MissFill 1'!AK117/SUM('MissFill 1'!AK$2:AK119)&gt;0.01,"",DateEnded_5Day!$A119))))))</f>
        <v/>
      </c>
      <c r="AM119" s="54" t="str">
        <f>IF($A119&lt;='All Results'!$B$4,"",IF(SUM('MissFill 1'!AL$2:AL119)=0,"",(IF('MissFill 1'!AL119/SUM('MissFill 1'!AL$2:AL119)&gt;0.01,"",IF('MissFill 1'!AL118/SUM('MissFill 1'!AL$2:AL119)&gt;0.01,"",IF('MissFill 1'!AL117/SUM('MissFill 1'!AL$2:AL119)&gt;0.01,"",DateEnded_5Day!$A119))))))</f>
        <v/>
      </c>
      <c r="AN119" s="54" t="str">
        <f>IF($A119&lt;='All Results'!$B$4,"",IF(SUM('MissFill 1'!AM$2:AM119)=0,"",(IF('MissFill 1'!AM119/SUM('MissFill 1'!AM$2:AM119)&gt;0.01,"",IF('MissFill 1'!AM118/SUM('MissFill 1'!AM$2:AM119)&gt;0.01,"",IF('MissFill 1'!AM117/SUM('MissFill 1'!AM$2:AM119)&gt;0.01,"",DateEnded_5Day!$A119))))))</f>
        <v/>
      </c>
      <c r="AO119" s="54" t="str">
        <f>IF($A119&lt;='All Results'!$B$4,"",IF(SUM('MissFill 1'!AN$2:AN119)=0,"",(IF('MissFill 1'!AN119/SUM('MissFill 1'!AN$2:AN119)&gt;0.01,"",IF('MissFill 1'!AN118/SUM('MissFill 1'!AN$2:AN119)&gt;0.01,"",IF('MissFill 1'!AN117/SUM('MissFill 1'!AN$2:AN119)&gt;0.01,"",DateEnded_5Day!$A119))))))</f>
        <v/>
      </c>
      <c r="AP119" s="54" t="str">
        <f>IF($A119&lt;='All Results'!$B$4,"",IF(SUM('MissFill 1'!AO$2:AO119)=0,"",(IF('MissFill 1'!AO119/SUM('MissFill 1'!AO$2:AO119)&gt;0.01,"",IF('MissFill 1'!AO118/SUM('MissFill 1'!AO$2:AO119)&gt;0.01,"",IF('MissFill 1'!AO117/SUM('MissFill 1'!AO$2:AO119)&gt;0.01,"",DateEnded_5Day!$A119))))))</f>
        <v/>
      </c>
      <c r="AQ119" s="54" t="str">
        <f>IF($A119&lt;='All Results'!$B$4,"",IF(SUM('MissFill 1'!AP$2:AP119)=0,"",(IF('MissFill 1'!AP119/SUM('MissFill 1'!AP$2:AP119)&gt;0.01,"",IF('MissFill 1'!AP118/SUM('MissFill 1'!AP$2:AP119)&gt;0.01,"",IF('MissFill 1'!AP117/SUM('MissFill 1'!AP$2:AP119)&gt;0.01,"",DateEnded_5Day!$A119))))))</f>
        <v/>
      </c>
      <c r="AR119" s="54" t="str">
        <f>IF($A119&lt;='All Results'!$B$4,"",IF(SUM('MissFill 1'!AQ$2:AQ119)=0,"",(IF('MissFill 1'!AQ119/SUM('MissFill 1'!AQ$2:AQ119)&gt;0.01,"",IF('MissFill 1'!AQ118/SUM('MissFill 1'!AQ$2:AQ119)&gt;0.01,"",IF('MissFill 1'!AQ117/SUM('MissFill 1'!AQ$2:AQ119)&gt;0.01,"",DateEnded_5Day!$A119))))))</f>
        <v/>
      </c>
      <c r="AS119" s="54" t="str">
        <f>IF($A119&lt;='All Results'!$B$4,"",IF(SUM('MissFill 1'!AR$2:AR119)=0,"",(IF('MissFill 1'!AR119/SUM('MissFill 1'!AR$2:AR119)&gt;0.01,"",IF('MissFill 1'!AR118/SUM('MissFill 1'!AR$2:AR119)&gt;0.01,"",IF('MissFill 1'!AR117/SUM('MissFill 1'!AR$2:AR119)&gt;0.01,"",DateEnded_5Day!$A119))))))</f>
        <v/>
      </c>
      <c r="AT119" s="54" t="str">
        <f>IF($A119&lt;='All Results'!$B$4,"",IF(SUM('MissFill 1'!AS$2:AS119)=0,"",(IF('MissFill 1'!AS119/SUM('MissFill 1'!AS$2:AS119)&gt;0.01,"",IF('MissFill 1'!AS118/SUM('MissFill 1'!AS$2:AS119)&gt;0.01,"",IF('MissFill 1'!AS117/SUM('MissFill 1'!AS$2:AS119)&gt;0.01,"",DateEnded_5Day!$A119))))))</f>
        <v/>
      </c>
      <c r="AU119" s="54" t="str">
        <f>IF($A119&lt;='All Results'!$B$4,"",IF(SUM('MissFill 1'!AT$2:AT119)=0,"",(IF('MissFill 1'!AT119/SUM('MissFill 1'!AT$2:AT119)&gt;0.01,"",IF('MissFill 1'!AT118/SUM('MissFill 1'!AT$2:AT119)&gt;0.01,"",IF('MissFill 1'!AT117/SUM('MissFill 1'!AT$2:AT119)&gt;0.01,"",DateEnded_5Day!$A119))))))</f>
        <v/>
      </c>
      <c r="AV119" s="54" t="str">
        <f>IF($A119&lt;='All Results'!$B$4,"",IF(SUM('MissFill 1'!AU$2:AU119)=0,"",(IF('MissFill 1'!AU119/SUM('MissFill 1'!AU$2:AU119)&gt;0.01,"",IF('MissFill 1'!AU118/SUM('MissFill 1'!AU$2:AU119)&gt;0.01,"",IF('MissFill 1'!AU117/SUM('MissFill 1'!AU$2:AU119)&gt;0.01,"",DateEnded_5Day!$A119))))))</f>
        <v/>
      </c>
      <c r="AW119" s="54" t="str">
        <f>IF($A119&lt;='All Results'!$B$4,"",IF(SUM('MissFill 1'!AV$2:AV119)=0,"",(IF('MissFill 1'!AV119/SUM('MissFill 1'!AV$2:AV119)&gt;0.01,"",IF('MissFill 1'!AV118/SUM('MissFill 1'!AV$2:AV119)&gt;0.01,"",IF('MissFill 1'!AV117/SUM('MissFill 1'!AV$2:AV119)&gt;0.01,"",DateEnded_5Day!$A119))))))</f>
        <v/>
      </c>
      <c r="AX119" s="54" t="str">
        <f>IF($A119&lt;='All Results'!$B$4,"",IF(SUM('MissFill 1'!AW$2:AW119)=0,"",(IF('MissFill 1'!AW119/SUM('MissFill 1'!AW$2:AW119)&gt;0.01,"",IF('MissFill 1'!AW118/SUM('MissFill 1'!AW$2:AW119)&gt;0.01,"",IF('MissFill 1'!AW117/SUM('MissFill 1'!AW$2:AW119)&gt;0.01,"",DateEnded_5Day!$A119))))))</f>
        <v/>
      </c>
    </row>
    <row r="120" spans="1:50" x14ac:dyDescent="0.25">
      <c r="A120" s="41">
        <v>44465</v>
      </c>
      <c r="B120" s="52">
        <v>269</v>
      </c>
      <c r="C120" s="54" t="str">
        <f>IF($A120&lt;='All Results'!$B$4,"",IF(SUM('MissFill 1'!B$2:B120)=0,"",(IF('MissFill 1'!B120/SUM('MissFill 1'!B$2:B120)&gt;0.01,"",IF('MissFill 1'!B119/SUM('MissFill 1'!B$2:B120)&gt;0.01,"",IF('MissFill 1'!B118/SUM('MissFill 1'!B$2:B120)&gt;0.01,"",DateEnded_5Day!$A120))))))</f>
        <v/>
      </c>
      <c r="D120" s="54" t="str">
        <f>IF($A120&lt;='All Results'!$B$4,"",IF(SUM('MissFill 1'!C$2:C120)=0,"",(IF('MissFill 1'!C120/SUM('MissFill 1'!C$2:C120)&gt;0.01,"",IF('MissFill 1'!C119/SUM('MissFill 1'!C$2:C120)&gt;0.01,"",IF('MissFill 1'!C118/SUM('MissFill 1'!C$2:C120)&gt;0.01,"",DateEnded_5Day!$A120))))))</f>
        <v/>
      </c>
      <c r="E120" s="54" t="str">
        <f>IF($A120&lt;='All Results'!$B$4,"",IF(SUM('MissFill 1'!D$2:D120)=0,"",(IF('MissFill 1'!D120/SUM('MissFill 1'!D$2:D120)&gt;0.01,"",IF('MissFill 1'!D119/SUM('MissFill 1'!D$2:D120)&gt;0.01,"",IF('MissFill 1'!D118/SUM('MissFill 1'!D$2:D120)&gt;0.01,"",DateEnded_5Day!$A120))))))</f>
        <v/>
      </c>
      <c r="F120" s="54" t="str">
        <f>IF($A120&lt;='All Results'!$B$4,"",IF(SUM('MissFill 1'!E$2:E120)=0,"",(IF('MissFill 1'!E120/SUM('MissFill 1'!E$2:E120)&gt;0.01,"",IF('MissFill 1'!E119/SUM('MissFill 1'!E$2:E120)&gt;0.01,"",IF('MissFill 1'!E118/SUM('MissFill 1'!E$2:E120)&gt;0.01,"",DateEnded_5Day!$A120))))))</f>
        <v/>
      </c>
      <c r="G120" s="54" t="str">
        <f>IF($A120&lt;='All Results'!$B$4,"",IF(SUM('MissFill 1'!F$2:F120)=0,"",(IF('MissFill 1'!F120/SUM('MissFill 1'!F$2:F120)&gt;0.01,"",IF('MissFill 1'!F119/SUM('MissFill 1'!F$2:F120)&gt;0.01,"",IF('MissFill 1'!F118/SUM('MissFill 1'!F$2:F120)&gt;0.01,"",DateEnded_5Day!$A120))))))</f>
        <v/>
      </c>
      <c r="H120" s="54" t="str">
        <f>IF($A120&lt;='All Results'!$B$4,"",IF(SUM('MissFill 1'!G$2:G120)=0,"",(IF('MissFill 1'!G120/SUM('MissFill 1'!G$2:G120)&gt;0.01,"",IF('MissFill 1'!G119/SUM('MissFill 1'!G$2:G120)&gt;0.01,"",IF('MissFill 1'!G118/SUM('MissFill 1'!G$2:G120)&gt;0.01,"",DateEnded_5Day!$A120))))))</f>
        <v/>
      </c>
      <c r="I120" s="54" t="str">
        <f>IF($A120&lt;='All Results'!$B$4,"",IF(SUM('MissFill 1'!H$2:H120)=0,"",(IF('MissFill 1'!H120/SUM('MissFill 1'!H$2:H120)&gt;0.01,"",IF('MissFill 1'!H119/SUM('MissFill 1'!H$2:H120)&gt;0.01,"",IF('MissFill 1'!H118/SUM('MissFill 1'!H$2:H120)&gt;0.01,"",DateEnded_5Day!$A120))))))</f>
        <v/>
      </c>
      <c r="J120" s="54" t="str">
        <f>IF($A120&lt;='All Results'!$B$4,"",IF(SUM('MissFill 1'!I$2:I120)=0,"",(IF('MissFill 1'!I120/SUM('MissFill 1'!I$2:I120)&gt;0.01,"",IF('MissFill 1'!I119/SUM('MissFill 1'!I$2:I120)&gt;0.01,"",IF('MissFill 1'!I118/SUM('MissFill 1'!I$2:I120)&gt;0.01,"",DateEnded_5Day!$A120))))))</f>
        <v/>
      </c>
      <c r="K120" s="54" t="str">
        <f>IF($A120&lt;='All Results'!$B$4,"",IF(SUM('MissFill 1'!J$2:J120)=0,"",(IF('MissFill 1'!J120/SUM('MissFill 1'!J$2:J120)&gt;0.01,"",IF('MissFill 1'!J119/SUM('MissFill 1'!J$2:J120)&gt;0.01,"",IF('MissFill 1'!J118/SUM('MissFill 1'!J$2:J120)&gt;0.01,"",DateEnded_5Day!$A120))))))</f>
        <v/>
      </c>
      <c r="L120" s="54" t="str">
        <f>IF($A120&lt;='All Results'!$B$4,"",IF(SUM('MissFill 1'!K$2:K120)=0,"",(IF('MissFill 1'!K120/SUM('MissFill 1'!K$2:K120)&gt;0.01,"",IF('MissFill 1'!K119/SUM('MissFill 1'!K$2:K120)&gt;0.01,"",IF('MissFill 1'!K118/SUM('MissFill 1'!K$2:K120)&gt;0.01,"",DateEnded_5Day!$A120))))))</f>
        <v/>
      </c>
      <c r="M120" s="54" t="str">
        <f>IF($A120&lt;='All Results'!$B$4,"",IF(SUM('MissFill 1'!L$2:L120)=0,"",(IF('MissFill 1'!L120/SUM('MissFill 1'!L$2:L120)&gt;0.01,"",IF('MissFill 1'!L119/SUM('MissFill 1'!L$2:L120)&gt;0.01,"",IF('MissFill 1'!L118/SUM('MissFill 1'!L$2:L120)&gt;0.01,"",DateEnded_5Day!$A120))))))</f>
        <v/>
      </c>
      <c r="N120" s="54" t="str">
        <f>IF($A120&lt;='All Results'!$B$4,"",IF(SUM('MissFill 1'!M$2:M120)=0,"",(IF('MissFill 1'!M120/SUM('MissFill 1'!M$2:M120)&gt;0.01,"",IF('MissFill 1'!M119/SUM('MissFill 1'!M$2:M120)&gt;0.01,"",IF('MissFill 1'!M118/SUM('MissFill 1'!M$2:M120)&gt;0.01,"",DateEnded_5Day!$A120))))))</f>
        <v/>
      </c>
      <c r="O120" s="54" t="str">
        <f>IF($A120&lt;='All Results'!$B$4,"",IF(SUM('MissFill 1'!N$2:N120)=0,"",(IF('MissFill 1'!N120/SUM('MissFill 1'!N$2:N120)&gt;0.01,"",IF('MissFill 1'!N119/SUM('MissFill 1'!N$2:N120)&gt;0.01,"",IF('MissFill 1'!N118/SUM('MissFill 1'!N$2:N120)&gt;0.01,"",DateEnded_5Day!$A120))))))</f>
        <v/>
      </c>
      <c r="P120" s="54" t="str">
        <f>IF($A120&lt;='All Results'!$B$4,"",IF(SUM('MissFill 1'!O$2:O120)=0,"",(IF('MissFill 1'!O120/SUM('MissFill 1'!O$2:O120)&gt;0.01,"",IF('MissFill 1'!O119/SUM('MissFill 1'!O$2:O120)&gt;0.01,"",IF('MissFill 1'!O118/SUM('MissFill 1'!O$2:O120)&gt;0.01,"",DateEnded_5Day!$A120))))))</f>
        <v/>
      </c>
      <c r="Q120" s="54" t="str">
        <f>IF($A120&lt;='All Results'!$B$4,"",IF(SUM('MissFill 1'!P$2:P120)=0,"",(IF('MissFill 1'!P120/SUM('MissFill 1'!P$2:P120)&gt;0.01,"",IF('MissFill 1'!P119/SUM('MissFill 1'!P$2:P120)&gt;0.01,"",IF('MissFill 1'!P118/SUM('MissFill 1'!P$2:P120)&gt;0.01,"",DateEnded_5Day!$A120))))))</f>
        <v/>
      </c>
      <c r="R120" s="54" t="str">
        <f>IF($A120&lt;='All Results'!$B$4,"",IF(SUM('MissFill 1'!Q$2:Q120)=0,"",(IF('MissFill 1'!Q120/SUM('MissFill 1'!Q$2:Q120)&gt;0.01,"",IF('MissFill 1'!Q119/SUM('MissFill 1'!Q$2:Q120)&gt;0.01,"",IF('MissFill 1'!Q118/SUM('MissFill 1'!Q$2:Q120)&gt;0.01,"",DateEnded_5Day!$A120))))))</f>
        <v/>
      </c>
      <c r="S120" s="54" t="str">
        <f>IF($A120&lt;='All Results'!$B$4,"",IF(SUM('MissFill 1'!R$2:R120)=0,"",(IF('MissFill 1'!R120/SUM('MissFill 1'!R$2:R120)&gt;0.01,"",IF('MissFill 1'!R119/SUM('MissFill 1'!R$2:R120)&gt;0.01,"",IF('MissFill 1'!R118/SUM('MissFill 1'!R$2:R120)&gt;0.01,"",DateEnded_5Day!$A120))))))</f>
        <v/>
      </c>
      <c r="T120" s="54" t="str">
        <f>IF($A120&lt;='All Results'!$B$4,"",IF(SUM('MissFill 1'!S$2:S120)=0,"",(IF('MissFill 1'!S120/SUM('MissFill 1'!S$2:S120)&gt;0.01,"",IF('MissFill 1'!S119/SUM('MissFill 1'!S$2:S120)&gt;0.01,"",IF('MissFill 1'!S118/SUM('MissFill 1'!S$2:S120)&gt;0.01,"",DateEnded_5Day!$A120))))))</f>
        <v/>
      </c>
      <c r="U120" s="54" t="str">
        <f>IF($A120&lt;='All Results'!$B$4,"",IF(SUM('MissFill 1'!T$2:T120)=0,"",(IF('MissFill 1'!T120/SUM('MissFill 1'!T$2:T120)&gt;0.01,"",IF('MissFill 1'!T119/SUM('MissFill 1'!T$2:T120)&gt;0.01,"",IF('MissFill 1'!T118/SUM('MissFill 1'!T$2:T120)&gt;0.01,"",DateEnded_5Day!$A120))))))</f>
        <v/>
      </c>
      <c r="V120" s="54" t="str">
        <f>IF($A120&lt;='All Results'!$B$4,"",IF(SUM('MissFill 1'!U$2:U120)=0,"",(IF('MissFill 1'!U120/SUM('MissFill 1'!U$2:U120)&gt;0.01,"",IF('MissFill 1'!U119/SUM('MissFill 1'!U$2:U120)&gt;0.01,"",IF('MissFill 1'!U118/SUM('MissFill 1'!U$2:U120)&gt;0.01,"",DateEnded_5Day!$A120))))))</f>
        <v/>
      </c>
      <c r="W120" s="54" t="str">
        <f>IF($A120&lt;='All Results'!$B$4,"",IF(SUM('MissFill 1'!V$2:V120)=0,"",(IF('MissFill 1'!V120/SUM('MissFill 1'!V$2:V120)&gt;0.01,"",IF('MissFill 1'!V119/SUM('MissFill 1'!V$2:V120)&gt;0.01,"",IF('MissFill 1'!V118/SUM('MissFill 1'!V$2:V120)&gt;0.01,"",DateEnded_5Day!$A120))))))</f>
        <v/>
      </c>
      <c r="X120" s="54" t="str">
        <f>IF($A120&lt;='All Results'!$B$4,"",IF(SUM('MissFill 1'!W$2:W120)=0,"",(IF('MissFill 1'!W120/SUM('MissFill 1'!W$2:W120)&gt;0.01,"",IF('MissFill 1'!W119/SUM('MissFill 1'!W$2:W120)&gt;0.01,"",IF('MissFill 1'!W118/SUM('MissFill 1'!W$2:W120)&gt;0.01,"",DateEnded_5Day!$A120))))))</f>
        <v/>
      </c>
      <c r="Y120" s="54" t="str">
        <f>IF($A120&lt;='All Results'!$B$4,"",IF(SUM('MissFill 1'!X$2:X120)=0,"",(IF('MissFill 1'!X120/SUM('MissFill 1'!X$2:X120)&gt;0.01,"",IF('MissFill 1'!X119/SUM('MissFill 1'!X$2:X120)&gt;0.01,"",IF('MissFill 1'!X118/SUM('MissFill 1'!X$2:X120)&gt;0.01,"",DateEnded_5Day!$A120))))))</f>
        <v/>
      </c>
      <c r="Z120" s="54" t="str">
        <f>IF($A120&lt;='All Results'!$B$4,"",IF(SUM('MissFill 1'!Y$2:Y120)=0,"",(IF('MissFill 1'!Y120/SUM('MissFill 1'!Y$2:Y120)&gt;0.01,"",IF('MissFill 1'!Y119/SUM('MissFill 1'!Y$2:Y120)&gt;0.01,"",IF('MissFill 1'!Y118/SUM('MissFill 1'!Y$2:Y120)&gt;0.01,"",DateEnded_5Day!$A120))))))</f>
        <v/>
      </c>
      <c r="AA120" s="54" t="str">
        <f>IF($A120&lt;='All Results'!$B$4,"",IF(SUM('MissFill 1'!Z$2:Z120)=0,"",(IF('MissFill 1'!Z120/SUM('MissFill 1'!Z$2:Z120)&gt;0.01,"",IF('MissFill 1'!Z119/SUM('MissFill 1'!Z$2:Z120)&gt;0.01,"",IF('MissFill 1'!Z118/SUM('MissFill 1'!Z$2:Z120)&gt;0.01,"",DateEnded_5Day!$A120))))))</f>
        <v/>
      </c>
      <c r="AB120" s="54" t="str">
        <f>IF($A120&lt;='All Results'!$B$4,"",IF(SUM('MissFill 1'!AA$2:AA120)=0,"",(IF('MissFill 1'!AA120/SUM('MissFill 1'!AA$2:AA120)&gt;0.01,"",IF('MissFill 1'!AA119/SUM('MissFill 1'!AA$2:AA120)&gt;0.01,"",IF('MissFill 1'!AA118/SUM('MissFill 1'!AA$2:AA120)&gt;0.01,"",DateEnded_5Day!$A120))))))</f>
        <v/>
      </c>
      <c r="AC120" s="54" t="str">
        <f>IF($A120&lt;='All Results'!$B$4,"",IF(SUM('MissFill 1'!AB$2:AB120)=0,"",(IF('MissFill 1'!AB120/SUM('MissFill 1'!AB$2:AB120)&gt;0.01,"",IF('MissFill 1'!AB119/SUM('MissFill 1'!AB$2:AB120)&gt;0.01,"",IF('MissFill 1'!AB118/SUM('MissFill 1'!AB$2:AB120)&gt;0.01,"",DateEnded_5Day!$A120))))))</f>
        <v/>
      </c>
      <c r="AD120" s="54" t="str">
        <f>IF($A120&lt;='All Results'!$B$4,"",IF(SUM('MissFill 1'!AC$2:AC120)=0,"",(IF('MissFill 1'!AC120/SUM('MissFill 1'!AC$2:AC120)&gt;0.01,"",IF('MissFill 1'!AC119/SUM('MissFill 1'!AC$2:AC120)&gt;0.01,"",IF('MissFill 1'!AC118/SUM('MissFill 1'!AC$2:AC120)&gt;0.01,"",DateEnded_5Day!$A120))))))</f>
        <v/>
      </c>
      <c r="AE120" s="54" t="str">
        <f>IF($A120&lt;='All Results'!$B$4,"",IF(SUM('MissFill 1'!AD$2:AD120)=0,"",(IF('MissFill 1'!AD120/SUM('MissFill 1'!AD$2:AD120)&gt;0.01,"",IF('MissFill 1'!AD119/SUM('MissFill 1'!AD$2:AD120)&gt;0.01,"",IF('MissFill 1'!AD118/SUM('MissFill 1'!AD$2:AD120)&gt;0.01,"",DateEnded_5Day!$A120))))))</f>
        <v/>
      </c>
      <c r="AF120" s="54" t="str">
        <f>IF($A120&lt;='All Results'!$B$4,"",IF(SUM('MissFill 1'!AE$2:AE120)=0,"",(IF('MissFill 1'!AE120/SUM('MissFill 1'!AE$2:AE120)&gt;0.01,"",IF('MissFill 1'!AE119/SUM('MissFill 1'!AE$2:AE120)&gt;0.01,"",IF('MissFill 1'!AE118/SUM('MissFill 1'!AE$2:AE120)&gt;0.01,"",DateEnded_5Day!$A120))))))</f>
        <v/>
      </c>
      <c r="AG120" s="54" t="str">
        <f>IF($A120&lt;='All Results'!$B$4,"",IF(SUM('MissFill 1'!AF$2:AF120)=0,"",(IF('MissFill 1'!AF120/SUM('MissFill 1'!AF$2:AF120)&gt;0.01,"",IF('MissFill 1'!AF119/SUM('MissFill 1'!AF$2:AF120)&gt;0.01,"",IF('MissFill 1'!AF118/SUM('MissFill 1'!AF$2:AF120)&gt;0.01,"",DateEnded_5Day!$A120))))))</f>
        <v/>
      </c>
      <c r="AH120" s="54" t="str">
        <f>IF($A120&lt;='All Results'!$B$4,"",IF(SUM('MissFill 1'!AG$2:AG120)=0,"",(IF('MissFill 1'!AG120/SUM('MissFill 1'!AG$2:AG120)&gt;0.01,"",IF('MissFill 1'!AG119/SUM('MissFill 1'!AG$2:AG120)&gt;0.01,"",IF('MissFill 1'!AG118/SUM('MissFill 1'!AG$2:AG120)&gt;0.01,"",DateEnded_5Day!$A120))))))</f>
        <v/>
      </c>
      <c r="AI120" s="54" t="str">
        <f>IF($A120&lt;='All Results'!$B$4,"",IF(SUM('MissFill 1'!AH$2:AH120)=0,"",(IF('MissFill 1'!AH120/SUM('MissFill 1'!AH$2:AH120)&gt;0.01,"",IF('MissFill 1'!AH119/SUM('MissFill 1'!AH$2:AH120)&gt;0.01,"",IF('MissFill 1'!AH118/SUM('MissFill 1'!AH$2:AH120)&gt;0.01,"",DateEnded_5Day!$A120))))))</f>
        <v/>
      </c>
      <c r="AJ120" s="54" t="str">
        <f>IF($A120&lt;='All Results'!$B$4,"",IF(SUM('MissFill 1'!AI$2:AI120)=0,"",(IF('MissFill 1'!AI120/SUM('MissFill 1'!AI$2:AI120)&gt;0.01,"",IF('MissFill 1'!AI119/SUM('MissFill 1'!AI$2:AI120)&gt;0.01,"",IF('MissFill 1'!AI118/SUM('MissFill 1'!AI$2:AI120)&gt;0.01,"",DateEnded_5Day!$A120))))))</f>
        <v/>
      </c>
      <c r="AK120" s="54" t="str">
        <f>IF($A120&lt;='All Results'!$B$4,"",IF(SUM('MissFill 1'!AJ$2:AJ120)=0,"",(IF('MissFill 1'!AJ120/SUM('MissFill 1'!AJ$2:AJ120)&gt;0.01,"",IF('MissFill 1'!AJ119/SUM('MissFill 1'!AJ$2:AJ120)&gt;0.01,"",IF('MissFill 1'!AJ118/SUM('MissFill 1'!AJ$2:AJ120)&gt;0.01,"",DateEnded_5Day!$A120))))))</f>
        <v/>
      </c>
      <c r="AL120" s="54" t="str">
        <f>IF($A120&lt;='All Results'!$B$4,"",IF(SUM('MissFill 1'!AK$2:AK120)=0,"",(IF('MissFill 1'!AK120/SUM('MissFill 1'!AK$2:AK120)&gt;0.01,"",IF('MissFill 1'!AK119/SUM('MissFill 1'!AK$2:AK120)&gt;0.01,"",IF('MissFill 1'!AK118/SUM('MissFill 1'!AK$2:AK120)&gt;0.01,"",DateEnded_5Day!$A120))))))</f>
        <v/>
      </c>
      <c r="AM120" s="54" t="str">
        <f>IF($A120&lt;='All Results'!$B$4,"",IF(SUM('MissFill 1'!AL$2:AL120)=0,"",(IF('MissFill 1'!AL120/SUM('MissFill 1'!AL$2:AL120)&gt;0.01,"",IF('MissFill 1'!AL119/SUM('MissFill 1'!AL$2:AL120)&gt;0.01,"",IF('MissFill 1'!AL118/SUM('MissFill 1'!AL$2:AL120)&gt;0.01,"",DateEnded_5Day!$A120))))))</f>
        <v/>
      </c>
      <c r="AN120" s="54" t="str">
        <f>IF($A120&lt;='All Results'!$B$4,"",IF(SUM('MissFill 1'!AM$2:AM120)=0,"",(IF('MissFill 1'!AM120/SUM('MissFill 1'!AM$2:AM120)&gt;0.01,"",IF('MissFill 1'!AM119/SUM('MissFill 1'!AM$2:AM120)&gt;0.01,"",IF('MissFill 1'!AM118/SUM('MissFill 1'!AM$2:AM120)&gt;0.01,"",DateEnded_5Day!$A120))))))</f>
        <v/>
      </c>
      <c r="AO120" s="54" t="str">
        <f>IF($A120&lt;='All Results'!$B$4,"",IF(SUM('MissFill 1'!AN$2:AN120)=0,"",(IF('MissFill 1'!AN120/SUM('MissFill 1'!AN$2:AN120)&gt;0.01,"",IF('MissFill 1'!AN119/SUM('MissFill 1'!AN$2:AN120)&gt;0.01,"",IF('MissFill 1'!AN118/SUM('MissFill 1'!AN$2:AN120)&gt;0.01,"",DateEnded_5Day!$A120))))))</f>
        <v/>
      </c>
      <c r="AP120" s="54" t="str">
        <f>IF($A120&lt;='All Results'!$B$4,"",IF(SUM('MissFill 1'!AO$2:AO120)=0,"",(IF('MissFill 1'!AO120/SUM('MissFill 1'!AO$2:AO120)&gt;0.01,"",IF('MissFill 1'!AO119/SUM('MissFill 1'!AO$2:AO120)&gt;0.01,"",IF('MissFill 1'!AO118/SUM('MissFill 1'!AO$2:AO120)&gt;0.01,"",DateEnded_5Day!$A120))))))</f>
        <v/>
      </c>
      <c r="AQ120" s="54" t="str">
        <f>IF($A120&lt;='All Results'!$B$4,"",IF(SUM('MissFill 1'!AP$2:AP120)=0,"",(IF('MissFill 1'!AP120/SUM('MissFill 1'!AP$2:AP120)&gt;0.01,"",IF('MissFill 1'!AP119/SUM('MissFill 1'!AP$2:AP120)&gt;0.01,"",IF('MissFill 1'!AP118/SUM('MissFill 1'!AP$2:AP120)&gt;0.01,"",DateEnded_5Day!$A120))))))</f>
        <v/>
      </c>
      <c r="AR120" s="54" t="str">
        <f>IF($A120&lt;='All Results'!$B$4,"",IF(SUM('MissFill 1'!AQ$2:AQ120)=0,"",(IF('MissFill 1'!AQ120/SUM('MissFill 1'!AQ$2:AQ120)&gt;0.01,"",IF('MissFill 1'!AQ119/SUM('MissFill 1'!AQ$2:AQ120)&gt;0.01,"",IF('MissFill 1'!AQ118/SUM('MissFill 1'!AQ$2:AQ120)&gt;0.01,"",DateEnded_5Day!$A120))))))</f>
        <v/>
      </c>
      <c r="AS120" s="54" t="str">
        <f>IF($A120&lt;='All Results'!$B$4,"",IF(SUM('MissFill 1'!AR$2:AR120)=0,"",(IF('MissFill 1'!AR120/SUM('MissFill 1'!AR$2:AR120)&gt;0.01,"",IF('MissFill 1'!AR119/SUM('MissFill 1'!AR$2:AR120)&gt;0.01,"",IF('MissFill 1'!AR118/SUM('MissFill 1'!AR$2:AR120)&gt;0.01,"",DateEnded_5Day!$A120))))))</f>
        <v/>
      </c>
      <c r="AT120" s="54" t="str">
        <f>IF($A120&lt;='All Results'!$B$4,"",IF(SUM('MissFill 1'!AS$2:AS120)=0,"",(IF('MissFill 1'!AS120/SUM('MissFill 1'!AS$2:AS120)&gt;0.01,"",IF('MissFill 1'!AS119/SUM('MissFill 1'!AS$2:AS120)&gt;0.01,"",IF('MissFill 1'!AS118/SUM('MissFill 1'!AS$2:AS120)&gt;0.01,"",DateEnded_5Day!$A120))))))</f>
        <v/>
      </c>
      <c r="AU120" s="54" t="str">
        <f>IF($A120&lt;='All Results'!$B$4,"",IF(SUM('MissFill 1'!AT$2:AT120)=0,"",(IF('MissFill 1'!AT120/SUM('MissFill 1'!AT$2:AT120)&gt;0.01,"",IF('MissFill 1'!AT119/SUM('MissFill 1'!AT$2:AT120)&gt;0.01,"",IF('MissFill 1'!AT118/SUM('MissFill 1'!AT$2:AT120)&gt;0.01,"",DateEnded_5Day!$A120))))))</f>
        <v/>
      </c>
      <c r="AV120" s="54" t="str">
        <f>IF($A120&lt;='All Results'!$B$4,"",IF(SUM('MissFill 1'!AU$2:AU120)=0,"",(IF('MissFill 1'!AU120/SUM('MissFill 1'!AU$2:AU120)&gt;0.01,"",IF('MissFill 1'!AU119/SUM('MissFill 1'!AU$2:AU120)&gt;0.01,"",IF('MissFill 1'!AU118/SUM('MissFill 1'!AU$2:AU120)&gt;0.01,"",DateEnded_5Day!$A120))))))</f>
        <v/>
      </c>
      <c r="AW120" s="54" t="str">
        <f>IF($A120&lt;='All Results'!$B$4,"",IF(SUM('MissFill 1'!AV$2:AV120)=0,"",(IF('MissFill 1'!AV120/SUM('MissFill 1'!AV$2:AV120)&gt;0.01,"",IF('MissFill 1'!AV119/SUM('MissFill 1'!AV$2:AV120)&gt;0.01,"",IF('MissFill 1'!AV118/SUM('MissFill 1'!AV$2:AV120)&gt;0.01,"",DateEnded_5Day!$A120))))))</f>
        <v/>
      </c>
      <c r="AX120" s="54" t="str">
        <f>IF($A120&lt;='All Results'!$B$4,"",IF(SUM('MissFill 1'!AW$2:AW120)=0,"",(IF('MissFill 1'!AW120/SUM('MissFill 1'!AW$2:AW120)&gt;0.01,"",IF('MissFill 1'!AW119/SUM('MissFill 1'!AW$2:AW120)&gt;0.01,"",IF('MissFill 1'!AW118/SUM('MissFill 1'!AW$2:AW120)&gt;0.01,"",DateEnded_5Day!$A120))))))</f>
        <v/>
      </c>
    </row>
    <row r="121" spans="1:50" x14ac:dyDescent="0.25">
      <c r="A121" s="41">
        <v>44466</v>
      </c>
      <c r="B121" s="52">
        <v>270</v>
      </c>
      <c r="C121" s="54" t="str">
        <f>IF($A121&lt;='All Results'!$B$4,"",IF(SUM('MissFill 1'!B$2:B121)=0,"",(IF('MissFill 1'!B121/SUM('MissFill 1'!B$2:B121)&gt;0.01,"",IF('MissFill 1'!B120/SUM('MissFill 1'!B$2:B121)&gt;0.01,"",IF('MissFill 1'!B119/SUM('MissFill 1'!B$2:B121)&gt;0.01,"",DateEnded_5Day!$A121))))))</f>
        <v/>
      </c>
      <c r="D121" s="54" t="str">
        <f>IF($A121&lt;='All Results'!$B$4,"",IF(SUM('MissFill 1'!C$2:C121)=0,"",(IF('MissFill 1'!C121/SUM('MissFill 1'!C$2:C121)&gt;0.01,"",IF('MissFill 1'!C120/SUM('MissFill 1'!C$2:C121)&gt;0.01,"",IF('MissFill 1'!C119/SUM('MissFill 1'!C$2:C121)&gt;0.01,"",DateEnded_5Day!$A121))))))</f>
        <v/>
      </c>
      <c r="E121" s="54" t="str">
        <f>IF($A121&lt;='All Results'!$B$4,"",IF(SUM('MissFill 1'!D$2:D121)=0,"",(IF('MissFill 1'!D121/SUM('MissFill 1'!D$2:D121)&gt;0.01,"",IF('MissFill 1'!D120/SUM('MissFill 1'!D$2:D121)&gt;0.01,"",IF('MissFill 1'!D119/SUM('MissFill 1'!D$2:D121)&gt;0.01,"",DateEnded_5Day!$A121))))))</f>
        <v/>
      </c>
      <c r="F121" s="54" t="str">
        <f>IF($A121&lt;='All Results'!$B$4,"",IF(SUM('MissFill 1'!E$2:E121)=0,"",(IF('MissFill 1'!E121/SUM('MissFill 1'!E$2:E121)&gt;0.01,"",IF('MissFill 1'!E120/SUM('MissFill 1'!E$2:E121)&gt;0.01,"",IF('MissFill 1'!E119/SUM('MissFill 1'!E$2:E121)&gt;0.01,"",DateEnded_5Day!$A121))))))</f>
        <v/>
      </c>
      <c r="G121" s="54" t="str">
        <f>IF($A121&lt;='All Results'!$B$4,"",IF(SUM('MissFill 1'!F$2:F121)=0,"",(IF('MissFill 1'!F121/SUM('MissFill 1'!F$2:F121)&gt;0.01,"",IF('MissFill 1'!F120/SUM('MissFill 1'!F$2:F121)&gt;0.01,"",IF('MissFill 1'!F119/SUM('MissFill 1'!F$2:F121)&gt;0.01,"",DateEnded_5Day!$A121))))))</f>
        <v/>
      </c>
      <c r="H121" s="54" t="str">
        <f>IF($A121&lt;='All Results'!$B$4,"",IF(SUM('MissFill 1'!G$2:G121)=0,"",(IF('MissFill 1'!G121/SUM('MissFill 1'!G$2:G121)&gt;0.01,"",IF('MissFill 1'!G120/SUM('MissFill 1'!G$2:G121)&gt;0.01,"",IF('MissFill 1'!G119/SUM('MissFill 1'!G$2:G121)&gt;0.01,"",DateEnded_5Day!$A121))))))</f>
        <v/>
      </c>
      <c r="I121" s="54" t="str">
        <f>IF($A121&lt;='All Results'!$B$4,"",IF(SUM('MissFill 1'!H$2:H121)=0,"",(IF('MissFill 1'!H121/SUM('MissFill 1'!H$2:H121)&gt;0.01,"",IF('MissFill 1'!H120/SUM('MissFill 1'!H$2:H121)&gt;0.01,"",IF('MissFill 1'!H119/SUM('MissFill 1'!H$2:H121)&gt;0.01,"",DateEnded_5Day!$A121))))))</f>
        <v/>
      </c>
      <c r="J121" s="54" t="str">
        <f>IF($A121&lt;='All Results'!$B$4,"",IF(SUM('MissFill 1'!I$2:I121)=0,"",(IF('MissFill 1'!I121/SUM('MissFill 1'!I$2:I121)&gt;0.01,"",IF('MissFill 1'!I120/SUM('MissFill 1'!I$2:I121)&gt;0.01,"",IF('MissFill 1'!I119/SUM('MissFill 1'!I$2:I121)&gt;0.01,"",DateEnded_5Day!$A121))))))</f>
        <v/>
      </c>
      <c r="K121" s="54" t="str">
        <f>IF($A121&lt;='All Results'!$B$4,"",IF(SUM('MissFill 1'!J$2:J121)=0,"",(IF('MissFill 1'!J121/SUM('MissFill 1'!J$2:J121)&gt;0.01,"",IF('MissFill 1'!J120/SUM('MissFill 1'!J$2:J121)&gt;0.01,"",IF('MissFill 1'!J119/SUM('MissFill 1'!J$2:J121)&gt;0.01,"",DateEnded_5Day!$A121))))))</f>
        <v/>
      </c>
      <c r="L121" s="54" t="str">
        <f>IF($A121&lt;='All Results'!$B$4,"",IF(SUM('MissFill 1'!K$2:K121)=0,"",(IF('MissFill 1'!K121/SUM('MissFill 1'!K$2:K121)&gt;0.01,"",IF('MissFill 1'!K120/SUM('MissFill 1'!K$2:K121)&gt;0.01,"",IF('MissFill 1'!K119/SUM('MissFill 1'!K$2:K121)&gt;0.01,"",DateEnded_5Day!$A121))))))</f>
        <v/>
      </c>
      <c r="M121" s="54" t="str">
        <f>IF($A121&lt;='All Results'!$B$4,"",IF(SUM('MissFill 1'!L$2:L121)=0,"",(IF('MissFill 1'!L121/SUM('MissFill 1'!L$2:L121)&gt;0.01,"",IF('MissFill 1'!L120/SUM('MissFill 1'!L$2:L121)&gt;0.01,"",IF('MissFill 1'!L119/SUM('MissFill 1'!L$2:L121)&gt;0.01,"",DateEnded_5Day!$A121))))))</f>
        <v/>
      </c>
      <c r="N121" s="54" t="str">
        <f>IF($A121&lt;='All Results'!$B$4,"",IF(SUM('MissFill 1'!M$2:M121)=0,"",(IF('MissFill 1'!M121/SUM('MissFill 1'!M$2:M121)&gt;0.01,"",IF('MissFill 1'!M120/SUM('MissFill 1'!M$2:M121)&gt;0.01,"",IF('MissFill 1'!M119/SUM('MissFill 1'!M$2:M121)&gt;0.01,"",DateEnded_5Day!$A121))))))</f>
        <v/>
      </c>
      <c r="O121" s="54" t="str">
        <f>IF($A121&lt;='All Results'!$B$4,"",IF(SUM('MissFill 1'!N$2:N121)=0,"",(IF('MissFill 1'!N121/SUM('MissFill 1'!N$2:N121)&gt;0.01,"",IF('MissFill 1'!N120/SUM('MissFill 1'!N$2:N121)&gt;0.01,"",IF('MissFill 1'!N119/SUM('MissFill 1'!N$2:N121)&gt;0.01,"",DateEnded_5Day!$A121))))))</f>
        <v/>
      </c>
      <c r="P121" s="54" t="str">
        <f>IF($A121&lt;='All Results'!$B$4,"",IF(SUM('MissFill 1'!O$2:O121)=0,"",(IF('MissFill 1'!O121/SUM('MissFill 1'!O$2:O121)&gt;0.01,"",IF('MissFill 1'!O120/SUM('MissFill 1'!O$2:O121)&gt;0.01,"",IF('MissFill 1'!O119/SUM('MissFill 1'!O$2:O121)&gt;0.01,"",DateEnded_5Day!$A121))))))</f>
        <v/>
      </c>
      <c r="Q121" s="54" t="str">
        <f>IF($A121&lt;='All Results'!$B$4,"",IF(SUM('MissFill 1'!P$2:P121)=0,"",(IF('MissFill 1'!P121/SUM('MissFill 1'!P$2:P121)&gt;0.01,"",IF('MissFill 1'!P120/SUM('MissFill 1'!P$2:P121)&gt;0.01,"",IF('MissFill 1'!P119/SUM('MissFill 1'!P$2:P121)&gt;0.01,"",DateEnded_5Day!$A121))))))</f>
        <v/>
      </c>
      <c r="R121" s="54" t="str">
        <f>IF($A121&lt;='All Results'!$B$4,"",IF(SUM('MissFill 1'!Q$2:Q121)=0,"",(IF('MissFill 1'!Q121/SUM('MissFill 1'!Q$2:Q121)&gt;0.01,"",IF('MissFill 1'!Q120/SUM('MissFill 1'!Q$2:Q121)&gt;0.01,"",IF('MissFill 1'!Q119/SUM('MissFill 1'!Q$2:Q121)&gt;0.01,"",DateEnded_5Day!$A121))))))</f>
        <v/>
      </c>
      <c r="S121" s="54" t="str">
        <f>IF($A121&lt;='All Results'!$B$4,"",IF(SUM('MissFill 1'!R$2:R121)=0,"",(IF('MissFill 1'!R121/SUM('MissFill 1'!R$2:R121)&gt;0.01,"",IF('MissFill 1'!R120/SUM('MissFill 1'!R$2:R121)&gt;0.01,"",IF('MissFill 1'!R119/SUM('MissFill 1'!R$2:R121)&gt;0.01,"",DateEnded_5Day!$A121))))))</f>
        <v/>
      </c>
      <c r="T121" s="54" t="str">
        <f>IF($A121&lt;='All Results'!$B$4,"",IF(SUM('MissFill 1'!S$2:S121)=0,"",(IF('MissFill 1'!S121/SUM('MissFill 1'!S$2:S121)&gt;0.01,"",IF('MissFill 1'!S120/SUM('MissFill 1'!S$2:S121)&gt;0.01,"",IF('MissFill 1'!S119/SUM('MissFill 1'!S$2:S121)&gt;0.01,"",DateEnded_5Day!$A121))))))</f>
        <v/>
      </c>
      <c r="U121" s="54" t="str">
        <f>IF($A121&lt;='All Results'!$B$4,"",IF(SUM('MissFill 1'!T$2:T121)=0,"",(IF('MissFill 1'!T121/SUM('MissFill 1'!T$2:T121)&gt;0.01,"",IF('MissFill 1'!T120/SUM('MissFill 1'!T$2:T121)&gt;0.01,"",IF('MissFill 1'!T119/SUM('MissFill 1'!T$2:T121)&gt;0.01,"",DateEnded_5Day!$A121))))))</f>
        <v/>
      </c>
      <c r="V121" s="54" t="str">
        <f>IF($A121&lt;='All Results'!$B$4,"",IF(SUM('MissFill 1'!U$2:U121)=0,"",(IF('MissFill 1'!U121/SUM('MissFill 1'!U$2:U121)&gt;0.01,"",IF('MissFill 1'!U120/SUM('MissFill 1'!U$2:U121)&gt;0.01,"",IF('MissFill 1'!U119/SUM('MissFill 1'!U$2:U121)&gt;0.01,"",DateEnded_5Day!$A121))))))</f>
        <v/>
      </c>
      <c r="W121" s="54" t="str">
        <f>IF($A121&lt;='All Results'!$B$4,"",IF(SUM('MissFill 1'!V$2:V121)=0,"",(IF('MissFill 1'!V121/SUM('MissFill 1'!V$2:V121)&gt;0.01,"",IF('MissFill 1'!V120/SUM('MissFill 1'!V$2:V121)&gt;0.01,"",IF('MissFill 1'!V119/SUM('MissFill 1'!V$2:V121)&gt;0.01,"",DateEnded_5Day!$A121))))))</f>
        <v/>
      </c>
      <c r="X121" s="54" t="str">
        <f>IF($A121&lt;='All Results'!$B$4,"",IF(SUM('MissFill 1'!W$2:W121)=0,"",(IF('MissFill 1'!W121/SUM('MissFill 1'!W$2:W121)&gt;0.01,"",IF('MissFill 1'!W120/SUM('MissFill 1'!W$2:W121)&gt;0.01,"",IF('MissFill 1'!W119/SUM('MissFill 1'!W$2:W121)&gt;0.01,"",DateEnded_5Day!$A121))))))</f>
        <v/>
      </c>
      <c r="Y121" s="54" t="str">
        <f>IF($A121&lt;='All Results'!$B$4,"",IF(SUM('MissFill 1'!X$2:X121)=0,"",(IF('MissFill 1'!X121/SUM('MissFill 1'!X$2:X121)&gt;0.01,"",IF('MissFill 1'!X120/SUM('MissFill 1'!X$2:X121)&gt;0.01,"",IF('MissFill 1'!X119/SUM('MissFill 1'!X$2:X121)&gt;0.01,"",DateEnded_5Day!$A121))))))</f>
        <v/>
      </c>
      <c r="Z121" s="54" t="str">
        <f>IF($A121&lt;='All Results'!$B$4,"",IF(SUM('MissFill 1'!Y$2:Y121)=0,"",(IF('MissFill 1'!Y121/SUM('MissFill 1'!Y$2:Y121)&gt;0.01,"",IF('MissFill 1'!Y120/SUM('MissFill 1'!Y$2:Y121)&gt;0.01,"",IF('MissFill 1'!Y119/SUM('MissFill 1'!Y$2:Y121)&gt;0.01,"",DateEnded_5Day!$A121))))))</f>
        <v/>
      </c>
      <c r="AA121" s="54" t="str">
        <f>IF($A121&lt;='All Results'!$B$4,"",IF(SUM('MissFill 1'!Z$2:Z121)=0,"",(IF('MissFill 1'!Z121/SUM('MissFill 1'!Z$2:Z121)&gt;0.01,"",IF('MissFill 1'!Z120/SUM('MissFill 1'!Z$2:Z121)&gt;0.01,"",IF('MissFill 1'!Z119/SUM('MissFill 1'!Z$2:Z121)&gt;0.01,"",DateEnded_5Day!$A121))))))</f>
        <v/>
      </c>
      <c r="AB121" s="54" t="str">
        <f>IF($A121&lt;='All Results'!$B$4,"",IF(SUM('MissFill 1'!AA$2:AA121)=0,"",(IF('MissFill 1'!AA121/SUM('MissFill 1'!AA$2:AA121)&gt;0.01,"",IF('MissFill 1'!AA120/SUM('MissFill 1'!AA$2:AA121)&gt;0.01,"",IF('MissFill 1'!AA119/SUM('MissFill 1'!AA$2:AA121)&gt;0.01,"",DateEnded_5Day!$A121))))))</f>
        <v/>
      </c>
      <c r="AC121" s="54" t="str">
        <f>IF($A121&lt;='All Results'!$B$4,"",IF(SUM('MissFill 1'!AB$2:AB121)=0,"",(IF('MissFill 1'!AB121/SUM('MissFill 1'!AB$2:AB121)&gt;0.01,"",IF('MissFill 1'!AB120/SUM('MissFill 1'!AB$2:AB121)&gt;0.01,"",IF('MissFill 1'!AB119/SUM('MissFill 1'!AB$2:AB121)&gt;0.01,"",DateEnded_5Day!$A121))))))</f>
        <v/>
      </c>
      <c r="AD121" s="54" t="str">
        <f>IF($A121&lt;='All Results'!$B$4,"",IF(SUM('MissFill 1'!AC$2:AC121)=0,"",(IF('MissFill 1'!AC121/SUM('MissFill 1'!AC$2:AC121)&gt;0.01,"",IF('MissFill 1'!AC120/SUM('MissFill 1'!AC$2:AC121)&gt;0.01,"",IF('MissFill 1'!AC119/SUM('MissFill 1'!AC$2:AC121)&gt;0.01,"",DateEnded_5Day!$A121))))))</f>
        <v/>
      </c>
      <c r="AE121" s="54" t="str">
        <f>IF($A121&lt;='All Results'!$B$4,"",IF(SUM('MissFill 1'!AD$2:AD121)=0,"",(IF('MissFill 1'!AD121/SUM('MissFill 1'!AD$2:AD121)&gt;0.01,"",IF('MissFill 1'!AD120/SUM('MissFill 1'!AD$2:AD121)&gt;0.01,"",IF('MissFill 1'!AD119/SUM('MissFill 1'!AD$2:AD121)&gt;0.01,"",DateEnded_5Day!$A121))))))</f>
        <v/>
      </c>
      <c r="AF121" s="54" t="str">
        <f>IF($A121&lt;='All Results'!$B$4,"",IF(SUM('MissFill 1'!AE$2:AE121)=0,"",(IF('MissFill 1'!AE121/SUM('MissFill 1'!AE$2:AE121)&gt;0.01,"",IF('MissFill 1'!AE120/SUM('MissFill 1'!AE$2:AE121)&gt;0.01,"",IF('MissFill 1'!AE119/SUM('MissFill 1'!AE$2:AE121)&gt;0.01,"",DateEnded_5Day!$A121))))))</f>
        <v/>
      </c>
      <c r="AG121" s="54" t="str">
        <f>IF($A121&lt;='All Results'!$B$4,"",IF(SUM('MissFill 1'!AF$2:AF121)=0,"",(IF('MissFill 1'!AF121/SUM('MissFill 1'!AF$2:AF121)&gt;0.01,"",IF('MissFill 1'!AF120/SUM('MissFill 1'!AF$2:AF121)&gt;0.01,"",IF('MissFill 1'!AF119/SUM('MissFill 1'!AF$2:AF121)&gt;0.01,"",DateEnded_5Day!$A121))))))</f>
        <v/>
      </c>
      <c r="AH121" s="54" t="str">
        <f>IF($A121&lt;='All Results'!$B$4,"",IF(SUM('MissFill 1'!AG$2:AG121)=0,"",(IF('MissFill 1'!AG121/SUM('MissFill 1'!AG$2:AG121)&gt;0.01,"",IF('MissFill 1'!AG120/SUM('MissFill 1'!AG$2:AG121)&gt;0.01,"",IF('MissFill 1'!AG119/SUM('MissFill 1'!AG$2:AG121)&gt;0.01,"",DateEnded_5Day!$A121))))))</f>
        <v/>
      </c>
      <c r="AI121" s="54" t="str">
        <f>IF($A121&lt;='All Results'!$B$4,"",IF(SUM('MissFill 1'!AH$2:AH121)=0,"",(IF('MissFill 1'!AH121/SUM('MissFill 1'!AH$2:AH121)&gt;0.01,"",IF('MissFill 1'!AH120/SUM('MissFill 1'!AH$2:AH121)&gt;0.01,"",IF('MissFill 1'!AH119/SUM('MissFill 1'!AH$2:AH121)&gt;0.01,"",DateEnded_5Day!$A121))))))</f>
        <v/>
      </c>
      <c r="AJ121" s="54" t="str">
        <f>IF($A121&lt;='All Results'!$B$4,"",IF(SUM('MissFill 1'!AI$2:AI121)=0,"",(IF('MissFill 1'!AI121/SUM('MissFill 1'!AI$2:AI121)&gt;0.01,"",IF('MissFill 1'!AI120/SUM('MissFill 1'!AI$2:AI121)&gt;0.01,"",IF('MissFill 1'!AI119/SUM('MissFill 1'!AI$2:AI121)&gt;0.01,"",DateEnded_5Day!$A121))))))</f>
        <v/>
      </c>
      <c r="AK121" s="54" t="str">
        <f>IF($A121&lt;='All Results'!$B$4,"",IF(SUM('MissFill 1'!AJ$2:AJ121)=0,"",(IF('MissFill 1'!AJ121/SUM('MissFill 1'!AJ$2:AJ121)&gt;0.01,"",IF('MissFill 1'!AJ120/SUM('MissFill 1'!AJ$2:AJ121)&gt;0.01,"",IF('MissFill 1'!AJ119/SUM('MissFill 1'!AJ$2:AJ121)&gt;0.01,"",DateEnded_5Day!$A121))))))</f>
        <v/>
      </c>
      <c r="AL121" s="54" t="str">
        <f>IF($A121&lt;='All Results'!$B$4,"",IF(SUM('MissFill 1'!AK$2:AK121)=0,"",(IF('MissFill 1'!AK121/SUM('MissFill 1'!AK$2:AK121)&gt;0.01,"",IF('MissFill 1'!AK120/SUM('MissFill 1'!AK$2:AK121)&gt;0.01,"",IF('MissFill 1'!AK119/SUM('MissFill 1'!AK$2:AK121)&gt;0.01,"",DateEnded_5Day!$A121))))))</f>
        <v/>
      </c>
      <c r="AM121" s="54" t="str">
        <f>IF($A121&lt;='All Results'!$B$4,"",IF(SUM('MissFill 1'!AL$2:AL121)=0,"",(IF('MissFill 1'!AL121/SUM('MissFill 1'!AL$2:AL121)&gt;0.01,"",IF('MissFill 1'!AL120/SUM('MissFill 1'!AL$2:AL121)&gt;0.01,"",IF('MissFill 1'!AL119/SUM('MissFill 1'!AL$2:AL121)&gt;0.01,"",DateEnded_5Day!$A121))))))</f>
        <v/>
      </c>
      <c r="AN121" s="54" t="str">
        <f>IF($A121&lt;='All Results'!$B$4,"",IF(SUM('MissFill 1'!AM$2:AM121)=0,"",(IF('MissFill 1'!AM121/SUM('MissFill 1'!AM$2:AM121)&gt;0.01,"",IF('MissFill 1'!AM120/SUM('MissFill 1'!AM$2:AM121)&gt;0.01,"",IF('MissFill 1'!AM119/SUM('MissFill 1'!AM$2:AM121)&gt;0.01,"",DateEnded_5Day!$A121))))))</f>
        <v/>
      </c>
      <c r="AO121" s="54" t="str">
        <f>IF($A121&lt;='All Results'!$B$4,"",IF(SUM('MissFill 1'!AN$2:AN121)=0,"",(IF('MissFill 1'!AN121/SUM('MissFill 1'!AN$2:AN121)&gt;0.01,"",IF('MissFill 1'!AN120/SUM('MissFill 1'!AN$2:AN121)&gt;0.01,"",IF('MissFill 1'!AN119/SUM('MissFill 1'!AN$2:AN121)&gt;0.01,"",DateEnded_5Day!$A121))))))</f>
        <v/>
      </c>
      <c r="AP121" s="54" t="str">
        <f>IF($A121&lt;='All Results'!$B$4,"",IF(SUM('MissFill 1'!AO$2:AO121)=0,"",(IF('MissFill 1'!AO121/SUM('MissFill 1'!AO$2:AO121)&gt;0.01,"",IF('MissFill 1'!AO120/SUM('MissFill 1'!AO$2:AO121)&gt;0.01,"",IF('MissFill 1'!AO119/SUM('MissFill 1'!AO$2:AO121)&gt;0.01,"",DateEnded_5Day!$A121))))))</f>
        <v/>
      </c>
      <c r="AQ121" s="54" t="str">
        <f>IF($A121&lt;='All Results'!$B$4,"",IF(SUM('MissFill 1'!AP$2:AP121)=0,"",(IF('MissFill 1'!AP121/SUM('MissFill 1'!AP$2:AP121)&gt;0.01,"",IF('MissFill 1'!AP120/SUM('MissFill 1'!AP$2:AP121)&gt;0.01,"",IF('MissFill 1'!AP119/SUM('MissFill 1'!AP$2:AP121)&gt;0.01,"",DateEnded_5Day!$A121))))))</f>
        <v/>
      </c>
      <c r="AR121" s="54" t="str">
        <f>IF($A121&lt;='All Results'!$B$4,"",IF(SUM('MissFill 1'!AQ$2:AQ121)=0,"",(IF('MissFill 1'!AQ121/SUM('MissFill 1'!AQ$2:AQ121)&gt;0.01,"",IF('MissFill 1'!AQ120/SUM('MissFill 1'!AQ$2:AQ121)&gt;0.01,"",IF('MissFill 1'!AQ119/SUM('MissFill 1'!AQ$2:AQ121)&gt;0.01,"",DateEnded_5Day!$A121))))))</f>
        <v/>
      </c>
      <c r="AS121" s="54" t="str">
        <f>IF($A121&lt;='All Results'!$B$4,"",IF(SUM('MissFill 1'!AR$2:AR121)=0,"",(IF('MissFill 1'!AR121/SUM('MissFill 1'!AR$2:AR121)&gt;0.01,"",IF('MissFill 1'!AR120/SUM('MissFill 1'!AR$2:AR121)&gt;0.01,"",IF('MissFill 1'!AR119/SUM('MissFill 1'!AR$2:AR121)&gt;0.01,"",DateEnded_5Day!$A121))))))</f>
        <v/>
      </c>
      <c r="AT121" s="54" t="str">
        <f>IF($A121&lt;='All Results'!$B$4,"",IF(SUM('MissFill 1'!AS$2:AS121)=0,"",(IF('MissFill 1'!AS121/SUM('MissFill 1'!AS$2:AS121)&gt;0.01,"",IF('MissFill 1'!AS120/SUM('MissFill 1'!AS$2:AS121)&gt;0.01,"",IF('MissFill 1'!AS119/SUM('MissFill 1'!AS$2:AS121)&gt;0.01,"",DateEnded_5Day!$A121))))))</f>
        <v/>
      </c>
      <c r="AU121" s="54" t="str">
        <f>IF($A121&lt;='All Results'!$B$4,"",IF(SUM('MissFill 1'!AT$2:AT121)=0,"",(IF('MissFill 1'!AT121/SUM('MissFill 1'!AT$2:AT121)&gt;0.01,"",IF('MissFill 1'!AT120/SUM('MissFill 1'!AT$2:AT121)&gt;0.01,"",IF('MissFill 1'!AT119/SUM('MissFill 1'!AT$2:AT121)&gt;0.01,"",DateEnded_5Day!$A121))))))</f>
        <v/>
      </c>
      <c r="AV121" s="54" t="str">
        <f>IF($A121&lt;='All Results'!$B$4,"",IF(SUM('MissFill 1'!AU$2:AU121)=0,"",(IF('MissFill 1'!AU121/SUM('MissFill 1'!AU$2:AU121)&gt;0.01,"",IF('MissFill 1'!AU120/SUM('MissFill 1'!AU$2:AU121)&gt;0.01,"",IF('MissFill 1'!AU119/SUM('MissFill 1'!AU$2:AU121)&gt;0.01,"",DateEnded_5Day!$A121))))))</f>
        <v/>
      </c>
      <c r="AW121" s="54" t="str">
        <f>IF($A121&lt;='All Results'!$B$4,"",IF(SUM('MissFill 1'!AV$2:AV121)=0,"",(IF('MissFill 1'!AV121/SUM('MissFill 1'!AV$2:AV121)&gt;0.01,"",IF('MissFill 1'!AV120/SUM('MissFill 1'!AV$2:AV121)&gt;0.01,"",IF('MissFill 1'!AV119/SUM('MissFill 1'!AV$2:AV121)&gt;0.01,"",DateEnded_5Day!$A121))))))</f>
        <v/>
      </c>
      <c r="AX121" s="54" t="str">
        <f>IF($A121&lt;='All Results'!$B$4,"",IF(SUM('MissFill 1'!AW$2:AW121)=0,"",(IF('MissFill 1'!AW121/SUM('MissFill 1'!AW$2:AW121)&gt;0.01,"",IF('MissFill 1'!AW120/SUM('MissFill 1'!AW$2:AW121)&gt;0.01,"",IF('MissFill 1'!AW119/SUM('MissFill 1'!AW$2:AW121)&gt;0.01,"",DateEnded_5Day!$A121))))))</f>
        <v/>
      </c>
    </row>
    <row r="122" spans="1:50" x14ac:dyDescent="0.25">
      <c r="A122" s="41">
        <v>44467</v>
      </c>
      <c r="B122" s="52">
        <v>271</v>
      </c>
      <c r="C122" s="54" t="str">
        <f>IF($A122&lt;='All Results'!$B$4,"",IF(SUM('MissFill 1'!B$2:B122)=0,"",(IF('MissFill 1'!B122/SUM('MissFill 1'!B$2:B122)&gt;0.01,"",IF('MissFill 1'!B121/SUM('MissFill 1'!B$2:B122)&gt;0.01,"",IF('MissFill 1'!B120/SUM('MissFill 1'!B$2:B122)&gt;0.01,"",DateEnded_5Day!$A122))))))</f>
        <v/>
      </c>
      <c r="D122" s="54" t="str">
        <f>IF($A122&lt;='All Results'!$B$4,"",IF(SUM('MissFill 1'!C$2:C122)=0,"",(IF('MissFill 1'!C122/SUM('MissFill 1'!C$2:C122)&gt;0.01,"",IF('MissFill 1'!C121/SUM('MissFill 1'!C$2:C122)&gt;0.01,"",IF('MissFill 1'!C120/SUM('MissFill 1'!C$2:C122)&gt;0.01,"",DateEnded_5Day!$A122))))))</f>
        <v/>
      </c>
      <c r="E122" s="54" t="str">
        <f>IF($A122&lt;='All Results'!$B$4,"",IF(SUM('MissFill 1'!D$2:D122)=0,"",(IF('MissFill 1'!D122/SUM('MissFill 1'!D$2:D122)&gt;0.01,"",IF('MissFill 1'!D121/SUM('MissFill 1'!D$2:D122)&gt;0.01,"",IF('MissFill 1'!D120/SUM('MissFill 1'!D$2:D122)&gt;0.01,"",DateEnded_5Day!$A122))))))</f>
        <v/>
      </c>
      <c r="F122" s="54" t="str">
        <f>IF($A122&lt;='All Results'!$B$4,"",IF(SUM('MissFill 1'!E$2:E122)=0,"",(IF('MissFill 1'!E122/SUM('MissFill 1'!E$2:E122)&gt;0.01,"",IF('MissFill 1'!E121/SUM('MissFill 1'!E$2:E122)&gt;0.01,"",IF('MissFill 1'!E120/SUM('MissFill 1'!E$2:E122)&gt;0.01,"",DateEnded_5Day!$A122))))))</f>
        <v/>
      </c>
      <c r="G122" s="54" t="str">
        <f>IF($A122&lt;='All Results'!$B$4,"",IF(SUM('MissFill 1'!F$2:F122)=0,"",(IF('MissFill 1'!F122/SUM('MissFill 1'!F$2:F122)&gt;0.01,"",IF('MissFill 1'!F121/SUM('MissFill 1'!F$2:F122)&gt;0.01,"",IF('MissFill 1'!F120/SUM('MissFill 1'!F$2:F122)&gt;0.01,"",DateEnded_5Day!$A122))))))</f>
        <v/>
      </c>
      <c r="H122" s="54" t="str">
        <f>IF($A122&lt;='All Results'!$B$4,"",IF(SUM('MissFill 1'!G$2:G122)=0,"",(IF('MissFill 1'!G122/SUM('MissFill 1'!G$2:G122)&gt;0.01,"",IF('MissFill 1'!G121/SUM('MissFill 1'!G$2:G122)&gt;0.01,"",IF('MissFill 1'!G120/SUM('MissFill 1'!G$2:G122)&gt;0.01,"",DateEnded_5Day!$A122))))))</f>
        <v/>
      </c>
      <c r="I122" s="54" t="str">
        <f>IF($A122&lt;='All Results'!$B$4,"",IF(SUM('MissFill 1'!H$2:H122)=0,"",(IF('MissFill 1'!H122/SUM('MissFill 1'!H$2:H122)&gt;0.01,"",IF('MissFill 1'!H121/SUM('MissFill 1'!H$2:H122)&gt;0.01,"",IF('MissFill 1'!H120/SUM('MissFill 1'!H$2:H122)&gt;0.01,"",DateEnded_5Day!$A122))))))</f>
        <v/>
      </c>
      <c r="J122" s="54" t="str">
        <f>IF($A122&lt;='All Results'!$B$4,"",IF(SUM('MissFill 1'!I$2:I122)=0,"",(IF('MissFill 1'!I122/SUM('MissFill 1'!I$2:I122)&gt;0.01,"",IF('MissFill 1'!I121/SUM('MissFill 1'!I$2:I122)&gt;0.01,"",IF('MissFill 1'!I120/SUM('MissFill 1'!I$2:I122)&gt;0.01,"",DateEnded_5Day!$A122))))))</f>
        <v/>
      </c>
      <c r="K122" s="54" t="str">
        <f>IF($A122&lt;='All Results'!$B$4,"",IF(SUM('MissFill 1'!J$2:J122)=0,"",(IF('MissFill 1'!J122/SUM('MissFill 1'!J$2:J122)&gt;0.01,"",IF('MissFill 1'!J121/SUM('MissFill 1'!J$2:J122)&gt;0.01,"",IF('MissFill 1'!J120/SUM('MissFill 1'!J$2:J122)&gt;0.01,"",DateEnded_5Day!$A122))))))</f>
        <v/>
      </c>
      <c r="L122" s="54" t="str">
        <f>IF($A122&lt;='All Results'!$B$4,"",IF(SUM('MissFill 1'!K$2:K122)=0,"",(IF('MissFill 1'!K122/SUM('MissFill 1'!K$2:K122)&gt;0.01,"",IF('MissFill 1'!K121/SUM('MissFill 1'!K$2:K122)&gt;0.01,"",IF('MissFill 1'!K120/SUM('MissFill 1'!K$2:K122)&gt;0.01,"",DateEnded_5Day!$A122))))))</f>
        <v/>
      </c>
      <c r="M122" s="54" t="str">
        <f>IF($A122&lt;='All Results'!$B$4,"",IF(SUM('MissFill 1'!L$2:L122)=0,"",(IF('MissFill 1'!L122/SUM('MissFill 1'!L$2:L122)&gt;0.01,"",IF('MissFill 1'!L121/SUM('MissFill 1'!L$2:L122)&gt;0.01,"",IF('MissFill 1'!L120/SUM('MissFill 1'!L$2:L122)&gt;0.01,"",DateEnded_5Day!$A122))))))</f>
        <v/>
      </c>
      <c r="N122" s="54" t="str">
        <f>IF($A122&lt;='All Results'!$B$4,"",IF(SUM('MissFill 1'!M$2:M122)=0,"",(IF('MissFill 1'!M122/SUM('MissFill 1'!M$2:M122)&gt;0.01,"",IF('MissFill 1'!M121/SUM('MissFill 1'!M$2:M122)&gt;0.01,"",IF('MissFill 1'!M120/SUM('MissFill 1'!M$2:M122)&gt;0.01,"",DateEnded_5Day!$A122))))))</f>
        <v/>
      </c>
      <c r="O122" s="54" t="str">
        <f>IF($A122&lt;='All Results'!$B$4,"",IF(SUM('MissFill 1'!N$2:N122)=0,"",(IF('MissFill 1'!N122/SUM('MissFill 1'!N$2:N122)&gt;0.01,"",IF('MissFill 1'!N121/SUM('MissFill 1'!N$2:N122)&gt;0.01,"",IF('MissFill 1'!N120/SUM('MissFill 1'!N$2:N122)&gt;0.01,"",DateEnded_5Day!$A122))))))</f>
        <v/>
      </c>
      <c r="P122" s="54" t="str">
        <f>IF($A122&lt;='All Results'!$B$4,"",IF(SUM('MissFill 1'!O$2:O122)=0,"",(IF('MissFill 1'!O122/SUM('MissFill 1'!O$2:O122)&gt;0.01,"",IF('MissFill 1'!O121/SUM('MissFill 1'!O$2:O122)&gt;0.01,"",IF('MissFill 1'!O120/SUM('MissFill 1'!O$2:O122)&gt;0.01,"",DateEnded_5Day!$A122))))))</f>
        <v/>
      </c>
      <c r="Q122" s="54" t="str">
        <f>IF($A122&lt;='All Results'!$B$4,"",IF(SUM('MissFill 1'!P$2:P122)=0,"",(IF('MissFill 1'!P122/SUM('MissFill 1'!P$2:P122)&gt;0.01,"",IF('MissFill 1'!P121/SUM('MissFill 1'!P$2:P122)&gt;0.01,"",IF('MissFill 1'!P120/SUM('MissFill 1'!P$2:P122)&gt;0.01,"",DateEnded_5Day!$A122))))))</f>
        <v/>
      </c>
      <c r="R122" s="54" t="str">
        <f>IF($A122&lt;='All Results'!$B$4,"",IF(SUM('MissFill 1'!Q$2:Q122)=0,"",(IF('MissFill 1'!Q122/SUM('MissFill 1'!Q$2:Q122)&gt;0.01,"",IF('MissFill 1'!Q121/SUM('MissFill 1'!Q$2:Q122)&gt;0.01,"",IF('MissFill 1'!Q120/SUM('MissFill 1'!Q$2:Q122)&gt;0.01,"",DateEnded_5Day!$A122))))))</f>
        <v/>
      </c>
      <c r="S122" s="54" t="str">
        <f>IF($A122&lt;='All Results'!$B$4,"",IF(SUM('MissFill 1'!R$2:R122)=0,"",(IF('MissFill 1'!R122/SUM('MissFill 1'!R$2:R122)&gt;0.01,"",IF('MissFill 1'!R121/SUM('MissFill 1'!R$2:R122)&gt;0.01,"",IF('MissFill 1'!R120/SUM('MissFill 1'!R$2:R122)&gt;0.01,"",DateEnded_5Day!$A122))))))</f>
        <v/>
      </c>
      <c r="T122" s="54" t="str">
        <f>IF($A122&lt;='All Results'!$B$4,"",IF(SUM('MissFill 1'!S$2:S122)=0,"",(IF('MissFill 1'!S122/SUM('MissFill 1'!S$2:S122)&gt;0.01,"",IF('MissFill 1'!S121/SUM('MissFill 1'!S$2:S122)&gt;0.01,"",IF('MissFill 1'!S120/SUM('MissFill 1'!S$2:S122)&gt;0.01,"",DateEnded_5Day!$A122))))))</f>
        <v/>
      </c>
      <c r="U122" s="54" t="str">
        <f>IF($A122&lt;='All Results'!$B$4,"",IF(SUM('MissFill 1'!T$2:T122)=0,"",(IF('MissFill 1'!T122/SUM('MissFill 1'!T$2:T122)&gt;0.01,"",IF('MissFill 1'!T121/SUM('MissFill 1'!T$2:T122)&gt;0.01,"",IF('MissFill 1'!T120/SUM('MissFill 1'!T$2:T122)&gt;0.01,"",DateEnded_5Day!$A122))))))</f>
        <v/>
      </c>
      <c r="V122" s="54" t="str">
        <f>IF($A122&lt;='All Results'!$B$4,"",IF(SUM('MissFill 1'!U$2:U122)=0,"",(IF('MissFill 1'!U122/SUM('MissFill 1'!U$2:U122)&gt;0.01,"",IF('MissFill 1'!U121/SUM('MissFill 1'!U$2:U122)&gt;0.01,"",IF('MissFill 1'!U120/SUM('MissFill 1'!U$2:U122)&gt;0.01,"",DateEnded_5Day!$A122))))))</f>
        <v/>
      </c>
      <c r="W122" s="54" t="str">
        <f>IF($A122&lt;='All Results'!$B$4,"",IF(SUM('MissFill 1'!V$2:V122)=0,"",(IF('MissFill 1'!V122/SUM('MissFill 1'!V$2:V122)&gt;0.01,"",IF('MissFill 1'!V121/SUM('MissFill 1'!V$2:V122)&gt;0.01,"",IF('MissFill 1'!V120/SUM('MissFill 1'!V$2:V122)&gt;0.01,"",DateEnded_5Day!$A122))))))</f>
        <v/>
      </c>
      <c r="X122" s="54" t="str">
        <f>IF($A122&lt;='All Results'!$B$4,"",IF(SUM('MissFill 1'!W$2:W122)=0,"",(IF('MissFill 1'!W122/SUM('MissFill 1'!W$2:W122)&gt;0.01,"",IF('MissFill 1'!W121/SUM('MissFill 1'!W$2:W122)&gt;0.01,"",IF('MissFill 1'!W120/SUM('MissFill 1'!W$2:W122)&gt;0.01,"",DateEnded_5Day!$A122))))))</f>
        <v/>
      </c>
      <c r="Y122" s="54" t="str">
        <f>IF($A122&lt;='All Results'!$B$4,"",IF(SUM('MissFill 1'!X$2:X122)=0,"",(IF('MissFill 1'!X122/SUM('MissFill 1'!X$2:X122)&gt;0.01,"",IF('MissFill 1'!X121/SUM('MissFill 1'!X$2:X122)&gt;0.01,"",IF('MissFill 1'!X120/SUM('MissFill 1'!X$2:X122)&gt;0.01,"",DateEnded_5Day!$A122))))))</f>
        <v/>
      </c>
      <c r="Z122" s="54" t="str">
        <f>IF($A122&lt;='All Results'!$B$4,"",IF(SUM('MissFill 1'!Y$2:Y122)=0,"",(IF('MissFill 1'!Y122/SUM('MissFill 1'!Y$2:Y122)&gt;0.01,"",IF('MissFill 1'!Y121/SUM('MissFill 1'!Y$2:Y122)&gt;0.01,"",IF('MissFill 1'!Y120/SUM('MissFill 1'!Y$2:Y122)&gt;0.01,"",DateEnded_5Day!$A122))))))</f>
        <v/>
      </c>
      <c r="AA122" s="54" t="str">
        <f>IF($A122&lt;='All Results'!$B$4,"",IF(SUM('MissFill 1'!Z$2:Z122)=0,"",(IF('MissFill 1'!Z122/SUM('MissFill 1'!Z$2:Z122)&gt;0.01,"",IF('MissFill 1'!Z121/SUM('MissFill 1'!Z$2:Z122)&gt;0.01,"",IF('MissFill 1'!Z120/SUM('MissFill 1'!Z$2:Z122)&gt;0.01,"",DateEnded_5Day!$A122))))))</f>
        <v/>
      </c>
      <c r="AB122" s="54" t="str">
        <f>IF($A122&lt;='All Results'!$B$4,"",IF(SUM('MissFill 1'!AA$2:AA122)=0,"",(IF('MissFill 1'!AA122/SUM('MissFill 1'!AA$2:AA122)&gt;0.01,"",IF('MissFill 1'!AA121/SUM('MissFill 1'!AA$2:AA122)&gt;0.01,"",IF('MissFill 1'!AA120/SUM('MissFill 1'!AA$2:AA122)&gt;0.01,"",DateEnded_5Day!$A122))))))</f>
        <v/>
      </c>
      <c r="AC122" s="54" t="str">
        <f>IF($A122&lt;='All Results'!$B$4,"",IF(SUM('MissFill 1'!AB$2:AB122)=0,"",(IF('MissFill 1'!AB122/SUM('MissFill 1'!AB$2:AB122)&gt;0.01,"",IF('MissFill 1'!AB121/SUM('MissFill 1'!AB$2:AB122)&gt;0.01,"",IF('MissFill 1'!AB120/SUM('MissFill 1'!AB$2:AB122)&gt;0.01,"",DateEnded_5Day!$A122))))))</f>
        <v/>
      </c>
      <c r="AD122" s="54" t="str">
        <f>IF($A122&lt;='All Results'!$B$4,"",IF(SUM('MissFill 1'!AC$2:AC122)=0,"",(IF('MissFill 1'!AC122/SUM('MissFill 1'!AC$2:AC122)&gt;0.01,"",IF('MissFill 1'!AC121/SUM('MissFill 1'!AC$2:AC122)&gt;0.01,"",IF('MissFill 1'!AC120/SUM('MissFill 1'!AC$2:AC122)&gt;0.01,"",DateEnded_5Day!$A122))))))</f>
        <v/>
      </c>
      <c r="AE122" s="54" t="str">
        <f>IF($A122&lt;='All Results'!$B$4,"",IF(SUM('MissFill 1'!AD$2:AD122)=0,"",(IF('MissFill 1'!AD122/SUM('MissFill 1'!AD$2:AD122)&gt;0.01,"",IF('MissFill 1'!AD121/SUM('MissFill 1'!AD$2:AD122)&gt;0.01,"",IF('MissFill 1'!AD120/SUM('MissFill 1'!AD$2:AD122)&gt;0.01,"",DateEnded_5Day!$A122))))))</f>
        <v/>
      </c>
      <c r="AF122" s="54" t="str">
        <f>IF($A122&lt;='All Results'!$B$4,"",IF(SUM('MissFill 1'!AE$2:AE122)=0,"",(IF('MissFill 1'!AE122/SUM('MissFill 1'!AE$2:AE122)&gt;0.01,"",IF('MissFill 1'!AE121/SUM('MissFill 1'!AE$2:AE122)&gt;0.01,"",IF('MissFill 1'!AE120/SUM('MissFill 1'!AE$2:AE122)&gt;0.01,"",DateEnded_5Day!$A122))))))</f>
        <v/>
      </c>
      <c r="AG122" s="54" t="str">
        <f>IF($A122&lt;='All Results'!$B$4,"",IF(SUM('MissFill 1'!AF$2:AF122)=0,"",(IF('MissFill 1'!AF122/SUM('MissFill 1'!AF$2:AF122)&gt;0.01,"",IF('MissFill 1'!AF121/SUM('MissFill 1'!AF$2:AF122)&gt;0.01,"",IF('MissFill 1'!AF120/SUM('MissFill 1'!AF$2:AF122)&gt;0.01,"",DateEnded_5Day!$A122))))))</f>
        <v/>
      </c>
      <c r="AH122" s="54" t="str">
        <f>IF($A122&lt;='All Results'!$B$4,"",IF(SUM('MissFill 1'!AG$2:AG122)=0,"",(IF('MissFill 1'!AG122/SUM('MissFill 1'!AG$2:AG122)&gt;0.01,"",IF('MissFill 1'!AG121/SUM('MissFill 1'!AG$2:AG122)&gt;0.01,"",IF('MissFill 1'!AG120/SUM('MissFill 1'!AG$2:AG122)&gt;0.01,"",DateEnded_5Day!$A122))))))</f>
        <v/>
      </c>
      <c r="AI122" s="54" t="str">
        <f>IF($A122&lt;='All Results'!$B$4,"",IF(SUM('MissFill 1'!AH$2:AH122)=0,"",(IF('MissFill 1'!AH122/SUM('MissFill 1'!AH$2:AH122)&gt;0.01,"",IF('MissFill 1'!AH121/SUM('MissFill 1'!AH$2:AH122)&gt;0.01,"",IF('MissFill 1'!AH120/SUM('MissFill 1'!AH$2:AH122)&gt;0.01,"",DateEnded_5Day!$A122))))))</f>
        <v/>
      </c>
      <c r="AJ122" s="54" t="str">
        <f>IF($A122&lt;='All Results'!$B$4,"",IF(SUM('MissFill 1'!AI$2:AI122)=0,"",(IF('MissFill 1'!AI122/SUM('MissFill 1'!AI$2:AI122)&gt;0.01,"",IF('MissFill 1'!AI121/SUM('MissFill 1'!AI$2:AI122)&gt;0.01,"",IF('MissFill 1'!AI120/SUM('MissFill 1'!AI$2:AI122)&gt;0.01,"",DateEnded_5Day!$A122))))))</f>
        <v/>
      </c>
      <c r="AK122" s="54" t="str">
        <f>IF($A122&lt;='All Results'!$B$4,"",IF(SUM('MissFill 1'!AJ$2:AJ122)=0,"",(IF('MissFill 1'!AJ122/SUM('MissFill 1'!AJ$2:AJ122)&gt;0.01,"",IF('MissFill 1'!AJ121/SUM('MissFill 1'!AJ$2:AJ122)&gt;0.01,"",IF('MissFill 1'!AJ120/SUM('MissFill 1'!AJ$2:AJ122)&gt;0.01,"",DateEnded_5Day!$A122))))))</f>
        <v/>
      </c>
      <c r="AL122" s="54" t="str">
        <f>IF($A122&lt;='All Results'!$B$4,"",IF(SUM('MissFill 1'!AK$2:AK122)=0,"",(IF('MissFill 1'!AK122/SUM('MissFill 1'!AK$2:AK122)&gt;0.01,"",IF('MissFill 1'!AK121/SUM('MissFill 1'!AK$2:AK122)&gt;0.01,"",IF('MissFill 1'!AK120/SUM('MissFill 1'!AK$2:AK122)&gt;0.01,"",DateEnded_5Day!$A122))))))</f>
        <v/>
      </c>
      <c r="AM122" s="54" t="str">
        <f>IF($A122&lt;='All Results'!$B$4,"",IF(SUM('MissFill 1'!AL$2:AL122)=0,"",(IF('MissFill 1'!AL122/SUM('MissFill 1'!AL$2:AL122)&gt;0.01,"",IF('MissFill 1'!AL121/SUM('MissFill 1'!AL$2:AL122)&gt;0.01,"",IF('MissFill 1'!AL120/SUM('MissFill 1'!AL$2:AL122)&gt;0.01,"",DateEnded_5Day!$A122))))))</f>
        <v/>
      </c>
      <c r="AN122" s="54" t="str">
        <f>IF($A122&lt;='All Results'!$B$4,"",IF(SUM('MissFill 1'!AM$2:AM122)=0,"",(IF('MissFill 1'!AM122/SUM('MissFill 1'!AM$2:AM122)&gt;0.01,"",IF('MissFill 1'!AM121/SUM('MissFill 1'!AM$2:AM122)&gt;0.01,"",IF('MissFill 1'!AM120/SUM('MissFill 1'!AM$2:AM122)&gt;0.01,"",DateEnded_5Day!$A122))))))</f>
        <v/>
      </c>
      <c r="AO122" s="54" t="str">
        <f>IF($A122&lt;='All Results'!$B$4,"",IF(SUM('MissFill 1'!AN$2:AN122)=0,"",(IF('MissFill 1'!AN122/SUM('MissFill 1'!AN$2:AN122)&gt;0.01,"",IF('MissFill 1'!AN121/SUM('MissFill 1'!AN$2:AN122)&gt;0.01,"",IF('MissFill 1'!AN120/SUM('MissFill 1'!AN$2:AN122)&gt;0.01,"",DateEnded_5Day!$A122))))))</f>
        <v/>
      </c>
      <c r="AP122" s="54" t="str">
        <f>IF($A122&lt;='All Results'!$B$4,"",IF(SUM('MissFill 1'!AO$2:AO122)=0,"",(IF('MissFill 1'!AO122/SUM('MissFill 1'!AO$2:AO122)&gt;0.01,"",IF('MissFill 1'!AO121/SUM('MissFill 1'!AO$2:AO122)&gt;0.01,"",IF('MissFill 1'!AO120/SUM('MissFill 1'!AO$2:AO122)&gt;0.01,"",DateEnded_5Day!$A122))))))</f>
        <v/>
      </c>
      <c r="AQ122" s="54" t="str">
        <f>IF($A122&lt;='All Results'!$B$4,"",IF(SUM('MissFill 1'!AP$2:AP122)=0,"",(IF('MissFill 1'!AP122/SUM('MissFill 1'!AP$2:AP122)&gt;0.01,"",IF('MissFill 1'!AP121/SUM('MissFill 1'!AP$2:AP122)&gt;0.01,"",IF('MissFill 1'!AP120/SUM('MissFill 1'!AP$2:AP122)&gt;0.01,"",DateEnded_5Day!$A122))))))</f>
        <v/>
      </c>
      <c r="AR122" s="54" t="str">
        <f>IF($A122&lt;='All Results'!$B$4,"",IF(SUM('MissFill 1'!AQ$2:AQ122)=0,"",(IF('MissFill 1'!AQ122/SUM('MissFill 1'!AQ$2:AQ122)&gt;0.01,"",IF('MissFill 1'!AQ121/SUM('MissFill 1'!AQ$2:AQ122)&gt;0.01,"",IF('MissFill 1'!AQ120/SUM('MissFill 1'!AQ$2:AQ122)&gt;0.01,"",DateEnded_5Day!$A122))))))</f>
        <v/>
      </c>
      <c r="AS122" s="54" t="str">
        <f>IF($A122&lt;='All Results'!$B$4,"",IF(SUM('MissFill 1'!AR$2:AR122)=0,"",(IF('MissFill 1'!AR122/SUM('MissFill 1'!AR$2:AR122)&gt;0.01,"",IF('MissFill 1'!AR121/SUM('MissFill 1'!AR$2:AR122)&gt;0.01,"",IF('MissFill 1'!AR120/SUM('MissFill 1'!AR$2:AR122)&gt;0.01,"",DateEnded_5Day!$A122))))))</f>
        <v/>
      </c>
      <c r="AT122" s="54" t="str">
        <f>IF($A122&lt;='All Results'!$B$4,"",IF(SUM('MissFill 1'!AS$2:AS122)=0,"",(IF('MissFill 1'!AS122/SUM('MissFill 1'!AS$2:AS122)&gt;0.01,"",IF('MissFill 1'!AS121/SUM('MissFill 1'!AS$2:AS122)&gt;0.01,"",IF('MissFill 1'!AS120/SUM('MissFill 1'!AS$2:AS122)&gt;0.01,"",DateEnded_5Day!$A122))))))</f>
        <v/>
      </c>
      <c r="AU122" s="54" t="str">
        <f>IF($A122&lt;='All Results'!$B$4,"",IF(SUM('MissFill 1'!AT$2:AT122)=0,"",(IF('MissFill 1'!AT122/SUM('MissFill 1'!AT$2:AT122)&gt;0.01,"",IF('MissFill 1'!AT121/SUM('MissFill 1'!AT$2:AT122)&gt;0.01,"",IF('MissFill 1'!AT120/SUM('MissFill 1'!AT$2:AT122)&gt;0.01,"",DateEnded_5Day!$A122))))))</f>
        <v/>
      </c>
      <c r="AV122" s="54" t="str">
        <f>IF($A122&lt;='All Results'!$B$4,"",IF(SUM('MissFill 1'!AU$2:AU122)=0,"",(IF('MissFill 1'!AU122/SUM('MissFill 1'!AU$2:AU122)&gt;0.01,"",IF('MissFill 1'!AU121/SUM('MissFill 1'!AU$2:AU122)&gt;0.01,"",IF('MissFill 1'!AU120/SUM('MissFill 1'!AU$2:AU122)&gt;0.01,"",DateEnded_5Day!$A122))))))</f>
        <v/>
      </c>
      <c r="AW122" s="54" t="str">
        <f>IF($A122&lt;='All Results'!$B$4,"",IF(SUM('MissFill 1'!AV$2:AV122)=0,"",(IF('MissFill 1'!AV122/SUM('MissFill 1'!AV$2:AV122)&gt;0.01,"",IF('MissFill 1'!AV121/SUM('MissFill 1'!AV$2:AV122)&gt;0.01,"",IF('MissFill 1'!AV120/SUM('MissFill 1'!AV$2:AV122)&gt;0.01,"",DateEnded_5Day!$A122))))))</f>
        <v/>
      </c>
      <c r="AX122" s="54" t="str">
        <f>IF($A122&lt;='All Results'!$B$4,"",IF(SUM('MissFill 1'!AW$2:AW122)=0,"",(IF('MissFill 1'!AW122/SUM('MissFill 1'!AW$2:AW122)&gt;0.01,"",IF('MissFill 1'!AW121/SUM('MissFill 1'!AW$2:AW122)&gt;0.01,"",IF('MissFill 1'!AW120/SUM('MissFill 1'!AW$2:AW122)&gt;0.01,"",DateEnded_5Day!$A122))))))</f>
        <v/>
      </c>
    </row>
    <row r="123" spans="1:50" x14ac:dyDescent="0.25">
      <c r="A123" s="41">
        <v>44468</v>
      </c>
      <c r="B123" s="52">
        <v>272</v>
      </c>
      <c r="C123" s="54" t="str">
        <f>IF($A123&lt;='All Results'!$B$4,"",IF(SUM('MissFill 1'!B$2:B123)=0,"",(IF('MissFill 1'!B123/SUM('MissFill 1'!B$2:B123)&gt;0.01,"",IF('MissFill 1'!B122/SUM('MissFill 1'!B$2:B123)&gt;0.01,"",IF('MissFill 1'!B121/SUM('MissFill 1'!B$2:B123)&gt;0.01,"",DateEnded_5Day!$A123))))))</f>
        <v/>
      </c>
      <c r="D123" s="54" t="str">
        <f>IF($A123&lt;='All Results'!$B$4,"",IF(SUM('MissFill 1'!C$2:C123)=0,"",(IF('MissFill 1'!C123/SUM('MissFill 1'!C$2:C123)&gt;0.01,"",IF('MissFill 1'!C122/SUM('MissFill 1'!C$2:C123)&gt;0.01,"",IF('MissFill 1'!C121/SUM('MissFill 1'!C$2:C123)&gt;0.01,"",DateEnded_5Day!$A123))))))</f>
        <v/>
      </c>
      <c r="E123" s="54" t="str">
        <f>IF($A123&lt;='All Results'!$B$4,"",IF(SUM('MissFill 1'!D$2:D123)=0,"",(IF('MissFill 1'!D123/SUM('MissFill 1'!D$2:D123)&gt;0.01,"",IF('MissFill 1'!D122/SUM('MissFill 1'!D$2:D123)&gt;0.01,"",IF('MissFill 1'!D121/SUM('MissFill 1'!D$2:D123)&gt;0.01,"",DateEnded_5Day!$A123))))))</f>
        <v/>
      </c>
      <c r="F123" s="54" t="str">
        <f>IF($A123&lt;='All Results'!$B$4,"",IF(SUM('MissFill 1'!E$2:E123)=0,"",(IF('MissFill 1'!E123/SUM('MissFill 1'!E$2:E123)&gt;0.01,"",IF('MissFill 1'!E122/SUM('MissFill 1'!E$2:E123)&gt;0.01,"",IF('MissFill 1'!E121/SUM('MissFill 1'!E$2:E123)&gt;0.01,"",DateEnded_5Day!$A123))))))</f>
        <v/>
      </c>
      <c r="G123" s="54" t="str">
        <f>IF($A123&lt;='All Results'!$B$4,"",IF(SUM('MissFill 1'!F$2:F123)=0,"",(IF('MissFill 1'!F123/SUM('MissFill 1'!F$2:F123)&gt;0.01,"",IF('MissFill 1'!F122/SUM('MissFill 1'!F$2:F123)&gt;0.01,"",IF('MissFill 1'!F121/SUM('MissFill 1'!F$2:F123)&gt;0.01,"",DateEnded_5Day!$A123))))))</f>
        <v/>
      </c>
      <c r="H123" s="54" t="str">
        <f>IF($A123&lt;='All Results'!$B$4,"",IF(SUM('MissFill 1'!G$2:G123)=0,"",(IF('MissFill 1'!G123/SUM('MissFill 1'!G$2:G123)&gt;0.01,"",IF('MissFill 1'!G122/SUM('MissFill 1'!G$2:G123)&gt;0.01,"",IF('MissFill 1'!G121/SUM('MissFill 1'!G$2:G123)&gt;0.01,"",DateEnded_5Day!$A123))))))</f>
        <v/>
      </c>
      <c r="I123" s="54" t="str">
        <f>IF($A123&lt;='All Results'!$B$4,"",IF(SUM('MissFill 1'!H$2:H123)=0,"",(IF('MissFill 1'!H123/SUM('MissFill 1'!H$2:H123)&gt;0.01,"",IF('MissFill 1'!H122/SUM('MissFill 1'!H$2:H123)&gt;0.01,"",IF('MissFill 1'!H121/SUM('MissFill 1'!H$2:H123)&gt;0.01,"",DateEnded_5Day!$A123))))))</f>
        <v/>
      </c>
      <c r="J123" s="54" t="str">
        <f>IF($A123&lt;='All Results'!$B$4,"",IF(SUM('MissFill 1'!I$2:I123)=0,"",(IF('MissFill 1'!I123/SUM('MissFill 1'!I$2:I123)&gt;0.01,"",IF('MissFill 1'!I122/SUM('MissFill 1'!I$2:I123)&gt;0.01,"",IF('MissFill 1'!I121/SUM('MissFill 1'!I$2:I123)&gt;0.01,"",DateEnded_5Day!$A123))))))</f>
        <v/>
      </c>
      <c r="K123" s="54" t="str">
        <f>IF($A123&lt;='All Results'!$B$4,"",IF(SUM('MissFill 1'!J$2:J123)=0,"",(IF('MissFill 1'!J123/SUM('MissFill 1'!J$2:J123)&gt;0.01,"",IF('MissFill 1'!J122/SUM('MissFill 1'!J$2:J123)&gt;0.01,"",IF('MissFill 1'!J121/SUM('MissFill 1'!J$2:J123)&gt;0.01,"",DateEnded_5Day!$A123))))))</f>
        <v/>
      </c>
      <c r="L123" s="54" t="str">
        <f>IF($A123&lt;='All Results'!$B$4,"",IF(SUM('MissFill 1'!K$2:K123)=0,"",(IF('MissFill 1'!K123/SUM('MissFill 1'!K$2:K123)&gt;0.01,"",IF('MissFill 1'!K122/SUM('MissFill 1'!K$2:K123)&gt;0.01,"",IF('MissFill 1'!K121/SUM('MissFill 1'!K$2:K123)&gt;0.01,"",DateEnded_5Day!$A123))))))</f>
        <v/>
      </c>
      <c r="M123" s="54" t="str">
        <f>IF($A123&lt;='All Results'!$B$4,"",IF(SUM('MissFill 1'!L$2:L123)=0,"",(IF('MissFill 1'!L123/SUM('MissFill 1'!L$2:L123)&gt;0.01,"",IF('MissFill 1'!L122/SUM('MissFill 1'!L$2:L123)&gt;0.01,"",IF('MissFill 1'!L121/SUM('MissFill 1'!L$2:L123)&gt;0.01,"",DateEnded_5Day!$A123))))))</f>
        <v/>
      </c>
      <c r="N123" s="54" t="str">
        <f>IF($A123&lt;='All Results'!$B$4,"",IF(SUM('MissFill 1'!M$2:M123)=0,"",(IF('MissFill 1'!M123/SUM('MissFill 1'!M$2:M123)&gt;0.01,"",IF('MissFill 1'!M122/SUM('MissFill 1'!M$2:M123)&gt;0.01,"",IF('MissFill 1'!M121/SUM('MissFill 1'!M$2:M123)&gt;0.01,"",DateEnded_5Day!$A123))))))</f>
        <v/>
      </c>
      <c r="O123" s="54" t="str">
        <f>IF($A123&lt;='All Results'!$B$4,"",IF(SUM('MissFill 1'!N$2:N123)=0,"",(IF('MissFill 1'!N123/SUM('MissFill 1'!N$2:N123)&gt;0.01,"",IF('MissFill 1'!N122/SUM('MissFill 1'!N$2:N123)&gt;0.01,"",IF('MissFill 1'!N121/SUM('MissFill 1'!N$2:N123)&gt;0.01,"",DateEnded_5Day!$A123))))))</f>
        <v/>
      </c>
      <c r="P123" s="54" t="str">
        <f>IF($A123&lt;='All Results'!$B$4,"",IF(SUM('MissFill 1'!O$2:O123)=0,"",(IF('MissFill 1'!O123/SUM('MissFill 1'!O$2:O123)&gt;0.01,"",IF('MissFill 1'!O122/SUM('MissFill 1'!O$2:O123)&gt;0.01,"",IF('MissFill 1'!O121/SUM('MissFill 1'!O$2:O123)&gt;0.01,"",DateEnded_5Day!$A123))))))</f>
        <v/>
      </c>
      <c r="Q123" s="54" t="str">
        <f>IF($A123&lt;='All Results'!$B$4,"",IF(SUM('MissFill 1'!P$2:P123)=0,"",(IF('MissFill 1'!P123/SUM('MissFill 1'!P$2:P123)&gt;0.01,"",IF('MissFill 1'!P122/SUM('MissFill 1'!P$2:P123)&gt;0.01,"",IF('MissFill 1'!P121/SUM('MissFill 1'!P$2:P123)&gt;0.01,"",DateEnded_5Day!$A123))))))</f>
        <v/>
      </c>
      <c r="R123" s="54" t="str">
        <f>IF($A123&lt;='All Results'!$B$4,"",IF(SUM('MissFill 1'!Q$2:Q123)=0,"",(IF('MissFill 1'!Q123/SUM('MissFill 1'!Q$2:Q123)&gt;0.01,"",IF('MissFill 1'!Q122/SUM('MissFill 1'!Q$2:Q123)&gt;0.01,"",IF('MissFill 1'!Q121/SUM('MissFill 1'!Q$2:Q123)&gt;0.01,"",DateEnded_5Day!$A123))))))</f>
        <v/>
      </c>
      <c r="S123" s="54" t="str">
        <f>IF($A123&lt;='All Results'!$B$4,"",IF(SUM('MissFill 1'!R$2:R123)=0,"",(IF('MissFill 1'!R123/SUM('MissFill 1'!R$2:R123)&gt;0.01,"",IF('MissFill 1'!R122/SUM('MissFill 1'!R$2:R123)&gt;0.01,"",IF('MissFill 1'!R121/SUM('MissFill 1'!R$2:R123)&gt;0.01,"",DateEnded_5Day!$A123))))))</f>
        <v/>
      </c>
      <c r="T123" s="54" t="str">
        <f>IF($A123&lt;='All Results'!$B$4,"",IF(SUM('MissFill 1'!S$2:S123)=0,"",(IF('MissFill 1'!S123/SUM('MissFill 1'!S$2:S123)&gt;0.01,"",IF('MissFill 1'!S122/SUM('MissFill 1'!S$2:S123)&gt;0.01,"",IF('MissFill 1'!S121/SUM('MissFill 1'!S$2:S123)&gt;0.01,"",DateEnded_5Day!$A123))))))</f>
        <v/>
      </c>
      <c r="U123" s="54" t="str">
        <f>IF($A123&lt;='All Results'!$B$4,"",IF(SUM('MissFill 1'!T$2:T123)=0,"",(IF('MissFill 1'!T123/SUM('MissFill 1'!T$2:T123)&gt;0.01,"",IF('MissFill 1'!T122/SUM('MissFill 1'!T$2:T123)&gt;0.01,"",IF('MissFill 1'!T121/SUM('MissFill 1'!T$2:T123)&gt;0.01,"",DateEnded_5Day!$A123))))))</f>
        <v/>
      </c>
      <c r="V123" s="54" t="str">
        <f>IF($A123&lt;='All Results'!$B$4,"",IF(SUM('MissFill 1'!U$2:U123)=0,"",(IF('MissFill 1'!U123/SUM('MissFill 1'!U$2:U123)&gt;0.01,"",IF('MissFill 1'!U122/SUM('MissFill 1'!U$2:U123)&gt;0.01,"",IF('MissFill 1'!U121/SUM('MissFill 1'!U$2:U123)&gt;0.01,"",DateEnded_5Day!$A123))))))</f>
        <v/>
      </c>
      <c r="W123" s="54" t="str">
        <f>IF($A123&lt;='All Results'!$B$4,"",IF(SUM('MissFill 1'!V$2:V123)=0,"",(IF('MissFill 1'!V123/SUM('MissFill 1'!V$2:V123)&gt;0.01,"",IF('MissFill 1'!V122/SUM('MissFill 1'!V$2:V123)&gt;0.01,"",IF('MissFill 1'!V121/SUM('MissFill 1'!V$2:V123)&gt;0.01,"",DateEnded_5Day!$A123))))))</f>
        <v/>
      </c>
      <c r="X123" s="54" t="str">
        <f>IF($A123&lt;='All Results'!$B$4,"",IF(SUM('MissFill 1'!W$2:W123)=0,"",(IF('MissFill 1'!W123/SUM('MissFill 1'!W$2:W123)&gt;0.01,"",IF('MissFill 1'!W122/SUM('MissFill 1'!W$2:W123)&gt;0.01,"",IF('MissFill 1'!W121/SUM('MissFill 1'!W$2:W123)&gt;0.01,"",DateEnded_5Day!$A123))))))</f>
        <v/>
      </c>
      <c r="Y123" s="54" t="str">
        <f>IF($A123&lt;='All Results'!$B$4,"",IF(SUM('MissFill 1'!X$2:X123)=0,"",(IF('MissFill 1'!X123/SUM('MissFill 1'!X$2:X123)&gt;0.01,"",IF('MissFill 1'!X122/SUM('MissFill 1'!X$2:X123)&gt;0.01,"",IF('MissFill 1'!X121/SUM('MissFill 1'!X$2:X123)&gt;0.01,"",DateEnded_5Day!$A123))))))</f>
        <v/>
      </c>
      <c r="Z123" s="54" t="str">
        <f>IF($A123&lt;='All Results'!$B$4,"",IF(SUM('MissFill 1'!Y$2:Y123)=0,"",(IF('MissFill 1'!Y123/SUM('MissFill 1'!Y$2:Y123)&gt;0.01,"",IF('MissFill 1'!Y122/SUM('MissFill 1'!Y$2:Y123)&gt;0.01,"",IF('MissFill 1'!Y121/SUM('MissFill 1'!Y$2:Y123)&gt;0.01,"",DateEnded_5Day!$A123))))))</f>
        <v/>
      </c>
      <c r="AA123" s="54" t="str">
        <f>IF($A123&lt;='All Results'!$B$4,"",IF(SUM('MissFill 1'!Z$2:Z123)=0,"",(IF('MissFill 1'!Z123/SUM('MissFill 1'!Z$2:Z123)&gt;0.01,"",IF('MissFill 1'!Z122/SUM('MissFill 1'!Z$2:Z123)&gt;0.01,"",IF('MissFill 1'!Z121/SUM('MissFill 1'!Z$2:Z123)&gt;0.01,"",DateEnded_5Day!$A123))))))</f>
        <v/>
      </c>
      <c r="AB123" s="54" t="str">
        <f>IF($A123&lt;='All Results'!$B$4,"",IF(SUM('MissFill 1'!AA$2:AA123)=0,"",(IF('MissFill 1'!AA123/SUM('MissFill 1'!AA$2:AA123)&gt;0.01,"",IF('MissFill 1'!AA122/SUM('MissFill 1'!AA$2:AA123)&gt;0.01,"",IF('MissFill 1'!AA121/SUM('MissFill 1'!AA$2:AA123)&gt;0.01,"",DateEnded_5Day!$A123))))))</f>
        <v/>
      </c>
      <c r="AC123" s="54" t="str">
        <f>IF($A123&lt;='All Results'!$B$4,"",IF(SUM('MissFill 1'!AB$2:AB123)=0,"",(IF('MissFill 1'!AB123/SUM('MissFill 1'!AB$2:AB123)&gt;0.01,"",IF('MissFill 1'!AB122/SUM('MissFill 1'!AB$2:AB123)&gt;0.01,"",IF('MissFill 1'!AB121/SUM('MissFill 1'!AB$2:AB123)&gt;0.01,"",DateEnded_5Day!$A123))))))</f>
        <v/>
      </c>
      <c r="AD123" s="54" t="str">
        <f>IF($A123&lt;='All Results'!$B$4,"",IF(SUM('MissFill 1'!AC$2:AC123)=0,"",(IF('MissFill 1'!AC123/SUM('MissFill 1'!AC$2:AC123)&gt;0.01,"",IF('MissFill 1'!AC122/SUM('MissFill 1'!AC$2:AC123)&gt;0.01,"",IF('MissFill 1'!AC121/SUM('MissFill 1'!AC$2:AC123)&gt;0.01,"",DateEnded_5Day!$A123))))))</f>
        <v/>
      </c>
      <c r="AE123" s="54" t="str">
        <f>IF($A123&lt;='All Results'!$B$4,"",IF(SUM('MissFill 1'!AD$2:AD123)=0,"",(IF('MissFill 1'!AD123/SUM('MissFill 1'!AD$2:AD123)&gt;0.01,"",IF('MissFill 1'!AD122/SUM('MissFill 1'!AD$2:AD123)&gt;0.01,"",IF('MissFill 1'!AD121/SUM('MissFill 1'!AD$2:AD123)&gt;0.01,"",DateEnded_5Day!$A123))))))</f>
        <v/>
      </c>
      <c r="AF123" s="54" t="str">
        <f>IF($A123&lt;='All Results'!$B$4,"",IF(SUM('MissFill 1'!AE$2:AE123)=0,"",(IF('MissFill 1'!AE123/SUM('MissFill 1'!AE$2:AE123)&gt;0.01,"",IF('MissFill 1'!AE122/SUM('MissFill 1'!AE$2:AE123)&gt;0.01,"",IF('MissFill 1'!AE121/SUM('MissFill 1'!AE$2:AE123)&gt;0.01,"",DateEnded_5Day!$A123))))))</f>
        <v/>
      </c>
      <c r="AG123" s="54" t="str">
        <f>IF($A123&lt;='All Results'!$B$4,"",IF(SUM('MissFill 1'!AF$2:AF123)=0,"",(IF('MissFill 1'!AF123/SUM('MissFill 1'!AF$2:AF123)&gt;0.01,"",IF('MissFill 1'!AF122/SUM('MissFill 1'!AF$2:AF123)&gt;0.01,"",IF('MissFill 1'!AF121/SUM('MissFill 1'!AF$2:AF123)&gt;0.01,"",DateEnded_5Day!$A123))))))</f>
        <v/>
      </c>
      <c r="AH123" s="54" t="str">
        <f>IF($A123&lt;='All Results'!$B$4,"",IF(SUM('MissFill 1'!AG$2:AG123)=0,"",(IF('MissFill 1'!AG123/SUM('MissFill 1'!AG$2:AG123)&gt;0.01,"",IF('MissFill 1'!AG122/SUM('MissFill 1'!AG$2:AG123)&gt;0.01,"",IF('MissFill 1'!AG121/SUM('MissFill 1'!AG$2:AG123)&gt;0.01,"",DateEnded_5Day!$A123))))))</f>
        <v/>
      </c>
      <c r="AI123" s="54" t="str">
        <f>IF($A123&lt;='All Results'!$B$4,"",IF(SUM('MissFill 1'!AH$2:AH123)=0,"",(IF('MissFill 1'!AH123/SUM('MissFill 1'!AH$2:AH123)&gt;0.01,"",IF('MissFill 1'!AH122/SUM('MissFill 1'!AH$2:AH123)&gt;0.01,"",IF('MissFill 1'!AH121/SUM('MissFill 1'!AH$2:AH123)&gt;0.01,"",DateEnded_5Day!$A123))))))</f>
        <v/>
      </c>
      <c r="AJ123" s="54" t="str">
        <f>IF($A123&lt;='All Results'!$B$4,"",IF(SUM('MissFill 1'!AI$2:AI123)=0,"",(IF('MissFill 1'!AI123/SUM('MissFill 1'!AI$2:AI123)&gt;0.01,"",IF('MissFill 1'!AI122/SUM('MissFill 1'!AI$2:AI123)&gt;0.01,"",IF('MissFill 1'!AI121/SUM('MissFill 1'!AI$2:AI123)&gt;0.01,"",DateEnded_5Day!$A123))))))</f>
        <v/>
      </c>
      <c r="AK123" s="54" t="str">
        <f>IF($A123&lt;='All Results'!$B$4,"",IF(SUM('MissFill 1'!AJ$2:AJ123)=0,"",(IF('MissFill 1'!AJ123/SUM('MissFill 1'!AJ$2:AJ123)&gt;0.01,"",IF('MissFill 1'!AJ122/SUM('MissFill 1'!AJ$2:AJ123)&gt;0.01,"",IF('MissFill 1'!AJ121/SUM('MissFill 1'!AJ$2:AJ123)&gt;0.01,"",DateEnded_5Day!$A123))))))</f>
        <v/>
      </c>
      <c r="AL123" s="54" t="str">
        <f>IF($A123&lt;='All Results'!$B$4,"",IF(SUM('MissFill 1'!AK$2:AK123)=0,"",(IF('MissFill 1'!AK123/SUM('MissFill 1'!AK$2:AK123)&gt;0.01,"",IF('MissFill 1'!AK122/SUM('MissFill 1'!AK$2:AK123)&gt;0.01,"",IF('MissFill 1'!AK121/SUM('MissFill 1'!AK$2:AK123)&gt;0.01,"",DateEnded_5Day!$A123))))))</f>
        <v/>
      </c>
      <c r="AM123" s="54" t="str">
        <f>IF($A123&lt;='All Results'!$B$4,"",IF(SUM('MissFill 1'!AL$2:AL123)=0,"",(IF('MissFill 1'!AL123/SUM('MissFill 1'!AL$2:AL123)&gt;0.01,"",IF('MissFill 1'!AL122/SUM('MissFill 1'!AL$2:AL123)&gt;0.01,"",IF('MissFill 1'!AL121/SUM('MissFill 1'!AL$2:AL123)&gt;0.01,"",DateEnded_5Day!$A123))))))</f>
        <v/>
      </c>
      <c r="AN123" s="54" t="str">
        <f>IF($A123&lt;='All Results'!$B$4,"",IF(SUM('MissFill 1'!AM$2:AM123)=0,"",(IF('MissFill 1'!AM123/SUM('MissFill 1'!AM$2:AM123)&gt;0.01,"",IF('MissFill 1'!AM122/SUM('MissFill 1'!AM$2:AM123)&gt;0.01,"",IF('MissFill 1'!AM121/SUM('MissFill 1'!AM$2:AM123)&gt;0.01,"",DateEnded_5Day!$A123))))))</f>
        <v/>
      </c>
      <c r="AO123" s="54" t="str">
        <f>IF($A123&lt;='All Results'!$B$4,"",IF(SUM('MissFill 1'!AN$2:AN123)=0,"",(IF('MissFill 1'!AN123/SUM('MissFill 1'!AN$2:AN123)&gt;0.01,"",IF('MissFill 1'!AN122/SUM('MissFill 1'!AN$2:AN123)&gt;0.01,"",IF('MissFill 1'!AN121/SUM('MissFill 1'!AN$2:AN123)&gt;0.01,"",DateEnded_5Day!$A123))))))</f>
        <v/>
      </c>
      <c r="AP123" s="54" t="str">
        <f>IF($A123&lt;='All Results'!$B$4,"",IF(SUM('MissFill 1'!AO$2:AO123)=0,"",(IF('MissFill 1'!AO123/SUM('MissFill 1'!AO$2:AO123)&gt;0.01,"",IF('MissFill 1'!AO122/SUM('MissFill 1'!AO$2:AO123)&gt;0.01,"",IF('MissFill 1'!AO121/SUM('MissFill 1'!AO$2:AO123)&gt;0.01,"",DateEnded_5Day!$A123))))))</f>
        <v/>
      </c>
      <c r="AQ123" s="54" t="str">
        <f>IF($A123&lt;='All Results'!$B$4,"",IF(SUM('MissFill 1'!AP$2:AP123)=0,"",(IF('MissFill 1'!AP123/SUM('MissFill 1'!AP$2:AP123)&gt;0.01,"",IF('MissFill 1'!AP122/SUM('MissFill 1'!AP$2:AP123)&gt;0.01,"",IF('MissFill 1'!AP121/SUM('MissFill 1'!AP$2:AP123)&gt;0.01,"",DateEnded_5Day!$A123))))))</f>
        <v/>
      </c>
      <c r="AR123" s="54" t="str">
        <f>IF($A123&lt;='All Results'!$B$4,"",IF(SUM('MissFill 1'!AQ$2:AQ123)=0,"",(IF('MissFill 1'!AQ123/SUM('MissFill 1'!AQ$2:AQ123)&gt;0.01,"",IF('MissFill 1'!AQ122/SUM('MissFill 1'!AQ$2:AQ123)&gt;0.01,"",IF('MissFill 1'!AQ121/SUM('MissFill 1'!AQ$2:AQ123)&gt;0.01,"",DateEnded_5Day!$A123))))))</f>
        <v/>
      </c>
      <c r="AS123" s="54" t="str">
        <f>IF($A123&lt;='All Results'!$B$4,"",IF(SUM('MissFill 1'!AR$2:AR123)=0,"",(IF('MissFill 1'!AR123/SUM('MissFill 1'!AR$2:AR123)&gt;0.01,"",IF('MissFill 1'!AR122/SUM('MissFill 1'!AR$2:AR123)&gt;0.01,"",IF('MissFill 1'!AR121/SUM('MissFill 1'!AR$2:AR123)&gt;0.01,"",DateEnded_5Day!$A123))))))</f>
        <v/>
      </c>
      <c r="AT123" s="54" t="str">
        <f>IF($A123&lt;='All Results'!$B$4,"",IF(SUM('MissFill 1'!AS$2:AS123)=0,"",(IF('MissFill 1'!AS123/SUM('MissFill 1'!AS$2:AS123)&gt;0.01,"",IF('MissFill 1'!AS122/SUM('MissFill 1'!AS$2:AS123)&gt;0.01,"",IF('MissFill 1'!AS121/SUM('MissFill 1'!AS$2:AS123)&gt;0.01,"",DateEnded_5Day!$A123))))))</f>
        <v/>
      </c>
      <c r="AU123" s="54" t="str">
        <f>IF($A123&lt;='All Results'!$B$4,"",IF(SUM('MissFill 1'!AT$2:AT123)=0,"",(IF('MissFill 1'!AT123/SUM('MissFill 1'!AT$2:AT123)&gt;0.01,"",IF('MissFill 1'!AT122/SUM('MissFill 1'!AT$2:AT123)&gt;0.01,"",IF('MissFill 1'!AT121/SUM('MissFill 1'!AT$2:AT123)&gt;0.01,"",DateEnded_5Day!$A123))))))</f>
        <v/>
      </c>
      <c r="AV123" s="54" t="str">
        <f>IF($A123&lt;='All Results'!$B$4,"",IF(SUM('MissFill 1'!AU$2:AU123)=0,"",(IF('MissFill 1'!AU123/SUM('MissFill 1'!AU$2:AU123)&gt;0.01,"",IF('MissFill 1'!AU122/SUM('MissFill 1'!AU$2:AU123)&gt;0.01,"",IF('MissFill 1'!AU121/SUM('MissFill 1'!AU$2:AU123)&gt;0.01,"",DateEnded_5Day!$A123))))))</f>
        <v/>
      </c>
      <c r="AW123" s="54" t="str">
        <f>IF($A123&lt;='All Results'!$B$4,"",IF(SUM('MissFill 1'!AV$2:AV123)=0,"",(IF('MissFill 1'!AV123/SUM('MissFill 1'!AV$2:AV123)&gt;0.01,"",IF('MissFill 1'!AV122/SUM('MissFill 1'!AV$2:AV123)&gt;0.01,"",IF('MissFill 1'!AV121/SUM('MissFill 1'!AV$2:AV123)&gt;0.01,"",DateEnded_5Day!$A123))))))</f>
        <v/>
      </c>
      <c r="AX123" s="54" t="str">
        <f>IF($A123&lt;='All Results'!$B$4,"",IF(SUM('MissFill 1'!AW$2:AW123)=0,"",(IF('MissFill 1'!AW123/SUM('MissFill 1'!AW$2:AW123)&gt;0.01,"",IF('MissFill 1'!AW122/SUM('MissFill 1'!AW$2:AW123)&gt;0.01,"",IF('MissFill 1'!AW121/SUM('MissFill 1'!AW$2:AW123)&gt;0.01,"",DateEnded_5Day!$A123))))))</f>
        <v/>
      </c>
    </row>
    <row r="124" spans="1:50" x14ac:dyDescent="0.25">
      <c r="A124" s="41">
        <v>44469</v>
      </c>
      <c r="B124" s="52">
        <v>273</v>
      </c>
      <c r="C124" s="54" t="str">
        <f>IF($A124&lt;='All Results'!$B$4,"",IF(SUM('MissFill 1'!B$2:B124)=0,"",(IF('MissFill 1'!B124/SUM('MissFill 1'!B$2:B124)&gt;0.01,"",IF('MissFill 1'!B123/SUM('MissFill 1'!B$2:B124)&gt;0.01,"",IF('MissFill 1'!B122/SUM('MissFill 1'!B$2:B124)&gt;0.01,"",DateEnded_5Day!$A124))))))</f>
        <v/>
      </c>
      <c r="D124" s="54" t="str">
        <f>IF($A124&lt;='All Results'!$B$4,"",IF(SUM('MissFill 1'!C$2:C124)=0,"",(IF('MissFill 1'!C124/SUM('MissFill 1'!C$2:C124)&gt;0.01,"",IF('MissFill 1'!C123/SUM('MissFill 1'!C$2:C124)&gt;0.01,"",IF('MissFill 1'!C122/SUM('MissFill 1'!C$2:C124)&gt;0.01,"",DateEnded_5Day!$A124))))))</f>
        <v/>
      </c>
      <c r="E124" s="54" t="str">
        <f>IF($A124&lt;='All Results'!$B$4,"",IF(SUM('MissFill 1'!D$2:D124)=0,"",(IF('MissFill 1'!D124/SUM('MissFill 1'!D$2:D124)&gt;0.01,"",IF('MissFill 1'!D123/SUM('MissFill 1'!D$2:D124)&gt;0.01,"",IF('MissFill 1'!D122/SUM('MissFill 1'!D$2:D124)&gt;0.01,"",DateEnded_5Day!$A124))))))</f>
        <v/>
      </c>
      <c r="F124" s="54" t="str">
        <f>IF($A124&lt;='All Results'!$B$4,"",IF(SUM('MissFill 1'!E$2:E124)=0,"",(IF('MissFill 1'!E124/SUM('MissFill 1'!E$2:E124)&gt;0.01,"",IF('MissFill 1'!E123/SUM('MissFill 1'!E$2:E124)&gt;0.01,"",IF('MissFill 1'!E122/SUM('MissFill 1'!E$2:E124)&gt;0.01,"",DateEnded_5Day!$A124))))))</f>
        <v/>
      </c>
      <c r="G124" s="54" t="str">
        <f>IF($A124&lt;='All Results'!$B$4,"",IF(SUM('MissFill 1'!F$2:F124)=0,"",(IF('MissFill 1'!F124/SUM('MissFill 1'!F$2:F124)&gt;0.01,"",IF('MissFill 1'!F123/SUM('MissFill 1'!F$2:F124)&gt;0.01,"",IF('MissFill 1'!F122/SUM('MissFill 1'!F$2:F124)&gt;0.01,"",DateEnded_5Day!$A124))))))</f>
        <v/>
      </c>
      <c r="H124" s="54" t="str">
        <f>IF($A124&lt;='All Results'!$B$4,"",IF(SUM('MissFill 1'!G$2:G124)=0,"",(IF('MissFill 1'!G124/SUM('MissFill 1'!G$2:G124)&gt;0.01,"",IF('MissFill 1'!G123/SUM('MissFill 1'!G$2:G124)&gt;0.01,"",IF('MissFill 1'!G122/SUM('MissFill 1'!G$2:G124)&gt;0.01,"",DateEnded_5Day!$A124))))))</f>
        <v/>
      </c>
      <c r="I124" s="54" t="str">
        <f>IF($A124&lt;='All Results'!$B$4,"",IF(SUM('MissFill 1'!H$2:H124)=0,"",(IF('MissFill 1'!H124/SUM('MissFill 1'!H$2:H124)&gt;0.01,"",IF('MissFill 1'!H123/SUM('MissFill 1'!H$2:H124)&gt;0.01,"",IF('MissFill 1'!H122/SUM('MissFill 1'!H$2:H124)&gt;0.01,"",DateEnded_5Day!$A124))))))</f>
        <v/>
      </c>
      <c r="J124" s="54" t="str">
        <f>IF($A124&lt;='All Results'!$B$4,"",IF(SUM('MissFill 1'!I$2:I124)=0,"",(IF('MissFill 1'!I124/SUM('MissFill 1'!I$2:I124)&gt;0.01,"",IF('MissFill 1'!I123/SUM('MissFill 1'!I$2:I124)&gt;0.01,"",IF('MissFill 1'!I122/SUM('MissFill 1'!I$2:I124)&gt;0.01,"",DateEnded_5Day!$A124))))))</f>
        <v/>
      </c>
      <c r="K124" s="54" t="str">
        <f>IF($A124&lt;='All Results'!$B$4,"",IF(SUM('MissFill 1'!J$2:J124)=0,"",(IF('MissFill 1'!J124/SUM('MissFill 1'!J$2:J124)&gt;0.01,"",IF('MissFill 1'!J123/SUM('MissFill 1'!J$2:J124)&gt;0.01,"",IF('MissFill 1'!J122/SUM('MissFill 1'!J$2:J124)&gt;0.01,"",DateEnded_5Day!$A124))))))</f>
        <v/>
      </c>
      <c r="L124" s="54" t="str">
        <f>IF($A124&lt;='All Results'!$B$4,"",IF(SUM('MissFill 1'!K$2:K124)=0,"",(IF('MissFill 1'!K124/SUM('MissFill 1'!K$2:K124)&gt;0.01,"",IF('MissFill 1'!K123/SUM('MissFill 1'!K$2:K124)&gt;0.01,"",IF('MissFill 1'!K122/SUM('MissFill 1'!K$2:K124)&gt;0.01,"",DateEnded_5Day!$A124))))))</f>
        <v/>
      </c>
      <c r="M124" s="54" t="str">
        <f>IF($A124&lt;='All Results'!$B$4,"",IF(SUM('MissFill 1'!L$2:L124)=0,"",(IF('MissFill 1'!L124/SUM('MissFill 1'!L$2:L124)&gt;0.01,"",IF('MissFill 1'!L123/SUM('MissFill 1'!L$2:L124)&gt;0.01,"",IF('MissFill 1'!L122/SUM('MissFill 1'!L$2:L124)&gt;0.01,"",DateEnded_5Day!$A124))))))</f>
        <v/>
      </c>
      <c r="N124" s="54" t="str">
        <f>IF($A124&lt;='All Results'!$B$4,"",IF(SUM('MissFill 1'!M$2:M124)=0,"",(IF('MissFill 1'!M124/SUM('MissFill 1'!M$2:M124)&gt;0.01,"",IF('MissFill 1'!M123/SUM('MissFill 1'!M$2:M124)&gt;0.01,"",IF('MissFill 1'!M122/SUM('MissFill 1'!M$2:M124)&gt;0.01,"",DateEnded_5Day!$A124))))))</f>
        <v/>
      </c>
      <c r="O124" s="54" t="str">
        <f>IF($A124&lt;='All Results'!$B$4,"",IF(SUM('MissFill 1'!N$2:N124)=0,"",(IF('MissFill 1'!N124/SUM('MissFill 1'!N$2:N124)&gt;0.01,"",IF('MissFill 1'!N123/SUM('MissFill 1'!N$2:N124)&gt;0.01,"",IF('MissFill 1'!N122/SUM('MissFill 1'!N$2:N124)&gt;0.01,"",DateEnded_5Day!$A124))))))</f>
        <v/>
      </c>
      <c r="P124" s="54" t="str">
        <f>IF($A124&lt;='All Results'!$B$4,"",IF(SUM('MissFill 1'!O$2:O124)=0,"",(IF('MissFill 1'!O124/SUM('MissFill 1'!O$2:O124)&gt;0.01,"",IF('MissFill 1'!O123/SUM('MissFill 1'!O$2:O124)&gt;0.01,"",IF('MissFill 1'!O122/SUM('MissFill 1'!O$2:O124)&gt;0.01,"",DateEnded_5Day!$A124))))))</f>
        <v/>
      </c>
      <c r="Q124" s="54" t="str">
        <f>IF($A124&lt;='All Results'!$B$4,"",IF(SUM('MissFill 1'!P$2:P124)=0,"",(IF('MissFill 1'!P124/SUM('MissFill 1'!P$2:P124)&gt;0.01,"",IF('MissFill 1'!P123/SUM('MissFill 1'!P$2:P124)&gt;0.01,"",IF('MissFill 1'!P122/SUM('MissFill 1'!P$2:P124)&gt;0.01,"",DateEnded_5Day!$A124))))))</f>
        <v/>
      </c>
      <c r="R124" s="54" t="str">
        <f>IF($A124&lt;='All Results'!$B$4,"",IF(SUM('MissFill 1'!Q$2:Q124)=0,"",(IF('MissFill 1'!Q124/SUM('MissFill 1'!Q$2:Q124)&gt;0.01,"",IF('MissFill 1'!Q123/SUM('MissFill 1'!Q$2:Q124)&gt;0.01,"",IF('MissFill 1'!Q122/SUM('MissFill 1'!Q$2:Q124)&gt;0.01,"",DateEnded_5Day!$A124))))))</f>
        <v/>
      </c>
      <c r="S124" s="54" t="str">
        <f>IF($A124&lt;='All Results'!$B$4,"",IF(SUM('MissFill 1'!R$2:R124)=0,"",(IF('MissFill 1'!R124/SUM('MissFill 1'!R$2:R124)&gt;0.01,"",IF('MissFill 1'!R123/SUM('MissFill 1'!R$2:R124)&gt;0.01,"",IF('MissFill 1'!R122/SUM('MissFill 1'!R$2:R124)&gt;0.01,"",DateEnded_5Day!$A124))))))</f>
        <v/>
      </c>
      <c r="T124" s="54" t="str">
        <f>IF($A124&lt;='All Results'!$B$4,"",IF(SUM('MissFill 1'!S$2:S124)=0,"",(IF('MissFill 1'!S124/SUM('MissFill 1'!S$2:S124)&gt;0.01,"",IF('MissFill 1'!S123/SUM('MissFill 1'!S$2:S124)&gt;0.01,"",IF('MissFill 1'!S122/SUM('MissFill 1'!S$2:S124)&gt;0.01,"",DateEnded_5Day!$A124))))))</f>
        <v/>
      </c>
      <c r="U124" s="54" t="str">
        <f>IF($A124&lt;='All Results'!$B$4,"",IF(SUM('MissFill 1'!T$2:T124)=0,"",(IF('MissFill 1'!T124/SUM('MissFill 1'!T$2:T124)&gt;0.01,"",IF('MissFill 1'!T123/SUM('MissFill 1'!T$2:T124)&gt;0.01,"",IF('MissFill 1'!T122/SUM('MissFill 1'!T$2:T124)&gt;0.01,"",DateEnded_5Day!$A124))))))</f>
        <v/>
      </c>
      <c r="V124" s="54" t="str">
        <f>IF($A124&lt;='All Results'!$B$4,"",IF(SUM('MissFill 1'!U$2:U124)=0,"",(IF('MissFill 1'!U124/SUM('MissFill 1'!U$2:U124)&gt;0.01,"",IF('MissFill 1'!U123/SUM('MissFill 1'!U$2:U124)&gt;0.01,"",IF('MissFill 1'!U122/SUM('MissFill 1'!U$2:U124)&gt;0.01,"",DateEnded_5Day!$A124))))))</f>
        <v/>
      </c>
      <c r="W124" s="54" t="str">
        <f>IF($A124&lt;='All Results'!$B$4,"",IF(SUM('MissFill 1'!V$2:V124)=0,"",(IF('MissFill 1'!V124/SUM('MissFill 1'!V$2:V124)&gt;0.01,"",IF('MissFill 1'!V123/SUM('MissFill 1'!V$2:V124)&gt;0.01,"",IF('MissFill 1'!V122/SUM('MissFill 1'!V$2:V124)&gt;0.01,"",DateEnded_5Day!$A124))))))</f>
        <v/>
      </c>
      <c r="X124" s="54" t="str">
        <f>IF($A124&lt;='All Results'!$B$4,"",IF(SUM('MissFill 1'!W$2:W124)=0,"",(IF('MissFill 1'!W124/SUM('MissFill 1'!W$2:W124)&gt;0.01,"",IF('MissFill 1'!W123/SUM('MissFill 1'!W$2:W124)&gt;0.01,"",IF('MissFill 1'!W122/SUM('MissFill 1'!W$2:W124)&gt;0.01,"",DateEnded_5Day!$A124))))))</f>
        <v/>
      </c>
      <c r="Y124" s="54" t="str">
        <f>IF($A124&lt;='All Results'!$B$4,"",IF(SUM('MissFill 1'!X$2:X124)=0,"",(IF('MissFill 1'!X124/SUM('MissFill 1'!X$2:X124)&gt;0.01,"",IF('MissFill 1'!X123/SUM('MissFill 1'!X$2:X124)&gt;0.01,"",IF('MissFill 1'!X122/SUM('MissFill 1'!X$2:X124)&gt;0.01,"",DateEnded_5Day!$A124))))))</f>
        <v/>
      </c>
      <c r="Z124" s="54" t="str">
        <f>IF($A124&lt;='All Results'!$B$4,"",IF(SUM('MissFill 1'!Y$2:Y124)=0,"",(IF('MissFill 1'!Y124/SUM('MissFill 1'!Y$2:Y124)&gt;0.01,"",IF('MissFill 1'!Y123/SUM('MissFill 1'!Y$2:Y124)&gt;0.01,"",IF('MissFill 1'!Y122/SUM('MissFill 1'!Y$2:Y124)&gt;0.01,"",DateEnded_5Day!$A124))))))</f>
        <v/>
      </c>
      <c r="AA124" s="54" t="str">
        <f>IF($A124&lt;='All Results'!$B$4,"",IF(SUM('MissFill 1'!Z$2:Z124)=0,"",(IF('MissFill 1'!Z124/SUM('MissFill 1'!Z$2:Z124)&gt;0.01,"",IF('MissFill 1'!Z123/SUM('MissFill 1'!Z$2:Z124)&gt;0.01,"",IF('MissFill 1'!Z122/SUM('MissFill 1'!Z$2:Z124)&gt;0.01,"",DateEnded_5Day!$A124))))))</f>
        <v/>
      </c>
      <c r="AB124" s="54" t="str">
        <f>IF($A124&lt;='All Results'!$B$4,"",IF(SUM('MissFill 1'!AA$2:AA124)=0,"",(IF('MissFill 1'!AA124/SUM('MissFill 1'!AA$2:AA124)&gt;0.01,"",IF('MissFill 1'!AA123/SUM('MissFill 1'!AA$2:AA124)&gt;0.01,"",IF('MissFill 1'!AA122/SUM('MissFill 1'!AA$2:AA124)&gt;0.01,"",DateEnded_5Day!$A124))))))</f>
        <v/>
      </c>
      <c r="AC124" s="54" t="str">
        <f>IF($A124&lt;='All Results'!$B$4,"",IF(SUM('MissFill 1'!AB$2:AB124)=0,"",(IF('MissFill 1'!AB124/SUM('MissFill 1'!AB$2:AB124)&gt;0.01,"",IF('MissFill 1'!AB123/SUM('MissFill 1'!AB$2:AB124)&gt;0.01,"",IF('MissFill 1'!AB122/SUM('MissFill 1'!AB$2:AB124)&gt;0.01,"",DateEnded_5Day!$A124))))))</f>
        <v/>
      </c>
      <c r="AD124" s="54" t="str">
        <f>IF($A124&lt;='All Results'!$B$4,"",IF(SUM('MissFill 1'!AC$2:AC124)=0,"",(IF('MissFill 1'!AC124/SUM('MissFill 1'!AC$2:AC124)&gt;0.01,"",IF('MissFill 1'!AC123/SUM('MissFill 1'!AC$2:AC124)&gt;0.01,"",IF('MissFill 1'!AC122/SUM('MissFill 1'!AC$2:AC124)&gt;0.01,"",DateEnded_5Day!$A124))))))</f>
        <v/>
      </c>
      <c r="AE124" s="54" t="str">
        <f>IF($A124&lt;='All Results'!$B$4,"",IF(SUM('MissFill 1'!AD$2:AD124)=0,"",(IF('MissFill 1'!AD124/SUM('MissFill 1'!AD$2:AD124)&gt;0.01,"",IF('MissFill 1'!AD123/SUM('MissFill 1'!AD$2:AD124)&gt;0.01,"",IF('MissFill 1'!AD122/SUM('MissFill 1'!AD$2:AD124)&gt;0.01,"",DateEnded_5Day!$A124))))))</f>
        <v/>
      </c>
      <c r="AF124" s="54" t="str">
        <f>IF($A124&lt;='All Results'!$B$4,"",IF(SUM('MissFill 1'!AE$2:AE124)=0,"",(IF('MissFill 1'!AE124/SUM('MissFill 1'!AE$2:AE124)&gt;0.01,"",IF('MissFill 1'!AE123/SUM('MissFill 1'!AE$2:AE124)&gt;0.01,"",IF('MissFill 1'!AE122/SUM('MissFill 1'!AE$2:AE124)&gt;0.01,"",DateEnded_5Day!$A124))))))</f>
        <v/>
      </c>
      <c r="AG124" s="54" t="str">
        <f>IF($A124&lt;='All Results'!$B$4,"",IF(SUM('MissFill 1'!AF$2:AF124)=0,"",(IF('MissFill 1'!AF124/SUM('MissFill 1'!AF$2:AF124)&gt;0.01,"",IF('MissFill 1'!AF123/SUM('MissFill 1'!AF$2:AF124)&gt;0.01,"",IF('MissFill 1'!AF122/SUM('MissFill 1'!AF$2:AF124)&gt;0.01,"",DateEnded_5Day!$A124))))))</f>
        <v/>
      </c>
      <c r="AH124" s="54" t="str">
        <f>IF($A124&lt;='All Results'!$B$4,"",IF(SUM('MissFill 1'!AG$2:AG124)=0,"",(IF('MissFill 1'!AG124/SUM('MissFill 1'!AG$2:AG124)&gt;0.01,"",IF('MissFill 1'!AG123/SUM('MissFill 1'!AG$2:AG124)&gt;0.01,"",IF('MissFill 1'!AG122/SUM('MissFill 1'!AG$2:AG124)&gt;0.01,"",DateEnded_5Day!$A124))))))</f>
        <v/>
      </c>
      <c r="AI124" s="54" t="str">
        <f>IF($A124&lt;='All Results'!$B$4,"",IF(SUM('MissFill 1'!AH$2:AH124)=0,"",(IF('MissFill 1'!AH124/SUM('MissFill 1'!AH$2:AH124)&gt;0.01,"",IF('MissFill 1'!AH123/SUM('MissFill 1'!AH$2:AH124)&gt;0.01,"",IF('MissFill 1'!AH122/SUM('MissFill 1'!AH$2:AH124)&gt;0.01,"",DateEnded_5Day!$A124))))))</f>
        <v/>
      </c>
      <c r="AJ124" s="54" t="str">
        <f>IF($A124&lt;='All Results'!$B$4,"",IF(SUM('MissFill 1'!AI$2:AI124)=0,"",(IF('MissFill 1'!AI124/SUM('MissFill 1'!AI$2:AI124)&gt;0.01,"",IF('MissFill 1'!AI123/SUM('MissFill 1'!AI$2:AI124)&gt;0.01,"",IF('MissFill 1'!AI122/SUM('MissFill 1'!AI$2:AI124)&gt;0.01,"",DateEnded_5Day!$A124))))))</f>
        <v/>
      </c>
      <c r="AK124" s="54" t="str">
        <f>IF($A124&lt;='All Results'!$B$4,"",IF(SUM('MissFill 1'!AJ$2:AJ124)=0,"",(IF('MissFill 1'!AJ124/SUM('MissFill 1'!AJ$2:AJ124)&gt;0.01,"",IF('MissFill 1'!AJ123/SUM('MissFill 1'!AJ$2:AJ124)&gt;0.01,"",IF('MissFill 1'!AJ122/SUM('MissFill 1'!AJ$2:AJ124)&gt;0.01,"",DateEnded_5Day!$A124))))))</f>
        <v/>
      </c>
      <c r="AL124" s="54" t="str">
        <f>IF($A124&lt;='All Results'!$B$4,"",IF(SUM('MissFill 1'!AK$2:AK124)=0,"",(IF('MissFill 1'!AK124/SUM('MissFill 1'!AK$2:AK124)&gt;0.01,"",IF('MissFill 1'!AK123/SUM('MissFill 1'!AK$2:AK124)&gt;0.01,"",IF('MissFill 1'!AK122/SUM('MissFill 1'!AK$2:AK124)&gt;0.01,"",DateEnded_5Day!$A124))))))</f>
        <v/>
      </c>
      <c r="AM124" s="54" t="str">
        <f>IF($A124&lt;='All Results'!$B$4,"",IF(SUM('MissFill 1'!AL$2:AL124)=0,"",(IF('MissFill 1'!AL124/SUM('MissFill 1'!AL$2:AL124)&gt;0.01,"",IF('MissFill 1'!AL123/SUM('MissFill 1'!AL$2:AL124)&gt;0.01,"",IF('MissFill 1'!AL122/SUM('MissFill 1'!AL$2:AL124)&gt;0.01,"",DateEnded_5Day!$A124))))))</f>
        <v/>
      </c>
      <c r="AN124" s="54" t="str">
        <f>IF($A124&lt;='All Results'!$B$4,"",IF(SUM('MissFill 1'!AM$2:AM124)=0,"",(IF('MissFill 1'!AM124/SUM('MissFill 1'!AM$2:AM124)&gt;0.01,"",IF('MissFill 1'!AM123/SUM('MissFill 1'!AM$2:AM124)&gt;0.01,"",IF('MissFill 1'!AM122/SUM('MissFill 1'!AM$2:AM124)&gt;0.01,"",DateEnded_5Day!$A124))))))</f>
        <v/>
      </c>
      <c r="AO124" s="54" t="str">
        <f>IF($A124&lt;='All Results'!$B$4,"",IF(SUM('MissFill 1'!AN$2:AN124)=0,"",(IF('MissFill 1'!AN124/SUM('MissFill 1'!AN$2:AN124)&gt;0.01,"",IF('MissFill 1'!AN123/SUM('MissFill 1'!AN$2:AN124)&gt;0.01,"",IF('MissFill 1'!AN122/SUM('MissFill 1'!AN$2:AN124)&gt;0.01,"",DateEnded_5Day!$A124))))))</f>
        <v/>
      </c>
      <c r="AP124" s="54" t="str">
        <f>IF($A124&lt;='All Results'!$B$4,"",IF(SUM('MissFill 1'!AO$2:AO124)=0,"",(IF('MissFill 1'!AO124/SUM('MissFill 1'!AO$2:AO124)&gt;0.01,"",IF('MissFill 1'!AO123/SUM('MissFill 1'!AO$2:AO124)&gt;0.01,"",IF('MissFill 1'!AO122/SUM('MissFill 1'!AO$2:AO124)&gt;0.01,"",DateEnded_5Day!$A124))))))</f>
        <v/>
      </c>
      <c r="AQ124" s="54" t="str">
        <f>IF($A124&lt;='All Results'!$B$4,"",IF(SUM('MissFill 1'!AP$2:AP124)=0,"",(IF('MissFill 1'!AP124/SUM('MissFill 1'!AP$2:AP124)&gt;0.01,"",IF('MissFill 1'!AP123/SUM('MissFill 1'!AP$2:AP124)&gt;0.01,"",IF('MissFill 1'!AP122/SUM('MissFill 1'!AP$2:AP124)&gt;0.01,"",DateEnded_5Day!$A124))))))</f>
        <v/>
      </c>
      <c r="AR124" s="54" t="str">
        <f>IF($A124&lt;='All Results'!$B$4,"",IF(SUM('MissFill 1'!AQ$2:AQ124)=0,"",(IF('MissFill 1'!AQ124/SUM('MissFill 1'!AQ$2:AQ124)&gt;0.01,"",IF('MissFill 1'!AQ123/SUM('MissFill 1'!AQ$2:AQ124)&gt;0.01,"",IF('MissFill 1'!AQ122/SUM('MissFill 1'!AQ$2:AQ124)&gt;0.01,"",DateEnded_5Day!$A124))))))</f>
        <v/>
      </c>
      <c r="AS124" s="54" t="str">
        <f>IF($A124&lt;='All Results'!$B$4,"",IF(SUM('MissFill 1'!AR$2:AR124)=0,"",(IF('MissFill 1'!AR124/SUM('MissFill 1'!AR$2:AR124)&gt;0.01,"",IF('MissFill 1'!AR123/SUM('MissFill 1'!AR$2:AR124)&gt;0.01,"",IF('MissFill 1'!AR122/SUM('MissFill 1'!AR$2:AR124)&gt;0.01,"",DateEnded_5Day!$A124))))))</f>
        <v/>
      </c>
      <c r="AT124" s="54" t="str">
        <f>IF($A124&lt;='All Results'!$B$4,"",IF(SUM('MissFill 1'!AS$2:AS124)=0,"",(IF('MissFill 1'!AS124/SUM('MissFill 1'!AS$2:AS124)&gt;0.01,"",IF('MissFill 1'!AS123/SUM('MissFill 1'!AS$2:AS124)&gt;0.01,"",IF('MissFill 1'!AS122/SUM('MissFill 1'!AS$2:AS124)&gt;0.01,"",DateEnded_5Day!$A124))))))</f>
        <v/>
      </c>
      <c r="AU124" s="54" t="str">
        <f>IF($A124&lt;='All Results'!$B$4,"",IF(SUM('MissFill 1'!AT$2:AT124)=0,"",(IF('MissFill 1'!AT124/SUM('MissFill 1'!AT$2:AT124)&gt;0.01,"",IF('MissFill 1'!AT123/SUM('MissFill 1'!AT$2:AT124)&gt;0.01,"",IF('MissFill 1'!AT122/SUM('MissFill 1'!AT$2:AT124)&gt;0.01,"",DateEnded_5Day!$A124))))))</f>
        <v/>
      </c>
      <c r="AV124" s="54" t="str">
        <f>IF($A124&lt;='All Results'!$B$4,"",IF(SUM('MissFill 1'!AU$2:AU124)=0,"",(IF('MissFill 1'!AU124/SUM('MissFill 1'!AU$2:AU124)&gt;0.01,"",IF('MissFill 1'!AU123/SUM('MissFill 1'!AU$2:AU124)&gt;0.01,"",IF('MissFill 1'!AU122/SUM('MissFill 1'!AU$2:AU124)&gt;0.01,"",DateEnded_5Day!$A124))))))</f>
        <v/>
      </c>
      <c r="AW124" s="54" t="str">
        <f>IF($A124&lt;='All Results'!$B$4,"",IF(SUM('MissFill 1'!AV$2:AV124)=0,"",(IF('MissFill 1'!AV124/SUM('MissFill 1'!AV$2:AV124)&gt;0.01,"",IF('MissFill 1'!AV123/SUM('MissFill 1'!AV$2:AV124)&gt;0.01,"",IF('MissFill 1'!AV122/SUM('MissFill 1'!AV$2:AV124)&gt;0.01,"",DateEnded_5Day!$A124))))))</f>
        <v/>
      </c>
      <c r="AX124" s="54" t="str">
        <f>IF($A124&lt;='All Results'!$B$4,"",IF(SUM('MissFill 1'!AW$2:AW124)=0,"",(IF('MissFill 1'!AW124/SUM('MissFill 1'!AW$2:AW124)&gt;0.01,"",IF('MissFill 1'!AW123/SUM('MissFill 1'!AW$2:AW124)&gt;0.01,"",IF('MissFill 1'!AW122/SUM('MissFill 1'!AW$2:AW124)&gt;0.01,"",DateEnded_5Day!$A124))))))</f>
        <v/>
      </c>
    </row>
    <row r="125" spans="1:50" x14ac:dyDescent="0.25">
      <c r="A125" s="41">
        <v>44470</v>
      </c>
      <c r="B125" s="52">
        <v>274</v>
      </c>
      <c r="C125" s="54" t="str">
        <f>IF($A125&lt;='All Results'!$B$4,"",IF(SUM('MissFill 1'!B$2:B125)=0,"",(IF('MissFill 1'!B125/SUM('MissFill 1'!B$2:B125)&gt;0.01,"",IF('MissFill 1'!B124/SUM('MissFill 1'!B$2:B125)&gt;0.01,"",IF('MissFill 1'!B123/SUM('MissFill 1'!B$2:B125)&gt;0.01,"",DateEnded_5Day!$A125))))))</f>
        <v/>
      </c>
      <c r="D125" s="54" t="str">
        <f>IF($A125&lt;='All Results'!$B$4,"",IF(SUM('MissFill 1'!C$2:C125)=0,"",(IF('MissFill 1'!C125/SUM('MissFill 1'!C$2:C125)&gt;0.01,"",IF('MissFill 1'!C124/SUM('MissFill 1'!C$2:C125)&gt;0.01,"",IF('MissFill 1'!C123/SUM('MissFill 1'!C$2:C125)&gt;0.01,"",DateEnded_5Day!$A125))))))</f>
        <v/>
      </c>
      <c r="E125" s="54" t="str">
        <f>IF($A125&lt;='All Results'!$B$4,"",IF(SUM('MissFill 1'!D$2:D125)=0,"",(IF('MissFill 1'!D125/SUM('MissFill 1'!D$2:D125)&gt;0.01,"",IF('MissFill 1'!D124/SUM('MissFill 1'!D$2:D125)&gt;0.01,"",IF('MissFill 1'!D123/SUM('MissFill 1'!D$2:D125)&gt;0.01,"",DateEnded_5Day!$A125))))))</f>
        <v/>
      </c>
      <c r="F125" s="54" t="str">
        <f>IF($A125&lt;='All Results'!$B$4,"",IF(SUM('MissFill 1'!E$2:E125)=0,"",(IF('MissFill 1'!E125/SUM('MissFill 1'!E$2:E125)&gt;0.01,"",IF('MissFill 1'!E124/SUM('MissFill 1'!E$2:E125)&gt;0.01,"",IF('MissFill 1'!E123/SUM('MissFill 1'!E$2:E125)&gt;0.01,"",DateEnded_5Day!$A125))))))</f>
        <v/>
      </c>
      <c r="G125" s="54" t="str">
        <f>IF($A125&lt;='All Results'!$B$4,"",IF(SUM('MissFill 1'!F$2:F125)=0,"",(IF('MissFill 1'!F125/SUM('MissFill 1'!F$2:F125)&gt;0.01,"",IF('MissFill 1'!F124/SUM('MissFill 1'!F$2:F125)&gt;0.01,"",IF('MissFill 1'!F123/SUM('MissFill 1'!F$2:F125)&gt;0.01,"",DateEnded_5Day!$A125))))))</f>
        <v/>
      </c>
      <c r="H125" s="54" t="str">
        <f>IF($A125&lt;='All Results'!$B$4,"",IF(SUM('MissFill 1'!G$2:G125)=0,"",(IF('MissFill 1'!G125/SUM('MissFill 1'!G$2:G125)&gt;0.01,"",IF('MissFill 1'!G124/SUM('MissFill 1'!G$2:G125)&gt;0.01,"",IF('MissFill 1'!G123/SUM('MissFill 1'!G$2:G125)&gt;0.01,"",DateEnded_5Day!$A125))))))</f>
        <v/>
      </c>
      <c r="I125" s="54" t="str">
        <f>IF($A125&lt;='All Results'!$B$4,"",IF(SUM('MissFill 1'!H$2:H125)=0,"",(IF('MissFill 1'!H125/SUM('MissFill 1'!H$2:H125)&gt;0.01,"",IF('MissFill 1'!H124/SUM('MissFill 1'!H$2:H125)&gt;0.01,"",IF('MissFill 1'!H123/SUM('MissFill 1'!H$2:H125)&gt;0.01,"",DateEnded_5Day!$A125))))))</f>
        <v/>
      </c>
      <c r="J125" s="54" t="str">
        <f>IF($A125&lt;='All Results'!$B$4,"",IF(SUM('MissFill 1'!I$2:I125)=0,"",(IF('MissFill 1'!I125/SUM('MissFill 1'!I$2:I125)&gt;0.01,"",IF('MissFill 1'!I124/SUM('MissFill 1'!I$2:I125)&gt;0.01,"",IF('MissFill 1'!I123/SUM('MissFill 1'!I$2:I125)&gt;0.01,"",DateEnded_5Day!$A125))))))</f>
        <v/>
      </c>
      <c r="K125" s="54" t="str">
        <f>IF($A125&lt;='All Results'!$B$4,"",IF(SUM('MissFill 1'!J$2:J125)=0,"",(IF('MissFill 1'!J125/SUM('MissFill 1'!J$2:J125)&gt;0.01,"",IF('MissFill 1'!J124/SUM('MissFill 1'!J$2:J125)&gt;0.01,"",IF('MissFill 1'!J123/SUM('MissFill 1'!J$2:J125)&gt;0.01,"",DateEnded_5Day!$A125))))))</f>
        <v/>
      </c>
      <c r="L125" s="54" t="str">
        <f>IF($A125&lt;='All Results'!$B$4,"",IF(SUM('MissFill 1'!K$2:K125)=0,"",(IF('MissFill 1'!K125/SUM('MissFill 1'!K$2:K125)&gt;0.01,"",IF('MissFill 1'!K124/SUM('MissFill 1'!K$2:K125)&gt;0.01,"",IF('MissFill 1'!K123/SUM('MissFill 1'!K$2:K125)&gt;0.01,"",DateEnded_5Day!$A125))))))</f>
        <v/>
      </c>
      <c r="M125" s="54" t="str">
        <f>IF($A125&lt;='All Results'!$B$4,"",IF(SUM('MissFill 1'!L$2:L125)=0,"",(IF('MissFill 1'!L125/SUM('MissFill 1'!L$2:L125)&gt;0.01,"",IF('MissFill 1'!L124/SUM('MissFill 1'!L$2:L125)&gt;0.01,"",IF('MissFill 1'!L123/SUM('MissFill 1'!L$2:L125)&gt;0.01,"",DateEnded_5Day!$A125))))))</f>
        <v/>
      </c>
      <c r="N125" s="54" t="str">
        <f>IF($A125&lt;='All Results'!$B$4,"",IF(SUM('MissFill 1'!M$2:M125)=0,"",(IF('MissFill 1'!M125/SUM('MissFill 1'!M$2:M125)&gt;0.01,"",IF('MissFill 1'!M124/SUM('MissFill 1'!M$2:M125)&gt;0.01,"",IF('MissFill 1'!M123/SUM('MissFill 1'!M$2:M125)&gt;0.01,"",DateEnded_5Day!$A125))))))</f>
        <v/>
      </c>
      <c r="O125" s="54" t="str">
        <f>IF($A125&lt;='All Results'!$B$4,"",IF(SUM('MissFill 1'!N$2:N125)=0,"",(IF('MissFill 1'!N125/SUM('MissFill 1'!N$2:N125)&gt;0.01,"",IF('MissFill 1'!N124/SUM('MissFill 1'!N$2:N125)&gt;0.01,"",IF('MissFill 1'!N123/SUM('MissFill 1'!N$2:N125)&gt;0.01,"",DateEnded_5Day!$A125))))))</f>
        <v/>
      </c>
      <c r="P125" s="54" t="str">
        <f>IF($A125&lt;='All Results'!$B$4,"",IF(SUM('MissFill 1'!O$2:O125)=0,"",(IF('MissFill 1'!O125/SUM('MissFill 1'!O$2:O125)&gt;0.01,"",IF('MissFill 1'!O124/SUM('MissFill 1'!O$2:O125)&gt;0.01,"",IF('MissFill 1'!O123/SUM('MissFill 1'!O$2:O125)&gt;0.01,"",DateEnded_5Day!$A125))))))</f>
        <v/>
      </c>
      <c r="Q125" s="54" t="str">
        <f>IF($A125&lt;='All Results'!$B$4,"",IF(SUM('MissFill 1'!P$2:P125)=0,"",(IF('MissFill 1'!P125/SUM('MissFill 1'!P$2:P125)&gt;0.01,"",IF('MissFill 1'!P124/SUM('MissFill 1'!P$2:P125)&gt;0.01,"",IF('MissFill 1'!P123/SUM('MissFill 1'!P$2:P125)&gt;0.01,"",DateEnded_5Day!$A125))))))</f>
        <v/>
      </c>
      <c r="R125" s="54" t="str">
        <f>IF($A125&lt;='All Results'!$B$4,"",IF(SUM('MissFill 1'!Q$2:Q125)=0,"",(IF('MissFill 1'!Q125/SUM('MissFill 1'!Q$2:Q125)&gt;0.01,"",IF('MissFill 1'!Q124/SUM('MissFill 1'!Q$2:Q125)&gt;0.01,"",IF('MissFill 1'!Q123/SUM('MissFill 1'!Q$2:Q125)&gt;0.01,"",DateEnded_5Day!$A125))))))</f>
        <v/>
      </c>
      <c r="S125" s="54" t="str">
        <f>IF($A125&lt;='All Results'!$B$4,"",IF(SUM('MissFill 1'!R$2:R125)=0,"",(IF('MissFill 1'!R125/SUM('MissFill 1'!R$2:R125)&gt;0.01,"",IF('MissFill 1'!R124/SUM('MissFill 1'!R$2:R125)&gt;0.01,"",IF('MissFill 1'!R123/SUM('MissFill 1'!R$2:R125)&gt;0.01,"",DateEnded_5Day!$A125))))))</f>
        <v/>
      </c>
      <c r="T125" s="54" t="str">
        <f>IF($A125&lt;='All Results'!$B$4,"",IF(SUM('MissFill 1'!S$2:S125)=0,"",(IF('MissFill 1'!S125/SUM('MissFill 1'!S$2:S125)&gt;0.01,"",IF('MissFill 1'!S124/SUM('MissFill 1'!S$2:S125)&gt;0.01,"",IF('MissFill 1'!S123/SUM('MissFill 1'!S$2:S125)&gt;0.01,"",DateEnded_5Day!$A125))))))</f>
        <v/>
      </c>
      <c r="U125" s="54" t="str">
        <f>IF($A125&lt;='All Results'!$B$4,"",IF(SUM('MissFill 1'!T$2:T125)=0,"",(IF('MissFill 1'!T125/SUM('MissFill 1'!T$2:T125)&gt;0.01,"",IF('MissFill 1'!T124/SUM('MissFill 1'!T$2:T125)&gt;0.01,"",IF('MissFill 1'!T123/SUM('MissFill 1'!T$2:T125)&gt;0.01,"",DateEnded_5Day!$A125))))))</f>
        <v/>
      </c>
      <c r="V125" s="54" t="str">
        <f>IF($A125&lt;='All Results'!$B$4,"",IF(SUM('MissFill 1'!U$2:U125)=0,"",(IF('MissFill 1'!U125/SUM('MissFill 1'!U$2:U125)&gt;0.01,"",IF('MissFill 1'!U124/SUM('MissFill 1'!U$2:U125)&gt;0.01,"",IF('MissFill 1'!U123/SUM('MissFill 1'!U$2:U125)&gt;0.01,"",DateEnded_5Day!$A125))))))</f>
        <v/>
      </c>
      <c r="W125" s="54" t="str">
        <f>IF($A125&lt;='All Results'!$B$4,"",IF(SUM('MissFill 1'!V$2:V125)=0,"",(IF('MissFill 1'!V125/SUM('MissFill 1'!V$2:V125)&gt;0.01,"",IF('MissFill 1'!V124/SUM('MissFill 1'!V$2:V125)&gt;0.01,"",IF('MissFill 1'!V123/SUM('MissFill 1'!V$2:V125)&gt;0.01,"",DateEnded_5Day!$A125))))))</f>
        <v/>
      </c>
      <c r="X125" s="54" t="str">
        <f>IF($A125&lt;='All Results'!$B$4,"",IF(SUM('MissFill 1'!W$2:W125)=0,"",(IF('MissFill 1'!W125/SUM('MissFill 1'!W$2:W125)&gt;0.01,"",IF('MissFill 1'!W124/SUM('MissFill 1'!W$2:W125)&gt;0.01,"",IF('MissFill 1'!W123/SUM('MissFill 1'!W$2:W125)&gt;0.01,"",DateEnded_5Day!$A125))))))</f>
        <v/>
      </c>
      <c r="Y125" s="54" t="str">
        <f>IF($A125&lt;='All Results'!$B$4,"",IF(SUM('MissFill 1'!X$2:X125)=0,"",(IF('MissFill 1'!X125/SUM('MissFill 1'!X$2:X125)&gt;0.01,"",IF('MissFill 1'!X124/SUM('MissFill 1'!X$2:X125)&gt;0.01,"",IF('MissFill 1'!X123/SUM('MissFill 1'!X$2:X125)&gt;0.01,"",DateEnded_5Day!$A125))))))</f>
        <v/>
      </c>
      <c r="Z125" s="54" t="str">
        <f>IF($A125&lt;='All Results'!$B$4,"",IF(SUM('MissFill 1'!Y$2:Y125)=0,"",(IF('MissFill 1'!Y125/SUM('MissFill 1'!Y$2:Y125)&gt;0.01,"",IF('MissFill 1'!Y124/SUM('MissFill 1'!Y$2:Y125)&gt;0.01,"",IF('MissFill 1'!Y123/SUM('MissFill 1'!Y$2:Y125)&gt;0.01,"",DateEnded_5Day!$A125))))))</f>
        <v/>
      </c>
      <c r="AA125" s="54" t="str">
        <f>IF($A125&lt;='All Results'!$B$4,"",IF(SUM('MissFill 1'!Z$2:Z125)=0,"",(IF('MissFill 1'!Z125/SUM('MissFill 1'!Z$2:Z125)&gt;0.01,"",IF('MissFill 1'!Z124/SUM('MissFill 1'!Z$2:Z125)&gt;0.01,"",IF('MissFill 1'!Z123/SUM('MissFill 1'!Z$2:Z125)&gt;0.01,"",DateEnded_5Day!$A125))))))</f>
        <v/>
      </c>
      <c r="AB125" s="54" t="str">
        <f>IF($A125&lt;='All Results'!$B$4,"",IF(SUM('MissFill 1'!AA$2:AA125)=0,"",(IF('MissFill 1'!AA125/SUM('MissFill 1'!AA$2:AA125)&gt;0.01,"",IF('MissFill 1'!AA124/SUM('MissFill 1'!AA$2:AA125)&gt;0.01,"",IF('MissFill 1'!AA123/SUM('MissFill 1'!AA$2:AA125)&gt;0.01,"",DateEnded_5Day!$A125))))))</f>
        <v/>
      </c>
      <c r="AC125" s="54" t="str">
        <f>IF($A125&lt;='All Results'!$B$4,"",IF(SUM('MissFill 1'!AB$2:AB125)=0,"",(IF('MissFill 1'!AB125/SUM('MissFill 1'!AB$2:AB125)&gt;0.01,"",IF('MissFill 1'!AB124/SUM('MissFill 1'!AB$2:AB125)&gt;0.01,"",IF('MissFill 1'!AB123/SUM('MissFill 1'!AB$2:AB125)&gt;0.01,"",DateEnded_5Day!$A125))))))</f>
        <v/>
      </c>
      <c r="AD125" s="54" t="str">
        <f>IF($A125&lt;='All Results'!$B$4,"",IF(SUM('MissFill 1'!AC$2:AC125)=0,"",(IF('MissFill 1'!AC125/SUM('MissFill 1'!AC$2:AC125)&gt;0.01,"",IF('MissFill 1'!AC124/SUM('MissFill 1'!AC$2:AC125)&gt;0.01,"",IF('MissFill 1'!AC123/SUM('MissFill 1'!AC$2:AC125)&gt;0.01,"",DateEnded_5Day!$A125))))))</f>
        <v/>
      </c>
      <c r="AE125" s="54" t="str">
        <f>IF($A125&lt;='All Results'!$B$4,"",IF(SUM('MissFill 1'!AD$2:AD125)=0,"",(IF('MissFill 1'!AD125/SUM('MissFill 1'!AD$2:AD125)&gt;0.01,"",IF('MissFill 1'!AD124/SUM('MissFill 1'!AD$2:AD125)&gt;0.01,"",IF('MissFill 1'!AD123/SUM('MissFill 1'!AD$2:AD125)&gt;0.01,"",DateEnded_5Day!$A125))))))</f>
        <v/>
      </c>
      <c r="AF125" s="54" t="str">
        <f>IF($A125&lt;='All Results'!$B$4,"",IF(SUM('MissFill 1'!AE$2:AE125)=0,"",(IF('MissFill 1'!AE125/SUM('MissFill 1'!AE$2:AE125)&gt;0.01,"",IF('MissFill 1'!AE124/SUM('MissFill 1'!AE$2:AE125)&gt;0.01,"",IF('MissFill 1'!AE123/SUM('MissFill 1'!AE$2:AE125)&gt;0.01,"",DateEnded_5Day!$A125))))))</f>
        <v/>
      </c>
      <c r="AG125" s="54" t="str">
        <f>IF($A125&lt;='All Results'!$B$4,"",IF(SUM('MissFill 1'!AF$2:AF125)=0,"",(IF('MissFill 1'!AF125/SUM('MissFill 1'!AF$2:AF125)&gt;0.01,"",IF('MissFill 1'!AF124/SUM('MissFill 1'!AF$2:AF125)&gt;0.01,"",IF('MissFill 1'!AF123/SUM('MissFill 1'!AF$2:AF125)&gt;0.01,"",DateEnded_5Day!$A125))))))</f>
        <v/>
      </c>
      <c r="AH125" s="54" t="str">
        <f>IF($A125&lt;='All Results'!$B$4,"",IF(SUM('MissFill 1'!AG$2:AG125)=0,"",(IF('MissFill 1'!AG125/SUM('MissFill 1'!AG$2:AG125)&gt;0.01,"",IF('MissFill 1'!AG124/SUM('MissFill 1'!AG$2:AG125)&gt;0.01,"",IF('MissFill 1'!AG123/SUM('MissFill 1'!AG$2:AG125)&gt;0.01,"",DateEnded_5Day!$A125))))))</f>
        <v/>
      </c>
      <c r="AI125" s="54" t="str">
        <f>IF($A125&lt;='All Results'!$B$4,"",IF(SUM('MissFill 1'!AH$2:AH125)=0,"",(IF('MissFill 1'!AH125/SUM('MissFill 1'!AH$2:AH125)&gt;0.01,"",IF('MissFill 1'!AH124/SUM('MissFill 1'!AH$2:AH125)&gt;0.01,"",IF('MissFill 1'!AH123/SUM('MissFill 1'!AH$2:AH125)&gt;0.01,"",DateEnded_5Day!$A125))))))</f>
        <v/>
      </c>
      <c r="AJ125" s="54" t="str">
        <f>IF($A125&lt;='All Results'!$B$4,"",IF(SUM('MissFill 1'!AI$2:AI125)=0,"",(IF('MissFill 1'!AI125/SUM('MissFill 1'!AI$2:AI125)&gt;0.01,"",IF('MissFill 1'!AI124/SUM('MissFill 1'!AI$2:AI125)&gt;0.01,"",IF('MissFill 1'!AI123/SUM('MissFill 1'!AI$2:AI125)&gt;0.01,"",DateEnded_5Day!$A125))))))</f>
        <v/>
      </c>
      <c r="AK125" s="54" t="str">
        <f>IF($A125&lt;='All Results'!$B$4,"",IF(SUM('MissFill 1'!AJ$2:AJ125)=0,"",(IF('MissFill 1'!AJ125/SUM('MissFill 1'!AJ$2:AJ125)&gt;0.01,"",IF('MissFill 1'!AJ124/SUM('MissFill 1'!AJ$2:AJ125)&gt;0.01,"",IF('MissFill 1'!AJ123/SUM('MissFill 1'!AJ$2:AJ125)&gt;0.01,"",DateEnded_5Day!$A125))))))</f>
        <v/>
      </c>
      <c r="AL125" s="54" t="str">
        <f>IF($A125&lt;='All Results'!$B$4,"",IF(SUM('MissFill 1'!AK$2:AK125)=0,"",(IF('MissFill 1'!AK125/SUM('MissFill 1'!AK$2:AK125)&gt;0.01,"",IF('MissFill 1'!AK124/SUM('MissFill 1'!AK$2:AK125)&gt;0.01,"",IF('MissFill 1'!AK123/SUM('MissFill 1'!AK$2:AK125)&gt;0.01,"",DateEnded_5Day!$A125))))))</f>
        <v/>
      </c>
      <c r="AM125" s="54" t="str">
        <f>IF($A125&lt;='All Results'!$B$4,"",IF(SUM('MissFill 1'!AL$2:AL125)=0,"",(IF('MissFill 1'!AL125/SUM('MissFill 1'!AL$2:AL125)&gt;0.01,"",IF('MissFill 1'!AL124/SUM('MissFill 1'!AL$2:AL125)&gt;0.01,"",IF('MissFill 1'!AL123/SUM('MissFill 1'!AL$2:AL125)&gt;0.01,"",DateEnded_5Day!$A125))))))</f>
        <v/>
      </c>
      <c r="AN125" s="54" t="str">
        <f>IF($A125&lt;='All Results'!$B$4,"",IF(SUM('MissFill 1'!AM$2:AM125)=0,"",(IF('MissFill 1'!AM125/SUM('MissFill 1'!AM$2:AM125)&gt;0.01,"",IF('MissFill 1'!AM124/SUM('MissFill 1'!AM$2:AM125)&gt;0.01,"",IF('MissFill 1'!AM123/SUM('MissFill 1'!AM$2:AM125)&gt;0.01,"",DateEnded_5Day!$A125))))))</f>
        <v/>
      </c>
      <c r="AO125" s="54" t="str">
        <f>IF($A125&lt;='All Results'!$B$4,"",IF(SUM('MissFill 1'!AN$2:AN125)=0,"",(IF('MissFill 1'!AN125/SUM('MissFill 1'!AN$2:AN125)&gt;0.01,"",IF('MissFill 1'!AN124/SUM('MissFill 1'!AN$2:AN125)&gt;0.01,"",IF('MissFill 1'!AN123/SUM('MissFill 1'!AN$2:AN125)&gt;0.01,"",DateEnded_5Day!$A125))))))</f>
        <v/>
      </c>
      <c r="AP125" s="54" t="str">
        <f>IF($A125&lt;='All Results'!$B$4,"",IF(SUM('MissFill 1'!AO$2:AO125)=0,"",(IF('MissFill 1'!AO125/SUM('MissFill 1'!AO$2:AO125)&gt;0.01,"",IF('MissFill 1'!AO124/SUM('MissFill 1'!AO$2:AO125)&gt;0.01,"",IF('MissFill 1'!AO123/SUM('MissFill 1'!AO$2:AO125)&gt;0.01,"",DateEnded_5Day!$A125))))))</f>
        <v/>
      </c>
      <c r="AQ125" s="54" t="str">
        <f>IF($A125&lt;='All Results'!$B$4,"",IF(SUM('MissFill 1'!AP$2:AP125)=0,"",(IF('MissFill 1'!AP125/SUM('MissFill 1'!AP$2:AP125)&gt;0.01,"",IF('MissFill 1'!AP124/SUM('MissFill 1'!AP$2:AP125)&gt;0.01,"",IF('MissFill 1'!AP123/SUM('MissFill 1'!AP$2:AP125)&gt;0.01,"",DateEnded_5Day!$A125))))))</f>
        <v/>
      </c>
      <c r="AR125" s="54" t="str">
        <f>IF($A125&lt;='All Results'!$B$4,"",IF(SUM('MissFill 1'!AQ$2:AQ125)=0,"",(IF('MissFill 1'!AQ125/SUM('MissFill 1'!AQ$2:AQ125)&gt;0.01,"",IF('MissFill 1'!AQ124/SUM('MissFill 1'!AQ$2:AQ125)&gt;0.01,"",IF('MissFill 1'!AQ123/SUM('MissFill 1'!AQ$2:AQ125)&gt;0.01,"",DateEnded_5Day!$A125))))))</f>
        <v/>
      </c>
      <c r="AS125" s="54" t="str">
        <f>IF($A125&lt;='All Results'!$B$4,"",IF(SUM('MissFill 1'!AR$2:AR125)=0,"",(IF('MissFill 1'!AR125/SUM('MissFill 1'!AR$2:AR125)&gt;0.01,"",IF('MissFill 1'!AR124/SUM('MissFill 1'!AR$2:AR125)&gt;0.01,"",IF('MissFill 1'!AR123/SUM('MissFill 1'!AR$2:AR125)&gt;0.01,"",DateEnded_5Day!$A125))))))</f>
        <v/>
      </c>
      <c r="AT125" s="54" t="str">
        <f>IF($A125&lt;='All Results'!$B$4,"",IF(SUM('MissFill 1'!AS$2:AS125)=0,"",(IF('MissFill 1'!AS125/SUM('MissFill 1'!AS$2:AS125)&gt;0.01,"",IF('MissFill 1'!AS124/SUM('MissFill 1'!AS$2:AS125)&gt;0.01,"",IF('MissFill 1'!AS123/SUM('MissFill 1'!AS$2:AS125)&gt;0.01,"",DateEnded_5Day!$A125))))))</f>
        <v/>
      </c>
      <c r="AU125" s="54" t="str">
        <f>IF($A125&lt;='All Results'!$B$4,"",IF(SUM('MissFill 1'!AT$2:AT125)=0,"",(IF('MissFill 1'!AT125/SUM('MissFill 1'!AT$2:AT125)&gt;0.01,"",IF('MissFill 1'!AT124/SUM('MissFill 1'!AT$2:AT125)&gt;0.01,"",IF('MissFill 1'!AT123/SUM('MissFill 1'!AT$2:AT125)&gt;0.01,"",DateEnded_5Day!$A125))))))</f>
        <v/>
      </c>
      <c r="AV125" s="54" t="str">
        <f>IF($A125&lt;='All Results'!$B$4,"",IF(SUM('MissFill 1'!AU$2:AU125)=0,"",(IF('MissFill 1'!AU125/SUM('MissFill 1'!AU$2:AU125)&gt;0.01,"",IF('MissFill 1'!AU124/SUM('MissFill 1'!AU$2:AU125)&gt;0.01,"",IF('MissFill 1'!AU123/SUM('MissFill 1'!AU$2:AU125)&gt;0.01,"",DateEnded_5Day!$A125))))))</f>
        <v/>
      </c>
      <c r="AW125" s="54" t="str">
        <f>IF($A125&lt;='All Results'!$B$4,"",IF(SUM('MissFill 1'!AV$2:AV125)=0,"",(IF('MissFill 1'!AV125/SUM('MissFill 1'!AV$2:AV125)&gt;0.01,"",IF('MissFill 1'!AV124/SUM('MissFill 1'!AV$2:AV125)&gt;0.01,"",IF('MissFill 1'!AV123/SUM('MissFill 1'!AV$2:AV125)&gt;0.01,"",DateEnded_5Day!$A125))))))</f>
        <v/>
      </c>
      <c r="AX125" s="54" t="str">
        <f>IF($A125&lt;='All Results'!$B$4,"",IF(SUM('MissFill 1'!AW$2:AW125)=0,"",(IF('MissFill 1'!AW125/SUM('MissFill 1'!AW$2:AW125)&gt;0.01,"",IF('MissFill 1'!AW124/SUM('MissFill 1'!AW$2:AW125)&gt;0.01,"",IF('MissFill 1'!AW123/SUM('MissFill 1'!AW$2:AW125)&gt;0.01,"",DateEnded_5Day!$A125))))))</f>
        <v/>
      </c>
    </row>
    <row r="126" spans="1:50" x14ac:dyDescent="0.25">
      <c r="A126" s="41">
        <v>44471</v>
      </c>
      <c r="B126" s="52">
        <v>275</v>
      </c>
      <c r="C126" s="54" t="str">
        <f>IF($A126&lt;='All Results'!$B$4,"",IF(SUM('MissFill 1'!B$2:B126)=0,"",(IF('MissFill 1'!B126/SUM('MissFill 1'!B$2:B126)&gt;0.01,"",IF('MissFill 1'!B125/SUM('MissFill 1'!B$2:B126)&gt;0.01,"",IF('MissFill 1'!B124/SUM('MissFill 1'!B$2:B126)&gt;0.01,"",DateEnded_5Day!$A126))))))</f>
        <v/>
      </c>
      <c r="D126" s="54" t="str">
        <f>IF($A126&lt;='All Results'!$B$4,"",IF(SUM('MissFill 1'!C$2:C126)=0,"",(IF('MissFill 1'!C126/SUM('MissFill 1'!C$2:C126)&gt;0.01,"",IF('MissFill 1'!C125/SUM('MissFill 1'!C$2:C126)&gt;0.01,"",IF('MissFill 1'!C124/SUM('MissFill 1'!C$2:C126)&gt;0.01,"",DateEnded_5Day!$A126))))))</f>
        <v/>
      </c>
      <c r="E126" s="54" t="str">
        <f>IF($A126&lt;='All Results'!$B$4,"",IF(SUM('MissFill 1'!D$2:D126)=0,"",(IF('MissFill 1'!D126/SUM('MissFill 1'!D$2:D126)&gt;0.01,"",IF('MissFill 1'!D125/SUM('MissFill 1'!D$2:D126)&gt;0.01,"",IF('MissFill 1'!D124/SUM('MissFill 1'!D$2:D126)&gt;0.01,"",DateEnded_5Day!$A126))))))</f>
        <v/>
      </c>
      <c r="F126" s="54" t="str">
        <f>IF($A126&lt;='All Results'!$B$4,"",IF(SUM('MissFill 1'!E$2:E126)=0,"",(IF('MissFill 1'!E126/SUM('MissFill 1'!E$2:E126)&gt;0.01,"",IF('MissFill 1'!E125/SUM('MissFill 1'!E$2:E126)&gt;0.01,"",IF('MissFill 1'!E124/SUM('MissFill 1'!E$2:E126)&gt;0.01,"",DateEnded_5Day!$A126))))))</f>
        <v/>
      </c>
      <c r="G126" s="54" t="str">
        <f>IF($A126&lt;='All Results'!$B$4,"",IF(SUM('MissFill 1'!F$2:F126)=0,"",(IF('MissFill 1'!F126/SUM('MissFill 1'!F$2:F126)&gt;0.01,"",IF('MissFill 1'!F125/SUM('MissFill 1'!F$2:F126)&gt;0.01,"",IF('MissFill 1'!F124/SUM('MissFill 1'!F$2:F126)&gt;0.01,"",DateEnded_5Day!$A126))))))</f>
        <v/>
      </c>
      <c r="H126" s="54" t="str">
        <f>IF($A126&lt;='All Results'!$B$4,"",IF(SUM('MissFill 1'!G$2:G126)=0,"",(IF('MissFill 1'!G126/SUM('MissFill 1'!G$2:G126)&gt;0.01,"",IF('MissFill 1'!G125/SUM('MissFill 1'!G$2:G126)&gt;0.01,"",IF('MissFill 1'!G124/SUM('MissFill 1'!G$2:G126)&gt;0.01,"",DateEnded_5Day!$A126))))))</f>
        <v/>
      </c>
      <c r="I126" s="54" t="str">
        <f>IF($A126&lt;='All Results'!$B$4,"",IF(SUM('MissFill 1'!H$2:H126)=0,"",(IF('MissFill 1'!H126/SUM('MissFill 1'!H$2:H126)&gt;0.01,"",IF('MissFill 1'!H125/SUM('MissFill 1'!H$2:H126)&gt;0.01,"",IF('MissFill 1'!H124/SUM('MissFill 1'!H$2:H126)&gt;0.01,"",DateEnded_5Day!$A126))))))</f>
        <v/>
      </c>
      <c r="J126" s="54" t="str">
        <f>IF($A126&lt;='All Results'!$B$4,"",IF(SUM('MissFill 1'!I$2:I126)=0,"",(IF('MissFill 1'!I126/SUM('MissFill 1'!I$2:I126)&gt;0.01,"",IF('MissFill 1'!I125/SUM('MissFill 1'!I$2:I126)&gt;0.01,"",IF('MissFill 1'!I124/SUM('MissFill 1'!I$2:I126)&gt;0.01,"",DateEnded_5Day!$A126))))))</f>
        <v/>
      </c>
      <c r="K126" s="54" t="str">
        <f>IF($A126&lt;='All Results'!$B$4,"",IF(SUM('MissFill 1'!J$2:J126)=0,"",(IF('MissFill 1'!J126/SUM('MissFill 1'!J$2:J126)&gt;0.01,"",IF('MissFill 1'!J125/SUM('MissFill 1'!J$2:J126)&gt;0.01,"",IF('MissFill 1'!J124/SUM('MissFill 1'!J$2:J126)&gt;0.01,"",DateEnded_5Day!$A126))))))</f>
        <v/>
      </c>
      <c r="L126" s="54" t="str">
        <f>IF($A126&lt;='All Results'!$B$4,"",IF(SUM('MissFill 1'!K$2:K126)=0,"",(IF('MissFill 1'!K126/SUM('MissFill 1'!K$2:K126)&gt;0.01,"",IF('MissFill 1'!K125/SUM('MissFill 1'!K$2:K126)&gt;0.01,"",IF('MissFill 1'!K124/SUM('MissFill 1'!K$2:K126)&gt;0.01,"",DateEnded_5Day!$A126))))))</f>
        <v/>
      </c>
      <c r="M126" s="54" t="str">
        <f>IF($A126&lt;='All Results'!$B$4,"",IF(SUM('MissFill 1'!L$2:L126)=0,"",(IF('MissFill 1'!L126/SUM('MissFill 1'!L$2:L126)&gt;0.01,"",IF('MissFill 1'!L125/SUM('MissFill 1'!L$2:L126)&gt;0.01,"",IF('MissFill 1'!L124/SUM('MissFill 1'!L$2:L126)&gt;0.01,"",DateEnded_5Day!$A126))))))</f>
        <v/>
      </c>
      <c r="N126" s="54" t="str">
        <f>IF($A126&lt;='All Results'!$B$4,"",IF(SUM('MissFill 1'!M$2:M126)=0,"",(IF('MissFill 1'!M126/SUM('MissFill 1'!M$2:M126)&gt;0.01,"",IF('MissFill 1'!M125/SUM('MissFill 1'!M$2:M126)&gt;0.01,"",IF('MissFill 1'!M124/SUM('MissFill 1'!M$2:M126)&gt;0.01,"",DateEnded_5Day!$A126))))))</f>
        <v/>
      </c>
      <c r="O126" s="54" t="str">
        <f>IF($A126&lt;='All Results'!$B$4,"",IF(SUM('MissFill 1'!N$2:N126)=0,"",(IF('MissFill 1'!N126/SUM('MissFill 1'!N$2:N126)&gt;0.01,"",IF('MissFill 1'!N125/SUM('MissFill 1'!N$2:N126)&gt;0.01,"",IF('MissFill 1'!N124/SUM('MissFill 1'!N$2:N126)&gt;0.01,"",DateEnded_5Day!$A126))))))</f>
        <v/>
      </c>
      <c r="P126" s="54" t="str">
        <f>IF($A126&lt;='All Results'!$B$4,"",IF(SUM('MissFill 1'!O$2:O126)=0,"",(IF('MissFill 1'!O126/SUM('MissFill 1'!O$2:O126)&gt;0.01,"",IF('MissFill 1'!O125/SUM('MissFill 1'!O$2:O126)&gt;0.01,"",IF('MissFill 1'!O124/SUM('MissFill 1'!O$2:O126)&gt;0.01,"",DateEnded_5Day!$A126))))))</f>
        <v/>
      </c>
      <c r="Q126" s="54" t="str">
        <f>IF($A126&lt;='All Results'!$B$4,"",IF(SUM('MissFill 1'!P$2:P126)=0,"",(IF('MissFill 1'!P126/SUM('MissFill 1'!P$2:P126)&gt;0.01,"",IF('MissFill 1'!P125/SUM('MissFill 1'!P$2:P126)&gt;0.01,"",IF('MissFill 1'!P124/SUM('MissFill 1'!P$2:P126)&gt;0.01,"",DateEnded_5Day!$A126))))))</f>
        <v/>
      </c>
      <c r="R126" s="54" t="str">
        <f>IF($A126&lt;='All Results'!$B$4,"",IF(SUM('MissFill 1'!Q$2:Q126)=0,"",(IF('MissFill 1'!Q126/SUM('MissFill 1'!Q$2:Q126)&gt;0.01,"",IF('MissFill 1'!Q125/SUM('MissFill 1'!Q$2:Q126)&gt;0.01,"",IF('MissFill 1'!Q124/SUM('MissFill 1'!Q$2:Q126)&gt;0.01,"",DateEnded_5Day!$A126))))))</f>
        <v/>
      </c>
      <c r="S126" s="54" t="str">
        <f>IF($A126&lt;='All Results'!$B$4,"",IF(SUM('MissFill 1'!R$2:R126)=0,"",(IF('MissFill 1'!R126/SUM('MissFill 1'!R$2:R126)&gt;0.01,"",IF('MissFill 1'!R125/SUM('MissFill 1'!R$2:R126)&gt;0.01,"",IF('MissFill 1'!R124/SUM('MissFill 1'!R$2:R126)&gt;0.01,"",DateEnded_5Day!$A126))))))</f>
        <v/>
      </c>
      <c r="T126" s="54" t="str">
        <f>IF($A126&lt;='All Results'!$B$4,"",IF(SUM('MissFill 1'!S$2:S126)=0,"",(IF('MissFill 1'!S126/SUM('MissFill 1'!S$2:S126)&gt;0.01,"",IF('MissFill 1'!S125/SUM('MissFill 1'!S$2:S126)&gt;0.01,"",IF('MissFill 1'!S124/SUM('MissFill 1'!S$2:S126)&gt;0.01,"",DateEnded_5Day!$A126))))))</f>
        <v/>
      </c>
      <c r="U126" s="54" t="str">
        <f>IF($A126&lt;='All Results'!$B$4,"",IF(SUM('MissFill 1'!T$2:T126)=0,"",(IF('MissFill 1'!T126/SUM('MissFill 1'!T$2:T126)&gt;0.01,"",IF('MissFill 1'!T125/SUM('MissFill 1'!T$2:T126)&gt;0.01,"",IF('MissFill 1'!T124/SUM('MissFill 1'!T$2:T126)&gt;0.01,"",DateEnded_5Day!$A126))))))</f>
        <v/>
      </c>
      <c r="V126" s="54" t="str">
        <f>IF($A126&lt;='All Results'!$B$4,"",IF(SUM('MissFill 1'!U$2:U126)=0,"",(IF('MissFill 1'!U126/SUM('MissFill 1'!U$2:U126)&gt;0.01,"",IF('MissFill 1'!U125/SUM('MissFill 1'!U$2:U126)&gt;0.01,"",IF('MissFill 1'!U124/SUM('MissFill 1'!U$2:U126)&gt;0.01,"",DateEnded_5Day!$A126))))))</f>
        <v/>
      </c>
      <c r="W126" s="54" t="str">
        <f>IF($A126&lt;='All Results'!$B$4,"",IF(SUM('MissFill 1'!V$2:V126)=0,"",(IF('MissFill 1'!V126/SUM('MissFill 1'!V$2:V126)&gt;0.01,"",IF('MissFill 1'!V125/SUM('MissFill 1'!V$2:V126)&gt;0.01,"",IF('MissFill 1'!V124/SUM('MissFill 1'!V$2:V126)&gt;0.01,"",DateEnded_5Day!$A126))))))</f>
        <v/>
      </c>
      <c r="X126" s="54" t="str">
        <f>IF($A126&lt;='All Results'!$B$4,"",IF(SUM('MissFill 1'!W$2:W126)=0,"",(IF('MissFill 1'!W126/SUM('MissFill 1'!W$2:W126)&gt;0.01,"",IF('MissFill 1'!W125/SUM('MissFill 1'!W$2:W126)&gt;0.01,"",IF('MissFill 1'!W124/SUM('MissFill 1'!W$2:W126)&gt;0.01,"",DateEnded_5Day!$A126))))))</f>
        <v/>
      </c>
      <c r="Y126" s="54" t="str">
        <f>IF($A126&lt;='All Results'!$B$4,"",IF(SUM('MissFill 1'!X$2:X126)=0,"",(IF('MissFill 1'!X126/SUM('MissFill 1'!X$2:X126)&gt;0.01,"",IF('MissFill 1'!X125/SUM('MissFill 1'!X$2:X126)&gt;0.01,"",IF('MissFill 1'!X124/SUM('MissFill 1'!X$2:X126)&gt;0.01,"",DateEnded_5Day!$A126))))))</f>
        <v/>
      </c>
      <c r="Z126" s="54" t="str">
        <f>IF($A126&lt;='All Results'!$B$4,"",IF(SUM('MissFill 1'!Y$2:Y126)=0,"",(IF('MissFill 1'!Y126/SUM('MissFill 1'!Y$2:Y126)&gt;0.01,"",IF('MissFill 1'!Y125/SUM('MissFill 1'!Y$2:Y126)&gt;0.01,"",IF('MissFill 1'!Y124/SUM('MissFill 1'!Y$2:Y126)&gt;0.01,"",DateEnded_5Day!$A126))))))</f>
        <v/>
      </c>
      <c r="AA126" s="54" t="str">
        <f>IF($A126&lt;='All Results'!$B$4,"",IF(SUM('MissFill 1'!Z$2:Z126)=0,"",(IF('MissFill 1'!Z126/SUM('MissFill 1'!Z$2:Z126)&gt;0.01,"",IF('MissFill 1'!Z125/SUM('MissFill 1'!Z$2:Z126)&gt;0.01,"",IF('MissFill 1'!Z124/SUM('MissFill 1'!Z$2:Z126)&gt;0.01,"",DateEnded_5Day!$A126))))))</f>
        <v/>
      </c>
      <c r="AB126" s="54" t="str">
        <f>IF($A126&lt;='All Results'!$B$4,"",IF(SUM('MissFill 1'!AA$2:AA126)=0,"",(IF('MissFill 1'!AA126/SUM('MissFill 1'!AA$2:AA126)&gt;0.01,"",IF('MissFill 1'!AA125/SUM('MissFill 1'!AA$2:AA126)&gt;0.01,"",IF('MissFill 1'!AA124/SUM('MissFill 1'!AA$2:AA126)&gt;0.01,"",DateEnded_5Day!$A126))))))</f>
        <v/>
      </c>
      <c r="AC126" s="54" t="str">
        <f>IF($A126&lt;='All Results'!$B$4,"",IF(SUM('MissFill 1'!AB$2:AB126)=0,"",(IF('MissFill 1'!AB126/SUM('MissFill 1'!AB$2:AB126)&gt;0.01,"",IF('MissFill 1'!AB125/SUM('MissFill 1'!AB$2:AB126)&gt;0.01,"",IF('MissFill 1'!AB124/SUM('MissFill 1'!AB$2:AB126)&gt;0.01,"",DateEnded_5Day!$A126))))))</f>
        <v/>
      </c>
      <c r="AD126" s="54" t="str">
        <f>IF($A126&lt;='All Results'!$B$4,"",IF(SUM('MissFill 1'!AC$2:AC126)=0,"",(IF('MissFill 1'!AC126/SUM('MissFill 1'!AC$2:AC126)&gt;0.01,"",IF('MissFill 1'!AC125/SUM('MissFill 1'!AC$2:AC126)&gt;0.01,"",IF('MissFill 1'!AC124/SUM('MissFill 1'!AC$2:AC126)&gt;0.01,"",DateEnded_5Day!$A126))))))</f>
        <v/>
      </c>
      <c r="AE126" s="54" t="str">
        <f>IF($A126&lt;='All Results'!$B$4,"",IF(SUM('MissFill 1'!AD$2:AD126)=0,"",(IF('MissFill 1'!AD126/SUM('MissFill 1'!AD$2:AD126)&gt;0.01,"",IF('MissFill 1'!AD125/SUM('MissFill 1'!AD$2:AD126)&gt;0.01,"",IF('MissFill 1'!AD124/SUM('MissFill 1'!AD$2:AD126)&gt;0.01,"",DateEnded_5Day!$A126))))))</f>
        <v/>
      </c>
      <c r="AF126" s="54" t="str">
        <f>IF($A126&lt;='All Results'!$B$4,"",IF(SUM('MissFill 1'!AE$2:AE126)=0,"",(IF('MissFill 1'!AE126/SUM('MissFill 1'!AE$2:AE126)&gt;0.01,"",IF('MissFill 1'!AE125/SUM('MissFill 1'!AE$2:AE126)&gt;0.01,"",IF('MissFill 1'!AE124/SUM('MissFill 1'!AE$2:AE126)&gt;0.01,"",DateEnded_5Day!$A126))))))</f>
        <v/>
      </c>
      <c r="AG126" s="54" t="str">
        <f>IF($A126&lt;='All Results'!$B$4,"",IF(SUM('MissFill 1'!AF$2:AF126)=0,"",(IF('MissFill 1'!AF126/SUM('MissFill 1'!AF$2:AF126)&gt;0.01,"",IF('MissFill 1'!AF125/SUM('MissFill 1'!AF$2:AF126)&gt;0.01,"",IF('MissFill 1'!AF124/SUM('MissFill 1'!AF$2:AF126)&gt;0.01,"",DateEnded_5Day!$A126))))))</f>
        <v/>
      </c>
      <c r="AH126" s="54" t="str">
        <f>IF($A126&lt;='All Results'!$B$4,"",IF(SUM('MissFill 1'!AG$2:AG126)=0,"",(IF('MissFill 1'!AG126/SUM('MissFill 1'!AG$2:AG126)&gt;0.01,"",IF('MissFill 1'!AG125/SUM('MissFill 1'!AG$2:AG126)&gt;0.01,"",IF('MissFill 1'!AG124/SUM('MissFill 1'!AG$2:AG126)&gt;0.01,"",DateEnded_5Day!$A126))))))</f>
        <v/>
      </c>
      <c r="AI126" s="54" t="str">
        <f>IF($A126&lt;='All Results'!$B$4,"",IF(SUM('MissFill 1'!AH$2:AH126)=0,"",(IF('MissFill 1'!AH126/SUM('MissFill 1'!AH$2:AH126)&gt;0.01,"",IF('MissFill 1'!AH125/SUM('MissFill 1'!AH$2:AH126)&gt;0.01,"",IF('MissFill 1'!AH124/SUM('MissFill 1'!AH$2:AH126)&gt;0.01,"",DateEnded_5Day!$A126))))))</f>
        <v/>
      </c>
      <c r="AJ126" s="54" t="str">
        <f>IF($A126&lt;='All Results'!$B$4,"",IF(SUM('MissFill 1'!AI$2:AI126)=0,"",(IF('MissFill 1'!AI126/SUM('MissFill 1'!AI$2:AI126)&gt;0.01,"",IF('MissFill 1'!AI125/SUM('MissFill 1'!AI$2:AI126)&gt;0.01,"",IF('MissFill 1'!AI124/SUM('MissFill 1'!AI$2:AI126)&gt;0.01,"",DateEnded_5Day!$A126))))))</f>
        <v/>
      </c>
      <c r="AK126" s="54" t="str">
        <f>IF($A126&lt;='All Results'!$B$4,"",IF(SUM('MissFill 1'!AJ$2:AJ126)=0,"",(IF('MissFill 1'!AJ126/SUM('MissFill 1'!AJ$2:AJ126)&gt;0.01,"",IF('MissFill 1'!AJ125/SUM('MissFill 1'!AJ$2:AJ126)&gt;0.01,"",IF('MissFill 1'!AJ124/SUM('MissFill 1'!AJ$2:AJ126)&gt;0.01,"",DateEnded_5Day!$A126))))))</f>
        <v/>
      </c>
      <c r="AL126" s="54" t="str">
        <f>IF($A126&lt;='All Results'!$B$4,"",IF(SUM('MissFill 1'!AK$2:AK126)=0,"",(IF('MissFill 1'!AK126/SUM('MissFill 1'!AK$2:AK126)&gt;0.01,"",IF('MissFill 1'!AK125/SUM('MissFill 1'!AK$2:AK126)&gt;0.01,"",IF('MissFill 1'!AK124/SUM('MissFill 1'!AK$2:AK126)&gt;0.01,"",DateEnded_5Day!$A126))))))</f>
        <v/>
      </c>
      <c r="AM126" s="54" t="str">
        <f>IF($A126&lt;='All Results'!$B$4,"",IF(SUM('MissFill 1'!AL$2:AL126)=0,"",(IF('MissFill 1'!AL126/SUM('MissFill 1'!AL$2:AL126)&gt;0.01,"",IF('MissFill 1'!AL125/SUM('MissFill 1'!AL$2:AL126)&gt;0.01,"",IF('MissFill 1'!AL124/SUM('MissFill 1'!AL$2:AL126)&gt;0.01,"",DateEnded_5Day!$A126))))))</f>
        <v/>
      </c>
      <c r="AN126" s="54" t="str">
        <f>IF($A126&lt;='All Results'!$B$4,"",IF(SUM('MissFill 1'!AM$2:AM126)=0,"",(IF('MissFill 1'!AM126/SUM('MissFill 1'!AM$2:AM126)&gt;0.01,"",IF('MissFill 1'!AM125/SUM('MissFill 1'!AM$2:AM126)&gt;0.01,"",IF('MissFill 1'!AM124/SUM('MissFill 1'!AM$2:AM126)&gt;0.01,"",DateEnded_5Day!$A126))))))</f>
        <v/>
      </c>
      <c r="AO126" s="54" t="str">
        <f>IF($A126&lt;='All Results'!$B$4,"",IF(SUM('MissFill 1'!AN$2:AN126)=0,"",(IF('MissFill 1'!AN126/SUM('MissFill 1'!AN$2:AN126)&gt;0.01,"",IF('MissFill 1'!AN125/SUM('MissFill 1'!AN$2:AN126)&gt;0.01,"",IF('MissFill 1'!AN124/SUM('MissFill 1'!AN$2:AN126)&gt;0.01,"",DateEnded_5Day!$A126))))))</f>
        <v/>
      </c>
      <c r="AP126" s="54" t="str">
        <f>IF($A126&lt;='All Results'!$B$4,"",IF(SUM('MissFill 1'!AO$2:AO126)=0,"",(IF('MissFill 1'!AO126/SUM('MissFill 1'!AO$2:AO126)&gt;0.01,"",IF('MissFill 1'!AO125/SUM('MissFill 1'!AO$2:AO126)&gt;0.01,"",IF('MissFill 1'!AO124/SUM('MissFill 1'!AO$2:AO126)&gt;0.01,"",DateEnded_5Day!$A126))))))</f>
        <v/>
      </c>
      <c r="AQ126" s="54" t="str">
        <f>IF($A126&lt;='All Results'!$B$4,"",IF(SUM('MissFill 1'!AP$2:AP126)=0,"",(IF('MissFill 1'!AP126/SUM('MissFill 1'!AP$2:AP126)&gt;0.01,"",IF('MissFill 1'!AP125/SUM('MissFill 1'!AP$2:AP126)&gt;0.01,"",IF('MissFill 1'!AP124/SUM('MissFill 1'!AP$2:AP126)&gt;0.01,"",DateEnded_5Day!$A126))))))</f>
        <v/>
      </c>
      <c r="AR126" s="54" t="str">
        <f>IF($A126&lt;='All Results'!$B$4,"",IF(SUM('MissFill 1'!AQ$2:AQ126)=0,"",(IF('MissFill 1'!AQ126/SUM('MissFill 1'!AQ$2:AQ126)&gt;0.01,"",IF('MissFill 1'!AQ125/SUM('MissFill 1'!AQ$2:AQ126)&gt;0.01,"",IF('MissFill 1'!AQ124/SUM('MissFill 1'!AQ$2:AQ126)&gt;0.01,"",DateEnded_5Day!$A126))))))</f>
        <v/>
      </c>
      <c r="AS126" s="54" t="str">
        <f>IF($A126&lt;='All Results'!$B$4,"",IF(SUM('MissFill 1'!AR$2:AR126)=0,"",(IF('MissFill 1'!AR126/SUM('MissFill 1'!AR$2:AR126)&gt;0.01,"",IF('MissFill 1'!AR125/SUM('MissFill 1'!AR$2:AR126)&gt;0.01,"",IF('MissFill 1'!AR124/SUM('MissFill 1'!AR$2:AR126)&gt;0.01,"",DateEnded_5Day!$A126))))))</f>
        <v/>
      </c>
      <c r="AT126" s="54" t="str">
        <f>IF($A126&lt;='All Results'!$B$4,"",IF(SUM('MissFill 1'!AS$2:AS126)=0,"",(IF('MissFill 1'!AS126/SUM('MissFill 1'!AS$2:AS126)&gt;0.01,"",IF('MissFill 1'!AS125/SUM('MissFill 1'!AS$2:AS126)&gt;0.01,"",IF('MissFill 1'!AS124/SUM('MissFill 1'!AS$2:AS126)&gt;0.01,"",DateEnded_5Day!$A126))))))</f>
        <v/>
      </c>
      <c r="AU126" s="54" t="str">
        <f>IF($A126&lt;='All Results'!$B$4,"",IF(SUM('MissFill 1'!AT$2:AT126)=0,"",(IF('MissFill 1'!AT126/SUM('MissFill 1'!AT$2:AT126)&gt;0.01,"",IF('MissFill 1'!AT125/SUM('MissFill 1'!AT$2:AT126)&gt;0.01,"",IF('MissFill 1'!AT124/SUM('MissFill 1'!AT$2:AT126)&gt;0.01,"",DateEnded_5Day!$A126))))))</f>
        <v/>
      </c>
      <c r="AV126" s="54" t="str">
        <f>IF($A126&lt;='All Results'!$B$4,"",IF(SUM('MissFill 1'!AU$2:AU126)=0,"",(IF('MissFill 1'!AU126/SUM('MissFill 1'!AU$2:AU126)&gt;0.01,"",IF('MissFill 1'!AU125/SUM('MissFill 1'!AU$2:AU126)&gt;0.01,"",IF('MissFill 1'!AU124/SUM('MissFill 1'!AU$2:AU126)&gt;0.01,"",DateEnded_5Day!$A126))))))</f>
        <v/>
      </c>
      <c r="AW126" s="54" t="str">
        <f>IF($A126&lt;='All Results'!$B$4,"",IF(SUM('MissFill 1'!AV$2:AV126)=0,"",(IF('MissFill 1'!AV126/SUM('MissFill 1'!AV$2:AV126)&gt;0.01,"",IF('MissFill 1'!AV125/SUM('MissFill 1'!AV$2:AV126)&gt;0.01,"",IF('MissFill 1'!AV124/SUM('MissFill 1'!AV$2:AV126)&gt;0.01,"",DateEnded_5Day!$A126))))))</f>
        <v/>
      </c>
      <c r="AX126" s="54" t="str">
        <f>IF($A126&lt;='All Results'!$B$4,"",IF(SUM('MissFill 1'!AW$2:AW126)=0,"",(IF('MissFill 1'!AW126/SUM('MissFill 1'!AW$2:AW126)&gt;0.01,"",IF('MissFill 1'!AW125/SUM('MissFill 1'!AW$2:AW126)&gt;0.01,"",IF('MissFill 1'!AW124/SUM('MissFill 1'!AW$2:AW126)&gt;0.01,"",DateEnded_5Day!$A126))))))</f>
        <v/>
      </c>
    </row>
    <row r="127" spans="1:50" x14ac:dyDescent="0.25">
      <c r="A127" s="41">
        <v>44472</v>
      </c>
      <c r="B127" s="52">
        <v>276</v>
      </c>
      <c r="C127" s="54" t="str">
        <f>IF($A127&lt;='All Results'!$B$4,"",IF(SUM('MissFill 1'!B$2:B127)=0,"",(IF('MissFill 1'!B127/SUM('MissFill 1'!B$2:B127)&gt;0.01,"",IF('MissFill 1'!B126/SUM('MissFill 1'!B$2:B127)&gt;0.01,"",IF('MissFill 1'!B125/SUM('MissFill 1'!B$2:B127)&gt;0.01,"",DateEnded_5Day!$A127))))))</f>
        <v/>
      </c>
      <c r="D127" s="54" t="str">
        <f>IF($A127&lt;='All Results'!$B$4,"",IF(SUM('MissFill 1'!C$2:C127)=0,"",(IF('MissFill 1'!C127/SUM('MissFill 1'!C$2:C127)&gt;0.01,"",IF('MissFill 1'!C126/SUM('MissFill 1'!C$2:C127)&gt;0.01,"",IF('MissFill 1'!C125/SUM('MissFill 1'!C$2:C127)&gt;0.01,"",DateEnded_5Day!$A127))))))</f>
        <v/>
      </c>
      <c r="E127" s="54" t="str">
        <f>IF($A127&lt;='All Results'!$B$4,"",IF(SUM('MissFill 1'!D$2:D127)=0,"",(IF('MissFill 1'!D127/SUM('MissFill 1'!D$2:D127)&gt;0.01,"",IF('MissFill 1'!D126/SUM('MissFill 1'!D$2:D127)&gt;0.01,"",IF('MissFill 1'!D125/SUM('MissFill 1'!D$2:D127)&gt;0.01,"",DateEnded_5Day!$A127))))))</f>
        <v/>
      </c>
      <c r="F127" s="54" t="str">
        <f>IF($A127&lt;='All Results'!$B$4,"",IF(SUM('MissFill 1'!E$2:E127)=0,"",(IF('MissFill 1'!E127/SUM('MissFill 1'!E$2:E127)&gt;0.01,"",IF('MissFill 1'!E126/SUM('MissFill 1'!E$2:E127)&gt;0.01,"",IF('MissFill 1'!E125/SUM('MissFill 1'!E$2:E127)&gt;0.01,"",DateEnded_5Day!$A127))))))</f>
        <v/>
      </c>
      <c r="G127" s="54" t="str">
        <f>IF($A127&lt;='All Results'!$B$4,"",IF(SUM('MissFill 1'!F$2:F127)=0,"",(IF('MissFill 1'!F127/SUM('MissFill 1'!F$2:F127)&gt;0.01,"",IF('MissFill 1'!F126/SUM('MissFill 1'!F$2:F127)&gt;0.01,"",IF('MissFill 1'!F125/SUM('MissFill 1'!F$2:F127)&gt;0.01,"",DateEnded_5Day!$A127))))))</f>
        <v/>
      </c>
      <c r="H127" s="54" t="str">
        <f>IF($A127&lt;='All Results'!$B$4,"",IF(SUM('MissFill 1'!G$2:G127)=0,"",(IF('MissFill 1'!G127/SUM('MissFill 1'!G$2:G127)&gt;0.01,"",IF('MissFill 1'!G126/SUM('MissFill 1'!G$2:G127)&gt;0.01,"",IF('MissFill 1'!G125/SUM('MissFill 1'!G$2:G127)&gt;0.01,"",DateEnded_5Day!$A127))))))</f>
        <v/>
      </c>
      <c r="I127" s="54" t="str">
        <f>IF($A127&lt;='All Results'!$B$4,"",IF(SUM('MissFill 1'!H$2:H127)=0,"",(IF('MissFill 1'!H127/SUM('MissFill 1'!H$2:H127)&gt;0.01,"",IF('MissFill 1'!H126/SUM('MissFill 1'!H$2:H127)&gt;0.01,"",IF('MissFill 1'!H125/SUM('MissFill 1'!H$2:H127)&gt;0.01,"",DateEnded_5Day!$A127))))))</f>
        <v/>
      </c>
      <c r="J127" s="54" t="str">
        <f>IF($A127&lt;='All Results'!$B$4,"",IF(SUM('MissFill 1'!I$2:I127)=0,"",(IF('MissFill 1'!I127/SUM('MissFill 1'!I$2:I127)&gt;0.01,"",IF('MissFill 1'!I126/SUM('MissFill 1'!I$2:I127)&gt;0.01,"",IF('MissFill 1'!I125/SUM('MissFill 1'!I$2:I127)&gt;0.01,"",DateEnded_5Day!$A127))))))</f>
        <v/>
      </c>
      <c r="K127" s="54" t="str">
        <f>IF($A127&lt;='All Results'!$B$4,"",IF(SUM('MissFill 1'!J$2:J127)=0,"",(IF('MissFill 1'!J127/SUM('MissFill 1'!J$2:J127)&gt;0.01,"",IF('MissFill 1'!J126/SUM('MissFill 1'!J$2:J127)&gt;0.01,"",IF('MissFill 1'!J125/SUM('MissFill 1'!J$2:J127)&gt;0.01,"",DateEnded_5Day!$A127))))))</f>
        <v/>
      </c>
      <c r="L127" s="54" t="str">
        <f>IF($A127&lt;='All Results'!$B$4,"",IF(SUM('MissFill 1'!K$2:K127)=0,"",(IF('MissFill 1'!K127/SUM('MissFill 1'!K$2:K127)&gt;0.01,"",IF('MissFill 1'!K126/SUM('MissFill 1'!K$2:K127)&gt;0.01,"",IF('MissFill 1'!K125/SUM('MissFill 1'!K$2:K127)&gt;0.01,"",DateEnded_5Day!$A127))))))</f>
        <v/>
      </c>
      <c r="M127" s="54" t="str">
        <f>IF($A127&lt;='All Results'!$B$4,"",IF(SUM('MissFill 1'!L$2:L127)=0,"",(IF('MissFill 1'!L127/SUM('MissFill 1'!L$2:L127)&gt;0.01,"",IF('MissFill 1'!L126/SUM('MissFill 1'!L$2:L127)&gt;0.01,"",IF('MissFill 1'!L125/SUM('MissFill 1'!L$2:L127)&gt;0.01,"",DateEnded_5Day!$A127))))))</f>
        <v/>
      </c>
      <c r="N127" s="54" t="str">
        <f>IF($A127&lt;='All Results'!$B$4,"",IF(SUM('MissFill 1'!M$2:M127)=0,"",(IF('MissFill 1'!M127/SUM('MissFill 1'!M$2:M127)&gt;0.01,"",IF('MissFill 1'!M126/SUM('MissFill 1'!M$2:M127)&gt;0.01,"",IF('MissFill 1'!M125/SUM('MissFill 1'!M$2:M127)&gt;0.01,"",DateEnded_5Day!$A127))))))</f>
        <v/>
      </c>
      <c r="O127" s="54" t="str">
        <f>IF($A127&lt;='All Results'!$B$4,"",IF(SUM('MissFill 1'!N$2:N127)=0,"",(IF('MissFill 1'!N127/SUM('MissFill 1'!N$2:N127)&gt;0.01,"",IF('MissFill 1'!N126/SUM('MissFill 1'!N$2:N127)&gt;0.01,"",IF('MissFill 1'!N125/SUM('MissFill 1'!N$2:N127)&gt;0.01,"",DateEnded_5Day!$A127))))))</f>
        <v/>
      </c>
      <c r="P127" s="54" t="str">
        <f>IF($A127&lt;='All Results'!$B$4,"",IF(SUM('MissFill 1'!O$2:O127)=0,"",(IF('MissFill 1'!O127/SUM('MissFill 1'!O$2:O127)&gt;0.01,"",IF('MissFill 1'!O126/SUM('MissFill 1'!O$2:O127)&gt;0.01,"",IF('MissFill 1'!O125/SUM('MissFill 1'!O$2:O127)&gt;0.01,"",DateEnded_5Day!$A127))))))</f>
        <v/>
      </c>
      <c r="Q127" s="54" t="str">
        <f>IF($A127&lt;='All Results'!$B$4,"",IF(SUM('MissFill 1'!P$2:P127)=0,"",(IF('MissFill 1'!P127/SUM('MissFill 1'!P$2:P127)&gt;0.01,"",IF('MissFill 1'!P126/SUM('MissFill 1'!P$2:P127)&gt;0.01,"",IF('MissFill 1'!P125/SUM('MissFill 1'!P$2:P127)&gt;0.01,"",DateEnded_5Day!$A127))))))</f>
        <v/>
      </c>
      <c r="R127" s="54" t="str">
        <f>IF($A127&lt;='All Results'!$B$4,"",IF(SUM('MissFill 1'!Q$2:Q127)=0,"",(IF('MissFill 1'!Q127/SUM('MissFill 1'!Q$2:Q127)&gt;0.01,"",IF('MissFill 1'!Q126/SUM('MissFill 1'!Q$2:Q127)&gt;0.01,"",IF('MissFill 1'!Q125/SUM('MissFill 1'!Q$2:Q127)&gt;0.01,"",DateEnded_5Day!$A127))))))</f>
        <v/>
      </c>
      <c r="S127" s="54" t="str">
        <f>IF($A127&lt;='All Results'!$B$4,"",IF(SUM('MissFill 1'!R$2:R127)=0,"",(IF('MissFill 1'!R127/SUM('MissFill 1'!R$2:R127)&gt;0.01,"",IF('MissFill 1'!R126/SUM('MissFill 1'!R$2:R127)&gt;0.01,"",IF('MissFill 1'!R125/SUM('MissFill 1'!R$2:R127)&gt;0.01,"",DateEnded_5Day!$A127))))))</f>
        <v/>
      </c>
      <c r="T127" s="54" t="str">
        <f>IF($A127&lt;='All Results'!$B$4,"",IF(SUM('MissFill 1'!S$2:S127)=0,"",(IF('MissFill 1'!S127/SUM('MissFill 1'!S$2:S127)&gt;0.01,"",IF('MissFill 1'!S126/SUM('MissFill 1'!S$2:S127)&gt;0.01,"",IF('MissFill 1'!S125/SUM('MissFill 1'!S$2:S127)&gt;0.01,"",DateEnded_5Day!$A127))))))</f>
        <v/>
      </c>
      <c r="U127" s="54" t="str">
        <f>IF($A127&lt;='All Results'!$B$4,"",IF(SUM('MissFill 1'!T$2:T127)=0,"",(IF('MissFill 1'!T127/SUM('MissFill 1'!T$2:T127)&gt;0.01,"",IF('MissFill 1'!T126/SUM('MissFill 1'!T$2:T127)&gt;0.01,"",IF('MissFill 1'!T125/SUM('MissFill 1'!T$2:T127)&gt;0.01,"",DateEnded_5Day!$A127))))))</f>
        <v/>
      </c>
      <c r="V127" s="54" t="str">
        <f>IF($A127&lt;='All Results'!$B$4,"",IF(SUM('MissFill 1'!U$2:U127)=0,"",(IF('MissFill 1'!U127/SUM('MissFill 1'!U$2:U127)&gt;0.01,"",IF('MissFill 1'!U126/SUM('MissFill 1'!U$2:U127)&gt;0.01,"",IF('MissFill 1'!U125/SUM('MissFill 1'!U$2:U127)&gt;0.01,"",DateEnded_5Day!$A127))))))</f>
        <v/>
      </c>
      <c r="W127" s="54" t="str">
        <f>IF($A127&lt;='All Results'!$B$4,"",IF(SUM('MissFill 1'!V$2:V127)=0,"",(IF('MissFill 1'!V127/SUM('MissFill 1'!V$2:V127)&gt;0.01,"",IF('MissFill 1'!V126/SUM('MissFill 1'!V$2:V127)&gt;0.01,"",IF('MissFill 1'!V125/SUM('MissFill 1'!V$2:V127)&gt;0.01,"",DateEnded_5Day!$A127))))))</f>
        <v/>
      </c>
      <c r="X127" s="54" t="str">
        <f>IF($A127&lt;='All Results'!$B$4,"",IF(SUM('MissFill 1'!W$2:W127)=0,"",(IF('MissFill 1'!W127/SUM('MissFill 1'!W$2:W127)&gt;0.01,"",IF('MissFill 1'!W126/SUM('MissFill 1'!W$2:W127)&gt;0.01,"",IF('MissFill 1'!W125/SUM('MissFill 1'!W$2:W127)&gt;0.01,"",DateEnded_5Day!$A127))))))</f>
        <v/>
      </c>
      <c r="Y127" s="54" t="str">
        <f>IF($A127&lt;='All Results'!$B$4,"",IF(SUM('MissFill 1'!X$2:X127)=0,"",(IF('MissFill 1'!X127/SUM('MissFill 1'!X$2:X127)&gt;0.01,"",IF('MissFill 1'!X126/SUM('MissFill 1'!X$2:X127)&gt;0.01,"",IF('MissFill 1'!X125/SUM('MissFill 1'!X$2:X127)&gt;0.01,"",DateEnded_5Day!$A127))))))</f>
        <v/>
      </c>
      <c r="Z127" s="54" t="str">
        <f>IF($A127&lt;='All Results'!$B$4,"",IF(SUM('MissFill 1'!Y$2:Y127)=0,"",(IF('MissFill 1'!Y127/SUM('MissFill 1'!Y$2:Y127)&gt;0.01,"",IF('MissFill 1'!Y126/SUM('MissFill 1'!Y$2:Y127)&gt;0.01,"",IF('MissFill 1'!Y125/SUM('MissFill 1'!Y$2:Y127)&gt;0.01,"",DateEnded_5Day!$A127))))))</f>
        <v/>
      </c>
      <c r="AA127" s="54" t="str">
        <f>IF($A127&lt;='All Results'!$B$4,"",IF(SUM('MissFill 1'!Z$2:Z127)=0,"",(IF('MissFill 1'!Z127/SUM('MissFill 1'!Z$2:Z127)&gt;0.01,"",IF('MissFill 1'!Z126/SUM('MissFill 1'!Z$2:Z127)&gt;0.01,"",IF('MissFill 1'!Z125/SUM('MissFill 1'!Z$2:Z127)&gt;0.01,"",DateEnded_5Day!$A127))))))</f>
        <v/>
      </c>
      <c r="AB127" s="54" t="str">
        <f>IF($A127&lt;='All Results'!$B$4,"",IF(SUM('MissFill 1'!AA$2:AA127)=0,"",(IF('MissFill 1'!AA127/SUM('MissFill 1'!AA$2:AA127)&gt;0.01,"",IF('MissFill 1'!AA126/SUM('MissFill 1'!AA$2:AA127)&gt;0.01,"",IF('MissFill 1'!AA125/SUM('MissFill 1'!AA$2:AA127)&gt;0.01,"",DateEnded_5Day!$A127))))))</f>
        <v/>
      </c>
      <c r="AC127" s="54" t="str">
        <f>IF($A127&lt;='All Results'!$B$4,"",IF(SUM('MissFill 1'!AB$2:AB127)=0,"",(IF('MissFill 1'!AB127/SUM('MissFill 1'!AB$2:AB127)&gt;0.01,"",IF('MissFill 1'!AB126/SUM('MissFill 1'!AB$2:AB127)&gt;0.01,"",IF('MissFill 1'!AB125/SUM('MissFill 1'!AB$2:AB127)&gt;0.01,"",DateEnded_5Day!$A127))))))</f>
        <v/>
      </c>
      <c r="AD127" s="54" t="str">
        <f>IF($A127&lt;='All Results'!$B$4,"",IF(SUM('MissFill 1'!AC$2:AC127)=0,"",(IF('MissFill 1'!AC127/SUM('MissFill 1'!AC$2:AC127)&gt;0.01,"",IF('MissFill 1'!AC126/SUM('MissFill 1'!AC$2:AC127)&gt;0.01,"",IF('MissFill 1'!AC125/SUM('MissFill 1'!AC$2:AC127)&gt;0.01,"",DateEnded_5Day!$A127))))))</f>
        <v/>
      </c>
      <c r="AE127" s="54" t="str">
        <f>IF($A127&lt;='All Results'!$B$4,"",IF(SUM('MissFill 1'!AD$2:AD127)=0,"",(IF('MissFill 1'!AD127/SUM('MissFill 1'!AD$2:AD127)&gt;0.01,"",IF('MissFill 1'!AD126/SUM('MissFill 1'!AD$2:AD127)&gt;0.01,"",IF('MissFill 1'!AD125/SUM('MissFill 1'!AD$2:AD127)&gt;0.01,"",DateEnded_5Day!$A127))))))</f>
        <v/>
      </c>
      <c r="AF127" s="54" t="str">
        <f>IF($A127&lt;='All Results'!$B$4,"",IF(SUM('MissFill 1'!AE$2:AE127)=0,"",(IF('MissFill 1'!AE127/SUM('MissFill 1'!AE$2:AE127)&gt;0.01,"",IF('MissFill 1'!AE126/SUM('MissFill 1'!AE$2:AE127)&gt;0.01,"",IF('MissFill 1'!AE125/SUM('MissFill 1'!AE$2:AE127)&gt;0.01,"",DateEnded_5Day!$A127))))))</f>
        <v/>
      </c>
      <c r="AG127" s="54" t="str">
        <f>IF($A127&lt;='All Results'!$B$4,"",IF(SUM('MissFill 1'!AF$2:AF127)=0,"",(IF('MissFill 1'!AF127/SUM('MissFill 1'!AF$2:AF127)&gt;0.01,"",IF('MissFill 1'!AF126/SUM('MissFill 1'!AF$2:AF127)&gt;0.01,"",IF('MissFill 1'!AF125/SUM('MissFill 1'!AF$2:AF127)&gt;0.01,"",DateEnded_5Day!$A127))))))</f>
        <v/>
      </c>
      <c r="AH127" s="54" t="str">
        <f>IF($A127&lt;='All Results'!$B$4,"",IF(SUM('MissFill 1'!AG$2:AG127)=0,"",(IF('MissFill 1'!AG127/SUM('MissFill 1'!AG$2:AG127)&gt;0.01,"",IF('MissFill 1'!AG126/SUM('MissFill 1'!AG$2:AG127)&gt;0.01,"",IF('MissFill 1'!AG125/SUM('MissFill 1'!AG$2:AG127)&gt;0.01,"",DateEnded_5Day!$A127))))))</f>
        <v/>
      </c>
      <c r="AI127" s="54" t="str">
        <f>IF($A127&lt;='All Results'!$B$4,"",IF(SUM('MissFill 1'!AH$2:AH127)=0,"",(IF('MissFill 1'!AH127/SUM('MissFill 1'!AH$2:AH127)&gt;0.01,"",IF('MissFill 1'!AH126/SUM('MissFill 1'!AH$2:AH127)&gt;0.01,"",IF('MissFill 1'!AH125/SUM('MissFill 1'!AH$2:AH127)&gt;0.01,"",DateEnded_5Day!$A127))))))</f>
        <v/>
      </c>
      <c r="AJ127" s="54" t="str">
        <f>IF($A127&lt;='All Results'!$B$4,"",IF(SUM('MissFill 1'!AI$2:AI127)=0,"",(IF('MissFill 1'!AI127/SUM('MissFill 1'!AI$2:AI127)&gt;0.01,"",IF('MissFill 1'!AI126/SUM('MissFill 1'!AI$2:AI127)&gt;0.01,"",IF('MissFill 1'!AI125/SUM('MissFill 1'!AI$2:AI127)&gt;0.01,"",DateEnded_5Day!$A127))))))</f>
        <v/>
      </c>
      <c r="AK127" s="54" t="str">
        <f>IF($A127&lt;='All Results'!$B$4,"",IF(SUM('MissFill 1'!AJ$2:AJ127)=0,"",(IF('MissFill 1'!AJ127/SUM('MissFill 1'!AJ$2:AJ127)&gt;0.01,"",IF('MissFill 1'!AJ126/SUM('MissFill 1'!AJ$2:AJ127)&gt;0.01,"",IF('MissFill 1'!AJ125/SUM('MissFill 1'!AJ$2:AJ127)&gt;0.01,"",DateEnded_5Day!$A127))))))</f>
        <v/>
      </c>
      <c r="AL127" s="54" t="str">
        <f>IF($A127&lt;='All Results'!$B$4,"",IF(SUM('MissFill 1'!AK$2:AK127)=0,"",(IF('MissFill 1'!AK127/SUM('MissFill 1'!AK$2:AK127)&gt;0.01,"",IF('MissFill 1'!AK126/SUM('MissFill 1'!AK$2:AK127)&gt;0.01,"",IF('MissFill 1'!AK125/SUM('MissFill 1'!AK$2:AK127)&gt;0.01,"",DateEnded_5Day!$A127))))))</f>
        <v/>
      </c>
      <c r="AM127" s="54" t="str">
        <f>IF($A127&lt;='All Results'!$B$4,"",IF(SUM('MissFill 1'!AL$2:AL127)=0,"",(IF('MissFill 1'!AL127/SUM('MissFill 1'!AL$2:AL127)&gt;0.01,"",IF('MissFill 1'!AL126/SUM('MissFill 1'!AL$2:AL127)&gt;0.01,"",IF('MissFill 1'!AL125/SUM('MissFill 1'!AL$2:AL127)&gt;0.01,"",DateEnded_5Day!$A127))))))</f>
        <v/>
      </c>
      <c r="AN127" s="54" t="str">
        <f>IF($A127&lt;='All Results'!$B$4,"",IF(SUM('MissFill 1'!AM$2:AM127)=0,"",(IF('MissFill 1'!AM127/SUM('MissFill 1'!AM$2:AM127)&gt;0.01,"",IF('MissFill 1'!AM126/SUM('MissFill 1'!AM$2:AM127)&gt;0.01,"",IF('MissFill 1'!AM125/SUM('MissFill 1'!AM$2:AM127)&gt;0.01,"",DateEnded_5Day!$A127))))))</f>
        <v/>
      </c>
      <c r="AO127" s="54" t="str">
        <f>IF($A127&lt;='All Results'!$B$4,"",IF(SUM('MissFill 1'!AN$2:AN127)=0,"",(IF('MissFill 1'!AN127/SUM('MissFill 1'!AN$2:AN127)&gt;0.01,"",IF('MissFill 1'!AN126/SUM('MissFill 1'!AN$2:AN127)&gt;0.01,"",IF('MissFill 1'!AN125/SUM('MissFill 1'!AN$2:AN127)&gt;0.01,"",DateEnded_5Day!$A127))))))</f>
        <v/>
      </c>
      <c r="AP127" s="54" t="str">
        <f>IF($A127&lt;='All Results'!$B$4,"",IF(SUM('MissFill 1'!AO$2:AO127)=0,"",(IF('MissFill 1'!AO127/SUM('MissFill 1'!AO$2:AO127)&gt;0.01,"",IF('MissFill 1'!AO126/SUM('MissFill 1'!AO$2:AO127)&gt;0.01,"",IF('MissFill 1'!AO125/SUM('MissFill 1'!AO$2:AO127)&gt;0.01,"",DateEnded_5Day!$A127))))))</f>
        <v/>
      </c>
      <c r="AQ127" s="54" t="str">
        <f>IF($A127&lt;='All Results'!$B$4,"",IF(SUM('MissFill 1'!AP$2:AP127)=0,"",(IF('MissFill 1'!AP127/SUM('MissFill 1'!AP$2:AP127)&gt;0.01,"",IF('MissFill 1'!AP126/SUM('MissFill 1'!AP$2:AP127)&gt;0.01,"",IF('MissFill 1'!AP125/SUM('MissFill 1'!AP$2:AP127)&gt;0.01,"",DateEnded_5Day!$A127))))))</f>
        <v/>
      </c>
      <c r="AR127" s="54" t="str">
        <f>IF($A127&lt;='All Results'!$B$4,"",IF(SUM('MissFill 1'!AQ$2:AQ127)=0,"",(IF('MissFill 1'!AQ127/SUM('MissFill 1'!AQ$2:AQ127)&gt;0.01,"",IF('MissFill 1'!AQ126/SUM('MissFill 1'!AQ$2:AQ127)&gt;0.01,"",IF('MissFill 1'!AQ125/SUM('MissFill 1'!AQ$2:AQ127)&gt;0.01,"",DateEnded_5Day!$A127))))))</f>
        <v/>
      </c>
      <c r="AS127" s="54" t="str">
        <f>IF($A127&lt;='All Results'!$B$4,"",IF(SUM('MissFill 1'!AR$2:AR127)=0,"",(IF('MissFill 1'!AR127/SUM('MissFill 1'!AR$2:AR127)&gt;0.01,"",IF('MissFill 1'!AR126/SUM('MissFill 1'!AR$2:AR127)&gt;0.01,"",IF('MissFill 1'!AR125/SUM('MissFill 1'!AR$2:AR127)&gt;0.01,"",DateEnded_5Day!$A127))))))</f>
        <v/>
      </c>
      <c r="AT127" s="54" t="str">
        <f>IF($A127&lt;='All Results'!$B$4,"",IF(SUM('MissFill 1'!AS$2:AS127)=0,"",(IF('MissFill 1'!AS127/SUM('MissFill 1'!AS$2:AS127)&gt;0.01,"",IF('MissFill 1'!AS126/SUM('MissFill 1'!AS$2:AS127)&gt;0.01,"",IF('MissFill 1'!AS125/SUM('MissFill 1'!AS$2:AS127)&gt;0.01,"",DateEnded_5Day!$A127))))))</f>
        <v/>
      </c>
      <c r="AU127" s="54" t="str">
        <f>IF($A127&lt;='All Results'!$B$4,"",IF(SUM('MissFill 1'!AT$2:AT127)=0,"",(IF('MissFill 1'!AT127/SUM('MissFill 1'!AT$2:AT127)&gt;0.01,"",IF('MissFill 1'!AT126/SUM('MissFill 1'!AT$2:AT127)&gt;0.01,"",IF('MissFill 1'!AT125/SUM('MissFill 1'!AT$2:AT127)&gt;0.01,"",DateEnded_5Day!$A127))))))</f>
        <v/>
      </c>
      <c r="AV127" s="54" t="str">
        <f>IF($A127&lt;='All Results'!$B$4,"",IF(SUM('MissFill 1'!AU$2:AU127)=0,"",(IF('MissFill 1'!AU127/SUM('MissFill 1'!AU$2:AU127)&gt;0.01,"",IF('MissFill 1'!AU126/SUM('MissFill 1'!AU$2:AU127)&gt;0.01,"",IF('MissFill 1'!AU125/SUM('MissFill 1'!AU$2:AU127)&gt;0.01,"",DateEnded_5Day!$A127))))))</f>
        <v/>
      </c>
      <c r="AW127" s="54" t="str">
        <f>IF($A127&lt;='All Results'!$B$4,"",IF(SUM('MissFill 1'!AV$2:AV127)=0,"",(IF('MissFill 1'!AV127/SUM('MissFill 1'!AV$2:AV127)&gt;0.01,"",IF('MissFill 1'!AV126/SUM('MissFill 1'!AV$2:AV127)&gt;0.01,"",IF('MissFill 1'!AV125/SUM('MissFill 1'!AV$2:AV127)&gt;0.01,"",DateEnded_5Day!$A127))))))</f>
        <v/>
      </c>
      <c r="AX127" s="54" t="str">
        <f>IF($A127&lt;='All Results'!$B$4,"",IF(SUM('MissFill 1'!AW$2:AW127)=0,"",(IF('MissFill 1'!AW127/SUM('MissFill 1'!AW$2:AW127)&gt;0.01,"",IF('MissFill 1'!AW126/SUM('MissFill 1'!AW$2:AW127)&gt;0.01,"",IF('MissFill 1'!AW125/SUM('MissFill 1'!AW$2:AW127)&gt;0.01,"",DateEnded_5Day!$A127))))))</f>
        <v/>
      </c>
    </row>
    <row r="128" spans="1:50" x14ac:dyDescent="0.25">
      <c r="A128" s="41">
        <v>44473</v>
      </c>
      <c r="B128" s="52">
        <v>277</v>
      </c>
      <c r="C128" s="54" t="str">
        <f>IF($A128&lt;='All Results'!$B$4,"",IF(SUM('MissFill 1'!B$2:B128)=0,"",(IF('MissFill 1'!B128/SUM('MissFill 1'!B$2:B128)&gt;0.01,"",IF('MissFill 1'!B127/SUM('MissFill 1'!B$2:B128)&gt;0.01,"",IF('MissFill 1'!B126/SUM('MissFill 1'!B$2:B128)&gt;0.01,"",DateEnded_5Day!$A128))))))</f>
        <v/>
      </c>
      <c r="D128" s="54" t="str">
        <f>IF($A128&lt;='All Results'!$B$4,"",IF(SUM('MissFill 1'!C$2:C128)=0,"",(IF('MissFill 1'!C128/SUM('MissFill 1'!C$2:C128)&gt;0.01,"",IF('MissFill 1'!C127/SUM('MissFill 1'!C$2:C128)&gt;0.01,"",IF('MissFill 1'!C126/SUM('MissFill 1'!C$2:C128)&gt;0.01,"",DateEnded_5Day!$A128))))))</f>
        <v/>
      </c>
      <c r="E128" s="54" t="str">
        <f>IF($A128&lt;='All Results'!$B$4,"",IF(SUM('MissFill 1'!D$2:D128)=0,"",(IF('MissFill 1'!D128/SUM('MissFill 1'!D$2:D128)&gt;0.01,"",IF('MissFill 1'!D127/SUM('MissFill 1'!D$2:D128)&gt;0.01,"",IF('MissFill 1'!D126/SUM('MissFill 1'!D$2:D128)&gt;0.01,"",DateEnded_5Day!$A128))))))</f>
        <v/>
      </c>
      <c r="F128" s="54" t="str">
        <f>IF($A128&lt;='All Results'!$B$4,"",IF(SUM('MissFill 1'!E$2:E128)=0,"",(IF('MissFill 1'!E128/SUM('MissFill 1'!E$2:E128)&gt;0.01,"",IF('MissFill 1'!E127/SUM('MissFill 1'!E$2:E128)&gt;0.01,"",IF('MissFill 1'!E126/SUM('MissFill 1'!E$2:E128)&gt;0.01,"",DateEnded_5Day!$A128))))))</f>
        <v/>
      </c>
      <c r="G128" s="54" t="str">
        <f>IF($A128&lt;='All Results'!$B$4,"",IF(SUM('MissFill 1'!F$2:F128)=0,"",(IF('MissFill 1'!F128/SUM('MissFill 1'!F$2:F128)&gt;0.01,"",IF('MissFill 1'!F127/SUM('MissFill 1'!F$2:F128)&gt;0.01,"",IF('MissFill 1'!F126/SUM('MissFill 1'!F$2:F128)&gt;0.01,"",DateEnded_5Day!$A128))))))</f>
        <v/>
      </c>
      <c r="H128" s="54" t="str">
        <f>IF($A128&lt;='All Results'!$B$4,"",IF(SUM('MissFill 1'!G$2:G128)=0,"",(IF('MissFill 1'!G128/SUM('MissFill 1'!G$2:G128)&gt;0.01,"",IF('MissFill 1'!G127/SUM('MissFill 1'!G$2:G128)&gt;0.01,"",IF('MissFill 1'!G126/SUM('MissFill 1'!G$2:G128)&gt;0.01,"",DateEnded_5Day!$A128))))))</f>
        <v/>
      </c>
      <c r="I128" s="54" t="str">
        <f>IF($A128&lt;='All Results'!$B$4,"",IF(SUM('MissFill 1'!H$2:H128)=0,"",(IF('MissFill 1'!H128/SUM('MissFill 1'!H$2:H128)&gt;0.01,"",IF('MissFill 1'!H127/SUM('MissFill 1'!H$2:H128)&gt;0.01,"",IF('MissFill 1'!H126/SUM('MissFill 1'!H$2:H128)&gt;0.01,"",DateEnded_5Day!$A128))))))</f>
        <v/>
      </c>
      <c r="J128" s="54" t="str">
        <f>IF($A128&lt;='All Results'!$B$4,"",IF(SUM('MissFill 1'!I$2:I128)=0,"",(IF('MissFill 1'!I128/SUM('MissFill 1'!I$2:I128)&gt;0.01,"",IF('MissFill 1'!I127/SUM('MissFill 1'!I$2:I128)&gt;0.01,"",IF('MissFill 1'!I126/SUM('MissFill 1'!I$2:I128)&gt;0.01,"",DateEnded_5Day!$A128))))))</f>
        <v/>
      </c>
      <c r="K128" s="54" t="str">
        <f>IF($A128&lt;='All Results'!$B$4,"",IF(SUM('MissFill 1'!J$2:J128)=0,"",(IF('MissFill 1'!J128/SUM('MissFill 1'!J$2:J128)&gt;0.01,"",IF('MissFill 1'!J127/SUM('MissFill 1'!J$2:J128)&gt;0.01,"",IF('MissFill 1'!J126/SUM('MissFill 1'!J$2:J128)&gt;0.01,"",DateEnded_5Day!$A128))))))</f>
        <v/>
      </c>
      <c r="L128" s="54" t="str">
        <f>IF($A128&lt;='All Results'!$B$4,"",IF(SUM('MissFill 1'!K$2:K128)=0,"",(IF('MissFill 1'!K128/SUM('MissFill 1'!K$2:K128)&gt;0.01,"",IF('MissFill 1'!K127/SUM('MissFill 1'!K$2:K128)&gt;0.01,"",IF('MissFill 1'!K126/SUM('MissFill 1'!K$2:K128)&gt;0.01,"",DateEnded_5Day!$A128))))))</f>
        <v/>
      </c>
      <c r="M128" s="54" t="str">
        <f>IF($A128&lt;='All Results'!$B$4,"",IF(SUM('MissFill 1'!L$2:L128)=0,"",(IF('MissFill 1'!L128/SUM('MissFill 1'!L$2:L128)&gt;0.01,"",IF('MissFill 1'!L127/SUM('MissFill 1'!L$2:L128)&gt;0.01,"",IF('MissFill 1'!L126/SUM('MissFill 1'!L$2:L128)&gt;0.01,"",DateEnded_5Day!$A128))))))</f>
        <v/>
      </c>
      <c r="N128" s="54" t="str">
        <f>IF($A128&lt;='All Results'!$B$4,"",IF(SUM('MissFill 1'!M$2:M128)=0,"",(IF('MissFill 1'!M128/SUM('MissFill 1'!M$2:M128)&gt;0.01,"",IF('MissFill 1'!M127/SUM('MissFill 1'!M$2:M128)&gt;0.01,"",IF('MissFill 1'!M126/SUM('MissFill 1'!M$2:M128)&gt;0.01,"",DateEnded_5Day!$A128))))))</f>
        <v/>
      </c>
      <c r="O128" s="54" t="str">
        <f>IF($A128&lt;='All Results'!$B$4,"",IF(SUM('MissFill 1'!N$2:N128)=0,"",(IF('MissFill 1'!N128/SUM('MissFill 1'!N$2:N128)&gt;0.01,"",IF('MissFill 1'!N127/SUM('MissFill 1'!N$2:N128)&gt;0.01,"",IF('MissFill 1'!N126/SUM('MissFill 1'!N$2:N128)&gt;0.01,"",DateEnded_5Day!$A128))))))</f>
        <v/>
      </c>
      <c r="P128" s="54" t="str">
        <f>IF($A128&lt;='All Results'!$B$4,"",IF(SUM('MissFill 1'!O$2:O128)=0,"",(IF('MissFill 1'!O128/SUM('MissFill 1'!O$2:O128)&gt;0.01,"",IF('MissFill 1'!O127/SUM('MissFill 1'!O$2:O128)&gt;0.01,"",IF('MissFill 1'!O126/SUM('MissFill 1'!O$2:O128)&gt;0.01,"",DateEnded_5Day!$A128))))))</f>
        <v/>
      </c>
      <c r="Q128" s="54" t="str">
        <f>IF($A128&lt;='All Results'!$B$4,"",IF(SUM('MissFill 1'!P$2:P128)=0,"",(IF('MissFill 1'!P128/SUM('MissFill 1'!P$2:P128)&gt;0.01,"",IF('MissFill 1'!P127/SUM('MissFill 1'!P$2:P128)&gt;0.01,"",IF('MissFill 1'!P126/SUM('MissFill 1'!P$2:P128)&gt;0.01,"",DateEnded_5Day!$A128))))))</f>
        <v/>
      </c>
      <c r="R128" s="54" t="str">
        <f>IF($A128&lt;='All Results'!$B$4,"",IF(SUM('MissFill 1'!Q$2:Q128)=0,"",(IF('MissFill 1'!Q128/SUM('MissFill 1'!Q$2:Q128)&gt;0.01,"",IF('MissFill 1'!Q127/SUM('MissFill 1'!Q$2:Q128)&gt;0.01,"",IF('MissFill 1'!Q126/SUM('MissFill 1'!Q$2:Q128)&gt;0.01,"",DateEnded_5Day!$A128))))))</f>
        <v/>
      </c>
      <c r="S128" s="54" t="str">
        <f>IF($A128&lt;='All Results'!$B$4,"",IF(SUM('MissFill 1'!R$2:R128)=0,"",(IF('MissFill 1'!R128/SUM('MissFill 1'!R$2:R128)&gt;0.01,"",IF('MissFill 1'!R127/SUM('MissFill 1'!R$2:R128)&gt;0.01,"",IF('MissFill 1'!R126/SUM('MissFill 1'!R$2:R128)&gt;0.01,"",DateEnded_5Day!$A128))))))</f>
        <v/>
      </c>
      <c r="T128" s="54" t="str">
        <f>IF($A128&lt;='All Results'!$B$4,"",IF(SUM('MissFill 1'!S$2:S128)=0,"",(IF('MissFill 1'!S128/SUM('MissFill 1'!S$2:S128)&gt;0.01,"",IF('MissFill 1'!S127/SUM('MissFill 1'!S$2:S128)&gt;0.01,"",IF('MissFill 1'!S126/SUM('MissFill 1'!S$2:S128)&gt;0.01,"",DateEnded_5Day!$A128))))))</f>
        <v/>
      </c>
      <c r="U128" s="54" t="str">
        <f>IF($A128&lt;='All Results'!$B$4,"",IF(SUM('MissFill 1'!T$2:T128)=0,"",(IF('MissFill 1'!T128/SUM('MissFill 1'!T$2:T128)&gt;0.01,"",IF('MissFill 1'!T127/SUM('MissFill 1'!T$2:T128)&gt;0.01,"",IF('MissFill 1'!T126/SUM('MissFill 1'!T$2:T128)&gt;0.01,"",DateEnded_5Day!$A128))))))</f>
        <v/>
      </c>
      <c r="V128" s="54" t="str">
        <f>IF($A128&lt;='All Results'!$B$4,"",IF(SUM('MissFill 1'!U$2:U128)=0,"",(IF('MissFill 1'!U128/SUM('MissFill 1'!U$2:U128)&gt;0.01,"",IF('MissFill 1'!U127/SUM('MissFill 1'!U$2:U128)&gt;0.01,"",IF('MissFill 1'!U126/SUM('MissFill 1'!U$2:U128)&gt;0.01,"",DateEnded_5Day!$A128))))))</f>
        <v/>
      </c>
      <c r="W128" s="54" t="str">
        <f>IF($A128&lt;='All Results'!$B$4,"",IF(SUM('MissFill 1'!V$2:V128)=0,"",(IF('MissFill 1'!V128/SUM('MissFill 1'!V$2:V128)&gt;0.01,"",IF('MissFill 1'!V127/SUM('MissFill 1'!V$2:V128)&gt;0.01,"",IF('MissFill 1'!V126/SUM('MissFill 1'!V$2:V128)&gt;0.01,"",DateEnded_5Day!$A128))))))</f>
        <v/>
      </c>
      <c r="X128" s="54" t="str">
        <f>IF($A128&lt;='All Results'!$B$4,"",IF(SUM('MissFill 1'!W$2:W128)=0,"",(IF('MissFill 1'!W128/SUM('MissFill 1'!W$2:W128)&gt;0.01,"",IF('MissFill 1'!W127/SUM('MissFill 1'!W$2:W128)&gt;0.01,"",IF('MissFill 1'!W126/SUM('MissFill 1'!W$2:W128)&gt;0.01,"",DateEnded_5Day!$A128))))))</f>
        <v/>
      </c>
      <c r="Y128" s="54" t="str">
        <f>IF($A128&lt;='All Results'!$B$4,"",IF(SUM('MissFill 1'!X$2:X128)=0,"",(IF('MissFill 1'!X128/SUM('MissFill 1'!X$2:X128)&gt;0.01,"",IF('MissFill 1'!X127/SUM('MissFill 1'!X$2:X128)&gt;0.01,"",IF('MissFill 1'!X126/SUM('MissFill 1'!X$2:X128)&gt;0.01,"",DateEnded_5Day!$A128))))))</f>
        <v/>
      </c>
      <c r="Z128" s="54" t="str">
        <f>IF($A128&lt;='All Results'!$B$4,"",IF(SUM('MissFill 1'!Y$2:Y128)=0,"",(IF('MissFill 1'!Y128/SUM('MissFill 1'!Y$2:Y128)&gt;0.01,"",IF('MissFill 1'!Y127/SUM('MissFill 1'!Y$2:Y128)&gt;0.01,"",IF('MissFill 1'!Y126/SUM('MissFill 1'!Y$2:Y128)&gt;0.01,"",DateEnded_5Day!$A128))))))</f>
        <v/>
      </c>
      <c r="AA128" s="54" t="str">
        <f>IF($A128&lt;='All Results'!$B$4,"",IF(SUM('MissFill 1'!Z$2:Z128)=0,"",(IF('MissFill 1'!Z128/SUM('MissFill 1'!Z$2:Z128)&gt;0.01,"",IF('MissFill 1'!Z127/SUM('MissFill 1'!Z$2:Z128)&gt;0.01,"",IF('MissFill 1'!Z126/SUM('MissFill 1'!Z$2:Z128)&gt;0.01,"",DateEnded_5Day!$A128))))))</f>
        <v/>
      </c>
      <c r="AB128" s="54" t="str">
        <f>IF($A128&lt;='All Results'!$B$4,"",IF(SUM('MissFill 1'!AA$2:AA128)=0,"",(IF('MissFill 1'!AA128/SUM('MissFill 1'!AA$2:AA128)&gt;0.01,"",IF('MissFill 1'!AA127/SUM('MissFill 1'!AA$2:AA128)&gt;0.01,"",IF('MissFill 1'!AA126/SUM('MissFill 1'!AA$2:AA128)&gt;0.01,"",DateEnded_5Day!$A128))))))</f>
        <v/>
      </c>
      <c r="AC128" s="54" t="str">
        <f>IF($A128&lt;='All Results'!$B$4,"",IF(SUM('MissFill 1'!AB$2:AB128)=0,"",(IF('MissFill 1'!AB128/SUM('MissFill 1'!AB$2:AB128)&gt;0.01,"",IF('MissFill 1'!AB127/SUM('MissFill 1'!AB$2:AB128)&gt;0.01,"",IF('MissFill 1'!AB126/SUM('MissFill 1'!AB$2:AB128)&gt;0.01,"",DateEnded_5Day!$A128))))))</f>
        <v/>
      </c>
      <c r="AD128" s="54" t="str">
        <f>IF($A128&lt;='All Results'!$B$4,"",IF(SUM('MissFill 1'!AC$2:AC128)=0,"",(IF('MissFill 1'!AC128/SUM('MissFill 1'!AC$2:AC128)&gt;0.01,"",IF('MissFill 1'!AC127/SUM('MissFill 1'!AC$2:AC128)&gt;0.01,"",IF('MissFill 1'!AC126/SUM('MissFill 1'!AC$2:AC128)&gt;0.01,"",DateEnded_5Day!$A128))))))</f>
        <v/>
      </c>
      <c r="AE128" s="54" t="str">
        <f>IF($A128&lt;='All Results'!$B$4,"",IF(SUM('MissFill 1'!AD$2:AD128)=0,"",(IF('MissFill 1'!AD128/SUM('MissFill 1'!AD$2:AD128)&gt;0.01,"",IF('MissFill 1'!AD127/SUM('MissFill 1'!AD$2:AD128)&gt;0.01,"",IF('MissFill 1'!AD126/SUM('MissFill 1'!AD$2:AD128)&gt;0.01,"",DateEnded_5Day!$A128))))))</f>
        <v/>
      </c>
      <c r="AF128" s="54" t="str">
        <f>IF($A128&lt;='All Results'!$B$4,"",IF(SUM('MissFill 1'!AE$2:AE128)=0,"",(IF('MissFill 1'!AE128/SUM('MissFill 1'!AE$2:AE128)&gt;0.01,"",IF('MissFill 1'!AE127/SUM('MissFill 1'!AE$2:AE128)&gt;0.01,"",IF('MissFill 1'!AE126/SUM('MissFill 1'!AE$2:AE128)&gt;0.01,"",DateEnded_5Day!$A128))))))</f>
        <v/>
      </c>
      <c r="AG128" s="54" t="str">
        <f>IF($A128&lt;='All Results'!$B$4,"",IF(SUM('MissFill 1'!AF$2:AF128)=0,"",(IF('MissFill 1'!AF128/SUM('MissFill 1'!AF$2:AF128)&gt;0.01,"",IF('MissFill 1'!AF127/SUM('MissFill 1'!AF$2:AF128)&gt;0.01,"",IF('MissFill 1'!AF126/SUM('MissFill 1'!AF$2:AF128)&gt;0.01,"",DateEnded_5Day!$A128))))))</f>
        <v/>
      </c>
      <c r="AH128" s="54" t="str">
        <f>IF($A128&lt;='All Results'!$B$4,"",IF(SUM('MissFill 1'!AG$2:AG128)=0,"",(IF('MissFill 1'!AG128/SUM('MissFill 1'!AG$2:AG128)&gt;0.01,"",IF('MissFill 1'!AG127/SUM('MissFill 1'!AG$2:AG128)&gt;0.01,"",IF('MissFill 1'!AG126/SUM('MissFill 1'!AG$2:AG128)&gt;0.01,"",DateEnded_5Day!$A128))))))</f>
        <v/>
      </c>
      <c r="AI128" s="54" t="str">
        <f>IF($A128&lt;='All Results'!$B$4,"",IF(SUM('MissFill 1'!AH$2:AH128)=0,"",(IF('MissFill 1'!AH128/SUM('MissFill 1'!AH$2:AH128)&gt;0.01,"",IF('MissFill 1'!AH127/SUM('MissFill 1'!AH$2:AH128)&gt;0.01,"",IF('MissFill 1'!AH126/SUM('MissFill 1'!AH$2:AH128)&gt;0.01,"",DateEnded_5Day!$A128))))))</f>
        <v/>
      </c>
      <c r="AJ128" s="54" t="str">
        <f>IF($A128&lt;='All Results'!$B$4,"",IF(SUM('MissFill 1'!AI$2:AI128)=0,"",(IF('MissFill 1'!AI128/SUM('MissFill 1'!AI$2:AI128)&gt;0.01,"",IF('MissFill 1'!AI127/SUM('MissFill 1'!AI$2:AI128)&gt;0.01,"",IF('MissFill 1'!AI126/SUM('MissFill 1'!AI$2:AI128)&gt;0.01,"",DateEnded_5Day!$A128))))))</f>
        <v/>
      </c>
      <c r="AK128" s="54" t="str">
        <f>IF($A128&lt;='All Results'!$B$4,"",IF(SUM('MissFill 1'!AJ$2:AJ128)=0,"",(IF('MissFill 1'!AJ128/SUM('MissFill 1'!AJ$2:AJ128)&gt;0.01,"",IF('MissFill 1'!AJ127/SUM('MissFill 1'!AJ$2:AJ128)&gt;0.01,"",IF('MissFill 1'!AJ126/SUM('MissFill 1'!AJ$2:AJ128)&gt;0.01,"",DateEnded_5Day!$A128))))))</f>
        <v/>
      </c>
      <c r="AL128" s="54" t="str">
        <f>IF($A128&lt;='All Results'!$B$4,"",IF(SUM('MissFill 1'!AK$2:AK128)=0,"",(IF('MissFill 1'!AK128/SUM('MissFill 1'!AK$2:AK128)&gt;0.01,"",IF('MissFill 1'!AK127/SUM('MissFill 1'!AK$2:AK128)&gt;0.01,"",IF('MissFill 1'!AK126/SUM('MissFill 1'!AK$2:AK128)&gt;0.01,"",DateEnded_5Day!$A128))))))</f>
        <v/>
      </c>
      <c r="AM128" s="54" t="str">
        <f>IF($A128&lt;='All Results'!$B$4,"",IF(SUM('MissFill 1'!AL$2:AL128)=0,"",(IF('MissFill 1'!AL128/SUM('MissFill 1'!AL$2:AL128)&gt;0.01,"",IF('MissFill 1'!AL127/SUM('MissFill 1'!AL$2:AL128)&gt;0.01,"",IF('MissFill 1'!AL126/SUM('MissFill 1'!AL$2:AL128)&gt;0.01,"",DateEnded_5Day!$A128))))))</f>
        <v/>
      </c>
      <c r="AN128" s="54" t="str">
        <f>IF($A128&lt;='All Results'!$B$4,"",IF(SUM('MissFill 1'!AM$2:AM128)=0,"",(IF('MissFill 1'!AM128/SUM('MissFill 1'!AM$2:AM128)&gt;0.01,"",IF('MissFill 1'!AM127/SUM('MissFill 1'!AM$2:AM128)&gt;0.01,"",IF('MissFill 1'!AM126/SUM('MissFill 1'!AM$2:AM128)&gt;0.01,"",DateEnded_5Day!$A128))))))</f>
        <v/>
      </c>
      <c r="AO128" s="54" t="str">
        <f>IF($A128&lt;='All Results'!$B$4,"",IF(SUM('MissFill 1'!AN$2:AN128)=0,"",(IF('MissFill 1'!AN128/SUM('MissFill 1'!AN$2:AN128)&gt;0.01,"",IF('MissFill 1'!AN127/SUM('MissFill 1'!AN$2:AN128)&gt;0.01,"",IF('MissFill 1'!AN126/SUM('MissFill 1'!AN$2:AN128)&gt;0.01,"",DateEnded_5Day!$A128))))))</f>
        <v/>
      </c>
      <c r="AP128" s="54" t="str">
        <f>IF($A128&lt;='All Results'!$B$4,"",IF(SUM('MissFill 1'!AO$2:AO128)=0,"",(IF('MissFill 1'!AO128/SUM('MissFill 1'!AO$2:AO128)&gt;0.01,"",IF('MissFill 1'!AO127/SUM('MissFill 1'!AO$2:AO128)&gt;0.01,"",IF('MissFill 1'!AO126/SUM('MissFill 1'!AO$2:AO128)&gt;0.01,"",DateEnded_5Day!$A128))))))</f>
        <v/>
      </c>
      <c r="AQ128" s="54" t="str">
        <f>IF($A128&lt;='All Results'!$B$4,"",IF(SUM('MissFill 1'!AP$2:AP128)=0,"",(IF('MissFill 1'!AP128/SUM('MissFill 1'!AP$2:AP128)&gt;0.01,"",IF('MissFill 1'!AP127/SUM('MissFill 1'!AP$2:AP128)&gt;0.01,"",IF('MissFill 1'!AP126/SUM('MissFill 1'!AP$2:AP128)&gt;0.01,"",DateEnded_5Day!$A128))))))</f>
        <v/>
      </c>
      <c r="AR128" s="54" t="str">
        <f>IF($A128&lt;='All Results'!$B$4,"",IF(SUM('MissFill 1'!AQ$2:AQ128)=0,"",(IF('MissFill 1'!AQ128/SUM('MissFill 1'!AQ$2:AQ128)&gt;0.01,"",IF('MissFill 1'!AQ127/SUM('MissFill 1'!AQ$2:AQ128)&gt;0.01,"",IF('MissFill 1'!AQ126/SUM('MissFill 1'!AQ$2:AQ128)&gt;0.01,"",DateEnded_5Day!$A128))))))</f>
        <v/>
      </c>
      <c r="AS128" s="54" t="str">
        <f>IF($A128&lt;='All Results'!$B$4,"",IF(SUM('MissFill 1'!AR$2:AR128)=0,"",(IF('MissFill 1'!AR128/SUM('MissFill 1'!AR$2:AR128)&gt;0.01,"",IF('MissFill 1'!AR127/SUM('MissFill 1'!AR$2:AR128)&gt;0.01,"",IF('MissFill 1'!AR126/SUM('MissFill 1'!AR$2:AR128)&gt;0.01,"",DateEnded_5Day!$A128))))))</f>
        <v/>
      </c>
      <c r="AT128" s="54" t="str">
        <f>IF($A128&lt;='All Results'!$B$4,"",IF(SUM('MissFill 1'!AS$2:AS128)=0,"",(IF('MissFill 1'!AS128/SUM('MissFill 1'!AS$2:AS128)&gt;0.01,"",IF('MissFill 1'!AS127/SUM('MissFill 1'!AS$2:AS128)&gt;0.01,"",IF('MissFill 1'!AS126/SUM('MissFill 1'!AS$2:AS128)&gt;0.01,"",DateEnded_5Day!$A128))))))</f>
        <v/>
      </c>
      <c r="AU128" s="54" t="str">
        <f>IF($A128&lt;='All Results'!$B$4,"",IF(SUM('MissFill 1'!AT$2:AT128)=0,"",(IF('MissFill 1'!AT128/SUM('MissFill 1'!AT$2:AT128)&gt;0.01,"",IF('MissFill 1'!AT127/SUM('MissFill 1'!AT$2:AT128)&gt;0.01,"",IF('MissFill 1'!AT126/SUM('MissFill 1'!AT$2:AT128)&gt;0.01,"",DateEnded_5Day!$A128))))))</f>
        <v/>
      </c>
      <c r="AV128" s="54" t="str">
        <f>IF($A128&lt;='All Results'!$B$4,"",IF(SUM('MissFill 1'!AU$2:AU128)=0,"",(IF('MissFill 1'!AU128/SUM('MissFill 1'!AU$2:AU128)&gt;0.01,"",IF('MissFill 1'!AU127/SUM('MissFill 1'!AU$2:AU128)&gt;0.01,"",IF('MissFill 1'!AU126/SUM('MissFill 1'!AU$2:AU128)&gt;0.01,"",DateEnded_5Day!$A128))))))</f>
        <v/>
      </c>
      <c r="AW128" s="54" t="str">
        <f>IF($A128&lt;='All Results'!$B$4,"",IF(SUM('MissFill 1'!AV$2:AV128)=0,"",(IF('MissFill 1'!AV128/SUM('MissFill 1'!AV$2:AV128)&gt;0.01,"",IF('MissFill 1'!AV127/SUM('MissFill 1'!AV$2:AV128)&gt;0.01,"",IF('MissFill 1'!AV126/SUM('MissFill 1'!AV$2:AV128)&gt;0.01,"",DateEnded_5Day!$A128))))))</f>
        <v/>
      </c>
      <c r="AX128" s="54" t="str">
        <f>IF($A128&lt;='All Results'!$B$4,"",IF(SUM('MissFill 1'!AW$2:AW128)=0,"",(IF('MissFill 1'!AW128/SUM('MissFill 1'!AW$2:AW128)&gt;0.01,"",IF('MissFill 1'!AW127/SUM('MissFill 1'!AW$2:AW128)&gt;0.01,"",IF('MissFill 1'!AW126/SUM('MissFill 1'!AW$2:AW128)&gt;0.01,"",DateEnded_5Day!$A128))))))</f>
        <v/>
      </c>
    </row>
    <row r="129" spans="1:50" x14ac:dyDescent="0.25">
      <c r="A129" s="41">
        <v>44474</v>
      </c>
      <c r="B129" s="52">
        <v>278</v>
      </c>
      <c r="C129" s="54" t="str">
        <f>IF($A129&lt;='All Results'!$B$4,"",IF(SUM('MissFill 1'!B$2:B129)=0,"",(IF('MissFill 1'!B129/SUM('MissFill 1'!B$2:B129)&gt;0.01,"",IF('MissFill 1'!B128/SUM('MissFill 1'!B$2:B129)&gt;0.01,"",IF('MissFill 1'!B127/SUM('MissFill 1'!B$2:B129)&gt;0.01,"",DateEnded_5Day!$A129))))))</f>
        <v/>
      </c>
      <c r="D129" s="54" t="str">
        <f>IF($A129&lt;='All Results'!$B$4,"",IF(SUM('MissFill 1'!C$2:C129)=0,"",(IF('MissFill 1'!C129/SUM('MissFill 1'!C$2:C129)&gt;0.01,"",IF('MissFill 1'!C128/SUM('MissFill 1'!C$2:C129)&gt;0.01,"",IF('MissFill 1'!C127/SUM('MissFill 1'!C$2:C129)&gt;0.01,"",DateEnded_5Day!$A129))))))</f>
        <v/>
      </c>
      <c r="E129" s="54" t="str">
        <f>IF($A129&lt;='All Results'!$B$4,"",IF(SUM('MissFill 1'!D$2:D129)=0,"",(IF('MissFill 1'!D129/SUM('MissFill 1'!D$2:D129)&gt;0.01,"",IF('MissFill 1'!D128/SUM('MissFill 1'!D$2:D129)&gt;0.01,"",IF('MissFill 1'!D127/SUM('MissFill 1'!D$2:D129)&gt;0.01,"",DateEnded_5Day!$A129))))))</f>
        <v/>
      </c>
      <c r="F129" s="54" t="str">
        <f>IF($A129&lt;='All Results'!$B$4,"",IF(SUM('MissFill 1'!E$2:E129)=0,"",(IF('MissFill 1'!E129/SUM('MissFill 1'!E$2:E129)&gt;0.01,"",IF('MissFill 1'!E128/SUM('MissFill 1'!E$2:E129)&gt;0.01,"",IF('MissFill 1'!E127/SUM('MissFill 1'!E$2:E129)&gt;0.01,"",DateEnded_5Day!$A129))))))</f>
        <v/>
      </c>
      <c r="G129" s="54" t="str">
        <f>IF($A129&lt;='All Results'!$B$4,"",IF(SUM('MissFill 1'!F$2:F129)=0,"",(IF('MissFill 1'!F129/SUM('MissFill 1'!F$2:F129)&gt;0.01,"",IF('MissFill 1'!F128/SUM('MissFill 1'!F$2:F129)&gt;0.01,"",IF('MissFill 1'!F127/SUM('MissFill 1'!F$2:F129)&gt;0.01,"",DateEnded_5Day!$A129))))))</f>
        <v/>
      </c>
      <c r="H129" s="54" t="str">
        <f>IF($A129&lt;='All Results'!$B$4,"",IF(SUM('MissFill 1'!G$2:G129)=0,"",(IF('MissFill 1'!G129/SUM('MissFill 1'!G$2:G129)&gt;0.01,"",IF('MissFill 1'!G128/SUM('MissFill 1'!G$2:G129)&gt;0.01,"",IF('MissFill 1'!G127/SUM('MissFill 1'!G$2:G129)&gt;0.01,"",DateEnded_5Day!$A129))))))</f>
        <v/>
      </c>
      <c r="I129" s="54" t="str">
        <f>IF($A129&lt;='All Results'!$B$4,"",IF(SUM('MissFill 1'!H$2:H129)=0,"",(IF('MissFill 1'!H129/SUM('MissFill 1'!H$2:H129)&gt;0.01,"",IF('MissFill 1'!H128/SUM('MissFill 1'!H$2:H129)&gt;0.01,"",IF('MissFill 1'!H127/SUM('MissFill 1'!H$2:H129)&gt;0.01,"",DateEnded_5Day!$A129))))))</f>
        <v/>
      </c>
      <c r="J129" s="54" t="str">
        <f>IF($A129&lt;='All Results'!$B$4,"",IF(SUM('MissFill 1'!I$2:I129)=0,"",(IF('MissFill 1'!I129/SUM('MissFill 1'!I$2:I129)&gt;0.01,"",IF('MissFill 1'!I128/SUM('MissFill 1'!I$2:I129)&gt;0.01,"",IF('MissFill 1'!I127/SUM('MissFill 1'!I$2:I129)&gt;0.01,"",DateEnded_5Day!$A129))))))</f>
        <v/>
      </c>
      <c r="K129" s="54" t="str">
        <f>IF($A129&lt;='All Results'!$B$4,"",IF(SUM('MissFill 1'!J$2:J129)=0,"",(IF('MissFill 1'!J129/SUM('MissFill 1'!J$2:J129)&gt;0.01,"",IF('MissFill 1'!J128/SUM('MissFill 1'!J$2:J129)&gt;0.01,"",IF('MissFill 1'!J127/SUM('MissFill 1'!J$2:J129)&gt;0.01,"",DateEnded_5Day!$A129))))))</f>
        <v/>
      </c>
      <c r="L129" s="54" t="str">
        <f>IF($A129&lt;='All Results'!$B$4,"",IF(SUM('MissFill 1'!K$2:K129)=0,"",(IF('MissFill 1'!K129/SUM('MissFill 1'!K$2:K129)&gt;0.01,"",IF('MissFill 1'!K128/SUM('MissFill 1'!K$2:K129)&gt;0.01,"",IF('MissFill 1'!K127/SUM('MissFill 1'!K$2:K129)&gt;0.01,"",DateEnded_5Day!$A129))))))</f>
        <v/>
      </c>
      <c r="M129" s="54" t="str">
        <f>IF($A129&lt;='All Results'!$B$4,"",IF(SUM('MissFill 1'!L$2:L129)=0,"",(IF('MissFill 1'!L129/SUM('MissFill 1'!L$2:L129)&gt;0.01,"",IF('MissFill 1'!L128/SUM('MissFill 1'!L$2:L129)&gt;0.01,"",IF('MissFill 1'!L127/SUM('MissFill 1'!L$2:L129)&gt;0.01,"",DateEnded_5Day!$A129))))))</f>
        <v/>
      </c>
      <c r="N129" s="54" t="str">
        <f>IF($A129&lt;='All Results'!$B$4,"",IF(SUM('MissFill 1'!M$2:M129)=0,"",(IF('MissFill 1'!M129/SUM('MissFill 1'!M$2:M129)&gt;0.01,"",IF('MissFill 1'!M128/SUM('MissFill 1'!M$2:M129)&gt;0.01,"",IF('MissFill 1'!M127/SUM('MissFill 1'!M$2:M129)&gt;0.01,"",DateEnded_5Day!$A129))))))</f>
        <v/>
      </c>
      <c r="O129" s="54" t="str">
        <f>IF($A129&lt;='All Results'!$B$4,"",IF(SUM('MissFill 1'!N$2:N129)=0,"",(IF('MissFill 1'!N129/SUM('MissFill 1'!N$2:N129)&gt;0.01,"",IF('MissFill 1'!N128/SUM('MissFill 1'!N$2:N129)&gt;0.01,"",IF('MissFill 1'!N127/SUM('MissFill 1'!N$2:N129)&gt;0.01,"",DateEnded_5Day!$A129))))))</f>
        <v/>
      </c>
      <c r="P129" s="54" t="str">
        <f>IF($A129&lt;='All Results'!$B$4,"",IF(SUM('MissFill 1'!O$2:O129)=0,"",(IF('MissFill 1'!O129/SUM('MissFill 1'!O$2:O129)&gt;0.01,"",IF('MissFill 1'!O128/SUM('MissFill 1'!O$2:O129)&gt;0.01,"",IF('MissFill 1'!O127/SUM('MissFill 1'!O$2:O129)&gt;0.01,"",DateEnded_5Day!$A129))))))</f>
        <v/>
      </c>
      <c r="Q129" s="54" t="str">
        <f>IF($A129&lt;='All Results'!$B$4,"",IF(SUM('MissFill 1'!P$2:P129)=0,"",(IF('MissFill 1'!P129/SUM('MissFill 1'!P$2:P129)&gt;0.01,"",IF('MissFill 1'!P128/SUM('MissFill 1'!P$2:P129)&gt;0.01,"",IF('MissFill 1'!P127/SUM('MissFill 1'!P$2:P129)&gt;0.01,"",DateEnded_5Day!$A129))))))</f>
        <v/>
      </c>
      <c r="R129" s="54" t="str">
        <f>IF($A129&lt;='All Results'!$B$4,"",IF(SUM('MissFill 1'!Q$2:Q129)=0,"",(IF('MissFill 1'!Q129/SUM('MissFill 1'!Q$2:Q129)&gt;0.01,"",IF('MissFill 1'!Q128/SUM('MissFill 1'!Q$2:Q129)&gt;0.01,"",IF('MissFill 1'!Q127/SUM('MissFill 1'!Q$2:Q129)&gt;0.01,"",DateEnded_5Day!$A129))))))</f>
        <v/>
      </c>
      <c r="S129" s="54" t="str">
        <f>IF($A129&lt;='All Results'!$B$4,"",IF(SUM('MissFill 1'!R$2:R129)=0,"",(IF('MissFill 1'!R129/SUM('MissFill 1'!R$2:R129)&gt;0.01,"",IF('MissFill 1'!R128/SUM('MissFill 1'!R$2:R129)&gt;0.01,"",IF('MissFill 1'!R127/SUM('MissFill 1'!R$2:R129)&gt;0.01,"",DateEnded_5Day!$A129))))))</f>
        <v/>
      </c>
      <c r="T129" s="54" t="str">
        <f>IF($A129&lt;='All Results'!$B$4,"",IF(SUM('MissFill 1'!S$2:S129)=0,"",(IF('MissFill 1'!S129/SUM('MissFill 1'!S$2:S129)&gt;0.01,"",IF('MissFill 1'!S128/SUM('MissFill 1'!S$2:S129)&gt;0.01,"",IF('MissFill 1'!S127/SUM('MissFill 1'!S$2:S129)&gt;0.01,"",DateEnded_5Day!$A129))))))</f>
        <v/>
      </c>
      <c r="U129" s="54" t="str">
        <f>IF($A129&lt;='All Results'!$B$4,"",IF(SUM('MissFill 1'!T$2:T129)=0,"",(IF('MissFill 1'!T129/SUM('MissFill 1'!T$2:T129)&gt;0.01,"",IF('MissFill 1'!T128/SUM('MissFill 1'!T$2:T129)&gt;0.01,"",IF('MissFill 1'!T127/SUM('MissFill 1'!T$2:T129)&gt;0.01,"",DateEnded_5Day!$A129))))))</f>
        <v/>
      </c>
      <c r="V129" s="54" t="str">
        <f>IF($A129&lt;='All Results'!$B$4,"",IF(SUM('MissFill 1'!U$2:U129)=0,"",(IF('MissFill 1'!U129/SUM('MissFill 1'!U$2:U129)&gt;0.01,"",IF('MissFill 1'!U128/SUM('MissFill 1'!U$2:U129)&gt;0.01,"",IF('MissFill 1'!U127/SUM('MissFill 1'!U$2:U129)&gt;0.01,"",DateEnded_5Day!$A129))))))</f>
        <v/>
      </c>
      <c r="W129" s="54" t="str">
        <f>IF($A129&lt;='All Results'!$B$4,"",IF(SUM('MissFill 1'!V$2:V129)=0,"",(IF('MissFill 1'!V129/SUM('MissFill 1'!V$2:V129)&gt;0.01,"",IF('MissFill 1'!V128/SUM('MissFill 1'!V$2:V129)&gt;0.01,"",IF('MissFill 1'!V127/SUM('MissFill 1'!V$2:V129)&gt;0.01,"",DateEnded_5Day!$A129))))))</f>
        <v/>
      </c>
      <c r="X129" s="54" t="str">
        <f>IF($A129&lt;='All Results'!$B$4,"",IF(SUM('MissFill 1'!W$2:W129)=0,"",(IF('MissFill 1'!W129/SUM('MissFill 1'!W$2:W129)&gt;0.01,"",IF('MissFill 1'!W128/SUM('MissFill 1'!W$2:W129)&gt;0.01,"",IF('MissFill 1'!W127/SUM('MissFill 1'!W$2:W129)&gt;0.01,"",DateEnded_5Day!$A129))))))</f>
        <v/>
      </c>
      <c r="Y129" s="54" t="str">
        <f>IF($A129&lt;='All Results'!$B$4,"",IF(SUM('MissFill 1'!X$2:X129)=0,"",(IF('MissFill 1'!X129/SUM('MissFill 1'!X$2:X129)&gt;0.01,"",IF('MissFill 1'!X128/SUM('MissFill 1'!X$2:X129)&gt;0.01,"",IF('MissFill 1'!X127/SUM('MissFill 1'!X$2:X129)&gt;0.01,"",DateEnded_5Day!$A129))))))</f>
        <v/>
      </c>
      <c r="Z129" s="54" t="str">
        <f>IF($A129&lt;='All Results'!$B$4,"",IF(SUM('MissFill 1'!Y$2:Y129)=0,"",(IF('MissFill 1'!Y129/SUM('MissFill 1'!Y$2:Y129)&gt;0.01,"",IF('MissFill 1'!Y128/SUM('MissFill 1'!Y$2:Y129)&gt;0.01,"",IF('MissFill 1'!Y127/SUM('MissFill 1'!Y$2:Y129)&gt;0.01,"",DateEnded_5Day!$A129))))))</f>
        <v/>
      </c>
      <c r="AA129" s="54" t="str">
        <f>IF($A129&lt;='All Results'!$B$4,"",IF(SUM('MissFill 1'!Z$2:Z129)=0,"",(IF('MissFill 1'!Z129/SUM('MissFill 1'!Z$2:Z129)&gt;0.01,"",IF('MissFill 1'!Z128/SUM('MissFill 1'!Z$2:Z129)&gt;0.01,"",IF('MissFill 1'!Z127/SUM('MissFill 1'!Z$2:Z129)&gt;0.01,"",DateEnded_5Day!$A129))))))</f>
        <v/>
      </c>
      <c r="AB129" s="54" t="str">
        <f>IF($A129&lt;='All Results'!$B$4,"",IF(SUM('MissFill 1'!AA$2:AA129)=0,"",(IF('MissFill 1'!AA129/SUM('MissFill 1'!AA$2:AA129)&gt;0.01,"",IF('MissFill 1'!AA128/SUM('MissFill 1'!AA$2:AA129)&gt;0.01,"",IF('MissFill 1'!AA127/SUM('MissFill 1'!AA$2:AA129)&gt;0.01,"",DateEnded_5Day!$A129))))))</f>
        <v/>
      </c>
      <c r="AC129" s="54" t="str">
        <f>IF($A129&lt;='All Results'!$B$4,"",IF(SUM('MissFill 1'!AB$2:AB129)=0,"",(IF('MissFill 1'!AB129/SUM('MissFill 1'!AB$2:AB129)&gt;0.01,"",IF('MissFill 1'!AB128/SUM('MissFill 1'!AB$2:AB129)&gt;0.01,"",IF('MissFill 1'!AB127/SUM('MissFill 1'!AB$2:AB129)&gt;0.01,"",DateEnded_5Day!$A129))))))</f>
        <v/>
      </c>
      <c r="AD129" s="54" t="str">
        <f>IF($A129&lt;='All Results'!$B$4,"",IF(SUM('MissFill 1'!AC$2:AC129)=0,"",(IF('MissFill 1'!AC129/SUM('MissFill 1'!AC$2:AC129)&gt;0.01,"",IF('MissFill 1'!AC128/SUM('MissFill 1'!AC$2:AC129)&gt;0.01,"",IF('MissFill 1'!AC127/SUM('MissFill 1'!AC$2:AC129)&gt;0.01,"",DateEnded_5Day!$A129))))))</f>
        <v/>
      </c>
      <c r="AE129" s="54" t="str">
        <f>IF($A129&lt;='All Results'!$B$4,"",IF(SUM('MissFill 1'!AD$2:AD129)=0,"",(IF('MissFill 1'!AD129/SUM('MissFill 1'!AD$2:AD129)&gt;0.01,"",IF('MissFill 1'!AD128/SUM('MissFill 1'!AD$2:AD129)&gt;0.01,"",IF('MissFill 1'!AD127/SUM('MissFill 1'!AD$2:AD129)&gt;0.01,"",DateEnded_5Day!$A129))))))</f>
        <v/>
      </c>
      <c r="AF129" s="54" t="str">
        <f>IF($A129&lt;='All Results'!$B$4,"",IF(SUM('MissFill 1'!AE$2:AE129)=0,"",(IF('MissFill 1'!AE129/SUM('MissFill 1'!AE$2:AE129)&gt;0.01,"",IF('MissFill 1'!AE128/SUM('MissFill 1'!AE$2:AE129)&gt;0.01,"",IF('MissFill 1'!AE127/SUM('MissFill 1'!AE$2:AE129)&gt;0.01,"",DateEnded_5Day!$A129))))))</f>
        <v/>
      </c>
      <c r="AG129" s="54" t="str">
        <f>IF($A129&lt;='All Results'!$B$4,"",IF(SUM('MissFill 1'!AF$2:AF129)=0,"",(IF('MissFill 1'!AF129/SUM('MissFill 1'!AF$2:AF129)&gt;0.01,"",IF('MissFill 1'!AF128/SUM('MissFill 1'!AF$2:AF129)&gt;0.01,"",IF('MissFill 1'!AF127/SUM('MissFill 1'!AF$2:AF129)&gt;0.01,"",DateEnded_5Day!$A129))))))</f>
        <v/>
      </c>
      <c r="AH129" s="54" t="str">
        <f>IF($A129&lt;='All Results'!$B$4,"",IF(SUM('MissFill 1'!AG$2:AG129)=0,"",(IF('MissFill 1'!AG129/SUM('MissFill 1'!AG$2:AG129)&gt;0.01,"",IF('MissFill 1'!AG128/SUM('MissFill 1'!AG$2:AG129)&gt;0.01,"",IF('MissFill 1'!AG127/SUM('MissFill 1'!AG$2:AG129)&gt;0.01,"",DateEnded_5Day!$A129))))))</f>
        <v/>
      </c>
      <c r="AI129" s="54" t="str">
        <f>IF($A129&lt;='All Results'!$B$4,"",IF(SUM('MissFill 1'!AH$2:AH129)=0,"",(IF('MissFill 1'!AH129/SUM('MissFill 1'!AH$2:AH129)&gt;0.01,"",IF('MissFill 1'!AH128/SUM('MissFill 1'!AH$2:AH129)&gt;0.01,"",IF('MissFill 1'!AH127/SUM('MissFill 1'!AH$2:AH129)&gt;0.01,"",DateEnded_5Day!$A129))))))</f>
        <v/>
      </c>
      <c r="AJ129" s="54" t="str">
        <f>IF($A129&lt;='All Results'!$B$4,"",IF(SUM('MissFill 1'!AI$2:AI129)=0,"",(IF('MissFill 1'!AI129/SUM('MissFill 1'!AI$2:AI129)&gt;0.01,"",IF('MissFill 1'!AI128/SUM('MissFill 1'!AI$2:AI129)&gt;0.01,"",IF('MissFill 1'!AI127/SUM('MissFill 1'!AI$2:AI129)&gt;0.01,"",DateEnded_5Day!$A129))))))</f>
        <v/>
      </c>
      <c r="AK129" s="54" t="str">
        <f>IF($A129&lt;='All Results'!$B$4,"",IF(SUM('MissFill 1'!AJ$2:AJ129)=0,"",(IF('MissFill 1'!AJ129/SUM('MissFill 1'!AJ$2:AJ129)&gt;0.01,"",IF('MissFill 1'!AJ128/SUM('MissFill 1'!AJ$2:AJ129)&gt;0.01,"",IF('MissFill 1'!AJ127/SUM('MissFill 1'!AJ$2:AJ129)&gt;0.01,"",DateEnded_5Day!$A129))))))</f>
        <v/>
      </c>
      <c r="AL129" s="54" t="str">
        <f>IF($A129&lt;='All Results'!$B$4,"",IF(SUM('MissFill 1'!AK$2:AK129)=0,"",(IF('MissFill 1'!AK129/SUM('MissFill 1'!AK$2:AK129)&gt;0.01,"",IF('MissFill 1'!AK128/SUM('MissFill 1'!AK$2:AK129)&gt;0.01,"",IF('MissFill 1'!AK127/SUM('MissFill 1'!AK$2:AK129)&gt;0.01,"",DateEnded_5Day!$A129))))))</f>
        <v/>
      </c>
      <c r="AM129" s="54" t="str">
        <f>IF($A129&lt;='All Results'!$B$4,"",IF(SUM('MissFill 1'!AL$2:AL129)=0,"",(IF('MissFill 1'!AL129/SUM('MissFill 1'!AL$2:AL129)&gt;0.01,"",IF('MissFill 1'!AL128/SUM('MissFill 1'!AL$2:AL129)&gt;0.01,"",IF('MissFill 1'!AL127/SUM('MissFill 1'!AL$2:AL129)&gt;0.01,"",DateEnded_5Day!$A129))))))</f>
        <v/>
      </c>
      <c r="AN129" s="54" t="str">
        <f>IF($A129&lt;='All Results'!$B$4,"",IF(SUM('MissFill 1'!AM$2:AM129)=0,"",(IF('MissFill 1'!AM129/SUM('MissFill 1'!AM$2:AM129)&gt;0.01,"",IF('MissFill 1'!AM128/SUM('MissFill 1'!AM$2:AM129)&gt;0.01,"",IF('MissFill 1'!AM127/SUM('MissFill 1'!AM$2:AM129)&gt;0.01,"",DateEnded_5Day!$A129))))))</f>
        <v/>
      </c>
      <c r="AO129" s="54" t="str">
        <f>IF($A129&lt;='All Results'!$B$4,"",IF(SUM('MissFill 1'!AN$2:AN129)=0,"",(IF('MissFill 1'!AN129/SUM('MissFill 1'!AN$2:AN129)&gt;0.01,"",IF('MissFill 1'!AN128/SUM('MissFill 1'!AN$2:AN129)&gt;0.01,"",IF('MissFill 1'!AN127/SUM('MissFill 1'!AN$2:AN129)&gt;0.01,"",DateEnded_5Day!$A129))))))</f>
        <v/>
      </c>
      <c r="AP129" s="54" t="str">
        <f>IF($A129&lt;='All Results'!$B$4,"",IF(SUM('MissFill 1'!AO$2:AO129)=0,"",(IF('MissFill 1'!AO129/SUM('MissFill 1'!AO$2:AO129)&gt;0.01,"",IF('MissFill 1'!AO128/SUM('MissFill 1'!AO$2:AO129)&gt;0.01,"",IF('MissFill 1'!AO127/SUM('MissFill 1'!AO$2:AO129)&gt;0.01,"",DateEnded_5Day!$A129))))))</f>
        <v/>
      </c>
      <c r="AQ129" s="54" t="str">
        <f>IF($A129&lt;='All Results'!$B$4,"",IF(SUM('MissFill 1'!AP$2:AP129)=0,"",(IF('MissFill 1'!AP129/SUM('MissFill 1'!AP$2:AP129)&gt;0.01,"",IF('MissFill 1'!AP128/SUM('MissFill 1'!AP$2:AP129)&gt;0.01,"",IF('MissFill 1'!AP127/SUM('MissFill 1'!AP$2:AP129)&gt;0.01,"",DateEnded_5Day!$A129))))))</f>
        <v/>
      </c>
      <c r="AR129" s="54" t="str">
        <f>IF($A129&lt;='All Results'!$B$4,"",IF(SUM('MissFill 1'!AQ$2:AQ129)=0,"",(IF('MissFill 1'!AQ129/SUM('MissFill 1'!AQ$2:AQ129)&gt;0.01,"",IF('MissFill 1'!AQ128/SUM('MissFill 1'!AQ$2:AQ129)&gt;0.01,"",IF('MissFill 1'!AQ127/SUM('MissFill 1'!AQ$2:AQ129)&gt;0.01,"",DateEnded_5Day!$A129))))))</f>
        <v/>
      </c>
      <c r="AS129" s="54" t="str">
        <f>IF($A129&lt;='All Results'!$B$4,"",IF(SUM('MissFill 1'!AR$2:AR129)=0,"",(IF('MissFill 1'!AR129/SUM('MissFill 1'!AR$2:AR129)&gt;0.01,"",IF('MissFill 1'!AR128/SUM('MissFill 1'!AR$2:AR129)&gt;0.01,"",IF('MissFill 1'!AR127/SUM('MissFill 1'!AR$2:AR129)&gt;0.01,"",DateEnded_5Day!$A129))))))</f>
        <v/>
      </c>
      <c r="AT129" s="54" t="str">
        <f>IF($A129&lt;='All Results'!$B$4,"",IF(SUM('MissFill 1'!AS$2:AS129)=0,"",(IF('MissFill 1'!AS129/SUM('MissFill 1'!AS$2:AS129)&gt;0.01,"",IF('MissFill 1'!AS128/SUM('MissFill 1'!AS$2:AS129)&gt;0.01,"",IF('MissFill 1'!AS127/SUM('MissFill 1'!AS$2:AS129)&gt;0.01,"",DateEnded_5Day!$A129))))))</f>
        <v/>
      </c>
      <c r="AU129" s="54" t="str">
        <f>IF($A129&lt;='All Results'!$B$4,"",IF(SUM('MissFill 1'!AT$2:AT129)=0,"",(IF('MissFill 1'!AT129/SUM('MissFill 1'!AT$2:AT129)&gt;0.01,"",IF('MissFill 1'!AT128/SUM('MissFill 1'!AT$2:AT129)&gt;0.01,"",IF('MissFill 1'!AT127/SUM('MissFill 1'!AT$2:AT129)&gt;0.01,"",DateEnded_5Day!$A129))))))</f>
        <v/>
      </c>
      <c r="AV129" s="54" t="str">
        <f>IF($A129&lt;='All Results'!$B$4,"",IF(SUM('MissFill 1'!AU$2:AU129)=0,"",(IF('MissFill 1'!AU129/SUM('MissFill 1'!AU$2:AU129)&gt;0.01,"",IF('MissFill 1'!AU128/SUM('MissFill 1'!AU$2:AU129)&gt;0.01,"",IF('MissFill 1'!AU127/SUM('MissFill 1'!AU$2:AU129)&gt;0.01,"",DateEnded_5Day!$A129))))))</f>
        <v/>
      </c>
      <c r="AW129" s="54" t="str">
        <f>IF($A129&lt;='All Results'!$B$4,"",IF(SUM('MissFill 1'!AV$2:AV129)=0,"",(IF('MissFill 1'!AV129/SUM('MissFill 1'!AV$2:AV129)&gt;0.01,"",IF('MissFill 1'!AV128/SUM('MissFill 1'!AV$2:AV129)&gt;0.01,"",IF('MissFill 1'!AV127/SUM('MissFill 1'!AV$2:AV129)&gt;0.01,"",DateEnded_5Day!$A129))))))</f>
        <v/>
      </c>
      <c r="AX129" s="54" t="str">
        <f>IF($A129&lt;='All Results'!$B$4,"",IF(SUM('MissFill 1'!AW$2:AW129)=0,"",(IF('MissFill 1'!AW129/SUM('MissFill 1'!AW$2:AW129)&gt;0.01,"",IF('MissFill 1'!AW128/SUM('MissFill 1'!AW$2:AW129)&gt;0.01,"",IF('MissFill 1'!AW127/SUM('MissFill 1'!AW$2:AW129)&gt;0.01,"",DateEnded_5Day!$A129))))))</f>
        <v/>
      </c>
    </row>
    <row r="130" spans="1:50" x14ac:dyDescent="0.25">
      <c r="A130" s="41">
        <v>44475</v>
      </c>
      <c r="B130" s="52">
        <v>279</v>
      </c>
      <c r="C130" s="54" t="str">
        <f>IF($A130&lt;='All Results'!$B$4,"",IF(SUM('MissFill 1'!B$2:B130)=0,"",(IF('MissFill 1'!B130/SUM('MissFill 1'!B$2:B130)&gt;0.01,"",IF('MissFill 1'!B129/SUM('MissFill 1'!B$2:B130)&gt;0.01,"",IF('MissFill 1'!B128/SUM('MissFill 1'!B$2:B130)&gt;0.01,"",DateEnded_5Day!$A130))))))</f>
        <v/>
      </c>
      <c r="D130" s="54" t="str">
        <f>IF($A130&lt;='All Results'!$B$4,"",IF(SUM('MissFill 1'!C$2:C130)=0,"",(IF('MissFill 1'!C130/SUM('MissFill 1'!C$2:C130)&gt;0.01,"",IF('MissFill 1'!C129/SUM('MissFill 1'!C$2:C130)&gt;0.01,"",IF('MissFill 1'!C128/SUM('MissFill 1'!C$2:C130)&gt;0.01,"",DateEnded_5Day!$A130))))))</f>
        <v/>
      </c>
      <c r="E130" s="54" t="str">
        <f>IF($A130&lt;='All Results'!$B$4,"",IF(SUM('MissFill 1'!D$2:D130)=0,"",(IF('MissFill 1'!D130/SUM('MissFill 1'!D$2:D130)&gt;0.01,"",IF('MissFill 1'!D129/SUM('MissFill 1'!D$2:D130)&gt;0.01,"",IF('MissFill 1'!D128/SUM('MissFill 1'!D$2:D130)&gt;0.01,"",DateEnded_5Day!$A130))))))</f>
        <v/>
      </c>
      <c r="F130" s="54" t="str">
        <f>IF($A130&lt;='All Results'!$B$4,"",IF(SUM('MissFill 1'!E$2:E130)=0,"",(IF('MissFill 1'!E130/SUM('MissFill 1'!E$2:E130)&gt;0.01,"",IF('MissFill 1'!E129/SUM('MissFill 1'!E$2:E130)&gt;0.01,"",IF('MissFill 1'!E128/SUM('MissFill 1'!E$2:E130)&gt;0.01,"",DateEnded_5Day!$A130))))))</f>
        <v/>
      </c>
      <c r="G130" s="54" t="str">
        <f>IF($A130&lt;='All Results'!$B$4,"",IF(SUM('MissFill 1'!F$2:F130)=0,"",(IF('MissFill 1'!F130/SUM('MissFill 1'!F$2:F130)&gt;0.01,"",IF('MissFill 1'!F129/SUM('MissFill 1'!F$2:F130)&gt;0.01,"",IF('MissFill 1'!F128/SUM('MissFill 1'!F$2:F130)&gt;0.01,"",DateEnded_5Day!$A130))))))</f>
        <v/>
      </c>
      <c r="H130" s="54" t="str">
        <f>IF($A130&lt;='All Results'!$B$4,"",IF(SUM('MissFill 1'!G$2:G130)=0,"",(IF('MissFill 1'!G130/SUM('MissFill 1'!G$2:G130)&gt;0.01,"",IF('MissFill 1'!G129/SUM('MissFill 1'!G$2:G130)&gt;0.01,"",IF('MissFill 1'!G128/SUM('MissFill 1'!G$2:G130)&gt;0.01,"",DateEnded_5Day!$A130))))))</f>
        <v/>
      </c>
      <c r="I130" s="54" t="str">
        <f>IF($A130&lt;='All Results'!$B$4,"",IF(SUM('MissFill 1'!H$2:H130)=0,"",(IF('MissFill 1'!H130/SUM('MissFill 1'!H$2:H130)&gt;0.01,"",IF('MissFill 1'!H129/SUM('MissFill 1'!H$2:H130)&gt;0.01,"",IF('MissFill 1'!H128/SUM('MissFill 1'!H$2:H130)&gt;0.01,"",DateEnded_5Day!$A130))))))</f>
        <v/>
      </c>
      <c r="J130" s="54" t="str">
        <f>IF($A130&lt;='All Results'!$B$4,"",IF(SUM('MissFill 1'!I$2:I130)=0,"",(IF('MissFill 1'!I130/SUM('MissFill 1'!I$2:I130)&gt;0.01,"",IF('MissFill 1'!I129/SUM('MissFill 1'!I$2:I130)&gt;0.01,"",IF('MissFill 1'!I128/SUM('MissFill 1'!I$2:I130)&gt;0.01,"",DateEnded_5Day!$A130))))))</f>
        <v/>
      </c>
      <c r="K130" s="54" t="str">
        <f>IF($A130&lt;='All Results'!$B$4,"",IF(SUM('MissFill 1'!J$2:J130)=0,"",(IF('MissFill 1'!J130/SUM('MissFill 1'!J$2:J130)&gt;0.01,"",IF('MissFill 1'!J129/SUM('MissFill 1'!J$2:J130)&gt;0.01,"",IF('MissFill 1'!J128/SUM('MissFill 1'!J$2:J130)&gt;0.01,"",DateEnded_5Day!$A130))))))</f>
        <v/>
      </c>
      <c r="L130" s="54" t="str">
        <f>IF($A130&lt;='All Results'!$B$4,"",IF(SUM('MissFill 1'!K$2:K130)=0,"",(IF('MissFill 1'!K130/SUM('MissFill 1'!K$2:K130)&gt;0.01,"",IF('MissFill 1'!K129/SUM('MissFill 1'!K$2:K130)&gt;0.01,"",IF('MissFill 1'!K128/SUM('MissFill 1'!K$2:K130)&gt;0.01,"",DateEnded_5Day!$A130))))))</f>
        <v/>
      </c>
      <c r="M130" s="54" t="str">
        <f>IF($A130&lt;='All Results'!$B$4,"",IF(SUM('MissFill 1'!L$2:L130)=0,"",(IF('MissFill 1'!L130/SUM('MissFill 1'!L$2:L130)&gt;0.01,"",IF('MissFill 1'!L129/SUM('MissFill 1'!L$2:L130)&gt;0.01,"",IF('MissFill 1'!L128/SUM('MissFill 1'!L$2:L130)&gt;0.01,"",DateEnded_5Day!$A130))))))</f>
        <v/>
      </c>
      <c r="N130" s="54" t="str">
        <f>IF($A130&lt;='All Results'!$B$4,"",IF(SUM('MissFill 1'!M$2:M130)=0,"",(IF('MissFill 1'!M130/SUM('MissFill 1'!M$2:M130)&gt;0.01,"",IF('MissFill 1'!M129/SUM('MissFill 1'!M$2:M130)&gt;0.01,"",IF('MissFill 1'!M128/SUM('MissFill 1'!M$2:M130)&gt;0.01,"",DateEnded_5Day!$A130))))))</f>
        <v/>
      </c>
      <c r="O130" s="54" t="str">
        <f>IF($A130&lt;='All Results'!$B$4,"",IF(SUM('MissFill 1'!N$2:N130)=0,"",(IF('MissFill 1'!N130/SUM('MissFill 1'!N$2:N130)&gt;0.01,"",IF('MissFill 1'!N129/SUM('MissFill 1'!N$2:N130)&gt;0.01,"",IF('MissFill 1'!N128/SUM('MissFill 1'!N$2:N130)&gt;0.01,"",DateEnded_5Day!$A130))))))</f>
        <v/>
      </c>
      <c r="P130" s="54" t="str">
        <f>IF($A130&lt;='All Results'!$B$4,"",IF(SUM('MissFill 1'!O$2:O130)=0,"",(IF('MissFill 1'!O130/SUM('MissFill 1'!O$2:O130)&gt;0.01,"",IF('MissFill 1'!O129/SUM('MissFill 1'!O$2:O130)&gt;0.01,"",IF('MissFill 1'!O128/SUM('MissFill 1'!O$2:O130)&gt;0.01,"",DateEnded_5Day!$A130))))))</f>
        <v/>
      </c>
      <c r="Q130" s="54" t="str">
        <f>IF($A130&lt;='All Results'!$B$4,"",IF(SUM('MissFill 1'!P$2:P130)=0,"",(IF('MissFill 1'!P130/SUM('MissFill 1'!P$2:P130)&gt;0.01,"",IF('MissFill 1'!P129/SUM('MissFill 1'!P$2:P130)&gt;0.01,"",IF('MissFill 1'!P128/SUM('MissFill 1'!P$2:P130)&gt;0.01,"",DateEnded_5Day!$A130))))))</f>
        <v/>
      </c>
      <c r="R130" s="54" t="str">
        <f>IF($A130&lt;='All Results'!$B$4,"",IF(SUM('MissFill 1'!Q$2:Q130)=0,"",(IF('MissFill 1'!Q130/SUM('MissFill 1'!Q$2:Q130)&gt;0.01,"",IF('MissFill 1'!Q129/SUM('MissFill 1'!Q$2:Q130)&gt;0.01,"",IF('MissFill 1'!Q128/SUM('MissFill 1'!Q$2:Q130)&gt;0.01,"",DateEnded_5Day!$A130))))))</f>
        <v/>
      </c>
      <c r="S130" s="54" t="str">
        <f>IF($A130&lt;='All Results'!$B$4,"",IF(SUM('MissFill 1'!R$2:R130)=0,"",(IF('MissFill 1'!R130/SUM('MissFill 1'!R$2:R130)&gt;0.01,"",IF('MissFill 1'!R129/SUM('MissFill 1'!R$2:R130)&gt;0.01,"",IF('MissFill 1'!R128/SUM('MissFill 1'!R$2:R130)&gt;0.01,"",DateEnded_5Day!$A130))))))</f>
        <v/>
      </c>
      <c r="T130" s="54" t="str">
        <f>IF($A130&lt;='All Results'!$B$4,"",IF(SUM('MissFill 1'!S$2:S130)=0,"",(IF('MissFill 1'!S130/SUM('MissFill 1'!S$2:S130)&gt;0.01,"",IF('MissFill 1'!S129/SUM('MissFill 1'!S$2:S130)&gt;0.01,"",IF('MissFill 1'!S128/SUM('MissFill 1'!S$2:S130)&gt;0.01,"",DateEnded_5Day!$A130))))))</f>
        <v/>
      </c>
      <c r="U130" s="54" t="str">
        <f>IF($A130&lt;='All Results'!$B$4,"",IF(SUM('MissFill 1'!T$2:T130)=0,"",(IF('MissFill 1'!T130/SUM('MissFill 1'!T$2:T130)&gt;0.01,"",IF('MissFill 1'!T129/SUM('MissFill 1'!T$2:T130)&gt;0.01,"",IF('MissFill 1'!T128/SUM('MissFill 1'!T$2:T130)&gt;0.01,"",DateEnded_5Day!$A130))))))</f>
        <v/>
      </c>
      <c r="V130" s="54" t="str">
        <f>IF($A130&lt;='All Results'!$B$4,"",IF(SUM('MissFill 1'!U$2:U130)=0,"",(IF('MissFill 1'!U130/SUM('MissFill 1'!U$2:U130)&gt;0.01,"",IF('MissFill 1'!U129/SUM('MissFill 1'!U$2:U130)&gt;0.01,"",IF('MissFill 1'!U128/SUM('MissFill 1'!U$2:U130)&gt;0.01,"",DateEnded_5Day!$A130))))))</f>
        <v/>
      </c>
      <c r="W130" s="54" t="str">
        <f>IF($A130&lt;='All Results'!$B$4,"",IF(SUM('MissFill 1'!V$2:V130)=0,"",(IF('MissFill 1'!V130/SUM('MissFill 1'!V$2:V130)&gt;0.01,"",IF('MissFill 1'!V129/SUM('MissFill 1'!V$2:V130)&gt;0.01,"",IF('MissFill 1'!V128/SUM('MissFill 1'!V$2:V130)&gt;0.01,"",DateEnded_5Day!$A130))))))</f>
        <v/>
      </c>
      <c r="X130" s="54" t="str">
        <f>IF($A130&lt;='All Results'!$B$4,"",IF(SUM('MissFill 1'!W$2:W130)=0,"",(IF('MissFill 1'!W130/SUM('MissFill 1'!W$2:W130)&gt;0.01,"",IF('MissFill 1'!W129/SUM('MissFill 1'!W$2:W130)&gt;0.01,"",IF('MissFill 1'!W128/SUM('MissFill 1'!W$2:W130)&gt;0.01,"",DateEnded_5Day!$A130))))))</f>
        <v/>
      </c>
      <c r="Y130" s="54" t="str">
        <f>IF($A130&lt;='All Results'!$B$4,"",IF(SUM('MissFill 1'!X$2:X130)=0,"",(IF('MissFill 1'!X130/SUM('MissFill 1'!X$2:X130)&gt;0.01,"",IF('MissFill 1'!X129/SUM('MissFill 1'!X$2:X130)&gt;0.01,"",IF('MissFill 1'!X128/SUM('MissFill 1'!X$2:X130)&gt;0.01,"",DateEnded_5Day!$A130))))))</f>
        <v/>
      </c>
      <c r="Z130" s="54" t="str">
        <f>IF($A130&lt;='All Results'!$B$4,"",IF(SUM('MissFill 1'!Y$2:Y130)=0,"",(IF('MissFill 1'!Y130/SUM('MissFill 1'!Y$2:Y130)&gt;0.01,"",IF('MissFill 1'!Y129/SUM('MissFill 1'!Y$2:Y130)&gt;0.01,"",IF('MissFill 1'!Y128/SUM('MissFill 1'!Y$2:Y130)&gt;0.01,"",DateEnded_5Day!$A130))))))</f>
        <v/>
      </c>
      <c r="AA130" s="54" t="str">
        <f>IF($A130&lt;='All Results'!$B$4,"",IF(SUM('MissFill 1'!Z$2:Z130)=0,"",(IF('MissFill 1'!Z130/SUM('MissFill 1'!Z$2:Z130)&gt;0.01,"",IF('MissFill 1'!Z129/SUM('MissFill 1'!Z$2:Z130)&gt;0.01,"",IF('MissFill 1'!Z128/SUM('MissFill 1'!Z$2:Z130)&gt;0.01,"",DateEnded_5Day!$A130))))))</f>
        <v/>
      </c>
      <c r="AB130" s="54" t="str">
        <f>IF($A130&lt;='All Results'!$B$4,"",IF(SUM('MissFill 1'!AA$2:AA130)=0,"",(IF('MissFill 1'!AA130/SUM('MissFill 1'!AA$2:AA130)&gt;0.01,"",IF('MissFill 1'!AA129/SUM('MissFill 1'!AA$2:AA130)&gt;0.01,"",IF('MissFill 1'!AA128/SUM('MissFill 1'!AA$2:AA130)&gt;0.01,"",DateEnded_5Day!$A130))))))</f>
        <v/>
      </c>
      <c r="AC130" s="54" t="str">
        <f>IF($A130&lt;='All Results'!$B$4,"",IF(SUM('MissFill 1'!AB$2:AB130)=0,"",(IF('MissFill 1'!AB130/SUM('MissFill 1'!AB$2:AB130)&gt;0.01,"",IF('MissFill 1'!AB129/SUM('MissFill 1'!AB$2:AB130)&gt;0.01,"",IF('MissFill 1'!AB128/SUM('MissFill 1'!AB$2:AB130)&gt;0.01,"",DateEnded_5Day!$A130))))))</f>
        <v/>
      </c>
      <c r="AD130" s="54" t="str">
        <f>IF($A130&lt;='All Results'!$B$4,"",IF(SUM('MissFill 1'!AC$2:AC130)=0,"",(IF('MissFill 1'!AC130/SUM('MissFill 1'!AC$2:AC130)&gt;0.01,"",IF('MissFill 1'!AC129/SUM('MissFill 1'!AC$2:AC130)&gt;0.01,"",IF('MissFill 1'!AC128/SUM('MissFill 1'!AC$2:AC130)&gt;0.01,"",DateEnded_5Day!$A130))))))</f>
        <v/>
      </c>
      <c r="AE130" s="54" t="str">
        <f>IF($A130&lt;='All Results'!$B$4,"",IF(SUM('MissFill 1'!AD$2:AD130)=0,"",(IF('MissFill 1'!AD130/SUM('MissFill 1'!AD$2:AD130)&gt;0.01,"",IF('MissFill 1'!AD129/SUM('MissFill 1'!AD$2:AD130)&gt;0.01,"",IF('MissFill 1'!AD128/SUM('MissFill 1'!AD$2:AD130)&gt;0.01,"",DateEnded_5Day!$A130))))))</f>
        <v/>
      </c>
      <c r="AF130" s="54" t="str">
        <f>IF($A130&lt;='All Results'!$B$4,"",IF(SUM('MissFill 1'!AE$2:AE130)=0,"",(IF('MissFill 1'!AE130/SUM('MissFill 1'!AE$2:AE130)&gt;0.01,"",IF('MissFill 1'!AE129/SUM('MissFill 1'!AE$2:AE130)&gt;0.01,"",IF('MissFill 1'!AE128/SUM('MissFill 1'!AE$2:AE130)&gt;0.01,"",DateEnded_5Day!$A130))))))</f>
        <v/>
      </c>
      <c r="AG130" s="54" t="str">
        <f>IF($A130&lt;='All Results'!$B$4,"",IF(SUM('MissFill 1'!AF$2:AF130)=0,"",(IF('MissFill 1'!AF130/SUM('MissFill 1'!AF$2:AF130)&gt;0.01,"",IF('MissFill 1'!AF129/SUM('MissFill 1'!AF$2:AF130)&gt;0.01,"",IF('MissFill 1'!AF128/SUM('MissFill 1'!AF$2:AF130)&gt;0.01,"",DateEnded_5Day!$A130))))))</f>
        <v/>
      </c>
      <c r="AH130" s="54" t="str">
        <f>IF($A130&lt;='All Results'!$B$4,"",IF(SUM('MissFill 1'!AG$2:AG130)=0,"",(IF('MissFill 1'!AG130/SUM('MissFill 1'!AG$2:AG130)&gt;0.01,"",IF('MissFill 1'!AG129/SUM('MissFill 1'!AG$2:AG130)&gt;0.01,"",IF('MissFill 1'!AG128/SUM('MissFill 1'!AG$2:AG130)&gt;0.01,"",DateEnded_5Day!$A130))))))</f>
        <v/>
      </c>
      <c r="AI130" s="54" t="str">
        <f>IF($A130&lt;='All Results'!$B$4,"",IF(SUM('MissFill 1'!AH$2:AH130)=0,"",(IF('MissFill 1'!AH130/SUM('MissFill 1'!AH$2:AH130)&gt;0.01,"",IF('MissFill 1'!AH129/SUM('MissFill 1'!AH$2:AH130)&gt;0.01,"",IF('MissFill 1'!AH128/SUM('MissFill 1'!AH$2:AH130)&gt;0.01,"",DateEnded_5Day!$A130))))))</f>
        <v/>
      </c>
      <c r="AJ130" s="54" t="str">
        <f>IF($A130&lt;='All Results'!$B$4,"",IF(SUM('MissFill 1'!AI$2:AI130)=0,"",(IF('MissFill 1'!AI130/SUM('MissFill 1'!AI$2:AI130)&gt;0.01,"",IF('MissFill 1'!AI129/SUM('MissFill 1'!AI$2:AI130)&gt;0.01,"",IF('MissFill 1'!AI128/SUM('MissFill 1'!AI$2:AI130)&gt;0.01,"",DateEnded_5Day!$A130))))))</f>
        <v/>
      </c>
      <c r="AK130" s="54" t="str">
        <f>IF($A130&lt;='All Results'!$B$4,"",IF(SUM('MissFill 1'!AJ$2:AJ130)=0,"",(IF('MissFill 1'!AJ130/SUM('MissFill 1'!AJ$2:AJ130)&gt;0.01,"",IF('MissFill 1'!AJ129/SUM('MissFill 1'!AJ$2:AJ130)&gt;0.01,"",IF('MissFill 1'!AJ128/SUM('MissFill 1'!AJ$2:AJ130)&gt;0.01,"",DateEnded_5Day!$A130))))))</f>
        <v/>
      </c>
      <c r="AL130" s="54" t="str">
        <f>IF($A130&lt;='All Results'!$B$4,"",IF(SUM('MissFill 1'!AK$2:AK130)=0,"",(IF('MissFill 1'!AK130/SUM('MissFill 1'!AK$2:AK130)&gt;0.01,"",IF('MissFill 1'!AK129/SUM('MissFill 1'!AK$2:AK130)&gt;0.01,"",IF('MissFill 1'!AK128/SUM('MissFill 1'!AK$2:AK130)&gt;0.01,"",DateEnded_5Day!$A130))))))</f>
        <v/>
      </c>
      <c r="AM130" s="54" t="str">
        <f>IF($A130&lt;='All Results'!$B$4,"",IF(SUM('MissFill 1'!AL$2:AL130)=0,"",(IF('MissFill 1'!AL130/SUM('MissFill 1'!AL$2:AL130)&gt;0.01,"",IF('MissFill 1'!AL129/SUM('MissFill 1'!AL$2:AL130)&gt;0.01,"",IF('MissFill 1'!AL128/SUM('MissFill 1'!AL$2:AL130)&gt;0.01,"",DateEnded_5Day!$A130))))))</f>
        <v/>
      </c>
      <c r="AN130" s="54" t="str">
        <f>IF($A130&lt;='All Results'!$B$4,"",IF(SUM('MissFill 1'!AM$2:AM130)=0,"",(IF('MissFill 1'!AM130/SUM('MissFill 1'!AM$2:AM130)&gt;0.01,"",IF('MissFill 1'!AM129/SUM('MissFill 1'!AM$2:AM130)&gt;0.01,"",IF('MissFill 1'!AM128/SUM('MissFill 1'!AM$2:AM130)&gt;0.01,"",DateEnded_5Day!$A130))))))</f>
        <v/>
      </c>
      <c r="AO130" s="54" t="str">
        <f>IF($A130&lt;='All Results'!$B$4,"",IF(SUM('MissFill 1'!AN$2:AN130)=0,"",(IF('MissFill 1'!AN130/SUM('MissFill 1'!AN$2:AN130)&gt;0.01,"",IF('MissFill 1'!AN129/SUM('MissFill 1'!AN$2:AN130)&gt;0.01,"",IF('MissFill 1'!AN128/SUM('MissFill 1'!AN$2:AN130)&gt;0.01,"",DateEnded_5Day!$A130))))))</f>
        <v/>
      </c>
      <c r="AP130" s="54" t="str">
        <f>IF($A130&lt;='All Results'!$B$4,"",IF(SUM('MissFill 1'!AO$2:AO130)=0,"",(IF('MissFill 1'!AO130/SUM('MissFill 1'!AO$2:AO130)&gt;0.01,"",IF('MissFill 1'!AO129/SUM('MissFill 1'!AO$2:AO130)&gt;0.01,"",IF('MissFill 1'!AO128/SUM('MissFill 1'!AO$2:AO130)&gt;0.01,"",DateEnded_5Day!$A130))))))</f>
        <v/>
      </c>
      <c r="AQ130" s="54" t="str">
        <f>IF($A130&lt;='All Results'!$B$4,"",IF(SUM('MissFill 1'!AP$2:AP130)=0,"",(IF('MissFill 1'!AP130/SUM('MissFill 1'!AP$2:AP130)&gt;0.01,"",IF('MissFill 1'!AP129/SUM('MissFill 1'!AP$2:AP130)&gt;0.01,"",IF('MissFill 1'!AP128/SUM('MissFill 1'!AP$2:AP130)&gt;0.01,"",DateEnded_5Day!$A130))))))</f>
        <v/>
      </c>
      <c r="AR130" s="54" t="str">
        <f>IF($A130&lt;='All Results'!$B$4,"",IF(SUM('MissFill 1'!AQ$2:AQ130)=0,"",(IF('MissFill 1'!AQ130/SUM('MissFill 1'!AQ$2:AQ130)&gt;0.01,"",IF('MissFill 1'!AQ129/SUM('MissFill 1'!AQ$2:AQ130)&gt;0.01,"",IF('MissFill 1'!AQ128/SUM('MissFill 1'!AQ$2:AQ130)&gt;0.01,"",DateEnded_5Day!$A130))))))</f>
        <v/>
      </c>
      <c r="AS130" s="54" t="str">
        <f>IF($A130&lt;='All Results'!$B$4,"",IF(SUM('MissFill 1'!AR$2:AR130)=0,"",(IF('MissFill 1'!AR130/SUM('MissFill 1'!AR$2:AR130)&gt;0.01,"",IF('MissFill 1'!AR129/SUM('MissFill 1'!AR$2:AR130)&gt;0.01,"",IF('MissFill 1'!AR128/SUM('MissFill 1'!AR$2:AR130)&gt;0.01,"",DateEnded_5Day!$A130))))))</f>
        <v/>
      </c>
      <c r="AT130" s="54" t="str">
        <f>IF($A130&lt;='All Results'!$B$4,"",IF(SUM('MissFill 1'!AS$2:AS130)=0,"",(IF('MissFill 1'!AS130/SUM('MissFill 1'!AS$2:AS130)&gt;0.01,"",IF('MissFill 1'!AS129/SUM('MissFill 1'!AS$2:AS130)&gt;0.01,"",IF('MissFill 1'!AS128/SUM('MissFill 1'!AS$2:AS130)&gt;0.01,"",DateEnded_5Day!$A130))))))</f>
        <v/>
      </c>
      <c r="AU130" s="54" t="str">
        <f>IF($A130&lt;='All Results'!$B$4,"",IF(SUM('MissFill 1'!AT$2:AT130)=0,"",(IF('MissFill 1'!AT130/SUM('MissFill 1'!AT$2:AT130)&gt;0.01,"",IF('MissFill 1'!AT129/SUM('MissFill 1'!AT$2:AT130)&gt;0.01,"",IF('MissFill 1'!AT128/SUM('MissFill 1'!AT$2:AT130)&gt;0.01,"",DateEnded_5Day!$A130))))))</f>
        <v/>
      </c>
      <c r="AV130" s="54" t="str">
        <f>IF($A130&lt;='All Results'!$B$4,"",IF(SUM('MissFill 1'!AU$2:AU130)=0,"",(IF('MissFill 1'!AU130/SUM('MissFill 1'!AU$2:AU130)&gt;0.01,"",IF('MissFill 1'!AU129/SUM('MissFill 1'!AU$2:AU130)&gt;0.01,"",IF('MissFill 1'!AU128/SUM('MissFill 1'!AU$2:AU130)&gt;0.01,"",DateEnded_5Day!$A130))))))</f>
        <v/>
      </c>
      <c r="AW130" s="54" t="str">
        <f>IF($A130&lt;='All Results'!$B$4,"",IF(SUM('MissFill 1'!AV$2:AV130)=0,"",(IF('MissFill 1'!AV130/SUM('MissFill 1'!AV$2:AV130)&gt;0.01,"",IF('MissFill 1'!AV129/SUM('MissFill 1'!AV$2:AV130)&gt;0.01,"",IF('MissFill 1'!AV128/SUM('MissFill 1'!AV$2:AV130)&gt;0.01,"",DateEnded_5Day!$A130))))))</f>
        <v/>
      </c>
      <c r="AX130" s="54" t="str">
        <f>IF($A130&lt;='All Results'!$B$4,"",IF(SUM('MissFill 1'!AW$2:AW130)=0,"",(IF('MissFill 1'!AW130/SUM('MissFill 1'!AW$2:AW130)&gt;0.01,"",IF('MissFill 1'!AW129/SUM('MissFill 1'!AW$2:AW130)&gt;0.01,"",IF('MissFill 1'!AW128/SUM('MissFill 1'!AW$2:AW130)&gt;0.01,"",DateEnded_5Day!$A130))))))</f>
        <v/>
      </c>
    </row>
    <row r="131" spans="1:50" x14ac:dyDescent="0.25">
      <c r="A131" s="41">
        <v>44476</v>
      </c>
      <c r="B131" s="52">
        <v>280</v>
      </c>
      <c r="C131" s="54" t="str">
        <f>IF($A131&lt;='All Results'!$B$4,"",IF(SUM('MissFill 1'!B$2:B131)=0,"",(IF('MissFill 1'!B131/SUM('MissFill 1'!B$2:B131)&gt;0.01,"",IF('MissFill 1'!B130/SUM('MissFill 1'!B$2:B131)&gt;0.01,"",IF('MissFill 1'!B129/SUM('MissFill 1'!B$2:B131)&gt;0.01,"",DateEnded_5Day!$A131))))))</f>
        <v/>
      </c>
      <c r="D131" s="54" t="str">
        <f>IF($A131&lt;='All Results'!$B$4,"",IF(SUM('MissFill 1'!C$2:C131)=0,"",(IF('MissFill 1'!C131/SUM('MissFill 1'!C$2:C131)&gt;0.01,"",IF('MissFill 1'!C130/SUM('MissFill 1'!C$2:C131)&gt;0.01,"",IF('MissFill 1'!C129/SUM('MissFill 1'!C$2:C131)&gt;0.01,"",DateEnded_5Day!$A131))))))</f>
        <v/>
      </c>
      <c r="E131" s="54" t="str">
        <f>IF($A131&lt;='All Results'!$B$4,"",IF(SUM('MissFill 1'!D$2:D131)=0,"",(IF('MissFill 1'!D131/SUM('MissFill 1'!D$2:D131)&gt;0.01,"",IF('MissFill 1'!D130/SUM('MissFill 1'!D$2:D131)&gt;0.01,"",IF('MissFill 1'!D129/SUM('MissFill 1'!D$2:D131)&gt;0.01,"",DateEnded_5Day!$A131))))))</f>
        <v/>
      </c>
      <c r="F131" s="54" t="str">
        <f>IF($A131&lt;='All Results'!$B$4,"",IF(SUM('MissFill 1'!E$2:E131)=0,"",(IF('MissFill 1'!E131/SUM('MissFill 1'!E$2:E131)&gt;0.01,"",IF('MissFill 1'!E130/SUM('MissFill 1'!E$2:E131)&gt;0.01,"",IF('MissFill 1'!E129/SUM('MissFill 1'!E$2:E131)&gt;0.01,"",DateEnded_5Day!$A131))))))</f>
        <v/>
      </c>
      <c r="G131" s="54" t="str">
        <f>IF($A131&lt;='All Results'!$B$4,"",IF(SUM('MissFill 1'!F$2:F131)=0,"",(IF('MissFill 1'!F131/SUM('MissFill 1'!F$2:F131)&gt;0.01,"",IF('MissFill 1'!F130/SUM('MissFill 1'!F$2:F131)&gt;0.01,"",IF('MissFill 1'!F129/SUM('MissFill 1'!F$2:F131)&gt;0.01,"",DateEnded_5Day!$A131))))))</f>
        <v/>
      </c>
      <c r="H131" s="54" t="str">
        <f>IF($A131&lt;='All Results'!$B$4,"",IF(SUM('MissFill 1'!G$2:G131)=0,"",(IF('MissFill 1'!G131/SUM('MissFill 1'!G$2:G131)&gt;0.01,"",IF('MissFill 1'!G130/SUM('MissFill 1'!G$2:G131)&gt;0.01,"",IF('MissFill 1'!G129/SUM('MissFill 1'!G$2:G131)&gt;0.01,"",DateEnded_5Day!$A131))))))</f>
        <v/>
      </c>
      <c r="I131" s="54" t="str">
        <f>IF($A131&lt;='All Results'!$B$4,"",IF(SUM('MissFill 1'!H$2:H131)=0,"",(IF('MissFill 1'!H131/SUM('MissFill 1'!H$2:H131)&gt;0.01,"",IF('MissFill 1'!H130/SUM('MissFill 1'!H$2:H131)&gt;0.01,"",IF('MissFill 1'!H129/SUM('MissFill 1'!H$2:H131)&gt;0.01,"",DateEnded_5Day!$A131))))))</f>
        <v/>
      </c>
      <c r="J131" s="54" t="str">
        <f>IF($A131&lt;='All Results'!$B$4,"",IF(SUM('MissFill 1'!I$2:I131)=0,"",(IF('MissFill 1'!I131/SUM('MissFill 1'!I$2:I131)&gt;0.01,"",IF('MissFill 1'!I130/SUM('MissFill 1'!I$2:I131)&gt;0.01,"",IF('MissFill 1'!I129/SUM('MissFill 1'!I$2:I131)&gt;0.01,"",DateEnded_5Day!$A131))))))</f>
        <v/>
      </c>
      <c r="K131" s="54" t="str">
        <f>IF($A131&lt;='All Results'!$B$4,"",IF(SUM('MissFill 1'!J$2:J131)=0,"",(IF('MissFill 1'!J131/SUM('MissFill 1'!J$2:J131)&gt;0.01,"",IF('MissFill 1'!J130/SUM('MissFill 1'!J$2:J131)&gt;0.01,"",IF('MissFill 1'!J129/SUM('MissFill 1'!J$2:J131)&gt;0.01,"",DateEnded_5Day!$A131))))))</f>
        <v/>
      </c>
      <c r="L131" s="54" t="str">
        <f>IF($A131&lt;='All Results'!$B$4,"",IF(SUM('MissFill 1'!K$2:K131)=0,"",(IF('MissFill 1'!K131/SUM('MissFill 1'!K$2:K131)&gt;0.01,"",IF('MissFill 1'!K130/SUM('MissFill 1'!K$2:K131)&gt;0.01,"",IF('MissFill 1'!K129/SUM('MissFill 1'!K$2:K131)&gt;0.01,"",DateEnded_5Day!$A131))))))</f>
        <v/>
      </c>
      <c r="M131" s="54" t="str">
        <f>IF($A131&lt;='All Results'!$B$4,"",IF(SUM('MissFill 1'!L$2:L131)=0,"",(IF('MissFill 1'!L131/SUM('MissFill 1'!L$2:L131)&gt;0.01,"",IF('MissFill 1'!L130/SUM('MissFill 1'!L$2:L131)&gt;0.01,"",IF('MissFill 1'!L129/SUM('MissFill 1'!L$2:L131)&gt;0.01,"",DateEnded_5Day!$A131))))))</f>
        <v/>
      </c>
      <c r="N131" s="54" t="str">
        <f>IF($A131&lt;='All Results'!$B$4,"",IF(SUM('MissFill 1'!M$2:M131)=0,"",(IF('MissFill 1'!M131/SUM('MissFill 1'!M$2:M131)&gt;0.01,"",IF('MissFill 1'!M130/SUM('MissFill 1'!M$2:M131)&gt;0.01,"",IF('MissFill 1'!M129/SUM('MissFill 1'!M$2:M131)&gt;0.01,"",DateEnded_5Day!$A131))))))</f>
        <v/>
      </c>
      <c r="O131" s="54" t="str">
        <f>IF($A131&lt;='All Results'!$B$4,"",IF(SUM('MissFill 1'!N$2:N131)=0,"",(IF('MissFill 1'!N131/SUM('MissFill 1'!N$2:N131)&gt;0.01,"",IF('MissFill 1'!N130/SUM('MissFill 1'!N$2:N131)&gt;0.01,"",IF('MissFill 1'!N129/SUM('MissFill 1'!N$2:N131)&gt;0.01,"",DateEnded_5Day!$A131))))))</f>
        <v/>
      </c>
      <c r="P131" s="54" t="str">
        <f>IF($A131&lt;='All Results'!$B$4,"",IF(SUM('MissFill 1'!O$2:O131)=0,"",(IF('MissFill 1'!O131/SUM('MissFill 1'!O$2:O131)&gt;0.01,"",IF('MissFill 1'!O130/SUM('MissFill 1'!O$2:O131)&gt;0.01,"",IF('MissFill 1'!O129/SUM('MissFill 1'!O$2:O131)&gt;0.01,"",DateEnded_5Day!$A131))))))</f>
        <v/>
      </c>
      <c r="Q131" s="54" t="str">
        <f>IF($A131&lt;='All Results'!$B$4,"",IF(SUM('MissFill 1'!P$2:P131)=0,"",(IF('MissFill 1'!P131/SUM('MissFill 1'!P$2:P131)&gt;0.01,"",IF('MissFill 1'!P130/SUM('MissFill 1'!P$2:P131)&gt;0.01,"",IF('MissFill 1'!P129/SUM('MissFill 1'!P$2:P131)&gt;0.01,"",DateEnded_5Day!$A131))))))</f>
        <v/>
      </c>
      <c r="R131" s="54" t="str">
        <f>IF($A131&lt;='All Results'!$B$4,"",IF(SUM('MissFill 1'!Q$2:Q131)=0,"",(IF('MissFill 1'!Q131/SUM('MissFill 1'!Q$2:Q131)&gt;0.01,"",IF('MissFill 1'!Q130/SUM('MissFill 1'!Q$2:Q131)&gt;0.01,"",IF('MissFill 1'!Q129/SUM('MissFill 1'!Q$2:Q131)&gt;0.01,"",DateEnded_5Day!$A131))))))</f>
        <v/>
      </c>
      <c r="S131" s="54" t="str">
        <f>IF($A131&lt;='All Results'!$B$4,"",IF(SUM('MissFill 1'!R$2:R131)=0,"",(IF('MissFill 1'!R131/SUM('MissFill 1'!R$2:R131)&gt;0.01,"",IF('MissFill 1'!R130/SUM('MissFill 1'!R$2:R131)&gt;0.01,"",IF('MissFill 1'!R129/SUM('MissFill 1'!R$2:R131)&gt;0.01,"",DateEnded_5Day!$A131))))))</f>
        <v/>
      </c>
      <c r="T131" s="54" t="str">
        <f>IF($A131&lt;='All Results'!$B$4,"",IF(SUM('MissFill 1'!S$2:S131)=0,"",(IF('MissFill 1'!S131/SUM('MissFill 1'!S$2:S131)&gt;0.01,"",IF('MissFill 1'!S130/SUM('MissFill 1'!S$2:S131)&gt;0.01,"",IF('MissFill 1'!S129/SUM('MissFill 1'!S$2:S131)&gt;0.01,"",DateEnded_5Day!$A131))))))</f>
        <v/>
      </c>
      <c r="U131" s="54" t="str">
        <f>IF($A131&lt;='All Results'!$B$4,"",IF(SUM('MissFill 1'!T$2:T131)=0,"",(IF('MissFill 1'!T131/SUM('MissFill 1'!T$2:T131)&gt;0.01,"",IF('MissFill 1'!T130/SUM('MissFill 1'!T$2:T131)&gt;0.01,"",IF('MissFill 1'!T129/SUM('MissFill 1'!T$2:T131)&gt;0.01,"",DateEnded_5Day!$A131))))))</f>
        <v/>
      </c>
      <c r="V131" s="54" t="str">
        <f>IF($A131&lt;='All Results'!$B$4,"",IF(SUM('MissFill 1'!U$2:U131)=0,"",(IF('MissFill 1'!U131/SUM('MissFill 1'!U$2:U131)&gt;0.01,"",IF('MissFill 1'!U130/SUM('MissFill 1'!U$2:U131)&gt;0.01,"",IF('MissFill 1'!U129/SUM('MissFill 1'!U$2:U131)&gt;0.01,"",DateEnded_5Day!$A131))))))</f>
        <v/>
      </c>
      <c r="W131" s="54" t="str">
        <f>IF($A131&lt;='All Results'!$B$4,"",IF(SUM('MissFill 1'!V$2:V131)=0,"",(IF('MissFill 1'!V131/SUM('MissFill 1'!V$2:V131)&gt;0.01,"",IF('MissFill 1'!V130/SUM('MissFill 1'!V$2:V131)&gt;0.01,"",IF('MissFill 1'!V129/SUM('MissFill 1'!V$2:V131)&gt;0.01,"",DateEnded_5Day!$A131))))))</f>
        <v/>
      </c>
      <c r="X131" s="54" t="str">
        <f>IF($A131&lt;='All Results'!$B$4,"",IF(SUM('MissFill 1'!W$2:W131)=0,"",(IF('MissFill 1'!W131/SUM('MissFill 1'!W$2:W131)&gt;0.01,"",IF('MissFill 1'!W130/SUM('MissFill 1'!W$2:W131)&gt;0.01,"",IF('MissFill 1'!W129/SUM('MissFill 1'!W$2:W131)&gt;0.01,"",DateEnded_5Day!$A131))))))</f>
        <v/>
      </c>
      <c r="Y131" s="54" t="str">
        <f>IF($A131&lt;='All Results'!$B$4,"",IF(SUM('MissFill 1'!X$2:X131)=0,"",(IF('MissFill 1'!X131/SUM('MissFill 1'!X$2:X131)&gt;0.01,"",IF('MissFill 1'!X130/SUM('MissFill 1'!X$2:X131)&gt;0.01,"",IF('MissFill 1'!X129/SUM('MissFill 1'!X$2:X131)&gt;0.01,"",DateEnded_5Day!$A131))))))</f>
        <v/>
      </c>
      <c r="Z131" s="54" t="str">
        <f>IF($A131&lt;='All Results'!$B$4,"",IF(SUM('MissFill 1'!Y$2:Y131)=0,"",(IF('MissFill 1'!Y131/SUM('MissFill 1'!Y$2:Y131)&gt;0.01,"",IF('MissFill 1'!Y130/SUM('MissFill 1'!Y$2:Y131)&gt;0.01,"",IF('MissFill 1'!Y129/SUM('MissFill 1'!Y$2:Y131)&gt;0.01,"",DateEnded_5Day!$A131))))))</f>
        <v/>
      </c>
      <c r="AA131" s="54" t="str">
        <f>IF($A131&lt;='All Results'!$B$4,"",IF(SUM('MissFill 1'!Z$2:Z131)=0,"",(IF('MissFill 1'!Z131/SUM('MissFill 1'!Z$2:Z131)&gt;0.01,"",IF('MissFill 1'!Z130/SUM('MissFill 1'!Z$2:Z131)&gt;0.01,"",IF('MissFill 1'!Z129/SUM('MissFill 1'!Z$2:Z131)&gt;0.01,"",DateEnded_5Day!$A131))))))</f>
        <v/>
      </c>
      <c r="AB131" s="54" t="str">
        <f>IF($A131&lt;='All Results'!$B$4,"",IF(SUM('MissFill 1'!AA$2:AA131)=0,"",(IF('MissFill 1'!AA131/SUM('MissFill 1'!AA$2:AA131)&gt;0.01,"",IF('MissFill 1'!AA130/SUM('MissFill 1'!AA$2:AA131)&gt;0.01,"",IF('MissFill 1'!AA129/SUM('MissFill 1'!AA$2:AA131)&gt;0.01,"",DateEnded_5Day!$A131))))))</f>
        <v/>
      </c>
      <c r="AC131" s="54" t="str">
        <f>IF($A131&lt;='All Results'!$B$4,"",IF(SUM('MissFill 1'!AB$2:AB131)=0,"",(IF('MissFill 1'!AB131/SUM('MissFill 1'!AB$2:AB131)&gt;0.01,"",IF('MissFill 1'!AB130/SUM('MissFill 1'!AB$2:AB131)&gt;0.01,"",IF('MissFill 1'!AB129/SUM('MissFill 1'!AB$2:AB131)&gt;0.01,"",DateEnded_5Day!$A131))))))</f>
        <v/>
      </c>
      <c r="AD131" s="54" t="str">
        <f>IF($A131&lt;='All Results'!$B$4,"",IF(SUM('MissFill 1'!AC$2:AC131)=0,"",(IF('MissFill 1'!AC131/SUM('MissFill 1'!AC$2:AC131)&gt;0.01,"",IF('MissFill 1'!AC130/SUM('MissFill 1'!AC$2:AC131)&gt;0.01,"",IF('MissFill 1'!AC129/SUM('MissFill 1'!AC$2:AC131)&gt;0.01,"",DateEnded_5Day!$A131))))))</f>
        <v/>
      </c>
      <c r="AE131" s="54" t="str">
        <f>IF($A131&lt;='All Results'!$B$4,"",IF(SUM('MissFill 1'!AD$2:AD131)=0,"",(IF('MissFill 1'!AD131/SUM('MissFill 1'!AD$2:AD131)&gt;0.01,"",IF('MissFill 1'!AD130/SUM('MissFill 1'!AD$2:AD131)&gt;0.01,"",IF('MissFill 1'!AD129/SUM('MissFill 1'!AD$2:AD131)&gt;0.01,"",DateEnded_5Day!$A131))))))</f>
        <v/>
      </c>
      <c r="AF131" s="54" t="str">
        <f>IF($A131&lt;='All Results'!$B$4,"",IF(SUM('MissFill 1'!AE$2:AE131)=0,"",(IF('MissFill 1'!AE131/SUM('MissFill 1'!AE$2:AE131)&gt;0.01,"",IF('MissFill 1'!AE130/SUM('MissFill 1'!AE$2:AE131)&gt;0.01,"",IF('MissFill 1'!AE129/SUM('MissFill 1'!AE$2:AE131)&gt;0.01,"",DateEnded_5Day!$A131))))))</f>
        <v/>
      </c>
      <c r="AG131" s="54" t="str">
        <f>IF($A131&lt;='All Results'!$B$4,"",IF(SUM('MissFill 1'!AF$2:AF131)=0,"",(IF('MissFill 1'!AF131/SUM('MissFill 1'!AF$2:AF131)&gt;0.01,"",IF('MissFill 1'!AF130/SUM('MissFill 1'!AF$2:AF131)&gt;0.01,"",IF('MissFill 1'!AF129/SUM('MissFill 1'!AF$2:AF131)&gt;0.01,"",DateEnded_5Day!$A131))))))</f>
        <v/>
      </c>
      <c r="AH131" s="54" t="str">
        <f>IF($A131&lt;='All Results'!$B$4,"",IF(SUM('MissFill 1'!AG$2:AG131)=0,"",(IF('MissFill 1'!AG131/SUM('MissFill 1'!AG$2:AG131)&gt;0.01,"",IF('MissFill 1'!AG130/SUM('MissFill 1'!AG$2:AG131)&gt;0.01,"",IF('MissFill 1'!AG129/SUM('MissFill 1'!AG$2:AG131)&gt;0.01,"",DateEnded_5Day!$A131))))))</f>
        <v/>
      </c>
      <c r="AI131" s="54" t="str">
        <f>IF($A131&lt;='All Results'!$B$4,"",IF(SUM('MissFill 1'!AH$2:AH131)=0,"",(IF('MissFill 1'!AH131/SUM('MissFill 1'!AH$2:AH131)&gt;0.01,"",IF('MissFill 1'!AH130/SUM('MissFill 1'!AH$2:AH131)&gt;0.01,"",IF('MissFill 1'!AH129/SUM('MissFill 1'!AH$2:AH131)&gt;0.01,"",DateEnded_5Day!$A131))))))</f>
        <v/>
      </c>
      <c r="AJ131" s="54" t="str">
        <f>IF($A131&lt;='All Results'!$B$4,"",IF(SUM('MissFill 1'!AI$2:AI131)=0,"",(IF('MissFill 1'!AI131/SUM('MissFill 1'!AI$2:AI131)&gt;0.01,"",IF('MissFill 1'!AI130/SUM('MissFill 1'!AI$2:AI131)&gt;0.01,"",IF('MissFill 1'!AI129/SUM('MissFill 1'!AI$2:AI131)&gt;0.01,"",DateEnded_5Day!$A131))))))</f>
        <v/>
      </c>
      <c r="AK131" s="54" t="str">
        <f>IF($A131&lt;='All Results'!$B$4,"",IF(SUM('MissFill 1'!AJ$2:AJ131)=0,"",(IF('MissFill 1'!AJ131/SUM('MissFill 1'!AJ$2:AJ131)&gt;0.01,"",IF('MissFill 1'!AJ130/SUM('MissFill 1'!AJ$2:AJ131)&gt;0.01,"",IF('MissFill 1'!AJ129/SUM('MissFill 1'!AJ$2:AJ131)&gt;0.01,"",DateEnded_5Day!$A131))))))</f>
        <v/>
      </c>
      <c r="AL131" s="54" t="str">
        <f>IF($A131&lt;='All Results'!$B$4,"",IF(SUM('MissFill 1'!AK$2:AK131)=0,"",(IF('MissFill 1'!AK131/SUM('MissFill 1'!AK$2:AK131)&gt;0.01,"",IF('MissFill 1'!AK130/SUM('MissFill 1'!AK$2:AK131)&gt;0.01,"",IF('MissFill 1'!AK129/SUM('MissFill 1'!AK$2:AK131)&gt;0.01,"",DateEnded_5Day!$A131))))))</f>
        <v/>
      </c>
      <c r="AM131" s="54" t="str">
        <f>IF($A131&lt;='All Results'!$B$4,"",IF(SUM('MissFill 1'!AL$2:AL131)=0,"",(IF('MissFill 1'!AL131/SUM('MissFill 1'!AL$2:AL131)&gt;0.01,"",IF('MissFill 1'!AL130/SUM('MissFill 1'!AL$2:AL131)&gt;0.01,"",IF('MissFill 1'!AL129/SUM('MissFill 1'!AL$2:AL131)&gt;0.01,"",DateEnded_5Day!$A131))))))</f>
        <v/>
      </c>
      <c r="AN131" s="54" t="str">
        <f>IF($A131&lt;='All Results'!$B$4,"",IF(SUM('MissFill 1'!AM$2:AM131)=0,"",(IF('MissFill 1'!AM131/SUM('MissFill 1'!AM$2:AM131)&gt;0.01,"",IF('MissFill 1'!AM130/SUM('MissFill 1'!AM$2:AM131)&gt;0.01,"",IF('MissFill 1'!AM129/SUM('MissFill 1'!AM$2:AM131)&gt;0.01,"",DateEnded_5Day!$A131))))))</f>
        <v/>
      </c>
      <c r="AO131" s="54" t="str">
        <f>IF($A131&lt;='All Results'!$B$4,"",IF(SUM('MissFill 1'!AN$2:AN131)=0,"",(IF('MissFill 1'!AN131/SUM('MissFill 1'!AN$2:AN131)&gt;0.01,"",IF('MissFill 1'!AN130/SUM('MissFill 1'!AN$2:AN131)&gt;0.01,"",IF('MissFill 1'!AN129/SUM('MissFill 1'!AN$2:AN131)&gt;0.01,"",DateEnded_5Day!$A131))))))</f>
        <v/>
      </c>
      <c r="AP131" s="54" t="str">
        <f>IF($A131&lt;='All Results'!$B$4,"",IF(SUM('MissFill 1'!AO$2:AO131)=0,"",(IF('MissFill 1'!AO131/SUM('MissFill 1'!AO$2:AO131)&gt;0.01,"",IF('MissFill 1'!AO130/SUM('MissFill 1'!AO$2:AO131)&gt;0.01,"",IF('MissFill 1'!AO129/SUM('MissFill 1'!AO$2:AO131)&gt;0.01,"",DateEnded_5Day!$A131))))))</f>
        <v/>
      </c>
      <c r="AQ131" s="54" t="str">
        <f>IF($A131&lt;='All Results'!$B$4,"",IF(SUM('MissFill 1'!AP$2:AP131)=0,"",(IF('MissFill 1'!AP131/SUM('MissFill 1'!AP$2:AP131)&gt;0.01,"",IF('MissFill 1'!AP130/SUM('MissFill 1'!AP$2:AP131)&gt;0.01,"",IF('MissFill 1'!AP129/SUM('MissFill 1'!AP$2:AP131)&gt;0.01,"",DateEnded_5Day!$A131))))))</f>
        <v/>
      </c>
      <c r="AR131" s="54" t="str">
        <f>IF($A131&lt;='All Results'!$B$4,"",IF(SUM('MissFill 1'!AQ$2:AQ131)=0,"",(IF('MissFill 1'!AQ131/SUM('MissFill 1'!AQ$2:AQ131)&gt;0.01,"",IF('MissFill 1'!AQ130/SUM('MissFill 1'!AQ$2:AQ131)&gt;0.01,"",IF('MissFill 1'!AQ129/SUM('MissFill 1'!AQ$2:AQ131)&gt;0.01,"",DateEnded_5Day!$A131))))))</f>
        <v/>
      </c>
      <c r="AS131" s="54" t="str">
        <f>IF($A131&lt;='All Results'!$B$4,"",IF(SUM('MissFill 1'!AR$2:AR131)=0,"",(IF('MissFill 1'!AR131/SUM('MissFill 1'!AR$2:AR131)&gt;0.01,"",IF('MissFill 1'!AR130/SUM('MissFill 1'!AR$2:AR131)&gt;0.01,"",IF('MissFill 1'!AR129/SUM('MissFill 1'!AR$2:AR131)&gt;0.01,"",DateEnded_5Day!$A131))))))</f>
        <v/>
      </c>
      <c r="AT131" s="54" t="str">
        <f>IF($A131&lt;='All Results'!$B$4,"",IF(SUM('MissFill 1'!AS$2:AS131)=0,"",(IF('MissFill 1'!AS131/SUM('MissFill 1'!AS$2:AS131)&gt;0.01,"",IF('MissFill 1'!AS130/SUM('MissFill 1'!AS$2:AS131)&gt;0.01,"",IF('MissFill 1'!AS129/SUM('MissFill 1'!AS$2:AS131)&gt;0.01,"",DateEnded_5Day!$A131))))))</f>
        <v/>
      </c>
      <c r="AU131" s="54" t="str">
        <f>IF($A131&lt;='All Results'!$B$4,"",IF(SUM('MissFill 1'!AT$2:AT131)=0,"",(IF('MissFill 1'!AT131/SUM('MissFill 1'!AT$2:AT131)&gt;0.01,"",IF('MissFill 1'!AT130/SUM('MissFill 1'!AT$2:AT131)&gt;0.01,"",IF('MissFill 1'!AT129/SUM('MissFill 1'!AT$2:AT131)&gt;0.01,"",DateEnded_5Day!$A131))))))</f>
        <v/>
      </c>
      <c r="AV131" s="54" t="str">
        <f>IF($A131&lt;='All Results'!$B$4,"",IF(SUM('MissFill 1'!AU$2:AU131)=0,"",(IF('MissFill 1'!AU131/SUM('MissFill 1'!AU$2:AU131)&gt;0.01,"",IF('MissFill 1'!AU130/SUM('MissFill 1'!AU$2:AU131)&gt;0.01,"",IF('MissFill 1'!AU129/SUM('MissFill 1'!AU$2:AU131)&gt;0.01,"",DateEnded_5Day!$A131))))))</f>
        <v/>
      </c>
      <c r="AW131" s="54" t="str">
        <f>IF($A131&lt;='All Results'!$B$4,"",IF(SUM('MissFill 1'!AV$2:AV131)=0,"",(IF('MissFill 1'!AV131/SUM('MissFill 1'!AV$2:AV131)&gt;0.01,"",IF('MissFill 1'!AV130/SUM('MissFill 1'!AV$2:AV131)&gt;0.01,"",IF('MissFill 1'!AV129/SUM('MissFill 1'!AV$2:AV131)&gt;0.01,"",DateEnded_5Day!$A131))))))</f>
        <v/>
      </c>
      <c r="AX131" s="54" t="str">
        <f>IF($A131&lt;='All Results'!$B$4,"",IF(SUM('MissFill 1'!AW$2:AW131)=0,"",(IF('MissFill 1'!AW131/SUM('MissFill 1'!AW$2:AW131)&gt;0.01,"",IF('MissFill 1'!AW130/SUM('MissFill 1'!AW$2:AW131)&gt;0.01,"",IF('MissFill 1'!AW129/SUM('MissFill 1'!AW$2:AW131)&gt;0.01,"",DateEnded_5Day!$A131))))))</f>
        <v/>
      </c>
    </row>
    <row r="132" spans="1:50" x14ac:dyDescent="0.25">
      <c r="A132" s="41">
        <v>44477</v>
      </c>
      <c r="B132" s="52">
        <v>281</v>
      </c>
      <c r="C132" s="54" t="str">
        <f>IF($A132&lt;='All Results'!$B$4,"",IF(SUM('MissFill 1'!B$2:B132)=0,"",(IF('MissFill 1'!B132/SUM('MissFill 1'!B$2:B132)&gt;0.01,"",IF('MissFill 1'!B131/SUM('MissFill 1'!B$2:B132)&gt;0.01,"",IF('MissFill 1'!B130/SUM('MissFill 1'!B$2:B132)&gt;0.01,"",DateEnded_5Day!$A132))))))</f>
        <v/>
      </c>
      <c r="D132" s="54" t="str">
        <f>IF($A132&lt;='All Results'!$B$4,"",IF(SUM('MissFill 1'!C$2:C132)=0,"",(IF('MissFill 1'!C132/SUM('MissFill 1'!C$2:C132)&gt;0.01,"",IF('MissFill 1'!C131/SUM('MissFill 1'!C$2:C132)&gt;0.01,"",IF('MissFill 1'!C130/SUM('MissFill 1'!C$2:C132)&gt;0.01,"",DateEnded_5Day!$A132))))))</f>
        <v/>
      </c>
      <c r="E132" s="54" t="str">
        <f>IF($A132&lt;='All Results'!$B$4,"",IF(SUM('MissFill 1'!D$2:D132)=0,"",(IF('MissFill 1'!D132/SUM('MissFill 1'!D$2:D132)&gt;0.01,"",IF('MissFill 1'!D131/SUM('MissFill 1'!D$2:D132)&gt;0.01,"",IF('MissFill 1'!D130/SUM('MissFill 1'!D$2:D132)&gt;0.01,"",DateEnded_5Day!$A132))))))</f>
        <v/>
      </c>
      <c r="F132" s="54" t="str">
        <f>IF($A132&lt;='All Results'!$B$4,"",IF(SUM('MissFill 1'!E$2:E132)=0,"",(IF('MissFill 1'!E132/SUM('MissFill 1'!E$2:E132)&gt;0.01,"",IF('MissFill 1'!E131/SUM('MissFill 1'!E$2:E132)&gt;0.01,"",IF('MissFill 1'!E130/SUM('MissFill 1'!E$2:E132)&gt;0.01,"",DateEnded_5Day!$A132))))))</f>
        <v/>
      </c>
      <c r="G132" s="54" t="str">
        <f>IF($A132&lt;='All Results'!$B$4,"",IF(SUM('MissFill 1'!F$2:F132)=0,"",(IF('MissFill 1'!F132/SUM('MissFill 1'!F$2:F132)&gt;0.01,"",IF('MissFill 1'!F131/SUM('MissFill 1'!F$2:F132)&gt;0.01,"",IF('MissFill 1'!F130/SUM('MissFill 1'!F$2:F132)&gt;0.01,"",DateEnded_5Day!$A132))))))</f>
        <v/>
      </c>
      <c r="H132" s="54" t="str">
        <f>IF($A132&lt;='All Results'!$B$4,"",IF(SUM('MissFill 1'!G$2:G132)=0,"",(IF('MissFill 1'!G132/SUM('MissFill 1'!G$2:G132)&gt;0.01,"",IF('MissFill 1'!G131/SUM('MissFill 1'!G$2:G132)&gt;0.01,"",IF('MissFill 1'!G130/SUM('MissFill 1'!G$2:G132)&gt;0.01,"",DateEnded_5Day!$A132))))))</f>
        <v/>
      </c>
      <c r="I132" s="54" t="str">
        <f>IF($A132&lt;='All Results'!$B$4,"",IF(SUM('MissFill 1'!H$2:H132)=0,"",(IF('MissFill 1'!H132/SUM('MissFill 1'!H$2:H132)&gt;0.01,"",IF('MissFill 1'!H131/SUM('MissFill 1'!H$2:H132)&gt;0.01,"",IF('MissFill 1'!H130/SUM('MissFill 1'!H$2:H132)&gt;0.01,"",DateEnded_5Day!$A132))))))</f>
        <v/>
      </c>
      <c r="J132" s="54" t="str">
        <f>IF($A132&lt;='All Results'!$B$4,"",IF(SUM('MissFill 1'!I$2:I132)=0,"",(IF('MissFill 1'!I132/SUM('MissFill 1'!I$2:I132)&gt;0.01,"",IF('MissFill 1'!I131/SUM('MissFill 1'!I$2:I132)&gt;0.01,"",IF('MissFill 1'!I130/SUM('MissFill 1'!I$2:I132)&gt;0.01,"",DateEnded_5Day!$A132))))))</f>
        <v/>
      </c>
      <c r="K132" s="54" t="str">
        <f>IF($A132&lt;='All Results'!$B$4,"",IF(SUM('MissFill 1'!J$2:J132)=0,"",(IF('MissFill 1'!J132/SUM('MissFill 1'!J$2:J132)&gt;0.01,"",IF('MissFill 1'!J131/SUM('MissFill 1'!J$2:J132)&gt;0.01,"",IF('MissFill 1'!J130/SUM('MissFill 1'!J$2:J132)&gt;0.01,"",DateEnded_5Day!$A132))))))</f>
        <v/>
      </c>
      <c r="L132" s="54" t="str">
        <f>IF($A132&lt;='All Results'!$B$4,"",IF(SUM('MissFill 1'!K$2:K132)=0,"",(IF('MissFill 1'!K132/SUM('MissFill 1'!K$2:K132)&gt;0.01,"",IF('MissFill 1'!K131/SUM('MissFill 1'!K$2:K132)&gt;0.01,"",IF('MissFill 1'!K130/SUM('MissFill 1'!K$2:K132)&gt;0.01,"",DateEnded_5Day!$A132))))))</f>
        <v/>
      </c>
      <c r="M132" s="54" t="str">
        <f>IF($A132&lt;='All Results'!$B$4,"",IF(SUM('MissFill 1'!L$2:L132)=0,"",(IF('MissFill 1'!L132/SUM('MissFill 1'!L$2:L132)&gt;0.01,"",IF('MissFill 1'!L131/SUM('MissFill 1'!L$2:L132)&gt;0.01,"",IF('MissFill 1'!L130/SUM('MissFill 1'!L$2:L132)&gt;0.01,"",DateEnded_5Day!$A132))))))</f>
        <v/>
      </c>
      <c r="N132" s="54" t="str">
        <f>IF($A132&lt;='All Results'!$B$4,"",IF(SUM('MissFill 1'!M$2:M132)=0,"",(IF('MissFill 1'!M132/SUM('MissFill 1'!M$2:M132)&gt;0.01,"",IF('MissFill 1'!M131/SUM('MissFill 1'!M$2:M132)&gt;0.01,"",IF('MissFill 1'!M130/SUM('MissFill 1'!M$2:M132)&gt;0.01,"",DateEnded_5Day!$A132))))))</f>
        <v/>
      </c>
      <c r="O132" s="54" t="str">
        <f>IF($A132&lt;='All Results'!$B$4,"",IF(SUM('MissFill 1'!N$2:N132)=0,"",(IF('MissFill 1'!N132/SUM('MissFill 1'!N$2:N132)&gt;0.01,"",IF('MissFill 1'!N131/SUM('MissFill 1'!N$2:N132)&gt;0.01,"",IF('MissFill 1'!N130/SUM('MissFill 1'!N$2:N132)&gt;0.01,"",DateEnded_5Day!$A132))))))</f>
        <v/>
      </c>
      <c r="P132" s="54" t="str">
        <f>IF($A132&lt;='All Results'!$B$4,"",IF(SUM('MissFill 1'!O$2:O132)=0,"",(IF('MissFill 1'!O132/SUM('MissFill 1'!O$2:O132)&gt;0.01,"",IF('MissFill 1'!O131/SUM('MissFill 1'!O$2:O132)&gt;0.01,"",IF('MissFill 1'!O130/SUM('MissFill 1'!O$2:O132)&gt;0.01,"",DateEnded_5Day!$A132))))))</f>
        <v/>
      </c>
      <c r="Q132" s="54" t="str">
        <f>IF($A132&lt;='All Results'!$B$4,"",IF(SUM('MissFill 1'!P$2:P132)=0,"",(IF('MissFill 1'!P132/SUM('MissFill 1'!P$2:P132)&gt;0.01,"",IF('MissFill 1'!P131/SUM('MissFill 1'!P$2:P132)&gt;0.01,"",IF('MissFill 1'!P130/SUM('MissFill 1'!P$2:P132)&gt;0.01,"",DateEnded_5Day!$A132))))))</f>
        <v/>
      </c>
      <c r="R132" s="54" t="str">
        <f>IF($A132&lt;='All Results'!$B$4,"",IF(SUM('MissFill 1'!Q$2:Q132)=0,"",(IF('MissFill 1'!Q132/SUM('MissFill 1'!Q$2:Q132)&gt;0.01,"",IF('MissFill 1'!Q131/SUM('MissFill 1'!Q$2:Q132)&gt;0.01,"",IF('MissFill 1'!Q130/SUM('MissFill 1'!Q$2:Q132)&gt;0.01,"",DateEnded_5Day!$A132))))))</f>
        <v/>
      </c>
      <c r="S132" s="54" t="str">
        <f>IF($A132&lt;='All Results'!$B$4,"",IF(SUM('MissFill 1'!R$2:R132)=0,"",(IF('MissFill 1'!R132/SUM('MissFill 1'!R$2:R132)&gt;0.01,"",IF('MissFill 1'!R131/SUM('MissFill 1'!R$2:R132)&gt;0.01,"",IF('MissFill 1'!R130/SUM('MissFill 1'!R$2:R132)&gt;0.01,"",DateEnded_5Day!$A132))))))</f>
        <v/>
      </c>
      <c r="T132" s="54" t="str">
        <f>IF($A132&lt;='All Results'!$B$4,"",IF(SUM('MissFill 1'!S$2:S132)=0,"",(IF('MissFill 1'!S132/SUM('MissFill 1'!S$2:S132)&gt;0.01,"",IF('MissFill 1'!S131/SUM('MissFill 1'!S$2:S132)&gt;0.01,"",IF('MissFill 1'!S130/SUM('MissFill 1'!S$2:S132)&gt;0.01,"",DateEnded_5Day!$A132))))))</f>
        <v/>
      </c>
      <c r="U132" s="54" t="str">
        <f>IF($A132&lt;='All Results'!$B$4,"",IF(SUM('MissFill 1'!T$2:T132)=0,"",(IF('MissFill 1'!T132/SUM('MissFill 1'!T$2:T132)&gt;0.01,"",IF('MissFill 1'!T131/SUM('MissFill 1'!T$2:T132)&gt;0.01,"",IF('MissFill 1'!T130/SUM('MissFill 1'!T$2:T132)&gt;0.01,"",DateEnded_5Day!$A132))))))</f>
        <v/>
      </c>
      <c r="V132" s="54" t="str">
        <f>IF($A132&lt;='All Results'!$B$4,"",IF(SUM('MissFill 1'!U$2:U132)=0,"",(IF('MissFill 1'!U132/SUM('MissFill 1'!U$2:U132)&gt;0.01,"",IF('MissFill 1'!U131/SUM('MissFill 1'!U$2:U132)&gt;0.01,"",IF('MissFill 1'!U130/SUM('MissFill 1'!U$2:U132)&gt;0.01,"",DateEnded_5Day!$A132))))))</f>
        <v/>
      </c>
      <c r="W132" s="54" t="str">
        <f>IF($A132&lt;='All Results'!$B$4,"",IF(SUM('MissFill 1'!V$2:V132)=0,"",(IF('MissFill 1'!V132/SUM('MissFill 1'!V$2:V132)&gt;0.01,"",IF('MissFill 1'!V131/SUM('MissFill 1'!V$2:V132)&gt;0.01,"",IF('MissFill 1'!V130/SUM('MissFill 1'!V$2:V132)&gt;0.01,"",DateEnded_5Day!$A132))))))</f>
        <v/>
      </c>
      <c r="X132" s="54" t="str">
        <f>IF($A132&lt;='All Results'!$B$4,"",IF(SUM('MissFill 1'!W$2:W132)=0,"",(IF('MissFill 1'!W132/SUM('MissFill 1'!W$2:W132)&gt;0.01,"",IF('MissFill 1'!W131/SUM('MissFill 1'!W$2:W132)&gt;0.01,"",IF('MissFill 1'!W130/SUM('MissFill 1'!W$2:W132)&gt;0.01,"",DateEnded_5Day!$A132))))))</f>
        <v/>
      </c>
      <c r="Y132" s="54" t="str">
        <f>IF($A132&lt;='All Results'!$B$4,"",IF(SUM('MissFill 1'!X$2:X132)=0,"",(IF('MissFill 1'!X132/SUM('MissFill 1'!X$2:X132)&gt;0.01,"",IF('MissFill 1'!X131/SUM('MissFill 1'!X$2:X132)&gt;0.01,"",IF('MissFill 1'!X130/SUM('MissFill 1'!X$2:X132)&gt;0.01,"",DateEnded_5Day!$A132))))))</f>
        <v/>
      </c>
      <c r="Z132" s="54" t="str">
        <f>IF($A132&lt;='All Results'!$B$4,"",IF(SUM('MissFill 1'!Y$2:Y132)=0,"",(IF('MissFill 1'!Y132/SUM('MissFill 1'!Y$2:Y132)&gt;0.01,"",IF('MissFill 1'!Y131/SUM('MissFill 1'!Y$2:Y132)&gt;0.01,"",IF('MissFill 1'!Y130/SUM('MissFill 1'!Y$2:Y132)&gt;0.01,"",DateEnded_5Day!$A132))))))</f>
        <v/>
      </c>
      <c r="AA132" s="54" t="str">
        <f>IF($A132&lt;='All Results'!$B$4,"",IF(SUM('MissFill 1'!Z$2:Z132)=0,"",(IF('MissFill 1'!Z132/SUM('MissFill 1'!Z$2:Z132)&gt;0.01,"",IF('MissFill 1'!Z131/SUM('MissFill 1'!Z$2:Z132)&gt;0.01,"",IF('MissFill 1'!Z130/SUM('MissFill 1'!Z$2:Z132)&gt;0.01,"",DateEnded_5Day!$A132))))))</f>
        <v/>
      </c>
      <c r="AB132" s="54" t="str">
        <f>IF($A132&lt;='All Results'!$B$4,"",IF(SUM('MissFill 1'!AA$2:AA132)=0,"",(IF('MissFill 1'!AA132/SUM('MissFill 1'!AA$2:AA132)&gt;0.01,"",IF('MissFill 1'!AA131/SUM('MissFill 1'!AA$2:AA132)&gt;0.01,"",IF('MissFill 1'!AA130/SUM('MissFill 1'!AA$2:AA132)&gt;0.01,"",DateEnded_5Day!$A132))))))</f>
        <v/>
      </c>
      <c r="AC132" s="54" t="str">
        <f>IF($A132&lt;='All Results'!$B$4,"",IF(SUM('MissFill 1'!AB$2:AB132)=0,"",(IF('MissFill 1'!AB132/SUM('MissFill 1'!AB$2:AB132)&gt;0.01,"",IF('MissFill 1'!AB131/SUM('MissFill 1'!AB$2:AB132)&gt;0.01,"",IF('MissFill 1'!AB130/SUM('MissFill 1'!AB$2:AB132)&gt;0.01,"",DateEnded_5Day!$A132))))))</f>
        <v/>
      </c>
      <c r="AD132" s="54" t="str">
        <f>IF($A132&lt;='All Results'!$B$4,"",IF(SUM('MissFill 1'!AC$2:AC132)=0,"",(IF('MissFill 1'!AC132/SUM('MissFill 1'!AC$2:AC132)&gt;0.01,"",IF('MissFill 1'!AC131/SUM('MissFill 1'!AC$2:AC132)&gt;0.01,"",IF('MissFill 1'!AC130/SUM('MissFill 1'!AC$2:AC132)&gt;0.01,"",DateEnded_5Day!$A132))))))</f>
        <v/>
      </c>
      <c r="AE132" s="54" t="str">
        <f>IF($A132&lt;='All Results'!$B$4,"",IF(SUM('MissFill 1'!AD$2:AD132)=0,"",(IF('MissFill 1'!AD132/SUM('MissFill 1'!AD$2:AD132)&gt;0.01,"",IF('MissFill 1'!AD131/SUM('MissFill 1'!AD$2:AD132)&gt;0.01,"",IF('MissFill 1'!AD130/SUM('MissFill 1'!AD$2:AD132)&gt;0.01,"",DateEnded_5Day!$A132))))))</f>
        <v/>
      </c>
      <c r="AF132" s="54" t="str">
        <f>IF($A132&lt;='All Results'!$B$4,"",IF(SUM('MissFill 1'!AE$2:AE132)=0,"",(IF('MissFill 1'!AE132/SUM('MissFill 1'!AE$2:AE132)&gt;0.01,"",IF('MissFill 1'!AE131/SUM('MissFill 1'!AE$2:AE132)&gt;0.01,"",IF('MissFill 1'!AE130/SUM('MissFill 1'!AE$2:AE132)&gt;0.01,"",DateEnded_5Day!$A132))))))</f>
        <v/>
      </c>
      <c r="AG132" s="54" t="str">
        <f>IF($A132&lt;='All Results'!$B$4,"",IF(SUM('MissFill 1'!AF$2:AF132)=0,"",(IF('MissFill 1'!AF132/SUM('MissFill 1'!AF$2:AF132)&gt;0.01,"",IF('MissFill 1'!AF131/SUM('MissFill 1'!AF$2:AF132)&gt;0.01,"",IF('MissFill 1'!AF130/SUM('MissFill 1'!AF$2:AF132)&gt;0.01,"",DateEnded_5Day!$A132))))))</f>
        <v/>
      </c>
      <c r="AH132" s="54" t="str">
        <f>IF($A132&lt;='All Results'!$B$4,"",IF(SUM('MissFill 1'!AG$2:AG132)=0,"",(IF('MissFill 1'!AG132/SUM('MissFill 1'!AG$2:AG132)&gt;0.01,"",IF('MissFill 1'!AG131/SUM('MissFill 1'!AG$2:AG132)&gt;0.01,"",IF('MissFill 1'!AG130/SUM('MissFill 1'!AG$2:AG132)&gt;0.01,"",DateEnded_5Day!$A132))))))</f>
        <v/>
      </c>
      <c r="AI132" s="54" t="str">
        <f>IF($A132&lt;='All Results'!$B$4,"",IF(SUM('MissFill 1'!AH$2:AH132)=0,"",(IF('MissFill 1'!AH132/SUM('MissFill 1'!AH$2:AH132)&gt;0.01,"",IF('MissFill 1'!AH131/SUM('MissFill 1'!AH$2:AH132)&gt;0.01,"",IF('MissFill 1'!AH130/SUM('MissFill 1'!AH$2:AH132)&gt;0.01,"",DateEnded_5Day!$A132))))))</f>
        <v/>
      </c>
      <c r="AJ132" s="54" t="str">
        <f>IF($A132&lt;='All Results'!$B$4,"",IF(SUM('MissFill 1'!AI$2:AI132)=0,"",(IF('MissFill 1'!AI132/SUM('MissFill 1'!AI$2:AI132)&gt;0.01,"",IF('MissFill 1'!AI131/SUM('MissFill 1'!AI$2:AI132)&gt;0.01,"",IF('MissFill 1'!AI130/SUM('MissFill 1'!AI$2:AI132)&gt;0.01,"",DateEnded_5Day!$A132))))))</f>
        <v/>
      </c>
      <c r="AK132" s="54" t="str">
        <f>IF($A132&lt;='All Results'!$B$4,"",IF(SUM('MissFill 1'!AJ$2:AJ132)=0,"",(IF('MissFill 1'!AJ132/SUM('MissFill 1'!AJ$2:AJ132)&gt;0.01,"",IF('MissFill 1'!AJ131/SUM('MissFill 1'!AJ$2:AJ132)&gt;0.01,"",IF('MissFill 1'!AJ130/SUM('MissFill 1'!AJ$2:AJ132)&gt;0.01,"",DateEnded_5Day!$A132))))))</f>
        <v/>
      </c>
      <c r="AL132" s="54" t="str">
        <f>IF($A132&lt;='All Results'!$B$4,"",IF(SUM('MissFill 1'!AK$2:AK132)=0,"",(IF('MissFill 1'!AK132/SUM('MissFill 1'!AK$2:AK132)&gt;0.01,"",IF('MissFill 1'!AK131/SUM('MissFill 1'!AK$2:AK132)&gt;0.01,"",IF('MissFill 1'!AK130/SUM('MissFill 1'!AK$2:AK132)&gt;0.01,"",DateEnded_5Day!$A132))))))</f>
        <v/>
      </c>
      <c r="AM132" s="54" t="str">
        <f>IF($A132&lt;='All Results'!$B$4,"",IF(SUM('MissFill 1'!AL$2:AL132)=0,"",(IF('MissFill 1'!AL132/SUM('MissFill 1'!AL$2:AL132)&gt;0.01,"",IF('MissFill 1'!AL131/SUM('MissFill 1'!AL$2:AL132)&gt;0.01,"",IF('MissFill 1'!AL130/SUM('MissFill 1'!AL$2:AL132)&gt;0.01,"",DateEnded_5Day!$A132))))))</f>
        <v/>
      </c>
      <c r="AN132" s="54" t="str">
        <f>IF($A132&lt;='All Results'!$B$4,"",IF(SUM('MissFill 1'!AM$2:AM132)=0,"",(IF('MissFill 1'!AM132/SUM('MissFill 1'!AM$2:AM132)&gt;0.01,"",IF('MissFill 1'!AM131/SUM('MissFill 1'!AM$2:AM132)&gt;0.01,"",IF('MissFill 1'!AM130/SUM('MissFill 1'!AM$2:AM132)&gt;0.01,"",DateEnded_5Day!$A132))))))</f>
        <v/>
      </c>
      <c r="AO132" s="54" t="str">
        <f>IF($A132&lt;='All Results'!$B$4,"",IF(SUM('MissFill 1'!AN$2:AN132)=0,"",(IF('MissFill 1'!AN132/SUM('MissFill 1'!AN$2:AN132)&gt;0.01,"",IF('MissFill 1'!AN131/SUM('MissFill 1'!AN$2:AN132)&gt;0.01,"",IF('MissFill 1'!AN130/SUM('MissFill 1'!AN$2:AN132)&gt;0.01,"",DateEnded_5Day!$A132))))))</f>
        <v/>
      </c>
      <c r="AP132" s="54" t="str">
        <f>IF($A132&lt;='All Results'!$B$4,"",IF(SUM('MissFill 1'!AO$2:AO132)=0,"",(IF('MissFill 1'!AO132/SUM('MissFill 1'!AO$2:AO132)&gt;0.01,"",IF('MissFill 1'!AO131/SUM('MissFill 1'!AO$2:AO132)&gt;0.01,"",IF('MissFill 1'!AO130/SUM('MissFill 1'!AO$2:AO132)&gt;0.01,"",DateEnded_5Day!$A132))))))</f>
        <v/>
      </c>
      <c r="AQ132" s="54" t="str">
        <f>IF($A132&lt;='All Results'!$B$4,"",IF(SUM('MissFill 1'!AP$2:AP132)=0,"",(IF('MissFill 1'!AP132/SUM('MissFill 1'!AP$2:AP132)&gt;0.01,"",IF('MissFill 1'!AP131/SUM('MissFill 1'!AP$2:AP132)&gt;0.01,"",IF('MissFill 1'!AP130/SUM('MissFill 1'!AP$2:AP132)&gt;0.01,"",DateEnded_5Day!$A132))))))</f>
        <v/>
      </c>
      <c r="AR132" s="54" t="str">
        <f>IF($A132&lt;='All Results'!$B$4,"",IF(SUM('MissFill 1'!AQ$2:AQ132)=0,"",(IF('MissFill 1'!AQ132/SUM('MissFill 1'!AQ$2:AQ132)&gt;0.01,"",IF('MissFill 1'!AQ131/SUM('MissFill 1'!AQ$2:AQ132)&gt;0.01,"",IF('MissFill 1'!AQ130/SUM('MissFill 1'!AQ$2:AQ132)&gt;0.01,"",DateEnded_5Day!$A132))))))</f>
        <v/>
      </c>
      <c r="AS132" s="54" t="str">
        <f>IF($A132&lt;='All Results'!$B$4,"",IF(SUM('MissFill 1'!AR$2:AR132)=0,"",(IF('MissFill 1'!AR132/SUM('MissFill 1'!AR$2:AR132)&gt;0.01,"",IF('MissFill 1'!AR131/SUM('MissFill 1'!AR$2:AR132)&gt;0.01,"",IF('MissFill 1'!AR130/SUM('MissFill 1'!AR$2:AR132)&gt;0.01,"",DateEnded_5Day!$A132))))))</f>
        <v/>
      </c>
      <c r="AT132" s="54" t="str">
        <f>IF($A132&lt;='All Results'!$B$4,"",IF(SUM('MissFill 1'!AS$2:AS132)=0,"",(IF('MissFill 1'!AS132/SUM('MissFill 1'!AS$2:AS132)&gt;0.01,"",IF('MissFill 1'!AS131/SUM('MissFill 1'!AS$2:AS132)&gt;0.01,"",IF('MissFill 1'!AS130/SUM('MissFill 1'!AS$2:AS132)&gt;0.01,"",DateEnded_5Day!$A132))))))</f>
        <v/>
      </c>
      <c r="AU132" s="54" t="str">
        <f>IF($A132&lt;='All Results'!$B$4,"",IF(SUM('MissFill 1'!AT$2:AT132)=0,"",(IF('MissFill 1'!AT132/SUM('MissFill 1'!AT$2:AT132)&gt;0.01,"",IF('MissFill 1'!AT131/SUM('MissFill 1'!AT$2:AT132)&gt;0.01,"",IF('MissFill 1'!AT130/SUM('MissFill 1'!AT$2:AT132)&gt;0.01,"",DateEnded_5Day!$A132))))))</f>
        <v/>
      </c>
      <c r="AV132" s="54" t="str">
        <f>IF($A132&lt;='All Results'!$B$4,"",IF(SUM('MissFill 1'!AU$2:AU132)=0,"",(IF('MissFill 1'!AU132/SUM('MissFill 1'!AU$2:AU132)&gt;0.01,"",IF('MissFill 1'!AU131/SUM('MissFill 1'!AU$2:AU132)&gt;0.01,"",IF('MissFill 1'!AU130/SUM('MissFill 1'!AU$2:AU132)&gt;0.01,"",DateEnded_5Day!$A132))))))</f>
        <v/>
      </c>
      <c r="AW132" s="54" t="str">
        <f>IF($A132&lt;='All Results'!$B$4,"",IF(SUM('MissFill 1'!AV$2:AV132)=0,"",(IF('MissFill 1'!AV132/SUM('MissFill 1'!AV$2:AV132)&gt;0.01,"",IF('MissFill 1'!AV131/SUM('MissFill 1'!AV$2:AV132)&gt;0.01,"",IF('MissFill 1'!AV130/SUM('MissFill 1'!AV$2:AV132)&gt;0.01,"",DateEnded_5Day!$A132))))))</f>
        <v/>
      </c>
      <c r="AX132" s="54" t="str">
        <f>IF($A132&lt;='All Results'!$B$4,"",IF(SUM('MissFill 1'!AW$2:AW132)=0,"",(IF('MissFill 1'!AW132/SUM('MissFill 1'!AW$2:AW132)&gt;0.01,"",IF('MissFill 1'!AW131/SUM('MissFill 1'!AW$2:AW132)&gt;0.01,"",IF('MissFill 1'!AW130/SUM('MissFill 1'!AW$2:AW132)&gt;0.01,"",DateEnded_5Day!$A132))))))</f>
        <v/>
      </c>
    </row>
    <row r="133" spans="1:50" x14ac:dyDescent="0.25">
      <c r="A133" s="41">
        <v>44478</v>
      </c>
      <c r="B133" s="52">
        <v>282</v>
      </c>
      <c r="C133" s="54" t="str">
        <f>IF($A133&lt;='All Results'!$B$4,"",IF(SUM('MissFill 1'!B$2:B133)=0,"",(IF('MissFill 1'!B133/SUM('MissFill 1'!B$2:B133)&gt;0.01,"",IF('MissFill 1'!B132/SUM('MissFill 1'!B$2:B133)&gt;0.01,"",IF('MissFill 1'!B131/SUM('MissFill 1'!B$2:B133)&gt;0.01,"",DateEnded_5Day!$A133))))))</f>
        <v/>
      </c>
      <c r="D133" s="54" t="str">
        <f>IF($A133&lt;='All Results'!$B$4,"",IF(SUM('MissFill 1'!C$2:C133)=0,"",(IF('MissFill 1'!C133/SUM('MissFill 1'!C$2:C133)&gt;0.01,"",IF('MissFill 1'!C132/SUM('MissFill 1'!C$2:C133)&gt;0.01,"",IF('MissFill 1'!C131/SUM('MissFill 1'!C$2:C133)&gt;0.01,"",DateEnded_5Day!$A133))))))</f>
        <v/>
      </c>
      <c r="E133" s="54" t="str">
        <f>IF($A133&lt;='All Results'!$B$4,"",IF(SUM('MissFill 1'!D$2:D133)=0,"",(IF('MissFill 1'!D133/SUM('MissFill 1'!D$2:D133)&gt;0.01,"",IF('MissFill 1'!D132/SUM('MissFill 1'!D$2:D133)&gt;0.01,"",IF('MissFill 1'!D131/SUM('MissFill 1'!D$2:D133)&gt;0.01,"",DateEnded_5Day!$A133))))))</f>
        <v/>
      </c>
      <c r="F133" s="54" t="str">
        <f>IF($A133&lt;='All Results'!$B$4,"",IF(SUM('MissFill 1'!E$2:E133)=0,"",(IF('MissFill 1'!E133/SUM('MissFill 1'!E$2:E133)&gt;0.01,"",IF('MissFill 1'!E132/SUM('MissFill 1'!E$2:E133)&gt;0.01,"",IF('MissFill 1'!E131/SUM('MissFill 1'!E$2:E133)&gt;0.01,"",DateEnded_5Day!$A133))))))</f>
        <v/>
      </c>
      <c r="G133" s="54" t="str">
        <f>IF($A133&lt;='All Results'!$B$4,"",IF(SUM('MissFill 1'!F$2:F133)=0,"",(IF('MissFill 1'!F133/SUM('MissFill 1'!F$2:F133)&gt;0.01,"",IF('MissFill 1'!F132/SUM('MissFill 1'!F$2:F133)&gt;0.01,"",IF('MissFill 1'!F131/SUM('MissFill 1'!F$2:F133)&gt;0.01,"",DateEnded_5Day!$A133))))))</f>
        <v/>
      </c>
      <c r="H133" s="54" t="str">
        <f>IF($A133&lt;='All Results'!$B$4,"",IF(SUM('MissFill 1'!G$2:G133)=0,"",(IF('MissFill 1'!G133/SUM('MissFill 1'!G$2:G133)&gt;0.01,"",IF('MissFill 1'!G132/SUM('MissFill 1'!G$2:G133)&gt;0.01,"",IF('MissFill 1'!G131/SUM('MissFill 1'!G$2:G133)&gt;0.01,"",DateEnded_5Day!$A133))))))</f>
        <v/>
      </c>
      <c r="I133" s="54" t="str">
        <f>IF($A133&lt;='All Results'!$B$4,"",IF(SUM('MissFill 1'!H$2:H133)=0,"",(IF('MissFill 1'!H133/SUM('MissFill 1'!H$2:H133)&gt;0.01,"",IF('MissFill 1'!H132/SUM('MissFill 1'!H$2:H133)&gt;0.01,"",IF('MissFill 1'!H131/SUM('MissFill 1'!H$2:H133)&gt;0.01,"",DateEnded_5Day!$A133))))))</f>
        <v/>
      </c>
      <c r="J133" s="54" t="str">
        <f>IF($A133&lt;='All Results'!$B$4,"",IF(SUM('MissFill 1'!I$2:I133)=0,"",(IF('MissFill 1'!I133/SUM('MissFill 1'!I$2:I133)&gt;0.01,"",IF('MissFill 1'!I132/SUM('MissFill 1'!I$2:I133)&gt;0.01,"",IF('MissFill 1'!I131/SUM('MissFill 1'!I$2:I133)&gt;0.01,"",DateEnded_5Day!$A133))))))</f>
        <v/>
      </c>
      <c r="K133" s="54" t="str">
        <f>IF($A133&lt;='All Results'!$B$4,"",IF(SUM('MissFill 1'!J$2:J133)=0,"",(IF('MissFill 1'!J133/SUM('MissFill 1'!J$2:J133)&gt;0.01,"",IF('MissFill 1'!J132/SUM('MissFill 1'!J$2:J133)&gt;0.01,"",IF('MissFill 1'!J131/SUM('MissFill 1'!J$2:J133)&gt;0.01,"",DateEnded_5Day!$A133))))))</f>
        <v/>
      </c>
      <c r="L133" s="54" t="str">
        <f>IF($A133&lt;='All Results'!$B$4,"",IF(SUM('MissFill 1'!K$2:K133)=0,"",(IF('MissFill 1'!K133/SUM('MissFill 1'!K$2:K133)&gt;0.01,"",IF('MissFill 1'!K132/SUM('MissFill 1'!K$2:K133)&gt;0.01,"",IF('MissFill 1'!K131/SUM('MissFill 1'!K$2:K133)&gt;0.01,"",DateEnded_5Day!$A133))))))</f>
        <v/>
      </c>
      <c r="M133" s="54" t="str">
        <f>IF($A133&lt;='All Results'!$B$4,"",IF(SUM('MissFill 1'!L$2:L133)=0,"",(IF('MissFill 1'!L133/SUM('MissFill 1'!L$2:L133)&gt;0.01,"",IF('MissFill 1'!L132/SUM('MissFill 1'!L$2:L133)&gt;0.01,"",IF('MissFill 1'!L131/SUM('MissFill 1'!L$2:L133)&gt;0.01,"",DateEnded_5Day!$A133))))))</f>
        <v/>
      </c>
      <c r="N133" s="54" t="str">
        <f>IF($A133&lt;='All Results'!$B$4,"",IF(SUM('MissFill 1'!M$2:M133)=0,"",(IF('MissFill 1'!M133/SUM('MissFill 1'!M$2:M133)&gt;0.01,"",IF('MissFill 1'!M132/SUM('MissFill 1'!M$2:M133)&gt;0.01,"",IF('MissFill 1'!M131/SUM('MissFill 1'!M$2:M133)&gt;0.01,"",DateEnded_5Day!$A133))))))</f>
        <v/>
      </c>
      <c r="O133" s="54" t="str">
        <f>IF($A133&lt;='All Results'!$B$4,"",IF(SUM('MissFill 1'!N$2:N133)=0,"",(IF('MissFill 1'!N133/SUM('MissFill 1'!N$2:N133)&gt;0.01,"",IF('MissFill 1'!N132/SUM('MissFill 1'!N$2:N133)&gt;0.01,"",IF('MissFill 1'!N131/SUM('MissFill 1'!N$2:N133)&gt;0.01,"",DateEnded_5Day!$A133))))))</f>
        <v/>
      </c>
      <c r="P133" s="54" t="str">
        <f>IF($A133&lt;='All Results'!$B$4,"",IF(SUM('MissFill 1'!O$2:O133)=0,"",(IF('MissFill 1'!O133/SUM('MissFill 1'!O$2:O133)&gt;0.01,"",IF('MissFill 1'!O132/SUM('MissFill 1'!O$2:O133)&gt;0.01,"",IF('MissFill 1'!O131/SUM('MissFill 1'!O$2:O133)&gt;0.01,"",DateEnded_5Day!$A133))))))</f>
        <v/>
      </c>
      <c r="Q133" s="54" t="str">
        <f>IF($A133&lt;='All Results'!$B$4,"",IF(SUM('MissFill 1'!P$2:P133)=0,"",(IF('MissFill 1'!P133/SUM('MissFill 1'!P$2:P133)&gt;0.01,"",IF('MissFill 1'!P132/SUM('MissFill 1'!P$2:P133)&gt;0.01,"",IF('MissFill 1'!P131/SUM('MissFill 1'!P$2:P133)&gt;0.01,"",DateEnded_5Day!$A133))))))</f>
        <v/>
      </c>
      <c r="R133" s="54" t="str">
        <f>IF($A133&lt;='All Results'!$B$4,"",IF(SUM('MissFill 1'!Q$2:Q133)=0,"",(IF('MissFill 1'!Q133/SUM('MissFill 1'!Q$2:Q133)&gt;0.01,"",IF('MissFill 1'!Q132/SUM('MissFill 1'!Q$2:Q133)&gt;0.01,"",IF('MissFill 1'!Q131/SUM('MissFill 1'!Q$2:Q133)&gt;0.01,"",DateEnded_5Day!$A133))))))</f>
        <v/>
      </c>
      <c r="S133" s="54" t="str">
        <f>IF($A133&lt;='All Results'!$B$4,"",IF(SUM('MissFill 1'!R$2:R133)=0,"",(IF('MissFill 1'!R133/SUM('MissFill 1'!R$2:R133)&gt;0.01,"",IF('MissFill 1'!R132/SUM('MissFill 1'!R$2:R133)&gt;0.01,"",IF('MissFill 1'!R131/SUM('MissFill 1'!R$2:R133)&gt;0.01,"",DateEnded_5Day!$A133))))))</f>
        <v/>
      </c>
      <c r="T133" s="54" t="str">
        <f>IF($A133&lt;='All Results'!$B$4,"",IF(SUM('MissFill 1'!S$2:S133)=0,"",(IF('MissFill 1'!S133/SUM('MissFill 1'!S$2:S133)&gt;0.01,"",IF('MissFill 1'!S132/SUM('MissFill 1'!S$2:S133)&gt;0.01,"",IF('MissFill 1'!S131/SUM('MissFill 1'!S$2:S133)&gt;0.01,"",DateEnded_5Day!$A133))))))</f>
        <v/>
      </c>
      <c r="U133" s="54" t="str">
        <f>IF($A133&lt;='All Results'!$B$4,"",IF(SUM('MissFill 1'!T$2:T133)=0,"",(IF('MissFill 1'!T133/SUM('MissFill 1'!T$2:T133)&gt;0.01,"",IF('MissFill 1'!T132/SUM('MissFill 1'!T$2:T133)&gt;0.01,"",IF('MissFill 1'!T131/SUM('MissFill 1'!T$2:T133)&gt;0.01,"",DateEnded_5Day!$A133))))))</f>
        <v/>
      </c>
      <c r="V133" s="54" t="str">
        <f>IF($A133&lt;='All Results'!$B$4,"",IF(SUM('MissFill 1'!U$2:U133)=0,"",(IF('MissFill 1'!U133/SUM('MissFill 1'!U$2:U133)&gt;0.01,"",IF('MissFill 1'!U132/SUM('MissFill 1'!U$2:U133)&gt;0.01,"",IF('MissFill 1'!U131/SUM('MissFill 1'!U$2:U133)&gt;0.01,"",DateEnded_5Day!$A133))))))</f>
        <v/>
      </c>
      <c r="W133" s="54" t="str">
        <f>IF($A133&lt;='All Results'!$B$4,"",IF(SUM('MissFill 1'!V$2:V133)=0,"",(IF('MissFill 1'!V133/SUM('MissFill 1'!V$2:V133)&gt;0.01,"",IF('MissFill 1'!V132/SUM('MissFill 1'!V$2:V133)&gt;0.01,"",IF('MissFill 1'!V131/SUM('MissFill 1'!V$2:V133)&gt;0.01,"",DateEnded_5Day!$A133))))))</f>
        <v/>
      </c>
      <c r="X133" s="54" t="str">
        <f>IF($A133&lt;='All Results'!$B$4,"",IF(SUM('MissFill 1'!W$2:W133)=0,"",(IF('MissFill 1'!W133/SUM('MissFill 1'!W$2:W133)&gt;0.01,"",IF('MissFill 1'!W132/SUM('MissFill 1'!W$2:W133)&gt;0.01,"",IF('MissFill 1'!W131/SUM('MissFill 1'!W$2:W133)&gt;0.01,"",DateEnded_5Day!$A133))))))</f>
        <v/>
      </c>
      <c r="Y133" s="54" t="str">
        <f>IF($A133&lt;='All Results'!$B$4,"",IF(SUM('MissFill 1'!X$2:X133)=0,"",(IF('MissFill 1'!X133/SUM('MissFill 1'!X$2:X133)&gt;0.01,"",IF('MissFill 1'!X132/SUM('MissFill 1'!X$2:X133)&gt;0.01,"",IF('MissFill 1'!X131/SUM('MissFill 1'!X$2:X133)&gt;0.01,"",DateEnded_5Day!$A133))))))</f>
        <v/>
      </c>
      <c r="Z133" s="54" t="str">
        <f>IF($A133&lt;='All Results'!$B$4,"",IF(SUM('MissFill 1'!Y$2:Y133)=0,"",(IF('MissFill 1'!Y133/SUM('MissFill 1'!Y$2:Y133)&gt;0.01,"",IF('MissFill 1'!Y132/SUM('MissFill 1'!Y$2:Y133)&gt;0.01,"",IF('MissFill 1'!Y131/SUM('MissFill 1'!Y$2:Y133)&gt;0.01,"",DateEnded_5Day!$A133))))))</f>
        <v/>
      </c>
      <c r="AA133" s="54" t="str">
        <f>IF($A133&lt;='All Results'!$B$4,"",IF(SUM('MissFill 1'!Z$2:Z133)=0,"",(IF('MissFill 1'!Z133/SUM('MissFill 1'!Z$2:Z133)&gt;0.01,"",IF('MissFill 1'!Z132/SUM('MissFill 1'!Z$2:Z133)&gt;0.01,"",IF('MissFill 1'!Z131/SUM('MissFill 1'!Z$2:Z133)&gt;0.01,"",DateEnded_5Day!$A133))))))</f>
        <v/>
      </c>
      <c r="AB133" s="54" t="str">
        <f>IF($A133&lt;='All Results'!$B$4,"",IF(SUM('MissFill 1'!AA$2:AA133)=0,"",(IF('MissFill 1'!AA133/SUM('MissFill 1'!AA$2:AA133)&gt;0.01,"",IF('MissFill 1'!AA132/SUM('MissFill 1'!AA$2:AA133)&gt;0.01,"",IF('MissFill 1'!AA131/SUM('MissFill 1'!AA$2:AA133)&gt;0.01,"",DateEnded_5Day!$A133))))))</f>
        <v/>
      </c>
      <c r="AC133" s="54" t="str">
        <f>IF($A133&lt;='All Results'!$B$4,"",IF(SUM('MissFill 1'!AB$2:AB133)=0,"",(IF('MissFill 1'!AB133/SUM('MissFill 1'!AB$2:AB133)&gt;0.01,"",IF('MissFill 1'!AB132/SUM('MissFill 1'!AB$2:AB133)&gt;0.01,"",IF('MissFill 1'!AB131/SUM('MissFill 1'!AB$2:AB133)&gt;0.01,"",DateEnded_5Day!$A133))))))</f>
        <v/>
      </c>
      <c r="AD133" s="54" t="str">
        <f>IF($A133&lt;='All Results'!$B$4,"",IF(SUM('MissFill 1'!AC$2:AC133)=0,"",(IF('MissFill 1'!AC133/SUM('MissFill 1'!AC$2:AC133)&gt;0.01,"",IF('MissFill 1'!AC132/SUM('MissFill 1'!AC$2:AC133)&gt;0.01,"",IF('MissFill 1'!AC131/SUM('MissFill 1'!AC$2:AC133)&gt;0.01,"",DateEnded_5Day!$A133))))))</f>
        <v/>
      </c>
      <c r="AE133" s="54" t="str">
        <f>IF($A133&lt;='All Results'!$B$4,"",IF(SUM('MissFill 1'!AD$2:AD133)=0,"",(IF('MissFill 1'!AD133/SUM('MissFill 1'!AD$2:AD133)&gt;0.01,"",IF('MissFill 1'!AD132/SUM('MissFill 1'!AD$2:AD133)&gt;0.01,"",IF('MissFill 1'!AD131/SUM('MissFill 1'!AD$2:AD133)&gt;0.01,"",DateEnded_5Day!$A133))))))</f>
        <v/>
      </c>
      <c r="AF133" s="54" t="str">
        <f>IF($A133&lt;='All Results'!$B$4,"",IF(SUM('MissFill 1'!AE$2:AE133)=0,"",(IF('MissFill 1'!AE133/SUM('MissFill 1'!AE$2:AE133)&gt;0.01,"",IF('MissFill 1'!AE132/SUM('MissFill 1'!AE$2:AE133)&gt;0.01,"",IF('MissFill 1'!AE131/SUM('MissFill 1'!AE$2:AE133)&gt;0.01,"",DateEnded_5Day!$A133))))))</f>
        <v/>
      </c>
      <c r="AG133" s="54" t="str">
        <f>IF($A133&lt;='All Results'!$B$4,"",IF(SUM('MissFill 1'!AF$2:AF133)=0,"",(IF('MissFill 1'!AF133/SUM('MissFill 1'!AF$2:AF133)&gt;0.01,"",IF('MissFill 1'!AF132/SUM('MissFill 1'!AF$2:AF133)&gt;0.01,"",IF('MissFill 1'!AF131/SUM('MissFill 1'!AF$2:AF133)&gt;0.01,"",DateEnded_5Day!$A133))))))</f>
        <v/>
      </c>
      <c r="AH133" s="54" t="str">
        <f>IF($A133&lt;='All Results'!$B$4,"",IF(SUM('MissFill 1'!AG$2:AG133)=0,"",(IF('MissFill 1'!AG133/SUM('MissFill 1'!AG$2:AG133)&gt;0.01,"",IF('MissFill 1'!AG132/SUM('MissFill 1'!AG$2:AG133)&gt;0.01,"",IF('MissFill 1'!AG131/SUM('MissFill 1'!AG$2:AG133)&gt;0.01,"",DateEnded_5Day!$A133))))))</f>
        <v/>
      </c>
      <c r="AI133" s="54" t="str">
        <f>IF($A133&lt;='All Results'!$B$4,"",IF(SUM('MissFill 1'!AH$2:AH133)=0,"",(IF('MissFill 1'!AH133/SUM('MissFill 1'!AH$2:AH133)&gt;0.01,"",IF('MissFill 1'!AH132/SUM('MissFill 1'!AH$2:AH133)&gt;0.01,"",IF('MissFill 1'!AH131/SUM('MissFill 1'!AH$2:AH133)&gt;0.01,"",DateEnded_5Day!$A133))))))</f>
        <v/>
      </c>
      <c r="AJ133" s="54" t="str">
        <f>IF($A133&lt;='All Results'!$B$4,"",IF(SUM('MissFill 1'!AI$2:AI133)=0,"",(IF('MissFill 1'!AI133/SUM('MissFill 1'!AI$2:AI133)&gt;0.01,"",IF('MissFill 1'!AI132/SUM('MissFill 1'!AI$2:AI133)&gt;0.01,"",IF('MissFill 1'!AI131/SUM('MissFill 1'!AI$2:AI133)&gt;0.01,"",DateEnded_5Day!$A133))))))</f>
        <v/>
      </c>
      <c r="AK133" s="54" t="str">
        <f>IF($A133&lt;='All Results'!$B$4,"",IF(SUM('MissFill 1'!AJ$2:AJ133)=0,"",(IF('MissFill 1'!AJ133/SUM('MissFill 1'!AJ$2:AJ133)&gt;0.01,"",IF('MissFill 1'!AJ132/SUM('MissFill 1'!AJ$2:AJ133)&gt;0.01,"",IF('MissFill 1'!AJ131/SUM('MissFill 1'!AJ$2:AJ133)&gt;0.01,"",DateEnded_5Day!$A133))))))</f>
        <v/>
      </c>
      <c r="AL133" s="54" t="str">
        <f>IF($A133&lt;='All Results'!$B$4,"",IF(SUM('MissFill 1'!AK$2:AK133)=0,"",(IF('MissFill 1'!AK133/SUM('MissFill 1'!AK$2:AK133)&gt;0.01,"",IF('MissFill 1'!AK132/SUM('MissFill 1'!AK$2:AK133)&gt;0.01,"",IF('MissFill 1'!AK131/SUM('MissFill 1'!AK$2:AK133)&gt;0.01,"",DateEnded_5Day!$A133))))))</f>
        <v/>
      </c>
      <c r="AM133" s="54" t="str">
        <f>IF($A133&lt;='All Results'!$B$4,"",IF(SUM('MissFill 1'!AL$2:AL133)=0,"",(IF('MissFill 1'!AL133/SUM('MissFill 1'!AL$2:AL133)&gt;0.01,"",IF('MissFill 1'!AL132/SUM('MissFill 1'!AL$2:AL133)&gt;0.01,"",IF('MissFill 1'!AL131/SUM('MissFill 1'!AL$2:AL133)&gt;0.01,"",DateEnded_5Day!$A133))))))</f>
        <v/>
      </c>
      <c r="AN133" s="54" t="str">
        <f>IF($A133&lt;='All Results'!$B$4,"",IF(SUM('MissFill 1'!AM$2:AM133)=0,"",(IF('MissFill 1'!AM133/SUM('MissFill 1'!AM$2:AM133)&gt;0.01,"",IF('MissFill 1'!AM132/SUM('MissFill 1'!AM$2:AM133)&gt;0.01,"",IF('MissFill 1'!AM131/SUM('MissFill 1'!AM$2:AM133)&gt;0.01,"",DateEnded_5Day!$A133))))))</f>
        <v/>
      </c>
      <c r="AO133" s="54" t="str">
        <f>IF($A133&lt;='All Results'!$B$4,"",IF(SUM('MissFill 1'!AN$2:AN133)=0,"",(IF('MissFill 1'!AN133/SUM('MissFill 1'!AN$2:AN133)&gt;0.01,"",IF('MissFill 1'!AN132/SUM('MissFill 1'!AN$2:AN133)&gt;0.01,"",IF('MissFill 1'!AN131/SUM('MissFill 1'!AN$2:AN133)&gt;0.01,"",DateEnded_5Day!$A133))))))</f>
        <v/>
      </c>
      <c r="AP133" s="54" t="str">
        <f>IF($A133&lt;='All Results'!$B$4,"",IF(SUM('MissFill 1'!AO$2:AO133)=0,"",(IF('MissFill 1'!AO133/SUM('MissFill 1'!AO$2:AO133)&gt;0.01,"",IF('MissFill 1'!AO132/SUM('MissFill 1'!AO$2:AO133)&gt;0.01,"",IF('MissFill 1'!AO131/SUM('MissFill 1'!AO$2:AO133)&gt;0.01,"",DateEnded_5Day!$A133))))))</f>
        <v/>
      </c>
      <c r="AQ133" s="54" t="str">
        <f>IF($A133&lt;='All Results'!$B$4,"",IF(SUM('MissFill 1'!AP$2:AP133)=0,"",(IF('MissFill 1'!AP133/SUM('MissFill 1'!AP$2:AP133)&gt;0.01,"",IF('MissFill 1'!AP132/SUM('MissFill 1'!AP$2:AP133)&gt;0.01,"",IF('MissFill 1'!AP131/SUM('MissFill 1'!AP$2:AP133)&gt;0.01,"",DateEnded_5Day!$A133))))))</f>
        <v/>
      </c>
      <c r="AR133" s="54" t="str">
        <f>IF($A133&lt;='All Results'!$B$4,"",IF(SUM('MissFill 1'!AQ$2:AQ133)=0,"",(IF('MissFill 1'!AQ133/SUM('MissFill 1'!AQ$2:AQ133)&gt;0.01,"",IF('MissFill 1'!AQ132/SUM('MissFill 1'!AQ$2:AQ133)&gt;0.01,"",IF('MissFill 1'!AQ131/SUM('MissFill 1'!AQ$2:AQ133)&gt;0.01,"",DateEnded_5Day!$A133))))))</f>
        <v/>
      </c>
      <c r="AS133" s="54" t="str">
        <f>IF($A133&lt;='All Results'!$B$4,"",IF(SUM('MissFill 1'!AR$2:AR133)=0,"",(IF('MissFill 1'!AR133/SUM('MissFill 1'!AR$2:AR133)&gt;0.01,"",IF('MissFill 1'!AR132/SUM('MissFill 1'!AR$2:AR133)&gt;0.01,"",IF('MissFill 1'!AR131/SUM('MissFill 1'!AR$2:AR133)&gt;0.01,"",DateEnded_5Day!$A133))))))</f>
        <v/>
      </c>
      <c r="AT133" s="54" t="str">
        <f>IF($A133&lt;='All Results'!$B$4,"",IF(SUM('MissFill 1'!AS$2:AS133)=0,"",(IF('MissFill 1'!AS133/SUM('MissFill 1'!AS$2:AS133)&gt;0.01,"",IF('MissFill 1'!AS132/SUM('MissFill 1'!AS$2:AS133)&gt;0.01,"",IF('MissFill 1'!AS131/SUM('MissFill 1'!AS$2:AS133)&gt;0.01,"",DateEnded_5Day!$A133))))))</f>
        <v/>
      </c>
      <c r="AU133" s="54" t="str">
        <f>IF($A133&lt;='All Results'!$B$4,"",IF(SUM('MissFill 1'!AT$2:AT133)=0,"",(IF('MissFill 1'!AT133/SUM('MissFill 1'!AT$2:AT133)&gt;0.01,"",IF('MissFill 1'!AT132/SUM('MissFill 1'!AT$2:AT133)&gt;0.01,"",IF('MissFill 1'!AT131/SUM('MissFill 1'!AT$2:AT133)&gt;0.01,"",DateEnded_5Day!$A133))))))</f>
        <v/>
      </c>
      <c r="AV133" s="54" t="str">
        <f>IF($A133&lt;='All Results'!$B$4,"",IF(SUM('MissFill 1'!AU$2:AU133)=0,"",(IF('MissFill 1'!AU133/SUM('MissFill 1'!AU$2:AU133)&gt;0.01,"",IF('MissFill 1'!AU132/SUM('MissFill 1'!AU$2:AU133)&gt;0.01,"",IF('MissFill 1'!AU131/SUM('MissFill 1'!AU$2:AU133)&gt;0.01,"",DateEnded_5Day!$A133))))))</f>
        <v/>
      </c>
      <c r="AW133" s="54" t="str">
        <f>IF($A133&lt;='All Results'!$B$4,"",IF(SUM('MissFill 1'!AV$2:AV133)=0,"",(IF('MissFill 1'!AV133/SUM('MissFill 1'!AV$2:AV133)&gt;0.01,"",IF('MissFill 1'!AV132/SUM('MissFill 1'!AV$2:AV133)&gt;0.01,"",IF('MissFill 1'!AV131/SUM('MissFill 1'!AV$2:AV133)&gt;0.01,"",DateEnded_5Day!$A133))))))</f>
        <v/>
      </c>
      <c r="AX133" s="54" t="str">
        <f>IF($A133&lt;='All Results'!$B$4,"",IF(SUM('MissFill 1'!AW$2:AW133)=0,"",(IF('MissFill 1'!AW133/SUM('MissFill 1'!AW$2:AW133)&gt;0.01,"",IF('MissFill 1'!AW132/SUM('MissFill 1'!AW$2:AW133)&gt;0.01,"",IF('MissFill 1'!AW131/SUM('MissFill 1'!AW$2:AW133)&gt;0.01,"",DateEnded_5Day!$A133))))))</f>
        <v/>
      </c>
    </row>
    <row r="134" spans="1:50" x14ac:dyDescent="0.25">
      <c r="A134" s="41">
        <v>44479</v>
      </c>
      <c r="B134" s="52">
        <v>283</v>
      </c>
      <c r="C134" s="54" t="str">
        <f>IF($A134&lt;='All Results'!$B$4,"",IF(SUM('MissFill 1'!B$2:B134)=0,"",(IF('MissFill 1'!B134/SUM('MissFill 1'!B$2:B134)&gt;0.01,"",IF('MissFill 1'!B133/SUM('MissFill 1'!B$2:B134)&gt;0.01,"",IF('MissFill 1'!B132/SUM('MissFill 1'!B$2:B134)&gt;0.01,"",DateEnded_5Day!$A134))))))</f>
        <v/>
      </c>
      <c r="D134" s="54" t="str">
        <f>IF($A134&lt;='All Results'!$B$4,"",IF(SUM('MissFill 1'!C$2:C134)=0,"",(IF('MissFill 1'!C134/SUM('MissFill 1'!C$2:C134)&gt;0.01,"",IF('MissFill 1'!C133/SUM('MissFill 1'!C$2:C134)&gt;0.01,"",IF('MissFill 1'!C132/SUM('MissFill 1'!C$2:C134)&gt;0.01,"",DateEnded_5Day!$A134))))))</f>
        <v/>
      </c>
      <c r="E134" s="54" t="str">
        <f>IF($A134&lt;='All Results'!$B$4,"",IF(SUM('MissFill 1'!D$2:D134)=0,"",(IF('MissFill 1'!D134/SUM('MissFill 1'!D$2:D134)&gt;0.01,"",IF('MissFill 1'!D133/SUM('MissFill 1'!D$2:D134)&gt;0.01,"",IF('MissFill 1'!D132/SUM('MissFill 1'!D$2:D134)&gt;0.01,"",DateEnded_5Day!$A134))))))</f>
        <v/>
      </c>
      <c r="F134" s="54" t="str">
        <f>IF($A134&lt;='All Results'!$B$4,"",IF(SUM('MissFill 1'!E$2:E134)=0,"",(IF('MissFill 1'!E134/SUM('MissFill 1'!E$2:E134)&gt;0.01,"",IF('MissFill 1'!E133/SUM('MissFill 1'!E$2:E134)&gt;0.01,"",IF('MissFill 1'!E132/SUM('MissFill 1'!E$2:E134)&gt;0.01,"",DateEnded_5Day!$A134))))))</f>
        <v/>
      </c>
      <c r="G134" s="54" t="str">
        <f>IF($A134&lt;='All Results'!$B$4,"",IF(SUM('MissFill 1'!F$2:F134)=0,"",(IF('MissFill 1'!F134/SUM('MissFill 1'!F$2:F134)&gt;0.01,"",IF('MissFill 1'!F133/SUM('MissFill 1'!F$2:F134)&gt;0.01,"",IF('MissFill 1'!F132/SUM('MissFill 1'!F$2:F134)&gt;0.01,"",DateEnded_5Day!$A134))))))</f>
        <v/>
      </c>
      <c r="H134" s="54" t="str">
        <f>IF($A134&lt;='All Results'!$B$4,"",IF(SUM('MissFill 1'!G$2:G134)=0,"",(IF('MissFill 1'!G134/SUM('MissFill 1'!G$2:G134)&gt;0.01,"",IF('MissFill 1'!G133/SUM('MissFill 1'!G$2:G134)&gt;0.01,"",IF('MissFill 1'!G132/SUM('MissFill 1'!G$2:G134)&gt;0.01,"",DateEnded_5Day!$A134))))))</f>
        <v/>
      </c>
      <c r="I134" s="54" t="str">
        <f>IF($A134&lt;='All Results'!$B$4,"",IF(SUM('MissFill 1'!H$2:H134)=0,"",(IF('MissFill 1'!H134/SUM('MissFill 1'!H$2:H134)&gt;0.01,"",IF('MissFill 1'!H133/SUM('MissFill 1'!H$2:H134)&gt;0.01,"",IF('MissFill 1'!H132/SUM('MissFill 1'!H$2:H134)&gt;0.01,"",DateEnded_5Day!$A134))))))</f>
        <v/>
      </c>
      <c r="J134" s="54" t="str">
        <f>IF($A134&lt;='All Results'!$B$4,"",IF(SUM('MissFill 1'!I$2:I134)=0,"",(IF('MissFill 1'!I134/SUM('MissFill 1'!I$2:I134)&gt;0.01,"",IF('MissFill 1'!I133/SUM('MissFill 1'!I$2:I134)&gt;0.01,"",IF('MissFill 1'!I132/SUM('MissFill 1'!I$2:I134)&gt;0.01,"",DateEnded_5Day!$A134))))))</f>
        <v/>
      </c>
      <c r="K134" s="54" t="str">
        <f>IF($A134&lt;='All Results'!$B$4,"",IF(SUM('MissFill 1'!J$2:J134)=0,"",(IF('MissFill 1'!J134/SUM('MissFill 1'!J$2:J134)&gt;0.01,"",IF('MissFill 1'!J133/SUM('MissFill 1'!J$2:J134)&gt;0.01,"",IF('MissFill 1'!J132/SUM('MissFill 1'!J$2:J134)&gt;0.01,"",DateEnded_5Day!$A134))))))</f>
        <v/>
      </c>
      <c r="L134" s="54" t="str">
        <f>IF($A134&lt;='All Results'!$B$4,"",IF(SUM('MissFill 1'!K$2:K134)=0,"",(IF('MissFill 1'!K134/SUM('MissFill 1'!K$2:K134)&gt;0.01,"",IF('MissFill 1'!K133/SUM('MissFill 1'!K$2:K134)&gt;0.01,"",IF('MissFill 1'!K132/SUM('MissFill 1'!K$2:K134)&gt;0.01,"",DateEnded_5Day!$A134))))))</f>
        <v/>
      </c>
      <c r="M134" s="54" t="str">
        <f>IF($A134&lt;='All Results'!$B$4,"",IF(SUM('MissFill 1'!L$2:L134)=0,"",(IF('MissFill 1'!L134/SUM('MissFill 1'!L$2:L134)&gt;0.01,"",IF('MissFill 1'!L133/SUM('MissFill 1'!L$2:L134)&gt;0.01,"",IF('MissFill 1'!L132/SUM('MissFill 1'!L$2:L134)&gt;0.01,"",DateEnded_5Day!$A134))))))</f>
        <v/>
      </c>
      <c r="N134" s="54" t="str">
        <f>IF($A134&lt;='All Results'!$B$4,"",IF(SUM('MissFill 1'!M$2:M134)=0,"",(IF('MissFill 1'!M134/SUM('MissFill 1'!M$2:M134)&gt;0.01,"",IF('MissFill 1'!M133/SUM('MissFill 1'!M$2:M134)&gt;0.01,"",IF('MissFill 1'!M132/SUM('MissFill 1'!M$2:M134)&gt;0.01,"",DateEnded_5Day!$A134))))))</f>
        <v/>
      </c>
      <c r="O134" s="54" t="str">
        <f>IF($A134&lt;='All Results'!$B$4,"",IF(SUM('MissFill 1'!N$2:N134)=0,"",(IF('MissFill 1'!N134/SUM('MissFill 1'!N$2:N134)&gt;0.01,"",IF('MissFill 1'!N133/SUM('MissFill 1'!N$2:N134)&gt;0.01,"",IF('MissFill 1'!N132/SUM('MissFill 1'!N$2:N134)&gt;0.01,"",DateEnded_5Day!$A134))))))</f>
        <v/>
      </c>
      <c r="P134" s="54" t="str">
        <f>IF($A134&lt;='All Results'!$B$4,"",IF(SUM('MissFill 1'!O$2:O134)=0,"",(IF('MissFill 1'!O134/SUM('MissFill 1'!O$2:O134)&gt;0.01,"",IF('MissFill 1'!O133/SUM('MissFill 1'!O$2:O134)&gt;0.01,"",IF('MissFill 1'!O132/SUM('MissFill 1'!O$2:O134)&gt;0.01,"",DateEnded_5Day!$A134))))))</f>
        <v/>
      </c>
      <c r="Q134" s="54" t="str">
        <f>IF($A134&lt;='All Results'!$B$4,"",IF(SUM('MissFill 1'!P$2:P134)=0,"",(IF('MissFill 1'!P134/SUM('MissFill 1'!P$2:P134)&gt;0.01,"",IF('MissFill 1'!P133/SUM('MissFill 1'!P$2:P134)&gt;0.01,"",IF('MissFill 1'!P132/SUM('MissFill 1'!P$2:P134)&gt;0.01,"",DateEnded_5Day!$A134))))))</f>
        <v/>
      </c>
      <c r="R134" s="54" t="str">
        <f>IF($A134&lt;='All Results'!$B$4,"",IF(SUM('MissFill 1'!Q$2:Q134)=0,"",(IF('MissFill 1'!Q134/SUM('MissFill 1'!Q$2:Q134)&gt;0.01,"",IF('MissFill 1'!Q133/SUM('MissFill 1'!Q$2:Q134)&gt;0.01,"",IF('MissFill 1'!Q132/SUM('MissFill 1'!Q$2:Q134)&gt;0.01,"",DateEnded_5Day!$A134))))))</f>
        <v/>
      </c>
      <c r="S134" s="54" t="str">
        <f>IF($A134&lt;='All Results'!$B$4,"",IF(SUM('MissFill 1'!R$2:R134)=0,"",(IF('MissFill 1'!R134/SUM('MissFill 1'!R$2:R134)&gt;0.01,"",IF('MissFill 1'!R133/SUM('MissFill 1'!R$2:R134)&gt;0.01,"",IF('MissFill 1'!R132/SUM('MissFill 1'!R$2:R134)&gt;0.01,"",DateEnded_5Day!$A134))))))</f>
        <v/>
      </c>
      <c r="T134" s="54" t="str">
        <f>IF($A134&lt;='All Results'!$B$4,"",IF(SUM('MissFill 1'!S$2:S134)=0,"",(IF('MissFill 1'!S134/SUM('MissFill 1'!S$2:S134)&gt;0.01,"",IF('MissFill 1'!S133/SUM('MissFill 1'!S$2:S134)&gt;0.01,"",IF('MissFill 1'!S132/SUM('MissFill 1'!S$2:S134)&gt;0.01,"",DateEnded_5Day!$A134))))))</f>
        <v/>
      </c>
      <c r="U134" s="54" t="str">
        <f>IF($A134&lt;='All Results'!$B$4,"",IF(SUM('MissFill 1'!T$2:T134)=0,"",(IF('MissFill 1'!T134/SUM('MissFill 1'!T$2:T134)&gt;0.01,"",IF('MissFill 1'!T133/SUM('MissFill 1'!T$2:T134)&gt;0.01,"",IF('MissFill 1'!T132/SUM('MissFill 1'!T$2:T134)&gt;0.01,"",DateEnded_5Day!$A134))))))</f>
        <v/>
      </c>
      <c r="V134" s="54" t="str">
        <f>IF($A134&lt;='All Results'!$B$4,"",IF(SUM('MissFill 1'!U$2:U134)=0,"",(IF('MissFill 1'!U134/SUM('MissFill 1'!U$2:U134)&gt;0.01,"",IF('MissFill 1'!U133/SUM('MissFill 1'!U$2:U134)&gt;0.01,"",IF('MissFill 1'!U132/SUM('MissFill 1'!U$2:U134)&gt;0.01,"",DateEnded_5Day!$A134))))))</f>
        <v/>
      </c>
      <c r="W134" s="54" t="str">
        <f>IF($A134&lt;='All Results'!$B$4,"",IF(SUM('MissFill 1'!V$2:V134)=0,"",(IF('MissFill 1'!V134/SUM('MissFill 1'!V$2:V134)&gt;0.01,"",IF('MissFill 1'!V133/SUM('MissFill 1'!V$2:V134)&gt;0.01,"",IF('MissFill 1'!V132/SUM('MissFill 1'!V$2:V134)&gt;0.01,"",DateEnded_5Day!$A134))))))</f>
        <v/>
      </c>
      <c r="X134" s="54" t="str">
        <f>IF($A134&lt;='All Results'!$B$4,"",IF(SUM('MissFill 1'!W$2:W134)=0,"",(IF('MissFill 1'!W134/SUM('MissFill 1'!W$2:W134)&gt;0.01,"",IF('MissFill 1'!W133/SUM('MissFill 1'!W$2:W134)&gt;0.01,"",IF('MissFill 1'!W132/SUM('MissFill 1'!W$2:W134)&gt;0.01,"",DateEnded_5Day!$A134))))))</f>
        <v/>
      </c>
      <c r="Y134" s="54" t="str">
        <f>IF($A134&lt;='All Results'!$B$4,"",IF(SUM('MissFill 1'!X$2:X134)=0,"",(IF('MissFill 1'!X134/SUM('MissFill 1'!X$2:X134)&gt;0.01,"",IF('MissFill 1'!X133/SUM('MissFill 1'!X$2:X134)&gt;0.01,"",IF('MissFill 1'!X132/SUM('MissFill 1'!X$2:X134)&gt;0.01,"",DateEnded_5Day!$A134))))))</f>
        <v/>
      </c>
      <c r="Z134" s="54" t="str">
        <f>IF($A134&lt;='All Results'!$B$4,"",IF(SUM('MissFill 1'!Y$2:Y134)=0,"",(IF('MissFill 1'!Y134/SUM('MissFill 1'!Y$2:Y134)&gt;0.01,"",IF('MissFill 1'!Y133/SUM('MissFill 1'!Y$2:Y134)&gt;0.01,"",IF('MissFill 1'!Y132/SUM('MissFill 1'!Y$2:Y134)&gt;0.01,"",DateEnded_5Day!$A134))))))</f>
        <v/>
      </c>
      <c r="AA134" s="54" t="str">
        <f>IF($A134&lt;='All Results'!$B$4,"",IF(SUM('MissFill 1'!Z$2:Z134)=0,"",(IF('MissFill 1'!Z134/SUM('MissFill 1'!Z$2:Z134)&gt;0.01,"",IF('MissFill 1'!Z133/SUM('MissFill 1'!Z$2:Z134)&gt;0.01,"",IF('MissFill 1'!Z132/SUM('MissFill 1'!Z$2:Z134)&gt;0.01,"",DateEnded_5Day!$A134))))))</f>
        <v/>
      </c>
      <c r="AB134" s="54" t="str">
        <f>IF($A134&lt;='All Results'!$B$4,"",IF(SUM('MissFill 1'!AA$2:AA134)=0,"",(IF('MissFill 1'!AA134/SUM('MissFill 1'!AA$2:AA134)&gt;0.01,"",IF('MissFill 1'!AA133/SUM('MissFill 1'!AA$2:AA134)&gt;0.01,"",IF('MissFill 1'!AA132/SUM('MissFill 1'!AA$2:AA134)&gt;0.01,"",DateEnded_5Day!$A134))))))</f>
        <v/>
      </c>
      <c r="AC134" s="54" t="str">
        <f>IF($A134&lt;='All Results'!$B$4,"",IF(SUM('MissFill 1'!AB$2:AB134)=0,"",(IF('MissFill 1'!AB134/SUM('MissFill 1'!AB$2:AB134)&gt;0.01,"",IF('MissFill 1'!AB133/SUM('MissFill 1'!AB$2:AB134)&gt;0.01,"",IF('MissFill 1'!AB132/SUM('MissFill 1'!AB$2:AB134)&gt;0.01,"",DateEnded_5Day!$A134))))))</f>
        <v/>
      </c>
      <c r="AD134" s="54" t="str">
        <f>IF($A134&lt;='All Results'!$B$4,"",IF(SUM('MissFill 1'!AC$2:AC134)=0,"",(IF('MissFill 1'!AC134/SUM('MissFill 1'!AC$2:AC134)&gt;0.01,"",IF('MissFill 1'!AC133/SUM('MissFill 1'!AC$2:AC134)&gt;0.01,"",IF('MissFill 1'!AC132/SUM('MissFill 1'!AC$2:AC134)&gt;0.01,"",DateEnded_5Day!$A134))))))</f>
        <v/>
      </c>
      <c r="AE134" s="54" t="str">
        <f>IF($A134&lt;='All Results'!$B$4,"",IF(SUM('MissFill 1'!AD$2:AD134)=0,"",(IF('MissFill 1'!AD134/SUM('MissFill 1'!AD$2:AD134)&gt;0.01,"",IF('MissFill 1'!AD133/SUM('MissFill 1'!AD$2:AD134)&gt;0.01,"",IF('MissFill 1'!AD132/SUM('MissFill 1'!AD$2:AD134)&gt;0.01,"",DateEnded_5Day!$A134))))))</f>
        <v/>
      </c>
      <c r="AF134" s="54" t="str">
        <f>IF($A134&lt;='All Results'!$B$4,"",IF(SUM('MissFill 1'!AE$2:AE134)=0,"",(IF('MissFill 1'!AE134/SUM('MissFill 1'!AE$2:AE134)&gt;0.01,"",IF('MissFill 1'!AE133/SUM('MissFill 1'!AE$2:AE134)&gt;0.01,"",IF('MissFill 1'!AE132/SUM('MissFill 1'!AE$2:AE134)&gt;0.01,"",DateEnded_5Day!$A134))))))</f>
        <v/>
      </c>
      <c r="AG134" s="54" t="str">
        <f>IF($A134&lt;='All Results'!$B$4,"",IF(SUM('MissFill 1'!AF$2:AF134)=0,"",(IF('MissFill 1'!AF134/SUM('MissFill 1'!AF$2:AF134)&gt;0.01,"",IF('MissFill 1'!AF133/SUM('MissFill 1'!AF$2:AF134)&gt;0.01,"",IF('MissFill 1'!AF132/SUM('MissFill 1'!AF$2:AF134)&gt;0.01,"",DateEnded_5Day!$A134))))))</f>
        <v/>
      </c>
      <c r="AH134" s="54" t="str">
        <f>IF($A134&lt;='All Results'!$B$4,"",IF(SUM('MissFill 1'!AG$2:AG134)=0,"",(IF('MissFill 1'!AG134/SUM('MissFill 1'!AG$2:AG134)&gt;0.01,"",IF('MissFill 1'!AG133/SUM('MissFill 1'!AG$2:AG134)&gt;0.01,"",IF('MissFill 1'!AG132/SUM('MissFill 1'!AG$2:AG134)&gt;0.01,"",DateEnded_5Day!$A134))))))</f>
        <v/>
      </c>
      <c r="AI134" s="54" t="str">
        <f>IF($A134&lt;='All Results'!$B$4,"",IF(SUM('MissFill 1'!AH$2:AH134)=0,"",(IF('MissFill 1'!AH134/SUM('MissFill 1'!AH$2:AH134)&gt;0.01,"",IF('MissFill 1'!AH133/SUM('MissFill 1'!AH$2:AH134)&gt;0.01,"",IF('MissFill 1'!AH132/SUM('MissFill 1'!AH$2:AH134)&gt;0.01,"",DateEnded_5Day!$A134))))))</f>
        <v/>
      </c>
      <c r="AJ134" s="54" t="str">
        <f>IF($A134&lt;='All Results'!$B$4,"",IF(SUM('MissFill 1'!AI$2:AI134)=0,"",(IF('MissFill 1'!AI134/SUM('MissFill 1'!AI$2:AI134)&gt;0.01,"",IF('MissFill 1'!AI133/SUM('MissFill 1'!AI$2:AI134)&gt;0.01,"",IF('MissFill 1'!AI132/SUM('MissFill 1'!AI$2:AI134)&gt;0.01,"",DateEnded_5Day!$A134))))))</f>
        <v/>
      </c>
      <c r="AK134" s="54" t="str">
        <f>IF($A134&lt;='All Results'!$B$4,"",IF(SUM('MissFill 1'!AJ$2:AJ134)=0,"",(IF('MissFill 1'!AJ134/SUM('MissFill 1'!AJ$2:AJ134)&gt;0.01,"",IF('MissFill 1'!AJ133/SUM('MissFill 1'!AJ$2:AJ134)&gt;0.01,"",IF('MissFill 1'!AJ132/SUM('MissFill 1'!AJ$2:AJ134)&gt;0.01,"",DateEnded_5Day!$A134))))))</f>
        <v/>
      </c>
      <c r="AL134" s="54" t="str">
        <f>IF($A134&lt;='All Results'!$B$4,"",IF(SUM('MissFill 1'!AK$2:AK134)=0,"",(IF('MissFill 1'!AK134/SUM('MissFill 1'!AK$2:AK134)&gt;0.01,"",IF('MissFill 1'!AK133/SUM('MissFill 1'!AK$2:AK134)&gt;0.01,"",IF('MissFill 1'!AK132/SUM('MissFill 1'!AK$2:AK134)&gt;0.01,"",DateEnded_5Day!$A134))))))</f>
        <v/>
      </c>
      <c r="AM134" s="54" t="str">
        <f>IF($A134&lt;='All Results'!$B$4,"",IF(SUM('MissFill 1'!AL$2:AL134)=0,"",(IF('MissFill 1'!AL134/SUM('MissFill 1'!AL$2:AL134)&gt;0.01,"",IF('MissFill 1'!AL133/SUM('MissFill 1'!AL$2:AL134)&gt;0.01,"",IF('MissFill 1'!AL132/SUM('MissFill 1'!AL$2:AL134)&gt;0.01,"",DateEnded_5Day!$A134))))))</f>
        <v/>
      </c>
      <c r="AN134" s="54" t="str">
        <f>IF($A134&lt;='All Results'!$B$4,"",IF(SUM('MissFill 1'!AM$2:AM134)=0,"",(IF('MissFill 1'!AM134/SUM('MissFill 1'!AM$2:AM134)&gt;0.01,"",IF('MissFill 1'!AM133/SUM('MissFill 1'!AM$2:AM134)&gt;0.01,"",IF('MissFill 1'!AM132/SUM('MissFill 1'!AM$2:AM134)&gt;0.01,"",DateEnded_5Day!$A134))))))</f>
        <v/>
      </c>
      <c r="AO134" s="54" t="str">
        <f>IF($A134&lt;='All Results'!$B$4,"",IF(SUM('MissFill 1'!AN$2:AN134)=0,"",(IF('MissFill 1'!AN134/SUM('MissFill 1'!AN$2:AN134)&gt;0.01,"",IF('MissFill 1'!AN133/SUM('MissFill 1'!AN$2:AN134)&gt;0.01,"",IF('MissFill 1'!AN132/SUM('MissFill 1'!AN$2:AN134)&gt;0.01,"",DateEnded_5Day!$A134))))))</f>
        <v/>
      </c>
      <c r="AP134" s="54" t="str">
        <f>IF($A134&lt;='All Results'!$B$4,"",IF(SUM('MissFill 1'!AO$2:AO134)=0,"",(IF('MissFill 1'!AO134/SUM('MissFill 1'!AO$2:AO134)&gt;0.01,"",IF('MissFill 1'!AO133/SUM('MissFill 1'!AO$2:AO134)&gt;0.01,"",IF('MissFill 1'!AO132/SUM('MissFill 1'!AO$2:AO134)&gt;0.01,"",DateEnded_5Day!$A134))))))</f>
        <v/>
      </c>
      <c r="AQ134" s="54" t="str">
        <f>IF($A134&lt;='All Results'!$B$4,"",IF(SUM('MissFill 1'!AP$2:AP134)=0,"",(IF('MissFill 1'!AP134/SUM('MissFill 1'!AP$2:AP134)&gt;0.01,"",IF('MissFill 1'!AP133/SUM('MissFill 1'!AP$2:AP134)&gt;0.01,"",IF('MissFill 1'!AP132/SUM('MissFill 1'!AP$2:AP134)&gt;0.01,"",DateEnded_5Day!$A134))))))</f>
        <v/>
      </c>
      <c r="AR134" s="54" t="str">
        <f>IF($A134&lt;='All Results'!$B$4,"",IF(SUM('MissFill 1'!AQ$2:AQ134)=0,"",(IF('MissFill 1'!AQ134/SUM('MissFill 1'!AQ$2:AQ134)&gt;0.01,"",IF('MissFill 1'!AQ133/SUM('MissFill 1'!AQ$2:AQ134)&gt;0.01,"",IF('MissFill 1'!AQ132/SUM('MissFill 1'!AQ$2:AQ134)&gt;0.01,"",DateEnded_5Day!$A134))))))</f>
        <v/>
      </c>
      <c r="AS134" s="54" t="str">
        <f>IF($A134&lt;='All Results'!$B$4,"",IF(SUM('MissFill 1'!AR$2:AR134)=0,"",(IF('MissFill 1'!AR134/SUM('MissFill 1'!AR$2:AR134)&gt;0.01,"",IF('MissFill 1'!AR133/SUM('MissFill 1'!AR$2:AR134)&gt;0.01,"",IF('MissFill 1'!AR132/SUM('MissFill 1'!AR$2:AR134)&gt;0.01,"",DateEnded_5Day!$A134))))))</f>
        <v/>
      </c>
      <c r="AT134" s="54" t="str">
        <f>IF($A134&lt;='All Results'!$B$4,"",IF(SUM('MissFill 1'!AS$2:AS134)=0,"",(IF('MissFill 1'!AS134/SUM('MissFill 1'!AS$2:AS134)&gt;0.01,"",IF('MissFill 1'!AS133/SUM('MissFill 1'!AS$2:AS134)&gt;0.01,"",IF('MissFill 1'!AS132/SUM('MissFill 1'!AS$2:AS134)&gt;0.01,"",DateEnded_5Day!$A134))))))</f>
        <v/>
      </c>
      <c r="AU134" s="54" t="str">
        <f>IF($A134&lt;='All Results'!$B$4,"",IF(SUM('MissFill 1'!AT$2:AT134)=0,"",(IF('MissFill 1'!AT134/SUM('MissFill 1'!AT$2:AT134)&gt;0.01,"",IF('MissFill 1'!AT133/SUM('MissFill 1'!AT$2:AT134)&gt;0.01,"",IF('MissFill 1'!AT132/SUM('MissFill 1'!AT$2:AT134)&gt;0.01,"",DateEnded_5Day!$A134))))))</f>
        <v/>
      </c>
      <c r="AV134" s="54" t="str">
        <f>IF($A134&lt;='All Results'!$B$4,"",IF(SUM('MissFill 1'!AU$2:AU134)=0,"",(IF('MissFill 1'!AU134/SUM('MissFill 1'!AU$2:AU134)&gt;0.01,"",IF('MissFill 1'!AU133/SUM('MissFill 1'!AU$2:AU134)&gt;0.01,"",IF('MissFill 1'!AU132/SUM('MissFill 1'!AU$2:AU134)&gt;0.01,"",DateEnded_5Day!$A134))))))</f>
        <v/>
      </c>
      <c r="AW134" s="54" t="str">
        <f>IF($A134&lt;='All Results'!$B$4,"",IF(SUM('MissFill 1'!AV$2:AV134)=0,"",(IF('MissFill 1'!AV134/SUM('MissFill 1'!AV$2:AV134)&gt;0.01,"",IF('MissFill 1'!AV133/SUM('MissFill 1'!AV$2:AV134)&gt;0.01,"",IF('MissFill 1'!AV132/SUM('MissFill 1'!AV$2:AV134)&gt;0.01,"",DateEnded_5Day!$A134))))))</f>
        <v/>
      </c>
      <c r="AX134" s="54" t="str">
        <f>IF($A134&lt;='All Results'!$B$4,"",IF(SUM('MissFill 1'!AW$2:AW134)=0,"",(IF('MissFill 1'!AW134/SUM('MissFill 1'!AW$2:AW134)&gt;0.01,"",IF('MissFill 1'!AW133/SUM('MissFill 1'!AW$2:AW134)&gt;0.01,"",IF('MissFill 1'!AW132/SUM('MissFill 1'!AW$2:AW134)&gt;0.01,"",DateEnded_5Day!$A134))))))</f>
        <v/>
      </c>
    </row>
    <row r="135" spans="1:50" x14ac:dyDescent="0.25">
      <c r="A135" s="41">
        <v>44480</v>
      </c>
      <c r="B135" s="52">
        <v>284</v>
      </c>
      <c r="C135" s="54" t="str">
        <f>IF($A135&lt;='All Results'!$B$4,"",IF(SUM('MissFill 1'!B$2:B135)=0,"",(IF('MissFill 1'!B135/SUM('MissFill 1'!B$2:B135)&gt;0.01,"",IF('MissFill 1'!B134/SUM('MissFill 1'!B$2:B135)&gt;0.01,"",IF('MissFill 1'!B133/SUM('MissFill 1'!B$2:B135)&gt;0.01,"",DateEnded_5Day!$A135))))))</f>
        <v/>
      </c>
      <c r="D135" s="54" t="str">
        <f>IF($A135&lt;='All Results'!$B$4,"",IF(SUM('MissFill 1'!C$2:C135)=0,"",(IF('MissFill 1'!C135/SUM('MissFill 1'!C$2:C135)&gt;0.01,"",IF('MissFill 1'!C134/SUM('MissFill 1'!C$2:C135)&gt;0.01,"",IF('MissFill 1'!C133/SUM('MissFill 1'!C$2:C135)&gt;0.01,"",DateEnded_5Day!$A135))))))</f>
        <v/>
      </c>
      <c r="E135" s="54" t="str">
        <f>IF($A135&lt;='All Results'!$B$4,"",IF(SUM('MissFill 1'!D$2:D135)=0,"",(IF('MissFill 1'!D135/SUM('MissFill 1'!D$2:D135)&gt;0.01,"",IF('MissFill 1'!D134/SUM('MissFill 1'!D$2:D135)&gt;0.01,"",IF('MissFill 1'!D133/SUM('MissFill 1'!D$2:D135)&gt;0.01,"",DateEnded_5Day!$A135))))))</f>
        <v/>
      </c>
      <c r="F135" s="54" t="str">
        <f>IF($A135&lt;='All Results'!$B$4,"",IF(SUM('MissFill 1'!E$2:E135)=0,"",(IF('MissFill 1'!E135/SUM('MissFill 1'!E$2:E135)&gt;0.01,"",IF('MissFill 1'!E134/SUM('MissFill 1'!E$2:E135)&gt;0.01,"",IF('MissFill 1'!E133/SUM('MissFill 1'!E$2:E135)&gt;0.01,"",DateEnded_5Day!$A135))))))</f>
        <v/>
      </c>
      <c r="G135" s="54" t="str">
        <f>IF($A135&lt;='All Results'!$B$4,"",IF(SUM('MissFill 1'!F$2:F135)=0,"",(IF('MissFill 1'!F135/SUM('MissFill 1'!F$2:F135)&gt;0.01,"",IF('MissFill 1'!F134/SUM('MissFill 1'!F$2:F135)&gt;0.01,"",IF('MissFill 1'!F133/SUM('MissFill 1'!F$2:F135)&gt;0.01,"",DateEnded_5Day!$A135))))))</f>
        <v/>
      </c>
      <c r="H135" s="54" t="str">
        <f>IF($A135&lt;='All Results'!$B$4,"",IF(SUM('MissFill 1'!G$2:G135)=0,"",(IF('MissFill 1'!G135/SUM('MissFill 1'!G$2:G135)&gt;0.01,"",IF('MissFill 1'!G134/SUM('MissFill 1'!G$2:G135)&gt;0.01,"",IF('MissFill 1'!G133/SUM('MissFill 1'!G$2:G135)&gt;0.01,"",DateEnded_5Day!$A135))))))</f>
        <v/>
      </c>
      <c r="I135" s="54" t="str">
        <f>IF($A135&lt;='All Results'!$B$4,"",IF(SUM('MissFill 1'!H$2:H135)=0,"",(IF('MissFill 1'!H135/SUM('MissFill 1'!H$2:H135)&gt;0.01,"",IF('MissFill 1'!H134/SUM('MissFill 1'!H$2:H135)&gt;0.01,"",IF('MissFill 1'!H133/SUM('MissFill 1'!H$2:H135)&gt;0.01,"",DateEnded_5Day!$A135))))))</f>
        <v/>
      </c>
      <c r="J135" s="54" t="str">
        <f>IF($A135&lt;='All Results'!$B$4,"",IF(SUM('MissFill 1'!I$2:I135)=0,"",(IF('MissFill 1'!I135/SUM('MissFill 1'!I$2:I135)&gt;0.01,"",IF('MissFill 1'!I134/SUM('MissFill 1'!I$2:I135)&gt;0.01,"",IF('MissFill 1'!I133/SUM('MissFill 1'!I$2:I135)&gt;0.01,"",DateEnded_5Day!$A135))))))</f>
        <v/>
      </c>
      <c r="K135" s="54" t="str">
        <f>IF($A135&lt;='All Results'!$B$4,"",IF(SUM('MissFill 1'!J$2:J135)=0,"",(IF('MissFill 1'!J135/SUM('MissFill 1'!J$2:J135)&gt;0.01,"",IF('MissFill 1'!J134/SUM('MissFill 1'!J$2:J135)&gt;0.01,"",IF('MissFill 1'!J133/SUM('MissFill 1'!J$2:J135)&gt;0.01,"",DateEnded_5Day!$A135))))))</f>
        <v/>
      </c>
      <c r="L135" s="54" t="str">
        <f>IF($A135&lt;='All Results'!$B$4,"",IF(SUM('MissFill 1'!K$2:K135)=0,"",(IF('MissFill 1'!K135/SUM('MissFill 1'!K$2:K135)&gt;0.01,"",IF('MissFill 1'!K134/SUM('MissFill 1'!K$2:K135)&gt;0.01,"",IF('MissFill 1'!K133/SUM('MissFill 1'!K$2:K135)&gt;0.01,"",DateEnded_5Day!$A135))))))</f>
        <v/>
      </c>
      <c r="M135" s="54" t="str">
        <f>IF($A135&lt;='All Results'!$B$4,"",IF(SUM('MissFill 1'!L$2:L135)=0,"",(IF('MissFill 1'!L135/SUM('MissFill 1'!L$2:L135)&gt;0.01,"",IF('MissFill 1'!L134/SUM('MissFill 1'!L$2:L135)&gt;0.01,"",IF('MissFill 1'!L133/SUM('MissFill 1'!L$2:L135)&gt;0.01,"",DateEnded_5Day!$A135))))))</f>
        <v/>
      </c>
      <c r="N135" s="54" t="str">
        <f>IF($A135&lt;='All Results'!$B$4,"",IF(SUM('MissFill 1'!M$2:M135)=0,"",(IF('MissFill 1'!M135/SUM('MissFill 1'!M$2:M135)&gt;0.01,"",IF('MissFill 1'!M134/SUM('MissFill 1'!M$2:M135)&gt;0.01,"",IF('MissFill 1'!M133/SUM('MissFill 1'!M$2:M135)&gt;0.01,"",DateEnded_5Day!$A135))))))</f>
        <v/>
      </c>
      <c r="O135" s="54" t="str">
        <f>IF($A135&lt;='All Results'!$B$4,"",IF(SUM('MissFill 1'!N$2:N135)=0,"",(IF('MissFill 1'!N135/SUM('MissFill 1'!N$2:N135)&gt;0.01,"",IF('MissFill 1'!N134/SUM('MissFill 1'!N$2:N135)&gt;0.01,"",IF('MissFill 1'!N133/SUM('MissFill 1'!N$2:N135)&gt;0.01,"",DateEnded_5Day!$A135))))))</f>
        <v/>
      </c>
      <c r="P135" s="54" t="str">
        <f>IF($A135&lt;='All Results'!$B$4,"",IF(SUM('MissFill 1'!O$2:O135)=0,"",(IF('MissFill 1'!O135/SUM('MissFill 1'!O$2:O135)&gt;0.01,"",IF('MissFill 1'!O134/SUM('MissFill 1'!O$2:O135)&gt;0.01,"",IF('MissFill 1'!O133/SUM('MissFill 1'!O$2:O135)&gt;0.01,"",DateEnded_5Day!$A135))))))</f>
        <v/>
      </c>
      <c r="Q135" s="54" t="str">
        <f>IF($A135&lt;='All Results'!$B$4,"",IF(SUM('MissFill 1'!P$2:P135)=0,"",(IF('MissFill 1'!P135/SUM('MissFill 1'!P$2:P135)&gt;0.01,"",IF('MissFill 1'!P134/SUM('MissFill 1'!P$2:P135)&gt;0.01,"",IF('MissFill 1'!P133/SUM('MissFill 1'!P$2:P135)&gt;0.01,"",DateEnded_5Day!$A135))))))</f>
        <v/>
      </c>
      <c r="R135" s="54" t="str">
        <f>IF($A135&lt;='All Results'!$B$4,"",IF(SUM('MissFill 1'!Q$2:Q135)=0,"",(IF('MissFill 1'!Q135/SUM('MissFill 1'!Q$2:Q135)&gt;0.01,"",IF('MissFill 1'!Q134/SUM('MissFill 1'!Q$2:Q135)&gt;0.01,"",IF('MissFill 1'!Q133/SUM('MissFill 1'!Q$2:Q135)&gt;0.01,"",DateEnded_5Day!$A135))))))</f>
        <v/>
      </c>
      <c r="S135" s="54" t="str">
        <f>IF($A135&lt;='All Results'!$B$4,"",IF(SUM('MissFill 1'!R$2:R135)=0,"",(IF('MissFill 1'!R135/SUM('MissFill 1'!R$2:R135)&gt;0.01,"",IF('MissFill 1'!R134/SUM('MissFill 1'!R$2:R135)&gt;0.01,"",IF('MissFill 1'!R133/SUM('MissFill 1'!R$2:R135)&gt;0.01,"",DateEnded_5Day!$A135))))))</f>
        <v/>
      </c>
      <c r="T135" s="54" t="str">
        <f>IF($A135&lt;='All Results'!$B$4,"",IF(SUM('MissFill 1'!S$2:S135)=0,"",(IF('MissFill 1'!S135/SUM('MissFill 1'!S$2:S135)&gt;0.01,"",IF('MissFill 1'!S134/SUM('MissFill 1'!S$2:S135)&gt;0.01,"",IF('MissFill 1'!S133/SUM('MissFill 1'!S$2:S135)&gt;0.01,"",DateEnded_5Day!$A135))))))</f>
        <v/>
      </c>
      <c r="U135" s="54" t="str">
        <f>IF($A135&lt;='All Results'!$B$4,"",IF(SUM('MissFill 1'!T$2:T135)=0,"",(IF('MissFill 1'!T135/SUM('MissFill 1'!T$2:T135)&gt;0.01,"",IF('MissFill 1'!T134/SUM('MissFill 1'!T$2:T135)&gt;0.01,"",IF('MissFill 1'!T133/SUM('MissFill 1'!T$2:T135)&gt;0.01,"",DateEnded_5Day!$A135))))))</f>
        <v/>
      </c>
      <c r="V135" s="54" t="str">
        <f>IF($A135&lt;='All Results'!$B$4,"",IF(SUM('MissFill 1'!U$2:U135)=0,"",(IF('MissFill 1'!U135/SUM('MissFill 1'!U$2:U135)&gt;0.01,"",IF('MissFill 1'!U134/SUM('MissFill 1'!U$2:U135)&gt;0.01,"",IF('MissFill 1'!U133/SUM('MissFill 1'!U$2:U135)&gt;0.01,"",DateEnded_5Day!$A135))))))</f>
        <v/>
      </c>
      <c r="W135" s="54" t="str">
        <f>IF($A135&lt;='All Results'!$B$4,"",IF(SUM('MissFill 1'!V$2:V135)=0,"",(IF('MissFill 1'!V135/SUM('MissFill 1'!V$2:V135)&gt;0.01,"",IF('MissFill 1'!V134/SUM('MissFill 1'!V$2:V135)&gt;0.01,"",IF('MissFill 1'!V133/SUM('MissFill 1'!V$2:V135)&gt;0.01,"",DateEnded_5Day!$A135))))))</f>
        <v/>
      </c>
      <c r="X135" s="54" t="str">
        <f>IF($A135&lt;='All Results'!$B$4,"",IF(SUM('MissFill 1'!W$2:W135)=0,"",(IF('MissFill 1'!W135/SUM('MissFill 1'!W$2:W135)&gt;0.01,"",IF('MissFill 1'!W134/SUM('MissFill 1'!W$2:W135)&gt;0.01,"",IF('MissFill 1'!W133/SUM('MissFill 1'!W$2:W135)&gt;0.01,"",DateEnded_5Day!$A135))))))</f>
        <v/>
      </c>
      <c r="Y135" s="54" t="str">
        <f>IF($A135&lt;='All Results'!$B$4,"",IF(SUM('MissFill 1'!X$2:X135)=0,"",(IF('MissFill 1'!X135/SUM('MissFill 1'!X$2:X135)&gt;0.01,"",IF('MissFill 1'!X134/SUM('MissFill 1'!X$2:X135)&gt;0.01,"",IF('MissFill 1'!X133/SUM('MissFill 1'!X$2:X135)&gt;0.01,"",DateEnded_5Day!$A135))))))</f>
        <v/>
      </c>
      <c r="Z135" s="54" t="str">
        <f>IF($A135&lt;='All Results'!$B$4,"",IF(SUM('MissFill 1'!Y$2:Y135)=0,"",(IF('MissFill 1'!Y135/SUM('MissFill 1'!Y$2:Y135)&gt;0.01,"",IF('MissFill 1'!Y134/SUM('MissFill 1'!Y$2:Y135)&gt;0.01,"",IF('MissFill 1'!Y133/SUM('MissFill 1'!Y$2:Y135)&gt;0.01,"",DateEnded_5Day!$A135))))))</f>
        <v/>
      </c>
      <c r="AA135" s="54" t="str">
        <f>IF($A135&lt;='All Results'!$B$4,"",IF(SUM('MissFill 1'!Z$2:Z135)=0,"",(IF('MissFill 1'!Z135/SUM('MissFill 1'!Z$2:Z135)&gt;0.01,"",IF('MissFill 1'!Z134/SUM('MissFill 1'!Z$2:Z135)&gt;0.01,"",IF('MissFill 1'!Z133/SUM('MissFill 1'!Z$2:Z135)&gt;0.01,"",DateEnded_5Day!$A135))))))</f>
        <v/>
      </c>
      <c r="AB135" s="54" t="str">
        <f>IF($A135&lt;='All Results'!$B$4,"",IF(SUM('MissFill 1'!AA$2:AA135)=0,"",(IF('MissFill 1'!AA135/SUM('MissFill 1'!AA$2:AA135)&gt;0.01,"",IF('MissFill 1'!AA134/SUM('MissFill 1'!AA$2:AA135)&gt;0.01,"",IF('MissFill 1'!AA133/SUM('MissFill 1'!AA$2:AA135)&gt;0.01,"",DateEnded_5Day!$A135))))))</f>
        <v/>
      </c>
      <c r="AC135" s="54" t="str">
        <f>IF($A135&lt;='All Results'!$B$4,"",IF(SUM('MissFill 1'!AB$2:AB135)=0,"",(IF('MissFill 1'!AB135/SUM('MissFill 1'!AB$2:AB135)&gt;0.01,"",IF('MissFill 1'!AB134/SUM('MissFill 1'!AB$2:AB135)&gt;0.01,"",IF('MissFill 1'!AB133/SUM('MissFill 1'!AB$2:AB135)&gt;0.01,"",DateEnded_5Day!$A135))))))</f>
        <v/>
      </c>
      <c r="AD135" s="54" t="str">
        <f>IF($A135&lt;='All Results'!$B$4,"",IF(SUM('MissFill 1'!AC$2:AC135)=0,"",(IF('MissFill 1'!AC135/SUM('MissFill 1'!AC$2:AC135)&gt;0.01,"",IF('MissFill 1'!AC134/SUM('MissFill 1'!AC$2:AC135)&gt;0.01,"",IF('MissFill 1'!AC133/SUM('MissFill 1'!AC$2:AC135)&gt;0.01,"",DateEnded_5Day!$A135))))))</f>
        <v/>
      </c>
      <c r="AE135" s="54" t="str">
        <f>IF($A135&lt;='All Results'!$B$4,"",IF(SUM('MissFill 1'!AD$2:AD135)=0,"",(IF('MissFill 1'!AD135/SUM('MissFill 1'!AD$2:AD135)&gt;0.01,"",IF('MissFill 1'!AD134/SUM('MissFill 1'!AD$2:AD135)&gt;0.01,"",IF('MissFill 1'!AD133/SUM('MissFill 1'!AD$2:AD135)&gt;0.01,"",DateEnded_5Day!$A135))))))</f>
        <v/>
      </c>
      <c r="AF135" s="54" t="str">
        <f>IF($A135&lt;='All Results'!$B$4,"",IF(SUM('MissFill 1'!AE$2:AE135)=0,"",(IF('MissFill 1'!AE135/SUM('MissFill 1'!AE$2:AE135)&gt;0.01,"",IF('MissFill 1'!AE134/SUM('MissFill 1'!AE$2:AE135)&gt;0.01,"",IF('MissFill 1'!AE133/SUM('MissFill 1'!AE$2:AE135)&gt;0.01,"",DateEnded_5Day!$A135))))))</f>
        <v/>
      </c>
      <c r="AG135" s="54" t="str">
        <f>IF($A135&lt;='All Results'!$B$4,"",IF(SUM('MissFill 1'!AF$2:AF135)=0,"",(IF('MissFill 1'!AF135/SUM('MissFill 1'!AF$2:AF135)&gt;0.01,"",IF('MissFill 1'!AF134/SUM('MissFill 1'!AF$2:AF135)&gt;0.01,"",IF('MissFill 1'!AF133/SUM('MissFill 1'!AF$2:AF135)&gt;0.01,"",DateEnded_5Day!$A135))))))</f>
        <v/>
      </c>
      <c r="AH135" s="54" t="str">
        <f>IF($A135&lt;='All Results'!$B$4,"",IF(SUM('MissFill 1'!AG$2:AG135)=0,"",(IF('MissFill 1'!AG135/SUM('MissFill 1'!AG$2:AG135)&gt;0.01,"",IF('MissFill 1'!AG134/SUM('MissFill 1'!AG$2:AG135)&gt;0.01,"",IF('MissFill 1'!AG133/SUM('MissFill 1'!AG$2:AG135)&gt;0.01,"",DateEnded_5Day!$A135))))))</f>
        <v/>
      </c>
      <c r="AI135" s="54" t="str">
        <f>IF($A135&lt;='All Results'!$B$4,"",IF(SUM('MissFill 1'!AH$2:AH135)=0,"",(IF('MissFill 1'!AH135/SUM('MissFill 1'!AH$2:AH135)&gt;0.01,"",IF('MissFill 1'!AH134/SUM('MissFill 1'!AH$2:AH135)&gt;0.01,"",IF('MissFill 1'!AH133/SUM('MissFill 1'!AH$2:AH135)&gt;0.01,"",DateEnded_5Day!$A135))))))</f>
        <v/>
      </c>
      <c r="AJ135" s="54" t="str">
        <f>IF($A135&lt;='All Results'!$B$4,"",IF(SUM('MissFill 1'!AI$2:AI135)=0,"",(IF('MissFill 1'!AI135/SUM('MissFill 1'!AI$2:AI135)&gt;0.01,"",IF('MissFill 1'!AI134/SUM('MissFill 1'!AI$2:AI135)&gt;0.01,"",IF('MissFill 1'!AI133/SUM('MissFill 1'!AI$2:AI135)&gt;0.01,"",DateEnded_5Day!$A135))))))</f>
        <v/>
      </c>
      <c r="AK135" s="54" t="str">
        <f>IF($A135&lt;='All Results'!$B$4,"",IF(SUM('MissFill 1'!AJ$2:AJ135)=0,"",(IF('MissFill 1'!AJ135/SUM('MissFill 1'!AJ$2:AJ135)&gt;0.01,"",IF('MissFill 1'!AJ134/SUM('MissFill 1'!AJ$2:AJ135)&gt;0.01,"",IF('MissFill 1'!AJ133/SUM('MissFill 1'!AJ$2:AJ135)&gt;0.01,"",DateEnded_5Day!$A135))))))</f>
        <v/>
      </c>
      <c r="AL135" s="54" t="str">
        <f>IF($A135&lt;='All Results'!$B$4,"",IF(SUM('MissFill 1'!AK$2:AK135)=0,"",(IF('MissFill 1'!AK135/SUM('MissFill 1'!AK$2:AK135)&gt;0.01,"",IF('MissFill 1'!AK134/SUM('MissFill 1'!AK$2:AK135)&gt;0.01,"",IF('MissFill 1'!AK133/SUM('MissFill 1'!AK$2:AK135)&gt;0.01,"",DateEnded_5Day!$A135))))))</f>
        <v/>
      </c>
      <c r="AM135" s="54" t="str">
        <f>IF($A135&lt;='All Results'!$B$4,"",IF(SUM('MissFill 1'!AL$2:AL135)=0,"",(IF('MissFill 1'!AL135/SUM('MissFill 1'!AL$2:AL135)&gt;0.01,"",IF('MissFill 1'!AL134/SUM('MissFill 1'!AL$2:AL135)&gt;0.01,"",IF('MissFill 1'!AL133/SUM('MissFill 1'!AL$2:AL135)&gt;0.01,"",DateEnded_5Day!$A135))))))</f>
        <v/>
      </c>
      <c r="AN135" s="54" t="str">
        <f>IF($A135&lt;='All Results'!$B$4,"",IF(SUM('MissFill 1'!AM$2:AM135)=0,"",(IF('MissFill 1'!AM135/SUM('MissFill 1'!AM$2:AM135)&gt;0.01,"",IF('MissFill 1'!AM134/SUM('MissFill 1'!AM$2:AM135)&gt;0.01,"",IF('MissFill 1'!AM133/SUM('MissFill 1'!AM$2:AM135)&gt;0.01,"",DateEnded_5Day!$A135))))))</f>
        <v/>
      </c>
      <c r="AO135" s="54" t="str">
        <f>IF($A135&lt;='All Results'!$B$4,"",IF(SUM('MissFill 1'!AN$2:AN135)=0,"",(IF('MissFill 1'!AN135/SUM('MissFill 1'!AN$2:AN135)&gt;0.01,"",IF('MissFill 1'!AN134/SUM('MissFill 1'!AN$2:AN135)&gt;0.01,"",IF('MissFill 1'!AN133/SUM('MissFill 1'!AN$2:AN135)&gt;0.01,"",DateEnded_5Day!$A135))))))</f>
        <v/>
      </c>
      <c r="AP135" s="54" t="str">
        <f>IF($A135&lt;='All Results'!$B$4,"",IF(SUM('MissFill 1'!AO$2:AO135)=0,"",(IF('MissFill 1'!AO135/SUM('MissFill 1'!AO$2:AO135)&gt;0.01,"",IF('MissFill 1'!AO134/SUM('MissFill 1'!AO$2:AO135)&gt;0.01,"",IF('MissFill 1'!AO133/SUM('MissFill 1'!AO$2:AO135)&gt;0.01,"",DateEnded_5Day!$A135))))))</f>
        <v/>
      </c>
      <c r="AQ135" s="54" t="str">
        <f>IF($A135&lt;='All Results'!$B$4,"",IF(SUM('MissFill 1'!AP$2:AP135)=0,"",(IF('MissFill 1'!AP135/SUM('MissFill 1'!AP$2:AP135)&gt;0.01,"",IF('MissFill 1'!AP134/SUM('MissFill 1'!AP$2:AP135)&gt;0.01,"",IF('MissFill 1'!AP133/SUM('MissFill 1'!AP$2:AP135)&gt;0.01,"",DateEnded_5Day!$A135))))))</f>
        <v/>
      </c>
      <c r="AR135" s="54" t="str">
        <f>IF($A135&lt;='All Results'!$B$4,"",IF(SUM('MissFill 1'!AQ$2:AQ135)=0,"",(IF('MissFill 1'!AQ135/SUM('MissFill 1'!AQ$2:AQ135)&gt;0.01,"",IF('MissFill 1'!AQ134/SUM('MissFill 1'!AQ$2:AQ135)&gt;0.01,"",IF('MissFill 1'!AQ133/SUM('MissFill 1'!AQ$2:AQ135)&gt;0.01,"",DateEnded_5Day!$A135))))))</f>
        <v/>
      </c>
      <c r="AS135" s="54" t="str">
        <f>IF($A135&lt;='All Results'!$B$4,"",IF(SUM('MissFill 1'!AR$2:AR135)=0,"",(IF('MissFill 1'!AR135/SUM('MissFill 1'!AR$2:AR135)&gt;0.01,"",IF('MissFill 1'!AR134/SUM('MissFill 1'!AR$2:AR135)&gt;0.01,"",IF('MissFill 1'!AR133/SUM('MissFill 1'!AR$2:AR135)&gt;0.01,"",DateEnded_5Day!$A135))))))</f>
        <v/>
      </c>
      <c r="AT135" s="54" t="str">
        <f>IF($A135&lt;='All Results'!$B$4,"",IF(SUM('MissFill 1'!AS$2:AS135)=0,"",(IF('MissFill 1'!AS135/SUM('MissFill 1'!AS$2:AS135)&gt;0.01,"",IF('MissFill 1'!AS134/SUM('MissFill 1'!AS$2:AS135)&gt;0.01,"",IF('MissFill 1'!AS133/SUM('MissFill 1'!AS$2:AS135)&gt;0.01,"",DateEnded_5Day!$A135))))))</f>
        <v/>
      </c>
      <c r="AU135" s="54" t="str">
        <f>IF($A135&lt;='All Results'!$B$4,"",IF(SUM('MissFill 1'!AT$2:AT135)=0,"",(IF('MissFill 1'!AT135/SUM('MissFill 1'!AT$2:AT135)&gt;0.01,"",IF('MissFill 1'!AT134/SUM('MissFill 1'!AT$2:AT135)&gt;0.01,"",IF('MissFill 1'!AT133/SUM('MissFill 1'!AT$2:AT135)&gt;0.01,"",DateEnded_5Day!$A135))))))</f>
        <v/>
      </c>
      <c r="AV135" s="54" t="str">
        <f>IF($A135&lt;='All Results'!$B$4,"",IF(SUM('MissFill 1'!AU$2:AU135)=0,"",(IF('MissFill 1'!AU135/SUM('MissFill 1'!AU$2:AU135)&gt;0.01,"",IF('MissFill 1'!AU134/SUM('MissFill 1'!AU$2:AU135)&gt;0.01,"",IF('MissFill 1'!AU133/SUM('MissFill 1'!AU$2:AU135)&gt;0.01,"",DateEnded_5Day!$A135))))))</f>
        <v/>
      </c>
      <c r="AW135" s="54" t="str">
        <f>IF($A135&lt;='All Results'!$B$4,"",IF(SUM('MissFill 1'!AV$2:AV135)=0,"",(IF('MissFill 1'!AV135/SUM('MissFill 1'!AV$2:AV135)&gt;0.01,"",IF('MissFill 1'!AV134/SUM('MissFill 1'!AV$2:AV135)&gt;0.01,"",IF('MissFill 1'!AV133/SUM('MissFill 1'!AV$2:AV135)&gt;0.01,"",DateEnded_5Day!$A135))))))</f>
        <v/>
      </c>
      <c r="AX135" s="54" t="str">
        <f>IF($A135&lt;='All Results'!$B$4,"",IF(SUM('MissFill 1'!AW$2:AW135)=0,"",(IF('MissFill 1'!AW135/SUM('MissFill 1'!AW$2:AW135)&gt;0.01,"",IF('MissFill 1'!AW134/SUM('MissFill 1'!AW$2:AW135)&gt;0.01,"",IF('MissFill 1'!AW133/SUM('MissFill 1'!AW$2:AW135)&gt;0.01,"",DateEnded_5Day!$A135))))))</f>
        <v/>
      </c>
    </row>
    <row r="136" spans="1:50" x14ac:dyDescent="0.25">
      <c r="A136" s="41">
        <v>44481</v>
      </c>
      <c r="B136" s="52">
        <v>285</v>
      </c>
      <c r="C136" s="54" t="str">
        <f>IF($A136&lt;='All Results'!$B$4,"",IF(SUM('MissFill 1'!B$2:B136)=0,"",(IF('MissFill 1'!B136/SUM('MissFill 1'!B$2:B136)&gt;0.01,"",IF('MissFill 1'!B135/SUM('MissFill 1'!B$2:B136)&gt;0.01,"",IF('MissFill 1'!B134/SUM('MissFill 1'!B$2:B136)&gt;0.01,"",DateEnded_5Day!$A136))))))</f>
        <v/>
      </c>
      <c r="D136" s="54" t="str">
        <f>IF($A136&lt;='All Results'!$B$4,"",IF(SUM('MissFill 1'!C$2:C136)=0,"",(IF('MissFill 1'!C136/SUM('MissFill 1'!C$2:C136)&gt;0.01,"",IF('MissFill 1'!C135/SUM('MissFill 1'!C$2:C136)&gt;0.01,"",IF('MissFill 1'!C134/SUM('MissFill 1'!C$2:C136)&gt;0.01,"",DateEnded_5Day!$A136))))))</f>
        <v/>
      </c>
      <c r="E136" s="54" t="str">
        <f>IF($A136&lt;='All Results'!$B$4,"",IF(SUM('MissFill 1'!D$2:D136)=0,"",(IF('MissFill 1'!D136/SUM('MissFill 1'!D$2:D136)&gt;0.01,"",IF('MissFill 1'!D135/SUM('MissFill 1'!D$2:D136)&gt;0.01,"",IF('MissFill 1'!D134/SUM('MissFill 1'!D$2:D136)&gt;0.01,"",DateEnded_5Day!$A136))))))</f>
        <v/>
      </c>
      <c r="F136" s="54" t="str">
        <f>IF($A136&lt;='All Results'!$B$4,"",IF(SUM('MissFill 1'!E$2:E136)=0,"",(IF('MissFill 1'!E136/SUM('MissFill 1'!E$2:E136)&gt;0.01,"",IF('MissFill 1'!E135/SUM('MissFill 1'!E$2:E136)&gt;0.01,"",IF('MissFill 1'!E134/SUM('MissFill 1'!E$2:E136)&gt;0.01,"",DateEnded_5Day!$A136))))))</f>
        <v/>
      </c>
      <c r="G136" s="54" t="str">
        <f>IF($A136&lt;='All Results'!$B$4,"",IF(SUM('MissFill 1'!F$2:F136)=0,"",(IF('MissFill 1'!F136/SUM('MissFill 1'!F$2:F136)&gt;0.01,"",IF('MissFill 1'!F135/SUM('MissFill 1'!F$2:F136)&gt;0.01,"",IF('MissFill 1'!F134/SUM('MissFill 1'!F$2:F136)&gt;0.01,"",DateEnded_5Day!$A136))))))</f>
        <v/>
      </c>
      <c r="H136" s="54" t="str">
        <f>IF($A136&lt;='All Results'!$B$4,"",IF(SUM('MissFill 1'!G$2:G136)=0,"",(IF('MissFill 1'!G136/SUM('MissFill 1'!G$2:G136)&gt;0.01,"",IF('MissFill 1'!G135/SUM('MissFill 1'!G$2:G136)&gt;0.01,"",IF('MissFill 1'!G134/SUM('MissFill 1'!G$2:G136)&gt;0.01,"",DateEnded_5Day!$A136))))))</f>
        <v/>
      </c>
      <c r="I136" s="54" t="str">
        <f>IF($A136&lt;='All Results'!$B$4,"",IF(SUM('MissFill 1'!H$2:H136)=0,"",(IF('MissFill 1'!H136/SUM('MissFill 1'!H$2:H136)&gt;0.01,"",IF('MissFill 1'!H135/SUM('MissFill 1'!H$2:H136)&gt;0.01,"",IF('MissFill 1'!H134/SUM('MissFill 1'!H$2:H136)&gt;0.01,"",DateEnded_5Day!$A136))))))</f>
        <v/>
      </c>
      <c r="J136" s="54" t="str">
        <f>IF($A136&lt;='All Results'!$B$4,"",IF(SUM('MissFill 1'!I$2:I136)=0,"",(IF('MissFill 1'!I136/SUM('MissFill 1'!I$2:I136)&gt;0.01,"",IF('MissFill 1'!I135/SUM('MissFill 1'!I$2:I136)&gt;0.01,"",IF('MissFill 1'!I134/SUM('MissFill 1'!I$2:I136)&gt;0.01,"",DateEnded_5Day!$A136))))))</f>
        <v/>
      </c>
      <c r="K136" s="54" t="str">
        <f>IF($A136&lt;='All Results'!$B$4,"",IF(SUM('MissFill 1'!J$2:J136)=0,"",(IF('MissFill 1'!J136/SUM('MissFill 1'!J$2:J136)&gt;0.01,"",IF('MissFill 1'!J135/SUM('MissFill 1'!J$2:J136)&gt;0.01,"",IF('MissFill 1'!J134/SUM('MissFill 1'!J$2:J136)&gt;0.01,"",DateEnded_5Day!$A136))))))</f>
        <v/>
      </c>
      <c r="L136" s="54" t="str">
        <f>IF($A136&lt;='All Results'!$B$4,"",IF(SUM('MissFill 1'!K$2:K136)=0,"",(IF('MissFill 1'!K136/SUM('MissFill 1'!K$2:K136)&gt;0.01,"",IF('MissFill 1'!K135/SUM('MissFill 1'!K$2:K136)&gt;0.01,"",IF('MissFill 1'!K134/SUM('MissFill 1'!K$2:K136)&gt;0.01,"",DateEnded_5Day!$A136))))))</f>
        <v/>
      </c>
      <c r="M136" s="54" t="str">
        <f>IF($A136&lt;='All Results'!$B$4,"",IF(SUM('MissFill 1'!L$2:L136)=0,"",(IF('MissFill 1'!L136/SUM('MissFill 1'!L$2:L136)&gt;0.01,"",IF('MissFill 1'!L135/SUM('MissFill 1'!L$2:L136)&gt;0.01,"",IF('MissFill 1'!L134/SUM('MissFill 1'!L$2:L136)&gt;0.01,"",DateEnded_5Day!$A136))))))</f>
        <v/>
      </c>
      <c r="N136" s="54" t="str">
        <f>IF($A136&lt;='All Results'!$B$4,"",IF(SUM('MissFill 1'!M$2:M136)=0,"",(IF('MissFill 1'!M136/SUM('MissFill 1'!M$2:M136)&gt;0.01,"",IF('MissFill 1'!M135/SUM('MissFill 1'!M$2:M136)&gt;0.01,"",IF('MissFill 1'!M134/SUM('MissFill 1'!M$2:M136)&gt;0.01,"",DateEnded_5Day!$A136))))))</f>
        <v/>
      </c>
      <c r="O136" s="54" t="str">
        <f>IF($A136&lt;='All Results'!$B$4,"",IF(SUM('MissFill 1'!N$2:N136)=0,"",(IF('MissFill 1'!N136/SUM('MissFill 1'!N$2:N136)&gt;0.01,"",IF('MissFill 1'!N135/SUM('MissFill 1'!N$2:N136)&gt;0.01,"",IF('MissFill 1'!N134/SUM('MissFill 1'!N$2:N136)&gt;0.01,"",DateEnded_5Day!$A136))))))</f>
        <v/>
      </c>
      <c r="P136" s="54" t="str">
        <f>IF($A136&lt;='All Results'!$B$4,"",IF(SUM('MissFill 1'!O$2:O136)=0,"",(IF('MissFill 1'!O136/SUM('MissFill 1'!O$2:O136)&gt;0.01,"",IF('MissFill 1'!O135/SUM('MissFill 1'!O$2:O136)&gt;0.01,"",IF('MissFill 1'!O134/SUM('MissFill 1'!O$2:O136)&gt;0.01,"",DateEnded_5Day!$A136))))))</f>
        <v/>
      </c>
      <c r="Q136" s="54" t="str">
        <f>IF($A136&lt;='All Results'!$B$4,"",IF(SUM('MissFill 1'!P$2:P136)=0,"",(IF('MissFill 1'!P136/SUM('MissFill 1'!P$2:P136)&gt;0.01,"",IF('MissFill 1'!P135/SUM('MissFill 1'!P$2:P136)&gt;0.01,"",IF('MissFill 1'!P134/SUM('MissFill 1'!P$2:P136)&gt;0.01,"",DateEnded_5Day!$A136))))))</f>
        <v/>
      </c>
      <c r="R136" s="54" t="str">
        <f>IF($A136&lt;='All Results'!$B$4,"",IF(SUM('MissFill 1'!Q$2:Q136)=0,"",(IF('MissFill 1'!Q136/SUM('MissFill 1'!Q$2:Q136)&gt;0.01,"",IF('MissFill 1'!Q135/SUM('MissFill 1'!Q$2:Q136)&gt;0.01,"",IF('MissFill 1'!Q134/SUM('MissFill 1'!Q$2:Q136)&gt;0.01,"",DateEnded_5Day!$A136))))))</f>
        <v/>
      </c>
      <c r="S136" s="54" t="str">
        <f>IF($A136&lt;='All Results'!$B$4,"",IF(SUM('MissFill 1'!R$2:R136)=0,"",(IF('MissFill 1'!R136/SUM('MissFill 1'!R$2:R136)&gt;0.01,"",IF('MissFill 1'!R135/SUM('MissFill 1'!R$2:R136)&gt;0.01,"",IF('MissFill 1'!R134/SUM('MissFill 1'!R$2:R136)&gt;0.01,"",DateEnded_5Day!$A136))))))</f>
        <v/>
      </c>
      <c r="T136" s="54" t="str">
        <f>IF($A136&lt;='All Results'!$B$4,"",IF(SUM('MissFill 1'!S$2:S136)=0,"",(IF('MissFill 1'!S136/SUM('MissFill 1'!S$2:S136)&gt;0.01,"",IF('MissFill 1'!S135/SUM('MissFill 1'!S$2:S136)&gt;0.01,"",IF('MissFill 1'!S134/SUM('MissFill 1'!S$2:S136)&gt;0.01,"",DateEnded_5Day!$A136))))))</f>
        <v/>
      </c>
      <c r="U136" s="54" t="str">
        <f>IF($A136&lt;='All Results'!$B$4,"",IF(SUM('MissFill 1'!T$2:T136)=0,"",(IF('MissFill 1'!T136/SUM('MissFill 1'!T$2:T136)&gt;0.01,"",IF('MissFill 1'!T135/SUM('MissFill 1'!T$2:T136)&gt;0.01,"",IF('MissFill 1'!T134/SUM('MissFill 1'!T$2:T136)&gt;0.01,"",DateEnded_5Day!$A136))))))</f>
        <v/>
      </c>
      <c r="V136" s="54" t="str">
        <f>IF($A136&lt;='All Results'!$B$4,"",IF(SUM('MissFill 1'!U$2:U136)=0,"",(IF('MissFill 1'!U136/SUM('MissFill 1'!U$2:U136)&gt;0.01,"",IF('MissFill 1'!U135/SUM('MissFill 1'!U$2:U136)&gt;0.01,"",IF('MissFill 1'!U134/SUM('MissFill 1'!U$2:U136)&gt;0.01,"",DateEnded_5Day!$A136))))))</f>
        <v/>
      </c>
      <c r="W136" s="54" t="str">
        <f>IF($A136&lt;='All Results'!$B$4,"",IF(SUM('MissFill 1'!V$2:V136)=0,"",(IF('MissFill 1'!V136/SUM('MissFill 1'!V$2:V136)&gt;0.01,"",IF('MissFill 1'!V135/SUM('MissFill 1'!V$2:V136)&gt;0.01,"",IF('MissFill 1'!V134/SUM('MissFill 1'!V$2:V136)&gt;0.01,"",DateEnded_5Day!$A136))))))</f>
        <v/>
      </c>
      <c r="X136" s="54" t="str">
        <f>IF($A136&lt;='All Results'!$B$4,"",IF(SUM('MissFill 1'!W$2:W136)=0,"",(IF('MissFill 1'!W136/SUM('MissFill 1'!W$2:W136)&gt;0.01,"",IF('MissFill 1'!W135/SUM('MissFill 1'!W$2:W136)&gt;0.01,"",IF('MissFill 1'!W134/SUM('MissFill 1'!W$2:W136)&gt;0.01,"",DateEnded_5Day!$A136))))))</f>
        <v/>
      </c>
      <c r="Y136" s="54" t="str">
        <f>IF($A136&lt;='All Results'!$B$4,"",IF(SUM('MissFill 1'!X$2:X136)=0,"",(IF('MissFill 1'!X136/SUM('MissFill 1'!X$2:X136)&gt;0.01,"",IF('MissFill 1'!X135/SUM('MissFill 1'!X$2:X136)&gt;0.01,"",IF('MissFill 1'!X134/SUM('MissFill 1'!X$2:X136)&gt;0.01,"",DateEnded_5Day!$A136))))))</f>
        <v/>
      </c>
      <c r="Z136" s="54" t="str">
        <f>IF($A136&lt;='All Results'!$B$4,"",IF(SUM('MissFill 1'!Y$2:Y136)=0,"",(IF('MissFill 1'!Y136/SUM('MissFill 1'!Y$2:Y136)&gt;0.01,"",IF('MissFill 1'!Y135/SUM('MissFill 1'!Y$2:Y136)&gt;0.01,"",IF('MissFill 1'!Y134/SUM('MissFill 1'!Y$2:Y136)&gt;0.01,"",DateEnded_5Day!$A136))))))</f>
        <v/>
      </c>
      <c r="AA136" s="54" t="str">
        <f>IF($A136&lt;='All Results'!$B$4,"",IF(SUM('MissFill 1'!Z$2:Z136)=0,"",(IF('MissFill 1'!Z136/SUM('MissFill 1'!Z$2:Z136)&gt;0.01,"",IF('MissFill 1'!Z135/SUM('MissFill 1'!Z$2:Z136)&gt;0.01,"",IF('MissFill 1'!Z134/SUM('MissFill 1'!Z$2:Z136)&gt;0.01,"",DateEnded_5Day!$A136))))))</f>
        <v/>
      </c>
      <c r="AB136" s="54" t="str">
        <f>IF($A136&lt;='All Results'!$B$4,"",IF(SUM('MissFill 1'!AA$2:AA136)=0,"",(IF('MissFill 1'!AA136/SUM('MissFill 1'!AA$2:AA136)&gt;0.01,"",IF('MissFill 1'!AA135/SUM('MissFill 1'!AA$2:AA136)&gt;0.01,"",IF('MissFill 1'!AA134/SUM('MissFill 1'!AA$2:AA136)&gt;0.01,"",DateEnded_5Day!$A136))))))</f>
        <v/>
      </c>
      <c r="AC136" s="54" t="str">
        <f>IF($A136&lt;='All Results'!$B$4,"",IF(SUM('MissFill 1'!AB$2:AB136)=0,"",(IF('MissFill 1'!AB136/SUM('MissFill 1'!AB$2:AB136)&gt;0.01,"",IF('MissFill 1'!AB135/SUM('MissFill 1'!AB$2:AB136)&gt;0.01,"",IF('MissFill 1'!AB134/SUM('MissFill 1'!AB$2:AB136)&gt;0.01,"",DateEnded_5Day!$A136))))))</f>
        <v/>
      </c>
      <c r="AD136" s="54" t="str">
        <f>IF($A136&lt;='All Results'!$B$4,"",IF(SUM('MissFill 1'!AC$2:AC136)=0,"",(IF('MissFill 1'!AC136/SUM('MissFill 1'!AC$2:AC136)&gt;0.01,"",IF('MissFill 1'!AC135/SUM('MissFill 1'!AC$2:AC136)&gt;0.01,"",IF('MissFill 1'!AC134/SUM('MissFill 1'!AC$2:AC136)&gt;0.01,"",DateEnded_5Day!$A136))))))</f>
        <v/>
      </c>
      <c r="AE136" s="54" t="str">
        <f>IF($A136&lt;='All Results'!$B$4,"",IF(SUM('MissFill 1'!AD$2:AD136)=0,"",(IF('MissFill 1'!AD136/SUM('MissFill 1'!AD$2:AD136)&gt;0.01,"",IF('MissFill 1'!AD135/SUM('MissFill 1'!AD$2:AD136)&gt;0.01,"",IF('MissFill 1'!AD134/SUM('MissFill 1'!AD$2:AD136)&gt;0.01,"",DateEnded_5Day!$A136))))))</f>
        <v/>
      </c>
      <c r="AF136" s="54" t="str">
        <f>IF($A136&lt;='All Results'!$B$4,"",IF(SUM('MissFill 1'!AE$2:AE136)=0,"",(IF('MissFill 1'!AE136/SUM('MissFill 1'!AE$2:AE136)&gt;0.01,"",IF('MissFill 1'!AE135/SUM('MissFill 1'!AE$2:AE136)&gt;0.01,"",IF('MissFill 1'!AE134/SUM('MissFill 1'!AE$2:AE136)&gt;0.01,"",DateEnded_5Day!$A136))))))</f>
        <v/>
      </c>
      <c r="AG136" s="54" t="str">
        <f>IF($A136&lt;='All Results'!$B$4,"",IF(SUM('MissFill 1'!AF$2:AF136)=0,"",(IF('MissFill 1'!AF136/SUM('MissFill 1'!AF$2:AF136)&gt;0.01,"",IF('MissFill 1'!AF135/SUM('MissFill 1'!AF$2:AF136)&gt;0.01,"",IF('MissFill 1'!AF134/SUM('MissFill 1'!AF$2:AF136)&gt;0.01,"",DateEnded_5Day!$A136))))))</f>
        <v/>
      </c>
      <c r="AH136" s="54" t="str">
        <f>IF($A136&lt;='All Results'!$B$4,"",IF(SUM('MissFill 1'!AG$2:AG136)=0,"",(IF('MissFill 1'!AG136/SUM('MissFill 1'!AG$2:AG136)&gt;0.01,"",IF('MissFill 1'!AG135/SUM('MissFill 1'!AG$2:AG136)&gt;0.01,"",IF('MissFill 1'!AG134/SUM('MissFill 1'!AG$2:AG136)&gt;0.01,"",DateEnded_5Day!$A136))))))</f>
        <v/>
      </c>
      <c r="AI136" s="54" t="str">
        <f>IF($A136&lt;='All Results'!$B$4,"",IF(SUM('MissFill 1'!AH$2:AH136)=0,"",(IF('MissFill 1'!AH136/SUM('MissFill 1'!AH$2:AH136)&gt;0.01,"",IF('MissFill 1'!AH135/SUM('MissFill 1'!AH$2:AH136)&gt;0.01,"",IF('MissFill 1'!AH134/SUM('MissFill 1'!AH$2:AH136)&gt;0.01,"",DateEnded_5Day!$A136))))))</f>
        <v/>
      </c>
      <c r="AJ136" s="54" t="str">
        <f>IF($A136&lt;='All Results'!$B$4,"",IF(SUM('MissFill 1'!AI$2:AI136)=0,"",(IF('MissFill 1'!AI136/SUM('MissFill 1'!AI$2:AI136)&gt;0.01,"",IF('MissFill 1'!AI135/SUM('MissFill 1'!AI$2:AI136)&gt;0.01,"",IF('MissFill 1'!AI134/SUM('MissFill 1'!AI$2:AI136)&gt;0.01,"",DateEnded_5Day!$A136))))))</f>
        <v/>
      </c>
      <c r="AK136" s="54" t="str">
        <f>IF($A136&lt;='All Results'!$B$4,"",IF(SUM('MissFill 1'!AJ$2:AJ136)=0,"",(IF('MissFill 1'!AJ136/SUM('MissFill 1'!AJ$2:AJ136)&gt;0.01,"",IF('MissFill 1'!AJ135/SUM('MissFill 1'!AJ$2:AJ136)&gt;0.01,"",IF('MissFill 1'!AJ134/SUM('MissFill 1'!AJ$2:AJ136)&gt;0.01,"",DateEnded_5Day!$A136))))))</f>
        <v/>
      </c>
      <c r="AL136" s="54" t="str">
        <f>IF($A136&lt;='All Results'!$B$4,"",IF(SUM('MissFill 1'!AK$2:AK136)=0,"",(IF('MissFill 1'!AK136/SUM('MissFill 1'!AK$2:AK136)&gt;0.01,"",IF('MissFill 1'!AK135/SUM('MissFill 1'!AK$2:AK136)&gt;0.01,"",IF('MissFill 1'!AK134/SUM('MissFill 1'!AK$2:AK136)&gt;0.01,"",DateEnded_5Day!$A136))))))</f>
        <v/>
      </c>
      <c r="AM136" s="54" t="str">
        <f>IF($A136&lt;='All Results'!$B$4,"",IF(SUM('MissFill 1'!AL$2:AL136)=0,"",(IF('MissFill 1'!AL136/SUM('MissFill 1'!AL$2:AL136)&gt;0.01,"",IF('MissFill 1'!AL135/SUM('MissFill 1'!AL$2:AL136)&gt;0.01,"",IF('MissFill 1'!AL134/SUM('MissFill 1'!AL$2:AL136)&gt;0.01,"",DateEnded_5Day!$A136))))))</f>
        <v/>
      </c>
      <c r="AN136" s="54" t="str">
        <f>IF($A136&lt;='All Results'!$B$4,"",IF(SUM('MissFill 1'!AM$2:AM136)=0,"",(IF('MissFill 1'!AM136/SUM('MissFill 1'!AM$2:AM136)&gt;0.01,"",IF('MissFill 1'!AM135/SUM('MissFill 1'!AM$2:AM136)&gt;0.01,"",IF('MissFill 1'!AM134/SUM('MissFill 1'!AM$2:AM136)&gt;0.01,"",DateEnded_5Day!$A136))))))</f>
        <v/>
      </c>
      <c r="AO136" s="54" t="str">
        <f>IF($A136&lt;='All Results'!$B$4,"",IF(SUM('MissFill 1'!AN$2:AN136)=0,"",(IF('MissFill 1'!AN136/SUM('MissFill 1'!AN$2:AN136)&gt;0.01,"",IF('MissFill 1'!AN135/SUM('MissFill 1'!AN$2:AN136)&gt;0.01,"",IF('MissFill 1'!AN134/SUM('MissFill 1'!AN$2:AN136)&gt;0.01,"",DateEnded_5Day!$A136))))))</f>
        <v/>
      </c>
      <c r="AP136" s="54" t="str">
        <f>IF($A136&lt;='All Results'!$B$4,"",IF(SUM('MissFill 1'!AO$2:AO136)=0,"",(IF('MissFill 1'!AO136/SUM('MissFill 1'!AO$2:AO136)&gt;0.01,"",IF('MissFill 1'!AO135/SUM('MissFill 1'!AO$2:AO136)&gt;0.01,"",IF('MissFill 1'!AO134/SUM('MissFill 1'!AO$2:AO136)&gt;0.01,"",DateEnded_5Day!$A136))))))</f>
        <v/>
      </c>
      <c r="AQ136" s="54" t="str">
        <f>IF($A136&lt;='All Results'!$B$4,"",IF(SUM('MissFill 1'!AP$2:AP136)=0,"",(IF('MissFill 1'!AP136/SUM('MissFill 1'!AP$2:AP136)&gt;0.01,"",IF('MissFill 1'!AP135/SUM('MissFill 1'!AP$2:AP136)&gt;0.01,"",IF('MissFill 1'!AP134/SUM('MissFill 1'!AP$2:AP136)&gt;0.01,"",DateEnded_5Day!$A136))))))</f>
        <v/>
      </c>
      <c r="AR136" s="54" t="str">
        <f>IF($A136&lt;='All Results'!$B$4,"",IF(SUM('MissFill 1'!AQ$2:AQ136)=0,"",(IF('MissFill 1'!AQ136/SUM('MissFill 1'!AQ$2:AQ136)&gt;0.01,"",IF('MissFill 1'!AQ135/SUM('MissFill 1'!AQ$2:AQ136)&gt;0.01,"",IF('MissFill 1'!AQ134/SUM('MissFill 1'!AQ$2:AQ136)&gt;0.01,"",DateEnded_5Day!$A136))))))</f>
        <v/>
      </c>
      <c r="AS136" s="54" t="str">
        <f>IF($A136&lt;='All Results'!$B$4,"",IF(SUM('MissFill 1'!AR$2:AR136)=0,"",(IF('MissFill 1'!AR136/SUM('MissFill 1'!AR$2:AR136)&gt;0.01,"",IF('MissFill 1'!AR135/SUM('MissFill 1'!AR$2:AR136)&gt;0.01,"",IF('MissFill 1'!AR134/SUM('MissFill 1'!AR$2:AR136)&gt;0.01,"",DateEnded_5Day!$A136))))))</f>
        <v/>
      </c>
      <c r="AT136" s="54" t="str">
        <f>IF($A136&lt;='All Results'!$B$4,"",IF(SUM('MissFill 1'!AS$2:AS136)=0,"",(IF('MissFill 1'!AS136/SUM('MissFill 1'!AS$2:AS136)&gt;0.01,"",IF('MissFill 1'!AS135/SUM('MissFill 1'!AS$2:AS136)&gt;0.01,"",IF('MissFill 1'!AS134/SUM('MissFill 1'!AS$2:AS136)&gt;0.01,"",DateEnded_5Day!$A136))))))</f>
        <v/>
      </c>
      <c r="AU136" s="54" t="str">
        <f>IF($A136&lt;='All Results'!$B$4,"",IF(SUM('MissFill 1'!AT$2:AT136)=0,"",(IF('MissFill 1'!AT136/SUM('MissFill 1'!AT$2:AT136)&gt;0.01,"",IF('MissFill 1'!AT135/SUM('MissFill 1'!AT$2:AT136)&gt;0.01,"",IF('MissFill 1'!AT134/SUM('MissFill 1'!AT$2:AT136)&gt;0.01,"",DateEnded_5Day!$A136))))))</f>
        <v/>
      </c>
      <c r="AV136" s="54" t="str">
        <f>IF($A136&lt;='All Results'!$B$4,"",IF(SUM('MissFill 1'!AU$2:AU136)=0,"",(IF('MissFill 1'!AU136/SUM('MissFill 1'!AU$2:AU136)&gt;0.01,"",IF('MissFill 1'!AU135/SUM('MissFill 1'!AU$2:AU136)&gt;0.01,"",IF('MissFill 1'!AU134/SUM('MissFill 1'!AU$2:AU136)&gt;0.01,"",DateEnded_5Day!$A136))))))</f>
        <v/>
      </c>
      <c r="AW136" s="54" t="str">
        <f>IF($A136&lt;='All Results'!$B$4,"",IF(SUM('MissFill 1'!AV$2:AV136)=0,"",(IF('MissFill 1'!AV136/SUM('MissFill 1'!AV$2:AV136)&gt;0.01,"",IF('MissFill 1'!AV135/SUM('MissFill 1'!AV$2:AV136)&gt;0.01,"",IF('MissFill 1'!AV134/SUM('MissFill 1'!AV$2:AV136)&gt;0.01,"",DateEnded_5Day!$A136))))))</f>
        <v/>
      </c>
      <c r="AX136" s="54" t="str">
        <f>IF($A136&lt;='All Results'!$B$4,"",IF(SUM('MissFill 1'!AW$2:AW136)=0,"",(IF('MissFill 1'!AW136/SUM('MissFill 1'!AW$2:AW136)&gt;0.01,"",IF('MissFill 1'!AW135/SUM('MissFill 1'!AW$2:AW136)&gt;0.01,"",IF('MissFill 1'!AW134/SUM('MissFill 1'!AW$2:AW136)&gt;0.01,"",DateEnded_5Day!$A136))))))</f>
        <v/>
      </c>
    </row>
    <row r="137" spans="1:50" x14ac:dyDescent="0.25">
      <c r="A137" s="41">
        <v>44482</v>
      </c>
      <c r="B137" s="52">
        <v>286</v>
      </c>
      <c r="C137" s="54" t="str">
        <f>IF($A137&lt;='All Results'!$B$4,"",IF(SUM('MissFill 1'!B$2:B137)=0,"",(IF('MissFill 1'!B137/SUM('MissFill 1'!B$2:B137)&gt;0.01,"",IF('MissFill 1'!B136/SUM('MissFill 1'!B$2:B137)&gt;0.01,"",IF('MissFill 1'!B135/SUM('MissFill 1'!B$2:B137)&gt;0.01,"",DateEnded_5Day!$A137))))))</f>
        <v/>
      </c>
      <c r="D137" s="54">
        <f>IF($A137&lt;='All Results'!$B$4,"",IF(SUM('MissFill 1'!C$2:C137)=0,"",(IF('MissFill 1'!C137/SUM('MissFill 1'!C$2:C137)&gt;0.01,"",IF('MissFill 1'!C136/SUM('MissFill 1'!C$2:C137)&gt;0.01,"",IF('MissFill 1'!C135/SUM('MissFill 1'!C$2:C137)&gt;0.01,"",DateEnded_5Day!$A137))))))</f>
        <v>44482</v>
      </c>
      <c r="E137" s="54" t="str">
        <f>IF($A137&lt;='All Results'!$B$4,"",IF(SUM('MissFill 1'!D$2:D137)=0,"",(IF('MissFill 1'!D137/SUM('MissFill 1'!D$2:D137)&gt;0.01,"",IF('MissFill 1'!D136/SUM('MissFill 1'!D$2:D137)&gt;0.01,"",IF('MissFill 1'!D135/SUM('MissFill 1'!D$2:D137)&gt;0.01,"",DateEnded_5Day!$A137))))))</f>
        <v/>
      </c>
      <c r="F137" s="54">
        <f>IF($A137&lt;='All Results'!$B$4,"",IF(SUM('MissFill 1'!E$2:E137)=0,"",(IF('MissFill 1'!E137/SUM('MissFill 1'!E$2:E137)&gt;0.01,"",IF('MissFill 1'!E136/SUM('MissFill 1'!E$2:E137)&gt;0.01,"",IF('MissFill 1'!E135/SUM('MissFill 1'!E$2:E137)&gt;0.01,"",DateEnded_5Day!$A137))))))</f>
        <v>44482</v>
      </c>
      <c r="G137" s="54" t="str">
        <f>IF($A137&lt;='All Results'!$B$4,"",IF(SUM('MissFill 1'!F$2:F137)=0,"",(IF('MissFill 1'!F137/SUM('MissFill 1'!F$2:F137)&gt;0.01,"",IF('MissFill 1'!F136/SUM('MissFill 1'!F$2:F137)&gt;0.01,"",IF('MissFill 1'!F135/SUM('MissFill 1'!F$2:F137)&gt;0.01,"",DateEnded_5Day!$A137))))))</f>
        <v/>
      </c>
      <c r="H137" s="54">
        <f>IF($A137&lt;='All Results'!$B$4,"",IF(SUM('MissFill 1'!G$2:G137)=0,"",(IF('MissFill 1'!G137/SUM('MissFill 1'!G$2:G137)&gt;0.01,"",IF('MissFill 1'!G136/SUM('MissFill 1'!G$2:G137)&gt;0.01,"",IF('MissFill 1'!G135/SUM('MissFill 1'!G$2:G137)&gt;0.01,"",DateEnded_5Day!$A137))))))</f>
        <v>44482</v>
      </c>
      <c r="I137" s="54">
        <f>IF($A137&lt;='All Results'!$B$4,"",IF(SUM('MissFill 1'!H$2:H137)=0,"",(IF('MissFill 1'!H137/SUM('MissFill 1'!H$2:H137)&gt;0.01,"",IF('MissFill 1'!H136/SUM('MissFill 1'!H$2:H137)&gt;0.01,"",IF('MissFill 1'!H135/SUM('MissFill 1'!H$2:H137)&gt;0.01,"",DateEnded_5Day!$A137))))))</f>
        <v>44482</v>
      </c>
      <c r="J137" s="54">
        <f>IF($A137&lt;='All Results'!$B$4,"",IF(SUM('MissFill 1'!I$2:I137)=0,"",(IF('MissFill 1'!I137/SUM('MissFill 1'!I$2:I137)&gt;0.01,"",IF('MissFill 1'!I136/SUM('MissFill 1'!I$2:I137)&gt;0.01,"",IF('MissFill 1'!I135/SUM('MissFill 1'!I$2:I137)&gt;0.01,"",DateEnded_5Day!$A137))))))</f>
        <v>44482</v>
      </c>
      <c r="K137" s="54" t="str">
        <f>IF($A137&lt;='All Results'!$B$4,"",IF(SUM('MissFill 1'!J$2:J137)=0,"",(IF('MissFill 1'!J137/SUM('MissFill 1'!J$2:J137)&gt;0.01,"",IF('MissFill 1'!J136/SUM('MissFill 1'!J$2:J137)&gt;0.01,"",IF('MissFill 1'!J135/SUM('MissFill 1'!J$2:J137)&gt;0.01,"",DateEnded_5Day!$A137))))))</f>
        <v/>
      </c>
      <c r="L137" s="54">
        <f>IF($A137&lt;='All Results'!$B$4,"",IF(SUM('MissFill 1'!K$2:K137)=0,"",(IF('MissFill 1'!K137/SUM('MissFill 1'!K$2:K137)&gt;0.01,"",IF('MissFill 1'!K136/SUM('MissFill 1'!K$2:K137)&gt;0.01,"",IF('MissFill 1'!K135/SUM('MissFill 1'!K$2:K137)&gt;0.01,"",DateEnded_5Day!$A137))))))</f>
        <v>44482</v>
      </c>
      <c r="M137" s="54" t="str">
        <f>IF($A137&lt;='All Results'!$B$4,"",IF(SUM('MissFill 1'!L$2:L137)=0,"",(IF('MissFill 1'!L137/SUM('MissFill 1'!L$2:L137)&gt;0.01,"",IF('MissFill 1'!L136/SUM('MissFill 1'!L$2:L137)&gt;0.01,"",IF('MissFill 1'!L135/SUM('MissFill 1'!L$2:L137)&gt;0.01,"",DateEnded_5Day!$A137))))))</f>
        <v/>
      </c>
      <c r="N137" s="54">
        <f>IF($A137&lt;='All Results'!$B$4,"",IF(SUM('MissFill 1'!M$2:M137)=0,"",(IF('MissFill 1'!M137/SUM('MissFill 1'!M$2:M137)&gt;0.01,"",IF('MissFill 1'!M136/SUM('MissFill 1'!M$2:M137)&gt;0.01,"",IF('MissFill 1'!M135/SUM('MissFill 1'!M$2:M137)&gt;0.01,"",DateEnded_5Day!$A137))))))</f>
        <v>44482</v>
      </c>
      <c r="O137" s="54">
        <f>IF($A137&lt;='All Results'!$B$4,"",IF(SUM('MissFill 1'!N$2:N137)=0,"",(IF('MissFill 1'!N137/SUM('MissFill 1'!N$2:N137)&gt;0.01,"",IF('MissFill 1'!N136/SUM('MissFill 1'!N$2:N137)&gt;0.01,"",IF('MissFill 1'!N135/SUM('MissFill 1'!N$2:N137)&gt;0.01,"",DateEnded_5Day!$A137))))))</f>
        <v>44482</v>
      </c>
      <c r="P137" s="54">
        <f>IF($A137&lt;='All Results'!$B$4,"",IF(SUM('MissFill 1'!O$2:O137)=0,"",(IF('MissFill 1'!O137/SUM('MissFill 1'!O$2:O137)&gt;0.01,"",IF('MissFill 1'!O136/SUM('MissFill 1'!O$2:O137)&gt;0.01,"",IF('MissFill 1'!O135/SUM('MissFill 1'!O$2:O137)&gt;0.01,"",DateEnded_5Day!$A137))))))</f>
        <v>44482</v>
      </c>
      <c r="Q137" s="54">
        <f>IF($A137&lt;='All Results'!$B$4,"",IF(SUM('MissFill 1'!P$2:P137)=0,"",(IF('MissFill 1'!P137/SUM('MissFill 1'!P$2:P137)&gt;0.01,"",IF('MissFill 1'!P136/SUM('MissFill 1'!P$2:P137)&gt;0.01,"",IF('MissFill 1'!P135/SUM('MissFill 1'!P$2:P137)&gt;0.01,"",DateEnded_5Day!$A137))))))</f>
        <v>44482</v>
      </c>
      <c r="R137" s="54">
        <f>IF($A137&lt;='All Results'!$B$4,"",IF(SUM('MissFill 1'!Q$2:Q137)=0,"",(IF('MissFill 1'!Q137/SUM('MissFill 1'!Q$2:Q137)&gt;0.01,"",IF('MissFill 1'!Q136/SUM('MissFill 1'!Q$2:Q137)&gt;0.01,"",IF('MissFill 1'!Q135/SUM('MissFill 1'!Q$2:Q137)&gt;0.01,"",DateEnded_5Day!$A137))))))</f>
        <v>44482</v>
      </c>
      <c r="S137" s="54">
        <f>IF($A137&lt;='All Results'!$B$4,"",IF(SUM('MissFill 1'!R$2:R137)=0,"",(IF('MissFill 1'!R137/SUM('MissFill 1'!R$2:R137)&gt;0.01,"",IF('MissFill 1'!R136/SUM('MissFill 1'!R$2:R137)&gt;0.01,"",IF('MissFill 1'!R135/SUM('MissFill 1'!R$2:R137)&gt;0.01,"",DateEnded_5Day!$A137))))))</f>
        <v>44482</v>
      </c>
      <c r="T137" s="54">
        <f>IF($A137&lt;='All Results'!$B$4,"",IF(SUM('MissFill 1'!S$2:S137)=0,"",(IF('MissFill 1'!S137/SUM('MissFill 1'!S$2:S137)&gt;0.01,"",IF('MissFill 1'!S136/SUM('MissFill 1'!S$2:S137)&gt;0.01,"",IF('MissFill 1'!S135/SUM('MissFill 1'!S$2:S137)&gt;0.01,"",DateEnded_5Day!$A137))))))</f>
        <v>44482</v>
      </c>
      <c r="U137" s="54">
        <f>IF($A137&lt;='All Results'!$B$4,"",IF(SUM('MissFill 1'!T$2:T137)=0,"",(IF('MissFill 1'!T137/SUM('MissFill 1'!T$2:T137)&gt;0.01,"",IF('MissFill 1'!T136/SUM('MissFill 1'!T$2:T137)&gt;0.01,"",IF('MissFill 1'!T135/SUM('MissFill 1'!T$2:T137)&gt;0.01,"",DateEnded_5Day!$A137))))))</f>
        <v>44482</v>
      </c>
      <c r="V137" s="54" t="str">
        <f>IF($A137&lt;='All Results'!$B$4,"",IF(SUM('MissFill 1'!U$2:U137)=0,"",(IF('MissFill 1'!U137/SUM('MissFill 1'!U$2:U137)&gt;0.01,"",IF('MissFill 1'!U136/SUM('MissFill 1'!U$2:U137)&gt;0.01,"",IF('MissFill 1'!U135/SUM('MissFill 1'!U$2:U137)&gt;0.01,"",DateEnded_5Day!$A137))))))</f>
        <v/>
      </c>
      <c r="W137" s="54">
        <f>IF($A137&lt;='All Results'!$B$4,"",IF(SUM('MissFill 1'!V$2:V137)=0,"",(IF('MissFill 1'!V137/SUM('MissFill 1'!V$2:V137)&gt;0.01,"",IF('MissFill 1'!V136/SUM('MissFill 1'!V$2:V137)&gt;0.01,"",IF('MissFill 1'!V135/SUM('MissFill 1'!V$2:V137)&gt;0.01,"",DateEnded_5Day!$A137))))))</f>
        <v>44482</v>
      </c>
      <c r="X137" s="54">
        <f>IF($A137&lt;='All Results'!$B$4,"",IF(SUM('MissFill 1'!W$2:W137)=0,"",(IF('MissFill 1'!W137/SUM('MissFill 1'!W$2:W137)&gt;0.01,"",IF('MissFill 1'!W136/SUM('MissFill 1'!W$2:W137)&gt;0.01,"",IF('MissFill 1'!W135/SUM('MissFill 1'!W$2:W137)&gt;0.01,"",DateEnded_5Day!$A137))))))</f>
        <v>44482</v>
      </c>
      <c r="Y137" s="54" t="str">
        <f>IF($A137&lt;='All Results'!$B$4,"",IF(SUM('MissFill 1'!X$2:X137)=0,"",(IF('MissFill 1'!X137/SUM('MissFill 1'!X$2:X137)&gt;0.01,"",IF('MissFill 1'!X136/SUM('MissFill 1'!X$2:X137)&gt;0.01,"",IF('MissFill 1'!X135/SUM('MissFill 1'!X$2:X137)&gt;0.01,"",DateEnded_5Day!$A137))))))</f>
        <v/>
      </c>
      <c r="Z137" s="54">
        <f>IF($A137&lt;='All Results'!$B$4,"",IF(SUM('MissFill 1'!Y$2:Y137)=0,"",(IF('MissFill 1'!Y137/SUM('MissFill 1'!Y$2:Y137)&gt;0.01,"",IF('MissFill 1'!Y136/SUM('MissFill 1'!Y$2:Y137)&gt;0.01,"",IF('MissFill 1'!Y135/SUM('MissFill 1'!Y$2:Y137)&gt;0.01,"",DateEnded_5Day!$A137))))))</f>
        <v>44482</v>
      </c>
      <c r="AA137" s="54">
        <f>IF($A137&lt;='All Results'!$B$4,"",IF(SUM('MissFill 1'!Z$2:Z137)=0,"",(IF('MissFill 1'!Z137/SUM('MissFill 1'!Z$2:Z137)&gt;0.01,"",IF('MissFill 1'!Z136/SUM('MissFill 1'!Z$2:Z137)&gt;0.01,"",IF('MissFill 1'!Z135/SUM('MissFill 1'!Z$2:Z137)&gt;0.01,"",DateEnded_5Day!$A137))))))</f>
        <v>44482</v>
      </c>
      <c r="AB137" s="54" t="str">
        <f>IF($A137&lt;='All Results'!$B$4,"",IF(SUM('MissFill 1'!AA$2:AA137)=0,"",(IF('MissFill 1'!AA137/SUM('MissFill 1'!AA$2:AA137)&gt;0.01,"",IF('MissFill 1'!AA136/SUM('MissFill 1'!AA$2:AA137)&gt;0.01,"",IF('MissFill 1'!AA135/SUM('MissFill 1'!AA$2:AA137)&gt;0.01,"",DateEnded_5Day!$A137))))))</f>
        <v/>
      </c>
      <c r="AC137" s="54">
        <f>IF($A137&lt;='All Results'!$B$4,"",IF(SUM('MissFill 1'!AB$2:AB137)=0,"",(IF('MissFill 1'!AB137/SUM('MissFill 1'!AB$2:AB137)&gt;0.01,"",IF('MissFill 1'!AB136/SUM('MissFill 1'!AB$2:AB137)&gt;0.01,"",IF('MissFill 1'!AB135/SUM('MissFill 1'!AB$2:AB137)&gt;0.01,"",DateEnded_5Day!$A137))))))</f>
        <v>44482</v>
      </c>
      <c r="AD137" s="54">
        <f>IF($A137&lt;='All Results'!$B$4,"",IF(SUM('MissFill 1'!AC$2:AC137)=0,"",(IF('MissFill 1'!AC137/SUM('MissFill 1'!AC$2:AC137)&gt;0.01,"",IF('MissFill 1'!AC136/SUM('MissFill 1'!AC$2:AC137)&gt;0.01,"",IF('MissFill 1'!AC135/SUM('MissFill 1'!AC$2:AC137)&gt;0.01,"",DateEnded_5Day!$A137))))))</f>
        <v>44482</v>
      </c>
      <c r="AE137" s="54" t="str">
        <f>IF($A137&lt;='All Results'!$B$4,"",IF(SUM('MissFill 1'!AD$2:AD137)=0,"",(IF('MissFill 1'!AD137/SUM('MissFill 1'!AD$2:AD137)&gt;0.01,"",IF('MissFill 1'!AD136/SUM('MissFill 1'!AD$2:AD137)&gt;0.01,"",IF('MissFill 1'!AD135/SUM('MissFill 1'!AD$2:AD137)&gt;0.01,"",DateEnded_5Day!$A137))))))</f>
        <v/>
      </c>
      <c r="AF137" s="54">
        <f>IF($A137&lt;='All Results'!$B$4,"",IF(SUM('MissFill 1'!AE$2:AE137)=0,"",(IF('MissFill 1'!AE137/SUM('MissFill 1'!AE$2:AE137)&gt;0.01,"",IF('MissFill 1'!AE136/SUM('MissFill 1'!AE$2:AE137)&gt;0.01,"",IF('MissFill 1'!AE135/SUM('MissFill 1'!AE$2:AE137)&gt;0.01,"",DateEnded_5Day!$A137))))))</f>
        <v>44482</v>
      </c>
      <c r="AG137" s="54">
        <f>IF($A137&lt;='All Results'!$B$4,"",IF(SUM('MissFill 1'!AF$2:AF137)=0,"",(IF('MissFill 1'!AF137/SUM('MissFill 1'!AF$2:AF137)&gt;0.01,"",IF('MissFill 1'!AF136/SUM('MissFill 1'!AF$2:AF137)&gt;0.01,"",IF('MissFill 1'!AF135/SUM('MissFill 1'!AF$2:AF137)&gt;0.01,"",DateEnded_5Day!$A137))))))</f>
        <v>44482</v>
      </c>
      <c r="AH137" s="54">
        <f>IF($A137&lt;='All Results'!$B$4,"",IF(SUM('MissFill 1'!AG$2:AG137)=0,"",(IF('MissFill 1'!AG137/SUM('MissFill 1'!AG$2:AG137)&gt;0.01,"",IF('MissFill 1'!AG136/SUM('MissFill 1'!AG$2:AG137)&gt;0.01,"",IF('MissFill 1'!AG135/SUM('MissFill 1'!AG$2:AG137)&gt;0.01,"",DateEnded_5Day!$A137))))))</f>
        <v>44482</v>
      </c>
      <c r="AI137" s="54">
        <f>IF($A137&lt;='All Results'!$B$4,"",IF(SUM('MissFill 1'!AH$2:AH137)=0,"",(IF('MissFill 1'!AH137/SUM('MissFill 1'!AH$2:AH137)&gt;0.01,"",IF('MissFill 1'!AH136/SUM('MissFill 1'!AH$2:AH137)&gt;0.01,"",IF('MissFill 1'!AH135/SUM('MissFill 1'!AH$2:AH137)&gt;0.01,"",DateEnded_5Day!$A137))))))</f>
        <v>44482</v>
      </c>
      <c r="AJ137" s="54">
        <f>IF($A137&lt;='All Results'!$B$4,"",IF(SUM('MissFill 1'!AI$2:AI137)=0,"",(IF('MissFill 1'!AI137/SUM('MissFill 1'!AI$2:AI137)&gt;0.01,"",IF('MissFill 1'!AI136/SUM('MissFill 1'!AI$2:AI137)&gt;0.01,"",IF('MissFill 1'!AI135/SUM('MissFill 1'!AI$2:AI137)&gt;0.01,"",DateEnded_5Day!$A137))))))</f>
        <v>44482</v>
      </c>
      <c r="AK137" s="54">
        <f>IF($A137&lt;='All Results'!$B$4,"",IF(SUM('MissFill 1'!AJ$2:AJ137)=0,"",(IF('MissFill 1'!AJ137/SUM('MissFill 1'!AJ$2:AJ137)&gt;0.01,"",IF('MissFill 1'!AJ136/SUM('MissFill 1'!AJ$2:AJ137)&gt;0.01,"",IF('MissFill 1'!AJ135/SUM('MissFill 1'!AJ$2:AJ137)&gt;0.01,"",DateEnded_5Day!$A137))))))</f>
        <v>44482</v>
      </c>
      <c r="AL137" s="54">
        <f>IF($A137&lt;='All Results'!$B$4,"",IF(SUM('MissFill 1'!AK$2:AK137)=0,"",(IF('MissFill 1'!AK137/SUM('MissFill 1'!AK$2:AK137)&gt;0.01,"",IF('MissFill 1'!AK136/SUM('MissFill 1'!AK$2:AK137)&gt;0.01,"",IF('MissFill 1'!AK135/SUM('MissFill 1'!AK$2:AK137)&gt;0.01,"",DateEnded_5Day!$A137))))))</f>
        <v>44482</v>
      </c>
      <c r="AM137" s="54">
        <f>IF($A137&lt;='All Results'!$B$4,"",IF(SUM('MissFill 1'!AL$2:AL137)=0,"",(IF('MissFill 1'!AL137/SUM('MissFill 1'!AL$2:AL137)&gt;0.01,"",IF('MissFill 1'!AL136/SUM('MissFill 1'!AL$2:AL137)&gt;0.01,"",IF('MissFill 1'!AL135/SUM('MissFill 1'!AL$2:AL137)&gt;0.01,"",DateEnded_5Day!$A137))))))</f>
        <v>44482</v>
      </c>
      <c r="AN137" s="54">
        <f>IF($A137&lt;='All Results'!$B$4,"",IF(SUM('MissFill 1'!AM$2:AM137)=0,"",(IF('MissFill 1'!AM137/SUM('MissFill 1'!AM$2:AM137)&gt;0.01,"",IF('MissFill 1'!AM136/SUM('MissFill 1'!AM$2:AM137)&gt;0.01,"",IF('MissFill 1'!AM135/SUM('MissFill 1'!AM$2:AM137)&gt;0.01,"",DateEnded_5Day!$A137))))))</f>
        <v>44482</v>
      </c>
      <c r="AO137" s="54">
        <f>IF($A137&lt;='All Results'!$B$4,"",IF(SUM('MissFill 1'!AN$2:AN137)=0,"",(IF('MissFill 1'!AN137/SUM('MissFill 1'!AN$2:AN137)&gt;0.01,"",IF('MissFill 1'!AN136/SUM('MissFill 1'!AN$2:AN137)&gt;0.01,"",IF('MissFill 1'!AN135/SUM('MissFill 1'!AN$2:AN137)&gt;0.01,"",DateEnded_5Day!$A137))))))</f>
        <v>44482</v>
      </c>
      <c r="AP137" s="54">
        <f>IF($A137&lt;='All Results'!$B$4,"",IF(SUM('MissFill 1'!AO$2:AO137)=0,"",(IF('MissFill 1'!AO137/SUM('MissFill 1'!AO$2:AO137)&gt;0.01,"",IF('MissFill 1'!AO136/SUM('MissFill 1'!AO$2:AO137)&gt;0.01,"",IF('MissFill 1'!AO135/SUM('MissFill 1'!AO$2:AO137)&gt;0.01,"",DateEnded_5Day!$A137))))))</f>
        <v>44482</v>
      </c>
      <c r="AQ137" s="54" t="str">
        <f>IF($A137&lt;='All Results'!$B$4,"",IF(SUM('MissFill 1'!AP$2:AP137)=0,"",(IF('MissFill 1'!AP137/SUM('MissFill 1'!AP$2:AP137)&gt;0.01,"",IF('MissFill 1'!AP136/SUM('MissFill 1'!AP$2:AP137)&gt;0.01,"",IF('MissFill 1'!AP135/SUM('MissFill 1'!AP$2:AP137)&gt;0.01,"",DateEnded_5Day!$A137))))))</f>
        <v/>
      </c>
      <c r="AR137" s="54">
        <f>IF($A137&lt;='All Results'!$B$4,"",IF(SUM('MissFill 1'!AQ$2:AQ137)=0,"",(IF('MissFill 1'!AQ137/SUM('MissFill 1'!AQ$2:AQ137)&gt;0.01,"",IF('MissFill 1'!AQ136/SUM('MissFill 1'!AQ$2:AQ137)&gt;0.01,"",IF('MissFill 1'!AQ135/SUM('MissFill 1'!AQ$2:AQ137)&gt;0.01,"",DateEnded_5Day!$A137))))))</f>
        <v>44482</v>
      </c>
      <c r="AS137" s="54">
        <f>IF($A137&lt;='All Results'!$B$4,"",IF(SUM('MissFill 1'!AR$2:AR137)=0,"",(IF('MissFill 1'!AR137/SUM('MissFill 1'!AR$2:AR137)&gt;0.01,"",IF('MissFill 1'!AR136/SUM('MissFill 1'!AR$2:AR137)&gt;0.01,"",IF('MissFill 1'!AR135/SUM('MissFill 1'!AR$2:AR137)&gt;0.01,"",DateEnded_5Day!$A137))))))</f>
        <v>44482</v>
      </c>
      <c r="AT137" s="54" t="str">
        <f>IF($A137&lt;='All Results'!$B$4,"",IF(SUM('MissFill 1'!AS$2:AS137)=0,"",(IF('MissFill 1'!AS137/SUM('MissFill 1'!AS$2:AS137)&gt;0.01,"",IF('MissFill 1'!AS136/SUM('MissFill 1'!AS$2:AS137)&gt;0.01,"",IF('MissFill 1'!AS135/SUM('MissFill 1'!AS$2:AS137)&gt;0.01,"",DateEnded_5Day!$A137))))))</f>
        <v/>
      </c>
      <c r="AU137" s="54">
        <f>IF($A137&lt;='All Results'!$B$4,"",IF(SUM('MissFill 1'!AT$2:AT137)=0,"",(IF('MissFill 1'!AT137/SUM('MissFill 1'!AT$2:AT137)&gt;0.01,"",IF('MissFill 1'!AT136/SUM('MissFill 1'!AT$2:AT137)&gt;0.01,"",IF('MissFill 1'!AT135/SUM('MissFill 1'!AT$2:AT137)&gt;0.01,"",DateEnded_5Day!$A137))))))</f>
        <v>44482</v>
      </c>
      <c r="AV137" s="54">
        <f>IF($A137&lt;='All Results'!$B$4,"",IF(SUM('MissFill 1'!AU$2:AU137)=0,"",(IF('MissFill 1'!AU137/SUM('MissFill 1'!AU$2:AU137)&gt;0.01,"",IF('MissFill 1'!AU136/SUM('MissFill 1'!AU$2:AU137)&gt;0.01,"",IF('MissFill 1'!AU135/SUM('MissFill 1'!AU$2:AU137)&gt;0.01,"",DateEnded_5Day!$A137))))))</f>
        <v>44482</v>
      </c>
      <c r="AW137" s="54">
        <f>IF($A137&lt;='All Results'!$B$4,"",IF(SUM('MissFill 1'!AV$2:AV137)=0,"",(IF('MissFill 1'!AV137/SUM('MissFill 1'!AV$2:AV137)&gt;0.01,"",IF('MissFill 1'!AV136/SUM('MissFill 1'!AV$2:AV137)&gt;0.01,"",IF('MissFill 1'!AV135/SUM('MissFill 1'!AV$2:AV137)&gt;0.01,"",DateEnded_5Day!$A137))))))</f>
        <v>44482</v>
      </c>
      <c r="AX137" s="54" t="str">
        <f>IF($A137&lt;='All Results'!$B$4,"",IF(SUM('MissFill 1'!AW$2:AW137)=0,"",(IF('MissFill 1'!AW137/SUM('MissFill 1'!AW$2:AW137)&gt;0.01,"",IF('MissFill 1'!AW136/SUM('MissFill 1'!AW$2:AW137)&gt;0.01,"",IF('MissFill 1'!AW135/SUM('MissFill 1'!AW$2:AW137)&gt;0.01,"",DateEnded_5Day!$A137))))))</f>
        <v/>
      </c>
    </row>
    <row r="138" spans="1:50" x14ac:dyDescent="0.25">
      <c r="A138" s="41">
        <v>44483</v>
      </c>
      <c r="B138" s="52">
        <v>287</v>
      </c>
      <c r="C138" s="54" t="str">
        <f>IF($A138&lt;='All Results'!$B$4,"",IF(SUM('MissFill 1'!B$2:B138)=0,"",(IF('MissFill 1'!B138/SUM('MissFill 1'!B$2:B138)&gt;0.01,"",IF('MissFill 1'!B137/SUM('MissFill 1'!B$2:B138)&gt;0.01,"",IF('MissFill 1'!B136/SUM('MissFill 1'!B$2:B138)&gt;0.01,"",DateEnded_5Day!$A138))))))</f>
        <v/>
      </c>
      <c r="D138" s="54">
        <f>IF($A138&lt;='All Results'!$B$4,"",IF(SUM('MissFill 1'!C$2:C138)=0,"",(IF('MissFill 1'!C138/SUM('MissFill 1'!C$2:C138)&gt;0.01,"",IF('MissFill 1'!C137/SUM('MissFill 1'!C$2:C138)&gt;0.01,"",IF('MissFill 1'!C136/SUM('MissFill 1'!C$2:C138)&gt;0.01,"",DateEnded_5Day!$A138))))))</f>
        <v>44483</v>
      </c>
      <c r="E138" s="54">
        <f>IF($A138&lt;='All Results'!$B$4,"",IF(SUM('MissFill 1'!D$2:D138)=0,"",(IF('MissFill 1'!D138/SUM('MissFill 1'!D$2:D138)&gt;0.01,"",IF('MissFill 1'!D137/SUM('MissFill 1'!D$2:D138)&gt;0.01,"",IF('MissFill 1'!D136/SUM('MissFill 1'!D$2:D138)&gt;0.01,"",DateEnded_5Day!$A138))))))</f>
        <v>44483</v>
      </c>
      <c r="F138" s="54">
        <f>IF($A138&lt;='All Results'!$B$4,"",IF(SUM('MissFill 1'!E$2:E138)=0,"",(IF('MissFill 1'!E138/SUM('MissFill 1'!E$2:E138)&gt;0.01,"",IF('MissFill 1'!E137/SUM('MissFill 1'!E$2:E138)&gt;0.01,"",IF('MissFill 1'!E136/SUM('MissFill 1'!E$2:E138)&gt;0.01,"",DateEnded_5Day!$A138))))))</f>
        <v>44483</v>
      </c>
      <c r="G138" s="54" t="str">
        <f>IF($A138&lt;='All Results'!$B$4,"",IF(SUM('MissFill 1'!F$2:F138)=0,"",(IF('MissFill 1'!F138/SUM('MissFill 1'!F$2:F138)&gt;0.01,"",IF('MissFill 1'!F137/SUM('MissFill 1'!F$2:F138)&gt;0.01,"",IF('MissFill 1'!F136/SUM('MissFill 1'!F$2:F138)&gt;0.01,"",DateEnded_5Day!$A138))))))</f>
        <v/>
      </c>
      <c r="H138" s="54">
        <f>IF($A138&lt;='All Results'!$B$4,"",IF(SUM('MissFill 1'!G$2:G138)=0,"",(IF('MissFill 1'!G138/SUM('MissFill 1'!G$2:G138)&gt;0.01,"",IF('MissFill 1'!G137/SUM('MissFill 1'!G$2:G138)&gt;0.01,"",IF('MissFill 1'!G136/SUM('MissFill 1'!G$2:G138)&gt;0.01,"",DateEnded_5Day!$A138))))))</f>
        <v>44483</v>
      </c>
      <c r="I138" s="54">
        <f>IF($A138&lt;='All Results'!$B$4,"",IF(SUM('MissFill 1'!H$2:H138)=0,"",(IF('MissFill 1'!H138/SUM('MissFill 1'!H$2:H138)&gt;0.01,"",IF('MissFill 1'!H137/SUM('MissFill 1'!H$2:H138)&gt;0.01,"",IF('MissFill 1'!H136/SUM('MissFill 1'!H$2:H138)&gt;0.01,"",DateEnded_5Day!$A138))))))</f>
        <v>44483</v>
      </c>
      <c r="J138" s="54">
        <f>IF($A138&lt;='All Results'!$B$4,"",IF(SUM('MissFill 1'!I$2:I138)=0,"",(IF('MissFill 1'!I138/SUM('MissFill 1'!I$2:I138)&gt;0.01,"",IF('MissFill 1'!I137/SUM('MissFill 1'!I$2:I138)&gt;0.01,"",IF('MissFill 1'!I136/SUM('MissFill 1'!I$2:I138)&gt;0.01,"",DateEnded_5Day!$A138))))))</f>
        <v>44483</v>
      </c>
      <c r="K138" s="54">
        <f>IF($A138&lt;='All Results'!$B$4,"",IF(SUM('MissFill 1'!J$2:J138)=0,"",(IF('MissFill 1'!J138/SUM('MissFill 1'!J$2:J138)&gt;0.01,"",IF('MissFill 1'!J137/SUM('MissFill 1'!J$2:J138)&gt;0.01,"",IF('MissFill 1'!J136/SUM('MissFill 1'!J$2:J138)&gt;0.01,"",DateEnded_5Day!$A138))))))</f>
        <v>44483</v>
      </c>
      <c r="L138" s="54">
        <f>IF($A138&lt;='All Results'!$B$4,"",IF(SUM('MissFill 1'!K$2:K138)=0,"",(IF('MissFill 1'!K138/SUM('MissFill 1'!K$2:K138)&gt;0.01,"",IF('MissFill 1'!K137/SUM('MissFill 1'!K$2:K138)&gt;0.01,"",IF('MissFill 1'!K136/SUM('MissFill 1'!K$2:K138)&gt;0.01,"",DateEnded_5Day!$A138))))))</f>
        <v>44483</v>
      </c>
      <c r="M138" s="54" t="str">
        <f>IF($A138&lt;='All Results'!$B$4,"",IF(SUM('MissFill 1'!L$2:L138)=0,"",(IF('MissFill 1'!L138/SUM('MissFill 1'!L$2:L138)&gt;0.01,"",IF('MissFill 1'!L137/SUM('MissFill 1'!L$2:L138)&gt;0.01,"",IF('MissFill 1'!L136/SUM('MissFill 1'!L$2:L138)&gt;0.01,"",DateEnded_5Day!$A138))))))</f>
        <v/>
      </c>
      <c r="N138" s="54">
        <f>IF($A138&lt;='All Results'!$B$4,"",IF(SUM('MissFill 1'!M$2:M138)=0,"",(IF('MissFill 1'!M138/SUM('MissFill 1'!M$2:M138)&gt;0.01,"",IF('MissFill 1'!M137/SUM('MissFill 1'!M$2:M138)&gt;0.01,"",IF('MissFill 1'!M136/SUM('MissFill 1'!M$2:M138)&gt;0.01,"",DateEnded_5Day!$A138))))))</f>
        <v>44483</v>
      </c>
      <c r="O138" s="54">
        <f>IF($A138&lt;='All Results'!$B$4,"",IF(SUM('MissFill 1'!N$2:N138)=0,"",(IF('MissFill 1'!N138/SUM('MissFill 1'!N$2:N138)&gt;0.01,"",IF('MissFill 1'!N137/SUM('MissFill 1'!N$2:N138)&gt;0.01,"",IF('MissFill 1'!N136/SUM('MissFill 1'!N$2:N138)&gt;0.01,"",DateEnded_5Day!$A138))))))</f>
        <v>44483</v>
      </c>
      <c r="P138" s="54">
        <f>IF($A138&lt;='All Results'!$B$4,"",IF(SUM('MissFill 1'!O$2:O138)=0,"",(IF('MissFill 1'!O138/SUM('MissFill 1'!O$2:O138)&gt;0.01,"",IF('MissFill 1'!O137/SUM('MissFill 1'!O$2:O138)&gt;0.01,"",IF('MissFill 1'!O136/SUM('MissFill 1'!O$2:O138)&gt;0.01,"",DateEnded_5Day!$A138))))))</f>
        <v>44483</v>
      </c>
      <c r="Q138" s="54">
        <f>IF($A138&lt;='All Results'!$B$4,"",IF(SUM('MissFill 1'!P$2:P138)=0,"",(IF('MissFill 1'!P138/SUM('MissFill 1'!P$2:P138)&gt;0.01,"",IF('MissFill 1'!P137/SUM('MissFill 1'!P$2:P138)&gt;0.01,"",IF('MissFill 1'!P136/SUM('MissFill 1'!P$2:P138)&gt;0.01,"",DateEnded_5Day!$A138))))))</f>
        <v>44483</v>
      </c>
      <c r="R138" s="54">
        <f>IF($A138&lt;='All Results'!$B$4,"",IF(SUM('MissFill 1'!Q$2:Q138)=0,"",(IF('MissFill 1'!Q138/SUM('MissFill 1'!Q$2:Q138)&gt;0.01,"",IF('MissFill 1'!Q137/SUM('MissFill 1'!Q$2:Q138)&gt;0.01,"",IF('MissFill 1'!Q136/SUM('MissFill 1'!Q$2:Q138)&gt;0.01,"",DateEnded_5Day!$A138))))))</f>
        <v>44483</v>
      </c>
      <c r="S138" s="54">
        <f>IF($A138&lt;='All Results'!$B$4,"",IF(SUM('MissFill 1'!R$2:R138)=0,"",(IF('MissFill 1'!R138/SUM('MissFill 1'!R$2:R138)&gt;0.01,"",IF('MissFill 1'!R137/SUM('MissFill 1'!R$2:R138)&gt;0.01,"",IF('MissFill 1'!R136/SUM('MissFill 1'!R$2:R138)&gt;0.01,"",DateEnded_5Day!$A138))))))</f>
        <v>44483</v>
      </c>
      <c r="T138" s="54">
        <f>IF($A138&lt;='All Results'!$B$4,"",IF(SUM('MissFill 1'!S$2:S138)=0,"",(IF('MissFill 1'!S138/SUM('MissFill 1'!S$2:S138)&gt;0.01,"",IF('MissFill 1'!S137/SUM('MissFill 1'!S$2:S138)&gt;0.01,"",IF('MissFill 1'!S136/SUM('MissFill 1'!S$2:S138)&gt;0.01,"",DateEnded_5Day!$A138))))))</f>
        <v>44483</v>
      </c>
      <c r="U138" s="54">
        <f>IF($A138&lt;='All Results'!$B$4,"",IF(SUM('MissFill 1'!T$2:T138)=0,"",(IF('MissFill 1'!T138/SUM('MissFill 1'!T$2:T138)&gt;0.01,"",IF('MissFill 1'!T137/SUM('MissFill 1'!T$2:T138)&gt;0.01,"",IF('MissFill 1'!T136/SUM('MissFill 1'!T$2:T138)&gt;0.01,"",DateEnded_5Day!$A138))))))</f>
        <v>44483</v>
      </c>
      <c r="V138" s="54" t="str">
        <f>IF($A138&lt;='All Results'!$B$4,"",IF(SUM('MissFill 1'!U$2:U138)=0,"",(IF('MissFill 1'!U138/SUM('MissFill 1'!U$2:U138)&gt;0.01,"",IF('MissFill 1'!U137/SUM('MissFill 1'!U$2:U138)&gt;0.01,"",IF('MissFill 1'!U136/SUM('MissFill 1'!U$2:U138)&gt;0.01,"",DateEnded_5Day!$A138))))))</f>
        <v/>
      </c>
      <c r="W138" s="54">
        <f>IF($A138&lt;='All Results'!$B$4,"",IF(SUM('MissFill 1'!V$2:V138)=0,"",(IF('MissFill 1'!V138/SUM('MissFill 1'!V$2:V138)&gt;0.01,"",IF('MissFill 1'!V137/SUM('MissFill 1'!V$2:V138)&gt;0.01,"",IF('MissFill 1'!V136/SUM('MissFill 1'!V$2:V138)&gt;0.01,"",DateEnded_5Day!$A138))))))</f>
        <v>44483</v>
      </c>
      <c r="X138" s="54">
        <f>IF($A138&lt;='All Results'!$B$4,"",IF(SUM('MissFill 1'!W$2:W138)=0,"",(IF('MissFill 1'!W138/SUM('MissFill 1'!W$2:W138)&gt;0.01,"",IF('MissFill 1'!W137/SUM('MissFill 1'!W$2:W138)&gt;0.01,"",IF('MissFill 1'!W136/SUM('MissFill 1'!W$2:W138)&gt;0.01,"",DateEnded_5Day!$A138))))))</f>
        <v>44483</v>
      </c>
      <c r="Y138" s="54" t="str">
        <f>IF($A138&lt;='All Results'!$B$4,"",IF(SUM('MissFill 1'!X$2:X138)=0,"",(IF('MissFill 1'!X138/SUM('MissFill 1'!X$2:X138)&gt;0.01,"",IF('MissFill 1'!X137/SUM('MissFill 1'!X$2:X138)&gt;0.01,"",IF('MissFill 1'!X136/SUM('MissFill 1'!X$2:X138)&gt;0.01,"",DateEnded_5Day!$A138))))))</f>
        <v/>
      </c>
      <c r="Z138" s="54">
        <f>IF($A138&lt;='All Results'!$B$4,"",IF(SUM('MissFill 1'!Y$2:Y138)=0,"",(IF('MissFill 1'!Y138/SUM('MissFill 1'!Y$2:Y138)&gt;0.01,"",IF('MissFill 1'!Y137/SUM('MissFill 1'!Y$2:Y138)&gt;0.01,"",IF('MissFill 1'!Y136/SUM('MissFill 1'!Y$2:Y138)&gt;0.01,"",DateEnded_5Day!$A138))))))</f>
        <v>44483</v>
      </c>
      <c r="AA138" s="54">
        <f>IF($A138&lt;='All Results'!$B$4,"",IF(SUM('MissFill 1'!Z$2:Z138)=0,"",(IF('MissFill 1'!Z138/SUM('MissFill 1'!Z$2:Z138)&gt;0.01,"",IF('MissFill 1'!Z137/SUM('MissFill 1'!Z$2:Z138)&gt;0.01,"",IF('MissFill 1'!Z136/SUM('MissFill 1'!Z$2:Z138)&gt;0.01,"",DateEnded_5Day!$A138))))))</f>
        <v>44483</v>
      </c>
      <c r="AB138" s="54" t="str">
        <f>IF($A138&lt;='All Results'!$B$4,"",IF(SUM('MissFill 1'!AA$2:AA138)=0,"",(IF('MissFill 1'!AA138/SUM('MissFill 1'!AA$2:AA138)&gt;0.01,"",IF('MissFill 1'!AA137/SUM('MissFill 1'!AA$2:AA138)&gt;0.01,"",IF('MissFill 1'!AA136/SUM('MissFill 1'!AA$2:AA138)&gt;0.01,"",DateEnded_5Day!$A138))))))</f>
        <v/>
      </c>
      <c r="AC138" s="54">
        <f>IF($A138&lt;='All Results'!$B$4,"",IF(SUM('MissFill 1'!AB$2:AB138)=0,"",(IF('MissFill 1'!AB138/SUM('MissFill 1'!AB$2:AB138)&gt;0.01,"",IF('MissFill 1'!AB137/SUM('MissFill 1'!AB$2:AB138)&gt;0.01,"",IF('MissFill 1'!AB136/SUM('MissFill 1'!AB$2:AB138)&gt;0.01,"",DateEnded_5Day!$A138))))))</f>
        <v>44483</v>
      </c>
      <c r="AD138" s="54">
        <f>IF($A138&lt;='All Results'!$B$4,"",IF(SUM('MissFill 1'!AC$2:AC138)=0,"",(IF('MissFill 1'!AC138/SUM('MissFill 1'!AC$2:AC138)&gt;0.01,"",IF('MissFill 1'!AC137/SUM('MissFill 1'!AC$2:AC138)&gt;0.01,"",IF('MissFill 1'!AC136/SUM('MissFill 1'!AC$2:AC138)&gt;0.01,"",DateEnded_5Day!$A138))))))</f>
        <v>44483</v>
      </c>
      <c r="AE138" s="54" t="str">
        <f>IF($A138&lt;='All Results'!$B$4,"",IF(SUM('MissFill 1'!AD$2:AD138)=0,"",(IF('MissFill 1'!AD138/SUM('MissFill 1'!AD$2:AD138)&gt;0.01,"",IF('MissFill 1'!AD137/SUM('MissFill 1'!AD$2:AD138)&gt;0.01,"",IF('MissFill 1'!AD136/SUM('MissFill 1'!AD$2:AD138)&gt;0.01,"",DateEnded_5Day!$A138))))))</f>
        <v/>
      </c>
      <c r="AF138" s="54">
        <f>IF($A138&lt;='All Results'!$B$4,"",IF(SUM('MissFill 1'!AE$2:AE138)=0,"",(IF('MissFill 1'!AE138/SUM('MissFill 1'!AE$2:AE138)&gt;0.01,"",IF('MissFill 1'!AE137/SUM('MissFill 1'!AE$2:AE138)&gt;0.01,"",IF('MissFill 1'!AE136/SUM('MissFill 1'!AE$2:AE138)&gt;0.01,"",DateEnded_5Day!$A138))))))</f>
        <v>44483</v>
      </c>
      <c r="AG138" s="54">
        <f>IF($A138&lt;='All Results'!$B$4,"",IF(SUM('MissFill 1'!AF$2:AF138)=0,"",(IF('MissFill 1'!AF138/SUM('MissFill 1'!AF$2:AF138)&gt;0.01,"",IF('MissFill 1'!AF137/SUM('MissFill 1'!AF$2:AF138)&gt;0.01,"",IF('MissFill 1'!AF136/SUM('MissFill 1'!AF$2:AF138)&gt;0.01,"",DateEnded_5Day!$A138))))))</f>
        <v>44483</v>
      </c>
      <c r="AH138" s="54">
        <f>IF($A138&lt;='All Results'!$B$4,"",IF(SUM('MissFill 1'!AG$2:AG138)=0,"",(IF('MissFill 1'!AG138/SUM('MissFill 1'!AG$2:AG138)&gt;0.01,"",IF('MissFill 1'!AG137/SUM('MissFill 1'!AG$2:AG138)&gt;0.01,"",IF('MissFill 1'!AG136/SUM('MissFill 1'!AG$2:AG138)&gt;0.01,"",DateEnded_5Day!$A138))))))</f>
        <v>44483</v>
      </c>
      <c r="AI138" s="54">
        <f>IF($A138&lt;='All Results'!$B$4,"",IF(SUM('MissFill 1'!AH$2:AH138)=0,"",(IF('MissFill 1'!AH138/SUM('MissFill 1'!AH$2:AH138)&gt;0.01,"",IF('MissFill 1'!AH137/SUM('MissFill 1'!AH$2:AH138)&gt;0.01,"",IF('MissFill 1'!AH136/SUM('MissFill 1'!AH$2:AH138)&gt;0.01,"",DateEnded_5Day!$A138))))))</f>
        <v>44483</v>
      </c>
      <c r="AJ138" s="54" t="str">
        <f>IF($A138&lt;='All Results'!$B$4,"",IF(SUM('MissFill 1'!AI$2:AI138)=0,"",(IF('MissFill 1'!AI138/SUM('MissFill 1'!AI$2:AI138)&gt;0.01,"",IF('MissFill 1'!AI137/SUM('MissFill 1'!AI$2:AI138)&gt;0.01,"",IF('MissFill 1'!AI136/SUM('MissFill 1'!AI$2:AI138)&gt;0.01,"",DateEnded_5Day!$A138))))))</f>
        <v/>
      </c>
      <c r="AK138" s="54">
        <f>IF($A138&lt;='All Results'!$B$4,"",IF(SUM('MissFill 1'!AJ$2:AJ138)=0,"",(IF('MissFill 1'!AJ138/SUM('MissFill 1'!AJ$2:AJ138)&gt;0.01,"",IF('MissFill 1'!AJ137/SUM('MissFill 1'!AJ$2:AJ138)&gt;0.01,"",IF('MissFill 1'!AJ136/SUM('MissFill 1'!AJ$2:AJ138)&gt;0.01,"",DateEnded_5Day!$A138))))))</f>
        <v>44483</v>
      </c>
      <c r="AL138" s="54">
        <f>IF($A138&lt;='All Results'!$B$4,"",IF(SUM('MissFill 1'!AK$2:AK138)=0,"",(IF('MissFill 1'!AK138/SUM('MissFill 1'!AK$2:AK138)&gt;0.01,"",IF('MissFill 1'!AK137/SUM('MissFill 1'!AK$2:AK138)&gt;0.01,"",IF('MissFill 1'!AK136/SUM('MissFill 1'!AK$2:AK138)&gt;0.01,"",DateEnded_5Day!$A138))))))</f>
        <v>44483</v>
      </c>
      <c r="AM138" s="54">
        <f>IF($A138&lt;='All Results'!$B$4,"",IF(SUM('MissFill 1'!AL$2:AL138)=0,"",(IF('MissFill 1'!AL138/SUM('MissFill 1'!AL$2:AL138)&gt;0.01,"",IF('MissFill 1'!AL137/SUM('MissFill 1'!AL$2:AL138)&gt;0.01,"",IF('MissFill 1'!AL136/SUM('MissFill 1'!AL$2:AL138)&gt;0.01,"",DateEnded_5Day!$A138))))))</f>
        <v>44483</v>
      </c>
      <c r="AN138" s="54">
        <f>IF($A138&lt;='All Results'!$B$4,"",IF(SUM('MissFill 1'!AM$2:AM138)=0,"",(IF('MissFill 1'!AM138/SUM('MissFill 1'!AM$2:AM138)&gt;0.01,"",IF('MissFill 1'!AM137/SUM('MissFill 1'!AM$2:AM138)&gt;0.01,"",IF('MissFill 1'!AM136/SUM('MissFill 1'!AM$2:AM138)&gt;0.01,"",DateEnded_5Day!$A138))))))</f>
        <v>44483</v>
      </c>
      <c r="AO138" s="54">
        <f>IF($A138&lt;='All Results'!$B$4,"",IF(SUM('MissFill 1'!AN$2:AN138)=0,"",(IF('MissFill 1'!AN138/SUM('MissFill 1'!AN$2:AN138)&gt;0.01,"",IF('MissFill 1'!AN137/SUM('MissFill 1'!AN$2:AN138)&gt;0.01,"",IF('MissFill 1'!AN136/SUM('MissFill 1'!AN$2:AN138)&gt;0.01,"",DateEnded_5Day!$A138))))))</f>
        <v>44483</v>
      </c>
      <c r="AP138" s="54">
        <f>IF($A138&lt;='All Results'!$B$4,"",IF(SUM('MissFill 1'!AO$2:AO138)=0,"",(IF('MissFill 1'!AO138/SUM('MissFill 1'!AO$2:AO138)&gt;0.01,"",IF('MissFill 1'!AO137/SUM('MissFill 1'!AO$2:AO138)&gt;0.01,"",IF('MissFill 1'!AO136/SUM('MissFill 1'!AO$2:AO138)&gt;0.01,"",DateEnded_5Day!$A138))))))</f>
        <v>44483</v>
      </c>
      <c r="AQ138" s="54" t="str">
        <f>IF($A138&lt;='All Results'!$B$4,"",IF(SUM('MissFill 1'!AP$2:AP138)=0,"",(IF('MissFill 1'!AP138/SUM('MissFill 1'!AP$2:AP138)&gt;0.01,"",IF('MissFill 1'!AP137/SUM('MissFill 1'!AP$2:AP138)&gt;0.01,"",IF('MissFill 1'!AP136/SUM('MissFill 1'!AP$2:AP138)&gt;0.01,"",DateEnded_5Day!$A138))))))</f>
        <v/>
      </c>
      <c r="AR138" s="54">
        <f>IF($A138&lt;='All Results'!$B$4,"",IF(SUM('MissFill 1'!AQ$2:AQ138)=0,"",(IF('MissFill 1'!AQ138/SUM('MissFill 1'!AQ$2:AQ138)&gt;0.01,"",IF('MissFill 1'!AQ137/SUM('MissFill 1'!AQ$2:AQ138)&gt;0.01,"",IF('MissFill 1'!AQ136/SUM('MissFill 1'!AQ$2:AQ138)&gt;0.01,"",DateEnded_5Day!$A138))))))</f>
        <v>44483</v>
      </c>
      <c r="AS138" s="54">
        <f>IF($A138&lt;='All Results'!$B$4,"",IF(SUM('MissFill 1'!AR$2:AR138)=0,"",(IF('MissFill 1'!AR138/SUM('MissFill 1'!AR$2:AR138)&gt;0.01,"",IF('MissFill 1'!AR137/SUM('MissFill 1'!AR$2:AR138)&gt;0.01,"",IF('MissFill 1'!AR136/SUM('MissFill 1'!AR$2:AR138)&gt;0.01,"",DateEnded_5Day!$A138))))))</f>
        <v>44483</v>
      </c>
      <c r="AT138" s="54" t="str">
        <f>IF($A138&lt;='All Results'!$B$4,"",IF(SUM('MissFill 1'!AS$2:AS138)=0,"",(IF('MissFill 1'!AS138/SUM('MissFill 1'!AS$2:AS138)&gt;0.01,"",IF('MissFill 1'!AS137/SUM('MissFill 1'!AS$2:AS138)&gt;0.01,"",IF('MissFill 1'!AS136/SUM('MissFill 1'!AS$2:AS138)&gt;0.01,"",DateEnded_5Day!$A138))))))</f>
        <v/>
      </c>
      <c r="AU138" s="54">
        <f>IF($A138&lt;='All Results'!$B$4,"",IF(SUM('MissFill 1'!AT$2:AT138)=0,"",(IF('MissFill 1'!AT138/SUM('MissFill 1'!AT$2:AT138)&gt;0.01,"",IF('MissFill 1'!AT137/SUM('MissFill 1'!AT$2:AT138)&gt;0.01,"",IF('MissFill 1'!AT136/SUM('MissFill 1'!AT$2:AT138)&gt;0.01,"",DateEnded_5Day!$A138))))))</f>
        <v>44483</v>
      </c>
      <c r="AV138" s="54">
        <f>IF($A138&lt;='All Results'!$B$4,"",IF(SUM('MissFill 1'!AU$2:AU138)=0,"",(IF('MissFill 1'!AU138/SUM('MissFill 1'!AU$2:AU138)&gt;0.01,"",IF('MissFill 1'!AU137/SUM('MissFill 1'!AU$2:AU138)&gt;0.01,"",IF('MissFill 1'!AU136/SUM('MissFill 1'!AU$2:AU138)&gt;0.01,"",DateEnded_5Day!$A138))))))</f>
        <v>44483</v>
      </c>
      <c r="AW138" s="54">
        <f>IF($A138&lt;='All Results'!$B$4,"",IF(SUM('MissFill 1'!AV$2:AV138)=0,"",(IF('MissFill 1'!AV138/SUM('MissFill 1'!AV$2:AV138)&gt;0.01,"",IF('MissFill 1'!AV137/SUM('MissFill 1'!AV$2:AV138)&gt;0.01,"",IF('MissFill 1'!AV136/SUM('MissFill 1'!AV$2:AV138)&gt;0.01,"",DateEnded_5Day!$A138))))))</f>
        <v>44483</v>
      </c>
      <c r="AX138" s="54" t="str">
        <f>IF($A138&lt;='All Results'!$B$4,"",IF(SUM('MissFill 1'!AW$2:AW138)=0,"",(IF('MissFill 1'!AW138/SUM('MissFill 1'!AW$2:AW138)&gt;0.01,"",IF('MissFill 1'!AW137/SUM('MissFill 1'!AW$2:AW138)&gt;0.01,"",IF('MissFill 1'!AW136/SUM('MissFill 1'!AW$2:AW138)&gt;0.01,"",DateEnded_5Day!$A138))))))</f>
        <v/>
      </c>
    </row>
    <row r="139" spans="1:50" x14ac:dyDescent="0.25">
      <c r="A139" s="41">
        <v>44484</v>
      </c>
      <c r="B139" s="52">
        <v>288</v>
      </c>
      <c r="C139" s="54">
        <f>IF($A139&lt;='All Results'!$B$4,"",IF(SUM('MissFill 1'!B$2:B139)=0,"",(IF('MissFill 1'!B139/SUM('MissFill 1'!B$2:B139)&gt;0.01,"",IF('MissFill 1'!B138/SUM('MissFill 1'!B$2:B139)&gt;0.01,"",IF('MissFill 1'!B137/SUM('MissFill 1'!B$2:B139)&gt;0.01,"",DateEnded_5Day!$A139))))))</f>
        <v>44484</v>
      </c>
      <c r="D139" s="54">
        <f>IF($A139&lt;='All Results'!$B$4,"",IF(SUM('MissFill 1'!C$2:C139)=0,"",(IF('MissFill 1'!C139/SUM('MissFill 1'!C$2:C139)&gt;0.01,"",IF('MissFill 1'!C138/SUM('MissFill 1'!C$2:C139)&gt;0.01,"",IF('MissFill 1'!C137/SUM('MissFill 1'!C$2:C139)&gt;0.01,"",DateEnded_5Day!$A139))))))</f>
        <v>44484</v>
      </c>
      <c r="E139" s="54">
        <f>IF($A139&lt;='All Results'!$B$4,"",IF(SUM('MissFill 1'!D$2:D139)=0,"",(IF('MissFill 1'!D139/SUM('MissFill 1'!D$2:D139)&gt;0.01,"",IF('MissFill 1'!D138/SUM('MissFill 1'!D$2:D139)&gt;0.01,"",IF('MissFill 1'!D137/SUM('MissFill 1'!D$2:D139)&gt;0.01,"",DateEnded_5Day!$A139))))))</f>
        <v>44484</v>
      </c>
      <c r="F139" s="54">
        <f>IF($A139&lt;='All Results'!$B$4,"",IF(SUM('MissFill 1'!E$2:E139)=0,"",(IF('MissFill 1'!E139/SUM('MissFill 1'!E$2:E139)&gt;0.01,"",IF('MissFill 1'!E138/SUM('MissFill 1'!E$2:E139)&gt;0.01,"",IF('MissFill 1'!E137/SUM('MissFill 1'!E$2:E139)&gt;0.01,"",DateEnded_5Day!$A139))))))</f>
        <v>44484</v>
      </c>
      <c r="G139" s="54" t="str">
        <f>IF($A139&lt;='All Results'!$B$4,"",IF(SUM('MissFill 1'!F$2:F139)=0,"",(IF('MissFill 1'!F139/SUM('MissFill 1'!F$2:F139)&gt;0.01,"",IF('MissFill 1'!F138/SUM('MissFill 1'!F$2:F139)&gt;0.01,"",IF('MissFill 1'!F137/SUM('MissFill 1'!F$2:F139)&gt;0.01,"",DateEnded_5Day!$A139))))))</f>
        <v/>
      </c>
      <c r="H139" s="54">
        <f>IF($A139&lt;='All Results'!$B$4,"",IF(SUM('MissFill 1'!G$2:G139)=0,"",(IF('MissFill 1'!G139/SUM('MissFill 1'!G$2:G139)&gt;0.01,"",IF('MissFill 1'!G138/SUM('MissFill 1'!G$2:G139)&gt;0.01,"",IF('MissFill 1'!G137/SUM('MissFill 1'!G$2:G139)&gt;0.01,"",DateEnded_5Day!$A139))))))</f>
        <v>44484</v>
      </c>
      <c r="I139" s="54">
        <f>IF($A139&lt;='All Results'!$B$4,"",IF(SUM('MissFill 1'!H$2:H139)=0,"",(IF('MissFill 1'!H139/SUM('MissFill 1'!H$2:H139)&gt;0.01,"",IF('MissFill 1'!H138/SUM('MissFill 1'!H$2:H139)&gt;0.01,"",IF('MissFill 1'!H137/SUM('MissFill 1'!H$2:H139)&gt;0.01,"",DateEnded_5Day!$A139))))))</f>
        <v>44484</v>
      </c>
      <c r="J139" s="54">
        <f>IF($A139&lt;='All Results'!$B$4,"",IF(SUM('MissFill 1'!I$2:I139)=0,"",(IF('MissFill 1'!I139/SUM('MissFill 1'!I$2:I139)&gt;0.01,"",IF('MissFill 1'!I138/SUM('MissFill 1'!I$2:I139)&gt;0.01,"",IF('MissFill 1'!I137/SUM('MissFill 1'!I$2:I139)&gt;0.01,"",DateEnded_5Day!$A139))))))</f>
        <v>44484</v>
      </c>
      <c r="K139" s="54">
        <f>IF($A139&lt;='All Results'!$B$4,"",IF(SUM('MissFill 1'!J$2:J139)=0,"",(IF('MissFill 1'!J139/SUM('MissFill 1'!J$2:J139)&gt;0.01,"",IF('MissFill 1'!J138/SUM('MissFill 1'!J$2:J139)&gt;0.01,"",IF('MissFill 1'!J137/SUM('MissFill 1'!J$2:J139)&gt;0.01,"",DateEnded_5Day!$A139))))))</f>
        <v>44484</v>
      </c>
      <c r="L139" s="54">
        <f>IF($A139&lt;='All Results'!$B$4,"",IF(SUM('MissFill 1'!K$2:K139)=0,"",(IF('MissFill 1'!K139/SUM('MissFill 1'!K$2:K139)&gt;0.01,"",IF('MissFill 1'!K138/SUM('MissFill 1'!K$2:K139)&gt;0.01,"",IF('MissFill 1'!K137/SUM('MissFill 1'!K$2:K139)&gt;0.01,"",DateEnded_5Day!$A139))))))</f>
        <v>44484</v>
      </c>
      <c r="M139" s="54" t="str">
        <f>IF($A139&lt;='All Results'!$B$4,"",IF(SUM('MissFill 1'!L$2:L139)=0,"",(IF('MissFill 1'!L139/SUM('MissFill 1'!L$2:L139)&gt;0.01,"",IF('MissFill 1'!L138/SUM('MissFill 1'!L$2:L139)&gt;0.01,"",IF('MissFill 1'!L137/SUM('MissFill 1'!L$2:L139)&gt;0.01,"",DateEnded_5Day!$A139))))))</f>
        <v/>
      </c>
      <c r="N139" s="54">
        <f>IF($A139&lt;='All Results'!$B$4,"",IF(SUM('MissFill 1'!M$2:M139)=0,"",(IF('MissFill 1'!M139/SUM('MissFill 1'!M$2:M139)&gt;0.01,"",IF('MissFill 1'!M138/SUM('MissFill 1'!M$2:M139)&gt;0.01,"",IF('MissFill 1'!M137/SUM('MissFill 1'!M$2:M139)&gt;0.01,"",DateEnded_5Day!$A139))))))</f>
        <v>44484</v>
      </c>
      <c r="O139" s="54">
        <f>IF($A139&lt;='All Results'!$B$4,"",IF(SUM('MissFill 1'!N$2:N139)=0,"",(IF('MissFill 1'!N139/SUM('MissFill 1'!N$2:N139)&gt;0.01,"",IF('MissFill 1'!N138/SUM('MissFill 1'!N$2:N139)&gt;0.01,"",IF('MissFill 1'!N137/SUM('MissFill 1'!N$2:N139)&gt;0.01,"",DateEnded_5Day!$A139))))))</f>
        <v>44484</v>
      </c>
      <c r="P139" s="54">
        <f>IF($A139&lt;='All Results'!$B$4,"",IF(SUM('MissFill 1'!O$2:O139)=0,"",(IF('MissFill 1'!O139/SUM('MissFill 1'!O$2:O139)&gt;0.01,"",IF('MissFill 1'!O138/SUM('MissFill 1'!O$2:O139)&gt;0.01,"",IF('MissFill 1'!O137/SUM('MissFill 1'!O$2:O139)&gt;0.01,"",DateEnded_5Day!$A139))))))</f>
        <v>44484</v>
      </c>
      <c r="Q139" s="54">
        <f>IF($A139&lt;='All Results'!$B$4,"",IF(SUM('MissFill 1'!P$2:P139)=0,"",(IF('MissFill 1'!P139/SUM('MissFill 1'!P$2:P139)&gt;0.01,"",IF('MissFill 1'!P138/SUM('MissFill 1'!P$2:P139)&gt;0.01,"",IF('MissFill 1'!P137/SUM('MissFill 1'!P$2:P139)&gt;0.01,"",DateEnded_5Day!$A139))))))</f>
        <v>44484</v>
      </c>
      <c r="R139" s="54">
        <f>IF($A139&lt;='All Results'!$B$4,"",IF(SUM('MissFill 1'!Q$2:Q139)=0,"",(IF('MissFill 1'!Q139/SUM('MissFill 1'!Q$2:Q139)&gt;0.01,"",IF('MissFill 1'!Q138/SUM('MissFill 1'!Q$2:Q139)&gt;0.01,"",IF('MissFill 1'!Q137/SUM('MissFill 1'!Q$2:Q139)&gt;0.01,"",DateEnded_5Day!$A139))))))</f>
        <v>44484</v>
      </c>
      <c r="S139" s="54">
        <f>IF($A139&lt;='All Results'!$B$4,"",IF(SUM('MissFill 1'!R$2:R139)=0,"",(IF('MissFill 1'!R139/SUM('MissFill 1'!R$2:R139)&gt;0.01,"",IF('MissFill 1'!R138/SUM('MissFill 1'!R$2:R139)&gt;0.01,"",IF('MissFill 1'!R137/SUM('MissFill 1'!R$2:R139)&gt;0.01,"",DateEnded_5Day!$A139))))))</f>
        <v>44484</v>
      </c>
      <c r="T139" s="54">
        <f>IF($A139&lt;='All Results'!$B$4,"",IF(SUM('MissFill 1'!S$2:S139)=0,"",(IF('MissFill 1'!S139/SUM('MissFill 1'!S$2:S139)&gt;0.01,"",IF('MissFill 1'!S138/SUM('MissFill 1'!S$2:S139)&gt;0.01,"",IF('MissFill 1'!S137/SUM('MissFill 1'!S$2:S139)&gt;0.01,"",DateEnded_5Day!$A139))))))</f>
        <v>44484</v>
      </c>
      <c r="U139" s="54">
        <f>IF($A139&lt;='All Results'!$B$4,"",IF(SUM('MissFill 1'!T$2:T139)=0,"",(IF('MissFill 1'!T139/SUM('MissFill 1'!T$2:T139)&gt;0.01,"",IF('MissFill 1'!T138/SUM('MissFill 1'!T$2:T139)&gt;0.01,"",IF('MissFill 1'!T137/SUM('MissFill 1'!T$2:T139)&gt;0.01,"",DateEnded_5Day!$A139))))))</f>
        <v>44484</v>
      </c>
      <c r="V139" s="54">
        <f>IF($A139&lt;='All Results'!$B$4,"",IF(SUM('MissFill 1'!U$2:U139)=0,"",(IF('MissFill 1'!U139/SUM('MissFill 1'!U$2:U139)&gt;0.01,"",IF('MissFill 1'!U138/SUM('MissFill 1'!U$2:U139)&gt;0.01,"",IF('MissFill 1'!U137/SUM('MissFill 1'!U$2:U139)&gt;0.01,"",DateEnded_5Day!$A139))))))</f>
        <v>44484</v>
      </c>
      <c r="W139" s="54" t="str">
        <f>IF($A139&lt;='All Results'!$B$4,"",IF(SUM('MissFill 1'!V$2:V139)=0,"",(IF('MissFill 1'!V139/SUM('MissFill 1'!V$2:V139)&gt;0.01,"",IF('MissFill 1'!V138/SUM('MissFill 1'!V$2:V139)&gt;0.01,"",IF('MissFill 1'!V137/SUM('MissFill 1'!V$2:V139)&gt;0.01,"",DateEnded_5Day!$A139))))))</f>
        <v/>
      </c>
      <c r="X139" s="54">
        <f>IF($A139&lt;='All Results'!$B$4,"",IF(SUM('MissFill 1'!W$2:W139)=0,"",(IF('MissFill 1'!W139/SUM('MissFill 1'!W$2:W139)&gt;0.01,"",IF('MissFill 1'!W138/SUM('MissFill 1'!W$2:W139)&gt;0.01,"",IF('MissFill 1'!W137/SUM('MissFill 1'!W$2:W139)&gt;0.01,"",DateEnded_5Day!$A139))))))</f>
        <v>44484</v>
      </c>
      <c r="Y139" s="54" t="str">
        <f>IF($A139&lt;='All Results'!$B$4,"",IF(SUM('MissFill 1'!X$2:X139)=0,"",(IF('MissFill 1'!X139/SUM('MissFill 1'!X$2:X139)&gt;0.01,"",IF('MissFill 1'!X138/SUM('MissFill 1'!X$2:X139)&gt;0.01,"",IF('MissFill 1'!X137/SUM('MissFill 1'!X$2:X139)&gt;0.01,"",DateEnded_5Day!$A139))))))</f>
        <v/>
      </c>
      <c r="Z139" s="54">
        <f>IF($A139&lt;='All Results'!$B$4,"",IF(SUM('MissFill 1'!Y$2:Y139)=0,"",(IF('MissFill 1'!Y139/SUM('MissFill 1'!Y$2:Y139)&gt;0.01,"",IF('MissFill 1'!Y138/SUM('MissFill 1'!Y$2:Y139)&gt;0.01,"",IF('MissFill 1'!Y137/SUM('MissFill 1'!Y$2:Y139)&gt;0.01,"",DateEnded_5Day!$A139))))))</f>
        <v>44484</v>
      </c>
      <c r="AA139" s="54">
        <f>IF($A139&lt;='All Results'!$B$4,"",IF(SUM('MissFill 1'!Z$2:Z139)=0,"",(IF('MissFill 1'!Z139/SUM('MissFill 1'!Z$2:Z139)&gt;0.01,"",IF('MissFill 1'!Z138/SUM('MissFill 1'!Z$2:Z139)&gt;0.01,"",IF('MissFill 1'!Z137/SUM('MissFill 1'!Z$2:Z139)&gt;0.01,"",DateEnded_5Day!$A139))))))</f>
        <v>44484</v>
      </c>
      <c r="AB139" s="54" t="str">
        <f>IF($A139&lt;='All Results'!$B$4,"",IF(SUM('MissFill 1'!AA$2:AA139)=0,"",(IF('MissFill 1'!AA139/SUM('MissFill 1'!AA$2:AA139)&gt;0.01,"",IF('MissFill 1'!AA138/SUM('MissFill 1'!AA$2:AA139)&gt;0.01,"",IF('MissFill 1'!AA137/SUM('MissFill 1'!AA$2:AA139)&gt;0.01,"",DateEnded_5Day!$A139))))))</f>
        <v/>
      </c>
      <c r="AC139" s="54">
        <f>IF($A139&lt;='All Results'!$B$4,"",IF(SUM('MissFill 1'!AB$2:AB139)=0,"",(IF('MissFill 1'!AB139/SUM('MissFill 1'!AB$2:AB139)&gt;0.01,"",IF('MissFill 1'!AB138/SUM('MissFill 1'!AB$2:AB139)&gt;0.01,"",IF('MissFill 1'!AB137/SUM('MissFill 1'!AB$2:AB139)&gt;0.01,"",DateEnded_5Day!$A139))))))</f>
        <v>44484</v>
      </c>
      <c r="AD139" s="54">
        <f>IF($A139&lt;='All Results'!$B$4,"",IF(SUM('MissFill 1'!AC$2:AC139)=0,"",(IF('MissFill 1'!AC139/SUM('MissFill 1'!AC$2:AC139)&gt;0.01,"",IF('MissFill 1'!AC138/SUM('MissFill 1'!AC$2:AC139)&gt;0.01,"",IF('MissFill 1'!AC137/SUM('MissFill 1'!AC$2:AC139)&gt;0.01,"",DateEnded_5Day!$A139))))))</f>
        <v>44484</v>
      </c>
      <c r="AE139" s="54">
        <f>IF($A139&lt;='All Results'!$B$4,"",IF(SUM('MissFill 1'!AD$2:AD139)=0,"",(IF('MissFill 1'!AD139/SUM('MissFill 1'!AD$2:AD139)&gt;0.01,"",IF('MissFill 1'!AD138/SUM('MissFill 1'!AD$2:AD139)&gt;0.01,"",IF('MissFill 1'!AD137/SUM('MissFill 1'!AD$2:AD139)&gt;0.01,"",DateEnded_5Day!$A139))))))</f>
        <v>44484</v>
      </c>
      <c r="AF139" s="54">
        <f>IF($A139&lt;='All Results'!$B$4,"",IF(SUM('MissFill 1'!AE$2:AE139)=0,"",(IF('MissFill 1'!AE139/SUM('MissFill 1'!AE$2:AE139)&gt;0.01,"",IF('MissFill 1'!AE138/SUM('MissFill 1'!AE$2:AE139)&gt;0.01,"",IF('MissFill 1'!AE137/SUM('MissFill 1'!AE$2:AE139)&gt;0.01,"",DateEnded_5Day!$A139))))))</f>
        <v>44484</v>
      </c>
      <c r="AG139" s="54">
        <f>IF($A139&lt;='All Results'!$B$4,"",IF(SUM('MissFill 1'!AF$2:AF139)=0,"",(IF('MissFill 1'!AF139/SUM('MissFill 1'!AF$2:AF139)&gt;0.01,"",IF('MissFill 1'!AF138/SUM('MissFill 1'!AF$2:AF139)&gt;0.01,"",IF('MissFill 1'!AF137/SUM('MissFill 1'!AF$2:AF139)&gt;0.01,"",DateEnded_5Day!$A139))))))</f>
        <v>44484</v>
      </c>
      <c r="AH139" s="54">
        <f>IF($A139&lt;='All Results'!$B$4,"",IF(SUM('MissFill 1'!AG$2:AG139)=0,"",(IF('MissFill 1'!AG139/SUM('MissFill 1'!AG$2:AG139)&gt;0.01,"",IF('MissFill 1'!AG138/SUM('MissFill 1'!AG$2:AG139)&gt;0.01,"",IF('MissFill 1'!AG137/SUM('MissFill 1'!AG$2:AG139)&gt;0.01,"",DateEnded_5Day!$A139))))))</f>
        <v>44484</v>
      </c>
      <c r="AI139" s="54">
        <f>IF($A139&lt;='All Results'!$B$4,"",IF(SUM('MissFill 1'!AH$2:AH139)=0,"",(IF('MissFill 1'!AH139/SUM('MissFill 1'!AH$2:AH139)&gt;0.01,"",IF('MissFill 1'!AH138/SUM('MissFill 1'!AH$2:AH139)&gt;0.01,"",IF('MissFill 1'!AH137/SUM('MissFill 1'!AH$2:AH139)&gt;0.01,"",DateEnded_5Day!$A139))))))</f>
        <v>44484</v>
      </c>
      <c r="AJ139" s="54" t="str">
        <f>IF($A139&lt;='All Results'!$B$4,"",IF(SUM('MissFill 1'!AI$2:AI139)=0,"",(IF('MissFill 1'!AI139/SUM('MissFill 1'!AI$2:AI139)&gt;0.01,"",IF('MissFill 1'!AI138/SUM('MissFill 1'!AI$2:AI139)&gt;0.01,"",IF('MissFill 1'!AI137/SUM('MissFill 1'!AI$2:AI139)&gt;0.01,"",DateEnded_5Day!$A139))))))</f>
        <v/>
      </c>
      <c r="AK139" s="54" t="str">
        <f>IF($A139&lt;='All Results'!$B$4,"",IF(SUM('MissFill 1'!AJ$2:AJ139)=0,"",(IF('MissFill 1'!AJ139/SUM('MissFill 1'!AJ$2:AJ139)&gt;0.01,"",IF('MissFill 1'!AJ138/SUM('MissFill 1'!AJ$2:AJ139)&gt;0.01,"",IF('MissFill 1'!AJ137/SUM('MissFill 1'!AJ$2:AJ139)&gt;0.01,"",DateEnded_5Day!$A139))))))</f>
        <v/>
      </c>
      <c r="AL139" s="54">
        <f>IF($A139&lt;='All Results'!$B$4,"",IF(SUM('MissFill 1'!AK$2:AK139)=0,"",(IF('MissFill 1'!AK139/SUM('MissFill 1'!AK$2:AK139)&gt;0.01,"",IF('MissFill 1'!AK138/SUM('MissFill 1'!AK$2:AK139)&gt;0.01,"",IF('MissFill 1'!AK137/SUM('MissFill 1'!AK$2:AK139)&gt;0.01,"",DateEnded_5Day!$A139))))))</f>
        <v>44484</v>
      </c>
      <c r="AM139" s="54">
        <f>IF($A139&lt;='All Results'!$B$4,"",IF(SUM('MissFill 1'!AL$2:AL139)=0,"",(IF('MissFill 1'!AL139/SUM('MissFill 1'!AL$2:AL139)&gt;0.01,"",IF('MissFill 1'!AL138/SUM('MissFill 1'!AL$2:AL139)&gt;0.01,"",IF('MissFill 1'!AL137/SUM('MissFill 1'!AL$2:AL139)&gt;0.01,"",DateEnded_5Day!$A139))))))</f>
        <v>44484</v>
      </c>
      <c r="AN139" s="54">
        <f>IF($A139&lt;='All Results'!$B$4,"",IF(SUM('MissFill 1'!AM$2:AM139)=0,"",(IF('MissFill 1'!AM139/SUM('MissFill 1'!AM$2:AM139)&gt;0.01,"",IF('MissFill 1'!AM138/SUM('MissFill 1'!AM$2:AM139)&gt;0.01,"",IF('MissFill 1'!AM137/SUM('MissFill 1'!AM$2:AM139)&gt;0.01,"",DateEnded_5Day!$A139))))))</f>
        <v>44484</v>
      </c>
      <c r="AO139" s="54">
        <f>IF($A139&lt;='All Results'!$B$4,"",IF(SUM('MissFill 1'!AN$2:AN139)=0,"",(IF('MissFill 1'!AN139/SUM('MissFill 1'!AN$2:AN139)&gt;0.01,"",IF('MissFill 1'!AN138/SUM('MissFill 1'!AN$2:AN139)&gt;0.01,"",IF('MissFill 1'!AN137/SUM('MissFill 1'!AN$2:AN139)&gt;0.01,"",DateEnded_5Day!$A139))))))</f>
        <v>44484</v>
      </c>
      <c r="AP139" s="54">
        <f>IF($A139&lt;='All Results'!$B$4,"",IF(SUM('MissFill 1'!AO$2:AO139)=0,"",(IF('MissFill 1'!AO139/SUM('MissFill 1'!AO$2:AO139)&gt;0.01,"",IF('MissFill 1'!AO138/SUM('MissFill 1'!AO$2:AO139)&gt;0.01,"",IF('MissFill 1'!AO137/SUM('MissFill 1'!AO$2:AO139)&gt;0.01,"",DateEnded_5Day!$A139))))))</f>
        <v>44484</v>
      </c>
      <c r="AQ139" s="54" t="str">
        <f>IF($A139&lt;='All Results'!$B$4,"",IF(SUM('MissFill 1'!AP$2:AP139)=0,"",(IF('MissFill 1'!AP139/SUM('MissFill 1'!AP$2:AP139)&gt;0.01,"",IF('MissFill 1'!AP138/SUM('MissFill 1'!AP$2:AP139)&gt;0.01,"",IF('MissFill 1'!AP137/SUM('MissFill 1'!AP$2:AP139)&gt;0.01,"",DateEnded_5Day!$A139))))))</f>
        <v/>
      </c>
      <c r="AR139" s="54">
        <f>IF($A139&lt;='All Results'!$B$4,"",IF(SUM('MissFill 1'!AQ$2:AQ139)=0,"",(IF('MissFill 1'!AQ139/SUM('MissFill 1'!AQ$2:AQ139)&gt;0.01,"",IF('MissFill 1'!AQ138/SUM('MissFill 1'!AQ$2:AQ139)&gt;0.01,"",IF('MissFill 1'!AQ137/SUM('MissFill 1'!AQ$2:AQ139)&gt;0.01,"",DateEnded_5Day!$A139))))))</f>
        <v>44484</v>
      </c>
      <c r="AS139" s="54">
        <f>IF($A139&lt;='All Results'!$B$4,"",IF(SUM('MissFill 1'!AR$2:AR139)=0,"",(IF('MissFill 1'!AR139/SUM('MissFill 1'!AR$2:AR139)&gt;0.01,"",IF('MissFill 1'!AR138/SUM('MissFill 1'!AR$2:AR139)&gt;0.01,"",IF('MissFill 1'!AR137/SUM('MissFill 1'!AR$2:AR139)&gt;0.01,"",DateEnded_5Day!$A139))))))</f>
        <v>44484</v>
      </c>
      <c r="AT139" s="54">
        <f>IF($A139&lt;='All Results'!$B$4,"",IF(SUM('MissFill 1'!AS$2:AS139)=0,"",(IF('MissFill 1'!AS139/SUM('MissFill 1'!AS$2:AS139)&gt;0.01,"",IF('MissFill 1'!AS138/SUM('MissFill 1'!AS$2:AS139)&gt;0.01,"",IF('MissFill 1'!AS137/SUM('MissFill 1'!AS$2:AS139)&gt;0.01,"",DateEnded_5Day!$A139))))))</f>
        <v>44484</v>
      </c>
      <c r="AU139" s="54">
        <f>IF($A139&lt;='All Results'!$B$4,"",IF(SUM('MissFill 1'!AT$2:AT139)=0,"",(IF('MissFill 1'!AT139/SUM('MissFill 1'!AT$2:AT139)&gt;0.01,"",IF('MissFill 1'!AT138/SUM('MissFill 1'!AT$2:AT139)&gt;0.01,"",IF('MissFill 1'!AT137/SUM('MissFill 1'!AT$2:AT139)&gt;0.01,"",DateEnded_5Day!$A139))))))</f>
        <v>44484</v>
      </c>
      <c r="AV139" s="54">
        <f>IF($A139&lt;='All Results'!$B$4,"",IF(SUM('MissFill 1'!AU$2:AU139)=0,"",(IF('MissFill 1'!AU139/SUM('MissFill 1'!AU$2:AU139)&gt;0.01,"",IF('MissFill 1'!AU138/SUM('MissFill 1'!AU$2:AU139)&gt;0.01,"",IF('MissFill 1'!AU137/SUM('MissFill 1'!AU$2:AU139)&gt;0.01,"",DateEnded_5Day!$A139))))))</f>
        <v>44484</v>
      </c>
      <c r="AW139" s="54">
        <f>IF($A139&lt;='All Results'!$B$4,"",IF(SUM('MissFill 1'!AV$2:AV139)=0,"",(IF('MissFill 1'!AV139/SUM('MissFill 1'!AV$2:AV139)&gt;0.01,"",IF('MissFill 1'!AV138/SUM('MissFill 1'!AV$2:AV139)&gt;0.01,"",IF('MissFill 1'!AV137/SUM('MissFill 1'!AV$2:AV139)&gt;0.01,"",DateEnded_5Day!$A139))))))</f>
        <v>44484</v>
      </c>
      <c r="AX139" s="54" t="str">
        <f>IF($A139&lt;='All Results'!$B$4,"",IF(SUM('MissFill 1'!AW$2:AW139)=0,"",(IF('MissFill 1'!AW139/SUM('MissFill 1'!AW$2:AW139)&gt;0.01,"",IF('MissFill 1'!AW138/SUM('MissFill 1'!AW$2:AW139)&gt;0.01,"",IF('MissFill 1'!AW137/SUM('MissFill 1'!AW$2:AW139)&gt;0.01,"",DateEnded_5Day!$A139))))))</f>
        <v/>
      </c>
    </row>
    <row r="140" spans="1:50" x14ac:dyDescent="0.25">
      <c r="A140" s="41">
        <v>44485</v>
      </c>
      <c r="B140" s="52">
        <v>289</v>
      </c>
      <c r="C140" s="54">
        <f>IF($A140&lt;='All Results'!$B$4,"",IF(SUM('MissFill 1'!B$2:B140)=0,"",(IF('MissFill 1'!B140/SUM('MissFill 1'!B$2:B140)&gt;0.01,"",IF('MissFill 1'!B139/SUM('MissFill 1'!B$2:B140)&gt;0.01,"",IF('MissFill 1'!B138/SUM('MissFill 1'!B$2:B140)&gt;0.01,"",DateEnded_5Day!$A140))))))</f>
        <v>44485</v>
      </c>
      <c r="D140" s="54">
        <f>IF($A140&lt;='All Results'!$B$4,"",IF(SUM('MissFill 1'!C$2:C140)=0,"",(IF('MissFill 1'!C140/SUM('MissFill 1'!C$2:C140)&gt;0.01,"",IF('MissFill 1'!C139/SUM('MissFill 1'!C$2:C140)&gt;0.01,"",IF('MissFill 1'!C138/SUM('MissFill 1'!C$2:C140)&gt;0.01,"",DateEnded_5Day!$A140))))))</f>
        <v>44485</v>
      </c>
      <c r="E140" s="54">
        <f>IF($A140&lt;='All Results'!$B$4,"",IF(SUM('MissFill 1'!D$2:D140)=0,"",(IF('MissFill 1'!D140/SUM('MissFill 1'!D$2:D140)&gt;0.01,"",IF('MissFill 1'!D139/SUM('MissFill 1'!D$2:D140)&gt;0.01,"",IF('MissFill 1'!D138/SUM('MissFill 1'!D$2:D140)&gt;0.01,"",DateEnded_5Day!$A140))))))</f>
        <v>44485</v>
      </c>
      <c r="F140" s="54">
        <f>IF($A140&lt;='All Results'!$B$4,"",IF(SUM('MissFill 1'!E$2:E140)=0,"",(IF('MissFill 1'!E140/SUM('MissFill 1'!E$2:E140)&gt;0.01,"",IF('MissFill 1'!E139/SUM('MissFill 1'!E$2:E140)&gt;0.01,"",IF('MissFill 1'!E138/SUM('MissFill 1'!E$2:E140)&gt;0.01,"",DateEnded_5Day!$A140))))))</f>
        <v>44485</v>
      </c>
      <c r="G140" s="54" t="str">
        <f>IF($A140&lt;='All Results'!$B$4,"",IF(SUM('MissFill 1'!F$2:F140)=0,"",(IF('MissFill 1'!F140/SUM('MissFill 1'!F$2:F140)&gt;0.01,"",IF('MissFill 1'!F139/SUM('MissFill 1'!F$2:F140)&gt;0.01,"",IF('MissFill 1'!F138/SUM('MissFill 1'!F$2:F140)&gt;0.01,"",DateEnded_5Day!$A140))))))</f>
        <v/>
      </c>
      <c r="H140" s="54">
        <f>IF($A140&lt;='All Results'!$B$4,"",IF(SUM('MissFill 1'!G$2:G140)=0,"",(IF('MissFill 1'!G140/SUM('MissFill 1'!G$2:G140)&gt;0.01,"",IF('MissFill 1'!G139/SUM('MissFill 1'!G$2:G140)&gt;0.01,"",IF('MissFill 1'!G138/SUM('MissFill 1'!G$2:G140)&gt;0.01,"",DateEnded_5Day!$A140))))))</f>
        <v>44485</v>
      </c>
      <c r="I140" s="54">
        <f>IF($A140&lt;='All Results'!$B$4,"",IF(SUM('MissFill 1'!H$2:H140)=0,"",(IF('MissFill 1'!H140/SUM('MissFill 1'!H$2:H140)&gt;0.01,"",IF('MissFill 1'!H139/SUM('MissFill 1'!H$2:H140)&gt;0.01,"",IF('MissFill 1'!H138/SUM('MissFill 1'!H$2:H140)&gt;0.01,"",DateEnded_5Day!$A140))))))</f>
        <v>44485</v>
      </c>
      <c r="J140" s="54">
        <f>IF($A140&lt;='All Results'!$B$4,"",IF(SUM('MissFill 1'!I$2:I140)=0,"",(IF('MissFill 1'!I140/SUM('MissFill 1'!I$2:I140)&gt;0.01,"",IF('MissFill 1'!I139/SUM('MissFill 1'!I$2:I140)&gt;0.01,"",IF('MissFill 1'!I138/SUM('MissFill 1'!I$2:I140)&gt;0.01,"",DateEnded_5Day!$A140))))))</f>
        <v>44485</v>
      </c>
      <c r="K140" s="54">
        <f>IF($A140&lt;='All Results'!$B$4,"",IF(SUM('MissFill 1'!J$2:J140)=0,"",(IF('MissFill 1'!J140/SUM('MissFill 1'!J$2:J140)&gt;0.01,"",IF('MissFill 1'!J139/SUM('MissFill 1'!J$2:J140)&gt;0.01,"",IF('MissFill 1'!J138/SUM('MissFill 1'!J$2:J140)&gt;0.01,"",DateEnded_5Day!$A140))))))</f>
        <v>44485</v>
      </c>
      <c r="L140" s="54">
        <f>IF($A140&lt;='All Results'!$B$4,"",IF(SUM('MissFill 1'!K$2:K140)=0,"",(IF('MissFill 1'!K140/SUM('MissFill 1'!K$2:K140)&gt;0.01,"",IF('MissFill 1'!K139/SUM('MissFill 1'!K$2:K140)&gt;0.01,"",IF('MissFill 1'!K138/SUM('MissFill 1'!K$2:K140)&gt;0.01,"",DateEnded_5Day!$A140))))))</f>
        <v>44485</v>
      </c>
      <c r="M140" s="54" t="str">
        <f>IF($A140&lt;='All Results'!$B$4,"",IF(SUM('MissFill 1'!L$2:L140)=0,"",(IF('MissFill 1'!L140/SUM('MissFill 1'!L$2:L140)&gt;0.01,"",IF('MissFill 1'!L139/SUM('MissFill 1'!L$2:L140)&gt;0.01,"",IF('MissFill 1'!L138/SUM('MissFill 1'!L$2:L140)&gt;0.01,"",DateEnded_5Day!$A140))))))</f>
        <v/>
      </c>
      <c r="N140" s="54">
        <f>IF($A140&lt;='All Results'!$B$4,"",IF(SUM('MissFill 1'!M$2:M140)=0,"",(IF('MissFill 1'!M140/SUM('MissFill 1'!M$2:M140)&gt;0.01,"",IF('MissFill 1'!M139/SUM('MissFill 1'!M$2:M140)&gt;0.01,"",IF('MissFill 1'!M138/SUM('MissFill 1'!M$2:M140)&gt;0.01,"",DateEnded_5Day!$A140))))))</f>
        <v>44485</v>
      </c>
      <c r="O140" s="54">
        <f>IF($A140&lt;='All Results'!$B$4,"",IF(SUM('MissFill 1'!N$2:N140)=0,"",(IF('MissFill 1'!N140/SUM('MissFill 1'!N$2:N140)&gt;0.01,"",IF('MissFill 1'!N139/SUM('MissFill 1'!N$2:N140)&gt;0.01,"",IF('MissFill 1'!N138/SUM('MissFill 1'!N$2:N140)&gt;0.01,"",DateEnded_5Day!$A140))))))</f>
        <v>44485</v>
      </c>
      <c r="P140" s="54">
        <f>IF($A140&lt;='All Results'!$B$4,"",IF(SUM('MissFill 1'!O$2:O140)=0,"",(IF('MissFill 1'!O140/SUM('MissFill 1'!O$2:O140)&gt;0.01,"",IF('MissFill 1'!O139/SUM('MissFill 1'!O$2:O140)&gt;0.01,"",IF('MissFill 1'!O138/SUM('MissFill 1'!O$2:O140)&gt;0.01,"",DateEnded_5Day!$A140))))))</f>
        <v>44485</v>
      </c>
      <c r="Q140" s="54">
        <f>IF($A140&lt;='All Results'!$B$4,"",IF(SUM('MissFill 1'!P$2:P140)=0,"",(IF('MissFill 1'!P140/SUM('MissFill 1'!P$2:P140)&gt;0.01,"",IF('MissFill 1'!P139/SUM('MissFill 1'!P$2:P140)&gt;0.01,"",IF('MissFill 1'!P138/SUM('MissFill 1'!P$2:P140)&gt;0.01,"",DateEnded_5Day!$A140))))))</f>
        <v>44485</v>
      </c>
      <c r="R140" s="54">
        <f>IF($A140&lt;='All Results'!$B$4,"",IF(SUM('MissFill 1'!Q$2:Q140)=0,"",(IF('MissFill 1'!Q140/SUM('MissFill 1'!Q$2:Q140)&gt;0.01,"",IF('MissFill 1'!Q139/SUM('MissFill 1'!Q$2:Q140)&gt;0.01,"",IF('MissFill 1'!Q138/SUM('MissFill 1'!Q$2:Q140)&gt;0.01,"",DateEnded_5Day!$A140))))))</f>
        <v>44485</v>
      </c>
      <c r="S140" s="54">
        <f>IF($A140&lt;='All Results'!$B$4,"",IF(SUM('MissFill 1'!R$2:R140)=0,"",(IF('MissFill 1'!R140/SUM('MissFill 1'!R$2:R140)&gt;0.01,"",IF('MissFill 1'!R139/SUM('MissFill 1'!R$2:R140)&gt;0.01,"",IF('MissFill 1'!R138/SUM('MissFill 1'!R$2:R140)&gt;0.01,"",DateEnded_5Day!$A140))))))</f>
        <v>44485</v>
      </c>
      <c r="T140" s="54">
        <f>IF($A140&lt;='All Results'!$B$4,"",IF(SUM('MissFill 1'!S$2:S140)=0,"",(IF('MissFill 1'!S140/SUM('MissFill 1'!S$2:S140)&gt;0.01,"",IF('MissFill 1'!S139/SUM('MissFill 1'!S$2:S140)&gt;0.01,"",IF('MissFill 1'!S138/SUM('MissFill 1'!S$2:S140)&gt;0.01,"",DateEnded_5Day!$A140))))))</f>
        <v>44485</v>
      </c>
      <c r="U140" s="54">
        <f>IF($A140&lt;='All Results'!$B$4,"",IF(SUM('MissFill 1'!T$2:T140)=0,"",(IF('MissFill 1'!T140/SUM('MissFill 1'!T$2:T140)&gt;0.01,"",IF('MissFill 1'!T139/SUM('MissFill 1'!T$2:T140)&gt;0.01,"",IF('MissFill 1'!T138/SUM('MissFill 1'!T$2:T140)&gt;0.01,"",DateEnded_5Day!$A140))))))</f>
        <v>44485</v>
      </c>
      <c r="V140" s="54">
        <f>IF($A140&lt;='All Results'!$B$4,"",IF(SUM('MissFill 1'!U$2:U140)=0,"",(IF('MissFill 1'!U140/SUM('MissFill 1'!U$2:U140)&gt;0.01,"",IF('MissFill 1'!U139/SUM('MissFill 1'!U$2:U140)&gt;0.01,"",IF('MissFill 1'!U138/SUM('MissFill 1'!U$2:U140)&gt;0.01,"",DateEnded_5Day!$A140))))))</f>
        <v>44485</v>
      </c>
      <c r="W140" s="54" t="str">
        <f>IF($A140&lt;='All Results'!$B$4,"",IF(SUM('MissFill 1'!V$2:V140)=0,"",(IF('MissFill 1'!V140/SUM('MissFill 1'!V$2:V140)&gt;0.01,"",IF('MissFill 1'!V139/SUM('MissFill 1'!V$2:V140)&gt;0.01,"",IF('MissFill 1'!V138/SUM('MissFill 1'!V$2:V140)&gt;0.01,"",DateEnded_5Day!$A140))))))</f>
        <v/>
      </c>
      <c r="X140" s="54">
        <f>IF($A140&lt;='All Results'!$B$4,"",IF(SUM('MissFill 1'!W$2:W140)=0,"",(IF('MissFill 1'!W140/SUM('MissFill 1'!W$2:W140)&gt;0.01,"",IF('MissFill 1'!W139/SUM('MissFill 1'!W$2:W140)&gt;0.01,"",IF('MissFill 1'!W138/SUM('MissFill 1'!W$2:W140)&gt;0.01,"",DateEnded_5Day!$A140))))))</f>
        <v>44485</v>
      </c>
      <c r="Y140" s="54" t="str">
        <f>IF($A140&lt;='All Results'!$B$4,"",IF(SUM('MissFill 1'!X$2:X140)=0,"",(IF('MissFill 1'!X140/SUM('MissFill 1'!X$2:X140)&gt;0.01,"",IF('MissFill 1'!X139/SUM('MissFill 1'!X$2:X140)&gt;0.01,"",IF('MissFill 1'!X138/SUM('MissFill 1'!X$2:X140)&gt;0.01,"",DateEnded_5Day!$A140))))))</f>
        <v/>
      </c>
      <c r="Z140" s="54">
        <f>IF($A140&lt;='All Results'!$B$4,"",IF(SUM('MissFill 1'!Y$2:Y140)=0,"",(IF('MissFill 1'!Y140/SUM('MissFill 1'!Y$2:Y140)&gt;0.01,"",IF('MissFill 1'!Y139/SUM('MissFill 1'!Y$2:Y140)&gt;0.01,"",IF('MissFill 1'!Y138/SUM('MissFill 1'!Y$2:Y140)&gt;0.01,"",DateEnded_5Day!$A140))))))</f>
        <v>44485</v>
      </c>
      <c r="AA140" s="54">
        <f>IF($A140&lt;='All Results'!$B$4,"",IF(SUM('MissFill 1'!Z$2:Z140)=0,"",(IF('MissFill 1'!Z140/SUM('MissFill 1'!Z$2:Z140)&gt;0.01,"",IF('MissFill 1'!Z139/SUM('MissFill 1'!Z$2:Z140)&gt;0.01,"",IF('MissFill 1'!Z138/SUM('MissFill 1'!Z$2:Z140)&gt;0.01,"",DateEnded_5Day!$A140))))))</f>
        <v>44485</v>
      </c>
      <c r="AB140" s="54">
        <f>IF($A140&lt;='All Results'!$B$4,"",IF(SUM('MissFill 1'!AA$2:AA140)=0,"",(IF('MissFill 1'!AA140/SUM('MissFill 1'!AA$2:AA140)&gt;0.01,"",IF('MissFill 1'!AA139/SUM('MissFill 1'!AA$2:AA140)&gt;0.01,"",IF('MissFill 1'!AA138/SUM('MissFill 1'!AA$2:AA140)&gt;0.01,"",DateEnded_5Day!$A140))))))</f>
        <v>44485</v>
      </c>
      <c r="AC140" s="54">
        <f>IF($A140&lt;='All Results'!$B$4,"",IF(SUM('MissFill 1'!AB$2:AB140)=0,"",(IF('MissFill 1'!AB140/SUM('MissFill 1'!AB$2:AB140)&gt;0.01,"",IF('MissFill 1'!AB139/SUM('MissFill 1'!AB$2:AB140)&gt;0.01,"",IF('MissFill 1'!AB138/SUM('MissFill 1'!AB$2:AB140)&gt;0.01,"",DateEnded_5Day!$A140))))))</f>
        <v>44485</v>
      </c>
      <c r="AD140" s="54">
        <f>IF($A140&lt;='All Results'!$B$4,"",IF(SUM('MissFill 1'!AC$2:AC140)=0,"",(IF('MissFill 1'!AC140/SUM('MissFill 1'!AC$2:AC140)&gt;0.01,"",IF('MissFill 1'!AC139/SUM('MissFill 1'!AC$2:AC140)&gt;0.01,"",IF('MissFill 1'!AC138/SUM('MissFill 1'!AC$2:AC140)&gt;0.01,"",DateEnded_5Day!$A140))))))</f>
        <v>44485</v>
      </c>
      <c r="AE140" s="54">
        <f>IF($A140&lt;='All Results'!$B$4,"",IF(SUM('MissFill 1'!AD$2:AD140)=0,"",(IF('MissFill 1'!AD140/SUM('MissFill 1'!AD$2:AD140)&gt;0.01,"",IF('MissFill 1'!AD139/SUM('MissFill 1'!AD$2:AD140)&gt;0.01,"",IF('MissFill 1'!AD138/SUM('MissFill 1'!AD$2:AD140)&gt;0.01,"",DateEnded_5Day!$A140))))))</f>
        <v>44485</v>
      </c>
      <c r="AF140" s="54">
        <f>IF($A140&lt;='All Results'!$B$4,"",IF(SUM('MissFill 1'!AE$2:AE140)=0,"",(IF('MissFill 1'!AE140/SUM('MissFill 1'!AE$2:AE140)&gt;0.01,"",IF('MissFill 1'!AE139/SUM('MissFill 1'!AE$2:AE140)&gt;0.01,"",IF('MissFill 1'!AE138/SUM('MissFill 1'!AE$2:AE140)&gt;0.01,"",DateEnded_5Day!$A140))))))</f>
        <v>44485</v>
      </c>
      <c r="AG140" s="54">
        <f>IF($A140&lt;='All Results'!$B$4,"",IF(SUM('MissFill 1'!AF$2:AF140)=0,"",(IF('MissFill 1'!AF140/SUM('MissFill 1'!AF$2:AF140)&gt;0.01,"",IF('MissFill 1'!AF139/SUM('MissFill 1'!AF$2:AF140)&gt;0.01,"",IF('MissFill 1'!AF138/SUM('MissFill 1'!AF$2:AF140)&gt;0.01,"",DateEnded_5Day!$A140))))))</f>
        <v>44485</v>
      </c>
      <c r="AH140" s="54">
        <f>IF($A140&lt;='All Results'!$B$4,"",IF(SUM('MissFill 1'!AG$2:AG140)=0,"",(IF('MissFill 1'!AG140/SUM('MissFill 1'!AG$2:AG140)&gt;0.01,"",IF('MissFill 1'!AG139/SUM('MissFill 1'!AG$2:AG140)&gt;0.01,"",IF('MissFill 1'!AG138/SUM('MissFill 1'!AG$2:AG140)&gt;0.01,"",DateEnded_5Day!$A140))))))</f>
        <v>44485</v>
      </c>
      <c r="AI140" s="54">
        <f>IF($A140&lt;='All Results'!$B$4,"",IF(SUM('MissFill 1'!AH$2:AH140)=0,"",(IF('MissFill 1'!AH140/SUM('MissFill 1'!AH$2:AH140)&gt;0.01,"",IF('MissFill 1'!AH139/SUM('MissFill 1'!AH$2:AH140)&gt;0.01,"",IF('MissFill 1'!AH138/SUM('MissFill 1'!AH$2:AH140)&gt;0.01,"",DateEnded_5Day!$A140))))))</f>
        <v>44485</v>
      </c>
      <c r="AJ140" s="54" t="str">
        <f>IF($A140&lt;='All Results'!$B$4,"",IF(SUM('MissFill 1'!AI$2:AI140)=0,"",(IF('MissFill 1'!AI140/SUM('MissFill 1'!AI$2:AI140)&gt;0.01,"",IF('MissFill 1'!AI139/SUM('MissFill 1'!AI$2:AI140)&gt;0.01,"",IF('MissFill 1'!AI138/SUM('MissFill 1'!AI$2:AI140)&gt;0.01,"",DateEnded_5Day!$A140))))))</f>
        <v/>
      </c>
      <c r="AK140" s="54" t="str">
        <f>IF($A140&lt;='All Results'!$B$4,"",IF(SUM('MissFill 1'!AJ$2:AJ140)=0,"",(IF('MissFill 1'!AJ140/SUM('MissFill 1'!AJ$2:AJ140)&gt;0.01,"",IF('MissFill 1'!AJ139/SUM('MissFill 1'!AJ$2:AJ140)&gt;0.01,"",IF('MissFill 1'!AJ138/SUM('MissFill 1'!AJ$2:AJ140)&gt;0.01,"",DateEnded_5Day!$A140))))))</f>
        <v/>
      </c>
      <c r="AL140" s="54">
        <f>IF($A140&lt;='All Results'!$B$4,"",IF(SUM('MissFill 1'!AK$2:AK140)=0,"",(IF('MissFill 1'!AK140/SUM('MissFill 1'!AK$2:AK140)&gt;0.01,"",IF('MissFill 1'!AK139/SUM('MissFill 1'!AK$2:AK140)&gt;0.01,"",IF('MissFill 1'!AK138/SUM('MissFill 1'!AK$2:AK140)&gt;0.01,"",DateEnded_5Day!$A140))))))</f>
        <v>44485</v>
      </c>
      <c r="AM140" s="54">
        <f>IF($A140&lt;='All Results'!$B$4,"",IF(SUM('MissFill 1'!AL$2:AL140)=0,"",(IF('MissFill 1'!AL140/SUM('MissFill 1'!AL$2:AL140)&gt;0.01,"",IF('MissFill 1'!AL139/SUM('MissFill 1'!AL$2:AL140)&gt;0.01,"",IF('MissFill 1'!AL138/SUM('MissFill 1'!AL$2:AL140)&gt;0.01,"",DateEnded_5Day!$A140))))))</f>
        <v>44485</v>
      </c>
      <c r="AN140" s="54">
        <f>IF($A140&lt;='All Results'!$B$4,"",IF(SUM('MissFill 1'!AM$2:AM140)=0,"",(IF('MissFill 1'!AM140/SUM('MissFill 1'!AM$2:AM140)&gt;0.01,"",IF('MissFill 1'!AM139/SUM('MissFill 1'!AM$2:AM140)&gt;0.01,"",IF('MissFill 1'!AM138/SUM('MissFill 1'!AM$2:AM140)&gt;0.01,"",DateEnded_5Day!$A140))))))</f>
        <v>44485</v>
      </c>
      <c r="AO140" s="54">
        <f>IF($A140&lt;='All Results'!$B$4,"",IF(SUM('MissFill 1'!AN$2:AN140)=0,"",(IF('MissFill 1'!AN140/SUM('MissFill 1'!AN$2:AN140)&gt;0.01,"",IF('MissFill 1'!AN139/SUM('MissFill 1'!AN$2:AN140)&gt;0.01,"",IF('MissFill 1'!AN138/SUM('MissFill 1'!AN$2:AN140)&gt;0.01,"",DateEnded_5Day!$A140))))))</f>
        <v>44485</v>
      </c>
      <c r="AP140" s="54">
        <f>IF($A140&lt;='All Results'!$B$4,"",IF(SUM('MissFill 1'!AO$2:AO140)=0,"",(IF('MissFill 1'!AO140/SUM('MissFill 1'!AO$2:AO140)&gt;0.01,"",IF('MissFill 1'!AO139/SUM('MissFill 1'!AO$2:AO140)&gt;0.01,"",IF('MissFill 1'!AO138/SUM('MissFill 1'!AO$2:AO140)&gt;0.01,"",DateEnded_5Day!$A140))))))</f>
        <v>44485</v>
      </c>
      <c r="AQ140" s="54" t="str">
        <f>IF($A140&lt;='All Results'!$B$4,"",IF(SUM('MissFill 1'!AP$2:AP140)=0,"",(IF('MissFill 1'!AP140/SUM('MissFill 1'!AP$2:AP140)&gt;0.01,"",IF('MissFill 1'!AP139/SUM('MissFill 1'!AP$2:AP140)&gt;0.01,"",IF('MissFill 1'!AP138/SUM('MissFill 1'!AP$2:AP140)&gt;0.01,"",DateEnded_5Day!$A140))))))</f>
        <v/>
      </c>
      <c r="AR140" s="54">
        <f>IF($A140&lt;='All Results'!$B$4,"",IF(SUM('MissFill 1'!AQ$2:AQ140)=0,"",(IF('MissFill 1'!AQ140/SUM('MissFill 1'!AQ$2:AQ140)&gt;0.01,"",IF('MissFill 1'!AQ139/SUM('MissFill 1'!AQ$2:AQ140)&gt;0.01,"",IF('MissFill 1'!AQ138/SUM('MissFill 1'!AQ$2:AQ140)&gt;0.01,"",DateEnded_5Day!$A140))))))</f>
        <v>44485</v>
      </c>
      <c r="AS140" s="54">
        <f>IF($A140&lt;='All Results'!$B$4,"",IF(SUM('MissFill 1'!AR$2:AR140)=0,"",(IF('MissFill 1'!AR140/SUM('MissFill 1'!AR$2:AR140)&gt;0.01,"",IF('MissFill 1'!AR139/SUM('MissFill 1'!AR$2:AR140)&gt;0.01,"",IF('MissFill 1'!AR138/SUM('MissFill 1'!AR$2:AR140)&gt;0.01,"",DateEnded_5Day!$A140))))))</f>
        <v>44485</v>
      </c>
      <c r="AT140" s="54">
        <f>IF($A140&lt;='All Results'!$B$4,"",IF(SUM('MissFill 1'!AS$2:AS140)=0,"",(IF('MissFill 1'!AS140/SUM('MissFill 1'!AS$2:AS140)&gt;0.01,"",IF('MissFill 1'!AS139/SUM('MissFill 1'!AS$2:AS140)&gt;0.01,"",IF('MissFill 1'!AS138/SUM('MissFill 1'!AS$2:AS140)&gt;0.01,"",DateEnded_5Day!$A140))))))</f>
        <v>44485</v>
      </c>
      <c r="AU140" s="54">
        <f>IF($A140&lt;='All Results'!$B$4,"",IF(SUM('MissFill 1'!AT$2:AT140)=0,"",(IF('MissFill 1'!AT140/SUM('MissFill 1'!AT$2:AT140)&gt;0.01,"",IF('MissFill 1'!AT139/SUM('MissFill 1'!AT$2:AT140)&gt;0.01,"",IF('MissFill 1'!AT138/SUM('MissFill 1'!AT$2:AT140)&gt;0.01,"",DateEnded_5Day!$A140))))))</f>
        <v>44485</v>
      </c>
      <c r="AV140" s="54">
        <f>IF($A140&lt;='All Results'!$B$4,"",IF(SUM('MissFill 1'!AU$2:AU140)=0,"",(IF('MissFill 1'!AU140/SUM('MissFill 1'!AU$2:AU140)&gt;0.01,"",IF('MissFill 1'!AU139/SUM('MissFill 1'!AU$2:AU140)&gt;0.01,"",IF('MissFill 1'!AU138/SUM('MissFill 1'!AU$2:AU140)&gt;0.01,"",DateEnded_5Day!$A140))))))</f>
        <v>44485</v>
      </c>
      <c r="AW140" s="54">
        <f>IF($A140&lt;='All Results'!$B$4,"",IF(SUM('MissFill 1'!AV$2:AV140)=0,"",(IF('MissFill 1'!AV140/SUM('MissFill 1'!AV$2:AV140)&gt;0.01,"",IF('MissFill 1'!AV139/SUM('MissFill 1'!AV$2:AV140)&gt;0.01,"",IF('MissFill 1'!AV138/SUM('MissFill 1'!AV$2:AV140)&gt;0.01,"",DateEnded_5Day!$A140))))))</f>
        <v>44485</v>
      </c>
      <c r="AX140" s="54" t="str">
        <f>IF($A140&lt;='All Results'!$B$4,"",IF(SUM('MissFill 1'!AW$2:AW140)=0,"",(IF('MissFill 1'!AW140/SUM('MissFill 1'!AW$2:AW140)&gt;0.01,"",IF('MissFill 1'!AW139/SUM('MissFill 1'!AW$2:AW140)&gt;0.01,"",IF('MissFill 1'!AW138/SUM('MissFill 1'!AW$2:AW140)&gt;0.01,"",DateEnded_5Day!$A140))))))</f>
        <v/>
      </c>
    </row>
    <row r="141" spans="1:50" x14ac:dyDescent="0.25">
      <c r="A141" s="41">
        <v>44486</v>
      </c>
      <c r="B141" s="52">
        <v>290</v>
      </c>
      <c r="C141" s="54" t="str">
        <f>IF($A141&lt;='All Results'!$B$4,"",IF(SUM('MissFill 1'!B$2:B141)=0,"",(IF('MissFill 1'!B141/SUM('MissFill 1'!B$2:B141)&gt;0.01,"",IF('MissFill 1'!B140/SUM('MissFill 1'!B$2:B141)&gt;0.01,"",IF('MissFill 1'!B139/SUM('MissFill 1'!B$2:B141)&gt;0.01,"",DateEnded_5Day!$A141))))))</f>
        <v/>
      </c>
      <c r="D141" s="54">
        <f>IF($A141&lt;='All Results'!$B$4,"",IF(SUM('MissFill 1'!C$2:C141)=0,"",(IF('MissFill 1'!C141/SUM('MissFill 1'!C$2:C141)&gt;0.01,"",IF('MissFill 1'!C140/SUM('MissFill 1'!C$2:C141)&gt;0.01,"",IF('MissFill 1'!C139/SUM('MissFill 1'!C$2:C141)&gt;0.01,"",DateEnded_5Day!$A141))))))</f>
        <v>44486</v>
      </c>
      <c r="E141" s="54">
        <f>IF($A141&lt;='All Results'!$B$4,"",IF(SUM('MissFill 1'!D$2:D141)=0,"",(IF('MissFill 1'!D141/SUM('MissFill 1'!D$2:D141)&gt;0.01,"",IF('MissFill 1'!D140/SUM('MissFill 1'!D$2:D141)&gt;0.01,"",IF('MissFill 1'!D139/SUM('MissFill 1'!D$2:D141)&gt;0.01,"",DateEnded_5Day!$A141))))))</f>
        <v>44486</v>
      </c>
      <c r="F141" s="54">
        <f>IF($A141&lt;='All Results'!$B$4,"",IF(SUM('MissFill 1'!E$2:E141)=0,"",(IF('MissFill 1'!E141/SUM('MissFill 1'!E$2:E141)&gt;0.01,"",IF('MissFill 1'!E140/SUM('MissFill 1'!E$2:E141)&gt;0.01,"",IF('MissFill 1'!E139/SUM('MissFill 1'!E$2:E141)&gt;0.01,"",DateEnded_5Day!$A141))))))</f>
        <v>44486</v>
      </c>
      <c r="G141" s="54" t="str">
        <f>IF($A141&lt;='All Results'!$B$4,"",IF(SUM('MissFill 1'!F$2:F141)=0,"",(IF('MissFill 1'!F141/SUM('MissFill 1'!F$2:F141)&gt;0.01,"",IF('MissFill 1'!F140/SUM('MissFill 1'!F$2:F141)&gt;0.01,"",IF('MissFill 1'!F139/SUM('MissFill 1'!F$2:F141)&gt;0.01,"",DateEnded_5Day!$A141))))))</f>
        <v/>
      </c>
      <c r="H141" s="54">
        <f>IF($A141&lt;='All Results'!$B$4,"",IF(SUM('MissFill 1'!G$2:G141)=0,"",(IF('MissFill 1'!G141/SUM('MissFill 1'!G$2:G141)&gt;0.01,"",IF('MissFill 1'!G140/SUM('MissFill 1'!G$2:G141)&gt;0.01,"",IF('MissFill 1'!G139/SUM('MissFill 1'!G$2:G141)&gt;0.01,"",DateEnded_5Day!$A141))))))</f>
        <v>44486</v>
      </c>
      <c r="I141" s="54">
        <f>IF($A141&lt;='All Results'!$B$4,"",IF(SUM('MissFill 1'!H$2:H141)=0,"",(IF('MissFill 1'!H141/SUM('MissFill 1'!H$2:H141)&gt;0.01,"",IF('MissFill 1'!H140/SUM('MissFill 1'!H$2:H141)&gt;0.01,"",IF('MissFill 1'!H139/SUM('MissFill 1'!H$2:H141)&gt;0.01,"",DateEnded_5Day!$A141))))))</f>
        <v>44486</v>
      </c>
      <c r="J141" s="54">
        <f>IF($A141&lt;='All Results'!$B$4,"",IF(SUM('MissFill 1'!I$2:I141)=0,"",(IF('MissFill 1'!I141/SUM('MissFill 1'!I$2:I141)&gt;0.01,"",IF('MissFill 1'!I140/SUM('MissFill 1'!I$2:I141)&gt;0.01,"",IF('MissFill 1'!I139/SUM('MissFill 1'!I$2:I141)&gt;0.01,"",DateEnded_5Day!$A141))))))</f>
        <v>44486</v>
      </c>
      <c r="K141" s="54">
        <f>IF($A141&lt;='All Results'!$B$4,"",IF(SUM('MissFill 1'!J$2:J141)=0,"",(IF('MissFill 1'!J141/SUM('MissFill 1'!J$2:J141)&gt;0.01,"",IF('MissFill 1'!J140/SUM('MissFill 1'!J$2:J141)&gt;0.01,"",IF('MissFill 1'!J139/SUM('MissFill 1'!J$2:J141)&gt;0.01,"",DateEnded_5Day!$A141))))))</f>
        <v>44486</v>
      </c>
      <c r="L141" s="54">
        <f>IF($A141&lt;='All Results'!$B$4,"",IF(SUM('MissFill 1'!K$2:K141)=0,"",(IF('MissFill 1'!K141/SUM('MissFill 1'!K$2:K141)&gt;0.01,"",IF('MissFill 1'!K140/SUM('MissFill 1'!K$2:K141)&gt;0.01,"",IF('MissFill 1'!K139/SUM('MissFill 1'!K$2:K141)&gt;0.01,"",DateEnded_5Day!$A141))))))</f>
        <v>44486</v>
      </c>
      <c r="M141" s="54">
        <f>IF($A141&lt;='All Results'!$B$4,"",IF(SUM('MissFill 1'!L$2:L141)=0,"",(IF('MissFill 1'!L141/SUM('MissFill 1'!L$2:L141)&gt;0.01,"",IF('MissFill 1'!L140/SUM('MissFill 1'!L$2:L141)&gt;0.01,"",IF('MissFill 1'!L139/SUM('MissFill 1'!L$2:L141)&gt;0.01,"",DateEnded_5Day!$A141))))))</f>
        <v>44486</v>
      </c>
      <c r="N141" s="54">
        <f>IF($A141&lt;='All Results'!$B$4,"",IF(SUM('MissFill 1'!M$2:M141)=0,"",(IF('MissFill 1'!M141/SUM('MissFill 1'!M$2:M141)&gt;0.01,"",IF('MissFill 1'!M140/SUM('MissFill 1'!M$2:M141)&gt;0.01,"",IF('MissFill 1'!M139/SUM('MissFill 1'!M$2:M141)&gt;0.01,"",DateEnded_5Day!$A141))))))</f>
        <v>44486</v>
      </c>
      <c r="O141" s="54">
        <f>IF($A141&lt;='All Results'!$B$4,"",IF(SUM('MissFill 1'!N$2:N141)=0,"",(IF('MissFill 1'!N141/SUM('MissFill 1'!N$2:N141)&gt;0.01,"",IF('MissFill 1'!N140/SUM('MissFill 1'!N$2:N141)&gt;0.01,"",IF('MissFill 1'!N139/SUM('MissFill 1'!N$2:N141)&gt;0.01,"",DateEnded_5Day!$A141))))))</f>
        <v>44486</v>
      </c>
      <c r="P141" s="54">
        <f>IF($A141&lt;='All Results'!$B$4,"",IF(SUM('MissFill 1'!O$2:O141)=0,"",(IF('MissFill 1'!O141/SUM('MissFill 1'!O$2:O141)&gt;0.01,"",IF('MissFill 1'!O140/SUM('MissFill 1'!O$2:O141)&gt;0.01,"",IF('MissFill 1'!O139/SUM('MissFill 1'!O$2:O141)&gt;0.01,"",DateEnded_5Day!$A141))))))</f>
        <v>44486</v>
      </c>
      <c r="Q141" s="54">
        <f>IF($A141&lt;='All Results'!$B$4,"",IF(SUM('MissFill 1'!P$2:P141)=0,"",(IF('MissFill 1'!P141/SUM('MissFill 1'!P$2:P141)&gt;0.01,"",IF('MissFill 1'!P140/SUM('MissFill 1'!P$2:P141)&gt;0.01,"",IF('MissFill 1'!P139/SUM('MissFill 1'!P$2:P141)&gt;0.01,"",DateEnded_5Day!$A141))))))</f>
        <v>44486</v>
      </c>
      <c r="R141" s="54">
        <f>IF($A141&lt;='All Results'!$B$4,"",IF(SUM('MissFill 1'!Q$2:Q141)=0,"",(IF('MissFill 1'!Q141/SUM('MissFill 1'!Q$2:Q141)&gt;0.01,"",IF('MissFill 1'!Q140/SUM('MissFill 1'!Q$2:Q141)&gt;0.01,"",IF('MissFill 1'!Q139/SUM('MissFill 1'!Q$2:Q141)&gt;0.01,"",DateEnded_5Day!$A141))))))</f>
        <v>44486</v>
      </c>
      <c r="S141" s="54">
        <f>IF($A141&lt;='All Results'!$B$4,"",IF(SUM('MissFill 1'!R$2:R141)=0,"",(IF('MissFill 1'!R141/SUM('MissFill 1'!R$2:R141)&gt;0.01,"",IF('MissFill 1'!R140/SUM('MissFill 1'!R$2:R141)&gt;0.01,"",IF('MissFill 1'!R139/SUM('MissFill 1'!R$2:R141)&gt;0.01,"",DateEnded_5Day!$A141))))))</f>
        <v>44486</v>
      </c>
      <c r="T141" s="54">
        <f>IF($A141&lt;='All Results'!$B$4,"",IF(SUM('MissFill 1'!S$2:S141)=0,"",(IF('MissFill 1'!S141/SUM('MissFill 1'!S$2:S141)&gt;0.01,"",IF('MissFill 1'!S140/SUM('MissFill 1'!S$2:S141)&gt;0.01,"",IF('MissFill 1'!S139/SUM('MissFill 1'!S$2:S141)&gt;0.01,"",DateEnded_5Day!$A141))))))</f>
        <v>44486</v>
      </c>
      <c r="U141" s="54">
        <f>IF($A141&lt;='All Results'!$B$4,"",IF(SUM('MissFill 1'!T$2:T141)=0,"",(IF('MissFill 1'!T141/SUM('MissFill 1'!T$2:T141)&gt;0.01,"",IF('MissFill 1'!T140/SUM('MissFill 1'!T$2:T141)&gt;0.01,"",IF('MissFill 1'!T139/SUM('MissFill 1'!T$2:T141)&gt;0.01,"",DateEnded_5Day!$A141))))))</f>
        <v>44486</v>
      </c>
      <c r="V141" s="54">
        <f>IF($A141&lt;='All Results'!$B$4,"",IF(SUM('MissFill 1'!U$2:U141)=0,"",(IF('MissFill 1'!U141/SUM('MissFill 1'!U$2:U141)&gt;0.01,"",IF('MissFill 1'!U140/SUM('MissFill 1'!U$2:U141)&gt;0.01,"",IF('MissFill 1'!U139/SUM('MissFill 1'!U$2:U141)&gt;0.01,"",DateEnded_5Day!$A141))))))</f>
        <v>44486</v>
      </c>
      <c r="W141" s="54" t="str">
        <f>IF($A141&lt;='All Results'!$B$4,"",IF(SUM('MissFill 1'!V$2:V141)=0,"",(IF('MissFill 1'!V141/SUM('MissFill 1'!V$2:V141)&gt;0.01,"",IF('MissFill 1'!V140/SUM('MissFill 1'!V$2:V141)&gt;0.01,"",IF('MissFill 1'!V139/SUM('MissFill 1'!V$2:V141)&gt;0.01,"",DateEnded_5Day!$A141))))))</f>
        <v/>
      </c>
      <c r="X141" s="54">
        <f>IF($A141&lt;='All Results'!$B$4,"",IF(SUM('MissFill 1'!W$2:W141)=0,"",(IF('MissFill 1'!W141/SUM('MissFill 1'!W$2:W141)&gt;0.01,"",IF('MissFill 1'!W140/SUM('MissFill 1'!W$2:W141)&gt;0.01,"",IF('MissFill 1'!W139/SUM('MissFill 1'!W$2:W141)&gt;0.01,"",DateEnded_5Day!$A141))))))</f>
        <v>44486</v>
      </c>
      <c r="Y141" s="54" t="str">
        <f>IF($A141&lt;='All Results'!$B$4,"",IF(SUM('MissFill 1'!X$2:X141)=0,"",(IF('MissFill 1'!X141/SUM('MissFill 1'!X$2:X141)&gt;0.01,"",IF('MissFill 1'!X140/SUM('MissFill 1'!X$2:X141)&gt;0.01,"",IF('MissFill 1'!X139/SUM('MissFill 1'!X$2:X141)&gt;0.01,"",DateEnded_5Day!$A141))))))</f>
        <v/>
      </c>
      <c r="Z141" s="54">
        <f>IF($A141&lt;='All Results'!$B$4,"",IF(SUM('MissFill 1'!Y$2:Y141)=0,"",(IF('MissFill 1'!Y141/SUM('MissFill 1'!Y$2:Y141)&gt;0.01,"",IF('MissFill 1'!Y140/SUM('MissFill 1'!Y$2:Y141)&gt;0.01,"",IF('MissFill 1'!Y139/SUM('MissFill 1'!Y$2:Y141)&gt;0.01,"",DateEnded_5Day!$A141))))))</f>
        <v>44486</v>
      </c>
      <c r="AA141" s="54">
        <f>IF($A141&lt;='All Results'!$B$4,"",IF(SUM('MissFill 1'!Z$2:Z141)=0,"",(IF('MissFill 1'!Z141/SUM('MissFill 1'!Z$2:Z141)&gt;0.01,"",IF('MissFill 1'!Z140/SUM('MissFill 1'!Z$2:Z141)&gt;0.01,"",IF('MissFill 1'!Z139/SUM('MissFill 1'!Z$2:Z141)&gt;0.01,"",DateEnded_5Day!$A141))))))</f>
        <v>44486</v>
      </c>
      <c r="AB141" s="54">
        <f>IF($A141&lt;='All Results'!$B$4,"",IF(SUM('MissFill 1'!AA$2:AA141)=0,"",(IF('MissFill 1'!AA141/SUM('MissFill 1'!AA$2:AA141)&gt;0.01,"",IF('MissFill 1'!AA140/SUM('MissFill 1'!AA$2:AA141)&gt;0.01,"",IF('MissFill 1'!AA139/SUM('MissFill 1'!AA$2:AA141)&gt;0.01,"",DateEnded_5Day!$A141))))))</f>
        <v>44486</v>
      </c>
      <c r="AC141" s="54">
        <f>IF($A141&lt;='All Results'!$B$4,"",IF(SUM('MissFill 1'!AB$2:AB141)=0,"",(IF('MissFill 1'!AB141/SUM('MissFill 1'!AB$2:AB141)&gt;0.01,"",IF('MissFill 1'!AB140/SUM('MissFill 1'!AB$2:AB141)&gt;0.01,"",IF('MissFill 1'!AB139/SUM('MissFill 1'!AB$2:AB141)&gt;0.01,"",DateEnded_5Day!$A141))))))</f>
        <v>44486</v>
      </c>
      <c r="AD141" s="54">
        <f>IF($A141&lt;='All Results'!$B$4,"",IF(SUM('MissFill 1'!AC$2:AC141)=0,"",(IF('MissFill 1'!AC141/SUM('MissFill 1'!AC$2:AC141)&gt;0.01,"",IF('MissFill 1'!AC140/SUM('MissFill 1'!AC$2:AC141)&gt;0.01,"",IF('MissFill 1'!AC139/SUM('MissFill 1'!AC$2:AC141)&gt;0.01,"",DateEnded_5Day!$A141))))))</f>
        <v>44486</v>
      </c>
      <c r="AE141" s="54">
        <f>IF($A141&lt;='All Results'!$B$4,"",IF(SUM('MissFill 1'!AD$2:AD141)=0,"",(IF('MissFill 1'!AD141/SUM('MissFill 1'!AD$2:AD141)&gt;0.01,"",IF('MissFill 1'!AD140/SUM('MissFill 1'!AD$2:AD141)&gt;0.01,"",IF('MissFill 1'!AD139/SUM('MissFill 1'!AD$2:AD141)&gt;0.01,"",DateEnded_5Day!$A141))))))</f>
        <v>44486</v>
      </c>
      <c r="AF141" s="54">
        <f>IF($A141&lt;='All Results'!$B$4,"",IF(SUM('MissFill 1'!AE$2:AE141)=0,"",(IF('MissFill 1'!AE141/SUM('MissFill 1'!AE$2:AE141)&gt;0.01,"",IF('MissFill 1'!AE140/SUM('MissFill 1'!AE$2:AE141)&gt;0.01,"",IF('MissFill 1'!AE139/SUM('MissFill 1'!AE$2:AE141)&gt;0.01,"",DateEnded_5Day!$A141))))))</f>
        <v>44486</v>
      </c>
      <c r="AG141" s="54">
        <f>IF($A141&lt;='All Results'!$B$4,"",IF(SUM('MissFill 1'!AF$2:AF141)=0,"",(IF('MissFill 1'!AF141/SUM('MissFill 1'!AF$2:AF141)&gt;0.01,"",IF('MissFill 1'!AF140/SUM('MissFill 1'!AF$2:AF141)&gt;0.01,"",IF('MissFill 1'!AF139/SUM('MissFill 1'!AF$2:AF141)&gt;0.01,"",DateEnded_5Day!$A141))))))</f>
        <v>44486</v>
      </c>
      <c r="AH141" s="54">
        <f>IF($A141&lt;='All Results'!$B$4,"",IF(SUM('MissFill 1'!AG$2:AG141)=0,"",(IF('MissFill 1'!AG141/SUM('MissFill 1'!AG$2:AG141)&gt;0.01,"",IF('MissFill 1'!AG140/SUM('MissFill 1'!AG$2:AG141)&gt;0.01,"",IF('MissFill 1'!AG139/SUM('MissFill 1'!AG$2:AG141)&gt;0.01,"",DateEnded_5Day!$A141))))))</f>
        <v>44486</v>
      </c>
      <c r="AI141" s="54">
        <f>IF($A141&lt;='All Results'!$B$4,"",IF(SUM('MissFill 1'!AH$2:AH141)=0,"",(IF('MissFill 1'!AH141/SUM('MissFill 1'!AH$2:AH141)&gt;0.01,"",IF('MissFill 1'!AH140/SUM('MissFill 1'!AH$2:AH141)&gt;0.01,"",IF('MissFill 1'!AH139/SUM('MissFill 1'!AH$2:AH141)&gt;0.01,"",DateEnded_5Day!$A141))))))</f>
        <v>44486</v>
      </c>
      <c r="AJ141" s="54">
        <f>IF($A141&lt;='All Results'!$B$4,"",IF(SUM('MissFill 1'!AI$2:AI141)=0,"",(IF('MissFill 1'!AI141/SUM('MissFill 1'!AI$2:AI141)&gt;0.01,"",IF('MissFill 1'!AI140/SUM('MissFill 1'!AI$2:AI141)&gt;0.01,"",IF('MissFill 1'!AI139/SUM('MissFill 1'!AI$2:AI141)&gt;0.01,"",DateEnded_5Day!$A141))))))</f>
        <v>44486</v>
      </c>
      <c r="AK141" s="54" t="str">
        <f>IF($A141&lt;='All Results'!$B$4,"",IF(SUM('MissFill 1'!AJ$2:AJ141)=0,"",(IF('MissFill 1'!AJ141/SUM('MissFill 1'!AJ$2:AJ141)&gt;0.01,"",IF('MissFill 1'!AJ140/SUM('MissFill 1'!AJ$2:AJ141)&gt;0.01,"",IF('MissFill 1'!AJ139/SUM('MissFill 1'!AJ$2:AJ141)&gt;0.01,"",DateEnded_5Day!$A141))))))</f>
        <v/>
      </c>
      <c r="AL141" s="54">
        <f>IF($A141&lt;='All Results'!$B$4,"",IF(SUM('MissFill 1'!AK$2:AK141)=0,"",(IF('MissFill 1'!AK141/SUM('MissFill 1'!AK$2:AK141)&gt;0.01,"",IF('MissFill 1'!AK140/SUM('MissFill 1'!AK$2:AK141)&gt;0.01,"",IF('MissFill 1'!AK139/SUM('MissFill 1'!AK$2:AK141)&gt;0.01,"",DateEnded_5Day!$A141))))))</f>
        <v>44486</v>
      </c>
      <c r="AM141" s="54">
        <f>IF($A141&lt;='All Results'!$B$4,"",IF(SUM('MissFill 1'!AL$2:AL141)=0,"",(IF('MissFill 1'!AL141/SUM('MissFill 1'!AL$2:AL141)&gt;0.01,"",IF('MissFill 1'!AL140/SUM('MissFill 1'!AL$2:AL141)&gt;0.01,"",IF('MissFill 1'!AL139/SUM('MissFill 1'!AL$2:AL141)&gt;0.01,"",DateEnded_5Day!$A141))))))</f>
        <v>44486</v>
      </c>
      <c r="AN141" s="54">
        <f>IF($A141&lt;='All Results'!$B$4,"",IF(SUM('MissFill 1'!AM$2:AM141)=0,"",(IF('MissFill 1'!AM141/SUM('MissFill 1'!AM$2:AM141)&gt;0.01,"",IF('MissFill 1'!AM140/SUM('MissFill 1'!AM$2:AM141)&gt;0.01,"",IF('MissFill 1'!AM139/SUM('MissFill 1'!AM$2:AM141)&gt;0.01,"",DateEnded_5Day!$A141))))))</f>
        <v>44486</v>
      </c>
      <c r="AO141" s="54">
        <f>IF($A141&lt;='All Results'!$B$4,"",IF(SUM('MissFill 1'!AN$2:AN141)=0,"",(IF('MissFill 1'!AN141/SUM('MissFill 1'!AN$2:AN141)&gt;0.01,"",IF('MissFill 1'!AN140/SUM('MissFill 1'!AN$2:AN141)&gt;0.01,"",IF('MissFill 1'!AN139/SUM('MissFill 1'!AN$2:AN141)&gt;0.01,"",DateEnded_5Day!$A141))))))</f>
        <v>44486</v>
      </c>
      <c r="AP141" s="54">
        <f>IF($A141&lt;='All Results'!$B$4,"",IF(SUM('MissFill 1'!AO$2:AO141)=0,"",(IF('MissFill 1'!AO141/SUM('MissFill 1'!AO$2:AO141)&gt;0.01,"",IF('MissFill 1'!AO140/SUM('MissFill 1'!AO$2:AO141)&gt;0.01,"",IF('MissFill 1'!AO139/SUM('MissFill 1'!AO$2:AO141)&gt;0.01,"",DateEnded_5Day!$A141))))))</f>
        <v>44486</v>
      </c>
      <c r="AQ141" s="54" t="str">
        <f>IF($A141&lt;='All Results'!$B$4,"",IF(SUM('MissFill 1'!AP$2:AP141)=0,"",(IF('MissFill 1'!AP141/SUM('MissFill 1'!AP$2:AP141)&gt;0.01,"",IF('MissFill 1'!AP140/SUM('MissFill 1'!AP$2:AP141)&gt;0.01,"",IF('MissFill 1'!AP139/SUM('MissFill 1'!AP$2:AP141)&gt;0.01,"",DateEnded_5Day!$A141))))))</f>
        <v/>
      </c>
      <c r="AR141" s="54">
        <f>IF($A141&lt;='All Results'!$B$4,"",IF(SUM('MissFill 1'!AQ$2:AQ141)=0,"",(IF('MissFill 1'!AQ141/SUM('MissFill 1'!AQ$2:AQ141)&gt;0.01,"",IF('MissFill 1'!AQ140/SUM('MissFill 1'!AQ$2:AQ141)&gt;0.01,"",IF('MissFill 1'!AQ139/SUM('MissFill 1'!AQ$2:AQ141)&gt;0.01,"",DateEnded_5Day!$A141))))))</f>
        <v>44486</v>
      </c>
      <c r="AS141" s="54">
        <f>IF($A141&lt;='All Results'!$B$4,"",IF(SUM('MissFill 1'!AR$2:AR141)=0,"",(IF('MissFill 1'!AR141/SUM('MissFill 1'!AR$2:AR141)&gt;0.01,"",IF('MissFill 1'!AR140/SUM('MissFill 1'!AR$2:AR141)&gt;0.01,"",IF('MissFill 1'!AR139/SUM('MissFill 1'!AR$2:AR141)&gt;0.01,"",DateEnded_5Day!$A141))))))</f>
        <v>44486</v>
      </c>
      <c r="AT141" s="54">
        <f>IF($A141&lt;='All Results'!$B$4,"",IF(SUM('MissFill 1'!AS$2:AS141)=0,"",(IF('MissFill 1'!AS141/SUM('MissFill 1'!AS$2:AS141)&gt;0.01,"",IF('MissFill 1'!AS140/SUM('MissFill 1'!AS$2:AS141)&gt;0.01,"",IF('MissFill 1'!AS139/SUM('MissFill 1'!AS$2:AS141)&gt;0.01,"",DateEnded_5Day!$A141))))))</f>
        <v>44486</v>
      </c>
      <c r="AU141" s="54">
        <f>IF($A141&lt;='All Results'!$B$4,"",IF(SUM('MissFill 1'!AT$2:AT141)=0,"",(IF('MissFill 1'!AT141/SUM('MissFill 1'!AT$2:AT141)&gt;0.01,"",IF('MissFill 1'!AT140/SUM('MissFill 1'!AT$2:AT141)&gt;0.01,"",IF('MissFill 1'!AT139/SUM('MissFill 1'!AT$2:AT141)&gt;0.01,"",DateEnded_5Day!$A141))))))</f>
        <v>44486</v>
      </c>
      <c r="AV141" s="54">
        <f>IF($A141&lt;='All Results'!$B$4,"",IF(SUM('MissFill 1'!AU$2:AU141)=0,"",(IF('MissFill 1'!AU141/SUM('MissFill 1'!AU$2:AU141)&gt;0.01,"",IF('MissFill 1'!AU140/SUM('MissFill 1'!AU$2:AU141)&gt;0.01,"",IF('MissFill 1'!AU139/SUM('MissFill 1'!AU$2:AU141)&gt;0.01,"",DateEnded_5Day!$A141))))))</f>
        <v>44486</v>
      </c>
      <c r="AW141" s="54">
        <f>IF($A141&lt;='All Results'!$B$4,"",IF(SUM('MissFill 1'!AV$2:AV141)=0,"",(IF('MissFill 1'!AV141/SUM('MissFill 1'!AV$2:AV141)&gt;0.01,"",IF('MissFill 1'!AV140/SUM('MissFill 1'!AV$2:AV141)&gt;0.01,"",IF('MissFill 1'!AV139/SUM('MissFill 1'!AV$2:AV141)&gt;0.01,"",DateEnded_5Day!$A141))))))</f>
        <v>44486</v>
      </c>
      <c r="AX141" s="54">
        <f>IF($A141&lt;='All Results'!$B$4,"",IF(SUM('MissFill 1'!AW$2:AW141)=0,"",(IF('MissFill 1'!AW141/SUM('MissFill 1'!AW$2:AW141)&gt;0.01,"",IF('MissFill 1'!AW140/SUM('MissFill 1'!AW$2:AW141)&gt;0.01,"",IF('MissFill 1'!AW139/SUM('MissFill 1'!AW$2:AW141)&gt;0.01,"",DateEnded_5Day!$A141))))))</f>
        <v>44486</v>
      </c>
    </row>
    <row r="142" spans="1:50" x14ac:dyDescent="0.25">
      <c r="A142" s="41">
        <v>44487</v>
      </c>
      <c r="B142" s="52">
        <v>291</v>
      </c>
      <c r="C142" s="54" t="str">
        <f>IF($A142&lt;='All Results'!$B$4,"",IF(SUM('MissFill 1'!B$2:B142)=0,"",(IF('MissFill 1'!B142/SUM('MissFill 1'!B$2:B142)&gt;0.01,"",IF('MissFill 1'!B141/SUM('MissFill 1'!B$2:B142)&gt;0.01,"",IF('MissFill 1'!B140/SUM('MissFill 1'!B$2:B142)&gt;0.01,"",DateEnded_5Day!$A142))))))</f>
        <v/>
      </c>
      <c r="D142" s="54">
        <f>IF($A142&lt;='All Results'!$B$4,"",IF(SUM('MissFill 1'!C$2:C142)=0,"",(IF('MissFill 1'!C142/SUM('MissFill 1'!C$2:C142)&gt;0.01,"",IF('MissFill 1'!C141/SUM('MissFill 1'!C$2:C142)&gt;0.01,"",IF('MissFill 1'!C140/SUM('MissFill 1'!C$2:C142)&gt;0.01,"",DateEnded_5Day!$A142))))))</f>
        <v>44487</v>
      </c>
      <c r="E142" s="54">
        <f>IF($A142&lt;='All Results'!$B$4,"",IF(SUM('MissFill 1'!D$2:D142)=0,"",(IF('MissFill 1'!D142/SUM('MissFill 1'!D$2:D142)&gt;0.01,"",IF('MissFill 1'!D141/SUM('MissFill 1'!D$2:D142)&gt;0.01,"",IF('MissFill 1'!D140/SUM('MissFill 1'!D$2:D142)&gt;0.01,"",DateEnded_5Day!$A142))))))</f>
        <v>44487</v>
      </c>
      <c r="F142" s="54">
        <f>IF($A142&lt;='All Results'!$B$4,"",IF(SUM('MissFill 1'!E$2:E142)=0,"",(IF('MissFill 1'!E142/SUM('MissFill 1'!E$2:E142)&gt;0.01,"",IF('MissFill 1'!E141/SUM('MissFill 1'!E$2:E142)&gt;0.01,"",IF('MissFill 1'!E140/SUM('MissFill 1'!E$2:E142)&gt;0.01,"",DateEnded_5Day!$A142))))))</f>
        <v>44487</v>
      </c>
      <c r="G142" s="54" t="str">
        <f>IF($A142&lt;='All Results'!$B$4,"",IF(SUM('MissFill 1'!F$2:F142)=0,"",(IF('MissFill 1'!F142/SUM('MissFill 1'!F$2:F142)&gt;0.01,"",IF('MissFill 1'!F141/SUM('MissFill 1'!F$2:F142)&gt;0.01,"",IF('MissFill 1'!F140/SUM('MissFill 1'!F$2:F142)&gt;0.01,"",DateEnded_5Day!$A142))))))</f>
        <v/>
      </c>
      <c r="H142" s="54">
        <f>IF($A142&lt;='All Results'!$B$4,"",IF(SUM('MissFill 1'!G$2:G142)=0,"",(IF('MissFill 1'!G142/SUM('MissFill 1'!G$2:G142)&gt;0.01,"",IF('MissFill 1'!G141/SUM('MissFill 1'!G$2:G142)&gt;0.01,"",IF('MissFill 1'!G140/SUM('MissFill 1'!G$2:G142)&gt;0.01,"",DateEnded_5Day!$A142))))))</f>
        <v>44487</v>
      </c>
      <c r="I142" s="54">
        <f>IF($A142&lt;='All Results'!$B$4,"",IF(SUM('MissFill 1'!H$2:H142)=0,"",(IF('MissFill 1'!H142/SUM('MissFill 1'!H$2:H142)&gt;0.01,"",IF('MissFill 1'!H141/SUM('MissFill 1'!H$2:H142)&gt;0.01,"",IF('MissFill 1'!H140/SUM('MissFill 1'!H$2:H142)&gt;0.01,"",DateEnded_5Day!$A142))))))</f>
        <v>44487</v>
      </c>
      <c r="J142" s="54">
        <f>IF($A142&lt;='All Results'!$B$4,"",IF(SUM('MissFill 1'!I$2:I142)=0,"",(IF('MissFill 1'!I142/SUM('MissFill 1'!I$2:I142)&gt;0.01,"",IF('MissFill 1'!I141/SUM('MissFill 1'!I$2:I142)&gt;0.01,"",IF('MissFill 1'!I140/SUM('MissFill 1'!I$2:I142)&gt;0.01,"",DateEnded_5Day!$A142))))))</f>
        <v>44487</v>
      </c>
      <c r="K142" s="54">
        <f>IF($A142&lt;='All Results'!$B$4,"",IF(SUM('MissFill 1'!J$2:J142)=0,"",(IF('MissFill 1'!J142/SUM('MissFill 1'!J$2:J142)&gt;0.01,"",IF('MissFill 1'!J141/SUM('MissFill 1'!J$2:J142)&gt;0.01,"",IF('MissFill 1'!J140/SUM('MissFill 1'!J$2:J142)&gt;0.01,"",DateEnded_5Day!$A142))))))</f>
        <v>44487</v>
      </c>
      <c r="L142" s="54">
        <f>IF($A142&lt;='All Results'!$B$4,"",IF(SUM('MissFill 1'!K$2:K142)=0,"",(IF('MissFill 1'!K142/SUM('MissFill 1'!K$2:K142)&gt;0.01,"",IF('MissFill 1'!K141/SUM('MissFill 1'!K$2:K142)&gt;0.01,"",IF('MissFill 1'!K140/SUM('MissFill 1'!K$2:K142)&gt;0.01,"",DateEnded_5Day!$A142))))))</f>
        <v>44487</v>
      </c>
      <c r="M142" s="54">
        <f>IF($A142&lt;='All Results'!$B$4,"",IF(SUM('MissFill 1'!L$2:L142)=0,"",(IF('MissFill 1'!L142/SUM('MissFill 1'!L$2:L142)&gt;0.01,"",IF('MissFill 1'!L141/SUM('MissFill 1'!L$2:L142)&gt;0.01,"",IF('MissFill 1'!L140/SUM('MissFill 1'!L$2:L142)&gt;0.01,"",DateEnded_5Day!$A142))))))</f>
        <v>44487</v>
      </c>
      <c r="N142" s="54">
        <f>IF($A142&lt;='All Results'!$B$4,"",IF(SUM('MissFill 1'!M$2:M142)=0,"",(IF('MissFill 1'!M142/SUM('MissFill 1'!M$2:M142)&gt;0.01,"",IF('MissFill 1'!M141/SUM('MissFill 1'!M$2:M142)&gt;0.01,"",IF('MissFill 1'!M140/SUM('MissFill 1'!M$2:M142)&gt;0.01,"",DateEnded_5Day!$A142))))))</f>
        <v>44487</v>
      </c>
      <c r="O142" s="54">
        <f>IF($A142&lt;='All Results'!$B$4,"",IF(SUM('MissFill 1'!N$2:N142)=0,"",(IF('MissFill 1'!N142/SUM('MissFill 1'!N$2:N142)&gt;0.01,"",IF('MissFill 1'!N141/SUM('MissFill 1'!N$2:N142)&gt;0.01,"",IF('MissFill 1'!N140/SUM('MissFill 1'!N$2:N142)&gt;0.01,"",DateEnded_5Day!$A142))))))</f>
        <v>44487</v>
      </c>
      <c r="P142" s="54">
        <f>IF($A142&lt;='All Results'!$B$4,"",IF(SUM('MissFill 1'!O$2:O142)=0,"",(IF('MissFill 1'!O142/SUM('MissFill 1'!O$2:O142)&gt;0.01,"",IF('MissFill 1'!O141/SUM('MissFill 1'!O$2:O142)&gt;0.01,"",IF('MissFill 1'!O140/SUM('MissFill 1'!O$2:O142)&gt;0.01,"",DateEnded_5Day!$A142))))))</f>
        <v>44487</v>
      </c>
      <c r="Q142" s="54">
        <f>IF($A142&lt;='All Results'!$B$4,"",IF(SUM('MissFill 1'!P$2:P142)=0,"",(IF('MissFill 1'!P142/SUM('MissFill 1'!P$2:P142)&gt;0.01,"",IF('MissFill 1'!P141/SUM('MissFill 1'!P$2:P142)&gt;0.01,"",IF('MissFill 1'!P140/SUM('MissFill 1'!P$2:P142)&gt;0.01,"",DateEnded_5Day!$A142))))))</f>
        <v>44487</v>
      </c>
      <c r="R142" s="54">
        <f>IF($A142&lt;='All Results'!$B$4,"",IF(SUM('MissFill 1'!Q$2:Q142)=0,"",(IF('MissFill 1'!Q142/SUM('MissFill 1'!Q$2:Q142)&gt;0.01,"",IF('MissFill 1'!Q141/SUM('MissFill 1'!Q$2:Q142)&gt;0.01,"",IF('MissFill 1'!Q140/SUM('MissFill 1'!Q$2:Q142)&gt;0.01,"",DateEnded_5Day!$A142))))))</f>
        <v>44487</v>
      </c>
      <c r="S142" s="54">
        <f>IF($A142&lt;='All Results'!$B$4,"",IF(SUM('MissFill 1'!R$2:R142)=0,"",(IF('MissFill 1'!R142/SUM('MissFill 1'!R$2:R142)&gt;0.01,"",IF('MissFill 1'!R141/SUM('MissFill 1'!R$2:R142)&gt;0.01,"",IF('MissFill 1'!R140/SUM('MissFill 1'!R$2:R142)&gt;0.01,"",DateEnded_5Day!$A142))))))</f>
        <v>44487</v>
      </c>
      <c r="T142" s="54">
        <f>IF($A142&lt;='All Results'!$B$4,"",IF(SUM('MissFill 1'!S$2:S142)=0,"",(IF('MissFill 1'!S142/SUM('MissFill 1'!S$2:S142)&gt;0.01,"",IF('MissFill 1'!S141/SUM('MissFill 1'!S$2:S142)&gt;0.01,"",IF('MissFill 1'!S140/SUM('MissFill 1'!S$2:S142)&gt;0.01,"",DateEnded_5Day!$A142))))))</f>
        <v>44487</v>
      </c>
      <c r="U142" s="54">
        <f>IF($A142&lt;='All Results'!$B$4,"",IF(SUM('MissFill 1'!T$2:T142)=0,"",(IF('MissFill 1'!T142/SUM('MissFill 1'!T$2:T142)&gt;0.01,"",IF('MissFill 1'!T141/SUM('MissFill 1'!T$2:T142)&gt;0.01,"",IF('MissFill 1'!T140/SUM('MissFill 1'!T$2:T142)&gt;0.01,"",DateEnded_5Day!$A142))))))</f>
        <v>44487</v>
      </c>
      <c r="V142" s="54">
        <f>IF($A142&lt;='All Results'!$B$4,"",IF(SUM('MissFill 1'!U$2:U142)=0,"",(IF('MissFill 1'!U142/SUM('MissFill 1'!U$2:U142)&gt;0.01,"",IF('MissFill 1'!U141/SUM('MissFill 1'!U$2:U142)&gt;0.01,"",IF('MissFill 1'!U140/SUM('MissFill 1'!U$2:U142)&gt;0.01,"",DateEnded_5Day!$A142))))))</f>
        <v>44487</v>
      </c>
      <c r="W142" s="54">
        <f>IF($A142&lt;='All Results'!$B$4,"",IF(SUM('MissFill 1'!V$2:V142)=0,"",(IF('MissFill 1'!V142/SUM('MissFill 1'!V$2:V142)&gt;0.01,"",IF('MissFill 1'!V141/SUM('MissFill 1'!V$2:V142)&gt;0.01,"",IF('MissFill 1'!V140/SUM('MissFill 1'!V$2:V142)&gt;0.01,"",DateEnded_5Day!$A142))))))</f>
        <v>44487</v>
      </c>
      <c r="X142" s="54">
        <f>IF($A142&lt;='All Results'!$B$4,"",IF(SUM('MissFill 1'!W$2:W142)=0,"",(IF('MissFill 1'!W142/SUM('MissFill 1'!W$2:W142)&gt;0.01,"",IF('MissFill 1'!W141/SUM('MissFill 1'!W$2:W142)&gt;0.01,"",IF('MissFill 1'!W140/SUM('MissFill 1'!W$2:W142)&gt;0.01,"",DateEnded_5Day!$A142))))))</f>
        <v>44487</v>
      </c>
      <c r="Y142" s="54" t="str">
        <f>IF($A142&lt;='All Results'!$B$4,"",IF(SUM('MissFill 1'!X$2:X142)=0,"",(IF('MissFill 1'!X142/SUM('MissFill 1'!X$2:X142)&gt;0.01,"",IF('MissFill 1'!X141/SUM('MissFill 1'!X$2:X142)&gt;0.01,"",IF('MissFill 1'!X140/SUM('MissFill 1'!X$2:X142)&gt;0.01,"",DateEnded_5Day!$A142))))))</f>
        <v/>
      </c>
      <c r="Z142" s="54">
        <f>IF($A142&lt;='All Results'!$B$4,"",IF(SUM('MissFill 1'!Y$2:Y142)=0,"",(IF('MissFill 1'!Y142/SUM('MissFill 1'!Y$2:Y142)&gt;0.01,"",IF('MissFill 1'!Y141/SUM('MissFill 1'!Y$2:Y142)&gt;0.01,"",IF('MissFill 1'!Y140/SUM('MissFill 1'!Y$2:Y142)&gt;0.01,"",DateEnded_5Day!$A142))))))</f>
        <v>44487</v>
      </c>
      <c r="AA142" s="54">
        <f>IF($A142&lt;='All Results'!$B$4,"",IF(SUM('MissFill 1'!Z$2:Z142)=0,"",(IF('MissFill 1'!Z142/SUM('MissFill 1'!Z$2:Z142)&gt;0.01,"",IF('MissFill 1'!Z141/SUM('MissFill 1'!Z$2:Z142)&gt;0.01,"",IF('MissFill 1'!Z140/SUM('MissFill 1'!Z$2:Z142)&gt;0.01,"",DateEnded_5Day!$A142))))))</f>
        <v>44487</v>
      </c>
      <c r="AB142" s="54">
        <f>IF($A142&lt;='All Results'!$B$4,"",IF(SUM('MissFill 1'!AA$2:AA142)=0,"",(IF('MissFill 1'!AA142/SUM('MissFill 1'!AA$2:AA142)&gt;0.01,"",IF('MissFill 1'!AA141/SUM('MissFill 1'!AA$2:AA142)&gt;0.01,"",IF('MissFill 1'!AA140/SUM('MissFill 1'!AA$2:AA142)&gt;0.01,"",DateEnded_5Day!$A142))))))</f>
        <v>44487</v>
      </c>
      <c r="AC142" s="54">
        <f>IF($A142&lt;='All Results'!$B$4,"",IF(SUM('MissFill 1'!AB$2:AB142)=0,"",(IF('MissFill 1'!AB142/SUM('MissFill 1'!AB$2:AB142)&gt;0.01,"",IF('MissFill 1'!AB141/SUM('MissFill 1'!AB$2:AB142)&gt;0.01,"",IF('MissFill 1'!AB140/SUM('MissFill 1'!AB$2:AB142)&gt;0.01,"",DateEnded_5Day!$A142))))))</f>
        <v>44487</v>
      </c>
      <c r="AD142" s="54">
        <f>IF($A142&lt;='All Results'!$B$4,"",IF(SUM('MissFill 1'!AC$2:AC142)=0,"",(IF('MissFill 1'!AC142/SUM('MissFill 1'!AC$2:AC142)&gt;0.01,"",IF('MissFill 1'!AC141/SUM('MissFill 1'!AC$2:AC142)&gt;0.01,"",IF('MissFill 1'!AC140/SUM('MissFill 1'!AC$2:AC142)&gt;0.01,"",DateEnded_5Day!$A142))))))</f>
        <v>44487</v>
      </c>
      <c r="AE142" s="54">
        <f>IF($A142&lt;='All Results'!$B$4,"",IF(SUM('MissFill 1'!AD$2:AD142)=0,"",(IF('MissFill 1'!AD142/SUM('MissFill 1'!AD$2:AD142)&gt;0.01,"",IF('MissFill 1'!AD141/SUM('MissFill 1'!AD$2:AD142)&gt;0.01,"",IF('MissFill 1'!AD140/SUM('MissFill 1'!AD$2:AD142)&gt;0.01,"",DateEnded_5Day!$A142))))))</f>
        <v>44487</v>
      </c>
      <c r="AF142" s="54">
        <f>IF($A142&lt;='All Results'!$B$4,"",IF(SUM('MissFill 1'!AE$2:AE142)=0,"",(IF('MissFill 1'!AE142/SUM('MissFill 1'!AE$2:AE142)&gt;0.01,"",IF('MissFill 1'!AE141/SUM('MissFill 1'!AE$2:AE142)&gt;0.01,"",IF('MissFill 1'!AE140/SUM('MissFill 1'!AE$2:AE142)&gt;0.01,"",DateEnded_5Day!$A142))))))</f>
        <v>44487</v>
      </c>
      <c r="AG142" s="54">
        <f>IF($A142&lt;='All Results'!$B$4,"",IF(SUM('MissFill 1'!AF$2:AF142)=0,"",(IF('MissFill 1'!AF142/SUM('MissFill 1'!AF$2:AF142)&gt;0.01,"",IF('MissFill 1'!AF141/SUM('MissFill 1'!AF$2:AF142)&gt;0.01,"",IF('MissFill 1'!AF140/SUM('MissFill 1'!AF$2:AF142)&gt;0.01,"",DateEnded_5Day!$A142))))))</f>
        <v>44487</v>
      </c>
      <c r="AH142" s="54">
        <f>IF($A142&lt;='All Results'!$B$4,"",IF(SUM('MissFill 1'!AG$2:AG142)=0,"",(IF('MissFill 1'!AG142/SUM('MissFill 1'!AG$2:AG142)&gt;0.01,"",IF('MissFill 1'!AG141/SUM('MissFill 1'!AG$2:AG142)&gt;0.01,"",IF('MissFill 1'!AG140/SUM('MissFill 1'!AG$2:AG142)&gt;0.01,"",DateEnded_5Day!$A142))))))</f>
        <v>44487</v>
      </c>
      <c r="AI142" s="54">
        <f>IF($A142&lt;='All Results'!$B$4,"",IF(SUM('MissFill 1'!AH$2:AH142)=0,"",(IF('MissFill 1'!AH142/SUM('MissFill 1'!AH$2:AH142)&gt;0.01,"",IF('MissFill 1'!AH141/SUM('MissFill 1'!AH$2:AH142)&gt;0.01,"",IF('MissFill 1'!AH140/SUM('MissFill 1'!AH$2:AH142)&gt;0.01,"",DateEnded_5Day!$A142))))))</f>
        <v>44487</v>
      </c>
      <c r="AJ142" s="54">
        <f>IF($A142&lt;='All Results'!$B$4,"",IF(SUM('MissFill 1'!AI$2:AI142)=0,"",(IF('MissFill 1'!AI142/SUM('MissFill 1'!AI$2:AI142)&gt;0.01,"",IF('MissFill 1'!AI141/SUM('MissFill 1'!AI$2:AI142)&gt;0.01,"",IF('MissFill 1'!AI140/SUM('MissFill 1'!AI$2:AI142)&gt;0.01,"",DateEnded_5Day!$A142))))))</f>
        <v>44487</v>
      </c>
      <c r="AK142" s="54" t="str">
        <f>IF($A142&lt;='All Results'!$B$4,"",IF(SUM('MissFill 1'!AJ$2:AJ142)=0,"",(IF('MissFill 1'!AJ142/SUM('MissFill 1'!AJ$2:AJ142)&gt;0.01,"",IF('MissFill 1'!AJ141/SUM('MissFill 1'!AJ$2:AJ142)&gt;0.01,"",IF('MissFill 1'!AJ140/SUM('MissFill 1'!AJ$2:AJ142)&gt;0.01,"",DateEnded_5Day!$A142))))))</f>
        <v/>
      </c>
      <c r="AL142" s="54">
        <f>IF($A142&lt;='All Results'!$B$4,"",IF(SUM('MissFill 1'!AK$2:AK142)=0,"",(IF('MissFill 1'!AK142/SUM('MissFill 1'!AK$2:AK142)&gt;0.01,"",IF('MissFill 1'!AK141/SUM('MissFill 1'!AK$2:AK142)&gt;0.01,"",IF('MissFill 1'!AK140/SUM('MissFill 1'!AK$2:AK142)&gt;0.01,"",DateEnded_5Day!$A142))))))</f>
        <v>44487</v>
      </c>
      <c r="AM142" s="54">
        <f>IF($A142&lt;='All Results'!$B$4,"",IF(SUM('MissFill 1'!AL$2:AL142)=0,"",(IF('MissFill 1'!AL142/SUM('MissFill 1'!AL$2:AL142)&gt;0.01,"",IF('MissFill 1'!AL141/SUM('MissFill 1'!AL$2:AL142)&gt;0.01,"",IF('MissFill 1'!AL140/SUM('MissFill 1'!AL$2:AL142)&gt;0.01,"",DateEnded_5Day!$A142))))))</f>
        <v>44487</v>
      </c>
      <c r="AN142" s="54">
        <f>IF($A142&lt;='All Results'!$B$4,"",IF(SUM('MissFill 1'!AM$2:AM142)=0,"",(IF('MissFill 1'!AM142/SUM('MissFill 1'!AM$2:AM142)&gt;0.01,"",IF('MissFill 1'!AM141/SUM('MissFill 1'!AM$2:AM142)&gt;0.01,"",IF('MissFill 1'!AM140/SUM('MissFill 1'!AM$2:AM142)&gt;0.01,"",DateEnded_5Day!$A142))))))</f>
        <v>44487</v>
      </c>
      <c r="AO142" s="54">
        <f>IF($A142&lt;='All Results'!$B$4,"",IF(SUM('MissFill 1'!AN$2:AN142)=0,"",(IF('MissFill 1'!AN142/SUM('MissFill 1'!AN$2:AN142)&gt;0.01,"",IF('MissFill 1'!AN141/SUM('MissFill 1'!AN$2:AN142)&gt;0.01,"",IF('MissFill 1'!AN140/SUM('MissFill 1'!AN$2:AN142)&gt;0.01,"",DateEnded_5Day!$A142))))))</f>
        <v>44487</v>
      </c>
      <c r="AP142" s="54">
        <f>IF($A142&lt;='All Results'!$B$4,"",IF(SUM('MissFill 1'!AO$2:AO142)=0,"",(IF('MissFill 1'!AO142/SUM('MissFill 1'!AO$2:AO142)&gt;0.01,"",IF('MissFill 1'!AO141/SUM('MissFill 1'!AO$2:AO142)&gt;0.01,"",IF('MissFill 1'!AO140/SUM('MissFill 1'!AO$2:AO142)&gt;0.01,"",DateEnded_5Day!$A142))))))</f>
        <v>44487</v>
      </c>
      <c r="AQ142" s="54" t="str">
        <f>IF($A142&lt;='All Results'!$B$4,"",IF(SUM('MissFill 1'!AP$2:AP142)=0,"",(IF('MissFill 1'!AP142/SUM('MissFill 1'!AP$2:AP142)&gt;0.01,"",IF('MissFill 1'!AP141/SUM('MissFill 1'!AP$2:AP142)&gt;0.01,"",IF('MissFill 1'!AP140/SUM('MissFill 1'!AP$2:AP142)&gt;0.01,"",DateEnded_5Day!$A142))))))</f>
        <v/>
      </c>
      <c r="AR142" s="54">
        <f>IF($A142&lt;='All Results'!$B$4,"",IF(SUM('MissFill 1'!AQ$2:AQ142)=0,"",(IF('MissFill 1'!AQ142/SUM('MissFill 1'!AQ$2:AQ142)&gt;0.01,"",IF('MissFill 1'!AQ141/SUM('MissFill 1'!AQ$2:AQ142)&gt;0.01,"",IF('MissFill 1'!AQ140/SUM('MissFill 1'!AQ$2:AQ142)&gt;0.01,"",DateEnded_5Day!$A142))))))</f>
        <v>44487</v>
      </c>
      <c r="AS142" s="54">
        <f>IF($A142&lt;='All Results'!$B$4,"",IF(SUM('MissFill 1'!AR$2:AR142)=0,"",(IF('MissFill 1'!AR142/SUM('MissFill 1'!AR$2:AR142)&gt;0.01,"",IF('MissFill 1'!AR141/SUM('MissFill 1'!AR$2:AR142)&gt;0.01,"",IF('MissFill 1'!AR140/SUM('MissFill 1'!AR$2:AR142)&gt;0.01,"",DateEnded_5Day!$A142))))))</f>
        <v>44487</v>
      </c>
      <c r="AT142" s="54">
        <f>IF($A142&lt;='All Results'!$B$4,"",IF(SUM('MissFill 1'!AS$2:AS142)=0,"",(IF('MissFill 1'!AS142/SUM('MissFill 1'!AS$2:AS142)&gt;0.01,"",IF('MissFill 1'!AS141/SUM('MissFill 1'!AS$2:AS142)&gt;0.01,"",IF('MissFill 1'!AS140/SUM('MissFill 1'!AS$2:AS142)&gt;0.01,"",DateEnded_5Day!$A142))))))</f>
        <v>44487</v>
      </c>
      <c r="AU142" s="54">
        <f>IF($A142&lt;='All Results'!$B$4,"",IF(SUM('MissFill 1'!AT$2:AT142)=0,"",(IF('MissFill 1'!AT142/SUM('MissFill 1'!AT$2:AT142)&gt;0.01,"",IF('MissFill 1'!AT141/SUM('MissFill 1'!AT$2:AT142)&gt;0.01,"",IF('MissFill 1'!AT140/SUM('MissFill 1'!AT$2:AT142)&gt;0.01,"",DateEnded_5Day!$A142))))))</f>
        <v>44487</v>
      </c>
      <c r="AV142" s="54">
        <f>IF($A142&lt;='All Results'!$B$4,"",IF(SUM('MissFill 1'!AU$2:AU142)=0,"",(IF('MissFill 1'!AU142/SUM('MissFill 1'!AU$2:AU142)&gt;0.01,"",IF('MissFill 1'!AU141/SUM('MissFill 1'!AU$2:AU142)&gt;0.01,"",IF('MissFill 1'!AU140/SUM('MissFill 1'!AU$2:AU142)&gt;0.01,"",DateEnded_5Day!$A142))))))</f>
        <v>44487</v>
      </c>
      <c r="AW142" s="54">
        <f>IF($A142&lt;='All Results'!$B$4,"",IF(SUM('MissFill 1'!AV$2:AV142)=0,"",(IF('MissFill 1'!AV142/SUM('MissFill 1'!AV$2:AV142)&gt;0.01,"",IF('MissFill 1'!AV141/SUM('MissFill 1'!AV$2:AV142)&gt;0.01,"",IF('MissFill 1'!AV140/SUM('MissFill 1'!AV$2:AV142)&gt;0.01,"",DateEnded_5Day!$A142))))))</f>
        <v>44487</v>
      </c>
      <c r="AX142" s="54">
        <f>IF($A142&lt;='All Results'!$B$4,"",IF(SUM('MissFill 1'!AW$2:AW142)=0,"",(IF('MissFill 1'!AW142/SUM('MissFill 1'!AW$2:AW142)&gt;0.01,"",IF('MissFill 1'!AW141/SUM('MissFill 1'!AW$2:AW142)&gt;0.01,"",IF('MissFill 1'!AW140/SUM('MissFill 1'!AW$2:AW142)&gt;0.01,"",DateEnded_5Day!$A142))))))</f>
        <v>44487</v>
      </c>
    </row>
    <row r="143" spans="1:50" x14ac:dyDescent="0.25">
      <c r="A143" s="41">
        <v>44488</v>
      </c>
      <c r="B143" s="52">
        <v>292</v>
      </c>
      <c r="C143" s="54" t="str">
        <f>IF($A143&lt;='All Results'!$B$4,"",IF(SUM('MissFill 1'!B$2:B143)=0,"",(IF('MissFill 1'!B143/SUM('MissFill 1'!B$2:B143)&gt;0.01,"",IF('MissFill 1'!B142/SUM('MissFill 1'!B$2:B143)&gt;0.01,"",IF('MissFill 1'!B141/SUM('MissFill 1'!B$2:B143)&gt;0.01,"",DateEnded_5Day!$A143))))))</f>
        <v/>
      </c>
      <c r="D143" s="54">
        <f>IF($A143&lt;='All Results'!$B$4,"",IF(SUM('MissFill 1'!C$2:C143)=0,"",(IF('MissFill 1'!C143/SUM('MissFill 1'!C$2:C143)&gt;0.01,"",IF('MissFill 1'!C142/SUM('MissFill 1'!C$2:C143)&gt;0.01,"",IF('MissFill 1'!C141/SUM('MissFill 1'!C$2:C143)&gt;0.01,"",DateEnded_5Day!$A143))))))</f>
        <v>44488</v>
      </c>
      <c r="E143" s="54">
        <f>IF($A143&lt;='All Results'!$B$4,"",IF(SUM('MissFill 1'!D$2:D143)=0,"",(IF('MissFill 1'!D143/SUM('MissFill 1'!D$2:D143)&gt;0.01,"",IF('MissFill 1'!D142/SUM('MissFill 1'!D$2:D143)&gt;0.01,"",IF('MissFill 1'!D141/SUM('MissFill 1'!D$2:D143)&gt;0.01,"",DateEnded_5Day!$A143))))))</f>
        <v>44488</v>
      </c>
      <c r="F143" s="54">
        <f>IF($A143&lt;='All Results'!$B$4,"",IF(SUM('MissFill 1'!E$2:E143)=0,"",(IF('MissFill 1'!E143/SUM('MissFill 1'!E$2:E143)&gt;0.01,"",IF('MissFill 1'!E142/SUM('MissFill 1'!E$2:E143)&gt;0.01,"",IF('MissFill 1'!E141/SUM('MissFill 1'!E$2:E143)&gt;0.01,"",DateEnded_5Day!$A143))))))</f>
        <v>44488</v>
      </c>
      <c r="G143" s="54" t="str">
        <f>IF($A143&lt;='All Results'!$B$4,"",IF(SUM('MissFill 1'!F$2:F143)=0,"",(IF('MissFill 1'!F143/SUM('MissFill 1'!F$2:F143)&gt;0.01,"",IF('MissFill 1'!F142/SUM('MissFill 1'!F$2:F143)&gt;0.01,"",IF('MissFill 1'!F141/SUM('MissFill 1'!F$2:F143)&gt;0.01,"",DateEnded_5Day!$A143))))))</f>
        <v/>
      </c>
      <c r="H143" s="54">
        <f>IF($A143&lt;='All Results'!$B$4,"",IF(SUM('MissFill 1'!G$2:G143)=0,"",(IF('MissFill 1'!G143/SUM('MissFill 1'!G$2:G143)&gt;0.01,"",IF('MissFill 1'!G142/SUM('MissFill 1'!G$2:G143)&gt;0.01,"",IF('MissFill 1'!G141/SUM('MissFill 1'!G$2:G143)&gt;0.01,"",DateEnded_5Day!$A143))))))</f>
        <v>44488</v>
      </c>
      <c r="I143" s="54">
        <f>IF($A143&lt;='All Results'!$B$4,"",IF(SUM('MissFill 1'!H$2:H143)=0,"",(IF('MissFill 1'!H143/SUM('MissFill 1'!H$2:H143)&gt;0.01,"",IF('MissFill 1'!H142/SUM('MissFill 1'!H$2:H143)&gt;0.01,"",IF('MissFill 1'!H141/SUM('MissFill 1'!H$2:H143)&gt;0.01,"",DateEnded_5Day!$A143))))))</f>
        <v>44488</v>
      </c>
      <c r="J143" s="54">
        <f>IF($A143&lt;='All Results'!$B$4,"",IF(SUM('MissFill 1'!I$2:I143)=0,"",(IF('MissFill 1'!I143/SUM('MissFill 1'!I$2:I143)&gt;0.01,"",IF('MissFill 1'!I142/SUM('MissFill 1'!I$2:I143)&gt;0.01,"",IF('MissFill 1'!I141/SUM('MissFill 1'!I$2:I143)&gt;0.01,"",DateEnded_5Day!$A143))))))</f>
        <v>44488</v>
      </c>
      <c r="K143" s="54">
        <f>IF($A143&lt;='All Results'!$B$4,"",IF(SUM('MissFill 1'!J$2:J143)=0,"",(IF('MissFill 1'!J143/SUM('MissFill 1'!J$2:J143)&gt;0.01,"",IF('MissFill 1'!J142/SUM('MissFill 1'!J$2:J143)&gt;0.01,"",IF('MissFill 1'!J141/SUM('MissFill 1'!J$2:J143)&gt;0.01,"",DateEnded_5Day!$A143))))))</f>
        <v>44488</v>
      </c>
      <c r="L143" s="54">
        <f>IF($A143&lt;='All Results'!$B$4,"",IF(SUM('MissFill 1'!K$2:K143)=0,"",(IF('MissFill 1'!K143/SUM('MissFill 1'!K$2:K143)&gt;0.01,"",IF('MissFill 1'!K142/SUM('MissFill 1'!K$2:K143)&gt;0.01,"",IF('MissFill 1'!K141/SUM('MissFill 1'!K$2:K143)&gt;0.01,"",DateEnded_5Day!$A143))))))</f>
        <v>44488</v>
      </c>
      <c r="M143" s="54">
        <f>IF($A143&lt;='All Results'!$B$4,"",IF(SUM('MissFill 1'!L$2:L143)=0,"",(IF('MissFill 1'!L143/SUM('MissFill 1'!L$2:L143)&gt;0.01,"",IF('MissFill 1'!L142/SUM('MissFill 1'!L$2:L143)&gt;0.01,"",IF('MissFill 1'!L141/SUM('MissFill 1'!L$2:L143)&gt;0.01,"",DateEnded_5Day!$A143))))))</f>
        <v>44488</v>
      </c>
      <c r="N143" s="54">
        <f>IF($A143&lt;='All Results'!$B$4,"",IF(SUM('MissFill 1'!M$2:M143)=0,"",(IF('MissFill 1'!M143/SUM('MissFill 1'!M$2:M143)&gt;0.01,"",IF('MissFill 1'!M142/SUM('MissFill 1'!M$2:M143)&gt;0.01,"",IF('MissFill 1'!M141/SUM('MissFill 1'!M$2:M143)&gt;0.01,"",DateEnded_5Day!$A143))))))</f>
        <v>44488</v>
      </c>
      <c r="O143" s="54">
        <f>IF($A143&lt;='All Results'!$B$4,"",IF(SUM('MissFill 1'!N$2:N143)=0,"",(IF('MissFill 1'!N143/SUM('MissFill 1'!N$2:N143)&gt;0.01,"",IF('MissFill 1'!N142/SUM('MissFill 1'!N$2:N143)&gt;0.01,"",IF('MissFill 1'!N141/SUM('MissFill 1'!N$2:N143)&gt;0.01,"",DateEnded_5Day!$A143))))))</f>
        <v>44488</v>
      </c>
      <c r="P143" s="54">
        <f>IF($A143&lt;='All Results'!$B$4,"",IF(SUM('MissFill 1'!O$2:O143)=0,"",(IF('MissFill 1'!O143/SUM('MissFill 1'!O$2:O143)&gt;0.01,"",IF('MissFill 1'!O142/SUM('MissFill 1'!O$2:O143)&gt;0.01,"",IF('MissFill 1'!O141/SUM('MissFill 1'!O$2:O143)&gt;0.01,"",DateEnded_5Day!$A143))))))</f>
        <v>44488</v>
      </c>
      <c r="Q143" s="54">
        <f>IF($A143&lt;='All Results'!$B$4,"",IF(SUM('MissFill 1'!P$2:P143)=0,"",(IF('MissFill 1'!P143/SUM('MissFill 1'!P$2:P143)&gt;0.01,"",IF('MissFill 1'!P142/SUM('MissFill 1'!P$2:P143)&gt;0.01,"",IF('MissFill 1'!P141/SUM('MissFill 1'!P$2:P143)&gt;0.01,"",DateEnded_5Day!$A143))))))</f>
        <v>44488</v>
      </c>
      <c r="R143" s="54">
        <f>IF($A143&lt;='All Results'!$B$4,"",IF(SUM('MissFill 1'!Q$2:Q143)=0,"",(IF('MissFill 1'!Q143/SUM('MissFill 1'!Q$2:Q143)&gt;0.01,"",IF('MissFill 1'!Q142/SUM('MissFill 1'!Q$2:Q143)&gt;0.01,"",IF('MissFill 1'!Q141/SUM('MissFill 1'!Q$2:Q143)&gt;0.01,"",DateEnded_5Day!$A143))))))</f>
        <v>44488</v>
      </c>
      <c r="S143" s="54">
        <f>IF($A143&lt;='All Results'!$B$4,"",IF(SUM('MissFill 1'!R$2:R143)=0,"",(IF('MissFill 1'!R143/SUM('MissFill 1'!R$2:R143)&gt;0.01,"",IF('MissFill 1'!R142/SUM('MissFill 1'!R$2:R143)&gt;0.01,"",IF('MissFill 1'!R141/SUM('MissFill 1'!R$2:R143)&gt;0.01,"",DateEnded_5Day!$A143))))))</f>
        <v>44488</v>
      </c>
      <c r="T143" s="54">
        <f>IF($A143&lt;='All Results'!$B$4,"",IF(SUM('MissFill 1'!S$2:S143)=0,"",(IF('MissFill 1'!S143/SUM('MissFill 1'!S$2:S143)&gt;0.01,"",IF('MissFill 1'!S142/SUM('MissFill 1'!S$2:S143)&gt;0.01,"",IF('MissFill 1'!S141/SUM('MissFill 1'!S$2:S143)&gt;0.01,"",DateEnded_5Day!$A143))))))</f>
        <v>44488</v>
      </c>
      <c r="U143" s="54">
        <f>IF($A143&lt;='All Results'!$B$4,"",IF(SUM('MissFill 1'!T$2:T143)=0,"",(IF('MissFill 1'!T143/SUM('MissFill 1'!T$2:T143)&gt;0.01,"",IF('MissFill 1'!T142/SUM('MissFill 1'!T$2:T143)&gt;0.01,"",IF('MissFill 1'!T141/SUM('MissFill 1'!T$2:T143)&gt;0.01,"",DateEnded_5Day!$A143))))))</f>
        <v>44488</v>
      </c>
      <c r="V143" s="54">
        <f>IF($A143&lt;='All Results'!$B$4,"",IF(SUM('MissFill 1'!U$2:U143)=0,"",(IF('MissFill 1'!U143/SUM('MissFill 1'!U$2:U143)&gt;0.01,"",IF('MissFill 1'!U142/SUM('MissFill 1'!U$2:U143)&gt;0.01,"",IF('MissFill 1'!U141/SUM('MissFill 1'!U$2:U143)&gt;0.01,"",DateEnded_5Day!$A143))))))</f>
        <v>44488</v>
      </c>
      <c r="W143" s="54">
        <f>IF($A143&lt;='All Results'!$B$4,"",IF(SUM('MissFill 1'!V$2:V143)=0,"",(IF('MissFill 1'!V143/SUM('MissFill 1'!V$2:V143)&gt;0.01,"",IF('MissFill 1'!V142/SUM('MissFill 1'!V$2:V143)&gt;0.01,"",IF('MissFill 1'!V141/SUM('MissFill 1'!V$2:V143)&gt;0.01,"",DateEnded_5Day!$A143))))))</f>
        <v>44488</v>
      </c>
      <c r="X143" s="54">
        <f>IF($A143&lt;='All Results'!$B$4,"",IF(SUM('MissFill 1'!W$2:W143)=0,"",(IF('MissFill 1'!W143/SUM('MissFill 1'!W$2:W143)&gt;0.01,"",IF('MissFill 1'!W142/SUM('MissFill 1'!W$2:W143)&gt;0.01,"",IF('MissFill 1'!W141/SUM('MissFill 1'!W$2:W143)&gt;0.01,"",DateEnded_5Day!$A143))))))</f>
        <v>44488</v>
      </c>
      <c r="Y143" s="54" t="str">
        <f>IF($A143&lt;='All Results'!$B$4,"",IF(SUM('MissFill 1'!X$2:X143)=0,"",(IF('MissFill 1'!X143/SUM('MissFill 1'!X$2:X143)&gt;0.01,"",IF('MissFill 1'!X142/SUM('MissFill 1'!X$2:X143)&gt;0.01,"",IF('MissFill 1'!X141/SUM('MissFill 1'!X$2:X143)&gt;0.01,"",DateEnded_5Day!$A143))))))</f>
        <v/>
      </c>
      <c r="Z143" s="54">
        <f>IF($A143&lt;='All Results'!$B$4,"",IF(SUM('MissFill 1'!Y$2:Y143)=0,"",(IF('MissFill 1'!Y143/SUM('MissFill 1'!Y$2:Y143)&gt;0.01,"",IF('MissFill 1'!Y142/SUM('MissFill 1'!Y$2:Y143)&gt;0.01,"",IF('MissFill 1'!Y141/SUM('MissFill 1'!Y$2:Y143)&gt;0.01,"",DateEnded_5Day!$A143))))))</f>
        <v>44488</v>
      </c>
      <c r="AA143" s="54">
        <f>IF($A143&lt;='All Results'!$B$4,"",IF(SUM('MissFill 1'!Z$2:Z143)=0,"",(IF('MissFill 1'!Z143/SUM('MissFill 1'!Z$2:Z143)&gt;0.01,"",IF('MissFill 1'!Z142/SUM('MissFill 1'!Z$2:Z143)&gt;0.01,"",IF('MissFill 1'!Z141/SUM('MissFill 1'!Z$2:Z143)&gt;0.01,"",DateEnded_5Day!$A143))))))</f>
        <v>44488</v>
      </c>
      <c r="AB143" s="54">
        <f>IF($A143&lt;='All Results'!$B$4,"",IF(SUM('MissFill 1'!AA$2:AA143)=0,"",(IF('MissFill 1'!AA143/SUM('MissFill 1'!AA$2:AA143)&gt;0.01,"",IF('MissFill 1'!AA142/SUM('MissFill 1'!AA$2:AA143)&gt;0.01,"",IF('MissFill 1'!AA141/SUM('MissFill 1'!AA$2:AA143)&gt;0.01,"",DateEnded_5Day!$A143))))))</f>
        <v>44488</v>
      </c>
      <c r="AC143" s="54">
        <f>IF($A143&lt;='All Results'!$B$4,"",IF(SUM('MissFill 1'!AB$2:AB143)=0,"",(IF('MissFill 1'!AB143/SUM('MissFill 1'!AB$2:AB143)&gt;0.01,"",IF('MissFill 1'!AB142/SUM('MissFill 1'!AB$2:AB143)&gt;0.01,"",IF('MissFill 1'!AB141/SUM('MissFill 1'!AB$2:AB143)&gt;0.01,"",DateEnded_5Day!$A143))))))</f>
        <v>44488</v>
      </c>
      <c r="AD143" s="54">
        <f>IF($A143&lt;='All Results'!$B$4,"",IF(SUM('MissFill 1'!AC$2:AC143)=0,"",(IF('MissFill 1'!AC143/SUM('MissFill 1'!AC$2:AC143)&gt;0.01,"",IF('MissFill 1'!AC142/SUM('MissFill 1'!AC$2:AC143)&gt;0.01,"",IF('MissFill 1'!AC141/SUM('MissFill 1'!AC$2:AC143)&gt;0.01,"",DateEnded_5Day!$A143))))))</f>
        <v>44488</v>
      </c>
      <c r="AE143" s="54">
        <f>IF($A143&lt;='All Results'!$B$4,"",IF(SUM('MissFill 1'!AD$2:AD143)=0,"",(IF('MissFill 1'!AD143/SUM('MissFill 1'!AD$2:AD143)&gt;0.01,"",IF('MissFill 1'!AD142/SUM('MissFill 1'!AD$2:AD143)&gt;0.01,"",IF('MissFill 1'!AD141/SUM('MissFill 1'!AD$2:AD143)&gt;0.01,"",DateEnded_5Day!$A143))))))</f>
        <v>44488</v>
      </c>
      <c r="AF143" s="54">
        <f>IF($A143&lt;='All Results'!$B$4,"",IF(SUM('MissFill 1'!AE$2:AE143)=0,"",(IF('MissFill 1'!AE143/SUM('MissFill 1'!AE$2:AE143)&gt;0.01,"",IF('MissFill 1'!AE142/SUM('MissFill 1'!AE$2:AE143)&gt;0.01,"",IF('MissFill 1'!AE141/SUM('MissFill 1'!AE$2:AE143)&gt;0.01,"",DateEnded_5Day!$A143))))))</f>
        <v>44488</v>
      </c>
      <c r="AG143" s="54">
        <f>IF($A143&lt;='All Results'!$B$4,"",IF(SUM('MissFill 1'!AF$2:AF143)=0,"",(IF('MissFill 1'!AF143/SUM('MissFill 1'!AF$2:AF143)&gt;0.01,"",IF('MissFill 1'!AF142/SUM('MissFill 1'!AF$2:AF143)&gt;0.01,"",IF('MissFill 1'!AF141/SUM('MissFill 1'!AF$2:AF143)&gt;0.01,"",DateEnded_5Day!$A143))))))</f>
        <v>44488</v>
      </c>
      <c r="AH143" s="54">
        <f>IF($A143&lt;='All Results'!$B$4,"",IF(SUM('MissFill 1'!AG$2:AG143)=0,"",(IF('MissFill 1'!AG143/SUM('MissFill 1'!AG$2:AG143)&gt;0.01,"",IF('MissFill 1'!AG142/SUM('MissFill 1'!AG$2:AG143)&gt;0.01,"",IF('MissFill 1'!AG141/SUM('MissFill 1'!AG$2:AG143)&gt;0.01,"",DateEnded_5Day!$A143))))))</f>
        <v>44488</v>
      </c>
      <c r="AI143" s="54">
        <f>IF($A143&lt;='All Results'!$B$4,"",IF(SUM('MissFill 1'!AH$2:AH143)=0,"",(IF('MissFill 1'!AH143/SUM('MissFill 1'!AH$2:AH143)&gt;0.01,"",IF('MissFill 1'!AH142/SUM('MissFill 1'!AH$2:AH143)&gt;0.01,"",IF('MissFill 1'!AH141/SUM('MissFill 1'!AH$2:AH143)&gt;0.01,"",DateEnded_5Day!$A143))))))</f>
        <v>44488</v>
      </c>
      <c r="AJ143" s="54">
        <f>IF($A143&lt;='All Results'!$B$4,"",IF(SUM('MissFill 1'!AI$2:AI143)=0,"",(IF('MissFill 1'!AI143/SUM('MissFill 1'!AI$2:AI143)&gt;0.01,"",IF('MissFill 1'!AI142/SUM('MissFill 1'!AI$2:AI143)&gt;0.01,"",IF('MissFill 1'!AI141/SUM('MissFill 1'!AI$2:AI143)&gt;0.01,"",DateEnded_5Day!$A143))))))</f>
        <v>44488</v>
      </c>
      <c r="AK143" s="54" t="str">
        <f>IF($A143&lt;='All Results'!$B$4,"",IF(SUM('MissFill 1'!AJ$2:AJ143)=0,"",(IF('MissFill 1'!AJ143/SUM('MissFill 1'!AJ$2:AJ143)&gt;0.01,"",IF('MissFill 1'!AJ142/SUM('MissFill 1'!AJ$2:AJ143)&gt;0.01,"",IF('MissFill 1'!AJ141/SUM('MissFill 1'!AJ$2:AJ143)&gt;0.01,"",DateEnded_5Day!$A143))))))</f>
        <v/>
      </c>
      <c r="AL143" s="54">
        <f>IF($A143&lt;='All Results'!$B$4,"",IF(SUM('MissFill 1'!AK$2:AK143)=0,"",(IF('MissFill 1'!AK143/SUM('MissFill 1'!AK$2:AK143)&gt;0.01,"",IF('MissFill 1'!AK142/SUM('MissFill 1'!AK$2:AK143)&gt;0.01,"",IF('MissFill 1'!AK141/SUM('MissFill 1'!AK$2:AK143)&gt;0.01,"",DateEnded_5Day!$A143))))))</f>
        <v>44488</v>
      </c>
      <c r="AM143" s="54">
        <f>IF($A143&lt;='All Results'!$B$4,"",IF(SUM('MissFill 1'!AL$2:AL143)=0,"",(IF('MissFill 1'!AL143/SUM('MissFill 1'!AL$2:AL143)&gt;0.01,"",IF('MissFill 1'!AL142/SUM('MissFill 1'!AL$2:AL143)&gt;0.01,"",IF('MissFill 1'!AL141/SUM('MissFill 1'!AL$2:AL143)&gt;0.01,"",DateEnded_5Day!$A143))))))</f>
        <v>44488</v>
      </c>
      <c r="AN143" s="54">
        <f>IF($A143&lt;='All Results'!$B$4,"",IF(SUM('MissFill 1'!AM$2:AM143)=0,"",(IF('MissFill 1'!AM143/SUM('MissFill 1'!AM$2:AM143)&gt;0.01,"",IF('MissFill 1'!AM142/SUM('MissFill 1'!AM$2:AM143)&gt;0.01,"",IF('MissFill 1'!AM141/SUM('MissFill 1'!AM$2:AM143)&gt;0.01,"",DateEnded_5Day!$A143))))))</f>
        <v>44488</v>
      </c>
      <c r="AO143" s="54">
        <f>IF($A143&lt;='All Results'!$B$4,"",IF(SUM('MissFill 1'!AN$2:AN143)=0,"",(IF('MissFill 1'!AN143/SUM('MissFill 1'!AN$2:AN143)&gt;0.01,"",IF('MissFill 1'!AN142/SUM('MissFill 1'!AN$2:AN143)&gt;0.01,"",IF('MissFill 1'!AN141/SUM('MissFill 1'!AN$2:AN143)&gt;0.01,"",DateEnded_5Day!$A143))))))</f>
        <v>44488</v>
      </c>
      <c r="AP143" s="54">
        <f>IF($A143&lt;='All Results'!$B$4,"",IF(SUM('MissFill 1'!AO$2:AO143)=0,"",(IF('MissFill 1'!AO143/SUM('MissFill 1'!AO$2:AO143)&gt;0.01,"",IF('MissFill 1'!AO142/SUM('MissFill 1'!AO$2:AO143)&gt;0.01,"",IF('MissFill 1'!AO141/SUM('MissFill 1'!AO$2:AO143)&gt;0.01,"",DateEnded_5Day!$A143))))))</f>
        <v>44488</v>
      </c>
      <c r="AQ143" s="54" t="str">
        <f>IF($A143&lt;='All Results'!$B$4,"",IF(SUM('MissFill 1'!AP$2:AP143)=0,"",(IF('MissFill 1'!AP143/SUM('MissFill 1'!AP$2:AP143)&gt;0.01,"",IF('MissFill 1'!AP142/SUM('MissFill 1'!AP$2:AP143)&gt;0.01,"",IF('MissFill 1'!AP141/SUM('MissFill 1'!AP$2:AP143)&gt;0.01,"",DateEnded_5Day!$A143))))))</f>
        <v/>
      </c>
      <c r="AR143" s="54">
        <f>IF($A143&lt;='All Results'!$B$4,"",IF(SUM('MissFill 1'!AQ$2:AQ143)=0,"",(IF('MissFill 1'!AQ143/SUM('MissFill 1'!AQ$2:AQ143)&gt;0.01,"",IF('MissFill 1'!AQ142/SUM('MissFill 1'!AQ$2:AQ143)&gt;0.01,"",IF('MissFill 1'!AQ141/SUM('MissFill 1'!AQ$2:AQ143)&gt;0.01,"",DateEnded_5Day!$A143))))))</f>
        <v>44488</v>
      </c>
      <c r="AS143" s="54">
        <f>IF($A143&lt;='All Results'!$B$4,"",IF(SUM('MissFill 1'!AR$2:AR143)=0,"",(IF('MissFill 1'!AR143/SUM('MissFill 1'!AR$2:AR143)&gt;0.01,"",IF('MissFill 1'!AR142/SUM('MissFill 1'!AR$2:AR143)&gt;0.01,"",IF('MissFill 1'!AR141/SUM('MissFill 1'!AR$2:AR143)&gt;0.01,"",DateEnded_5Day!$A143))))))</f>
        <v>44488</v>
      </c>
      <c r="AT143" s="54">
        <f>IF($A143&lt;='All Results'!$B$4,"",IF(SUM('MissFill 1'!AS$2:AS143)=0,"",(IF('MissFill 1'!AS143/SUM('MissFill 1'!AS$2:AS143)&gt;0.01,"",IF('MissFill 1'!AS142/SUM('MissFill 1'!AS$2:AS143)&gt;0.01,"",IF('MissFill 1'!AS141/SUM('MissFill 1'!AS$2:AS143)&gt;0.01,"",DateEnded_5Day!$A143))))))</f>
        <v>44488</v>
      </c>
      <c r="AU143" s="54">
        <f>IF($A143&lt;='All Results'!$B$4,"",IF(SUM('MissFill 1'!AT$2:AT143)=0,"",(IF('MissFill 1'!AT143/SUM('MissFill 1'!AT$2:AT143)&gt;0.01,"",IF('MissFill 1'!AT142/SUM('MissFill 1'!AT$2:AT143)&gt;0.01,"",IF('MissFill 1'!AT141/SUM('MissFill 1'!AT$2:AT143)&gt;0.01,"",DateEnded_5Day!$A143))))))</f>
        <v>44488</v>
      </c>
      <c r="AV143" s="54">
        <f>IF($A143&lt;='All Results'!$B$4,"",IF(SUM('MissFill 1'!AU$2:AU143)=0,"",(IF('MissFill 1'!AU143/SUM('MissFill 1'!AU$2:AU143)&gt;0.01,"",IF('MissFill 1'!AU142/SUM('MissFill 1'!AU$2:AU143)&gt;0.01,"",IF('MissFill 1'!AU141/SUM('MissFill 1'!AU$2:AU143)&gt;0.01,"",DateEnded_5Day!$A143))))))</f>
        <v>44488</v>
      </c>
      <c r="AW143" s="54">
        <f>IF($A143&lt;='All Results'!$B$4,"",IF(SUM('MissFill 1'!AV$2:AV143)=0,"",(IF('MissFill 1'!AV143/SUM('MissFill 1'!AV$2:AV143)&gt;0.01,"",IF('MissFill 1'!AV142/SUM('MissFill 1'!AV$2:AV143)&gt;0.01,"",IF('MissFill 1'!AV141/SUM('MissFill 1'!AV$2:AV143)&gt;0.01,"",DateEnded_5Day!$A143))))))</f>
        <v>44488</v>
      </c>
      <c r="AX143" s="54">
        <f>IF($A143&lt;='All Results'!$B$4,"",IF(SUM('MissFill 1'!AW$2:AW143)=0,"",(IF('MissFill 1'!AW143/SUM('MissFill 1'!AW$2:AW143)&gt;0.01,"",IF('MissFill 1'!AW142/SUM('MissFill 1'!AW$2:AW143)&gt;0.01,"",IF('MissFill 1'!AW141/SUM('MissFill 1'!AW$2:AW143)&gt;0.01,"",DateEnded_5Day!$A143))))))</f>
        <v>44488</v>
      </c>
    </row>
    <row r="144" spans="1:50" x14ac:dyDescent="0.25">
      <c r="A144" s="41">
        <v>44489</v>
      </c>
      <c r="B144" s="52">
        <v>293</v>
      </c>
      <c r="C144" s="54" t="str">
        <f>IF($A144&lt;='All Results'!$B$4,"",IF(SUM('MissFill 1'!B$2:B144)=0,"",(IF('MissFill 1'!B144/SUM('MissFill 1'!B$2:B144)&gt;0.01,"",IF('MissFill 1'!B143/SUM('MissFill 1'!B$2:B144)&gt;0.01,"",IF('MissFill 1'!B142/SUM('MissFill 1'!B$2:B144)&gt;0.01,"",DateEnded_5Day!$A144))))))</f>
        <v/>
      </c>
      <c r="D144" s="54">
        <f>IF($A144&lt;='All Results'!$B$4,"",IF(SUM('MissFill 1'!C$2:C144)=0,"",(IF('MissFill 1'!C144/SUM('MissFill 1'!C$2:C144)&gt;0.01,"",IF('MissFill 1'!C143/SUM('MissFill 1'!C$2:C144)&gt;0.01,"",IF('MissFill 1'!C142/SUM('MissFill 1'!C$2:C144)&gt;0.01,"",DateEnded_5Day!$A144))))))</f>
        <v>44489</v>
      </c>
      <c r="E144" s="54">
        <f>IF($A144&lt;='All Results'!$B$4,"",IF(SUM('MissFill 1'!D$2:D144)=0,"",(IF('MissFill 1'!D144/SUM('MissFill 1'!D$2:D144)&gt;0.01,"",IF('MissFill 1'!D143/SUM('MissFill 1'!D$2:D144)&gt;0.01,"",IF('MissFill 1'!D142/SUM('MissFill 1'!D$2:D144)&gt;0.01,"",DateEnded_5Day!$A144))))))</f>
        <v>44489</v>
      </c>
      <c r="F144" s="54">
        <f>IF($A144&lt;='All Results'!$B$4,"",IF(SUM('MissFill 1'!E$2:E144)=0,"",(IF('MissFill 1'!E144/SUM('MissFill 1'!E$2:E144)&gt;0.01,"",IF('MissFill 1'!E143/SUM('MissFill 1'!E$2:E144)&gt;0.01,"",IF('MissFill 1'!E142/SUM('MissFill 1'!E$2:E144)&gt;0.01,"",DateEnded_5Day!$A144))))))</f>
        <v>44489</v>
      </c>
      <c r="G144" s="54">
        <f>IF($A144&lt;='All Results'!$B$4,"",IF(SUM('MissFill 1'!F$2:F144)=0,"",(IF('MissFill 1'!F144/SUM('MissFill 1'!F$2:F144)&gt;0.01,"",IF('MissFill 1'!F143/SUM('MissFill 1'!F$2:F144)&gt;0.01,"",IF('MissFill 1'!F142/SUM('MissFill 1'!F$2:F144)&gt;0.01,"",DateEnded_5Day!$A144))))))</f>
        <v>44489</v>
      </c>
      <c r="H144" s="54">
        <f>IF($A144&lt;='All Results'!$B$4,"",IF(SUM('MissFill 1'!G$2:G144)=0,"",(IF('MissFill 1'!G144/SUM('MissFill 1'!G$2:G144)&gt;0.01,"",IF('MissFill 1'!G143/SUM('MissFill 1'!G$2:G144)&gt;0.01,"",IF('MissFill 1'!G142/SUM('MissFill 1'!G$2:G144)&gt;0.01,"",DateEnded_5Day!$A144))))))</f>
        <v>44489</v>
      </c>
      <c r="I144" s="54">
        <f>IF($A144&lt;='All Results'!$B$4,"",IF(SUM('MissFill 1'!H$2:H144)=0,"",(IF('MissFill 1'!H144/SUM('MissFill 1'!H$2:H144)&gt;0.01,"",IF('MissFill 1'!H143/SUM('MissFill 1'!H$2:H144)&gt;0.01,"",IF('MissFill 1'!H142/SUM('MissFill 1'!H$2:H144)&gt;0.01,"",DateEnded_5Day!$A144))))))</f>
        <v>44489</v>
      </c>
      <c r="J144" s="54">
        <f>IF($A144&lt;='All Results'!$B$4,"",IF(SUM('MissFill 1'!I$2:I144)=0,"",(IF('MissFill 1'!I144/SUM('MissFill 1'!I$2:I144)&gt;0.01,"",IF('MissFill 1'!I143/SUM('MissFill 1'!I$2:I144)&gt;0.01,"",IF('MissFill 1'!I142/SUM('MissFill 1'!I$2:I144)&gt;0.01,"",DateEnded_5Day!$A144))))))</f>
        <v>44489</v>
      </c>
      <c r="K144" s="54">
        <f>IF($A144&lt;='All Results'!$B$4,"",IF(SUM('MissFill 1'!J$2:J144)=0,"",(IF('MissFill 1'!J144/SUM('MissFill 1'!J$2:J144)&gt;0.01,"",IF('MissFill 1'!J143/SUM('MissFill 1'!J$2:J144)&gt;0.01,"",IF('MissFill 1'!J142/SUM('MissFill 1'!J$2:J144)&gt;0.01,"",DateEnded_5Day!$A144))))))</f>
        <v>44489</v>
      </c>
      <c r="L144" s="54">
        <f>IF($A144&lt;='All Results'!$B$4,"",IF(SUM('MissFill 1'!K$2:K144)=0,"",(IF('MissFill 1'!K144/SUM('MissFill 1'!K$2:K144)&gt;0.01,"",IF('MissFill 1'!K143/SUM('MissFill 1'!K$2:K144)&gt;0.01,"",IF('MissFill 1'!K142/SUM('MissFill 1'!K$2:K144)&gt;0.01,"",DateEnded_5Day!$A144))))))</f>
        <v>44489</v>
      </c>
      <c r="M144" s="54">
        <f>IF($A144&lt;='All Results'!$B$4,"",IF(SUM('MissFill 1'!L$2:L144)=0,"",(IF('MissFill 1'!L144/SUM('MissFill 1'!L$2:L144)&gt;0.01,"",IF('MissFill 1'!L143/SUM('MissFill 1'!L$2:L144)&gt;0.01,"",IF('MissFill 1'!L142/SUM('MissFill 1'!L$2:L144)&gt;0.01,"",DateEnded_5Day!$A144))))))</f>
        <v>44489</v>
      </c>
      <c r="N144" s="54">
        <f>IF($A144&lt;='All Results'!$B$4,"",IF(SUM('MissFill 1'!M$2:M144)=0,"",(IF('MissFill 1'!M144/SUM('MissFill 1'!M$2:M144)&gt;0.01,"",IF('MissFill 1'!M143/SUM('MissFill 1'!M$2:M144)&gt;0.01,"",IF('MissFill 1'!M142/SUM('MissFill 1'!M$2:M144)&gt;0.01,"",DateEnded_5Day!$A144))))))</f>
        <v>44489</v>
      </c>
      <c r="O144" s="54">
        <f>IF($A144&lt;='All Results'!$B$4,"",IF(SUM('MissFill 1'!N$2:N144)=0,"",(IF('MissFill 1'!N144/SUM('MissFill 1'!N$2:N144)&gt;0.01,"",IF('MissFill 1'!N143/SUM('MissFill 1'!N$2:N144)&gt;0.01,"",IF('MissFill 1'!N142/SUM('MissFill 1'!N$2:N144)&gt;0.01,"",DateEnded_5Day!$A144))))))</f>
        <v>44489</v>
      </c>
      <c r="P144" s="54">
        <f>IF($A144&lt;='All Results'!$B$4,"",IF(SUM('MissFill 1'!O$2:O144)=0,"",(IF('MissFill 1'!O144/SUM('MissFill 1'!O$2:O144)&gt;0.01,"",IF('MissFill 1'!O143/SUM('MissFill 1'!O$2:O144)&gt;0.01,"",IF('MissFill 1'!O142/SUM('MissFill 1'!O$2:O144)&gt;0.01,"",DateEnded_5Day!$A144))))))</f>
        <v>44489</v>
      </c>
      <c r="Q144" s="54">
        <f>IF($A144&lt;='All Results'!$B$4,"",IF(SUM('MissFill 1'!P$2:P144)=0,"",(IF('MissFill 1'!P144/SUM('MissFill 1'!P$2:P144)&gt;0.01,"",IF('MissFill 1'!P143/SUM('MissFill 1'!P$2:P144)&gt;0.01,"",IF('MissFill 1'!P142/SUM('MissFill 1'!P$2:P144)&gt;0.01,"",DateEnded_5Day!$A144))))))</f>
        <v>44489</v>
      </c>
      <c r="R144" s="54">
        <f>IF($A144&lt;='All Results'!$B$4,"",IF(SUM('MissFill 1'!Q$2:Q144)=0,"",(IF('MissFill 1'!Q144/SUM('MissFill 1'!Q$2:Q144)&gt;0.01,"",IF('MissFill 1'!Q143/SUM('MissFill 1'!Q$2:Q144)&gt;0.01,"",IF('MissFill 1'!Q142/SUM('MissFill 1'!Q$2:Q144)&gt;0.01,"",DateEnded_5Day!$A144))))))</f>
        <v>44489</v>
      </c>
      <c r="S144" s="54">
        <f>IF($A144&lt;='All Results'!$B$4,"",IF(SUM('MissFill 1'!R$2:R144)=0,"",(IF('MissFill 1'!R144/SUM('MissFill 1'!R$2:R144)&gt;0.01,"",IF('MissFill 1'!R143/SUM('MissFill 1'!R$2:R144)&gt;0.01,"",IF('MissFill 1'!R142/SUM('MissFill 1'!R$2:R144)&gt;0.01,"",DateEnded_5Day!$A144))))))</f>
        <v>44489</v>
      </c>
      <c r="T144" s="54">
        <f>IF($A144&lt;='All Results'!$B$4,"",IF(SUM('MissFill 1'!S$2:S144)=0,"",(IF('MissFill 1'!S144/SUM('MissFill 1'!S$2:S144)&gt;0.01,"",IF('MissFill 1'!S143/SUM('MissFill 1'!S$2:S144)&gt;0.01,"",IF('MissFill 1'!S142/SUM('MissFill 1'!S$2:S144)&gt;0.01,"",DateEnded_5Day!$A144))))))</f>
        <v>44489</v>
      </c>
      <c r="U144" s="54">
        <f>IF($A144&lt;='All Results'!$B$4,"",IF(SUM('MissFill 1'!T$2:T144)=0,"",(IF('MissFill 1'!T144/SUM('MissFill 1'!T$2:T144)&gt;0.01,"",IF('MissFill 1'!T143/SUM('MissFill 1'!T$2:T144)&gt;0.01,"",IF('MissFill 1'!T142/SUM('MissFill 1'!T$2:T144)&gt;0.01,"",DateEnded_5Day!$A144))))))</f>
        <v>44489</v>
      </c>
      <c r="V144" s="54">
        <f>IF($A144&lt;='All Results'!$B$4,"",IF(SUM('MissFill 1'!U$2:U144)=0,"",(IF('MissFill 1'!U144/SUM('MissFill 1'!U$2:U144)&gt;0.01,"",IF('MissFill 1'!U143/SUM('MissFill 1'!U$2:U144)&gt;0.01,"",IF('MissFill 1'!U142/SUM('MissFill 1'!U$2:U144)&gt;0.01,"",DateEnded_5Day!$A144))))))</f>
        <v>44489</v>
      </c>
      <c r="W144" s="54">
        <f>IF($A144&lt;='All Results'!$B$4,"",IF(SUM('MissFill 1'!V$2:V144)=0,"",(IF('MissFill 1'!V144/SUM('MissFill 1'!V$2:V144)&gt;0.01,"",IF('MissFill 1'!V143/SUM('MissFill 1'!V$2:V144)&gt;0.01,"",IF('MissFill 1'!V142/SUM('MissFill 1'!V$2:V144)&gt;0.01,"",DateEnded_5Day!$A144))))))</f>
        <v>44489</v>
      </c>
      <c r="X144" s="54">
        <f>IF($A144&lt;='All Results'!$B$4,"",IF(SUM('MissFill 1'!W$2:W144)=0,"",(IF('MissFill 1'!W144/SUM('MissFill 1'!W$2:W144)&gt;0.01,"",IF('MissFill 1'!W143/SUM('MissFill 1'!W$2:W144)&gt;0.01,"",IF('MissFill 1'!W142/SUM('MissFill 1'!W$2:W144)&gt;0.01,"",DateEnded_5Day!$A144))))))</f>
        <v>44489</v>
      </c>
      <c r="Y144" s="54">
        <f>IF($A144&lt;='All Results'!$B$4,"",IF(SUM('MissFill 1'!X$2:X144)=0,"",(IF('MissFill 1'!X144/SUM('MissFill 1'!X$2:X144)&gt;0.01,"",IF('MissFill 1'!X143/SUM('MissFill 1'!X$2:X144)&gt;0.01,"",IF('MissFill 1'!X142/SUM('MissFill 1'!X$2:X144)&gt;0.01,"",DateEnded_5Day!$A144))))))</f>
        <v>44489</v>
      </c>
      <c r="Z144" s="54">
        <f>IF($A144&lt;='All Results'!$B$4,"",IF(SUM('MissFill 1'!Y$2:Y144)=0,"",(IF('MissFill 1'!Y144/SUM('MissFill 1'!Y$2:Y144)&gt;0.01,"",IF('MissFill 1'!Y143/SUM('MissFill 1'!Y$2:Y144)&gt;0.01,"",IF('MissFill 1'!Y142/SUM('MissFill 1'!Y$2:Y144)&gt;0.01,"",DateEnded_5Day!$A144))))))</f>
        <v>44489</v>
      </c>
      <c r="AA144" s="54">
        <f>IF($A144&lt;='All Results'!$B$4,"",IF(SUM('MissFill 1'!Z$2:Z144)=0,"",(IF('MissFill 1'!Z144/SUM('MissFill 1'!Z$2:Z144)&gt;0.01,"",IF('MissFill 1'!Z143/SUM('MissFill 1'!Z$2:Z144)&gt;0.01,"",IF('MissFill 1'!Z142/SUM('MissFill 1'!Z$2:Z144)&gt;0.01,"",DateEnded_5Day!$A144))))))</f>
        <v>44489</v>
      </c>
      <c r="AB144" s="54">
        <f>IF($A144&lt;='All Results'!$B$4,"",IF(SUM('MissFill 1'!AA$2:AA144)=0,"",(IF('MissFill 1'!AA144/SUM('MissFill 1'!AA$2:AA144)&gt;0.01,"",IF('MissFill 1'!AA143/SUM('MissFill 1'!AA$2:AA144)&gt;0.01,"",IF('MissFill 1'!AA142/SUM('MissFill 1'!AA$2:AA144)&gt;0.01,"",DateEnded_5Day!$A144))))))</f>
        <v>44489</v>
      </c>
      <c r="AC144" s="54">
        <f>IF($A144&lt;='All Results'!$B$4,"",IF(SUM('MissFill 1'!AB$2:AB144)=0,"",(IF('MissFill 1'!AB144/SUM('MissFill 1'!AB$2:AB144)&gt;0.01,"",IF('MissFill 1'!AB143/SUM('MissFill 1'!AB$2:AB144)&gt;0.01,"",IF('MissFill 1'!AB142/SUM('MissFill 1'!AB$2:AB144)&gt;0.01,"",DateEnded_5Day!$A144))))))</f>
        <v>44489</v>
      </c>
      <c r="AD144" s="54">
        <f>IF($A144&lt;='All Results'!$B$4,"",IF(SUM('MissFill 1'!AC$2:AC144)=0,"",(IF('MissFill 1'!AC144/SUM('MissFill 1'!AC$2:AC144)&gt;0.01,"",IF('MissFill 1'!AC143/SUM('MissFill 1'!AC$2:AC144)&gt;0.01,"",IF('MissFill 1'!AC142/SUM('MissFill 1'!AC$2:AC144)&gt;0.01,"",DateEnded_5Day!$A144))))))</f>
        <v>44489</v>
      </c>
      <c r="AE144" s="54">
        <f>IF($A144&lt;='All Results'!$B$4,"",IF(SUM('MissFill 1'!AD$2:AD144)=0,"",(IF('MissFill 1'!AD144/SUM('MissFill 1'!AD$2:AD144)&gt;0.01,"",IF('MissFill 1'!AD143/SUM('MissFill 1'!AD$2:AD144)&gt;0.01,"",IF('MissFill 1'!AD142/SUM('MissFill 1'!AD$2:AD144)&gt;0.01,"",DateEnded_5Day!$A144))))))</f>
        <v>44489</v>
      </c>
      <c r="AF144" s="54">
        <f>IF($A144&lt;='All Results'!$B$4,"",IF(SUM('MissFill 1'!AE$2:AE144)=0,"",(IF('MissFill 1'!AE144/SUM('MissFill 1'!AE$2:AE144)&gt;0.01,"",IF('MissFill 1'!AE143/SUM('MissFill 1'!AE$2:AE144)&gt;0.01,"",IF('MissFill 1'!AE142/SUM('MissFill 1'!AE$2:AE144)&gt;0.01,"",DateEnded_5Day!$A144))))))</f>
        <v>44489</v>
      </c>
      <c r="AG144" s="54">
        <f>IF($A144&lt;='All Results'!$B$4,"",IF(SUM('MissFill 1'!AF$2:AF144)=0,"",(IF('MissFill 1'!AF144/SUM('MissFill 1'!AF$2:AF144)&gt;0.01,"",IF('MissFill 1'!AF143/SUM('MissFill 1'!AF$2:AF144)&gt;0.01,"",IF('MissFill 1'!AF142/SUM('MissFill 1'!AF$2:AF144)&gt;0.01,"",DateEnded_5Day!$A144))))))</f>
        <v>44489</v>
      </c>
      <c r="AH144" s="54">
        <f>IF($A144&lt;='All Results'!$B$4,"",IF(SUM('MissFill 1'!AG$2:AG144)=0,"",(IF('MissFill 1'!AG144/SUM('MissFill 1'!AG$2:AG144)&gt;0.01,"",IF('MissFill 1'!AG143/SUM('MissFill 1'!AG$2:AG144)&gt;0.01,"",IF('MissFill 1'!AG142/SUM('MissFill 1'!AG$2:AG144)&gt;0.01,"",DateEnded_5Day!$A144))))))</f>
        <v>44489</v>
      </c>
      <c r="AI144" s="54">
        <f>IF($A144&lt;='All Results'!$B$4,"",IF(SUM('MissFill 1'!AH$2:AH144)=0,"",(IF('MissFill 1'!AH144/SUM('MissFill 1'!AH$2:AH144)&gt;0.01,"",IF('MissFill 1'!AH143/SUM('MissFill 1'!AH$2:AH144)&gt;0.01,"",IF('MissFill 1'!AH142/SUM('MissFill 1'!AH$2:AH144)&gt;0.01,"",DateEnded_5Day!$A144))))))</f>
        <v>44489</v>
      </c>
      <c r="AJ144" s="54">
        <f>IF($A144&lt;='All Results'!$B$4,"",IF(SUM('MissFill 1'!AI$2:AI144)=0,"",(IF('MissFill 1'!AI144/SUM('MissFill 1'!AI$2:AI144)&gt;0.01,"",IF('MissFill 1'!AI143/SUM('MissFill 1'!AI$2:AI144)&gt;0.01,"",IF('MissFill 1'!AI142/SUM('MissFill 1'!AI$2:AI144)&gt;0.01,"",DateEnded_5Day!$A144))))))</f>
        <v>44489</v>
      </c>
      <c r="AK144" s="54" t="str">
        <f>IF($A144&lt;='All Results'!$B$4,"",IF(SUM('MissFill 1'!AJ$2:AJ144)=0,"",(IF('MissFill 1'!AJ144/SUM('MissFill 1'!AJ$2:AJ144)&gt;0.01,"",IF('MissFill 1'!AJ143/SUM('MissFill 1'!AJ$2:AJ144)&gt;0.01,"",IF('MissFill 1'!AJ142/SUM('MissFill 1'!AJ$2:AJ144)&gt;0.01,"",DateEnded_5Day!$A144))))))</f>
        <v/>
      </c>
      <c r="AL144" s="54">
        <f>IF($A144&lt;='All Results'!$B$4,"",IF(SUM('MissFill 1'!AK$2:AK144)=0,"",(IF('MissFill 1'!AK144/SUM('MissFill 1'!AK$2:AK144)&gt;0.01,"",IF('MissFill 1'!AK143/SUM('MissFill 1'!AK$2:AK144)&gt;0.01,"",IF('MissFill 1'!AK142/SUM('MissFill 1'!AK$2:AK144)&gt;0.01,"",DateEnded_5Day!$A144))))))</f>
        <v>44489</v>
      </c>
      <c r="AM144" s="54">
        <f>IF($A144&lt;='All Results'!$B$4,"",IF(SUM('MissFill 1'!AL$2:AL144)=0,"",(IF('MissFill 1'!AL144/SUM('MissFill 1'!AL$2:AL144)&gt;0.01,"",IF('MissFill 1'!AL143/SUM('MissFill 1'!AL$2:AL144)&gt;0.01,"",IF('MissFill 1'!AL142/SUM('MissFill 1'!AL$2:AL144)&gt;0.01,"",DateEnded_5Day!$A144))))))</f>
        <v>44489</v>
      </c>
      <c r="AN144" s="54">
        <f>IF($A144&lt;='All Results'!$B$4,"",IF(SUM('MissFill 1'!AM$2:AM144)=0,"",(IF('MissFill 1'!AM144/SUM('MissFill 1'!AM$2:AM144)&gt;0.01,"",IF('MissFill 1'!AM143/SUM('MissFill 1'!AM$2:AM144)&gt;0.01,"",IF('MissFill 1'!AM142/SUM('MissFill 1'!AM$2:AM144)&gt;0.01,"",DateEnded_5Day!$A144))))))</f>
        <v>44489</v>
      </c>
      <c r="AO144" s="54">
        <f>IF($A144&lt;='All Results'!$B$4,"",IF(SUM('MissFill 1'!AN$2:AN144)=0,"",(IF('MissFill 1'!AN144/SUM('MissFill 1'!AN$2:AN144)&gt;0.01,"",IF('MissFill 1'!AN143/SUM('MissFill 1'!AN$2:AN144)&gt;0.01,"",IF('MissFill 1'!AN142/SUM('MissFill 1'!AN$2:AN144)&gt;0.01,"",DateEnded_5Day!$A144))))))</f>
        <v>44489</v>
      </c>
      <c r="AP144" s="54">
        <f>IF($A144&lt;='All Results'!$B$4,"",IF(SUM('MissFill 1'!AO$2:AO144)=0,"",(IF('MissFill 1'!AO144/SUM('MissFill 1'!AO$2:AO144)&gt;0.01,"",IF('MissFill 1'!AO143/SUM('MissFill 1'!AO$2:AO144)&gt;0.01,"",IF('MissFill 1'!AO142/SUM('MissFill 1'!AO$2:AO144)&gt;0.01,"",DateEnded_5Day!$A144))))))</f>
        <v>44489</v>
      </c>
      <c r="AQ144" s="54" t="str">
        <f>IF($A144&lt;='All Results'!$B$4,"",IF(SUM('MissFill 1'!AP$2:AP144)=0,"",(IF('MissFill 1'!AP144/SUM('MissFill 1'!AP$2:AP144)&gt;0.01,"",IF('MissFill 1'!AP143/SUM('MissFill 1'!AP$2:AP144)&gt;0.01,"",IF('MissFill 1'!AP142/SUM('MissFill 1'!AP$2:AP144)&gt;0.01,"",DateEnded_5Day!$A144))))))</f>
        <v/>
      </c>
      <c r="AR144" s="54">
        <f>IF($A144&lt;='All Results'!$B$4,"",IF(SUM('MissFill 1'!AQ$2:AQ144)=0,"",(IF('MissFill 1'!AQ144/SUM('MissFill 1'!AQ$2:AQ144)&gt;0.01,"",IF('MissFill 1'!AQ143/SUM('MissFill 1'!AQ$2:AQ144)&gt;0.01,"",IF('MissFill 1'!AQ142/SUM('MissFill 1'!AQ$2:AQ144)&gt;0.01,"",DateEnded_5Day!$A144))))))</f>
        <v>44489</v>
      </c>
      <c r="AS144" s="54">
        <f>IF($A144&lt;='All Results'!$B$4,"",IF(SUM('MissFill 1'!AR$2:AR144)=0,"",(IF('MissFill 1'!AR144/SUM('MissFill 1'!AR$2:AR144)&gt;0.01,"",IF('MissFill 1'!AR143/SUM('MissFill 1'!AR$2:AR144)&gt;0.01,"",IF('MissFill 1'!AR142/SUM('MissFill 1'!AR$2:AR144)&gt;0.01,"",DateEnded_5Day!$A144))))))</f>
        <v>44489</v>
      </c>
      <c r="AT144" s="54">
        <f>IF($A144&lt;='All Results'!$B$4,"",IF(SUM('MissFill 1'!AS$2:AS144)=0,"",(IF('MissFill 1'!AS144/SUM('MissFill 1'!AS$2:AS144)&gt;0.01,"",IF('MissFill 1'!AS143/SUM('MissFill 1'!AS$2:AS144)&gt;0.01,"",IF('MissFill 1'!AS142/SUM('MissFill 1'!AS$2:AS144)&gt;0.01,"",DateEnded_5Day!$A144))))))</f>
        <v>44489</v>
      </c>
      <c r="AU144" s="54">
        <f>IF($A144&lt;='All Results'!$B$4,"",IF(SUM('MissFill 1'!AT$2:AT144)=0,"",(IF('MissFill 1'!AT144/SUM('MissFill 1'!AT$2:AT144)&gt;0.01,"",IF('MissFill 1'!AT143/SUM('MissFill 1'!AT$2:AT144)&gt;0.01,"",IF('MissFill 1'!AT142/SUM('MissFill 1'!AT$2:AT144)&gt;0.01,"",DateEnded_5Day!$A144))))))</f>
        <v>44489</v>
      </c>
      <c r="AV144" s="54">
        <f>IF($A144&lt;='All Results'!$B$4,"",IF(SUM('MissFill 1'!AU$2:AU144)=0,"",(IF('MissFill 1'!AU144/SUM('MissFill 1'!AU$2:AU144)&gt;0.01,"",IF('MissFill 1'!AU143/SUM('MissFill 1'!AU$2:AU144)&gt;0.01,"",IF('MissFill 1'!AU142/SUM('MissFill 1'!AU$2:AU144)&gt;0.01,"",DateEnded_5Day!$A144))))))</f>
        <v>44489</v>
      </c>
      <c r="AW144" s="54">
        <f>IF($A144&lt;='All Results'!$B$4,"",IF(SUM('MissFill 1'!AV$2:AV144)=0,"",(IF('MissFill 1'!AV144/SUM('MissFill 1'!AV$2:AV144)&gt;0.01,"",IF('MissFill 1'!AV143/SUM('MissFill 1'!AV$2:AV144)&gt;0.01,"",IF('MissFill 1'!AV142/SUM('MissFill 1'!AV$2:AV144)&gt;0.01,"",DateEnded_5Day!$A144))))))</f>
        <v>44489</v>
      </c>
      <c r="AX144" s="54">
        <f>IF($A144&lt;='All Results'!$B$4,"",IF(SUM('MissFill 1'!AW$2:AW144)=0,"",(IF('MissFill 1'!AW144/SUM('MissFill 1'!AW$2:AW144)&gt;0.01,"",IF('MissFill 1'!AW143/SUM('MissFill 1'!AW$2:AW144)&gt;0.01,"",IF('MissFill 1'!AW142/SUM('MissFill 1'!AW$2:AW144)&gt;0.01,"",DateEnded_5Day!$A144))))))</f>
        <v>44489</v>
      </c>
    </row>
    <row r="145" spans="1:50" x14ac:dyDescent="0.25">
      <c r="A145" s="41">
        <v>44490</v>
      </c>
      <c r="B145" s="52">
        <v>294</v>
      </c>
      <c r="C145" s="54">
        <f>IF($A145&lt;='All Results'!$B$4,"",IF(SUM('MissFill 1'!B$2:B145)=0,"",(IF('MissFill 1'!B145/SUM('MissFill 1'!B$2:B145)&gt;0.01,"",IF('MissFill 1'!B144/SUM('MissFill 1'!B$2:B145)&gt;0.01,"",IF('MissFill 1'!B143/SUM('MissFill 1'!B$2:B145)&gt;0.01,"",DateEnded_5Day!$A145))))))</f>
        <v>44490</v>
      </c>
      <c r="D145" s="54">
        <f>IF($A145&lt;='All Results'!$B$4,"",IF(SUM('MissFill 1'!C$2:C145)=0,"",(IF('MissFill 1'!C145/SUM('MissFill 1'!C$2:C145)&gt;0.01,"",IF('MissFill 1'!C144/SUM('MissFill 1'!C$2:C145)&gt;0.01,"",IF('MissFill 1'!C143/SUM('MissFill 1'!C$2:C145)&gt;0.01,"",DateEnded_5Day!$A145))))))</f>
        <v>44490</v>
      </c>
      <c r="E145" s="54">
        <f>IF($A145&lt;='All Results'!$B$4,"",IF(SUM('MissFill 1'!D$2:D145)=0,"",(IF('MissFill 1'!D145/SUM('MissFill 1'!D$2:D145)&gt;0.01,"",IF('MissFill 1'!D144/SUM('MissFill 1'!D$2:D145)&gt;0.01,"",IF('MissFill 1'!D143/SUM('MissFill 1'!D$2:D145)&gt;0.01,"",DateEnded_5Day!$A145))))))</f>
        <v>44490</v>
      </c>
      <c r="F145" s="54">
        <f>IF($A145&lt;='All Results'!$B$4,"",IF(SUM('MissFill 1'!E$2:E145)=0,"",(IF('MissFill 1'!E145/SUM('MissFill 1'!E$2:E145)&gt;0.01,"",IF('MissFill 1'!E144/SUM('MissFill 1'!E$2:E145)&gt;0.01,"",IF('MissFill 1'!E143/SUM('MissFill 1'!E$2:E145)&gt;0.01,"",DateEnded_5Day!$A145))))))</f>
        <v>44490</v>
      </c>
      <c r="G145" s="54">
        <f>IF($A145&lt;='All Results'!$B$4,"",IF(SUM('MissFill 1'!F$2:F145)=0,"",(IF('MissFill 1'!F145/SUM('MissFill 1'!F$2:F145)&gt;0.01,"",IF('MissFill 1'!F144/SUM('MissFill 1'!F$2:F145)&gt;0.01,"",IF('MissFill 1'!F143/SUM('MissFill 1'!F$2:F145)&gt;0.01,"",DateEnded_5Day!$A145))))))</f>
        <v>44490</v>
      </c>
      <c r="H145" s="54">
        <f>IF($A145&lt;='All Results'!$B$4,"",IF(SUM('MissFill 1'!G$2:G145)=0,"",(IF('MissFill 1'!G145/SUM('MissFill 1'!G$2:G145)&gt;0.01,"",IF('MissFill 1'!G144/SUM('MissFill 1'!G$2:G145)&gt;0.01,"",IF('MissFill 1'!G143/SUM('MissFill 1'!G$2:G145)&gt;0.01,"",DateEnded_5Day!$A145))))))</f>
        <v>44490</v>
      </c>
      <c r="I145" s="54">
        <f>IF($A145&lt;='All Results'!$B$4,"",IF(SUM('MissFill 1'!H$2:H145)=0,"",(IF('MissFill 1'!H145/SUM('MissFill 1'!H$2:H145)&gt;0.01,"",IF('MissFill 1'!H144/SUM('MissFill 1'!H$2:H145)&gt;0.01,"",IF('MissFill 1'!H143/SUM('MissFill 1'!H$2:H145)&gt;0.01,"",DateEnded_5Day!$A145))))))</f>
        <v>44490</v>
      </c>
      <c r="J145" s="54">
        <f>IF($A145&lt;='All Results'!$B$4,"",IF(SUM('MissFill 1'!I$2:I145)=0,"",(IF('MissFill 1'!I145/SUM('MissFill 1'!I$2:I145)&gt;0.01,"",IF('MissFill 1'!I144/SUM('MissFill 1'!I$2:I145)&gt;0.01,"",IF('MissFill 1'!I143/SUM('MissFill 1'!I$2:I145)&gt;0.01,"",DateEnded_5Day!$A145))))))</f>
        <v>44490</v>
      </c>
      <c r="K145" s="54">
        <f>IF($A145&lt;='All Results'!$B$4,"",IF(SUM('MissFill 1'!J$2:J145)=0,"",(IF('MissFill 1'!J145/SUM('MissFill 1'!J$2:J145)&gt;0.01,"",IF('MissFill 1'!J144/SUM('MissFill 1'!J$2:J145)&gt;0.01,"",IF('MissFill 1'!J143/SUM('MissFill 1'!J$2:J145)&gt;0.01,"",DateEnded_5Day!$A145))))))</f>
        <v>44490</v>
      </c>
      <c r="L145" s="54">
        <f>IF($A145&lt;='All Results'!$B$4,"",IF(SUM('MissFill 1'!K$2:K145)=0,"",(IF('MissFill 1'!K145/SUM('MissFill 1'!K$2:K145)&gt;0.01,"",IF('MissFill 1'!K144/SUM('MissFill 1'!K$2:K145)&gt;0.01,"",IF('MissFill 1'!K143/SUM('MissFill 1'!K$2:K145)&gt;0.01,"",DateEnded_5Day!$A145))))))</f>
        <v>44490</v>
      </c>
      <c r="M145" s="54">
        <f>IF($A145&lt;='All Results'!$B$4,"",IF(SUM('MissFill 1'!L$2:L145)=0,"",(IF('MissFill 1'!L145/SUM('MissFill 1'!L$2:L145)&gt;0.01,"",IF('MissFill 1'!L144/SUM('MissFill 1'!L$2:L145)&gt;0.01,"",IF('MissFill 1'!L143/SUM('MissFill 1'!L$2:L145)&gt;0.01,"",DateEnded_5Day!$A145))))))</f>
        <v>44490</v>
      </c>
      <c r="N145" s="54">
        <f>IF($A145&lt;='All Results'!$B$4,"",IF(SUM('MissFill 1'!M$2:M145)=0,"",(IF('MissFill 1'!M145/SUM('MissFill 1'!M$2:M145)&gt;0.01,"",IF('MissFill 1'!M144/SUM('MissFill 1'!M$2:M145)&gt;0.01,"",IF('MissFill 1'!M143/SUM('MissFill 1'!M$2:M145)&gt;0.01,"",DateEnded_5Day!$A145))))))</f>
        <v>44490</v>
      </c>
      <c r="O145" s="54">
        <f>IF($A145&lt;='All Results'!$B$4,"",IF(SUM('MissFill 1'!N$2:N145)=0,"",(IF('MissFill 1'!N145/SUM('MissFill 1'!N$2:N145)&gt;0.01,"",IF('MissFill 1'!N144/SUM('MissFill 1'!N$2:N145)&gt;0.01,"",IF('MissFill 1'!N143/SUM('MissFill 1'!N$2:N145)&gt;0.01,"",DateEnded_5Day!$A145))))))</f>
        <v>44490</v>
      </c>
      <c r="P145" s="54">
        <f>IF($A145&lt;='All Results'!$B$4,"",IF(SUM('MissFill 1'!O$2:O145)=0,"",(IF('MissFill 1'!O145/SUM('MissFill 1'!O$2:O145)&gt;0.01,"",IF('MissFill 1'!O144/SUM('MissFill 1'!O$2:O145)&gt;0.01,"",IF('MissFill 1'!O143/SUM('MissFill 1'!O$2:O145)&gt;0.01,"",DateEnded_5Day!$A145))))))</f>
        <v>44490</v>
      </c>
      <c r="Q145" s="54">
        <f>IF($A145&lt;='All Results'!$B$4,"",IF(SUM('MissFill 1'!P$2:P145)=0,"",(IF('MissFill 1'!P145/SUM('MissFill 1'!P$2:P145)&gt;0.01,"",IF('MissFill 1'!P144/SUM('MissFill 1'!P$2:P145)&gt;0.01,"",IF('MissFill 1'!P143/SUM('MissFill 1'!P$2:P145)&gt;0.01,"",DateEnded_5Day!$A145))))))</f>
        <v>44490</v>
      </c>
      <c r="R145" s="54">
        <f>IF($A145&lt;='All Results'!$B$4,"",IF(SUM('MissFill 1'!Q$2:Q145)=0,"",(IF('MissFill 1'!Q145/SUM('MissFill 1'!Q$2:Q145)&gt;0.01,"",IF('MissFill 1'!Q144/SUM('MissFill 1'!Q$2:Q145)&gt;0.01,"",IF('MissFill 1'!Q143/SUM('MissFill 1'!Q$2:Q145)&gt;0.01,"",DateEnded_5Day!$A145))))))</f>
        <v>44490</v>
      </c>
      <c r="S145" s="54">
        <f>IF($A145&lt;='All Results'!$B$4,"",IF(SUM('MissFill 1'!R$2:R145)=0,"",(IF('MissFill 1'!R145/SUM('MissFill 1'!R$2:R145)&gt;0.01,"",IF('MissFill 1'!R144/SUM('MissFill 1'!R$2:R145)&gt;0.01,"",IF('MissFill 1'!R143/SUM('MissFill 1'!R$2:R145)&gt;0.01,"",DateEnded_5Day!$A145))))))</f>
        <v>44490</v>
      </c>
      <c r="T145" s="54">
        <f>IF($A145&lt;='All Results'!$B$4,"",IF(SUM('MissFill 1'!S$2:S145)=0,"",(IF('MissFill 1'!S145/SUM('MissFill 1'!S$2:S145)&gt;0.01,"",IF('MissFill 1'!S144/SUM('MissFill 1'!S$2:S145)&gt;0.01,"",IF('MissFill 1'!S143/SUM('MissFill 1'!S$2:S145)&gt;0.01,"",DateEnded_5Day!$A145))))))</f>
        <v>44490</v>
      </c>
      <c r="U145" s="54">
        <f>IF($A145&lt;='All Results'!$B$4,"",IF(SUM('MissFill 1'!T$2:T145)=0,"",(IF('MissFill 1'!T145/SUM('MissFill 1'!T$2:T145)&gt;0.01,"",IF('MissFill 1'!T144/SUM('MissFill 1'!T$2:T145)&gt;0.01,"",IF('MissFill 1'!T143/SUM('MissFill 1'!T$2:T145)&gt;0.01,"",DateEnded_5Day!$A145))))))</f>
        <v>44490</v>
      </c>
      <c r="V145" s="54">
        <f>IF($A145&lt;='All Results'!$B$4,"",IF(SUM('MissFill 1'!U$2:U145)=0,"",(IF('MissFill 1'!U145/SUM('MissFill 1'!U$2:U145)&gt;0.01,"",IF('MissFill 1'!U144/SUM('MissFill 1'!U$2:U145)&gt;0.01,"",IF('MissFill 1'!U143/SUM('MissFill 1'!U$2:U145)&gt;0.01,"",DateEnded_5Day!$A145))))))</f>
        <v>44490</v>
      </c>
      <c r="W145" s="54">
        <f>IF($A145&lt;='All Results'!$B$4,"",IF(SUM('MissFill 1'!V$2:V145)=0,"",(IF('MissFill 1'!V145/SUM('MissFill 1'!V$2:V145)&gt;0.01,"",IF('MissFill 1'!V144/SUM('MissFill 1'!V$2:V145)&gt;0.01,"",IF('MissFill 1'!V143/SUM('MissFill 1'!V$2:V145)&gt;0.01,"",DateEnded_5Day!$A145))))))</f>
        <v>44490</v>
      </c>
      <c r="X145" s="54">
        <f>IF($A145&lt;='All Results'!$B$4,"",IF(SUM('MissFill 1'!W$2:W145)=0,"",(IF('MissFill 1'!W145/SUM('MissFill 1'!W$2:W145)&gt;0.01,"",IF('MissFill 1'!W144/SUM('MissFill 1'!W$2:W145)&gt;0.01,"",IF('MissFill 1'!W143/SUM('MissFill 1'!W$2:W145)&gt;0.01,"",DateEnded_5Day!$A145))))))</f>
        <v>44490</v>
      </c>
      <c r="Y145" s="54">
        <f>IF($A145&lt;='All Results'!$B$4,"",IF(SUM('MissFill 1'!X$2:X145)=0,"",(IF('MissFill 1'!X145/SUM('MissFill 1'!X$2:X145)&gt;0.01,"",IF('MissFill 1'!X144/SUM('MissFill 1'!X$2:X145)&gt;0.01,"",IF('MissFill 1'!X143/SUM('MissFill 1'!X$2:X145)&gt;0.01,"",DateEnded_5Day!$A145))))))</f>
        <v>44490</v>
      </c>
      <c r="Z145" s="54">
        <f>IF($A145&lt;='All Results'!$B$4,"",IF(SUM('MissFill 1'!Y$2:Y145)=0,"",(IF('MissFill 1'!Y145/SUM('MissFill 1'!Y$2:Y145)&gt;0.01,"",IF('MissFill 1'!Y144/SUM('MissFill 1'!Y$2:Y145)&gt;0.01,"",IF('MissFill 1'!Y143/SUM('MissFill 1'!Y$2:Y145)&gt;0.01,"",DateEnded_5Day!$A145))))))</f>
        <v>44490</v>
      </c>
      <c r="AA145" s="54">
        <f>IF($A145&lt;='All Results'!$B$4,"",IF(SUM('MissFill 1'!Z$2:Z145)=0,"",(IF('MissFill 1'!Z145/SUM('MissFill 1'!Z$2:Z145)&gt;0.01,"",IF('MissFill 1'!Z144/SUM('MissFill 1'!Z$2:Z145)&gt;0.01,"",IF('MissFill 1'!Z143/SUM('MissFill 1'!Z$2:Z145)&gt;0.01,"",DateEnded_5Day!$A145))))))</f>
        <v>44490</v>
      </c>
      <c r="AB145" s="54">
        <f>IF($A145&lt;='All Results'!$B$4,"",IF(SUM('MissFill 1'!AA$2:AA145)=0,"",(IF('MissFill 1'!AA145/SUM('MissFill 1'!AA$2:AA145)&gt;0.01,"",IF('MissFill 1'!AA144/SUM('MissFill 1'!AA$2:AA145)&gt;0.01,"",IF('MissFill 1'!AA143/SUM('MissFill 1'!AA$2:AA145)&gt;0.01,"",DateEnded_5Day!$A145))))))</f>
        <v>44490</v>
      </c>
      <c r="AC145" s="54">
        <f>IF($A145&lt;='All Results'!$B$4,"",IF(SUM('MissFill 1'!AB$2:AB145)=0,"",(IF('MissFill 1'!AB145/SUM('MissFill 1'!AB$2:AB145)&gt;0.01,"",IF('MissFill 1'!AB144/SUM('MissFill 1'!AB$2:AB145)&gt;0.01,"",IF('MissFill 1'!AB143/SUM('MissFill 1'!AB$2:AB145)&gt;0.01,"",DateEnded_5Day!$A145))))))</f>
        <v>44490</v>
      </c>
      <c r="AD145" s="54">
        <f>IF($A145&lt;='All Results'!$B$4,"",IF(SUM('MissFill 1'!AC$2:AC145)=0,"",(IF('MissFill 1'!AC145/SUM('MissFill 1'!AC$2:AC145)&gt;0.01,"",IF('MissFill 1'!AC144/SUM('MissFill 1'!AC$2:AC145)&gt;0.01,"",IF('MissFill 1'!AC143/SUM('MissFill 1'!AC$2:AC145)&gt;0.01,"",DateEnded_5Day!$A145))))))</f>
        <v>44490</v>
      </c>
      <c r="AE145" s="54">
        <f>IF($A145&lt;='All Results'!$B$4,"",IF(SUM('MissFill 1'!AD$2:AD145)=0,"",(IF('MissFill 1'!AD145/SUM('MissFill 1'!AD$2:AD145)&gt;0.01,"",IF('MissFill 1'!AD144/SUM('MissFill 1'!AD$2:AD145)&gt;0.01,"",IF('MissFill 1'!AD143/SUM('MissFill 1'!AD$2:AD145)&gt;0.01,"",DateEnded_5Day!$A145))))))</f>
        <v>44490</v>
      </c>
      <c r="AF145" s="54">
        <f>IF($A145&lt;='All Results'!$B$4,"",IF(SUM('MissFill 1'!AE$2:AE145)=0,"",(IF('MissFill 1'!AE145/SUM('MissFill 1'!AE$2:AE145)&gt;0.01,"",IF('MissFill 1'!AE144/SUM('MissFill 1'!AE$2:AE145)&gt;0.01,"",IF('MissFill 1'!AE143/SUM('MissFill 1'!AE$2:AE145)&gt;0.01,"",DateEnded_5Day!$A145))))))</f>
        <v>44490</v>
      </c>
      <c r="AG145" s="54">
        <f>IF($A145&lt;='All Results'!$B$4,"",IF(SUM('MissFill 1'!AF$2:AF145)=0,"",(IF('MissFill 1'!AF145/SUM('MissFill 1'!AF$2:AF145)&gt;0.01,"",IF('MissFill 1'!AF144/SUM('MissFill 1'!AF$2:AF145)&gt;0.01,"",IF('MissFill 1'!AF143/SUM('MissFill 1'!AF$2:AF145)&gt;0.01,"",DateEnded_5Day!$A145))))))</f>
        <v>44490</v>
      </c>
      <c r="AH145" s="54">
        <f>IF($A145&lt;='All Results'!$B$4,"",IF(SUM('MissFill 1'!AG$2:AG145)=0,"",(IF('MissFill 1'!AG145/SUM('MissFill 1'!AG$2:AG145)&gt;0.01,"",IF('MissFill 1'!AG144/SUM('MissFill 1'!AG$2:AG145)&gt;0.01,"",IF('MissFill 1'!AG143/SUM('MissFill 1'!AG$2:AG145)&gt;0.01,"",DateEnded_5Day!$A145))))))</f>
        <v>44490</v>
      </c>
      <c r="AI145" s="54">
        <f>IF($A145&lt;='All Results'!$B$4,"",IF(SUM('MissFill 1'!AH$2:AH145)=0,"",(IF('MissFill 1'!AH145/SUM('MissFill 1'!AH$2:AH145)&gt;0.01,"",IF('MissFill 1'!AH144/SUM('MissFill 1'!AH$2:AH145)&gt;0.01,"",IF('MissFill 1'!AH143/SUM('MissFill 1'!AH$2:AH145)&gt;0.01,"",DateEnded_5Day!$A145))))))</f>
        <v>44490</v>
      </c>
      <c r="AJ145" s="54">
        <f>IF($A145&lt;='All Results'!$B$4,"",IF(SUM('MissFill 1'!AI$2:AI145)=0,"",(IF('MissFill 1'!AI145/SUM('MissFill 1'!AI$2:AI145)&gt;0.01,"",IF('MissFill 1'!AI144/SUM('MissFill 1'!AI$2:AI145)&gt;0.01,"",IF('MissFill 1'!AI143/SUM('MissFill 1'!AI$2:AI145)&gt;0.01,"",DateEnded_5Day!$A145))))))</f>
        <v>44490</v>
      </c>
      <c r="AK145" s="54" t="str">
        <f>IF($A145&lt;='All Results'!$B$4,"",IF(SUM('MissFill 1'!AJ$2:AJ145)=0,"",(IF('MissFill 1'!AJ145/SUM('MissFill 1'!AJ$2:AJ145)&gt;0.01,"",IF('MissFill 1'!AJ144/SUM('MissFill 1'!AJ$2:AJ145)&gt;0.01,"",IF('MissFill 1'!AJ143/SUM('MissFill 1'!AJ$2:AJ145)&gt;0.01,"",DateEnded_5Day!$A145))))))</f>
        <v/>
      </c>
      <c r="AL145" s="54">
        <f>IF($A145&lt;='All Results'!$B$4,"",IF(SUM('MissFill 1'!AK$2:AK145)=0,"",(IF('MissFill 1'!AK145/SUM('MissFill 1'!AK$2:AK145)&gt;0.01,"",IF('MissFill 1'!AK144/SUM('MissFill 1'!AK$2:AK145)&gt;0.01,"",IF('MissFill 1'!AK143/SUM('MissFill 1'!AK$2:AK145)&gt;0.01,"",DateEnded_5Day!$A145))))))</f>
        <v>44490</v>
      </c>
      <c r="AM145" s="54">
        <f>IF($A145&lt;='All Results'!$B$4,"",IF(SUM('MissFill 1'!AL$2:AL145)=0,"",(IF('MissFill 1'!AL145/SUM('MissFill 1'!AL$2:AL145)&gt;0.01,"",IF('MissFill 1'!AL144/SUM('MissFill 1'!AL$2:AL145)&gt;0.01,"",IF('MissFill 1'!AL143/SUM('MissFill 1'!AL$2:AL145)&gt;0.01,"",DateEnded_5Day!$A145))))))</f>
        <v>44490</v>
      </c>
      <c r="AN145" s="54">
        <f>IF($A145&lt;='All Results'!$B$4,"",IF(SUM('MissFill 1'!AM$2:AM145)=0,"",(IF('MissFill 1'!AM145/SUM('MissFill 1'!AM$2:AM145)&gt;0.01,"",IF('MissFill 1'!AM144/SUM('MissFill 1'!AM$2:AM145)&gt;0.01,"",IF('MissFill 1'!AM143/SUM('MissFill 1'!AM$2:AM145)&gt;0.01,"",DateEnded_5Day!$A145))))))</f>
        <v>44490</v>
      </c>
      <c r="AO145" s="54">
        <f>IF($A145&lt;='All Results'!$B$4,"",IF(SUM('MissFill 1'!AN$2:AN145)=0,"",(IF('MissFill 1'!AN145/SUM('MissFill 1'!AN$2:AN145)&gt;0.01,"",IF('MissFill 1'!AN144/SUM('MissFill 1'!AN$2:AN145)&gt;0.01,"",IF('MissFill 1'!AN143/SUM('MissFill 1'!AN$2:AN145)&gt;0.01,"",DateEnded_5Day!$A145))))))</f>
        <v>44490</v>
      </c>
      <c r="AP145" s="54">
        <f>IF($A145&lt;='All Results'!$B$4,"",IF(SUM('MissFill 1'!AO$2:AO145)=0,"",(IF('MissFill 1'!AO145/SUM('MissFill 1'!AO$2:AO145)&gt;0.01,"",IF('MissFill 1'!AO144/SUM('MissFill 1'!AO$2:AO145)&gt;0.01,"",IF('MissFill 1'!AO143/SUM('MissFill 1'!AO$2:AO145)&gt;0.01,"",DateEnded_5Day!$A145))))))</f>
        <v>44490</v>
      </c>
      <c r="AQ145" s="54">
        <f>IF($A145&lt;='All Results'!$B$4,"",IF(SUM('MissFill 1'!AP$2:AP145)=0,"",(IF('MissFill 1'!AP145/SUM('MissFill 1'!AP$2:AP145)&gt;0.01,"",IF('MissFill 1'!AP144/SUM('MissFill 1'!AP$2:AP145)&gt;0.01,"",IF('MissFill 1'!AP143/SUM('MissFill 1'!AP$2:AP145)&gt;0.01,"",DateEnded_5Day!$A145))))))</f>
        <v>44490</v>
      </c>
      <c r="AR145" s="54">
        <f>IF($A145&lt;='All Results'!$B$4,"",IF(SUM('MissFill 1'!AQ$2:AQ145)=0,"",(IF('MissFill 1'!AQ145/SUM('MissFill 1'!AQ$2:AQ145)&gt;0.01,"",IF('MissFill 1'!AQ144/SUM('MissFill 1'!AQ$2:AQ145)&gt;0.01,"",IF('MissFill 1'!AQ143/SUM('MissFill 1'!AQ$2:AQ145)&gt;0.01,"",DateEnded_5Day!$A145))))))</f>
        <v>44490</v>
      </c>
      <c r="AS145" s="54">
        <f>IF($A145&lt;='All Results'!$B$4,"",IF(SUM('MissFill 1'!AR$2:AR145)=0,"",(IF('MissFill 1'!AR145/SUM('MissFill 1'!AR$2:AR145)&gt;0.01,"",IF('MissFill 1'!AR144/SUM('MissFill 1'!AR$2:AR145)&gt;0.01,"",IF('MissFill 1'!AR143/SUM('MissFill 1'!AR$2:AR145)&gt;0.01,"",DateEnded_5Day!$A145))))))</f>
        <v>44490</v>
      </c>
      <c r="AT145" s="54">
        <f>IF($A145&lt;='All Results'!$B$4,"",IF(SUM('MissFill 1'!AS$2:AS145)=0,"",(IF('MissFill 1'!AS145/SUM('MissFill 1'!AS$2:AS145)&gt;0.01,"",IF('MissFill 1'!AS144/SUM('MissFill 1'!AS$2:AS145)&gt;0.01,"",IF('MissFill 1'!AS143/SUM('MissFill 1'!AS$2:AS145)&gt;0.01,"",DateEnded_5Day!$A145))))))</f>
        <v>44490</v>
      </c>
      <c r="AU145" s="54">
        <f>IF($A145&lt;='All Results'!$B$4,"",IF(SUM('MissFill 1'!AT$2:AT145)=0,"",(IF('MissFill 1'!AT145/SUM('MissFill 1'!AT$2:AT145)&gt;0.01,"",IF('MissFill 1'!AT144/SUM('MissFill 1'!AT$2:AT145)&gt;0.01,"",IF('MissFill 1'!AT143/SUM('MissFill 1'!AT$2:AT145)&gt;0.01,"",DateEnded_5Day!$A145))))))</f>
        <v>44490</v>
      </c>
      <c r="AV145" s="54">
        <f>IF($A145&lt;='All Results'!$B$4,"",IF(SUM('MissFill 1'!AU$2:AU145)=0,"",(IF('MissFill 1'!AU145/SUM('MissFill 1'!AU$2:AU145)&gt;0.01,"",IF('MissFill 1'!AU144/SUM('MissFill 1'!AU$2:AU145)&gt;0.01,"",IF('MissFill 1'!AU143/SUM('MissFill 1'!AU$2:AU145)&gt;0.01,"",DateEnded_5Day!$A145))))))</f>
        <v>44490</v>
      </c>
      <c r="AW145" s="54">
        <f>IF($A145&lt;='All Results'!$B$4,"",IF(SUM('MissFill 1'!AV$2:AV145)=0,"",(IF('MissFill 1'!AV145/SUM('MissFill 1'!AV$2:AV145)&gt;0.01,"",IF('MissFill 1'!AV144/SUM('MissFill 1'!AV$2:AV145)&gt;0.01,"",IF('MissFill 1'!AV143/SUM('MissFill 1'!AV$2:AV145)&gt;0.01,"",DateEnded_5Day!$A145))))))</f>
        <v>44490</v>
      </c>
      <c r="AX145" s="54">
        <f>IF($A145&lt;='All Results'!$B$4,"",IF(SUM('MissFill 1'!AW$2:AW145)=0,"",(IF('MissFill 1'!AW145/SUM('MissFill 1'!AW$2:AW145)&gt;0.01,"",IF('MissFill 1'!AW144/SUM('MissFill 1'!AW$2:AW145)&gt;0.01,"",IF('MissFill 1'!AW143/SUM('MissFill 1'!AW$2:AW145)&gt;0.01,"",DateEnded_5Day!$A145))))))</f>
        <v>44490</v>
      </c>
    </row>
    <row r="146" spans="1:50" x14ac:dyDescent="0.25">
      <c r="A146" s="41">
        <v>44491</v>
      </c>
      <c r="B146" s="52">
        <v>295</v>
      </c>
      <c r="C146" s="54">
        <f>IF($A146&lt;='All Results'!$B$4,"",IF(SUM('MissFill 1'!B$2:B146)=0,"",(IF('MissFill 1'!B146/SUM('MissFill 1'!B$2:B146)&gt;0.01,"",IF('MissFill 1'!B145/SUM('MissFill 1'!B$2:B146)&gt;0.01,"",IF('MissFill 1'!B144/SUM('MissFill 1'!B$2:B146)&gt;0.01,"",DateEnded_5Day!$A146))))))</f>
        <v>44491</v>
      </c>
      <c r="D146" s="54">
        <f>IF($A146&lt;='All Results'!$B$4,"",IF(SUM('MissFill 1'!C$2:C146)=0,"",(IF('MissFill 1'!C146/SUM('MissFill 1'!C$2:C146)&gt;0.01,"",IF('MissFill 1'!C145/SUM('MissFill 1'!C$2:C146)&gt;0.01,"",IF('MissFill 1'!C144/SUM('MissFill 1'!C$2:C146)&gt;0.01,"",DateEnded_5Day!$A146))))))</f>
        <v>44491</v>
      </c>
      <c r="E146" s="54">
        <f>IF($A146&lt;='All Results'!$B$4,"",IF(SUM('MissFill 1'!D$2:D146)=0,"",(IF('MissFill 1'!D146/SUM('MissFill 1'!D$2:D146)&gt;0.01,"",IF('MissFill 1'!D145/SUM('MissFill 1'!D$2:D146)&gt;0.01,"",IF('MissFill 1'!D144/SUM('MissFill 1'!D$2:D146)&gt;0.01,"",DateEnded_5Day!$A146))))))</f>
        <v>44491</v>
      </c>
      <c r="F146" s="54">
        <f>IF($A146&lt;='All Results'!$B$4,"",IF(SUM('MissFill 1'!E$2:E146)=0,"",(IF('MissFill 1'!E146/SUM('MissFill 1'!E$2:E146)&gt;0.01,"",IF('MissFill 1'!E145/SUM('MissFill 1'!E$2:E146)&gt;0.01,"",IF('MissFill 1'!E144/SUM('MissFill 1'!E$2:E146)&gt;0.01,"",DateEnded_5Day!$A146))))))</f>
        <v>44491</v>
      </c>
      <c r="G146" s="54">
        <f>IF($A146&lt;='All Results'!$B$4,"",IF(SUM('MissFill 1'!F$2:F146)=0,"",(IF('MissFill 1'!F146/SUM('MissFill 1'!F$2:F146)&gt;0.01,"",IF('MissFill 1'!F145/SUM('MissFill 1'!F$2:F146)&gt;0.01,"",IF('MissFill 1'!F144/SUM('MissFill 1'!F$2:F146)&gt;0.01,"",DateEnded_5Day!$A146))))))</f>
        <v>44491</v>
      </c>
      <c r="H146" s="54">
        <f>IF($A146&lt;='All Results'!$B$4,"",IF(SUM('MissFill 1'!G$2:G146)=0,"",(IF('MissFill 1'!G146/SUM('MissFill 1'!G$2:G146)&gt;0.01,"",IF('MissFill 1'!G145/SUM('MissFill 1'!G$2:G146)&gt;0.01,"",IF('MissFill 1'!G144/SUM('MissFill 1'!G$2:G146)&gt;0.01,"",DateEnded_5Day!$A146))))))</f>
        <v>44491</v>
      </c>
      <c r="I146" s="54">
        <f>IF($A146&lt;='All Results'!$B$4,"",IF(SUM('MissFill 1'!H$2:H146)=0,"",(IF('MissFill 1'!H146/SUM('MissFill 1'!H$2:H146)&gt;0.01,"",IF('MissFill 1'!H145/SUM('MissFill 1'!H$2:H146)&gt;0.01,"",IF('MissFill 1'!H144/SUM('MissFill 1'!H$2:H146)&gt;0.01,"",DateEnded_5Day!$A146))))))</f>
        <v>44491</v>
      </c>
      <c r="J146" s="54">
        <f>IF($A146&lt;='All Results'!$B$4,"",IF(SUM('MissFill 1'!I$2:I146)=0,"",(IF('MissFill 1'!I146/SUM('MissFill 1'!I$2:I146)&gt;0.01,"",IF('MissFill 1'!I145/SUM('MissFill 1'!I$2:I146)&gt;0.01,"",IF('MissFill 1'!I144/SUM('MissFill 1'!I$2:I146)&gt;0.01,"",DateEnded_5Day!$A146))))))</f>
        <v>44491</v>
      </c>
      <c r="K146" s="54">
        <f>IF($A146&lt;='All Results'!$B$4,"",IF(SUM('MissFill 1'!J$2:J146)=0,"",(IF('MissFill 1'!J146/SUM('MissFill 1'!J$2:J146)&gt;0.01,"",IF('MissFill 1'!J145/SUM('MissFill 1'!J$2:J146)&gt;0.01,"",IF('MissFill 1'!J144/SUM('MissFill 1'!J$2:J146)&gt;0.01,"",DateEnded_5Day!$A146))))))</f>
        <v>44491</v>
      </c>
      <c r="L146" s="54">
        <f>IF($A146&lt;='All Results'!$B$4,"",IF(SUM('MissFill 1'!K$2:K146)=0,"",(IF('MissFill 1'!K146/SUM('MissFill 1'!K$2:K146)&gt;0.01,"",IF('MissFill 1'!K145/SUM('MissFill 1'!K$2:K146)&gt;0.01,"",IF('MissFill 1'!K144/SUM('MissFill 1'!K$2:K146)&gt;0.01,"",DateEnded_5Day!$A146))))))</f>
        <v>44491</v>
      </c>
      <c r="M146" s="54">
        <f>IF($A146&lt;='All Results'!$B$4,"",IF(SUM('MissFill 1'!L$2:L146)=0,"",(IF('MissFill 1'!L146/SUM('MissFill 1'!L$2:L146)&gt;0.01,"",IF('MissFill 1'!L145/SUM('MissFill 1'!L$2:L146)&gt;0.01,"",IF('MissFill 1'!L144/SUM('MissFill 1'!L$2:L146)&gt;0.01,"",DateEnded_5Day!$A146))))))</f>
        <v>44491</v>
      </c>
      <c r="N146" s="54">
        <f>IF($A146&lt;='All Results'!$B$4,"",IF(SUM('MissFill 1'!M$2:M146)=0,"",(IF('MissFill 1'!M146/SUM('MissFill 1'!M$2:M146)&gt;0.01,"",IF('MissFill 1'!M145/SUM('MissFill 1'!M$2:M146)&gt;0.01,"",IF('MissFill 1'!M144/SUM('MissFill 1'!M$2:M146)&gt;0.01,"",DateEnded_5Day!$A146))))))</f>
        <v>44491</v>
      </c>
      <c r="O146" s="54">
        <f>IF($A146&lt;='All Results'!$B$4,"",IF(SUM('MissFill 1'!N$2:N146)=0,"",(IF('MissFill 1'!N146/SUM('MissFill 1'!N$2:N146)&gt;0.01,"",IF('MissFill 1'!N145/SUM('MissFill 1'!N$2:N146)&gt;0.01,"",IF('MissFill 1'!N144/SUM('MissFill 1'!N$2:N146)&gt;0.01,"",DateEnded_5Day!$A146))))))</f>
        <v>44491</v>
      </c>
      <c r="P146" s="54">
        <f>IF($A146&lt;='All Results'!$B$4,"",IF(SUM('MissFill 1'!O$2:O146)=0,"",(IF('MissFill 1'!O146/SUM('MissFill 1'!O$2:O146)&gt;0.01,"",IF('MissFill 1'!O145/SUM('MissFill 1'!O$2:O146)&gt;0.01,"",IF('MissFill 1'!O144/SUM('MissFill 1'!O$2:O146)&gt;0.01,"",DateEnded_5Day!$A146))))))</f>
        <v>44491</v>
      </c>
      <c r="Q146" s="54">
        <f>IF($A146&lt;='All Results'!$B$4,"",IF(SUM('MissFill 1'!P$2:P146)=0,"",(IF('MissFill 1'!P146/SUM('MissFill 1'!P$2:P146)&gt;0.01,"",IF('MissFill 1'!P145/SUM('MissFill 1'!P$2:P146)&gt;0.01,"",IF('MissFill 1'!P144/SUM('MissFill 1'!P$2:P146)&gt;0.01,"",DateEnded_5Day!$A146))))))</f>
        <v>44491</v>
      </c>
      <c r="R146" s="54">
        <f>IF($A146&lt;='All Results'!$B$4,"",IF(SUM('MissFill 1'!Q$2:Q146)=0,"",(IF('MissFill 1'!Q146/SUM('MissFill 1'!Q$2:Q146)&gt;0.01,"",IF('MissFill 1'!Q145/SUM('MissFill 1'!Q$2:Q146)&gt;0.01,"",IF('MissFill 1'!Q144/SUM('MissFill 1'!Q$2:Q146)&gt;0.01,"",DateEnded_5Day!$A146))))))</f>
        <v>44491</v>
      </c>
      <c r="S146" s="54">
        <f>IF($A146&lt;='All Results'!$B$4,"",IF(SUM('MissFill 1'!R$2:R146)=0,"",(IF('MissFill 1'!R146/SUM('MissFill 1'!R$2:R146)&gt;0.01,"",IF('MissFill 1'!R145/SUM('MissFill 1'!R$2:R146)&gt;0.01,"",IF('MissFill 1'!R144/SUM('MissFill 1'!R$2:R146)&gt;0.01,"",DateEnded_5Day!$A146))))))</f>
        <v>44491</v>
      </c>
      <c r="T146" s="54">
        <f>IF($A146&lt;='All Results'!$B$4,"",IF(SUM('MissFill 1'!S$2:S146)=0,"",(IF('MissFill 1'!S146/SUM('MissFill 1'!S$2:S146)&gt;0.01,"",IF('MissFill 1'!S145/SUM('MissFill 1'!S$2:S146)&gt;0.01,"",IF('MissFill 1'!S144/SUM('MissFill 1'!S$2:S146)&gt;0.01,"",DateEnded_5Day!$A146))))))</f>
        <v>44491</v>
      </c>
      <c r="U146" s="54">
        <f>IF($A146&lt;='All Results'!$B$4,"",IF(SUM('MissFill 1'!T$2:T146)=0,"",(IF('MissFill 1'!T146/SUM('MissFill 1'!T$2:T146)&gt;0.01,"",IF('MissFill 1'!T145/SUM('MissFill 1'!T$2:T146)&gt;0.01,"",IF('MissFill 1'!T144/SUM('MissFill 1'!T$2:T146)&gt;0.01,"",DateEnded_5Day!$A146))))))</f>
        <v>44491</v>
      </c>
      <c r="V146" s="54">
        <f>IF($A146&lt;='All Results'!$B$4,"",IF(SUM('MissFill 1'!U$2:U146)=0,"",(IF('MissFill 1'!U146/SUM('MissFill 1'!U$2:U146)&gt;0.01,"",IF('MissFill 1'!U145/SUM('MissFill 1'!U$2:U146)&gt;0.01,"",IF('MissFill 1'!U144/SUM('MissFill 1'!U$2:U146)&gt;0.01,"",DateEnded_5Day!$A146))))))</f>
        <v>44491</v>
      </c>
      <c r="W146" s="54" t="str">
        <f>IF($A146&lt;='All Results'!$B$4,"",IF(SUM('MissFill 1'!V$2:V146)=0,"",(IF('MissFill 1'!V146/SUM('MissFill 1'!V$2:V146)&gt;0.01,"",IF('MissFill 1'!V145/SUM('MissFill 1'!V$2:V146)&gt;0.01,"",IF('MissFill 1'!V144/SUM('MissFill 1'!V$2:V146)&gt;0.01,"",DateEnded_5Day!$A146))))))</f>
        <v/>
      </c>
      <c r="X146" s="54">
        <f>IF($A146&lt;='All Results'!$B$4,"",IF(SUM('MissFill 1'!W$2:W146)=0,"",(IF('MissFill 1'!W146/SUM('MissFill 1'!W$2:W146)&gt;0.01,"",IF('MissFill 1'!W145/SUM('MissFill 1'!W$2:W146)&gt;0.01,"",IF('MissFill 1'!W144/SUM('MissFill 1'!W$2:W146)&gt;0.01,"",DateEnded_5Day!$A146))))))</f>
        <v>44491</v>
      </c>
      <c r="Y146" s="54">
        <f>IF($A146&lt;='All Results'!$B$4,"",IF(SUM('MissFill 1'!X$2:X146)=0,"",(IF('MissFill 1'!X146/SUM('MissFill 1'!X$2:X146)&gt;0.01,"",IF('MissFill 1'!X145/SUM('MissFill 1'!X$2:X146)&gt;0.01,"",IF('MissFill 1'!X144/SUM('MissFill 1'!X$2:X146)&gt;0.01,"",DateEnded_5Day!$A146))))))</f>
        <v>44491</v>
      </c>
      <c r="Z146" s="54">
        <f>IF($A146&lt;='All Results'!$B$4,"",IF(SUM('MissFill 1'!Y$2:Y146)=0,"",(IF('MissFill 1'!Y146/SUM('MissFill 1'!Y$2:Y146)&gt;0.01,"",IF('MissFill 1'!Y145/SUM('MissFill 1'!Y$2:Y146)&gt;0.01,"",IF('MissFill 1'!Y144/SUM('MissFill 1'!Y$2:Y146)&gt;0.01,"",DateEnded_5Day!$A146))))))</f>
        <v>44491</v>
      </c>
      <c r="AA146" s="54">
        <f>IF($A146&lt;='All Results'!$B$4,"",IF(SUM('MissFill 1'!Z$2:Z146)=0,"",(IF('MissFill 1'!Z146/SUM('MissFill 1'!Z$2:Z146)&gt;0.01,"",IF('MissFill 1'!Z145/SUM('MissFill 1'!Z$2:Z146)&gt;0.01,"",IF('MissFill 1'!Z144/SUM('MissFill 1'!Z$2:Z146)&gt;0.01,"",DateEnded_5Day!$A146))))))</f>
        <v>44491</v>
      </c>
      <c r="AB146" s="54">
        <f>IF($A146&lt;='All Results'!$B$4,"",IF(SUM('MissFill 1'!AA$2:AA146)=0,"",(IF('MissFill 1'!AA146/SUM('MissFill 1'!AA$2:AA146)&gt;0.01,"",IF('MissFill 1'!AA145/SUM('MissFill 1'!AA$2:AA146)&gt;0.01,"",IF('MissFill 1'!AA144/SUM('MissFill 1'!AA$2:AA146)&gt;0.01,"",DateEnded_5Day!$A146))))))</f>
        <v>44491</v>
      </c>
      <c r="AC146" s="54">
        <f>IF($A146&lt;='All Results'!$B$4,"",IF(SUM('MissFill 1'!AB$2:AB146)=0,"",(IF('MissFill 1'!AB146/SUM('MissFill 1'!AB$2:AB146)&gt;0.01,"",IF('MissFill 1'!AB145/SUM('MissFill 1'!AB$2:AB146)&gt;0.01,"",IF('MissFill 1'!AB144/SUM('MissFill 1'!AB$2:AB146)&gt;0.01,"",DateEnded_5Day!$A146))))))</f>
        <v>44491</v>
      </c>
      <c r="AD146" s="54">
        <f>IF($A146&lt;='All Results'!$B$4,"",IF(SUM('MissFill 1'!AC$2:AC146)=0,"",(IF('MissFill 1'!AC146/SUM('MissFill 1'!AC$2:AC146)&gt;0.01,"",IF('MissFill 1'!AC145/SUM('MissFill 1'!AC$2:AC146)&gt;0.01,"",IF('MissFill 1'!AC144/SUM('MissFill 1'!AC$2:AC146)&gt;0.01,"",DateEnded_5Day!$A146))))))</f>
        <v>44491</v>
      </c>
      <c r="AE146" s="54">
        <f>IF($A146&lt;='All Results'!$B$4,"",IF(SUM('MissFill 1'!AD$2:AD146)=0,"",(IF('MissFill 1'!AD146/SUM('MissFill 1'!AD$2:AD146)&gt;0.01,"",IF('MissFill 1'!AD145/SUM('MissFill 1'!AD$2:AD146)&gt;0.01,"",IF('MissFill 1'!AD144/SUM('MissFill 1'!AD$2:AD146)&gt;0.01,"",DateEnded_5Day!$A146))))))</f>
        <v>44491</v>
      </c>
      <c r="AF146" s="54">
        <f>IF($A146&lt;='All Results'!$B$4,"",IF(SUM('MissFill 1'!AE$2:AE146)=0,"",(IF('MissFill 1'!AE146/SUM('MissFill 1'!AE$2:AE146)&gt;0.01,"",IF('MissFill 1'!AE145/SUM('MissFill 1'!AE$2:AE146)&gt;0.01,"",IF('MissFill 1'!AE144/SUM('MissFill 1'!AE$2:AE146)&gt;0.01,"",DateEnded_5Day!$A146))))))</f>
        <v>44491</v>
      </c>
      <c r="AG146" s="54">
        <f>IF($A146&lt;='All Results'!$B$4,"",IF(SUM('MissFill 1'!AF$2:AF146)=0,"",(IF('MissFill 1'!AF146/SUM('MissFill 1'!AF$2:AF146)&gt;0.01,"",IF('MissFill 1'!AF145/SUM('MissFill 1'!AF$2:AF146)&gt;0.01,"",IF('MissFill 1'!AF144/SUM('MissFill 1'!AF$2:AF146)&gt;0.01,"",DateEnded_5Day!$A146))))))</f>
        <v>44491</v>
      </c>
      <c r="AH146" s="54">
        <f>IF($A146&lt;='All Results'!$B$4,"",IF(SUM('MissFill 1'!AG$2:AG146)=0,"",(IF('MissFill 1'!AG146/SUM('MissFill 1'!AG$2:AG146)&gt;0.01,"",IF('MissFill 1'!AG145/SUM('MissFill 1'!AG$2:AG146)&gt;0.01,"",IF('MissFill 1'!AG144/SUM('MissFill 1'!AG$2:AG146)&gt;0.01,"",DateEnded_5Day!$A146))))))</f>
        <v>44491</v>
      </c>
      <c r="AI146" s="54">
        <f>IF($A146&lt;='All Results'!$B$4,"",IF(SUM('MissFill 1'!AH$2:AH146)=0,"",(IF('MissFill 1'!AH146/SUM('MissFill 1'!AH$2:AH146)&gt;0.01,"",IF('MissFill 1'!AH145/SUM('MissFill 1'!AH$2:AH146)&gt;0.01,"",IF('MissFill 1'!AH144/SUM('MissFill 1'!AH$2:AH146)&gt;0.01,"",DateEnded_5Day!$A146))))))</f>
        <v>44491</v>
      </c>
      <c r="AJ146" s="54">
        <f>IF($A146&lt;='All Results'!$B$4,"",IF(SUM('MissFill 1'!AI$2:AI146)=0,"",(IF('MissFill 1'!AI146/SUM('MissFill 1'!AI$2:AI146)&gt;0.01,"",IF('MissFill 1'!AI145/SUM('MissFill 1'!AI$2:AI146)&gt;0.01,"",IF('MissFill 1'!AI144/SUM('MissFill 1'!AI$2:AI146)&gt;0.01,"",DateEnded_5Day!$A146))))))</f>
        <v>44491</v>
      </c>
      <c r="AK146" s="54" t="str">
        <f>IF($A146&lt;='All Results'!$B$4,"",IF(SUM('MissFill 1'!AJ$2:AJ146)=0,"",(IF('MissFill 1'!AJ146/SUM('MissFill 1'!AJ$2:AJ146)&gt;0.01,"",IF('MissFill 1'!AJ145/SUM('MissFill 1'!AJ$2:AJ146)&gt;0.01,"",IF('MissFill 1'!AJ144/SUM('MissFill 1'!AJ$2:AJ146)&gt;0.01,"",DateEnded_5Day!$A146))))))</f>
        <v/>
      </c>
      <c r="AL146" s="54">
        <f>IF($A146&lt;='All Results'!$B$4,"",IF(SUM('MissFill 1'!AK$2:AK146)=0,"",(IF('MissFill 1'!AK146/SUM('MissFill 1'!AK$2:AK146)&gt;0.01,"",IF('MissFill 1'!AK145/SUM('MissFill 1'!AK$2:AK146)&gt;0.01,"",IF('MissFill 1'!AK144/SUM('MissFill 1'!AK$2:AK146)&gt;0.01,"",DateEnded_5Day!$A146))))))</f>
        <v>44491</v>
      </c>
      <c r="AM146" s="54">
        <f>IF($A146&lt;='All Results'!$B$4,"",IF(SUM('MissFill 1'!AL$2:AL146)=0,"",(IF('MissFill 1'!AL146/SUM('MissFill 1'!AL$2:AL146)&gt;0.01,"",IF('MissFill 1'!AL145/SUM('MissFill 1'!AL$2:AL146)&gt;0.01,"",IF('MissFill 1'!AL144/SUM('MissFill 1'!AL$2:AL146)&gt;0.01,"",DateEnded_5Day!$A146))))))</f>
        <v>44491</v>
      </c>
      <c r="AN146" s="54">
        <f>IF($A146&lt;='All Results'!$B$4,"",IF(SUM('MissFill 1'!AM$2:AM146)=0,"",(IF('MissFill 1'!AM146/SUM('MissFill 1'!AM$2:AM146)&gt;0.01,"",IF('MissFill 1'!AM145/SUM('MissFill 1'!AM$2:AM146)&gt;0.01,"",IF('MissFill 1'!AM144/SUM('MissFill 1'!AM$2:AM146)&gt;0.01,"",DateEnded_5Day!$A146))))))</f>
        <v>44491</v>
      </c>
      <c r="AO146" s="54">
        <f>IF($A146&lt;='All Results'!$B$4,"",IF(SUM('MissFill 1'!AN$2:AN146)=0,"",(IF('MissFill 1'!AN146/SUM('MissFill 1'!AN$2:AN146)&gt;0.01,"",IF('MissFill 1'!AN145/SUM('MissFill 1'!AN$2:AN146)&gt;0.01,"",IF('MissFill 1'!AN144/SUM('MissFill 1'!AN$2:AN146)&gt;0.01,"",DateEnded_5Day!$A146))))))</f>
        <v>44491</v>
      </c>
      <c r="AP146" s="54">
        <f>IF($A146&lt;='All Results'!$B$4,"",IF(SUM('MissFill 1'!AO$2:AO146)=0,"",(IF('MissFill 1'!AO146/SUM('MissFill 1'!AO$2:AO146)&gt;0.01,"",IF('MissFill 1'!AO145/SUM('MissFill 1'!AO$2:AO146)&gt;0.01,"",IF('MissFill 1'!AO144/SUM('MissFill 1'!AO$2:AO146)&gt;0.01,"",DateEnded_5Day!$A146))))))</f>
        <v>44491</v>
      </c>
      <c r="AQ146" s="54">
        <f>IF($A146&lt;='All Results'!$B$4,"",IF(SUM('MissFill 1'!AP$2:AP146)=0,"",(IF('MissFill 1'!AP146/SUM('MissFill 1'!AP$2:AP146)&gt;0.01,"",IF('MissFill 1'!AP145/SUM('MissFill 1'!AP$2:AP146)&gt;0.01,"",IF('MissFill 1'!AP144/SUM('MissFill 1'!AP$2:AP146)&gt;0.01,"",DateEnded_5Day!$A146))))))</f>
        <v>44491</v>
      </c>
      <c r="AR146" s="54">
        <f>IF($A146&lt;='All Results'!$B$4,"",IF(SUM('MissFill 1'!AQ$2:AQ146)=0,"",(IF('MissFill 1'!AQ146/SUM('MissFill 1'!AQ$2:AQ146)&gt;0.01,"",IF('MissFill 1'!AQ145/SUM('MissFill 1'!AQ$2:AQ146)&gt;0.01,"",IF('MissFill 1'!AQ144/SUM('MissFill 1'!AQ$2:AQ146)&gt;0.01,"",DateEnded_5Day!$A146))))))</f>
        <v>44491</v>
      </c>
      <c r="AS146" s="54">
        <f>IF($A146&lt;='All Results'!$B$4,"",IF(SUM('MissFill 1'!AR$2:AR146)=0,"",(IF('MissFill 1'!AR146/SUM('MissFill 1'!AR$2:AR146)&gt;0.01,"",IF('MissFill 1'!AR145/SUM('MissFill 1'!AR$2:AR146)&gt;0.01,"",IF('MissFill 1'!AR144/SUM('MissFill 1'!AR$2:AR146)&gt;0.01,"",DateEnded_5Day!$A146))))))</f>
        <v>44491</v>
      </c>
      <c r="AT146" s="54">
        <f>IF($A146&lt;='All Results'!$B$4,"",IF(SUM('MissFill 1'!AS$2:AS146)=0,"",(IF('MissFill 1'!AS146/SUM('MissFill 1'!AS$2:AS146)&gt;0.01,"",IF('MissFill 1'!AS145/SUM('MissFill 1'!AS$2:AS146)&gt;0.01,"",IF('MissFill 1'!AS144/SUM('MissFill 1'!AS$2:AS146)&gt;0.01,"",DateEnded_5Day!$A146))))))</f>
        <v>44491</v>
      </c>
      <c r="AU146" s="54">
        <f>IF($A146&lt;='All Results'!$B$4,"",IF(SUM('MissFill 1'!AT$2:AT146)=0,"",(IF('MissFill 1'!AT146/SUM('MissFill 1'!AT$2:AT146)&gt;0.01,"",IF('MissFill 1'!AT145/SUM('MissFill 1'!AT$2:AT146)&gt;0.01,"",IF('MissFill 1'!AT144/SUM('MissFill 1'!AT$2:AT146)&gt;0.01,"",DateEnded_5Day!$A146))))))</f>
        <v>44491</v>
      </c>
      <c r="AV146" s="54">
        <f>IF($A146&lt;='All Results'!$B$4,"",IF(SUM('MissFill 1'!AU$2:AU146)=0,"",(IF('MissFill 1'!AU146/SUM('MissFill 1'!AU$2:AU146)&gt;0.01,"",IF('MissFill 1'!AU145/SUM('MissFill 1'!AU$2:AU146)&gt;0.01,"",IF('MissFill 1'!AU144/SUM('MissFill 1'!AU$2:AU146)&gt;0.01,"",DateEnded_5Day!$A146))))))</f>
        <v>44491</v>
      </c>
      <c r="AW146" s="54">
        <f>IF($A146&lt;='All Results'!$B$4,"",IF(SUM('MissFill 1'!AV$2:AV146)=0,"",(IF('MissFill 1'!AV146/SUM('MissFill 1'!AV$2:AV146)&gt;0.01,"",IF('MissFill 1'!AV145/SUM('MissFill 1'!AV$2:AV146)&gt;0.01,"",IF('MissFill 1'!AV144/SUM('MissFill 1'!AV$2:AV146)&gt;0.01,"",DateEnded_5Day!$A146))))))</f>
        <v>44491</v>
      </c>
      <c r="AX146" s="54">
        <f>IF($A146&lt;='All Results'!$B$4,"",IF(SUM('MissFill 1'!AW$2:AW146)=0,"",(IF('MissFill 1'!AW146/SUM('MissFill 1'!AW$2:AW146)&gt;0.01,"",IF('MissFill 1'!AW145/SUM('MissFill 1'!AW$2:AW146)&gt;0.01,"",IF('MissFill 1'!AW144/SUM('MissFill 1'!AW$2:AW146)&gt;0.01,"",DateEnded_5Day!$A146))))))</f>
        <v>44491</v>
      </c>
    </row>
    <row r="147" spans="1:50" x14ac:dyDescent="0.25">
      <c r="A147" s="41">
        <v>44492</v>
      </c>
      <c r="B147" s="52">
        <v>296</v>
      </c>
      <c r="C147" s="54">
        <f>IF($A147&lt;='All Results'!$B$4,"",IF(SUM('MissFill 1'!B$2:B147)=0,"",(IF('MissFill 1'!B147/SUM('MissFill 1'!B$2:B147)&gt;0.01,"",IF('MissFill 1'!B146/SUM('MissFill 1'!B$2:B147)&gt;0.01,"",IF('MissFill 1'!B145/SUM('MissFill 1'!B$2:B147)&gt;0.01,"",DateEnded_5Day!$A147))))))</f>
        <v>44492</v>
      </c>
      <c r="D147" s="54">
        <f>IF($A147&lt;='All Results'!$B$4,"",IF(SUM('MissFill 1'!C$2:C147)=0,"",(IF('MissFill 1'!C147/SUM('MissFill 1'!C$2:C147)&gt;0.01,"",IF('MissFill 1'!C146/SUM('MissFill 1'!C$2:C147)&gt;0.01,"",IF('MissFill 1'!C145/SUM('MissFill 1'!C$2:C147)&gt;0.01,"",DateEnded_5Day!$A147))))))</f>
        <v>44492</v>
      </c>
      <c r="E147" s="54">
        <f>IF($A147&lt;='All Results'!$B$4,"",IF(SUM('MissFill 1'!D$2:D147)=0,"",(IF('MissFill 1'!D147/SUM('MissFill 1'!D$2:D147)&gt;0.01,"",IF('MissFill 1'!D146/SUM('MissFill 1'!D$2:D147)&gt;0.01,"",IF('MissFill 1'!D145/SUM('MissFill 1'!D$2:D147)&gt;0.01,"",DateEnded_5Day!$A147))))))</f>
        <v>44492</v>
      </c>
      <c r="F147" s="54">
        <f>IF($A147&lt;='All Results'!$B$4,"",IF(SUM('MissFill 1'!E$2:E147)=0,"",(IF('MissFill 1'!E147/SUM('MissFill 1'!E$2:E147)&gt;0.01,"",IF('MissFill 1'!E146/SUM('MissFill 1'!E$2:E147)&gt;0.01,"",IF('MissFill 1'!E145/SUM('MissFill 1'!E$2:E147)&gt;0.01,"",DateEnded_5Day!$A147))))))</f>
        <v>44492</v>
      </c>
      <c r="G147" s="54">
        <f>IF($A147&lt;='All Results'!$B$4,"",IF(SUM('MissFill 1'!F$2:F147)=0,"",(IF('MissFill 1'!F147/SUM('MissFill 1'!F$2:F147)&gt;0.01,"",IF('MissFill 1'!F146/SUM('MissFill 1'!F$2:F147)&gt;0.01,"",IF('MissFill 1'!F145/SUM('MissFill 1'!F$2:F147)&gt;0.01,"",DateEnded_5Day!$A147))))))</f>
        <v>44492</v>
      </c>
      <c r="H147" s="54">
        <f>IF($A147&lt;='All Results'!$B$4,"",IF(SUM('MissFill 1'!G$2:G147)=0,"",(IF('MissFill 1'!G147/SUM('MissFill 1'!G$2:G147)&gt;0.01,"",IF('MissFill 1'!G146/SUM('MissFill 1'!G$2:G147)&gt;0.01,"",IF('MissFill 1'!G145/SUM('MissFill 1'!G$2:G147)&gt;0.01,"",DateEnded_5Day!$A147))))))</f>
        <v>44492</v>
      </c>
      <c r="I147" s="54">
        <f>IF($A147&lt;='All Results'!$B$4,"",IF(SUM('MissFill 1'!H$2:H147)=0,"",(IF('MissFill 1'!H147/SUM('MissFill 1'!H$2:H147)&gt;0.01,"",IF('MissFill 1'!H146/SUM('MissFill 1'!H$2:H147)&gt;0.01,"",IF('MissFill 1'!H145/SUM('MissFill 1'!H$2:H147)&gt;0.01,"",DateEnded_5Day!$A147))))))</f>
        <v>44492</v>
      </c>
      <c r="J147" s="54">
        <f>IF($A147&lt;='All Results'!$B$4,"",IF(SUM('MissFill 1'!I$2:I147)=0,"",(IF('MissFill 1'!I147/SUM('MissFill 1'!I$2:I147)&gt;0.01,"",IF('MissFill 1'!I146/SUM('MissFill 1'!I$2:I147)&gt;0.01,"",IF('MissFill 1'!I145/SUM('MissFill 1'!I$2:I147)&gt;0.01,"",DateEnded_5Day!$A147))))))</f>
        <v>44492</v>
      </c>
      <c r="K147" s="54">
        <f>IF($A147&lt;='All Results'!$B$4,"",IF(SUM('MissFill 1'!J$2:J147)=0,"",(IF('MissFill 1'!J147/SUM('MissFill 1'!J$2:J147)&gt;0.01,"",IF('MissFill 1'!J146/SUM('MissFill 1'!J$2:J147)&gt;0.01,"",IF('MissFill 1'!J145/SUM('MissFill 1'!J$2:J147)&gt;0.01,"",DateEnded_5Day!$A147))))))</f>
        <v>44492</v>
      </c>
      <c r="L147" s="54">
        <f>IF($A147&lt;='All Results'!$B$4,"",IF(SUM('MissFill 1'!K$2:K147)=0,"",(IF('MissFill 1'!K147/SUM('MissFill 1'!K$2:K147)&gt;0.01,"",IF('MissFill 1'!K146/SUM('MissFill 1'!K$2:K147)&gt;0.01,"",IF('MissFill 1'!K145/SUM('MissFill 1'!K$2:K147)&gt;0.01,"",DateEnded_5Day!$A147))))))</f>
        <v>44492</v>
      </c>
      <c r="M147" s="54">
        <f>IF($A147&lt;='All Results'!$B$4,"",IF(SUM('MissFill 1'!L$2:L147)=0,"",(IF('MissFill 1'!L147/SUM('MissFill 1'!L$2:L147)&gt;0.01,"",IF('MissFill 1'!L146/SUM('MissFill 1'!L$2:L147)&gt;0.01,"",IF('MissFill 1'!L145/SUM('MissFill 1'!L$2:L147)&gt;0.01,"",DateEnded_5Day!$A147))))))</f>
        <v>44492</v>
      </c>
      <c r="N147" s="54">
        <f>IF($A147&lt;='All Results'!$B$4,"",IF(SUM('MissFill 1'!M$2:M147)=0,"",(IF('MissFill 1'!M147/SUM('MissFill 1'!M$2:M147)&gt;0.01,"",IF('MissFill 1'!M146/SUM('MissFill 1'!M$2:M147)&gt;0.01,"",IF('MissFill 1'!M145/SUM('MissFill 1'!M$2:M147)&gt;0.01,"",DateEnded_5Day!$A147))))))</f>
        <v>44492</v>
      </c>
      <c r="O147" s="54">
        <f>IF($A147&lt;='All Results'!$B$4,"",IF(SUM('MissFill 1'!N$2:N147)=0,"",(IF('MissFill 1'!N147/SUM('MissFill 1'!N$2:N147)&gt;0.01,"",IF('MissFill 1'!N146/SUM('MissFill 1'!N$2:N147)&gt;0.01,"",IF('MissFill 1'!N145/SUM('MissFill 1'!N$2:N147)&gt;0.01,"",DateEnded_5Day!$A147))))))</f>
        <v>44492</v>
      </c>
      <c r="P147" s="54">
        <f>IF($A147&lt;='All Results'!$B$4,"",IF(SUM('MissFill 1'!O$2:O147)=0,"",(IF('MissFill 1'!O147/SUM('MissFill 1'!O$2:O147)&gt;0.01,"",IF('MissFill 1'!O146/SUM('MissFill 1'!O$2:O147)&gt;0.01,"",IF('MissFill 1'!O145/SUM('MissFill 1'!O$2:O147)&gt;0.01,"",DateEnded_5Day!$A147))))))</f>
        <v>44492</v>
      </c>
      <c r="Q147" s="54">
        <f>IF($A147&lt;='All Results'!$B$4,"",IF(SUM('MissFill 1'!P$2:P147)=0,"",(IF('MissFill 1'!P147/SUM('MissFill 1'!P$2:P147)&gt;0.01,"",IF('MissFill 1'!P146/SUM('MissFill 1'!P$2:P147)&gt;0.01,"",IF('MissFill 1'!P145/SUM('MissFill 1'!P$2:P147)&gt;0.01,"",DateEnded_5Day!$A147))))))</f>
        <v>44492</v>
      </c>
      <c r="R147" s="54">
        <f>IF($A147&lt;='All Results'!$B$4,"",IF(SUM('MissFill 1'!Q$2:Q147)=0,"",(IF('MissFill 1'!Q147/SUM('MissFill 1'!Q$2:Q147)&gt;0.01,"",IF('MissFill 1'!Q146/SUM('MissFill 1'!Q$2:Q147)&gt;0.01,"",IF('MissFill 1'!Q145/SUM('MissFill 1'!Q$2:Q147)&gt;0.01,"",DateEnded_5Day!$A147))))))</f>
        <v>44492</v>
      </c>
      <c r="S147" s="54">
        <f>IF($A147&lt;='All Results'!$B$4,"",IF(SUM('MissFill 1'!R$2:R147)=0,"",(IF('MissFill 1'!R147/SUM('MissFill 1'!R$2:R147)&gt;0.01,"",IF('MissFill 1'!R146/SUM('MissFill 1'!R$2:R147)&gt;0.01,"",IF('MissFill 1'!R145/SUM('MissFill 1'!R$2:R147)&gt;0.01,"",DateEnded_5Day!$A147))))))</f>
        <v>44492</v>
      </c>
      <c r="T147" s="54">
        <f>IF($A147&lt;='All Results'!$B$4,"",IF(SUM('MissFill 1'!S$2:S147)=0,"",(IF('MissFill 1'!S147/SUM('MissFill 1'!S$2:S147)&gt;0.01,"",IF('MissFill 1'!S146/SUM('MissFill 1'!S$2:S147)&gt;0.01,"",IF('MissFill 1'!S145/SUM('MissFill 1'!S$2:S147)&gt;0.01,"",DateEnded_5Day!$A147))))))</f>
        <v>44492</v>
      </c>
      <c r="U147" s="54">
        <f>IF($A147&lt;='All Results'!$B$4,"",IF(SUM('MissFill 1'!T$2:T147)=0,"",(IF('MissFill 1'!T147/SUM('MissFill 1'!T$2:T147)&gt;0.01,"",IF('MissFill 1'!T146/SUM('MissFill 1'!T$2:T147)&gt;0.01,"",IF('MissFill 1'!T145/SUM('MissFill 1'!T$2:T147)&gt;0.01,"",DateEnded_5Day!$A147))))))</f>
        <v>44492</v>
      </c>
      <c r="V147" s="54">
        <f>IF($A147&lt;='All Results'!$B$4,"",IF(SUM('MissFill 1'!U$2:U147)=0,"",(IF('MissFill 1'!U147/SUM('MissFill 1'!U$2:U147)&gt;0.01,"",IF('MissFill 1'!U146/SUM('MissFill 1'!U$2:U147)&gt;0.01,"",IF('MissFill 1'!U145/SUM('MissFill 1'!U$2:U147)&gt;0.01,"",DateEnded_5Day!$A147))))))</f>
        <v>44492</v>
      </c>
      <c r="W147" s="54" t="str">
        <f>IF($A147&lt;='All Results'!$B$4,"",IF(SUM('MissFill 1'!V$2:V147)=0,"",(IF('MissFill 1'!V147/SUM('MissFill 1'!V$2:V147)&gt;0.01,"",IF('MissFill 1'!V146/SUM('MissFill 1'!V$2:V147)&gt;0.01,"",IF('MissFill 1'!V145/SUM('MissFill 1'!V$2:V147)&gt;0.01,"",DateEnded_5Day!$A147))))))</f>
        <v/>
      </c>
      <c r="X147" s="54">
        <f>IF($A147&lt;='All Results'!$B$4,"",IF(SUM('MissFill 1'!W$2:W147)=0,"",(IF('MissFill 1'!W147/SUM('MissFill 1'!W$2:W147)&gt;0.01,"",IF('MissFill 1'!W146/SUM('MissFill 1'!W$2:W147)&gt;0.01,"",IF('MissFill 1'!W145/SUM('MissFill 1'!W$2:W147)&gt;0.01,"",DateEnded_5Day!$A147))))))</f>
        <v>44492</v>
      </c>
      <c r="Y147" s="54">
        <f>IF($A147&lt;='All Results'!$B$4,"",IF(SUM('MissFill 1'!X$2:X147)=0,"",(IF('MissFill 1'!X147/SUM('MissFill 1'!X$2:X147)&gt;0.01,"",IF('MissFill 1'!X146/SUM('MissFill 1'!X$2:X147)&gt;0.01,"",IF('MissFill 1'!X145/SUM('MissFill 1'!X$2:X147)&gt;0.01,"",DateEnded_5Day!$A147))))))</f>
        <v>44492</v>
      </c>
      <c r="Z147" s="54">
        <f>IF($A147&lt;='All Results'!$B$4,"",IF(SUM('MissFill 1'!Y$2:Y147)=0,"",(IF('MissFill 1'!Y147/SUM('MissFill 1'!Y$2:Y147)&gt;0.01,"",IF('MissFill 1'!Y146/SUM('MissFill 1'!Y$2:Y147)&gt;0.01,"",IF('MissFill 1'!Y145/SUM('MissFill 1'!Y$2:Y147)&gt;0.01,"",DateEnded_5Day!$A147))))))</f>
        <v>44492</v>
      </c>
      <c r="AA147" s="54">
        <f>IF($A147&lt;='All Results'!$B$4,"",IF(SUM('MissFill 1'!Z$2:Z147)=0,"",(IF('MissFill 1'!Z147/SUM('MissFill 1'!Z$2:Z147)&gt;0.01,"",IF('MissFill 1'!Z146/SUM('MissFill 1'!Z$2:Z147)&gt;0.01,"",IF('MissFill 1'!Z145/SUM('MissFill 1'!Z$2:Z147)&gt;0.01,"",DateEnded_5Day!$A147))))))</f>
        <v>44492</v>
      </c>
      <c r="AB147" s="54">
        <f>IF($A147&lt;='All Results'!$B$4,"",IF(SUM('MissFill 1'!AA$2:AA147)=0,"",(IF('MissFill 1'!AA147/SUM('MissFill 1'!AA$2:AA147)&gt;0.01,"",IF('MissFill 1'!AA146/SUM('MissFill 1'!AA$2:AA147)&gt;0.01,"",IF('MissFill 1'!AA145/SUM('MissFill 1'!AA$2:AA147)&gt;0.01,"",DateEnded_5Day!$A147))))))</f>
        <v>44492</v>
      </c>
      <c r="AC147" s="54">
        <f>IF($A147&lt;='All Results'!$B$4,"",IF(SUM('MissFill 1'!AB$2:AB147)=0,"",(IF('MissFill 1'!AB147/SUM('MissFill 1'!AB$2:AB147)&gt;0.01,"",IF('MissFill 1'!AB146/SUM('MissFill 1'!AB$2:AB147)&gt;0.01,"",IF('MissFill 1'!AB145/SUM('MissFill 1'!AB$2:AB147)&gt;0.01,"",DateEnded_5Day!$A147))))))</f>
        <v>44492</v>
      </c>
      <c r="AD147" s="54">
        <f>IF($A147&lt;='All Results'!$B$4,"",IF(SUM('MissFill 1'!AC$2:AC147)=0,"",(IF('MissFill 1'!AC147/SUM('MissFill 1'!AC$2:AC147)&gt;0.01,"",IF('MissFill 1'!AC146/SUM('MissFill 1'!AC$2:AC147)&gt;0.01,"",IF('MissFill 1'!AC145/SUM('MissFill 1'!AC$2:AC147)&gt;0.01,"",DateEnded_5Day!$A147))))))</f>
        <v>44492</v>
      </c>
      <c r="AE147" s="54">
        <f>IF($A147&lt;='All Results'!$B$4,"",IF(SUM('MissFill 1'!AD$2:AD147)=0,"",(IF('MissFill 1'!AD147/SUM('MissFill 1'!AD$2:AD147)&gt;0.01,"",IF('MissFill 1'!AD146/SUM('MissFill 1'!AD$2:AD147)&gt;0.01,"",IF('MissFill 1'!AD145/SUM('MissFill 1'!AD$2:AD147)&gt;0.01,"",DateEnded_5Day!$A147))))))</f>
        <v>44492</v>
      </c>
      <c r="AF147" s="54">
        <f>IF($A147&lt;='All Results'!$B$4,"",IF(SUM('MissFill 1'!AE$2:AE147)=0,"",(IF('MissFill 1'!AE147/SUM('MissFill 1'!AE$2:AE147)&gt;0.01,"",IF('MissFill 1'!AE146/SUM('MissFill 1'!AE$2:AE147)&gt;0.01,"",IF('MissFill 1'!AE145/SUM('MissFill 1'!AE$2:AE147)&gt;0.01,"",DateEnded_5Day!$A147))))))</f>
        <v>44492</v>
      </c>
      <c r="AG147" s="54">
        <f>IF($A147&lt;='All Results'!$B$4,"",IF(SUM('MissFill 1'!AF$2:AF147)=0,"",(IF('MissFill 1'!AF147/SUM('MissFill 1'!AF$2:AF147)&gt;0.01,"",IF('MissFill 1'!AF146/SUM('MissFill 1'!AF$2:AF147)&gt;0.01,"",IF('MissFill 1'!AF145/SUM('MissFill 1'!AF$2:AF147)&gt;0.01,"",DateEnded_5Day!$A147))))))</f>
        <v>44492</v>
      </c>
      <c r="AH147" s="54">
        <f>IF($A147&lt;='All Results'!$B$4,"",IF(SUM('MissFill 1'!AG$2:AG147)=0,"",(IF('MissFill 1'!AG147/SUM('MissFill 1'!AG$2:AG147)&gt;0.01,"",IF('MissFill 1'!AG146/SUM('MissFill 1'!AG$2:AG147)&gt;0.01,"",IF('MissFill 1'!AG145/SUM('MissFill 1'!AG$2:AG147)&gt;0.01,"",DateEnded_5Day!$A147))))))</f>
        <v>44492</v>
      </c>
      <c r="AI147" s="54">
        <f>IF($A147&lt;='All Results'!$B$4,"",IF(SUM('MissFill 1'!AH$2:AH147)=0,"",(IF('MissFill 1'!AH147/SUM('MissFill 1'!AH$2:AH147)&gt;0.01,"",IF('MissFill 1'!AH146/SUM('MissFill 1'!AH$2:AH147)&gt;0.01,"",IF('MissFill 1'!AH145/SUM('MissFill 1'!AH$2:AH147)&gt;0.01,"",DateEnded_5Day!$A147))))))</f>
        <v>44492</v>
      </c>
      <c r="AJ147" s="54">
        <f>IF($A147&lt;='All Results'!$B$4,"",IF(SUM('MissFill 1'!AI$2:AI147)=0,"",(IF('MissFill 1'!AI147/SUM('MissFill 1'!AI$2:AI147)&gt;0.01,"",IF('MissFill 1'!AI146/SUM('MissFill 1'!AI$2:AI147)&gt;0.01,"",IF('MissFill 1'!AI145/SUM('MissFill 1'!AI$2:AI147)&gt;0.01,"",DateEnded_5Day!$A147))))))</f>
        <v>44492</v>
      </c>
      <c r="AK147" s="54" t="str">
        <f>IF($A147&lt;='All Results'!$B$4,"",IF(SUM('MissFill 1'!AJ$2:AJ147)=0,"",(IF('MissFill 1'!AJ147/SUM('MissFill 1'!AJ$2:AJ147)&gt;0.01,"",IF('MissFill 1'!AJ146/SUM('MissFill 1'!AJ$2:AJ147)&gt;0.01,"",IF('MissFill 1'!AJ145/SUM('MissFill 1'!AJ$2:AJ147)&gt;0.01,"",DateEnded_5Day!$A147))))))</f>
        <v/>
      </c>
      <c r="AL147" s="54">
        <f>IF($A147&lt;='All Results'!$B$4,"",IF(SUM('MissFill 1'!AK$2:AK147)=0,"",(IF('MissFill 1'!AK147/SUM('MissFill 1'!AK$2:AK147)&gt;0.01,"",IF('MissFill 1'!AK146/SUM('MissFill 1'!AK$2:AK147)&gt;0.01,"",IF('MissFill 1'!AK145/SUM('MissFill 1'!AK$2:AK147)&gt;0.01,"",DateEnded_5Day!$A147))))))</f>
        <v>44492</v>
      </c>
      <c r="AM147" s="54">
        <f>IF($A147&lt;='All Results'!$B$4,"",IF(SUM('MissFill 1'!AL$2:AL147)=0,"",(IF('MissFill 1'!AL147/SUM('MissFill 1'!AL$2:AL147)&gt;0.01,"",IF('MissFill 1'!AL146/SUM('MissFill 1'!AL$2:AL147)&gt;0.01,"",IF('MissFill 1'!AL145/SUM('MissFill 1'!AL$2:AL147)&gt;0.01,"",DateEnded_5Day!$A147))))))</f>
        <v>44492</v>
      </c>
      <c r="AN147" s="54">
        <f>IF($A147&lt;='All Results'!$B$4,"",IF(SUM('MissFill 1'!AM$2:AM147)=0,"",(IF('MissFill 1'!AM147/SUM('MissFill 1'!AM$2:AM147)&gt;0.01,"",IF('MissFill 1'!AM146/SUM('MissFill 1'!AM$2:AM147)&gt;0.01,"",IF('MissFill 1'!AM145/SUM('MissFill 1'!AM$2:AM147)&gt;0.01,"",DateEnded_5Day!$A147))))))</f>
        <v>44492</v>
      </c>
      <c r="AO147" s="54">
        <f>IF($A147&lt;='All Results'!$B$4,"",IF(SUM('MissFill 1'!AN$2:AN147)=0,"",(IF('MissFill 1'!AN147/SUM('MissFill 1'!AN$2:AN147)&gt;0.01,"",IF('MissFill 1'!AN146/SUM('MissFill 1'!AN$2:AN147)&gt;0.01,"",IF('MissFill 1'!AN145/SUM('MissFill 1'!AN$2:AN147)&gt;0.01,"",DateEnded_5Day!$A147))))))</f>
        <v>44492</v>
      </c>
      <c r="AP147" s="54">
        <f>IF($A147&lt;='All Results'!$B$4,"",IF(SUM('MissFill 1'!AO$2:AO147)=0,"",(IF('MissFill 1'!AO147/SUM('MissFill 1'!AO$2:AO147)&gt;0.01,"",IF('MissFill 1'!AO146/SUM('MissFill 1'!AO$2:AO147)&gt;0.01,"",IF('MissFill 1'!AO145/SUM('MissFill 1'!AO$2:AO147)&gt;0.01,"",DateEnded_5Day!$A147))))))</f>
        <v>44492</v>
      </c>
      <c r="AQ147" s="54">
        <f>IF($A147&lt;='All Results'!$B$4,"",IF(SUM('MissFill 1'!AP$2:AP147)=0,"",(IF('MissFill 1'!AP147/SUM('MissFill 1'!AP$2:AP147)&gt;0.01,"",IF('MissFill 1'!AP146/SUM('MissFill 1'!AP$2:AP147)&gt;0.01,"",IF('MissFill 1'!AP145/SUM('MissFill 1'!AP$2:AP147)&gt;0.01,"",DateEnded_5Day!$A147))))))</f>
        <v>44492</v>
      </c>
      <c r="AR147" s="54">
        <f>IF($A147&lt;='All Results'!$B$4,"",IF(SUM('MissFill 1'!AQ$2:AQ147)=0,"",(IF('MissFill 1'!AQ147/SUM('MissFill 1'!AQ$2:AQ147)&gt;0.01,"",IF('MissFill 1'!AQ146/SUM('MissFill 1'!AQ$2:AQ147)&gt;0.01,"",IF('MissFill 1'!AQ145/SUM('MissFill 1'!AQ$2:AQ147)&gt;0.01,"",DateEnded_5Day!$A147))))))</f>
        <v>44492</v>
      </c>
      <c r="AS147" s="54">
        <f>IF($A147&lt;='All Results'!$B$4,"",IF(SUM('MissFill 1'!AR$2:AR147)=0,"",(IF('MissFill 1'!AR147/SUM('MissFill 1'!AR$2:AR147)&gt;0.01,"",IF('MissFill 1'!AR146/SUM('MissFill 1'!AR$2:AR147)&gt;0.01,"",IF('MissFill 1'!AR145/SUM('MissFill 1'!AR$2:AR147)&gt;0.01,"",DateEnded_5Day!$A147))))))</f>
        <v>44492</v>
      </c>
      <c r="AT147" s="54">
        <f>IF($A147&lt;='All Results'!$B$4,"",IF(SUM('MissFill 1'!AS$2:AS147)=0,"",(IF('MissFill 1'!AS147/SUM('MissFill 1'!AS$2:AS147)&gt;0.01,"",IF('MissFill 1'!AS146/SUM('MissFill 1'!AS$2:AS147)&gt;0.01,"",IF('MissFill 1'!AS145/SUM('MissFill 1'!AS$2:AS147)&gt;0.01,"",DateEnded_5Day!$A147))))))</f>
        <v>44492</v>
      </c>
      <c r="AU147" s="54">
        <f>IF($A147&lt;='All Results'!$B$4,"",IF(SUM('MissFill 1'!AT$2:AT147)=0,"",(IF('MissFill 1'!AT147/SUM('MissFill 1'!AT$2:AT147)&gt;0.01,"",IF('MissFill 1'!AT146/SUM('MissFill 1'!AT$2:AT147)&gt;0.01,"",IF('MissFill 1'!AT145/SUM('MissFill 1'!AT$2:AT147)&gt;0.01,"",DateEnded_5Day!$A147))))))</f>
        <v>44492</v>
      </c>
      <c r="AV147" s="54">
        <f>IF($A147&lt;='All Results'!$B$4,"",IF(SUM('MissFill 1'!AU$2:AU147)=0,"",(IF('MissFill 1'!AU147/SUM('MissFill 1'!AU$2:AU147)&gt;0.01,"",IF('MissFill 1'!AU146/SUM('MissFill 1'!AU$2:AU147)&gt;0.01,"",IF('MissFill 1'!AU145/SUM('MissFill 1'!AU$2:AU147)&gt;0.01,"",DateEnded_5Day!$A147))))))</f>
        <v>44492</v>
      </c>
      <c r="AW147" s="54">
        <f>IF($A147&lt;='All Results'!$B$4,"",IF(SUM('MissFill 1'!AV$2:AV147)=0,"",(IF('MissFill 1'!AV147/SUM('MissFill 1'!AV$2:AV147)&gt;0.01,"",IF('MissFill 1'!AV146/SUM('MissFill 1'!AV$2:AV147)&gt;0.01,"",IF('MissFill 1'!AV145/SUM('MissFill 1'!AV$2:AV147)&gt;0.01,"",DateEnded_5Day!$A147))))))</f>
        <v>44492</v>
      </c>
      <c r="AX147" s="54">
        <f>IF($A147&lt;='All Results'!$B$4,"",IF(SUM('MissFill 1'!AW$2:AW147)=0,"",(IF('MissFill 1'!AW147/SUM('MissFill 1'!AW$2:AW147)&gt;0.01,"",IF('MissFill 1'!AW146/SUM('MissFill 1'!AW$2:AW147)&gt;0.01,"",IF('MissFill 1'!AW145/SUM('MissFill 1'!AW$2:AW147)&gt;0.01,"",DateEnded_5Day!$A147))))))</f>
        <v>44492</v>
      </c>
    </row>
    <row r="148" spans="1:50" x14ac:dyDescent="0.25">
      <c r="A148" s="41">
        <v>44493</v>
      </c>
      <c r="B148" s="52">
        <v>297</v>
      </c>
      <c r="C148" s="54" t="str">
        <f>IF($A148&lt;='All Results'!$B$4,"",IF(SUM('MissFill 1'!B$2:B148)=0,"",(IF('MissFill 1'!B148/SUM('MissFill 1'!B$2:B148)&gt;0.01,"",IF('MissFill 1'!B147/SUM('MissFill 1'!B$2:B148)&gt;0.01,"",IF('MissFill 1'!B146/SUM('MissFill 1'!B$2:B148)&gt;0.01,"",DateEnded_5Day!$A148))))))</f>
        <v/>
      </c>
      <c r="D148" s="54">
        <f>IF($A148&lt;='All Results'!$B$4,"",IF(SUM('MissFill 1'!C$2:C148)=0,"",(IF('MissFill 1'!C148/SUM('MissFill 1'!C$2:C148)&gt;0.01,"",IF('MissFill 1'!C147/SUM('MissFill 1'!C$2:C148)&gt;0.01,"",IF('MissFill 1'!C146/SUM('MissFill 1'!C$2:C148)&gt;0.01,"",DateEnded_5Day!$A148))))))</f>
        <v>44493</v>
      </c>
      <c r="E148" s="54">
        <f>IF($A148&lt;='All Results'!$B$4,"",IF(SUM('MissFill 1'!D$2:D148)=0,"",(IF('MissFill 1'!D148/SUM('MissFill 1'!D$2:D148)&gt;0.01,"",IF('MissFill 1'!D147/SUM('MissFill 1'!D$2:D148)&gt;0.01,"",IF('MissFill 1'!D146/SUM('MissFill 1'!D$2:D148)&gt;0.01,"",DateEnded_5Day!$A148))))))</f>
        <v>44493</v>
      </c>
      <c r="F148" s="54">
        <f>IF($A148&lt;='All Results'!$B$4,"",IF(SUM('MissFill 1'!E$2:E148)=0,"",(IF('MissFill 1'!E148/SUM('MissFill 1'!E$2:E148)&gt;0.01,"",IF('MissFill 1'!E147/SUM('MissFill 1'!E$2:E148)&gt;0.01,"",IF('MissFill 1'!E146/SUM('MissFill 1'!E$2:E148)&gt;0.01,"",DateEnded_5Day!$A148))))))</f>
        <v>44493</v>
      </c>
      <c r="G148" s="54">
        <f>IF($A148&lt;='All Results'!$B$4,"",IF(SUM('MissFill 1'!F$2:F148)=0,"",(IF('MissFill 1'!F148/SUM('MissFill 1'!F$2:F148)&gt;0.01,"",IF('MissFill 1'!F147/SUM('MissFill 1'!F$2:F148)&gt;0.01,"",IF('MissFill 1'!F146/SUM('MissFill 1'!F$2:F148)&gt;0.01,"",DateEnded_5Day!$A148))))))</f>
        <v>44493</v>
      </c>
      <c r="H148" s="54">
        <f>IF($A148&lt;='All Results'!$B$4,"",IF(SUM('MissFill 1'!G$2:G148)=0,"",(IF('MissFill 1'!G148/SUM('MissFill 1'!G$2:G148)&gt;0.01,"",IF('MissFill 1'!G147/SUM('MissFill 1'!G$2:G148)&gt;0.01,"",IF('MissFill 1'!G146/SUM('MissFill 1'!G$2:G148)&gt;0.01,"",DateEnded_5Day!$A148))))))</f>
        <v>44493</v>
      </c>
      <c r="I148" s="54">
        <f>IF($A148&lt;='All Results'!$B$4,"",IF(SUM('MissFill 1'!H$2:H148)=0,"",(IF('MissFill 1'!H148/SUM('MissFill 1'!H$2:H148)&gt;0.01,"",IF('MissFill 1'!H147/SUM('MissFill 1'!H$2:H148)&gt;0.01,"",IF('MissFill 1'!H146/SUM('MissFill 1'!H$2:H148)&gt;0.01,"",DateEnded_5Day!$A148))))))</f>
        <v>44493</v>
      </c>
      <c r="J148" s="54">
        <f>IF($A148&lt;='All Results'!$B$4,"",IF(SUM('MissFill 1'!I$2:I148)=0,"",(IF('MissFill 1'!I148/SUM('MissFill 1'!I$2:I148)&gt;0.01,"",IF('MissFill 1'!I147/SUM('MissFill 1'!I$2:I148)&gt;0.01,"",IF('MissFill 1'!I146/SUM('MissFill 1'!I$2:I148)&gt;0.01,"",DateEnded_5Day!$A148))))))</f>
        <v>44493</v>
      </c>
      <c r="K148" s="54">
        <f>IF($A148&lt;='All Results'!$B$4,"",IF(SUM('MissFill 1'!J$2:J148)=0,"",(IF('MissFill 1'!J148/SUM('MissFill 1'!J$2:J148)&gt;0.01,"",IF('MissFill 1'!J147/SUM('MissFill 1'!J$2:J148)&gt;0.01,"",IF('MissFill 1'!J146/SUM('MissFill 1'!J$2:J148)&gt;0.01,"",DateEnded_5Day!$A148))))))</f>
        <v>44493</v>
      </c>
      <c r="L148" s="54">
        <f>IF($A148&lt;='All Results'!$B$4,"",IF(SUM('MissFill 1'!K$2:K148)=0,"",(IF('MissFill 1'!K148/SUM('MissFill 1'!K$2:K148)&gt;0.01,"",IF('MissFill 1'!K147/SUM('MissFill 1'!K$2:K148)&gt;0.01,"",IF('MissFill 1'!K146/SUM('MissFill 1'!K$2:K148)&gt;0.01,"",DateEnded_5Day!$A148))))))</f>
        <v>44493</v>
      </c>
      <c r="M148" s="54">
        <f>IF($A148&lt;='All Results'!$B$4,"",IF(SUM('MissFill 1'!L$2:L148)=0,"",(IF('MissFill 1'!L148/SUM('MissFill 1'!L$2:L148)&gt;0.01,"",IF('MissFill 1'!L147/SUM('MissFill 1'!L$2:L148)&gt;0.01,"",IF('MissFill 1'!L146/SUM('MissFill 1'!L$2:L148)&gt;0.01,"",DateEnded_5Day!$A148))))))</f>
        <v>44493</v>
      </c>
      <c r="N148" s="54">
        <f>IF($A148&lt;='All Results'!$B$4,"",IF(SUM('MissFill 1'!M$2:M148)=0,"",(IF('MissFill 1'!M148/SUM('MissFill 1'!M$2:M148)&gt;0.01,"",IF('MissFill 1'!M147/SUM('MissFill 1'!M$2:M148)&gt;0.01,"",IF('MissFill 1'!M146/SUM('MissFill 1'!M$2:M148)&gt;0.01,"",DateEnded_5Day!$A148))))))</f>
        <v>44493</v>
      </c>
      <c r="O148" s="54">
        <f>IF($A148&lt;='All Results'!$B$4,"",IF(SUM('MissFill 1'!N$2:N148)=0,"",(IF('MissFill 1'!N148/SUM('MissFill 1'!N$2:N148)&gt;0.01,"",IF('MissFill 1'!N147/SUM('MissFill 1'!N$2:N148)&gt;0.01,"",IF('MissFill 1'!N146/SUM('MissFill 1'!N$2:N148)&gt;0.01,"",DateEnded_5Day!$A148))))))</f>
        <v>44493</v>
      </c>
      <c r="P148" s="54">
        <f>IF($A148&lt;='All Results'!$B$4,"",IF(SUM('MissFill 1'!O$2:O148)=0,"",(IF('MissFill 1'!O148/SUM('MissFill 1'!O$2:O148)&gt;0.01,"",IF('MissFill 1'!O147/SUM('MissFill 1'!O$2:O148)&gt;0.01,"",IF('MissFill 1'!O146/SUM('MissFill 1'!O$2:O148)&gt;0.01,"",DateEnded_5Day!$A148))))))</f>
        <v>44493</v>
      </c>
      <c r="Q148" s="54">
        <f>IF($A148&lt;='All Results'!$B$4,"",IF(SUM('MissFill 1'!P$2:P148)=0,"",(IF('MissFill 1'!P148/SUM('MissFill 1'!P$2:P148)&gt;0.01,"",IF('MissFill 1'!P147/SUM('MissFill 1'!P$2:P148)&gt;0.01,"",IF('MissFill 1'!P146/SUM('MissFill 1'!P$2:P148)&gt;0.01,"",DateEnded_5Day!$A148))))))</f>
        <v>44493</v>
      </c>
      <c r="R148" s="54">
        <f>IF($A148&lt;='All Results'!$B$4,"",IF(SUM('MissFill 1'!Q$2:Q148)=0,"",(IF('MissFill 1'!Q148/SUM('MissFill 1'!Q$2:Q148)&gt;0.01,"",IF('MissFill 1'!Q147/SUM('MissFill 1'!Q$2:Q148)&gt;0.01,"",IF('MissFill 1'!Q146/SUM('MissFill 1'!Q$2:Q148)&gt;0.01,"",DateEnded_5Day!$A148))))))</f>
        <v>44493</v>
      </c>
      <c r="S148" s="54">
        <f>IF($A148&lt;='All Results'!$B$4,"",IF(SUM('MissFill 1'!R$2:R148)=0,"",(IF('MissFill 1'!R148/SUM('MissFill 1'!R$2:R148)&gt;0.01,"",IF('MissFill 1'!R147/SUM('MissFill 1'!R$2:R148)&gt;0.01,"",IF('MissFill 1'!R146/SUM('MissFill 1'!R$2:R148)&gt;0.01,"",DateEnded_5Day!$A148))))))</f>
        <v>44493</v>
      </c>
      <c r="T148" s="54">
        <f>IF($A148&lt;='All Results'!$B$4,"",IF(SUM('MissFill 1'!S$2:S148)=0,"",(IF('MissFill 1'!S148/SUM('MissFill 1'!S$2:S148)&gt;0.01,"",IF('MissFill 1'!S147/SUM('MissFill 1'!S$2:S148)&gt;0.01,"",IF('MissFill 1'!S146/SUM('MissFill 1'!S$2:S148)&gt;0.01,"",DateEnded_5Day!$A148))))))</f>
        <v>44493</v>
      </c>
      <c r="U148" s="54">
        <f>IF($A148&lt;='All Results'!$B$4,"",IF(SUM('MissFill 1'!T$2:T148)=0,"",(IF('MissFill 1'!T148/SUM('MissFill 1'!T$2:T148)&gt;0.01,"",IF('MissFill 1'!T147/SUM('MissFill 1'!T$2:T148)&gt;0.01,"",IF('MissFill 1'!T146/SUM('MissFill 1'!T$2:T148)&gt;0.01,"",DateEnded_5Day!$A148))))))</f>
        <v>44493</v>
      </c>
      <c r="V148" s="54">
        <f>IF($A148&lt;='All Results'!$B$4,"",IF(SUM('MissFill 1'!U$2:U148)=0,"",(IF('MissFill 1'!U148/SUM('MissFill 1'!U$2:U148)&gt;0.01,"",IF('MissFill 1'!U147/SUM('MissFill 1'!U$2:U148)&gt;0.01,"",IF('MissFill 1'!U146/SUM('MissFill 1'!U$2:U148)&gt;0.01,"",DateEnded_5Day!$A148))))))</f>
        <v>44493</v>
      </c>
      <c r="W148" s="54" t="str">
        <f>IF($A148&lt;='All Results'!$B$4,"",IF(SUM('MissFill 1'!V$2:V148)=0,"",(IF('MissFill 1'!V148/SUM('MissFill 1'!V$2:V148)&gt;0.01,"",IF('MissFill 1'!V147/SUM('MissFill 1'!V$2:V148)&gt;0.01,"",IF('MissFill 1'!V146/SUM('MissFill 1'!V$2:V148)&gt;0.01,"",DateEnded_5Day!$A148))))))</f>
        <v/>
      </c>
      <c r="X148" s="54">
        <f>IF($A148&lt;='All Results'!$B$4,"",IF(SUM('MissFill 1'!W$2:W148)=0,"",(IF('MissFill 1'!W148/SUM('MissFill 1'!W$2:W148)&gt;0.01,"",IF('MissFill 1'!W147/SUM('MissFill 1'!W$2:W148)&gt;0.01,"",IF('MissFill 1'!W146/SUM('MissFill 1'!W$2:W148)&gt;0.01,"",DateEnded_5Day!$A148))))))</f>
        <v>44493</v>
      </c>
      <c r="Y148" s="54">
        <f>IF($A148&lt;='All Results'!$B$4,"",IF(SUM('MissFill 1'!X$2:X148)=0,"",(IF('MissFill 1'!X148/SUM('MissFill 1'!X$2:X148)&gt;0.01,"",IF('MissFill 1'!X147/SUM('MissFill 1'!X$2:X148)&gt;0.01,"",IF('MissFill 1'!X146/SUM('MissFill 1'!X$2:X148)&gt;0.01,"",DateEnded_5Day!$A148))))))</f>
        <v>44493</v>
      </c>
      <c r="Z148" s="54">
        <f>IF($A148&lt;='All Results'!$B$4,"",IF(SUM('MissFill 1'!Y$2:Y148)=0,"",(IF('MissFill 1'!Y148/SUM('MissFill 1'!Y$2:Y148)&gt;0.01,"",IF('MissFill 1'!Y147/SUM('MissFill 1'!Y$2:Y148)&gt;0.01,"",IF('MissFill 1'!Y146/SUM('MissFill 1'!Y$2:Y148)&gt;0.01,"",DateEnded_5Day!$A148))))))</f>
        <v>44493</v>
      </c>
      <c r="AA148" s="54">
        <f>IF($A148&lt;='All Results'!$B$4,"",IF(SUM('MissFill 1'!Z$2:Z148)=0,"",(IF('MissFill 1'!Z148/SUM('MissFill 1'!Z$2:Z148)&gt;0.01,"",IF('MissFill 1'!Z147/SUM('MissFill 1'!Z$2:Z148)&gt;0.01,"",IF('MissFill 1'!Z146/SUM('MissFill 1'!Z$2:Z148)&gt;0.01,"",DateEnded_5Day!$A148))))))</f>
        <v>44493</v>
      </c>
      <c r="AB148" s="54">
        <f>IF($A148&lt;='All Results'!$B$4,"",IF(SUM('MissFill 1'!AA$2:AA148)=0,"",(IF('MissFill 1'!AA148/SUM('MissFill 1'!AA$2:AA148)&gt;0.01,"",IF('MissFill 1'!AA147/SUM('MissFill 1'!AA$2:AA148)&gt;0.01,"",IF('MissFill 1'!AA146/SUM('MissFill 1'!AA$2:AA148)&gt;0.01,"",DateEnded_5Day!$A148))))))</f>
        <v>44493</v>
      </c>
      <c r="AC148" s="54">
        <f>IF($A148&lt;='All Results'!$B$4,"",IF(SUM('MissFill 1'!AB$2:AB148)=0,"",(IF('MissFill 1'!AB148/SUM('MissFill 1'!AB$2:AB148)&gt;0.01,"",IF('MissFill 1'!AB147/SUM('MissFill 1'!AB$2:AB148)&gt;0.01,"",IF('MissFill 1'!AB146/SUM('MissFill 1'!AB$2:AB148)&gt;0.01,"",DateEnded_5Day!$A148))))))</f>
        <v>44493</v>
      </c>
      <c r="AD148" s="54">
        <f>IF($A148&lt;='All Results'!$B$4,"",IF(SUM('MissFill 1'!AC$2:AC148)=0,"",(IF('MissFill 1'!AC148/SUM('MissFill 1'!AC$2:AC148)&gt;0.01,"",IF('MissFill 1'!AC147/SUM('MissFill 1'!AC$2:AC148)&gt;0.01,"",IF('MissFill 1'!AC146/SUM('MissFill 1'!AC$2:AC148)&gt;0.01,"",DateEnded_5Day!$A148))))))</f>
        <v>44493</v>
      </c>
      <c r="AE148" s="54">
        <f>IF($A148&lt;='All Results'!$B$4,"",IF(SUM('MissFill 1'!AD$2:AD148)=0,"",(IF('MissFill 1'!AD148/SUM('MissFill 1'!AD$2:AD148)&gt;0.01,"",IF('MissFill 1'!AD147/SUM('MissFill 1'!AD$2:AD148)&gt;0.01,"",IF('MissFill 1'!AD146/SUM('MissFill 1'!AD$2:AD148)&gt;0.01,"",DateEnded_5Day!$A148))))))</f>
        <v>44493</v>
      </c>
      <c r="AF148" s="54">
        <f>IF($A148&lt;='All Results'!$B$4,"",IF(SUM('MissFill 1'!AE$2:AE148)=0,"",(IF('MissFill 1'!AE148/SUM('MissFill 1'!AE$2:AE148)&gt;0.01,"",IF('MissFill 1'!AE147/SUM('MissFill 1'!AE$2:AE148)&gt;0.01,"",IF('MissFill 1'!AE146/SUM('MissFill 1'!AE$2:AE148)&gt;0.01,"",DateEnded_5Day!$A148))))))</f>
        <v>44493</v>
      </c>
      <c r="AG148" s="54">
        <f>IF($A148&lt;='All Results'!$B$4,"",IF(SUM('MissFill 1'!AF$2:AF148)=0,"",(IF('MissFill 1'!AF148/SUM('MissFill 1'!AF$2:AF148)&gt;0.01,"",IF('MissFill 1'!AF147/SUM('MissFill 1'!AF$2:AF148)&gt;0.01,"",IF('MissFill 1'!AF146/SUM('MissFill 1'!AF$2:AF148)&gt;0.01,"",DateEnded_5Day!$A148))))))</f>
        <v>44493</v>
      </c>
      <c r="AH148" s="54">
        <f>IF($A148&lt;='All Results'!$B$4,"",IF(SUM('MissFill 1'!AG$2:AG148)=0,"",(IF('MissFill 1'!AG148/SUM('MissFill 1'!AG$2:AG148)&gt;0.01,"",IF('MissFill 1'!AG147/SUM('MissFill 1'!AG$2:AG148)&gt;0.01,"",IF('MissFill 1'!AG146/SUM('MissFill 1'!AG$2:AG148)&gt;0.01,"",DateEnded_5Day!$A148))))))</f>
        <v>44493</v>
      </c>
      <c r="AI148" s="54">
        <f>IF($A148&lt;='All Results'!$B$4,"",IF(SUM('MissFill 1'!AH$2:AH148)=0,"",(IF('MissFill 1'!AH148/SUM('MissFill 1'!AH$2:AH148)&gt;0.01,"",IF('MissFill 1'!AH147/SUM('MissFill 1'!AH$2:AH148)&gt;0.01,"",IF('MissFill 1'!AH146/SUM('MissFill 1'!AH$2:AH148)&gt;0.01,"",DateEnded_5Day!$A148))))))</f>
        <v>44493</v>
      </c>
      <c r="AJ148" s="54">
        <f>IF($A148&lt;='All Results'!$B$4,"",IF(SUM('MissFill 1'!AI$2:AI148)=0,"",(IF('MissFill 1'!AI148/SUM('MissFill 1'!AI$2:AI148)&gt;0.01,"",IF('MissFill 1'!AI147/SUM('MissFill 1'!AI$2:AI148)&gt;0.01,"",IF('MissFill 1'!AI146/SUM('MissFill 1'!AI$2:AI148)&gt;0.01,"",DateEnded_5Day!$A148))))))</f>
        <v>44493</v>
      </c>
      <c r="AK148" s="54" t="str">
        <f>IF($A148&lt;='All Results'!$B$4,"",IF(SUM('MissFill 1'!AJ$2:AJ148)=0,"",(IF('MissFill 1'!AJ148/SUM('MissFill 1'!AJ$2:AJ148)&gt;0.01,"",IF('MissFill 1'!AJ147/SUM('MissFill 1'!AJ$2:AJ148)&gt;0.01,"",IF('MissFill 1'!AJ146/SUM('MissFill 1'!AJ$2:AJ148)&gt;0.01,"",DateEnded_5Day!$A148))))))</f>
        <v/>
      </c>
      <c r="AL148" s="54">
        <f>IF($A148&lt;='All Results'!$B$4,"",IF(SUM('MissFill 1'!AK$2:AK148)=0,"",(IF('MissFill 1'!AK148/SUM('MissFill 1'!AK$2:AK148)&gt;0.01,"",IF('MissFill 1'!AK147/SUM('MissFill 1'!AK$2:AK148)&gt;0.01,"",IF('MissFill 1'!AK146/SUM('MissFill 1'!AK$2:AK148)&gt;0.01,"",DateEnded_5Day!$A148))))))</f>
        <v>44493</v>
      </c>
      <c r="AM148" s="54">
        <f>IF($A148&lt;='All Results'!$B$4,"",IF(SUM('MissFill 1'!AL$2:AL148)=0,"",(IF('MissFill 1'!AL148/SUM('MissFill 1'!AL$2:AL148)&gt;0.01,"",IF('MissFill 1'!AL147/SUM('MissFill 1'!AL$2:AL148)&gt;0.01,"",IF('MissFill 1'!AL146/SUM('MissFill 1'!AL$2:AL148)&gt;0.01,"",DateEnded_5Day!$A148))))))</f>
        <v>44493</v>
      </c>
      <c r="AN148" s="54">
        <f>IF($A148&lt;='All Results'!$B$4,"",IF(SUM('MissFill 1'!AM$2:AM148)=0,"",(IF('MissFill 1'!AM148/SUM('MissFill 1'!AM$2:AM148)&gt;0.01,"",IF('MissFill 1'!AM147/SUM('MissFill 1'!AM$2:AM148)&gt;0.01,"",IF('MissFill 1'!AM146/SUM('MissFill 1'!AM$2:AM148)&gt;0.01,"",DateEnded_5Day!$A148))))))</f>
        <v>44493</v>
      </c>
      <c r="AO148" s="54">
        <f>IF($A148&lt;='All Results'!$B$4,"",IF(SUM('MissFill 1'!AN$2:AN148)=0,"",(IF('MissFill 1'!AN148/SUM('MissFill 1'!AN$2:AN148)&gt;0.01,"",IF('MissFill 1'!AN147/SUM('MissFill 1'!AN$2:AN148)&gt;0.01,"",IF('MissFill 1'!AN146/SUM('MissFill 1'!AN$2:AN148)&gt;0.01,"",DateEnded_5Day!$A148))))))</f>
        <v>44493</v>
      </c>
      <c r="AP148" s="54">
        <f>IF($A148&lt;='All Results'!$B$4,"",IF(SUM('MissFill 1'!AO$2:AO148)=0,"",(IF('MissFill 1'!AO148/SUM('MissFill 1'!AO$2:AO148)&gt;0.01,"",IF('MissFill 1'!AO147/SUM('MissFill 1'!AO$2:AO148)&gt;0.01,"",IF('MissFill 1'!AO146/SUM('MissFill 1'!AO$2:AO148)&gt;0.01,"",DateEnded_5Day!$A148))))))</f>
        <v>44493</v>
      </c>
      <c r="AQ148" s="54">
        <f>IF($A148&lt;='All Results'!$B$4,"",IF(SUM('MissFill 1'!AP$2:AP148)=0,"",(IF('MissFill 1'!AP148/SUM('MissFill 1'!AP$2:AP148)&gt;0.01,"",IF('MissFill 1'!AP147/SUM('MissFill 1'!AP$2:AP148)&gt;0.01,"",IF('MissFill 1'!AP146/SUM('MissFill 1'!AP$2:AP148)&gt;0.01,"",DateEnded_5Day!$A148))))))</f>
        <v>44493</v>
      </c>
      <c r="AR148" s="54">
        <f>IF($A148&lt;='All Results'!$B$4,"",IF(SUM('MissFill 1'!AQ$2:AQ148)=0,"",(IF('MissFill 1'!AQ148/SUM('MissFill 1'!AQ$2:AQ148)&gt;0.01,"",IF('MissFill 1'!AQ147/SUM('MissFill 1'!AQ$2:AQ148)&gt;0.01,"",IF('MissFill 1'!AQ146/SUM('MissFill 1'!AQ$2:AQ148)&gt;0.01,"",DateEnded_5Day!$A148))))))</f>
        <v>44493</v>
      </c>
      <c r="AS148" s="54">
        <f>IF($A148&lt;='All Results'!$B$4,"",IF(SUM('MissFill 1'!AR$2:AR148)=0,"",(IF('MissFill 1'!AR148/SUM('MissFill 1'!AR$2:AR148)&gt;0.01,"",IF('MissFill 1'!AR147/SUM('MissFill 1'!AR$2:AR148)&gt;0.01,"",IF('MissFill 1'!AR146/SUM('MissFill 1'!AR$2:AR148)&gt;0.01,"",DateEnded_5Day!$A148))))))</f>
        <v>44493</v>
      </c>
      <c r="AT148" s="54">
        <f>IF($A148&lt;='All Results'!$B$4,"",IF(SUM('MissFill 1'!AS$2:AS148)=0,"",(IF('MissFill 1'!AS148/SUM('MissFill 1'!AS$2:AS148)&gt;0.01,"",IF('MissFill 1'!AS147/SUM('MissFill 1'!AS$2:AS148)&gt;0.01,"",IF('MissFill 1'!AS146/SUM('MissFill 1'!AS$2:AS148)&gt;0.01,"",DateEnded_5Day!$A148))))))</f>
        <v>44493</v>
      </c>
      <c r="AU148" s="54">
        <f>IF($A148&lt;='All Results'!$B$4,"",IF(SUM('MissFill 1'!AT$2:AT148)=0,"",(IF('MissFill 1'!AT148/SUM('MissFill 1'!AT$2:AT148)&gt;0.01,"",IF('MissFill 1'!AT147/SUM('MissFill 1'!AT$2:AT148)&gt;0.01,"",IF('MissFill 1'!AT146/SUM('MissFill 1'!AT$2:AT148)&gt;0.01,"",DateEnded_5Day!$A148))))))</f>
        <v>44493</v>
      </c>
      <c r="AV148" s="54">
        <f>IF($A148&lt;='All Results'!$B$4,"",IF(SUM('MissFill 1'!AU$2:AU148)=0,"",(IF('MissFill 1'!AU148/SUM('MissFill 1'!AU$2:AU148)&gt;0.01,"",IF('MissFill 1'!AU147/SUM('MissFill 1'!AU$2:AU148)&gt;0.01,"",IF('MissFill 1'!AU146/SUM('MissFill 1'!AU$2:AU148)&gt;0.01,"",DateEnded_5Day!$A148))))))</f>
        <v>44493</v>
      </c>
      <c r="AW148" s="54">
        <f>IF($A148&lt;='All Results'!$B$4,"",IF(SUM('MissFill 1'!AV$2:AV148)=0,"",(IF('MissFill 1'!AV148/SUM('MissFill 1'!AV$2:AV148)&gt;0.01,"",IF('MissFill 1'!AV147/SUM('MissFill 1'!AV$2:AV148)&gt;0.01,"",IF('MissFill 1'!AV146/SUM('MissFill 1'!AV$2:AV148)&gt;0.01,"",DateEnded_5Day!$A148))))))</f>
        <v>44493</v>
      </c>
      <c r="AX148" s="54">
        <f>IF($A148&lt;='All Results'!$B$4,"",IF(SUM('MissFill 1'!AW$2:AW148)=0,"",(IF('MissFill 1'!AW148/SUM('MissFill 1'!AW$2:AW148)&gt;0.01,"",IF('MissFill 1'!AW147/SUM('MissFill 1'!AW$2:AW148)&gt;0.01,"",IF('MissFill 1'!AW146/SUM('MissFill 1'!AW$2:AW148)&gt;0.01,"",DateEnded_5Day!$A148))))))</f>
        <v>44493</v>
      </c>
    </row>
    <row r="149" spans="1:50" x14ac:dyDescent="0.25">
      <c r="A149" s="41">
        <v>44494</v>
      </c>
      <c r="B149" s="52">
        <v>298</v>
      </c>
      <c r="C149" s="54" t="str">
        <f>IF($A149&lt;='All Results'!$B$4,"",IF(SUM('MissFill 1'!B$2:B149)=0,"",(IF('MissFill 1'!B149/SUM('MissFill 1'!B$2:B149)&gt;0.01,"",IF('MissFill 1'!B148/SUM('MissFill 1'!B$2:B149)&gt;0.01,"",IF('MissFill 1'!B147/SUM('MissFill 1'!B$2:B149)&gt;0.01,"",DateEnded_5Day!$A149))))))</f>
        <v/>
      </c>
      <c r="D149" s="54">
        <f>IF($A149&lt;='All Results'!$B$4,"",IF(SUM('MissFill 1'!C$2:C149)=0,"",(IF('MissFill 1'!C149/SUM('MissFill 1'!C$2:C149)&gt;0.01,"",IF('MissFill 1'!C148/SUM('MissFill 1'!C$2:C149)&gt;0.01,"",IF('MissFill 1'!C147/SUM('MissFill 1'!C$2:C149)&gt;0.01,"",DateEnded_5Day!$A149))))))</f>
        <v>44494</v>
      </c>
      <c r="E149" s="54">
        <f>IF($A149&lt;='All Results'!$B$4,"",IF(SUM('MissFill 1'!D$2:D149)=0,"",(IF('MissFill 1'!D149/SUM('MissFill 1'!D$2:D149)&gt;0.01,"",IF('MissFill 1'!D148/SUM('MissFill 1'!D$2:D149)&gt;0.01,"",IF('MissFill 1'!D147/SUM('MissFill 1'!D$2:D149)&gt;0.01,"",DateEnded_5Day!$A149))))))</f>
        <v>44494</v>
      </c>
      <c r="F149" s="54">
        <f>IF($A149&lt;='All Results'!$B$4,"",IF(SUM('MissFill 1'!E$2:E149)=0,"",(IF('MissFill 1'!E149/SUM('MissFill 1'!E$2:E149)&gt;0.01,"",IF('MissFill 1'!E148/SUM('MissFill 1'!E$2:E149)&gt;0.01,"",IF('MissFill 1'!E147/SUM('MissFill 1'!E$2:E149)&gt;0.01,"",DateEnded_5Day!$A149))))))</f>
        <v>44494</v>
      </c>
      <c r="G149" s="54">
        <f>IF($A149&lt;='All Results'!$B$4,"",IF(SUM('MissFill 1'!F$2:F149)=0,"",(IF('MissFill 1'!F149/SUM('MissFill 1'!F$2:F149)&gt;0.01,"",IF('MissFill 1'!F148/SUM('MissFill 1'!F$2:F149)&gt;0.01,"",IF('MissFill 1'!F147/SUM('MissFill 1'!F$2:F149)&gt;0.01,"",DateEnded_5Day!$A149))))))</f>
        <v>44494</v>
      </c>
      <c r="H149" s="54">
        <f>IF($A149&lt;='All Results'!$B$4,"",IF(SUM('MissFill 1'!G$2:G149)=0,"",(IF('MissFill 1'!G149/SUM('MissFill 1'!G$2:G149)&gt;0.01,"",IF('MissFill 1'!G148/SUM('MissFill 1'!G$2:G149)&gt;0.01,"",IF('MissFill 1'!G147/SUM('MissFill 1'!G$2:G149)&gt;0.01,"",DateEnded_5Day!$A149))))))</f>
        <v>44494</v>
      </c>
      <c r="I149" s="54">
        <f>IF($A149&lt;='All Results'!$B$4,"",IF(SUM('MissFill 1'!H$2:H149)=0,"",(IF('MissFill 1'!H149/SUM('MissFill 1'!H$2:H149)&gt;0.01,"",IF('MissFill 1'!H148/SUM('MissFill 1'!H$2:H149)&gt;0.01,"",IF('MissFill 1'!H147/SUM('MissFill 1'!H$2:H149)&gt;0.01,"",DateEnded_5Day!$A149))))))</f>
        <v>44494</v>
      </c>
      <c r="J149" s="54">
        <f>IF($A149&lt;='All Results'!$B$4,"",IF(SUM('MissFill 1'!I$2:I149)=0,"",(IF('MissFill 1'!I149/SUM('MissFill 1'!I$2:I149)&gt;0.01,"",IF('MissFill 1'!I148/SUM('MissFill 1'!I$2:I149)&gt;0.01,"",IF('MissFill 1'!I147/SUM('MissFill 1'!I$2:I149)&gt;0.01,"",DateEnded_5Day!$A149))))))</f>
        <v>44494</v>
      </c>
      <c r="K149" s="54">
        <f>IF($A149&lt;='All Results'!$B$4,"",IF(SUM('MissFill 1'!J$2:J149)=0,"",(IF('MissFill 1'!J149/SUM('MissFill 1'!J$2:J149)&gt;0.01,"",IF('MissFill 1'!J148/SUM('MissFill 1'!J$2:J149)&gt;0.01,"",IF('MissFill 1'!J147/SUM('MissFill 1'!J$2:J149)&gt;0.01,"",DateEnded_5Day!$A149))))))</f>
        <v>44494</v>
      </c>
      <c r="L149" s="54">
        <f>IF($A149&lt;='All Results'!$B$4,"",IF(SUM('MissFill 1'!K$2:K149)=0,"",(IF('MissFill 1'!K149/SUM('MissFill 1'!K$2:K149)&gt;0.01,"",IF('MissFill 1'!K148/SUM('MissFill 1'!K$2:K149)&gt;0.01,"",IF('MissFill 1'!K147/SUM('MissFill 1'!K$2:K149)&gt;0.01,"",DateEnded_5Day!$A149))))))</f>
        <v>44494</v>
      </c>
      <c r="M149" s="54">
        <f>IF($A149&lt;='All Results'!$B$4,"",IF(SUM('MissFill 1'!L$2:L149)=0,"",(IF('MissFill 1'!L149/SUM('MissFill 1'!L$2:L149)&gt;0.01,"",IF('MissFill 1'!L148/SUM('MissFill 1'!L$2:L149)&gt;0.01,"",IF('MissFill 1'!L147/SUM('MissFill 1'!L$2:L149)&gt;0.01,"",DateEnded_5Day!$A149))))))</f>
        <v>44494</v>
      </c>
      <c r="N149" s="54">
        <f>IF($A149&lt;='All Results'!$B$4,"",IF(SUM('MissFill 1'!M$2:M149)=0,"",(IF('MissFill 1'!M149/SUM('MissFill 1'!M$2:M149)&gt;0.01,"",IF('MissFill 1'!M148/SUM('MissFill 1'!M$2:M149)&gt;0.01,"",IF('MissFill 1'!M147/SUM('MissFill 1'!M$2:M149)&gt;0.01,"",DateEnded_5Day!$A149))))))</f>
        <v>44494</v>
      </c>
      <c r="O149" s="54">
        <f>IF($A149&lt;='All Results'!$B$4,"",IF(SUM('MissFill 1'!N$2:N149)=0,"",(IF('MissFill 1'!N149/SUM('MissFill 1'!N$2:N149)&gt;0.01,"",IF('MissFill 1'!N148/SUM('MissFill 1'!N$2:N149)&gt;0.01,"",IF('MissFill 1'!N147/SUM('MissFill 1'!N$2:N149)&gt;0.01,"",DateEnded_5Day!$A149))))))</f>
        <v>44494</v>
      </c>
      <c r="P149" s="54">
        <f>IF($A149&lt;='All Results'!$B$4,"",IF(SUM('MissFill 1'!O$2:O149)=0,"",(IF('MissFill 1'!O149/SUM('MissFill 1'!O$2:O149)&gt;0.01,"",IF('MissFill 1'!O148/SUM('MissFill 1'!O$2:O149)&gt;0.01,"",IF('MissFill 1'!O147/SUM('MissFill 1'!O$2:O149)&gt;0.01,"",DateEnded_5Day!$A149))))))</f>
        <v>44494</v>
      </c>
      <c r="Q149" s="54">
        <f>IF($A149&lt;='All Results'!$B$4,"",IF(SUM('MissFill 1'!P$2:P149)=0,"",(IF('MissFill 1'!P149/SUM('MissFill 1'!P$2:P149)&gt;0.01,"",IF('MissFill 1'!P148/SUM('MissFill 1'!P$2:P149)&gt;0.01,"",IF('MissFill 1'!P147/SUM('MissFill 1'!P$2:P149)&gt;0.01,"",DateEnded_5Day!$A149))))))</f>
        <v>44494</v>
      </c>
      <c r="R149" s="54">
        <f>IF($A149&lt;='All Results'!$B$4,"",IF(SUM('MissFill 1'!Q$2:Q149)=0,"",(IF('MissFill 1'!Q149/SUM('MissFill 1'!Q$2:Q149)&gt;0.01,"",IF('MissFill 1'!Q148/SUM('MissFill 1'!Q$2:Q149)&gt;0.01,"",IF('MissFill 1'!Q147/SUM('MissFill 1'!Q$2:Q149)&gt;0.01,"",DateEnded_5Day!$A149))))))</f>
        <v>44494</v>
      </c>
      <c r="S149" s="54">
        <f>IF($A149&lt;='All Results'!$B$4,"",IF(SUM('MissFill 1'!R$2:R149)=0,"",(IF('MissFill 1'!R149/SUM('MissFill 1'!R$2:R149)&gt;0.01,"",IF('MissFill 1'!R148/SUM('MissFill 1'!R$2:R149)&gt;0.01,"",IF('MissFill 1'!R147/SUM('MissFill 1'!R$2:R149)&gt;0.01,"",DateEnded_5Day!$A149))))))</f>
        <v>44494</v>
      </c>
      <c r="T149" s="54">
        <f>IF($A149&lt;='All Results'!$B$4,"",IF(SUM('MissFill 1'!S$2:S149)=0,"",(IF('MissFill 1'!S149/SUM('MissFill 1'!S$2:S149)&gt;0.01,"",IF('MissFill 1'!S148/SUM('MissFill 1'!S$2:S149)&gt;0.01,"",IF('MissFill 1'!S147/SUM('MissFill 1'!S$2:S149)&gt;0.01,"",DateEnded_5Day!$A149))))))</f>
        <v>44494</v>
      </c>
      <c r="U149" s="54">
        <f>IF($A149&lt;='All Results'!$B$4,"",IF(SUM('MissFill 1'!T$2:T149)=0,"",(IF('MissFill 1'!T149/SUM('MissFill 1'!T$2:T149)&gt;0.01,"",IF('MissFill 1'!T148/SUM('MissFill 1'!T$2:T149)&gt;0.01,"",IF('MissFill 1'!T147/SUM('MissFill 1'!T$2:T149)&gt;0.01,"",DateEnded_5Day!$A149))))))</f>
        <v>44494</v>
      </c>
      <c r="V149" s="54">
        <f>IF($A149&lt;='All Results'!$B$4,"",IF(SUM('MissFill 1'!U$2:U149)=0,"",(IF('MissFill 1'!U149/SUM('MissFill 1'!U$2:U149)&gt;0.01,"",IF('MissFill 1'!U148/SUM('MissFill 1'!U$2:U149)&gt;0.01,"",IF('MissFill 1'!U147/SUM('MissFill 1'!U$2:U149)&gt;0.01,"",DateEnded_5Day!$A149))))))</f>
        <v>44494</v>
      </c>
      <c r="W149" s="54" t="str">
        <f>IF($A149&lt;='All Results'!$B$4,"",IF(SUM('MissFill 1'!V$2:V149)=0,"",(IF('MissFill 1'!V149/SUM('MissFill 1'!V$2:V149)&gt;0.01,"",IF('MissFill 1'!V148/SUM('MissFill 1'!V$2:V149)&gt;0.01,"",IF('MissFill 1'!V147/SUM('MissFill 1'!V$2:V149)&gt;0.01,"",DateEnded_5Day!$A149))))))</f>
        <v/>
      </c>
      <c r="X149" s="54">
        <f>IF($A149&lt;='All Results'!$B$4,"",IF(SUM('MissFill 1'!W$2:W149)=0,"",(IF('MissFill 1'!W149/SUM('MissFill 1'!W$2:W149)&gt;0.01,"",IF('MissFill 1'!W148/SUM('MissFill 1'!W$2:W149)&gt;0.01,"",IF('MissFill 1'!W147/SUM('MissFill 1'!W$2:W149)&gt;0.01,"",DateEnded_5Day!$A149))))))</f>
        <v>44494</v>
      </c>
      <c r="Y149" s="54">
        <f>IF($A149&lt;='All Results'!$B$4,"",IF(SUM('MissFill 1'!X$2:X149)=0,"",(IF('MissFill 1'!X149/SUM('MissFill 1'!X$2:X149)&gt;0.01,"",IF('MissFill 1'!X148/SUM('MissFill 1'!X$2:X149)&gt;0.01,"",IF('MissFill 1'!X147/SUM('MissFill 1'!X$2:X149)&gt;0.01,"",DateEnded_5Day!$A149))))))</f>
        <v>44494</v>
      </c>
      <c r="Z149" s="54">
        <f>IF($A149&lt;='All Results'!$B$4,"",IF(SUM('MissFill 1'!Y$2:Y149)=0,"",(IF('MissFill 1'!Y149/SUM('MissFill 1'!Y$2:Y149)&gt;0.01,"",IF('MissFill 1'!Y148/SUM('MissFill 1'!Y$2:Y149)&gt;0.01,"",IF('MissFill 1'!Y147/SUM('MissFill 1'!Y$2:Y149)&gt;0.01,"",DateEnded_5Day!$A149))))))</f>
        <v>44494</v>
      </c>
      <c r="AA149" s="54">
        <f>IF($A149&lt;='All Results'!$B$4,"",IF(SUM('MissFill 1'!Z$2:Z149)=0,"",(IF('MissFill 1'!Z149/SUM('MissFill 1'!Z$2:Z149)&gt;0.01,"",IF('MissFill 1'!Z148/SUM('MissFill 1'!Z$2:Z149)&gt;0.01,"",IF('MissFill 1'!Z147/SUM('MissFill 1'!Z$2:Z149)&gt;0.01,"",DateEnded_5Day!$A149))))))</f>
        <v>44494</v>
      </c>
      <c r="AB149" s="54">
        <f>IF($A149&lt;='All Results'!$B$4,"",IF(SUM('MissFill 1'!AA$2:AA149)=0,"",(IF('MissFill 1'!AA149/SUM('MissFill 1'!AA$2:AA149)&gt;0.01,"",IF('MissFill 1'!AA148/SUM('MissFill 1'!AA$2:AA149)&gt;0.01,"",IF('MissFill 1'!AA147/SUM('MissFill 1'!AA$2:AA149)&gt;0.01,"",DateEnded_5Day!$A149))))))</f>
        <v>44494</v>
      </c>
      <c r="AC149" s="54">
        <f>IF($A149&lt;='All Results'!$B$4,"",IF(SUM('MissFill 1'!AB$2:AB149)=0,"",(IF('MissFill 1'!AB149/SUM('MissFill 1'!AB$2:AB149)&gt;0.01,"",IF('MissFill 1'!AB148/SUM('MissFill 1'!AB$2:AB149)&gt;0.01,"",IF('MissFill 1'!AB147/SUM('MissFill 1'!AB$2:AB149)&gt;0.01,"",DateEnded_5Day!$A149))))))</f>
        <v>44494</v>
      </c>
      <c r="AD149" s="54">
        <f>IF($A149&lt;='All Results'!$B$4,"",IF(SUM('MissFill 1'!AC$2:AC149)=0,"",(IF('MissFill 1'!AC149/SUM('MissFill 1'!AC$2:AC149)&gt;0.01,"",IF('MissFill 1'!AC148/SUM('MissFill 1'!AC$2:AC149)&gt;0.01,"",IF('MissFill 1'!AC147/SUM('MissFill 1'!AC$2:AC149)&gt;0.01,"",DateEnded_5Day!$A149))))))</f>
        <v>44494</v>
      </c>
      <c r="AE149" s="54">
        <f>IF($A149&lt;='All Results'!$B$4,"",IF(SUM('MissFill 1'!AD$2:AD149)=0,"",(IF('MissFill 1'!AD149/SUM('MissFill 1'!AD$2:AD149)&gt;0.01,"",IF('MissFill 1'!AD148/SUM('MissFill 1'!AD$2:AD149)&gt;0.01,"",IF('MissFill 1'!AD147/SUM('MissFill 1'!AD$2:AD149)&gt;0.01,"",DateEnded_5Day!$A149))))))</f>
        <v>44494</v>
      </c>
      <c r="AF149" s="54">
        <f>IF($A149&lt;='All Results'!$B$4,"",IF(SUM('MissFill 1'!AE$2:AE149)=0,"",(IF('MissFill 1'!AE149/SUM('MissFill 1'!AE$2:AE149)&gt;0.01,"",IF('MissFill 1'!AE148/SUM('MissFill 1'!AE$2:AE149)&gt;0.01,"",IF('MissFill 1'!AE147/SUM('MissFill 1'!AE$2:AE149)&gt;0.01,"",DateEnded_5Day!$A149))))))</f>
        <v>44494</v>
      </c>
      <c r="AG149" s="54">
        <f>IF($A149&lt;='All Results'!$B$4,"",IF(SUM('MissFill 1'!AF$2:AF149)=0,"",(IF('MissFill 1'!AF149/SUM('MissFill 1'!AF$2:AF149)&gt;0.01,"",IF('MissFill 1'!AF148/SUM('MissFill 1'!AF$2:AF149)&gt;0.01,"",IF('MissFill 1'!AF147/SUM('MissFill 1'!AF$2:AF149)&gt;0.01,"",DateEnded_5Day!$A149))))))</f>
        <v>44494</v>
      </c>
      <c r="AH149" s="54">
        <f>IF($A149&lt;='All Results'!$B$4,"",IF(SUM('MissFill 1'!AG$2:AG149)=0,"",(IF('MissFill 1'!AG149/SUM('MissFill 1'!AG$2:AG149)&gt;0.01,"",IF('MissFill 1'!AG148/SUM('MissFill 1'!AG$2:AG149)&gt;0.01,"",IF('MissFill 1'!AG147/SUM('MissFill 1'!AG$2:AG149)&gt;0.01,"",DateEnded_5Day!$A149))))))</f>
        <v>44494</v>
      </c>
      <c r="AI149" s="54">
        <f>IF($A149&lt;='All Results'!$B$4,"",IF(SUM('MissFill 1'!AH$2:AH149)=0,"",(IF('MissFill 1'!AH149/SUM('MissFill 1'!AH$2:AH149)&gt;0.01,"",IF('MissFill 1'!AH148/SUM('MissFill 1'!AH$2:AH149)&gt;0.01,"",IF('MissFill 1'!AH147/SUM('MissFill 1'!AH$2:AH149)&gt;0.01,"",DateEnded_5Day!$A149))))))</f>
        <v>44494</v>
      </c>
      <c r="AJ149" s="54">
        <f>IF($A149&lt;='All Results'!$B$4,"",IF(SUM('MissFill 1'!AI$2:AI149)=0,"",(IF('MissFill 1'!AI149/SUM('MissFill 1'!AI$2:AI149)&gt;0.01,"",IF('MissFill 1'!AI148/SUM('MissFill 1'!AI$2:AI149)&gt;0.01,"",IF('MissFill 1'!AI147/SUM('MissFill 1'!AI$2:AI149)&gt;0.01,"",DateEnded_5Day!$A149))))))</f>
        <v>44494</v>
      </c>
      <c r="AK149" s="54">
        <f>IF($A149&lt;='All Results'!$B$4,"",IF(SUM('MissFill 1'!AJ$2:AJ149)=0,"",(IF('MissFill 1'!AJ149/SUM('MissFill 1'!AJ$2:AJ149)&gt;0.01,"",IF('MissFill 1'!AJ148/SUM('MissFill 1'!AJ$2:AJ149)&gt;0.01,"",IF('MissFill 1'!AJ147/SUM('MissFill 1'!AJ$2:AJ149)&gt;0.01,"",DateEnded_5Day!$A149))))))</f>
        <v>44494</v>
      </c>
      <c r="AL149" s="54">
        <f>IF($A149&lt;='All Results'!$B$4,"",IF(SUM('MissFill 1'!AK$2:AK149)=0,"",(IF('MissFill 1'!AK149/SUM('MissFill 1'!AK$2:AK149)&gt;0.01,"",IF('MissFill 1'!AK148/SUM('MissFill 1'!AK$2:AK149)&gt;0.01,"",IF('MissFill 1'!AK147/SUM('MissFill 1'!AK$2:AK149)&gt;0.01,"",DateEnded_5Day!$A149))))))</f>
        <v>44494</v>
      </c>
      <c r="AM149" s="54">
        <f>IF($A149&lt;='All Results'!$B$4,"",IF(SUM('MissFill 1'!AL$2:AL149)=0,"",(IF('MissFill 1'!AL149/SUM('MissFill 1'!AL$2:AL149)&gt;0.01,"",IF('MissFill 1'!AL148/SUM('MissFill 1'!AL$2:AL149)&gt;0.01,"",IF('MissFill 1'!AL147/SUM('MissFill 1'!AL$2:AL149)&gt;0.01,"",DateEnded_5Day!$A149))))))</f>
        <v>44494</v>
      </c>
      <c r="AN149" s="54">
        <f>IF($A149&lt;='All Results'!$B$4,"",IF(SUM('MissFill 1'!AM$2:AM149)=0,"",(IF('MissFill 1'!AM149/SUM('MissFill 1'!AM$2:AM149)&gt;0.01,"",IF('MissFill 1'!AM148/SUM('MissFill 1'!AM$2:AM149)&gt;0.01,"",IF('MissFill 1'!AM147/SUM('MissFill 1'!AM$2:AM149)&gt;0.01,"",DateEnded_5Day!$A149))))))</f>
        <v>44494</v>
      </c>
      <c r="AO149" s="54">
        <f>IF($A149&lt;='All Results'!$B$4,"",IF(SUM('MissFill 1'!AN$2:AN149)=0,"",(IF('MissFill 1'!AN149/SUM('MissFill 1'!AN$2:AN149)&gt;0.01,"",IF('MissFill 1'!AN148/SUM('MissFill 1'!AN$2:AN149)&gt;0.01,"",IF('MissFill 1'!AN147/SUM('MissFill 1'!AN$2:AN149)&gt;0.01,"",DateEnded_5Day!$A149))))))</f>
        <v>44494</v>
      </c>
      <c r="AP149" s="54">
        <f>IF($A149&lt;='All Results'!$B$4,"",IF(SUM('MissFill 1'!AO$2:AO149)=0,"",(IF('MissFill 1'!AO149/SUM('MissFill 1'!AO$2:AO149)&gt;0.01,"",IF('MissFill 1'!AO148/SUM('MissFill 1'!AO$2:AO149)&gt;0.01,"",IF('MissFill 1'!AO147/SUM('MissFill 1'!AO$2:AO149)&gt;0.01,"",DateEnded_5Day!$A149))))))</f>
        <v>44494</v>
      </c>
      <c r="AQ149" s="54">
        <f>IF($A149&lt;='All Results'!$B$4,"",IF(SUM('MissFill 1'!AP$2:AP149)=0,"",(IF('MissFill 1'!AP149/SUM('MissFill 1'!AP$2:AP149)&gt;0.01,"",IF('MissFill 1'!AP148/SUM('MissFill 1'!AP$2:AP149)&gt;0.01,"",IF('MissFill 1'!AP147/SUM('MissFill 1'!AP$2:AP149)&gt;0.01,"",DateEnded_5Day!$A149))))))</f>
        <v>44494</v>
      </c>
      <c r="AR149" s="54">
        <f>IF($A149&lt;='All Results'!$B$4,"",IF(SUM('MissFill 1'!AQ$2:AQ149)=0,"",(IF('MissFill 1'!AQ149/SUM('MissFill 1'!AQ$2:AQ149)&gt;0.01,"",IF('MissFill 1'!AQ148/SUM('MissFill 1'!AQ$2:AQ149)&gt;0.01,"",IF('MissFill 1'!AQ147/SUM('MissFill 1'!AQ$2:AQ149)&gt;0.01,"",DateEnded_5Day!$A149))))))</f>
        <v>44494</v>
      </c>
      <c r="AS149" s="54">
        <f>IF($A149&lt;='All Results'!$B$4,"",IF(SUM('MissFill 1'!AR$2:AR149)=0,"",(IF('MissFill 1'!AR149/SUM('MissFill 1'!AR$2:AR149)&gt;0.01,"",IF('MissFill 1'!AR148/SUM('MissFill 1'!AR$2:AR149)&gt;0.01,"",IF('MissFill 1'!AR147/SUM('MissFill 1'!AR$2:AR149)&gt;0.01,"",DateEnded_5Day!$A149))))))</f>
        <v>44494</v>
      </c>
      <c r="AT149" s="54">
        <f>IF($A149&lt;='All Results'!$B$4,"",IF(SUM('MissFill 1'!AS$2:AS149)=0,"",(IF('MissFill 1'!AS149/SUM('MissFill 1'!AS$2:AS149)&gt;0.01,"",IF('MissFill 1'!AS148/SUM('MissFill 1'!AS$2:AS149)&gt;0.01,"",IF('MissFill 1'!AS147/SUM('MissFill 1'!AS$2:AS149)&gt;0.01,"",DateEnded_5Day!$A149))))))</f>
        <v>44494</v>
      </c>
      <c r="AU149" s="54">
        <f>IF($A149&lt;='All Results'!$B$4,"",IF(SUM('MissFill 1'!AT$2:AT149)=0,"",(IF('MissFill 1'!AT149/SUM('MissFill 1'!AT$2:AT149)&gt;0.01,"",IF('MissFill 1'!AT148/SUM('MissFill 1'!AT$2:AT149)&gt;0.01,"",IF('MissFill 1'!AT147/SUM('MissFill 1'!AT$2:AT149)&gt;0.01,"",DateEnded_5Day!$A149))))))</f>
        <v>44494</v>
      </c>
      <c r="AV149" s="54">
        <f>IF($A149&lt;='All Results'!$B$4,"",IF(SUM('MissFill 1'!AU$2:AU149)=0,"",(IF('MissFill 1'!AU149/SUM('MissFill 1'!AU$2:AU149)&gt;0.01,"",IF('MissFill 1'!AU148/SUM('MissFill 1'!AU$2:AU149)&gt;0.01,"",IF('MissFill 1'!AU147/SUM('MissFill 1'!AU$2:AU149)&gt;0.01,"",DateEnded_5Day!$A149))))))</f>
        <v>44494</v>
      </c>
      <c r="AW149" s="54">
        <f>IF($A149&lt;='All Results'!$B$4,"",IF(SUM('MissFill 1'!AV$2:AV149)=0,"",(IF('MissFill 1'!AV149/SUM('MissFill 1'!AV$2:AV149)&gt;0.01,"",IF('MissFill 1'!AV148/SUM('MissFill 1'!AV$2:AV149)&gt;0.01,"",IF('MissFill 1'!AV147/SUM('MissFill 1'!AV$2:AV149)&gt;0.01,"",DateEnded_5Day!$A149))))))</f>
        <v>44494</v>
      </c>
      <c r="AX149" s="54">
        <f>IF($A149&lt;='All Results'!$B$4,"",IF(SUM('MissFill 1'!AW$2:AW149)=0,"",(IF('MissFill 1'!AW149/SUM('MissFill 1'!AW$2:AW149)&gt;0.01,"",IF('MissFill 1'!AW148/SUM('MissFill 1'!AW$2:AW149)&gt;0.01,"",IF('MissFill 1'!AW147/SUM('MissFill 1'!AW$2:AW149)&gt;0.01,"",DateEnded_5Day!$A149))))))</f>
        <v>44494</v>
      </c>
    </row>
    <row r="150" spans="1:50" x14ac:dyDescent="0.25">
      <c r="A150" s="41">
        <v>44495</v>
      </c>
      <c r="B150" s="52">
        <v>299</v>
      </c>
      <c r="C150" s="54" t="str">
        <f>IF($A150&lt;='All Results'!$B$4,"",IF(SUM('MissFill 1'!B$2:B150)=0,"",(IF('MissFill 1'!B150/SUM('MissFill 1'!B$2:B150)&gt;0.01,"",IF('MissFill 1'!B149/SUM('MissFill 1'!B$2:B150)&gt;0.01,"",IF('MissFill 1'!B148/SUM('MissFill 1'!B$2:B150)&gt;0.01,"",DateEnded_5Day!$A150))))))</f>
        <v/>
      </c>
      <c r="D150" s="54">
        <f>IF($A150&lt;='All Results'!$B$4,"",IF(SUM('MissFill 1'!C$2:C150)=0,"",(IF('MissFill 1'!C150/SUM('MissFill 1'!C$2:C150)&gt;0.01,"",IF('MissFill 1'!C149/SUM('MissFill 1'!C$2:C150)&gt;0.01,"",IF('MissFill 1'!C148/SUM('MissFill 1'!C$2:C150)&gt;0.01,"",DateEnded_5Day!$A150))))))</f>
        <v>44495</v>
      </c>
      <c r="E150" s="54">
        <f>IF($A150&lt;='All Results'!$B$4,"",IF(SUM('MissFill 1'!D$2:D150)=0,"",(IF('MissFill 1'!D150/SUM('MissFill 1'!D$2:D150)&gt;0.01,"",IF('MissFill 1'!D149/SUM('MissFill 1'!D$2:D150)&gt;0.01,"",IF('MissFill 1'!D148/SUM('MissFill 1'!D$2:D150)&gt;0.01,"",DateEnded_5Day!$A150))))))</f>
        <v>44495</v>
      </c>
      <c r="F150" s="54">
        <f>IF($A150&lt;='All Results'!$B$4,"",IF(SUM('MissFill 1'!E$2:E150)=0,"",(IF('MissFill 1'!E150/SUM('MissFill 1'!E$2:E150)&gt;0.01,"",IF('MissFill 1'!E149/SUM('MissFill 1'!E$2:E150)&gt;0.01,"",IF('MissFill 1'!E148/SUM('MissFill 1'!E$2:E150)&gt;0.01,"",DateEnded_5Day!$A150))))))</f>
        <v>44495</v>
      </c>
      <c r="G150" s="54">
        <f>IF($A150&lt;='All Results'!$B$4,"",IF(SUM('MissFill 1'!F$2:F150)=0,"",(IF('MissFill 1'!F150/SUM('MissFill 1'!F$2:F150)&gt;0.01,"",IF('MissFill 1'!F149/SUM('MissFill 1'!F$2:F150)&gt;0.01,"",IF('MissFill 1'!F148/SUM('MissFill 1'!F$2:F150)&gt;0.01,"",DateEnded_5Day!$A150))))))</f>
        <v>44495</v>
      </c>
      <c r="H150" s="54">
        <f>IF($A150&lt;='All Results'!$B$4,"",IF(SUM('MissFill 1'!G$2:G150)=0,"",(IF('MissFill 1'!G150/SUM('MissFill 1'!G$2:G150)&gt;0.01,"",IF('MissFill 1'!G149/SUM('MissFill 1'!G$2:G150)&gt;0.01,"",IF('MissFill 1'!G148/SUM('MissFill 1'!G$2:G150)&gt;0.01,"",DateEnded_5Day!$A150))))))</f>
        <v>44495</v>
      </c>
      <c r="I150" s="54">
        <f>IF($A150&lt;='All Results'!$B$4,"",IF(SUM('MissFill 1'!H$2:H150)=0,"",(IF('MissFill 1'!H150/SUM('MissFill 1'!H$2:H150)&gt;0.01,"",IF('MissFill 1'!H149/SUM('MissFill 1'!H$2:H150)&gt;0.01,"",IF('MissFill 1'!H148/SUM('MissFill 1'!H$2:H150)&gt;0.01,"",DateEnded_5Day!$A150))))))</f>
        <v>44495</v>
      </c>
      <c r="J150" s="54">
        <f>IF($A150&lt;='All Results'!$B$4,"",IF(SUM('MissFill 1'!I$2:I150)=0,"",(IF('MissFill 1'!I150/SUM('MissFill 1'!I$2:I150)&gt;0.01,"",IF('MissFill 1'!I149/SUM('MissFill 1'!I$2:I150)&gt;0.01,"",IF('MissFill 1'!I148/SUM('MissFill 1'!I$2:I150)&gt;0.01,"",DateEnded_5Day!$A150))))))</f>
        <v>44495</v>
      </c>
      <c r="K150" s="54">
        <f>IF($A150&lt;='All Results'!$B$4,"",IF(SUM('MissFill 1'!J$2:J150)=0,"",(IF('MissFill 1'!J150/SUM('MissFill 1'!J$2:J150)&gt;0.01,"",IF('MissFill 1'!J149/SUM('MissFill 1'!J$2:J150)&gt;0.01,"",IF('MissFill 1'!J148/SUM('MissFill 1'!J$2:J150)&gt;0.01,"",DateEnded_5Day!$A150))))))</f>
        <v>44495</v>
      </c>
      <c r="L150" s="54">
        <f>IF($A150&lt;='All Results'!$B$4,"",IF(SUM('MissFill 1'!K$2:K150)=0,"",(IF('MissFill 1'!K150/SUM('MissFill 1'!K$2:K150)&gt;0.01,"",IF('MissFill 1'!K149/SUM('MissFill 1'!K$2:K150)&gt;0.01,"",IF('MissFill 1'!K148/SUM('MissFill 1'!K$2:K150)&gt;0.01,"",DateEnded_5Day!$A150))))))</f>
        <v>44495</v>
      </c>
      <c r="M150" s="54">
        <f>IF($A150&lt;='All Results'!$B$4,"",IF(SUM('MissFill 1'!L$2:L150)=0,"",(IF('MissFill 1'!L150/SUM('MissFill 1'!L$2:L150)&gt;0.01,"",IF('MissFill 1'!L149/SUM('MissFill 1'!L$2:L150)&gt;0.01,"",IF('MissFill 1'!L148/SUM('MissFill 1'!L$2:L150)&gt;0.01,"",DateEnded_5Day!$A150))))))</f>
        <v>44495</v>
      </c>
      <c r="N150" s="54">
        <f>IF($A150&lt;='All Results'!$B$4,"",IF(SUM('MissFill 1'!M$2:M150)=0,"",(IF('MissFill 1'!M150/SUM('MissFill 1'!M$2:M150)&gt;0.01,"",IF('MissFill 1'!M149/SUM('MissFill 1'!M$2:M150)&gt;0.01,"",IF('MissFill 1'!M148/SUM('MissFill 1'!M$2:M150)&gt;0.01,"",DateEnded_5Day!$A150))))))</f>
        <v>44495</v>
      </c>
      <c r="O150" s="54">
        <f>IF($A150&lt;='All Results'!$B$4,"",IF(SUM('MissFill 1'!N$2:N150)=0,"",(IF('MissFill 1'!N150/SUM('MissFill 1'!N$2:N150)&gt;0.01,"",IF('MissFill 1'!N149/SUM('MissFill 1'!N$2:N150)&gt;0.01,"",IF('MissFill 1'!N148/SUM('MissFill 1'!N$2:N150)&gt;0.01,"",DateEnded_5Day!$A150))))))</f>
        <v>44495</v>
      </c>
      <c r="P150" s="54">
        <f>IF($A150&lt;='All Results'!$B$4,"",IF(SUM('MissFill 1'!O$2:O150)=0,"",(IF('MissFill 1'!O150/SUM('MissFill 1'!O$2:O150)&gt;0.01,"",IF('MissFill 1'!O149/SUM('MissFill 1'!O$2:O150)&gt;0.01,"",IF('MissFill 1'!O148/SUM('MissFill 1'!O$2:O150)&gt;0.01,"",DateEnded_5Day!$A150))))))</f>
        <v>44495</v>
      </c>
      <c r="Q150" s="54" t="str">
        <f>IF($A150&lt;='All Results'!$B$4,"",IF(SUM('MissFill 1'!P$2:P150)=0,"",(IF('MissFill 1'!P150/SUM('MissFill 1'!P$2:P150)&gt;0.01,"",IF('MissFill 1'!P149/SUM('MissFill 1'!P$2:P150)&gt;0.01,"",IF('MissFill 1'!P148/SUM('MissFill 1'!P$2:P150)&gt;0.01,"",DateEnded_5Day!$A150))))))</f>
        <v/>
      </c>
      <c r="R150" s="54">
        <f>IF($A150&lt;='All Results'!$B$4,"",IF(SUM('MissFill 1'!Q$2:Q150)=0,"",(IF('MissFill 1'!Q150/SUM('MissFill 1'!Q$2:Q150)&gt;0.01,"",IF('MissFill 1'!Q149/SUM('MissFill 1'!Q$2:Q150)&gt;0.01,"",IF('MissFill 1'!Q148/SUM('MissFill 1'!Q$2:Q150)&gt;0.01,"",DateEnded_5Day!$A150))))))</f>
        <v>44495</v>
      </c>
      <c r="S150" s="54">
        <f>IF($A150&lt;='All Results'!$B$4,"",IF(SUM('MissFill 1'!R$2:R150)=0,"",(IF('MissFill 1'!R150/SUM('MissFill 1'!R$2:R150)&gt;0.01,"",IF('MissFill 1'!R149/SUM('MissFill 1'!R$2:R150)&gt;0.01,"",IF('MissFill 1'!R148/SUM('MissFill 1'!R$2:R150)&gt;0.01,"",DateEnded_5Day!$A150))))))</f>
        <v>44495</v>
      </c>
      <c r="T150" s="54">
        <f>IF($A150&lt;='All Results'!$B$4,"",IF(SUM('MissFill 1'!S$2:S150)=0,"",(IF('MissFill 1'!S150/SUM('MissFill 1'!S$2:S150)&gt;0.01,"",IF('MissFill 1'!S149/SUM('MissFill 1'!S$2:S150)&gt;0.01,"",IF('MissFill 1'!S148/SUM('MissFill 1'!S$2:S150)&gt;0.01,"",DateEnded_5Day!$A150))))))</f>
        <v>44495</v>
      </c>
      <c r="U150" s="54">
        <f>IF($A150&lt;='All Results'!$B$4,"",IF(SUM('MissFill 1'!T$2:T150)=0,"",(IF('MissFill 1'!T150/SUM('MissFill 1'!T$2:T150)&gt;0.01,"",IF('MissFill 1'!T149/SUM('MissFill 1'!T$2:T150)&gt;0.01,"",IF('MissFill 1'!T148/SUM('MissFill 1'!T$2:T150)&gt;0.01,"",DateEnded_5Day!$A150))))))</f>
        <v>44495</v>
      </c>
      <c r="V150" s="54">
        <f>IF($A150&lt;='All Results'!$B$4,"",IF(SUM('MissFill 1'!U$2:U150)=0,"",(IF('MissFill 1'!U150/SUM('MissFill 1'!U$2:U150)&gt;0.01,"",IF('MissFill 1'!U149/SUM('MissFill 1'!U$2:U150)&gt;0.01,"",IF('MissFill 1'!U148/SUM('MissFill 1'!U$2:U150)&gt;0.01,"",DateEnded_5Day!$A150))))))</f>
        <v>44495</v>
      </c>
      <c r="W150" s="54" t="str">
        <f>IF($A150&lt;='All Results'!$B$4,"",IF(SUM('MissFill 1'!V$2:V150)=0,"",(IF('MissFill 1'!V150/SUM('MissFill 1'!V$2:V150)&gt;0.01,"",IF('MissFill 1'!V149/SUM('MissFill 1'!V$2:V150)&gt;0.01,"",IF('MissFill 1'!V148/SUM('MissFill 1'!V$2:V150)&gt;0.01,"",DateEnded_5Day!$A150))))))</f>
        <v/>
      </c>
      <c r="X150" s="54">
        <f>IF($A150&lt;='All Results'!$B$4,"",IF(SUM('MissFill 1'!W$2:W150)=0,"",(IF('MissFill 1'!W150/SUM('MissFill 1'!W$2:W150)&gt;0.01,"",IF('MissFill 1'!W149/SUM('MissFill 1'!W$2:W150)&gt;0.01,"",IF('MissFill 1'!W148/SUM('MissFill 1'!W$2:W150)&gt;0.01,"",DateEnded_5Day!$A150))))))</f>
        <v>44495</v>
      </c>
      <c r="Y150" s="54">
        <f>IF($A150&lt;='All Results'!$B$4,"",IF(SUM('MissFill 1'!X$2:X150)=0,"",(IF('MissFill 1'!X150/SUM('MissFill 1'!X$2:X150)&gt;0.01,"",IF('MissFill 1'!X149/SUM('MissFill 1'!X$2:X150)&gt;0.01,"",IF('MissFill 1'!X148/SUM('MissFill 1'!X$2:X150)&gt;0.01,"",DateEnded_5Day!$A150))))))</f>
        <v>44495</v>
      </c>
      <c r="Z150" s="54">
        <f>IF($A150&lt;='All Results'!$B$4,"",IF(SUM('MissFill 1'!Y$2:Y150)=0,"",(IF('MissFill 1'!Y150/SUM('MissFill 1'!Y$2:Y150)&gt;0.01,"",IF('MissFill 1'!Y149/SUM('MissFill 1'!Y$2:Y150)&gt;0.01,"",IF('MissFill 1'!Y148/SUM('MissFill 1'!Y$2:Y150)&gt;0.01,"",DateEnded_5Day!$A150))))))</f>
        <v>44495</v>
      </c>
      <c r="AA150" s="54">
        <f>IF($A150&lt;='All Results'!$B$4,"",IF(SUM('MissFill 1'!Z$2:Z150)=0,"",(IF('MissFill 1'!Z150/SUM('MissFill 1'!Z$2:Z150)&gt;0.01,"",IF('MissFill 1'!Z149/SUM('MissFill 1'!Z$2:Z150)&gt;0.01,"",IF('MissFill 1'!Z148/SUM('MissFill 1'!Z$2:Z150)&gt;0.01,"",DateEnded_5Day!$A150))))))</f>
        <v>44495</v>
      </c>
      <c r="AB150" s="54">
        <f>IF($A150&lt;='All Results'!$B$4,"",IF(SUM('MissFill 1'!AA$2:AA150)=0,"",(IF('MissFill 1'!AA150/SUM('MissFill 1'!AA$2:AA150)&gt;0.01,"",IF('MissFill 1'!AA149/SUM('MissFill 1'!AA$2:AA150)&gt;0.01,"",IF('MissFill 1'!AA148/SUM('MissFill 1'!AA$2:AA150)&gt;0.01,"",DateEnded_5Day!$A150))))))</f>
        <v>44495</v>
      </c>
      <c r="AC150" s="54">
        <f>IF($A150&lt;='All Results'!$B$4,"",IF(SUM('MissFill 1'!AB$2:AB150)=0,"",(IF('MissFill 1'!AB150/SUM('MissFill 1'!AB$2:AB150)&gt;0.01,"",IF('MissFill 1'!AB149/SUM('MissFill 1'!AB$2:AB150)&gt;0.01,"",IF('MissFill 1'!AB148/SUM('MissFill 1'!AB$2:AB150)&gt;0.01,"",DateEnded_5Day!$A150))))))</f>
        <v>44495</v>
      </c>
      <c r="AD150" s="54">
        <f>IF($A150&lt;='All Results'!$B$4,"",IF(SUM('MissFill 1'!AC$2:AC150)=0,"",(IF('MissFill 1'!AC150/SUM('MissFill 1'!AC$2:AC150)&gt;0.01,"",IF('MissFill 1'!AC149/SUM('MissFill 1'!AC$2:AC150)&gt;0.01,"",IF('MissFill 1'!AC148/SUM('MissFill 1'!AC$2:AC150)&gt;0.01,"",DateEnded_5Day!$A150))))))</f>
        <v>44495</v>
      </c>
      <c r="AE150" s="54">
        <f>IF($A150&lt;='All Results'!$B$4,"",IF(SUM('MissFill 1'!AD$2:AD150)=0,"",(IF('MissFill 1'!AD150/SUM('MissFill 1'!AD$2:AD150)&gt;0.01,"",IF('MissFill 1'!AD149/SUM('MissFill 1'!AD$2:AD150)&gt;0.01,"",IF('MissFill 1'!AD148/SUM('MissFill 1'!AD$2:AD150)&gt;0.01,"",DateEnded_5Day!$A150))))))</f>
        <v>44495</v>
      </c>
      <c r="AF150" s="54">
        <f>IF($A150&lt;='All Results'!$B$4,"",IF(SUM('MissFill 1'!AE$2:AE150)=0,"",(IF('MissFill 1'!AE150/SUM('MissFill 1'!AE$2:AE150)&gt;0.01,"",IF('MissFill 1'!AE149/SUM('MissFill 1'!AE$2:AE150)&gt;0.01,"",IF('MissFill 1'!AE148/SUM('MissFill 1'!AE$2:AE150)&gt;0.01,"",DateEnded_5Day!$A150))))))</f>
        <v>44495</v>
      </c>
      <c r="AG150" s="54">
        <f>IF($A150&lt;='All Results'!$B$4,"",IF(SUM('MissFill 1'!AF$2:AF150)=0,"",(IF('MissFill 1'!AF150/SUM('MissFill 1'!AF$2:AF150)&gt;0.01,"",IF('MissFill 1'!AF149/SUM('MissFill 1'!AF$2:AF150)&gt;0.01,"",IF('MissFill 1'!AF148/SUM('MissFill 1'!AF$2:AF150)&gt;0.01,"",DateEnded_5Day!$A150))))))</f>
        <v>44495</v>
      </c>
      <c r="AH150" s="54">
        <f>IF($A150&lt;='All Results'!$B$4,"",IF(SUM('MissFill 1'!AG$2:AG150)=0,"",(IF('MissFill 1'!AG150/SUM('MissFill 1'!AG$2:AG150)&gt;0.01,"",IF('MissFill 1'!AG149/SUM('MissFill 1'!AG$2:AG150)&gt;0.01,"",IF('MissFill 1'!AG148/SUM('MissFill 1'!AG$2:AG150)&gt;0.01,"",DateEnded_5Day!$A150))))))</f>
        <v>44495</v>
      </c>
      <c r="AI150" s="54">
        <f>IF($A150&lt;='All Results'!$B$4,"",IF(SUM('MissFill 1'!AH$2:AH150)=0,"",(IF('MissFill 1'!AH150/SUM('MissFill 1'!AH$2:AH150)&gt;0.01,"",IF('MissFill 1'!AH149/SUM('MissFill 1'!AH$2:AH150)&gt;0.01,"",IF('MissFill 1'!AH148/SUM('MissFill 1'!AH$2:AH150)&gt;0.01,"",DateEnded_5Day!$A150))))))</f>
        <v>44495</v>
      </c>
      <c r="AJ150" s="54">
        <f>IF($A150&lt;='All Results'!$B$4,"",IF(SUM('MissFill 1'!AI$2:AI150)=0,"",(IF('MissFill 1'!AI150/SUM('MissFill 1'!AI$2:AI150)&gt;0.01,"",IF('MissFill 1'!AI149/SUM('MissFill 1'!AI$2:AI150)&gt;0.01,"",IF('MissFill 1'!AI148/SUM('MissFill 1'!AI$2:AI150)&gt;0.01,"",DateEnded_5Day!$A150))))))</f>
        <v>44495</v>
      </c>
      <c r="AK150" s="54">
        <f>IF($A150&lt;='All Results'!$B$4,"",IF(SUM('MissFill 1'!AJ$2:AJ150)=0,"",(IF('MissFill 1'!AJ150/SUM('MissFill 1'!AJ$2:AJ150)&gt;0.01,"",IF('MissFill 1'!AJ149/SUM('MissFill 1'!AJ$2:AJ150)&gt;0.01,"",IF('MissFill 1'!AJ148/SUM('MissFill 1'!AJ$2:AJ150)&gt;0.01,"",DateEnded_5Day!$A150))))))</f>
        <v>44495</v>
      </c>
      <c r="AL150" s="54">
        <f>IF($A150&lt;='All Results'!$B$4,"",IF(SUM('MissFill 1'!AK$2:AK150)=0,"",(IF('MissFill 1'!AK150/SUM('MissFill 1'!AK$2:AK150)&gt;0.01,"",IF('MissFill 1'!AK149/SUM('MissFill 1'!AK$2:AK150)&gt;0.01,"",IF('MissFill 1'!AK148/SUM('MissFill 1'!AK$2:AK150)&gt;0.01,"",DateEnded_5Day!$A150))))))</f>
        <v>44495</v>
      </c>
      <c r="AM150" s="54">
        <f>IF($A150&lt;='All Results'!$B$4,"",IF(SUM('MissFill 1'!AL$2:AL150)=0,"",(IF('MissFill 1'!AL150/SUM('MissFill 1'!AL$2:AL150)&gt;0.01,"",IF('MissFill 1'!AL149/SUM('MissFill 1'!AL$2:AL150)&gt;0.01,"",IF('MissFill 1'!AL148/SUM('MissFill 1'!AL$2:AL150)&gt;0.01,"",DateEnded_5Day!$A150))))))</f>
        <v>44495</v>
      </c>
      <c r="AN150" s="54">
        <f>IF($A150&lt;='All Results'!$B$4,"",IF(SUM('MissFill 1'!AM$2:AM150)=0,"",(IF('MissFill 1'!AM150/SUM('MissFill 1'!AM$2:AM150)&gt;0.01,"",IF('MissFill 1'!AM149/SUM('MissFill 1'!AM$2:AM150)&gt;0.01,"",IF('MissFill 1'!AM148/SUM('MissFill 1'!AM$2:AM150)&gt;0.01,"",DateEnded_5Day!$A150))))))</f>
        <v>44495</v>
      </c>
      <c r="AO150" s="54">
        <f>IF($A150&lt;='All Results'!$B$4,"",IF(SUM('MissFill 1'!AN$2:AN150)=0,"",(IF('MissFill 1'!AN150/SUM('MissFill 1'!AN$2:AN150)&gt;0.01,"",IF('MissFill 1'!AN149/SUM('MissFill 1'!AN$2:AN150)&gt;0.01,"",IF('MissFill 1'!AN148/SUM('MissFill 1'!AN$2:AN150)&gt;0.01,"",DateEnded_5Day!$A150))))))</f>
        <v>44495</v>
      </c>
      <c r="AP150" s="54">
        <f>IF($A150&lt;='All Results'!$B$4,"",IF(SUM('MissFill 1'!AO$2:AO150)=0,"",(IF('MissFill 1'!AO150/SUM('MissFill 1'!AO$2:AO150)&gt;0.01,"",IF('MissFill 1'!AO149/SUM('MissFill 1'!AO$2:AO150)&gt;0.01,"",IF('MissFill 1'!AO148/SUM('MissFill 1'!AO$2:AO150)&gt;0.01,"",DateEnded_5Day!$A150))))))</f>
        <v>44495</v>
      </c>
      <c r="AQ150" s="54">
        <f>IF($A150&lt;='All Results'!$B$4,"",IF(SUM('MissFill 1'!AP$2:AP150)=0,"",(IF('MissFill 1'!AP150/SUM('MissFill 1'!AP$2:AP150)&gt;0.01,"",IF('MissFill 1'!AP149/SUM('MissFill 1'!AP$2:AP150)&gt;0.01,"",IF('MissFill 1'!AP148/SUM('MissFill 1'!AP$2:AP150)&gt;0.01,"",DateEnded_5Day!$A150))))))</f>
        <v>44495</v>
      </c>
      <c r="AR150" s="54">
        <f>IF($A150&lt;='All Results'!$B$4,"",IF(SUM('MissFill 1'!AQ$2:AQ150)=0,"",(IF('MissFill 1'!AQ150/SUM('MissFill 1'!AQ$2:AQ150)&gt;0.01,"",IF('MissFill 1'!AQ149/SUM('MissFill 1'!AQ$2:AQ150)&gt;0.01,"",IF('MissFill 1'!AQ148/SUM('MissFill 1'!AQ$2:AQ150)&gt;0.01,"",DateEnded_5Day!$A150))))))</f>
        <v>44495</v>
      </c>
      <c r="AS150" s="54">
        <f>IF($A150&lt;='All Results'!$B$4,"",IF(SUM('MissFill 1'!AR$2:AR150)=0,"",(IF('MissFill 1'!AR150/SUM('MissFill 1'!AR$2:AR150)&gt;0.01,"",IF('MissFill 1'!AR149/SUM('MissFill 1'!AR$2:AR150)&gt;0.01,"",IF('MissFill 1'!AR148/SUM('MissFill 1'!AR$2:AR150)&gt;0.01,"",DateEnded_5Day!$A150))))))</f>
        <v>44495</v>
      </c>
      <c r="AT150" s="54">
        <f>IF($A150&lt;='All Results'!$B$4,"",IF(SUM('MissFill 1'!AS$2:AS150)=0,"",(IF('MissFill 1'!AS150/SUM('MissFill 1'!AS$2:AS150)&gt;0.01,"",IF('MissFill 1'!AS149/SUM('MissFill 1'!AS$2:AS150)&gt;0.01,"",IF('MissFill 1'!AS148/SUM('MissFill 1'!AS$2:AS150)&gt;0.01,"",DateEnded_5Day!$A150))))))</f>
        <v>44495</v>
      </c>
      <c r="AU150" s="54">
        <f>IF($A150&lt;='All Results'!$B$4,"",IF(SUM('MissFill 1'!AT$2:AT150)=0,"",(IF('MissFill 1'!AT150/SUM('MissFill 1'!AT$2:AT150)&gt;0.01,"",IF('MissFill 1'!AT149/SUM('MissFill 1'!AT$2:AT150)&gt;0.01,"",IF('MissFill 1'!AT148/SUM('MissFill 1'!AT$2:AT150)&gt;0.01,"",DateEnded_5Day!$A150))))))</f>
        <v>44495</v>
      </c>
      <c r="AV150" s="54">
        <f>IF($A150&lt;='All Results'!$B$4,"",IF(SUM('MissFill 1'!AU$2:AU150)=0,"",(IF('MissFill 1'!AU150/SUM('MissFill 1'!AU$2:AU150)&gt;0.01,"",IF('MissFill 1'!AU149/SUM('MissFill 1'!AU$2:AU150)&gt;0.01,"",IF('MissFill 1'!AU148/SUM('MissFill 1'!AU$2:AU150)&gt;0.01,"",DateEnded_5Day!$A150))))))</f>
        <v>44495</v>
      </c>
      <c r="AW150" s="54">
        <f>IF($A150&lt;='All Results'!$B$4,"",IF(SUM('MissFill 1'!AV$2:AV150)=0,"",(IF('MissFill 1'!AV150/SUM('MissFill 1'!AV$2:AV150)&gt;0.01,"",IF('MissFill 1'!AV149/SUM('MissFill 1'!AV$2:AV150)&gt;0.01,"",IF('MissFill 1'!AV148/SUM('MissFill 1'!AV$2:AV150)&gt;0.01,"",DateEnded_5Day!$A150))))))</f>
        <v>44495</v>
      </c>
      <c r="AX150" s="54">
        <f>IF($A150&lt;='All Results'!$B$4,"",IF(SUM('MissFill 1'!AW$2:AW150)=0,"",(IF('MissFill 1'!AW150/SUM('MissFill 1'!AW$2:AW150)&gt;0.01,"",IF('MissFill 1'!AW149/SUM('MissFill 1'!AW$2:AW150)&gt;0.01,"",IF('MissFill 1'!AW148/SUM('MissFill 1'!AW$2:AW150)&gt;0.01,"",DateEnded_5Day!$A150))))))</f>
        <v>44495</v>
      </c>
    </row>
    <row r="151" spans="1:50" x14ac:dyDescent="0.25">
      <c r="A151" s="41">
        <v>44496</v>
      </c>
      <c r="B151" s="52">
        <v>300</v>
      </c>
      <c r="C151" s="54">
        <f>IF($A151&lt;='All Results'!$B$4,"",IF(SUM('MissFill 1'!B$2:B151)=0,"",(IF('MissFill 1'!B151/SUM('MissFill 1'!B$2:B151)&gt;0.01,"",IF('MissFill 1'!B150/SUM('MissFill 1'!B$2:B151)&gt;0.01,"",IF('MissFill 1'!B149/SUM('MissFill 1'!B$2:B151)&gt;0.01,"",DateEnded_5Day!$A151))))))</f>
        <v>44496</v>
      </c>
      <c r="D151" s="54">
        <f>IF($A151&lt;='All Results'!$B$4,"",IF(SUM('MissFill 1'!C$2:C151)=0,"",(IF('MissFill 1'!C151/SUM('MissFill 1'!C$2:C151)&gt;0.01,"",IF('MissFill 1'!C150/SUM('MissFill 1'!C$2:C151)&gt;0.01,"",IF('MissFill 1'!C149/SUM('MissFill 1'!C$2:C151)&gt;0.01,"",DateEnded_5Day!$A151))))))</f>
        <v>44496</v>
      </c>
      <c r="E151" s="54">
        <f>IF($A151&lt;='All Results'!$B$4,"",IF(SUM('MissFill 1'!D$2:D151)=0,"",(IF('MissFill 1'!D151/SUM('MissFill 1'!D$2:D151)&gt;0.01,"",IF('MissFill 1'!D150/SUM('MissFill 1'!D$2:D151)&gt;0.01,"",IF('MissFill 1'!D149/SUM('MissFill 1'!D$2:D151)&gt;0.01,"",DateEnded_5Day!$A151))))))</f>
        <v>44496</v>
      </c>
      <c r="F151" s="54">
        <f>IF($A151&lt;='All Results'!$B$4,"",IF(SUM('MissFill 1'!E$2:E151)=0,"",(IF('MissFill 1'!E151/SUM('MissFill 1'!E$2:E151)&gt;0.01,"",IF('MissFill 1'!E150/SUM('MissFill 1'!E$2:E151)&gt;0.01,"",IF('MissFill 1'!E149/SUM('MissFill 1'!E$2:E151)&gt;0.01,"",DateEnded_5Day!$A151))))))</f>
        <v>44496</v>
      </c>
      <c r="G151" s="54">
        <f>IF($A151&lt;='All Results'!$B$4,"",IF(SUM('MissFill 1'!F$2:F151)=0,"",(IF('MissFill 1'!F151/SUM('MissFill 1'!F$2:F151)&gt;0.01,"",IF('MissFill 1'!F150/SUM('MissFill 1'!F$2:F151)&gt;0.01,"",IF('MissFill 1'!F149/SUM('MissFill 1'!F$2:F151)&gt;0.01,"",DateEnded_5Day!$A151))))))</f>
        <v>44496</v>
      </c>
      <c r="H151" s="54">
        <f>IF($A151&lt;='All Results'!$B$4,"",IF(SUM('MissFill 1'!G$2:G151)=0,"",(IF('MissFill 1'!G151/SUM('MissFill 1'!G$2:G151)&gt;0.01,"",IF('MissFill 1'!G150/SUM('MissFill 1'!G$2:G151)&gt;0.01,"",IF('MissFill 1'!G149/SUM('MissFill 1'!G$2:G151)&gt;0.01,"",DateEnded_5Day!$A151))))))</f>
        <v>44496</v>
      </c>
      <c r="I151" s="54">
        <f>IF($A151&lt;='All Results'!$B$4,"",IF(SUM('MissFill 1'!H$2:H151)=0,"",(IF('MissFill 1'!H151/SUM('MissFill 1'!H$2:H151)&gt;0.01,"",IF('MissFill 1'!H150/SUM('MissFill 1'!H$2:H151)&gt;0.01,"",IF('MissFill 1'!H149/SUM('MissFill 1'!H$2:H151)&gt;0.01,"",DateEnded_5Day!$A151))))))</f>
        <v>44496</v>
      </c>
      <c r="J151" s="54">
        <f>IF($A151&lt;='All Results'!$B$4,"",IF(SUM('MissFill 1'!I$2:I151)=0,"",(IF('MissFill 1'!I151/SUM('MissFill 1'!I$2:I151)&gt;0.01,"",IF('MissFill 1'!I150/SUM('MissFill 1'!I$2:I151)&gt;0.01,"",IF('MissFill 1'!I149/SUM('MissFill 1'!I$2:I151)&gt;0.01,"",DateEnded_5Day!$A151))))))</f>
        <v>44496</v>
      </c>
      <c r="K151" s="54">
        <f>IF($A151&lt;='All Results'!$B$4,"",IF(SUM('MissFill 1'!J$2:J151)=0,"",(IF('MissFill 1'!J151/SUM('MissFill 1'!J$2:J151)&gt;0.01,"",IF('MissFill 1'!J150/SUM('MissFill 1'!J$2:J151)&gt;0.01,"",IF('MissFill 1'!J149/SUM('MissFill 1'!J$2:J151)&gt;0.01,"",DateEnded_5Day!$A151))))))</f>
        <v>44496</v>
      </c>
      <c r="L151" s="54">
        <f>IF($A151&lt;='All Results'!$B$4,"",IF(SUM('MissFill 1'!K$2:K151)=0,"",(IF('MissFill 1'!K151/SUM('MissFill 1'!K$2:K151)&gt;0.01,"",IF('MissFill 1'!K150/SUM('MissFill 1'!K$2:K151)&gt;0.01,"",IF('MissFill 1'!K149/SUM('MissFill 1'!K$2:K151)&gt;0.01,"",DateEnded_5Day!$A151))))))</f>
        <v>44496</v>
      </c>
      <c r="M151" s="54">
        <f>IF($A151&lt;='All Results'!$B$4,"",IF(SUM('MissFill 1'!L$2:L151)=0,"",(IF('MissFill 1'!L151/SUM('MissFill 1'!L$2:L151)&gt;0.01,"",IF('MissFill 1'!L150/SUM('MissFill 1'!L$2:L151)&gt;0.01,"",IF('MissFill 1'!L149/SUM('MissFill 1'!L$2:L151)&gt;0.01,"",DateEnded_5Day!$A151))))))</f>
        <v>44496</v>
      </c>
      <c r="N151" s="54">
        <f>IF($A151&lt;='All Results'!$B$4,"",IF(SUM('MissFill 1'!M$2:M151)=0,"",(IF('MissFill 1'!M151/SUM('MissFill 1'!M$2:M151)&gt;0.01,"",IF('MissFill 1'!M150/SUM('MissFill 1'!M$2:M151)&gt;0.01,"",IF('MissFill 1'!M149/SUM('MissFill 1'!M$2:M151)&gt;0.01,"",DateEnded_5Day!$A151))))))</f>
        <v>44496</v>
      </c>
      <c r="O151" s="54">
        <f>IF($A151&lt;='All Results'!$B$4,"",IF(SUM('MissFill 1'!N$2:N151)=0,"",(IF('MissFill 1'!N151/SUM('MissFill 1'!N$2:N151)&gt;0.01,"",IF('MissFill 1'!N150/SUM('MissFill 1'!N$2:N151)&gt;0.01,"",IF('MissFill 1'!N149/SUM('MissFill 1'!N$2:N151)&gt;0.01,"",DateEnded_5Day!$A151))))))</f>
        <v>44496</v>
      </c>
      <c r="P151" s="54">
        <f>IF($A151&lt;='All Results'!$B$4,"",IF(SUM('MissFill 1'!O$2:O151)=0,"",(IF('MissFill 1'!O151/SUM('MissFill 1'!O$2:O151)&gt;0.01,"",IF('MissFill 1'!O150/SUM('MissFill 1'!O$2:O151)&gt;0.01,"",IF('MissFill 1'!O149/SUM('MissFill 1'!O$2:O151)&gt;0.01,"",DateEnded_5Day!$A151))))))</f>
        <v>44496</v>
      </c>
      <c r="Q151" s="54" t="str">
        <f>IF($A151&lt;='All Results'!$B$4,"",IF(SUM('MissFill 1'!P$2:P151)=0,"",(IF('MissFill 1'!P151/SUM('MissFill 1'!P$2:P151)&gt;0.01,"",IF('MissFill 1'!P150/SUM('MissFill 1'!P$2:P151)&gt;0.01,"",IF('MissFill 1'!P149/SUM('MissFill 1'!P$2:P151)&gt;0.01,"",DateEnded_5Day!$A151))))))</f>
        <v/>
      </c>
      <c r="R151" s="54">
        <f>IF($A151&lt;='All Results'!$B$4,"",IF(SUM('MissFill 1'!Q$2:Q151)=0,"",(IF('MissFill 1'!Q151/SUM('MissFill 1'!Q$2:Q151)&gt;0.01,"",IF('MissFill 1'!Q150/SUM('MissFill 1'!Q$2:Q151)&gt;0.01,"",IF('MissFill 1'!Q149/SUM('MissFill 1'!Q$2:Q151)&gt;0.01,"",DateEnded_5Day!$A151))))))</f>
        <v>44496</v>
      </c>
      <c r="S151" s="54">
        <f>IF($A151&lt;='All Results'!$B$4,"",IF(SUM('MissFill 1'!R$2:R151)=0,"",(IF('MissFill 1'!R151/SUM('MissFill 1'!R$2:R151)&gt;0.01,"",IF('MissFill 1'!R150/SUM('MissFill 1'!R$2:R151)&gt;0.01,"",IF('MissFill 1'!R149/SUM('MissFill 1'!R$2:R151)&gt;0.01,"",DateEnded_5Day!$A151))))))</f>
        <v>44496</v>
      </c>
      <c r="T151" s="54">
        <f>IF($A151&lt;='All Results'!$B$4,"",IF(SUM('MissFill 1'!S$2:S151)=0,"",(IF('MissFill 1'!S151/SUM('MissFill 1'!S$2:S151)&gt;0.01,"",IF('MissFill 1'!S150/SUM('MissFill 1'!S$2:S151)&gt;0.01,"",IF('MissFill 1'!S149/SUM('MissFill 1'!S$2:S151)&gt;0.01,"",DateEnded_5Day!$A151))))))</f>
        <v>44496</v>
      </c>
      <c r="U151" s="54">
        <f>IF($A151&lt;='All Results'!$B$4,"",IF(SUM('MissFill 1'!T$2:T151)=0,"",(IF('MissFill 1'!T151/SUM('MissFill 1'!T$2:T151)&gt;0.01,"",IF('MissFill 1'!T150/SUM('MissFill 1'!T$2:T151)&gt;0.01,"",IF('MissFill 1'!T149/SUM('MissFill 1'!T$2:T151)&gt;0.01,"",DateEnded_5Day!$A151))))))</f>
        <v>44496</v>
      </c>
      <c r="V151" s="54">
        <f>IF($A151&lt;='All Results'!$B$4,"",IF(SUM('MissFill 1'!U$2:U151)=0,"",(IF('MissFill 1'!U151/SUM('MissFill 1'!U$2:U151)&gt;0.01,"",IF('MissFill 1'!U150/SUM('MissFill 1'!U$2:U151)&gt;0.01,"",IF('MissFill 1'!U149/SUM('MissFill 1'!U$2:U151)&gt;0.01,"",DateEnded_5Day!$A151))))))</f>
        <v>44496</v>
      </c>
      <c r="W151" s="54">
        <f>IF($A151&lt;='All Results'!$B$4,"",IF(SUM('MissFill 1'!V$2:V151)=0,"",(IF('MissFill 1'!V151/SUM('MissFill 1'!V$2:V151)&gt;0.01,"",IF('MissFill 1'!V150/SUM('MissFill 1'!V$2:V151)&gt;0.01,"",IF('MissFill 1'!V149/SUM('MissFill 1'!V$2:V151)&gt;0.01,"",DateEnded_5Day!$A151))))))</f>
        <v>44496</v>
      </c>
      <c r="X151" s="54">
        <f>IF($A151&lt;='All Results'!$B$4,"",IF(SUM('MissFill 1'!W$2:W151)=0,"",(IF('MissFill 1'!W151/SUM('MissFill 1'!W$2:W151)&gt;0.01,"",IF('MissFill 1'!W150/SUM('MissFill 1'!W$2:W151)&gt;0.01,"",IF('MissFill 1'!W149/SUM('MissFill 1'!W$2:W151)&gt;0.01,"",DateEnded_5Day!$A151))))))</f>
        <v>44496</v>
      </c>
      <c r="Y151" s="54">
        <f>IF($A151&lt;='All Results'!$B$4,"",IF(SUM('MissFill 1'!X$2:X151)=0,"",(IF('MissFill 1'!X151/SUM('MissFill 1'!X$2:X151)&gt;0.01,"",IF('MissFill 1'!X150/SUM('MissFill 1'!X$2:X151)&gt;0.01,"",IF('MissFill 1'!X149/SUM('MissFill 1'!X$2:X151)&gt;0.01,"",DateEnded_5Day!$A151))))))</f>
        <v>44496</v>
      </c>
      <c r="Z151" s="54">
        <f>IF($A151&lt;='All Results'!$B$4,"",IF(SUM('MissFill 1'!Y$2:Y151)=0,"",(IF('MissFill 1'!Y151/SUM('MissFill 1'!Y$2:Y151)&gt;0.01,"",IF('MissFill 1'!Y150/SUM('MissFill 1'!Y$2:Y151)&gt;0.01,"",IF('MissFill 1'!Y149/SUM('MissFill 1'!Y$2:Y151)&gt;0.01,"",DateEnded_5Day!$A151))))))</f>
        <v>44496</v>
      </c>
      <c r="AA151" s="54">
        <f>IF($A151&lt;='All Results'!$B$4,"",IF(SUM('MissFill 1'!Z$2:Z151)=0,"",(IF('MissFill 1'!Z151/SUM('MissFill 1'!Z$2:Z151)&gt;0.01,"",IF('MissFill 1'!Z150/SUM('MissFill 1'!Z$2:Z151)&gt;0.01,"",IF('MissFill 1'!Z149/SUM('MissFill 1'!Z$2:Z151)&gt;0.01,"",DateEnded_5Day!$A151))))))</f>
        <v>44496</v>
      </c>
      <c r="AB151" s="54">
        <f>IF($A151&lt;='All Results'!$B$4,"",IF(SUM('MissFill 1'!AA$2:AA151)=0,"",(IF('MissFill 1'!AA151/SUM('MissFill 1'!AA$2:AA151)&gt;0.01,"",IF('MissFill 1'!AA150/SUM('MissFill 1'!AA$2:AA151)&gt;0.01,"",IF('MissFill 1'!AA149/SUM('MissFill 1'!AA$2:AA151)&gt;0.01,"",DateEnded_5Day!$A151))))))</f>
        <v>44496</v>
      </c>
      <c r="AC151" s="54">
        <f>IF($A151&lt;='All Results'!$B$4,"",IF(SUM('MissFill 1'!AB$2:AB151)=0,"",(IF('MissFill 1'!AB151/SUM('MissFill 1'!AB$2:AB151)&gt;0.01,"",IF('MissFill 1'!AB150/SUM('MissFill 1'!AB$2:AB151)&gt;0.01,"",IF('MissFill 1'!AB149/SUM('MissFill 1'!AB$2:AB151)&gt;0.01,"",DateEnded_5Day!$A151))))))</f>
        <v>44496</v>
      </c>
      <c r="AD151" s="54">
        <f>IF($A151&lt;='All Results'!$B$4,"",IF(SUM('MissFill 1'!AC$2:AC151)=0,"",(IF('MissFill 1'!AC151/SUM('MissFill 1'!AC$2:AC151)&gt;0.01,"",IF('MissFill 1'!AC150/SUM('MissFill 1'!AC$2:AC151)&gt;0.01,"",IF('MissFill 1'!AC149/SUM('MissFill 1'!AC$2:AC151)&gt;0.01,"",DateEnded_5Day!$A151))))))</f>
        <v>44496</v>
      </c>
      <c r="AE151" s="54">
        <f>IF($A151&lt;='All Results'!$B$4,"",IF(SUM('MissFill 1'!AD$2:AD151)=0,"",(IF('MissFill 1'!AD151/SUM('MissFill 1'!AD$2:AD151)&gt;0.01,"",IF('MissFill 1'!AD150/SUM('MissFill 1'!AD$2:AD151)&gt;0.01,"",IF('MissFill 1'!AD149/SUM('MissFill 1'!AD$2:AD151)&gt;0.01,"",DateEnded_5Day!$A151))))))</f>
        <v>44496</v>
      </c>
      <c r="AF151" s="54">
        <f>IF($A151&lt;='All Results'!$B$4,"",IF(SUM('MissFill 1'!AE$2:AE151)=0,"",(IF('MissFill 1'!AE151/SUM('MissFill 1'!AE$2:AE151)&gt;0.01,"",IF('MissFill 1'!AE150/SUM('MissFill 1'!AE$2:AE151)&gt;0.01,"",IF('MissFill 1'!AE149/SUM('MissFill 1'!AE$2:AE151)&gt;0.01,"",DateEnded_5Day!$A151))))))</f>
        <v>44496</v>
      </c>
      <c r="AG151" s="54">
        <f>IF($A151&lt;='All Results'!$B$4,"",IF(SUM('MissFill 1'!AF$2:AF151)=0,"",(IF('MissFill 1'!AF151/SUM('MissFill 1'!AF$2:AF151)&gt;0.01,"",IF('MissFill 1'!AF150/SUM('MissFill 1'!AF$2:AF151)&gt;0.01,"",IF('MissFill 1'!AF149/SUM('MissFill 1'!AF$2:AF151)&gt;0.01,"",DateEnded_5Day!$A151))))))</f>
        <v>44496</v>
      </c>
      <c r="AH151" s="54">
        <f>IF($A151&lt;='All Results'!$B$4,"",IF(SUM('MissFill 1'!AG$2:AG151)=0,"",(IF('MissFill 1'!AG151/SUM('MissFill 1'!AG$2:AG151)&gt;0.01,"",IF('MissFill 1'!AG150/SUM('MissFill 1'!AG$2:AG151)&gt;0.01,"",IF('MissFill 1'!AG149/SUM('MissFill 1'!AG$2:AG151)&gt;0.01,"",DateEnded_5Day!$A151))))))</f>
        <v>44496</v>
      </c>
      <c r="AI151" s="54">
        <f>IF($A151&lt;='All Results'!$B$4,"",IF(SUM('MissFill 1'!AH$2:AH151)=0,"",(IF('MissFill 1'!AH151/SUM('MissFill 1'!AH$2:AH151)&gt;0.01,"",IF('MissFill 1'!AH150/SUM('MissFill 1'!AH$2:AH151)&gt;0.01,"",IF('MissFill 1'!AH149/SUM('MissFill 1'!AH$2:AH151)&gt;0.01,"",DateEnded_5Day!$A151))))))</f>
        <v>44496</v>
      </c>
      <c r="AJ151" s="54">
        <f>IF($A151&lt;='All Results'!$B$4,"",IF(SUM('MissFill 1'!AI$2:AI151)=0,"",(IF('MissFill 1'!AI151/SUM('MissFill 1'!AI$2:AI151)&gt;0.01,"",IF('MissFill 1'!AI150/SUM('MissFill 1'!AI$2:AI151)&gt;0.01,"",IF('MissFill 1'!AI149/SUM('MissFill 1'!AI$2:AI151)&gt;0.01,"",DateEnded_5Day!$A151))))))</f>
        <v>44496</v>
      </c>
      <c r="AK151" s="54">
        <f>IF($A151&lt;='All Results'!$B$4,"",IF(SUM('MissFill 1'!AJ$2:AJ151)=0,"",(IF('MissFill 1'!AJ151/SUM('MissFill 1'!AJ$2:AJ151)&gt;0.01,"",IF('MissFill 1'!AJ150/SUM('MissFill 1'!AJ$2:AJ151)&gt;0.01,"",IF('MissFill 1'!AJ149/SUM('MissFill 1'!AJ$2:AJ151)&gt;0.01,"",DateEnded_5Day!$A151))))))</f>
        <v>44496</v>
      </c>
      <c r="AL151" s="54">
        <f>IF($A151&lt;='All Results'!$B$4,"",IF(SUM('MissFill 1'!AK$2:AK151)=0,"",(IF('MissFill 1'!AK151/SUM('MissFill 1'!AK$2:AK151)&gt;0.01,"",IF('MissFill 1'!AK150/SUM('MissFill 1'!AK$2:AK151)&gt;0.01,"",IF('MissFill 1'!AK149/SUM('MissFill 1'!AK$2:AK151)&gt;0.01,"",DateEnded_5Day!$A151))))))</f>
        <v>44496</v>
      </c>
      <c r="AM151" s="54">
        <f>IF($A151&lt;='All Results'!$B$4,"",IF(SUM('MissFill 1'!AL$2:AL151)=0,"",(IF('MissFill 1'!AL151/SUM('MissFill 1'!AL$2:AL151)&gt;0.01,"",IF('MissFill 1'!AL150/SUM('MissFill 1'!AL$2:AL151)&gt;0.01,"",IF('MissFill 1'!AL149/SUM('MissFill 1'!AL$2:AL151)&gt;0.01,"",DateEnded_5Day!$A151))))))</f>
        <v>44496</v>
      </c>
      <c r="AN151" s="54">
        <f>IF($A151&lt;='All Results'!$B$4,"",IF(SUM('MissFill 1'!AM$2:AM151)=0,"",(IF('MissFill 1'!AM151/SUM('MissFill 1'!AM$2:AM151)&gt;0.01,"",IF('MissFill 1'!AM150/SUM('MissFill 1'!AM$2:AM151)&gt;0.01,"",IF('MissFill 1'!AM149/SUM('MissFill 1'!AM$2:AM151)&gt;0.01,"",DateEnded_5Day!$A151))))))</f>
        <v>44496</v>
      </c>
      <c r="AO151" s="54">
        <f>IF($A151&lt;='All Results'!$B$4,"",IF(SUM('MissFill 1'!AN$2:AN151)=0,"",(IF('MissFill 1'!AN151/SUM('MissFill 1'!AN$2:AN151)&gt;0.01,"",IF('MissFill 1'!AN150/SUM('MissFill 1'!AN$2:AN151)&gt;0.01,"",IF('MissFill 1'!AN149/SUM('MissFill 1'!AN$2:AN151)&gt;0.01,"",DateEnded_5Day!$A151))))))</f>
        <v>44496</v>
      </c>
      <c r="AP151" s="54">
        <f>IF($A151&lt;='All Results'!$B$4,"",IF(SUM('MissFill 1'!AO$2:AO151)=0,"",(IF('MissFill 1'!AO151/SUM('MissFill 1'!AO$2:AO151)&gt;0.01,"",IF('MissFill 1'!AO150/SUM('MissFill 1'!AO$2:AO151)&gt;0.01,"",IF('MissFill 1'!AO149/SUM('MissFill 1'!AO$2:AO151)&gt;0.01,"",DateEnded_5Day!$A151))))))</f>
        <v>44496</v>
      </c>
      <c r="AQ151" s="54">
        <f>IF($A151&lt;='All Results'!$B$4,"",IF(SUM('MissFill 1'!AP$2:AP151)=0,"",(IF('MissFill 1'!AP151/SUM('MissFill 1'!AP$2:AP151)&gt;0.01,"",IF('MissFill 1'!AP150/SUM('MissFill 1'!AP$2:AP151)&gt;0.01,"",IF('MissFill 1'!AP149/SUM('MissFill 1'!AP$2:AP151)&gt;0.01,"",DateEnded_5Day!$A151))))))</f>
        <v>44496</v>
      </c>
      <c r="AR151" s="54">
        <f>IF($A151&lt;='All Results'!$B$4,"",IF(SUM('MissFill 1'!AQ$2:AQ151)=0,"",(IF('MissFill 1'!AQ151/SUM('MissFill 1'!AQ$2:AQ151)&gt;0.01,"",IF('MissFill 1'!AQ150/SUM('MissFill 1'!AQ$2:AQ151)&gt;0.01,"",IF('MissFill 1'!AQ149/SUM('MissFill 1'!AQ$2:AQ151)&gt;0.01,"",DateEnded_5Day!$A151))))))</f>
        <v>44496</v>
      </c>
      <c r="AS151" s="54">
        <f>IF($A151&lt;='All Results'!$B$4,"",IF(SUM('MissFill 1'!AR$2:AR151)=0,"",(IF('MissFill 1'!AR151/SUM('MissFill 1'!AR$2:AR151)&gt;0.01,"",IF('MissFill 1'!AR150/SUM('MissFill 1'!AR$2:AR151)&gt;0.01,"",IF('MissFill 1'!AR149/SUM('MissFill 1'!AR$2:AR151)&gt;0.01,"",DateEnded_5Day!$A151))))))</f>
        <v>44496</v>
      </c>
      <c r="AT151" s="54">
        <f>IF($A151&lt;='All Results'!$B$4,"",IF(SUM('MissFill 1'!AS$2:AS151)=0,"",(IF('MissFill 1'!AS151/SUM('MissFill 1'!AS$2:AS151)&gt;0.01,"",IF('MissFill 1'!AS150/SUM('MissFill 1'!AS$2:AS151)&gt;0.01,"",IF('MissFill 1'!AS149/SUM('MissFill 1'!AS$2:AS151)&gt;0.01,"",DateEnded_5Day!$A151))))))</f>
        <v>44496</v>
      </c>
      <c r="AU151" s="54">
        <f>IF($A151&lt;='All Results'!$B$4,"",IF(SUM('MissFill 1'!AT$2:AT151)=0,"",(IF('MissFill 1'!AT151/SUM('MissFill 1'!AT$2:AT151)&gt;0.01,"",IF('MissFill 1'!AT150/SUM('MissFill 1'!AT$2:AT151)&gt;0.01,"",IF('MissFill 1'!AT149/SUM('MissFill 1'!AT$2:AT151)&gt;0.01,"",DateEnded_5Day!$A151))))))</f>
        <v>44496</v>
      </c>
      <c r="AV151" s="54">
        <f>IF($A151&lt;='All Results'!$B$4,"",IF(SUM('MissFill 1'!AU$2:AU151)=0,"",(IF('MissFill 1'!AU151/SUM('MissFill 1'!AU$2:AU151)&gt;0.01,"",IF('MissFill 1'!AU150/SUM('MissFill 1'!AU$2:AU151)&gt;0.01,"",IF('MissFill 1'!AU149/SUM('MissFill 1'!AU$2:AU151)&gt;0.01,"",DateEnded_5Day!$A151))))))</f>
        <v>44496</v>
      </c>
      <c r="AW151" s="54">
        <f>IF($A151&lt;='All Results'!$B$4,"",IF(SUM('MissFill 1'!AV$2:AV151)=0,"",(IF('MissFill 1'!AV151/SUM('MissFill 1'!AV$2:AV151)&gt;0.01,"",IF('MissFill 1'!AV150/SUM('MissFill 1'!AV$2:AV151)&gt;0.01,"",IF('MissFill 1'!AV149/SUM('MissFill 1'!AV$2:AV151)&gt;0.01,"",DateEnded_5Day!$A151))))))</f>
        <v>44496</v>
      </c>
      <c r="AX151" s="54">
        <f>IF($A151&lt;='All Results'!$B$4,"",IF(SUM('MissFill 1'!AW$2:AW151)=0,"",(IF('MissFill 1'!AW151/SUM('MissFill 1'!AW$2:AW151)&gt;0.01,"",IF('MissFill 1'!AW150/SUM('MissFill 1'!AW$2:AW151)&gt;0.01,"",IF('MissFill 1'!AW149/SUM('MissFill 1'!AW$2:AW151)&gt;0.01,"",DateEnded_5Day!$A151))))))</f>
        <v>44496</v>
      </c>
    </row>
    <row r="152" spans="1:50" x14ac:dyDescent="0.25">
      <c r="A152" s="41">
        <v>44497</v>
      </c>
      <c r="B152" s="52">
        <v>301</v>
      </c>
      <c r="C152" s="54">
        <f>IF($A152&lt;='All Results'!$B$4,"",IF(SUM('MissFill 1'!B$2:B152)=0,"",(IF('MissFill 1'!B152/SUM('MissFill 1'!B$2:B152)&gt;0.01,"",IF('MissFill 1'!B151/SUM('MissFill 1'!B$2:B152)&gt;0.01,"",IF('MissFill 1'!B150/SUM('MissFill 1'!B$2:B152)&gt;0.01,"",DateEnded_5Day!$A152))))))</f>
        <v>44497</v>
      </c>
      <c r="D152" s="54">
        <f>IF($A152&lt;='All Results'!$B$4,"",IF(SUM('MissFill 1'!C$2:C152)=0,"",(IF('MissFill 1'!C152/SUM('MissFill 1'!C$2:C152)&gt;0.01,"",IF('MissFill 1'!C151/SUM('MissFill 1'!C$2:C152)&gt;0.01,"",IF('MissFill 1'!C150/SUM('MissFill 1'!C$2:C152)&gt;0.01,"",DateEnded_5Day!$A152))))))</f>
        <v>44497</v>
      </c>
      <c r="E152" s="54">
        <f>IF($A152&lt;='All Results'!$B$4,"",IF(SUM('MissFill 1'!D$2:D152)=0,"",(IF('MissFill 1'!D152/SUM('MissFill 1'!D$2:D152)&gt;0.01,"",IF('MissFill 1'!D151/SUM('MissFill 1'!D$2:D152)&gt;0.01,"",IF('MissFill 1'!D150/SUM('MissFill 1'!D$2:D152)&gt;0.01,"",DateEnded_5Day!$A152))))))</f>
        <v>44497</v>
      </c>
      <c r="F152" s="54">
        <f>IF($A152&lt;='All Results'!$B$4,"",IF(SUM('MissFill 1'!E$2:E152)=0,"",(IF('MissFill 1'!E152/SUM('MissFill 1'!E$2:E152)&gt;0.01,"",IF('MissFill 1'!E151/SUM('MissFill 1'!E$2:E152)&gt;0.01,"",IF('MissFill 1'!E150/SUM('MissFill 1'!E$2:E152)&gt;0.01,"",DateEnded_5Day!$A152))))))</f>
        <v>44497</v>
      </c>
      <c r="G152" s="54">
        <f>IF($A152&lt;='All Results'!$B$4,"",IF(SUM('MissFill 1'!F$2:F152)=0,"",(IF('MissFill 1'!F152/SUM('MissFill 1'!F$2:F152)&gt;0.01,"",IF('MissFill 1'!F151/SUM('MissFill 1'!F$2:F152)&gt;0.01,"",IF('MissFill 1'!F150/SUM('MissFill 1'!F$2:F152)&gt;0.01,"",DateEnded_5Day!$A152))))))</f>
        <v>44497</v>
      </c>
      <c r="H152" s="54">
        <f>IF($A152&lt;='All Results'!$B$4,"",IF(SUM('MissFill 1'!G$2:G152)=0,"",(IF('MissFill 1'!G152/SUM('MissFill 1'!G$2:G152)&gt;0.01,"",IF('MissFill 1'!G151/SUM('MissFill 1'!G$2:G152)&gt;0.01,"",IF('MissFill 1'!G150/SUM('MissFill 1'!G$2:G152)&gt;0.01,"",DateEnded_5Day!$A152))))))</f>
        <v>44497</v>
      </c>
      <c r="I152" s="54">
        <f>IF($A152&lt;='All Results'!$B$4,"",IF(SUM('MissFill 1'!H$2:H152)=0,"",(IF('MissFill 1'!H152/SUM('MissFill 1'!H$2:H152)&gt;0.01,"",IF('MissFill 1'!H151/SUM('MissFill 1'!H$2:H152)&gt;0.01,"",IF('MissFill 1'!H150/SUM('MissFill 1'!H$2:H152)&gt;0.01,"",DateEnded_5Day!$A152))))))</f>
        <v>44497</v>
      </c>
      <c r="J152" s="54">
        <f>IF($A152&lt;='All Results'!$B$4,"",IF(SUM('MissFill 1'!I$2:I152)=0,"",(IF('MissFill 1'!I152/SUM('MissFill 1'!I$2:I152)&gt;0.01,"",IF('MissFill 1'!I151/SUM('MissFill 1'!I$2:I152)&gt;0.01,"",IF('MissFill 1'!I150/SUM('MissFill 1'!I$2:I152)&gt;0.01,"",DateEnded_5Day!$A152))))))</f>
        <v>44497</v>
      </c>
      <c r="K152" s="54">
        <f>IF($A152&lt;='All Results'!$B$4,"",IF(SUM('MissFill 1'!J$2:J152)=0,"",(IF('MissFill 1'!J152/SUM('MissFill 1'!J$2:J152)&gt;0.01,"",IF('MissFill 1'!J151/SUM('MissFill 1'!J$2:J152)&gt;0.01,"",IF('MissFill 1'!J150/SUM('MissFill 1'!J$2:J152)&gt;0.01,"",DateEnded_5Day!$A152))))))</f>
        <v>44497</v>
      </c>
      <c r="L152" s="54">
        <f>IF($A152&lt;='All Results'!$B$4,"",IF(SUM('MissFill 1'!K$2:K152)=0,"",(IF('MissFill 1'!K152/SUM('MissFill 1'!K$2:K152)&gt;0.01,"",IF('MissFill 1'!K151/SUM('MissFill 1'!K$2:K152)&gt;0.01,"",IF('MissFill 1'!K150/SUM('MissFill 1'!K$2:K152)&gt;0.01,"",DateEnded_5Day!$A152))))))</f>
        <v>44497</v>
      </c>
      <c r="M152" s="54">
        <f>IF($A152&lt;='All Results'!$B$4,"",IF(SUM('MissFill 1'!L$2:L152)=0,"",(IF('MissFill 1'!L152/SUM('MissFill 1'!L$2:L152)&gt;0.01,"",IF('MissFill 1'!L151/SUM('MissFill 1'!L$2:L152)&gt;0.01,"",IF('MissFill 1'!L150/SUM('MissFill 1'!L$2:L152)&gt;0.01,"",DateEnded_5Day!$A152))))))</f>
        <v>44497</v>
      </c>
      <c r="N152" s="54">
        <f>IF($A152&lt;='All Results'!$B$4,"",IF(SUM('MissFill 1'!M$2:M152)=0,"",(IF('MissFill 1'!M152/SUM('MissFill 1'!M$2:M152)&gt;0.01,"",IF('MissFill 1'!M151/SUM('MissFill 1'!M$2:M152)&gt;0.01,"",IF('MissFill 1'!M150/SUM('MissFill 1'!M$2:M152)&gt;0.01,"",DateEnded_5Day!$A152))))))</f>
        <v>44497</v>
      </c>
      <c r="O152" s="54">
        <f>IF($A152&lt;='All Results'!$B$4,"",IF(SUM('MissFill 1'!N$2:N152)=0,"",(IF('MissFill 1'!N152/SUM('MissFill 1'!N$2:N152)&gt;0.01,"",IF('MissFill 1'!N151/SUM('MissFill 1'!N$2:N152)&gt;0.01,"",IF('MissFill 1'!N150/SUM('MissFill 1'!N$2:N152)&gt;0.01,"",DateEnded_5Day!$A152))))))</f>
        <v>44497</v>
      </c>
      <c r="P152" s="54">
        <f>IF($A152&lt;='All Results'!$B$4,"",IF(SUM('MissFill 1'!O$2:O152)=0,"",(IF('MissFill 1'!O152/SUM('MissFill 1'!O$2:O152)&gt;0.01,"",IF('MissFill 1'!O151/SUM('MissFill 1'!O$2:O152)&gt;0.01,"",IF('MissFill 1'!O150/SUM('MissFill 1'!O$2:O152)&gt;0.01,"",DateEnded_5Day!$A152))))))</f>
        <v>44497</v>
      </c>
      <c r="Q152" s="54" t="str">
        <f>IF($A152&lt;='All Results'!$B$4,"",IF(SUM('MissFill 1'!P$2:P152)=0,"",(IF('MissFill 1'!P152/SUM('MissFill 1'!P$2:P152)&gt;0.01,"",IF('MissFill 1'!P151/SUM('MissFill 1'!P$2:P152)&gt;0.01,"",IF('MissFill 1'!P150/SUM('MissFill 1'!P$2:P152)&gt;0.01,"",DateEnded_5Day!$A152))))))</f>
        <v/>
      </c>
      <c r="R152" s="54">
        <f>IF($A152&lt;='All Results'!$B$4,"",IF(SUM('MissFill 1'!Q$2:Q152)=0,"",(IF('MissFill 1'!Q152/SUM('MissFill 1'!Q$2:Q152)&gt;0.01,"",IF('MissFill 1'!Q151/SUM('MissFill 1'!Q$2:Q152)&gt;0.01,"",IF('MissFill 1'!Q150/SUM('MissFill 1'!Q$2:Q152)&gt;0.01,"",DateEnded_5Day!$A152))))))</f>
        <v>44497</v>
      </c>
      <c r="S152" s="54">
        <f>IF($A152&lt;='All Results'!$B$4,"",IF(SUM('MissFill 1'!R$2:R152)=0,"",(IF('MissFill 1'!R152/SUM('MissFill 1'!R$2:R152)&gt;0.01,"",IF('MissFill 1'!R151/SUM('MissFill 1'!R$2:R152)&gt;0.01,"",IF('MissFill 1'!R150/SUM('MissFill 1'!R$2:R152)&gt;0.01,"",DateEnded_5Day!$A152))))))</f>
        <v>44497</v>
      </c>
      <c r="T152" s="54">
        <f>IF($A152&lt;='All Results'!$B$4,"",IF(SUM('MissFill 1'!S$2:S152)=0,"",(IF('MissFill 1'!S152/SUM('MissFill 1'!S$2:S152)&gt;0.01,"",IF('MissFill 1'!S151/SUM('MissFill 1'!S$2:S152)&gt;0.01,"",IF('MissFill 1'!S150/SUM('MissFill 1'!S$2:S152)&gt;0.01,"",DateEnded_5Day!$A152))))))</f>
        <v>44497</v>
      </c>
      <c r="U152" s="54">
        <f>IF($A152&lt;='All Results'!$B$4,"",IF(SUM('MissFill 1'!T$2:T152)=0,"",(IF('MissFill 1'!T152/SUM('MissFill 1'!T$2:T152)&gt;0.01,"",IF('MissFill 1'!T151/SUM('MissFill 1'!T$2:T152)&gt;0.01,"",IF('MissFill 1'!T150/SUM('MissFill 1'!T$2:T152)&gt;0.01,"",DateEnded_5Day!$A152))))))</f>
        <v>44497</v>
      </c>
      <c r="V152" s="54">
        <f>IF($A152&lt;='All Results'!$B$4,"",IF(SUM('MissFill 1'!U$2:U152)=0,"",(IF('MissFill 1'!U152/SUM('MissFill 1'!U$2:U152)&gt;0.01,"",IF('MissFill 1'!U151/SUM('MissFill 1'!U$2:U152)&gt;0.01,"",IF('MissFill 1'!U150/SUM('MissFill 1'!U$2:U152)&gt;0.01,"",DateEnded_5Day!$A152))))))</f>
        <v>44497</v>
      </c>
      <c r="W152" s="54">
        <f>IF($A152&lt;='All Results'!$B$4,"",IF(SUM('MissFill 1'!V$2:V152)=0,"",(IF('MissFill 1'!V152/SUM('MissFill 1'!V$2:V152)&gt;0.01,"",IF('MissFill 1'!V151/SUM('MissFill 1'!V$2:V152)&gt;0.01,"",IF('MissFill 1'!V150/SUM('MissFill 1'!V$2:V152)&gt;0.01,"",DateEnded_5Day!$A152))))))</f>
        <v>44497</v>
      </c>
      <c r="X152" s="54">
        <f>IF($A152&lt;='All Results'!$B$4,"",IF(SUM('MissFill 1'!W$2:W152)=0,"",(IF('MissFill 1'!W152/SUM('MissFill 1'!W$2:W152)&gt;0.01,"",IF('MissFill 1'!W151/SUM('MissFill 1'!W$2:W152)&gt;0.01,"",IF('MissFill 1'!W150/SUM('MissFill 1'!W$2:W152)&gt;0.01,"",DateEnded_5Day!$A152))))))</f>
        <v>44497</v>
      </c>
      <c r="Y152" s="54">
        <f>IF($A152&lt;='All Results'!$B$4,"",IF(SUM('MissFill 1'!X$2:X152)=0,"",(IF('MissFill 1'!X152/SUM('MissFill 1'!X$2:X152)&gt;0.01,"",IF('MissFill 1'!X151/SUM('MissFill 1'!X$2:X152)&gt;0.01,"",IF('MissFill 1'!X150/SUM('MissFill 1'!X$2:X152)&gt;0.01,"",DateEnded_5Day!$A152))))))</f>
        <v>44497</v>
      </c>
      <c r="Z152" s="54">
        <f>IF($A152&lt;='All Results'!$B$4,"",IF(SUM('MissFill 1'!Y$2:Y152)=0,"",(IF('MissFill 1'!Y152/SUM('MissFill 1'!Y$2:Y152)&gt;0.01,"",IF('MissFill 1'!Y151/SUM('MissFill 1'!Y$2:Y152)&gt;0.01,"",IF('MissFill 1'!Y150/SUM('MissFill 1'!Y$2:Y152)&gt;0.01,"",DateEnded_5Day!$A152))))))</f>
        <v>44497</v>
      </c>
      <c r="AA152" s="54">
        <f>IF($A152&lt;='All Results'!$B$4,"",IF(SUM('MissFill 1'!Z$2:Z152)=0,"",(IF('MissFill 1'!Z152/SUM('MissFill 1'!Z$2:Z152)&gt;0.01,"",IF('MissFill 1'!Z151/SUM('MissFill 1'!Z$2:Z152)&gt;0.01,"",IF('MissFill 1'!Z150/SUM('MissFill 1'!Z$2:Z152)&gt;0.01,"",DateEnded_5Day!$A152))))))</f>
        <v>44497</v>
      </c>
      <c r="AB152" s="54">
        <f>IF($A152&lt;='All Results'!$B$4,"",IF(SUM('MissFill 1'!AA$2:AA152)=0,"",(IF('MissFill 1'!AA152/SUM('MissFill 1'!AA$2:AA152)&gt;0.01,"",IF('MissFill 1'!AA151/SUM('MissFill 1'!AA$2:AA152)&gt;0.01,"",IF('MissFill 1'!AA150/SUM('MissFill 1'!AA$2:AA152)&gt;0.01,"",DateEnded_5Day!$A152))))))</f>
        <v>44497</v>
      </c>
      <c r="AC152" s="54">
        <f>IF($A152&lt;='All Results'!$B$4,"",IF(SUM('MissFill 1'!AB$2:AB152)=0,"",(IF('MissFill 1'!AB152/SUM('MissFill 1'!AB$2:AB152)&gt;0.01,"",IF('MissFill 1'!AB151/SUM('MissFill 1'!AB$2:AB152)&gt;0.01,"",IF('MissFill 1'!AB150/SUM('MissFill 1'!AB$2:AB152)&gt;0.01,"",DateEnded_5Day!$A152))))))</f>
        <v>44497</v>
      </c>
      <c r="AD152" s="54">
        <f>IF($A152&lt;='All Results'!$B$4,"",IF(SUM('MissFill 1'!AC$2:AC152)=0,"",(IF('MissFill 1'!AC152/SUM('MissFill 1'!AC$2:AC152)&gt;0.01,"",IF('MissFill 1'!AC151/SUM('MissFill 1'!AC$2:AC152)&gt;0.01,"",IF('MissFill 1'!AC150/SUM('MissFill 1'!AC$2:AC152)&gt;0.01,"",DateEnded_5Day!$A152))))))</f>
        <v>44497</v>
      </c>
      <c r="AE152" s="54">
        <f>IF($A152&lt;='All Results'!$B$4,"",IF(SUM('MissFill 1'!AD$2:AD152)=0,"",(IF('MissFill 1'!AD152/SUM('MissFill 1'!AD$2:AD152)&gt;0.01,"",IF('MissFill 1'!AD151/SUM('MissFill 1'!AD$2:AD152)&gt;0.01,"",IF('MissFill 1'!AD150/SUM('MissFill 1'!AD$2:AD152)&gt;0.01,"",DateEnded_5Day!$A152))))))</f>
        <v>44497</v>
      </c>
      <c r="AF152" s="54">
        <f>IF($A152&lt;='All Results'!$B$4,"",IF(SUM('MissFill 1'!AE$2:AE152)=0,"",(IF('MissFill 1'!AE152/SUM('MissFill 1'!AE$2:AE152)&gt;0.01,"",IF('MissFill 1'!AE151/SUM('MissFill 1'!AE$2:AE152)&gt;0.01,"",IF('MissFill 1'!AE150/SUM('MissFill 1'!AE$2:AE152)&gt;0.01,"",DateEnded_5Day!$A152))))))</f>
        <v>44497</v>
      </c>
      <c r="AG152" s="54">
        <f>IF($A152&lt;='All Results'!$B$4,"",IF(SUM('MissFill 1'!AF$2:AF152)=0,"",(IF('MissFill 1'!AF152/SUM('MissFill 1'!AF$2:AF152)&gt;0.01,"",IF('MissFill 1'!AF151/SUM('MissFill 1'!AF$2:AF152)&gt;0.01,"",IF('MissFill 1'!AF150/SUM('MissFill 1'!AF$2:AF152)&gt;0.01,"",DateEnded_5Day!$A152))))))</f>
        <v>44497</v>
      </c>
      <c r="AH152" s="54">
        <f>IF($A152&lt;='All Results'!$B$4,"",IF(SUM('MissFill 1'!AG$2:AG152)=0,"",(IF('MissFill 1'!AG152/SUM('MissFill 1'!AG$2:AG152)&gt;0.01,"",IF('MissFill 1'!AG151/SUM('MissFill 1'!AG$2:AG152)&gt;0.01,"",IF('MissFill 1'!AG150/SUM('MissFill 1'!AG$2:AG152)&gt;0.01,"",DateEnded_5Day!$A152))))))</f>
        <v>44497</v>
      </c>
      <c r="AI152" s="54">
        <f>IF($A152&lt;='All Results'!$B$4,"",IF(SUM('MissFill 1'!AH$2:AH152)=0,"",(IF('MissFill 1'!AH152/SUM('MissFill 1'!AH$2:AH152)&gt;0.01,"",IF('MissFill 1'!AH151/SUM('MissFill 1'!AH$2:AH152)&gt;0.01,"",IF('MissFill 1'!AH150/SUM('MissFill 1'!AH$2:AH152)&gt;0.01,"",DateEnded_5Day!$A152))))))</f>
        <v>44497</v>
      </c>
      <c r="AJ152" s="54">
        <f>IF($A152&lt;='All Results'!$B$4,"",IF(SUM('MissFill 1'!AI$2:AI152)=0,"",(IF('MissFill 1'!AI152/SUM('MissFill 1'!AI$2:AI152)&gt;0.01,"",IF('MissFill 1'!AI151/SUM('MissFill 1'!AI$2:AI152)&gt;0.01,"",IF('MissFill 1'!AI150/SUM('MissFill 1'!AI$2:AI152)&gt;0.01,"",DateEnded_5Day!$A152))))))</f>
        <v>44497</v>
      </c>
      <c r="AK152" s="54">
        <f>IF($A152&lt;='All Results'!$B$4,"",IF(SUM('MissFill 1'!AJ$2:AJ152)=0,"",(IF('MissFill 1'!AJ152/SUM('MissFill 1'!AJ$2:AJ152)&gt;0.01,"",IF('MissFill 1'!AJ151/SUM('MissFill 1'!AJ$2:AJ152)&gt;0.01,"",IF('MissFill 1'!AJ150/SUM('MissFill 1'!AJ$2:AJ152)&gt;0.01,"",DateEnded_5Day!$A152))))))</f>
        <v>44497</v>
      </c>
      <c r="AL152" s="54">
        <f>IF($A152&lt;='All Results'!$B$4,"",IF(SUM('MissFill 1'!AK$2:AK152)=0,"",(IF('MissFill 1'!AK152/SUM('MissFill 1'!AK$2:AK152)&gt;0.01,"",IF('MissFill 1'!AK151/SUM('MissFill 1'!AK$2:AK152)&gt;0.01,"",IF('MissFill 1'!AK150/SUM('MissFill 1'!AK$2:AK152)&gt;0.01,"",DateEnded_5Day!$A152))))))</f>
        <v>44497</v>
      </c>
      <c r="AM152" s="54">
        <f>IF($A152&lt;='All Results'!$B$4,"",IF(SUM('MissFill 1'!AL$2:AL152)=0,"",(IF('MissFill 1'!AL152/SUM('MissFill 1'!AL$2:AL152)&gt;0.01,"",IF('MissFill 1'!AL151/SUM('MissFill 1'!AL$2:AL152)&gt;0.01,"",IF('MissFill 1'!AL150/SUM('MissFill 1'!AL$2:AL152)&gt;0.01,"",DateEnded_5Day!$A152))))))</f>
        <v>44497</v>
      </c>
      <c r="AN152" s="54">
        <f>IF($A152&lt;='All Results'!$B$4,"",IF(SUM('MissFill 1'!AM$2:AM152)=0,"",(IF('MissFill 1'!AM152/SUM('MissFill 1'!AM$2:AM152)&gt;0.01,"",IF('MissFill 1'!AM151/SUM('MissFill 1'!AM$2:AM152)&gt;0.01,"",IF('MissFill 1'!AM150/SUM('MissFill 1'!AM$2:AM152)&gt;0.01,"",DateEnded_5Day!$A152))))))</f>
        <v>44497</v>
      </c>
      <c r="AO152" s="54">
        <f>IF($A152&lt;='All Results'!$B$4,"",IF(SUM('MissFill 1'!AN$2:AN152)=0,"",(IF('MissFill 1'!AN152/SUM('MissFill 1'!AN$2:AN152)&gt;0.01,"",IF('MissFill 1'!AN151/SUM('MissFill 1'!AN$2:AN152)&gt;0.01,"",IF('MissFill 1'!AN150/SUM('MissFill 1'!AN$2:AN152)&gt;0.01,"",DateEnded_5Day!$A152))))))</f>
        <v>44497</v>
      </c>
      <c r="AP152" s="54">
        <f>IF($A152&lt;='All Results'!$B$4,"",IF(SUM('MissFill 1'!AO$2:AO152)=0,"",(IF('MissFill 1'!AO152/SUM('MissFill 1'!AO$2:AO152)&gt;0.01,"",IF('MissFill 1'!AO151/SUM('MissFill 1'!AO$2:AO152)&gt;0.01,"",IF('MissFill 1'!AO150/SUM('MissFill 1'!AO$2:AO152)&gt;0.01,"",DateEnded_5Day!$A152))))))</f>
        <v>44497</v>
      </c>
      <c r="AQ152" s="54">
        <f>IF($A152&lt;='All Results'!$B$4,"",IF(SUM('MissFill 1'!AP$2:AP152)=0,"",(IF('MissFill 1'!AP152/SUM('MissFill 1'!AP$2:AP152)&gt;0.01,"",IF('MissFill 1'!AP151/SUM('MissFill 1'!AP$2:AP152)&gt;0.01,"",IF('MissFill 1'!AP150/SUM('MissFill 1'!AP$2:AP152)&gt;0.01,"",DateEnded_5Day!$A152))))))</f>
        <v>44497</v>
      </c>
      <c r="AR152" s="54">
        <f>IF($A152&lt;='All Results'!$B$4,"",IF(SUM('MissFill 1'!AQ$2:AQ152)=0,"",(IF('MissFill 1'!AQ152/SUM('MissFill 1'!AQ$2:AQ152)&gt;0.01,"",IF('MissFill 1'!AQ151/SUM('MissFill 1'!AQ$2:AQ152)&gt;0.01,"",IF('MissFill 1'!AQ150/SUM('MissFill 1'!AQ$2:AQ152)&gt;0.01,"",DateEnded_5Day!$A152))))))</f>
        <v>44497</v>
      </c>
      <c r="AS152" s="54">
        <f>IF($A152&lt;='All Results'!$B$4,"",IF(SUM('MissFill 1'!AR$2:AR152)=0,"",(IF('MissFill 1'!AR152/SUM('MissFill 1'!AR$2:AR152)&gt;0.01,"",IF('MissFill 1'!AR151/SUM('MissFill 1'!AR$2:AR152)&gt;0.01,"",IF('MissFill 1'!AR150/SUM('MissFill 1'!AR$2:AR152)&gt;0.01,"",DateEnded_5Day!$A152))))))</f>
        <v>44497</v>
      </c>
      <c r="AT152" s="54">
        <f>IF($A152&lt;='All Results'!$B$4,"",IF(SUM('MissFill 1'!AS$2:AS152)=0,"",(IF('MissFill 1'!AS152/SUM('MissFill 1'!AS$2:AS152)&gt;0.01,"",IF('MissFill 1'!AS151/SUM('MissFill 1'!AS$2:AS152)&gt;0.01,"",IF('MissFill 1'!AS150/SUM('MissFill 1'!AS$2:AS152)&gt;0.01,"",DateEnded_5Day!$A152))))))</f>
        <v>44497</v>
      </c>
      <c r="AU152" s="54">
        <f>IF($A152&lt;='All Results'!$B$4,"",IF(SUM('MissFill 1'!AT$2:AT152)=0,"",(IF('MissFill 1'!AT152/SUM('MissFill 1'!AT$2:AT152)&gt;0.01,"",IF('MissFill 1'!AT151/SUM('MissFill 1'!AT$2:AT152)&gt;0.01,"",IF('MissFill 1'!AT150/SUM('MissFill 1'!AT$2:AT152)&gt;0.01,"",DateEnded_5Day!$A152))))))</f>
        <v>44497</v>
      </c>
      <c r="AV152" s="54">
        <f>IF($A152&lt;='All Results'!$B$4,"",IF(SUM('MissFill 1'!AU$2:AU152)=0,"",(IF('MissFill 1'!AU152/SUM('MissFill 1'!AU$2:AU152)&gt;0.01,"",IF('MissFill 1'!AU151/SUM('MissFill 1'!AU$2:AU152)&gt;0.01,"",IF('MissFill 1'!AU150/SUM('MissFill 1'!AU$2:AU152)&gt;0.01,"",DateEnded_5Day!$A152))))))</f>
        <v>44497</v>
      </c>
      <c r="AW152" s="54">
        <f>IF($A152&lt;='All Results'!$B$4,"",IF(SUM('MissFill 1'!AV$2:AV152)=0,"",(IF('MissFill 1'!AV152/SUM('MissFill 1'!AV$2:AV152)&gt;0.01,"",IF('MissFill 1'!AV151/SUM('MissFill 1'!AV$2:AV152)&gt;0.01,"",IF('MissFill 1'!AV150/SUM('MissFill 1'!AV$2:AV152)&gt;0.01,"",DateEnded_5Day!$A152))))))</f>
        <v>44497</v>
      </c>
      <c r="AX152" s="54">
        <f>IF($A152&lt;='All Results'!$B$4,"",IF(SUM('MissFill 1'!AW$2:AW152)=0,"",(IF('MissFill 1'!AW152/SUM('MissFill 1'!AW$2:AW152)&gt;0.01,"",IF('MissFill 1'!AW151/SUM('MissFill 1'!AW$2:AW152)&gt;0.01,"",IF('MissFill 1'!AW150/SUM('MissFill 1'!AW$2:AW152)&gt;0.01,"",DateEnded_5Day!$A152))))))</f>
        <v>44497</v>
      </c>
    </row>
    <row r="153" spans="1:50" x14ac:dyDescent="0.25">
      <c r="A153" s="41">
        <v>44498</v>
      </c>
      <c r="B153" s="52">
        <v>302</v>
      </c>
      <c r="C153" s="54">
        <f>IF($A153&lt;='All Results'!$B$4,"",IF(SUM('MissFill 1'!B$2:B153)=0,"",(IF('MissFill 1'!B153/SUM('MissFill 1'!B$2:B153)&gt;0.01,"",IF('MissFill 1'!B152/SUM('MissFill 1'!B$2:B153)&gt;0.01,"",IF('MissFill 1'!B151/SUM('MissFill 1'!B$2:B153)&gt;0.01,"",DateEnded_5Day!$A153))))))</f>
        <v>44498</v>
      </c>
      <c r="D153" s="54">
        <f>IF($A153&lt;='All Results'!$B$4,"",IF(SUM('MissFill 1'!C$2:C153)=0,"",(IF('MissFill 1'!C153/SUM('MissFill 1'!C$2:C153)&gt;0.01,"",IF('MissFill 1'!C152/SUM('MissFill 1'!C$2:C153)&gt;0.01,"",IF('MissFill 1'!C151/SUM('MissFill 1'!C$2:C153)&gt;0.01,"",DateEnded_5Day!$A153))))))</f>
        <v>44498</v>
      </c>
      <c r="E153" s="54">
        <f>IF($A153&lt;='All Results'!$B$4,"",IF(SUM('MissFill 1'!D$2:D153)=0,"",(IF('MissFill 1'!D153/SUM('MissFill 1'!D$2:D153)&gt;0.01,"",IF('MissFill 1'!D152/SUM('MissFill 1'!D$2:D153)&gt;0.01,"",IF('MissFill 1'!D151/SUM('MissFill 1'!D$2:D153)&gt;0.01,"",DateEnded_5Day!$A153))))))</f>
        <v>44498</v>
      </c>
      <c r="F153" s="54">
        <f>IF($A153&lt;='All Results'!$B$4,"",IF(SUM('MissFill 1'!E$2:E153)=0,"",(IF('MissFill 1'!E153/SUM('MissFill 1'!E$2:E153)&gt;0.01,"",IF('MissFill 1'!E152/SUM('MissFill 1'!E$2:E153)&gt;0.01,"",IF('MissFill 1'!E151/SUM('MissFill 1'!E$2:E153)&gt;0.01,"",DateEnded_5Day!$A153))))))</f>
        <v>44498</v>
      </c>
      <c r="G153" s="54">
        <f>IF($A153&lt;='All Results'!$B$4,"",IF(SUM('MissFill 1'!F$2:F153)=0,"",(IF('MissFill 1'!F153/SUM('MissFill 1'!F$2:F153)&gt;0.01,"",IF('MissFill 1'!F152/SUM('MissFill 1'!F$2:F153)&gt;0.01,"",IF('MissFill 1'!F151/SUM('MissFill 1'!F$2:F153)&gt;0.01,"",DateEnded_5Day!$A153))))))</f>
        <v>44498</v>
      </c>
      <c r="H153" s="54">
        <f>IF($A153&lt;='All Results'!$B$4,"",IF(SUM('MissFill 1'!G$2:G153)=0,"",(IF('MissFill 1'!G153/SUM('MissFill 1'!G$2:G153)&gt;0.01,"",IF('MissFill 1'!G152/SUM('MissFill 1'!G$2:G153)&gt;0.01,"",IF('MissFill 1'!G151/SUM('MissFill 1'!G$2:G153)&gt;0.01,"",DateEnded_5Day!$A153))))))</f>
        <v>44498</v>
      </c>
      <c r="I153" s="54">
        <f>IF($A153&lt;='All Results'!$B$4,"",IF(SUM('MissFill 1'!H$2:H153)=0,"",(IF('MissFill 1'!H153/SUM('MissFill 1'!H$2:H153)&gt;0.01,"",IF('MissFill 1'!H152/SUM('MissFill 1'!H$2:H153)&gt;0.01,"",IF('MissFill 1'!H151/SUM('MissFill 1'!H$2:H153)&gt;0.01,"",DateEnded_5Day!$A153))))))</f>
        <v>44498</v>
      </c>
      <c r="J153" s="54">
        <f>IF($A153&lt;='All Results'!$B$4,"",IF(SUM('MissFill 1'!I$2:I153)=0,"",(IF('MissFill 1'!I153/SUM('MissFill 1'!I$2:I153)&gt;0.01,"",IF('MissFill 1'!I152/SUM('MissFill 1'!I$2:I153)&gt;0.01,"",IF('MissFill 1'!I151/SUM('MissFill 1'!I$2:I153)&gt;0.01,"",DateEnded_5Day!$A153))))))</f>
        <v>44498</v>
      </c>
      <c r="K153" s="54">
        <f>IF($A153&lt;='All Results'!$B$4,"",IF(SUM('MissFill 1'!J$2:J153)=0,"",(IF('MissFill 1'!J153/SUM('MissFill 1'!J$2:J153)&gt;0.01,"",IF('MissFill 1'!J152/SUM('MissFill 1'!J$2:J153)&gt;0.01,"",IF('MissFill 1'!J151/SUM('MissFill 1'!J$2:J153)&gt;0.01,"",DateEnded_5Day!$A153))))))</f>
        <v>44498</v>
      </c>
      <c r="L153" s="54">
        <f>IF($A153&lt;='All Results'!$B$4,"",IF(SUM('MissFill 1'!K$2:K153)=0,"",(IF('MissFill 1'!K153/SUM('MissFill 1'!K$2:K153)&gt;0.01,"",IF('MissFill 1'!K152/SUM('MissFill 1'!K$2:K153)&gt;0.01,"",IF('MissFill 1'!K151/SUM('MissFill 1'!K$2:K153)&gt;0.01,"",DateEnded_5Day!$A153))))))</f>
        <v>44498</v>
      </c>
      <c r="M153" s="54">
        <f>IF($A153&lt;='All Results'!$B$4,"",IF(SUM('MissFill 1'!L$2:L153)=0,"",(IF('MissFill 1'!L153/SUM('MissFill 1'!L$2:L153)&gt;0.01,"",IF('MissFill 1'!L152/SUM('MissFill 1'!L$2:L153)&gt;0.01,"",IF('MissFill 1'!L151/SUM('MissFill 1'!L$2:L153)&gt;0.01,"",DateEnded_5Day!$A153))))))</f>
        <v>44498</v>
      </c>
      <c r="N153" s="54">
        <f>IF($A153&lt;='All Results'!$B$4,"",IF(SUM('MissFill 1'!M$2:M153)=0,"",(IF('MissFill 1'!M153/SUM('MissFill 1'!M$2:M153)&gt;0.01,"",IF('MissFill 1'!M152/SUM('MissFill 1'!M$2:M153)&gt;0.01,"",IF('MissFill 1'!M151/SUM('MissFill 1'!M$2:M153)&gt;0.01,"",DateEnded_5Day!$A153))))))</f>
        <v>44498</v>
      </c>
      <c r="O153" s="54">
        <f>IF($A153&lt;='All Results'!$B$4,"",IF(SUM('MissFill 1'!N$2:N153)=0,"",(IF('MissFill 1'!N153/SUM('MissFill 1'!N$2:N153)&gt;0.01,"",IF('MissFill 1'!N152/SUM('MissFill 1'!N$2:N153)&gt;0.01,"",IF('MissFill 1'!N151/SUM('MissFill 1'!N$2:N153)&gt;0.01,"",DateEnded_5Day!$A153))))))</f>
        <v>44498</v>
      </c>
      <c r="P153" s="54">
        <f>IF($A153&lt;='All Results'!$B$4,"",IF(SUM('MissFill 1'!O$2:O153)=0,"",(IF('MissFill 1'!O153/SUM('MissFill 1'!O$2:O153)&gt;0.01,"",IF('MissFill 1'!O152/SUM('MissFill 1'!O$2:O153)&gt;0.01,"",IF('MissFill 1'!O151/SUM('MissFill 1'!O$2:O153)&gt;0.01,"",DateEnded_5Day!$A153))))))</f>
        <v>44498</v>
      </c>
      <c r="Q153" s="54">
        <f>IF($A153&lt;='All Results'!$B$4,"",IF(SUM('MissFill 1'!P$2:P153)=0,"",(IF('MissFill 1'!P153/SUM('MissFill 1'!P$2:P153)&gt;0.01,"",IF('MissFill 1'!P152/SUM('MissFill 1'!P$2:P153)&gt;0.01,"",IF('MissFill 1'!P151/SUM('MissFill 1'!P$2:P153)&gt;0.01,"",DateEnded_5Day!$A153))))))</f>
        <v>44498</v>
      </c>
      <c r="R153" s="54">
        <f>IF($A153&lt;='All Results'!$B$4,"",IF(SUM('MissFill 1'!Q$2:Q153)=0,"",(IF('MissFill 1'!Q153/SUM('MissFill 1'!Q$2:Q153)&gt;0.01,"",IF('MissFill 1'!Q152/SUM('MissFill 1'!Q$2:Q153)&gt;0.01,"",IF('MissFill 1'!Q151/SUM('MissFill 1'!Q$2:Q153)&gt;0.01,"",DateEnded_5Day!$A153))))))</f>
        <v>44498</v>
      </c>
      <c r="S153" s="54">
        <f>IF($A153&lt;='All Results'!$B$4,"",IF(SUM('MissFill 1'!R$2:R153)=0,"",(IF('MissFill 1'!R153/SUM('MissFill 1'!R$2:R153)&gt;0.01,"",IF('MissFill 1'!R152/SUM('MissFill 1'!R$2:R153)&gt;0.01,"",IF('MissFill 1'!R151/SUM('MissFill 1'!R$2:R153)&gt;0.01,"",DateEnded_5Day!$A153))))))</f>
        <v>44498</v>
      </c>
      <c r="T153" s="54">
        <f>IF($A153&lt;='All Results'!$B$4,"",IF(SUM('MissFill 1'!S$2:S153)=0,"",(IF('MissFill 1'!S153/SUM('MissFill 1'!S$2:S153)&gt;0.01,"",IF('MissFill 1'!S152/SUM('MissFill 1'!S$2:S153)&gt;0.01,"",IF('MissFill 1'!S151/SUM('MissFill 1'!S$2:S153)&gt;0.01,"",DateEnded_5Day!$A153))))))</f>
        <v>44498</v>
      </c>
      <c r="U153" s="54">
        <f>IF($A153&lt;='All Results'!$B$4,"",IF(SUM('MissFill 1'!T$2:T153)=0,"",(IF('MissFill 1'!T153/SUM('MissFill 1'!T$2:T153)&gt;0.01,"",IF('MissFill 1'!T152/SUM('MissFill 1'!T$2:T153)&gt;0.01,"",IF('MissFill 1'!T151/SUM('MissFill 1'!T$2:T153)&gt;0.01,"",DateEnded_5Day!$A153))))))</f>
        <v>44498</v>
      </c>
      <c r="V153" s="54">
        <f>IF($A153&lt;='All Results'!$B$4,"",IF(SUM('MissFill 1'!U$2:U153)=0,"",(IF('MissFill 1'!U153/SUM('MissFill 1'!U$2:U153)&gt;0.01,"",IF('MissFill 1'!U152/SUM('MissFill 1'!U$2:U153)&gt;0.01,"",IF('MissFill 1'!U151/SUM('MissFill 1'!U$2:U153)&gt;0.01,"",DateEnded_5Day!$A153))))))</f>
        <v>44498</v>
      </c>
      <c r="W153" s="54">
        <f>IF($A153&lt;='All Results'!$B$4,"",IF(SUM('MissFill 1'!V$2:V153)=0,"",(IF('MissFill 1'!V153/SUM('MissFill 1'!V$2:V153)&gt;0.01,"",IF('MissFill 1'!V152/SUM('MissFill 1'!V$2:V153)&gt;0.01,"",IF('MissFill 1'!V151/SUM('MissFill 1'!V$2:V153)&gt;0.01,"",DateEnded_5Day!$A153))))))</f>
        <v>44498</v>
      </c>
      <c r="X153" s="54">
        <f>IF($A153&lt;='All Results'!$B$4,"",IF(SUM('MissFill 1'!W$2:W153)=0,"",(IF('MissFill 1'!W153/SUM('MissFill 1'!W$2:W153)&gt;0.01,"",IF('MissFill 1'!W152/SUM('MissFill 1'!W$2:W153)&gt;0.01,"",IF('MissFill 1'!W151/SUM('MissFill 1'!W$2:W153)&gt;0.01,"",DateEnded_5Day!$A153))))))</f>
        <v>44498</v>
      </c>
      <c r="Y153" s="54">
        <f>IF($A153&lt;='All Results'!$B$4,"",IF(SUM('MissFill 1'!X$2:X153)=0,"",(IF('MissFill 1'!X153/SUM('MissFill 1'!X$2:X153)&gt;0.01,"",IF('MissFill 1'!X152/SUM('MissFill 1'!X$2:X153)&gt;0.01,"",IF('MissFill 1'!X151/SUM('MissFill 1'!X$2:X153)&gt;0.01,"",DateEnded_5Day!$A153))))))</f>
        <v>44498</v>
      </c>
      <c r="Z153" s="54">
        <f>IF($A153&lt;='All Results'!$B$4,"",IF(SUM('MissFill 1'!Y$2:Y153)=0,"",(IF('MissFill 1'!Y153/SUM('MissFill 1'!Y$2:Y153)&gt;0.01,"",IF('MissFill 1'!Y152/SUM('MissFill 1'!Y$2:Y153)&gt;0.01,"",IF('MissFill 1'!Y151/SUM('MissFill 1'!Y$2:Y153)&gt;0.01,"",DateEnded_5Day!$A153))))))</f>
        <v>44498</v>
      </c>
      <c r="AA153" s="54">
        <f>IF($A153&lt;='All Results'!$B$4,"",IF(SUM('MissFill 1'!Z$2:Z153)=0,"",(IF('MissFill 1'!Z153/SUM('MissFill 1'!Z$2:Z153)&gt;0.01,"",IF('MissFill 1'!Z152/SUM('MissFill 1'!Z$2:Z153)&gt;0.01,"",IF('MissFill 1'!Z151/SUM('MissFill 1'!Z$2:Z153)&gt;0.01,"",DateEnded_5Day!$A153))))))</f>
        <v>44498</v>
      </c>
      <c r="AB153" s="54">
        <f>IF($A153&lt;='All Results'!$B$4,"",IF(SUM('MissFill 1'!AA$2:AA153)=0,"",(IF('MissFill 1'!AA153/SUM('MissFill 1'!AA$2:AA153)&gt;0.01,"",IF('MissFill 1'!AA152/SUM('MissFill 1'!AA$2:AA153)&gt;0.01,"",IF('MissFill 1'!AA151/SUM('MissFill 1'!AA$2:AA153)&gt;0.01,"",DateEnded_5Day!$A153))))))</f>
        <v>44498</v>
      </c>
      <c r="AC153" s="54">
        <f>IF($A153&lt;='All Results'!$B$4,"",IF(SUM('MissFill 1'!AB$2:AB153)=0,"",(IF('MissFill 1'!AB153/SUM('MissFill 1'!AB$2:AB153)&gt;0.01,"",IF('MissFill 1'!AB152/SUM('MissFill 1'!AB$2:AB153)&gt;0.01,"",IF('MissFill 1'!AB151/SUM('MissFill 1'!AB$2:AB153)&gt;0.01,"",DateEnded_5Day!$A153))))))</f>
        <v>44498</v>
      </c>
      <c r="AD153" s="54">
        <f>IF($A153&lt;='All Results'!$B$4,"",IF(SUM('MissFill 1'!AC$2:AC153)=0,"",(IF('MissFill 1'!AC153/SUM('MissFill 1'!AC$2:AC153)&gt;0.01,"",IF('MissFill 1'!AC152/SUM('MissFill 1'!AC$2:AC153)&gt;0.01,"",IF('MissFill 1'!AC151/SUM('MissFill 1'!AC$2:AC153)&gt;0.01,"",DateEnded_5Day!$A153))))))</f>
        <v>44498</v>
      </c>
      <c r="AE153" s="54">
        <f>IF($A153&lt;='All Results'!$B$4,"",IF(SUM('MissFill 1'!AD$2:AD153)=0,"",(IF('MissFill 1'!AD153/SUM('MissFill 1'!AD$2:AD153)&gt;0.01,"",IF('MissFill 1'!AD152/SUM('MissFill 1'!AD$2:AD153)&gt;0.01,"",IF('MissFill 1'!AD151/SUM('MissFill 1'!AD$2:AD153)&gt;0.01,"",DateEnded_5Day!$A153))))))</f>
        <v>44498</v>
      </c>
      <c r="AF153" s="54">
        <f>IF($A153&lt;='All Results'!$B$4,"",IF(SUM('MissFill 1'!AE$2:AE153)=0,"",(IF('MissFill 1'!AE153/SUM('MissFill 1'!AE$2:AE153)&gt;0.01,"",IF('MissFill 1'!AE152/SUM('MissFill 1'!AE$2:AE153)&gt;0.01,"",IF('MissFill 1'!AE151/SUM('MissFill 1'!AE$2:AE153)&gt;0.01,"",DateEnded_5Day!$A153))))))</f>
        <v>44498</v>
      </c>
      <c r="AG153" s="54">
        <f>IF($A153&lt;='All Results'!$B$4,"",IF(SUM('MissFill 1'!AF$2:AF153)=0,"",(IF('MissFill 1'!AF153/SUM('MissFill 1'!AF$2:AF153)&gt;0.01,"",IF('MissFill 1'!AF152/SUM('MissFill 1'!AF$2:AF153)&gt;0.01,"",IF('MissFill 1'!AF151/SUM('MissFill 1'!AF$2:AF153)&gt;0.01,"",DateEnded_5Day!$A153))))))</f>
        <v>44498</v>
      </c>
      <c r="AH153" s="54">
        <f>IF($A153&lt;='All Results'!$B$4,"",IF(SUM('MissFill 1'!AG$2:AG153)=0,"",(IF('MissFill 1'!AG153/SUM('MissFill 1'!AG$2:AG153)&gt;0.01,"",IF('MissFill 1'!AG152/SUM('MissFill 1'!AG$2:AG153)&gt;0.01,"",IF('MissFill 1'!AG151/SUM('MissFill 1'!AG$2:AG153)&gt;0.01,"",DateEnded_5Day!$A153))))))</f>
        <v>44498</v>
      </c>
      <c r="AI153" s="54">
        <f>IF($A153&lt;='All Results'!$B$4,"",IF(SUM('MissFill 1'!AH$2:AH153)=0,"",(IF('MissFill 1'!AH153/SUM('MissFill 1'!AH$2:AH153)&gt;0.01,"",IF('MissFill 1'!AH152/SUM('MissFill 1'!AH$2:AH153)&gt;0.01,"",IF('MissFill 1'!AH151/SUM('MissFill 1'!AH$2:AH153)&gt;0.01,"",DateEnded_5Day!$A153))))))</f>
        <v>44498</v>
      </c>
      <c r="AJ153" s="54">
        <f>IF($A153&lt;='All Results'!$B$4,"",IF(SUM('MissFill 1'!AI$2:AI153)=0,"",(IF('MissFill 1'!AI153/SUM('MissFill 1'!AI$2:AI153)&gt;0.01,"",IF('MissFill 1'!AI152/SUM('MissFill 1'!AI$2:AI153)&gt;0.01,"",IF('MissFill 1'!AI151/SUM('MissFill 1'!AI$2:AI153)&gt;0.01,"",DateEnded_5Day!$A153))))))</f>
        <v>44498</v>
      </c>
      <c r="AK153" s="54">
        <f>IF($A153&lt;='All Results'!$B$4,"",IF(SUM('MissFill 1'!AJ$2:AJ153)=0,"",(IF('MissFill 1'!AJ153/SUM('MissFill 1'!AJ$2:AJ153)&gt;0.01,"",IF('MissFill 1'!AJ152/SUM('MissFill 1'!AJ$2:AJ153)&gt;0.01,"",IF('MissFill 1'!AJ151/SUM('MissFill 1'!AJ$2:AJ153)&gt;0.01,"",DateEnded_5Day!$A153))))))</f>
        <v>44498</v>
      </c>
      <c r="AL153" s="54">
        <f>IF($A153&lt;='All Results'!$B$4,"",IF(SUM('MissFill 1'!AK$2:AK153)=0,"",(IF('MissFill 1'!AK153/SUM('MissFill 1'!AK$2:AK153)&gt;0.01,"",IF('MissFill 1'!AK152/SUM('MissFill 1'!AK$2:AK153)&gt;0.01,"",IF('MissFill 1'!AK151/SUM('MissFill 1'!AK$2:AK153)&gt;0.01,"",DateEnded_5Day!$A153))))))</f>
        <v>44498</v>
      </c>
      <c r="AM153" s="54">
        <f>IF($A153&lt;='All Results'!$B$4,"",IF(SUM('MissFill 1'!AL$2:AL153)=0,"",(IF('MissFill 1'!AL153/SUM('MissFill 1'!AL$2:AL153)&gt;0.01,"",IF('MissFill 1'!AL152/SUM('MissFill 1'!AL$2:AL153)&gt;0.01,"",IF('MissFill 1'!AL151/SUM('MissFill 1'!AL$2:AL153)&gt;0.01,"",DateEnded_5Day!$A153))))))</f>
        <v>44498</v>
      </c>
      <c r="AN153" s="54">
        <f>IF($A153&lt;='All Results'!$B$4,"",IF(SUM('MissFill 1'!AM$2:AM153)=0,"",(IF('MissFill 1'!AM153/SUM('MissFill 1'!AM$2:AM153)&gt;0.01,"",IF('MissFill 1'!AM152/SUM('MissFill 1'!AM$2:AM153)&gt;0.01,"",IF('MissFill 1'!AM151/SUM('MissFill 1'!AM$2:AM153)&gt;0.01,"",DateEnded_5Day!$A153))))))</f>
        <v>44498</v>
      </c>
      <c r="AO153" s="54">
        <f>IF($A153&lt;='All Results'!$B$4,"",IF(SUM('MissFill 1'!AN$2:AN153)=0,"",(IF('MissFill 1'!AN153/SUM('MissFill 1'!AN$2:AN153)&gt;0.01,"",IF('MissFill 1'!AN152/SUM('MissFill 1'!AN$2:AN153)&gt;0.01,"",IF('MissFill 1'!AN151/SUM('MissFill 1'!AN$2:AN153)&gt;0.01,"",DateEnded_5Day!$A153))))))</f>
        <v>44498</v>
      </c>
      <c r="AP153" s="54">
        <f>IF($A153&lt;='All Results'!$B$4,"",IF(SUM('MissFill 1'!AO$2:AO153)=0,"",(IF('MissFill 1'!AO153/SUM('MissFill 1'!AO$2:AO153)&gt;0.01,"",IF('MissFill 1'!AO152/SUM('MissFill 1'!AO$2:AO153)&gt;0.01,"",IF('MissFill 1'!AO151/SUM('MissFill 1'!AO$2:AO153)&gt;0.01,"",DateEnded_5Day!$A153))))))</f>
        <v>44498</v>
      </c>
      <c r="AQ153" s="54">
        <f>IF($A153&lt;='All Results'!$B$4,"",IF(SUM('MissFill 1'!AP$2:AP153)=0,"",(IF('MissFill 1'!AP153/SUM('MissFill 1'!AP$2:AP153)&gt;0.01,"",IF('MissFill 1'!AP152/SUM('MissFill 1'!AP$2:AP153)&gt;0.01,"",IF('MissFill 1'!AP151/SUM('MissFill 1'!AP$2:AP153)&gt;0.01,"",DateEnded_5Day!$A153))))))</f>
        <v>44498</v>
      </c>
      <c r="AR153" s="54">
        <f>IF($A153&lt;='All Results'!$B$4,"",IF(SUM('MissFill 1'!AQ$2:AQ153)=0,"",(IF('MissFill 1'!AQ153/SUM('MissFill 1'!AQ$2:AQ153)&gt;0.01,"",IF('MissFill 1'!AQ152/SUM('MissFill 1'!AQ$2:AQ153)&gt;0.01,"",IF('MissFill 1'!AQ151/SUM('MissFill 1'!AQ$2:AQ153)&gt;0.01,"",DateEnded_5Day!$A153))))))</f>
        <v>44498</v>
      </c>
      <c r="AS153" s="54">
        <f>IF($A153&lt;='All Results'!$B$4,"",IF(SUM('MissFill 1'!AR$2:AR153)=0,"",(IF('MissFill 1'!AR153/SUM('MissFill 1'!AR$2:AR153)&gt;0.01,"",IF('MissFill 1'!AR152/SUM('MissFill 1'!AR$2:AR153)&gt;0.01,"",IF('MissFill 1'!AR151/SUM('MissFill 1'!AR$2:AR153)&gt;0.01,"",DateEnded_5Day!$A153))))))</f>
        <v>44498</v>
      </c>
      <c r="AT153" s="54">
        <f>IF($A153&lt;='All Results'!$B$4,"",IF(SUM('MissFill 1'!AS$2:AS153)=0,"",(IF('MissFill 1'!AS153/SUM('MissFill 1'!AS$2:AS153)&gt;0.01,"",IF('MissFill 1'!AS152/SUM('MissFill 1'!AS$2:AS153)&gt;0.01,"",IF('MissFill 1'!AS151/SUM('MissFill 1'!AS$2:AS153)&gt;0.01,"",DateEnded_5Day!$A153))))))</f>
        <v>44498</v>
      </c>
      <c r="AU153" s="54">
        <f>IF($A153&lt;='All Results'!$B$4,"",IF(SUM('MissFill 1'!AT$2:AT153)=0,"",(IF('MissFill 1'!AT153/SUM('MissFill 1'!AT$2:AT153)&gt;0.01,"",IF('MissFill 1'!AT152/SUM('MissFill 1'!AT$2:AT153)&gt;0.01,"",IF('MissFill 1'!AT151/SUM('MissFill 1'!AT$2:AT153)&gt;0.01,"",DateEnded_5Day!$A153))))))</f>
        <v>44498</v>
      </c>
      <c r="AV153" s="54">
        <f>IF($A153&lt;='All Results'!$B$4,"",IF(SUM('MissFill 1'!AU$2:AU153)=0,"",(IF('MissFill 1'!AU153/SUM('MissFill 1'!AU$2:AU153)&gt;0.01,"",IF('MissFill 1'!AU152/SUM('MissFill 1'!AU$2:AU153)&gt;0.01,"",IF('MissFill 1'!AU151/SUM('MissFill 1'!AU$2:AU153)&gt;0.01,"",DateEnded_5Day!$A153))))))</f>
        <v>44498</v>
      </c>
      <c r="AW153" s="54">
        <f>IF($A153&lt;='All Results'!$B$4,"",IF(SUM('MissFill 1'!AV$2:AV153)=0,"",(IF('MissFill 1'!AV153/SUM('MissFill 1'!AV$2:AV153)&gt;0.01,"",IF('MissFill 1'!AV152/SUM('MissFill 1'!AV$2:AV153)&gt;0.01,"",IF('MissFill 1'!AV151/SUM('MissFill 1'!AV$2:AV153)&gt;0.01,"",DateEnded_5Day!$A153))))))</f>
        <v>44498</v>
      </c>
      <c r="AX153" s="54">
        <f>IF($A153&lt;='All Results'!$B$4,"",IF(SUM('MissFill 1'!AW$2:AW153)=0,"",(IF('MissFill 1'!AW153/SUM('MissFill 1'!AW$2:AW153)&gt;0.01,"",IF('MissFill 1'!AW152/SUM('MissFill 1'!AW$2:AW153)&gt;0.01,"",IF('MissFill 1'!AW151/SUM('MissFill 1'!AW$2:AW153)&gt;0.01,"",DateEnded_5Day!$A153))))))</f>
        <v>44498</v>
      </c>
    </row>
    <row r="154" spans="1:50" x14ac:dyDescent="0.25">
      <c r="A154" s="41">
        <v>44499</v>
      </c>
      <c r="B154" s="52">
        <v>303</v>
      </c>
      <c r="C154" s="54">
        <f>IF($A154&lt;='All Results'!$B$4,"",IF(SUM('MissFill 1'!B$2:B154)=0,"",(IF('MissFill 1'!B154/SUM('MissFill 1'!B$2:B154)&gt;0.01,"",IF('MissFill 1'!B153/SUM('MissFill 1'!B$2:B154)&gt;0.01,"",IF('MissFill 1'!B152/SUM('MissFill 1'!B$2:B154)&gt;0.01,"",DateEnded_5Day!$A154))))))</f>
        <v>44499</v>
      </c>
      <c r="D154" s="54">
        <f>IF($A154&lt;='All Results'!$B$4,"",IF(SUM('MissFill 1'!C$2:C154)=0,"",(IF('MissFill 1'!C154/SUM('MissFill 1'!C$2:C154)&gt;0.01,"",IF('MissFill 1'!C153/SUM('MissFill 1'!C$2:C154)&gt;0.01,"",IF('MissFill 1'!C152/SUM('MissFill 1'!C$2:C154)&gt;0.01,"",DateEnded_5Day!$A154))))))</f>
        <v>44499</v>
      </c>
      <c r="E154" s="54">
        <f>IF($A154&lt;='All Results'!$B$4,"",IF(SUM('MissFill 1'!D$2:D154)=0,"",(IF('MissFill 1'!D154/SUM('MissFill 1'!D$2:D154)&gt;0.01,"",IF('MissFill 1'!D153/SUM('MissFill 1'!D$2:D154)&gt;0.01,"",IF('MissFill 1'!D152/SUM('MissFill 1'!D$2:D154)&gt;0.01,"",DateEnded_5Day!$A154))))))</f>
        <v>44499</v>
      </c>
      <c r="F154" s="54">
        <f>IF($A154&lt;='All Results'!$B$4,"",IF(SUM('MissFill 1'!E$2:E154)=0,"",(IF('MissFill 1'!E154/SUM('MissFill 1'!E$2:E154)&gt;0.01,"",IF('MissFill 1'!E153/SUM('MissFill 1'!E$2:E154)&gt;0.01,"",IF('MissFill 1'!E152/SUM('MissFill 1'!E$2:E154)&gt;0.01,"",DateEnded_5Day!$A154))))))</f>
        <v>44499</v>
      </c>
      <c r="G154" s="54">
        <f>IF($A154&lt;='All Results'!$B$4,"",IF(SUM('MissFill 1'!F$2:F154)=0,"",(IF('MissFill 1'!F154/SUM('MissFill 1'!F$2:F154)&gt;0.01,"",IF('MissFill 1'!F153/SUM('MissFill 1'!F$2:F154)&gt;0.01,"",IF('MissFill 1'!F152/SUM('MissFill 1'!F$2:F154)&gt;0.01,"",DateEnded_5Day!$A154))))))</f>
        <v>44499</v>
      </c>
      <c r="H154" s="54">
        <f>IF($A154&lt;='All Results'!$B$4,"",IF(SUM('MissFill 1'!G$2:G154)=0,"",(IF('MissFill 1'!G154/SUM('MissFill 1'!G$2:G154)&gt;0.01,"",IF('MissFill 1'!G153/SUM('MissFill 1'!G$2:G154)&gt;0.01,"",IF('MissFill 1'!G152/SUM('MissFill 1'!G$2:G154)&gt;0.01,"",DateEnded_5Day!$A154))))))</f>
        <v>44499</v>
      </c>
      <c r="I154" s="54">
        <f>IF($A154&lt;='All Results'!$B$4,"",IF(SUM('MissFill 1'!H$2:H154)=0,"",(IF('MissFill 1'!H154/SUM('MissFill 1'!H$2:H154)&gt;0.01,"",IF('MissFill 1'!H153/SUM('MissFill 1'!H$2:H154)&gt;0.01,"",IF('MissFill 1'!H152/SUM('MissFill 1'!H$2:H154)&gt;0.01,"",DateEnded_5Day!$A154))))))</f>
        <v>44499</v>
      </c>
      <c r="J154" s="54">
        <f>IF($A154&lt;='All Results'!$B$4,"",IF(SUM('MissFill 1'!I$2:I154)=0,"",(IF('MissFill 1'!I154/SUM('MissFill 1'!I$2:I154)&gt;0.01,"",IF('MissFill 1'!I153/SUM('MissFill 1'!I$2:I154)&gt;0.01,"",IF('MissFill 1'!I152/SUM('MissFill 1'!I$2:I154)&gt;0.01,"",DateEnded_5Day!$A154))))))</f>
        <v>44499</v>
      </c>
      <c r="K154" s="54">
        <f>IF($A154&lt;='All Results'!$B$4,"",IF(SUM('MissFill 1'!J$2:J154)=0,"",(IF('MissFill 1'!J154/SUM('MissFill 1'!J$2:J154)&gt;0.01,"",IF('MissFill 1'!J153/SUM('MissFill 1'!J$2:J154)&gt;0.01,"",IF('MissFill 1'!J152/SUM('MissFill 1'!J$2:J154)&gt;0.01,"",DateEnded_5Day!$A154))))))</f>
        <v>44499</v>
      </c>
      <c r="L154" s="54">
        <f>IF($A154&lt;='All Results'!$B$4,"",IF(SUM('MissFill 1'!K$2:K154)=0,"",(IF('MissFill 1'!K154/SUM('MissFill 1'!K$2:K154)&gt;0.01,"",IF('MissFill 1'!K153/SUM('MissFill 1'!K$2:K154)&gt;0.01,"",IF('MissFill 1'!K152/SUM('MissFill 1'!K$2:K154)&gt;0.01,"",DateEnded_5Day!$A154))))))</f>
        <v>44499</v>
      </c>
      <c r="M154" s="54">
        <f>IF($A154&lt;='All Results'!$B$4,"",IF(SUM('MissFill 1'!L$2:L154)=0,"",(IF('MissFill 1'!L154/SUM('MissFill 1'!L$2:L154)&gt;0.01,"",IF('MissFill 1'!L153/SUM('MissFill 1'!L$2:L154)&gt;0.01,"",IF('MissFill 1'!L152/SUM('MissFill 1'!L$2:L154)&gt;0.01,"",DateEnded_5Day!$A154))))))</f>
        <v>44499</v>
      </c>
      <c r="N154" s="54">
        <f>IF($A154&lt;='All Results'!$B$4,"",IF(SUM('MissFill 1'!M$2:M154)=0,"",(IF('MissFill 1'!M154/SUM('MissFill 1'!M$2:M154)&gt;0.01,"",IF('MissFill 1'!M153/SUM('MissFill 1'!M$2:M154)&gt;0.01,"",IF('MissFill 1'!M152/SUM('MissFill 1'!M$2:M154)&gt;0.01,"",DateEnded_5Day!$A154))))))</f>
        <v>44499</v>
      </c>
      <c r="O154" s="54">
        <f>IF($A154&lt;='All Results'!$B$4,"",IF(SUM('MissFill 1'!N$2:N154)=0,"",(IF('MissFill 1'!N154/SUM('MissFill 1'!N$2:N154)&gt;0.01,"",IF('MissFill 1'!N153/SUM('MissFill 1'!N$2:N154)&gt;0.01,"",IF('MissFill 1'!N152/SUM('MissFill 1'!N$2:N154)&gt;0.01,"",DateEnded_5Day!$A154))))))</f>
        <v>44499</v>
      </c>
      <c r="P154" s="54">
        <f>IF($A154&lt;='All Results'!$B$4,"",IF(SUM('MissFill 1'!O$2:O154)=0,"",(IF('MissFill 1'!O154/SUM('MissFill 1'!O$2:O154)&gt;0.01,"",IF('MissFill 1'!O153/SUM('MissFill 1'!O$2:O154)&gt;0.01,"",IF('MissFill 1'!O152/SUM('MissFill 1'!O$2:O154)&gt;0.01,"",DateEnded_5Day!$A154))))))</f>
        <v>44499</v>
      </c>
      <c r="Q154" s="54">
        <f>IF($A154&lt;='All Results'!$B$4,"",IF(SUM('MissFill 1'!P$2:P154)=0,"",(IF('MissFill 1'!P154/SUM('MissFill 1'!P$2:P154)&gt;0.01,"",IF('MissFill 1'!P153/SUM('MissFill 1'!P$2:P154)&gt;0.01,"",IF('MissFill 1'!P152/SUM('MissFill 1'!P$2:P154)&gt;0.01,"",DateEnded_5Day!$A154))))))</f>
        <v>44499</v>
      </c>
      <c r="R154" s="54">
        <f>IF($A154&lt;='All Results'!$B$4,"",IF(SUM('MissFill 1'!Q$2:Q154)=0,"",(IF('MissFill 1'!Q154/SUM('MissFill 1'!Q$2:Q154)&gt;0.01,"",IF('MissFill 1'!Q153/SUM('MissFill 1'!Q$2:Q154)&gt;0.01,"",IF('MissFill 1'!Q152/SUM('MissFill 1'!Q$2:Q154)&gt;0.01,"",DateEnded_5Day!$A154))))))</f>
        <v>44499</v>
      </c>
      <c r="S154" s="54">
        <f>IF($A154&lt;='All Results'!$B$4,"",IF(SUM('MissFill 1'!R$2:R154)=0,"",(IF('MissFill 1'!R154/SUM('MissFill 1'!R$2:R154)&gt;0.01,"",IF('MissFill 1'!R153/SUM('MissFill 1'!R$2:R154)&gt;0.01,"",IF('MissFill 1'!R152/SUM('MissFill 1'!R$2:R154)&gt;0.01,"",DateEnded_5Day!$A154))))))</f>
        <v>44499</v>
      </c>
      <c r="T154" s="54">
        <f>IF($A154&lt;='All Results'!$B$4,"",IF(SUM('MissFill 1'!S$2:S154)=0,"",(IF('MissFill 1'!S154/SUM('MissFill 1'!S$2:S154)&gt;0.01,"",IF('MissFill 1'!S153/SUM('MissFill 1'!S$2:S154)&gt;0.01,"",IF('MissFill 1'!S152/SUM('MissFill 1'!S$2:S154)&gt;0.01,"",DateEnded_5Day!$A154))))))</f>
        <v>44499</v>
      </c>
      <c r="U154" s="54">
        <f>IF($A154&lt;='All Results'!$B$4,"",IF(SUM('MissFill 1'!T$2:T154)=0,"",(IF('MissFill 1'!T154/SUM('MissFill 1'!T$2:T154)&gt;0.01,"",IF('MissFill 1'!T153/SUM('MissFill 1'!T$2:T154)&gt;0.01,"",IF('MissFill 1'!T152/SUM('MissFill 1'!T$2:T154)&gt;0.01,"",DateEnded_5Day!$A154))))))</f>
        <v>44499</v>
      </c>
      <c r="V154" s="54">
        <f>IF($A154&lt;='All Results'!$B$4,"",IF(SUM('MissFill 1'!U$2:U154)=0,"",(IF('MissFill 1'!U154/SUM('MissFill 1'!U$2:U154)&gt;0.01,"",IF('MissFill 1'!U153/SUM('MissFill 1'!U$2:U154)&gt;0.01,"",IF('MissFill 1'!U152/SUM('MissFill 1'!U$2:U154)&gt;0.01,"",DateEnded_5Day!$A154))))))</f>
        <v>44499</v>
      </c>
      <c r="W154" s="54">
        <f>IF($A154&lt;='All Results'!$B$4,"",IF(SUM('MissFill 1'!V$2:V154)=0,"",(IF('MissFill 1'!V154/SUM('MissFill 1'!V$2:V154)&gt;0.01,"",IF('MissFill 1'!V153/SUM('MissFill 1'!V$2:V154)&gt;0.01,"",IF('MissFill 1'!V152/SUM('MissFill 1'!V$2:V154)&gt;0.01,"",DateEnded_5Day!$A154))))))</f>
        <v>44499</v>
      </c>
      <c r="X154" s="54">
        <f>IF($A154&lt;='All Results'!$B$4,"",IF(SUM('MissFill 1'!W$2:W154)=0,"",(IF('MissFill 1'!W154/SUM('MissFill 1'!W$2:W154)&gt;0.01,"",IF('MissFill 1'!W153/SUM('MissFill 1'!W$2:W154)&gt;0.01,"",IF('MissFill 1'!W152/SUM('MissFill 1'!W$2:W154)&gt;0.01,"",DateEnded_5Day!$A154))))))</f>
        <v>44499</v>
      </c>
      <c r="Y154" s="54">
        <f>IF($A154&lt;='All Results'!$B$4,"",IF(SUM('MissFill 1'!X$2:X154)=0,"",(IF('MissFill 1'!X154/SUM('MissFill 1'!X$2:X154)&gt;0.01,"",IF('MissFill 1'!X153/SUM('MissFill 1'!X$2:X154)&gt;0.01,"",IF('MissFill 1'!X152/SUM('MissFill 1'!X$2:X154)&gt;0.01,"",DateEnded_5Day!$A154))))))</f>
        <v>44499</v>
      </c>
      <c r="Z154" s="54">
        <f>IF($A154&lt;='All Results'!$B$4,"",IF(SUM('MissFill 1'!Y$2:Y154)=0,"",(IF('MissFill 1'!Y154/SUM('MissFill 1'!Y$2:Y154)&gt;0.01,"",IF('MissFill 1'!Y153/SUM('MissFill 1'!Y$2:Y154)&gt;0.01,"",IF('MissFill 1'!Y152/SUM('MissFill 1'!Y$2:Y154)&gt;0.01,"",DateEnded_5Day!$A154))))))</f>
        <v>44499</v>
      </c>
      <c r="AA154" s="54">
        <f>IF($A154&lt;='All Results'!$B$4,"",IF(SUM('MissFill 1'!Z$2:Z154)=0,"",(IF('MissFill 1'!Z154/SUM('MissFill 1'!Z$2:Z154)&gt;0.01,"",IF('MissFill 1'!Z153/SUM('MissFill 1'!Z$2:Z154)&gt;0.01,"",IF('MissFill 1'!Z152/SUM('MissFill 1'!Z$2:Z154)&gt;0.01,"",DateEnded_5Day!$A154))))))</f>
        <v>44499</v>
      </c>
      <c r="AB154" s="54">
        <f>IF($A154&lt;='All Results'!$B$4,"",IF(SUM('MissFill 1'!AA$2:AA154)=0,"",(IF('MissFill 1'!AA154/SUM('MissFill 1'!AA$2:AA154)&gt;0.01,"",IF('MissFill 1'!AA153/SUM('MissFill 1'!AA$2:AA154)&gt;0.01,"",IF('MissFill 1'!AA152/SUM('MissFill 1'!AA$2:AA154)&gt;0.01,"",DateEnded_5Day!$A154))))))</f>
        <v>44499</v>
      </c>
      <c r="AC154" s="54">
        <f>IF($A154&lt;='All Results'!$B$4,"",IF(SUM('MissFill 1'!AB$2:AB154)=0,"",(IF('MissFill 1'!AB154/SUM('MissFill 1'!AB$2:AB154)&gt;0.01,"",IF('MissFill 1'!AB153/SUM('MissFill 1'!AB$2:AB154)&gt;0.01,"",IF('MissFill 1'!AB152/SUM('MissFill 1'!AB$2:AB154)&gt;0.01,"",DateEnded_5Day!$A154))))))</f>
        <v>44499</v>
      </c>
      <c r="AD154" s="54">
        <f>IF($A154&lt;='All Results'!$B$4,"",IF(SUM('MissFill 1'!AC$2:AC154)=0,"",(IF('MissFill 1'!AC154/SUM('MissFill 1'!AC$2:AC154)&gt;0.01,"",IF('MissFill 1'!AC153/SUM('MissFill 1'!AC$2:AC154)&gt;0.01,"",IF('MissFill 1'!AC152/SUM('MissFill 1'!AC$2:AC154)&gt;0.01,"",DateEnded_5Day!$A154))))))</f>
        <v>44499</v>
      </c>
      <c r="AE154" s="54">
        <f>IF($A154&lt;='All Results'!$B$4,"",IF(SUM('MissFill 1'!AD$2:AD154)=0,"",(IF('MissFill 1'!AD154/SUM('MissFill 1'!AD$2:AD154)&gt;0.01,"",IF('MissFill 1'!AD153/SUM('MissFill 1'!AD$2:AD154)&gt;0.01,"",IF('MissFill 1'!AD152/SUM('MissFill 1'!AD$2:AD154)&gt;0.01,"",DateEnded_5Day!$A154))))))</f>
        <v>44499</v>
      </c>
      <c r="AF154" s="54">
        <f>IF($A154&lt;='All Results'!$B$4,"",IF(SUM('MissFill 1'!AE$2:AE154)=0,"",(IF('MissFill 1'!AE154/SUM('MissFill 1'!AE$2:AE154)&gt;0.01,"",IF('MissFill 1'!AE153/SUM('MissFill 1'!AE$2:AE154)&gt;0.01,"",IF('MissFill 1'!AE152/SUM('MissFill 1'!AE$2:AE154)&gt;0.01,"",DateEnded_5Day!$A154))))))</f>
        <v>44499</v>
      </c>
      <c r="AG154" s="54">
        <f>IF($A154&lt;='All Results'!$B$4,"",IF(SUM('MissFill 1'!AF$2:AF154)=0,"",(IF('MissFill 1'!AF154/SUM('MissFill 1'!AF$2:AF154)&gt;0.01,"",IF('MissFill 1'!AF153/SUM('MissFill 1'!AF$2:AF154)&gt;0.01,"",IF('MissFill 1'!AF152/SUM('MissFill 1'!AF$2:AF154)&gt;0.01,"",DateEnded_5Day!$A154))))))</f>
        <v>44499</v>
      </c>
      <c r="AH154" s="54">
        <f>IF($A154&lt;='All Results'!$B$4,"",IF(SUM('MissFill 1'!AG$2:AG154)=0,"",(IF('MissFill 1'!AG154/SUM('MissFill 1'!AG$2:AG154)&gt;0.01,"",IF('MissFill 1'!AG153/SUM('MissFill 1'!AG$2:AG154)&gt;0.01,"",IF('MissFill 1'!AG152/SUM('MissFill 1'!AG$2:AG154)&gt;0.01,"",DateEnded_5Day!$A154))))))</f>
        <v>44499</v>
      </c>
      <c r="AI154" s="54">
        <f>IF($A154&lt;='All Results'!$B$4,"",IF(SUM('MissFill 1'!AH$2:AH154)=0,"",(IF('MissFill 1'!AH154/SUM('MissFill 1'!AH$2:AH154)&gt;0.01,"",IF('MissFill 1'!AH153/SUM('MissFill 1'!AH$2:AH154)&gt;0.01,"",IF('MissFill 1'!AH152/SUM('MissFill 1'!AH$2:AH154)&gt;0.01,"",DateEnded_5Day!$A154))))))</f>
        <v>44499</v>
      </c>
      <c r="AJ154" s="54">
        <f>IF($A154&lt;='All Results'!$B$4,"",IF(SUM('MissFill 1'!AI$2:AI154)=0,"",(IF('MissFill 1'!AI154/SUM('MissFill 1'!AI$2:AI154)&gt;0.01,"",IF('MissFill 1'!AI153/SUM('MissFill 1'!AI$2:AI154)&gt;0.01,"",IF('MissFill 1'!AI152/SUM('MissFill 1'!AI$2:AI154)&gt;0.01,"",DateEnded_5Day!$A154))))))</f>
        <v>44499</v>
      </c>
      <c r="AK154" s="54">
        <f>IF($A154&lt;='All Results'!$B$4,"",IF(SUM('MissFill 1'!AJ$2:AJ154)=0,"",(IF('MissFill 1'!AJ154/SUM('MissFill 1'!AJ$2:AJ154)&gt;0.01,"",IF('MissFill 1'!AJ153/SUM('MissFill 1'!AJ$2:AJ154)&gt;0.01,"",IF('MissFill 1'!AJ152/SUM('MissFill 1'!AJ$2:AJ154)&gt;0.01,"",DateEnded_5Day!$A154))))))</f>
        <v>44499</v>
      </c>
      <c r="AL154" s="54">
        <f>IF($A154&lt;='All Results'!$B$4,"",IF(SUM('MissFill 1'!AK$2:AK154)=0,"",(IF('MissFill 1'!AK154/SUM('MissFill 1'!AK$2:AK154)&gt;0.01,"",IF('MissFill 1'!AK153/SUM('MissFill 1'!AK$2:AK154)&gt;0.01,"",IF('MissFill 1'!AK152/SUM('MissFill 1'!AK$2:AK154)&gt;0.01,"",DateEnded_5Day!$A154))))))</f>
        <v>44499</v>
      </c>
      <c r="AM154" s="54">
        <f>IF($A154&lt;='All Results'!$B$4,"",IF(SUM('MissFill 1'!AL$2:AL154)=0,"",(IF('MissFill 1'!AL154/SUM('MissFill 1'!AL$2:AL154)&gt;0.01,"",IF('MissFill 1'!AL153/SUM('MissFill 1'!AL$2:AL154)&gt;0.01,"",IF('MissFill 1'!AL152/SUM('MissFill 1'!AL$2:AL154)&gt;0.01,"",DateEnded_5Day!$A154))))))</f>
        <v>44499</v>
      </c>
      <c r="AN154" s="54">
        <f>IF($A154&lt;='All Results'!$B$4,"",IF(SUM('MissFill 1'!AM$2:AM154)=0,"",(IF('MissFill 1'!AM154/SUM('MissFill 1'!AM$2:AM154)&gt;0.01,"",IF('MissFill 1'!AM153/SUM('MissFill 1'!AM$2:AM154)&gt;0.01,"",IF('MissFill 1'!AM152/SUM('MissFill 1'!AM$2:AM154)&gt;0.01,"",DateEnded_5Day!$A154))))))</f>
        <v>44499</v>
      </c>
      <c r="AO154" s="54">
        <f>IF($A154&lt;='All Results'!$B$4,"",IF(SUM('MissFill 1'!AN$2:AN154)=0,"",(IF('MissFill 1'!AN154/SUM('MissFill 1'!AN$2:AN154)&gt;0.01,"",IF('MissFill 1'!AN153/SUM('MissFill 1'!AN$2:AN154)&gt;0.01,"",IF('MissFill 1'!AN152/SUM('MissFill 1'!AN$2:AN154)&gt;0.01,"",DateEnded_5Day!$A154))))))</f>
        <v>44499</v>
      </c>
      <c r="AP154" s="54">
        <f>IF($A154&lt;='All Results'!$B$4,"",IF(SUM('MissFill 1'!AO$2:AO154)=0,"",(IF('MissFill 1'!AO154/SUM('MissFill 1'!AO$2:AO154)&gt;0.01,"",IF('MissFill 1'!AO153/SUM('MissFill 1'!AO$2:AO154)&gt;0.01,"",IF('MissFill 1'!AO152/SUM('MissFill 1'!AO$2:AO154)&gt;0.01,"",DateEnded_5Day!$A154))))))</f>
        <v>44499</v>
      </c>
      <c r="AQ154" s="54">
        <f>IF($A154&lt;='All Results'!$B$4,"",IF(SUM('MissFill 1'!AP$2:AP154)=0,"",(IF('MissFill 1'!AP154/SUM('MissFill 1'!AP$2:AP154)&gt;0.01,"",IF('MissFill 1'!AP153/SUM('MissFill 1'!AP$2:AP154)&gt;0.01,"",IF('MissFill 1'!AP152/SUM('MissFill 1'!AP$2:AP154)&gt;0.01,"",DateEnded_5Day!$A154))))))</f>
        <v>44499</v>
      </c>
      <c r="AR154" s="54">
        <f>IF($A154&lt;='All Results'!$B$4,"",IF(SUM('MissFill 1'!AQ$2:AQ154)=0,"",(IF('MissFill 1'!AQ154/SUM('MissFill 1'!AQ$2:AQ154)&gt;0.01,"",IF('MissFill 1'!AQ153/SUM('MissFill 1'!AQ$2:AQ154)&gt;0.01,"",IF('MissFill 1'!AQ152/SUM('MissFill 1'!AQ$2:AQ154)&gt;0.01,"",DateEnded_5Day!$A154))))))</f>
        <v>44499</v>
      </c>
      <c r="AS154" s="54">
        <f>IF($A154&lt;='All Results'!$B$4,"",IF(SUM('MissFill 1'!AR$2:AR154)=0,"",(IF('MissFill 1'!AR154/SUM('MissFill 1'!AR$2:AR154)&gt;0.01,"",IF('MissFill 1'!AR153/SUM('MissFill 1'!AR$2:AR154)&gt;0.01,"",IF('MissFill 1'!AR152/SUM('MissFill 1'!AR$2:AR154)&gt;0.01,"",DateEnded_5Day!$A154))))))</f>
        <v>44499</v>
      </c>
      <c r="AT154" s="54">
        <f>IF($A154&lt;='All Results'!$B$4,"",IF(SUM('MissFill 1'!AS$2:AS154)=0,"",(IF('MissFill 1'!AS154/SUM('MissFill 1'!AS$2:AS154)&gt;0.01,"",IF('MissFill 1'!AS153/SUM('MissFill 1'!AS$2:AS154)&gt;0.01,"",IF('MissFill 1'!AS152/SUM('MissFill 1'!AS$2:AS154)&gt;0.01,"",DateEnded_5Day!$A154))))))</f>
        <v>44499</v>
      </c>
      <c r="AU154" s="54">
        <f>IF($A154&lt;='All Results'!$B$4,"",IF(SUM('MissFill 1'!AT$2:AT154)=0,"",(IF('MissFill 1'!AT154/SUM('MissFill 1'!AT$2:AT154)&gt;0.01,"",IF('MissFill 1'!AT153/SUM('MissFill 1'!AT$2:AT154)&gt;0.01,"",IF('MissFill 1'!AT152/SUM('MissFill 1'!AT$2:AT154)&gt;0.01,"",DateEnded_5Day!$A154))))))</f>
        <v>44499</v>
      </c>
      <c r="AV154" s="54">
        <f>IF($A154&lt;='All Results'!$B$4,"",IF(SUM('MissFill 1'!AU$2:AU154)=0,"",(IF('MissFill 1'!AU154/SUM('MissFill 1'!AU$2:AU154)&gt;0.01,"",IF('MissFill 1'!AU153/SUM('MissFill 1'!AU$2:AU154)&gt;0.01,"",IF('MissFill 1'!AU152/SUM('MissFill 1'!AU$2:AU154)&gt;0.01,"",DateEnded_5Day!$A154))))))</f>
        <v>44499</v>
      </c>
      <c r="AW154" s="54">
        <f>IF($A154&lt;='All Results'!$B$4,"",IF(SUM('MissFill 1'!AV$2:AV154)=0,"",(IF('MissFill 1'!AV154/SUM('MissFill 1'!AV$2:AV154)&gt;0.01,"",IF('MissFill 1'!AV153/SUM('MissFill 1'!AV$2:AV154)&gt;0.01,"",IF('MissFill 1'!AV152/SUM('MissFill 1'!AV$2:AV154)&gt;0.01,"",DateEnded_5Day!$A154))))))</f>
        <v>44499</v>
      </c>
      <c r="AX154" s="54">
        <f>IF($A154&lt;='All Results'!$B$4,"",IF(SUM('MissFill 1'!AW$2:AW154)=0,"",(IF('MissFill 1'!AW154/SUM('MissFill 1'!AW$2:AW154)&gt;0.01,"",IF('MissFill 1'!AW153/SUM('MissFill 1'!AW$2:AW154)&gt;0.01,"",IF('MissFill 1'!AW152/SUM('MissFill 1'!AW$2:AW154)&gt;0.01,"",DateEnded_5Day!$A154))))))</f>
        <v>44499</v>
      </c>
    </row>
    <row r="155" spans="1:50" x14ac:dyDescent="0.25">
      <c r="A155" s="41">
        <v>44500</v>
      </c>
      <c r="B155" s="52">
        <v>304</v>
      </c>
      <c r="C155" s="54">
        <f>IF($A155&lt;='All Results'!$B$4,"",IF(SUM('MissFill 1'!B$2:B155)=0,"",(IF('MissFill 1'!B155/SUM('MissFill 1'!B$2:B155)&gt;0.01,"",IF('MissFill 1'!B154/SUM('MissFill 1'!B$2:B155)&gt;0.01,"",IF('MissFill 1'!B153/SUM('MissFill 1'!B$2:B155)&gt;0.01,"",DateEnded_5Day!$A155))))))</f>
        <v>44500</v>
      </c>
      <c r="D155" s="54">
        <f>IF($A155&lt;='All Results'!$B$4,"",IF(SUM('MissFill 1'!C$2:C155)=0,"",(IF('MissFill 1'!C155/SUM('MissFill 1'!C$2:C155)&gt;0.01,"",IF('MissFill 1'!C154/SUM('MissFill 1'!C$2:C155)&gt;0.01,"",IF('MissFill 1'!C153/SUM('MissFill 1'!C$2:C155)&gt;0.01,"",DateEnded_5Day!$A155))))))</f>
        <v>44500</v>
      </c>
      <c r="E155" s="54">
        <f>IF($A155&lt;='All Results'!$B$4,"",IF(SUM('MissFill 1'!D$2:D155)=0,"",(IF('MissFill 1'!D155/SUM('MissFill 1'!D$2:D155)&gt;0.01,"",IF('MissFill 1'!D154/SUM('MissFill 1'!D$2:D155)&gt;0.01,"",IF('MissFill 1'!D153/SUM('MissFill 1'!D$2:D155)&gt;0.01,"",DateEnded_5Day!$A155))))))</f>
        <v>44500</v>
      </c>
      <c r="F155" s="54">
        <f>IF($A155&lt;='All Results'!$B$4,"",IF(SUM('MissFill 1'!E$2:E155)=0,"",(IF('MissFill 1'!E155/SUM('MissFill 1'!E$2:E155)&gt;0.01,"",IF('MissFill 1'!E154/SUM('MissFill 1'!E$2:E155)&gt;0.01,"",IF('MissFill 1'!E153/SUM('MissFill 1'!E$2:E155)&gt;0.01,"",DateEnded_5Day!$A155))))))</f>
        <v>44500</v>
      </c>
      <c r="G155" s="54">
        <f>IF($A155&lt;='All Results'!$B$4,"",IF(SUM('MissFill 1'!F$2:F155)=0,"",(IF('MissFill 1'!F155/SUM('MissFill 1'!F$2:F155)&gt;0.01,"",IF('MissFill 1'!F154/SUM('MissFill 1'!F$2:F155)&gt;0.01,"",IF('MissFill 1'!F153/SUM('MissFill 1'!F$2:F155)&gt;0.01,"",DateEnded_5Day!$A155))))))</f>
        <v>44500</v>
      </c>
      <c r="H155" s="54">
        <f>IF($A155&lt;='All Results'!$B$4,"",IF(SUM('MissFill 1'!G$2:G155)=0,"",(IF('MissFill 1'!G155/SUM('MissFill 1'!G$2:G155)&gt;0.01,"",IF('MissFill 1'!G154/SUM('MissFill 1'!G$2:G155)&gt;0.01,"",IF('MissFill 1'!G153/SUM('MissFill 1'!G$2:G155)&gt;0.01,"",DateEnded_5Day!$A155))))))</f>
        <v>44500</v>
      </c>
      <c r="I155" s="54">
        <f>IF($A155&lt;='All Results'!$B$4,"",IF(SUM('MissFill 1'!H$2:H155)=0,"",(IF('MissFill 1'!H155/SUM('MissFill 1'!H$2:H155)&gt;0.01,"",IF('MissFill 1'!H154/SUM('MissFill 1'!H$2:H155)&gt;0.01,"",IF('MissFill 1'!H153/SUM('MissFill 1'!H$2:H155)&gt;0.01,"",DateEnded_5Day!$A155))))))</f>
        <v>44500</v>
      </c>
      <c r="J155" s="54">
        <f>IF($A155&lt;='All Results'!$B$4,"",IF(SUM('MissFill 1'!I$2:I155)=0,"",(IF('MissFill 1'!I155/SUM('MissFill 1'!I$2:I155)&gt;0.01,"",IF('MissFill 1'!I154/SUM('MissFill 1'!I$2:I155)&gt;0.01,"",IF('MissFill 1'!I153/SUM('MissFill 1'!I$2:I155)&gt;0.01,"",DateEnded_5Day!$A155))))))</f>
        <v>44500</v>
      </c>
      <c r="K155" s="54">
        <f>IF($A155&lt;='All Results'!$B$4,"",IF(SUM('MissFill 1'!J$2:J155)=0,"",(IF('MissFill 1'!J155/SUM('MissFill 1'!J$2:J155)&gt;0.01,"",IF('MissFill 1'!J154/SUM('MissFill 1'!J$2:J155)&gt;0.01,"",IF('MissFill 1'!J153/SUM('MissFill 1'!J$2:J155)&gt;0.01,"",DateEnded_5Day!$A155))))))</f>
        <v>44500</v>
      </c>
      <c r="L155" s="54">
        <f>IF($A155&lt;='All Results'!$B$4,"",IF(SUM('MissFill 1'!K$2:K155)=0,"",(IF('MissFill 1'!K155/SUM('MissFill 1'!K$2:K155)&gt;0.01,"",IF('MissFill 1'!K154/SUM('MissFill 1'!K$2:K155)&gt;0.01,"",IF('MissFill 1'!K153/SUM('MissFill 1'!K$2:K155)&gt;0.01,"",DateEnded_5Day!$A155))))))</f>
        <v>44500</v>
      </c>
      <c r="M155" s="54">
        <f>IF($A155&lt;='All Results'!$B$4,"",IF(SUM('MissFill 1'!L$2:L155)=0,"",(IF('MissFill 1'!L155/SUM('MissFill 1'!L$2:L155)&gt;0.01,"",IF('MissFill 1'!L154/SUM('MissFill 1'!L$2:L155)&gt;0.01,"",IF('MissFill 1'!L153/SUM('MissFill 1'!L$2:L155)&gt;0.01,"",DateEnded_5Day!$A155))))))</f>
        <v>44500</v>
      </c>
      <c r="N155" s="54">
        <f>IF($A155&lt;='All Results'!$B$4,"",IF(SUM('MissFill 1'!M$2:M155)=0,"",(IF('MissFill 1'!M155/SUM('MissFill 1'!M$2:M155)&gt;0.01,"",IF('MissFill 1'!M154/SUM('MissFill 1'!M$2:M155)&gt;0.01,"",IF('MissFill 1'!M153/SUM('MissFill 1'!M$2:M155)&gt;0.01,"",DateEnded_5Day!$A155))))))</f>
        <v>44500</v>
      </c>
      <c r="O155" s="54">
        <f>IF($A155&lt;='All Results'!$B$4,"",IF(SUM('MissFill 1'!N$2:N155)=0,"",(IF('MissFill 1'!N155/SUM('MissFill 1'!N$2:N155)&gt;0.01,"",IF('MissFill 1'!N154/SUM('MissFill 1'!N$2:N155)&gt;0.01,"",IF('MissFill 1'!N153/SUM('MissFill 1'!N$2:N155)&gt;0.01,"",DateEnded_5Day!$A155))))))</f>
        <v>44500</v>
      </c>
      <c r="P155" s="54">
        <f>IF($A155&lt;='All Results'!$B$4,"",IF(SUM('MissFill 1'!O$2:O155)=0,"",(IF('MissFill 1'!O155/SUM('MissFill 1'!O$2:O155)&gt;0.01,"",IF('MissFill 1'!O154/SUM('MissFill 1'!O$2:O155)&gt;0.01,"",IF('MissFill 1'!O153/SUM('MissFill 1'!O$2:O155)&gt;0.01,"",DateEnded_5Day!$A155))))))</f>
        <v>44500</v>
      </c>
      <c r="Q155" s="54">
        <f>IF($A155&lt;='All Results'!$B$4,"",IF(SUM('MissFill 1'!P$2:P155)=0,"",(IF('MissFill 1'!P155/SUM('MissFill 1'!P$2:P155)&gt;0.01,"",IF('MissFill 1'!P154/SUM('MissFill 1'!P$2:P155)&gt;0.01,"",IF('MissFill 1'!P153/SUM('MissFill 1'!P$2:P155)&gt;0.01,"",DateEnded_5Day!$A155))))))</f>
        <v>44500</v>
      </c>
      <c r="R155" s="54">
        <f>IF($A155&lt;='All Results'!$B$4,"",IF(SUM('MissFill 1'!Q$2:Q155)=0,"",(IF('MissFill 1'!Q155/SUM('MissFill 1'!Q$2:Q155)&gt;0.01,"",IF('MissFill 1'!Q154/SUM('MissFill 1'!Q$2:Q155)&gt;0.01,"",IF('MissFill 1'!Q153/SUM('MissFill 1'!Q$2:Q155)&gt;0.01,"",DateEnded_5Day!$A155))))))</f>
        <v>44500</v>
      </c>
      <c r="S155" s="54">
        <f>IF($A155&lt;='All Results'!$B$4,"",IF(SUM('MissFill 1'!R$2:R155)=0,"",(IF('MissFill 1'!R155/SUM('MissFill 1'!R$2:R155)&gt;0.01,"",IF('MissFill 1'!R154/SUM('MissFill 1'!R$2:R155)&gt;0.01,"",IF('MissFill 1'!R153/SUM('MissFill 1'!R$2:R155)&gt;0.01,"",DateEnded_5Day!$A155))))))</f>
        <v>44500</v>
      </c>
      <c r="T155" s="54">
        <f>IF($A155&lt;='All Results'!$B$4,"",IF(SUM('MissFill 1'!S$2:S155)=0,"",(IF('MissFill 1'!S155/SUM('MissFill 1'!S$2:S155)&gt;0.01,"",IF('MissFill 1'!S154/SUM('MissFill 1'!S$2:S155)&gt;0.01,"",IF('MissFill 1'!S153/SUM('MissFill 1'!S$2:S155)&gt;0.01,"",DateEnded_5Day!$A155))))))</f>
        <v>44500</v>
      </c>
      <c r="U155" s="54">
        <f>IF($A155&lt;='All Results'!$B$4,"",IF(SUM('MissFill 1'!T$2:T155)=0,"",(IF('MissFill 1'!T155/SUM('MissFill 1'!T$2:T155)&gt;0.01,"",IF('MissFill 1'!T154/SUM('MissFill 1'!T$2:T155)&gt;0.01,"",IF('MissFill 1'!T153/SUM('MissFill 1'!T$2:T155)&gt;0.01,"",DateEnded_5Day!$A155))))))</f>
        <v>44500</v>
      </c>
      <c r="V155" s="54">
        <f>IF($A155&lt;='All Results'!$B$4,"",IF(SUM('MissFill 1'!U$2:U155)=0,"",(IF('MissFill 1'!U155/SUM('MissFill 1'!U$2:U155)&gt;0.01,"",IF('MissFill 1'!U154/SUM('MissFill 1'!U$2:U155)&gt;0.01,"",IF('MissFill 1'!U153/SUM('MissFill 1'!U$2:U155)&gt;0.01,"",DateEnded_5Day!$A155))))))</f>
        <v>44500</v>
      </c>
      <c r="W155" s="54">
        <f>IF($A155&lt;='All Results'!$B$4,"",IF(SUM('MissFill 1'!V$2:V155)=0,"",(IF('MissFill 1'!V155/SUM('MissFill 1'!V$2:V155)&gt;0.01,"",IF('MissFill 1'!V154/SUM('MissFill 1'!V$2:V155)&gt;0.01,"",IF('MissFill 1'!V153/SUM('MissFill 1'!V$2:V155)&gt;0.01,"",DateEnded_5Day!$A155))))))</f>
        <v>44500</v>
      </c>
      <c r="X155" s="54">
        <f>IF($A155&lt;='All Results'!$B$4,"",IF(SUM('MissFill 1'!W$2:W155)=0,"",(IF('MissFill 1'!W155/SUM('MissFill 1'!W$2:W155)&gt;0.01,"",IF('MissFill 1'!W154/SUM('MissFill 1'!W$2:W155)&gt;0.01,"",IF('MissFill 1'!W153/SUM('MissFill 1'!W$2:W155)&gt;0.01,"",DateEnded_5Day!$A155))))))</f>
        <v>44500</v>
      </c>
      <c r="Y155" s="54">
        <f>IF($A155&lt;='All Results'!$B$4,"",IF(SUM('MissFill 1'!X$2:X155)=0,"",(IF('MissFill 1'!X155/SUM('MissFill 1'!X$2:X155)&gt;0.01,"",IF('MissFill 1'!X154/SUM('MissFill 1'!X$2:X155)&gt;0.01,"",IF('MissFill 1'!X153/SUM('MissFill 1'!X$2:X155)&gt;0.01,"",DateEnded_5Day!$A155))))))</f>
        <v>44500</v>
      </c>
      <c r="Z155" s="54">
        <f>IF($A155&lt;='All Results'!$B$4,"",IF(SUM('MissFill 1'!Y$2:Y155)=0,"",(IF('MissFill 1'!Y155/SUM('MissFill 1'!Y$2:Y155)&gt;0.01,"",IF('MissFill 1'!Y154/SUM('MissFill 1'!Y$2:Y155)&gt;0.01,"",IF('MissFill 1'!Y153/SUM('MissFill 1'!Y$2:Y155)&gt;0.01,"",DateEnded_5Day!$A155))))))</f>
        <v>44500</v>
      </c>
      <c r="AA155" s="54">
        <f>IF($A155&lt;='All Results'!$B$4,"",IF(SUM('MissFill 1'!Z$2:Z155)=0,"",(IF('MissFill 1'!Z155/SUM('MissFill 1'!Z$2:Z155)&gt;0.01,"",IF('MissFill 1'!Z154/SUM('MissFill 1'!Z$2:Z155)&gt;0.01,"",IF('MissFill 1'!Z153/SUM('MissFill 1'!Z$2:Z155)&gt;0.01,"",DateEnded_5Day!$A155))))))</f>
        <v>44500</v>
      </c>
      <c r="AB155" s="54">
        <f>IF($A155&lt;='All Results'!$B$4,"",IF(SUM('MissFill 1'!AA$2:AA155)=0,"",(IF('MissFill 1'!AA155/SUM('MissFill 1'!AA$2:AA155)&gt;0.01,"",IF('MissFill 1'!AA154/SUM('MissFill 1'!AA$2:AA155)&gt;0.01,"",IF('MissFill 1'!AA153/SUM('MissFill 1'!AA$2:AA155)&gt;0.01,"",DateEnded_5Day!$A155))))))</f>
        <v>44500</v>
      </c>
      <c r="AC155" s="54">
        <f>IF($A155&lt;='All Results'!$B$4,"",IF(SUM('MissFill 1'!AB$2:AB155)=0,"",(IF('MissFill 1'!AB155/SUM('MissFill 1'!AB$2:AB155)&gt;0.01,"",IF('MissFill 1'!AB154/SUM('MissFill 1'!AB$2:AB155)&gt;0.01,"",IF('MissFill 1'!AB153/SUM('MissFill 1'!AB$2:AB155)&gt;0.01,"",DateEnded_5Day!$A155))))))</f>
        <v>44500</v>
      </c>
      <c r="AD155" s="54">
        <f>IF($A155&lt;='All Results'!$B$4,"",IF(SUM('MissFill 1'!AC$2:AC155)=0,"",(IF('MissFill 1'!AC155/SUM('MissFill 1'!AC$2:AC155)&gt;0.01,"",IF('MissFill 1'!AC154/SUM('MissFill 1'!AC$2:AC155)&gt;0.01,"",IF('MissFill 1'!AC153/SUM('MissFill 1'!AC$2:AC155)&gt;0.01,"",DateEnded_5Day!$A155))))))</f>
        <v>44500</v>
      </c>
      <c r="AE155" s="54">
        <f>IF($A155&lt;='All Results'!$B$4,"",IF(SUM('MissFill 1'!AD$2:AD155)=0,"",(IF('MissFill 1'!AD155/SUM('MissFill 1'!AD$2:AD155)&gt;0.01,"",IF('MissFill 1'!AD154/SUM('MissFill 1'!AD$2:AD155)&gt;0.01,"",IF('MissFill 1'!AD153/SUM('MissFill 1'!AD$2:AD155)&gt;0.01,"",DateEnded_5Day!$A155))))))</f>
        <v>44500</v>
      </c>
      <c r="AF155" s="54">
        <f>IF($A155&lt;='All Results'!$B$4,"",IF(SUM('MissFill 1'!AE$2:AE155)=0,"",(IF('MissFill 1'!AE155/SUM('MissFill 1'!AE$2:AE155)&gt;0.01,"",IF('MissFill 1'!AE154/SUM('MissFill 1'!AE$2:AE155)&gt;0.01,"",IF('MissFill 1'!AE153/SUM('MissFill 1'!AE$2:AE155)&gt;0.01,"",DateEnded_5Day!$A155))))))</f>
        <v>44500</v>
      </c>
      <c r="AG155" s="54">
        <f>IF($A155&lt;='All Results'!$B$4,"",IF(SUM('MissFill 1'!AF$2:AF155)=0,"",(IF('MissFill 1'!AF155/SUM('MissFill 1'!AF$2:AF155)&gt;0.01,"",IF('MissFill 1'!AF154/SUM('MissFill 1'!AF$2:AF155)&gt;0.01,"",IF('MissFill 1'!AF153/SUM('MissFill 1'!AF$2:AF155)&gt;0.01,"",DateEnded_5Day!$A155))))))</f>
        <v>44500</v>
      </c>
      <c r="AH155" s="54">
        <f>IF($A155&lt;='All Results'!$B$4,"",IF(SUM('MissFill 1'!AG$2:AG155)=0,"",(IF('MissFill 1'!AG155/SUM('MissFill 1'!AG$2:AG155)&gt;0.01,"",IF('MissFill 1'!AG154/SUM('MissFill 1'!AG$2:AG155)&gt;0.01,"",IF('MissFill 1'!AG153/SUM('MissFill 1'!AG$2:AG155)&gt;0.01,"",DateEnded_5Day!$A155))))))</f>
        <v>44500</v>
      </c>
      <c r="AI155" s="54">
        <f>IF($A155&lt;='All Results'!$B$4,"",IF(SUM('MissFill 1'!AH$2:AH155)=0,"",(IF('MissFill 1'!AH155/SUM('MissFill 1'!AH$2:AH155)&gt;0.01,"",IF('MissFill 1'!AH154/SUM('MissFill 1'!AH$2:AH155)&gt;0.01,"",IF('MissFill 1'!AH153/SUM('MissFill 1'!AH$2:AH155)&gt;0.01,"",DateEnded_5Day!$A155))))))</f>
        <v>44500</v>
      </c>
      <c r="AJ155" s="54">
        <f>IF($A155&lt;='All Results'!$B$4,"",IF(SUM('MissFill 1'!AI$2:AI155)=0,"",(IF('MissFill 1'!AI155/SUM('MissFill 1'!AI$2:AI155)&gt;0.01,"",IF('MissFill 1'!AI154/SUM('MissFill 1'!AI$2:AI155)&gt;0.01,"",IF('MissFill 1'!AI153/SUM('MissFill 1'!AI$2:AI155)&gt;0.01,"",DateEnded_5Day!$A155))))))</f>
        <v>44500</v>
      </c>
      <c r="AK155" s="54">
        <f>IF($A155&lt;='All Results'!$B$4,"",IF(SUM('MissFill 1'!AJ$2:AJ155)=0,"",(IF('MissFill 1'!AJ155/SUM('MissFill 1'!AJ$2:AJ155)&gt;0.01,"",IF('MissFill 1'!AJ154/SUM('MissFill 1'!AJ$2:AJ155)&gt;0.01,"",IF('MissFill 1'!AJ153/SUM('MissFill 1'!AJ$2:AJ155)&gt;0.01,"",DateEnded_5Day!$A155))))))</f>
        <v>44500</v>
      </c>
      <c r="AL155" s="54">
        <f>IF($A155&lt;='All Results'!$B$4,"",IF(SUM('MissFill 1'!AK$2:AK155)=0,"",(IF('MissFill 1'!AK155/SUM('MissFill 1'!AK$2:AK155)&gt;0.01,"",IF('MissFill 1'!AK154/SUM('MissFill 1'!AK$2:AK155)&gt;0.01,"",IF('MissFill 1'!AK153/SUM('MissFill 1'!AK$2:AK155)&gt;0.01,"",DateEnded_5Day!$A155))))))</f>
        <v>44500</v>
      </c>
      <c r="AM155" s="54">
        <f>IF($A155&lt;='All Results'!$B$4,"",IF(SUM('MissFill 1'!AL$2:AL155)=0,"",(IF('MissFill 1'!AL155/SUM('MissFill 1'!AL$2:AL155)&gt;0.01,"",IF('MissFill 1'!AL154/SUM('MissFill 1'!AL$2:AL155)&gt;0.01,"",IF('MissFill 1'!AL153/SUM('MissFill 1'!AL$2:AL155)&gt;0.01,"",DateEnded_5Day!$A155))))))</f>
        <v>44500</v>
      </c>
      <c r="AN155" s="54">
        <f>IF($A155&lt;='All Results'!$B$4,"",IF(SUM('MissFill 1'!AM$2:AM155)=0,"",(IF('MissFill 1'!AM155/SUM('MissFill 1'!AM$2:AM155)&gt;0.01,"",IF('MissFill 1'!AM154/SUM('MissFill 1'!AM$2:AM155)&gt;0.01,"",IF('MissFill 1'!AM153/SUM('MissFill 1'!AM$2:AM155)&gt;0.01,"",DateEnded_5Day!$A155))))))</f>
        <v>44500</v>
      </c>
      <c r="AO155" s="54">
        <f>IF($A155&lt;='All Results'!$B$4,"",IF(SUM('MissFill 1'!AN$2:AN155)=0,"",(IF('MissFill 1'!AN155/SUM('MissFill 1'!AN$2:AN155)&gt;0.01,"",IF('MissFill 1'!AN154/SUM('MissFill 1'!AN$2:AN155)&gt;0.01,"",IF('MissFill 1'!AN153/SUM('MissFill 1'!AN$2:AN155)&gt;0.01,"",DateEnded_5Day!$A155))))))</f>
        <v>44500</v>
      </c>
      <c r="AP155" s="54">
        <f>IF($A155&lt;='All Results'!$B$4,"",IF(SUM('MissFill 1'!AO$2:AO155)=0,"",(IF('MissFill 1'!AO155/SUM('MissFill 1'!AO$2:AO155)&gt;0.01,"",IF('MissFill 1'!AO154/SUM('MissFill 1'!AO$2:AO155)&gt;0.01,"",IF('MissFill 1'!AO153/SUM('MissFill 1'!AO$2:AO155)&gt;0.01,"",DateEnded_5Day!$A155))))))</f>
        <v>44500</v>
      </c>
      <c r="AQ155" s="54">
        <f>IF($A155&lt;='All Results'!$B$4,"",IF(SUM('MissFill 1'!AP$2:AP155)=0,"",(IF('MissFill 1'!AP155/SUM('MissFill 1'!AP$2:AP155)&gt;0.01,"",IF('MissFill 1'!AP154/SUM('MissFill 1'!AP$2:AP155)&gt;0.01,"",IF('MissFill 1'!AP153/SUM('MissFill 1'!AP$2:AP155)&gt;0.01,"",DateEnded_5Day!$A155))))))</f>
        <v>44500</v>
      </c>
      <c r="AR155" s="54">
        <f>IF($A155&lt;='All Results'!$B$4,"",IF(SUM('MissFill 1'!AQ$2:AQ155)=0,"",(IF('MissFill 1'!AQ155/SUM('MissFill 1'!AQ$2:AQ155)&gt;0.01,"",IF('MissFill 1'!AQ154/SUM('MissFill 1'!AQ$2:AQ155)&gt;0.01,"",IF('MissFill 1'!AQ153/SUM('MissFill 1'!AQ$2:AQ155)&gt;0.01,"",DateEnded_5Day!$A155))))))</f>
        <v>44500</v>
      </c>
      <c r="AS155" s="54">
        <f>IF($A155&lt;='All Results'!$B$4,"",IF(SUM('MissFill 1'!AR$2:AR155)=0,"",(IF('MissFill 1'!AR155/SUM('MissFill 1'!AR$2:AR155)&gt;0.01,"",IF('MissFill 1'!AR154/SUM('MissFill 1'!AR$2:AR155)&gt;0.01,"",IF('MissFill 1'!AR153/SUM('MissFill 1'!AR$2:AR155)&gt;0.01,"",DateEnded_5Day!$A155))))))</f>
        <v>44500</v>
      </c>
      <c r="AT155" s="54">
        <f>IF($A155&lt;='All Results'!$B$4,"",IF(SUM('MissFill 1'!AS$2:AS155)=0,"",(IF('MissFill 1'!AS155/SUM('MissFill 1'!AS$2:AS155)&gt;0.01,"",IF('MissFill 1'!AS154/SUM('MissFill 1'!AS$2:AS155)&gt;0.01,"",IF('MissFill 1'!AS153/SUM('MissFill 1'!AS$2:AS155)&gt;0.01,"",DateEnded_5Day!$A155))))))</f>
        <v>44500</v>
      </c>
      <c r="AU155" s="54">
        <f>IF($A155&lt;='All Results'!$B$4,"",IF(SUM('MissFill 1'!AT$2:AT155)=0,"",(IF('MissFill 1'!AT155/SUM('MissFill 1'!AT$2:AT155)&gt;0.01,"",IF('MissFill 1'!AT154/SUM('MissFill 1'!AT$2:AT155)&gt;0.01,"",IF('MissFill 1'!AT153/SUM('MissFill 1'!AT$2:AT155)&gt;0.01,"",DateEnded_5Day!$A155))))))</f>
        <v>44500</v>
      </c>
      <c r="AV155" s="54">
        <f>IF($A155&lt;='All Results'!$B$4,"",IF(SUM('MissFill 1'!AU$2:AU155)=0,"",(IF('MissFill 1'!AU155/SUM('MissFill 1'!AU$2:AU155)&gt;0.01,"",IF('MissFill 1'!AU154/SUM('MissFill 1'!AU$2:AU155)&gt;0.01,"",IF('MissFill 1'!AU153/SUM('MissFill 1'!AU$2:AU155)&gt;0.01,"",DateEnded_5Day!$A155))))))</f>
        <v>44500</v>
      </c>
      <c r="AW155" s="54">
        <f>IF($A155&lt;='All Results'!$B$4,"",IF(SUM('MissFill 1'!AV$2:AV155)=0,"",(IF('MissFill 1'!AV155/SUM('MissFill 1'!AV$2:AV155)&gt;0.01,"",IF('MissFill 1'!AV154/SUM('MissFill 1'!AV$2:AV155)&gt;0.01,"",IF('MissFill 1'!AV153/SUM('MissFill 1'!AV$2:AV155)&gt;0.01,"",DateEnded_5Day!$A155))))))</f>
        <v>44500</v>
      </c>
      <c r="AX155" s="54">
        <f>IF($A155&lt;='All Results'!$B$4,"",IF(SUM('MissFill 1'!AW$2:AW155)=0,"",(IF('MissFill 1'!AW155/SUM('MissFill 1'!AW$2:AW155)&gt;0.01,"",IF('MissFill 1'!AW154/SUM('MissFill 1'!AW$2:AW155)&gt;0.01,"",IF('MissFill 1'!AW153/SUM('MissFill 1'!AW$2:AW155)&gt;0.01,"",DateEnded_5Day!$A155))))))</f>
        <v>44500</v>
      </c>
    </row>
    <row r="156" spans="1:50" x14ac:dyDescent="0.25">
      <c r="A156" s="41">
        <v>44501</v>
      </c>
      <c r="B156" s="52">
        <v>305</v>
      </c>
      <c r="C156" s="54">
        <f>IF($A156&lt;='All Results'!$B$4,"",IF(SUM('MissFill 1'!B$2:B156)=0,"",(IF('MissFill 1'!B156/SUM('MissFill 1'!B$2:B156)&gt;0.01,"",IF('MissFill 1'!B155/SUM('MissFill 1'!B$2:B156)&gt;0.01,"",IF('MissFill 1'!B154/SUM('MissFill 1'!B$2:B156)&gt;0.01,"",DateEnded_5Day!$A156))))))</f>
        <v>44501</v>
      </c>
      <c r="D156" s="54">
        <f>IF($A156&lt;='All Results'!$B$4,"",IF(SUM('MissFill 1'!C$2:C156)=0,"",(IF('MissFill 1'!C156/SUM('MissFill 1'!C$2:C156)&gt;0.01,"",IF('MissFill 1'!C155/SUM('MissFill 1'!C$2:C156)&gt;0.01,"",IF('MissFill 1'!C154/SUM('MissFill 1'!C$2:C156)&gt;0.01,"",DateEnded_5Day!$A156))))))</f>
        <v>44501</v>
      </c>
      <c r="E156" s="54">
        <f>IF($A156&lt;='All Results'!$B$4,"",IF(SUM('MissFill 1'!D$2:D156)=0,"",(IF('MissFill 1'!D156/SUM('MissFill 1'!D$2:D156)&gt;0.01,"",IF('MissFill 1'!D155/SUM('MissFill 1'!D$2:D156)&gt;0.01,"",IF('MissFill 1'!D154/SUM('MissFill 1'!D$2:D156)&gt;0.01,"",DateEnded_5Day!$A156))))))</f>
        <v>44501</v>
      </c>
      <c r="F156" s="54">
        <f>IF($A156&lt;='All Results'!$B$4,"",IF(SUM('MissFill 1'!E$2:E156)=0,"",(IF('MissFill 1'!E156/SUM('MissFill 1'!E$2:E156)&gt;0.01,"",IF('MissFill 1'!E155/SUM('MissFill 1'!E$2:E156)&gt;0.01,"",IF('MissFill 1'!E154/SUM('MissFill 1'!E$2:E156)&gt;0.01,"",DateEnded_5Day!$A156))))))</f>
        <v>44501</v>
      </c>
      <c r="G156" s="54">
        <f>IF($A156&lt;='All Results'!$B$4,"",IF(SUM('MissFill 1'!F$2:F156)=0,"",(IF('MissFill 1'!F156/SUM('MissFill 1'!F$2:F156)&gt;0.01,"",IF('MissFill 1'!F155/SUM('MissFill 1'!F$2:F156)&gt;0.01,"",IF('MissFill 1'!F154/SUM('MissFill 1'!F$2:F156)&gt;0.01,"",DateEnded_5Day!$A156))))))</f>
        <v>44501</v>
      </c>
      <c r="H156" s="54">
        <f>IF($A156&lt;='All Results'!$B$4,"",IF(SUM('MissFill 1'!G$2:G156)=0,"",(IF('MissFill 1'!G156/SUM('MissFill 1'!G$2:G156)&gt;0.01,"",IF('MissFill 1'!G155/SUM('MissFill 1'!G$2:G156)&gt;0.01,"",IF('MissFill 1'!G154/SUM('MissFill 1'!G$2:G156)&gt;0.01,"",DateEnded_5Day!$A156))))))</f>
        <v>44501</v>
      </c>
      <c r="I156" s="54">
        <f>IF($A156&lt;='All Results'!$B$4,"",IF(SUM('MissFill 1'!H$2:H156)=0,"",(IF('MissFill 1'!H156/SUM('MissFill 1'!H$2:H156)&gt;0.01,"",IF('MissFill 1'!H155/SUM('MissFill 1'!H$2:H156)&gt;0.01,"",IF('MissFill 1'!H154/SUM('MissFill 1'!H$2:H156)&gt;0.01,"",DateEnded_5Day!$A156))))))</f>
        <v>44501</v>
      </c>
      <c r="J156" s="54">
        <f>IF($A156&lt;='All Results'!$B$4,"",IF(SUM('MissFill 1'!I$2:I156)=0,"",(IF('MissFill 1'!I156/SUM('MissFill 1'!I$2:I156)&gt;0.01,"",IF('MissFill 1'!I155/SUM('MissFill 1'!I$2:I156)&gt;0.01,"",IF('MissFill 1'!I154/SUM('MissFill 1'!I$2:I156)&gt;0.01,"",DateEnded_5Day!$A156))))))</f>
        <v>44501</v>
      </c>
      <c r="K156" s="54">
        <f>IF($A156&lt;='All Results'!$B$4,"",IF(SUM('MissFill 1'!J$2:J156)=0,"",(IF('MissFill 1'!J156/SUM('MissFill 1'!J$2:J156)&gt;0.01,"",IF('MissFill 1'!J155/SUM('MissFill 1'!J$2:J156)&gt;0.01,"",IF('MissFill 1'!J154/SUM('MissFill 1'!J$2:J156)&gt;0.01,"",DateEnded_5Day!$A156))))))</f>
        <v>44501</v>
      </c>
      <c r="L156" s="54">
        <f>IF($A156&lt;='All Results'!$B$4,"",IF(SUM('MissFill 1'!K$2:K156)=0,"",(IF('MissFill 1'!K156/SUM('MissFill 1'!K$2:K156)&gt;0.01,"",IF('MissFill 1'!K155/SUM('MissFill 1'!K$2:K156)&gt;0.01,"",IF('MissFill 1'!K154/SUM('MissFill 1'!K$2:K156)&gt;0.01,"",DateEnded_5Day!$A156))))))</f>
        <v>44501</v>
      </c>
      <c r="M156" s="54">
        <f>IF($A156&lt;='All Results'!$B$4,"",IF(SUM('MissFill 1'!L$2:L156)=0,"",(IF('MissFill 1'!L156/SUM('MissFill 1'!L$2:L156)&gt;0.01,"",IF('MissFill 1'!L155/SUM('MissFill 1'!L$2:L156)&gt;0.01,"",IF('MissFill 1'!L154/SUM('MissFill 1'!L$2:L156)&gt;0.01,"",DateEnded_5Day!$A156))))))</f>
        <v>44501</v>
      </c>
      <c r="N156" s="54">
        <f>IF($A156&lt;='All Results'!$B$4,"",IF(SUM('MissFill 1'!M$2:M156)=0,"",(IF('MissFill 1'!M156/SUM('MissFill 1'!M$2:M156)&gt;0.01,"",IF('MissFill 1'!M155/SUM('MissFill 1'!M$2:M156)&gt;0.01,"",IF('MissFill 1'!M154/SUM('MissFill 1'!M$2:M156)&gt;0.01,"",DateEnded_5Day!$A156))))))</f>
        <v>44501</v>
      </c>
      <c r="O156" s="54">
        <f>IF($A156&lt;='All Results'!$B$4,"",IF(SUM('MissFill 1'!N$2:N156)=0,"",(IF('MissFill 1'!N156/SUM('MissFill 1'!N$2:N156)&gt;0.01,"",IF('MissFill 1'!N155/SUM('MissFill 1'!N$2:N156)&gt;0.01,"",IF('MissFill 1'!N154/SUM('MissFill 1'!N$2:N156)&gt;0.01,"",DateEnded_5Day!$A156))))))</f>
        <v>44501</v>
      </c>
      <c r="P156" s="54">
        <f>IF($A156&lt;='All Results'!$B$4,"",IF(SUM('MissFill 1'!O$2:O156)=0,"",(IF('MissFill 1'!O156/SUM('MissFill 1'!O$2:O156)&gt;0.01,"",IF('MissFill 1'!O155/SUM('MissFill 1'!O$2:O156)&gt;0.01,"",IF('MissFill 1'!O154/SUM('MissFill 1'!O$2:O156)&gt;0.01,"",DateEnded_5Day!$A156))))))</f>
        <v>44501</v>
      </c>
      <c r="Q156" s="54">
        <f>IF($A156&lt;='All Results'!$B$4,"",IF(SUM('MissFill 1'!P$2:P156)=0,"",(IF('MissFill 1'!P156/SUM('MissFill 1'!P$2:P156)&gt;0.01,"",IF('MissFill 1'!P155/SUM('MissFill 1'!P$2:P156)&gt;0.01,"",IF('MissFill 1'!P154/SUM('MissFill 1'!P$2:P156)&gt;0.01,"",DateEnded_5Day!$A156))))))</f>
        <v>44501</v>
      </c>
      <c r="R156" s="54">
        <f>IF($A156&lt;='All Results'!$B$4,"",IF(SUM('MissFill 1'!Q$2:Q156)=0,"",(IF('MissFill 1'!Q156/SUM('MissFill 1'!Q$2:Q156)&gt;0.01,"",IF('MissFill 1'!Q155/SUM('MissFill 1'!Q$2:Q156)&gt;0.01,"",IF('MissFill 1'!Q154/SUM('MissFill 1'!Q$2:Q156)&gt;0.01,"",DateEnded_5Day!$A156))))))</f>
        <v>44501</v>
      </c>
      <c r="S156" s="54">
        <f>IF($A156&lt;='All Results'!$B$4,"",IF(SUM('MissFill 1'!R$2:R156)=0,"",(IF('MissFill 1'!R156/SUM('MissFill 1'!R$2:R156)&gt;0.01,"",IF('MissFill 1'!R155/SUM('MissFill 1'!R$2:R156)&gt;0.01,"",IF('MissFill 1'!R154/SUM('MissFill 1'!R$2:R156)&gt;0.01,"",DateEnded_5Day!$A156))))))</f>
        <v>44501</v>
      </c>
      <c r="T156" s="54">
        <f>IF($A156&lt;='All Results'!$B$4,"",IF(SUM('MissFill 1'!S$2:S156)=0,"",(IF('MissFill 1'!S156/SUM('MissFill 1'!S$2:S156)&gt;0.01,"",IF('MissFill 1'!S155/SUM('MissFill 1'!S$2:S156)&gt;0.01,"",IF('MissFill 1'!S154/SUM('MissFill 1'!S$2:S156)&gt;0.01,"",DateEnded_5Day!$A156))))))</f>
        <v>44501</v>
      </c>
      <c r="U156" s="54">
        <f>IF($A156&lt;='All Results'!$B$4,"",IF(SUM('MissFill 1'!T$2:T156)=0,"",(IF('MissFill 1'!T156/SUM('MissFill 1'!T$2:T156)&gt;0.01,"",IF('MissFill 1'!T155/SUM('MissFill 1'!T$2:T156)&gt;0.01,"",IF('MissFill 1'!T154/SUM('MissFill 1'!T$2:T156)&gt;0.01,"",DateEnded_5Day!$A156))))))</f>
        <v>44501</v>
      </c>
      <c r="V156" s="54">
        <f>IF($A156&lt;='All Results'!$B$4,"",IF(SUM('MissFill 1'!U$2:U156)=0,"",(IF('MissFill 1'!U156/SUM('MissFill 1'!U$2:U156)&gt;0.01,"",IF('MissFill 1'!U155/SUM('MissFill 1'!U$2:U156)&gt;0.01,"",IF('MissFill 1'!U154/SUM('MissFill 1'!U$2:U156)&gt;0.01,"",DateEnded_5Day!$A156))))))</f>
        <v>44501</v>
      </c>
      <c r="W156" s="54">
        <f>IF($A156&lt;='All Results'!$B$4,"",IF(SUM('MissFill 1'!V$2:V156)=0,"",(IF('MissFill 1'!V156/SUM('MissFill 1'!V$2:V156)&gt;0.01,"",IF('MissFill 1'!V155/SUM('MissFill 1'!V$2:V156)&gt;0.01,"",IF('MissFill 1'!V154/SUM('MissFill 1'!V$2:V156)&gt;0.01,"",DateEnded_5Day!$A156))))))</f>
        <v>44501</v>
      </c>
      <c r="X156" s="54">
        <f>IF($A156&lt;='All Results'!$B$4,"",IF(SUM('MissFill 1'!W$2:W156)=0,"",(IF('MissFill 1'!W156/SUM('MissFill 1'!W$2:W156)&gt;0.01,"",IF('MissFill 1'!W155/SUM('MissFill 1'!W$2:W156)&gt;0.01,"",IF('MissFill 1'!W154/SUM('MissFill 1'!W$2:W156)&gt;0.01,"",DateEnded_5Day!$A156))))))</f>
        <v>44501</v>
      </c>
      <c r="Y156" s="54">
        <f>IF($A156&lt;='All Results'!$B$4,"",IF(SUM('MissFill 1'!X$2:X156)=0,"",(IF('MissFill 1'!X156/SUM('MissFill 1'!X$2:X156)&gt;0.01,"",IF('MissFill 1'!X155/SUM('MissFill 1'!X$2:X156)&gt;0.01,"",IF('MissFill 1'!X154/SUM('MissFill 1'!X$2:X156)&gt;0.01,"",DateEnded_5Day!$A156))))))</f>
        <v>44501</v>
      </c>
      <c r="Z156" s="54">
        <f>IF($A156&lt;='All Results'!$B$4,"",IF(SUM('MissFill 1'!Y$2:Y156)=0,"",(IF('MissFill 1'!Y156/SUM('MissFill 1'!Y$2:Y156)&gt;0.01,"",IF('MissFill 1'!Y155/SUM('MissFill 1'!Y$2:Y156)&gt;0.01,"",IF('MissFill 1'!Y154/SUM('MissFill 1'!Y$2:Y156)&gt;0.01,"",DateEnded_5Day!$A156))))))</f>
        <v>44501</v>
      </c>
      <c r="AA156" s="54">
        <f>IF($A156&lt;='All Results'!$B$4,"",IF(SUM('MissFill 1'!Z$2:Z156)=0,"",(IF('MissFill 1'!Z156/SUM('MissFill 1'!Z$2:Z156)&gt;0.01,"",IF('MissFill 1'!Z155/SUM('MissFill 1'!Z$2:Z156)&gt;0.01,"",IF('MissFill 1'!Z154/SUM('MissFill 1'!Z$2:Z156)&gt;0.01,"",DateEnded_5Day!$A156))))))</f>
        <v>44501</v>
      </c>
      <c r="AB156" s="54">
        <f>IF($A156&lt;='All Results'!$B$4,"",IF(SUM('MissFill 1'!AA$2:AA156)=0,"",(IF('MissFill 1'!AA156/SUM('MissFill 1'!AA$2:AA156)&gt;0.01,"",IF('MissFill 1'!AA155/SUM('MissFill 1'!AA$2:AA156)&gt;0.01,"",IF('MissFill 1'!AA154/SUM('MissFill 1'!AA$2:AA156)&gt;0.01,"",DateEnded_5Day!$A156))))))</f>
        <v>44501</v>
      </c>
      <c r="AC156" s="54">
        <f>IF($A156&lt;='All Results'!$B$4,"",IF(SUM('MissFill 1'!AB$2:AB156)=0,"",(IF('MissFill 1'!AB156/SUM('MissFill 1'!AB$2:AB156)&gt;0.01,"",IF('MissFill 1'!AB155/SUM('MissFill 1'!AB$2:AB156)&gt;0.01,"",IF('MissFill 1'!AB154/SUM('MissFill 1'!AB$2:AB156)&gt;0.01,"",DateEnded_5Day!$A156))))))</f>
        <v>44501</v>
      </c>
      <c r="AD156" s="54">
        <f>IF($A156&lt;='All Results'!$B$4,"",IF(SUM('MissFill 1'!AC$2:AC156)=0,"",(IF('MissFill 1'!AC156/SUM('MissFill 1'!AC$2:AC156)&gt;0.01,"",IF('MissFill 1'!AC155/SUM('MissFill 1'!AC$2:AC156)&gt;0.01,"",IF('MissFill 1'!AC154/SUM('MissFill 1'!AC$2:AC156)&gt;0.01,"",DateEnded_5Day!$A156))))))</f>
        <v>44501</v>
      </c>
      <c r="AE156" s="54">
        <f>IF($A156&lt;='All Results'!$B$4,"",IF(SUM('MissFill 1'!AD$2:AD156)=0,"",(IF('MissFill 1'!AD156/SUM('MissFill 1'!AD$2:AD156)&gt;0.01,"",IF('MissFill 1'!AD155/SUM('MissFill 1'!AD$2:AD156)&gt;0.01,"",IF('MissFill 1'!AD154/SUM('MissFill 1'!AD$2:AD156)&gt;0.01,"",DateEnded_5Day!$A156))))))</f>
        <v>44501</v>
      </c>
      <c r="AF156" s="54">
        <f>IF($A156&lt;='All Results'!$B$4,"",IF(SUM('MissFill 1'!AE$2:AE156)=0,"",(IF('MissFill 1'!AE156/SUM('MissFill 1'!AE$2:AE156)&gt;0.01,"",IF('MissFill 1'!AE155/SUM('MissFill 1'!AE$2:AE156)&gt;0.01,"",IF('MissFill 1'!AE154/SUM('MissFill 1'!AE$2:AE156)&gt;0.01,"",DateEnded_5Day!$A156))))))</f>
        <v>44501</v>
      </c>
      <c r="AG156" s="54">
        <f>IF($A156&lt;='All Results'!$B$4,"",IF(SUM('MissFill 1'!AF$2:AF156)=0,"",(IF('MissFill 1'!AF156/SUM('MissFill 1'!AF$2:AF156)&gt;0.01,"",IF('MissFill 1'!AF155/SUM('MissFill 1'!AF$2:AF156)&gt;0.01,"",IF('MissFill 1'!AF154/SUM('MissFill 1'!AF$2:AF156)&gt;0.01,"",DateEnded_5Day!$A156))))))</f>
        <v>44501</v>
      </c>
      <c r="AH156" s="54">
        <f>IF($A156&lt;='All Results'!$B$4,"",IF(SUM('MissFill 1'!AG$2:AG156)=0,"",(IF('MissFill 1'!AG156/SUM('MissFill 1'!AG$2:AG156)&gt;0.01,"",IF('MissFill 1'!AG155/SUM('MissFill 1'!AG$2:AG156)&gt;0.01,"",IF('MissFill 1'!AG154/SUM('MissFill 1'!AG$2:AG156)&gt;0.01,"",DateEnded_5Day!$A156))))))</f>
        <v>44501</v>
      </c>
      <c r="AI156" s="54">
        <f>IF($A156&lt;='All Results'!$B$4,"",IF(SUM('MissFill 1'!AH$2:AH156)=0,"",(IF('MissFill 1'!AH156/SUM('MissFill 1'!AH$2:AH156)&gt;0.01,"",IF('MissFill 1'!AH155/SUM('MissFill 1'!AH$2:AH156)&gt;0.01,"",IF('MissFill 1'!AH154/SUM('MissFill 1'!AH$2:AH156)&gt;0.01,"",DateEnded_5Day!$A156))))))</f>
        <v>44501</v>
      </c>
      <c r="AJ156" s="54">
        <f>IF($A156&lt;='All Results'!$B$4,"",IF(SUM('MissFill 1'!AI$2:AI156)=0,"",(IF('MissFill 1'!AI156/SUM('MissFill 1'!AI$2:AI156)&gt;0.01,"",IF('MissFill 1'!AI155/SUM('MissFill 1'!AI$2:AI156)&gt;0.01,"",IF('MissFill 1'!AI154/SUM('MissFill 1'!AI$2:AI156)&gt;0.01,"",DateEnded_5Day!$A156))))))</f>
        <v>44501</v>
      </c>
      <c r="AK156" s="54">
        <f>IF($A156&lt;='All Results'!$B$4,"",IF(SUM('MissFill 1'!AJ$2:AJ156)=0,"",(IF('MissFill 1'!AJ156/SUM('MissFill 1'!AJ$2:AJ156)&gt;0.01,"",IF('MissFill 1'!AJ155/SUM('MissFill 1'!AJ$2:AJ156)&gt;0.01,"",IF('MissFill 1'!AJ154/SUM('MissFill 1'!AJ$2:AJ156)&gt;0.01,"",DateEnded_5Day!$A156))))))</f>
        <v>44501</v>
      </c>
      <c r="AL156" s="54">
        <f>IF($A156&lt;='All Results'!$B$4,"",IF(SUM('MissFill 1'!AK$2:AK156)=0,"",(IF('MissFill 1'!AK156/SUM('MissFill 1'!AK$2:AK156)&gt;0.01,"",IF('MissFill 1'!AK155/SUM('MissFill 1'!AK$2:AK156)&gt;0.01,"",IF('MissFill 1'!AK154/SUM('MissFill 1'!AK$2:AK156)&gt;0.01,"",DateEnded_5Day!$A156))))))</f>
        <v>44501</v>
      </c>
      <c r="AM156" s="54">
        <f>IF($A156&lt;='All Results'!$B$4,"",IF(SUM('MissFill 1'!AL$2:AL156)=0,"",(IF('MissFill 1'!AL156/SUM('MissFill 1'!AL$2:AL156)&gt;0.01,"",IF('MissFill 1'!AL155/SUM('MissFill 1'!AL$2:AL156)&gt;0.01,"",IF('MissFill 1'!AL154/SUM('MissFill 1'!AL$2:AL156)&gt;0.01,"",DateEnded_5Day!$A156))))))</f>
        <v>44501</v>
      </c>
      <c r="AN156" s="54">
        <f>IF($A156&lt;='All Results'!$B$4,"",IF(SUM('MissFill 1'!AM$2:AM156)=0,"",(IF('MissFill 1'!AM156/SUM('MissFill 1'!AM$2:AM156)&gt;0.01,"",IF('MissFill 1'!AM155/SUM('MissFill 1'!AM$2:AM156)&gt;0.01,"",IF('MissFill 1'!AM154/SUM('MissFill 1'!AM$2:AM156)&gt;0.01,"",DateEnded_5Day!$A156))))))</f>
        <v>44501</v>
      </c>
      <c r="AO156" s="54">
        <f>IF($A156&lt;='All Results'!$B$4,"",IF(SUM('MissFill 1'!AN$2:AN156)=0,"",(IF('MissFill 1'!AN156/SUM('MissFill 1'!AN$2:AN156)&gt;0.01,"",IF('MissFill 1'!AN155/SUM('MissFill 1'!AN$2:AN156)&gt;0.01,"",IF('MissFill 1'!AN154/SUM('MissFill 1'!AN$2:AN156)&gt;0.01,"",DateEnded_5Day!$A156))))))</f>
        <v>44501</v>
      </c>
      <c r="AP156" s="54">
        <f>IF($A156&lt;='All Results'!$B$4,"",IF(SUM('MissFill 1'!AO$2:AO156)=0,"",(IF('MissFill 1'!AO156/SUM('MissFill 1'!AO$2:AO156)&gt;0.01,"",IF('MissFill 1'!AO155/SUM('MissFill 1'!AO$2:AO156)&gt;0.01,"",IF('MissFill 1'!AO154/SUM('MissFill 1'!AO$2:AO156)&gt;0.01,"",DateEnded_5Day!$A156))))))</f>
        <v>44501</v>
      </c>
      <c r="AQ156" s="54">
        <f>IF($A156&lt;='All Results'!$B$4,"",IF(SUM('MissFill 1'!AP$2:AP156)=0,"",(IF('MissFill 1'!AP156/SUM('MissFill 1'!AP$2:AP156)&gt;0.01,"",IF('MissFill 1'!AP155/SUM('MissFill 1'!AP$2:AP156)&gt;0.01,"",IF('MissFill 1'!AP154/SUM('MissFill 1'!AP$2:AP156)&gt;0.01,"",DateEnded_5Day!$A156))))))</f>
        <v>44501</v>
      </c>
      <c r="AR156" s="54">
        <f>IF($A156&lt;='All Results'!$B$4,"",IF(SUM('MissFill 1'!AQ$2:AQ156)=0,"",(IF('MissFill 1'!AQ156/SUM('MissFill 1'!AQ$2:AQ156)&gt;0.01,"",IF('MissFill 1'!AQ155/SUM('MissFill 1'!AQ$2:AQ156)&gt;0.01,"",IF('MissFill 1'!AQ154/SUM('MissFill 1'!AQ$2:AQ156)&gt;0.01,"",DateEnded_5Day!$A156))))))</f>
        <v>44501</v>
      </c>
      <c r="AS156" s="54">
        <f>IF($A156&lt;='All Results'!$B$4,"",IF(SUM('MissFill 1'!AR$2:AR156)=0,"",(IF('MissFill 1'!AR156/SUM('MissFill 1'!AR$2:AR156)&gt;0.01,"",IF('MissFill 1'!AR155/SUM('MissFill 1'!AR$2:AR156)&gt;0.01,"",IF('MissFill 1'!AR154/SUM('MissFill 1'!AR$2:AR156)&gt;0.01,"",DateEnded_5Day!$A156))))))</f>
        <v>44501</v>
      </c>
      <c r="AT156" s="54">
        <f>IF($A156&lt;='All Results'!$B$4,"",IF(SUM('MissFill 1'!AS$2:AS156)=0,"",(IF('MissFill 1'!AS156/SUM('MissFill 1'!AS$2:AS156)&gt;0.01,"",IF('MissFill 1'!AS155/SUM('MissFill 1'!AS$2:AS156)&gt;0.01,"",IF('MissFill 1'!AS154/SUM('MissFill 1'!AS$2:AS156)&gt;0.01,"",DateEnded_5Day!$A156))))))</f>
        <v>44501</v>
      </c>
      <c r="AU156" s="54">
        <f>IF($A156&lt;='All Results'!$B$4,"",IF(SUM('MissFill 1'!AT$2:AT156)=0,"",(IF('MissFill 1'!AT156/SUM('MissFill 1'!AT$2:AT156)&gt;0.01,"",IF('MissFill 1'!AT155/SUM('MissFill 1'!AT$2:AT156)&gt;0.01,"",IF('MissFill 1'!AT154/SUM('MissFill 1'!AT$2:AT156)&gt;0.01,"",DateEnded_5Day!$A156))))))</f>
        <v>44501</v>
      </c>
      <c r="AV156" s="54">
        <f>IF($A156&lt;='All Results'!$B$4,"",IF(SUM('MissFill 1'!AU$2:AU156)=0,"",(IF('MissFill 1'!AU156/SUM('MissFill 1'!AU$2:AU156)&gt;0.01,"",IF('MissFill 1'!AU155/SUM('MissFill 1'!AU$2:AU156)&gt;0.01,"",IF('MissFill 1'!AU154/SUM('MissFill 1'!AU$2:AU156)&gt;0.01,"",DateEnded_5Day!$A156))))))</f>
        <v>44501</v>
      </c>
      <c r="AW156" s="54">
        <f>IF($A156&lt;='All Results'!$B$4,"",IF(SUM('MissFill 1'!AV$2:AV156)=0,"",(IF('MissFill 1'!AV156/SUM('MissFill 1'!AV$2:AV156)&gt;0.01,"",IF('MissFill 1'!AV155/SUM('MissFill 1'!AV$2:AV156)&gt;0.01,"",IF('MissFill 1'!AV154/SUM('MissFill 1'!AV$2:AV156)&gt;0.01,"",DateEnded_5Day!$A156))))))</f>
        <v>44501</v>
      </c>
      <c r="AX156" s="54">
        <f>IF($A156&lt;='All Results'!$B$4,"",IF(SUM('MissFill 1'!AW$2:AW156)=0,"",(IF('MissFill 1'!AW156/SUM('MissFill 1'!AW$2:AW156)&gt;0.01,"",IF('MissFill 1'!AW155/SUM('MissFill 1'!AW$2:AW156)&gt;0.01,"",IF('MissFill 1'!AW154/SUM('MissFill 1'!AW$2:AW156)&gt;0.01,"",DateEnded_5Day!$A156))))))</f>
        <v>44501</v>
      </c>
    </row>
    <row r="157" spans="1:50" x14ac:dyDescent="0.25">
      <c r="A157" s="41">
        <v>44502</v>
      </c>
      <c r="B157" s="52">
        <v>306</v>
      </c>
      <c r="C157" s="54">
        <f>IF($A157&lt;='All Results'!$B$4,"",IF(SUM('MissFill 1'!B$2:B157)=0,"",(IF('MissFill 1'!B157/SUM('MissFill 1'!B$2:B157)&gt;0.01,"",IF('MissFill 1'!B156/SUM('MissFill 1'!B$2:B157)&gt;0.01,"",IF('MissFill 1'!B155/SUM('MissFill 1'!B$2:B157)&gt;0.01,"",DateEnded_5Day!$A157))))))</f>
        <v>44502</v>
      </c>
      <c r="D157" s="54">
        <f>IF($A157&lt;='All Results'!$B$4,"",IF(SUM('MissFill 1'!C$2:C157)=0,"",(IF('MissFill 1'!C157/SUM('MissFill 1'!C$2:C157)&gt;0.01,"",IF('MissFill 1'!C156/SUM('MissFill 1'!C$2:C157)&gt;0.01,"",IF('MissFill 1'!C155/SUM('MissFill 1'!C$2:C157)&gt;0.01,"",DateEnded_5Day!$A157))))))</f>
        <v>44502</v>
      </c>
      <c r="E157" s="54">
        <f>IF($A157&lt;='All Results'!$B$4,"",IF(SUM('MissFill 1'!D$2:D157)=0,"",(IF('MissFill 1'!D157/SUM('MissFill 1'!D$2:D157)&gt;0.01,"",IF('MissFill 1'!D156/SUM('MissFill 1'!D$2:D157)&gt;0.01,"",IF('MissFill 1'!D155/SUM('MissFill 1'!D$2:D157)&gt;0.01,"",DateEnded_5Day!$A157))))))</f>
        <v>44502</v>
      </c>
      <c r="F157" s="54">
        <f>IF($A157&lt;='All Results'!$B$4,"",IF(SUM('MissFill 1'!E$2:E157)=0,"",(IF('MissFill 1'!E157/SUM('MissFill 1'!E$2:E157)&gt;0.01,"",IF('MissFill 1'!E156/SUM('MissFill 1'!E$2:E157)&gt;0.01,"",IF('MissFill 1'!E155/SUM('MissFill 1'!E$2:E157)&gt;0.01,"",DateEnded_5Day!$A157))))))</f>
        <v>44502</v>
      </c>
      <c r="G157" s="54">
        <f>IF($A157&lt;='All Results'!$B$4,"",IF(SUM('MissFill 1'!F$2:F157)=0,"",(IF('MissFill 1'!F157/SUM('MissFill 1'!F$2:F157)&gt;0.01,"",IF('MissFill 1'!F156/SUM('MissFill 1'!F$2:F157)&gt;0.01,"",IF('MissFill 1'!F155/SUM('MissFill 1'!F$2:F157)&gt;0.01,"",DateEnded_5Day!$A157))))))</f>
        <v>44502</v>
      </c>
      <c r="H157" s="54">
        <f>IF($A157&lt;='All Results'!$B$4,"",IF(SUM('MissFill 1'!G$2:G157)=0,"",(IF('MissFill 1'!G157/SUM('MissFill 1'!G$2:G157)&gt;0.01,"",IF('MissFill 1'!G156/SUM('MissFill 1'!G$2:G157)&gt;0.01,"",IF('MissFill 1'!G155/SUM('MissFill 1'!G$2:G157)&gt;0.01,"",DateEnded_5Day!$A157))))))</f>
        <v>44502</v>
      </c>
      <c r="I157" s="54">
        <f>IF($A157&lt;='All Results'!$B$4,"",IF(SUM('MissFill 1'!H$2:H157)=0,"",(IF('MissFill 1'!H157/SUM('MissFill 1'!H$2:H157)&gt;0.01,"",IF('MissFill 1'!H156/SUM('MissFill 1'!H$2:H157)&gt;0.01,"",IF('MissFill 1'!H155/SUM('MissFill 1'!H$2:H157)&gt;0.01,"",DateEnded_5Day!$A157))))))</f>
        <v>44502</v>
      </c>
      <c r="J157" s="54">
        <f>IF($A157&lt;='All Results'!$B$4,"",IF(SUM('MissFill 1'!I$2:I157)=0,"",(IF('MissFill 1'!I157/SUM('MissFill 1'!I$2:I157)&gt;0.01,"",IF('MissFill 1'!I156/SUM('MissFill 1'!I$2:I157)&gt;0.01,"",IF('MissFill 1'!I155/SUM('MissFill 1'!I$2:I157)&gt;0.01,"",DateEnded_5Day!$A157))))))</f>
        <v>44502</v>
      </c>
      <c r="K157" s="54">
        <f>IF($A157&lt;='All Results'!$B$4,"",IF(SUM('MissFill 1'!J$2:J157)=0,"",(IF('MissFill 1'!J157/SUM('MissFill 1'!J$2:J157)&gt;0.01,"",IF('MissFill 1'!J156/SUM('MissFill 1'!J$2:J157)&gt;0.01,"",IF('MissFill 1'!J155/SUM('MissFill 1'!J$2:J157)&gt;0.01,"",DateEnded_5Day!$A157))))))</f>
        <v>44502</v>
      </c>
      <c r="L157" s="54">
        <f>IF($A157&lt;='All Results'!$B$4,"",IF(SUM('MissFill 1'!K$2:K157)=0,"",(IF('MissFill 1'!K157/SUM('MissFill 1'!K$2:K157)&gt;0.01,"",IF('MissFill 1'!K156/SUM('MissFill 1'!K$2:K157)&gt;0.01,"",IF('MissFill 1'!K155/SUM('MissFill 1'!K$2:K157)&gt;0.01,"",DateEnded_5Day!$A157))))))</f>
        <v>44502</v>
      </c>
      <c r="M157" s="54">
        <f>IF($A157&lt;='All Results'!$B$4,"",IF(SUM('MissFill 1'!L$2:L157)=0,"",(IF('MissFill 1'!L157/SUM('MissFill 1'!L$2:L157)&gt;0.01,"",IF('MissFill 1'!L156/SUM('MissFill 1'!L$2:L157)&gt;0.01,"",IF('MissFill 1'!L155/SUM('MissFill 1'!L$2:L157)&gt;0.01,"",DateEnded_5Day!$A157))))))</f>
        <v>44502</v>
      </c>
      <c r="N157" s="54">
        <f>IF($A157&lt;='All Results'!$B$4,"",IF(SUM('MissFill 1'!M$2:M157)=0,"",(IF('MissFill 1'!M157/SUM('MissFill 1'!M$2:M157)&gt;0.01,"",IF('MissFill 1'!M156/SUM('MissFill 1'!M$2:M157)&gt;0.01,"",IF('MissFill 1'!M155/SUM('MissFill 1'!M$2:M157)&gt;0.01,"",DateEnded_5Day!$A157))))))</f>
        <v>44502</v>
      </c>
      <c r="O157" s="54">
        <f>IF($A157&lt;='All Results'!$B$4,"",IF(SUM('MissFill 1'!N$2:N157)=0,"",(IF('MissFill 1'!N157/SUM('MissFill 1'!N$2:N157)&gt;0.01,"",IF('MissFill 1'!N156/SUM('MissFill 1'!N$2:N157)&gt;0.01,"",IF('MissFill 1'!N155/SUM('MissFill 1'!N$2:N157)&gt;0.01,"",DateEnded_5Day!$A157))))))</f>
        <v>44502</v>
      </c>
      <c r="P157" s="54">
        <f>IF($A157&lt;='All Results'!$B$4,"",IF(SUM('MissFill 1'!O$2:O157)=0,"",(IF('MissFill 1'!O157/SUM('MissFill 1'!O$2:O157)&gt;0.01,"",IF('MissFill 1'!O156/SUM('MissFill 1'!O$2:O157)&gt;0.01,"",IF('MissFill 1'!O155/SUM('MissFill 1'!O$2:O157)&gt;0.01,"",DateEnded_5Day!$A157))))))</f>
        <v>44502</v>
      </c>
      <c r="Q157" s="54">
        <f>IF($A157&lt;='All Results'!$B$4,"",IF(SUM('MissFill 1'!P$2:P157)=0,"",(IF('MissFill 1'!P157/SUM('MissFill 1'!P$2:P157)&gt;0.01,"",IF('MissFill 1'!P156/SUM('MissFill 1'!P$2:P157)&gt;0.01,"",IF('MissFill 1'!P155/SUM('MissFill 1'!P$2:P157)&gt;0.01,"",DateEnded_5Day!$A157))))))</f>
        <v>44502</v>
      </c>
      <c r="R157" s="54">
        <f>IF($A157&lt;='All Results'!$B$4,"",IF(SUM('MissFill 1'!Q$2:Q157)=0,"",(IF('MissFill 1'!Q157/SUM('MissFill 1'!Q$2:Q157)&gt;0.01,"",IF('MissFill 1'!Q156/SUM('MissFill 1'!Q$2:Q157)&gt;0.01,"",IF('MissFill 1'!Q155/SUM('MissFill 1'!Q$2:Q157)&gt;0.01,"",DateEnded_5Day!$A157))))))</f>
        <v>44502</v>
      </c>
      <c r="S157" s="54">
        <f>IF($A157&lt;='All Results'!$B$4,"",IF(SUM('MissFill 1'!R$2:R157)=0,"",(IF('MissFill 1'!R157/SUM('MissFill 1'!R$2:R157)&gt;0.01,"",IF('MissFill 1'!R156/SUM('MissFill 1'!R$2:R157)&gt;0.01,"",IF('MissFill 1'!R155/SUM('MissFill 1'!R$2:R157)&gt;0.01,"",DateEnded_5Day!$A157))))))</f>
        <v>44502</v>
      </c>
      <c r="T157" s="54">
        <f>IF($A157&lt;='All Results'!$B$4,"",IF(SUM('MissFill 1'!S$2:S157)=0,"",(IF('MissFill 1'!S157/SUM('MissFill 1'!S$2:S157)&gt;0.01,"",IF('MissFill 1'!S156/SUM('MissFill 1'!S$2:S157)&gt;0.01,"",IF('MissFill 1'!S155/SUM('MissFill 1'!S$2:S157)&gt;0.01,"",DateEnded_5Day!$A157))))))</f>
        <v>44502</v>
      </c>
      <c r="U157" s="54">
        <f>IF($A157&lt;='All Results'!$B$4,"",IF(SUM('MissFill 1'!T$2:T157)=0,"",(IF('MissFill 1'!T157/SUM('MissFill 1'!T$2:T157)&gt;0.01,"",IF('MissFill 1'!T156/SUM('MissFill 1'!T$2:T157)&gt;0.01,"",IF('MissFill 1'!T155/SUM('MissFill 1'!T$2:T157)&gt;0.01,"",DateEnded_5Day!$A157))))))</f>
        <v>44502</v>
      </c>
      <c r="V157" s="54">
        <f>IF($A157&lt;='All Results'!$B$4,"",IF(SUM('MissFill 1'!U$2:U157)=0,"",(IF('MissFill 1'!U157/SUM('MissFill 1'!U$2:U157)&gt;0.01,"",IF('MissFill 1'!U156/SUM('MissFill 1'!U$2:U157)&gt;0.01,"",IF('MissFill 1'!U155/SUM('MissFill 1'!U$2:U157)&gt;0.01,"",DateEnded_5Day!$A157))))))</f>
        <v>44502</v>
      </c>
      <c r="W157" s="54">
        <f>IF($A157&lt;='All Results'!$B$4,"",IF(SUM('MissFill 1'!V$2:V157)=0,"",(IF('MissFill 1'!V157/SUM('MissFill 1'!V$2:V157)&gt;0.01,"",IF('MissFill 1'!V156/SUM('MissFill 1'!V$2:V157)&gt;0.01,"",IF('MissFill 1'!V155/SUM('MissFill 1'!V$2:V157)&gt;0.01,"",DateEnded_5Day!$A157))))))</f>
        <v>44502</v>
      </c>
      <c r="X157" s="54">
        <f>IF($A157&lt;='All Results'!$B$4,"",IF(SUM('MissFill 1'!W$2:W157)=0,"",(IF('MissFill 1'!W157/SUM('MissFill 1'!W$2:W157)&gt;0.01,"",IF('MissFill 1'!W156/SUM('MissFill 1'!W$2:W157)&gt;0.01,"",IF('MissFill 1'!W155/SUM('MissFill 1'!W$2:W157)&gt;0.01,"",DateEnded_5Day!$A157))))))</f>
        <v>44502</v>
      </c>
      <c r="Y157" s="54">
        <f>IF($A157&lt;='All Results'!$B$4,"",IF(SUM('MissFill 1'!X$2:X157)=0,"",(IF('MissFill 1'!X157/SUM('MissFill 1'!X$2:X157)&gt;0.01,"",IF('MissFill 1'!X156/SUM('MissFill 1'!X$2:X157)&gt;0.01,"",IF('MissFill 1'!X155/SUM('MissFill 1'!X$2:X157)&gt;0.01,"",DateEnded_5Day!$A157))))))</f>
        <v>44502</v>
      </c>
      <c r="Z157" s="54">
        <f>IF($A157&lt;='All Results'!$B$4,"",IF(SUM('MissFill 1'!Y$2:Y157)=0,"",(IF('MissFill 1'!Y157/SUM('MissFill 1'!Y$2:Y157)&gt;0.01,"",IF('MissFill 1'!Y156/SUM('MissFill 1'!Y$2:Y157)&gt;0.01,"",IF('MissFill 1'!Y155/SUM('MissFill 1'!Y$2:Y157)&gt;0.01,"",DateEnded_5Day!$A157))))))</f>
        <v>44502</v>
      </c>
      <c r="AA157" s="54">
        <f>IF($A157&lt;='All Results'!$B$4,"",IF(SUM('MissFill 1'!Z$2:Z157)=0,"",(IF('MissFill 1'!Z157/SUM('MissFill 1'!Z$2:Z157)&gt;0.01,"",IF('MissFill 1'!Z156/SUM('MissFill 1'!Z$2:Z157)&gt;0.01,"",IF('MissFill 1'!Z155/SUM('MissFill 1'!Z$2:Z157)&gt;0.01,"",DateEnded_5Day!$A157))))))</f>
        <v>44502</v>
      </c>
      <c r="AB157" s="54">
        <f>IF($A157&lt;='All Results'!$B$4,"",IF(SUM('MissFill 1'!AA$2:AA157)=0,"",(IF('MissFill 1'!AA157/SUM('MissFill 1'!AA$2:AA157)&gt;0.01,"",IF('MissFill 1'!AA156/SUM('MissFill 1'!AA$2:AA157)&gt;0.01,"",IF('MissFill 1'!AA155/SUM('MissFill 1'!AA$2:AA157)&gt;0.01,"",DateEnded_5Day!$A157))))))</f>
        <v>44502</v>
      </c>
      <c r="AC157" s="54">
        <f>IF($A157&lt;='All Results'!$B$4,"",IF(SUM('MissFill 1'!AB$2:AB157)=0,"",(IF('MissFill 1'!AB157/SUM('MissFill 1'!AB$2:AB157)&gt;0.01,"",IF('MissFill 1'!AB156/SUM('MissFill 1'!AB$2:AB157)&gt;0.01,"",IF('MissFill 1'!AB155/SUM('MissFill 1'!AB$2:AB157)&gt;0.01,"",DateEnded_5Day!$A157))))))</f>
        <v>44502</v>
      </c>
      <c r="AD157" s="54">
        <f>IF($A157&lt;='All Results'!$B$4,"",IF(SUM('MissFill 1'!AC$2:AC157)=0,"",(IF('MissFill 1'!AC157/SUM('MissFill 1'!AC$2:AC157)&gt;0.01,"",IF('MissFill 1'!AC156/SUM('MissFill 1'!AC$2:AC157)&gt;0.01,"",IF('MissFill 1'!AC155/SUM('MissFill 1'!AC$2:AC157)&gt;0.01,"",DateEnded_5Day!$A157))))))</f>
        <v>44502</v>
      </c>
      <c r="AE157" s="54">
        <f>IF($A157&lt;='All Results'!$B$4,"",IF(SUM('MissFill 1'!AD$2:AD157)=0,"",(IF('MissFill 1'!AD157/SUM('MissFill 1'!AD$2:AD157)&gt;0.01,"",IF('MissFill 1'!AD156/SUM('MissFill 1'!AD$2:AD157)&gt;0.01,"",IF('MissFill 1'!AD155/SUM('MissFill 1'!AD$2:AD157)&gt;0.01,"",DateEnded_5Day!$A157))))))</f>
        <v>44502</v>
      </c>
      <c r="AF157" s="54">
        <f>IF($A157&lt;='All Results'!$B$4,"",IF(SUM('MissFill 1'!AE$2:AE157)=0,"",(IF('MissFill 1'!AE157/SUM('MissFill 1'!AE$2:AE157)&gt;0.01,"",IF('MissFill 1'!AE156/SUM('MissFill 1'!AE$2:AE157)&gt;0.01,"",IF('MissFill 1'!AE155/SUM('MissFill 1'!AE$2:AE157)&gt;0.01,"",DateEnded_5Day!$A157))))))</f>
        <v>44502</v>
      </c>
      <c r="AG157" s="54">
        <f>IF($A157&lt;='All Results'!$B$4,"",IF(SUM('MissFill 1'!AF$2:AF157)=0,"",(IF('MissFill 1'!AF157/SUM('MissFill 1'!AF$2:AF157)&gt;0.01,"",IF('MissFill 1'!AF156/SUM('MissFill 1'!AF$2:AF157)&gt;0.01,"",IF('MissFill 1'!AF155/SUM('MissFill 1'!AF$2:AF157)&gt;0.01,"",DateEnded_5Day!$A157))))))</f>
        <v>44502</v>
      </c>
      <c r="AH157" s="54">
        <f>IF($A157&lt;='All Results'!$B$4,"",IF(SUM('MissFill 1'!AG$2:AG157)=0,"",(IF('MissFill 1'!AG157/SUM('MissFill 1'!AG$2:AG157)&gt;0.01,"",IF('MissFill 1'!AG156/SUM('MissFill 1'!AG$2:AG157)&gt;0.01,"",IF('MissFill 1'!AG155/SUM('MissFill 1'!AG$2:AG157)&gt;0.01,"",DateEnded_5Day!$A157))))))</f>
        <v>44502</v>
      </c>
      <c r="AI157" s="54">
        <f>IF($A157&lt;='All Results'!$B$4,"",IF(SUM('MissFill 1'!AH$2:AH157)=0,"",(IF('MissFill 1'!AH157/SUM('MissFill 1'!AH$2:AH157)&gt;0.01,"",IF('MissFill 1'!AH156/SUM('MissFill 1'!AH$2:AH157)&gt;0.01,"",IF('MissFill 1'!AH155/SUM('MissFill 1'!AH$2:AH157)&gt;0.01,"",DateEnded_5Day!$A157))))))</f>
        <v>44502</v>
      </c>
      <c r="AJ157" s="54">
        <f>IF($A157&lt;='All Results'!$B$4,"",IF(SUM('MissFill 1'!AI$2:AI157)=0,"",(IF('MissFill 1'!AI157/SUM('MissFill 1'!AI$2:AI157)&gt;0.01,"",IF('MissFill 1'!AI156/SUM('MissFill 1'!AI$2:AI157)&gt;0.01,"",IF('MissFill 1'!AI155/SUM('MissFill 1'!AI$2:AI157)&gt;0.01,"",DateEnded_5Day!$A157))))))</f>
        <v>44502</v>
      </c>
      <c r="AK157" s="54">
        <f>IF($A157&lt;='All Results'!$B$4,"",IF(SUM('MissFill 1'!AJ$2:AJ157)=0,"",(IF('MissFill 1'!AJ157/SUM('MissFill 1'!AJ$2:AJ157)&gt;0.01,"",IF('MissFill 1'!AJ156/SUM('MissFill 1'!AJ$2:AJ157)&gt;0.01,"",IF('MissFill 1'!AJ155/SUM('MissFill 1'!AJ$2:AJ157)&gt;0.01,"",DateEnded_5Day!$A157))))))</f>
        <v>44502</v>
      </c>
      <c r="AL157" s="54">
        <f>IF($A157&lt;='All Results'!$B$4,"",IF(SUM('MissFill 1'!AK$2:AK157)=0,"",(IF('MissFill 1'!AK157/SUM('MissFill 1'!AK$2:AK157)&gt;0.01,"",IF('MissFill 1'!AK156/SUM('MissFill 1'!AK$2:AK157)&gt;0.01,"",IF('MissFill 1'!AK155/SUM('MissFill 1'!AK$2:AK157)&gt;0.01,"",DateEnded_5Day!$A157))))))</f>
        <v>44502</v>
      </c>
      <c r="AM157" s="54">
        <f>IF($A157&lt;='All Results'!$B$4,"",IF(SUM('MissFill 1'!AL$2:AL157)=0,"",(IF('MissFill 1'!AL157/SUM('MissFill 1'!AL$2:AL157)&gt;0.01,"",IF('MissFill 1'!AL156/SUM('MissFill 1'!AL$2:AL157)&gt;0.01,"",IF('MissFill 1'!AL155/SUM('MissFill 1'!AL$2:AL157)&gt;0.01,"",DateEnded_5Day!$A157))))))</f>
        <v>44502</v>
      </c>
      <c r="AN157" s="54">
        <f>IF($A157&lt;='All Results'!$B$4,"",IF(SUM('MissFill 1'!AM$2:AM157)=0,"",(IF('MissFill 1'!AM157/SUM('MissFill 1'!AM$2:AM157)&gt;0.01,"",IF('MissFill 1'!AM156/SUM('MissFill 1'!AM$2:AM157)&gt;0.01,"",IF('MissFill 1'!AM155/SUM('MissFill 1'!AM$2:AM157)&gt;0.01,"",DateEnded_5Day!$A157))))))</f>
        <v>44502</v>
      </c>
      <c r="AO157" s="54">
        <f>IF($A157&lt;='All Results'!$B$4,"",IF(SUM('MissFill 1'!AN$2:AN157)=0,"",(IF('MissFill 1'!AN157/SUM('MissFill 1'!AN$2:AN157)&gt;0.01,"",IF('MissFill 1'!AN156/SUM('MissFill 1'!AN$2:AN157)&gt;0.01,"",IF('MissFill 1'!AN155/SUM('MissFill 1'!AN$2:AN157)&gt;0.01,"",DateEnded_5Day!$A157))))))</f>
        <v>44502</v>
      </c>
      <c r="AP157" s="54">
        <f>IF($A157&lt;='All Results'!$B$4,"",IF(SUM('MissFill 1'!AO$2:AO157)=0,"",(IF('MissFill 1'!AO157/SUM('MissFill 1'!AO$2:AO157)&gt;0.01,"",IF('MissFill 1'!AO156/SUM('MissFill 1'!AO$2:AO157)&gt;0.01,"",IF('MissFill 1'!AO155/SUM('MissFill 1'!AO$2:AO157)&gt;0.01,"",DateEnded_5Day!$A157))))))</f>
        <v>44502</v>
      </c>
      <c r="AQ157" s="54">
        <f>IF($A157&lt;='All Results'!$B$4,"",IF(SUM('MissFill 1'!AP$2:AP157)=0,"",(IF('MissFill 1'!AP157/SUM('MissFill 1'!AP$2:AP157)&gt;0.01,"",IF('MissFill 1'!AP156/SUM('MissFill 1'!AP$2:AP157)&gt;0.01,"",IF('MissFill 1'!AP155/SUM('MissFill 1'!AP$2:AP157)&gt;0.01,"",DateEnded_5Day!$A157))))))</f>
        <v>44502</v>
      </c>
      <c r="AR157" s="54">
        <f>IF($A157&lt;='All Results'!$B$4,"",IF(SUM('MissFill 1'!AQ$2:AQ157)=0,"",(IF('MissFill 1'!AQ157/SUM('MissFill 1'!AQ$2:AQ157)&gt;0.01,"",IF('MissFill 1'!AQ156/SUM('MissFill 1'!AQ$2:AQ157)&gt;0.01,"",IF('MissFill 1'!AQ155/SUM('MissFill 1'!AQ$2:AQ157)&gt;0.01,"",DateEnded_5Day!$A157))))))</f>
        <v>44502</v>
      </c>
      <c r="AS157" s="54">
        <f>IF($A157&lt;='All Results'!$B$4,"",IF(SUM('MissFill 1'!AR$2:AR157)=0,"",(IF('MissFill 1'!AR157/SUM('MissFill 1'!AR$2:AR157)&gt;0.01,"",IF('MissFill 1'!AR156/SUM('MissFill 1'!AR$2:AR157)&gt;0.01,"",IF('MissFill 1'!AR155/SUM('MissFill 1'!AR$2:AR157)&gt;0.01,"",DateEnded_5Day!$A157))))))</f>
        <v>44502</v>
      </c>
      <c r="AT157" s="54">
        <f>IF($A157&lt;='All Results'!$B$4,"",IF(SUM('MissFill 1'!AS$2:AS157)=0,"",(IF('MissFill 1'!AS157/SUM('MissFill 1'!AS$2:AS157)&gt;0.01,"",IF('MissFill 1'!AS156/SUM('MissFill 1'!AS$2:AS157)&gt;0.01,"",IF('MissFill 1'!AS155/SUM('MissFill 1'!AS$2:AS157)&gt;0.01,"",DateEnded_5Day!$A157))))))</f>
        <v>44502</v>
      </c>
      <c r="AU157" s="54">
        <f>IF($A157&lt;='All Results'!$B$4,"",IF(SUM('MissFill 1'!AT$2:AT157)=0,"",(IF('MissFill 1'!AT157/SUM('MissFill 1'!AT$2:AT157)&gt;0.01,"",IF('MissFill 1'!AT156/SUM('MissFill 1'!AT$2:AT157)&gt;0.01,"",IF('MissFill 1'!AT155/SUM('MissFill 1'!AT$2:AT157)&gt;0.01,"",DateEnded_5Day!$A157))))))</f>
        <v>44502</v>
      </c>
      <c r="AV157" s="54">
        <f>IF($A157&lt;='All Results'!$B$4,"",IF(SUM('MissFill 1'!AU$2:AU157)=0,"",(IF('MissFill 1'!AU157/SUM('MissFill 1'!AU$2:AU157)&gt;0.01,"",IF('MissFill 1'!AU156/SUM('MissFill 1'!AU$2:AU157)&gt;0.01,"",IF('MissFill 1'!AU155/SUM('MissFill 1'!AU$2:AU157)&gt;0.01,"",DateEnded_5Day!$A157))))))</f>
        <v>44502</v>
      </c>
      <c r="AW157" s="54">
        <f>IF($A157&lt;='All Results'!$B$4,"",IF(SUM('MissFill 1'!AV$2:AV157)=0,"",(IF('MissFill 1'!AV157/SUM('MissFill 1'!AV$2:AV157)&gt;0.01,"",IF('MissFill 1'!AV156/SUM('MissFill 1'!AV$2:AV157)&gt;0.01,"",IF('MissFill 1'!AV155/SUM('MissFill 1'!AV$2:AV157)&gt;0.01,"",DateEnded_5Day!$A157))))))</f>
        <v>44502</v>
      </c>
      <c r="AX157" s="54">
        <f>IF($A157&lt;='All Results'!$B$4,"",IF(SUM('MissFill 1'!AW$2:AW157)=0,"",(IF('MissFill 1'!AW157/SUM('MissFill 1'!AW$2:AW157)&gt;0.01,"",IF('MissFill 1'!AW156/SUM('MissFill 1'!AW$2:AW157)&gt;0.01,"",IF('MissFill 1'!AW155/SUM('MissFill 1'!AW$2:AW157)&gt;0.01,"",DateEnded_5Day!$A157))))))</f>
        <v>44502</v>
      </c>
    </row>
    <row r="158" spans="1:50" x14ac:dyDescent="0.25">
      <c r="A158" s="41">
        <v>44503</v>
      </c>
      <c r="B158" s="52">
        <v>307</v>
      </c>
      <c r="C158" s="54">
        <f>IF($A158&lt;='All Results'!$B$4,"",IF(SUM('MissFill 1'!B$2:B158)=0,"",(IF('MissFill 1'!B158/SUM('MissFill 1'!B$2:B158)&gt;0.01,"",IF('MissFill 1'!B157/SUM('MissFill 1'!B$2:B158)&gt;0.01,"",IF('MissFill 1'!B156/SUM('MissFill 1'!B$2:B158)&gt;0.01,"",DateEnded_5Day!$A158))))))</f>
        <v>44503</v>
      </c>
      <c r="D158" s="54">
        <f>IF($A158&lt;='All Results'!$B$4,"",IF(SUM('MissFill 1'!C$2:C158)=0,"",(IF('MissFill 1'!C158/SUM('MissFill 1'!C$2:C158)&gt;0.01,"",IF('MissFill 1'!C157/SUM('MissFill 1'!C$2:C158)&gt;0.01,"",IF('MissFill 1'!C156/SUM('MissFill 1'!C$2:C158)&gt;0.01,"",DateEnded_5Day!$A158))))))</f>
        <v>44503</v>
      </c>
      <c r="E158" s="54">
        <f>IF($A158&lt;='All Results'!$B$4,"",IF(SUM('MissFill 1'!D$2:D158)=0,"",(IF('MissFill 1'!D158/SUM('MissFill 1'!D$2:D158)&gt;0.01,"",IF('MissFill 1'!D157/SUM('MissFill 1'!D$2:D158)&gt;0.01,"",IF('MissFill 1'!D156/SUM('MissFill 1'!D$2:D158)&gt;0.01,"",DateEnded_5Day!$A158))))))</f>
        <v>44503</v>
      </c>
      <c r="F158" s="54">
        <f>IF($A158&lt;='All Results'!$B$4,"",IF(SUM('MissFill 1'!E$2:E158)=0,"",(IF('MissFill 1'!E158/SUM('MissFill 1'!E$2:E158)&gt;0.01,"",IF('MissFill 1'!E157/SUM('MissFill 1'!E$2:E158)&gt;0.01,"",IF('MissFill 1'!E156/SUM('MissFill 1'!E$2:E158)&gt;0.01,"",DateEnded_5Day!$A158))))))</f>
        <v>44503</v>
      </c>
      <c r="G158" s="54">
        <f>IF($A158&lt;='All Results'!$B$4,"",IF(SUM('MissFill 1'!F$2:F158)=0,"",(IF('MissFill 1'!F158/SUM('MissFill 1'!F$2:F158)&gt;0.01,"",IF('MissFill 1'!F157/SUM('MissFill 1'!F$2:F158)&gt;0.01,"",IF('MissFill 1'!F156/SUM('MissFill 1'!F$2:F158)&gt;0.01,"",DateEnded_5Day!$A158))))))</f>
        <v>44503</v>
      </c>
      <c r="H158" s="54">
        <f>IF($A158&lt;='All Results'!$B$4,"",IF(SUM('MissFill 1'!G$2:G158)=0,"",(IF('MissFill 1'!G158/SUM('MissFill 1'!G$2:G158)&gt;0.01,"",IF('MissFill 1'!G157/SUM('MissFill 1'!G$2:G158)&gt;0.01,"",IF('MissFill 1'!G156/SUM('MissFill 1'!G$2:G158)&gt;0.01,"",DateEnded_5Day!$A158))))))</f>
        <v>44503</v>
      </c>
      <c r="I158" s="54">
        <f>IF($A158&lt;='All Results'!$B$4,"",IF(SUM('MissFill 1'!H$2:H158)=0,"",(IF('MissFill 1'!H158/SUM('MissFill 1'!H$2:H158)&gt;0.01,"",IF('MissFill 1'!H157/SUM('MissFill 1'!H$2:H158)&gt;0.01,"",IF('MissFill 1'!H156/SUM('MissFill 1'!H$2:H158)&gt;0.01,"",DateEnded_5Day!$A158))))))</f>
        <v>44503</v>
      </c>
      <c r="J158" s="54">
        <f>IF($A158&lt;='All Results'!$B$4,"",IF(SUM('MissFill 1'!I$2:I158)=0,"",(IF('MissFill 1'!I158/SUM('MissFill 1'!I$2:I158)&gt;0.01,"",IF('MissFill 1'!I157/SUM('MissFill 1'!I$2:I158)&gt;0.01,"",IF('MissFill 1'!I156/SUM('MissFill 1'!I$2:I158)&gt;0.01,"",DateEnded_5Day!$A158))))))</f>
        <v>44503</v>
      </c>
      <c r="K158" s="54">
        <f>IF($A158&lt;='All Results'!$B$4,"",IF(SUM('MissFill 1'!J$2:J158)=0,"",(IF('MissFill 1'!J158/SUM('MissFill 1'!J$2:J158)&gt;0.01,"",IF('MissFill 1'!J157/SUM('MissFill 1'!J$2:J158)&gt;0.01,"",IF('MissFill 1'!J156/SUM('MissFill 1'!J$2:J158)&gt;0.01,"",DateEnded_5Day!$A158))))))</f>
        <v>44503</v>
      </c>
      <c r="L158" s="54">
        <f>IF($A158&lt;='All Results'!$B$4,"",IF(SUM('MissFill 1'!K$2:K158)=0,"",(IF('MissFill 1'!K158/SUM('MissFill 1'!K$2:K158)&gt;0.01,"",IF('MissFill 1'!K157/SUM('MissFill 1'!K$2:K158)&gt;0.01,"",IF('MissFill 1'!K156/SUM('MissFill 1'!K$2:K158)&gt;0.01,"",DateEnded_5Day!$A158))))))</f>
        <v>44503</v>
      </c>
      <c r="M158" s="54">
        <f>IF($A158&lt;='All Results'!$B$4,"",IF(SUM('MissFill 1'!L$2:L158)=0,"",(IF('MissFill 1'!L158/SUM('MissFill 1'!L$2:L158)&gt;0.01,"",IF('MissFill 1'!L157/SUM('MissFill 1'!L$2:L158)&gt;0.01,"",IF('MissFill 1'!L156/SUM('MissFill 1'!L$2:L158)&gt;0.01,"",DateEnded_5Day!$A158))))))</f>
        <v>44503</v>
      </c>
      <c r="N158" s="54">
        <f>IF($A158&lt;='All Results'!$B$4,"",IF(SUM('MissFill 1'!M$2:M158)=0,"",(IF('MissFill 1'!M158/SUM('MissFill 1'!M$2:M158)&gt;0.01,"",IF('MissFill 1'!M157/SUM('MissFill 1'!M$2:M158)&gt;0.01,"",IF('MissFill 1'!M156/SUM('MissFill 1'!M$2:M158)&gt;0.01,"",DateEnded_5Day!$A158))))))</f>
        <v>44503</v>
      </c>
      <c r="O158" s="54">
        <f>IF($A158&lt;='All Results'!$B$4,"",IF(SUM('MissFill 1'!N$2:N158)=0,"",(IF('MissFill 1'!N158/SUM('MissFill 1'!N$2:N158)&gt;0.01,"",IF('MissFill 1'!N157/SUM('MissFill 1'!N$2:N158)&gt;0.01,"",IF('MissFill 1'!N156/SUM('MissFill 1'!N$2:N158)&gt;0.01,"",DateEnded_5Day!$A158))))))</f>
        <v>44503</v>
      </c>
      <c r="P158" s="54">
        <f>IF($A158&lt;='All Results'!$B$4,"",IF(SUM('MissFill 1'!O$2:O158)=0,"",(IF('MissFill 1'!O158/SUM('MissFill 1'!O$2:O158)&gt;0.01,"",IF('MissFill 1'!O157/SUM('MissFill 1'!O$2:O158)&gt;0.01,"",IF('MissFill 1'!O156/SUM('MissFill 1'!O$2:O158)&gt;0.01,"",DateEnded_5Day!$A158))))))</f>
        <v>44503</v>
      </c>
      <c r="Q158" s="54">
        <f>IF($A158&lt;='All Results'!$B$4,"",IF(SUM('MissFill 1'!P$2:P158)=0,"",(IF('MissFill 1'!P158/SUM('MissFill 1'!P$2:P158)&gt;0.01,"",IF('MissFill 1'!P157/SUM('MissFill 1'!P$2:P158)&gt;0.01,"",IF('MissFill 1'!P156/SUM('MissFill 1'!P$2:P158)&gt;0.01,"",DateEnded_5Day!$A158))))))</f>
        <v>44503</v>
      </c>
      <c r="R158" s="54">
        <f>IF($A158&lt;='All Results'!$B$4,"",IF(SUM('MissFill 1'!Q$2:Q158)=0,"",(IF('MissFill 1'!Q158/SUM('MissFill 1'!Q$2:Q158)&gt;0.01,"",IF('MissFill 1'!Q157/SUM('MissFill 1'!Q$2:Q158)&gt;0.01,"",IF('MissFill 1'!Q156/SUM('MissFill 1'!Q$2:Q158)&gt;0.01,"",DateEnded_5Day!$A158))))))</f>
        <v>44503</v>
      </c>
      <c r="S158" s="54">
        <f>IF($A158&lt;='All Results'!$B$4,"",IF(SUM('MissFill 1'!R$2:R158)=0,"",(IF('MissFill 1'!R158/SUM('MissFill 1'!R$2:R158)&gt;0.01,"",IF('MissFill 1'!R157/SUM('MissFill 1'!R$2:R158)&gt;0.01,"",IF('MissFill 1'!R156/SUM('MissFill 1'!R$2:R158)&gt;0.01,"",DateEnded_5Day!$A158))))))</f>
        <v>44503</v>
      </c>
      <c r="T158" s="54">
        <f>IF($A158&lt;='All Results'!$B$4,"",IF(SUM('MissFill 1'!S$2:S158)=0,"",(IF('MissFill 1'!S158/SUM('MissFill 1'!S$2:S158)&gt;0.01,"",IF('MissFill 1'!S157/SUM('MissFill 1'!S$2:S158)&gt;0.01,"",IF('MissFill 1'!S156/SUM('MissFill 1'!S$2:S158)&gt;0.01,"",DateEnded_5Day!$A158))))))</f>
        <v>44503</v>
      </c>
      <c r="U158" s="54">
        <f>IF($A158&lt;='All Results'!$B$4,"",IF(SUM('MissFill 1'!T$2:T158)=0,"",(IF('MissFill 1'!T158/SUM('MissFill 1'!T$2:T158)&gt;0.01,"",IF('MissFill 1'!T157/SUM('MissFill 1'!T$2:T158)&gt;0.01,"",IF('MissFill 1'!T156/SUM('MissFill 1'!T$2:T158)&gt;0.01,"",DateEnded_5Day!$A158))))))</f>
        <v>44503</v>
      </c>
      <c r="V158" s="54">
        <f>IF($A158&lt;='All Results'!$B$4,"",IF(SUM('MissFill 1'!U$2:U158)=0,"",(IF('MissFill 1'!U158/SUM('MissFill 1'!U$2:U158)&gt;0.01,"",IF('MissFill 1'!U157/SUM('MissFill 1'!U$2:U158)&gt;0.01,"",IF('MissFill 1'!U156/SUM('MissFill 1'!U$2:U158)&gt;0.01,"",DateEnded_5Day!$A158))))))</f>
        <v>44503</v>
      </c>
      <c r="W158" s="54">
        <f>IF($A158&lt;='All Results'!$B$4,"",IF(SUM('MissFill 1'!V$2:V158)=0,"",(IF('MissFill 1'!V158/SUM('MissFill 1'!V$2:V158)&gt;0.01,"",IF('MissFill 1'!V157/SUM('MissFill 1'!V$2:V158)&gt;0.01,"",IF('MissFill 1'!V156/SUM('MissFill 1'!V$2:V158)&gt;0.01,"",DateEnded_5Day!$A158))))))</f>
        <v>44503</v>
      </c>
      <c r="X158" s="54">
        <f>IF($A158&lt;='All Results'!$B$4,"",IF(SUM('MissFill 1'!W$2:W158)=0,"",(IF('MissFill 1'!W158/SUM('MissFill 1'!W$2:W158)&gt;0.01,"",IF('MissFill 1'!W157/SUM('MissFill 1'!W$2:W158)&gt;0.01,"",IF('MissFill 1'!W156/SUM('MissFill 1'!W$2:W158)&gt;0.01,"",DateEnded_5Day!$A158))))))</f>
        <v>44503</v>
      </c>
      <c r="Y158" s="54">
        <f>IF($A158&lt;='All Results'!$B$4,"",IF(SUM('MissFill 1'!X$2:X158)=0,"",(IF('MissFill 1'!X158/SUM('MissFill 1'!X$2:X158)&gt;0.01,"",IF('MissFill 1'!X157/SUM('MissFill 1'!X$2:X158)&gt;0.01,"",IF('MissFill 1'!X156/SUM('MissFill 1'!X$2:X158)&gt;0.01,"",DateEnded_5Day!$A158))))))</f>
        <v>44503</v>
      </c>
      <c r="Z158" s="54">
        <f>IF($A158&lt;='All Results'!$B$4,"",IF(SUM('MissFill 1'!Y$2:Y158)=0,"",(IF('MissFill 1'!Y158/SUM('MissFill 1'!Y$2:Y158)&gt;0.01,"",IF('MissFill 1'!Y157/SUM('MissFill 1'!Y$2:Y158)&gt;0.01,"",IF('MissFill 1'!Y156/SUM('MissFill 1'!Y$2:Y158)&gt;0.01,"",DateEnded_5Day!$A158))))))</f>
        <v>44503</v>
      </c>
      <c r="AA158" s="54">
        <f>IF($A158&lt;='All Results'!$B$4,"",IF(SUM('MissFill 1'!Z$2:Z158)=0,"",(IF('MissFill 1'!Z158/SUM('MissFill 1'!Z$2:Z158)&gt;0.01,"",IF('MissFill 1'!Z157/SUM('MissFill 1'!Z$2:Z158)&gt;0.01,"",IF('MissFill 1'!Z156/SUM('MissFill 1'!Z$2:Z158)&gt;0.01,"",DateEnded_5Day!$A158))))))</f>
        <v>44503</v>
      </c>
      <c r="AB158" s="54">
        <f>IF($A158&lt;='All Results'!$B$4,"",IF(SUM('MissFill 1'!AA$2:AA158)=0,"",(IF('MissFill 1'!AA158/SUM('MissFill 1'!AA$2:AA158)&gt;0.01,"",IF('MissFill 1'!AA157/SUM('MissFill 1'!AA$2:AA158)&gt;0.01,"",IF('MissFill 1'!AA156/SUM('MissFill 1'!AA$2:AA158)&gt;0.01,"",DateEnded_5Day!$A158))))))</f>
        <v>44503</v>
      </c>
      <c r="AC158" s="54">
        <f>IF($A158&lt;='All Results'!$B$4,"",IF(SUM('MissFill 1'!AB$2:AB158)=0,"",(IF('MissFill 1'!AB158/SUM('MissFill 1'!AB$2:AB158)&gt;0.01,"",IF('MissFill 1'!AB157/SUM('MissFill 1'!AB$2:AB158)&gt;0.01,"",IF('MissFill 1'!AB156/SUM('MissFill 1'!AB$2:AB158)&gt;0.01,"",DateEnded_5Day!$A158))))))</f>
        <v>44503</v>
      </c>
      <c r="AD158" s="54">
        <f>IF($A158&lt;='All Results'!$B$4,"",IF(SUM('MissFill 1'!AC$2:AC158)=0,"",(IF('MissFill 1'!AC158/SUM('MissFill 1'!AC$2:AC158)&gt;0.01,"",IF('MissFill 1'!AC157/SUM('MissFill 1'!AC$2:AC158)&gt;0.01,"",IF('MissFill 1'!AC156/SUM('MissFill 1'!AC$2:AC158)&gt;0.01,"",DateEnded_5Day!$A158))))))</f>
        <v>44503</v>
      </c>
      <c r="AE158" s="54">
        <f>IF($A158&lt;='All Results'!$B$4,"",IF(SUM('MissFill 1'!AD$2:AD158)=0,"",(IF('MissFill 1'!AD158/SUM('MissFill 1'!AD$2:AD158)&gt;0.01,"",IF('MissFill 1'!AD157/SUM('MissFill 1'!AD$2:AD158)&gt;0.01,"",IF('MissFill 1'!AD156/SUM('MissFill 1'!AD$2:AD158)&gt;0.01,"",DateEnded_5Day!$A158))))))</f>
        <v>44503</v>
      </c>
      <c r="AF158" s="54">
        <f>IF($A158&lt;='All Results'!$B$4,"",IF(SUM('MissFill 1'!AE$2:AE158)=0,"",(IF('MissFill 1'!AE158/SUM('MissFill 1'!AE$2:AE158)&gt;0.01,"",IF('MissFill 1'!AE157/SUM('MissFill 1'!AE$2:AE158)&gt;0.01,"",IF('MissFill 1'!AE156/SUM('MissFill 1'!AE$2:AE158)&gt;0.01,"",DateEnded_5Day!$A158))))))</f>
        <v>44503</v>
      </c>
      <c r="AG158" s="54">
        <f>IF($A158&lt;='All Results'!$B$4,"",IF(SUM('MissFill 1'!AF$2:AF158)=0,"",(IF('MissFill 1'!AF158/SUM('MissFill 1'!AF$2:AF158)&gt;0.01,"",IF('MissFill 1'!AF157/SUM('MissFill 1'!AF$2:AF158)&gt;0.01,"",IF('MissFill 1'!AF156/SUM('MissFill 1'!AF$2:AF158)&gt;0.01,"",DateEnded_5Day!$A158))))))</f>
        <v>44503</v>
      </c>
      <c r="AH158" s="54">
        <f>IF($A158&lt;='All Results'!$B$4,"",IF(SUM('MissFill 1'!AG$2:AG158)=0,"",(IF('MissFill 1'!AG158/SUM('MissFill 1'!AG$2:AG158)&gt;0.01,"",IF('MissFill 1'!AG157/SUM('MissFill 1'!AG$2:AG158)&gt;0.01,"",IF('MissFill 1'!AG156/SUM('MissFill 1'!AG$2:AG158)&gt;0.01,"",DateEnded_5Day!$A158))))))</f>
        <v>44503</v>
      </c>
      <c r="AI158" s="54">
        <f>IF($A158&lt;='All Results'!$B$4,"",IF(SUM('MissFill 1'!AH$2:AH158)=0,"",(IF('MissFill 1'!AH158/SUM('MissFill 1'!AH$2:AH158)&gt;0.01,"",IF('MissFill 1'!AH157/SUM('MissFill 1'!AH$2:AH158)&gt;0.01,"",IF('MissFill 1'!AH156/SUM('MissFill 1'!AH$2:AH158)&gt;0.01,"",DateEnded_5Day!$A158))))))</f>
        <v>44503</v>
      </c>
      <c r="AJ158" s="54">
        <f>IF($A158&lt;='All Results'!$B$4,"",IF(SUM('MissFill 1'!AI$2:AI158)=0,"",(IF('MissFill 1'!AI158/SUM('MissFill 1'!AI$2:AI158)&gt;0.01,"",IF('MissFill 1'!AI157/SUM('MissFill 1'!AI$2:AI158)&gt;0.01,"",IF('MissFill 1'!AI156/SUM('MissFill 1'!AI$2:AI158)&gt;0.01,"",DateEnded_5Day!$A158))))))</f>
        <v>44503</v>
      </c>
      <c r="AK158" s="54">
        <f>IF($A158&lt;='All Results'!$B$4,"",IF(SUM('MissFill 1'!AJ$2:AJ158)=0,"",(IF('MissFill 1'!AJ158/SUM('MissFill 1'!AJ$2:AJ158)&gt;0.01,"",IF('MissFill 1'!AJ157/SUM('MissFill 1'!AJ$2:AJ158)&gt;0.01,"",IF('MissFill 1'!AJ156/SUM('MissFill 1'!AJ$2:AJ158)&gt;0.01,"",DateEnded_5Day!$A158))))))</f>
        <v>44503</v>
      </c>
      <c r="AL158" s="54">
        <f>IF($A158&lt;='All Results'!$B$4,"",IF(SUM('MissFill 1'!AK$2:AK158)=0,"",(IF('MissFill 1'!AK158/SUM('MissFill 1'!AK$2:AK158)&gt;0.01,"",IF('MissFill 1'!AK157/SUM('MissFill 1'!AK$2:AK158)&gt;0.01,"",IF('MissFill 1'!AK156/SUM('MissFill 1'!AK$2:AK158)&gt;0.01,"",DateEnded_5Day!$A158))))))</f>
        <v>44503</v>
      </c>
      <c r="AM158" s="54">
        <f>IF($A158&lt;='All Results'!$B$4,"",IF(SUM('MissFill 1'!AL$2:AL158)=0,"",(IF('MissFill 1'!AL158/SUM('MissFill 1'!AL$2:AL158)&gt;0.01,"",IF('MissFill 1'!AL157/SUM('MissFill 1'!AL$2:AL158)&gt;0.01,"",IF('MissFill 1'!AL156/SUM('MissFill 1'!AL$2:AL158)&gt;0.01,"",DateEnded_5Day!$A158))))))</f>
        <v>44503</v>
      </c>
      <c r="AN158" s="54">
        <f>IF($A158&lt;='All Results'!$B$4,"",IF(SUM('MissFill 1'!AM$2:AM158)=0,"",(IF('MissFill 1'!AM158/SUM('MissFill 1'!AM$2:AM158)&gt;0.01,"",IF('MissFill 1'!AM157/SUM('MissFill 1'!AM$2:AM158)&gt;0.01,"",IF('MissFill 1'!AM156/SUM('MissFill 1'!AM$2:AM158)&gt;0.01,"",DateEnded_5Day!$A158))))))</f>
        <v>44503</v>
      </c>
      <c r="AO158" s="54">
        <f>IF($A158&lt;='All Results'!$B$4,"",IF(SUM('MissFill 1'!AN$2:AN158)=0,"",(IF('MissFill 1'!AN158/SUM('MissFill 1'!AN$2:AN158)&gt;0.01,"",IF('MissFill 1'!AN157/SUM('MissFill 1'!AN$2:AN158)&gt;0.01,"",IF('MissFill 1'!AN156/SUM('MissFill 1'!AN$2:AN158)&gt;0.01,"",DateEnded_5Day!$A158))))))</f>
        <v>44503</v>
      </c>
      <c r="AP158" s="54">
        <f>IF($A158&lt;='All Results'!$B$4,"",IF(SUM('MissFill 1'!AO$2:AO158)=0,"",(IF('MissFill 1'!AO158/SUM('MissFill 1'!AO$2:AO158)&gt;0.01,"",IF('MissFill 1'!AO157/SUM('MissFill 1'!AO$2:AO158)&gt;0.01,"",IF('MissFill 1'!AO156/SUM('MissFill 1'!AO$2:AO158)&gt;0.01,"",DateEnded_5Day!$A158))))))</f>
        <v>44503</v>
      </c>
      <c r="AQ158" s="54">
        <f>IF($A158&lt;='All Results'!$B$4,"",IF(SUM('MissFill 1'!AP$2:AP158)=0,"",(IF('MissFill 1'!AP158/SUM('MissFill 1'!AP$2:AP158)&gt;0.01,"",IF('MissFill 1'!AP157/SUM('MissFill 1'!AP$2:AP158)&gt;0.01,"",IF('MissFill 1'!AP156/SUM('MissFill 1'!AP$2:AP158)&gt;0.01,"",DateEnded_5Day!$A158))))))</f>
        <v>44503</v>
      </c>
      <c r="AR158" s="54">
        <f>IF($A158&lt;='All Results'!$B$4,"",IF(SUM('MissFill 1'!AQ$2:AQ158)=0,"",(IF('MissFill 1'!AQ158/SUM('MissFill 1'!AQ$2:AQ158)&gt;0.01,"",IF('MissFill 1'!AQ157/SUM('MissFill 1'!AQ$2:AQ158)&gt;0.01,"",IF('MissFill 1'!AQ156/SUM('MissFill 1'!AQ$2:AQ158)&gt;0.01,"",DateEnded_5Day!$A158))))))</f>
        <v>44503</v>
      </c>
      <c r="AS158" s="54">
        <f>IF($A158&lt;='All Results'!$B$4,"",IF(SUM('MissFill 1'!AR$2:AR158)=0,"",(IF('MissFill 1'!AR158/SUM('MissFill 1'!AR$2:AR158)&gt;0.01,"",IF('MissFill 1'!AR157/SUM('MissFill 1'!AR$2:AR158)&gt;0.01,"",IF('MissFill 1'!AR156/SUM('MissFill 1'!AR$2:AR158)&gt;0.01,"",DateEnded_5Day!$A158))))))</f>
        <v>44503</v>
      </c>
      <c r="AT158" s="54">
        <f>IF($A158&lt;='All Results'!$B$4,"",IF(SUM('MissFill 1'!AS$2:AS158)=0,"",(IF('MissFill 1'!AS158/SUM('MissFill 1'!AS$2:AS158)&gt;0.01,"",IF('MissFill 1'!AS157/SUM('MissFill 1'!AS$2:AS158)&gt;0.01,"",IF('MissFill 1'!AS156/SUM('MissFill 1'!AS$2:AS158)&gt;0.01,"",DateEnded_5Day!$A158))))))</f>
        <v>44503</v>
      </c>
      <c r="AU158" s="54">
        <f>IF($A158&lt;='All Results'!$B$4,"",IF(SUM('MissFill 1'!AT$2:AT158)=0,"",(IF('MissFill 1'!AT158/SUM('MissFill 1'!AT$2:AT158)&gt;0.01,"",IF('MissFill 1'!AT157/SUM('MissFill 1'!AT$2:AT158)&gt;0.01,"",IF('MissFill 1'!AT156/SUM('MissFill 1'!AT$2:AT158)&gt;0.01,"",DateEnded_5Day!$A158))))))</f>
        <v>44503</v>
      </c>
      <c r="AV158" s="54">
        <f>IF($A158&lt;='All Results'!$B$4,"",IF(SUM('MissFill 1'!AU$2:AU158)=0,"",(IF('MissFill 1'!AU158/SUM('MissFill 1'!AU$2:AU158)&gt;0.01,"",IF('MissFill 1'!AU157/SUM('MissFill 1'!AU$2:AU158)&gt;0.01,"",IF('MissFill 1'!AU156/SUM('MissFill 1'!AU$2:AU158)&gt;0.01,"",DateEnded_5Day!$A158))))))</f>
        <v>44503</v>
      </c>
      <c r="AW158" s="54">
        <f>IF($A158&lt;='All Results'!$B$4,"",IF(SUM('MissFill 1'!AV$2:AV158)=0,"",(IF('MissFill 1'!AV158/SUM('MissFill 1'!AV$2:AV158)&gt;0.01,"",IF('MissFill 1'!AV157/SUM('MissFill 1'!AV$2:AV158)&gt;0.01,"",IF('MissFill 1'!AV156/SUM('MissFill 1'!AV$2:AV158)&gt;0.01,"",DateEnded_5Day!$A158))))))</f>
        <v>44503</v>
      </c>
      <c r="AX158" s="54">
        <f>IF($A158&lt;='All Results'!$B$4,"",IF(SUM('MissFill 1'!AW$2:AW158)=0,"",(IF('MissFill 1'!AW158/SUM('MissFill 1'!AW$2:AW158)&gt;0.01,"",IF('MissFill 1'!AW157/SUM('MissFill 1'!AW$2:AW158)&gt;0.01,"",IF('MissFill 1'!AW156/SUM('MissFill 1'!AW$2:AW158)&gt;0.01,"",DateEnded_5Day!$A158))))))</f>
        <v>44503</v>
      </c>
    </row>
    <row r="159" spans="1:50" x14ac:dyDescent="0.25">
      <c r="A159" s="41">
        <v>44504</v>
      </c>
      <c r="B159" s="52">
        <v>308</v>
      </c>
      <c r="C159" s="54">
        <f>IF($A159&lt;='All Results'!$B$4,"",IF(SUM('MissFill 1'!B$2:B159)=0,"",(IF('MissFill 1'!B159/SUM('MissFill 1'!B$2:B159)&gt;0.01,"",IF('MissFill 1'!B158/SUM('MissFill 1'!B$2:B159)&gt;0.01,"",IF('MissFill 1'!B157/SUM('MissFill 1'!B$2:B159)&gt;0.01,"",DateEnded_5Day!$A159))))))</f>
        <v>44504</v>
      </c>
      <c r="D159" s="54">
        <f>IF($A159&lt;='All Results'!$B$4,"",IF(SUM('MissFill 1'!C$2:C159)=0,"",(IF('MissFill 1'!C159/SUM('MissFill 1'!C$2:C159)&gt;0.01,"",IF('MissFill 1'!C158/SUM('MissFill 1'!C$2:C159)&gt;0.01,"",IF('MissFill 1'!C157/SUM('MissFill 1'!C$2:C159)&gt;0.01,"",DateEnded_5Day!$A159))))))</f>
        <v>44504</v>
      </c>
      <c r="E159" s="54">
        <f>IF($A159&lt;='All Results'!$B$4,"",IF(SUM('MissFill 1'!D$2:D159)=0,"",(IF('MissFill 1'!D159/SUM('MissFill 1'!D$2:D159)&gt;0.01,"",IF('MissFill 1'!D158/SUM('MissFill 1'!D$2:D159)&gt;0.01,"",IF('MissFill 1'!D157/SUM('MissFill 1'!D$2:D159)&gt;0.01,"",DateEnded_5Day!$A159))))))</f>
        <v>44504</v>
      </c>
      <c r="F159" s="54">
        <f>IF($A159&lt;='All Results'!$B$4,"",IF(SUM('MissFill 1'!E$2:E159)=0,"",(IF('MissFill 1'!E159/SUM('MissFill 1'!E$2:E159)&gt;0.01,"",IF('MissFill 1'!E158/SUM('MissFill 1'!E$2:E159)&gt;0.01,"",IF('MissFill 1'!E157/SUM('MissFill 1'!E$2:E159)&gt;0.01,"",DateEnded_5Day!$A159))))))</f>
        <v>44504</v>
      </c>
      <c r="G159" s="54">
        <f>IF($A159&lt;='All Results'!$B$4,"",IF(SUM('MissFill 1'!F$2:F159)=0,"",(IF('MissFill 1'!F159/SUM('MissFill 1'!F$2:F159)&gt;0.01,"",IF('MissFill 1'!F158/SUM('MissFill 1'!F$2:F159)&gt;0.01,"",IF('MissFill 1'!F157/SUM('MissFill 1'!F$2:F159)&gt;0.01,"",DateEnded_5Day!$A159))))))</f>
        <v>44504</v>
      </c>
      <c r="H159" s="54">
        <f>IF($A159&lt;='All Results'!$B$4,"",IF(SUM('MissFill 1'!G$2:G159)=0,"",(IF('MissFill 1'!G159/SUM('MissFill 1'!G$2:G159)&gt;0.01,"",IF('MissFill 1'!G158/SUM('MissFill 1'!G$2:G159)&gt;0.01,"",IF('MissFill 1'!G157/SUM('MissFill 1'!G$2:G159)&gt;0.01,"",DateEnded_5Day!$A159))))))</f>
        <v>44504</v>
      </c>
      <c r="I159" s="54">
        <f>IF($A159&lt;='All Results'!$B$4,"",IF(SUM('MissFill 1'!H$2:H159)=0,"",(IF('MissFill 1'!H159/SUM('MissFill 1'!H$2:H159)&gt;0.01,"",IF('MissFill 1'!H158/SUM('MissFill 1'!H$2:H159)&gt;0.01,"",IF('MissFill 1'!H157/SUM('MissFill 1'!H$2:H159)&gt;0.01,"",DateEnded_5Day!$A159))))))</f>
        <v>44504</v>
      </c>
      <c r="J159" s="54">
        <f>IF($A159&lt;='All Results'!$B$4,"",IF(SUM('MissFill 1'!I$2:I159)=0,"",(IF('MissFill 1'!I159/SUM('MissFill 1'!I$2:I159)&gt;0.01,"",IF('MissFill 1'!I158/SUM('MissFill 1'!I$2:I159)&gt;0.01,"",IF('MissFill 1'!I157/SUM('MissFill 1'!I$2:I159)&gt;0.01,"",DateEnded_5Day!$A159))))))</f>
        <v>44504</v>
      </c>
      <c r="K159" s="54">
        <f>IF($A159&lt;='All Results'!$B$4,"",IF(SUM('MissFill 1'!J$2:J159)=0,"",(IF('MissFill 1'!J159/SUM('MissFill 1'!J$2:J159)&gt;0.01,"",IF('MissFill 1'!J158/SUM('MissFill 1'!J$2:J159)&gt;0.01,"",IF('MissFill 1'!J157/SUM('MissFill 1'!J$2:J159)&gt;0.01,"",DateEnded_5Day!$A159))))))</f>
        <v>44504</v>
      </c>
      <c r="L159" s="54">
        <f>IF($A159&lt;='All Results'!$B$4,"",IF(SUM('MissFill 1'!K$2:K159)=0,"",(IF('MissFill 1'!K159/SUM('MissFill 1'!K$2:K159)&gt;0.01,"",IF('MissFill 1'!K158/SUM('MissFill 1'!K$2:K159)&gt;0.01,"",IF('MissFill 1'!K157/SUM('MissFill 1'!K$2:K159)&gt;0.01,"",DateEnded_5Day!$A159))))))</f>
        <v>44504</v>
      </c>
      <c r="M159" s="54">
        <f>IF($A159&lt;='All Results'!$B$4,"",IF(SUM('MissFill 1'!L$2:L159)=0,"",(IF('MissFill 1'!L159/SUM('MissFill 1'!L$2:L159)&gt;0.01,"",IF('MissFill 1'!L158/SUM('MissFill 1'!L$2:L159)&gt;0.01,"",IF('MissFill 1'!L157/SUM('MissFill 1'!L$2:L159)&gt;0.01,"",DateEnded_5Day!$A159))))))</f>
        <v>44504</v>
      </c>
      <c r="N159" s="54">
        <f>IF($A159&lt;='All Results'!$B$4,"",IF(SUM('MissFill 1'!M$2:M159)=0,"",(IF('MissFill 1'!M159/SUM('MissFill 1'!M$2:M159)&gt;0.01,"",IF('MissFill 1'!M158/SUM('MissFill 1'!M$2:M159)&gt;0.01,"",IF('MissFill 1'!M157/SUM('MissFill 1'!M$2:M159)&gt;0.01,"",DateEnded_5Day!$A159))))))</f>
        <v>44504</v>
      </c>
      <c r="O159" s="54">
        <f>IF($A159&lt;='All Results'!$B$4,"",IF(SUM('MissFill 1'!N$2:N159)=0,"",(IF('MissFill 1'!N159/SUM('MissFill 1'!N$2:N159)&gt;0.01,"",IF('MissFill 1'!N158/SUM('MissFill 1'!N$2:N159)&gt;0.01,"",IF('MissFill 1'!N157/SUM('MissFill 1'!N$2:N159)&gt;0.01,"",DateEnded_5Day!$A159))))))</f>
        <v>44504</v>
      </c>
      <c r="P159" s="54">
        <f>IF($A159&lt;='All Results'!$B$4,"",IF(SUM('MissFill 1'!O$2:O159)=0,"",(IF('MissFill 1'!O159/SUM('MissFill 1'!O$2:O159)&gt;0.01,"",IF('MissFill 1'!O158/SUM('MissFill 1'!O$2:O159)&gt;0.01,"",IF('MissFill 1'!O157/SUM('MissFill 1'!O$2:O159)&gt;0.01,"",DateEnded_5Day!$A159))))))</f>
        <v>44504</v>
      </c>
      <c r="Q159" s="54">
        <f>IF($A159&lt;='All Results'!$B$4,"",IF(SUM('MissFill 1'!P$2:P159)=0,"",(IF('MissFill 1'!P159/SUM('MissFill 1'!P$2:P159)&gt;0.01,"",IF('MissFill 1'!P158/SUM('MissFill 1'!P$2:P159)&gt;0.01,"",IF('MissFill 1'!P157/SUM('MissFill 1'!P$2:P159)&gt;0.01,"",DateEnded_5Day!$A159))))))</f>
        <v>44504</v>
      </c>
      <c r="R159" s="54">
        <f>IF($A159&lt;='All Results'!$B$4,"",IF(SUM('MissFill 1'!Q$2:Q159)=0,"",(IF('MissFill 1'!Q159/SUM('MissFill 1'!Q$2:Q159)&gt;0.01,"",IF('MissFill 1'!Q158/SUM('MissFill 1'!Q$2:Q159)&gt;0.01,"",IF('MissFill 1'!Q157/SUM('MissFill 1'!Q$2:Q159)&gt;0.01,"",DateEnded_5Day!$A159))))))</f>
        <v>44504</v>
      </c>
      <c r="S159" s="54">
        <f>IF($A159&lt;='All Results'!$B$4,"",IF(SUM('MissFill 1'!R$2:R159)=0,"",(IF('MissFill 1'!R159/SUM('MissFill 1'!R$2:R159)&gt;0.01,"",IF('MissFill 1'!R158/SUM('MissFill 1'!R$2:R159)&gt;0.01,"",IF('MissFill 1'!R157/SUM('MissFill 1'!R$2:R159)&gt;0.01,"",DateEnded_5Day!$A159))))))</f>
        <v>44504</v>
      </c>
      <c r="T159" s="54">
        <f>IF($A159&lt;='All Results'!$B$4,"",IF(SUM('MissFill 1'!S$2:S159)=0,"",(IF('MissFill 1'!S159/SUM('MissFill 1'!S$2:S159)&gt;0.01,"",IF('MissFill 1'!S158/SUM('MissFill 1'!S$2:S159)&gt;0.01,"",IF('MissFill 1'!S157/SUM('MissFill 1'!S$2:S159)&gt;0.01,"",DateEnded_5Day!$A159))))))</f>
        <v>44504</v>
      </c>
      <c r="U159" s="54">
        <f>IF($A159&lt;='All Results'!$B$4,"",IF(SUM('MissFill 1'!T$2:T159)=0,"",(IF('MissFill 1'!T159/SUM('MissFill 1'!T$2:T159)&gt;0.01,"",IF('MissFill 1'!T158/SUM('MissFill 1'!T$2:T159)&gt;0.01,"",IF('MissFill 1'!T157/SUM('MissFill 1'!T$2:T159)&gt;0.01,"",DateEnded_5Day!$A159))))))</f>
        <v>44504</v>
      </c>
      <c r="V159" s="54">
        <f>IF($A159&lt;='All Results'!$B$4,"",IF(SUM('MissFill 1'!U$2:U159)=0,"",(IF('MissFill 1'!U159/SUM('MissFill 1'!U$2:U159)&gt;0.01,"",IF('MissFill 1'!U158/SUM('MissFill 1'!U$2:U159)&gt;0.01,"",IF('MissFill 1'!U157/SUM('MissFill 1'!U$2:U159)&gt;0.01,"",DateEnded_5Day!$A159))))))</f>
        <v>44504</v>
      </c>
      <c r="W159" s="54">
        <f>IF($A159&lt;='All Results'!$B$4,"",IF(SUM('MissFill 1'!V$2:V159)=0,"",(IF('MissFill 1'!V159/SUM('MissFill 1'!V$2:V159)&gt;0.01,"",IF('MissFill 1'!V158/SUM('MissFill 1'!V$2:V159)&gt;0.01,"",IF('MissFill 1'!V157/SUM('MissFill 1'!V$2:V159)&gt;0.01,"",DateEnded_5Day!$A159))))))</f>
        <v>44504</v>
      </c>
      <c r="X159" s="54">
        <f>IF($A159&lt;='All Results'!$B$4,"",IF(SUM('MissFill 1'!W$2:W159)=0,"",(IF('MissFill 1'!W159/SUM('MissFill 1'!W$2:W159)&gt;0.01,"",IF('MissFill 1'!W158/SUM('MissFill 1'!W$2:W159)&gt;0.01,"",IF('MissFill 1'!W157/SUM('MissFill 1'!W$2:W159)&gt;0.01,"",DateEnded_5Day!$A159))))))</f>
        <v>44504</v>
      </c>
      <c r="Y159" s="54">
        <f>IF($A159&lt;='All Results'!$B$4,"",IF(SUM('MissFill 1'!X$2:X159)=0,"",(IF('MissFill 1'!X159/SUM('MissFill 1'!X$2:X159)&gt;0.01,"",IF('MissFill 1'!X158/SUM('MissFill 1'!X$2:X159)&gt;0.01,"",IF('MissFill 1'!X157/SUM('MissFill 1'!X$2:X159)&gt;0.01,"",DateEnded_5Day!$A159))))))</f>
        <v>44504</v>
      </c>
      <c r="Z159" s="54">
        <f>IF($A159&lt;='All Results'!$B$4,"",IF(SUM('MissFill 1'!Y$2:Y159)=0,"",(IF('MissFill 1'!Y159/SUM('MissFill 1'!Y$2:Y159)&gt;0.01,"",IF('MissFill 1'!Y158/SUM('MissFill 1'!Y$2:Y159)&gt;0.01,"",IF('MissFill 1'!Y157/SUM('MissFill 1'!Y$2:Y159)&gt;0.01,"",DateEnded_5Day!$A159))))))</f>
        <v>44504</v>
      </c>
      <c r="AA159" s="54">
        <f>IF($A159&lt;='All Results'!$B$4,"",IF(SUM('MissFill 1'!Z$2:Z159)=0,"",(IF('MissFill 1'!Z159/SUM('MissFill 1'!Z$2:Z159)&gt;0.01,"",IF('MissFill 1'!Z158/SUM('MissFill 1'!Z$2:Z159)&gt;0.01,"",IF('MissFill 1'!Z157/SUM('MissFill 1'!Z$2:Z159)&gt;0.01,"",DateEnded_5Day!$A159))))))</f>
        <v>44504</v>
      </c>
      <c r="AB159" s="54">
        <f>IF($A159&lt;='All Results'!$B$4,"",IF(SUM('MissFill 1'!AA$2:AA159)=0,"",(IF('MissFill 1'!AA159/SUM('MissFill 1'!AA$2:AA159)&gt;0.01,"",IF('MissFill 1'!AA158/SUM('MissFill 1'!AA$2:AA159)&gt;0.01,"",IF('MissFill 1'!AA157/SUM('MissFill 1'!AA$2:AA159)&gt;0.01,"",DateEnded_5Day!$A159))))))</f>
        <v>44504</v>
      </c>
      <c r="AC159" s="54">
        <f>IF($A159&lt;='All Results'!$B$4,"",IF(SUM('MissFill 1'!AB$2:AB159)=0,"",(IF('MissFill 1'!AB159/SUM('MissFill 1'!AB$2:AB159)&gt;0.01,"",IF('MissFill 1'!AB158/SUM('MissFill 1'!AB$2:AB159)&gt;0.01,"",IF('MissFill 1'!AB157/SUM('MissFill 1'!AB$2:AB159)&gt;0.01,"",DateEnded_5Day!$A159))))))</f>
        <v>44504</v>
      </c>
      <c r="AD159" s="54">
        <f>IF($A159&lt;='All Results'!$B$4,"",IF(SUM('MissFill 1'!AC$2:AC159)=0,"",(IF('MissFill 1'!AC159/SUM('MissFill 1'!AC$2:AC159)&gt;0.01,"",IF('MissFill 1'!AC158/SUM('MissFill 1'!AC$2:AC159)&gt;0.01,"",IF('MissFill 1'!AC157/SUM('MissFill 1'!AC$2:AC159)&gt;0.01,"",DateEnded_5Day!$A159))))))</f>
        <v>44504</v>
      </c>
      <c r="AE159" s="54">
        <f>IF($A159&lt;='All Results'!$B$4,"",IF(SUM('MissFill 1'!AD$2:AD159)=0,"",(IF('MissFill 1'!AD159/SUM('MissFill 1'!AD$2:AD159)&gt;0.01,"",IF('MissFill 1'!AD158/SUM('MissFill 1'!AD$2:AD159)&gt;0.01,"",IF('MissFill 1'!AD157/SUM('MissFill 1'!AD$2:AD159)&gt;0.01,"",DateEnded_5Day!$A159))))))</f>
        <v>44504</v>
      </c>
      <c r="AF159" s="54">
        <f>IF($A159&lt;='All Results'!$B$4,"",IF(SUM('MissFill 1'!AE$2:AE159)=0,"",(IF('MissFill 1'!AE159/SUM('MissFill 1'!AE$2:AE159)&gt;0.01,"",IF('MissFill 1'!AE158/SUM('MissFill 1'!AE$2:AE159)&gt;0.01,"",IF('MissFill 1'!AE157/SUM('MissFill 1'!AE$2:AE159)&gt;0.01,"",DateEnded_5Day!$A159))))))</f>
        <v>44504</v>
      </c>
      <c r="AG159" s="54">
        <f>IF($A159&lt;='All Results'!$B$4,"",IF(SUM('MissFill 1'!AF$2:AF159)=0,"",(IF('MissFill 1'!AF159/SUM('MissFill 1'!AF$2:AF159)&gt;0.01,"",IF('MissFill 1'!AF158/SUM('MissFill 1'!AF$2:AF159)&gt;0.01,"",IF('MissFill 1'!AF157/SUM('MissFill 1'!AF$2:AF159)&gt;0.01,"",DateEnded_5Day!$A159))))))</f>
        <v>44504</v>
      </c>
      <c r="AH159" s="54">
        <f>IF($A159&lt;='All Results'!$B$4,"",IF(SUM('MissFill 1'!AG$2:AG159)=0,"",(IF('MissFill 1'!AG159/SUM('MissFill 1'!AG$2:AG159)&gt;0.01,"",IF('MissFill 1'!AG158/SUM('MissFill 1'!AG$2:AG159)&gt;0.01,"",IF('MissFill 1'!AG157/SUM('MissFill 1'!AG$2:AG159)&gt;0.01,"",DateEnded_5Day!$A159))))))</f>
        <v>44504</v>
      </c>
      <c r="AI159" s="54">
        <f>IF($A159&lt;='All Results'!$B$4,"",IF(SUM('MissFill 1'!AH$2:AH159)=0,"",(IF('MissFill 1'!AH159/SUM('MissFill 1'!AH$2:AH159)&gt;0.01,"",IF('MissFill 1'!AH158/SUM('MissFill 1'!AH$2:AH159)&gt;0.01,"",IF('MissFill 1'!AH157/SUM('MissFill 1'!AH$2:AH159)&gt;0.01,"",DateEnded_5Day!$A159))))))</f>
        <v>44504</v>
      </c>
      <c r="AJ159" s="54">
        <f>IF($A159&lt;='All Results'!$B$4,"",IF(SUM('MissFill 1'!AI$2:AI159)=0,"",(IF('MissFill 1'!AI159/SUM('MissFill 1'!AI$2:AI159)&gt;0.01,"",IF('MissFill 1'!AI158/SUM('MissFill 1'!AI$2:AI159)&gt;0.01,"",IF('MissFill 1'!AI157/SUM('MissFill 1'!AI$2:AI159)&gt;0.01,"",DateEnded_5Day!$A159))))))</f>
        <v>44504</v>
      </c>
      <c r="AK159" s="54">
        <f>IF($A159&lt;='All Results'!$B$4,"",IF(SUM('MissFill 1'!AJ$2:AJ159)=0,"",(IF('MissFill 1'!AJ159/SUM('MissFill 1'!AJ$2:AJ159)&gt;0.01,"",IF('MissFill 1'!AJ158/SUM('MissFill 1'!AJ$2:AJ159)&gt;0.01,"",IF('MissFill 1'!AJ157/SUM('MissFill 1'!AJ$2:AJ159)&gt;0.01,"",DateEnded_5Day!$A159))))))</f>
        <v>44504</v>
      </c>
      <c r="AL159" s="54">
        <f>IF($A159&lt;='All Results'!$B$4,"",IF(SUM('MissFill 1'!AK$2:AK159)=0,"",(IF('MissFill 1'!AK159/SUM('MissFill 1'!AK$2:AK159)&gt;0.01,"",IF('MissFill 1'!AK158/SUM('MissFill 1'!AK$2:AK159)&gt;0.01,"",IF('MissFill 1'!AK157/SUM('MissFill 1'!AK$2:AK159)&gt;0.01,"",DateEnded_5Day!$A159))))))</f>
        <v>44504</v>
      </c>
      <c r="AM159" s="54">
        <f>IF($A159&lt;='All Results'!$B$4,"",IF(SUM('MissFill 1'!AL$2:AL159)=0,"",(IF('MissFill 1'!AL159/SUM('MissFill 1'!AL$2:AL159)&gt;0.01,"",IF('MissFill 1'!AL158/SUM('MissFill 1'!AL$2:AL159)&gt;0.01,"",IF('MissFill 1'!AL157/SUM('MissFill 1'!AL$2:AL159)&gt;0.01,"",DateEnded_5Day!$A159))))))</f>
        <v>44504</v>
      </c>
      <c r="AN159" s="54">
        <f>IF($A159&lt;='All Results'!$B$4,"",IF(SUM('MissFill 1'!AM$2:AM159)=0,"",(IF('MissFill 1'!AM159/SUM('MissFill 1'!AM$2:AM159)&gt;0.01,"",IF('MissFill 1'!AM158/SUM('MissFill 1'!AM$2:AM159)&gt;0.01,"",IF('MissFill 1'!AM157/SUM('MissFill 1'!AM$2:AM159)&gt;0.01,"",DateEnded_5Day!$A159))))))</f>
        <v>44504</v>
      </c>
      <c r="AO159" s="54">
        <f>IF($A159&lt;='All Results'!$B$4,"",IF(SUM('MissFill 1'!AN$2:AN159)=0,"",(IF('MissFill 1'!AN159/SUM('MissFill 1'!AN$2:AN159)&gt;0.01,"",IF('MissFill 1'!AN158/SUM('MissFill 1'!AN$2:AN159)&gt;0.01,"",IF('MissFill 1'!AN157/SUM('MissFill 1'!AN$2:AN159)&gt;0.01,"",DateEnded_5Day!$A159))))))</f>
        <v>44504</v>
      </c>
      <c r="AP159" s="54">
        <f>IF($A159&lt;='All Results'!$B$4,"",IF(SUM('MissFill 1'!AO$2:AO159)=0,"",(IF('MissFill 1'!AO159/SUM('MissFill 1'!AO$2:AO159)&gt;0.01,"",IF('MissFill 1'!AO158/SUM('MissFill 1'!AO$2:AO159)&gt;0.01,"",IF('MissFill 1'!AO157/SUM('MissFill 1'!AO$2:AO159)&gt;0.01,"",DateEnded_5Day!$A159))))))</f>
        <v>44504</v>
      </c>
      <c r="AQ159" s="54">
        <f>IF($A159&lt;='All Results'!$B$4,"",IF(SUM('MissFill 1'!AP$2:AP159)=0,"",(IF('MissFill 1'!AP159/SUM('MissFill 1'!AP$2:AP159)&gt;0.01,"",IF('MissFill 1'!AP158/SUM('MissFill 1'!AP$2:AP159)&gt;0.01,"",IF('MissFill 1'!AP157/SUM('MissFill 1'!AP$2:AP159)&gt;0.01,"",DateEnded_5Day!$A159))))))</f>
        <v>44504</v>
      </c>
      <c r="AR159" s="54">
        <f>IF($A159&lt;='All Results'!$B$4,"",IF(SUM('MissFill 1'!AQ$2:AQ159)=0,"",(IF('MissFill 1'!AQ159/SUM('MissFill 1'!AQ$2:AQ159)&gt;0.01,"",IF('MissFill 1'!AQ158/SUM('MissFill 1'!AQ$2:AQ159)&gt;0.01,"",IF('MissFill 1'!AQ157/SUM('MissFill 1'!AQ$2:AQ159)&gt;0.01,"",DateEnded_5Day!$A159))))))</f>
        <v>44504</v>
      </c>
      <c r="AS159" s="54">
        <f>IF($A159&lt;='All Results'!$B$4,"",IF(SUM('MissFill 1'!AR$2:AR159)=0,"",(IF('MissFill 1'!AR159/SUM('MissFill 1'!AR$2:AR159)&gt;0.01,"",IF('MissFill 1'!AR158/SUM('MissFill 1'!AR$2:AR159)&gt;0.01,"",IF('MissFill 1'!AR157/SUM('MissFill 1'!AR$2:AR159)&gt;0.01,"",DateEnded_5Day!$A159))))))</f>
        <v>44504</v>
      </c>
      <c r="AT159" s="54">
        <f>IF($A159&lt;='All Results'!$B$4,"",IF(SUM('MissFill 1'!AS$2:AS159)=0,"",(IF('MissFill 1'!AS159/SUM('MissFill 1'!AS$2:AS159)&gt;0.01,"",IF('MissFill 1'!AS158/SUM('MissFill 1'!AS$2:AS159)&gt;0.01,"",IF('MissFill 1'!AS157/SUM('MissFill 1'!AS$2:AS159)&gt;0.01,"",DateEnded_5Day!$A159))))))</f>
        <v>44504</v>
      </c>
      <c r="AU159" s="54">
        <f>IF($A159&lt;='All Results'!$B$4,"",IF(SUM('MissFill 1'!AT$2:AT159)=0,"",(IF('MissFill 1'!AT159/SUM('MissFill 1'!AT$2:AT159)&gt;0.01,"",IF('MissFill 1'!AT158/SUM('MissFill 1'!AT$2:AT159)&gt;0.01,"",IF('MissFill 1'!AT157/SUM('MissFill 1'!AT$2:AT159)&gt;0.01,"",DateEnded_5Day!$A159))))))</f>
        <v>44504</v>
      </c>
      <c r="AV159" s="54">
        <f>IF($A159&lt;='All Results'!$B$4,"",IF(SUM('MissFill 1'!AU$2:AU159)=0,"",(IF('MissFill 1'!AU159/SUM('MissFill 1'!AU$2:AU159)&gt;0.01,"",IF('MissFill 1'!AU158/SUM('MissFill 1'!AU$2:AU159)&gt;0.01,"",IF('MissFill 1'!AU157/SUM('MissFill 1'!AU$2:AU159)&gt;0.01,"",DateEnded_5Day!$A159))))))</f>
        <v>44504</v>
      </c>
      <c r="AW159" s="54">
        <f>IF($A159&lt;='All Results'!$B$4,"",IF(SUM('MissFill 1'!AV$2:AV159)=0,"",(IF('MissFill 1'!AV159/SUM('MissFill 1'!AV$2:AV159)&gt;0.01,"",IF('MissFill 1'!AV158/SUM('MissFill 1'!AV$2:AV159)&gt;0.01,"",IF('MissFill 1'!AV157/SUM('MissFill 1'!AV$2:AV159)&gt;0.01,"",DateEnded_5Day!$A159))))))</f>
        <v>44504</v>
      </c>
      <c r="AX159" s="54">
        <f>IF($A159&lt;='All Results'!$B$4,"",IF(SUM('MissFill 1'!AW$2:AW159)=0,"",(IF('MissFill 1'!AW159/SUM('MissFill 1'!AW$2:AW159)&gt;0.01,"",IF('MissFill 1'!AW158/SUM('MissFill 1'!AW$2:AW159)&gt;0.01,"",IF('MissFill 1'!AW157/SUM('MissFill 1'!AW$2:AW159)&gt;0.01,"",DateEnded_5Day!$A159))))))</f>
        <v>44504</v>
      </c>
    </row>
    <row r="160" spans="1:50" x14ac:dyDescent="0.25">
      <c r="A160" s="41">
        <v>44505</v>
      </c>
      <c r="B160" s="52">
        <v>309</v>
      </c>
      <c r="C160" s="54">
        <f>IF($A160&lt;='All Results'!$B$4,"",IF(SUM('MissFill 1'!B$2:B160)=0,"",(IF('MissFill 1'!B160/SUM('MissFill 1'!B$2:B160)&gt;0.01,"",IF('MissFill 1'!B159/SUM('MissFill 1'!B$2:B160)&gt;0.01,"",IF('MissFill 1'!B158/SUM('MissFill 1'!B$2:B160)&gt;0.01,"",DateEnded_5Day!$A160))))))</f>
        <v>44505</v>
      </c>
      <c r="D160" s="54">
        <f>IF($A160&lt;='All Results'!$B$4,"",IF(SUM('MissFill 1'!C$2:C160)=0,"",(IF('MissFill 1'!C160/SUM('MissFill 1'!C$2:C160)&gt;0.01,"",IF('MissFill 1'!C159/SUM('MissFill 1'!C$2:C160)&gt;0.01,"",IF('MissFill 1'!C158/SUM('MissFill 1'!C$2:C160)&gt;0.01,"",DateEnded_5Day!$A160))))))</f>
        <v>44505</v>
      </c>
      <c r="E160" s="54">
        <f>IF($A160&lt;='All Results'!$B$4,"",IF(SUM('MissFill 1'!D$2:D160)=0,"",(IF('MissFill 1'!D160/SUM('MissFill 1'!D$2:D160)&gt;0.01,"",IF('MissFill 1'!D159/SUM('MissFill 1'!D$2:D160)&gt;0.01,"",IF('MissFill 1'!D158/SUM('MissFill 1'!D$2:D160)&gt;0.01,"",DateEnded_5Day!$A160))))))</f>
        <v>44505</v>
      </c>
      <c r="F160" s="54">
        <f>IF($A160&lt;='All Results'!$B$4,"",IF(SUM('MissFill 1'!E$2:E160)=0,"",(IF('MissFill 1'!E160/SUM('MissFill 1'!E$2:E160)&gt;0.01,"",IF('MissFill 1'!E159/SUM('MissFill 1'!E$2:E160)&gt;0.01,"",IF('MissFill 1'!E158/SUM('MissFill 1'!E$2:E160)&gt;0.01,"",DateEnded_5Day!$A160))))))</f>
        <v>44505</v>
      </c>
      <c r="G160" s="54">
        <f>IF($A160&lt;='All Results'!$B$4,"",IF(SUM('MissFill 1'!F$2:F160)=0,"",(IF('MissFill 1'!F160/SUM('MissFill 1'!F$2:F160)&gt;0.01,"",IF('MissFill 1'!F159/SUM('MissFill 1'!F$2:F160)&gt;0.01,"",IF('MissFill 1'!F158/SUM('MissFill 1'!F$2:F160)&gt;0.01,"",DateEnded_5Day!$A160))))))</f>
        <v>44505</v>
      </c>
      <c r="H160" s="54">
        <f>IF($A160&lt;='All Results'!$B$4,"",IF(SUM('MissFill 1'!G$2:G160)=0,"",(IF('MissFill 1'!G160/SUM('MissFill 1'!G$2:G160)&gt;0.01,"",IF('MissFill 1'!G159/SUM('MissFill 1'!G$2:G160)&gt;0.01,"",IF('MissFill 1'!G158/SUM('MissFill 1'!G$2:G160)&gt;0.01,"",DateEnded_5Day!$A160))))))</f>
        <v>44505</v>
      </c>
      <c r="I160" s="54">
        <f>IF($A160&lt;='All Results'!$B$4,"",IF(SUM('MissFill 1'!H$2:H160)=0,"",(IF('MissFill 1'!H160/SUM('MissFill 1'!H$2:H160)&gt;0.01,"",IF('MissFill 1'!H159/SUM('MissFill 1'!H$2:H160)&gt;0.01,"",IF('MissFill 1'!H158/SUM('MissFill 1'!H$2:H160)&gt;0.01,"",DateEnded_5Day!$A160))))))</f>
        <v>44505</v>
      </c>
      <c r="J160" s="54">
        <f>IF($A160&lt;='All Results'!$B$4,"",IF(SUM('MissFill 1'!I$2:I160)=0,"",(IF('MissFill 1'!I160/SUM('MissFill 1'!I$2:I160)&gt;0.01,"",IF('MissFill 1'!I159/SUM('MissFill 1'!I$2:I160)&gt;0.01,"",IF('MissFill 1'!I158/SUM('MissFill 1'!I$2:I160)&gt;0.01,"",DateEnded_5Day!$A160))))))</f>
        <v>44505</v>
      </c>
      <c r="K160" s="54">
        <f>IF($A160&lt;='All Results'!$B$4,"",IF(SUM('MissFill 1'!J$2:J160)=0,"",(IF('MissFill 1'!J160/SUM('MissFill 1'!J$2:J160)&gt;0.01,"",IF('MissFill 1'!J159/SUM('MissFill 1'!J$2:J160)&gt;0.01,"",IF('MissFill 1'!J158/SUM('MissFill 1'!J$2:J160)&gt;0.01,"",DateEnded_5Day!$A160))))))</f>
        <v>44505</v>
      </c>
      <c r="L160" s="54">
        <f>IF($A160&lt;='All Results'!$B$4,"",IF(SUM('MissFill 1'!K$2:K160)=0,"",(IF('MissFill 1'!K160/SUM('MissFill 1'!K$2:K160)&gt;0.01,"",IF('MissFill 1'!K159/SUM('MissFill 1'!K$2:K160)&gt;0.01,"",IF('MissFill 1'!K158/SUM('MissFill 1'!K$2:K160)&gt;0.01,"",DateEnded_5Day!$A160))))))</f>
        <v>44505</v>
      </c>
      <c r="M160" s="54">
        <f>IF($A160&lt;='All Results'!$B$4,"",IF(SUM('MissFill 1'!L$2:L160)=0,"",(IF('MissFill 1'!L160/SUM('MissFill 1'!L$2:L160)&gt;0.01,"",IF('MissFill 1'!L159/SUM('MissFill 1'!L$2:L160)&gt;0.01,"",IF('MissFill 1'!L158/SUM('MissFill 1'!L$2:L160)&gt;0.01,"",DateEnded_5Day!$A160))))))</f>
        <v>44505</v>
      </c>
      <c r="N160" s="54">
        <f>IF($A160&lt;='All Results'!$B$4,"",IF(SUM('MissFill 1'!M$2:M160)=0,"",(IF('MissFill 1'!M160/SUM('MissFill 1'!M$2:M160)&gt;0.01,"",IF('MissFill 1'!M159/SUM('MissFill 1'!M$2:M160)&gt;0.01,"",IF('MissFill 1'!M158/SUM('MissFill 1'!M$2:M160)&gt;0.01,"",DateEnded_5Day!$A160))))))</f>
        <v>44505</v>
      </c>
      <c r="O160" s="54">
        <f>IF($A160&lt;='All Results'!$B$4,"",IF(SUM('MissFill 1'!N$2:N160)=0,"",(IF('MissFill 1'!N160/SUM('MissFill 1'!N$2:N160)&gt;0.01,"",IF('MissFill 1'!N159/SUM('MissFill 1'!N$2:N160)&gt;0.01,"",IF('MissFill 1'!N158/SUM('MissFill 1'!N$2:N160)&gt;0.01,"",DateEnded_5Day!$A160))))))</f>
        <v>44505</v>
      </c>
      <c r="P160" s="54">
        <f>IF($A160&lt;='All Results'!$B$4,"",IF(SUM('MissFill 1'!O$2:O160)=0,"",(IF('MissFill 1'!O160/SUM('MissFill 1'!O$2:O160)&gt;0.01,"",IF('MissFill 1'!O159/SUM('MissFill 1'!O$2:O160)&gt;0.01,"",IF('MissFill 1'!O158/SUM('MissFill 1'!O$2:O160)&gt;0.01,"",DateEnded_5Day!$A160))))))</f>
        <v>44505</v>
      </c>
      <c r="Q160" s="54">
        <f>IF($A160&lt;='All Results'!$B$4,"",IF(SUM('MissFill 1'!P$2:P160)=0,"",(IF('MissFill 1'!P160/SUM('MissFill 1'!P$2:P160)&gt;0.01,"",IF('MissFill 1'!P159/SUM('MissFill 1'!P$2:P160)&gt;0.01,"",IF('MissFill 1'!P158/SUM('MissFill 1'!P$2:P160)&gt;0.01,"",DateEnded_5Day!$A160))))))</f>
        <v>44505</v>
      </c>
      <c r="R160" s="54">
        <f>IF($A160&lt;='All Results'!$B$4,"",IF(SUM('MissFill 1'!Q$2:Q160)=0,"",(IF('MissFill 1'!Q160/SUM('MissFill 1'!Q$2:Q160)&gt;0.01,"",IF('MissFill 1'!Q159/SUM('MissFill 1'!Q$2:Q160)&gt;0.01,"",IF('MissFill 1'!Q158/SUM('MissFill 1'!Q$2:Q160)&gt;0.01,"",DateEnded_5Day!$A160))))))</f>
        <v>44505</v>
      </c>
      <c r="S160" s="54">
        <f>IF($A160&lt;='All Results'!$B$4,"",IF(SUM('MissFill 1'!R$2:R160)=0,"",(IF('MissFill 1'!R160/SUM('MissFill 1'!R$2:R160)&gt;0.01,"",IF('MissFill 1'!R159/SUM('MissFill 1'!R$2:R160)&gt;0.01,"",IF('MissFill 1'!R158/SUM('MissFill 1'!R$2:R160)&gt;0.01,"",DateEnded_5Day!$A160))))))</f>
        <v>44505</v>
      </c>
      <c r="T160" s="54">
        <f>IF($A160&lt;='All Results'!$B$4,"",IF(SUM('MissFill 1'!S$2:S160)=0,"",(IF('MissFill 1'!S160/SUM('MissFill 1'!S$2:S160)&gt;0.01,"",IF('MissFill 1'!S159/SUM('MissFill 1'!S$2:S160)&gt;0.01,"",IF('MissFill 1'!S158/SUM('MissFill 1'!S$2:S160)&gt;0.01,"",DateEnded_5Day!$A160))))))</f>
        <v>44505</v>
      </c>
      <c r="U160" s="54">
        <f>IF($A160&lt;='All Results'!$B$4,"",IF(SUM('MissFill 1'!T$2:T160)=0,"",(IF('MissFill 1'!T160/SUM('MissFill 1'!T$2:T160)&gt;0.01,"",IF('MissFill 1'!T159/SUM('MissFill 1'!T$2:T160)&gt;0.01,"",IF('MissFill 1'!T158/SUM('MissFill 1'!T$2:T160)&gt;0.01,"",DateEnded_5Day!$A160))))))</f>
        <v>44505</v>
      </c>
      <c r="V160" s="54">
        <f>IF($A160&lt;='All Results'!$B$4,"",IF(SUM('MissFill 1'!U$2:U160)=0,"",(IF('MissFill 1'!U160/SUM('MissFill 1'!U$2:U160)&gt;0.01,"",IF('MissFill 1'!U159/SUM('MissFill 1'!U$2:U160)&gt;0.01,"",IF('MissFill 1'!U158/SUM('MissFill 1'!U$2:U160)&gt;0.01,"",DateEnded_5Day!$A160))))))</f>
        <v>44505</v>
      </c>
      <c r="W160" s="54">
        <f>IF($A160&lt;='All Results'!$B$4,"",IF(SUM('MissFill 1'!V$2:V160)=0,"",(IF('MissFill 1'!V160/SUM('MissFill 1'!V$2:V160)&gt;0.01,"",IF('MissFill 1'!V159/SUM('MissFill 1'!V$2:V160)&gt;0.01,"",IF('MissFill 1'!V158/SUM('MissFill 1'!V$2:V160)&gt;0.01,"",DateEnded_5Day!$A160))))))</f>
        <v>44505</v>
      </c>
      <c r="X160" s="54">
        <f>IF($A160&lt;='All Results'!$B$4,"",IF(SUM('MissFill 1'!W$2:W160)=0,"",(IF('MissFill 1'!W160/SUM('MissFill 1'!W$2:W160)&gt;0.01,"",IF('MissFill 1'!W159/SUM('MissFill 1'!W$2:W160)&gt;0.01,"",IF('MissFill 1'!W158/SUM('MissFill 1'!W$2:W160)&gt;0.01,"",DateEnded_5Day!$A160))))))</f>
        <v>44505</v>
      </c>
      <c r="Y160" s="54">
        <f>IF($A160&lt;='All Results'!$B$4,"",IF(SUM('MissFill 1'!X$2:X160)=0,"",(IF('MissFill 1'!X160/SUM('MissFill 1'!X$2:X160)&gt;0.01,"",IF('MissFill 1'!X159/SUM('MissFill 1'!X$2:X160)&gt;0.01,"",IF('MissFill 1'!X158/SUM('MissFill 1'!X$2:X160)&gt;0.01,"",DateEnded_5Day!$A160))))))</f>
        <v>44505</v>
      </c>
      <c r="Z160" s="54">
        <f>IF($A160&lt;='All Results'!$B$4,"",IF(SUM('MissFill 1'!Y$2:Y160)=0,"",(IF('MissFill 1'!Y160/SUM('MissFill 1'!Y$2:Y160)&gt;0.01,"",IF('MissFill 1'!Y159/SUM('MissFill 1'!Y$2:Y160)&gt;0.01,"",IF('MissFill 1'!Y158/SUM('MissFill 1'!Y$2:Y160)&gt;0.01,"",DateEnded_5Day!$A160))))))</f>
        <v>44505</v>
      </c>
      <c r="AA160" s="54">
        <f>IF($A160&lt;='All Results'!$B$4,"",IF(SUM('MissFill 1'!Z$2:Z160)=0,"",(IF('MissFill 1'!Z160/SUM('MissFill 1'!Z$2:Z160)&gt;0.01,"",IF('MissFill 1'!Z159/SUM('MissFill 1'!Z$2:Z160)&gt;0.01,"",IF('MissFill 1'!Z158/SUM('MissFill 1'!Z$2:Z160)&gt;0.01,"",DateEnded_5Day!$A160))))))</f>
        <v>44505</v>
      </c>
      <c r="AB160" s="54">
        <f>IF($A160&lt;='All Results'!$B$4,"",IF(SUM('MissFill 1'!AA$2:AA160)=0,"",(IF('MissFill 1'!AA160/SUM('MissFill 1'!AA$2:AA160)&gt;0.01,"",IF('MissFill 1'!AA159/SUM('MissFill 1'!AA$2:AA160)&gt;0.01,"",IF('MissFill 1'!AA158/SUM('MissFill 1'!AA$2:AA160)&gt;0.01,"",DateEnded_5Day!$A160))))))</f>
        <v>44505</v>
      </c>
      <c r="AC160" s="54">
        <f>IF($A160&lt;='All Results'!$B$4,"",IF(SUM('MissFill 1'!AB$2:AB160)=0,"",(IF('MissFill 1'!AB160/SUM('MissFill 1'!AB$2:AB160)&gt;0.01,"",IF('MissFill 1'!AB159/SUM('MissFill 1'!AB$2:AB160)&gt;0.01,"",IF('MissFill 1'!AB158/SUM('MissFill 1'!AB$2:AB160)&gt;0.01,"",DateEnded_5Day!$A160))))))</f>
        <v>44505</v>
      </c>
      <c r="AD160" s="54">
        <f>IF($A160&lt;='All Results'!$B$4,"",IF(SUM('MissFill 1'!AC$2:AC160)=0,"",(IF('MissFill 1'!AC160/SUM('MissFill 1'!AC$2:AC160)&gt;0.01,"",IF('MissFill 1'!AC159/SUM('MissFill 1'!AC$2:AC160)&gt;0.01,"",IF('MissFill 1'!AC158/SUM('MissFill 1'!AC$2:AC160)&gt;0.01,"",DateEnded_5Day!$A160))))))</f>
        <v>44505</v>
      </c>
      <c r="AE160" s="54">
        <f>IF($A160&lt;='All Results'!$B$4,"",IF(SUM('MissFill 1'!AD$2:AD160)=0,"",(IF('MissFill 1'!AD160/SUM('MissFill 1'!AD$2:AD160)&gt;0.01,"",IF('MissFill 1'!AD159/SUM('MissFill 1'!AD$2:AD160)&gt;0.01,"",IF('MissFill 1'!AD158/SUM('MissFill 1'!AD$2:AD160)&gt;0.01,"",DateEnded_5Day!$A160))))))</f>
        <v>44505</v>
      </c>
      <c r="AF160" s="54">
        <f>IF($A160&lt;='All Results'!$B$4,"",IF(SUM('MissFill 1'!AE$2:AE160)=0,"",(IF('MissFill 1'!AE160/SUM('MissFill 1'!AE$2:AE160)&gt;0.01,"",IF('MissFill 1'!AE159/SUM('MissFill 1'!AE$2:AE160)&gt;0.01,"",IF('MissFill 1'!AE158/SUM('MissFill 1'!AE$2:AE160)&gt;0.01,"",DateEnded_5Day!$A160))))))</f>
        <v>44505</v>
      </c>
      <c r="AG160" s="54">
        <f>IF($A160&lt;='All Results'!$B$4,"",IF(SUM('MissFill 1'!AF$2:AF160)=0,"",(IF('MissFill 1'!AF160/SUM('MissFill 1'!AF$2:AF160)&gt;0.01,"",IF('MissFill 1'!AF159/SUM('MissFill 1'!AF$2:AF160)&gt;0.01,"",IF('MissFill 1'!AF158/SUM('MissFill 1'!AF$2:AF160)&gt;0.01,"",DateEnded_5Day!$A160))))))</f>
        <v>44505</v>
      </c>
      <c r="AH160" s="54">
        <f>IF($A160&lt;='All Results'!$B$4,"",IF(SUM('MissFill 1'!AG$2:AG160)=0,"",(IF('MissFill 1'!AG160/SUM('MissFill 1'!AG$2:AG160)&gt;0.01,"",IF('MissFill 1'!AG159/SUM('MissFill 1'!AG$2:AG160)&gt;0.01,"",IF('MissFill 1'!AG158/SUM('MissFill 1'!AG$2:AG160)&gt;0.01,"",DateEnded_5Day!$A160))))))</f>
        <v>44505</v>
      </c>
      <c r="AI160" s="54">
        <f>IF($A160&lt;='All Results'!$B$4,"",IF(SUM('MissFill 1'!AH$2:AH160)=0,"",(IF('MissFill 1'!AH160/SUM('MissFill 1'!AH$2:AH160)&gt;0.01,"",IF('MissFill 1'!AH159/SUM('MissFill 1'!AH$2:AH160)&gt;0.01,"",IF('MissFill 1'!AH158/SUM('MissFill 1'!AH$2:AH160)&gt;0.01,"",DateEnded_5Day!$A160))))))</f>
        <v>44505</v>
      </c>
      <c r="AJ160" s="54">
        <f>IF($A160&lt;='All Results'!$B$4,"",IF(SUM('MissFill 1'!AI$2:AI160)=0,"",(IF('MissFill 1'!AI160/SUM('MissFill 1'!AI$2:AI160)&gt;0.01,"",IF('MissFill 1'!AI159/SUM('MissFill 1'!AI$2:AI160)&gt;0.01,"",IF('MissFill 1'!AI158/SUM('MissFill 1'!AI$2:AI160)&gt;0.01,"",DateEnded_5Day!$A160))))))</f>
        <v>44505</v>
      </c>
      <c r="AK160" s="54">
        <f>IF($A160&lt;='All Results'!$B$4,"",IF(SUM('MissFill 1'!AJ$2:AJ160)=0,"",(IF('MissFill 1'!AJ160/SUM('MissFill 1'!AJ$2:AJ160)&gt;0.01,"",IF('MissFill 1'!AJ159/SUM('MissFill 1'!AJ$2:AJ160)&gt;0.01,"",IF('MissFill 1'!AJ158/SUM('MissFill 1'!AJ$2:AJ160)&gt;0.01,"",DateEnded_5Day!$A160))))))</f>
        <v>44505</v>
      </c>
      <c r="AL160" s="54">
        <f>IF($A160&lt;='All Results'!$B$4,"",IF(SUM('MissFill 1'!AK$2:AK160)=0,"",(IF('MissFill 1'!AK160/SUM('MissFill 1'!AK$2:AK160)&gt;0.01,"",IF('MissFill 1'!AK159/SUM('MissFill 1'!AK$2:AK160)&gt;0.01,"",IF('MissFill 1'!AK158/SUM('MissFill 1'!AK$2:AK160)&gt;0.01,"",DateEnded_5Day!$A160))))))</f>
        <v>44505</v>
      </c>
      <c r="AM160" s="54">
        <f>IF($A160&lt;='All Results'!$B$4,"",IF(SUM('MissFill 1'!AL$2:AL160)=0,"",(IF('MissFill 1'!AL160/SUM('MissFill 1'!AL$2:AL160)&gt;0.01,"",IF('MissFill 1'!AL159/SUM('MissFill 1'!AL$2:AL160)&gt;0.01,"",IF('MissFill 1'!AL158/SUM('MissFill 1'!AL$2:AL160)&gt;0.01,"",DateEnded_5Day!$A160))))))</f>
        <v>44505</v>
      </c>
      <c r="AN160" s="54">
        <f>IF($A160&lt;='All Results'!$B$4,"",IF(SUM('MissFill 1'!AM$2:AM160)=0,"",(IF('MissFill 1'!AM160/SUM('MissFill 1'!AM$2:AM160)&gt;0.01,"",IF('MissFill 1'!AM159/SUM('MissFill 1'!AM$2:AM160)&gt;0.01,"",IF('MissFill 1'!AM158/SUM('MissFill 1'!AM$2:AM160)&gt;0.01,"",DateEnded_5Day!$A160))))))</f>
        <v>44505</v>
      </c>
      <c r="AO160" s="54">
        <f>IF($A160&lt;='All Results'!$B$4,"",IF(SUM('MissFill 1'!AN$2:AN160)=0,"",(IF('MissFill 1'!AN160/SUM('MissFill 1'!AN$2:AN160)&gt;0.01,"",IF('MissFill 1'!AN159/SUM('MissFill 1'!AN$2:AN160)&gt;0.01,"",IF('MissFill 1'!AN158/SUM('MissFill 1'!AN$2:AN160)&gt;0.01,"",DateEnded_5Day!$A160))))))</f>
        <v>44505</v>
      </c>
      <c r="AP160" s="54">
        <f>IF($A160&lt;='All Results'!$B$4,"",IF(SUM('MissFill 1'!AO$2:AO160)=0,"",(IF('MissFill 1'!AO160/SUM('MissFill 1'!AO$2:AO160)&gt;0.01,"",IF('MissFill 1'!AO159/SUM('MissFill 1'!AO$2:AO160)&gt;0.01,"",IF('MissFill 1'!AO158/SUM('MissFill 1'!AO$2:AO160)&gt;0.01,"",DateEnded_5Day!$A160))))))</f>
        <v>44505</v>
      </c>
      <c r="AQ160" s="54">
        <f>IF($A160&lt;='All Results'!$B$4,"",IF(SUM('MissFill 1'!AP$2:AP160)=0,"",(IF('MissFill 1'!AP160/SUM('MissFill 1'!AP$2:AP160)&gt;0.01,"",IF('MissFill 1'!AP159/SUM('MissFill 1'!AP$2:AP160)&gt;0.01,"",IF('MissFill 1'!AP158/SUM('MissFill 1'!AP$2:AP160)&gt;0.01,"",DateEnded_5Day!$A160))))))</f>
        <v>44505</v>
      </c>
      <c r="AR160" s="54">
        <f>IF($A160&lt;='All Results'!$B$4,"",IF(SUM('MissFill 1'!AQ$2:AQ160)=0,"",(IF('MissFill 1'!AQ160/SUM('MissFill 1'!AQ$2:AQ160)&gt;0.01,"",IF('MissFill 1'!AQ159/SUM('MissFill 1'!AQ$2:AQ160)&gt;0.01,"",IF('MissFill 1'!AQ158/SUM('MissFill 1'!AQ$2:AQ160)&gt;0.01,"",DateEnded_5Day!$A160))))))</f>
        <v>44505</v>
      </c>
      <c r="AS160" s="54">
        <f>IF($A160&lt;='All Results'!$B$4,"",IF(SUM('MissFill 1'!AR$2:AR160)=0,"",(IF('MissFill 1'!AR160/SUM('MissFill 1'!AR$2:AR160)&gt;0.01,"",IF('MissFill 1'!AR159/SUM('MissFill 1'!AR$2:AR160)&gt;0.01,"",IF('MissFill 1'!AR158/SUM('MissFill 1'!AR$2:AR160)&gt;0.01,"",DateEnded_5Day!$A160))))))</f>
        <v>44505</v>
      </c>
      <c r="AT160" s="54">
        <f>IF($A160&lt;='All Results'!$B$4,"",IF(SUM('MissFill 1'!AS$2:AS160)=0,"",(IF('MissFill 1'!AS160/SUM('MissFill 1'!AS$2:AS160)&gt;0.01,"",IF('MissFill 1'!AS159/SUM('MissFill 1'!AS$2:AS160)&gt;0.01,"",IF('MissFill 1'!AS158/SUM('MissFill 1'!AS$2:AS160)&gt;0.01,"",DateEnded_5Day!$A160))))))</f>
        <v>44505</v>
      </c>
      <c r="AU160" s="54">
        <f>IF($A160&lt;='All Results'!$B$4,"",IF(SUM('MissFill 1'!AT$2:AT160)=0,"",(IF('MissFill 1'!AT160/SUM('MissFill 1'!AT$2:AT160)&gt;0.01,"",IF('MissFill 1'!AT159/SUM('MissFill 1'!AT$2:AT160)&gt;0.01,"",IF('MissFill 1'!AT158/SUM('MissFill 1'!AT$2:AT160)&gt;0.01,"",DateEnded_5Day!$A160))))))</f>
        <v>44505</v>
      </c>
      <c r="AV160" s="54">
        <f>IF($A160&lt;='All Results'!$B$4,"",IF(SUM('MissFill 1'!AU$2:AU160)=0,"",(IF('MissFill 1'!AU160/SUM('MissFill 1'!AU$2:AU160)&gt;0.01,"",IF('MissFill 1'!AU159/SUM('MissFill 1'!AU$2:AU160)&gt;0.01,"",IF('MissFill 1'!AU158/SUM('MissFill 1'!AU$2:AU160)&gt;0.01,"",DateEnded_5Day!$A160))))))</f>
        <v>44505</v>
      </c>
      <c r="AW160" s="54">
        <f>IF($A160&lt;='All Results'!$B$4,"",IF(SUM('MissFill 1'!AV$2:AV160)=0,"",(IF('MissFill 1'!AV160/SUM('MissFill 1'!AV$2:AV160)&gt;0.01,"",IF('MissFill 1'!AV159/SUM('MissFill 1'!AV$2:AV160)&gt;0.01,"",IF('MissFill 1'!AV158/SUM('MissFill 1'!AV$2:AV160)&gt;0.01,"",DateEnded_5Day!$A160))))))</f>
        <v>44505</v>
      </c>
      <c r="AX160" s="54">
        <f>IF($A160&lt;='All Results'!$B$4,"",IF(SUM('MissFill 1'!AW$2:AW160)=0,"",(IF('MissFill 1'!AW160/SUM('MissFill 1'!AW$2:AW160)&gt;0.01,"",IF('MissFill 1'!AW159/SUM('MissFill 1'!AW$2:AW160)&gt;0.01,"",IF('MissFill 1'!AW158/SUM('MissFill 1'!AW$2:AW160)&gt;0.01,"",DateEnded_5Day!$A160))))))</f>
        <v>44505</v>
      </c>
    </row>
    <row r="161" spans="1:50" x14ac:dyDescent="0.25">
      <c r="A161" s="41">
        <v>44506</v>
      </c>
      <c r="B161" s="52">
        <v>310</v>
      </c>
      <c r="C161" s="54">
        <f>IF($A161&lt;='All Results'!$B$4,"",IF(SUM('MissFill 1'!B$2:B161)=0,"",(IF('MissFill 1'!B161/SUM('MissFill 1'!B$2:B161)&gt;0.01,"",IF('MissFill 1'!B160/SUM('MissFill 1'!B$2:B161)&gt;0.01,"",IF('MissFill 1'!B159/SUM('MissFill 1'!B$2:B161)&gt;0.01,"",DateEnded_5Day!$A161))))))</f>
        <v>44506</v>
      </c>
      <c r="D161" s="54">
        <f>IF($A161&lt;='All Results'!$B$4,"",IF(SUM('MissFill 1'!C$2:C161)=0,"",(IF('MissFill 1'!C161/SUM('MissFill 1'!C$2:C161)&gt;0.01,"",IF('MissFill 1'!C160/SUM('MissFill 1'!C$2:C161)&gt;0.01,"",IF('MissFill 1'!C159/SUM('MissFill 1'!C$2:C161)&gt;0.01,"",DateEnded_5Day!$A161))))))</f>
        <v>44506</v>
      </c>
      <c r="E161" s="54">
        <f>IF($A161&lt;='All Results'!$B$4,"",IF(SUM('MissFill 1'!D$2:D161)=0,"",(IF('MissFill 1'!D161/SUM('MissFill 1'!D$2:D161)&gt;0.01,"",IF('MissFill 1'!D160/SUM('MissFill 1'!D$2:D161)&gt;0.01,"",IF('MissFill 1'!D159/SUM('MissFill 1'!D$2:D161)&gt;0.01,"",DateEnded_5Day!$A161))))))</f>
        <v>44506</v>
      </c>
      <c r="F161" s="54">
        <f>IF($A161&lt;='All Results'!$B$4,"",IF(SUM('MissFill 1'!E$2:E161)=0,"",(IF('MissFill 1'!E161/SUM('MissFill 1'!E$2:E161)&gt;0.01,"",IF('MissFill 1'!E160/SUM('MissFill 1'!E$2:E161)&gt;0.01,"",IF('MissFill 1'!E159/SUM('MissFill 1'!E$2:E161)&gt;0.01,"",DateEnded_5Day!$A161))))))</f>
        <v>44506</v>
      </c>
      <c r="G161" s="54">
        <f>IF($A161&lt;='All Results'!$B$4,"",IF(SUM('MissFill 1'!F$2:F161)=0,"",(IF('MissFill 1'!F161/SUM('MissFill 1'!F$2:F161)&gt;0.01,"",IF('MissFill 1'!F160/SUM('MissFill 1'!F$2:F161)&gt;0.01,"",IF('MissFill 1'!F159/SUM('MissFill 1'!F$2:F161)&gt;0.01,"",DateEnded_5Day!$A161))))))</f>
        <v>44506</v>
      </c>
      <c r="H161" s="54">
        <f>IF($A161&lt;='All Results'!$B$4,"",IF(SUM('MissFill 1'!G$2:G161)=0,"",(IF('MissFill 1'!G161/SUM('MissFill 1'!G$2:G161)&gt;0.01,"",IF('MissFill 1'!G160/SUM('MissFill 1'!G$2:G161)&gt;0.01,"",IF('MissFill 1'!G159/SUM('MissFill 1'!G$2:G161)&gt;0.01,"",DateEnded_5Day!$A161))))))</f>
        <v>44506</v>
      </c>
      <c r="I161" s="54">
        <f>IF($A161&lt;='All Results'!$B$4,"",IF(SUM('MissFill 1'!H$2:H161)=0,"",(IF('MissFill 1'!H161/SUM('MissFill 1'!H$2:H161)&gt;0.01,"",IF('MissFill 1'!H160/SUM('MissFill 1'!H$2:H161)&gt;0.01,"",IF('MissFill 1'!H159/SUM('MissFill 1'!H$2:H161)&gt;0.01,"",DateEnded_5Day!$A161))))))</f>
        <v>44506</v>
      </c>
      <c r="J161" s="54">
        <f>IF($A161&lt;='All Results'!$B$4,"",IF(SUM('MissFill 1'!I$2:I161)=0,"",(IF('MissFill 1'!I161/SUM('MissFill 1'!I$2:I161)&gt;0.01,"",IF('MissFill 1'!I160/SUM('MissFill 1'!I$2:I161)&gt;0.01,"",IF('MissFill 1'!I159/SUM('MissFill 1'!I$2:I161)&gt;0.01,"",DateEnded_5Day!$A161))))))</f>
        <v>44506</v>
      </c>
      <c r="K161" s="54">
        <f>IF($A161&lt;='All Results'!$B$4,"",IF(SUM('MissFill 1'!J$2:J161)=0,"",(IF('MissFill 1'!J161/SUM('MissFill 1'!J$2:J161)&gt;0.01,"",IF('MissFill 1'!J160/SUM('MissFill 1'!J$2:J161)&gt;0.01,"",IF('MissFill 1'!J159/SUM('MissFill 1'!J$2:J161)&gt;0.01,"",DateEnded_5Day!$A161))))))</f>
        <v>44506</v>
      </c>
      <c r="L161" s="54">
        <f>IF($A161&lt;='All Results'!$B$4,"",IF(SUM('MissFill 1'!K$2:K161)=0,"",(IF('MissFill 1'!K161/SUM('MissFill 1'!K$2:K161)&gt;0.01,"",IF('MissFill 1'!K160/SUM('MissFill 1'!K$2:K161)&gt;0.01,"",IF('MissFill 1'!K159/SUM('MissFill 1'!K$2:K161)&gt;0.01,"",DateEnded_5Day!$A161))))))</f>
        <v>44506</v>
      </c>
      <c r="M161" s="54">
        <f>IF($A161&lt;='All Results'!$B$4,"",IF(SUM('MissFill 1'!L$2:L161)=0,"",(IF('MissFill 1'!L161/SUM('MissFill 1'!L$2:L161)&gt;0.01,"",IF('MissFill 1'!L160/SUM('MissFill 1'!L$2:L161)&gt;0.01,"",IF('MissFill 1'!L159/SUM('MissFill 1'!L$2:L161)&gt;0.01,"",DateEnded_5Day!$A161))))))</f>
        <v>44506</v>
      </c>
      <c r="N161" s="54">
        <f>IF($A161&lt;='All Results'!$B$4,"",IF(SUM('MissFill 1'!M$2:M161)=0,"",(IF('MissFill 1'!M161/SUM('MissFill 1'!M$2:M161)&gt;0.01,"",IF('MissFill 1'!M160/SUM('MissFill 1'!M$2:M161)&gt;0.01,"",IF('MissFill 1'!M159/SUM('MissFill 1'!M$2:M161)&gt;0.01,"",DateEnded_5Day!$A161))))))</f>
        <v>44506</v>
      </c>
      <c r="O161" s="54">
        <f>IF($A161&lt;='All Results'!$B$4,"",IF(SUM('MissFill 1'!N$2:N161)=0,"",(IF('MissFill 1'!N161/SUM('MissFill 1'!N$2:N161)&gt;0.01,"",IF('MissFill 1'!N160/SUM('MissFill 1'!N$2:N161)&gt;0.01,"",IF('MissFill 1'!N159/SUM('MissFill 1'!N$2:N161)&gt;0.01,"",DateEnded_5Day!$A161))))))</f>
        <v>44506</v>
      </c>
      <c r="P161" s="54">
        <f>IF($A161&lt;='All Results'!$B$4,"",IF(SUM('MissFill 1'!O$2:O161)=0,"",(IF('MissFill 1'!O161/SUM('MissFill 1'!O$2:O161)&gt;0.01,"",IF('MissFill 1'!O160/SUM('MissFill 1'!O$2:O161)&gt;0.01,"",IF('MissFill 1'!O159/SUM('MissFill 1'!O$2:O161)&gt;0.01,"",DateEnded_5Day!$A161))))))</f>
        <v>44506</v>
      </c>
      <c r="Q161" s="54">
        <f>IF($A161&lt;='All Results'!$B$4,"",IF(SUM('MissFill 1'!P$2:P161)=0,"",(IF('MissFill 1'!P161/SUM('MissFill 1'!P$2:P161)&gt;0.01,"",IF('MissFill 1'!P160/SUM('MissFill 1'!P$2:P161)&gt;0.01,"",IF('MissFill 1'!P159/SUM('MissFill 1'!P$2:P161)&gt;0.01,"",DateEnded_5Day!$A161))))))</f>
        <v>44506</v>
      </c>
      <c r="R161" s="54">
        <f>IF($A161&lt;='All Results'!$B$4,"",IF(SUM('MissFill 1'!Q$2:Q161)=0,"",(IF('MissFill 1'!Q161/SUM('MissFill 1'!Q$2:Q161)&gt;0.01,"",IF('MissFill 1'!Q160/SUM('MissFill 1'!Q$2:Q161)&gt;0.01,"",IF('MissFill 1'!Q159/SUM('MissFill 1'!Q$2:Q161)&gt;0.01,"",DateEnded_5Day!$A161))))))</f>
        <v>44506</v>
      </c>
      <c r="S161" s="54">
        <f>IF($A161&lt;='All Results'!$B$4,"",IF(SUM('MissFill 1'!R$2:R161)=0,"",(IF('MissFill 1'!R161/SUM('MissFill 1'!R$2:R161)&gt;0.01,"",IF('MissFill 1'!R160/SUM('MissFill 1'!R$2:R161)&gt;0.01,"",IF('MissFill 1'!R159/SUM('MissFill 1'!R$2:R161)&gt;0.01,"",DateEnded_5Day!$A161))))))</f>
        <v>44506</v>
      </c>
      <c r="T161" s="54">
        <f>IF($A161&lt;='All Results'!$B$4,"",IF(SUM('MissFill 1'!S$2:S161)=0,"",(IF('MissFill 1'!S161/SUM('MissFill 1'!S$2:S161)&gt;0.01,"",IF('MissFill 1'!S160/SUM('MissFill 1'!S$2:S161)&gt;0.01,"",IF('MissFill 1'!S159/SUM('MissFill 1'!S$2:S161)&gt;0.01,"",DateEnded_5Day!$A161))))))</f>
        <v>44506</v>
      </c>
      <c r="U161" s="54">
        <f>IF($A161&lt;='All Results'!$B$4,"",IF(SUM('MissFill 1'!T$2:T161)=0,"",(IF('MissFill 1'!T161/SUM('MissFill 1'!T$2:T161)&gt;0.01,"",IF('MissFill 1'!T160/SUM('MissFill 1'!T$2:T161)&gt;0.01,"",IF('MissFill 1'!T159/SUM('MissFill 1'!T$2:T161)&gt;0.01,"",DateEnded_5Day!$A161))))))</f>
        <v>44506</v>
      </c>
      <c r="V161" s="54">
        <f>IF($A161&lt;='All Results'!$B$4,"",IF(SUM('MissFill 1'!U$2:U161)=0,"",(IF('MissFill 1'!U161/SUM('MissFill 1'!U$2:U161)&gt;0.01,"",IF('MissFill 1'!U160/SUM('MissFill 1'!U$2:U161)&gt;0.01,"",IF('MissFill 1'!U159/SUM('MissFill 1'!U$2:U161)&gt;0.01,"",DateEnded_5Day!$A161))))))</f>
        <v>44506</v>
      </c>
      <c r="W161" s="54">
        <f>IF($A161&lt;='All Results'!$B$4,"",IF(SUM('MissFill 1'!V$2:V161)=0,"",(IF('MissFill 1'!V161/SUM('MissFill 1'!V$2:V161)&gt;0.01,"",IF('MissFill 1'!V160/SUM('MissFill 1'!V$2:V161)&gt;0.01,"",IF('MissFill 1'!V159/SUM('MissFill 1'!V$2:V161)&gt;0.01,"",DateEnded_5Day!$A161))))))</f>
        <v>44506</v>
      </c>
      <c r="X161" s="54">
        <f>IF($A161&lt;='All Results'!$B$4,"",IF(SUM('MissFill 1'!W$2:W161)=0,"",(IF('MissFill 1'!W161/SUM('MissFill 1'!W$2:W161)&gt;0.01,"",IF('MissFill 1'!W160/SUM('MissFill 1'!W$2:W161)&gt;0.01,"",IF('MissFill 1'!W159/SUM('MissFill 1'!W$2:W161)&gt;0.01,"",DateEnded_5Day!$A161))))))</f>
        <v>44506</v>
      </c>
      <c r="Y161" s="54">
        <f>IF($A161&lt;='All Results'!$B$4,"",IF(SUM('MissFill 1'!X$2:X161)=0,"",(IF('MissFill 1'!X161/SUM('MissFill 1'!X$2:X161)&gt;0.01,"",IF('MissFill 1'!X160/SUM('MissFill 1'!X$2:X161)&gt;0.01,"",IF('MissFill 1'!X159/SUM('MissFill 1'!X$2:X161)&gt;0.01,"",DateEnded_5Day!$A161))))))</f>
        <v>44506</v>
      </c>
      <c r="Z161" s="54">
        <f>IF($A161&lt;='All Results'!$B$4,"",IF(SUM('MissFill 1'!Y$2:Y161)=0,"",(IF('MissFill 1'!Y161/SUM('MissFill 1'!Y$2:Y161)&gt;0.01,"",IF('MissFill 1'!Y160/SUM('MissFill 1'!Y$2:Y161)&gt;0.01,"",IF('MissFill 1'!Y159/SUM('MissFill 1'!Y$2:Y161)&gt;0.01,"",DateEnded_5Day!$A161))))))</f>
        <v>44506</v>
      </c>
      <c r="AA161" s="54">
        <f>IF($A161&lt;='All Results'!$B$4,"",IF(SUM('MissFill 1'!Z$2:Z161)=0,"",(IF('MissFill 1'!Z161/SUM('MissFill 1'!Z$2:Z161)&gt;0.01,"",IF('MissFill 1'!Z160/SUM('MissFill 1'!Z$2:Z161)&gt;0.01,"",IF('MissFill 1'!Z159/SUM('MissFill 1'!Z$2:Z161)&gt;0.01,"",DateEnded_5Day!$A161))))))</f>
        <v>44506</v>
      </c>
      <c r="AB161" s="54">
        <f>IF($A161&lt;='All Results'!$B$4,"",IF(SUM('MissFill 1'!AA$2:AA161)=0,"",(IF('MissFill 1'!AA161/SUM('MissFill 1'!AA$2:AA161)&gt;0.01,"",IF('MissFill 1'!AA160/SUM('MissFill 1'!AA$2:AA161)&gt;0.01,"",IF('MissFill 1'!AA159/SUM('MissFill 1'!AA$2:AA161)&gt;0.01,"",DateEnded_5Day!$A161))))))</f>
        <v>44506</v>
      </c>
      <c r="AC161" s="54">
        <f>IF($A161&lt;='All Results'!$B$4,"",IF(SUM('MissFill 1'!AB$2:AB161)=0,"",(IF('MissFill 1'!AB161/SUM('MissFill 1'!AB$2:AB161)&gt;0.01,"",IF('MissFill 1'!AB160/SUM('MissFill 1'!AB$2:AB161)&gt;0.01,"",IF('MissFill 1'!AB159/SUM('MissFill 1'!AB$2:AB161)&gt;0.01,"",DateEnded_5Day!$A161))))))</f>
        <v>44506</v>
      </c>
      <c r="AD161" s="54">
        <f>IF($A161&lt;='All Results'!$B$4,"",IF(SUM('MissFill 1'!AC$2:AC161)=0,"",(IF('MissFill 1'!AC161/SUM('MissFill 1'!AC$2:AC161)&gt;0.01,"",IF('MissFill 1'!AC160/SUM('MissFill 1'!AC$2:AC161)&gt;0.01,"",IF('MissFill 1'!AC159/SUM('MissFill 1'!AC$2:AC161)&gt;0.01,"",DateEnded_5Day!$A161))))))</f>
        <v>44506</v>
      </c>
      <c r="AE161" s="54">
        <f>IF($A161&lt;='All Results'!$B$4,"",IF(SUM('MissFill 1'!AD$2:AD161)=0,"",(IF('MissFill 1'!AD161/SUM('MissFill 1'!AD$2:AD161)&gt;0.01,"",IF('MissFill 1'!AD160/SUM('MissFill 1'!AD$2:AD161)&gt;0.01,"",IF('MissFill 1'!AD159/SUM('MissFill 1'!AD$2:AD161)&gt;0.01,"",DateEnded_5Day!$A161))))))</f>
        <v>44506</v>
      </c>
      <c r="AF161" s="54">
        <f>IF($A161&lt;='All Results'!$B$4,"",IF(SUM('MissFill 1'!AE$2:AE161)=0,"",(IF('MissFill 1'!AE161/SUM('MissFill 1'!AE$2:AE161)&gt;0.01,"",IF('MissFill 1'!AE160/SUM('MissFill 1'!AE$2:AE161)&gt;0.01,"",IF('MissFill 1'!AE159/SUM('MissFill 1'!AE$2:AE161)&gt;0.01,"",DateEnded_5Day!$A161))))))</f>
        <v>44506</v>
      </c>
      <c r="AG161" s="54">
        <f>IF($A161&lt;='All Results'!$B$4,"",IF(SUM('MissFill 1'!AF$2:AF161)=0,"",(IF('MissFill 1'!AF161/SUM('MissFill 1'!AF$2:AF161)&gt;0.01,"",IF('MissFill 1'!AF160/SUM('MissFill 1'!AF$2:AF161)&gt;0.01,"",IF('MissFill 1'!AF159/SUM('MissFill 1'!AF$2:AF161)&gt;0.01,"",DateEnded_5Day!$A161))))))</f>
        <v>44506</v>
      </c>
      <c r="AH161" s="54">
        <f>IF($A161&lt;='All Results'!$B$4,"",IF(SUM('MissFill 1'!AG$2:AG161)=0,"",(IF('MissFill 1'!AG161/SUM('MissFill 1'!AG$2:AG161)&gt;0.01,"",IF('MissFill 1'!AG160/SUM('MissFill 1'!AG$2:AG161)&gt;0.01,"",IF('MissFill 1'!AG159/SUM('MissFill 1'!AG$2:AG161)&gt;0.01,"",DateEnded_5Day!$A161))))))</f>
        <v>44506</v>
      </c>
      <c r="AI161" s="54">
        <f>IF($A161&lt;='All Results'!$B$4,"",IF(SUM('MissFill 1'!AH$2:AH161)=0,"",(IF('MissFill 1'!AH161/SUM('MissFill 1'!AH$2:AH161)&gt;0.01,"",IF('MissFill 1'!AH160/SUM('MissFill 1'!AH$2:AH161)&gt;0.01,"",IF('MissFill 1'!AH159/SUM('MissFill 1'!AH$2:AH161)&gt;0.01,"",DateEnded_5Day!$A161))))))</f>
        <v>44506</v>
      </c>
      <c r="AJ161" s="54">
        <f>IF($A161&lt;='All Results'!$B$4,"",IF(SUM('MissFill 1'!AI$2:AI161)=0,"",(IF('MissFill 1'!AI161/SUM('MissFill 1'!AI$2:AI161)&gt;0.01,"",IF('MissFill 1'!AI160/SUM('MissFill 1'!AI$2:AI161)&gt;0.01,"",IF('MissFill 1'!AI159/SUM('MissFill 1'!AI$2:AI161)&gt;0.01,"",DateEnded_5Day!$A161))))))</f>
        <v>44506</v>
      </c>
      <c r="AK161" s="54">
        <f>IF($A161&lt;='All Results'!$B$4,"",IF(SUM('MissFill 1'!AJ$2:AJ161)=0,"",(IF('MissFill 1'!AJ161/SUM('MissFill 1'!AJ$2:AJ161)&gt;0.01,"",IF('MissFill 1'!AJ160/SUM('MissFill 1'!AJ$2:AJ161)&gt;0.01,"",IF('MissFill 1'!AJ159/SUM('MissFill 1'!AJ$2:AJ161)&gt;0.01,"",DateEnded_5Day!$A161))))))</f>
        <v>44506</v>
      </c>
      <c r="AL161" s="54">
        <f>IF($A161&lt;='All Results'!$B$4,"",IF(SUM('MissFill 1'!AK$2:AK161)=0,"",(IF('MissFill 1'!AK161/SUM('MissFill 1'!AK$2:AK161)&gt;0.01,"",IF('MissFill 1'!AK160/SUM('MissFill 1'!AK$2:AK161)&gt;0.01,"",IF('MissFill 1'!AK159/SUM('MissFill 1'!AK$2:AK161)&gt;0.01,"",DateEnded_5Day!$A161))))))</f>
        <v>44506</v>
      </c>
      <c r="AM161" s="54">
        <f>IF($A161&lt;='All Results'!$B$4,"",IF(SUM('MissFill 1'!AL$2:AL161)=0,"",(IF('MissFill 1'!AL161/SUM('MissFill 1'!AL$2:AL161)&gt;0.01,"",IF('MissFill 1'!AL160/SUM('MissFill 1'!AL$2:AL161)&gt;0.01,"",IF('MissFill 1'!AL159/SUM('MissFill 1'!AL$2:AL161)&gt;0.01,"",DateEnded_5Day!$A161))))))</f>
        <v>44506</v>
      </c>
      <c r="AN161" s="54">
        <f>IF($A161&lt;='All Results'!$B$4,"",IF(SUM('MissFill 1'!AM$2:AM161)=0,"",(IF('MissFill 1'!AM161/SUM('MissFill 1'!AM$2:AM161)&gt;0.01,"",IF('MissFill 1'!AM160/SUM('MissFill 1'!AM$2:AM161)&gt;0.01,"",IF('MissFill 1'!AM159/SUM('MissFill 1'!AM$2:AM161)&gt;0.01,"",DateEnded_5Day!$A161))))))</f>
        <v>44506</v>
      </c>
      <c r="AO161" s="54">
        <f>IF($A161&lt;='All Results'!$B$4,"",IF(SUM('MissFill 1'!AN$2:AN161)=0,"",(IF('MissFill 1'!AN161/SUM('MissFill 1'!AN$2:AN161)&gt;0.01,"",IF('MissFill 1'!AN160/SUM('MissFill 1'!AN$2:AN161)&gt;0.01,"",IF('MissFill 1'!AN159/SUM('MissFill 1'!AN$2:AN161)&gt;0.01,"",DateEnded_5Day!$A161))))))</f>
        <v>44506</v>
      </c>
      <c r="AP161" s="54">
        <f>IF($A161&lt;='All Results'!$B$4,"",IF(SUM('MissFill 1'!AO$2:AO161)=0,"",(IF('MissFill 1'!AO161/SUM('MissFill 1'!AO$2:AO161)&gt;0.01,"",IF('MissFill 1'!AO160/SUM('MissFill 1'!AO$2:AO161)&gt;0.01,"",IF('MissFill 1'!AO159/SUM('MissFill 1'!AO$2:AO161)&gt;0.01,"",DateEnded_5Day!$A161))))))</f>
        <v>44506</v>
      </c>
      <c r="AQ161" s="54">
        <f>IF($A161&lt;='All Results'!$B$4,"",IF(SUM('MissFill 1'!AP$2:AP161)=0,"",(IF('MissFill 1'!AP161/SUM('MissFill 1'!AP$2:AP161)&gt;0.01,"",IF('MissFill 1'!AP160/SUM('MissFill 1'!AP$2:AP161)&gt;0.01,"",IF('MissFill 1'!AP159/SUM('MissFill 1'!AP$2:AP161)&gt;0.01,"",DateEnded_5Day!$A161))))))</f>
        <v>44506</v>
      </c>
      <c r="AR161" s="54">
        <f>IF($A161&lt;='All Results'!$B$4,"",IF(SUM('MissFill 1'!AQ$2:AQ161)=0,"",(IF('MissFill 1'!AQ161/SUM('MissFill 1'!AQ$2:AQ161)&gt;0.01,"",IF('MissFill 1'!AQ160/SUM('MissFill 1'!AQ$2:AQ161)&gt;0.01,"",IF('MissFill 1'!AQ159/SUM('MissFill 1'!AQ$2:AQ161)&gt;0.01,"",DateEnded_5Day!$A161))))))</f>
        <v>44506</v>
      </c>
      <c r="AS161" s="54">
        <f>IF($A161&lt;='All Results'!$B$4,"",IF(SUM('MissFill 1'!AR$2:AR161)=0,"",(IF('MissFill 1'!AR161/SUM('MissFill 1'!AR$2:AR161)&gt;0.01,"",IF('MissFill 1'!AR160/SUM('MissFill 1'!AR$2:AR161)&gt;0.01,"",IF('MissFill 1'!AR159/SUM('MissFill 1'!AR$2:AR161)&gt;0.01,"",DateEnded_5Day!$A161))))))</f>
        <v>44506</v>
      </c>
      <c r="AT161" s="54">
        <f>IF($A161&lt;='All Results'!$B$4,"",IF(SUM('MissFill 1'!AS$2:AS161)=0,"",(IF('MissFill 1'!AS161/SUM('MissFill 1'!AS$2:AS161)&gt;0.01,"",IF('MissFill 1'!AS160/SUM('MissFill 1'!AS$2:AS161)&gt;0.01,"",IF('MissFill 1'!AS159/SUM('MissFill 1'!AS$2:AS161)&gt;0.01,"",DateEnded_5Day!$A161))))))</f>
        <v>44506</v>
      </c>
      <c r="AU161" s="54">
        <f>IF($A161&lt;='All Results'!$B$4,"",IF(SUM('MissFill 1'!AT$2:AT161)=0,"",(IF('MissFill 1'!AT161/SUM('MissFill 1'!AT$2:AT161)&gt;0.01,"",IF('MissFill 1'!AT160/SUM('MissFill 1'!AT$2:AT161)&gt;0.01,"",IF('MissFill 1'!AT159/SUM('MissFill 1'!AT$2:AT161)&gt;0.01,"",DateEnded_5Day!$A161))))))</f>
        <v>44506</v>
      </c>
      <c r="AV161" s="54">
        <f>IF($A161&lt;='All Results'!$B$4,"",IF(SUM('MissFill 1'!AU$2:AU161)=0,"",(IF('MissFill 1'!AU161/SUM('MissFill 1'!AU$2:AU161)&gt;0.01,"",IF('MissFill 1'!AU160/SUM('MissFill 1'!AU$2:AU161)&gt;0.01,"",IF('MissFill 1'!AU159/SUM('MissFill 1'!AU$2:AU161)&gt;0.01,"",DateEnded_5Day!$A161))))))</f>
        <v>44506</v>
      </c>
      <c r="AW161" s="54">
        <f>IF($A161&lt;='All Results'!$B$4,"",IF(SUM('MissFill 1'!AV$2:AV161)=0,"",(IF('MissFill 1'!AV161/SUM('MissFill 1'!AV$2:AV161)&gt;0.01,"",IF('MissFill 1'!AV160/SUM('MissFill 1'!AV$2:AV161)&gt;0.01,"",IF('MissFill 1'!AV159/SUM('MissFill 1'!AV$2:AV161)&gt;0.01,"",DateEnded_5Day!$A161))))))</f>
        <v>44506</v>
      </c>
      <c r="AX161" s="54">
        <f>IF($A161&lt;='All Results'!$B$4,"",IF(SUM('MissFill 1'!AW$2:AW161)=0,"",(IF('MissFill 1'!AW161/SUM('MissFill 1'!AW$2:AW161)&gt;0.01,"",IF('MissFill 1'!AW160/SUM('MissFill 1'!AW$2:AW161)&gt;0.01,"",IF('MissFill 1'!AW159/SUM('MissFill 1'!AW$2:AW161)&gt;0.01,"",DateEnded_5Day!$A161))))))</f>
        <v>44506</v>
      </c>
    </row>
    <row r="162" spans="1:50" x14ac:dyDescent="0.25">
      <c r="A162" s="41">
        <v>44507</v>
      </c>
      <c r="B162" s="52">
        <v>311</v>
      </c>
      <c r="C162" s="54">
        <f>IF($A162&lt;='All Results'!$B$4,"",IF(SUM('MissFill 1'!B$2:B162)=0,"",(IF('MissFill 1'!B162/SUM('MissFill 1'!B$2:B162)&gt;0.01,"",IF('MissFill 1'!B161/SUM('MissFill 1'!B$2:B162)&gt;0.01,"",IF('MissFill 1'!B160/SUM('MissFill 1'!B$2:B162)&gt;0.01,"",DateEnded_5Day!$A162))))))</f>
        <v>44507</v>
      </c>
      <c r="D162" s="54">
        <f>IF($A162&lt;='All Results'!$B$4,"",IF(SUM('MissFill 1'!C$2:C162)=0,"",(IF('MissFill 1'!C162/SUM('MissFill 1'!C$2:C162)&gt;0.01,"",IF('MissFill 1'!C161/SUM('MissFill 1'!C$2:C162)&gt;0.01,"",IF('MissFill 1'!C160/SUM('MissFill 1'!C$2:C162)&gt;0.01,"",DateEnded_5Day!$A162))))))</f>
        <v>44507</v>
      </c>
      <c r="E162" s="54">
        <f>IF($A162&lt;='All Results'!$B$4,"",IF(SUM('MissFill 1'!D$2:D162)=0,"",(IF('MissFill 1'!D162/SUM('MissFill 1'!D$2:D162)&gt;0.01,"",IF('MissFill 1'!D161/SUM('MissFill 1'!D$2:D162)&gt;0.01,"",IF('MissFill 1'!D160/SUM('MissFill 1'!D$2:D162)&gt;0.01,"",DateEnded_5Day!$A162))))))</f>
        <v>44507</v>
      </c>
      <c r="F162" s="54">
        <f>IF($A162&lt;='All Results'!$B$4,"",IF(SUM('MissFill 1'!E$2:E162)=0,"",(IF('MissFill 1'!E162/SUM('MissFill 1'!E$2:E162)&gt;0.01,"",IF('MissFill 1'!E161/SUM('MissFill 1'!E$2:E162)&gt;0.01,"",IF('MissFill 1'!E160/SUM('MissFill 1'!E$2:E162)&gt;0.01,"",DateEnded_5Day!$A162))))))</f>
        <v>44507</v>
      </c>
      <c r="G162" s="54">
        <f>IF($A162&lt;='All Results'!$B$4,"",IF(SUM('MissFill 1'!F$2:F162)=0,"",(IF('MissFill 1'!F162/SUM('MissFill 1'!F$2:F162)&gt;0.01,"",IF('MissFill 1'!F161/SUM('MissFill 1'!F$2:F162)&gt;0.01,"",IF('MissFill 1'!F160/SUM('MissFill 1'!F$2:F162)&gt;0.01,"",DateEnded_5Day!$A162))))))</f>
        <v>44507</v>
      </c>
      <c r="H162" s="54">
        <f>IF($A162&lt;='All Results'!$B$4,"",IF(SUM('MissFill 1'!G$2:G162)=0,"",(IF('MissFill 1'!G162/SUM('MissFill 1'!G$2:G162)&gt;0.01,"",IF('MissFill 1'!G161/SUM('MissFill 1'!G$2:G162)&gt;0.01,"",IF('MissFill 1'!G160/SUM('MissFill 1'!G$2:G162)&gt;0.01,"",DateEnded_5Day!$A162))))))</f>
        <v>44507</v>
      </c>
      <c r="I162" s="54">
        <f>IF($A162&lt;='All Results'!$B$4,"",IF(SUM('MissFill 1'!H$2:H162)=0,"",(IF('MissFill 1'!H162/SUM('MissFill 1'!H$2:H162)&gt;0.01,"",IF('MissFill 1'!H161/SUM('MissFill 1'!H$2:H162)&gt;0.01,"",IF('MissFill 1'!H160/SUM('MissFill 1'!H$2:H162)&gt;0.01,"",DateEnded_5Day!$A162))))))</f>
        <v>44507</v>
      </c>
      <c r="J162" s="54">
        <f>IF($A162&lt;='All Results'!$B$4,"",IF(SUM('MissFill 1'!I$2:I162)=0,"",(IF('MissFill 1'!I162/SUM('MissFill 1'!I$2:I162)&gt;0.01,"",IF('MissFill 1'!I161/SUM('MissFill 1'!I$2:I162)&gt;0.01,"",IF('MissFill 1'!I160/SUM('MissFill 1'!I$2:I162)&gt;0.01,"",DateEnded_5Day!$A162))))))</f>
        <v>44507</v>
      </c>
      <c r="K162" s="54">
        <f>IF($A162&lt;='All Results'!$B$4,"",IF(SUM('MissFill 1'!J$2:J162)=0,"",(IF('MissFill 1'!J162/SUM('MissFill 1'!J$2:J162)&gt;0.01,"",IF('MissFill 1'!J161/SUM('MissFill 1'!J$2:J162)&gt;0.01,"",IF('MissFill 1'!J160/SUM('MissFill 1'!J$2:J162)&gt;0.01,"",DateEnded_5Day!$A162))))))</f>
        <v>44507</v>
      </c>
      <c r="L162" s="54">
        <f>IF($A162&lt;='All Results'!$B$4,"",IF(SUM('MissFill 1'!K$2:K162)=0,"",(IF('MissFill 1'!K162/SUM('MissFill 1'!K$2:K162)&gt;0.01,"",IF('MissFill 1'!K161/SUM('MissFill 1'!K$2:K162)&gt;0.01,"",IF('MissFill 1'!K160/SUM('MissFill 1'!K$2:K162)&gt;0.01,"",DateEnded_5Day!$A162))))))</f>
        <v>44507</v>
      </c>
      <c r="M162" s="54">
        <f>IF($A162&lt;='All Results'!$B$4,"",IF(SUM('MissFill 1'!L$2:L162)=0,"",(IF('MissFill 1'!L162/SUM('MissFill 1'!L$2:L162)&gt;0.01,"",IF('MissFill 1'!L161/SUM('MissFill 1'!L$2:L162)&gt;0.01,"",IF('MissFill 1'!L160/SUM('MissFill 1'!L$2:L162)&gt;0.01,"",DateEnded_5Day!$A162))))))</f>
        <v>44507</v>
      </c>
      <c r="N162" s="54">
        <f>IF($A162&lt;='All Results'!$B$4,"",IF(SUM('MissFill 1'!M$2:M162)=0,"",(IF('MissFill 1'!M162/SUM('MissFill 1'!M$2:M162)&gt;0.01,"",IF('MissFill 1'!M161/SUM('MissFill 1'!M$2:M162)&gt;0.01,"",IF('MissFill 1'!M160/SUM('MissFill 1'!M$2:M162)&gt;0.01,"",DateEnded_5Day!$A162))))))</f>
        <v>44507</v>
      </c>
      <c r="O162" s="54">
        <f>IF($A162&lt;='All Results'!$B$4,"",IF(SUM('MissFill 1'!N$2:N162)=0,"",(IF('MissFill 1'!N162/SUM('MissFill 1'!N$2:N162)&gt;0.01,"",IF('MissFill 1'!N161/SUM('MissFill 1'!N$2:N162)&gt;0.01,"",IF('MissFill 1'!N160/SUM('MissFill 1'!N$2:N162)&gt;0.01,"",DateEnded_5Day!$A162))))))</f>
        <v>44507</v>
      </c>
      <c r="P162" s="54">
        <f>IF($A162&lt;='All Results'!$B$4,"",IF(SUM('MissFill 1'!O$2:O162)=0,"",(IF('MissFill 1'!O162/SUM('MissFill 1'!O$2:O162)&gt;0.01,"",IF('MissFill 1'!O161/SUM('MissFill 1'!O$2:O162)&gt;0.01,"",IF('MissFill 1'!O160/SUM('MissFill 1'!O$2:O162)&gt;0.01,"",DateEnded_5Day!$A162))))))</f>
        <v>44507</v>
      </c>
      <c r="Q162" s="54">
        <f>IF($A162&lt;='All Results'!$B$4,"",IF(SUM('MissFill 1'!P$2:P162)=0,"",(IF('MissFill 1'!P162/SUM('MissFill 1'!P$2:P162)&gt;0.01,"",IF('MissFill 1'!P161/SUM('MissFill 1'!P$2:P162)&gt;0.01,"",IF('MissFill 1'!P160/SUM('MissFill 1'!P$2:P162)&gt;0.01,"",DateEnded_5Day!$A162))))))</f>
        <v>44507</v>
      </c>
      <c r="R162" s="54">
        <f>IF($A162&lt;='All Results'!$B$4,"",IF(SUM('MissFill 1'!Q$2:Q162)=0,"",(IF('MissFill 1'!Q162/SUM('MissFill 1'!Q$2:Q162)&gt;0.01,"",IF('MissFill 1'!Q161/SUM('MissFill 1'!Q$2:Q162)&gt;0.01,"",IF('MissFill 1'!Q160/SUM('MissFill 1'!Q$2:Q162)&gt;0.01,"",DateEnded_5Day!$A162))))))</f>
        <v>44507</v>
      </c>
      <c r="S162" s="54">
        <f>IF($A162&lt;='All Results'!$B$4,"",IF(SUM('MissFill 1'!R$2:R162)=0,"",(IF('MissFill 1'!R162/SUM('MissFill 1'!R$2:R162)&gt;0.01,"",IF('MissFill 1'!R161/SUM('MissFill 1'!R$2:R162)&gt;0.01,"",IF('MissFill 1'!R160/SUM('MissFill 1'!R$2:R162)&gt;0.01,"",DateEnded_5Day!$A162))))))</f>
        <v>44507</v>
      </c>
      <c r="T162" s="54">
        <f>IF($A162&lt;='All Results'!$B$4,"",IF(SUM('MissFill 1'!S$2:S162)=0,"",(IF('MissFill 1'!S162/SUM('MissFill 1'!S$2:S162)&gt;0.01,"",IF('MissFill 1'!S161/SUM('MissFill 1'!S$2:S162)&gt;0.01,"",IF('MissFill 1'!S160/SUM('MissFill 1'!S$2:S162)&gt;0.01,"",DateEnded_5Day!$A162))))))</f>
        <v>44507</v>
      </c>
      <c r="U162" s="54">
        <f>IF($A162&lt;='All Results'!$B$4,"",IF(SUM('MissFill 1'!T$2:T162)=0,"",(IF('MissFill 1'!T162/SUM('MissFill 1'!T$2:T162)&gt;0.01,"",IF('MissFill 1'!T161/SUM('MissFill 1'!T$2:T162)&gt;0.01,"",IF('MissFill 1'!T160/SUM('MissFill 1'!T$2:T162)&gt;0.01,"",DateEnded_5Day!$A162))))))</f>
        <v>44507</v>
      </c>
      <c r="V162" s="54">
        <f>IF($A162&lt;='All Results'!$B$4,"",IF(SUM('MissFill 1'!U$2:U162)=0,"",(IF('MissFill 1'!U162/SUM('MissFill 1'!U$2:U162)&gt;0.01,"",IF('MissFill 1'!U161/SUM('MissFill 1'!U$2:U162)&gt;0.01,"",IF('MissFill 1'!U160/SUM('MissFill 1'!U$2:U162)&gt;0.01,"",DateEnded_5Day!$A162))))))</f>
        <v>44507</v>
      </c>
      <c r="W162" s="54">
        <f>IF($A162&lt;='All Results'!$B$4,"",IF(SUM('MissFill 1'!V$2:V162)=0,"",(IF('MissFill 1'!V162/SUM('MissFill 1'!V$2:V162)&gt;0.01,"",IF('MissFill 1'!V161/SUM('MissFill 1'!V$2:V162)&gt;0.01,"",IF('MissFill 1'!V160/SUM('MissFill 1'!V$2:V162)&gt;0.01,"",DateEnded_5Day!$A162))))))</f>
        <v>44507</v>
      </c>
      <c r="X162" s="54">
        <f>IF($A162&lt;='All Results'!$B$4,"",IF(SUM('MissFill 1'!W$2:W162)=0,"",(IF('MissFill 1'!W162/SUM('MissFill 1'!W$2:W162)&gt;0.01,"",IF('MissFill 1'!W161/SUM('MissFill 1'!W$2:W162)&gt;0.01,"",IF('MissFill 1'!W160/SUM('MissFill 1'!W$2:W162)&gt;0.01,"",DateEnded_5Day!$A162))))))</f>
        <v>44507</v>
      </c>
      <c r="Y162" s="54">
        <f>IF($A162&lt;='All Results'!$B$4,"",IF(SUM('MissFill 1'!X$2:X162)=0,"",(IF('MissFill 1'!X162/SUM('MissFill 1'!X$2:X162)&gt;0.01,"",IF('MissFill 1'!X161/SUM('MissFill 1'!X$2:X162)&gt;0.01,"",IF('MissFill 1'!X160/SUM('MissFill 1'!X$2:X162)&gt;0.01,"",DateEnded_5Day!$A162))))))</f>
        <v>44507</v>
      </c>
      <c r="Z162" s="54">
        <f>IF($A162&lt;='All Results'!$B$4,"",IF(SUM('MissFill 1'!Y$2:Y162)=0,"",(IF('MissFill 1'!Y162/SUM('MissFill 1'!Y$2:Y162)&gt;0.01,"",IF('MissFill 1'!Y161/SUM('MissFill 1'!Y$2:Y162)&gt;0.01,"",IF('MissFill 1'!Y160/SUM('MissFill 1'!Y$2:Y162)&gt;0.01,"",DateEnded_5Day!$A162))))))</f>
        <v>44507</v>
      </c>
      <c r="AA162" s="54">
        <f>IF($A162&lt;='All Results'!$B$4,"",IF(SUM('MissFill 1'!Z$2:Z162)=0,"",(IF('MissFill 1'!Z162/SUM('MissFill 1'!Z$2:Z162)&gt;0.01,"",IF('MissFill 1'!Z161/SUM('MissFill 1'!Z$2:Z162)&gt;0.01,"",IF('MissFill 1'!Z160/SUM('MissFill 1'!Z$2:Z162)&gt;0.01,"",DateEnded_5Day!$A162))))))</f>
        <v>44507</v>
      </c>
      <c r="AB162" s="54">
        <f>IF($A162&lt;='All Results'!$B$4,"",IF(SUM('MissFill 1'!AA$2:AA162)=0,"",(IF('MissFill 1'!AA162/SUM('MissFill 1'!AA$2:AA162)&gt;0.01,"",IF('MissFill 1'!AA161/SUM('MissFill 1'!AA$2:AA162)&gt;0.01,"",IF('MissFill 1'!AA160/SUM('MissFill 1'!AA$2:AA162)&gt;0.01,"",DateEnded_5Day!$A162))))))</f>
        <v>44507</v>
      </c>
      <c r="AC162" s="54">
        <f>IF($A162&lt;='All Results'!$B$4,"",IF(SUM('MissFill 1'!AB$2:AB162)=0,"",(IF('MissFill 1'!AB162/SUM('MissFill 1'!AB$2:AB162)&gt;0.01,"",IF('MissFill 1'!AB161/SUM('MissFill 1'!AB$2:AB162)&gt;0.01,"",IF('MissFill 1'!AB160/SUM('MissFill 1'!AB$2:AB162)&gt;0.01,"",DateEnded_5Day!$A162))))))</f>
        <v>44507</v>
      </c>
      <c r="AD162" s="54">
        <f>IF($A162&lt;='All Results'!$B$4,"",IF(SUM('MissFill 1'!AC$2:AC162)=0,"",(IF('MissFill 1'!AC162/SUM('MissFill 1'!AC$2:AC162)&gt;0.01,"",IF('MissFill 1'!AC161/SUM('MissFill 1'!AC$2:AC162)&gt;0.01,"",IF('MissFill 1'!AC160/SUM('MissFill 1'!AC$2:AC162)&gt;0.01,"",DateEnded_5Day!$A162))))))</f>
        <v>44507</v>
      </c>
      <c r="AE162" s="54">
        <f>IF($A162&lt;='All Results'!$B$4,"",IF(SUM('MissFill 1'!AD$2:AD162)=0,"",(IF('MissFill 1'!AD162/SUM('MissFill 1'!AD$2:AD162)&gt;0.01,"",IF('MissFill 1'!AD161/SUM('MissFill 1'!AD$2:AD162)&gt;0.01,"",IF('MissFill 1'!AD160/SUM('MissFill 1'!AD$2:AD162)&gt;0.01,"",DateEnded_5Day!$A162))))))</f>
        <v>44507</v>
      </c>
      <c r="AF162" s="54">
        <f>IF($A162&lt;='All Results'!$B$4,"",IF(SUM('MissFill 1'!AE$2:AE162)=0,"",(IF('MissFill 1'!AE162/SUM('MissFill 1'!AE$2:AE162)&gt;0.01,"",IF('MissFill 1'!AE161/SUM('MissFill 1'!AE$2:AE162)&gt;0.01,"",IF('MissFill 1'!AE160/SUM('MissFill 1'!AE$2:AE162)&gt;0.01,"",DateEnded_5Day!$A162))))))</f>
        <v>44507</v>
      </c>
      <c r="AG162" s="54">
        <f>IF($A162&lt;='All Results'!$B$4,"",IF(SUM('MissFill 1'!AF$2:AF162)=0,"",(IF('MissFill 1'!AF162/SUM('MissFill 1'!AF$2:AF162)&gt;0.01,"",IF('MissFill 1'!AF161/SUM('MissFill 1'!AF$2:AF162)&gt;0.01,"",IF('MissFill 1'!AF160/SUM('MissFill 1'!AF$2:AF162)&gt;0.01,"",DateEnded_5Day!$A162))))))</f>
        <v>44507</v>
      </c>
      <c r="AH162" s="54">
        <f>IF($A162&lt;='All Results'!$B$4,"",IF(SUM('MissFill 1'!AG$2:AG162)=0,"",(IF('MissFill 1'!AG162/SUM('MissFill 1'!AG$2:AG162)&gt;0.01,"",IF('MissFill 1'!AG161/SUM('MissFill 1'!AG$2:AG162)&gt;0.01,"",IF('MissFill 1'!AG160/SUM('MissFill 1'!AG$2:AG162)&gt;0.01,"",DateEnded_5Day!$A162))))))</f>
        <v>44507</v>
      </c>
      <c r="AI162" s="54">
        <f>IF($A162&lt;='All Results'!$B$4,"",IF(SUM('MissFill 1'!AH$2:AH162)=0,"",(IF('MissFill 1'!AH162/SUM('MissFill 1'!AH$2:AH162)&gt;0.01,"",IF('MissFill 1'!AH161/SUM('MissFill 1'!AH$2:AH162)&gt;0.01,"",IF('MissFill 1'!AH160/SUM('MissFill 1'!AH$2:AH162)&gt;0.01,"",DateEnded_5Day!$A162))))))</f>
        <v>44507</v>
      </c>
      <c r="AJ162" s="54">
        <f>IF($A162&lt;='All Results'!$B$4,"",IF(SUM('MissFill 1'!AI$2:AI162)=0,"",(IF('MissFill 1'!AI162/SUM('MissFill 1'!AI$2:AI162)&gt;0.01,"",IF('MissFill 1'!AI161/SUM('MissFill 1'!AI$2:AI162)&gt;0.01,"",IF('MissFill 1'!AI160/SUM('MissFill 1'!AI$2:AI162)&gt;0.01,"",DateEnded_5Day!$A162))))))</f>
        <v>44507</v>
      </c>
      <c r="AK162" s="54">
        <f>IF($A162&lt;='All Results'!$B$4,"",IF(SUM('MissFill 1'!AJ$2:AJ162)=0,"",(IF('MissFill 1'!AJ162/SUM('MissFill 1'!AJ$2:AJ162)&gt;0.01,"",IF('MissFill 1'!AJ161/SUM('MissFill 1'!AJ$2:AJ162)&gt;0.01,"",IF('MissFill 1'!AJ160/SUM('MissFill 1'!AJ$2:AJ162)&gt;0.01,"",DateEnded_5Day!$A162))))))</f>
        <v>44507</v>
      </c>
      <c r="AL162" s="54">
        <f>IF($A162&lt;='All Results'!$B$4,"",IF(SUM('MissFill 1'!AK$2:AK162)=0,"",(IF('MissFill 1'!AK162/SUM('MissFill 1'!AK$2:AK162)&gt;0.01,"",IF('MissFill 1'!AK161/SUM('MissFill 1'!AK$2:AK162)&gt;0.01,"",IF('MissFill 1'!AK160/SUM('MissFill 1'!AK$2:AK162)&gt;0.01,"",DateEnded_5Day!$A162))))))</f>
        <v>44507</v>
      </c>
      <c r="AM162" s="54">
        <f>IF($A162&lt;='All Results'!$B$4,"",IF(SUM('MissFill 1'!AL$2:AL162)=0,"",(IF('MissFill 1'!AL162/SUM('MissFill 1'!AL$2:AL162)&gt;0.01,"",IF('MissFill 1'!AL161/SUM('MissFill 1'!AL$2:AL162)&gt;0.01,"",IF('MissFill 1'!AL160/SUM('MissFill 1'!AL$2:AL162)&gt;0.01,"",DateEnded_5Day!$A162))))))</f>
        <v>44507</v>
      </c>
      <c r="AN162" s="54">
        <f>IF($A162&lt;='All Results'!$B$4,"",IF(SUM('MissFill 1'!AM$2:AM162)=0,"",(IF('MissFill 1'!AM162/SUM('MissFill 1'!AM$2:AM162)&gt;0.01,"",IF('MissFill 1'!AM161/SUM('MissFill 1'!AM$2:AM162)&gt;0.01,"",IF('MissFill 1'!AM160/SUM('MissFill 1'!AM$2:AM162)&gt;0.01,"",DateEnded_5Day!$A162))))))</f>
        <v>44507</v>
      </c>
      <c r="AO162" s="54">
        <f>IF($A162&lt;='All Results'!$B$4,"",IF(SUM('MissFill 1'!AN$2:AN162)=0,"",(IF('MissFill 1'!AN162/SUM('MissFill 1'!AN$2:AN162)&gt;0.01,"",IF('MissFill 1'!AN161/SUM('MissFill 1'!AN$2:AN162)&gt;0.01,"",IF('MissFill 1'!AN160/SUM('MissFill 1'!AN$2:AN162)&gt;0.01,"",DateEnded_5Day!$A162))))))</f>
        <v>44507</v>
      </c>
      <c r="AP162" s="54">
        <f>IF($A162&lt;='All Results'!$B$4,"",IF(SUM('MissFill 1'!AO$2:AO162)=0,"",(IF('MissFill 1'!AO162/SUM('MissFill 1'!AO$2:AO162)&gt;0.01,"",IF('MissFill 1'!AO161/SUM('MissFill 1'!AO$2:AO162)&gt;0.01,"",IF('MissFill 1'!AO160/SUM('MissFill 1'!AO$2:AO162)&gt;0.01,"",DateEnded_5Day!$A162))))))</f>
        <v>44507</v>
      </c>
      <c r="AQ162" s="54">
        <f>IF($A162&lt;='All Results'!$B$4,"",IF(SUM('MissFill 1'!AP$2:AP162)=0,"",(IF('MissFill 1'!AP162/SUM('MissFill 1'!AP$2:AP162)&gt;0.01,"",IF('MissFill 1'!AP161/SUM('MissFill 1'!AP$2:AP162)&gt;0.01,"",IF('MissFill 1'!AP160/SUM('MissFill 1'!AP$2:AP162)&gt;0.01,"",DateEnded_5Day!$A162))))))</f>
        <v>44507</v>
      </c>
      <c r="AR162" s="54">
        <f>IF($A162&lt;='All Results'!$B$4,"",IF(SUM('MissFill 1'!AQ$2:AQ162)=0,"",(IF('MissFill 1'!AQ162/SUM('MissFill 1'!AQ$2:AQ162)&gt;0.01,"",IF('MissFill 1'!AQ161/SUM('MissFill 1'!AQ$2:AQ162)&gt;0.01,"",IF('MissFill 1'!AQ160/SUM('MissFill 1'!AQ$2:AQ162)&gt;0.01,"",DateEnded_5Day!$A162))))))</f>
        <v>44507</v>
      </c>
      <c r="AS162" s="54">
        <f>IF($A162&lt;='All Results'!$B$4,"",IF(SUM('MissFill 1'!AR$2:AR162)=0,"",(IF('MissFill 1'!AR162/SUM('MissFill 1'!AR$2:AR162)&gt;0.01,"",IF('MissFill 1'!AR161/SUM('MissFill 1'!AR$2:AR162)&gt;0.01,"",IF('MissFill 1'!AR160/SUM('MissFill 1'!AR$2:AR162)&gt;0.01,"",DateEnded_5Day!$A162))))))</f>
        <v>44507</v>
      </c>
      <c r="AT162" s="54">
        <f>IF($A162&lt;='All Results'!$B$4,"",IF(SUM('MissFill 1'!AS$2:AS162)=0,"",(IF('MissFill 1'!AS162/SUM('MissFill 1'!AS$2:AS162)&gt;0.01,"",IF('MissFill 1'!AS161/SUM('MissFill 1'!AS$2:AS162)&gt;0.01,"",IF('MissFill 1'!AS160/SUM('MissFill 1'!AS$2:AS162)&gt;0.01,"",DateEnded_5Day!$A162))))))</f>
        <v>44507</v>
      </c>
      <c r="AU162" s="54">
        <f>IF($A162&lt;='All Results'!$B$4,"",IF(SUM('MissFill 1'!AT$2:AT162)=0,"",(IF('MissFill 1'!AT162/SUM('MissFill 1'!AT$2:AT162)&gt;0.01,"",IF('MissFill 1'!AT161/SUM('MissFill 1'!AT$2:AT162)&gt;0.01,"",IF('MissFill 1'!AT160/SUM('MissFill 1'!AT$2:AT162)&gt;0.01,"",DateEnded_5Day!$A162))))))</f>
        <v>44507</v>
      </c>
      <c r="AV162" s="54">
        <f>IF($A162&lt;='All Results'!$B$4,"",IF(SUM('MissFill 1'!AU$2:AU162)=0,"",(IF('MissFill 1'!AU162/SUM('MissFill 1'!AU$2:AU162)&gt;0.01,"",IF('MissFill 1'!AU161/SUM('MissFill 1'!AU$2:AU162)&gt;0.01,"",IF('MissFill 1'!AU160/SUM('MissFill 1'!AU$2:AU162)&gt;0.01,"",DateEnded_5Day!$A162))))))</f>
        <v>44507</v>
      </c>
      <c r="AW162" s="54">
        <f>IF($A162&lt;='All Results'!$B$4,"",IF(SUM('MissFill 1'!AV$2:AV162)=0,"",(IF('MissFill 1'!AV162/SUM('MissFill 1'!AV$2:AV162)&gt;0.01,"",IF('MissFill 1'!AV161/SUM('MissFill 1'!AV$2:AV162)&gt;0.01,"",IF('MissFill 1'!AV160/SUM('MissFill 1'!AV$2:AV162)&gt;0.01,"",DateEnded_5Day!$A162))))))</f>
        <v>44507</v>
      </c>
      <c r="AX162" s="54">
        <f>IF($A162&lt;='All Results'!$B$4,"",IF(SUM('MissFill 1'!AW$2:AW162)=0,"",(IF('MissFill 1'!AW162/SUM('MissFill 1'!AW$2:AW162)&gt;0.01,"",IF('MissFill 1'!AW161/SUM('MissFill 1'!AW$2:AW162)&gt;0.01,"",IF('MissFill 1'!AW160/SUM('MissFill 1'!AW$2:AW162)&gt;0.01,"",DateEnded_5Day!$A162))))))</f>
        <v>44507</v>
      </c>
    </row>
    <row r="163" spans="1:50" x14ac:dyDescent="0.25">
      <c r="A163" s="41">
        <v>44508</v>
      </c>
      <c r="B163" s="52">
        <v>312</v>
      </c>
      <c r="C163" s="54">
        <f>IF($A163&lt;='All Results'!$B$4,"",IF(SUM('MissFill 1'!B$2:B163)=0,"",(IF('MissFill 1'!B163/SUM('MissFill 1'!B$2:B163)&gt;0.01,"",IF('MissFill 1'!B162/SUM('MissFill 1'!B$2:B163)&gt;0.01,"",IF('MissFill 1'!B161/SUM('MissFill 1'!B$2:B163)&gt;0.01,"",DateEnded_5Day!$A163))))))</f>
        <v>44508</v>
      </c>
      <c r="D163" s="54">
        <f>IF($A163&lt;='All Results'!$B$4,"",IF(SUM('MissFill 1'!C$2:C163)=0,"",(IF('MissFill 1'!C163/SUM('MissFill 1'!C$2:C163)&gt;0.01,"",IF('MissFill 1'!C162/SUM('MissFill 1'!C$2:C163)&gt;0.01,"",IF('MissFill 1'!C161/SUM('MissFill 1'!C$2:C163)&gt;0.01,"",DateEnded_5Day!$A163))))))</f>
        <v>44508</v>
      </c>
      <c r="E163" s="54">
        <f>IF($A163&lt;='All Results'!$B$4,"",IF(SUM('MissFill 1'!D$2:D163)=0,"",(IF('MissFill 1'!D163/SUM('MissFill 1'!D$2:D163)&gt;0.01,"",IF('MissFill 1'!D162/SUM('MissFill 1'!D$2:D163)&gt;0.01,"",IF('MissFill 1'!D161/SUM('MissFill 1'!D$2:D163)&gt;0.01,"",DateEnded_5Day!$A163))))))</f>
        <v>44508</v>
      </c>
      <c r="F163" s="54">
        <f>IF($A163&lt;='All Results'!$B$4,"",IF(SUM('MissFill 1'!E$2:E163)=0,"",(IF('MissFill 1'!E163/SUM('MissFill 1'!E$2:E163)&gt;0.01,"",IF('MissFill 1'!E162/SUM('MissFill 1'!E$2:E163)&gt;0.01,"",IF('MissFill 1'!E161/SUM('MissFill 1'!E$2:E163)&gt;0.01,"",DateEnded_5Day!$A163))))))</f>
        <v>44508</v>
      </c>
      <c r="G163" s="54">
        <f>IF($A163&lt;='All Results'!$B$4,"",IF(SUM('MissFill 1'!F$2:F163)=0,"",(IF('MissFill 1'!F163/SUM('MissFill 1'!F$2:F163)&gt;0.01,"",IF('MissFill 1'!F162/SUM('MissFill 1'!F$2:F163)&gt;0.01,"",IF('MissFill 1'!F161/SUM('MissFill 1'!F$2:F163)&gt;0.01,"",DateEnded_5Day!$A163))))))</f>
        <v>44508</v>
      </c>
      <c r="H163" s="54">
        <f>IF($A163&lt;='All Results'!$B$4,"",IF(SUM('MissFill 1'!G$2:G163)=0,"",(IF('MissFill 1'!G163/SUM('MissFill 1'!G$2:G163)&gt;0.01,"",IF('MissFill 1'!G162/SUM('MissFill 1'!G$2:G163)&gt;0.01,"",IF('MissFill 1'!G161/SUM('MissFill 1'!G$2:G163)&gt;0.01,"",DateEnded_5Day!$A163))))))</f>
        <v>44508</v>
      </c>
      <c r="I163" s="54">
        <f>IF($A163&lt;='All Results'!$B$4,"",IF(SUM('MissFill 1'!H$2:H163)=0,"",(IF('MissFill 1'!H163/SUM('MissFill 1'!H$2:H163)&gt;0.01,"",IF('MissFill 1'!H162/SUM('MissFill 1'!H$2:H163)&gt;0.01,"",IF('MissFill 1'!H161/SUM('MissFill 1'!H$2:H163)&gt;0.01,"",DateEnded_5Day!$A163))))))</f>
        <v>44508</v>
      </c>
      <c r="J163" s="54">
        <f>IF($A163&lt;='All Results'!$B$4,"",IF(SUM('MissFill 1'!I$2:I163)=0,"",(IF('MissFill 1'!I163/SUM('MissFill 1'!I$2:I163)&gt;0.01,"",IF('MissFill 1'!I162/SUM('MissFill 1'!I$2:I163)&gt;0.01,"",IF('MissFill 1'!I161/SUM('MissFill 1'!I$2:I163)&gt;0.01,"",DateEnded_5Day!$A163))))))</f>
        <v>44508</v>
      </c>
      <c r="K163" s="54">
        <f>IF($A163&lt;='All Results'!$B$4,"",IF(SUM('MissFill 1'!J$2:J163)=0,"",(IF('MissFill 1'!J163/SUM('MissFill 1'!J$2:J163)&gt;0.01,"",IF('MissFill 1'!J162/SUM('MissFill 1'!J$2:J163)&gt;0.01,"",IF('MissFill 1'!J161/SUM('MissFill 1'!J$2:J163)&gt;0.01,"",DateEnded_5Day!$A163))))))</f>
        <v>44508</v>
      </c>
      <c r="L163" s="54">
        <f>IF($A163&lt;='All Results'!$B$4,"",IF(SUM('MissFill 1'!K$2:K163)=0,"",(IF('MissFill 1'!K163/SUM('MissFill 1'!K$2:K163)&gt;0.01,"",IF('MissFill 1'!K162/SUM('MissFill 1'!K$2:K163)&gt;0.01,"",IF('MissFill 1'!K161/SUM('MissFill 1'!K$2:K163)&gt;0.01,"",DateEnded_5Day!$A163))))))</f>
        <v>44508</v>
      </c>
      <c r="M163" s="54">
        <f>IF($A163&lt;='All Results'!$B$4,"",IF(SUM('MissFill 1'!L$2:L163)=0,"",(IF('MissFill 1'!L163/SUM('MissFill 1'!L$2:L163)&gt;0.01,"",IF('MissFill 1'!L162/SUM('MissFill 1'!L$2:L163)&gt;0.01,"",IF('MissFill 1'!L161/SUM('MissFill 1'!L$2:L163)&gt;0.01,"",DateEnded_5Day!$A163))))))</f>
        <v>44508</v>
      </c>
      <c r="N163" s="54">
        <f>IF($A163&lt;='All Results'!$B$4,"",IF(SUM('MissFill 1'!M$2:M163)=0,"",(IF('MissFill 1'!M163/SUM('MissFill 1'!M$2:M163)&gt;0.01,"",IF('MissFill 1'!M162/SUM('MissFill 1'!M$2:M163)&gt;0.01,"",IF('MissFill 1'!M161/SUM('MissFill 1'!M$2:M163)&gt;0.01,"",DateEnded_5Day!$A163))))))</f>
        <v>44508</v>
      </c>
      <c r="O163" s="54">
        <f>IF($A163&lt;='All Results'!$B$4,"",IF(SUM('MissFill 1'!N$2:N163)=0,"",(IF('MissFill 1'!N163/SUM('MissFill 1'!N$2:N163)&gt;0.01,"",IF('MissFill 1'!N162/SUM('MissFill 1'!N$2:N163)&gt;0.01,"",IF('MissFill 1'!N161/SUM('MissFill 1'!N$2:N163)&gt;0.01,"",DateEnded_5Day!$A163))))))</f>
        <v>44508</v>
      </c>
      <c r="P163" s="54">
        <f>IF($A163&lt;='All Results'!$B$4,"",IF(SUM('MissFill 1'!O$2:O163)=0,"",(IF('MissFill 1'!O163/SUM('MissFill 1'!O$2:O163)&gt;0.01,"",IF('MissFill 1'!O162/SUM('MissFill 1'!O$2:O163)&gt;0.01,"",IF('MissFill 1'!O161/SUM('MissFill 1'!O$2:O163)&gt;0.01,"",DateEnded_5Day!$A163))))))</f>
        <v>44508</v>
      </c>
      <c r="Q163" s="54">
        <f>IF($A163&lt;='All Results'!$B$4,"",IF(SUM('MissFill 1'!P$2:P163)=0,"",(IF('MissFill 1'!P163/SUM('MissFill 1'!P$2:P163)&gt;0.01,"",IF('MissFill 1'!P162/SUM('MissFill 1'!P$2:P163)&gt;0.01,"",IF('MissFill 1'!P161/SUM('MissFill 1'!P$2:P163)&gt;0.01,"",DateEnded_5Day!$A163))))))</f>
        <v>44508</v>
      </c>
      <c r="R163" s="54">
        <f>IF($A163&lt;='All Results'!$B$4,"",IF(SUM('MissFill 1'!Q$2:Q163)=0,"",(IF('MissFill 1'!Q163/SUM('MissFill 1'!Q$2:Q163)&gt;0.01,"",IF('MissFill 1'!Q162/SUM('MissFill 1'!Q$2:Q163)&gt;0.01,"",IF('MissFill 1'!Q161/SUM('MissFill 1'!Q$2:Q163)&gt;0.01,"",DateEnded_5Day!$A163))))))</f>
        <v>44508</v>
      </c>
      <c r="S163" s="54">
        <f>IF($A163&lt;='All Results'!$B$4,"",IF(SUM('MissFill 1'!R$2:R163)=0,"",(IF('MissFill 1'!R163/SUM('MissFill 1'!R$2:R163)&gt;0.01,"",IF('MissFill 1'!R162/SUM('MissFill 1'!R$2:R163)&gt;0.01,"",IF('MissFill 1'!R161/SUM('MissFill 1'!R$2:R163)&gt;0.01,"",DateEnded_5Day!$A163))))))</f>
        <v>44508</v>
      </c>
      <c r="T163" s="54">
        <f>IF($A163&lt;='All Results'!$B$4,"",IF(SUM('MissFill 1'!S$2:S163)=0,"",(IF('MissFill 1'!S163/SUM('MissFill 1'!S$2:S163)&gt;0.01,"",IF('MissFill 1'!S162/SUM('MissFill 1'!S$2:S163)&gt;0.01,"",IF('MissFill 1'!S161/SUM('MissFill 1'!S$2:S163)&gt;0.01,"",DateEnded_5Day!$A163))))))</f>
        <v>44508</v>
      </c>
      <c r="U163" s="54">
        <f>IF($A163&lt;='All Results'!$B$4,"",IF(SUM('MissFill 1'!T$2:T163)=0,"",(IF('MissFill 1'!T163/SUM('MissFill 1'!T$2:T163)&gt;0.01,"",IF('MissFill 1'!T162/SUM('MissFill 1'!T$2:T163)&gt;0.01,"",IF('MissFill 1'!T161/SUM('MissFill 1'!T$2:T163)&gt;0.01,"",DateEnded_5Day!$A163))))))</f>
        <v>44508</v>
      </c>
      <c r="V163" s="54">
        <f>IF($A163&lt;='All Results'!$B$4,"",IF(SUM('MissFill 1'!U$2:U163)=0,"",(IF('MissFill 1'!U163/SUM('MissFill 1'!U$2:U163)&gt;0.01,"",IF('MissFill 1'!U162/SUM('MissFill 1'!U$2:U163)&gt;0.01,"",IF('MissFill 1'!U161/SUM('MissFill 1'!U$2:U163)&gt;0.01,"",DateEnded_5Day!$A163))))))</f>
        <v>44508</v>
      </c>
      <c r="W163" s="54">
        <f>IF($A163&lt;='All Results'!$B$4,"",IF(SUM('MissFill 1'!V$2:V163)=0,"",(IF('MissFill 1'!V163/SUM('MissFill 1'!V$2:V163)&gt;0.01,"",IF('MissFill 1'!V162/SUM('MissFill 1'!V$2:V163)&gt;0.01,"",IF('MissFill 1'!V161/SUM('MissFill 1'!V$2:V163)&gt;0.01,"",DateEnded_5Day!$A163))))))</f>
        <v>44508</v>
      </c>
      <c r="X163" s="54">
        <f>IF($A163&lt;='All Results'!$B$4,"",IF(SUM('MissFill 1'!W$2:W163)=0,"",(IF('MissFill 1'!W163/SUM('MissFill 1'!W$2:W163)&gt;0.01,"",IF('MissFill 1'!W162/SUM('MissFill 1'!W$2:W163)&gt;0.01,"",IF('MissFill 1'!W161/SUM('MissFill 1'!W$2:W163)&gt;0.01,"",DateEnded_5Day!$A163))))))</f>
        <v>44508</v>
      </c>
      <c r="Y163" s="54">
        <f>IF($A163&lt;='All Results'!$B$4,"",IF(SUM('MissFill 1'!X$2:X163)=0,"",(IF('MissFill 1'!X163/SUM('MissFill 1'!X$2:X163)&gt;0.01,"",IF('MissFill 1'!X162/SUM('MissFill 1'!X$2:X163)&gt;0.01,"",IF('MissFill 1'!X161/SUM('MissFill 1'!X$2:X163)&gt;0.01,"",DateEnded_5Day!$A163))))))</f>
        <v>44508</v>
      </c>
      <c r="Z163" s="54">
        <f>IF($A163&lt;='All Results'!$B$4,"",IF(SUM('MissFill 1'!Y$2:Y163)=0,"",(IF('MissFill 1'!Y163/SUM('MissFill 1'!Y$2:Y163)&gt;0.01,"",IF('MissFill 1'!Y162/SUM('MissFill 1'!Y$2:Y163)&gt;0.01,"",IF('MissFill 1'!Y161/SUM('MissFill 1'!Y$2:Y163)&gt;0.01,"",DateEnded_5Day!$A163))))))</f>
        <v>44508</v>
      </c>
      <c r="AA163" s="54">
        <f>IF($A163&lt;='All Results'!$B$4,"",IF(SUM('MissFill 1'!Z$2:Z163)=0,"",(IF('MissFill 1'!Z163/SUM('MissFill 1'!Z$2:Z163)&gt;0.01,"",IF('MissFill 1'!Z162/SUM('MissFill 1'!Z$2:Z163)&gt;0.01,"",IF('MissFill 1'!Z161/SUM('MissFill 1'!Z$2:Z163)&gt;0.01,"",DateEnded_5Day!$A163))))))</f>
        <v>44508</v>
      </c>
      <c r="AB163" s="54">
        <f>IF($A163&lt;='All Results'!$B$4,"",IF(SUM('MissFill 1'!AA$2:AA163)=0,"",(IF('MissFill 1'!AA163/SUM('MissFill 1'!AA$2:AA163)&gt;0.01,"",IF('MissFill 1'!AA162/SUM('MissFill 1'!AA$2:AA163)&gt;0.01,"",IF('MissFill 1'!AA161/SUM('MissFill 1'!AA$2:AA163)&gt;0.01,"",DateEnded_5Day!$A163))))))</f>
        <v>44508</v>
      </c>
      <c r="AC163" s="54">
        <f>IF($A163&lt;='All Results'!$B$4,"",IF(SUM('MissFill 1'!AB$2:AB163)=0,"",(IF('MissFill 1'!AB163/SUM('MissFill 1'!AB$2:AB163)&gt;0.01,"",IF('MissFill 1'!AB162/SUM('MissFill 1'!AB$2:AB163)&gt;0.01,"",IF('MissFill 1'!AB161/SUM('MissFill 1'!AB$2:AB163)&gt;0.01,"",DateEnded_5Day!$A163))))))</f>
        <v>44508</v>
      </c>
      <c r="AD163" s="54">
        <f>IF($A163&lt;='All Results'!$B$4,"",IF(SUM('MissFill 1'!AC$2:AC163)=0,"",(IF('MissFill 1'!AC163/SUM('MissFill 1'!AC$2:AC163)&gt;0.01,"",IF('MissFill 1'!AC162/SUM('MissFill 1'!AC$2:AC163)&gt;0.01,"",IF('MissFill 1'!AC161/SUM('MissFill 1'!AC$2:AC163)&gt;0.01,"",DateEnded_5Day!$A163))))))</f>
        <v>44508</v>
      </c>
      <c r="AE163" s="54">
        <f>IF($A163&lt;='All Results'!$B$4,"",IF(SUM('MissFill 1'!AD$2:AD163)=0,"",(IF('MissFill 1'!AD163/SUM('MissFill 1'!AD$2:AD163)&gt;0.01,"",IF('MissFill 1'!AD162/SUM('MissFill 1'!AD$2:AD163)&gt;0.01,"",IF('MissFill 1'!AD161/SUM('MissFill 1'!AD$2:AD163)&gt;0.01,"",DateEnded_5Day!$A163))))))</f>
        <v>44508</v>
      </c>
      <c r="AF163" s="54">
        <f>IF($A163&lt;='All Results'!$B$4,"",IF(SUM('MissFill 1'!AE$2:AE163)=0,"",(IF('MissFill 1'!AE163/SUM('MissFill 1'!AE$2:AE163)&gt;0.01,"",IF('MissFill 1'!AE162/SUM('MissFill 1'!AE$2:AE163)&gt;0.01,"",IF('MissFill 1'!AE161/SUM('MissFill 1'!AE$2:AE163)&gt;0.01,"",DateEnded_5Day!$A163))))))</f>
        <v>44508</v>
      </c>
      <c r="AG163" s="54">
        <f>IF($A163&lt;='All Results'!$B$4,"",IF(SUM('MissFill 1'!AF$2:AF163)=0,"",(IF('MissFill 1'!AF163/SUM('MissFill 1'!AF$2:AF163)&gt;0.01,"",IF('MissFill 1'!AF162/SUM('MissFill 1'!AF$2:AF163)&gt;0.01,"",IF('MissFill 1'!AF161/SUM('MissFill 1'!AF$2:AF163)&gt;0.01,"",DateEnded_5Day!$A163))))))</f>
        <v>44508</v>
      </c>
      <c r="AH163" s="54">
        <f>IF($A163&lt;='All Results'!$B$4,"",IF(SUM('MissFill 1'!AG$2:AG163)=0,"",(IF('MissFill 1'!AG163/SUM('MissFill 1'!AG$2:AG163)&gt;0.01,"",IF('MissFill 1'!AG162/SUM('MissFill 1'!AG$2:AG163)&gt;0.01,"",IF('MissFill 1'!AG161/SUM('MissFill 1'!AG$2:AG163)&gt;0.01,"",DateEnded_5Day!$A163))))))</f>
        <v>44508</v>
      </c>
      <c r="AI163" s="54">
        <f>IF($A163&lt;='All Results'!$B$4,"",IF(SUM('MissFill 1'!AH$2:AH163)=0,"",(IF('MissFill 1'!AH163/SUM('MissFill 1'!AH$2:AH163)&gt;0.01,"",IF('MissFill 1'!AH162/SUM('MissFill 1'!AH$2:AH163)&gt;0.01,"",IF('MissFill 1'!AH161/SUM('MissFill 1'!AH$2:AH163)&gt;0.01,"",DateEnded_5Day!$A163))))))</f>
        <v>44508</v>
      </c>
      <c r="AJ163" s="54">
        <f>IF($A163&lt;='All Results'!$B$4,"",IF(SUM('MissFill 1'!AI$2:AI163)=0,"",(IF('MissFill 1'!AI163/SUM('MissFill 1'!AI$2:AI163)&gt;0.01,"",IF('MissFill 1'!AI162/SUM('MissFill 1'!AI$2:AI163)&gt;0.01,"",IF('MissFill 1'!AI161/SUM('MissFill 1'!AI$2:AI163)&gt;0.01,"",DateEnded_5Day!$A163))))))</f>
        <v>44508</v>
      </c>
      <c r="AK163" s="54">
        <f>IF($A163&lt;='All Results'!$B$4,"",IF(SUM('MissFill 1'!AJ$2:AJ163)=0,"",(IF('MissFill 1'!AJ163/SUM('MissFill 1'!AJ$2:AJ163)&gt;0.01,"",IF('MissFill 1'!AJ162/SUM('MissFill 1'!AJ$2:AJ163)&gt;0.01,"",IF('MissFill 1'!AJ161/SUM('MissFill 1'!AJ$2:AJ163)&gt;0.01,"",DateEnded_5Day!$A163))))))</f>
        <v>44508</v>
      </c>
      <c r="AL163" s="54">
        <f>IF($A163&lt;='All Results'!$B$4,"",IF(SUM('MissFill 1'!AK$2:AK163)=0,"",(IF('MissFill 1'!AK163/SUM('MissFill 1'!AK$2:AK163)&gt;0.01,"",IF('MissFill 1'!AK162/SUM('MissFill 1'!AK$2:AK163)&gt;0.01,"",IF('MissFill 1'!AK161/SUM('MissFill 1'!AK$2:AK163)&gt;0.01,"",DateEnded_5Day!$A163))))))</f>
        <v>44508</v>
      </c>
      <c r="AM163" s="54">
        <f>IF($A163&lt;='All Results'!$B$4,"",IF(SUM('MissFill 1'!AL$2:AL163)=0,"",(IF('MissFill 1'!AL163/SUM('MissFill 1'!AL$2:AL163)&gt;0.01,"",IF('MissFill 1'!AL162/SUM('MissFill 1'!AL$2:AL163)&gt;0.01,"",IF('MissFill 1'!AL161/SUM('MissFill 1'!AL$2:AL163)&gt;0.01,"",DateEnded_5Day!$A163))))))</f>
        <v>44508</v>
      </c>
      <c r="AN163" s="54">
        <f>IF($A163&lt;='All Results'!$B$4,"",IF(SUM('MissFill 1'!AM$2:AM163)=0,"",(IF('MissFill 1'!AM163/SUM('MissFill 1'!AM$2:AM163)&gt;0.01,"",IF('MissFill 1'!AM162/SUM('MissFill 1'!AM$2:AM163)&gt;0.01,"",IF('MissFill 1'!AM161/SUM('MissFill 1'!AM$2:AM163)&gt;0.01,"",DateEnded_5Day!$A163))))))</f>
        <v>44508</v>
      </c>
      <c r="AO163" s="54">
        <f>IF($A163&lt;='All Results'!$B$4,"",IF(SUM('MissFill 1'!AN$2:AN163)=0,"",(IF('MissFill 1'!AN163/SUM('MissFill 1'!AN$2:AN163)&gt;0.01,"",IF('MissFill 1'!AN162/SUM('MissFill 1'!AN$2:AN163)&gt;0.01,"",IF('MissFill 1'!AN161/SUM('MissFill 1'!AN$2:AN163)&gt;0.01,"",DateEnded_5Day!$A163))))))</f>
        <v>44508</v>
      </c>
      <c r="AP163" s="54">
        <f>IF($A163&lt;='All Results'!$B$4,"",IF(SUM('MissFill 1'!AO$2:AO163)=0,"",(IF('MissFill 1'!AO163/SUM('MissFill 1'!AO$2:AO163)&gt;0.01,"",IF('MissFill 1'!AO162/SUM('MissFill 1'!AO$2:AO163)&gt;0.01,"",IF('MissFill 1'!AO161/SUM('MissFill 1'!AO$2:AO163)&gt;0.01,"",DateEnded_5Day!$A163))))))</f>
        <v>44508</v>
      </c>
      <c r="AQ163" s="54">
        <f>IF($A163&lt;='All Results'!$B$4,"",IF(SUM('MissFill 1'!AP$2:AP163)=0,"",(IF('MissFill 1'!AP163/SUM('MissFill 1'!AP$2:AP163)&gt;0.01,"",IF('MissFill 1'!AP162/SUM('MissFill 1'!AP$2:AP163)&gt;0.01,"",IF('MissFill 1'!AP161/SUM('MissFill 1'!AP$2:AP163)&gt;0.01,"",DateEnded_5Day!$A163))))))</f>
        <v>44508</v>
      </c>
      <c r="AR163" s="54">
        <f>IF($A163&lt;='All Results'!$B$4,"",IF(SUM('MissFill 1'!AQ$2:AQ163)=0,"",(IF('MissFill 1'!AQ163/SUM('MissFill 1'!AQ$2:AQ163)&gt;0.01,"",IF('MissFill 1'!AQ162/SUM('MissFill 1'!AQ$2:AQ163)&gt;0.01,"",IF('MissFill 1'!AQ161/SUM('MissFill 1'!AQ$2:AQ163)&gt;0.01,"",DateEnded_5Day!$A163))))))</f>
        <v>44508</v>
      </c>
      <c r="AS163" s="54">
        <f>IF($A163&lt;='All Results'!$B$4,"",IF(SUM('MissFill 1'!AR$2:AR163)=0,"",(IF('MissFill 1'!AR163/SUM('MissFill 1'!AR$2:AR163)&gt;0.01,"",IF('MissFill 1'!AR162/SUM('MissFill 1'!AR$2:AR163)&gt;0.01,"",IF('MissFill 1'!AR161/SUM('MissFill 1'!AR$2:AR163)&gt;0.01,"",DateEnded_5Day!$A163))))))</f>
        <v>44508</v>
      </c>
      <c r="AT163" s="54">
        <f>IF($A163&lt;='All Results'!$B$4,"",IF(SUM('MissFill 1'!AS$2:AS163)=0,"",(IF('MissFill 1'!AS163/SUM('MissFill 1'!AS$2:AS163)&gt;0.01,"",IF('MissFill 1'!AS162/SUM('MissFill 1'!AS$2:AS163)&gt;0.01,"",IF('MissFill 1'!AS161/SUM('MissFill 1'!AS$2:AS163)&gt;0.01,"",DateEnded_5Day!$A163))))))</f>
        <v>44508</v>
      </c>
      <c r="AU163" s="54">
        <f>IF($A163&lt;='All Results'!$B$4,"",IF(SUM('MissFill 1'!AT$2:AT163)=0,"",(IF('MissFill 1'!AT163/SUM('MissFill 1'!AT$2:AT163)&gt;0.01,"",IF('MissFill 1'!AT162/SUM('MissFill 1'!AT$2:AT163)&gt;0.01,"",IF('MissFill 1'!AT161/SUM('MissFill 1'!AT$2:AT163)&gt;0.01,"",DateEnded_5Day!$A163))))))</f>
        <v>44508</v>
      </c>
      <c r="AV163" s="54">
        <f>IF($A163&lt;='All Results'!$B$4,"",IF(SUM('MissFill 1'!AU$2:AU163)=0,"",(IF('MissFill 1'!AU163/SUM('MissFill 1'!AU$2:AU163)&gt;0.01,"",IF('MissFill 1'!AU162/SUM('MissFill 1'!AU$2:AU163)&gt;0.01,"",IF('MissFill 1'!AU161/SUM('MissFill 1'!AU$2:AU163)&gt;0.01,"",DateEnded_5Day!$A163))))))</f>
        <v>44508</v>
      </c>
      <c r="AW163" s="54">
        <f>IF($A163&lt;='All Results'!$B$4,"",IF(SUM('MissFill 1'!AV$2:AV163)=0,"",(IF('MissFill 1'!AV163/SUM('MissFill 1'!AV$2:AV163)&gt;0.01,"",IF('MissFill 1'!AV162/SUM('MissFill 1'!AV$2:AV163)&gt;0.01,"",IF('MissFill 1'!AV161/SUM('MissFill 1'!AV$2:AV163)&gt;0.01,"",DateEnded_5Day!$A163))))))</f>
        <v>44508</v>
      </c>
      <c r="AX163" s="54">
        <f>IF($A163&lt;='All Results'!$B$4,"",IF(SUM('MissFill 1'!AW$2:AW163)=0,"",(IF('MissFill 1'!AW163/SUM('MissFill 1'!AW$2:AW163)&gt;0.01,"",IF('MissFill 1'!AW162/SUM('MissFill 1'!AW$2:AW163)&gt;0.01,"",IF('MissFill 1'!AW161/SUM('MissFill 1'!AW$2:AW163)&gt;0.01,"",DateEnded_5Day!$A163))))))</f>
        <v>44508</v>
      </c>
    </row>
    <row r="164" spans="1:50" x14ac:dyDescent="0.25">
      <c r="A164" s="41">
        <v>44509</v>
      </c>
      <c r="B164" s="52">
        <v>313</v>
      </c>
      <c r="C164" s="54">
        <f>IF($A164&lt;='All Results'!$B$4,"",IF(SUM('MissFill 1'!B$2:B164)=0,"",(IF('MissFill 1'!B164/SUM('MissFill 1'!B$2:B164)&gt;0.01,"",IF('MissFill 1'!B163/SUM('MissFill 1'!B$2:B164)&gt;0.01,"",IF('MissFill 1'!B162/SUM('MissFill 1'!B$2:B164)&gt;0.01,"",DateEnded_5Day!$A164))))))</f>
        <v>44509</v>
      </c>
      <c r="D164" s="54">
        <f>IF($A164&lt;='All Results'!$B$4,"",IF(SUM('MissFill 1'!C$2:C164)=0,"",(IF('MissFill 1'!C164/SUM('MissFill 1'!C$2:C164)&gt;0.01,"",IF('MissFill 1'!C163/SUM('MissFill 1'!C$2:C164)&gt;0.01,"",IF('MissFill 1'!C162/SUM('MissFill 1'!C$2:C164)&gt;0.01,"",DateEnded_5Day!$A164))))))</f>
        <v>44509</v>
      </c>
      <c r="E164" s="54">
        <f>IF($A164&lt;='All Results'!$B$4,"",IF(SUM('MissFill 1'!D$2:D164)=0,"",(IF('MissFill 1'!D164/SUM('MissFill 1'!D$2:D164)&gt;0.01,"",IF('MissFill 1'!D163/SUM('MissFill 1'!D$2:D164)&gt;0.01,"",IF('MissFill 1'!D162/SUM('MissFill 1'!D$2:D164)&gt;0.01,"",DateEnded_5Day!$A164))))))</f>
        <v>44509</v>
      </c>
      <c r="F164" s="54">
        <f>IF($A164&lt;='All Results'!$B$4,"",IF(SUM('MissFill 1'!E$2:E164)=0,"",(IF('MissFill 1'!E164/SUM('MissFill 1'!E$2:E164)&gt;0.01,"",IF('MissFill 1'!E163/SUM('MissFill 1'!E$2:E164)&gt;0.01,"",IF('MissFill 1'!E162/SUM('MissFill 1'!E$2:E164)&gt;0.01,"",DateEnded_5Day!$A164))))))</f>
        <v>44509</v>
      </c>
      <c r="G164" s="54">
        <f>IF($A164&lt;='All Results'!$B$4,"",IF(SUM('MissFill 1'!F$2:F164)=0,"",(IF('MissFill 1'!F164/SUM('MissFill 1'!F$2:F164)&gt;0.01,"",IF('MissFill 1'!F163/SUM('MissFill 1'!F$2:F164)&gt;0.01,"",IF('MissFill 1'!F162/SUM('MissFill 1'!F$2:F164)&gt;0.01,"",DateEnded_5Day!$A164))))))</f>
        <v>44509</v>
      </c>
      <c r="H164" s="54">
        <f>IF($A164&lt;='All Results'!$B$4,"",IF(SUM('MissFill 1'!G$2:G164)=0,"",(IF('MissFill 1'!G164/SUM('MissFill 1'!G$2:G164)&gt;0.01,"",IF('MissFill 1'!G163/SUM('MissFill 1'!G$2:G164)&gt;0.01,"",IF('MissFill 1'!G162/SUM('MissFill 1'!G$2:G164)&gt;0.01,"",DateEnded_5Day!$A164))))))</f>
        <v>44509</v>
      </c>
      <c r="I164" s="54">
        <f>IF($A164&lt;='All Results'!$B$4,"",IF(SUM('MissFill 1'!H$2:H164)=0,"",(IF('MissFill 1'!H164/SUM('MissFill 1'!H$2:H164)&gt;0.01,"",IF('MissFill 1'!H163/SUM('MissFill 1'!H$2:H164)&gt;0.01,"",IF('MissFill 1'!H162/SUM('MissFill 1'!H$2:H164)&gt;0.01,"",DateEnded_5Day!$A164))))))</f>
        <v>44509</v>
      </c>
      <c r="J164" s="54">
        <f>IF($A164&lt;='All Results'!$B$4,"",IF(SUM('MissFill 1'!I$2:I164)=0,"",(IF('MissFill 1'!I164/SUM('MissFill 1'!I$2:I164)&gt;0.01,"",IF('MissFill 1'!I163/SUM('MissFill 1'!I$2:I164)&gt;0.01,"",IF('MissFill 1'!I162/SUM('MissFill 1'!I$2:I164)&gt;0.01,"",DateEnded_5Day!$A164))))))</f>
        <v>44509</v>
      </c>
      <c r="K164" s="54">
        <f>IF($A164&lt;='All Results'!$B$4,"",IF(SUM('MissFill 1'!J$2:J164)=0,"",(IF('MissFill 1'!J164/SUM('MissFill 1'!J$2:J164)&gt;0.01,"",IF('MissFill 1'!J163/SUM('MissFill 1'!J$2:J164)&gt;0.01,"",IF('MissFill 1'!J162/SUM('MissFill 1'!J$2:J164)&gt;0.01,"",DateEnded_5Day!$A164))))))</f>
        <v>44509</v>
      </c>
      <c r="L164" s="54">
        <f>IF($A164&lt;='All Results'!$B$4,"",IF(SUM('MissFill 1'!K$2:K164)=0,"",(IF('MissFill 1'!K164/SUM('MissFill 1'!K$2:K164)&gt;0.01,"",IF('MissFill 1'!K163/SUM('MissFill 1'!K$2:K164)&gt;0.01,"",IF('MissFill 1'!K162/SUM('MissFill 1'!K$2:K164)&gt;0.01,"",DateEnded_5Day!$A164))))))</f>
        <v>44509</v>
      </c>
      <c r="M164" s="54">
        <f>IF($A164&lt;='All Results'!$B$4,"",IF(SUM('MissFill 1'!L$2:L164)=0,"",(IF('MissFill 1'!L164/SUM('MissFill 1'!L$2:L164)&gt;0.01,"",IF('MissFill 1'!L163/SUM('MissFill 1'!L$2:L164)&gt;0.01,"",IF('MissFill 1'!L162/SUM('MissFill 1'!L$2:L164)&gt;0.01,"",DateEnded_5Day!$A164))))))</f>
        <v>44509</v>
      </c>
      <c r="N164" s="54">
        <f>IF($A164&lt;='All Results'!$B$4,"",IF(SUM('MissFill 1'!M$2:M164)=0,"",(IF('MissFill 1'!M164/SUM('MissFill 1'!M$2:M164)&gt;0.01,"",IF('MissFill 1'!M163/SUM('MissFill 1'!M$2:M164)&gt;0.01,"",IF('MissFill 1'!M162/SUM('MissFill 1'!M$2:M164)&gt;0.01,"",DateEnded_5Day!$A164))))))</f>
        <v>44509</v>
      </c>
      <c r="O164" s="54">
        <f>IF($A164&lt;='All Results'!$B$4,"",IF(SUM('MissFill 1'!N$2:N164)=0,"",(IF('MissFill 1'!N164/SUM('MissFill 1'!N$2:N164)&gt;0.01,"",IF('MissFill 1'!N163/SUM('MissFill 1'!N$2:N164)&gt;0.01,"",IF('MissFill 1'!N162/SUM('MissFill 1'!N$2:N164)&gt;0.01,"",DateEnded_5Day!$A164))))))</f>
        <v>44509</v>
      </c>
      <c r="P164" s="54">
        <f>IF($A164&lt;='All Results'!$B$4,"",IF(SUM('MissFill 1'!O$2:O164)=0,"",(IF('MissFill 1'!O164/SUM('MissFill 1'!O$2:O164)&gt;0.01,"",IF('MissFill 1'!O163/SUM('MissFill 1'!O$2:O164)&gt;0.01,"",IF('MissFill 1'!O162/SUM('MissFill 1'!O$2:O164)&gt;0.01,"",DateEnded_5Day!$A164))))))</f>
        <v>44509</v>
      </c>
      <c r="Q164" s="54">
        <f>IF($A164&lt;='All Results'!$B$4,"",IF(SUM('MissFill 1'!P$2:P164)=0,"",(IF('MissFill 1'!P164/SUM('MissFill 1'!P$2:P164)&gt;0.01,"",IF('MissFill 1'!P163/SUM('MissFill 1'!P$2:P164)&gt;0.01,"",IF('MissFill 1'!P162/SUM('MissFill 1'!P$2:P164)&gt;0.01,"",DateEnded_5Day!$A164))))))</f>
        <v>44509</v>
      </c>
      <c r="R164" s="54">
        <f>IF($A164&lt;='All Results'!$B$4,"",IF(SUM('MissFill 1'!Q$2:Q164)=0,"",(IF('MissFill 1'!Q164/SUM('MissFill 1'!Q$2:Q164)&gt;0.01,"",IF('MissFill 1'!Q163/SUM('MissFill 1'!Q$2:Q164)&gt;0.01,"",IF('MissFill 1'!Q162/SUM('MissFill 1'!Q$2:Q164)&gt;0.01,"",DateEnded_5Day!$A164))))))</f>
        <v>44509</v>
      </c>
      <c r="S164" s="54">
        <f>IF($A164&lt;='All Results'!$B$4,"",IF(SUM('MissFill 1'!R$2:R164)=0,"",(IF('MissFill 1'!R164/SUM('MissFill 1'!R$2:R164)&gt;0.01,"",IF('MissFill 1'!R163/SUM('MissFill 1'!R$2:R164)&gt;0.01,"",IF('MissFill 1'!R162/SUM('MissFill 1'!R$2:R164)&gt;0.01,"",DateEnded_5Day!$A164))))))</f>
        <v>44509</v>
      </c>
      <c r="T164" s="54">
        <f>IF($A164&lt;='All Results'!$B$4,"",IF(SUM('MissFill 1'!S$2:S164)=0,"",(IF('MissFill 1'!S164/SUM('MissFill 1'!S$2:S164)&gt;0.01,"",IF('MissFill 1'!S163/SUM('MissFill 1'!S$2:S164)&gt;0.01,"",IF('MissFill 1'!S162/SUM('MissFill 1'!S$2:S164)&gt;0.01,"",DateEnded_5Day!$A164))))))</f>
        <v>44509</v>
      </c>
      <c r="U164" s="54">
        <f>IF($A164&lt;='All Results'!$B$4,"",IF(SUM('MissFill 1'!T$2:T164)=0,"",(IF('MissFill 1'!T164/SUM('MissFill 1'!T$2:T164)&gt;0.01,"",IF('MissFill 1'!T163/SUM('MissFill 1'!T$2:T164)&gt;0.01,"",IF('MissFill 1'!T162/SUM('MissFill 1'!T$2:T164)&gt;0.01,"",DateEnded_5Day!$A164))))))</f>
        <v>44509</v>
      </c>
      <c r="V164" s="54">
        <f>IF($A164&lt;='All Results'!$B$4,"",IF(SUM('MissFill 1'!U$2:U164)=0,"",(IF('MissFill 1'!U164/SUM('MissFill 1'!U$2:U164)&gt;0.01,"",IF('MissFill 1'!U163/SUM('MissFill 1'!U$2:U164)&gt;0.01,"",IF('MissFill 1'!U162/SUM('MissFill 1'!U$2:U164)&gt;0.01,"",DateEnded_5Day!$A164))))))</f>
        <v>44509</v>
      </c>
      <c r="W164" s="54">
        <f>IF($A164&lt;='All Results'!$B$4,"",IF(SUM('MissFill 1'!V$2:V164)=0,"",(IF('MissFill 1'!V164/SUM('MissFill 1'!V$2:V164)&gt;0.01,"",IF('MissFill 1'!V163/SUM('MissFill 1'!V$2:V164)&gt;0.01,"",IF('MissFill 1'!V162/SUM('MissFill 1'!V$2:V164)&gt;0.01,"",DateEnded_5Day!$A164))))))</f>
        <v>44509</v>
      </c>
      <c r="X164" s="54">
        <f>IF($A164&lt;='All Results'!$B$4,"",IF(SUM('MissFill 1'!W$2:W164)=0,"",(IF('MissFill 1'!W164/SUM('MissFill 1'!W$2:W164)&gt;0.01,"",IF('MissFill 1'!W163/SUM('MissFill 1'!W$2:W164)&gt;0.01,"",IF('MissFill 1'!W162/SUM('MissFill 1'!W$2:W164)&gt;0.01,"",DateEnded_5Day!$A164))))))</f>
        <v>44509</v>
      </c>
      <c r="Y164" s="54">
        <f>IF($A164&lt;='All Results'!$B$4,"",IF(SUM('MissFill 1'!X$2:X164)=0,"",(IF('MissFill 1'!X164/SUM('MissFill 1'!X$2:X164)&gt;0.01,"",IF('MissFill 1'!X163/SUM('MissFill 1'!X$2:X164)&gt;0.01,"",IF('MissFill 1'!X162/SUM('MissFill 1'!X$2:X164)&gt;0.01,"",DateEnded_5Day!$A164))))))</f>
        <v>44509</v>
      </c>
      <c r="Z164" s="54">
        <f>IF($A164&lt;='All Results'!$B$4,"",IF(SUM('MissFill 1'!Y$2:Y164)=0,"",(IF('MissFill 1'!Y164/SUM('MissFill 1'!Y$2:Y164)&gt;0.01,"",IF('MissFill 1'!Y163/SUM('MissFill 1'!Y$2:Y164)&gt;0.01,"",IF('MissFill 1'!Y162/SUM('MissFill 1'!Y$2:Y164)&gt;0.01,"",DateEnded_5Day!$A164))))))</f>
        <v>44509</v>
      </c>
      <c r="AA164" s="54">
        <f>IF($A164&lt;='All Results'!$B$4,"",IF(SUM('MissFill 1'!Z$2:Z164)=0,"",(IF('MissFill 1'!Z164/SUM('MissFill 1'!Z$2:Z164)&gt;0.01,"",IF('MissFill 1'!Z163/SUM('MissFill 1'!Z$2:Z164)&gt;0.01,"",IF('MissFill 1'!Z162/SUM('MissFill 1'!Z$2:Z164)&gt;0.01,"",DateEnded_5Day!$A164))))))</f>
        <v>44509</v>
      </c>
      <c r="AB164" s="54">
        <f>IF($A164&lt;='All Results'!$B$4,"",IF(SUM('MissFill 1'!AA$2:AA164)=0,"",(IF('MissFill 1'!AA164/SUM('MissFill 1'!AA$2:AA164)&gt;0.01,"",IF('MissFill 1'!AA163/SUM('MissFill 1'!AA$2:AA164)&gt;0.01,"",IF('MissFill 1'!AA162/SUM('MissFill 1'!AA$2:AA164)&gt;0.01,"",DateEnded_5Day!$A164))))))</f>
        <v>44509</v>
      </c>
      <c r="AC164" s="54">
        <f>IF($A164&lt;='All Results'!$B$4,"",IF(SUM('MissFill 1'!AB$2:AB164)=0,"",(IF('MissFill 1'!AB164/SUM('MissFill 1'!AB$2:AB164)&gt;0.01,"",IF('MissFill 1'!AB163/SUM('MissFill 1'!AB$2:AB164)&gt;0.01,"",IF('MissFill 1'!AB162/SUM('MissFill 1'!AB$2:AB164)&gt;0.01,"",DateEnded_5Day!$A164))))))</f>
        <v>44509</v>
      </c>
      <c r="AD164" s="54">
        <f>IF($A164&lt;='All Results'!$B$4,"",IF(SUM('MissFill 1'!AC$2:AC164)=0,"",(IF('MissFill 1'!AC164/SUM('MissFill 1'!AC$2:AC164)&gt;0.01,"",IF('MissFill 1'!AC163/SUM('MissFill 1'!AC$2:AC164)&gt;0.01,"",IF('MissFill 1'!AC162/SUM('MissFill 1'!AC$2:AC164)&gt;0.01,"",DateEnded_5Day!$A164))))))</f>
        <v>44509</v>
      </c>
      <c r="AE164" s="54">
        <f>IF($A164&lt;='All Results'!$B$4,"",IF(SUM('MissFill 1'!AD$2:AD164)=0,"",(IF('MissFill 1'!AD164/SUM('MissFill 1'!AD$2:AD164)&gt;0.01,"",IF('MissFill 1'!AD163/SUM('MissFill 1'!AD$2:AD164)&gt;0.01,"",IF('MissFill 1'!AD162/SUM('MissFill 1'!AD$2:AD164)&gt;0.01,"",DateEnded_5Day!$A164))))))</f>
        <v>44509</v>
      </c>
      <c r="AF164" s="54">
        <f>IF($A164&lt;='All Results'!$B$4,"",IF(SUM('MissFill 1'!AE$2:AE164)=0,"",(IF('MissFill 1'!AE164/SUM('MissFill 1'!AE$2:AE164)&gt;0.01,"",IF('MissFill 1'!AE163/SUM('MissFill 1'!AE$2:AE164)&gt;0.01,"",IF('MissFill 1'!AE162/SUM('MissFill 1'!AE$2:AE164)&gt;0.01,"",DateEnded_5Day!$A164))))))</f>
        <v>44509</v>
      </c>
      <c r="AG164" s="54">
        <f>IF($A164&lt;='All Results'!$B$4,"",IF(SUM('MissFill 1'!AF$2:AF164)=0,"",(IF('MissFill 1'!AF164/SUM('MissFill 1'!AF$2:AF164)&gt;0.01,"",IF('MissFill 1'!AF163/SUM('MissFill 1'!AF$2:AF164)&gt;0.01,"",IF('MissFill 1'!AF162/SUM('MissFill 1'!AF$2:AF164)&gt;0.01,"",DateEnded_5Day!$A164))))))</f>
        <v>44509</v>
      </c>
      <c r="AH164" s="54">
        <f>IF($A164&lt;='All Results'!$B$4,"",IF(SUM('MissFill 1'!AG$2:AG164)=0,"",(IF('MissFill 1'!AG164/SUM('MissFill 1'!AG$2:AG164)&gt;0.01,"",IF('MissFill 1'!AG163/SUM('MissFill 1'!AG$2:AG164)&gt;0.01,"",IF('MissFill 1'!AG162/SUM('MissFill 1'!AG$2:AG164)&gt;0.01,"",DateEnded_5Day!$A164))))))</f>
        <v>44509</v>
      </c>
      <c r="AI164" s="54">
        <f>IF($A164&lt;='All Results'!$B$4,"",IF(SUM('MissFill 1'!AH$2:AH164)=0,"",(IF('MissFill 1'!AH164/SUM('MissFill 1'!AH$2:AH164)&gt;0.01,"",IF('MissFill 1'!AH163/SUM('MissFill 1'!AH$2:AH164)&gt;0.01,"",IF('MissFill 1'!AH162/SUM('MissFill 1'!AH$2:AH164)&gt;0.01,"",DateEnded_5Day!$A164))))))</f>
        <v>44509</v>
      </c>
      <c r="AJ164" s="54">
        <f>IF($A164&lt;='All Results'!$B$4,"",IF(SUM('MissFill 1'!AI$2:AI164)=0,"",(IF('MissFill 1'!AI164/SUM('MissFill 1'!AI$2:AI164)&gt;0.01,"",IF('MissFill 1'!AI163/SUM('MissFill 1'!AI$2:AI164)&gt;0.01,"",IF('MissFill 1'!AI162/SUM('MissFill 1'!AI$2:AI164)&gt;0.01,"",DateEnded_5Day!$A164))))))</f>
        <v>44509</v>
      </c>
      <c r="AK164" s="54">
        <f>IF($A164&lt;='All Results'!$B$4,"",IF(SUM('MissFill 1'!AJ$2:AJ164)=0,"",(IF('MissFill 1'!AJ164/SUM('MissFill 1'!AJ$2:AJ164)&gt;0.01,"",IF('MissFill 1'!AJ163/SUM('MissFill 1'!AJ$2:AJ164)&gt;0.01,"",IF('MissFill 1'!AJ162/SUM('MissFill 1'!AJ$2:AJ164)&gt;0.01,"",DateEnded_5Day!$A164))))))</f>
        <v>44509</v>
      </c>
      <c r="AL164" s="54">
        <f>IF($A164&lt;='All Results'!$B$4,"",IF(SUM('MissFill 1'!AK$2:AK164)=0,"",(IF('MissFill 1'!AK164/SUM('MissFill 1'!AK$2:AK164)&gt;0.01,"",IF('MissFill 1'!AK163/SUM('MissFill 1'!AK$2:AK164)&gt;0.01,"",IF('MissFill 1'!AK162/SUM('MissFill 1'!AK$2:AK164)&gt;0.01,"",DateEnded_5Day!$A164))))))</f>
        <v>44509</v>
      </c>
      <c r="AM164" s="54">
        <f>IF($A164&lt;='All Results'!$B$4,"",IF(SUM('MissFill 1'!AL$2:AL164)=0,"",(IF('MissFill 1'!AL164/SUM('MissFill 1'!AL$2:AL164)&gt;0.01,"",IF('MissFill 1'!AL163/SUM('MissFill 1'!AL$2:AL164)&gt;0.01,"",IF('MissFill 1'!AL162/SUM('MissFill 1'!AL$2:AL164)&gt;0.01,"",DateEnded_5Day!$A164))))))</f>
        <v>44509</v>
      </c>
      <c r="AN164" s="54">
        <f>IF($A164&lt;='All Results'!$B$4,"",IF(SUM('MissFill 1'!AM$2:AM164)=0,"",(IF('MissFill 1'!AM164/SUM('MissFill 1'!AM$2:AM164)&gt;0.01,"",IF('MissFill 1'!AM163/SUM('MissFill 1'!AM$2:AM164)&gt;0.01,"",IF('MissFill 1'!AM162/SUM('MissFill 1'!AM$2:AM164)&gt;0.01,"",DateEnded_5Day!$A164))))))</f>
        <v>44509</v>
      </c>
      <c r="AO164" s="54">
        <f>IF($A164&lt;='All Results'!$B$4,"",IF(SUM('MissFill 1'!AN$2:AN164)=0,"",(IF('MissFill 1'!AN164/SUM('MissFill 1'!AN$2:AN164)&gt;0.01,"",IF('MissFill 1'!AN163/SUM('MissFill 1'!AN$2:AN164)&gt;0.01,"",IF('MissFill 1'!AN162/SUM('MissFill 1'!AN$2:AN164)&gt;0.01,"",DateEnded_5Day!$A164))))))</f>
        <v>44509</v>
      </c>
      <c r="AP164" s="54">
        <f>IF($A164&lt;='All Results'!$B$4,"",IF(SUM('MissFill 1'!AO$2:AO164)=0,"",(IF('MissFill 1'!AO164/SUM('MissFill 1'!AO$2:AO164)&gt;0.01,"",IF('MissFill 1'!AO163/SUM('MissFill 1'!AO$2:AO164)&gt;0.01,"",IF('MissFill 1'!AO162/SUM('MissFill 1'!AO$2:AO164)&gt;0.01,"",DateEnded_5Day!$A164))))))</f>
        <v>44509</v>
      </c>
      <c r="AQ164" s="54">
        <f>IF($A164&lt;='All Results'!$B$4,"",IF(SUM('MissFill 1'!AP$2:AP164)=0,"",(IF('MissFill 1'!AP164/SUM('MissFill 1'!AP$2:AP164)&gt;0.01,"",IF('MissFill 1'!AP163/SUM('MissFill 1'!AP$2:AP164)&gt;0.01,"",IF('MissFill 1'!AP162/SUM('MissFill 1'!AP$2:AP164)&gt;0.01,"",DateEnded_5Day!$A164))))))</f>
        <v>44509</v>
      </c>
      <c r="AR164" s="54">
        <f>IF($A164&lt;='All Results'!$B$4,"",IF(SUM('MissFill 1'!AQ$2:AQ164)=0,"",(IF('MissFill 1'!AQ164/SUM('MissFill 1'!AQ$2:AQ164)&gt;0.01,"",IF('MissFill 1'!AQ163/SUM('MissFill 1'!AQ$2:AQ164)&gt;0.01,"",IF('MissFill 1'!AQ162/SUM('MissFill 1'!AQ$2:AQ164)&gt;0.01,"",DateEnded_5Day!$A164))))))</f>
        <v>44509</v>
      </c>
      <c r="AS164" s="54">
        <f>IF($A164&lt;='All Results'!$B$4,"",IF(SUM('MissFill 1'!AR$2:AR164)=0,"",(IF('MissFill 1'!AR164/SUM('MissFill 1'!AR$2:AR164)&gt;0.01,"",IF('MissFill 1'!AR163/SUM('MissFill 1'!AR$2:AR164)&gt;0.01,"",IF('MissFill 1'!AR162/SUM('MissFill 1'!AR$2:AR164)&gt;0.01,"",DateEnded_5Day!$A164))))))</f>
        <v>44509</v>
      </c>
      <c r="AT164" s="54">
        <f>IF($A164&lt;='All Results'!$B$4,"",IF(SUM('MissFill 1'!AS$2:AS164)=0,"",(IF('MissFill 1'!AS164/SUM('MissFill 1'!AS$2:AS164)&gt;0.01,"",IF('MissFill 1'!AS163/SUM('MissFill 1'!AS$2:AS164)&gt;0.01,"",IF('MissFill 1'!AS162/SUM('MissFill 1'!AS$2:AS164)&gt;0.01,"",DateEnded_5Day!$A164))))))</f>
        <v>44509</v>
      </c>
      <c r="AU164" s="54">
        <f>IF($A164&lt;='All Results'!$B$4,"",IF(SUM('MissFill 1'!AT$2:AT164)=0,"",(IF('MissFill 1'!AT164/SUM('MissFill 1'!AT$2:AT164)&gt;0.01,"",IF('MissFill 1'!AT163/SUM('MissFill 1'!AT$2:AT164)&gt;0.01,"",IF('MissFill 1'!AT162/SUM('MissFill 1'!AT$2:AT164)&gt;0.01,"",DateEnded_5Day!$A164))))))</f>
        <v>44509</v>
      </c>
      <c r="AV164" s="54">
        <f>IF($A164&lt;='All Results'!$B$4,"",IF(SUM('MissFill 1'!AU$2:AU164)=0,"",(IF('MissFill 1'!AU164/SUM('MissFill 1'!AU$2:AU164)&gt;0.01,"",IF('MissFill 1'!AU163/SUM('MissFill 1'!AU$2:AU164)&gt;0.01,"",IF('MissFill 1'!AU162/SUM('MissFill 1'!AU$2:AU164)&gt;0.01,"",DateEnded_5Day!$A164))))))</f>
        <v>44509</v>
      </c>
      <c r="AW164" s="54">
        <f>IF($A164&lt;='All Results'!$B$4,"",IF(SUM('MissFill 1'!AV$2:AV164)=0,"",(IF('MissFill 1'!AV164/SUM('MissFill 1'!AV$2:AV164)&gt;0.01,"",IF('MissFill 1'!AV163/SUM('MissFill 1'!AV$2:AV164)&gt;0.01,"",IF('MissFill 1'!AV162/SUM('MissFill 1'!AV$2:AV164)&gt;0.01,"",DateEnded_5Day!$A164))))))</f>
        <v>44509</v>
      </c>
      <c r="AX164" s="54">
        <f>IF($A164&lt;='All Results'!$B$4,"",IF(SUM('MissFill 1'!AW$2:AW164)=0,"",(IF('MissFill 1'!AW164/SUM('MissFill 1'!AW$2:AW164)&gt;0.01,"",IF('MissFill 1'!AW163/SUM('MissFill 1'!AW$2:AW164)&gt;0.01,"",IF('MissFill 1'!AW162/SUM('MissFill 1'!AW$2:AW164)&gt;0.01,"",DateEnded_5Day!$A164))))))</f>
        <v>44509</v>
      </c>
    </row>
    <row r="165" spans="1:50" x14ac:dyDescent="0.25">
      <c r="A165" s="41">
        <v>44510</v>
      </c>
      <c r="B165" s="52">
        <v>314</v>
      </c>
      <c r="C165" s="54">
        <f>IF($A165&lt;='All Results'!$B$4,"",IF(SUM('MissFill 1'!B$2:B165)=0,"",(IF('MissFill 1'!B165/SUM('MissFill 1'!B$2:B165)&gt;0.01,"",IF('MissFill 1'!B164/SUM('MissFill 1'!B$2:B165)&gt;0.01,"",IF('MissFill 1'!B163/SUM('MissFill 1'!B$2:B165)&gt;0.01,"",DateEnded_5Day!$A165))))))</f>
        <v>44510</v>
      </c>
      <c r="D165" s="54">
        <f>IF($A165&lt;='All Results'!$B$4,"",IF(SUM('MissFill 1'!C$2:C165)=0,"",(IF('MissFill 1'!C165/SUM('MissFill 1'!C$2:C165)&gt;0.01,"",IF('MissFill 1'!C164/SUM('MissFill 1'!C$2:C165)&gt;0.01,"",IF('MissFill 1'!C163/SUM('MissFill 1'!C$2:C165)&gt;0.01,"",DateEnded_5Day!$A165))))))</f>
        <v>44510</v>
      </c>
      <c r="E165" s="54">
        <f>IF($A165&lt;='All Results'!$B$4,"",IF(SUM('MissFill 1'!D$2:D165)=0,"",(IF('MissFill 1'!D165/SUM('MissFill 1'!D$2:D165)&gt;0.01,"",IF('MissFill 1'!D164/SUM('MissFill 1'!D$2:D165)&gt;0.01,"",IF('MissFill 1'!D163/SUM('MissFill 1'!D$2:D165)&gt;0.01,"",DateEnded_5Day!$A165))))))</f>
        <v>44510</v>
      </c>
      <c r="F165" s="54">
        <f>IF($A165&lt;='All Results'!$B$4,"",IF(SUM('MissFill 1'!E$2:E165)=0,"",(IF('MissFill 1'!E165/SUM('MissFill 1'!E$2:E165)&gt;0.01,"",IF('MissFill 1'!E164/SUM('MissFill 1'!E$2:E165)&gt;0.01,"",IF('MissFill 1'!E163/SUM('MissFill 1'!E$2:E165)&gt;0.01,"",DateEnded_5Day!$A165))))))</f>
        <v>44510</v>
      </c>
      <c r="G165" s="54">
        <f>IF($A165&lt;='All Results'!$B$4,"",IF(SUM('MissFill 1'!F$2:F165)=0,"",(IF('MissFill 1'!F165/SUM('MissFill 1'!F$2:F165)&gt;0.01,"",IF('MissFill 1'!F164/SUM('MissFill 1'!F$2:F165)&gt;0.01,"",IF('MissFill 1'!F163/SUM('MissFill 1'!F$2:F165)&gt;0.01,"",DateEnded_5Day!$A165))))))</f>
        <v>44510</v>
      </c>
      <c r="H165" s="54">
        <f>IF($A165&lt;='All Results'!$B$4,"",IF(SUM('MissFill 1'!G$2:G165)=0,"",(IF('MissFill 1'!G165/SUM('MissFill 1'!G$2:G165)&gt;0.01,"",IF('MissFill 1'!G164/SUM('MissFill 1'!G$2:G165)&gt;0.01,"",IF('MissFill 1'!G163/SUM('MissFill 1'!G$2:G165)&gt;0.01,"",DateEnded_5Day!$A165))))))</f>
        <v>44510</v>
      </c>
      <c r="I165" s="54">
        <f>IF($A165&lt;='All Results'!$B$4,"",IF(SUM('MissFill 1'!H$2:H165)=0,"",(IF('MissFill 1'!H165/SUM('MissFill 1'!H$2:H165)&gt;0.01,"",IF('MissFill 1'!H164/SUM('MissFill 1'!H$2:H165)&gt;0.01,"",IF('MissFill 1'!H163/SUM('MissFill 1'!H$2:H165)&gt;0.01,"",DateEnded_5Day!$A165))))))</f>
        <v>44510</v>
      </c>
      <c r="J165" s="54">
        <f>IF($A165&lt;='All Results'!$B$4,"",IF(SUM('MissFill 1'!I$2:I165)=0,"",(IF('MissFill 1'!I165/SUM('MissFill 1'!I$2:I165)&gt;0.01,"",IF('MissFill 1'!I164/SUM('MissFill 1'!I$2:I165)&gt;0.01,"",IF('MissFill 1'!I163/SUM('MissFill 1'!I$2:I165)&gt;0.01,"",DateEnded_5Day!$A165))))))</f>
        <v>44510</v>
      </c>
      <c r="K165" s="54">
        <f>IF($A165&lt;='All Results'!$B$4,"",IF(SUM('MissFill 1'!J$2:J165)=0,"",(IF('MissFill 1'!J165/SUM('MissFill 1'!J$2:J165)&gt;0.01,"",IF('MissFill 1'!J164/SUM('MissFill 1'!J$2:J165)&gt;0.01,"",IF('MissFill 1'!J163/SUM('MissFill 1'!J$2:J165)&gt;0.01,"",DateEnded_5Day!$A165))))))</f>
        <v>44510</v>
      </c>
      <c r="L165" s="54">
        <f>IF($A165&lt;='All Results'!$B$4,"",IF(SUM('MissFill 1'!K$2:K165)=0,"",(IF('MissFill 1'!K165/SUM('MissFill 1'!K$2:K165)&gt;0.01,"",IF('MissFill 1'!K164/SUM('MissFill 1'!K$2:K165)&gt;0.01,"",IF('MissFill 1'!K163/SUM('MissFill 1'!K$2:K165)&gt;0.01,"",DateEnded_5Day!$A165))))))</f>
        <v>44510</v>
      </c>
      <c r="M165" s="54">
        <f>IF($A165&lt;='All Results'!$B$4,"",IF(SUM('MissFill 1'!L$2:L165)=0,"",(IF('MissFill 1'!L165/SUM('MissFill 1'!L$2:L165)&gt;0.01,"",IF('MissFill 1'!L164/SUM('MissFill 1'!L$2:L165)&gt;0.01,"",IF('MissFill 1'!L163/SUM('MissFill 1'!L$2:L165)&gt;0.01,"",DateEnded_5Day!$A165))))))</f>
        <v>44510</v>
      </c>
      <c r="N165" s="54">
        <f>IF($A165&lt;='All Results'!$B$4,"",IF(SUM('MissFill 1'!M$2:M165)=0,"",(IF('MissFill 1'!M165/SUM('MissFill 1'!M$2:M165)&gt;0.01,"",IF('MissFill 1'!M164/SUM('MissFill 1'!M$2:M165)&gt;0.01,"",IF('MissFill 1'!M163/SUM('MissFill 1'!M$2:M165)&gt;0.01,"",DateEnded_5Day!$A165))))))</f>
        <v>44510</v>
      </c>
      <c r="O165" s="54">
        <f>IF($A165&lt;='All Results'!$B$4,"",IF(SUM('MissFill 1'!N$2:N165)=0,"",(IF('MissFill 1'!N165/SUM('MissFill 1'!N$2:N165)&gt;0.01,"",IF('MissFill 1'!N164/SUM('MissFill 1'!N$2:N165)&gt;0.01,"",IF('MissFill 1'!N163/SUM('MissFill 1'!N$2:N165)&gt;0.01,"",DateEnded_5Day!$A165))))))</f>
        <v>44510</v>
      </c>
      <c r="P165" s="54">
        <f>IF($A165&lt;='All Results'!$B$4,"",IF(SUM('MissFill 1'!O$2:O165)=0,"",(IF('MissFill 1'!O165/SUM('MissFill 1'!O$2:O165)&gt;0.01,"",IF('MissFill 1'!O164/SUM('MissFill 1'!O$2:O165)&gt;0.01,"",IF('MissFill 1'!O163/SUM('MissFill 1'!O$2:O165)&gt;0.01,"",DateEnded_5Day!$A165))))))</f>
        <v>44510</v>
      </c>
      <c r="Q165" s="54">
        <f>IF($A165&lt;='All Results'!$B$4,"",IF(SUM('MissFill 1'!P$2:P165)=0,"",(IF('MissFill 1'!P165/SUM('MissFill 1'!P$2:P165)&gt;0.01,"",IF('MissFill 1'!P164/SUM('MissFill 1'!P$2:P165)&gt;0.01,"",IF('MissFill 1'!P163/SUM('MissFill 1'!P$2:P165)&gt;0.01,"",DateEnded_5Day!$A165))))))</f>
        <v>44510</v>
      </c>
      <c r="R165" s="54">
        <f>IF($A165&lt;='All Results'!$B$4,"",IF(SUM('MissFill 1'!Q$2:Q165)=0,"",(IF('MissFill 1'!Q165/SUM('MissFill 1'!Q$2:Q165)&gt;0.01,"",IF('MissFill 1'!Q164/SUM('MissFill 1'!Q$2:Q165)&gt;0.01,"",IF('MissFill 1'!Q163/SUM('MissFill 1'!Q$2:Q165)&gt;0.01,"",DateEnded_5Day!$A165))))))</f>
        <v>44510</v>
      </c>
      <c r="S165" s="54">
        <f>IF($A165&lt;='All Results'!$B$4,"",IF(SUM('MissFill 1'!R$2:R165)=0,"",(IF('MissFill 1'!R165/SUM('MissFill 1'!R$2:R165)&gt;0.01,"",IF('MissFill 1'!R164/SUM('MissFill 1'!R$2:R165)&gt;0.01,"",IF('MissFill 1'!R163/SUM('MissFill 1'!R$2:R165)&gt;0.01,"",DateEnded_5Day!$A165))))))</f>
        <v>44510</v>
      </c>
      <c r="T165" s="54">
        <f>IF($A165&lt;='All Results'!$B$4,"",IF(SUM('MissFill 1'!S$2:S165)=0,"",(IF('MissFill 1'!S165/SUM('MissFill 1'!S$2:S165)&gt;0.01,"",IF('MissFill 1'!S164/SUM('MissFill 1'!S$2:S165)&gt;0.01,"",IF('MissFill 1'!S163/SUM('MissFill 1'!S$2:S165)&gt;0.01,"",DateEnded_5Day!$A165))))))</f>
        <v>44510</v>
      </c>
      <c r="U165" s="54">
        <f>IF($A165&lt;='All Results'!$B$4,"",IF(SUM('MissFill 1'!T$2:T165)=0,"",(IF('MissFill 1'!T165/SUM('MissFill 1'!T$2:T165)&gt;0.01,"",IF('MissFill 1'!T164/SUM('MissFill 1'!T$2:T165)&gt;0.01,"",IF('MissFill 1'!T163/SUM('MissFill 1'!T$2:T165)&gt;0.01,"",DateEnded_5Day!$A165))))))</f>
        <v>44510</v>
      </c>
      <c r="V165" s="54">
        <f>IF($A165&lt;='All Results'!$B$4,"",IF(SUM('MissFill 1'!U$2:U165)=0,"",(IF('MissFill 1'!U165/SUM('MissFill 1'!U$2:U165)&gt;0.01,"",IF('MissFill 1'!U164/SUM('MissFill 1'!U$2:U165)&gt;0.01,"",IF('MissFill 1'!U163/SUM('MissFill 1'!U$2:U165)&gt;0.01,"",DateEnded_5Day!$A165))))))</f>
        <v>44510</v>
      </c>
      <c r="W165" s="54">
        <f>IF($A165&lt;='All Results'!$B$4,"",IF(SUM('MissFill 1'!V$2:V165)=0,"",(IF('MissFill 1'!V165/SUM('MissFill 1'!V$2:V165)&gt;0.01,"",IF('MissFill 1'!V164/SUM('MissFill 1'!V$2:V165)&gt;0.01,"",IF('MissFill 1'!V163/SUM('MissFill 1'!V$2:V165)&gt;0.01,"",DateEnded_5Day!$A165))))))</f>
        <v>44510</v>
      </c>
      <c r="X165" s="54">
        <f>IF($A165&lt;='All Results'!$B$4,"",IF(SUM('MissFill 1'!W$2:W165)=0,"",(IF('MissFill 1'!W165/SUM('MissFill 1'!W$2:W165)&gt;0.01,"",IF('MissFill 1'!W164/SUM('MissFill 1'!W$2:W165)&gt;0.01,"",IF('MissFill 1'!W163/SUM('MissFill 1'!W$2:W165)&gt;0.01,"",DateEnded_5Day!$A165))))))</f>
        <v>44510</v>
      </c>
      <c r="Y165" s="54">
        <f>IF($A165&lt;='All Results'!$B$4,"",IF(SUM('MissFill 1'!X$2:X165)=0,"",(IF('MissFill 1'!X165/SUM('MissFill 1'!X$2:X165)&gt;0.01,"",IF('MissFill 1'!X164/SUM('MissFill 1'!X$2:X165)&gt;0.01,"",IF('MissFill 1'!X163/SUM('MissFill 1'!X$2:X165)&gt;0.01,"",DateEnded_5Day!$A165))))))</f>
        <v>44510</v>
      </c>
      <c r="Z165" s="54">
        <f>IF($A165&lt;='All Results'!$B$4,"",IF(SUM('MissFill 1'!Y$2:Y165)=0,"",(IF('MissFill 1'!Y165/SUM('MissFill 1'!Y$2:Y165)&gt;0.01,"",IF('MissFill 1'!Y164/SUM('MissFill 1'!Y$2:Y165)&gt;0.01,"",IF('MissFill 1'!Y163/SUM('MissFill 1'!Y$2:Y165)&gt;0.01,"",DateEnded_5Day!$A165))))))</f>
        <v>44510</v>
      </c>
      <c r="AA165" s="54">
        <f>IF($A165&lt;='All Results'!$B$4,"",IF(SUM('MissFill 1'!Z$2:Z165)=0,"",(IF('MissFill 1'!Z165/SUM('MissFill 1'!Z$2:Z165)&gt;0.01,"",IF('MissFill 1'!Z164/SUM('MissFill 1'!Z$2:Z165)&gt;0.01,"",IF('MissFill 1'!Z163/SUM('MissFill 1'!Z$2:Z165)&gt;0.01,"",DateEnded_5Day!$A165))))))</f>
        <v>44510</v>
      </c>
      <c r="AB165" s="54">
        <f>IF($A165&lt;='All Results'!$B$4,"",IF(SUM('MissFill 1'!AA$2:AA165)=0,"",(IF('MissFill 1'!AA165/SUM('MissFill 1'!AA$2:AA165)&gt;0.01,"",IF('MissFill 1'!AA164/SUM('MissFill 1'!AA$2:AA165)&gt;0.01,"",IF('MissFill 1'!AA163/SUM('MissFill 1'!AA$2:AA165)&gt;0.01,"",DateEnded_5Day!$A165))))))</f>
        <v>44510</v>
      </c>
      <c r="AC165" s="54">
        <f>IF($A165&lt;='All Results'!$B$4,"",IF(SUM('MissFill 1'!AB$2:AB165)=0,"",(IF('MissFill 1'!AB165/SUM('MissFill 1'!AB$2:AB165)&gt;0.01,"",IF('MissFill 1'!AB164/SUM('MissFill 1'!AB$2:AB165)&gt;0.01,"",IF('MissFill 1'!AB163/SUM('MissFill 1'!AB$2:AB165)&gt;0.01,"",DateEnded_5Day!$A165))))))</f>
        <v>44510</v>
      </c>
      <c r="AD165" s="54">
        <f>IF($A165&lt;='All Results'!$B$4,"",IF(SUM('MissFill 1'!AC$2:AC165)=0,"",(IF('MissFill 1'!AC165/SUM('MissFill 1'!AC$2:AC165)&gt;0.01,"",IF('MissFill 1'!AC164/SUM('MissFill 1'!AC$2:AC165)&gt;0.01,"",IF('MissFill 1'!AC163/SUM('MissFill 1'!AC$2:AC165)&gt;0.01,"",DateEnded_5Day!$A165))))))</f>
        <v>44510</v>
      </c>
      <c r="AE165" s="54">
        <f>IF($A165&lt;='All Results'!$B$4,"",IF(SUM('MissFill 1'!AD$2:AD165)=0,"",(IF('MissFill 1'!AD165/SUM('MissFill 1'!AD$2:AD165)&gt;0.01,"",IF('MissFill 1'!AD164/SUM('MissFill 1'!AD$2:AD165)&gt;0.01,"",IF('MissFill 1'!AD163/SUM('MissFill 1'!AD$2:AD165)&gt;0.01,"",DateEnded_5Day!$A165))))))</f>
        <v>44510</v>
      </c>
      <c r="AF165" s="54">
        <f>IF($A165&lt;='All Results'!$B$4,"",IF(SUM('MissFill 1'!AE$2:AE165)=0,"",(IF('MissFill 1'!AE165/SUM('MissFill 1'!AE$2:AE165)&gt;0.01,"",IF('MissFill 1'!AE164/SUM('MissFill 1'!AE$2:AE165)&gt;0.01,"",IF('MissFill 1'!AE163/SUM('MissFill 1'!AE$2:AE165)&gt;0.01,"",DateEnded_5Day!$A165))))))</f>
        <v>44510</v>
      </c>
      <c r="AG165" s="54">
        <f>IF($A165&lt;='All Results'!$B$4,"",IF(SUM('MissFill 1'!AF$2:AF165)=0,"",(IF('MissFill 1'!AF165/SUM('MissFill 1'!AF$2:AF165)&gt;0.01,"",IF('MissFill 1'!AF164/SUM('MissFill 1'!AF$2:AF165)&gt;0.01,"",IF('MissFill 1'!AF163/SUM('MissFill 1'!AF$2:AF165)&gt;0.01,"",DateEnded_5Day!$A165))))))</f>
        <v>44510</v>
      </c>
      <c r="AH165" s="54">
        <f>IF($A165&lt;='All Results'!$B$4,"",IF(SUM('MissFill 1'!AG$2:AG165)=0,"",(IF('MissFill 1'!AG165/SUM('MissFill 1'!AG$2:AG165)&gt;0.01,"",IF('MissFill 1'!AG164/SUM('MissFill 1'!AG$2:AG165)&gt;0.01,"",IF('MissFill 1'!AG163/SUM('MissFill 1'!AG$2:AG165)&gt;0.01,"",DateEnded_5Day!$A165))))))</f>
        <v>44510</v>
      </c>
      <c r="AI165" s="54">
        <f>IF($A165&lt;='All Results'!$B$4,"",IF(SUM('MissFill 1'!AH$2:AH165)=0,"",(IF('MissFill 1'!AH165/SUM('MissFill 1'!AH$2:AH165)&gt;0.01,"",IF('MissFill 1'!AH164/SUM('MissFill 1'!AH$2:AH165)&gt;0.01,"",IF('MissFill 1'!AH163/SUM('MissFill 1'!AH$2:AH165)&gt;0.01,"",DateEnded_5Day!$A165))))))</f>
        <v>44510</v>
      </c>
      <c r="AJ165" s="54">
        <f>IF($A165&lt;='All Results'!$B$4,"",IF(SUM('MissFill 1'!AI$2:AI165)=0,"",(IF('MissFill 1'!AI165/SUM('MissFill 1'!AI$2:AI165)&gt;0.01,"",IF('MissFill 1'!AI164/SUM('MissFill 1'!AI$2:AI165)&gt;0.01,"",IF('MissFill 1'!AI163/SUM('MissFill 1'!AI$2:AI165)&gt;0.01,"",DateEnded_5Day!$A165))))))</f>
        <v>44510</v>
      </c>
      <c r="AK165" s="54">
        <f>IF($A165&lt;='All Results'!$B$4,"",IF(SUM('MissFill 1'!AJ$2:AJ165)=0,"",(IF('MissFill 1'!AJ165/SUM('MissFill 1'!AJ$2:AJ165)&gt;0.01,"",IF('MissFill 1'!AJ164/SUM('MissFill 1'!AJ$2:AJ165)&gt;0.01,"",IF('MissFill 1'!AJ163/SUM('MissFill 1'!AJ$2:AJ165)&gt;0.01,"",DateEnded_5Day!$A165))))))</f>
        <v>44510</v>
      </c>
      <c r="AL165" s="54">
        <f>IF($A165&lt;='All Results'!$B$4,"",IF(SUM('MissFill 1'!AK$2:AK165)=0,"",(IF('MissFill 1'!AK165/SUM('MissFill 1'!AK$2:AK165)&gt;0.01,"",IF('MissFill 1'!AK164/SUM('MissFill 1'!AK$2:AK165)&gt;0.01,"",IF('MissFill 1'!AK163/SUM('MissFill 1'!AK$2:AK165)&gt;0.01,"",DateEnded_5Day!$A165))))))</f>
        <v>44510</v>
      </c>
      <c r="AM165" s="54">
        <f>IF($A165&lt;='All Results'!$B$4,"",IF(SUM('MissFill 1'!AL$2:AL165)=0,"",(IF('MissFill 1'!AL165/SUM('MissFill 1'!AL$2:AL165)&gt;0.01,"",IF('MissFill 1'!AL164/SUM('MissFill 1'!AL$2:AL165)&gt;0.01,"",IF('MissFill 1'!AL163/SUM('MissFill 1'!AL$2:AL165)&gt;0.01,"",DateEnded_5Day!$A165))))))</f>
        <v>44510</v>
      </c>
      <c r="AN165" s="54">
        <f>IF($A165&lt;='All Results'!$B$4,"",IF(SUM('MissFill 1'!AM$2:AM165)=0,"",(IF('MissFill 1'!AM165/SUM('MissFill 1'!AM$2:AM165)&gt;0.01,"",IF('MissFill 1'!AM164/SUM('MissFill 1'!AM$2:AM165)&gt;0.01,"",IF('MissFill 1'!AM163/SUM('MissFill 1'!AM$2:AM165)&gt;0.01,"",DateEnded_5Day!$A165))))))</f>
        <v>44510</v>
      </c>
      <c r="AO165" s="54">
        <f>IF($A165&lt;='All Results'!$B$4,"",IF(SUM('MissFill 1'!AN$2:AN165)=0,"",(IF('MissFill 1'!AN165/SUM('MissFill 1'!AN$2:AN165)&gt;0.01,"",IF('MissFill 1'!AN164/SUM('MissFill 1'!AN$2:AN165)&gt;0.01,"",IF('MissFill 1'!AN163/SUM('MissFill 1'!AN$2:AN165)&gt;0.01,"",DateEnded_5Day!$A165))))))</f>
        <v>44510</v>
      </c>
      <c r="AP165" s="54">
        <f>IF($A165&lt;='All Results'!$B$4,"",IF(SUM('MissFill 1'!AO$2:AO165)=0,"",(IF('MissFill 1'!AO165/SUM('MissFill 1'!AO$2:AO165)&gt;0.01,"",IF('MissFill 1'!AO164/SUM('MissFill 1'!AO$2:AO165)&gt;0.01,"",IF('MissFill 1'!AO163/SUM('MissFill 1'!AO$2:AO165)&gt;0.01,"",DateEnded_5Day!$A165))))))</f>
        <v>44510</v>
      </c>
      <c r="AQ165" s="54">
        <f>IF($A165&lt;='All Results'!$B$4,"",IF(SUM('MissFill 1'!AP$2:AP165)=0,"",(IF('MissFill 1'!AP165/SUM('MissFill 1'!AP$2:AP165)&gt;0.01,"",IF('MissFill 1'!AP164/SUM('MissFill 1'!AP$2:AP165)&gt;0.01,"",IF('MissFill 1'!AP163/SUM('MissFill 1'!AP$2:AP165)&gt;0.01,"",DateEnded_5Day!$A165))))))</f>
        <v>44510</v>
      </c>
      <c r="AR165" s="54">
        <f>IF($A165&lt;='All Results'!$B$4,"",IF(SUM('MissFill 1'!AQ$2:AQ165)=0,"",(IF('MissFill 1'!AQ165/SUM('MissFill 1'!AQ$2:AQ165)&gt;0.01,"",IF('MissFill 1'!AQ164/SUM('MissFill 1'!AQ$2:AQ165)&gt;0.01,"",IF('MissFill 1'!AQ163/SUM('MissFill 1'!AQ$2:AQ165)&gt;0.01,"",DateEnded_5Day!$A165))))))</f>
        <v>44510</v>
      </c>
      <c r="AS165" s="54">
        <f>IF($A165&lt;='All Results'!$B$4,"",IF(SUM('MissFill 1'!AR$2:AR165)=0,"",(IF('MissFill 1'!AR165/SUM('MissFill 1'!AR$2:AR165)&gt;0.01,"",IF('MissFill 1'!AR164/SUM('MissFill 1'!AR$2:AR165)&gt;0.01,"",IF('MissFill 1'!AR163/SUM('MissFill 1'!AR$2:AR165)&gt;0.01,"",DateEnded_5Day!$A165))))))</f>
        <v>44510</v>
      </c>
      <c r="AT165" s="54">
        <f>IF($A165&lt;='All Results'!$B$4,"",IF(SUM('MissFill 1'!AS$2:AS165)=0,"",(IF('MissFill 1'!AS165/SUM('MissFill 1'!AS$2:AS165)&gt;0.01,"",IF('MissFill 1'!AS164/SUM('MissFill 1'!AS$2:AS165)&gt;0.01,"",IF('MissFill 1'!AS163/SUM('MissFill 1'!AS$2:AS165)&gt;0.01,"",DateEnded_5Day!$A165))))))</f>
        <v>44510</v>
      </c>
      <c r="AU165" s="54">
        <f>IF($A165&lt;='All Results'!$B$4,"",IF(SUM('MissFill 1'!AT$2:AT165)=0,"",(IF('MissFill 1'!AT165/SUM('MissFill 1'!AT$2:AT165)&gt;0.01,"",IF('MissFill 1'!AT164/SUM('MissFill 1'!AT$2:AT165)&gt;0.01,"",IF('MissFill 1'!AT163/SUM('MissFill 1'!AT$2:AT165)&gt;0.01,"",DateEnded_5Day!$A165))))))</f>
        <v>44510</v>
      </c>
      <c r="AV165" s="54">
        <f>IF($A165&lt;='All Results'!$B$4,"",IF(SUM('MissFill 1'!AU$2:AU165)=0,"",(IF('MissFill 1'!AU165/SUM('MissFill 1'!AU$2:AU165)&gt;0.01,"",IF('MissFill 1'!AU164/SUM('MissFill 1'!AU$2:AU165)&gt;0.01,"",IF('MissFill 1'!AU163/SUM('MissFill 1'!AU$2:AU165)&gt;0.01,"",DateEnded_5Day!$A165))))))</f>
        <v>44510</v>
      </c>
      <c r="AW165" s="54">
        <f>IF($A165&lt;='All Results'!$B$4,"",IF(SUM('MissFill 1'!AV$2:AV165)=0,"",(IF('MissFill 1'!AV165/SUM('MissFill 1'!AV$2:AV165)&gt;0.01,"",IF('MissFill 1'!AV164/SUM('MissFill 1'!AV$2:AV165)&gt;0.01,"",IF('MissFill 1'!AV163/SUM('MissFill 1'!AV$2:AV165)&gt;0.01,"",DateEnded_5Day!$A165))))))</f>
        <v>44510</v>
      </c>
      <c r="AX165" s="54">
        <f>IF($A165&lt;='All Results'!$B$4,"",IF(SUM('MissFill 1'!AW$2:AW165)=0,"",(IF('MissFill 1'!AW165/SUM('MissFill 1'!AW$2:AW165)&gt;0.01,"",IF('MissFill 1'!AW164/SUM('MissFill 1'!AW$2:AW165)&gt;0.01,"",IF('MissFill 1'!AW163/SUM('MissFill 1'!AW$2:AW165)&gt;0.01,"",DateEnded_5Day!$A165))))))</f>
        <v>44510</v>
      </c>
    </row>
    <row r="166" spans="1:50" x14ac:dyDescent="0.25">
      <c r="A166" s="41">
        <v>44511</v>
      </c>
      <c r="B166" s="52">
        <v>315</v>
      </c>
      <c r="C166" s="54">
        <f>IF($A166&lt;='All Results'!$B$4,"",IF(SUM('MissFill 1'!B$2:B166)=0,"",(IF('MissFill 1'!B166/SUM('MissFill 1'!B$2:B166)&gt;0.01,"",IF('MissFill 1'!B165/SUM('MissFill 1'!B$2:B166)&gt;0.01,"",IF('MissFill 1'!B164/SUM('MissFill 1'!B$2:B166)&gt;0.01,"",DateEnded_5Day!$A166))))))</f>
        <v>44511</v>
      </c>
      <c r="D166" s="54">
        <f>IF($A166&lt;='All Results'!$B$4,"",IF(SUM('MissFill 1'!C$2:C166)=0,"",(IF('MissFill 1'!C166/SUM('MissFill 1'!C$2:C166)&gt;0.01,"",IF('MissFill 1'!C165/SUM('MissFill 1'!C$2:C166)&gt;0.01,"",IF('MissFill 1'!C164/SUM('MissFill 1'!C$2:C166)&gt;0.01,"",DateEnded_5Day!$A166))))))</f>
        <v>44511</v>
      </c>
      <c r="E166" s="54">
        <f>IF($A166&lt;='All Results'!$B$4,"",IF(SUM('MissFill 1'!D$2:D166)=0,"",(IF('MissFill 1'!D166/SUM('MissFill 1'!D$2:D166)&gt;0.01,"",IF('MissFill 1'!D165/SUM('MissFill 1'!D$2:D166)&gt;0.01,"",IF('MissFill 1'!D164/SUM('MissFill 1'!D$2:D166)&gt;0.01,"",DateEnded_5Day!$A166))))))</f>
        <v>44511</v>
      </c>
      <c r="F166" s="54">
        <f>IF($A166&lt;='All Results'!$B$4,"",IF(SUM('MissFill 1'!E$2:E166)=0,"",(IF('MissFill 1'!E166/SUM('MissFill 1'!E$2:E166)&gt;0.01,"",IF('MissFill 1'!E165/SUM('MissFill 1'!E$2:E166)&gt;0.01,"",IF('MissFill 1'!E164/SUM('MissFill 1'!E$2:E166)&gt;0.01,"",DateEnded_5Day!$A166))))))</f>
        <v>44511</v>
      </c>
      <c r="G166" s="54">
        <f>IF($A166&lt;='All Results'!$B$4,"",IF(SUM('MissFill 1'!F$2:F166)=0,"",(IF('MissFill 1'!F166/SUM('MissFill 1'!F$2:F166)&gt;0.01,"",IF('MissFill 1'!F165/SUM('MissFill 1'!F$2:F166)&gt;0.01,"",IF('MissFill 1'!F164/SUM('MissFill 1'!F$2:F166)&gt;0.01,"",DateEnded_5Day!$A166))))))</f>
        <v>44511</v>
      </c>
      <c r="H166" s="54">
        <f>IF($A166&lt;='All Results'!$B$4,"",IF(SUM('MissFill 1'!G$2:G166)=0,"",(IF('MissFill 1'!G166/SUM('MissFill 1'!G$2:G166)&gt;0.01,"",IF('MissFill 1'!G165/SUM('MissFill 1'!G$2:G166)&gt;0.01,"",IF('MissFill 1'!G164/SUM('MissFill 1'!G$2:G166)&gt;0.01,"",DateEnded_5Day!$A166))))))</f>
        <v>44511</v>
      </c>
      <c r="I166" s="54">
        <f>IF($A166&lt;='All Results'!$B$4,"",IF(SUM('MissFill 1'!H$2:H166)=0,"",(IF('MissFill 1'!H166/SUM('MissFill 1'!H$2:H166)&gt;0.01,"",IF('MissFill 1'!H165/SUM('MissFill 1'!H$2:H166)&gt;0.01,"",IF('MissFill 1'!H164/SUM('MissFill 1'!H$2:H166)&gt;0.01,"",DateEnded_5Day!$A166))))))</f>
        <v>44511</v>
      </c>
      <c r="J166" s="54">
        <f>IF($A166&lt;='All Results'!$B$4,"",IF(SUM('MissFill 1'!I$2:I166)=0,"",(IF('MissFill 1'!I166/SUM('MissFill 1'!I$2:I166)&gt;0.01,"",IF('MissFill 1'!I165/SUM('MissFill 1'!I$2:I166)&gt;0.01,"",IF('MissFill 1'!I164/SUM('MissFill 1'!I$2:I166)&gt;0.01,"",DateEnded_5Day!$A166))))))</f>
        <v>44511</v>
      </c>
      <c r="K166" s="54">
        <f>IF($A166&lt;='All Results'!$B$4,"",IF(SUM('MissFill 1'!J$2:J166)=0,"",(IF('MissFill 1'!J166/SUM('MissFill 1'!J$2:J166)&gt;0.01,"",IF('MissFill 1'!J165/SUM('MissFill 1'!J$2:J166)&gt;0.01,"",IF('MissFill 1'!J164/SUM('MissFill 1'!J$2:J166)&gt;0.01,"",DateEnded_5Day!$A166))))))</f>
        <v>44511</v>
      </c>
      <c r="L166" s="54">
        <f>IF($A166&lt;='All Results'!$B$4,"",IF(SUM('MissFill 1'!K$2:K166)=0,"",(IF('MissFill 1'!K166/SUM('MissFill 1'!K$2:K166)&gt;0.01,"",IF('MissFill 1'!K165/SUM('MissFill 1'!K$2:K166)&gt;0.01,"",IF('MissFill 1'!K164/SUM('MissFill 1'!K$2:K166)&gt;0.01,"",DateEnded_5Day!$A166))))))</f>
        <v>44511</v>
      </c>
      <c r="M166" s="54">
        <f>IF($A166&lt;='All Results'!$B$4,"",IF(SUM('MissFill 1'!L$2:L166)=0,"",(IF('MissFill 1'!L166/SUM('MissFill 1'!L$2:L166)&gt;0.01,"",IF('MissFill 1'!L165/SUM('MissFill 1'!L$2:L166)&gt;0.01,"",IF('MissFill 1'!L164/SUM('MissFill 1'!L$2:L166)&gt;0.01,"",DateEnded_5Day!$A166))))))</f>
        <v>44511</v>
      </c>
      <c r="N166" s="54">
        <f>IF($A166&lt;='All Results'!$B$4,"",IF(SUM('MissFill 1'!M$2:M166)=0,"",(IF('MissFill 1'!M166/SUM('MissFill 1'!M$2:M166)&gt;0.01,"",IF('MissFill 1'!M165/SUM('MissFill 1'!M$2:M166)&gt;0.01,"",IF('MissFill 1'!M164/SUM('MissFill 1'!M$2:M166)&gt;0.01,"",DateEnded_5Day!$A166))))))</f>
        <v>44511</v>
      </c>
      <c r="O166" s="54">
        <f>IF($A166&lt;='All Results'!$B$4,"",IF(SUM('MissFill 1'!N$2:N166)=0,"",(IF('MissFill 1'!N166/SUM('MissFill 1'!N$2:N166)&gt;0.01,"",IF('MissFill 1'!N165/SUM('MissFill 1'!N$2:N166)&gt;0.01,"",IF('MissFill 1'!N164/SUM('MissFill 1'!N$2:N166)&gt;0.01,"",DateEnded_5Day!$A166))))))</f>
        <v>44511</v>
      </c>
      <c r="P166" s="54">
        <f>IF($A166&lt;='All Results'!$B$4,"",IF(SUM('MissFill 1'!O$2:O166)=0,"",(IF('MissFill 1'!O166/SUM('MissFill 1'!O$2:O166)&gt;0.01,"",IF('MissFill 1'!O165/SUM('MissFill 1'!O$2:O166)&gt;0.01,"",IF('MissFill 1'!O164/SUM('MissFill 1'!O$2:O166)&gt;0.01,"",DateEnded_5Day!$A166))))))</f>
        <v>44511</v>
      </c>
      <c r="Q166" s="54">
        <f>IF($A166&lt;='All Results'!$B$4,"",IF(SUM('MissFill 1'!P$2:P166)=0,"",(IF('MissFill 1'!P166/SUM('MissFill 1'!P$2:P166)&gt;0.01,"",IF('MissFill 1'!P165/SUM('MissFill 1'!P$2:P166)&gt;0.01,"",IF('MissFill 1'!P164/SUM('MissFill 1'!P$2:P166)&gt;0.01,"",DateEnded_5Day!$A166))))))</f>
        <v>44511</v>
      </c>
      <c r="R166" s="54">
        <f>IF($A166&lt;='All Results'!$B$4,"",IF(SUM('MissFill 1'!Q$2:Q166)=0,"",(IF('MissFill 1'!Q166/SUM('MissFill 1'!Q$2:Q166)&gt;0.01,"",IF('MissFill 1'!Q165/SUM('MissFill 1'!Q$2:Q166)&gt;0.01,"",IF('MissFill 1'!Q164/SUM('MissFill 1'!Q$2:Q166)&gt;0.01,"",DateEnded_5Day!$A166))))))</f>
        <v>44511</v>
      </c>
      <c r="S166" s="54">
        <f>IF($A166&lt;='All Results'!$B$4,"",IF(SUM('MissFill 1'!R$2:R166)=0,"",(IF('MissFill 1'!R166/SUM('MissFill 1'!R$2:R166)&gt;0.01,"",IF('MissFill 1'!R165/SUM('MissFill 1'!R$2:R166)&gt;0.01,"",IF('MissFill 1'!R164/SUM('MissFill 1'!R$2:R166)&gt;0.01,"",DateEnded_5Day!$A166))))))</f>
        <v>44511</v>
      </c>
      <c r="T166" s="54">
        <f>IF($A166&lt;='All Results'!$B$4,"",IF(SUM('MissFill 1'!S$2:S166)=0,"",(IF('MissFill 1'!S166/SUM('MissFill 1'!S$2:S166)&gt;0.01,"",IF('MissFill 1'!S165/SUM('MissFill 1'!S$2:S166)&gt;0.01,"",IF('MissFill 1'!S164/SUM('MissFill 1'!S$2:S166)&gt;0.01,"",DateEnded_5Day!$A166))))))</f>
        <v>44511</v>
      </c>
      <c r="U166" s="54">
        <f>IF($A166&lt;='All Results'!$B$4,"",IF(SUM('MissFill 1'!T$2:T166)=0,"",(IF('MissFill 1'!T166/SUM('MissFill 1'!T$2:T166)&gt;0.01,"",IF('MissFill 1'!T165/SUM('MissFill 1'!T$2:T166)&gt;0.01,"",IF('MissFill 1'!T164/SUM('MissFill 1'!T$2:T166)&gt;0.01,"",DateEnded_5Day!$A166))))))</f>
        <v>44511</v>
      </c>
      <c r="V166" s="54">
        <f>IF($A166&lt;='All Results'!$B$4,"",IF(SUM('MissFill 1'!U$2:U166)=0,"",(IF('MissFill 1'!U166/SUM('MissFill 1'!U$2:U166)&gt;0.01,"",IF('MissFill 1'!U165/SUM('MissFill 1'!U$2:U166)&gt;0.01,"",IF('MissFill 1'!U164/SUM('MissFill 1'!U$2:U166)&gt;0.01,"",DateEnded_5Day!$A166))))))</f>
        <v>44511</v>
      </c>
      <c r="W166" s="54">
        <f>IF($A166&lt;='All Results'!$B$4,"",IF(SUM('MissFill 1'!V$2:V166)=0,"",(IF('MissFill 1'!V166/SUM('MissFill 1'!V$2:V166)&gt;0.01,"",IF('MissFill 1'!V165/SUM('MissFill 1'!V$2:V166)&gt;0.01,"",IF('MissFill 1'!V164/SUM('MissFill 1'!V$2:V166)&gt;0.01,"",DateEnded_5Day!$A166))))))</f>
        <v>44511</v>
      </c>
      <c r="X166" s="54">
        <f>IF($A166&lt;='All Results'!$B$4,"",IF(SUM('MissFill 1'!W$2:W166)=0,"",(IF('MissFill 1'!W166/SUM('MissFill 1'!W$2:W166)&gt;0.01,"",IF('MissFill 1'!W165/SUM('MissFill 1'!W$2:W166)&gt;0.01,"",IF('MissFill 1'!W164/SUM('MissFill 1'!W$2:W166)&gt;0.01,"",DateEnded_5Day!$A166))))))</f>
        <v>44511</v>
      </c>
      <c r="Y166" s="54">
        <f>IF($A166&lt;='All Results'!$B$4,"",IF(SUM('MissFill 1'!X$2:X166)=0,"",(IF('MissFill 1'!X166/SUM('MissFill 1'!X$2:X166)&gt;0.01,"",IF('MissFill 1'!X165/SUM('MissFill 1'!X$2:X166)&gt;0.01,"",IF('MissFill 1'!X164/SUM('MissFill 1'!X$2:X166)&gt;0.01,"",DateEnded_5Day!$A166))))))</f>
        <v>44511</v>
      </c>
      <c r="Z166" s="54">
        <f>IF($A166&lt;='All Results'!$B$4,"",IF(SUM('MissFill 1'!Y$2:Y166)=0,"",(IF('MissFill 1'!Y166/SUM('MissFill 1'!Y$2:Y166)&gt;0.01,"",IF('MissFill 1'!Y165/SUM('MissFill 1'!Y$2:Y166)&gt;0.01,"",IF('MissFill 1'!Y164/SUM('MissFill 1'!Y$2:Y166)&gt;0.01,"",DateEnded_5Day!$A166))))))</f>
        <v>44511</v>
      </c>
      <c r="AA166" s="54">
        <f>IF($A166&lt;='All Results'!$B$4,"",IF(SUM('MissFill 1'!Z$2:Z166)=0,"",(IF('MissFill 1'!Z166/SUM('MissFill 1'!Z$2:Z166)&gt;0.01,"",IF('MissFill 1'!Z165/SUM('MissFill 1'!Z$2:Z166)&gt;0.01,"",IF('MissFill 1'!Z164/SUM('MissFill 1'!Z$2:Z166)&gt;0.01,"",DateEnded_5Day!$A166))))))</f>
        <v>44511</v>
      </c>
      <c r="AB166" s="54">
        <f>IF($A166&lt;='All Results'!$B$4,"",IF(SUM('MissFill 1'!AA$2:AA166)=0,"",(IF('MissFill 1'!AA166/SUM('MissFill 1'!AA$2:AA166)&gt;0.01,"",IF('MissFill 1'!AA165/SUM('MissFill 1'!AA$2:AA166)&gt;0.01,"",IF('MissFill 1'!AA164/SUM('MissFill 1'!AA$2:AA166)&gt;0.01,"",DateEnded_5Day!$A166))))))</f>
        <v>44511</v>
      </c>
      <c r="AC166" s="54">
        <f>IF($A166&lt;='All Results'!$B$4,"",IF(SUM('MissFill 1'!AB$2:AB166)=0,"",(IF('MissFill 1'!AB166/SUM('MissFill 1'!AB$2:AB166)&gt;0.01,"",IF('MissFill 1'!AB165/SUM('MissFill 1'!AB$2:AB166)&gt;0.01,"",IF('MissFill 1'!AB164/SUM('MissFill 1'!AB$2:AB166)&gt;0.01,"",DateEnded_5Day!$A166))))))</f>
        <v>44511</v>
      </c>
      <c r="AD166" s="54">
        <f>IF($A166&lt;='All Results'!$B$4,"",IF(SUM('MissFill 1'!AC$2:AC166)=0,"",(IF('MissFill 1'!AC166/SUM('MissFill 1'!AC$2:AC166)&gt;0.01,"",IF('MissFill 1'!AC165/SUM('MissFill 1'!AC$2:AC166)&gt;0.01,"",IF('MissFill 1'!AC164/SUM('MissFill 1'!AC$2:AC166)&gt;0.01,"",DateEnded_5Day!$A166))))))</f>
        <v>44511</v>
      </c>
      <c r="AE166" s="54">
        <f>IF($A166&lt;='All Results'!$B$4,"",IF(SUM('MissFill 1'!AD$2:AD166)=0,"",(IF('MissFill 1'!AD166/SUM('MissFill 1'!AD$2:AD166)&gt;0.01,"",IF('MissFill 1'!AD165/SUM('MissFill 1'!AD$2:AD166)&gt;0.01,"",IF('MissFill 1'!AD164/SUM('MissFill 1'!AD$2:AD166)&gt;0.01,"",DateEnded_5Day!$A166))))))</f>
        <v>44511</v>
      </c>
      <c r="AF166" s="54">
        <f>IF($A166&lt;='All Results'!$B$4,"",IF(SUM('MissFill 1'!AE$2:AE166)=0,"",(IF('MissFill 1'!AE166/SUM('MissFill 1'!AE$2:AE166)&gt;0.01,"",IF('MissFill 1'!AE165/SUM('MissFill 1'!AE$2:AE166)&gt;0.01,"",IF('MissFill 1'!AE164/SUM('MissFill 1'!AE$2:AE166)&gt;0.01,"",DateEnded_5Day!$A166))))))</f>
        <v>44511</v>
      </c>
      <c r="AG166" s="54">
        <f>IF($A166&lt;='All Results'!$B$4,"",IF(SUM('MissFill 1'!AF$2:AF166)=0,"",(IF('MissFill 1'!AF166/SUM('MissFill 1'!AF$2:AF166)&gt;0.01,"",IF('MissFill 1'!AF165/SUM('MissFill 1'!AF$2:AF166)&gt;0.01,"",IF('MissFill 1'!AF164/SUM('MissFill 1'!AF$2:AF166)&gt;0.01,"",DateEnded_5Day!$A166))))))</f>
        <v>44511</v>
      </c>
      <c r="AH166" s="54">
        <f>IF($A166&lt;='All Results'!$B$4,"",IF(SUM('MissFill 1'!AG$2:AG166)=0,"",(IF('MissFill 1'!AG166/SUM('MissFill 1'!AG$2:AG166)&gt;0.01,"",IF('MissFill 1'!AG165/SUM('MissFill 1'!AG$2:AG166)&gt;0.01,"",IF('MissFill 1'!AG164/SUM('MissFill 1'!AG$2:AG166)&gt;0.01,"",DateEnded_5Day!$A166))))))</f>
        <v>44511</v>
      </c>
      <c r="AI166" s="54">
        <f>IF($A166&lt;='All Results'!$B$4,"",IF(SUM('MissFill 1'!AH$2:AH166)=0,"",(IF('MissFill 1'!AH166/SUM('MissFill 1'!AH$2:AH166)&gt;0.01,"",IF('MissFill 1'!AH165/SUM('MissFill 1'!AH$2:AH166)&gt;0.01,"",IF('MissFill 1'!AH164/SUM('MissFill 1'!AH$2:AH166)&gt;0.01,"",DateEnded_5Day!$A166))))))</f>
        <v>44511</v>
      </c>
      <c r="AJ166" s="54">
        <f>IF($A166&lt;='All Results'!$B$4,"",IF(SUM('MissFill 1'!AI$2:AI166)=0,"",(IF('MissFill 1'!AI166/SUM('MissFill 1'!AI$2:AI166)&gt;0.01,"",IF('MissFill 1'!AI165/SUM('MissFill 1'!AI$2:AI166)&gt;0.01,"",IF('MissFill 1'!AI164/SUM('MissFill 1'!AI$2:AI166)&gt;0.01,"",DateEnded_5Day!$A166))))))</f>
        <v>44511</v>
      </c>
      <c r="AK166" s="54">
        <f>IF($A166&lt;='All Results'!$B$4,"",IF(SUM('MissFill 1'!AJ$2:AJ166)=0,"",(IF('MissFill 1'!AJ166/SUM('MissFill 1'!AJ$2:AJ166)&gt;0.01,"",IF('MissFill 1'!AJ165/SUM('MissFill 1'!AJ$2:AJ166)&gt;0.01,"",IF('MissFill 1'!AJ164/SUM('MissFill 1'!AJ$2:AJ166)&gt;0.01,"",DateEnded_5Day!$A166))))))</f>
        <v>44511</v>
      </c>
      <c r="AL166" s="54">
        <f>IF($A166&lt;='All Results'!$B$4,"",IF(SUM('MissFill 1'!AK$2:AK166)=0,"",(IF('MissFill 1'!AK166/SUM('MissFill 1'!AK$2:AK166)&gt;0.01,"",IF('MissFill 1'!AK165/SUM('MissFill 1'!AK$2:AK166)&gt;0.01,"",IF('MissFill 1'!AK164/SUM('MissFill 1'!AK$2:AK166)&gt;0.01,"",DateEnded_5Day!$A166))))))</f>
        <v>44511</v>
      </c>
      <c r="AM166" s="54">
        <f>IF($A166&lt;='All Results'!$B$4,"",IF(SUM('MissFill 1'!AL$2:AL166)=0,"",(IF('MissFill 1'!AL166/SUM('MissFill 1'!AL$2:AL166)&gt;0.01,"",IF('MissFill 1'!AL165/SUM('MissFill 1'!AL$2:AL166)&gt;0.01,"",IF('MissFill 1'!AL164/SUM('MissFill 1'!AL$2:AL166)&gt;0.01,"",DateEnded_5Day!$A166))))))</f>
        <v>44511</v>
      </c>
      <c r="AN166" s="54">
        <f>IF($A166&lt;='All Results'!$B$4,"",IF(SUM('MissFill 1'!AM$2:AM166)=0,"",(IF('MissFill 1'!AM166/SUM('MissFill 1'!AM$2:AM166)&gt;0.01,"",IF('MissFill 1'!AM165/SUM('MissFill 1'!AM$2:AM166)&gt;0.01,"",IF('MissFill 1'!AM164/SUM('MissFill 1'!AM$2:AM166)&gt;0.01,"",DateEnded_5Day!$A166))))))</f>
        <v>44511</v>
      </c>
      <c r="AO166" s="54">
        <f>IF($A166&lt;='All Results'!$B$4,"",IF(SUM('MissFill 1'!AN$2:AN166)=0,"",(IF('MissFill 1'!AN166/SUM('MissFill 1'!AN$2:AN166)&gt;0.01,"",IF('MissFill 1'!AN165/SUM('MissFill 1'!AN$2:AN166)&gt;0.01,"",IF('MissFill 1'!AN164/SUM('MissFill 1'!AN$2:AN166)&gt;0.01,"",DateEnded_5Day!$A166))))))</f>
        <v>44511</v>
      </c>
      <c r="AP166" s="54">
        <f>IF($A166&lt;='All Results'!$B$4,"",IF(SUM('MissFill 1'!AO$2:AO166)=0,"",(IF('MissFill 1'!AO166/SUM('MissFill 1'!AO$2:AO166)&gt;0.01,"",IF('MissFill 1'!AO165/SUM('MissFill 1'!AO$2:AO166)&gt;0.01,"",IF('MissFill 1'!AO164/SUM('MissFill 1'!AO$2:AO166)&gt;0.01,"",DateEnded_5Day!$A166))))))</f>
        <v>44511</v>
      </c>
      <c r="AQ166" s="54">
        <f>IF($A166&lt;='All Results'!$B$4,"",IF(SUM('MissFill 1'!AP$2:AP166)=0,"",(IF('MissFill 1'!AP166/SUM('MissFill 1'!AP$2:AP166)&gt;0.01,"",IF('MissFill 1'!AP165/SUM('MissFill 1'!AP$2:AP166)&gt;0.01,"",IF('MissFill 1'!AP164/SUM('MissFill 1'!AP$2:AP166)&gt;0.01,"",DateEnded_5Day!$A166))))))</f>
        <v>44511</v>
      </c>
      <c r="AR166" s="54">
        <f>IF($A166&lt;='All Results'!$B$4,"",IF(SUM('MissFill 1'!AQ$2:AQ166)=0,"",(IF('MissFill 1'!AQ166/SUM('MissFill 1'!AQ$2:AQ166)&gt;0.01,"",IF('MissFill 1'!AQ165/SUM('MissFill 1'!AQ$2:AQ166)&gt;0.01,"",IF('MissFill 1'!AQ164/SUM('MissFill 1'!AQ$2:AQ166)&gt;0.01,"",DateEnded_5Day!$A166))))))</f>
        <v>44511</v>
      </c>
      <c r="AS166" s="54">
        <f>IF($A166&lt;='All Results'!$B$4,"",IF(SUM('MissFill 1'!AR$2:AR166)=0,"",(IF('MissFill 1'!AR166/SUM('MissFill 1'!AR$2:AR166)&gt;0.01,"",IF('MissFill 1'!AR165/SUM('MissFill 1'!AR$2:AR166)&gt;0.01,"",IF('MissFill 1'!AR164/SUM('MissFill 1'!AR$2:AR166)&gt;0.01,"",DateEnded_5Day!$A166))))))</f>
        <v>44511</v>
      </c>
      <c r="AT166" s="54">
        <f>IF($A166&lt;='All Results'!$B$4,"",IF(SUM('MissFill 1'!AS$2:AS166)=0,"",(IF('MissFill 1'!AS166/SUM('MissFill 1'!AS$2:AS166)&gt;0.01,"",IF('MissFill 1'!AS165/SUM('MissFill 1'!AS$2:AS166)&gt;0.01,"",IF('MissFill 1'!AS164/SUM('MissFill 1'!AS$2:AS166)&gt;0.01,"",DateEnded_5Day!$A166))))))</f>
        <v>44511</v>
      </c>
      <c r="AU166" s="54">
        <f>IF($A166&lt;='All Results'!$B$4,"",IF(SUM('MissFill 1'!AT$2:AT166)=0,"",(IF('MissFill 1'!AT166/SUM('MissFill 1'!AT$2:AT166)&gt;0.01,"",IF('MissFill 1'!AT165/SUM('MissFill 1'!AT$2:AT166)&gt;0.01,"",IF('MissFill 1'!AT164/SUM('MissFill 1'!AT$2:AT166)&gt;0.01,"",DateEnded_5Day!$A166))))))</f>
        <v>44511</v>
      </c>
      <c r="AV166" s="54">
        <f>IF($A166&lt;='All Results'!$B$4,"",IF(SUM('MissFill 1'!AU$2:AU166)=0,"",(IF('MissFill 1'!AU166/SUM('MissFill 1'!AU$2:AU166)&gt;0.01,"",IF('MissFill 1'!AU165/SUM('MissFill 1'!AU$2:AU166)&gt;0.01,"",IF('MissFill 1'!AU164/SUM('MissFill 1'!AU$2:AU166)&gt;0.01,"",DateEnded_5Day!$A166))))))</f>
        <v>44511</v>
      </c>
      <c r="AW166" s="54">
        <f>IF($A166&lt;='All Results'!$B$4,"",IF(SUM('MissFill 1'!AV$2:AV166)=0,"",(IF('MissFill 1'!AV166/SUM('MissFill 1'!AV$2:AV166)&gt;0.01,"",IF('MissFill 1'!AV165/SUM('MissFill 1'!AV$2:AV166)&gt;0.01,"",IF('MissFill 1'!AV164/SUM('MissFill 1'!AV$2:AV166)&gt;0.01,"",DateEnded_5Day!$A166))))))</f>
        <v>44511</v>
      </c>
      <c r="AX166" s="54">
        <f>IF($A166&lt;='All Results'!$B$4,"",IF(SUM('MissFill 1'!AW$2:AW166)=0,"",(IF('MissFill 1'!AW166/SUM('MissFill 1'!AW$2:AW166)&gt;0.01,"",IF('MissFill 1'!AW165/SUM('MissFill 1'!AW$2:AW166)&gt;0.01,"",IF('MissFill 1'!AW164/SUM('MissFill 1'!AW$2:AW166)&gt;0.01,"",DateEnded_5Day!$A166))))))</f>
        <v>44511</v>
      </c>
    </row>
    <row r="167" spans="1:50" x14ac:dyDescent="0.25">
      <c r="A167" s="41">
        <v>44512</v>
      </c>
      <c r="B167" s="52">
        <v>316</v>
      </c>
      <c r="C167" s="54">
        <f>IF($A167&lt;='All Results'!$B$4,"",IF(SUM('MissFill 1'!B$2:B167)=0,"",(IF('MissFill 1'!B167/SUM('MissFill 1'!B$2:B167)&gt;0.01,"",IF('MissFill 1'!B166/SUM('MissFill 1'!B$2:B167)&gt;0.01,"",IF('MissFill 1'!B165/SUM('MissFill 1'!B$2:B167)&gt;0.01,"",DateEnded_5Day!$A167))))))</f>
        <v>44512</v>
      </c>
      <c r="D167" s="54">
        <f>IF($A167&lt;='All Results'!$B$4,"",IF(SUM('MissFill 1'!C$2:C167)=0,"",(IF('MissFill 1'!C167/SUM('MissFill 1'!C$2:C167)&gt;0.01,"",IF('MissFill 1'!C166/SUM('MissFill 1'!C$2:C167)&gt;0.01,"",IF('MissFill 1'!C165/SUM('MissFill 1'!C$2:C167)&gt;0.01,"",DateEnded_5Day!$A167))))))</f>
        <v>44512</v>
      </c>
      <c r="E167" s="54">
        <f>IF($A167&lt;='All Results'!$B$4,"",IF(SUM('MissFill 1'!D$2:D167)=0,"",(IF('MissFill 1'!D167/SUM('MissFill 1'!D$2:D167)&gt;0.01,"",IF('MissFill 1'!D166/SUM('MissFill 1'!D$2:D167)&gt;0.01,"",IF('MissFill 1'!D165/SUM('MissFill 1'!D$2:D167)&gt;0.01,"",DateEnded_5Day!$A167))))))</f>
        <v>44512</v>
      </c>
      <c r="F167" s="54">
        <f>IF($A167&lt;='All Results'!$B$4,"",IF(SUM('MissFill 1'!E$2:E167)=0,"",(IF('MissFill 1'!E167/SUM('MissFill 1'!E$2:E167)&gt;0.01,"",IF('MissFill 1'!E166/SUM('MissFill 1'!E$2:E167)&gt;0.01,"",IF('MissFill 1'!E165/SUM('MissFill 1'!E$2:E167)&gt;0.01,"",DateEnded_5Day!$A167))))))</f>
        <v>44512</v>
      </c>
      <c r="G167" s="54">
        <f>IF($A167&lt;='All Results'!$B$4,"",IF(SUM('MissFill 1'!F$2:F167)=0,"",(IF('MissFill 1'!F167/SUM('MissFill 1'!F$2:F167)&gt;0.01,"",IF('MissFill 1'!F166/SUM('MissFill 1'!F$2:F167)&gt;0.01,"",IF('MissFill 1'!F165/SUM('MissFill 1'!F$2:F167)&gt;0.01,"",DateEnded_5Day!$A167))))))</f>
        <v>44512</v>
      </c>
      <c r="H167" s="54">
        <f>IF($A167&lt;='All Results'!$B$4,"",IF(SUM('MissFill 1'!G$2:G167)=0,"",(IF('MissFill 1'!G167/SUM('MissFill 1'!G$2:G167)&gt;0.01,"",IF('MissFill 1'!G166/SUM('MissFill 1'!G$2:G167)&gt;0.01,"",IF('MissFill 1'!G165/SUM('MissFill 1'!G$2:G167)&gt;0.01,"",DateEnded_5Day!$A167))))))</f>
        <v>44512</v>
      </c>
      <c r="I167" s="54">
        <f>IF($A167&lt;='All Results'!$B$4,"",IF(SUM('MissFill 1'!H$2:H167)=0,"",(IF('MissFill 1'!H167/SUM('MissFill 1'!H$2:H167)&gt;0.01,"",IF('MissFill 1'!H166/SUM('MissFill 1'!H$2:H167)&gt;0.01,"",IF('MissFill 1'!H165/SUM('MissFill 1'!H$2:H167)&gt;0.01,"",DateEnded_5Day!$A167))))))</f>
        <v>44512</v>
      </c>
      <c r="J167" s="54">
        <f>IF($A167&lt;='All Results'!$B$4,"",IF(SUM('MissFill 1'!I$2:I167)=0,"",(IF('MissFill 1'!I167/SUM('MissFill 1'!I$2:I167)&gt;0.01,"",IF('MissFill 1'!I166/SUM('MissFill 1'!I$2:I167)&gt;0.01,"",IF('MissFill 1'!I165/SUM('MissFill 1'!I$2:I167)&gt;0.01,"",DateEnded_5Day!$A167))))))</f>
        <v>44512</v>
      </c>
      <c r="K167" s="54">
        <f>IF($A167&lt;='All Results'!$B$4,"",IF(SUM('MissFill 1'!J$2:J167)=0,"",(IF('MissFill 1'!J167/SUM('MissFill 1'!J$2:J167)&gt;0.01,"",IF('MissFill 1'!J166/SUM('MissFill 1'!J$2:J167)&gt;0.01,"",IF('MissFill 1'!J165/SUM('MissFill 1'!J$2:J167)&gt;0.01,"",DateEnded_5Day!$A167))))))</f>
        <v>44512</v>
      </c>
      <c r="L167" s="54">
        <f>IF($A167&lt;='All Results'!$B$4,"",IF(SUM('MissFill 1'!K$2:K167)=0,"",(IF('MissFill 1'!K167/SUM('MissFill 1'!K$2:K167)&gt;0.01,"",IF('MissFill 1'!K166/SUM('MissFill 1'!K$2:K167)&gt;0.01,"",IF('MissFill 1'!K165/SUM('MissFill 1'!K$2:K167)&gt;0.01,"",DateEnded_5Day!$A167))))))</f>
        <v>44512</v>
      </c>
      <c r="M167" s="54">
        <f>IF($A167&lt;='All Results'!$B$4,"",IF(SUM('MissFill 1'!L$2:L167)=0,"",(IF('MissFill 1'!L167/SUM('MissFill 1'!L$2:L167)&gt;0.01,"",IF('MissFill 1'!L166/SUM('MissFill 1'!L$2:L167)&gt;0.01,"",IF('MissFill 1'!L165/SUM('MissFill 1'!L$2:L167)&gt;0.01,"",DateEnded_5Day!$A167))))))</f>
        <v>44512</v>
      </c>
      <c r="N167" s="54">
        <f>IF($A167&lt;='All Results'!$B$4,"",IF(SUM('MissFill 1'!M$2:M167)=0,"",(IF('MissFill 1'!M167/SUM('MissFill 1'!M$2:M167)&gt;0.01,"",IF('MissFill 1'!M166/SUM('MissFill 1'!M$2:M167)&gt;0.01,"",IF('MissFill 1'!M165/SUM('MissFill 1'!M$2:M167)&gt;0.01,"",DateEnded_5Day!$A167))))))</f>
        <v>44512</v>
      </c>
      <c r="O167" s="54">
        <f>IF($A167&lt;='All Results'!$B$4,"",IF(SUM('MissFill 1'!N$2:N167)=0,"",(IF('MissFill 1'!N167/SUM('MissFill 1'!N$2:N167)&gt;0.01,"",IF('MissFill 1'!N166/SUM('MissFill 1'!N$2:N167)&gt;0.01,"",IF('MissFill 1'!N165/SUM('MissFill 1'!N$2:N167)&gt;0.01,"",DateEnded_5Day!$A167))))))</f>
        <v>44512</v>
      </c>
      <c r="P167" s="54">
        <f>IF($A167&lt;='All Results'!$B$4,"",IF(SUM('MissFill 1'!O$2:O167)=0,"",(IF('MissFill 1'!O167/SUM('MissFill 1'!O$2:O167)&gt;0.01,"",IF('MissFill 1'!O166/SUM('MissFill 1'!O$2:O167)&gt;0.01,"",IF('MissFill 1'!O165/SUM('MissFill 1'!O$2:O167)&gt;0.01,"",DateEnded_5Day!$A167))))))</f>
        <v>44512</v>
      </c>
      <c r="Q167" s="54">
        <f>IF($A167&lt;='All Results'!$B$4,"",IF(SUM('MissFill 1'!P$2:P167)=0,"",(IF('MissFill 1'!P167/SUM('MissFill 1'!P$2:P167)&gt;0.01,"",IF('MissFill 1'!P166/SUM('MissFill 1'!P$2:P167)&gt;0.01,"",IF('MissFill 1'!P165/SUM('MissFill 1'!P$2:P167)&gt;0.01,"",DateEnded_5Day!$A167))))))</f>
        <v>44512</v>
      </c>
      <c r="R167" s="54">
        <f>IF($A167&lt;='All Results'!$B$4,"",IF(SUM('MissFill 1'!Q$2:Q167)=0,"",(IF('MissFill 1'!Q167/SUM('MissFill 1'!Q$2:Q167)&gt;0.01,"",IF('MissFill 1'!Q166/SUM('MissFill 1'!Q$2:Q167)&gt;0.01,"",IF('MissFill 1'!Q165/SUM('MissFill 1'!Q$2:Q167)&gt;0.01,"",DateEnded_5Day!$A167))))))</f>
        <v>44512</v>
      </c>
      <c r="S167" s="54">
        <f>IF($A167&lt;='All Results'!$B$4,"",IF(SUM('MissFill 1'!R$2:R167)=0,"",(IF('MissFill 1'!R167/SUM('MissFill 1'!R$2:R167)&gt;0.01,"",IF('MissFill 1'!R166/SUM('MissFill 1'!R$2:R167)&gt;0.01,"",IF('MissFill 1'!R165/SUM('MissFill 1'!R$2:R167)&gt;0.01,"",DateEnded_5Day!$A167))))))</f>
        <v>44512</v>
      </c>
      <c r="T167" s="54">
        <f>IF($A167&lt;='All Results'!$B$4,"",IF(SUM('MissFill 1'!S$2:S167)=0,"",(IF('MissFill 1'!S167/SUM('MissFill 1'!S$2:S167)&gt;0.01,"",IF('MissFill 1'!S166/SUM('MissFill 1'!S$2:S167)&gt;0.01,"",IF('MissFill 1'!S165/SUM('MissFill 1'!S$2:S167)&gt;0.01,"",DateEnded_5Day!$A167))))))</f>
        <v>44512</v>
      </c>
      <c r="U167" s="54">
        <f>IF($A167&lt;='All Results'!$B$4,"",IF(SUM('MissFill 1'!T$2:T167)=0,"",(IF('MissFill 1'!T167/SUM('MissFill 1'!T$2:T167)&gt;0.01,"",IF('MissFill 1'!T166/SUM('MissFill 1'!T$2:T167)&gt;0.01,"",IF('MissFill 1'!T165/SUM('MissFill 1'!T$2:T167)&gt;0.01,"",DateEnded_5Day!$A167))))))</f>
        <v>44512</v>
      </c>
      <c r="V167" s="54">
        <f>IF($A167&lt;='All Results'!$B$4,"",IF(SUM('MissFill 1'!U$2:U167)=0,"",(IF('MissFill 1'!U167/SUM('MissFill 1'!U$2:U167)&gt;0.01,"",IF('MissFill 1'!U166/SUM('MissFill 1'!U$2:U167)&gt;0.01,"",IF('MissFill 1'!U165/SUM('MissFill 1'!U$2:U167)&gt;0.01,"",DateEnded_5Day!$A167))))))</f>
        <v>44512</v>
      </c>
      <c r="W167" s="54">
        <f>IF($A167&lt;='All Results'!$B$4,"",IF(SUM('MissFill 1'!V$2:V167)=0,"",(IF('MissFill 1'!V167/SUM('MissFill 1'!V$2:V167)&gt;0.01,"",IF('MissFill 1'!V166/SUM('MissFill 1'!V$2:V167)&gt;0.01,"",IF('MissFill 1'!V165/SUM('MissFill 1'!V$2:V167)&gt;0.01,"",DateEnded_5Day!$A167))))))</f>
        <v>44512</v>
      </c>
      <c r="X167" s="54">
        <f>IF($A167&lt;='All Results'!$B$4,"",IF(SUM('MissFill 1'!W$2:W167)=0,"",(IF('MissFill 1'!W167/SUM('MissFill 1'!W$2:W167)&gt;0.01,"",IF('MissFill 1'!W166/SUM('MissFill 1'!W$2:W167)&gt;0.01,"",IF('MissFill 1'!W165/SUM('MissFill 1'!W$2:W167)&gt;0.01,"",DateEnded_5Day!$A167))))))</f>
        <v>44512</v>
      </c>
      <c r="Y167" s="54">
        <f>IF($A167&lt;='All Results'!$B$4,"",IF(SUM('MissFill 1'!X$2:X167)=0,"",(IF('MissFill 1'!X167/SUM('MissFill 1'!X$2:X167)&gt;0.01,"",IF('MissFill 1'!X166/SUM('MissFill 1'!X$2:X167)&gt;0.01,"",IF('MissFill 1'!X165/SUM('MissFill 1'!X$2:X167)&gt;0.01,"",DateEnded_5Day!$A167))))))</f>
        <v>44512</v>
      </c>
      <c r="Z167" s="54">
        <f>IF($A167&lt;='All Results'!$B$4,"",IF(SUM('MissFill 1'!Y$2:Y167)=0,"",(IF('MissFill 1'!Y167/SUM('MissFill 1'!Y$2:Y167)&gt;0.01,"",IF('MissFill 1'!Y166/SUM('MissFill 1'!Y$2:Y167)&gt;0.01,"",IF('MissFill 1'!Y165/SUM('MissFill 1'!Y$2:Y167)&gt;0.01,"",DateEnded_5Day!$A167))))))</f>
        <v>44512</v>
      </c>
      <c r="AA167" s="54">
        <f>IF($A167&lt;='All Results'!$B$4,"",IF(SUM('MissFill 1'!Z$2:Z167)=0,"",(IF('MissFill 1'!Z167/SUM('MissFill 1'!Z$2:Z167)&gt;0.01,"",IF('MissFill 1'!Z166/SUM('MissFill 1'!Z$2:Z167)&gt;0.01,"",IF('MissFill 1'!Z165/SUM('MissFill 1'!Z$2:Z167)&gt;0.01,"",DateEnded_5Day!$A167))))))</f>
        <v>44512</v>
      </c>
      <c r="AB167" s="54">
        <f>IF($A167&lt;='All Results'!$B$4,"",IF(SUM('MissFill 1'!AA$2:AA167)=0,"",(IF('MissFill 1'!AA167/SUM('MissFill 1'!AA$2:AA167)&gt;0.01,"",IF('MissFill 1'!AA166/SUM('MissFill 1'!AA$2:AA167)&gt;0.01,"",IF('MissFill 1'!AA165/SUM('MissFill 1'!AA$2:AA167)&gt;0.01,"",DateEnded_5Day!$A167))))))</f>
        <v>44512</v>
      </c>
      <c r="AC167" s="54">
        <f>IF($A167&lt;='All Results'!$B$4,"",IF(SUM('MissFill 1'!AB$2:AB167)=0,"",(IF('MissFill 1'!AB167/SUM('MissFill 1'!AB$2:AB167)&gt;0.01,"",IF('MissFill 1'!AB166/SUM('MissFill 1'!AB$2:AB167)&gt;0.01,"",IF('MissFill 1'!AB165/SUM('MissFill 1'!AB$2:AB167)&gt;0.01,"",DateEnded_5Day!$A167))))))</f>
        <v>44512</v>
      </c>
      <c r="AD167" s="54">
        <f>IF($A167&lt;='All Results'!$B$4,"",IF(SUM('MissFill 1'!AC$2:AC167)=0,"",(IF('MissFill 1'!AC167/SUM('MissFill 1'!AC$2:AC167)&gt;0.01,"",IF('MissFill 1'!AC166/SUM('MissFill 1'!AC$2:AC167)&gt;0.01,"",IF('MissFill 1'!AC165/SUM('MissFill 1'!AC$2:AC167)&gt;0.01,"",DateEnded_5Day!$A167))))))</f>
        <v>44512</v>
      </c>
      <c r="AE167" s="54">
        <f>IF($A167&lt;='All Results'!$B$4,"",IF(SUM('MissFill 1'!AD$2:AD167)=0,"",(IF('MissFill 1'!AD167/SUM('MissFill 1'!AD$2:AD167)&gt;0.01,"",IF('MissFill 1'!AD166/SUM('MissFill 1'!AD$2:AD167)&gt;0.01,"",IF('MissFill 1'!AD165/SUM('MissFill 1'!AD$2:AD167)&gt;0.01,"",DateEnded_5Day!$A167))))))</f>
        <v>44512</v>
      </c>
      <c r="AF167" s="54">
        <f>IF($A167&lt;='All Results'!$B$4,"",IF(SUM('MissFill 1'!AE$2:AE167)=0,"",(IF('MissFill 1'!AE167/SUM('MissFill 1'!AE$2:AE167)&gt;0.01,"",IF('MissFill 1'!AE166/SUM('MissFill 1'!AE$2:AE167)&gt;0.01,"",IF('MissFill 1'!AE165/SUM('MissFill 1'!AE$2:AE167)&gt;0.01,"",DateEnded_5Day!$A167))))))</f>
        <v>44512</v>
      </c>
      <c r="AG167" s="54">
        <f>IF($A167&lt;='All Results'!$B$4,"",IF(SUM('MissFill 1'!AF$2:AF167)=0,"",(IF('MissFill 1'!AF167/SUM('MissFill 1'!AF$2:AF167)&gt;0.01,"",IF('MissFill 1'!AF166/SUM('MissFill 1'!AF$2:AF167)&gt;0.01,"",IF('MissFill 1'!AF165/SUM('MissFill 1'!AF$2:AF167)&gt;0.01,"",DateEnded_5Day!$A167))))))</f>
        <v>44512</v>
      </c>
      <c r="AH167" s="54">
        <f>IF($A167&lt;='All Results'!$B$4,"",IF(SUM('MissFill 1'!AG$2:AG167)=0,"",(IF('MissFill 1'!AG167/SUM('MissFill 1'!AG$2:AG167)&gt;0.01,"",IF('MissFill 1'!AG166/SUM('MissFill 1'!AG$2:AG167)&gt;0.01,"",IF('MissFill 1'!AG165/SUM('MissFill 1'!AG$2:AG167)&gt;0.01,"",DateEnded_5Day!$A167))))))</f>
        <v>44512</v>
      </c>
      <c r="AI167" s="54">
        <f>IF($A167&lt;='All Results'!$B$4,"",IF(SUM('MissFill 1'!AH$2:AH167)=0,"",(IF('MissFill 1'!AH167/SUM('MissFill 1'!AH$2:AH167)&gt;0.01,"",IF('MissFill 1'!AH166/SUM('MissFill 1'!AH$2:AH167)&gt;0.01,"",IF('MissFill 1'!AH165/SUM('MissFill 1'!AH$2:AH167)&gt;0.01,"",DateEnded_5Day!$A167))))))</f>
        <v>44512</v>
      </c>
      <c r="AJ167" s="54">
        <f>IF($A167&lt;='All Results'!$B$4,"",IF(SUM('MissFill 1'!AI$2:AI167)=0,"",(IF('MissFill 1'!AI167/SUM('MissFill 1'!AI$2:AI167)&gt;0.01,"",IF('MissFill 1'!AI166/SUM('MissFill 1'!AI$2:AI167)&gt;0.01,"",IF('MissFill 1'!AI165/SUM('MissFill 1'!AI$2:AI167)&gt;0.01,"",DateEnded_5Day!$A167))))))</f>
        <v>44512</v>
      </c>
      <c r="AK167" s="54">
        <f>IF($A167&lt;='All Results'!$B$4,"",IF(SUM('MissFill 1'!AJ$2:AJ167)=0,"",(IF('MissFill 1'!AJ167/SUM('MissFill 1'!AJ$2:AJ167)&gt;0.01,"",IF('MissFill 1'!AJ166/SUM('MissFill 1'!AJ$2:AJ167)&gt;0.01,"",IF('MissFill 1'!AJ165/SUM('MissFill 1'!AJ$2:AJ167)&gt;0.01,"",DateEnded_5Day!$A167))))))</f>
        <v>44512</v>
      </c>
      <c r="AL167" s="54">
        <f>IF($A167&lt;='All Results'!$B$4,"",IF(SUM('MissFill 1'!AK$2:AK167)=0,"",(IF('MissFill 1'!AK167/SUM('MissFill 1'!AK$2:AK167)&gt;0.01,"",IF('MissFill 1'!AK166/SUM('MissFill 1'!AK$2:AK167)&gt;0.01,"",IF('MissFill 1'!AK165/SUM('MissFill 1'!AK$2:AK167)&gt;0.01,"",DateEnded_5Day!$A167))))))</f>
        <v>44512</v>
      </c>
      <c r="AM167" s="54">
        <f>IF($A167&lt;='All Results'!$B$4,"",IF(SUM('MissFill 1'!AL$2:AL167)=0,"",(IF('MissFill 1'!AL167/SUM('MissFill 1'!AL$2:AL167)&gt;0.01,"",IF('MissFill 1'!AL166/SUM('MissFill 1'!AL$2:AL167)&gt;0.01,"",IF('MissFill 1'!AL165/SUM('MissFill 1'!AL$2:AL167)&gt;0.01,"",DateEnded_5Day!$A167))))))</f>
        <v>44512</v>
      </c>
      <c r="AN167" s="54">
        <f>IF($A167&lt;='All Results'!$B$4,"",IF(SUM('MissFill 1'!AM$2:AM167)=0,"",(IF('MissFill 1'!AM167/SUM('MissFill 1'!AM$2:AM167)&gt;0.01,"",IF('MissFill 1'!AM166/SUM('MissFill 1'!AM$2:AM167)&gt;0.01,"",IF('MissFill 1'!AM165/SUM('MissFill 1'!AM$2:AM167)&gt;0.01,"",DateEnded_5Day!$A167))))))</f>
        <v>44512</v>
      </c>
      <c r="AO167" s="54">
        <f>IF($A167&lt;='All Results'!$B$4,"",IF(SUM('MissFill 1'!AN$2:AN167)=0,"",(IF('MissFill 1'!AN167/SUM('MissFill 1'!AN$2:AN167)&gt;0.01,"",IF('MissFill 1'!AN166/SUM('MissFill 1'!AN$2:AN167)&gt;0.01,"",IF('MissFill 1'!AN165/SUM('MissFill 1'!AN$2:AN167)&gt;0.01,"",DateEnded_5Day!$A167))))))</f>
        <v>44512</v>
      </c>
      <c r="AP167" s="54">
        <f>IF($A167&lt;='All Results'!$B$4,"",IF(SUM('MissFill 1'!AO$2:AO167)=0,"",(IF('MissFill 1'!AO167/SUM('MissFill 1'!AO$2:AO167)&gt;0.01,"",IF('MissFill 1'!AO166/SUM('MissFill 1'!AO$2:AO167)&gt;0.01,"",IF('MissFill 1'!AO165/SUM('MissFill 1'!AO$2:AO167)&gt;0.01,"",DateEnded_5Day!$A167))))))</f>
        <v>44512</v>
      </c>
      <c r="AQ167" s="54">
        <f>IF($A167&lt;='All Results'!$B$4,"",IF(SUM('MissFill 1'!AP$2:AP167)=0,"",(IF('MissFill 1'!AP167/SUM('MissFill 1'!AP$2:AP167)&gt;0.01,"",IF('MissFill 1'!AP166/SUM('MissFill 1'!AP$2:AP167)&gt;0.01,"",IF('MissFill 1'!AP165/SUM('MissFill 1'!AP$2:AP167)&gt;0.01,"",DateEnded_5Day!$A167))))))</f>
        <v>44512</v>
      </c>
      <c r="AR167" s="54">
        <f>IF($A167&lt;='All Results'!$B$4,"",IF(SUM('MissFill 1'!AQ$2:AQ167)=0,"",(IF('MissFill 1'!AQ167/SUM('MissFill 1'!AQ$2:AQ167)&gt;0.01,"",IF('MissFill 1'!AQ166/SUM('MissFill 1'!AQ$2:AQ167)&gt;0.01,"",IF('MissFill 1'!AQ165/SUM('MissFill 1'!AQ$2:AQ167)&gt;0.01,"",DateEnded_5Day!$A167))))))</f>
        <v>44512</v>
      </c>
      <c r="AS167" s="54">
        <f>IF($A167&lt;='All Results'!$B$4,"",IF(SUM('MissFill 1'!AR$2:AR167)=0,"",(IF('MissFill 1'!AR167/SUM('MissFill 1'!AR$2:AR167)&gt;0.01,"",IF('MissFill 1'!AR166/SUM('MissFill 1'!AR$2:AR167)&gt;0.01,"",IF('MissFill 1'!AR165/SUM('MissFill 1'!AR$2:AR167)&gt;0.01,"",DateEnded_5Day!$A167))))))</f>
        <v>44512</v>
      </c>
      <c r="AT167" s="54">
        <f>IF($A167&lt;='All Results'!$B$4,"",IF(SUM('MissFill 1'!AS$2:AS167)=0,"",(IF('MissFill 1'!AS167/SUM('MissFill 1'!AS$2:AS167)&gt;0.01,"",IF('MissFill 1'!AS166/SUM('MissFill 1'!AS$2:AS167)&gt;0.01,"",IF('MissFill 1'!AS165/SUM('MissFill 1'!AS$2:AS167)&gt;0.01,"",DateEnded_5Day!$A167))))))</f>
        <v>44512</v>
      </c>
      <c r="AU167" s="54">
        <f>IF($A167&lt;='All Results'!$B$4,"",IF(SUM('MissFill 1'!AT$2:AT167)=0,"",(IF('MissFill 1'!AT167/SUM('MissFill 1'!AT$2:AT167)&gt;0.01,"",IF('MissFill 1'!AT166/SUM('MissFill 1'!AT$2:AT167)&gt;0.01,"",IF('MissFill 1'!AT165/SUM('MissFill 1'!AT$2:AT167)&gt;0.01,"",DateEnded_5Day!$A167))))))</f>
        <v>44512</v>
      </c>
      <c r="AV167" s="54">
        <f>IF($A167&lt;='All Results'!$B$4,"",IF(SUM('MissFill 1'!AU$2:AU167)=0,"",(IF('MissFill 1'!AU167/SUM('MissFill 1'!AU$2:AU167)&gt;0.01,"",IF('MissFill 1'!AU166/SUM('MissFill 1'!AU$2:AU167)&gt;0.01,"",IF('MissFill 1'!AU165/SUM('MissFill 1'!AU$2:AU167)&gt;0.01,"",DateEnded_5Day!$A167))))))</f>
        <v>44512</v>
      </c>
      <c r="AW167" s="54">
        <f>IF($A167&lt;='All Results'!$B$4,"",IF(SUM('MissFill 1'!AV$2:AV167)=0,"",(IF('MissFill 1'!AV167/SUM('MissFill 1'!AV$2:AV167)&gt;0.01,"",IF('MissFill 1'!AV166/SUM('MissFill 1'!AV$2:AV167)&gt;0.01,"",IF('MissFill 1'!AV165/SUM('MissFill 1'!AV$2:AV167)&gt;0.01,"",DateEnded_5Day!$A167))))))</f>
        <v>44512</v>
      </c>
      <c r="AX167" s="54">
        <f>IF($A167&lt;='All Results'!$B$4,"",IF(SUM('MissFill 1'!AW$2:AW167)=0,"",(IF('MissFill 1'!AW167/SUM('MissFill 1'!AW$2:AW167)&gt;0.01,"",IF('MissFill 1'!AW166/SUM('MissFill 1'!AW$2:AW167)&gt;0.01,"",IF('MissFill 1'!AW165/SUM('MissFill 1'!AW$2:AW167)&gt;0.01,"",DateEnded_5Day!$A167))))))</f>
        <v>44512</v>
      </c>
    </row>
    <row r="168" spans="1:50" x14ac:dyDescent="0.25">
      <c r="A168" s="41">
        <v>44513</v>
      </c>
      <c r="B168" s="52">
        <v>317</v>
      </c>
      <c r="C168" s="54">
        <f>IF($A168&lt;='All Results'!$B$4,"",IF(SUM('MissFill 1'!B$2:B168)=0,"",(IF('MissFill 1'!B168/SUM('MissFill 1'!B$2:B168)&gt;0.01,"",IF('MissFill 1'!B167/SUM('MissFill 1'!B$2:B168)&gt;0.01,"",IF('MissFill 1'!B166/SUM('MissFill 1'!B$2:B168)&gt;0.01,"",DateEnded_5Day!$A168))))))</f>
        <v>44513</v>
      </c>
      <c r="D168" s="54">
        <f>IF($A168&lt;='All Results'!$B$4,"",IF(SUM('MissFill 1'!C$2:C168)=0,"",(IF('MissFill 1'!C168/SUM('MissFill 1'!C$2:C168)&gt;0.01,"",IF('MissFill 1'!C167/SUM('MissFill 1'!C$2:C168)&gt;0.01,"",IF('MissFill 1'!C166/SUM('MissFill 1'!C$2:C168)&gt;0.01,"",DateEnded_5Day!$A168))))))</f>
        <v>44513</v>
      </c>
      <c r="E168" s="54">
        <f>IF($A168&lt;='All Results'!$B$4,"",IF(SUM('MissFill 1'!D$2:D168)=0,"",(IF('MissFill 1'!D168/SUM('MissFill 1'!D$2:D168)&gt;0.01,"",IF('MissFill 1'!D167/SUM('MissFill 1'!D$2:D168)&gt;0.01,"",IF('MissFill 1'!D166/SUM('MissFill 1'!D$2:D168)&gt;0.01,"",DateEnded_5Day!$A168))))))</f>
        <v>44513</v>
      </c>
      <c r="F168" s="54">
        <f>IF($A168&lt;='All Results'!$B$4,"",IF(SUM('MissFill 1'!E$2:E168)=0,"",(IF('MissFill 1'!E168/SUM('MissFill 1'!E$2:E168)&gt;0.01,"",IF('MissFill 1'!E167/SUM('MissFill 1'!E$2:E168)&gt;0.01,"",IF('MissFill 1'!E166/SUM('MissFill 1'!E$2:E168)&gt;0.01,"",DateEnded_5Day!$A168))))))</f>
        <v>44513</v>
      </c>
      <c r="G168" s="54">
        <f>IF($A168&lt;='All Results'!$B$4,"",IF(SUM('MissFill 1'!F$2:F168)=0,"",(IF('MissFill 1'!F168/SUM('MissFill 1'!F$2:F168)&gt;0.01,"",IF('MissFill 1'!F167/SUM('MissFill 1'!F$2:F168)&gt;0.01,"",IF('MissFill 1'!F166/SUM('MissFill 1'!F$2:F168)&gt;0.01,"",DateEnded_5Day!$A168))))))</f>
        <v>44513</v>
      </c>
      <c r="H168" s="54">
        <f>IF($A168&lt;='All Results'!$B$4,"",IF(SUM('MissFill 1'!G$2:G168)=0,"",(IF('MissFill 1'!G168/SUM('MissFill 1'!G$2:G168)&gt;0.01,"",IF('MissFill 1'!G167/SUM('MissFill 1'!G$2:G168)&gt;0.01,"",IF('MissFill 1'!G166/SUM('MissFill 1'!G$2:G168)&gt;0.01,"",DateEnded_5Day!$A168))))))</f>
        <v>44513</v>
      </c>
      <c r="I168" s="54">
        <f>IF($A168&lt;='All Results'!$B$4,"",IF(SUM('MissFill 1'!H$2:H168)=0,"",(IF('MissFill 1'!H168/SUM('MissFill 1'!H$2:H168)&gt;0.01,"",IF('MissFill 1'!H167/SUM('MissFill 1'!H$2:H168)&gt;0.01,"",IF('MissFill 1'!H166/SUM('MissFill 1'!H$2:H168)&gt;0.01,"",DateEnded_5Day!$A168))))))</f>
        <v>44513</v>
      </c>
      <c r="J168" s="54">
        <f>IF($A168&lt;='All Results'!$B$4,"",IF(SUM('MissFill 1'!I$2:I168)=0,"",(IF('MissFill 1'!I168/SUM('MissFill 1'!I$2:I168)&gt;0.01,"",IF('MissFill 1'!I167/SUM('MissFill 1'!I$2:I168)&gt;0.01,"",IF('MissFill 1'!I166/SUM('MissFill 1'!I$2:I168)&gt;0.01,"",DateEnded_5Day!$A168))))))</f>
        <v>44513</v>
      </c>
      <c r="K168" s="54">
        <f>IF($A168&lt;='All Results'!$B$4,"",IF(SUM('MissFill 1'!J$2:J168)=0,"",(IF('MissFill 1'!J168/SUM('MissFill 1'!J$2:J168)&gt;0.01,"",IF('MissFill 1'!J167/SUM('MissFill 1'!J$2:J168)&gt;0.01,"",IF('MissFill 1'!J166/SUM('MissFill 1'!J$2:J168)&gt;0.01,"",DateEnded_5Day!$A168))))))</f>
        <v>44513</v>
      </c>
      <c r="L168" s="54">
        <f>IF($A168&lt;='All Results'!$B$4,"",IF(SUM('MissFill 1'!K$2:K168)=0,"",(IF('MissFill 1'!K168/SUM('MissFill 1'!K$2:K168)&gt;0.01,"",IF('MissFill 1'!K167/SUM('MissFill 1'!K$2:K168)&gt;0.01,"",IF('MissFill 1'!K166/SUM('MissFill 1'!K$2:K168)&gt;0.01,"",DateEnded_5Day!$A168))))))</f>
        <v>44513</v>
      </c>
      <c r="M168" s="54">
        <f>IF($A168&lt;='All Results'!$B$4,"",IF(SUM('MissFill 1'!L$2:L168)=0,"",(IF('MissFill 1'!L168/SUM('MissFill 1'!L$2:L168)&gt;0.01,"",IF('MissFill 1'!L167/SUM('MissFill 1'!L$2:L168)&gt;0.01,"",IF('MissFill 1'!L166/SUM('MissFill 1'!L$2:L168)&gt;0.01,"",DateEnded_5Day!$A168))))))</f>
        <v>44513</v>
      </c>
      <c r="N168" s="54">
        <f>IF($A168&lt;='All Results'!$B$4,"",IF(SUM('MissFill 1'!M$2:M168)=0,"",(IF('MissFill 1'!M168/SUM('MissFill 1'!M$2:M168)&gt;0.01,"",IF('MissFill 1'!M167/SUM('MissFill 1'!M$2:M168)&gt;0.01,"",IF('MissFill 1'!M166/SUM('MissFill 1'!M$2:M168)&gt;0.01,"",DateEnded_5Day!$A168))))))</f>
        <v>44513</v>
      </c>
      <c r="O168" s="54">
        <f>IF($A168&lt;='All Results'!$B$4,"",IF(SUM('MissFill 1'!N$2:N168)=0,"",(IF('MissFill 1'!N168/SUM('MissFill 1'!N$2:N168)&gt;0.01,"",IF('MissFill 1'!N167/SUM('MissFill 1'!N$2:N168)&gt;0.01,"",IF('MissFill 1'!N166/SUM('MissFill 1'!N$2:N168)&gt;0.01,"",DateEnded_5Day!$A168))))))</f>
        <v>44513</v>
      </c>
      <c r="P168" s="54">
        <f>IF($A168&lt;='All Results'!$B$4,"",IF(SUM('MissFill 1'!O$2:O168)=0,"",(IF('MissFill 1'!O168/SUM('MissFill 1'!O$2:O168)&gt;0.01,"",IF('MissFill 1'!O167/SUM('MissFill 1'!O$2:O168)&gt;0.01,"",IF('MissFill 1'!O166/SUM('MissFill 1'!O$2:O168)&gt;0.01,"",DateEnded_5Day!$A168))))))</f>
        <v>44513</v>
      </c>
      <c r="Q168" s="54">
        <f>IF($A168&lt;='All Results'!$B$4,"",IF(SUM('MissFill 1'!P$2:P168)=0,"",(IF('MissFill 1'!P168/SUM('MissFill 1'!P$2:P168)&gt;0.01,"",IF('MissFill 1'!P167/SUM('MissFill 1'!P$2:P168)&gt;0.01,"",IF('MissFill 1'!P166/SUM('MissFill 1'!P$2:P168)&gt;0.01,"",DateEnded_5Day!$A168))))))</f>
        <v>44513</v>
      </c>
      <c r="R168" s="54">
        <f>IF($A168&lt;='All Results'!$B$4,"",IF(SUM('MissFill 1'!Q$2:Q168)=0,"",(IF('MissFill 1'!Q168/SUM('MissFill 1'!Q$2:Q168)&gt;0.01,"",IF('MissFill 1'!Q167/SUM('MissFill 1'!Q$2:Q168)&gt;0.01,"",IF('MissFill 1'!Q166/SUM('MissFill 1'!Q$2:Q168)&gt;0.01,"",DateEnded_5Day!$A168))))))</f>
        <v>44513</v>
      </c>
      <c r="S168" s="54">
        <f>IF($A168&lt;='All Results'!$B$4,"",IF(SUM('MissFill 1'!R$2:R168)=0,"",(IF('MissFill 1'!R168/SUM('MissFill 1'!R$2:R168)&gt;0.01,"",IF('MissFill 1'!R167/SUM('MissFill 1'!R$2:R168)&gt;0.01,"",IF('MissFill 1'!R166/SUM('MissFill 1'!R$2:R168)&gt;0.01,"",DateEnded_5Day!$A168))))))</f>
        <v>44513</v>
      </c>
      <c r="T168" s="54">
        <f>IF($A168&lt;='All Results'!$B$4,"",IF(SUM('MissFill 1'!S$2:S168)=0,"",(IF('MissFill 1'!S168/SUM('MissFill 1'!S$2:S168)&gt;0.01,"",IF('MissFill 1'!S167/SUM('MissFill 1'!S$2:S168)&gt;0.01,"",IF('MissFill 1'!S166/SUM('MissFill 1'!S$2:S168)&gt;0.01,"",DateEnded_5Day!$A168))))))</f>
        <v>44513</v>
      </c>
      <c r="U168" s="54">
        <f>IF($A168&lt;='All Results'!$B$4,"",IF(SUM('MissFill 1'!T$2:T168)=0,"",(IF('MissFill 1'!T168/SUM('MissFill 1'!T$2:T168)&gt;0.01,"",IF('MissFill 1'!T167/SUM('MissFill 1'!T$2:T168)&gt;0.01,"",IF('MissFill 1'!T166/SUM('MissFill 1'!T$2:T168)&gt;0.01,"",DateEnded_5Day!$A168))))))</f>
        <v>44513</v>
      </c>
      <c r="V168" s="54">
        <f>IF($A168&lt;='All Results'!$B$4,"",IF(SUM('MissFill 1'!U$2:U168)=0,"",(IF('MissFill 1'!U168/SUM('MissFill 1'!U$2:U168)&gt;0.01,"",IF('MissFill 1'!U167/SUM('MissFill 1'!U$2:U168)&gt;0.01,"",IF('MissFill 1'!U166/SUM('MissFill 1'!U$2:U168)&gt;0.01,"",DateEnded_5Day!$A168))))))</f>
        <v>44513</v>
      </c>
      <c r="W168" s="54">
        <f>IF($A168&lt;='All Results'!$B$4,"",IF(SUM('MissFill 1'!V$2:V168)=0,"",(IF('MissFill 1'!V168/SUM('MissFill 1'!V$2:V168)&gt;0.01,"",IF('MissFill 1'!V167/SUM('MissFill 1'!V$2:V168)&gt;0.01,"",IF('MissFill 1'!V166/SUM('MissFill 1'!V$2:V168)&gt;0.01,"",DateEnded_5Day!$A168))))))</f>
        <v>44513</v>
      </c>
      <c r="X168" s="54">
        <f>IF($A168&lt;='All Results'!$B$4,"",IF(SUM('MissFill 1'!W$2:W168)=0,"",(IF('MissFill 1'!W168/SUM('MissFill 1'!W$2:W168)&gt;0.01,"",IF('MissFill 1'!W167/SUM('MissFill 1'!W$2:W168)&gt;0.01,"",IF('MissFill 1'!W166/SUM('MissFill 1'!W$2:W168)&gt;0.01,"",DateEnded_5Day!$A168))))))</f>
        <v>44513</v>
      </c>
      <c r="Y168" s="54">
        <f>IF($A168&lt;='All Results'!$B$4,"",IF(SUM('MissFill 1'!X$2:X168)=0,"",(IF('MissFill 1'!X168/SUM('MissFill 1'!X$2:X168)&gt;0.01,"",IF('MissFill 1'!X167/SUM('MissFill 1'!X$2:X168)&gt;0.01,"",IF('MissFill 1'!X166/SUM('MissFill 1'!X$2:X168)&gt;0.01,"",DateEnded_5Day!$A168))))))</f>
        <v>44513</v>
      </c>
      <c r="Z168" s="54">
        <f>IF($A168&lt;='All Results'!$B$4,"",IF(SUM('MissFill 1'!Y$2:Y168)=0,"",(IF('MissFill 1'!Y168/SUM('MissFill 1'!Y$2:Y168)&gt;0.01,"",IF('MissFill 1'!Y167/SUM('MissFill 1'!Y$2:Y168)&gt;0.01,"",IF('MissFill 1'!Y166/SUM('MissFill 1'!Y$2:Y168)&gt;0.01,"",DateEnded_5Day!$A168))))))</f>
        <v>44513</v>
      </c>
      <c r="AA168" s="54">
        <f>IF($A168&lt;='All Results'!$B$4,"",IF(SUM('MissFill 1'!Z$2:Z168)=0,"",(IF('MissFill 1'!Z168/SUM('MissFill 1'!Z$2:Z168)&gt;0.01,"",IF('MissFill 1'!Z167/SUM('MissFill 1'!Z$2:Z168)&gt;0.01,"",IF('MissFill 1'!Z166/SUM('MissFill 1'!Z$2:Z168)&gt;0.01,"",DateEnded_5Day!$A168))))))</f>
        <v>44513</v>
      </c>
      <c r="AB168" s="54">
        <f>IF($A168&lt;='All Results'!$B$4,"",IF(SUM('MissFill 1'!AA$2:AA168)=0,"",(IF('MissFill 1'!AA168/SUM('MissFill 1'!AA$2:AA168)&gt;0.01,"",IF('MissFill 1'!AA167/SUM('MissFill 1'!AA$2:AA168)&gt;0.01,"",IF('MissFill 1'!AA166/SUM('MissFill 1'!AA$2:AA168)&gt;0.01,"",DateEnded_5Day!$A168))))))</f>
        <v>44513</v>
      </c>
      <c r="AC168" s="54">
        <f>IF($A168&lt;='All Results'!$B$4,"",IF(SUM('MissFill 1'!AB$2:AB168)=0,"",(IF('MissFill 1'!AB168/SUM('MissFill 1'!AB$2:AB168)&gt;0.01,"",IF('MissFill 1'!AB167/SUM('MissFill 1'!AB$2:AB168)&gt;0.01,"",IF('MissFill 1'!AB166/SUM('MissFill 1'!AB$2:AB168)&gt;0.01,"",DateEnded_5Day!$A168))))))</f>
        <v>44513</v>
      </c>
      <c r="AD168" s="54">
        <f>IF($A168&lt;='All Results'!$B$4,"",IF(SUM('MissFill 1'!AC$2:AC168)=0,"",(IF('MissFill 1'!AC168/SUM('MissFill 1'!AC$2:AC168)&gt;0.01,"",IF('MissFill 1'!AC167/SUM('MissFill 1'!AC$2:AC168)&gt;0.01,"",IF('MissFill 1'!AC166/SUM('MissFill 1'!AC$2:AC168)&gt;0.01,"",DateEnded_5Day!$A168))))))</f>
        <v>44513</v>
      </c>
      <c r="AE168" s="54">
        <f>IF($A168&lt;='All Results'!$B$4,"",IF(SUM('MissFill 1'!AD$2:AD168)=0,"",(IF('MissFill 1'!AD168/SUM('MissFill 1'!AD$2:AD168)&gt;0.01,"",IF('MissFill 1'!AD167/SUM('MissFill 1'!AD$2:AD168)&gt;0.01,"",IF('MissFill 1'!AD166/SUM('MissFill 1'!AD$2:AD168)&gt;0.01,"",DateEnded_5Day!$A168))))))</f>
        <v>44513</v>
      </c>
      <c r="AF168" s="54">
        <f>IF($A168&lt;='All Results'!$B$4,"",IF(SUM('MissFill 1'!AE$2:AE168)=0,"",(IF('MissFill 1'!AE168/SUM('MissFill 1'!AE$2:AE168)&gt;0.01,"",IF('MissFill 1'!AE167/SUM('MissFill 1'!AE$2:AE168)&gt;0.01,"",IF('MissFill 1'!AE166/SUM('MissFill 1'!AE$2:AE168)&gt;0.01,"",DateEnded_5Day!$A168))))))</f>
        <v>44513</v>
      </c>
      <c r="AG168" s="54">
        <f>IF($A168&lt;='All Results'!$B$4,"",IF(SUM('MissFill 1'!AF$2:AF168)=0,"",(IF('MissFill 1'!AF168/SUM('MissFill 1'!AF$2:AF168)&gt;0.01,"",IF('MissFill 1'!AF167/SUM('MissFill 1'!AF$2:AF168)&gt;0.01,"",IF('MissFill 1'!AF166/SUM('MissFill 1'!AF$2:AF168)&gt;0.01,"",DateEnded_5Day!$A168))))))</f>
        <v>44513</v>
      </c>
      <c r="AH168" s="54">
        <f>IF($A168&lt;='All Results'!$B$4,"",IF(SUM('MissFill 1'!AG$2:AG168)=0,"",(IF('MissFill 1'!AG168/SUM('MissFill 1'!AG$2:AG168)&gt;0.01,"",IF('MissFill 1'!AG167/SUM('MissFill 1'!AG$2:AG168)&gt;0.01,"",IF('MissFill 1'!AG166/SUM('MissFill 1'!AG$2:AG168)&gt;0.01,"",DateEnded_5Day!$A168))))))</f>
        <v>44513</v>
      </c>
      <c r="AI168" s="54">
        <f>IF($A168&lt;='All Results'!$B$4,"",IF(SUM('MissFill 1'!AH$2:AH168)=0,"",(IF('MissFill 1'!AH168/SUM('MissFill 1'!AH$2:AH168)&gt;0.01,"",IF('MissFill 1'!AH167/SUM('MissFill 1'!AH$2:AH168)&gt;0.01,"",IF('MissFill 1'!AH166/SUM('MissFill 1'!AH$2:AH168)&gt;0.01,"",DateEnded_5Day!$A168))))))</f>
        <v>44513</v>
      </c>
      <c r="AJ168" s="54">
        <f>IF($A168&lt;='All Results'!$B$4,"",IF(SUM('MissFill 1'!AI$2:AI168)=0,"",(IF('MissFill 1'!AI168/SUM('MissFill 1'!AI$2:AI168)&gt;0.01,"",IF('MissFill 1'!AI167/SUM('MissFill 1'!AI$2:AI168)&gt;0.01,"",IF('MissFill 1'!AI166/SUM('MissFill 1'!AI$2:AI168)&gt;0.01,"",DateEnded_5Day!$A168))))))</f>
        <v>44513</v>
      </c>
      <c r="AK168" s="54">
        <f>IF($A168&lt;='All Results'!$B$4,"",IF(SUM('MissFill 1'!AJ$2:AJ168)=0,"",(IF('MissFill 1'!AJ168/SUM('MissFill 1'!AJ$2:AJ168)&gt;0.01,"",IF('MissFill 1'!AJ167/SUM('MissFill 1'!AJ$2:AJ168)&gt;0.01,"",IF('MissFill 1'!AJ166/SUM('MissFill 1'!AJ$2:AJ168)&gt;0.01,"",DateEnded_5Day!$A168))))))</f>
        <v>44513</v>
      </c>
      <c r="AL168" s="54">
        <f>IF($A168&lt;='All Results'!$B$4,"",IF(SUM('MissFill 1'!AK$2:AK168)=0,"",(IF('MissFill 1'!AK168/SUM('MissFill 1'!AK$2:AK168)&gt;0.01,"",IF('MissFill 1'!AK167/SUM('MissFill 1'!AK$2:AK168)&gt;0.01,"",IF('MissFill 1'!AK166/SUM('MissFill 1'!AK$2:AK168)&gt;0.01,"",DateEnded_5Day!$A168))))))</f>
        <v>44513</v>
      </c>
      <c r="AM168" s="54">
        <f>IF($A168&lt;='All Results'!$B$4,"",IF(SUM('MissFill 1'!AL$2:AL168)=0,"",(IF('MissFill 1'!AL168/SUM('MissFill 1'!AL$2:AL168)&gt;0.01,"",IF('MissFill 1'!AL167/SUM('MissFill 1'!AL$2:AL168)&gt;0.01,"",IF('MissFill 1'!AL166/SUM('MissFill 1'!AL$2:AL168)&gt;0.01,"",DateEnded_5Day!$A168))))))</f>
        <v>44513</v>
      </c>
      <c r="AN168" s="54">
        <f>IF($A168&lt;='All Results'!$B$4,"",IF(SUM('MissFill 1'!AM$2:AM168)=0,"",(IF('MissFill 1'!AM168/SUM('MissFill 1'!AM$2:AM168)&gt;0.01,"",IF('MissFill 1'!AM167/SUM('MissFill 1'!AM$2:AM168)&gt;0.01,"",IF('MissFill 1'!AM166/SUM('MissFill 1'!AM$2:AM168)&gt;0.01,"",DateEnded_5Day!$A168))))))</f>
        <v>44513</v>
      </c>
      <c r="AO168" s="54">
        <f>IF($A168&lt;='All Results'!$B$4,"",IF(SUM('MissFill 1'!AN$2:AN168)=0,"",(IF('MissFill 1'!AN168/SUM('MissFill 1'!AN$2:AN168)&gt;0.01,"",IF('MissFill 1'!AN167/SUM('MissFill 1'!AN$2:AN168)&gt;0.01,"",IF('MissFill 1'!AN166/SUM('MissFill 1'!AN$2:AN168)&gt;0.01,"",DateEnded_5Day!$A168))))))</f>
        <v>44513</v>
      </c>
      <c r="AP168" s="54">
        <f>IF($A168&lt;='All Results'!$B$4,"",IF(SUM('MissFill 1'!AO$2:AO168)=0,"",(IF('MissFill 1'!AO168/SUM('MissFill 1'!AO$2:AO168)&gt;0.01,"",IF('MissFill 1'!AO167/SUM('MissFill 1'!AO$2:AO168)&gt;0.01,"",IF('MissFill 1'!AO166/SUM('MissFill 1'!AO$2:AO168)&gt;0.01,"",DateEnded_5Day!$A168))))))</f>
        <v>44513</v>
      </c>
      <c r="AQ168" s="54">
        <f>IF($A168&lt;='All Results'!$B$4,"",IF(SUM('MissFill 1'!AP$2:AP168)=0,"",(IF('MissFill 1'!AP168/SUM('MissFill 1'!AP$2:AP168)&gt;0.01,"",IF('MissFill 1'!AP167/SUM('MissFill 1'!AP$2:AP168)&gt;0.01,"",IF('MissFill 1'!AP166/SUM('MissFill 1'!AP$2:AP168)&gt;0.01,"",DateEnded_5Day!$A168))))))</f>
        <v>44513</v>
      </c>
      <c r="AR168" s="54">
        <f>IF($A168&lt;='All Results'!$B$4,"",IF(SUM('MissFill 1'!AQ$2:AQ168)=0,"",(IF('MissFill 1'!AQ168/SUM('MissFill 1'!AQ$2:AQ168)&gt;0.01,"",IF('MissFill 1'!AQ167/SUM('MissFill 1'!AQ$2:AQ168)&gt;0.01,"",IF('MissFill 1'!AQ166/SUM('MissFill 1'!AQ$2:AQ168)&gt;0.01,"",DateEnded_5Day!$A168))))))</f>
        <v>44513</v>
      </c>
      <c r="AS168" s="54">
        <f>IF($A168&lt;='All Results'!$B$4,"",IF(SUM('MissFill 1'!AR$2:AR168)=0,"",(IF('MissFill 1'!AR168/SUM('MissFill 1'!AR$2:AR168)&gt;0.01,"",IF('MissFill 1'!AR167/SUM('MissFill 1'!AR$2:AR168)&gt;0.01,"",IF('MissFill 1'!AR166/SUM('MissFill 1'!AR$2:AR168)&gt;0.01,"",DateEnded_5Day!$A168))))))</f>
        <v>44513</v>
      </c>
      <c r="AT168" s="54">
        <f>IF($A168&lt;='All Results'!$B$4,"",IF(SUM('MissFill 1'!AS$2:AS168)=0,"",(IF('MissFill 1'!AS168/SUM('MissFill 1'!AS$2:AS168)&gt;0.01,"",IF('MissFill 1'!AS167/SUM('MissFill 1'!AS$2:AS168)&gt;0.01,"",IF('MissFill 1'!AS166/SUM('MissFill 1'!AS$2:AS168)&gt;0.01,"",DateEnded_5Day!$A168))))))</f>
        <v>44513</v>
      </c>
      <c r="AU168" s="54">
        <f>IF($A168&lt;='All Results'!$B$4,"",IF(SUM('MissFill 1'!AT$2:AT168)=0,"",(IF('MissFill 1'!AT168/SUM('MissFill 1'!AT$2:AT168)&gt;0.01,"",IF('MissFill 1'!AT167/SUM('MissFill 1'!AT$2:AT168)&gt;0.01,"",IF('MissFill 1'!AT166/SUM('MissFill 1'!AT$2:AT168)&gt;0.01,"",DateEnded_5Day!$A168))))))</f>
        <v>44513</v>
      </c>
      <c r="AV168" s="54">
        <f>IF($A168&lt;='All Results'!$B$4,"",IF(SUM('MissFill 1'!AU$2:AU168)=0,"",(IF('MissFill 1'!AU168/SUM('MissFill 1'!AU$2:AU168)&gt;0.01,"",IF('MissFill 1'!AU167/SUM('MissFill 1'!AU$2:AU168)&gt;0.01,"",IF('MissFill 1'!AU166/SUM('MissFill 1'!AU$2:AU168)&gt;0.01,"",DateEnded_5Day!$A168))))))</f>
        <v>44513</v>
      </c>
      <c r="AW168" s="54">
        <f>IF($A168&lt;='All Results'!$B$4,"",IF(SUM('MissFill 1'!AV$2:AV168)=0,"",(IF('MissFill 1'!AV168/SUM('MissFill 1'!AV$2:AV168)&gt;0.01,"",IF('MissFill 1'!AV167/SUM('MissFill 1'!AV$2:AV168)&gt;0.01,"",IF('MissFill 1'!AV166/SUM('MissFill 1'!AV$2:AV168)&gt;0.01,"",DateEnded_5Day!$A168))))))</f>
        <v>44513</v>
      </c>
      <c r="AX168" s="54">
        <f>IF($A168&lt;='All Results'!$B$4,"",IF(SUM('MissFill 1'!AW$2:AW168)=0,"",(IF('MissFill 1'!AW168/SUM('MissFill 1'!AW$2:AW168)&gt;0.01,"",IF('MissFill 1'!AW167/SUM('MissFill 1'!AW$2:AW168)&gt;0.01,"",IF('MissFill 1'!AW166/SUM('MissFill 1'!AW$2:AW168)&gt;0.01,"",DateEnded_5Day!$A168))))))</f>
        <v>44513</v>
      </c>
    </row>
    <row r="169" spans="1:50" x14ac:dyDescent="0.25">
      <c r="A169" s="41">
        <v>44514</v>
      </c>
      <c r="B169" s="52">
        <v>318</v>
      </c>
      <c r="C169" s="54">
        <f>IF($A169&lt;='All Results'!$B$4,"",IF(SUM('MissFill 1'!B$2:B169)=0,"",(IF('MissFill 1'!B169/SUM('MissFill 1'!B$2:B169)&gt;0.01,"",IF('MissFill 1'!B168/SUM('MissFill 1'!B$2:B169)&gt;0.01,"",IF('MissFill 1'!B167/SUM('MissFill 1'!B$2:B169)&gt;0.01,"",DateEnded_5Day!$A169))))))</f>
        <v>44514</v>
      </c>
      <c r="D169" s="54">
        <f>IF($A169&lt;='All Results'!$B$4,"",IF(SUM('MissFill 1'!C$2:C169)=0,"",(IF('MissFill 1'!C169/SUM('MissFill 1'!C$2:C169)&gt;0.01,"",IF('MissFill 1'!C168/SUM('MissFill 1'!C$2:C169)&gt;0.01,"",IF('MissFill 1'!C167/SUM('MissFill 1'!C$2:C169)&gt;0.01,"",DateEnded_5Day!$A169))))))</f>
        <v>44514</v>
      </c>
      <c r="E169" s="54">
        <f>IF($A169&lt;='All Results'!$B$4,"",IF(SUM('MissFill 1'!D$2:D169)=0,"",(IF('MissFill 1'!D169/SUM('MissFill 1'!D$2:D169)&gt;0.01,"",IF('MissFill 1'!D168/SUM('MissFill 1'!D$2:D169)&gt;0.01,"",IF('MissFill 1'!D167/SUM('MissFill 1'!D$2:D169)&gt;0.01,"",DateEnded_5Day!$A169))))))</f>
        <v>44514</v>
      </c>
      <c r="F169" s="54">
        <f>IF($A169&lt;='All Results'!$B$4,"",IF(SUM('MissFill 1'!E$2:E169)=0,"",(IF('MissFill 1'!E169/SUM('MissFill 1'!E$2:E169)&gt;0.01,"",IF('MissFill 1'!E168/SUM('MissFill 1'!E$2:E169)&gt;0.01,"",IF('MissFill 1'!E167/SUM('MissFill 1'!E$2:E169)&gt;0.01,"",DateEnded_5Day!$A169))))))</f>
        <v>44514</v>
      </c>
      <c r="G169" s="54">
        <f>IF($A169&lt;='All Results'!$B$4,"",IF(SUM('MissFill 1'!F$2:F169)=0,"",(IF('MissFill 1'!F169/SUM('MissFill 1'!F$2:F169)&gt;0.01,"",IF('MissFill 1'!F168/SUM('MissFill 1'!F$2:F169)&gt;0.01,"",IF('MissFill 1'!F167/SUM('MissFill 1'!F$2:F169)&gt;0.01,"",DateEnded_5Day!$A169))))))</f>
        <v>44514</v>
      </c>
      <c r="H169" s="54">
        <f>IF($A169&lt;='All Results'!$B$4,"",IF(SUM('MissFill 1'!G$2:G169)=0,"",(IF('MissFill 1'!G169/SUM('MissFill 1'!G$2:G169)&gt;0.01,"",IF('MissFill 1'!G168/SUM('MissFill 1'!G$2:G169)&gt;0.01,"",IF('MissFill 1'!G167/SUM('MissFill 1'!G$2:G169)&gt;0.01,"",DateEnded_5Day!$A169))))))</f>
        <v>44514</v>
      </c>
      <c r="I169" s="54">
        <f>IF($A169&lt;='All Results'!$B$4,"",IF(SUM('MissFill 1'!H$2:H169)=0,"",(IF('MissFill 1'!H169/SUM('MissFill 1'!H$2:H169)&gt;0.01,"",IF('MissFill 1'!H168/SUM('MissFill 1'!H$2:H169)&gt;0.01,"",IF('MissFill 1'!H167/SUM('MissFill 1'!H$2:H169)&gt;0.01,"",DateEnded_5Day!$A169))))))</f>
        <v>44514</v>
      </c>
      <c r="J169" s="54">
        <f>IF($A169&lt;='All Results'!$B$4,"",IF(SUM('MissFill 1'!I$2:I169)=0,"",(IF('MissFill 1'!I169/SUM('MissFill 1'!I$2:I169)&gt;0.01,"",IF('MissFill 1'!I168/SUM('MissFill 1'!I$2:I169)&gt;0.01,"",IF('MissFill 1'!I167/SUM('MissFill 1'!I$2:I169)&gt;0.01,"",DateEnded_5Day!$A169))))))</f>
        <v>44514</v>
      </c>
      <c r="K169" s="54">
        <f>IF($A169&lt;='All Results'!$B$4,"",IF(SUM('MissFill 1'!J$2:J169)=0,"",(IF('MissFill 1'!J169/SUM('MissFill 1'!J$2:J169)&gt;0.01,"",IF('MissFill 1'!J168/SUM('MissFill 1'!J$2:J169)&gt;0.01,"",IF('MissFill 1'!J167/SUM('MissFill 1'!J$2:J169)&gt;0.01,"",DateEnded_5Day!$A169))))))</f>
        <v>44514</v>
      </c>
      <c r="L169" s="54">
        <f>IF($A169&lt;='All Results'!$B$4,"",IF(SUM('MissFill 1'!K$2:K169)=0,"",(IF('MissFill 1'!K169/SUM('MissFill 1'!K$2:K169)&gt;0.01,"",IF('MissFill 1'!K168/SUM('MissFill 1'!K$2:K169)&gt;0.01,"",IF('MissFill 1'!K167/SUM('MissFill 1'!K$2:K169)&gt;0.01,"",DateEnded_5Day!$A169))))))</f>
        <v>44514</v>
      </c>
      <c r="M169" s="54">
        <f>IF($A169&lt;='All Results'!$B$4,"",IF(SUM('MissFill 1'!L$2:L169)=0,"",(IF('MissFill 1'!L169/SUM('MissFill 1'!L$2:L169)&gt;0.01,"",IF('MissFill 1'!L168/SUM('MissFill 1'!L$2:L169)&gt;0.01,"",IF('MissFill 1'!L167/SUM('MissFill 1'!L$2:L169)&gt;0.01,"",DateEnded_5Day!$A169))))))</f>
        <v>44514</v>
      </c>
      <c r="N169" s="54">
        <f>IF($A169&lt;='All Results'!$B$4,"",IF(SUM('MissFill 1'!M$2:M169)=0,"",(IF('MissFill 1'!M169/SUM('MissFill 1'!M$2:M169)&gt;0.01,"",IF('MissFill 1'!M168/SUM('MissFill 1'!M$2:M169)&gt;0.01,"",IF('MissFill 1'!M167/SUM('MissFill 1'!M$2:M169)&gt;0.01,"",DateEnded_5Day!$A169))))))</f>
        <v>44514</v>
      </c>
      <c r="O169" s="54">
        <f>IF($A169&lt;='All Results'!$B$4,"",IF(SUM('MissFill 1'!N$2:N169)=0,"",(IF('MissFill 1'!N169/SUM('MissFill 1'!N$2:N169)&gt;0.01,"",IF('MissFill 1'!N168/SUM('MissFill 1'!N$2:N169)&gt;0.01,"",IF('MissFill 1'!N167/SUM('MissFill 1'!N$2:N169)&gt;0.01,"",DateEnded_5Day!$A169))))))</f>
        <v>44514</v>
      </c>
      <c r="P169" s="54">
        <f>IF($A169&lt;='All Results'!$B$4,"",IF(SUM('MissFill 1'!O$2:O169)=0,"",(IF('MissFill 1'!O169/SUM('MissFill 1'!O$2:O169)&gt;0.01,"",IF('MissFill 1'!O168/SUM('MissFill 1'!O$2:O169)&gt;0.01,"",IF('MissFill 1'!O167/SUM('MissFill 1'!O$2:O169)&gt;0.01,"",DateEnded_5Day!$A169))))))</f>
        <v>44514</v>
      </c>
      <c r="Q169" s="54">
        <f>IF($A169&lt;='All Results'!$B$4,"",IF(SUM('MissFill 1'!P$2:P169)=0,"",(IF('MissFill 1'!P169/SUM('MissFill 1'!P$2:P169)&gt;0.01,"",IF('MissFill 1'!P168/SUM('MissFill 1'!P$2:P169)&gt;0.01,"",IF('MissFill 1'!P167/SUM('MissFill 1'!P$2:P169)&gt;0.01,"",DateEnded_5Day!$A169))))))</f>
        <v>44514</v>
      </c>
      <c r="R169" s="54">
        <f>IF($A169&lt;='All Results'!$B$4,"",IF(SUM('MissFill 1'!Q$2:Q169)=0,"",(IF('MissFill 1'!Q169/SUM('MissFill 1'!Q$2:Q169)&gt;0.01,"",IF('MissFill 1'!Q168/SUM('MissFill 1'!Q$2:Q169)&gt;0.01,"",IF('MissFill 1'!Q167/SUM('MissFill 1'!Q$2:Q169)&gt;0.01,"",DateEnded_5Day!$A169))))))</f>
        <v>44514</v>
      </c>
      <c r="S169" s="54">
        <f>IF($A169&lt;='All Results'!$B$4,"",IF(SUM('MissFill 1'!R$2:R169)=0,"",(IF('MissFill 1'!R169/SUM('MissFill 1'!R$2:R169)&gt;0.01,"",IF('MissFill 1'!R168/SUM('MissFill 1'!R$2:R169)&gt;0.01,"",IF('MissFill 1'!R167/SUM('MissFill 1'!R$2:R169)&gt;0.01,"",DateEnded_5Day!$A169))))))</f>
        <v>44514</v>
      </c>
      <c r="T169" s="54">
        <f>IF($A169&lt;='All Results'!$B$4,"",IF(SUM('MissFill 1'!S$2:S169)=0,"",(IF('MissFill 1'!S169/SUM('MissFill 1'!S$2:S169)&gt;0.01,"",IF('MissFill 1'!S168/SUM('MissFill 1'!S$2:S169)&gt;0.01,"",IF('MissFill 1'!S167/SUM('MissFill 1'!S$2:S169)&gt;0.01,"",DateEnded_5Day!$A169))))))</f>
        <v>44514</v>
      </c>
      <c r="U169" s="54">
        <f>IF($A169&lt;='All Results'!$B$4,"",IF(SUM('MissFill 1'!T$2:T169)=0,"",(IF('MissFill 1'!T169/SUM('MissFill 1'!T$2:T169)&gt;0.01,"",IF('MissFill 1'!T168/SUM('MissFill 1'!T$2:T169)&gt;0.01,"",IF('MissFill 1'!T167/SUM('MissFill 1'!T$2:T169)&gt;0.01,"",DateEnded_5Day!$A169))))))</f>
        <v>44514</v>
      </c>
      <c r="V169" s="54">
        <f>IF($A169&lt;='All Results'!$B$4,"",IF(SUM('MissFill 1'!U$2:U169)=0,"",(IF('MissFill 1'!U169/SUM('MissFill 1'!U$2:U169)&gt;0.01,"",IF('MissFill 1'!U168/SUM('MissFill 1'!U$2:U169)&gt;0.01,"",IF('MissFill 1'!U167/SUM('MissFill 1'!U$2:U169)&gt;0.01,"",DateEnded_5Day!$A169))))))</f>
        <v>44514</v>
      </c>
      <c r="W169" s="54">
        <f>IF($A169&lt;='All Results'!$B$4,"",IF(SUM('MissFill 1'!V$2:V169)=0,"",(IF('MissFill 1'!V169/SUM('MissFill 1'!V$2:V169)&gt;0.01,"",IF('MissFill 1'!V168/SUM('MissFill 1'!V$2:V169)&gt;0.01,"",IF('MissFill 1'!V167/SUM('MissFill 1'!V$2:V169)&gt;0.01,"",DateEnded_5Day!$A169))))))</f>
        <v>44514</v>
      </c>
      <c r="X169" s="54">
        <f>IF($A169&lt;='All Results'!$B$4,"",IF(SUM('MissFill 1'!W$2:W169)=0,"",(IF('MissFill 1'!W169/SUM('MissFill 1'!W$2:W169)&gt;0.01,"",IF('MissFill 1'!W168/SUM('MissFill 1'!W$2:W169)&gt;0.01,"",IF('MissFill 1'!W167/SUM('MissFill 1'!W$2:W169)&gt;0.01,"",DateEnded_5Day!$A169))))))</f>
        <v>44514</v>
      </c>
      <c r="Y169" s="54">
        <f>IF($A169&lt;='All Results'!$B$4,"",IF(SUM('MissFill 1'!X$2:X169)=0,"",(IF('MissFill 1'!X169/SUM('MissFill 1'!X$2:X169)&gt;0.01,"",IF('MissFill 1'!X168/SUM('MissFill 1'!X$2:X169)&gt;0.01,"",IF('MissFill 1'!X167/SUM('MissFill 1'!X$2:X169)&gt;0.01,"",DateEnded_5Day!$A169))))))</f>
        <v>44514</v>
      </c>
      <c r="Z169" s="54">
        <f>IF($A169&lt;='All Results'!$B$4,"",IF(SUM('MissFill 1'!Y$2:Y169)=0,"",(IF('MissFill 1'!Y169/SUM('MissFill 1'!Y$2:Y169)&gt;0.01,"",IF('MissFill 1'!Y168/SUM('MissFill 1'!Y$2:Y169)&gt;0.01,"",IF('MissFill 1'!Y167/SUM('MissFill 1'!Y$2:Y169)&gt;0.01,"",DateEnded_5Day!$A169))))))</f>
        <v>44514</v>
      </c>
      <c r="AA169" s="54">
        <f>IF($A169&lt;='All Results'!$B$4,"",IF(SUM('MissFill 1'!Z$2:Z169)=0,"",(IF('MissFill 1'!Z169/SUM('MissFill 1'!Z$2:Z169)&gt;0.01,"",IF('MissFill 1'!Z168/SUM('MissFill 1'!Z$2:Z169)&gt;0.01,"",IF('MissFill 1'!Z167/SUM('MissFill 1'!Z$2:Z169)&gt;0.01,"",DateEnded_5Day!$A169))))))</f>
        <v>44514</v>
      </c>
      <c r="AB169" s="54">
        <f>IF($A169&lt;='All Results'!$B$4,"",IF(SUM('MissFill 1'!AA$2:AA169)=0,"",(IF('MissFill 1'!AA169/SUM('MissFill 1'!AA$2:AA169)&gt;0.01,"",IF('MissFill 1'!AA168/SUM('MissFill 1'!AA$2:AA169)&gt;0.01,"",IF('MissFill 1'!AA167/SUM('MissFill 1'!AA$2:AA169)&gt;0.01,"",DateEnded_5Day!$A169))))))</f>
        <v>44514</v>
      </c>
      <c r="AC169" s="54">
        <f>IF($A169&lt;='All Results'!$B$4,"",IF(SUM('MissFill 1'!AB$2:AB169)=0,"",(IF('MissFill 1'!AB169/SUM('MissFill 1'!AB$2:AB169)&gt;0.01,"",IF('MissFill 1'!AB168/SUM('MissFill 1'!AB$2:AB169)&gt;0.01,"",IF('MissFill 1'!AB167/SUM('MissFill 1'!AB$2:AB169)&gt;0.01,"",DateEnded_5Day!$A169))))))</f>
        <v>44514</v>
      </c>
      <c r="AD169" s="54">
        <f>IF($A169&lt;='All Results'!$B$4,"",IF(SUM('MissFill 1'!AC$2:AC169)=0,"",(IF('MissFill 1'!AC169/SUM('MissFill 1'!AC$2:AC169)&gt;0.01,"",IF('MissFill 1'!AC168/SUM('MissFill 1'!AC$2:AC169)&gt;0.01,"",IF('MissFill 1'!AC167/SUM('MissFill 1'!AC$2:AC169)&gt;0.01,"",DateEnded_5Day!$A169))))))</f>
        <v>44514</v>
      </c>
      <c r="AE169" s="54">
        <f>IF($A169&lt;='All Results'!$B$4,"",IF(SUM('MissFill 1'!AD$2:AD169)=0,"",(IF('MissFill 1'!AD169/SUM('MissFill 1'!AD$2:AD169)&gt;0.01,"",IF('MissFill 1'!AD168/SUM('MissFill 1'!AD$2:AD169)&gt;0.01,"",IF('MissFill 1'!AD167/SUM('MissFill 1'!AD$2:AD169)&gt;0.01,"",DateEnded_5Day!$A169))))))</f>
        <v>44514</v>
      </c>
      <c r="AF169" s="54">
        <f>IF($A169&lt;='All Results'!$B$4,"",IF(SUM('MissFill 1'!AE$2:AE169)=0,"",(IF('MissFill 1'!AE169/SUM('MissFill 1'!AE$2:AE169)&gt;0.01,"",IF('MissFill 1'!AE168/SUM('MissFill 1'!AE$2:AE169)&gt;0.01,"",IF('MissFill 1'!AE167/SUM('MissFill 1'!AE$2:AE169)&gt;0.01,"",DateEnded_5Day!$A169))))))</f>
        <v>44514</v>
      </c>
      <c r="AG169" s="54">
        <f>IF($A169&lt;='All Results'!$B$4,"",IF(SUM('MissFill 1'!AF$2:AF169)=0,"",(IF('MissFill 1'!AF169/SUM('MissFill 1'!AF$2:AF169)&gt;0.01,"",IF('MissFill 1'!AF168/SUM('MissFill 1'!AF$2:AF169)&gt;0.01,"",IF('MissFill 1'!AF167/SUM('MissFill 1'!AF$2:AF169)&gt;0.01,"",DateEnded_5Day!$A169))))))</f>
        <v>44514</v>
      </c>
      <c r="AH169" s="54">
        <f>IF($A169&lt;='All Results'!$B$4,"",IF(SUM('MissFill 1'!AG$2:AG169)=0,"",(IF('MissFill 1'!AG169/SUM('MissFill 1'!AG$2:AG169)&gt;0.01,"",IF('MissFill 1'!AG168/SUM('MissFill 1'!AG$2:AG169)&gt;0.01,"",IF('MissFill 1'!AG167/SUM('MissFill 1'!AG$2:AG169)&gt;0.01,"",DateEnded_5Day!$A169))))))</f>
        <v>44514</v>
      </c>
      <c r="AI169" s="54">
        <f>IF($A169&lt;='All Results'!$B$4,"",IF(SUM('MissFill 1'!AH$2:AH169)=0,"",(IF('MissFill 1'!AH169/SUM('MissFill 1'!AH$2:AH169)&gt;0.01,"",IF('MissFill 1'!AH168/SUM('MissFill 1'!AH$2:AH169)&gt;0.01,"",IF('MissFill 1'!AH167/SUM('MissFill 1'!AH$2:AH169)&gt;0.01,"",DateEnded_5Day!$A169))))))</f>
        <v>44514</v>
      </c>
      <c r="AJ169" s="54">
        <f>IF($A169&lt;='All Results'!$B$4,"",IF(SUM('MissFill 1'!AI$2:AI169)=0,"",(IF('MissFill 1'!AI169/SUM('MissFill 1'!AI$2:AI169)&gt;0.01,"",IF('MissFill 1'!AI168/SUM('MissFill 1'!AI$2:AI169)&gt;0.01,"",IF('MissFill 1'!AI167/SUM('MissFill 1'!AI$2:AI169)&gt;0.01,"",DateEnded_5Day!$A169))))))</f>
        <v>44514</v>
      </c>
      <c r="AK169" s="54">
        <f>IF($A169&lt;='All Results'!$B$4,"",IF(SUM('MissFill 1'!AJ$2:AJ169)=0,"",(IF('MissFill 1'!AJ169/SUM('MissFill 1'!AJ$2:AJ169)&gt;0.01,"",IF('MissFill 1'!AJ168/SUM('MissFill 1'!AJ$2:AJ169)&gt;0.01,"",IF('MissFill 1'!AJ167/SUM('MissFill 1'!AJ$2:AJ169)&gt;0.01,"",DateEnded_5Day!$A169))))))</f>
        <v>44514</v>
      </c>
      <c r="AL169" s="54">
        <f>IF($A169&lt;='All Results'!$B$4,"",IF(SUM('MissFill 1'!AK$2:AK169)=0,"",(IF('MissFill 1'!AK169/SUM('MissFill 1'!AK$2:AK169)&gt;0.01,"",IF('MissFill 1'!AK168/SUM('MissFill 1'!AK$2:AK169)&gt;0.01,"",IF('MissFill 1'!AK167/SUM('MissFill 1'!AK$2:AK169)&gt;0.01,"",DateEnded_5Day!$A169))))))</f>
        <v>44514</v>
      </c>
      <c r="AM169" s="54">
        <f>IF($A169&lt;='All Results'!$B$4,"",IF(SUM('MissFill 1'!AL$2:AL169)=0,"",(IF('MissFill 1'!AL169/SUM('MissFill 1'!AL$2:AL169)&gt;0.01,"",IF('MissFill 1'!AL168/SUM('MissFill 1'!AL$2:AL169)&gt;0.01,"",IF('MissFill 1'!AL167/SUM('MissFill 1'!AL$2:AL169)&gt;0.01,"",DateEnded_5Day!$A169))))))</f>
        <v>44514</v>
      </c>
      <c r="AN169" s="54">
        <f>IF($A169&lt;='All Results'!$B$4,"",IF(SUM('MissFill 1'!AM$2:AM169)=0,"",(IF('MissFill 1'!AM169/SUM('MissFill 1'!AM$2:AM169)&gt;0.01,"",IF('MissFill 1'!AM168/SUM('MissFill 1'!AM$2:AM169)&gt;0.01,"",IF('MissFill 1'!AM167/SUM('MissFill 1'!AM$2:AM169)&gt;0.01,"",DateEnded_5Day!$A169))))))</f>
        <v>44514</v>
      </c>
      <c r="AO169" s="54">
        <f>IF($A169&lt;='All Results'!$B$4,"",IF(SUM('MissFill 1'!AN$2:AN169)=0,"",(IF('MissFill 1'!AN169/SUM('MissFill 1'!AN$2:AN169)&gt;0.01,"",IF('MissFill 1'!AN168/SUM('MissFill 1'!AN$2:AN169)&gt;0.01,"",IF('MissFill 1'!AN167/SUM('MissFill 1'!AN$2:AN169)&gt;0.01,"",DateEnded_5Day!$A169))))))</f>
        <v>44514</v>
      </c>
      <c r="AP169" s="54">
        <f>IF($A169&lt;='All Results'!$B$4,"",IF(SUM('MissFill 1'!AO$2:AO169)=0,"",(IF('MissFill 1'!AO169/SUM('MissFill 1'!AO$2:AO169)&gt;0.01,"",IF('MissFill 1'!AO168/SUM('MissFill 1'!AO$2:AO169)&gt;0.01,"",IF('MissFill 1'!AO167/SUM('MissFill 1'!AO$2:AO169)&gt;0.01,"",DateEnded_5Day!$A169))))))</f>
        <v>44514</v>
      </c>
      <c r="AQ169" s="54">
        <f>IF($A169&lt;='All Results'!$B$4,"",IF(SUM('MissFill 1'!AP$2:AP169)=0,"",(IF('MissFill 1'!AP169/SUM('MissFill 1'!AP$2:AP169)&gt;0.01,"",IF('MissFill 1'!AP168/SUM('MissFill 1'!AP$2:AP169)&gt;0.01,"",IF('MissFill 1'!AP167/SUM('MissFill 1'!AP$2:AP169)&gt;0.01,"",DateEnded_5Day!$A169))))))</f>
        <v>44514</v>
      </c>
      <c r="AR169" s="54">
        <f>IF($A169&lt;='All Results'!$B$4,"",IF(SUM('MissFill 1'!AQ$2:AQ169)=0,"",(IF('MissFill 1'!AQ169/SUM('MissFill 1'!AQ$2:AQ169)&gt;0.01,"",IF('MissFill 1'!AQ168/SUM('MissFill 1'!AQ$2:AQ169)&gt;0.01,"",IF('MissFill 1'!AQ167/SUM('MissFill 1'!AQ$2:AQ169)&gt;0.01,"",DateEnded_5Day!$A169))))))</f>
        <v>44514</v>
      </c>
      <c r="AS169" s="54">
        <f>IF($A169&lt;='All Results'!$B$4,"",IF(SUM('MissFill 1'!AR$2:AR169)=0,"",(IF('MissFill 1'!AR169/SUM('MissFill 1'!AR$2:AR169)&gt;0.01,"",IF('MissFill 1'!AR168/SUM('MissFill 1'!AR$2:AR169)&gt;0.01,"",IF('MissFill 1'!AR167/SUM('MissFill 1'!AR$2:AR169)&gt;0.01,"",DateEnded_5Day!$A169))))))</f>
        <v>44514</v>
      </c>
      <c r="AT169" s="54">
        <f>IF($A169&lt;='All Results'!$B$4,"",IF(SUM('MissFill 1'!AS$2:AS169)=0,"",(IF('MissFill 1'!AS169/SUM('MissFill 1'!AS$2:AS169)&gt;0.01,"",IF('MissFill 1'!AS168/SUM('MissFill 1'!AS$2:AS169)&gt;0.01,"",IF('MissFill 1'!AS167/SUM('MissFill 1'!AS$2:AS169)&gt;0.01,"",DateEnded_5Day!$A169))))))</f>
        <v>44514</v>
      </c>
      <c r="AU169" s="54">
        <f>IF($A169&lt;='All Results'!$B$4,"",IF(SUM('MissFill 1'!AT$2:AT169)=0,"",(IF('MissFill 1'!AT169/SUM('MissFill 1'!AT$2:AT169)&gt;0.01,"",IF('MissFill 1'!AT168/SUM('MissFill 1'!AT$2:AT169)&gt;0.01,"",IF('MissFill 1'!AT167/SUM('MissFill 1'!AT$2:AT169)&gt;0.01,"",DateEnded_5Day!$A169))))))</f>
        <v>44514</v>
      </c>
      <c r="AV169" s="54">
        <f>IF($A169&lt;='All Results'!$B$4,"",IF(SUM('MissFill 1'!AU$2:AU169)=0,"",(IF('MissFill 1'!AU169/SUM('MissFill 1'!AU$2:AU169)&gt;0.01,"",IF('MissFill 1'!AU168/SUM('MissFill 1'!AU$2:AU169)&gt;0.01,"",IF('MissFill 1'!AU167/SUM('MissFill 1'!AU$2:AU169)&gt;0.01,"",DateEnded_5Day!$A169))))))</f>
        <v>44514</v>
      </c>
      <c r="AW169" s="54">
        <f>IF($A169&lt;='All Results'!$B$4,"",IF(SUM('MissFill 1'!AV$2:AV169)=0,"",(IF('MissFill 1'!AV169/SUM('MissFill 1'!AV$2:AV169)&gt;0.01,"",IF('MissFill 1'!AV168/SUM('MissFill 1'!AV$2:AV169)&gt;0.01,"",IF('MissFill 1'!AV167/SUM('MissFill 1'!AV$2:AV169)&gt;0.01,"",DateEnded_5Day!$A169))))))</f>
        <v>44514</v>
      </c>
      <c r="AX169" s="54">
        <f>IF($A169&lt;='All Results'!$B$4,"",IF(SUM('MissFill 1'!AW$2:AW169)=0,"",(IF('MissFill 1'!AW169/SUM('MissFill 1'!AW$2:AW169)&gt;0.01,"",IF('MissFill 1'!AW168/SUM('MissFill 1'!AW$2:AW169)&gt;0.01,"",IF('MissFill 1'!AW167/SUM('MissFill 1'!AW$2:AW169)&gt;0.01,"",DateEnded_5Day!$A169))))))</f>
        <v>44514</v>
      </c>
    </row>
    <row r="170" spans="1:50" x14ac:dyDescent="0.25">
      <c r="A170" s="41">
        <v>44515</v>
      </c>
      <c r="B170" s="52">
        <v>319</v>
      </c>
      <c r="C170" s="54">
        <f>IF($A170&lt;='All Results'!$B$4,"",IF(SUM('MissFill 1'!B$2:B170)=0,"",(IF('MissFill 1'!B170/SUM('MissFill 1'!B$2:B170)&gt;0.01,"",IF('MissFill 1'!B169/SUM('MissFill 1'!B$2:B170)&gt;0.01,"",IF('MissFill 1'!B168/SUM('MissFill 1'!B$2:B170)&gt;0.01,"",DateEnded_5Day!$A170))))))</f>
        <v>44515</v>
      </c>
      <c r="D170" s="54">
        <f>IF($A170&lt;='All Results'!$B$4,"",IF(SUM('MissFill 1'!C$2:C170)=0,"",(IF('MissFill 1'!C170/SUM('MissFill 1'!C$2:C170)&gt;0.01,"",IF('MissFill 1'!C169/SUM('MissFill 1'!C$2:C170)&gt;0.01,"",IF('MissFill 1'!C168/SUM('MissFill 1'!C$2:C170)&gt;0.01,"",DateEnded_5Day!$A170))))))</f>
        <v>44515</v>
      </c>
      <c r="E170" s="54">
        <f>IF($A170&lt;='All Results'!$B$4,"",IF(SUM('MissFill 1'!D$2:D170)=0,"",(IF('MissFill 1'!D170/SUM('MissFill 1'!D$2:D170)&gt;0.01,"",IF('MissFill 1'!D169/SUM('MissFill 1'!D$2:D170)&gt;0.01,"",IF('MissFill 1'!D168/SUM('MissFill 1'!D$2:D170)&gt;0.01,"",DateEnded_5Day!$A170))))))</f>
        <v>44515</v>
      </c>
      <c r="F170" s="54">
        <f>IF($A170&lt;='All Results'!$B$4,"",IF(SUM('MissFill 1'!E$2:E170)=0,"",(IF('MissFill 1'!E170/SUM('MissFill 1'!E$2:E170)&gt;0.01,"",IF('MissFill 1'!E169/SUM('MissFill 1'!E$2:E170)&gt;0.01,"",IF('MissFill 1'!E168/SUM('MissFill 1'!E$2:E170)&gt;0.01,"",DateEnded_5Day!$A170))))))</f>
        <v>44515</v>
      </c>
      <c r="G170" s="54">
        <f>IF($A170&lt;='All Results'!$B$4,"",IF(SUM('MissFill 1'!F$2:F170)=0,"",(IF('MissFill 1'!F170/SUM('MissFill 1'!F$2:F170)&gt;0.01,"",IF('MissFill 1'!F169/SUM('MissFill 1'!F$2:F170)&gt;0.01,"",IF('MissFill 1'!F168/SUM('MissFill 1'!F$2:F170)&gt;0.01,"",DateEnded_5Day!$A170))))))</f>
        <v>44515</v>
      </c>
      <c r="H170" s="54">
        <f>IF($A170&lt;='All Results'!$B$4,"",IF(SUM('MissFill 1'!G$2:G170)=0,"",(IF('MissFill 1'!G170/SUM('MissFill 1'!G$2:G170)&gt;0.01,"",IF('MissFill 1'!G169/SUM('MissFill 1'!G$2:G170)&gt;0.01,"",IF('MissFill 1'!G168/SUM('MissFill 1'!G$2:G170)&gt;0.01,"",DateEnded_5Day!$A170))))))</f>
        <v>44515</v>
      </c>
      <c r="I170" s="54">
        <f>IF($A170&lt;='All Results'!$B$4,"",IF(SUM('MissFill 1'!H$2:H170)=0,"",(IF('MissFill 1'!H170/SUM('MissFill 1'!H$2:H170)&gt;0.01,"",IF('MissFill 1'!H169/SUM('MissFill 1'!H$2:H170)&gt;0.01,"",IF('MissFill 1'!H168/SUM('MissFill 1'!H$2:H170)&gt;0.01,"",DateEnded_5Day!$A170))))))</f>
        <v>44515</v>
      </c>
      <c r="J170" s="54">
        <f>IF($A170&lt;='All Results'!$B$4,"",IF(SUM('MissFill 1'!I$2:I170)=0,"",(IF('MissFill 1'!I170/SUM('MissFill 1'!I$2:I170)&gt;0.01,"",IF('MissFill 1'!I169/SUM('MissFill 1'!I$2:I170)&gt;0.01,"",IF('MissFill 1'!I168/SUM('MissFill 1'!I$2:I170)&gt;0.01,"",DateEnded_5Day!$A170))))))</f>
        <v>44515</v>
      </c>
      <c r="K170" s="54">
        <f>IF($A170&lt;='All Results'!$B$4,"",IF(SUM('MissFill 1'!J$2:J170)=0,"",(IF('MissFill 1'!J170/SUM('MissFill 1'!J$2:J170)&gt;0.01,"",IF('MissFill 1'!J169/SUM('MissFill 1'!J$2:J170)&gt;0.01,"",IF('MissFill 1'!J168/SUM('MissFill 1'!J$2:J170)&gt;0.01,"",DateEnded_5Day!$A170))))))</f>
        <v>44515</v>
      </c>
      <c r="L170" s="54">
        <f>IF($A170&lt;='All Results'!$B$4,"",IF(SUM('MissFill 1'!K$2:K170)=0,"",(IF('MissFill 1'!K170/SUM('MissFill 1'!K$2:K170)&gt;0.01,"",IF('MissFill 1'!K169/SUM('MissFill 1'!K$2:K170)&gt;0.01,"",IF('MissFill 1'!K168/SUM('MissFill 1'!K$2:K170)&gt;0.01,"",DateEnded_5Day!$A170))))))</f>
        <v>44515</v>
      </c>
      <c r="M170" s="54">
        <f>IF($A170&lt;='All Results'!$B$4,"",IF(SUM('MissFill 1'!L$2:L170)=0,"",(IF('MissFill 1'!L170/SUM('MissFill 1'!L$2:L170)&gt;0.01,"",IF('MissFill 1'!L169/SUM('MissFill 1'!L$2:L170)&gt;0.01,"",IF('MissFill 1'!L168/SUM('MissFill 1'!L$2:L170)&gt;0.01,"",DateEnded_5Day!$A170))))))</f>
        <v>44515</v>
      </c>
      <c r="N170" s="54">
        <f>IF($A170&lt;='All Results'!$B$4,"",IF(SUM('MissFill 1'!M$2:M170)=0,"",(IF('MissFill 1'!M170/SUM('MissFill 1'!M$2:M170)&gt;0.01,"",IF('MissFill 1'!M169/SUM('MissFill 1'!M$2:M170)&gt;0.01,"",IF('MissFill 1'!M168/SUM('MissFill 1'!M$2:M170)&gt;0.01,"",DateEnded_5Day!$A170))))))</f>
        <v>44515</v>
      </c>
      <c r="O170" s="54">
        <f>IF($A170&lt;='All Results'!$B$4,"",IF(SUM('MissFill 1'!N$2:N170)=0,"",(IF('MissFill 1'!N170/SUM('MissFill 1'!N$2:N170)&gt;0.01,"",IF('MissFill 1'!N169/SUM('MissFill 1'!N$2:N170)&gt;0.01,"",IF('MissFill 1'!N168/SUM('MissFill 1'!N$2:N170)&gt;0.01,"",DateEnded_5Day!$A170))))))</f>
        <v>44515</v>
      </c>
      <c r="P170" s="54">
        <f>IF($A170&lt;='All Results'!$B$4,"",IF(SUM('MissFill 1'!O$2:O170)=0,"",(IF('MissFill 1'!O170/SUM('MissFill 1'!O$2:O170)&gt;0.01,"",IF('MissFill 1'!O169/SUM('MissFill 1'!O$2:O170)&gt;0.01,"",IF('MissFill 1'!O168/SUM('MissFill 1'!O$2:O170)&gt;0.01,"",DateEnded_5Day!$A170))))))</f>
        <v>44515</v>
      </c>
      <c r="Q170" s="54">
        <f>IF($A170&lt;='All Results'!$B$4,"",IF(SUM('MissFill 1'!P$2:P170)=0,"",(IF('MissFill 1'!P170/SUM('MissFill 1'!P$2:P170)&gt;0.01,"",IF('MissFill 1'!P169/SUM('MissFill 1'!P$2:P170)&gt;0.01,"",IF('MissFill 1'!P168/SUM('MissFill 1'!P$2:P170)&gt;0.01,"",DateEnded_5Day!$A170))))))</f>
        <v>44515</v>
      </c>
      <c r="R170" s="54">
        <f>IF($A170&lt;='All Results'!$B$4,"",IF(SUM('MissFill 1'!Q$2:Q170)=0,"",(IF('MissFill 1'!Q170/SUM('MissFill 1'!Q$2:Q170)&gt;0.01,"",IF('MissFill 1'!Q169/SUM('MissFill 1'!Q$2:Q170)&gt;0.01,"",IF('MissFill 1'!Q168/SUM('MissFill 1'!Q$2:Q170)&gt;0.01,"",DateEnded_5Day!$A170))))))</f>
        <v>44515</v>
      </c>
      <c r="S170" s="54">
        <f>IF($A170&lt;='All Results'!$B$4,"",IF(SUM('MissFill 1'!R$2:R170)=0,"",(IF('MissFill 1'!R170/SUM('MissFill 1'!R$2:R170)&gt;0.01,"",IF('MissFill 1'!R169/SUM('MissFill 1'!R$2:R170)&gt;0.01,"",IF('MissFill 1'!R168/SUM('MissFill 1'!R$2:R170)&gt;0.01,"",DateEnded_5Day!$A170))))))</f>
        <v>44515</v>
      </c>
      <c r="T170" s="54">
        <f>IF($A170&lt;='All Results'!$B$4,"",IF(SUM('MissFill 1'!S$2:S170)=0,"",(IF('MissFill 1'!S170/SUM('MissFill 1'!S$2:S170)&gt;0.01,"",IF('MissFill 1'!S169/SUM('MissFill 1'!S$2:S170)&gt;0.01,"",IF('MissFill 1'!S168/SUM('MissFill 1'!S$2:S170)&gt;0.01,"",DateEnded_5Day!$A170))))))</f>
        <v>44515</v>
      </c>
      <c r="U170" s="54">
        <f>IF($A170&lt;='All Results'!$B$4,"",IF(SUM('MissFill 1'!T$2:T170)=0,"",(IF('MissFill 1'!T170/SUM('MissFill 1'!T$2:T170)&gt;0.01,"",IF('MissFill 1'!T169/SUM('MissFill 1'!T$2:T170)&gt;0.01,"",IF('MissFill 1'!T168/SUM('MissFill 1'!T$2:T170)&gt;0.01,"",DateEnded_5Day!$A170))))))</f>
        <v>44515</v>
      </c>
      <c r="V170" s="54">
        <f>IF($A170&lt;='All Results'!$B$4,"",IF(SUM('MissFill 1'!U$2:U170)=0,"",(IF('MissFill 1'!U170/SUM('MissFill 1'!U$2:U170)&gt;0.01,"",IF('MissFill 1'!U169/SUM('MissFill 1'!U$2:U170)&gt;0.01,"",IF('MissFill 1'!U168/SUM('MissFill 1'!U$2:U170)&gt;0.01,"",DateEnded_5Day!$A170))))))</f>
        <v>44515</v>
      </c>
      <c r="W170" s="54">
        <f>IF($A170&lt;='All Results'!$B$4,"",IF(SUM('MissFill 1'!V$2:V170)=0,"",(IF('MissFill 1'!V170/SUM('MissFill 1'!V$2:V170)&gt;0.01,"",IF('MissFill 1'!V169/SUM('MissFill 1'!V$2:V170)&gt;0.01,"",IF('MissFill 1'!V168/SUM('MissFill 1'!V$2:V170)&gt;0.01,"",DateEnded_5Day!$A170))))))</f>
        <v>44515</v>
      </c>
      <c r="X170" s="54">
        <f>IF($A170&lt;='All Results'!$B$4,"",IF(SUM('MissFill 1'!W$2:W170)=0,"",(IF('MissFill 1'!W170/SUM('MissFill 1'!W$2:W170)&gt;0.01,"",IF('MissFill 1'!W169/SUM('MissFill 1'!W$2:W170)&gt;0.01,"",IF('MissFill 1'!W168/SUM('MissFill 1'!W$2:W170)&gt;0.01,"",DateEnded_5Day!$A170))))))</f>
        <v>44515</v>
      </c>
      <c r="Y170" s="54">
        <f>IF($A170&lt;='All Results'!$B$4,"",IF(SUM('MissFill 1'!X$2:X170)=0,"",(IF('MissFill 1'!X170/SUM('MissFill 1'!X$2:X170)&gt;0.01,"",IF('MissFill 1'!X169/SUM('MissFill 1'!X$2:X170)&gt;0.01,"",IF('MissFill 1'!X168/SUM('MissFill 1'!X$2:X170)&gt;0.01,"",DateEnded_5Day!$A170))))))</f>
        <v>44515</v>
      </c>
      <c r="Z170" s="54">
        <f>IF($A170&lt;='All Results'!$B$4,"",IF(SUM('MissFill 1'!Y$2:Y170)=0,"",(IF('MissFill 1'!Y170/SUM('MissFill 1'!Y$2:Y170)&gt;0.01,"",IF('MissFill 1'!Y169/SUM('MissFill 1'!Y$2:Y170)&gt;0.01,"",IF('MissFill 1'!Y168/SUM('MissFill 1'!Y$2:Y170)&gt;0.01,"",DateEnded_5Day!$A170))))))</f>
        <v>44515</v>
      </c>
      <c r="AA170" s="54">
        <f>IF($A170&lt;='All Results'!$B$4,"",IF(SUM('MissFill 1'!Z$2:Z170)=0,"",(IF('MissFill 1'!Z170/SUM('MissFill 1'!Z$2:Z170)&gt;0.01,"",IF('MissFill 1'!Z169/SUM('MissFill 1'!Z$2:Z170)&gt;0.01,"",IF('MissFill 1'!Z168/SUM('MissFill 1'!Z$2:Z170)&gt;0.01,"",DateEnded_5Day!$A170))))))</f>
        <v>44515</v>
      </c>
      <c r="AB170" s="54">
        <f>IF($A170&lt;='All Results'!$B$4,"",IF(SUM('MissFill 1'!AA$2:AA170)=0,"",(IF('MissFill 1'!AA170/SUM('MissFill 1'!AA$2:AA170)&gt;0.01,"",IF('MissFill 1'!AA169/SUM('MissFill 1'!AA$2:AA170)&gt;0.01,"",IF('MissFill 1'!AA168/SUM('MissFill 1'!AA$2:AA170)&gt;0.01,"",DateEnded_5Day!$A170))))))</f>
        <v>44515</v>
      </c>
      <c r="AC170" s="54">
        <f>IF($A170&lt;='All Results'!$B$4,"",IF(SUM('MissFill 1'!AB$2:AB170)=0,"",(IF('MissFill 1'!AB170/SUM('MissFill 1'!AB$2:AB170)&gt;0.01,"",IF('MissFill 1'!AB169/SUM('MissFill 1'!AB$2:AB170)&gt;0.01,"",IF('MissFill 1'!AB168/SUM('MissFill 1'!AB$2:AB170)&gt;0.01,"",DateEnded_5Day!$A170))))))</f>
        <v>44515</v>
      </c>
      <c r="AD170" s="54">
        <f>IF($A170&lt;='All Results'!$B$4,"",IF(SUM('MissFill 1'!AC$2:AC170)=0,"",(IF('MissFill 1'!AC170/SUM('MissFill 1'!AC$2:AC170)&gt;0.01,"",IF('MissFill 1'!AC169/SUM('MissFill 1'!AC$2:AC170)&gt;0.01,"",IF('MissFill 1'!AC168/SUM('MissFill 1'!AC$2:AC170)&gt;0.01,"",DateEnded_5Day!$A170))))))</f>
        <v>44515</v>
      </c>
      <c r="AE170" s="54">
        <f>IF($A170&lt;='All Results'!$B$4,"",IF(SUM('MissFill 1'!AD$2:AD170)=0,"",(IF('MissFill 1'!AD170/SUM('MissFill 1'!AD$2:AD170)&gt;0.01,"",IF('MissFill 1'!AD169/SUM('MissFill 1'!AD$2:AD170)&gt;0.01,"",IF('MissFill 1'!AD168/SUM('MissFill 1'!AD$2:AD170)&gt;0.01,"",DateEnded_5Day!$A170))))))</f>
        <v>44515</v>
      </c>
      <c r="AF170" s="54">
        <f>IF($A170&lt;='All Results'!$B$4,"",IF(SUM('MissFill 1'!AE$2:AE170)=0,"",(IF('MissFill 1'!AE170/SUM('MissFill 1'!AE$2:AE170)&gt;0.01,"",IF('MissFill 1'!AE169/SUM('MissFill 1'!AE$2:AE170)&gt;0.01,"",IF('MissFill 1'!AE168/SUM('MissFill 1'!AE$2:AE170)&gt;0.01,"",DateEnded_5Day!$A170))))))</f>
        <v>44515</v>
      </c>
      <c r="AG170" s="54">
        <f>IF($A170&lt;='All Results'!$B$4,"",IF(SUM('MissFill 1'!AF$2:AF170)=0,"",(IF('MissFill 1'!AF170/SUM('MissFill 1'!AF$2:AF170)&gt;0.01,"",IF('MissFill 1'!AF169/SUM('MissFill 1'!AF$2:AF170)&gt;0.01,"",IF('MissFill 1'!AF168/SUM('MissFill 1'!AF$2:AF170)&gt;0.01,"",DateEnded_5Day!$A170))))))</f>
        <v>44515</v>
      </c>
      <c r="AH170" s="54">
        <f>IF($A170&lt;='All Results'!$B$4,"",IF(SUM('MissFill 1'!AG$2:AG170)=0,"",(IF('MissFill 1'!AG170/SUM('MissFill 1'!AG$2:AG170)&gt;0.01,"",IF('MissFill 1'!AG169/SUM('MissFill 1'!AG$2:AG170)&gt;0.01,"",IF('MissFill 1'!AG168/SUM('MissFill 1'!AG$2:AG170)&gt;0.01,"",DateEnded_5Day!$A170))))))</f>
        <v>44515</v>
      </c>
      <c r="AI170" s="54">
        <f>IF($A170&lt;='All Results'!$B$4,"",IF(SUM('MissFill 1'!AH$2:AH170)=0,"",(IF('MissFill 1'!AH170/SUM('MissFill 1'!AH$2:AH170)&gt;0.01,"",IF('MissFill 1'!AH169/SUM('MissFill 1'!AH$2:AH170)&gt;0.01,"",IF('MissFill 1'!AH168/SUM('MissFill 1'!AH$2:AH170)&gt;0.01,"",DateEnded_5Day!$A170))))))</f>
        <v>44515</v>
      </c>
      <c r="AJ170" s="54">
        <f>IF($A170&lt;='All Results'!$B$4,"",IF(SUM('MissFill 1'!AI$2:AI170)=0,"",(IF('MissFill 1'!AI170/SUM('MissFill 1'!AI$2:AI170)&gt;0.01,"",IF('MissFill 1'!AI169/SUM('MissFill 1'!AI$2:AI170)&gt;0.01,"",IF('MissFill 1'!AI168/SUM('MissFill 1'!AI$2:AI170)&gt;0.01,"",DateEnded_5Day!$A170))))))</f>
        <v>44515</v>
      </c>
      <c r="AK170" s="54">
        <f>IF($A170&lt;='All Results'!$B$4,"",IF(SUM('MissFill 1'!AJ$2:AJ170)=0,"",(IF('MissFill 1'!AJ170/SUM('MissFill 1'!AJ$2:AJ170)&gt;0.01,"",IF('MissFill 1'!AJ169/SUM('MissFill 1'!AJ$2:AJ170)&gt;0.01,"",IF('MissFill 1'!AJ168/SUM('MissFill 1'!AJ$2:AJ170)&gt;0.01,"",DateEnded_5Day!$A170))))))</f>
        <v>44515</v>
      </c>
      <c r="AL170" s="54">
        <f>IF($A170&lt;='All Results'!$B$4,"",IF(SUM('MissFill 1'!AK$2:AK170)=0,"",(IF('MissFill 1'!AK170/SUM('MissFill 1'!AK$2:AK170)&gt;0.01,"",IF('MissFill 1'!AK169/SUM('MissFill 1'!AK$2:AK170)&gt;0.01,"",IF('MissFill 1'!AK168/SUM('MissFill 1'!AK$2:AK170)&gt;0.01,"",DateEnded_5Day!$A170))))))</f>
        <v>44515</v>
      </c>
      <c r="AM170" s="54">
        <f>IF($A170&lt;='All Results'!$B$4,"",IF(SUM('MissFill 1'!AL$2:AL170)=0,"",(IF('MissFill 1'!AL170/SUM('MissFill 1'!AL$2:AL170)&gt;0.01,"",IF('MissFill 1'!AL169/SUM('MissFill 1'!AL$2:AL170)&gt;0.01,"",IF('MissFill 1'!AL168/SUM('MissFill 1'!AL$2:AL170)&gt;0.01,"",DateEnded_5Day!$A170))))))</f>
        <v>44515</v>
      </c>
      <c r="AN170" s="54">
        <f>IF($A170&lt;='All Results'!$B$4,"",IF(SUM('MissFill 1'!AM$2:AM170)=0,"",(IF('MissFill 1'!AM170/SUM('MissFill 1'!AM$2:AM170)&gt;0.01,"",IF('MissFill 1'!AM169/SUM('MissFill 1'!AM$2:AM170)&gt;0.01,"",IF('MissFill 1'!AM168/SUM('MissFill 1'!AM$2:AM170)&gt;0.01,"",DateEnded_5Day!$A170))))))</f>
        <v>44515</v>
      </c>
      <c r="AO170" s="54">
        <f>IF($A170&lt;='All Results'!$B$4,"",IF(SUM('MissFill 1'!AN$2:AN170)=0,"",(IF('MissFill 1'!AN170/SUM('MissFill 1'!AN$2:AN170)&gt;0.01,"",IF('MissFill 1'!AN169/SUM('MissFill 1'!AN$2:AN170)&gt;0.01,"",IF('MissFill 1'!AN168/SUM('MissFill 1'!AN$2:AN170)&gt;0.01,"",DateEnded_5Day!$A170))))))</f>
        <v>44515</v>
      </c>
      <c r="AP170" s="54">
        <f>IF($A170&lt;='All Results'!$B$4,"",IF(SUM('MissFill 1'!AO$2:AO170)=0,"",(IF('MissFill 1'!AO170/SUM('MissFill 1'!AO$2:AO170)&gt;0.01,"",IF('MissFill 1'!AO169/SUM('MissFill 1'!AO$2:AO170)&gt;0.01,"",IF('MissFill 1'!AO168/SUM('MissFill 1'!AO$2:AO170)&gt;0.01,"",DateEnded_5Day!$A170))))))</f>
        <v>44515</v>
      </c>
      <c r="AQ170" s="54">
        <f>IF($A170&lt;='All Results'!$B$4,"",IF(SUM('MissFill 1'!AP$2:AP170)=0,"",(IF('MissFill 1'!AP170/SUM('MissFill 1'!AP$2:AP170)&gt;0.01,"",IF('MissFill 1'!AP169/SUM('MissFill 1'!AP$2:AP170)&gt;0.01,"",IF('MissFill 1'!AP168/SUM('MissFill 1'!AP$2:AP170)&gt;0.01,"",DateEnded_5Day!$A170))))))</f>
        <v>44515</v>
      </c>
      <c r="AR170" s="54">
        <f>IF($A170&lt;='All Results'!$B$4,"",IF(SUM('MissFill 1'!AQ$2:AQ170)=0,"",(IF('MissFill 1'!AQ170/SUM('MissFill 1'!AQ$2:AQ170)&gt;0.01,"",IF('MissFill 1'!AQ169/SUM('MissFill 1'!AQ$2:AQ170)&gt;0.01,"",IF('MissFill 1'!AQ168/SUM('MissFill 1'!AQ$2:AQ170)&gt;0.01,"",DateEnded_5Day!$A170))))))</f>
        <v>44515</v>
      </c>
      <c r="AS170" s="54">
        <f>IF($A170&lt;='All Results'!$B$4,"",IF(SUM('MissFill 1'!AR$2:AR170)=0,"",(IF('MissFill 1'!AR170/SUM('MissFill 1'!AR$2:AR170)&gt;0.01,"",IF('MissFill 1'!AR169/SUM('MissFill 1'!AR$2:AR170)&gt;0.01,"",IF('MissFill 1'!AR168/SUM('MissFill 1'!AR$2:AR170)&gt;0.01,"",DateEnded_5Day!$A170))))))</f>
        <v>44515</v>
      </c>
      <c r="AT170" s="54">
        <f>IF($A170&lt;='All Results'!$B$4,"",IF(SUM('MissFill 1'!AS$2:AS170)=0,"",(IF('MissFill 1'!AS170/SUM('MissFill 1'!AS$2:AS170)&gt;0.01,"",IF('MissFill 1'!AS169/SUM('MissFill 1'!AS$2:AS170)&gt;0.01,"",IF('MissFill 1'!AS168/SUM('MissFill 1'!AS$2:AS170)&gt;0.01,"",DateEnded_5Day!$A170))))))</f>
        <v>44515</v>
      </c>
      <c r="AU170" s="54">
        <f>IF($A170&lt;='All Results'!$B$4,"",IF(SUM('MissFill 1'!AT$2:AT170)=0,"",(IF('MissFill 1'!AT170/SUM('MissFill 1'!AT$2:AT170)&gt;0.01,"",IF('MissFill 1'!AT169/SUM('MissFill 1'!AT$2:AT170)&gt;0.01,"",IF('MissFill 1'!AT168/SUM('MissFill 1'!AT$2:AT170)&gt;0.01,"",DateEnded_5Day!$A170))))))</f>
        <v>44515</v>
      </c>
      <c r="AV170" s="54">
        <f>IF($A170&lt;='All Results'!$B$4,"",IF(SUM('MissFill 1'!AU$2:AU170)=0,"",(IF('MissFill 1'!AU170/SUM('MissFill 1'!AU$2:AU170)&gt;0.01,"",IF('MissFill 1'!AU169/SUM('MissFill 1'!AU$2:AU170)&gt;0.01,"",IF('MissFill 1'!AU168/SUM('MissFill 1'!AU$2:AU170)&gt;0.01,"",DateEnded_5Day!$A170))))))</f>
        <v>44515</v>
      </c>
      <c r="AW170" s="54">
        <f>IF($A170&lt;='All Results'!$B$4,"",IF(SUM('MissFill 1'!AV$2:AV170)=0,"",(IF('MissFill 1'!AV170/SUM('MissFill 1'!AV$2:AV170)&gt;0.01,"",IF('MissFill 1'!AV169/SUM('MissFill 1'!AV$2:AV170)&gt;0.01,"",IF('MissFill 1'!AV168/SUM('MissFill 1'!AV$2:AV170)&gt;0.01,"",DateEnded_5Day!$A170))))))</f>
        <v>44515</v>
      </c>
      <c r="AX170" s="54">
        <f>IF($A170&lt;='All Results'!$B$4,"",IF(SUM('MissFill 1'!AW$2:AW170)=0,"",(IF('MissFill 1'!AW170/SUM('MissFill 1'!AW$2:AW170)&gt;0.01,"",IF('MissFill 1'!AW169/SUM('MissFill 1'!AW$2:AW170)&gt;0.01,"",IF('MissFill 1'!AW168/SUM('MissFill 1'!AW$2:AW170)&gt;0.01,"",DateEnded_5Day!$A170))))))</f>
        <v>44515</v>
      </c>
    </row>
    <row r="171" spans="1:50" x14ac:dyDescent="0.25">
      <c r="A171" s="41">
        <v>44516</v>
      </c>
      <c r="B171" s="52">
        <v>320</v>
      </c>
      <c r="C171" s="54">
        <f>IF($A171&lt;='All Results'!$B$4,"",IF(SUM('MissFill 1'!B$2:B171)=0,"",(IF('MissFill 1'!B171/SUM('MissFill 1'!B$2:B171)&gt;0.01,"",IF('MissFill 1'!B170/SUM('MissFill 1'!B$2:B171)&gt;0.01,"",IF('MissFill 1'!B169/SUM('MissFill 1'!B$2:B171)&gt;0.01,"",DateEnded_5Day!$A171))))))</f>
        <v>44516</v>
      </c>
      <c r="D171" s="54">
        <f>IF($A171&lt;='All Results'!$B$4,"",IF(SUM('MissFill 1'!C$2:C171)=0,"",(IF('MissFill 1'!C171/SUM('MissFill 1'!C$2:C171)&gt;0.01,"",IF('MissFill 1'!C170/SUM('MissFill 1'!C$2:C171)&gt;0.01,"",IF('MissFill 1'!C169/SUM('MissFill 1'!C$2:C171)&gt;0.01,"",DateEnded_5Day!$A171))))))</f>
        <v>44516</v>
      </c>
      <c r="E171" s="54">
        <f>IF($A171&lt;='All Results'!$B$4,"",IF(SUM('MissFill 1'!D$2:D171)=0,"",(IF('MissFill 1'!D171/SUM('MissFill 1'!D$2:D171)&gt;0.01,"",IF('MissFill 1'!D170/SUM('MissFill 1'!D$2:D171)&gt;0.01,"",IF('MissFill 1'!D169/SUM('MissFill 1'!D$2:D171)&gt;0.01,"",DateEnded_5Day!$A171))))))</f>
        <v>44516</v>
      </c>
      <c r="F171" s="54">
        <f>IF($A171&lt;='All Results'!$B$4,"",IF(SUM('MissFill 1'!E$2:E171)=0,"",(IF('MissFill 1'!E171/SUM('MissFill 1'!E$2:E171)&gt;0.01,"",IF('MissFill 1'!E170/SUM('MissFill 1'!E$2:E171)&gt;0.01,"",IF('MissFill 1'!E169/SUM('MissFill 1'!E$2:E171)&gt;0.01,"",DateEnded_5Day!$A171))))))</f>
        <v>44516</v>
      </c>
      <c r="G171" s="54">
        <f>IF($A171&lt;='All Results'!$B$4,"",IF(SUM('MissFill 1'!F$2:F171)=0,"",(IF('MissFill 1'!F171/SUM('MissFill 1'!F$2:F171)&gt;0.01,"",IF('MissFill 1'!F170/SUM('MissFill 1'!F$2:F171)&gt;0.01,"",IF('MissFill 1'!F169/SUM('MissFill 1'!F$2:F171)&gt;0.01,"",DateEnded_5Day!$A171))))))</f>
        <v>44516</v>
      </c>
      <c r="H171" s="54">
        <f>IF($A171&lt;='All Results'!$B$4,"",IF(SUM('MissFill 1'!G$2:G171)=0,"",(IF('MissFill 1'!G171/SUM('MissFill 1'!G$2:G171)&gt;0.01,"",IF('MissFill 1'!G170/SUM('MissFill 1'!G$2:G171)&gt;0.01,"",IF('MissFill 1'!G169/SUM('MissFill 1'!G$2:G171)&gt;0.01,"",DateEnded_5Day!$A171))))))</f>
        <v>44516</v>
      </c>
      <c r="I171" s="54">
        <f>IF($A171&lt;='All Results'!$B$4,"",IF(SUM('MissFill 1'!H$2:H171)=0,"",(IF('MissFill 1'!H171/SUM('MissFill 1'!H$2:H171)&gt;0.01,"",IF('MissFill 1'!H170/SUM('MissFill 1'!H$2:H171)&gt;0.01,"",IF('MissFill 1'!H169/SUM('MissFill 1'!H$2:H171)&gt;0.01,"",DateEnded_5Day!$A171))))))</f>
        <v>44516</v>
      </c>
      <c r="J171" s="54">
        <f>IF($A171&lt;='All Results'!$B$4,"",IF(SUM('MissFill 1'!I$2:I171)=0,"",(IF('MissFill 1'!I171/SUM('MissFill 1'!I$2:I171)&gt;0.01,"",IF('MissFill 1'!I170/SUM('MissFill 1'!I$2:I171)&gt;0.01,"",IF('MissFill 1'!I169/SUM('MissFill 1'!I$2:I171)&gt;0.01,"",DateEnded_5Day!$A171))))))</f>
        <v>44516</v>
      </c>
      <c r="K171" s="54">
        <f>IF($A171&lt;='All Results'!$B$4,"",IF(SUM('MissFill 1'!J$2:J171)=0,"",(IF('MissFill 1'!J171/SUM('MissFill 1'!J$2:J171)&gt;0.01,"",IF('MissFill 1'!J170/SUM('MissFill 1'!J$2:J171)&gt;0.01,"",IF('MissFill 1'!J169/SUM('MissFill 1'!J$2:J171)&gt;0.01,"",DateEnded_5Day!$A171))))))</f>
        <v>44516</v>
      </c>
      <c r="L171" s="54">
        <f>IF($A171&lt;='All Results'!$B$4,"",IF(SUM('MissFill 1'!K$2:K171)=0,"",(IF('MissFill 1'!K171/SUM('MissFill 1'!K$2:K171)&gt;0.01,"",IF('MissFill 1'!K170/SUM('MissFill 1'!K$2:K171)&gt;0.01,"",IF('MissFill 1'!K169/SUM('MissFill 1'!K$2:K171)&gt;0.01,"",DateEnded_5Day!$A171))))))</f>
        <v>44516</v>
      </c>
      <c r="M171" s="54">
        <f>IF($A171&lt;='All Results'!$B$4,"",IF(SUM('MissFill 1'!L$2:L171)=0,"",(IF('MissFill 1'!L171/SUM('MissFill 1'!L$2:L171)&gt;0.01,"",IF('MissFill 1'!L170/SUM('MissFill 1'!L$2:L171)&gt;0.01,"",IF('MissFill 1'!L169/SUM('MissFill 1'!L$2:L171)&gt;0.01,"",DateEnded_5Day!$A171))))))</f>
        <v>44516</v>
      </c>
      <c r="N171" s="54">
        <f>IF($A171&lt;='All Results'!$B$4,"",IF(SUM('MissFill 1'!M$2:M171)=0,"",(IF('MissFill 1'!M171/SUM('MissFill 1'!M$2:M171)&gt;0.01,"",IF('MissFill 1'!M170/SUM('MissFill 1'!M$2:M171)&gt;0.01,"",IF('MissFill 1'!M169/SUM('MissFill 1'!M$2:M171)&gt;0.01,"",DateEnded_5Day!$A171))))))</f>
        <v>44516</v>
      </c>
      <c r="O171" s="54">
        <f>IF($A171&lt;='All Results'!$B$4,"",IF(SUM('MissFill 1'!N$2:N171)=0,"",(IF('MissFill 1'!N171/SUM('MissFill 1'!N$2:N171)&gt;0.01,"",IF('MissFill 1'!N170/SUM('MissFill 1'!N$2:N171)&gt;0.01,"",IF('MissFill 1'!N169/SUM('MissFill 1'!N$2:N171)&gt;0.01,"",DateEnded_5Day!$A171))))))</f>
        <v>44516</v>
      </c>
      <c r="P171" s="54">
        <f>IF($A171&lt;='All Results'!$B$4,"",IF(SUM('MissFill 1'!O$2:O171)=0,"",(IF('MissFill 1'!O171/SUM('MissFill 1'!O$2:O171)&gt;0.01,"",IF('MissFill 1'!O170/SUM('MissFill 1'!O$2:O171)&gt;0.01,"",IF('MissFill 1'!O169/SUM('MissFill 1'!O$2:O171)&gt;0.01,"",DateEnded_5Day!$A171))))))</f>
        <v>44516</v>
      </c>
      <c r="Q171" s="54">
        <f>IF($A171&lt;='All Results'!$B$4,"",IF(SUM('MissFill 1'!P$2:P171)=0,"",(IF('MissFill 1'!P171/SUM('MissFill 1'!P$2:P171)&gt;0.01,"",IF('MissFill 1'!P170/SUM('MissFill 1'!P$2:P171)&gt;0.01,"",IF('MissFill 1'!P169/SUM('MissFill 1'!P$2:P171)&gt;0.01,"",DateEnded_5Day!$A171))))))</f>
        <v>44516</v>
      </c>
      <c r="R171" s="54">
        <f>IF($A171&lt;='All Results'!$B$4,"",IF(SUM('MissFill 1'!Q$2:Q171)=0,"",(IF('MissFill 1'!Q171/SUM('MissFill 1'!Q$2:Q171)&gt;0.01,"",IF('MissFill 1'!Q170/SUM('MissFill 1'!Q$2:Q171)&gt;0.01,"",IF('MissFill 1'!Q169/SUM('MissFill 1'!Q$2:Q171)&gt;0.01,"",DateEnded_5Day!$A171))))))</f>
        <v>44516</v>
      </c>
      <c r="S171" s="54">
        <f>IF($A171&lt;='All Results'!$B$4,"",IF(SUM('MissFill 1'!R$2:R171)=0,"",(IF('MissFill 1'!R171/SUM('MissFill 1'!R$2:R171)&gt;0.01,"",IF('MissFill 1'!R170/SUM('MissFill 1'!R$2:R171)&gt;0.01,"",IF('MissFill 1'!R169/SUM('MissFill 1'!R$2:R171)&gt;0.01,"",DateEnded_5Day!$A171))))))</f>
        <v>44516</v>
      </c>
      <c r="T171" s="54">
        <f>IF($A171&lt;='All Results'!$B$4,"",IF(SUM('MissFill 1'!S$2:S171)=0,"",(IF('MissFill 1'!S171/SUM('MissFill 1'!S$2:S171)&gt;0.01,"",IF('MissFill 1'!S170/SUM('MissFill 1'!S$2:S171)&gt;0.01,"",IF('MissFill 1'!S169/SUM('MissFill 1'!S$2:S171)&gt;0.01,"",DateEnded_5Day!$A171))))))</f>
        <v>44516</v>
      </c>
      <c r="U171" s="54">
        <f>IF($A171&lt;='All Results'!$B$4,"",IF(SUM('MissFill 1'!T$2:T171)=0,"",(IF('MissFill 1'!T171/SUM('MissFill 1'!T$2:T171)&gt;0.01,"",IF('MissFill 1'!T170/SUM('MissFill 1'!T$2:T171)&gt;0.01,"",IF('MissFill 1'!T169/SUM('MissFill 1'!T$2:T171)&gt;0.01,"",DateEnded_5Day!$A171))))))</f>
        <v>44516</v>
      </c>
      <c r="V171" s="54">
        <f>IF($A171&lt;='All Results'!$B$4,"",IF(SUM('MissFill 1'!U$2:U171)=0,"",(IF('MissFill 1'!U171/SUM('MissFill 1'!U$2:U171)&gt;0.01,"",IF('MissFill 1'!U170/SUM('MissFill 1'!U$2:U171)&gt;0.01,"",IF('MissFill 1'!U169/SUM('MissFill 1'!U$2:U171)&gt;0.01,"",DateEnded_5Day!$A171))))))</f>
        <v>44516</v>
      </c>
      <c r="W171" s="54">
        <f>IF($A171&lt;='All Results'!$B$4,"",IF(SUM('MissFill 1'!V$2:V171)=0,"",(IF('MissFill 1'!V171/SUM('MissFill 1'!V$2:V171)&gt;0.01,"",IF('MissFill 1'!V170/SUM('MissFill 1'!V$2:V171)&gt;0.01,"",IF('MissFill 1'!V169/SUM('MissFill 1'!V$2:V171)&gt;0.01,"",DateEnded_5Day!$A171))))))</f>
        <v>44516</v>
      </c>
      <c r="X171" s="54">
        <f>IF($A171&lt;='All Results'!$B$4,"",IF(SUM('MissFill 1'!W$2:W171)=0,"",(IF('MissFill 1'!W171/SUM('MissFill 1'!W$2:W171)&gt;0.01,"",IF('MissFill 1'!W170/SUM('MissFill 1'!W$2:W171)&gt;0.01,"",IF('MissFill 1'!W169/SUM('MissFill 1'!W$2:W171)&gt;0.01,"",DateEnded_5Day!$A171))))))</f>
        <v>44516</v>
      </c>
      <c r="Y171" s="54">
        <f>IF($A171&lt;='All Results'!$B$4,"",IF(SUM('MissFill 1'!X$2:X171)=0,"",(IF('MissFill 1'!X171/SUM('MissFill 1'!X$2:X171)&gt;0.01,"",IF('MissFill 1'!X170/SUM('MissFill 1'!X$2:X171)&gt;0.01,"",IF('MissFill 1'!X169/SUM('MissFill 1'!X$2:X171)&gt;0.01,"",DateEnded_5Day!$A171))))))</f>
        <v>44516</v>
      </c>
      <c r="Z171" s="54">
        <f>IF($A171&lt;='All Results'!$B$4,"",IF(SUM('MissFill 1'!Y$2:Y171)=0,"",(IF('MissFill 1'!Y171/SUM('MissFill 1'!Y$2:Y171)&gt;0.01,"",IF('MissFill 1'!Y170/SUM('MissFill 1'!Y$2:Y171)&gt;0.01,"",IF('MissFill 1'!Y169/SUM('MissFill 1'!Y$2:Y171)&gt;0.01,"",DateEnded_5Day!$A171))))))</f>
        <v>44516</v>
      </c>
      <c r="AA171" s="54">
        <f>IF($A171&lt;='All Results'!$B$4,"",IF(SUM('MissFill 1'!Z$2:Z171)=0,"",(IF('MissFill 1'!Z171/SUM('MissFill 1'!Z$2:Z171)&gt;0.01,"",IF('MissFill 1'!Z170/SUM('MissFill 1'!Z$2:Z171)&gt;0.01,"",IF('MissFill 1'!Z169/SUM('MissFill 1'!Z$2:Z171)&gt;0.01,"",DateEnded_5Day!$A171))))))</f>
        <v>44516</v>
      </c>
      <c r="AB171" s="54">
        <f>IF($A171&lt;='All Results'!$B$4,"",IF(SUM('MissFill 1'!AA$2:AA171)=0,"",(IF('MissFill 1'!AA171/SUM('MissFill 1'!AA$2:AA171)&gt;0.01,"",IF('MissFill 1'!AA170/SUM('MissFill 1'!AA$2:AA171)&gt;0.01,"",IF('MissFill 1'!AA169/SUM('MissFill 1'!AA$2:AA171)&gt;0.01,"",DateEnded_5Day!$A171))))))</f>
        <v>44516</v>
      </c>
      <c r="AC171" s="54">
        <f>IF($A171&lt;='All Results'!$B$4,"",IF(SUM('MissFill 1'!AB$2:AB171)=0,"",(IF('MissFill 1'!AB171/SUM('MissFill 1'!AB$2:AB171)&gt;0.01,"",IF('MissFill 1'!AB170/SUM('MissFill 1'!AB$2:AB171)&gt;0.01,"",IF('MissFill 1'!AB169/SUM('MissFill 1'!AB$2:AB171)&gt;0.01,"",DateEnded_5Day!$A171))))))</f>
        <v>44516</v>
      </c>
      <c r="AD171" s="54">
        <f>IF($A171&lt;='All Results'!$B$4,"",IF(SUM('MissFill 1'!AC$2:AC171)=0,"",(IF('MissFill 1'!AC171/SUM('MissFill 1'!AC$2:AC171)&gt;0.01,"",IF('MissFill 1'!AC170/SUM('MissFill 1'!AC$2:AC171)&gt;0.01,"",IF('MissFill 1'!AC169/SUM('MissFill 1'!AC$2:AC171)&gt;0.01,"",DateEnded_5Day!$A171))))))</f>
        <v>44516</v>
      </c>
      <c r="AE171" s="54">
        <f>IF($A171&lt;='All Results'!$B$4,"",IF(SUM('MissFill 1'!AD$2:AD171)=0,"",(IF('MissFill 1'!AD171/SUM('MissFill 1'!AD$2:AD171)&gt;0.01,"",IF('MissFill 1'!AD170/SUM('MissFill 1'!AD$2:AD171)&gt;0.01,"",IF('MissFill 1'!AD169/SUM('MissFill 1'!AD$2:AD171)&gt;0.01,"",DateEnded_5Day!$A171))))))</f>
        <v>44516</v>
      </c>
      <c r="AF171" s="54">
        <f>IF($A171&lt;='All Results'!$B$4,"",IF(SUM('MissFill 1'!AE$2:AE171)=0,"",(IF('MissFill 1'!AE171/SUM('MissFill 1'!AE$2:AE171)&gt;0.01,"",IF('MissFill 1'!AE170/SUM('MissFill 1'!AE$2:AE171)&gt;0.01,"",IF('MissFill 1'!AE169/SUM('MissFill 1'!AE$2:AE171)&gt;0.01,"",DateEnded_5Day!$A171))))))</f>
        <v>44516</v>
      </c>
      <c r="AG171" s="54">
        <f>IF($A171&lt;='All Results'!$B$4,"",IF(SUM('MissFill 1'!AF$2:AF171)=0,"",(IF('MissFill 1'!AF171/SUM('MissFill 1'!AF$2:AF171)&gt;0.01,"",IF('MissFill 1'!AF170/SUM('MissFill 1'!AF$2:AF171)&gt;0.01,"",IF('MissFill 1'!AF169/SUM('MissFill 1'!AF$2:AF171)&gt;0.01,"",DateEnded_5Day!$A171))))))</f>
        <v>44516</v>
      </c>
      <c r="AH171" s="54">
        <f>IF($A171&lt;='All Results'!$B$4,"",IF(SUM('MissFill 1'!AG$2:AG171)=0,"",(IF('MissFill 1'!AG171/SUM('MissFill 1'!AG$2:AG171)&gt;0.01,"",IF('MissFill 1'!AG170/SUM('MissFill 1'!AG$2:AG171)&gt;0.01,"",IF('MissFill 1'!AG169/SUM('MissFill 1'!AG$2:AG171)&gt;0.01,"",DateEnded_5Day!$A171))))))</f>
        <v>44516</v>
      </c>
      <c r="AI171" s="54">
        <f>IF($A171&lt;='All Results'!$B$4,"",IF(SUM('MissFill 1'!AH$2:AH171)=0,"",(IF('MissFill 1'!AH171/SUM('MissFill 1'!AH$2:AH171)&gt;0.01,"",IF('MissFill 1'!AH170/SUM('MissFill 1'!AH$2:AH171)&gt;0.01,"",IF('MissFill 1'!AH169/SUM('MissFill 1'!AH$2:AH171)&gt;0.01,"",DateEnded_5Day!$A171))))))</f>
        <v>44516</v>
      </c>
      <c r="AJ171" s="54">
        <f>IF($A171&lt;='All Results'!$B$4,"",IF(SUM('MissFill 1'!AI$2:AI171)=0,"",(IF('MissFill 1'!AI171/SUM('MissFill 1'!AI$2:AI171)&gt;0.01,"",IF('MissFill 1'!AI170/SUM('MissFill 1'!AI$2:AI171)&gt;0.01,"",IF('MissFill 1'!AI169/SUM('MissFill 1'!AI$2:AI171)&gt;0.01,"",DateEnded_5Day!$A171))))))</f>
        <v>44516</v>
      </c>
      <c r="AK171" s="54">
        <f>IF($A171&lt;='All Results'!$B$4,"",IF(SUM('MissFill 1'!AJ$2:AJ171)=0,"",(IF('MissFill 1'!AJ171/SUM('MissFill 1'!AJ$2:AJ171)&gt;0.01,"",IF('MissFill 1'!AJ170/SUM('MissFill 1'!AJ$2:AJ171)&gt;0.01,"",IF('MissFill 1'!AJ169/SUM('MissFill 1'!AJ$2:AJ171)&gt;0.01,"",DateEnded_5Day!$A171))))))</f>
        <v>44516</v>
      </c>
      <c r="AL171" s="54">
        <f>IF($A171&lt;='All Results'!$B$4,"",IF(SUM('MissFill 1'!AK$2:AK171)=0,"",(IF('MissFill 1'!AK171/SUM('MissFill 1'!AK$2:AK171)&gt;0.01,"",IF('MissFill 1'!AK170/SUM('MissFill 1'!AK$2:AK171)&gt;0.01,"",IF('MissFill 1'!AK169/SUM('MissFill 1'!AK$2:AK171)&gt;0.01,"",DateEnded_5Day!$A171))))))</f>
        <v>44516</v>
      </c>
      <c r="AM171" s="54">
        <f>IF($A171&lt;='All Results'!$B$4,"",IF(SUM('MissFill 1'!AL$2:AL171)=0,"",(IF('MissFill 1'!AL171/SUM('MissFill 1'!AL$2:AL171)&gt;0.01,"",IF('MissFill 1'!AL170/SUM('MissFill 1'!AL$2:AL171)&gt;0.01,"",IF('MissFill 1'!AL169/SUM('MissFill 1'!AL$2:AL171)&gt;0.01,"",DateEnded_5Day!$A171))))))</f>
        <v>44516</v>
      </c>
      <c r="AN171" s="54">
        <f>IF($A171&lt;='All Results'!$B$4,"",IF(SUM('MissFill 1'!AM$2:AM171)=0,"",(IF('MissFill 1'!AM171/SUM('MissFill 1'!AM$2:AM171)&gt;0.01,"",IF('MissFill 1'!AM170/SUM('MissFill 1'!AM$2:AM171)&gt;0.01,"",IF('MissFill 1'!AM169/SUM('MissFill 1'!AM$2:AM171)&gt;0.01,"",DateEnded_5Day!$A171))))))</f>
        <v>44516</v>
      </c>
      <c r="AO171" s="54">
        <f>IF($A171&lt;='All Results'!$B$4,"",IF(SUM('MissFill 1'!AN$2:AN171)=0,"",(IF('MissFill 1'!AN171/SUM('MissFill 1'!AN$2:AN171)&gt;0.01,"",IF('MissFill 1'!AN170/SUM('MissFill 1'!AN$2:AN171)&gt;0.01,"",IF('MissFill 1'!AN169/SUM('MissFill 1'!AN$2:AN171)&gt;0.01,"",DateEnded_5Day!$A171))))))</f>
        <v>44516</v>
      </c>
      <c r="AP171" s="54">
        <f>IF($A171&lt;='All Results'!$B$4,"",IF(SUM('MissFill 1'!AO$2:AO171)=0,"",(IF('MissFill 1'!AO171/SUM('MissFill 1'!AO$2:AO171)&gt;0.01,"",IF('MissFill 1'!AO170/SUM('MissFill 1'!AO$2:AO171)&gt;0.01,"",IF('MissFill 1'!AO169/SUM('MissFill 1'!AO$2:AO171)&gt;0.01,"",DateEnded_5Day!$A171))))))</f>
        <v>44516</v>
      </c>
      <c r="AQ171" s="54">
        <f>IF($A171&lt;='All Results'!$B$4,"",IF(SUM('MissFill 1'!AP$2:AP171)=0,"",(IF('MissFill 1'!AP171/SUM('MissFill 1'!AP$2:AP171)&gt;0.01,"",IF('MissFill 1'!AP170/SUM('MissFill 1'!AP$2:AP171)&gt;0.01,"",IF('MissFill 1'!AP169/SUM('MissFill 1'!AP$2:AP171)&gt;0.01,"",DateEnded_5Day!$A171))))))</f>
        <v>44516</v>
      </c>
      <c r="AR171" s="54">
        <f>IF($A171&lt;='All Results'!$B$4,"",IF(SUM('MissFill 1'!AQ$2:AQ171)=0,"",(IF('MissFill 1'!AQ171/SUM('MissFill 1'!AQ$2:AQ171)&gt;0.01,"",IF('MissFill 1'!AQ170/SUM('MissFill 1'!AQ$2:AQ171)&gt;0.01,"",IF('MissFill 1'!AQ169/SUM('MissFill 1'!AQ$2:AQ171)&gt;0.01,"",DateEnded_5Day!$A171))))))</f>
        <v>44516</v>
      </c>
      <c r="AS171" s="54">
        <f>IF($A171&lt;='All Results'!$B$4,"",IF(SUM('MissFill 1'!AR$2:AR171)=0,"",(IF('MissFill 1'!AR171/SUM('MissFill 1'!AR$2:AR171)&gt;0.01,"",IF('MissFill 1'!AR170/SUM('MissFill 1'!AR$2:AR171)&gt;0.01,"",IF('MissFill 1'!AR169/SUM('MissFill 1'!AR$2:AR171)&gt;0.01,"",DateEnded_5Day!$A171))))))</f>
        <v>44516</v>
      </c>
      <c r="AT171" s="54">
        <f>IF($A171&lt;='All Results'!$B$4,"",IF(SUM('MissFill 1'!AS$2:AS171)=0,"",(IF('MissFill 1'!AS171/SUM('MissFill 1'!AS$2:AS171)&gt;0.01,"",IF('MissFill 1'!AS170/SUM('MissFill 1'!AS$2:AS171)&gt;0.01,"",IF('MissFill 1'!AS169/SUM('MissFill 1'!AS$2:AS171)&gt;0.01,"",DateEnded_5Day!$A171))))))</f>
        <v>44516</v>
      </c>
      <c r="AU171" s="54">
        <f>IF($A171&lt;='All Results'!$B$4,"",IF(SUM('MissFill 1'!AT$2:AT171)=0,"",(IF('MissFill 1'!AT171/SUM('MissFill 1'!AT$2:AT171)&gt;0.01,"",IF('MissFill 1'!AT170/SUM('MissFill 1'!AT$2:AT171)&gt;0.01,"",IF('MissFill 1'!AT169/SUM('MissFill 1'!AT$2:AT171)&gt;0.01,"",DateEnded_5Day!$A171))))))</f>
        <v>44516</v>
      </c>
      <c r="AV171" s="54">
        <f>IF($A171&lt;='All Results'!$B$4,"",IF(SUM('MissFill 1'!AU$2:AU171)=0,"",(IF('MissFill 1'!AU171/SUM('MissFill 1'!AU$2:AU171)&gt;0.01,"",IF('MissFill 1'!AU170/SUM('MissFill 1'!AU$2:AU171)&gt;0.01,"",IF('MissFill 1'!AU169/SUM('MissFill 1'!AU$2:AU171)&gt;0.01,"",DateEnded_5Day!$A171))))))</f>
        <v>44516</v>
      </c>
      <c r="AW171" s="54">
        <f>IF($A171&lt;='All Results'!$B$4,"",IF(SUM('MissFill 1'!AV$2:AV171)=0,"",(IF('MissFill 1'!AV171/SUM('MissFill 1'!AV$2:AV171)&gt;0.01,"",IF('MissFill 1'!AV170/SUM('MissFill 1'!AV$2:AV171)&gt;0.01,"",IF('MissFill 1'!AV169/SUM('MissFill 1'!AV$2:AV171)&gt;0.01,"",DateEnded_5Day!$A171))))))</f>
        <v>44516</v>
      </c>
      <c r="AX171" s="54">
        <f>IF($A171&lt;='All Results'!$B$4,"",IF(SUM('MissFill 1'!AW$2:AW171)=0,"",(IF('MissFill 1'!AW171/SUM('MissFill 1'!AW$2:AW171)&gt;0.01,"",IF('MissFill 1'!AW170/SUM('MissFill 1'!AW$2:AW171)&gt;0.01,"",IF('MissFill 1'!AW169/SUM('MissFill 1'!AW$2:AW171)&gt;0.01,"",DateEnded_5Day!$A171))))))</f>
        <v>44516</v>
      </c>
    </row>
    <row r="172" spans="1:50" x14ac:dyDescent="0.25">
      <c r="A172" s="41">
        <v>44517</v>
      </c>
      <c r="B172" s="52">
        <v>321</v>
      </c>
      <c r="C172" s="54">
        <f>IF($A172&lt;='All Results'!$B$4,"",IF(SUM('MissFill 1'!B$2:B172)=0,"",(IF('MissFill 1'!B172/SUM('MissFill 1'!B$2:B172)&gt;0.01,"",IF('MissFill 1'!B171/SUM('MissFill 1'!B$2:B172)&gt;0.01,"",IF('MissFill 1'!B170/SUM('MissFill 1'!B$2:B172)&gt;0.01,"",DateEnded_5Day!$A172))))))</f>
        <v>44517</v>
      </c>
      <c r="D172" s="54">
        <f>IF($A172&lt;='All Results'!$B$4,"",IF(SUM('MissFill 1'!C$2:C172)=0,"",(IF('MissFill 1'!C172/SUM('MissFill 1'!C$2:C172)&gt;0.01,"",IF('MissFill 1'!C171/SUM('MissFill 1'!C$2:C172)&gt;0.01,"",IF('MissFill 1'!C170/SUM('MissFill 1'!C$2:C172)&gt;0.01,"",DateEnded_5Day!$A172))))))</f>
        <v>44517</v>
      </c>
      <c r="E172" s="54">
        <f>IF($A172&lt;='All Results'!$B$4,"",IF(SUM('MissFill 1'!D$2:D172)=0,"",(IF('MissFill 1'!D172/SUM('MissFill 1'!D$2:D172)&gt;0.01,"",IF('MissFill 1'!D171/SUM('MissFill 1'!D$2:D172)&gt;0.01,"",IF('MissFill 1'!D170/SUM('MissFill 1'!D$2:D172)&gt;0.01,"",DateEnded_5Day!$A172))))))</f>
        <v>44517</v>
      </c>
      <c r="F172" s="54">
        <f>IF($A172&lt;='All Results'!$B$4,"",IF(SUM('MissFill 1'!E$2:E172)=0,"",(IF('MissFill 1'!E172/SUM('MissFill 1'!E$2:E172)&gt;0.01,"",IF('MissFill 1'!E171/SUM('MissFill 1'!E$2:E172)&gt;0.01,"",IF('MissFill 1'!E170/SUM('MissFill 1'!E$2:E172)&gt;0.01,"",DateEnded_5Day!$A172))))))</f>
        <v>44517</v>
      </c>
      <c r="G172" s="54">
        <f>IF($A172&lt;='All Results'!$B$4,"",IF(SUM('MissFill 1'!F$2:F172)=0,"",(IF('MissFill 1'!F172/SUM('MissFill 1'!F$2:F172)&gt;0.01,"",IF('MissFill 1'!F171/SUM('MissFill 1'!F$2:F172)&gt;0.01,"",IF('MissFill 1'!F170/SUM('MissFill 1'!F$2:F172)&gt;0.01,"",DateEnded_5Day!$A172))))))</f>
        <v>44517</v>
      </c>
      <c r="H172" s="54">
        <f>IF($A172&lt;='All Results'!$B$4,"",IF(SUM('MissFill 1'!G$2:G172)=0,"",(IF('MissFill 1'!G172/SUM('MissFill 1'!G$2:G172)&gt;0.01,"",IF('MissFill 1'!G171/SUM('MissFill 1'!G$2:G172)&gt;0.01,"",IF('MissFill 1'!G170/SUM('MissFill 1'!G$2:G172)&gt;0.01,"",DateEnded_5Day!$A172))))))</f>
        <v>44517</v>
      </c>
      <c r="I172" s="54">
        <f>IF($A172&lt;='All Results'!$B$4,"",IF(SUM('MissFill 1'!H$2:H172)=0,"",(IF('MissFill 1'!H172/SUM('MissFill 1'!H$2:H172)&gt;0.01,"",IF('MissFill 1'!H171/SUM('MissFill 1'!H$2:H172)&gt;0.01,"",IF('MissFill 1'!H170/SUM('MissFill 1'!H$2:H172)&gt;0.01,"",DateEnded_5Day!$A172))))))</f>
        <v>44517</v>
      </c>
      <c r="J172" s="54">
        <f>IF($A172&lt;='All Results'!$B$4,"",IF(SUM('MissFill 1'!I$2:I172)=0,"",(IF('MissFill 1'!I172/SUM('MissFill 1'!I$2:I172)&gt;0.01,"",IF('MissFill 1'!I171/SUM('MissFill 1'!I$2:I172)&gt;0.01,"",IF('MissFill 1'!I170/SUM('MissFill 1'!I$2:I172)&gt;0.01,"",DateEnded_5Day!$A172))))))</f>
        <v>44517</v>
      </c>
      <c r="K172" s="54">
        <f>IF($A172&lt;='All Results'!$B$4,"",IF(SUM('MissFill 1'!J$2:J172)=0,"",(IF('MissFill 1'!J172/SUM('MissFill 1'!J$2:J172)&gt;0.01,"",IF('MissFill 1'!J171/SUM('MissFill 1'!J$2:J172)&gt;0.01,"",IF('MissFill 1'!J170/SUM('MissFill 1'!J$2:J172)&gt;0.01,"",DateEnded_5Day!$A172))))))</f>
        <v>44517</v>
      </c>
      <c r="L172" s="54">
        <f>IF($A172&lt;='All Results'!$B$4,"",IF(SUM('MissFill 1'!K$2:K172)=0,"",(IF('MissFill 1'!K172/SUM('MissFill 1'!K$2:K172)&gt;0.01,"",IF('MissFill 1'!K171/SUM('MissFill 1'!K$2:K172)&gt;0.01,"",IF('MissFill 1'!K170/SUM('MissFill 1'!K$2:K172)&gt;0.01,"",DateEnded_5Day!$A172))))))</f>
        <v>44517</v>
      </c>
      <c r="M172" s="54">
        <f>IF($A172&lt;='All Results'!$B$4,"",IF(SUM('MissFill 1'!L$2:L172)=0,"",(IF('MissFill 1'!L172/SUM('MissFill 1'!L$2:L172)&gt;0.01,"",IF('MissFill 1'!L171/SUM('MissFill 1'!L$2:L172)&gt;0.01,"",IF('MissFill 1'!L170/SUM('MissFill 1'!L$2:L172)&gt;0.01,"",DateEnded_5Day!$A172))))))</f>
        <v>44517</v>
      </c>
      <c r="N172" s="54">
        <f>IF($A172&lt;='All Results'!$B$4,"",IF(SUM('MissFill 1'!M$2:M172)=0,"",(IF('MissFill 1'!M172/SUM('MissFill 1'!M$2:M172)&gt;0.01,"",IF('MissFill 1'!M171/SUM('MissFill 1'!M$2:M172)&gt;0.01,"",IF('MissFill 1'!M170/SUM('MissFill 1'!M$2:M172)&gt;0.01,"",DateEnded_5Day!$A172))))))</f>
        <v>44517</v>
      </c>
      <c r="O172" s="54">
        <f>IF($A172&lt;='All Results'!$B$4,"",IF(SUM('MissFill 1'!N$2:N172)=0,"",(IF('MissFill 1'!N172/SUM('MissFill 1'!N$2:N172)&gt;0.01,"",IF('MissFill 1'!N171/SUM('MissFill 1'!N$2:N172)&gt;0.01,"",IF('MissFill 1'!N170/SUM('MissFill 1'!N$2:N172)&gt;0.01,"",DateEnded_5Day!$A172))))))</f>
        <v>44517</v>
      </c>
      <c r="P172" s="54">
        <f>IF($A172&lt;='All Results'!$B$4,"",IF(SUM('MissFill 1'!O$2:O172)=0,"",(IF('MissFill 1'!O172/SUM('MissFill 1'!O$2:O172)&gt;0.01,"",IF('MissFill 1'!O171/SUM('MissFill 1'!O$2:O172)&gt;0.01,"",IF('MissFill 1'!O170/SUM('MissFill 1'!O$2:O172)&gt;0.01,"",DateEnded_5Day!$A172))))))</f>
        <v>44517</v>
      </c>
      <c r="Q172" s="54">
        <f>IF($A172&lt;='All Results'!$B$4,"",IF(SUM('MissFill 1'!P$2:P172)=0,"",(IF('MissFill 1'!P172/SUM('MissFill 1'!P$2:P172)&gt;0.01,"",IF('MissFill 1'!P171/SUM('MissFill 1'!P$2:P172)&gt;0.01,"",IF('MissFill 1'!P170/SUM('MissFill 1'!P$2:P172)&gt;0.01,"",DateEnded_5Day!$A172))))))</f>
        <v>44517</v>
      </c>
      <c r="R172" s="54">
        <f>IF($A172&lt;='All Results'!$B$4,"",IF(SUM('MissFill 1'!Q$2:Q172)=0,"",(IF('MissFill 1'!Q172/SUM('MissFill 1'!Q$2:Q172)&gt;0.01,"",IF('MissFill 1'!Q171/SUM('MissFill 1'!Q$2:Q172)&gt;0.01,"",IF('MissFill 1'!Q170/SUM('MissFill 1'!Q$2:Q172)&gt;0.01,"",DateEnded_5Day!$A172))))))</f>
        <v>44517</v>
      </c>
      <c r="S172" s="54">
        <f>IF($A172&lt;='All Results'!$B$4,"",IF(SUM('MissFill 1'!R$2:R172)=0,"",(IF('MissFill 1'!R172/SUM('MissFill 1'!R$2:R172)&gt;0.01,"",IF('MissFill 1'!R171/SUM('MissFill 1'!R$2:R172)&gt;0.01,"",IF('MissFill 1'!R170/SUM('MissFill 1'!R$2:R172)&gt;0.01,"",DateEnded_5Day!$A172))))))</f>
        <v>44517</v>
      </c>
      <c r="T172" s="54">
        <f>IF($A172&lt;='All Results'!$B$4,"",IF(SUM('MissFill 1'!S$2:S172)=0,"",(IF('MissFill 1'!S172/SUM('MissFill 1'!S$2:S172)&gt;0.01,"",IF('MissFill 1'!S171/SUM('MissFill 1'!S$2:S172)&gt;0.01,"",IF('MissFill 1'!S170/SUM('MissFill 1'!S$2:S172)&gt;0.01,"",DateEnded_5Day!$A172))))))</f>
        <v>44517</v>
      </c>
      <c r="U172" s="54">
        <f>IF($A172&lt;='All Results'!$B$4,"",IF(SUM('MissFill 1'!T$2:T172)=0,"",(IF('MissFill 1'!T172/SUM('MissFill 1'!T$2:T172)&gt;0.01,"",IF('MissFill 1'!T171/SUM('MissFill 1'!T$2:T172)&gt;0.01,"",IF('MissFill 1'!T170/SUM('MissFill 1'!T$2:T172)&gt;0.01,"",DateEnded_5Day!$A172))))))</f>
        <v>44517</v>
      </c>
      <c r="V172" s="54">
        <f>IF($A172&lt;='All Results'!$B$4,"",IF(SUM('MissFill 1'!U$2:U172)=0,"",(IF('MissFill 1'!U172/SUM('MissFill 1'!U$2:U172)&gt;0.01,"",IF('MissFill 1'!U171/SUM('MissFill 1'!U$2:U172)&gt;0.01,"",IF('MissFill 1'!U170/SUM('MissFill 1'!U$2:U172)&gt;0.01,"",DateEnded_5Day!$A172))))))</f>
        <v>44517</v>
      </c>
      <c r="W172" s="54">
        <f>IF($A172&lt;='All Results'!$B$4,"",IF(SUM('MissFill 1'!V$2:V172)=0,"",(IF('MissFill 1'!V172/SUM('MissFill 1'!V$2:V172)&gt;0.01,"",IF('MissFill 1'!V171/SUM('MissFill 1'!V$2:V172)&gt;0.01,"",IF('MissFill 1'!V170/SUM('MissFill 1'!V$2:V172)&gt;0.01,"",DateEnded_5Day!$A172))))))</f>
        <v>44517</v>
      </c>
      <c r="X172" s="54">
        <f>IF($A172&lt;='All Results'!$B$4,"",IF(SUM('MissFill 1'!W$2:W172)=0,"",(IF('MissFill 1'!W172/SUM('MissFill 1'!W$2:W172)&gt;0.01,"",IF('MissFill 1'!W171/SUM('MissFill 1'!W$2:W172)&gt;0.01,"",IF('MissFill 1'!W170/SUM('MissFill 1'!W$2:W172)&gt;0.01,"",DateEnded_5Day!$A172))))))</f>
        <v>44517</v>
      </c>
      <c r="Y172" s="54">
        <f>IF($A172&lt;='All Results'!$B$4,"",IF(SUM('MissFill 1'!X$2:X172)=0,"",(IF('MissFill 1'!X172/SUM('MissFill 1'!X$2:X172)&gt;0.01,"",IF('MissFill 1'!X171/SUM('MissFill 1'!X$2:X172)&gt;0.01,"",IF('MissFill 1'!X170/SUM('MissFill 1'!X$2:X172)&gt;0.01,"",DateEnded_5Day!$A172))))))</f>
        <v>44517</v>
      </c>
      <c r="Z172" s="54">
        <f>IF($A172&lt;='All Results'!$B$4,"",IF(SUM('MissFill 1'!Y$2:Y172)=0,"",(IF('MissFill 1'!Y172/SUM('MissFill 1'!Y$2:Y172)&gt;0.01,"",IF('MissFill 1'!Y171/SUM('MissFill 1'!Y$2:Y172)&gt;0.01,"",IF('MissFill 1'!Y170/SUM('MissFill 1'!Y$2:Y172)&gt;0.01,"",DateEnded_5Day!$A172))))))</f>
        <v>44517</v>
      </c>
      <c r="AA172" s="54">
        <f>IF($A172&lt;='All Results'!$B$4,"",IF(SUM('MissFill 1'!Z$2:Z172)=0,"",(IF('MissFill 1'!Z172/SUM('MissFill 1'!Z$2:Z172)&gt;0.01,"",IF('MissFill 1'!Z171/SUM('MissFill 1'!Z$2:Z172)&gt;0.01,"",IF('MissFill 1'!Z170/SUM('MissFill 1'!Z$2:Z172)&gt;0.01,"",DateEnded_5Day!$A172))))))</f>
        <v>44517</v>
      </c>
      <c r="AB172" s="54">
        <f>IF($A172&lt;='All Results'!$B$4,"",IF(SUM('MissFill 1'!AA$2:AA172)=0,"",(IF('MissFill 1'!AA172/SUM('MissFill 1'!AA$2:AA172)&gt;0.01,"",IF('MissFill 1'!AA171/SUM('MissFill 1'!AA$2:AA172)&gt;0.01,"",IF('MissFill 1'!AA170/SUM('MissFill 1'!AA$2:AA172)&gt;0.01,"",DateEnded_5Day!$A172))))))</f>
        <v>44517</v>
      </c>
      <c r="AC172" s="54">
        <f>IF($A172&lt;='All Results'!$B$4,"",IF(SUM('MissFill 1'!AB$2:AB172)=0,"",(IF('MissFill 1'!AB172/SUM('MissFill 1'!AB$2:AB172)&gt;0.01,"",IF('MissFill 1'!AB171/SUM('MissFill 1'!AB$2:AB172)&gt;0.01,"",IF('MissFill 1'!AB170/SUM('MissFill 1'!AB$2:AB172)&gt;0.01,"",DateEnded_5Day!$A172))))))</f>
        <v>44517</v>
      </c>
      <c r="AD172" s="54">
        <f>IF($A172&lt;='All Results'!$B$4,"",IF(SUM('MissFill 1'!AC$2:AC172)=0,"",(IF('MissFill 1'!AC172/SUM('MissFill 1'!AC$2:AC172)&gt;0.01,"",IF('MissFill 1'!AC171/SUM('MissFill 1'!AC$2:AC172)&gt;0.01,"",IF('MissFill 1'!AC170/SUM('MissFill 1'!AC$2:AC172)&gt;0.01,"",DateEnded_5Day!$A172))))))</f>
        <v>44517</v>
      </c>
      <c r="AE172" s="54">
        <f>IF($A172&lt;='All Results'!$B$4,"",IF(SUM('MissFill 1'!AD$2:AD172)=0,"",(IF('MissFill 1'!AD172/SUM('MissFill 1'!AD$2:AD172)&gt;0.01,"",IF('MissFill 1'!AD171/SUM('MissFill 1'!AD$2:AD172)&gt;0.01,"",IF('MissFill 1'!AD170/SUM('MissFill 1'!AD$2:AD172)&gt;0.01,"",DateEnded_5Day!$A172))))))</f>
        <v>44517</v>
      </c>
      <c r="AF172" s="54">
        <f>IF($A172&lt;='All Results'!$B$4,"",IF(SUM('MissFill 1'!AE$2:AE172)=0,"",(IF('MissFill 1'!AE172/SUM('MissFill 1'!AE$2:AE172)&gt;0.01,"",IF('MissFill 1'!AE171/SUM('MissFill 1'!AE$2:AE172)&gt;0.01,"",IF('MissFill 1'!AE170/SUM('MissFill 1'!AE$2:AE172)&gt;0.01,"",DateEnded_5Day!$A172))))))</f>
        <v>44517</v>
      </c>
      <c r="AG172" s="54">
        <f>IF($A172&lt;='All Results'!$B$4,"",IF(SUM('MissFill 1'!AF$2:AF172)=0,"",(IF('MissFill 1'!AF172/SUM('MissFill 1'!AF$2:AF172)&gt;0.01,"",IF('MissFill 1'!AF171/SUM('MissFill 1'!AF$2:AF172)&gt;0.01,"",IF('MissFill 1'!AF170/SUM('MissFill 1'!AF$2:AF172)&gt;0.01,"",DateEnded_5Day!$A172))))))</f>
        <v>44517</v>
      </c>
      <c r="AH172" s="54">
        <f>IF($A172&lt;='All Results'!$B$4,"",IF(SUM('MissFill 1'!AG$2:AG172)=0,"",(IF('MissFill 1'!AG172/SUM('MissFill 1'!AG$2:AG172)&gt;0.01,"",IF('MissFill 1'!AG171/SUM('MissFill 1'!AG$2:AG172)&gt;0.01,"",IF('MissFill 1'!AG170/SUM('MissFill 1'!AG$2:AG172)&gt;0.01,"",DateEnded_5Day!$A172))))))</f>
        <v>44517</v>
      </c>
      <c r="AI172" s="54">
        <f>IF($A172&lt;='All Results'!$B$4,"",IF(SUM('MissFill 1'!AH$2:AH172)=0,"",(IF('MissFill 1'!AH172/SUM('MissFill 1'!AH$2:AH172)&gt;0.01,"",IF('MissFill 1'!AH171/SUM('MissFill 1'!AH$2:AH172)&gt;0.01,"",IF('MissFill 1'!AH170/SUM('MissFill 1'!AH$2:AH172)&gt;0.01,"",DateEnded_5Day!$A172))))))</f>
        <v>44517</v>
      </c>
      <c r="AJ172" s="54">
        <f>IF($A172&lt;='All Results'!$B$4,"",IF(SUM('MissFill 1'!AI$2:AI172)=0,"",(IF('MissFill 1'!AI172/SUM('MissFill 1'!AI$2:AI172)&gt;0.01,"",IF('MissFill 1'!AI171/SUM('MissFill 1'!AI$2:AI172)&gt;0.01,"",IF('MissFill 1'!AI170/SUM('MissFill 1'!AI$2:AI172)&gt;0.01,"",DateEnded_5Day!$A172))))))</f>
        <v>44517</v>
      </c>
      <c r="AK172" s="54">
        <f>IF($A172&lt;='All Results'!$B$4,"",IF(SUM('MissFill 1'!AJ$2:AJ172)=0,"",(IF('MissFill 1'!AJ172/SUM('MissFill 1'!AJ$2:AJ172)&gt;0.01,"",IF('MissFill 1'!AJ171/SUM('MissFill 1'!AJ$2:AJ172)&gt;0.01,"",IF('MissFill 1'!AJ170/SUM('MissFill 1'!AJ$2:AJ172)&gt;0.01,"",DateEnded_5Day!$A172))))))</f>
        <v>44517</v>
      </c>
      <c r="AL172" s="54">
        <f>IF($A172&lt;='All Results'!$B$4,"",IF(SUM('MissFill 1'!AK$2:AK172)=0,"",(IF('MissFill 1'!AK172/SUM('MissFill 1'!AK$2:AK172)&gt;0.01,"",IF('MissFill 1'!AK171/SUM('MissFill 1'!AK$2:AK172)&gt;0.01,"",IF('MissFill 1'!AK170/SUM('MissFill 1'!AK$2:AK172)&gt;0.01,"",DateEnded_5Day!$A172))))))</f>
        <v>44517</v>
      </c>
      <c r="AM172" s="54">
        <f>IF($A172&lt;='All Results'!$B$4,"",IF(SUM('MissFill 1'!AL$2:AL172)=0,"",(IF('MissFill 1'!AL172/SUM('MissFill 1'!AL$2:AL172)&gt;0.01,"",IF('MissFill 1'!AL171/SUM('MissFill 1'!AL$2:AL172)&gt;0.01,"",IF('MissFill 1'!AL170/SUM('MissFill 1'!AL$2:AL172)&gt;0.01,"",DateEnded_5Day!$A172))))))</f>
        <v>44517</v>
      </c>
      <c r="AN172" s="54">
        <f>IF($A172&lt;='All Results'!$B$4,"",IF(SUM('MissFill 1'!AM$2:AM172)=0,"",(IF('MissFill 1'!AM172/SUM('MissFill 1'!AM$2:AM172)&gt;0.01,"",IF('MissFill 1'!AM171/SUM('MissFill 1'!AM$2:AM172)&gt;0.01,"",IF('MissFill 1'!AM170/SUM('MissFill 1'!AM$2:AM172)&gt;0.01,"",DateEnded_5Day!$A172))))))</f>
        <v>44517</v>
      </c>
      <c r="AO172" s="54">
        <f>IF($A172&lt;='All Results'!$B$4,"",IF(SUM('MissFill 1'!AN$2:AN172)=0,"",(IF('MissFill 1'!AN172/SUM('MissFill 1'!AN$2:AN172)&gt;0.01,"",IF('MissFill 1'!AN171/SUM('MissFill 1'!AN$2:AN172)&gt;0.01,"",IF('MissFill 1'!AN170/SUM('MissFill 1'!AN$2:AN172)&gt;0.01,"",DateEnded_5Day!$A172))))))</f>
        <v>44517</v>
      </c>
      <c r="AP172" s="54">
        <f>IF($A172&lt;='All Results'!$B$4,"",IF(SUM('MissFill 1'!AO$2:AO172)=0,"",(IF('MissFill 1'!AO172/SUM('MissFill 1'!AO$2:AO172)&gt;0.01,"",IF('MissFill 1'!AO171/SUM('MissFill 1'!AO$2:AO172)&gt;0.01,"",IF('MissFill 1'!AO170/SUM('MissFill 1'!AO$2:AO172)&gt;0.01,"",DateEnded_5Day!$A172))))))</f>
        <v>44517</v>
      </c>
      <c r="AQ172" s="54">
        <f>IF($A172&lt;='All Results'!$B$4,"",IF(SUM('MissFill 1'!AP$2:AP172)=0,"",(IF('MissFill 1'!AP172/SUM('MissFill 1'!AP$2:AP172)&gt;0.01,"",IF('MissFill 1'!AP171/SUM('MissFill 1'!AP$2:AP172)&gt;0.01,"",IF('MissFill 1'!AP170/SUM('MissFill 1'!AP$2:AP172)&gt;0.01,"",DateEnded_5Day!$A172))))))</f>
        <v>44517</v>
      </c>
      <c r="AR172" s="54">
        <f>IF($A172&lt;='All Results'!$B$4,"",IF(SUM('MissFill 1'!AQ$2:AQ172)=0,"",(IF('MissFill 1'!AQ172/SUM('MissFill 1'!AQ$2:AQ172)&gt;0.01,"",IF('MissFill 1'!AQ171/SUM('MissFill 1'!AQ$2:AQ172)&gt;0.01,"",IF('MissFill 1'!AQ170/SUM('MissFill 1'!AQ$2:AQ172)&gt;0.01,"",DateEnded_5Day!$A172))))))</f>
        <v>44517</v>
      </c>
      <c r="AS172" s="54">
        <f>IF($A172&lt;='All Results'!$B$4,"",IF(SUM('MissFill 1'!AR$2:AR172)=0,"",(IF('MissFill 1'!AR172/SUM('MissFill 1'!AR$2:AR172)&gt;0.01,"",IF('MissFill 1'!AR171/SUM('MissFill 1'!AR$2:AR172)&gt;0.01,"",IF('MissFill 1'!AR170/SUM('MissFill 1'!AR$2:AR172)&gt;0.01,"",DateEnded_5Day!$A172))))))</f>
        <v>44517</v>
      </c>
      <c r="AT172" s="54">
        <f>IF($A172&lt;='All Results'!$B$4,"",IF(SUM('MissFill 1'!AS$2:AS172)=0,"",(IF('MissFill 1'!AS172/SUM('MissFill 1'!AS$2:AS172)&gt;0.01,"",IF('MissFill 1'!AS171/SUM('MissFill 1'!AS$2:AS172)&gt;0.01,"",IF('MissFill 1'!AS170/SUM('MissFill 1'!AS$2:AS172)&gt;0.01,"",DateEnded_5Day!$A172))))))</f>
        <v>44517</v>
      </c>
      <c r="AU172" s="54">
        <f>IF($A172&lt;='All Results'!$B$4,"",IF(SUM('MissFill 1'!AT$2:AT172)=0,"",(IF('MissFill 1'!AT172/SUM('MissFill 1'!AT$2:AT172)&gt;0.01,"",IF('MissFill 1'!AT171/SUM('MissFill 1'!AT$2:AT172)&gt;0.01,"",IF('MissFill 1'!AT170/SUM('MissFill 1'!AT$2:AT172)&gt;0.01,"",DateEnded_5Day!$A172))))))</f>
        <v>44517</v>
      </c>
      <c r="AV172" s="54">
        <f>IF($A172&lt;='All Results'!$B$4,"",IF(SUM('MissFill 1'!AU$2:AU172)=0,"",(IF('MissFill 1'!AU172/SUM('MissFill 1'!AU$2:AU172)&gt;0.01,"",IF('MissFill 1'!AU171/SUM('MissFill 1'!AU$2:AU172)&gt;0.01,"",IF('MissFill 1'!AU170/SUM('MissFill 1'!AU$2:AU172)&gt;0.01,"",DateEnded_5Day!$A172))))))</f>
        <v>44517</v>
      </c>
      <c r="AW172" s="54">
        <f>IF($A172&lt;='All Results'!$B$4,"",IF(SUM('MissFill 1'!AV$2:AV172)=0,"",(IF('MissFill 1'!AV172/SUM('MissFill 1'!AV$2:AV172)&gt;0.01,"",IF('MissFill 1'!AV171/SUM('MissFill 1'!AV$2:AV172)&gt;0.01,"",IF('MissFill 1'!AV170/SUM('MissFill 1'!AV$2:AV172)&gt;0.01,"",DateEnded_5Day!$A172))))))</f>
        <v>44517</v>
      </c>
      <c r="AX172" s="54">
        <f>IF($A172&lt;='All Results'!$B$4,"",IF(SUM('MissFill 1'!AW$2:AW172)=0,"",(IF('MissFill 1'!AW172/SUM('MissFill 1'!AW$2:AW172)&gt;0.01,"",IF('MissFill 1'!AW171/SUM('MissFill 1'!AW$2:AW172)&gt;0.01,"",IF('MissFill 1'!AW170/SUM('MissFill 1'!AW$2:AW172)&gt;0.01,"",DateEnded_5Day!$A172))))))</f>
        <v>44517</v>
      </c>
    </row>
    <row r="173" spans="1:50" x14ac:dyDescent="0.25">
      <c r="A173" s="41">
        <v>44518</v>
      </c>
      <c r="B173" s="52">
        <v>322</v>
      </c>
      <c r="C173" s="54">
        <f>IF($A173&lt;='All Results'!$B$4,"",IF(SUM('MissFill 1'!B$2:B173)=0,"",(IF('MissFill 1'!B173/SUM('MissFill 1'!B$2:B173)&gt;0.01,"",IF('MissFill 1'!B172/SUM('MissFill 1'!B$2:B173)&gt;0.01,"",IF('MissFill 1'!B171/SUM('MissFill 1'!B$2:B173)&gt;0.01,"",DateEnded_5Day!$A173))))))</f>
        <v>44518</v>
      </c>
      <c r="D173" s="54">
        <f>IF($A173&lt;='All Results'!$B$4,"",IF(SUM('MissFill 1'!C$2:C173)=0,"",(IF('MissFill 1'!C173/SUM('MissFill 1'!C$2:C173)&gt;0.01,"",IF('MissFill 1'!C172/SUM('MissFill 1'!C$2:C173)&gt;0.01,"",IF('MissFill 1'!C171/SUM('MissFill 1'!C$2:C173)&gt;0.01,"",DateEnded_5Day!$A173))))))</f>
        <v>44518</v>
      </c>
      <c r="E173" s="54">
        <f>IF($A173&lt;='All Results'!$B$4,"",IF(SUM('MissFill 1'!D$2:D173)=0,"",(IF('MissFill 1'!D173/SUM('MissFill 1'!D$2:D173)&gt;0.01,"",IF('MissFill 1'!D172/SUM('MissFill 1'!D$2:D173)&gt;0.01,"",IF('MissFill 1'!D171/SUM('MissFill 1'!D$2:D173)&gt;0.01,"",DateEnded_5Day!$A173))))))</f>
        <v>44518</v>
      </c>
      <c r="F173" s="54">
        <f>IF($A173&lt;='All Results'!$B$4,"",IF(SUM('MissFill 1'!E$2:E173)=0,"",(IF('MissFill 1'!E173/SUM('MissFill 1'!E$2:E173)&gt;0.01,"",IF('MissFill 1'!E172/SUM('MissFill 1'!E$2:E173)&gt;0.01,"",IF('MissFill 1'!E171/SUM('MissFill 1'!E$2:E173)&gt;0.01,"",DateEnded_5Day!$A173))))))</f>
        <v>44518</v>
      </c>
      <c r="G173" s="54">
        <f>IF($A173&lt;='All Results'!$B$4,"",IF(SUM('MissFill 1'!F$2:F173)=0,"",(IF('MissFill 1'!F173/SUM('MissFill 1'!F$2:F173)&gt;0.01,"",IF('MissFill 1'!F172/SUM('MissFill 1'!F$2:F173)&gt;0.01,"",IF('MissFill 1'!F171/SUM('MissFill 1'!F$2:F173)&gt;0.01,"",DateEnded_5Day!$A173))))))</f>
        <v>44518</v>
      </c>
      <c r="H173" s="54">
        <f>IF($A173&lt;='All Results'!$B$4,"",IF(SUM('MissFill 1'!G$2:G173)=0,"",(IF('MissFill 1'!G173/SUM('MissFill 1'!G$2:G173)&gt;0.01,"",IF('MissFill 1'!G172/SUM('MissFill 1'!G$2:G173)&gt;0.01,"",IF('MissFill 1'!G171/SUM('MissFill 1'!G$2:G173)&gt;0.01,"",DateEnded_5Day!$A173))))))</f>
        <v>44518</v>
      </c>
      <c r="I173" s="54">
        <f>IF($A173&lt;='All Results'!$B$4,"",IF(SUM('MissFill 1'!H$2:H173)=0,"",(IF('MissFill 1'!H173/SUM('MissFill 1'!H$2:H173)&gt;0.01,"",IF('MissFill 1'!H172/SUM('MissFill 1'!H$2:H173)&gt;0.01,"",IF('MissFill 1'!H171/SUM('MissFill 1'!H$2:H173)&gt;0.01,"",DateEnded_5Day!$A173))))))</f>
        <v>44518</v>
      </c>
      <c r="J173" s="54">
        <f>IF($A173&lt;='All Results'!$B$4,"",IF(SUM('MissFill 1'!I$2:I173)=0,"",(IF('MissFill 1'!I173/SUM('MissFill 1'!I$2:I173)&gt;0.01,"",IF('MissFill 1'!I172/SUM('MissFill 1'!I$2:I173)&gt;0.01,"",IF('MissFill 1'!I171/SUM('MissFill 1'!I$2:I173)&gt;0.01,"",DateEnded_5Day!$A173))))))</f>
        <v>44518</v>
      </c>
      <c r="K173" s="54">
        <f>IF($A173&lt;='All Results'!$B$4,"",IF(SUM('MissFill 1'!J$2:J173)=0,"",(IF('MissFill 1'!J173/SUM('MissFill 1'!J$2:J173)&gt;0.01,"",IF('MissFill 1'!J172/SUM('MissFill 1'!J$2:J173)&gt;0.01,"",IF('MissFill 1'!J171/SUM('MissFill 1'!J$2:J173)&gt;0.01,"",DateEnded_5Day!$A173))))))</f>
        <v>44518</v>
      </c>
      <c r="L173" s="54">
        <f>IF($A173&lt;='All Results'!$B$4,"",IF(SUM('MissFill 1'!K$2:K173)=0,"",(IF('MissFill 1'!K173/SUM('MissFill 1'!K$2:K173)&gt;0.01,"",IF('MissFill 1'!K172/SUM('MissFill 1'!K$2:K173)&gt;0.01,"",IF('MissFill 1'!K171/SUM('MissFill 1'!K$2:K173)&gt;0.01,"",DateEnded_5Day!$A173))))))</f>
        <v>44518</v>
      </c>
      <c r="M173" s="54">
        <f>IF($A173&lt;='All Results'!$B$4,"",IF(SUM('MissFill 1'!L$2:L173)=0,"",(IF('MissFill 1'!L173/SUM('MissFill 1'!L$2:L173)&gt;0.01,"",IF('MissFill 1'!L172/SUM('MissFill 1'!L$2:L173)&gt;0.01,"",IF('MissFill 1'!L171/SUM('MissFill 1'!L$2:L173)&gt;0.01,"",DateEnded_5Day!$A173))))))</f>
        <v>44518</v>
      </c>
      <c r="N173" s="54">
        <f>IF($A173&lt;='All Results'!$B$4,"",IF(SUM('MissFill 1'!M$2:M173)=0,"",(IF('MissFill 1'!M173/SUM('MissFill 1'!M$2:M173)&gt;0.01,"",IF('MissFill 1'!M172/SUM('MissFill 1'!M$2:M173)&gt;0.01,"",IF('MissFill 1'!M171/SUM('MissFill 1'!M$2:M173)&gt;0.01,"",DateEnded_5Day!$A173))))))</f>
        <v>44518</v>
      </c>
      <c r="O173" s="54">
        <f>IF($A173&lt;='All Results'!$B$4,"",IF(SUM('MissFill 1'!N$2:N173)=0,"",(IF('MissFill 1'!N173/SUM('MissFill 1'!N$2:N173)&gt;0.01,"",IF('MissFill 1'!N172/SUM('MissFill 1'!N$2:N173)&gt;0.01,"",IF('MissFill 1'!N171/SUM('MissFill 1'!N$2:N173)&gt;0.01,"",DateEnded_5Day!$A173))))))</f>
        <v>44518</v>
      </c>
      <c r="P173" s="54">
        <f>IF($A173&lt;='All Results'!$B$4,"",IF(SUM('MissFill 1'!O$2:O173)=0,"",(IF('MissFill 1'!O173/SUM('MissFill 1'!O$2:O173)&gt;0.01,"",IF('MissFill 1'!O172/SUM('MissFill 1'!O$2:O173)&gt;0.01,"",IF('MissFill 1'!O171/SUM('MissFill 1'!O$2:O173)&gt;0.01,"",DateEnded_5Day!$A173))))))</f>
        <v>44518</v>
      </c>
      <c r="Q173" s="54">
        <f>IF($A173&lt;='All Results'!$B$4,"",IF(SUM('MissFill 1'!P$2:P173)=0,"",(IF('MissFill 1'!P173/SUM('MissFill 1'!P$2:P173)&gt;0.01,"",IF('MissFill 1'!P172/SUM('MissFill 1'!P$2:P173)&gt;0.01,"",IF('MissFill 1'!P171/SUM('MissFill 1'!P$2:P173)&gt;0.01,"",DateEnded_5Day!$A173))))))</f>
        <v>44518</v>
      </c>
      <c r="R173" s="54">
        <f>IF($A173&lt;='All Results'!$B$4,"",IF(SUM('MissFill 1'!Q$2:Q173)=0,"",(IF('MissFill 1'!Q173/SUM('MissFill 1'!Q$2:Q173)&gt;0.01,"",IF('MissFill 1'!Q172/SUM('MissFill 1'!Q$2:Q173)&gt;0.01,"",IF('MissFill 1'!Q171/SUM('MissFill 1'!Q$2:Q173)&gt;0.01,"",DateEnded_5Day!$A173))))))</f>
        <v>44518</v>
      </c>
      <c r="S173" s="54">
        <f>IF($A173&lt;='All Results'!$B$4,"",IF(SUM('MissFill 1'!R$2:R173)=0,"",(IF('MissFill 1'!R173/SUM('MissFill 1'!R$2:R173)&gt;0.01,"",IF('MissFill 1'!R172/SUM('MissFill 1'!R$2:R173)&gt;0.01,"",IF('MissFill 1'!R171/SUM('MissFill 1'!R$2:R173)&gt;0.01,"",DateEnded_5Day!$A173))))))</f>
        <v>44518</v>
      </c>
      <c r="T173" s="54">
        <f>IF($A173&lt;='All Results'!$B$4,"",IF(SUM('MissFill 1'!S$2:S173)=0,"",(IF('MissFill 1'!S173/SUM('MissFill 1'!S$2:S173)&gt;0.01,"",IF('MissFill 1'!S172/SUM('MissFill 1'!S$2:S173)&gt;0.01,"",IF('MissFill 1'!S171/SUM('MissFill 1'!S$2:S173)&gt;0.01,"",DateEnded_5Day!$A173))))))</f>
        <v>44518</v>
      </c>
      <c r="U173" s="54">
        <f>IF($A173&lt;='All Results'!$B$4,"",IF(SUM('MissFill 1'!T$2:T173)=0,"",(IF('MissFill 1'!T173/SUM('MissFill 1'!T$2:T173)&gt;0.01,"",IF('MissFill 1'!T172/SUM('MissFill 1'!T$2:T173)&gt;0.01,"",IF('MissFill 1'!T171/SUM('MissFill 1'!T$2:T173)&gt;0.01,"",DateEnded_5Day!$A173))))))</f>
        <v>44518</v>
      </c>
      <c r="V173" s="54">
        <f>IF($A173&lt;='All Results'!$B$4,"",IF(SUM('MissFill 1'!U$2:U173)=0,"",(IF('MissFill 1'!U173/SUM('MissFill 1'!U$2:U173)&gt;0.01,"",IF('MissFill 1'!U172/SUM('MissFill 1'!U$2:U173)&gt;0.01,"",IF('MissFill 1'!U171/SUM('MissFill 1'!U$2:U173)&gt;0.01,"",DateEnded_5Day!$A173))))))</f>
        <v>44518</v>
      </c>
      <c r="W173" s="54">
        <f>IF($A173&lt;='All Results'!$B$4,"",IF(SUM('MissFill 1'!V$2:V173)=0,"",(IF('MissFill 1'!V173/SUM('MissFill 1'!V$2:V173)&gt;0.01,"",IF('MissFill 1'!V172/SUM('MissFill 1'!V$2:V173)&gt;0.01,"",IF('MissFill 1'!V171/SUM('MissFill 1'!V$2:V173)&gt;0.01,"",DateEnded_5Day!$A173))))))</f>
        <v>44518</v>
      </c>
      <c r="X173" s="54">
        <f>IF($A173&lt;='All Results'!$B$4,"",IF(SUM('MissFill 1'!W$2:W173)=0,"",(IF('MissFill 1'!W173/SUM('MissFill 1'!W$2:W173)&gt;0.01,"",IF('MissFill 1'!W172/SUM('MissFill 1'!W$2:W173)&gt;0.01,"",IF('MissFill 1'!W171/SUM('MissFill 1'!W$2:W173)&gt;0.01,"",DateEnded_5Day!$A173))))))</f>
        <v>44518</v>
      </c>
      <c r="Y173" s="54">
        <f>IF($A173&lt;='All Results'!$B$4,"",IF(SUM('MissFill 1'!X$2:X173)=0,"",(IF('MissFill 1'!X173/SUM('MissFill 1'!X$2:X173)&gt;0.01,"",IF('MissFill 1'!X172/SUM('MissFill 1'!X$2:X173)&gt;0.01,"",IF('MissFill 1'!X171/SUM('MissFill 1'!X$2:X173)&gt;0.01,"",DateEnded_5Day!$A173))))))</f>
        <v>44518</v>
      </c>
      <c r="Z173" s="54">
        <f>IF($A173&lt;='All Results'!$B$4,"",IF(SUM('MissFill 1'!Y$2:Y173)=0,"",(IF('MissFill 1'!Y173/SUM('MissFill 1'!Y$2:Y173)&gt;0.01,"",IF('MissFill 1'!Y172/SUM('MissFill 1'!Y$2:Y173)&gt;0.01,"",IF('MissFill 1'!Y171/SUM('MissFill 1'!Y$2:Y173)&gt;0.01,"",DateEnded_5Day!$A173))))))</f>
        <v>44518</v>
      </c>
      <c r="AA173" s="54">
        <f>IF($A173&lt;='All Results'!$B$4,"",IF(SUM('MissFill 1'!Z$2:Z173)=0,"",(IF('MissFill 1'!Z173/SUM('MissFill 1'!Z$2:Z173)&gt;0.01,"",IF('MissFill 1'!Z172/SUM('MissFill 1'!Z$2:Z173)&gt;0.01,"",IF('MissFill 1'!Z171/SUM('MissFill 1'!Z$2:Z173)&gt;0.01,"",DateEnded_5Day!$A173))))))</f>
        <v>44518</v>
      </c>
      <c r="AB173" s="54">
        <f>IF($A173&lt;='All Results'!$B$4,"",IF(SUM('MissFill 1'!AA$2:AA173)=0,"",(IF('MissFill 1'!AA173/SUM('MissFill 1'!AA$2:AA173)&gt;0.01,"",IF('MissFill 1'!AA172/SUM('MissFill 1'!AA$2:AA173)&gt;0.01,"",IF('MissFill 1'!AA171/SUM('MissFill 1'!AA$2:AA173)&gt;0.01,"",DateEnded_5Day!$A173))))))</f>
        <v>44518</v>
      </c>
      <c r="AC173" s="54">
        <f>IF($A173&lt;='All Results'!$B$4,"",IF(SUM('MissFill 1'!AB$2:AB173)=0,"",(IF('MissFill 1'!AB173/SUM('MissFill 1'!AB$2:AB173)&gt;0.01,"",IF('MissFill 1'!AB172/SUM('MissFill 1'!AB$2:AB173)&gt;0.01,"",IF('MissFill 1'!AB171/SUM('MissFill 1'!AB$2:AB173)&gt;0.01,"",DateEnded_5Day!$A173))))))</f>
        <v>44518</v>
      </c>
      <c r="AD173" s="54">
        <f>IF($A173&lt;='All Results'!$B$4,"",IF(SUM('MissFill 1'!AC$2:AC173)=0,"",(IF('MissFill 1'!AC173/SUM('MissFill 1'!AC$2:AC173)&gt;0.01,"",IF('MissFill 1'!AC172/SUM('MissFill 1'!AC$2:AC173)&gt;0.01,"",IF('MissFill 1'!AC171/SUM('MissFill 1'!AC$2:AC173)&gt;0.01,"",DateEnded_5Day!$A173))))))</f>
        <v>44518</v>
      </c>
      <c r="AE173" s="54">
        <f>IF($A173&lt;='All Results'!$B$4,"",IF(SUM('MissFill 1'!AD$2:AD173)=0,"",(IF('MissFill 1'!AD173/SUM('MissFill 1'!AD$2:AD173)&gt;0.01,"",IF('MissFill 1'!AD172/SUM('MissFill 1'!AD$2:AD173)&gt;0.01,"",IF('MissFill 1'!AD171/SUM('MissFill 1'!AD$2:AD173)&gt;0.01,"",DateEnded_5Day!$A173))))))</f>
        <v>44518</v>
      </c>
      <c r="AF173" s="54">
        <f>IF($A173&lt;='All Results'!$B$4,"",IF(SUM('MissFill 1'!AE$2:AE173)=0,"",(IF('MissFill 1'!AE173/SUM('MissFill 1'!AE$2:AE173)&gt;0.01,"",IF('MissFill 1'!AE172/SUM('MissFill 1'!AE$2:AE173)&gt;0.01,"",IF('MissFill 1'!AE171/SUM('MissFill 1'!AE$2:AE173)&gt;0.01,"",DateEnded_5Day!$A173))))))</f>
        <v>44518</v>
      </c>
      <c r="AG173" s="54">
        <f>IF($A173&lt;='All Results'!$B$4,"",IF(SUM('MissFill 1'!AF$2:AF173)=0,"",(IF('MissFill 1'!AF173/SUM('MissFill 1'!AF$2:AF173)&gt;0.01,"",IF('MissFill 1'!AF172/SUM('MissFill 1'!AF$2:AF173)&gt;0.01,"",IF('MissFill 1'!AF171/SUM('MissFill 1'!AF$2:AF173)&gt;0.01,"",DateEnded_5Day!$A173))))))</f>
        <v>44518</v>
      </c>
      <c r="AH173" s="54">
        <f>IF($A173&lt;='All Results'!$B$4,"",IF(SUM('MissFill 1'!AG$2:AG173)=0,"",(IF('MissFill 1'!AG173/SUM('MissFill 1'!AG$2:AG173)&gt;0.01,"",IF('MissFill 1'!AG172/SUM('MissFill 1'!AG$2:AG173)&gt;0.01,"",IF('MissFill 1'!AG171/SUM('MissFill 1'!AG$2:AG173)&gt;0.01,"",DateEnded_5Day!$A173))))))</f>
        <v>44518</v>
      </c>
      <c r="AI173" s="54">
        <f>IF($A173&lt;='All Results'!$B$4,"",IF(SUM('MissFill 1'!AH$2:AH173)=0,"",(IF('MissFill 1'!AH173/SUM('MissFill 1'!AH$2:AH173)&gt;0.01,"",IF('MissFill 1'!AH172/SUM('MissFill 1'!AH$2:AH173)&gt;0.01,"",IF('MissFill 1'!AH171/SUM('MissFill 1'!AH$2:AH173)&gt;0.01,"",DateEnded_5Day!$A173))))))</f>
        <v>44518</v>
      </c>
      <c r="AJ173" s="54">
        <f>IF($A173&lt;='All Results'!$B$4,"",IF(SUM('MissFill 1'!AI$2:AI173)=0,"",(IF('MissFill 1'!AI173/SUM('MissFill 1'!AI$2:AI173)&gt;0.01,"",IF('MissFill 1'!AI172/SUM('MissFill 1'!AI$2:AI173)&gt;0.01,"",IF('MissFill 1'!AI171/SUM('MissFill 1'!AI$2:AI173)&gt;0.01,"",DateEnded_5Day!$A173))))))</f>
        <v>44518</v>
      </c>
      <c r="AK173" s="54">
        <f>IF($A173&lt;='All Results'!$B$4,"",IF(SUM('MissFill 1'!AJ$2:AJ173)=0,"",(IF('MissFill 1'!AJ173/SUM('MissFill 1'!AJ$2:AJ173)&gt;0.01,"",IF('MissFill 1'!AJ172/SUM('MissFill 1'!AJ$2:AJ173)&gt;0.01,"",IF('MissFill 1'!AJ171/SUM('MissFill 1'!AJ$2:AJ173)&gt;0.01,"",DateEnded_5Day!$A173))))))</f>
        <v>44518</v>
      </c>
      <c r="AL173" s="54">
        <f>IF($A173&lt;='All Results'!$B$4,"",IF(SUM('MissFill 1'!AK$2:AK173)=0,"",(IF('MissFill 1'!AK173/SUM('MissFill 1'!AK$2:AK173)&gt;0.01,"",IF('MissFill 1'!AK172/SUM('MissFill 1'!AK$2:AK173)&gt;0.01,"",IF('MissFill 1'!AK171/SUM('MissFill 1'!AK$2:AK173)&gt;0.01,"",DateEnded_5Day!$A173))))))</f>
        <v>44518</v>
      </c>
      <c r="AM173" s="54">
        <f>IF($A173&lt;='All Results'!$B$4,"",IF(SUM('MissFill 1'!AL$2:AL173)=0,"",(IF('MissFill 1'!AL173/SUM('MissFill 1'!AL$2:AL173)&gt;0.01,"",IF('MissFill 1'!AL172/SUM('MissFill 1'!AL$2:AL173)&gt;0.01,"",IF('MissFill 1'!AL171/SUM('MissFill 1'!AL$2:AL173)&gt;0.01,"",DateEnded_5Day!$A173))))))</f>
        <v>44518</v>
      </c>
      <c r="AN173" s="54">
        <f>IF($A173&lt;='All Results'!$B$4,"",IF(SUM('MissFill 1'!AM$2:AM173)=0,"",(IF('MissFill 1'!AM173/SUM('MissFill 1'!AM$2:AM173)&gt;0.01,"",IF('MissFill 1'!AM172/SUM('MissFill 1'!AM$2:AM173)&gt;0.01,"",IF('MissFill 1'!AM171/SUM('MissFill 1'!AM$2:AM173)&gt;0.01,"",DateEnded_5Day!$A173))))))</f>
        <v>44518</v>
      </c>
      <c r="AO173" s="54">
        <f>IF($A173&lt;='All Results'!$B$4,"",IF(SUM('MissFill 1'!AN$2:AN173)=0,"",(IF('MissFill 1'!AN173/SUM('MissFill 1'!AN$2:AN173)&gt;0.01,"",IF('MissFill 1'!AN172/SUM('MissFill 1'!AN$2:AN173)&gt;0.01,"",IF('MissFill 1'!AN171/SUM('MissFill 1'!AN$2:AN173)&gt;0.01,"",DateEnded_5Day!$A173))))))</f>
        <v>44518</v>
      </c>
      <c r="AP173" s="54">
        <f>IF($A173&lt;='All Results'!$B$4,"",IF(SUM('MissFill 1'!AO$2:AO173)=0,"",(IF('MissFill 1'!AO173/SUM('MissFill 1'!AO$2:AO173)&gt;0.01,"",IF('MissFill 1'!AO172/SUM('MissFill 1'!AO$2:AO173)&gt;0.01,"",IF('MissFill 1'!AO171/SUM('MissFill 1'!AO$2:AO173)&gt;0.01,"",DateEnded_5Day!$A173))))))</f>
        <v>44518</v>
      </c>
      <c r="AQ173" s="54">
        <f>IF($A173&lt;='All Results'!$B$4,"",IF(SUM('MissFill 1'!AP$2:AP173)=0,"",(IF('MissFill 1'!AP173/SUM('MissFill 1'!AP$2:AP173)&gt;0.01,"",IF('MissFill 1'!AP172/SUM('MissFill 1'!AP$2:AP173)&gt;0.01,"",IF('MissFill 1'!AP171/SUM('MissFill 1'!AP$2:AP173)&gt;0.01,"",DateEnded_5Day!$A173))))))</f>
        <v>44518</v>
      </c>
      <c r="AR173" s="54">
        <f>IF($A173&lt;='All Results'!$B$4,"",IF(SUM('MissFill 1'!AQ$2:AQ173)=0,"",(IF('MissFill 1'!AQ173/SUM('MissFill 1'!AQ$2:AQ173)&gt;0.01,"",IF('MissFill 1'!AQ172/SUM('MissFill 1'!AQ$2:AQ173)&gt;0.01,"",IF('MissFill 1'!AQ171/SUM('MissFill 1'!AQ$2:AQ173)&gt;0.01,"",DateEnded_5Day!$A173))))))</f>
        <v>44518</v>
      </c>
      <c r="AS173" s="54">
        <f>IF($A173&lt;='All Results'!$B$4,"",IF(SUM('MissFill 1'!AR$2:AR173)=0,"",(IF('MissFill 1'!AR173/SUM('MissFill 1'!AR$2:AR173)&gt;0.01,"",IF('MissFill 1'!AR172/SUM('MissFill 1'!AR$2:AR173)&gt;0.01,"",IF('MissFill 1'!AR171/SUM('MissFill 1'!AR$2:AR173)&gt;0.01,"",DateEnded_5Day!$A173))))))</f>
        <v>44518</v>
      </c>
      <c r="AT173" s="54">
        <f>IF($A173&lt;='All Results'!$B$4,"",IF(SUM('MissFill 1'!AS$2:AS173)=0,"",(IF('MissFill 1'!AS173/SUM('MissFill 1'!AS$2:AS173)&gt;0.01,"",IF('MissFill 1'!AS172/SUM('MissFill 1'!AS$2:AS173)&gt;0.01,"",IF('MissFill 1'!AS171/SUM('MissFill 1'!AS$2:AS173)&gt;0.01,"",DateEnded_5Day!$A173))))))</f>
        <v>44518</v>
      </c>
      <c r="AU173" s="54">
        <f>IF($A173&lt;='All Results'!$B$4,"",IF(SUM('MissFill 1'!AT$2:AT173)=0,"",(IF('MissFill 1'!AT173/SUM('MissFill 1'!AT$2:AT173)&gt;0.01,"",IF('MissFill 1'!AT172/SUM('MissFill 1'!AT$2:AT173)&gt;0.01,"",IF('MissFill 1'!AT171/SUM('MissFill 1'!AT$2:AT173)&gt;0.01,"",DateEnded_5Day!$A173))))))</f>
        <v>44518</v>
      </c>
      <c r="AV173" s="54">
        <f>IF($A173&lt;='All Results'!$B$4,"",IF(SUM('MissFill 1'!AU$2:AU173)=0,"",(IF('MissFill 1'!AU173/SUM('MissFill 1'!AU$2:AU173)&gt;0.01,"",IF('MissFill 1'!AU172/SUM('MissFill 1'!AU$2:AU173)&gt;0.01,"",IF('MissFill 1'!AU171/SUM('MissFill 1'!AU$2:AU173)&gt;0.01,"",DateEnded_5Day!$A173))))))</f>
        <v>44518</v>
      </c>
      <c r="AW173" s="54">
        <f>IF($A173&lt;='All Results'!$B$4,"",IF(SUM('MissFill 1'!AV$2:AV173)=0,"",(IF('MissFill 1'!AV173/SUM('MissFill 1'!AV$2:AV173)&gt;0.01,"",IF('MissFill 1'!AV172/SUM('MissFill 1'!AV$2:AV173)&gt;0.01,"",IF('MissFill 1'!AV171/SUM('MissFill 1'!AV$2:AV173)&gt;0.01,"",DateEnded_5Day!$A173))))))</f>
        <v>44518</v>
      </c>
      <c r="AX173" s="54">
        <f>IF($A173&lt;='All Results'!$B$4,"",IF(SUM('MissFill 1'!AW$2:AW173)=0,"",(IF('MissFill 1'!AW173/SUM('MissFill 1'!AW$2:AW173)&gt;0.01,"",IF('MissFill 1'!AW172/SUM('MissFill 1'!AW$2:AW173)&gt;0.01,"",IF('MissFill 1'!AW171/SUM('MissFill 1'!AW$2:AW173)&gt;0.01,"",DateEnded_5Day!$A173))))))</f>
        <v>44518</v>
      </c>
    </row>
    <row r="174" spans="1:50" x14ac:dyDescent="0.25">
      <c r="A174" s="41">
        <v>44519</v>
      </c>
      <c r="B174" s="52">
        <v>323</v>
      </c>
      <c r="C174" s="54">
        <f>IF($A174&lt;='All Results'!$B$4,"",IF(SUM('MissFill 1'!B$2:B174)=0,"",(IF('MissFill 1'!B174/SUM('MissFill 1'!B$2:B174)&gt;0.01,"",IF('MissFill 1'!B173/SUM('MissFill 1'!B$2:B174)&gt;0.01,"",IF('MissFill 1'!B172/SUM('MissFill 1'!B$2:B174)&gt;0.01,"",DateEnded_5Day!$A174))))))</f>
        <v>44519</v>
      </c>
      <c r="D174" s="54">
        <f>IF($A174&lt;='All Results'!$B$4,"",IF(SUM('MissFill 1'!C$2:C174)=0,"",(IF('MissFill 1'!C174/SUM('MissFill 1'!C$2:C174)&gt;0.01,"",IF('MissFill 1'!C173/SUM('MissFill 1'!C$2:C174)&gt;0.01,"",IF('MissFill 1'!C172/SUM('MissFill 1'!C$2:C174)&gt;0.01,"",DateEnded_5Day!$A174))))))</f>
        <v>44519</v>
      </c>
      <c r="E174" s="54">
        <f>IF($A174&lt;='All Results'!$B$4,"",IF(SUM('MissFill 1'!D$2:D174)=0,"",(IF('MissFill 1'!D174/SUM('MissFill 1'!D$2:D174)&gt;0.01,"",IF('MissFill 1'!D173/SUM('MissFill 1'!D$2:D174)&gt;0.01,"",IF('MissFill 1'!D172/SUM('MissFill 1'!D$2:D174)&gt;0.01,"",DateEnded_5Day!$A174))))))</f>
        <v>44519</v>
      </c>
      <c r="F174" s="54">
        <f>IF($A174&lt;='All Results'!$B$4,"",IF(SUM('MissFill 1'!E$2:E174)=0,"",(IF('MissFill 1'!E174/SUM('MissFill 1'!E$2:E174)&gt;0.01,"",IF('MissFill 1'!E173/SUM('MissFill 1'!E$2:E174)&gt;0.01,"",IF('MissFill 1'!E172/SUM('MissFill 1'!E$2:E174)&gt;0.01,"",DateEnded_5Day!$A174))))))</f>
        <v>44519</v>
      </c>
      <c r="G174" s="54">
        <f>IF($A174&lt;='All Results'!$B$4,"",IF(SUM('MissFill 1'!F$2:F174)=0,"",(IF('MissFill 1'!F174/SUM('MissFill 1'!F$2:F174)&gt;0.01,"",IF('MissFill 1'!F173/SUM('MissFill 1'!F$2:F174)&gt;0.01,"",IF('MissFill 1'!F172/SUM('MissFill 1'!F$2:F174)&gt;0.01,"",DateEnded_5Day!$A174))))))</f>
        <v>44519</v>
      </c>
      <c r="H174" s="54">
        <f>IF($A174&lt;='All Results'!$B$4,"",IF(SUM('MissFill 1'!G$2:G174)=0,"",(IF('MissFill 1'!G174/SUM('MissFill 1'!G$2:G174)&gt;0.01,"",IF('MissFill 1'!G173/SUM('MissFill 1'!G$2:G174)&gt;0.01,"",IF('MissFill 1'!G172/SUM('MissFill 1'!G$2:G174)&gt;0.01,"",DateEnded_5Day!$A174))))))</f>
        <v>44519</v>
      </c>
      <c r="I174" s="54">
        <f>IF($A174&lt;='All Results'!$B$4,"",IF(SUM('MissFill 1'!H$2:H174)=0,"",(IF('MissFill 1'!H174/SUM('MissFill 1'!H$2:H174)&gt;0.01,"",IF('MissFill 1'!H173/SUM('MissFill 1'!H$2:H174)&gt;0.01,"",IF('MissFill 1'!H172/SUM('MissFill 1'!H$2:H174)&gt;0.01,"",DateEnded_5Day!$A174))))))</f>
        <v>44519</v>
      </c>
      <c r="J174" s="54">
        <f>IF($A174&lt;='All Results'!$B$4,"",IF(SUM('MissFill 1'!I$2:I174)=0,"",(IF('MissFill 1'!I174/SUM('MissFill 1'!I$2:I174)&gt;0.01,"",IF('MissFill 1'!I173/SUM('MissFill 1'!I$2:I174)&gt;0.01,"",IF('MissFill 1'!I172/SUM('MissFill 1'!I$2:I174)&gt;0.01,"",DateEnded_5Day!$A174))))))</f>
        <v>44519</v>
      </c>
      <c r="K174" s="54">
        <f>IF($A174&lt;='All Results'!$B$4,"",IF(SUM('MissFill 1'!J$2:J174)=0,"",(IF('MissFill 1'!J174/SUM('MissFill 1'!J$2:J174)&gt;0.01,"",IF('MissFill 1'!J173/SUM('MissFill 1'!J$2:J174)&gt;0.01,"",IF('MissFill 1'!J172/SUM('MissFill 1'!J$2:J174)&gt;0.01,"",DateEnded_5Day!$A174))))))</f>
        <v>44519</v>
      </c>
      <c r="L174" s="54">
        <f>IF($A174&lt;='All Results'!$B$4,"",IF(SUM('MissFill 1'!K$2:K174)=0,"",(IF('MissFill 1'!K174/SUM('MissFill 1'!K$2:K174)&gt;0.01,"",IF('MissFill 1'!K173/SUM('MissFill 1'!K$2:K174)&gt;0.01,"",IF('MissFill 1'!K172/SUM('MissFill 1'!K$2:K174)&gt;0.01,"",DateEnded_5Day!$A174))))))</f>
        <v>44519</v>
      </c>
      <c r="M174" s="54">
        <f>IF($A174&lt;='All Results'!$B$4,"",IF(SUM('MissFill 1'!L$2:L174)=0,"",(IF('MissFill 1'!L174/SUM('MissFill 1'!L$2:L174)&gt;0.01,"",IF('MissFill 1'!L173/SUM('MissFill 1'!L$2:L174)&gt;0.01,"",IF('MissFill 1'!L172/SUM('MissFill 1'!L$2:L174)&gt;0.01,"",DateEnded_5Day!$A174))))))</f>
        <v>44519</v>
      </c>
      <c r="N174" s="54">
        <f>IF($A174&lt;='All Results'!$B$4,"",IF(SUM('MissFill 1'!M$2:M174)=0,"",(IF('MissFill 1'!M174/SUM('MissFill 1'!M$2:M174)&gt;0.01,"",IF('MissFill 1'!M173/SUM('MissFill 1'!M$2:M174)&gt;0.01,"",IF('MissFill 1'!M172/SUM('MissFill 1'!M$2:M174)&gt;0.01,"",DateEnded_5Day!$A174))))))</f>
        <v>44519</v>
      </c>
      <c r="O174" s="54">
        <f>IF($A174&lt;='All Results'!$B$4,"",IF(SUM('MissFill 1'!N$2:N174)=0,"",(IF('MissFill 1'!N174/SUM('MissFill 1'!N$2:N174)&gt;0.01,"",IF('MissFill 1'!N173/SUM('MissFill 1'!N$2:N174)&gt;0.01,"",IF('MissFill 1'!N172/SUM('MissFill 1'!N$2:N174)&gt;0.01,"",DateEnded_5Day!$A174))))))</f>
        <v>44519</v>
      </c>
      <c r="P174" s="54">
        <f>IF($A174&lt;='All Results'!$B$4,"",IF(SUM('MissFill 1'!O$2:O174)=0,"",(IF('MissFill 1'!O174/SUM('MissFill 1'!O$2:O174)&gt;0.01,"",IF('MissFill 1'!O173/SUM('MissFill 1'!O$2:O174)&gt;0.01,"",IF('MissFill 1'!O172/SUM('MissFill 1'!O$2:O174)&gt;0.01,"",DateEnded_5Day!$A174))))))</f>
        <v>44519</v>
      </c>
      <c r="Q174" s="54">
        <f>IF($A174&lt;='All Results'!$B$4,"",IF(SUM('MissFill 1'!P$2:P174)=0,"",(IF('MissFill 1'!P174/SUM('MissFill 1'!P$2:P174)&gt;0.01,"",IF('MissFill 1'!P173/SUM('MissFill 1'!P$2:P174)&gt;0.01,"",IF('MissFill 1'!P172/SUM('MissFill 1'!P$2:P174)&gt;0.01,"",DateEnded_5Day!$A174))))))</f>
        <v>44519</v>
      </c>
      <c r="R174" s="54">
        <f>IF($A174&lt;='All Results'!$B$4,"",IF(SUM('MissFill 1'!Q$2:Q174)=0,"",(IF('MissFill 1'!Q174/SUM('MissFill 1'!Q$2:Q174)&gt;0.01,"",IF('MissFill 1'!Q173/SUM('MissFill 1'!Q$2:Q174)&gt;0.01,"",IF('MissFill 1'!Q172/SUM('MissFill 1'!Q$2:Q174)&gt;0.01,"",DateEnded_5Day!$A174))))))</f>
        <v>44519</v>
      </c>
      <c r="S174" s="54">
        <f>IF($A174&lt;='All Results'!$B$4,"",IF(SUM('MissFill 1'!R$2:R174)=0,"",(IF('MissFill 1'!R174/SUM('MissFill 1'!R$2:R174)&gt;0.01,"",IF('MissFill 1'!R173/SUM('MissFill 1'!R$2:R174)&gt;0.01,"",IF('MissFill 1'!R172/SUM('MissFill 1'!R$2:R174)&gt;0.01,"",DateEnded_5Day!$A174))))))</f>
        <v>44519</v>
      </c>
      <c r="T174" s="54">
        <f>IF($A174&lt;='All Results'!$B$4,"",IF(SUM('MissFill 1'!S$2:S174)=0,"",(IF('MissFill 1'!S174/SUM('MissFill 1'!S$2:S174)&gt;0.01,"",IF('MissFill 1'!S173/SUM('MissFill 1'!S$2:S174)&gt;0.01,"",IF('MissFill 1'!S172/SUM('MissFill 1'!S$2:S174)&gt;0.01,"",DateEnded_5Day!$A174))))))</f>
        <v>44519</v>
      </c>
      <c r="U174" s="54">
        <f>IF($A174&lt;='All Results'!$B$4,"",IF(SUM('MissFill 1'!T$2:T174)=0,"",(IF('MissFill 1'!T174/SUM('MissFill 1'!T$2:T174)&gt;0.01,"",IF('MissFill 1'!T173/SUM('MissFill 1'!T$2:T174)&gt;0.01,"",IF('MissFill 1'!T172/SUM('MissFill 1'!T$2:T174)&gt;0.01,"",DateEnded_5Day!$A174))))))</f>
        <v>44519</v>
      </c>
      <c r="V174" s="54">
        <f>IF($A174&lt;='All Results'!$B$4,"",IF(SUM('MissFill 1'!U$2:U174)=0,"",(IF('MissFill 1'!U174/SUM('MissFill 1'!U$2:U174)&gt;0.01,"",IF('MissFill 1'!U173/SUM('MissFill 1'!U$2:U174)&gt;0.01,"",IF('MissFill 1'!U172/SUM('MissFill 1'!U$2:U174)&gt;0.01,"",DateEnded_5Day!$A174))))))</f>
        <v>44519</v>
      </c>
      <c r="W174" s="54">
        <f>IF($A174&lt;='All Results'!$B$4,"",IF(SUM('MissFill 1'!V$2:V174)=0,"",(IF('MissFill 1'!V174/SUM('MissFill 1'!V$2:V174)&gt;0.01,"",IF('MissFill 1'!V173/SUM('MissFill 1'!V$2:V174)&gt;0.01,"",IF('MissFill 1'!V172/SUM('MissFill 1'!V$2:V174)&gt;0.01,"",DateEnded_5Day!$A174))))))</f>
        <v>44519</v>
      </c>
      <c r="X174" s="54">
        <f>IF($A174&lt;='All Results'!$B$4,"",IF(SUM('MissFill 1'!W$2:W174)=0,"",(IF('MissFill 1'!W174/SUM('MissFill 1'!W$2:W174)&gt;0.01,"",IF('MissFill 1'!W173/SUM('MissFill 1'!W$2:W174)&gt;0.01,"",IF('MissFill 1'!W172/SUM('MissFill 1'!W$2:W174)&gt;0.01,"",DateEnded_5Day!$A174))))))</f>
        <v>44519</v>
      </c>
      <c r="Y174" s="54">
        <f>IF($A174&lt;='All Results'!$B$4,"",IF(SUM('MissFill 1'!X$2:X174)=0,"",(IF('MissFill 1'!X174/SUM('MissFill 1'!X$2:X174)&gt;0.01,"",IF('MissFill 1'!X173/SUM('MissFill 1'!X$2:X174)&gt;0.01,"",IF('MissFill 1'!X172/SUM('MissFill 1'!X$2:X174)&gt;0.01,"",DateEnded_5Day!$A174))))))</f>
        <v>44519</v>
      </c>
      <c r="Z174" s="54">
        <f>IF($A174&lt;='All Results'!$B$4,"",IF(SUM('MissFill 1'!Y$2:Y174)=0,"",(IF('MissFill 1'!Y174/SUM('MissFill 1'!Y$2:Y174)&gt;0.01,"",IF('MissFill 1'!Y173/SUM('MissFill 1'!Y$2:Y174)&gt;0.01,"",IF('MissFill 1'!Y172/SUM('MissFill 1'!Y$2:Y174)&gt;0.01,"",DateEnded_5Day!$A174))))))</f>
        <v>44519</v>
      </c>
      <c r="AA174" s="54">
        <f>IF($A174&lt;='All Results'!$B$4,"",IF(SUM('MissFill 1'!Z$2:Z174)=0,"",(IF('MissFill 1'!Z174/SUM('MissFill 1'!Z$2:Z174)&gt;0.01,"",IF('MissFill 1'!Z173/SUM('MissFill 1'!Z$2:Z174)&gt;0.01,"",IF('MissFill 1'!Z172/SUM('MissFill 1'!Z$2:Z174)&gt;0.01,"",DateEnded_5Day!$A174))))))</f>
        <v>44519</v>
      </c>
      <c r="AB174" s="54">
        <f>IF($A174&lt;='All Results'!$B$4,"",IF(SUM('MissFill 1'!AA$2:AA174)=0,"",(IF('MissFill 1'!AA174/SUM('MissFill 1'!AA$2:AA174)&gt;0.01,"",IF('MissFill 1'!AA173/SUM('MissFill 1'!AA$2:AA174)&gt;0.01,"",IF('MissFill 1'!AA172/SUM('MissFill 1'!AA$2:AA174)&gt;0.01,"",DateEnded_5Day!$A174))))))</f>
        <v>44519</v>
      </c>
      <c r="AC174" s="54">
        <f>IF($A174&lt;='All Results'!$B$4,"",IF(SUM('MissFill 1'!AB$2:AB174)=0,"",(IF('MissFill 1'!AB174/SUM('MissFill 1'!AB$2:AB174)&gt;0.01,"",IF('MissFill 1'!AB173/SUM('MissFill 1'!AB$2:AB174)&gt;0.01,"",IF('MissFill 1'!AB172/SUM('MissFill 1'!AB$2:AB174)&gt;0.01,"",DateEnded_5Day!$A174))))))</f>
        <v>44519</v>
      </c>
      <c r="AD174" s="54">
        <f>IF($A174&lt;='All Results'!$B$4,"",IF(SUM('MissFill 1'!AC$2:AC174)=0,"",(IF('MissFill 1'!AC174/SUM('MissFill 1'!AC$2:AC174)&gt;0.01,"",IF('MissFill 1'!AC173/SUM('MissFill 1'!AC$2:AC174)&gt;0.01,"",IF('MissFill 1'!AC172/SUM('MissFill 1'!AC$2:AC174)&gt;0.01,"",DateEnded_5Day!$A174))))))</f>
        <v>44519</v>
      </c>
      <c r="AE174" s="54">
        <f>IF($A174&lt;='All Results'!$B$4,"",IF(SUM('MissFill 1'!AD$2:AD174)=0,"",(IF('MissFill 1'!AD174/SUM('MissFill 1'!AD$2:AD174)&gt;0.01,"",IF('MissFill 1'!AD173/SUM('MissFill 1'!AD$2:AD174)&gt;0.01,"",IF('MissFill 1'!AD172/SUM('MissFill 1'!AD$2:AD174)&gt;0.01,"",DateEnded_5Day!$A174))))))</f>
        <v>44519</v>
      </c>
      <c r="AF174" s="54">
        <f>IF($A174&lt;='All Results'!$B$4,"",IF(SUM('MissFill 1'!AE$2:AE174)=0,"",(IF('MissFill 1'!AE174/SUM('MissFill 1'!AE$2:AE174)&gt;0.01,"",IF('MissFill 1'!AE173/SUM('MissFill 1'!AE$2:AE174)&gt;0.01,"",IF('MissFill 1'!AE172/SUM('MissFill 1'!AE$2:AE174)&gt;0.01,"",DateEnded_5Day!$A174))))))</f>
        <v>44519</v>
      </c>
      <c r="AG174" s="54">
        <f>IF($A174&lt;='All Results'!$B$4,"",IF(SUM('MissFill 1'!AF$2:AF174)=0,"",(IF('MissFill 1'!AF174/SUM('MissFill 1'!AF$2:AF174)&gt;0.01,"",IF('MissFill 1'!AF173/SUM('MissFill 1'!AF$2:AF174)&gt;0.01,"",IF('MissFill 1'!AF172/SUM('MissFill 1'!AF$2:AF174)&gt;0.01,"",DateEnded_5Day!$A174))))))</f>
        <v>44519</v>
      </c>
      <c r="AH174" s="54">
        <f>IF($A174&lt;='All Results'!$B$4,"",IF(SUM('MissFill 1'!AG$2:AG174)=0,"",(IF('MissFill 1'!AG174/SUM('MissFill 1'!AG$2:AG174)&gt;0.01,"",IF('MissFill 1'!AG173/SUM('MissFill 1'!AG$2:AG174)&gt;0.01,"",IF('MissFill 1'!AG172/SUM('MissFill 1'!AG$2:AG174)&gt;0.01,"",DateEnded_5Day!$A174))))))</f>
        <v>44519</v>
      </c>
      <c r="AI174" s="54">
        <f>IF($A174&lt;='All Results'!$B$4,"",IF(SUM('MissFill 1'!AH$2:AH174)=0,"",(IF('MissFill 1'!AH174/SUM('MissFill 1'!AH$2:AH174)&gt;0.01,"",IF('MissFill 1'!AH173/SUM('MissFill 1'!AH$2:AH174)&gt;0.01,"",IF('MissFill 1'!AH172/SUM('MissFill 1'!AH$2:AH174)&gt;0.01,"",DateEnded_5Day!$A174))))))</f>
        <v>44519</v>
      </c>
      <c r="AJ174" s="54">
        <f>IF($A174&lt;='All Results'!$B$4,"",IF(SUM('MissFill 1'!AI$2:AI174)=0,"",(IF('MissFill 1'!AI174/SUM('MissFill 1'!AI$2:AI174)&gt;0.01,"",IF('MissFill 1'!AI173/SUM('MissFill 1'!AI$2:AI174)&gt;0.01,"",IF('MissFill 1'!AI172/SUM('MissFill 1'!AI$2:AI174)&gt;0.01,"",DateEnded_5Day!$A174))))))</f>
        <v>44519</v>
      </c>
      <c r="AK174" s="54">
        <f>IF($A174&lt;='All Results'!$B$4,"",IF(SUM('MissFill 1'!AJ$2:AJ174)=0,"",(IF('MissFill 1'!AJ174/SUM('MissFill 1'!AJ$2:AJ174)&gt;0.01,"",IF('MissFill 1'!AJ173/SUM('MissFill 1'!AJ$2:AJ174)&gt;0.01,"",IF('MissFill 1'!AJ172/SUM('MissFill 1'!AJ$2:AJ174)&gt;0.01,"",DateEnded_5Day!$A174))))))</f>
        <v>44519</v>
      </c>
      <c r="AL174" s="54">
        <f>IF($A174&lt;='All Results'!$B$4,"",IF(SUM('MissFill 1'!AK$2:AK174)=0,"",(IF('MissFill 1'!AK174/SUM('MissFill 1'!AK$2:AK174)&gt;0.01,"",IF('MissFill 1'!AK173/SUM('MissFill 1'!AK$2:AK174)&gt;0.01,"",IF('MissFill 1'!AK172/SUM('MissFill 1'!AK$2:AK174)&gt;0.01,"",DateEnded_5Day!$A174))))))</f>
        <v>44519</v>
      </c>
      <c r="AM174" s="54">
        <f>IF($A174&lt;='All Results'!$B$4,"",IF(SUM('MissFill 1'!AL$2:AL174)=0,"",(IF('MissFill 1'!AL174/SUM('MissFill 1'!AL$2:AL174)&gt;0.01,"",IF('MissFill 1'!AL173/SUM('MissFill 1'!AL$2:AL174)&gt;0.01,"",IF('MissFill 1'!AL172/SUM('MissFill 1'!AL$2:AL174)&gt;0.01,"",DateEnded_5Day!$A174))))))</f>
        <v>44519</v>
      </c>
      <c r="AN174" s="54">
        <f>IF($A174&lt;='All Results'!$B$4,"",IF(SUM('MissFill 1'!AM$2:AM174)=0,"",(IF('MissFill 1'!AM174/SUM('MissFill 1'!AM$2:AM174)&gt;0.01,"",IF('MissFill 1'!AM173/SUM('MissFill 1'!AM$2:AM174)&gt;0.01,"",IF('MissFill 1'!AM172/SUM('MissFill 1'!AM$2:AM174)&gt;0.01,"",DateEnded_5Day!$A174))))))</f>
        <v>44519</v>
      </c>
      <c r="AO174" s="54">
        <f>IF($A174&lt;='All Results'!$B$4,"",IF(SUM('MissFill 1'!AN$2:AN174)=0,"",(IF('MissFill 1'!AN174/SUM('MissFill 1'!AN$2:AN174)&gt;0.01,"",IF('MissFill 1'!AN173/SUM('MissFill 1'!AN$2:AN174)&gt;0.01,"",IF('MissFill 1'!AN172/SUM('MissFill 1'!AN$2:AN174)&gt;0.01,"",DateEnded_5Day!$A174))))))</f>
        <v>44519</v>
      </c>
      <c r="AP174" s="54">
        <f>IF($A174&lt;='All Results'!$B$4,"",IF(SUM('MissFill 1'!AO$2:AO174)=0,"",(IF('MissFill 1'!AO174/SUM('MissFill 1'!AO$2:AO174)&gt;0.01,"",IF('MissFill 1'!AO173/SUM('MissFill 1'!AO$2:AO174)&gt;0.01,"",IF('MissFill 1'!AO172/SUM('MissFill 1'!AO$2:AO174)&gt;0.01,"",DateEnded_5Day!$A174))))))</f>
        <v>44519</v>
      </c>
      <c r="AQ174" s="54">
        <f>IF($A174&lt;='All Results'!$B$4,"",IF(SUM('MissFill 1'!AP$2:AP174)=0,"",(IF('MissFill 1'!AP174/SUM('MissFill 1'!AP$2:AP174)&gt;0.01,"",IF('MissFill 1'!AP173/SUM('MissFill 1'!AP$2:AP174)&gt;0.01,"",IF('MissFill 1'!AP172/SUM('MissFill 1'!AP$2:AP174)&gt;0.01,"",DateEnded_5Day!$A174))))))</f>
        <v>44519</v>
      </c>
      <c r="AR174" s="54">
        <f>IF($A174&lt;='All Results'!$B$4,"",IF(SUM('MissFill 1'!AQ$2:AQ174)=0,"",(IF('MissFill 1'!AQ174/SUM('MissFill 1'!AQ$2:AQ174)&gt;0.01,"",IF('MissFill 1'!AQ173/SUM('MissFill 1'!AQ$2:AQ174)&gt;0.01,"",IF('MissFill 1'!AQ172/SUM('MissFill 1'!AQ$2:AQ174)&gt;0.01,"",DateEnded_5Day!$A174))))))</f>
        <v>44519</v>
      </c>
      <c r="AS174" s="54">
        <f>IF($A174&lt;='All Results'!$B$4,"",IF(SUM('MissFill 1'!AR$2:AR174)=0,"",(IF('MissFill 1'!AR174/SUM('MissFill 1'!AR$2:AR174)&gt;0.01,"",IF('MissFill 1'!AR173/SUM('MissFill 1'!AR$2:AR174)&gt;0.01,"",IF('MissFill 1'!AR172/SUM('MissFill 1'!AR$2:AR174)&gt;0.01,"",DateEnded_5Day!$A174))))))</f>
        <v>44519</v>
      </c>
      <c r="AT174" s="54">
        <f>IF($A174&lt;='All Results'!$B$4,"",IF(SUM('MissFill 1'!AS$2:AS174)=0,"",(IF('MissFill 1'!AS174/SUM('MissFill 1'!AS$2:AS174)&gt;0.01,"",IF('MissFill 1'!AS173/SUM('MissFill 1'!AS$2:AS174)&gt;0.01,"",IF('MissFill 1'!AS172/SUM('MissFill 1'!AS$2:AS174)&gt;0.01,"",DateEnded_5Day!$A174))))))</f>
        <v>44519</v>
      </c>
      <c r="AU174" s="54">
        <f>IF($A174&lt;='All Results'!$B$4,"",IF(SUM('MissFill 1'!AT$2:AT174)=0,"",(IF('MissFill 1'!AT174/SUM('MissFill 1'!AT$2:AT174)&gt;0.01,"",IF('MissFill 1'!AT173/SUM('MissFill 1'!AT$2:AT174)&gt;0.01,"",IF('MissFill 1'!AT172/SUM('MissFill 1'!AT$2:AT174)&gt;0.01,"",DateEnded_5Day!$A174))))))</f>
        <v>44519</v>
      </c>
      <c r="AV174" s="54">
        <f>IF($A174&lt;='All Results'!$B$4,"",IF(SUM('MissFill 1'!AU$2:AU174)=0,"",(IF('MissFill 1'!AU174/SUM('MissFill 1'!AU$2:AU174)&gt;0.01,"",IF('MissFill 1'!AU173/SUM('MissFill 1'!AU$2:AU174)&gt;0.01,"",IF('MissFill 1'!AU172/SUM('MissFill 1'!AU$2:AU174)&gt;0.01,"",DateEnded_5Day!$A174))))))</f>
        <v>44519</v>
      </c>
      <c r="AW174" s="54">
        <f>IF($A174&lt;='All Results'!$B$4,"",IF(SUM('MissFill 1'!AV$2:AV174)=0,"",(IF('MissFill 1'!AV174/SUM('MissFill 1'!AV$2:AV174)&gt;0.01,"",IF('MissFill 1'!AV173/SUM('MissFill 1'!AV$2:AV174)&gt;0.01,"",IF('MissFill 1'!AV172/SUM('MissFill 1'!AV$2:AV174)&gt;0.01,"",DateEnded_5Day!$A174))))))</f>
        <v>44519</v>
      </c>
      <c r="AX174" s="54">
        <f>IF($A174&lt;='All Results'!$B$4,"",IF(SUM('MissFill 1'!AW$2:AW174)=0,"",(IF('MissFill 1'!AW174/SUM('MissFill 1'!AW$2:AW174)&gt;0.01,"",IF('MissFill 1'!AW173/SUM('MissFill 1'!AW$2:AW174)&gt;0.01,"",IF('MissFill 1'!AW172/SUM('MissFill 1'!AW$2:AW174)&gt;0.01,"",DateEnded_5Day!$A174))))))</f>
        <v>44519</v>
      </c>
    </row>
    <row r="175" spans="1:50" x14ac:dyDescent="0.25">
      <c r="A175" s="41">
        <v>44520</v>
      </c>
      <c r="B175" s="52">
        <v>324</v>
      </c>
      <c r="C175" s="54">
        <f>IF($A175&lt;='All Results'!$B$4,"",IF(SUM('MissFill 1'!B$2:B175)=0,"",(IF('MissFill 1'!B175/SUM('MissFill 1'!B$2:B175)&gt;0.01,"",IF('MissFill 1'!B174/SUM('MissFill 1'!B$2:B175)&gt;0.01,"",IF('MissFill 1'!B173/SUM('MissFill 1'!B$2:B175)&gt;0.01,"",DateEnded_5Day!$A175))))))</f>
        <v>44520</v>
      </c>
      <c r="D175" s="54">
        <f>IF($A175&lt;='All Results'!$B$4,"",IF(SUM('MissFill 1'!C$2:C175)=0,"",(IF('MissFill 1'!C175/SUM('MissFill 1'!C$2:C175)&gt;0.01,"",IF('MissFill 1'!C174/SUM('MissFill 1'!C$2:C175)&gt;0.01,"",IF('MissFill 1'!C173/SUM('MissFill 1'!C$2:C175)&gt;0.01,"",DateEnded_5Day!$A175))))))</f>
        <v>44520</v>
      </c>
      <c r="E175" s="54">
        <f>IF($A175&lt;='All Results'!$B$4,"",IF(SUM('MissFill 1'!D$2:D175)=0,"",(IF('MissFill 1'!D175/SUM('MissFill 1'!D$2:D175)&gt;0.01,"",IF('MissFill 1'!D174/SUM('MissFill 1'!D$2:D175)&gt;0.01,"",IF('MissFill 1'!D173/SUM('MissFill 1'!D$2:D175)&gt;0.01,"",DateEnded_5Day!$A175))))))</f>
        <v>44520</v>
      </c>
      <c r="F175" s="54">
        <f>IF($A175&lt;='All Results'!$B$4,"",IF(SUM('MissFill 1'!E$2:E175)=0,"",(IF('MissFill 1'!E175/SUM('MissFill 1'!E$2:E175)&gt;0.01,"",IF('MissFill 1'!E174/SUM('MissFill 1'!E$2:E175)&gt;0.01,"",IF('MissFill 1'!E173/SUM('MissFill 1'!E$2:E175)&gt;0.01,"",DateEnded_5Day!$A175))))))</f>
        <v>44520</v>
      </c>
      <c r="G175" s="54">
        <f>IF($A175&lt;='All Results'!$B$4,"",IF(SUM('MissFill 1'!F$2:F175)=0,"",(IF('MissFill 1'!F175/SUM('MissFill 1'!F$2:F175)&gt;0.01,"",IF('MissFill 1'!F174/SUM('MissFill 1'!F$2:F175)&gt;0.01,"",IF('MissFill 1'!F173/SUM('MissFill 1'!F$2:F175)&gt;0.01,"",DateEnded_5Day!$A175))))))</f>
        <v>44520</v>
      </c>
      <c r="H175" s="54">
        <f>IF($A175&lt;='All Results'!$B$4,"",IF(SUM('MissFill 1'!G$2:G175)=0,"",(IF('MissFill 1'!G175/SUM('MissFill 1'!G$2:G175)&gt;0.01,"",IF('MissFill 1'!G174/SUM('MissFill 1'!G$2:G175)&gt;0.01,"",IF('MissFill 1'!G173/SUM('MissFill 1'!G$2:G175)&gt;0.01,"",DateEnded_5Day!$A175))))))</f>
        <v>44520</v>
      </c>
      <c r="I175" s="54">
        <f>IF($A175&lt;='All Results'!$B$4,"",IF(SUM('MissFill 1'!H$2:H175)=0,"",(IF('MissFill 1'!H175/SUM('MissFill 1'!H$2:H175)&gt;0.01,"",IF('MissFill 1'!H174/SUM('MissFill 1'!H$2:H175)&gt;0.01,"",IF('MissFill 1'!H173/SUM('MissFill 1'!H$2:H175)&gt;0.01,"",DateEnded_5Day!$A175))))))</f>
        <v>44520</v>
      </c>
      <c r="J175" s="54">
        <f>IF($A175&lt;='All Results'!$B$4,"",IF(SUM('MissFill 1'!I$2:I175)=0,"",(IF('MissFill 1'!I175/SUM('MissFill 1'!I$2:I175)&gt;0.01,"",IF('MissFill 1'!I174/SUM('MissFill 1'!I$2:I175)&gt;0.01,"",IF('MissFill 1'!I173/SUM('MissFill 1'!I$2:I175)&gt;0.01,"",DateEnded_5Day!$A175))))))</f>
        <v>44520</v>
      </c>
      <c r="K175" s="54">
        <f>IF($A175&lt;='All Results'!$B$4,"",IF(SUM('MissFill 1'!J$2:J175)=0,"",(IF('MissFill 1'!J175/SUM('MissFill 1'!J$2:J175)&gt;0.01,"",IF('MissFill 1'!J174/SUM('MissFill 1'!J$2:J175)&gt;0.01,"",IF('MissFill 1'!J173/SUM('MissFill 1'!J$2:J175)&gt;0.01,"",DateEnded_5Day!$A175))))))</f>
        <v>44520</v>
      </c>
      <c r="L175" s="54">
        <f>IF($A175&lt;='All Results'!$B$4,"",IF(SUM('MissFill 1'!K$2:K175)=0,"",(IF('MissFill 1'!K175/SUM('MissFill 1'!K$2:K175)&gt;0.01,"",IF('MissFill 1'!K174/SUM('MissFill 1'!K$2:K175)&gt;0.01,"",IF('MissFill 1'!K173/SUM('MissFill 1'!K$2:K175)&gt;0.01,"",DateEnded_5Day!$A175))))))</f>
        <v>44520</v>
      </c>
      <c r="M175" s="54">
        <f>IF($A175&lt;='All Results'!$B$4,"",IF(SUM('MissFill 1'!L$2:L175)=0,"",(IF('MissFill 1'!L175/SUM('MissFill 1'!L$2:L175)&gt;0.01,"",IF('MissFill 1'!L174/SUM('MissFill 1'!L$2:L175)&gt;0.01,"",IF('MissFill 1'!L173/SUM('MissFill 1'!L$2:L175)&gt;0.01,"",DateEnded_5Day!$A175))))))</f>
        <v>44520</v>
      </c>
      <c r="N175" s="54">
        <f>IF($A175&lt;='All Results'!$B$4,"",IF(SUM('MissFill 1'!M$2:M175)=0,"",(IF('MissFill 1'!M175/SUM('MissFill 1'!M$2:M175)&gt;0.01,"",IF('MissFill 1'!M174/SUM('MissFill 1'!M$2:M175)&gt;0.01,"",IF('MissFill 1'!M173/SUM('MissFill 1'!M$2:M175)&gt;0.01,"",DateEnded_5Day!$A175))))))</f>
        <v>44520</v>
      </c>
      <c r="O175" s="54">
        <f>IF($A175&lt;='All Results'!$B$4,"",IF(SUM('MissFill 1'!N$2:N175)=0,"",(IF('MissFill 1'!N175/SUM('MissFill 1'!N$2:N175)&gt;0.01,"",IF('MissFill 1'!N174/SUM('MissFill 1'!N$2:N175)&gt;0.01,"",IF('MissFill 1'!N173/SUM('MissFill 1'!N$2:N175)&gt;0.01,"",DateEnded_5Day!$A175))))))</f>
        <v>44520</v>
      </c>
      <c r="P175" s="54">
        <f>IF($A175&lt;='All Results'!$B$4,"",IF(SUM('MissFill 1'!O$2:O175)=0,"",(IF('MissFill 1'!O175/SUM('MissFill 1'!O$2:O175)&gt;0.01,"",IF('MissFill 1'!O174/SUM('MissFill 1'!O$2:O175)&gt;0.01,"",IF('MissFill 1'!O173/SUM('MissFill 1'!O$2:O175)&gt;0.01,"",DateEnded_5Day!$A175))))))</f>
        <v>44520</v>
      </c>
      <c r="Q175" s="54">
        <f>IF($A175&lt;='All Results'!$B$4,"",IF(SUM('MissFill 1'!P$2:P175)=0,"",(IF('MissFill 1'!P175/SUM('MissFill 1'!P$2:P175)&gt;0.01,"",IF('MissFill 1'!P174/SUM('MissFill 1'!P$2:P175)&gt;0.01,"",IF('MissFill 1'!P173/SUM('MissFill 1'!P$2:P175)&gt;0.01,"",DateEnded_5Day!$A175))))))</f>
        <v>44520</v>
      </c>
      <c r="R175" s="54">
        <f>IF($A175&lt;='All Results'!$B$4,"",IF(SUM('MissFill 1'!Q$2:Q175)=0,"",(IF('MissFill 1'!Q175/SUM('MissFill 1'!Q$2:Q175)&gt;0.01,"",IF('MissFill 1'!Q174/SUM('MissFill 1'!Q$2:Q175)&gt;0.01,"",IF('MissFill 1'!Q173/SUM('MissFill 1'!Q$2:Q175)&gt;0.01,"",DateEnded_5Day!$A175))))))</f>
        <v>44520</v>
      </c>
      <c r="S175" s="54">
        <f>IF($A175&lt;='All Results'!$B$4,"",IF(SUM('MissFill 1'!R$2:R175)=0,"",(IF('MissFill 1'!R175/SUM('MissFill 1'!R$2:R175)&gt;0.01,"",IF('MissFill 1'!R174/SUM('MissFill 1'!R$2:R175)&gt;0.01,"",IF('MissFill 1'!R173/SUM('MissFill 1'!R$2:R175)&gt;0.01,"",DateEnded_5Day!$A175))))))</f>
        <v>44520</v>
      </c>
      <c r="T175" s="54">
        <f>IF($A175&lt;='All Results'!$B$4,"",IF(SUM('MissFill 1'!S$2:S175)=0,"",(IF('MissFill 1'!S175/SUM('MissFill 1'!S$2:S175)&gt;0.01,"",IF('MissFill 1'!S174/SUM('MissFill 1'!S$2:S175)&gt;0.01,"",IF('MissFill 1'!S173/SUM('MissFill 1'!S$2:S175)&gt;0.01,"",DateEnded_5Day!$A175))))))</f>
        <v>44520</v>
      </c>
      <c r="U175" s="54">
        <f>IF($A175&lt;='All Results'!$B$4,"",IF(SUM('MissFill 1'!T$2:T175)=0,"",(IF('MissFill 1'!T175/SUM('MissFill 1'!T$2:T175)&gt;0.01,"",IF('MissFill 1'!T174/SUM('MissFill 1'!T$2:T175)&gt;0.01,"",IF('MissFill 1'!T173/SUM('MissFill 1'!T$2:T175)&gt;0.01,"",DateEnded_5Day!$A175))))))</f>
        <v>44520</v>
      </c>
      <c r="V175" s="54">
        <f>IF($A175&lt;='All Results'!$B$4,"",IF(SUM('MissFill 1'!U$2:U175)=0,"",(IF('MissFill 1'!U175/SUM('MissFill 1'!U$2:U175)&gt;0.01,"",IF('MissFill 1'!U174/SUM('MissFill 1'!U$2:U175)&gt;0.01,"",IF('MissFill 1'!U173/SUM('MissFill 1'!U$2:U175)&gt;0.01,"",DateEnded_5Day!$A175))))))</f>
        <v>44520</v>
      </c>
      <c r="W175" s="54">
        <f>IF($A175&lt;='All Results'!$B$4,"",IF(SUM('MissFill 1'!V$2:V175)=0,"",(IF('MissFill 1'!V175/SUM('MissFill 1'!V$2:V175)&gt;0.01,"",IF('MissFill 1'!V174/SUM('MissFill 1'!V$2:V175)&gt;0.01,"",IF('MissFill 1'!V173/SUM('MissFill 1'!V$2:V175)&gt;0.01,"",DateEnded_5Day!$A175))))))</f>
        <v>44520</v>
      </c>
      <c r="X175" s="54">
        <f>IF($A175&lt;='All Results'!$B$4,"",IF(SUM('MissFill 1'!W$2:W175)=0,"",(IF('MissFill 1'!W175/SUM('MissFill 1'!W$2:W175)&gt;0.01,"",IF('MissFill 1'!W174/SUM('MissFill 1'!W$2:W175)&gt;0.01,"",IF('MissFill 1'!W173/SUM('MissFill 1'!W$2:W175)&gt;0.01,"",DateEnded_5Day!$A175))))))</f>
        <v>44520</v>
      </c>
      <c r="Y175" s="54">
        <f>IF($A175&lt;='All Results'!$B$4,"",IF(SUM('MissFill 1'!X$2:X175)=0,"",(IF('MissFill 1'!X175/SUM('MissFill 1'!X$2:X175)&gt;0.01,"",IF('MissFill 1'!X174/SUM('MissFill 1'!X$2:X175)&gt;0.01,"",IF('MissFill 1'!X173/SUM('MissFill 1'!X$2:X175)&gt;0.01,"",DateEnded_5Day!$A175))))))</f>
        <v>44520</v>
      </c>
      <c r="Z175" s="54">
        <f>IF($A175&lt;='All Results'!$B$4,"",IF(SUM('MissFill 1'!Y$2:Y175)=0,"",(IF('MissFill 1'!Y175/SUM('MissFill 1'!Y$2:Y175)&gt;0.01,"",IF('MissFill 1'!Y174/SUM('MissFill 1'!Y$2:Y175)&gt;0.01,"",IF('MissFill 1'!Y173/SUM('MissFill 1'!Y$2:Y175)&gt;0.01,"",DateEnded_5Day!$A175))))))</f>
        <v>44520</v>
      </c>
      <c r="AA175" s="54">
        <f>IF($A175&lt;='All Results'!$B$4,"",IF(SUM('MissFill 1'!Z$2:Z175)=0,"",(IF('MissFill 1'!Z175/SUM('MissFill 1'!Z$2:Z175)&gt;0.01,"",IF('MissFill 1'!Z174/SUM('MissFill 1'!Z$2:Z175)&gt;0.01,"",IF('MissFill 1'!Z173/SUM('MissFill 1'!Z$2:Z175)&gt;0.01,"",DateEnded_5Day!$A175))))))</f>
        <v>44520</v>
      </c>
      <c r="AB175" s="54">
        <f>IF($A175&lt;='All Results'!$B$4,"",IF(SUM('MissFill 1'!AA$2:AA175)=0,"",(IF('MissFill 1'!AA175/SUM('MissFill 1'!AA$2:AA175)&gt;0.01,"",IF('MissFill 1'!AA174/SUM('MissFill 1'!AA$2:AA175)&gt;0.01,"",IF('MissFill 1'!AA173/SUM('MissFill 1'!AA$2:AA175)&gt;0.01,"",DateEnded_5Day!$A175))))))</f>
        <v>44520</v>
      </c>
      <c r="AC175" s="54">
        <f>IF($A175&lt;='All Results'!$B$4,"",IF(SUM('MissFill 1'!AB$2:AB175)=0,"",(IF('MissFill 1'!AB175/SUM('MissFill 1'!AB$2:AB175)&gt;0.01,"",IF('MissFill 1'!AB174/SUM('MissFill 1'!AB$2:AB175)&gt;0.01,"",IF('MissFill 1'!AB173/SUM('MissFill 1'!AB$2:AB175)&gt;0.01,"",DateEnded_5Day!$A175))))))</f>
        <v>44520</v>
      </c>
      <c r="AD175" s="54">
        <f>IF($A175&lt;='All Results'!$B$4,"",IF(SUM('MissFill 1'!AC$2:AC175)=0,"",(IF('MissFill 1'!AC175/SUM('MissFill 1'!AC$2:AC175)&gt;0.01,"",IF('MissFill 1'!AC174/SUM('MissFill 1'!AC$2:AC175)&gt;0.01,"",IF('MissFill 1'!AC173/SUM('MissFill 1'!AC$2:AC175)&gt;0.01,"",DateEnded_5Day!$A175))))))</f>
        <v>44520</v>
      </c>
      <c r="AE175" s="54">
        <f>IF($A175&lt;='All Results'!$B$4,"",IF(SUM('MissFill 1'!AD$2:AD175)=0,"",(IF('MissFill 1'!AD175/SUM('MissFill 1'!AD$2:AD175)&gt;0.01,"",IF('MissFill 1'!AD174/SUM('MissFill 1'!AD$2:AD175)&gt;0.01,"",IF('MissFill 1'!AD173/SUM('MissFill 1'!AD$2:AD175)&gt;0.01,"",DateEnded_5Day!$A175))))))</f>
        <v>44520</v>
      </c>
      <c r="AF175" s="54">
        <f>IF($A175&lt;='All Results'!$B$4,"",IF(SUM('MissFill 1'!AE$2:AE175)=0,"",(IF('MissFill 1'!AE175/SUM('MissFill 1'!AE$2:AE175)&gt;0.01,"",IF('MissFill 1'!AE174/SUM('MissFill 1'!AE$2:AE175)&gt;0.01,"",IF('MissFill 1'!AE173/SUM('MissFill 1'!AE$2:AE175)&gt;0.01,"",DateEnded_5Day!$A175))))))</f>
        <v>44520</v>
      </c>
      <c r="AG175" s="54">
        <f>IF($A175&lt;='All Results'!$B$4,"",IF(SUM('MissFill 1'!AF$2:AF175)=0,"",(IF('MissFill 1'!AF175/SUM('MissFill 1'!AF$2:AF175)&gt;0.01,"",IF('MissFill 1'!AF174/SUM('MissFill 1'!AF$2:AF175)&gt;0.01,"",IF('MissFill 1'!AF173/SUM('MissFill 1'!AF$2:AF175)&gt;0.01,"",DateEnded_5Day!$A175))))))</f>
        <v>44520</v>
      </c>
      <c r="AH175" s="54">
        <f>IF($A175&lt;='All Results'!$B$4,"",IF(SUM('MissFill 1'!AG$2:AG175)=0,"",(IF('MissFill 1'!AG175/SUM('MissFill 1'!AG$2:AG175)&gt;0.01,"",IF('MissFill 1'!AG174/SUM('MissFill 1'!AG$2:AG175)&gt;0.01,"",IF('MissFill 1'!AG173/SUM('MissFill 1'!AG$2:AG175)&gt;0.01,"",DateEnded_5Day!$A175))))))</f>
        <v>44520</v>
      </c>
      <c r="AI175" s="54">
        <f>IF($A175&lt;='All Results'!$B$4,"",IF(SUM('MissFill 1'!AH$2:AH175)=0,"",(IF('MissFill 1'!AH175/SUM('MissFill 1'!AH$2:AH175)&gt;0.01,"",IF('MissFill 1'!AH174/SUM('MissFill 1'!AH$2:AH175)&gt;0.01,"",IF('MissFill 1'!AH173/SUM('MissFill 1'!AH$2:AH175)&gt;0.01,"",DateEnded_5Day!$A175))))))</f>
        <v>44520</v>
      </c>
      <c r="AJ175" s="54">
        <f>IF($A175&lt;='All Results'!$B$4,"",IF(SUM('MissFill 1'!AI$2:AI175)=0,"",(IF('MissFill 1'!AI175/SUM('MissFill 1'!AI$2:AI175)&gt;0.01,"",IF('MissFill 1'!AI174/SUM('MissFill 1'!AI$2:AI175)&gt;0.01,"",IF('MissFill 1'!AI173/SUM('MissFill 1'!AI$2:AI175)&gt;0.01,"",DateEnded_5Day!$A175))))))</f>
        <v>44520</v>
      </c>
      <c r="AK175" s="54">
        <f>IF($A175&lt;='All Results'!$B$4,"",IF(SUM('MissFill 1'!AJ$2:AJ175)=0,"",(IF('MissFill 1'!AJ175/SUM('MissFill 1'!AJ$2:AJ175)&gt;0.01,"",IF('MissFill 1'!AJ174/SUM('MissFill 1'!AJ$2:AJ175)&gt;0.01,"",IF('MissFill 1'!AJ173/SUM('MissFill 1'!AJ$2:AJ175)&gt;0.01,"",DateEnded_5Day!$A175))))))</f>
        <v>44520</v>
      </c>
      <c r="AL175" s="54">
        <f>IF($A175&lt;='All Results'!$B$4,"",IF(SUM('MissFill 1'!AK$2:AK175)=0,"",(IF('MissFill 1'!AK175/SUM('MissFill 1'!AK$2:AK175)&gt;0.01,"",IF('MissFill 1'!AK174/SUM('MissFill 1'!AK$2:AK175)&gt;0.01,"",IF('MissFill 1'!AK173/SUM('MissFill 1'!AK$2:AK175)&gt;0.01,"",DateEnded_5Day!$A175))))))</f>
        <v>44520</v>
      </c>
      <c r="AM175" s="54">
        <f>IF($A175&lt;='All Results'!$B$4,"",IF(SUM('MissFill 1'!AL$2:AL175)=0,"",(IF('MissFill 1'!AL175/SUM('MissFill 1'!AL$2:AL175)&gt;0.01,"",IF('MissFill 1'!AL174/SUM('MissFill 1'!AL$2:AL175)&gt;0.01,"",IF('MissFill 1'!AL173/SUM('MissFill 1'!AL$2:AL175)&gt;0.01,"",DateEnded_5Day!$A175))))))</f>
        <v>44520</v>
      </c>
      <c r="AN175" s="54">
        <f>IF($A175&lt;='All Results'!$B$4,"",IF(SUM('MissFill 1'!AM$2:AM175)=0,"",(IF('MissFill 1'!AM175/SUM('MissFill 1'!AM$2:AM175)&gt;0.01,"",IF('MissFill 1'!AM174/SUM('MissFill 1'!AM$2:AM175)&gt;0.01,"",IF('MissFill 1'!AM173/SUM('MissFill 1'!AM$2:AM175)&gt;0.01,"",DateEnded_5Day!$A175))))))</f>
        <v>44520</v>
      </c>
      <c r="AO175" s="54">
        <f>IF($A175&lt;='All Results'!$B$4,"",IF(SUM('MissFill 1'!AN$2:AN175)=0,"",(IF('MissFill 1'!AN175/SUM('MissFill 1'!AN$2:AN175)&gt;0.01,"",IF('MissFill 1'!AN174/SUM('MissFill 1'!AN$2:AN175)&gt;0.01,"",IF('MissFill 1'!AN173/SUM('MissFill 1'!AN$2:AN175)&gt;0.01,"",DateEnded_5Day!$A175))))))</f>
        <v>44520</v>
      </c>
      <c r="AP175" s="54">
        <f>IF($A175&lt;='All Results'!$B$4,"",IF(SUM('MissFill 1'!AO$2:AO175)=0,"",(IF('MissFill 1'!AO175/SUM('MissFill 1'!AO$2:AO175)&gt;0.01,"",IF('MissFill 1'!AO174/SUM('MissFill 1'!AO$2:AO175)&gt;0.01,"",IF('MissFill 1'!AO173/SUM('MissFill 1'!AO$2:AO175)&gt;0.01,"",DateEnded_5Day!$A175))))))</f>
        <v>44520</v>
      </c>
      <c r="AQ175" s="54">
        <f>IF($A175&lt;='All Results'!$B$4,"",IF(SUM('MissFill 1'!AP$2:AP175)=0,"",(IF('MissFill 1'!AP175/SUM('MissFill 1'!AP$2:AP175)&gt;0.01,"",IF('MissFill 1'!AP174/SUM('MissFill 1'!AP$2:AP175)&gt;0.01,"",IF('MissFill 1'!AP173/SUM('MissFill 1'!AP$2:AP175)&gt;0.01,"",DateEnded_5Day!$A175))))))</f>
        <v>44520</v>
      </c>
      <c r="AR175" s="54">
        <f>IF($A175&lt;='All Results'!$B$4,"",IF(SUM('MissFill 1'!AQ$2:AQ175)=0,"",(IF('MissFill 1'!AQ175/SUM('MissFill 1'!AQ$2:AQ175)&gt;0.01,"",IF('MissFill 1'!AQ174/SUM('MissFill 1'!AQ$2:AQ175)&gt;0.01,"",IF('MissFill 1'!AQ173/SUM('MissFill 1'!AQ$2:AQ175)&gt;0.01,"",DateEnded_5Day!$A175))))))</f>
        <v>44520</v>
      </c>
      <c r="AS175" s="54">
        <f>IF($A175&lt;='All Results'!$B$4,"",IF(SUM('MissFill 1'!AR$2:AR175)=0,"",(IF('MissFill 1'!AR175/SUM('MissFill 1'!AR$2:AR175)&gt;0.01,"",IF('MissFill 1'!AR174/SUM('MissFill 1'!AR$2:AR175)&gt;0.01,"",IF('MissFill 1'!AR173/SUM('MissFill 1'!AR$2:AR175)&gt;0.01,"",DateEnded_5Day!$A175))))))</f>
        <v>44520</v>
      </c>
      <c r="AT175" s="54">
        <f>IF($A175&lt;='All Results'!$B$4,"",IF(SUM('MissFill 1'!AS$2:AS175)=0,"",(IF('MissFill 1'!AS175/SUM('MissFill 1'!AS$2:AS175)&gt;0.01,"",IF('MissFill 1'!AS174/SUM('MissFill 1'!AS$2:AS175)&gt;0.01,"",IF('MissFill 1'!AS173/SUM('MissFill 1'!AS$2:AS175)&gt;0.01,"",DateEnded_5Day!$A175))))))</f>
        <v>44520</v>
      </c>
      <c r="AU175" s="54">
        <f>IF($A175&lt;='All Results'!$B$4,"",IF(SUM('MissFill 1'!AT$2:AT175)=0,"",(IF('MissFill 1'!AT175/SUM('MissFill 1'!AT$2:AT175)&gt;0.01,"",IF('MissFill 1'!AT174/SUM('MissFill 1'!AT$2:AT175)&gt;0.01,"",IF('MissFill 1'!AT173/SUM('MissFill 1'!AT$2:AT175)&gt;0.01,"",DateEnded_5Day!$A175))))))</f>
        <v>44520</v>
      </c>
      <c r="AV175" s="54">
        <f>IF($A175&lt;='All Results'!$B$4,"",IF(SUM('MissFill 1'!AU$2:AU175)=0,"",(IF('MissFill 1'!AU175/SUM('MissFill 1'!AU$2:AU175)&gt;0.01,"",IF('MissFill 1'!AU174/SUM('MissFill 1'!AU$2:AU175)&gt;0.01,"",IF('MissFill 1'!AU173/SUM('MissFill 1'!AU$2:AU175)&gt;0.01,"",DateEnded_5Day!$A175))))))</f>
        <v>44520</v>
      </c>
      <c r="AW175" s="54">
        <f>IF($A175&lt;='All Results'!$B$4,"",IF(SUM('MissFill 1'!AV$2:AV175)=0,"",(IF('MissFill 1'!AV175/SUM('MissFill 1'!AV$2:AV175)&gt;0.01,"",IF('MissFill 1'!AV174/SUM('MissFill 1'!AV$2:AV175)&gt;0.01,"",IF('MissFill 1'!AV173/SUM('MissFill 1'!AV$2:AV175)&gt;0.01,"",DateEnded_5Day!$A175))))))</f>
        <v>44520</v>
      </c>
      <c r="AX175" s="54">
        <f>IF($A175&lt;='All Results'!$B$4,"",IF(SUM('MissFill 1'!AW$2:AW175)=0,"",(IF('MissFill 1'!AW175/SUM('MissFill 1'!AW$2:AW175)&gt;0.01,"",IF('MissFill 1'!AW174/SUM('MissFill 1'!AW$2:AW175)&gt;0.01,"",IF('MissFill 1'!AW173/SUM('MissFill 1'!AW$2:AW175)&gt;0.01,"",DateEnded_5Day!$A175))))))</f>
        <v>44520</v>
      </c>
    </row>
    <row r="176" spans="1:50" x14ac:dyDescent="0.25">
      <c r="B176" s="56"/>
    </row>
    <row r="177" spans="1:50" x14ac:dyDescent="0.25">
      <c r="A177" s="55" t="s">
        <v>56</v>
      </c>
      <c r="B177" s="58"/>
      <c r="C177" s="54">
        <f>IF(COUNT(C2:C175)=0,ISBLANK(value),MIN(C2:C175))</f>
        <v>44484</v>
      </c>
      <c r="D177" s="54">
        <f>IF(COUNT(D2:D175)=0,ISBLANK(value),MIN(D2:D175))</f>
        <v>44482</v>
      </c>
      <c r="E177" s="54">
        <f>IF(COUNT(E2:E175)=0,ISBLANK(value),MIN(E2:E175))</f>
        <v>44483</v>
      </c>
      <c r="F177" s="54">
        <f>IF(COUNT(F2:F175)=0,ISBLANK(value),MIN(F2:F175))</f>
        <v>44482</v>
      </c>
      <c r="G177" s="54">
        <f>IF(COUNT(G2:G175)=0,ISBLANK(value),MIN(G2:G175))</f>
        <v>44489</v>
      </c>
      <c r="H177" s="54">
        <f>IF(COUNT(H2:H175)=0,ISBLANK(value),MIN(H2:H175))</f>
        <v>44482</v>
      </c>
      <c r="I177" s="54">
        <f>IF(COUNT(I2:I175)=0,ISBLANK(value),MIN(I2:I175))</f>
        <v>44482</v>
      </c>
      <c r="J177" s="54">
        <f>IF(COUNT(J2:J175)=0,ISBLANK(value),MIN(J2:J175))</f>
        <v>44482</v>
      </c>
      <c r="K177" s="54">
        <f>IF(COUNT(K2:K175)=0,ISBLANK(value),MIN(K2:K175))</f>
        <v>44483</v>
      </c>
      <c r="L177" s="54">
        <f>IF(COUNT(L2:L175)=0,ISBLANK(value),MIN(L2:L175))</f>
        <v>44482</v>
      </c>
      <c r="M177" s="54">
        <f>IF(COUNT(M2:M175)=0,ISBLANK(value),MIN(M2:M175))</f>
        <v>44486</v>
      </c>
      <c r="N177" s="54">
        <f>IF(COUNT(N2:N175)=0,ISBLANK(value),MIN(N2:N175))</f>
        <v>44482</v>
      </c>
      <c r="O177" s="54">
        <f>IF(COUNT(O2:O175)=0,ISBLANK(value),MIN(O2:O175))</f>
        <v>44482</v>
      </c>
      <c r="P177" s="54">
        <f>IF(COUNT(P2:P175)=0,ISBLANK(value),MIN(P2:P175))</f>
        <v>44482</v>
      </c>
      <c r="Q177" s="54">
        <f>IF(COUNT(Q2:Q175)=0,ISBLANK(value),MIN(Q2:Q175))</f>
        <v>44482</v>
      </c>
      <c r="R177" s="54">
        <f>IF(COUNT(R2:R175)=0,ISBLANK(value),MIN(R2:R175))</f>
        <v>44482</v>
      </c>
      <c r="S177" s="54">
        <f>IF(COUNT(S2:S175)=0,ISBLANK(value),MIN(S2:S175))</f>
        <v>44482</v>
      </c>
      <c r="T177" s="54">
        <f>IF(COUNT(T2:T175)=0,ISBLANK(value),MIN(T2:T175))</f>
        <v>44482</v>
      </c>
      <c r="U177" s="54">
        <f>IF(COUNT(U2:U175)=0,ISBLANK(value),MIN(U2:U175))</f>
        <v>44482</v>
      </c>
      <c r="V177" s="54">
        <f>IF(COUNT(V2:V175)=0,ISBLANK(value),MIN(V2:V175))</f>
        <v>44484</v>
      </c>
      <c r="W177" s="54">
        <f>IF(COUNT(W2:W175)=0,ISBLANK(value),MIN(W2:W175))</f>
        <v>44482</v>
      </c>
      <c r="X177" s="54">
        <f>IF(COUNT(X2:X175)=0,ISBLANK(value),MIN(X2:X175))</f>
        <v>44482</v>
      </c>
      <c r="Y177" s="54">
        <f>IF(COUNT(Y2:Y175)=0,ISBLANK(value),MIN(Y2:Y175))</f>
        <v>44489</v>
      </c>
      <c r="Z177" s="54">
        <f>IF(COUNT(Z2:Z175)=0,ISBLANK(value),MIN(Z2:Z175))</f>
        <v>44482</v>
      </c>
      <c r="AA177" s="54">
        <f>IF(COUNT(AA2:AA175)=0,ISBLANK(value),MIN(AA2:AA175))</f>
        <v>44482</v>
      </c>
      <c r="AB177" s="54">
        <f>IF(COUNT(AB2:AB175)=0,ISBLANK(value),MIN(AB2:AB175))</f>
        <v>44485</v>
      </c>
      <c r="AC177" s="54">
        <f>IF(COUNT(AC2:AC175)=0,ISBLANK(value),MIN(AC2:AC175))</f>
        <v>44482</v>
      </c>
      <c r="AD177" s="54">
        <f>IF(COUNT(AD2:AD175)=0,ISBLANK(value),MIN(AD2:AD175))</f>
        <v>44482</v>
      </c>
      <c r="AE177" s="54">
        <f>IF(COUNT(AE2:AE175)=0,ISBLANK(value),MIN(AE2:AE175))</f>
        <v>44484</v>
      </c>
      <c r="AF177" s="54">
        <f>IF(COUNT(AF2:AF175)=0,ISBLANK(value),MIN(AF2:AF175))</f>
        <v>44482</v>
      </c>
      <c r="AG177" s="54">
        <f>IF(COUNT(AG2:AG175)=0,ISBLANK(value),MIN(AG2:AG175))</f>
        <v>44482</v>
      </c>
      <c r="AH177" s="54">
        <f>IF(COUNT(AH2:AH175)=0,ISBLANK(value),MIN(AH2:AH175))</f>
        <v>44482</v>
      </c>
      <c r="AI177" s="54">
        <f>IF(COUNT(AI2:AI175)=0,ISBLANK(value),MIN(AI2:AI175))</f>
        <v>44482</v>
      </c>
      <c r="AJ177" s="54">
        <f>IF(COUNT(AJ2:AJ175)=0,ISBLANK(value),MIN(AJ2:AJ175))</f>
        <v>44482</v>
      </c>
      <c r="AK177" s="54">
        <f>IF(COUNT(AK2:AK175)=0,ISBLANK(value),MIN(AK2:AK175))</f>
        <v>44482</v>
      </c>
      <c r="AL177" s="54">
        <f>IF(COUNT(AL2:AL175)=0,ISBLANK(value),MIN(AL2:AL175))</f>
        <v>44482</v>
      </c>
      <c r="AM177" s="54">
        <f>IF(COUNT(AM2:AM175)=0,ISBLANK(value),MIN(AM2:AM175))</f>
        <v>44482</v>
      </c>
      <c r="AN177" s="54">
        <f>IF(COUNT(AN2:AN175)=0,ISBLANK(value),MIN(AN2:AN175))</f>
        <v>44482</v>
      </c>
      <c r="AO177" s="54">
        <f>IF(COUNT(AO2:AO175)=0,ISBLANK(value),MIN(AO2:AO175))</f>
        <v>44482</v>
      </c>
      <c r="AP177" s="54">
        <f>IF(COUNT(AP2:AP175)=0,ISBLANK(value),MIN(AP2:AP175))</f>
        <v>44482</v>
      </c>
      <c r="AQ177" s="54">
        <f>IF(COUNT(AQ2:AQ175)=0,ISBLANK(value),MIN(AQ2:AQ175))</f>
        <v>44490</v>
      </c>
      <c r="AR177" s="54">
        <f>IF(COUNT(AR2:AR175)=0,ISBLANK(value),MIN(AR2:AR175))</f>
        <v>44482</v>
      </c>
      <c r="AS177" s="54">
        <f>IF(COUNT(AS2:AS175)=0,ISBLANK(value),MIN(AS2:AS175))</f>
        <v>44482</v>
      </c>
      <c r="AT177" s="54">
        <f>IF(COUNT(AT2:AT175)=0,ISBLANK(value),MIN(AT2:AT175))</f>
        <v>44484</v>
      </c>
      <c r="AU177" s="54">
        <f>IF(COUNT(AU2:AU175)=0,ISBLANK(value),MIN(AU2:AU175))</f>
        <v>44482</v>
      </c>
      <c r="AV177" s="54">
        <f>IF(COUNT(AV2:AV175)=0,ISBLANK(value),MIN(AV2:AV175))</f>
        <v>44482</v>
      </c>
      <c r="AW177" s="54">
        <f>IF(COUNT(AW2:AW175)=0,ISBLANK(value),MIN(AW2:AW175))</f>
        <v>44482</v>
      </c>
      <c r="AX177" s="54">
        <f>IF(COUNT(AX2:AX175)=0,ISBLANK(value),MIN(AX2:AX175))</f>
        <v>44486</v>
      </c>
    </row>
    <row r="178" spans="1:50" x14ac:dyDescent="0.25">
      <c r="A178" s="59"/>
      <c r="B178" s="60"/>
    </row>
    <row r="179" spans="1:50" x14ac:dyDescent="0.25">
      <c r="A179" s="59"/>
      <c r="B179" s="60"/>
    </row>
    <row r="180" spans="1:50" x14ac:dyDescent="0.25">
      <c r="A180" s="59"/>
      <c r="B180" s="60"/>
    </row>
    <row r="181" spans="1:50" x14ac:dyDescent="0.25">
      <c r="B181" s="61"/>
    </row>
  </sheetData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B67E362-D3A4-4034-97A1-B9957F901AC7}">
  <dimension ref="A1:AX229"/>
  <sheetViews>
    <sheetView workbookViewId="0">
      <pane xSplit="2" ySplit="1" topLeftCell="C2" activePane="bottomRight" state="frozen"/>
      <selection pane="topRight" activeCell="C1" sqref="C1"/>
      <selection pane="bottomLeft" activeCell="A2" sqref="A2"/>
      <selection pane="bottomRight" activeCell="H218" sqref="H218"/>
    </sheetView>
  </sheetViews>
  <sheetFormatPr defaultRowHeight="15" x14ac:dyDescent="0.25"/>
  <sheetData>
    <row r="1" spans="1:50" s="13" customFormat="1" ht="12.75" x14ac:dyDescent="0.2">
      <c r="A1" s="12" t="s">
        <v>7</v>
      </c>
      <c r="B1" s="12" t="s">
        <v>55</v>
      </c>
      <c r="C1" s="12">
        <v>1971</v>
      </c>
      <c r="D1" s="12">
        <v>1972</v>
      </c>
      <c r="E1" s="12">
        <v>1973</v>
      </c>
      <c r="F1" s="12">
        <v>1974</v>
      </c>
      <c r="G1" s="12">
        <v>1975</v>
      </c>
      <c r="H1" s="12">
        <v>1976</v>
      </c>
      <c r="I1" s="12">
        <v>1977</v>
      </c>
      <c r="J1" s="12">
        <v>1978</v>
      </c>
      <c r="K1" s="12">
        <v>1979</v>
      </c>
      <c r="L1" s="12">
        <v>1980</v>
      </c>
      <c r="M1" s="12">
        <v>1981</v>
      </c>
      <c r="N1" s="12">
        <v>1982</v>
      </c>
      <c r="O1" s="12">
        <v>1983</v>
      </c>
      <c r="P1" s="12">
        <v>1984</v>
      </c>
      <c r="Q1" s="12">
        <v>1985</v>
      </c>
      <c r="R1" s="12">
        <v>1986</v>
      </c>
      <c r="S1" s="12">
        <v>1987</v>
      </c>
      <c r="T1" s="12">
        <v>1988</v>
      </c>
      <c r="U1" s="12">
        <v>1989</v>
      </c>
      <c r="V1" s="12">
        <v>1990</v>
      </c>
      <c r="W1" s="12">
        <v>1991</v>
      </c>
      <c r="X1" s="12">
        <v>1992</v>
      </c>
      <c r="Y1" s="12">
        <v>1993</v>
      </c>
      <c r="Z1" s="12">
        <v>1994</v>
      </c>
      <c r="AA1" s="12">
        <v>1995</v>
      </c>
      <c r="AB1" s="12">
        <v>1999</v>
      </c>
      <c r="AC1" s="12">
        <v>2000</v>
      </c>
      <c r="AD1" s="12">
        <v>2001</v>
      </c>
      <c r="AE1" s="12">
        <v>2002</v>
      </c>
      <c r="AF1" s="12">
        <v>2003</v>
      </c>
      <c r="AG1" s="12">
        <v>2004</v>
      </c>
      <c r="AH1" s="12">
        <v>2005</v>
      </c>
      <c r="AI1" s="12">
        <v>2006</v>
      </c>
      <c r="AJ1" s="12">
        <v>2007</v>
      </c>
      <c r="AK1" s="12">
        <v>2008</v>
      </c>
      <c r="AL1" s="12">
        <v>2009</v>
      </c>
      <c r="AM1" s="12">
        <v>2010</v>
      </c>
      <c r="AN1" s="12">
        <v>2011</v>
      </c>
      <c r="AO1" s="12">
        <v>2012</v>
      </c>
      <c r="AP1" s="12">
        <v>2013</v>
      </c>
      <c r="AQ1" s="12">
        <v>2014</v>
      </c>
      <c r="AR1" s="12">
        <v>2015</v>
      </c>
      <c r="AS1" s="12">
        <v>2016</v>
      </c>
      <c r="AT1" s="12">
        <v>2017</v>
      </c>
      <c r="AU1" s="12">
        <v>2018</v>
      </c>
      <c r="AV1" s="12">
        <v>2019</v>
      </c>
      <c r="AW1" s="12">
        <v>2020</v>
      </c>
      <c r="AX1" s="12">
        <v>2021</v>
      </c>
    </row>
    <row r="2" spans="1:50" x14ac:dyDescent="0.25">
      <c r="A2" s="41">
        <v>44347</v>
      </c>
      <c r="B2" s="52">
        <v>151</v>
      </c>
      <c r="C2" s="59">
        <f>IF($A2&lt;=C$178,'MissFill 1'!B5,"")</f>
        <v>1</v>
      </c>
      <c r="D2" s="59">
        <f>IF($A2&lt;=D$178,'MissFill 1'!C5,"")</f>
        <v>0.23278636314473708</v>
      </c>
      <c r="E2" s="59">
        <f>IF($A2&lt;=E$178,'MissFill 1'!D5,"")</f>
        <v>0.2239028918722005</v>
      </c>
      <c r="F2" s="59">
        <f>IF($A2&lt;=F$178,'MissFill 1'!E5,"")</f>
        <v>0</v>
      </c>
      <c r="G2" s="59">
        <f>IF($A2&lt;=G$178,'MissFill 1'!F5,"")</f>
        <v>0.17789804992807631</v>
      </c>
      <c r="H2" s="59">
        <f>IF($A2&lt;=H$178,'MissFill 1'!G5,"")</f>
        <v>0.30402379965421561</v>
      </c>
      <c r="I2" s="59">
        <f>IF($A2&lt;=I$178,'MissFill 1'!H5,"")</f>
        <v>0.20881708333524024</v>
      </c>
      <c r="J2" s="59">
        <f>IF($A2&lt;=J$178,'MissFill 1'!I5,"")</f>
        <v>0.28941049379625139</v>
      </c>
      <c r="K2" s="59">
        <f>IF($A2&lt;=K$178,'MissFill 1'!J5,"")</f>
        <v>0.34448603584905663</v>
      </c>
      <c r="L2" s="59">
        <f>IF($A2&lt;=L$178,'MissFill 1'!K5,"")</f>
        <v>0.43792781392833718</v>
      </c>
      <c r="M2" s="59">
        <f>IF($A2&lt;=M$178,'MissFill 1'!L5,"")</f>
        <v>0.36437824370275096</v>
      </c>
      <c r="N2" s="59">
        <f>IF($A2&lt;=N$178,'MissFill 1'!M5,"")</f>
        <v>0.37605469230784416</v>
      </c>
      <c r="O2" s="59">
        <f>IF($A2&lt;=O$178,'MissFill 1'!N5,"")</f>
        <v>0.57857366919311504</v>
      </c>
      <c r="P2" s="59">
        <f>IF($A2&lt;=P$178,'MissFill 1'!O5,"")</f>
        <v>0.53201923280657715</v>
      </c>
      <c r="Q2" s="59">
        <f>IF($A2&lt;=Q$178,'MissFill 1'!P5,"")</f>
        <v>0.25215556514874182</v>
      </c>
      <c r="R2" s="59">
        <f>IF($A2&lt;=R$178,'MissFill 1'!Q5,"")</f>
        <v>0.10237865127435884</v>
      </c>
      <c r="S2" s="59">
        <f>IF($A2&lt;=S$178,'MissFill 1'!R5,"")</f>
        <v>0.20940806128133357</v>
      </c>
      <c r="T2" s="59">
        <f>IF($A2&lt;=T$178,'MissFill 1'!S5,"")</f>
        <v>0.11845176807622496</v>
      </c>
      <c r="U2" s="59">
        <f>IF($A2&lt;=U$178,'MissFill 1'!T5,"")</f>
        <v>0.60842086681238428</v>
      </c>
      <c r="V2" s="59">
        <f>IF($A2&lt;=V$178,'MissFill 1'!U5,"")</f>
        <v>0.25728043895209607</v>
      </c>
      <c r="W2" s="59">
        <f>IF($A2&lt;=W$178,'MissFill 1'!V5,"")</f>
        <v>0.22048029223200849</v>
      </c>
      <c r="X2" s="59">
        <f>IF($A2&lt;=X$178,'MissFill 1'!W5,"")</f>
        <v>0.42482575416210294</v>
      </c>
      <c r="Y2" s="59">
        <f>IF($A2&lt;=Y$178,'MissFill 1'!X5,"")</f>
        <v>0.94291278902995357</v>
      </c>
      <c r="Z2" s="59">
        <f>IF($A2&lt;=Z$178,'MissFill 1'!Y5,"")</f>
        <v>0</v>
      </c>
      <c r="AA2" s="59">
        <f>IF($A2&lt;=AA$178,'MissFill 1'!Z5,"")</f>
        <v>0.27192480560790472</v>
      </c>
      <c r="AB2" s="59">
        <f>IF($A2&lt;=AB$178,'MissFill 1'!AA5,"")</f>
        <v>0.57927314627837956</v>
      </c>
      <c r="AC2" s="59">
        <f>IF($A2&lt;=AC$178,'MissFill 1'!AB5,"")</f>
        <v>0.20820728905544927</v>
      </c>
      <c r="AD2" s="59">
        <f>IF($A2&lt;=AD$178,'MissFill 1'!AC5,"")</f>
        <v>0.23326615633662956</v>
      </c>
      <c r="AE2" s="59">
        <f>IF($A2&lt;=AE$178,'MissFill 1'!AD5,"")</f>
        <v>0.28924578722351296</v>
      </c>
      <c r="AF2" s="59">
        <f>IF($A2&lt;=AF$178,'MissFill 1'!AE5,"")</f>
        <v>0.2445757405556433</v>
      </c>
      <c r="AG2" s="59">
        <f>IF($A2&lt;=AG$178,'MissFill 1'!AF5,"")</f>
        <v>0.36504859812344431</v>
      </c>
      <c r="AH2" s="59">
        <f>IF($A2&lt;=AH$178,'MissFill 1'!AG5,"")</f>
        <v>0.13969219193770765</v>
      </c>
      <c r="AI2" s="59">
        <f>IF($A2&lt;=AI$178,'MissFill 1'!AH5,"")</f>
        <v>0.17314452525991939</v>
      </c>
      <c r="AJ2" s="59">
        <f>IF($A2&lt;=AJ$178,'MissFill 1'!AI5,"")</f>
        <v>0.10525026146649787</v>
      </c>
      <c r="AK2" s="59">
        <f>IF($A2&lt;=AK$178,'MissFill 1'!AJ5,"")</f>
        <v>0.32060333668611357</v>
      </c>
      <c r="AL2" s="59">
        <f>IF($A2&lt;=AL$178,'MissFill 1'!AK5,"")</f>
        <v>0.6874991549845082</v>
      </c>
      <c r="AM2" s="59">
        <f>IF($A2&lt;=AM$178,'MissFill 1'!AL5,"")</f>
        <v>0.27067891256171034</v>
      </c>
      <c r="AN2" s="59">
        <f>IF($A2&lt;=AN$178,'MissFill 1'!AM5,"")</f>
        <v>0.28112448324356032</v>
      </c>
      <c r="AO2" s="59">
        <f>IF($A2&lt;=AO$178,'MissFill 1'!AN5,"")</f>
        <v>0.51996623499384853</v>
      </c>
      <c r="AP2" s="59">
        <f>IF($A2&lt;=AP$178,'MissFill 1'!AO5,"")</f>
        <v>0.51740763580900762</v>
      </c>
      <c r="AQ2" s="59">
        <f>IF($A2&lt;=AQ$178,'MissFill 1'!AP5,"")</f>
        <v>0.3118760260858881</v>
      </c>
      <c r="AR2" s="59">
        <f>IF($A2&lt;=AR$178,'MissFill 1'!AQ5,"")</f>
        <v>0.68623942446220909</v>
      </c>
      <c r="AS2" s="59">
        <f>IF($A2&lt;=AS$178,'MissFill 1'!AR5,"")</f>
        <v>0.39372252211816894</v>
      </c>
      <c r="AT2" s="59">
        <f>IF($A2&lt;=AT$178,'MissFill 1'!AS5,"")</f>
        <v>0.40045946524027604</v>
      </c>
      <c r="AU2" s="59">
        <f>IF($A2&lt;=AU$178,'MissFill 1'!AT5,"")</f>
        <v>0.48512540772314106</v>
      </c>
      <c r="AV2" s="59">
        <f>IF($A2&lt;=AV$178,'MissFill 1'!AU5,"")</f>
        <v>0.614894880416198</v>
      </c>
      <c r="AW2" s="59">
        <f>IF($A2&lt;=AW$178,'MissFill 1'!AV5,"")</f>
        <v>0.22961358635277257</v>
      </c>
      <c r="AX2" s="59">
        <f>IF($A2&lt;=AX$178,'MissFill 1'!AW5,"")</f>
        <v>0.29179922694738747</v>
      </c>
    </row>
    <row r="3" spans="1:50" x14ac:dyDescent="0.25">
      <c r="A3" s="41">
        <v>44348</v>
      </c>
      <c r="B3" s="52">
        <v>152</v>
      </c>
      <c r="C3" s="59">
        <f>IF($A3&lt;=C$178,'MissFill 1'!B6,"")</f>
        <v>0</v>
      </c>
      <c r="D3" s="59">
        <f>IF($A3&lt;=D$178,'MissFill 1'!C6,"")</f>
        <v>0</v>
      </c>
      <c r="E3" s="59">
        <f>IF($A3&lt;=E$178,'MissFill 1'!D6,"")</f>
        <v>0</v>
      </c>
      <c r="F3" s="59">
        <f>IF($A3&lt;=F$178,'MissFill 1'!E6,"")</f>
        <v>0</v>
      </c>
      <c r="G3" s="59">
        <f>IF($A3&lt;=G$178,'MissFill 1'!F6,"")</f>
        <v>0</v>
      </c>
      <c r="H3" s="59">
        <f>IF($A3&lt;=H$178,'MissFill 1'!G6,"")</f>
        <v>0</v>
      </c>
      <c r="I3" s="59">
        <f>IF($A3&lt;=I$178,'MissFill 1'!H6,"")</f>
        <v>0</v>
      </c>
      <c r="J3" s="59">
        <f>IF($A3&lt;=J$178,'MissFill 1'!I6,"")</f>
        <v>0</v>
      </c>
      <c r="K3" s="59">
        <f>IF($A3&lt;=K$178,'MissFill 1'!J6,"")</f>
        <v>0</v>
      </c>
      <c r="L3" s="59">
        <f>IF($A3&lt;=L$178,'MissFill 1'!K6,"")</f>
        <v>0</v>
      </c>
      <c r="M3" s="59">
        <f>IF($A3&lt;=M$178,'MissFill 1'!L6,"")</f>
        <v>0</v>
      </c>
      <c r="N3" s="59">
        <f>IF($A3&lt;=N$178,'MissFill 1'!M6,"")</f>
        <v>0</v>
      </c>
      <c r="O3" s="59">
        <f>IF($A3&lt;=O$178,'MissFill 1'!N6,"")</f>
        <v>0</v>
      </c>
      <c r="P3" s="59">
        <f>IF($A3&lt;=P$178,'MissFill 1'!O6,"")</f>
        <v>0</v>
      </c>
      <c r="Q3" s="59">
        <f>IF($A3&lt;=Q$178,'MissFill 1'!P6,"")</f>
        <v>0</v>
      </c>
      <c r="R3" s="59">
        <f>IF($A3&lt;=R$178,'MissFill 1'!Q6,"")</f>
        <v>0</v>
      </c>
      <c r="S3" s="59">
        <f>IF($A3&lt;=S$178,'MissFill 1'!R6,"")</f>
        <v>0</v>
      </c>
      <c r="T3" s="59">
        <f>IF($A3&lt;=T$178,'MissFill 1'!S6,"")</f>
        <v>0</v>
      </c>
      <c r="U3" s="59">
        <f>IF($A3&lt;=U$178,'MissFill 1'!T6,"")</f>
        <v>0</v>
      </c>
      <c r="V3" s="59">
        <f>IF($A3&lt;=V$178,'MissFill 1'!U6,"")</f>
        <v>0</v>
      </c>
      <c r="W3" s="59">
        <f>IF($A3&lt;=W$178,'MissFill 1'!V6,"")</f>
        <v>0</v>
      </c>
      <c r="X3" s="59">
        <f>IF($A3&lt;=X$178,'MissFill 1'!W6,"")</f>
        <v>0</v>
      </c>
      <c r="Y3" s="59">
        <f>IF($A3&lt;=Y$178,'MissFill 1'!X6,"")</f>
        <v>0</v>
      </c>
      <c r="Z3" s="59">
        <f>IF($A3&lt;=Z$178,'MissFill 1'!Y6,"")</f>
        <v>0</v>
      </c>
      <c r="AA3" s="59">
        <f>IF($A3&lt;=AA$178,'MissFill 1'!Z6,"")</f>
        <v>0</v>
      </c>
      <c r="AB3" s="59">
        <f>IF($A3&lt;=AB$178,'MissFill 1'!AA6,"")</f>
        <v>0</v>
      </c>
      <c r="AC3" s="59">
        <f>IF($A3&lt;=AC$178,'MissFill 1'!AB6,"")</f>
        <v>0</v>
      </c>
      <c r="AD3" s="59">
        <f>IF($A3&lt;=AD$178,'MissFill 1'!AC6,"")</f>
        <v>0</v>
      </c>
      <c r="AE3" s="59">
        <f>IF($A3&lt;=AE$178,'MissFill 1'!AD6,"")</f>
        <v>0</v>
      </c>
      <c r="AF3" s="59">
        <f>IF($A3&lt;=AF$178,'MissFill 1'!AE6,"")</f>
        <v>0</v>
      </c>
      <c r="AG3" s="59">
        <f>IF($A3&lt;=AG$178,'MissFill 1'!AF6,"")</f>
        <v>0</v>
      </c>
      <c r="AH3" s="59">
        <f>IF($A3&lt;=AH$178,'MissFill 1'!AG6,"")</f>
        <v>0</v>
      </c>
      <c r="AI3" s="59">
        <f>IF($A3&lt;=AI$178,'MissFill 1'!AH6,"")</f>
        <v>0</v>
      </c>
      <c r="AJ3" s="59">
        <f>IF($A3&lt;=AJ$178,'MissFill 1'!AI6,"")</f>
        <v>0</v>
      </c>
      <c r="AK3" s="59">
        <f>IF($A3&lt;=AK$178,'MissFill 1'!AJ6,"")</f>
        <v>0</v>
      </c>
      <c r="AL3" s="59">
        <f>IF($A3&lt;=AL$178,'MissFill 1'!AK6,"")</f>
        <v>0</v>
      </c>
      <c r="AM3" s="59">
        <f>IF($A3&lt;=AM$178,'MissFill 1'!AL6,"")</f>
        <v>0</v>
      </c>
      <c r="AN3" s="59">
        <f>IF($A3&lt;=AN$178,'MissFill 1'!AM6,"")</f>
        <v>0</v>
      </c>
      <c r="AO3" s="59">
        <f>IF($A3&lt;=AO$178,'MissFill 1'!AN6,"")</f>
        <v>0</v>
      </c>
      <c r="AP3" s="59">
        <f>IF($A3&lt;=AP$178,'MissFill 1'!AO6,"")</f>
        <v>0</v>
      </c>
      <c r="AQ3" s="59">
        <f>IF($A3&lt;=AQ$178,'MissFill 1'!AP6,"")</f>
        <v>0</v>
      </c>
      <c r="AR3" s="59">
        <f>IF($A3&lt;=AR$178,'MissFill 1'!AQ6,"")</f>
        <v>0</v>
      </c>
      <c r="AS3" s="59">
        <f>IF($A3&lt;=AS$178,'MissFill 1'!AR6,"")</f>
        <v>0</v>
      </c>
      <c r="AT3" s="59">
        <f>IF($A3&lt;=AT$178,'MissFill 1'!AS6,"")</f>
        <v>0</v>
      </c>
      <c r="AU3" s="59">
        <f>IF($A3&lt;=AU$178,'MissFill 1'!AT6,"")</f>
        <v>0</v>
      </c>
      <c r="AV3" s="59">
        <f>IF($A3&lt;=AV$178,'MissFill 1'!AU6,"")</f>
        <v>0</v>
      </c>
      <c r="AW3" s="59">
        <f>IF($A3&lt;=AW$178,'MissFill 1'!AV6,"")</f>
        <v>0</v>
      </c>
      <c r="AX3" s="59">
        <f>IF($A3&lt;=AX$178,'MissFill 1'!AW6,"")</f>
        <v>0</v>
      </c>
    </row>
    <row r="4" spans="1:50" x14ac:dyDescent="0.25">
      <c r="A4" s="41">
        <v>44349</v>
      </c>
      <c r="B4" s="52">
        <v>153</v>
      </c>
      <c r="C4" s="59">
        <f>IF($A4&lt;=C$178,'MissFill 1'!B7,"")</f>
        <v>0</v>
      </c>
      <c r="D4" s="59">
        <f>IF($A4&lt;=D$178,'MissFill 1'!C7,"")</f>
        <v>0.46557272628946145</v>
      </c>
      <c r="E4" s="59">
        <f>IF($A4&lt;=E$178,'MissFill 1'!D7,"")</f>
        <v>0.44780578374438867</v>
      </c>
      <c r="F4" s="59">
        <f>IF($A4&lt;=F$178,'MissFill 1'!E7,"")</f>
        <v>0</v>
      </c>
      <c r="G4" s="59">
        <f>IF($A4&lt;=G$178,'MissFill 1'!F7,"")</f>
        <v>0.35579609985614286</v>
      </c>
      <c r="H4" s="59">
        <f>IF($A4&lt;=H$178,'MissFill 1'!G7,"")</f>
        <v>0.60804759930841457</v>
      </c>
      <c r="I4" s="59">
        <f>IF($A4&lt;=I$178,'MissFill 1'!H7,"")</f>
        <v>0.4176341666704691</v>
      </c>
      <c r="J4" s="59">
        <f>IF($A4&lt;=J$178,'MissFill 1'!I7,"")</f>
        <v>0.57882098759248679</v>
      </c>
      <c r="K4" s="59">
        <f>IF($A4&lt;=K$178,'MissFill 1'!J7,"")</f>
        <v>0.68897207169809427</v>
      </c>
      <c r="L4" s="59">
        <f>IF($A4&lt;=L$178,'MissFill 1'!K7,"")</f>
        <v>0.87585562785665028</v>
      </c>
      <c r="M4" s="59">
        <f>IF($A4&lt;=M$178,'MissFill 1'!L7,"")</f>
        <v>0.72875648740548216</v>
      </c>
      <c r="N4" s="59">
        <f>IF($A4&lt;=N$178,'MissFill 1'!M7,"")</f>
        <v>0.7521093846156679</v>
      </c>
      <c r="O4" s="59">
        <f>IF($A4&lt;=O$178,'MissFill 1'!N7,"")</f>
        <v>1.1571473383861983</v>
      </c>
      <c r="P4" s="59">
        <f>IF($A4&lt;=P$178,'MissFill 1'!O7,"")</f>
        <v>1.0640384656131252</v>
      </c>
      <c r="Q4" s="59">
        <f>IF($A4&lt;=Q$178,'MissFill 1'!P7,"")</f>
        <v>0.50431113029746988</v>
      </c>
      <c r="R4" s="59">
        <f>IF($A4&lt;=R$178,'MissFill 1'!Q7,"")</f>
        <v>0.20475730254871213</v>
      </c>
      <c r="S4" s="59">
        <f>IF($A4&lt;=S$178,'MissFill 1'!R7,"")</f>
        <v>0.4188161225626556</v>
      </c>
      <c r="T4" s="59">
        <f>IF($A4&lt;=T$178,'MissFill 1'!S7,"")</f>
        <v>0.23690353615244344</v>
      </c>
      <c r="U4" s="59">
        <f>IF($A4&lt;=U$178,'MissFill 1'!T7,"")</f>
        <v>1.2168417336247352</v>
      </c>
      <c r="V4" s="59">
        <f>IF($A4&lt;=V$178,'MissFill 1'!U7,"")</f>
        <v>0.51456087790417815</v>
      </c>
      <c r="W4" s="59">
        <f>IF($A4&lt;=W$178,'MissFill 1'!V7,"")</f>
        <v>0.44096058446400499</v>
      </c>
      <c r="X4" s="59">
        <f>IF($A4&lt;=X$178,'MissFill 1'!W7,"")</f>
        <v>0.84965150832418279</v>
      </c>
      <c r="Y4" s="59">
        <f>IF($A4&lt;=Y$178,'MissFill 1'!X7,"")</f>
        <v>1.8858255780598565</v>
      </c>
      <c r="Z4" s="59">
        <f>IF($A4&lt;=Z$178,'MissFill 1'!Y7,"")</f>
        <v>2</v>
      </c>
      <c r="AA4" s="59">
        <f>IF($A4&lt;=AA$178,'MissFill 1'!Z7,"")</f>
        <v>0.54384961121579478</v>
      </c>
      <c r="AB4" s="59">
        <f>IF($A4&lt;=AB$178,'MissFill 1'!AA7,"")</f>
        <v>1.1585462925567278</v>
      </c>
      <c r="AC4" s="59">
        <f>IF($A4&lt;=AC$178,'MissFill 1'!AB7,"")</f>
        <v>0.41641457811088733</v>
      </c>
      <c r="AD4" s="59">
        <f>IF($A4&lt;=AD$178,'MissFill 1'!AC7,"")</f>
        <v>0.46653231267324652</v>
      </c>
      <c r="AE4" s="59">
        <f>IF($A4&lt;=AE$178,'MissFill 1'!AD7,"")</f>
        <v>0.57849157444701038</v>
      </c>
      <c r="AF4" s="59">
        <f>IF($A4&lt;=AF$178,'MissFill 1'!AE7,"")</f>
        <v>0.48915148111127349</v>
      </c>
      <c r="AG4" s="59">
        <f>IF($A4&lt;=AG$178,'MissFill 1'!AF7,"")</f>
        <v>0.73009719624686886</v>
      </c>
      <c r="AH4" s="59">
        <f>IF($A4&lt;=AH$178,'MissFill 1'!AG7,"")</f>
        <v>0.2793843838754077</v>
      </c>
      <c r="AI4" s="59">
        <f>IF($A4&lt;=AI$178,'MissFill 1'!AH7,"")</f>
        <v>0.3462890505198295</v>
      </c>
      <c r="AJ4" s="59">
        <f>IF($A4&lt;=AJ$178,'MissFill 1'!AI7,"")</f>
        <v>0.21050052293299004</v>
      </c>
      <c r="AK4" s="59">
        <f>IF($A4&lt;=AK$178,'MissFill 1'!AJ7,"")</f>
        <v>0.64120667337220982</v>
      </c>
      <c r="AL4" s="59">
        <f>IF($A4&lt;=AL$178,'MissFill 1'!AK7,"")</f>
        <v>1.3749983099689795</v>
      </c>
      <c r="AM4" s="59">
        <f>IF($A4&lt;=AM$178,'MissFill 1'!AL7,"")</f>
        <v>0.54135782512340624</v>
      </c>
      <c r="AN4" s="59">
        <f>IF($A4&lt;=AN$178,'MissFill 1'!AM7,"")</f>
        <v>0.56224896648710565</v>
      </c>
      <c r="AO4" s="59">
        <f>IF($A4&lt;=AO$178,'MissFill 1'!AN7,"")</f>
        <v>1.0399324699876695</v>
      </c>
      <c r="AP4" s="59">
        <f>IF($A4&lt;=AP$178,'MissFill 1'!AO7,"")</f>
        <v>1.0348152716179877</v>
      </c>
      <c r="AQ4" s="59">
        <f>IF($A4&lt;=AQ$178,'MissFill 1'!AP7,"")</f>
        <v>0.62375205217175966</v>
      </c>
      <c r="AR4" s="59">
        <f>IF($A4&lt;=AR$178,'MissFill 1'!AQ7,"")</f>
        <v>1.3724788489243822</v>
      </c>
      <c r="AS4" s="59">
        <f>IF($A4&lt;=AS$178,'MissFill 1'!AR7,"")</f>
        <v>0.78744504423631712</v>
      </c>
      <c r="AT4" s="59">
        <f>IF($A4&lt;=AT$178,'MissFill 1'!AS7,"")</f>
        <v>0.80091893048053076</v>
      </c>
      <c r="AU4" s="59">
        <f>IF($A4&lt;=AU$178,'MissFill 1'!AT7,"")</f>
        <v>0.97025081544625658</v>
      </c>
      <c r="AV4" s="59">
        <f>IF($A4&lt;=AV$178,'MissFill 1'!AU7,"")</f>
        <v>1.2297897608323634</v>
      </c>
      <c r="AW4" s="59">
        <f>IF($A4&lt;=AW$178,'MissFill 1'!AV7,"")</f>
        <v>0.45922717270553287</v>
      </c>
      <c r="AX4" s="59">
        <f>IF($A4&lt;=AX$178,'MissFill 1'!AW7,"")</f>
        <v>0.58359845389475939</v>
      </c>
    </row>
    <row r="5" spans="1:50" x14ac:dyDescent="0.25">
      <c r="A5" s="41">
        <v>44350</v>
      </c>
      <c r="B5" s="52">
        <v>154</v>
      </c>
      <c r="C5" s="59">
        <f>IF($A5&lt;=C$178,'MissFill 1'!B8,"")</f>
        <v>0</v>
      </c>
      <c r="D5" s="59">
        <f>IF($A5&lt;=D$178,'MissFill 1'!C8,"")</f>
        <v>3</v>
      </c>
      <c r="E5" s="59">
        <f>IF($A5&lt;=E$178,'MissFill 1'!D8,"")</f>
        <v>0.38479502259374843</v>
      </c>
      <c r="F5" s="59">
        <f>IF($A5&lt;=F$178,'MissFill 1'!E8,"")</f>
        <v>0</v>
      </c>
      <c r="G5" s="59">
        <f>IF($A5&lt;=G$178,'MissFill 1'!F8,"")</f>
        <v>0.30573202324037135</v>
      </c>
      <c r="H5" s="59">
        <f>IF($A5&lt;=H$178,'MissFill 1'!G8,"")</f>
        <v>0</v>
      </c>
      <c r="I5" s="59">
        <f>IF($A5&lt;=I$178,'MissFill 1'!H8,"")</f>
        <v>0</v>
      </c>
      <c r="J5" s="59">
        <f>IF($A5&lt;=J$178,'MissFill 1'!I8,"")</f>
        <v>0.49737507438162587</v>
      </c>
      <c r="K5" s="59">
        <f>IF($A5&lt;=K$178,'MissFill 1'!J8,"")</f>
        <v>0.59202679715021211</v>
      </c>
      <c r="L5" s="59">
        <f>IF($A5&lt;=L$178,'MissFill 1'!K8,"")</f>
        <v>0.75261396423218119</v>
      </c>
      <c r="M5" s="59">
        <f>IF($A5&lt;=M$178,'MissFill 1'!L8,"")</f>
        <v>0.62621314689540042</v>
      </c>
      <c r="N5" s="59">
        <f>IF($A5&lt;=N$178,'MissFill 1'!M8,"")</f>
        <v>0.6462800574531089</v>
      </c>
      <c r="O5" s="59">
        <f>IF($A5&lt;=O$178,'MissFill 1'!N8,"")</f>
        <v>0.99432511231873044</v>
      </c>
      <c r="P5" s="59">
        <f>IF($A5&lt;=P$178,'MissFill 1'!O8,"")</f>
        <v>0.91431759097138732</v>
      </c>
      <c r="Q5" s="59">
        <f>IF($A5&lt;=Q$178,'MissFill 1'!P8,"")</f>
        <v>0.43334950065733086</v>
      </c>
      <c r="R5" s="59">
        <f>IF($A5&lt;=R$178,'MissFill 1'!Q8,"")</f>
        <v>0.17594589824556889</v>
      </c>
      <c r="S5" s="59">
        <f>IF($A5&lt;=S$178,'MissFill 1'!R8,"")</f>
        <v>0.35988449724024846</v>
      </c>
      <c r="T5" s="59">
        <f>IF($A5&lt;=T$178,'MissFill 1'!S8,"")</f>
        <v>0.20356883464987538</v>
      </c>
      <c r="U5" s="59">
        <f>IF($A5&lt;=U$178,'MissFill 1'!T8,"")</f>
        <v>1.0456199079608663</v>
      </c>
      <c r="V5" s="59">
        <f>IF($A5&lt;=V$178,'MissFill 1'!U8,"")</f>
        <v>0.44215700606497743</v>
      </c>
      <c r="W5" s="59">
        <f>IF($A5&lt;=W$178,'MissFill 1'!V8,"")</f>
        <v>0.37891301144657807</v>
      </c>
      <c r="X5" s="59">
        <f>IF($A5&lt;=X$178,'MissFill 1'!W8,"")</f>
        <v>0.73009702690450684</v>
      </c>
      <c r="Y5" s="59">
        <f>IF($A5&lt;=Y$178,'MissFill 1'!X8,"")</f>
        <v>1.6204710217222937</v>
      </c>
      <c r="Z5" s="59">
        <f>IF($A5&lt;=Z$178,'MissFill 1'!Y8,"")</f>
        <v>0</v>
      </c>
      <c r="AA5" s="59">
        <f>IF($A5&lt;=AA$178,'MissFill 1'!Z8,"")</f>
        <v>0.46732452110274608</v>
      </c>
      <c r="AB5" s="59">
        <f>IF($A5&lt;=AB$178,'MissFill 1'!AA8,"")</f>
        <v>0.99552721961881796</v>
      </c>
      <c r="AC5" s="59">
        <f>IF($A5&lt;=AC$178,'MissFill 1'!AB8,"")</f>
        <v>0.35782087415827324</v>
      </c>
      <c r="AD5" s="59">
        <f>IF($A5&lt;=AD$178,'MissFill 1'!AC8,"")</f>
        <v>0.4008865412472874</v>
      </c>
      <c r="AE5" s="59">
        <f>IF($A5&lt;=AE$178,'MissFill 1'!AD8,"")</f>
        <v>0.49709201296671229</v>
      </c>
      <c r="AF5" s="59">
        <f>IF($A5&lt;=AF$178,'MissFill 1'!AE8,"")</f>
        <v>0.42032296602363839</v>
      </c>
      <c r="AG5" s="59">
        <f>IF($A5&lt;=AG$178,'MissFill 1'!AF8,"")</f>
        <v>0.62736520456782074</v>
      </c>
      <c r="AH5" s="59">
        <f>IF($A5&lt;=AH$178,'MissFill 1'!AG8,"")</f>
        <v>0.24007220140561039</v>
      </c>
      <c r="AI5" s="59">
        <f>IF($A5&lt;=AI$178,'MissFill 1'!AH8,"")</f>
        <v>0.29756271101404191</v>
      </c>
      <c r="AJ5" s="59">
        <f>IF($A5&lt;=AJ$178,'MissFill 1'!AI8,"")</f>
        <v>0.18088098997004604</v>
      </c>
      <c r="AK5" s="59">
        <f>IF($A5&lt;=AK$178,'MissFill 1'!AJ8,"")</f>
        <v>0.55098246901688996</v>
      </c>
      <c r="AL5" s="59">
        <f>IF($A5&lt;=AL$178,'MissFill 1'!AK8,"")</f>
        <v>1.1815222691560887</v>
      </c>
      <c r="AM5" s="59">
        <f>IF($A5&lt;=AM$178,'MissFill 1'!AL8,"")</f>
        <v>0.46518335428328095</v>
      </c>
      <c r="AN5" s="59">
        <f>IF($A5&lt;=AN$178,'MissFill 1'!AM8,"")</f>
        <v>0.48313490271089748</v>
      </c>
      <c r="AO5" s="59">
        <f>IF($A5&lt;=AO$178,'MissFill 1'!AN8,"")</f>
        <v>0.89360355049210927</v>
      </c>
      <c r="AP5" s="59">
        <f>IF($A5&lt;=AP$178,'MissFill 1'!AO8,"")</f>
        <v>0.88920639321152806</v>
      </c>
      <c r="AQ5" s="59">
        <f>IF($A5&lt;=AQ$178,'MissFill 1'!AP8,"")</f>
        <v>0.53598388792883211</v>
      </c>
      <c r="AR5" s="59">
        <f>IF($A5&lt;=AR$178,'MissFill 1'!AQ8,"")</f>
        <v>1.1793573215275186</v>
      </c>
      <c r="AS5" s="59">
        <f>IF($A5&lt;=AS$178,'MissFill 1'!AR8,"")</f>
        <v>0.6766436356731268</v>
      </c>
      <c r="AT5" s="59">
        <f>IF($A5&lt;=AT$178,'MissFill 1'!AS8,"")</f>
        <v>0.68822161110349267</v>
      </c>
      <c r="AU5" s="59">
        <f>IF($A5&lt;=AU$178,'MissFill 1'!AT8,"")</f>
        <v>0.83372680301147262</v>
      </c>
      <c r="AV5" s="59">
        <f>IF($A5&lt;=AV$178,'MissFill 1'!AU8,"")</f>
        <v>1.0567460179906485</v>
      </c>
      <c r="AW5" s="59">
        <f>IF($A5&lt;=AW$178,'MissFill 1'!AV8,"")</f>
        <v>0.3946093076764744</v>
      </c>
      <c r="AX5" s="59">
        <f>IF($A5&lt;=AX$178,'MissFill 1'!AW8,"")</f>
        <v>0.50148030330108861</v>
      </c>
    </row>
    <row r="6" spans="1:50" x14ac:dyDescent="0.25">
      <c r="A6" s="41">
        <v>44351</v>
      </c>
      <c r="B6" s="52">
        <v>155</v>
      </c>
      <c r="C6" s="59">
        <f>IF($A6&lt;=C$178,'MissFill 1'!B9,"")</f>
        <v>0</v>
      </c>
      <c r="D6" s="59">
        <f>IF($A6&lt;=D$178,'MissFill 1'!C9,"")</f>
        <v>0</v>
      </c>
      <c r="E6" s="59">
        <f>IF($A6&lt;=E$178,'MissFill 1'!D9,"")</f>
        <v>0</v>
      </c>
      <c r="F6" s="59">
        <f>IF($A6&lt;=F$178,'MissFill 1'!E9,"")</f>
        <v>0</v>
      </c>
      <c r="G6" s="59">
        <f>IF($A6&lt;=G$178,'MissFill 1'!F9,"")</f>
        <v>0</v>
      </c>
      <c r="H6" s="59">
        <f>IF($A6&lt;=H$178,'MissFill 1'!G9,"")</f>
        <v>0</v>
      </c>
      <c r="I6" s="59">
        <f>IF($A6&lt;=I$178,'MissFill 1'!H9,"")</f>
        <v>0</v>
      </c>
      <c r="J6" s="59">
        <f>IF($A6&lt;=J$178,'MissFill 1'!I9,"")</f>
        <v>0</v>
      </c>
      <c r="K6" s="59">
        <f>IF($A6&lt;=K$178,'MissFill 1'!J9,"")</f>
        <v>0</v>
      </c>
      <c r="L6" s="59">
        <f>IF($A6&lt;=L$178,'MissFill 1'!K9,"")</f>
        <v>0</v>
      </c>
      <c r="M6" s="59">
        <f>IF($A6&lt;=M$178,'MissFill 1'!L9,"")</f>
        <v>0</v>
      </c>
      <c r="N6" s="59">
        <f>IF($A6&lt;=N$178,'MissFill 1'!M9,"")</f>
        <v>0</v>
      </c>
      <c r="O6" s="59">
        <f>IF($A6&lt;=O$178,'MissFill 1'!N9,"")</f>
        <v>0</v>
      </c>
      <c r="P6" s="59">
        <f>IF($A6&lt;=P$178,'MissFill 1'!O9,"")</f>
        <v>0</v>
      </c>
      <c r="Q6" s="59">
        <f>IF($A6&lt;=Q$178,'MissFill 1'!P9,"")</f>
        <v>0</v>
      </c>
      <c r="R6" s="59">
        <f>IF($A6&lt;=R$178,'MissFill 1'!Q9,"")</f>
        <v>0</v>
      </c>
      <c r="S6" s="59">
        <f>IF($A6&lt;=S$178,'MissFill 1'!R9,"")</f>
        <v>0</v>
      </c>
      <c r="T6" s="59">
        <f>IF($A6&lt;=T$178,'MissFill 1'!S9,"")</f>
        <v>0</v>
      </c>
      <c r="U6" s="59">
        <f>IF($A6&lt;=U$178,'MissFill 1'!T9,"")</f>
        <v>0</v>
      </c>
      <c r="V6" s="59">
        <f>IF($A6&lt;=V$178,'MissFill 1'!U9,"")</f>
        <v>0</v>
      </c>
      <c r="W6" s="59">
        <f>IF($A6&lt;=W$178,'MissFill 1'!V9,"")</f>
        <v>0</v>
      </c>
      <c r="X6" s="59">
        <f>IF($A6&lt;=X$178,'MissFill 1'!W9,"")</f>
        <v>0</v>
      </c>
      <c r="Y6" s="59">
        <f>IF($A6&lt;=Y$178,'MissFill 1'!X9,"")</f>
        <v>0</v>
      </c>
      <c r="Z6" s="59">
        <f>IF($A6&lt;=Z$178,'MissFill 1'!Y9,"")</f>
        <v>0</v>
      </c>
      <c r="AA6" s="59">
        <f>IF($A6&lt;=AA$178,'MissFill 1'!Z9,"")</f>
        <v>0</v>
      </c>
      <c r="AB6" s="59">
        <f>IF($A6&lt;=AB$178,'MissFill 1'!AA9,"")</f>
        <v>0</v>
      </c>
      <c r="AC6" s="59">
        <f>IF($A6&lt;=AC$178,'MissFill 1'!AB9,"")</f>
        <v>0</v>
      </c>
      <c r="AD6" s="59">
        <f>IF($A6&lt;=AD$178,'MissFill 1'!AC9,"")</f>
        <v>0</v>
      </c>
      <c r="AE6" s="59">
        <f>IF($A6&lt;=AE$178,'MissFill 1'!AD9,"")</f>
        <v>0</v>
      </c>
      <c r="AF6" s="59">
        <f>IF($A6&lt;=AF$178,'MissFill 1'!AE9,"")</f>
        <v>0</v>
      </c>
      <c r="AG6" s="59">
        <f>IF($A6&lt;=AG$178,'MissFill 1'!AF9,"")</f>
        <v>0</v>
      </c>
      <c r="AH6" s="59">
        <f>IF($A6&lt;=AH$178,'MissFill 1'!AG9,"")</f>
        <v>0</v>
      </c>
      <c r="AI6" s="59">
        <f>IF($A6&lt;=AI$178,'MissFill 1'!AH9,"")</f>
        <v>0</v>
      </c>
      <c r="AJ6" s="59">
        <f>IF($A6&lt;=AJ$178,'MissFill 1'!AI9,"")</f>
        <v>0</v>
      </c>
      <c r="AK6" s="59">
        <f>IF($A6&lt;=AK$178,'MissFill 1'!AJ9,"")</f>
        <v>0</v>
      </c>
      <c r="AL6" s="59">
        <f>IF($A6&lt;=AL$178,'MissFill 1'!AK9,"")</f>
        <v>0</v>
      </c>
      <c r="AM6" s="59">
        <f>IF($A6&lt;=AM$178,'MissFill 1'!AL9,"")</f>
        <v>0</v>
      </c>
      <c r="AN6" s="59">
        <f>IF($A6&lt;=AN$178,'MissFill 1'!AM9,"")</f>
        <v>0</v>
      </c>
      <c r="AO6" s="59">
        <f>IF($A6&lt;=AO$178,'MissFill 1'!AN9,"")</f>
        <v>0</v>
      </c>
      <c r="AP6" s="59">
        <f>IF($A6&lt;=AP$178,'MissFill 1'!AO9,"")</f>
        <v>0</v>
      </c>
      <c r="AQ6" s="59">
        <f>IF($A6&lt;=AQ$178,'MissFill 1'!AP9,"")</f>
        <v>0</v>
      </c>
      <c r="AR6" s="59">
        <f>IF($A6&lt;=AR$178,'MissFill 1'!AQ9,"")</f>
        <v>0</v>
      </c>
      <c r="AS6" s="59">
        <f>IF($A6&lt;=AS$178,'MissFill 1'!AR9,"")</f>
        <v>0</v>
      </c>
      <c r="AT6" s="59">
        <f>IF($A6&lt;=AT$178,'MissFill 1'!AS9,"")</f>
        <v>0</v>
      </c>
      <c r="AU6" s="59">
        <f>IF($A6&lt;=AU$178,'MissFill 1'!AT9,"")</f>
        <v>0</v>
      </c>
      <c r="AV6" s="59">
        <f>IF($A6&lt;=AV$178,'MissFill 1'!AU9,"")</f>
        <v>0</v>
      </c>
      <c r="AW6" s="59">
        <f>IF($A6&lt;=AW$178,'MissFill 1'!AV9,"")</f>
        <v>0</v>
      </c>
      <c r="AX6" s="59">
        <f>IF($A6&lt;=AX$178,'MissFill 1'!AW9,"")</f>
        <v>0</v>
      </c>
    </row>
    <row r="7" spans="1:50" x14ac:dyDescent="0.25">
      <c r="A7" s="41">
        <v>44352</v>
      </c>
      <c r="B7" s="52">
        <v>156</v>
      </c>
      <c r="C7" s="59">
        <f>IF($A7&lt;=C$178,'MissFill 1'!B10,"")</f>
        <v>0</v>
      </c>
      <c r="D7" s="59">
        <f>IF($A7&lt;=D$178,'MissFill 1'!C10,"")</f>
        <v>0</v>
      </c>
      <c r="E7" s="59">
        <f>IF($A7&lt;=E$178,'MissFill 1'!D10,"")</f>
        <v>0.15872001956414039</v>
      </c>
      <c r="F7" s="59">
        <f>IF($A7&lt;=F$178,'MissFill 1'!E10,"")</f>
        <v>0</v>
      </c>
      <c r="G7" s="59">
        <f>IF($A7&lt;=G$178,'MissFill 1'!F10,"")</f>
        <v>2</v>
      </c>
      <c r="H7" s="59">
        <f>IF($A7&lt;=H$178,'MissFill 1'!G10,"")</f>
        <v>0</v>
      </c>
      <c r="I7" s="59">
        <f>IF($A7&lt;=I$178,'MissFill 1'!H10,"")</f>
        <v>0</v>
      </c>
      <c r="J7" s="59">
        <f>IF($A7&lt;=J$178,'MissFill 1'!I10,"")</f>
        <v>0</v>
      </c>
      <c r="K7" s="59">
        <f>IF($A7&lt;=K$178,'MissFill 1'!J10,"")</f>
        <v>0.24419885733652982</v>
      </c>
      <c r="L7" s="59">
        <f>IF($A7&lt;=L$178,'MissFill 1'!K10,"")</f>
        <v>0.31043775546258512</v>
      </c>
      <c r="M7" s="59">
        <f>IF($A7&lt;=M$178,'MissFill 1'!L10,"")</f>
        <v>0.2583000223251215</v>
      </c>
      <c r="N7" s="59">
        <f>IF($A7&lt;=N$178,'MissFill 1'!M10,"")</f>
        <v>0.26657720952687536</v>
      </c>
      <c r="O7" s="59">
        <f>IF($A7&lt;=O$178,'MissFill 1'!N10,"")</f>
        <v>0.41013862449818328</v>
      </c>
      <c r="P7" s="59">
        <f>IF($A7&lt;=P$178,'MissFill 1'!O10,"")</f>
        <v>0.37713717019679699</v>
      </c>
      <c r="Q7" s="59">
        <f>IF($A7&lt;=Q$178,'MissFill 1'!P10,"")</f>
        <v>0.17874774148276829</v>
      </c>
      <c r="R7" s="59">
        <f>IF($A7&lt;=R$178,'MissFill 1'!Q10,"")</f>
        <v>7.2574058322086993E-2</v>
      </c>
      <c r="S7" s="59">
        <f>IF($A7&lt;=S$178,'MissFill 1'!R10,"")</f>
        <v>0.14844494104361169</v>
      </c>
      <c r="T7" s="59">
        <f>IF($A7&lt;=T$178,'MissFill 1'!S10,"")</f>
        <v>8.3967950522037468E-2</v>
      </c>
      <c r="U7" s="59">
        <f>IF($A7&lt;=U$178,'MissFill 1'!T10,"")</f>
        <v>0</v>
      </c>
      <c r="V7" s="59">
        <f>IF($A7&lt;=V$178,'MissFill 1'!U10,"")</f>
        <v>0.18238065601786552</v>
      </c>
      <c r="W7" s="59">
        <f>IF($A7&lt;=W$178,'MissFill 1'!V10,"")</f>
        <v>0.15629381114267907</v>
      </c>
      <c r="X7" s="59">
        <f>IF($A7&lt;=X$178,'MissFill 1'!W10,"")</f>
        <v>0.30114998269182619</v>
      </c>
      <c r="Y7" s="59">
        <f>IF($A7&lt;=Y$178,'MissFill 1'!X10,"")</f>
        <v>0.66841091274311648</v>
      </c>
      <c r="Z7" s="59">
        <f>IF($A7&lt;=Z$178,'MissFill 1'!Y10,"")</f>
        <v>0</v>
      </c>
      <c r="AA7" s="59">
        <f>IF($A7&lt;=AA$178,'MissFill 1'!Z10,"")</f>
        <v>0.19276173748885336</v>
      </c>
      <c r="AB7" s="59">
        <f>IF($A7&lt;=AB$178,'MissFill 1'!AA10,"")</f>
        <v>0.41063446899457712</v>
      </c>
      <c r="AC7" s="59">
        <f>IF($A7&lt;=AC$178,'MissFill 1'!AB10,"")</f>
        <v>0.14759373903550141</v>
      </c>
      <c r="AD7" s="59">
        <f>IF($A7&lt;=AD$178,'MissFill 1'!AC10,"")</f>
        <v>0.16535743950344642</v>
      </c>
      <c r="AE7" s="59">
        <f>IF($A7&lt;=AE$178,'MissFill 1'!AD10,"")</f>
        <v>0.20504021463540678</v>
      </c>
      <c r="AF7" s="59">
        <f>IF($A7&lt;=AF$178,'MissFill 1'!AE10,"")</f>
        <v>0.17337456430918144</v>
      </c>
      <c r="AG7" s="59">
        <f>IF($A7&lt;=AG$178,'MissFill 1'!AF10,"")</f>
        <v>0.25877522238118578</v>
      </c>
      <c r="AH7" s="59">
        <f>IF($A7&lt;=AH$178,'MissFill 1'!AG10,"")</f>
        <v>9.9024837294051357E-2</v>
      </c>
      <c r="AI7" s="59">
        <f>IF($A7&lt;=AI$178,'MissFill 1'!AH10,"")</f>
        <v>0.12273848813156982</v>
      </c>
      <c r="AJ7" s="59">
        <f>IF($A7&lt;=AJ$178,'MissFill 1'!AI10,"")</f>
        <v>7.4609681989412452E-2</v>
      </c>
      <c r="AK7" s="59">
        <f>IF($A7&lt;=AK$178,'MissFill 1'!AJ10,"")</f>
        <v>0.22726891754572523</v>
      </c>
      <c r="AL7" s="59">
        <f>IF($A7&lt;=AL$178,'MissFill 1'!AK10,"")</f>
        <v>0.48735359519949228</v>
      </c>
      <c r="AM7" s="59">
        <f>IF($A7&lt;=AM$178,'MissFill 1'!AL10,"")</f>
        <v>0.19187855028652562</v>
      </c>
      <c r="AN7" s="59">
        <f>IF($A7&lt;=AN$178,'MissFill 1'!AM10,"")</f>
        <v>0.19928319418870608</v>
      </c>
      <c r="AO7" s="59">
        <f>IF($A7&lt;=AO$178,'MissFill 1'!AN10,"")</f>
        <v>0.36859305523409447</v>
      </c>
      <c r="AP7" s="59">
        <f>IF($A7&lt;=AP$178,'MissFill 1'!AO10,"")</f>
        <v>0.36677931844276146</v>
      </c>
      <c r="AQ7" s="59">
        <f>IF($A7&lt;=AQ$178,'MissFill 1'!AP10,"")</f>
        <v>0.22108231183631816</v>
      </c>
      <c r="AR7" s="59">
        <f>IF($A7&lt;=AR$178,'MissFill 1'!AQ10,"")</f>
        <v>0.48646059890332582</v>
      </c>
      <c r="AS7" s="59">
        <f>IF($A7&lt;=AS$178,'MissFill 1'!AR10,"")</f>
        <v>0.2791015600151962</v>
      </c>
      <c r="AT7" s="59">
        <f>IF($A7&lt;=AT$178,'MissFill 1'!AS10,"")</f>
        <v>0.28387723635953732</v>
      </c>
      <c r="AU7" s="59">
        <f>IF($A7&lt;=AU$178,'MissFill 1'!AT10,"")</f>
        <v>0.34389513043376257</v>
      </c>
      <c r="AV7" s="59">
        <f>IF($A7&lt;=AV$178,'MissFill 1'!AU10,"")</f>
        <v>0.4358859621396311</v>
      </c>
      <c r="AW7" s="59">
        <f>IF($A7&lt;=AW$178,'MissFill 1'!AV10,"")</f>
        <v>0.16276820997430633</v>
      </c>
      <c r="AX7" s="59">
        <f>IF($A7&lt;=AX$178,'MissFill 1'!AW10,"")</f>
        <v>0.20685029399410892</v>
      </c>
    </row>
    <row r="8" spans="1:50" x14ac:dyDescent="0.25">
      <c r="A8" s="41">
        <v>44353</v>
      </c>
      <c r="B8" s="52">
        <v>157</v>
      </c>
      <c r="C8" s="59">
        <f>IF($A8&lt;=C$178,'MissFill 1'!B11,"")</f>
        <v>0</v>
      </c>
      <c r="D8" s="59">
        <f>IF($A8&lt;=D$178,'MissFill 1'!C11,"")</f>
        <v>0</v>
      </c>
      <c r="E8" s="59">
        <f>IF($A8&lt;=E$178,'MissFill 1'!D11,"")</f>
        <v>9.1550901283778412</v>
      </c>
      <c r="F8" s="59">
        <f>IF($A8&lt;=F$178,'MissFill 1'!E11,"")</f>
        <v>0</v>
      </c>
      <c r="G8" s="59">
        <f>IF($A8&lt;=G$178,'MissFill 1'!F11,"")</f>
        <v>0</v>
      </c>
      <c r="H8" s="59">
        <f>IF($A8&lt;=H$178,'MissFill 1'!G11,"")</f>
        <v>0</v>
      </c>
      <c r="I8" s="59">
        <f>IF($A8&lt;=I$178,'MissFill 1'!H11,"")</f>
        <v>0</v>
      </c>
      <c r="J8" s="59">
        <f>IF($A8&lt;=J$178,'MissFill 1'!I11,"")</f>
        <v>0</v>
      </c>
      <c r="K8" s="59">
        <f>IF($A8&lt;=K$178,'MissFill 1'!J11,"")</f>
        <v>14.08557379404405</v>
      </c>
      <c r="L8" s="59">
        <f>IF($A8&lt;=L$178,'MissFill 1'!K11,"")</f>
        <v>17.906283267327701</v>
      </c>
      <c r="M8" s="59">
        <f>IF($A8&lt;=M$178,'MissFill 1'!L11,"")</f>
        <v>14.898939598434703</v>
      </c>
      <c r="N8" s="59">
        <f>IF($A8&lt;=N$178,'MissFill 1'!M11,"")</f>
        <v>15.376373982891115</v>
      </c>
      <c r="O8" s="59">
        <f>IF($A8&lt;=O$178,'MissFill 1'!N11,"")</f>
        <v>23.657104395028302</v>
      </c>
      <c r="P8" s="59">
        <f>IF($A8&lt;=P$178,'MissFill 1'!O11,"")</f>
        <v>21.753555685001608</v>
      </c>
      <c r="Q8" s="59">
        <f>IF($A8&lt;=Q$178,'MissFill 1'!P11,"")</f>
        <v>10.310304194849415</v>
      </c>
      <c r="R8" s="59">
        <f>IF($A8&lt;=R$178,'MissFill 1'!Q11,"")</f>
        <v>4.1861262791261282</v>
      </c>
      <c r="S8" s="59">
        <f>IF($A8&lt;=S$178,'MissFill 1'!R11,"")</f>
        <v>8.5624158697057631</v>
      </c>
      <c r="T8" s="59">
        <f>IF($A8&lt;=T$178,'MissFill 1'!S11,"")</f>
        <v>4.8433345524745048</v>
      </c>
      <c r="U8" s="59">
        <f>IF($A8&lt;=U$178,'MissFill 1'!T11,"")</f>
        <v>7</v>
      </c>
      <c r="V8" s="59">
        <f>IF($A8&lt;=V$178,'MissFill 1'!U11,"")</f>
        <v>0</v>
      </c>
      <c r="W8" s="59">
        <f>IF($A8&lt;=W$178,'MissFill 1'!V11,"")</f>
        <v>9.0151446014702294</v>
      </c>
      <c r="X8" s="59">
        <f>IF($A8&lt;=X$178,'MissFill 1'!W11,"")</f>
        <v>17.370557547020574</v>
      </c>
      <c r="Y8" s="59">
        <f>IF($A8&lt;=Y$178,'MissFill 1'!X11,"")</f>
        <v>38.554444270854731</v>
      </c>
      <c r="Z8" s="59">
        <f>IF($A8&lt;=Z$178,'MissFill 1'!Y11,"")</f>
        <v>128</v>
      </c>
      <c r="AA8" s="59">
        <f>IF($A8&lt;=AA$178,'MissFill 1'!Z11,"")</f>
        <v>2</v>
      </c>
      <c r="AB8" s="59">
        <f>IF($A8&lt;=AB$178,'MissFill 1'!AA11,"")</f>
        <v>23.685705078588381</v>
      </c>
      <c r="AC8" s="59">
        <f>IF($A8&lt;=AC$178,'MissFill 1'!AB11,"")</f>
        <v>8.5133178975464734</v>
      </c>
      <c r="AD8" s="59">
        <f>IF($A8&lt;=AD$178,'MissFill 1'!AC11,"")</f>
        <v>9.5379415035927693</v>
      </c>
      <c r="AE8" s="59">
        <f>IF($A8&lt;=AE$178,'MissFill 1'!AD11,"")</f>
        <v>11.826873825267819</v>
      </c>
      <c r="AF8" s="59">
        <f>IF($A8&lt;=AF$178,'MissFill 1'!AE11,"")</f>
        <v>10.000375293410322</v>
      </c>
      <c r="AG8" s="59">
        <f>IF($A8&lt;=AG$178,'MissFill 1'!AF11,"")</f>
        <v>14.926349495146383</v>
      </c>
      <c r="AH8" s="59">
        <f>IF($A8&lt;=AH$178,'MissFill 1'!AG11,"")</f>
        <v>5.7118271082914926</v>
      </c>
      <c r="AI8" s="59">
        <f>IF($A8&lt;=AI$178,'MissFill 1'!AH11,"")</f>
        <v>7.0796483276093074</v>
      </c>
      <c r="AJ8" s="59">
        <f>IF($A8&lt;=AJ$178,'MissFill 1'!AI11,"")</f>
        <v>4.3035425835911383</v>
      </c>
      <c r="AK8" s="59">
        <f>IF($A8&lt;=AK$178,'MissFill 1'!AJ11,"")</f>
        <v>13.109042131066651</v>
      </c>
      <c r="AL8" s="59">
        <f>IF($A8&lt;=AL$178,'MissFill 1'!AK11,"")</f>
        <v>28.110921991396285</v>
      </c>
      <c r="AM8" s="59">
        <f>IF($A8&lt;=AM$178,'MissFill 1'!AL11,"")</f>
        <v>11.06769912453157</v>
      </c>
      <c r="AN8" s="59">
        <f>IF($A8&lt;=AN$178,'MissFill 1'!AM11,"")</f>
        <v>11.494804555082593</v>
      </c>
      <c r="AO8" s="59">
        <f>IF($A8&lt;=AO$178,'MissFill 1'!AN11,"")</f>
        <v>21.260724706493097</v>
      </c>
      <c r="AP8" s="59">
        <f>IF($A8&lt;=AP$178,'MissFill 1'!AO11,"")</f>
        <v>21.156107003953721</v>
      </c>
      <c r="AQ8" s="59">
        <f>IF($A8&lt;=AQ$178,'MissFill 1'!AP11,"")</f>
        <v>12.752194059765483</v>
      </c>
      <c r="AR8" s="59">
        <f>IF($A8&lt;=AR$178,'MissFill 1'!AQ11,"")</f>
        <v>28.059413293261457</v>
      </c>
      <c r="AS8" s="59">
        <f>IF($A8&lt;=AS$178,'MissFill 1'!AR11,"")</f>
        <v>16.098787940720246</v>
      </c>
      <c r="AT8" s="59">
        <f>IF($A8&lt;=AT$178,'MissFill 1'!AS11,"")</f>
        <v>16.374252544848151</v>
      </c>
      <c r="AU8" s="59">
        <f>IF($A8&lt;=AU$178,'MissFill 1'!AT11,"")</f>
        <v>19.83612982456297</v>
      </c>
      <c r="AV8" s="59">
        <f>IF($A8&lt;=AV$178,'MissFill 1'!AU11,"")</f>
        <v>25.142230199074103</v>
      </c>
      <c r="AW8" s="59">
        <f>IF($A8&lt;=AW$178,'MissFill 1'!AV11,"")</f>
        <v>9.3885927965588003</v>
      </c>
      <c r="AX8" s="59">
        <f>IF($A8&lt;=AX$178,'MissFill 1'!AW11,"")</f>
        <v>11.9312805643419</v>
      </c>
    </row>
    <row r="9" spans="1:50" x14ac:dyDescent="0.25">
      <c r="A9" s="41">
        <v>44354</v>
      </c>
      <c r="B9" s="52">
        <v>158</v>
      </c>
      <c r="C9" s="59">
        <f>IF($A9&lt;=C$178,'MissFill 1'!B12,"")</f>
        <v>0</v>
      </c>
      <c r="D9" s="59">
        <f>IF($A9&lt;=D$178,'MissFill 1'!C12,"")</f>
        <v>0</v>
      </c>
      <c r="E9" s="59">
        <f>IF($A9&lt;=E$178,'MissFill 1'!D12,"")</f>
        <v>0</v>
      </c>
      <c r="F9" s="59">
        <f>IF($A9&lt;=F$178,'MissFill 1'!E12,"")</f>
        <v>0</v>
      </c>
      <c r="G9" s="59">
        <f>IF($A9&lt;=G$178,'MissFill 1'!F12,"")</f>
        <v>0</v>
      </c>
      <c r="H9" s="59">
        <f>IF($A9&lt;=H$178,'MissFill 1'!G12,"")</f>
        <v>0</v>
      </c>
      <c r="I9" s="59">
        <f>IF($A9&lt;=I$178,'MissFill 1'!H12,"")</f>
        <v>0</v>
      </c>
      <c r="J9" s="59">
        <f>IF($A9&lt;=J$178,'MissFill 1'!I12,"")</f>
        <v>0</v>
      </c>
      <c r="K9" s="59">
        <f>IF($A9&lt;=K$178,'MissFill 1'!J12,"")</f>
        <v>0</v>
      </c>
      <c r="L9" s="59">
        <f>IF($A9&lt;=L$178,'MissFill 1'!K12,"")</f>
        <v>0</v>
      </c>
      <c r="M9" s="59">
        <f>IF($A9&lt;=M$178,'MissFill 1'!L12,"")</f>
        <v>0</v>
      </c>
      <c r="N9" s="59">
        <f>IF($A9&lt;=N$178,'MissFill 1'!M12,"")</f>
        <v>0</v>
      </c>
      <c r="O9" s="59">
        <f>IF($A9&lt;=O$178,'MissFill 1'!N12,"")</f>
        <v>0</v>
      </c>
      <c r="P9" s="59">
        <f>IF($A9&lt;=P$178,'MissFill 1'!O12,"")</f>
        <v>0</v>
      </c>
      <c r="Q9" s="59">
        <f>IF($A9&lt;=Q$178,'MissFill 1'!P12,"")</f>
        <v>0</v>
      </c>
      <c r="R9" s="59">
        <f>IF($A9&lt;=R$178,'MissFill 1'!Q12,"")</f>
        <v>0</v>
      </c>
      <c r="S9" s="59">
        <f>IF($A9&lt;=S$178,'MissFill 1'!R12,"")</f>
        <v>0</v>
      </c>
      <c r="T9" s="59">
        <f>IF($A9&lt;=T$178,'MissFill 1'!S12,"")</f>
        <v>0</v>
      </c>
      <c r="U9" s="59">
        <f>IF($A9&lt;=U$178,'MissFill 1'!T12,"")</f>
        <v>0</v>
      </c>
      <c r="V9" s="59">
        <f>IF($A9&lt;=V$178,'MissFill 1'!U12,"")</f>
        <v>0</v>
      </c>
      <c r="W9" s="59">
        <f>IF($A9&lt;=W$178,'MissFill 1'!V12,"")</f>
        <v>0</v>
      </c>
      <c r="X9" s="59">
        <f>IF($A9&lt;=X$178,'MissFill 1'!W12,"")</f>
        <v>0</v>
      </c>
      <c r="Y9" s="59">
        <f>IF($A9&lt;=Y$178,'MissFill 1'!X12,"")</f>
        <v>0</v>
      </c>
      <c r="Z9" s="59">
        <f>IF($A9&lt;=Z$178,'MissFill 1'!Y12,"")</f>
        <v>0</v>
      </c>
      <c r="AA9" s="59">
        <f>IF($A9&lt;=AA$178,'MissFill 1'!Z12,"")</f>
        <v>0</v>
      </c>
      <c r="AB9" s="59">
        <f>IF($A9&lt;=AB$178,'MissFill 1'!AA12,"")</f>
        <v>0</v>
      </c>
      <c r="AC9" s="59">
        <f>IF($A9&lt;=AC$178,'MissFill 1'!AB12,"")</f>
        <v>0</v>
      </c>
      <c r="AD9" s="59">
        <f>IF($A9&lt;=AD$178,'MissFill 1'!AC12,"")</f>
        <v>0</v>
      </c>
      <c r="AE9" s="59">
        <f>IF($A9&lt;=AE$178,'MissFill 1'!AD12,"")</f>
        <v>0</v>
      </c>
      <c r="AF9" s="59">
        <f>IF($A9&lt;=AF$178,'MissFill 1'!AE12,"")</f>
        <v>0</v>
      </c>
      <c r="AG9" s="59">
        <f>IF($A9&lt;=AG$178,'MissFill 1'!AF12,"")</f>
        <v>0</v>
      </c>
      <c r="AH9" s="59">
        <f>IF($A9&lt;=AH$178,'MissFill 1'!AG12,"")</f>
        <v>0</v>
      </c>
      <c r="AI9" s="59">
        <f>IF($A9&lt;=AI$178,'MissFill 1'!AH12,"")</f>
        <v>0</v>
      </c>
      <c r="AJ9" s="59">
        <f>IF($A9&lt;=AJ$178,'MissFill 1'!AI12,"")</f>
        <v>0</v>
      </c>
      <c r="AK9" s="59">
        <f>IF($A9&lt;=AK$178,'MissFill 1'!AJ12,"")</f>
        <v>0</v>
      </c>
      <c r="AL9" s="59">
        <f>IF($A9&lt;=AL$178,'MissFill 1'!AK12,"")</f>
        <v>0</v>
      </c>
      <c r="AM9" s="59">
        <f>IF($A9&lt;=AM$178,'MissFill 1'!AL12,"")</f>
        <v>0</v>
      </c>
      <c r="AN9" s="59">
        <f>IF($A9&lt;=AN$178,'MissFill 1'!AM12,"")</f>
        <v>0</v>
      </c>
      <c r="AO9" s="59">
        <f>IF($A9&lt;=AO$178,'MissFill 1'!AN12,"")</f>
        <v>0</v>
      </c>
      <c r="AP9" s="59">
        <f>IF($A9&lt;=AP$178,'MissFill 1'!AO12,"")</f>
        <v>0</v>
      </c>
      <c r="AQ9" s="59">
        <f>IF($A9&lt;=AQ$178,'MissFill 1'!AP12,"")</f>
        <v>0</v>
      </c>
      <c r="AR9" s="59">
        <f>IF($A9&lt;=AR$178,'MissFill 1'!AQ12,"")</f>
        <v>0</v>
      </c>
      <c r="AS9" s="59">
        <f>IF($A9&lt;=AS$178,'MissFill 1'!AR12,"")</f>
        <v>0</v>
      </c>
      <c r="AT9" s="59">
        <f>IF($A9&lt;=AT$178,'MissFill 1'!AS12,"")</f>
        <v>0</v>
      </c>
      <c r="AU9" s="59">
        <f>IF($A9&lt;=AU$178,'MissFill 1'!AT12,"")</f>
        <v>0</v>
      </c>
      <c r="AV9" s="59">
        <f>IF($A9&lt;=AV$178,'MissFill 1'!AU12,"")</f>
        <v>0</v>
      </c>
      <c r="AW9" s="59">
        <f>IF($A9&lt;=AW$178,'MissFill 1'!AV12,"")</f>
        <v>0</v>
      </c>
      <c r="AX9" s="59">
        <f>IF($A9&lt;=AX$178,'MissFill 1'!AW12,"")</f>
        <v>0</v>
      </c>
    </row>
    <row r="10" spans="1:50" x14ac:dyDescent="0.25">
      <c r="A10" s="41">
        <v>44355</v>
      </c>
      <c r="B10" s="52">
        <v>159</v>
      </c>
      <c r="C10" s="59">
        <f>IF($A10&lt;=C$178,'MissFill 1'!B13,"")</f>
        <v>0</v>
      </c>
      <c r="D10" s="59">
        <f>IF($A10&lt;=D$178,'MissFill 1'!C13,"")</f>
        <v>1</v>
      </c>
      <c r="E10" s="59">
        <f>IF($A10&lt;=E$178,'MissFill 1'!D13,"")</f>
        <v>1.0487223506742771</v>
      </c>
      <c r="F10" s="59">
        <f>IF($A10&lt;=F$178,'MissFill 1'!E13,"")</f>
        <v>0</v>
      </c>
      <c r="G10" s="59">
        <f>IF($A10&lt;=G$178,'MissFill 1'!F13,"")</f>
        <v>0</v>
      </c>
      <c r="H10" s="59">
        <f>IF($A10&lt;=H$178,'MissFill 1'!G13,"")</f>
        <v>0</v>
      </c>
      <c r="I10" s="59">
        <f>IF($A10&lt;=I$178,'MissFill 1'!H13,"")</f>
        <v>0</v>
      </c>
      <c r="J10" s="59">
        <f>IF($A10&lt;=J$178,'MissFill 1'!I13,"")</f>
        <v>0</v>
      </c>
      <c r="K10" s="59">
        <f>IF($A10&lt;=K$178,'MissFill 1'!J13,"")</f>
        <v>1.6135129040508158</v>
      </c>
      <c r="L10" s="59">
        <f>IF($A10&lt;=L$178,'MissFill 1'!K13,"")</f>
        <v>2.0511780022507282</v>
      </c>
      <c r="M10" s="59">
        <f>IF($A10&lt;=M$178,'MissFill 1'!L13,"")</f>
        <v>1.7066845589856661</v>
      </c>
      <c r="N10" s="59">
        <f>IF($A10&lt;=N$178,'MissFill 1'!M13,"")</f>
        <v>1.7613750211153478</v>
      </c>
      <c r="O10" s="59">
        <f>IF($A10&lt;=O$178,'MissFill 1'!N13,"")</f>
        <v>2.7099388191055351</v>
      </c>
      <c r="P10" s="59">
        <f>IF($A10&lt;=P$178,'MissFill 1'!O13,"")</f>
        <v>2.4918859053920706</v>
      </c>
      <c r="Q10" s="59">
        <f>IF($A10&lt;=Q$178,'MissFill 1'!P13,"")</f>
        <v>1.1810529770617642</v>
      </c>
      <c r="R10" s="59">
        <f>IF($A10&lt;=R$178,'MissFill 1'!Q13,"")</f>
        <v>0.47952386378553502</v>
      </c>
      <c r="S10" s="59">
        <f>IF($A10&lt;=S$178,'MissFill 1'!R13,"")</f>
        <v>0.9808310756542703</v>
      </c>
      <c r="T10" s="59">
        <f>IF($A10&lt;=T$178,'MissFill 1'!S13,"")</f>
        <v>0.5548075579538877</v>
      </c>
      <c r="U10" s="59">
        <f>IF($A10&lt;=U$178,'MissFill 1'!T13,"")</f>
        <v>2</v>
      </c>
      <c r="V10" s="59">
        <f>IF($A10&lt;=V$178,'MissFill 1'!U13,"")</f>
        <v>0</v>
      </c>
      <c r="W10" s="59">
        <f>IF($A10&lt;=W$178,'MissFill 1'!V13,"")</f>
        <v>1.0326914869813142</v>
      </c>
      <c r="X10" s="59">
        <f>IF($A10&lt;=X$178,'MissFill 1'!W13,"")</f>
        <v>0</v>
      </c>
      <c r="Y10" s="59">
        <f>IF($A10&lt;=Y$178,'MissFill 1'!X13,"")</f>
        <v>4.4164401286823791</v>
      </c>
      <c r="Z10" s="59">
        <f>IF($A10&lt;=Z$178,'MissFill 1'!Y13,"")</f>
        <v>0</v>
      </c>
      <c r="AA10" s="59">
        <f>IF($A10&lt;=AA$178,'MissFill 1'!Z13,"")</f>
        <v>0</v>
      </c>
      <c r="AB10" s="59">
        <f>IF($A10&lt;=AB$178,'MissFill 1'!AA13,"")</f>
        <v>2.7132150485771969</v>
      </c>
      <c r="AC10" s="59">
        <f>IF($A10&lt;=AC$178,'MissFill 1'!AB13,"")</f>
        <v>0.97520686660180711</v>
      </c>
      <c r="AD10" s="59">
        <f>IF($A10&lt;=AD$178,'MissFill 1'!AC13,"")</f>
        <v>1.0925782590863558</v>
      </c>
      <c r="AE10" s="59">
        <f>IF($A10&lt;=AE$178,'MissFill 1'!AD13,"")</f>
        <v>1.3547771507696613</v>
      </c>
      <c r="AF10" s="59">
        <f>IF($A10&lt;=AF$178,'MissFill 1'!AE13,"")</f>
        <v>1.1455503919969281</v>
      </c>
      <c r="AG10" s="59">
        <f>IF($A10&lt;=AG$178,'MissFill 1'!AF13,"")</f>
        <v>1.7098243829424382</v>
      </c>
      <c r="AH10" s="59">
        <f>IF($A10&lt;=AH$178,'MissFill 1'!AG13,"")</f>
        <v>0.6542940230686739</v>
      </c>
      <c r="AI10" s="59">
        <f>IF($A10&lt;=AI$178,'MissFill 1'!AH13,"")</f>
        <v>0.81097895618350901</v>
      </c>
      <c r="AJ10" s="59">
        <f>IF($A10&lt;=AJ$178,'MissFill 1'!AI13,"")</f>
        <v>0.49297398837190171</v>
      </c>
      <c r="AK10" s="59">
        <f>IF($A10&lt;=AK$178,'MissFill 1'!AJ13,"")</f>
        <v>1.5016504792418228</v>
      </c>
      <c r="AL10" s="59">
        <f>IF($A10&lt;=AL$178,'MissFill 1'!AK13,"")</f>
        <v>3.2201269214225232</v>
      </c>
      <c r="AM10" s="59">
        <f>IF($A10&lt;=AM$178,'MissFill 1'!AL13,"")</f>
        <v>1.2678131268699235</v>
      </c>
      <c r="AN10" s="59">
        <f>IF($A10&lt;=AN$178,'MissFill 1'!AM13,"")</f>
        <v>16</v>
      </c>
      <c r="AO10" s="59">
        <f>IF($A10&lt;=AO$178,'MissFill 1'!AN13,"")</f>
        <v>2.4354317520174438</v>
      </c>
      <c r="AP10" s="59">
        <f>IF($A10&lt;=AP$178,'MissFill 1'!AO13,"")</f>
        <v>2.4234477167550135</v>
      </c>
      <c r="AQ10" s="59">
        <f>IF($A10&lt;=AQ$178,'MissFill 1'!AP13,"")</f>
        <v>1.4607732685403814</v>
      </c>
      <c r="AR10" s="59">
        <f>IF($A10&lt;=AR$178,'MissFill 1'!AQ13,"")</f>
        <v>3.2142265619252059</v>
      </c>
      <c r="AS10" s="59">
        <f>IF($A10&lt;=AS$178,'MissFill 1'!AR13,"")</f>
        <v>1.8441280747053608</v>
      </c>
      <c r="AT10" s="59">
        <f>IF($A10&lt;=AT$178,'MissFill 1'!AS13,"")</f>
        <v>1.8756827490032304</v>
      </c>
      <c r="AU10" s="59">
        <f>IF($A10&lt;=AU$178,'MissFill 1'!AT13,"")</f>
        <v>2.272243353827319</v>
      </c>
      <c r="AV10" s="59">
        <f>IF($A10&lt;=AV$178,'MissFill 1'!AU13,"")</f>
        <v>2.8800610792282626</v>
      </c>
      <c r="AW10" s="59">
        <f>IF($A10&lt;=AW$178,'MissFill 1'!AV13,"")</f>
        <v>1.0754702541498333</v>
      </c>
      <c r="AX10" s="59">
        <f>IF($A10&lt;=AX$178,'MissFill 1'!AW13,"")</f>
        <v>1.3667370200110265</v>
      </c>
    </row>
    <row r="11" spans="1:50" x14ac:dyDescent="0.25">
      <c r="A11" s="41">
        <v>44356</v>
      </c>
      <c r="B11" s="52">
        <v>160</v>
      </c>
      <c r="C11" s="59">
        <f>IF($A11&lt;=C$178,'MissFill 1'!B14,"")</f>
        <v>0</v>
      </c>
      <c r="D11" s="59">
        <f>IF($A11&lt;=D$178,'MissFill 1'!C14,"")</f>
        <v>0</v>
      </c>
      <c r="E11" s="59">
        <f>IF($A11&lt;=E$178,'MissFill 1'!D14,"")</f>
        <v>2.6068069291205496</v>
      </c>
      <c r="F11" s="59">
        <f>IF($A11&lt;=F$178,'MissFill 1'!E14,"")</f>
        <v>0</v>
      </c>
      <c r="G11" s="59">
        <f>IF($A11&lt;=G$178,'MissFill 1'!F14,"")</f>
        <v>0</v>
      </c>
      <c r="H11" s="59">
        <f>IF($A11&lt;=H$178,'MissFill 1'!G14,"")</f>
        <v>0</v>
      </c>
      <c r="I11" s="59">
        <f>IF($A11&lt;=I$178,'MissFill 1'!H14,"")</f>
        <v>0</v>
      </c>
      <c r="J11" s="59">
        <f>IF($A11&lt;=J$178,'MissFill 1'!I14,"")</f>
        <v>0</v>
      </c>
      <c r="K11" s="59">
        <f>IF($A11&lt;=K$178,'MissFill 1'!J14,"")</f>
        <v>0</v>
      </c>
      <c r="L11" s="59">
        <f>IF($A11&lt;=L$178,'MissFill 1'!K14,"")</f>
        <v>5.0986088221434107</v>
      </c>
      <c r="M11" s="59">
        <f>IF($A11&lt;=M$178,'MissFill 1'!L14,"")</f>
        <v>4.2423021987911262</v>
      </c>
      <c r="N11" s="59">
        <f>IF($A11&lt;=N$178,'MissFill 1'!M14,"")</f>
        <v>4.3782461648416211</v>
      </c>
      <c r="O11" s="59">
        <f>IF($A11&lt;=O$178,'MissFill 1'!N14,"")</f>
        <v>6.7360891913813798</v>
      </c>
      <c r="P11" s="59">
        <f>IF($A11&lt;=P$178,'MissFill 1'!O14,"")</f>
        <v>0</v>
      </c>
      <c r="Q11" s="59">
        <f>IF($A11&lt;=Q$178,'MissFill 1'!P14,"")</f>
        <v>2.9357408872649269</v>
      </c>
      <c r="R11" s="59">
        <f>IF($A11&lt;=R$178,'MissFill 1'!Q14,"")</f>
        <v>1.1919514540632095</v>
      </c>
      <c r="S11" s="59">
        <f>IF($A11&lt;=S$178,'MissFill 1'!R14,"")</f>
        <v>2.4380497303870667</v>
      </c>
      <c r="T11" s="59">
        <f>IF($A11&lt;=T$178,'MissFill 1'!S14,"")</f>
        <v>1.3790839734394538</v>
      </c>
      <c r="U11" s="59">
        <f>IF($A11&lt;=U$178,'MissFill 1'!T14,"")</f>
        <v>28</v>
      </c>
      <c r="V11" s="59">
        <f>IF($A11&lt;=V$178,'MissFill 1'!U14,"")</f>
        <v>0</v>
      </c>
      <c r="W11" s="59">
        <f>IF($A11&lt;=W$178,'MissFill 1'!V14,"")</f>
        <v>1</v>
      </c>
      <c r="X11" s="59">
        <f>IF($A11&lt;=X$178,'MissFill 1'!W14,"")</f>
        <v>0</v>
      </c>
      <c r="Y11" s="59">
        <f>IF($A11&lt;=Y$178,'MissFill 1'!X14,"")</f>
        <v>10.977935887504573</v>
      </c>
      <c r="Z11" s="59">
        <f>IF($A11&lt;=Z$178,'MissFill 1'!Y14,"")</f>
        <v>12</v>
      </c>
      <c r="AA11" s="59">
        <f>IF($A11&lt;=AA$178,'MissFill 1'!Z14,"")</f>
        <v>0</v>
      </c>
      <c r="AB11" s="59">
        <f>IF($A11&lt;=AB$178,'MissFill 1'!AA14,"")</f>
        <v>6.7442329080501811</v>
      </c>
      <c r="AC11" s="59">
        <f>IF($A11&lt;=AC$178,'MissFill 1'!AB14,"")</f>
        <v>2.4240696458400461</v>
      </c>
      <c r="AD11" s="59">
        <f>IF($A11&lt;=AD$178,'MissFill 1'!AC14,"")</f>
        <v>2.7158194679092817</v>
      </c>
      <c r="AE11" s="59">
        <f>IF($A11&lt;=AE$178,'MissFill 1'!AD14,"")</f>
        <v>3.36756669844014</v>
      </c>
      <c r="AF11" s="59">
        <f>IF($A11&lt;=AF$178,'MissFill 1'!AE14,"")</f>
        <v>2.8474921866539442</v>
      </c>
      <c r="AG11" s="59">
        <f>IF($A11&lt;=AG$178,'MissFill 1'!AF14,"")</f>
        <v>4.2501068525600489</v>
      </c>
      <c r="AH11" s="59">
        <f>IF($A11&lt;=AH$178,'MissFill 1'!AG14,"")</f>
        <v>1.6263772693706353</v>
      </c>
      <c r="AI11" s="59">
        <f>IF($A11&lt;=AI$178,'MissFill 1'!AH14,"")</f>
        <v>2.0158486762400809</v>
      </c>
      <c r="AJ11" s="59">
        <f>IF($A11&lt;=AJ$178,'MissFill 1'!AI14,"")</f>
        <v>1.225384400301778</v>
      </c>
      <c r="AK11" s="59">
        <f>IF($A11&lt;=AK$178,'MissFill 1'!AJ14,"")</f>
        <v>3.7326494203999263</v>
      </c>
      <c r="AL11" s="59">
        <f>IF($A11&lt;=AL$178,'MissFill 1'!AK14,"")</f>
        <v>8.0042626783102229</v>
      </c>
      <c r="AM11" s="59">
        <f>IF($A11&lt;=AM$178,'MissFill 1'!AL14,"")</f>
        <v>3.1514004081534077</v>
      </c>
      <c r="AN11" s="59">
        <f>IF($A11&lt;=AN$178,'MissFill 1'!AM14,"")</f>
        <v>19</v>
      </c>
      <c r="AO11" s="59">
        <f>IF($A11&lt;=AO$178,'MissFill 1'!AN14,"")</f>
        <v>6.053747555277516</v>
      </c>
      <c r="AP11" s="59">
        <f>IF($A11&lt;=AP$178,'MissFill 1'!AO14,"")</f>
        <v>6.0239588641708162</v>
      </c>
      <c r="AQ11" s="59">
        <f>IF($A11&lt;=AQ$178,'MissFill 1'!AP14,"")</f>
        <v>3.6310410242108646</v>
      </c>
      <c r="AR11" s="59">
        <f>IF($A11&lt;=AR$178,'MissFill 1'!AQ14,"")</f>
        <v>7.9895961671864617</v>
      </c>
      <c r="AS11" s="59">
        <f>IF($A11&lt;=AS$178,'MissFill 1'!AR14,"")</f>
        <v>4.5839452551353013</v>
      </c>
      <c r="AT11" s="59">
        <f>IF($A11&lt;=AT$178,'MissFill 1'!AS14,"")</f>
        <v>4.6623806423023062</v>
      </c>
      <c r="AU11" s="59">
        <f>IF($A11&lt;=AU$178,'MissFill 1'!AT14,"")</f>
        <v>5.6481104990246518</v>
      </c>
      <c r="AV11" s="59">
        <f>IF($A11&lt;=AV$178,'MissFill 1'!AU14,"")</f>
        <v>7.1589617335756701</v>
      </c>
      <c r="AW11" s="59">
        <f>IF($A11&lt;=AW$178,'MissFill 1'!AV14,"")</f>
        <v>2.6732941362204166</v>
      </c>
      <c r="AX11" s="59">
        <f>IF($A11&lt;=AX$178,'MissFill 1'!AW14,"")</f>
        <v>3.3972953201193934</v>
      </c>
    </row>
    <row r="12" spans="1:50" x14ac:dyDescent="0.25">
      <c r="A12" s="41">
        <v>44357</v>
      </c>
      <c r="B12" s="52">
        <v>161</v>
      </c>
      <c r="C12" s="59">
        <f>IF($A12&lt;=C$178,'MissFill 1'!B15,"")</f>
        <v>3</v>
      </c>
      <c r="D12" s="59">
        <f>IF($A12&lt;=D$178,'MissFill 1'!C15,"")</f>
        <v>0</v>
      </c>
      <c r="E12" s="59">
        <f>IF($A12&lt;=E$178,'MissFill 1'!D15,"")</f>
        <v>2.2914757913996016</v>
      </c>
      <c r="F12" s="59">
        <f>IF($A12&lt;=F$178,'MissFill 1'!E15,"")</f>
        <v>0</v>
      </c>
      <c r="G12" s="59">
        <f>IF($A12&lt;=G$178,'MissFill 1'!F15,"")</f>
        <v>0</v>
      </c>
      <c r="H12" s="59">
        <f>IF($A12&lt;=H$178,'MissFill 1'!G15,"")</f>
        <v>0</v>
      </c>
      <c r="I12" s="59">
        <f>IF($A12&lt;=I$178,'MissFill 1'!H15,"")</f>
        <v>0</v>
      </c>
      <c r="J12" s="59">
        <f>IF($A12&lt;=J$178,'MissFill 1'!I15,"")</f>
        <v>0</v>
      </c>
      <c r="K12" s="59">
        <f>IF($A12&lt;=K$178,'MissFill 1'!J15,"")</f>
        <v>0</v>
      </c>
      <c r="L12" s="59">
        <f>IF($A12&lt;=L$178,'MissFill 1'!K15,"")</f>
        <v>4.4818580751968691</v>
      </c>
      <c r="M12" s="59">
        <f>IF($A12&lt;=M$178,'MissFill 1'!L15,"")</f>
        <v>3.729134167834514</v>
      </c>
      <c r="N12" s="59">
        <f>IF($A12&lt;=N$178,'MissFill 1'!M15,"")</f>
        <v>3.8486337378685231</v>
      </c>
      <c r="O12" s="59">
        <f>IF($A12&lt;=O$178,'MissFill 1'!N15,"")</f>
        <v>5.921261424591405</v>
      </c>
      <c r="P12" s="59">
        <f>IF($A12&lt;=P$178,'MissFill 1'!O15,"")</f>
        <v>0</v>
      </c>
      <c r="Q12" s="59">
        <f>IF($A12&lt;=Q$178,'MissFill 1'!P15,"")</f>
        <v>2.5806204125977077</v>
      </c>
      <c r="R12" s="59">
        <f>IF($A12&lt;=R$178,'MissFill 1'!Q15,"")</f>
        <v>1.0477676236770204</v>
      </c>
      <c r="S12" s="59">
        <f>IF($A12&lt;=S$178,'MissFill 1'!R15,"")</f>
        <v>2.1431322254828933</v>
      </c>
      <c r="T12" s="59">
        <f>IF($A12&lt;=T$178,'MissFill 1'!S15,"")</f>
        <v>1.2122637484740173</v>
      </c>
      <c r="U12" s="59">
        <f>IF($A12&lt;=U$178,'MissFill 1'!T15,"")</f>
        <v>25</v>
      </c>
      <c r="V12" s="59">
        <f>IF($A12&lt;=V$178,'MissFill 1'!U15,"")</f>
        <v>0</v>
      </c>
      <c r="W12" s="59">
        <f>IF($A12&lt;=W$178,'MissFill 1'!V15,"")</f>
        <v>2</v>
      </c>
      <c r="X12" s="59">
        <f>IF($A12&lt;=X$178,'MissFill 1'!W15,"")</f>
        <v>0</v>
      </c>
      <c r="Y12" s="59">
        <f>IF($A12&lt;=Y$178,'MissFill 1'!X15,"")</f>
        <v>9.6499951894177176</v>
      </c>
      <c r="Z12" s="59">
        <f>IF($A12&lt;=Z$178,'MissFill 1'!Y15,"")</f>
        <v>0</v>
      </c>
      <c r="AA12" s="59">
        <f>IF($A12&lt;=AA$178,'MissFill 1'!Z15,"")</f>
        <v>0</v>
      </c>
      <c r="AB12" s="59">
        <f>IF($A12&lt;=AB$178,'MissFill 1'!AA15,"")</f>
        <v>5.9284200405173832</v>
      </c>
      <c r="AC12" s="59">
        <f>IF($A12&lt;=AC$178,'MissFill 1'!AB15,"")</f>
        <v>2.1308432350926596</v>
      </c>
      <c r="AD12" s="59">
        <f>IF($A12&lt;=AD$178,'MissFill 1'!AC15,"")</f>
        <v>2.3873016812278935</v>
      </c>
      <c r="AE12" s="59">
        <f>IF($A12&lt;=AE$178,'MissFill 1'!AD15,"")</f>
        <v>2.9602106236546684</v>
      </c>
      <c r="AF12" s="59">
        <f>IF($A12&lt;=AF$178,'MissFill 1'!AE15,"")</f>
        <v>2.5030466733178836</v>
      </c>
      <c r="AG12" s="59">
        <f>IF($A12&lt;=AG$178,'MissFill 1'!AF15,"")</f>
        <v>3.7359947354401126</v>
      </c>
      <c r="AH12" s="59">
        <f>IF($A12&lt;=AH$178,'MissFill 1'!AG15,"")</f>
        <v>1.429643330625489</v>
      </c>
      <c r="AI12" s="59">
        <f>IF($A12&lt;=AI$178,'MissFill 1'!AH15,"")</f>
        <v>1.7720025173815241</v>
      </c>
      <c r="AJ12" s="59">
        <f>IF($A12&lt;=AJ$178,'MissFill 1'!AI15,"")</f>
        <v>1.0771563697652258</v>
      </c>
      <c r="AK12" s="59">
        <f>IF($A12&lt;=AK$178,'MissFill 1'!AJ15,"")</f>
        <v>3.2811312909598755</v>
      </c>
      <c r="AL12" s="59">
        <f>IF($A12&lt;=AL$178,'MissFill 1'!AK15,"")</f>
        <v>7.0360309198424984</v>
      </c>
      <c r="AM12" s="59">
        <f>IF($A12&lt;=AM$178,'MissFill 1'!AL15,"")</f>
        <v>2.7701927839845317</v>
      </c>
      <c r="AN12" s="59">
        <f>IF($A12&lt;=AN$178,'MissFill 1'!AM15,"")</f>
        <v>25</v>
      </c>
      <c r="AO12" s="59">
        <f>IF($A12&lt;=AO$178,'MissFill 1'!AN15,"")</f>
        <v>5.3214589140452588</v>
      </c>
      <c r="AP12" s="59">
        <f>IF($A12&lt;=AP$178,'MissFill 1'!AO15,"")</f>
        <v>5.2952735975318186</v>
      </c>
      <c r="AQ12" s="59">
        <f>IF($A12&lt;=AQ$178,'MissFill 1'!AP15,"")</f>
        <v>3.191813905207554</v>
      </c>
      <c r="AR12" s="59">
        <f>IF($A12&lt;=AR$178,'MissFill 1'!AQ15,"")</f>
        <v>7.0231385361340068</v>
      </c>
      <c r="AS12" s="59">
        <f>IF($A12&lt;=AS$178,'MissFill 1'!AR15,"")</f>
        <v>4.029450537323771</v>
      </c>
      <c r="AT12" s="59">
        <f>IF($A12&lt;=AT$178,'MissFill 1'!AS15,"")</f>
        <v>4.098398025867894</v>
      </c>
      <c r="AU12" s="59">
        <f>IF($A12&lt;=AU$178,'MissFill 1'!AT15,"")</f>
        <v>0</v>
      </c>
      <c r="AV12" s="59">
        <f>IF($A12&lt;=AV$178,'MissFill 1'!AU15,"")</f>
        <v>9</v>
      </c>
      <c r="AW12" s="59">
        <f>IF($A12&lt;=AW$178,'MissFill 1'!AV15,"")</f>
        <v>2.349920405692163</v>
      </c>
      <c r="AX12" s="59">
        <f>IF($A12&lt;=AX$178,'MissFill 1'!AW15,"")</f>
        <v>2.9863431370100542</v>
      </c>
    </row>
    <row r="13" spans="1:50" x14ac:dyDescent="0.25">
      <c r="A13" s="41">
        <v>44358</v>
      </c>
      <c r="B13" s="52">
        <v>162</v>
      </c>
      <c r="C13" s="59">
        <f>IF($A13&lt;=C$178,'MissFill 1'!B16,"")</f>
        <v>5</v>
      </c>
      <c r="D13" s="59">
        <f>IF($A13&lt;=D$178,'MissFill 1'!C16,"")</f>
        <v>7</v>
      </c>
      <c r="E13" s="59">
        <f>IF($A13&lt;=E$178,'MissFill 1'!D16,"")</f>
        <v>0</v>
      </c>
      <c r="F13" s="59">
        <f>IF($A13&lt;=F$178,'MissFill 1'!E16,"")</f>
        <v>0</v>
      </c>
      <c r="G13" s="59">
        <f>IF($A13&lt;=G$178,'MissFill 1'!F16,"")</f>
        <v>4</v>
      </c>
      <c r="H13" s="59">
        <f>IF($A13&lt;=H$178,'MissFill 1'!G16,"")</f>
        <v>0</v>
      </c>
      <c r="I13" s="59">
        <f>IF($A13&lt;=I$178,'MissFill 1'!H16,"")</f>
        <v>0</v>
      </c>
      <c r="J13" s="59">
        <f>IF($A13&lt;=J$178,'MissFill 1'!I16,"")</f>
        <v>0</v>
      </c>
      <c r="K13" s="59">
        <f>IF($A13&lt;=K$178,'MissFill 1'!J16,"")</f>
        <v>0</v>
      </c>
      <c r="L13" s="59">
        <f>IF($A13&lt;=L$178,'MissFill 1'!K16,"")</f>
        <v>6.9128314135377984</v>
      </c>
      <c r="M13" s="59">
        <f>IF($A13&lt;=M$178,'MissFill 1'!L16,"")</f>
        <v>0</v>
      </c>
      <c r="N13" s="59">
        <f>IF($A13&lt;=N$178,'MissFill 1'!M16,"")</f>
        <v>5.936144285686737</v>
      </c>
      <c r="O13" s="59">
        <f>IF($A13&lt;=O$178,'MissFill 1'!N16,"")</f>
        <v>9.1329714812281093</v>
      </c>
      <c r="P13" s="59">
        <f>IF($A13&lt;=P$178,'MissFill 1'!O16,"")</f>
        <v>0</v>
      </c>
      <c r="Q13" s="59">
        <f>IF($A13&lt;=Q$178,'MissFill 1'!P16,"")</f>
        <v>3.9803567081580651</v>
      </c>
      <c r="R13" s="59">
        <f>IF($A13&lt;=R$178,'MissFill 1'!Q16,"")</f>
        <v>1.6160799430767729</v>
      </c>
      <c r="S13" s="59">
        <f>IF($A13&lt;=S$178,'MissFill 1'!R16,"")</f>
        <v>3.3055736087833334</v>
      </c>
      <c r="T13" s="59">
        <f>IF($A13&lt;=T$178,'MissFill 1'!S16,"")</f>
        <v>1.8697992621232515</v>
      </c>
      <c r="U13" s="59">
        <f>IF($A13&lt;=U$178,'MissFill 1'!T16,"")</f>
        <v>54</v>
      </c>
      <c r="V13" s="59">
        <f>IF($A13&lt;=V$178,'MissFill 1'!U16,"")</f>
        <v>0</v>
      </c>
      <c r="W13" s="59">
        <f>IF($A13&lt;=W$178,'MissFill 1'!V16,"")</f>
        <v>2</v>
      </c>
      <c r="X13" s="59">
        <f>IF($A13&lt;=X$178,'MissFill 1'!W16,"")</f>
        <v>5</v>
      </c>
      <c r="Y13" s="59">
        <f>IF($A13&lt;=Y$178,'MissFill 1'!X16,"")</f>
        <v>14.884181686847572</v>
      </c>
      <c r="Z13" s="59">
        <f>IF($A13&lt;=Z$178,'MissFill 1'!Y16,"")</f>
        <v>0</v>
      </c>
      <c r="AA13" s="59">
        <f>IF($A13&lt;=AA$178,'MissFill 1'!Z16,"")</f>
        <v>0</v>
      </c>
      <c r="AB13" s="59">
        <f>IF($A13&lt;=AB$178,'MissFill 1'!AA16,"")</f>
        <v>9.1440129520244149</v>
      </c>
      <c r="AC13" s="59">
        <f>IF($A13&lt;=AC$178,'MissFill 1'!AB16,"")</f>
        <v>3.2866190329389084</v>
      </c>
      <c r="AD13" s="59">
        <f>IF($A13&lt;=AD$178,'MissFill 1'!AC16,"")</f>
        <v>3.6821813137978019</v>
      </c>
      <c r="AE13" s="59">
        <f>IF($A13&lt;=AE$178,'MissFill 1'!AD16,"")</f>
        <v>4.5658377946270257</v>
      </c>
      <c r="AF13" s="59">
        <f>IF($A13&lt;=AF$178,'MissFill 1'!AE16,"")</f>
        <v>3.8607067387119338</v>
      </c>
      <c r="AG13" s="59">
        <f>IF($A13&lt;=AG$178,'MissFill 1'!AF16,"")</f>
        <v>5.7624095485950102</v>
      </c>
      <c r="AH13" s="59">
        <f>IF($A13&lt;=AH$178,'MissFill 1'!AG16,"")</f>
        <v>2.2050861853024015</v>
      </c>
      <c r="AI13" s="59">
        <f>IF($A13&lt;=AI$178,'MissFill 1'!AH16,"")</f>
        <v>2.7331420275919629</v>
      </c>
      <c r="AJ13" s="59">
        <f>IF($A13&lt;=AJ$178,'MissFill 1'!AI16,"")</f>
        <v>1.6614092336866917</v>
      </c>
      <c r="AK13" s="59">
        <f>IF($A13&lt;=AK$178,'MissFill 1'!AJ16,"")</f>
        <v>5.0608267998519318</v>
      </c>
      <c r="AL13" s="59">
        <f>IF($A13&lt;=AL$178,'MissFill 1'!AK16,"")</f>
        <v>10.852395313114332</v>
      </c>
      <c r="AM13" s="59">
        <f>IF($A13&lt;=AM$178,'MissFill 1'!AL16,"")</f>
        <v>4.272753705580624</v>
      </c>
      <c r="AN13" s="59">
        <f>IF($A13&lt;=AN$178,'MissFill 1'!AM16,"")</f>
        <v>19</v>
      </c>
      <c r="AO13" s="59">
        <f>IF($A13&lt;=AO$178,'MissFill 1'!AN16,"")</f>
        <v>8.2078342798141062</v>
      </c>
      <c r="AP13" s="59">
        <f>IF($A13&lt;=AP$178,'MissFill 1'!AO16,"")</f>
        <v>8.1674459686426051</v>
      </c>
      <c r="AQ13" s="59">
        <f>IF($A13&lt;=AQ$178,'MissFill 1'!AP16,"")</f>
        <v>4.9230633946649824</v>
      </c>
      <c r="AR13" s="59">
        <f>IF($A13&lt;=AR$178,'MissFill 1'!AQ16,"")</f>
        <v>10.832510061595837</v>
      </c>
      <c r="AS13" s="59">
        <f>IF($A13&lt;=AS$178,'MissFill 1'!AR16,"")</f>
        <v>6.215036662553115</v>
      </c>
      <c r="AT13" s="59">
        <f>IF($A13&lt;=AT$178,'MissFill 1'!AS16,"")</f>
        <v>6.3213814768456587</v>
      </c>
      <c r="AU13" s="59">
        <f>IF($A13&lt;=AU$178,'MissFill 1'!AT16,"")</f>
        <v>2</v>
      </c>
      <c r="AV13" s="59">
        <f>IF($A13&lt;=AV$178,'MissFill 1'!AU16,"")</f>
        <v>10</v>
      </c>
      <c r="AW13" s="59">
        <f>IF($A13&lt;=AW$178,'MissFill 1'!AV16,"")</f>
        <v>3.6245243216606249</v>
      </c>
      <c r="AX13" s="59">
        <f>IF($A13&lt;=AX$178,'MissFill 1'!AW16,"")</f>
        <v>4.6061446620482549</v>
      </c>
    </row>
    <row r="14" spans="1:50" x14ac:dyDescent="0.25">
      <c r="A14" s="41">
        <v>44359</v>
      </c>
      <c r="B14" s="52">
        <v>163</v>
      </c>
      <c r="C14" s="59">
        <f>IF($A14&lt;=C$178,'MissFill 1'!B17,"")</f>
        <v>4</v>
      </c>
      <c r="D14" s="59">
        <f>IF($A14&lt;=D$178,'MissFill 1'!C17,"")</f>
        <v>6</v>
      </c>
      <c r="E14" s="59">
        <f>IF($A14&lt;=E$178,'MissFill 1'!D17,"")</f>
        <v>3</v>
      </c>
      <c r="F14" s="59">
        <f>IF($A14&lt;=F$178,'MissFill 1'!E17,"")</f>
        <v>0</v>
      </c>
      <c r="G14" s="59">
        <f>IF($A14&lt;=G$178,'MissFill 1'!F17,"")</f>
        <v>0</v>
      </c>
      <c r="H14" s="59">
        <f>IF($A14&lt;=H$178,'MissFill 1'!G17,"")</f>
        <v>1</v>
      </c>
      <c r="I14" s="59">
        <f>IF($A14&lt;=I$178,'MissFill 1'!H17,"")</f>
        <v>0</v>
      </c>
      <c r="J14" s="59">
        <f>IF($A14&lt;=J$178,'MissFill 1'!I17,"")</f>
        <v>0</v>
      </c>
      <c r="K14" s="59">
        <f>IF($A14&lt;=K$178,'MissFill 1'!J17,"")</f>
        <v>0</v>
      </c>
      <c r="L14" s="59">
        <f>IF($A14&lt;=L$178,'MissFill 1'!K17,"")</f>
        <v>4.8005773705123165</v>
      </c>
      <c r="M14" s="59">
        <f>IF($A14&lt;=M$178,'MissFill 1'!L17,"")</f>
        <v>0</v>
      </c>
      <c r="N14" s="59">
        <f>IF($A14&lt;=N$178,'MissFill 1'!M17,"")</f>
        <v>4.1223224206157516</v>
      </c>
      <c r="O14" s="59">
        <f>IF($A14&lt;=O$178,'MissFill 1'!N17,"")</f>
        <v>6.3423413064083505</v>
      </c>
      <c r="P14" s="59">
        <f>IF($A14&lt;=P$178,'MissFill 1'!O17,"")</f>
        <v>0</v>
      </c>
      <c r="Q14" s="59">
        <f>IF($A14&lt;=Q$178,'MissFill 1'!P17,"")</f>
        <v>2.7641366028875196</v>
      </c>
      <c r="R14" s="59">
        <f>IF($A14&lt;=R$178,'MissFill 1'!Q17,"")</f>
        <v>1.1222777382477491</v>
      </c>
      <c r="S14" s="59">
        <f>IF($A14&lt;=S$178,'MissFill 1'!R17,"")</f>
        <v>2.2955372283217352</v>
      </c>
      <c r="T14" s="59">
        <f>IF($A14&lt;=T$178,'MissFill 1'!S17,"")</f>
        <v>1.2984717098078016</v>
      </c>
      <c r="U14" s="59">
        <f>IF($A14&lt;=U$178,'MissFill 1'!T17,"")</f>
        <v>19</v>
      </c>
      <c r="V14" s="59">
        <f>IF($A14&lt;=V$178,'MissFill 1'!U17,"")</f>
        <v>0</v>
      </c>
      <c r="W14" s="59">
        <f>IF($A14&lt;=W$178,'MissFill 1'!V17,"")</f>
        <v>4</v>
      </c>
      <c r="X14" s="59">
        <f>IF($A14&lt;=X$178,'MissFill 1'!W17,"")</f>
        <v>2</v>
      </c>
      <c r="Y14" s="59">
        <f>IF($A14&lt;=Y$178,'MissFill 1'!X17,"")</f>
        <v>10.336237282532943</v>
      </c>
      <c r="Z14" s="59">
        <f>IF($A14&lt;=Z$178,'MissFill 1'!Y17,"")</f>
        <v>30</v>
      </c>
      <c r="AA14" s="59">
        <f>IF($A14&lt;=AA$178,'MissFill 1'!Z17,"")</f>
        <v>3</v>
      </c>
      <c r="AB14" s="59">
        <f>IF($A14&lt;=AB$178,'MissFill 1'!AA17,"")</f>
        <v>6.3500089944613443</v>
      </c>
      <c r="AC14" s="59">
        <f>IF($A14&lt;=AC$178,'MissFill 1'!AB17,"")</f>
        <v>2.2823743284297771</v>
      </c>
      <c r="AD14" s="59">
        <f>IF($A14&lt;=AD$178,'MissFill 1'!AC17,"")</f>
        <v>2.5570703568040063</v>
      </c>
      <c r="AE14" s="59">
        <f>IF($A14&lt;=AE$178,'MissFill 1'!AD17,"")</f>
        <v>3.1707206907131837</v>
      </c>
      <c r="AF14" s="59">
        <f>IF($A14&lt;=AF$178,'MissFill 1'!AE17,"")</f>
        <v>2.6810463463277081</v>
      </c>
      <c r="AG14" s="59">
        <f>IF($A14&lt;=AG$178,'MissFill 1'!AF17,"")</f>
        <v>4.0016732976353886</v>
      </c>
      <c r="AH14" s="59">
        <f>IF($A14&lt;=AH$178,'MissFill 1'!AG17,"")</f>
        <v>1.5313098509044321</v>
      </c>
      <c r="AI14" s="59">
        <f>IF($A14&lt;=AI$178,'MissFill 1'!AH17,"")</f>
        <v>1.8980152969388469</v>
      </c>
      <c r="AJ14" s="59">
        <f>IF($A14&lt;=AJ$178,'MissFill 1'!AI17,"")</f>
        <v>1.1537564122824151</v>
      </c>
      <c r="AK14" s="59">
        <f>IF($A14&lt;=AK$178,'MissFill 1'!AJ17,"")</f>
        <v>3.5144630554526994</v>
      </c>
      <c r="AL14" s="59">
        <f>IF($A14&lt;=AL$178,'MissFill 1'!AK17,"")</f>
        <v>7.53638563410711</v>
      </c>
      <c r="AM14" s="59">
        <f>IF($A14&lt;=AM$178,'MissFill 1'!AL17,"")</f>
        <v>2.9671900733198502</v>
      </c>
      <c r="AN14" s="59">
        <f>IF($A14&lt;=AN$178,'MissFill 1'!AM17,"")</f>
        <v>0</v>
      </c>
      <c r="AO14" s="59">
        <f>IF($A14&lt;=AO$178,'MissFill 1'!AN17,"")</f>
        <v>5.6998849165375214</v>
      </c>
      <c r="AP14" s="59">
        <f>IF($A14&lt;=AP$178,'MissFill 1'!AO17,"")</f>
        <v>5.6718374782239795</v>
      </c>
      <c r="AQ14" s="59">
        <f>IF($A14&lt;=AQ$178,'MissFill 1'!AP17,"")</f>
        <v>3.4187940240728731</v>
      </c>
      <c r="AR14" s="59">
        <f>IF($A14&lt;=AR$178,'MissFill 1'!AQ17,"")</f>
        <v>7.5225764316637056</v>
      </c>
      <c r="AS14" s="59">
        <f>IF($A14&lt;=AS$178,'MissFill 1'!AR17,"")</f>
        <v>4.3159976823285131</v>
      </c>
      <c r="AT14" s="59">
        <f>IF($A14&lt;=AT$178,'MissFill 1'!AS17,"")</f>
        <v>4.3898482478094438</v>
      </c>
      <c r="AU14" s="59">
        <f>IF($A14&lt;=AU$178,'MissFill 1'!AT17,"")</f>
        <v>3</v>
      </c>
      <c r="AV14" s="59">
        <f>IF($A14&lt;=AV$178,'MissFill 1'!AU17,"")</f>
        <v>0</v>
      </c>
      <c r="AW14" s="59">
        <f>IF($A14&lt;=AW$178,'MissFill 1'!AV17,"")</f>
        <v>2.5170307789309665</v>
      </c>
      <c r="AX14" s="59">
        <f>IF($A14&lt;=AX$178,'MissFill 1'!AW17,"")</f>
        <v>3.198711570866815</v>
      </c>
    </row>
    <row r="15" spans="1:50" x14ac:dyDescent="0.25">
      <c r="A15" s="41">
        <v>44360</v>
      </c>
      <c r="B15" s="52">
        <v>164</v>
      </c>
      <c r="C15" s="59">
        <f>IF($A15&lt;=C$178,'MissFill 1'!B18,"")</f>
        <v>93</v>
      </c>
      <c r="D15" s="59">
        <f>IF($A15&lt;=D$178,'MissFill 1'!C18,"")</f>
        <v>0</v>
      </c>
      <c r="E15" s="59">
        <f>IF($A15&lt;=E$178,'MissFill 1'!D18,"")</f>
        <v>3</v>
      </c>
      <c r="F15" s="59">
        <f>IF($A15&lt;=F$178,'MissFill 1'!E18,"")</f>
        <v>59</v>
      </c>
      <c r="G15" s="59">
        <f>IF($A15&lt;=G$178,'MissFill 1'!F18,"")</f>
        <v>0</v>
      </c>
      <c r="H15" s="59">
        <f>IF($A15&lt;=H$178,'MissFill 1'!G18,"")</f>
        <v>0</v>
      </c>
      <c r="I15" s="59">
        <f>IF($A15&lt;=I$178,'MissFill 1'!H18,"")</f>
        <v>0</v>
      </c>
      <c r="J15" s="59">
        <f>IF($A15&lt;=J$178,'MissFill 1'!I18,"")</f>
        <v>0</v>
      </c>
      <c r="K15" s="59">
        <f>IF($A15&lt;=K$178,'MissFill 1'!J18,"")</f>
        <v>0</v>
      </c>
      <c r="L15" s="59">
        <f>IF($A15&lt;=L$178,'MissFill 1'!K18,"")</f>
        <v>23.627037701928785</v>
      </c>
      <c r="M15" s="59">
        <f>IF($A15&lt;=M$178,'MissFill 1'!L18,"")</f>
        <v>0</v>
      </c>
      <c r="N15" s="59">
        <f>IF($A15&lt;=N$178,'MissFill 1'!M18,"")</f>
        <v>20.288865220601664</v>
      </c>
      <c r="O15" s="59">
        <f>IF($A15&lt;=O$178,'MissFill 1'!N18,"")</f>
        <v>31.215148845526979</v>
      </c>
      <c r="P15" s="59">
        <f>IF($A15&lt;=P$178,'MissFill 1'!O18,"")</f>
        <v>0</v>
      </c>
      <c r="Q15" s="59">
        <f>IF($A15&lt;=Q$178,'MissFill 1'!P18,"")</f>
        <v>13.604271880058285</v>
      </c>
      <c r="R15" s="59">
        <f>IF($A15&lt;=R$178,'MissFill 1'!Q18,"")</f>
        <v>5.5235227738419219</v>
      </c>
      <c r="S15" s="59">
        <f>IF($A15&lt;=S$178,'MissFill 1'!R18,"")</f>
        <v>11.297962818574536</v>
      </c>
      <c r="T15" s="59">
        <f>IF($A15&lt;=T$178,'MissFill 1'!S18,"")</f>
        <v>6.3906979670744954</v>
      </c>
      <c r="U15" s="59">
        <f>IF($A15&lt;=U$178,'MissFill 1'!T18,"")</f>
        <v>12</v>
      </c>
      <c r="V15" s="59">
        <f>IF($A15&lt;=V$178,'MissFill 1'!U18,"")</f>
        <v>0</v>
      </c>
      <c r="W15" s="59">
        <f>IF($A15&lt;=W$178,'MissFill 1'!V18,"")</f>
        <v>9</v>
      </c>
      <c r="X15" s="59">
        <f>IF($A15&lt;=X$178,'MissFill 1'!W18,"")</f>
        <v>3</v>
      </c>
      <c r="Y15" s="59">
        <f>IF($A15&lt;=Y$178,'MissFill 1'!X18,"")</f>
        <v>0</v>
      </c>
      <c r="Z15" s="59">
        <f>IF($A15&lt;=Z$178,'MissFill 1'!Y18,"")</f>
        <v>39</v>
      </c>
      <c r="AA15" s="59">
        <f>IF($A15&lt;=AA$178,'MissFill 1'!Z18,"")</f>
        <v>8</v>
      </c>
      <c r="AB15" s="59">
        <f>IF($A15&lt;=AB$178,'MissFill 1'!AA18,"")</f>
        <v>31.252886963410067</v>
      </c>
      <c r="AC15" s="59">
        <f>IF($A15&lt;=AC$178,'MissFill 1'!AB18,"")</f>
        <v>11.233178875308921</v>
      </c>
      <c r="AD15" s="59">
        <f>IF($A15&lt;=AD$178,'MissFill 1'!AC18,"")</f>
        <v>12.585152381419793</v>
      </c>
      <c r="AE15" s="59">
        <f>IF($A15&lt;=AE$178,'MissFill 1'!AD18,"")</f>
        <v>15.605359838991944</v>
      </c>
      <c r="AF15" s="59">
        <f>IF($A15&lt;=AF$178,'MissFill 1'!AE18,"")</f>
        <v>13.195325940251083</v>
      </c>
      <c r="AG15" s="59">
        <f>IF($A15&lt;=AG$178,'MissFill 1'!AF18,"")</f>
        <v>19.695065525825157</v>
      </c>
      <c r="AH15" s="59">
        <f>IF($A15&lt;=AH$178,'MissFill 1'!AG18,"")</f>
        <v>7.536659194973665</v>
      </c>
      <c r="AI15" s="59">
        <f>IF($A15&lt;=AI$178,'MissFill 1'!AH18,"")</f>
        <v>9.3414761430719597</v>
      </c>
      <c r="AJ15" s="59">
        <f>IF($A15&lt;=AJ$178,'MissFill 1'!AI18,"")</f>
        <v>5.6784516002769241</v>
      </c>
      <c r="AK15" s="59">
        <f>IF($A15&lt;=AK$178,'MissFill 1'!AJ18,"")</f>
        <v>17.297159217403802</v>
      </c>
      <c r="AL15" s="59">
        <f>IF($A15&lt;=AL$178,'MissFill 1'!AK18,"")</f>
        <v>37.091885781714083</v>
      </c>
      <c r="AM15" s="59">
        <f>IF($A15&lt;=AM$178,'MissFill 1'!AL18,"")</f>
        <v>14.60364167063423</v>
      </c>
      <c r="AN15" s="59">
        <f>IF($A15&lt;=AN$178,'MissFill 1'!AM18,"")</f>
        <v>107</v>
      </c>
      <c r="AO15" s="59">
        <f>IF($A15&lt;=AO$178,'MissFill 1'!AN18,"")</f>
        <v>28.053166405964205</v>
      </c>
      <c r="AP15" s="59">
        <f>IF($A15&lt;=AP$178,'MissFill 1'!AO18,"")</f>
        <v>27.915125118150151</v>
      </c>
      <c r="AQ15" s="59">
        <f>IF($A15&lt;=AQ$178,'MissFill 1'!AP18,"")</f>
        <v>16.826304227084826</v>
      </c>
      <c r="AR15" s="59">
        <f>IF($A15&lt;=AR$178,'MissFill 1'!AQ18,"")</f>
        <v>37.023920926326525</v>
      </c>
      <c r="AS15" s="59">
        <f>IF($A15&lt;=AS$178,'MissFill 1'!AR18,"")</f>
        <v>21.242078210882184</v>
      </c>
      <c r="AT15" s="59">
        <f>IF($A15&lt;=AT$178,'MissFill 1'!AS18,"")</f>
        <v>21.605549093706539</v>
      </c>
      <c r="AU15" s="59">
        <f>IF($A15&lt;=AU$178,'MissFill 1'!AT18,"")</f>
        <v>1</v>
      </c>
      <c r="AV15" s="59">
        <f>IF($A15&lt;=AV$178,'MissFill 1'!AU18,"")</f>
        <v>86</v>
      </c>
      <c r="AW15" s="59">
        <f>IF($A15&lt;=AW$178,'MissFill 1'!AV18,"")</f>
        <v>12.388089290261961</v>
      </c>
      <c r="AX15" s="59">
        <f>IF($A15&lt;=AX$178,'MissFill 1'!AW18,"")</f>
        <v>15.743122764085598</v>
      </c>
    </row>
    <row r="16" spans="1:50" x14ac:dyDescent="0.25">
      <c r="A16" s="41">
        <v>44361</v>
      </c>
      <c r="B16" s="52">
        <v>165</v>
      </c>
      <c r="C16" s="59">
        <f>IF($A16&lt;=C$178,'MissFill 1'!B19,"")</f>
        <v>2</v>
      </c>
      <c r="D16" s="59">
        <f>IF($A16&lt;=D$178,'MissFill 1'!C19,"")</f>
        <v>0</v>
      </c>
      <c r="E16" s="59">
        <f>IF($A16&lt;=E$178,'MissFill 1'!D19,"")</f>
        <v>11</v>
      </c>
      <c r="F16" s="59">
        <f>IF($A16&lt;=F$178,'MissFill 1'!E19,"")</f>
        <v>59</v>
      </c>
      <c r="G16" s="59">
        <f>IF($A16&lt;=G$178,'MissFill 1'!F19,"")</f>
        <v>8</v>
      </c>
      <c r="H16" s="59">
        <f>IF($A16&lt;=H$178,'MissFill 1'!G19,"")</f>
        <v>0</v>
      </c>
      <c r="I16" s="59">
        <f>IF($A16&lt;=I$178,'MissFill 1'!H19,"")</f>
        <v>13</v>
      </c>
      <c r="J16" s="59">
        <f>IF($A16&lt;=J$178,'MissFill 1'!I19,"")</f>
        <v>0</v>
      </c>
      <c r="K16" s="59">
        <f>IF($A16&lt;=K$178,'MissFill 1'!J19,"")</f>
        <v>2</v>
      </c>
      <c r="L16" s="59">
        <f>IF($A16&lt;=L$178,'MissFill 1'!K19,"")</f>
        <v>15.357574506253625</v>
      </c>
      <c r="M16" s="59">
        <f>IF($A16&lt;=M$178,'MissFill 1'!L19,"")</f>
        <v>0</v>
      </c>
      <c r="N16" s="59">
        <f>IF($A16&lt;=N$178,'MissFill 1'!M19,"")</f>
        <v>13.187762393391008</v>
      </c>
      <c r="O16" s="59">
        <f>IF($A16&lt;=O$178,'MissFill 1'!N19,"")</f>
        <v>20.289846749592424</v>
      </c>
      <c r="P16" s="59">
        <f>IF($A16&lt;=P$178,'MissFill 1'!O19,"")</f>
        <v>0</v>
      </c>
      <c r="Q16" s="59">
        <f>IF($A16&lt;=Q$178,'MissFill 1'!P19,"")</f>
        <v>8.8427767220378364</v>
      </c>
      <c r="R16" s="59">
        <f>IF($A16&lt;=R$178,'MissFill 1'!Q19,"")</f>
        <v>3.5902898029972294</v>
      </c>
      <c r="S16" s="59">
        <f>IF($A16&lt;=S$178,'MissFill 1'!R19,"")</f>
        <v>7.3436758320733766</v>
      </c>
      <c r="T16" s="59">
        <f>IF($A16&lt;=T$178,'MissFill 1'!S19,"")</f>
        <v>4.1539536785983993</v>
      </c>
      <c r="U16" s="59">
        <f>IF($A16&lt;=U$178,'MissFill 1'!T19,"")</f>
        <v>107</v>
      </c>
      <c r="V16" s="59">
        <f>IF($A16&lt;=V$178,'MissFill 1'!U19,"")</f>
        <v>1</v>
      </c>
      <c r="W16" s="59">
        <f>IF($A16&lt;=W$178,'MissFill 1'!V19,"")</f>
        <v>12</v>
      </c>
      <c r="X16" s="59">
        <f>IF($A16&lt;=X$178,'MissFill 1'!W19,"")</f>
        <v>1</v>
      </c>
      <c r="Y16" s="59">
        <f>IF($A16&lt;=Y$178,'MissFill 1'!X19,"")</f>
        <v>3</v>
      </c>
      <c r="Z16" s="59">
        <f>IF($A16&lt;=Z$178,'MissFill 1'!Y19,"")</f>
        <v>0</v>
      </c>
      <c r="AA16" s="59">
        <f>IF($A16&lt;=AA$178,'MissFill 1'!Z19,"")</f>
        <v>8</v>
      </c>
      <c r="AB16" s="59">
        <f>IF($A16&lt;=AB$178,'MissFill 1'!AA19,"")</f>
        <v>20.314376526216428</v>
      </c>
      <c r="AC16" s="59">
        <f>IF($A16&lt;=AC$178,'MissFill 1'!AB19,"")</f>
        <v>7.3015662689507561</v>
      </c>
      <c r="AD16" s="59">
        <f>IF($A16&lt;=AD$178,'MissFill 1'!AC19,"")</f>
        <v>8.1803490479228191</v>
      </c>
      <c r="AE16" s="59">
        <f>IF($A16&lt;=AE$178,'MissFill 1'!AD19,"")</f>
        <v>10.143483895344707</v>
      </c>
      <c r="AF16" s="59">
        <f>IF($A16&lt;=AF$178,'MissFill 1'!AE19,"")</f>
        <v>8.5769618611631557</v>
      </c>
      <c r="AG16" s="59">
        <f>IF($A16&lt;=AG$178,'MissFill 1'!AF19,"")</f>
        <v>12.801792591786279</v>
      </c>
      <c r="AH16" s="59">
        <f>IF($A16&lt;=AH$178,'MissFill 1'!AG19,"")</f>
        <v>4.898828476732854</v>
      </c>
      <c r="AI16" s="59">
        <f>IF($A16&lt;=AI$178,'MissFill 1'!AH19,"")</f>
        <v>6.0719594929967382</v>
      </c>
      <c r="AJ16" s="59">
        <f>IF($A16&lt;=AJ$178,'MissFill 1'!AI19,"")</f>
        <v>3.6909935401799796</v>
      </c>
      <c r="AK16" s="59">
        <f>IF($A16&lt;=AK$178,'MissFill 1'!AJ19,"")</f>
        <v>11.243153491312405</v>
      </c>
      <c r="AL16" s="59">
        <f>IF($A16&lt;=AL$178,'MissFill 1'!AK19,"")</f>
        <v>24.109725758114021</v>
      </c>
      <c r="AM16" s="59">
        <f>IF($A16&lt;=AM$178,'MissFill 1'!AL19,"")</f>
        <v>9.4923670859121962</v>
      </c>
      <c r="AN16" s="59">
        <f>IF($A16&lt;=AN$178,'MissFill 1'!AM19,"")</f>
        <v>16</v>
      </c>
      <c r="AO16" s="59">
        <f>IF($A16&lt;=AO$178,'MissFill 1'!AN19,"")</f>
        <v>18.234558163876628</v>
      </c>
      <c r="AP16" s="59">
        <f>IF($A16&lt;=AP$178,'MissFill 1'!AO19,"")</f>
        <v>18.144831326797494</v>
      </c>
      <c r="AQ16" s="59">
        <f>IF($A16&lt;=AQ$178,'MissFill 1'!AP19,"")</f>
        <v>10.937097747605074</v>
      </c>
      <c r="AR16" s="59">
        <f>IF($A16&lt;=AR$178,'MissFill 1'!AQ19,"")</f>
        <v>24.065548602112113</v>
      </c>
      <c r="AS16" s="59">
        <f>IF($A16&lt;=AS$178,'MissFill 1'!AR19,"")</f>
        <v>13.80735083707334</v>
      </c>
      <c r="AT16" s="59">
        <f>IF($A16&lt;=AT$178,'MissFill 1'!AS19,"")</f>
        <v>14.043606910909173</v>
      </c>
      <c r="AU16" s="59">
        <f>IF($A16&lt;=AU$178,'MissFill 1'!AT19,"")</f>
        <v>16</v>
      </c>
      <c r="AV16" s="59">
        <f>IF($A16&lt;=AV$178,'MissFill 1'!AU19,"")</f>
        <v>14</v>
      </c>
      <c r="AW16" s="59">
        <f>IF($A16&lt;=AW$178,'MissFill 1'!AV19,"")</f>
        <v>8.052258038670228</v>
      </c>
      <c r="AX16" s="59">
        <f>IF($A16&lt;=AX$178,'MissFill 1'!AW19,"")</f>
        <v>10.233029796655583</v>
      </c>
    </row>
    <row r="17" spans="1:50" x14ac:dyDescent="0.25">
      <c r="A17" s="41">
        <v>44362</v>
      </c>
      <c r="B17" s="52">
        <v>166</v>
      </c>
      <c r="C17" s="59">
        <f>IF($A17&lt;=C$178,'MissFill 1'!B20,"")</f>
        <v>0</v>
      </c>
      <c r="D17" s="59">
        <f>IF($A17&lt;=D$178,'MissFill 1'!C20,"")</f>
        <v>31</v>
      </c>
      <c r="E17" s="59">
        <f>IF($A17&lt;=E$178,'MissFill 1'!D20,"")</f>
        <v>1</v>
      </c>
      <c r="F17" s="59">
        <f>IF($A17&lt;=F$178,'MissFill 1'!E20,"")</f>
        <v>257</v>
      </c>
      <c r="G17" s="59">
        <f>IF($A17&lt;=G$178,'MissFill 1'!F20,"")</f>
        <v>4</v>
      </c>
      <c r="H17" s="59">
        <f>IF($A17&lt;=H$178,'MissFill 1'!G20,"")</f>
        <v>0</v>
      </c>
      <c r="I17" s="59">
        <f>IF($A17&lt;=I$178,'MissFill 1'!H20,"")</f>
        <v>0</v>
      </c>
      <c r="J17" s="59">
        <f>IF($A17&lt;=J$178,'MissFill 1'!I20,"")</f>
        <v>0</v>
      </c>
      <c r="K17" s="59">
        <f>IF($A17&lt;=K$178,'MissFill 1'!J20,"")</f>
        <v>4</v>
      </c>
      <c r="L17" s="59">
        <f>IF($A17&lt;=L$178,'MissFill 1'!K20,"")</f>
        <v>13</v>
      </c>
      <c r="M17" s="59">
        <f>IF($A17&lt;=M$178,'MissFill 1'!L20,"")</f>
        <v>0</v>
      </c>
      <c r="N17" s="59">
        <f>IF($A17&lt;=N$178,'MissFill 1'!M20,"")</f>
        <v>32.029238068744533</v>
      </c>
      <c r="O17" s="59">
        <f>IF($A17&lt;=O$178,'MissFill 1'!N20,"")</f>
        <v>49.278134723349083</v>
      </c>
      <c r="P17" s="59">
        <f>IF($A17&lt;=P$178,'MissFill 1'!O20,"")</f>
        <v>0</v>
      </c>
      <c r="Q17" s="59">
        <f>IF($A17&lt;=Q$178,'MissFill 1'!P20,"")</f>
        <v>21.476531982471922</v>
      </c>
      <c r="R17" s="59">
        <f>IF($A17&lt;=R$178,'MissFill 1'!Q20,"")</f>
        <v>8.7197693896587936</v>
      </c>
      <c r="S17" s="59">
        <f>IF($A17&lt;=S$178,'MissFill 1'!R20,"")</f>
        <v>17.83565206202362</v>
      </c>
      <c r="T17" s="59">
        <f>IF($A17&lt;=T$178,'MissFill 1'!S20,"")</f>
        <v>10.088744953809746</v>
      </c>
      <c r="U17" s="59">
        <f>IF($A17&lt;=U$178,'MissFill 1'!T20,"")</f>
        <v>164</v>
      </c>
      <c r="V17" s="59">
        <f>IF($A17&lt;=V$178,'MissFill 1'!U20,"")</f>
        <v>0</v>
      </c>
      <c r="W17" s="59">
        <f>IF($A17&lt;=W$178,'MissFill 1'!V20,"")</f>
        <v>14</v>
      </c>
      <c r="X17" s="59">
        <f>IF($A17&lt;=X$178,'MissFill 1'!W20,"")</f>
        <v>0</v>
      </c>
      <c r="Y17" s="59">
        <f>IF($A17&lt;=Y$178,'MissFill 1'!X20,"")</f>
        <v>17</v>
      </c>
      <c r="Z17" s="59">
        <f>IF($A17&lt;=Z$178,'MissFill 1'!Y20,"")</f>
        <v>23</v>
      </c>
      <c r="AA17" s="59">
        <f>IF($A17&lt;=AA$178,'MissFill 1'!Z20,"")</f>
        <v>7</v>
      </c>
      <c r="AB17" s="59">
        <f>IF($A17&lt;=AB$178,'MissFill 1'!AA20,"")</f>
        <v>49.337710414192458</v>
      </c>
      <c r="AC17" s="59">
        <f>IF($A17&lt;=AC$178,'MissFill 1'!AB20,"")</f>
        <v>17.733380184354779</v>
      </c>
      <c r="AD17" s="59">
        <f>IF($A17&lt;=AD$178,'MissFill 1'!AC20,"")</f>
        <v>19.867687885600205</v>
      </c>
      <c r="AE17" s="59">
        <f>IF($A17&lt;=AE$178,'MissFill 1'!AD20,"")</f>
        <v>24.6355712848822</v>
      </c>
      <c r="AF17" s="59">
        <f>IF($A17&lt;=AF$178,'MissFill 1'!AE20,"")</f>
        <v>20.830945020317433</v>
      </c>
      <c r="AG17" s="59">
        <f>IF($A17&lt;=AG$178,'MissFill 1'!AF20,"")</f>
        <v>31.091829712863209</v>
      </c>
      <c r="AH17" s="59">
        <f>IF($A17&lt;=AH$178,'MissFill 1'!AG20,"")</f>
        <v>11.897829128151043</v>
      </c>
      <c r="AI17" s="59">
        <f>IF($A17&lt;=AI$178,'MissFill 1'!AH20,"")</f>
        <v>14.747023061503578</v>
      </c>
      <c r="AJ17" s="59">
        <f>IF($A17&lt;=AJ$178,'MissFill 1'!AI20,"")</f>
        <v>8.9643494690098944</v>
      </c>
      <c r="AK17" s="59">
        <f>IF($A17&lt;=AK$178,'MissFill 1'!AJ20,"")</f>
        <v>27.306348800851207</v>
      </c>
      <c r="AL17" s="59">
        <f>IF($A17&lt;=AL$178,'MissFill 1'!AK20,"")</f>
        <v>93</v>
      </c>
      <c r="AM17" s="59">
        <f>IF($A17&lt;=AM$178,'MissFill 1'!AL20,"")</f>
        <v>23.054197987595376</v>
      </c>
      <c r="AN17" s="59">
        <f>IF($A17&lt;=AN$178,'MissFill 1'!AM20,"")</f>
        <v>92</v>
      </c>
      <c r="AO17" s="59">
        <f>IF($A17&lt;=AO$178,'MissFill 1'!AN20,"")</f>
        <v>44.286436704521726</v>
      </c>
      <c r="AP17" s="59">
        <f>IF($A17&lt;=AP$178,'MissFill 1'!AO20,"")</f>
        <v>44.068516321955308</v>
      </c>
      <c r="AQ17" s="59">
        <f>IF($A17&lt;=AQ$178,'MissFill 1'!AP20,"")</f>
        <v>26.563028441787303</v>
      </c>
      <c r="AR17" s="59">
        <f>IF($A17&lt;=AR$178,'MissFill 1'!AQ20,"")</f>
        <v>58.448216038399984</v>
      </c>
      <c r="AS17" s="59">
        <f>IF($A17&lt;=AS$178,'MissFill 1'!AR20,"")</f>
        <v>33.53403813833765</v>
      </c>
      <c r="AT17" s="59">
        <f>IF($A17&lt;=AT$178,'MissFill 1'!AS20,"")</f>
        <v>6</v>
      </c>
      <c r="AU17" s="59">
        <f>IF($A17&lt;=AU$178,'MissFill 1'!AT20,"")</f>
        <v>19</v>
      </c>
      <c r="AV17" s="59">
        <f>IF($A17&lt;=AV$178,'MissFill 1'!AU20,"")</f>
        <v>48</v>
      </c>
      <c r="AW17" s="59">
        <f>IF($A17&lt;=AW$178,'MissFill 1'!AV20,"")</f>
        <v>19.556592090314496</v>
      </c>
      <c r="AX17" s="59">
        <f>IF($A17&lt;=AX$178,'MissFill 1'!AW20,"")</f>
        <v>24.853052227108723</v>
      </c>
    </row>
    <row r="18" spans="1:50" x14ac:dyDescent="0.25">
      <c r="A18" s="41">
        <v>44363</v>
      </c>
      <c r="B18" s="52">
        <v>167</v>
      </c>
      <c r="C18" s="59">
        <f>IF($A18&lt;=C$178,'MissFill 1'!B21,"")</f>
        <v>1</v>
      </c>
      <c r="D18" s="59">
        <f>IF($A18&lt;=D$178,'MissFill 1'!C21,"")</f>
        <v>19</v>
      </c>
      <c r="E18" s="59">
        <f>IF($A18&lt;=E$178,'MissFill 1'!D21,"")</f>
        <v>2</v>
      </c>
      <c r="F18" s="59">
        <f>IF($A18&lt;=F$178,'MissFill 1'!E21,"")</f>
        <v>8</v>
      </c>
      <c r="G18" s="59">
        <f>IF($A18&lt;=G$178,'MissFill 1'!F21,"")</f>
        <v>0</v>
      </c>
      <c r="H18" s="59">
        <f>IF($A18&lt;=H$178,'MissFill 1'!G21,"")</f>
        <v>0</v>
      </c>
      <c r="I18" s="59">
        <f>IF($A18&lt;=I$178,'MissFill 1'!H21,"")</f>
        <v>0</v>
      </c>
      <c r="J18" s="59">
        <f>IF($A18&lt;=J$178,'MissFill 1'!I21,"")</f>
        <v>22</v>
      </c>
      <c r="K18" s="59">
        <f>IF($A18&lt;=K$178,'MissFill 1'!J21,"")</f>
        <v>0</v>
      </c>
      <c r="L18" s="59">
        <f>IF($A18&lt;=L$178,'MissFill 1'!K21,"")</f>
        <v>0</v>
      </c>
      <c r="M18" s="59">
        <f>IF($A18&lt;=M$178,'MissFill 1'!L21,"")</f>
        <v>1</v>
      </c>
      <c r="N18" s="59">
        <f>IF($A18&lt;=N$178,'MissFill 1'!M21,"")</f>
        <v>56.870293822470849</v>
      </c>
      <c r="O18" s="59">
        <f>IF($A18&lt;=O$178,'MissFill 1'!N21,"")</f>
        <v>87.496992426895233</v>
      </c>
      <c r="P18" s="59">
        <f>IF($A18&lt;=P$178,'MissFill 1'!O21,"")</f>
        <v>0</v>
      </c>
      <c r="Q18" s="59">
        <f>IF($A18&lt;=Q$178,'MissFill 1'!P21,"")</f>
        <v>38.133179487736278</v>
      </c>
      <c r="R18" s="59">
        <f>IF($A18&lt;=R$178,'MissFill 1'!Q21,"")</f>
        <v>0</v>
      </c>
      <c r="S18" s="59">
        <f>IF($A18&lt;=S$178,'MissFill 1'!R21,"")</f>
        <v>31.668526460279399</v>
      </c>
      <c r="T18" s="59">
        <f>IF($A18&lt;=T$178,'MissFill 1'!S21,"")</f>
        <v>17.913316844805607</v>
      </c>
      <c r="U18" s="59">
        <f>IF($A18&lt;=U$178,'MissFill 1'!T21,"")</f>
        <v>318</v>
      </c>
      <c r="V18" s="59">
        <f>IF($A18&lt;=V$178,'MissFill 1'!U21,"")</f>
        <v>1</v>
      </c>
      <c r="W18" s="59">
        <f>IF($A18&lt;=W$178,'MissFill 1'!V21,"")</f>
        <v>10</v>
      </c>
      <c r="X18" s="59">
        <f>IF($A18&lt;=X$178,'MissFill 1'!W21,"")</f>
        <v>6</v>
      </c>
      <c r="Y18" s="59">
        <f>IF($A18&lt;=Y$178,'MissFill 1'!X21,"")</f>
        <v>41</v>
      </c>
      <c r="Z18" s="59">
        <f>IF($A18&lt;=Z$178,'MissFill 1'!Y21,"")</f>
        <v>11</v>
      </c>
      <c r="AA18" s="59">
        <f>IF($A18&lt;=AA$178,'MissFill 1'!Z21,"")</f>
        <v>0</v>
      </c>
      <c r="AB18" s="59">
        <f>IF($A18&lt;=AB$178,'MissFill 1'!AA21,"")</f>
        <v>87.602773495919379</v>
      </c>
      <c r="AC18" s="59">
        <f>IF($A18&lt;=AC$178,'MissFill 1'!AB21,"")</f>
        <v>2</v>
      </c>
      <c r="AD18" s="59">
        <f>IF($A18&lt;=AD$178,'MissFill 1'!AC21,"")</f>
        <v>35.276557163244391</v>
      </c>
      <c r="AE18" s="59">
        <f>IF($A18&lt;=AE$178,'MissFill 1'!AD21,"")</f>
        <v>43.742288669141473</v>
      </c>
      <c r="AF18" s="59">
        <f>IF($A18&lt;=AF$178,'MissFill 1'!AE21,"")</f>
        <v>36.98689183184888</v>
      </c>
      <c r="AG18" s="59">
        <f>IF($A18&lt;=AG$178,'MissFill 1'!AF21,"")</f>
        <v>55.205855582754197</v>
      </c>
      <c r="AH18" s="59">
        <f>IF($A18&lt;=AH$178,'MissFill 1'!AG21,"")</f>
        <v>21.125480316304809</v>
      </c>
      <c r="AI18" s="59">
        <f>IF($A18&lt;=AI$178,'MissFill 1'!AH21,"")</f>
        <v>26.184436005453108</v>
      </c>
      <c r="AJ18" s="59">
        <f>IF($A18&lt;=AJ$178,'MissFill 1'!AI21,"")</f>
        <v>15.916869053697328</v>
      </c>
      <c r="AK18" s="59">
        <f>IF($A18&lt;=AK$178,'MissFill 1'!AJ21,"")</f>
        <v>48.484452742529953</v>
      </c>
      <c r="AL18" s="59">
        <f>IF($A18&lt;=AL$178,'MissFill 1'!AK21,"")</f>
        <v>889</v>
      </c>
      <c r="AM18" s="59">
        <f>IF($A18&lt;=AM$178,'MissFill 1'!AL21,"")</f>
        <v>40.934442791987379</v>
      </c>
      <c r="AN18" s="59">
        <f>IF($A18&lt;=AN$178,'MissFill 1'!AM21,"")</f>
        <v>22</v>
      </c>
      <c r="AO18" s="59">
        <f>IF($A18&lt;=AO$178,'MissFill 1'!AN21,"")</f>
        <v>78.633861421578771</v>
      </c>
      <c r="AP18" s="59">
        <f>IF($A18&lt;=AP$178,'MissFill 1'!AO21,"")</f>
        <v>78.246927578199248</v>
      </c>
      <c r="AQ18" s="59">
        <f>IF($A18&lt;=AQ$178,'MissFill 1'!AP21,"")</f>
        <v>47.164632173165842</v>
      </c>
      <c r="AR18" s="59">
        <f>IF($A18&lt;=AR$178,'MissFill 1'!AQ21,"")</f>
        <v>103.77915367105572</v>
      </c>
      <c r="AS18" s="59">
        <f>IF($A18&lt;=AS$178,'MissFill 1'!AR21,"")</f>
        <v>59.542178240019652</v>
      </c>
      <c r="AT18" s="59">
        <f>IF($A18&lt;=AT$178,'MissFill 1'!AS21,"")</f>
        <v>59</v>
      </c>
      <c r="AU18" s="59">
        <f>IF($A18&lt;=AU$178,'MissFill 1'!AT21,"")</f>
        <v>17</v>
      </c>
      <c r="AV18" s="59">
        <f>IF($A18&lt;=AV$178,'MissFill 1'!AU21,"")</f>
        <v>26</v>
      </c>
      <c r="AW18" s="59">
        <f>IF($A18&lt;=AW$178,'MissFill 1'!AV21,"")</f>
        <v>34.724183446240573</v>
      </c>
      <c r="AX18" s="59">
        <f>IF($A18&lt;=AX$178,'MissFill 1'!AW21,"")</f>
        <v>44.128442253521627</v>
      </c>
    </row>
    <row r="19" spans="1:50" x14ac:dyDescent="0.25">
      <c r="A19" s="41">
        <v>44364</v>
      </c>
      <c r="B19" s="52">
        <v>168</v>
      </c>
      <c r="C19" s="59">
        <f>IF($A19&lt;=C$178,'MissFill 1'!B22,"")</f>
        <v>0</v>
      </c>
      <c r="D19" s="59">
        <f>IF($A19&lt;=D$178,'MissFill 1'!C22,"")</f>
        <v>12</v>
      </c>
      <c r="E19" s="59">
        <f>IF($A19&lt;=E$178,'MissFill 1'!D22,"")</f>
        <v>5</v>
      </c>
      <c r="F19" s="59">
        <f>IF($A19&lt;=F$178,'MissFill 1'!E22,"")</f>
        <v>17</v>
      </c>
      <c r="G19" s="59">
        <f>IF($A19&lt;=G$178,'MissFill 1'!F22,"")</f>
        <v>2</v>
      </c>
      <c r="H19" s="59">
        <f>IF($A19&lt;=H$178,'MissFill 1'!G22,"")</f>
        <v>0</v>
      </c>
      <c r="I19" s="59">
        <f>IF($A19&lt;=I$178,'MissFill 1'!H22,"")</f>
        <v>92</v>
      </c>
      <c r="J19" s="59">
        <f>IF($A19&lt;=J$178,'MissFill 1'!I22,"")</f>
        <v>0</v>
      </c>
      <c r="K19" s="59">
        <f>IF($A19&lt;=K$178,'MissFill 1'!J22,"")</f>
        <v>0</v>
      </c>
      <c r="L19" s="59">
        <f>IF($A19&lt;=L$178,'MissFill 1'!K22,"")</f>
        <v>4</v>
      </c>
      <c r="M19" s="59">
        <f>IF($A19&lt;=M$178,'MissFill 1'!L22,"")</f>
        <v>2</v>
      </c>
      <c r="N19" s="59">
        <f>IF($A19&lt;=N$178,'MissFill 1'!M22,"")</f>
        <v>84.728208112954434</v>
      </c>
      <c r="O19" s="59">
        <f>IF($A19&lt;=O$178,'MissFill 1'!N22,"")</f>
        <v>130.35739549272978</v>
      </c>
      <c r="P19" s="59">
        <f>IF($A19&lt;=P$178,'MissFill 1'!O22,"")</f>
        <v>0</v>
      </c>
      <c r="Q19" s="59">
        <f>IF($A19&lt;=Q$178,'MissFill 1'!P22,"")</f>
        <v>56.812718037495607</v>
      </c>
      <c r="R19" s="59">
        <f>IF($A19&lt;=R$178,'MissFill 1'!Q22,"")</f>
        <v>0</v>
      </c>
      <c r="S19" s="59">
        <f>IF($A19&lt;=S$178,'MissFill 1'!R22,"")</f>
        <v>47.181354626602683</v>
      </c>
      <c r="T19" s="59">
        <f>IF($A19&lt;=T$178,'MissFill 1'!S22,"")</f>
        <v>26.688155372608197</v>
      </c>
      <c r="U19" s="59">
        <f>IF($A19&lt;=U$178,'MissFill 1'!T22,"")</f>
        <v>15</v>
      </c>
      <c r="V19" s="59">
        <f>IF($A19&lt;=V$178,'MissFill 1'!U22,"")</f>
        <v>200</v>
      </c>
      <c r="W19" s="59">
        <f>IF($A19&lt;=W$178,'MissFill 1'!V22,"")</f>
        <v>10</v>
      </c>
      <c r="X19" s="59">
        <f>IF($A19&lt;=X$178,'MissFill 1'!W22,"")</f>
        <v>22</v>
      </c>
      <c r="Y19" s="59">
        <f>IF($A19&lt;=Y$178,'MissFill 1'!X22,"")</f>
        <v>0</v>
      </c>
      <c r="Z19" s="59">
        <f>IF($A19&lt;=Z$178,'MissFill 1'!Y22,"")</f>
        <v>330</v>
      </c>
      <c r="AA19" s="59">
        <f>IF($A19&lt;=AA$178,'MissFill 1'!Z22,"")</f>
        <v>12</v>
      </c>
      <c r="AB19" s="59">
        <f>IF($A19&lt;=AB$178,'MissFill 1'!AA22,"")</f>
        <v>130.51499342001796</v>
      </c>
      <c r="AC19" s="59">
        <f>IF($A19&lt;=AC$178,'MissFill 1'!AB22,"")</f>
        <v>76</v>
      </c>
      <c r="AD19" s="59">
        <f>IF($A19&lt;=AD$178,'MissFill 1'!AC22,"")</f>
        <v>52.556779224075505</v>
      </c>
      <c r="AE19" s="59">
        <f>IF($A19&lt;=AE$178,'MissFill 1'!AD22,"")</f>
        <v>65.169449436386358</v>
      </c>
      <c r="AF19" s="59">
        <f>IF($A19&lt;=AF$178,'MissFill 1'!AE22,"")</f>
        <v>55.104921356006329</v>
      </c>
      <c r="AG19" s="59">
        <f>IF($A19&lt;=AG$178,'MissFill 1'!AF22,"")</f>
        <v>82.248444776297546</v>
      </c>
      <c r="AH19" s="59">
        <f>IF($A19&lt;=AH$178,'MissFill 1'!AG22,"")</f>
        <v>31.473797169283394</v>
      </c>
      <c r="AI19" s="59">
        <f>IF($A19&lt;=AI$178,'MissFill 1'!AH22,"")</f>
        <v>39.010882379400741</v>
      </c>
      <c r="AJ19" s="59">
        <f>IF($A19&lt;=AJ$178,'MissFill 1'!AI22,"")</f>
        <v>23.713747600780721</v>
      </c>
      <c r="AK19" s="59">
        <f>IF($A19&lt;=AK$178,'MissFill 1'!AJ22,"")</f>
        <v>72.234562652964811</v>
      </c>
      <c r="AL19" s="59">
        <f>IF($A19&lt;=AL$178,'MissFill 1'!AK22,"")</f>
        <v>1249</v>
      </c>
      <c r="AM19" s="59">
        <f>IF($A19&lt;=AM$178,'MissFill 1'!AL22,"")</f>
        <v>60.986180213771441</v>
      </c>
      <c r="AN19" s="59">
        <f>IF($A19&lt;=AN$178,'MissFill 1'!AM22,"")</f>
        <v>115</v>
      </c>
      <c r="AO19" s="59">
        <f>IF($A19&lt;=AO$178,'MissFill 1'!AN22,"")</f>
        <v>117.15265963018881</v>
      </c>
      <c r="AP19" s="59">
        <f>IF($A19&lt;=AP$178,'MissFill 1'!AO22,"")</f>
        <v>116.57618623776807</v>
      </c>
      <c r="AQ19" s="59">
        <f>IF($A19&lt;=AQ$178,'MissFill 1'!AP22,"")</f>
        <v>24</v>
      </c>
      <c r="AR19" s="59">
        <f>IF($A19&lt;=AR$178,'MissFill 1'!AQ22,"")</f>
        <v>154.61537366900703</v>
      </c>
      <c r="AS19" s="59">
        <f>IF($A19&lt;=AS$178,'MissFill 1'!AR22,"")</f>
        <v>88.708915152917413</v>
      </c>
      <c r="AT19" s="59">
        <f>IF($A19&lt;=AT$178,'MissFill 1'!AS22,"")</f>
        <v>41</v>
      </c>
      <c r="AU19" s="59">
        <f>IF($A19&lt;=AU$178,'MissFill 1'!AT22,"")</f>
        <v>7</v>
      </c>
      <c r="AV19" s="59">
        <f>IF($A19&lt;=AV$178,'MissFill 1'!AU22,"")</f>
        <v>3</v>
      </c>
      <c r="AW19" s="59">
        <f>IF($A19&lt;=AW$178,'MissFill 1'!AV22,"")</f>
        <v>51.733825233429641</v>
      </c>
      <c r="AX19" s="59">
        <f>IF($A19&lt;=AX$178,'MissFill 1'!AW22,"")</f>
        <v>65.74476035992555</v>
      </c>
    </row>
    <row r="20" spans="1:50" x14ac:dyDescent="0.25">
      <c r="A20" s="41">
        <v>44365</v>
      </c>
      <c r="B20" s="52">
        <v>169</v>
      </c>
      <c r="C20" s="59">
        <f>IF($A20&lt;=C$178,'MissFill 1'!B23,"")</f>
        <v>1</v>
      </c>
      <c r="D20" s="59">
        <f>IF($A20&lt;=D$178,'MissFill 1'!C23,"")</f>
        <v>8</v>
      </c>
      <c r="E20" s="59">
        <f>IF($A20&lt;=E$178,'MissFill 1'!D23,"")</f>
        <v>2</v>
      </c>
      <c r="F20" s="59">
        <f>IF($A20&lt;=F$178,'MissFill 1'!E23,"")</f>
        <v>107</v>
      </c>
      <c r="G20" s="59">
        <f>IF($A20&lt;=G$178,'MissFill 1'!F23,"")</f>
        <v>14</v>
      </c>
      <c r="H20" s="59">
        <f>IF($A20&lt;=H$178,'MissFill 1'!G23,"")</f>
        <v>0</v>
      </c>
      <c r="I20" s="59">
        <f>IF($A20&lt;=I$178,'MissFill 1'!H23,"")</f>
        <v>109</v>
      </c>
      <c r="J20" s="59">
        <f>IF($A20&lt;=J$178,'MissFill 1'!I23,"")</f>
        <v>2</v>
      </c>
      <c r="K20" s="59">
        <f>IF($A20&lt;=K$178,'MissFill 1'!J23,"")</f>
        <v>0</v>
      </c>
      <c r="L20" s="59">
        <f>IF($A20&lt;=L$178,'MissFill 1'!K23,"")</f>
        <v>0</v>
      </c>
      <c r="M20" s="59">
        <f>IF($A20&lt;=M$178,'MissFill 1'!L23,"")</f>
        <v>0</v>
      </c>
      <c r="N20" s="59">
        <f>IF($A20&lt;=N$178,'MissFill 1'!M23,"")</f>
        <v>91.57012617207522</v>
      </c>
      <c r="O20" s="59">
        <f>IF($A20&lt;=O$178,'MissFill 1'!N23,"")</f>
        <v>140.88393250119157</v>
      </c>
      <c r="P20" s="59">
        <f>IF($A20&lt;=P$178,'MissFill 1'!O23,"")</f>
        <v>16</v>
      </c>
      <c r="Q20" s="59">
        <f>IF($A20&lt;=Q$178,'MissFill 1'!P23,"")</f>
        <v>61.400422300169076</v>
      </c>
      <c r="R20" s="59">
        <f>IF($A20&lt;=R$178,'MissFill 1'!Q23,"")</f>
        <v>0</v>
      </c>
      <c r="S20" s="59">
        <f>IF($A20&lt;=S$178,'MissFill 1'!R23,"")</f>
        <v>50.991313192504045</v>
      </c>
      <c r="T20" s="59">
        <f>IF($A20&lt;=T$178,'MissFill 1'!S23,"")</f>
        <v>0</v>
      </c>
      <c r="U20" s="59">
        <f>IF($A20&lt;=U$178,'MissFill 1'!T23,"")</f>
        <v>34</v>
      </c>
      <c r="V20" s="59">
        <f>IF($A20&lt;=V$178,'MissFill 1'!U23,"")</f>
        <v>11</v>
      </c>
      <c r="W20" s="59">
        <f>IF($A20&lt;=W$178,'MissFill 1'!V23,"")</f>
        <v>11</v>
      </c>
      <c r="X20" s="59">
        <f>IF($A20&lt;=X$178,'MissFill 1'!W23,"")</f>
        <v>8</v>
      </c>
      <c r="Y20" s="59">
        <f>IF($A20&lt;=Y$178,'MissFill 1'!X23,"")</f>
        <v>8</v>
      </c>
      <c r="Z20" s="59">
        <f>IF($A20&lt;=Z$178,'MissFill 1'!Y23,"")</f>
        <v>0</v>
      </c>
      <c r="AA20" s="59">
        <f>IF($A20&lt;=AA$178,'MissFill 1'!Z23,"")</f>
        <v>4</v>
      </c>
      <c r="AB20" s="59">
        <f>IF($A20&lt;=AB$178,'MissFill 1'!AA23,"")</f>
        <v>141.05425667548565</v>
      </c>
      <c r="AC20" s="59">
        <f>IF($A20&lt;=AC$178,'MissFill 1'!AB23,"")</f>
        <v>104</v>
      </c>
      <c r="AD20" s="59">
        <f>IF($A20&lt;=AD$178,'MissFill 1'!AC23,"")</f>
        <v>56.800810638301314</v>
      </c>
      <c r="AE20" s="59">
        <f>IF($A20&lt;=AE$178,'MissFill 1'!AD23,"")</f>
        <v>70.431971127006392</v>
      </c>
      <c r="AF20" s="59">
        <f>IF($A20&lt;=AF$178,'MissFill 1'!AE23,"")</f>
        <v>59.554718713569763</v>
      </c>
      <c r="AG20" s="59">
        <f>IF($A20&lt;=AG$178,'MissFill 1'!AF23,"")</f>
        <v>88.890118572813748</v>
      </c>
      <c r="AH20" s="59">
        <f>IF($A20&lt;=AH$178,'MissFill 1'!AG23,"")</f>
        <v>34.015349103847598</v>
      </c>
      <c r="AI20" s="59">
        <f>IF($A20&lt;=AI$178,'MissFill 1'!AH23,"")</f>
        <v>42.161064197220469</v>
      </c>
      <c r="AJ20" s="59">
        <f>IF($A20&lt;=AJ$178,'MissFill 1'!AI23,"")</f>
        <v>25.628664976856054</v>
      </c>
      <c r="AK20" s="59">
        <f>IF($A20&lt;=AK$178,'MissFill 1'!AJ23,"")</f>
        <v>78.067601846348637</v>
      </c>
      <c r="AL20" s="59">
        <f>IF($A20&lt;=AL$178,'MissFill 1'!AK23,"")</f>
        <v>1356</v>
      </c>
      <c r="AM20" s="59">
        <f>IF($A20&lt;=AM$178,'MissFill 1'!AL23,"")</f>
        <v>74</v>
      </c>
      <c r="AN20" s="59">
        <f>IF($A20&lt;=AN$178,'MissFill 1'!AM23,"")</f>
        <v>106</v>
      </c>
      <c r="AO20" s="59">
        <f>IF($A20&lt;=AO$178,'MissFill 1'!AN23,"")</f>
        <v>76</v>
      </c>
      <c r="AP20" s="59">
        <f>IF($A20&lt;=AP$178,'MissFill 1'!AO23,"")</f>
        <v>125.98987185260438</v>
      </c>
      <c r="AQ20" s="59">
        <f>IF($A20&lt;=AQ$178,'MissFill 1'!AP23,"")</f>
        <v>613</v>
      </c>
      <c r="AR20" s="59">
        <f>IF($A20&lt;=AR$178,'MissFill 1'!AQ23,"")</f>
        <v>167.10077541282342</v>
      </c>
      <c r="AS20" s="59">
        <f>IF($A20&lt;=AS$178,'MissFill 1'!AR23,"")</f>
        <v>95.872280720388886</v>
      </c>
      <c r="AT20" s="59">
        <f>IF($A20&lt;=AT$178,'MissFill 1'!AS23,"")</f>
        <v>28</v>
      </c>
      <c r="AU20" s="59">
        <f>IF($A20&lt;=AU$178,'MissFill 1'!AT23,"")</f>
        <v>4</v>
      </c>
      <c r="AV20" s="59">
        <f>IF($A20&lt;=AV$178,'MissFill 1'!AU23,"")</f>
        <v>2</v>
      </c>
      <c r="AW20" s="59">
        <f>IF($A20&lt;=AW$178,'MissFill 1'!AV23,"")</f>
        <v>-2</v>
      </c>
      <c r="AX20" s="59">
        <f>IF($A20&lt;=AX$178,'MissFill 1'!AW23,"")</f>
        <v>71.053739190206059</v>
      </c>
    </row>
    <row r="21" spans="1:50" x14ac:dyDescent="0.25">
      <c r="A21" s="41">
        <v>44366</v>
      </c>
      <c r="B21" s="52">
        <v>170</v>
      </c>
      <c r="C21" s="59">
        <f>IF($A21&lt;=C$178,'MissFill 1'!B24,"")</f>
        <v>4</v>
      </c>
      <c r="D21" s="59">
        <f>IF($A21&lt;=D$178,'MissFill 1'!C24,"")</f>
        <v>16</v>
      </c>
      <c r="E21" s="59">
        <f>IF($A21&lt;=E$178,'MissFill 1'!D24,"")</f>
        <v>12</v>
      </c>
      <c r="F21" s="59">
        <f>IF($A21&lt;=F$178,'MissFill 1'!E24,"")</f>
        <v>312</v>
      </c>
      <c r="G21" s="59">
        <f>IF($A21&lt;=G$178,'MissFill 1'!F24,"")</f>
        <v>20</v>
      </c>
      <c r="H21" s="59">
        <f>IF($A21&lt;=H$178,'MissFill 1'!G24,"")</f>
        <v>0</v>
      </c>
      <c r="I21" s="59">
        <f>IF($A21&lt;=I$178,'MissFill 1'!H24,"")</f>
        <v>0</v>
      </c>
      <c r="J21" s="59">
        <f>IF($A21&lt;=J$178,'MissFill 1'!I24,"")</f>
        <v>0</v>
      </c>
      <c r="K21" s="59">
        <f>IF($A21&lt;=K$178,'MissFill 1'!J24,"")</f>
        <v>17</v>
      </c>
      <c r="L21" s="59">
        <f>IF($A21&lt;=L$178,'MissFill 1'!K24,"")</f>
        <v>0</v>
      </c>
      <c r="M21" s="59">
        <f>IF($A21&lt;=M$178,'MissFill 1'!L24,"")</f>
        <v>0</v>
      </c>
      <c r="N21" s="59">
        <f>IF($A21&lt;=N$178,'MissFill 1'!M24,"")</f>
        <v>124.50068840492712</v>
      </c>
      <c r="O21" s="59">
        <f>IF($A21&lt;=O$178,'MissFill 1'!N24,"")</f>
        <v>191.5487868677948</v>
      </c>
      <c r="P21" s="59">
        <f>IF($A21&lt;=P$178,'MissFill 1'!O24,"")</f>
        <v>12</v>
      </c>
      <c r="Q21" s="59">
        <f>IF($A21&lt;=Q$178,'MissFill 1'!P24,"")</f>
        <v>83.481318245203695</v>
      </c>
      <c r="R21" s="59">
        <f>IF($A21&lt;=R$178,'MissFill 1'!Q24,"")</f>
        <v>0</v>
      </c>
      <c r="S21" s="59">
        <f>IF($A21&lt;=S$178,'MissFill 1'!R24,"")</f>
        <v>0</v>
      </c>
      <c r="T21" s="59">
        <f>IF($A21&lt;=T$178,'MissFill 1'!S24,"")</f>
        <v>0</v>
      </c>
      <c r="U21" s="59">
        <f>IF($A21&lt;=U$178,'MissFill 1'!T24,"")</f>
        <v>102</v>
      </c>
      <c r="V21" s="59">
        <f>IF($A21&lt;=V$178,'MissFill 1'!U24,"")</f>
        <v>129</v>
      </c>
      <c r="W21" s="59">
        <f>IF($A21&lt;=W$178,'MissFill 1'!V24,"")</f>
        <v>37</v>
      </c>
      <c r="X21" s="59">
        <f>IF($A21&lt;=X$178,'MissFill 1'!W24,"")</f>
        <v>12</v>
      </c>
      <c r="Y21" s="59">
        <f>IF($A21&lt;=Y$178,'MissFill 1'!X24,"")</f>
        <v>6</v>
      </c>
      <c r="Z21" s="59">
        <f>IF($A21&lt;=Z$178,'MissFill 1'!Y24,"")</f>
        <v>0</v>
      </c>
      <c r="AA21" s="59">
        <f>IF($A21&lt;=AA$178,'MissFill 1'!Z24,"")</f>
        <v>4</v>
      </c>
      <c r="AB21" s="59">
        <f>IF($A21&lt;=AB$178,'MissFill 1'!AA24,"")</f>
        <v>191.78036323275418</v>
      </c>
      <c r="AC21" s="59">
        <f>IF($A21&lt;=AC$178,'MissFill 1'!AB24,"")</f>
        <v>687</v>
      </c>
      <c r="AD21" s="59">
        <f>IF($A21&lt;=AD$178,'MissFill 1'!AC24,"")</f>
        <v>48</v>
      </c>
      <c r="AE21" s="59">
        <f>IF($A21&lt;=AE$178,'MissFill 1'!AD24,"")</f>
        <v>95.760803851613062</v>
      </c>
      <c r="AF21" s="59">
        <f>IF($A21&lt;=AF$178,'MissFill 1'!AE24,"")</f>
        <v>80.971860447924115</v>
      </c>
      <c r="AG21" s="59">
        <f>IF($A21&lt;=AG$178,'MissFill 1'!AF24,"")</f>
        <v>120.85689315223611</v>
      </c>
      <c r="AH21" s="59">
        <f>IF($A21&lt;=AH$178,'MissFill 1'!AG24,"")</f>
        <v>46.247991094895937</v>
      </c>
      <c r="AI21" s="59">
        <f>IF($A21&lt;=AI$178,'MissFill 1'!AH24,"")</f>
        <v>57.323078343001384</v>
      </c>
      <c r="AJ21" s="59">
        <f>IF($A21&lt;=AJ$178,'MissFill 1'!AI24,"")</f>
        <v>34.845277230732556</v>
      </c>
      <c r="AK21" s="59">
        <f>IF($A21&lt;=AK$178,'MissFill 1'!AJ24,"")</f>
        <v>106.14236955108836</v>
      </c>
      <c r="AL21" s="59">
        <f>IF($A21&lt;=AL$178,'MissFill 1'!AK24,"")</f>
        <v>1516</v>
      </c>
      <c r="AM21" s="59">
        <f>IF($A21&lt;=AM$178,'MissFill 1'!AL24,"")</f>
        <v>94</v>
      </c>
      <c r="AN21" s="59">
        <f>IF($A21&lt;=AN$178,'MissFill 1'!AM24,"")</f>
        <v>251</v>
      </c>
      <c r="AO21" s="59">
        <f>IF($A21&lt;=AO$178,'MissFill 1'!AN24,"")</f>
        <v>149</v>
      </c>
      <c r="AP21" s="59">
        <f>IF($A21&lt;=AP$178,'MissFill 1'!AO24,"")</f>
        <v>80</v>
      </c>
      <c r="AQ21" s="59">
        <f>IF($A21&lt;=AQ$178,'MissFill 1'!AP24,"")</f>
        <v>405</v>
      </c>
      <c r="AR21" s="59">
        <f>IF($A21&lt;=AR$178,'MissFill 1'!AQ24,"")</f>
        <v>227.19376331106494</v>
      </c>
      <c r="AS21" s="59">
        <f>IF($A21&lt;=AS$178,'MissFill 1'!AR24,"")</f>
        <v>130.34998910249647</v>
      </c>
      <c r="AT21" s="59">
        <f>IF($A21&lt;=AT$178,'MissFill 1'!AS24,"")</f>
        <v>126</v>
      </c>
      <c r="AU21" s="59">
        <f>IF($A21&lt;=AU$178,'MissFill 1'!AT24,"")</f>
        <v>0</v>
      </c>
      <c r="AV21" s="59">
        <f>IF($A21&lt;=AV$178,'MissFill 1'!AU24,"")</f>
        <v>36</v>
      </c>
      <c r="AW21" s="59">
        <f>IF($A21&lt;=AW$178,'MissFill 1'!AV24,"")</f>
        <v>5</v>
      </c>
      <c r="AX21" s="59">
        <f>IF($A21&lt;=AX$178,'MissFill 1'!AW24,"")</f>
        <v>0</v>
      </c>
    </row>
    <row r="22" spans="1:50" x14ac:dyDescent="0.25">
      <c r="A22" s="41">
        <v>44367</v>
      </c>
      <c r="B22" s="52">
        <v>171</v>
      </c>
      <c r="C22" s="59">
        <f>IF($A22&lt;=C$178,'MissFill 1'!B25,"")</f>
        <v>458</v>
      </c>
      <c r="D22" s="59">
        <f>IF($A22&lt;=D$178,'MissFill 1'!C25,"")</f>
        <v>45</v>
      </c>
      <c r="E22" s="59">
        <f>IF($A22&lt;=E$178,'MissFill 1'!D25,"")</f>
        <v>37</v>
      </c>
      <c r="F22" s="59">
        <f>IF($A22&lt;=F$178,'MissFill 1'!E25,"")</f>
        <v>1498</v>
      </c>
      <c r="G22" s="59">
        <f>IF($A22&lt;=G$178,'MissFill 1'!F25,"")</f>
        <v>0</v>
      </c>
      <c r="H22" s="59">
        <f>IF($A22&lt;=H$178,'MissFill 1'!G25,"")</f>
        <v>18</v>
      </c>
      <c r="I22" s="59">
        <f>IF($A22&lt;=I$178,'MissFill 1'!H25,"")</f>
        <v>29</v>
      </c>
      <c r="J22" s="59">
        <f>IF($A22&lt;=J$178,'MissFill 1'!I25,"")</f>
        <v>6</v>
      </c>
      <c r="K22" s="59">
        <f>IF($A22&lt;=K$178,'MissFill 1'!J25,"")</f>
        <v>0</v>
      </c>
      <c r="L22" s="59">
        <f>IF($A22&lt;=L$178,'MissFill 1'!K25,"")</f>
        <v>16</v>
      </c>
      <c r="M22" s="59">
        <f>IF($A22&lt;=M$178,'MissFill 1'!L25,"")</f>
        <v>0</v>
      </c>
      <c r="N22" s="59">
        <f>IF($A22&lt;=N$178,'MissFill 1'!M25,"")</f>
        <v>232.27922552409396</v>
      </c>
      <c r="O22" s="59">
        <f>IF($A22&lt;=O$178,'MissFill 1'!N25,"")</f>
        <v>357.36994255824771</v>
      </c>
      <c r="P22" s="59">
        <f>IF($A22&lt;=P$178,'MissFill 1'!O25,"")</f>
        <v>49</v>
      </c>
      <c r="Q22" s="59">
        <f>IF($A22&lt;=Q$178,'MissFill 1'!P25,"")</f>
        <v>155.74994962806102</v>
      </c>
      <c r="R22" s="59">
        <f>IF($A22&lt;=R$178,'MissFill 1'!Q25,"")</f>
        <v>0</v>
      </c>
      <c r="S22" s="59">
        <f>IF($A22&lt;=S$178,'MissFill 1'!R25,"")</f>
        <v>0</v>
      </c>
      <c r="T22" s="59">
        <f>IF($A22&lt;=T$178,'MissFill 1'!S25,"")</f>
        <v>0</v>
      </c>
      <c r="U22" s="59">
        <f>IF($A22&lt;=U$178,'MissFill 1'!T25,"")</f>
        <v>287</v>
      </c>
      <c r="V22" s="59">
        <f>IF($A22&lt;=V$178,'MissFill 1'!U25,"")</f>
        <v>313</v>
      </c>
      <c r="W22" s="59">
        <f>IF($A22&lt;=W$178,'MissFill 1'!V25,"")</f>
        <v>59</v>
      </c>
      <c r="X22" s="59">
        <f>IF($A22&lt;=X$178,'MissFill 1'!W25,"")</f>
        <v>4</v>
      </c>
      <c r="Y22" s="59">
        <f>IF($A22&lt;=Y$178,'MissFill 1'!X25,"")</f>
        <v>38</v>
      </c>
      <c r="Z22" s="59">
        <f>IF($A22&lt;=Z$178,'MissFill 1'!Y25,"")</f>
        <v>267</v>
      </c>
      <c r="AA22" s="59">
        <f>IF($A22&lt;=AA$178,'MissFill 1'!Z25,"")</f>
        <v>0</v>
      </c>
      <c r="AB22" s="59">
        <f>IF($A22&lt;=AB$178,'MissFill 1'!AA25,"")</f>
        <v>357.80199140385315</v>
      </c>
      <c r="AC22" s="59">
        <f>IF($A22&lt;=AC$178,'MissFill 1'!AB25,"")</f>
        <v>718</v>
      </c>
      <c r="AD22" s="59">
        <f>IF($A22&lt;=AD$178,'MissFill 1'!AC25,"")</f>
        <v>0</v>
      </c>
      <c r="AE22" s="59">
        <f>IF($A22&lt;=AE$178,'MissFill 1'!AD25,"")</f>
        <v>178.65961738197953</v>
      </c>
      <c r="AF22" s="59">
        <f>IF($A22&lt;=AF$178,'MissFill 1'!AE25,"")</f>
        <v>151.06808865921485</v>
      </c>
      <c r="AG22" s="59">
        <f>IF($A22&lt;=AG$178,'MissFill 1'!AF25,"")</f>
        <v>225.48104673402415</v>
      </c>
      <c r="AH22" s="59">
        <f>IF($A22&lt;=AH$178,'MissFill 1'!AG25,"")</f>
        <v>86.284242209398755</v>
      </c>
      <c r="AI22" s="59">
        <f>IF($A22&lt;=AI$178,'MissFill 1'!AH25,"")</f>
        <v>106.94688047718761</v>
      </c>
      <c r="AJ22" s="59">
        <f>IF($A22&lt;=AJ$178,'MissFill 1'!AI25,"")</f>
        <v>65.010355460866535</v>
      </c>
      <c r="AK22" s="59">
        <f>IF($A22&lt;=AK$178,'MissFill 1'!AJ25,"")</f>
        <v>198.02836201541234</v>
      </c>
      <c r="AL22" s="59">
        <f>IF($A22&lt;=AL$178,'MissFill 1'!AK25,"")</f>
        <v>2329</v>
      </c>
      <c r="AM22" s="59">
        <f>IF($A22&lt;=AM$178,'MissFill 1'!AL25,"")</f>
        <v>40</v>
      </c>
      <c r="AN22" s="59">
        <f>IF($A22&lt;=AN$178,'MissFill 1'!AM25,"")</f>
        <v>284</v>
      </c>
      <c r="AO22" s="59">
        <f>IF($A22&lt;=AO$178,'MissFill 1'!AN25,"")</f>
        <v>198</v>
      </c>
      <c r="AP22" s="59">
        <f>IF($A22&lt;=AP$178,'MissFill 1'!AO25,"")</f>
        <v>53</v>
      </c>
      <c r="AQ22" s="59">
        <f>IF($A22&lt;=AQ$178,'MissFill 1'!AP25,"")</f>
        <v>713</v>
      </c>
      <c r="AR22" s="59">
        <f>IF($A22&lt;=AR$178,'MissFill 1'!AQ25,"")</f>
        <v>423.87228586368161</v>
      </c>
      <c r="AS22" s="59">
        <f>IF($A22&lt;=AS$178,'MissFill 1'!AR25,"")</f>
        <v>243.19218555102941</v>
      </c>
      <c r="AT22" s="59">
        <f>IF($A22&lt;=AT$178,'MissFill 1'!AS25,"")</f>
        <v>125</v>
      </c>
      <c r="AU22" s="59">
        <f>IF($A22&lt;=AU$178,'MissFill 1'!AT25,"")</f>
        <v>3</v>
      </c>
      <c r="AV22" s="59">
        <f>IF($A22&lt;=AV$178,'MissFill 1'!AU25,"")</f>
        <v>1</v>
      </c>
      <c r="AW22" s="59">
        <f>IF($A22&lt;=AW$178,'MissFill 1'!AV25,"")</f>
        <v>24</v>
      </c>
      <c r="AX22" s="59">
        <f>IF($A22&lt;=AX$178,'MissFill 1'!AW25,"")</f>
        <v>0</v>
      </c>
    </row>
    <row r="23" spans="1:50" x14ac:dyDescent="0.25">
      <c r="A23" s="41">
        <v>44368</v>
      </c>
      <c r="B23" s="52">
        <v>172</v>
      </c>
      <c r="C23" s="59">
        <f>IF($A23&lt;=C$178,'MissFill 1'!B26,"")</f>
        <v>28</v>
      </c>
      <c r="D23" s="59">
        <f>IF($A23&lt;=D$178,'MissFill 1'!C26,"")</f>
        <v>4</v>
      </c>
      <c r="E23" s="59">
        <f>IF($A23&lt;=E$178,'MissFill 1'!D26,"")</f>
        <v>5</v>
      </c>
      <c r="F23" s="59">
        <f>IF($A23&lt;=F$178,'MissFill 1'!E26,"")</f>
        <v>1234</v>
      </c>
      <c r="G23" s="59">
        <f>IF($A23&lt;=G$178,'MissFill 1'!F26,"")</f>
        <v>0</v>
      </c>
      <c r="H23" s="59">
        <f>IF($A23&lt;=H$178,'MissFill 1'!G26,"")</f>
        <v>20</v>
      </c>
      <c r="I23" s="59">
        <f>IF($A23&lt;=I$178,'MissFill 1'!H26,"")</f>
        <v>243</v>
      </c>
      <c r="J23" s="59">
        <f>IF($A23&lt;=J$178,'MissFill 1'!I26,"")</f>
        <v>86</v>
      </c>
      <c r="K23" s="59">
        <f>IF($A23&lt;=K$178,'MissFill 1'!J26,"")</f>
        <v>0</v>
      </c>
      <c r="L23" s="59">
        <f>IF($A23&lt;=L$178,'MissFill 1'!K26,"")</f>
        <v>39</v>
      </c>
      <c r="M23" s="59">
        <f>IF($A23&lt;=M$178,'MissFill 1'!L26,"")</f>
        <v>0</v>
      </c>
      <c r="N23" s="59">
        <f>IF($A23&lt;=N$178,'MissFill 1'!M26,"")</f>
        <v>213.60412226335569</v>
      </c>
      <c r="O23" s="59">
        <f>IF($A23&lt;=O$178,'MissFill 1'!N26,"")</f>
        <v>328.6376245280797</v>
      </c>
      <c r="P23" s="59">
        <f>IF($A23&lt;=P$178,'MissFill 1'!O26,"")</f>
        <v>150</v>
      </c>
      <c r="Q23" s="59">
        <f>IF($A23&lt;=Q$178,'MissFill 1'!P26,"")</f>
        <v>143.22775189128097</v>
      </c>
      <c r="R23" s="59">
        <f>IF($A23&lt;=R$178,'MissFill 1'!Q26,"")</f>
        <v>0</v>
      </c>
      <c r="S23" s="59">
        <f>IF($A23&lt;=S$178,'MissFill 1'!R26,"")</f>
        <v>0</v>
      </c>
      <c r="T23" s="59">
        <f>IF($A23&lt;=T$178,'MissFill 1'!S26,"")</f>
        <v>22</v>
      </c>
      <c r="U23" s="59">
        <f>IF($A23&lt;=U$178,'MissFill 1'!T26,"")</f>
        <v>337</v>
      </c>
      <c r="V23" s="59">
        <f>IF($A23&lt;=V$178,'MissFill 1'!U26,"")</f>
        <v>0</v>
      </c>
      <c r="W23" s="59">
        <f>IF($A23&lt;=W$178,'MissFill 1'!V26,"")</f>
        <v>85</v>
      </c>
      <c r="X23" s="59">
        <f>IF($A23&lt;=X$178,'MissFill 1'!W26,"")</f>
        <v>50</v>
      </c>
      <c r="Y23" s="59">
        <f>IF($A23&lt;=Y$178,'MissFill 1'!X26,"")</f>
        <v>47</v>
      </c>
      <c r="Z23" s="59">
        <f>IF($A23&lt;=Z$178,'MissFill 1'!Y26,"")</f>
        <v>72</v>
      </c>
      <c r="AA23" s="59">
        <f>IF($A23&lt;=AA$178,'MissFill 1'!Z26,"")</f>
        <v>18</v>
      </c>
      <c r="AB23" s="59">
        <f>IF($A23&lt;=AB$178,'MissFill 1'!AA26,"")</f>
        <v>329.03493691894101</v>
      </c>
      <c r="AC23" s="59">
        <f>IF($A23&lt;=AC$178,'MissFill 1'!AB26,"")</f>
        <v>546</v>
      </c>
      <c r="AD23" s="59">
        <f>IF($A23&lt;=AD$178,'MissFill 1'!AC26,"")</f>
        <v>49</v>
      </c>
      <c r="AE23" s="59">
        <f>IF($A23&lt;=AE$178,'MissFill 1'!AD26,"")</f>
        <v>164.29549680423813</v>
      </c>
      <c r="AF23" s="59">
        <f>IF($A23&lt;=AF$178,'MissFill 1'!AE26,"")</f>
        <v>138.92230959202669</v>
      </c>
      <c r="AG23" s="59">
        <f>IF($A23&lt;=AG$178,'MissFill 1'!AF26,"")</f>
        <v>207.35251276118944</v>
      </c>
      <c r="AH23" s="59">
        <f>IF($A23&lt;=AH$178,'MissFill 1'!AG26,"")</f>
        <v>79.347043545164624</v>
      </c>
      <c r="AI23" s="59">
        <f>IF($A23&lt;=AI$178,'MissFill 1'!AH26,"")</f>
        <v>98.34841872573773</v>
      </c>
      <c r="AJ23" s="59">
        <f>IF($A23&lt;=AJ$178,'MissFill 1'!AI26,"")</f>
        <v>59.783563876256856</v>
      </c>
      <c r="AK23" s="59">
        <f>IF($A23&lt;=AK$178,'MissFill 1'!AJ26,"")</f>
        <v>182.10700658274965</v>
      </c>
      <c r="AL23" s="59">
        <f>IF($A23&lt;=AL$178,'MissFill 1'!AK26,"")</f>
        <v>2091</v>
      </c>
      <c r="AM23" s="59">
        <f>IF($A23&lt;=AM$178,'MissFill 1'!AL26,"")</f>
        <v>310</v>
      </c>
      <c r="AN23" s="59">
        <f>IF($A23&lt;=AN$178,'MissFill 1'!AM26,"")</f>
        <v>166</v>
      </c>
      <c r="AO23" s="59">
        <f>IF($A23&lt;=AO$178,'MissFill 1'!AN26,"")</f>
        <v>605</v>
      </c>
      <c r="AP23" s="59">
        <f>IF($A23&lt;=AP$178,'MissFill 1'!AO26,"")</f>
        <v>304</v>
      </c>
      <c r="AQ23" s="59">
        <f>IF($A23&lt;=AQ$178,'MissFill 1'!AP26,"")</f>
        <v>221</v>
      </c>
      <c r="AR23" s="59">
        <f>IF($A23&lt;=AR$178,'MissFill 1'!AQ26,"")</f>
        <v>389.79322136702308</v>
      </c>
      <c r="AS23" s="59">
        <f>IF($A23&lt;=AS$178,'MissFill 1'!AR26,"")</f>
        <v>223.63968718565562</v>
      </c>
      <c r="AT23" s="59">
        <f>IF($A23&lt;=AT$178,'MissFill 1'!AS26,"")</f>
        <v>150</v>
      </c>
      <c r="AU23" s="59">
        <f>IF($A23&lt;=AU$178,'MissFill 1'!AT26,"")</f>
        <v>6</v>
      </c>
      <c r="AV23" s="59">
        <f>IF($A23&lt;=AV$178,'MissFill 1'!AU26,"")</f>
        <v>59</v>
      </c>
      <c r="AW23" s="59">
        <f>IF($A23&lt;=AW$178,'MissFill 1'!AV26,"")</f>
        <v>21</v>
      </c>
      <c r="AX23" s="59">
        <f>IF($A23&lt;=AX$178,'MissFill 1'!AW26,"")</f>
        <v>32</v>
      </c>
    </row>
    <row r="24" spans="1:50" x14ac:dyDescent="0.25">
      <c r="A24" s="41">
        <v>44369</v>
      </c>
      <c r="B24" s="52">
        <v>173</v>
      </c>
      <c r="C24" s="59">
        <f>IF($A24&lt;=C$178,'MissFill 1'!B27,"")</f>
        <v>222</v>
      </c>
      <c r="D24" s="59">
        <f>IF($A24&lt;=D$178,'MissFill 1'!C27,"")</f>
        <v>6</v>
      </c>
      <c r="E24" s="59">
        <f>IF($A24&lt;=E$178,'MissFill 1'!D27,"")</f>
        <v>49</v>
      </c>
      <c r="F24" s="59">
        <f>IF($A24&lt;=F$178,'MissFill 1'!E27,"")</f>
        <v>1811</v>
      </c>
      <c r="G24" s="59">
        <f>IF($A24&lt;=G$178,'MissFill 1'!F27,"")</f>
        <v>0</v>
      </c>
      <c r="H24" s="59">
        <f>IF($A24&lt;=H$178,'MissFill 1'!G27,"")</f>
        <v>1</v>
      </c>
      <c r="I24" s="59">
        <f>IF($A24&lt;=I$178,'MissFill 1'!H27,"")</f>
        <v>0</v>
      </c>
      <c r="J24" s="59">
        <f>IF($A24&lt;=J$178,'MissFill 1'!I27,"")</f>
        <v>371</v>
      </c>
      <c r="K24" s="59">
        <f>IF($A24&lt;=K$178,'MissFill 1'!J27,"")</f>
        <v>1</v>
      </c>
      <c r="L24" s="59">
        <f>IF($A24&lt;=L$178,'MissFill 1'!K27,"")</f>
        <v>28</v>
      </c>
      <c r="M24" s="59">
        <f>IF($A24&lt;=M$178,'MissFill 1'!L27,"")</f>
        <v>0</v>
      </c>
      <c r="N24" s="59">
        <f>IF($A24&lt;=N$178,'MissFill 1'!M27,"")</f>
        <v>176.00475401273988</v>
      </c>
      <c r="O24" s="59">
        <f>IF($A24&lt;=O$178,'MissFill 1'!N27,"")</f>
        <v>12</v>
      </c>
      <c r="P24" s="59">
        <f>IF($A24&lt;=P$178,'MissFill 1'!O27,"")</f>
        <v>0</v>
      </c>
      <c r="Q24" s="59">
        <f>IF($A24&lt;=Q$178,'MissFill 1'!P27,"")</f>
        <v>118.01628626034602</v>
      </c>
      <c r="R24" s="59">
        <f>IF($A24&lt;=R$178,'MissFill 1'!Q27,"")</f>
        <v>0</v>
      </c>
      <c r="S24" s="59">
        <f>IF($A24&lt;=S$178,'MissFill 1'!R27,"")</f>
        <v>0</v>
      </c>
      <c r="T24" s="59">
        <f>IF($A24&lt;=T$178,'MissFill 1'!S27,"")</f>
        <v>0</v>
      </c>
      <c r="U24" s="59">
        <f>IF($A24&lt;=U$178,'MissFill 1'!T27,"")</f>
        <v>501</v>
      </c>
      <c r="V24" s="59">
        <f>IF($A24&lt;=V$178,'MissFill 1'!U27,"")</f>
        <v>116</v>
      </c>
      <c r="W24" s="59">
        <f>IF($A24&lt;=W$178,'MissFill 1'!V27,"")</f>
        <v>93</v>
      </c>
      <c r="X24" s="59">
        <f>IF($A24&lt;=X$178,'MissFill 1'!W27,"")</f>
        <v>54</v>
      </c>
      <c r="Y24" s="59">
        <f>IF($A24&lt;=Y$178,'MissFill 1'!X27,"")</f>
        <v>64</v>
      </c>
      <c r="Z24" s="59">
        <f>IF($A24&lt;=Z$178,'MissFill 1'!Y27,"")</f>
        <v>0</v>
      </c>
      <c r="AA24" s="59">
        <f>IF($A24&lt;=AA$178,'MissFill 1'!Z27,"")</f>
        <v>45</v>
      </c>
      <c r="AB24" s="59">
        <f>IF($A24&lt;=AB$178,'MissFill 1'!AA27,"")</f>
        <v>271.11702021655805</v>
      </c>
      <c r="AC24" s="59">
        <f>IF($A24&lt;=AC$178,'MissFill 1'!AB27,"")</f>
        <v>314</v>
      </c>
      <c r="AD24" s="59">
        <f>IF($A24&lt;=AD$178,'MissFill 1'!AC27,"")</f>
        <v>22</v>
      </c>
      <c r="AE24" s="59">
        <f>IF($A24&lt;=AE$178,'MissFill 1'!AD27,"")</f>
        <v>7</v>
      </c>
      <c r="AF24" s="59">
        <f>IF($A24&lt;=AF$178,'MissFill 1'!AE27,"")</f>
        <v>114.46870344795899</v>
      </c>
      <c r="AG24" s="59">
        <f>IF($A24&lt;=AG$178,'MissFill 1'!AF27,"")</f>
        <v>170.85357536995608</v>
      </c>
      <c r="AH24" s="59">
        <f>IF($A24&lt;=AH$178,'MissFill 1'!AG27,"")</f>
        <v>65.38009066878503</v>
      </c>
      <c r="AI24" s="59">
        <f>IF($A24&lt;=AI$178,'MissFill 1'!AH27,"")</f>
        <v>81.036775236122921</v>
      </c>
      <c r="AJ24" s="59">
        <f>IF($A24&lt;=AJ$178,'MissFill 1'!AI27,"")</f>
        <v>49.260245273132959</v>
      </c>
      <c r="AK24" s="59">
        <f>IF($A24&lt;=AK$178,'MissFill 1'!AJ27,"")</f>
        <v>150.05187427083087</v>
      </c>
      <c r="AL24" s="59">
        <f>IF($A24&lt;=AL$178,'MissFill 1'!AK27,"")</f>
        <v>1176</v>
      </c>
      <c r="AM24" s="59">
        <f>IF($A24&lt;=AM$178,'MissFill 1'!AL27,"")</f>
        <v>139</v>
      </c>
      <c r="AN24" s="59">
        <f>IF($A24&lt;=AN$178,'MissFill 1'!AM27,"")</f>
        <v>19</v>
      </c>
      <c r="AO24" s="59">
        <f>IF($A24&lt;=AO$178,'MissFill 1'!AN27,"")</f>
        <v>468</v>
      </c>
      <c r="AP24" s="59">
        <f>IF($A24&lt;=AP$178,'MissFill 1'!AO27,"")</f>
        <v>7</v>
      </c>
      <c r="AQ24" s="59">
        <f>IF($A24&lt;=AQ$178,'MissFill 1'!AP27,"")</f>
        <v>360</v>
      </c>
      <c r="AR24" s="59">
        <f>IF($A24&lt;=AR$178,'MissFill 1'!AQ27,"")</f>
        <v>321.18041222982276</v>
      </c>
      <c r="AS24" s="59">
        <f>IF($A24&lt;=AS$178,'MissFill 1'!AR27,"")</f>
        <v>184.27382259068244</v>
      </c>
      <c r="AT24" s="59">
        <f>IF($A24&lt;=AT$178,'MissFill 1'!AS27,"")</f>
        <v>151</v>
      </c>
      <c r="AU24" s="59">
        <f>IF($A24&lt;=AU$178,'MissFill 1'!AT27,"")</f>
        <v>6</v>
      </c>
      <c r="AV24" s="59">
        <f>IF($A24&lt;=AV$178,'MissFill 1'!AU27,"")</f>
        <v>112</v>
      </c>
      <c r="AW24" s="59">
        <f>IF($A24&lt;=AW$178,'MissFill 1'!AV27,"")</f>
        <v>19</v>
      </c>
      <c r="AX24" s="59">
        <f>IF($A24&lt;=AX$178,'MissFill 1'!AW27,"")</f>
        <v>0</v>
      </c>
    </row>
    <row r="25" spans="1:50" x14ac:dyDescent="0.25">
      <c r="A25" s="41">
        <v>44370</v>
      </c>
      <c r="B25" s="52">
        <v>174</v>
      </c>
      <c r="C25" s="59">
        <f>IF($A25&lt;=C$178,'MissFill 1'!B28,"")</f>
        <v>68</v>
      </c>
      <c r="D25" s="59">
        <f>IF($A25&lt;=D$178,'MissFill 1'!C28,"")</f>
        <v>23</v>
      </c>
      <c r="E25" s="59">
        <f>IF($A25&lt;=E$178,'MissFill 1'!D28,"")</f>
        <v>345</v>
      </c>
      <c r="F25" s="59">
        <f>IF($A25&lt;=F$178,'MissFill 1'!E28,"")</f>
        <v>389</v>
      </c>
      <c r="G25" s="59">
        <f>IF($A25&lt;=G$178,'MissFill 1'!F28,"")</f>
        <v>0</v>
      </c>
      <c r="H25" s="59">
        <f>IF($A25&lt;=H$178,'MissFill 1'!G28,"")</f>
        <v>82</v>
      </c>
      <c r="I25" s="59">
        <f>IF($A25&lt;=I$178,'MissFill 1'!H28,"")</f>
        <v>0</v>
      </c>
      <c r="J25" s="59">
        <f>IF($A25&lt;=J$178,'MissFill 1'!I28,"")</f>
        <v>8</v>
      </c>
      <c r="K25" s="59">
        <f>IF($A25&lt;=K$178,'MissFill 1'!J28,"")</f>
        <v>26</v>
      </c>
      <c r="L25" s="59">
        <f>IF($A25&lt;=L$178,'MissFill 1'!K28,"")</f>
        <v>23</v>
      </c>
      <c r="M25" s="59">
        <f>IF($A25&lt;=M$178,'MissFill 1'!L28,"")</f>
        <v>0</v>
      </c>
      <c r="N25" s="59">
        <f>IF($A25&lt;=N$178,'MissFill 1'!M28,"")</f>
        <v>192.87184325441865</v>
      </c>
      <c r="O25" s="59">
        <f>IF($A25&lt;=O$178,'MissFill 1'!N28,"")</f>
        <v>26</v>
      </c>
      <c r="P25" s="59">
        <f>IF($A25&lt;=P$178,'MissFill 1'!O28,"")</f>
        <v>75</v>
      </c>
      <c r="Q25" s="59">
        <f>IF($A25&lt;=Q$178,'MissFill 1'!P28,"")</f>
        <v>0</v>
      </c>
      <c r="R25" s="59">
        <f>IF($A25&lt;=R$178,'MissFill 1'!Q28,"")</f>
        <v>3</v>
      </c>
      <c r="S25" s="59">
        <f>IF($A25&lt;=S$178,'MissFill 1'!R28,"")</f>
        <v>0</v>
      </c>
      <c r="T25" s="59">
        <f>IF($A25&lt;=T$178,'MissFill 1'!S28,"")</f>
        <v>0</v>
      </c>
      <c r="U25" s="59">
        <f>IF($A25&lt;=U$178,'MissFill 1'!T28,"")</f>
        <v>2205</v>
      </c>
      <c r="V25" s="59">
        <f>IF($A25&lt;=V$178,'MissFill 1'!U28,"")</f>
        <v>70</v>
      </c>
      <c r="W25" s="59">
        <f>IF($A25&lt;=W$178,'MissFill 1'!V28,"")</f>
        <v>109</v>
      </c>
      <c r="X25" s="59">
        <f>IF($A25&lt;=X$178,'MissFill 1'!W28,"")</f>
        <v>16</v>
      </c>
      <c r="Y25" s="59">
        <f>IF($A25&lt;=Y$178,'MissFill 1'!X28,"")</f>
        <v>255</v>
      </c>
      <c r="Z25" s="59">
        <f>IF($A25&lt;=Z$178,'MissFill 1'!Y28,"")</f>
        <v>40</v>
      </c>
      <c r="AA25" s="59">
        <f>IF($A25&lt;=AA$178,'MissFill 1'!Z28,"")</f>
        <v>1</v>
      </c>
      <c r="AB25" s="59">
        <f>IF($A25&lt;=AB$178,'MissFill 1'!AA28,"")</f>
        <v>297.09901712670541</v>
      </c>
      <c r="AC25" s="59">
        <f>IF($A25&lt;=AC$178,'MissFill 1'!AB28,"")</f>
        <v>246</v>
      </c>
      <c r="AD25" s="59">
        <f>IF($A25&lt;=AD$178,'MissFill 1'!AC28,"")</f>
        <v>233</v>
      </c>
      <c r="AE25" s="59">
        <f>IF($A25&lt;=AE$178,'MissFill 1'!AD28,"")</f>
        <v>107</v>
      </c>
      <c r="AF25" s="59">
        <f>IF($A25&lt;=AF$178,'MissFill 1'!AE28,"")</f>
        <v>125.43859938779275</v>
      </c>
      <c r="AG25" s="59">
        <f>IF($A25&lt;=AG$178,'MissFill 1'!AF28,"")</f>
        <v>187.22701095804283</v>
      </c>
      <c r="AH25" s="59">
        <f>IF($A25&lt;=AH$178,'MissFill 1'!AG28,"")</f>
        <v>71.645670426133563</v>
      </c>
      <c r="AI25" s="59">
        <f>IF($A25&lt;=AI$178,'MissFill 1'!AH28,"")</f>
        <v>88.802784327368641</v>
      </c>
      <c r="AJ25" s="59">
        <f>IF($A25&lt;=AJ$178,'MissFill 1'!AI28,"")</f>
        <v>53.98100953742486</v>
      </c>
      <c r="AK25" s="59">
        <f>IF($A25&lt;=AK$178,'MissFill 1'!AJ28,"")</f>
        <v>164.43181740591118</v>
      </c>
      <c r="AL25" s="59">
        <f>IF($A25&lt;=AL$178,'MissFill 1'!AK28,"")</f>
        <v>1131</v>
      </c>
      <c r="AM25" s="59">
        <f>IF($A25&lt;=AM$178,'MissFill 1'!AL28,"")</f>
        <v>188</v>
      </c>
      <c r="AN25" s="59">
        <f>IF($A25&lt;=AN$178,'MissFill 1'!AM28,"")</f>
        <v>136</v>
      </c>
      <c r="AO25" s="59">
        <f>IF($A25&lt;=AO$178,'MissFill 1'!AN28,"")</f>
        <v>258</v>
      </c>
      <c r="AP25" s="59">
        <f>IF($A25&lt;=AP$178,'MissFill 1'!AO28,"")</f>
        <v>530</v>
      </c>
      <c r="AQ25" s="59">
        <f>IF($A25&lt;=AQ$178,'MissFill 1'!AP28,"")</f>
        <v>20</v>
      </c>
      <c r="AR25" s="59">
        <f>IF($A25&lt;=AR$178,'MissFill 1'!AQ28,"")</f>
        <v>351.96014148285673</v>
      </c>
      <c r="AS25" s="59">
        <f>IF($A25&lt;=AS$178,'MissFill 1'!AR28,"")</f>
        <v>201.93336268649702</v>
      </c>
      <c r="AT25" s="59">
        <f>IF($A25&lt;=AT$178,'MissFill 1'!AS28,"")</f>
        <v>90</v>
      </c>
      <c r="AU25" s="59">
        <f>IF($A25&lt;=AU$178,'MissFill 1'!AT28,"")</f>
        <v>13</v>
      </c>
      <c r="AV25" s="59">
        <f>IF($A25&lt;=AV$178,'MissFill 1'!AU28,"")</f>
        <v>103</v>
      </c>
      <c r="AW25" s="59">
        <f>IF($A25&lt;=AW$178,'MissFill 1'!AV28,"")</f>
        <v>54</v>
      </c>
      <c r="AX25" s="59">
        <f>IF($A25&lt;=AX$178,'MissFill 1'!AW28,"")</f>
        <v>22</v>
      </c>
    </row>
    <row r="26" spans="1:50" x14ac:dyDescent="0.25">
      <c r="A26" s="41">
        <v>44371</v>
      </c>
      <c r="B26" s="52">
        <v>175</v>
      </c>
      <c r="C26" s="59">
        <f>IF($A26&lt;=C$178,'MissFill 1'!B29,"")</f>
        <v>103</v>
      </c>
      <c r="D26" s="59">
        <f>IF($A26&lt;=D$178,'MissFill 1'!C29,"")</f>
        <v>221</v>
      </c>
      <c r="E26" s="59">
        <f>IF($A26&lt;=E$178,'MissFill 1'!D29,"")</f>
        <v>48</v>
      </c>
      <c r="F26" s="59">
        <f>IF($A26&lt;=F$178,'MissFill 1'!E29,"")</f>
        <v>970</v>
      </c>
      <c r="G26" s="59">
        <f>IF($A26&lt;=G$178,'MissFill 1'!F29,"")</f>
        <v>0</v>
      </c>
      <c r="H26" s="59">
        <f>IF($A26&lt;=H$178,'MissFill 1'!G29,"")</f>
        <v>0</v>
      </c>
      <c r="I26" s="59">
        <f>IF($A26&lt;=I$178,'MissFill 1'!H29,"")</f>
        <v>16</v>
      </c>
      <c r="J26" s="59">
        <f>IF($A26&lt;=J$178,'MissFill 1'!I29,"")</f>
        <v>3</v>
      </c>
      <c r="K26" s="59">
        <f>IF($A26&lt;=K$178,'MissFill 1'!J29,"")</f>
        <v>0</v>
      </c>
      <c r="L26" s="59">
        <f>IF($A26&lt;=L$178,'MissFill 1'!K29,"")</f>
        <v>12</v>
      </c>
      <c r="M26" s="59">
        <f>IF($A26&lt;=M$178,'MissFill 1'!L29,"")</f>
        <v>0</v>
      </c>
      <c r="N26" s="59">
        <f>IF($A26&lt;=N$178,'MissFill 1'!M29,"")</f>
        <v>0</v>
      </c>
      <c r="O26" s="59">
        <f>IF($A26&lt;=O$178,'MissFill 1'!N29,"")</f>
        <v>226</v>
      </c>
      <c r="P26" s="59">
        <f>IF($A26&lt;=P$178,'MissFill 1'!O29,"")</f>
        <v>71</v>
      </c>
      <c r="Q26" s="59">
        <f>IF($A26&lt;=Q$178,'MissFill 1'!P29,"")</f>
        <v>0</v>
      </c>
      <c r="R26" s="59">
        <f>IF($A26&lt;=R$178,'MissFill 1'!Q29,"")</f>
        <v>0</v>
      </c>
      <c r="S26" s="59">
        <f>IF($A26&lt;=S$178,'MissFill 1'!R29,"")</f>
        <v>38</v>
      </c>
      <c r="T26" s="59">
        <f>IF($A26&lt;=T$178,'MissFill 1'!S29,"")</f>
        <v>24</v>
      </c>
      <c r="U26" s="59">
        <f>IF($A26&lt;=U$178,'MissFill 1'!T29,"")</f>
        <v>2336</v>
      </c>
      <c r="V26" s="59">
        <f>IF($A26&lt;=V$178,'MissFill 1'!U29,"")</f>
        <v>118</v>
      </c>
      <c r="W26" s="59">
        <f>IF($A26&lt;=W$178,'MissFill 1'!V29,"")</f>
        <v>115</v>
      </c>
      <c r="X26" s="59">
        <f>IF($A26&lt;=X$178,'MissFill 1'!W29,"")</f>
        <v>27</v>
      </c>
      <c r="Y26" s="59">
        <f>IF($A26&lt;=Y$178,'MissFill 1'!X29,"")</f>
        <v>323</v>
      </c>
      <c r="Z26" s="59">
        <f>IF($A26&lt;=Z$178,'MissFill 1'!Y29,"")</f>
        <v>416</v>
      </c>
      <c r="AA26" s="59">
        <f>IF($A26&lt;=AA$178,'MissFill 1'!Z29,"")</f>
        <v>80</v>
      </c>
      <c r="AB26" s="59">
        <f>IF($A26&lt;=AB$178,'MissFill 1'!AA29,"")</f>
        <v>470.64350182953751</v>
      </c>
      <c r="AC26" s="59">
        <f>IF($A26&lt;=AC$178,'MissFill 1'!AB29,"")</f>
        <v>280</v>
      </c>
      <c r="AD26" s="59">
        <f>IF($A26&lt;=AD$178,'MissFill 1'!AC29,"")</f>
        <v>150</v>
      </c>
      <c r="AE26" s="59">
        <f>IF($A26&lt;=AE$178,'MissFill 1'!AD29,"")</f>
        <v>280</v>
      </c>
      <c r="AF26" s="59">
        <f>IF($A26&lt;=AF$178,'MissFill 1'!AE29,"")</f>
        <v>198.71106357543246</v>
      </c>
      <c r="AG26" s="59">
        <f>IF($A26&lt;=AG$178,'MissFill 1'!AF29,"")</f>
        <v>296.59194744757639</v>
      </c>
      <c r="AH26" s="59">
        <f>IF($A26&lt;=AH$178,'MissFill 1'!AG29,"")</f>
        <v>113.49606453224933</v>
      </c>
      <c r="AI26" s="59">
        <f>IF($A26&lt;=AI$178,'MissFill 1'!AH29,"")</f>
        <v>140.67516544567226</v>
      </c>
      <c r="AJ26" s="59">
        <f>IF($A26&lt;=AJ$178,'MissFill 1'!AI29,"")</f>
        <v>85.512943148352178</v>
      </c>
      <c r="AK26" s="59">
        <f>IF($A26&lt;=AK$178,'MissFill 1'!AJ29,"")</f>
        <v>260.48139473685512</v>
      </c>
      <c r="AL26" s="59">
        <f>IF($A26&lt;=AL$178,'MissFill 1'!AK29,"")</f>
        <v>917</v>
      </c>
      <c r="AM26" s="59">
        <f>IF($A26&lt;=AM$178,'MissFill 1'!AL29,"")</f>
        <v>289</v>
      </c>
      <c r="AN26" s="59">
        <f>IF($A26&lt;=AN$178,'MissFill 1'!AM29,"")</f>
        <v>550</v>
      </c>
      <c r="AO26" s="59">
        <f>IF($A26&lt;=AO$178,'MissFill 1'!AN29,"")</f>
        <v>308</v>
      </c>
      <c r="AP26" s="59">
        <f>IF($A26&lt;=AP$178,'MissFill 1'!AO29,"")</f>
        <v>312</v>
      </c>
      <c r="AQ26" s="59">
        <f>IF($A26&lt;=AQ$178,'MissFill 1'!AP29,"")</f>
        <v>2787</v>
      </c>
      <c r="AR26" s="59">
        <f>IF($A26&lt;=AR$178,'MissFill 1'!AQ29,"")</f>
        <v>557.55066137181461</v>
      </c>
      <c r="AS26" s="59">
        <f>IF($A26&lt;=AS$178,'MissFill 1'!AR29,"")</f>
        <v>115</v>
      </c>
      <c r="AT26" s="59">
        <f>IF($A26&lt;=AT$178,'MissFill 1'!AS29,"")</f>
        <v>195</v>
      </c>
      <c r="AU26" s="59">
        <f>IF($A26&lt;=AU$178,'MissFill 1'!AT29,"")</f>
        <v>19</v>
      </c>
      <c r="AV26" s="59">
        <f>IF($A26&lt;=AV$178,'MissFill 1'!AU29,"")</f>
        <v>132</v>
      </c>
      <c r="AW26" s="59">
        <f>IF($A26&lt;=AW$178,'MissFill 1'!AV29,"")</f>
        <v>49</v>
      </c>
      <c r="AX26" s="59">
        <f>IF($A26&lt;=AX$178,'MissFill 1'!AW29,"")</f>
        <v>18</v>
      </c>
    </row>
    <row r="27" spans="1:50" x14ac:dyDescent="0.25">
      <c r="A27" s="41">
        <v>44372</v>
      </c>
      <c r="B27" s="52">
        <v>176</v>
      </c>
      <c r="C27" s="59">
        <f>IF($A27&lt;=C$178,'MissFill 1'!B30,"")</f>
        <v>4</v>
      </c>
      <c r="D27" s="59">
        <f>IF($A27&lt;=D$178,'MissFill 1'!C30,"")</f>
        <v>65</v>
      </c>
      <c r="E27" s="59">
        <f>IF($A27&lt;=E$178,'MissFill 1'!D30,"")</f>
        <v>89</v>
      </c>
      <c r="F27" s="59">
        <f>IF($A27&lt;=F$178,'MissFill 1'!E30,"")</f>
        <v>434</v>
      </c>
      <c r="G27" s="59">
        <f>IF($A27&lt;=G$178,'MissFill 1'!F30,"")</f>
        <v>0</v>
      </c>
      <c r="H27" s="59">
        <f>IF($A27&lt;=H$178,'MissFill 1'!G30,"")</f>
        <v>0</v>
      </c>
      <c r="I27" s="59">
        <f>IF($A27&lt;=I$178,'MissFill 1'!H30,"")</f>
        <v>17</v>
      </c>
      <c r="J27" s="59">
        <f>IF($A27&lt;=J$178,'MissFill 1'!I30,"")</f>
        <v>15</v>
      </c>
      <c r="K27" s="59">
        <f>IF($A27&lt;=K$178,'MissFill 1'!J30,"")</f>
        <v>0</v>
      </c>
      <c r="L27" s="59">
        <f>IF($A27&lt;=L$178,'MissFill 1'!K30,"")</f>
        <v>540</v>
      </c>
      <c r="M27" s="59">
        <f>IF($A27&lt;=M$178,'MissFill 1'!L30,"")</f>
        <v>1</v>
      </c>
      <c r="N27" s="59">
        <f>IF($A27&lt;=N$178,'MissFill 1'!M30,"")</f>
        <v>8</v>
      </c>
      <c r="O27" s="59">
        <f>IF($A27&lt;=O$178,'MissFill 1'!N30,"")</f>
        <v>104</v>
      </c>
      <c r="P27" s="59">
        <f>IF($A27&lt;=P$178,'MissFill 1'!O30,"")</f>
        <v>0</v>
      </c>
      <c r="Q27" s="59">
        <f>IF($A27&lt;=Q$178,'MissFill 1'!P30,"")</f>
        <v>0</v>
      </c>
      <c r="R27" s="59">
        <f>IF($A27&lt;=R$178,'MissFill 1'!Q30,"")</f>
        <v>0</v>
      </c>
      <c r="S27" s="59">
        <f>IF($A27&lt;=S$178,'MissFill 1'!R30,"")</f>
        <v>0</v>
      </c>
      <c r="T27" s="59">
        <f>IF($A27&lt;=T$178,'MissFill 1'!S30,"")</f>
        <v>13</v>
      </c>
      <c r="U27" s="59">
        <f>IF($A27&lt;=U$178,'MissFill 1'!T30,"")</f>
        <v>2707</v>
      </c>
      <c r="V27" s="59">
        <f>IF($A27&lt;=V$178,'MissFill 1'!U30,"")</f>
        <v>307</v>
      </c>
      <c r="W27" s="59">
        <f>IF($A27&lt;=W$178,'MissFill 1'!V30,"")</f>
        <v>135</v>
      </c>
      <c r="X27" s="59">
        <f>IF($A27&lt;=X$178,'MissFill 1'!W30,"")</f>
        <v>123</v>
      </c>
      <c r="Y27" s="59">
        <f>IF($A27&lt;=Y$178,'MissFill 1'!X30,"")</f>
        <v>812</v>
      </c>
      <c r="Z27" s="59">
        <f>IF($A27&lt;=Z$178,'MissFill 1'!Y30,"")</f>
        <v>2706</v>
      </c>
      <c r="AA27" s="59">
        <f>IF($A27&lt;=AA$178,'MissFill 1'!Z30,"")</f>
        <v>58</v>
      </c>
      <c r="AB27" s="59">
        <f>IF($A27&lt;=AB$178,'MissFill 1'!AA30,"")</f>
        <v>527.17125876039779</v>
      </c>
      <c r="AC27" s="59">
        <f>IF($A27&lt;=AC$178,'MissFill 1'!AB30,"")</f>
        <v>345</v>
      </c>
      <c r="AD27" s="59">
        <f>IF($A27&lt;=AD$178,'MissFill 1'!AC30,"")</f>
        <v>413</v>
      </c>
      <c r="AE27" s="59">
        <f>IF($A27&lt;=AE$178,'MissFill 1'!AD30,"")</f>
        <v>92</v>
      </c>
      <c r="AF27" s="59">
        <f>IF($A27&lt;=AF$178,'MissFill 1'!AE30,"")</f>
        <v>222.57772838138382</v>
      </c>
      <c r="AG27" s="59">
        <f>IF($A27&lt;=AG$178,'MissFill 1'!AF30,"")</f>
        <v>332.21482856203698</v>
      </c>
      <c r="AH27" s="59">
        <f>IF($A27&lt;=AH$178,'MissFill 1'!AG30,"")</f>
        <v>127.12777924529318</v>
      </c>
      <c r="AI27" s="59">
        <f>IF($A27&lt;=AI$178,'MissFill 1'!AH30,"")</f>
        <v>157.57129070313229</v>
      </c>
      <c r="AJ27" s="59">
        <f>IF($A27&lt;=AJ$178,'MissFill 1'!AI30,"")</f>
        <v>95.783678526492565</v>
      </c>
      <c r="AK27" s="59">
        <f>IF($A27&lt;=AK$178,'MissFill 1'!AJ30,"")</f>
        <v>291.76713205067733</v>
      </c>
      <c r="AL27" s="59">
        <f>IF($A27&lt;=AL$178,'MissFill 1'!AK30,"")</f>
        <v>1232</v>
      </c>
      <c r="AM27" s="59">
        <f>IF($A27&lt;=AM$178,'MissFill 1'!AL30,"")</f>
        <v>229</v>
      </c>
      <c r="AN27" s="59">
        <f>IF($A27&lt;=AN$178,'MissFill 1'!AM30,"")</f>
        <v>487</v>
      </c>
      <c r="AO27" s="59">
        <f>IF($A27&lt;=AO$178,'MissFill 1'!AN30,"")</f>
        <v>417</v>
      </c>
      <c r="AP27" s="59">
        <f>IF($A27&lt;=AP$178,'MissFill 1'!AO30,"")</f>
        <v>637</v>
      </c>
      <c r="AQ27" s="59">
        <f>IF($A27&lt;=AQ$178,'MissFill 1'!AP30,"")</f>
        <v>24</v>
      </c>
      <c r="AR27" s="59">
        <f>IF($A27&lt;=AR$178,'MissFill 1'!AQ30,"")</f>
        <v>624.5166093561154</v>
      </c>
      <c r="AS27" s="59">
        <f>IF($A27&lt;=AS$178,'MissFill 1'!AR30,"")</f>
        <v>428</v>
      </c>
      <c r="AT27" s="59">
        <f>IF($A27&lt;=AT$178,'MissFill 1'!AS30,"")</f>
        <v>213</v>
      </c>
      <c r="AU27" s="59">
        <f>IF($A27&lt;=AU$178,'MissFill 1'!AT30,"")</f>
        <v>0</v>
      </c>
      <c r="AV27" s="59">
        <f>IF($A27&lt;=AV$178,'MissFill 1'!AU30,"")</f>
        <v>157</v>
      </c>
      <c r="AW27" s="59">
        <f>IF($A27&lt;=AW$178,'MissFill 1'!AV30,"")</f>
        <v>86</v>
      </c>
      <c r="AX27" s="59">
        <f>IF($A27&lt;=AX$178,'MissFill 1'!AW30,"")</f>
        <v>37</v>
      </c>
    </row>
    <row r="28" spans="1:50" x14ac:dyDescent="0.25">
      <c r="A28" s="41">
        <v>44373</v>
      </c>
      <c r="B28" s="52">
        <v>177</v>
      </c>
      <c r="C28" s="59">
        <f>IF($A28&lt;=C$178,'MissFill 1'!B31,"")</f>
        <v>183</v>
      </c>
      <c r="D28" s="59">
        <f>IF($A28&lt;=D$178,'MissFill 1'!C31,"")</f>
        <v>549</v>
      </c>
      <c r="E28" s="59">
        <f>IF($A28&lt;=E$178,'MissFill 1'!D31,"")</f>
        <v>1130</v>
      </c>
      <c r="F28" s="59">
        <f>IF($A28&lt;=F$178,'MissFill 1'!E31,"")</f>
        <v>566</v>
      </c>
      <c r="G28" s="59">
        <f>IF($A28&lt;=G$178,'MissFill 1'!F31,"")</f>
        <v>0</v>
      </c>
      <c r="H28" s="59">
        <f>IF($A28&lt;=H$178,'MissFill 1'!G31,"")</f>
        <v>312</v>
      </c>
      <c r="I28" s="59">
        <f>IF($A28&lt;=I$178,'MissFill 1'!H31,"")</f>
        <v>189</v>
      </c>
      <c r="J28" s="59">
        <f>IF($A28&lt;=J$178,'MissFill 1'!I31,"")</f>
        <v>2</v>
      </c>
      <c r="K28" s="59">
        <f>IF($A28&lt;=K$178,'MissFill 1'!J31,"")</f>
        <v>0</v>
      </c>
      <c r="L28" s="59">
        <f>IF($A28&lt;=L$178,'MissFill 1'!K31,"")</f>
        <v>8</v>
      </c>
      <c r="M28" s="59">
        <f>IF($A28&lt;=M$178,'MissFill 1'!L31,"")</f>
        <v>1</v>
      </c>
      <c r="N28" s="59">
        <f>IF($A28&lt;=N$178,'MissFill 1'!M31,"")</f>
        <v>23</v>
      </c>
      <c r="O28" s="59">
        <f>IF($A28&lt;=O$178,'MissFill 1'!N31,"")</f>
        <v>189</v>
      </c>
      <c r="P28" s="59">
        <f>IF($A28&lt;=P$178,'MissFill 1'!O31,"")</f>
        <v>0</v>
      </c>
      <c r="Q28" s="59">
        <f>IF($A28&lt;=Q$178,'MissFill 1'!P31,"")</f>
        <v>0</v>
      </c>
      <c r="R28" s="59">
        <f>IF($A28&lt;=R$178,'MissFill 1'!Q31,"")</f>
        <v>0</v>
      </c>
      <c r="S28" s="59">
        <f>IF($A28&lt;=S$178,'MissFill 1'!R31,"")</f>
        <v>33</v>
      </c>
      <c r="T28" s="59">
        <f>IF($A28&lt;=T$178,'MissFill 1'!S31,"")</f>
        <v>0</v>
      </c>
      <c r="U28" s="59">
        <f>IF($A28&lt;=U$178,'MissFill 1'!T31,"")</f>
        <v>2520</v>
      </c>
      <c r="V28" s="59">
        <f>IF($A28&lt;=V$178,'MissFill 1'!U31,"")</f>
        <v>318</v>
      </c>
      <c r="W28" s="59">
        <f>IF($A28&lt;=W$178,'MissFill 1'!V31,"")</f>
        <v>136</v>
      </c>
      <c r="X28" s="59">
        <f>IF($A28&lt;=X$178,'MissFill 1'!W31,"")</f>
        <v>142</v>
      </c>
      <c r="Y28" s="59">
        <f>IF($A28&lt;=Y$178,'MissFill 1'!X31,"")</f>
        <v>206</v>
      </c>
      <c r="Z28" s="59">
        <f>IF($A28&lt;=Z$178,'MissFill 1'!Y31,"")</f>
        <v>454</v>
      </c>
      <c r="AA28" s="59">
        <f>IF($A28&lt;=AA$178,'MissFill 1'!Z31,"")</f>
        <v>60</v>
      </c>
      <c r="AB28" s="59">
        <f>IF($A28&lt;=AB$178,'MissFill 1'!AA31,"")</f>
        <v>576.98018696395911</v>
      </c>
      <c r="AC28" s="59">
        <f>IF($A28&lt;=AC$178,'MissFill 1'!AB31,"")</f>
        <v>2180</v>
      </c>
      <c r="AD28" s="59">
        <f>IF($A28&lt;=AD$178,'MissFill 1'!AC31,"")</f>
        <v>615</v>
      </c>
      <c r="AE28" s="59">
        <f>IF($A28&lt;=AE$178,'MissFill 1'!AD31,"")</f>
        <v>249</v>
      </c>
      <c r="AF28" s="59">
        <f>IF($A28&lt;=AF$178,'MissFill 1'!AE31,"")</f>
        <v>243.60762693603738</v>
      </c>
      <c r="AG28" s="59">
        <f>IF($A28&lt;=AG$178,'MissFill 1'!AF31,"")</f>
        <v>363.60361212909748</v>
      </c>
      <c r="AH28" s="59">
        <f>IF($A28&lt;=AH$178,'MissFill 1'!AG31,"")</f>
        <v>139.13924292788553</v>
      </c>
      <c r="AI28" s="59">
        <f>IF($A28&lt;=AI$178,'MissFill 1'!AH31,"")</f>
        <v>172.45916058441114</v>
      </c>
      <c r="AJ28" s="59">
        <f>IF($A28&lt;=AJ$178,'MissFill 1'!AI31,"")</f>
        <v>104.8336452830593</v>
      </c>
      <c r="AK28" s="59">
        <f>IF($A28&lt;=AK$178,'MissFill 1'!AJ31,"")</f>
        <v>0</v>
      </c>
      <c r="AL28" s="59">
        <f>IF($A28&lt;=AL$178,'MissFill 1'!AK31,"")</f>
        <v>1426</v>
      </c>
      <c r="AM28" s="59">
        <f>IF($A28&lt;=AM$178,'MissFill 1'!AL31,"")</f>
        <v>293</v>
      </c>
      <c r="AN28" s="59">
        <f>IF($A28&lt;=AN$178,'MissFill 1'!AM31,"")</f>
        <v>310</v>
      </c>
      <c r="AO28" s="59">
        <f>IF($A28&lt;=AO$178,'MissFill 1'!AN31,"")</f>
        <v>285</v>
      </c>
      <c r="AP28" s="59">
        <f>IF($A28&lt;=AP$178,'MissFill 1'!AO31,"")</f>
        <v>1329</v>
      </c>
      <c r="AQ28" s="59">
        <f>IF($A28&lt;=AQ$178,'MissFill 1'!AP31,"")</f>
        <v>212</v>
      </c>
      <c r="AR28" s="59">
        <f>IF($A28&lt;=AR$178,'MissFill 1'!AQ31,"")</f>
        <v>32</v>
      </c>
      <c r="AS28" s="59">
        <f>IF($A28&lt;=AS$178,'MissFill 1'!AR31,"")</f>
        <v>467</v>
      </c>
      <c r="AT28" s="59">
        <f>IF($A28&lt;=AT$178,'MissFill 1'!AS31,"")</f>
        <v>686</v>
      </c>
      <c r="AU28" s="59">
        <f>IF($A28&lt;=AU$178,'MissFill 1'!AT31,"")</f>
        <v>0</v>
      </c>
      <c r="AV28" s="59">
        <f>IF($A28&lt;=AV$178,'MissFill 1'!AU31,"")</f>
        <v>17</v>
      </c>
      <c r="AW28" s="59">
        <f>IF($A28&lt;=AW$178,'MissFill 1'!AV31,"")</f>
        <v>26</v>
      </c>
      <c r="AX28" s="59">
        <f>IF($A28&lt;=AX$178,'MissFill 1'!AW31,"")</f>
        <v>12</v>
      </c>
    </row>
    <row r="29" spans="1:50" x14ac:dyDescent="0.25">
      <c r="A29" s="41">
        <v>44374</v>
      </c>
      <c r="B29" s="52">
        <v>178</v>
      </c>
      <c r="C29" s="59">
        <f>IF($A29&lt;=C$178,'MissFill 1'!B32,"")</f>
        <v>305</v>
      </c>
      <c r="D29" s="59">
        <f>IF($A29&lt;=D$178,'MissFill 1'!C32,"")</f>
        <v>53</v>
      </c>
      <c r="E29" s="59">
        <f>IF($A29&lt;=E$178,'MissFill 1'!D32,"")</f>
        <v>329</v>
      </c>
      <c r="F29" s="59">
        <f>IF($A29&lt;=F$178,'MissFill 1'!E32,"")</f>
        <v>1566</v>
      </c>
      <c r="G29" s="59">
        <f>IF($A29&lt;=G$178,'MissFill 1'!F32,"")</f>
        <v>210</v>
      </c>
      <c r="H29" s="59">
        <f>IF($A29&lt;=H$178,'MissFill 1'!G32,"")</f>
        <v>24</v>
      </c>
      <c r="I29" s="59">
        <f>IF($A29&lt;=I$178,'MissFill 1'!H32,"")</f>
        <v>92</v>
      </c>
      <c r="J29" s="59">
        <f>IF($A29&lt;=J$178,'MissFill 1'!I32,"")</f>
        <v>0</v>
      </c>
      <c r="K29" s="59">
        <f>IF($A29&lt;=K$178,'MissFill 1'!J32,"")</f>
        <v>0</v>
      </c>
      <c r="L29" s="59">
        <f>IF($A29&lt;=L$178,'MissFill 1'!K32,"")</f>
        <v>199</v>
      </c>
      <c r="M29" s="59">
        <f>IF($A29&lt;=M$178,'MissFill 1'!L32,"")</f>
        <v>2</v>
      </c>
      <c r="N29" s="59">
        <f>IF($A29&lt;=N$178,'MissFill 1'!M32,"")</f>
        <v>0</v>
      </c>
      <c r="O29" s="59">
        <f>IF($A29&lt;=O$178,'MissFill 1'!N32,"")</f>
        <v>230</v>
      </c>
      <c r="P29" s="59">
        <f>IF($A29&lt;=P$178,'MissFill 1'!O32,"")</f>
        <v>231</v>
      </c>
      <c r="Q29" s="59">
        <f>IF($A29&lt;=Q$178,'MissFill 1'!P32,"")</f>
        <v>0</v>
      </c>
      <c r="R29" s="59">
        <f>IF($A29&lt;=R$178,'MissFill 1'!Q32,"")</f>
        <v>0</v>
      </c>
      <c r="S29" s="59">
        <f>IF($A29&lt;=S$178,'MissFill 1'!R32,"")</f>
        <v>17</v>
      </c>
      <c r="T29" s="59">
        <f>IF($A29&lt;=T$178,'MissFill 1'!S32,"")</f>
        <v>23</v>
      </c>
      <c r="U29" s="59">
        <f>IF($A29&lt;=U$178,'MissFill 1'!T32,"")</f>
        <v>1136</v>
      </c>
      <c r="V29" s="59">
        <f>IF($A29&lt;=V$178,'MissFill 1'!U32,"")</f>
        <v>838</v>
      </c>
      <c r="W29" s="59">
        <f>IF($A29&lt;=W$178,'MissFill 1'!V32,"")</f>
        <v>138</v>
      </c>
      <c r="X29" s="59">
        <f>IF($A29&lt;=X$178,'MissFill 1'!W32,"")</f>
        <v>604</v>
      </c>
      <c r="Y29" s="59">
        <f>IF($A29&lt;=Y$178,'MissFill 1'!X32,"")</f>
        <v>1033</v>
      </c>
      <c r="Z29" s="59">
        <f>IF($A29&lt;=Z$178,'MissFill 1'!Y32,"")</f>
        <v>173</v>
      </c>
      <c r="AA29" s="59">
        <f>IF($A29&lt;=AA$178,'MissFill 1'!Z32,"")</f>
        <v>93</v>
      </c>
      <c r="AB29" s="59">
        <f>IF($A29&lt;=AB$178,'MissFill 1'!AA32,"")</f>
        <v>507.6707470641208</v>
      </c>
      <c r="AC29" s="59">
        <f>IF($A29&lt;=AC$178,'MissFill 1'!AB32,"")</f>
        <v>2079</v>
      </c>
      <c r="AD29" s="59">
        <f>IF($A29&lt;=AD$178,'MissFill 1'!AC32,"")</f>
        <v>364</v>
      </c>
      <c r="AE29" s="59">
        <f>IF($A29&lt;=AE$178,'MissFill 1'!AD32,"")</f>
        <v>167</v>
      </c>
      <c r="AF29" s="59">
        <f>IF($A29&lt;=AF$178,'MissFill 1'!AE32,"")</f>
        <v>9</v>
      </c>
      <c r="AG29" s="59">
        <f>IF($A29&lt;=AG$178,'MissFill 1'!AF32,"")</f>
        <v>319.92592046548253</v>
      </c>
      <c r="AH29" s="59">
        <f>IF($A29&lt;=AH$178,'MissFill 1'!AG32,"")</f>
        <v>122.42521493644944</v>
      </c>
      <c r="AI29" s="59">
        <f>IF($A29&lt;=AI$178,'MissFill 1'!AH32,"")</f>
        <v>21</v>
      </c>
      <c r="AJ29" s="59">
        <f>IF($A29&lt;=AJ$178,'MissFill 1'!AI32,"")</f>
        <v>92.240559070756717</v>
      </c>
      <c r="AK29" s="59">
        <f>IF($A29&lt;=AK$178,'MissFill 1'!AJ32,"")</f>
        <v>34</v>
      </c>
      <c r="AL29" s="59">
        <f>IF($A29&lt;=AL$178,'MissFill 1'!AK32,"")</f>
        <v>1128</v>
      </c>
      <c r="AM29" s="59">
        <f>IF($A29&lt;=AM$178,'MissFill 1'!AL32,"")</f>
        <v>94</v>
      </c>
      <c r="AN29" s="59">
        <f>IF($A29&lt;=AN$178,'MissFill 1'!AM32,"")</f>
        <v>553</v>
      </c>
      <c r="AO29" s="59">
        <f>IF($A29&lt;=AO$178,'MissFill 1'!AN32,"")</f>
        <v>231</v>
      </c>
      <c r="AP29" s="59">
        <f>IF($A29&lt;=AP$178,'MissFill 1'!AO32,"")</f>
        <v>341</v>
      </c>
      <c r="AQ29" s="59">
        <f>IF($A29&lt;=AQ$178,'MissFill 1'!AP32,"")</f>
        <v>43</v>
      </c>
      <c r="AR29" s="59">
        <f>IF($A29&lt;=AR$178,'MissFill 1'!AQ32,"")</f>
        <v>2</v>
      </c>
      <c r="AS29" s="59">
        <f>IF($A29&lt;=AS$178,'MissFill 1'!AR32,"")</f>
        <v>377</v>
      </c>
      <c r="AT29" s="59">
        <f>IF($A29&lt;=AT$178,'MissFill 1'!AS32,"")</f>
        <v>536</v>
      </c>
      <c r="AU29" s="59">
        <f>IF($A29&lt;=AU$178,'MissFill 1'!AT32,"")</f>
        <v>55</v>
      </c>
      <c r="AV29" s="59">
        <f>IF($A29&lt;=AV$178,'MissFill 1'!AU32,"")</f>
        <v>211</v>
      </c>
      <c r="AW29" s="59">
        <f>IF($A29&lt;=AW$178,'MissFill 1'!AV32,"")</f>
        <v>110</v>
      </c>
      <c r="AX29" s="59">
        <f>IF($A29&lt;=AX$178,'MissFill 1'!AW32,"")</f>
        <v>54</v>
      </c>
    </row>
    <row r="30" spans="1:50" x14ac:dyDescent="0.25">
      <c r="A30" s="41">
        <v>44375</v>
      </c>
      <c r="B30" s="52">
        <v>179</v>
      </c>
      <c r="C30" s="59">
        <f>IF($A30&lt;=C$178,'MissFill 1'!B33,"")</f>
        <v>37</v>
      </c>
      <c r="D30" s="59">
        <f>IF($A30&lt;=D$178,'MissFill 1'!C33,"")</f>
        <v>98</v>
      </c>
      <c r="E30" s="59">
        <f>IF($A30&lt;=E$178,'MissFill 1'!D33,"")</f>
        <v>178</v>
      </c>
      <c r="F30" s="59">
        <f>IF($A30&lt;=F$178,'MissFill 1'!E33,"")</f>
        <v>513</v>
      </c>
      <c r="G30" s="59">
        <f>IF($A30&lt;=G$178,'MissFill 1'!F33,"")</f>
        <v>87</v>
      </c>
      <c r="H30" s="59">
        <f>IF($A30&lt;=H$178,'MissFill 1'!G33,"")</f>
        <v>420</v>
      </c>
      <c r="I30" s="59">
        <f>IF($A30&lt;=I$178,'MissFill 1'!H33,"")</f>
        <v>33</v>
      </c>
      <c r="J30" s="59">
        <f>IF($A30&lt;=J$178,'MissFill 1'!I33,"")</f>
        <v>1</v>
      </c>
      <c r="K30" s="59">
        <f>IF($A30&lt;=K$178,'MissFill 1'!J33,"")</f>
        <v>0</v>
      </c>
      <c r="L30" s="59">
        <f>IF($A30&lt;=L$178,'MissFill 1'!K33,"")</f>
        <v>77</v>
      </c>
      <c r="M30" s="59">
        <f>IF($A30&lt;=M$178,'MissFill 1'!L33,"")</f>
        <v>0</v>
      </c>
      <c r="N30" s="59">
        <f>IF($A30&lt;=N$178,'MissFill 1'!M33,"")</f>
        <v>65</v>
      </c>
      <c r="O30" s="59">
        <f>IF($A30&lt;=O$178,'MissFill 1'!N33,"")</f>
        <v>211</v>
      </c>
      <c r="P30" s="59">
        <f>IF($A30&lt;=P$178,'MissFill 1'!O33,"")</f>
        <v>37</v>
      </c>
      <c r="Q30" s="59">
        <f>IF($A30&lt;=Q$178,'MissFill 1'!P33,"")</f>
        <v>0</v>
      </c>
      <c r="R30" s="59">
        <f>IF($A30&lt;=R$178,'MissFill 1'!Q33,"")</f>
        <v>1</v>
      </c>
      <c r="S30" s="59">
        <f>IF($A30&lt;=S$178,'MissFill 1'!R33,"")</f>
        <v>153</v>
      </c>
      <c r="T30" s="59">
        <f>IF($A30&lt;=T$178,'MissFill 1'!S33,"")</f>
        <v>493</v>
      </c>
      <c r="U30" s="59">
        <f>IF($A30&lt;=U$178,'MissFill 1'!T33,"")</f>
        <v>1774</v>
      </c>
      <c r="V30" s="59">
        <f>IF($A30&lt;=V$178,'MissFill 1'!U33,"")</f>
        <v>348</v>
      </c>
      <c r="W30" s="59">
        <f>IF($A30&lt;=W$178,'MissFill 1'!V33,"")</f>
        <v>133</v>
      </c>
      <c r="X30" s="59">
        <f>IF($A30&lt;=X$178,'MissFill 1'!W33,"")</f>
        <v>153</v>
      </c>
      <c r="Y30" s="59">
        <f>IF($A30&lt;=Y$178,'MissFill 1'!X33,"")</f>
        <v>686</v>
      </c>
      <c r="Z30" s="59">
        <f>IF($A30&lt;=Z$178,'MissFill 1'!Y33,"")</f>
        <v>466</v>
      </c>
      <c r="AA30" s="59">
        <f>IF($A30&lt;=AA$178,'MissFill 1'!Z33,"")</f>
        <v>1645</v>
      </c>
      <c r="AB30" s="59">
        <f>IF($A30&lt;=AB$178,'MissFill 1'!AA33,"")</f>
        <v>535.0076396166146</v>
      </c>
      <c r="AC30" s="59">
        <f>IF($A30&lt;=AC$178,'MissFill 1'!AB33,"")</f>
        <v>1386</v>
      </c>
      <c r="AD30" s="59">
        <f>IF($A30&lt;=AD$178,'MissFill 1'!AC33,"")</f>
        <v>430</v>
      </c>
      <c r="AE30" s="59">
        <f>IF($A30&lt;=AE$178,'MissFill 1'!AD33,"")</f>
        <v>139</v>
      </c>
      <c r="AF30" s="59">
        <f>IF($A30&lt;=AF$178,'MissFill 1'!AE33,"")</f>
        <v>0</v>
      </c>
      <c r="AG30" s="59">
        <f>IF($A30&lt;=AG$178,'MissFill 1'!AF33,"")</f>
        <v>337.1531894446382</v>
      </c>
      <c r="AH30" s="59">
        <f>IF($A30&lt;=AH$178,'MissFill 1'!AG33,"")</f>
        <v>219</v>
      </c>
      <c r="AI30" s="59">
        <f>IF($A30&lt;=AI$178,'MissFill 1'!AH33,"")</f>
        <v>0</v>
      </c>
      <c r="AJ30" s="59">
        <f>IF($A30&lt;=AJ$178,'MissFill 1'!AI33,"")</f>
        <v>97.207499291128727</v>
      </c>
      <c r="AK30" s="59">
        <f>IF($A30&lt;=AK$178,'MissFill 1'!AJ33,"")</f>
        <v>31</v>
      </c>
      <c r="AL30" s="59">
        <f>IF($A30&lt;=AL$178,'MissFill 1'!AK33,"")</f>
        <v>1927</v>
      </c>
      <c r="AM30" s="59">
        <f>IF($A30&lt;=AM$178,'MissFill 1'!AL33,"")</f>
        <v>88</v>
      </c>
      <c r="AN30" s="59">
        <f>IF($A30&lt;=AN$178,'MissFill 1'!AM33,"")</f>
        <v>535</v>
      </c>
      <c r="AO30" s="59">
        <f>IF($A30&lt;=AO$178,'MissFill 1'!AN33,"")</f>
        <v>127</v>
      </c>
      <c r="AP30" s="59">
        <f>IF($A30&lt;=AP$178,'MissFill 1'!AO33,"")</f>
        <v>461</v>
      </c>
      <c r="AQ30" s="59">
        <f>IF($A30&lt;=AQ$178,'MissFill 1'!AP33,"")</f>
        <v>229</v>
      </c>
      <c r="AR30" s="59">
        <f>IF($A30&lt;=AR$178,'MissFill 1'!AQ33,"")</f>
        <v>280</v>
      </c>
      <c r="AS30" s="59">
        <f>IF($A30&lt;=AS$178,'MissFill 1'!AR33,"")</f>
        <v>637</v>
      </c>
      <c r="AT30" s="59">
        <f>IF($A30&lt;=AT$178,'MissFill 1'!AS33,"")</f>
        <v>186</v>
      </c>
      <c r="AU30" s="59">
        <f>IF($A30&lt;=AU$178,'MissFill 1'!AT33,"")</f>
        <v>6</v>
      </c>
      <c r="AV30" s="59">
        <f>IF($A30&lt;=AV$178,'MissFill 1'!AU33,"")</f>
        <v>25</v>
      </c>
      <c r="AW30" s="59">
        <f>IF($A30&lt;=AW$178,'MissFill 1'!AV33,"")</f>
        <v>182</v>
      </c>
      <c r="AX30" s="59">
        <f>IF($A30&lt;=AX$178,'MissFill 1'!AW33,"")</f>
        <v>75</v>
      </c>
    </row>
    <row r="31" spans="1:50" x14ac:dyDescent="0.25">
      <c r="A31" s="41">
        <v>44376</v>
      </c>
      <c r="B31" s="52">
        <v>180</v>
      </c>
      <c r="C31" s="59">
        <f>IF($A31&lt;=C$178,'MissFill 1'!B34,"")</f>
        <v>252</v>
      </c>
      <c r="D31" s="59">
        <f>IF($A31&lt;=D$178,'MissFill 1'!C34,"")</f>
        <v>41</v>
      </c>
      <c r="E31" s="59">
        <f>IF($A31&lt;=E$178,'MissFill 1'!D34,"")</f>
        <v>29</v>
      </c>
      <c r="F31" s="59">
        <f>IF($A31&lt;=F$178,'MissFill 1'!E34,"")</f>
        <v>1749</v>
      </c>
      <c r="G31" s="59">
        <f>IF($A31&lt;=G$178,'MissFill 1'!F34,"")</f>
        <v>133</v>
      </c>
      <c r="H31" s="59">
        <f>IF($A31&lt;=H$178,'MissFill 1'!G34,"")</f>
        <v>334</v>
      </c>
      <c r="I31" s="59">
        <f>IF($A31&lt;=I$178,'MissFill 1'!H34,"")</f>
        <v>27</v>
      </c>
      <c r="J31" s="59">
        <f>IF($A31&lt;=J$178,'MissFill 1'!I34,"")</f>
        <v>887</v>
      </c>
      <c r="K31" s="59">
        <f>IF($A31&lt;=K$178,'MissFill 1'!J34,"")</f>
        <v>0</v>
      </c>
      <c r="L31" s="59">
        <f>IF($A31&lt;=L$178,'MissFill 1'!K34,"")</f>
        <v>8</v>
      </c>
      <c r="M31" s="59">
        <f>IF($A31&lt;=M$178,'MissFill 1'!L34,"")</f>
        <v>0</v>
      </c>
      <c r="N31" s="59">
        <f>IF($A31&lt;=N$178,'MissFill 1'!M34,"")</f>
        <v>41</v>
      </c>
      <c r="O31" s="59">
        <f>IF($A31&lt;=O$178,'MissFill 1'!N34,"")</f>
        <v>145</v>
      </c>
      <c r="P31" s="59">
        <f>IF($A31&lt;=P$178,'MissFill 1'!O34,"")</f>
        <v>411</v>
      </c>
      <c r="Q31" s="59">
        <f>IF($A31&lt;=Q$178,'MissFill 1'!P34,"")</f>
        <v>7</v>
      </c>
      <c r="R31" s="59">
        <f>IF($A31&lt;=R$178,'MissFill 1'!Q34,"")</f>
        <v>2</v>
      </c>
      <c r="S31" s="59">
        <f>IF($A31&lt;=S$178,'MissFill 1'!R34,"")</f>
        <v>501</v>
      </c>
      <c r="T31" s="59">
        <f>IF($A31&lt;=T$178,'MissFill 1'!S34,"")</f>
        <v>575</v>
      </c>
      <c r="U31" s="59">
        <f>IF($A31&lt;=U$178,'MissFill 1'!T34,"")</f>
        <v>0</v>
      </c>
      <c r="V31" s="59">
        <f>IF($A31&lt;=V$178,'MissFill 1'!U34,"")</f>
        <v>594</v>
      </c>
      <c r="W31" s="59">
        <f>IF($A31&lt;=W$178,'MissFill 1'!V34,"")</f>
        <v>135</v>
      </c>
      <c r="X31" s="59">
        <f>IF($A31&lt;=X$178,'MissFill 1'!W34,"")</f>
        <v>351</v>
      </c>
      <c r="Y31" s="59">
        <f>IF($A31&lt;=Y$178,'MissFill 1'!X34,"")</f>
        <v>670</v>
      </c>
      <c r="Z31" s="59">
        <f>IF($A31&lt;=Z$178,'MissFill 1'!Y34,"")</f>
        <v>791</v>
      </c>
      <c r="AA31" s="59">
        <f>IF($A31&lt;=AA$178,'MissFill 1'!Z34,"")</f>
        <v>0</v>
      </c>
      <c r="AB31" s="59">
        <f>IF($A31&lt;=AB$178,'MissFill 1'!AA34,"")</f>
        <v>528.21540702472146</v>
      </c>
      <c r="AC31" s="59">
        <f>IF($A31&lt;=AC$178,'MissFill 1'!AB34,"")</f>
        <v>530</v>
      </c>
      <c r="AD31" s="59">
        <f>IF($A31&lt;=AD$178,'MissFill 1'!AC34,"")</f>
        <v>302</v>
      </c>
      <c r="AE31" s="59">
        <f>IF($A31&lt;=AE$178,'MissFill 1'!AD34,"")</f>
        <v>203</v>
      </c>
      <c r="AF31" s="59">
        <f>IF($A31&lt;=AF$178,'MissFill 1'!AE34,"")</f>
        <v>166</v>
      </c>
      <c r="AG31" s="59">
        <f>IF($A31&lt;=AG$178,'MissFill 1'!AF34,"")</f>
        <v>332.87283396513948</v>
      </c>
      <c r="AH31" s="59">
        <f>IF($A31&lt;=AH$178,'MissFill 1'!AG34,"")</f>
        <v>224</v>
      </c>
      <c r="AI31" s="59">
        <f>IF($A31&lt;=AI$178,'MissFill 1'!AH34,"")</f>
        <v>0</v>
      </c>
      <c r="AJ31" s="59">
        <f>IF($A31&lt;=AJ$178,'MissFill 1'!AI34,"")</f>
        <v>95.973393652310591</v>
      </c>
      <c r="AK31" s="59">
        <f>IF($A31&lt;=AK$178,'MissFill 1'!AJ34,"")</f>
        <v>40</v>
      </c>
      <c r="AL31" s="59">
        <f>IF($A31&lt;=AL$178,'MissFill 1'!AK34,"")</f>
        <v>1902</v>
      </c>
      <c r="AM31" s="59">
        <f>IF($A31&lt;=AM$178,'MissFill 1'!AL34,"")</f>
        <v>111</v>
      </c>
      <c r="AN31" s="59">
        <f>IF($A31&lt;=AN$178,'MissFill 1'!AM34,"")</f>
        <v>284</v>
      </c>
      <c r="AO31" s="59">
        <f>IF($A31&lt;=AO$178,'MissFill 1'!AN34,"")</f>
        <v>339</v>
      </c>
      <c r="AP31" s="59">
        <f>IF($A31&lt;=AP$178,'MissFill 1'!AO34,"")</f>
        <v>702</v>
      </c>
      <c r="AQ31" s="59">
        <f>IF($A31&lt;=AQ$178,'MissFill 1'!AP34,"")</f>
        <v>276</v>
      </c>
      <c r="AR31" s="59">
        <f>IF($A31&lt;=AR$178,'MissFill 1'!AQ34,"")</f>
        <v>407</v>
      </c>
      <c r="AS31" s="59">
        <f>IF($A31&lt;=AS$178,'MissFill 1'!AR34,"")</f>
        <v>502</v>
      </c>
      <c r="AT31" s="59">
        <f>IF($A31&lt;=AT$178,'MissFill 1'!AS34,"")</f>
        <v>245</v>
      </c>
      <c r="AU31" s="59">
        <f>IF($A31&lt;=AU$178,'MissFill 1'!AT34,"")</f>
        <v>194</v>
      </c>
      <c r="AV31" s="59">
        <f>IF($A31&lt;=AV$178,'MissFill 1'!AU34,"")</f>
        <v>51</v>
      </c>
      <c r="AW31" s="59">
        <f>IF($A31&lt;=AW$178,'MissFill 1'!AV34,"")</f>
        <v>167</v>
      </c>
      <c r="AX31" s="59">
        <f>IF($A31&lt;=AX$178,'MissFill 1'!AW34,"")</f>
        <v>59</v>
      </c>
    </row>
    <row r="32" spans="1:50" x14ac:dyDescent="0.25">
      <c r="A32" s="41">
        <v>44377</v>
      </c>
      <c r="B32" s="52">
        <v>181</v>
      </c>
      <c r="C32" s="59">
        <f>IF($A32&lt;=C$178,'MissFill 1'!B35,"")</f>
        <v>231</v>
      </c>
      <c r="D32" s="59">
        <f>IF($A32&lt;=D$178,'MissFill 1'!C35,"")</f>
        <v>47</v>
      </c>
      <c r="E32" s="59">
        <f>IF($A32&lt;=E$178,'MissFill 1'!D35,"")</f>
        <v>62</v>
      </c>
      <c r="F32" s="59">
        <f>IF($A32&lt;=F$178,'MissFill 1'!E35,"")</f>
        <v>198</v>
      </c>
      <c r="G32" s="59">
        <f>IF($A32&lt;=G$178,'MissFill 1'!F35,"")</f>
        <v>8</v>
      </c>
      <c r="H32" s="59">
        <f>IF($A32&lt;=H$178,'MissFill 1'!G35,"")</f>
        <v>159</v>
      </c>
      <c r="I32" s="59">
        <f>IF($A32&lt;=I$178,'MissFill 1'!H35,"")</f>
        <v>116</v>
      </c>
      <c r="J32" s="59">
        <f>IF($A32&lt;=J$178,'MissFill 1'!I35,"")</f>
        <v>379</v>
      </c>
      <c r="K32" s="59">
        <f>IF($A32&lt;=K$178,'MissFill 1'!J35,"")</f>
        <v>698</v>
      </c>
      <c r="L32" s="59">
        <f>IF($A32&lt;=L$178,'MissFill 1'!K35,"")</f>
        <v>92</v>
      </c>
      <c r="M32" s="59">
        <f>IF($A32&lt;=M$178,'MissFill 1'!L35,"")</f>
        <v>1</v>
      </c>
      <c r="N32" s="59">
        <f>IF($A32&lt;=N$178,'MissFill 1'!M35,"")</f>
        <v>79</v>
      </c>
      <c r="O32" s="59">
        <f>IF($A32&lt;=O$178,'MissFill 1'!N35,"")</f>
        <v>25</v>
      </c>
      <c r="P32" s="59">
        <f>IF($A32&lt;=P$178,'MissFill 1'!O35,"")</f>
        <v>691</v>
      </c>
      <c r="Q32" s="59">
        <f>IF($A32&lt;=Q$178,'MissFill 1'!P35,"")</f>
        <v>8</v>
      </c>
      <c r="R32" s="59">
        <f>IF($A32&lt;=R$178,'MissFill 1'!Q35,"")</f>
        <v>0</v>
      </c>
      <c r="S32" s="59">
        <f>IF($A32&lt;=S$178,'MissFill 1'!R35,"")</f>
        <v>262</v>
      </c>
      <c r="T32" s="59">
        <f>IF($A32&lt;=T$178,'MissFill 1'!S35,"")</f>
        <v>503</v>
      </c>
      <c r="U32" s="59">
        <f>IF($A32&lt;=U$178,'MissFill 1'!T35,"")</f>
        <v>1145</v>
      </c>
      <c r="V32" s="59">
        <f>IF($A32&lt;=V$178,'MissFill 1'!U35,"")</f>
        <v>1092</v>
      </c>
      <c r="W32" s="59">
        <f>IF($A32&lt;=W$178,'MissFill 1'!V35,"")</f>
        <v>141</v>
      </c>
      <c r="X32" s="59">
        <f>IF($A32&lt;=X$178,'MissFill 1'!W35,"")</f>
        <v>131</v>
      </c>
      <c r="Y32" s="59">
        <f>IF($A32&lt;=Y$178,'MissFill 1'!X35,"")</f>
        <v>423</v>
      </c>
      <c r="Z32" s="59">
        <f>IF($A32&lt;=Z$178,'MissFill 1'!Y35,"")</f>
        <v>1871</v>
      </c>
      <c r="AA32" s="59">
        <f>IF($A32&lt;=AA$178,'MissFill 1'!Z35,"")</f>
        <v>127</v>
      </c>
      <c r="AB32" s="59">
        <f>IF($A32&lt;=AB$178,'MissFill 1'!AA35,"")</f>
        <v>121</v>
      </c>
      <c r="AC32" s="59">
        <f>IF($A32&lt;=AC$178,'MissFill 1'!AB35,"")</f>
        <v>277</v>
      </c>
      <c r="AD32" s="59">
        <f>IF($A32&lt;=AD$178,'MissFill 1'!AC35,"")</f>
        <v>621</v>
      </c>
      <c r="AE32" s="59">
        <f>IF($A32&lt;=AE$178,'MissFill 1'!AD35,"")</f>
        <v>0</v>
      </c>
      <c r="AF32" s="59">
        <f>IF($A32&lt;=AF$178,'MissFill 1'!AE35,"")</f>
        <v>230</v>
      </c>
      <c r="AG32" s="59">
        <f>IF($A32&lt;=AG$178,'MissFill 1'!AF35,"")</f>
        <v>374.64670212815099</v>
      </c>
      <c r="AH32" s="59">
        <f>IF($A32&lt;=AH$178,'MissFill 1'!AG35,"")</f>
        <v>471</v>
      </c>
      <c r="AI32" s="59">
        <f>IF($A32&lt;=AI$178,'MissFill 1'!AH35,"")</f>
        <v>0</v>
      </c>
      <c r="AJ32" s="59">
        <f>IF($A32&lt;=AJ$178,'MissFill 1'!AI35,"")</f>
        <v>108.01757234310843</v>
      </c>
      <c r="AK32" s="59">
        <f>IF($A32&lt;=AK$178,'MissFill 1'!AJ35,"")</f>
        <v>372</v>
      </c>
      <c r="AL32" s="59">
        <f>IF($A32&lt;=AL$178,'MissFill 1'!AK35,"")</f>
        <v>2018</v>
      </c>
      <c r="AM32" s="59">
        <f>IF($A32&lt;=AM$178,'MissFill 1'!AL35,"")</f>
        <v>484</v>
      </c>
      <c r="AN32" s="59">
        <f>IF($A32&lt;=AN$178,'MissFill 1'!AM35,"")</f>
        <v>208</v>
      </c>
      <c r="AO32" s="59">
        <f>IF($A32&lt;=AO$178,'MissFill 1'!AN35,"")</f>
        <v>280</v>
      </c>
      <c r="AP32" s="59">
        <f>IF($A32&lt;=AP$178,'MissFill 1'!AO35,"")</f>
        <v>220</v>
      </c>
      <c r="AQ32" s="59">
        <f>IF($A32&lt;=AQ$178,'MissFill 1'!AP35,"")</f>
        <v>1087</v>
      </c>
      <c r="AR32" s="59">
        <f>IF($A32&lt;=AR$178,'MissFill 1'!AQ35,"")</f>
        <v>380</v>
      </c>
      <c r="AS32" s="59">
        <f>IF($A32&lt;=AS$178,'MissFill 1'!AR35,"")</f>
        <v>685</v>
      </c>
      <c r="AT32" s="59">
        <f>IF($A32&lt;=AT$178,'MissFill 1'!AS35,"")</f>
        <v>333</v>
      </c>
      <c r="AU32" s="59">
        <f>IF($A32&lt;=AU$178,'MissFill 1'!AT35,"")</f>
        <v>188</v>
      </c>
      <c r="AV32" s="59">
        <f>IF($A32&lt;=AV$178,'MissFill 1'!AU35,"")</f>
        <v>-12</v>
      </c>
      <c r="AW32" s="59">
        <f>IF($A32&lt;=AW$178,'MissFill 1'!AV35,"")</f>
        <v>299</v>
      </c>
      <c r="AX32" s="59">
        <f>IF($A32&lt;=AX$178,'MissFill 1'!AW35,"")</f>
        <v>36</v>
      </c>
    </row>
    <row r="33" spans="1:50" x14ac:dyDescent="0.25">
      <c r="A33" s="41">
        <v>44378</v>
      </c>
      <c r="B33" s="52">
        <v>182</v>
      </c>
      <c r="C33" s="59">
        <f>IF($A33&lt;=C$178,'MissFill 1'!B36,"")</f>
        <v>154</v>
      </c>
      <c r="D33" s="59">
        <f>IF($A33&lt;=D$178,'MissFill 1'!C36,"")</f>
        <v>252</v>
      </c>
      <c r="E33" s="59">
        <f>IF($A33&lt;=E$178,'MissFill 1'!D36,"")</f>
        <v>225</v>
      </c>
      <c r="F33" s="59">
        <f>IF($A33&lt;=F$178,'MissFill 1'!E36,"")</f>
        <v>1674</v>
      </c>
      <c r="G33" s="59">
        <f>IF($A33&lt;=G$178,'MissFill 1'!F36,"")</f>
        <v>6</v>
      </c>
      <c r="H33" s="59">
        <f>IF($A33&lt;=H$178,'MissFill 1'!G36,"")</f>
        <v>0</v>
      </c>
      <c r="I33" s="59">
        <f>IF($A33&lt;=I$178,'MissFill 1'!H36,"")</f>
        <v>79</v>
      </c>
      <c r="J33" s="59">
        <f>IF($A33&lt;=J$178,'MissFill 1'!I36,"")</f>
        <v>18</v>
      </c>
      <c r="K33" s="59">
        <f>IF($A33&lt;=K$178,'MissFill 1'!J36,"")</f>
        <v>73</v>
      </c>
      <c r="L33" s="59">
        <f>IF($A33&lt;=L$178,'MissFill 1'!K36,"")</f>
        <v>0</v>
      </c>
      <c r="M33" s="59">
        <f>IF($A33&lt;=M$178,'MissFill 1'!L36,"")</f>
        <v>0</v>
      </c>
      <c r="N33" s="59">
        <f>IF($A33&lt;=N$178,'MissFill 1'!M36,"")</f>
        <v>1</v>
      </c>
      <c r="O33" s="59">
        <f>IF($A33&lt;=O$178,'MissFill 1'!N36,"")</f>
        <v>44</v>
      </c>
      <c r="P33" s="59">
        <f>IF($A33&lt;=P$178,'MissFill 1'!O36,"")</f>
        <v>366</v>
      </c>
      <c r="Q33" s="59">
        <f>IF($A33&lt;=Q$178,'MissFill 1'!P36,"")</f>
        <v>0</v>
      </c>
      <c r="R33" s="59">
        <f>IF($A33&lt;=R$178,'MissFill 1'!Q36,"")</f>
        <v>0</v>
      </c>
      <c r="S33" s="59">
        <f>IF($A33&lt;=S$178,'MissFill 1'!R36,"")</f>
        <v>261</v>
      </c>
      <c r="T33" s="59">
        <f>IF($A33&lt;=T$178,'MissFill 1'!S36,"")</f>
        <v>154</v>
      </c>
      <c r="U33" s="59">
        <f>IF($A33&lt;=U$178,'MissFill 1'!T36,"")</f>
        <v>1408</v>
      </c>
      <c r="V33" s="59">
        <f>IF($A33&lt;=V$178,'MissFill 1'!U36,"")</f>
        <v>0</v>
      </c>
      <c r="W33" s="59">
        <f>IF($A33&lt;=W$178,'MissFill 1'!V36,"")</f>
        <v>162</v>
      </c>
      <c r="X33" s="59">
        <f>IF($A33&lt;=X$178,'MissFill 1'!W36,"")</f>
        <v>317</v>
      </c>
      <c r="Y33" s="59">
        <f>IF($A33&lt;=Y$178,'MissFill 1'!X36,"")</f>
        <v>71</v>
      </c>
      <c r="Z33" s="59">
        <f>IF($A33&lt;=Z$178,'MissFill 1'!Y36,"")</f>
        <v>1011</v>
      </c>
      <c r="AA33" s="59">
        <f>IF($A33&lt;=AA$178,'MissFill 1'!Z36,"")</f>
        <v>163</v>
      </c>
      <c r="AB33" s="59">
        <f>IF($A33&lt;=AB$178,'MissFill 1'!AA36,"")</f>
        <v>870</v>
      </c>
      <c r="AC33" s="59">
        <f>IF($A33&lt;=AC$178,'MissFill 1'!AB36,"")</f>
        <v>216</v>
      </c>
      <c r="AD33" s="59">
        <f>IF($A33&lt;=AD$178,'MissFill 1'!AC36,"")</f>
        <v>1003</v>
      </c>
      <c r="AE33" s="59">
        <f>IF($A33&lt;=AE$178,'MissFill 1'!AD36,"")</f>
        <v>13</v>
      </c>
      <c r="AF33" s="59">
        <f>IF($A33&lt;=AF$178,'MissFill 1'!AE36,"")</f>
        <v>21</v>
      </c>
      <c r="AG33" s="59">
        <f>IF($A33&lt;=AG$178,'MissFill 1'!AF36,"")</f>
        <v>433.45375878554614</v>
      </c>
      <c r="AH33" s="59">
        <f>IF($A33&lt;=AH$178,'MissFill 1'!AG36,"")</f>
        <v>175</v>
      </c>
      <c r="AI33" s="59">
        <f>IF($A33&lt;=AI$178,'MissFill 1'!AH36,"")</f>
        <v>0</v>
      </c>
      <c r="AJ33" s="59">
        <f>IF($A33&lt;=AJ$178,'MissFill 1'!AI36,"")</f>
        <v>124.97273426150331</v>
      </c>
      <c r="AK33" s="59">
        <f>IF($A33&lt;=AK$178,'MissFill 1'!AJ36,"")</f>
        <v>1175</v>
      </c>
      <c r="AL33" s="59">
        <f>IF($A33&lt;=AL$178,'MissFill 1'!AK36,"")</f>
        <v>2570</v>
      </c>
      <c r="AM33" s="59">
        <f>IF($A33&lt;=AM$178,'MissFill 1'!AL36,"")</f>
        <v>447</v>
      </c>
      <c r="AN33" s="59">
        <f>IF($A33&lt;=AN$178,'MissFill 1'!AM36,"")</f>
        <v>396</v>
      </c>
      <c r="AO33" s="59">
        <f>IF($A33&lt;=AO$178,'MissFill 1'!AN36,"")</f>
        <v>428</v>
      </c>
      <c r="AP33" s="59">
        <f>IF($A33&lt;=AP$178,'MissFill 1'!AO36,"")</f>
        <v>1150</v>
      </c>
      <c r="AQ33" s="59">
        <f>IF($A33&lt;=AQ$178,'MissFill 1'!AP36,"")</f>
        <v>2235</v>
      </c>
      <c r="AR33" s="59">
        <f>IF($A33&lt;=AR$178,'MissFill 1'!AQ36,"")</f>
        <v>228</v>
      </c>
      <c r="AS33" s="59">
        <f>IF($A33&lt;=AS$178,'MissFill 1'!AR36,"")</f>
        <v>630</v>
      </c>
      <c r="AT33" s="59">
        <f>IF($A33&lt;=AT$178,'MissFill 1'!AS36,"")</f>
        <v>455</v>
      </c>
      <c r="AU33" s="59">
        <f>IF($A33&lt;=AU$178,'MissFill 1'!AT36,"")</f>
        <v>573</v>
      </c>
      <c r="AV33" s="59">
        <f>IF($A33&lt;=AV$178,'MissFill 1'!AU36,"")</f>
        <v>31</v>
      </c>
      <c r="AW33" s="59">
        <f>IF($A33&lt;=AW$178,'MissFill 1'!AV36,"")</f>
        <v>169</v>
      </c>
      <c r="AX33" s="59">
        <f>IF($A33&lt;=AX$178,'MissFill 1'!AW36,"")</f>
        <v>198</v>
      </c>
    </row>
    <row r="34" spans="1:50" x14ac:dyDescent="0.25">
      <c r="A34" s="41">
        <v>44379</v>
      </c>
      <c r="B34" s="52">
        <v>183</v>
      </c>
      <c r="C34" s="59">
        <f>IF($A34&lt;=C$178,'MissFill 1'!B37,"")</f>
        <v>27</v>
      </c>
      <c r="D34" s="59">
        <f>IF($A34&lt;=D$178,'MissFill 1'!C37,"")</f>
        <v>1543</v>
      </c>
      <c r="E34" s="59">
        <f>IF($A34&lt;=E$178,'MissFill 1'!D37,"")</f>
        <v>29</v>
      </c>
      <c r="F34" s="59">
        <f>IF($A34&lt;=F$178,'MissFill 1'!E37,"")</f>
        <v>146</v>
      </c>
      <c r="G34" s="59">
        <f>IF($A34&lt;=G$178,'MissFill 1'!F37,"")</f>
        <v>0</v>
      </c>
      <c r="H34" s="59">
        <f>IF($A34&lt;=H$178,'MissFill 1'!G37,"")</f>
        <v>5</v>
      </c>
      <c r="I34" s="59">
        <f>IF($A34&lt;=I$178,'MissFill 1'!H37,"")</f>
        <v>36</v>
      </c>
      <c r="J34" s="59">
        <f>IF($A34&lt;=J$178,'MissFill 1'!I37,"")</f>
        <v>85</v>
      </c>
      <c r="K34" s="59">
        <f>IF($A34&lt;=K$178,'MissFill 1'!J37,"")</f>
        <v>1533</v>
      </c>
      <c r="L34" s="59">
        <f>IF($A34&lt;=L$178,'MissFill 1'!K37,"")</f>
        <v>256</v>
      </c>
      <c r="M34" s="59">
        <f>IF($A34&lt;=M$178,'MissFill 1'!L37,"")</f>
        <v>0</v>
      </c>
      <c r="N34" s="59">
        <f>IF($A34&lt;=N$178,'MissFill 1'!M37,"")</f>
        <v>8</v>
      </c>
      <c r="O34" s="59">
        <f>IF($A34&lt;=O$178,'MissFill 1'!N37,"")</f>
        <v>404</v>
      </c>
      <c r="P34" s="59">
        <f>IF($A34&lt;=P$178,'MissFill 1'!O37,"")</f>
        <v>2176</v>
      </c>
      <c r="Q34" s="59">
        <f>IF($A34&lt;=Q$178,'MissFill 1'!P37,"")</f>
        <v>0</v>
      </c>
      <c r="R34" s="59">
        <f>IF($A34&lt;=R$178,'MissFill 1'!Q37,"")</f>
        <v>0</v>
      </c>
      <c r="S34" s="59">
        <f>IF($A34&lt;=S$178,'MissFill 1'!R37,"")</f>
        <v>18</v>
      </c>
      <c r="T34" s="59">
        <f>IF($A34&lt;=T$178,'MissFill 1'!S37,"")</f>
        <v>267</v>
      </c>
      <c r="U34" s="59">
        <f>IF($A34&lt;=U$178,'MissFill 1'!T37,"")</f>
        <v>863</v>
      </c>
      <c r="V34" s="59">
        <f>IF($A34&lt;=V$178,'MissFill 1'!U37,"")</f>
        <v>0</v>
      </c>
      <c r="W34" s="59">
        <f>IF($A34&lt;=W$178,'MissFill 1'!V37,"")</f>
        <v>211</v>
      </c>
      <c r="X34" s="59">
        <f>IF($A34&lt;=X$178,'MissFill 1'!W37,"")</f>
        <v>167</v>
      </c>
      <c r="Y34" s="59">
        <f>IF($A34&lt;=Y$178,'MissFill 1'!X37,"")</f>
        <v>451</v>
      </c>
      <c r="Z34" s="59">
        <f>IF($A34&lt;=Z$178,'MissFill 1'!Y37,"")</f>
        <v>294</v>
      </c>
      <c r="AA34" s="59">
        <f>IF($A34&lt;=AA$178,'MissFill 1'!Z37,"")</f>
        <v>208</v>
      </c>
      <c r="AB34" s="59">
        <f>IF($A34&lt;=AB$178,'MissFill 1'!AA37,"")</f>
        <v>488</v>
      </c>
      <c r="AC34" s="59">
        <f>IF($A34&lt;=AC$178,'MissFill 1'!AB37,"")</f>
        <v>807</v>
      </c>
      <c r="AD34" s="59">
        <f>IF($A34&lt;=AD$178,'MissFill 1'!AC37,"")</f>
        <v>657</v>
      </c>
      <c r="AE34" s="59">
        <f>IF($A34&lt;=AE$178,'MissFill 1'!AD37,"")</f>
        <v>683</v>
      </c>
      <c r="AF34" s="59">
        <f>IF($A34&lt;=AF$178,'MissFill 1'!AE37,"")</f>
        <v>0</v>
      </c>
      <c r="AG34" s="59">
        <f>IF($A34&lt;=AG$178,'MissFill 1'!AF37,"")</f>
        <v>457.55684083108252</v>
      </c>
      <c r="AH34" s="59">
        <f>IF($A34&lt;=AH$178,'MissFill 1'!AG37,"")</f>
        <v>82</v>
      </c>
      <c r="AI34" s="59">
        <f>IF($A34&lt;=AI$178,'MissFill 1'!AH37,"")</f>
        <v>0</v>
      </c>
      <c r="AJ34" s="59">
        <f>IF($A34&lt;=AJ$178,'MissFill 1'!AI37,"")</f>
        <v>131.92209853925166</v>
      </c>
      <c r="AK34" s="59">
        <f>IF($A34&lt;=AK$178,'MissFill 1'!AJ37,"")</f>
        <v>389</v>
      </c>
      <c r="AL34" s="59">
        <f>IF($A34&lt;=AL$178,'MissFill 1'!AK37,"")</f>
        <v>3046</v>
      </c>
      <c r="AM34" s="59">
        <f>IF($A34&lt;=AM$178,'MissFill 1'!AL37,"")</f>
        <v>459</v>
      </c>
      <c r="AN34" s="59">
        <f>IF($A34&lt;=AN$178,'MissFill 1'!AM37,"")</f>
        <v>504</v>
      </c>
      <c r="AO34" s="59">
        <f>IF($A34&lt;=AO$178,'MissFill 1'!AN37,"")</f>
        <v>285</v>
      </c>
      <c r="AP34" s="59">
        <f>IF($A34&lt;=AP$178,'MissFill 1'!AO37,"")</f>
        <v>1260</v>
      </c>
      <c r="AQ34" s="59">
        <f>IF($A34&lt;=AQ$178,'MissFill 1'!AP37,"")</f>
        <v>582</v>
      </c>
      <c r="AR34" s="59">
        <f>IF($A34&lt;=AR$178,'MissFill 1'!AQ37,"")</f>
        <v>467</v>
      </c>
      <c r="AS34" s="59">
        <f>IF($A34&lt;=AS$178,'MissFill 1'!AR37,"")</f>
        <v>614</v>
      </c>
      <c r="AT34" s="59">
        <f>IF($A34&lt;=AT$178,'MissFill 1'!AS37,"")</f>
        <v>155</v>
      </c>
      <c r="AU34" s="59">
        <f>IF($A34&lt;=AU$178,'MissFill 1'!AT37,"")</f>
        <v>763</v>
      </c>
      <c r="AV34" s="59">
        <f>IF($A34&lt;=AV$178,'MissFill 1'!AU37,"")</f>
        <v>94</v>
      </c>
      <c r="AW34" s="59">
        <f>IF($A34&lt;=AW$178,'MissFill 1'!AV37,"")</f>
        <v>250</v>
      </c>
      <c r="AX34" s="59">
        <f>IF($A34&lt;=AX$178,'MissFill 1'!AW37,"")</f>
        <v>190</v>
      </c>
    </row>
    <row r="35" spans="1:50" x14ac:dyDescent="0.25">
      <c r="A35" s="41">
        <v>44380</v>
      </c>
      <c r="B35" s="52">
        <v>184</v>
      </c>
      <c r="C35" s="59">
        <f>IF($A35&lt;=C$178,'MissFill 1'!B38,"")</f>
        <v>305</v>
      </c>
      <c r="D35" s="59">
        <f>IF($A35&lt;=D$178,'MissFill 1'!C38,"")</f>
        <v>837</v>
      </c>
      <c r="E35" s="59">
        <f>IF($A35&lt;=E$178,'MissFill 1'!D38,"")</f>
        <v>43</v>
      </c>
      <c r="F35" s="59">
        <f>IF($A35&lt;=F$178,'MissFill 1'!E38,"")</f>
        <v>422</v>
      </c>
      <c r="G35" s="59">
        <f>IF($A35&lt;=G$178,'MissFill 1'!F38,"")</f>
        <v>0</v>
      </c>
      <c r="H35" s="59">
        <f>IF($A35&lt;=H$178,'MissFill 1'!G38,"")</f>
        <v>2</v>
      </c>
      <c r="I35" s="59">
        <f>IF($A35&lt;=I$178,'MissFill 1'!H38,"")</f>
        <v>61</v>
      </c>
      <c r="J35" s="59">
        <f>IF($A35&lt;=J$178,'MissFill 1'!I38,"")</f>
        <v>786</v>
      </c>
      <c r="K35" s="59">
        <f>IF($A35&lt;=K$178,'MissFill 1'!J38,"")</f>
        <v>2866</v>
      </c>
      <c r="L35" s="59">
        <f>IF($A35&lt;=L$178,'MissFill 1'!K38,"")</f>
        <v>3</v>
      </c>
      <c r="M35" s="59">
        <f>IF($A35&lt;=M$178,'MissFill 1'!L38,"")</f>
        <v>0</v>
      </c>
      <c r="N35" s="59">
        <f>IF($A35&lt;=N$178,'MissFill 1'!M38,"")</f>
        <v>338</v>
      </c>
      <c r="O35" s="59">
        <f>IF($A35&lt;=O$178,'MissFill 1'!N38,"")</f>
        <v>134</v>
      </c>
      <c r="P35" s="59">
        <f>IF($A35&lt;=P$178,'MissFill 1'!O38,"")</f>
        <v>374</v>
      </c>
      <c r="Q35" s="59">
        <f>IF($A35&lt;=Q$178,'MissFill 1'!P38,"")</f>
        <v>0</v>
      </c>
      <c r="R35" s="59">
        <f>IF($A35&lt;=R$178,'MissFill 1'!Q38,"")</f>
        <v>0</v>
      </c>
      <c r="S35" s="59">
        <f>IF($A35&lt;=S$178,'MissFill 1'!R38,"")</f>
        <v>568</v>
      </c>
      <c r="T35" s="59">
        <f>IF($A35&lt;=T$178,'MissFill 1'!S38,"")</f>
        <v>491</v>
      </c>
      <c r="U35" s="59">
        <f>IF($A35&lt;=U$178,'MissFill 1'!T38,"")</f>
        <v>2507</v>
      </c>
      <c r="V35" s="59">
        <f>IF($A35&lt;=V$178,'MissFill 1'!U38,"")</f>
        <v>447</v>
      </c>
      <c r="W35" s="59">
        <f>IF($A35&lt;=W$178,'MissFill 1'!V38,"")</f>
        <v>257</v>
      </c>
      <c r="X35" s="59">
        <f>IF($A35&lt;=X$178,'MissFill 1'!W38,"")</f>
        <v>332</v>
      </c>
      <c r="Y35" s="59">
        <f>IF($A35&lt;=Y$178,'MissFill 1'!X38,"")</f>
        <v>223</v>
      </c>
      <c r="Z35" s="59">
        <f>IF($A35&lt;=Z$178,'MissFill 1'!Y38,"")</f>
        <v>125</v>
      </c>
      <c r="AA35" s="59">
        <f>IF($A35&lt;=AA$178,'MissFill 1'!Z38,"")</f>
        <v>118</v>
      </c>
      <c r="AB35" s="59">
        <f>IF($A35&lt;=AB$178,'MissFill 1'!AA38,"")</f>
        <v>1194</v>
      </c>
      <c r="AC35" s="59">
        <f>IF($A35&lt;=AC$178,'MissFill 1'!AB38,"")</f>
        <v>2104</v>
      </c>
      <c r="AD35" s="59">
        <f>IF($A35&lt;=AD$178,'MissFill 1'!AC38,"")</f>
        <v>1901</v>
      </c>
      <c r="AE35" s="59">
        <f>IF($A35&lt;=AE$178,'MissFill 1'!AD38,"")</f>
        <v>162</v>
      </c>
      <c r="AF35" s="59">
        <f>IF($A35&lt;=AF$178,'MissFill 1'!AE38,"")</f>
        <v>41</v>
      </c>
      <c r="AG35" s="59">
        <f>IF($A35&lt;=AG$178,'MissFill 1'!AF38,"")</f>
        <v>558.94600910225722</v>
      </c>
      <c r="AH35" s="59">
        <f>IF($A35&lt;=AH$178,'MissFill 1'!AG38,"")</f>
        <v>47</v>
      </c>
      <c r="AI35" s="59">
        <f>IF($A35&lt;=AI$178,'MissFill 1'!AH38,"")</f>
        <v>0</v>
      </c>
      <c r="AJ35" s="59">
        <f>IF($A35&lt;=AJ$178,'MissFill 1'!AI38,"")</f>
        <v>161.15447068166822</v>
      </c>
      <c r="AK35" s="59">
        <f>IF($A35&lt;=AK$178,'MissFill 1'!AJ38,"")</f>
        <v>857</v>
      </c>
      <c r="AL35" s="59">
        <f>IF($A35&lt;=AL$178,'MissFill 1'!AK38,"")</f>
        <v>2213</v>
      </c>
      <c r="AM35" s="59">
        <f>IF($A35&lt;=AM$178,'MissFill 1'!AL38,"")</f>
        <v>332</v>
      </c>
      <c r="AN35" s="59">
        <f>IF($A35&lt;=AN$178,'MissFill 1'!AM38,"")</f>
        <v>424</v>
      </c>
      <c r="AO35" s="59">
        <f>IF($A35&lt;=AO$178,'MissFill 1'!AN38,"")</f>
        <v>976</v>
      </c>
      <c r="AP35" s="59">
        <f>IF($A35&lt;=AP$178,'MissFill 1'!AO38,"")</f>
        <v>1170</v>
      </c>
      <c r="AQ35" s="59">
        <f>IF($A35&lt;=AQ$178,'MissFill 1'!AP38,"")</f>
        <v>311</v>
      </c>
      <c r="AR35" s="59">
        <f>IF($A35&lt;=AR$178,'MissFill 1'!AQ38,"")</f>
        <v>594</v>
      </c>
      <c r="AS35" s="59">
        <f>IF($A35&lt;=AS$178,'MissFill 1'!AR38,"")</f>
        <v>510</v>
      </c>
      <c r="AT35" s="59">
        <f>IF($A35&lt;=AT$178,'MissFill 1'!AS38,"")</f>
        <v>72</v>
      </c>
      <c r="AU35" s="59">
        <f>IF($A35&lt;=AU$178,'MissFill 1'!AT38,"")</f>
        <v>517</v>
      </c>
      <c r="AV35" s="59">
        <f>IF($A35&lt;=AV$178,'MissFill 1'!AU38,"")</f>
        <v>73</v>
      </c>
      <c r="AW35" s="59">
        <f>IF($A35&lt;=AW$178,'MissFill 1'!AV38,"")</f>
        <v>109</v>
      </c>
      <c r="AX35" s="59">
        <f>IF($A35&lt;=AX$178,'MissFill 1'!AW38,"")</f>
        <v>199</v>
      </c>
    </row>
    <row r="36" spans="1:50" x14ac:dyDescent="0.25">
      <c r="A36" s="41">
        <v>44381</v>
      </c>
      <c r="B36" s="52">
        <v>185</v>
      </c>
      <c r="C36" s="59">
        <f>IF($A36&lt;=C$178,'MissFill 1'!B39,"")</f>
        <v>161</v>
      </c>
      <c r="D36" s="59">
        <f>IF($A36&lt;=D$178,'MissFill 1'!C39,"")</f>
        <v>841</v>
      </c>
      <c r="E36" s="59">
        <f>IF($A36&lt;=E$178,'MissFill 1'!D39,"")</f>
        <v>159</v>
      </c>
      <c r="F36" s="59">
        <f>IF($A36&lt;=F$178,'MissFill 1'!E39,"")</f>
        <v>1172</v>
      </c>
      <c r="G36" s="59">
        <f>IF($A36&lt;=G$178,'MissFill 1'!F39,"")</f>
        <v>81</v>
      </c>
      <c r="H36" s="59">
        <f>IF($A36&lt;=H$178,'MissFill 1'!G39,"")</f>
        <v>73</v>
      </c>
      <c r="I36" s="59">
        <f>IF($A36&lt;=I$178,'MissFill 1'!H39,"")</f>
        <v>43</v>
      </c>
      <c r="J36" s="59">
        <f>IF($A36&lt;=J$178,'MissFill 1'!I39,"")</f>
        <v>1030</v>
      </c>
      <c r="K36" s="59">
        <f>IF($A36&lt;=K$178,'MissFill 1'!J39,"")</f>
        <v>1708</v>
      </c>
      <c r="L36" s="59">
        <f>IF($A36&lt;=L$178,'MissFill 1'!K39,"")</f>
        <v>312</v>
      </c>
      <c r="M36" s="59">
        <f>IF($A36&lt;=M$178,'MissFill 1'!L39,"")</f>
        <v>0</v>
      </c>
      <c r="N36" s="59">
        <f>IF($A36&lt;=N$178,'MissFill 1'!M39,"")</f>
        <v>2</v>
      </c>
      <c r="O36" s="59">
        <f>IF($A36&lt;=O$178,'MissFill 1'!N39,"")</f>
        <v>2606</v>
      </c>
      <c r="P36" s="59">
        <f>IF($A36&lt;=P$178,'MissFill 1'!O39,"")</f>
        <v>985</v>
      </c>
      <c r="Q36" s="59">
        <f>IF($A36&lt;=Q$178,'MissFill 1'!P39,"")</f>
        <v>0</v>
      </c>
      <c r="R36" s="59">
        <f>IF($A36&lt;=R$178,'MissFill 1'!Q39,"")</f>
        <v>0</v>
      </c>
      <c r="S36" s="59">
        <f>IF($A36&lt;=S$178,'MissFill 1'!R39,"")</f>
        <v>14</v>
      </c>
      <c r="T36" s="59">
        <f>IF($A36&lt;=T$178,'MissFill 1'!S39,"")</f>
        <v>5</v>
      </c>
      <c r="U36" s="59">
        <f>IF($A36&lt;=U$178,'MissFill 1'!T39,"")</f>
        <v>454</v>
      </c>
      <c r="V36" s="59">
        <f>IF($A36&lt;=V$178,'MissFill 1'!U39,"")</f>
        <v>145</v>
      </c>
      <c r="W36" s="59">
        <f>IF($A36&lt;=W$178,'MissFill 1'!V39,"")</f>
        <v>299</v>
      </c>
      <c r="X36" s="59">
        <f>IF($A36&lt;=X$178,'MissFill 1'!W39,"")</f>
        <v>202</v>
      </c>
      <c r="Y36" s="59">
        <f>IF($A36&lt;=Y$178,'MissFill 1'!X39,"")</f>
        <v>222</v>
      </c>
      <c r="Z36" s="59">
        <f>IF($A36&lt;=Z$178,'MissFill 1'!Y39,"")</f>
        <v>387</v>
      </c>
      <c r="AA36" s="59">
        <f>IF($A36&lt;=AA$178,'MissFill 1'!Z39,"")</f>
        <v>80</v>
      </c>
      <c r="AB36" s="59">
        <f>IF($A36&lt;=AB$178,'MissFill 1'!AA39,"")</f>
        <v>0</v>
      </c>
      <c r="AC36" s="59">
        <f>IF($A36&lt;=AC$178,'MissFill 1'!AB39,"")</f>
        <v>201</v>
      </c>
      <c r="AD36" s="59">
        <f>IF($A36&lt;=AD$178,'MissFill 1'!AC39,"")</f>
        <v>52</v>
      </c>
      <c r="AE36" s="59">
        <f>IF($A36&lt;=AE$178,'MissFill 1'!AD39,"")</f>
        <v>239</v>
      </c>
      <c r="AF36" s="59">
        <f>IF($A36&lt;=AF$178,'MissFill 1'!AE39,"")</f>
        <v>14</v>
      </c>
      <c r="AG36" s="59">
        <f>IF($A36&lt;=AG$178,'MissFill 1'!AF39,"")</f>
        <v>423.43312560180271</v>
      </c>
      <c r="AH36" s="59">
        <f>IF($A36&lt;=AH$178,'MissFill 1'!AG39,"")</f>
        <v>37</v>
      </c>
      <c r="AI36" s="59">
        <f>IF($A36&lt;=AI$178,'MissFill 1'!AH39,"")</f>
        <v>58</v>
      </c>
      <c r="AJ36" s="59">
        <f>IF($A36&lt;=AJ$178,'MissFill 1'!AI39,"")</f>
        <v>122.08360040899569</v>
      </c>
      <c r="AK36" s="59">
        <f>IF($A36&lt;=AK$178,'MissFill 1'!AJ39,"")</f>
        <v>309</v>
      </c>
      <c r="AL36" s="59">
        <f>IF($A36&lt;=AL$178,'MissFill 1'!AK39,"")</f>
        <v>2077</v>
      </c>
      <c r="AM36" s="59">
        <f>IF($A36&lt;=AM$178,'MissFill 1'!AL39,"")</f>
        <v>282</v>
      </c>
      <c r="AN36" s="59">
        <f>IF($A36&lt;=AN$178,'MissFill 1'!AM39,"")</f>
        <v>259</v>
      </c>
      <c r="AO36" s="59">
        <f>IF($A36&lt;=AO$178,'MissFill 1'!AN39,"")</f>
        <v>704</v>
      </c>
      <c r="AP36" s="59">
        <f>IF($A36&lt;=AP$178,'MissFill 1'!AO39,"")</f>
        <v>1222</v>
      </c>
      <c r="AQ36" s="59">
        <f>IF($A36&lt;=AQ$178,'MissFill 1'!AP39,"")</f>
        <v>38</v>
      </c>
      <c r="AR36" s="59">
        <f>IF($A36&lt;=AR$178,'MissFill 1'!AQ39,"")</f>
        <v>452</v>
      </c>
      <c r="AS36" s="59">
        <f>IF($A36&lt;=AS$178,'MissFill 1'!AR39,"")</f>
        <v>720</v>
      </c>
      <c r="AT36" s="59">
        <f>IF($A36&lt;=AT$178,'MissFill 1'!AS39,"")</f>
        <v>107</v>
      </c>
      <c r="AU36" s="59">
        <f>IF($A36&lt;=AU$178,'MissFill 1'!AT39,"")</f>
        <v>574</v>
      </c>
      <c r="AV36" s="59">
        <f>IF($A36&lt;=AV$178,'MissFill 1'!AU39,"")</f>
        <v>372</v>
      </c>
      <c r="AW36" s="59">
        <f>IF($A36&lt;=AW$178,'MissFill 1'!AV39,"")</f>
        <v>65</v>
      </c>
      <c r="AX36" s="59">
        <f>IF($A36&lt;=AX$178,'MissFill 1'!AW39,"")</f>
        <v>210</v>
      </c>
    </row>
    <row r="37" spans="1:50" x14ac:dyDescent="0.25">
      <c r="A37" s="41">
        <v>44382</v>
      </c>
      <c r="B37" s="52">
        <v>186</v>
      </c>
      <c r="C37" s="59">
        <f>IF($A37&lt;=C$178,'MissFill 1'!B40,"")</f>
        <v>793</v>
      </c>
      <c r="D37" s="59">
        <f>IF($A37&lt;=D$178,'MissFill 1'!C40,"")</f>
        <v>1499</v>
      </c>
      <c r="E37" s="59">
        <f>IF($A37&lt;=E$178,'MissFill 1'!D40,"")</f>
        <v>9</v>
      </c>
      <c r="F37" s="59">
        <f>IF($A37&lt;=F$178,'MissFill 1'!E40,"")</f>
        <v>209</v>
      </c>
      <c r="G37" s="59">
        <f>IF($A37&lt;=G$178,'MissFill 1'!F40,"")</f>
        <v>9</v>
      </c>
      <c r="H37" s="59">
        <f>IF($A37&lt;=H$178,'MissFill 1'!G40,"")</f>
        <v>10</v>
      </c>
      <c r="I37" s="59">
        <f>IF($A37&lt;=I$178,'MissFill 1'!H40,"")</f>
        <v>93</v>
      </c>
      <c r="J37" s="59">
        <f>IF($A37&lt;=J$178,'MissFill 1'!I40,"")</f>
        <v>2435</v>
      </c>
      <c r="K37" s="59">
        <f>IF($A37&lt;=K$178,'MissFill 1'!J40,"")</f>
        <v>668</v>
      </c>
      <c r="L37" s="59">
        <f>IF($A37&lt;=L$178,'MissFill 1'!K40,"")</f>
        <v>481</v>
      </c>
      <c r="M37" s="59">
        <f>IF($A37&lt;=M$178,'MissFill 1'!L40,"")</f>
        <v>4</v>
      </c>
      <c r="N37" s="59">
        <f>IF($A37&lt;=N$178,'MissFill 1'!M40,"")</f>
        <v>18</v>
      </c>
      <c r="O37" s="59">
        <f>IF($A37&lt;=O$178,'MissFill 1'!N40,"")</f>
        <v>2818</v>
      </c>
      <c r="P37" s="59">
        <f>IF($A37&lt;=P$178,'MissFill 1'!O40,"")</f>
        <v>1491</v>
      </c>
      <c r="Q37" s="59">
        <f>IF($A37&lt;=Q$178,'MissFill 1'!P40,"")</f>
        <v>90</v>
      </c>
      <c r="R37" s="59">
        <f>IF($A37&lt;=R$178,'MissFill 1'!Q40,"")</f>
        <v>0</v>
      </c>
      <c r="S37" s="59">
        <f>IF($A37&lt;=S$178,'MissFill 1'!R40,"")</f>
        <v>67</v>
      </c>
      <c r="T37" s="59">
        <f>IF($A37&lt;=T$178,'MissFill 1'!S40,"")</f>
        <v>0</v>
      </c>
      <c r="U37" s="59">
        <f>IF($A37&lt;=U$178,'MissFill 1'!T40,"")</f>
        <v>980</v>
      </c>
      <c r="V37" s="59">
        <f>IF($A37&lt;=V$178,'MissFill 1'!U40,"")</f>
        <v>221</v>
      </c>
      <c r="W37" s="59">
        <f>IF($A37&lt;=W$178,'MissFill 1'!V40,"")</f>
        <v>279</v>
      </c>
      <c r="X37" s="59">
        <f>IF($A37&lt;=X$178,'MissFill 1'!W40,"")</f>
        <v>305</v>
      </c>
      <c r="Y37" s="59">
        <f>IF($A37&lt;=Y$178,'MissFill 1'!X40,"")</f>
        <v>248</v>
      </c>
      <c r="Z37" s="59">
        <f>IF($A37&lt;=Z$178,'MissFill 1'!Y40,"")</f>
        <v>275</v>
      </c>
      <c r="AA37" s="59">
        <f>IF($A37&lt;=AA$178,'MissFill 1'!Z40,"")</f>
        <v>46</v>
      </c>
      <c r="AB37" s="59">
        <f>IF($A37&lt;=AB$178,'MissFill 1'!AA40,"")</f>
        <v>0</v>
      </c>
      <c r="AC37" s="59">
        <f>IF($A37&lt;=AC$178,'MissFill 1'!AB40,"")</f>
        <v>1107</v>
      </c>
      <c r="AD37" s="59">
        <f>IF($A37&lt;=AD$178,'MissFill 1'!AC40,"")</f>
        <v>2239</v>
      </c>
      <c r="AE37" s="59">
        <f>IF($A37&lt;=AE$178,'MissFill 1'!AD40,"")</f>
        <v>340</v>
      </c>
      <c r="AF37" s="59">
        <f>IF($A37&lt;=AF$178,'MissFill 1'!AE40,"")</f>
        <v>146</v>
      </c>
      <c r="AG37" s="59">
        <f>IF($A37&lt;=AG$178,'MissFill 1'!AF40,"")</f>
        <v>570.08252571403943</v>
      </c>
      <c r="AH37" s="59">
        <f>IF($A37&lt;=AH$178,'MissFill 1'!AG40,"")</f>
        <v>151</v>
      </c>
      <c r="AI37" s="59">
        <f>IF($A37&lt;=AI$178,'MissFill 1'!AH40,"")</f>
        <v>79</v>
      </c>
      <c r="AJ37" s="59">
        <f>IF($A37&lt;=AJ$178,'MissFill 1'!AI40,"")</f>
        <v>164.36533436185056</v>
      </c>
      <c r="AK37" s="59">
        <f>IF($A37&lt;=AK$178,'MissFill 1'!AJ40,"")</f>
        <v>287</v>
      </c>
      <c r="AL37" s="59">
        <f>IF($A37&lt;=AL$178,'MissFill 1'!AK40,"")</f>
        <v>645</v>
      </c>
      <c r="AM37" s="59">
        <f>IF($A37&lt;=AM$178,'MissFill 1'!AL40,"")</f>
        <v>324</v>
      </c>
      <c r="AN37" s="59">
        <f>IF($A37&lt;=AN$178,'MissFill 1'!AM40,"")</f>
        <v>409</v>
      </c>
      <c r="AO37" s="59">
        <f>IF($A37&lt;=AO$178,'MissFill 1'!AN40,"")</f>
        <v>574</v>
      </c>
      <c r="AP37" s="59">
        <f>IF($A37&lt;=AP$178,'MissFill 1'!AO40,"")</f>
        <v>1444</v>
      </c>
      <c r="AQ37" s="59">
        <f>IF($A37&lt;=AQ$178,'MissFill 1'!AP40,"")</f>
        <v>2437</v>
      </c>
      <c r="AR37" s="59">
        <f>IF($A37&lt;=AR$178,'MissFill 1'!AQ40,"")</f>
        <v>148</v>
      </c>
      <c r="AS37" s="59">
        <f>IF($A37&lt;=AS$178,'MissFill 1'!AR40,"")</f>
        <v>753</v>
      </c>
      <c r="AT37" s="59">
        <f>IF($A37&lt;=AT$178,'MissFill 1'!AS40,"")</f>
        <v>1</v>
      </c>
      <c r="AU37" s="59">
        <f>IF($A37&lt;=AU$178,'MissFill 1'!AT40,"")</f>
        <v>553</v>
      </c>
      <c r="AV37" s="59">
        <f>IF($A37&lt;=AV$178,'MissFill 1'!AU40,"")</f>
        <v>306</v>
      </c>
      <c r="AW37" s="59">
        <f>IF($A37&lt;=AW$178,'MissFill 1'!AV40,"")</f>
        <v>311</v>
      </c>
      <c r="AX37" s="59">
        <f>IF($A37&lt;=AX$178,'MissFill 1'!AW40,"")</f>
        <v>242</v>
      </c>
    </row>
    <row r="38" spans="1:50" x14ac:dyDescent="0.25">
      <c r="A38" s="41">
        <v>44383</v>
      </c>
      <c r="B38" s="52">
        <v>187</v>
      </c>
      <c r="C38" s="59">
        <f>IF($A38&lt;=C$178,'MissFill 1'!B41,"")</f>
        <v>1042</v>
      </c>
      <c r="D38" s="59">
        <f>IF($A38&lt;=D$178,'MissFill 1'!C41,"")</f>
        <v>401</v>
      </c>
      <c r="E38" s="59">
        <f>IF($A38&lt;=E$178,'MissFill 1'!D41,"")</f>
        <v>56</v>
      </c>
      <c r="F38" s="59">
        <f>IF($A38&lt;=F$178,'MissFill 1'!E41,"")</f>
        <v>36</v>
      </c>
      <c r="G38" s="59">
        <f>IF($A38&lt;=G$178,'MissFill 1'!F41,"")</f>
        <v>0</v>
      </c>
      <c r="H38" s="59">
        <f>IF($A38&lt;=H$178,'MissFill 1'!G41,"")</f>
        <v>595</v>
      </c>
      <c r="I38" s="59">
        <f>IF($A38&lt;=I$178,'MissFill 1'!H41,"")</f>
        <v>36</v>
      </c>
      <c r="J38" s="59">
        <f>IF($A38&lt;=J$178,'MissFill 1'!I41,"")</f>
        <v>2454</v>
      </c>
      <c r="K38" s="59">
        <f>IF($A38&lt;=K$178,'MissFill 1'!J41,"")</f>
        <v>27</v>
      </c>
      <c r="L38" s="59">
        <f>IF($A38&lt;=L$178,'MissFill 1'!K41,"")</f>
        <v>621</v>
      </c>
      <c r="M38" s="59">
        <f>IF($A38&lt;=M$178,'MissFill 1'!L41,"")</f>
        <v>8</v>
      </c>
      <c r="N38" s="59">
        <f>IF($A38&lt;=N$178,'MissFill 1'!M41,"")</f>
        <v>90</v>
      </c>
      <c r="O38" s="59">
        <f>IF($A38&lt;=O$178,'MissFill 1'!N41,"")</f>
        <v>866</v>
      </c>
      <c r="P38" s="59">
        <f>IF($A38&lt;=P$178,'MissFill 1'!O41,"")</f>
        <v>3</v>
      </c>
      <c r="Q38" s="59">
        <f>IF($A38&lt;=Q$178,'MissFill 1'!P41,"")</f>
        <v>0</v>
      </c>
      <c r="R38" s="59">
        <f>IF($A38&lt;=R$178,'MissFill 1'!Q41,"")</f>
        <v>1</v>
      </c>
      <c r="S38" s="59">
        <f>IF($A38&lt;=S$178,'MissFill 1'!R41,"")</f>
        <v>24</v>
      </c>
      <c r="T38" s="59">
        <f>IF($A38&lt;=T$178,'MissFill 1'!S41,"")</f>
        <v>0</v>
      </c>
      <c r="U38" s="59">
        <f>IF($A38&lt;=U$178,'MissFill 1'!T41,"")</f>
        <v>1380</v>
      </c>
      <c r="V38" s="59">
        <f>IF($A38&lt;=V$178,'MissFill 1'!U41,"")</f>
        <v>355</v>
      </c>
      <c r="W38" s="59">
        <f>IF($A38&lt;=W$178,'MissFill 1'!V41,"")</f>
        <v>251</v>
      </c>
      <c r="X38" s="59">
        <f>IF($A38&lt;=X$178,'MissFill 1'!W41,"")</f>
        <v>30</v>
      </c>
      <c r="Y38" s="59">
        <f>IF($A38&lt;=Y$178,'MissFill 1'!X41,"")</f>
        <v>620</v>
      </c>
      <c r="Z38" s="59">
        <f>IF($A38&lt;=Z$178,'MissFill 1'!Y41,"")</f>
        <v>800</v>
      </c>
      <c r="AA38" s="59">
        <f>IF($A38&lt;=AA$178,'MissFill 1'!Z41,"")</f>
        <v>106</v>
      </c>
      <c r="AB38" s="59">
        <f>IF($A38&lt;=AB$178,'MissFill 1'!AA41,"")</f>
        <v>17</v>
      </c>
      <c r="AC38" s="59">
        <f>IF($A38&lt;=AC$178,'MissFill 1'!AB41,"")</f>
        <v>334</v>
      </c>
      <c r="AD38" s="59">
        <f>IF($A38&lt;=AD$178,'MissFill 1'!AC41,"")</f>
        <v>585</v>
      </c>
      <c r="AE38" s="59">
        <f>IF($A38&lt;=AE$178,'MissFill 1'!AD41,"")</f>
        <v>288</v>
      </c>
      <c r="AF38" s="59">
        <f>IF($A38&lt;=AF$178,'MissFill 1'!AE41,"")</f>
        <v>213</v>
      </c>
      <c r="AG38" s="59">
        <f>IF($A38&lt;=AG$178,'MissFill 1'!AF41,"")</f>
        <v>58</v>
      </c>
      <c r="AH38" s="59">
        <f>IF($A38&lt;=AH$178,'MissFill 1'!AG41,"")</f>
        <v>585</v>
      </c>
      <c r="AI38" s="59">
        <f>IF($A38&lt;=AI$178,'MissFill 1'!AH41,"")</f>
        <v>10</v>
      </c>
      <c r="AJ38" s="59">
        <f>IF($A38&lt;=AJ$178,'MissFill 1'!AI41,"")</f>
        <v>126.85811614484514</v>
      </c>
      <c r="AK38" s="59">
        <f>IF($A38&lt;=AK$178,'MissFill 1'!AJ41,"")</f>
        <v>127</v>
      </c>
      <c r="AL38" s="59">
        <f>IF($A38&lt;=AL$178,'MissFill 1'!AK41,"")</f>
        <v>393</v>
      </c>
      <c r="AM38" s="59">
        <f>IF($A38&lt;=AM$178,'MissFill 1'!AL41,"")</f>
        <v>747</v>
      </c>
      <c r="AN38" s="59">
        <f>IF($A38&lt;=AN$178,'MissFill 1'!AM41,"")</f>
        <v>549</v>
      </c>
      <c r="AO38" s="59">
        <f>IF($A38&lt;=AO$178,'MissFill 1'!AN41,"")</f>
        <v>531</v>
      </c>
      <c r="AP38" s="59">
        <f>IF($A38&lt;=AP$178,'MissFill 1'!AO41,"")</f>
        <v>1008</v>
      </c>
      <c r="AQ38" s="59">
        <f>IF($A38&lt;=AQ$178,'MissFill 1'!AP41,"")</f>
        <v>2038</v>
      </c>
      <c r="AR38" s="59">
        <f>IF($A38&lt;=AR$178,'MissFill 1'!AQ41,"")</f>
        <v>641</v>
      </c>
      <c r="AS38" s="59">
        <f>IF($A38&lt;=AS$178,'MissFill 1'!AR41,"")</f>
        <v>784</v>
      </c>
      <c r="AT38" s="59">
        <f>IF($A38&lt;=AT$178,'MissFill 1'!AS41,"")</f>
        <v>-4</v>
      </c>
      <c r="AU38" s="59">
        <f>IF($A38&lt;=AU$178,'MissFill 1'!AT41,"")</f>
        <v>216</v>
      </c>
      <c r="AV38" s="59">
        <f>IF($A38&lt;=AV$178,'MissFill 1'!AU41,"")</f>
        <v>494</v>
      </c>
      <c r="AW38" s="59">
        <f>IF($A38&lt;=AW$178,'MissFill 1'!AV41,"")</f>
        <v>143</v>
      </c>
      <c r="AX38" s="59">
        <f>IF($A38&lt;=AX$178,'MissFill 1'!AW41,"")</f>
        <v>596</v>
      </c>
    </row>
    <row r="39" spans="1:50" x14ac:dyDescent="0.25">
      <c r="A39" s="41">
        <v>44384</v>
      </c>
      <c r="B39" s="52">
        <v>188</v>
      </c>
      <c r="C39" s="59">
        <f>IF($A39&lt;=C$178,'MissFill 1'!B42,"")</f>
        <v>807</v>
      </c>
      <c r="D39" s="59">
        <f>IF($A39&lt;=D$178,'MissFill 1'!C42,"")</f>
        <v>757</v>
      </c>
      <c r="E39" s="59">
        <f>IF($A39&lt;=E$178,'MissFill 1'!D42,"")</f>
        <v>12</v>
      </c>
      <c r="F39" s="59">
        <f>IF($A39&lt;=F$178,'MissFill 1'!E42,"")</f>
        <v>136</v>
      </c>
      <c r="G39" s="59">
        <f>IF($A39&lt;=G$178,'MissFill 1'!F42,"")</f>
        <v>39</v>
      </c>
      <c r="H39" s="59">
        <f>IF($A39&lt;=H$178,'MissFill 1'!G42,"")</f>
        <v>496</v>
      </c>
      <c r="I39" s="59">
        <f>IF($A39&lt;=I$178,'MissFill 1'!H42,"")</f>
        <v>341</v>
      </c>
      <c r="J39" s="59">
        <f>IF($A39&lt;=J$178,'MissFill 1'!I42,"")</f>
        <v>813</v>
      </c>
      <c r="K39" s="59">
        <f>IF($A39&lt;=K$178,'MissFill 1'!J42,"")</f>
        <v>55</v>
      </c>
      <c r="L39" s="59">
        <f>IF($A39&lt;=L$178,'MissFill 1'!K42,"")</f>
        <v>241</v>
      </c>
      <c r="M39" s="59">
        <f>IF($A39&lt;=M$178,'MissFill 1'!L42,"")</f>
        <v>83</v>
      </c>
      <c r="N39" s="59">
        <f>IF($A39&lt;=N$178,'MissFill 1'!M42,"")</f>
        <v>440</v>
      </c>
      <c r="O39" s="59">
        <f>IF($A39&lt;=O$178,'MissFill 1'!N42,"")</f>
        <v>68</v>
      </c>
      <c r="P39" s="59">
        <f>IF($A39&lt;=P$178,'MissFill 1'!O42,"")</f>
        <v>41</v>
      </c>
      <c r="Q39" s="59">
        <f>IF($A39&lt;=Q$178,'MissFill 1'!P42,"")</f>
        <v>0</v>
      </c>
      <c r="R39" s="59">
        <f>IF($A39&lt;=R$178,'MissFill 1'!Q42,"")</f>
        <v>3</v>
      </c>
      <c r="S39" s="59">
        <f>IF($A39&lt;=S$178,'MissFill 1'!R42,"")</f>
        <v>662</v>
      </c>
      <c r="T39" s="59">
        <f>IF($A39&lt;=T$178,'MissFill 1'!S42,"")</f>
        <v>0</v>
      </c>
      <c r="U39" s="59">
        <f>IF($A39&lt;=U$178,'MissFill 1'!T42,"")</f>
        <v>1661</v>
      </c>
      <c r="V39" s="59">
        <f>IF($A39&lt;=V$178,'MissFill 1'!U42,"")</f>
        <v>442</v>
      </c>
      <c r="W39" s="59">
        <f>IF($A39&lt;=W$178,'MissFill 1'!V42,"")</f>
        <v>199</v>
      </c>
      <c r="X39" s="59">
        <f>IF($A39&lt;=X$178,'MissFill 1'!W42,"")</f>
        <v>101</v>
      </c>
      <c r="Y39" s="59">
        <f>IF($A39&lt;=Y$178,'MissFill 1'!X42,"")</f>
        <v>644</v>
      </c>
      <c r="Z39" s="59">
        <f>IF($A39&lt;=Z$178,'MissFill 1'!Y42,"")</f>
        <v>1133</v>
      </c>
      <c r="AA39" s="59">
        <f>IF($A39&lt;=AA$178,'MissFill 1'!Z42,"")</f>
        <v>134</v>
      </c>
      <c r="AB39" s="59">
        <f>IF($A39&lt;=AB$178,'MissFill 1'!AA42,"")</f>
        <v>0</v>
      </c>
      <c r="AC39" s="59">
        <f>IF($A39&lt;=AC$178,'MissFill 1'!AB42,"")</f>
        <v>622</v>
      </c>
      <c r="AD39" s="59">
        <f>IF($A39&lt;=AD$178,'MissFill 1'!AC42,"")</f>
        <v>720</v>
      </c>
      <c r="AE39" s="59">
        <f>IF($A39&lt;=AE$178,'MissFill 1'!AD42,"")</f>
        <v>1100</v>
      </c>
      <c r="AF39" s="59">
        <f>IF($A39&lt;=AF$178,'MissFill 1'!AE42,"")</f>
        <v>0</v>
      </c>
      <c r="AG39" s="59">
        <f>IF($A39&lt;=AG$178,'MissFill 1'!AF42,"")</f>
        <v>82</v>
      </c>
      <c r="AH39" s="59">
        <f>IF($A39&lt;=AH$178,'MissFill 1'!AG42,"")</f>
        <v>80</v>
      </c>
      <c r="AI39" s="59">
        <f>IF($A39&lt;=AI$178,'MissFill 1'!AH42,"")</f>
        <v>49</v>
      </c>
      <c r="AJ39" s="59">
        <f>IF($A39&lt;=AJ$178,'MissFill 1'!AI42,"")</f>
        <v>122.27599217791663</v>
      </c>
      <c r="AK39" s="59">
        <f>IF($A39&lt;=AK$178,'MissFill 1'!AJ42,"")</f>
        <v>122</v>
      </c>
      <c r="AL39" s="59">
        <f>IF($A39&lt;=AL$178,'MissFill 1'!AK42,"")</f>
        <v>27</v>
      </c>
      <c r="AM39" s="59">
        <f>IF($A39&lt;=AM$178,'MissFill 1'!AL42,"")</f>
        <v>90</v>
      </c>
      <c r="AN39" s="59">
        <f>IF($A39&lt;=AN$178,'MissFill 1'!AM42,"")</f>
        <v>425</v>
      </c>
      <c r="AO39" s="59">
        <f>IF($A39&lt;=AO$178,'MissFill 1'!AN42,"")</f>
        <v>1808</v>
      </c>
      <c r="AP39" s="59">
        <f>IF($A39&lt;=AP$178,'MissFill 1'!AO42,"")</f>
        <v>799</v>
      </c>
      <c r="AQ39" s="59">
        <f>IF($A39&lt;=AQ$178,'MissFill 1'!AP42,"")</f>
        <v>627</v>
      </c>
      <c r="AR39" s="59">
        <f>IF($A39&lt;=AR$178,'MissFill 1'!AQ42,"")</f>
        <v>88</v>
      </c>
      <c r="AS39" s="59">
        <f>IF($A39&lt;=AS$178,'MissFill 1'!AR42,"")</f>
        <v>95</v>
      </c>
      <c r="AT39" s="59">
        <f>IF($A39&lt;=AT$178,'MissFill 1'!AS42,"")</f>
        <v>1597</v>
      </c>
      <c r="AU39" s="59">
        <f>IF($A39&lt;=AU$178,'MissFill 1'!AT42,"")</f>
        <v>370</v>
      </c>
      <c r="AV39" s="59">
        <f>IF($A39&lt;=AV$178,'MissFill 1'!AU42,"")</f>
        <v>655</v>
      </c>
      <c r="AW39" s="59">
        <f>IF($A39&lt;=AW$178,'MissFill 1'!AV42,"")</f>
        <v>150</v>
      </c>
      <c r="AX39" s="59">
        <f>IF($A39&lt;=AX$178,'MissFill 1'!AW42,"")</f>
        <v>613</v>
      </c>
    </row>
    <row r="40" spans="1:50" x14ac:dyDescent="0.25">
      <c r="A40" s="41">
        <v>44385</v>
      </c>
      <c r="B40" s="52">
        <v>189</v>
      </c>
      <c r="C40" s="59">
        <f>IF($A40&lt;=C$178,'MissFill 1'!B43,"")</f>
        <v>25</v>
      </c>
      <c r="D40" s="59">
        <f>IF($A40&lt;=D$178,'MissFill 1'!C43,"")</f>
        <v>14</v>
      </c>
      <c r="E40" s="59">
        <f>IF($A40&lt;=E$178,'MissFill 1'!D43,"")</f>
        <v>15</v>
      </c>
      <c r="F40" s="59">
        <f>IF($A40&lt;=F$178,'MissFill 1'!E43,"")</f>
        <v>1027</v>
      </c>
      <c r="G40" s="59">
        <f>IF($A40&lt;=G$178,'MissFill 1'!F43,"")</f>
        <v>16</v>
      </c>
      <c r="H40" s="59">
        <f>IF($A40&lt;=H$178,'MissFill 1'!G43,"")</f>
        <v>699</v>
      </c>
      <c r="I40" s="59">
        <f>IF($A40&lt;=I$178,'MissFill 1'!H43,"")</f>
        <v>133</v>
      </c>
      <c r="J40" s="59">
        <f>IF($A40&lt;=J$178,'MissFill 1'!I43,"")</f>
        <v>1019</v>
      </c>
      <c r="K40" s="59">
        <f>IF($A40&lt;=K$178,'MissFill 1'!J43,"")</f>
        <v>165</v>
      </c>
      <c r="L40" s="59">
        <f>IF($A40&lt;=L$178,'MissFill 1'!K43,"")</f>
        <v>207</v>
      </c>
      <c r="M40" s="59">
        <f>IF($A40&lt;=M$178,'MissFill 1'!L43,"")</f>
        <v>46</v>
      </c>
      <c r="N40" s="59">
        <f>IF($A40&lt;=N$178,'MissFill 1'!M43,"")</f>
        <v>8</v>
      </c>
      <c r="O40" s="59">
        <f>IF($A40&lt;=O$178,'MissFill 1'!N43,"")</f>
        <v>2747</v>
      </c>
      <c r="P40" s="59">
        <f>IF($A40&lt;=P$178,'MissFill 1'!O43,"")</f>
        <v>0</v>
      </c>
      <c r="Q40" s="59">
        <f>IF($A40&lt;=Q$178,'MissFill 1'!P43,"")</f>
        <v>192</v>
      </c>
      <c r="R40" s="59">
        <f>IF($A40&lt;=R$178,'MissFill 1'!Q43,"")</f>
        <v>2</v>
      </c>
      <c r="S40" s="59">
        <f>IF($A40&lt;=S$178,'MissFill 1'!R43,"")</f>
        <v>56</v>
      </c>
      <c r="T40" s="59">
        <f>IF($A40&lt;=T$178,'MissFill 1'!S43,"")</f>
        <v>0</v>
      </c>
      <c r="U40" s="59">
        <f>IF($A40&lt;=U$178,'MissFill 1'!T43,"")</f>
        <v>0</v>
      </c>
      <c r="V40" s="59">
        <f>IF($A40&lt;=V$178,'MissFill 1'!U43,"")</f>
        <v>572</v>
      </c>
      <c r="W40" s="59">
        <f>IF($A40&lt;=W$178,'MissFill 1'!V43,"")</f>
        <v>198</v>
      </c>
      <c r="X40" s="59">
        <f>IF($A40&lt;=X$178,'MissFill 1'!W43,"")</f>
        <v>105</v>
      </c>
      <c r="Y40" s="59">
        <f>IF($A40&lt;=Y$178,'MissFill 1'!X43,"")</f>
        <v>588</v>
      </c>
      <c r="Z40" s="59">
        <f>IF($A40&lt;=Z$178,'MissFill 1'!Y43,"")</f>
        <v>1433</v>
      </c>
      <c r="AA40" s="59">
        <f>IF($A40&lt;=AA$178,'MissFill 1'!Z43,"")</f>
        <v>165</v>
      </c>
      <c r="AB40" s="59">
        <f>IF($A40&lt;=AB$178,'MissFill 1'!AA43,"")</f>
        <v>0</v>
      </c>
      <c r="AC40" s="59">
        <f>IF($A40&lt;=AC$178,'MissFill 1'!AB43,"")</f>
        <v>1000</v>
      </c>
      <c r="AD40" s="59">
        <f>IF($A40&lt;=AD$178,'MissFill 1'!AC43,"")</f>
        <v>699</v>
      </c>
      <c r="AE40" s="59">
        <f>IF($A40&lt;=AE$178,'MissFill 1'!AD43,"")</f>
        <v>162</v>
      </c>
      <c r="AF40" s="59">
        <f>IF($A40&lt;=AF$178,'MissFill 1'!AE43,"")</f>
        <v>3</v>
      </c>
      <c r="AG40" s="59">
        <f>IF($A40&lt;=AG$178,'MissFill 1'!AF43,"")</f>
        <v>0</v>
      </c>
      <c r="AH40" s="59">
        <f>IF($A40&lt;=AH$178,'MissFill 1'!AG43,"")</f>
        <v>138</v>
      </c>
      <c r="AI40" s="59">
        <f>IF($A40&lt;=AI$178,'MissFill 1'!AH43,"")</f>
        <v>10</v>
      </c>
      <c r="AJ40" s="59">
        <f>IF($A40&lt;=AJ$178,'MissFill 1'!AI43,"")</f>
        <v>121.45146162892277</v>
      </c>
      <c r="AK40" s="59">
        <f>IF($A40&lt;=AK$178,'MissFill 1'!AJ43,"")</f>
        <v>179</v>
      </c>
      <c r="AL40" s="59">
        <f>IF($A40&lt;=AL$178,'MissFill 1'!AK43,"")</f>
        <v>27</v>
      </c>
      <c r="AM40" s="59">
        <f>IF($A40&lt;=AM$178,'MissFill 1'!AL43,"")</f>
        <v>1043</v>
      </c>
      <c r="AN40" s="59">
        <f>IF($A40&lt;=AN$178,'MissFill 1'!AM43,"")</f>
        <v>985</v>
      </c>
      <c r="AO40" s="59">
        <f>IF($A40&lt;=AO$178,'MissFill 1'!AN43,"")</f>
        <v>794</v>
      </c>
      <c r="AP40" s="59">
        <f>IF($A40&lt;=AP$178,'MissFill 1'!AO43,"")</f>
        <v>639</v>
      </c>
      <c r="AQ40" s="59">
        <f>IF($A40&lt;=AQ$178,'MissFill 1'!AP43,"")</f>
        <v>6</v>
      </c>
      <c r="AR40" s="59">
        <f>IF($A40&lt;=AR$178,'MissFill 1'!AQ43,"")</f>
        <v>68</v>
      </c>
      <c r="AS40" s="59">
        <f>IF($A40&lt;=AS$178,'MissFill 1'!AR43,"")</f>
        <v>1415</v>
      </c>
      <c r="AT40" s="59">
        <f>IF($A40&lt;=AT$178,'MissFill 1'!AS43,"")</f>
        <v>1107</v>
      </c>
      <c r="AU40" s="59">
        <f>IF($A40&lt;=AU$178,'MissFill 1'!AT43,"")</f>
        <v>465</v>
      </c>
      <c r="AV40" s="59">
        <f>IF($A40&lt;=AV$178,'MissFill 1'!AU43,"")</f>
        <v>236</v>
      </c>
      <c r="AW40" s="59">
        <f>IF($A40&lt;=AW$178,'MissFill 1'!AV43,"")</f>
        <v>200</v>
      </c>
      <c r="AX40" s="59">
        <f>IF($A40&lt;=AX$178,'MissFill 1'!AW43,"")</f>
        <v>688</v>
      </c>
    </row>
    <row r="41" spans="1:50" x14ac:dyDescent="0.25">
      <c r="A41" s="41">
        <v>44386</v>
      </c>
      <c r="B41" s="52">
        <v>190</v>
      </c>
      <c r="C41" s="59">
        <f>IF($A41&lt;=C$178,'MissFill 1'!B44,"")</f>
        <v>551</v>
      </c>
      <c r="D41" s="59">
        <f>IF($A41&lt;=D$178,'MissFill 1'!C44,"")</f>
        <v>500</v>
      </c>
      <c r="E41" s="59">
        <f>IF($A41&lt;=E$178,'MissFill 1'!D44,"")</f>
        <v>546</v>
      </c>
      <c r="F41" s="59">
        <f>IF($A41&lt;=F$178,'MissFill 1'!E44,"")</f>
        <v>1100</v>
      </c>
      <c r="G41" s="59">
        <f>IF($A41&lt;=G$178,'MissFill 1'!F44,"")</f>
        <v>7</v>
      </c>
      <c r="H41" s="59">
        <f>IF($A41&lt;=H$178,'MissFill 1'!G44,"")</f>
        <v>7</v>
      </c>
      <c r="I41" s="59">
        <f>IF($A41&lt;=I$178,'MissFill 1'!H44,"")</f>
        <v>66</v>
      </c>
      <c r="J41" s="59">
        <f>IF($A41&lt;=J$178,'MissFill 1'!I44,"")</f>
        <v>554</v>
      </c>
      <c r="K41" s="59">
        <f>IF($A41&lt;=K$178,'MissFill 1'!J44,"")</f>
        <v>0</v>
      </c>
      <c r="L41" s="59">
        <f>IF($A41&lt;=L$178,'MissFill 1'!K44,"")</f>
        <v>331</v>
      </c>
      <c r="M41" s="59">
        <f>IF($A41&lt;=M$178,'MissFill 1'!L44,"")</f>
        <v>103</v>
      </c>
      <c r="N41" s="59">
        <f>IF($A41&lt;=N$178,'MissFill 1'!M44,"")</f>
        <v>35</v>
      </c>
      <c r="O41" s="59">
        <f>IF($A41&lt;=O$178,'MissFill 1'!N44,"")</f>
        <v>1905</v>
      </c>
      <c r="P41" s="59">
        <f>IF($A41&lt;=P$178,'MissFill 1'!O44,"")</f>
        <v>0</v>
      </c>
      <c r="Q41" s="59">
        <f>IF($A41&lt;=Q$178,'MissFill 1'!P44,"")</f>
        <v>623</v>
      </c>
      <c r="R41" s="59">
        <f>IF($A41&lt;=R$178,'MissFill 1'!Q44,"")</f>
        <v>79</v>
      </c>
      <c r="S41" s="59">
        <f>IF($A41&lt;=S$178,'MissFill 1'!R44,"")</f>
        <v>1026</v>
      </c>
      <c r="T41" s="59">
        <f>IF($A41&lt;=T$178,'MissFill 1'!S44,"")</f>
        <v>0</v>
      </c>
      <c r="U41" s="59">
        <f>IF($A41&lt;=U$178,'MissFill 1'!T44,"")</f>
        <v>30</v>
      </c>
      <c r="V41" s="59">
        <f>IF($A41&lt;=V$178,'MissFill 1'!U44,"")</f>
        <v>366</v>
      </c>
      <c r="W41" s="59">
        <f>IF($A41&lt;=W$178,'MissFill 1'!V44,"")</f>
        <v>205</v>
      </c>
      <c r="X41" s="59">
        <f>IF($A41&lt;=X$178,'MissFill 1'!W44,"")</f>
        <v>8</v>
      </c>
      <c r="Y41" s="59">
        <f>IF($A41&lt;=Y$178,'MissFill 1'!X44,"")</f>
        <v>1418</v>
      </c>
      <c r="Z41" s="59">
        <f>IF($A41&lt;=Z$178,'MissFill 1'!Y44,"")</f>
        <v>3408</v>
      </c>
      <c r="AA41" s="59">
        <f>IF($A41&lt;=AA$178,'MissFill 1'!Z44,"")</f>
        <v>992</v>
      </c>
      <c r="AB41" s="59">
        <f>IF($A41&lt;=AB$178,'MissFill 1'!AA44,"")</f>
        <v>0</v>
      </c>
      <c r="AC41" s="59">
        <f>IF($A41&lt;=AC$178,'MissFill 1'!AB44,"")</f>
        <v>764</v>
      </c>
      <c r="AD41" s="59">
        <f>IF($A41&lt;=AD$178,'MissFill 1'!AC44,"")</f>
        <v>599</v>
      </c>
      <c r="AE41" s="59">
        <f>IF($A41&lt;=AE$178,'MissFill 1'!AD44,"")</f>
        <v>1600</v>
      </c>
      <c r="AF41" s="59">
        <f>IF($A41&lt;=AF$178,'MissFill 1'!AE44,"")</f>
        <v>0</v>
      </c>
      <c r="AG41" s="59">
        <f>IF($A41&lt;=AG$178,'MissFill 1'!AF44,"")</f>
        <v>30</v>
      </c>
      <c r="AH41" s="59">
        <f>IF($A41&lt;=AH$178,'MissFill 1'!AG44,"")</f>
        <v>316</v>
      </c>
      <c r="AI41" s="59">
        <f>IF($A41&lt;=AI$178,'MissFill 1'!AH44,"")</f>
        <v>29</v>
      </c>
      <c r="AJ41" s="59">
        <f>IF($A41&lt;=AJ$178,'MissFill 1'!AI44,"")</f>
        <v>145.85378940334951</v>
      </c>
      <c r="AK41" s="59">
        <f>IF($A41&lt;=AK$178,'MissFill 1'!AJ44,"")</f>
        <v>43</v>
      </c>
      <c r="AL41" s="59">
        <f>IF($A41&lt;=AL$178,'MissFill 1'!AK44,"")</f>
        <v>0</v>
      </c>
      <c r="AM41" s="59">
        <f>IF($A41&lt;=AM$178,'MissFill 1'!AL44,"")</f>
        <v>668</v>
      </c>
      <c r="AN41" s="59">
        <f>IF($A41&lt;=AN$178,'MissFill 1'!AM44,"")</f>
        <v>694</v>
      </c>
      <c r="AO41" s="59">
        <f>IF($A41&lt;=AO$178,'MissFill 1'!AN44,"")</f>
        <v>747</v>
      </c>
      <c r="AP41" s="59">
        <f>IF($A41&lt;=AP$178,'MissFill 1'!AO44,"")</f>
        <v>59</v>
      </c>
      <c r="AQ41" s="59">
        <f>IF($A41&lt;=AQ$178,'MissFill 1'!AP44,"")</f>
        <v>1249</v>
      </c>
      <c r="AR41" s="59">
        <f>IF($A41&lt;=AR$178,'MissFill 1'!AQ44,"")</f>
        <v>213</v>
      </c>
      <c r="AS41" s="59">
        <f>IF($A41&lt;=AS$178,'MissFill 1'!AR44,"")</f>
        <v>311</v>
      </c>
      <c r="AT41" s="59">
        <f>IF($A41&lt;=AT$178,'MissFill 1'!AS44,"")</f>
        <v>502</v>
      </c>
      <c r="AU41" s="59">
        <f>IF($A41&lt;=AU$178,'MissFill 1'!AT44,"")</f>
        <v>480</v>
      </c>
      <c r="AV41" s="59">
        <f>IF($A41&lt;=AV$178,'MissFill 1'!AU44,"")</f>
        <v>514</v>
      </c>
      <c r="AW41" s="59">
        <f>IF($A41&lt;=AW$178,'MissFill 1'!AV44,"")</f>
        <v>90</v>
      </c>
      <c r="AX41" s="59">
        <f>IF($A41&lt;=AX$178,'MissFill 1'!AW44,"")</f>
        <v>405</v>
      </c>
    </row>
    <row r="42" spans="1:50" x14ac:dyDescent="0.25">
      <c r="A42" s="41">
        <v>44387</v>
      </c>
      <c r="B42" s="52">
        <v>191</v>
      </c>
      <c r="C42" s="59">
        <f>IF($A42&lt;=C$178,'MissFill 1'!B45,"")</f>
        <v>19</v>
      </c>
      <c r="D42" s="59">
        <f>IF($A42&lt;=D$178,'MissFill 1'!C45,"")</f>
        <v>500</v>
      </c>
      <c r="E42" s="59">
        <f>IF($A42&lt;=E$178,'MissFill 1'!D45,"")</f>
        <v>134</v>
      </c>
      <c r="F42" s="59">
        <f>IF($A42&lt;=F$178,'MissFill 1'!E45,"")</f>
        <v>2659</v>
      </c>
      <c r="G42" s="59">
        <f>IF($A42&lt;=G$178,'MissFill 1'!F45,"")</f>
        <v>2</v>
      </c>
      <c r="H42" s="59">
        <f>IF($A42&lt;=H$178,'MissFill 1'!G45,"")</f>
        <v>557</v>
      </c>
      <c r="I42" s="59">
        <f>IF($A42&lt;=I$178,'MissFill 1'!H45,"")</f>
        <v>0</v>
      </c>
      <c r="J42" s="59">
        <f>IF($A42&lt;=J$178,'MissFill 1'!I45,"")</f>
        <v>834</v>
      </c>
      <c r="K42" s="59">
        <f>IF($A42&lt;=K$178,'MissFill 1'!J45,"")</f>
        <v>382</v>
      </c>
      <c r="L42" s="59">
        <f>IF($A42&lt;=L$178,'MissFill 1'!K45,"")</f>
        <v>463</v>
      </c>
      <c r="M42" s="59">
        <f>IF($A42&lt;=M$178,'MissFill 1'!L45,"")</f>
        <v>37</v>
      </c>
      <c r="N42" s="59">
        <f>IF($A42&lt;=N$178,'MissFill 1'!M45,"")</f>
        <v>12</v>
      </c>
      <c r="O42" s="59">
        <f>IF($A42&lt;=O$178,'MissFill 1'!N45,"")</f>
        <v>777</v>
      </c>
      <c r="P42" s="59">
        <f>IF($A42&lt;=P$178,'MissFill 1'!O45,"")</f>
        <v>0</v>
      </c>
      <c r="Q42" s="59">
        <f>IF($A42&lt;=Q$178,'MissFill 1'!P45,"")</f>
        <v>289</v>
      </c>
      <c r="R42" s="59">
        <f>IF($A42&lt;=R$178,'MissFill 1'!Q45,"")</f>
        <v>3</v>
      </c>
      <c r="S42" s="59">
        <f>IF($A42&lt;=S$178,'MissFill 1'!R45,"")</f>
        <v>240</v>
      </c>
      <c r="T42" s="59">
        <f>IF($A42&lt;=T$178,'MissFill 1'!S45,"")</f>
        <v>0</v>
      </c>
      <c r="U42" s="59">
        <f>IF($A42&lt;=U$178,'MissFill 1'!T45,"")</f>
        <v>578</v>
      </c>
      <c r="V42" s="59">
        <f>IF($A42&lt;=V$178,'MissFill 1'!U45,"")</f>
        <v>0</v>
      </c>
      <c r="W42" s="59">
        <f>IF($A42&lt;=W$178,'MissFill 1'!V45,"")</f>
        <v>126</v>
      </c>
      <c r="X42" s="59">
        <f>IF($A42&lt;=X$178,'MissFill 1'!W45,"")</f>
        <v>202</v>
      </c>
      <c r="Y42" s="59">
        <f>IF($A42&lt;=Y$178,'MissFill 1'!X45,"")</f>
        <v>527</v>
      </c>
      <c r="Z42" s="59">
        <f>IF($A42&lt;=Z$178,'MissFill 1'!Y45,"")</f>
        <v>204</v>
      </c>
      <c r="AA42" s="59">
        <f>IF($A42&lt;=AA$178,'MissFill 1'!Z45,"")</f>
        <v>80</v>
      </c>
      <c r="AB42" s="59">
        <f>IF($A42&lt;=AB$178,'MissFill 1'!AA45,"")</f>
        <v>0</v>
      </c>
      <c r="AC42" s="59">
        <f>IF($A42&lt;=AC$178,'MissFill 1'!AB45,"")</f>
        <v>243</v>
      </c>
      <c r="AD42" s="59">
        <f>IF($A42&lt;=AD$178,'MissFill 1'!AC45,"")</f>
        <v>632</v>
      </c>
      <c r="AE42" s="59">
        <f>IF($A42&lt;=AE$178,'MissFill 1'!AD45,"")</f>
        <v>1162</v>
      </c>
      <c r="AF42" s="59">
        <f>IF($A42&lt;=AF$178,'MissFill 1'!AE45,"")</f>
        <v>0</v>
      </c>
      <c r="AG42" s="59">
        <f>IF($A42&lt;=AG$178,'MissFill 1'!AF45,"")</f>
        <v>878</v>
      </c>
      <c r="AH42" s="59">
        <f>IF($A42&lt;=AH$178,'MissFill 1'!AG45,"")</f>
        <v>471</v>
      </c>
      <c r="AI42" s="59">
        <f>IF($A42&lt;=AI$178,'MissFill 1'!AH45,"")</f>
        <v>109</v>
      </c>
      <c r="AJ42" s="59">
        <f>IF($A42&lt;=AJ$178,'MissFill 1'!AI45,"")</f>
        <v>123.03758146362921</v>
      </c>
      <c r="AK42" s="59">
        <f>IF($A42&lt;=AK$178,'MissFill 1'!AJ45,"")</f>
        <v>7</v>
      </c>
      <c r="AL42" s="59">
        <f>IF($A42&lt;=AL$178,'MissFill 1'!AK45,"")</f>
        <v>476</v>
      </c>
      <c r="AM42" s="59">
        <f>IF($A42&lt;=AM$178,'MissFill 1'!AL45,"")</f>
        <v>1063</v>
      </c>
      <c r="AN42" s="59">
        <f>IF($A42&lt;=AN$178,'MissFill 1'!AM45,"")</f>
        <v>657</v>
      </c>
      <c r="AO42" s="59">
        <f>IF($A42&lt;=AO$178,'MissFill 1'!AN45,"")</f>
        <v>606</v>
      </c>
      <c r="AP42" s="59">
        <f>IF($A42&lt;=AP$178,'MissFill 1'!AO45,"")</f>
        <v>813</v>
      </c>
      <c r="AQ42" s="59">
        <f>IF($A42&lt;=AQ$178,'MissFill 1'!AP45,"")</f>
        <v>933</v>
      </c>
      <c r="AR42" s="59">
        <f>IF($A42&lt;=AR$178,'MissFill 1'!AQ45,"")</f>
        <v>385</v>
      </c>
      <c r="AS42" s="59">
        <f>IF($A42&lt;=AS$178,'MissFill 1'!AR45,"")</f>
        <v>-127</v>
      </c>
      <c r="AT42" s="59">
        <f>IF($A42&lt;=AT$178,'MissFill 1'!AS45,"")</f>
        <v>946</v>
      </c>
      <c r="AU42" s="59">
        <f>IF($A42&lt;=AU$178,'MissFill 1'!AT45,"")</f>
        <v>451</v>
      </c>
      <c r="AV42" s="59">
        <f>IF($A42&lt;=AV$178,'MissFill 1'!AU45,"")</f>
        <v>265</v>
      </c>
      <c r="AW42" s="59">
        <f>IF($A42&lt;=AW$178,'MissFill 1'!AV45,"")</f>
        <v>322</v>
      </c>
      <c r="AX42" s="59">
        <f>IF($A42&lt;=AX$178,'MissFill 1'!AW45,"")</f>
        <v>631</v>
      </c>
    </row>
    <row r="43" spans="1:50" x14ac:dyDescent="0.25">
      <c r="A43" s="41">
        <v>44388</v>
      </c>
      <c r="B43" s="52">
        <v>192</v>
      </c>
      <c r="C43" s="59">
        <f>IF($A43&lt;=C$178,'MissFill 1'!B46,"")</f>
        <v>1346</v>
      </c>
      <c r="D43" s="59">
        <f>IF($A43&lt;=D$178,'MissFill 1'!C46,"")</f>
        <v>12</v>
      </c>
      <c r="E43" s="59">
        <f>IF($A43&lt;=E$178,'MissFill 1'!D46,"")</f>
        <v>319</v>
      </c>
      <c r="F43" s="59">
        <f>IF($A43&lt;=F$178,'MissFill 1'!E46,"")</f>
        <v>1444</v>
      </c>
      <c r="G43" s="59">
        <f>IF($A43&lt;=G$178,'MissFill 1'!F46,"")</f>
        <v>2</v>
      </c>
      <c r="H43" s="59">
        <f>IF($A43&lt;=H$178,'MissFill 1'!G46,"")</f>
        <v>0</v>
      </c>
      <c r="I43" s="59">
        <f>IF($A43&lt;=I$178,'MissFill 1'!H46,"")</f>
        <v>177</v>
      </c>
      <c r="J43" s="59">
        <f>IF($A43&lt;=J$178,'MissFill 1'!I46,"")</f>
        <v>922</v>
      </c>
      <c r="K43" s="59">
        <f>IF($A43&lt;=K$178,'MissFill 1'!J46,"")</f>
        <v>11</v>
      </c>
      <c r="L43" s="59">
        <f>IF($A43&lt;=L$178,'MissFill 1'!K46,"")</f>
        <v>831</v>
      </c>
      <c r="M43" s="59">
        <f>IF($A43&lt;=M$178,'MissFill 1'!L46,"")</f>
        <v>79</v>
      </c>
      <c r="N43" s="59">
        <f>IF($A43&lt;=N$178,'MissFill 1'!M46,"")</f>
        <v>249</v>
      </c>
      <c r="O43" s="59">
        <f>IF($A43&lt;=O$178,'MissFill 1'!N46,"")</f>
        <v>1599</v>
      </c>
      <c r="P43" s="59">
        <f>IF($A43&lt;=P$178,'MissFill 1'!O46,"")</f>
        <v>0</v>
      </c>
      <c r="Q43" s="59">
        <f>IF($A43&lt;=Q$178,'MissFill 1'!P46,"")</f>
        <v>201</v>
      </c>
      <c r="R43" s="59">
        <f>IF($A43&lt;=R$178,'MissFill 1'!Q46,"")</f>
        <v>420</v>
      </c>
      <c r="S43" s="59">
        <f>IF($A43&lt;=S$178,'MissFill 1'!R46,"")</f>
        <v>122</v>
      </c>
      <c r="T43" s="59">
        <f>IF($A43&lt;=T$178,'MissFill 1'!S46,"")</f>
        <v>0</v>
      </c>
      <c r="U43" s="59">
        <f>IF($A43&lt;=U$178,'MissFill 1'!T46,"")</f>
        <v>745</v>
      </c>
      <c r="V43" s="59">
        <f>IF($A43&lt;=V$178,'MissFill 1'!U46,"")</f>
        <v>671</v>
      </c>
      <c r="W43" s="59">
        <f>IF($A43&lt;=W$178,'MissFill 1'!V46,"")</f>
        <v>578</v>
      </c>
      <c r="X43" s="59">
        <f>IF($A43&lt;=X$178,'MissFill 1'!W46,"")</f>
        <v>1011</v>
      </c>
      <c r="Y43" s="59">
        <f>IF($A43&lt;=Y$178,'MissFill 1'!X46,"")</f>
        <v>651</v>
      </c>
      <c r="Z43" s="59">
        <f>IF($A43&lt;=Z$178,'MissFill 1'!Y46,"")</f>
        <v>588</v>
      </c>
      <c r="AA43" s="59">
        <f>IF($A43&lt;=AA$178,'MissFill 1'!Z46,"")</f>
        <v>47</v>
      </c>
      <c r="AB43" s="59">
        <f>IF($A43&lt;=AB$178,'MissFill 1'!AA46,"")</f>
        <v>114</v>
      </c>
      <c r="AC43" s="59">
        <f>IF($A43&lt;=AC$178,'MissFill 1'!AB46,"")</f>
        <v>348</v>
      </c>
      <c r="AD43" s="59">
        <f>IF($A43&lt;=AD$178,'MissFill 1'!AC46,"")</f>
        <v>707</v>
      </c>
      <c r="AE43" s="59">
        <f>IF($A43&lt;=AE$178,'MissFill 1'!AD46,"")</f>
        <v>523</v>
      </c>
      <c r="AF43" s="59">
        <f>IF($A43&lt;=AF$178,'MissFill 1'!AE46,"")</f>
        <v>0</v>
      </c>
      <c r="AG43" s="59">
        <f>IF($A43&lt;=AG$178,'MissFill 1'!AF46,"")</f>
        <v>500</v>
      </c>
      <c r="AH43" s="59">
        <f>IF($A43&lt;=AH$178,'MissFill 1'!AG46,"")</f>
        <v>297</v>
      </c>
      <c r="AI43" s="59">
        <f>IF($A43&lt;=AI$178,'MissFill 1'!AH46,"")</f>
        <v>559</v>
      </c>
      <c r="AJ43" s="59">
        <f>IF($A43&lt;=AJ$178,'MissFill 1'!AI46,"")</f>
        <v>152.66403409046097</v>
      </c>
      <c r="AK43" s="59">
        <f>IF($A43&lt;=AK$178,'MissFill 1'!AJ46,"")</f>
        <v>80</v>
      </c>
      <c r="AL43" s="59">
        <f>IF($A43&lt;=AL$178,'MissFill 1'!AK46,"")</f>
        <v>757</v>
      </c>
      <c r="AM43" s="59">
        <f>IF($A43&lt;=AM$178,'MissFill 1'!AL46,"")</f>
        <v>594</v>
      </c>
      <c r="AN43" s="59">
        <f>IF($A43&lt;=AN$178,'MissFill 1'!AM46,"")</f>
        <v>341</v>
      </c>
      <c r="AO43" s="59">
        <f>IF($A43&lt;=AO$178,'MissFill 1'!AN46,"")</f>
        <v>579</v>
      </c>
      <c r="AP43" s="59">
        <f>IF($A43&lt;=AP$178,'MissFill 1'!AO46,"")</f>
        <v>737</v>
      </c>
      <c r="AQ43" s="59">
        <f>IF($A43&lt;=AQ$178,'MissFill 1'!AP46,"")</f>
        <v>533</v>
      </c>
      <c r="AR43" s="59">
        <f>IF($A43&lt;=AR$178,'MissFill 1'!AQ46,"")</f>
        <v>642</v>
      </c>
      <c r="AS43" s="59">
        <f>IF($A43&lt;=AS$178,'MissFill 1'!AR46,"")</f>
        <v>541</v>
      </c>
      <c r="AT43" s="59">
        <f>IF($A43&lt;=AT$178,'MissFill 1'!AS46,"")</f>
        <v>843</v>
      </c>
      <c r="AU43" s="59">
        <f>IF($A43&lt;=AU$178,'MissFill 1'!AT46,"")</f>
        <v>29</v>
      </c>
      <c r="AV43" s="59">
        <f>IF($A43&lt;=AV$178,'MissFill 1'!AU46,"")</f>
        <v>2434</v>
      </c>
      <c r="AW43" s="59">
        <f>IF($A43&lt;=AW$178,'MissFill 1'!AV46,"")</f>
        <v>505</v>
      </c>
      <c r="AX43" s="59">
        <f>IF($A43&lt;=AX$178,'MissFill 1'!AW46,"")</f>
        <v>567</v>
      </c>
    </row>
    <row r="44" spans="1:50" x14ac:dyDescent="0.25">
      <c r="A44" s="41">
        <v>44389</v>
      </c>
      <c r="B44" s="52">
        <v>193</v>
      </c>
      <c r="C44" s="59">
        <f>IF($A44&lt;=C$178,'MissFill 1'!B47,"")</f>
        <v>749</v>
      </c>
      <c r="D44" s="59">
        <f>IF($A44&lt;=D$178,'MissFill 1'!C47,"")</f>
        <v>47</v>
      </c>
      <c r="E44" s="59">
        <f>IF($A44&lt;=E$178,'MissFill 1'!D47,"")</f>
        <v>75</v>
      </c>
      <c r="F44" s="59">
        <f>IF($A44&lt;=F$178,'MissFill 1'!E47,"")</f>
        <v>1079</v>
      </c>
      <c r="G44" s="59">
        <f>IF($A44&lt;=G$178,'MissFill 1'!F47,"")</f>
        <v>4</v>
      </c>
      <c r="H44" s="59">
        <f>IF($A44&lt;=H$178,'MissFill 1'!G47,"")</f>
        <v>216</v>
      </c>
      <c r="I44" s="59">
        <f>IF($A44&lt;=I$178,'MissFill 1'!H47,"")</f>
        <v>0</v>
      </c>
      <c r="J44" s="59">
        <f>IF($A44&lt;=J$178,'MissFill 1'!I47,"")</f>
        <v>92</v>
      </c>
      <c r="K44" s="59">
        <f>IF($A44&lt;=K$178,'MissFill 1'!J47,"")</f>
        <v>720</v>
      </c>
      <c r="L44" s="59">
        <f>IF($A44&lt;=L$178,'MissFill 1'!K47,"")</f>
        <v>866</v>
      </c>
      <c r="M44" s="59">
        <f>IF($A44&lt;=M$178,'MissFill 1'!L47,"")</f>
        <v>78</v>
      </c>
      <c r="N44" s="59">
        <f>IF($A44&lt;=N$178,'MissFill 1'!M47,"")</f>
        <v>111</v>
      </c>
      <c r="O44" s="59">
        <f>IF($A44&lt;=O$178,'MissFill 1'!N47,"")</f>
        <v>2126</v>
      </c>
      <c r="P44" s="59">
        <f>IF($A44&lt;=P$178,'MissFill 1'!O47,"")</f>
        <v>143</v>
      </c>
      <c r="Q44" s="59">
        <f>IF($A44&lt;=Q$178,'MissFill 1'!P47,"")</f>
        <v>12</v>
      </c>
      <c r="R44" s="59">
        <f>IF($A44&lt;=R$178,'MissFill 1'!Q47,"")</f>
        <v>94</v>
      </c>
      <c r="S44" s="59">
        <f>IF($A44&lt;=S$178,'MissFill 1'!R47,"")</f>
        <v>193</v>
      </c>
      <c r="T44" s="59">
        <f>IF($A44&lt;=T$178,'MissFill 1'!S47,"")</f>
        <v>3</v>
      </c>
      <c r="U44" s="59">
        <f>IF($A44&lt;=U$178,'MissFill 1'!T47,"")</f>
        <v>87</v>
      </c>
      <c r="V44" s="59">
        <f>IF($A44&lt;=V$178,'MissFill 1'!U47,"")</f>
        <v>610</v>
      </c>
      <c r="W44" s="59">
        <f>IF($A44&lt;=W$178,'MissFill 1'!V47,"")</f>
        <v>452</v>
      </c>
      <c r="X44" s="59">
        <f>IF($A44&lt;=X$178,'MissFill 1'!W47,"")</f>
        <v>908</v>
      </c>
      <c r="Y44" s="59">
        <f>IF($A44&lt;=Y$178,'MissFill 1'!X47,"")</f>
        <v>607</v>
      </c>
      <c r="Z44" s="59">
        <f>IF($A44&lt;=Z$178,'MissFill 1'!Y47,"")</f>
        <v>205</v>
      </c>
      <c r="AA44" s="59">
        <f>IF($A44&lt;=AA$178,'MissFill 1'!Z47,"")</f>
        <v>793</v>
      </c>
      <c r="AB44" s="59">
        <f>IF($A44&lt;=AB$178,'MissFill 1'!AA47,"")</f>
        <v>178</v>
      </c>
      <c r="AC44" s="59">
        <f>IF($A44&lt;=AC$178,'MissFill 1'!AB47,"")</f>
        <v>197</v>
      </c>
      <c r="AD44" s="59">
        <f>IF($A44&lt;=AD$178,'MissFill 1'!AC47,"")</f>
        <v>1279</v>
      </c>
      <c r="AE44" s="59">
        <f>IF($A44&lt;=AE$178,'MissFill 1'!AD47,"")</f>
        <v>897</v>
      </c>
      <c r="AF44" s="59">
        <f>IF($A44&lt;=AF$178,'MissFill 1'!AE47,"")</f>
        <v>32</v>
      </c>
      <c r="AG44" s="59">
        <f>IF($A44&lt;=AG$178,'MissFill 1'!AF47,"")</f>
        <v>526</v>
      </c>
      <c r="AH44" s="59">
        <f>IF($A44&lt;=AH$178,'MissFill 1'!AG47,"")</f>
        <v>558</v>
      </c>
      <c r="AI44" s="59">
        <f>IF($A44&lt;=AI$178,'MissFill 1'!AH47,"")</f>
        <v>486</v>
      </c>
      <c r="AJ44" s="59">
        <f>IF($A44&lt;=AJ$178,'MissFill 1'!AI47,"")</f>
        <v>167.56852523563597</v>
      </c>
      <c r="AK44" s="59">
        <f>IF($A44&lt;=AK$178,'MissFill 1'!AJ47,"")</f>
        <v>162</v>
      </c>
      <c r="AL44" s="59">
        <f>IF($A44&lt;=AL$178,'MissFill 1'!AK47,"")</f>
        <v>1622</v>
      </c>
      <c r="AM44" s="59">
        <f>IF($A44&lt;=AM$178,'MissFill 1'!AL47,"")</f>
        <v>800</v>
      </c>
      <c r="AN44" s="59">
        <f>IF($A44&lt;=AN$178,'MissFill 1'!AM47,"")</f>
        <v>563</v>
      </c>
      <c r="AO44" s="59">
        <f>IF($A44&lt;=AO$178,'MissFill 1'!AN47,"")</f>
        <v>525</v>
      </c>
      <c r="AP44" s="59">
        <f>IF($A44&lt;=AP$178,'MissFill 1'!AO47,"")</f>
        <v>741</v>
      </c>
      <c r="AQ44" s="59">
        <f>IF($A44&lt;=AQ$178,'MissFill 1'!AP47,"")</f>
        <v>850</v>
      </c>
      <c r="AR44" s="59">
        <f>IF($A44&lt;=AR$178,'MissFill 1'!AQ47,"")</f>
        <v>1071</v>
      </c>
      <c r="AS44" s="59">
        <f>IF($A44&lt;=AS$178,'MissFill 1'!AR47,"")</f>
        <v>364</v>
      </c>
      <c r="AT44" s="59">
        <f>IF($A44&lt;=AT$178,'MissFill 1'!AS47,"")</f>
        <v>854</v>
      </c>
      <c r="AU44" s="59">
        <f>IF($A44&lt;=AU$178,'MissFill 1'!AT47,"")</f>
        <v>0</v>
      </c>
      <c r="AV44" s="59">
        <f>IF($A44&lt;=AV$178,'MissFill 1'!AU47,"")</f>
        <v>3214</v>
      </c>
      <c r="AW44" s="59">
        <f>IF($A44&lt;=AW$178,'MissFill 1'!AV47,"")</f>
        <v>660</v>
      </c>
      <c r="AX44" s="59">
        <f>IF($A44&lt;=AX$178,'MissFill 1'!AW47,"")</f>
        <v>774</v>
      </c>
    </row>
    <row r="45" spans="1:50" x14ac:dyDescent="0.25">
      <c r="A45" s="41">
        <v>44390</v>
      </c>
      <c r="B45" s="52">
        <v>194</v>
      </c>
      <c r="C45" s="59">
        <f>IF($A45&lt;=C$178,'MissFill 1'!B48,"")</f>
        <v>571</v>
      </c>
      <c r="D45" s="59">
        <f>IF($A45&lt;=D$178,'MissFill 1'!C48,"")</f>
        <v>17</v>
      </c>
      <c r="E45" s="59">
        <f>IF($A45&lt;=E$178,'MissFill 1'!D48,"")</f>
        <v>85</v>
      </c>
      <c r="F45" s="59">
        <f>IF($A45&lt;=F$178,'MissFill 1'!E48,"")</f>
        <v>1755</v>
      </c>
      <c r="G45" s="59">
        <f>IF($A45&lt;=G$178,'MissFill 1'!F48,"")</f>
        <v>0</v>
      </c>
      <c r="H45" s="59">
        <f>IF($A45&lt;=H$178,'MissFill 1'!G48,"")</f>
        <v>7</v>
      </c>
      <c r="I45" s="59">
        <f>IF($A45&lt;=I$178,'MissFill 1'!H48,"")</f>
        <v>0</v>
      </c>
      <c r="J45" s="59">
        <f>IF($A45&lt;=J$178,'MissFill 1'!I48,"")</f>
        <v>11</v>
      </c>
      <c r="K45" s="59">
        <f>IF($A45&lt;=K$178,'MissFill 1'!J48,"")</f>
        <v>175</v>
      </c>
      <c r="L45" s="59">
        <f>IF($A45&lt;=L$178,'MissFill 1'!K48,"")</f>
        <v>1177</v>
      </c>
      <c r="M45" s="59">
        <f>IF($A45&lt;=M$178,'MissFill 1'!L48,"")</f>
        <v>50</v>
      </c>
      <c r="N45" s="59">
        <f>IF($A45&lt;=N$178,'MissFill 1'!M48,"")</f>
        <v>30</v>
      </c>
      <c r="O45" s="59">
        <f>IF($A45&lt;=O$178,'MissFill 1'!N48,"")</f>
        <v>1474</v>
      </c>
      <c r="P45" s="59">
        <f>IF($A45&lt;=P$178,'MissFill 1'!O48,"")</f>
        <v>309</v>
      </c>
      <c r="Q45" s="59">
        <f>IF($A45&lt;=Q$178,'MissFill 1'!P48,"")</f>
        <v>0</v>
      </c>
      <c r="R45" s="59">
        <f>IF($A45&lt;=R$178,'MissFill 1'!Q48,"")</f>
        <v>1</v>
      </c>
      <c r="S45" s="59">
        <f>IF($A45&lt;=S$178,'MissFill 1'!R48,"")</f>
        <v>101</v>
      </c>
      <c r="T45" s="59">
        <f>IF($A45&lt;=T$178,'MissFill 1'!S48,"")</f>
        <v>2</v>
      </c>
      <c r="U45" s="59">
        <f>IF($A45&lt;=U$178,'MissFill 1'!T48,"")</f>
        <v>149</v>
      </c>
      <c r="V45" s="59">
        <f>IF($A45&lt;=V$178,'MissFill 1'!U48,"")</f>
        <v>928</v>
      </c>
      <c r="W45" s="59">
        <f>IF($A45&lt;=W$178,'MissFill 1'!V48,"")</f>
        <v>213</v>
      </c>
      <c r="X45" s="59">
        <f>IF($A45&lt;=X$178,'MissFill 1'!W48,"")</f>
        <v>1604</v>
      </c>
      <c r="Y45" s="59">
        <f>IF($A45&lt;=Y$178,'MissFill 1'!X48,"")</f>
        <v>1059</v>
      </c>
      <c r="Z45" s="59">
        <f>IF($A45&lt;=Z$178,'MissFill 1'!Y48,"")</f>
        <v>37</v>
      </c>
      <c r="AA45" s="59">
        <f>IF($A45&lt;=AA$178,'MissFill 1'!Z48,"")</f>
        <v>420</v>
      </c>
      <c r="AB45" s="59">
        <f>IF($A45&lt;=AB$178,'MissFill 1'!AA48,"")</f>
        <v>849</v>
      </c>
      <c r="AC45" s="59">
        <f>IF($A45&lt;=AC$178,'MissFill 1'!AB48,"")</f>
        <v>190</v>
      </c>
      <c r="AD45" s="59">
        <f>IF($A45&lt;=AD$178,'MissFill 1'!AC48,"")</f>
        <v>681</v>
      </c>
      <c r="AE45" s="59">
        <f>IF($A45&lt;=AE$178,'MissFill 1'!AD48,"")</f>
        <v>246</v>
      </c>
      <c r="AF45" s="59">
        <f>IF($A45&lt;=AF$178,'MissFill 1'!AE48,"")</f>
        <v>89</v>
      </c>
      <c r="AG45" s="59">
        <f>IF($A45&lt;=AG$178,'MissFill 1'!AF48,"")</f>
        <v>243</v>
      </c>
      <c r="AH45" s="59">
        <f>IF($A45&lt;=AH$178,'MissFill 1'!AG48,"")</f>
        <v>369</v>
      </c>
      <c r="AI45" s="59">
        <f>IF($A45&lt;=AI$178,'MissFill 1'!AH48,"")</f>
        <v>112</v>
      </c>
      <c r="AJ45" s="59">
        <f>IF($A45&lt;=AJ$178,'MissFill 1'!AI48,"")</f>
        <v>77</v>
      </c>
      <c r="AK45" s="59">
        <f>IF($A45&lt;=AK$178,'MissFill 1'!AJ48,"")</f>
        <v>64</v>
      </c>
      <c r="AL45" s="59">
        <f>IF($A45&lt;=AL$178,'MissFill 1'!AK48,"")</f>
        <v>252</v>
      </c>
      <c r="AM45" s="59">
        <f>IF($A45&lt;=AM$178,'MissFill 1'!AL48,"")</f>
        <v>408</v>
      </c>
      <c r="AN45" s="59">
        <f>IF($A45&lt;=AN$178,'MissFill 1'!AM48,"")</f>
        <v>777</v>
      </c>
      <c r="AO45" s="59">
        <f>IF($A45&lt;=AO$178,'MissFill 1'!AN48,"")</f>
        <v>528</v>
      </c>
      <c r="AP45" s="59">
        <f>IF($A45&lt;=AP$178,'MissFill 1'!AO48,"")</f>
        <v>1837</v>
      </c>
      <c r="AQ45" s="59">
        <f>IF($A45&lt;=AQ$178,'MissFill 1'!AP48,"")</f>
        <v>533</v>
      </c>
      <c r="AR45" s="59">
        <f>IF($A45&lt;=AR$178,'MissFill 1'!AQ48,"")</f>
        <v>525</v>
      </c>
      <c r="AS45" s="59">
        <f>IF($A45&lt;=AS$178,'MissFill 1'!AR48,"")</f>
        <v>14</v>
      </c>
      <c r="AT45" s="59">
        <f>IF($A45&lt;=AT$178,'MissFill 1'!AS48,"")</f>
        <v>424</v>
      </c>
      <c r="AU45" s="59">
        <f>IF($A45&lt;=AU$178,'MissFill 1'!AT48,"")</f>
        <v>170</v>
      </c>
      <c r="AV45" s="59">
        <f>IF($A45&lt;=AV$178,'MissFill 1'!AU48,"")</f>
        <v>2763</v>
      </c>
      <c r="AW45" s="59">
        <f>IF($A45&lt;=AW$178,'MissFill 1'!AV48,"")</f>
        <v>843</v>
      </c>
      <c r="AX45" s="59">
        <f>IF($A45&lt;=AX$178,'MissFill 1'!AW48,"")</f>
        <v>611</v>
      </c>
    </row>
    <row r="46" spans="1:50" x14ac:dyDescent="0.25">
      <c r="A46" s="41">
        <v>44391</v>
      </c>
      <c r="B46" s="52">
        <v>195</v>
      </c>
      <c r="C46" s="59">
        <f>IF($A46&lt;=C$178,'MissFill 1'!B49,"")</f>
        <v>35</v>
      </c>
      <c r="D46" s="59">
        <f>IF($A46&lt;=D$178,'MissFill 1'!C49,"")</f>
        <v>11</v>
      </c>
      <c r="E46" s="59">
        <f>IF($A46&lt;=E$178,'MissFill 1'!D49,"")</f>
        <v>336</v>
      </c>
      <c r="F46" s="59">
        <f>IF($A46&lt;=F$178,'MissFill 1'!E49,"")</f>
        <v>172</v>
      </c>
      <c r="G46" s="59">
        <f>IF($A46&lt;=G$178,'MissFill 1'!F49,"")</f>
        <v>0</v>
      </c>
      <c r="H46" s="59">
        <f>IF($A46&lt;=H$178,'MissFill 1'!G49,"")</f>
        <v>230</v>
      </c>
      <c r="I46" s="59">
        <f>IF($A46&lt;=I$178,'MissFill 1'!H49,"")</f>
        <v>30</v>
      </c>
      <c r="J46" s="59">
        <f>IF($A46&lt;=J$178,'MissFill 1'!I49,"")</f>
        <v>214</v>
      </c>
      <c r="K46" s="59">
        <f>IF($A46&lt;=K$178,'MissFill 1'!J49,"")</f>
        <v>628</v>
      </c>
      <c r="L46" s="59">
        <f>IF($A46&lt;=L$178,'MissFill 1'!K49,"")</f>
        <v>994</v>
      </c>
      <c r="M46" s="59">
        <f>IF($A46&lt;=M$178,'MissFill 1'!L49,"")</f>
        <v>62</v>
      </c>
      <c r="N46" s="59">
        <f>IF($A46&lt;=N$178,'MissFill 1'!M49,"")</f>
        <v>39</v>
      </c>
      <c r="O46" s="59">
        <f>IF($A46&lt;=O$178,'MissFill 1'!N49,"")</f>
        <v>4401</v>
      </c>
      <c r="P46" s="59">
        <f>IF($A46&lt;=P$178,'MissFill 1'!O49,"")</f>
        <v>171</v>
      </c>
      <c r="Q46" s="59">
        <f>IF($A46&lt;=Q$178,'MissFill 1'!P49,"")</f>
        <v>0</v>
      </c>
      <c r="R46" s="59">
        <f>IF($A46&lt;=R$178,'MissFill 1'!Q49,"")</f>
        <v>50</v>
      </c>
      <c r="S46" s="59">
        <f>IF($A46&lt;=S$178,'MissFill 1'!R49,"")</f>
        <v>177</v>
      </c>
      <c r="T46" s="59">
        <f>IF($A46&lt;=T$178,'MissFill 1'!S49,"")</f>
        <v>3</v>
      </c>
      <c r="U46" s="59">
        <f>IF($A46&lt;=U$178,'MissFill 1'!T49,"")</f>
        <v>101</v>
      </c>
      <c r="V46" s="59">
        <f>IF($A46&lt;=V$178,'MissFill 1'!U49,"")</f>
        <v>1206</v>
      </c>
      <c r="W46" s="59">
        <f>IF($A46&lt;=W$178,'MissFill 1'!V49,"")</f>
        <v>40</v>
      </c>
      <c r="X46" s="59">
        <f>IF($A46&lt;=X$178,'MissFill 1'!W49,"")</f>
        <v>485</v>
      </c>
      <c r="Y46" s="59">
        <f>IF($A46&lt;=Y$178,'MissFill 1'!X49,"")</f>
        <v>38</v>
      </c>
      <c r="Z46" s="59">
        <f>IF($A46&lt;=Z$178,'MissFill 1'!Y49,"")</f>
        <v>18</v>
      </c>
      <c r="AA46" s="59">
        <f>IF($A46&lt;=AA$178,'MissFill 1'!Z49,"")</f>
        <v>398</v>
      </c>
      <c r="AB46" s="59">
        <f>IF($A46&lt;=AB$178,'MissFill 1'!AA49,"")</f>
        <v>64</v>
      </c>
      <c r="AC46" s="59">
        <f>IF($A46&lt;=AC$178,'MissFill 1'!AB49,"")</f>
        <v>1039</v>
      </c>
      <c r="AD46" s="59">
        <f>IF($A46&lt;=AD$178,'MissFill 1'!AC49,"")</f>
        <v>1280</v>
      </c>
      <c r="AE46" s="59">
        <f>IF($A46&lt;=AE$178,'MissFill 1'!AD49,"")</f>
        <v>1084</v>
      </c>
      <c r="AF46" s="59">
        <f>IF($A46&lt;=AF$178,'MissFill 1'!AE49,"")</f>
        <v>102</v>
      </c>
      <c r="AG46" s="59">
        <f>IF($A46&lt;=AG$178,'MissFill 1'!AF49,"")</f>
        <v>1918</v>
      </c>
      <c r="AH46" s="59">
        <f>IF($A46&lt;=AH$178,'MissFill 1'!AG49,"")</f>
        <v>393</v>
      </c>
      <c r="AI46" s="59">
        <f>IF($A46&lt;=AI$178,'MissFill 1'!AH49,"")</f>
        <v>67</v>
      </c>
      <c r="AJ46" s="59">
        <f>IF($A46&lt;=AJ$178,'MissFill 1'!AI49,"")</f>
        <v>46</v>
      </c>
      <c r="AK46" s="59">
        <f>IF($A46&lt;=AK$178,'MissFill 1'!AJ49,"")</f>
        <v>482</v>
      </c>
      <c r="AL46" s="59">
        <f>IF($A46&lt;=AL$178,'MissFill 1'!AK49,"")</f>
        <v>2498</v>
      </c>
      <c r="AM46" s="59">
        <f>IF($A46&lt;=AM$178,'MissFill 1'!AL49,"")</f>
        <v>448</v>
      </c>
      <c r="AN46" s="59">
        <f>IF($A46&lt;=AN$178,'MissFill 1'!AM49,"")</f>
        <v>522</v>
      </c>
      <c r="AO46" s="59">
        <f>IF($A46&lt;=AO$178,'MissFill 1'!AN49,"")</f>
        <v>839</v>
      </c>
      <c r="AP46" s="59">
        <f>IF($A46&lt;=AP$178,'MissFill 1'!AO49,"")</f>
        <v>2139</v>
      </c>
      <c r="AQ46" s="59">
        <f>IF($A46&lt;=AQ$178,'MissFill 1'!AP49,"")</f>
        <v>568</v>
      </c>
      <c r="AR46" s="59">
        <f>IF($A46&lt;=AR$178,'MissFill 1'!AQ49,"")</f>
        <v>396</v>
      </c>
      <c r="AS46" s="59">
        <f>IF($A46&lt;=AS$178,'MissFill 1'!AR49,"")</f>
        <v>112</v>
      </c>
      <c r="AT46" s="59">
        <f>IF($A46&lt;=AT$178,'MissFill 1'!AS49,"")</f>
        <v>1426</v>
      </c>
      <c r="AU46" s="59">
        <f>IF($A46&lt;=AU$178,'MissFill 1'!AT49,"")</f>
        <v>411</v>
      </c>
      <c r="AV46" s="59">
        <f>IF($A46&lt;=AV$178,'MissFill 1'!AU49,"")</f>
        <v>2118</v>
      </c>
      <c r="AW46" s="59">
        <f>IF($A46&lt;=AW$178,'MissFill 1'!AV49,"")</f>
        <v>281</v>
      </c>
      <c r="AX46" s="59">
        <f>IF($A46&lt;=AX$178,'MissFill 1'!AW49,"")</f>
        <v>727</v>
      </c>
    </row>
    <row r="47" spans="1:50" x14ac:dyDescent="0.25">
      <c r="A47" s="41">
        <v>44392</v>
      </c>
      <c r="B47" s="52">
        <v>196</v>
      </c>
      <c r="C47" s="59">
        <f>IF($A47&lt;=C$178,'MissFill 1'!B50,"")</f>
        <v>49</v>
      </c>
      <c r="D47" s="59">
        <f>IF($A47&lt;=D$178,'MissFill 1'!C50,"")</f>
        <v>77</v>
      </c>
      <c r="E47" s="59">
        <f>IF($A47&lt;=E$178,'MissFill 1'!D50,"")</f>
        <v>107</v>
      </c>
      <c r="F47" s="59">
        <f>IF($A47&lt;=F$178,'MissFill 1'!E50,"")</f>
        <v>757</v>
      </c>
      <c r="G47" s="59">
        <f>IF($A47&lt;=G$178,'MissFill 1'!F50,"")</f>
        <v>27</v>
      </c>
      <c r="H47" s="59">
        <f>IF($A47&lt;=H$178,'MissFill 1'!G50,"")</f>
        <v>479</v>
      </c>
      <c r="I47" s="59">
        <f>IF($A47&lt;=I$178,'MissFill 1'!H50,"")</f>
        <v>0</v>
      </c>
      <c r="J47" s="59">
        <f>IF($A47&lt;=J$178,'MissFill 1'!I50,"")</f>
        <v>124</v>
      </c>
      <c r="K47" s="59">
        <f>IF($A47&lt;=K$178,'MissFill 1'!J50,"")</f>
        <v>2102</v>
      </c>
      <c r="L47" s="59">
        <f>IF($A47&lt;=L$178,'MissFill 1'!K50,"")</f>
        <v>602</v>
      </c>
      <c r="M47" s="59">
        <f>IF($A47&lt;=M$178,'MissFill 1'!L50,"")</f>
        <v>140</v>
      </c>
      <c r="N47" s="59">
        <f>IF($A47&lt;=N$178,'MissFill 1'!M50,"")</f>
        <v>1</v>
      </c>
      <c r="O47" s="59">
        <f>IF($A47&lt;=O$178,'MissFill 1'!N50,"")</f>
        <v>1609</v>
      </c>
      <c r="P47" s="59">
        <f>IF($A47&lt;=P$178,'MissFill 1'!O50,"")</f>
        <v>3</v>
      </c>
      <c r="Q47" s="59">
        <f>IF($A47&lt;=Q$178,'MissFill 1'!P50,"")</f>
        <v>320</v>
      </c>
      <c r="R47" s="59">
        <f>IF($A47&lt;=R$178,'MissFill 1'!Q50,"")</f>
        <v>43</v>
      </c>
      <c r="S47" s="59">
        <f>IF($A47&lt;=S$178,'MissFill 1'!R50,"")</f>
        <v>851</v>
      </c>
      <c r="T47" s="59">
        <f>IF($A47&lt;=T$178,'MissFill 1'!S50,"")</f>
        <v>0</v>
      </c>
      <c r="U47" s="59">
        <f>IF($A47&lt;=U$178,'MissFill 1'!T50,"")</f>
        <v>605</v>
      </c>
      <c r="V47" s="59">
        <f>IF($A47&lt;=V$178,'MissFill 1'!U50,"")</f>
        <v>3097</v>
      </c>
      <c r="W47" s="59">
        <f>IF($A47&lt;=W$178,'MissFill 1'!V50,"")</f>
        <v>292</v>
      </c>
      <c r="X47" s="59">
        <f>IF($A47&lt;=X$178,'MissFill 1'!W50,"")</f>
        <v>786</v>
      </c>
      <c r="Y47" s="59">
        <f>IF($A47&lt;=Y$178,'MissFill 1'!X50,"")</f>
        <v>522</v>
      </c>
      <c r="Z47" s="59">
        <f>IF($A47&lt;=Z$178,'MissFill 1'!Y50,"")</f>
        <v>827</v>
      </c>
      <c r="AA47" s="59">
        <f>IF($A47&lt;=AA$178,'MissFill 1'!Z50,"")</f>
        <v>62</v>
      </c>
      <c r="AB47" s="59">
        <f>IF($A47&lt;=AB$178,'MissFill 1'!AA50,"")</f>
        <v>101</v>
      </c>
      <c r="AC47" s="59">
        <f>IF($A47&lt;=AC$178,'MissFill 1'!AB50,"")</f>
        <v>213</v>
      </c>
      <c r="AD47" s="59">
        <f>IF($A47&lt;=AD$178,'MissFill 1'!AC50,"")</f>
        <v>485</v>
      </c>
      <c r="AE47" s="59">
        <f>IF($A47&lt;=AE$178,'MissFill 1'!AD50,"")</f>
        <v>661</v>
      </c>
      <c r="AF47" s="59">
        <f>IF($A47&lt;=AF$178,'MissFill 1'!AE50,"")</f>
        <v>368</v>
      </c>
      <c r="AG47" s="59">
        <f>IF($A47&lt;=AG$178,'MissFill 1'!AF50,"")</f>
        <v>188</v>
      </c>
      <c r="AH47" s="59">
        <f>IF($A47&lt;=AH$178,'MissFill 1'!AG50,"")</f>
        <v>126</v>
      </c>
      <c r="AI47" s="59">
        <f>IF($A47&lt;=AI$178,'MissFill 1'!AH50,"")</f>
        <v>79</v>
      </c>
      <c r="AJ47" s="59">
        <f>IF($A47&lt;=AJ$178,'MissFill 1'!AI50,"")</f>
        <v>160</v>
      </c>
      <c r="AK47" s="59">
        <f>IF($A47&lt;=AK$178,'MissFill 1'!AJ50,"")</f>
        <v>741</v>
      </c>
      <c r="AL47" s="59">
        <f>IF($A47&lt;=AL$178,'MissFill 1'!AK50,"")</f>
        <v>2532</v>
      </c>
      <c r="AM47" s="59">
        <f>IF($A47&lt;=AM$178,'MissFill 1'!AL50,"")</f>
        <v>464</v>
      </c>
      <c r="AN47" s="59">
        <f>IF($A47&lt;=AN$178,'MissFill 1'!AM50,"")</f>
        <v>93</v>
      </c>
      <c r="AO47" s="59">
        <f>IF($A47&lt;=AO$178,'MissFill 1'!AN50,"")</f>
        <v>2029</v>
      </c>
      <c r="AP47" s="59">
        <f>IF($A47&lt;=AP$178,'MissFill 1'!AO50,"")</f>
        <v>965</v>
      </c>
      <c r="AQ47" s="59">
        <f>IF($A47&lt;=AQ$178,'MissFill 1'!AP50,"")</f>
        <v>556</v>
      </c>
      <c r="AR47" s="59">
        <f>IF($A47&lt;=AR$178,'MissFill 1'!AQ50,"")</f>
        <v>470</v>
      </c>
      <c r="AS47" s="59">
        <f>IF($A47&lt;=AS$178,'MissFill 1'!AR50,"")</f>
        <v>591</v>
      </c>
      <c r="AT47" s="59">
        <f>IF($A47&lt;=AT$178,'MissFill 1'!AS50,"")</f>
        <v>215</v>
      </c>
      <c r="AU47" s="59">
        <f>IF($A47&lt;=AU$178,'MissFill 1'!AT50,"")</f>
        <v>1689</v>
      </c>
      <c r="AV47" s="59">
        <f>IF($A47&lt;=AV$178,'MissFill 1'!AU50,"")</f>
        <v>2327</v>
      </c>
      <c r="AW47" s="59">
        <f>IF($A47&lt;=AW$178,'MissFill 1'!AV50,"")</f>
        <v>215</v>
      </c>
      <c r="AX47" s="59">
        <f>IF($A47&lt;=AX$178,'MissFill 1'!AW50,"")</f>
        <v>775</v>
      </c>
    </row>
    <row r="48" spans="1:50" x14ac:dyDescent="0.25">
      <c r="A48" s="41">
        <v>44393</v>
      </c>
      <c r="B48" s="52">
        <v>197</v>
      </c>
      <c r="C48" s="59">
        <f>IF($A48&lt;=C$178,'MissFill 1'!B51,"")</f>
        <v>35</v>
      </c>
      <c r="D48" s="59">
        <f>IF($A48&lt;=D$178,'MissFill 1'!C51,"")</f>
        <v>111</v>
      </c>
      <c r="E48" s="59">
        <f>IF($A48&lt;=E$178,'MissFill 1'!D51,"")</f>
        <v>1143</v>
      </c>
      <c r="F48" s="59">
        <f>IF($A48&lt;=F$178,'MissFill 1'!E51,"")</f>
        <v>358</v>
      </c>
      <c r="G48" s="59">
        <f>IF($A48&lt;=G$178,'MissFill 1'!F51,"")</f>
        <v>0</v>
      </c>
      <c r="H48" s="59">
        <f>IF($A48&lt;=H$178,'MissFill 1'!G51,"")</f>
        <v>42</v>
      </c>
      <c r="I48" s="59">
        <f>IF($A48&lt;=I$178,'MissFill 1'!H51,"")</f>
        <v>0</v>
      </c>
      <c r="J48" s="59">
        <f>IF($A48&lt;=J$178,'MissFill 1'!I51,"")</f>
        <v>5</v>
      </c>
      <c r="K48" s="59">
        <f>IF($A48&lt;=K$178,'MissFill 1'!J51,"")</f>
        <v>2025</v>
      </c>
      <c r="L48" s="59">
        <f>IF($A48&lt;=L$178,'MissFill 1'!K51,"")</f>
        <v>399</v>
      </c>
      <c r="M48" s="59">
        <f>IF($A48&lt;=M$178,'MissFill 1'!L51,"")</f>
        <v>116</v>
      </c>
      <c r="N48" s="59">
        <f>IF($A48&lt;=N$178,'MissFill 1'!M51,"")</f>
        <v>0</v>
      </c>
      <c r="O48" s="59">
        <f>IF($A48&lt;=O$178,'MissFill 1'!N51,"")</f>
        <v>3298</v>
      </c>
      <c r="P48" s="59">
        <f>IF($A48&lt;=P$178,'MissFill 1'!O51,"")</f>
        <v>3</v>
      </c>
      <c r="Q48" s="59">
        <f>IF($A48&lt;=Q$178,'MissFill 1'!P51,"")</f>
        <v>48</v>
      </c>
      <c r="R48" s="59">
        <f>IF($A48&lt;=R$178,'MissFill 1'!Q51,"")</f>
        <v>40</v>
      </c>
      <c r="S48" s="59">
        <f>IF($A48&lt;=S$178,'MissFill 1'!R51,"")</f>
        <v>248</v>
      </c>
      <c r="T48" s="59">
        <f>IF($A48&lt;=T$178,'MissFill 1'!S51,"")</f>
        <v>1</v>
      </c>
      <c r="U48" s="59">
        <f>IF($A48&lt;=U$178,'MissFill 1'!T51,"")</f>
        <v>164</v>
      </c>
      <c r="V48" s="59">
        <f>IF($A48&lt;=V$178,'MissFill 1'!U51,"")</f>
        <v>1843</v>
      </c>
      <c r="W48" s="59">
        <f>IF($A48&lt;=W$178,'MissFill 1'!V51,"")</f>
        <v>0</v>
      </c>
      <c r="X48" s="59">
        <f>IF($A48&lt;=X$178,'MissFill 1'!W51,"")</f>
        <v>781</v>
      </c>
      <c r="Y48" s="59">
        <f>IF($A48&lt;=Y$178,'MissFill 1'!X51,"")</f>
        <v>420</v>
      </c>
      <c r="Z48" s="59">
        <f>IF($A48&lt;=Z$178,'MissFill 1'!Y51,"")</f>
        <v>134</v>
      </c>
      <c r="AA48" s="59">
        <f>IF($A48&lt;=AA$178,'MissFill 1'!Z51,"")</f>
        <v>598</v>
      </c>
      <c r="AB48" s="59">
        <f>IF($A48&lt;=AB$178,'MissFill 1'!AA51,"")</f>
        <v>410</v>
      </c>
      <c r="AC48" s="59">
        <f>IF($A48&lt;=AC$178,'MissFill 1'!AB51,"")</f>
        <v>123</v>
      </c>
      <c r="AD48" s="59">
        <f>IF($A48&lt;=AD$178,'MissFill 1'!AC51,"")</f>
        <v>2201</v>
      </c>
      <c r="AE48" s="59">
        <f>IF($A48&lt;=AE$178,'MissFill 1'!AD51,"")</f>
        <v>321</v>
      </c>
      <c r="AF48" s="59">
        <f>IF($A48&lt;=AF$178,'MissFill 1'!AE51,"")</f>
        <v>244</v>
      </c>
      <c r="AG48" s="59">
        <f>IF($A48&lt;=AG$178,'MissFill 1'!AF51,"")</f>
        <v>128</v>
      </c>
      <c r="AH48" s="59">
        <f>IF($A48&lt;=AH$178,'MissFill 1'!AG51,"")</f>
        <v>236</v>
      </c>
      <c r="AI48" s="59">
        <f>IF($A48&lt;=AI$178,'MissFill 1'!AH51,"")</f>
        <v>54</v>
      </c>
      <c r="AJ48" s="59">
        <f>IF($A48&lt;=AJ$178,'MissFill 1'!AI51,"")</f>
        <v>0</v>
      </c>
      <c r="AK48" s="59">
        <f>IF($A48&lt;=AK$178,'MissFill 1'!AJ51,"")</f>
        <v>70</v>
      </c>
      <c r="AL48" s="59">
        <f>IF($A48&lt;=AL$178,'MissFill 1'!AK51,"")</f>
        <v>2067</v>
      </c>
      <c r="AM48" s="59">
        <f>IF($A48&lt;=AM$178,'MissFill 1'!AL51,"")</f>
        <v>278</v>
      </c>
      <c r="AN48" s="59">
        <f>IF($A48&lt;=AN$178,'MissFill 1'!AM51,"")</f>
        <v>396</v>
      </c>
      <c r="AO48" s="59">
        <f>IF($A48&lt;=AO$178,'MissFill 1'!AN51,"")</f>
        <v>1323</v>
      </c>
      <c r="AP48" s="59">
        <f>IF($A48&lt;=AP$178,'MissFill 1'!AO51,"")</f>
        <v>1274</v>
      </c>
      <c r="AQ48" s="59">
        <f>IF($A48&lt;=AQ$178,'MissFill 1'!AP51,"")</f>
        <v>211</v>
      </c>
      <c r="AR48" s="59">
        <f>IF($A48&lt;=AR$178,'MissFill 1'!AQ51,"")</f>
        <v>1431</v>
      </c>
      <c r="AS48" s="59">
        <f>IF($A48&lt;=AS$178,'MissFill 1'!AR51,"")</f>
        <v>478</v>
      </c>
      <c r="AT48" s="59">
        <f>IF($A48&lt;=AT$178,'MissFill 1'!AS51,"")</f>
        <v>806</v>
      </c>
      <c r="AU48" s="59">
        <f>IF($A48&lt;=AU$178,'MissFill 1'!AT51,"")</f>
        <v>629</v>
      </c>
      <c r="AV48" s="59">
        <f>IF($A48&lt;=AV$178,'MissFill 1'!AU51,"")</f>
        <v>2477</v>
      </c>
      <c r="AW48" s="59">
        <f>IF($A48&lt;=AW$178,'MissFill 1'!AV51,"")</f>
        <v>611</v>
      </c>
      <c r="AX48" s="59">
        <f>IF($A48&lt;=AX$178,'MissFill 1'!AW51,"")</f>
        <v>237</v>
      </c>
    </row>
    <row r="49" spans="1:50" x14ac:dyDescent="0.25">
      <c r="A49" s="41">
        <v>44394</v>
      </c>
      <c r="B49" s="52">
        <v>198</v>
      </c>
      <c r="C49" s="59">
        <f>IF($A49&lt;=C$178,'MissFill 1'!B52,"")</f>
        <v>51</v>
      </c>
      <c r="D49" s="59">
        <f>IF($A49&lt;=D$178,'MissFill 1'!C52,"")</f>
        <v>844</v>
      </c>
      <c r="E49" s="59">
        <f>IF($A49&lt;=E$178,'MissFill 1'!D52,"")</f>
        <v>1018</v>
      </c>
      <c r="F49" s="59">
        <f>IF($A49&lt;=F$178,'MissFill 1'!E52,"")</f>
        <v>218</v>
      </c>
      <c r="G49" s="59">
        <f>IF($A49&lt;=G$178,'MissFill 1'!F52,"")</f>
        <v>11</v>
      </c>
      <c r="H49" s="59">
        <f>IF($A49&lt;=H$178,'MissFill 1'!G52,"")</f>
        <v>166</v>
      </c>
      <c r="I49" s="59">
        <f>IF($A49&lt;=I$178,'MissFill 1'!H52,"")</f>
        <v>0</v>
      </c>
      <c r="J49" s="59">
        <f>IF($A49&lt;=J$178,'MissFill 1'!I52,"")</f>
        <v>1777</v>
      </c>
      <c r="K49" s="59">
        <f>IF($A49&lt;=K$178,'MissFill 1'!J52,"")</f>
        <v>1462</v>
      </c>
      <c r="L49" s="59">
        <f>IF($A49&lt;=L$178,'MissFill 1'!K52,"")</f>
        <v>847</v>
      </c>
      <c r="M49" s="59">
        <f>IF($A49&lt;=M$178,'MissFill 1'!L52,"")</f>
        <v>110</v>
      </c>
      <c r="N49" s="59">
        <f>IF($A49&lt;=N$178,'MissFill 1'!M52,"")</f>
        <v>31</v>
      </c>
      <c r="O49" s="59">
        <f>IF($A49&lt;=O$178,'MissFill 1'!N52,"")</f>
        <v>10</v>
      </c>
      <c r="P49" s="59">
        <f>IF($A49&lt;=P$178,'MissFill 1'!O52,"")</f>
        <v>267</v>
      </c>
      <c r="Q49" s="59">
        <f>IF($A49&lt;=Q$178,'MissFill 1'!P52,"")</f>
        <v>53</v>
      </c>
      <c r="R49" s="59">
        <f>IF($A49&lt;=R$178,'MissFill 1'!Q52,"")</f>
        <v>0</v>
      </c>
      <c r="S49" s="59">
        <f>IF($A49&lt;=S$178,'MissFill 1'!R52,"")</f>
        <v>2223</v>
      </c>
      <c r="T49" s="59">
        <f>IF($A49&lt;=T$178,'MissFill 1'!S52,"")</f>
        <v>18</v>
      </c>
      <c r="U49" s="59">
        <f>IF($A49&lt;=U$178,'MissFill 1'!T52,"")</f>
        <v>834</v>
      </c>
      <c r="V49" s="59">
        <f>IF($A49&lt;=V$178,'MissFill 1'!U52,"")</f>
        <v>2228</v>
      </c>
      <c r="W49" s="59">
        <f>IF($A49&lt;=W$178,'MissFill 1'!V52,"")</f>
        <v>86</v>
      </c>
      <c r="X49" s="59">
        <f>IF($A49&lt;=X$178,'MissFill 1'!W52,"")</f>
        <v>1207</v>
      </c>
      <c r="Y49" s="59">
        <f>IF($A49&lt;=Y$178,'MissFill 1'!X52,"")</f>
        <v>255</v>
      </c>
      <c r="Z49" s="59">
        <f>IF($A49&lt;=Z$178,'MissFill 1'!Y52,"")</f>
        <v>39</v>
      </c>
      <c r="AA49" s="59">
        <f>IF($A49&lt;=AA$178,'MissFill 1'!Z52,"")</f>
        <v>1230</v>
      </c>
      <c r="AB49" s="59">
        <f>IF($A49&lt;=AB$178,'MissFill 1'!AA52,"")</f>
        <v>771</v>
      </c>
      <c r="AC49" s="59">
        <f>IF($A49&lt;=AC$178,'MissFill 1'!AB52,"")</f>
        <v>410</v>
      </c>
      <c r="AD49" s="59">
        <f>IF($A49&lt;=AD$178,'MissFill 1'!AC52,"")</f>
        <v>621</v>
      </c>
      <c r="AE49" s="59">
        <f>IF($A49&lt;=AE$178,'MissFill 1'!AD52,"")</f>
        <v>516</v>
      </c>
      <c r="AF49" s="59">
        <f>IF($A49&lt;=AF$178,'MissFill 1'!AE52,"")</f>
        <v>54</v>
      </c>
      <c r="AG49" s="59">
        <f>IF($A49&lt;=AG$178,'MissFill 1'!AF52,"")</f>
        <v>1626</v>
      </c>
      <c r="AH49" s="59">
        <f>IF($A49&lt;=AH$178,'MissFill 1'!AG52,"")</f>
        <v>299</v>
      </c>
      <c r="AI49" s="59">
        <f>IF($A49&lt;=AI$178,'MissFill 1'!AH52,"")</f>
        <v>0</v>
      </c>
      <c r="AJ49" s="59">
        <f>IF($A49&lt;=AJ$178,'MissFill 1'!AI52,"")</f>
        <v>10</v>
      </c>
      <c r="AK49" s="59">
        <f>IF($A49&lt;=AK$178,'MissFill 1'!AJ52,"")</f>
        <v>17</v>
      </c>
      <c r="AL49" s="59">
        <f>IF($A49&lt;=AL$178,'MissFill 1'!AK52,"")</f>
        <v>2576</v>
      </c>
      <c r="AM49" s="59">
        <f>IF($A49&lt;=AM$178,'MissFill 1'!AL52,"")</f>
        <v>977</v>
      </c>
      <c r="AN49" s="59">
        <f>IF($A49&lt;=AN$178,'MissFill 1'!AM52,"")</f>
        <v>194</v>
      </c>
      <c r="AO49" s="59">
        <f>IF($A49&lt;=AO$178,'MissFill 1'!AN52,"")</f>
        <v>685</v>
      </c>
      <c r="AP49" s="59">
        <f>IF($A49&lt;=AP$178,'MissFill 1'!AO52,"")</f>
        <v>641</v>
      </c>
      <c r="AQ49" s="59">
        <f>IF($A49&lt;=AQ$178,'MissFill 1'!AP52,"")</f>
        <v>540</v>
      </c>
      <c r="AR49" s="59">
        <f>IF($A49&lt;=AR$178,'MissFill 1'!AQ52,"")</f>
        <v>1143</v>
      </c>
      <c r="AS49" s="59">
        <f>IF($A49&lt;=AS$178,'MissFill 1'!AR52,"")</f>
        <v>330</v>
      </c>
      <c r="AT49" s="59">
        <f>IF($A49&lt;=AT$178,'MissFill 1'!AS52,"")</f>
        <v>395</v>
      </c>
      <c r="AU49" s="59">
        <f>IF($A49&lt;=AU$178,'MissFill 1'!AT52,"")</f>
        <v>1251</v>
      </c>
      <c r="AV49" s="59">
        <f>IF($A49&lt;=AV$178,'MissFill 1'!AU52,"")</f>
        <v>1133</v>
      </c>
      <c r="AW49" s="59">
        <f>IF($A49&lt;=AW$178,'MissFill 1'!AV52,"")</f>
        <v>634</v>
      </c>
      <c r="AX49" s="59">
        <f>IF($A49&lt;=AX$178,'MissFill 1'!AW52,"")</f>
        <v>674</v>
      </c>
    </row>
    <row r="50" spans="1:50" x14ac:dyDescent="0.25">
      <c r="A50" s="41">
        <v>44395</v>
      </c>
      <c r="B50" s="52">
        <v>199</v>
      </c>
      <c r="C50" s="59">
        <f>IF($A50&lt;=C$178,'MissFill 1'!B53,"")</f>
        <v>420</v>
      </c>
      <c r="D50" s="59">
        <f>IF($A50&lt;=D$178,'MissFill 1'!C53,"")</f>
        <v>155</v>
      </c>
      <c r="E50" s="59">
        <f>IF($A50&lt;=E$178,'MissFill 1'!D53,"")</f>
        <v>535</v>
      </c>
      <c r="F50" s="59">
        <f>IF($A50&lt;=F$178,'MissFill 1'!E53,"")</f>
        <v>23</v>
      </c>
      <c r="G50" s="59">
        <f>IF($A50&lt;=G$178,'MissFill 1'!F53,"")</f>
        <v>366</v>
      </c>
      <c r="H50" s="59">
        <f>IF($A50&lt;=H$178,'MissFill 1'!G53,"")</f>
        <v>139</v>
      </c>
      <c r="I50" s="59">
        <f>IF($A50&lt;=I$178,'MissFill 1'!H53,"")</f>
        <v>6</v>
      </c>
      <c r="J50" s="59">
        <f>IF($A50&lt;=J$178,'MissFill 1'!I53,"")</f>
        <v>1382</v>
      </c>
      <c r="K50" s="59">
        <f>IF($A50&lt;=K$178,'MissFill 1'!J53,"")</f>
        <v>17</v>
      </c>
      <c r="L50" s="59">
        <f>IF($A50&lt;=L$178,'MissFill 1'!K53,"")</f>
        <v>121</v>
      </c>
      <c r="M50" s="59">
        <f>IF($A50&lt;=M$178,'MissFill 1'!L53,"")</f>
        <v>131</v>
      </c>
      <c r="N50" s="59">
        <f>IF($A50&lt;=N$178,'MissFill 1'!M53,"")</f>
        <v>223</v>
      </c>
      <c r="O50" s="59">
        <f>IF($A50&lt;=O$178,'MissFill 1'!N53,"")</f>
        <v>0</v>
      </c>
      <c r="P50" s="59">
        <f>IF($A50&lt;=P$178,'MissFill 1'!O53,"")</f>
        <v>670</v>
      </c>
      <c r="Q50" s="59">
        <f>IF($A50&lt;=Q$178,'MissFill 1'!P53,"")</f>
        <v>340</v>
      </c>
      <c r="R50" s="59">
        <f>IF($A50&lt;=R$178,'MissFill 1'!Q53,"")</f>
        <v>5</v>
      </c>
      <c r="S50" s="59">
        <f>IF($A50&lt;=S$178,'MissFill 1'!R53,"")</f>
        <v>2008</v>
      </c>
      <c r="T50" s="59">
        <f>IF($A50&lt;=T$178,'MissFill 1'!S53,"")</f>
        <v>48</v>
      </c>
      <c r="U50" s="59">
        <f>IF($A50&lt;=U$178,'MissFill 1'!T53,"")</f>
        <v>1007</v>
      </c>
      <c r="V50" s="59">
        <f>IF($A50&lt;=V$178,'MissFill 1'!U53,"")</f>
        <v>1136</v>
      </c>
      <c r="W50" s="59">
        <f>IF($A50&lt;=W$178,'MissFill 1'!V53,"")</f>
        <v>23</v>
      </c>
      <c r="X50" s="59">
        <f>IF($A50&lt;=X$178,'MissFill 1'!W53,"")</f>
        <v>758</v>
      </c>
      <c r="Y50" s="59">
        <f>IF($A50&lt;=Y$178,'MissFill 1'!X53,"")</f>
        <v>129</v>
      </c>
      <c r="Z50" s="59">
        <f>IF($A50&lt;=Z$178,'MissFill 1'!Y53,"")</f>
        <v>12</v>
      </c>
      <c r="AA50" s="59">
        <f>IF($A50&lt;=AA$178,'MissFill 1'!Z53,"")</f>
        <v>1358</v>
      </c>
      <c r="AB50" s="59">
        <f>IF($A50&lt;=AB$178,'MissFill 1'!AA53,"")</f>
        <v>60</v>
      </c>
      <c r="AC50" s="59">
        <f>IF($A50&lt;=AC$178,'MissFill 1'!AB53,"")</f>
        <v>740</v>
      </c>
      <c r="AD50" s="59">
        <f>IF($A50&lt;=AD$178,'MissFill 1'!AC53,"")</f>
        <v>467</v>
      </c>
      <c r="AE50" s="59">
        <f>IF($A50&lt;=AE$178,'MissFill 1'!AD53,"")</f>
        <v>406</v>
      </c>
      <c r="AF50" s="59">
        <f>IF($A50&lt;=AF$178,'MissFill 1'!AE53,"")</f>
        <v>355</v>
      </c>
      <c r="AG50" s="59">
        <f>IF($A50&lt;=AG$178,'MissFill 1'!AF53,"")</f>
        <v>1717</v>
      </c>
      <c r="AH50" s="59">
        <f>IF($A50&lt;=AH$178,'MissFill 1'!AG53,"")</f>
        <v>174</v>
      </c>
      <c r="AI50" s="59">
        <f>IF($A50&lt;=AI$178,'MissFill 1'!AH53,"")</f>
        <v>494</v>
      </c>
      <c r="AJ50" s="59">
        <f>IF($A50&lt;=AJ$178,'MissFill 1'!AI53,"")</f>
        <v>0</v>
      </c>
      <c r="AK50" s="59">
        <f>IF($A50&lt;=AK$178,'MissFill 1'!AJ53,"")</f>
        <v>267</v>
      </c>
      <c r="AL50" s="59">
        <f>IF($A50&lt;=AL$178,'MissFill 1'!AK53,"")</f>
        <v>3039</v>
      </c>
      <c r="AM50" s="59">
        <f>IF($A50&lt;=AM$178,'MissFill 1'!AL53,"")</f>
        <v>485</v>
      </c>
      <c r="AN50" s="59">
        <f>IF($A50&lt;=AN$178,'MissFill 1'!AM53,"")</f>
        <v>715</v>
      </c>
      <c r="AO50" s="59">
        <f>IF($A50&lt;=AO$178,'MissFill 1'!AN53,"")</f>
        <v>1043</v>
      </c>
      <c r="AP50" s="59">
        <f>IF($A50&lt;=AP$178,'MissFill 1'!AO53,"")</f>
        <v>710</v>
      </c>
      <c r="AQ50" s="59">
        <f>IF($A50&lt;=AQ$178,'MissFill 1'!AP53,"")</f>
        <v>806</v>
      </c>
      <c r="AR50" s="59">
        <f>IF($A50&lt;=AR$178,'MissFill 1'!AQ53,"")</f>
        <v>1675</v>
      </c>
      <c r="AS50" s="59">
        <f>IF($A50&lt;=AS$178,'MissFill 1'!AR53,"")</f>
        <v>59</v>
      </c>
      <c r="AT50" s="59">
        <f>IF($A50&lt;=AT$178,'MissFill 1'!AS53,"")</f>
        <v>1376</v>
      </c>
      <c r="AU50" s="59">
        <f>IF($A50&lt;=AU$178,'MissFill 1'!AT53,"")</f>
        <v>1509</v>
      </c>
      <c r="AV50" s="59">
        <f>IF($A50&lt;=AV$178,'MissFill 1'!AU53,"")</f>
        <v>1713</v>
      </c>
      <c r="AW50" s="59">
        <f>IF($A50&lt;=AW$178,'MissFill 1'!AV53,"")</f>
        <v>549</v>
      </c>
      <c r="AX50" s="59">
        <f>IF($A50&lt;=AX$178,'MissFill 1'!AW53,"")</f>
        <v>476</v>
      </c>
    </row>
    <row r="51" spans="1:50" x14ac:dyDescent="0.25">
      <c r="A51" s="41">
        <v>44396</v>
      </c>
      <c r="B51" s="52">
        <v>200</v>
      </c>
      <c r="C51" s="59">
        <f>IF($A51&lt;=C$178,'MissFill 1'!B54,"")</f>
        <v>45</v>
      </c>
      <c r="D51" s="59">
        <f>IF($A51&lt;=D$178,'MissFill 1'!C54,"")</f>
        <v>23</v>
      </c>
      <c r="E51" s="59">
        <f>IF($A51&lt;=E$178,'MissFill 1'!D54,"")</f>
        <v>377</v>
      </c>
      <c r="F51" s="59">
        <f>IF($A51&lt;=F$178,'MissFill 1'!E54,"")</f>
        <v>116</v>
      </c>
      <c r="G51" s="59">
        <f>IF($A51&lt;=G$178,'MissFill 1'!F54,"")</f>
        <v>72</v>
      </c>
      <c r="H51" s="59">
        <f>IF($A51&lt;=H$178,'MissFill 1'!G54,"")</f>
        <v>178</v>
      </c>
      <c r="I51" s="59">
        <f>IF($A51&lt;=I$178,'MissFill 1'!H54,"")</f>
        <v>201</v>
      </c>
      <c r="J51" s="59">
        <f>IF($A51&lt;=J$178,'MissFill 1'!I54,"")</f>
        <v>4067</v>
      </c>
      <c r="K51" s="59">
        <f>IF($A51&lt;=K$178,'MissFill 1'!J54,"")</f>
        <v>2246</v>
      </c>
      <c r="L51" s="59">
        <f>IF($A51&lt;=L$178,'MissFill 1'!K54,"")</f>
        <v>215</v>
      </c>
      <c r="M51" s="59">
        <f>IF($A51&lt;=M$178,'MissFill 1'!L54,"")</f>
        <v>335</v>
      </c>
      <c r="N51" s="59">
        <f>IF($A51&lt;=N$178,'MissFill 1'!M54,"")</f>
        <v>1174</v>
      </c>
      <c r="O51" s="59">
        <f>IF($A51&lt;=O$178,'MissFill 1'!N54,"")</f>
        <v>4591</v>
      </c>
      <c r="P51" s="59">
        <f>IF($A51&lt;=P$178,'MissFill 1'!O54,"")</f>
        <v>572</v>
      </c>
      <c r="Q51" s="59">
        <f>IF($A51&lt;=Q$178,'MissFill 1'!P54,"")</f>
        <v>344</v>
      </c>
      <c r="R51" s="59">
        <f>IF($A51&lt;=R$178,'MissFill 1'!Q54,"")</f>
        <v>0</v>
      </c>
      <c r="S51" s="59">
        <f>IF($A51&lt;=S$178,'MissFill 1'!R54,"")</f>
        <v>1279</v>
      </c>
      <c r="T51" s="59">
        <f>IF($A51&lt;=T$178,'MissFill 1'!S54,"")</f>
        <v>169</v>
      </c>
      <c r="U51" s="59">
        <f>IF($A51&lt;=U$178,'MissFill 1'!T54,"")</f>
        <v>2613</v>
      </c>
      <c r="V51" s="59">
        <f>IF($A51&lt;=V$178,'MissFill 1'!U54,"")</f>
        <v>1093</v>
      </c>
      <c r="W51" s="59">
        <f>IF($A51&lt;=W$178,'MissFill 1'!V54,"")</f>
        <v>40</v>
      </c>
      <c r="X51" s="59">
        <f>IF($A51&lt;=X$178,'MissFill 1'!W54,"")</f>
        <v>2252</v>
      </c>
      <c r="Y51" s="59">
        <f>IF($A51&lt;=Y$178,'MissFill 1'!X54,"")</f>
        <v>373</v>
      </c>
      <c r="Z51" s="59">
        <f>IF($A51&lt;=Z$178,'MissFill 1'!Y54,"")</f>
        <v>0</v>
      </c>
      <c r="AA51" s="59">
        <f>IF($A51&lt;=AA$178,'MissFill 1'!Z54,"")</f>
        <v>1076</v>
      </c>
      <c r="AB51" s="59">
        <f>IF($A51&lt;=AB$178,'MissFill 1'!AA54,"")</f>
        <v>604</v>
      </c>
      <c r="AC51" s="59">
        <f>IF($A51&lt;=AC$178,'MissFill 1'!AB54,"")</f>
        <v>176</v>
      </c>
      <c r="AD51" s="59">
        <f>IF($A51&lt;=AD$178,'MissFill 1'!AC54,"")</f>
        <v>697</v>
      </c>
      <c r="AE51" s="59">
        <f>IF($A51&lt;=AE$178,'MissFill 1'!AD54,"")</f>
        <v>784</v>
      </c>
      <c r="AF51" s="59">
        <f>IF($A51&lt;=AF$178,'MissFill 1'!AE54,"")</f>
        <v>961</v>
      </c>
      <c r="AG51" s="59">
        <f>IF($A51&lt;=AG$178,'MissFill 1'!AF54,"")</f>
        <v>1340</v>
      </c>
      <c r="AH51" s="59">
        <f>IF($A51&lt;=AH$178,'MissFill 1'!AG54,"")</f>
        <v>537</v>
      </c>
      <c r="AI51" s="59">
        <f>IF($A51&lt;=AI$178,'MissFill 1'!AH54,"")</f>
        <v>559</v>
      </c>
      <c r="AJ51" s="59">
        <f>IF($A51&lt;=AJ$178,'MissFill 1'!AI54,"")</f>
        <v>12</v>
      </c>
      <c r="AK51" s="59">
        <f>IF($A51&lt;=AK$178,'MissFill 1'!AJ54,"")</f>
        <v>259</v>
      </c>
      <c r="AL51" s="59">
        <f>IF($A51&lt;=AL$178,'MissFill 1'!AK54,"")</f>
        <v>3338</v>
      </c>
      <c r="AM51" s="59">
        <f>IF($A51&lt;=AM$178,'MissFill 1'!AL54,"")</f>
        <v>849</v>
      </c>
      <c r="AN51" s="59">
        <f>IF($A51&lt;=AN$178,'MissFill 1'!AM54,"")</f>
        <v>298</v>
      </c>
      <c r="AO51" s="59">
        <f>IF($A51&lt;=AO$178,'MissFill 1'!AN54,"")</f>
        <v>757</v>
      </c>
      <c r="AP51" s="59">
        <f>IF($A51&lt;=AP$178,'MissFill 1'!AO54,"")</f>
        <v>1959</v>
      </c>
      <c r="AQ51" s="59">
        <f>IF($A51&lt;=AQ$178,'MissFill 1'!AP54,"")</f>
        <v>1886</v>
      </c>
      <c r="AR51" s="59">
        <f>IF($A51&lt;=AR$178,'MissFill 1'!AQ54,"")</f>
        <v>183</v>
      </c>
      <c r="AS51" s="59">
        <f>IF($A51&lt;=AS$178,'MissFill 1'!AR54,"")</f>
        <v>787</v>
      </c>
      <c r="AT51" s="59">
        <f>IF($A51&lt;=AT$178,'MissFill 1'!AS54,"")</f>
        <v>108</v>
      </c>
      <c r="AU51" s="59">
        <f>IF($A51&lt;=AU$178,'MissFill 1'!AT54,"")</f>
        <v>1125</v>
      </c>
      <c r="AV51" s="59">
        <f>IF($A51&lt;=AV$178,'MissFill 1'!AU54,"")</f>
        <v>705</v>
      </c>
      <c r="AW51" s="59">
        <f>IF($A51&lt;=AW$178,'MissFill 1'!AV54,"")</f>
        <v>448</v>
      </c>
      <c r="AX51" s="59">
        <f>IF($A51&lt;=AX$178,'MissFill 1'!AW54,"")</f>
        <v>359</v>
      </c>
    </row>
    <row r="52" spans="1:50" x14ac:dyDescent="0.25">
      <c r="A52" s="41">
        <v>44397</v>
      </c>
      <c r="B52" s="52">
        <v>201</v>
      </c>
      <c r="C52" s="59">
        <f>IF($A52&lt;=C$178,'MissFill 1'!B55,"")</f>
        <v>549</v>
      </c>
      <c r="D52" s="59">
        <f>IF($A52&lt;=D$178,'MissFill 1'!C55,"")</f>
        <v>249</v>
      </c>
      <c r="E52" s="59">
        <f>IF($A52&lt;=E$178,'MissFill 1'!D55,"")</f>
        <v>46</v>
      </c>
      <c r="F52" s="59">
        <f>IF($A52&lt;=F$178,'MissFill 1'!E55,"")</f>
        <v>239</v>
      </c>
      <c r="G52" s="59">
        <f>IF($A52&lt;=G$178,'MissFill 1'!F55,"")</f>
        <v>6</v>
      </c>
      <c r="H52" s="59">
        <f>IF($A52&lt;=H$178,'MissFill 1'!G55,"")</f>
        <v>1111</v>
      </c>
      <c r="I52" s="59">
        <f>IF($A52&lt;=I$178,'MissFill 1'!H55,"")</f>
        <v>122</v>
      </c>
      <c r="J52" s="59">
        <f>IF($A52&lt;=J$178,'MissFill 1'!I55,"")</f>
        <v>1765</v>
      </c>
      <c r="K52" s="59">
        <f>IF($A52&lt;=K$178,'MissFill 1'!J55,"")</f>
        <v>659</v>
      </c>
      <c r="L52" s="59">
        <f>IF($A52&lt;=L$178,'MissFill 1'!K55,"")</f>
        <v>745</v>
      </c>
      <c r="M52" s="59">
        <f>IF($A52&lt;=M$178,'MissFill 1'!L55,"")</f>
        <v>116</v>
      </c>
      <c r="N52" s="59">
        <f>IF($A52&lt;=N$178,'MissFill 1'!M55,"")</f>
        <v>525</v>
      </c>
      <c r="O52" s="59">
        <f>IF($A52&lt;=O$178,'MissFill 1'!N55,"")</f>
        <v>1408</v>
      </c>
      <c r="P52" s="59">
        <f>IF($A52&lt;=P$178,'MissFill 1'!O55,"")</f>
        <v>1070</v>
      </c>
      <c r="Q52" s="59">
        <f>IF($A52&lt;=Q$178,'MissFill 1'!P55,"")</f>
        <v>36</v>
      </c>
      <c r="R52" s="59">
        <f>IF($A52&lt;=R$178,'MissFill 1'!Q55,"")</f>
        <v>0</v>
      </c>
      <c r="S52" s="59">
        <f>IF($A52&lt;=S$178,'MissFill 1'!R55,"")</f>
        <v>560</v>
      </c>
      <c r="T52" s="59">
        <f>IF($A52&lt;=T$178,'MissFill 1'!S55,"")</f>
        <v>168</v>
      </c>
      <c r="U52" s="59">
        <f>IF($A52&lt;=U$178,'MissFill 1'!T55,"")</f>
        <v>845</v>
      </c>
      <c r="V52" s="59">
        <f>IF($A52&lt;=V$178,'MissFill 1'!U55,"")</f>
        <v>142</v>
      </c>
      <c r="W52" s="59">
        <f>IF($A52&lt;=W$178,'MissFill 1'!V55,"")</f>
        <v>22</v>
      </c>
      <c r="X52" s="59">
        <f>IF($A52&lt;=X$178,'MissFill 1'!W55,"")</f>
        <v>819</v>
      </c>
      <c r="Y52" s="59">
        <f>IF($A52&lt;=Y$178,'MissFill 1'!X55,"")</f>
        <v>1716</v>
      </c>
      <c r="Z52" s="59">
        <f>IF($A52&lt;=Z$178,'MissFill 1'!Y55,"")</f>
        <v>0</v>
      </c>
      <c r="AA52" s="59">
        <f>IF($A52&lt;=AA$178,'MissFill 1'!Z55,"")</f>
        <v>1324</v>
      </c>
      <c r="AB52" s="59">
        <f>IF($A52&lt;=AB$178,'MissFill 1'!AA55,"")</f>
        <v>131</v>
      </c>
      <c r="AC52" s="59">
        <f>IF($A52&lt;=AC$178,'MissFill 1'!AB55,"")</f>
        <v>242</v>
      </c>
      <c r="AD52" s="59">
        <f>IF($A52&lt;=AD$178,'MissFill 1'!AC55,"")</f>
        <v>1247</v>
      </c>
      <c r="AE52" s="59">
        <f>IF($A52&lt;=AE$178,'MissFill 1'!AD55,"")</f>
        <v>1148</v>
      </c>
      <c r="AF52" s="59">
        <f>IF($A52&lt;=AF$178,'MissFill 1'!AE55,"")</f>
        <v>41</v>
      </c>
      <c r="AG52" s="59">
        <f>IF($A52&lt;=AG$178,'MissFill 1'!AF55,"")</f>
        <v>211</v>
      </c>
      <c r="AH52" s="59">
        <f>IF($A52&lt;=AH$178,'MissFill 1'!AG55,"")</f>
        <v>550</v>
      </c>
      <c r="AI52" s="59">
        <f>IF($A52&lt;=AI$178,'MissFill 1'!AH55,"")</f>
        <v>215</v>
      </c>
      <c r="AJ52" s="59">
        <f>IF($A52&lt;=AJ$178,'MissFill 1'!AI55,"")</f>
        <v>46</v>
      </c>
      <c r="AK52" s="59">
        <f>IF($A52&lt;=AK$178,'MissFill 1'!AJ55,"")</f>
        <v>181</v>
      </c>
      <c r="AL52" s="59">
        <f>IF($A52&lt;=AL$178,'MissFill 1'!AK55,"")</f>
        <v>2959</v>
      </c>
      <c r="AM52" s="59">
        <f>IF($A52&lt;=AM$178,'MissFill 1'!AL55,"")</f>
        <v>1137</v>
      </c>
      <c r="AN52" s="59">
        <f>IF($A52&lt;=AN$178,'MissFill 1'!AM55,"")</f>
        <v>516</v>
      </c>
      <c r="AO52" s="59">
        <f>IF($A52&lt;=AO$178,'MissFill 1'!AN55,"")</f>
        <v>784</v>
      </c>
      <c r="AP52" s="59">
        <f>IF($A52&lt;=AP$178,'MissFill 1'!AO55,"")</f>
        <v>837</v>
      </c>
      <c r="AQ52" s="59">
        <f>IF($A52&lt;=AQ$178,'MissFill 1'!AP55,"")</f>
        <v>842</v>
      </c>
      <c r="AR52" s="59">
        <f>IF($A52&lt;=AR$178,'MissFill 1'!AQ55,"")</f>
        <v>332</v>
      </c>
      <c r="AS52" s="59">
        <f>IF($A52&lt;=AS$178,'MissFill 1'!AR55,"")</f>
        <v>855</v>
      </c>
      <c r="AT52" s="59">
        <f>IF($A52&lt;=AT$178,'MissFill 1'!AS55,"")</f>
        <v>378</v>
      </c>
      <c r="AU52" s="59">
        <f>IF($A52&lt;=AU$178,'MissFill 1'!AT55,"")</f>
        <v>1411</v>
      </c>
      <c r="AV52" s="59">
        <f>IF($A52&lt;=AV$178,'MissFill 1'!AU55,"")</f>
        <v>2106</v>
      </c>
      <c r="AW52" s="59">
        <f>IF($A52&lt;=AW$178,'MissFill 1'!AV55,"")</f>
        <v>415</v>
      </c>
      <c r="AX52" s="59">
        <f>IF($A52&lt;=AX$178,'MissFill 1'!AW55,"")</f>
        <v>326</v>
      </c>
    </row>
    <row r="53" spans="1:50" x14ac:dyDescent="0.25">
      <c r="A53" s="41">
        <v>44398</v>
      </c>
      <c r="B53" s="52">
        <v>202</v>
      </c>
      <c r="C53" s="59">
        <f>IF($A53&lt;=C$178,'MissFill 1'!B56,"")</f>
        <v>63</v>
      </c>
      <c r="D53" s="59">
        <f>IF($A53&lt;=D$178,'MissFill 1'!C56,"")</f>
        <v>551</v>
      </c>
      <c r="E53" s="59">
        <f>IF($A53&lt;=E$178,'MissFill 1'!D56,"")</f>
        <v>1179</v>
      </c>
      <c r="F53" s="59">
        <f>IF($A53&lt;=F$178,'MissFill 1'!E56,"")</f>
        <v>519</v>
      </c>
      <c r="G53" s="59">
        <f>IF($A53&lt;=G$178,'MissFill 1'!F56,"")</f>
        <v>0</v>
      </c>
      <c r="H53" s="59">
        <f>IF($A53&lt;=H$178,'MissFill 1'!G56,"")</f>
        <v>45</v>
      </c>
      <c r="I53" s="59">
        <f>IF($A53&lt;=I$178,'MissFill 1'!H56,"")</f>
        <v>70</v>
      </c>
      <c r="J53" s="59">
        <f>IF($A53&lt;=J$178,'MissFill 1'!I56,"")</f>
        <v>1779</v>
      </c>
      <c r="K53" s="59">
        <f>IF($A53&lt;=K$178,'MissFill 1'!J56,"")</f>
        <v>65</v>
      </c>
      <c r="L53" s="59">
        <f>IF($A53&lt;=L$178,'MissFill 1'!K56,"")</f>
        <v>282</v>
      </c>
      <c r="M53" s="59">
        <f>IF($A53&lt;=M$178,'MissFill 1'!L56,"")</f>
        <v>26</v>
      </c>
      <c r="N53" s="59">
        <f>IF($A53&lt;=N$178,'MissFill 1'!M56,"")</f>
        <v>179</v>
      </c>
      <c r="O53" s="59">
        <f>IF($A53&lt;=O$178,'MissFill 1'!N56,"")</f>
        <v>806</v>
      </c>
      <c r="P53" s="59">
        <f>IF($A53&lt;=P$178,'MissFill 1'!O56,"")</f>
        <v>695</v>
      </c>
      <c r="Q53" s="59">
        <f>IF($A53&lt;=Q$178,'MissFill 1'!P56,"")</f>
        <v>123</v>
      </c>
      <c r="R53" s="59">
        <f>IF($A53&lt;=R$178,'MissFill 1'!Q56,"")</f>
        <v>0</v>
      </c>
      <c r="S53" s="59">
        <f>IF($A53&lt;=S$178,'MissFill 1'!R56,"")</f>
        <v>703</v>
      </c>
      <c r="T53" s="59">
        <f>IF($A53&lt;=T$178,'MissFill 1'!S56,"")</f>
        <v>106</v>
      </c>
      <c r="U53" s="59">
        <f>IF($A53&lt;=U$178,'MissFill 1'!T56,"")</f>
        <v>1604</v>
      </c>
      <c r="V53" s="59">
        <f>IF($A53&lt;=V$178,'MissFill 1'!U56,"")</f>
        <v>28</v>
      </c>
      <c r="W53" s="59">
        <f>IF($A53&lt;=W$178,'MissFill 1'!V56,"")</f>
        <v>37</v>
      </c>
      <c r="X53" s="59">
        <f>IF($A53&lt;=X$178,'MissFill 1'!W56,"")</f>
        <v>286</v>
      </c>
      <c r="Y53" s="59">
        <f>IF($A53&lt;=Y$178,'MissFill 1'!X56,"")</f>
        <v>765</v>
      </c>
      <c r="Z53" s="59">
        <f>IF($A53&lt;=Z$178,'MissFill 1'!Y56,"")</f>
        <v>15</v>
      </c>
      <c r="AA53" s="59">
        <f>IF($A53&lt;=AA$178,'MissFill 1'!Z56,"")</f>
        <v>1585</v>
      </c>
      <c r="AB53" s="59">
        <f>IF($A53&lt;=AB$178,'MissFill 1'!AA56,"")</f>
        <v>1127</v>
      </c>
      <c r="AC53" s="59">
        <f>IF($A53&lt;=AC$178,'MissFill 1'!AB56,"")</f>
        <v>325</v>
      </c>
      <c r="AD53" s="59">
        <f>IF($A53&lt;=AD$178,'MissFill 1'!AC56,"")</f>
        <v>565</v>
      </c>
      <c r="AE53" s="59">
        <f>IF($A53&lt;=AE$178,'MissFill 1'!AD56,"")</f>
        <v>480</v>
      </c>
      <c r="AF53" s="59">
        <f>IF($A53&lt;=AF$178,'MissFill 1'!AE56,"")</f>
        <v>313</v>
      </c>
      <c r="AG53" s="59">
        <f>IF($A53&lt;=AG$178,'MissFill 1'!AF56,"")</f>
        <v>2320</v>
      </c>
      <c r="AH53" s="59">
        <f>IF($A53&lt;=AH$178,'MissFill 1'!AG56,"")</f>
        <v>326</v>
      </c>
      <c r="AI53" s="59">
        <f>IF($A53&lt;=AI$178,'MissFill 1'!AH56,"")</f>
        <v>740</v>
      </c>
      <c r="AJ53" s="59">
        <f>IF($A53&lt;=AJ$178,'MissFill 1'!AI56,"")</f>
        <v>34</v>
      </c>
      <c r="AK53" s="59">
        <f>IF($A53&lt;=AK$178,'MissFill 1'!AJ56,"")</f>
        <v>179</v>
      </c>
      <c r="AL53" s="59">
        <f>IF($A53&lt;=AL$178,'MissFill 1'!AK56,"")</f>
        <v>1645</v>
      </c>
      <c r="AM53" s="59">
        <f>IF($A53&lt;=AM$178,'MissFill 1'!AL56,"")</f>
        <v>937</v>
      </c>
      <c r="AN53" s="59">
        <f>IF($A53&lt;=AN$178,'MissFill 1'!AM56,"")</f>
        <v>519</v>
      </c>
      <c r="AO53" s="59">
        <f>IF($A53&lt;=AO$178,'MissFill 1'!AN56,"")</f>
        <v>1067</v>
      </c>
      <c r="AP53" s="59">
        <f>IF($A53&lt;=AP$178,'MissFill 1'!AO56,"")</f>
        <v>791</v>
      </c>
      <c r="AQ53" s="59">
        <f>IF($A53&lt;=AQ$178,'MissFill 1'!AP56,"")</f>
        <v>128</v>
      </c>
      <c r="AR53" s="59">
        <f>IF($A53&lt;=AR$178,'MissFill 1'!AQ56,"")</f>
        <v>113</v>
      </c>
      <c r="AS53" s="59">
        <f>IF($A53&lt;=AS$178,'MissFill 1'!AR56,"")</f>
        <v>671</v>
      </c>
      <c r="AT53" s="59">
        <f>IF($A53&lt;=AT$178,'MissFill 1'!AS56,"")</f>
        <v>702</v>
      </c>
      <c r="AU53" s="59">
        <f>IF($A53&lt;=AU$178,'MissFill 1'!AT56,"")</f>
        <v>876</v>
      </c>
      <c r="AV53" s="59">
        <f>IF($A53&lt;=AV$178,'MissFill 1'!AU56,"")</f>
        <v>608</v>
      </c>
      <c r="AW53" s="59">
        <f>IF($A53&lt;=AW$178,'MissFill 1'!AV56,"")</f>
        <v>159</v>
      </c>
      <c r="AX53" s="59">
        <f>IF($A53&lt;=AX$178,'MissFill 1'!AW56,"")</f>
        <v>400</v>
      </c>
    </row>
    <row r="54" spans="1:50" x14ac:dyDescent="0.25">
      <c r="A54" s="41">
        <v>44399</v>
      </c>
      <c r="B54" s="52">
        <v>203</v>
      </c>
      <c r="C54" s="59">
        <f>IF($A54&lt;=C$178,'MissFill 1'!B57,"")</f>
        <v>609</v>
      </c>
      <c r="D54" s="59">
        <f>IF($A54&lt;=D$178,'MissFill 1'!C57,"")</f>
        <v>299</v>
      </c>
      <c r="E54" s="59">
        <f>IF($A54&lt;=E$178,'MissFill 1'!D57,"")</f>
        <v>81</v>
      </c>
      <c r="F54" s="59">
        <f>IF($A54&lt;=F$178,'MissFill 1'!E57,"")</f>
        <v>63</v>
      </c>
      <c r="G54" s="59">
        <f>IF($A54&lt;=G$178,'MissFill 1'!F57,"")</f>
        <v>40</v>
      </c>
      <c r="H54" s="59">
        <f>IF($A54&lt;=H$178,'MissFill 1'!G57,"")</f>
        <v>491</v>
      </c>
      <c r="I54" s="59">
        <f>IF($A54&lt;=I$178,'MissFill 1'!H57,"")</f>
        <v>91</v>
      </c>
      <c r="J54" s="59">
        <f>IF($A54&lt;=J$178,'MissFill 1'!I57,"")</f>
        <v>1041</v>
      </c>
      <c r="K54" s="59">
        <f>IF($A54&lt;=K$178,'MissFill 1'!J57,"")</f>
        <v>45</v>
      </c>
      <c r="L54" s="59">
        <f>IF($A54&lt;=L$178,'MissFill 1'!K57,"")</f>
        <v>1009</v>
      </c>
      <c r="M54" s="59">
        <f>IF($A54&lt;=M$178,'MissFill 1'!L57,"")</f>
        <v>237</v>
      </c>
      <c r="N54" s="59">
        <f>IF($A54&lt;=N$178,'MissFill 1'!M57,"")</f>
        <v>335</v>
      </c>
      <c r="O54" s="59">
        <f>IF($A54&lt;=O$178,'MissFill 1'!N57,"")</f>
        <v>1588</v>
      </c>
      <c r="P54" s="59">
        <f>IF($A54&lt;=P$178,'MissFill 1'!O57,"")</f>
        <v>931</v>
      </c>
      <c r="Q54" s="59">
        <f>IF($A54&lt;=Q$178,'MissFill 1'!P57,"")</f>
        <v>37</v>
      </c>
      <c r="R54" s="59">
        <f>IF($A54&lt;=R$178,'MissFill 1'!Q57,"")</f>
        <v>0</v>
      </c>
      <c r="S54" s="59">
        <f>IF($A54&lt;=S$178,'MissFill 1'!R57,"")</f>
        <v>0</v>
      </c>
      <c r="T54" s="59">
        <f>IF($A54&lt;=T$178,'MissFill 1'!S57,"")</f>
        <v>164</v>
      </c>
      <c r="U54" s="59">
        <f>IF($A54&lt;=U$178,'MissFill 1'!T57,"")</f>
        <v>1059</v>
      </c>
      <c r="V54" s="59">
        <f>IF($A54&lt;=V$178,'MissFill 1'!U57,"")</f>
        <v>3</v>
      </c>
      <c r="W54" s="59">
        <f>IF($A54&lt;=W$178,'MissFill 1'!V57,"")</f>
        <v>34</v>
      </c>
      <c r="X54" s="59">
        <f>IF($A54&lt;=X$178,'MissFill 1'!W57,"")</f>
        <v>431</v>
      </c>
      <c r="Y54" s="59">
        <f>IF($A54&lt;=Y$178,'MissFill 1'!X57,"")</f>
        <v>1720</v>
      </c>
      <c r="Z54" s="59">
        <f>IF($A54&lt;=Z$178,'MissFill 1'!Y57,"")</f>
        <v>46</v>
      </c>
      <c r="AA54" s="59">
        <f>IF($A54&lt;=AA$178,'MissFill 1'!Z57,"")</f>
        <v>19</v>
      </c>
      <c r="AB54" s="59">
        <f>IF($A54&lt;=AB$178,'MissFill 1'!AA57,"")</f>
        <v>1269</v>
      </c>
      <c r="AC54" s="59">
        <f>IF($A54&lt;=AC$178,'MissFill 1'!AB57,"")</f>
        <v>165</v>
      </c>
      <c r="AD54" s="59">
        <f>IF($A54&lt;=AD$178,'MissFill 1'!AC57,"")</f>
        <v>1001</v>
      </c>
      <c r="AE54" s="59">
        <f>IF($A54&lt;=AE$178,'MissFill 1'!AD57,"")</f>
        <v>1597</v>
      </c>
      <c r="AF54" s="59">
        <f>IF($A54&lt;=AF$178,'MissFill 1'!AE57,"")</f>
        <v>619</v>
      </c>
      <c r="AG54" s="59">
        <f>IF($A54&lt;=AG$178,'MissFill 1'!AF57,"")</f>
        <v>1463</v>
      </c>
      <c r="AH54" s="59">
        <f>IF($A54&lt;=AH$178,'MissFill 1'!AG57,"")</f>
        <v>0</v>
      </c>
      <c r="AI54" s="59">
        <f>IF($A54&lt;=AI$178,'MissFill 1'!AH57,"")</f>
        <v>203</v>
      </c>
      <c r="AJ54" s="59">
        <f>IF($A54&lt;=AJ$178,'MissFill 1'!AI57,"")</f>
        <v>0</v>
      </c>
      <c r="AK54" s="59">
        <f>IF($A54&lt;=AK$178,'MissFill 1'!AJ57,"")</f>
        <v>206</v>
      </c>
      <c r="AL54" s="59">
        <f>IF($A54&lt;=AL$178,'MissFill 1'!AK57,"")</f>
        <v>2549</v>
      </c>
      <c r="AM54" s="59">
        <f>IF($A54&lt;=AM$178,'MissFill 1'!AL57,"")</f>
        <v>564</v>
      </c>
      <c r="AN54" s="59">
        <f>IF($A54&lt;=AN$178,'MissFill 1'!AM57,"")</f>
        <v>1471</v>
      </c>
      <c r="AO54" s="59">
        <f>IF($A54&lt;=AO$178,'MissFill 1'!AN57,"")</f>
        <v>1331</v>
      </c>
      <c r="AP54" s="59">
        <f>IF($A54&lt;=AP$178,'MissFill 1'!AO57,"")</f>
        <v>814</v>
      </c>
      <c r="AQ54" s="59">
        <f>IF($A54&lt;=AQ$178,'MissFill 1'!AP57,"")</f>
        <v>148</v>
      </c>
      <c r="AR54" s="59">
        <f>IF($A54&lt;=AR$178,'MissFill 1'!AQ57,"")</f>
        <v>199</v>
      </c>
      <c r="AS54" s="59">
        <f>IF($A54&lt;=AS$178,'MissFill 1'!AR57,"")</f>
        <v>263</v>
      </c>
      <c r="AT54" s="59">
        <f>IF($A54&lt;=AT$178,'MissFill 1'!AS57,"")</f>
        <v>504</v>
      </c>
      <c r="AU54" s="59">
        <f>IF($A54&lt;=AU$178,'MissFill 1'!AT57,"")</f>
        <v>995</v>
      </c>
      <c r="AV54" s="59">
        <f>IF($A54&lt;=AV$178,'MissFill 1'!AU57,"")</f>
        <v>1410</v>
      </c>
      <c r="AW54" s="59">
        <f>IF($A54&lt;=AW$178,'MissFill 1'!AV57,"")</f>
        <v>152</v>
      </c>
      <c r="AX54" s="59">
        <f>IF($A54&lt;=AX$178,'MissFill 1'!AW57,"")</f>
        <v>262</v>
      </c>
    </row>
    <row r="55" spans="1:50" x14ac:dyDescent="0.25">
      <c r="A55" s="41">
        <v>44400</v>
      </c>
      <c r="B55" s="52">
        <v>204</v>
      </c>
      <c r="C55" s="59">
        <f>IF($A55&lt;=C$178,'MissFill 1'!B58,"")</f>
        <v>249</v>
      </c>
      <c r="D55" s="59">
        <f>IF($A55&lt;=D$178,'MissFill 1'!C58,"")</f>
        <v>168</v>
      </c>
      <c r="E55" s="59">
        <f>IF($A55&lt;=E$178,'MissFill 1'!D58,"")</f>
        <v>13</v>
      </c>
      <c r="F55" s="59">
        <f>IF($A55&lt;=F$178,'MissFill 1'!E58,"")</f>
        <v>1416</v>
      </c>
      <c r="G55" s="59">
        <f>IF($A55&lt;=G$178,'MissFill 1'!F58,"")</f>
        <v>270</v>
      </c>
      <c r="H55" s="59">
        <f>IF($A55&lt;=H$178,'MissFill 1'!G58,"")</f>
        <v>83</v>
      </c>
      <c r="I55" s="59">
        <f>IF($A55&lt;=I$178,'MissFill 1'!H58,"")</f>
        <v>52</v>
      </c>
      <c r="J55" s="59">
        <f>IF($A55&lt;=J$178,'MissFill 1'!I58,"")</f>
        <v>636</v>
      </c>
      <c r="K55" s="59">
        <f>IF($A55&lt;=K$178,'MissFill 1'!J58,"")</f>
        <v>39</v>
      </c>
      <c r="L55" s="59">
        <f>IF($A55&lt;=L$178,'MissFill 1'!K58,"")</f>
        <v>327</v>
      </c>
      <c r="M55" s="59">
        <f>IF($A55&lt;=M$178,'MissFill 1'!L58,"")</f>
        <v>417</v>
      </c>
      <c r="N55" s="59">
        <f>IF($A55&lt;=N$178,'MissFill 1'!M58,"")</f>
        <v>50</v>
      </c>
      <c r="O55" s="59">
        <f>IF($A55&lt;=O$178,'MissFill 1'!N58,"")</f>
        <v>532</v>
      </c>
      <c r="P55" s="59">
        <f>IF($A55&lt;=P$178,'MissFill 1'!O58,"")</f>
        <v>588</v>
      </c>
      <c r="Q55" s="59">
        <f>IF($A55&lt;=Q$178,'MissFill 1'!P58,"")</f>
        <v>0</v>
      </c>
      <c r="R55" s="59">
        <f>IF($A55&lt;=R$178,'MissFill 1'!Q58,"")</f>
        <v>0</v>
      </c>
      <c r="S55" s="59">
        <f>IF($A55&lt;=S$178,'MissFill 1'!R58,"")</f>
        <v>0</v>
      </c>
      <c r="T55" s="59">
        <f>IF($A55&lt;=T$178,'MissFill 1'!S58,"")</f>
        <v>50</v>
      </c>
      <c r="U55" s="59">
        <f>IF($A55&lt;=U$178,'MissFill 1'!T58,"")</f>
        <v>3048</v>
      </c>
      <c r="V55" s="59">
        <f>IF($A55&lt;=V$178,'MissFill 1'!U58,"")</f>
        <v>0</v>
      </c>
      <c r="W55" s="59">
        <f>IF($A55&lt;=W$178,'MissFill 1'!V58,"")</f>
        <v>54</v>
      </c>
      <c r="X55" s="59">
        <f>IF($A55&lt;=X$178,'MissFill 1'!W58,"")</f>
        <v>608</v>
      </c>
      <c r="Y55" s="59">
        <f>IF($A55&lt;=Y$178,'MissFill 1'!X58,"")</f>
        <v>1812</v>
      </c>
      <c r="Z55" s="59">
        <f>IF($A55&lt;=Z$178,'MissFill 1'!Y58,"")</f>
        <v>145</v>
      </c>
      <c r="AA55" s="59">
        <f>IF($A55&lt;=AA$178,'MissFill 1'!Z58,"")</f>
        <v>10</v>
      </c>
      <c r="AB55" s="59">
        <f>IF($A55&lt;=AB$178,'MissFill 1'!AA58,"")</f>
        <v>40</v>
      </c>
      <c r="AC55" s="59">
        <f>IF($A55&lt;=AC$178,'MissFill 1'!AB58,"")</f>
        <v>139</v>
      </c>
      <c r="AD55" s="59">
        <f>IF($A55&lt;=AD$178,'MissFill 1'!AC58,"")</f>
        <v>9</v>
      </c>
      <c r="AE55" s="59">
        <f>IF($A55&lt;=AE$178,'MissFill 1'!AD58,"")</f>
        <v>152</v>
      </c>
      <c r="AF55" s="59">
        <f>IF($A55&lt;=AF$178,'MissFill 1'!AE58,"")</f>
        <v>85</v>
      </c>
      <c r="AG55" s="59">
        <f>IF($A55&lt;=AG$178,'MissFill 1'!AF58,"")</f>
        <v>972</v>
      </c>
      <c r="AH55" s="59">
        <f>IF($A55&lt;=AH$178,'MissFill 1'!AG58,"")</f>
        <v>0</v>
      </c>
      <c r="AI55" s="59">
        <f>IF($A55&lt;=AI$178,'MissFill 1'!AH58,"")</f>
        <v>0</v>
      </c>
      <c r="AJ55" s="59">
        <f>IF($A55&lt;=AJ$178,'MissFill 1'!AI58,"")</f>
        <v>87</v>
      </c>
      <c r="AK55" s="59">
        <f>IF($A55&lt;=AK$178,'MissFill 1'!AJ58,"")</f>
        <v>308</v>
      </c>
      <c r="AL55" s="59">
        <f>IF($A55&lt;=AL$178,'MissFill 1'!AK58,"")</f>
        <v>1777</v>
      </c>
      <c r="AM55" s="59">
        <f>IF($A55&lt;=AM$178,'MissFill 1'!AL58,"")</f>
        <v>702</v>
      </c>
      <c r="AN55" s="59">
        <f>IF($A55&lt;=AN$178,'MissFill 1'!AM58,"")</f>
        <v>859</v>
      </c>
      <c r="AO55" s="59">
        <f>IF($A55&lt;=AO$178,'MissFill 1'!AN58,"")</f>
        <v>825</v>
      </c>
      <c r="AP55" s="59">
        <f>IF($A55&lt;=AP$178,'MissFill 1'!AO58,"")</f>
        <v>937</v>
      </c>
      <c r="AQ55" s="59">
        <f>IF($A55&lt;=AQ$178,'MissFill 1'!AP58,"")</f>
        <v>201</v>
      </c>
      <c r="AR55" s="59">
        <f>IF($A55&lt;=AR$178,'MissFill 1'!AQ58,"")</f>
        <v>1595</v>
      </c>
      <c r="AS55" s="59">
        <f>IF($A55&lt;=AS$178,'MissFill 1'!AR58,"")</f>
        <v>195</v>
      </c>
      <c r="AT55" s="59">
        <f>IF($A55&lt;=AT$178,'MissFill 1'!AS58,"")</f>
        <v>1055</v>
      </c>
      <c r="AU55" s="59">
        <f>IF($A55&lt;=AU$178,'MissFill 1'!AT58,"")</f>
        <v>431</v>
      </c>
      <c r="AV55" s="59">
        <f>IF($A55&lt;=AV$178,'MissFill 1'!AU58,"")</f>
        <v>1913</v>
      </c>
      <c r="AW55" s="59">
        <f>IF($A55&lt;=AW$178,'MissFill 1'!AV58,"")</f>
        <v>317</v>
      </c>
      <c r="AX55" s="59">
        <f>IF($A55&lt;=AX$178,'MissFill 1'!AW58,"")</f>
        <v>337</v>
      </c>
    </row>
    <row r="56" spans="1:50" x14ac:dyDescent="0.25">
      <c r="A56" s="41">
        <v>44401</v>
      </c>
      <c r="B56" s="52">
        <v>205</v>
      </c>
      <c r="C56" s="59">
        <f>IF($A56&lt;=C$178,'MissFill 1'!B59,"")</f>
        <v>302</v>
      </c>
      <c r="D56" s="59">
        <f>IF($A56&lt;=D$178,'MissFill 1'!C59,"")</f>
        <v>247</v>
      </c>
      <c r="E56" s="59">
        <f>IF($A56&lt;=E$178,'MissFill 1'!D59,"")</f>
        <v>547</v>
      </c>
      <c r="F56" s="59">
        <f>IF($A56&lt;=F$178,'MissFill 1'!E59,"")</f>
        <v>239</v>
      </c>
      <c r="G56" s="59">
        <f>IF($A56&lt;=G$178,'MissFill 1'!F59,"")</f>
        <v>52</v>
      </c>
      <c r="H56" s="59">
        <f>IF($A56&lt;=H$178,'MissFill 1'!G59,"")</f>
        <v>8</v>
      </c>
      <c r="I56" s="59">
        <f>IF($A56&lt;=I$178,'MissFill 1'!H59,"")</f>
        <v>27</v>
      </c>
      <c r="J56" s="59">
        <f>IF($A56&lt;=J$178,'MissFill 1'!I59,"")</f>
        <v>30</v>
      </c>
      <c r="K56" s="59">
        <f>IF($A56&lt;=K$178,'MissFill 1'!J59,"")</f>
        <v>103</v>
      </c>
      <c r="L56" s="59">
        <f>IF($A56&lt;=L$178,'MissFill 1'!K59,"")</f>
        <v>1194</v>
      </c>
      <c r="M56" s="59">
        <f>IF($A56&lt;=M$178,'MissFill 1'!L59,"")</f>
        <v>258</v>
      </c>
      <c r="N56" s="59">
        <f>IF($A56&lt;=N$178,'MissFill 1'!M59,"")</f>
        <v>29</v>
      </c>
      <c r="O56" s="59">
        <f>IF($A56&lt;=O$178,'MissFill 1'!N59,"")</f>
        <v>1879</v>
      </c>
      <c r="P56" s="59">
        <f>IF($A56&lt;=P$178,'MissFill 1'!O59,"")</f>
        <v>1603</v>
      </c>
      <c r="Q56" s="59">
        <f>IF($A56&lt;=Q$178,'MissFill 1'!P59,"")</f>
        <v>53</v>
      </c>
      <c r="R56" s="59">
        <f>IF($A56&lt;=R$178,'MissFill 1'!Q59,"")</f>
        <v>0</v>
      </c>
      <c r="S56" s="59">
        <f>IF($A56&lt;=S$178,'MissFill 1'!R59,"")</f>
        <v>0</v>
      </c>
      <c r="T56" s="59">
        <f>IF($A56&lt;=T$178,'MissFill 1'!S59,"")</f>
        <v>30</v>
      </c>
      <c r="U56" s="59">
        <f>IF($A56&lt;=U$178,'MissFill 1'!T59,"")</f>
        <v>3402</v>
      </c>
      <c r="V56" s="59">
        <f>IF($A56&lt;=V$178,'MissFill 1'!U59,"")</f>
        <v>27</v>
      </c>
      <c r="W56" s="59">
        <f>IF($A56&lt;=W$178,'MissFill 1'!V59,"")</f>
        <v>4</v>
      </c>
      <c r="X56" s="59">
        <f>IF($A56&lt;=X$178,'MissFill 1'!W59,"")</f>
        <v>441</v>
      </c>
      <c r="Y56" s="59">
        <f>IF($A56&lt;=Y$178,'MissFill 1'!X59,"")</f>
        <v>1100</v>
      </c>
      <c r="Z56" s="59">
        <f>IF($A56&lt;=Z$178,'MissFill 1'!Y59,"")</f>
        <v>1129</v>
      </c>
      <c r="AA56" s="59">
        <f>IF($A56&lt;=AA$178,'MissFill 1'!Z59,"")</f>
        <v>251</v>
      </c>
      <c r="AB56" s="59">
        <f>IF($A56&lt;=AB$178,'MissFill 1'!AA59,"")</f>
        <v>693</v>
      </c>
      <c r="AC56" s="59">
        <f>IF($A56&lt;=AC$178,'MissFill 1'!AB59,"")</f>
        <v>132</v>
      </c>
      <c r="AD56" s="59">
        <f>IF($A56&lt;=AD$178,'MissFill 1'!AC59,"")</f>
        <v>542</v>
      </c>
      <c r="AE56" s="59">
        <f>IF($A56&lt;=AE$178,'MissFill 1'!AD59,"")</f>
        <v>69</v>
      </c>
      <c r="AF56" s="59">
        <f>IF($A56&lt;=AF$178,'MissFill 1'!AE59,"")</f>
        <v>354</v>
      </c>
      <c r="AG56" s="59">
        <f>IF($A56&lt;=AG$178,'MissFill 1'!AF59,"")</f>
        <v>400</v>
      </c>
      <c r="AH56" s="59">
        <f>IF($A56&lt;=AH$178,'MissFill 1'!AG59,"")</f>
        <v>438</v>
      </c>
      <c r="AI56" s="59">
        <f>IF($A56&lt;=AI$178,'MissFill 1'!AH59,"")</f>
        <v>501</v>
      </c>
      <c r="AJ56" s="59">
        <f>IF($A56&lt;=AJ$178,'MissFill 1'!AI59,"")</f>
        <v>0</v>
      </c>
      <c r="AK56" s="59">
        <f>IF($A56&lt;=AK$178,'MissFill 1'!AJ59,"")</f>
        <v>155</v>
      </c>
      <c r="AL56" s="59">
        <f>IF($A56&lt;=AL$178,'MissFill 1'!AK59,"")</f>
        <v>1212</v>
      </c>
      <c r="AM56" s="59">
        <f>IF($A56&lt;=AM$178,'MissFill 1'!AL59,"")</f>
        <v>562</v>
      </c>
      <c r="AN56" s="59">
        <f>IF($A56&lt;=AN$178,'MissFill 1'!AM59,"")</f>
        <v>630</v>
      </c>
      <c r="AO56" s="59">
        <f>IF($A56&lt;=AO$178,'MissFill 1'!AN59,"")</f>
        <v>529</v>
      </c>
      <c r="AP56" s="59">
        <f>IF($A56&lt;=AP$178,'MissFill 1'!AO59,"")</f>
        <v>1537</v>
      </c>
      <c r="AQ56" s="59">
        <f>IF($A56&lt;=AQ$178,'MissFill 1'!AP59,"")</f>
        <v>244</v>
      </c>
      <c r="AR56" s="59">
        <f>IF($A56&lt;=AR$178,'MissFill 1'!AQ59,"")</f>
        <v>788</v>
      </c>
      <c r="AS56" s="59">
        <f>IF($A56&lt;=AS$178,'MissFill 1'!AR59,"")</f>
        <v>96</v>
      </c>
      <c r="AT56" s="59">
        <f>IF($A56&lt;=AT$178,'MissFill 1'!AS59,"")</f>
        <v>1233</v>
      </c>
      <c r="AU56" s="59">
        <f>IF($A56&lt;=AU$178,'MissFill 1'!AT59,"")</f>
        <v>706</v>
      </c>
      <c r="AV56" s="59">
        <f>IF($A56&lt;=AV$178,'MissFill 1'!AU59,"")</f>
        <v>3096</v>
      </c>
      <c r="AW56" s="59">
        <f>IF($A56&lt;=AW$178,'MissFill 1'!AV59,"")</f>
        <v>0</v>
      </c>
      <c r="AX56" s="59">
        <f>IF($A56&lt;=AX$178,'MissFill 1'!AW59,"")</f>
        <v>431</v>
      </c>
    </row>
    <row r="57" spans="1:50" x14ac:dyDescent="0.25">
      <c r="A57" s="41">
        <v>44402</v>
      </c>
      <c r="B57" s="52">
        <v>206</v>
      </c>
      <c r="C57" s="59">
        <f>IF($A57&lt;=C$178,'MissFill 1'!B60,"")</f>
        <v>656</v>
      </c>
      <c r="D57" s="59">
        <f>IF($A57&lt;=D$178,'MissFill 1'!C60,"")</f>
        <v>919</v>
      </c>
      <c r="E57" s="59">
        <f>IF($A57&lt;=E$178,'MissFill 1'!D60,"")</f>
        <v>200</v>
      </c>
      <c r="F57" s="59">
        <f>IF($A57&lt;=F$178,'MissFill 1'!E60,"")</f>
        <v>103</v>
      </c>
      <c r="G57" s="59">
        <f>IF($A57&lt;=G$178,'MissFill 1'!F60,"")</f>
        <v>794</v>
      </c>
      <c r="H57" s="59">
        <f>IF($A57&lt;=H$178,'MissFill 1'!G60,"")</f>
        <v>451</v>
      </c>
      <c r="I57" s="59">
        <f>IF($A57&lt;=I$178,'MissFill 1'!H60,"")</f>
        <v>177</v>
      </c>
      <c r="J57" s="59">
        <f>IF($A57&lt;=J$178,'MissFill 1'!I60,"")</f>
        <v>193</v>
      </c>
      <c r="K57" s="59">
        <f>IF($A57&lt;=K$178,'MissFill 1'!J60,"")</f>
        <v>336</v>
      </c>
      <c r="L57" s="59">
        <f>IF($A57&lt;=L$178,'MissFill 1'!K60,"")</f>
        <v>473</v>
      </c>
      <c r="M57" s="59">
        <f>IF($A57&lt;=M$178,'MissFill 1'!L60,"")</f>
        <v>55</v>
      </c>
      <c r="N57" s="59">
        <f>IF($A57&lt;=N$178,'MissFill 1'!M60,"")</f>
        <v>503</v>
      </c>
      <c r="O57" s="59">
        <f>IF($A57&lt;=O$178,'MissFill 1'!N60,"")</f>
        <v>3062</v>
      </c>
      <c r="P57" s="59">
        <f>IF($A57&lt;=P$178,'MissFill 1'!O60,"")</f>
        <v>731</v>
      </c>
      <c r="Q57" s="59">
        <f>IF($A57&lt;=Q$178,'MissFill 1'!P60,"")</f>
        <v>1</v>
      </c>
      <c r="R57" s="59">
        <f>IF($A57&lt;=R$178,'MissFill 1'!Q60,"")</f>
        <v>2</v>
      </c>
      <c r="S57" s="59">
        <f>IF($A57&lt;=S$178,'MissFill 1'!R60,"")</f>
        <v>0</v>
      </c>
      <c r="T57" s="59">
        <f>IF($A57&lt;=T$178,'MissFill 1'!S60,"")</f>
        <v>193</v>
      </c>
      <c r="U57" s="59">
        <f>IF($A57&lt;=U$178,'MissFill 1'!T60,"")</f>
        <v>4218</v>
      </c>
      <c r="V57" s="59">
        <f>IF($A57&lt;=V$178,'MissFill 1'!U60,"")</f>
        <v>67</v>
      </c>
      <c r="W57" s="59">
        <f>IF($A57&lt;=W$178,'MissFill 1'!V60,"")</f>
        <v>923</v>
      </c>
      <c r="X57" s="59">
        <f>IF($A57&lt;=X$178,'MissFill 1'!W60,"")</f>
        <v>197</v>
      </c>
      <c r="Y57" s="59">
        <f>IF($A57&lt;=Y$178,'MissFill 1'!X60,"")</f>
        <v>446</v>
      </c>
      <c r="Z57" s="59">
        <f>IF($A57&lt;=Z$178,'MissFill 1'!Y60,"")</f>
        <v>54</v>
      </c>
      <c r="AA57" s="59">
        <f>IF($A57&lt;=AA$178,'MissFill 1'!Z60,"")</f>
        <v>13</v>
      </c>
      <c r="AB57" s="59">
        <f>IF($A57&lt;=AB$178,'MissFill 1'!AA60,"")</f>
        <v>887</v>
      </c>
      <c r="AC57" s="59">
        <f>IF($A57&lt;=AC$178,'MissFill 1'!AB60,"")</f>
        <v>73</v>
      </c>
      <c r="AD57" s="59">
        <f>IF($A57&lt;=AD$178,'MissFill 1'!AC60,"")</f>
        <v>146</v>
      </c>
      <c r="AE57" s="59">
        <f>IF($A57&lt;=AE$178,'MissFill 1'!AD60,"")</f>
        <v>0</v>
      </c>
      <c r="AF57" s="59">
        <f>IF($A57&lt;=AF$178,'MissFill 1'!AE60,"")</f>
        <v>770</v>
      </c>
      <c r="AG57" s="59">
        <f>IF($A57&lt;=AG$178,'MissFill 1'!AF60,"")</f>
        <v>1903</v>
      </c>
      <c r="AH57" s="59">
        <f>IF($A57&lt;=AH$178,'MissFill 1'!AG60,"")</f>
        <v>1381</v>
      </c>
      <c r="AI57" s="59">
        <f>IF($A57&lt;=AI$178,'MissFill 1'!AH60,"")</f>
        <v>279</v>
      </c>
      <c r="AJ57" s="59">
        <f>IF($A57&lt;=AJ$178,'MissFill 1'!AI60,"")</f>
        <v>13</v>
      </c>
      <c r="AK57" s="59">
        <f>IF($A57&lt;=AK$178,'MissFill 1'!AJ60,"")</f>
        <v>249</v>
      </c>
      <c r="AL57" s="59">
        <f>IF($A57&lt;=AL$178,'MissFill 1'!AK60,"")</f>
        <v>1798</v>
      </c>
      <c r="AM57" s="59">
        <f>IF($A57&lt;=AM$178,'MissFill 1'!AL60,"")</f>
        <v>527</v>
      </c>
      <c r="AN57" s="59">
        <f>IF($A57&lt;=AN$178,'MissFill 1'!AM60,"")</f>
        <v>273</v>
      </c>
      <c r="AO57" s="59">
        <f>IF($A57&lt;=AO$178,'MissFill 1'!AN60,"")</f>
        <v>470</v>
      </c>
      <c r="AP57" s="59">
        <f>IF($A57&lt;=AP$178,'MissFill 1'!AO60,"")</f>
        <v>657</v>
      </c>
      <c r="AQ57" s="59">
        <f>IF($A57&lt;=AQ$178,'MissFill 1'!AP60,"")</f>
        <v>78</v>
      </c>
      <c r="AR57" s="59">
        <f>IF($A57&lt;=AR$178,'MissFill 1'!AQ60,"")</f>
        <v>1690</v>
      </c>
      <c r="AS57" s="59">
        <f>IF($A57&lt;=AS$178,'MissFill 1'!AR60,"")</f>
        <v>13</v>
      </c>
      <c r="AT57" s="59">
        <f>IF($A57&lt;=AT$178,'MissFill 1'!AS60,"")</f>
        <v>167</v>
      </c>
      <c r="AU57" s="59">
        <f>IF($A57&lt;=AU$178,'MissFill 1'!AT60,"")</f>
        <v>514</v>
      </c>
      <c r="AV57" s="59">
        <f>IF($A57&lt;=AV$178,'MissFill 1'!AU60,"")</f>
        <v>2618</v>
      </c>
      <c r="AW57" s="59">
        <f>IF($A57&lt;=AW$178,'MissFill 1'!AV60,"")</f>
        <v>182</v>
      </c>
      <c r="AX57" s="59">
        <f>IF($A57&lt;=AX$178,'MissFill 1'!AW60,"")</f>
        <v>406</v>
      </c>
    </row>
    <row r="58" spans="1:50" x14ac:dyDescent="0.25">
      <c r="A58" s="41">
        <v>44403</v>
      </c>
      <c r="B58" s="52">
        <v>207</v>
      </c>
      <c r="C58" s="59">
        <f>IF($A58&lt;=C$178,'MissFill 1'!B61,"")</f>
        <v>652</v>
      </c>
      <c r="D58" s="59">
        <f>IF($A58&lt;=D$178,'MissFill 1'!C61,"")</f>
        <v>48</v>
      </c>
      <c r="E58" s="59">
        <f>IF($A58&lt;=E$178,'MissFill 1'!D61,"")</f>
        <v>583</v>
      </c>
      <c r="F58" s="59">
        <f>IF($A58&lt;=F$178,'MissFill 1'!E61,"")</f>
        <v>97</v>
      </c>
      <c r="G58" s="59">
        <f>IF($A58&lt;=G$178,'MissFill 1'!F61,"")</f>
        <v>10</v>
      </c>
      <c r="H58" s="59">
        <f>IF($A58&lt;=H$178,'MissFill 1'!G61,"")</f>
        <v>25</v>
      </c>
      <c r="I58" s="59">
        <f>IF($A58&lt;=I$178,'MissFill 1'!H61,"")</f>
        <v>329</v>
      </c>
      <c r="J58" s="59">
        <f>IF($A58&lt;=J$178,'MissFill 1'!I61,"")</f>
        <v>432</v>
      </c>
      <c r="K58" s="59">
        <f>IF($A58&lt;=K$178,'MissFill 1'!J61,"")</f>
        <v>453</v>
      </c>
      <c r="L58" s="59">
        <f>IF($A58&lt;=L$178,'MissFill 1'!K61,"")</f>
        <v>545</v>
      </c>
      <c r="M58" s="59">
        <f>IF($A58&lt;=M$178,'MissFill 1'!L61,"")</f>
        <v>5</v>
      </c>
      <c r="N58" s="59">
        <f>IF($A58&lt;=N$178,'MissFill 1'!M61,"")</f>
        <v>0</v>
      </c>
      <c r="O58" s="59">
        <f>IF($A58&lt;=O$178,'MissFill 1'!N61,"")</f>
        <v>1127</v>
      </c>
      <c r="P58" s="59">
        <f>IF($A58&lt;=P$178,'MissFill 1'!O61,"")</f>
        <v>1328</v>
      </c>
      <c r="Q58" s="59">
        <f>IF($A58&lt;=Q$178,'MissFill 1'!P61,"")</f>
        <v>92</v>
      </c>
      <c r="R58" s="59">
        <f>IF($A58&lt;=R$178,'MissFill 1'!Q61,"")</f>
        <v>18</v>
      </c>
      <c r="S58" s="59">
        <f>IF($A58&lt;=S$178,'MissFill 1'!R61,"")</f>
        <v>0</v>
      </c>
      <c r="T58" s="59">
        <f>IF($A58&lt;=T$178,'MissFill 1'!S61,"")</f>
        <v>75</v>
      </c>
      <c r="U58" s="59">
        <f>IF($A58&lt;=U$178,'MissFill 1'!T61,"")</f>
        <v>1368</v>
      </c>
      <c r="V58" s="59">
        <f>IF($A58&lt;=V$178,'MissFill 1'!U61,"")</f>
        <v>250</v>
      </c>
      <c r="W58" s="59">
        <f>IF($A58&lt;=W$178,'MissFill 1'!V61,"")</f>
        <v>1246</v>
      </c>
      <c r="X58" s="59">
        <f>IF($A58&lt;=X$178,'MissFill 1'!W61,"")</f>
        <v>334</v>
      </c>
      <c r="Y58" s="59">
        <f>IF($A58&lt;=Y$178,'MissFill 1'!X61,"")</f>
        <v>959</v>
      </c>
      <c r="Z58" s="59">
        <f>IF($A58&lt;=Z$178,'MissFill 1'!Y61,"")</f>
        <v>53</v>
      </c>
      <c r="AA58" s="59">
        <f>IF($A58&lt;=AA$178,'MissFill 1'!Z61,"")</f>
        <v>61</v>
      </c>
      <c r="AB58" s="59">
        <f>IF($A58&lt;=AB$178,'MissFill 1'!AA61,"")</f>
        <v>1039</v>
      </c>
      <c r="AC58" s="59">
        <f>IF($A58&lt;=AC$178,'MissFill 1'!AB61,"")</f>
        <v>177</v>
      </c>
      <c r="AD58" s="59">
        <f>IF($A58&lt;=AD$178,'MissFill 1'!AC61,"")</f>
        <v>61</v>
      </c>
      <c r="AE58" s="59">
        <f>IF($A58&lt;=AE$178,'MissFill 1'!AD61,"")</f>
        <v>0</v>
      </c>
      <c r="AF58" s="59">
        <f>IF($A58&lt;=AF$178,'MissFill 1'!AE61,"")</f>
        <v>421</v>
      </c>
      <c r="AG58" s="59">
        <f>IF($A58&lt;=AG$178,'MissFill 1'!AF61,"")</f>
        <v>2165</v>
      </c>
      <c r="AH58" s="59">
        <f>IF($A58&lt;=AH$178,'MissFill 1'!AG61,"")</f>
        <v>514</v>
      </c>
      <c r="AI58" s="59">
        <f>IF($A58&lt;=AI$178,'MissFill 1'!AH61,"")</f>
        <v>62</v>
      </c>
      <c r="AJ58" s="59">
        <f>IF($A58&lt;=AJ$178,'MissFill 1'!AI61,"")</f>
        <v>18</v>
      </c>
      <c r="AK58" s="59">
        <f>IF($A58&lt;=AK$178,'MissFill 1'!AJ61,"")</f>
        <v>6</v>
      </c>
      <c r="AL58" s="59">
        <f>IF($A58&lt;=AL$178,'MissFill 1'!AK61,"")</f>
        <v>1520</v>
      </c>
      <c r="AM58" s="59">
        <f>IF($A58&lt;=AM$178,'MissFill 1'!AL61,"")</f>
        <v>146</v>
      </c>
      <c r="AN58" s="59">
        <f>IF($A58&lt;=AN$178,'MissFill 1'!AM61,"")</f>
        <v>232</v>
      </c>
      <c r="AO58" s="59">
        <f>IF($A58&lt;=AO$178,'MissFill 1'!AN61,"")</f>
        <v>792</v>
      </c>
      <c r="AP58" s="59">
        <f>IF($A58&lt;=AP$178,'MissFill 1'!AO61,"")</f>
        <v>1265</v>
      </c>
      <c r="AQ58" s="59">
        <f>IF($A58&lt;=AQ$178,'MissFill 1'!AP61,"")</f>
        <v>2</v>
      </c>
      <c r="AR58" s="59">
        <f>IF($A58&lt;=AR$178,'MissFill 1'!AQ61,"")</f>
        <v>2183</v>
      </c>
      <c r="AS58" s="59">
        <f>IF($A58&lt;=AS$178,'MissFill 1'!AR61,"")</f>
        <v>141</v>
      </c>
      <c r="AT58" s="59">
        <f>IF($A58&lt;=AT$178,'MissFill 1'!AS61,"")</f>
        <v>796</v>
      </c>
      <c r="AU58" s="59">
        <f>IF($A58&lt;=AU$178,'MissFill 1'!AT61,"")</f>
        <v>325</v>
      </c>
      <c r="AV58" s="59">
        <f>IF($A58&lt;=AV$178,'MissFill 1'!AU61,"")</f>
        <v>1815</v>
      </c>
      <c r="AW58" s="59">
        <f>IF($A58&lt;=AW$178,'MissFill 1'!AV61,"")</f>
        <v>604</v>
      </c>
      <c r="AX58" s="59">
        <f>IF($A58&lt;=AX$178,'MissFill 1'!AW61,"")</f>
        <v>415</v>
      </c>
    </row>
    <row r="59" spans="1:50" x14ac:dyDescent="0.25">
      <c r="A59" s="41">
        <v>44404</v>
      </c>
      <c r="B59" s="52">
        <v>208</v>
      </c>
      <c r="C59" s="59">
        <f>IF($A59&lt;=C$178,'MissFill 1'!B62,"")</f>
        <v>89</v>
      </c>
      <c r="D59" s="59">
        <f>IF($A59&lt;=D$178,'MissFill 1'!C62,"")</f>
        <v>374</v>
      </c>
      <c r="E59" s="59">
        <f>IF($A59&lt;=E$178,'MissFill 1'!D62,"")</f>
        <v>647</v>
      </c>
      <c r="F59" s="59">
        <f>IF($A59&lt;=F$178,'MissFill 1'!E62,"")</f>
        <v>74</v>
      </c>
      <c r="G59" s="59">
        <f>IF($A59&lt;=G$178,'MissFill 1'!F62,"")</f>
        <v>121</v>
      </c>
      <c r="H59" s="59">
        <f>IF($A59&lt;=H$178,'MissFill 1'!G62,"")</f>
        <v>72</v>
      </c>
      <c r="I59" s="59">
        <f>IF($A59&lt;=I$178,'MissFill 1'!H62,"")</f>
        <v>64</v>
      </c>
      <c r="J59" s="59">
        <f>IF($A59&lt;=J$178,'MissFill 1'!I62,"")</f>
        <v>0</v>
      </c>
      <c r="K59" s="59">
        <f>IF($A59&lt;=K$178,'MissFill 1'!J62,"")</f>
        <v>1166</v>
      </c>
      <c r="L59" s="59">
        <f>IF($A59&lt;=L$178,'MissFill 1'!K62,"")</f>
        <v>300</v>
      </c>
      <c r="M59" s="59">
        <f>IF($A59&lt;=M$178,'MissFill 1'!L62,"")</f>
        <v>204</v>
      </c>
      <c r="N59" s="59">
        <f>IF($A59&lt;=N$178,'MissFill 1'!M62,"")</f>
        <v>1240</v>
      </c>
      <c r="O59" s="59">
        <f>IF($A59&lt;=O$178,'MissFill 1'!N62,"")</f>
        <v>1436</v>
      </c>
      <c r="P59" s="59">
        <f>IF($A59&lt;=P$178,'MissFill 1'!O62,"")</f>
        <v>670</v>
      </c>
      <c r="Q59" s="59">
        <f>IF($A59&lt;=Q$178,'MissFill 1'!P62,"")</f>
        <v>28</v>
      </c>
      <c r="R59" s="59">
        <f>IF($A59&lt;=R$178,'MissFill 1'!Q62,"")</f>
        <v>0</v>
      </c>
      <c r="S59" s="59">
        <f>IF($A59&lt;=S$178,'MissFill 1'!R62,"")</f>
        <v>0</v>
      </c>
      <c r="T59" s="59">
        <f>IF($A59&lt;=T$178,'MissFill 1'!S62,"")</f>
        <v>153</v>
      </c>
      <c r="U59" s="59">
        <f>IF($A59&lt;=U$178,'MissFill 1'!T62,"")</f>
        <v>2314</v>
      </c>
      <c r="V59" s="59">
        <f>IF($A59&lt;=V$178,'MissFill 1'!U62,"")</f>
        <v>1431</v>
      </c>
      <c r="W59" s="59">
        <f>IF($A59&lt;=W$178,'MissFill 1'!V62,"")</f>
        <v>514</v>
      </c>
      <c r="X59" s="59">
        <f>IF($A59&lt;=X$178,'MissFill 1'!W62,"")</f>
        <v>1201</v>
      </c>
      <c r="Y59" s="59">
        <f>IF($A59&lt;=Y$178,'MissFill 1'!X62,"")</f>
        <v>3404</v>
      </c>
      <c r="Z59" s="59">
        <f>IF($A59&lt;=Z$178,'MissFill 1'!Y62,"")</f>
        <v>17</v>
      </c>
      <c r="AA59" s="59">
        <f>IF($A59&lt;=AA$178,'MissFill 1'!Z62,"")</f>
        <v>38</v>
      </c>
      <c r="AB59" s="59">
        <f>IF($A59&lt;=AB$178,'MissFill 1'!AA62,"")</f>
        <v>1466</v>
      </c>
      <c r="AC59" s="59">
        <f>IF($A59&lt;=AC$178,'MissFill 1'!AB62,"")</f>
        <v>58</v>
      </c>
      <c r="AD59" s="59">
        <f>IF($A59&lt;=AD$178,'MissFill 1'!AC62,"")</f>
        <v>573</v>
      </c>
      <c r="AE59" s="59">
        <f>IF($A59&lt;=AE$178,'MissFill 1'!AD62,"")</f>
        <v>508</v>
      </c>
      <c r="AF59" s="59">
        <f>IF($A59&lt;=AF$178,'MissFill 1'!AE62,"")</f>
        <v>288</v>
      </c>
      <c r="AG59" s="59">
        <f>IF($A59&lt;=AG$178,'MissFill 1'!AF62,"")</f>
        <v>1267</v>
      </c>
      <c r="AH59" s="59">
        <f>IF($A59&lt;=AH$178,'MissFill 1'!AG62,"")</f>
        <v>65</v>
      </c>
      <c r="AI59" s="59">
        <f>IF($A59&lt;=AI$178,'MissFill 1'!AH62,"")</f>
        <v>1128</v>
      </c>
      <c r="AJ59" s="59">
        <f>IF($A59&lt;=AJ$178,'MissFill 1'!AI62,"")</f>
        <v>132</v>
      </c>
      <c r="AK59" s="59">
        <f>IF($A59&lt;=AK$178,'MissFill 1'!AJ62,"")</f>
        <v>256</v>
      </c>
      <c r="AL59" s="59">
        <f>IF($A59&lt;=AL$178,'MissFill 1'!AK62,"")</f>
        <v>616</v>
      </c>
      <c r="AM59" s="59">
        <f>IF($A59&lt;=AM$178,'MissFill 1'!AL62,"")</f>
        <v>624</v>
      </c>
      <c r="AN59" s="59">
        <f>IF($A59&lt;=AN$178,'MissFill 1'!AM62,"")</f>
        <v>547</v>
      </c>
      <c r="AO59" s="59">
        <f>IF($A59&lt;=AO$178,'MissFill 1'!AN62,"")</f>
        <v>1019</v>
      </c>
      <c r="AP59" s="59">
        <f>IF($A59&lt;=AP$178,'MissFill 1'!AO62,"")</f>
        <v>770</v>
      </c>
      <c r="AQ59" s="59">
        <f>IF($A59&lt;=AQ$178,'MissFill 1'!AP62,"")</f>
        <v>41</v>
      </c>
      <c r="AR59" s="59">
        <f>IF($A59&lt;=AR$178,'MissFill 1'!AQ62,"")</f>
        <v>559</v>
      </c>
      <c r="AS59" s="59">
        <f>IF($A59&lt;=AS$178,'MissFill 1'!AR62,"")</f>
        <v>1018</v>
      </c>
      <c r="AT59" s="59">
        <f>IF($A59&lt;=AT$178,'MissFill 1'!AS62,"")</f>
        <v>1197</v>
      </c>
      <c r="AU59" s="59">
        <f>IF($A59&lt;=AU$178,'MissFill 1'!AT62,"")</f>
        <v>472</v>
      </c>
      <c r="AV59" s="59">
        <f>IF($A59&lt;=AV$178,'MissFill 1'!AU62,"")</f>
        <v>3216</v>
      </c>
      <c r="AW59" s="59">
        <f>IF($A59&lt;=AW$178,'MissFill 1'!AV62,"")</f>
        <v>93</v>
      </c>
      <c r="AX59" s="59">
        <f>IF($A59&lt;=AX$178,'MissFill 1'!AW62,"")</f>
        <v>320</v>
      </c>
    </row>
    <row r="60" spans="1:50" x14ac:dyDescent="0.25">
      <c r="A60" s="41">
        <v>44405</v>
      </c>
      <c r="B60" s="52">
        <v>209</v>
      </c>
      <c r="C60" s="59">
        <f>IF($A60&lt;=C$178,'MissFill 1'!B63,"")</f>
        <v>0</v>
      </c>
      <c r="D60" s="59">
        <f>IF($A60&lt;=D$178,'MissFill 1'!C63,"")</f>
        <v>414</v>
      </c>
      <c r="E60" s="59">
        <f>IF($A60&lt;=E$178,'MissFill 1'!D63,"")</f>
        <v>616</v>
      </c>
      <c r="F60" s="59">
        <f>IF($A60&lt;=F$178,'MissFill 1'!E63,"")</f>
        <v>95</v>
      </c>
      <c r="G60" s="59">
        <f>IF($A60&lt;=G$178,'MissFill 1'!F63,"")</f>
        <v>143</v>
      </c>
      <c r="H60" s="59">
        <f>IF($A60&lt;=H$178,'MissFill 1'!G63,"")</f>
        <v>563</v>
      </c>
      <c r="I60" s="59">
        <f>IF($A60&lt;=I$178,'MissFill 1'!H63,"")</f>
        <v>14</v>
      </c>
      <c r="J60" s="59">
        <f>IF($A60&lt;=J$178,'MissFill 1'!I63,"")</f>
        <v>16</v>
      </c>
      <c r="K60" s="59">
        <f>IF($A60&lt;=K$178,'MissFill 1'!J63,"")</f>
        <v>1926</v>
      </c>
      <c r="L60" s="59">
        <f>IF($A60&lt;=L$178,'MissFill 1'!K63,"")</f>
        <v>300</v>
      </c>
      <c r="M60" s="59">
        <f>IF($A60&lt;=M$178,'MissFill 1'!L63,"")</f>
        <v>10</v>
      </c>
      <c r="N60" s="59">
        <f>IF($A60&lt;=N$178,'MissFill 1'!M63,"")</f>
        <v>0</v>
      </c>
      <c r="O60" s="59">
        <f>IF($A60&lt;=O$178,'MissFill 1'!N63,"")</f>
        <v>0</v>
      </c>
      <c r="P60" s="59">
        <f>IF($A60&lt;=P$178,'MissFill 1'!O63,"")</f>
        <v>160</v>
      </c>
      <c r="Q60" s="59">
        <f>IF($A60&lt;=Q$178,'MissFill 1'!P63,"")</f>
        <v>192</v>
      </c>
      <c r="R60" s="59">
        <f>IF($A60&lt;=R$178,'MissFill 1'!Q63,"")</f>
        <v>1</v>
      </c>
      <c r="S60" s="59">
        <f>IF($A60&lt;=S$178,'MissFill 1'!R63,"")</f>
        <v>1</v>
      </c>
      <c r="T60" s="59">
        <f>IF($A60&lt;=T$178,'MissFill 1'!S63,"")</f>
        <v>253</v>
      </c>
      <c r="U60" s="59">
        <f>IF($A60&lt;=U$178,'MissFill 1'!T63,"")</f>
        <v>1460</v>
      </c>
      <c r="V60" s="59">
        <f>IF($A60&lt;=V$178,'MissFill 1'!U63,"")</f>
        <v>602</v>
      </c>
      <c r="W60" s="59">
        <f>IF($A60&lt;=W$178,'MissFill 1'!V63,"")</f>
        <v>123</v>
      </c>
      <c r="X60" s="59">
        <f>IF($A60&lt;=X$178,'MissFill 1'!W63,"")</f>
        <v>138</v>
      </c>
      <c r="Y60" s="59">
        <f>IF($A60&lt;=Y$178,'MissFill 1'!X63,"")</f>
        <v>479</v>
      </c>
      <c r="Z60" s="59">
        <f>IF($A60&lt;=Z$178,'MissFill 1'!Y63,"")</f>
        <v>505</v>
      </c>
      <c r="AA60" s="59">
        <f>IF($A60&lt;=AA$178,'MissFill 1'!Z63,"")</f>
        <v>42</v>
      </c>
      <c r="AB60" s="59">
        <f>IF($A60&lt;=AB$178,'MissFill 1'!AA63,"")</f>
        <v>788</v>
      </c>
      <c r="AC60" s="59">
        <f>IF($A60&lt;=AC$178,'MissFill 1'!AB63,"")</f>
        <v>55</v>
      </c>
      <c r="AD60" s="59">
        <f>IF($A60&lt;=AD$178,'MissFill 1'!AC63,"")</f>
        <v>1732</v>
      </c>
      <c r="AE60" s="59">
        <f>IF($A60&lt;=AE$178,'MissFill 1'!AD63,"")</f>
        <v>127</v>
      </c>
      <c r="AF60" s="59">
        <f>IF($A60&lt;=AF$178,'MissFill 1'!AE63,"")</f>
        <v>1040</v>
      </c>
      <c r="AG60" s="59">
        <f>IF($A60&lt;=AG$178,'MissFill 1'!AF63,"")</f>
        <v>1110</v>
      </c>
      <c r="AH60" s="59">
        <f>IF($A60&lt;=AH$178,'MissFill 1'!AG63,"")</f>
        <v>110</v>
      </c>
      <c r="AI60" s="59">
        <f>IF($A60&lt;=AI$178,'MissFill 1'!AH63,"")</f>
        <v>232</v>
      </c>
      <c r="AJ60" s="59">
        <f>IF($A60&lt;=AJ$178,'MissFill 1'!AI63,"")</f>
        <v>178</v>
      </c>
      <c r="AK60" s="59">
        <f>IF($A60&lt;=AK$178,'MissFill 1'!AJ63,"")</f>
        <v>243</v>
      </c>
      <c r="AL60" s="59">
        <f>IF($A60&lt;=AL$178,'MissFill 1'!AK63,"")</f>
        <v>990</v>
      </c>
      <c r="AM60" s="59">
        <f>IF($A60&lt;=AM$178,'MissFill 1'!AL63,"")</f>
        <v>1161</v>
      </c>
      <c r="AN60" s="59">
        <f>IF($A60&lt;=AN$178,'MissFill 1'!AM63,"")</f>
        <v>306</v>
      </c>
      <c r="AO60" s="59">
        <f>IF($A60&lt;=AO$178,'MissFill 1'!AN63,"")</f>
        <v>1463</v>
      </c>
      <c r="AP60" s="59">
        <f>IF($A60&lt;=AP$178,'MissFill 1'!AO63,"")</f>
        <v>495</v>
      </c>
      <c r="AQ60" s="59">
        <f>IF($A60&lt;=AQ$178,'MissFill 1'!AP63,"")</f>
        <v>125</v>
      </c>
      <c r="AR60" s="59">
        <f>IF($A60&lt;=AR$178,'MissFill 1'!AQ63,"")</f>
        <v>838</v>
      </c>
      <c r="AS60" s="59">
        <f>IF($A60&lt;=AS$178,'MissFill 1'!AR63,"")</f>
        <v>580</v>
      </c>
      <c r="AT60" s="59">
        <f>IF($A60&lt;=AT$178,'MissFill 1'!AS63,"")</f>
        <v>1119</v>
      </c>
      <c r="AU60" s="59">
        <f>IF($A60&lt;=AU$178,'MissFill 1'!AT63,"")</f>
        <v>794</v>
      </c>
      <c r="AV60" s="59">
        <f>IF($A60&lt;=AV$178,'MissFill 1'!AU63,"")</f>
        <v>1541</v>
      </c>
      <c r="AW60" s="59">
        <f>IF($A60&lt;=AW$178,'MissFill 1'!AV63,"")</f>
        <v>899</v>
      </c>
      <c r="AX60" s="59">
        <f>IF($A60&lt;=AX$178,'MissFill 1'!AW63,"")</f>
        <v>650</v>
      </c>
    </row>
    <row r="61" spans="1:50" x14ac:dyDescent="0.25">
      <c r="A61" s="41">
        <v>44406</v>
      </c>
      <c r="B61" s="52">
        <v>210</v>
      </c>
      <c r="C61" s="59">
        <f>IF($A61&lt;=C$178,'MissFill 1'!B64,"")</f>
        <v>182</v>
      </c>
      <c r="D61" s="59">
        <f>IF($A61&lt;=D$178,'MissFill 1'!C64,"")</f>
        <v>503</v>
      </c>
      <c r="E61" s="59">
        <f>IF($A61&lt;=E$178,'MissFill 1'!D64,"")</f>
        <v>2</v>
      </c>
      <c r="F61" s="59">
        <f>IF($A61&lt;=F$178,'MissFill 1'!E64,"")</f>
        <v>71</v>
      </c>
      <c r="G61" s="59">
        <f>IF($A61&lt;=G$178,'MissFill 1'!F64,"")</f>
        <v>854</v>
      </c>
      <c r="H61" s="59">
        <f>IF($A61&lt;=H$178,'MissFill 1'!G64,"")</f>
        <v>1702</v>
      </c>
      <c r="I61" s="59">
        <f>IF($A61&lt;=I$178,'MissFill 1'!H64,"")</f>
        <v>0</v>
      </c>
      <c r="J61" s="59">
        <f>IF($A61&lt;=J$178,'MissFill 1'!I64,"")</f>
        <v>3</v>
      </c>
      <c r="K61" s="59">
        <f>IF($A61&lt;=K$178,'MissFill 1'!J64,"")</f>
        <v>605</v>
      </c>
      <c r="L61" s="59">
        <f>IF($A61&lt;=L$178,'MissFill 1'!K64,"")</f>
        <v>300</v>
      </c>
      <c r="M61" s="59">
        <f>IF($A61&lt;=M$178,'MissFill 1'!L64,"")</f>
        <v>53</v>
      </c>
      <c r="N61" s="59">
        <f>IF($A61&lt;=N$178,'MissFill 1'!M64,"")</f>
        <v>0</v>
      </c>
      <c r="O61" s="59">
        <f>IF($A61&lt;=O$178,'MissFill 1'!N64,"")</f>
        <v>1714</v>
      </c>
      <c r="P61" s="59">
        <f>IF($A61&lt;=P$178,'MissFill 1'!O64,"")</f>
        <v>0</v>
      </c>
      <c r="Q61" s="59">
        <f>IF($A61&lt;=Q$178,'MissFill 1'!P64,"")</f>
        <v>134</v>
      </c>
      <c r="R61" s="59">
        <f>IF($A61&lt;=R$178,'MissFill 1'!Q64,"")</f>
        <v>5</v>
      </c>
      <c r="S61" s="59">
        <f>IF($A61&lt;=S$178,'MissFill 1'!R64,"")</f>
        <v>0</v>
      </c>
      <c r="T61" s="59">
        <f>IF($A61&lt;=T$178,'MissFill 1'!S64,"")</f>
        <v>881</v>
      </c>
      <c r="U61" s="59">
        <f>IF($A61&lt;=U$178,'MissFill 1'!T64,"")</f>
        <v>0</v>
      </c>
      <c r="V61" s="59">
        <f>IF($A61&lt;=V$178,'MissFill 1'!U64,"")</f>
        <v>256</v>
      </c>
      <c r="W61" s="59">
        <f>IF($A61&lt;=W$178,'MissFill 1'!V64,"")</f>
        <v>336</v>
      </c>
      <c r="X61" s="59">
        <f>IF($A61&lt;=X$178,'MissFill 1'!W64,"")</f>
        <v>257</v>
      </c>
      <c r="Y61" s="59">
        <f>IF($A61&lt;=Y$178,'MissFill 1'!X64,"")</f>
        <v>4</v>
      </c>
      <c r="Z61" s="59">
        <f>IF($A61&lt;=Z$178,'MissFill 1'!Y64,"")</f>
        <v>434</v>
      </c>
      <c r="AA61" s="59">
        <f>IF($A61&lt;=AA$178,'MissFill 1'!Z64,"")</f>
        <v>97</v>
      </c>
      <c r="AB61" s="59">
        <f>IF($A61&lt;=AB$178,'MissFill 1'!AA64,"")</f>
        <v>2138</v>
      </c>
      <c r="AC61" s="59">
        <f>IF($A61&lt;=AC$178,'MissFill 1'!AB64,"")</f>
        <v>81</v>
      </c>
      <c r="AD61" s="59">
        <f>IF($A61&lt;=AD$178,'MissFill 1'!AC64,"")</f>
        <v>1510</v>
      </c>
      <c r="AE61" s="59">
        <f>IF($A61&lt;=AE$178,'MissFill 1'!AD64,"")</f>
        <v>669</v>
      </c>
      <c r="AF61" s="59">
        <f>IF($A61&lt;=AF$178,'MissFill 1'!AE64,"")</f>
        <v>546</v>
      </c>
      <c r="AG61" s="59">
        <f>IF($A61&lt;=AG$178,'MissFill 1'!AF64,"")</f>
        <v>4</v>
      </c>
      <c r="AH61" s="59">
        <f>IF($A61&lt;=AH$178,'MissFill 1'!AG64,"")</f>
        <v>74</v>
      </c>
      <c r="AI61" s="59">
        <f>IF($A61&lt;=AI$178,'MissFill 1'!AH64,"")</f>
        <v>376</v>
      </c>
      <c r="AJ61" s="59">
        <f>IF($A61&lt;=AJ$178,'MissFill 1'!AI64,"")</f>
        <v>145</v>
      </c>
      <c r="AK61" s="59">
        <f>IF($A61&lt;=AK$178,'MissFill 1'!AJ64,"")</f>
        <v>20</v>
      </c>
      <c r="AL61" s="59">
        <f>IF($A61&lt;=AL$178,'MissFill 1'!AK64,"")</f>
        <v>230</v>
      </c>
      <c r="AM61" s="59">
        <f>IF($A61&lt;=AM$178,'MissFill 1'!AL64,"")</f>
        <v>954</v>
      </c>
      <c r="AN61" s="59">
        <f>IF($A61&lt;=AN$178,'MissFill 1'!AM64,"")</f>
        <v>501</v>
      </c>
      <c r="AO61" s="59">
        <f>IF($A61&lt;=AO$178,'MissFill 1'!AN64,"")</f>
        <v>1150</v>
      </c>
      <c r="AP61" s="59">
        <f>IF($A61&lt;=AP$178,'MissFill 1'!AO64,"")</f>
        <v>561</v>
      </c>
      <c r="AQ61" s="59">
        <f>IF($A61&lt;=AQ$178,'MissFill 1'!AP64,"")</f>
        <v>474</v>
      </c>
      <c r="AR61" s="59">
        <f>IF($A61&lt;=AR$178,'MissFill 1'!AQ64,"")</f>
        <v>859</v>
      </c>
      <c r="AS61" s="59">
        <f>IF($A61&lt;=AS$178,'MissFill 1'!AR64,"")</f>
        <v>641</v>
      </c>
      <c r="AT61" s="59">
        <f>IF($A61&lt;=AT$178,'MissFill 1'!AS64,"")</f>
        <v>1393</v>
      </c>
      <c r="AU61" s="59">
        <f>IF($A61&lt;=AU$178,'MissFill 1'!AT64,"")</f>
        <v>491</v>
      </c>
      <c r="AV61" s="59">
        <f>IF($A61&lt;=AV$178,'MissFill 1'!AU64,"")</f>
        <v>1615</v>
      </c>
      <c r="AW61" s="59">
        <f>IF($A61&lt;=AW$178,'MissFill 1'!AV64,"")</f>
        <v>1307</v>
      </c>
      <c r="AX61" s="59">
        <f>IF($A61&lt;=AX$178,'MissFill 1'!AW64,"")</f>
        <v>762</v>
      </c>
    </row>
    <row r="62" spans="1:50" x14ac:dyDescent="0.25">
      <c r="A62" s="41">
        <v>44407</v>
      </c>
      <c r="B62" s="52">
        <v>211</v>
      </c>
      <c r="C62" s="59">
        <f>IF($A62&lt;=C$178,'MissFill 1'!B65,"")</f>
        <v>125</v>
      </c>
      <c r="D62" s="59">
        <f>IF($A62&lt;=D$178,'MissFill 1'!C65,"")</f>
        <v>197</v>
      </c>
      <c r="E62" s="59">
        <f>IF($A62&lt;=E$178,'MissFill 1'!D65,"")</f>
        <v>1</v>
      </c>
      <c r="F62" s="59">
        <f>IF($A62&lt;=F$178,'MissFill 1'!E65,"")</f>
        <v>2797</v>
      </c>
      <c r="G62" s="59">
        <f>IF($A62&lt;=G$178,'MissFill 1'!F65,"")</f>
        <v>16</v>
      </c>
      <c r="H62" s="59">
        <f>IF($A62&lt;=H$178,'MissFill 1'!G65,"")</f>
        <v>3</v>
      </c>
      <c r="I62" s="59">
        <f>IF($A62&lt;=I$178,'MissFill 1'!H65,"")</f>
        <v>100</v>
      </c>
      <c r="J62" s="59">
        <f>IF($A62&lt;=J$178,'MissFill 1'!I65,"")</f>
        <v>10</v>
      </c>
      <c r="K62" s="59">
        <f>IF($A62&lt;=K$178,'MissFill 1'!J65,"")</f>
        <v>284</v>
      </c>
      <c r="L62" s="59">
        <f>IF($A62&lt;=L$178,'MissFill 1'!K65,"")</f>
        <v>300</v>
      </c>
      <c r="M62" s="59">
        <f>IF($A62&lt;=M$178,'MissFill 1'!L65,"")</f>
        <v>48</v>
      </c>
      <c r="N62" s="59">
        <f>IF($A62&lt;=N$178,'MissFill 1'!M65,"")</f>
        <v>0</v>
      </c>
      <c r="O62" s="59">
        <f>IF($A62&lt;=O$178,'MissFill 1'!N65,"")</f>
        <v>1532</v>
      </c>
      <c r="P62" s="59">
        <f>IF($A62&lt;=P$178,'MissFill 1'!O65,"")</f>
        <v>174</v>
      </c>
      <c r="Q62" s="59">
        <f>IF($A62&lt;=Q$178,'MissFill 1'!P65,"")</f>
        <v>321</v>
      </c>
      <c r="R62" s="59">
        <f>IF($A62&lt;=R$178,'MissFill 1'!Q65,"")</f>
        <v>0</v>
      </c>
      <c r="S62" s="59">
        <f>IF($A62&lt;=S$178,'MissFill 1'!R65,"")</f>
        <v>0</v>
      </c>
      <c r="T62" s="59">
        <f>IF($A62&lt;=T$178,'MissFill 1'!S65,"")</f>
        <v>384</v>
      </c>
      <c r="U62" s="59">
        <f>IF($A62&lt;=U$178,'MissFill 1'!T65,"")</f>
        <v>0</v>
      </c>
      <c r="V62" s="59">
        <f>IF($A62&lt;=V$178,'MissFill 1'!U65,"")</f>
        <v>0</v>
      </c>
      <c r="W62" s="59">
        <f>IF($A62&lt;=W$178,'MissFill 1'!V65,"")</f>
        <v>353</v>
      </c>
      <c r="X62" s="59">
        <f>IF($A62&lt;=X$178,'MissFill 1'!W65,"")</f>
        <v>140</v>
      </c>
      <c r="Y62" s="59">
        <f>IF($A62&lt;=Y$178,'MissFill 1'!X65,"")</f>
        <v>0</v>
      </c>
      <c r="Z62" s="59">
        <f>IF($A62&lt;=Z$178,'MissFill 1'!Y65,"")</f>
        <v>424</v>
      </c>
      <c r="AA62" s="59">
        <f>IF($A62&lt;=AA$178,'MissFill 1'!Z65,"")</f>
        <v>1704</v>
      </c>
      <c r="AB62" s="59">
        <f>IF($A62&lt;=AB$178,'MissFill 1'!AA65,"")</f>
        <v>1971</v>
      </c>
      <c r="AC62" s="59">
        <f>IF($A62&lt;=AC$178,'MissFill 1'!AB65,"")</f>
        <v>18</v>
      </c>
      <c r="AD62" s="59">
        <f>IF($A62&lt;=AD$178,'MissFill 1'!AC65,"")</f>
        <v>775</v>
      </c>
      <c r="AE62" s="59">
        <f>IF($A62&lt;=AE$178,'MissFill 1'!AD65,"")</f>
        <v>754</v>
      </c>
      <c r="AF62" s="59">
        <f>IF($A62&lt;=AF$178,'MissFill 1'!AE65,"")</f>
        <v>429</v>
      </c>
      <c r="AG62" s="59">
        <f>IF($A62&lt;=AG$178,'MissFill 1'!AF65,"")</f>
        <v>0</v>
      </c>
      <c r="AH62" s="59">
        <f>IF($A62&lt;=AH$178,'MissFill 1'!AG65,"")</f>
        <v>658</v>
      </c>
      <c r="AI62" s="59">
        <f>IF($A62&lt;=AI$178,'MissFill 1'!AH65,"")</f>
        <v>230</v>
      </c>
      <c r="AJ62" s="59">
        <f>IF($A62&lt;=AJ$178,'MissFill 1'!AI65,"")</f>
        <v>91</v>
      </c>
      <c r="AK62" s="59">
        <f>IF($A62&lt;=AK$178,'MissFill 1'!AJ65,"")</f>
        <v>424</v>
      </c>
      <c r="AL62" s="59">
        <f>IF($A62&lt;=AL$178,'MissFill 1'!AK65,"")</f>
        <v>41</v>
      </c>
      <c r="AM62" s="59">
        <f>IF($A62&lt;=AM$178,'MissFill 1'!AL65,"")</f>
        <v>506</v>
      </c>
      <c r="AN62" s="59">
        <f>IF($A62&lt;=AN$178,'MissFill 1'!AM65,"")</f>
        <v>976</v>
      </c>
      <c r="AO62" s="59">
        <f>IF($A62&lt;=AO$178,'MissFill 1'!AN65,"")</f>
        <v>839</v>
      </c>
      <c r="AP62" s="59">
        <f>IF($A62&lt;=AP$178,'MissFill 1'!AO65,"")</f>
        <v>280</v>
      </c>
      <c r="AQ62" s="59">
        <f>IF($A62&lt;=AQ$178,'MissFill 1'!AP65,"")</f>
        <v>207</v>
      </c>
      <c r="AR62" s="59">
        <f>IF($A62&lt;=AR$178,'MissFill 1'!AQ65,"")</f>
        <v>1082</v>
      </c>
      <c r="AS62" s="59">
        <f>IF($A62&lt;=AS$178,'MissFill 1'!AR65,"")</f>
        <v>16</v>
      </c>
      <c r="AT62" s="59">
        <f>IF($A62&lt;=AT$178,'MissFill 1'!AS65,"")</f>
        <v>654</v>
      </c>
      <c r="AU62" s="59">
        <f>IF($A62&lt;=AU$178,'MissFill 1'!AT65,"")</f>
        <v>342</v>
      </c>
      <c r="AV62" s="59">
        <f>IF($A62&lt;=AV$178,'MissFill 1'!AU65,"")</f>
        <v>2306</v>
      </c>
      <c r="AW62" s="59">
        <f>IF($A62&lt;=AW$178,'MissFill 1'!AV65,"")</f>
        <v>755</v>
      </c>
      <c r="AX62" s="59">
        <f>IF($A62&lt;=AX$178,'MissFill 1'!AW65,"")</f>
        <v>153</v>
      </c>
    </row>
    <row r="63" spans="1:50" x14ac:dyDescent="0.25">
      <c r="A63" s="41">
        <v>44408</v>
      </c>
      <c r="B63" s="52">
        <v>212</v>
      </c>
      <c r="C63" s="59">
        <f>IF($A63&lt;=C$178,'MissFill 1'!B66,"")</f>
        <v>0</v>
      </c>
      <c r="D63" s="59">
        <f>IF($A63&lt;=D$178,'MissFill 1'!C66,"")</f>
        <v>275</v>
      </c>
      <c r="E63" s="59">
        <f>IF($A63&lt;=E$178,'MissFill 1'!D66,"")</f>
        <v>3</v>
      </c>
      <c r="F63" s="59">
        <f>IF($A63&lt;=F$178,'MissFill 1'!E66,"")</f>
        <v>499</v>
      </c>
      <c r="G63" s="59">
        <f>IF($A63&lt;=G$178,'MissFill 1'!F66,"")</f>
        <v>31</v>
      </c>
      <c r="H63" s="59">
        <f>IF($A63&lt;=H$178,'MissFill 1'!G66,"")</f>
        <v>0</v>
      </c>
      <c r="I63" s="59">
        <f>IF($A63&lt;=I$178,'MissFill 1'!H66,"")</f>
        <v>0</v>
      </c>
      <c r="J63" s="59">
        <f>IF($A63&lt;=J$178,'MissFill 1'!I66,"")</f>
        <v>1050</v>
      </c>
      <c r="K63" s="59">
        <f>IF($A63&lt;=K$178,'MissFill 1'!J66,"")</f>
        <v>143</v>
      </c>
      <c r="L63" s="59">
        <f>IF($A63&lt;=L$178,'MissFill 1'!K66,"")</f>
        <v>300</v>
      </c>
      <c r="M63" s="59">
        <f>IF($A63&lt;=M$178,'MissFill 1'!L66,"")</f>
        <v>0</v>
      </c>
      <c r="N63" s="59">
        <f>IF($A63&lt;=N$178,'MissFill 1'!M66,"")</f>
        <v>0</v>
      </c>
      <c r="O63" s="59">
        <f>IF($A63&lt;=O$178,'MissFill 1'!N66,"")</f>
        <v>664</v>
      </c>
      <c r="P63" s="59">
        <f>IF($A63&lt;=P$178,'MissFill 1'!O66,"")</f>
        <v>121</v>
      </c>
      <c r="Q63" s="59">
        <f>IF($A63&lt;=Q$178,'MissFill 1'!P66,"")</f>
        <v>17</v>
      </c>
      <c r="R63" s="59">
        <f>IF($A63&lt;=R$178,'MissFill 1'!Q66,"")</f>
        <v>0</v>
      </c>
      <c r="S63" s="59">
        <f>IF($A63&lt;=S$178,'MissFill 1'!R66,"")</f>
        <v>0</v>
      </c>
      <c r="T63" s="59">
        <f>IF($A63&lt;=T$178,'MissFill 1'!S66,"")</f>
        <v>623</v>
      </c>
      <c r="U63" s="59">
        <f>IF($A63&lt;=U$178,'MissFill 1'!T66,"")</f>
        <v>138</v>
      </c>
      <c r="V63" s="59">
        <f>IF($A63&lt;=V$178,'MissFill 1'!U66,"")</f>
        <v>0</v>
      </c>
      <c r="W63" s="59">
        <f>IF($A63&lt;=W$178,'MissFill 1'!V66,"")</f>
        <v>446</v>
      </c>
      <c r="X63" s="59">
        <f>IF($A63&lt;=X$178,'MissFill 1'!W66,"")</f>
        <v>40</v>
      </c>
      <c r="Y63" s="59">
        <f>IF($A63&lt;=Y$178,'MissFill 1'!X66,"")</f>
        <v>44</v>
      </c>
      <c r="Z63" s="59">
        <f>IF($A63&lt;=Z$178,'MissFill 1'!Y66,"")</f>
        <v>261</v>
      </c>
      <c r="AA63" s="59">
        <f>IF($A63&lt;=AA$178,'MissFill 1'!Z66,"")</f>
        <v>97</v>
      </c>
      <c r="AB63" s="59">
        <f>IF($A63&lt;=AB$178,'MissFill 1'!AA66,"")</f>
        <v>3007</v>
      </c>
      <c r="AC63" s="59">
        <f>IF($A63&lt;=AC$178,'MissFill 1'!AB66,"")</f>
        <v>30</v>
      </c>
      <c r="AD63" s="59">
        <f>IF($A63&lt;=AD$178,'MissFill 1'!AC66,"")</f>
        <v>1283</v>
      </c>
      <c r="AE63" s="59">
        <f>IF($A63&lt;=AE$178,'MissFill 1'!AD66,"")</f>
        <v>985</v>
      </c>
      <c r="AF63" s="59">
        <f>IF($A63&lt;=AF$178,'MissFill 1'!AE66,"")</f>
        <v>506</v>
      </c>
      <c r="AG63" s="59">
        <f>IF($A63&lt;=AG$178,'MissFill 1'!AF66,"")</f>
        <v>56</v>
      </c>
      <c r="AH63" s="59">
        <f>IF($A63&lt;=AH$178,'MissFill 1'!AG66,"")</f>
        <v>508</v>
      </c>
      <c r="AI63" s="59">
        <f>IF($A63&lt;=AI$178,'MissFill 1'!AH66,"")</f>
        <v>40</v>
      </c>
      <c r="AJ63" s="59">
        <f>IF($A63&lt;=AJ$178,'MissFill 1'!AI66,"")</f>
        <v>47</v>
      </c>
      <c r="AK63" s="59">
        <f>IF($A63&lt;=AK$178,'MissFill 1'!AJ66,"")</f>
        <v>210</v>
      </c>
      <c r="AL63" s="59">
        <f>IF($A63&lt;=AL$178,'MissFill 1'!AK66,"")</f>
        <v>6</v>
      </c>
      <c r="AM63" s="59">
        <f>IF($A63&lt;=AM$178,'MissFill 1'!AL66,"")</f>
        <v>426</v>
      </c>
      <c r="AN63" s="59">
        <f>IF($A63&lt;=AN$178,'MissFill 1'!AM66,"")</f>
        <v>1537</v>
      </c>
      <c r="AO63" s="59">
        <f>IF($A63&lt;=AO$178,'MissFill 1'!AN66,"")</f>
        <v>1414</v>
      </c>
      <c r="AP63" s="59">
        <f>IF($A63&lt;=AP$178,'MissFill 1'!AO66,"")</f>
        <v>1042</v>
      </c>
      <c r="AQ63" s="59">
        <f>IF($A63&lt;=AQ$178,'MissFill 1'!AP66,"")</f>
        <v>834</v>
      </c>
      <c r="AR63" s="59">
        <f>IF($A63&lt;=AR$178,'MissFill 1'!AQ66,"")</f>
        <v>1190</v>
      </c>
      <c r="AS63" s="59">
        <f>IF($A63&lt;=AS$178,'MissFill 1'!AR66,"")</f>
        <v>-1</v>
      </c>
      <c r="AT63" s="59">
        <f>IF($A63&lt;=AT$178,'MissFill 1'!AS66,"")</f>
        <v>1282</v>
      </c>
      <c r="AU63" s="59">
        <f>IF($A63&lt;=AU$178,'MissFill 1'!AT66,"")</f>
        <v>682</v>
      </c>
      <c r="AV63" s="59">
        <f>IF($A63&lt;=AV$178,'MissFill 1'!AU66,"")</f>
        <v>3923</v>
      </c>
      <c r="AW63" s="59">
        <f>IF($A63&lt;=AW$178,'MissFill 1'!AV66,"")</f>
        <v>379</v>
      </c>
      <c r="AX63" s="59">
        <f>IF($A63&lt;=AX$178,'MissFill 1'!AW66,"")</f>
        <v>67</v>
      </c>
    </row>
    <row r="64" spans="1:50" x14ac:dyDescent="0.25">
      <c r="A64" s="41">
        <v>44409</v>
      </c>
      <c r="B64" s="52">
        <v>213</v>
      </c>
      <c r="C64" s="59">
        <f>IF($A64&lt;=C$178,'MissFill 1'!B67,"")</f>
        <v>186</v>
      </c>
      <c r="D64" s="59">
        <f>IF($A64&lt;=D$178,'MissFill 1'!C67,"")</f>
        <v>980</v>
      </c>
      <c r="E64" s="59">
        <f>IF($A64&lt;=E$178,'MissFill 1'!D67,"")</f>
        <v>4</v>
      </c>
      <c r="F64" s="59">
        <f>IF($A64&lt;=F$178,'MissFill 1'!E67,"")</f>
        <v>192</v>
      </c>
      <c r="G64" s="59">
        <f>IF($A64&lt;=G$178,'MissFill 1'!F67,"")</f>
        <v>573</v>
      </c>
      <c r="H64" s="59">
        <f>IF($A64&lt;=H$178,'MissFill 1'!G67,"")</f>
        <v>0</v>
      </c>
      <c r="I64" s="59">
        <f>IF($A64&lt;=I$178,'MissFill 1'!H67,"")</f>
        <v>377</v>
      </c>
      <c r="J64" s="59">
        <f>IF($A64&lt;=J$178,'MissFill 1'!I67,"")</f>
        <v>754</v>
      </c>
      <c r="K64" s="59">
        <f>IF($A64&lt;=K$178,'MissFill 1'!J67,"")</f>
        <v>31</v>
      </c>
      <c r="L64" s="59">
        <f>IF($A64&lt;=L$178,'MissFill 1'!K67,"")</f>
        <v>300</v>
      </c>
      <c r="M64" s="59">
        <f>IF($A64&lt;=M$178,'MissFill 1'!L67,"")</f>
        <v>0</v>
      </c>
      <c r="N64" s="59">
        <f>IF($A64&lt;=N$178,'MissFill 1'!M67,"")</f>
        <v>2</v>
      </c>
      <c r="O64" s="59">
        <f>IF($A64&lt;=O$178,'MissFill 1'!N67,"")</f>
        <v>1356</v>
      </c>
      <c r="P64" s="59">
        <f>IF($A64&lt;=P$178,'MissFill 1'!O67,"")</f>
        <v>126</v>
      </c>
      <c r="Q64" s="59">
        <f>IF($A64&lt;=Q$178,'MissFill 1'!P67,"")</f>
        <v>12</v>
      </c>
      <c r="R64" s="59">
        <f>IF($A64&lt;=R$178,'MissFill 1'!Q67,"")</f>
        <v>8</v>
      </c>
      <c r="S64" s="59">
        <f>IF($A64&lt;=S$178,'MissFill 1'!R67,"")</f>
        <v>0</v>
      </c>
      <c r="T64" s="59">
        <f>IF($A64&lt;=T$178,'MissFill 1'!S67,"")</f>
        <v>1060</v>
      </c>
      <c r="U64" s="59">
        <f>IF($A64&lt;=U$178,'MissFill 1'!T67,"")</f>
        <v>784</v>
      </c>
      <c r="V64" s="59">
        <f>IF($A64&lt;=V$178,'MissFill 1'!U67,"")</f>
        <v>25</v>
      </c>
      <c r="W64" s="59">
        <f>IF($A64&lt;=W$178,'MissFill 1'!V67,"")</f>
        <v>58</v>
      </c>
      <c r="X64" s="59">
        <f>IF($A64&lt;=X$178,'MissFill 1'!W67,"")</f>
        <v>153</v>
      </c>
      <c r="Y64" s="59">
        <f>IF($A64&lt;=Y$178,'MissFill 1'!X67,"")</f>
        <v>772</v>
      </c>
      <c r="Z64" s="59">
        <f>IF($A64&lt;=Z$178,'MissFill 1'!Y67,"")</f>
        <v>27</v>
      </c>
      <c r="AA64" s="59">
        <f>IF($A64&lt;=AA$178,'MissFill 1'!Z67,"")</f>
        <v>303</v>
      </c>
      <c r="AB64" s="59">
        <f>IF($A64&lt;=AB$178,'MissFill 1'!AA67,"")</f>
        <v>492</v>
      </c>
      <c r="AC64" s="59">
        <f>IF($A64&lt;=AC$178,'MissFill 1'!AB67,"")</f>
        <v>37</v>
      </c>
      <c r="AD64" s="59">
        <f>IF($A64&lt;=AD$178,'MissFill 1'!AC67,"")</f>
        <v>207</v>
      </c>
      <c r="AE64" s="59">
        <f>IF($A64&lt;=AE$178,'MissFill 1'!AD67,"")</f>
        <v>522</v>
      </c>
      <c r="AF64" s="59">
        <f>IF($A64&lt;=AF$178,'MissFill 1'!AE67,"")</f>
        <v>54</v>
      </c>
      <c r="AG64" s="59">
        <f>IF($A64&lt;=AG$178,'MissFill 1'!AF67,"")</f>
        <v>418</v>
      </c>
      <c r="AH64" s="59">
        <f>IF($A64&lt;=AH$178,'MissFill 1'!AG67,"")</f>
        <v>489</v>
      </c>
      <c r="AI64" s="59">
        <f>IF($A64&lt;=AI$178,'MissFill 1'!AH67,"")</f>
        <v>0</v>
      </c>
      <c r="AJ64" s="59">
        <f>IF($A64&lt;=AJ$178,'MissFill 1'!AI67,"")</f>
        <v>74</v>
      </c>
      <c r="AK64" s="59">
        <f>IF($A64&lt;=AK$178,'MissFill 1'!AJ67,"")</f>
        <v>562</v>
      </c>
      <c r="AL64" s="59">
        <f>IF($A64&lt;=AL$178,'MissFill 1'!AK67,"")</f>
        <v>639</v>
      </c>
      <c r="AM64" s="59">
        <f>IF($A64&lt;=AM$178,'MissFill 1'!AL67,"")</f>
        <v>43</v>
      </c>
      <c r="AN64" s="59">
        <f>IF($A64&lt;=AN$178,'MissFill 1'!AM67,"")</f>
        <v>831</v>
      </c>
      <c r="AO64" s="59">
        <f>IF($A64&lt;=AO$178,'MissFill 1'!AN67,"")</f>
        <v>719</v>
      </c>
      <c r="AP64" s="59">
        <f>IF($A64&lt;=AP$178,'MissFill 1'!AO67,"")</f>
        <v>11</v>
      </c>
      <c r="AQ64" s="59">
        <f>IF($A64&lt;=AQ$178,'MissFill 1'!AP67,"")</f>
        <v>203</v>
      </c>
      <c r="AR64" s="59">
        <f>IF($A64&lt;=AR$178,'MissFill 1'!AQ67,"")</f>
        <v>1653</v>
      </c>
      <c r="AS64" s="59">
        <f>IF($A64&lt;=AS$178,'MissFill 1'!AR67,"")</f>
        <v>680</v>
      </c>
      <c r="AT64" s="59">
        <f>IF($A64&lt;=AT$178,'MissFill 1'!AS67,"")</f>
        <v>104</v>
      </c>
      <c r="AU64" s="59">
        <f>IF($A64&lt;=AU$178,'MissFill 1'!AT67,"")</f>
        <v>936</v>
      </c>
      <c r="AV64" s="59">
        <f>IF($A64&lt;=AV$178,'MissFill 1'!AU67,"")</f>
        <v>2555</v>
      </c>
      <c r="AW64" s="59">
        <f>IF($A64&lt;=AW$178,'MissFill 1'!AV67,"")</f>
        <v>89</v>
      </c>
      <c r="AX64" s="59">
        <f>IF($A64&lt;=AX$178,'MissFill 1'!AW67,"")</f>
        <v>189</v>
      </c>
    </row>
    <row r="65" spans="1:50" x14ac:dyDescent="0.25">
      <c r="A65" s="41">
        <v>44410</v>
      </c>
      <c r="B65" s="52">
        <v>214</v>
      </c>
      <c r="C65" s="59">
        <f>IF($A65&lt;=C$178,'MissFill 1'!B68,"")</f>
        <v>432</v>
      </c>
      <c r="D65" s="59">
        <f>IF($A65&lt;=D$178,'MissFill 1'!C68,"")</f>
        <v>27</v>
      </c>
      <c r="E65" s="59">
        <f>IF($A65&lt;=E$178,'MissFill 1'!D68,"")</f>
        <v>661</v>
      </c>
      <c r="F65" s="59">
        <f>IF($A65&lt;=F$178,'MissFill 1'!E68,"")</f>
        <v>86</v>
      </c>
      <c r="G65" s="59">
        <f>IF($A65&lt;=G$178,'MissFill 1'!F68,"")</f>
        <v>45</v>
      </c>
      <c r="H65" s="59">
        <f>IF($A65&lt;=H$178,'MissFill 1'!G68,"")</f>
        <v>0</v>
      </c>
      <c r="I65" s="59">
        <f>IF($A65&lt;=I$178,'MissFill 1'!H68,"")</f>
        <v>65</v>
      </c>
      <c r="J65" s="59">
        <f>IF($A65&lt;=J$178,'MissFill 1'!I68,"")</f>
        <v>0</v>
      </c>
      <c r="K65" s="59">
        <f>IF($A65&lt;=K$178,'MissFill 1'!J68,"")</f>
        <v>350</v>
      </c>
      <c r="L65" s="59">
        <f>IF($A65&lt;=L$178,'MissFill 1'!K68,"")</f>
        <v>300</v>
      </c>
      <c r="M65" s="59">
        <f>IF($A65&lt;=M$178,'MissFill 1'!L68,"")</f>
        <v>6</v>
      </c>
      <c r="N65" s="59">
        <f>IF($A65&lt;=N$178,'MissFill 1'!M68,"")</f>
        <v>341</v>
      </c>
      <c r="O65" s="59">
        <f>IF($A65&lt;=O$178,'MissFill 1'!N68,"")</f>
        <v>1081</v>
      </c>
      <c r="P65" s="59">
        <f>IF($A65&lt;=P$178,'MissFill 1'!O68,"")</f>
        <v>156</v>
      </c>
      <c r="Q65" s="59">
        <f>IF($A65&lt;=Q$178,'MissFill 1'!P68,"")</f>
        <v>136</v>
      </c>
      <c r="R65" s="59">
        <f>IF($A65&lt;=R$178,'MissFill 1'!Q68,"")</f>
        <v>10</v>
      </c>
      <c r="S65" s="59">
        <f>IF($A65&lt;=S$178,'MissFill 1'!R68,"")</f>
        <v>0</v>
      </c>
      <c r="T65" s="59">
        <f>IF($A65&lt;=T$178,'MissFill 1'!S68,"")</f>
        <v>58</v>
      </c>
      <c r="U65" s="59">
        <f>IF($A65&lt;=U$178,'MissFill 1'!T68,"")</f>
        <v>193</v>
      </c>
      <c r="V65" s="59">
        <f>IF($A65&lt;=V$178,'MissFill 1'!U68,"")</f>
        <v>571</v>
      </c>
      <c r="W65" s="59">
        <f>IF($A65&lt;=W$178,'MissFill 1'!V68,"")</f>
        <v>918</v>
      </c>
      <c r="X65" s="59">
        <f>IF($A65&lt;=X$178,'MissFill 1'!W68,"")</f>
        <v>721</v>
      </c>
      <c r="Y65" s="59">
        <f>IF($A65&lt;=Y$178,'MissFill 1'!X68,"")</f>
        <v>328</v>
      </c>
      <c r="Z65" s="59">
        <f>IF($A65&lt;=Z$178,'MissFill 1'!Y68,"")</f>
        <v>730</v>
      </c>
      <c r="AA65" s="59">
        <f>IF($A65&lt;=AA$178,'MissFill 1'!Z68,"")</f>
        <v>284</v>
      </c>
      <c r="AB65" s="59">
        <f>IF($A65&lt;=AB$178,'MissFill 1'!AA68,"")</f>
        <v>2127</v>
      </c>
      <c r="AC65" s="59">
        <f>IF($A65&lt;=AC$178,'MissFill 1'!AB68,"")</f>
        <v>39</v>
      </c>
      <c r="AD65" s="59">
        <f>IF($A65&lt;=AD$178,'MissFill 1'!AC68,"")</f>
        <v>892</v>
      </c>
      <c r="AE65" s="59">
        <f>IF($A65&lt;=AE$178,'MissFill 1'!AD68,"")</f>
        <v>749</v>
      </c>
      <c r="AF65" s="59">
        <f>IF($A65&lt;=AF$178,'MissFill 1'!AE68,"")</f>
        <v>480</v>
      </c>
      <c r="AG65" s="59">
        <f>IF($A65&lt;=AG$178,'MissFill 1'!AF68,"")</f>
        <v>378</v>
      </c>
      <c r="AH65" s="59">
        <f>IF($A65&lt;=AH$178,'MissFill 1'!AG68,"")</f>
        <v>173</v>
      </c>
      <c r="AI65" s="59">
        <f>IF($A65&lt;=AI$178,'MissFill 1'!AH68,"")</f>
        <v>62</v>
      </c>
      <c r="AJ65" s="59">
        <f>IF($A65&lt;=AJ$178,'MissFill 1'!AI68,"")</f>
        <v>1</v>
      </c>
      <c r="AK65" s="59">
        <f>IF($A65&lt;=AK$178,'MissFill 1'!AJ68,"")</f>
        <v>512</v>
      </c>
      <c r="AL65" s="59">
        <f>IF($A65&lt;=AL$178,'MissFill 1'!AK68,"")</f>
        <v>516</v>
      </c>
      <c r="AM65" s="59">
        <f>IF($A65&lt;=AM$178,'MissFill 1'!AL68,"")</f>
        <v>201</v>
      </c>
      <c r="AN65" s="59">
        <f>IF($A65&lt;=AN$178,'MissFill 1'!AM68,"")</f>
        <v>789</v>
      </c>
      <c r="AO65" s="59">
        <f>IF($A65&lt;=AO$178,'MissFill 1'!AN68,"")</f>
        <v>586</v>
      </c>
      <c r="AP65" s="59">
        <f>IF($A65&lt;=AP$178,'MissFill 1'!AO68,"")</f>
        <v>47</v>
      </c>
      <c r="AQ65" s="59">
        <f>IF($A65&lt;=AQ$178,'MissFill 1'!AP68,"")</f>
        <v>224</v>
      </c>
      <c r="AR65" s="59">
        <f>IF($A65&lt;=AR$178,'MissFill 1'!AQ68,"")</f>
        <v>1485</v>
      </c>
      <c r="AS65" s="59">
        <f>IF($A65&lt;=AS$178,'MissFill 1'!AR68,"")</f>
        <v>265</v>
      </c>
      <c r="AT65" s="59">
        <f>IF($A65&lt;=AT$178,'MissFill 1'!AS68,"")</f>
        <v>695</v>
      </c>
      <c r="AU65" s="59">
        <f>IF($A65&lt;=AU$178,'MissFill 1'!AT68,"")</f>
        <v>670</v>
      </c>
      <c r="AV65" s="59">
        <f>IF($A65&lt;=AV$178,'MissFill 1'!AU68,"")</f>
        <v>1924</v>
      </c>
      <c r="AW65" s="59">
        <f>IF($A65&lt;=AW$178,'MissFill 1'!AV68,"")</f>
        <v>277</v>
      </c>
      <c r="AX65" s="59">
        <f>IF($A65&lt;=AX$178,'MissFill 1'!AW68,"")</f>
        <v>16</v>
      </c>
    </row>
    <row r="66" spans="1:50" x14ac:dyDescent="0.25">
      <c r="A66" s="41">
        <v>44411</v>
      </c>
      <c r="B66" s="52">
        <v>215</v>
      </c>
      <c r="C66" s="59">
        <f>IF($A66&lt;=C$178,'MissFill 1'!B69,"")</f>
        <v>53</v>
      </c>
      <c r="D66" s="59">
        <f>IF($A66&lt;=D$178,'MissFill 1'!C69,"")</f>
        <v>102</v>
      </c>
      <c r="E66" s="59">
        <f>IF($A66&lt;=E$178,'MissFill 1'!D69,"")</f>
        <v>8</v>
      </c>
      <c r="F66" s="59">
        <f>IF($A66&lt;=F$178,'MissFill 1'!E69,"")</f>
        <v>712</v>
      </c>
      <c r="G66" s="59">
        <f>IF($A66&lt;=G$178,'MissFill 1'!F69,"")</f>
        <v>36</v>
      </c>
      <c r="H66" s="59">
        <f>IF($A66&lt;=H$178,'MissFill 1'!G69,"")</f>
        <v>0</v>
      </c>
      <c r="I66" s="59">
        <f>IF($A66&lt;=I$178,'MissFill 1'!H69,"")</f>
        <v>0</v>
      </c>
      <c r="J66" s="59">
        <f>IF($A66&lt;=J$178,'MissFill 1'!I69,"")</f>
        <v>0</v>
      </c>
      <c r="K66" s="59">
        <f>IF($A66&lt;=K$178,'MissFill 1'!J69,"")</f>
        <v>0</v>
      </c>
      <c r="L66" s="59">
        <f>IF($A66&lt;=L$178,'MissFill 1'!K69,"")</f>
        <v>300</v>
      </c>
      <c r="M66" s="59">
        <f>IF($A66&lt;=M$178,'MissFill 1'!L69,"")</f>
        <v>47</v>
      </c>
      <c r="N66" s="59">
        <f>IF($A66&lt;=N$178,'MissFill 1'!M69,"")</f>
        <v>477</v>
      </c>
      <c r="O66" s="59">
        <f>IF($A66&lt;=O$178,'MissFill 1'!N69,"")</f>
        <v>298</v>
      </c>
      <c r="P66" s="59">
        <f>IF($A66&lt;=P$178,'MissFill 1'!O69,"")</f>
        <v>352</v>
      </c>
      <c r="Q66" s="59">
        <f>IF($A66&lt;=Q$178,'MissFill 1'!P69,"")</f>
        <v>0</v>
      </c>
      <c r="R66" s="59">
        <f>IF($A66&lt;=R$178,'MissFill 1'!Q69,"")</f>
        <v>1</v>
      </c>
      <c r="S66" s="59">
        <f>IF($A66&lt;=S$178,'MissFill 1'!R69,"")</f>
        <v>0</v>
      </c>
      <c r="T66" s="59">
        <f>IF($A66&lt;=T$178,'MissFill 1'!S69,"")</f>
        <v>58</v>
      </c>
      <c r="U66" s="59">
        <f>IF($A66&lt;=U$178,'MissFill 1'!T69,"")</f>
        <v>225</v>
      </c>
      <c r="V66" s="59">
        <f>IF($A66&lt;=V$178,'MissFill 1'!U69,"")</f>
        <v>119</v>
      </c>
      <c r="W66" s="59">
        <f>IF($A66&lt;=W$178,'MissFill 1'!V69,"")</f>
        <v>0</v>
      </c>
      <c r="X66" s="59">
        <f>IF($A66&lt;=X$178,'MissFill 1'!W69,"")</f>
        <v>774</v>
      </c>
      <c r="Y66" s="59">
        <f>IF($A66&lt;=Y$178,'MissFill 1'!X69,"")</f>
        <v>0</v>
      </c>
      <c r="Z66" s="59">
        <f>IF($A66&lt;=Z$178,'MissFill 1'!Y69,"")</f>
        <v>566</v>
      </c>
      <c r="AA66" s="59">
        <f>IF($A66&lt;=AA$178,'MissFill 1'!Z69,"")</f>
        <v>199</v>
      </c>
      <c r="AB66" s="59">
        <f>IF($A66&lt;=AB$178,'MissFill 1'!AA69,"")</f>
        <v>66</v>
      </c>
      <c r="AC66" s="59">
        <f>IF($A66&lt;=AC$178,'MissFill 1'!AB69,"")</f>
        <v>70</v>
      </c>
      <c r="AD66" s="59">
        <f>IF($A66&lt;=AD$178,'MissFill 1'!AC69,"")</f>
        <v>942</v>
      </c>
      <c r="AE66" s="59">
        <f>IF($A66&lt;=AE$178,'MissFill 1'!AD69,"")</f>
        <v>403</v>
      </c>
      <c r="AF66" s="59">
        <f>IF($A66&lt;=AF$178,'MissFill 1'!AE69,"")</f>
        <v>26</v>
      </c>
      <c r="AG66" s="59">
        <f>IF($A66&lt;=AG$178,'MissFill 1'!AF69,"")</f>
        <v>142</v>
      </c>
      <c r="AH66" s="59">
        <f>IF($A66&lt;=AH$178,'MissFill 1'!AG69,"")</f>
        <v>464</v>
      </c>
      <c r="AI66" s="59">
        <f>IF($A66&lt;=AI$178,'MissFill 1'!AH69,"")</f>
        <v>995</v>
      </c>
      <c r="AJ66" s="59">
        <f>IF($A66&lt;=AJ$178,'MissFill 1'!AI69,"")</f>
        <v>31</v>
      </c>
      <c r="AK66" s="59">
        <f>IF($A66&lt;=AK$178,'MissFill 1'!AJ69,"")</f>
        <v>193</v>
      </c>
      <c r="AL66" s="59">
        <f>IF($A66&lt;=AL$178,'MissFill 1'!AK69,"")</f>
        <v>497</v>
      </c>
      <c r="AM66" s="59">
        <f>IF($A66&lt;=AM$178,'MissFill 1'!AL69,"")</f>
        <v>437</v>
      </c>
      <c r="AN66" s="59">
        <f>IF($A66&lt;=AN$178,'MissFill 1'!AM69,"")</f>
        <v>300</v>
      </c>
      <c r="AO66" s="59">
        <f>IF($A66&lt;=AO$178,'MissFill 1'!AN69,"")</f>
        <v>449</v>
      </c>
      <c r="AP66" s="59">
        <f>IF($A66&lt;=AP$178,'MissFill 1'!AO69,"")</f>
        <v>521</v>
      </c>
      <c r="AQ66" s="59">
        <f>IF($A66&lt;=AQ$178,'MissFill 1'!AP69,"")</f>
        <v>0</v>
      </c>
      <c r="AR66" s="59">
        <f>IF($A66&lt;=AR$178,'MissFill 1'!AQ69,"")</f>
        <v>1297</v>
      </c>
      <c r="AS66" s="59">
        <f>IF($A66&lt;=AS$178,'MissFill 1'!AR69,"")</f>
        <v>548</v>
      </c>
      <c r="AT66" s="59">
        <f>IF($A66&lt;=AT$178,'MissFill 1'!AS69,"")</f>
        <v>665</v>
      </c>
      <c r="AU66" s="59">
        <f>IF($A66&lt;=AU$178,'MissFill 1'!AT69,"")</f>
        <v>471</v>
      </c>
      <c r="AV66" s="59">
        <f>IF($A66&lt;=AV$178,'MissFill 1'!AU69,"")</f>
        <v>1332</v>
      </c>
      <c r="AW66" s="59">
        <f>IF($A66&lt;=AW$178,'MissFill 1'!AV69,"")</f>
        <v>711</v>
      </c>
      <c r="AX66" s="59">
        <f>IF($A66&lt;=AX$178,'MissFill 1'!AW69,"")</f>
        <v>433</v>
      </c>
    </row>
    <row r="67" spans="1:50" x14ac:dyDescent="0.25">
      <c r="A67" s="41">
        <v>44412</v>
      </c>
      <c r="B67" s="52">
        <v>216</v>
      </c>
      <c r="C67" s="59">
        <f>IF($A67&lt;=C$178,'MissFill 1'!B70,"")</f>
        <v>305</v>
      </c>
      <c r="D67" s="59">
        <f>IF($A67&lt;=D$178,'MissFill 1'!C70,"")</f>
        <v>0</v>
      </c>
      <c r="E67" s="59">
        <f>IF($A67&lt;=E$178,'MissFill 1'!D70,"")</f>
        <v>0</v>
      </c>
      <c r="F67" s="59">
        <f>IF($A67&lt;=F$178,'MissFill 1'!E70,"")</f>
        <v>251</v>
      </c>
      <c r="G67" s="59">
        <f>IF($A67&lt;=G$178,'MissFill 1'!F70,"")</f>
        <v>507</v>
      </c>
      <c r="H67" s="59">
        <f>IF($A67&lt;=H$178,'MissFill 1'!G70,"")</f>
        <v>10</v>
      </c>
      <c r="I67" s="59">
        <f>IF($A67&lt;=I$178,'MissFill 1'!H70,"")</f>
        <v>255</v>
      </c>
      <c r="J67" s="59">
        <f>IF($A67&lt;=J$178,'MissFill 1'!I70,"")</f>
        <v>0</v>
      </c>
      <c r="K67" s="59">
        <f>IF($A67&lt;=K$178,'MissFill 1'!J70,"")</f>
        <v>0</v>
      </c>
      <c r="L67" s="59">
        <f>IF($A67&lt;=L$178,'MissFill 1'!K70,"")</f>
        <v>300</v>
      </c>
      <c r="M67" s="59">
        <f>IF($A67&lt;=M$178,'MissFill 1'!L70,"")</f>
        <v>165</v>
      </c>
      <c r="N67" s="59">
        <f>IF($A67&lt;=N$178,'MissFill 1'!M70,"")</f>
        <v>729</v>
      </c>
      <c r="O67" s="59">
        <f>IF($A67&lt;=O$178,'MissFill 1'!N70,"")</f>
        <v>2640</v>
      </c>
      <c r="P67" s="59">
        <f>IF($A67&lt;=P$178,'MissFill 1'!O70,"")</f>
        <v>0</v>
      </c>
      <c r="Q67" s="59">
        <f>IF($A67&lt;=Q$178,'MissFill 1'!P70,"")</f>
        <v>23</v>
      </c>
      <c r="R67" s="59">
        <f>IF($A67&lt;=R$178,'MissFill 1'!Q70,"")</f>
        <v>0</v>
      </c>
      <c r="S67" s="59">
        <f>IF($A67&lt;=S$178,'MissFill 1'!R70,"")</f>
        <v>0</v>
      </c>
      <c r="T67" s="59">
        <f>IF($A67&lt;=T$178,'MissFill 1'!S70,"")</f>
        <v>90</v>
      </c>
      <c r="U67" s="59">
        <f>IF($A67&lt;=U$178,'MissFill 1'!T70,"")</f>
        <v>895</v>
      </c>
      <c r="V67" s="59">
        <f>IF($A67&lt;=V$178,'MissFill 1'!U70,"")</f>
        <v>478</v>
      </c>
      <c r="W67" s="59">
        <f>IF($A67&lt;=W$178,'MissFill 1'!V70,"")</f>
        <v>0</v>
      </c>
      <c r="X67" s="59">
        <f>IF($A67&lt;=X$178,'MissFill 1'!W70,"")</f>
        <v>54</v>
      </c>
      <c r="Y67" s="59">
        <f>IF($A67&lt;=Y$178,'MissFill 1'!X70,"")</f>
        <v>1600</v>
      </c>
      <c r="Z67" s="59">
        <f>IF($A67&lt;=Z$178,'MissFill 1'!Y70,"")</f>
        <v>211</v>
      </c>
      <c r="AA67" s="59">
        <f>IF($A67&lt;=AA$178,'MissFill 1'!Z70,"")</f>
        <v>1800</v>
      </c>
      <c r="AB67" s="59">
        <f>IF($A67&lt;=AB$178,'MissFill 1'!AA70,"")</f>
        <v>261</v>
      </c>
      <c r="AC67" s="59">
        <f>IF($A67&lt;=AC$178,'MissFill 1'!AB70,"")</f>
        <v>18</v>
      </c>
      <c r="AD67" s="59">
        <f>IF($A67&lt;=AD$178,'MissFill 1'!AC70,"")</f>
        <v>872</v>
      </c>
      <c r="AE67" s="59">
        <f>IF($A67&lt;=AE$178,'MissFill 1'!AD70,"")</f>
        <v>86</v>
      </c>
      <c r="AF67" s="59">
        <f>IF($A67&lt;=AF$178,'MissFill 1'!AE70,"")</f>
        <v>93</v>
      </c>
      <c r="AG67" s="59">
        <f>IF($A67&lt;=AG$178,'MissFill 1'!AF70,"")</f>
        <v>1150</v>
      </c>
      <c r="AH67" s="59">
        <f>IF($A67&lt;=AH$178,'MissFill 1'!AG70,"")</f>
        <v>195</v>
      </c>
      <c r="AI67" s="59">
        <f>IF($A67&lt;=AI$178,'MissFill 1'!AH70,"")</f>
        <v>1097</v>
      </c>
      <c r="AJ67" s="59">
        <f>IF($A67&lt;=AJ$178,'MissFill 1'!AI70,"")</f>
        <v>65</v>
      </c>
      <c r="AK67" s="59">
        <f>IF($A67&lt;=AK$178,'MissFill 1'!AJ70,"")</f>
        <v>997</v>
      </c>
      <c r="AL67" s="59">
        <f>IF($A67&lt;=AL$178,'MissFill 1'!AK70,"")</f>
        <v>797</v>
      </c>
      <c r="AM67" s="59">
        <f>IF($A67&lt;=AM$178,'MissFill 1'!AL70,"")</f>
        <v>547</v>
      </c>
      <c r="AN67" s="59">
        <f>IF($A67&lt;=AN$178,'MissFill 1'!AM70,"")</f>
        <v>964</v>
      </c>
      <c r="AO67" s="59">
        <f>IF($A67&lt;=AO$178,'MissFill 1'!AN70,"")</f>
        <v>1377</v>
      </c>
      <c r="AP67" s="59">
        <f>IF($A67&lt;=AP$178,'MissFill 1'!AO70,"")</f>
        <v>537</v>
      </c>
      <c r="AQ67" s="59">
        <f>IF($A67&lt;=AQ$178,'MissFill 1'!AP70,"")</f>
        <v>223</v>
      </c>
      <c r="AR67" s="59">
        <f>IF($A67&lt;=AR$178,'MissFill 1'!AQ70,"")</f>
        <v>1048</v>
      </c>
      <c r="AS67" s="59">
        <f>IF($A67&lt;=AS$178,'MissFill 1'!AR70,"")</f>
        <v>1638</v>
      </c>
      <c r="AT67" s="59">
        <f>IF($A67&lt;=AT$178,'MissFill 1'!AS70,"")</f>
        <v>2266</v>
      </c>
      <c r="AU67" s="59">
        <f>IF($A67&lt;=AU$178,'MissFill 1'!AT70,"")</f>
        <v>360</v>
      </c>
      <c r="AV67" s="59">
        <f>IF($A67&lt;=AV$178,'MissFill 1'!AU70,"")</f>
        <v>1767</v>
      </c>
      <c r="AW67" s="59">
        <f>IF($A67&lt;=AW$178,'MissFill 1'!AV70,"")</f>
        <v>788</v>
      </c>
      <c r="AX67" s="59">
        <f>IF($A67&lt;=AX$178,'MissFill 1'!AW70,"")</f>
        <v>433</v>
      </c>
    </row>
    <row r="68" spans="1:50" x14ac:dyDescent="0.25">
      <c r="A68" s="41">
        <v>44413</v>
      </c>
      <c r="B68" s="52">
        <v>217</v>
      </c>
      <c r="C68" s="59">
        <f>IF($A68&lt;=C$178,'MissFill 1'!B71,"")</f>
        <v>297</v>
      </c>
      <c r="D68" s="59">
        <f>IF($A68&lt;=D$178,'MissFill 1'!C71,"")</f>
        <v>7</v>
      </c>
      <c r="E68" s="59">
        <f>IF($A68&lt;=E$178,'MissFill 1'!D71,"")</f>
        <v>64</v>
      </c>
      <c r="F68" s="59">
        <f>IF($A68&lt;=F$178,'MissFill 1'!E71,"")</f>
        <v>883</v>
      </c>
      <c r="G68" s="59">
        <f>IF($A68&lt;=G$178,'MissFill 1'!F71,"")</f>
        <v>2</v>
      </c>
      <c r="H68" s="59">
        <f>IF($A68&lt;=H$178,'MissFill 1'!G71,"")</f>
        <v>0</v>
      </c>
      <c r="I68" s="59">
        <f>IF($A68&lt;=I$178,'MissFill 1'!H71,"")</f>
        <v>45</v>
      </c>
      <c r="J68" s="59">
        <f>IF($A68&lt;=J$178,'MissFill 1'!I71,"")</f>
        <v>0</v>
      </c>
      <c r="K68" s="59">
        <f>IF($A68&lt;=K$178,'MissFill 1'!J71,"")</f>
        <v>32</v>
      </c>
      <c r="L68" s="59">
        <f>IF($A68&lt;=L$178,'MissFill 1'!K71,"")</f>
        <v>300</v>
      </c>
      <c r="M68" s="59">
        <f>IF($A68&lt;=M$178,'MissFill 1'!L71,"")</f>
        <v>0</v>
      </c>
      <c r="N68" s="59">
        <f>IF($A68&lt;=N$178,'MissFill 1'!M71,"")</f>
        <v>467</v>
      </c>
      <c r="O68" s="59">
        <f>IF($A68&lt;=O$178,'MissFill 1'!N71,"")</f>
        <v>612</v>
      </c>
      <c r="P68" s="59">
        <f>IF($A68&lt;=P$178,'MissFill 1'!O71,"")</f>
        <v>0</v>
      </c>
      <c r="Q68" s="59">
        <f>IF($A68&lt;=Q$178,'MissFill 1'!P71,"")</f>
        <v>35</v>
      </c>
      <c r="R68" s="59">
        <f>IF($A68&lt;=R$178,'MissFill 1'!Q71,"")</f>
        <v>0</v>
      </c>
      <c r="S68" s="59">
        <f>IF($A68&lt;=S$178,'MissFill 1'!R71,"")</f>
        <v>8</v>
      </c>
      <c r="T68" s="59">
        <f>IF($A68&lt;=T$178,'MissFill 1'!S71,"")</f>
        <v>47</v>
      </c>
      <c r="U68" s="59">
        <f>IF($A68&lt;=U$178,'MissFill 1'!T71,"")</f>
        <v>926</v>
      </c>
      <c r="V68" s="59">
        <f>IF($A68&lt;=V$178,'MissFill 1'!U71,"")</f>
        <v>143</v>
      </c>
      <c r="W68" s="59">
        <f>IF($A68&lt;=W$178,'MissFill 1'!V71,"")</f>
        <v>13</v>
      </c>
      <c r="X68" s="59">
        <f>IF($A68&lt;=X$178,'MissFill 1'!W71,"")</f>
        <v>5</v>
      </c>
      <c r="Y68" s="59">
        <f>IF($A68&lt;=Y$178,'MissFill 1'!X71,"")</f>
        <v>469</v>
      </c>
      <c r="Z68" s="59">
        <f>IF($A68&lt;=Z$178,'MissFill 1'!Y71,"")</f>
        <v>34</v>
      </c>
      <c r="AA68" s="59">
        <f>IF($A68&lt;=AA$178,'MissFill 1'!Z71,"")</f>
        <v>173</v>
      </c>
      <c r="AB68" s="59">
        <f>IF($A68&lt;=AB$178,'MissFill 1'!AA71,"")</f>
        <v>2567</v>
      </c>
      <c r="AC68" s="59">
        <f>IF($A68&lt;=AC$178,'MissFill 1'!AB71,"")</f>
        <v>16</v>
      </c>
      <c r="AD68" s="59">
        <f>IF($A68&lt;=AD$178,'MissFill 1'!AC71,"")</f>
        <v>189</v>
      </c>
      <c r="AE68" s="59">
        <f>IF($A68&lt;=AE$178,'MissFill 1'!AD71,"")</f>
        <v>993</v>
      </c>
      <c r="AF68" s="59">
        <f>IF($A68&lt;=AF$178,'MissFill 1'!AE71,"")</f>
        <v>645</v>
      </c>
      <c r="AG68" s="59">
        <f>IF($A68&lt;=AG$178,'MissFill 1'!AF71,"")</f>
        <v>330</v>
      </c>
      <c r="AH68" s="59">
        <f>IF($A68&lt;=AH$178,'MissFill 1'!AG71,"")</f>
        <v>35</v>
      </c>
      <c r="AI68" s="59">
        <f>IF($A68&lt;=AI$178,'MissFill 1'!AH71,"")</f>
        <v>1384</v>
      </c>
      <c r="AJ68" s="59">
        <f>IF($A68&lt;=AJ$178,'MissFill 1'!AI71,"")</f>
        <v>102</v>
      </c>
      <c r="AK68" s="59">
        <f>IF($A68&lt;=AK$178,'MissFill 1'!AJ71,"")</f>
        <v>134</v>
      </c>
      <c r="AL68" s="59">
        <f>IF($A68&lt;=AL$178,'MissFill 1'!AK71,"")</f>
        <v>1541</v>
      </c>
      <c r="AM68" s="59">
        <f>IF($A68&lt;=AM$178,'MissFill 1'!AL71,"")</f>
        <v>447</v>
      </c>
      <c r="AN68" s="59">
        <f>IF($A68&lt;=AN$178,'MissFill 1'!AM71,"")</f>
        <v>398</v>
      </c>
      <c r="AO68" s="59">
        <f>IF($A68&lt;=AO$178,'MissFill 1'!AN71,"")</f>
        <v>2154</v>
      </c>
      <c r="AP68" s="59">
        <f>IF($A68&lt;=AP$178,'MissFill 1'!AO71,"")</f>
        <v>1671</v>
      </c>
      <c r="AQ68" s="59">
        <f>IF($A68&lt;=AQ$178,'MissFill 1'!AP71,"")</f>
        <v>55</v>
      </c>
      <c r="AR68" s="59">
        <f>IF($A68&lt;=AR$178,'MissFill 1'!AQ71,"")</f>
        <v>2111</v>
      </c>
      <c r="AS68" s="59">
        <f>IF($A68&lt;=AS$178,'MissFill 1'!AR71,"")</f>
        <v>993</v>
      </c>
      <c r="AT68" s="59">
        <f>IF($A68&lt;=AT$178,'MissFill 1'!AS71,"")</f>
        <v>205</v>
      </c>
      <c r="AU68" s="59">
        <f>IF($A68&lt;=AU$178,'MissFill 1'!AT71,"")</f>
        <v>396</v>
      </c>
      <c r="AV68" s="59">
        <f>IF($A68&lt;=AV$178,'MissFill 1'!AU71,"")</f>
        <v>2124</v>
      </c>
      <c r="AW68" s="59">
        <f>IF($A68&lt;=AW$178,'MissFill 1'!AV71,"")</f>
        <v>220</v>
      </c>
      <c r="AX68" s="59">
        <f>IF($A68&lt;=AX$178,'MissFill 1'!AW71,"")</f>
        <v>42</v>
      </c>
    </row>
    <row r="69" spans="1:50" x14ac:dyDescent="0.25">
      <c r="A69" s="41">
        <v>44414</v>
      </c>
      <c r="B69" s="52">
        <v>218</v>
      </c>
      <c r="C69" s="59">
        <f>IF($A69&lt;=C$178,'MissFill 1'!B72,"")</f>
        <v>97</v>
      </c>
      <c r="D69" s="59">
        <f>IF($A69&lt;=D$178,'MissFill 1'!C72,"")</f>
        <v>18</v>
      </c>
      <c r="E69" s="59">
        <f>IF($A69&lt;=E$178,'MissFill 1'!D72,"")</f>
        <v>133</v>
      </c>
      <c r="F69" s="59">
        <f>IF($A69&lt;=F$178,'MissFill 1'!E72,"")</f>
        <v>642</v>
      </c>
      <c r="G69" s="59">
        <f>IF($A69&lt;=G$178,'MissFill 1'!F72,"")</f>
        <v>8</v>
      </c>
      <c r="H69" s="59">
        <f>IF($A69&lt;=H$178,'MissFill 1'!G72,"")</f>
        <v>0</v>
      </c>
      <c r="I69" s="59">
        <f>IF($A69&lt;=I$178,'MissFill 1'!H72,"")</f>
        <v>442</v>
      </c>
      <c r="J69" s="59">
        <f>IF($A69&lt;=J$178,'MissFill 1'!I72,"")</f>
        <v>3</v>
      </c>
      <c r="K69" s="59">
        <f>IF($A69&lt;=K$178,'MissFill 1'!J72,"")</f>
        <v>8</v>
      </c>
      <c r="L69" s="59">
        <f>IF($A69&lt;=L$178,'MissFill 1'!K72,"")</f>
        <v>300</v>
      </c>
      <c r="M69" s="59">
        <f>IF($A69&lt;=M$178,'MissFill 1'!L72,"")</f>
        <v>0</v>
      </c>
      <c r="N69" s="59">
        <f>IF($A69&lt;=N$178,'MissFill 1'!M72,"")</f>
        <v>32</v>
      </c>
      <c r="O69" s="59">
        <f>IF($A69&lt;=O$178,'MissFill 1'!N72,"")</f>
        <v>114</v>
      </c>
      <c r="P69" s="59">
        <f>IF($A69&lt;=P$178,'MissFill 1'!O72,"")</f>
        <v>0</v>
      </c>
      <c r="Q69" s="59">
        <f>IF($A69&lt;=Q$178,'MissFill 1'!P72,"")</f>
        <v>598</v>
      </c>
      <c r="R69" s="59">
        <f>IF($A69&lt;=R$178,'MissFill 1'!Q72,"")</f>
        <v>0</v>
      </c>
      <c r="S69" s="59">
        <f>IF($A69&lt;=S$178,'MissFill 1'!R72,"")</f>
        <v>13</v>
      </c>
      <c r="T69" s="59">
        <f>IF($A69&lt;=T$178,'MissFill 1'!S72,"")</f>
        <v>29</v>
      </c>
      <c r="U69" s="59">
        <f>IF($A69&lt;=U$178,'MissFill 1'!T72,"")</f>
        <v>600</v>
      </c>
      <c r="V69" s="59">
        <f>IF($A69&lt;=V$178,'MissFill 1'!U72,"")</f>
        <v>978</v>
      </c>
      <c r="W69" s="59">
        <f>IF($A69&lt;=W$178,'MissFill 1'!V72,"")</f>
        <v>458</v>
      </c>
      <c r="X69" s="59">
        <f>IF($A69&lt;=X$178,'MissFill 1'!W72,"")</f>
        <v>924</v>
      </c>
      <c r="Y69" s="59">
        <f>IF($A69&lt;=Y$178,'MissFill 1'!X72,"")</f>
        <v>0</v>
      </c>
      <c r="Z69" s="59">
        <f>IF($A69&lt;=Z$178,'MissFill 1'!Y72,"")</f>
        <v>28</v>
      </c>
      <c r="AA69" s="59">
        <f>IF($A69&lt;=AA$178,'MissFill 1'!Z72,"")</f>
        <v>803</v>
      </c>
      <c r="AB69" s="59">
        <f>IF($A69&lt;=AB$178,'MissFill 1'!AA72,"")</f>
        <v>0</v>
      </c>
      <c r="AC69" s="59">
        <f>IF($A69&lt;=AC$178,'MissFill 1'!AB72,"")</f>
        <v>29</v>
      </c>
      <c r="AD69" s="59">
        <f>IF($A69&lt;=AD$178,'MissFill 1'!AC72,"")</f>
        <v>190</v>
      </c>
      <c r="AE69" s="59">
        <f>IF($A69&lt;=AE$178,'MissFill 1'!AD72,"")</f>
        <v>249</v>
      </c>
      <c r="AF69" s="59">
        <f>IF($A69&lt;=AF$178,'MissFill 1'!AE72,"")</f>
        <v>321</v>
      </c>
      <c r="AG69" s="59">
        <f>IF($A69&lt;=AG$178,'MissFill 1'!AF72,"")</f>
        <v>352</v>
      </c>
      <c r="AH69" s="59">
        <f>IF($A69&lt;=AH$178,'MissFill 1'!AG72,"")</f>
        <v>532</v>
      </c>
      <c r="AI69" s="59">
        <f>IF($A69&lt;=AI$178,'MissFill 1'!AH72,"")</f>
        <v>1653</v>
      </c>
      <c r="AJ69" s="59">
        <f>IF($A69&lt;=AJ$178,'MissFill 1'!AI72,"")</f>
        <v>0</v>
      </c>
      <c r="AK69" s="59">
        <f>IF($A69&lt;=AK$178,'MissFill 1'!AJ72,"")</f>
        <v>0</v>
      </c>
      <c r="AL69" s="59">
        <f>IF($A69&lt;=AL$178,'MissFill 1'!AK72,"")</f>
        <v>1839</v>
      </c>
      <c r="AM69" s="59">
        <f>IF($A69&lt;=AM$178,'MissFill 1'!AL72,"")</f>
        <v>576</v>
      </c>
      <c r="AN69" s="59">
        <f>IF($A69&lt;=AN$178,'MissFill 1'!AM72,"")</f>
        <v>786</v>
      </c>
      <c r="AO69" s="59">
        <f>IF($A69&lt;=AO$178,'MissFill 1'!AN72,"")</f>
        <v>1413</v>
      </c>
      <c r="AP69" s="59">
        <f>IF($A69&lt;=AP$178,'MissFill 1'!AO72,"")</f>
        <v>258</v>
      </c>
      <c r="AQ69" s="59">
        <f>IF($A69&lt;=AQ$178,'MissFill 1'!AP72,"")</f>
        <v>686</v>
      </c>
      <c r="AR69" s="59">
        <f>IF($A69&lt;=AR$178,'MissFill 1'!AQ72,"")</f>
        <v>975</v>
      </c>
      <c r="AS69" s="59">
        <f>IF($A69&lt;=AS$178,'MissFill 1'!AR72,"")</f>
        <v>785</v>
      </c>
      <c r="AT69" s="59">
        <f>IF($A69&lt;=AT$178,'MissFill 1'!AS72,"")</f>
        <v>158</v>
      </c>
      <c r="AU69" s="59">
        <f>IF($A69&lt;=AU$178,'MissFill 1'!AT72,"")</f>
        <v>1146</v>
      </c>
      <c r="AV69" s="59">
        <f>IF($A69&lt;=AV$178,'MissFill 1'!AU72,"")</f>
        <v>1317</v>
      </c>
      <c r="AW69" s="59">
        <f>IF($A69&lt;=AW$178,'MissFill 1'!AV72,"")</f>
        <v>549</v>
      </c>
      <c r="AX69" s="59">
        <f>IF($A69&lt;=AX$178,'MissFill 1'!AW72,"")</f>
        <v>54</v>
      </c>
    </row>
    <row r="70" spans="1:50" x14ac:dyDescent="0.25">
      <c r="A70" s="41">
        <v>44415</v>
      </c>
      <c r="B70" s="52">
        <v>219</v>
      </c>
      <c r="C70" s="59">
        <f>IF($A70&lt;=C$178,'MissFill 1'!B73,"")</f>
        <v>424</v>
      </c>
      <c r="D70" s="59">
        <f>IF($A70&lt;=D$178,'MissFill 1'!C73,"")</f>
        <v>133</v>
      </c>
      <c r="E70" s="59">
        <f>IF($A70&lt;=E$178,'MissFill 1'!D73,"")</f>
        <v>1037</v>
      </c>
      <c r="F70" s="59">
        <f>IF($A70&lt;=F$178,'MissFill 1'!E73,"")</f>
        <v>44</v>
      </c>
      <c r="G70" s="59">
        <f>IF($A70&lt;=G$178,'MissFill 1'!F73,"")</f>
        <v>0</v>
      </c>
      <c r="H70" s="59">
        <f>IF($A70&lt;=H$178,'MissFill 1'!G73,"")</f>
        <v>300</v>
      </c>
      <c r="I70" s="59">
        <f>IF($A70&lt;=I$178,'MissFill 1'!H73,"")</f>
        <v>107</v>
      </c>
      <c r="J70" s="59">
        <f>IF($A70&lt;=J$178,'MissFill 1'!I73,"")</f>
        <v>3</v>
      </c>
      <c r="K70" s="59">
        <f>IF($A70&lt;=K$178,'MissFill 1'!J73,"")</f>
        <v>4</v>
      </c>
      <c r="L70" s="59">
        <f>IF($A70&lt;=L$178,'MissFill 1'!K73,"")</f>
        <v>300</v>
      </c>
      <c r="M70" s="59">
        <f>IF($A70&lt;=M$178,'MissFill 1'!L73,"")</f>
        <v>0</v>
      </c>
      <c r="N70" s="59">
        <f>IF($A70&lt;=N$178,'MissFill 1'!M73,"")</f>
        <v>1448</v>
      </c>
      <c r="O70" s="59">
        <f>IF($A70&lt;=O$178,'MissFill 1'!N73,"")</f>
        <v>476</v>
      </c>
      <c r="P70" s="59">
        <f>IF($A70&lt;=P$178,'MissFill 1'!O73,"")</f>
        <v>0</v>
      </c>
      <c r="Q70" s="59">
        <f>IF($A70&lt;=Q$178,'MissFill 1'!P73,"")</f>
        <v>63</v>
      </c>
      <c r="R70" s="59">
        <f>IF($A70&lt;=R$178,'MissFill 1'!Q73,"")</f>
        <v>0</v>
      </c>
      <c r="S70" s="59">
        <f>IF($A70&lt;=S$178,'MissFill 1'!R73,"")</f>
        <v>2</v>
      </c>
      <c r="T70" s="59">
        <f>IF($A70&lt;=T$178,'MissFill 1'!S73,"")</f>
        <v>84</v>
      </c>
      <c r="U70" s="59">
        <f>IF($A70&lt;=U$178,'MissFill 1'!T73,"")</f>
        <v>1118</v>
      </c>
      <c r="V70" s="59">
        <f>IF($A70&lt;=V$178,'MissFill 1'!U73,"")</f>
        <v>523</v>
      </c>
      <c r="W70" s="59">
        <f>IF($A70&lt;=W$178,'MissFill 1'!V73,"")</f>
        <v>103</v>
      </c>
      <c r="X70" s="59">
        <f>IF($A70&lt;=X$178,'MissFill 1'!W73,"")</f>
        <v>1081</v>
      </c>
      <c r="Y70" s="59">
        <f>IF($A70&lt;=Y$178,'MissFill 1'!X73,"")</f>
        <v>3321</v>
      </c>
      <c r="Z70" s="59">
        <f>IF($A70&lt;=Z$178,'MissFill 1'!Y73,"")</f>
        <v>0</v>
      </c>
      <c r="AA70" s="59">
        <f>IF($A70&lt;=AA$178,'MissFill 1'!Z73,"")</f>
        <v>511</v>
      </c>
      <c r="AB70" s="59">
        <f>IF($A70&lt;=AB$178,'MissFill 1'!AA73,"")</f>
        <v>358</v>
      </c>
      <c r="AC70" s="59">
        <f>IF($A70&lt;=AC$178,'MissFill 1'!AB73,"")</f>
        <v>9</v>
      </c>
      <c r="AD70" s="59">
        <f>IF($A70&lt;=AD$178,'MissFill 1'!AC73,"")</f>
        <v>36</v>
      </c>
      <c r="AE70" s="59">
        <f>IF($A70&lt;=AE$178,'MissFill 1'!AD73,"")</f>
        <v>0</v>
      </c>
      <c r="AF70" s="59">
        <f>IF($A70&lt;=AF$178,'MissFill 1'!AE73,"")</f>
        <v>46</v>
      </c>
      <c r="AG70" s="59">
        <f>IF($A70&lt;=AG$178,'MissFill 1'!AF73,"")</f>
        <v>84</v>
      </c>
      <c r="AH70" s="59">
        <f>IF($A70&lt;=AH$178,'MissFill 1'!AG73,"")</f>
        <v>20</v>
      </c>
      <c r="AI70" s="59">
        <f>IF($A70&lt;=AI$178,'MissFill 1'!AH73,"")</f>
        <v>1563</v>
      </c>
      <c r="AJ70" s="59">
        <f>IF($A70&lt;=AJ$178,'MissFill 1'!AI73,"")</f>
        <v>0</v>
      </c>
      <c r="AK70" s="59">
        <f>IF($A70&lt;=AK$178,'MissFill 1'!AJ73,"")</f>
        <v>71</v>
      </c>
      <c r="AL70" s="59">
        <f>IF($A70&lt;=AL$178,'MissFill 1'!AK73,"")</f>
        <v>1628</v>
      </c>
      <c r="AM70" s="59">
        <f>IF($A70&lt;=AM$178,'MissFill 1'!AL73,"")</f>
        <v>325</v>
      </c>
      <c r="AN70" s="59">
        <f>IF($A70&lt;=AN$178,'MissFill 1'!AM73,"")</f>
        <v>832</v>
      </c>
      <c r="AO70" s="59">
        <f>IF($A70&lt;=AO$178,'MissFill 1'!AN73,"")</f>
        <v>925</v>
      </c>
      <c r="AP70" s="59">
        <f>IF($A70&lt;=AP$178,'MissFill 1'!AO73,"")</f>
        <v>1132</v>
      </c>
      <c r="AQ70" s="59">
        <f>IF($A70&lt;=AQ$178,'MissFill 1'!AP73,"")</f>
        <v>546</v>
      </c>
      <c r="AR70" s="59">
        <f>IF($A70&lt;=AR$178,'MissFill 1'!AQ73,"")</f>
        <v>896</v>
      </c>
      <c r="AS70" s="59">
        <f>IF($A70&lt;=AS$178,'MissFill 1'!AR73,"")</f>
        <v>632</v>
      </c>
      <c r="AT70" s="59">
        <f>IF($A70&lt;=AT$178,'MissFill 1'!AS73,"")</f>
        <v>624</v>
      </c>
      <c r="AU70" s="59">
        <f>IF($A70&lt;=AU$178,'MissFill 1'!AT73,"")</f>
        <v>707</v>
      </c>
      <c r="AV70" s="59">
        <f>IF($A70&lt;=AV$178,'MissFill 1'!AU73,"")</f>
        <v>409</v>
      </c>
      <c r="AW70" s="59">
        <f>IF($A70&lt;=AW$178,'MissFill 1'!AV73,"")</f>
        <v>635</v>
      </c>
      <c r="AX70" s="59">
        <f>IF($A70&lt;=AX$178,'MissFill 1'!AW73,"")</f>
        <v>332</v>
      </c>
    </row>
    <row r="71" spans="1:50" x14ac:dyDescent="0.25">
      <c r="A71" s="41">
        <v>44416</v>
      </c>
      <c r="B71" s="52">
        <v>220</v>
      </c>
      <c r="C71" s="59">
        <f>IF($A71&lt;=C$178,'MissFill 1'!B74,"")</f>
        <v>259</v>
      </c>
      <c r="D71" s="59">
        <f>IF($A71&lt;=D$178,'MissFill 1'!C74,"")</f>
        <v>84</v>
      </c>
      <c r="E71" s="59">
        <f>IF($A71&lt;=E$178,'MissFill 1'!D74,"")</f>
        <v>213</v>
      </c>
      <c r="F71" s="59">
        <f>IF($A71&lt;=F$178,'MissFill 1'!E74,"")</f>
        <v>193</v>
      </c>
      <c r="G71" s="59">
        <f>IF($A71&lt;=G$178,'MissFill 1'!F74,"")</f>
        <v>0</v>
      </c>
      <c r="H71" s="59">
        <f>IF($A71&lt;=H$178,'MissFill 1'!G74,"")</f>
        <v>4</v>
      </c>
      <c r="I71" s="59">
        <f>IF($A71&lt;=I$178,'MissFill 1'!H74,"")</f>
        <v>20</v>
      </c>
      <c r="J71" s="59">
        <f>IF($A71&lt;=J$178,'MissFill 1'!I74,"")</f>
        <v>0</v>
      </c>
      <c r="K71" s="59">
        <f>IF($A71&lt;=K$178,'MissFill 1'!J74,"")</f>
        <v>393</v>
      </c>
      <c r="L71" s="59">
        <f>IF($A71&lt;=L$178,'MissFill 1'!K74,"")</f>
        <v>300</v>
      </c>
      <c r="M71" s="59">
        <f>IF($A71&lt;=M$178,'MissFill 1'!L74,"")</f>
        <v>0</v>
      </c>
      <c r="N71" s="59">
        <f>IF($A71&lt;=N$178,'MissFill 1'!M74,"")</f>
        <v>6</v>
      </c>
      <c r="O71" s="59">
        <f>IF($A71&lt;=O$178,'MissFill 1'!N74,"")</f>
        <v>933</v>
      </c>
      <c r="P71" s="59">
        <f>IF($A71&lt;=P$178,'MissFill 1'!O74,"")</f>
        <v>20</v>
      </c>
      <c r="Q71" s="59">
        <f>IF($A71&lt;=Q$178,'MissFill 1'!P74,"")</f>
        <v>820</v>
      </c>
      <c r="R71" s="59">
        <f>IF($A71&lt;=R$178,'MissFill 1'!Q74,"")</f>
        <v>0</v>
      </c>
      <c r="S71" s="59">
        <f>IF($A71&lt;=S$178,'MissFill 1'!R74,"")</f>
        <v>100</v>
      </c>
      <c r="T71" s="59">
        <f>IF($A71&lt;=T$178,'MissFill 1'!S74,"")</f>
        <v>28</v>
      </c>
      <c r="U71" s="59">
        <f>IF($A71&lt;=U$178,'MissFill 1'!T74,"")</f>
        <v>142</v>
      </c>
      <c r="V71" s="59">
        <f>IF($A71&lt;=V$178,'MissFill 1'!U74,"")</f>
        <v>281</v>
      </c>
      <c r="W71" s="59">
        <f>IF($A71&lt;=W$178,'MissFill 1'!V74,"")</f>
        <v>2095</v>
      </c>
      <c r="X71" s="59">
        <f>IF($A71&lt;=X$178,'MissFill 1'!W74,"")</f>
        <v>20</v>
      </c>
      <c r="Y71" s="59">
        <f>IF($A71&lt;=Y$178,'MissFill 1'!X74,"")</f>
        <v>923</v>
      </c>
      <c r="Z71" s="59">
        <f>IF($A71&lt;=Z$178,'MissFill 1'!Y74,"")</f>
        <v>0</v>
      </c>
      <c r="AA71" s="59">
        <f>IF($A71&lt;=AA$178,'MissFill 1'!Z74,"")</f>
        <v>1463</v>
      </c>
      <c r="AB71" s="59">
        <f>IF($A71&lt;=AB$178,'MissFill 1'!AA74,"")</f>
        <v>296</v>
      </c>
      <c r="AC71" s="59">
        <f>IF($A71&lt;=AC$178,'MissFill 1'!AB74,"")</f>
        <v>17</v>
      </c>
      <c r="AD71" s="59">
        <f>IF($A71&lt;=AD$178,'MissFill 1'!AC74,"")</f>
        <v>578</v>
      </c>
      <c r="AE71" s="59">
        <f>IF($A71&lt;=AE$178,'MissFill 1'!AD74,"")</f>
        <v>738</v>
      </c>
      <c r="AF71" s="59">
        <f>IF($A71&lt;=AF$178,'MissFill 1'!AE74,"")</f>
        <v>12</v>
      </c>
      <c r="AG71" s="59">
        <f>IF($A71&lt;=AG$178,'MissFill 1'!AF74,"")</f>
        <v>167</v>
      </c>
      <c r="AH71" s="59">
        <f>IF($A71&lt;=AH$178,'MissFill 1'!AG74,"")</f>
        <v>0</v>
      </c>
      <c r="AI71" s="59">
        <f>IF($A71&lt;=AI$178,'MissFill 1'!AH74,"")</f>
        <v>407</v>
      </c>
      <c r="AJ71" s="59">
        <f>IF($A71&lt;=AJ$178,'MissFill 1'!AI74,"")</f>
        <v>9</v>
      </c>
      <c r="AK71" s="59">
        <f>IF($A71&lt;=AK$178,'MissFill 1'!AJ74,"")</f>
        <v>558</v>
      </c>
      <c r="AL71" s="59">
        <f>IF($A71&lt;=AL$178,'MissFill 1'!AK74,"")</f>
        <v>1425</v>
      </c>
      <c r="AM71" s="59">
        <f>IF($A71&lt;=AM$178,'MissFill 1'!AL74,"")</f>
        <v>284</v>
      </c>
      <c r="AN71" s="59">
        <f>IF($A71&lt;=AN$178,'MissFill 1'!AM74,"")</f>
        <v>503</v>
      </c>
      <c r="AO71" s="59">
        <f>IF($A71&lt;=AO$178,'MissFill 1'!AN74,"")</f>
        <v>1504</v>
      </c>
      <c r="AP71" s="59">
        <f>IF($A71&lt;=AP$178,'MissFill 1'!AO74,"")</f>
        <v>2119</v>
      </c>
      <c r="AQ71" s="59">
        <f>IF($A71&lt;=AQ$178,'MissFill 1'!AP74,"")</f>
        <v>368</v>
      </c>
      <c r="AR71" s="59">
        <f>IF($A71&lt;=AR$178,'MissFill 1'!AQ74,"")</f>
        <v>613</v>
      </c>
      <c r="AS71" s="59">
        <f>IF($A71&lt;=AS$178,'MissFill 1'!AR74,"")</f>
        <v>305</v>
      </c>
      <c r="AT71" s="59">
        <f>IF($A71&lt;=AT$178,'MissFill 1'!AS74,"")</f>
        <v>241</v>
      </c>
      <c r="AU71" s="59">
        <f>IF($A71&lt;=AU$178,'MissFill 1'!AT74,"")</f>
        <v>26</v>
      </c>
      <c r="AV71" s="59">
        <f>IF($A71&lt;=AV$178,'MissFill 1'!AU74,"")</f>
        <v>779</v>
      </c>
      <c r="AW71" s="59">
        <f>IF($A71&lt;=AW$178,'MissFill 1'!AV74,"")</f>
        <v>686</v>
      </c>
      <c r="AX71" s="59">
        <f>IF($A71&lt;=AX$178,'MissFill 1'!AW74,"")</f>
        <v>91</v>
      </c>
    </row>
    <row r="72" spans="1:50" x14ac:dyDescent="0.25">
      <c r="A72" s="41">
        <v>44417</v>
      </c>
      <c r="B72" s="52">
        <v>221</v>
      </c>
      <c r="C72" s="59">
        <f>IF($A72&lt;=C$178,'MissFill 1'!B75,"")</f>
        <v>300</v>
      </c>
      <c r="D72" s="59">
        <f>IF($A72&lt;=D$178,'MissFill 1'!C75,"")</f>
        <v>227</v>
      </c>
      <c r="E72" s="59">
        <f>IF($A72&lt;=E$178,'MissFill 1'!D75,"")</f>
        <v>76</v>
      </c>
      <c r="F72" s="59">
        <f>IF($A72&lt;=F$178,'MissFill 1'!E75,"")</f>
        <v>971</v>
      </c>
      <c r="G72" s="59">
        <f>IF($A72&lt;=G$178,'MissFill 1'!F75,"")</f>
        <v>1</v>
      </c>
      <c r="H72" s="59">
        <f>IF($A72&lt;=H$178,'MissFill 1'!G75,"")</f>
        <v>349</v>
      </c>
      <c r="I72" s="59">
        <f>IF($A72&lt;=I$178,'MissFill 1'!H75,"")</f>
        <v>143</v>
      </c>
      <c r="J72" s="59">
        <f>IF($A72&lt;=J$178,'MissFill 1'!I75,"")</f>
        <v>0</v>
      </c>
      <c r="K72" s="59">
        <f>IF($A72&lt;=K$178,'MissFill 1'!J75,"")</f>
        <v>87</v>
      </c>
      <c r="L72" s="59">
        <f>IF($A72&lt;=L$178,'MissFill 1'!K75,"")</f>
        <v>300</v>
      </c>
      <c r="M72" s="59">
        <f>IF($A72&lt;=M$178,'MissFill 1'!L75,"")</f>
        <v>0</v>
      </c>
      <c r="N72" s="59">
        <f>IF($A72&lt;=N$178,'MissFill 1'!M75,"")</f>
        <v>0</v>
      </c>
      <c r="O72" s="59">
        <f>IF($A72&lt;=O$178,'MissFill 1'!N75,"")</f>
        <v>152</v>
      </c>
      <c r="P72" s="59">
        <f>IF($A72&lt;=P$178,'MissFill 1'!O75,"")</f>
        <v>71</v>
      </c>
      <c r="Q72" s="59">
        <f>IF($A72&lt;=Q$178,'MissFill 1'!P75,"")</f>
        <v>327</v>
      </c>
      <c r="R72" s="59">
        <f>IF($A72&lt;=R$178,'MissFill 1'!Q75,"")</f>
        <v>0</v>
      </c>
      <c r="S72" s="59">
        <f>IF($A72&lt;=S$178,'MissFill 1'!R75,"")</f>
        <v>568</v>
      </c>
      <c r="T72" s="59">
        <f>IF($A72&lt;=T$178,'MissFill 1'!S75,"")</f>
        <v>24</v>
      </c>
      <c r="U72" s="59">
        <f>IF($A72&lt;=U$178,'MissFill 1'!T75,"")</f>
        <v>1034</v>
      </c>
      <c r="V72" s="59">
        <f>IF($A72&lt;=V$178,'MissFill 1'!U75,"")</f>
        <v>0</v>
      </c>
      <c r="W72" s="59">
        <f>IF($A72&lt;=W$178,'MissFill 1'!V75,"")</f>
        <v>125</v>
      </c>
      <c r="X72" s="59">
        <f>IF($A72&lt;=X$178,'MissFill 1'!W75,"")</f>
        <v>28</v>
      </c>
      <c r="Y72" s="59">
        <f>IF($A72&lt;=Y$178,'MissFill 1'!X75,"")</f>
        <v>3104</v>
      </c>
      <c r="Z72" s="59">
        <f>IF($A72&lt;=Z$178,'MissFill 1'!Y75,"")</f>
        <v>0</v>
      </c>
      <c r="AA72" s="59">
        <f>IF($A72&lt;=AA$178,'MissFill 1'!Z75,"")</f>
        <v>87</v>
      </c>
      <c r="AB72" s="59">
        <f>IF($A72&lt;=AB$178,'MissFill 1'!AA75,"")</f>
        <v>48</v>
      </c>
      <c r="AC72" s="59">
        <f>IF($A72&lt;=AC$178,'MissFill 1'!AB75,"")</f>
        <v>25</v>
      </c>
      <c r="AD72" s="59">
        <f>IF($A72&lt;=AD$178,'MissFill 1'!AC75,"")</f>
        <v>420</v>
      </c>
      <c r="AE72" s="59">
        <f>IF($A72&lt;=AE$178,'MissFill 1'!AD75,"")</f>
        <v>428</v>
      </c>
      <c r="AF72" s="59">
        <f>IF($A72&lt;=AF$178,'MissFill 1'!AE75,"")</f>
        <v>291</v>
      </c>
      <c r="AG72" s="59">
        <f>IF($A72&lt;=AG$178,'MissFill 1'!AF75,"")</f>
        <v>1963</v>
      </c>
      <c r="AH72" s="59">
        <f>IF($A72&lt;=AH$178,'MissFill 1'!AG75,"")</f>
        <v>0</v>
      </c>
      <c r="AI72" s="59">
        <f>IF($A72&lt;=AI$178,'MissFill 1'!AH75,"")</f>
        <v>128</v>
      </c>
      <c r="AJ72" s="59">
        <f>IF($A72&lt;=AJ$178,'MissFill 1'!AI75,"")</f>
        <v>116</v>
      </c>
      <c r="AK72" s="59">
        <f>IF($A72&lt;=AK$178,'MissFill 1'!AJ75,"")</f>
        <v>680</v>
      </c>
      <c r="AL72" s="59">
        <f>IF($A72&lt;=AL$178,'MissFill 1'!AK75,"")</f>
        <v>994</v>
      </c>
      <c r="AM72" s="59">
        <f>IF($A72&lt;=AM$178,'MissFill 1'!AL75,"")</f>
        <v>337</v>
      </c>
      <c r="AN72" s="59">
        <f>IF($A72&lt;=AN$178,'MissFill 1'!AM75,"")</f>
        <v>475</v>
      </c>
      <c r="AO72" s="59">
        <f>IF($A72&lt;=AO$178,'MissFill 1'!AN75,"")</f>
        <v>759</v>
      </c>
      <c r="AP72" s="59">
        <f>IF($A72&lt;=AP$178,'MissFill 1'!AO75,"")</f>
        <v>1193</v>
      </c>
      <c r="AQ72" s="59">
        <f>IF($A72&lt;=AQ$178,'MissFill 1'!AP75,"")</f>
        <v>441</v>
      </c>
      <c r="AR72" s="59">
        <f>IF($A72&lt;=AR$178,'MissFill 1'!AQ75,"")</f>
        <v>1820</v>
      </c>
      <c r="AS72" s="59">
        <f>IF($A72&lt;=AS$178,'MissFill 1'!AR75,"")</f>
        <v>422</v>
      </c>
      <c r="AT72" s="59">
        <f>IF($A72&lt;=AT$178,'MissFill 1'!AS75,"")</f>
        <v>636</v>
      </c>
      <c r="AU72" s="59">
        <f>IF($A72&lt;=AU$178,'MissFill 1'!AT75,"")</f>
        <v>258</v>
      </c>
      <c r="AV72" s="59">
        <f>IF($A72&lt;=AV$178,'MissFill 1'!AU75,"")</f>
        <v>847</v>
      </c>
      <c r="AW72" s="59">
        <f>IF($A72&lt;=AW$178,'MissFill 1'!AV75,"")</f>
        <v>303</v>
      </c>
      <c r="AX72" s="59">
        <f>IF($A72&lt;=AX$178,'MissFill 1'!AW75,"")</f>
        <v>107</v>
      </c>
    </row>
    <row r="73" spans="1:50" x14ac:dyDescent="0.25">
      <c r="A73" s="41">
        <v>44418</v>
      </c>
      <c r="B73" s="52">
        <v>222</v>
      </c>
      <c r="C73" s="59">
        <f>IF($A73&lt;=C$178,'MissFill 1'!B76,"")</f>
        <v>221</v>
      </c>
      <c r="D73" s="59">
        <f>IF($A73&lt;=D$178,'MissFill 1'!C76,"")</f>
        <v>71</v>
      </c>
      <c r="E73" s="59">
        <f>IF($A73&lt;=E$178,'MissFill 1'!D76,"")</f>
        <v>1155</v>
      </c>
      <c r="F73" s="59">
        <f>IF($A73&lt;=F$178,'MissFill 1'!E76,"")</f>
        <v>22</v>
      </c>
      <c r="G73" s="59">
        <f>IF($A73&lt;=G$178,'MissFill 1'!F76,"")</f>
        <v>2</v>
      </c>
      <c r="H73" s="59">
        <f>IF($A73&lt;=H$178,'MissFill 1'!G76,"")</f>
        <v>1001</v>
      </c>
      <c r="I73" s="59">
        <f>IF($A73&lt;=I$178,'MissFill 1'!H76,"")</f>
        <v>317</v>
      </c>
      <c r="J73" s="59">
        <f>IF($A73&lt;=J$178,'MissFill 1'!I76,"")</f>
        <v>0</v>
      </c>
      <c r="K73" s="59">
        <f>IF($A73&lt;=K$178,'MissFill 1'!J76,"")</f>
        <v>321</v>
      </c>
      <c r="L73" s="59">
        <f>IF($A73&lt;=L$178,'MissFill 1'!K76,"")</f>
        <v>300</v>
      </c>
      <c r="M73" s="59">
        <f>IF($A73&lt;=M$178,'MissFill 1'!L76,"")</f>
        <v>33</v>
      </c>
      <c r="N73" s="59">
        <f>IF($A73&lt;=N$178,'MissFill 1'!M76,"")</f>
        <v>30</v>
      </c>
      <c r="O73" s="59">
        <f>IF($A73&lt;=O$178,'MissFill 1'!N76,"")</f>
        <v>9</v>
      </c>
      <c r="P73" s="59">
        <f>IF($A73&lt;=P$178,'MissFill 1'!O76,"")</f>
        <v>3</v>
      </c>
      <c r="Q73" s="59">
        <f>IF($A73&lt;=Q$178,'MissFill 1'!P76,"")</f>
        <v>161</v>
      </c>
      <c r="R73" s="59">
        <f>IF($A73&lt;=R$178,'MissFill 1'!Q76,"")</f>
        <v>0</v>
      </c>
      <c r="S73" s="59">
        <f>IF($A73&lt;=S$178,'MissFill 1'!R76,"")</f>
        <v>839</v>
      </c>
      <c r="T73" s="59">
        <f>IF($A73&lt;=T$178,'MissFill 1'!S76,"")</f>
        <v>11</v>
      </c>
      <c r="U73" s="59">
        <f>IF($A73&lt;=U$178,'MissFill 1'!T76,"")</f>
        <v>306</v>
      </c>
      <c r="V73" s="59">
        <f>IF($A73&lt;=V$178,'MissFill 1'!U76,"")</f>
        <v>0</v>
      </c>
      <c r="W73" s="59">
        <f>IF($A73&lt;=W$178,'MissFill 1'!V76,"")</f>
        <v>930</v>
      </c>
      <c r="X73" s="59">
        <f>IF($A73&lt;=X$178,'MissFill 1'!W76,"")</f>
        <v>662</v>
      </c>
      <c r="Y73" s="59">
        <f>IF($A73&lt;=Y$178,'MissFill 1'!X76,"")</f>
        <v>1361</v>
      </c>
      <c r="Z73" s="59">
        <f>IF($A73&lt;=Z$178,'MissFill 1'!Y76,"")</f>
        <v>9</v>
      </c>
      <c r="AA73" s="59">
        <f>IF($A73&lt;=AA$178,'MissFill 1'!Z76,"")</f>
        <v>108</v>
      </c>
      <c r="AB73" s="59">
        <f>IF($A73&lt;=AB$178,'MissFill 1'!AA76,"")</f>
        <v>1272</v>
      </c>
      <c r="AC73" s="59">
        <f>IF($A73&lt;=AC$178,'MissFill 1'!AB76,"")</f>
        <v>9</v>
      </c>
      <c r="AD73" s="59">
        <f>IF($A73&lt;=AD$178,'MissFill 1'!AC76,"")</f>
        <v>113</v>
      </c>
      <c r="AE73" s="59">
        <f>IF($A73&lt;=AE$178,'MissFill 1'!AD76,"")</f>
        <v>135</v>
      </c>
      <c r="AF73" s="59">
        <f>IF($A73&lt;=AF$178,'MissFill 1'!AE76,"")</f>
        <v>937</v>
      </c>
      <c r="AG73" s="59">
        <f>IF($A73&lt;=AG$178,'MissFill 1'!AF76,"")</f>
        <v>1286</v>
      </c>
      <c r="AH73" s="59">
        <f>IF($A73&lt;=AH$178,'MissFill 1'!AG76,"")</f>
        <v>0</v>
      </c>
      <c r="AI73" s="59">
        <f>IF($A73&lt;=AI$178,'MissFill 1'!AH76,"")</f>
        <v>4</v>
      </c>
      <c r="AJ73" s="59">
        <f>IF($A73&lt;=AJ$178,'MissFill 1'!AI76,"")</f>
        <v>33</v>
      </c>
      <c r="AK73" s="59">
        <f>IF($A73&lt;=AK$178,'MissFill 1'!AJ76,"")</f>
        <v>554</v>
      </c>
      <c r="AL73" s="59">
        <f>IF($A73&lt;=AL$178,'MissFill 1'!AK76,"")</f>
        <v>2156</v>
      </c>
      <c r="AM73" s="59">
        <f>IF($A73&lt;=AM$178,'MissFill 1'!AL76,"")</f>
        <v>567</v>
      </c>
      <c r="AN73" s="59">
        <f>IF($A73&lt;=AN$178,'MissFill 1'!AM76,"")</f>
        <v>569</v>
      </c>
      <c r="AO73" s="59">
        <f>IF($A73&lt;=AO$178,'MissFill 1'!AN76,"")</f>
        <v>338</v>
      </c>
      <c r="AP73" s="59">
        <f>IF($A73&lt;=AP$178,'MissFill 1'!AO76,"")</f>
        <v>1354</v>
      </c>
      <c r="AQ73" s="59">
        <f>IF($A73&lt;=AQ$178,'MissFill 1'!AP76,"")</f>
        <v>70</v>
      </c>
      <c r="AR73" s="59">
        <f>IF($A73&lt;=AR$178,'MissFill 1'!AQ76,"")</f>
        <v>2295</v>
      </c>
      <c r="AS73" s="59">
        <f>IF($A73&lt;=AS$178,'MissFill 1'!AR76,"")</f>
        <v>4</v>
      </c>
      <c r="AT73" s="59">
        <f>IF($A73&lt;=AT$178,'MissFill 1'!AS76,"")</f>
        <v>711</v>
      </c>
      <c r="AU73" s="59">
        <f>IF($A73&lt;=AU$178,'MissFill 1'!AT76,"")</f>
        <v>673</v>
      </c>
      <c r="AV73" s="59">
        <f>IF($A73&lt;=AV$178,'MissFill 1'!AU76,"")</f>
        <v>499</v>
      </c>
      <c r="AW73" s="59">
        <f>IF($A73&lt;=AW$178,'MissFill 1'!AV76,"")</f>
        <v>237</v>
      </c>
      <c r="AX73" s="59">
        <f>IF($A73&lt;=AX$178,'MissFill 1'!AW76,"")</f>
        <v>204</v>
      </c>
    </row>
    <row r="74" spans="1:50" x14ac:dyDescent="0.25">
      <c r="A74" s="41">
        <v>44419</v>
      </c>
      <c r="B74" s="52">
        <v>223</v>
      </c>
      <c r="C74" s="59">
        <f>IF($A74&lt;=C$178,'MissFill 1'!B77,"")</f>
        <v>32</v>
      </c>
      <c r="D74" s="59">
        <f>IF($A74&lt;=D$178,'MissFill 1'!C77,"")</f>
        <v>134</v>
      </c>
      <c r="E74" s="59">
        <f>IF($A74&lt;=E$178,'MissFill 1'!D77,"")</f>
        <v>83</v>
      </c>
      <c r="F74" s="59">
        <f>IF($A74&lt;=F$178,'MissFill 1'!E77,"")</f>
        <v>1068</v>
      </c>
      <c r="G74" s="59">
        <f>IF($A74&lt;=G$178,'MissFill 1'!F77,"")</f>
        <v>208</v>
      </c>
      <c r="H74" s="59">
        <f>IF($A74&lt;=H$178,'MissFill 1'!G77,"")</f>
        <v>197</v>
      </c>
      <c r="I74" s="59">
        <f>IF($A74&lt;=I$178,'MissFill 1'!H77,"")</f>
        <v>137</v>
      </c>
      <c r="J74" s="59">
        <f>IF($A74&lt;=J$178,'MissFill 1'!I77,"")</f>
        <v>34</v>
      </c>
      <c r="K74" s="59">
        <f>IF($A74&lt;=K$178,'MissFill 1'!J77,"")</f>
        <v>1211</v>
      </c>
      <c r="L74" s="59">
        <f>IF($A74&lt;=L$178,'MissFill 1'!K77,"")</f>
        <v>300</v>
      </c>
      <c r="M74" s="59">
        <f>IF($A74&lt;=M$178,'MissFill 1'!L77,"")</f>
        <v>142</v>
      </c>
      <c r="N74" s="59">
        <f>IF($A74&lt;=N$178,'MissFill 1'!M77,"")</f>
        <v>7</v>
      </c>
      <c r="O74" s="59">
        <f>IF($A74&lt;=O$178,'MissFill 1'!N77,"")</f>
        <v>1459</v>
      </c>
      <c r="P74" s="59">
        <f>IF($A74&lt;=P$178,'MissFill 1'!O77,"")</f>
        <v>47</v>
      </c>
      <c r="Q74" s="59">
        <f>IF($A74&lt;=Q$178,'MissFill 1'!P77,"")</f>
        <v>0</v>
      </c>
      <c r="R74" s="59">
        <f>IF($A74&lt;=R$178,'MissFill 1'!Q77,"")</f>
        <v>0</v>
      </c>
      <c r="S74" s="59">
        <f>IF($A74&lt;=S$178,'MissFill 1'!R77,"")</f>
        <v>7</v>
      </c>
      <c r="T74" s="59">
        <f>IF($A74&lt;=T$178,'MissFill 1'!S77,"")</f>
        <v>19</v>
      </c>
      <c r="U74" s="59">
        <f>IF($A74&lt;=U$178,'MissFill 1'!T77,"")</f>
        <v>1140</v>
      </c>
      <c r="V74" s="59">
        <f>IF($A74&lt;=V$178,'MissFill 1'!U77,"")</f>
        <v>0</v>
      </c>
      <c r="W74" s="59">
        <f>IF($A74&lt;=W$178,'MissFill 1'!V77,"")</f>
        <v>720</v>
      </c>
      <c r="X74" s="59">
        <f>IF($A74&lt;=X$178,'MissFill 1'!W77,"")</f>
        <v>183</v>
      </c>
      <c r="Y74" s="59">
        <f>IF($A74&lt;=Y$178,'MissFill 1'!X77,"")</f>
        <v>3012</v>
      </c>
      <c r="Z74" s="59">
        <f>IF($A74&lt;=Z$178,'MissFill 1'!Y77,"")</f>
        <v>0</v>
      </c>
      <c r="AA74" s="59">
        <f>IF($A74&lt;=AA$178,'MissFill 1'!Z77,"")</f>
        <v>81</v>
      </c>
      <c r="AB74" s="59">
        <f>IF($A74&lt;=AB$178,'MissFill 1'!AA77,"")</f>
        <v>432</v>
      </c>
      <c r="AC74" s="59">
        <f>IF($A74&lt;=AC$178,'MissFill 1'!AB77,"")</f>
        <v>3</v>
      </c>
      <c r="AD74" s="59">
        <f>IF($A74&lt;=AD$178,'MissFill 1'!AC77,"")</f>
        <v>786</v>
      </c>
      <c r="AE74" s="59">
        <f>IF($A74&lt;=AE$178,'MissFill 1'!AD77,"")</f>
        <v>222</v>
      </c>
      <c r="AF74" s="59">
        <f>IF($A74&lt;=AF$178,'MissFill 1'!AE77,"")</f>
        <v>530</v>
      </c>
      <c r="AG74" s="59">
        <f>IF($A74&lt;=AG$178,'MissFill 1'!AF77,"")</f>
        <v>638</v>
      </c>
      <c r="AH74" s="59">
        <f>IF($A74&lt;=AH$178,'MissFill 1'!AG77,"")</f>
        <v>5</v>
      </c>
      <c r="AI74" s="59">
        <f>IF($A74&lt;=AI$178,'MissFill 1'!AH77,"")</f>
        <v>0</v>
      </c>
      <c r="AJ74" s="59">
        <f>IF($A74&lt;=AJ$178,'MissFill 1'!AI77,"")</f>
        <v>0</v>
      </c>
      <c r="AK74" s="59">
        <f>IF($A74&lt;=AK$178,'MissFill 1'!AJ77,"")</f>
        <v>221</v>
      </c>
      <c r="AL74" s="59">
        <f>IF($A74&lt;=AL$178,'MissFill 1'!AK77,"")</f>
        <v>1273</v>
      </c>
      <c r="AM74" s="59">
        <f>IF($A74&lt;=AM$178,'MissFill 1'!AL77,"")</f>
        <v>205</v>
      </c>
      <c r="AN74" s="59">
        <f>IF($A74&lt;=AN$178,'MissFill 1'!AM77,"")</f>
        <v>628</v>
      </c>
      <c r="AO74" s="59">
        <f>IF($A74&lt;=AO$178,'MissFill 1'!AN77,"")</f>
        <v>699</v>
      </c>
      <c r="AP74" s="59">
        <f>IF($A74&lt;=AP$178,'MissFill 1'!AO77,"")</f>
        <v>2294</v>
      </c>
      <c r="AQ74" s="59">
        <f>IF($A74&lt;=AQ$178,'MissFill 1'!AP77,"")</f>
        <v>0</v>
      </c>
      <c r="AR74" s="59">
        <f>IF($A74&lt;=AR$178,'MissFill 1'!AQ77,"")</f>
        <v>140</v>
      </c>
      <c r="AS74" s="59">
        <f>IF($A74&lt;=AS$178,'MissFill 1'!AR77,"")</f>
        <v>250</v>
      </c>
      <c r="AT74" s="59">
        <f>IF($A74&lt;=AT$178,'MissFill 1'!AS77,"")</f>
        <v>1547</v>
      </c>
      <c r="AU74" s="59">
        <f>IF($A74&lt;=AU$178,'MissFill 1'!AT77,"")</f>
        <v>629</v>
      </c>
      <c r="AV74" s="59">
        <f>IF($A74&lt;=AV$178,'MissFill 1'!AU77,"")</f>
        <v>682</v>
      </c>
      <c r="AW74" s="59">
        <f>IF($A74&lt;=AW$178,'MissFill 1'!AV77,"")</f>
        <v>953</v>
      </c>
      <c r="AX74" s="59">
        <f>IF($A74&lt;=AX$178,'MissFill 1'!AW77,"")</f>
        <v>208</v>
      </c>
    </row>
    <row r="75" spans="1:50" x14ac:dyDescent="0.25">
      <c r="A75" s="41">
        <v>44420</v>
      </c>
      <c r="B75" s="52">
        <v>224</v>
      </c>
      <c r="C75" s="59">
        <f>IF($A75&lt;=C$178,'MissFill 1'!B78,"")</f>
        <v>113</v>
      </c>
      <c r="D75" s="59">
        <f>IF($A75&lt;=D$178,'MissFill 1'!C78,"")</f>
        <v>15</v>
      </c>
      <c r="E75" s="59">
        <f>IF($A75&lt;=E$178,'MissFill 1'!D78,"")</f>
        <v>50</v>
      </c>
      <c r="F75" s="59">
        <f>IF($A75&lt;=F$178,'MissFill 1'!E78,"")</f>
        <v>2417</v>
      </c>
      <c r="G75" s="59">
        <f>IF($A75&lt;=G$178,'MissFill 1'!F78,"")</f>
        <v>369</v>
      </c>
      <c r="H75" s="59">
        <f>IF($A75&lt;=H$178,'MissFill 1'!G78,"")</f>
        <v>0</v>
      </c>
      <c r="I75" s="59">
        <f>IF($A75&lt;=I$178,'MissFill 1'!H78,"")</f>
        <v>0</v>
      </c>
      <c r="J75" s="59">
        <f>IF($A75&lt;=J$178,'MissFill 1'!I78,"")</f>
        <v>0</v>
      </c>
      <c r="K75" s="59">
        <f>IF($A75&lt;=K$178,'MissFill 1'!J78,"")</f>
        <v>1104</v>
      </c>
      <c r="L75" s="59">
        <f>IF($A75&lt;=L$178,'MissFill 1'!K78,"")</f>
        <v>300</v>
      </c>
      <c r="M75" s="59">
        <f>IF($A75&lt;=M$178,'MissFill 1'!L78,"")</f>
        <v>554</v>
      </c>
      <c r="N75" s="59">
        <f>IF($A75&lt;=N$178,'MissFill 1'!M78,"")</f>
        <v>34</v>
      </c>
      <c r="O75" s="59">
        <f>IF($A75&lt;=O$178,'MissFill 1'!N78,"")</f>
        <v>133</v>
      </c>
      <c r="P75" s="59">
        <f>IF($A75&lt;=P$178,'MissFill 1'!O78,"")</f>
        <v>38</v>
      </c>
      <c r="Q75" s="59">
        <f>IF($A75&lt;=Q$178,'MissFill 1'!P78,"")</f>
        <v>0</v>
      </c>
      <c r="R75" s="59">
        <f>IF($A75&lt;=R$178,'MissFill 1'!Q78,"")</f>
        <v>0</v>
      </c>
      <c r="S75" s="59">
        <f>IF($A75&lt;=S$178,'MissFill 1'!R78,"")</f>
        <v>247</v>
      </c>
      <c r="T75" s="59">
        <f>IF($A75&lt;=T$178,'MissFill 1'!S78,"")</f>
        <v>27</v>
      </c>
      <c r="U75" s="59">
        <f>IF($A75&lt;=U$178,'MissFill 1'!T78,"")</f>
        <v>0</v>
      </c>
      <c r="V75" s="59">
        <f>IF($A75&lt;=V$178,'MissFill 1'!U78,"")</f>
        <v>0</v>
      </c>
      <c r="W75" s="59">
        <f>IF($A75&lt;=W$178,'MissFill 1'!V78,"")</f>
        <v>905</v>
      </c>
      <c r="X75" s="59">
        <f>IF($A75&lt;=X$178,'MissFill 1'!W78,"")</f>
        <v>44</v>
      </c>
      <c r="Y75" s="59">
        <f>IF($A75&lt;=Y$178,'MissFill 1'!X78,"")</f>
        <v>1327</v>
      </c>
      <c r="Z75" s="59">
        <f>IF($A75&lt;=Z$178,'MissFill 1'!Y78,"")</f>
        <v>0</v>
      </c>
      <c r="AA75" s="59">
        <f>IF($A75&lt;=AA$178,'MissFill 1'!Z78,"")</f>
        <v>5</v>
      </c>
      <c r="AB75" s="59">
        <f>IF($A75&lt;=AB$178,'MissFill 1'!AA78,"")</f>
        <v>635</v>
      </c>
      <c r="AC75" s="59">
        <f>IF($A75&lt;=AC$178,'MissFill 1'!AB78,"")</f>
        <v>21</v>
      </c>
      <c r="AD75" s="59">
        <f>IF($A75&lt;=AD$178,'MissFill 1'!AC78,"")</f>
        <v>199</v>
      </c>
      <c r="AE75" s="59">
        <f>IF($A75&lt;=AE$178,'MissFill 1'!AD78,"")</f>
        <v>202</v>
      </c>
      <c r="AF75" s="59">
        <f>IF($A75&lt;=AF$178,'MissFill 1'!AE78,"")</f>
        <v>399</v>
      </c>
      <c r="AG75" s="59">
        <f>IF($A75&lt;=AG$178,'MissFill 1'!AF78,"")</f>
        <v>1264</v>
      </c>
      <c r="AH75" s="59">
        <f>IF($A75&lt;=AH$178,'MissFill 1'!AG78,"")</f>
        <v>0</v>
      </c>
      <c r="AI75" s="59">
        <f>IF($A75&lt;=AI$178,'MissFill 1'!AH78,"")</f>
        <v>197</v>
      </c>
      <c r="AJ75" s="59">
        <f>IF($A75&lt;=AJ$178,'MissFill 1'!AI78,"")</f>
        <v>0</v>
      </c>
      <c r="AK75" s="59">
        <f>IF($A75&lt;=AK$178,'MissFill 1'!AJ78,"")</f>
        <v>449</v>
      </c>
      <c r="AL75" s="59">
        <f>IF($A75&lt;=AL$178,'MissFill 1'!AK78,"")</f>
        <v>1465</v>
      </c>
      <c r="AM75" s="59">
        <f>IF($A75&lt;=AM$178,'MissFill 1'!AL78,"")</f>
        <v>416</v>
      </c>
      <c r="AN75" s="59">
        <f>IF($A75&lt;=AN$178,'MissFill 1'!AM78,"")</f>
        <v>461</v>
      </c>
      <c r="AO75" s="59">
        <f>IF($A75&lt;=AO$178,'MissFill 1'!AN78,"")</f>
        <v>854</v>
      </c>
      <c r="AP75" s="59">
        <f>IF($A75&lt;=AP$178,'MissFill 1'!AO78,"")</f>
        <v>299</v>
      </c>
      <c r="AQ75" s="59">
        <f>IF($A75&lt;=AQ$178,'MissFill 1'!AP78,"")</f>
        <v>0</v>
      </c>
      <c r="AR75" s="59">
        <f>IF($A75&lt;=AR$178,'MissFill 1'!AQ78,"")</f>
        <v>91</v>
      </c>
      <c r="AS75" s="59">
        <f>IF($A75&lt;=AS$178,'MissFill 1'!AR78,"")</f>
        <v>124</v>
      </c>
      <c r="AT75" s="59">
        <f>IF($A75&lt;=AT$178,'MissFill 1'!AS78,"")</f>
        <v>2043</v>
      </c>
      <c r="AU75" s="59">
        <f>IF($A75&lt;=AU$178,'MissFill 1'!AT78,"")</f>
        <v>1138</v>
      </c>
      <c r="AV75" s="59">
        <f>IF($A75&lt;=AV$178,'MissFill 1'!AU78,"")</f>
        <v>949</v>
      </c>
      <c r="AW75" s="59">
        <f>IF($A75&lt;=AW$178,'MissFill 1'!AV78,"")</f>
        <v>702</v>
      </c>
      <c r="AX75" s="59">
        <f>IF($A75&lt;=AX$178,'MissFill 1'!AW78,"")</f>
        <v>347</v>
      </c>
    </row>
    <row r="76" spans="1:50" x14ac:dyDescent="0.25">
      <c r="A76" s="41">
        <v>44421</v>
      </c>
      <c r="B76" s="52">
        <v>225</v>
      </c>
      <c r="C76" s="59">
        <f>IF($A76&lt;=C$178,'MissFill 1'!B79,"")</f>
        <v>0</v>
      </c>
      <c r="D76" s="59">
        <f>IF($A76&lt;=D$178,'MissFill 1'!C79,"")</f>
        <v>570</v>
      </c>
      <c r="E76" s="59">
        <f>IF($A76&lt;=E$178,'MissFill 1'!D79,"")</f>
        <v>140</v>
      </c>
      <c r="F76" s="59">
        <f>IF($A76&lt;=F$178,'MissFill 1'!E79,"")</f>
        <v>1883</v>
      </c>
      <c r="G76" s="59">
        <f>IF($A76&lt;=G$178,'MissFill 1'!F79,"")</f>
        <v>3</v>
      </c>
      <c r="H76" s="59">
        <f>IF($A76&lt;=H$178,'MissFill 1'!G79,"")</f>
        <v>567</v>
      </c>
      <c r="I76" s="59">
        <f>IF($A76&lt;=I$178,'MissFill 1'!H79,"")</f>
        <v>1</v>
      </c>
      <c r="J76" s="59">
        <f>IF($A76&lt;=J$178,'MissFill 1'!I79,"")</f>
        <v>0</v>
      </c>
      <c r="K76" s="59">
        <f>IF($A76&lt;=K$178,'MissFill 1'!J79,"")</f>
        <v>1361</v>
      </c>
      <c r="L76" s="59">
        <f>IF($A76&lt;=L$178,'MissFill 1'!K79,"")</f>
        <v>300</v>
      </c>
      <c r="M76" s="59">
        <f>IF($A76&lt;=M$178,'MissFill 1'!L79,"")</f>
        <v>422</v>
      </c>
      <c r="N76" s="59">
        <f>IF($A76&lt;=N$178,'MissFill 1'!M79,"")</f>
        <v>17</v>
      </c>
      <c r="O76" s="59">
        <f>IF($A76&lt;=O$178,'MissFill 1'!N79,"")</f>
        <v>1092</v>
      </c>
      <c r="P76" s="59">
        <f>IF($A76&lt;=P$178,'MissFill 1'!O79,"")</f>
        <v>92</v>
      </c>
      <c r="Q76" s="59">
        <f>IF($A76&lt;=Q$178,'MissFill 1'!P79,"")</f>
        <v>15</v>
      </c>
      <c r="R76" s="59">
        <f>IF($A76&lt;=R$178,'MissFill 1'!Q79,"")</f>
        <v>0</v>
      </c>
      <c r="S76" s="59">
        <f>IF($A76&lt;=S$178,'MissFill 1'!R79,"")</f>
        <v>113</v>
      </c>
      <c r="T76" s="59">
        <f>IF($A76&lt;=T$178,'MissFill 1'!S79,"")</f>
        <v>7</v>
      </c>
      <c r="U76" s="59">
        <f>IF($A76&lt;=U$178,'MissFill 1'!T79,"")</f>
        <v>0</v>
      </c>
      <c r="V76" s="59">
        <f>IF($A76&lt;=V$178,'MissFill 1'!U79,"")</f>
        <v>0</v>
      </c>
      <c r="W76" s="59">
        <f>IF($A76&lt;=W$178,'MissFill 1'!V79,"")</f>
        <v>0</v>
      </c>
      <c r="X76" s="59">
        <f>IF($A76&lt;=X$178,'MissFill 1'!W79,"")</f>
        <v>0</v>
      </c>
      <c r="Y76" s="59">
        <f>IF($A76&lt;=Y$178,'MissFill 1'!X79,"")</f>
        <v>1808</v>
      </c>
      <c r="Z76" s="59">
        <f>IF($A76&lt;=Z$178,'MissFill 1'!Y79,"")</f>
        <v>66</v>
      </c>
      <c r="AA76" s="59">
        <f>IF($A76&lt;=AA$178,'MissFill 1'!Z79,"")</f>
        <v>0</v>
      </c>
      <c r="AB76" s="59">
        <f>IF($A76&lt;=AB$178,'MissFill 1'!AA79,"")</f>
        <v>30</v>
      </c>
      <c r="AC76" s="59">
        <f>IF($A76&lt;=AC$178,'MissFill 1'!AB79,"")</f>
        <v>27</v>
      </c>
      <c r="AD76" s="59">
        <f>IF($A76&lt;=AD$178,'MissFill 1'!AC79,"")</f>
        <v>51</v>
      </c>
      <c r="AE76" s="59">
        <f>IF($A76&lt;=AE$178,'MissFill 1'!AD79,"")</f>
        <v>0</v>
      </c>
      <c r="AF76" s="59">
        <f>IF($A76&lt;=AF$178,'MissFill 1'!AE79,"")</f>
        <v>396</v>
      </c>
      <c r="AG76" s="59">
        <f>IF($A76&lt;=AG$178,'MissFill 1'!AF79,"")</f>
        <v>304</v>
      </c>
      <c r="AH76" s="59">
        <f>IF($A76&lt;=AH$178,'MissFill 1'!AG79,"")</f>
        <v>0</v>
      </c>
      <c r="AI76" s="59">
        <f>IF($A76&lt;=AI$178,'MissFill 1'!AH79,"")</f>
        <v>0</v>
      </c>
      <c r="AJ76" s="59">
        <f>IF($A76&lt;=AJ$178,'MissFill 1'!AI79,"")</f>
        <v>2</v>
      </c>
      <c r="AK76" s="59">
        <f>IF($A76&lt;=AK$178,'MissFill 1'!AJ79,"")</f>
        <v>494</v>
      </c>
      <c r="AL76" s="59">
        <f>IF($A76&lt;=AL$178,'MissFill 1'!AK79,"")</f>
        <v>1419</v>
      </c>
      <c r="AM76" s="59">
        <f>IF($A76&lt;=AM$178,'MissFill 1'!AL79,"")</f>
        <v>560</v>
      </c>
      <c r="AN76" s="59">
        <f>IF($A76&lt;=AN$178,'MissFill 1'!AM79,"")</f>
        <v>988</v>
      </c>
      <c r="AO76" s="59">
        <f>IF($A76&lt;=AO$178,'MissFill 1'!AN79,"")</f>
        <v>1483</v>
      </c>
      <c r="AP76" s="59">
        <f>IF($A76&lt;=AP$178,'MissFill 1'!AO79,"")</f>
        <v>199</v>
      </c>
      <c r="AQ76" s="59">
        <f>IF($A76&lt;=AQ$178,'MissFill 1'!AP79,"")</f>
        <v>0</v>
      </c>
      <c r="AR76" s="59">
        <f>IF($A76&lt;=AR$178,'MissFill 1'!AQ79,"")</f>
        <v>1097</v>
      </c>
      <c r="AS76" s="59">
        <f>IF($A76&lt;=AS$178,'MissFill 1'!AR79,"")</f>
        <v>46</v>
      </c>
      <c r="AT76" s="59">
        <f>IF($A76&lt;=AT$178,'MissFill 1'!AS79,"")</f>
        <v>1349</v>
      </c>
      <c r="AU76" s="59">
        <f>IF($A76&lt;=AU$178,'MissFill 1'!AT79,"")</f>
        <v>1083</v>
      </c>
      <c r="AV76" s="59">
        <f>IF($A76&lt;=AV$178,'MissFill 1'!AU79,"")</f>
        <v>4131</v>
      </c>
      <c r="AW76" s="59">
        <f>IF($A76&lt;=AW$178,'MissFill 1'!AV79,"")</f>
        <v>1088</v>
      </c>
      <c r="AX76" s="59">
        <f>IF($A76&lt;=AX$178,'MissFill 1'!AW79,"")</f>
        <v>13</v>
      </c>
    </row>
    <row r="77" spans="1:50" x14ac:dyDescent="0.25">
      <c r="A77" s="41">
        <v>44422</v>
      </c>
      <c r="B77" s="52">
        <v>226</v>
      </c>
      <c r="C77" s="59">
        <f>IF($A77&lt;=C$178,'MissFill 1'!B80,"")</f>
        <v>571</v>
      </c>
      <c r="D77" s="59">
        <f>IF($A77&lt;=D$178,'MissFill 1'!C80,"")</f>
        <v>315</v>
      </c>
      <c r="E77" s="59">
        <f>IF($A77&lt;=E$178,'MissFill 1'!D80,"")</f>
        <v>861</v>
      </c>
      <c r="F77" s="59">
        <f>IF($A77&lt;=F$178,'MissFill 1'!E80,"")</f>
        <v>192</v>
      </c>
      <c r="G77" s="59">
        <f>IF($A77&lt;=G$178,'MissFill 1'!F80,"")</f>
        <v>78</v>
      </c>
      <c r="H77" s="59">
        <f>IF($A77&lt;=H$178,'MissFill 1'!G80,"")</f>
        <v>622</v>
      </c>
      <c r="I77" s="59">
        <f>IF($A77&lt;=I$178,'MissFill 1'!H80,"")</f>
        <v>0</v>
      </c>
      <c r="J77" s="59">
        <f>IF($A77&lt;=J$178,'MissFill 1'!I80,"")</f>
        <v>683</v>
      </c>
      <c r="K77" s="59">
        <f>IF($A77&lt;=K$178,'MissFill 1'!J80,"")</f>
        <v>1246</v>
      </c>
      <c r="L77" s="59">
        <f>IF($A77&lt;=L$178,'MissFill 1'!K80,"")</f>
        <v>300</v>
      </c>
      <c r="M77" s="59">
        <f>IF($A77&lt;=M$178,'MissFill 1'!L80,"")</f>
        <v>1022</v>
      </c>
      <c r="N77" s="59">
        <f>IF($A77&lt;=N$178,'MissFill 1'!M80,"")</f>
        <v>415</v>
      </c>
      <c r="O77" s="59">
        <f>IF($A77&lt;=O$178,'MissFill 1'!N80,"")</f>
        <v>1044</v>
      </c>
      <c r="P77" s="59">
        <f>IF($A77&lt;=P$178,'MissFill 1'!O80,"")</f>
        <v>218</v>
      </c>
      <c r="Q77" s="59">
        <f>IF($A77&lt;=Q$178,'MissFill 1'!P80,"")</f>
        <v>0</v>
      </c>
      <c r="R77" s="59">
        <f>IF($A77&lt;=R$178,'MissFill 1'!Q80,"")</f>
        <v>0</v>
      </c>
      <c r="S77" s="59">
        <f>IF($A77&lt;=S$178,'MissFill 1'!R80,"")</f>
        <v>2</v>
      </c>
      <c r="T77" s="59">
        <f>IF($A77&lt;=T$178,'MissFill 1'!S80,"")</f>
        <v>28</v>
      </c>
      <c r="U77" s="59">
        <f>IF($A77&lt;=U$178,'MissFill 1'!T80,"")</f>
        <v>0</v>
      </c>
      <c r="V77" s="59">
        <f>IF($A77&lt;=V$178,'MissFill 1'!U80,"")</f>
        <v>0</v>
      </c>
      <c r="W77" s="59">
        <f>IF($A77&lt;=W$178,'MissFill 1'!V80,"")</f>
        <v>0</v>
      </c>
      <c r="X77" s="59">
        <f>IF($A77&lt;=X$178,'MissFill 1'!W80,"")</f>
        <v>129</v>
      </c>
      <c r="Y77" s="59">
        <f>IF($A77&lt;=Y$178,'MissFill 1'!X80,"")</f>
        <v>4002</v>
      </c>
      <c r="Z77" s="59">
        <f>IF($A77&lt;=Z$178,'MissFill 1'!Y80,"")</f>
        <v>214</v>
      </c>
      <c r="AA77" s="59">
        <f>IF($A77&lt;=AA$178,'MissFill 1'!Z80,"")</f>
        <v>4</v>
      </c>
      <c r="AB77" s="59">
        <f>IF($A77&lt;=AB$178,'MissFill 1'!AA80,"")</f>
        <v>153</v>
      </c>
      <c r="AC77" s="59">
        <f>IF($A77&lt;=AC$178,'MissFill 1'!AB80,"")</f>
        <v>130</v>
      </c>
      <c r="AD77" s="59">
        <f>IF($A77&lt;=AD$178,'MissFill 1'!AC80,"")</f>
        <v>1835</v>
      </c>
      <c r="AE77" s="59">
        <f>IF($A77&lt;=AE$178,'MissFill 1'!AD80,"")</f>
        <v>0</v>
      </c>
      <c r="AF77" s="59">
        <f>IF($A77&lt;=AF$178,'MissFill 1'!AE80,"")</f>
        <v>809</v>
      </c>
      <c r="AG77" s="59">
        <f>IF($A77&lt;=AG$178,'MissFill 1'!AF80,"")</f>
        <v>447</v>
      </c>
      <c r="AH77" s="59">
        <f>IF($A77&lt;=AH$178,'MissFill 1'!AG80,"")</f>
        <v>0</v>
      </c>
      <c r="AI77" s="59">
        <f>IF($A77&lt;=AI$178,'MissFill 1'!AH80,"")</f>
        <v>566</v>
      </c>
      <c r="AJ77" s="59">
        <f>IF($A77&lt;=AJ$178,'MissFill 1'!AI80,"")</f>
        <v>30</v>
      </c>
      <c r="AK77" s="59">
        <f>IF($A77&lt;=AK$178,'MissFill 1'!AJ80,"")</f>
        <v>128</v>
      </c>
      <c r="AL77" s="59">
        <f>IF($A77&lt;=AL$178,'MissFill 1'!AK80,"")</f>
        <v>2044</v>
      </c>
      <c r="AM77" s="59">
        <f>IF($A77&lt;=AM$178,'MissFill 1'!AL80,"")</f>
        <v>300</v>
      </c>
      <c r="AN77" s="59">
        <f>IF($A77&lt;=AN$178,'MissFill 1'!AM80,"")</f>
        <v>746</v>
      </c>
      <c r="AO77" s="59">
        <f>IF($A77&lt;=AO$178,'MissFill 1'!AN80,"")</f>
        <v>960</v>
      </c>
      <c r="AP77" s="59">
        <f>IF($A77&lt;=AP$178,'MissFill 1'!AO80,"")</f>
        <v>1348</v>
      </c>
      <c r="AQ77" s="59">
        <f>IF($A77&lt;=AQ$178,'MissFill 1'!AP80,"")</f>
        <v>0</v>
      </c>
      <c r="AR77" s="59">
        <f>IF($A77&lt;=AR$178,'MissFill 1'!AQ80,"")</f>
        <v>2240</v>
      </c>
      <c r="AS77" s="59">
        <f>IF($A77&lt;=AS$178,'MissFill 1'!AR80,"")</f>
        <v>77</v>
      </c>
      <c r="AT77" s="59">
        <f>IF($A77&lt;=AT$178,'MissFill 1'!AS80,"")</f>
        <v>66</v>
      </c>
      <c r="AU77" s="59">
        <f>IF($A77&lt;=AU$178,'MissFill 1'!AT80,"")</f>
        <v>774</v>
      </c>
      <c r="AV77" s="59">
        <f>IF($A77&lt;=AV$178,'MissFill 1'!AU80,"")</f>
        <v>3379</v>
      </c>
      <c r="AW77" s="59">
        <f>IF($A77&lt;=AW$178,'MissFill 1'!AV80,"")</f>
        <v>806</v>
      </c>
      <c r="AX77" s="59">
        <f>IF($A77&lt;=AX$178,'MissFill 1'!AW80,"")</f>
        <v>43</v>
      </c>
    </row>
    <row r="78" spans="1:50" x14ac:dyDescent="0.25">
      <c r="A78" s="41">
        <v>44423</v>
      </c>
      <c r="B78" s="52">
        <v>227</v>
      </c>
      <c r="C78" s="59">
        <f>IF($A78&lt;=C$178,'MissFill 1'!B81,"")</f>
        <v>353</v>
      </c>
      <c r="D78" s="59">
        <f>IF($A78&lt;=D$178,'MissFill 1'!C81,"")</f>
        <v>1015</v>
      </c>
      <c r="E78" s="59">
        <f>IF($A78&lt;=E$178,'MissFill 1'!D81,"")</f>
        <v>470</v>
      </c>
      <c r="F78" s="59">
        <f>IF($A78&lt;=F$178,'MissFill 1'!E81,"")</f>
        <v>0</v>
      </c>
      <c r="G78" s="59">
        <f>IF($A78&lt;=G$178,'MissFill 1'!F81,"")</f>
        <v>1012</v>
      </c>
      <c r="H78" s="59">
        <f>IF($A78&lt;=H$178,'MissFill 1'!G81,"")</f>
        <v>257</v>
      </c>
      <c r="I78" s="59">
        <f>IF($A78&lt;=I$178,'MissFill 1'!H81,"")</f>
        <v>154</v>
      </c>
      <c r="J78" s="59">
        <f>IF($A78&lt;=J$178,'MissFill 1'!I81,"")</f>
        <v>138</v>
      </c>
      <c r="K78" s="59">
        <f>IF($A78&lt;=K$178,'MissFill 1'!J81,"")</f>
        <v>1768</v>
      </c>
      <c r="L78" s="59">
        <f>IF($A78&lt;=L$178,'MissFill 1'!K81,"")</f>
        <v>300</v>
      </c>
      <c r="M78" s="59">
        <f>IF($A78&lt;=M$178,'MissFill 1'!L81,"")</f>
        <v>6</v>
      </c>
      <c r="N78" s="59">
        <f>IF($A78&lt;=N$178,'MissFill 1'!M81,"")</f>
        <v>90</v>
      </c>
      <c r="O78" s="59">
        <f>IF($A78&lt;=O$178,'MissFill 1'!N81,"")</f>
        <v>721</v>
      </c>
      <c r="P78" s="59">
        <f>IF($A78&lt;=P$178,'MissFill 1'!O81,"")</f>
        <v>158</v>
      </c>
      <c r="Q78" s="59">
        <f>IF($A78&lt;=Q$178,'MissFill 1'!P81,"")</f>
        <v>112</v>
      </c>
      <c r="R78" s="59">
        <f>IF($A78&lt;=R$178,'MissFill 1'!Q81,"")</f>
        <v>3</v>
      </c>
      <c r="S78" s="59">
        <f>IF($A78&lt;=S$178,'MissFill 1'!R81,"")</f>
        <v>0</v>
      </c>
      <c r="T78" s="59">
        <f>IF($A78&lt;=T$178,'MissFill 1'!S81,"")</f>
        <v>11</v>
      </c>
      <c r="U78" s="59">
        <f>IF($A78&lt;=U$178,'MissFill 1'!T81,"")</f>
        <v>0</v>
      </c>
      <c r="V78" s="59">
        <f>IF($A78&lt;=V$178,'MissFill 1'!U81,"")</f>
        <v>3</v>
      </c>
      <c r="W78" s="59">
        <f>IF($A78&lt;=W$178,'MissFill 1'!V81,"")</f>
        <v>0</v>
      </c>
      <c r="X78" s="59">
        <f>IF($A78&lt;=X$178,'MissFill 1'!W81,"")</f>
        <v>151</v>
      </c>
      <c r="Y78" s="59">
        <f>IF($A78&lt;=Y$178,'MissFill 1'!X81,"")</f>
        <v>2003</v>
      </c>
      <c r="Z78" s="59">
        <f>IF($A78&lt;=Z$178,'MissFill 1'!Y81,"")</f>
        <v>105</v>
      </c>
      <c r="AA78" s="59">
        <f>IF($A78&lt;=AA$178,'MissFill 1'!Z81,"")</f>
        <v>75</v>
      </c>
      <c r="AB78" s="59">
        <f>IF($A78&lt;=AB$178,'MissFill 1'!AA81,"")</f>
        <v>1330</v>
      </c>
      <c r="AC78" s="59">
        <f>IF($A78&lt;=AC$178,'MissFill 1'!AB81,"")</f>
        <v>10</v>
      </c>
      <c r="AD78" s="59">
        <f>IF($A78&lt;=AD$178,'MissFill 1'!AC81,"")</f>
        <v>14</v>
      </c>
      <c r="AE78" s="59">
        <f>IF($A78&lt;=AE$178,'MissFill 1'!AD81,"")</f>
        <v>0</v>
      </c>
      <c r="AF78" s="59">
        <f>IF($A78&lt;=AF$178,'MissFill 1'!AE81,"")</f>
        <v>0</v>
      </c>
      <c r="AG78" s="59">
        <f>IF($A78&lt;=AG$178,'MissFill 1'!AF81,"")</f>
        <v>1548</v>
      </c>
      <c r="AH78" s="59">
        <f>IF($A78&lt;=AH$178,'MissFill 1'!AG81,"")</f>
        <v>0</v>
      </c>
      <c r="AI78" s="59">
        <f>IF($A78&lt;=AI$178,'MissFill 1'!AH81,"")</f>
        <v>1440</v>
      </c>
      <c r="AJ78" s="59">
        <f>IF($A78&lt;=AJ$178,'MissFill 1'!AI81,"")</f>
        <v>287</v>
      </c>
      <c r="AK78" s="59">
        <f>IF($A78&lt;=AK$178,'MissFill 1'!AJ81,"")</f>
        <v>6</v>
      </c>
      <c r="AL78" s="59">
        <f>IF($A78&lt;=AL$178,'MissFill 1'!AK81,"")</f>
        <v>1435</v>
      </c>
      <c r="AM78" s="59">
        <f>IF($A78&lt;=AM$178,'MissFill 1'!AL81,"")</f>
        <v>157</v>
      </c>
      <c r="AN78" s="59">
        <f>IF($A78&lt;=AN$178,'MissFill 1'!AM81,"")</f>
        <v>505</v>
      </c>
      <c r="AO78" s="59">
        <f>IF($A78&lt;=AO$178,'MissFill 1'!AN81,"")</f>
        <v>1389</v>
      </c>
      <c r="AP78" s="59">
        <f>IF($A78&lt;=AP$178,'MissFill 1'!AO81,"")</f>
        <v>821</v>
      </c>
      <c r="AQ78" s="59">
        <f>IF($A78&lt;=AQ$178,'MissFill 1'!AP81,"")</f>
        <v>0</v>
      </c>
      <c r="AR78" s="59">
        <f>IF($A78&lt;=AR$178,'MissFill 1'!AQ81,"")</f>
        <v>1251</v>
      </c>
      <c r="AS78" s="59">
        <f>IF($A78&lt;=AS$178,'MissFill 1'!AR81,"")</f>
        <v>101</v>
      </c>
      <c r="AT78" s="59">
        <f>IF($A78&lt;=AT$178,'MissFill 1'!AS81,"")</f>
        <v>1684</v>
      </c>
      <c r="AU78" s="59">
        <f>IF($A78&lt;=AU$178,'MissFill 1'!AT81,"")</f>
        <v>997</v>
      </c>
      <c r="AV78" s="59">
        <f>IF($A78&lt;=AV$178,'MissFill 1'!AU81,"")</f>
        <v>744</v>
      </c>
      <c r="AW78" s="59">
        <f>IF($A78&lt;=AW$178,'MissFill 1'!AV81,"")</f>
        <v>836</v>
      </c>
      <c r="AX78" s="59">
        <f>IF($A78&lt;=AX$178,'MissFill 1'!AW81,"")</f>
        <v>150</v>
      </c>
    </row>
    <row r="79" spans="1:50" x14ac:dyDescent="0.25">
      <c r="A79" s="41">
        <v>44424</v>
      </c>
      <c r="B79" s="52">
        <v>228</v>
      </c>
      <c r="C79" s="59">
        <f>IF($A79&lt;=C$178,'MissFill 1'!B82,"")</f>
        <v>104</v>
      </c>
      <c r="D79" s="59">
        <f>IF($A79&lt;=D$178,'MissFill 1'!C82,"")</f>
        <v>606</v>
      </c>
      <c r="E79" s="59">
        <f>IF($A79&lt;=E$178,'MissFill 1'!D82,"")</f>
        <v>539</v>
      </c>
      <c r="F79" s="59">
        <f>IF($A79&lt;=F$178,'MissFill 1'!E82,"")</f>
        <v>0</v>
      </c>
      <c r="G79" s="59">
        <f>IF($A79&lt;=G$178,'MissFill 1'!F82,"")</f>
        <v>0</v>
      </c>
      <c r="H79" s="59">
        <f>IF($A79&lt;=H$178,'MissFill 1'!G82,"")</f>
        <v>126</v>
      </c>
      <c r="I79" s="59">
        <f>IF($A79&lt;=I$178,'MissFill 1'!H82,"")</f>
        <v>21</v>
      </c>
      <c r="J79" s="59">
        <f>IF($A79&lt;=J$178,'MissFill 1'!I82,"")</f>
        <v>241</v>
      </c>
      <c r="K79" s="59">
        <f>IF($A79&lt;=K$178,'MissFill 1'!J82,"")</f>
        <v>246</v>
      </c>
      <c r="L79" s="59">
        <f>IF($A79&lt;=L$178,'MissFill 1'!K82,"")</f>
        <v>300</v>
      </c>
      <c r="M79" s="59">
        <f>IF($A79&lt;=M$178,'MissFill 1'!L82,"")</f>
        <v>0</v>
      </c>
      <c r="N79" s="59">
        <f>IF($A79&lt;=N$178,'MissFill 1'!M82,"")</f>
        <v>2085</v>
      </c>
      <c r="O79" s="59">
        <f>IF($A79&lt;=O$178,'MissFill 1'!N82,"")</f>
        <v>866</v>
      </c>
      <c r="P79" s="59">
        <f>IF($A79&lt;=P$178,'MissFill 1'!O82,"")</f>
        <v>910</v>
      </c>
      <c r="Q79" s="59">
        <f>IF($A79&lt;=Q$178,'MissFill 1'!P82,"")</f>
        <v>0</v>
      </c>
      <c r="R79" s="59">
        <f>IF($A79&lt;=R$178,'MissFill 1'!Q82,"")</f>
        <v>0</v>
      </c>
      <c r="S79" s="59">
        <f>IF($A79&lt;=S$178,'MissFill 1'!R82,"")</f>
        <v>20</v>
      </c>
      <c r="T79" s="59">
        <f>IF($A79&lt;=T$178,'MissFill 1'!S82,"")</f>
        <v>8</v>
      </c>
      <c r="U79" s="59">
        <f>IF($A79&lt;=U$178,'MissFill 1'!T82,"")</f>
        <v>0</v>
      </c>
      <c r="V79" s="59">
        <f>IF($A79&lt;=V$178,'MissFill 1'!U82,"")</f>
        <v>47</v>
      </c>
      <c r="W79" s="59">
        <f>IF($A79&lt;=W$178,'MissFill 1'!V82,"")</f>
        <v>0</v>
      </c>
      <c r="X79" s="59">
        <f>IF($A79&lt;=X$178,'MissFill 1'!W82,"")</f>
        <v>163</v>
      </c>
      <c r="Y79" s="59">
        <f>IF($A79&lt;=Y$178,'MissFill 1'!X82,"")</f>
        <v>103</v>
      </c>
      <c r="Z79" s="59">
        <f>IF($A79&lt;=Z$178,'MissFill 1'!Y82,"")</f>
        <v>176</v>
      </c>
      <c r="AA79" s="59">
        <f>IF($A79&lt;=AA$178,'MissFill 1'!Z82,"")</f>
        <v>185</v>
      </c>
      <c r="AB79" s="59">
        <f>IF($A79&lt;=AB$178,'MissFill 1'!AA82,"")</f>
        <v>130</v>
      </c>
      <c r="AC79" s="59">
        <f>IF($A79&lt;=AC$178,'MissFill 1'!AB82,"")</f>
        <v>47</v>
      </c>
      <c r="AD79" s="59">
        <f>IF($A79&lt;=AD$178,'MissFill 1'!AC82,"")</f>
        <v>394</v>
      </c>
      <c r="AE79" s="59">
        <f>IF($A79&lt;=AE$178,'MissFill 1'!AD82,"")</f>
        <v>10</v>
      </c>
      <c r="AF79" s="59">
        <f>IF($A79&lt;=AF$178,'MissFill 1'!AE82,"")</f>
        <v>0</v>
      </c>
      <c r="AG79" s="59">
        <f>IF($A79&lt;=AG$178,'MissFill 1'!AF82,"")</f>
        <v>155</v>
      </c>
      <c r="AH79" s="59">
        <f>IF($A79&lt;=AH$178,'MissFill 1'!AG82,"")</f>
        <v>18</v>
      </c>
      <c r="AI79" s="59">
        <f>IF($A79&lt;=AI$178,'MissFill 1'!AH82,"")</f>
        <v>1413</v>
      </c>
      <c r="AJ79" s="59">
        <f>IF($A79&lt;=AJ$178,'MissFill 1'!AI82,"")</f>
        <v>421</v>
      </c>
      <c r="AK79" s="59">
        <f>IF($A79&lt;=AK$178,'MissFill 1'!AJ82,"")</f>
        <v>0</v>
      </c>
      <c r="AL79" s="59">
        <f>IF($A79&lt;=AL$178,'MissFill 1'!AK82,"")</f>
        <v>785</v>
      </c>
      <c r="AM79" s="59">
        <f>IF($A79&lt;=AM$178,'MissFill 1'!AL82,"")</f>
        <v>126</v>
      </c>
      <c r="AN79" s="59">
        <f>IF($A79&lt;=AN$178,'MissFill 1'!AM82,"")</f>
        <v>56</v>
      </c>
      <c r="AO79" s="59">
        <f>IF($A79&lt;=AO$178,'MissFill 1'!AN82,"")</f>
        <v>1162</v>
      </c>
      <c r="AP79" s="59">
        <f>IF($A79&lt;=AP$178,'MissFill 1'!AO82,"")</f>
        <v>1178</v>
      </c>
      <c r="AQ79" s="59">
        <f>IF($A79&lt;=AQ$178,'MissFill 1'!AP82,"")</f>
        <v>0</v>
      </c>
      <c r="AR79" s="59">
        <f>IF($A79&lt;=AR$178,'MissFill 1'!AQ82,"")</f>
        <v>851</v>
      </c>
      <c r="AS79" s="59">
        <f>IF($A79&lt;=AS$178,'MissFill 1'!AR82,"")</f>
        <v>488</v>
      </c>
      <c r="AT79" s="59">
        <f>IF($A79&lt;=AT$178,'MissFill 1'!AS82,"")</f>
        <v>1148</v>
      </c>
      <c r="AU79" s="59">
        <f>IF($A79&lt;=AU$178,'MissFill 1'!AT82,"")</f>
        <v>1137</v>
      </c>
      <c r="AV79" s="59">
        <f>IF($A79&lt;=AV$178,'MissFill 1'!AU82,"")</f>
        <v>2943</v>
      </c>
      <c r="AW79" s="59">
        <f>IF($A79&lt;=AW$178,'MissFill 1'!AV82,"")</f>
        <v>560</v>
      </c>
      <c r="AX79" s="59">
        <f>IF($A79&lt;=AX$178,'MissFill 1'!AW82,"")</f>
        <v>493</v>
      </c>
    </row>
    <row r="80" spans="1:50" x14ac:dyDescent="0.25">
      <c r="A80" s="41">
        <v>44425</v>
      </c>
      <c r="B80" s="52">
        <v>229</v>
      </c>
      <c r="C80" s="59">
        <f>IF($A80&lt;=C$178,'MissFill 1'!B83,"")</f>
        <v>222</v>
      </c>
      <c r="D80" s="59">
        <f>IF($A80&lt;=D$178,'MissFill 1'!C83,"")</f>
        <v>254</v>
      </c>
      <c r="E80" s="59">
        <f>IF($A80&lt;=E$178,'MissFill 1'!D83,"")</f>
        <v>0</v>
      </c>
      <c r="F80" s="59">
        <f>IF($A80&lt;=F$178,'MissFill 1'!E83,"")</f>
        <v>7</v>
      </c>
      <c r="G80" s="59">
        <f>IF($A80&lt;=G$178,'MissFill 1'!F83,"")</f>
        <v>0</v>
      </c>
      <c r="H80" s="59">
        <f>IF($A80&lt;=H$178,'MissFill 1'!G83,"")</f>
        <v>3916</v>
      </c>
      <c r="I80" s="59">
        <f>IF($A80&lt;=I$178,'MissFill 1'!H83,"")</f>
        <v>360</v>
      </c>
      <c r="J80" s="59">
        <f>IF($A80&lt;=J$178,'MissFill 1'!I83,"")</f>
        <v>0</v>
      </c>
      <c r="K80" s="59">
        <f>IF($A80&lt;=K$178,'MissFill 1'!J83,"")</f>
        <v>18</v>
      </c>
      <c r="L80" s="59">
        <f>IF($A80&lt;=L$178,'MissFill 1'!K83,"")</f>
        <v>300</v>
      </c>
      <c r="M80" s="59">
        <f>IF($A80&lt;=M$178,'MissFill 1'!L83,"")</f>
        <v>0</v>
      </c>
      <c r="N80" s="59">
        <f>IF($A80&lt;=N$178,'MissFill 1'!M83,"")</f>
        <v>696</v>
      </c>
      <c r="O80" s="59">
        <f>IF($A80&lt;=O$178,'MissFill 1'!N83,"")</f>
        <v>994</v>
      </c>
      <c r="P80" s="59">
        <f>IF($A80&lt;=P$178,'MissFill 1'!O83,"")</f>
        <v>1513</v>
      </c>
      <c r="Q80" s="59">
        <f>IF($A80&lt;=Q$178,'MissFill 1'!P83,"")</f>
        <v>30</v>
      </c>
      <c r="R80" s="59">
        <f>IF($A80&lt;=R$178,'MissFill 1'!Q83,"")</f>
        <v>0</v>
      </c>
      <c r="S80" s="59">
        <f>IF($A80&lt;=S$178,'MissFill 1'!R83,"")</f>
        <v>58</v>
      </c>
      <c r="T80" s="59">
        <f>IF($A80&lt;=T$178,'MissFill 1'!S83,"")</f>
        <v>38</v>
      </c>
      <c r="U80" s="59">
        <f>IF($A80&lt;=U$178,'MissFill 1'!T83,"")</f>
        <v>0</v>
      </c>
      <c r="V80" s="59">
        <f>IF($A80&lt;=V$178,'MissFill 1'!U83,"")</f>
        <v>7</v>
      </c>
      <c r="W80" s="59">
        <f>IF($A80&lt;=W$178,'MissFill 1'!V83,"")</f>
        <v>196</v>
      </c>
      <c r="X80" s="59">
        <f>IF($A80&lt;=X$178,'MissFill 1'!W83,"")</f>
        <v>0</v>
      </c>
      <c r="Y80" s="59">
        <f>IF($A80&lt;=Y$178,'MissFill 1'!X83,"")</f>
        <v>546</v>
      </c>
      <c r="Z80" s="59">
        <f>IF($A80&lt;=Z$178,'MissFill 1'!Y83,"")</f>
        <v>174</v>
      </c>
      <c r="AA80" s="59">
        <f>IF($A80&lt;=AA$178,'MissFill 1'!Z83,"")</f>
        <v>119</v>
      </c>
      <c r="AB80" s="59">
        <f>IF($A80&lt;=AB$178,'MissFill 1'!AA83,"")</f>
        <v>181</v>
      </c>
      <c r="AC80" s="59">
        <f>IF($A80&lt;=AC$178,'MissFill 1'!AB83,"")</f>
        <v>19</v>
      </c>
      <c r="AD80" s="59">
        <f>IF($A80&lt;=AD$178,'MissFill 1'!AC83,"")</f>
        <v>248</v>
      </c>
      <c r="AE80" s="59">
        <f>IF($A80&lt;=AE$178,'MissFill 1'!AD83,"")</f>
        <v>18</v>
      </c>
      <c r="AF80" s="59">
        <f>IF($A80&lt;=AF$178,'MissFill 1'!AE83,"")</f>
        <v>0</v>
      </c>
      <c r="AG80" s="59">
        <f>IF($A80&lt;=AG$178,'MissFill 1'!AF83,"")</f>
        <v>0</v>
      </c>
      <c r="AH80" s="59">
        <f>IF($A80&lt;=AH$178,'MissFill 1'!AG83,"")</f>
        <v>128</v>
      </c>
      <c r="AI80" s="59">
        <f>IF($A80&lt;=AI$178,'MissFill 1'!AH83,"")</f>
        <v>754</v>
      </c>
      <c r="AJ80" s="59">
        <f>IF($A80&lt;=AJ$178,'MissFill 1'!AI83,"")</f>
        <v>420</v>
      </c>
      <c r="AK80" s="59">
        <f>IF($A80&lt;=AK$178,'MissFill 1'!AJ83,"")</f>
        <v>622</v>
      </c>
      <c r="AL80" s="59">
        <f>IF($A80&lt;=AL$178,'MissFill 1'!AK83,"")</f>
        <v>39</v>
      </c>
      <c r="AM80" s="59">
        <f>IF($A80&lt;=AM$178,'MissFill 1'!AL83,"")</f>
        <v>789</v>
      </c>
      <c r="AN80" s="59">
        <f>IF($A80&lt;=AN$178,'MissFill 1'!AM83,"")</f>
        <v>557</v>
      </c>
      <c r="AO80" s="59">
        <f>IF($A80&lt;=AO$178,'MissFill 1'!AN83,"")</f>
        <v>769</v>
      </c>
      <c r="AP80" s="59">
        <f>IF($A80&lt;=AP$178,'MissFill 1'!AO83,"")</f>
        <v>1841</v>
      </c>
      <c r="AQ80" s="59">
        <f>IF($A80&lt;=AQ$178,'MissFill 1'!AP83,"")</f>
        <v>0</v>
      </c>
      <c r="AR80" s="59">
        <f>IF($A80&lt;=AR$178,'MissFill 1'!AQ83,"")</f>
        <v>14</v>
      </c>
      <c r="AS80" s="59">
        <f>IF($A80&lt;=AS$178,'MissFill 1'!AR83,"")</f>
        <v>1114</v>
      </c>
      <c r="AT80" s="59">
        <f>IF($A80&lt;=AT$178,'MissFill 1'!AS83,"")</f>
        <v>1718</v>
      </c>
      <c r="AU80" s="59">
        <f>IF($A80&lt;=AU$178,'MissFill 1'!AT83,"")</f>
        <v>1580</v>
      </c>
      <c r="AV80" s="59">
        <f>IF($A80&lt;=AV$178,'MissFill 1'!AU83,"")</f>
        <v>4548</v>
      </c>
      <c r="AW80" s="59">
        <f>IF($A80&lt;=AW$178,'MissFill 1'!AV83,"")</f>
        <v>1044</v>
      </c>
      <c r="AX80" s="59">
        <f>IF($A80&lt;=AX$178,'MissFill 1'!AW83,"")</f>
        <v>622</v>
      </c>
    </row>
    <row r="81" spans="1:50" x14ac:dyDescent="0.25">
      <c r="A81" s="41">
        <v>44426</v>
      </c>
      <c r="B81" s="52">
        <v>230</v>
      </c>
      <c r="C81" s="59">
        <f>IF($A81&lt;=C$178,'MissFill 1'!B84,"")</f>
        <v>1</v>
      </c>
      <c r="D81" s="59">
        <f>IF($A81&lt;=D$178,'MissFill 1'!C84,"")</f>
        <v>22</v>
      </c>
      <c r="E81" s="59">
        <f>IF($A81&lt;=E$178,'MissFill 1'!D84,"")</f>
        <v>1264</v>
      </c>
      <c r="F81" s="59">
        <f>IF($A81&lt;=F$178,'MissFill 1'!E84,"")</f>
        <v>57</v>
      </c>
      <c r="G81" s="59">
        <f>IF($A81&lt;=G$178,'MissFill 1'!F84,"")</f>
        <v>218</v>
      </c>
      <c r="H81" s="59">
        <f>IF($A81&lt;=H$178,'MissFill 1'!G84,"")</f>
        <v>2240</v>
      </c>
      <c r="I81" s="59">
        <f>IF($A81&lt;=I$178,'MissFill 1'!H84,"")</f>
        <v>155</v>
      </c>
      <c r="J81" s="59">
        <f>IF($A81&lt;=J$178,'MissFill 1'!I84,"")</f>
        <v>16</v>
      </c>
      <c r="K81" s="59">
        <f>IF($A81&lt;=K$178,'MissFill 1'!J84,"")</f>
        <v>152</v>
      </c>
      <c r="L81" s="59">
        <f>IF($A81&lt;=L$178,'MissFill 1'!K84,"")</f>
        <v>300</v>
      </c>
      <c r="M81" s="59">
        <f>IF($A81&lt;=M$178,'MissFill 1'!L84,"")</f>
        <v>0</v>
      </c>
      <c r="N81" s="59">
        <f>IF($A81&lt;=N$178,'MissFill 1'!M84,"")</f>
        <v>1</v>
      </c>
      <c r="O81" s="59">
        <f>IF($A81&lt;=O$178,'MissFill 1'!N84,"")</f>
        <v>221</v>
      </c>
      <c r="P81" s="59">
        <f>IF($A81&lt;=P$178,'MissFill 1'!O84,"")</f>
        <v>42</v>
      </c>
      <c r="Q81" s="59">
        <f>IF($A81&lt;=Q$178,'MissFill 1'!P84,"")</f>
        <v>18</v>
      </c>
      <c r="R81" s="59">
        <f>IF($A81&lt;=R$178,'MissFill 1'!Q84,"")</f>
        <v>0</v>
      </c>
      <c r="S81" s="59">
        <f>IF($A81&lt;=S$178,'MissFill 1'!R84,"")</f>
        <v>78</v>
      </c>
      <c r="T81" s="59">
        <f>IF($A81&lt;=T$178,'MissFill 1'!S84,"")</f>
        <v>189</v>
      </c>
      <c r="U81" s="59">
        <f>IF($A81&lt;=U$178,'MissFill 1'!T84,"")</f>
        <v>6</v>
      </c>
      <c r="V81" s="59">
        <f>IF($A81&lt;=V$178,'MissFill 1'!U84,"")</f>
        <v>323</v>
      </c>
      <c r="W81" s="59">
        <f>IF($A81&lt;=W$178,'MissFill 1'!V84,"")</f>
        <v>0</v>
      </c>
      <c r="X81" s="59">
        <f>IF($A81&lt;=X$178,'MissFill 1'!W84,"")</f>
        <v>646</v>
      </c>
      <c r="Y81" s="59">
        <f>IF($A81&lt;=Y$178,'MissFill 1'!X84,"")</f>
        <v>0</v>
      </c>
      <c r="Z81" s="59">
        <f>IF($A81&lt;=Z$178,'MissFill 1'!Y84,"")</f>
        <v>251</v>
      </c>
      <c r="AA81" s="59">
        <f>IF($A81&lt;=AA$178,'MissFill 1'!Z84,"")</f>
        <v>959</v>
      </c>
      <c r="AB81" s="59">
        <f>IF($A81&lt;=AB$178,'MissFill 1'!AA84,"")</f>
        <v>9</v>
      </c>
      <c r="AC81" s="59">
        <f>IF($A81&lt;=AC$178,'MissFill 1'!AB84,"")</f>
        <v>101</v>
      </c>
      <c r="AD81" s="59">
        <f>IF($A81&lt;=AD$178,'MissFill 1'!AC84,"")</f>
        <v>812</v>
      </c>
      <c r="AE81" s="59">
        <f>IF($A81&lt;=AE$178,'MissFill 1'!AD84,"")</f>
        <v>19</v>
      </c>
      <c r="AF81" s="59">
        <f>IF($A81&lt;=AF$178,'MissFill 1'!AE84,"")</f>
        <v>0</v>
      </c>
      <c r="AG81" s="59">
        <f>IF($A81&lt;=AG$178,'MissFill 1'!AF84,"")</f>
        <v>0</v>
      </c>
      <c r="AH81" s="59">
        <f>IF($A81&lt;=AH$178,'MissFill 1'!AG84,"")</f>
        <v>91</v>
      </c>
      <c r="AI81" s="59">
        <f>IF($A81&lt;=AI$178,'MissFill 1'!AH84,"")</f>
        <v>709</v>
      </c>
      <c r="AJ81" s="59">
        <f>IF($A81&lt;=AJ$178,'MissFill 1'!AI84,"")</f>
        <v>1046</v>
      </c>
      <c r="AK81" s="59">
        <f>IF($A81&lt;=AK$178,'MissFill 1'!AJ84,"")</f>
        <v>442</v>
      </c>
      <c r="AL81" s="59">
        <f>IF($A81&lt;=AL$178,'MissFill 1'!AK84,"")</f>
        <v>58</v>
      </c>
      <c r="AM81" s="59">
        <f>IF($A81&lt;=AM$178,'MissFill 1'!AL84,"")</f>
        <v>221</v>
      </c>
      <c r="AN81" s="59">
        <f>IF($A81&lt;=AN$178,'MissFill 1'!AM84,"")</f>
        <v>778</v>
      </c>
      <c r="AO81" s="59">
        <f>IF($A81&lt;=AO$178,'MissFill 1'!AN84,"")</f>
        <v>474</v>
      </c>
      <c r="AP81" s="59">
        <f>IF($A81&lt;=AP$178,'MissFill 1'!AO84,"")</f>
        <v>1457</v>
      </c>
      <c r="AQ81" s="59">
        <f>IF($A81&lt;=AQ$178,'MissFill 1'!AP84,"")</f>
        <v>0</v>
      </c>
      <c r="AR81" s="59">
        <f>IF($A81&lt;=AR$178,'MissFill 1'!AQ84,"")</f>
        <v>472</v>
      </c>
      <c r="AS81" s="59">
        <f>IF($A81&lt;=AS$178,'MissFill 1'!AR84,"")</f>
        <v>837</v>
      </c>
      <c r="AT81" s="59">
        <f>IF($A81&lt;=AT$178,'MissFill 1'!AS84,"")</f>
        <v>2897</v>
      </c>
      <c r="AU81" s="59">
        <f>IF($A81&lt;=AU$178,'MissFill 1'!AT84,"")</f>
        <v>1218</v>
      </c>
      <c r="AV81" s="59">
        <f>IF($A81&lt;=AV$178,'MissFill 1'!AU84,"")</f>
        <v>3554</v>
      </c>
      <c r="AW81" s="59">
        <f>IF($A81&lt;=AW$178,'MissFill 1'!AV84,"")</f>
        <v>1021</v>
      </c>
      <c r="AX81" s="59">
        <f>IF($A81&lt;=AX$178,'MissFill 1'!AW84,"")</f>
        <v>1038</v>
      </c>
    </row>
    <row r="82" spans="1:50" x14ac:dyDescent="0.25">
      <c r="A82" s="41">
        <v>44427</v>
      </c>
      <c r="B82" s="52">
        <v>231</v>
      </c>
      <c r="C82" s="59">
        <f>IF($A82&lt;=C$178,'MissFill 1'!B85,"")</f>
        <v>1</v>
      </c>
      <c r="D82" s="59">
        <f>IF($A82&lt;=D$178,'MissFill 1'!C85,"")</f>
        <v>4</v>
      </c>
      <c r="E82" s="59">
        <f>IF($A82&lt;=E$178,'MissFill 1'!D85,"")</f>
        <v>485</v>
      </c>
      <c r="F82" s="59">
        <f>IF($A82&lt;=F$178,'MissFill 1'!E85,"")</f>
        <v>89</v>
      </c>
      <c r="G82" s="59">
        <f>IF($A82&lt;=G$178,'MissFill 1'!F85,"")</f>
        <v>0</v>
      </c>
      <c r="H82" s="59">
        <f>IF($A82&lt;=H$178,'MissFill 1'!G85,"")</f>
        <v>1810</v>
      </c>
      <c r="I82" s="59">
        <f>IF($A82&lt;=I$178,'MissFill 1'!H85,"")</f>
        <v>155</v>
      </c>
      <c r="J82" s="59">
        <f>IF($A82&lt;=J$178,'MissFill 1'!I85,"")</f>
        <v>0</v>
      </c>
      <c r="K82" s="59">
        <f>IF($A82&lt;=K$178,'MissFill 1'!J85,"")</f>
        <v>834</v>
      </c>
      <c r="L82" s="59">
        <f>IF($A82&lt;=L$178,'MissFill 1'!K85,"")</f>
        <v>300</v>
      </c>
      <c r="M82" s="59">
        <f>IF($A82&lt;=M$178,'MissFill 1'!L85,"")</f>
        <v>0</v>
      </c>
      <c r="N82" s="59">
        <f>IF($A82&lt;=N$178,'MissFill 1'!M85,"")</f>
        <v>6</v>
      </c>
      <c r="O82" s="59">
        <f>IF($A82&lt;=O$178,'MissFill 1'!N85,"")</f>
        <v>1047</v>
      </c>
      <c r="P82" s="59">
        <f>IF($A82&lt;=P$178,'MissFill 1'!O85,"")</f>
        <v>56</v>
      </c>
      <c r="Q82" s="59">
        <f>IF($A82&lt;=Q$178,'MissFill 1'!P85,"")</f>
        <v>112</v>
      </c>
      <c r="R82" s="59">
        <f>IF($A82&lt;=R$178,'MissFill 1'!Q85,"")</f>
        <v>0</v>
      </c>
      <c r="S82" s="59">
        <f>IF($A82&lt;=S$178,'MissFill 1'!R85,"")</f>
        <v>277</v>
      </c>
      <c r="T82" s="59">
        <f>IF($A82&lt;=T$178,'MissFill 1'!S85,"")</f>
        <v>282</v>
      </c>
      <c r="U82" s="59">
        <f>IF($A82&lt;=U$178,'MissFill 1'!T85,"")</f>
        <v>5</v>
      </c>
      <c r="V82" s="59">
        <f>IF($A82&lt;=V$178,'MissFill 1'!U85,"")</f>
        <v>0</v>
      </c>
      <c r="W82" s="59">
        <f>IF($A82&lt;=W$178,'MissFill 1'!V85,"")</f>
        <v>315</v>
      </c>
      <c r="X82" s="59">
        <f>IF($A82&lt;=X$178,'MissFill 1'!W85,"")</f>
        <v>247</v>
      </c>
      <c r="Y82" s="59">
        <f>IF($A82&lt;=Y$178,'MissFill 1'!X85,"")</f>
        <v>920</v>
      </c>
      <c r="Z82" s="59">
        <f>IF($A82&lt;=Z$178,'MissFill 1'!Y85,"")</f>
        <v>133</v>
      </c>
      <c r="AA82" s="59">
        <f>IF($A82&lt;=AA$178,'MissFill 1'!Z85,"")</f>
        <v>2655</v>
      </c>
      <c r="AB82" s="59">
        <f>IF($A82&lt;=AB$178,'MissFill 1'!AA85,"")</f>
        <v>1657</v>
      </c>
      <c r="AC82" s="59">
        <f>IF($A82&lt;=AC$178,'MissFill 1'!AB85,"")</f>
        <v>429</v>
      </c>
      <c r="AD82" s="59">
        <f>IF($A82&lt;=AD$178,'MissFill 1'!AC85,"")</f>
        <v>1494</v>
      </c>
      <c r="AE82" s="59">
        <f>IF($A82&lt;=AE$178,'MissFill 1'!AD85,"")</f>
        <v>92</v>
      </c>
      <c r="AF82" s="59">
        <f>IF($A82&lt;=AF$178,'MissFill 1'!AE85,"")</f>
        <v>0</v>
      </c>
      <c r="AG82" s="59">
        <f>IF($A82&lt;=AG$178,'MissFill 1'!AF85,"")</f>
        <v>102</v>
      </c>
      <c r="AH82" s="59">
        <f>IF($A82&lt;=AH$178,'MissFill 1'!AG85,"")</f>
        <v>193</v>
      </c>
      <c r="AI82" s="59">
        <f>IF($A82&lt;=AI$178,'MissFill 1'!AH85,"")</f>
        <v>188</v>
      </c>
      <c r="AJ82" s="59">
        <f>IF($A82&lt;=AJ$178,'MissFill 1'!AI85,"")</f>
        <v>353</v>
      </c>
      <c r="AK82" s="59">
        <f>IF($A82&lt;=AK$178,'MissFill 1'!AJ85,"")</f>
        <v>36</v>
      </c>
      <c r="AL82" s="59">
        <f>IF($A82&lt;=AL$178,'MissFill 1'!AK85,"")</f>
        <v>757</v>
      </c>
      <c r="AM82" s="59">
        <f>IF($A82&lt;=AM$178,'MissFill 1'!AL85,"")</f>
        <v>215</v>
      </c>
      <c r="AN82" s="59">
        <f>IF($A82&lt;=AN$178,'MissFill 1'!AM85,"")</f>
        <v>437</v>
      </c>
      <c r="AO82" s="59">
        <f>IF($A82&lt;=AO$178,'MissFill 1'!AN85,"")</f>
        <v>1012</v>
      </c>
      <c r="AP82" s="59">
        <f>IF($A82&lt;=AP$178,'MissFill 1'!AO85,"")</f>
        <v>822</v>
      </c>
      <c r="AQ82" s="59">
        <f>IF($A82&lt;=AQ$178,'MissFill 1'!AP85,"")</f>
        <v>0</v>
      </c>
      <c r="AR82" s="59">
        <f>IF($A82&lt;=AR$178,'MissFill 1'!AQ85,"")</f>
        <v>820</v>
      </c>
      <c r="AS82" s="59">
        <f>IF($A82&lt;=AS$178,'MissFill 1'!AR85,"")</f>
        <v>884</v>
      </c>
      <c r="AT82" s="59">
        <f>IF($A82&lt;=AT$178,'MissFill 1'!AS85,"")</f>
        <v>1693</v>
      </c>
      <c r="AU82" s="59">
        <f>IF($A82&lt;=AU$178,'MissFill 1'!AT85,"")</f>
        <v>1064</v>
      </c>
      <c r="AV82" s="59">
        <f>IF($A82&lt;=AV$178,'MissFill 1'!AU85,"")</f>
        <v>2148</v>
      </c>
      <c r="AW82" s="59">
        <f>IF($A82&lt;=AW$178,'MissFill 1'!AV85,"")</f>
        <v>1038</v>
      </c>
      <c r="AX82" s="59">
        <f>IF($A82&lt;=AX$178,'MissFill 1'!AW85,"")</f>
        <v>1402</v>
      </c>
    </row>
    <row r="83" spans="1:50" x14ac:dyDescent="0.25">
      <c r="A83" s="41">
        <v>44428</v>
      </c>
      <c r="B83" s="52">
        <v>232</v>
      </c>
      <c r="C83" s="59">
        <f>IF($A83&lt;=C$178,'MissFill 1'!B86,"")</f>
        <v>0</v>
      </c>
      <c r="D83" s="59">
        <f>IF($A83&lt;=D$178,'MissFill 1'!C86,"")</f>
        <v>18</v>
      </c>
      <c r="E83" s="59">
        <f>IF($A83&lt;=E$178,'MissFill 1'!D86,"")</f>
        <v>654</v>
      </c>
      <c r="F83" s="59">
        <f>IF($A83&lt;=F$178,'MissFill 1'!E86,"")</f>
        <v>64</v>
      </c>
      <c r="G83" s="59">
        <f>IF($A83&lt;=G$178,'MissFill 1'!F86,"")</f>
        <v>2</v>
      </c>
      <c r="H83" s="59">
        <f>IF($A83&lt;=H$178,'MissFill 1'!G86,"")</f>
        <v>450</v>
      </c>
      <c r="I83" s="59">
        <f>IF($A83&lt;=I$178,'MissFill 1'!H86,"")</f>
        <v>123</v>
      </c>
      <c r="J83" s="59">
        <f>IF($A83&lt;=J$178,'MissFill 1'!I86,"")</f>
        <v>301</v>
      </c>
      <c r="K83" s="59">
        <f>IF($A83&lt;=K$178,'MissFill 1'!J86,"")</f>
        <v>3370</v>
      </c>
      <c r="L83" s="59">
        <f>IF($A83&lt;=L$178,'MissFill 1'!K86,"")</f>
        <v>300</v>
      </c>
      <c r="M83" s="59">
        <f>IF($A83&lt;=M$178,'MissFill 1'!L86,"")</f>
        <v>9</v>
      </c>
      <c r="N83" s="59">
        <f>IF($A83&lt;=N$178,'MissFill 1'!M86,"")</f>
        <v>82</v>
      </c>
      <c r="O83" s="59">
        <f>IF($A83&lt;=O$178,'MissFill 1'!N86,"")</f>
        <v>696</v>
      </c>
      <c r="P83" s="59">
        <f>IF($A83&lt;=P$178,'MissFill 1'!O86,"")</f>
        <v>7</v>
      </c>
      <c r="Q83" s="59">
        <f>IF($A83&lt;=Q$178,'MissFill 1'!P86,"")</f>
        <v>274</v>
      </c>
      <c r="R83" s="59">
        <f>IF($A83&lt;=R$178,'MissFill 1'!Q86,"")</f>
        <v>0</v>
      </c>
      <c r="S83" s="59">
        <f>IF($A83&lt;=S$178,'MissFill 1'!R86,"")</f>
        <v>947</v>
      </c>
      <c r="T83" s="59">
        <f>IF($A83&lt;=T$178,'MissFill 1'!S86,"")</f>
        <v>10</v>
      </c>
      <c r="U83" s="59">
        <f>IF($A83&lt;=U$178,'MissFill 1'!T86,"")</f>
        <v>19</v>
      </c>
      <c r="V83" s="59">
        <f>IF($A83&lt;=V$178,'MissFill 1'!U86,"")</f>
        <v>51</v>
      </c>
      <c r="W83" s="59">
        <f>IF($A83&lt;=W$178,'MissFill 1'!V86,"")</f>
        <v>10</v>
      </c>
      <c r="X83" s="59">
        <f>IF($A83&lt;=X$178,'MissFill 1'!W86,"")</f>
        <v>1222</v>
      </c>
      <c r="Y83" s="59">
        <f>IF($A83&lt;=Y$178,'MissFill 1'!X86,"")</f>
        <v>1508</v>
      </c>
      <c r="Z83" s="59">
        <f>IF($A83&lt;=Z$178,'MissFill 1'!Y86,"")</f>
        <v>35</v>
      </c>
      <c r="AA83" s="59">
        <f>IF($A83&lt;=AA$178,'MissFill 1'!Z86,"")</f>
        <v>2053</v>
      </c>
      <c r="AB83" s="59">
        <f>IF($A83&lt;=AB$178,'MissFill 1'!AA86,"")</f>
        <v>450</v>
      </c>
      <c r="AC83" s="59">
        <f>IF($A83&lt;=AC$178,'MissFill 1'!AB86,"")</f>
        <v>16</v>
      </c>
      <c r="AD83" s="59">
        <f>IF($A83&lt;=AD$178,'MissFill 1'!AC86,"")</f>
        <v>442</v>
      </c>
      <c r="AE83" s="59">
        <f>IF($A83&lt;=AE$178,'MissFill 1'!AD86,"")</f>
        <v>106</v>
      </c>
      <c r="AF83" s="59">
        <f>IF($A83&lt;=AF$178,'MissFill 1'!AE86,"")</f>
        <v>0</v>
      </c>
      <c r="AG83" s="59">
        <f>IF($A83&lt;=AG$178,'MissFill 1'!AF86,"")</f>
        <v>590</v>
      </c>
      <c r="AH83" s="59">
        <f>IF($A83&lt;=AH$178,'MissFill 1'!AG86,"")</f>
        <v>278</v>
      </c>
      <c r="AI83" s="59">
        <f>IF($A83&lt;=AI$178,'MissFill 1'!AH86,"")</f>
        <v>1177</v>
      </c>
      <c r="AJ83" s="59">
        <f>IF($A83&lt;=AJ$178,'MissFill 1'!AI86,"")</f>
        <v>102</v>
      </c>
      <c r="AK83" s="59">
        <f>IF($A83&lt;=AK$178,'MissFill 1'!AJ86,"")</f>
        <v>32</v>
      </c>
      <c r="AL83" s="59">
        <f>IF($A83&lt;=AL$178,'MissFill 1'!AK86,"")</f>
        <v>474</v>
      </c>
      <c r="AM83" s="59">
        <f>IF($A83&lt;=AM$178,'MissFill 1'!AL86,"")</f>
        <v>259</v>
      </c>
      <c r="AN83" s="59">
        <f>IF($A83&lt;=AN$178,'MissFill 1'!AM86,"")</f>
        <v>356</v>
      </c>
      <c r="AO83" s="59">
        <f>IF($A83&lt;=AO$178,'MissFill 1'!AN86,"")</f>
        <v>1520</v>
      </c>
      <c r="AP83" s="59">
        <f>IF($A83&lt;=AP$178,'MissFill 1'!AO86,"")</f>
        <v>2488</v>
      </c>
      <c r="AQ83" s="59">
        <f>IF($A83&lt;=AQ$178,'MissFill 1'!AP86,"")</f>
        <v>123</v>
      </c>
      <c r="AR83" s="59">
        <f>IF($A83&lt;=AR$178,'MissFill 1'!AQ86,"")</f>
        <v>1928</v>
      </c>
      <c r="AS83" s="59">
        <f>IF($A83&lt;=AS$178,'MissFill 1'!AR86,"")</f>
        <v>1099</v>
      </c>
      <c r="AT83" s="59">
        <f>IF($A83&lt;=AT$178,'MissFill 1'!AS86,"")</f>
        <v>1004</v>
      </c>
      <c r="AU83" s="59">
        <f>IF($A83&lt;=AU$178,'MissFill 1'!AT86,"")</f>
        <v>2987</v>
      </c>
      <c r="AV83" s="59">
        <f>IF($A83&lt;=AV$178,'MissFill 1'!AU86,"")</f>
        <v>2350</v>
      </c>
      <c r="AW83" s="59">
        <f>IF($A83&lt;=AW$178,'MissFill 1'!AV86,"")</f>
        <v>1499</v>
      </c>
      <c r="AX83" s="59">
        <f>IF($A83&lt;=AX$178,'MissFill 1'!AW86,"")</f>
        <v>1551</v>
      </c>
    </row>
    <row r="84" spans="1:50" x14ac:dyDescent="0.25">
      <c r="A84" s="41">
        <v>44429</v>
      </c>
      <c r="B84" s="52">
        <v>233</v>
      </c>
      <c r="C84" s="59">
        <f>IF($A84&lt;=C$178,'MissFill 1'!B87,"")</f>
        <v>116</v>
      </c>
      <c r="D84" s="59">
        <f>IF($A84&lt;=D$178,'MissFill 1'!C87,"")</f>
        <v>93</v>
      </c>
      <c r="E84" s="59">
        <f>IF($A84&lt;=E$178,'MissFill 1'!D87,"")</f>
        <v>816</v>
      </c>
      <c r="F84" s="59">
        <f>IF($A84&lt;=F$178,'MissFill 1'!E87,"")</f>
        <v>1817</v>
      </c>
      <c r="G84" s="59">
        <f>IF($A84&lt;=G$178,'MissFill 1'!F87,"")</f>
        <v>1</v>
      </c>
      <c r="H84" s="59">
        <f>IF($A84&lt;=H$178,'MissFill 1'!G87,"")</f>
        <v>1011</v>
      </c>
      <c r="I84" s="59">
        <f>IF($A84&lt;=I$178,'MissFill 1'!H87,"")</f>
        <v>0</v>
      </c>
      <c r="J84" s="59">
        <f>IF($A84&lt;=J$178,'MissFill 1'!I87,"")</f>
        <v>899</v>
      </c>
      <c r="K84" s="59">
        <f>IF($A84&lt;=K$178,'MissFill 1'!J87,"")</f>
        <v>4</v>
      </c>
      <c r="L84" s="59">
        <f>IF($A84&lt;=L$178,'MissFill 1'!K87,"")</f>
        <v>1439</v>
      </c>
      <c r="M84" s="59">
        <f>IF($A84&lt;=M$178,'MissFill 1'!L87,"")</f>
        <v>0</v>
      </c>
      <c r="N84" s="59">
        <f>IF($A84&lt;=N$178,'MissFill 1'!M87,"")</f>
        <v>1113</v>
      </c>
      <c r="O84" s="59">
        <f>IF($A84&lt;=O$178,'MissFill 1'!N87,"")</f>
        <v>1417</v>
      </c>
      <c r="P84" s="59">
        <f>IF($A84&lt;=P$178,'MissFill 1'!O87,"")</f>
        <v>567</v>
      </c>
      <c r="Q84" s="59">
        <f>IF($A84&lt;=Q$178,'MissFill 1'!P87,"")</f>
        <v>0</v>
      </c>
      <c r="R84" s="59">
        <f>IF($A84&lt;=R$178,'MissFill 1'!Q87,"")</f>
        <v>57</v>
      </c>
      <c r="S84" s="59">
        <f>IF($A84&lt;=S$178,'MissFill 1'!R87,"")</f>
        <v>440</v>
      </c>
      <c r="T84" s="59">
        <f>IF($A84&lt;=T$178,'MissFill 1'!S87,"")</f>
        <v>11</v>
      </c>
      <c r="U84" s="59">
        <f>IF($A84&lt;=U$178,'MissFill 1'!T87,"")</f>
        <v>19</v>
      </c>
      <c r="V84" s="59">
        <f>IF($A84&lt;=V$178,'MissFill 1'!U87,"")</f>
        <v>263</v>
      </c>
      <c r="W84" s="59">
        <f>IF($A84&lt;=W$178,'MissFill 1'!V87,"")</f>
        <v>17</v>
      </c>
      <c r="X84" s="59">
        <f>IF($A84&lt;=X$178,'MissFill 1'!W87,"")</f>
        <v>1651</v>
      </c>
      <c r="Y84" s="59">
        <f>IF($A84&lt;=Y$178,'MissFill 1'!X87,"")</f>
        <v>1563</v>
      </c>
      <c r="Z84" s="59">
        <f>IF($A84&lt;=Z$178,'MissFill 1'!Y87,"")</f>
        <v>46</v>
      </c>
      <c r="AA84" s="59">
        <f>IF($A84&lt;=AA$178,'MissFill 1'!Z87,"")</f>
        <v>235</v>
      </c>
      <c r="AB84" s="59">
        <f>IF($A84&lt;=AB$178,'MissFill 1'!AA87,"")</f>
        <v>78</v>
      </c>
      <c r="AC84" s="59">
        <f>IF($A84&lt;=AC$178,'MissFill 1'!AB87,"")</f>
        <v>11</v>
      </c>
      <c r="AD84" s="59">
        <f>IF($A84&lt;=AD$178,'MissFill 1'!AC87,"")</f>
        <v>55</v>
      </c>
      <c r="AE84" s="59">
        <f>IF($A84&lt;=AE$178,'MissFill 1'!AD87,"")</f>
        <v>0</v>
      </c>
      <c r="AF84" s="59">
        <f>IF($A84&lt;=AF$178,'MissFill 1'!AE87,"")</f>
        <v>0</v>
      </c>
      <c r="AG84" s="59">
        <f>IF($A84&lt;=AG$178,'MissFill 1'!AF87,"")</f>
        <v>85</v>
      </c>
      <c r="AH84" s="59">
        <f>IF($A84&lt;=AH$178,'MissFill 1'!AG87,"")</f>
        <v>104</v>
      </c>
      <c r="AI84" s="59">
        <f>IF($A84&lt;=AI$178,'MissFill 1'!AH87,"")</f>
        <v>90</v>
      </c>
      <c r="AJ84" s="59">
        <f>IF($A84&lt;=AJ$178,'MissFill 1'!AI87,"")</f>
        <v>69</v>
      </c>
      <c r="AK84" s="59">
        <f>IF($A84&lt;=AK$178,'MissFill 1'!AJ87,"")</f>
        <v>400</v>
      </c>
      <c r="AL84" s="59">
        <f>IF($A84&lt;=AL$178,'MissFill 1'!AK87,"")</f>
        <v>920</v>
      </c>
      <c r="AM84" s="59">
        <f>IF($A84&lt;=AM$178,'MissFill 1'!AL87,"")</f>
        <v>257</v>
      </c>
      <c r="AN84" s="59">
        <f>IF($A84&lt;=AN$178,'MissFill 1'!AM87,"")</f>
        <v>3</v>
      </c>
      <c r="AO84" s="59">
        <f>IF($A84&lt;=AO$178,'MissFill 1'!AN87,"")</f>
        <v>1567</v>
      </c>
      <c r="AP84" s="59">
        <f>IF($A84&lt;=AP$178,'MissFill 1'!AO87,"")</f>
        <v>2425</v>
      </c>
      <c r="AQ84" s="59">
        <f>IF($A84&lt;=AQ$178,'MissFill 1'!AP87,"")</f>
        <v>87</v>
      </c>
      <c r="AR84" s="59">
        <f>IF($A84&lt;=AR$178,'MissFill 1'!AQ87,"")</f>
        <v>1575</v>
      </c>
      <c r="AS84" s="59">
        <f>IF($A84&lt;=AS$178,'MissFill 1'!AR87,"")</f>
        <v>449</v>
      </c>
      <c r="AT84" s="59">
        <f>IF($A84&lt;=AT$178,'MissFill 1'!AS87,"")</f>
        <v>2373</v>
      </c>
      <c r="AU84" s="59">
        <f>IF($A84&lt;=AU$178,'MissFill 1'!AT87,"")</f>
        <v>1106</v>
      </c>
      <c r="AV84" s="59">
        <f>IF($A84&lt;=AV$178,'MissFill 1'!AU87,"")</f>
        <v>2733</v>
      </c>
      <c r="AW84" s="59">
        <f>IF($A84&lt;=AW$178,'MissFill 1'!AV87,"")</f>
        <v>176</v>
      </c>
      <c r="AX84" s="59">
        <f>IF($A84&lt;=AX$178,'MissFill 1'!AW87,"")</f>
        <v>1960</v>
      </c>
    </row>
    <row r="85" spans="1:50" x14ac:dyDescent="0.25">
      <c r="A85" s="41">
        <v>44430</v>
      </c>
      <c r="B85" s="52">
        <v>234</v>
      </c>
      <c r="C85" s="59">
        <f>IF($A85&lt;=C$178,'MissFill 1'!B88,"")</f>
        <v>8</v>
      </c>
      <c r="D85" s="59">
        <f>IF($A85&lt;=D$178,'MissFill 1'!C88,"")</f>
        <v>395</v>
      </c>
      <c r="E85" s="59">
        <f>IF($A85&lt;=E$178,'MissFill 1'!D88,"")</f>
        <v>20</v>
      </c>
      <c r="F85" s="59">
        <f>IF($A85&lt;=F$178,'MissFill 1'!E88,"")</f>
        <v>59</v>
      </c>
      <c r="G85" s="59">
        <f>IF($A85&lt;=G$178,'MissFill 1'!F88,"")</f>
        <v>0</v>
      </c>
      <c r="H85" s="59">
        <f>IF($A85&lt;=H$178,'MissFill 1'!G88,"")</f>
        <v>517</v>
      </c>
      <c r="I85" s="59">
        <f>IF($A85&lt;=I$178,'MissFill 1'!H88,"")</f>
        <v>1</v>
      </c>
      <c r="J85" s="59">
        <f>IF($A85&lt;=J$178,'MissFill 1'!I88,"")</f>
        <v>428</v>
      </c>
      <c r="K85" s="59">
        <f>IF($A85&lt;=K$178,'MissFill 1'!J88,"")</f>
        <v>187</v>
      </c>
      <c r="L85" s="59">
        <f>IF($A85&lt;=L$178,'MissFill 1'!K88,"")</f>
        <v>1418</v>
      </c>
      <c r="M85" s="59">
        <f>IF($A85&lt;=M$178,'MissFill 1'!L88,"")</f>
        <v>10</v>
      </c>
      <c r="N85" s="59">
        <f>IF($A85&lt;=N$178,'MissFill 1'!M88,"")</f>
        <v>206</v>
      </c>
      <c r="O85" s="59">
        <f>IF($A85&lt;=O$178,'MissFill 1'!N88,"")</f>
        <v>16</v>
      </c>
      <c r="P85" s="59">
        <f>IF($A85&lt;=P$178,'MissFill 1'!O88,"")</f>
        <v>637</v>
      </c>
      <c r="Q85" s="59">
        <f>IF($A85&lt;=Q$178,'MissFill 1'!P88,"")</f>
        <v>0</v>
      </c>
      <c r="R85" s="59">
        <f>IF($A85&lt;=R$178,'MissFill 1'!Q88,"")</f>
        <v>26</v>
      </c>
      <c r="S85" s="59">
        <f>IF($A85&lt;=S$178,'MissFill 1'!R88,"")</f>
        <v>55</v>
      </c>
      <c r="T85" s="59">
        <f>IF($A85&lt;=T$178,'MissFill 1'!S88,"")</f>
        <v>45</v>
      </c>
      <c r="U85" s="59">
        <f>IF($A85&lt;=U$178,'MissFill 1'!T88,"")</f>
        <v>219</v>
      </c>
      <c r="V85" s="59">
        <f>IF($A85&lt;=V$178,'MissFill 1'!U88,"")</f>
        <v>289</v>
      </c>
      <c r="W85" s="59">
        <f>IF($A85&lt;=W$178,'MissFill 1'!V88,"")</f>
        <v>811</v>
      </c>
      <c r="X85" s="59">
        <f>IF($A85&lt;=X$178,'MissFill 1'!W88,"")</f>
        <v>1839</v>
      </c>
      <c r="Y85" s="59">
        <f>IF($A85&lt;=Y$178,'MissFill 1'!X88,"")</f>
        <v>2444</v>
      </c>
      <c r="Z85" s="59">
        <f>IF($A85&lt;=Z$178,'MissFill 1'!Y88,"")</f>
        <v>35</v>
      </c>
      <c r="AA85" s="59">
        <f>IF($A85&lt;=AA$178,'MissFill 1'!Z88,"")</f>
        <v>403</v>
      </c>
      <c r="AB85" s="59">
        <f>IF($A85&lt;=AB$178,'MissFill 1'!AA88,"")</f>
        <v>431</v>
      </c>
      <c r="AC85" s="59">
        <f>IF($A85&lt;=AC$178,'MissFill 1'!AB88,"")</f>
        <v>118</v>
      </c>
      <c r="AD85" s="59">
        <f>IF($A85&lt;=AD$178,'MissFill 1'!AC88,"")</f>
        <v>44</v>
      </c>
      <c r="AE85" s="59">
        <f>IF($A85&lt;=AE$178,'MissFill 1'!AD88,"")</f>
        <v>0</v>
      </c>
      <c r="AF85" s="59">
        <f>IF($A85&lt;=AF$178,'MissFill 1'!AE88,"")</f>
        <v>0</v>
      </c>
      <c r="AG85" s="59">
        <f>IF($A85&lt;=AG$178,'MissFill 1'!AF88,"")</f>
        <v>0</v>
      </c>
      <c r="AH85" s="59">
        <f>IF($A85&lt;=AH$178,'MissFill 1'!AG88,"")</f>
        <v>824</v>
      </c>
      <c r="AI85" s="59">
        <f>IF($A85&lt;=AI$178,'MissFill 1'!AH88,"")</f>
        <v>152</v>
      </c>
      <c r="AJ85" s="59">
        <f>IF($A85&lt;=AJ$178,'MissFill 1'!AI88,"")</f>
        <v>47</v>
      </c>
      <c r="AK85" s="59">
        <f>IF($A85&lt;=AK$178,'MissFill 1'!AJ88,"")</f>
        <v>593</v>
      </c>
      <c r="AL85" s="59">
        <f>IF($A85&lt;=AL$178,'MissFill 1'!AK88,"")</f>
        <v>385</v>
      </c>
      <c r="AM85" s="59">
        <f>IF($A85&lt;=AM$178,'MissFill 1'!AL88,"")</f>
        <v>379</v>
      </c>
      <c r="AN85" s="59">
        <f>IF($A85&lt;=AN$178,'MissFill 1'!AM88,"")</f>
        <v>144</v>
      </c>
      <c r="AO85" s="59">
        <f>IF($A85&lt;=AO$178,'MissFill 1'!AN88,"")</f>
        <v>2803</v>
      </c>
      <c r="AP85" s="59">
        <f>IF($A85&lt;=AP$178,'MissFill 1'!AO88,"")</f>
        <v>2608</v>
      </c>
      <c r="AQ85" s="59">
        <f>IF($A85&lt;=AQ$178,'MissFill 1'!AP88,"")</f>
        <v>576</v>
      </c>
      <c r="AR85" s="59">
        <f>IF($A85&lt;=AR$178,'MissFill 1'!AQ88,"")</f>
        <v>738</v>
      </c>
      <c r="AS85" s="59">
        <f>IF($A85&lt;=AS$178,'MissFill 1'!AR88,"")</f>
        <v>1962</v>
      </c>
      <c r="AT85" s="59">
        <f>IF($A85&lt;=AT$178,'MissFill 1'!AS88,"")</f>
        <v>728</v>
      </c>
      <c r="AU85" s="59">
        <f>IF($A85&lt;=AU$178,'MissFill 1'!AT88,"")</f>
        <v>149</v>
      </c>
      <c r="AV85" s="59">
        <f>IF($A85&lt;=AV$178,'MissFill 1'!AU88,"")</f>
        <v>2675</v>
      </c>
      <c r="AW85" s="59">
        <f>IF($A85&lt;=AW$178,'MissFill 1'!AV88,"")</f>
        <v>4</v>
      </c>
      <c r="AX85" s="59">
        <f>IF($A85&lt;=AX$178,'MissFill 1'!AW88,"")</f>
        <v>1560</v>
      </c>
    </row>
    <row r="86" spans="1:50" x14ac:dyDescent="0.25">
      <c r="A86" s="41">
        <v>44431</v>
      </c>
      <c r="B86" s="52">
        <v>235</v>
      </c>
      <c r="C86" s="59">
        <f>IF($A86&lt;=C$178,'MissFill 1'!B89,"")</f>
        <v>68</v>
      </c>
      <c r="D86" s="59">
        <f>IF($A86&lt;=D$178,'MissFill 1'!C89,"")</f>
        <v>500</v>
      </c>
      <c r="E86" s="59">
        <f>IF($A86&lt;=E$178,'MissFill 1'!D89,"")</f>
        <v>237</v>
      </c>
      <c r="F86" s="59">
        <f>IF($A86&lt;=F$178,'MissFill 1'!E89,"")</f>
        <v>126</v>
      </c>
      <c r="G86" s="59">
        <f>IF($A86&lt;=G$178,'MissFill 1'!F89,"")</f>
        <v>0</v>
      </c>
      <c r="H86" s="59">
        <f>IF($A86&lt;=H$178,'MissFill 1'!G89,"")</f>
        <v>32</v>
      </c>
      <c r="I86" s="59">
        <f>IF($A86&lt;=I$178,'MissFill 1'!H89,"")</f>
        <v>0</v>
      </c>
      <c r="J86" s="59">
        <f>IF($A86&lt;=J$178,'MissFill 1'!I89,"")</f>
        <v>6</v>
      </c>
      <c r="K86" s="59">
        <f>IF($A86&lt;=K$178,'MissFill 1'!J89,"")</f>
        <v>71</v>
      </c>
      <c r="L86" s="59">
        <f>IF($A86&lt;=L$178,'MissFill 1'!K89,"")</f>
        <v>1609</v>
      </c>
      <c r="M86" s="59">
        <f>IF($A86&lt;=M$178,'MissFill 1'!L89,"")</f>
        <v>205</v>
      </c>
      <c r="N86" s="59">
        <f>IF($A86&lt;=N$178,'MissFill 1'!M89,"")</f>
        <v>621</v>
      </c>
      <c r="O86" s="59">
        <f>IF($A86&lt;=O$178,'MissFill 1'!N89,"")</f>
        <v>0</v>
      </c>
      <c r="P86" s="59">
        <f>IF($A86&lt;=P$178,'MissFill 1'!O89,"")</f>
        <v>135</v>
      </c>
      <c r="Q86" s="59">
        <f>IF($A86&lt;=Q$178,'MissFill 1'!P89,"")</f>
        <v>635</v>
      </c>
      <c r="R86" s="59">
        <f>IF($A86&lt;=R$178,'MissFill 1'!Q89,"")</f>
        <v>55</v>
      </c>
      <c r="S86" s="59">
        <f>IF($A86&lt;=S$178,'MissFill 1'!R89,"")</f>
        <v>423</v>
      </c>
      <c r="T86" s="59">
        <f>IF($A86&lt;=T$178,'MissFill 1'!S89,"")</f>
        <v>0</v>
      </c>
      <c r="U86" s="59">
        <f>IF($A86&lt;=U$178,'MissFill 1'!T89,"")</f>
        <v>0</v>
      </c>
      <c r="V86" s="59">
        <f>IF($A86&lt;=V$178,'MissFill 1'!U89,"")</f>
        <v>404</v>
      </c>
      <c r="W86" s="59">
        <f>IF($A86&lt;=W$178,'MissFill 1'!V89,"")</f>
        <v>107</v>
      </c>
      <c r="X86" s="59">
        <f>IF($A86&lt;=X$178,'MissFill 1'!W89,"")</f>
        <v>5606</v>
      </c>
      <c r="Y86" s="59">
        <f>IF($A86&lt;=Y$178,'MissFill 1'!X89,"")</f>
        <v>1988</v>
      </c>
      <c r="Z86" s="59">
        <f>IF($A86&lt;=Z$178,'MissFill 1'!Y89,"")</f>
        <v>175</v>
      </c>
      <c r="AA86" s="59">
        <f>IF($A86&lt;=AA$178,'MissFill 1'!Z89,"")</f>
        <v>255</v>
      </c>
      <c r="AB86" s="59">
        <f>IF($A86&lt;=AB$178,'MissFill 1'!AA89,"")</f>
        <v>1243</v>
      </c>
      <c r="AC86" s="59">
        <f>IF($A86&lt;=AC$178,'MissFill 1'!AB89,"")</f>
        <v>472</v>
      </c>
      <c r="AD86" s="59">
        <f>IF($A86&lt;=AD$178,'MissFill 1'!AC89,"")</f>
        <v>84</v>
      </c>
      <c r="AE86" s="59">
        <f>IF($A86&lt;=AE$178,'MissFill 1'!AD89,"")</f>
        <v>0</v>
      </c>
      <c r="AF86" s="59">
        <f>IF($A86&lt;=AF$178,'MissFill 1'!AE89,"")</f>
        <v>0</v>
      </c>
      <c r="AG86" s="59">
        <f>IF($A86&lt;=AG$178,'MissFill 1'!AF89,"")</f>
        <v>0</v>
      </c>
      <c r="AH86" s="59">
        <f>IF($A86&lt;=AH$178,'MissFill 1'!AG89,"")</f>
        <v>123</v>
      </c>
      <c r="AI86" s="59">
        <f>IF($A86&lt;=AI$178,'MissFill 1'!AH89,"")</f>
        <v>929</v>
      </c>
      <c r="AJ86" s="59">
        <f>IF($A86&lt;=AJ$178,'MissFill 1'!AI89,"")</f>
        <v>388</v>
      </c>
      <c r="AK86" s="59">
        <f>IF($A86&lt;=AK$178,'MissFill 1'!AJ89,"")</f>
        <v>140</v>
      </c>
      <c r="AL86" s="59">
        <f>IF($A86&lt;=AL$178,'MissFill 1'!AK89,"")</f>
        <v>451</v>
      </c>
      <c r="AM86" s="59">
        <f>IF($A86&lt;=AM$178,'MissFill 1'!AL89,"")</f>
        <v>560</v>
      </c>
      <c r="AN86" s="59">
        <f>IF($A86&lt;=AN$178,'MissFill 1'!AM89,"")</f>
        <v>284</v>
      </c>
      <c r="AO86" s="59">
        <f>IF($A86&lt;=AO$178,'MissFill 1'!AN89,"")</f>
        <v>1600</v>
      </c>
      <c r="AP86" s="59">
        <f>IF($A86&lt;=AP$178,'MissFill 1'!AO89,"")</f>
        <v>1891</v>
      </c>
      <c r="AQ86" s="59">
        <f>IF($A86&lt;=AQ$178,'MissFill 1'!AP89,"")</f>
        <v>581</v>
      </c>
      <c r="AR86" s="59">
        <f>IF($A86&lt;=AR$178,'MissFill 1'!AQ89,"")</f>
        <v>72</v>
      </c>
      <c r="AS86" s="59">
        <f>IF($A86&lt;=AS$178,'MissFill 1'!AR89,"")</f>
        <v>1526</v>
      </c>
      <c r="AT86" s="59">
        <f>IF($A86&lt;=AT$178,'MissFill 1'!AS89,"")</f>
        <v>3</v>
      </c>
      <c r="AU86" s="59">
        <f>IF($A86&lt;=AU$178,'MissFill 1'!AT89,"")</f>
        <v>414</v>
      </c>
      <c r="AV86" s="59">
        <f>IF($A86&lt;=AV$178,'MissFill 1'!AU89,"")</f>
        <v>1568</v>
      </c>
      <c r="AW86" s="59">
        <f>IF($A86&lt;=AW$178,'MissFill 1'!AV89,"")</f>
        <v>128</v>
      </c>
      <c r="AX86" s="59">
        <f>IF($A86&lt;=AX$178,'MissFill 1'!AW89,"")</f>
        <v>1002</v>
      </c>
    </row>
    <row r="87" spans="1:50" x14ac:dyDescent="0.25">
      <c r="A87" s="41">
        <v>44432</v>
      </c>
      <c r="B87" s="52">
        <v>236</v>
      </c>
      <c r="C87" s="59">
        <f>IF($A87&lt;=C$178,'MissFill 1'!B90,"")</f>
        <v>43</v>
      </c>
      <c r="D87" s="59">
        <f>IF($A87&lt;=D$178,'MissFill 1'!C90,"")</f>
        <v>500</v>
      </c>
      <c r="E87" s="59">
        <f>IF($A87&lt;=E$178,'MissFill 1'!D90,"")</f>
        <v>14</v>
      </c>
      <c r="F87" s="59">
        <f>IF($A87&lt;=F$178,'MissFill 1'!E90,"")</f>
        <v>3727</v>
      </c>
      <c r="G87" s="59">
        <f>IF($A87&lt;=G$178,'MissFill 1'!F90,"")</f>
        <v>254</v>
      </c>
      <c r="H87" s="59">
        <f>IF($A87&lt;=H$178,'MissFill 1'!G90,"")</f>
        <v>535</v>
      </c>
      <c r="I87" s="59">
        <f>IF($A87&lt;=I$178,'MissFill 1'!H90,"")</f>
        <v>64</v>
      </c>
      <c r="J87" s="59">
        <f>IF($A87&lt;=J$178,'MissFill 1'!I90,"")</f>
        <v>0</v>
      </c>
      <c r="K87" s="59">
        <f>IF($A87&lt;=K$178,'MissFill 1'!J90,"")</f>
        <v>5</v>
      </c>
      <c r="L87" s="59">
        <f>IF($A87&lt;=L$178,'MissFill 1'!K90,"")</f>
        <v>1359</v>
      </c>
      <c r="M87" s="59">
        <f>IF($A87&lt;=M$178,'MissFill 1'!L90,"")</f>
        <v>140</v>
      </c>
      <c r="N87" s="59">
        <f>IF($A87&lt;=N$178,'MissFill 1'!M90,"")</f>
        <v>1006</v>
      </c>
      <c r="O87" s="59">
        <f>IF($A87&lt;=O$178,'MissFill 1'!N90,"")</f>
        <v>0</v>
      </c>
      <c r="P87" s="59">
        <f>IF($A87&lt;=P$178,'MissFill 1'!O90,"")</f>
        <v>15</v>
      </c>
      <c r="Q87" s="59">
        <f>IF($A87&lt;=Q$178,'MissFill 1'!P90,"")</f>
        <v>516</v>
      </c>
      <c r="R87" s="59">
        <f>IF($A87&lt;=R$178,'MissFill 1'!Q90,"")</f>
        <v>12</v>
      </c>
      <c r="S87" s="59">
        <f>IF($A87&lt;=S$178,'MissFill 1'!R90,"")</f>
        <v>2130</v>
      </c>
      <c r="T87" s="59">
        <f>IF($A87&lt;=T$178,'MissFill 1'!S90,"")</f>
        <v>31</v>
      </c>
      <c r="U87" s="59">
        <f>IF($A87&lt;=U$178,'MissFill 1'!T90,"")</f>
        <v>693</v>
      </c>
      <c r="V87" s="59">
        <f>IF($A87&lt;=V$178,'MissFill 1'!U90,"")</f>
        <v>811</v>
      </c>
      <c r="W87" s="59">
        <f>IF($A87&lt;=W$178,'MissFill 1'!V90,"")</f>
        <v>3035</v>
      </c>
      <c r="X87" s="59">
        <f>IF($A87&lt;=X$178,'MissFill 1'!W90,"")</f>
        <v>2238</v>
      </c>
      <c r="Y87" s="59">
        <f>IF($A87&lt;=Y$178,'MissFill 1'!X90,"")</f>
        <v>3943</v>
      </c>
      <c r="Z87" s="59">
        <f>IF($A87&lt;=Z$178,'MissFill 1'!Y90,"")</f>
        <v>269</v>
      </c>
      <c r="AA87" s="59">
        <f>IF($A87&lt;=AA$178,'MissFill 1'!Z90,"")</f>
        <v>117</v>
      </c>
      <c r="AB87" s="59">
        <f>IF($A87&lt;=AB$178,'MissFill 1'!AA90,"")</f>
        <v>387</v>
      </c>
      <c r="AC87" s="59">
        <f>IF($A87&lt;=AC$178,'MissFill 1'!AB90,"")</f>
        <v>690</v>
      </c>
      <c r="AD87" s="59">
        <f>IF($A87&lt;=AD$178,'MissFill 1'!AC90,"")</f>
        <v>754</v>
      </c>
      <c r="AE87" s="59">
        <f>IF($A87&lt;=AE$178,'MissFill 1'!AD90,"")</f>
        <v>0</v>
      </c>
      <c r="AF87" s="59">
        <f>IF($A87&lt;=AF$178,'MissFill 1'!AE90,"")</f>
        <v>10</v>
      </c>
      <c r="AG87" s="59">
        <f>IF($A87&lt;=AG$178,'MissFill 1'!AF90,"")</f>
        <v>1011</v>
      </c>
      <c r="AH87" s="59">
        <f>IF($A87&lt;=AH$178,'MissFill 1'!AG90,"")</f>
        <v>0</v>
      </c>
      <c r="AI87" s="59">
        <f>IF($A87&lt;=AI$178,'MissFill 1'!AH90,"")</f>
        <v>755</v>
      </c>
      <c r="AJ87" s="59">
        <f>IF($A87&lt;=AJ$178,'MissFill 1'!AI90,"")</f>
        <v>237</v>
      </c>
      <c r="AK87" s="59">
        <f>IF($A87&lt;=AK$178,'MissFill 1'!AJ90,"")</f>
        <v>313</v>
      </c>
      <c r="AL87" s="59">
        <f>IF($A87&lt;=AL$178,'MissFill 1'!AK90,"")</f>
        <v>452</v>
      </c>
      <c r="AM87" s="59">
        <f>IF($A87&lt;=AM$178,'MissFill 1'!AL90,"")</f>
        <v>591</v>
      </c>
      <c r="AN87" s="59">
        <f>IF($A87&lt;=AN$178,'MissFill 1'!AM90,"")</f>
        <v>228</v>
      </c>
      <c r="AO87" s="59">
        <f>IF($A87&lt;=AO$178,'MissFill 1'!AN90,"")</f>
        <v>870</v>
      </c>
      <c r="AP87" s="59">
        <f>IF($A87&lt;=AP$178,'MissFill 1'!AO90,"")</f>
        <v>1379</v>
      </c>
      <c r="AQ87" s="59">
        <f>IF($A87&lt;=AQ$178,'MissFill 1'!AP90,"")</f>
        <v>671</v>
      </c>
      <c r="AR87" s="59">
        <f>IF($A87&lt;=AR$178,'MissFill 1'!AQ90,"")</f>
        <v>971</v>
      </c>
      <c r="AS87" s="59">
        <f>IF($A87&lt;=AS$178,'MissFill 1'!AR90,"")</f>
        <v>2132</v>
      </c>
      <c r="AT87" s="59">
        <f>IF($A87&lt;=AT$178,'MissFill 1'!AS90,"")</f>
        <v>1123</v>
      </c>
      <c r="AU87" s="59">
        <f>IF($A87&lt;=AU$178,'MissFill 1'!AT90,"")</f>
        <v>221</v>
      </c>
      <c r="AV87" s="59">
        <f>IF($A87&lt;=AV$178,'MissFill 1'!AU90,"")</f>
        <v>2082</v>
      </c>
      <c r="AW87" s="59">
        <f>IF($A87&lt;=AW$178,'MissFill 1'!AV90,"")</f>
        <v>238</v>
      </c>
      <c r="AX87" s="59">
        <f>IF($A87&lt;=AX$178,'MissFill 1'!AW90,"")</f>
        <v>770</v>
      </c>
    </row>
    <row r="88" spans="1:50" x14ac:dyDescent="0.25">
      <c r="A88" s="41">
        <v>44433</v>
      </c>
      <c r="B88" s="52">
        <v>237</v>
      </c>
      <c r="C88" s="59">
        <f>IF($A88&lt;=C$178,'MissFill 1'!B91,"")</f>
        <v>0</v>
      </c>
      <c r="D88" s="59">
        <f>IF($A88&lt;=D$178,'MissFill 1'!C91,"")</f>
        <v>254</v>
      </c>
      <c r="E88" s="59">
        <f>IF($A88&lt;=E$178,'MissFill 1'!D91,"")</f>
        <v>3</v>
      </c>
      <c r="F88" s="59">
        <f>IF($A88&lt;=F$178,'MissFill 1'!E91,"")</f>
        <v>1150</v>
      </c>
      <c r="G88" s="59">
        <f>IF($A88&lt;=G$178,'MissFill 1'!F91,"")</f>
        <v>2555</v>
      </c>
      <c r="H88" s="59">
        <f>IF($A88&lt;=H$178,'MissFill 1'!G91,"")</f>
        <v>1371</v>
      </c>
      <c r="I88" s="59">
        <f>IF($A88&lt;=I$178,'MissFill 1'!H91,"")</f>
        <v>29</v>
      </c>
      <c r="J88" s="59">
        <f>IF($A88&lt;=J$178,'MissFill 1'!I91,"")</f>
        <v>0</v>
      </c>
      <c r="K88" s="59">
        <f>IF($A88&lt;=K$178,'MissFill 1'!J91,"")</f>
        <v>2816</v>
      </c>
      <c r="L88" s="59">
        <f>IF($A88&lt;=L$178,'MissFill 1'!K91,"")</f>
        <v>894</v>
      </c>
      <c r="M88" s="59">
        <f>IF($A88&lt;=M$178,'MissFill 1'!L91,"")</f>
        <v>379</v>
      </c>
      <c r="N88" s="59">
        <f>IF($A88&lt;=N$178,'MissFill 1'!M91,"")</f>
        <v>16</v>
      </c>
      <c r="O88" s="59">
        <f>IF($A88&lt;=O$178,'MissFill 1'!N91,"")</f>
        <v>0</v>
      </c>
      <c r="P88" s="59">
        <f>IF($A88&lt;=P$178,'MissFill 1'!O91,"")</f>
        <v>0</v>
      </c>
      <c r="Q88" s="59">
        <f>IF($A88&lt;=Q$178,'MissFill 1'!P91,"")</f>
        <v>534</v>
      </c>
      <c r="R88" s="59">
        <f>IF($A88&lt;=R$178,'MissFill 1'!Q91,"")</f>
        <v>92</v>
      </c>
      <c r="S88" s="59">
        <f>IF($A88&lt;=S$178,'MissFill 1'!R91,"")</f>
        <v>121</v>
      </c>
      <c r="T88" s="59">
        <f>IF($A88&lt;=T$178,'MissFill 1'!S91,"")</f>
        <v>8</v>
      </c>
      <c r="U88" s="59">
        <f>IF($A88&lt;=U$178,'MissFill 1'!T91,"")</f>
        <v>579</v>
      </c>
      <c r="V88" s="59">
        <f>IF($A88&lt;=V$178,'MissFill 1'!U91,"")</f>
        <v>1130</v>
      </c>
      <c r="W88" s="59">
        <f>IF($A88&lt;=W$178,'MissFill 1'!V91,"")</f>
        <v>1040</v>
      </c>
      <c r="X88" s="59">
        <f>IF($A88&lt;=X$178,'MissFill 1'!W91,"")</f>
        <v>0</v>
      </c>
      <c r="Y88" s="59">
        <f>IF($A88&lt;=Y$178,'MissFill 1'!X91,"")</f>
        <v>4630</v>
      </c>
      <c r="Z88" s="59">
        <f>IF($A88&lt;=Z$178,'MissFill 1'!Y91,"")</f>
        <v>544</v>
      </c>
      <c r="AA88" s="59">
        <f>IF($A88&lt;=AA$178,'MissFill 1'!Z91,"")</f>
        <v>398</v>
      </c>
      <c r="AB88" s="59">
        <f>IF($A88&lt;=AB$178,'MissFill 1'!AA91,"")</f>
        <v>265</v>
      </c>
      <c r="AC88" s="59">
        <f>IF($A88&lt;=AC$178,'MissFill 1'!AB91,"")</f>
        <v>122</v>
      </c>
      <c r="AD88" s="59">
        <f>IF($A88&lt;=AD$178,'MissFill 1'!AC91,"")</f>
        <v>172</v>
      </c>
      <c r="AE88" s="59">
        <f>IF($A88&lt;=AE$178,'MissFill 1'!AD91,"")</f>
        <v>330</v>
      </c>
      <c r="AF88" s="59">
        <f>IF($A88&lt;=AF$178,'MissFill 1'!AE91,"")</f>
        <v>186</v>
      </c>
      <c r="AG88" s="59">
        <f>IF($A88&lt;=AG$178,'MissFill 1'!AF91,"")</f>
        <v>345</v>
      </c>
      <c r="AH88" s="59">
        <f>IF($A88&lt;=AH$178,'MissFill 1'!AG91,"")</f>
        <v>0</v>
      </c>
      <c r="AI88" s="59">
        <f>IF($A88&lt;=AI$178,'MissFill 1'!AH91,"")</f>
        <v>0</v>
      </c>
      <c r="AJ88" s="59">
        <f>IF($A88&lt;=AJ$178,'MissFill 1'!AI91,"")</f>
        <v>141</v>
      </c>
      <c r="AK88" s="59">
        <f>IF($A88&lt;=AK$178,'MissFill 1'!AJ91,"")</f>
        <v>15</v>
      </c>
      <c r="AL88" s="59">
        <f>IF($A88&lt;=AL$178,'MissFill 1'!AK91,"")</f>
        <v>1112</v>
      </c>
      <c r="AM88" s="59">
        <f>IF($A88&lt;=AM$178,'MissFill 1'!AL91,"")</f>
        <v>698</v>
      </c>
      <c r="AN88" s="59">
        <f>IF($A88&lt;=AN$178,'MissFill 1'!AM91,"")</f>
        <v>51</v>
      </c>
      <c r="AO88" s="59">
        <f>IF($A88&lt;=AO$178,'MissFill 1'!AN91,"")</f>
        <v>887</v>
      </c>
      <c r="AP88" s="59">
        <f>IF($A88&lt;=AP$178,'MissFill 1'!AO91,"")</f>
        <v>785</v>
      </c>
      <c r="AQ88" s="59">
        <f>IF($A88&lt;=AQ$178,'MissFill 1'!AP91,"")</f>
        <v>307</v>
      </c>
      <c r="AR88" s="59">
        <f>IF($A88&lt;=AR$178,'MissFill 1'!AQ91,"")</f>
        <v>1650</v>
      </c>
      <c r="AS88" s="59">
        <f>IF($A88&lt;=AS$178,'MissFill 1'!AR91,"")</f>
        <v>1117</v>
      </c>
      <c r="AT88" s="59">
        <f>IF($A88&lt;=AT$178,'MissFill 1'!AS91,"")</f>
        <v>43</v>
      </c>
      <c r="AU88" s="59">
        <f>IF($A88&lt;=AU$178,'MissFill 1'!AT91,"")</f>
        <v>233</v>
      </c>
      <c r="AV88" s="59">
        <f>IF($A88&lt;=AV$178,'MissFill 1'!AU91,"")</f>
        <v>2253</v>
      </c>
      <c r="AW88" s="59">
        <f>IF($A88&lt;=AW$178,'MissFill 1'!AV91,"")</f>
        <v>517</v>
      </c>
      <c r="AX88" s="59">
        <f>IF($A88&lt;=AX$178,'MissFill 1'!AW91,"")</f>
        <v>515</v>
      </c>
    </row>
    <row r="89" spans="1:50" x14ac:dyDescent="0.25">
      <c r="A89" s="41">
        <v>44434</v>
      </c>
      <c r="B89" s="52">
        <v>238</v>
      </c>
      <c r="C89" s="59">
        <f>IF($A89&lt;=C$178,'MissFill 1'!B92,"")</f>
        <v>341</v>
      </c>
      <c r="D89" s="59">
        <f>IF($A89&lt;=D$178,'MissFill 1'!C92,"")</f>
        <v>100</v>
      </c>
      <c r="E89" s="59">
        <f>IF($A89&lt;=E$178,'MissFill 1'!D92,"")</f>
        <v>304</v>
      </c>
      <c r="F89" s="59">
        <f>IF($A89&lt;=F$178,'MissFill 1'!E92,"")</f>
        <v>3428</v>
      </c>
      <c r="G89" s="59">
        <f>IF($A89&lt;=G$178,'MissFill 1'!F92,"")</f>
        <v>0</v>
      </c>
      <c r="H89" s="59">
        <f>IF($A89&lt;=H$178,'MissFill 1'!G92,"")</f>
        <v>407</v>
      </c>
      <c r="I89" s="59">
        <f>IF($A89&lt;=I$178,'MissFill 1'!H92,"")</f>
        <v>448</v>
      </c>
      <c r="J89" s="59">
        <f>IF($A89&lt;=J$178,'MissFill 1'!I92,"")</f>
        <v>0</v>
      </c>
      <c r="K89" s="59">
        <f>IF($A89&lt;=K$178,'MissFill 1'!J92,"")</f>
        <v>1677</v>
      </c>
      <c r="L89" s="59">
        <f>IF($A89&lt;=L$178,'MissFill 1'!K92,"")</f>
        <v>817</v>
      </c>
      <c r="M89" s="59">
        <f>IF($A89&lt;=M$178,'MissFill 1'!L92,"")</f>
        <v>32</v>
      </c>
      <c r="N89" s="59">
        <f>IF($A89&lt;=N$178,'MissFill 1'!M92,"")</f>
        <v>145</v>
      </c>
      <c r="O89" s="59">
        <f>IF($A89&lt;=O$178,'MissFill 1'!N92,"")</f>
        <v>0</v>
      </c>
      <c r="P89" s="59">
        <f>IF($A89&lt;=P$178,'MissFill 1'!O92,"")</f>
        <v>0</v>
      </c>
      <c r="Q89" s="59">
        <f>IF($A89&lt;=Q$178,'MissFill 1'!P92,"")</f>
        <v>244</v>
      </c>
      <c r="R89" s="59">
        <f>IF($A89&lt;=R$178,'MissFill 1'!Q92,"")</f>
        <v>393</v>
      </c>
      <c r="S89" s="59">
        <f>IF($A89&lt;=S$178,'MissFill 1'!R92,"")</f>
        <v>1021</v>
      </c>
      <c r="T89" s="59">
        <f>IF($A89&lt;=T$178,'MissFill 1'!S92,"")</f>
        <v>165</v>
      </c>
      <c r="U89" s="59">
        <f>IF($A89&lt;=U$178,'MissFill 1'!T92,"")</f>
        <v>1678</v>
      </c>
      <c r="V89" s="59">
        <f>IF($A89&lt;=V$178,'MissFill 1'!U92,"")</f>
        <v>1252</v>
      </c>
      <c r="W89" s="59">
        <f>IF($A89&lt;=W$178,'MissFill 1'!V92,"")</f>
        <v>1608</v>
      </c>
      <c r="X89" s="59">
        <f>IF($A89&lt;=X$178,'MissFill 1'!W92,"")</f>
        <v>0</v>
      </c>
      <c r="Y89" s="59">
        <f>IF($A89&lt;=Y$178,'MissFill 1'!X92,"")</f>
        <v>3808</v>
      </c>
      <c r="Z89" s="59">
        <f>IF($A89&lt;=Z$178,'MissFill 1'!Y92,"")</f>
        <v>1847</v>
      </c>
      <c r="AA89" s="59">
        <f>IF($A89&lt;=AA$178,'MissFill 1'!Z92,"")</f>
        <v>1919</v>
      </c>
      <c r="AB89" s="59">
        <f>IF($A89&lt;=AB$178,'MissFill 1'!AA92,"")</f>
        <v>807</v>
      </c>
      <c r="AC89" s="59">
        <f>IF($A89&lt;=AC$178,'MissFill 1'!AB92,"")</f>
        <v>461</v>
      </c>
      <c r="AD89" s="59">
        <f>IF($A89&lt;=AD$178,'MissFill 1'!AC92,"")</f>
        <v>512</v>
      </c>
      <c r="AE89" s="59">
        <f>IF($A89&lt;=AE$178,'MissFill 1'!AD92,"")</f>
        <v>636</v>
      </c>
      <c r="AF89" s="59">
        <f>IF($A89&lt;=AF$178,'MissFill 1'!AE92,"")</f>
        <v>795</v>
      </c>
      <c r="AG89" s="59">
        <f>IF($A89&lt;=AG$178,'MissFill 1'!AF92,"")</f>
        <v>578</v>
      </c>
      <c r="AH89" s="59">
        <f>IF($A89&lt;=AH$178,'MissFill 1'!AG92,"")</f>
        <v>0</v>
      </c>
      <c r="AI89" s="59">
        <f>IF($A89&lt;=AI$178,'MissFill 1'!AH92,"")</f>
        <v>0</v>
      </c>
      <c r="AJ89" s="59">
        <f>IF($A89&lt;=AJ$178,'MissFill 1'!AI92,"")</f>
        <v>423</v>
      </c>
      <c r="AK89" s="59">
        <f>IF($A89&lt;=AK$178,'MissFill 1'!AJ92,"")</f>
        <v>1102</v>
      </c>
      <c r="AL89" s="59">
        <f>IF($A89&lt;=AL$178,'MissFill 1'!AK92,"")</f>
        <v>738</v>
      </c>
      <c r="AM89" s="59">
        <f>IF($A89&lt;=AM$178,'MissFill 1'!AL92,"")</f>
        <v>1102</v>
      </c>
      <c r="AN89" s="59">
        <f>IF($A89&lt;=AN$178,'MissFill 1'!AM92,"")</f>
        <v>175</v>
      </c>
      <c r="AO89" s="59">
        <f>IF($A89&lt;=AO$178,'MissFill 1'!AN92,"")</f>
        <v>824</v>
      </c>
      <c r="AP89" s="59">
        <f>IF($A89&lt;=AP$178,'MissFill 1'!AO92,"")</f>
        <v>271</v>
      </c>
      <c r="AQ89" s="59">
        <f>IF($A89&lt;=AQ$178,'MissFill 1'!AP92,"")</f>
        <v>440</v>
      </c>
      <c r="AR89" s="59">
        <f>IF($A89&lt;=AR$178,'MissFill 1'!AQ92,"")</f>
        <v>2112</v>
      </c>
      <c r="AS89" s="59">
        <f>IF($A89&lt;=AS$178,'MissFill 1'!AR92,"")</f>
        <v>1258</v>
      </c>
      <c r="AT89" s="59">
        <f>IF($A89&lt;=AT$178,'MissFill 1'!AS92,"")</f>
        <v>405</v>
      </c>
      <c r="AU89" s="59">
        <f>IF($A89&lt;=AU$178,'MissFill 1'!AT92,"")</f>
        <v>1094</v>
      </c>
      <c r="AV89" s="59">
        <f>IF($A89&lt;=AV$178,'MissFill 1'!AU92,"")</f>
        <v>1604</v>
      </c>
      <c r="AW89" s="59">
        <f>IF($A89&lt;=AW$178,'MissFill 1'!AV92,"")</f>
        <v>536</v>
      </c>
      <c r="AX89" s="59">
        <f>IF($A89&lt;=AX$178,'MissFill 1'!AW92,"")</f>
        <v>370</v>
      </c>
    </row>
    <row r="90" spans="1:50" x14ac:dyDescent="0.25">
      <c r="A90" s="41">
        <v>44435</v>
      </c>
      <c r="B90" s="52">
        <v>239</v>
      </c>
      <c r="C90" s="59">
        <f>IF($A90&lt;=C$178,'MissFill 1'!B93,"")</f>
        <v>347</v>
      </c>
      <c r="D90" s="59">
        <f>IF($A90&lt;=D$178,'MissFill 1'!C93,"")</f>
        <v>184</v>
      </c>
      <c r="E90" s="59">
        <f>IF($A90&lt;=E$178,'MissFill 1'!D93,"")</f>
        <v>10</v>
      </c>
      <c r="F90" s="59">
        <f>IF($A90&lt;=F$178,'MissFill 1'!E93,"")</f>
        <v>3175</v>
      </c>
      <c r="G90" s="59">
        <f>IF($A90&lt;=G$178,'MissFill 1'!F93,"")</f>
        <v>2</v>
      </c>
      <c r="H90" s="59">
        <f>IF($A90&lt;=H$178,'MissFill 1'!G93,"")</f>
        <v>695</v>
      </c>
      <c r="I90" s="59">
        <f>IF($A90&lt;=I$178,'MissFill 1'!H93,"")</f>
        <v>727</v>
      </c>
      <c r="J90" s="59">
        <f>IF($A90&lt;=J$178,'MissFill 1'!I93,"")</f>
        <v>9</v>
      </c>
      <c r="K90" s="59">
        <f>IF($A90&lt;=K$178,'MissFill 1'!J93,"")</f>
        <v>2940</v>
      </c>
      <c r="L90" s="59">
        <f>IF($A90&lt;=L$178,'MissFill 1'!K93,"")</f>
        <v>765</v>
      </c>
      <c r="M90" s="59">
        <f>IF($A90&lt;=M$178,'MissFill 1'!L93,"")</f>
        <v>34</v>
      </c>
      <c r="N90" s="59">
        <f>IF($A90&lt;=N$178,'MissFill 1'!M93,"")</f>
        <v>3135</v>
      </c>
      <c r="O90" s="59">
        <f>IF($A90&lt;=O$178,'MissFill 1'!N93,"")</f>
        <v>0</v>
      </c>
      <c r="P90" s="59">
        <f>IF($A90&lt;=P$178,'MissFill 1'!O93,"")</f>
        <v>0</v>
      </c>
      <c r="Q90" s="59">
        <f>IF($A90&lt;=Q$178,'MissFill 1'!P93,"")</f>
        <v>1475</v>
      </c>
      <c r="R90" s="59">
        <f>IF($A90&lt;=R$178,'MissFill 1'!Q93,"")</f>
        <v>135</v>
      </c>
      <c r="S90" s="59">
        <f>IF($A90&lt;=S$178,'MissFill 1'!R93,"")</f>
        <v>337</v>
      </c>
      <c r="T90" s="59">
        <f>IF($A90&lt;=T$178,'MissFill 1'!S93,"")</f>
        <v>20</v>
      </c>
      <c r="U90" s="59">
        <f>IF($A90&lt;=U$178,'MissFill 1'!T93,"")</f>
        <v>2313</v>
      </c>
      <c r="V90" s="59">
        <f>IF($A90&lt;=V$178,'MissFill 1'!U93,"")</f>
        <v>86</v>
      </c>
      <c r="W90" s="59">
        <f>IF($A90&lt;=W$178,'MissFill 1'!V93,"")</f>
        <v>1410</v>
      </c>
      <c r="X90" s="59">
        <f>IF($A90&lt;=X$178,'MissFill 1'!W93,"")</f>
        <v>141</v>
      </c>
      <c r="Y90" s="59">
        <f>IF($A90&lt;=Y$178,'MissFill 1'!X93,"")</f>
        <v>2120</v>
      </c>
      <c r="Z90" s="59">
        <f>IF($A90&lt;=Z$178,'MissFill 1'!Y93,"")</f>
        <v>216</v>
      </c>
      <c r="AA90" s="59">
        <f>IF($A90&lt;=AA$178,'MissFill 1'!Z93,"")</f>
        <v>3227</v>
      </c>
      <c r="AB90" s="59">
        <f>IF($A90&lt;=AB$178,'MissFill 1'!AA93,"")</f>
        <v>1653</v>
      </c>
      <c r="AC90" s="59">
        <f>IF($A90&lt;=AC$178,'MissFill 1'!AB93,"")</f>
        <v>362</v>
      </c>
      <c r="AD90" s="59">
        <f>IF($A90&lt;=AD$178,'MissFill 1'!AC93,"")</f>
        <v>36</v>
      </c>
      <c r="AE90" s="59">
        <f>IF($A90&lt;=AE$178,'MissFill 1'!AD93,"")</f>
        <v>349</v>
      </c>
      <c r="AF90" s="59">
        <f>IF($A90&lt;=AF$178,'MissFill 1'!AE93,"")</f>
        <v>415</v>
      </c>
      <c r="AG90" s="59">
        <f>IF($A90&lt;=AG$178,'MissFill 1'!AF93,"")</f>
        <v>323</v>
      </c>
      <c r="AH90" s="59">
        <f>IF($A90&lt;=AH$178,'MissFill 1'!AG93,"")</f>
        <v>0</v>
      </c>
      <c r="AI90" s="59">
        <f>IF($A90&lt;=AI$178,'MissFill 1'!AH93,"")</f>
        <v>0</v>
      </c>
      <c r="AJ90" s="59">
        <f>IF($A90&lt;=AJ$178,'MissFill 1'!AI93,"")</f>
        <v>297</v>
      </c>
      <c r="AK90" s="59">
        <f>IF($A90&lt;=AK$178,'MissFill 1'!AJ93,"")</f>
        <v>470</v>
      </c>
      <c r="AL90" s="59">
        <f>IF($A90&lt;=AL$178,'MissFill 1'!AK93,"")</f>
        <v>786</v>
      </c>
      <c r="AM90" s="59">
        <f>IF($A90&lt;=AM$178,'MissFill 1'!AL93,"")</f>
        <v>1137</v>
      </c>
      <c r="AN90" s="59">
        <f>IF($A90&lt;=AN$178,'MissFill 1'!AM93,"")</f>
        <v>70</v>
      </c>
      <c r="AO90" s="59">
        <f>IF($A90&lt;=AO$178,'MissFill 1'!AN93,"")</f>
        <v>1157</v>
      </c>
      <c r="AP90" s="59">
        <f>IF($A90&lt;=AP$178,'MissFill 1'!AO93,"")</f>
        <v>1229</v>
      </c>
      <c r="AQ90" s="59">
        <f>IF($A90&lt;=AQ$178,'MissFill 1'!AP93,"")</f>
        <v>245</v>
      </c>
      <c r="AR90" s="59">
        <f>IF($A90&lt;=AR$178,'MissFill 1'!AQ93,"")</f>
        <v>910</v>
      </c>
      <c r="AS90" s="59">
        <f>IF($A90&lt;=AS$178,'MissFill 1'!AR93,"")</f>
        <v>766</v>
      </c>
      <c r="AT90" s="59">
        <f>IF($A90&lt;=AT$178,'MissFill 1'!AS93,"")</f>
        <v>15</v>
      </c>
      <c r="AU90" s="59">
        <f>IF($A90&lt;=AU$178,'MissFill 1'!AT93,"")</f>
        <v>607</v>
      </c>
      <c r="AV90" s="59">
        <f>IF($A90&lt;=AV$178,'MissFill 1'!AU93,"")</f>
        <v>631</v>
      </c>
      <c r="AW90" s="59">
        <f>IF($A90&lt;=AW$178,'MissFill 1'!AV93,"")</f>
        <v>306.52631578947364</v>
      </c>
      <c r="AX90" s="59">
        <f>IF($A90&lt;=AX$178,'MissFill 1'!AW93,"")</f>
        <v>160</v>
      </c>
    </row>
    <row r="91" spans="1:50" x14ac:dyDescent="0.25">
      <c r="A91" s="41">
        <v>44436</v>
      </c>
      <c r="B91" s="52">
        <v>240</v>
      </c>
      <c r="C91" s="59">
        <f>IF($A91&lt;=C$178,'MissFill 1'!B94,"")</f>
        <v>256</v>
      </c>
      <c r="D91" s="59">
        <f>IF($A91&lt;=D$178,'MissFill 1'!C94,"")</f>
        <v>300</v>
      </c>
      <c r="E91" s="59">
        <f>IF($A91&lt;=E$178,'MissFill 1'!D94,"")</f>
        <v>388</v>
      </c>
      <c r="F91" s="59">
        <f>IF($A91&lt;=F$178,'MissFill 1'!E94,"")</f>
        <v>3086</v>
      </c>
      <c r="G91" s="59">
        <f>IF($A91&lt;=G$178,'MissFill 1'!F94,"")</f>
        <v>2244</v>
      </c>
      <c r="H91" s="59">
        <f>IF($A91&lt;=H$178,'MissFill 1'!G94,"")</f>
        <v>726</v>
      </c>
      <c r="I91" s="59">
        <f>IF($A91&lt;=I$178,'MissFill 1'!H94,"")</f>
        <v>695</v>
      </c>
      <c r="J91" s="59">
        <f>IF($A91&lt;=J$178,'MissFill 1'!I94,"")</f>
        <v>0</v>
      </c>
      <c r="K91" s="59">
        <f>IF($A91&lt;=K$178,'MissFill 1'!J94,"")</f>
        <v>499</v>
      </c>
      <c r="L91" s="59">
        <f>IF($A91&lt;=L$178,'MissFill 1'!K94,"")</f>
        <v>707</v>
      </c>
      <c r="M91" s="59">
        <f>IF($A91&lt;=M$178,'MissFill 1'!L94,"")</f>
        <v>31</v>
      </c>
      <c r="N91" s="59">
        <f>IF($A91&lt;=N$178,'MissFill 1'!M94,"")</f>
        <v>22</v>
      </c>
      <c r="O91" s="59">
        <f>IF($A91&lt;=O$178,'MissFill 1'!N94,"")</f>
        <v>0</v>
      </c>
      <c r="P91" s="59">
        <f>IF($A91&lt;=P$178,'MissFill 1'!O94,"")</f>
        <v>432</v>
      </c>
      <c r="Q91" s="59">
        <f>IF($A91&lt;=Q$178,'MissFill 1'!P94,"")</f>
        <v>346</v>
      </c>
      <c r="R91" s="59">
        <f>IF($A91&lt;=R$178,'MissFill 1'!Q94,"")</f>
        <v>68</v>
      </c>
      <c r="S91" s="59">
        <f>IF($A91&lt;=S$178,'MissFill 1'!R94,"")</f>
        <v>753</v>
      </c>
      <c r="T91" s="59">
        <f>IF($A91&lt;=T$178,'MissFill 1'!S94,"")</f>
        <v>42</v>
      </c>
      <c r="U91" s="59">
        <f>IF($A91&lt;=U$178,'MissFill 1'!T94,"")</f>
        <v>1305</v>
      </c>
      <c r="V91" s="59">
        <f>IF($A91&lt;=V$178,'MissFill 1'!U94,"")</f>
        <v>79</v>
      </c>
      <c r="W91" s="59">
        <f>IF($A91&lt;=W$178,'MissFill 1'!V94,"")</f>
        <v>843</v>
      </c>
      <c r="X91" s="59">
        <f>IF($A91&lt;=X$178,'MissFill 1'!W94,"")</f>
        <v>616</v>
      </c>
      <c r="Y91" s="59">
        <f>IF($A91&lt;=Y$178,'MissFill 1'!X94,"")</f>
        <v>4660</v>
      </c>
      <c r="Z91" s="59">
        <f>IF($A91&lt;=Z$178,'MissFill 1'!Y94,"")</f>
        <v>938</v>
      </c>
      <c r="AA91" s="59">
        <f>IF($A91&lt;=AA$178,'MissFill 1'!Z94,"")</f>
        <v>194</v>
      </c>
      <c r="AB91" s="59">
        <f>IF($A91&lt;=AB$178,'MissFill 1'!AA94,"")</f>
        <v>1121</v>
      </c>
      <c r="AC91" s="59">
        <f>IF($A91&lt;=AC$178,'MissFill 1'!AB94,"")</f>
        <v>1035</v>
      </c>
      <c r="AD91" s="59">
        <f>IF($A91&lt;=AD$178,'MissFill 1'!AC94,"")</f>
        <v>229</v>
      </c>
      <c r="AE91" s="59">
        <f>IF($A91&lt;=AE$178,'MissFill 1'!AD94,"")</f>
        <v>60</v>
      </c>
      <c r="AF91" s="59">
        <f>IF($A91&lt;=AF$178,'MissFill 1'!AE94,"")</f>
        <v>228</v>
      </c>
      <c r="AG91" s="59">
        <f>IF($A91&lt;=AG$178,'MissFill 1'!AF94,"")</f>
        <v>1471</v>
      </c>
      <c r="AH91" s="59">
        <f>IF($A91&lt;=AH$178,'MissFill 1'!AG94,"")</f>
        <v>0</v>
      </c>
      <c r="AI91" s="59">
        <f>IF($A91&lt;=AI$178,'MissFill 1'!AH94,"")</f>
        <v>1044</v>
      </c>
      <c r="AJ91" s="59">
        <f>IF($A91&lt;=AJ$178,'MissFill 1'!AI94,"")</f>
        <v>231</v>
      </c>
      <c r="AK91" s="59">
        <f>IF($A91&lt;=AK$178,'MissFill 1'!AJ94,"")</f>
        <v>500</v>
      </c>
      <c r="AL91" s="59">
        <f>IF($A91&lt;=AL$178,'MissFill 1'!AK94,"")</f>
        <v>114</v>
      </c>
      <c r="AM91" s="59">
        <f>IF($A91&lt;=AM$178,'MissFill 1'!AL94,"")</f>
        <v>1120</v>
      </c>
      <c r="AN91" s="59">
        <f>IF($A91&lt;=AN$178,'MissFill 1'!AM94,"")</f>
        <v>151</v>
      </c>
      <c r="AO91" s="59">
        <f>IF($A91&lt;=AO$178,'MissFill 1'!AN94,"")</f>
        <v>1200</v>
      </c>
      <c r="AP91" s="59">
        <f>IF($A91&lt;=AP$178,'MissFill 1'!AO94,"")</f>
        <v>1298</v>
      </c>
      <c r="AQ91" s="59">
        <f>IF($A91&lt;=AQ$178,'MissFill 1'!AP94,"")</f>
        <v>336</v>
      </c>
      <c r="AR91" s="59">
        <f>IF($A91&lt;=AR$178,'MissFill 1'!AQ94,"")</f>
        <v>274</v>
      </c>
      <c r="AS91" s="59">
        <f>IF($A91&lt;=AS$178,'MissFill 1'!AR94,"")</f>
        <v>354</v>
      </c>
      <c r="AT91" s="59">
        <f>IF($A91&lt;=AT$178,'MissFill 1'!AS94,"")</f>
        <v>79</v>
      </c>
      <c r="AU91" s="59">
        <f>IF($A91&lt;=AU$178,'MissFill 1'!AT94,"")</f>
        <v>770</v>
      </c>
      <c r="AV91" s="59">
        <f>IF($A91&lt;=AV$178,'MissFill 1'!AU94,"")</f>
        <v>1157</v>
      </c>
      <c r="AW91" s="59">
        <f>IF($A91&lt;=AW$178,'MissFill 1'!AV94,"")</f>
        <v>292</v>
      </c>
      <c r="AX91" s="59">
        <f>IF($A91&lt;=AX$178,'MissFill 1'!AW94,"")</f>
        <v>50</v>
      </c>
    </row>
    <row r="92" spans="1:50" x14ac:dyDescent="0.25">
      <c r="A92" s="41">
        <v>44437</v>
      </c>
      <c r="B92" s="52">
        <v>241</v>
      </c>
      <c r="C92" s="59">
        <f>IF($A92&lt;=C$178,'MissFill 1'!B95,"")</f>
        <v>603</v>
      </c>
      <c r="D92" s="59">
        <f>IF($A92&lt;=D$178,'MissFill 1'!C95,"")</f>
        <v>8</v>
      </c>
      <c r="E92" s="59">
        <f>IF($A92&lt;=E$178,'MissFill 1'!D95,"")</f>
        <v>588</v>
      </c>
      <c r="F92" s="59">
        <f>IF($A92&lt;=F$178,'MissFill 1'!E95,"")</f>
        <v>2936</v>
      </c>
      <c r="G92" s="59">
        <f>IF($A92&lt;=G$178,'MissFill 1'!F95,"")</f>
        <v>1513</v>
      </c>
      <c r="H92" s="59">
        <f>IF($A92&lt;=H$178,'MissFill 1'!G95,"")</f>
        <v>329</v>
      </c>
      <c r="I92" s="59">
        <f>IF($A92&lt;=I$178,'MissFill 1'!H95,"")</f>
        <v>2050</v>
      </c>
      <c r="J92" s="59">
        <f>IF($A92&lt;=J$178,'MissFill 1'!I95,"")</f>
        <v>28</v>
      </c>
      <c r="K92" s="59">
        <f>IF($A92&lt;=K$178,'MissFill 1'!J95,"")</f>
        <v>2053</v>
      </c>
      <c r="L92" s="59">
        <f>IF($A92&lt;=L$178,'MissFill 1'!K95,"")</f>
        <v>1056</v>
      </c>
      <c r="M92" s="59">
        <f>IF($A92&lt;=M$178,'MissFill 1'!L95,"")</f>
        <v>801</v>
      </c>
      <c r="N92" s="59">
        <f>IF($A92&lt;=N$178,'MissFill 1'!M95,"")</f>
        <v>54</v>
      </c>
      <c r="O92" s="59">
        <f>IF($A92&lt;=O$178,'MissFill 1'!N95,"")</f>
        <v>578</v>
      </c>
      <c r="P92" s="59">
        <f>IF($A92&lt;=P$178,'MissFill 1'!O95,"")</f>
        <v>661</v>
      </c>
      <c r="Q92" s="59">
        <f>IF($A92&lt;=Q$178,'MissFill 1'!P95,"")</f>
        <v>1727</v>
      </c>
      <c r="R92" s="59">
        <f>IF($A92&lt;=R$178,'MissFill 1'!Q95,"")</f>
        <v>36</v>
      </c>
      <c r="S92" s="59">
        <f>IF($A92&lt;=S$178,'MissFill 1'!R95,"")</f>
        <v>1408</v>
      </c>
      <c r="T92" s="59">
        <f>IF($A92&lt;=T$178,'MissFill 1'!S95,"")</f>
        <v>234</v>
      </c>
      <c r="U92" s="59">
        <f>IF($A92&lt;=U$178,'MissFill 1'!T95,"")</f>
        <v>780</v>
      </c>
      <c r="V92" s="59">
        <f>IF($A92&lt;=V$178,'MissFill 1'!U95,"")</f>
        <v>21</v>
      </c>
      <c r="W92" s="59">
        <f>IF($A92&lt;=W$178,'MissFill 1'!V95,"")</f>
        <v>1786</v>
      </c>
      <c r="X92" s="59">
        <f>IF($A92&lt;=X$178,'MissFill 1'!W95,"")</f>
        <v>1756</v>
      </c>
      <c r="Y92" s="59">
        <f>IF($A92&lt;=Y$178,'MissFill 1'!X95,"")</f>
        <v>3191</v>
      </c>
      <c r="Z92" s="59">
        <f>IF($A92&lt;=Z$178,'MissFill 1'!Y95,"")</f>
        <v>244</v>
      </c>
      <c r="AA92" s="59">
        <f>IF($A92&lt;=AA$178,'MissFill 1'!Z95,"")</f>
        <v>4696</v>
      </c>
      <c r="AB92" s="59">
        <f>IF($A92&lt;=AB$178,'MissFill 1'!AA95,"")</f>
        <v>338</v>
      </c>
      <c r="AC92" s="59">
        <f>IF($A92&lt;=AC$178,'MissFill 1'!AB95,"")</f>
        <v>866</v>
      </c>
      <c r="AD92" s="59">
        <f>IF($A92&lt;=AD$178,'MissFill 1'!AC95,"")</f>
        <v>350</v>
      </c>
      <c r="AE92" s="59">
        <f>IF($A92&lt;=AE$178,'MissFill 1'!AD95,"")</f>
        <v>80</v>
      </c>
      <c r="AF92" s="59">
        <f>IF($A92&lt;=AF$178,'MissFill 1'!AE95,"")</f>
        <v>801</v>
      </c>
      <c r="AG92" s="59">
        <f>IF($A92&lt;=AG$178,'MissFill 1'!AF95,"")</f>
        <v>897</v>
      </c>
      <c r="AH92" s="59">
        <f>IF($A92&lt;=AH$178,'MissFill 1'!AG95,"")</f>
        <v>211</v>
      </c>
      <c r="AI92" s="59">
        <f>IF($A92&lt;=AI$178,'MissFill 1'!AH95,"")</f>
        <v>1030</v>
      </c>
      <c r="AJ92" s="59">
        <f>IF($A92&lt;=AJ$178,'MissFill 1'!AI95,"")</f>
        <v>331</v>
      </c>
      <c r="AK92" s="59">
        <f>IF($A92&lt;=AK$178,'MissFill 1'!AJ95,"")</f>
        <v>794</v>
      </c>
      <c r="AL92" s="59">
        <f>IF($A92&lt;=AL$178,'MissFill 1'!AK95,"")</f>
        <v>19</v>
      </c>
      <c r="AM92" s="59">
        <f>IF($A92&lt;=AM$178,'MissFill 1'!AL95,"")</f>
        <v>925</v>
      </c>
      <c r="AN92" s="59">
        <f>IF($A92&lt;=AN$178,'MissFill 1'!AM95,"")</f>
        <v>7</v>
      </c>
      <c r="AO92" s="59">
        <f>IF($A92&lt;=AO$178,'MissFill 1'!AN95,"")</f>
        <v>827</v>
      </c>
      <c r="AP92" s="59">
        <f>IF($A92&lt;=AP$178,'MissFill 1'!AO95,"")</f>
        <v>682</v>
      </c>
      <c r="AQ92" s="59">
        <f>IF($A92&lt;=AQ$178,'MissFill 1'!AP95,"")</f>
        <v>537</v>
      </c>
      <c r="AR92" s="59">
        <f>IF($A92&lt;=AR$178,'MissFill 1'!AQ95,"")</f>
        <v>2846</v>
      </c>
      <c r="AS92" s="59">
        <f>IF($A92&lt;=AS$178,'MissFill 1'!AR95,"")</f>
        <v>398</v>
      </c>
      <c r="AT92" s="59">
        <f>IF($A92&lt;=AT$178,'MissFill 1'!AS95,"")</f>
        <v>626</v>
      </c>
      <c r="AU92" s="59">
        <f>IF($A92&lt;=AU$178,'MissFill 1'!AT95,"")</f>
        <v>1337</v>
      </c>
      <c r="AV92" s="59">
        <f>IF($A92&lt;=AV$178,'MissFill 1'!AU95,"")</f>
        <v>1713</v>
      </c>
      <c r="AW92" s="59">
        <f>IF($A92&lt;=AW$178,'MissFill 1'!AV95,"")</f>
        <v>553</v>
      </c>
      <c r="AX92" s="59">
        <f>IF($A92&lt;=AX$178,'MissFill 1'!AW95,"")</f>
        <v>459</v>
      </c>
    </row>
    <row r="93" spans="1:50" x14ac:dyDescent="0.25">
      <c r="A93" s="41">
        <v>44438</v>
      </c>
      <c r="B93" s="52">
        <v>242</v>
      </c>
      <c r="C93" s="59">
        <f>IF($A93&lt;=C$178,'MissFill 1'!B96,"")</f>
        <v>788</v>
      </c>
      <c r="D93" s="59">
        <f>IF($A93&lt;=D$178,'MissFill 1'!C96,"")</f>
        <v>17</v>
      </c>
      <c r="E93" s="59">
        <f>IF($A93&lt;=E$178,'MissFill 1'!D96,"")</f>
        <v>20</v>
      </c>
      <c r="F93" s="59">
        <f>IF($A93&lt;=F$178,'MissFill 1'!E96,"")</f>
        <v>0</v>
      </c>
      <c r="G93" s="59">
        <f>IF($A93&lt;=G$178,'MissFill 1'!F96,"")</f>
        <v>2</v>
      </c>
      <c r="H93" s="59">
        <f>IF($A93&lt;=H$178,'MissFill 1'!G96,"")</f>
        <v>315</v>
      </c>
      <c r="I93" s="59">
        <f>IF($A93&lt;=I$178,'MissFill 1'!H96,"")</f>
        <v>2443</v>
      </c>
      <c r="J93" s="59">
        <f>IF($A93&lt;=J$178,'MissFill 1'!I96,"")</f>
        <v>452</v>
      </c>
      <c r="K93" s="59">
        <f>IF($A93&lt;=K$178,'MissFill 1'!J96,"")</f>
        <v>734</v>
      </c>
      <c r="L93" s="59">
        <f>IF($A93&lt;=L$178,'MissFill 1'!K96,"")</f>
        <v>1312</v>
      </c>
      <c r="M93" s="59">
        <f>IF($A93&lt;=M$178,'MissFill 1'!L96,"")</f>
        <v>166</v>
      </c>
      <c r="N93" s="59">
        <f>IF($A93&lt;=N$178,'MissFill 1'!M96,"")</f>
        <v>29</v>
      </c>
      <c r="O93" s="59">
        <f>IF($A93&lt;=O$178,'MissFill 1'!N96,"")</f>
        <v>767</v>
      </c>
      <c r="P93" s="59">
        <f>IF($A93&lt;=P$178,'MissFill 1'!O96,"")</f>
        <v>3785</v>
      </c>
      <c r="Q93" s="59">
        <f>IF($A93&lt;=Q$178,'MissFill 1'!P96,"")</f>
        <v>11</v>
      </c>
      <c r="R93" s="59">
        <f>IF($A93&lt;=R$178,'MissFill 1'!Q96,"")</f>
        <v>0</v>
      </c>
      <c r="S93" s="59">
        <f>IF($A93&lt;=S$178,'MissFill 1'!R96,"")</f>
        <v>135</v>
      </c>
      <c r="T93" s="59">
        <f>IF($A93&lt;=T$178,'MissFill 1'!S96,"")</f>
        <v>15</v>
      </c>
      <c r="U93" s="59">
        <f>IF($A93&lt;=U$178,'MissFill 1'!T96,"")</f>
        <v>454</v>
      </c>
      <c r="V93" s="59">
        <f>IF($A93&lt;=V$178,'MissFill 1'!U96,"")</f>
        <v>2612</v>
      </c>
      <c r="W93" s="59">
        <f>IF($A93&lt;=W$178,'MissFill 1'!V96,"")</f>
        <v>1462</v>
      </c>
      <c r="X93" s="59">
        <f>IF($A93&lt;=X$178,'MissFill 1'!W96,"")</f>
        <v>4675</v>
      </c>
      <c r="Y93" s="59">
        <f>IF($A93&lt;=Y$178,'MissFill 1'!X96,"")</f>
        <v>11790</v>
      </c>
      <c r="Z93" s="59">
        <f>IF($A93&lt;=Z$178,'MissFill 1'!Y96,"")</f>
        <v>938</v>
      </c>
      <c r="AA93" s="59">
        <f>IF($A93&lt;=AA$178,'MissFill 1'!Z96,"")</f>
        <v>1965</v>
      </c>
      <c r="AB93" s="59">
        <f>IF($A93&lt;=AB$178,'MissFill 1'!AA96,"")</f>
        <v>114</v>
      </c>
      <c r="AC93" s="59">
        <f>IF($A93&lt;=AC$178,'MissFill 1'!AB96,"")</f>
        <v>178</v>
      </c>
      <c r="AD93" s="59">
        <f>IF($A93&lt;=AD$178,'MissFill 1'!AC96,"")</f>
        <v>79</v>
      </c>
      <c r="AE93" s="59">
        <f>IF($A93&lt;=AE$178,'MissFill 1'!AD96,"")</f>
        <v>187</v>
      </c>
      <c r="AF93" s="59">
        <f>IF($A93&lt;=AF$178,'MissFill 1'!AE96,"")</f>
        <v>73</v>
      </c>
      <c r="AG93" s="59">
        <f>IF($A93&lt;=AG$178,'MissFill 1'!AF96,"")</f>
        <v>9</v>
      </c>
      <c r="AH93" s="59">
        <f>IF($A93&lt;=AH$178,'MissFill 1'!AG96,"")</f>
        <v>240</v>
      </c>
      <c r="AI93" s="59">
        <f>IF($A93&lt;=AI$178,'MissFill 1'!AH96,"")</f>
        <v>1322</v>
      </c>
      <c r="AJ93" s="59">
        <f>IF($A93&lt;=AJ$178,'MissFill 1'!AI96,"")</f>
        <v>91</v>
      </c>
      <c r="AK93" s="59">
        <f>IF($A93&lt;=AK$178,'MissFill 1'!AJ96,"")</f>
        <v>1792</v>
      </c>
      <c r="AL93" s="59">
        <f>IF($A93&lt;=AL$178,'MissFill 1'!AK96,"")</f>
        <v>36</v>
      </c>
      <c r="AM93" s="59">
        <f>IF($A93&lt;=AM$178,'MissFill 1'!AL96,"")</f>
        <v>1498</v>
      </c>
      <c r="AN93" s="59">
        <f>IF($A93&lt;=AN$178,'MissFill 1'!AM96,"")</f>
        <v>908</v>
      </c>
      <c r="AO93" s="59">
        <f>IF($A93&lt;=AO$178,'MissFill 1'!AN96,"")</f>
        <v>1100</v>
      </c>
      <c r="AP93" s="59">
        <f>IF($A93&lt;=AP$178,'MissFill 1'!AO96,"")</f>
        <v>1716</v>
      </c>
      <c r="AQ93" s="59">
        <f>IF($A93&lt;=AQ$178,'MissFill 1'!AP96,"")</f>
        <v>836</v>
      </c>
      <c r="AR93" s="59">
        <f>IF($A93&lt;=AR$178,'MissFill 1'!AQ96,"")</f>
        <v>1843</v>
      </c>
      <c r="AS93" s="59">
        <f>IF($A93&lt;=AS$178,'MissFill 1'!AR96,"")</f>
        <v>356</v>
      </c>
      <c r="AT93" s="59">
        <f>IF($A93&lt;=AT$178,'MissFill 1'!AS96,"")</f>
        <v>803</v>
      </c>
      <c r="AU93" s="59">
        <f>IF($A93&lt;=AU$178,'MissFill 1'!AT96,"")</f>
        <v>1667</v>
      </c>
      <c r="AV93" s="59">
        <f>IF($A93&lt;=AV$178,'MissFill 1'!AU96,"")</f>
        <v>509</v>
      </c>
      <c r="AW93" s="59">
        <f>IF($A93&lt;=AW$178,'MissFill 1'!AV96,"")</f>
        <v>505</v>
      </c>
      <c r="AX93" s="59">
        <f>IF($A93&lt;=AX$178,'MissFill 1'!AW96,"")</f>
        <v>857</v>
      </c>
    </row>
    <row r="94" spans="1:50" x14ac:dyDescent="0.25">
      <c r="A94" s="41">
        <v>44439</v>
      </c>
      <c r="B94" s="52">
        <v>243</v>
      </c>
      <c r="C94" s="59">
        <f>IF($A94&lt;=C$178,'MissFill 1'!B97,"")</f>
        <v>577</v>
      </c>
      <c r="D94" s="59">
        <f>IF($A94&lt;=D$178,'MissFill 1'!C97,"")</f>
        <v>1066</v>
      </c>
      <c r="E94" s="59">
        <f>IF($A94&lt;=E$178,'MissFill 1'!D97,"")</f>
        <v>636</v>
      </c>
      <c r="F94" s="59">
        <f>IF($A94&lt;=F$178,'MissFill 1'!E97,"")</f>
        <v>26</v>
      </c>
      <c r="G94" s="59">
        <f>IF($A94&lt;=G$178,'MissFill 1'!F97,"")</f>
        <v>2</v>
      </c>
      <c r="H94" s="59">
        <f>IF($A94&lt;=H$178,'MissFill 1'!G97,"")</f>
        <v>780</v>
      </c>
      <c r="I94" s="59">
        <f>IF($A94&lt;=I$178,'MissFill 1'!H97,"")</f>
        <v>2866</v>
      </c>
      <c r="J94" s="59">
        <f>IF($A94&lt;=J$178,'MissFill 1'!I97,"")</f>
        <v>4</v>
      </c>
      <c r="K94" s="59">
        <f>IF($A94&lt;=K$178,'MissFill 1'!J97,"")</f>
        <v>1661</v>
      </c>
      <c r="L94" s="59">
        <f>IF($A94&lt;=L$178,'MissFill 1'!K97,"")</f>
        <v>941</v>
      </c>
      <c r="M94" s="59">
        <f>IF($A94&lt;=M$178,'MissFill 1'!L97,"")</f>
        <v>771</v>
      </c>
      <c r="N94" s="59">
        <f>IF($A94&lt;=N$178,'MissFill 1'!M97,"")</f>
        <v>254</v>
      </c>
      <c r="O94" s="59">
        <f>IF($A94&lt;=O$178,'MissFill 1'!N97,"")</f>
        <v>705</v>
      </c>
      <c r="P94" s="59">
        <f>IF($A94&lt;=P$178,'MissFill 1'!O97,"")</f>
        <v>5209</v>
      </c>
      <c r="Q94" s="59">
        <f>IF($A94&lt;=Q$178,'MissFill 1'!P97,"")</f>
        <v>93</v>
      </c>
      <c r="R94" s="59">
        <f>IF($A94&lt;=R$178,'MissFill 1'!Q97,"")</f>
        <v>0</v>
      </c>
      <c r="S94" s="59">
        <f>IF($A94&lt;=S$178,'MissFill 1'!R97,"")</f>
        <v>435</v>
      </c>
      <c r="T94" s="59">
        <f>IF($A94&lt;=T$178,'MissFill 1'!S97,"")</f>
        <v>67</v>
      </c>
      <c r="U94" s="59">
        <f>IF($A94&lt;=U$178,'MissFill 1'!T97,"")</f>
        <v>1024</v>
      </c>
      <c r="V94" s="59">
        <f>IF($A94&lt;=V$178,'MissFill 1'!U97,"")</f>
        <v>723</v>
      </c>
      <c r="W94" s="59">
        <f>IF($A94&lt;=W$178,'MissFill 1'!V97,"")</f>
        <v>2583</v>
      </c>
      <c r="X94" s="59">
        <f>IF($A94&lt;=X$178,'MissFill 1'!W97,"")</f>
        <v>201</v>
      </c>
      <c r="Y94" s="59">
        <f>IF($A94&lt;=Y$178,'MissFill 1'!X97,"")</f>
        <v>3033</v>
      </c>
      <c r="Z94" s="59">
        <f>IF($A94&lt;=Z$178,'MissFill 1'!Y97,"")</f>
        <v>1653</v>
      </c>
      <c r="AA94" s="59">
        <f>IF($A94&lt;=AA$178,'MissFill 1'!Z97,"")</f>
        <v>246</v>
      </c>
      <c r="AB94" s="59">
        <f>IF($A94&lt;=AB$178,'MissFill 1'!AA97,"")</f>
        <v>419</v>
      </c>
      <c r="AC94" s="59">
        <f>IF($A94&lt;=AC$178,'MissFill 1'!AB97,"")</f>
        <v>4438</v>
      </c>
      <c r="AD94" s="59">
        <f>IF($A94&lt;=AD$178,'MissFill 1'!AC97,"")</f>
        <v>53</v>
      </c>
      <c r="AE94" s="59">
        <f>IF($A94&lt;=AE$178,'MissFill 1'!AD97,"")</f>
        <v>674</v>
      </c>
      <c r="AF94" s="59">
        <f>IF($A94&lt;=AF$178,'MissFill 1'!AE97,"")</f>
        <v>0</v>
      </c>
      <c r="AG94" s="59">
        <f>IF($A94&lt;=AG$178,'MissFill 1'!AF97,"")</f>
        <v>98</v>
      </c>
      <c r="AH94" s="59">
        <f>IF($A94&lt;=AH$178,'MissFill 1'!AG97,"")</f>
        <v>165</v>
      </c>
      <c r="AI94" s="59">
        <f>IF($A94&lt;=AI$178,'MissFill 1'!AH97,"")</f>
        <v>80</v>
      </c>
      <c r="AJ94" s="59">
        <f>IF($A94&lt;=AJ$178,'MissFill 1'!AI97,"")</f>
        <v>51</v>
      </c>
      <c r="AK94" s="59">
        <f>IF($A94&lt;=AK$178,'MissFill 1'!AJ97,"")</f>
        <v>1888</v>
      </c>
      <c r="AL94" s="59">
        <f>IF($A94&lt;=AL$178,'MissFill 1'!AK97,"")</f>
        <v>1058</v>
      </c>
      <c r="AM94" s="59">
        <f>IF($A94&lt;=AM$178,'MissFill 1'!AL97,"")</f>
        <v>1083</v>
      </c>
      <c r="AN94" s="59">
        <f>IF($A94&lt;=AN$178,'MissFill 1'!AM97,"")</f>
        <v>1859</v>
      </c>
      <c r="AO94" s="59">
        <f>IF($A94&lt;=AO$178,'MissFill 1'!AN97,"")</f>
        <v>1560</v>
      </c>
      <c r="AP94" s="59">
        <f>IF($A94&lt;=AP$178,'MissFill 1'!AO97,"")</f>
        <v>1651</v>
      </c>
      <c r="AQ94" s="59">
        <f>IF($A94&lt;=AQ$178,'MissFill 1'!AP97,"")</f>
        <v>945</v>
      </c>
      <c r="AR94" s="59">
        <f>IF($A94&lt;=AR$178,'MissFill 1'!AQ97,"")</f>
        <v>2648</v>
      </c>
      <c r="AS94" s="59">
        <f>IF($A94&lt;=AS$178,'MissFill 1'!AR97,"")</f>
        <v>811</v>
      </c>
      <c r="AT94" s="59">
        <f>IF($A94&lt;=AT$178,'MissFill 1'!AS97,"")</f>
        <v>1090</v>
      </c>
      <c r="AU94" s="59">
        <f>IF($A94&lt;=AU$178,'MissFill 1'!AT97,"")</f>
        <v>1558</v>
      </c>
      <c r="AV94" s="59">
        <f>IF($A94&lt;=AV$178,'MissFill 1'!AU97,"")</f>
        <v>591</v>
      </c>
      <c r="AW94" s="59">
        <f>IF($A94&lt;=AW$178,'MissFill 1'!AV97,"")</f>
        <v>451</v>
      </c>
      <c r="AX94" s="59">
        <f>IF($A94&lt;=AX$178,'MissFill 1'!AW97,"")</f>
        <v>875</v>
      </c>
    </row>
    <row r="95" spans="1:50" x14ac:dyDescent="0.25">
      <c r="A95" s="41">
        <v>44440</v>
      </c>
      <c r="B95" s="52">
        <v>244</v>
      </c>
      <c r="C95" s="59">
        <f>IF($A95&lt;=C$178,'MissFill 1'!B98,"")</f>
        <v>314</v>
      </c>
      <c r="D95" s="59">
        <f>IF($A95&lt;=D$178,'MissFill 1'!C98,"")</f>
        <v>676</v>
      </c>
      <c r="E95" s="59">
        <f>IF($A95&lt;=E$178,'MissFill 1'!D98,"")</f>
        <v>99</v>
      </c>
      <c r="F95" s="59">
        <f>IF($A95&lt;=F$178,'MissFill 1'!E98,"")</f>
        <v>0</v>
      </c>
      <c r="G95" s="59">
        <f>IF($A95&lt;=G$178,'MissFill 1'!F98,"")</f>
        <v>20</v>
      </c>
      <c r="H95" s="59">
        <f>IF($A95&lt;=H$178,'MissFill 1'!G98,"")</f>
        <v>1430</v>
      </c>
      <c r="I95" s="59">
        <f>IF($A95&lt;=I$178,'MissFill 1'!H98,"")</f>
        <v>5931</v>
      </c>
      <c r="J95" s="59">
        <f>IF($A95&lt;=J$178,'MissFill 1'!I98,"")</f>
        <v>715</v>
      </c>
      <c r="K95" s="59">
        <f>IF($A95&lt;=K$178,'MissFill 1'!J98,"")</f>
        <v>1648</v>
      </c>
      <c r="L95" s="59">
        <f>IF($A95&lt;=L$178,'MissFill 1'!K98,"")</f>
        <v>1482</v>
      </c>
      <c r="M95" s="59">
        <f>IF($A95&lt;=M$178,'MissFill 1'!L98,"")</f>
        <v>1300</v>
      </c>
      <c r="N95" s="59">
        <f>IF($A95&lt;=N$178,'MissFill 1'!M98,"")</f>
        <v>167</v>
      </c>
      <c r="O95" s="59">
        <f>IF($A95&lt;=O$178,'MissFill 1'!N98,"")</f>
        <v>2069</v>
      </c>
      <c r="P95" s="59">
        <f>IF($A95&lt;=P$178,'MissFill 1'!O98,"")</f>
        <v>4812</v>
      </c>
      <c r="Q95" s="59">
        <f>IF($A95&lt;=Q$178,'MissFill 1'!P98,"")</f>
        <v>242</v>
      </c>
      <c r="R95" s="59">
        <f>IF($A95&lt;=R$178,'MissFill 1'!Q98,"")</f>
        <v>8</v>
      </c>
      <c r="S95" s="59">
        <f>IF($A95&lt;=S$178,'MissFill 1'!R98,"")</f>
        <v>23</v>
      </c>
      <c r="T95" s="59">
        <f>IF($A95&lt;=T$178,'MissFill 1'!S98,"")</f>
        <v>24</v>
      </c>
      <c r="U95" s="59">
        <f>IF($A95&lt;=U$178,'MissFill 1'!T98,"")</f>
        <v>1207</v>
      </c>
      <c r="V95" s="59">
        <f>IF($A95&lt;=V$178,'MissFill 1'!U98,"")</f>
        <v>2394</v>
      </c>
      <c r="W95" s="59">
        <f>IF($A95&lt;=W$178,'MissFill 1'!V98,"")</f>
        <v>850</v>
      </c>
      <c r="X95" s="59">
        <f>IF($A95&lt;=X$178,'MissFill 1'!W98,"")</f>
        <v>1018</v>
      </c>
      <c r="Y95" s="59">
        <f>IF($A95&lt;=Y$178,'MissFill 1'!X98,"")</f>
        <v>1322</v>
      </c>
      <c r="Z95" s="59">
        <f>IF($A95&lt;=Z$178,'MissFill 1'!Y98,"")</f>
        <v>2956</v>
      </c>
      <c r="AA95" s="59">
        <f>IF($A95&lt;=AA$178,'MissFill 1'!Z98,"")</f>
        <v>55</v>
      </c>
      <c r="AB95" s="59">
        <f>IF($A95&lt;=AB$178,'MissFill 1'!AA98,"")</f>
        <v>1799</v>
      </c>
      <c r="AC95" s="59">
        <f>IF($A95&lt;=AC$178,'MissFill 1'!AB98,"")</f>
        <v>1098</v>
      </c>
      <c r="AD95" s="59">
        <f>IF($A95&lt;=AD$178,'MissFill 1'!AC98,"")</f>
        <v>842</v>
      </c>
      <c r="AE95" s="59">
        <f>IF($A95&lt;=AE$178,'MissFill 1'!AD98,"")</f>
        <v>169</v>
      </c>
      <c r="AF95" s="59">
        <f>IF($A95&lt;=AF$178,'MissFill 1'!AE98,"")</f>
        <v>0</v>
      </c>
      <c r="AG95" s="59">
        <f>IF($A95&lt;=AG$178,'MissFill 1'!AF98,"")</f>
        <v>1086</v>
      </c>
      <c r="AH95" s="59">
        <f>IF($A95&lt;=AH$178,'MissFill 1'!AG98,"")</f>
        <v>650</v>
      </c>
      <c r="AI95" s="59">
        <f>IF($A95&lt;=AI$178,'MissFill 1'!AH98,"")</f>
        <v>0</v>
      </c>
      <c r="AJ95" s="59">
        <f>IF($A95&lt;=AJ$178,'MissFill 1'!AI98,"")</f>
        <v>66</v>
      </c>
      <c r="AK95" s="59">
        <f>IF($A95&lt;=AK$178,'MissFill 1'!AJ98,"")</f>
        <v>1822</v>
      </c>
      <c r="AL95" s="59">
        <f>IF($A95&lt;=AL$178,'MissFill 1'!AK98,"")</f>
        <v>286</v>
      </c>
      <c r="AM95" s="59">
        <f>IF($A95&lt;=AM$178,'MissFill 1'!AL98,"")</f>
        <v>1338</v>
      </c>
      <c r="AN95" s="59">
        <f>IF($A95&lt;=AN$178,'MissFill 1'!AM98,"")</f>
        <v>1564</v>
      </c>
      <c r="AO95" s="59">
        <f>IF($A95&lt;=AO$178,'MissFill 1'!AN98,"")</f>
        <v>1160</v>
      </c>
      <c r="AP95" s="59">
        <f>IF($A95&lt;=AP$178,'MissFill 1'!AO98,"")</f>
        <v>1537</v>
      </c>
      <c r="AQ95" s="59">
        <f>IF($A95&lt;=AQ$178,'MissFill 1'!AP98,"")</f>
        <v>876</v>
      </c>
      <c r="AR95" s="59">
        <f>IF($A95&lt;=AR$178,'MissFill 1'!AQ98,"")</f>
        <v>4073</v>
      </c>
      <c r="AS95" s="59">
        <f>IF($A95&lt;=AS$178,'MissFill 1'!AR98,"")</f>
        <v>2363</v>
      </c>
      <c r="AT95" s="59">
        <f>IF($A95&lt;=AT$178,'MissFill 1'!AS98,"")</f>
        <v>95</v>
      </c>
      <c r="AU95" s="59">
        <f>IF($A95&lt;=AU$178,'MissFill 1'!AT98,"")</f>
        <v>1480</v>
      </c>
      <c r="AV95" s="59">
        <f>IF($A95&lt;=AV$178,'MissFill 1'!AU98,"")</f>
        <v>1218</v>
      </c>
      <c r="AW95" s="59">
        <f>IF($A95&lt;=AW$178,'MissFill 1'!AV98,"")</f>
        <v>38</v>
      </c>
      <c r="AX95" s="59">
        <f>IF($A95&lt;=AX$178,'MissFill 1'!AW98,"")</f>
        <v>771</v>
      </c>
    </row>
    <row r="96" spans="1:50" x14ac:dyDescent="0.25">
      <c r="A96" s="41">
        <v>44441</v>
      </c>
      <c r="B96" s="52">
        <v>245</v>
      </c>
      <c r="C96" s="59">
        <f>IF($A96&lt;=C$178,'MissFill 1'!B99,"")</f>
        <v>124</v>
      </c>
      <c r="D96" s="59">
        <f>IF($A96&lt;=D$178,'MissFill 1'!C99,"")</f>
        <v>161</v>
      </c>
      <c r="E96" s="59">
        <f>IF($A96&lt;=E$178,'MissFill 1'!D99,"")</f>
        <v>3</v>
      </c>
      <c r="F96" s="59">
        <f>IF($A96&lt;=F$178,'MissFill 1'!E99,"")</f>
        <v>24</v>
      </c>
      <c r="G96" s="59">
        <f>IF($A96&lt;=G$178,'MissFill 1'!F99,"")</f>
        <v>3290</v>
      </c>
      <c r="H96" s="59">
        <f>IF($A96&lt;=H$178,'MissFill 1'!G99,"")</f>
        <v>1683</v>
      </c>
      <c r="I96" s="59">
        <f>IF($A96&lt;=I$178,'MissFill 1'!H99,"")</f>
        <v>2370</v>
      </c>
      <c r="J96" s="59">
        <f>IF($A96&lt;=J$178,'MissFill 1'!I99,"")</f>
        <v>38</v>
      </c>
      <c r="K96" s="59">
        <f>IF($A96&lt;=K$178,'MissFill 1'!J99,"")</f>
        <v>1904</v>
      </c>
      <c r="L96" s="59">
        <f>IF($A96&lt;=L$178,'MissFill 1'!K99,"")</f>
        <v>1223</v>
      </c>
      <c r="M96" s="59">
        <f>IF($A96&lt;=M$178,'MissFill 1'!L99,"")</f>
        <v>1864</v>
      </c>
      <c r="N96" s="59">
        <f>IF($A96&lt;=N$178,'MissFill 1'!M99,"")</f>
        <v>863</v>
      </c>
      <c r="O96" s="59">
        <f>IF($A96&lt;=O$178,'MissFill 1'!N99,"")</f>
        <v>466</v>
      </c>
      <c r="P96" s="59">
        <f>IF($A96&lt;=P$178,'MissFill 1'!O99,"")</f>
        <v>2378</v>
      </c>
      <c r="Q96" s="59">
        <f>IF($A96&lt;=Q$178,'MissFill 1'!P99,"")</f>
        <v>1004</v>
      </c>
      <c r="R96" s="59">
        <f>IF($A96&lt;=R$178,'MissFill 1'!Q99,"")</f>
        <v>13</v>
      </c>
      <c r="S96" s="59">
        <f>IF($A96&lt;=S$178,'MissFill 1'!R99,"")</f>
        <v>610</v>
      </c>
      <c r="T96" s="59">
        <f>IF($A96&lt;=T$178,'MissFill 1'!S99,"")</f>
        <v>7</v>
      </c>
      <c r="U96" s="59">
        <f>IF($A96&lt;=U$178,'MissFill 1'!T99,"")</f>
        <v>499</v>
      </c>
      <c r="V96" s="59">
        <f>IF($A96&lt;=V$178,'MissFill 1'!U99,"")</f>
        <v>3368</v>
      </c>
      <c r="W96" s="59">
        <f>IF($A96&lt;=W$178,'MissFill 1'!V99,"")</f>
        <v>2610</v>
      </c>
      <c r="X96" s="59">
        <f>IF($A96&lt;=X$178,'MissFill 1'!W99,"")</f>
        <v>850</v>
      </c>
      <c r="Y96" s="59">
        <f>IF($A96&lt;=Y$178,'MissFill 1'!X99,"")</f>
        <v>0</v>
      </c>
      <c r="Z96" s="59">
        <f>IF($A96&lt;=Z$178,'MissFill 1'!Y99,"")</f>
        <v>4207</v>
      </c>
      <c r="AA96" s="59">
        <f>IF($A96&lt;=AA$178,'MissFill 1'!Z99,"")</f>
        <v>0</v>
      </c>
      <c r="AB96" s="59">
        <f>IF($A96&lt;=AB$178,'MissFill 1'!AA99,"")</f>
        <v>2888</v>
      </c>
      <c r="AC96" s="59">
        <f>IF($A96&lt;=AC$178,'MissFill 1'!AB99,"")</f>
        <v>291</v>
      </c>
      <c r="AD96" s="59">
        <f>IF($A96&lt;=AD$178,'MissFill 1'!AC99,"")</f>
        <v>387</v>
      </c>
      <c r="AE96" s="59">
        <f>IF($A96&lt;=AE$178,'MissFill 1'!AD99,"")</f>
        <v>502</v>
      </c>
      <c r="AF96" s="59">
        <f>IF($A96&lt;=AF$178,'MissFill 1'!AE99,"")</f>
        <v>0</v>
      </c>
      <c r="AG96" s="59">
        <f>IF($A96&lt;=AG$178,'MissFill 1'!AF99,"")</f>
        <v>1361</v>
      </c>
      <c r="AH96" s="59">
        <f>IF($A96&lt;=AH$178,'MissFill 1'!AG99,"")</f>
        <v>434</v>
      </c>
      <c r="AI96" s="59">
        <f>IF($A96&lt;=AI$178,'MissFill 1'!AH99,"")</f>
        <v>0</v>
      </c>
      <c r="AJ96" s="59">
        <f>IF($A96&lt;=AJ$178,'MissFill 1'!AI99,"")</f>
        <v>60</v>
      </c>
      <c r="AK96" s="59">
        <f>IF($A96&lt;=AK$178,'MissFill 1'!AJ99,"")</f>
        <v>1176</v>
      </c>
      <c r="AL96" s="59">
        <f>IF($A96&lt;=AL$178,'MissFill 1'!AK99,"")</f>
        <v>483</v>
      </c>
      <c r="AM96" s="59">
        <f>IF($A96&lt;=AM$178,'MissFill 1'!AL99,"")</f>
        <v>1343</v>
      </c>
      <c r="AN96" s="59">
        <f>IF($A96&lt;=AN$178,'MissFill 1'!AM99,"")</f>
        <v>1233</v>
      </c>
      <c r="AO96" s="59">
        <f>IF($A96&lt;=AO$178,'MissFill 1'!AN99,"")</f>
        <v>1159</v>
      </c>
      <c r="AP96" s="59">
        <f>IF($A96&lt;=AP$178,'MissFill 1'!AO99,"")</f>
        <v>1974</v>
      </c>
      <c r="AQ96" s="59">
        <f>IF($A96&lt;=AQ$178,'MissFill 1'!AP99,"")</f>
        <v>1309</v>
      </c>
      <c r="AR96" s="59">
        <f>IF($A96&lt;=AR$178,'MissFill 1'!AQ99,"")</f>
        <v>6820</v>
      </c>
      <c r="AS96" s="59">
        <f>IF($A96&lt;=AS$178,'MissFill 1'!AR99,"")</f>
        <v>2213</v>
      </c>
      <c r="AT96" s="59">
        <f>IF($A96&lt;=AT$178,'MissFill 1'!AS99,"")</f>
        <v>590</v>
      </c>
      <c r="AU96" s="59">
        <f>IF($A96&lt;=AU$178,'MissFill 1'!AT99,"")</f>
        <v>1951</v>
      </c>
      <c r="AV96" s="59">
        <f>IF($A96&lt;=AV$178,'MissFill 1'!AU99,"")</f>
        <v>1466</v>
      </c>
      <c r="AW96" s="59">
        <f>IF($A96&lt;=AW$178,'MissFill 1'!AV99,"")</f>
        <v>6</v>
      </c>
      <c r="AX96" s="59">
        <f>IF($A96&lt;=AX$178,'MissFill 1'!AW99,"")</f>
        <v>792</v>
      </c>
    </row>
    <row r="97" spans="1:50" x14ac:dyDescent="0.25">
      <c r="A97" s="41">
        <v>44442</v>
      </c>
      <c r="B97" s="52">
        <v>246</v>
      </c>
      <c r="C97" s="59">
        <f>IF($A97&lt;=C$178,'MissFill 1'!B100,"")</f>
        <v>45</v>
      </c>
      <c r="D97" s="59">
        <f>IF($A97&lt;=D$178,'MissFill 1'!C100,"")</f>
        <v>441</v>
      </c>
      <c r="E97" s="59">
        <f>IF($A97&lt;=E$178,'MissFill 1'!D100,"")</f>
        <v>303</v>
      </c>
      <c r="F97" s="59">
        <f>IF($A97&lt;=F$178,'MissFill 1'!E100,"")</f>
        <v>539</v>
      </c>
      <c r="G97" s="59">
        <f>IF($A97&lt;=G$178,'MissFill 1'!F100,"")</f>
        <v>3216</v>
      </c>
      <c r="H97" s="59">
        <f>IF($A97&lt;=H$178,'MissFill 1'!G100,"")</f>
        <v>18</v>
      </c>
      <c r="I97" s="59">
        <f>IF($A97&lt;=I$178,'MissFill 1'!H100,"")</f>
        <v>2356</v>
      </c>
      <c r="J97" s="59">
        <f>IF($A97&lt;=J$178,'MissFill 1'!I100,"")</f>
        <v>215</v>
      </c>
      <c r="K97" s="59">
        <f>IF($A97&lt;=K$178,'MissFill 1'!J100,"")</f>
        <v>0</v>
      </c>
      <c r="L97" s="59">
        <f>IF($A97&lt;=L$178,'MissFill 1'!K100,"")</f>
        <v>839</v>
      </c>
      <c r="M97" s="59">
        <f>IF($A97&lt;=M$178,'MissFill 1'!L100,"")</f>
        <v>6572</v>
      </c>
      <c r="N97" s="59">
        <f>IF($A97&lt;=N$178,'MissFill 1'!M100,"")</f>
        <v>12</v>
      </c>
      <c r="O97" s="59">
        <f>IF($A97&lt;=O$178,'MissFill 1'!N100,"")</f>
        <v>890</v>
      </c>
      <c r="P97" s="59">
        <f>IF($A97&lt;=P$178,'MissFill 1'!O100,"")</f>
        <v>3755</v>
      </c>
      <c r="Q97" s="59">
        <f>IF($A97&lt;=Q$178,'MissFill 1'!P100,"")</f>
        <v>151</v>
      </c>
      <c r="R97" s="59">
        <f>IF($A97&lt;=R$178,'MissFill 1'!Q100,"")</f>
        <v>14</v>
      </c>
      <c r="S97" s="59">
        <f>IF($A97&lt;=S$178,'MissFill 1'!R100,"")</f>
        <v>413</v>
      </c>
      <c r="T97" s="59">
        <f>IF($A97&lt;=T$178,'MissFill 1'!S100,"")</f>
        <v>80</v>
      </c>
      <c r="U97" s="59">
        <f>IF($A97&lt;=U$178,'MissFill 1'!T100,"")</f>
        <v>255</v>
      </c>
      <c r="V97" s="59">
        <f>IF($A97&lt;=V$178,'MissFill 1'!U100,"")</f>
        <v>4159</v>
      </c>
      <c r="W97" s="59">
        <f>IF($A97&lt;=W$178,'MissFill 1'!V100,"")</f>
        <v>1524</v>
      </c>
      <c r="X97" s="59">
        <f>IF($A97&lt;=X$178,'MissFill 1'!W100,"")</f>
        <v>534</v>
      </c>
      <c r="Y97" s="59">
        <f>IF($A97&lt;=Y$178,'MissFill 1'!X100,"")</f>
        <v>0</v>
      </c>
      <c r="Z97" s="59">
        <f>IF($A97&lt;=Z$178,'MissFill 1'!Y100,"")</f>
        <v>3985</v>
      </c>
      <c r="AA97" s="59">
        <f>IF($A97&lt;=AA$178,'MissFill 1'!Z100,"")</f>
        <v>0</v>
      </c>
      <c r="AB97" s="59">
        <f>IF($A97&lt;=AB$178,'MissFill 1'!AA100,"")</f>
        <v>754</v>
      </c>
      <c r="AC97" s="59">
        <f>IF($A97&lt;=AC$178,'MissFill 1'!AB100,"")</f>
        <v>2441</v>
      </c>
      <c r="AD97" s="59">
        <f>IF($A97&lt;=AD$178,'MissFill 1'!AC100,"")</f>
        <v>81</v>
      </c>
      <c r="AE97" s="59">
        <f>IF($A97&lt;=AE$178,'MissFill 1'!AD100,"")</f>
        <v>1656</v>
      </c>
      <c r="AF97" s="59">
        <f>IF($A97&lt;=AF$178,'MissFill 1'!AE100,"")</f>
        <v>0</v>
      </c>
      <c r="AG97" s="59">
        <f>IF($A97&lt;=AG$178,'MissFill 1'!AF100,"")</f>
        <v>1346</v>
      </c>
      <c r="AH97" s="59">
        <f>IF($A97&lt;=AH$178,'MissFill 1'!AG100,"")</f>
        <v>137</v>
      </c>
      <c r="AI97" s="59">
        <f>IF($A97&lt;=AI$178,'MissFill 1'!AH100,"")</f>
        <v>0</v>
      </c>
      <c r="AJ97" s="59">
        <f>IF($A97&lt;=AJ$178,'MissFill 1'!AI100,"")</f>
        <v>129</v>
      </c>
      <c r="AK97" s="59">
        <f>IF($A97&lt;=AK$178,'MissFill 1'!AJ100,"")</f>
        <v>1822</v>
      </c>
      <c r="AL97" s="59">
        <f>IF($A97&lt;=AL$178,'MissFill 1'!AK100,"")</f>
        <v>852</v>
      </c>
      <c r="AM97" s="59">
        <f>IF($A97&lt;=AM$178,'MissFill 1'!AL100,"")</f>
        <v>532</v>
      </c>
      <c r="AN97" s="59">
        <f>IF($A97&lt;=AN$178,'MissFill 1'!AM100,"")</f>
        <v>1063</v>
      </c>
      <c r="AO97" s="59">
        <f>IF($A97&lt;=AO$178,'MissFill 1'!AN100,"")</f>
        <v>1497</v>
      </c>
      <c r="AP97" s="59">
        <f>IF($A97&lt;=AP$178,'MissFill 1'!AO100,"")</f>
        <v>1680</v>
      </c>
      <c r="AQ97" s="59">
        <f>IF($A97&lt;=AQ$178,'MissFill 1'!AP100,"")</f>
        <v>363</v>
      </c>
      <c r="AR97" s="59">
        <f>IF($A97&lt;=AR$178,'MissFill 1'!AQ100,"")</f>
        <v>5151</v>
      </c>
      <c r="AS97" s="59">
        <f>IF($A97&lt;=AS$178,'MissFill 1'!AR100,"")</f>
        <v>2732</v>
      </c>
      <c r="AT97" s="59">
        <f>IF($A97&lt;=AT$178,'MissFill 1'!AS100,"")</f>
        <v>488</v>
      </c>
      <c r="AU97" s="59">
        <f>IF($A97&lt;=AU$178,'MissFill 1'!AT100,"")</f>
        <v>2228</v>
      </c>
      <c r="AV97" s="59">
        <f>IF($A97&lt;=AV$178,'MissFill 1'!AU100,"")</f>
        <v>982</v>
      </c>
      <c r="AW97" s="59">
        <f>IF($A97&lt;=AW$178,'MissFill 1'!AV100,"")</f>
        <v>8</v>
      </c>
      <c r="AX97" s="59">
        <f>IF($A97&lt;=AX$178,'MissFill 1'!AW100,"")</f>
        <v>337</v>
      </c>
    </row>
    <row r="98" spans="1:50" x14ac:dyDescent="0.25">
      <c r="A98" s="41">
        <v>44443</v>
      </c>
      <c r="B98" s="52">
        <v>247</v>
      </c>
      <c r="C98" s="59">
        <f>IF($A98&lt;=C$178,'MissFill 1'!B101,"")</f>
        <v>30</v>
      </c>
      <c r="D98" s="59">
        <f>IF($A98&lt;=D$178,'MissFill 1'!C101,"")</f>
        <v>5</v>
      </c>
      <c r="E98" s="59">
        <f>IF($A98&lt;=E$178,'MissFill 1'!D101,"")</f>
        <v>731</v>
      </c>
      <c r="F98" s="59">
        <f>IF($A98&lt;=F$178,'MissFill 1'!E101,"")</f>
        <v>3</v>
      </c>
      <c r="G98" s="59">
        <f>IF($A98&lt;=G$178,'MissFill 1'!F101,"")</f>
        <v>3625</v>
      </c>
      <c r="H98" s="59">
        <f>IF($A98&lt;=H$178,'MissFill 1'!G101,"")</f>
        <v>2244</v>
      </c>
      <c r="I98" s="59">
        <f>IF($A98&lt;=I$178,'MissFill 1'!H101,"")</f>
        <v>4053</v>
      </c>
      <c r="J98" s="59">
        <f>IF($A98&lt;=J$178,'MissFill 1'!I101,"")</f>
        <v>1287</v>
      </c>
      <c r="K98" s="59">
        <f>IF($A98&lt;=K$178,'MissFill 1'!J101,"")</f>
        <v>0</v>
      </c>
      <c r="L98" s="59">
        <f>IF($A98&lt;=L$178,'MissFill 1'!K101,"")</f>
        <v>1292</v>
      </c>
      <c r="M98" s="59">
        <f>IF($A98&lt;=M$178,'MissFill 1'!L101,"")</f>
        <v>9343</v>
      </c>
      <c r="N98" s="59">
        <f>IF($A98&lt;=N$178,'MissFill 1'!M101,"")</f>
        <v>196</v>
      </c>
      <c r="O98" s="59">
        <f>IF($A98&lt;=O$178,'MissFill 1'!N101,"")</f>
        <v>7</v>
      </c>
      <c r="P98" s="59">
        <f>IF($A98&lt;=P$178,'MissFill 1'!O101,"")</f>
        <v>478</v>
      </c>
      <c r="Q98" s="59">
        <f>IF($A98&lt;=Q$178,'MissFill 1'!P101,"")</f>
        <v>551</v>
      </c>
      <c r="R98" s="59">
        <f>IF($A98&lt;=R$178,'MissFill 1'!Q101,"")</f>
        <v>2</v>
      </c>
      <c r="S98" s="59">
        <f>IF($A98&lt;=S$178,'MissFill 1'!R101,"")</f>
        <v>2</v>
      </c>
      <c r="T98" s="59">
        <f>IF($A98&lt;=T$178,'MissFill 1'!S101,"")</f>
        <v>940</v>
      </c>
      <c r="U98" s="59">
        <f>IF($A98&lt;=U$178,'MissFill 1'!T101,"")</f>
        <v>6283</v>
      </c>
      <c r="V98" s="59">
        <f>IF($A98&lt;=V$178,'MissFill 1'!U101,"")</f>
        <v>1075</v>
      </c>
      <c r="W98" s="59">
        <f>IF($A98&lt;=W$178,'MissFill 1'!V101,"")</f>
        <v>308</v>
      </c>
      <c r="X98" s="59">
        <f>IF($A98&lt;=X$178,'MissFill 1'!W101,"")</f>
        <v>1261</v>
      </c>
      <c r="Y98" s="59">
        <f>IF($A98&lt;=Y$178,'MissFill 1'!X101,"")</f>
        <v>341</v>
      </c>
      <c r="Z98" s="59">
        <f>IF($A98&lt;=Z$178,'MissFill 1'!Y101,"")</f>
        <v>950</v>
      </c>
      <c r="AA98" s="59">
        <f>IF($A98&lt;=AA$178,'MissFill 1'!Z101,"")</f>
        <v>0</v>
      </c>
      <c r="AB98" s="59">
        <f>IF($A98&lt;=AB$178,'MissFill 1'!AA101,"")</f>
        <v>2904</v>
      </c>
      <c r="AC98" s="59">
        <f>IF($A98&lt;=AC$178,'MissFill 1'!AB101,"")</f>
        <v>575</v>
      </c>
      <c r="AD98" s="59">
        <f>IF($A98&lt;=AD$178,'MissFill 1'!AC101,"")</f>
        <v>68</v>
      </c>
      <c r="AE98" s="59">
        <f>IF($A98&lt;=AE$178,'MissFill 1'!AD101,"")</f>
        <v>316</v>
      </c>
      <c r="AF98" s="59">
        <f>IF($A98&lt;=AF$178,'MissFill 1'!AE101,"")</f>
        <v>0</v>
      </c>
      <c r="AG98" s="59">
        <f>IF($A98&lt;=AG$178,'MissFill 1'!AF101,"")</f>
        <v>209</v>
      </c>
      <c r="AH98" s="59">
        <f>IF($A98&lt;=AH$178,'MissFill 1'!AG101,"")</f>
        <v>344</v>
      </c>
      <c r="AI98" s="59">
        <f>IF($A98&lt;=AI$178,'MissFill 1'!AH101,"")</f>
        <v>588</v>
      </c>
      <c r="AJ98" s="59">
        <f>IF($A98&lt;=AJ$178,'MissFill 1'!AI101,"")</f>
        <v>553</v>
      </c>
      <c r="AK98" s="59">
        <f>IF($A98&lt;=AK$178,'MissFill 1'!AJ101,"")</f>
        <v>1598</v>
      </c>
      <c r="AL98" s="59">
        <f>IF($A98&lt;=AL$178,'MissFill 1'!AK101,"")</f>
        <v>745</v>
      </c>
      <c r="AM98" s="59">
        <f>IF($A98&lt;=AM$178,'MissFill 1'!AL101,"")</f>
        <v>572</v>
      </c>
      <c r="AN98" s="59">
        <f>IF($A98&lt;=AN$178,'MissFill 1'!AM101,"")</f>
        <v>220</v>
      </c>
      <c r="AO98" s="59">
        <f>IF($A98&lt;=AO$178,'MissFill 1'!AN101,"")</f>
        <v>2245</v>
      </c>
      <c r="AP98" s="59">
        <f>IF($A98&lt;=AP$178,'MissFill 1'!AO101,"")</f>
        <v>2212</v>
      </c>
      <c r="AQ98" s="59">
        <f>IF($A98&lt;=AQ$178,'MissFill 1'!AP101,"")</f>
        <v>511</v>
      </c>
      <c r="AR98" s="59">
        <f>IF($A98&lt;=AR$178,'MissFill 1'!AQ101,"")</f>
        <v>4801</v>
      </c>
      <c r="AS98" s="59">
        <f>IF($A98&lt;=AS$178,'MissFill 1'!AR101,"")</f>
        <v>2471</v>
      </c>
      <c r="AT98" s="59">
        <f>IF($A98&lt;=AT$178,'MissFill 1'!AS101,"")</f>
        <v>434</v>
      </c>
      <c r="AU98" s="59">
        <f>IF($A98&lt;=AU$178,'MissFill 1'!AT101,"")</f>
        <v>2938</v>
      </c>
      <c r="AV98" s="59">
        <f>IF($A98&lt;=AV$178,'MissFill 1'!AU101,"")</f>
        <v>1192</v>
      </c>
      <c r="AW98" s="59">
        <f>IF($A98&lt;=AW$178,'MissFill 1'!AV101,"")</f>
        <v>840</v>
      </c>
      <c r="AX98" s="59">
        <f>IF($A98&lt;=AX$178,'MissFill 1'!AW101,"")</f>
        <v>295</v>
      </c>
    </row>
    <row r="99" spans="1:50" x14ac:dyDescent="0.25">
      <c r="A99" s="41">
        <v>44444</v>
      </c>
      <c r="B99" s="52">
        <v>248</v>
      </c>
      <c r="C99" s="59">
        <f>IF($A99&lt;=C$178,'MissFill 1'!B102,"")</f>
        <v>189</v>
      </c>
      <c r="D99" s="59">
        <f>IF($A99&lt;=D$178,'MissFill 1'!C102,"")</f>
        <v>31</v>
      </c>
      <c r="E99" s="59">
        <f>IF($A99&lt;=E$178,'MissFill 1'!D102,"")</f>
        <v>2178</v>
      </c>
      <c r="F99" s="59">
        <f>IF($A99&lt;=F$178,'MissFill 1'!E102,"")</f>
        <v>1026</v>
      </c>
      <c r="G99" s="59">
        <f>IF($A99&lt;=G$178,'MissFill 1'!F102,"")</f>
        <v>1455</v>
      </c>
      <c r="H99" s="59">
        <f>IF($A99&lt;=H$178,'MissFill 1'!G102,"")</f>
        <v>2890</v>
      </c>
      <c r="I99" s="59">
        <f>IF($A99&lt;=I$178,'MissFill 1'!H102,"")</f>
        <v>3571</v>
      </c>
      <c r="J99" s="59">
        <f>IF($A99&lt;=J$178,'MissFill 1'!I102,"")</f>
        <v>2244</v>
      </c>
      <c r="K99" s="59">
        <f>IF($A99&lt;=K$178,'MissFill 1'!J102,"")</f>
        <v>956</v>
      </c>
      <c r="L99" s="59">
        <f>IF($A99&lt;=L$178,'MissFill 1'!K102,"")</f>
        <v>1779</v>
      </c>
      <c r="M99" s="59">
        <f>IF($A99&lt;=M$178,'MissFill 1'!L102,"")</f>
        <v>2137</v>
      </c>
      <c r="N99" s="59">
        <f>IF($A99&lt;=N$178,'MissFill 1'!M102,"")</f>
        <v>5068</v>
      </c>
      <c r="O99" s="59">
        <f>IF($A99&lt;=O$178,'MissFill 1'!N102,"")</f>
        <v>1685</v>
      </c>
      <c r="P99" s="59">
        <f>IF($A99&lt;=P$178,'MissFill 1'!O102,"")</f>
        <v>3037</v>
      </c>
      <c r="Q99" s="59">
        <f>IF($A99&lt;=Q$178,'MissFill 1'!P102,"")</f>
        <v>590</v>
      </c>
      <c r="R99" s="59">
        <f>IF($A99&lt;=R$178,'MissFill 1'!Q102,"")</f>
        <v>535</v>
      </c>
      <c r="S99" s="59">
        <f>IF($A99&lt;=S$178,'MissFill 1'!R102,"")</f>
        <v>26</v>
      </c>
      <c r="T99" s="59">
        <f>IF($A99&lt;=T$178,'MissFill 1'!S102,"")</f>
        <v>467</v>
      </c>
      <c r="U99" s="59">
        <f>IF($A99&lt;=U$178,'MissFill 1'!T102,"")</f>
        <v>895</v>
      </c>
      <c r="V99" s="59">
        <f>IF($A99&lt;=V$178,'MissFill 1'!U102,"")</f>
        <v>966</v>
      </c>
      <c r="W99" s="59">
        <f>IF($A99&lt;=W$178,'MissFill 1'!V102,"")</f>
        <v>0</v>
      </c>
      <c r="X99" s="59">
        <f>IF($A99&lt;=X$178,'MissFill 1'!W102,"")</f>
        <v>4633</v>
      </c>
      <c r="Y99" s="59">
        <f>IF($A99&lt;=Y$178,'MissFill 1'!X102,"")</f>
        <v>38</v>
      </c>
      <c r="Z99" s="59">
        <f>IF($A99&lt;=Z$178,'MissFill 1'!Y102,"")</f>
        <v>1768</v>
      </c>
      <c r="AA99" s="59">
        <f>IF($A99&lt;=AA$178,'MissFill 1'!Z102,"")</f>
        <v>2695</v>
      </c>
      <c r="AB99" s="59">
        <f>IF($A99&lt;=AB$178,'MissFill 1'!AA102,"")</f>
        <v>37</v>
      </c>
      <c r="AC99" s="59">
        <f>IF($A99&lt;=AC$178,'MissFill 1'!AB102,"")</f>
        <v>512</v>
      </c>
      <c r="AD99" s="59">
        <f>IF($A99&lt;=AD$178,'MissFill 1'!AC102,"")</f>
        <v>639</v>
      </c>
      <c r="AE99" s="59">
        <f>IF($A99&lt;=AE$178,'MissFill 1'!AD102,"")</f>
        <v>365</v>
      </c>
      <c r="AF99" s="59">
        <f>IF($A99&lt;=AF$178,'MissFill 1'!AE102,"")</f>
        <v>0</v>
      </c>
      <c r="AG99" s="59">
        <f>IF($A99&lt;=AG$178,'MissFill 1'!AF102,"")</f>
        <v>1297</v>
      </c>
      <c r="AH99" s="59">
        <f>IF($A99&lt;=AH$178,'MissFill 1'!AG102,"")</f>
        <v>502</v>
      </c>
      <c r="AI99" s="59">
        <f>IF($A99&lt;=AI$178,'MissFill 1'!AH102,"")</f>
        <v>9</v>
      </c>
      <c r="AJ99" s="59">
        <f>IF($A99&lt;=AJ$178,'MissFill 1'!AI102,"")</f>
        <v>573</v>
      </c>
      <c r="AK99" s="59">
        <f>IF($A99&lt;=AK$178,'MissFill 1'!AJ102,"")</f>
        <v>641</v>
      </c>
      <c r="AL99" s="59">
        <f>IF($A99&lt;=AL$178,'MissFill 1'!AK102,"")</f>
        <v>943</v>
      </c>
      <c r="AM99" s="59">
        <f>IF($A99&lt;=AM$178,'MissFill 1'!AL102,"")</f>
        <v>784</v>
      </c>
      <c r="AN99" s="59">
        <f>IF($A99&lt;=AN$178,'MissFill 1'!AM102,"")</f>
        <v>475</v>
      </c>
      <c r="AO99" s="59">
        <f>IF($A99&lt;=AO$178,'MissFill 1'!AN102,"")</f>
        <v>2056</v>
      </c>
      <c r="AP99" s="59">
        <f>IF($A99&lt;=AP$178,'MissFill 1'!AO102,"")</f>
        <v>1374</v>
      </c>
      <c r="AQ99" s="59">
        <f>IF($A99&lt;=AQ$178,'MissFill 1'!AP102,"")</f>
        <v>572</v>
      </c>
      <c r="AR99" s="59">
        <f>IF($A99&lt;=AR$178,'MissFill 1'!AQ102,"")</f>
        <v>3588</v>
      </c>
      <c r="AS99" s="59">
        <f>IF($A99&lt;=AS$178,'MissFill 1'!AR102,"")</f>
        <v>3462</v>
      </c>
      <c r="AT99" s="59">
        <f>IF($A99&lt;=AT$178,'MissFill 1'!AS102,"")</f>
        <v>125</v>
      </c>
      <c r="AU99" s="59">
        <f>IF($A99&lt;=AU$178,'MissFill 1'!AT102,"")</f>
        <v>3113</v>
      </c>
      <c r="AV99" s="59">
        <f>IF($A99&lt;=AV$178,'MissFill 1'!AU102,"")</f>
        <v>613</v>
      </c>
      <c r="AW99" s="59">
        <f>IF($A99&lt;=AW$178,'MissFill 1'!AV102,"")</f>
        <v>428</v>
      </c>
      <c r="AX99" s="59">
        <f>IF($A99&lt;=AX$178,'MissFill 1'!AW102,"")</f>
        <v>13</v>
      </c>
    </row>
    <row r="100" spans="1:50" x14ac:dyDescent="0.25">
      <c r="A100" s="41">
        <v>44445</v>
      </c>
      <c r="B100" s="52">
        <v>249</v>
      </c>
      <c r="C100" s="59">
        <f>IF($A100&lt;=C$178,'MissFill 1'!B103,"")</f>
        <v>455</v>
      </c>
      <c r="D100" s="59">
        <f>IF($A100&lt;=D$178,'MissFill 1'!C103,"")</f>
        <v>54</v>
      </c>
      <c r="E100" s="59">
        <f>IF($A100&lt;=E$178,'MissFill 1'!D103,"")</f>
        <v>173</v>
      </c>
      <c r="F100" s="59">
        <f>IF($A100&lt;=F$178,'MissFill 1'!E103,"")</f>
        <v>339</v>
      </c>
      <c r="G100" s="59">
        <f>IF($A100&lt;=G$178,'MissFill 1'!F103,"")</f>
        <v>1325</v>
      </c>
      <c r="H100" s="59">
        <f>IF($A100&lt;=H$178,'MissFill 1'!G103,"")</f>
        <v>3800</v>
      </c>
      <c r="I100" s="59">
        <f>IF($A100&lt;=I$178,'MissFill 1'!H103,"")</f>
        <v>1022</v>
      </c>
      <c r="J100" s="59">
        <f>IF($A100&lt;=J$178,'MissFill 1'!I103,"")</f>
        <v>691</v>
      </c>
      <c r="K100" s="59">
        <f>IF($A100&lt;=K$178,'MissFill 1'!J103,"")</f>
        <v>222</v>
      </c>
      <c r="L100" s="59">
        <f>IF($A100&lt;=L$178,'MissFill 1'!K103,"")</f>
        <v>2795</v>
      </c>
      <c r="M100" s="59">
        <f>IF($A100&lt;=M$178,'MissFill 1'!L103,"")</f>
        <v>150</v>
      </c>
      <c r="N100" s="59">
        <f>IF($A100&lt;=N$178,'MissFill 1'!M103,"")</f>
        <v>1020</v>
      </c>
      <c r="O100" s="59">
        <f>IF($A100&lt;=O$178,'MissFill 1'!N103,"")</f>
        <v>1522</v>
      </c>
      <c r="P100" s="59">
        <f>IF($A100&lt;=P$178,'MissFill 1'!O103,"")</f>
        <v>3585</v>
      </c>
      <c r="Q100" s="59">
        <f>IF($A100&lt;=Q$178,'MissFill 1'!P103,"")</f>
        <v>423</v>
      </c>
      <c r="R100" s="59">
        <f>IF($A100&lt;=R$178,'MissFill 1'!Q103,"")</f>
        <v>434</v>
      </c>
      <c r="S100" s="59">
        <f>IF($A100&lt;=S$178,'MissFill 1'!R103,"")</f>
        <v>26</v>
      </c>
      <c r="T100" s="59">
        <f>IF($A100&lt;=T$178,'MissFill 1'!S103,"")</f>
        <v>3796</v>
      </c>
      <c r="U100" s="59">
        <f>IF($A100&lt;=U$178,'MissFill 1'!T103,"")</f>
        <v>763</v>
      </c>
      <c r="V100" s="59">
        <f>IF($A100&lt;=V$178,'MissFill 1'!U103,"")</f>
        <v>0</v>
      </c>
      <c r="W100" s="59">
        <f>IF($A100&lt;=W$178,'MissFill 1'!V103,"")</f>
        <v>0</v>
      </c>
      <c r="X100" s="59">
        <f>IF($A100&lt;=X$178,'MissFill 1'!W103,"")</f>
        <v>3902</v>
      </c>
      <c r="Y100" s="59">
        <f>IF($A100&lt;=Y$178,'MissFill 1'!X103,"")</f>
        <v>0</v>
      </c>
      <c r="Z100" s="59">
        <f>IF($A100&lt;=Z$178,'MissFill 1'!Y103,"")</f>
        <v>3828</v>
      </c>
      <c r="AA100" s="59">
        <f>IF($A100&lt;=AA$178,'MissFill 1'!Z103,"")</f>
        <v>873</v>
      </c>
      <c r="AB100" s="59">
        <f>IF($A100&lt;=AB$178,'MissFill 1'!AA103,"")</f>
        <v>60</v>
      </c>
      <c r="AC100" s="59">
        <f>IF($A100&lt;=AC$178,'MissFill 1'!AB103,"")</f>
        <v>58</v>
      </c>
      <c r="AD100" s="59">
        <f>IF($A100&lt;=AD$178,'MissFill 1'!AC103,"")</f>
        <v>349</v>
      </c>
      <c r="AE100" s="59">
        <f>IF($A100&lt;=AE$178,'MissFill 1'!AD103,"")</f>
        <v>1296</v>
      </c>
      <c r="AF100" s="59">
        <f>IF($A100&lt;=AF$178,'MissFill 1'!AE103,"")</f>
        <v>121</v>
      </c>
      <c r="AG100" s="59">
        <f>IF($A100&lt;=AG$178,'MissFill 1'!AF103,"")</f>
        <v>1821</v>
      </c>
      <c r="AH100" s="59">
        <f>IF($A100&lt;=AH$178,'MissFill 1'!AG103,"")</f>
        <v>148</v>
      </c>
      <c r="AI100" s="59">
        <f>IF($A100&lt;=AI$178,'MissFill 1'!AH103,"")</f>
        <v>150</v>
      </c>
      <c r="AJ100" s="59">
        <f>IF($A100&lt;=AJ$178,'MissFill 1'!AI103,"")</f>
        <v>178</v>
      </c>
      <c r="AK100" s="59">
        <f>IF($A100&lt;=AK$178,'MissFill 1'!AJ103,"")</f>
        <v>1712</v>
      </c>
      <c r="AL100" s="59">
        <f>IF($A100&lt;=AL$178,'MissFill 1'!AK103,"")</f>
        <v>1911</v>
      </c>
      <c r="AM100" s="59">
        <f>IF($A100&lt;=AM$178,'MissFill 1'!AL103,"")</f>
        <v>287</v>
      </c>
      <c r="AN100" s="59">
        <f>IF($A100&lt;=AN$178,'MissFill 1'!AM103,"")</f>
        <v>19</v>
      </c>
      <c r="AO100" s="59">
        <f>IF($A100&lt;=AO$178,'MissFill 1'!AN103,"")</f>
        <v>1721</v>
      </c>
      <c r="AP100" s="59">
        <f>IF($A100&lt;=AP$178,'MissFill 1'!AO103,"")</f>
        <v>1951</v>
      </c>
      <c r="AQ100" s="59">
        <f>IF($A100&lt;=AQ$178,'MissFill 1'!AP103,"")</f>
        <v>87</v>
      </c>
      <c r="AR100" s="59">
        <f>IF($A100&lt;=AR$178,'MissFill 1'!AQ103,"")</f>
        <v>2741</v>
      </c>
      <c r="AS100" s="59">
        <f>IF($A100&lt;=AS$178,'MissFill 1'!AR103,"")</f>
        <v>2160</v>
      </c>
      <c r="AT100" s="59">
        <f>IF($A100&lt;=AT$178,'MissFill 1'!AS103,"")</f>
        <v>31</v>
      </c>
      <c r="AU100" s="59">
        <f>IF($A100&lt;=AU$178,'MissFill 1'!AT103,"")</f>
        <v>1971</v>
      </c>
      <c r="AV100" s="59">
        <f>IF($A100&lt;=AV$178,'MissFill 1'!AU103,"")</f>
        <v>817</v>
      </c>
      <c r="AW100" s="59">
        <f>IF($A100&lt;=AW$178,'MissFill 1'!AV103,"")</f>
        <v>41</v>
      </c>
      <c r="AX100" s="59">
        <f>IF($A100&lt;=AX$178,'MissFill 1'!AW103,"")</f>
        <v>174</v>
      </c>
    </row>
    <row r="101" spans="1:50" x14ac:dyDescent="0.25">
      <c r="A101" s="41">
        <v>44446</v>
      </c>
      <c r="B101" s="52">
        <v>250</v>
      </c>
      <c r="C101" s="59">
        <f>IF($A101&lt;=C$178,'MissFill 1'!B104,"")</f>
        <v>59</v>
      </c>
      <c r="D101" s="59">
        <f>IF($A101&lt;=D$178,'MissFill 1'!C104,"")</f>
        <v>7065</v>
      </c>
      <c r="E101" s="59">
        <f>IF($A101&lt;=E$178,'MissFill 1'!D104,"")</f>
        <v>337</v>
      </c>
      <c r="F101" s="59">
        <f>IF($A101&lt;=F$178,'MissFill 1'!E104,"")</f>
        <v>34</v>
      </c>
      <c r="G101" s="59">
        <f>IF($A101&lt;=G$178,'MissFill 1'!F104,"")</f>
        <v>214</v>
      </c>
      <c r="H101" s="59">
        <f>IF($A101&lt;=H$178,'MissFill 1'!G104,"")</f>
        <v>4267</v>
      </c>
      <c r="I101" s="59">
        <f>IF($A101&lt;=I$178,'MissFill 1'!H104,"")</f>
        <v>18</v>
      </c>
      <c r="J101" s="59">
        <f>IF($A101&lt;=J$178,'MissFill 1'!I104,"")</f>
        <v>870</v>
      </c>
      <c r="K101" s="59">
        <f>IF($A101&lt;=K$178,'MissFill 1'!J104,"")</f>
        <v>188</v>
      </c>
      <c r="L101" s="59">
        <f>IF($A101&lt;=L$178,'MissFill 1'!K104,"")</f>
        <v>6604</v>
      </c>
      <c r="M101" s="59">
        <f>IF($A101&lt;=M$178,'MissFill 1'!L104,"")</f>
        <v>150</v>
      </c>
      <c r="N101" s="59">
        <f>IF($A101&lt;=N$178,'MissFill 1'!M104,"")</f>
        <v>0</v>
      </c>
      <c r="O101" s="59">
        <f>IF($A101&lt;=O$178,'MissFill 1'!N104,"")</f>
        <v>3243</v>
      </c>
      <c r="P101" s="59">
        <f>IF($A101&lt;=P$178,'MissFill 1'!O104,"")</f>
        <v>1764</v>
      </c>
      <c r="Q101" s="59">
        <f>IF($A101&lt;=Q$178,'MissFill 1'!P104,"")</f>
        <v>240</v>
      </c>
      <c r="R101" s="59">
        <f>IF($A101&lt;=R$178,'MissFill 1'!Q104,"")</f>
        <v>348</v>
      </c>
      <c r="S101" s="59">
        <f>IF($A101&lt;=S$178,'MissFill 1'!R104,"")</f>
        <v>0</v>
      </c>
      <c r="T101" s="59">
        <f>IF($A101&lt;=T$178,'MissFill 1'!S104,"")</f>
        <v>162</v>
      </c>
      <c r="U101" s="59">
        <f>IF($A101&lt;=U$178,'MissFill 1'!T104,"")</f>
        <v>183</v>
      </c>
      <c r="V101" s="59">
        <f>IF($A101&lt;=V$178,'MissFill 1'!U104,"")</f>
        <v>60</v>
      </c>
      <c r="W101" s="59">
        <f>IF($A101&lt;=W$178,'MissFill 1'!V104,"")</f>
        <v>88</v>
      </c>
      <c r="X101" s="59">
        <f>IF($A101&lt;=X$178,'MissFill 1'!W104,"")</f>
        <v>920</v>
      </c>
      <c r="Y101" s="59">
        <f>IF($A101&lt;=Y$178,'MissFill 1'!X104,"")</f>
        <v>0</v>
      </c>
      <c r="Z101" s="59">
        <f>IF($A101&lt;=Z$178,'MissFill 1'!Y104,"")</f>
        <v>468</v>
      </c>
      <c r="AA101" s="59">
        <f>IF($A101&lt;=AA$178,'MissFill 1'!Z104,"")</f>
        <v>5</v>
      </c>
      <c r="AB101" s="59">
        <f>IF($A101&lt;=AB$178,'MissFill 1'!AA104,"")</f>
        <v>112</v>
      </c>
      <c r="AC101" s="59">
        <f>IF($A101&lt;=AC$178,'MissFill 1'!AB104,"")</f>
        <v>705</v>
      </c>
      <c r="AD101" s="59">
        <f>IF($A101&lt;=AD$178,'MissFill 1'!AC104,"")</f>
        <v>28</v>
      </c>
      <c r="AE101" s="59">
        <f>IF($A101&lt;=AE$178,'MissFill 1'!AD104,"")</f>
        <v>273</v>
      </c>
      <c r="AF101" s="59">
        <f>IF($A101&lt;=AF$178,'MissFill 1'!AE104,"")</f>
        <v>0</v>
      </c>
      <c r="AG101" s="59">
        <f>IF($A101&lt;=AG$178,'MissFill 1'!AF104,"")</f>
        <v>622</v>
      </c>
      <c r="AH101" s="59">
        <f>IF($A101&lt;=AH$178,'MissFill 1'!AG104,"")</f>
        <v>0</v>
      </c>
      <c r="AI101" s="59">
        <f>IF($A101&lt;=AI$178,'MissFill 1'!AH104,"")</f>
        <v>129</v>
      </c>
      <c r="AJ101" s="59">
        <f>IF($A101&lt;=AJ$178,'MissFill 1'!AI104,"")</f>
        <v>152</v>
      </c>
      <c r="AK101" s="59">
        <f>IF($A101&lt;=AK$178,'MissFill 1'!AJ104,"")</f>
        <v>1302</v>
      </c>
      <c r="AL101" s="59">
        <f>IF($A101&lt;=AL$178,'MissFill 1'!AK104,"")</f>
        <v>2102</v>
      </c>
      <c r="AM101" s="59">
        <f>IF($A101&lt;=AM$178,'MissFill 1'!AL104,"")</f>
        <v>168</v>
      </c>
      <c r="AN101" s="59">
        <f>IF($A101&lt;=AN$178,'MissFill 1'!AM104,"")</f>
        <v>128</v>
      </c>
      <c r="AO101" s="59">
        <f>IF($A101&lt;=AO$178,'MissFill 1'!AN104,"")</f>
        <v>1430</v>
      </c>
      <c r="AP101" s="59">
        <f>IF($A101&lt;=AP$178,'MissFill 1'!AO104,"")</f>
        <v>1235</v>
      </c>
      <c r="AQ101" s="59">
        <f>IF($A101&lt;=AQ$178,'MissFill 1'!AP104,"")</f>
        <v>540</v>
      </c>
      <c r="AR101" s="59">
        <f>IF($A101&lt;=AR$178,'MissFill 1'!AQ104,"")</f>
        <v>2172</v>
      </c>
      <c r="AS101" s="59">
        <f>IF($A101&lt;=AS$178,'MissFill 1'!AR104,"")</f>
        <v>2200</v>
      </c>
      <c r="AT101" s="59">
        <f>IF($A101&lt;=AT$178,'MissFill 1'!AS104,"")</f>
        <v>-1</v>
      </c>
      <c r="AU101" s="59">
        <f>IF($A101&lt;=AU$178,'MissFill 1'!AT104,"")</f>
        <v>1078</v>
      </c>
      <c r="AV101" s="59">
        <f>IF($A101&lt;=AV$178,'MissFill 1'!AU104,"")</f>
        <v>1685</v>
      </c>
      <c r="AW101" s="59">
        <f>IF($A101&lt;=AW$178,'MissFill 1'!AV104,"")</f>
        <v>1769</v>
      </c>
      <c r="AX101" s="59">
        <f>IF($A101&lt;=AX$178,'MissFill 1'!AW104,"")</f>
        <v>638</v>
      </c>
    </row>
    <row r="102" spans="1:50" x14ac:dyDescent="0.25">
      <c r="A102" s="41">
        <v>44447</v>
      </c>
      <c r="B102" s="52">
        <v>251</v>
      </c>
      <c r="C102" s="59">
        <f>IF($A102&lt;=C$178,'MissFill 1'!B105,"")</f>
        <v>5</v>
      </c>
      <c r="D102" s="59">
        <f>IF($A102&lt;=D$178,'MissFill 1'!C105,"")</f>
        <v>2</v>
      </c>
      <c r="E102" s="59">
        <f>IF($A102&lt;=E$178,'MissFill 1'!D105,"")</f>
        <v>9</v>
      </c>
      <c r="F102" s="59">
        <f>IF($A102&lt;=F$178,'MissFill 1'!E105,"")</f>
        <v>6103</v>
      </c>
      <c r="G102" s="59">
        <f>IF($A102&lt;=G$178,'MissFill 1'!F105,"")</f>
        <v>137</v>
      </c>
      <c r="H102" s="59">
        <f>IF($A102&lt;=H$178,'MissFill 1'!G105,"")</f>
        <v>2656</v>
      </c>
      <c r="I102" s="59">
        <f>IF($A102&lt;=I$178,'MissFill 1'!H105,"")</f>
        <v>0</v>
      </c>
      <c r="J102" s="59">
        <f>IF($A102&lt;=J$178,'MissFill 1'!I105,"")</f>
        <v>20</v>
      </c>
      <c r="K102" s="59">
        <f>IF($A102&lt;=K$178,'MissFill 1'!J105,"")</f>
        <v>369</v>
      </c>
      <c r="L102" s="59">
        <f>IF($A102&lt;=L$178,'MissFill 1'!K105,"")</f>
        <v>3019</v>
      </c>
      <c r="M102" s="59">
        <f>IF($A102&lt;=M$178,'MissFill 1'!L105,"")</f>
        <v>150</v>
      </c>
      <c r="N102" s="59">
        <f>IF($A102&lt;=N$178,'MissFill 1'!M105,"")</f>
        <v>2</v>
      </c>
      <c r="O102" s="59">
        <f>IF($A102&lt;=O$178,'MissFill 1'!N105,"")</f>
        <v>475</v>
      </c>
      <c r="P102" s="59">
        <f>IF($A102&lt;=P$178,'MissFill 1'!O105,"")</f>
        <v>3018</v>
      </c>
      <c r="Q102" s="59">
        <f>IF($A102&lt;=Q$178,'MissFill 1'!P105,"")</f>
        <v>1603</v>
      </c>
      <c r="R102" s="59">
        <f>IF($A102&lt;=R$178,'MissFill 1'!Q105,"")</f>
        <v>1108</v>
      </c>
      <c r="S102" s="59">
        <f>IF($A102&lt;=S$178,'MissFill 1'!R105,"")</f>
        <v>0</v>
      </c>
      <c r="T102" s="59">
        <f>IF($A102&lt;=T$178,'MissFill 1'!S105,"")</f>
        <v>1129</v>
      </c>
      <c r="U102" s="59">
        <f>IF($A102&lt;=U$178,'MissFill 1'!T105,"")</f>
        <v>0</v>
      </c>
      <c r="V102" s="59">
        <f>IF($A102&lt;=V$178,'MissFill 1'!U105,"")</f>
        <v>19</v>
      </c>
      <c r="W102" s="59">
        <f>IF($A102&lt;=W$178,'MissFill 1'!V105,"")</f>
        <v>0</v>
      </c>
      <c r="X102" s="59">
        <f>IF($A102&lt;=X$178,'MissFill 1'!W105,"")</f>
        <v>810</v>
      </c>
      <c r="Y102" s="59">
        <f>IF($A102&lt;=Y$178,'MissFill 1'!X105,"")</f>
        <v>0</v>
      </c>
      <c r="Z102" s="59">
        <f>IF($A102&lt;=Z$178,'MissFill 1'!Y105,"")</f>
        <v>5024</v>
      </c>
      <c r="AA102" s="59">
        <f>IF($A102&lt;=AA$178,'MissFill 1'!Z105,"")</f>
        <v>14</v>
      </c>
      <c r="AB102" s="59">
        <f>IF($A102&lt;=AB$178,'MissFill 1'!AA105,"")</f>
        <v>1938</v>
      </c>
      <c r="AC102" s="59">
        <f>IF($A102&lt;=AC$178,'MissFill 1'!AB105,"")</f>
        <v>73</v>
      </c>
      <c r="AD102" s="59">
        <f>IF($A102&lt;=AD$178,'MissFill 1'!AC105,"")</f>
        <v>220</v>
      </c>
      <c r="AE102" s="59">
        <f>IF($A102&lt;=AE$178,'MissFill 1'!AD105,"")</f>
        <v>148</v>
      </c>
      <c r="AF102" s="59">
        <f>IF($A102&lt;=AF$178,'MissFill 1'!AE105,"")</f>
        <v>39</v>
      </c>
      <c r="AG102" s="59">
        <f>IF($A102&lt;=AG$178,'MissFill 1'!AF105,"")</f>
        <v>2704</v>
      </c>
      <c r="AH102" s="59">
        <f>IF($A102&lt;=AH$178,'MissFill 1'!AG105,"")</f>
        <v>380</v>
      </c>
      <c r="AI102" s="59">
        <f>IF($A102&lt;=AI$178,'MissFill 1'!AH105,"")</f>
        <v>381</v>
      </c>
      <c r="AJ102" s="59">
        <f>IF($A102&lt;=AJ$178,'MissFill 1'!AI105,"")</f>
        <v>156</v>
      </c>
      <c r="AK102" s="59">
        <f>IF($A102&lt;=AK$178,'MissFill 1'!AJ105,"")</f>
        <v>1033</v>
      </c>
      <c r="AL102" s="59">
        <f>IF($A102&lt;=AL$178,'MissFill 1'!AK105,"")</f>
        <v>1859</v>
      </c>
      <c r="AM102" s="59">
        <f>IF($A102&lt;=AM$178,'MissFill 1'!AL105,"")</f>
        <v>372</v>
      </c>
      <c r="AN102" s="59">
        <f>IF($A102&lt;=AN$178,'MissFill 1'!AM105,"")</f>
        <v>8</v>
      </c>
      <c r="AO102" s="59">
        <f>IF($A102&lt;=AO$178,'MissFill 1'!AN105,"")</f>
        <v>887</v>
      </c>
      <c r="AP102" s="59">
        <f>IF($A102&lt;=AP$178,'MissFill 1'!AO105,"")</f>
        <v>306</v>
      </c>
      <c r="AQ102" s="59">
        <f>IF($A102&lt;=AQ$178,'MissFill 1'!AP105,"")</f>
        <v>546</v>
      </c>
      <c r="AR102" s="59">
        <f>IF($A102&lt;=AR$178,'MissFill 1'!AQ105,"")</f>
        <v>2125</v>
      </c>
      <c r="AS102" s="59">
        <f>IF($A102&lt;=AS$178,'MissFill 1'!AR105,"")</f>
        <v>1436</v>
      </c>
      <c r="AT102" s="59">
        <f>IF($A102&lt;=AT$178,'MissFill 1'!AS105,"")</f>
        <v>529</v>
      </c>
      <c r="AU102" s="59">
        <f>IF($A102&lt;=AU$178,'MissFill 1'!AT105,"")</f>
        <v>2838</v>
      </c>
      <c r="AV102" s="59">
        <f>IF($A102&lt;=AV$178,'MissFill 1'!AU105,"")</f>
        <v>1150</v>
      </c>
      <c r="AW102" s="59">
        <f>IF($A102&lt;=AW$178,'MissFill 1'!AV105,"")</f>
        <v>728</v>
      </c>
      <c r="AX102" s="59">
        <f>IF($A102&lt;=AX$178,'MissFill 1'!AW105,"")</f>
        <v>803</v>
      </c>
    </row>
    <row r="103" spans="1:50" x14ac:dyDescent="0.25">
      <c r="A103" s="41">
        <v>44448</v>
      </c>
      <c r="B103" s="52">
        <v>252</v>
      </c>
      <c r="C103" s="59">
        <f>IF($A103&lt;=C$178,'MissFill 1'!B106,"")</f>
        <v>48</v>
      </c>
      <c r="D103" s="59">
        <f>IF($A103&lt;=D$178,'MissFill 1'!C106,"")</f>
        <v>1089</v>
      </c>
      <c r="E103" s="59">
        <f>IF($A103&lt;=E$178,'MissFill 1'!D106,"")</f>
        <v>474</v>
      </c>
      <c r="F103" s="59">
        <f>IF($A103&lt;=F$178,'MissFill 1'!E106,"")</f>
        <v>2091</v>
      </c>
      <c r="G103" s="59">
        <f>IF($A103&lt;=G$178,'MissFill 1'!F106,"")</f>
        <v>5</v>
      </c>
      <c r="H103" s="59">
        <f>IF($A103&lt;=H$178,'MissFill 1'!G106,"")</f>
        <v>740</v>
      </c>
      <c r="I103" s="59">
        <f>IF($A103&lt;=I$178,'MissFill 1'!H106,"")</f>
        <v>0</v>
      </c>
      <c r="J103" s="59">
        <f>IF($A103&lt;=J$178,'MissFill 1'!I106,"")</f>
        <v>343</v>
      </c>
      <c r="K103" s="59">
        <f>IF($A103&lt;=K$178,'MissFill 1'!J106,"")</f>
        <v>268</v>
      </c>
      <c r="L103" s="59">
        <f>IF($A103&lt;=L$178,'MissFill 1'!K106,"")</f>
        <v>6189</v>
      </c>
      <c r="M103" s="59">
        <f>IF($A103&lt;=M$178,'MissFill 1'!L106,"")</f>
        <v>150</v>
      </c>
      <c r="N103" s="59">
        <f>IF($A103&lt;=N$178,'MissFill 1'!M106,"")</f>
        <v>0</v>
      </c>
      <c r="O103" s="59">
        <f>IF($A103&lt;=O$178,'MissFill 1'!N106,"")</f>
        <v>3541</v>
      </c>
      <c r="P103" s="59">
        <f>IF($A103&lt;=P$178,'MissFill 1'!O106,"")</f>
        <v>1838</v>
      </c>
      <c r="Q103" s="59">
        <f>IF($A103&lt;=Q$178,'MissFill 1'!P106,"")</f>
        <v>668</v>
      </c>
      <c r="R103" s="59">
        <f>IF($A103&lt;=R$178,'MissFill 1'!Q106,"")</f>
        <v>390</v>
      </c>
      <c r="S103" s="59">
        <f>IF($A103&lt;=S$178,'MissFill 1'!R106,"")</f>
        <v>0</v>
      </c>
      <c r="T103" s="59">
        <f>IF($A103&lt;=T$178,'MissFill 1'!S106,"")</f>
        <v>1459</v>
      </c>
      <c r="U103" s="59">
        <f>IF($A103&lt;=U$178,'MissFill 1'!T106,"")</f>
        <v>0</v>
      </c>
      <c r="V103" s="59">
        <f>IF($A103&lt;=V$178,'MissFill 1'!U106,"")</f>
        <v>0</v>
      </c>
      <c r="W103" s="59">
        <f>IF($A103&lt;=W$178,'MissFill 1'!V106,"")</f>
        <v>0</v>
      </c>
      <c r="X103" s="59">
        <f>IF($A103&lt;=X$178,'MissFill 1'!W106,"")</f>
        <v>18</v>
      </c>
      <c r="Y103" s="59">
        <f>IF($A103&lt;=Y$178,'MissFill 1'!X106,"")</f>
        <v>0</v>
      </c>
      <c r="Z103" s="59">
        <f>IF($A103&lt;=Z$178,'MissFill 1'!Y106,"")</f>
        <v>3306</v>
      </c>
      <c r="AA103" s="59">
        <f>IF($A103&lt;=AA$178,'MissFill 1'!Z106,"")</f>
        <v>0</v>
      </c>
      <c r="AB103" s="59">
        <f>IF($A103&lt;=AB$178,'MissFill 1'!AA106,"")</f>
        <v>542</v>
      </c>
      <c r="AC103" s="59">
        <f>IF($A103&lt;=AC$178,'MissFill 1'!AB106,"")</f>
        <v>1324</v>
      </c>
      <c r="AD103" s="59">
        <f>IF($A103&lt;=AD$178,'MissFill 1'!AC106,"")</f>
        <v>469</v>
      </c>
      <c r="AE103" s="59">
        <f>IF($A103&lt;=AE$178,'MissFill 1'!AD106,"")</f>
        <v>415</v>
      </c>
      <c r="AF103" s="59">
        <f>IF($A103&lt;=AF$178,'MissFill 1'!AE106,"")</f>
        <v>33</v>
      </c>
      <c r="AG103" s="59">
        <f>IF($A103&lt;=AG$178,'MissFill 1'!AF106,"")</f>
        <v>1965</v>
      </c>
      <c r="AH103" s="59">
        <f>IF($A103&lt;=AH$178,'MissFill 1'!AG106,"")</f>
        <v>10</v>
      </c>
      <c r="AI103" s="59">
        <f>IF($A103&lt;=AI$178,'MissFill 1'!AH106,"")</f>
        <v>204</v>
      </c>
      <c r="AJ103" s="59">
        <f>IF($A103&lt;=AJ$178,'MissFill 1'!AI106,"")</f>
        <v>497</v>
      </c>
      <c r="AK103" s="59">
        <f>IF($A103&lt;=AK$178,'MissFill 1'!AJ106,"")</f>
        <v>812</v>
      </c>
      <c r="AL103" s="59">
        <f>IF($A103&lt;=AL$178,'MissFill 1'!AK106,"")</f>
        <v>2146</v>
      </c>
      <c r="AM103" s="59">
        <f>IF($A103&lt;=AM$178,'MissFill 1'!AL106,"")</f>
        <v>254</v>
      </c>
      <c r="AN103" s="59">
        <f>IF($A103&lt;=AN$178,'MissFill 1'!AM106,"")</f>
        <v>2</v>
      </c>
      <c r="AO103" s="59">
        <f>IF($A103&lt;=AO$178,'MissFill 1'!AN106,"")</f>
        <v>1460</v>
      </c>
      <c r="AP103" s="59">
        <f>IF($A103&lt;=AP$178,'MissFill 1'!AO106,"")</f>
        <v>666</v>
      </c>
      <c r="AQ103" s="59">
        <f>IF($A103&lt;=AQ$178,'MissFill 1'!AP106,"")</f>
        <v>84</v>
      </c>
      <c r="AR103" s="59">
        <f>IF($A103&lt;=AR$178,'MissFill 1'!AQ106,"")</f>
        <v>1565</v>
      </c>
      <c r="AS103" s="59">
        <f>IF($A103&lt;=AS$178,'MissFill 1'!AR106,"")</f>
        <v>1141</v>
      </c>
      <c r="AT103" s="59">
        <f>IF($A103&lt;=AT$178,'MissFill 1'!AS106,"")</f>
        <v>310</v>
      </c>
      <c r="AU103" s="59">
        <f>IF($A103&lt;=AU$178,'MissFill 1'!AT106,"")</f>
        <v>1216</v>
      </c>
      <c r="AV103" s="59">
        <f>IF($A103&lt;=AV$178,'MissFill 1'!AU106,"")</f>
        <v>859</v>
      </c>
      <c r="AW103" s="59">
        <f>IF($A103&lt;=AW$178,'MissFill 1'!AV106,"")</f>
        <v>1368</v>
      </c>
      <c r="AX103" s="59">
        <f>IF($A103&lt;=AX$178,'MissFill 1'!AW106,"")</f>
        <v>1269</v>
      </c>
    </row>
    <row r="104" spans="1:50" x14ac:dyDescent="0.25">
      <c r="A104" s="41">
        <v>44449</v>
      </c>
      <c r="B104" s="52">
        <v>253</v>
      </c>
      <c r="C104" s="59">
        <f>IF($A104&lt;=C$178,'MissFill 1'!B107,"")</f>
        <v>176</v>
      </c>
      <c r="D104" s="59">
        <f>IF($A104&lt;=D$178,'MissFill 1'!C107,"")</f>
        <v>10</v>
      </c>
      <c r="E104" s="59">
        <f>IF($A104&lt;=E$178,'MissFill 1'!D107,"")</f>
        <v>683</v>
      </c>
      <c r="F104" s="59">
        <f>IF($A104&lt;=F$178,'MissFill 1'!E107,"")</f>
        <v>4144</v>
      </c>
      <c r="G104" s="59">
        <f>IF($A104&lt;=G$178,'MissFill 1'!F107,"")</f>
        <v>4</v>
      </c>
      <c r="H104" s="59">
        <f>IF($A104&lt;=H$178,'MissFill 1'!G107,"")</f>
        <v>600</v>
      </c>
      <c r="I104" s="59">
        <f>IF($A104&lt;=I$178,'MissFill 1'!H107,"")</f>
        <v>0</v>
      </c>
      <c r="J104" s="59">
        <f>IF($A104&lt;=J$178,'MissFill 1'!I107,"")</f>
        <v>1962</v>
      </c>
      <c r="K104" s="59">
        <f>IF($A104&lt;=K$178,'MissFill 1'!J107,"")</f>
        <v>4109</v>
      </c>
      <c r="L104" s="59">
        <f>IF($A104&lt;=L$178,'MissFill 1'!K107,"")</f>
        <v>5830</v>
      </c>
      <c r="M104" s="59">
        <f>IF($A104&lt;=M$178,'MissFill 1'!L107,"")</f>
        <v>150</v>
      </c>
      <c r="N104" s="59">
        <f>IF($A104&lt;=N$178,'MissFill 1'!M107,"")</f>
        <v>1</v>
      </c>
      <c r="O104" s="59">
        <f>IF($A104&lt;=O$178,'MissFill 1'!N107,"")</f>
        <v>53</v>
      </c>
      <c r="P104" s="59">
        <f>IF($A104&lt;=P$178,'MissFill 1'!O107,"")</f>
        <v>1619</v>
      </c>
      <c r="Q104" s="59">
        <f>IF($A104&lt;=Q$178,'MissFill 1'!P107,"")</f>
        <v>0</v>
      </c>
      <c r="R104" s="59">
        <f>IF($A104&lt;=R$178,'MissFill 1'!Q107,"")</f>
        <v>1252</v>
      </c>
      <c r="S104" s="59">
        <f>IF($A104&lt;=S$178,'MissFill 1'!R107,"")</f>
        <v>0</v>
      </c>
      <c r="T104" s="59">
        <f>IF($A104&lt;=T$178,'MissFill 1'!S107,"")</f>
        <v>106</v>
      </c>
      <c r="U104" s="59">
        <f>IF($A104&lt;=U$178,'MissFill 1'!T107,"")</f>
        <v>0</v>
      </c>
      <c r="V104" s="59">
        <f>IF($A104&lt;=V$178,'MissFill 1'!U107,"")</f>
        <v>135</v>
      </c>
      <c r="W104" s="59">
        <f>IF($A104&lt;=W$178,'MissFill 1'!V107,"")</f>
        <v>0</v>
      </c>
      <c r="X104" s="59">
        <f>IF($A104&lt;=X$178,'MissFill 1'!W107,"")</f>
        <v>46</v>
      </c>
      <c r="Y104" s="59">
        <f>IF($A104&lt;=Y$178,'MissFill 1'!X107,"")</f>
        <v>349</v>
      </c>
      <c r="Z104" s="59">
        <f>IF($A104&lt;=Z$178,'MissFill 1'!Y107,"")</f>
        <v>3121</v>
      </c>
      <c r="AA104" s="59">
        <f>IF($A104&lt;=AA$178,'MissFill 1'!Z107,"")</f>
        <v>0</v>
      </c>
      <c r="AB104" s="59">
        <f>IF($A104&lt;=AB$178,'MissFill 1'!AA107,"")</f>
        <v>583</v>
      </c>
      <c r="AC104" s="59">
        <f>IF($A104&lt;=AC$178,'MissFill 1'!AB107,"")</f>
        <v>179</v>
      </c>
      <c r="AD104" s="59">
        <f>IF($A104&lt;=AD$178,'MissFill 1'!AC107,"")</f>
        <v>1168</v>
      </c>
      <c r="AE104" s="59">
        <f>IF($A104&lt;=AE$178,'MissFill 1'!AD107,"")</f>
        <v>560</v>
      </c>
      <c r="AF104" s="59">
        <f>IF($A104&lt;=AF$178,'MissFill 1'!AE107,"")</f>
        <v>363</v>
      </c>
      <c r="AG104" s="59">
        <f>IF($A104&lt;=AG$178,'MissFill 1'!AF107,"")</f>
        <v>1426</v>
      </c>
      <c r="AH104" s="59">
        <f>IF($A104&lt;=AH$178,'MissFill 1'!AG107,"")</f>
        <v>188</v>
      </c>
      <c r="AI104" s="59">
        <f>IF($A104&lt;=AI$178,'MissFill 1'!AH107,"")</f>
        <v>633</v>
      </c>
      <c r="AJ104" s="59">
        <f>IF($A104&lt;=AJ$178,'MissFill 1'!AI107,"")</f>
        <v>307</v>
      </c>
      <c r="AK104" s="59">
        <f>IF($A104&lt;=AK$178,'MissFill 1'!AJ107,"")</f>
        <v>749</v>
      </c>
      <c r="AL104" s="59">
        <f>IF($A104&lt;=AL$178,'MissFill 1'!AK107,"")</f>
        <v>539</v>
      </c>
      <c r="AM104" s="59">
        <f>IF($A104&lt;=AM$178,'MissFill 1'!AL107,"")</f>
        <v>266</v>
      </c>
      <c r="AN104" s="59">
        <f>IF($A104&lt;=AN$178,'MissFill 1'!AM107,"")</f>
        <v>67</v>
      </c>
      <c r="AO104" s="59">
        <f>IF($A104&lt;=AO$178,'MissFill 1'!AN107,"")</f>
        <v>2422</v>
      </c>
      <c r="AP104" s="59">
        <f>IF($A104&lt;=AP$178,'MissFill 1'!AO107,"")</f>
        <v>952</v>
      </c>
      <c r="AQ104" s="59">
        <f>IF($A104&lt;=AQ$178,'MissFill 1'!AP107,"")</f>
        <v>456</v>
      </c>
      <c r="AR104" s="59">
        <f>IF($A104&lt;=AR$178,'MissFill 1'!AQ107,"")</f>
        <v>250</v>
      </c>
      <c r="AS104" s="59">
        <f>IF($A104&lt;=AS$178,'MissFill 1'!AR107,"")</f>
        <v>1253</v>
      </c>
      <c r="AT104" s="59">
        <f>IF($A104&lt;=AT$178,'MissFill 1'!AS107,"")</f>
        <v>482</v>
      </c>
      <c r="AU104" s="59">
        <f>IF($A104&lt;=AU$178,'MissFill 1'!AT107,"")</f>
        <v>2110</v>
      </c>
      <c r="AV104" s="59">
        <f>IF($A104&lt;=AV$178,'MissFill 1'!AU107,"")</f>
        <v>1229</v>
      </c>
      <c r="AW104" s="59">
        <f>IF($A104&lt;=AW$178,'MissFill 1'!AV107,"")</f>
        <v>419</v>
      </c>
      <c r="AX104" s="59">
        <f>IF($A104&lt;=AX$178,'MissFill 1'!AW107,"")</f>
        <v>1127</v>
      </c>
    </row>
    <row r="105" spans="1:50" x14ac:dyDescent="0.25">
      <c r="A105" s="41">
        <v>44450</v>
      </c>
      <c r="B105" s="52">
        <v>254</v>
      </c>
      <c r="C105" s="59">
        <f>IF($A105&lt;=C$178,'MissFill 1'!B108,"")</f>
        <v>151</v>
      </c>
      <c r="D105" s="59">
        <f>IF($A105&lt;=D$178,'MissFill 1'!C108,"")</f>
        <v>569</v>
      </c>
      <c r="E105" s="59">
        <f>IF($A105&lt;=E$178,'MissFill 1'!D108,"")</f>
        <v>4</v>
      </c>
      <c r="F105" s="59">
        <f>IF($A105&lt;=F$178,'MissFill 1'!E108,"")</f>
        <v>4667</v>
      </c>
      <c r="G105" s="59">
        <f>IF($A105&lt;=G$178,'MissFill 1'!F108,"")</f>
        <v>8</v>
      </c>
      <c r="H105" s="59">
        <f>IF($A105&lt;=H$178,'MissFill 1'!G108,"")</f>
        <v>2530</v>
      </c>
      <c r="I105" s="59">
        <f>IF($A105&lt;=I$178,'MissFill 1'!H108,"")</f>
        <v>0</v>
      </c>
      <c r="J105" s="59">
        <f>IF($A105&lt;=J$178,'MissFill 1'!I108,"")</f>
        <v>1633</v>
      </c>
      <c r="K105" s="59">
        <f>IF($A105&lt;=K$178,'MissFill 1'!J108,"")</f>
        <v>9113</v>
      </c>
      <c r="L105" s="59">
        <f>IF($A105&lt;=L$178,'MissFill 1'!K108,"")</f>
        <v>2600</v>
      </c>
      <c r="M105" s="59">
        <f>IF($A105&lt;=M$178,'MissFill 1'!L108,"")</f>
        <v>150</v>
      </c>
      <c r="N105" s="59">
        <f>IF($A105&lt;=N$178,'MissFill 1'!M108,"")</f>
        <v>0</v>
      </c>
      <c r="O105" s="59">
        <f>IF($A105&lt;=O$178,'MissFill 1'!N108,"")</f>
        <v>5719</v>
      </c>
      <c r="P105" s="59">
        <f>IF($A105&lt;=P$178,'MissFill 1'!O108,"")</f>
        <v>2312</v>
      </c>
      <c r="Q105" s="59">
        <f>IF($A105&lt;=Q$178,'MissFill 1'!P108,"")</f>
        <v>0</v>
      </c>
      <c r="R105" s="59">
        <f>IF($A105&lt;=R$178,'MissFill 1'!Q108,"")</f>
        <v>1241</v>
      </c>
      <c r="S105" s="59">
        <f>IF($A105&lt;=S$178,'MissFill 1'!R108,"")</f>
        <v>0</v>
      </c>
      <c r="T105" s="59">
        <f>IF($A105&lt;=T$178,'MissFill 1'!S108,"")</f>
        <v>11</v>
      </c>
      <c r="U105" s="59">
        <f>IF($A105&lt;=U$178,'MissFill 1'!T108,"")</f>
        <v>0</v>
      </c>
      <c r="V105" s="59">
        <f>IF($A105&lt;=V$178,'MissFill 1'!U108,"")</f>
        <v>26</v>
      </c>
      <c r="W105" s="59">
        <f>IF($A105&lt;=W$178,'MissFill 1'!V108,"")</f>
        <v>12</v>
      </c>
      <c r="X105" s="59">
        <f>IF($A105&lt;=X$178,'MissFill 1'!W108,"")</f>
        <v>53</v>
      </c>
      <c r="Y105" s="59">
        <f>IF($A105&lt;=Y$178,'MissFill 1'!X108,"")</f>
        <v>864</v>
      </c>
      <c r="Z105" s="59">
        <f>IF($A105&lt;=Z$178,'MissFill 1'!Y108,"")</f>
        <v>2354</v>
      </c>
      <c r="AA105" s="59">
        <f>IF($A105&lt;=AA$178,'MissFill 1'!Z108,"")</f>
        <v>0</v>
      </c>
      <c r="AB105" s="59">
        <f>IF($A105&lt;=AB$178,'MissFill 1'!AA108,"")</f>
        <v>2992</v>
      </c>
      <c r="AC105" s="59">
        <f>IF($A105&lt;=AC$178,'MissFill 1'!AB108,"")</f>
        <v>153</v>
      </c>
      <c r="AD105" s="59">
        <f>IF($A105&lt;=AD$178,'MissFill 1'!AC108,"")</f>
        <v>981</v>
      </c>
      <c r="AE105" s="59">
        <f>IF($A105&lt;=AE$178,'MissFill 1'!AD108,"")</f>
        <v>953</v>
      </c>
      <c r="AF105" s="59">
        <f>IF($A105&lt;=AF$178,'MissFill 1'!AE108,"")</f>
        <v>816</v>
      </c>
      <c r="AG105" s="59">
        <f>IF($A105&lt;=AG$178,'MissFill 1'!AF108,"")</f>
        <v>1892</v>
      </c>
      <c r="AH105" s="59">
        <f>IF($A105&lt;=AH$178,'MissFill 1'!AG108,"")</f>
        <v>68</v>
      </c>
      <c r="AI105" s="59">
        <f>IF($A105&lt;=AI$178,'MissFill 1'!AH108,"")</f>
        <v>426</v>
      </c>
      <c r="AJ105" s="59">
        <f>IF($A105&lt;=AJ$178,'MissFill 1'!AI108,"")</f>
        <v>10</v>
      </c>
      <c r="AK105" s="59">
        <f>IF($A105&lt;=AK$178,'MissFill 1'!AJ108,"")</f>
        <v>217</v>
      </c>
      <c r="AL105" s="59">
        <f>IF($A105&lt;=AL$178,'MissFill 1'!AK108,"")</f>
        <v>29</v>
      </c>
      <c r="AM105" s="59">
        <f>IF($A105&lt;=AM$178,'MissFill 1'!AL108,"")</f>
        <v>988</v>
      </c>
      <c r="AN105" s="59">
        <f>IF($A105&lt;=AN$178,'MissFill 1'!AM108,"")</f>
        <v>582</v>
      </c>
      <c r="AO105" s="59">
        <f>IF($A105&lt;=AO$178,'MissFill 1'!AN108,"")</f>
        <v>1224</v>
      </c>
      <c r="AP105" s="59">
        <f>IF($A105&lt;=AP$178,'MissFill 1'!AO108,"")</f>
        <v>408</v>
      </c>
      <c r="AQ105" s="59">
        <f>IF($A105&lt;=AQ$178,'MissFill 1'!AP108,"")</f>
        <v>554</v>
      </c>
      <c r="AR105" s="59">
        <f>IF($A105&lt;=AR$178,'MissFill 1'!AQ108,"")</f>
        <v>67</v>
      </c>
      <c r="AS105" s="59">
        <f>IF($A105&lt;=AS$178,'MissFill 1'!AR108,"")</f>
        <v>673</v>
      </c>
      <c r="AT105" s="59">
        <f>IF($A105&lt;=AT$178,'MissFill 1'!AS108,"")</f>
        <v>50</v>
      </c>
      <c r="AU105" s="59">
        <f>IF($A105&lt;=AU$178,'MissFill 1'!AT108,"")</f>
        <v>1356</v>
      </c>
      <c r="AV105" s="59">
        <f>IF($A105&lt;=AV$178,'MissFill 1'!AU108,"")</f>
        <v>184</v>
      </c>
      <c r="AW105" s="59">
        <f>IF($A105&lt;=AW$178,'MissFill 1'!AV108,"")</f>
        <v>15</v>
      </c>
      <c r="AX105" s="59">
        <f>IF($A105&lt;=AX$178,'MissFill 1'!AW108,"")</f>
        <v>375</v>
      </c>
    </row>
    <row r="106" spans="1:50" x14ac:dyDescent="0.25">
      <c r="A106" s="41">
        <v>44451</v>
      </c>
      <c r="B106" s="52">
        <v>255</v>
      </c>
      <c r="C106" s="59">
        <f>IF($A106&lt;=C$178,'MissFill 1'!B109,"")</f>
        <v>35</v>
      </c>
      <c r="D106" s="59">
        <f>IF($A106&lt;=D$178,'MissFill 1'!C109,"")</f>
        <v>99</v>
      </c>
      <c r="E106" s="59">
        <f>IF($A106&lt;=E$178,'MissFill 1'!D109,"")</f>
        <v>2575</v>
      </c>
      <c r="F106" s="59">
        <f>IF($A106&lt;=F$178,'MissFill 1'!E109,"")</f>
        <v>33</v>
      </c>
      <c r="G106" s="59">
        <f>IF($A106&lt;=G$178,'MissFill 1'!F109,"")</f>
        <v>0</v>
      </c>
      <c r="H106" s="59">
        <f>IF($A106&lt;=H$178,'MissFill 1'!G109,"")</f>
        <v>660</v>
      </c>
      <c r="I106" s="59">
        <f>IF($A106&lt;=I$178,'MissFill 1'!H109,"")</f>
        <v>0</v>
      </c>
      <c r="J106" s="59">
        <f>IF($A106&lt;=J$178,'MissFill 1'!I109,"")</f>
        <v>1478</v>
      </c>
      <c r="K106" s="59">
        <f>IF($A106&lt;=K$178,'MissFill 1'!J109,"")</f>
        <v>5974</v>
      </c>
      <c r="L106" s="59">
        <f>IF($A106&lt;=L$178,'MissFill 1'!K109,"")</f>
        <v>2830</v>
      </c>
      <c r="M106" s="59">
        <f>IF($A106&lt;=M$178,'MissFill 1'!L109,"")</f>
        <v>150</v>
      </c>
      <c r="N106" s="59">
        <f>IF($A106&lt;=N$178,'MissFill 1'!M109,"")</f>
        <v>4000</v>
      </c>
      <c r="O106" s="59">
        <f>IF($A106&lt;=O$178,'MissFill 1'!N109,"")</f>
        <v>5871</v>
      </c>
      <c r="P106" s="59">
        <f>IF($A106&lt;=P$178,'MissFill 1'!O109,"")</f>
        <v>4673</v>
      </c>
      <c r="Q106" s="59">
        <f>IF($A106&lt;=Q$178,'MissFill 1'!P109,"")</f>
        <v>143</v>
      </c>
      <c r="R106" s="59">
        <f>IF($A106&lt;=R$178,'MissFill 1'!Q109,"")</f>
        <v>62</v>
      </c>
      <c r="S106" s="59">
        <f>IF($A106&lt;=S$178,'MissFill 1'!R109,"")</f>
        <v>1</v>
      </c>
      <c r="T106" s="59">
        <f>IF($A106&lt;=T$178,'MissFill 1'!S109,"")</f>
        <v>0</v>
      </c>
      <c r="U106" s="59">
        <f>IF($A106&lt;=U$178,'MissFill 1'!T109,"")</f>
        <v>270</v>
      </c>
      <c r="V106" s="59">
        <f>IF($A106&lt;=V$178,'MissFill 1'!U109,"")</f>
        <v>6</v>
      </c>
      <c r="W106" s="59">
        <f>IF($A106&lt;=W$178,'MissFill 1'!V109,"")</f>
        <v>1250</v>
      </c>
      <c r="X106" s="59">
        <f>IF($A106&lt;=X$178,'MissFill 1'!W109,"")</f>
        <v>265</v>
      </c>
      <c r="Y106" s="59">
        <f>IF($A106&lt;=Y$178,'MissFill 1'!X109,"")</f>
        <v>2232</v>
      </c>
      <c r="Z106" s="59">
        <f>IF($A106&lt;=Z$178,'MissFill 1'!Y109,"")</f>
        <v>382</v>
      </c>
      <c r="AA106" s="59">
        <f>IF($A106&lt;=AA$178,'MissFill 1'!Z109,"")</f>
        <v>0</v>
      </c>
      <c r="AB106" s="59">
        <f>IF($A106&lt;=AB$178,'MissFill 1'!AA109,"")</f>
        <v>2669</v>
      </c>
      <c r="AC106" s="59">
        <f>IF($A106&lt;=AC$178,'MissFill 1'!AB109,"")</f>
        <v>246</v>
      </c>
      <c r="AD106" s="59">
        <f>IF($A106&lt;=AD$178,'MissFill 1'!AC109,"")</f>
        <v>382</v>
      </c>
      <c r="AE106" s="59">
        <f>IF($A106&lt;=AE$178,'MissFill 1'!AD109,"")</f>
        <v>1707</v>
      </c>
      <c r="AF106" s="59">
        <f>IF($A106&lt;=AF$178,'MissFill 1'!AE109,"")</f>
        <v>1143</v>
      </c>
      <c r="AG106" s="59">
        <f>IF($A106&lt;=AG$178,'MissFill 1'!AF109,"")</f>
        <v>1319</v>
      </c>
      <c r="AH106" s="59">
        <f>IF($A106&lt;=AH$178,'MissFill 1'!AG109,"")</f>
        <v>425</v>
      </c>
      <c r="AI106" s="59">
        <f>IF($A106&lt;=AI$178,'MissFill 1'!AH109,"")</f>
        <v>588</v>
      </c>
      <c r="AJ106" s="59">
        <f>IF($A106&lt;=AJ$178,'MissFill 1'!AI109,"")</f>
        <v>0</v>
      </c>
      <c r="AK106" s="59">
        <f>IF($A106&lt;=AK$178,'MissFill 1'!AJ109,"")</f>
        <v>632</v>
      </c>
      <c r="AL106" s="59">
        <f>IF($A106&lt;=AL$178,'MissFill 1'!AK109,"")</f>
        <v>28</v>
      </c>
      <c r="AM106" s="59">
        <f>IF($A106&lt;=AM$178,'MissFill 1'!AL109,"")</f>
        <v>400</v>
      </c>
      <c r="AN106" s="59">
        <f>IF($A106&lt;=AN$178,'MissFill 1'!AM109,"")</f>
        <v>712</v>
      </c>
      <c r="AO106" s="59">
        <f>IF($A106&lt;=AO$178,'MissFill 1'!AN109,"")</f>
        <v>1694</v>
      </c>
      <c r="AP106" s="59">
        <f>IF($A106&lt;=AP$178,'MissFill 1'!AO109,"")</f>
        <v>245</v>
      </c>
      <c r="AQ106" s="59">
        <f>IF($A106&lt;=AQ$178,'MissFill 1'!AP109,"")</f>
        <v>650</v>
      </c>
      <c r="AR106" s="59">
        <f>IF($A106&lt;=AR$178,'MissFill 1'!AQ109,"")</f>
        <v>145</v>
      </c>
      <c r="AS106" s="59">
        <f>IF($A106&lt;=AS$178,'MissFill 1'!AR109,"")</f>
        <v>777</v>
      </c>
      <c r="AT106" s="59">
        <f>IF($A106&lt;=AT$178,'MissFill 1'!AS109,"")</f>
        <v>1028</v>
      </c>
      <c r="AU106" s="59">
        <f>IF($A106&lt;=AU$178,'MissFill 1'!AT109,"")</f>
        <v>988</v>
      </c>
      <c r="AV106" s="59">
        <f>IF($A106&lt;=AV$178,'MissFill 1'!AU109,"")</f>
        <v>106</v>
      </c>
      <c r="AW106" s="59">
        <f>IF($A106&lt;=AW$178,'MissFill 1'!AV109,"")</f>
        <v>689</v>
      </c>
      <c r="AX106" s="59">
        <f>IF($A106&lt;=AX$178,'MissFill 1'!AW109,"")</f>
        <v>1710</v>
      </c>
    </row>
    <row r="107" spans="1:50" x14ac:dyDescent="0.25">
      <c r="A107" s="41">
        <v>44452</v>
      </c>
      <c r="B107" s="52">
        <v>256</v>
      </c>
      <c r="C107" s="59">
        <f>IF($A107&lt;=C$178,'MissFill 1'!B110,"")</f>
        <v>3409</v>
      </c>
      <c r="D107" s="59">
        <f>IF($A107&lt;=D$178,'MissFill 1'!C110,"")</f>
        <v>226</v>
      </c>
      <c r="E107" s="59">
        <f>IF($A107&lt;=E$178,'MissFill 1'!D110,"")</f>
        <v>496</v>
      </c>
      <c r="F107" s="59">
        <f>IF($A107&lt;=F$178,'MissFill 1'!E110,"")</f>
        <v>681</v>
      </c>
      <c r="G107" s="59">
        <f>IF($A107&lt;=G$178,'MissFill 1'!F110,"")</f>
        <v>0</v>
      </c>
      <c r="H107" s="59">
        <f>IF($A107&lt;=H$178,'MissFill 1'!G110,"")</f>
        <v>2650</v>
      </c>
      <c r="I107" s="59">
        <f>IF($A107&lt;=I$178,'MissFill 1'!H110,"")</f>
        <v>0</v>
      </c>
      <c r="J107" s="59">
        <f>IF($A107&lt;=J$178,'MissFill 1'!I110,"")</f>
        <v>0</v>
      </c>
      <c r="K107" s="59">
        <f>IF($A107&lt;=K$178,'MissFill 1'!J110,"")</f>
        <v>0</v>
      </c>
      <c r="L107" s="59">
        <f>IF($A107&lt;=L$178,'MissFill 1'!K110,"")</f>
        <v>2541</v>
      </c>
      <c r="M107" s="59">
        <f>IF($A107&lt;=M$178,'MissFill 1'!L110,"")</f>
        <v>150</v>
      </c>
      <c r="N107" s="59">
        <f>IF($A107&lt;=N$178,'MissFill 1'!M110,"")</f>
        <v>12300</v>
      </c>
      <c r="O107" s="59">
        <f>IF($A107&lt;=O$178,'MissFill 1'!N110,"")</f>
        <v>1636</v>
      </c>
      <c r="P107" s="59">
        <f>IF($A107&lt;=P$178,'MissFill 1'!O110,"")</f>
        <v>2586</v>
      </c>
      <c r="Q107" s="59">
        <f>IF($A107&lt;=Q$178,'MissFill 1'!P110,"")</f>
        <v>698</v>
      </c>
      <c r="R107" s="59">
        <f>IF($A107&lt;=R$178,'MissFill 1'!Q110,"")</f>
        <v>963</v>
      </c>
      <c r="S107" s="59">
        <f>IF($A107&lt;=S$178,'MissFill 1'!R110,"")</f>
        <v>0</v>
      </c>
      <c r="T107" s="59">
        <f>IF($A107&lt;=T$178,'MissFill 1'!S110,"")</f>
        <v>9</v>
      </c>
      <c r="U107" s="59">
        <f>IF($A107&lt;=U$178,'MissFill 1'!T110,"")</f>
        <v>423</v>
      </c>
      <c r="V107" s="59">
        <f>IF($A107&lt;=V$178,'MissFill 1'!U110,"")</f>
        <v>86</v>
      </c>
      <c r="W107" s="59">
        <f>IF($A107&lt;=W$178,'MissFill 1'!V110,"")</f>
        <v>743</v>
      </c>
      <c r="X107" s="59">
        <f>IF($A107&lt;=X$178,'MissFill 1'!W110,"")</f>
        <v>323</v>
      </c>
      <c r="Y107" s="59">
        <f>IF($A107&lt;=Y$178,'MissFill 1'!X110,"")</f>
        <v>20120</v>
      </c>
      <c r="Z107" s="59">
        <f>IF($A107&lt;=Z$178,'MissFill 1'!Y110,"")</f>
        <v>4695</v>
      </c>
      <c r="AA107" s="59">
        <f>IF($A107&lt;=AA$178,'MissFill 1'!Z110,"")</f>
        <v>25</v>
      </c>
      <c r="AB107" s="59">
        <f>IF($A107&lt;=AB$178,'MissFill 1'!AA110,"")</f>
        <v>3404</v>
      </c>
      <c r="AC107" s="59">
        <f>IF($A107&lt;=AC$178,'MissFill 1'!AB110,"")</f>
        <v>2207</v>
      </c>
      <c r="AD107" s="59">
        <f>IF($A107&lt;=AD$178,'MissFill 1'!AC110,"")</f>
        <v>204</v>
      </c>
      <c r="AE107" s="59">
        <f>IF($A107&lt;=AE$178,'MissFill 1'!AD110,"")</f>
        <v>921</v>
      </c>
      <c r="AF107" s="59">
        <f>IF($A107&lt;=AF$178,'MissFill 1'!AE110,"")</f>
        <v>1479</v>
      </c>
      <c r="AG107" s="59">
        <f>IF($A107&lt;=AG$178,'MissFill 1'!AF110,"")</f>
        <v>604</v>
      </c>
      <c r="AH107" s="59">
        <f>IF($A107&lt;=AH$178,'MissFill 1'!AG110,"")</f>
        <v>44</v>
      </c>
      <c r="AI107" s="59">
        <f>IF($A107&lt;=AI$178,'MissFill 1'!AH110,"")</f>
        <v>539</v>
      </c>
      <c r="AJ107" s="59">
        <f>IF($A107&lt;=AJ$178,'MissFill 1'!AI110,"")</f>
        <v>336</v>
      </c>
      <c r="AK107" s="59">
        <f>IF($A107&lt;=AK$178,'MissFill 1'!AJ110,"")</f>
        <v>578</v>
      </c>
      <c r="AL107" s="59">
        <f>IF($A107&lt;=AL$178,'MissFill 1'!AK110,"")</f>
        <v>615</v>
      </c>
      <c r="AM107" s="59">
        <f>IF($A107&lt;=AM$178,'MissFill 1'!AL110,"")</f>
        <v>681</v>
      </c>
      <c r="AN107" s="59">
        <f>IF($A107&lt;=AN$178,'MissFill 1'!AM110,"")</f>
        <v>1014</v>
      </c>
      <c r="AO107" s="59">
        <f>IF($A107&lt;=AO$178,'MissFill 1'!AN110,"")</f>
        <v>2191</v>
      </c>
      <c r="AP107" s="59">
        <f>IF($A107&lt;=AP$178,'MissFill 1'!AO110,"")</f>
        <v>570</v>
      </c>
      <c r="AQ107" s="59">
        <f>IF($A107&lt;=AQ$178,'MissFill 1'!AP110,"")</f>
        <v>697</v>
      </c>
      <c r="AR107" s="59">
        <f>IF($A107&lt;=AR$178,'MissFill 1'!AQ110,"")</f>
        <v>144</v>
      </c>
      <c r="AS107" s="59">
        <f>IF($A107&lt;=AS$178,'MissFill 1'!AR110,"")</f>
        <v>300</v>
      </c>
      <c r="AT107" s="59">
        <f>IF($A107&lt;=AT$178,'MissFill 1'!AS110,"")</f>
        <v>2944</v>
      </c>
      <c r="AU107" s="59">
        <f>IF($A107&lt;=AU$178,'MissFill 1'!AT110,"")</f>
        <v>1172</v>
      </c>
      <c r="AV107" s="59">
        <f>IF($A107&lt;=AV$178,'MissFill 1'!AU110,"")</f>
        <v>141</v>
      </c>
      <c r="AW107" s="59">
        <f>IF($A107&lt;=AW$178,'MissFill 1'!AV110,"")</f>
        <v>35</v>
      </c>
      <c r="AX107" s="59">
        <f>IF($A107&lt;=AX$178,'MissFill 1'!AW110,"")</f>
        <v>813</v>
      </c>
    </row>
    <row r="108" spans="1:50" x14ac:dyDescent="0.25">
      <c r="A108" s="41">
        <v>44453</v>
      </c>
      <c r="B108" s="52">
        <v>257</v>
      </c>
      <c r="C108" s="59">
        <f>IF($A108&lt;=C$178,'MissFill 1'!B111,"")</f>
        <v>87</v>
      </c>
      <c r="D108" s="59">
        <f>IF($A108&lt;=D$178,'MissFill 1'!C111,"")</f>
        <v>69</v>
      </c>
      <c r="E108" s="59">
        <f>IF($A108&lt;=E$178,'MissFill 1'!D111,"")</f>
        <v>346</v>
      </c>
      <c r="F108" s="59">
        <f>IF($A108&lt;=F$178,'MissFill 1'!E111,"")</f>
        <v>0</v>
      </c>
      <c r="G108" s="59">
        <f>IF($A108&lt;=G$178,'MissFill 1'!F111,"")</f>
        <v>0</v>
      </c>
      <c r="H108" s="59">
        <f>IF($A108&lt;=H$178,'MissFill 1'!G111,"")</f>
        <v>3</v>
      </c>
      <c r="I108" s="59">
        <f>IF($A108&lt;=I$178,'MissFill 1'!H111,"")</f>
        <v>0</v>
      </c>
      <c r="J108" s="59">
        <f>IF($A108&lt;=J$178,'MissFill 1'!I111,"")</f>
        <v>1032</v>
      </c>
      <c r="K108" s="59">
        <f>IF($A108&lt;=K$178,'MissFill 1'!J111,"")</f>
        <v>0</v>
      </c>
      <c r="L108" s="59">
        <f>IF($A108&lt;=L$178,'MissFill 1'!K111,"")</f>
        <v>3062</v>
      </c>
      <c r="M108" s="59">
        <f>IF($A108&lt;=M$178,'MissFill 1'!L111,"")</f>
        <v>150</v>
      </c>
      <c r="N108" s="59">
        <f>IF($A108&lt;=N$178,'MissFill 1'!M111,"")</f>
        <v>1685</v>
      </c>
      <c r="O108" s="59">
        <f>IF($A108&lt;=O$178,'MissFill 1'!N111,"")</f>
        <v>3781</v>
      </c>
      <c r="P108" s="59">
        <f>IF($A108&lt;=P$178,'MissFill 1'!O111,"")</f>
        <v>2241</v>
      </c>
      <c r="Q108" s="59">
        <f>IF($A108&lt;=Q$178,'MissFill 1'!P111,"")</f>
        <v>260</v>
      </c>
      <c r="R108" s="59">
        <f>IF($A108&lt;=R$178,'MissFill 1'!Q111,"")</f>
        <v>383</v>
      </c>
      <c r="S108" s="59">
        <f>IF($A108&lt;=S$178,'MissFill 1'!R111,"")</f>
        <v>0</v>
      </c>
      <c r="T108" s="59">
        <f>IF($A108&lt;=T$178,'MissFill 1'!S111,"")</f>
        <v>1158</v>
      </c>
      <c r="U108" s="59">
        <f>IF($A108&lt;=U$178,'MissFill 1'!T111,"")</f>
        <v>1154</v>
      </c>
      <c r="V108" s="59">
        <f>IF($A108&lt;=V$178,'MissFill 1'!U111,"")</f>
        <v>6</v>
      </c>
      <c r="W108" s="59">
        <f>IF($A108&lt;=W$178,'MissFill 1'!V111,"")</f>
        <v>255</v>
      </c>
      <c r="X108" s="59">
        <f>IF($A108&lt;=X$178,'MissFill 1'!W111,"")</f>
        <v>924</v>
      </c>
      <c r="Y108" s="59">
        <f>IF($A108&lt;=Y$178,'MissFill 1'!X111,"")</f>
        <v>20072</v>
      </c>
      <c r="Z108" s="59">
        <f>IF($A108&lt;=Z$178,'MissFill 1'!Y111,"")</f>
        <v>2058</v>
      </c>
      <c r="AA108" s="59">
        <f>IF($A108&lt;=AA$178,'MissFill 1'!Z111,"")</f>
        <v>38</v>
      </c>
      <c r="AB108" s="59">
        <f>IF($A108&lt;=AB$178,'MissFill 1'!AA111,"")</f>
        <v>1958</v>
      </c>
      <c r="AC108" s="59">
        <f>IF($A108&lt;=AC$178,'MissFill 1'!AB111,"")</f>
        <v>17</v>
      </c>
      <c r="AD108" s="59">
        <f>IF($A108&lt;=AD$178,'MissFill 1'!AC111,"")</f>
        <v>0</v>
      </c>
      <c r="AE108" s="59">
        <f>IF($A108&lt;=AE$178,'MissFill 1'!AD111,"")</f>
        <v>1629</v>
      </c>
      <c r="AF108" s="59">
        <f>IF($A108&lt;=AF$178,'MissFill 1'!AE111,"")</f>
        <v>229</v>
      </c>
      <c r="AG108" s="59">
        <f>IF($A108&lt;=AG$178,'MissFill 1'!AF111,"")</f>
        <v>2283</v>
      </c>
      <c r="AH108" s="59">
        <f>IF($A108&lt;=AH$178,'MissFill 1'!AG111,"")</f>
        <v>1470</v>
      </c>
      <c r="AI108" s="59">
        <f>IF($A108&lt;=AI$178,'MissFill 1'!AH111,"")</f>
        <v>605</v>
      </c>
      <c r="AJ108" s="59">
        <f>IF($A108&lt;=AJ$178,'MissFill 1'!AI111,"")</f>
        <v>74</v>
      </c>
      <c r="AK108" s="59">
        <f>IF($A108&lt;=AK$178,'MissFill 1'!AJ111,"")</f>
        <v>668</v>
      </c>
      <c r="AL108" s="59">
        <f>IF($A108&lt;=AL$178,'MissFill 1'!AK111,"")</f>
        <v>276</v>
      </c>
      <c r="AM108" s="59">
        <f>IF($A108&lt;=AM$178,'MissFill 1'!AL111,"")</f>
        <v>497</v>
      </c>
      <c r="AN108" s="59">
        <f>IF($A108&lt;=AN$178,'MissFill 1'!AM111,"")</f>
        <v>832</v>
      </c>
      <c r="AO108" s="59">
        <f>IF($A108&lt;=AO$178,'MissFill 1'!AN111,"")</f>
        <v>2575</v>
      </c>
      <c r="AP108" s="59">
        <f>IF($A108&lt;=AP$178,'MissFill 1'!AO111,"")</f>
        <v>915</v>
      </c>
      <c r="AQ108" s="59">
        <f>IF($A108&lt;=AQ$178,'MissFill 1'!AP111,"")</f>
        <v>742</v>
      </c>
      <c r="AR108" s="59">
        <f>IF($A108&lt;=AR$178,'MissFill 1'!AQ111,"")</f>
        <v>839</v>
      </c>
      <c r="AS108" s="59">
        <f>IF($A108&lt;=AS$178,'MissFill 1'!AR111,"")</f>
        <v>872</v>
      </c>
      <c r="AT108" s="59">
        <f>IF($A108&lt;=AT$178,'MissFill 1'!AS111,"")</f>
        <v>4519</v>
      </c>
      <c r="AU108" s="59">
        <f>IF($A108&lt;=AU$178,'MissFill 1'!AT111,"")</f>
        <v>809</v>
      </c>
      <c r="AV108" s="59">
        <f>IF($A108&lt;=AV$178,'MissFill 1'!AU111,"")</f>
        <v>-72</v>
      </c>
      <c r="AW108" s="59">
        <f>IF($A108&lt;=AW$178,'MissFill 1'!AV111,"")</f>
        <v>398</v>
      </c>
      <c r="AX108" s="59">
        <f>IF($A108&lt;=AX$178,'MissFill 1'!AW111,"")</f>
        <v>886</v>
      </c>
    </row>
    <row r="109" spans="1:50" x14ac:dyDescent="0.25">
      <c r="A109" s="41">
        <v>44454</v>
      </c>
      <c r="B109" s="52">
        <v>258</v>
      </c>
      <c r="C109" s="59">
        <f>IF($A109&lt;=C$178,'MissFill 1'!B112,"")</f>
        <v>0</v>
      </c>
      <c r="D109" s="59">
        <f>IF($A109&lt;=D$178,'MissFill 1'!C112,"")</f>
        <v>42</v>
      </c>
      <c r="E109" s="59">
        <f>IF($A109&lt;=E$178,'MissFill 1'!D112,"")</f>
        <v>3998</v>
      </c>
      <c r="F109" s="59">
        <f>IF($A109&lt;=F$178,'MissFill 1'!E112,"")</f>
        <v>0</v>
      </c>
      <c r="G109" s="59">
        <f>IF($A109&lt;=G$178,'MissFill 1'!F112,"")</f>
        <v>10</v>
      </c>
      <c r="H109" s="59">
        <f>IF($A109&lt;=H$178,'MissFill 1'!G112,"")</f>
        <v>30</v>
      </c>
      <c r="I109" s="59">
        <f>IF($A109&lt;=I$178,'MissFill 1'!H112,"")</f>
        <v>0</v>
      </c>
      <c r="J109" s="59">
        <f>IF($A109&lt;=J$178,'MissFill 1'!I112,"")</f>
        <v>0</v>
      </c>
      <c r="K109" s="59">
        <f>IF($A109&lt;=K$178,'MissFill 1'!J112,"")</f>
        <v>0</v>
      </c>
      <c r="L109" s="59">
        <f>IF($A109&lt;=L$178,'MissFill 1'!K112,"")</f>
        <v>4169</v>
      </c>
      <c r="M109" s="59">
        <f>IF($A109&lt;=M$178,'MissFill 1'!L112,"")</f>
        <v>150</v>
      </c>
      <c r="N109" s="59">
        <f>IF($A109&lt;=N$178,'MissFill 1'!M112,"")</f>
        <v>150</v>
      </c>
      <c r="O109" s="59">
        <f>IF($A109&lt;=O$178,'MissFill 1'!N112,"")</f>
        <v>1754</v>
      </c>
      <c r="P109" s="59">
        <f>IF($A109&lt;=P$178,'MissFill 1'!O112,"")</f>
        <v>3243</v>
      </c>
      <c r="Q109" s="59">
        <f>IF($A109&lt;=Q$178,'MissFill 1'!P112,"")</f>
        <v>20</v>
      </c>
      <c r="R109" s="59">
        <f>IF($A109&lt;=R$178,'MissFill 1'!Q112,"")</f>
        <v>1254</v>
      </c>
      <c r="S109" s="59">
        <f>IF($A109&lt;=S$178,'MissFill 1'!R112,"")</f>
        <v>0</v>
      </c>
      <c r="T109" s="59">
        <f>IF($A109&lt;=T$178,'MissFill 1'!S112,"")</f>
        <v>808</v>
      </c>
      <c r="U109" s="59">
        <f>IF($A109&lt;=U$178,'MissFill 1'!T112,"")</f>
        <v>9063</v>
      </c>
      <c r="V109" s="59">
        <f>IF($A109&lt;=V$178,'MissFill 1'!U112,"")</f>
        <v>0</v>
      </c>
      <c r="W109" s="59">
        <f>IF($A109&lt;=W$178,'MissFill 1'!V112,"")</f>
        <v>1021</v>
      </c>
      <c r="X109" s="59">
        <f>IF($A109&lt;=X$178,'MissFill 1'!W112,"")</f>
        <v>484</v>
      </c>
      <c r="Y109" s="59">
        <f>IF($A109&lt;=Y$178,'MissFill 1'!X112,"")</f>
        <v>7405</v>
      </c>
      <c r="Z109" s="59">
        <f>IF($A109&lt;=Z$178,'MissFill 1'!Y112,"")</f>
        <v>0</v>
      </c>
      <c r="AA109" s="59">
        <f>IF($A109&lt;=AA$178,'MissFill 1'!Z112,"")</f>
        <v>28</v>
      </c>
      <c r="AB109" s="59">
        <f>IF($A109&lt;=AB$178,'MissFill 1'!AA112,"")</f>
        <v>1155</v>
      </c>
      <c r="AC109" s="59">
        <f>IF($A109&lt;=AC$178,'MissFill 1'!AB112,"")</f>
        <v>692</v>
      </c>
      <c r="AD109" s="59">
        <f>IF($A109&lt;=AD$178,'MissFill 1'!AC112,"")</f>
        <v>0</v>
      </c>
      <c r="AE109" s="59">
        <f>IF($A109&lt;=AE$178,'MissFill 1'!AD112,"")</f>
        <v>866</v>
      </c>
      <c r="AF109" s="59">
        <f>IF($A109&lt;=AF$178,'MissFill 1'!AE112,"")</f>
        <v>2840</v>
      </c>
      <c r="AG109" s="59">
        <f>IF($A109&lt;=AG$178,'MissFill 1'!AF112,"")</f>
        <v>700</v>
      </c>
      <c r="AH109" s="59">
        <f>IF($A109&lt;=AH$178,'MissFill 1'!AG112,"")</f>
        <v>332</v>
      </c>
      <c r="AI109" s="59">
        <f>IF($A109&lt;=AI$178,'MissFill 1'!AH112,"")</f>
        <v>852</v>
      </c>
      <c r="AJ109" s="59">
        <f>IF($A109&lt;=AJ$178,'MissFill 1'!AI112,"")</f>
        <v>0</v>
      </c>
      <c r="AK109" s="59">
        <f>IF($A109&lt;=AK$178,'MissFill 1'!AJ112,"")</f>
        <v>819</v>
      </c>
      <c r="AL109" s="59">
        <f>IF($A109&lt;=AL$178,'MissFill 1'!AK112,"")</f>
        <v>882</v>
      </c>
      <c r="AM109" s="59">
        <f>IF($A109&lt;=AM$178,'MissFill 1'!AL112,"")</f>
        <v>684</v>
      </c>
      <c r="AN109" s="59">
        <f>IF($A109&lt;=AN$178,'MissFill 1'!AM112,"")</f>
        <v>196</v>
      </c>
      <c r="AO109" s="59">
        <f>IF($A109&lt;=AO$178,'MissFill 1'!AN112,"")</f>
        <v>2135</v>
      </c>
      <c r="AP109" s="59">
        <f>IF($A109&lt;=AP$178,'MissFill 1'!AO112,"")</f>
        <v>689</v>
      </c>
      <c r="AQ109" s="59">
        <f>IF($A109&lt;=AQ$178,'MissFill 1'!AP112,"")</f>
        <v>665</v>
      </c>
      <c r="AR109" s="59">
        <f>IF($A109&lt;=AR$178,'MissFill 1'!AQ112,"")</f>
        <v>1364</v>
      </c>
      <c r="AS109" s="59">
        <f>IF($A109&lt;=AS$178,'MissFill 1'!AR112,"")</f>
        <v>246</v>
      </c>
      <c r="AT109" s="59">
        <f>IF($A109&lt;=AT$178,'MissFill 1'!AS112,"")</f>
        <v>5181</v>
      </c>
      <c r="AU109" s="59">
        <f>IF($A109&lt;=AU$178,'MissFill 1'!AT112,"")</f>
        <v>843</v>
      </c>
      <c r="AV109" s="59">
        <f>IF($A109&lt;=AV$178,'MissFill 1'!AU112,"")</f>
        <v>-109</v>
      </c>
      <c r="AW109" s="59">
        <f>IF($A109&lt;=AW$178,'MissFill 1'!AV112,"")</f>
        <v>1064</v>
      </c>
      <c r="AX109" s="59">
        <f>IF($A109&lt;=AX$178,'MissFill 1'!AW112,"")</f>
        <v>1471</v>
      </c>
    </row>
    <row r="110" spans="1:50" x14ac:dyDescent="0.25">
      <c r="A110" s="41">
        <v>44455</v>
      </c>
      <c r="B110" s="52">
        <v>259</v>
      </c>
      <c r="C110" s="59">
        <f>IF($A110&lt;=C$178,'MissFill 1'!B113,"")</f>
        <v>11</v>
      </c>
      <c r="D110" s="59">
        <f>IF($A110&lt;=D$178,'MissFill 1'!C113,"")</f>
        <v>95</v>
      </c>
      <c r="E110" s="59">
        <f>IF($A110&lt;=E$178,'MissFill 1'!D113,"")</f>
        <v>5</v>
      </c>
      <c r="F110" s="59">
        <f>IF($A110&lt;=F$178,'MissFill 1'!E113,"")</f>
        <v>0</v>
      </c>
      <c r="G110" s="59">
        <f>IF($A110&lt;=G$178,'MissFill 1'!F113,"")</f>
        <v>0</v>
      </c>
      <c r="H110" s="59">
        <f>IF($A110&lt;=H$178,'MissFill 1'!G113,"")</f>
        <v>22</v>
      </c>
      <c r="I110" s="59">
        <f>IF($A110&lt;=I$178,'MissFill 1'!H113,"")</f>
        <v>0</v>
      </c>
      <c r="J110" s="59">
        <f>IF($A110&lt;=J$178,'MissFill 1'!I113,"")</f>
        <v>1</v>
      </c>
      <c r="K110" s="59">
        <f>IF($A110&lt;=K$178,'MissFill 1'!J113,"")</f>
        <v>0</v>
      </c>
      <c r="L110" s="59">
        <f>IF($A110&lt;=L$178,'MissFill 1'!K113,"")</f>
        <v>657</v>
      </c>
      <c r="M110" s="59">
        <f>IF($A110&lt;=M$178,'MissFill 1'!L113,"")</f>
        <v>213</v>
      </c>
      <c r="N110" s="59">
        <f>IF($A110&lt;=N$178,'MissFill 1'!M113,"")</f>
        <v>178</v>
      </c>
      <c r="O110" s="59">
        <f>IF($A110&lt;=O$178,'MissFill 1'!N113,"")</f>
        <v>1185</v>
      </c>
      <c r="P110" s="59">
        <f>IF($A110&lt;=P$178,'MissFill 1'!O113,"")</f>
        <v>913</v>
      </c>
      <c r="Q110" s="59">
        <f>IF($A110&lt;=Q$178,'MissFill 1'!P113,"")</f>
        <v>501</v>
      </c>
      <c r="R110" s="59">
        <f>IF($A110&lt;=R$178,'MissFill 1'!Q113,"")</f>
        <v>485</v>
      </c>
      <c r="S110" s="59">
        <f>IF($A110&lt;=S$178,'MissFill 1'!R113,"")</f>
        <v>0</v>
      </c>
      <c r="T110" s="59">
        <f>IF($A110&lt;=T$178,'MissFill 1'!S113,"")</f>
        <v>177</v>
      </c>
      <c r="U110" s="59">
        <f>IF($A110&lt;=U$178,'MissFill 1'!T113,"")</f>
        <v>4109</v>
      </c>
      <c r="V110" s="59">
        <f>IF($A110&lt;=V$178,'MissFill 1'!U113,"")</f>
        <v>0</v>
      </c>
      <c r="W110" s="59">
        <f>IF($A110&lt;=W$178,'MissFill 1'!V113,"")</f>
        <v>546</v>
      </c>
      <c r="X110" s="59">
        <f>IF($A110&lt;=X$178,'MissFill 1'!W113,"")</f>
        <v>579</v>
      </c>
      <c r="Y110" s="59">
        <f>IF($A110&lt;=Y$178,'MissFill 1'!X113,"")</f>
        <v>5556</v>
      </c>
      <c r="Z110" s="59">
        <f>IF($A110&lt;=Z$178,'MissFill 1'!Y113,"")</f>
        <v>0</v>
      </c>
      <c r="AA110" s="59">
        <f>IF($A110&lt;=AA$178,'MissFill 1'!Z113,"")</f>
        <v>292</v>
      </c>
      <c r="AB110" s="59">
        <f>IF($A110&lt;=AB$178,'MissFill 1'!AA113,"")</f>
        <v>2865</v>
      </c>
      <c r="AC110" s="59">
        <f>IF($A110&lt;=AC$178,'MissFill 1'!AB113,"")</f>
        <v>45</v>
      </c>
      <c r="AD110" s="59">
        <f>IF($A110&lt;=AD$178,'MissFill 1'!AC113,"")</f>
        <v>0</v>
      </c>
      <c r="AE110" s="59">
        <f>IF($A110&lt;=AE$178,'MissFill 1'!AD113,"")</f>
        <v>2774</v>
      </c>
      <c r="AF110" s="59">
        <f>IF($A110&lt;=AF$178,'MissFill 1'!AE113,"")</f>
        <v>3666</v>
      </c>
      <c r="AG110" s="59">
        <f>IF($A110&lt;=AG$178,'MissFill 1'!AF113,"")</f>
        <v>1978</v>
      </c>
      <c r="AH110" s="59">
        <f>IF($A110&lt;=AH$178,'MissFill 1'!AG113,"")</f>
        <v>334</v>
      </c>
      <c r="AI110" s="59">
        <f>IF($A110&lt;=AI$178,'MissFill 1'!AH113,"")</f>
        <v>1660</v>
      </c>
      <c r="AJ110" s="59">
        <f>IF($A110&lt;=AJ$178,'MissFill 1'!AI113,"")</f>
        <v>0</v>
      </c>
      <c r="AK110" s="59">
        <f>IF($A110&lt;=AK$178,'MissFill 1'!AJ113,"")</f>
        <v>751</v>
      </c>
      <c r="AL110" s="59">
        <f>IF($A110&lt;=AL$178,'MissFill 1'!AK113,"")</f>
        <v>1158</v>
      </c>
      <c r="AM110" s="59">
        <f>IF($A110&lt;=AM$178,'MissFill 1'!AL113,"")</f>
        <v>246</v>
      </c>
      <c r="AN110" s="59">
        <f>IF($A110&lt;=AN$178,'MissFill 1'!AM113,"")</f>
        <v>942</v>
      </c>
      <c r="AO110" s="59">
        <f>IF($A110&lt;=AO$178,'MissFill 1'!AN113,"")</f>
        <v>2219</v>
      </c>
      <c r="AP110" s="59">
        <f>IF($A110&lt;=AP$178,'MissFill 1'!AO113,"")</f>
        <v>243</v>
      </c>
      <c r="AQ110" s="59">
        <f>IF($A110&lt;=AQ$178,'MissFill 1'!AP113,"")</f>
        <v>0</v>
      </c>
      <c r="AR110" s="59">
        <f>IF($A110&lt;=AR$178,'MissFill 1'!AQ113,"")</f>
        <v>653</v>
      </c>
      <c r="AS110" s="59">
        <f>IF($A110&lt;=AS$178,'MissFill 1'!AR113,"")</f>
        <v>12</v>
      </c>
      <c r="AT110" s="59">
        <f>IF($A110&lt;=AT$178,'MissFill 1'!AS113,"")</f>
        <v>4818</v>
      </c>
      <c r="AU110" s="59">
        <f>IF($A110&lt;=AU$178,'MissFill 1'!AT113,"")</f>
        <v>1370</v>
      </c>
      <c r="AV110" s="59">
        <f>IF($A110&lt;=AV$178,'MissFill 1'!AU113,"")</f>
        <v>-143</v>
      </c>
      <c r="AW110" s="59">
        <f>IF($A110&lt;=AW$178,'MissFill 1'!AV113,"")</f>
        <v>1430</v>
      </c>
      <c r="AX110" s="59">
        <f>IF($A110&lt;=AX$178,'MissFill 1'!AW113,"")</f>
        <v>1390</v>
      </c>
    </row>
    <row r="111" spans="1:50" x14ac:dyDescent="0.25">
      <c r="A111" s="41">
        <v>44456</v>
      </c>
      <c r="B111" s="52">
        <v>260</v>
      </c>
      <c r="C111" s="59">
        <f>IF($A111&lt;=C$178,'MissFill 1'!B114,"")</f>
        <v>1481</v>
      </c>
      <c r="D111" s="59">
        <f>IF($A111&lt;=D$178,'MissFill 1'!C114,"")</f>
        <v>1385</v>
      </c>
      <c r="E111" s="59">
        <f>IF($A111&lt;=E$178,'MissFill 1'!D114,"")</f>
        <v>3609</v>
      </c>
      <c r="F111" s="59">
        <f>IF($A111&lt;=F$178,'MissFill 1'!E114,"")</f>
        <v>0</v>
      </c>
      <c r="G111" s="59">
        <f>IF($A111&lt;=G$178,'MissFill 1'!F114,"")</f>
        <v>1</v>
      </c>
      <c r="H111" s="59">
        <f>IF($A111&lt;=H$178,'MissFill 1'!G114,"")</f>
        <v>5950</v>
      </c>
      <c r="I111" s="59">
        <f>IF($A111&lt;=I$178,'MissFill 1'!H114,"")</f>
        <v>144</v>
      </c>
      <c r="J111" s="59">
        <f>IF($A111&lt;=J$178,'MissFill 1'!I114,"")</f>
        <v>0</v>
      </c>
      <c r="K111" s="59">
        <f>IF($A111&lt;=K$178,'MissFill 1'!J114,"")</f>
        <v>0</v>
      </c>
      <c r="L111" s="59">
        <f>IF($A111&lt;=L$178,'MissFill 1'!K114,"")</f>
        <v>792</v>
      </c>
      <c r="M111" s="59">
        <f>IF($A111&lt;=M$178,'MissFill 1'!L114,"")</f>
        <v>32</v>
      </c>
      <c r="N111" s="59">
        <f>IF($A111&lt;=N$178,'MissFill 1'!M114,"")</f>
        <v>0</v>
      </c>
      <c r="O111" s="59">
        <f>IF($A111&lt;=O$178,'MissFill 1'!N114,"")</f>
        <v>1151</v>
      </c>
      <c r="P111" s="59">
        <f>IF($A111&lt;=P$178,'MissFill 1'!O114,"")</f>
        <v>905</v>
      </c>
      <c r="Q111" s="59">
        <f>IF($A111&lt;=Q$178,'MissFill 1'!P114,"")</f>
        <v>1043</v>
      </c>
      <c r="R111" s="59">
        <f>IF($A111&lt;=R$178,'MissFill 1'!Q114,"")</f>
        <v>540</v>
      </c>
      <c r="S111" s="59">
        <f>IF($A111&lt;=S$178,'MissFill 1'!R114,"")</f>
        <v>0</v>
      </c>
      <c r="T111" s="59">
        <f>IF($A111&lt;=T$178,'MissFill 1'!S114,"")</f>
        <v>91</v>
      </c>
      <c r="U111" s="59">
        <f>IF($A111&lt;=U$178,'MissFill 1'!T114,"")</f>
        <v>9178</v>
      </c>
      <c r="V111" s="59">
        <f>IF($A111&lt;=V$178,'MissFill 1'!U114,"")</f>
        <v>138</v>
      </c>
      <c r="W111" s="59">
        <f>IF($A111&lt;=W$178,'MissFill 1'!V114,"")</f>
        <v>1591</v>
      </c>
      <c r="X111" s="59">
        <f>IF($A111&lt;=X$178,'MissFill 1'!W114,"")</f>
        <v>1440</v>
      </c>
      <c r="Y111" s="59">
        <f>IF($A111&lt;=Y$178,'MissFill 1'!X114,"")</f>
        <v>521</v>
      </c>
      <c r="Z111" s="59">
        <f>IF($A111&lt;=Z$178,'MissFill 1'!Y114,"")</f>
        <v>0</v>
      </c>
      <c r="AA111" s="59">
        <f>IF($A111&lt;=AA$178,'MissFill 1'!Z114,"")</f>
        <v>2268</v>
      </c>
      <c r="AB111" s="59">
        <f>IF($A111&lt;=AB$178,'MissFill 1'!AA114,"")</f>
        <v>1871</v>
      </c>
      <c r="AC111" s="59">
        <f>IF($A111&lt;=AC$178,'MissFill 1'!AB114,"")</f>
        <v>136</v>
      </c>
      <c r="AD111" s="59">
        <f>IF($A111&lt;=AD$178,'MissFill 1'!AC114,"")</f>
        <v>18</v>
      </c>
      <c r="AE111" s="59">
        <f>IF($A111&lt;=AE$178,'MissFill 1'!AD114,"")</f>
        <v>202</v>
      </c>
      <c r="AF111" s="59">
        <f>IF($A111&lt;=AF$178,'MissFill 1'!AE114,"")</f>
        <v>3468</v>
      </c>
      <c r="AG111" s="59">
        <f>IF($A111&lt;=AG$178,'MissFill 1'!AF114,"")</f>
        <v>1303</v>
      </c>
      <c r="AH111" s="59">
        <f>IF($A111&lt;=AH$178,'MissFill 1'!AG114,"")</f>
        <v>0</v>
      </c>
      <c r="AI111" s="59">
        <f>IF($A111&lt;=AI$178,'MissFill 1'!AH114,"")</f>
        <v>431</v>
      </c>
      <c r="AJ111" s="59">
        <f>IF($A111&lt;=AJ$178,'MissFill 1'!AI114,"")</f>
        <v>108</v>
      </c>
      <c r="AK111" s="59">
        <f>IF($A111&lt;=AK$178,'MissFill 1'!AJ114,"")</f>
        <v>482</v>
      </c>
      <c r="AL111" s="59">
        <f>IF($A111&lt;=AL$178,'MissFill 1'!AK114,"")</f>
        <v>674</v>
      </c>
      <c r="AM111" s="59">
        <f>IF($A111&lt;=AM$178,'MissFill 1'!AL114,"")</f>
        <v>579</v>
      </c>
      <c r="AN111" s="59">
        <f>IF($A111&lt;=AN$178,'MissFill 1'!AM114,"")</f>
        <v>938</v>
      </c>
      <c r="AO111" s="59">
        <f>IF($A111&lt;=AO$178,'MissFill 1'!AN114,"")</f>
        <v>1452</v>
      </c>
      <c r="AP111" s="59">
        <f>IF($A111&lt;=AP$178,'MissFill 1'!AO114,"")</f>
        <v>763</v>
      </c>
      <c r="AQ111" s="59">
        <f>IF($A111&lt;=AQ$178,'MissFill 1'!AP114,"")</f>
        <v>678</v>
      </c>
      <c r="AR111" s="59">
        <f>IF($A111&lt;=AR$178,'MissFill 1'!AQ114,"")</f>
        <v>521</v>
      </c>
      <c r="AS111" s="59">
        <f>IF($A111&lt;=AS$178,'MissFill 1'!AR114,"")</f>
        <v>75</v>
      </c>
      <c r="AT111" s="59">
        <f>IF($A111&lt;=AT$178,'MissFill 1'!AS114,"")</f>
        <v>3147</v>
      </c>
      <c r="AU111" s="59">
        <f>IF($A111&lt;=AU$178,'MissFill 1'!AT114,"")</f>
        <v>1285</v>
      </c>
      <c r="AV111" s="59">
        <f>IF($A111&lt;=AV$178,'MissFill 1'!AU114,"")</f>
        <v>283</v>
      </c>
      <c r="AW111" s="59">
        <f>IF($A111&lt;=AW$178,'MissFill 1'!AV114,"")</f>
        <v>2138</v>
      </c>
      <c r="AX111" s="59">
        <f>IF($A111&lt;=AX$178,'MissFill 1'!AW114,"")</f>
        <v>1057</v>
      </c>
    </row>
    <row r="112" spans="1:50" x14ac:dyDescent="0.25">
      <c r="A112" s="41">
        <v>44457</v>
      </c>
      <c r="B112" s="52">
        <v>261</v>
      </c>
      <c r="C112" s="59">
        <f>IF($A112&lt;=C$178,'MissFill 1'!B115,"")</f>
        <v>1303</v>
      </c>
      <c r="D112" s="59">
        <f>IF($A112&lt;=D$178,'MissFill 1'!C115,"")</f>
        <v>7068</v>
      </c>
      <c r="E112" s="59">
        <f>IF($A112&lt;=E$178,'MissFill 1'!D115,"")</f>
        <v>523</v>
      </c>
      <c r="F112" s="59">
        <f>IF($A112&lt;=F$178,'MissFill 1'!E115,"")</f>
        <v>2</v>
      </c>
      <c r="G112" s="59">
        <f>IF($A112&lt;=G$178,'MissFill 1'!F115,"")</f>
        <v>38</v>
      </c>
      <c r="H112" s="59">
        <f>IF($A112&lt;=H$178,'MissFill 1'!G115,"")</f>
        <v>340</v>
      </c>
      <c r="I112" s="59">
        <f>IF($A112&lt;=I$178,'MissFill 1'!H115,"")</f>
        <v>0</v>
      </c>
      <c r="J112" s="59">
        <f>IF($A112&lt;=J$178,'MissFill 1'!I115,"")</f>
        <v>0</v>
      </c>
      <c r="K112" s="59">
        <f>IF($A112&lt;=K$178,'MissFill 1'!J115,"")</f>
        <v>0</v>
      </c>
      <c r="L112" s="59">
        <f>IF($A112&lt;=L$178,'MissFill 1'!K115,"")</f>
        <v>651</v>
      </c>
      <c r="M112" s="59">
        <f>IF($A112&lt;=M$178,'MissFill 1'!L115,"")</f>
        <v>53</v>
      </c>
      <c r="N112" s="59">
        <f>IF($A112&lt;=N$178,'MissFill 1'!M115,"")</f>
        <v>2065</v>
      </c>
      <c r="O112" s="59">
        <f>IF($A112&lt;=O$178,'MissFill 1'!N115,"")</f>
        <v>594</v>
      </c>
      <c r="P112" s="59">
        <f>IF($A112&lt;=P$178,'MissFill 1'!O115,"")</f>
        <v>4553</v>
      </c>
      <c r="Q112" s="59">
        <f>IF($A112&lt;=Q$178,'MissFill 1'!P115,"")</f>
        <v>912</v>
      </c>
      <c r="R112" s="59">
        <f>IF($A112&lt;=R$178,'MissFill 1'!Q115,"")</f>
        <v>1649</v>
      </c>
      <c r="S112" s="59">
        <f>IF($A112&lt;=S$178,'MissFill 1'!R115,"")</f>
        <v>156</v>
      </c>
      <c r="T112" s="59">
        <f>IF($A112&lt;=T$178,'MissFill 1'!S115,"")</f>
        <v>218</v>
      </c>
      <c r="U112" s="59">
        <f>IF($A112&lt;=U$178,'MissFill 1'!T115,"")</f>
        <v>10774</v>
      </c>
      <c r="V112" s="59">
        <f>IF($A112&lt;=V$178,'MissFill 1'!U115,"")</f>
        <v>410</v>
      </c>
      <c r="W112" s="59">
        <f>IF($A112&lt;=W$178,'MissFill 1'!V115,"")</f>
        <v>71</v>
      </c>
      <c r="X112" s="59">
        <f>IF($A112&lt;=X$178,'MissFill 1'!W115,"")</f>
        <v>840</v>
      </c>
      <c r="Y112" s="59">
        <f>IF($A112&lt;=Y$178,'MissFill 1'!X115,"")</f>
        <v>5316</v>
      </c>
      <c r="Z112" s="59">
        <f>IF($A112&lt;=Z$178,'MissFill 1'!Y115,"")</f>
        <v>0</v>
      </c>
      <c r="AA112" s="59">
        <f>IF($A112&lt;=AA$178,'MissFill 1'!Z115,"")</f>
        <v>2839</v>
      </c>
      <c r="AB112" s="59">
        <f>IF($A112&lt;=AB$178,'MissFill 1'!AA115,"")</f>
        <v>1424</v>
      </c>
      <c r="AC112" s="59">
        <f>IF($A112&lt;=AC$178,'MissFill 1'!AB115,"")</f>
        <v>372</v>
      </c>
      <c r="AD112" s="59">
        <f>IF($A112&lt;=AD$178,'MissFill 1'!AC115,"")</f>
        <v>50</v>
      </c>
      <c r="AE112" s="59">
        <f>IF($A112&lt;=AE$178,'MissFill 1'!AD115,"")</f>
        <v>196</v>
      </c>
      <c r="AF112" s="59">
        <f>IF($A112&lt;=AF$178,'MissFill 1'!AE115,"")</f>
        <v>2616</v>
      </c>
      <c r="AG112" s="59">
        <f>IF($A112&lt;=AG$178,'MissFill 1'!AF115,"")</f>
        <v>1333</v>
      </c>
      <c r="AH112" s="59">
        <f>IF($A112&lt;=AH$178,'MissFill 1'!AG115,"")</f>
        <v>0</v>
      </c>
      <c r="AI112" s="59">
        <f>IF($A112&lt;=AI$178,'MissFill 1'!AH115,"")</f>
        <v>1430</v>
      </c>
      <c r="AJ112" s="59">
        <f>IF($A112&lt;=AJ$178,'MissFill 1'!AI115,"")</f>
        <v>39</v>
      </c>
      <c r="AK112" s="59">
        <f>IF($A112&lt;=AK$178,'MissFill 1'!AJ115,"")</f>
        <v>75</v>
      </c>
      <c r="AL112" s="59">
        <f>IF($A112&lt;=AL$178,'MissFill 1'!AK115,"")</f>
        <v>42</v>
      </c>
      <c r="AM112" s="59">
        <f>IF($A112&lt;=AM$178,'MissFill 1'!AL115,"")</f>
        <v>479</v>
      </c>
      <c r="AN112" s="59">
        <f>IF($A112&lt;=AN$178,'MissFill 1'!AM115,"")</f>
        <v>186</v>
      </c>
      <c r="AO112" s="59">
        <f>IF($A112&lt;=AO$178,'MissFill 1'!AN115,"")</f>
        <v>537</v>
      </c>
      <c r="AP112" s="59">
        <f>IF($A112&lt;=AP$178,'MissFill 1'!AO115,"")</f>
        <v>1185</v>
      </c>
      <c r="AQ112" s="59">
        <f>IF($A112&lt;=AQ$178,'MissFill 1'!AP115,"")</f>
        <v>441</v>
      </c>
      <c r="AR112" s="59">
        <f>IF($A112&lt;=AR$178,'MissFill 1'!AQ115,"")</f>
        <v>764</v>
      </c>
      <c r="AS112" s="59">
        <f>IF($A112&lt;=AS$178,'MissFill 1'!AR115,"")</f>
        <v>886</v>
      </c>
      <c r="AT112" s="59">
        <f>IF($A112&lt;=AT$178,'MissFill 1'!AS115,"")</f>
        <v>2271</v>
      </c>
      <c r="AU112" s="59">
        <f>IF($A112&lt;=AU$178,'MissFill 1'!AT115,"")</f>
        <v>2459</v>
      </c>
      <c r="AV112" s="59">
        <f>IF($A112&lt;=AV$178,'MissFill 1'!AU115,"")</f>
        <v>787</v>
      </c>
      <c r="AW112" s="59">
        <f>IF($A112&lt;=AW$178,'MissFill 1'!AV115,"")</f>
        <v>1306</v>
      </c>
      <c r="AX112" s="59">
        <f>IF($A112&lt;=AX$178,'MissFill 1'!AW115,"")</f>
        <v>783</v>
      </c>
    </row>
    <row r="113" spans="1:50" x14ac:dyDescent="0.25">
      <c r="A113" s="41">
        <v>44458</v>
      </c>
      <c r="B113" s="52">
        <v>262</v>
      </c>
      <c r="C113" s="59">
        <f>IF($A113&lt;=C$178,'MissFill 1'!B116,"")</f>
        <v>503</v>
      </c>
      <c r="D113" s="59">
        <f>IF($A113&lt;=D$178,'MissFill 1'!C116,"")</f>
        <v>0</v>
      </c>
      <c r="E113" s="59">
        <f>IF($A113&lt;=E$178,'MissFill 1'!D116,"")</f>
        <v>296</v>
      </c>
      <c r="F113" s="59">
        <f>IF($A113&lt;=F$178,'MissFill 1'!E116,"")</f>
        <v>0</v>
      </c>
      <c r="G113" s="59">
        <f>IF($A113&lt;=G$178,'MissFill 1'!F116,"")</f>
        <v>386</v>
      </c>
      <c r="H113" s="59">
        <f>IF($A113&lt;=H$178,'MissFill 1'!G116,"")</f>
        <v>14</v>
      </c>
      <c r="I113" s="59">
        <f>IF($A113&lt;=I$178,'MissFill 1'!H116,"")</f>
        <v>607</v>
      </c>
      <c r="J113" s="59">
        <f>IF($A113&lt;=J$178,'MissFill 1'!I116,"")</f>
        <v>0</v>
      </c>
      <c r="K113" s="59">
        <f>IF($A113&lt;=K$178,'MissFill 1'!J116,"")</f>
        <v>0</v>
      </c>
      <c r="L113" s="59">
        <f>IF($A113&lt;=L$178,'MissFill 1'!K116,"")</f>
        <v>704</v>
      </c>
      <c r="M113" s="59">
        <f>IF($A113&lt;=M$178,'MissFill 1'!L116,"")</f>
        <v>120</v>
      </c>
      <c r="N113" s="59">
        <f>IF($A113&lt;=N$178,'MissFill 1'!M116,"")</f>
        <v>6529</v>
      </c>
      <c r="O113" s="59">
        <f>IF($A113&lt;=O$178,'MissFill 1'!N116,"")</f>
        <v>4872</v>
      </c>
      <c r="P113" s="59">
        <f>IF($A113&lt;=P$178,'MissFill 1'!O116,"")</f>
        <v>2058</v>
      </c>
      <c r="Q113" s="59">
        <f>IF($A113&lt;=Q$178,'MissFill 1'!P116,"")</f>
        <v>0</v>
      </c>
      <c r="R113" s="59">
        <f>IF($A113&lt;=R$178,'MissFill 1'!Q116,"")</f>
        <v>668</v>
      </c>
      <c r="S113" s="59">
        <f>IF($A113&lt;=S$178,'MissFill 1'!R116,"")</f>
        <v>103</v>
      </c>
      <c r="T113" s="59">
        <f>IF($A113&lt;=T$178,'MissFill 1'!S116,"")</f>
        <v>732</v>
      </c>
      <c r="U113" s="59">
        <f>IF($A113&lt;=U$178,'MissFill 1'!T116,"")</f>
        <v>7053</v>
      </c>
      <c r="V113" s="59">
        <f>IF($A113&lt;=V$178,'MissFill 1'!U116,"")</f>
        <v>116</v>
      </c>
      <c r="W113" s="59">
        <f>IF($A113&lt;=W$178,'MissFill 1'!V116,"")</f>
        <v>0</v>
      </c>
      <c r="X113" s="59">
        <f>IF($A113&lt;=X$178,'MissFill 1'!W116,"")</f>
        <v>4189</v>
      </c>
      <c r="Y113" s="59">
        <f>IF($A113&lt;=Y$178,'MissFill 1'!X116,"")</f>
        <v>2510</v>
      </c>
      <c r="Z113" s="59">
        <f>IF($A113&lt;=Z$178,'MissFill 1'!Y116,"")</f>
        <v>0</v>
      </c>
      <c r="AA113" s="59">
        <f>IF($A113&lt;=AA$178,'MissFill 1'!Z116,"")</f>
        <v>1972</v>
      </c>
      <c r="AB113" s="59">
        <f>IF($A113&lt;=AB$178,'MissFill 1'!AA116,"")</f>
        <v>107</v>
      </c>
      <c r="AC113" s="59">
        <f>IF($A113&lt;=AC$178,'MissFill 1'!AB116,"")</f>
        <v>54</v>
      </c>
      <c r="AD113" s="59">
        <f>IF($A113&lt;=AD$178,'MissFill 1'!AC116,"")</f>
        <v>31</v>
      </c>
      <c r="AE113" s="59">
        <f>IF($A113&lt;=AE$178,'MissFill 1'!AD116,"")</f>
        <v>1061</v>
      </c>
      <c r="AF113" s="59">
        <f>IF($A113&lt;=AF$178,'MissFill 1'!AE116,"")</f>
        <v>4003</v>
      </c>
      <c r="AG113" s="59">
        <f>IF($A113&lt;=AG$178,'MissFill 1'!AF116,"")</f>
        <v>1636</v>
      </c>
      <c r="AH113" s="59">
        <f>IF($A113&lt;=AH$178,'MissFill 1'!AG116,"")</f>
        <v>0</v>
      </c>
      <c r="AI113" s="59">
        <f>IF($A113&lt;=AI$178,'MissFill 1'!AH116,"")</f>
        <v>200</v>
      </c>
      <c r="AJ113" s="59">
        <f>IF($A113&lt;=AJ$178,'MissFill 1'!AI116,"")</f>
        <v>667</v>
      </c>
      <c r="AK113" s="59">
        <f>IF($A113&lt;=AK$178,'MissFill 1'!AJ116,"")</f>
        <v>672</v>
      </c>
      <c r="AL113" s="59">
        <f>IF($A113&lt;=AL$178,'MissFill 1'!AK116,"")</f>
        <v>953</v>
      </c>
      <c r="AM113" s="59">
        <f>IF($A113&lt;=AM$178,'MissFill 1'!AL116,"")</f>
        <v>374</v>
      </c>
      <c r="AN113" s="59">
        <f>IF($A113&lt;=AN$178,'MissFill 1'!AM116,"")</f>
        <v>1105</v>
      </c>
      <c r="AO113" s="59">
        <f>IF($A113&lt;=AO$178,'MissFill 1'!AN116,"")</f>
        <v>1143</v>
      </c>
      <c r="AP113" s="59">
        <f>IF($A113&lt;=AP$178,'MissFill 1'!AO116,"")</f>
        <v>1216</v>
      </c>
      <c r="AQ113" s="59">
        <f>IF($A113&lt;=AQ$178,'MissFill 1'!AP116,"")</f>
        <v>379</v>
      </c>
      <c r="AR113" s="59">
        <f>IF($A113&lt;=AR$178,'MissFill 1'!AQ116,"")</f>
        <v>2785</v>
      </c>
      <c r="AS113" s="59">
        <f>IF($A113&lt;=AS$178,'MissFill 1'!AR116,"")</f>
        <v>663</v>
      </c>
      <c r="AT113" s="59">
        <f>IF($A113&lt;=AT$178,'MissFill 1'!AS116,"")</f>
        <v>240</v>
      </c>
      <c r="AU113" s="59">
        <f>IF($A113&lt;=AU$178,'MissFill 1'!AT116,"")</f>
        <v>1595</v>
      </c>
      <c r="AV113" s="59">
        <f>IF($A113&lt;=AV$178,'MissFill 1'!AU116,"")</f>
        <v>325</v>
      </c>
      <c r="AW113" s="59">
        <f>IF($A113&lt;=AW$178,'MissFill 1'!AV116,"")</f>
        <v>797</v>
      </c>
      <c r="AX113" s="59">
        <f>IF($A113&lt;=AX$178,'MissFill 1'!AW116,"")</f>
        <v>1400</v>
      </c>
    </row>
    <row r="114" spans="1:50" x14ac:dyDescent="0.25">
      <c r="A114" s="41">
        <v>44459</v>
      </c>
      <c r="B114" s="52">
        <v>263</v>
      </c>
      <c r="C114" s="59">
        <f>IF($A114&lt;=C$178,'MissFill 1'!B117,"")</f>
        <v>600</v>
      </c>
      <c r="D114" s="59">
        <f>IF($A114&lt;=D$178,'MissFill 1'!C117,"")</f>
        <v>590</v>
      </c>
      <c r="E114" s="59">
        <f>IF($A114&lt;=E$178,'MissFill 1'!D117,"")</f>
        <v>3367</v>
      </c>
      <c r="F114" s="59">
        <f>IF($A114&lt;=F$178,'MissFill 1'!E117,"")</f>
        <v>2</v>
      </c>
      <c r="G114" s="59">
        <f>IF($A114&lt;=G$178,'MissFill 1'!F117,"")</f>
        <v>424</v>
      </c>
      <c r="H114" s="59">
        <f>IF($A114&lt;=H$178,'MissFill 1'!G117,"")</f>
        <v>0</v>
      </c>
      <c r="I114" s="59">
        <f>IF($A114&lt;=I$178,'MissFill 1'!H117,"")</f>
        <v>1482</v>
      </c>
      <c r="J114" s="59">
        <f>IF($A114&lt;=J$178,'MissFill 1'!I117,"")</f>
        <v>347</v>
      </c>
      <c r="K114" s="59">
        <f>IF($A114&lt;=K$178,'MissFill 1'!J117,"")</f>
        <v>0</v>
      </c>
      <c r="L114" s="59">
        <f>IF($A114&lt;=L$178,'MissFill 1'!K117,"")</f>
        <v>704</v>
      </c>
      <c r="M114" s="59">
        <f>IF($A114&lt;=M$178,'MissFill 1'!L117,"")</f>
        <v>280</v>
      </c>
      <c r="N114" s="59">
        <f>IF($A114&lt;=N$178,'MissFill 1'!M117,"")</f>
        <v>1479</v>
      </c>
      <c r="O114" s="59">
        <f>IF($A114&lt;=O$178,'MissFill 1'!N117,"")</f>
        <v>3785</v>
      </c>
      <c r="P114" s="59">
        <f>IF($A114&lt;=P$178,'MissFill 1'!O117,"")</f>
        <v>4210</v>
      </c>
      <c r="Q114" s="59">
        <f>IF($A114&lt;=Q$178,'MissFill 1'!P117,"")</f>
        <v>2061</v>
      </c>
      <c r="R114" s="59">
        <f>IF($A114&lt;=R$178,'MissFill 1'!Q117,"")</f>
        <v>1964</v>
      </c>
      <c r="S114" s="59">
        <f>IF($A114&lt;=S$178,'MissFill 1'!R117,"")</f>
        <v>765</v>
      </c>
      <c r="T114" s="59">
        <f>IF($A114&lt;=T$178,'MissFill 1'!S117,"")</f>
        <v>95</v>
      </c>
      <c r="U114" s="59">
        <f>IF($A114&lt;=U$178,'MissFill 1'!T117,"")</f>
        <v>5321</v>
      </c>
      <c r="V114" s="59">
        <f>IF($A114&lt;=V$178,'MissFill 1'!U117,"")</f>
        <v>0</v>
      </c>
      <c r="W114" s="59">
        <f>IF($A114&lt;=W$178,'MissFill 1'!V117,"")</f>
        <v>8</v>
      </c>
      <c r="X114" s="59">
        <f>IF($A114&lt;=X$178,'MissFill 1'!W117,"")</f>
        <v>10420</v>
      </c>
      <c r="Y114" s="59">
        <f>IF($A114&lt;=Y$178,'MissFill 1'!X117,"")</f>
        <v>11637</v>
      </c>
      <c r="Z114" s="59">
        <f>IF($A114&lt;=Z$178,'MissFill 1'!Y117,"")</f>
        <v>0</v>
      </c>
      <c r="AA114" s="59">
        <f>IF($A114&lt;=AA$178,'MissFill 1'!Z117,"")</f>
        <v>1983</v>
      </c>
      <c r="AB114" s="59">
        <f>IF($A114&lt;=AB$178,'MissFill 1'!AA117,"")</f>
        <v>1355</v>
      </c>
      <c r="AC114" s="59">
        <f>IF($A114&lt;=AC$178,'MissFill 1'!AB117,"")</f>
        <v>35</v>
      </c>
      <c r="AD114" s="59">
        <f>IF($A114&lt;=AD$178,'MissFill 1'!AC117,"")</f>
        <v>12</v>
      </c>
      <c r="AE114" s="59">
        <f>IF($A114&lt;=AE$178,'MissFill 1'!AD117,"")</f>
        <v>2760</v>
      </c>
      <c r="AF114" s="59">
        <f>IF($A114&lt;=AF$178,'MissFill 1'!AE117,"")</f>
        <v>883</v>
      </c>
      <c r="AG114" s="59">
        <f>IF($A114&lt;=AG$178,'MissFill 1'!AF117,"")</f>
        <v>213</v>
      </c>
      <c r="AH114" s="59">
        <f>IF($A114&lt;=AH$178,'MissFill 1'!AG117,"")</f>
        <v>0</v>
      </c>
      <c r="AI114" s="59">
        <f>IF($A114&lt;=AI$178,'MissFill 1'!AH117,"")</f>
        <v>62</v>
      </c>
      <c r="AJ114" s="59">
        <f>IF($A114&lt;=AJ$178,'MissFill 1'!AI117,"")</f>
        <v>789</v>
      </c>
      <c r="AK114" s="59">
        <f>IF($A114&lt;=AK$178,'MissFill 1'!AJ117,"")</f>
        <v>291</v>
      </c>
      <c r="AL114" s="59">
        <f>IF($A114&lt;=AL$178,'MissFill 1'!AK117,"")</f>
        <v>1605</v>
      </c>
      <c r="AM114" s="59">
        <f>IF($A114&lt;=AM$178,'MissFill 1'!AL117,"")</f>
        <v>119</v>
      </c>
      <c r="AN114" s="59">
        <f>IF($A114&lt;=AN$178,'MissFill 1'!AM117,"")</f>
        <v>724</v>
      </c>
      <c r="AO114" s="59">
        <f>IF($A114&lt;=AO$178,'MissFill 1'!AN117,"")</f>
        <v>830</v>
      </c>
      <c r="AP114" s="59">
        <f>IF($A114&lt;=AP$178,'MissFill 1'!AO117,"")</f>
        <v>26</v>
      </c>
      <c r="AQ114" s="59">
        <f>IF($A114&lt;=AQ$178,'MissFill 1'!AP117,"")</f>
        <v>296</v>
      </c>
      <c r="AR114" s="59">
        <f>IF($A114&lt;=AR$178,'MissFill 1'!AQ117,"")</f>
        <v>3381</v>
      </c>
      <c r="AS114" s="59">
        <f>IF($A114&lt;=AS$178,'MissFill 1'!AR117,"")</f>
        <v>263</v>
      </c>
      <c r="AT114" s="59">
        <f>IF($A114&lt;=AT$178,'MissFill 1'!AS117,"")</f>
        <v>559</v>
      </c>
      <c r="AU114" s="59">
        <f>IF($A114&lt;=AU$178,'MissFill 1'!AT117,"")</f>
        <v>2149</v>
      </c>
      <c r="AV114" s="59">
        <f>IF($A114&lt;=AV$178,'MissFill 1'!AU117,"")</f>
        <v>489</v>
      </c>
      <c r="AW114" s="59">
        <f>IF($A114&lt;=AW$178,'MissFill 1'!AV117,"")</f>
        <v>1531</v>
      </c>
      <c r="AX114" s="59">
        <f>IF($A114&lt;=AX$178,'MissFill 1'!AW117,"")</f>
        <v>1553</v>
      </c>
    </row>
    <row r="115" spans="1:50" x14ac:dyDescent="0.25">
      <c r="A115" s="41">
        <v>44460</v>
      </c>
      <c r="B115" s="52">
        <v>264</v>
      </c>
      <c r="C115" s="59">
        <f>IF($A115&lt;=C$178,'MissFill 1'!B118,"")</f>
        <v>533</v>
      </c>
      <c r="D115" s="59">
        <f>IF($A115&lt;=D$178,'MissFill 1'!C118,"")</f>
        <v>563</v>
      </c>
      <c r="E115" s="59">
        <f>IF($A115&lt;=E$178,'MissFill 1'!D118,"")</f>
        <v>91</v>
      </c>
      <c r="F115" s="59">
        <f>IF($A115&lt;=F$178,'MissFill 1'!E118,"")</f>
        <v>1</v>
      </c>
      <c r="G115" s="59">
        <f>IF($A115&lt;=G$178,'MissFill 1'!F118,"")</f>
        <v>357</v>
      </c>
      <c r="H115" s="59">
        <f>IF($A115&lt;=H$178,'MissFill 1'!G118,"")</f>
        <v>2760</v>
      </c>
      <c r="I115" s="59">
        <f>IF($A115&lt;=I$178,'MissFill 1'!H118,"")</f>
        <v>0</v>
      </c>
      <c r="J115" s="59">
        <f>IF($A115&lt;=J$178,'MissFill 1'!I118,"")</f>
        <v>3754</v>
      </c>
      <c r="K115" s="59">
        <f>IF($A115&lt;=K$178,'MissFill 1'!J118,"")</f>
        <v>0</v>
      </c>
      <c r="L115" s="59">
        <f>IF($A115&lt;=L$178,'MissFill 1'!K118,"")</f>
        <v>704</v>
      </c>
      <c r="M115" s="59">
        <f>IF($A115&lt;=M$178,'MissFill 1'!L118,"")</f>
        <v>311</v>
      </c>
      <c r="N115" s="59">
        <f>IF($A115&lt;=N$178,'MissFill 1'!M118,"")</f>
        <v>132</v>
      </c>
      <c r="O115" s="59">
        <f>IF($A115&lt;=O$178,'MissFill 1'!N118,"")</f>
        <v>12</v>
      </c>
      <c r="P115" s="59">
        <f>IF($A115&lt;=P$178,'MissFill 1'!O118,"")</f>
        <v>3657</v>
      </c>
      <c r="Q115" s="59">
        <f>IF($A115&lt;=Q$178,'MissFill 1'!P118,"")</f>
        <v>8102</v>
      </c>
      <c r="R115" s="59">
        <f>IF($A115&lt;=R$178,'MissFill 1'!Q118,"")</f>
        <v>625</v>
      </c>
      <c r="S115" s="59">
        <f>IF($A115&lt;=S$178,'MissFill 1'!R118,"")</f>
        <v>1213</v>
      </c>
      <c r="T115" s="59">
        <f>IF($A115&lt;=T$178,'MissFill 1'!S118,"")</f>
        <v>43</v>
      </c>
      <c r="U115" s="59">
        <f>IF($A115&lt;=U$178,'MissFill 1'!T118,"")</f>
        <v>1829</v>
      </c>
      <c r="V115" s="59">
        <f>IF($A115&lt;=V$178,'MissFill 1'!U118,"")</f>
        <v>48</v>
      </c>
      <c r="W115" s="59">
        <f>IF($A115&lt;=W$178,'MissFill 1'!V118,"")</f>
        <v>27</v>
      </c>
      <c r="X115" s="59">
        <f>IF($A115&lt;=X$178,'MissFill 1'!W118,"")</f>
        <v>6641</v>
      </c>
      <c r="Y115" s="59">
        <f>IF($A115&lt;=Y$178,'MissFill 1'!X118,"")</f>
        <v>4355</v>
      </c>
      <c r="Z115" s="59">
        <f>IF($A115&lt;=Z$178,'MissFill 1'!Y118,"")</f>
        <v>0</v>
      </c>
      <c r="AA115" s="59">
        <f>IF($A115&lt;=AA$178,'MissFill 1'!Z118,"")</f>
        <v>203</v>
      </c>
      <c r="AB115" s="59">
        <f>IF($A115&lt;=AB$178,'MissFill 1'!AA118,"")</f>
        <v>1240</v>
      </c>
      <c r="AC115" s="59">
        <f>IF($A115&lt;=AC$178,'MissFill 1'!AB118,"")</f>
        <v>71</v>
      </c>
      <c r="AD115" s="59">
        <f>IF($A115&lt;=AD$178,'MissFill 1'!AC118,"")</f>
        <v>16</v>
      </c>
      <c r="AE115" s="59">
        <f>IF($A115&lt;=AE$178,'MissFill 1'!AD118,"")</f>
        <v>2777</v>
      </c>
      <c r="AF115" s="59">
        <f>IF($A115&lt;=AF$178,'MissFill 1'!AE118,"")</f>
        <v>310</v>
      </c>
      <c r="AG115" s="59">
        <f>IF($A115&lt;=AG$178,'MissFill 1'!AF118,"")</f>
        <v>1226</v>
      </c>
      <c r="AH115" s="59">
        <f>IF($A115&lt;=AH$178,'MissFill 1'!AG118,"")</f>
        <v>197</v>
      </c>
      <c r="AI115" s="59">
        <f>IF($A115&lt;=AI$178,'MissFill 1'!AH118,"")</f>
        <v>614</v>
      </c>
      <c r="AJ115" s="59">
        <f>IF($A115&lt;=AJ$178,'MissFill 1'!AI118,"")</f>
        <v>708</v>
      </c>
      <c r="AK115" s="59">
        <f>IF($A115&lt;=AK$178,'MissFill 1'!AJ118,"")</f>
        <v>439</v>
      </c>
      <c r="AL115" s="59">
        <f>IF($A115&lt;=AL$178,'MissFill 1'!AK118,"")</f>
        <v>65</v>
      </c>
      <c r="AM115" s="59">
        <f>IF($A115&lt;=AM$178,'MissFill 1'!AL118,"")</f>
        <v>262</v>
      </c>
      <c r="AN115" s="59">
        <f>IF($A115&lt;=AN$178,'MissFill 1'!AM118,"")</f>
        <v>31</v>
      </c>
      <c r="AO115" s="59">
        <f>IF($A115&lt;=AO$178,'MissFill 1'!AN118,"")</f>
        <v>2084</v>
      </c>
      <c r="AP115" s="59">
        <f>IF($A115&lt;=AP$178,'MissFill 1'!AO118,"")</f>
        <v>619</v>
      </c>
      <c r="AQ115" s="59">
        <f>IF($A115&lt;=AQ$178,'MissFill 1'!AP118,"")</f>
        <v>193</v>
      </c>
      <c r="AR115" s="59">
        <f>IF($A115&lt;=AR$178,'MissFill 1'!AQ118,"")</f>
        <v>5995</v>
      </c>
      <c r="AS115" s="59">
        <f>IF($A115&lt;=AS$178,'MissFill 1'!AR118,"")</f>
        <v>1026</v>
      </c>
      <c r="AT115" s="59">
        <f>IF($A115&lt;=AT$178,'MissFill 1'!AS118,"")</f>
        <v>234</v>
      </c>
      <c r="AU115" s="59">
        <f>IF($A115&lt;=AU$178,'MissFill 1'!AT118,"")</f>
        <v>2525</v>
      </c>
      <c r="AV115" s="59">
        <f>IF($A115&lt;=AV$178,'MissFill 1'!AU118,"")</f>
        <v>-18</v>
      </c>
      <c r="AW115" s="59">
        <f>IF($A115&lt;=AW$178,'MissFill 1'!AV118,"")</f>
        <v>1101</v>
      </c>
      <c r="AX115" s="59">
        <f>IF($A115&lt;=AX$178,'MissFill 1'!AW118,"")</f>
        <v>209</v>
      </c>
    </row>
    <row r="116" spans="1:50" x14ac:dyDescent="0.25">
      <c r="A116" s="41">
        <v>44461</v>
      </c>
      <c r="B116" s="52">
        <v>265</v>
      </c>
      <c r="C116" s="59">
        <f>IF($A116&lt;=C$178,'MissFill 1'!B119,"")</f>
        <v>87</v>
      </c>
      <c r="D116" s="59">
        <f>IF($A116&lt;=D$178,'MissFill 1'!C119,"")</f>
        <v>1451</v>
      </c>
      <c r="E116" s="59">
        <f>IF($A116&lt;=E$178,'MissFill 1'!D119,"")</f>
        <v>1499</v>
      </c>
      <c r="F116" s="59">
        <f>IF($A116&lt;=F$178,'MissFill 1'!E119,"")</f>
        <v>0</v>
      </c>
      <c r="G116" s="59">
        <f>IF($A116&lt;=G$178,'MissFill 1'!F119,"")</f>
        <v>578</v>
      </c>
      <c r="H116" s="59">
        <f>IF($A116&lt;=H$178,'MissFill 1'!G119,"")</f>
        <v>370</v>
      </c>
      <c r="I116" s="59">
        <f>IF($A116&lt;=I$178,'MissFill 1'!H119,"")</f>
        <v>734</v>
      </c>
      <c r="J116" s="59">
        <f>IF($A116&lt;=J$178,'MissFill 1'!I119,"")</f>
        <v>3285</v>
      </c>
      <c r="K116" s="59">
        <f>IF($A116&lt;=K$178,'MissFill 1'!J119,"")</f>
        <v>12</v>
      </c>
      <c r="L116" s="59">
        <f>IF($A116&lt;=L$178,'MissFill 1'!K119,"")</f>
        <v>704</v>
      </c>
      <c r="M116" s="59">
        <f>IF($A116&lt;=M$178,'MissFill 1'!L119,"")</f>
        <v>537</v>
      </c>
      <c r="N116" s="59">
        <f>IF($A116&lt;=N$178,'MissFill 1'!M119,"")</f>
        <v>169</v>
      </c>
      <c r="O116" s="59">
        <f>IF($A116&lt;=O$178,'MissFill 1'!N119,"")</f>
        <v>175</v>
      </c>
      <c r="P116" s="59">
        <f>IF($A116&lt;=P$178,'MissFill 1'!O119,"")</f>
        <v>4810</v>
      </c>
      <c r="Q116" s="59">
        <f>IF($A116&lt;=Q$178,'MissFill 1'!P119,"")</f>
        <v>12370</v>
      </c>
      <c r="R116" s="59">
        <f>IF($A116&lt;=R$178,'MissFill 1'!Q119,"")</f>
        <v>600</v>
      </c>
      <c r="S116" s="59">
        <f>IF($A116&lt;=S$178,'MissFill 1'!R119,"")</f>
        <v>2862</v>
      </c>
      <c r="T116" s="59">
        <f>IF($A116&lt;=T$178,'MissFill 1'!S119,"")</f>
        <v>36</v>
      </c>
      <c r="U116" s="59">
        <f>IF($A116&lt;=U$178,'MissFill 1'!T119,"")</f>
        <v>0</v>
      </c>
      <c r="V116" s="59">
        <f>IF($A116&lt;=V$178,'MissFill 1'!U119,"")</f>
        <v>0</v>
      </c>
      <c r="W116" s="59">
        <f>IF($A116&lt;=W$178,'MissFill 1'!V119,"")</f>
        <v>15</v>
      </c>
      <c r="X116" s="59">
        <f>IF($A116&lt;=X$178,'MissFill 1'!W119,"")</f>
        <v>2203</v>
      </c>
      <c r="Y116" s="59">
        <f>IF($A116&lt;=Y$178,'MissFill 1'!X119,"")</f>
        <v>10183</v>
      </c>
      <c r="Z116" s="59">
        <f>IF($A116&lt;=Z$178,'MissFill 1'!Y119,"")</f>
        <v>2</v>
      </c>
      <c r="AA116" s="59">
        <f>IF($A116&lt;=AA$178,'MissFill 1'!Z119,"")</f>
        <v>11</v>
      </c>
      <c r="AB116" s="59">
        <f>IF($A116&lt;=AB$178,'MissFill 1'!AA119,"")</f>
        <v>0</v>
      </c>
      <c r="AC116" s="59">
        <f>IF($A116&lt;=AC$178,'MissFill 1'!AB119,"")</f>
        <v>35</v>
      </c>
      <c r="AD116" s="59">
        <f>IF($A116&lt;=AD$178,'MissFill 1'!AC119,"")</f>
        <v>79</v>
      </c>
      <c r="AE116" s="59">
        <f>IF($A116&lt;=AE$178,'MissFill 1'!AD119,"")</f>
        <v>1979</v>
      </c>
      <c r="AF116" s="59">
        <f>IF($A116&lt;=AF$178,'MissFill 1'!AE119,"")</f>
        <v>3198</v>
      </c>
      <c r="AG116" s="59">
        <f>IF($A116&lt;=AG$178,'MissFill 1'!AF119,"")</f>
        <v>2147</v>
      </c>
      <c r="AH116" s="59">
        <f>IF($A116&lt;=AH$178,'MissFill 1'!AG119,"")</f>
        <v>1449</v>
      </c>
      <c r="AI116" s="59">
        <f>IF($A116&lt;=AI$178,'MissFill 1'!AH119,"")</f>
        <v>201</v>
      </c>
      <c r="AJ116" s="59">
        <f>IF($A116&lt;=AJ$178,'MissFill 1'!AI119,"")</f>
        <v>1019</v>
      </c>
      <c r="AK116" s="59">
        <f>IF($A116&lt;=AK$178,'MissFill 1'!AJ119,"")</f>
        <v>1377</v>
      </c>
      <c r="AL116" s="59">
        <f>IF($A116&lt;=AL$178,'MissFill 1'!AK119,"")</f>
        <v>343</v>
      </c>
      <c r="AM116" s="59">
        <f>IF($A116&lt;=AM$178,'MissFill 1'!AL119,"")</f>
        <v>307</v>
      </c>
      <c r="AN116" s="59">
        <f>IF($A116&lt;=AN$178,'MissFill 1'!AM119,"")</f>
        <v>438</v>
      </c>
      <c r="AO116" s="59">
        <f>IF($A116&lt;=AO$178,'MissFill 1'!AN119,"")</f>
        <v>2677</v>
      </c>
      <c r="AP116" s="59">
        <f>IF($A116&lt;=AP$178,'MissFill 1'!AO119,"")</f>
        <v>556</v>
      </c>
      <c r="AQ116" s="59">
        <f>IF($A116&lt;=AQ$178,'MissFill 1'!AP119,"")</f>
        <v>43</v>
      </c>
      <c r="AR116" s="59">
        <f>IF($A116&lt;=AR$178,'MissFill 1'!AQ119,"")</f>
        <v>5665</v>
      </c>
      <c r="AS116" s="59">
        <f>IF($A116&lt;=AS$178,'MissFill 1'!AR119,"")</f>
        <v>894</v>
      </c>
      <c r="AT116" s="59">
        <f>IF($A116&lt;=AT$178,'MissFill 1'!AS119,"")</f>
        <v>183</v>
      </c>
      <c r="AU116" s="59">
        <f>IF($A116&lt;=AU$178,'MissFill 1'!AT119,"")</f>
        <v>2991</v>
      </c>
      <c r="AV116" s="59">
        <f>IF($A116&lt;=AV$178,'MissFill 1'!AU119,"")</f>
        <v>194</v>
      </c>
      <c r="AW116" s="59">
        <f>IF($A116&lt;=AW$178,'MissFill 1'!AV119,"")</f>
        <v>895</v>
      </c>
      <c r="AX116" s="59">
        <f>IF($A116&lt;=AX$178,'MissFill 1'!AW119,"")</f>
        <v>-3</v>
      </c>
    </row>
    <row r="117" spans="1:50" x14ac:dyDescent="0.25">
      <c r="A117" s="41">
        <v>44462</v>
      </c>
      <c r="B117" s="52">
        <v>266</v>
      </c>
      <c r="C117" s="59">
        <f>IF($A117&lt;=C$178,'MissFill 1'!B120,"")</f>
        <v>170</v>
      </c>
      <c r="D117" s="59">
        <f>IF($A117&lt;=D$178,'MissFill 1'!C120,"")</f>
        <v>54</v>
      </c>
      <c r="E117" s="59">
        <f>IF($A117&lt;=E$178,'MissFill 1'!D120,"")</f>
        <v>504</v>
      </c>
      <c r="F117" s="59">
        <f>IF($A117&lt;=F$178,'MissFill 1'!E120,"")</f>
        <v>536</v>
      </c>
      <c r="G117" s="59">
        <f>IF($A117&lt;=G$178,'MissFill 1'!F120,"")</f>
        <v>15</v>
      </c>
      <c r="H117" s="59">
        <f>IF($A117&lt;=H$178,'MissFill 1'!G120,"")</f>
        <v>2440</v>
      </c>
      <c r="I117" s="59">
        <f>IF($A117&lt;=I$178,'MissFill 1'!H120,"")</f>
        <v>1996</v>
      </c>
      <c r="J117" s="59">
        <f>IF($A117&lt;=J$178,'MissFill 1'!I120,"")</f>
        <v>361</v>
      </c>
      <c r="K117" s="59">
        <f>IF($A117&lt;=K$178,'MissFill 1'!J120,"")</f>
        <v>68</v>
      </c>
      <c r="L117" s="59">
        <f>IF($A117&lt;=L$178,'MissFill 1'!K120,"")</f>
        <v>230</v>
      </c>
      <c r="M117" s="59">
        <f>IF($A117&lt;=M$178,'MissFill 1'!L120,"")</f>
        <v>4801</v>
      </c>
      <c r="N117" s="59">
        <f>IF($A117&lt;=N$178,'MissFill 1'!M120,"")</f>
        <v>9104</v>
      </c>
      <c r="O117" s="59">
        <f>IF($A117&lt;=O$178,'MissFill 1'!N120,"")</f>
        <v>17</v>
      </c>
      <c r="P117" s="59">
        <f>IF($A117&lt;=P$178,'MissFill 1'!O120,"")</f>
        <v>6619</v>
      </c>
      <c r="Q117" s="59">
        <f>IF($A117&lt;=Q$178,'MissFill 1'!P120,"")</f>
        <v>115</v>
      </c>
      <c r="R117" s="59">
        <f>IF($A117&lt;=R$178,'MissFill 1'!Q120,"")</f>
        <v>414</v>
      </c>
      <c r="S117" s="59">
        <f>IF($A117&lt;=S$178,'MissFill 1'!R120,"")</f>
        <v>6621</v>
      </c>
      <c r="T117" s="59">
        <f>IF($A117&lt;=T$178,'MissFill 1'!S120,"")</f>
        <v>1609</v>
      </c>
      <c r="U117" s="59">
        <f>IF($A117&lt;=U$178,'MissFill 1'!T120,"")</f>
        <v>0</v>
      </c>
      <c r="V117" s="59">
        <f>IF($A117&lt;=V$178,'MissFill 1'!U120,"")</f>
        <v>0</v>
      </c>
      <c r="W117" s="59">
        <f>IF($A117&lt;=W$178,'MissFill 1'!V120,"")</f>
        <v>11</v>
      </c>
      <c r="X117" s="59">
        <f>IF($A117&lt;=X$178,'MissFill 1'!W120,"")</f>
        <v>206</v>
      </c>
      <c r="Y117" s="59">
        <f>IF($A117&lt;=Y$178,'MissFill 1'!X120,"")</f>
        <v>1539</v>
      </c>
      <c r="Z117" s="59">
        <f>IF($A117&lt;=Z$178,'MissFill 1'!Y120,"")</f>
        <v>5</v>
      </c>
      <c r="AA117" s="59">
        <f>IF($A117&lt;=AA$178,'MissFill 1'!Z120,"")</f>
        <v>46</v>
      </c>
      <c r="AB117" s="59">
        <f>IF($A117&lt;=AB$178,'MissFill 1'!AA120,"")</f>
        <v>0</v>
      </c>
      <c r="AC117" s="59">
        <f>IF($A117&lt;=AC$178,'MissFill 1'!AB120,"")</f>
        <v>988</v>
      </c>
      <c r="AD117" s="59">
        <f>IF($A117&lt;=AD$178,'MissFill 1'!AC120,"")</f>
        <v>87</v>
      </c>
      <c r="AE117" s="59">
        <f>IF($A117&lt;=AE$178,'MissFill 1'!AD120,"")</f>
        <v>1512</v>
      </c>
      <c r="AF117" s="59">
        <f>IF($A117&lt;=AF$178,'MissFill 1'!AE120,"")</f>
        <v>1897</v>
      </c>
      <c r="AG117" s="59">
        <f>IF($A117&lt;=AG$178,'MissFill 1'!AF120,"")</f>
        <v>171</v>
      </c>
      <c r="AH117" s="59">
        <f>IF($A117&lt;=AH$178,'MissFill 1'!AG120,"")</f>
        <v>771</v>
      </c>
      <c r="AI117" s="59">
        <f>IF($A117&lt;=AI$178,'MissFill 1'!AH120,"")</f>
        <v>157</v>
      </c>
      <c r="AJ117" s="59">
        <f>IF($A117&lt;=AJ$178,'MissFill 1'!AI120,"")</f>
        <v>306</v>
      </c>
      <c r="AK117" s="59">
        <f>IF($A117&lt;=AK$178,'MissFill 1'!AJ120,"")</f>
        <v>34</v>
      </c>
      <c r="AL117" s="59">
        <f>IF($A117&lt;=AL$178,'MissFill 1'!AK120,"")</f>
        <v>222</v>
      </c>
      <c r="AM117" s="59">
        <f>IF($A117&lt;=AM$178,'MissFill 1'!AL120,"")</f>
        <v>577</v>
      </c>
      <c r="AN117" s="59">
        <f>IF($A117&lt;=AN$178,'MissFill 1'!AM120,"")</f>
        <v>739</v>
      </c>
      <c r="AO117" s="59">
        <f>IF($A117&lt;=AO$178,'MissFill 1'!AN120,"")</f>
        <v>1150</v>
      </c>
      <c r="AP117" s="59">
        <f>IF($A117&lt;=AP$178,'MissFill 1'!AO120,"")</f>
        <v>1098</v>
      </c>
      <c r="AQ117" s="59">
        <f>IF($A117&lt;=AQ$178,'MissFill 1'!AP120,"")</f>
        <v>675</v>
      </c>
      <c r="AR117" s="59">
        <f>IF($A117&lt;=AR$178,'MissFill 1'!AQ120,"")</f>
        <v>4043</v>
      </c>
      <c r="AS117" s="59">
        <f>IF($A117&lt;=AS$178,'MissFill 1'!AR120,"")</f>
        <v>1598</v>
      </c>
      <c r="AT117" s="59">
        <f>IF($A117&lt;=AT$178,'MissFill 1'!AS120,"")</f>
        <v>13</v>
      </c>
      <c r="AU117" s="59">
        <f>IF($A117&lt;=AU$178,'MissFill 1'!AT120,"")</f>
        <v>1263</v>
      </c>
      <c r="AV117" s="59">
        <f>IF($A117&lt;=AV$178,'MissFill 1'!AU120,"")</f>
        <v>1372</v>
      </c>
      <c r="AW117" s="59">
        <f>IF($A117&lt;=AW$178,'MissFill 1'!AV120,"")</f>
        <v>197</v>
      </c>
      <c r="AX117" s="59">
        <f>IF($A117&lt;=AX$178,'MissFill 1'!AW120,"")</f>
        <v>295</v>
      </c>
    </row>
    <row r="118" spans="1:50" x14ac:dyDescent="0.25">
      <c r="A118" s="41">
        <v>44463</v>
      </c>
      <c r="B118" s="52">
        <v>267</v>
      </c>
      <c r="C118" s="59">
        <f>IF($A118&lt;=C$178,'MissFill 1'!B121,"")</f>
        <v>59</v>
      </c>
      <c r="D118" s="59">
        <f>IF($A118&lt;=D$178,'MissFill 1'!C121,"")</f>
        <v>246</v>
      </c>
      <c r="E118" s="59">
        <f>IF($A118&lt;=E$178,'MissFill 1'!D121,"")</f>
        <v>3432</v>
      </c>
      <c r="F118" s="59">
        <f>IF($A118&lt;=F$178,'MissFill 1'!E121,"")</f>
        <v>172</v>
      </c>
      <c r="G118" s="59">
        <f>IF($A118&lt;=G$178,'MissFill 1'!F121,"")</f>
        <v>690</v>
      </c>
      <c r="H118" s="59">
        <f>IF($A118&lt;=H$178,'MissFill 1'!G121,"")</f>
        <v>0</v>
      </c>
      <c r="I118" s="59">
        <f>IF($A118&lt;=I$178,'MissFill 1'!H121,"")</f>
        <v>1002</v>
      </c>
      <c r="J118" s="59">
        <f>IF($A118&lt;=J$178,'MissFill 1'!I121,"")</f>
        <v>698</v>
      </c>
      <c r="K118" s="59">
        <f>IF($A118&lt;=K$178,'MissFill 1'!J121,"")</f>
        <v>18</v>
      </c>
      <c r="L118" s="59">
        <f>IF($A118&lt;=L$178,'MissFill 1'!K121,"")</f>
        <v>835</v>
      </c>
      <c r="M118" s="59">
        <f>IF($A118&lt;=M$178,'MissFill 1'!L121,"")</f>
        <v>2751</v>
      </c>
      <c r="N118" s="59">
        <f>IF($A118&lt;=N$178,'MissFill 1'!M121,"")</f>
        <v>4832</v>
      </c>
      <c r="O118" s="59">
        <f>IF($A118&lt;=O$178,'MissFill 1'!N121,"")</f>
        <v>0</v>
      </c>
      <c r="P118" s="59">
        <f>IF($A118&lt;=P$178,'MissFill 1'!O121,"")</f>
        <v>1922</v>
      </c>
      <c r="Q118" s="59">
        <f>IF($A118&lt;=Q$178,'MissFill 1'!P121,"")</f>
        <v>2683</v>
      </c>
      <c r="R118" s="59">
        <f>IF($A118&lt;=R$178,'MissFill 1'!Q121,"")</f>
        <v>833</v>
      </c>
      <c r="S118" s="59">
        <f>IF($A118&lt;=S$178,'MissFill 1'!R121,"")</f>
        <v>4052</v>
      </c>
      <c r="T118" s="59">
        <f>IF($A118&lt;=T$178,'MissFill 1'!S121,"")</f>
        <v>14</v>
      </c>
      <c r="U118" s="59">
        <f>IF($A118&lt;=U$178,'MissFill 1'!T121,"")</f>
        <v>0</v>
      </c>
      <c r="V118" s="59">
        <f>IF($A118&lt;=V$178,'MissFill 1'!U121,"")</f>
        <v>0</v>
      </c>
      <c r="W118" s="59">
        <f>IF($A118&lt;=W$178,'MissFill 1'!V121,"")</f>
        <v>234</v>
      </c>
      <c r="X118" s="59">
        <f>IF($A118&lt;=X$178,'MissFill 1'!W121,"")</f>
        <v>206</v>
      </c>
      <c r="Y118" s="59">
        <f>IF($A118&lt;=Y$178,'MissFill 1'!X121,"")</f>
        <v>1626</v>
      </c>
      <c r="Z118" s="59">
        <f>IF($A118&lt;=Z$178,'MissFill 1'!Y121,"")</f>
        <v>197</v>
      </c>
      <c r="AA118" s="59">
        <f>IF($A118&lt;=AA$178,'MissFill 1'!Z121,"")</f>
        <v>55</v>
      </c>
      <c r="AB118" s="59">
        <f>IF($A118&lt;=AB$178,'MissFill 1'!AA121,"")</f>
        <v>880</v>
      </c>
      <c r="AC118" s="59">
        <f>IF($A118&lt;=AC$178,'MissFill 1'!AB121,"")</f>
        <v>468</v>
      </c>
      <c r="AD118" s="59">
        <f>IF($A118&lt;=AD$178,'MissFill 1'!AC121,"")</f>
        <v>26</v>
      </c>
      <c r="AE118" s="59">
        <f>IF($A118&lt;=AE$178,'MissFill 1'!AD121,"")</f>
        <v>1604</v>
      </c>
      <c r="AF118" s="59">
        <f>IF($A118&lt;=AF$178,'MissFill 1'!AE121,"")</f>
        <v>8</v>
      </c>
      <c r="AG118" s="59">
        <f>IF($A118&lt;=AG$178,'MissFill 1'!AF121,"")</f>
        <v>768</v>
      </c>
      <c r="AH118" s="59">
        <f>IF($A118&lt;=AH$178,'MissFill 1'!AG121,"")</f>
        <v>677</v>
      </c>
      <c r="AI118" s="59">
        <f>IF($A118&lt;=AI$178,'MissFill 1'!AH121,"")</f>
        <v>243</v>
      </c>
      <c r="AJ118" s="59">
        <f>IF($A118&lt;=AJ$178,'MissFill 1'!AI121,"")</f>
        <v>381</v>
      </c>
      <c r="AK118" s="59">
        <f>IF($A118&lt;=AK$178,'MissFill 1'!AJ121,"")</f>
        <v>19</v>
      </c>
      <c r="AL118" s="59">
        <f>IF($A118&lt;=AL$178,'MissFill 1'!AK121,"")</f>
        <v>531</v>
      </c>
      <c r="AM118" s="59">
        <f>IF($A118&lt;=AM$178,'MissFill 1'!AL121,"")</f>
        <v>1098</v>
      </c>
      <c r="AN118" s="59">
        <f>IF($A118&lt;=AN$178,'MissFill 1'!AM121,"")</f>
        <v>1363</v>
      </c>
      <c r="AO118" s="59">
        <f>IF($A118&lt;=AO$178,'MissFill 1'!AN121,"")</f>
        <v>602</v>
      </c>
      <c r="AP118" s="59">
        <f>IF($A118&lt;=AP$178,'MissFill 1'!AO121,"")</f>
        <v>1015</v>
      </c>
      <c r="AQ118" s="59">
        <f>IF($A118&lt;=AQ$178,'MissFill 1'!AP121,"")</f>
        <v>790</v>
      </c>
      <c r="AR118" s="59">
        <f>IF($A118&lt;=AR$178,'MissFill 1'!AQ121,"")</f>
        <v>4390</v>
      </c>
      <c r="AS118" s="59">
        <f>IF($A118&lt;=AS$178,'MissFill 1'!AR121,"")</f>
        <v>1925</v>
      </c>
      <c r="AT118" s="59">
        <f>IF($A118&lt;=AT$178,'MissFill 1'!AS121,"")</f>
        <v>324</v>
      </c>
      <c r="AU118" s="59">
        <f>IF($A118&lt;=AU$178,'MissFill 1'!AT121,"")</f>
        <v>3878</v>
      </c>
      <c r="AV118" s="59">
        <f>IF($A118&lt;=AV$178,'MissFill 1'!AU121,"")</f>
        <v>1078</v>
      </c>
      <c r="AW118" s="59">
        <f>IF($A118&lt;=AW$178,'MissFill 1'!AV121,"")</f>
        <v>195</v>
      </c>
      <c r="AX118" s="59">
        <f>IF($A118&lt;=AX$178,'MissFill 1'!AW121,"")</f>
        <v>97</v>
      </c>
    </row>
    <row r="119" spans="1:50" x14ac:dyDescent="0.25">
      <c r="A119" s="41">
        <v>44464</v>
      </c>
      <c r="B119" s="52">
        <v>268</v>
      </c>
      <c r="C119" s="59">
        <f>IF($A119&lt;=C$178,'MissFill 1'!B122,"")</f>
        <v>3364</v>
      </c>
      <c r="D119" s="59">
        <f>IF($A119&lt;=D$178,'MissFill 1'!C122,"")</f>
        <v>1468</v>
      </c>
      <c r="E119" s="59">
        <f>IF($A119&lt;=E$178,'MissFill 1'!D122,"")</f>
        <v>0</v>
      </c>
      <c r="F119" s="59">
        <f>IF($A119&lt;=F$178,'MissFill 1'!E122,"")</f>
        <v>1</v>
      </c>
      <c r="G119" s="59">
        <f>IF($A119&lt;=G$178,'MissFill 1'!F122,"")</f>
        <v>15</v>
      </c>
      <c r="H119" s="59">
        <f>IF($A119&lt;=H$178,'MissFill 1'!G122,"")</f>
        <v>0</v>
      </c>
      <c r="I119" s="59">
        <f>IF($A119&lt;=I$178,'MissFill 1'!H122,"")</f>
        <v>187</v>
      </c>
      <c r="J119" s="59">
        <f>IF($A119&lt;=J$178,'MissFill 1'!I122,"")</f>
        <v>1859</v>
      </c>
      <c r="K119" s="59">
        <f>IF($A119&lt;=K$178,'MissFill 1'!J122,"")</f>
        <v>0</v>
      </c>
      <c r="L119" s="59">
        <f>IF($A119&lt;=L$178,'MissFill 1'!K122,"")</f>
        <v>836</v>
      </c>
      <c r="M119" s="59">
        <f>IF($A119&lt;=M$178,'MissFill 1'!L122,"")</f>
        <v>7409</v>
      </c>
      <c r="N119" s="59">
        <f>IF($A119&lt;=N$178,'MissFill 1'!M122,"")</f>
        <v>3271</v>
      </c>
      <c r="O119" s="59">
        <f>IF($A119&lt;=O$178,'MissFill 1'!N122,"")</f>
        <v>891</v>
      </c>
      <c r="P119" s="59">
        <f>IF($A119&lt;=P$178,'MissFill 1'!O122,"")</f>
        <v>3097</v>
      </c>
      <c r="Q119" s="59">
        <f>IF($A119&lt;=Q$178,'MissFill 1'!P122,"")</f>
        <v>1673</v>
      </c>
      <c r="R119" s="59">
        <f>IF($A119&lt;=R$178,'MissFill 1'!Q122,"")</f>
        <v>913</v>
      </c>
      <c r="S119" s="59">
        <f>IF($A119&lt;=S$178,'MissFill 1'!R122,"")</f>
        <v>2352</v>
      </c>
      <c r="T119" s="59">
        <f>IF($A119&lt;=T$178,'MissFill 1'!S122,"")</f>
        <v>1343</v>
      </c>
      <c r="U119" s="59">
        <f>IF($A119&lt;=U$178,'MissFill 1'!T122,"")</f>
        <v>0</v>
      </c>
      <c r="V119" s="59">
        <f>IF($A119&lt;=V$178,'MissFill 1'!U122,"")</f>
        <v>893</v>
      </c>
      <c r="W119" s="59">
        <f>IF($A119&lt;=W$178,'MissFill 1'!V122,"")</f>
        <v>751</v>
      </c>
      <c r="X119" s="59">
        <f>IF($A119&lt;=X$178,'MissFill 1'!W122,"")</f>
        <v>254</v>
      </c>
      <c r="Y119" s="59">
        <f>IF($A119&lt;=Y$178,'MissFill 1'!X122,"")</f>
        <v>473</v>
      </c>
      <c r="Z119" s="59">
        <f>IF($A119&lt;=Z$178,'MissFill 1'!Y122,"")</f>
        <v>22</v>
      </c>
      <c r="AA119" s="59">
        <f>IF($A119&lt;=AA$178,'MissFill 1'!Z122,"")</f>
        <v>146</v>
      </c>
      <c r="AB119" s="59">
        <f>IF($A119&lt;=AB$178,'MissFill 1'!AA122,"")</f>
        <v>750</v>
      </c>
      <c r="AC119" s="59">
        <f>IF($A119&lt;=AC$178,'MissFill 1'!AB122,"")</f>
        <v>598</v>
      </c>
      <c r="AD119" s="59">
        <f>IF($A119&lt;=AD$178,'MissFill 1'!AC122,"")</f>
        <v>3</v>
      </c>
      <c r="AE119" s="59">
        <f>IF($A119&lt;=AE$178,'MissFill 1'!AD122,"")</f>
        <v>2586</v>
      </c>
      <c r="AF119" s="59">
        <f>IF($A119&lt;=AF$178,'MissFill 1'!AE122,"")</f>
        <v>1178</v>
      </c>
      <c r="AG119" s="59">
        <f>IF($A119&lt;=AG$178,'MissFill 1'!AF122,"")</f>
        <v>919</v>
      </c>
      <c r="AH119" s="59">
        <f>IF($A119&lt;=AH$178,'MissFill 1'!AG122,"")</f>
        <v>1994</v>
      </c>
      <c r="AI119" s="59">
        <f>IF($A119&lt;=AI$178,'MissFill 1'!AH122,"")</f>
        <v>129</v>
      </c>
      <c r="AJ119" s="59">
        <f>IF($A119&lt;=AJ$178,'MissFill 1'!AI122,"")</f>
        <v>145</v>
      </c>
      <c r="AK119" s="59">
        <f>IF($A119&lt;=AK$178,'MissFill 1'!AJ122,"")</f>
        <v>1803</v>
      </c>
      <c r="AL119" s="59">
        <f>IF($A119&lt;=AL$178,'MissFill 1'!AK122,"")</f>
        <v>731</v>
      </c>
      <c r="AM119" s="59">
        <f>IF($A119&lt;=AM$178,'MissFill 1'!AL122,"")</f>
        <v>302</v>
      </c>
      <c r="AN119" s="59">
        <f>IF($A119&lt;=AN$178,'MissFill 1'!AM122,"")</f>
        <v>743</v>
      </c>
      <c r="AO119" s="59">
        <f>IF($A119&lt;=AO$178,'MissFill 1'!AN122,"")</f>
        <v>228</v>
      </c>
      <c r="AP119" s="59">
        <f>IF($A119&lt;=AP$178,'MissFill 1'!AO122,"")</f>
        <v>1547</v>
      </c>
      <c r="AQ119" s="59">
        <f>IF($A119&lt;=AQ$178,'MissFill 1'!AP122,"")</f>
        <v>717</v>
      </c>
      <c r="AR119" s="59">
        <f>IF($A119&lt;=AR$178,'MissFill 1'!AQ122,"")</f>
        <v>2665</v>
      </c>
      <c r="AS119" s="59">
        <f>IF($A119&lt;=AS$178,'MissFill 1'!AR122,"")</f>
        <v>1191</v>
      </c>
      <c r="AT119" s="59">
        <f>IF($A119&lt;=AT$178,'MissFill 1'!AS122,"")</f>
        <v>696</v>
      </c>
      <c r="AU119" s="59">
        <f>IF($A119&lt;=AU$178,'MissFill 1'!AT122,"")</f>
        <v>2901</v>
      </c>
      <c r="AV119" s="59">
        <f>IF($A119&lt;=AV$178,'MissFill 1'!AU122,"")</f>
        <v>1112</v>
      </c>
      <c r="AW119" s="59">
        <f>IF($A119&lt;=AW$178,'MissFill 1'!AV122,"")</f>
        <v>165</v>
      </c>
      <c r="AX119" s="59">
        <f>IF($A119&lt;=AX$178,'MissFill 1'!AW122,"")</f>
        <v>781</v>
      </c>
    </row>
    <row r="120" spans="1:50" x14ac:dyDescent="0.25">
      <c r="A120" s="41">
        <v>44465</v>
      </c>
      <c r="B120" s="52">
        <v>269</v>
      </c>
      <c r="C120" s="59">
        <f>IF($A120&lt;=C$178,'MissFill 1'!B123,"")</f>
        <v>35</v>
      </c>
      <c r="D120" s="59">
        <f>IF($A120&lt;=D$178,'MissFill 1'!C123,"")</f>
        <v>353</v>
      </c>
      <c r="E120" s="59">
        <f>IF($A120&lt;=E$178,'MissFill 1'!D123,"")</f>
        <v>0</v>
      </c>
      <c r="F120" s="59">
        <f>IF($A120&lt;=F$178,'MissFill 1'!E123,"")</f>
        <v>0</v>
      </c>
      <c r="G120" s="59">
        <f>IF($A120&lt;=G$178,'MissFill 1'!F123,"")</f>
        <v>0</v>
      </c>
      <c r="H120" s="59">
        <f>IF($A120&lt;=H$178,'MissFill 1'!G123,"")</f>
        <v>0</v>
      </c>
      <c r="I120" s="59">
        <f>IF($A120&lt;=I$178,'MissFill 1'!H123,"")</f>
        <v>47</v>
      </c>
      <c r="J120" s="59">
        <f>IF($A120&lt;=J$178,'MissFill 1'!I123,"")</f>
        <v>1077</v>
      </c>
      <c r="K120" s="59">
        <f>IF($A120&lt;=K$178,'MissFill 1'!J123,"")</f>
        <v>1398</v>
      </c>
      <c r="L120" s="59">
        <f>IF($A120&lt;=L$178,'MissFill 1'!K123,"")</f>
        <v>1659</v>
      </c>
      <c r="M120" s="59">
        <f>IF($A120&lt;=M$178,'MissFill 1'!L123,"")</f>
        <v>5016</v>
      </c>
      <c r="N120" s="59">
        <f>IF($A120&lt;=N$178,'MissFill 1'!M123,"")</f>
        <v>4086</v>
      </c>
      <c r="O120" s="59">
        <f>IF($A120&lt;=O$178,'MissFill 1'!N123,"")</f>
        <v>1785</v>
      </c>
      <c r="P120" s="59">
        <f>IF($A120&lt;=P$178,'MissFill 1'!O123,"")</f>
        <v>1254</v>
      </c>
      <c r="Q120" s="59">
        <f>IF($A120&lt;=Q$178,'MissFill 1'!P123,"")</f>
        <v>127</v>
      </c>
      <c r="R120" s="59">
        <f>IF($A120&lt;=R$178,'MissFill 1'!Q123,"")</f>
        <v>411</v>
      </c>
      <c r="S120" s="59">
        <f>IF($A120&lt;=S$178,'MissFill 1'!R123,"")</f>
        <v>178</v>
      </c>
      <c r="T120" s="59">
        <f>IF($A120&lt;=T$178,'MissFill 1'!S123,"")</f>
        <v>565</v>
      </c>
      <c r="U120" s="59">
        <f>IF($A120&lt;=U$178,'MissFill 1'!T123,"")</f>
        <v>0</v>
      </c>
      <c r="V120" s="59">
        <f>IF($A120&lt;=V$178,'MissFill 1'!U123,"")</f>
        <v>893</v>
      </c>
      <c r="W120" s="59">
        <f>IF($A120&lt;=W$178,'MissFill 1'!V123,"")</f>
        <v>853</v>
      </c>
      <c r="X120" s="59">
        <f>IF($A120&lt;=X$178,'MissFill 1'!W123,"")</f>
        <v>191</v>
      </c>
      <c r="Y120" s="59">
        <f>IF($A120&lt;=Y$178,'MissFill 1'!X123,"")</f>
        <v>98</v>
      </c>
      <c r="Z120" s="59">
        <f>IF($A120&lt;=Z$178,'MissFill 1'!Y123,"")</f>
        <v>168</v>
      </c>
      <c r="AA120" s="59">
        <f>IF($A120&lt;=AA$178,'MissFill 1'!Z123,"")</f>
        <v>112</v>
      </c>
      <c r="AB120" s="59">
        <f>IF($A120&lt;=AB$178,'MissFill 1'!AA123,"")</f>
        <v>551</v>
      </c>
      <c r="AC120" s="59">
        <f>IF($A120&lt;=AC$178,'MissFill 1'!AB123,"")</f>
        <v>331</v>
      </c>
      <c r="AD120" s="59">
        <f>IF($A120&lt;=AD$178,'MissFill 1'!AC123,"")</f>
        <v>60</v>
      </c>
      <c r="AE120" s="59">
        <f>IF($A120&lt;=AE$178,'MissFill 1'!AD123,"")</f>
        <v>765</v>
      </c>
      <c r="AF120" s="59">
        <f>IF($A120&lt;=AF$178,'MissFill 1'!AE123,"")</f>
        <v>1697</v>
      </c>
      <c r="AG120" s="59">
        <f>IF($A120&lt;=AG$178,'MissFill 1'!AF123,"")</f>
        <v>0</v>
      </c>
      <c r="AH120" s="59">
        <f>IF($A120&lt;=AH$178,'MissFill 1'!AG123,"")</f>
        <v>585</v>
      </c>
      <c r="AI120" s="59">
        <f>IF($A120&lt;=AI$178,'MissFill 1'!AH123,"")</f>
        <v>588</v>
      </c>
      <c r="AJ120" s="59">
        <f>IF($A120&lt;=AJ$178,'MissFill 1'!AI123,"")</f>
        <v>1212</v>
      </c>
      <c r="AK120" s="59">
        <f>IF($A120&lt;=AK$178,'MissFill 1'!AJ123,"")</f>
        <v>3691</v>
      </c>
      <c r="AL120" s="59">
        <f>IF($A120&lt;=AL$178,'MissFill 1'!AK123,"")</f>
        <v>539</v>
      </c>
      <c r="AM120" s="59">
        <f>IF($A120&lt;=AM$178,'MissFill 1'!AL123,"")</f>
        <v>549</v>
      </c>
      <c r="AN120" s="59">
        <f>IF($A120&lt;=AN$178,'MissFill 1'!AM123,"")</f>
        <v>667</v>
      </c>
      <c r="AO120" s="59">
        <f>IF($A120&lt;=AO$178,'MissFill 1'!AN123,"")</f>
        <v>304</v>
      </c>
      <c r="AP120" s="59">
        <f>IF($A120&lt;=AP$178,'MissFill 1'!AO123,"")</f>
        <v>2122</v>
      </c>
      <c r="AQ120" s="59">
        <f>IF($A120&lt;=AQ$178,'MissFill 1'!AP123,"")</f>
        <v>2212</v>
      </c>
      <c r="AR120" s="59">
        <f>IF($A120&lt;=AR$178,'MissFill 1'!AQ123,"")</f>
        <v>1877</v>
      </c>
      <c r="AS120" s="59">
        <f>IF($A120&lt;=AS$178,'MissFill 1'!AR123,"")</f>
        <v>590</v>
      </c>
      <c r="AT120" s="59">
        <f>IF($A120&lt;=AT$178,'MissFill 1'!AS123,"")</f>
        <v>875</v>
      </c>
      <c r="AU120" s="59">
        <f>IF($A120&lt;=AU$178,'MissFill 1'!AT123,"")</f>
        <v>1099</v>
      </c>
      <c r="AV120" s="59">
        <f>IF($A120&lt;=AV$178,'MissFill 1'!AU123,"")</f>
        <v>1549</v>
      </c>
      <c r="AW120" s="59">
        <f>IF($A120&lt;=AW$178,'MissFill 1'!AV123,"")</f>
        <v>467</v>
      </c>
      <c r="AX120" s="59">
        <f>IF($A120&lt;=AX$178,'MissFill 1'!AW123,"")</f>
        <v>498</v>
      </c>
    </row>
    <row r="121" spans="1:50" x14ac:dyDescent="0.25">
      <c r="A121" s="41">
        <v>44466</v>
      </c>
      <c r="B121" s="52">
        <v>270</v>
      </c>
      <c r="C121" s="59">
        <f>IF($A121&lt;=C$178,'MissFill 1'!B124,"")</f>
        <v>33</v>
      </c>
      <c r="D121" s="59">
        <f>IF($A121&lt;=D$178,'MissFill 1'!C124,"")</f>
        <v>1548</v>
      </c>
      <c r="E121" s="59">
        <f>IF($A121&lt;=E$178,'MissFill 1'!D124,"")</f>
        <v>95</v>
      </c>
      <c r="F121" s="59">
        <f>IF($A121&lt;=F$178,'MissFill 1'!E124,"")</f>
        <v>1521</v>
      </c>
      <c r="G121" s="59">
        <f>IF($A121&lt;=G$178,'MissFill 1'!F124,"")</f>
        <v>77</v>
      </c>
      <c r="H121" s="59">
        <f>IF($A121&lt;=H$178,'MissFill 1'!G124,"")</f>
        <v>0</v>
      </c>
      <c r="I121" s="59">
        <f>IF($A121&lt;=I$178,'MissFill 1'!H124,"")</f>
        <v>0</v>
      </c>
      <c r="J121" s="59">
        <f>IF($A121&lt;=J$178,'MissFill 1'!I124,"")</f>
        <v>3187</v>
      </c>
      <c r="K121" s="59">
        <f>IF($A121&lt;=K$178,'MissFill 1'!J124,"")</f>
        <v>689</v>
      </c>
      <c r="L121" s="59">
        <f>IF($A121&lt;=L$178,'MissFill 1'!K124,"")</f>
        <v>2047</v>
      </c>
      <c r="M121" s="59">
        <f>IF($A121&lt;=M$178,'MissFill 1'!L124,"")</f>
        <v>4281</v>
      </c>
      <c r="N121" s="59">
        <f>IF($A121&lt;=N$178,'MissFill 1'!M124,"")</f>
        <v>1599</v>
      </c>
      <c r="O121" s="59">
        <f>IF($A121&lt;=O$178,'MissFill 1'!N124,"")</f>
        <v>2195</v>
      </c>
      <c r="P121" s="59">
        <f>IF($A121&lt;=P$178,'MissFill 1'!O124,"")</f>
        <v>1727</v>
      </c>
      <c r="Q121" s="59">
        <f>IF($A121&lt;=Q$178,'MissFill 1'!P124,"")</f>
        <v>63</v>
      </c>
      <c r="R121" s="59">
        <f>IF($A121&lt;=R$178,'MissFill 1'!Q124,"")</f>
        <v>0</v>
      </c>
      <c r="S121" s="59">
        <f>IF($A121&lt;=S$178,'MissFill 1'!R124,"")</f>
        <v>378</v>
      </c>
      <c r="T121" s="59">
        <f>IF($A121&lt;=T$178,'MissFill 1'!S124,"")</f>
        <v>1050</v>
      </c>
      <c r="U121" s="59">
        <f>IF($A121&lt;=U$178,'MissFill 1'!T124,"")</f>
        <v>50</v>
      </c>
      <c r="V121" s="59">
        <f>IF($A121&lt;=V$178,'MissFill 1'!U124,"")</f>
        <v>893</v>
      </c>
      <c r="W121" s="59">
        <f>IF($A121&lt;=W$178,'MissFill 1'!V124,"")</f>
        <v>0</v>
      </c>
      <c r="X121" s="59">
        <f>IF($A121&lt;=X$178,'MissFill 1'!W124,"")</f>
        <v>2448</v>
      </c>
      <c r="Y121" s="59">
        <f>IF($A121&lt;=Y$178,'MissFill 1'!X124,"")</f>
        <v>14</v>
      </c>
      <c r="Z121" s="59">
        <f>IF($A121&lt;=Z$178,'MissFill 1'!Y124,"")</f>
        <v>184</v>
      </c>
      <c r="AA121" s="59">
        <f>IF($A121&lt;=AA$178,'MissFill 1'!Z124,"")</f>
        <v>267</v>
      </c>
      <c r="AB121" s="59">
        <f>IF($A121&lt;=AB$178,'MissFill 1'!AA124,"")</f>
        <v>3778</v>
      </c>
      <c r="AC121" s="59">
        <f>IF($A121&lt;=AC$178,'MissFill 1'!AB124,"")</f>
        <v>799</v>
      </c>
      <c r="AD121" s="59">
        <f>IF($A121&lt;=AD$178,'MissFill 1'!AC124,"")</f>
        <v>19</v>
      </c>
      <c r="AE121" s="59">
        <f>IF($A121&lt;=AE$178,'MissFill 1'!AD124,"")</f>
        <v>1403</v>
      </c>
      <c r="AF121" s="59">
        <f>IF($A121&lt;=AF$178,'MissFill 1'!AE124,"")</f>
        <v>105</v>
      </c>
      <c r="AG121" s="59">
        <f>IF($A121&lt;=AG$178,'MissFill 1'!AF124,"")</f>
        <v>0</v>
      </c>
      <c r="AH121" s="59">
        <f>IF($A121&lt;=AH$178,'MissFill 1'!AG124,"")</f>
        <v>178</v>
      </c>
      <c r="AI121" s="59">
        <f>IF($A121&lt;=AI$178,'MissFill 1'!AH124,"")</f>
        <v>79</v>
      </c>
      <c r="AJ121" s="59">
        <f>IF($A121&lt;=AJ$178,'MissFill 1'!AI124,"")</f>
        <v>613</v>
      </c>
      <c r="AK121" s="59">
        <f>IF($A121&lt;=AK$178,'MissFill 1'!AJ124,"")</f>
        <v>3971</v>
      </c>
      <c r="AL121" s="59">
        <f>IF($A121&lt;=AL$178,'MissFill 1'!AK124,"")</f>
        <v>527</v>
      </c>
      <c r="AM121" s="59">
        <f>IF($A121&lt;=AM$178,'MissFill 1'!AL124,"")</f>
        <v>1243</v>
      </c>
      <c r="AN121" s="59">
        <f>IF($A121&lt;=AN$178,'MissFill 1'!AM124,"")</f>
        <v>1496</v>
      </c>
      <c r="AO121" s="59">
        <f>IF($A121&lt;=AO$178,'MissFill 1'!AN124,"")</f>
        <v>242</v>
      </c>
      <c r="AP121" s="59">
        <f>IF($A121&lt;=AP$178,'MissFill 1'!AO124,"")</f>
        <v>1552</v>
      </c>
      <c r="AQ121" s="59">
        <f>IF($A121&lt;=AQ$178,'MissFill 1'!AP124,"")</f>
        <v>1439</v>
      </c>
      <c r="AR121" s="59">
        <f>IF($A121&lt;=AR$178,'MissFill 1'!AQ124,"")</f>
        <v>1894</v>
      </c>
      <c r="AS121" s="59">
        <f>IF($A121&lt;=AS$178,'MissFill 1'!AR124,"")</f>
        <v>1539</v>
      </c>
      <c r="AT121" s="59">
        <f>IF($A121&lt;=AT$178,'MissFill 1'!AS124,"")</f>
        <v>411</v>
      </c>
      <c r="AU121" s="59">
        <f>IF($A121&lt;=AU$178,'MissFill 1'!AT124,"")</f>
        <v>753</v>
      </c>
      <c r="AV121" s="59">
        <f>IF($A121&lt;=AV$178,'MissFill 1'!AU124,"")</f>
        <v>1125</v>
      </c>
      <c r="AW121" s="59">
        <f>IF($A121&lt;=AW$178,'MissFill 1'!AV124,"")</f>
        <v>20</v>
      </c>
      <c r="AX121" s="59">
        <f>IF($A121&lt;=AX$178,'MissFill 1'!AW124,"")</f>
        <v>1314</v>
      </c>
    </row>
    <row r="122" spans="1:50" x14ac:dyDescent="0.25">
      <c r="A122" s="41">
        <v>44467</v>
      </c>
      <c r="B122" s="52">
        <v>271</v>
      </c>
      <c r="C122" s="59">
        <f>IF($A122&lt;=C$178,'MissFill 1'!B125,"")</f>
        <v>1536</v>
      </c>
      <c r="D122" s="59">
        <f>IF($A122&lt;=D$178,'MissFill 1'!C125,"")</f>
        <v>675</v>
      </c>
      <c r="E122" s="59">
        <f>IF($A122&lt;=E$178,'MissFill 1'!D125,"")</f>
        <v>0</v>
      </c>
      <c r="F122" s="59">
        <f>IF($A122&lt;=F$178,'MissFill 1'!E125,"")</f>
        <v>770</v>
      </c>
      <c r="G122" s="59">
        <f>IF($A122&lt;=G$178,'MissFill 1'!F125,"")</f>
        <v>1626</v>
      </c>
      <c r="H122" s="59">
        <f>IF($A122&lt;=H$178,'MissFill 1'!G125,"")</f>
        <v>0</v>
      </c>
      <c r="I122" s="59">
        <f>IF($A122&lt;=I$178,'MissFill 1'!H125,"")</f>
        <v>625.66914387455608</v>
      </c>
      <c r="J122" s="59">
        <f>IF($A122&lt;=J$178,'MissFill 1'!I125,"")</f>
        <v>1037</v>
      </c>
      <c r="K122" s="59">
        <f>IF($A122&lt;=K$178,'MissFill 1'!J125,"")</f>
        <v>31</v>
      </c>
      <c r="L122" s="59">
        <f>IF($A122&lt;=L$178,'MissFill 1'!K125,"")</f>
        <v>884</v>
      </c>
      <c r="M122" s="59">
        <f>IF($A122&lt;=M$178,'MissFill 1'!L125,"")</f>
        <v>8441</v>
      </c>
      <c r="N122" s="59">
        <f>IF($A122&lt;=N$178,'MissFill 1'!M125,"")</f>
        <v>240</v>
      </c>
      <c r="O122" s="59">
        <f>IF($A122&lt;=O$178,'MissFill 1'!N125,"")</f>
        <v>0</v>
      </c>
      <c r="P122" s="59">
        <f>IF($A122&lt;=P$178,'MissFill 1'!O125,"")</f>
        <v>1103</v>
      </c>
      <c r="Q122" s="59">
        <f>IF($A122&lt;=Q$178,'MissFill 1'!P125,"")</f>
        <v>657</v>
      </c>
      <c r="R122" s="59">
        <f>IF($A122&lt;=R$178,'MissFill 1'!Q125,"")</f>
        <v>108</v>
      </c>
      <c r="S122" s="59">
        <f>IF($A122&lt;=S$178,'MissFill 1'!R125,"")</f>
        <v>1502</v>
      </c>
      <c r="T122" s="59">
        <f>IF($A122&lt;=T$178,'MissFill 1'!S125,"")</f>
        <v>1513</v>
      </c>
      <c r="U122" s="59">
        <f>IF($A122&lt;=U$178,'MissFill 1'!T125,"")</f>
        <v>919</v>
      </c>
      <c r="V122" s="59">
        <f>IF($A122&lt;=V$178,'MissFill 1'!U125,"")</f>
        <v>893</v>
      </c>
      <c r="W122" s="59">
        <f>IF($A122&lt;=W$178,'MissFill 1'!V125,"")</f>
        <v>9</v>
      </c>
      <c r="X122" s="59">
        <f>IF($A122&lt;=X$178,'MissFill 1'!W125,"")</f>
        <v>2027</v>
      </c>
      <c r="Y122" s="59">
        <f>IF($A122&lt;=Y$178,'MissFill 1'!X125,"")</f>
        <v>84</v>
      </c>
      <c r="Z122" s="59">
        <f>IF($A122&lt;=Z$178,'MissFill 1'!Y125,"")</f>
        <v>80</v>
      </c>
      <c r="AA122" s="59">
        <f>IF($A122&lt;=AA$178,'MissFill 1'!Z125,"")</f>
        <v>147</v>
      </c>
      <c r="AB122" s="59">
        <f>IF($A122&lt;=AB$178,'MissFill 1'!AA125,"")</f>
        <v>4422</v>
      </c>
      <c r="AC122" s="59">
        <f>IF($A122&lt;=AC$178,'MissFill 1'!AB125,"")</f>
        <v>133</v>
      </c>
      <c r="AD122" s="59">
        <f>IF($A122&lt;=AD$178,'MissFill 1'!AC125,"")</f>
        <v>37</v>
      </c>
      <c r="AE122" s="59">
        <f>IF($A122&lt;=AE$178,'MissFill 1'!AD125,"")</f>
        <v>2133</v>
      </c>
      <c r="AF122" s="59">
        <f>IF($A122&lt;=AF$178,'MissFill 1'!AE125,"")</f>
        <v>155</v>
      </c>
      <c r="AG122" s="59">
        <f>IF($A122&lt;=AG$178,'MissFill 1'!AF125,"")</f>
        <v>0</v>
      </c>
      <c r="AH122" s="59">
        <f>IF($A122&lt;=AH$178,'MissFill 1'!AG125,"")</f>
        <v>89</v>
      </c>
      <c r="AI122" s="59">
        <f>IF($A122&lt;=AI$178,'MissFill 1'!AH125,"")</f>
        <v>0</v>
      </c>
      <c r="AJ122" s="59">
        <f>IF($A122&lt;=AJ$178,'MissFill 1'!AI125,"")</f>
        <v>1382</v>
      </c>
      <c r="AK122" s="59">
        <f>IF($A122&lt;=AK$178,'MissFill 1'!AJ125,"")</f>
        <v>2863</v>
      </c>
      <c r="AL122" s="59">
        <f>IF($A122&lt;=AL$178,'MissFill 1'!AK125,"")</f>
        <v>1292</v>
      </c>
      <c r="AM122" s="59">
        <f>IF($A122&lt;=AM$178,'MissFill 1'!AL125,"")</f>
        <v>1062</v>
      </c>
      <c r="AN122" s="59">
        <f>IF($A122&lt;=AN$178,'MissFill 1'!AM125,"")</f>
        <v>2246</v>
      </c>
      <c r="AO122" s="59">
        <f>IF($A122&lt;=AO$178,'MissFill 1'!AN125,"")</f>
        <v>320</v>
      </c>
      <c r="AP122" s="59">
        <f>IF($A122&lt;=AP$178,'MissFill 1'!AO125,"")</f>
        <v>988</v>
      </c>
      <c r="AQ122" s="59">
        <f>IF($A122&lt;=AQ$178,'MissFill 1'!AP125,"")</f>
        <v>651</v>
      </c>
      <c r="AR122" s="59">
        <f>IF($A122&lt;=AR$178,'MissFill 1'!AQ125,"")</f>
        <v>1664</v>
      </c>
      <c r="AS122" s="59">
        <f>IF($A122&lt;=AS$178,'MissFill 1'!AR125,"")</f>
        <v>1839</v>
      </c>
      <c r="AT122" s="59">
        <f>IF($A122&lt;=AT$178,'MissFill 1'!AS125,"")</f>
        <v>50</v>
      </c>
      <c r="AU122" s="59">
        <f>IF($A122&lt;=AU$178,'MissFill 1'!AT125,"")</f>
        <v>827</v>
      </c>
      <c r="AV122" s="59">
        <f>IF($A122&lt;=AV$178,'MissFill 1'!AU125,"")</f>
        <v>1800</v>
      </c>
      <c r="AW122" s="59">
        <f>IF($A122&lt;=AW$178,'MissFill 1'!AV125,"")</f>
        <v>49</v>
      </c>
      <c r="AX122" s="59">
        <f>IF($A122&lt;=AX$178,'MissFill 1'!AW125,"")</f>
        <v>1509</v>
      </c>
    </row>
    <row r="123" spans="1:50" x14ac:dyDescent="0.25">
      <c r="A123" s="41">
        <v>44468</v>
      </c>
      <c r="B123" s="52">
        <v>272</v>
      </c>
      <c r="C123" s="59">
        <f>IF($A123&lt;=C$178,'MissFill 1'!B126,"")</f>
        <v>0</v>
      </c>
      <c r="D123" s="59">
        <f>IF($A123&lt;=D$178,'MissFill 1'!C126,"")</f>
        <v>1615</v>
      </c>
      <c r="E123" s="59">
        <f>IF($A123&lt;=E$178,'MissFill 1'!D126,"")</f>
        <v>91</v>
      </c>
      <c r="F123" s="59">
        <f>IF($A123&lt;=F$178,'MissFill 1'!E126,"")</f>
        <v>0</v>
      </c>
      <c r="G123" s="59">
        <f>IF($A123&lt;=G$178,'MissFill 1'!F126,"")</f>
        <v>1351</v>
      </c>
      <c r="H123" s="59">
        <f>IF($A123&lt;=H$178,'MissFill 1'!G126,"")</f>
        <v>0</v>
      </c>
      <c r="I123" s="59">
        <f>IF($A123&lt;=I$178,'MissFill 1'!H126,"")</f>
        <v>510.48208862787749</v>
      </c>
      <c r="J123" s="59">
        <f>IF($A123&lt;=J$178,'MissFill 1'!I126,"")</f>
        <v>1</v>
      </c>
      <c r="K123" s="59">
        <f>IF($A123&lt;=K$178,'MissFill 1'!J126,"")</f>
        <v>149</v>
      </c>
      <c r="L123" s="59">
        <f>IF($A123&lt;=L$178,'MissFill 1'!K126,"")</f>
        <v>575</v>
      </c>
      <c r="M123" s="59">
        <f>IF($A123&lt;=M$178,'MissFill 1'!L126,"")</f>
        <v>3597</v>
      </c>
      <c r="N123" s="59">
        <f>IF($A123&lt;=N$178,'MissFill 1'!M126,"")</f>
        <v>1539</v>
      </c>
      <c r="O123" s="59">
        <f>IF($A123&lt;=O$178,'MissFill 1'!N126,"")</f>
        <v>105</v>
      </c>
      <c r="P123" s="59">
        <f>IF($A123&lt;=P$178,'MissFill 1'!O126,"")</f>
        <v>1788</v>
      </c>
      <c r="Q123" s="59">
        <f>IF($A123&lt;=Q$178,'MissFill 1'!P126,"")</f>
        <v>1571</v>
      </c>
      <c r="R123" s="59">
        <f>IF($A123&lt;=R$178,'MissFill 1'!Q126,"")</f>
        <v>111</v>
      </c>
      <c r="S123" s="59">
        <f>IF($A123&lt;=S$178,'MissFill 1'!R126,"")</f>
        <v>106</v>
      </c>
      <c r="T123" s="59">
        <f>IF($A123&lt;=T$178,'MissFill 1'!S126,"")</f>
        <v>54</v>
      </c>
      <c r="U123" s="59">
        <f>IF($A123&lt;=U$178,'MissFill 1'!T126,"")</f>
        <v>228</v>
      </c>
      <c r="V123" s="59">
        <f>IF($A123&lt;=V$178,'MissFill 1'!U126,"")</f>
        <v>893</v>
      </c>
      <c r="W123" s="59">
        <f>IF($A123&lt;=W$178,'MissFill 1'!V126,"")</f>
        <v>30</v>
      </c>
      <c r="X123" s="59">
        <f>IF($A123&lt;=X$178,'MissFill 1'!W126,"")</f>
        <v>706</v>
      </c>
      <c r="Y123" s="59">
        <f>IF($A123&lt;=Y$178,'MissFill 1'!X126,"")</f>
        <v>0</v>
      </c>
      <c r="Z123" s="59">
        <f>IF($A123&lt;=Z$178,'MissFill 1'!Y126,"")</f>
        <v>293</v>
      </c>
      <c r="AA123" s="59">
        <f>IF($A123&lt;=AA$178,'MissFill 1'!Z126,"")</f>
        <v>195</v>
      </c>
      <c r="AB123" s="59">
        <f>IF($A123&lt;=AB$178,'MissFill 1'!AA126,"")</f>
        <v>1204</v>
      </c>
      <c r="AC123" s="59">
        <f>IF($A123&lt;=AC$178,'MissFill 1'!AB126,"")</f>
        <v>0</v>
      </c>
      <c r="AD123" s="59">
        <f>IF($A123&lt;=AD$178,'MissFill 1'!AC126,"")</f>
        <v>29</v>
      </c>
      <c r="AE123" s="59">
        <f>IF($A123&lt;=AE$178,'MissFill 1'!AD126,"")</f>
        <v>1044</v>
      </c>
      <c r="AF123" s="59">
        <f>IF($A123&lt;=AF$178,'MissFill 1'!AE126,"")</f>
        <v>2203</v>
      </c>
      <c r="AG123" s="59">
        <f>IF($A123&lt;=AG$178,'MissFill 1'!AF126,"")</f>
        <v>55</v>
      </c>
      <c r="AH123" s="59">
        <f>IF($A123&lt;=AH$178,'MissFill 1'!AG126,"")</f>
        <v>801</v>
      </c>
      <c r="AI123" s="59">
        <f>IF($A123&lt;=AI$178,'MissFill 1'!AH126,"")</f>
        <v>0</v>
      </c>
      <c r="AJ123" s="59">
        <f>IF($A123&lt;=AJ$178,'MissFill 1'!AI126,"")</f>
        <v>0</v>
      </c>
      <c r="AK123" s="59">
        <f>IF($A123&lt;=AK$178,'MissFill 1'!AJ126,"")</f>
        <v>3026</v>
      </c>
      <c r="AL123" s="59">
        <f>IF($A123&lt;=AL$178,'MissFill 1'!AK126,"")</f>
        <v>5724</v>
      </c>
      <c r="AM123" s="59">
        <f>IF($A123&lt;=AM$178,'MissFill 1'!AL126,"")</f>
        <v>485</v>
      </c>
      <c r="AN123" s="59">
        <f>IF($A123&lt;=AN$178,'MissFill 1'!AM126,"")</f>
        <v>1229</v>
      </c>
      <c r="AO123" s="59">
        <f>IF($A123&lt;=AO$178,'MissFill 1'!AN126,"")</f>
        <v>742</v>
      </c>
      <c r="AP123" s="59">
        <f>IF($A123&lt;=AP$178,'MissFill 1'!AO126,"")</f>
        <v>1811</v>
      </c>
      <c r="AQ123" s="59">
        <f>IF($A123&lt;=AQ$178,'MissFill 1'!AP126,"")</f>
        <v>862</v>
      </c>
      <c r="AR123" s="59">
        <f>IF($A123&lt;=AR$178,'MissFill 1'!AQ126,"")</f>
        <v>883</v>
      </c>
      <c r="AS123" s="59">
        <f>IF($A123&lt;=AS$178,'MissFill 1'!AR126,"")</f>
        <v>1477</v>
      </c>
      <c r="AT123" s="59">
        <f>IF($A123&lt;=AT$178,'MissFill 1'!AS126,"")</f>
        <v>103</v>
      </c>
      <c r="AU123" s="59">
        <f>IF($A123&lt;=AU$178,'MissFill 1'!AT126,"")</f>
        <v>517</v>
      </c>
      <c r="AV123" s="59">
        <f>IF($A123&lt;=AV$178,'MissFill 1'!AU126,"")</f>
        <v>1885</v>
      </c>
      <c r="AW123" s="59">
        <f>IF($A123&lt;=AW$178,'MissFill 1'!AV126,"")</f>
        <v>427</v>
      </c>
      <c r="AX123" s="59">
        <f>IF($A123&lt;=AX$178,'MissFill 1'!AW126,"")</f>
        <v>1121</v>
      </c>
    </row>
    <row r="124" spans="1:50" x14ac:dyDescent="0.25">
      <c r="A124" s="41">
        <v>44469</v>
      </c>
      <c r="B124" s="52">
        <v>273</v>
      </c>
      <c r="C124" s="59">
        <f>IF($A124&lt;=C$178,'MissFill 1'!B127,"")</f>
        <v>15</v>
      </c>
      <c r="D124" s="59">
        <f>IF($A124&lt;=D$178,'MissFill 1'!C127,"")</f>
        <v>384</v>
      </c>
      <c r="E124" s="59">
        <f>IF($A124&lt;=E$178,'MissFill 1'!D127,"")</f>
        <v>79</v>
      </c>
      <c r="F124" s="59">
        <f>IF($A124&lt;=F$178,'MissFill 1'!E127,"")</f>
        <v>2</v>
      </c>
      <c r="G124" s="59">
        <f>IF($A124&lt;=G$178,'MissFill 1'!F127,"")</f>
        <v>322</v>
      </c>
      <c r="H124" s="59">
        <f>IF($A124&lt;=H$178,'MissFill 1'!G127,"")</f>
        <v>0</v>
      </c>
      <c r="I124" s="59">
        <f>IF($A124&lt;=I$178,'MissFill 1'!H127,"")</f>
        <v>584.31312042615457</v>
      </c>
      <c r="J124" s="59">
        <f>IF($A124&lt;=J$178,'MissFill 1'!I127,"")</f>
        <v>1610</v>
      </c>
      <c r="K124" s="59">
        <f>IF($A124&lt;=K$178,'MissFill 1'!J127,"")</f>
        <v>1219</v>
      </c>
      <c r="L124" s="59">
        <f>IF($A124&lt;=L$178,'MissFill 1'!K127,"")</f>
        <v>721</v>
      </c>
      <c r="M124" s="59">
        <f>IF($A124&lt;=M$178,'MissFill 1'!L127,"")</f>
        <v>1021</v>
      </c>
      <c r="N124" s="59">
        <f>IF($A124&lt;=N$178,'MissFill 1'!M127,"")</f>
        <v>0</v>
      </c>
      <c r="O124" s="59">
        <f>IF($A124&lt;=O$178,'MissFill 1'!N127,"")</f>
        <v>2589</v>
      </c>
      <c r="P124" s="59">
        <f>IF($A124&lt;=P$178,'MissFill 1'!O127,"")</f>
        <v>565</v>
      </c>
      <c r="Q124" s="59">
        <f>IF($A124&lt;=Q$178,'MissFill 1'!P127,"")</f>
        <v>167</v>
      </c>
      <c r="R124" s="59">
        <f>IF($A124&lt;=R$178,'MissFill 1'!Q127,"")</f>
        <v>2138</v>
      </c>
      <c r="S124" s="59">
        <f>IF($A124&lt;=S$178,'MissFill 1'!R127,"")</f>
        <v>4179</v>
      </c>
      <c r="T124" s="59">
        <f>IF($A124&lt;=T$178,'MissFill 1'!S127,"")</f>
        <v>11</v>
      </c>
      <c r="U124" s="59">
        <f>IF($A124&lt;=U$178,'MissFill 1'!T127,"")</f>
        <v>1516</v>
      </c>
      <c r="V124" s="59">
        <f>IF($A124&lt;=V$178,'MissFill 1'!U127,"")</f>
        <v>893</v>
      </c>
      <c r="W124" s="59">
        <f>IF($A124&lt;=W$178,'MissFill 1'!V127,"")</f>
        <v>13</v>
      </c>
      <c r="X124" s="59">
        <f>IF($A124&lt;=X$178,'MissFill 1'!W127,"")</f>
        <v>768.5</v>
      </c>
      <c r="Y124" s="59">
        <f>IF($A124&lt;=Y$178,'MissFill 1'!X127,"")</f>
        <v>0</v>
      </c>
      <c r="Z124" s="59">
        <f>IF($A124&lt;=Z$178,'MissFill 1'!Y127,"")</f>
        <v>4010</v>
      </c>
      <c r="AA124" s="59">
        <f>IF($A124&lt;=AA$178,'MissFill 1'!Z127,"")</f>
        <v>164</v>
      </c>
      <c r="AB124" s="59">
        <f>IF($A124&lt;=AB$178,'MissFill 1'!AA127,"")</f>
        <v>4126</v>
      </c>
      <c r="AC124" s="59">
        <f>IF($A124&lt;=AC$178,'MissFill 1'!AB127,"")</f>
        <v>0</v>
      </c>
      <c r="AD124" s="59">
        <f>IF($A124&lt;=AD$178,'MissFill 1'!AC127,"")</f>
        <v>61</v>
      </c>
      <c r="AE124" s="59">
        <f>IF($A124&lt;=AE$178,'MissFill 1'!AD127,"")</f>
        <v>167</v>
      </c>
      <c r="AF124" s="59">
        <f>IF($A124&lt;=AF$178,'MissFill 1'!AE127,"")</f>
        <v>874</v>
      </c>
      <c r="AG124" s="59">
        <f>IF($A124&lt;=AG$178,'MissFill 1'!AF127,"")</f>
        <v>103</v>
      </c>
      <c r="AH124" s="59">
        <f>IF($A124&lt;=AH$178,'MissFill 1'!AG127,"")</f>
        <v>268</v>
      </c>
      <c r="AI124" s="59">
        <f>IF($A124&lt;=AI$178,'MissFill 1'!AH127,"")</f>
        <v>0</v>
      </c>
      <c r="AJ124" s="59">
        <f>IF($A124&lt;=AJ$178,'MissFill 1'!AI127,"")</f>
        <v>106</v>
      </c>
      <c r="AK124" s="59">
        <f>IF($A124&lt;=AK$178,'MissFill 1'!AJ127,"")</f>
        <v>227</v>
      </c>
      <c r="AL124" s="59">
        <f>IF($A124&lt;=AL$178,'MissFill 1'!AK127,"")</f>
        <v>5483</v>
      </c>
      <c r="AM124" s="59">
        <f>IF($A124&lt;=AM$178,'MissFill 1'!AL127,"")</f>
        <v>310</v>
      </c>
      <c r="AN124" s="59">
        <f>IF($A124&lt;=AN$178,'MissFill 1'!AM127,"")</f>
        <v>1005</v>
      </c>
      <c r="AO124" s="59">
        <f>IF($A124&lt;=AO$178,'MissFill 1'!AN127,"")</f>
        <v>832</v>
      </c>
      <c r="AP124" s="59">
        <f>IF($A124&lt;=AP$178,'MissFill 1'!AO127,"")</f>
        <v>1068</v>
      </c>
      <c r="AQ124" s="59">
        <f>IF($A124&lt;=AQ$178,'MissFill 1'!AP127,"")</f>
        <v>1184</v>
      </c>
      <c r="AR124" s="59">
        <f>IF($A124&lt;=AR$178,'MissFill 1'!AQ127,"")</f>
        <v>1920.2389625539283</v>
      </c>
      <c r="AS124" s="59">
        <f>IF($A124&lt;=AS$178,'MissFill 1'!AR127,"")</f>
        <v>1592</v>
      </c>
      <c r="AT124" s="59">
        <f>IF($A124&lt;=AT$178,'MissFill 1'!AS127,"")</f>
        <v>360</v>
      </c>
      <c r="AU124" s="59">
        <f>IF($A124&lt;=AU$178,'MissFill 1'!AT127,"")</f>
        <v>606</v>
      </c>
      <c r="AV124" s="59">
        <f>IF($A124&lt;=AV$178,'MissFill 1'!AU127,"")</f>
        <v>1517</v>
      </c>
      <c r="AW124" s="59">
        <f>IF($A124&lt;=AW$178,'MissFill 1'!AV127,"")</f>
        <v>149</v>
      </c>
      <c r="AX124" s="59">
        <f>IF($A124&lt;=AX$178,'MissFill 1'!AW127,"")</f>
        <v>2157</v>
      </c>
    </row>
    <row r="125" spans="1:50" x14ac:dyDescent="0.25">
      <c r="A125" s="41">
        <v>44470</v>
      </c>
      <c r="B125" s="52">
        <v>274</v>
      </c>
      <c r="C125" s="59">
        <f>IF($A125&lt;=C$178,'MissFill 1'!B128,"")</f>
        <v>5398</v>
      </c>
      <c r="D125" s="59">
        <f>IF($A125&lt;=D$178,'MissFill 1'!C128,"")</f>
        <v>13</v>
      </c>
      <c r="E125" s="59">
        <f>IF($A125&lt;=E$178,'MissFill 1'!D128,"")</f>
        <v>0</v>
      </c>
      <c r="F125" s="59">
        <f>IF($A125&lt;=F$178,'MissFill 1'!E128,"")</f>
        <v>1248.1052762769152</v>
      </c>
      <c r="G125" s="59">
        <f>IF($A125&lt;=G$178,'MissFill 1'!F128,"")</f>
        <v>2000</v>
      </c>
      <c r="H125" s="59">
        <f>IF($A125&lt;=H$178,'MissFill 1'!G128,"")</f>
        <v>0</v>
      </c>
      <c r="I125" s="59">
        <f>IF($A125&lt;=I$178,'MissFill 1'!H128,"")</f>
        <v>631.98985830756828</v>
      </c>
      <c r="J125" s="59">
        <f>IF($A125&lt;=J$178,'MissFill 1'!I128,"")</f>
        <v>78</v>
      </c>
      <c r="K125" s="59">
        <f>IF($A125&lt;=K$178,'MissFill 1'!J128,"")</f>
        <v>133</v>
      </c>
      <c r="L125" s="59">
        <f>IF($A125&lt;=L$178,'MissFill 1'!K128,"")</f>
        <v>729</v>
      </c>
      <c r="M125" s="59">
        <f>IF($A125&lt;=M$178,'MissFill 1'!L128,"")</f>
        <v>3554</v>
      </c>
      <c r="N125" s="59">
        <f>IF($A125&lt;=N$178,'MissFill 1'!M128,"")</f>
        <v>0</v>
      </c>
      <c r="O125" s="59">
        <f>IF($A125&lt;=O$178,'MissFill 1'!N128,"")</f>
        <v>1728</v>
      </c>
      <c r="P125" s="59">
        <f>IF($A125&lt;=P$178,'MissFill 1'!O128,"")</f>
        <v>58</v>
      </c>
      <c r="Q125" s="59">
        <f>IF($A125&lt;=Q$178,'MissFill 1'!P128,"")</f>
        <v>2231</v>
      </c>
      <c r="R125" s="59">
        <f>IF($A125&lt;=R$178,'MissFill 1'!Q128,"")</f>
        <v>366</v>
      </c>
      <c r="S125" s="59">
        <f>IF($A125&lt;=S$178,'MissFill 1'!R128,"")</f>
        <v>0</v>
      </c>
      <c r="T125" s="59">
        <f>IF($A125&lt;=T$178,'MissFill 1'!S128,"")</f>
        <v>15</v>
      </c>
      <c r="U125" s="59">
        <f>IF($A125&lt;=U$178,'MissFill 1'!T128,"")</f>
        <v>0</v>
      </c>
      <c r="V125" s="59">
        <f>IF($A125&lt;=V$178,'MissFill 1'!U128,"")</f>
        <v>893</v>
      </c>
      <c r="W125" s="59">
        <f>IF($A125&lt;=W$178,'MissFill 1'!V128,"")</f>
        <v>577</v>
      </c>
      <c r="X125" s="59">
        <f>IF($A125&lt;=X$178,'MissFill 1'!W128,"")</f>
        <v>194</v>
      </c>
      <c r="Y125" s="59">
        <f>IF($A125&lt;=Y$178,'MissFill 1'!X128,"")</f>
        <v>0</v>
      </c>
      <c r="Z125" s="59">
        <f>IF($A125&lt;=Z$178,'MissFill 1'!Y128,"")</f>
        <v>3274</v>
      </c>
      <c r="AA125" s="59">
        <f>IF($A125&lt;=AA$178,'MissFill 1'!Z128,"")</f>
        <v>1343</v>
      </c>
      <c r="AB125" s="59">
        <f>IF($A125&lt;=AB$178,'MissFill 1'!AA128,"")</f>
        <v>6260</v>
      </c>
      <c r="AC125" s="59">
        <f>IF($A125&lt;=AC$178,'MissFill 1'!AB128,"")</f>
        <v>0</v>
      </c>
      <c r="AD125" s="59">
        <f>IF($A125&lt;=AD$178,'MissFill 1'!AC128,"")</f>
        <v>134</v>
      </c>
      <c r="AE125" s="59">
        <f>IF($A125&lt;=AE$178,'MissFill 1'!AD128,"")</f>
        <v>87</v>
      </c>
      <c r="AF125" s="59">
        <f>IF($A125&lt;=AF$178,'MissFill 1'!AE128,"")</f>
        <v>88</v>
      </c>
      <c r="AG125" s="59">
        <f>IF($A125&lt;=AG$178,'MissFill 1'!AF128,"")</f>
        <v>458</v>
      </c>
      <c r="AH125" s="59">
        <f>IF($A125&lt;=AH$178,'MissFill 1'!AG128,"")</f>
        <v>1404</v>
      </c>
      <c r="AI125" s="59">
        <f>IF($A125&lt;=AI$178,'MissFill 1'!AH128,"")</f>
        <v>0</v>
      </c>
      <c r="AJ125" s="59">
        <f>IF($A125&lt;=AJ$178,'MissFill 1'!AI128,"")</f>
        <v>1146</v>
      </c>
      <c r="AK125" s="59">
        <f>IF($A125&lt;=AK$178,'MissFill 1'!AJ128,"")</f>
        <v>33</v>
      </c>
      <c r="AL125" s="59">
        <f>IF($A125&lt;=AL$178,'MissFill 1'!AK128,"")</f>
        <v>4696</v>
      </c>
      <c r="AM125" s="59">
        <f>IF($A125&lt;=AM$178,'MissFill 1'!AL128,"")</f>
        <v>885</v>
      </c>
      <c r="AN125" s="59">
        <f>IF($A125&lt;=AN$178,'MissFill 1'!AM128,"")</f>
        <v>451</v>
      </c>
      <c r="AO125" s="59">
        <f>IF($A125&lt;=AO$178,'MissFill 1'!AN128,"")</f>
        <v>379</v>
      </c>
      <c r="AP125" s="59">
        <f>IF($A125&lt;=AP$178,'MissFill 1'!AO128,"")</f>
        <v>2237</v>
      </c>
      <c r="AQ125" s="59">
        <f>IF($A125&lt;=AQ$178,'MissFill 1'!AP128,"")</f>
        <v>1100</v>
      </c>
      <c r="AR125" s="59">
        <f>IF($A125&lt;=AR$178,'MissFill 1'!AQ128,"")</f>
        <v>2076.9199037941025</v>
      </c>
      <c r="AS125" s="59">
        <f>IF($A125&lt;=AS$178,'MissFill 1'!AR128,"")</f>
        <v>1381</v>
      </c>
      <c r="AT125" s="59">
        <f>IF($A125&lt;=AT$178,'MissFill 1'!AS128,"")</f>
        <v>16</v>
      </c>
      <c r="AU125" s="59">
        <f>IF($A125&lt;=AU$178,'MissFill 1'!AT128,"")</f>
        <v>1165</v>
      </c>
      <c r="AV125" s="59">
        <f>IF($A125&lt;=AV$178,'MissFill 1'!AU128,"")</f>
        <v>1003</v>
      </c>
      <c r="AW125" s="59">
        <f>IF($A125&lt;=AW$178,'MissFill 1'!AV128,"")</f>
        <v>118</v>
      </c>
      <c r="AX125" s="59">
        <f>IF($A125&lt;=AX$178,'MissFill 1'!AW128,"")</f>
        <v>1346</v>
      </c>
    </row>
    <row r="126" spans="1:50" x14ac:dyDescent="0.25">
      <c r="A126" s="41">
        <v>44471</v>
      </c>
      <c r="B126" s="52">
        <v>275</v>
      </c>
      <c r="C126" s="59">
        <f>IF($A126&lt;=C$178,'MissFill 1'!B129,"")</f>
        <v>33</v>
      </c>
      <c r="D126" s="59">
        <f>IF($A126&lt;=D$178,'MissFill 1'!C129,"")</f>
        <v>648</v>
      </c>
      <c r="E126" s="59">
        <f>IF($A126&lt;=E$178,'MissFill 1'!D129,"")</f>
        <v>0</v>
      </c>
      <c r="F126" s="59">
        <f>IF($A126&lt;=F$178,'MissFill 1'!E129,"")</f>
        <v>871.03115787225852</v>
      </c>
      <c r="G126" s="59">
        <f>IF($A126&lt;=G$178,'MissFill 1'!F129,"")</f>
        <v>105</v>
      </c>
      <c r="H126" s="59">
        <f>IF($A126&lt;=H$178,'MissFill 1'!G129,"")</f>
        <v>0</v>
      </c>
      <c r="I126" s="59">
        <f>IF($A126&lt;=I$178,'MissFill 1'!H129,"")</f>
        <v>441.05482807287734</v>
      </c>
      <c r="J126" s="59">
        <f>IF($A126&lt;=J$178,'MissFill 1'!I129,"")</f>
        <v>2</v>
      </c>
      <c r="K126" s="59">
        <f>IF($A126&lt;=K$178,'MissFill 1'!J129,"")</f>
        <v>0</v>
      </c>
      <c r="L126" s="59">
        <f>IF($A126&lt;=L$178,'MissFill 1'!K129,"")</f>
        <v>173</v>
      </c>
      <c r="M126" s="59">
        <f>IF($A126&lt;=M$178,'MissFill 1'!L129,"")</f>
        <v>1660</v>
      </c>
      <c r="N126" s="59">
        <f>IF($A126&lt;=N$178,'MissFill 1'!M129,"")</f>
        <v>3</v>
      </c>
      <c r="O126" s="59">
        <f>IF($A126&lt;=O$178,'MissFill 1'!N129,"")</f>
        <v>2780</v>
      </c>
      <c r="P126" s="59">
        <f>IF($A126&lt;=P$178,'MissFill 1'!O129,"")</f>
        <v>323</v>
      </c>
      <c r="Q126" s="59">
        <f>IF($A126&lt;=Q$178,'MissFill 1'!P129,"")</f>
        <v>63</v>
      </c>
      <c r="R126" s="59">
        <f>IF($A126&lt;=R$178,'MissFill 1'!Q129,"")</f>
        <v>463</v>
      </c>
      <c r="S126" s="59">
        <f>IF($A126&lt;=S$178,'MissFill 1'!R129,"")</f>
        <v>0</v>
      </c>
      <c r="T126" s="59">
        <f>IF($A126&lt;=T$178,'MissFill 1'!S129,"")</f>
        <v>158</v>
      </c>
      <c r="U126" s="59">
        <f>IF($A126&lt;=U$178,'MissFill 1'!T129,"")</f>
        <v>83</v>
      </c>
      <c r="V126" s="59">
        <f>IF($A126&lt;=V$178,'MissFill 1'!U129,"")</f>
        <v>716</v>
      </c>
      <c r="W126" s="59">
        <f>IF($A126&lt;=W$178,'MissFill 1'!V129,"")</f>
        <v>69</v>
      </c>
      <c r="X126" s="59">
        <f>IF($A126&lt;=X$178,'MissFill 1'!W129,"")</f>
        <v>147</v>
      </c>
      <c r="Y126" s="59">
        <f>IF($A126&lt;=Y$178,'MissFill 1'!X129,"")</f>
        <v>101</v>
      </c>
      <c r="Z126" s="59">
        <f>IF($A126&lt;=Z$178,'MissFill 1'!Y129,"")</f>
        <v>1682</v>
      </c>
      <c r="AA126" s="59">
        <f>IF($A126&lt;=AA$178,'MissFill 1'!Z129,"")</f>
        <v>1007</v>
      </c>
      <c r="AB126" s="59">
        <f>IF($A126&lt;=AB$178,'MissFill 1'!AA129,"")</f>
        <v>4724</v>
      </c>
      <c r="AC126" s="59">
        <f>IF($A126&lt;=AC$178,'MissFill 1'!AB129,"")</f>
        <v>0</v>
      </c>
      <c r="AD126" s="59">
        <f>IF($A126&lt;=AD$178,'MissFill 1'!AC129,"")</f>
        <v>34</v>
      </c>
      <c r="AE126" s="59">
        <f>IF($A126&lt;=AE$178,'MissFill 1'!AD129,"")</f>
        <v>174</v>
      </c>
      <c r="AF126" s="59">
        <f>IF($A126&lt;=AF$178,'MissFill 1'!AE129,"")</f>
        <v>833</v>
      </c>
      <c r="AG126" s="59">
        <f>IF($A126&lt;=AG$178,'MissFill 1'!AF129,"")</f>
        <v>1095</v>
      </c>
      <c r="AH126" s="59">
        <f>IF($A126&lt;=AH$178,'MissFill 1'!AG129,"")</f>
        <v>46</v>
      </c>
      <c r="AI126" s="59">
        <f>IF($A126&lt;=AI$178,'MissFill 1'!AH129,"")</f>
        <v>12</v>
      </c>
      <c r="AJ126" s="59">
        <f>IF($A126&lt;=AJ$178,'MissFill 1'!AI129,"")</f>
        <v>921</v>
      </c>
      <c r="AK126" s="59">
        <f>IF($A126&lt;=AK$178,'MissFill 1'!AJ129,"")</f>
        <v>18</v>
      </c>
      <c r="AL126" s="59">
        <f>IF($A126&lt;=AL$178,'MissFill 1'!AK129,"")</f>
        <v>4606</v>
      </c>
      <c r="AM126" s="59">
        <f>IF($A126&lt;=AM$178,'MissFill 1'!AL129,"")</f>
        <v>474</v>
      </c>
      <c r="AN126" s="59">
        <f>IF($A126&lt;=AN$178,'MissFill 1'!AM129,"")</f>
        <v>2077</v>
      </c>
      <c r="AO126" s="59">
        <f>IF($A126&lt;=AO$178,'MissFill 1'!AN129,"")</f>
        <v>1098.2512288559005</v>
      </c>
      <c r="AP126" s="59">
        <f>IF($A126&lt;=AP$178,'MissFill 1'!AO129,"")</f>
        <v>773</v>
      </c>
      <c r="AQ126" s="59">
        <f>IF($A126&lt;=AQ$178,'MissFill 1'!AP129,"")</f>
        <v>504</v>
      </c>
      <c r="AR126" s="59">
        <f>IF($A126&lt;=AR$178,'MissFill 1'!AQ129,"")</f>
        <v>1449.4465995738219</v>
      </c>
      <c r="AS126" s="59">
        <f>IF($A126&lt;=AS$178,'MissFill 1'!AR129,"")</f>
        <v>1137</v>
      </c>
      <c r="AT126" s="59">
        <f>IF($A126&lt;=AT$178,'MissFill 1'!AS129,"")</f>
        <v>7</v>
      </c>
      <c r="AU126" s="59">
        <f>IF($A126&lt;=AU$178,'MissFill 1'!AT129,"")</f>
        <v>1140</v>
      </c>
      <c r="AV126" s="59">
        <f>IF($A126&lt;=AV$178,'MissFill 1'!AU129,"")</f>
        <v>1400</v>
      </c>
      <c r="AW126" s="59">
        <f>IF($A126&lt;=AW$178,'MissFill 1'!AV129,"")</f>
        <v>94</v>
      </c>
      <c r="AX126" s="59">
        <f>IF($A126&lt;=AX$178,'MissFill 1'!AW129,"")</f>
        <v>1397</v>
      </c>
    </row>
    <row r="127" spans="1:50" x14ac:dyDescent="0.25">
      <c r="A127" s="41">
        <v>44472</v>
      </c>
      <c r="B127" s="52">
        <v>276</v>
      </c>
      <c r="C127" s="59">
        <f>IF($A127&lt;=C$178,'MissFill 1'!B130,"")</f>
        <v>5</v>
      </c>
      <c r="D127" s="59">
        <f>IF($A127&lt;=D$178,'MissFill 1'!C130,"")</f>
        <v>0</v>
      </c>
      <c r="E127" s="59">
        <f>IF($A127&lt;=E$178,'MissFill 1'!D130,"")</f>
        <v>176</v>
      </c>
      <c r="F127" s="59">
        <f>IF($A127&lt;=F$178,'MissFill 1'!E130,"")</f>
        <v>713.16672669675302</v>
      </c>
      <c r="G127" s="59">
        <f>IF($A127&lt;=G$178,'MissFill 1'!F130,"")</f>
        <v>0</v>
      </c>
      <c r="H127" s="59">
        <f>IF($A127&lt;=H$178,'MissFill 1'!G130,"")</f>
        <v>0</v>
      </c>
      <c r="I127" s="59">
        <f>IF($A127&lt;=I$178,'MissFill 1'!H130,"")</f>
        <v>361.11868695822585</v>
      </c>
      <c r="J127" s="59">
        <f>IF($A127&lt;=J$178,'MissFill 1'!I130,"")</f>
        <v>877</v>
      </c>
      <c r="K127" s="59">
        <f>IF($A127&lt;=K$178,'MissFill 1'!J130,"")</f>
        <v>1</v>
      </c>
      <c r="L127" s="59">
        <f>IF($A127&lt;=L$178,'MissFill 1'!K130,"")</f>
        <v>140</v>
      </c>
      <c r="M127" s="59">
        <f>IF($A127&lt;=M$178,'MissFill 1'!L130,"")</f>
        <v>0</v>
      </c>
      <c r="N127" s="59">
        <f>IF($A127&lt;=N$178,'MissFill 1'!M130,"")</f>
        <v>26</v>
      </c>
      <c r="O127" s="59">
        <f>IF($A127&lt;=O$178,'MissFill 1'!N130,"")</f>
        <v>1083</v>
      </c>
      <c r="P127" s="59">
        <f>IF($A127&lt;=P$178,'MissFill 1'!O130,"")</f>
        <v>657</v>
      </c>
      <c r="Q127" s="59">
        <f>IF($A127&lt;=Q$178,'MissFill 1'!P130,"")</f>
        <v>35</v>
      </c>
      <c r="R127" s="59">
        <f>IF($A127&lt;=R$178,'MissFill 1'!Q130,"")</f>
        <v>567</v>
      </c>
      <c r="S127" s="59">
        <f>IF($A127&lt;=S$178,'MissFill 1'!R130,"")</f>
        <v>0</v>
      </c>
      <c r="T127" s="59">
        <f>IF($A127&lt;=T$178,'MissFill 1'!S130,"")</f>
        <v>497</v>
      </c>
      <c r="U127" s="59">
        <f>IF($A127&lt;=U$178,'MissFill 1'!T130,"")</f>
        <v>1573</v>
      </c>
      <c r="V127" s="59">
        <f>IF($A127&lt;=V$178,'MissFill 1'!U130,"")</f>
        <v>505</v>
      </c>
      <c r="W127" s="59">
        <f>IF($A127&lt;=W$178,'MissFill 1'!V130,"")</f>
        <v>340</v>
      </c>
      <c r="X127" s="59">
        <f>IF($A127&lt;=X$178,'MissFill 1'!W130,"")</f>
        <v>49</v>
      </c>
      <c r="Y127" s="59">
        <f>IF($A127&lt;=Y$178,'MissFill 1'!X130,"")</f>
        <v>0</v>
      </c>
      <c r="Z127" s="59">
        <f>IF($A127&lt;=Z$178,'MissFill 1'!Y130,"")</f>
        <v>228</v>
      </c>
      <c r="AA127" s="59">
        <f>IF($A127&lt;=AA$178,'MissFill 1'!Z130,"")</f>
        <v>41</v>
      </c>
      <c r="AB127" s="59">
        <f>IF($A127&lt;=AB$178,'MissFill 1'!AA130,"")</f>
        <v>7697</v>
      </c>
      <c r="AC127" s="59">
        <f>IF($A127&lt;=AC$178,'MissFill 1'!AB130,"")</f>
        <v>0</v>
      </c>
      <c r="AD127" s="59">
        <f>IF($A127&lt;=AD$178,'MissFill 1'!AC130,"")</f>
        <v>173</v>
      </c>
      <c r="AE127" s="59">
        <f>IF($A127&lt;=AE$178,'MissFill 1'!AD130,"")</f>
        <v>40</v>
      </c>
      <c r="AF127" s="59">
        <f>IF($A127&lt;=AF$178,'MissFill 1'!AE130,"")</f>
        <v>150</v>
      </c>
      <c r="AG127" s="59">
        <f>IF($A127&lt;=AG$178,'MissFill 1'!AF130,"")</f>
        <v>930</v>
      </c>
      <c r="AH127" s="59">
        <f>IF($A127&lt;=AH$178,'MissFill 1'!AG130,"")</f>
        <v>116</v>
      </c>
      <c r="AI127" s="59">
        <f>IF($A127&lt;=AI$178,'MissFill 1'!AH130,"")</f>
        <v>54</v>
      </c>
      <c r="AJ127" s="59">
        <f>IF($A127&lt;=AJ$178,'MissFill 1'!AI130,"")</f>
        <v>600</v>
      </c>
      <c r="AK127" s="59">
        <f>IF($A127&lt;=AK$178,'MissFill 1'!AJ130,"")</f>
        <v>12</v>
      </c>
      <c r="AL127" s="59">
        <f>IF($A127&lt;=AL$178,'MissFill 1'!AK130,"")</f>
        <v>4288</v>
      </c>
      <c r="AM127" s="59">
        <f>IF($A127&lt;=AM$178,'MissFill 1'!AL130,"")</f>
        <v>515</v>
      </c>
      <c r="AN127" s="59">
        <f>IF($A127&lt;=AN$178,'MissFill 1'!AM130,"")</f>
        <v>71</v>
      </c>
      <c r="AO127" s="59">
        <f>IF($A127&lt;=AO$178,'MissFill 1'!AN130,"")</f>
        <v>899.20575962761563</v>
      </c>
      <c r="AP127" s="59">
        <f>IF($A127&lt;=AP$178,'MissFill 1'!AO130,"")</f>
        <v>638</v>
      </c>
      <c r="AQ127" s="59">
        <f>IF($A127&lt;=AQ$178,'MissFill 1'!AP130,"")</f>
        <v>502</v>
      </c>
      <c r="AR127" s="59">
        <f>IF($A127&lt;=AR$178,'MissFill 1'!AQ130,"")</f>
        <v>1186.7509877199991</v>
      </c>
      <c r="AS127" s="59">
        <f>IF($A127&lt;=AS$178,'MissFill 1'!AR130,"")</f>
        <v>433</v>
      </c>
      <c r="AT127" s="59">
        <f>IF($A127&lt;=AT$178,'MissFill 1'!AS130,"")</f>
        <v>108</v>
      </c>
      <c r="AU127" s="59">
        <f>IF($A127&lt;=AU$178,'MissFill 1'!AT130,"")</f>
        <v>877</v>
      </c>
      <c r="AV127" s="59">
        <f>IF($A127&lt;=AV$178,'MissFill 1'!AU130,"")</f>
        <v>1002</v>
      </c>
      <c r="AW127" s="59">
        <f>IF($A127&lt;=AW$178,'MissFill 1'!AV130,"")</f>
        <v>51</v>
      </c>
      <c r="AX127" s="59">
        <f>IF($A127&lt;=AX$178,'MissFill 1'!AW130,"")</f>
        <v>883</v>
      </c>
    </row>
    <row r="128" spans="1:50" x14ac:dyDescent="0.25">
      <c r="A128" s="41">
        <v>44473</v>
      </c>
      <c r="B128" s="52">
        <v>277</v>
      </c>
      <c r="C128" s="59">
        <f>IF($A128&lt;=C$178,'MissFill 1'!B131,"")</f>
        <v>0</v>
      </c>
      <c r="D128" s="59">
        <f>IF($A128&lt;=D$178,'MissFill 1'!C131,"")</f>
        <v>85</v>
      </c>
      <c r="E128" s="59">
        <f>IF($A128&lt;=E$178,'MissFill 1'!D131,"")</f>
        <v>205</v>
      </c>
      <c r="F128" s="59">
        <f>IF($A128&lt;=F$178,'MissFill 1'!E131,"")</f>
        <v>496.90730217105494</v>
      </c>
      <c r="G128" s="59">
        <f>IF($A128&lt;=G$178,'MissFill 1'!F131,"")</f>
        <v>5</v>
      </c>
      <c r="H128" s="59">
        <f>IF($A128&lt;=H$178,'MissFill 1'!G131,"")</f>
        <v>0</v>
      </c>
      <c r="I128" s="59">
        <f>IF($A128&lt;=I$178,'MissFill 1'!H131,"")</f>
        <v>251.61369113658432</v>
      </c>
      <c r="J128" s="59">
        <f>IF($A128&lt;=J$178,'MissFill 1'!I131,"")</f>
        <v>2183</v>
      </c>
      <c r="K128" s="59">
        <f>IF($A128&lt;=K$178,'MissFill 1'!J131,"")</f>
        <v>29</v>
      </c>
      <c r="L128" s="59">
        <f>IF($A128&lt;=L$178,'MissFill 1'!K131,"")</f>
        <v>152</v>
      </c>
      <c r="M128" s="59">
        <f>IF($A128&lt;=M$178,'MissFill 1'!L131,"")</f>
        <v>0</v>
      </c>
      <c r="N128" s="59">
        <f>IF($A128&lt;=N$178,'MissFill 1'!M131,"")</f>
        <v>0</v>
      </c>
      <c r="O128" s="59">
        <f>IF($A128&lt;=O$178,'MissFill 1'!N131,"")</f>
        <v>1152</v>
      </c>
      <c r="P128" s="59">
        <f>IF($A128&lt;=P$178,'MissFill 1'!O131,"")</f>
        <v>327</v>
      </c>
      <c r="Q128" s="59">
        <f>IF($A128&lt;=Q$178,'MissFill 1'!P131,"")</f>
        <v>1145</v>
      </c>
      <c r="R128" s="59">
        <f>IF($A128&lt;=R$178,'MissFill 1'!Q131,"")</f>
        <v>9</v>
      </c>
      <c r="S128" s="59">
        <f>IF($A128&lt;=S$178,'MissFill 1'!R131,"")</f>
        <v>0</v>
      </c>
      <c r="T128" s="59">
        <f>IF($A128&lt;=T$178,'MissFill 1'!S131,"")</f>
        <v>0</v>
      </c>
      <c r="U128" s="59">
        <f>IF($A128&lt;=U$178,'MissFill 1'!T131,"")</f>
        <v>651</v>
      </c>
      <c r="V128" s="59">
        <f>IF($A128&lt;=V$178,'MissFill 1'!U131,"")</f>
        <v>175</v>
      </c>
      <c r="W128" s="59">
        <f>IF($A128&lt;=W$178,'MissFill 1'!V131,"")</f>
        <v>23</v>
      </c>
      <c r="X128" s="59">
        <f>IF($A128&lt;=X$178,'MissFill 1'!W131,"")</f>
        <v>313</v>
      </c>
      <c r="Y128" s="59">
        <f>IF($A128&lt;=Y$178,'MissFill 1'!X131,"")</f>
        <v>0</v>
      </c>
      <c r="Z128" s="59">
        <f>IF($A128&lt;=Z$178,'MissFill 1'!Y131,"")</f>
        <v>7</v>
      </c>
      <c r="AA128" s="59">
        <f>IF($A128&lt;=AA$178,'MissFill 1'!Z131,"")</f>
        <v>1110</v>
      </c>
      <c r="AB128" s="59">
        <f>IF($A128&lt;=AB$178,'MissFill 1'!AA131,"")</f>
        <v>3624</v>
      </c>
      <c r="AC128" s="59">
        <f>IF($A128&lt;=AC$178,'MissFill 1'!AB131,"")</f>
        <v>17</v>
      </c>
      <c r="AD128" s="59">
        <f>IF($A128&lt;=AD$178,'MissFill 1'!AC131,"")</f>
        <v>196</v>
      </c>
      <c r="AE128" s="59">
        <f>IF($A128&lt;=AE$178,'MissFill 1'!AD131,"")</f>
        <v>588</v>
      </c>
      <c r="AF128" s="59">
        <f>IF($A128&lt;=AF$178,'MissFill 1'!AE131,"")</f>
        <v>0</v>
      </c>
      <c r="AG128" s="59">
        <f>IF($A128&lt;=AG$178,'MissFill 1'!AF131,"")</f>
        <v>31</v>
      </c>
      <c r="AH128" s="59">
        <f>IF($A128&lt;=AH$178,'MissFill 1'!AG131,"")</f>
        <v>92</v>
      </c>
      <c r="AI128" s="59">
        <f>IF($A128&lt;=AI$178,'MissFill 1'!AH131,"")</f>
        <v>0</v>
      </c>
      <c r="AJ128" s="59">
        <f>IF($A128&lt;=AJ$178,'MissFill 1'!AI131,"")</f>
        <v>85</v>
      </c>
      <c r="AK128" s="59">
        <f>IF($A128&lt;=AK$178,'MissFill 1'!AJ131,"")</f>
        <v>96</v>
      </c>
      <c r="AL128" s="59">
        <f>IF($A128&lt;=AL$178,'MissFill 1'!AK131,"")</f>
        <v>2230</v>
      </c>
      <c r="AM128" s="59">
        <f>IF($A128&lt;=AM$178,'MissFill 1'!AL131,"")</f>
        <v>146</v>
      </c>
      <c r="AN128" s="59">
        <f>IF($A128&lt;=AN$178,'MissFill 1'!AM131,"")</f>
        <v>146</v>
      </c>
      <c r="AO128" s="59">
        <f>IF($A128&lt;=AO$178,'MissFill 1'!AN131,"")</f>
        <v>626.53218579450811</v>
      </c>
      <c r="AP128" s="59">
        <f>IF($A128&lt;=AP$178,'MissFill 1'!AO131,"")</f>
        <v>437</v>
      </c>
      <c r="AQ128" s="59">
        <f>IF($A128&lt;=AQ$178,'MissFill 1'!AP131,"")</f>
        <v>320</v>
      </c>
      <c r="AR128" s="59">
        <f>IF($A128&lt;=AR$178,'MissFill 1'!AQ131,"")</f>
        <v>826.88270439673374</v>
      </c>
      <c r="AS128" s="59">
        <f>IF($A128&lt;=AS$178,'MissFill 1'!AR131,"")</f>
        <v>749</v>
      </c>
      <c r="AT128" s="59">
        <f>IF($A128&lt;=AT$178,'MissFill 1'!AS131,"")</f>
        <v>216</v>
      </c>
      <c r="AU128" s="59">
        <f>IF($A128&lt;=AU$178,'MissFill 1'!AT131,"")</f>
        <v>613</v>
      </c>
      <c r="AV128" s="59">
        <f>IF($A128&lt;=AV$178,'MissFill 1'!AU131,"")</f>
        <v>410</v>
      </c>
      <c r="AW128" s="59">
        <f>IF($A128&lt;=AW$178,'MissFill 1'!AV131,"")</f>
        <v>82</v>
      </c>
      <c r="AX128" s="59">
        <f>IF($A128&lt;=AX$178,'MissFill 1'!AW131,"")</f>
        <v>425</v>
      </c>
    </row>
    <row r="129" spans="1:50" x14ac:dyDescent="0.25">
      <c r="A129" s="41">
        <v>44474</v>
      </c>
      <c r="B129" s="52">
        <v>278</v>
      </c>
      <c r="C129" s="59">
        <f>IF($A129&lt;=C$178,'MissFill 1'!B132,"")</f>
        <v>2604</v>
      </c>
      <c r="D129" s="59">
        <f>IF($A129&lt;=D$178,'MissFill 1'!C132,"")</f>
        <v>87</v>
      </c>
      <c r="E129" s="59">
        <f>IF($A129&lt;=E$178,'MissFill 1'!D132,"")</f>
        <v>0</v>
      </c>
      <c r="F129" s="59">
        <f>IF($A129&lt;=F$178,'MissFill 1'!E132,"")</f>
        <v>568.38893244906706</v>
      </c>
      <c r="G129" s="59">
        <f>IF($A129&lt;=G$178,'MissFill 1'!F132,"")</f>
        <v>0</v>
      </c>
      <c r="H129" s="59">
        <f>IF($A129&lt;=H$178,'MissFill 1'!G132,"")</f>
        <v>0</v>
      </c>
      <c r="I129" s="59">
        <f>IF($A129&lt;=I$178,'MissFill 1'!H132,"")</f>
        <v>287.80908767056377</v>
      </c>
      <c r="J129" s="59">
        <f>IF($A129&lt;=J$178,'MissFill 1'!I132,"")</f>
        <v>3194</v>
      </c>
      <c r="K129" s="59">
        <f>IF($A129&lt;=K$178,'MissFill 1'!J132,"")</f>
        <v>30</v>
      </c>
      <c r="L129" s="59">
        <f>IF($A129&lt;=L$178,'MissFill 1'!K132,"")</f>
        <v>215</v>
      </c>
      <c r="M129" s="59">
        <f>IF($A129&lt;=M$178,'MissFill 1'!L132,"")</f>
        <v>1940</v>
      </c>
      <c r="N129" s="59">
        <f>IF($A129&lt;=N$178,'MissFill 1'!M132,"")</f>
        <v>2</v>
      </c>
      <c r="O129" s="59">
        <f>IF($A129&lt;=O$178,'MissFill 1'!N132,"")</f>
        <v>1079</v>
      </c>
      <c r="P129" s="59">
        <f>IF($A129&lt;=P$178,'MissFill 1'!O132,"")</f>
        <v>108</v>
      </c>
      <c r="Q129" s="59">
        <f>IF($A129&lt;=Q$178,'MissFill 1'!P132,"")</f>
        <v>46</v>
      </c>
      <c r="R129" s="59">
        <f>IF($A129&lt;=R$178,'MissFill 1'!Q132,"")</f>
        <v>51</v>
      </c>
      <c r="S129" s="59">
        <f>IF($A129&lt;=S$178,'MissFill 1'!R132,"")</f>
        <v>0</v>
      </c>
      <c r="T129" s="59">
        <f>IF($A129&lt;=T$178,'MissFill 1'!S132,"")</f>
        <v>0</v>
      </c>
      <c r="U129" s="59">
        <f>IF($A129&lt;=U$178,'MissFill 1'!T132,"")</f>
        <v>569</v>
      </c>
      <c r="V129" s="59">
        <f>IF($A129&lt;=V$178,'MissFill 1'!U132,"")</f>
        <v>248</v>
      </c>
      <c r="W129" s="59">
        <f>IF($A129&lt;=W$178,'MissFill 1'!V132,"")</f>
        <v>39</v>
      </c>
      <c r="X129" s="59">
        <f>IF($A129&lt;=X$178,'MissFill 1'!W132,"")</f>
        <v>627</v>
      </c>
      <c r="Y129" s="59">
        <f>IF($A129&lt;=Y$178,'MissFill 1'!X132,"")</f>
        <v>0</v>
      </c>
      <c r="Z129" s="59">
        <f>IF($A129&lt;=Z$178,'MissFill 1'!Y132,"")</f>
        <v>26</v>
      </c>
      <c r="AA129" s="59">
        <f>IF($A129&lt;=AA$178,'MissFill 1'!Z132,"")</f>
        <v>486</v>
      </c>
      <c r="AB129" s="59">
        <f>IF($A129&lt;=AB$178,'MissFill 1'!AA132,"")</f>
        <v>2586</v>
      </c>
      <c r="AC129" s="59">
        <f>IF($A129&lt;=AC$178,'MissFill 1'!AB132,"")</f>
        <v>3</v>
      </c>
      <c r="AD129" s="59">
        <f>IF($A129&lt;=AD$178,'MissFill 1'!AC132,"")</f>
        <v>187</v>
      </c>
      <c r="AE129" s="59">
        <f>IF($A129&lt;=AE$178,'MissFill 1'!AD132,"")</f>
        <v>447</v>
      </c>
      <c r="AF129" s="59">
        <f>IF($A129&lt;=AF$178,'MissFill 1'!AE132,"")</f>
        <v>1560</v>
      </c>
      <c r="AG129" s="59">
        <f>IF($A129&lt;=AG$178,'MissFill 1'!AF132,"")</f>
        <v>199</v>
      </c>
      <c r="AH129" s="59">
        <f>IF($A129&lt;=AH$178,'MissFill 1'!AG132,"")</f>
        <v>77</v>
      </c>
      <c r="AI129" s="59">
        <f>IF($A129&lt;=AI$178,'MissFill 1'!AH132,"")</f>
        <v>0</v>
      </c>
      <c r="AJ129" s="59">
        <f>IF($A129&lt;=AJ$178,'MissFill 1'!AI132,"")</f>
        <v>136</v>
      </c>
      <c r="AK129" s="59">
        <f>IF($A129&lt;=AK$178,'MissFill 1'!AJ132,"")</f>
        <v>140</v>
      </c>
      <c r="AL129" s="59">
        <f>IF($A129&lt;=AL$178,'MissFill 1'!AK132,"")</f>
        <v>807</v>
      </c>
      <c r="AM129" s="59">
        <f>IF($A129&lt;=AM$178,'MissFill 1'!AL132,"")</f>
        <v>135</v>
      </c>
      <c r="AN129" s="59">
        <f>IF($A129&lt;=AN$178,'MissFill 1'!AM132,"")</f>
        <v>260</v>
      </c>
      <c r="AO129" s="59">
        <f>IF($A129&lt;=AO$178,'MissFill 1'!AN132,"")</f>
        <v>716.66075075332992</v>
      </c>
      <c r="AP129" s="59">
        <f>IF($A129&lt;=AP$178,'MissFill 1'!AO132,"")</f>
        <v>394</v>
      </c>
      <c r="AQ129" s="59">
        <f>IF($A129&lt;=AQ$178,'MissFill 1'!AP132,"")</f>
        <v>278</v>
      </c>
      <c r="AR129" s="59">
        <f>IF($A129&lt;=AR$178,'MissFill 1'!AQ132,"")</f>
        <v>945.83230224068279</v>
      </c>
      <c r="AS129" s="59">
        <f>IF($A129&lt;=AS$178,'MissFill 1'!AR132,"")</f>
        <v>682</v>
      </c>
      <c r="AT129" s="59">
        <f>IF($A129&lt;=AT$178,'MissFill 1'!AS132,"")</f>
        <v>207</v>
      </c>
      <c r="AU129" s="59">
        <f>IF($A129&lt;=AU$178,'MissFill 1'!AT132,"")</f>
        <v>725</v>
      </c>
      <c r="AV129" s="59">
        <f>IF($A129&lt;=AV$178,'MissFill 1'!AU132,"")</f>
        <v>212</v>
      </c>
      <c r="AW129" s="59">
        <f>IF($A129&lt;=AW$178,'MissFill 1'!AV132,"")</f>
        <v>103</v>
      </c>
      <c r="AX129" s="59">
        <f>IF($A129&lt;=AX$178,'MissFill 1'!AW132,"")</f>
        <v>185</v>
      </c>
    </row>
    <row r="130" spans="1:50" x14ac:dyDescent="0.25">
      <c r="A130" s="41">
        <v>44475</v>
      </c>
      <c r="B130" s="52">
        <v>279</v>
      </c>
      <c r="C130" s="59">
        <f>IF($A130&lt;=C$178,'MissFill 1'!B133,"")</f>
        <v>49</v>
      </c>
      <c r="D130" s="59">
        <f>IF($A130&lt;=D$178,'MissFill 1'!C133,"")</f>
        <v>100</v>
      </c>
      <c r="E130" s="59">
        <f>IF($A130&lt;=E$178,'MissFill 1'!D133,"")</f>
        <v>0</v>
      </c>
      <c r="F130" s="59">
        <f>IF($A130&lt;=F$178,'MissFill 1'!E133,"")</f>
        <v>468.5345935376339</v>
      </c>
      <c r="G130" s="59">
        <f>IF($A130&lt;=G$178,'MissFill 1'!F133,"")</f>
        <v>881</v>
      </c>
      <c r="H130" s="59">
        <f>IF($A130&lt;=H$178,'MissFill 1'!G133,"")</f>
        <v>0</v>
      </c>
      <c r="I130" s="59">
        <f>IF($A130&lt;=I$178,'MissFill 1'!H133,"")</f>
        <v>237.24690297386906</v>
      </c>
      <c r="J130" s="59">
        <f>IF($A130&lt;=J$178,'MissFill 1'!I133,"")</f>
        <v>0</v>
      </c>
      <c r="K130" s="59">
        <f>IF($A130&lt;=K$178,'MissFill 1'!J133,"")</f>
        <v>1</v>
      </c>
      <c r="L130" s="59">
        <f>IF($A130&lt;=L$178,'MissFill 1'!K133,"")</f>
        <v>186</v>
      </c>
      <c r="M130" s="59">
        <f>IF($A130&lt;=M$178,'MissFill 1'!L133,"")</f>
        <v>844</v>
      </c>
      <c r="N130" s="59">
        <f>IF($A130&lt;=N$178,'MissFill 1'!M133,"")</f>
        <v>7</v>
      </c>
      <c r="O130" s="59">
        <f>IF($A130&lt;=O$178,'MissFill 1'!N133,"")</f>
        <v>0</v>
      </c>
      <c r="P130" s="59">
        <f>IF($A130&lt;=P$178,'MissFill 1'!O133,"")</f>
        <v>214</v>
      </c>
      <c r="Q130" s="59">
        <f>IF($A130&lt;=Q$178,'MissFill 1'!P133,"")</f>
        <v>1614</v>
      </c>
      <c r="R130" s="59">
        <f>IF($A130&lt;=R$178,'MissFill 1'!Q133,"")</f>
        <v>416</v>
      </c>
      <c r="S130" s="59">
        <f>IF($A130&lt;=S$178,'MissFill 1'!R133,"")</f>
        <v>0</v>
      </c>
      <c r="T130" s="59">
        <f>IF($A130&lt;=T$178,'MissFill 1'!S133,"")</f>
        <v>0</v>
      </c>
      <c r="U130" s="59">
        <f>IF($A130&lt;=U$178,'MissFill 1'!T133,"")</f>
        <v>60</v>
      </c>
      <c r="V130" s="59">
        <f>IF($A130&lt;=V$178,'MissFill 1'!U133,"")</f>
        <v>122</v>
      </c>
      <c r="W130" s="59">
        <f>IF($A130&lt;=W$178,'MissFill 1'!V133,"")</f>
        <v>507</v>
      </c>
      <c r="X130" s="59">
        <f>IF($A130&lt;=X$178,'MissFill 1'!W133,"")</f>
        <v>6</v>
      </c>
      <c r="Y130" s="59">
        <f>IF($A130&lt;=Y$178,'MissFill 1'!X133,"")</f>
        <v>1293</v>
      </c>
      <c r="Z130" s="59">
        <f>IF($A130&lt;=Z$178,'MissFill 1'!Y133,"")</f>
        <v>71</v>
      </c>
      <c r="AA130" s="59">
        <f>IF($A130&lt;=AA$178,'MissFill 1'!Z133,"")</f>
        <v>59</v>
      </c>
      <c r="AB130" s="59">
        <f>IF($A130&lt;=AB$178,'MissFill 1'!AA133,"")</f>
        <v>1600</v>
      </c>
      <c r="AC130" s="59">
        <f>IF($A130&lt;=AC$178,'MissFill 1'!AB133,"")</f>
        <v>81</v>
      </c>
      <c r="AD130" s="59">
        <f>IF($A130&lt;=AD$178,'MissFill 1'!AC133,"")</f>
        <v>111</v>
      </c>
      <c r="AE130" s="59">
        <f>IF($A130&lt;=AE$178,'MissFill 1'!AD133,"")</f>
        <v>189</v>
      </c>
      <c r="AF130" s="59">
        <f>IF($A130&lt;=AF$178,'MissFill 1'!AE133,"")</f>
        <v>155</v>
      </c>
      <c r="AG130" s="59">
        <f>IF($A130&lt;=AG$178,'MissFill 1'!AF133,"")</f>
        <v>809</v>
      </c>
      <c r="AH130" s="59">
        <f>IF($A130&lt;=AH$178,'MissFill 1'!AG133,"")</f>
        <v>1</v>
      </c>
      <c r="AI130" s="59">
        <f>IF($A130&lt;=AI$178,'MissFill 1'!AH133,"")</f>
        <v>11</v>
      </c>
      <c r="AJ130" s="59">
        <f>IF($A130&lt;=AJ$178,'MissFill 1'!AI133,"")</f>
        <v>81</v>
      </c>
      <c r="AK130" s="59">
        <f>IF($A130&lt;=AK$178,'MissFill 1'!AJ133,"")</f>
        <v>140</v>
      </c>
      <c r="AL130" s="59">
        <f>IF($A130&lt;=AL$178,'MissFill 1'!AK133,"")</f>
        <v>1286</v>
      </c>
      <c r="AM130" s="59">
        <f>IF($A130&lt;=AM$178,'MissFill 1'!AL133,"")</f>
        <v>102</v>
      </c>
      <c r="AN130" s="59">
        <f>IF($A130&lt;=AN$178,'MissFill 1'!AM133,"")</f>
        <v>375</v>
      </c>
      <c r="AO130" s="59">
        <f>IF($A130&lt;=AO$178,'MissFill 1'!AN133,"")</f>
        <v>590.75807847239378</v>
      </c>
      <c r="AP130" s="59">
        <f>IF($A130&lt;=AP$178,'MissFill 1'!AO133,"")</f>
        <v>923</v>
      </c>
      <c r="AQ130" s="59">
        <f>IF($A130&lt;=AQ$178,'MissFill 1'!AP133,"")</f>
        <v>1683</v>
      </c>
      <c r="AR130" s="59">
        <f>IF($A130&lt;=AR$178,'MissFill 1'!AQ133,"")</f>
        <v>779.66886402175373</v>
      </c>
      <c r="AS130" s="59">
        <f>IF($A130&lt;=AS$178,'MissFill 1'!AR133,"")</f>
        <v>994</v>
      </c>
      <c r="AT130" s="59">
        <f>IF($A130&lt;=AT$178,'MissFill 1'!AS133,"")</f>
        <v>144</v>
      </c>
      <c r="AU130" s="59">
        <f>IF($A130&lt;=AU$178,'MissFill 1'!AT133,"")</f>
        <v>1017</v>
      </c>
      <c r="AV130" s="59">
        <f>IF($A130&lt;=AV$178,'MissFill 1'!AU133,"")</f>
        <v>254</v>
      </c>
      <c r="AW130" s="59">
        <f>IF($A130&lt;=AW$178,'MissFill 1'!AV133,"")</f>
        <v>99</v>
      </c>
      <c r="AX130" s="59">
        <f>IF($A130&lt;=AX$178,'MissFill 1'!AW133,"")</f>
        <v>557</v>
      </c>
    </row>
    <row r="131" spans="1:50" x14ac:dyDescent="0.25">
      <c r="A131" s="41">
        <v>44476</v>
      </c>
      <c r="B131" s="52">
        <v>280</v>
      </c>
      <c r="C131" s="59">
        <f>IF($A131&lt;=C$178,'MissFill 1'!B134,"")</f>
        <v>7</v>
      </c>
      <c r="D131" s="59">
        <f>IF($A131&lt;=D$178,'MissFill 1'!C134,"")</f>
        <v>407</v>
      </c>
      <c r="E131" s="59">
        <f>IF($A131&lt;=E$178,'MissFill 1'!D134,"")</f>
        <v>0</v>
      </c>
      <c r="F131" s="59">
        <f>IF($A131&lt;=F$178,'MissFill 1'!E134,"")</f>
        <v>548.43936422921502</v>
      </c>
      <c r="G131" s="59">
        <f>IF($A131&lt;=G$178,'MissFill 1'!F134,"")</f>
        <v>326</v>
      </c>
      <c r="H131" s="59">
        <f>IF($A131&lt;=H$178,'MissFill 1'!G134,"")</f>
        <v>3000</v>
      </c>
      <c r="I131" s="59">
        <f>IF($A131&lt;=I$178,'MissFill 1'!H134,"")</f>
        <v>277.70743596521186</v>
      </c>
      <c r="J131" s="59">
        <f>IF($A131&lt;=J$178,'MissFill 1'!I134,"")</f>
        <v>0</v>
      </c>
      <c r="K131" s="59">
        <f>IF($A131&lt;=K$178,'MissFill 1'!J134,"")</f>
        <v>130</v>
      </c>
      <c r="L131" s="59">
        <f>IF($A131&lt;=L$178,'MissFill 1'!K134,"")</f>
        <v>174</v>
      </c>
      <c r="M131" s="59">
        <f>IF($A131&lt;=M$178,'MissFill 1'!L134,"")</f>
        <v>2224</v>
      </c>
      <c r="N131" s="59">
        <f>IF($A131&lt;=N$178,'MissFill 1'!M134,"")</f>
        <v>43</v>
      </c>
      <c r="O131" s="59">
        <f>IF($A131&lt;=O$178,'MissFill 1'!N134,"")</f>
        <v>44</v>
      </c>
      <c r="P131" s="59">
        <f>IF($A131&lt;=P$178,'MissFill 1'!O134,"")</f>
        <v>424</v>
      </c>
      <c r="Q131" s="59">
        <f>IF($A131&lt;=Q$178,'MissFill 1'!P134,"")</f>
        <v>0</v>
      </c>
      <c r="R131" s="59">
        <f>IF($A131&lt;=R$178,'MissFill 1'!Q134,"")</f>
        <v>66</v>
      </c>
      <c r="S131" s="59">
        <f>IF($A131&lt;=S$178,'MissFill 1'!R134,"")</f>
        <v>0</v>
      </c>
      <c r="T131" s="59">
        <f>IF($A131&lt;=T$178,'MissFill 1'!S134,"")</f>
        <v>0</v>
      </c>
      <c r="U131" s="59">
        <f>IF($A131&lt;=U$178,'MissFill 1'!T134,"")</f>
        <v>0</v>
      </c>
      <c r="V131" s="59">
        <f>IF($A131&lt;=V$178,'MissFill 1'!U134,"")</f>
        <v>111</v>
      </c>
      <c r="W131" s="59">
        <f>IF($A131&lt;=W$178,'MissFill 1'!V134,"")</f>
        <v>13</v>
      </c>
      <c r="X131" s="59">
        <f>IF($A131&lt;=X$178,'MissFill 1'!W134,"")</f>
        <v>766</v>
      </c>
      <c r="Y131" s="59">
        <f>IF($A131&lt;=Y$178,'MissFill 1'!X134,"")</f>
        <v>93</v>
      </c>
      <c r="Z131" s="59">
        <f>IF($A131&lt;=Z$178,'MissFill 1'!Y134,"")</f>
        <v>499.2703570736881</v>
      </c>
      <c r="AA131" s="59">
        <f>IF($A131&lt;=AA$178,'MissFill 1'!Z134,"")</f>
        <v>62</v>
      </c>
      <c r="AB131" s="59">
        <f>IF($A131&lt;=AB$178,'MissFill 1'!AA134,"")</f>
        <v>1601</v>
      </c>
      <c r="AC131" s="59">
        <f>IF($A131&lt;=AC$178,'MissFill 1'!AB134,"")</f>
        <v>16</v>
      </c>
      <c r="AD131" s="59">
        <f>IF($A131&lt;=AD$178,'MissFill 1'!AC134,"")</f>
        <v>193</v>
      </c>
      <c r="AE131" s="59">
        <f>IF($A131&lt;=AE$178,'MissFill 1'!AD134,"")</f>
        <v>91</v>
      </c>
      <c r="AF131" s="59">
        <f>IF($A131&lt;=AF$178,'MissFill 1'!AE134,"")</f>
        <v>133</v>
      </c>
      <c r="AG131" s="59">
        <f>IF($A131&lt;=AG$178,'MissFill 1'!AF134,"")</f>
        <v>442</v>
      </c>
      <c r="AH131" s="59">
        <f>IF($A131&lt;=AH$178,'MissFill 1'!AG134,"")</f>
        <v>587</v>
      </c>
      <c r="AI131" s="59">
        <f>IF($A131&lt;=AI$178,'MissFill 1'!AH134,"")</f>
        <v>64</v>
      </c>
      <c r="AJ131" s="59">
        <f>IF($A131&lt;=AJ$178,'MissFill 1'!AI134,"")</f>
        <v>332</v>
      </c>
      <c r="AK131" s="59">
        <f>IF($A131&lt;=AK$178,'MissFill 1'!AJ134,"")</f>
        <v>138</v>
      </c>
      <c r="AL131" s="59">
        <f>IF($A131&lt;=AL$178,'MissFill 1'!AK134,"")</f>
        <v>1356</v>
      </c>
      <c r="AM131" s="59">
        <f>IF($A131&lt;=AM$178,'MissFill 1'!AL134,"")</f>
        <v>214</v>
      </c>
      <c r="AN131" s="59">
        <f>IF($A131&lt;=AN$178,'MissFill 1'!AM134,"")</f>
        <v>121</v>
      </c>
      <c r="AO131" s="59">
        <f>IF($A131&lt;=AO$178,'MissFill 1'!AN134,"")</f>
        <v>691.50707213393969</v>
      </c>
      <c r="AP131" s="59">
        <f>IF($A131&lt;=AP$178,'MissFill 1'!AO134,"")</f>
        <v>688.10437151225642</v>
      </c>
      <c r="AQ131" s="59">
        <f>IF($A131&lt;=AQ$178,'MissFill 1'!AP134,"")</f>
        <v>1710</v>
      </c>
      <c r="AR131" s="59">
        <f>IF($A131&lt;=AR$178,'MissFill 1'!AQ134,"")</f>
        <v>912.63505830987265</v>
      </c>
      <c r="AS131" s="59">
        <f>IF($A131&lt;=AS$178,'MissFill 1'!AR134,"")</f>
        <v>683</v>
      </c>
      <c r="AT131" s="59">
        <f>IF($A131&lt;=AT$178,'MissFill 1'!AS134,"")</f>
        <v>1126</v>
      </c>
      <c r="AU131" s="59">
        <f>IF($A131&lt;=AU$178,'MissFill 1'!AT134,"")</f>
        <v>988</v>
      </c>
      <c r="AV131" s="59">
        <f>IF($A131&lt;=AV$178,'MissFill 1'!AU134,"")</f>
        <v>94</v>
      </c>
      <c r="AW131" s="59">
        <f>IF($A131&lt;=AW$178,'MissFill 1'!AV134,"")</f>
        <v>106</v>
      </c>
      <c r="AX131" s="59">
        <f>IF($A131&lt;=AX$178,'MissFill 1'!AW134,"")</f>
        <v>876</v>
      </c>
    </row>
    <row r="132" spans="1:50" x14ac:dyDescent="0.25">
      <c r="A132" s="41">
        <v>44477</v>
      </c>
      <c r="B132" s="52">
        <v>281</v>
      </c>
      <c r="C132" s="59">
        <f>IF($A132&lt;=C$178,'MissFill 1'!B135,"")</f>
        <v>14</v>
      </c>
      <c r="D132" s="59">
        <f>IF($A132&lt;=D$178,'MissFill 1'!C135,"")</f>
        <v>0</v>
      </c>
      <c r="E132" s="59">
        <f>IF($A132&lt;=E$178,'MissFill 1'!D135,"")</f>
        <v>1725</v>
      </c>
      <c r="F132" s="59">
        <f>IF($A132&lt;=F$178,'MissFill 1'!E135,"")</f>
        <v>493.84503767816079</v>
      </c>
      <c r="G132" s="59">
        <f>IF($A132&lt;=G$178,'MissFill 1'!F135,"")</f>
        <v>1895</v>
      </c>
      <c r="H132" s="59">
        <f>IF($A132&lt;=H$178,'MissFill 1'!G135,"")</f>
        <v>1</v>
      </c>
      <c r="I132" s="59">
        <f>IF($A132&lt;=I$178,'MissFill 1'!H135,"")</f>
        <v>250.06308467753848</v>
      </c>
      <c r="J132" s="59">
        <f>IF($A132&lt;=J$178,'MissFill 1'!I135,"")</f>
        <v>0</v>
      </c>
      <c r="K132" s="59">
        <f>IF($A132&lt;=K$178,'MissFill 1'!J135,"")</f>
        <v>1045</v>
      </c>
      <c r="L132" s="59">
        <f>IF($A132&lt;=L$178,'MissFill 1'!K135,"")</f>
        <v>203</v>
      </c>
      <c r="M132" s="59">
        <f>IF($A132&lt;=M$178,'MissFill 1'!L135,"")</f>
        <v>324</v>
      </c>
      <c r="N132" s="59">
        <f>IF($A132&lt;=N$178,'MissFill 1'!M135,"")</f>
        <v>450.33382740525042</v>
      </c>
      <c r="O132" s="59">
        <f>IF($A132&lt;=O$178,'MissFill 1'!N135,"")</f>
        <v>1167</v>
      </c>
      <c r="P132" s="59">
        <f>IF($A132&lt;=P$178,'MissFill 1'!O135,"")</f>
        <v>637.10482082448914</v>
      </c>
      <c r="Q132" s="59">
        <f>IF($A132&lt;=Q$178,'MissFill 1'!P135,"")</f>
        <v>6</v>
      </c>
      <c r="R132" s="59">
        <f>IF($A132&lt;=R$178,'MissFill 1'!Q135,"")</f>
        <v>38</v>
      </c>
      <c r="S132" s="59">
        <f>IF($A132&lt;=S$178,'MissFill 1'!R135,"")</f>
        <v>0</v>
      </c>
      <c r="T132" s="59">
        <f>IF($A132&lt;=T$178,'MissFill 1'!S135,"")</f>
        <v>0</v>
      </c>
      <c r="U132" s="59">
        <f>IF($A132&lt;=U$178,'MissFill 1'!T135,"")</f>
        <v>1000</v>
      </c>
      <c r="V132" s="59">
        <f>IF($A132&lt;=V$178,'MissFill 1'!U135,"")</f>
        <v>667</v>
      </c>
      <c r="W132" s="59">
        <f>IF($A132&lt;=W$178,'MissFill 1'!V135,"")</f>
        <v>106</v>
      </c>
      <c r="X132" s="59">
        <f>IF($A132&lt;=X$178,'MissFill 1'!W135,"")</f>
        <v>6</v>
      </c>
      <c r="Y132" s="59">
        <f>IF($A132&lt;=Y$178,'MissFill 1'!X135,"")</f>
        <v>6</v>
      </c>
      <c r="Z132" s="59">
        <f>IF($A132&lt;=Z$178,'MissFill 1'!Y135,"")</f>
        <v>449.57055306774913</v>
      </c>
      <c r="AA132" s="59">
        <f>IF($A132&lt;=AA$178,'MissFill 1'!Z135,"")</f>
        <v>105</v>
      </c>
      <c r="AB132" s="59">
        <f>IF($A132&lt;=AB$178,'MissFill 1'!AA135,"")</f>
        <v>265</v>
      </c>
      <c r="AC132" s="59">
        <f>IF($A132&lt;=AC$178,'MissFill 1'!AB135,"")</f>
        <v>0</v>
      </c>
      <c r="AD132" s="59">
        <f>IF($A132&lt;=AD$178,'MissFill 1'!AC135,"")</f>
        <v>381</v>
      </c>
      <c r="AE132" s="59">
        <f>IF($A132&lt;=AE$178,'MissFill 1'!AD135,"")</f>
        <v>212</v>
      </c>
      <c r="AF132" s="59">
        <f>IF($A132&lt;=AF$178,'MissFill 1'!AE135,"")</f>
        <v>79</v>
      </c>
      <c r="AG132" s="59">
        <f>IF($A132&lt;=AG$178,'MissFill 1'!AF135,"")</f>
        <v>288</v>
      </c>
      <c r="AH132" s="59">
        <f>IF($A132&lt;=AH$178,'MissFill 1'!AG135,"")</f>
        <v>139</v>
      </c>
      <c r="AI132" s="59">
        <f>IF($A132&lt;=AI$178,'MissFill 1'!AH135,"")</f>
        <v>57</v>
      </c>
      <c r="AJ132" s="59">
        <f>IF($A132&lt;=AJ$178,'MissFill 1'!AI135,"")</f>
        <v>242</v>
      </c>
      <c r="AK132" s="59">
        <f>IF($A132&lt;=AK$178,'MissFill 1'!AJ135,"")</f>
        <v>176</v>
      </c>
      <c r="AL132" s="59">
        <f>IF($A132&lt;=AL$178,'MissFill 1'!AK135,"")</f>
        <v>1193</v>
      </c>
      <c r="AM132" s="59">
        <f>IF($A132&lt;=AM$178,'MissFill 1'!AL135,"")</f>
        <v>592</v>
      </c>
      <c r="AN132" s="59">
        <f>IF($A132&lt;=AN$178,'MissFill 1'!AM135,"")</f>
        <v>9</v>
      </c>
      <c r="AO132" s="59">
        <f>IF($A132&lt;=AO$178,'MissFill 1'!AN135,"")</f>
        <v>622.6710888498269</v>
      </c>
      <c r="AP132" s="59">
        <f>IF($A132&lt;=AP$178,'MissFill 1'!AO135,"")</f>
        <v>619.60710962746748</v>
      </c>
      <c r="AQ132" s="59">
        <f>IF($A132&lt;=AQ$178,'MissFill 1'!AP135,"")</f>
        <v>1575</v>
      </c>
      <c r="AR132" s="59">
        <f>IF($A132&lt;=AR$178,'MissFill 1'!AQ135,"")</f>
        <v>821.78691784986574</v>
      </c>
      <c r="AS132" s="59">
        <f>IF($A132&lt;=AS$178,'MissFill 1'!AR135,"")</f>
        <v>328</v>
      </c>
      <c r="AT132" s="59">
        <f>IF($A132&lt;=AT$178,'MissFill 1'!AS135,"")</f>
        <v>581</v>
      </c>
      <c r="AU132" s="59">
        <f>IF($A132&lt;=AU$178,'MissFill 1'!AT135,"")</f>
        <v>637</v>
      </c>
      <c r="AV132" s="59">
        <f>IF($A132&lt;=AV$178,'MissFill 1'!AU135,"")</f>
        <v>81</v>
      </c>
      <c r="AW132" s="59">
        <f>IF($A132&lt;=AW$178,'MissFill 1'!AV135,"")</f>
        <v>46</v>
      </c>
      <c r="AX132" s="59">
        <f>IF($A132&lt;=AX$178,'MissFill 1'!AW135,"")</f>
        <v>617</v>
      </c>
    </row>
    <row r="133" spans="1:50" x14ac:dyDescent="0.25">
      <c r="A133" s="41">
        <v>44478</v>
      </c>
      <c r="B133" s="52">
        <v>282</v>
      </c>
      <c r="C133" s="59">
        <f>IF($A133&lt;=C$178,'MissFill 1'!B136,"")</f>
        <v>1983</v>
      </c>
      <c r="D133" s="59">
        <f>IF($A133&lt;=D$178,'MissFill 1'!C136,"")</f>
        <v>500</v>
      </c>
      <c r="E133" s="59">
        <f>IF($A133&lt;=E$178,'MissFill 1'!D136,"")</f>
        <v>0</v>
      </c>
      <c r="F133" s="59">
        <f>IF($A133&lt;=F$178,'MissFill 1'!E136,"")</f>
        <v>673.15013867472851</v>
      </c>
      <c r="G133" s="59">
        <f>IF($A133&lt;=G$178,'MissFill 1'!F136,"")</f>
        <v>2869</v>
      </c>
      <c r="H133" s="59">
        <f>IF($A133&lt;=H$178,'MissFill 1'!G136,"")</f>
        <v>0</v>
      </c>
      <c r="I133" s="59">
        <f>IF($A133&lt;=I$178,'MissFill 1'!H136,"")</f>
        <v>340.85591083293679</v>
      </c>
      <c r="J133" s="59">
        <f>IF($A133&lt;=J$178,'MissFill 1'!I136,"")</f>
        <v>40</v>
      </c>
      <c r="K133" s="59">
        <f>IF($A133&lt;=K$178,'MissFill 1'!J136,"")</f>
        <v>6</v>
      </c>
      <c r="L133" s="59">
        <f>IF($A133&lt;=L$178,'MissFill 1'!K136,"")</f>
        <v>714.83750999419885</v>
      </c>
      <c r="M133" s="59">
        <f>IF($A133&lt;=M$178,'MissFill 1'!L136,"")</f>
        <v>2244</v>
      </c>
      <c r="N133" s="59">
        <f>IF($A133&lt;=N$178,'MissFill 1'!M136,"")</f>
        <v>613.84089185751668</v>
      </c>
      <c r="O133" s="59">
        <f>IF($A133&lt;=O$178,'MissFill 1'!N136,"")</f>
        <v>1</v>
      </c>
      <c r="P133" s="59">
        <f>IF($A133&lt;=P$178,'MissFill 1'!O136,"")</f>
        <v>868.42463883953008</v>
      </c>
      <c r="Q133" s="59">
        <f>IF($A133&lt;=Q$178,'MissFill 1'!P136,"")</f>
        <v>58</v>
      </c>
      <c r="R133" s="59">
        <f>IF($A133&lt;=R$178,'MissFill 1'!Q136,"")</f>
        <v>223</v>
      </c>
      <c r="S133" s="59">
        <f>IF($A133&lt;=S$178,'MissFill 1'!R136,"")</f>
        <v>0</v>
      </c>
      <c r="T133" s="59">
        <f>IF($A133&lt;=T$178,'MissFill 1'!S136,"")</f>
        <v>0</v>
      </c>
      <c r="U133" s="59">
        <f>IF($A133&lt;=U$178,'MissFill 1'!T136,"")</f>
        <v>424</v>
      </c>
      <c r="V133" s="59">
        <f>IF($A133&lt;=V$178,'MissFill 1'!U136,"")</f>
        <v>3191</v>
      </c>
      <c r="W133" s="59">
        <f>IF($A133&lt;=W$178,'MissFill 1'!V136,"")</f>
        <v>192</v>
      </c>
      <c r="X133" s="59">
        <f>IF($A133&lt;=X$178,'MissFill 1'!W136,"")</f>
        <v>34</v>
      </c>
      <c r="Y133" s="59">
        <f>IF($A133&lt;=Y$178,'MissFill 1'!X136,"")</f>
        <v>1555</v>
      </c>
      <c r="Z133" s="59">
        <f>IF($A133&lt;=Z$178,'MissFill 1'!Y136,"")</f>
        <v>612.80048811355766</v>
      </c>
      <c r="AA133" s="59">
        <f>IF($A133&lt;=AA$178,'MissFill 1'!Z136,"")</f>
        <v>40</v>
      </c>
      <c r="AB133" s="59">
        <f>IF($A133&lt;=AB$178,'MissFill 1'!AA136,"")</f>
        <v>537</v>
      </c>
      <c r="AC133" s="59">
        <f>IF($A133&lt;=AC$178,'MissFill 1'!AB136,"")</f>
        <v>0</v>
      </c>
      <c r="AD133" s="59">
        <f>IF($A133&lt;=AD$178,'MissFill 1'!AC136,"")</f>
        <v>179</v>
      </c>
      <c r="AE133" s="59">
        <f>IF($A133&lt;=AE$178,'MissFill 1'!AD136,"")</f>
        <v>1180</v>
      </c>
      <c r="AF133" s="59">
        <f>IF($A133&lt;=AF$178,'MissFill 1'!AE136,"")</f>
        <v>13</v>
      </c>
      <c r="AG133" s="59">
        <f>IF($A133&lt;=AG$178,'MissFill 1'!AF136,"")</f>
        <v>146</v>
      </c>
      <c r="AH133" s="59">
        <f>IF($A133&lt;=AH$178,'MissFill 1'!AG136,"")</f>
        <v>33</v>
      </c>
      <c r="AI133" s="59">
        <f>IF($A133&lt;=AI$178,'MissFill 1'!AH136,"")</f>
        <v>87</v>
      </c>
      <c r="AJ133" s="59">
        <f>IF($A133&lt;=AJ$178,'MissFill 1'!AI136,"")</f>
        <v>87</v>
      </c>
      <c r="AK133" s="59">
        <f>IF($A133&lt;=AK$178,'MissFill 1'!AJ136,"")</f>
        <v>95</v>
      </c>
      <c r="AL133" s="59">
        <f>IF($A133&lt;=AL$178,'MissFill 1'!AK136,"")</f>
        <v>795</v>
      </c>
      <c r="AM133" s="59">
        <f>IF($A133&lt;=AM$178,'MissFill 1'!AL136,"")</f>
        <v>243</v>
      </c>
      <c r="AN133" s="59">
        <f>IF($A133&lt;=AN$178,'MissFill 1'!AM136,"")</f>
        <v>2</v>
      </c>
      <c r="AO133" s="59">
        <f>IF($A133&lt;=AO$178,'MissFill 1'!AN136,"")</f>
        <v>848.75031199801936</v>
      </c>
      <c r="AP133" s="59">
        <f>IF($A133&lt;=AP$178,'MissFill 1'!AO136,"")</f>
        <v>844.57386416303711</v>
      </c>
      <c r="AQ133" s="59">
        <f>IF($A133&lt;=AQ$178,'MissFill 1'!AP136,"")</f>
        <v>2018</v>
      </c>
      <c r="AR133" s="59">
        <f>IF($A133&lt;=AR$178,'MissFill 1'!AQ136,"")</f>
        <v>1120.1610535818263</v>
      </c>
      <c r="AS133" s="59">
        <f>IF($A133&lt;=AS$178,'MissFill 1'!AR136,"")</f>
        <v>294</v>
      </c>
      <c r="AT133" s="59">
        <f>IF($A133&lt;=AT$178,'MissFill 1'!AS136,"")</f>
        <v>924</v>
      </c>
      <c r="AU133" s="59">
        <f>IF($A133&lt;=AU$178,'MissFill 1'!AT136,"")</f>
        <v>312</v>
      </c>
      <c r="AV133" s="59">
        <f>IF($A133&lt;=AV$178,'MissFill 1'!AU136,"")</f>
        <v>8</v>
      </c>
      <c r="AW133" s="59">
        <f>IF($A133&lt;=AW$178,'MissFill 1'!AV136,"")</f>
        <v>80</v>
      </c>
      <c r="AX133" s="59">
        <f>IF($A133&lt;=AX$178,'MissFill 1'!AW136,"")</f>
        <v>437</v>
      </c>
    </row>
    <row r="134" spans="1:50" x14ac:dyDescent="0.25">
      <c r="A134" s="41">
        <v>44479</v>
      </c>
      <c r="B134" s="52">
        <v>283</v>
      </c>
      <c r="C134" s="59">
        <f>IF($A134&lt;=C$178,'MissFill 1'!B137,"")</f>
        <v>4</v>
      </c>
      <c r="D134" s="59">
        <f>IF($A134&lt;=D$178,'MissFill 1'!C137,"")</f>
        <v>3</v>
      </c>
      <c r="E134" s="59">
        <f>IF($A134&lt;=E$178,'MissFill 1'!D137,"")</f>
        <v>0</v>
      </c>
      <c r="F134" s="59">
        <f>IF($A134&lt;=F$178,'MissFill 1'!E137,"")</f>
        <v>364.59467830596458</v>
      </c>
      <c r="G134" s="59">
        <f>IF($A134&lt;=G$178,'MissFill 1'!F137,"")</f>
        <v>11</v>
      </c>
      <c r="H134" s="59">
        <f>IF($A134&lt;=H$178,'MissFill 1'!G137,"")</f>
        <v>0</v>
      </c>
      <c r="I134" s="59">
        <f>IF($A134&lt;=I$178,'MissFill 1'!H137,"")</f>
        <v>184.6159482392552</v>
      </c>
      <c r="J134" s="59">
        <f>IF($A134&lt;=J$178,'MissFill 1'!I137,"")</f>
        <v>40</v>
      </c>
      <c r="K134" s="59">
        <f>IF($A134&lt;=K$178,'MissFill 1'!J137,"")</f>
        <v>1</v>
      </c>
      <c r="L134" s="59">
        <f>IF($A134&lt;=L$178,'MissFill 1'!K137,"")</f>
        <v>387.17358435145223</v>
      </c>
      <c r="M134" s="59">
        <f>IF($A134&lt;=M$178,'MissFill 1'!L137,"")</f>
        <v>612</v>
      </c>
      <c r="N134" s="59">
        <f>IF($A134&lt;=N$178,'MissFill 1'!M137,"")</f>
        <v>332.47133089573845</v>
      </c>
      <c r="O134" s="59">
        <f>IF($A134&lt;=O$178,'MissFill 1'!N137,"")</f>
        <v>273</v>
      </c>
      <c r="P134" s="59">
        <f>IF($A134&lt;=P$178,'MissFill 1'!O137,"")</f>
        <v>470.36015242309423</v>
      </c>
      <c r="Q134" s="59">
        <f>IF($A134&lt;=Q$178,'MissFill 1'!P137,"")</f>
        <v>10</v>
      </c>
      <c r="R134" s="59">
        <f>IF($A134&lt;=R$178,'MissFill 1'!Q137,"")</f>
        <v>17</v>
      </c>
      <c r="S134" s="59">
        <f>IF($A134&lt;=S$178,'MissFill 1'!R137,"")</f>
        <v>0</v>
      </c>
      <c r="T134" s="59">
        <f>IF($A134&lt;=T$178,'MissFill 1'!S137,"")</f>
        <v>0</v>
      </c>
      <c r="U134" s="59">
        <f>IF($A134&lt;=U$178,'MissFill 1'!T137,"")</f>
        <v>155</v>
      </c>
      <c r="V134" s="59">
        <f>IF($A134&lt;=V$178,'MissFill 1'!U137,"")</f>
        <v>217</v>
      </c>
      <c r="W134" s="59">
        <f>IF($A134&lt;=W$178,'MissFill 1'!V137,"")</f>
        <v>10</v>
      </c>
      <c r="X134" s="59">
        <f>IF($A134&lt;=X$178,'MissFill 1'!W137,"")</f>
        <v>139</v>
      </c>
      <c r="Y134" s="59">
        <f>IF($A134&lt;=Y$178,'MissFill 1'!X137,"")</f>
        <v>2757</v>
      </c>
      <c r="Z134" s="59">
        <f>IF($A134&lt;=Z$178,'MissFill 1'!Y137,"")</f>
        <v>331.90782262834983</v>
      </c>
      <c r="AA134" s="59">
        <f>IF($A134&lt;=AA$178,'MissFill 1'!Z137,"")</f>
        <v>240.40971665380991</v>
      </c>
      <c r="AB134" s="59">
        <f>IF($A134&lt;=AB$178,'MissFill 1'!AA137,"")</f>
        <v>1771</v>
      </c>
      <c r="AC134" s="59">
        <f>IF($A134&lt;=AC$178,'MissFill 1'!AB137,"")</f>
        <v>55</v>
      </c>
      <c r="AD134" s="59">
        <f>IF($A134&lt;=AD$178,'MissFill 1'!AC137,"")</f>
        <v>134</v>
      </c>
      <c r="AE134" s="59">
        <f>IF($A134&lt;=AE$178,'MissFill 1'!AD137,"")</f>
        <v>125</v>
      </c>
      <c r="AF134" s="59">
        <f>IF($A134&lt;=AF$178,'MissFill 1'!AE137,"")</f>
        <v>75</v>
      </c>
      <c r="AG134" s="59">
        <f>IF($A134&lt;=AG$178,'MissFill 1'!AF137,"")</f>
        <v>340</v>
      </c>
      <c r="AH134" s="59">
        <f>IF($A134&lt;=AH$178,'MissFill 1'!AG137,"")</f>
        <v>0</v>
      </c>
      <c r="AI134" s="59">
        <f>IF($A134&lt;=AI$178,'MissFill 1'!AH137,"")</f>
        <v>5</v>
      </c>
      <c r="AJ134" s="59">
        <f>IF($A134&lt;=AJ$178,'MissFill 1'!AI137,"")</f>
        <v>38</v>
      </c>
      <c r="AK134" s="59">
        <f>IF($A134&lt;=AK$178,'MissFill 1'!AJ137,"")</f>
        <v>152</v>
      </c>
      <c r="AL134" s="59">
        <f>IF($A134&lt;=AL$178,'MissFill 1'!AK137,"")</f>
        <v>1195</v>
      </c>
      <c r="AM134" s="59">
        <f>IF($A134&lt;=AM$178,'MissFill 1'!AL137,"")</f>
        <v>55</v>
      </c>
      <c r="AN134" s="59">
        <f>IF($A134&lt;=AN$178,'MissFill 1'!AM137,"")</f>
        <v>61</v>
      </c>
      <c r="AO134" s="59">
        <f>IF($A134&lt;=AO$178,'MissFill 1'!AN137,"")</f>
        <v>459.70405290896974</v>
      </c>
      <c r="AP134" s="59">
        <f>IF($A134&lt;=AP$178,'MissFill 1'!AO137,"")</f>
        <v>457.44198599793168</v>
      </c>
      <c r="AQ134" s="59">
        <f>IF($A134&lt;=AQ$178,'MissFill 1'!AP137,"")</f>
        <v>978</v>
      </c>
      <c r="AR134" s="59">
        <f>IF($A134&lt;=AR$178,'MissFill 1'!AQ137,"")</f>
        <v>606.70678874937437</v>
      </c>
      <c r="AS134" s="59">
        <f>IF($A134&lt;=AS$178,'MissFill 1'!AR137,"")</f>
        <v>203</v>
      </c>
      <c r="AT134" s="59">
        <f>IF($A134&lt;=AT$178,'MissFill 1'!AS137,"")</f>
        <v>2</v>
      </c>
      <c r="AU134" s="59">
        <f>IF($A134&lt;=AU$178,'MissFill 1'!AT137,"")</f>
        <v>117</v>
      </c>
      <c r="AV134" s="59">
        <f>IF($A134&lt;=AV$178,'MissFill 1'!AU137,"")</f>
        <v>543.63081603498051</v>
      </c>
      <c r="AW134" s="59">
        <f>IF($A134&lt;=AW$178,'MissFill 1'!AV137,"")</f>
        <v>210</v>
      </c>
      <c r="AX134" s="59">
        <f>IF($A134&lt;=AX$178,'MissFill 1'!AW137,"")</f>
        <v>733</v>
      </c>
    </row>
    <row r="135" spans="1:50" x14ac:dyDescent="0.25">
      <c r="A135" s="41">
        <v>44480</v>
      </c>
      <c r="B135" s="52">
        <v>284</v>
      </c>
      <c r="C135" s="59">
        <f>IF($A135&lt;=C$178,'MissFill 1'!B138,"")</f>
        <v>6</v>
      </c>
      <c r="D135" s="59">
        <f>IF($A135&lt;=D$178,'MissFill 1'!C138,"")</f>
        <v>16</v>
      </c>
      <c r="E135" s="59">
        <f>IF($A135&lt;=E$178,'MissFill 1'!D138,"")</f>
        <v>0</v>
      </c>
      <c r="F135" s="59">
        <f>IF($A135&lt;=F$178,'MissFill 1'!E138,"")</f>
        <v>505.67671831490514</v>
      </c>
      <c r="G135" s="59">
        <f>IF($A135&lt;=G$178,'MissFill 1'!F138,"")</f>
        <v>443</v>
      </c>
      <c r="H135" s="59">
        <f>IF($A135&lt;=H$178,'MissFill 1'!G138,"")</f>
        <v>0</v>
      </c>
      <c r="I135" s="59">
        <f>IF($A135&lt;=I$178,'MissFill 1'!H138,"")</f>
        <v>256.05416757037113</v>
      </c>
      <c r="J135" s="59">
        <f>IF($A135&lt;=J$178,'MissFill 1'!I138,"")</f>
        <v>0</v>
      </c>
      <c r="K135" s="59">
        <f>IF($A135&lt;=K$178,'MissFill 1'!J138,"")</f>
        <v>31</v>
      </c>
      <c r="L135" s="59">
        <f>IF($A135&lt;=L$178,'MissFill 1'!K138,"")</f>
        <v>536.99266391584808</v>
      </c>
      <c r="M135" s="59">
        <f>IF($A135&lt;=M$178,'MissFill 1'!L138,"")</f>
        <v>1058</v>
      </c>
      <c r="N135" s="59">
        <f>IF($A135&lt;=N$178,'MissFill 1'!M138,"")</f>
        <v>461.12305402345658</v>
      </c>
      <c r="O135" s="59">
        <f>IF($A135&lt;=O$178,'MissFill 1'!N138,"")</f>
        <v>1014</v>
      </c>
      <c r="P135" s="59">
        <f>IF($A135&lt;=P$178,'MissFill 1'!O138,"")</f>
        <v>652.36876031363067</v>
      </c>
      <c r="Q135" s="59">
        <f>IF($A135&lt;=Q$178,'MissFill 1'!P138,"")</f>
        <v>208</v>
      </c>
      <c r="R135" s="59">
        <f>IF($A135&lt;=R$178,'MissFill 1'!Q138,"")</f>
        <v>20</v>
      </c>
      <c r="S135" s="59">
        <f>IF($A135&lt;=S$178,'MissFill 1'!R138,"")</f>
        <v>0</v>
      </c>
      <c r="T135" s="59">
        <f>IF($A135&lt;=T$178,'MissFill 1'!S138,"")</f>
        <v>0</v>
      </c>
      <c r="U135" s="59">
        <f>IF($A135&lt;=U$178,'MissFill 1'!T138,"")</f>
        <v>791</v>
      </c>
      <c r="V135" s="59">
        <f>IF($A135&lt;=V$178,'MissFill 1'!U138,"")</f>
        <v>137</v>
      </c>
      <c r="W135" s="59">
        <f>IF($A135&lt;=W$178,'MissFill 1'!V138,"")</f>
        <v>82</v>
      </c>
      <c r="X135" s="59">
        <f>IF($A135&lt;=X$178,'MissFill 1'!W138,"")</f>
        <v>137</v>
      </c>
      <c r="Y135" s="59">
        <f>IF($A135&lt;=Y$178,'MissFill 1'!X138,"")</f>
        <v>3565</v>
      </c>
      <c r="Z135" s="59">
        <f>IF($A135&lt;=Z$178,'MissFill 1'!Y138,"")</f>
        <v>460.34149294110512</v>
      </c>
      <c r="AA135" s="59">
        <f>IF($A135&lt;=AA$178,'MissFill 1'!Z138,"")</f>
        <v>333.43766050939121</v>
      </c>
      <c r="AB135" s="59">
        <f>IF($A135&lt;=AB$178,'MissFill 1'!AA138,"")</f>
        <v>892</v>
      </c>
      <c r="AC135" s="59">
        <f>IF($A135&lt;=AC$178,'MissFill 1'!AB138,"")</f>
        <v>320</v>
      </c>
      <c r="AD135" s="59">
        <f>IF($A135&lt;=AD$178,'MissFill 1'!AC138,"")</f>
        <v>196</v>
      </c>
      <c r="AE135" s="59">
        <f>IF($A135&lt;=AE$178,'MissFill 1'!AD138,"")</f>
        <v>316</v>
      </c>
      <c r="AF135" s="59">
        <f>IF($A135&lt;=AF$178,'MissFill 1'!AE138,"")</f>
        <v>299.90188856039788</v>
      </c>
      <c r="AG135" s="59">
        <f>IF($A135&lt;=AG$178,'MissFill 1'!AF138,"")</f>
        <v>576</v>
      </c>
      <c r="AH135" s="59">
        <f>IF($A135&lt;=AH$178,'MissFill 1'!AG138,"")</f>
        <v>107</v>
      </c>
      <c r="AI135" s="59">
        <f>IF($A135&lt;=AI$178,'MissFill 1'!AH138,"")</f>
        <v>212.31202244905674</v>
      </c>
      <c r="AJ135" s="59">
        <f>IF($A135&lt;=AJ$178,'MissFill 1'!AI138,"")</f>
        <v>273</v>
      </c>
      <c r="AK135" s="59">
        <f>IF($A135&lt;=AK$178,'MissFill 1'!AJ138,"")</f>
        <v>189</v>
      </c>
      <c r="AL135" s="59">
        <f>IF($A135&lt;=AL$178,'MissFill 1'!AK138,"")</f>
        <v>1028</v>
      </c>
      <c r="AM135" s="59">
        <f>IF($A135&lt;=AM$178,'MissFill 1'!AL138,"")</f>
        <v>294</v>
      </c>
      <c r="AN135" s="59">
        <f>IF($A135&lt;=AN$178,'MissFill 1'!AM138,"")</f>
        <v>34</v>
      </c>
      <c r="AO135" s="59">
        <f>IF($A135&lt;=AO$178,'MissFill 1'!AN138,"")</f>
        <v>637.58922086073994</v>
      </c>
      <c r="AP135" s="59">
        <f>IF($A135&lt;=AP$178,'MissFill 1'!AO138,"")</f>
        <v>634.45183394797107</v>
      </c>
      <c r="AQ135" s="59">
        <f>IF($A135&lt;=AQ$178,'MissFill 1'!AP138,"")</f>
        <v>535</v>
      </c>
      <c r="AR135" s="59">
        <f>IF($A135&lt;=AR$178,'MissFill 1'!AQ138,"")</f>
        <v>841.47552383279833</v>
      </c>
      <c r="AS135" s="59">
        <f>IF($A135&lt;=AS$178,'MissFill 1'!AR138,"")</f>
        <v>81</v>
      </c>
      <c r="AT135" s="59">
        <f>IF($A135&lt;=AT$178,'MissFill 1'!AS138,"")</f>
        <v>491.04849747003533</v>
      </c>
      <c r="AU135" s="59">
        <f>IF($A135&lt;=AU$178,'MissFill 1'!AT138,"")</f>
        <v>37</v>
      </c>
      <c r="AV135" s="59">
        <f>IF($A135&lt;=AV$178,'MissFill 1'!AU138,"")</f>
        <v>753.9919351119363</v>
      </c>
      <c r="AW135" s="59">
        <f>IF($A135&lt;=AW$178,'MissFill 1'!AV138,"")</f>
        <v>438</v>
      </c>
      <c r="AX135" s="59">
        <f>IF($A135&lt;=AX$178,'MissFill 1'!AW138,"")</f>
        <v>733</v>
      </c>
    </row>
    <row r="136" spans="1:50" x14ac:dyDescent="0.25">
      <c r="A136" s="41">
        <v>44481</v>
      </c>
      <c r="B136" s="52">
        <v>285</v>
      </c>
      <c r="C136" s="59">
        <f>IF($A136&lt;=C$178,'MissFill 1'!B139,"")</f>
        <v>22</v>
      </c>
      <c r="D136" s="59">
        <f>IF($A136&lt;=D$178,'MissFill 1'!C139,"")</f>
        <v>8</v>
      </c>
      <c r="E136" s="59">
        <f>IF($A136&lt;=E$178,'MissFill 1'!D139,"")</f>
        <v>1</v>
      </c>
      <c r="F136" s="59">
        <f>IF($A136&lt;=F$178,'MissFill 1'!E139,"")</f>
        <v>465.17337802747045</v>
      </c>
      <c r="G136" s="59">
        <f>IF($A136&lt;=G$178,'MissFill 1'!F139,"")</f>
        <v>0</v>
      </c>
      <c r="H136" s="59">
        <f>IF($A136&lt;=H$178,'MissFill 1'!G139,"")</f>
        <v>0</v>
      </c>
      <c r="I136" s="59">
        <f>IF($A136&lt;=I$178,'MissFill 1'!H139,"")</f>
        <v>235.54491985242475</v>
      </c>
      <c r="J136" s="59">
        <f>IF($A136&lt;=J$178,'MissFill 1'!I139,"")</f>
        <v>11</v>
      </c>
      <c r="K136" s="59">
        <f>IF($A136&lt;=K$178,'MissFill 1'!J139,"")</f>
        <v>114</v>
      </c>
      <c r="L136" s="59">
        <f>IF($A136&lt;=L$178,'MissFill 1'!K139,"")</f>
        <v>493.98100090925675</v>
      </c>
      <c r="M136" s="59">
        <f>IF($A136&lt;=M$178,'MissFill 1'!L139,"")</f>
        <v>200</v>
      </c>
      <c r="N136" s="59">
        <f>IF($A136&lt;=N$178,'MissFill 1'!M139,"")</f>
        <v>424.18834199294889</v>
      </c>
      <c r="O136" s="59">
        <f>IF($A136&lt;=O$178,'MissFill 1'!N139,"")</f>
        <v>685</v>
      </c>
      <c r="P136" s="59">
        <f>IF($A136&lt;=P$178,'MissFill 1'!O139,"")</f>
        <v>600.11578339207892</v>
      </c>
      <c r="Q136" s="59">
        <f>IF($A136&lt;=Q$178,'MissFill 1'!P139,"")</f>
        <v>113</v>
      </c>
      <c r="R136" s="59">
        <f>IF($A136&lt;=R$178,'MissFill 1'!Q139,"")</f>
        <v>7</v>
      </c>
      <c r="S136" s="59">
        <f>IF($A136&lt;=S$178,'MissFill 1'!R139,"")</f>
        <v>22</v>
      </c>
      <c r="T136" s="59">
        <f>IF($A136&lt;=T$178,'MissFill 1'!S139,"")</f>
        <v>0</v>
      </c>
      <c r="U136" s="59">
        <f>IF($A136&lt;=U$178,'MissFill 1'!T139,"")</f>
        <v>355</v>
      </c>
      <c r="V136" s="59">
        <f>IF($A136&lt;=V$178,'MissFill 1'!U139,"")</f>
        <v>74</v>
      </c>
      <c r="W136" s="59">
        <f>IF($A136&lt;=W$178,'MissFill 1'!V139,"")</f>
        <v>517</v>
      </c>
      <c r="X136" s="59">
        <f>IF($A136&lt;=X$178,'MissFill 1'!W139,"")</f>
        <v>25</v>
      </c>
      <c r="Y136" s="59">
        <f>IF($A136&lt;=Y$178,'MissFill 1'!X139,"")</f>
        <v>3991</v>
      </c>
      <c r="Z136" s="59">
        <f>IF($A136&lt;=Z$178,'MissFill 1'!Y139,"")</f>
        <v>423.4693818438169</v>
      </c>
      <c r="AA136" s="59">
        <f>IF($A136&lt;=AA$178,'MissFill 1'!Z139,"")</f>
        <v>306.73020386938106</v>
      </c>
      <c r="AB136" s="59">
        <f>IF($A136&lt;=AB$178,'MissFill 1'!AA139,"")</f>
        <v>817</v>
      </c>
      <c r="AC136" s="59">
        <f>IF($A136&lt;=AC$178,'MissFill 1'!AB139,"")</f>
        <v>0</v>
      </c>
      <c r="AD136" s="59">
        <f>IF($A136&lt;=AD$178,'MissFill 1'!AC139,"")</f>
        <v>170</v>
      </c>
      <c r="AE136" s="59">
        <f>IF($A136&lt;=AE$178,'MissFill 1'!AD139,"")</f>
        <v>14</v>
      </c>
      <c r="AF136" s="59">
        <f>IF($A136&lt;=AF$178,'MissFill 1'!AE139,"")</f>
        <v>275.88055673858827</v>
      </c>
      <c r="AG136" s="59">
        <f>IF($A136&lt;=AG$178,'MissFill 1'!AF139,"")</f>
        <v>261</v>
      </c>
      <c r="AH136" s="59">
        <f>IF($A136&lt;=AH$178,'MissFill 1'!AG139,"")</f>
        <v>171</v>
      </c>
      <c r="AI136" s="59">
        <f>IF($A136&lt;=AI$178,'MissFill 1'!AH139,"")</f>
        <v>195.30640249284502</v>
      </c>
      <c r="AJ136" s="59">
        <f>IF($A136&lt;=AJ$178,'MissFill 1'!AI139,"")</f>
        <v>123</v>
      </c>
      <c r="AK136" s="59">
        <f>IF($A136&lt;=AK$178,'MissFill 1'!AJ139,"")</f>
        <v>1480</v>
      </c>
      <c r="AL136" s="59">
        <f>IF($A136&lt;=AL$178,'MissFill 1'!AK139,"")</f>
        <v>238</v>
      </c>
      <c r="AM136" s="59">
        <f>IF($A136&lt;=AM$178,'MissFill 1'!AL139,"")</f>
        <v>479</v>
      </c>
      <c r="AN136" s="59">
        <f>IF($A136&lt;=AN$178,'MissFill 1'!AM139,"")</f>
        <v>28</v>
      </c>
      <c r="AO136" s="59">
        <f>IF($A136&lt;=AO$178,'MissFill 1'!AN139,"")</f>
        <v>586.52004515856572</v>
      </c>
      <c r="AP136" s="59">
        <f>IF($A136&lt;=AP$178,'MissFill 1'!AO139,"")</f>
        <v>583.63395446952791</v>
      </c>
      <c r="AQ136" s="59">
        <f>IF($A136&lt;=AQ$178,'MissFill 1'!AP139,"")</f>
        <v>945</v>
      </c>
      <c r="AR136" s="59">
        <f>IF($A136&lt;=AR$178,'MissFill 1'!AQ139,"")</f>
        <v>774.07560556303486</v>
      </c>
      <c r="AS136" s="59">
        <f>IF($A136&lt;=AS$178,'MissFill 1'!AR139,"")</f>
        <v>444.11759054978552</v>
      </c>
      <c r="AT136" s="59">
        <f>IF($A136&lt;=AT$178,'MissFill 1'!AS139,"")</f>
        <v>451.71683818989635</v>
      </c>
      <c r="AU136" s="59">
        <f>IF($A136&lt;=AU$178,'MissFill 1'!AT139,"")</f>
        <v>331</v>
      </c>
      <c r="AV136" s="59">
        <f>IF($A136&lt;=AV$178,'MissFill 1'!AU139,"")</f>
        <v>693.59921617564635</v>
      </c>
      <c r="AW136" s="59">
        <f>IF($A136&lt;=AW$178,'MissFill 1'!AV139,"")</f>
        <v>259.00330054751305</v>
      </c>
      <c r="AX136" s="59">
        <f>IF($A136&lt;=AX$178,'MissFill 1'!AW139,"")</f>
        <v>566</v>
      </c>
    </row>
    <row r="137" spans="1:50" x14ac:dyDescent="0.25">
      <c r="A137" s="41">
        <v>44482</v>
      </c>
      <c r="B137" s="52">
        <v>286</v>
      </c>
      <c r="C137" s="59">
        <f>IF($A137&lt;=C$178,'MissFill 1'!B140,"")</f>
        <v>7</v>
      </c>
      <c r="D137" s="59">
        <f>IF($A137&lt;=D$178,'MissFill 1'!C140,"")</f>
        <v>219.46610825766976</v>
      </c>
      <c r="E137" s="59">
        <f>IF($A137&lt;=E$178,'MissFill 1'!D140,"")</f>
        <v>1</v>
      </c>
      <c r="F137" s="59">
        <f>IF($A137&lt;=F$178,'MissFill 1'!E140,"")</f>
        <v>388.79176952450911</v>
      </c>
      <c r="G137" s="59">
        <f>IF($A137&lt;=G$178,'MissFill 1'!F140,"")</f>
        <v>8</v>
      </c>
      <c r="H137" s="59">
        <f>IF($A137&lt;=H$178,'MissFill 1'!G140,"")</f>
        <v>0</v>
      </c>
      <c r="I137" s="59">
        <f>IF($A137&lt;=I$178,'MissFill 1'!H140,"")</f>
        <v>196.86837320798895</v>
      </c>
      <c r="J137" s="59">
        <f>IF($A137&lt;=J$178,'MissFill 1'!I140,"")</f>
        <v>0</v>
      </c>
      <c r="K137" s="59">
        <f>IF($A137&lt;=K$178,'MissFill 1'!J140,"")</f>
        <v>798</v>
      </c>
      <c r="L137" s="59">
        <f>IF($A137&lt;=L$178,'MissFill 1'!K140,"")</f>
        <v>412.86917206955212</v>
      </c>
      <c r="M137" s="59">
        <f>IF($A137&lt;=M$178,'MissFill 1'!L140,"")</f>
        <v>0</v>
      </c>
      <c r="N137" s="59">
        <f>IF($A137&lt;=N$178,'MissFill 1'!M140,"")</f>
        <v>354.53648872693572</v>
      </c>
      <c r="O137" s="59">
        <f>IF($A137&lt;=O$178,'MissFill 1'!N140,"")</f>
        <v>95</v>
      </c>
      <c r="P137" s="59">
        <f>IF($A137&lt;=P$178,'MissFill 1'!O140,"")</f>
        <v>501.57659136464218</v>
      </c>
      <c r="Q137" s="59">
        <f>IF($A137&lt;=Q$178,'MissFill 1'!P140,"")</f>
        <v>87</v>
      </c>
      <c r="R137" s="59">
        <f>IF($A137&lt;=R$178,'MissFill 1'!Q140,"")</f>
        <v>5</v>
      </c>
      <c r="S137" s="59">
        <f>IF($A137&lt;=S$178,'MissFill 1'!R140,"")</f>
        <v>0</v>
      </c>
      <c r="T137" s="59">
        <f>IF($A137&lt;=T$178,'MissFill 1'!S140,"")</f>
        <v>0</v>
      </c>
      <c r="U137" s="59">
        <f>IF($A137&lt;=U$178,'MissFill 1'!T140,"")</f>
        <v>1087</v>
      </c>
      <c r="V137" s="59">
        <f>IF($A137&lt;=V$178,'MissFill 1'!U140,"")</f>
        <v>48</v>
      </c>
      <c r="W137" s="59">
        <f>IF($A137&lt;=W$178,'MissFill 1'!V140,"")</f>
        <v>27</v>
      </c>
      <c r="X137" s="59">
        <f>IF($A137&lt;=X$178,'MissFill 1'!W140,"")</f>
        <v>140</v>
      </c>
      <c r="Y137" s="59">
        <f>IF($A137&lt;=Y$178,'MissFill 1'!X140,"")</f>
        <v>1182</v>
      </c>
      <c r="Z137" s="59">
        <f>IF($A137&lt;=Z$178,'MissFill 1'!Y140,"")</f>
        <v>353.93558205041131</v>
      </c>
      <c r="AA137" s="59">
        <f>IF($A137&lt;=AA$178,'MissFill 1'!Z140,"")</f>
        <v>256.36501219110738</v>
      </c>
      <c r="AB137" s="59">
        <f>IF($A137&lt;=AB$178,'MissFill 1'!AA140,"")</f>
        <v>1144</v>
      </c>
      <c r="AC137" s="59">
        <f>IF($A137&lt;=AC$178,'MissFill 1'!AB140,"")</f>
        <v>0</v>
      </c>
      <c r="AD137" s="59">
        <f>IF($A137&lt;=AD$178,'MissFill 1'!AC140,"")</f>
        <v>267</v>
      </c>
      <c r="AE137" s="59">
        <f>IF($A137&lt;=AE$178,'MissFill 1'!AD140,"")</f>
        <v>287</v>
      </c>
      <c r="AF137" s="59">
        <f>IF($A137&lt;=AF$178,'MissFill 1'!AE140,"")</f>
        <v>230.5808863925769</v>
      </c>
      <c r="AG137" s="59">
        <f>IF($A137&lt;=AG$178,'MissFill 1'!AF140,"")</f>
        <v>330</v>
      </c>
      <c r="AH137" s="59">
        <f>IF($A137&lt;=AH$178,'MissFill 1'!AG140,"")</f>
        <v>131.69887318317606</v>
      </c>
      <c r="AI137" s="59">
        <f>IF($A137&lt;=AI$178,'MissFill 1'!AH140,"")</f>
        <v>163.23703249452956</v>
      </c>
      <c r="AJ137" s="59">
        <f>IF($A137&lt;=AJ$178,'MissFill 1'!AI140,"")</f>
        <v>0</v>
      </c>
      <c r="AK137" s="59">
        <f>IF($A137&lt;=AK$178,'MissFill 1'!AJ140,"")</f>
        <v>1179</v>
      </c>
      <c r="AL137" s="59">
        <f>IF($A137&lt;=AL$178,'MissFill 1'!AK140,"")</f>
        <v>648.15980599850297</v>
      </c>
      <c r="AM137" s="59">
        <f>IF($A137&lt;=AM$178,'MissFill 1'!AL140,"")</f>
        <v>424</v>
      </c>
      <c r="AN137" s="59">
        <f>IF($A137&lt;=AN$178,'MissFill 1'!AM140,"")</f>
        <v>10</v>
      </c>
      <c r="AO137" s="59">
        <f>IF($A137&lt;=AO$178,'MissFill 1'!AN140,"")</f>
        <v>490.2132774359568</v>
      </c>
      <c r="AP137" s="59">
        <f>IF($A137&lt;=AP$178,'MissFill 1'!AO140,"")</f>
        <v>487.80108370561715</v>
      </c>
      <c r="AQ137" s="59">
        <f>IF($A137&lt;=AQ$178,'MissFill 1'!AP140,"")</f>
        <v>1013</v>
      </c>
      <c r="AR137" s="59">
        <f>IF($A137&lt;=AR$178,'MissFill 1'!AQ140,"")</f>
        <v>646.97215844292691</v>
      </c>
      <c r="AS137" s="59">
        <f>IF($A137&lt;=AS$178,'MissFill 1'!AR140,"")</f>
        <v>371.19334868003284</v>
      </c>
      <c r="AT137" s="59">
        <f>IF($A137&lt;=AT$178,'MissFill 1'!AS140,"")</f>
        <v>377.54479757330893</v>
      </c>
      <c r="AU137" s="59">
        <f>IF($A137&lt;=AU$178,'MissFill 1'!AT140,"")</f>
        <v>457.3660751072843</v>
      </c>
      <c r="AV137" s="59">
        <f>IF($A137&lt;=AV$178,'MissFill 1'!AU140,"")</f>
        <v>579.71001638410962</v>
      </c>
      <c r="AW137" s="59">
        <f>IF($A137&lt;=AW$178,'MissFill 1'!AV140,"")</f>
        <v>216.47488074137962</v>
      </c>
      <c r="AX137" s="59">
        <f>IF($A137&lt;=AX$178,'MissFill 1'!AW140,"")</f>
        <v>240</v>
      </c>
    </row>
    <row r="138" spans="1:50" x14ac:dyDescent="0.25">
      <c r="A138" s="41">
        <v>44483</v>
      </c>
      <c r="B138" s="52">
        <v>287</v>
      </c>
      <c r="C138" s="59">
        <f>IF($A138&lt;=C$178,'MissFill 1'!B141,"")</f>
        <v>2000</v>
      </c>
      <c r="D138" s="59" t="str">
        <f>IF($A138&lt;=D$178,'MissFill 1'!C141,"")</f>
        <v/>
      </c>
      <c r="E138" s="59">
        <f>IF($A138&lt;=E$178,'MissFill 1'!D141,"")</f>
        <v>1</v>
      </c>
      <c r="F138" s="59" t="str">
        <f>IF($A138&lt;=F$178,'MissFill 1'!E141,"")</f>
        <v/>
      </c>
      <c r="G138" s="59">
        <f>IF($A138&lt;=G$178,'MissFill 1'!F141,"")</f>
        <v>676</v>
      </c>
      <c r="H138" s="59">
        <f>IF($A138&lt;=H$178,'MissFill 1'!G141,"")</f>
        <v>0</v>
      </c>
      <c r="I138" s="59" t="str">
        <f>IF($A138&lt;=I$178,'MissFill 1'!H141,"")</f>
        <v/>
      </c>
      <c r="J138" s="59" t="str">
        <f>IF($A138&lt;=J$178,'MissFill 1'!I141,"")</f>
        <v/>
      </c>
      <c r="K138" s="59">
        <f>IF($A138&lt;=K$178,'MissFill 1'!J141,"")</f>
        <v>126</v>
      </c>
      <c r="L138" s="59" t="str">
        <f>IF($A138&lt;=L$178,'MissFill 1'!K141,"")</f>
        <v/>
      </c>
      <c r="M138" s="59">
        <f>IF($A138&lt;=M$178,'MissFill 1'!L141,"")</f>
        <v>0</v>
      </c>
      <c r="N138" s="59" t="str">
        <f>IF($A138&lt;=N$178,'MissFill 1'!M141,"")</f>
        <v/>
      </c>
      <c r="O138" s="59" t="str">
        <f>IF($A138&lt;=O$178,'MissFill 1'!N141,"")</f>
        <v/>
      </c>
      <c r="P138" s="59" t="str">
        <f>IF($A138&lt;=P$178,'MissFill 1'!O141,"")</f>
        <v/>
      </c>
      <c r="Q138" s="59">
        <f>IF($A138&lt;=Q$178,'MissFill 1'!P141,"")</f>
        <v>7</v>
      </c>
      <c r="R138" s="59">
        <f>IF($A138&lt;=R$178,'MissFill 1'!Q141,"")</f>
        <v>0</v>
      </c>
      <c r="S138" s="59" t="str">
        <f>IF($A138&lt;=S$178,'MissFill 1'!R141,"")</f>
        <v/>
      </c>
      <c r="T138" s="59" t="str">
        <f>IF($A138&lt;=T$178,'MissFill 1'!S141,"")</f>
        <v/>
      </c>
      <c r="U138" s="59" t="str">
        <f>IF($A138&lt;=U$178,'MissFill 1'!T141,"")</f>
        <v/>
      </c>
      <c r="V138" s="59">
        <f>IF($A138&lt;=V$178,'MissFill 1'!U141,"")</f>
        <v>30</v>
      </c>
      <c r="W138" s="59">
        <f>IF($A138&lt;=W$178,'MissFill 1'!V141,"")</f>
        <v>36</v>
      </c>
      <c r="X138" s="59" t="str">
        <f>IF($A138&lt;=X$178,'MissFill 1'!W141,"")</f>
        <v/>
      </c>
      <c r="Y138" s="59">
        <f>IF($A138&lt;=Y$178,'MissFill 1'!X141,"")</f>
        <v>3135</v>
      </c>
      <c r="Z138" s="59" t="str">
        <f>IF($A138&lt;=Z$178,'MissFill 1'!Y141,"")</f>
        <v/>
      </c>
      <c r="AA138" s="59" t="str">
        <f>IF($A138&lt;=AA$178,'MissFill 1'!Z141,"")</f>
        <v/>
      </c>
      <c r="AB138" s="59">
        <f>IF($A138&lt;=AB$178,'MissFill 1'!AA141,"")</f>
        <v>354</v>
      </c>
      <c r="AC138" s="59" t="str">
        <f>IF($A138&lt;=AC$178,'MissFill 1'!AB141,"")</f>
        <v/>
      </c>
      <c r="AD138" s="59" t="str">
        <f>IF($A138&lt;=AD$178,'MissFill 1'!AC141,"")</f>
        <v/>
      </c>
      <c r="AE138" s="59">
        <f>IF($A138&lt;=AE$178,'MissFill 1'!AD141,"")</f>
        <v>71</v>
      </c>
      <c r="AF138" s="59" t="str">
        <f>IF($A138&lt;=AF$178,'MissFill 1'!AE141,"")</f>
        <v/>
      </c>
      <c r="AG138" s="59" t="str">
        <f>IF($A138&lt;=AG$178,'MissFill 1'!AF141,"")</f>
        <v/>
      </c>
      <c r="AH138" s="59">
        <f>IF($A138&lt;=AH$178,'MissFill 1'!AG141,"")</f>
        <v>154.9332918262678</v>
      </c>
      <c r="AI138" s="59" t="str">
        <f>IF($A138&lt;=AI$178,'MissFill 1'!AH141,"")</f>
        <v/>
      </c>
      <c r="AJ138" s="59">
        <f>IF($A138&lt;=AJ$178,'MissFill 1'!AI141,"")</f>
        <v>0</v>
      </c>
      <c r="AK138" s="59" t="str">
        <f>IF($A138&lt;=AK$178,'MissFill 1'!AJ141,"")</f>
        <v/>
      </c>
      <c r="AL138" s="59" t="str">
        <f>IF($A138&lt;=AL$178,'MissFill 1'!AK141,"")</f>
        <v/>
      </c>
      <c r="AM138" s="59" t="str">
        <f>IF($A138&lt;=AM$178,'MissFill 1'!AL141,"")</f>
        <v/>
      </c>
      <c r="AN138" s="59" t="str">
        <f>IF($A138&lt;=AN$178,'MissFill 1'!AM141,"")</f>
        <v/>
      </c>
      <c r="AO138" s="59" t="str">
        <f>IF($A138&lt;=AO$178,'MissFill 1'!AN141,"")</f>
        <v/>
      </c>
      <c r="AP138" s="59" t="str">
        <f>IF($A138&lt;=AP$178,'MissFill 1'!AO141,"")</f>
        <v/>
      </c>
      <c r="AQ138" s="59">
        <f>IF($A138&lt;=AQ$178,'MissFill 1'!AP141,"")</f>
        <v>997</v>
      </c>
      <c r="AR138" s="59" t="str">
        <f>IF($A138&lt;=AR$178,'MissFill 1'!AQ141,"")</f>
        <v/>
      </c>
      <c r="AS138" s="59">
        <f>IF($A138&lt;=AS$178,'MissFill 1'!AR141,"")</f>
        <v>436.67957078891874</v>
      </c>
      <c r="AT138" s="59">
        <f>IF($A138&lt;=AT$178,'MissFill 1'!AS141,"")</f>
        <v>444.15154728436647</v>
      </c>
      <c r="AU138" s="59" t="str">
        <f>IF($A138&lt;=AU$178,'MissFill 1'!AT141,"")</f>
        <v/>
      </c>
      <c r="AV138" s="59" t="str">
        <f>IF($A138&lt;=AV$178,'MissFill 1'!AU141,"")</f>
        <v/>
      </c>
      <c r="AW138" s="59" t="str">
        <f>IF($A138&lt;=AW$178,'MissFill 1'!AV141,"")</f>
        <v/>
      </c>
      <c r="AX138" s="59">
        <f>IF($A138&lt;=AX$178,'MissFill 1'!AW141,"")</f>
        <v>323.63594669266769</v>
      </c>
    </row>
    <row r="139" spans="1:50" x14ac:dyDescent="0.25">
      <c r="A139" s="41">
        <v>44484</v>
      </c>
      <c r="B139" s="52">
        <v>288</v>
      </c>
      <c r="C139" s="59">
        <f>IF($A139&lt;=C$178,'MissFill 1'!B142,"")</f>
        <v>1256</v>
      </c>
      <c r="D139" s="59" t="str">
        <f>IF($A139&lt;=D$178,'MissFill 1'!C142,"")</f>
        <v/>
      </c>
      <c r="E139" s="59">
        <f>IF($A139&lt;=E$178,'MissFill 1'!D142,"")</f>
        <v>4</v>
      </c>
      <c r="F139" s="59" t="str">
        <f>IF($A139&lt;=F$178,'MissFill 1'!E142,"")</f>
        <v/>
      </c>
      <c r="G139" s="59">
        <f>IF($A139&lt;=G$178,'MissFill 1'!F142,"")</f>
        <v>0</v>
      </c>
      <c r="H139" s="59">
        <f>IF($A139&lt;=H$178,'MissFill 1'!G142,"")</f>
        <v>0</v>
      </c>
      <c r="I139" s="59" t="str">
        <f>IF($A139&lt;=I$178,'MissFill 1'!H142,"")</f>
        <v/>
      </c>
      <c r="J139" s="59" t="str">
        <f>IF($A139&lt;=J$178,'MissFill 1'!I142,"")</f>
        <v/>
      </c>
      <c r="K139" s="59">
        <f>IF($A139&lt;=K$178,'MissFill 1'!J142,"")</f>
        <v>5</v>
      </c>
      <c r="L139" s="59" t="str">
        <f>IF($A139&lt;=L$178,'MissFill 1'!K142,"")</f>
        <v/>
      </c>
      <c r="M139" s="59">
        <f>IF($A139&lt;=M$178,'MissFill 1'!L142,"")</f>
        <v>0</v>
      </c>
      <c r="N139" s="59" t="str">
        <f>IF($A139&lt;=N$178,'MissFill 1'!M142,"")</f>
        <v/>
      </c>
      <c r="O139" s="59" t="str">
        <f>IF($A139&lt;=O$178,'MissFill 1'!N142,"")</f>
        <v/>
      </c>
      <c r="P139" s="59" t="str">
        <f>IF($A139&lt;=P$178,'MissFill 1'!O142,"")</f>
        <v/>
      </c>
      <c r="Q139" s="59" t="str">
        <f>IF($A139&lt;=Q$178,'MissFill 1'!P142,"")</f>
        <v/>
      </c>
      <c r="R139" s="59" t="str">
        <f>IF($A139&lt;=R$178,'MissFill 1'!Q142,"")</f>
        <v/>
      </c>
      <c r="S139" s="59" t="str">
        <f>IF($A139&lt;=S$178,'MissFill 1'!R142,"")</f>
        <v/>
      </c>
      <c r="T139" s="59" t="str">
        <f>IF($A139&lt;=T$178,'MissFill 1'!S142,"")</f>
        <v/>
      </c>
      <c r="U139" s="59" t="str">
        <f>IF($A139&lt;=U$178,'MissFill 1'!T142,"")</f>
        <v/>
      </c>
      <c r="V139" s="59">
        <f>IF($A139&lt;=V$178,'MissFill 1'!U142,"")</f>
        <v>42</v>
      </c>
      <c r="W139" s="59" t="str">
        <f>IF($A139&lt;=W$178,'MissFill 1'!V142,"")</f>
        <v/>
      </c>
      <c r="X139" s="59" t="str">
        <f>IF($A139&lt;=X$178,'MissFill 1'!W142,"")</f>
        <v/>
      </c>
      <c r="Y139" s="59">
        <f>IF($A139&lt;=Y$178,'MissFill 1'!X142,"")</f>
        <v>2000</v>
      </c>
      <c r="Z139" s="59" t="str">
        <f>IF($A139&lt;=Z$178,'MissFill 1'!Y142,"")</f>
        <v/>
      </c>
      <c r="AA139" s="59" t="str">
        <f>IF($A139&lt;=AA$178,'MissFill 1'!Z142,"")</f>
        <v/>
      </c>
      <c r="AB139" s="59">
        <f>IF($A139&lt;=AB$178,'MissFill 1'!AA142,"")</f>
        <v>1118</v>
      </c>
      <c r="AC139" s="59" t="str">
        <f>IF($A139&lt;=AC$178,'MissFill 1'!AB142,"")</f>
        <v/>
      </c>
      <c r="AD139" s="59" t="str">
        <f>IF($A139&lt;=AD$178,'MissFill 1'!AC142,"")</f>
        <v/>
      </c>
      <c r="AE139" s="59">
        <f>IF($A139&lt;=AE$178,'MissFill 1'!AD142,"")</f>
        <v>96</v>
      </c>
      <c r="AF139" s="59" t="str">
        <f>IF($A139&lt;=AF$178,'MissFill 1'!AE142,"")</f>
        <v/>
      </c>
      <c r="AG139" s="59" t="str">
        <f>IF($A139&lt;=AG$178,'MissFill 1'!AF142,"")</f>
        <v/>
      </c>
      <c r="AH139" s="59">
        <f>IF($A139&lt;=AH$178,'MissFill 1'!AG142,"")</f>
        <v>126.1998910309797</v>
      </c>
      <c r="AI139" s="59" t="str">
        <f>IF($A139&lt;=AI$178,'MissFill 1'!AH142,"")</f>
        <v/>
      </c>
      <c r="AJ139" s="59">
        <f>IF($A139&lt;=AJ$178,'MissFill 1'!AI142,"")</f>
        <v>22</v>
      </c>
      <c r="AK139" s="59" t="str">
        <f>IF($A139&lt;=AK$178,'MissFill 1'!AJ142,"")</f>
        <v/>
      </c>
      <c r="AL139" s="59" t="str">
        <f>IF($A139&lt;=AL$178,'MissFill 1'!AK142,"")</f>
        <v/>
      </c>
      <c r="AM139" s="59" t="str">
        <f>IF($A139&lt;=AM$178,'MissFill 1'!AL142,"")</f>
        <v/>
      </c>
      <c r="AN139" s="59" t="str">
        <f>IF($A139&lt;=AN$178,'MissFill 1'!AM142,"")</f>
        <v/>
      </c>
      <c r="AO139" s="59" t="str">
        <f>IF($A139&lt;=AO$178,'MissFill 1'!AN142,"")</f>
        <v/>
      </c>
      <c r="AP139" s="59" t="str">
        <f>IF($A139&lt;=AP$178,'MissFill 1'!AO142,"")</f>
        <v/>
      </c>
      <c r="AQ139" s="59">
        <f>IF($A139&lt;=AQ$178,'MissFill 1'!AP142,"")</f>
        <v>1002</v>
      </c>
      <c r="AR139" s="59" t="str">
        <f>IF($A139&lt;=AR$178,'MissFill 1'!AQ142,"")</f>
        <v/>
      </c>
      <c r="AS139" s="59" t="str">
        <f>IF($A139&lt;=AS$178,'MissFill 1'!AR142,"")</f>
        <v/>
      </c>
      <c r="AT139" s="59">
        <f>IF($A139&lt;=AT$178,'MissFill 1'!AS142,"")</f>
        <v>361.78071354335509</v>
      </c>
      <c r="AU139" s="59" t="str">
        <f>IF($A139&lt;=AU$178,'MissFill 1'!AT142,"")</f>
        <v/>
      </c>
      <c r="AV139" s="59" t="str">
        <f>IF($A139&lt;=AV$178,'MissFill 1'!AU142,"")</f>
        <v/>
      </c>
      <c r="AW139" s="59" t="str">
        <f>IF($A139&lt;=AW$178,'MissFill 1'!AV142,"")</f>
        <v/>
      </c>
      <c r="AX139" s="59">
        <f>IF($A139&lt;=AX$178,'MissFill 1'!AW142,"")</f>
        <v>263.6155259137015</v>
      </c>
    </row>
    <row r="140" spans="1:50" x14ac:dyDescent="0.25">
      <c r="A140" s="41">
        <v>44485</v>
      </c>
      <c r="B140" s="52">
        <v>289</v>
      </c>
      <c r="C140" s="59">
        <f>IF($A140&lt;=C$178,'MissFill 1'!B143,"")</f>
        <v>15</v>
      </c>
      <c r="D140" s="59" t="str">
        <f>IF($A140&lt;=D$178,'MissFill 1'!C143,"")</f>
        <v/>
      </c>
      <c r="E140" s="59">
        <f>IF($A140&lt;=E$178,'MissFill 1'!D143,"")</f>
        <v>143.86719456578655</v>
      </c>
      <c r="F140" s="59" t="str">
        <f>IF($A140&lt;=F$178,'MissFill 1'!E143,"")</f>
        <v/>
      </c>
      <c r="G140" s="59">
        <f>IF($A140&lt;=G$178,'MissFill 1'!F143,"")</f>
        <v>0</v>
      </c>
      <c r="H140" s="59" t="str">
        <f>IF($A140&lt;=H$178,'MissFill 1'!G143,"")</f>
        <v/>
      </c>
      <c r="I140" s="59" t="str">
        <f>IF($A140&lt;=I$178,'MissFill 1'!H143,"")</f>
        <v/>
      </c>
      <c r="J140" s="59" t="str">
        <f>IF($A140&lt;=J$178,'MissFill 1'!I143,"")</f>
        <v/>
      </c>
      <c r="K140" s="59">
        <f>IF($A140&lt;=K$178,'MissFill 1'!J143,"")</f>
        <v>0</v>
      </c>
      <c r="L140" s="59" t="str">
        <f>IF($A140&lt;=L$178,'MissFill 1'!K143,"")</f>
        <v/>
      </c>
      <c r="M140" s="59">
        <f>IF($A140&lt;=M$178,'MissFill 1'!L143,"")</f>
        <v>0</v>
      </c>
      <c r="N140" s="59" t="str">
        <f>IF($A140&lt;=N$178,'MissFill 1'!M143,"")</f>
        <v/>
      </c>
      <c r="O140" s="59" t="str">
        <f>IF($A140&lt;=O$178,'MissFill 1'!N143,"")</f>
        <v/>
      </c>
      <c r="P140" s="59" t="str">
        <f>IF($A140&lt;=P$178,'MissFill 1'!O143,"")</f>
        <v/>
      </c>
      <c r="Q140" s="59" t="str">
        <f>IF($A140&lt;=Q$178,'MissFill 1'!P143,"")</f>
        <v/>
      </c>
      <c r="R140" s="59" t="str">
        <f>IF($A140&lt;=R$178,'MissFill 1'!Q143,"")</f>
        <v/>
      </c>
      <c r="S140" s="59" t="str">
        <f>IF($A140&lt;=S$178,'MissFill 1'!R143,"")</f>
        <v/>
      </c>
      <c r="T140" s="59" t="str">
        <f>IF($A140&lt;=T$178,'MissFill 1'!S143,"")</f>
        <v/>
      </c>
      <c r="U140" s="59" t="str">
        <f>IF($A140&lt;=U$178,'MissFill 1'!T143,"")</f>
        <v/>
      </c>
      <c r="V140" s="59">
        <f>IF($A140&lt;=V$178,'MissFill 1'!U143,"")</f>
        <v>48</v>
      </c>
      <c r="W140" s="59" t="str">
        <f>IF($A140&lt;=W$178,'MissFill 1'!V143,"")</f>
        <v/>
      </c>
      <c r="X140" s="59" t="str">
        <f>IF($A140&lt;=X$178,'MissFill 1'!W143,"")</f>
        <v/>
      </c>
      <c r="Y140" s="59">
        <f>IF($A140&lt;=Y$178,'MissFill 1'!X143,"")</f>
        <v>605.86183833415987</v>
      </c>
      <c r="Z140" s="59" t="str">
        <f>IF($A140&lt;=Z$178,'MissFill 1'!Y143,"")</f>
        <v/>
      </c>
      <c r="AA140" s="59" t="str">
        <f>IF($A140&lt;=AA$178,'MissFill 1'!Z143,"")</f>
        <v/>
      </c>
      <c r="AB140" s="59">
        <f>IF($A140&lt;=AB$178,'MissFill 1'!AA143,"")</f>
        <v>983</v>
      </c>
      <c r="AC140" s="59" t="str">
        <f>IF($A140&lt;=AC$178,'MissFill 1'!AB143,"")</f>
        <v/>
      </c>
      <c r="AD140" s="59" t="str">
        <f>IF($A140&lt;=AD$178,'MissFill 1'!AC143,"")</f>
        <v/>
      </c>
      <c r="AE140" s="59">
        <f>IF($A140&lt;=AE$178,'MissFill 1'!AD143,"")</f>
        <v>5</v>
      </c>
      <c r="AF140" s="59" t="str">
        <f>IF($A140&lt;=AF$178,'MissFill 1'!AE143,"")</f>
        <v/>
      </c>
      <c r="AG140" s="59" t="str">
        <f>IF($A140&lt;=AG$178,'MissFill 1'!AF143,"")</f>
        <v/>
      </c>
      <c r="AH140" s="59" t="str">
        <f>IF($A140&lt;=AH$178,'MissFill 1'!AG143,"")</f>
        <v/>
      </c>
      <c r="AI140" s="59" t="str">
        <f>IF($A140&lt;=AI$178,'MissFill 1'!AH143,"")</f>
        <v/>
      </c>
      <c r="AJ140" s="59">
        <f>IF($A140&lt;=AJ$178,'MissFill 1'!AI143,"")</f>
        <v>81</v>
      </c>
      <c r="AK140" s="59" t="str">
        <f>IF($A140&lt;=AK$178,'MissFill 1'!AJ143,"")</f>
        <v/>
      </c>
      <c r="AL140" s="59" t="str">
        <f>IF($A140&lt;=AL$178,'MissFill 1'!AK143,"")</f>
        <v/>
      </c>
      <c r="AM140" s="59" t="str">
        <f>IF($A140&lt;=AM$178,'MissFill 1'!AL143,"")</f>
        <v/>
      </c>
      <c r="AN140" s="59" t="str">
        <f>IF($A140&lt;=AN$178,'MissFill 1'!AM143,"")</f>
        <v/>
      </c>
      <c r="AO140" s="59" t="str">
        <f>IF($A140&lt;=AO$178,'MissFill 1'!AN143,"")</f>
        <v/>
      </c>
      <c r="AP140" s="59" t="str">
        <f>IF($A140&lt;=AP$178,'MissFill 1'!AO143,"")</f>
        <v/>
      </c>
      <c r="AQ140" s="59">
        <f>IF($A140&lt;=AQ$178,'MissFill 1'!AP143,"")</f>
        <v>321</v>
      </c>
      <c r="AR140" s="59" t="str">
        <f>IF($A140&lt;=AR$178,'MissFill 1'!AQ143,"")</f>
        <v/>
      </c>
      <c r="AS140" s="59" t="str">
        <f>IF($A140&lt;=AS$178,'MissFill 1'!AR143,"")</f>
        <v/>
      </c>
      <c r="AT140" s="59">
        <f>IF($A140&lt;=AT$178,'MissFill 1'!AS143,"")</f>
        <v>257.31235233164693</v>
      </c>
      <c r="AU140" s="59" t="str">
        <f>IF($A140&lt;=AU$178,'MissFill 1'!AT143,"")</f>
        <v/>
      </c>
      <c r="AV140" s="59" t="str">
        <f>IF($A140&lt;=AV$178,'MissFill 1'!AU143,"")</f>
        <v/>
      </c>
      <c r="AW140" s="59" t="str">
        <f>IF($A140&lt;=AW$178,'MissFill 1'!AV143,"")</f>
        <v/>
      </c>
      <c r="AX140" s="59">
        <f>IF($A140&lt;=AX$178,'MissFill 1'!AW143,"")</f>
        <v>187.4934968745124</v>
      </c>
    </row>
    <row r="141" spans="1:50" x14ac:dyDescent="0.25">
      <c r="A141" s="41">
        <v>44486</v>
      </c>
      <c r="B141" s="52">
        <v>290</v>
      </c>
      <c r="C141" s="59">
        <f>IF($A141&lt;=C$178,'MissFill 1'!B144,"")</f>
        <v>9</v>
      </c>
      <c r="D141" s="59" t="str">
        <f>IF($A141&lt;=D$178,'MissFill 1'!C144,"")</f>
        <v/>
      </c>
      <c r="E141" s="59" t="str">
        <f>IF($A141&lt;=E$178,'MissFill 1'!D144,"")</f>
        <v/>
      </c>
      <c r="F141" s="59" t="str">
        <f>IF($A141&lt;=F$178,'MissFill 1'!E144,"")</f>
        <v/>
      </c>
      <c r="G141" s="59">
        <f>IF($A141&lt;=G$178,'MissFill 1'!F144,"")</f>
        <v>0</v>
      </c>
      <c r="H141" s="59" t="str">
        <f>IF($A141&lt;=H$178,'MissFill 1'!G144,"")</f>
        <v/>
      </c>
      <c r="I141" s="59" t="str">
        <f>IF($A141&lt;=I$178,'MissFill 1'!H144,"")</f>
        <v/>
      </c>
      <c r="J141" s="59" t="str">
        <f>IF($A141&lt;=J$178,'MissFill 1'!I144,"")</f>
        <v/>
      </c>
      <c r="K141" s="59" t="str">
        <f>IF($A141&lt;=K$178,'MissFill 1'!J144,"")</f>
        <v/>
      </c>
      <c r="L141" s="59" t="str">
        <f>IF($A141&lt;=L$178,'MissFill 1'!K144,"")</f>
        <v/>
      </c>
      <c r="M141" s="59">
        <f>IF($A141&lt;=M$178,'MissFill 1'!L144,"")</f>
        <v>35</v>
      </c>
      <c r="N141" s="59" t="str">
        <f>IF($A141&lt;=N$178,'MissFill 1'!M144,"")</f>
        <v/>
      </c>
      <c r="O141" s="59" t="str">
        <f>IF($A141&lt;=O$178,'MissFill 1'!N144,"")</f>
        <v/>
      </c>
      <c r="P141" s="59" t="str">
        <f>IF($A141&lt;=P$178,'MissFill 1'!O144,"")</f>
        <v/>
      </c>
      <c r="Q141" s="59" t="str">
        <f>IF($A141&lt;=Q$178,'MissFill 1'!P144,"")</f>
        <v/>
      </c>
      <c r="R141" s="59" t="str">
        <f>IF($A141&lt;=R$178,'MissFill 1'!Q144,"")</f>
        <v/>
      </c>
      <c r="S141" s="59" t="str">
        <f>IF($A141&lt;=S$178,'MissFill 1'!R144,"")</f>
        <v/>
      </c>
      <c r="T141" s="59" t="str">
        <f>IF($A141&lt;=T$178,'MissFill 1'!S144,"")</f>
        <v/>
      </c>
      <c r="U141" s="59" t="str">
        <f>IF($A141&lt;=U$178,'MissFill 1'!T144,"")</f>
        <v/>
      </c>
      <c r="V141" s="59">
        <f>IF($A141&lt;=V$178,'MissFill 1'!U144,"")</f>
        <v>22</v>
      </c>
      <c r="W141" s="59" t="str">
        <f>IF($A141&lt;=W$178,'MissFill 1'!V144,"")</f>
        <v/>
      </c>
      <c r="X141" s="59" t="str">
        <f>IF($A141&lt;=X$178,'MissFill 1'!W144,"")</f>
        <v/>
      </c>
      <c r="Y141" s="59">
        <f>IF($A141&lt;=Y$178,'MissFill 1'!X144,"")</f>
        <v>986.89207017757099</v>
      </c>
      <c r="Z141" s="59" t="str">
        <f>IF($A141&lt;=Z$178,'MissFill 1'!Y144,"")</f>
        <v/>
      </c>
      <c r="AA141" s="59" t="str">
        <f>IF($A141&lt;=AA$178,'MissFill 1'!Z144,"")</f>
        <v/>
      </c>
      <c r="AB141" s="59">
        <f>IF($A141&lt;=AB$178,'MissFill 1'!AA144,"")</f>
        <v>802</v>
      </c>
      <c r="AC141" s="59" t="str">
        <f>IF($A141&lt;=AC$178,'MissFill 1'!AB144,"")</f>
        <v/>
      </c>
      <c r="AD141" s="59" t="str">
        <f>IF($A141&lt;=AD$178,'MissFill 1'!AC144,"")</f>
        <v/>
      </c>
      <c r="AE141" s="59">
        <f>IF($A141&lt;=AE$178,'MissFill 1'!AD144,"")</f>
        <v>216</v>
      </c>
      <c r="AF141" s="59" t="str">
        <f>IF($A141&lt;=AF$178,'MissFill 1'!AE144,"")</f>
        <v/>
      </c>
      <c r="AG141" s="59" t="str">
        <f>IF($A141&lt;=AG$178,'MissFill 1'!AF144,"")</f>
        <v/>
      </c>
      <c r="AH141" s="59" t="str">
        <f>IF($A141&lt;=AH$178,'MissFill 1'!AG144,"")</f>
        <v/>
      </c>
      <c r="AI141" s="59" t="str">
        <f>IF($A141&lt;=AI$178,'MissFill 1'!AH144,"")</f>
        <v/>
      </c>
      <c r="AJ141" s="59">
        <f>IF($A141&lt;=AJ$178,'MissFill 1'!AI144,"")</f>
        <v>9</v>
      </c>
      <c r="AK141" s="59" t="str">
        <f>IF($A141&lt;=AK$178,'MissFill 1'!AJ144,"")</f>
        <v/>
      </c>
      <c r="AL141" s="59" t="str">
        <f>IF($A141&lt;=AL$178,'MissFill 1'!AK144,"")</f>
        <v/>
      </c>
      <c r="AM141" s="59" t="str">
        <f>IF($A141&lt;=AM$178,'MissFill 1'!AL144,"")</f>
        <v/>
      </c>
      <c r="AN141" s="59" t="str">
        <f>IF($A141&lt;=AN$178,'MissFill 1'!AM144,"")</f>
        <v/>
      </c>
      <c r="AO141" s="59" t="str">
        <f>IF($A141&lt;=AO$178,'MissFill 1'!AN144,"")</f>
        <v/>
      </c>
      <c r="AP141" s="59" t="str">
        <f>IF($A141&lt;=AP$178,'MissFill 1'!AO144,"")</f>
        <v/>
      </c>
      <c r="AQ141" s="59">
        <f>IF($A141&lt;=AQ$178,'MissFill 1'!AP144,"")</f>
        <v>326.42252878913018</v>
      </c>
      <c r="AR141" s="59" t="str">
        <f>IF($A141&lt;=AR$178,'MissFill 1'!AQ144,"")</f>
        <v/>
      </c>
      <c r="AS141" s="59" t="str">
        <f>IF($A141&lt;=AS$178,'MissFill 1'!AR144,"")</f>
        <v/>
      </c>
      <c r="AT141" s="59">
        <f>IF($A141&lt;=AT$178,'MissFill 1'!AS144,"")</f>
        <v>419.13767134281375</v>
      </c>
      <c r="AU141" s="59" t="str">
        <f>IF($A141&lt;=AU$178,'MissFill 1'!AT144,"")</f>
        <v/>
      </c>
      <c r="AV141" s="59" t="str">
        <f>IF($A141&lt;=AV$178,'MissFill 1'!AU144,"")</f>
        <v/>
      </c>
      <c r="AW141" s="59" t="str">
        <f>IF($A141&lt;=AW$178,'MissFill 1'!AV144,"")</f>
        <v/>
      </c>
      <c r="AX141" s="59">
        <f>IF($A141&lt;=AX$178,'MissFill 1'!AW144,"")</f>
        <v>305.40930880231099</v>
      </c>
    </row>
    <row r="142" spans="1:50" x14ac:dyDescent="0.25">
      <c r="A142" s="41">
        <v>44487</v>
      </c>
      <c r="B142" s="52">
        <v>291</v>
      </c>
      <c r="C142" s="59">
        <f>IF($A142&lt;=C$178,'MissFill 1'!B145,"")</f>
        <v>4</v>
      </c>
      <c r="D142" s="59" t="str">
        <f>IF($A142&lt;=D$178,'MissFill 1'!C145,"")</f>
        <v/>
      </c>
      <c r="E142" s="59" t="str">
        <f>IF($A142&lt;=E$178,'MissFill 1'!D145,"")</f>
        <v/>
      </c>
      <c r="F142" s="59" t="str">
        <f>IF($A142&lt;=F$178,'MissFill 1'!E145,"")</f>
        <v/>
      </c>
      <c r="G142" s="59">
        <f>IF($A142&lt;=G$178,'MissFill 1'!F145,"")</f>
        <v>0</v>
      </c>
      <c r="H142" s="59" t="str">
        <f>IF($A142&lt;=H$178,'MissFill 1'!G145,"")</f>
        <v/>
      </c>
      <c r="I142" s="59" t="str">
        <f>IF($A142&lt;=I$178,'MissFill 1'!H145,"")</f>
        <v/>
      </c>
      <c r="J142" s="59" t="str">
        <f>IF($A142&lt;=J$178,'MissFill 1'!I145,"")</f>
        <v/>
      </c>
      <c r="K142" s="59" t="str">
        <f>IF($A142&lt;=K$178,'MissFill 1'!J145,"")</f>
        <v/>
      </c>
      <c r="L142" s="59" t="str">
        <f>IF($A142&lt;=L$178,'MissFill 1'!K145,"")</f>
        <v/>
      </c>
      <c r="M142" s="59">
        <f>IF($A142&lt;=M$178,'MissFill 1'!L145,"")</f>
        <v>0</v>
      </c>
      <c r="N142" s="59" t="str">
        <f>IF($A142&lt;=N$178,'MissFill 1'!M145,"")</f>
        <v/>
      </c>
      <c r="O142" s="59" t="str">
        <f>IF($A142&lt;=O$178,'MissFill 1'!N145,"")</f>
        <v/>
      </c>
      <c r="P142" s="59" t="str">
        <f>IF($A142&lt;=P$178,'MissFill 1'!O145,"")</f>
        <v/>
      </c>
      <c r="Q142" s="59" t="str">
        <f>IF($A142&lt;=Q$178,'MissFill 1'!P145,"")</f>
        <v/>
      </c>
      <c r="R142" s="59" t="str">
        <f>IF($A142&lt;=R$178,'MissFill 1'!Q145,"")</f>
        <v/>
      </c>
      <c r="S142" s="59" t="str">
        <f>IF($A142&lt;=S$178,'MissFill 1'!R145,"")</f>
        <v/>
      </c>
      <c r="T142" s="59" t="str">
        <f>IF($A142&lt;=T$178,'MissFill 1'!S145,"")</f>
        <v/>
      </c>
      <c r="U142" s="59" t="str">
        <f>IF($A142&lt;=U$178,'MissFill 1'!T145,"")</f>
        <v/>
      </c>
      <c r="V142" s="59" t="str">
        <f>IF($A142&lt;=V$178,'MissFill 1'!U145,"")</f>
        <v/>
      </c>
      <c r="W142" s="59" t="str">
        <f>IF($A142&lt;=W$178,'MissFill 1'!V145,"")</f>
        <v/>
      </c>
      <c r="X142" s="59" t="str">
        <f>IF($A142&lt;=X$178,'MissFill 1'!W145,"")</f>
        <v/>
      </c>
      <c r="Y142" s="59">
        <f>IF($A142&lt;=Y$178,'MissFill 1'!X145,"")</f>
        <v>574.062352276929</v>
      </c>
      <c r="Z142" s="59" t="str">
        <f>IF($A142&lt;=Z$178,'MissFill 1'!Y145,"")</f>
        <v/>
      </c>
      <c r="AA142" s="59" t="str">
        <f>IF($A142&lt;=AA$178,'MissFill 1'!Z145,"")</f>
        <v/>
      </c>
      <c r="AB142" s="59">
        <f>IF($A142&lt;=AB$178,'MissFill 1'!AA145,"")</f>
        <v>303</v>
      </c>
      <c r="AC142" s="59" t="str">
        <f>IF($A142&lt;=AC$178,'MissFill 1'!AB145,"")</f>
        <v/>
      </c>
      <c r="AD142" s="59" t="str">
        <f>IF($A142&lt;=AD$178,'MissFill 1'!AC145,"")</f>
        <v/>
      </c>
      <c r="AE142" s="59" t="str">
        <f>IF($A142&lt;=AE$178,'MissFill 1'!AD145,"")</f>
        <v/>
      </c>
      <c r="AF142" s="59" t="str">
        <f>IF($A142&lt;=AF$178,'MissFill 1'!AE145,"")</f>
        <v/>
      </c>
      <c r="AG142" s="59" t="str">
        <f>IF($A142&lt;=AG$178,'MissFill 1'!AF145,"")</f>
        <v/>
      </c>
      <c r="AH142" s="59" t="str">
        <f>IF($A142&lt;=AH$178,'MissFill 1'!AG145,"")</f>
        <v/>
      </c>
      <c r="AI142" s="59" t="str">
        <f>IF($A142&lt;=AI$178,'MissFill 1'!AH145,"")</f>
        <v/>
      </c>
      <c r="AJ142" s="59">
        <f>IF($A142&lt;=AJ$178,'MissFill 1'!AI145,"")</f>
        <v>64.078261932783974</v>
      </c>
      <c r="AK142" s="59" t="str">
        <f>IF($A142&lt;=AK$178,'MissFill 1'!AJ145,"")</f>
        <v/>
      </c>
      <c r="AL142" s="59" t="str">
        <f>IF($A142&lt;=AL$178,'MissFill 1'!AK145,"")</f>
        <v/>
      </c>
      <c r="AM142" s="59" t="str">
        <f>IF($A142&lt;=AM$178,'MissFill 1'!AL145,"")</f>
        <v/>
      </c>
      <c r="AN142" s="59" t="str">
        <f>IF($A142&lt;=AN$178,'MissFill 1'!AM145,"")</f>
        <v/>
      </c>
      <c r="AO142" s="59" t="str">
        <f>IF($A142&lt;=AO$178,'MissFill 1'!AN145,"")</f>
        <v/>
      </c>
      <c r="AP142" s="59" t="str">
        <f>IF($A142&lt;=AP$178,'MissFill 1'!AO145,"")</f>
        <v/>
      </c>
      <c r="AQ142" s="59">
        <f>IF($A142&lt;=AQ$178,'MissFill 1'!AP145,"")</f>
        <v>189.8757628877924</v>
      </c>
      <c r="AR142" s="59" t="str">
        <f>IF($A142&lt;=AR$178,'MissFill 1'!AQ145,"")</f>
        <v/>
      </c>
      <c r="AS142" s="59" t="str">
        <f>IF($A142&lt;=AS$178,'MissFill 1'!AR145,"")</f>
        <v/>
      </c>
      <c r="AT142" s="59" t="str">
        <f>IF($A142&lt;=AT$178,'MissFill 1'!AS145,"")</f>
        <v/>
      </c>
      <c r="AU142" s="59" t="str">
        <f>IF($A142&lt;=AU$178,'MissFill 1'!AT145,"")</f>
        <v/>
      </c>
      <c r="AV142" s="59" t="str">
        <f>IF($A142&lt;=AV$178,'MissFill 1'!AU145,"")</f>
        <v/>
      </c>
      <c r="AW142" s="59" t="str">
        <f>IF($A142&lt;=AW$178,'MissFill 1'!AV145,"")</f>
        <v/>
      </c>
      <c r="AX142" s="59">
        <f>IF($A142&lt;=AX$178,'MissFill 1'!AW145,"")</f>
        <v>177.65264461673974</v>
      </c>
    </row>
    <row r="143" spans="1:50" x14ac:dyDescent="0.25">
      <c r="A143" s="41">
        <v>44488</v>
      </c>
      <c r="B143" s="52">
        <v>292</v>
      </c>
      <c r="C143" s="59">
        <f>IF($A143&lt;=C$178,'MissFill 1'!B146,"")</f>
        <v>21</v>
      </c>
      <c r="D143" s="59" t="str">
        <f>IF($A143&lt;=D$178,'MissFill 1'!C146,"")</f>
        <v/>
      </c>
      <c r="E143" s="59" t="str">
        <f>IF($A143&lt;=E$178,'MissFill 1'!D146,"")</f>
        <v/>
      </c>
      <c r="F143" s="59" t="str">
        <f>IF($A143&lt;=F$178,'MissFill 1'!E146,"")</f>
        <v/>
      </c>
      <c r="G143" s="59">
        <f>IF($A143&lt;=G$178,'MissFill 1'!F146,"")</f>
        <v>0</v>
      </c>
      <c r="H143" s="59" t="str">
        <f>IF($A143&lt;=H$178,'MissFill 1'!G146,"")</f>
        <v/>
      </c>
      <c r="I143" s="59" t="str">
        <f>IF($A143&lt;=I$178,'MissFill 1'!H146,"")</f>
        <v/>
      </c>
      <c r="J143" s="59" t="str">
        <f>IF($A143&lt;=J$178,'MissFill 1'!I146,"")</f>
        <v/>
      </c>
      <c r="K143" s="59" t="str">
        <f>IF($A143&lt;=K$178,'MissFill 1'!J146,"")</f>
        <v/>
      </c>
      <c r="L143" s="59" t="str">
        <f>IF($A143&lt;=L$178,'MissFill 1'!K146,"")</f>
        <v/>
      </c>
      <c r="M143" s="59">
        <f>IF($A143&lt;=M$178,'MissFill 1'!L146,"")</f>
        <v>14</v>
      </c>
      <c r="N143" s="59" t="str">
        <f>IF($A143&lt;=N$178,'MissFill 1'!M146,"")</f>
        <v/>
      </c>
      <c r="O143" s="59" t="str">
        <f>IF($A143&lt;=O$178,'MissFill 1'!N146,"")</f>
        <v/>
      </c>
      <c r="P143" s="59" t="str">
        <f>IF($A143&lt;=P$178,'MissFill 1'!O146,"")</f>
        <v/>
      </c>
      <c r="Q143" s="59" t="str">
        <f>IF($A143&lt;=Q$178,'MissFill 1'!P146,"")</f>
        <v/>
      </c>
      <c r="R143" s="59" t="str">
        <f>IF($A143&lt;=R$178,'MissFill 1'!Q146,"")</f>
        <v/>
      </c>
      <c r="S143" s="59" t="str">
        <f>IF($A143&lt;=S$178,'MissFill 1'!R146,"")</f>
        <v/>
      </c>
      <c r="T143" s="59" t="str">
        <f>IF($A143&lt;=T$178,'MissFill 1'!S146,"")</f>
        <v/>
      </c>
      <c r="U143" s="59" t="str">
        <f>IF($A143&lt;=U$178,'MissFill 1'!T146,"")</f>
        <v/>
      </c>
      <c r="V143" s="59" t="str">
        <f>IF($A143&lt;=V$178,'MissFill 1'!U146,"")</f>
        <v/>
      </c>
      <c r="W143" s="59" t="str">
        <f>IF($A143&lt;=W$178,'MissFill 1'!V146,"")</f>
        <v/>
      </c>
      <c r="X143" s="59" t="str">
        <f>IF($A143&lt;=X$178,'MissFill 1'!W146,"")</f>
        <v/>
      </c>
      <c r="Y143" s="59">
        <f>IF($A143&lt;=Y$178,'MissFill 1'!X146,"")</f>
        <v>781.10123342599297</v>
      </c>
      <c r="Z143" s="59" t="str">
        <f>IF($A143&lt;=Z$178,'MissFill 1'!Y146,"")</f>
        <v/>
      </c>
      <c r="AA143" s="59" t="str">
        <f>IF($A143&lt;=AA$178,'MissFill 1'!Z146,"")</f>
        <v/>
      </c>
      <c r="AB143" s="59" t="str">
        <f>IF($A143&lt;=AB$178,'MissFill 1'!AA146,"")</f>
        <v/>
      </c>
      <c r="AC143" s="59" t="str">
        <f>IF($A143&lt;=AC$178,'MissFill 1'!AB146,"")</f>
        <v/>
      </c>
      <c r="AD143" s="59" t="str">
        <f>IF($A143&lt;=AD$178,'MissFill 1'!AC146,"")</f>
        <v/>
      </c>
      <c r="AE143" s="59" t="str">
        <f>IF($A143&lt;=AE$178,'MissFill 1'!AD146,"")</f>
        <v/>
      </c>
      <c r="AF143" s="59" t="str">
        <f>IF($A143&lt;=AF$178,'MissFill 1'!AE146,"")</f>
        <v/>
      </c>
      <c r="AG143" s="59" t="str">
        <f>IF($A143&lt;=AG$178,'MissFill 1'!AF146,"")</f>
        <v/>
      </c>
      <c r="AH143" s="59" t="str">
        <f>IF($A143&lt;=AH$178,'MissFill 1'!AG146,"")</f>
        <v/>
      </c>
      <c r="AI143" s="59" t="str">
        <f>IF($A143&lt;=AI$178,'MissFill 1'!AH146,"")</f>
        <v/>
      </c>
      <c r="AJ143" s="59">
        <f>IF($A143&lt;=AJ$178,'MissFill 1'!AI146,"")</f>
        <v>87.188454761001935</v>
      </c>
      <c r="AK143" s="59" t="str">
        <f>IF($A143&lt;=AK$178,'MissFill 1'!AJ146,"")</f>
        <v/>
      </c>
      <c r="AL143" s="59" t="str">
        <f>IF($A143&lt;=AL$178,'MissFill 1'!AK146,"")</f>
        <v/>
      </c>
      <c r="AM143" s="59" t="str">
        <f>IF($A143&lt;=AM$178,'MissFill 1'!AL146,"")</f>
        <v/>
      </c>
      <c r="AN143" s="59" t="str">
        <f>IF($A143&lt;=AN$178,'MissFill 1'!AM146,"")</f>
        <v/>
      </c>
      <c r="AO143" s="59" t="str">
        <f>IF($A143&lt;=AO$178,'MissFill 1'!AN146,"")</f>
        <v/>
      </c>
      <c r="AP143" s="59" t="str">
        <f>IF($A143&lt;=AP$178,'MissFill 1'!AO146,"")</f>
        <v/>
      </c>
      <c r="AQ143" s="59">
        <f>IF($A143&lt;=AQ$178,'MissFill 1'!AP146,"")</f>
        <v>258.35554622437542</v>
      </c>
      <c r="AR143" s="59" t="str">
        <f>IF($A143&lt;=AR$178,'MissFill 1'!AQ146,"")</f>
        <v/>
      </c>
      <c r="AS143" s="59" t="str">
        <f>IF($A143&lt;=AS$178,'MissFill 1'!AR146,"")</f>
        <v/>
      </c>
      <c r="AT143" s="59" t="str">
        <f>IF($A143&lt;=AT$178,'MissFill 1'!AS146,"")</f>
        <v/>
      </c>
      <c r="AU143" s="59" t="str">
        <f>IF($A143&lt;=AU$178,'MissFill 1'!AT146,"")</f>
        <v/>
      </c>
      <c r="AV143" s="59" t="str">
        <f>IF($A143&lt;=AV$178,'MissFill 1'!AU146,"")</f>
        <v/>
      </c>
      <c r="AW143" s="59" t="str">
        <f>IF($A143&lt;=AW$178,'MissFill 1'!AV146,"")</f>
        <v/>
      </c>
      <c r="AX143" s="59">
        <f>IF($A143&lt;=AX$178,'MissFill 1'!AW146,"")</f>
        <v>241.72409021622155</v>
      </c>
    </row>
    <row r="144" spans="1:50" x14ac:dyDescent="0.25">
      <c r="A144" s="41">
        <v>44489</v>
      </c>
      <c r="B144" s="52">
        <v>293</v>
      </c>
      <c r="C144" s="59">
        <f>IF($A144&lt;=C$178,'MissFill 1'!B147,"")</f>
        <v>50</v>
      </c>
      <c r="D144" s="59" t="str">
        <f>IF($A144&lt;=D$178,'MissFill 1'!C147,"")</f>
        <v/>
      </c>
      <c r="E144" s="59" t="str">
        <f>IF($A144&lt;=E$178,'MissFill 1'!D147,"")</f>
        <v/>
      </c>
      <c r="F144" s="59" t="str">
        <f>IF($A144&lt;=F$178,'MissFill 1'!E147,"")</f>
        <v/>
      </c>
      <c r="G144" s="59">
        <f>IF($A144&lt;=G$178,'MissFill 1'!F147,"")</f>
        <v>0</v>
      </c>
      <c r="H144" s="59" t="str">
        <f>IF($A144&lt;=H$178,'MissFill 1'!G147,"")</f>
        <v/>
      </c>
      <c r="I144" s="59" t="str">
        <f>IF($A144&lt;=I$178,'MissFill 1'!H147,"")</f>
        <v/>
      </c>
      <c r="J144" s="59" t="str">
        <f>IF($A144&lt;=J$178,'MissFill 1'!I147,"")</f>
        <v/>
      </c>
      <c r="K144" s="59" t="str">
        <f>IF($A144&lt;=K$178,'MissFill 1'!J147,"")</f>
        <v/>
      </c>
      <c r="L144" s="59" t="str">
        <f>IF($A144&lt;=L$178,'MissFill 1'!K147,"")</f>
        <v/>
      </c>
      <c r="M144" s="59" t="str">
        <f>IF($A144&lt;=M$178,'MissFill 1'!L147,"")</f>
        <v/>
      </c>
      <c r="N144" s="59" t="str">
        <f>IF($A144&lt;=N$178,'MissFill 1'!M147,"")</f>
        <v/>
      </c>
      <c r="O144" s="59" t="str">
        <f>IF($A144&lt;=O$178,'MissFill 1'!N147,"")</f>
        <v/>
      </c>
      <c r="P144" s="59" t="str">
        <f>IF($A144&lt;=P$178,'MissFill 1'!O147,"")</f>
        <v/>
      </c>
      <c r="Q144" s="59" t="str">
        <f>IF($A144&lt;=Q$178,'MissFill 1'!P147,"")</f>
        <v/>
      </c>
      <c r="R144" s="59" t="str">
        <f>IF($A144&lt;=R$178,'MissFill 1'!Q147,"")</f>
        <v/>
      </c>
      <c r="S144" s="59" t="str">
        <f>IF($A144&lt;=S$178,'MissFill 1'!R147,"")</f>
        <v/>
      </c>
      <c r="T144" s="59" t="str">
        <f>IF($A144&lt;=T$178,'MissFill 1'!S147,"")</f>
        <v/>
      </c>
      <c r="U144" s="59" t="str">
        <f>IF($A144&lt;=U$178,'MissFill 1'!T147,"")</f>
        <v/>
      </c>
      <c r="V144" s="59" t="str">
        <f>IF($A144&lt;=V$178,'MissFill 1'!U147,"")</f>
        <v/>
      </c>
      <c r="W144" s="59" t="str">
        <f>IF($A144&lt;=W$178,'MissFill 1'!V147,"")</f>
        <v/>
      </c>
      <c r="X144" s="59" t="str">
        <f>IF($A144&lt;=X$178,'MissFill 1'!W147,"")</f>
        <v/>
      </c>
      <c r="Y144" s="59">
        <f>IF($A144&lt;=Y$178,'MissFill 1'!X147,"")</f>
        <v>464.56300265917844</v>
      </c>
      <c r="Z144" s="59" t="str">
        <f>IF($A144&lt;=Z$178,'MissFill 1'!Y147,"")</f>
        <v/>
      </c>
      <c r="AA144" s="59" t="str">
        <f>IF($A144&lt;=AA$178,'MissFill 1'!Z147,"")</f>
        <v/>
      </c>
      <c r="AB144" s="59" t="str">
        <f>IF($A144&lt;=AB$178,'MissFill 1'!AA147,"")</f>
        <v/>
      </c>
      <c r="AC144" s="59" t="str">
        <f>IF($A144&lt;=AC$178,'MissFill 1'!AB147,"")</f>
        <v/>
      </c>
      <c r="AD144" s="59" t="str">
        <f>IF($A144&lt;=AD$178,'MissFill 1'!AC147,"")</f>
        <v/>
      </c>
      <c r="AE144" s="59" t="str">
        <f>IF($A144&lt;=AE$178,'MissFill 1'!AD147,"")</f>
        <v/>
      </c>
      <c r="AF144" s="59" t="str">
        <f>IF($A144&lt;=AF$178,'MissFill 1'!AE147,"")</f>
        <v/>
      </c>
      <c r="AG144" s="59" t="str">
        <f>IF($A144&lt;=AG$178,'MissFill 1'!AF147,"")</f>
        <v/>
      </c>
      <c r="AH144" s="59" t="str">
        <f>IF($A144&lt;=AH$178,'MissFill 1'!AG147,"")</f>
        <v/>
      </c>
      <c r="AI144" s="59" t="str">
        <f>IF($A144&lt;=AI$178,'MissFill 1'!AH147,"")</f>
        <v/>
      </c>
      <c r="AJ144" s="59" t="str">
        <f>IF($A144&lt;=AJ$178,'MissFill 1'!AI147,"")</f>
        <v/>
      </c>
      <c r="AK144" s="59" t="str">
        <f>IF($A144&lt;=AK$178,'MissFill 1'!AJ147,"")</f>
        <v/>
      </c>
      <c r="AL144" s="59" t="str">
        <f>IF($A144&lt;=AL$178,'MissFill 1'!AK147,"")</f>
        <v/>
      </c>
      <c r="AM144" s="59" t="str">
        <f>IF($A144&lt;=AM$178,'MissFill 1'!AL147,"")</f>
        <v/>
      </c>
      <c r="AN144" s="59" t="str">
        <f>IF($A144&lt;=AN$178,'MissFill 1'!AM147,"")</f>
        <v/>
      </c>
      <c r="AO144" s="59" t="str">
        <f>IF($A144&lt;=AO$178,'MissFill 1'!AN147,"")</f>
        <v/>
      </c>
      <c r="AP144" s="59" t="str">
        <f>IF($A144&lt;=AP$178,'MissFill 1'!AO147,"")</f>
        <v/>
      </c>
      <c r="AQ144" s="59">
        <f>IF($A144&lt;=AQ$178,'MissFill 1'!AP147,"")</f>
        <v>153.6579679707086</v>
      </c>
      <c r="AR144" s="59" t="str">
        <f>IF($A144&lt;=AR$178,'MissFill 1'!AQ147,"")</f>
        <v/>
      </c>
      <c r="AS144" s="59" t="str">
        <f>IF($A144&lt;=AS$178,'MissFill 1'!AR147,"")</f>
        <v/>
      </c>
      <c r="AT144" s="59" t="str">
        <f>IF($A144&lt;=AT$178,'MissFill 1'!AS147,"")</f>
        <v/>
      </c>
      <c r="AU144" s="59" t="str">
        <f>IF($A144&lt;=AU$178,'MissFill 1'!AT147,"")</f>
        <v/>
      </c>
      <c r="AV144" s="59" t="str">
        <f>IF($A144&lt;=AV$178,'MissFill 1'!AU147,"")</f>
        <v/>
      </c>
      <c r="AW144" s="59" t="str">
        <f>IF($A144&lt;=AW$178,'MissFill 1'!AV147,"")</f>
        <v/>
      </c>
      <c r="AX144" s="59" t="str">
        <f>IF($A144&lt;=AX$178,'MissFill 1'!AW147,"")</f>
        <v/>
      </c>
    </row>
    <row r="145" spans="1:50" x14ac:dyDescent="0.25">
      <c r="A145" s="41">
        <v>44490</v>
      </c>
      <c r="B145" s="52">
        <v>294</v>
      </c>
      <c r="C145" s="59">
        <f>IF($A145&lt;=C$178,'MissFill 1'!B148,"")</f>
        <v>1000</v>
      </c>
      <c r="D145" s="59" t="str">
        <f>IF($A145&lt;=D$178,'MissFill 1'!C148,"")</f>
        <v/>
      </c>
      <c r="E145" s="59" t="str">
        <f>IF($A145&lt;=E$178,'MissFill 1'!D148,"")</f>
        <v/>
      </c>
      <c r="F145" s="59" t="str">
        <f>IF($A145&lt;=F$178,'MissFill 1'!E148,"")</f>
        <v/>
      </c>
      <c r="G145" s="59">
        <f>IF($A145&lt;=G$178,'MissFill 1'!F148,"")</f>
        <v>0</v>
      </c>
      <c r="H145" s="59" t="str">
        <f>IF($A145&lt;=H$178,'MissFill 1'!G148,"")</f>
        <v/>
      </c>
      <c r="I145" s="59" t="str">
        <f>IF($A145&lt;=I$178,'MissFill 1'!H148,"")</f>
        <v/>
      </c>
      <c r="J145" s="59" t="str">
        <f>IF($A145&lt;=J$178,'MissFill 1'!I148,"")</f>
        <v/>
      </c>
      <c r="K145" s="59" t="str">
        <f>IF($A145&lt;=K$178,'MissFill 1'!J148,"")</f>
        <v/>
      </c>
      <c r="L145" s="59" t="str">
        <f>IF($A145&lt;=L$178,'MissFill 1'!K148,"")</f>
        <v/>
      </c>
      <c r="M145" s="59" t="str">
        <f>IF($A145&lt;=M$178,'MissFill 1'!L148,"")</f>
        <v/>
      </c>
      <c r="N145" s="59" t="str">
        <f>IF($A145&lt;=N$178,'MissFill 1'!M148,"")</f>
        <v/>
      </c>
      <c r="O145" s="59" t="str">
        <f>IF($A145&lt;=O$178,'MissFill 1'!N148,"")</f>
        <v/>
      </c>
      <c r="P145" s="59" t="str">
        <f>IF($A145&lt;=P$178,'MissFill 1'!O148,"")</f>
        <v/>
      </c>
      <c r="Q145" s="59" t="str">
        <f>IF($A145&lt;=Q$178,'MissFill 1'!P148,"")</f>
        <v/>
      </c>
      <c r="R145" s="59" t="str">
        <f>IF($A145&lt;=R$178,'MissFill 1'!Q148,"")</f>
        <v/>
      </c>
      <c r="S145" s="59" t="str">
        <f>IF($A145&lt;=S$178,'MissFill 1'!R148,"")</f>
        <v/>
      </c>
      <c r="T145" s="59" t="str">
        <f>IF($A145&lt;=T$178,'MissFill 1'!S148,"")</f>
        <v/>
      </c>
      <c r="U145" s="59" t="str">
        <f>IF($A145&lt;=U$178,'MissFill 1'!T148,"")</f>
        <v/>
      </c>
      <c r="V145" s="59" t="str">
        <f>IF($A145&lt;=V$178,'MissFill 1'!U148,"")</f>
        <v/>
      </c>
      <c r="W145" s="59" t="str">
        <f>IF($A145&lt;=W$178,'MissFill 1'!V148,"")</f>
        <v/>
      </c>
      <c r="X145" s="59" t="str">
        <f>IF($A145&lt;=X$178,'MissFill 1'!W148,"")</f>
        <v/>
      </c>
      <c r="Y145" s="59">
        <f>IF($A145&lt;=Y$178,'MissFill 1'!X148,"")</f>
        <v>1070.362174989252</v>
      </c>
      <c r="Z145" s="59" t="str">
        <f>IF($A145&lt;=Z$178,'MissFill 1'!Y148,"")</f>
        <v/>
      </c>
      <c r="AA145" s="59" t="str">
        <f>IF($A145&lt;=AA$178,'MissFill 1'!Z148,"")</f>
        <v/>
      </c>
      <c r="AB145" s="59" t="str">
        <f>IF($A145&lt;=AB$178,'MissFill 1'!AA148,"")</f>
        <v/>
      </c>
      <c r="AC145" s="59" t="str">
        <f>IF($A145&lt;=AC$178,'MissFill 1'!AB148,"")</f>
        <v/>
      </c>
      <c r="AD145" s="59" t="str">
        <f>IF($A145&lt;=AD$178,'MissFill 1'!AC148,"")</f>
        <v/>
      </c>
      <c r="AE145" s="59" t="str">
        <f>IF($A145&lt;=AE$178,'MissFill 1'!AD148,"")</f>
        <v/>
      </c>
      <c r="AF145" s="59" t="str">
        <f>IF($A145&lt;=AF$178,'MissFill 1'!AE148,"")</f>
        <v/>
      </c>
      <c r="AG145" s="59" t="str">
        <f>IF($A145&lt;=AG$178,'MissFill 1'!AF148,"")</f>
        <v/>
      </c>
      <c r="AH145" s="59" t="str">
        <f>IF($A145&lt;=AH$178,'MissFill 1'!AG148,"")</f>
        <v/>
      </c>
      <c r="AI145" s="59" t="str">
        <f>IF($A145&lt;=AI$178,'MissFill 1'!AH148,"")</f>
        <v/>
      </c>
      <c r="AJ145" s="59" t="str">
        <f>IF($A145&lt;=AJ$178,'MissFill 1'!AI148,"")</f>
        <v/>
      </c>
      <c r="AK145" s="59" t="str">
        <f>IF($A145&lt;=AK$178,'MissFill 1'!AJ148,"")</f>
        <v/>
      </c>
      <c r="AL145" s="59" t="str">
        <f>IF($A145&lt;=AL$178,'MissFill 1'!AK148,"")</f>
        <v/>
      </c>
      <c r="AM145" s="59" t="str">
        <f>IF($A145&lt;=AM$178,'MissFill 1'!AL148,"")</f>
        <v/>
      </c>
      <c r="AN145" s="59" t="str">
        <f>IF($A145&lt;=AN$178,'MissFill 1'!AM148,"")</f>
        <v/>
      </c>
      <c r="AO145" s="59" t="str">
        <f>IF($A145&lt;=AO$178,'MissFill 1'!AN148,"")</f>
        <v/>
      </c>
      <c r="AP145" s="59" t="str">
        <f>IF($A145&lt;=AP$178,'MissFill 1'!AO148,"")</f>
        <v/>
      </c>
      <c r="AQ145" s="59">
        <f>IF($A145&lt;=AQ$178,'MissFill 1'!AP148,"")</f>
        <v>354.03094060468663</v>
      </c>
      <c r="AR145" s="59" t="str">
        <f>IF($A145&lt;=AR$178,'MissFill 1'!AQ148,"")</f>
        <v/>
      </c>
      <c r="AS145" s="59" t="str">
        <f>IF($A145&lt;=AS$178,'MissFill 1'!AR148,"")</f>
        <v/>
      </c>
      <c r="AT145" s="59" t="str">
        <f>IF($A145&lt;=AT$178,'MissFill 1'!AS148,"")</f>
        <v/>
      </c>
      <c r="AU145" s="59" t="str">
        <f>IF($A145&lt;=AU$178,'MissFill 1'!AT148,"")</f>
        <v/>
      </c>
      <c r="AV145" s="59" t="str">
        <f>IF($A145&lt;=AV$178,'MissFill 1'!AU148,"")</f>
        <v/>
      </c>
      <c r="AW145" s="59" t="str">
        <f>IF($A145&lt;=AW$178,'MissFill 1'!AV148,"")</f>
        <v/>
      </c>
      <c r="AX145" s="59" t="str">
        <f>IF($A145&lt;=AX$178,'MissFill 1'!AW148,"")</f>
        <v/>
      </c>
    </row>
    <row r="146" spans="1:50" x14ac:dyDescent="0.25">
      <c r="A146" s="41">
        <v>44491</v>
      </c>
      <c r="B146" s="52">
        <v>295</v>
      </c>
      <c r="C146" s="59">
        <f>IF($A146&lt;=C$178,'MissFill 1'!B149,"")</f>
        <v>103</v>
      </c>
      <c r="D146" s="59" t="str">
        <f>IF($A146&lt;=D$178,'MissFill 1'!C149,"")</f>
        <v/>
      </c>
      <c r="E146" s="59" t="str">
        <f>IF($A146&lt;=E$178,'MissFill 1'!D149,"")</f>
        <v/>
      </c>
      <c r="F146" s="59" t="str">
        <f>IF($A146&lt;=F$178,'MissFill 1'!E149,"")</f>
        <v/>
      </c>
      <c r="G146" s="59">
        <f>IF($A146&lt;=G$178,'MissFill 1'!F149,"")</f>
        <v>0</v>
      </c>
      <c r="H146" s="59" t="str">
        <f>IF($A146&lt;=H$178,'MissFill 1'!G149,"")</f>
        <v/>
      </c>
      <c r="I146" s="59" t="str">
        <f>IF($A146&lt;=I$178,'MissFill 1'!H149,"")</f>
        <v/>
      </c>
      <c r="J146" s="59" t="str">
        <f>IF($A146&lt;=J$178,'MissFill 1'!I149,"")</f>
        <v/>
      </c>
      <c r="K146" s="59" t="str">
        <f>IF($A146&lt;=K$178,'MissFill 1'!J149,"")</f>
        <v/>
      </c>
      <c r="L146" s="59" t="str">
        <f>IF($A146&lt;=L$178,'MissFill 1'!K149,"")</f>
        <v/>
      </c>
      <c r="M146" s="59" t="str">
        <f>IF($A146&lt;=M$178,'MissFill 1'!L149,"")</f>
        <v/>
      </c>
      <c r="N146" s="59" t="str">
        <f>IF($A146&lt;=N$178,'MissFill 1'!M149,"")</f>
        <v/>
      </c>
      <c r="O146" s="59" t="str">
        <f>IF($A146&lt;=O$178,'MissFill 1'!N149,"")</f>
        <v/>
      </c>
      <c r="P146" s="59" t="str">
        <f>IF($A146&lt;=P$178,'MissFill 1'!O149,"")</f>
        <v/>
      </c>
      <c r="Q146" s="59" t="str">
        <f>IF($A146&lt;=Q$178,'MissFill 1'!P149,"")</f>
        <v/>
      </c>
      <c r="R146" s="59" t="str">
        <f>IF($A146&lt;=R$178,'MissFill 1'!Q149,"")</f>
        <v/>
      </c>
      <c r="S146" s="59" t="str">
        <f>IF($A146&lt;=S$178,'MissFill 1'!R149,"")</f>
        <v/>
      </c>
      <c r="T146" s="59" t="str">
        <f>IF($A146&lt;=T$178,'MissFill 1'!S149,"")</f>
        <v/>
      </c>
      <c r="U146" s="59" t="str">
        <f>IF($A146&lt;=U$178,'MissFill 1'!T149,"")</f>
        <v/>
      </c>
      <c r="V146" s="59" t="str">
        <f>IF($A146&lt;=V$178,'MissFill 1'!U149,"")</f>
        <v/>
      </c>
      <c r="W146" s="59" t="str">
        <f>IF($A146&lt;=W$178,'MissFill 1'!V149,"")</f>
        <v/>
      </c>
      <c r="X146" s="59" t="str">
        <f>IF($A146&lt;=X$178,'MissFill 1'!W149,"")</f>
        <v/>
      </c>
      <c r="Y146" s="59">
        <f>IF($A146&lt;=Y$178,'MissFill 1'!X149,"")</f>
        <v>355.33052195437801</v>
      </c>
      <c r="Z146" s="59" t="str">
        <f>IF($A146&lt;=Z$178,'MissFill 1'!Y149,"")</f>
        <v/>
      </c>
      <c r="AA146" s="59" t="str">
        <f>IF($A146&lt;=AA$178,'MissFill 1'!Z149,"")</f>
        <v/>
      </c>
      <c r="AB146" s="59" t="str">
        <f>IF($A146&lt;=AB$178,'MissFill 1'!AA149,"")</f>
        <v/>
      </c>
      <c r="AC146" s="59" t="str">
        <f>IF($A146&lt;=AC$178,'MissFill 1'!AB149,"")</f>
        <v/>
      </c>
      <c r="AD146" s="59" t="str">
        <f>IF($A146&lt;=AD$178,'MissFill 1'!AC149,"")</f>
        <v/>
      </c>
      <c r="AE146" s="59" t="str">
        <f>IF($A146&lt;=AE$178,'MissFill 1'!AD149,"")</f>
        <v/>
      </c>
      <c r="AF146" s="59" t="str">
        <f>IF($A146&lt;=AF$178,'MissFill 1'!AE149,"")</f>
        <v/>
      </c>
      <c r="AG146" s="59" t="str">
        <f>IF($A146&lt;=AG$178,'MissFill 1'!AF149,"")</f>
        <v/>
      </c>
      <c r="AH146" s="59" t="str">
        <f>IF($A146&lt;=AH$178,'MissFill 1'!AG149,"")</f>
        <v/>
      </c>
      <c r="AI146" s="59" t="str">
        <f>IF($A146&lt;=AI$178,'MissFill 1'!AH149,"")</f>
        <v/>
      </c>
      <c r="AJ146" s="59" t="str">
        <f>IF($A146&lt;=AJ$178,'MissFill 1'!AI149,"")</f>
        <v/>
      </c>
      <c r="AK146" s="59" t="str">
        <f>IF($A146&lt;=AK$178,'MissFill 1'!AJ149,"")</f>
        <v/>
      </c>
      <c r="AL146" s="59" t="str">
        <f>IF($A146&lt;=AL$178,'MissFill 1'!AK149,"")</f>
        <v/>
      </c>
      <c r="AM146" s="59" t="str">
        <f>IF($A146&lt;=AM$178,'MissFill 1'!AL149,"")</f>
        <v/>
      </c>
      <c r="AN146" s="59" t="str">
        <f>IF($A146&lt;=AN$178,'MissFill 1'!AM149,"")</f>
        <v/>
      </c>
      <c r="AO146" s="59" t="str">
        <f>IF($A146&lt;=AO$178,'MissFill 1'!AN149,"")</f>
        <v/>
      </c>
      <c r="AP146" s="59" t="str">
        <f>IF($A146&lt;=AP$178,'MissFill 1'!AO149,"")</f>
        <v/>
      </c>
      <c r="AQ146" s="59">
        <f>IF($A146&lt;=AQ$178,'MissFill 1'!AP149,"")</f>
        <v>117.52844210355808</v>
      </c>
      <c r="AR146" s="59" t="str">
        <f>IF($A146&lt;=AR$178,'MissFill 1'!AQ149,"")</f>
        <v/>
      </c>
      <c r="AS146" s="59" t="str">
        <f>IF($A146&lt;=AS$178,'MissFill 1'!AR149,"")</f>
        <v/>
      </c>
      <c r="AT146" s="59" t="str">
        <f>IF($A146&lt;=AT$178,'MissFill 1'!AS149,"")</f>
        <v/>
      </c>
      <c r="AU146" s="59" t="str">
        <f>IF($A146&lt;=AU$178,'MissFill 1'!AT149,"")</f>
        <v/>
      </c>
      <c r="AV146" s="59" t="str">
        <f>IF($A146&lt;=AV$178,'MissFill 1'!AU149,"")</f>
        <v/>
      </c>
      <c r="AW146" s="59" t="str">
        <f>IF($A146&lt;=AW$178,'MissFill 1'!AV149,"")</f>
        <v/>
      </c>
      <c r="AX146" s="59" t="str">
        <f>IF($A146&lt;=AX$178,'MissFill 1'!AW149,"")</f>
        <v/>
      </c>
    </row>
    <row r="147" spans="1:50" x14ac:dyDescent="0.25">
      <c r="A147" s="41">
        <v>44492</v>
      </c>
      <c r="B147" s="52">
        <v>296</v>
      </c>
      <c r="C147" s="59">
        <f>IF($A147&lt;=C$178,'MissFill 1'!B150,"")</f>
        <v>7</v>
      </c>
      <c r="D147" s="59" t="str">
        <f>IF($A147&lt;=D$178,'MissFill 1'!C150,"")</f>
        <v/>
      </c>
      <c r="E147" s="59" t="str">
        <f>IF($A147&lt;=E$178,'MissFill 1'!D150,"")</f>
        <v/>
      </c>
      <c r="F147" s="59" t="str">
        <f>IF($A147&lt;=F$178,'MissFill 1'!E150,"")</f>
        <v/>
      </c>
      <c r="G147" s="59" t="str">
        <f>IF($A147&lt;=G$178,'MissFill 1'!F150,"")</f>
        <v/>
      </c>
      <c r="H147" s="59" t="str">
        <f>IF($A147&lt;=H$178,'MissFill 1'!G150,"")</f>
        <v/>
      </c>
      <c r="I147" s="59" t="str">
        <f>IF($A147&lt;=I$178,'MissFill 1'!H150,"")</f>
        <v/>
      </c>
      <c r="J147" s="59" t="str">
        <f>IF($A147&lt;=J$178,'MissFill 1'!I150,"")</f>
        <v/>
      </c>
      <c r="K147" s="59" t="str">
        <f>IF($A147&lt;=K$178,'MissFill 1'!J150,"")</f>
        <v/>
      </c>
      <c r="L147" s="59" t="str">
        <f>IF($A147&lt;=L$178,'MissFill 1'!K150,"")</f>
        <v/>
      </c>
      <c r="M147" s="59" t="str">
        <f>IF($A147&lt;=M$178,'MissFill 1'!L150,"")</f>
        <v/>
      </c>
      <c r="N147" s="59" t="str">
        <f>IF($A147&lt;=N$178,'MissFill 1'!M150,"")</f>
        <v/>
      </c>
      <c r="O147" s="59" t="str">
        <f>IF($A147&lt;=O$178,'MissFill 1'!N150,"")</f>
        <v/>
      </c>
      <c r="P147" s="59" t="str">
        <f>IF($A147&lt;=P$178,'MissFill 1'!O150,"")</f>
        <v/>
      </c>
      <c r="Q147" s="59" t="str">
        <f>IF($A147&lt;=Q$178,'MissFill 1'!P150,"")</f>
        <v/>
      </c>
      <c r="R147" s="59" t="str">
        <f>IF($A147&lt;=R$178,'MissFill 1'!Q150,"")</f>
        <v/>
      </c>
      <c r="S147" s="59" t="str">
        <f>IF($A147&lt;=S$178,'MissFill 1'!R150,"")</f>
        <v/>
      </c>
      <c r="T147" s="59" t="str">
        <f>IF($A147&lt;=T$178,'MissFill 1'!S150,"")</f>
        <v/>
      </c>
      <c r="U147" s="59" t="str">
        <f>IF($A147&lt;=U$178,'MissFill 1'!T150,"")</f>
        <v/>
      </c>
      <c r="V147" s="59" t="str">
        <f>IF($A147&lt;=V$178,'MissFill 1'!U150,"")</f>
        <v/>
      </c>
      <c r="W147" s="59" t="str">
        <f>IF($A147&lt;=W$178,'MissFill 1'!V150,"")</f>
        <v/>
      </c>
      <c r="X147" s="59" t="str">
        <f>IF($A147&lt;=X$178,'MissFill 1'!W150,"")</f>
        <v/>
      </c>
      <c r="Y147" s="59" t="str">
        <f>IF($A147&lt;=Y$178,'MissFill 1'!X150,"")</f>
        <v/>
      </c>
      <c r="Z147" s="59" t="str">
        <f>IF($A147&lt;=Z$178,'MissFill 1'!Y150,"")</f>
        <v/>
      </c>
      <c r="AA147" s="59" t="str">
        <f>IF($A147&lt;=AA$178,'MissFill 1'!Z150,"")</f>
        <v/>
      </c>
      <c r="AB147" s="59" t="str">
        <f>IF($A147&lt;=AB$178,'MissFill 1'!AA150,"")</f>
        <v/>
      </c>
      <c r="AC147" s="59" t="str">
        <f>IF($A147&lt;=AC$178,'MissFill 1'!AB150,"")</f>
        <v/>
      </c>
      <c r="AD147" s="59" t="str">
        <f>IF($A147&lt;=AD$178,'MissFill 1'!AC150,"")</f>
        <v/>
      </c>
      <c r="AE147" s="59" t="str">
        <f>IF($A147&lt;=AE$178,'MissFill 1'!AD150,"")</f>
        <v/>
      </c>
      <c r="AF147" s="59" t="str">
        <f>IF($A147&lt;=AF$178,'MissFill 1'!AE150,"")</f>
        <v/>
      </c>
      <c r="AG147" s="59" t="str">
        <f>IF($A147&lt;=AG$178,'MissFill 1'!AF150,"")</f>
        <v/>
      </c>
      <c r="AH147" s="59" t="str">
        <f>IF($A147&lt;=AH$178,'MissFill 1'!AG150,"")</f>
        <v/>
      </c>
      <c r="AI147" s="59" t="str">
        <f>IF($A147&lt;=AI$178,'MissFill 1'!AH150,"")</f>
        <v/>
      </c>
      <c r="AJ147" s="59" t="str">
        <f>IF($A147&lt;=AJ$178,'MissFill 1'!AI150,"")</f>
        <v/>
      </c>
      <c r="AK147" s="59" t="str">
        <f>IF($A147&lt;=AK$178,'MissFill 1'!AJ150,"")</f>
        <v/>
      </c>
      <c r="AL147" s="59" t="str">
        <f>IF($A147&lt;=AL$178,'MissFill 1'!AK150,"")</f>
        <v/>
      </c>
      <c r="AM147" s="59" t="str">
        <f>IF($A147&lt;=AM$178,'MissFill 1'!AL150,"")</f>
        <v/>
      </c>
      <c r="AN147" s="59" t="str">
        <f>IF($A147&lt;=AN$178,'MissFill 1'!AM150,"")</f>
        <v/>
      </c>
      <c r="AO147" s="59" t="str">
        <f>IF($A147&lt;=AO$178,'MissFill 1'!AN150,"")</f>
        <v/>
      </c>
      <c r="AP147" s="59" t="str">
        <f>IF($A147&lt;=AP$178,'MissFill 1'!AO150,"")</f>
        <v/>
      </c>
      <c r="AQ147" s="59">
        <f>IF($A147&lt;=AQ$178,'MissFill 1'!AP150,"")</f>
        <v>197.92200450821298</v>
      </c>
      <c r="AR147" s="59" t="str">
        <f>IF($A147&lt;=AR$178,'MissFill 1'!AQ150,"")</f>
        <v/>
      </c>
      <c r="AS147" s="59" t="str">
        <f>IF($A147&lt;=AS$178,'MissFill 1'!AR150,"")</f>
        <v/>
      </c>
      <c r="AT147" s="59" t="str">
        <f>IF($A147&lt;=AT$178,'MissFill 1'!AS150,"")</f>
        <v/>
      </c>
      <c r="AU147" s="59" t="str">
        <f>IF($A147&lt;=AU$178,'MissFill 1'!AT150,"")</f>
        <v/>
      </c>
      <c r="AV147" s="59" t="str">
        <f>IF($A147&lt;=AV$178,'MissFill 1'!AU150,"")</f>
        <v/>
      </c>
      <c r="AW147" s="59" t="str">
        <f>IF($A147&lt;=AW$178,'MissFill 1'!AV150,"")</f>
        <v/>
      </c>
      <c r="AX147" s="59" t="str">
        <f>IF($A147&lt;=AX$178,'MissFill 1'!AW150,"")</f>
        <v/>
      </c>
    </row>
    <row r="148" spans="1:50" x14ac:dyDescent="0.25">
      <c r="A148" s="41">
        <v>44493</v>
      </c>
      <c r="B148" s="52">
        <v>297</v>
      </c>
      <c r="C148" s="59" t="str">
        <f>IF($A148&lt;=C$178,'MissFill 1'!B151,"")</f>
        <v/>
      </c>
      <c r="D148" s="59" t="str">
        <f>IF($A148&lt;=D$178,'MissFill 1'!C151,"")</f>
        <v/>
      </c>
      <c r="E148" s="59" t="str">
        <f>IF($A148&lt;=E$178,'MissFill 1'!D151,"")</f>
        <v/>
      </c>
      <c r="F148" s="59" t="str">
        <f>IF($A148&lt;=F$178,'MissFill 1'!E151,"")</f>
        <v/>
      </c>
      <c r="G148" s="59" t="str">
        <f>IF($A148&lt;=G$178,'MissFill 1'!F151,"")</f>
        <v/>
      </c>
      <c r="H148" s="59" t="str">
        <f>IF($A148&lt;=H$178,'MissFill 1'!G151,"")</f>
        <v/>
      </c>
      <c r="I148" s="59" t="str">
        <f>IF($A148&lt;=I$178,'MissFill 1'!H151,"")</f>
        <v/>
      </c>
      <c r="J148" s="59" t="str">
        <f>IF($A148&lt;=J$178,'MissFill 1'!I151,"")</f>
        <v/>
      </c>
      <c r="K148" s="59" t="str">
        <f>IF($A148&lt;=K$178,'MissFill 1'!J151,"")</f>
        <v/>
      </c>
      <c r="L148" s="59" t="str">
        <f>IF($A148&lt;=L$178,'MissFill 1'!K151,"")</f>
        <v/>
      </c>
      <c r="M148" s="59" t="str">
        <f>IF($A148&lt;=M$178,'MissFill 1'!L151,"")</f>
        <v/>
      </c>
      <c r="N148" s="59" t="str">
        <f>IF($A148&lt;=N$178,'MissFill 1'!M151,"")</f>
        <v/>
      </c>
      <c r="O148" s="59" t="str">
        <f>IF($A148&lt;=O$178,'MissFill 1'!N151,"")</f>
        <v/>
      </c>
      <c r="P148" s="59" t="str">
        <f>IF($A148&lt;=P$178,'MissFill 1'!O151,"")</f>
        <v/>
      </c>
      <c r="Q148" s="59" t="str">
        <f>IF($A148&lt;=Q$178,'MissFill 1'!P151,"")</f>
        <v/>
      </c>
      <c r="R148" s="59" t="str">
        <f>IF($A148&lt;=R$178,'MissFill 1'!Q151,"")</f>
        <v/>
      </c>
      <c r="S148" s="59" t="str">
        <f>IF($A148&lt;=S$178,'MissFill 1'!R151,"")</f>
        <v/>
      </c>
      <c r="T148" s="59" t="str">
        <f>IF($A148&lt;=T$178,'MissFill 1'!S151,"")</f>
        <v/>
      </c>
      <c r="U148" s="59" t="str">
        <f>IF($A148&lt;=U$178,'MissFill 1'!T151,"")</f>
        <v/>
      </c>
      <c r="V148" s="59" t="str">
        <f>IF($A148&lt;=V$178,'MissFill 1'!U151,"")</f>
        <v/>
      </c>
      <c r="W148" s="59" t="str">
        <f>IF($A148&lt;=W$178,'MissFill 1'!V151,"")</f>
        <v/>
      </c>
      <c r="X148" s="59" t="str">
        <f>IF($A148&lt;=X$178,'MissFill 1'!W151,"")</f>
        <v/>
      </c>
      <c r="Y148" s="59" t="str">
        <f>IF($A148&lt;=Y$178,'MissFill 1'!X151,"")</f>
        <v/>
      </c>
      <c r="Z148" s="59" t="str">
        <f>IF($A148&lt;=Z$178,'MissFill 1'!Y151,"")</f>
        <v/>
      </c>
      <c r="AA148" s="59" t="str">
        <f>IF($A148&lt;=AA$178,'MissFill 1'!Z151,"")</f>
        <v/>
      </c>
      <c r="AB148" s="59" t="str">
        <f>IF($A148&lt;=AB$178,'MissFill 1'!AA151,"")</f>
        <v/>
      </c>
      <c r="AC148" s="59" t="str">
        <f>IF($A148&lt;=AC$178,'MissFill 1'!AB151,"")</f>
        <v/>
      </c>
      <c r="AD148" s="59" t="str">
        <f>IF($A148&lt;=AD$178,'MissFill 1'!AC151,"")</f>
        <v/>
      </c>
      <c r="AE148" s="59" t="str">
        <f>IF($A148&lt;=AE$178,'MissFill 1'!AD151,"")</f>
        <v/>
      </c>
      <c r="AF148" s="59" t="str">
        <f>IF($A148&lt;=AF$178,'MissFill 1'!AE151,"")</f>
        <v/>
      </c>
      <c r="AG148" s="59" t="str">
        <f>IF($A148&lt;=AG$178,'MissFill 1'!AF151,"")</f>
        <v/>
      </c>
      <c r="AH148" s="59" t="str">
        <f>IF($A148&lt;=AH$178,'MissFill 1'!AG151,"")</f>
        <v/>
      </c>
      <c r="AI148" s="59" t="str">
        <f>IF($A148&lt;=AI$178,'MissFill 1'!AH151,"")</f>
        <v/>
      </c>
      <c r="AJ148" s="59" t="str">
        <f>IF($A148&lt;=AJ$178,'MissFill 1'!AI151,"")</f>
        <v/>
      </c>
      <c r="AK148" s="59" t="str">
        <f>IF($A148&lt;=AK$178,'MissFill 1'!AJ151,"")</f>
        <v/>
      </c>
      <c r="AL148" s="59" t="str">
        <f>IF($A148&lt;=AL$178,'MissFill 1'!AK151,"")</f>
        <v/>
      </c>
      <c r="AM148" s="59" t="str">
        <f>IF($A148&lt;=AM$178,'MissFill 1'!AL151,"")</f>
        <v/>
      </c>
      <c r="AN148" s="59" t="str">
        <f>IF($A148&lt;=AN$178,'MissFill 1'!AM151,"")</f>
        <v/>
      </c>
      <c r="AO148" s="59" t="str">
        <f>IF($A148&lt;=AO$178,'MissFill 1'!AN151,"")</f>
        <v/>
      </c>
      <c r="AP148" s="59" t="str">
        <f>IF($A148&lt;=AP$178,'MissFill 1'!AO151,"")</f>
        <v/>
      </c>
      <c r="AQ148" s="59" t="str">
        <f>IF($A148&lt;=AQ$178,'MissFill 1'!AP151,"")</f>
        <v/>
      </c>
      <c r="AR148" s="59" t="str">
        <f>IF($A148&lt;=AR$178,'MissFill 1'!AQ151,"")</f>
        <v/>
      </c>
      <c r="AS148" s="59" t="str">
        <f>IF($A148&lt;=AS$178,'MissFill 1'!AR151,"")</f>
        <v/>
      </c>
      <c r="AT148" s="59" t="str">
        <f>IF($A148&lt;=AT$178,'MissFill 1'!AS151,"")</f>
        <v/>
      </c>
      <c r="AU148" s="59" t="str">
        <f>IF($A148&lt;=AU$178,'MissFill 1'!AT151,"")</f>
        <v/>
      </c>
      <c r="AV148" s="59" t="str">
        <f>IF($A148&lt;=AV$178,'MissFill 1'!AU151,"")</f>
        <v/>
      </c>
      <c r="AW148" s="59" t="str">
        <f>IF($A148&lt;=AW$178,'MissFill 1'!AV151,"")</f>
        <v/>
      </c>
      <c r="AX148" s="59" t="str">
        <f>IF($A148&lt;=AX$178,'MissFill 1'!AW151,"")</f>
        <v/>
      </c>
    </row>
    <row r="149" spans="1:50" x14ac:dyDescent="0.25">
      <c r="A149" s="41">
        <v>44494</v>
      </c>
      <c r="B149" s="52">
        <v>298</v>
      </c>
      <c r="C149" s="59" t="str">
        <f>IF($A149&lt;=C$178,'MissFill 1'!B152,"")</f>
        <v/>
      </c>
      <c r="D149" s="59" t="str">
        <f>IF($A149&lt;=D$178,'MissFill 1'!C152,"")</f>
        <v/>
      </c>
      <c r="E149" s="59" t="str">
        <f>IF($A149&lt;=E$178,'MissFill 1'!D152,"")</f>
        <v/>
      </c>
      <c r="F149" s="59" t="str">
        <f>IF($A149&lt;=F$178,'MissFill 1'!E152,"")</f>
        <v/>
      </c>
      <c r="G149" s="59" t="str">
        <f>IF($A149&lt;=G$178,'MissFill 1'!F152,"")</f>
        <v/>
      </c>
      <c r="H149" s="59" t="str">
        <f>IF($A149&lt;=H$178,'MissFill 1'!G152,"")</f>
        <v/>
      </c>
      <c r="I149" s="59" t="str">
        <f>IF($A149&lt;=I$178,'MissFill 1'!H152,"")</f>
        <v/>
      </c>
      <c r="J149" s="59" t="str">
        <f>IF($A149&lt;=J$178,'MissFill 1'!I152,"")</f>
        <v/>
      </c>
      <c r="K149" s="59" t="str">
        <f>IF($A149&lt;=K$178,'MissFill 1'!J152,"")</f>
        <v/>
      </c>
      <c r="L149" s="59" t="str">
        <f>IF($A149&lt;=L$178,'MissFill 1'!K152,"")</f>
        <v/>
      </c>
      <c r="M149" s="59" t="str">
        <f>IF($A149&lt;=M$178,'MissFill 1'!L152,"")</f>
        <v/>
      </c>
      <c r="N149" s="59" t="str">
        <f>IF($A149&lt;=N$178,'MissFill 1'!M152,"")</f>
        <v/>
      </c>
      <c r="O149" s="59" t="str">
        <f>IF($A149&lt;=O$178,'MissFill 1'!N152,"")</f>
        <v/>
      </c>
      <c r="P149" s="59" t="str">
        <f>IF($A149&lt;=P$178,'MissFill 1'!O152,"")</f>
        <v/>
      </c>
      <c r="Q149" s="59" t="str">
        <f>IF($A149&lt;=Q$178,'MissFill 1'!P152,"")</f>
        <v/>
      </c>
      <c r="R149" s="59" t="str">
        <f>IF($A149&lt;=R$178,'MissFill 1'!Q152,"")</f>
        <v/>
      </c>
      <c r="S149" s="59" t="str">
        <f>IF($A149&lt;=S$178,'MissFill 1'!R152,"")</f>
        <v/>
      </c>
      <c r="T149" s="59" t="str">
        <f>IF($A149&lt;=T$178,'MissFill 1'!S152,"")</f>
        <v/>
      </c>
      <c r="U149" s="59" t="str">
        <f>IF($A149&lt;=U$178,'MissFill 1'!T152,"")</f>
        <v/>
      </c>
      <c r="V149" s="59" t="str">
        <f>IF($A149&lt;=V$178,'MissFill 1'!U152,"")</f>
        <v/>
      </c>
      <c r="W149" s="59" t="str">
        <f>IF($A149&lt;=W$178,'MissFill 1'!V152,"")</f>
        <v/>
      </c>
      <c r="X149" s="59" t="str">
        <f>IF($A149&lt;=X$178,'MissFill 1'!W152,"")</f>
        <v/>
      </c>
      <c r="Y149" s="59" t="str">
        <f>IF($A149&lt;=Y$178,'MissFill 1'!X152,"")</f>
        <v/>
      </c>
      <c r="Z149" s="59" t="str">
        <f>IF($A149&lt;=Z$178,'MissFill 1'!Y152,"")</f>
        <v/>
      </c>
      <c r="AA149" s="59" t="str">
        <f>IF($A149&lt;=AA$178,'MissFill 1'!Z152,"")</f>
        <v/>
      </c>
      <c r="AB149" s="59" t="str">
        <f>IF($A149&lt;=AB$178,'MissFill 1'!AA152,"")</f>
        <v/>
      </c>
      <c r="AC149" s="59" t="str">
        <f>IF($A149&lt;=AC$178,'MissFill 1'!AB152,"")</f>
        <v/>
      </c>
      <c r="AD149" s="59" t="str">
        <f>IF($A149&lt;=AD$178,'MissFill 1'!AC152,"")</f>
        <v/>
      </c>
      <c r="AE149" s="59" t="str">
        <f>IF($A149&lt;=AE$178,'MissFill 1'!AD152,"")</f>
        <v/>
      </c>
      <c r="AF149" s="59" t="str">
        <f>IF($A149&lt;=AF$178,'MissFill 1'!AE152,"")</f>
        <v/>
      </c>
      <c r="AG149" s="59" t="str">
        <f>IF($A149&lt;=AG$178,'MissFill 1'!AF152,"")</f>
        <v/>
      </c>
      <c r="AH149" s="59" t="str">
        <f>IF($A149&lt;=AH$178,'MissFill 1'!AG152,"")</f>
        <v/>
      </c>
      <c r="AI149" s="59" t="str">
        <f>IF($A149&lt;=AI$178,'MissFill 1'!AH152,"")</f>
        <v/>
      </c>
      <c r="AJ149" s="59" t="str">
        <f>IF($A149&lt;=AJ$178,'MissFill 1'!AI152,"")</f>
        <v/>
      </c>
      <c r="AK149" s="59" t="str">
        <f>IF($A149&lt;=AK$178,'MissFill 1'!AJ152,"")</f>
        <v/>
      </c>
      <c r="AL149" s="59" t="str">
        <f>IF($A149&lt;=AL$178,'MissFill 1'!AK152,"")</f>
        <v/>
      </c>
      <c r="AM149" s="59" t="str">
        <f>IF($A149&lt;=AM$178,'MissFill 1'!AL152,"")</f>
        <v/>
      </c>
      <c r="AN149" s="59" t="str">
        <f>IF($A149&lt;=AN$178,'MissFill 1'!AM152,"")</f>
        <v/>
      </c>
      <c r="AO149" s="59" t="str">
        <f>IF($A149&lt;=AO$178,'MissFill 1'!AN152,"")</f>
        <v/>
      </c>
      <c r="AP149" s="59" t="str">
        <f>IF($A149&lt;=AP$178,'MissFill 1'!AO152,"")</f>
        <v/>
      </c>
      <c r="AQ149" s="59" t="str">
        <f>IF($A149&lt;=AQ$178,'MissFill 1'!AP152,"")</f>
        <v/>
      </c>
      <c r="AR149" s="59" t="str">
        <f>IF($A149&lt;=AR$178,'MissFill 1'!AQ152,"")</f>
        <v/>
      </c>
      <c r="AS149" s="59" t="str">
        <f>IF($A149&lt;=AS$178,'MissFill 1'!AR152,"")</f>
        <v/>
      </c>
      <c r="AT149" s="59" t="str">
        <f>IF($A149&lt;=AT$178,'MissFill 1'!AS152,"")</f>
        <v/>
      </c>
      <c r="AU149" s="59" t="str">
        <f>IF($A149&lt;=AU$178,'MissFill 1'!AT152,"")</f>
        <v/>
      </c>
      <c r="AV149" s="59" t="str">
        <f>IF($A149&lt;=AV$178,'MissFill 1'!AU152,"")</f>
        <v/>
      </c>
      <c r="AW149" s="59" t="str">
        <f>IF($A149&lt;=AW$178,'MissFill 1'!AV152,"")</f>
        <v/>
      </c>
      <c r="AX149" s="59" t="str">
        <f>IF($A149&lt;=AX$178,'MissFill 1'!AW152,"")</f>
        <v/>
      </c>
    </row>
    <row r="150" spans="1:50" x14ac:dyDescent="0.25">
      <c r="A150" s="41">
        <v>44495</v>
      </c>
      <c r="B150" s="52">
        <v>299</v>
      </c>
      <c r="C150" s="59" t="str">
        <f>IF($A150&lt;=C$178,'MissFill 1'!B153,"")</f>
        <v/>
      </c>
      <c r="D150" s="59" t="str">
        <f>IF($A150&lt;=D$178,'MissFill 1'!C153,"")</f>
        <v/>
      </c>
      <c r="E150" s="59" t="str">
        <f>IF($A150&lt;=E$178,'MissFill 1'!D153,"")</f>
        <v/>
      </c>
      <c r="F150" s="59" t="str">
        <f>IF($A150&lt;=F$178,'MissFill 1'!E153,"")</f>
        <v/>
      </c>
      <c r="G150" s="59" t="str">
        <f>IF($A150&lt;=G$178,'MissFill 1'!F153,"")</f>
        <v/>
      </c>
      <c r="H150" s="59" t="str">
        <f>IF($A150&lt;=H$178,'MissFill 1'!G153,"")</f>
        <v/>
      </c>
      <c r="I150" s="59" t="str">
        <f>IF($A150&lt;=I$178,'MissFill 1'!H153,"")</f>
        <v/>
      </c>
      <c r="J150" s="59" t="str">
        <f>IF($A150&lt;=J$178,'MissFill 1'!I153,"")</f>
        <v/>
      </c>
      <c r="K150" s="59" t="str">
        <f>IF($A150&lt;=K$178,'MissFill 1'!J153,"")</f>
        <v/>
      </c>
      <c r="L150" s="59" t="str">
        <f>IF($A150&lt;=L$178,'MissFill 1'!K153,"")</f>
        <v/>
      </c>
      <c r="M150" s="59" t="str">
        <f>IF($A150&lt;=M$178,'MissFill 1'!L153,"")</f>
        <v/>
      </c>
      <c r="N150" s="59" t="str">
        <f>IF($A150&lt;=N$178,'MissFill 1'!M153,"")</f>
        <v/>
      </c>
      <c r="O150" s="59" t="str">
        <f>IF($A150&lt;=O$178,'MissFill 1'!N153,"")</f>
        <v/>
      </c>
      <c r="P150" s="59" t="str">
        <f>IF($A150&lt;=P$178,'MissFill 1'!O153,"")</f>
        <v/>
      </c>
      <c r="Q150" s="59" t="str">
        <f>IF($A150&lt;=Q$178,'MissFill 1'!P153,"")</f>
        <v/>
      </c>
      <c r="R150" s="59" t="str">
        <f>IF($A150&lt;=R$178,'MissFill 1'!Q153,"")</f>
        <v/>
      </c>
      <c r="S150" s="59" t="str">
        <f>IF($A150&lt;=S$178,'MissFill 1'!R153,"")</f>
        <v/>
      </c>
      <c r="T150" s="59" t="str">
        <f>IF($A150&lt;=T$178,'MissFill 1'!S153,"")</f>
        <v/>
      </c>
      <c r="U150" s="59" t="str">
        <f>IF($A150&lt;=U$178,'MissFill 1'!T153,"")</f>
        <v/>
      </c>
      <c r="V150" s="59" t="str">
        <f>IF($A150&lt;=V$178,'MissFill 1'!U153,"")</f>
        <v/>
      </c>
      <c r="W150" s="59" t="str">
        <f>IF($A150&lt;=W$178,'MissFill 1'!V153,"")</f>
        <v/>
      </c>
      <c r="X150" s="59" t="str">
        <f>IF($A150&lt;=X$178,'MissFill 1'!W153,"")</f>
        <v/>
      </c>
      <c r="Y150" s="59" t="str">
        <f>IF($A150&lt;=Y$178,'MissFill 1'!X153,"")</f>
        <v/>
      </c>
      <c r="Z150" s="59" t="str">
        <f>IF($A150&lt;=Z$178,'MissFill 1'!Y153,"")</f>
        <v/>
      </c>
      <c r="AA150" s="59" t="str">
        <f>IF($A150&lt;=AA$178,'MissFill 1'!Z153,"")</f>
        <v/>
      </c>
      <c r="AB150" s="59" t="str">
        <f>IF($A150&lt;=AB$178,'MissFill 1'!AA153,"")</f>
        <v/>
      </c>
      <c r="AC150" s="59" t="str">
        <f>IF($A150&lt;=AC$178,'MissFill 1'!AB153,"")</f>
        <v/>
      </c>
      <c r="AD150" s="59" t="str">
        <f>IF($A150&lt;=AD$178,'MissFill 1'!AC153,"")</f>
        <v/>
      </c>
      <c r="AE150" s="59" t="str">
        <f>IF($A150&lt;=AE$178,'MissFill 1'!AD153,"")</f>
        <v/>
      </c>
      <c r="AF150" s="59" t="str">
        <f>IF($A150&lt;=AF$178,'MissFill 1'!AE153,"")</f>
        <v/>
      </c>
      <c r="AG150" s="59" t="str">
        <f>IF($A150&lt;=AG$178,'MissFill 1'!AF153,"")</f>
        <v/>
      </c>
      <c r="AH150" s="59" t="str">
        <f>IF($A150&lt;=AH$178,'MissFill 1'!AG153,"")</f>
        <v/>
      </c>
      <c r="AI150" s="59" t="str">
        <f>IF($A150&lt;=AI$178,'MissFill 1'!AH153,"")</f>
        <v/>
      </c>
      <c r="AJ150" s="59" t="str">
        <f>IF($A150&lt;=AJ$178,'MissFill 1'!AI153,"")</f>
        <v/>
      </c>
      <c r="AK150" s="59" t="str">
        <f>IF($A150&lt;=AK$178,'MissFill 1'!AJ153,"")</f>
        <v/>
      </c>
      <c r="AL150" s="59" t="str">
        <f>IF($A150&lt;=AL$178,'MissFill 1'!AK153,"")</f>
        <v/>
      </c>
      <c r="AM150" s="59" t="str">
        <f>IF($A150&lt;=AM$178,'MissFill 1'!AL153,"")</f>
        <v/>
      </c>
      <c r="AN150" s="59" t="str">
        <f>IF($A150&lt;=AN$178,'MissFill 1'!AM153,"")</f>
        <v/>
      </c>
      <c r="AO150" s="59" t="str">
        <f>IF($A150&lt;=AO$178,'MissFill 1'!AN153,"")</f>
        <v/>
      </c>
      <c r="AP150" s="59" t="str">
        <f>IF($A150&lt;=AP$178,'MissFill 1'!AO153,"")</f>
        <v/>
      </c>
      <c r="AQ150" s="59" t="str">
        <f>IF($A150&lt;=AQ$178,'MissFill 1'!AP153,"")</f>
        <v/>
      </c>
      <c r="AR150" s="59" t="str">
        <f>IF($A150&lt;=AR$178,'MissFill 1'!AQ153,"")</f>
        <v/>
      </c>
      <c r="AS150" s="59" t="str">
        <f>IF($A150&lt;=AS$178,'MissFill 1'!AR153,"")</f>
        <v/>
      </c>
      <c r="AT150" s="59" t="str">
        <f>IF($A150&lt;=AT$178,'MissFill 1'!AS153,"")</f>
        <v/>
      </c>
      <c r="AU150" s="59" t="str">
        <f>IF($A150&lt;=AU$178,'MissFill 1'!AT153,"")</f>
        <v/>
      </c>
      <c r="AV150" s="59" t="str">
        <f>IF($A150&lt;=AV$178,'MissFill 1'!AU153,"")</f>
        <v/>
      </c>
      <c r="AW150" s="59" t="str">
        <f>IF($A150&lt;=AW$178,'MissFill 1'!AV153,"")</f>
        <v/>
      </c>
      <c r="AX150" s="59" t="str">
        <f>IF($A150&lt;=AX$178,'MissFill 1'!AW153,"")</f>
        <v/>
      </c>
    </row>
    <row r="151" spans="1:50" x14ac:dyDescent="0.25">
      <c r="A151" s="41">
        <v>44496</v>
      </c>
      <c r="B151" s="52">
        <v>300</v>
      </c>
      <c r="C151" s="59" t="str">
        <f>IF($A151&lt;=C$178,'MissFill 1'!B154,"")</f>
        <v/>
      </c>
      <c r="D151" s="59" t="str">
        <f>IF($A151&lt;=D$178,'MissFill 1'!C154,"")</f>
        <v/>
      </c>
      <c r="E151" s="59" t="str">
        <f>IF($A151&lt;=E$178,'MissFill 1'!D154,"")</f>
        <v/>
      </c>
      <c r="F151" s="59" t="str">
        <f>IF($A151&lt;=F$178,'MissFill 1'!E154,"")</f>
        <v/>
      </c>
      <c r="G151" s="59" t="str">
        <f>IF($A151&lt;=G$178,'MissFill 1'!F154,"")</f>
        <v/>
      </c>
      <c r="H151" s="59" t="str">
        <f>IF($A151&lt;=H$178,'MissFill 1'!G154,"")</f>
        <v/>
      </c>
      <c r="I151" s="59" t="str">
        <f>IF($A151&lt;=I$178,'MissFill 1'!H154,"")</f>
        <v/>
      </c>
      <c r="J151" s="59" t="str">
        <f>IF($A151&lt;=J$178,'MissFill 1'!I154,"")</f>
        <v/>
      </c>
      <c r="K151" s="59" t="str">
        <f>IF($A151&lt;=K$178,'MissFill 1'!J154,"")</f>
        <v/>
      </c>
      <c r="L151" s="59" t="str">
        <f>IF($A151&lt;=L$178,'MissFill 1'!K154,"")</f>
        <v/>
      </c>
      <c r="M151" s="59" t="str">
        <f>IF($A151&lt;=M$178,'MissFill 1'!L154,"")</f>
        <v/>
      </c>
      <c r="N151" s="59" t="str">
        <f>IF($A151&lt;=N$178,'MissFill 1'!M154,"")</f>
        <v/>
      </c>
      <c r="O151" s="59" t="str">
        <f>IF($A151&lt;=O$178,'MissFill 1'!N154,"")</f>
        <v/>
      </c>
      <c r="P151" s="59" t="str">
        <f>IF($A151&lt;=P$178,'MissFill 1'!O154,"")</f>
        <v/>
      </c>
      <c r="Q151" s="59" t="str">
        <f>IF($A151&lt;=Q$178,'MissFill 1'!P154,"")</f>
        <v/>
      </c>
      <c r="R151" s="59" t="str">
        <f>IF($A151&lt;=R$178,'MissFill 1'!Q154,"")</f>
        <v/>
      </c>
      <c r="S151" s="59" t="str">
        <f>IF($A151&lt;=S$178,'MissFill 1'!R154,"")</f>
        <v/>
      </c>
      <c r="T151" s="59" t="str">
        <f>IF($A151&lt;=T$178,'MissFill 1'!S154,"")</f>
        <v/>
      </c>
      <c r="U151" s="59" t="str">
        <f>IF($A151&lt;=U$178,'MissFill 1'!T154,"")</f>
        <v/>
      </c>
      <c r="V151" s="59" t="str">
        <f>IF($A151&lt;=V$178,'MissFill 1'!U154,"")</f>
        <v/>
      </c>
      <c r="W151" s="59" t="str">
        <f>IF($A151&lt;=W$178,'MissFill 1'!V154,"")</f>
        <v/>
      </c>
      <c r="X151" s="59" t="str">
        <f>IF($A151&lt;=X$178,'MissFill 1'!W154,"")</f>
        <v/>
      </c>
      <c r="Y151" s="59" t="str">
        <f>IF($A151&lt;=Y$178,'MissFill 1'!X154,"")</f>
        <v/>
      </c>
      <c r="Z151" s="59" t="str">
        <f>IF($A151&lt;=Z$178,'MissFill 1'!Y154,"")</f>
        <v/>
      </c>
      <c r="AA151" s="59" t="str">
        <f>IF($A151&lt;=AA$178,'MissFill 1'!Z154,"")</f>
        <v/>
      </c>
      <c r="AB151" s="59" t="str">
        <f>IF($A151&lt;=AB$178,'MissFill 1'!AA154,"")</f>
        <v/>
      </c>
      <c r="AC151" s="59" t="str">
        <f>IF($A151&lt;=AC$178,'MissFill 1'!AB154,"")</f>
        <v/>
      </c>
      <c r="AD151" s="59" t="str">
        <f>IF($A151&lt;=AD$178,'MissFill 1'!AC154,"")</f>
        <v/>
      </c>
      <c r="AE151" s="59" t="str">
        <f>IF($A151&lt;=AE$178,'MissFill 1'!AD154,"")</f>
        <v/>
      </c>
      <c r="AF151" s="59" t="str">
        <f>IF($A151&lt;=AF$178,'MissFill 1'!AE154,"")</f>
        <v/>
      </c>
      <c r="AG151" s="59" t="str">
        <f>IF($A151&lt;=AG$178,'MissFill 1'!AF154,"")</f>
        <v/>
      </c>
      <c r="AH151" s="59" t="str">
        <f>IF($A151&lt;=AH$178,'MissFill 1'!AG154,"")</f>
        <v/>
      </c>
      <c r="AI151" s="59" t="str">
        <f>IF($A151&lt;=AI$178,'MissFill 1'!AH154,"")</f>
        <v/>
      </c>
      <c r="AJ151" s="59" t="str">
        <f>IF($A151&lt;=AJ$178,'MissFill 1'!AI154,"")</f>
        <v/>
      </c>
      <c r="AK151" s="59" t="str">
        <f>IF($A151&lt;=AK$178,'MissFill 1'!AJ154,"")</f>
        <v/>
      </c>
      <c r="AL151" s="59" t="str">
        <f>IF($A151&lt;=AL$178,'MissFill 1'!AK154,"")</f>
        <v/>
      </c>
      <c r="AM151" s="59" t="str">
        <f>IF($A151&lt;=AM$178,'MissFill 1'!AL154,"")</f>
        <v/>
      </c>
      <c r="AN151" s="59" t="str">
        <f>IF($A151&lt;=AN$178,'MissFill 1'!AM154,"")</f>
        <v/>
      </c>
      <c r="AO151" s="59" t="str">
        <f>IF($A151&lt;=AO$178,'MissFill 1'!AN154,"")</f>
        <v/>
      </c>
      <c r="AP151" s="59" t="str">
        <f>IF($A151&lt;=AP$178,'MissFill 1'!AO154,"")</f>
        <v/>
      </c>
      <c r="AQ151" s="59" t="str">
        <f>IF($A151&lt;=AQ$178,'MissFill 1'!AP154,"")</f>
        <v/>
      </c>
      <c r="AR151" s="59" t="str">
        <f>IF($A151&lt;=AR$178,'MissFill 1'!AQ154,"")</f>
        <v/>
      </c>
      <c r="AS151" s="59" t="str">
        <f>IF($A151&lt;=AS$178,'MissFill 1'!AR154,"")</f>
        <v/>
      </c>
      <c r="AT151" s="59" t="str">
        <f>IF($A151&lt;=AT$178,'MissFill 1'!AS154,"")</f>
        <v/>
      </c>
      <c r="AU151" s="59" t="str">
        <f>IF($A151&lt;=AU$178,'MissFill 1'!AT154,"")</f>
        <v/>
      </c>
      <c r="AV151" s="59" t="str">
        <f>IF($A151&lt;=AV$178,'MissFill 1'!AU154,"")</f>
        <v/>
      </c>
      <c r="AW151" s="59" t="str">
        <f>IF($A151&lt;=AW$178,'MissFill 1'!AV154,"")</f>
        <v/>
      </c>
      <c r="AX151" s="59" t="str">
        <f>IF($A151&lt;=AX$178,'MissFill 1'!AW154,"")</f>
        <v/>
      </c>
    </row>
    <row r="152" spans="1:50" x14ac:dyDescent="0.25">
      <c r="A152" s="41">
        <v>44497</v>
      </c>
      <c r="B152" s="52">
        <v>301</v>
      </c>
      <c r="C152" s="59" t="str">
        <f>IF($A152&lt;=C$178,'MissFill 1'!B155,"")</f>
        <v/>
      </c>
      <c r="D152" s="59" t="str">
        <f>IF($A152&lt;=D$178,'MissFill 1'!C155,"")</f>
        <v/>
      </c>
      <c r="E152" s="59" t="str">
        <f>IF($A152&lt;=E$178,'MissFill 1'!D155,"")</f>
        <v/>
      </c>
      <c r="F152" s="59" t="str">
        <f>IF($A152&lt;=F$178,'MissFill 1'!E155,"")</f>
        <v/>
      </c>
      <c r="G152" s="59" t="str">
        <f>IF($A152&lt;=G$178,'MissFill 1'!F155,"")</f>
        <v/>
      </c>
      <c r="H152" s="59" t="str">
        <f>IF($A152&lt;=H$178,'MissFill 1'!G155,"")</f>
        <v/>
      </c>
      <c r="I152" s="59" t="str">
        <f>IF($A152&lt;=I$178,'MissFill 1'!H155,"")</f>
        <v/>
      </c>
      <c r="J152" s="59" t="str">
        <f>IF($A152&lt;=J$178,'MissFill 1'!I155,"")</f>
        <v/>
      </c>
      <c r="K152" s="59" t="str">
        <f>IF($A152&lt;=K$178,'MissFill 1'!J155,"")</f>
        <v/>
      </c>
      <c r="L152" s="59" t="str">
        <f>IF($A152&lt;=L$178,'MissFill 1'!K155,"")</f>
        <v/>
      </c>
      <c r="M152" s="59" t="str">
        <f>IF($A152&lt;=M$178,'MissFill 1'!L155,"")</f>
        <v/>
      </c>
      <c r="N152" s="59" t="str">
        <f>IF($A152&lt;=N$178,'MissFill 1'!M155,"")</f>
        <v/>
      </c>
      <c r="O152" s="59" t="str">
        <f>IF($A152&lt;=O$178,'MissFill 1'!N155,"")</f>
        <v/>
      </c>
      <c r="P152" s="59" t="str">
        <f>IF($A152&lt;=P$178,'MissFill 1'!O155,"")</f>
        <v/>
      </c>
      <c r="Q152" s="59" t="str">
        <f>IF($A152&lt;=Q$178,'MissFill 1'!P155,"")</f>
        <v/>
      </c>
      <c r="R152" s="59" t="str">
        <f>IF($A152&lt;=R$178,'MissFill 1'!Q155,"")</f>
        <v/>
      </c>
      <c r="S152" s="59" t="str">
        <f>IF($A152&lt;=S$178,'MissFill 1'!R155,"")</f>
        <v/>
      </c>
      <c r="T152" s="59" t="str">
        <f>IF($A152&lt;=T$178,'MissFill 1'!S155,"")</f>
        <v/>
      </c>
      <c r="U152" s="59" t="str">
        <f>IF($A152&lt;=U$178,'MissFill 1'!T155,"")</f>
        <v/>
      </c>
      <c r="V152" s="59" t="str">
        <f>IF($A152&lt;=V$178,'MissFill 1'!U155,"")</f>
        <v/>
      </c>
      <c r="W152" s="59" t="str">
        <f>IF($A152&lt;=W$178,'MissFill 1'!V155,"")</f>
        <v/>
      </c>
      <c r="X152" s="59" t="str">
        <f>IF($A152&lt;=X$178,'MissFill 1'!W155,"")</f>
        <v/>
      </c>
      <c r="Y152" s="59" t="str">
        <f>IF($A152&lt;=Y$178,'MissFill 1'!X155,"")</f>
        <v/>
      </c>
      <c r="Z152" s="59" t="str">
        <f>IF($A152&lt;=Z$178,'MissFill 1'!Y155,"")</f>
        <v/>
      </c>
      <c r="AA152" s="59" t="str">
        <f>IF($A152&lt;=AA$178,'MissFill 1'!Z155,"")</f>
        <v/>
      </c>
      <c r="AB152" s="59" t="str">
        <f>IF($A152&lt;=AB$178,'MissFill 1'!AA155,"")</f>
        <v/>
      </c>
      <c r="AC152" s="59" t="str">
        <f>IF($A152&lt;=AC$178,'MissFill 1'!AB155,"")</f>
        <v/>
      </c>
      <c r="AD152" s="59" t="str">
        <f>IF($A152&lt;=AD$178,'MissFill 1'!AC155,"")</f>
        <v/>
      </c>
      <c r="AE152" s="59" t="str">
        <f>IF($A152&lt;=AE$178,'MissFill 1'!AD155,"")</f>
        <v/>
      </c>
      <c r="AF152" s="59" t="str">
        <f>IF($A152&lt;=AF$178,'MissFill 1'!AE155,"")</f>
        <v/>
      </c>
      <c r="AG152" s="59" t="str">
        <f>IF($A152&lt;=AG$178,'MissFill 1'!AF155,"")</f>
        <v/>
      </c>
      <c r="AH152" s="59" t="str">
        <f>IF($A152&lt;=AH$178,'MissFill 1'!AG155,"")</f>
        <v/>
      </c>
      <c r="AI152" s="59" t="str">
        <f>IF($A152&lt;=AI$178,'MissFill 1'!AH155,"")</f>
        <v/>
      </c>
      <c r="AJ152" s="59" t="str">
        <f>IF($A152&lt;=AJ$178,'MissFill 1'!AI155,"")</f>
        <v/>
      </c>
      <c r="AK152" s="59" t="str">
        <f>IF($A152&lt;=AK$178,'MissFill 1'!AJ155,"")</f>
        <v/>
      </c>
      <c r="AL152" s="59" t="str">
        <f>IF($A152&lt;=AL$178,'MissFill 1'!AK155,"")</f>
        <v/>
      </c>
      <c r="AM152" s="59" t="str">
        <f>IF($A152&lt;=AM$178,'MissFill 1'!AL155,"")</f>
        <v/>
      </c>
      <c r="AN152" s="59" t="str">
        <f>IF($A152&lt;=AN$178,'MissFill 1'!AM155,"")</f>
        <v/>
      </c>
      <c r="AO152" s="59" t="str">
        <f>IF($A152&lt;=AO$178,'MissFill 1'!AN155,"")</f>
        <v/>
      </c>
      <c r="AP152" s="59" t="str">
        <f>IF($A152&lt;=AP$178,'MissFill 1'!AO155,"")</f>
        <v/>
      </c>
      <c r="AQ152" s="59" t="str">
        <f>IF($A152&lt;=AQ$178,'MissFill 1'!AP155,"")</f>
        <v/>
      </c>
      <c r="AR152" s="59" t="str">
        <f>IF($A152&lt;=AR$178,'MissFill 1'!AQ155,"")</f>
        <v/>
      </c>
      <c r="AS152" s="59" t="str">
        <f>IF($A152&lt;=AS$178,'MissFill 1'!AR155,"")</f>
        <v/>
      </c>
      <c r="AT152" s="59" t="str">
        <f>IF($A152&lt;=AT$178,'MissFill 1'!AS155,"")</f>
        <v/>
      </c>
      <c r="AU152" s="59" t="str">
        <f>IF($A152&lt;=AU$178,'MissFill 1'!AT155,"")</f>
        <v/>
      </c>
      <c r="AV152" s="59" t="str">
        <f>IF($A152&lt;=AV$178,'MissFill 1'!AU155,"")</f>
        <v/>
      </c>
      <c r="AW152" s="59" t="str">
        <f>IF($A152&lt;=AW$178,'MissFill 1'!AV155,"")</f>
        <v/>
      </c>
      <c r="AX152" s="59" t="str">
        <f>IF($A152&lt;=AX$178,'MissFill 1'!AW155,"")</f>
        <v/>
      </c>
    </row>
    <row r="153" spans="1:50" x14ac:dyDescent="0.25">
      <c r="A153" s="41">
        <v>44498</v>
      </c>
      <c r="B153" s="52">
        <v>302</v>
      </c>
      <c r="C153" s="59" t="str">
        <f>IF($A153&lt;=C$178,'MissFill 1'!B156,"")</f>
        <v/>
      </c>
      <c r="D153" s="59" t="str">
        <f>IF($A153&lt;=D$178,'MissFill 1'!C156,"")</f>
        <v/>
      </c>
      <c r="E153" s="59" t="str">
        <f>IF($A153&lt;=E$178,'MissFill 1'!D156,"")</f>
        <v/>
      </c>
      <c r="F153" s="59" t="str">
        <f>IF($A153&lt;=F$178,'MissFill 1'!E156,"")</f>
        <v/>
      </c>
      <c r="G153" s="59" t="str">
        <f>IF($A153&lt;=G$178,'MissFill 1'!F156,"")</f>
        <v/>
      </c>
      <c r="H153" s="59" t="str">
        <f>IF($A153&lt;=H$178,'MissFill 1'!G156,"")</f>
        <v/>
      </c>
      <c r="I153" s="59" t="str">
        <f>IF($A153&lt;=I$178,'MissFill 1'!H156,"")</f>
        <v/>
      </c>
      <c r="J153" s="59" t="str">
        <f>IF($A153&lt;=J$178,'MissFill 1'!I156,"")</f>
        <v/>
      </c>
      <c r="K153" s="59" t="str">
        <f>IF($A153&lt;=K$178,'MissFill 1'!J156,"")</f>
        <v/>
      </c>
      <c r="L153" s="59" t="str">
        <f>IF($A153&lt;=L$178,'MissFill 1'!K156,"")</f>
        <v/>
      </c>
      <c r="M153" s="59" t="str">
        <f>IF($A153&lt;=M$178,'MissFill 1'!L156,"")</f>
        <v/>
      </c>
      <c r="N153" s="59" t="str">
        <f>IF($A153&lt;=N$178,'MissFill 1'!M156,"")</f>
        <v/>
      </c>
      <c r="O153" s="59" t="str">
        <f>IF($A153&lt;=O$178,'MissFill 1'!N156,"")</f>
        <v/>
      </c>
      <c r="P153" s="59" t="str">
        <f>IF($A153&lt;=P$178,'MissFill 1'!O156,"")</f>
        <v/>
      </c>
      <c r="Q153" s="59" t="str">
        <f>IF($A153&lt;=Q$178,'MissFill 1'!P156,"")</f>
        <v/>
      </c>
      <c r="R153" s="59" t="str">
        <f>IF($A153&lt;=R$178,'MissFill 1'!Q156,"")</f>
        <v/>
      </c>
      <c r="S153" s="59" t="str">
        <f>IF($A153&lt;=S$178,'MissFill 1'!R156,"")</f>
        <v/>
      </c>
      <c r="T153" s="59" t="str">
        <f>IF($A153&lt;=T$178,'MissFill 1'!S156,"")</f>
        <v/>
      </c>
      <c r="U153" s="59" t="str">
        <f>IF($A153&lt;=U$178,'MissFill 1'!T156,"")</f>
        <v/>
      </c>
      <c r="V153" s="59" t="str">
        <f>IF($A153&lt;=V$178,'MissFill 1'!U156,"")</f>
        <v/>
      </c>
      <c r="W153" s="59" t="str">
        <f>IF($A153&lt;=W$178,'MissFill 1'!V156,"")</f>
        <v/>
      </c>
      <c r="X153" s="59" t="str">
        <f>IF($A153&lt;=X$178,'MissFill 1'!W156,"")</f>
        <v/>
      </c>
      <c r="Y153" s="59" t="str">
        <f>IF($A153&lt;=Y$178,'MissFill 1'!X156,"")</f>
        <v/>
      </c>
      <c r="Z153" s="59" t="str">
        <f>IF($A153&lt;=Z$178,'MissFill 1'!Y156,"")</f>
        <v/>
      </c>
      <c r="AA153" s="59" t="str">
        <f>IF($A153&lt;=AA$178,'MissFill 1'!Z156,"")</f>
        <v/>
      </c>
      <c r="AB153" s="59" t="str">
        <f>IF($A153&lt;=AB$178,'MissFill 1'!AA156,"")</f>
        <v/>
      </c>
      <c r="AC153" s="59" t="str">
        <f>IF($A153&lt;=AC$178,'MissFill 1'!AB156,"")</f>
        <v/>
      </c>
      <c r="AD153" s="59" t="str">
        <f>IF($A153&lt;=AD$178,'MissFill 1'!AC156,"")</f>
        <v/>
      </c>
      <c r="AE153" s="59" t="str">
        <f>IF($A153&lt;=AE$178,'MissFill 1'!AD156,"")</f>
        <v/>
      </c>
      <c r="AF153" s="59" t="str">
        <f>IF($A153&lt;=AF$178,'MissFill 1'!AE156,"")</f>
        <v/>
      </c>
      <c r="AG153" s="59" t="str">
        <f>IF($A153&lt;=AG$178,'MissFill 1'!AF156,"")</f>
        <v/>
      </c>
      <c r="AH153" s="59" t="str">
        <f>IF($A153&lt;=AH$178,'MissFill 1'!AG156,"")</f>
        <v/>
      </c>
      <c r="AI153" s="59" t="str">
        <f>IF($A153&lt;=AI$178,'MissFill 1'!AH156,"")</f>
        <v/>
      </c>
      <c r="AJ153" s="59" t="str">
        <f>IF($A153&lt;=AJ$178,'MissFill 1'!AI156,"")</f>
        <v/>
      </c>
      <c r="AK153" s="59" t="str">
        <f>IF($A153&lt;=AK$178,'MissFill 1'!AJ156,"")</f>
        <v/>
      </c>
      <c r="AL153" s="59" t="str">
        <f>IF($A153&lt;=AL$178,'MissFill 1'!AK156,"")</f>
        <v/>
      </c>
      <c r="AM153" s="59" t="str">
        <f>IF($A153&lt;=AM$178,'MissFill 1'!AL156,"")</f>
        <v/>
      </c>
      <c r="AN153" s="59" t="str">
        <f>IF($A153&lt;=AN$178,'MissFill 1'!AM156,"")</f>
        <v/>
      </c>
      <c r="AO153" s="59" t="str">
        <f>IF($A153&lt;=AO$178,'MissFill 1'!AN156,"")</f>
        <v/>
      </c>
      <c r="AP153" s="59" t="str">
        <f>IF($A153&lt;=AP$178,'MissFill 1'!AO156,"")</f>
        <v/>
      </c>
      <c r="AQ153" s="59" t="str">
        <f>IF($A153&lt;=AQ$178,'MissFill 1'!AP156,"")</f>
        <v/>
      </c>
      <c r="AR153" s="59" t="str">
        <f>IF($A153&lt;=AR$178,'MissFill 1'!AQ156,"")</f>
        <v/>
      </c>
      <c r="AS153" s="59" t="str">
        <f>IF($A153&lt;=AS$178,'MissFill 1'!AR156,"")</f>
        <v/>
      </c>
      <c r="AT153" s="59" t="str">
        <f>IF($A153&lt;=AT$178,'MissFill 1'!AS156,"")</f>
        <v/>
      </c>
      <c r="AU153" s="59" t="str">
        <f>IF($A153&lt;=AU$178,'MissFill 1'!AT156,"")</f>
        <v/>
      </c>
      <c r="AV153" s="59" t="str">
        <f>IF($A153&lt;=AV$178,'MissFill 1'!AU156,"")</f>
        <v/>
      </c>
      <c r="AW153" s="59" t="str">
        <f>IF($A153&lt;=AW$178,'MissFill 1'!AV156,"")</f>
        <v/>
      </c>
      <c r="AX153" s="59" t="str">
        <f>IF($A153&lt;=AX$178,'MissFill 1'!AW156,"")</f>
        <v/>
      </c>
    </row>
    <row r="154" spans="1:50" x14ac:dyDescent="0.25">
      <c r="A154" s="41">
        <v>44499</v>
      </c>
      <c r="B154" s="52">
        <v>303</v>
      </c>
      <c r="C154" s="59" t="str">
        <f>IF($A154&lt;=C$178,'MissFill 1'!B157,"")</f>
        <v/>
      </c>
      <c r="D154" s="59" t="str">
        <f>IF($A154&lt;=D$178,'MissFill 1'!C157,"")</f>
        <v/>
      </c>
      <c r="E154" s="59" t="str">
        <f>IF($A154&lt;=E$178,'MissFill 1'!D157,"")</f>
        <v/>
      </c>
      <c r="F154" s="59" t="str">
        <f>IF($A154&lt;=F$178,'MissFill 1'!E157,"")</f>
        <v/>
      </c>
      <c r="G154" s="59" t="str">
        <f>IF($A154&lt;=G$178,'MissFill 1'!F157,"")</f>
        <v/>
      </c>
      <c r="H154" s="59" t="str">
        <f>IF($A154&lt;=H$178,'MissFill 1'!G157,"")</f>
        <v/>
      </c>
      <c r="I154" s="59" t="str">
        <f>IF($A154&lt;=I$178,'MissFill 1'!H157,"")</f>
        <v/>
      </c>
      <c r="J154" s="59" t="str">
        <f>IF($A154&lt;=J$178,'MissFill 1'!I157,"")</f>
        <v/>
      </c>
      <c r="K154" s="59" t="str">
        <f>IF($A154&lt;=K$178,'MissFill 1'!J157,"")</f>
        <v/>
      </c>
      <c r="L154" s="59" t="str">
        <f>IF($A154&lt;=L$178,'MissFill 1'!K157,"")</f>
        <v/>
      </c>
      <c r="M154" s="59" t="str">
        <f>IF($A154&lt;=M$178,'MissFill 1'!L157,"")</f>
        <v/>
      </c>
      <c r="N154" s="59" t="str">
        <f>IF($A154&lt;=N$178,'MissFill 1'!M157,"")</f>
        <v/>
      </c>
      <c r="O154" s="59" t="str">
        <f>IF($A154&lt;=O$178,'MissFill 1'!N157,"")</f>
        <v/>
      </c>
      <c r="P154" s="59" t="str">
        <f>IF($A154&lt;=P$178,'MissFill 1'!O157,"")</f>
        <v/>
      </c>
      <c r="Q154" s="59" t="str">
        <f>IF($A154&lt;=Q$178,'MissFill 1'!P157,"")</f>
        <v/>
      </c>
      <c r="R154" s="59" t="str">
        <f>IF($A154&lt;=R$178,'MissFill 1'!Q157,"")</f>
        <v/>
      </c>
      <c r="S154" s="59" t="str">
        <f>IF($A154&lt;=S$178,'MissFill 1'!R157,"")</f>
        <v/>
      </c>
      <c r="T154" s="59" t="str">
        <f>IF($A154&lt;=T$178,'MissFill 1'!S157,"")</f>
        <v/>
      </c>
      <c r="U154" s="59" t="str">
        <f>IF($A154&lt;=U$178,'MissFill 1'!T157,"")</f>
        <v/>
      </c>
      <c r="V154" s="59" t="str">
        <f>IF($A154&lt;=V$178,'MissFill 1'!U157,"")</f>
        <v/>
      </c>
      <c r="W154" s="59" t="str">
        <f>IF($A154&lt;=W$178,'MissFill 1'!V157,"")</f>
        <v/>
      </c>
      <c r="X154" s="59" t="str">
        <f>IF($A154&lt;=X$178,'MissFill 1'!W157,"")</f>
        <v/>
      </c>
      <c r="Y154" s="59" t="str">
        <f>IF($A154&lt;=Y$178,'MissFill 1'!X157,"")</f>
        <v/>
      </c>
      <c r="Z154" s="59" t="str">
        <f>IF($A154&lt;=Z$178,'MissFill 1'!Y157,"")</f>
        <v/>
      </c>
      <c r="AA154" s="59" t="str">
        <f>IF($A154&lt;=AA$178,'MissFill 1'!Z157,"")</f>
        <v/>
      </c>
      <c r="AB154" s="59" t="str">
        <f>IF($A154&lt;=AB$178,'MissFill 1'!AA157,"")</f>
        <v/>
      </c>
      <c r="AC154" s="59" t="str">
        <f>IF($A154&lt;=AC$178,'MissFill 1'!AB157,"")</f>
        <v/>
      </c>
      <c r="AD154" s="59" t="str">
        <f>IF($A154&lt;=AD$178,'MissFill 1'!AC157,"")</f>
        <v/>
      </c>
      <c r="AE154" s="59" t="str">
        <f>IF($A154&lt;=AE$178,'MissFill 1'!AD157,"")</f>
        <v/>
      </c>
      <c r="AF154" s="59" t="str">
        <f>IF($A154&lt;=AF$178,'MissFill 1'!AE157,"")</f>
        <v/>
      </c>
      <c r="AG154" s="59" t="str">
        <f>IF($A154&lt;=AG$178,'MissFill 1'!AF157,"")</f>
        <v/>
      </c>
      <c r="AH154" s="59" t="str">
        <f>IF($A154&lt;=AH$178,'MissFill 1'!AG157,"")</f>
        <v/>
      </c>
      <c r="AI154" s="59" t="str">
        <f>IF($A154&lt;=AI$178,'MissFill 1'!AH157,"")</f>
        <v/>
      </c>
      <c r="AJ154" s="59" t="str">
        <f>IF($A154&lt;=AJ$178,'MissFill 1'!AI157,"")</f>
        <v/>
      </c>
      <c r="AK154" s="59" t="str">
        <f>IF($A154&lt;=AK$178,'MissFill 1'!AJ157,"")</f>
        <v/>
      </c>
      <c r="AL154" s="59" t="str">
        <f>IF($A154&lt;=AL$178,'MissFill 1'!AK157,"")</f>
        <v/>
      </c>
      <c r="AM154" s="59" t="str">
        <f>IF($A154&lt;=AM$178,'MissFill 1'!AL157,"")</f>
        <v/>
      </c>
      <c r="AN154" s="59" t="str">
        <f>IF($A154&lt;=AN$178,'MissFill 1'!AM157,"")</f>
        <v/>
      </c>
      <c r="AO154" s="59" t="str">
        <f>IF($A154&lt;=AO$178,'MissFill 1'!AN157,"")</f>
        <v/>
      </c>
      <c r="AP154" s="59" t="str">
        <f>IF($A154&lt;=AP$178,'MissFill 1'!AO157,"")</f>
        <v/>
      </c>
      <c r="AQ154" s="59" t="str">
        <f>IF($A154&lt;=AQ$178,'MissFill 1'!AP157,"")</f>
        <v/>
      </c>
      <c r="AR154" s="59" t="str">
        <f>IF($A154&lt;=AR$178,'MissFill 1'!AQ157,"")</f>
        <v/>
      </c>
      <c r="AS154" s="59" t="str">
        <f>IF($A154&lt;=AS$178,'MissFill 1'!AR157,"")</f>
        <v/>
      </c>
      <c r="AT154" s="59" t="str">
        <f>IF($A154&lt;=AT$178,'MissFill 1'!AS157,"")</f>
        <v/>
      </c>
      <c r="AU154" s="59" t="str">
        <f>IF($A154&lt;=AU$178,'MissFill 1'!AT157,"")</f>
        <v/>
      </c>
      <c r="AV154" s="59" t="str">
        <f>IF($A154&lt;=AV$178,'MissFill 1'!AU157,"")</f>
        <v/>
      </c>
      <c r="AW154" s="59" t="str">
        <f>IF($A154&lt;=AW$178,'MissFill 1'!AV157,"")</f>
        <v/>
      </c>
      <c r="AX154" s="59" t="str">
        <f>IF($A154&lt;=AX$178,'MissFill 1'!AW157,"")</f>
        <v/>
      </c>
    </row>
    <row r="155" spans="1:50" x14ac:dyDescent="0.25">
      <c r="A155" s="41">
        <v>44500</v>
      </c>
      <c r="B155" s="52">
        <v>304</v>
      </c>
      <c r="C155" s="59" t="str">
        <f>IF($A155&lt;=C$178,'MissFill 1'!B158,"")</f>
        <v/>
      </c>
      <c r="D155" s="59" t="str">
        <f>IF($A155&lt;=D$178,'MissFill 1'!C158,"")</f>
        <v/>
      </c>
      <c r="E155" s="59" t="str">
        <f>IF($A155&lt;=E$178,'MissFill 1'!D158,"")</f>
        <v/>
      </c>
      <c r="F155" s="59" t="str">
        <f>IF($A155&lt;=F$178,'MissFill 1'!E158,"")</f>
        <v/>
      </c>
      <c r="G155" s="59" t="str">
        <f>IF($A155&lt;=G$178,'MissFill 1'!F158,"")</f>
        <v/>
      </c>
      <c r="H155" s="59" t="str">
        <f>IF($A155&lt;=H$178,'MissFill 1'!G158,"")</f>
        <v/>
      </c>
      <c r="I155" s="59" t="str">
        <f>IF($A155&lt;=I$178,'MissFill 1'!H158,"")</f>
        <v/>
      </c>
      <c r="J155" s="59" t="str">
        <f>IF($A155&lt;=J$178,'MissFill 1'!I158,"")</f>
        <v/>
      </c>
      <c r="K155" s="59" t="str">
        <f>IF($A155&lt;=K$178,'MissFill 1'!J158,"")</f>
        <v/>
      </c>
      <c r="L155" s="59" t="str">
        <f>IF($A155&lt;=L$178,'MissFill 1'!K158,"")</f>
        <v/>
      </c>
      <c r="M155" s="59" t="str">
        <f>IF($A155&lt;=M$178,'MissFill 1'!L158,"")</f>
        <v/>
      </c>
      <c r="N155" s="59" t="str">
        <f>IF($A155&lt;=N$178,'MissFill 1'!M158,"")</f>
        <v/>
      </c>
      <c r="O155" s="59" t="str">
        <f>IF($A155&lt;=O$178,'MissFill 1'!N158,"")</f>
        <v/>
      </c>
      <c r="P155" s="59" t="str">
        <f>IF($A155&lt;=P$178,'MissFill 1'!O158,"")</f>
        <v/>
      </c>
      <c r="Q155" s="59" t="str">
        <f>IF($A155&lt;=Q$178,'MissFill 1'!P158,"")</f>
        <v/>
      </c>
      <c r="R155" s="59" t="str">
        <f>IF($A155&lt;=R$178,'MissFill 1'!Q158,"")</f>
        <v/>
      </c>
      <c r="S155" s="59" t="str">
        <f>IF($A155&lt;=S$178,'MissFill 1'!R158,"")</f>
        <v/>
      </c>
      <c r="T155" s="59" t="str">
        <f>IF($A155&lt;=T$178,'MissFill 1'!S158,"")</f>
        <v/>
      </c>
      <c r="U155" s="59" t="str">
        <f>IF($A155&lt;=U$178,'MissFill 1'!T158,"")</f>
        <v/>
      </c>
      <c r="V155" s="59" t="str">
        <f>IF($A155&lt;=V$178,'MissFill 1'!U158,"")</f>
        <v/>
      </c>
      <c r="W155" s="59" t="str">
        <f>IF($A155&lt;=W$178,'MissFill 1'!V158,"")</f>
        <v/>
      </c>
      <c r="X155" s="59" t="str">
        <f>IF($A155&lt;=X$178,'MissFill 1'!W158,"")</f>
        <v/>
      </c>
      <c r="Y155" s="59" t="str">
        <f>IF($A155&lt;=Y$178,'MissFill 1'!X158,"")</f>
        <v/>
      </c>
      <c r="Z155" s="59" t="str">
        <f>IF($A155&lt;=Z$178,'MissFill 1'!Y158,"")</f>
        <v/>
      </c>
      <c r="AA155" s="59" t="str">
        <f>IF($A155&lt;=AA$178,'MissFill 1'!Z158,"")</f>
        <v/>
      </c>
      <c r="AB155" s="59" t="str">
        <f>IF($A155&lt;=AB$178,'MissFill 1'!AA158,"")</f>
        <v/>
      </c>
      <c r="AC155" s="59" t="str">
        <f>IF($A155&lt;=AC$178,'MissFill 1'!AB158,"")</f>
        <v/>
      </c>
      <c r="AD155" s="59" t="str">
        <f>IF($A155&lt;=AD$178,'MissFill 1'!AC158,"")</f>
        <v/>
      </c>
      <c r="AE155" s="59" t="str">
        <f>IF($A155&lt;=AE$178,'MissFill 1'!AD158,"")</f>
        <v/>
      </c>
      <c r="AF155" s="59" t="str">
        <f>IF($A155&lt;=AF$178,'MissFill 1'!AE158,"")</f>
        <v/>
      </c>
      <c r="AG155" s="59" t="str">
        <f>IF($A155&lt;=AG$178,'MissFill 1'!AF158,"")</f>
        <v/>
      </c>
      <c r="AH155" s="59" t="str">
        <f>IF($A155&lt;=AH$178,'MissFill 1'!AG158,"")</f>
        <v/>
      </c>
      <c r="AI155" s="59" t="str">
        <f>IF($A155&lt;=AI$178,'MissFill 1'!AH158,"")</f>
        <v/>
      </c>
      <c r="AJ155" s="59" t="str">
        <f>IF($A155&lt;=AJ$178,'MissFill 1'!AI158,"")</f>
        <v/>
      </c>
      <c r="AK155" s="59" t="str">
        <f>IF($A155&lt;=AK$178,'MissFill 1'!AJ158,"")</f>
        <v/>
      </c>
      <c r="AL155" s="59" t="str">
        <f>IF($A155&lt;=AL$178,'MissFill 1'!AK158,"")</f>
        <v/>
      </c>
      <c r="AM155" s="59" t="str">
        <f>IF($A155&lt;=AM$178,'MissFill 1'!AL158,"")</f>
        <v/>
      </c>
      <c r="AN155" s="59" t="str">
        <f>IF($A155&lt;=AN$178,'MissFill 1'!AM158,"")</f>
        <v/>
      </c>
      <c r="AO155" s="59" t="str">
        <f>IF($A155&lt;=AO$178,'MissFill 1'!AN158,"")</f>
        <v/>
      </c>
      <c r="AP155" s="59" t="str">
        <f>IF($A155&lt;=AP$178,'MissFill 1'!AO158,"")</f>
        <v/>
      </c>
      <c r="AQ155" s="59" t="str">
        <f>IF($A155&lt;=AQ$178,'MissFill 1'!AP158,"")</f>
        <v/>
      </c>
      <c r="AR155" s="59" t="str">
        <f>IF($A155&lt;=AR$178,'MissFill 1'!AQ158,"")</f>
        <v/>
      </c>
      <c r="AS155" s="59" t="str">
        <f>IF($A155&lt;=AS$178,'MissFill 1'!AR158,"")</f>
        <v/>
      </c>
      <c r="AT155" s="59" t="str">
        <f>IF($A155&lt;=AT$178,'MissFill 1'!AS158,"")</f>
        <v/>
      </c>
      <c r="AU155" s="59" t="str">
        <f>IF($A155&lt;=AU$178,'MissFill 1'!AT158,"")</f>
        <v/>
      </c>
      <c r="AV155" s="59" t="str">
        <f>IF($A155&lt;=AV$178,'MissFill 1'!AU158,"")</f>
        <v/>
      </c>
      <c r="AW155" s="59" t="str">
        <f>IF($A155&lt;=AW$178,'MissFill 1'!AV158,"")</f>
        <v/>
      </c>
      <c r="AX155" s="59" t="str">
        <f>IF($A155&lt;=AX$178,'MissFill 1'!AW158,"")</f>
        <v/>
      </c>
    </row>
    <row r="156" spans="1:50" x14ac:dyDescent="0.25">
      <c r="A156" s="41">
        <v>44501</v>
      </c>
      <c r="B156" s="52">
        <v>305</v>
      </c>
      <c r="C156" s="59" t="str">
        <f>IF($A156&lt;=C$178,'MissFill 1'!B159,"")</f>
        <v/>
      </c>
      <c r="D156" s="59" t="str">
        <f>IF($A156&lt;=D$178,'MissFill 1'!C159,"")</f>
        <v/>
      </c>
      <c r="E156" s="59" t="str">
        <f>IF($A156&lt;=E$178,'MissFill 1'!D159,"")</f>
        <v/>
      </c>
      <c r="F156" s="59" t="str">
        <f>IF($A156&lt;=F$178,'MissFill 1'!E159,"")</f>
        <v/>
      </c>
      <c r="G156" s="59" t="str">
        <f>IF($A156&lt;=G$178,'MissFill 1'!F159,"")</f>
        <v/>
      </c>
      <c r="H156" s="59" t="str">
        <f>IF($A156&lt;=H$178,'MissFill 1'!G159,"")</f>
        <v/>
      </c>
      <c r="I156" s="59" t="str">
        <f>IF($A156&lt;=I$178,'MissFill 1'!H159,"")</f>
        <v/>
      </c>
      <c r="J156" s="59" t="str">
        <f>IF($A156&lt;=J$178,'MissFill 1'!I159,"")</f>
        <v/>
      </c>
      <c r="K156" s="59" t="str">
        <f>IF($A156&lt;=K$178,'MissFill 1'!J159,"")</f>
        <v/>
      </c>
      <c r="L156" s="59" t="str">
        <f>IF($A156&lt;=L$178,'MissFill 1'!K159,"")</f>
        <v/>
      </c>
      <c r="M156" s="59" t="str">
        <f>IF($A156&lt;=M$178,'MissFill 1'!L159,"")</f>
        <v/>
      </c>
      <c r="N156" s="59" t="str">
        <f>IF($A156&lt;=N$178,'MissFill 1'!M159,"")</f>
        <v/>
      </c>
      <c r="O156" s="59" t="str">
        <f>IF($A156&lt;=O$178,'MissFill 1'!N159,"")</f>
        <v/>
      </c>
      <c r="P156" s="59" t="str">
        <f>IF($A156&lt;=P$178,'MissFill 1'!O159,"")</f>
        <v/>
      </c>
      <c r="Q156" s="59" t="str">
        <f>IF($A156&lt;=Q$178,'MissFill 1'!P159,"")</f>
        <v/>
      </c>
      <c r="R156" s="59" t="str">
        <f>IF($A156&lt;=R$178,'MissFill 1'!Q159,"")</f>
        <v/>
      </c>
      <c r="S156" s="59" t="str">
        <f>IF($A156&lt;=S$178,'MissFill 1'!R159,"")</f>
        <v/>
      </c>
      <c r="T156" s="59" t="str">
        <f>IF($A156&lt;=T$178,'MissFill 1'!S159,"")</f>
        <v/>
      </c>
      <c r="U156" s="59" t="str">
        <f>IF($A156&lt;=U$178,'MissFill 1'!T159,"")</f>
        <v/>
      </c>
      <c r="V156" s="59" t="str">
        <f>IF($A156&lt;=V$178,'MissFill 1'!U159,"")</f>
        <v/>
      </c>
      <c r="W156" s="59" t="str">
        <f>IF($A156&lt;=W$178,'MissFill 1'!V159,"")</f>
        <v/>
      </c>
      <c r="X156" s="59" t="str">
        <f>IF($A156&lt;=X$178,'MissFill 1'!W159,"")</f>
        <v/>
      </c>
      <c r="Y156" s="59" t="str">
        <f>IF($A156&lt;=Y$178,'MissFill 1'!X159,"")</f>
        <v/>
      </c>
      <c r="Z156" s="59" t="str">
        <f>IF($A156&lt;=Z$178,'MissFill 1'!Y159,"")</f>
        <v/>
      </c>
      <c r="AA156" s="59" t="str">
        <f>IF($A156&lt;=AA$178,'MissFill 1'!Z159,"")</f>
        <v/>
      </c>
      <c r="AB156" s="59" t="str">
        <f>IF($A156&lt;=AB$178,'MissFill 1'!AA159,"")</f>
        <v/>
      </c>
      <c r="AC156" s="59" t="str">
        <f>IF($A156&lt;=AC$178,'MissFill 1'!AB159,"")</f>
        <v/>
      </c>
      <c r="AD156" s="59" t="str">
        <f>IF($A156&lt;=AD$178,'MissFill 1'!AC159,"")</f>
        <v/>
      </c>
      <c r="AE156" s="59" t="str">
        <f>IF($A156&lt;=AE$178,'MissFill 1'!AD159,"")</f>
        <v/>
      </c>
      <c r="AF156" s="59" t="str">
        <f>IF($A156&lt;=AF$178,'MissFill 1'!AE159,"")</f>
        <v/>
      </c>
      <c r="AG156" s="59" t="str">
        <f>IF($A156&lt;=AG$178,'MissFill 1'!AF159,"")</f>
        <v/>
      </c>
      <c r="AH156" s="59" t="str">
        <f>IF($A156&lt;=AH$178,'MissFill 1'!AG159,"")</f>
        <v/>
      </c>
      <c r="AI156" s="59" t="str">
        <f>IF($A156&lt;=AI$178,'MissFill 1'!AH159,"")</f>
        <v/>
      </c>
      <c r="AJ156" s="59" t="str">
        <f>IF($A156&lt;=AJ$178,'MissFill 1'!AI159,"")</f>
        <v/>
      </c>
      <c r="AK156" s="59" t="str">
        <f>IF($A156&lt;=AK$178,'MissFill 1'!AJ159,"")</f>
        <v/>
      </c>
      <c r="AL156" s="59" t="str">
        <f>IF($A156&lt;=AL$178,'MissFill 1'!AK159,"")</f>
        <v/>
      </c>
      <c r="AM156" s="59" t="str">
        <f>IF($A156&lt;=AM$178,'MissFill 1'!AL159,"")</f>
        <v/>
      </c>
      <c r="AN156" s="59" t="str">
        <f>IF($A156&lt;=AN$178,'MissFill 1'!AM159,"")</f>
        <v/>
      </c>
      <c r="AO156" s="59" t="str">
        <f>IF($A156&lt;=AO$178,'MissFill 1'!AN159,"")</f>
        <v/>
      </c>
      <c r="AP156" s="59" t="str">
        <f>IF($A156&lt;=AP$178,'MissFill 1'!AO159,"")</f>
        <v/>
      </c>
      <c r="AQ156" s="59" t="str">
        <f>IF($A156&lt;=AQ$178,'MissFill 1'!AP159,"")</f>
        <v/>
      </c>
      <c r="AR156" s="59" t="str">
        <f>IF($A156&lt;=AR$178,'MissFill 1'!AQ159,"")</f>
        <v/>
      </c>
      <c r="AS156" s="59" t="str">
        <f>IF($A156&lt;=AS$178,'MissFill 1'!AR159,"")</f>
        <v/>
      </c>
      <c r="AT156" s="59" t="str">
        <f>IF($A156&lt;=AT$178,'MissFill 1'!AS159,"")</f>
        <v/>
      </c>
      <c r="AU156" s="59" t="str">
        <f>IF($A156&lt;=AU$178,'MissFill 1'!AT159,"")</f>
        <v/>
      </c>
      <c r="AV156" s="59" t="str">
        <f>IF($A156&lt;=AV$178,'MissFill 1'!AU159,"")</f>
        <v/>
      </c>
      <c r="AW156" s="59" t="str">
        <f>IF($A156&lt;=AW$178,'MissFill 1'!AV159,"")</f>
        <v/>
      </c>
      <c r="AX156" s="59" t="str">
        <f>IF($A156&lt;=AX$178,'MissFill 1'!AW159,"")</f>
        <v/>
      </c>
    </row>
    <row r="157" spans="1:50" x14ac:dyDescent="0.25">
      <c r="A157" s="41">
        <v>44502</v>
      </c>
      <c r="B157" s="52">
        <v>306</v>
      </c>
      <c r="C157" s="59" t="str">
        <f>IF($A157&lt;=C$178,'MissFill 1'!B160,"")</f>
        <v/>
      </c>
      <c r="D157" s="59" t="str">
        <f>IF($A157&lt;=D$178,'MissFill 1'!C160,"")</f>
        <v/>
      </c>
      <c r="E157" s="59" t="str">
        <f>IF($A157&lt;=E$178,'MissFill 1'!D160,"")</f>
        <v/>
      </c>
      <c r="F157" s="59" t="str">
        <f>IF($A157&lt;=F$178,'MissFill 1'!E160,"")</f>
        <v/>
      </c>
      <c r="G157" s="59" t="str">
        <f>IF($A157&lt;=G$178,'MissFill 1'!F160,"")</f>
        <v/>
      </c>
      <c r="H157" s="59" t="str">
        <f>IF($A157&lt;=H$178,'MissFill 1'!G160,"")</f>
        <v/>
      </c>
      <c r="I157" s="59" t="str">
        <f>IF($A157&lt;=I$178,'MissFill 1'!H160,"")</f>
        <v/>
      </c>
      <c r="J157" s="59" t="str">
        <f>IF($A157&lt;=J$178,'MissFill 1'!I160,"")</f>
        <v/>
      </c>
      <c r="K157" s="59" t="str">
        <f>IF($A157&lt;=K$178,'MissFill 1'!J160,"")</f>
        <v/>
      </c>
      <c r="L157" s="59" t="str">
        <f>IF($A157&lt;=L$178,'MissFill 1'!K160,"")</f>
        <v/>
      </c>
      <c r="M157" s="59" t="str">
        <f>IF($A157&lt;=M$178,'MissFill 1'!L160,"")</f>
        <v/>
      </c>
      <c r="N157" s="59" t="str">
        <f>IF($A157&lt;=N$178,'MissFill 1'!M160,"")</f>
        <v/>
      </c>
      <c r="O157" s="59" t="str">
        <f>IF($A157&lt;=O$178,'MissFill 1'!N160,"")</f>
        <v/>
      </c>
      <c r="P157" s="59" t="str">
        <f>IF($A157&lt;=P$178,'MissFill 1'!O160,"")</f>
        <v/>
      </c>
      <c r="Q157" s="59" t="str">
        <f>IF($A157&lt;=Q$178,'MissFill 1'!P160,"")</f>
        <v/>
      </c>
      <c r="R157" s="59" t="str">
        <f>IF($A157&lt;=R$178,'MissFill 1'!Q160,"")</f>
        <v/>
      </c>
      <c r="S157" s="59" t="str">
        <f>IF($A157&lt;=S$178,'MissFill 1'!R160,"")</f>
        <v/>
      </c>
      <c r="T157" s="59" t="str">
        <f>IF($A157&lt;=T$178,'MissFill 1'!S160,"")</f>
        <v/>
      </c>
      <c r="U157" s="59" t="str">
        <f>IF($A157&lt;=U$178,'MissFill 1'!T160,"")</f>
        <v/>
      </c>
      <c r="V157" s="59" t="str">
        <f>IF($A157&lt;=V$178,'MissFill 1'!U160,"")</f>
        <v/>
      </c>
      <c r="W157" s="59" t="str">
        <f>IF($A157&lt;=W$178,'MissFill 1'!V160,"")</f>
        <v/>
      </c>
      <c r="X157" s="59" t="str">
        <f>IF($A157&lt;=X$178,'MissFill 1'!W160,"")</f>
        <v/>
      </c>
      <c r="Y157" s="59" t="str">
        <f>IF($A157&lt;=Y$178,'MissFill 1'!X160,"")</f>
        <v/>
      </c>
      <c r="Z157" s="59" t="str">
        <f>IF($A157&lt;=Z$178,'MissFill 1'!Y160,"")</f>
        <v/>
      </c>
      <c r="AA157" s="59" t="str">
        <f>IF($A157&lt;=AA$178,'MissFill 1'!Z160,"")</f>
        <v/>
      </c>
      <c r="AB157" s="59" t="str">
        <f>IF($A157&lt;=AB$178,'MissFill 1'!AA160,"")</f>
        <v/>
      </c>
      <c r="AC157" s="59" t="str">
        <f>IF($A157&lt;=AC$178,'MissFill 1'!AB160,"")</f>
        <v/>
      </c>
      <c r="AD157" s="59" t="str">
        <f>IF($A157&lt;=AD$178,'MissFill 1'!AC160,"")</f>
        <v/>
      </c>
      <c r="AE157" s="59" t="str">
        <f>IF($A157&lt;=AE$178,'MissFill 1'!AD160,"")</f>
        <v/>
      </c>
      <c r="AF157" s="59" t="str">
        <f>IF($A157&lt;=AF$178,'MissFill 1'!AE160,"")</f>
        <v/>
      </c>
      <c r="AG157" s="59" t="str">
        <f>IF($A157&lt;=AG$178,'MissFill 1'!AF160,"")</f>
        <v/>
      </c>
      <c r="AH157" s="59" t="str">
        <f>IF($A157&lt;=AH$178,'MissFill 1'!AG160,"")</f>
        <v/>
      </c>
      <c r="AI157" s="59" t="str">
        <f>IF($A157&lt;=AI$178,'MissFill 1'!AH160,"")</f>
        <v/>
      </c>
      <c r="AJ157" s="59" t="str">
        <f>IF($A157&lt;=AJ$178,'MissFill 1'!AI160,"")</f>
        <v/>
      </c>
      <c r="AK157" s="59" t="str">
        <f>IF($A157&lt;=AK$178,'MissFill 1'!AJ160,"")</f>
        <v/>
      </c>
      <c r="AL157" s="59" t="str">
        <f>IF($A157&lt;=AL$178,'MissFill 1'!AK160,"")</f>
        <v/>
      </c>
      <c r="AM157" s="59" t="str">
        <f>IF($A157&lt;=AM$178,'MissFill 1'!AL160,"")</f>
        <v/>
      </c>
      <c r="AN157" s="59" t="str">
        <f>IF($A157&lt;=AN$178,'MissFill 1'!AM160,"")</f>
        <v/>
      </c>
      <c r="AO157" s="59" t="str">
        <f>IF($A157&lt;=AO$178,'MissFill 1'!AN160,"")</f>
        <v/>
      </c>
      <c r="AP157" s="59" t="str">
        <f>IF($A157&lt;=AP$178,'MissFill 1'!AO160,"")</f>
        <v/>
      </c>
      <c r="AQ157" s="59" t="str">
        <f>IF($A157&lt;=AQ$178,'MissFill 1'!AP160,"")</f>
        <v/>
      </c>
      <c r="AR157" s="59" t="str">
        <f>IF($A157&lt;=AR$178,'MissFill 1'!AQ160,"")</f>
        <v/>
      </c>
      <c r="AS157" s="59" t="str">
        <f>IF($A157&lt;=AS$178,'MissFill 1'!AR160,"")</f>
        <v/>
      </c>
      <c r="AT157" s="59" t="str">
        <f>IF($A157&lt;=AT$178,'MissFill 1'!AS160,"")</f>
        <v/>
      </c>
      <c r="AU157" s="59" t="str">
        <f>IF($A157&lt;=AU$178,'MissFill 1'!AT160,"")</f>
        <v/>
      </c>
      <c r="AV157" s="59" t="str">
        <f>IF($A157&lt;=AV$178,'MissFill 1'!AU160,"")</f>
        <v/>
      </c>
      <c r="AW157" s="59" t="str">
        <f>IF($A157&lt;=AW$178,'MissFill 1'!AV160,"")</f>
        <v/>
      </c>
      <c r="AX157" s="59" t="str">
        <f>IF($A157&lt;=AX$178,'MissFill 1'!AW160,"")</f>
        <v/>
      </c>
    </row>
    <row r="158" spans="1:50" x14ac:dyDescent="0.25">
      <c r="A158" s="41">
        <v>44503</v>
      </c>
      <c r="B158" s="52">
        <v>307</v>
      </c>
      <c r="C158" s="59" t="str">
        <f>IF($A158&lt;=C$178,'MissFill 1'!B161,"")</f>
        <v/>
      </c>
      <c r="D158" s="59" t="str">
        <f>IF($A158&lt;=D$178,'MissFill 1'!C161,"")</f>
        <v/>
      </c>
      <c r="E158" s="59" t="str">
        <f>IF($A158&lt;=E$178,'MissFill 1'!D161,"")</f>
        <v/>
      </c>
      <c r="F158" s="59" t="str">
        <f>IF($A158&lt;=F$178,'MissFill 1'!E161,"")</f>
        <v/>
      </c>
      <c r="G158" s="59" t="str">
        <f>IF($A158&lt;=G$178,'MissFill 1'!F161,"")</f>
        <v/>
      </c>
      <c r="H158" s="59" t="str">
        <f>IF($A158&lt;=H$178,'MissFill 1'!G161,"")</f>
        <v/>
      </c>
      <c r="I158" s="59" t="str">
        <f>IF($A158&lt;=I$178,'MissFill 1'!H161,"")</f>
        <v/>
      </c>
      <c r="J158" s="59" t="str">
        <f>IF($A158&lt;=J$178,'MissFill 1'!I161,"")</f>
        <v/>
      </c>
      <c r="K158" s="59" t="str">
        <f>IF($A158&lt;=K$178,'MissFill 1'!J161,"")</f>
        <v/>
      </c>
      <c r="L158" s="59" t="str">
        <f>IF($A158&lt;=L$178,'MissFill 1'!K161,"")</f>
        <v/>
      </c>
      <c r="M158" s="59" t="str">
        <f>IF($A158&lt;=M$178,'MissFill 1'!L161,"")</f>
        <v/>
      </c>
      <c r="N158" s="59" t="str">
        <f>IF($A158&lt;=N$178,'MissFill 1'!M161,"")</f>
        <v/>
      </c>
      <c r="O158" s="59" t="str">
        <f>IF($A158&lt;=O$178,'MissFill 1'!N161,"")</f>
        <v/>
      </c>
      <c r="P158" s="59" t="str">
        <f>IF($A158&lt;=P$178,'MissFill 1'!O161,"")</f>
        <v/>
      </c>
      <c r="Q158" s="59" t="str">
        <f>IF($A158&lt;=Q$178,'MissFill 1'!P161,"")</f>
        <v/>
      </c>
      <c r="R158" s="59" t="str">
        <f>IF($A158&lt;=R$178,'MissFill 1'!Q161,"")</f>
        <v/>
      </c>
      <c r="S158" s="59" t="str">
        <f>IF($A158&lt;=S$178,'MissFill 1'!R161,"")</f>
        <v/>
      </c>
      <c r="T158" s="59" t="str">
        <f>IF($A158&lt;=T$178,'MissFill 1'!S161,"")</f>
        <v/>
      </c>
      <c r="U158" s="59" t="str">
        <f>IF($A158&lt;=U$178,'MissFill 1'!T161,"")</f>
        <v/>
      </c>
      <c r="V158" s="59" t="str">
        <f>IF($A158&lt;=V$178,'MissFill 1'!U161,"")</f>
        <v/>
      </c>
      <c r="W158" s="59" t="str">
        <f>IF($A158&lt;=W$178,'MissFill 1'!V161,"")</f>
        <v/>
      </c>
      <c r="X158" s="59" t="str">
        <f>IF($A158&lt;=X$178,'MissFill 1'!W161,"")</f>
        <v/>
      </c>
      <c r="Y158" s="59" t="str">
        <f>IF($A158&lt;=Y$178,'MissFill 1'!X161,"")</f>
        <v/>
      </c>
      <c r="Z158" s="59" t="str">
        <f>IF($A158&lt;=Z$178,'MissFill 1'!Y161,"")</f>
        <v/>
      </c>
      <c r="AA158" s="59" t="str">
        <f>IF($A158&lt;=AA$178,'MissFill 1'!Z161,"")</f>
        <v/>
      </c>
      <c r="AB158" s="59" t="str">
        <f>IF($A158&lt;=AB$178,'MissFill 1'!AA161,"")</f>
        <v/>
      </c>
      <c r="AC158" s="59" t="str">
        <f>IF($A158&lt;=AC$178,'MissFill 1'!AB161,"")</f>
        <v/>
      </c>
      <c r="AD158" s="59" t="str">
        <f>IF($A158&lt;=AD$178,'MissFill 1'!AC161,"")</f>
        <v/>
      </c>
      <c r="AE158" s="59" t="str">
        <f>IF($A158&lt;=AE$178,'MissFill 1'!AD161,"")</f>
        <v/>
      </c>
      <c r="AF158" s="59" t="str">
        <f>IF($A158&lt;=AF$178,'MissFill 1'!AE161,"")</f>
        <v/>
      </c>
      <c r="AG158" s="59" t="str">
        <f>IF($A158&lt;=AG$178,'MissFill 1'!AF161,"")</f>
        <v/>
      </c>
      <c r="AH158" s="59" t="str">
        <f>IF($A158&lt;=AH$178,'MissFill 1'!AG161,"")</f>
        <v/>
      </c>
      <c r="AI158" s="59" t="str">
        <f>IF($A158&lt;=AI$178,'MissFill 1'!AH161,"")</f>
        <v/>
      </c>
      <c r="AJ158" s="59" t="str">
        <f>IF($A158&lt;=AJ$178,'MissFill 1'!AI161,"")</f>
        <v/>
      </c>
      <c r="AK158" s="59" t="str">
        <f>IF($A158&lt;=AK$178,'MissFill 1'!AJ161,"")</f>
        <v/>
      </c>
      <c r="AL158" s="59" t="str">
        <f>IF($A158&lt;=AL$178,'MissFill 1'!AK161,"")</f>
        <v/>
      </c>
      <c r="AM158" s="59" t="str">
        <f>IF($A158&lt;=AM$178,'MissFill 1'!AL161,"")</f>
        <v/>
      </c>
      <c r="AN158" s="59" t="str">
        <f>IF($A158&lt;=AN$178,'MissFill 1'!AM161,"")</f>
        <v/>
      </c>
      <c r="AO158" s="59" t="str">
        <f>IF($A158&lt;=AO$178,'MissFill 1'!AN161,"")</f>
        <v/>
      </c>
      <c r="AP158" s="59" t="str">
        <f>IF($A158&lt;=AP$178,'MissFill 1'!AO161,"")</f>
        <v/>
      </c>
      <c r="AQ158" s="59" t="str">
        <f>IF($A158&lt;=AQ$178,'MissFill 1'!AP161,"")</f>
        <v/>
      </c>
      <c r="AR158" s="59" t="str">
        <f>IF($A158&lt;=AR$178,'MissFill 1'!AQ161,"")</f>
        <v/>
      </c>
      <c r="AS158" s="59" t="str">
        <f>IF($A158&lt;=AS$178,'MissFill 1'!AR161,"")</f>
        <v/>
      </c>
      <c r="AT158" s="59" t="str">
        <f>IF($A158&lt;=AT$178,'MissFill 1'!AS161,"")</f>
        <v/>
      </c>
      <c r="AU158" s="59" t="str">
        <f>IF($A158&lt;=AU$178,'MissFill 1'!AT161,"")</f>
        <v/>
      </c>
      <c r="AV158" s="59" t="str">
        <f>IF($A158&lt;=AV$178,'MissFill 1'!AU161,"")</f>
        <v/>
      </c>
      <c r="AW158" s="59" t="str">
        <f>IF($A158&lt;=AW$178,'MissFill 1'!AV161,"")</f>
        <v/>
      </c>
      <c r="AX158" s="59" t="str">
        <f>IF($A158&lt;=AX$178,'MissFill 1'!AW161,"")</f>
        <v/>
      </c>
    </row>
    <row r="159" spans="1:50" x14ac:dyDescent="0.25">
      <c r="A159" s="41">
        <v>44504</v>
      </c>
      <c r="B159" s="52">
        <v>308</v>
      </c>
      <c r="C159" s="59" t="str">
        <f>IF($A159&lt;=C$178,'MissFill 1'!B162,"")</f>
        <v/>
      </c>
      <c r="D159" s="59" t="str">
        <f>IF($A159&lt;=D$178,'MissFill 1'!C162,"")</f>
        <v/>
      </c>
      <c r="E159" s="59" t="str">
        <f>IF($A159&lt;=E$178,'MissFill 1'!D162,"")</f>
        <v/>
      </c>
      <c r="F159" s="59" t="str">
        <f>IF($A159&lt;=F$178,'MissFill 1'!E162,"")</f>
        <v/>
      </c>
      <c r="G159" s="59" t="str">
        <f>IF($A159&lt;=G$178,'MissFill 1'!F162,"")</f>
        <v/>
      </c>
      <c r="H159" s="59" t="str">
        <f>IF($A159&lt;=H$178,'MissFill 1'!G162,"")</f>
        <v/>
      </c>
      <c r="I159" s="59" t="str">
        <f>IF($A159&lt;=I$178,'MissFill 1'!H162,"")</f>
        <v/>
      </c>
      <c r="J159" s="59" t="str">
        <f>IF($A159&lt;=J$178,'MissFill 1'!I162,"")</f>
        <v/>
      </c>
      <c r="K159" s="59" t="str">
        <f>IF($A159&lt;=K$178,'MissFill 1'!J162,"")</f>
        <v/>
      </c>
      <c r="L159" s="59" t="str">
        <f>IF($A159&lt;=L$178,'MissFill 1'!K162,"")</f>
        <v/>
      </c>
      <c r="M159" s="59" t="str">
        <f>IF($A159&lt;=M$178,'MissFill 1'!L162,"")</f>
        <v/>
      </c>
      <c r="N159" s="59" t="str">
        <f>IF($A159&lt;=N$178,'MissFill 1'!M162,"")</f>
        <v/>
      </c>
      <c r="O159" s="59" t="str">
        <f>IF($A159&lt;=O$178,'MissFill 1'!N162,"")</f>
        <v/>
      </c>
      <c r="P159" s="59" t="str">
        <f>IF($A159&lt;=P$178,'MissFill 1'!O162,"")</f>
        <v/>
      </c>
      <c r="Q159" s="59" t="str">
        <f>IF($A159&lt;=Q$178,'MissFill 1'!P162,"")</f>
        <v/>
      </c>
      <c r="R159" s="59" t="str">
        <f>IF($A159&lt;=R$178,'MissFill 1'!Q162,"")</f>
        <v/>
      </c>
      <c r="S159" s="59" t="str">
        <f>IF($A159&lt;=S$178,'MissFill 1'!R162,"")</f>
        <v/>
      </c>
      <c r="T159" s="59" t="str">
        <f>IF($A159&lt;=T$178,'MissFill 1'!S162,"")</f>
        <v/>
      </c>
      <c r="U159" s="59" t="str">
        <f>IF($A159&lt;=U$178,'MissFill 1'!T162,"")</f>
        <v/>
      </c>
      <c r="V159" s="59" t="str">
        <f>IF($A159&lt;=V$178,'MissFill 1'!U162,"")</f>
        <v/>
      </c>
      <c r="W159" s="59" t="str">
        <f>IF($A159&lt;=W$178,'MissFill 1'!V162,"")</f>
        <v/>
      </c>
      <c r="X159" s="59" t="str">
        <f>IF($A159&lt;=X$178,'MissFill 1'!W162,"")</f>
        <v/>
      </c>
      <c r="Y159" s="59" t="str">
        <f>IF($A159&lt;=Y$178,'MissFill 1'!X162,"")</f>
        <v/>
      </c>
      <c r="Z159" s="59" t="str">
        <f>IF($A159&lt;=Z$178,'MissFill 1'!Y162,"")</f>
        <v/>
      </c>
      <c r="AA159" s="59" t="str">
        <f>IF($A159&lt;=AA$178,'MissFill 1'!Z162,"")</f>
        <v/>
      </c>
      <c r="AB159" s="59" t="str">
        <f>IF($A159&lt;=AB$178,'MissFill 1'!AA162,"")</f>
        <v/>
      </c>
      <c r="AC159" s="59" t="str">
        <f>IF($A159&lt;=AC$178,'MissFill 1'!AB162,"")</f>
        <v/>
      </c>
      <c r="AD159" s="59" t="str">
        <f>IF($A159&lt;=AD$178,'MissFill 1'!AC162,"")</f>
        <v/>
      </c>
      <c r="AE159" s="59" t="str">
        <f>IF($A159&lt;=AE$178,'MissFill 1'!AD162,"")</f>
        <v/>
      </c>
      <c r="AF159" s="59" t="str">
        <f>IF($A159&lt;=AF$178,'MissFill 1'!AE162,"")</f>
        <v/>
      </c>
      <c r="AG159" s="59" t="str">
        <f>IF($A159&lt;=AG$178,'MissFill 1'!AF162,"")</f>
        <v/>
      </c>
      <c r="AH159" s="59" t="str">
        <f>IF($A159&lt;=AH$178,'MissFill 1'!AG162,"")</f>
        <v/>
      </c>
      <c r="AI159" s="59" t="str">
        <f>IF($A159&lt;=AI$178,'MissFill 1'!AH162,"")</f>
        <v/>
      </c>
      <c r="AJ159" s="59" t="str">
        <f>IF($A159&lt;=AJ$178,'MissFill 1'!AI162,"")</f>
        <v/>
      </c>
      <c r="AK159" s="59" t="str">
        <f>IF($A159&lt;=AK$178,'MissFill 1'!AJ162,"")</f>
        <v/>
      </c>
      <c r="AL159" s="59" t="str">
        <f>IF($A159&lt;=AL$178,'MissFill 1'!AK162,"")</f>
        <v/>
      </c>
      <c r="AM159" s="59" t="str">
        <f>IF($A159&lt;=AM$178,'MissFill 1'!AL162,"")</f>
        <v/>
      </c>
      <c r="AN159" s="59" t="str">
        <f>IF($A159&lt;=AN$178,'MissFill 1'!AM162,"")</f>
        <v/>
      </c>
      <c r="AO159" s="59" t="str">
        <f>IF($A159&lt;=AO$178,'MissFill 1'!AN162,"")</f>
        <v/>
      </c>
      <c r="AP159" s="59" t="str">
        <f>IF($A159&lt;=AP$178,'MissFill 1'!AO162,"")</f>
        <v/>
      </c>
      <c r="AQ159" s="59" t="str">
        <f>IF($A159&lt;=AQ$178,'MissFill 1'!AP162,"")</f>
        <v/>
      </c>
      <c r="AR159" s="59" t="str">
        <f>IF($A159&lt;=AR$178,'MissFill 1'!AQ162,"")</f>
        <v/>
      </c>
      <c r="AS159" s="59" t="str">
        <f>IF($A159&lt;=AS$178,'MissFill 1'!AR162,"")</f>
        <v/>
      </c>
      <c r="AT159" s="59" t="str">
        <f>IF($A159&lt;=AT$178,'MissFill 1'!AS162,"")</f>
        <v/>
      </c>
      <c r="AU159" s="59" t="str">
        <f>IF($A159&lt;=AU$178,'MissFill 1'!AT162,"")</f>
        <v/>
      </c>
      <c r="AV159" s="59" t="str">
        <f>IF($A159&lt;=AV$178,'MissFill 1'!AU162,"")</f>
        <v/>
      </c>
      <c r="AW159" s="59" t="str">
        <f>IF($A159&lt;=AW$178,'MissFill 1'!AV162,"")</f>
        <v/>
      </c>
      <c r="AX159" s="59" t="str">
        <f>IF($A159&lt;=AX$178,'MissFill 1'!AW162,"")</f>
        <v/>
      </c>
    </row>
    <row r="160" spans="1:50" x14ac:dyDescent="0.25">
      <c r="A160" s="41">
        <v>44505</v>
      </c>
      <c r="B160" s="52">
        <v>309</v>
      </c>
      <c r="C160" s="59" t="str">
        <f>IF($A160&lt;=C$178,'MissFill 1'!B163,"")</f>
        <v/>
      </c>
      <c r="D160" s="59" t="str">
        <f>IF($A160&lt;=D$178,'MissFill 1'!C163,"")</f>
        <v/>
      </c>
      <c r="E160" s="59" t="str">
        <f>IF($A160&lt;=E$178,'MissFill 1'!D163,"")</f>
        <v/>
      </c>
      <c r="F160" s="59" t="str">
        <f>IF($A160&lt;=F$178,'MissFill 1'!E163,"")</f>
        <v/>
      </c>
      <c r="G160" s="59" t="str">
        <f>IF($A160&lt;=G$178,'MissFill 1'!F163,"")</f>
        <v/>
      </c>
      <c r="H160" s="59" t="str">
        <f>IF($A160&lt;=H$178,'MissFill 1'!G163,"")</f>
        <v/>
      </c>
      <c r="I160" s="59" t="str">
        <f>IF($A160&lt;=I$178,'MissFill 1'!H163,"")</f>
        <v/>
      </c>
      <c r="J160" s="59" t="str">
        <f>IF($A160&lt;=J$178,'MissFill 1'!I163,"")</f>
        <v/>
      </c>
      <c r="K160" s="59" t="str">
        <f>IF($A160&lt;=K$178,'MissFill 1'!J163,"")</f>
        <v/>
      </c>
      <c r="L160" s="59" t="str">
        <f>IF($A160&lt;=L$178,'MissFill 1'!K163,"")</f>
        <v/>
      </c>
      <c r="M160" s="59" t="str">
        <f>IF($A160&lt;=M$178,'MissFill 1'!L163,"")</f>
        <v/>
      </c>
      <c r="N160" s="59" t="str">
        <f>IF($A160&lt;=N$178,'MissFill 1'!M163,"")</f>
        <v/>
      </c>
      <c r="O160" s="59" t="str">
        <f>IF($A160&lt;=O$178,'MissFill 1'!N163,"")</f>
        <v/>
      </c>
      <c r="P160" s="59" t="str">
        <f>IF($A160&lt;=P$178,'MissFill 1'!O163,"")</f>
        <v/>
      </c>
      <c r="Q160" s="59" t="str">
        <f>IF($A160&lt;=Q$178,'MissFill 1'!P163,"")</f>
        <v/>
      </c>
      <c r="R160" s="59" t="str">
        <f>IF($A160&lt;=R$178,'MissFill 1'!Q163,"")</f>
        <v/>
      </c>
      <c r="S160" s="59" t="str">
        <f>IF($A160&lt;=S$178,'MissFill 1'!R163,"")</f>
        <v/>
      </c>
      <c r="T160" s="59" t="str">
        <f>IF($A160&lt;=T$178,'MissFill 1'!S163,"")</f>
        <v/>
      </c>
      <c r="U160" s="59" t="str">
        <f>IF($A160&lt;=U$178,'MissFill 1'!T163,"")</f>
        <v/>
      </c>
      <c r="V160" s="59" t="str">
        <f>IF($A160&lt;=V$178,'MissFill 1'!U163,"")</f>
        <v/>
      </c>
      <c r="W160" s="59" t="str">
        <f>IF($A160&lt;=W$178,'MissFill 1'!V163,"")</f>
        <v/>
      </c>
      <c r="X160" s="59" t="str">
        <f>IF($A160&lt;=X$178,'MissFill 1'!W163,"")</f>
        <v/>
      </c>
      <c r="Y160" s="59" t="str">
        <f>IF($A160&lt;=Y$178,'MissFill 1'!X163,"")</f>
        <v/>
      </c>
      <c r="Z160" s="59" t="str">
        <f>IF($A160&lt;=Z$178,'MissFill 1'!Y163,"")</f>
        <v/>
      </c>
      <c r="AA160" s="59" t="str">
        <f>IF($A160&lt;=AA$178,'MissFill 1'!Z163,"")</f>
        <v/>
      </c>
      <c r="AB160" s="59" t="str">
        <f>IF($A160&lt;=AB$178,'MissFill 1'!AA163,"")</f>
        <v/>
      </c>
      <c r="AC160" s="59" t="str">
        <f>IF($A160&lt;=AC$178,'MissFill 1'!AB163,"")</f>
        <v/>
      </c>
      <c r="AD160" s="59" t="str">
        <f>IF($A160&lt;=AD$178,'MissFill 1'!AC163,"")</f>
        <v/>
      </c>
      <c r="AE160" s="59" t="str">
        <f>IF($A160&lt;=AE$178,'MissFill 1'!AD163,"")</f>
        <v/>
      </c>
      <c r="AF160" s="59" t="str">
        <f>IF($A160&lt;=AF$178,'MissFill 1'!AE163,"")</f>
        <v/>
      </c>
      <c r="AG160" s="59" t="str">
        <f>IF($A160&lt;=AG$178,'MissFill 1'!AF163,"")</f>
        <v/>
      </c>
      <c r="AH160" s="59" t="str">
        <f>IF($A160&lt;=AH$178,'MissFill 1'!AG163,"")</f>
        <v/>
      </c>
      <c r="AI160" s="59" t="str">
        <f>IF($A160&lt;=AI$178,'MissFill 1'!AH163,"")</f>
        <v/>
      </c>
      <c r="AJ160" s="59" t="str">
        <f>IF($A160&lt;=AJ$178,'MissFill 1'!AI163,"")</f>
        <v/>
      </c>
      <c r="AK160" s="59" t="str">
        <f>IF($A160&lt;=AK$178,'MissFill 1'!AJ163,"")</f>
        <v/>
      </c>
      <c r="AL160" s="59" t="str">
        <f>IF($A160&lt;=AL$178,'MissFill 1'!AK163,"")</f>
        <v/>
      </c>
      <c r="AM160" s="59" t="str">
        <f>IF($A160&lt;=AM$178,'MissFill 1'!AL163,"")</f>
        <v/>
      </c>
      <c r="AN160" s="59" t="str">
        <f>IF($A160&lt;=AN$178,'MissFill 1'!AM163,"")</f>
        <v/>
      </c>
      <c r="AO160" s="59" t="str">
        <f>IF($A160&lt;=AO$178,'MissFill 1'!AN163,"")</f>
        <v/>
      </c>
      <c r="AP160" s="59" t="str">
        <f>IF($A160&lt;=AP$178,'MissFill 1'!AO163,"")</f>
        <v/>
      </c>
      <c r="AQ160" s="59" t="str">
        <f>IF($A160&lt;=AQ$178,'MissFill 1'!AP163,"")</f>
        <v/>
      </c>
      <c r="AR160" s="59" t="str">
        <f>IF($A160&lt;=AR$178,'MissFill 1'!AQ163,"")</f>
        <v/>
      </c>
      <c r="AS160" s="59" t="str">
        <f>IF($A160&lt;=AS$178,'MissFill 1'!AR163,"")</f>
        <v/>
      </c>
      <c r="AT160" s="59" t="str">
        <f>IF($A160&lt;=AT$178,'MissFill 1'!AS163,"")</f>
        <v/>
      </c>
      <c r="AU160" s="59" t="str">
        <f>IF($A160&lt;=AU$178,'MissFill 1'!AT163,"")</f>
        <v/>
      </c>
      <c r="AV160" s="59" t="str">
        <f>IF($A160&lt;=AV$178,'MissFill 1'!AU163,"")</f>
        <v/>
      </c>
      <c r="AW160" s="59" t="str">
        <f>IF($A160&lt;=AW$178,'MissFill 1'!AV163,"")</f>
        <v/>
      </c>
      <c r="AX160" s="59" t="str">
        <f>IF($A160&lt;=AX$178,'MissFill 1'!AW163,"")</f>
        <v/>
      </c>
    </row>
    <row r="161" spans="1:50" x14ac:dyDescent="0.25">
      <c r="A161" s="41">
        <v>44506</v>
      </c>
      <c r="B161" s="52">
        <v>310</v>
      </c>
      <c r="C161" s="59" t="str">
        <f>IF($A161&lt;=C$178,'MissFill 1'!B164,"")</f>
        <v/>
      </c>
      <c r="D161" s="59" t="str">
        <f>IF($A161&lt;=D$178,'MissFill 1'!C164,"")</f>
        <v/>
      </c>
      <c r="E161" s="59" t="str">
        <f>IF($A161&lt;=E$178,'MissFill 1'!D164,"")</f>
        <v/>
      </c>
      <c r="F161" s="59" t="str">
        <f>IF($A161&lt;=F$178,'MissFill 1'!E164,"")</f>
        <v/>
      </c>
      <c r="G161" s="59" t="str">
        <f>IF($A161&lt;=G$178,'MissFill 1'!F164,"")</f>
        <v/>
      </c>
      <c r="H161" s="59" t="str">
        <f>IF($A161&lt;=H$178,'MissFill 1'!G164,"")</f>
        <v/>
      </c>
      <c r="I161" s="59" t="str">
        <f>IF($A161&lt;=I$178,'MissFill 1'!H164,"")</f>
        <v/>
      </c>
      <c r="J161" s="59" t="str">
        <f>IF($A161&lt;=J$178,'MissFill 1'!I164,"")</f>
        <v/>
      </c>
      <c r="K161" s="59" t="str">
        <f>IF($A161&lt;=K$178,'MissFill 1'!J164,"")</f>
        <v/>
      </c>
      <c r="L161" s="59" t="str">
        <f>IF($A161&lt;=L$178,'MissFill 1'!K164,"")</f>
        <v/>
      </c>
      <c r="M161" s="59" t="str">
        <f>IF($A161&lt;=M$178,'MissFill 1'!L164,"")</f>
        <v/>
      </c>
      <c r="N161" s="59" t="str">
        <f>IF($A161&lt;=N$178,'MissFill 1'!M164,"")</f>
        <v/>
      </c>
      <c r="O161" s="59" t="str">
        <f>IF($A161&lt;=O$178,'MissFill 1'!N164,"")</f>
        <v/>
      </c>
      <c r="P161" s="59" t="str">
        <f>IF($A161&lt;=P$178,'MissFill 1'!O164,"")</f>
        <v/>
      </c>
      <c r="Q161" s="59" t="str">
        <f>IF($A161&lt;=Q$178,'MissFill 1'!P164,"")</f>
        <v/>
      </c>
      <c r="R161" s="59" t="str">
        <f>IF($A161&lt;=R$178,'MissFill 1'!Q164,"")</f>
        <v/>
      </c>
      <c r="S161" s="59" t="str">
        <f>IF($A161&lt;=S$178,'MissFill 1'!R164,"")</f>
        <v/>
      </c>
      <c r="T161" s="59" t="str">
        <f>IF($A161&lt;=T$178,'MissFill 1'!S164,"")</f>
        <v/>
      </c>
      <c r="U161" s="59" t="str">
        <f>IF($A161&lt;=U$178,'MissFill 1'!T164,"")</f>
        <v/>
      </c>
      <c r="V161" s="59" t="str">
        <f>IF($A161&lt;=V$178,'MissFill 1'!U164,"")</f>
        <v/>
      </c>
      <c r="W161" s="59" t="str">
        <f>IF($A161&lt;=W$178,'MissFill 1'!V164,"")</f>
        <v/>
      </c>
      <c r="X161" s="59" t="str">
        <f>IF($A161&lt;=X$178,'MissFill 1'!W164,"")</f>
        <v/>
      </c>
      <c r="Y161" s="59" t="str">
        <f>IF($A161&lt;=Y$178,'MissFill 1'!X164,"")</f>
        <v/>
      </c>
      <c r="Z161" s="59" t="str">
        <f>IF($A161&lt;=Z$178,'MissFill 1'!Y164,"")</f>
        <v/>
      </c>
      <c r="AA161" s="59" t="str">
        <f>IF($A161&lt;=AA$178,'MissFill 1'!Z164,"")</f>
        <v/>
      </c>
      <c r="AB161" s="59" t="str">
        <f>IF($A161&lt;=AB$178,'MissFill 1'!AA164,"")</f>
        <v/>
      </c>
      <c r="AC161" s="59" t="str">
        <f>IF($A161&lt;=AC$178,'MissFill 1'!AB164,"")</f>
        <v/>
      </c>
      <c r="AD161" s="59" t="str">
        <f>IF($A161&lt;=AD$178,'MissFill 1'!AC164,"")</f>
        <v/>
      </c>
      <c r="AE161" s="59" t="str">
        <f>IF($A161&lt;=AE$178,'MissFill 1'!AD164,"")</f>
        <v/>
      </c>
      <c r="AF161" s="59" t="str">
        <f>IF($A161&lt;=AF$178,'MissFill 1'!AE164,"")</f>
        <v/>
      </c>
      <c r="AG161" s="59" t="str">
        <f>IF($A161&lt;=AG$178,'MissFill 1'!AF164,"")</f>
        <v/>
      </c>
      <c r="AH161" s="59" t="str">
        <f>IF($A161&lt;=AH$178,'MissFill 1'!AG164,"")</f>
        <v/>
      </c>
      <c r="AI161" s="59" t="str">
        <f>IF($A161&lt;=AI$178,'MissFill 1'!AH164,"")</f>
        <v/>
      </c>
      <c r="AJ161" s="59" t="str">
        <f>IF($A161&lt;=AJ$178,'MissFill 1'!AI164,"")</f>
        <v/>
      </c>
      <c r="AK161" s="59" t="str">
        <f>IF($A161&lt;=AK$178,'MissFill 1'!AJ164,"")</f>
        <v/>
      </c>
      <c r="AL161" s="59" t="str">
        <f>IF($A161&lt;=AL$178,'MissFill 1'!AK164,"")</f>
        <v/>
      </c>
      <c r="AM161" s="59" t="str">
        <f>IF($A161&lt;=AM$178,'MissFill 1'!AL164,"")</f>
        <v/>
      </c>
      <c r="AN161" s="59" t="str">
        <f>IF($A161&lt;=AN$178,'MissFill 1'!AM164,"")</f>
        <v/>
      </c>
      <c r="AO161" s="59" t="str">
        <f>IF($A161&lt;=AO$178,'MissFill 1'!AN164,"")</f>
        <v/>
      </c>
      <c r="AP161" s="59" t="str">
        <f>IF($A161&lt;=AP$178,'MissFill 1'!AO164,"")</f>
        <v/>
      </c>
      <c r="AQ161" s="59" t="str">
        <f>IF($A161&lt;=AQ$178,'MissFill 1'!AP164,"")</f>
        <v/>
      </c>
      <c r="AR161" s="59" t="str">
        <f>IF($A161&lt;=AR$178,'MissFill 1'!AQ164,"")</f>
        <v/>
      </c>
      <c r="AS161" s="59" t="str">
        <f>IF($A161&lt;=AS$178,'MissFill 1'!AR164,"")</f>
        <v/>
      </c>
      <c r="AT161" s="59" t="str">
        <f>IF($A161&lt;=AT$178,'MissFill 1'!AS164,"")</f>
        <v/>
      </c>
      <c r="AU161" s="59" t="str">
        <f>IF($A161&lt;=AU$178,'MissFill 1'!AT164,"")</f>
        <v/>
      </c>
      <c r="AV161" s="59" t="str">
        <f>IF($A161&lt;=AV$178,'MissFill 1'!AU164,"")</f>
        <v/>
      </c>
      <c r="AW161" s="59" t="str">
        <f>IF($A161&lt;=AW$178,'MissFill 1'!AV164,"")</f>
        <v/>
      </c>
      <c r="AX161" s="59" t="str">
        <f>IF($A161&lt;=AX$178,'MissFill 1'!AW164,"")</f>
        <v/>
      </c>
    </row>
    <row r="162" spans="1:50" x14ac:dyDescent="0.25">
      <c r="A162" s="41">
        <v>44507</v>
      </c>
      <c r="B162" s="52">
        <v>311</v>
      </c>
      <c r="C162" s="59" t="str">
        <f>IF($A162&lt;=C$178,'MissFill 1'!B165,"")</f>
        <v/>
      </c>
      <c r="D162" s="59" t="str">
        <f>IF($A162&lt;=D$178,'MissFill 1'!C165,"")</f>
        <v/>
      </c>
      <c r="E162" s="59" t="str">
        <f>IF($A162&lt;=E$178,'MissFill 1'!D165,"")</f>
        <v/>
      </c>
      <c r="F162" s="59" t="str">
        <f>IF($A162&lt;=F$178,'MissFill 1'!E165,"")</f>
        <v/>
      </c>
      <c r="G162" s="59" t="str">
        <f>IF($A162&lt;=G$178,'MissFill 1'!F165,"")</f>
        <v/>
      </c>
      <c r="H162" s="59" t="str">
        <f>IF($A162&lt;=H$178,'MissFill 1'!G165,"")</f>
        <v/>
      </c>
      <c r="I162" s="59" t="str">
        <f>IF($A162&lt;=I$178,'MissFill 1'!H165,"")</f>
        <v/>
      </c>
      <c r="J162" s="59" t="str">
        <f>IF($A162&lt;=J$178,'MissFill 1'!I165,"")</f>
        <v/>
      </c>
      <c r="K162" s="59" t="str">
        <f>IF($A162&lt;=K$178,'MissFill 1'!J165,"")</f>
        <v/>
      </c>
      <c r="L162" s="59" t="str">
        <f>IF($A162&lt;=L$178,'MissFill 1'!K165,"")</f>
        <v/>
      </c>
      <c r="M162" s="59" t="str">
        <f>IF($A162&lt;=M$178,'MissFill 1'!L165,"")</f>
        <v/>
      </c>
      <c r="N162" s="59" t="str">
        <f>IF($A162&lt;=N$178,'MissFill 1'!M165,"")</f>
        <v/>
      </c>
      <c r="O162" s="59" t="str">
        <f>IF($A162&lt;=O$178,'MissFill 1'!N165,"")</f>
        <v/>
      </c>
      <c r="P162" s="59" t="str">
        <f>IF($A162&lt;=P$178,'MissFill 1'!O165,"")</f>
        <v/>
      </c>
      <c r="Q162" s="59" t="str">
        <f>IF($A162&lt;=Q$178,'MissFill 1'!P165,"")</f>
        <v/>
      </c>
      <c r="R162" s="59" t="str">
        <f>IF($A162&lt;=R$178,'MissFill 1'!Q165,"")</f>
        <v/>
      </c>
      <c r="S162" s="59" t="str">
        <f>IF($A162&lt;=S$178,'MissFill 1'!R165,"")</f>
        <v/>
      </c>
      <c r="T162" s="59" t="str">
        <f>IF($A162&lt;=T$178,'MissFill 1'!S165,"")</f>
        <v/>
      </c>
      <c r="U162" s="59" t="str">
        <f>IF($A162&lt;=U$178,'MissFill 1'!T165,"")</f>
        <v/>
      </c>
      <c r="V162" s="59" t="str">
        <f>IF($A162&lt;=V$178,'MissFill 1'!U165,"")</f>
        <v/>
      </c>
      <c r="W162" s="59" t="str">
        <f>IF($A162&lt;=W$178,'MissFill 1'!V165,"")</f>
        <v/>
      </c>
      <c r="X162" s="59" t="str">
        <f>IF($A162&lt;=X$178,'MissFill 1'!W165,"")</f>
        <v/>
      </c>
      <c r="Y162" s="59" t="str">
        <f>IF($A162&lt;=Y$178,'MissFill 1'!X165,"")</f>
        <v/>
      </c>
      <c r="Z162" s="59" t="str">
        <f>IF($A162&lt;=Z$178,'MissFill 1'!Y165,"")</f>
        <v/>
      </c>
      <c r="AA162" s="59" t="str">
        <f>IF($A162&lt;=AA$178,'MissFill 1'!Z165,"")</f>
        <v/>
      </c>
      <c r="AB162" s="59" t="str">
        <f>IF($A162&lt;=AB$178,'MissFill 1'!AA165,"")</f>
        <v/>
      </c>
      <c r="AC162" s="59" t="str">
        <f>IF($A162&lt;=AC$178,'MissFill 1'!AB165,"")</f>
        <v/>
      </c>
      <c r="AD162" s="59" t="str">
        <f>IF($A162&lt;=AD$178,'MissFill 1'!AC165,"")</f>
        <v/>
      </c>
      <c r="AE162" s="59" t="str">
        <f>IF($A162&lt;=AE$178,'MissFill 1'!AD165,"")</f>
        <v/>
      </c>
      <c r="AF162" s="59" t="str">
        <f>IF($A162&lt;=AF$178,'MissFill 1'!AE165,"")</f>
        <v/>
      </c>
      <c r="AG162" s="59" t="str">
        <f>IF($A162&lt;=AG$178,'MissFill 1'!AF165,"")</f>
        <v/>
      </c>
      <c r="AH162" s="59" t="str">
        <f>IF($A162&lt;=AH$178,'MissFill 1'!AG165,"")</f>
        <v/>
      </c>
      <c r="AI162" s="59" t="str">
        <f>IF($A162&lt;=AI$178,'MissFill 1'!AH165,"")</f>
        <v/>
      </c>
      <c r="AJ162" s="59" t="str">
        <f>IF($A162&lt;=AJ$178,'MissFill 1'!AI165,"")</f>
        <v/>
      </c>
      <c r="AK162" s="59" t="str">
        <f>IF($A162&lt;=AK$178,'MissFill 1'!AJ165,"")</f>
        <v/>
      </c>
      <c r="AL162" s="59" t="str">
        <f>IF($A162&lt;=AL$178,'MissFill 1'!AK165,"")</f>
        <v/>
      </c>
      <c r="AM162" s="59" t="str">
        <f>IF($A162&lt;=AM$178,'MissFill 1'!AL165,"")</f>
        <v/>
      </c>
      <c r="AN162" s="59" t="str">
        <f>IF($A162&lt;=AN$178,'MissFill 1'!AM165,"")</f>
        <v/>
      </c>
      <c r="AO162" s="59" t="str">
        <f>IF($A162&lt;=AO$178,'MissFill 1'!AN165,"")</f>
        <v/>
      </c>
      <c r="AP162" s="59" t="str">
        <f>IF($A162&lt;=AP$178,'MissFill 1'!AO165,"")</f>
        <v/>
      </c>
      <c r="AQ162" s="59" t="str">
        <f>IF($A162&lt;=AQ$178,'MissFill 1'!AP165,"")</f>
        <v/>
      </c>
      <c r="AR162" s="59" t="str">
        <f>IF($A162&lt;=AR$178,'MissFill 1'!AQ165,"")</f>
        <v/>
      </c>
      <c r="AS162" s="59" t="str">
        <f>IF($A162&lt;=AS$178,'MissFill 1'!AR165,"")</f>
        <v/>
      </c>
      <c r="AT162" s="59" t="str">
        <f>IF($A162&lt;=AT$178,'MissFill 1'!AS165,"")</f>
        <v/>
      </c>
      <c r="AU162" s="59" t="str">
        <f>IF($A162&lt;=AU$178,'MissFill 1'!AT165,"")</f>
        <v/>
      </c>
      <c r="AV162" s="59" t="str">
        <f>IF($A162&lt;=AV$178,'MissFill 1'!AU165,"")</f>
        <v/>
      </c>
      <c r="AW162" s="59" t="str">
        <f>IF($A162&lt;=AW$178,'MissFill 1'!AV165,"")</f>
        <v/>
      </c>
      <c r="AX162" s="59" t="str">
        <f>IF($A162&lt;=AX$178,'MissFill 1'!AW165,"")</f>
        <v/>
      </c>
    </row>
    <row r="163" spans="1:50" x14ac:dyDescent="0.25">
      <c r="A163" s="41">
        <v>44508</v>
      </c>
      <c r="B163" s="52">
        <v>312</v>
      </c>
      <c r="C163" s="59" t="str">
        <f>IF($A163&lt;=C$178,'MissFill 1'!B166,"")</f>
        <v/>
      </c>
      <c r="D163" s="59" t="str">
        <f>IF($A163&lt;=D$178,'MissFill 1'!C166,"")</f>
        <v/>
      </c>
      <c r="E163" s="59" t="str">
        <f>IF($A163&lt;=E$178,'MissFill 1'!D166,"")</f>
        <v/>
      </c>
      <c r="F163" s="59" t="str">
        <f>IF($A163&lt;=F$178,'MissFill 1'!E166,"")</f>
        <v/>
      </c>
      <c r="G163" s="59" t="str">
        <f>IF($A163&lt;=G$178,'MissFill 1'!F166,"")</f>
        <v/>
      </c>
      <c r="H163" s="59" t="str">
        <f>IF($A163&lt;=H$178,'MissFill 1'!G166,"")</f>
        <v/>
      </c>
      <c r="I163" s="59" t="str">
        <f>IF($A163&lt;=I$178,'MissFill 1'!H166,"")</f>
        <v/>
      </c>
      <c r="J163" s="59" t="str">
        <f>IF($A163&lt;=J$178,'MissFill 1'!I166,"")</f>
        <v/>
      </c>
      <c r="K163" s="59" t="str">
        <f>IF($A163&lt;=K$178,'MissFill 1'!J166,"")</f>
        <v/>
      </c>
      <c r="L163" s="59" t="str">
        <f>IF($A163&lt;=L$178,'MissFill 1'!K166,"")</f>
        <v/>
      </c>
      <c r="M163" s="59" t="str">
        <f>IF($A163&lt;=M$178,'MissFill 1'!L166,"")</f>
        <v/>
      </c>
      <c r="N163" s="59" t="str">
        <f>IF($A163&lt;=N$178,'MissFill 1'!M166,"")</f>
        <v/>
      </c>
      <c r="O163" s="59" t="str">
        <f>IF($A163&lt;=O$178,'MissFill 1'!N166,"")</f>
        <v/>
      </c>
      <c r="P163" s="59" t="str">
        <f>IF($A163&lt;=P$178,'MissFill 1'!O166,"")</f>
        <v/>
      </c>
      <c r="Q163" s="59" t="str">
        <f>IF($A163&lt;=Q$178,'MissFill 1'!P166,"")</f>
        <v/>
      </c>
      <c r="R163" s="59" t="str">
        <f>IF($A163&lt;=R$178,'MissFill 1'!Q166,"")</f>
        <v/>
      </c>
      <c r="S163" s="59" t="str">
        <f>IF($A163&lt;=S$178,'MissFill 1'!R166,"")</f>
        <v/>
      </c>
      <c r="T163" s="59" t="str">
        <f>IF($A163&lt;=T$178,'MissFill 1'!S166,"")</f>
        <v/>
      </c>
      <c r="U163" s="59" t="str">
        <f>IF($A163&lt;=U$178,'MissFill 1'!T166,"")</f>
        <v/>
      </c>
      <c r="V163" s="59" t="str">
        <f>IF($A163&lt;=V$178,'MissFill 1'!U166,"")</f>
        <v/>
      </c>
      <c r="W163" s="59" t="str">
        <f>IF($A163&lt;=W$178,'MissFill 1'!V166,"")</f>
        <v/>
      </c>
      <c r="X163" s="59" t="str">
        <f>IF($A163&lt;=X$178,'MissFill 1'!W166,"")</f>
        <v/>
      </c>
      <c r="Y163" s="59" t="str">
        <f>IF($A163&lt;=Y$178,'MissFill 1'!X166,"")</f>
        <v/>
      </c>
      <c r="Z163" s="59" t="str">
        <f>IF($A163&lt;=Z$178,'MissFill 1'!Y166,"")</f>
        <v/>
      </c>
      <c r="AA163" s="59" t="str">
        <f>IF($A163&lt;=AA$178,'MissFill 1'!Z166,"")</f>
        <v/>
      </c>
      <c r="AB163" s="59" t="str">
        <f>IF($A163&lt;=AB$178,'MissFill 1'!AA166,"")</f>
        <v/>
      </c>
      <c r="AC163" s="59" t="str">
        <f>IF($A163&lt;=AC$178,'MissFill 1'!AB166,"")</f>
        <v/>
      </c>
      <c r="AD163" s="59" t="str">
        <f>IF($A163&lt;=AD$178,'MissFill 1'!AC166,"")</f>
        <v/>
      </c>
      <c r="AE163" s="59" t="str">
        <f>IF($A163&lt;=AE$178,'MissFill 1'!AD166,"")</f>
        <v/>
      </c>
      <c r="AF163" s="59" t="str">
        <f>IF($A163&lt;=AF$178,'MissFill 1'!AE166,"")</f>
        <v/>
      </c>
      <c r="AG163" s="59" t="str">
        <f>IF($A163&lt;=AG$178,'MissFill 1'!AF166,"")</f>
        <v/>
      </c>
      <c r="AH163" s="59" t="str">
        <f>IF($A163&lt;=AH$178,'MissFill 1'!AG166,"")</f>
        <v/>
      </c>
      <c r="AI163" s="59" t="str">
        <f>IF($A163&lt;=AI$178,'MissFill 1'!AH166,"")</f>
        <v/>
      </c>
      <c r="AJ163" s="59" t="str">
        <f>IF($A163&lt;=AJ$178,'MissFill 1'!AI166,"")</f>
        <v/>
      </c>
      <c r="AK163" s="59" t="str">
        <f>IF($A163&lt;=AK$178,'MissFill 1'!AJ166,"")</f>
        <v/>
      </c>
      <c r="AL163" s="59" t="str">
        <f>IF($A163&lt;=AL$178,'MissFill 1'!AK166,"")</f>
        <v/>
      </c>
      <c r="AM163" s="59" t="str">
        <f>IF($A163&lt;=AM$178,'MissFill 1'!AL166,"")</f>
        <v/>
      </c>
      <c r="AN163" s="59" t="str">
        <f>IF($A163&lt;=AN$178,'MissFill 1'!AM166,"")</f>
        <v/>
      </c>
      <c r="AO163" s="59" t="str">
        <f>IF($A163&lt;=AO$178,'MissFill 1'!AN166,"")</f>
        <v/>
      </c>
      <c r="AP163" s="59" t="str">
        <f>IF($A163&lt;=AP$178,'MissFill 1'!AO166,"")</f>
        <v/>
      </c>
      <c r="AQ163" s="59" t="str">
        <f>IF($A163&lt;=AQ$178,'MissFill 1'!AP166,"")</f>
        <v/>
      </c>
      <c r="AR163" s="59" t="str">
        <f>IF($A163&lt;=AR$178,'MissFill 1'!AQ166,"")</f>
        <v/>
      </c>
      <c r="AS163" s="59" t="str">
        <f>IF($A163&lt;=AS$178,'MissFill 1'!AR166,"")</f>
        <v/>
      </c>
      <c r="AT163" s="59" t="str">
        <f>IF($A163&lt;=AT$178,'MissFill 1'!AS166,"")</f>
        <v/>
      </c>
      <c r="AU163" s="59" t="str">
        <f>IF($A163&lt;=AU$178,'MissFill 1'!AT166,"")</f>
        <v/>
      </c>
      <c r="AV163" s="59" t="str">
        <f>IF($A163&lt;=AV$178,'MissFill 1'!AU166,"")</f>
        <v/>
      </c>
      <c r="AW163" s="59" t="str">
        <f>IF($A163&lt;=AW$178,'MissFill 1'!AV166,"")</f>
        <v/>
      </c>
      <c r="AX163" s="59" t="str">
        <f>IF($A163&lt;=AX$178,'MissFill 1'!AW166,"")</f>
        <v/>
      </c>
    </row>
    <row r="164" spans="1:50" x14ac:dyDescent="0.25">
      <c r="A164" s="41">
        <v>44509</v>
      </c>
      <c r="B164" s="52">
        <v>313</v>
      </c>
      <c r="C164" s="59" t="str">
        <f>IF($A164&lt;=C$178,'MissFill 1'!B167,"")</f>
        <v/>
      </c>
      <c r="D164" s="59" t="str">
        <f>IF($A164&lt;=D$178,'MissFill 1'!C167,"")</f>
        <v/>
      </c>
      <c r="E164" s="59" t="str">
        <f>IF($A164&lt;=E$178,'MissFill 1'!D167,"")</f>
        <v/>
      </c>
      <c r="F164" s="59" t="str">
        <f>IF($A164&lt;=F$178,'MissFill 1'!E167,"")</f>
        <v/>
      </c>
      <c r="G164" s="59" t="str">
        <f>IF($A164&lt;=G$178,'MissFill 1'!F167,"")</f>
        <v/>
      </c>
      <c r="H164" s="59" t="str">
        <f>IF($A164&lt;=H$178,'MissFill 1'!G167,"")</f>
        <v/>
      </c>
      <c r="I164" s="59" t="str">
        <f>IF($A164&lt;=I$178,'MissFill 1'!H167,"")</f>
        <v/>
      </c>
      <c r="J164" s="59" t="str">
        <f>IF($A164&lt;=J$178,'MissFill 1'!I167,"")</f>
        <v/>
      </c>
      <c r="K164" s="59" t="str">
        <f>IF($A164&lt;=K$178,'MissFill 1'!J167,"")</f>
        <v/>
      </c>
      <c r="L164" s="59" t="str">
        <f>IF($A164&lt;=L$178,'MissFill 1'!K167,"")</f>
        <v/>
      </c>
      <c r="M164" s="59" t="str">
        <f>IF($A164&lt;=M$178,'MissFill 1'!L167,"")</f>
        <v/>
      </c>
      <c r="N164" s="59" t="str">
        <f>IF($A164&lt;=N$178,'MissFill 1'!M167,"")</f>
        <v/>
      </c>
      <c r="O164" s="59" t="str">
        <f>IF($A164&lt;=O$178,'MissFill 1'!N167,"")</f>
        <v/>
      </c>
      <c r="P164" s="59" t="str">
        <f>IF($A164&lt;=P$178,'MissFill 1'!O167,"")</f>
        <v/>
      </c>
      <c r="Q164" s="59" t="str">
        <f>IF($A164&lt;=Q$178,'MissFill 1'!P167,"")</f>
        <v/>
      </c>
      <c r="R164" s="59" t="str">
        <f>IF($A164&lt;=R$178,'MissFill 1'!Q167,"")</f>
        <v/>
      </c>
      <c r="S164" s="59" t="str">
        <f>IF($A164&lt;=S$178,'MissFill 1'!R167,"")</f>
        <v/>
      </c>
      <c r="T164" s="59" t="str">
        <f>IF($A164&lt;=T$178,'MissFill 1'!S167,"")</f>
        <v/>
      </c>
      <c r="U164" s="59" t="str">
        <f>IF($A164&lt;=U$178,'MissFill 1'!T167,"")</f>
        <v/>
      </c>
      <c r="V164" s="59" t="str">
        <f>IF($A164&lt;=V$178,'MissFill 1'!U167,"")</f>
        <v/>
      </c>
      <c r="W164" s="59" t="str">
        <f>IF($A164&lt;=W$178,'MissFill 1'!V167,"")</f>
        <v/>
      </c>
      <c r="X164" s="59" t="str">
        <f>IF($A164&lt;=X$178,'MissFill 1'!W167,"")</f>
        <v/>
      </c>
      <c r="Y164" s="59" t="str">
        <f>IF($A164&lt;=Y$178,'MissFill 1'!X167,"")</f>
        <v/>
      </c>
      <c r="Z164" s="59" t="str">
        <f>IF($A164&lt;=Z$178,'MissFill 1'!Y167,"")</f>
        <v/>
      </c>
      <c r="AA164" s="59" t="str">
        <f>IF($A164&lt;=AA$178,'MissFill 1'!Z167,"")</f>
        <v/>
      </c>
      <c r="AB164" s="59" t="str">
        <f>IF($A164&lt;=AB$178,'MissFill 1'!AA167,"")</f>
        <v/>
      </c>
      <c r="AC164" s="59" t="str">
        <f>IF($A164&lt;=AC$178,'MissFill 1'!AB167,"")</f>
        <v/>
      </c>
      <c r="AD164" s="59" t="str">
        <f>IF($A164&lt;=AD$178,'MissFill 1'!AC167,"")</f>
        <v/>
      </c>
      <c r="AE164" s="59" t="str">
        <f>IF($A164&lt;=AE$178,'MissFill 1'!AD167,"")</f>
        <v/>
      </c>
      <c r="AF164" s="59" t="str">
        <f>IF($A164&lt;=AF$178,'MissFill 1'!AE167,"")</f>
        <v/>
      </c>
      <c r="AG164" s="59" t="str">
        <f>IF($A164&lt;=AG$178,'MissFill 1'!AF167,"")</f>
        <v/>
      </c>
      <c r="AH164" s="59" t="str">
        <f>IF($A164&lt;=AH$178,'MissFill 1'!AG167,"")</f>
        <v/>
      </c>
      <c r="AI164" s="59" t="str">
        <f>IF($A164&lt;=AI$178,'MissFill 1'!AH167,"")</f>
        <v/>
      </c>
      <c r="AJ164" s="59" t="str">
        <f>IF($A164&lt;=AJ$178,'MissFill 1'!AI167,"")</f>
        <v/>
      </c>
      <c r="AK164" s="59" t="str">
        <f>IF($A164&lt;=AK$178,'MissFill 1'!AJ167,"")</f>
        <v/>
      </c>
      <c r="AL164" s="59" t="str">
        <f>IF($A164&lt;=AL$178,'MissFill 1'!AK167,"")</f>
        <v/>
      </c>
      <c r="AM164" s="59" t="str">
        <f>IF($A164&lt;=AM$178,'MissFill 1'!AL167,"")</f>
        <v/>
      </c>
      <c r="AN164" s="59" t="str">
        <f>IF($A164&lt;=AN$178,'MissFill 1'!AM167,"")</f>
        <v/>
      </c>
      <c r="AO164" s="59" t="str">
        <f>IF($A164&lt;=AO$178,'MissFill 1'!AN167,"")</f>
        <v/>
      </c>
      <c r="AP164" s="59" t="str">
        <f>IF($A164&lt;=AP$178,'MissFill 1'!AO167,"")</f>
        <v/>
      </c>
      <c r="AQ164" s="59" t="str">
        <f>IF($A164&lt;=AQ$178,'MissFill 1'!AP167,"")</f>
        <v/>
      </c>
      <c r="AR164" s="59" t="str">
        <f>IF($A164&lt;=AR$178,'MissFill 1'!AQ167,"")</f>
        <v/>
      </c>
      <c r="AS164" s="59" t="str">
        <f>IF($A164&lt;=AS$178,'MissFill 1'!AR167,"")</f>
        <v/>
      </c>
      <c r="AT164" s="59" t="str">
        <f>IF($A164&lt;=AT$178,'MissFill 1'!AS167,"")</f>
        <v/>
      </c>
      <c r="AU164" s="59" t="str">
        <f>IF($A164&lt;=AU$178,'MissFill 1'!AT167,"")</f>
        <v/>
      </c>
      <c r="AV164" s="59" t="str">
        <f>IF($A164&lt;=AV$178,'MissFill 1'!AU167,"")</f>
        <v/>
      </c>
      <c r="AW164" s="59" t="str">
        <f>IF($A164&lt;=AW$178,'MissFill 1'!AV167,"")</f>
        <v/>
      </c>
      <c r="AX164" s="59" t="str">
        <f>IF($A164&lt;=AX$178,'MissFill 1'!AW167,"")</f>
        <v/>
      </c>
    </row>
    <row r="165" spans="1:50" x14ac:dyDescent="0.25">
      <c r="A165" s="41">
        <v>44510</v>
      </c>
      <c r="B165" s="52">
        <v>314</v>
      </c>
      <c r="C165" s="59" t="str">
        <f>IF($A165&lt;=C$178,'MissFill 1'!B168,"")</f>
        <v/>
      </c>
      <c r="D165" s="59" t="str">
        <f>IF($A165&lt;=D$178,'MissFill 1'!C168,"")</f>
        <v/>
      </c>
      <c r="E165" s="59" t="str">
        <f>IF($A165&lt;=E$178,'MissFill 1'!D168,"")</f>
        <v/>
      </c>
      <c r="F165" s="59" t="str">
        <f>IF($A165&lt;=F$178,'MissFill 1'!E168,"")</f>
        <v/>
      </c>
      <c r="G165" s="59" t="str">
        <f>IF($A165&lt;=G$178,'MissFill 1'!F168,"")</f>
        <v/>
      </c>
      <c r="H165" s="59" t="str">
        <f>IF($A165&lt;=H$178,'MissFill 1'!G168,"")</f>
        <v/>
      </c>
      <c r="I165" s="59" t="str">
        <f>IF($A165&lt;=I$178,'MissFill 1'!H168,"")</f>
        <v/>
      </c>
      <c r="J165" s="59" t="str">
        <f>IF($A165&lt;=J$178,'MissFill 1'!I168,"")</f>
        <v/>
      </c>
      <c r="K165" s="59" t="str">
        <f>IF($A165&lt;=K$178,'MissFill 1'!J168,"")</f>
        <v/>
      </c>
      <c r="L165" s="59" t="str">
        <f>IF($A165&lt;=L$178,'MissFill 1'!K168,"")</f>
        <v/>
      </c>
      <c r="M165" s="59" t="str">
        <f>IF($A165&lt;=M$178,'MissFill 1'!L168,"")</f>
        <v/>
      </c>
      <c r="N165" s="59" t="str">
        <f>IF($A165&lt;=N$178,'MissFill 1'!M168,"")</f>
        <v/>
      </c>
      <c r="O165" s="59" t="str">
        <f>IF($A165&lt;=O$178,'MissFill 1'!N168,"")</f>
        <v/>
      </c>
      <c r="P165" s="59" t="str">
        <f>IF($A165&lt;=P$178,'MissFill 1'!O168,"")</f>
        <v/>
      </c>
      <c r="Q165" s="59" t="str">
        <f>IF($A165&lt;=Q$178,'MissFill 1'!P168,"")</f>
        <v/>
      </c>
      <c r="R165" s="59" t="str">
        <f>IF($A165&lt;=R$178,'MissFill 1'!Q168,"")</f>
        <v/>
      </c>
      <c r="S165" s="59" t="str">
        <f>IF($A165&lt;=S$178,'MissFill 1'!R168,"")</f>
        <v/>
      </c>
      <c r="T165" s="59" t="str">
        <f>IF($A165&lt;=T$178,'MissFill 1'!S168,"")</f>
        <v/>
      </c>
      <c r="U165" s="59" t="str">
        <f>IF($A165&lt;=U$178,'MissFill 1'!T168,"")</f>
        <v/>
      </c>
      <c r="V165" s="59" t="str">
        <f>IF($A165&lt;=V$178,'MissFill 1'!U168,"")</f>
        <v/>
      </c>
      <c r="W165" s="59" t="str">
        <f>IF($A165&lt;=W$178,'MissFill 1'!V168,"")</f>
        <v/>
      </c>
      <c r="X165" s="59" t="str">
        <f>IF($A165&lt;=X$178,'MissFill 1'!W168,"")</f>
        <v/>
      </c>
      <c r="Y165" s="59" t="str">
        <f>IF($A165&lt;=Y$178,'MissFill 1'!X168,"")</f>
        <v/>
      </c>
      <c r="Z165" s="59" t="str">
        <f>IF($A165&lt;=Z$178,'MissFill 1'!Y168,"")</f>
        <v/>
      </c>
      <c r="AA165" s="59" t="str">
        <f>IF($A165&lt;=AA$178,'MissFill 1'!Z168,"")</f>
        <v/>
      </c>
      <c r="AB165" s="59" t="str">
        <f>IF($A165&lt;=AB$178,'MissFill 1'!AA168,"")</f>
        <v/>
      </c>
      <c r="AC165" s="59" t="str">
        <f>IF($A165&lt;=AC$178,'MissFill 1'!AB168,"")</f>
        <v/>
      </c>
      <c r="AD165" s="59" t="str">
        <f>IF($A165&lt;=AD$178,'MissFill 1'!AC168,"")</f>
        <v/>
      </c>
      <c r="AE165" s="59" t="str">
        <f>IF($A165&lt;=AE$178,'MissFill 1'!AD168,"")</f>
        <v/>
      </c>
      <c r="AF165" s="59" t="str">
        <f>IF($A165&lt;=AF$178,'MissFill 1'!AE168,"")</f>
        <v/>
      </c>
      <c r="AG165" s="59" t="str">
        <f>IF($A165&lt;=AG$178,'MissFill 1'!AF168,"")</f>
        <v/>
      </c>
      <c r="AH165" s="59" t="str">
        <f>IF($A165&lt;=AH$178,'MissFill 1'!AG168,"")</f>
        <v/>
      </c>
      <c r="AI165" s="59" t="str">
        <f>IF($A165&lt;=AI$178,'MissFill 1'!AH168,"")</f>
        <v/>
      </c>
      <c r="AJ165" s="59" t="str">
        <f>IF($A165&lt;=AJ$178,'MissFill 1'!AI168,"")</f>
        <v/>
      </c>
      <c r="AK165" s="59" t="str">
        <f>IF($A165&lt;=AK$178,'MissFill 1'!AJ168,"")</f>
        <v/>
      </c>
      <c r="AL165" s="59" t="str">
        <f>IF($A165&lt;=AL$178,'MissFill 1'!AK168,"")</f>
        <v/>
      </c>
      <c r="AM165" s="59" t="str">
        <f>IF($A165&lt;=AM$178,'MissFill 1'!AL168,"")</f>
        <v/>
      </c>
      <c r="AN165" s="59" t="str">
        <f>IF($A165&lt;=AN$178,'MissFill 1'!AM168,"")</f>
        <v/>
      </c>
      <c r="AO165" s="59" t="str">
        <f>IF($A165&lt;=AO$178,'MissFill 1'!AN168,"")</f>
        <v/>
      </c>
      <c r="AP165" s="59" t="str">
        <f>IF($A165&lt;=AP$178,'MissFill 1'!AO168,"")</f>
        <v/>
      </c>
      <c r="AQ165" s="59" t="str">
        <f>IF($A165&lt;=AQ$178,'MissFill 1'!AP168,"")</f>
        <v/>
      </c>
      <c r="AR165" s="59" t="str">
        <f>IF($A165&lt;=AR$178,'MissFill 1'!AQ168,"")</f>
        <v/>
      </c>
      <c r="AS165" s="59" t="str">
        <f>IF($A165&lt;=AS$178,'MissFill 1'!AR168,"")</f>
        <v/>
      </c>
      <c r="AT165" s="59" t="str">
        <f>IF($A165&lt;=AT$178,'MissFill 1'!AS168,"")</f>
        <v/>
      </c>
      <c r="AU165" s="59" t="str">
        <f>IF($A165&lt;=AU$178,'MissFill 1'!AT168,"")</f>
        <v/>
      </c>
      <c r="AV165" s="59" t="str">
        <f>IF($A165&lt;=AV$178,'MissFill 1'!AU168,"")</f>
        <v/>
      </c>
      <c r="AW165" s="59" t="str">
        <f>IF($A165&lt;=AW$178,'MissFill 1'!AV168,"")</f>
        <v/>
      </c>
      <c r="AX165" s="59" t="str">
        <f>IF($A165&lt;=AX$178,'MissFill 1'!AW168,"")</f>
        <v/>
      </c>
    </row>
    <row r="166" spans="1:50" x14ac:dyDescent="0.25">
      <c r="A166" s="41">
        <v>44511</v>
      </c>
      <c r="B166" s="52">
        <v>315</v>
      </c>
      <c r="C166" s="59" t="str">
        <f>IF($A166&lt;=C$178,'MissFill 1'!B169,"")</f>
        <v/>
      </c>
      <c r="D166" s="59" t="str">
        <f>IF($A166&lt;=D$178,'MissFill 1'!C169,"")</f>
        <v/>
      </c>
      <c r="E166" s="59" t="str">
        <f>IF($A166&lt;=E$178,'MissFill 1'!D169,"")</f>
        <v/>
      </c>
      <c r="F166" s="59" t="str">
        <f>IF($A166&lt;=F$178,'MissFill 1'!E169,"")</f>
        <v/>
      </c>
      <c r="G166" s="59" t="str">
        <f>IF($A166&lt;=G$178,'MissFill 1'!F169,"")</f>
        <v/>
      </c>
      <c r="H166" s="59" t="str">
        <f>IF($A166&lt;=H$178,'MissFill 1'!G169,"")</f>
        <v/>
      </c>
      <c r="I166" s="59" t="str">
        <f>IF($A166&lt;=I$178,'MissFill 1'!H169,"")</f>
        <v/>
      </c>
      <c r="J166" s="59" t="str">
        <f>IF($A166&lt;=J$178,'MissFill 1'!I169,"")</f>
        <v/>
      </c>
      <c r="K166" s="59" t="str">
        <f>IF($A166&lt;=K$178,'MissFill 1'!J169,"")</f>
        <v/>
      </c>
      <c r="L166" s="59" t="str">
        <f>IF($A166&lt;=L$178,'MissFill 1'!K169,"")</f>
        <v/>
      </c>
      <c r="M166" s="59" t="str">
        <f>IF($A166&lt;=M$178,'MissFill 1'!L169,"")</f>
        <v/>
      </c>
      <c r="N166" s="59" t="str">
        <f>IF($A166&lt;=N$178,'MissFill 1'!M169,"")</f>
        <v/>
      </c>
      <c r="O166" s="59" t="str">
        <f>IF($A166&lt;=O$178,'MissFill 1'!N169,"")</f>
        <v/>
      </c>
      <c r="P166" s="59" t="str">
        <f>IF($A166&lt;=P$178,'MissFill 1'!O169,"")</f>
        <v/>
      </c>
      <c r="Q166" s="59" t="str">
        <f>IF($A166&lt;=Q$178,'MissFill 1'!P169,"")</f>
        <v/>
      </c>
      <c r="R166" s="59" t="str">
        <f>IF($A166&lt;=R$178,'MissFill 1'!Q169,"")</f>
        <v/>
      </c>
      <c r="S166" s="59" t="str">
        <f>IF($A166&lt;=S$178,'MissFill 1'!R169,"")</f>
        <v/>
      </c>
      <c r="T166" s="59" t="str">
        <f>IF($A166&lt;=T$178,'MissFill 1'!S169,"")</f>
        <v/>
      </c>
      <c r="U166" s="59" t="str">
        <f>IF($A166&lt;=U$178,'MissFill 1'!T169,"")</f>
        <v/>
      </c>
      <c r="V166" s="59" t="str">
        <f>IF($A166&lt;=V$178,'MissFill 1'!U169,"")</f>
        <v/>
      </c>
      <c r="W166" s="59" t="str">
        <f>IF($A166&lt;=W$178,'MissFill 1'!V169,"")</f>
        <v/>
      </c>
      <c r="X166" s="59" t="str">
        <f>IF($A166&lt;=X$178,'MissFill 1'!W169,"")</f>
        <v/>
      </c>
      <c r="Y166" s="59" t="str">
        <f>IF($A166&lt;=Y$178,'MissFill 1'!X169,"")</f>
        <v/>
      </c>
      <c r="Z166" s="59" t="str">
        <f>IF($A166&lt;=Z$178,'MissFill 1'!Y169,"")</f>
        <v/>
      </c>
      <c r="AA166" s="59" t="str">
        <f>IF($A166&lt;=AA$178,'MissFill 1'!Z169,"")</f>
        <v/>
      </c>
      <c r="AB166" s="59" t="str">
        <f>IF($A166&lt;=AB$178,'MissFill 1'!AA169,"")</f>
        <v/>
      </c>
      <c r="AC166" s="59" t="str">
        <f>IF($A166&lt;=AC$178,'MissFill 1'!AB169,"")</f>
        <v/>
      </c>
      <c r="AD166" s="59" t="str">
        <f>IF($A166&lt;=AD$178,'MissFill 1'!AC169,"")</f>
        <v/>
      </c>
      <c r="AE166" s="59" t="str">
        <f>IF($A166&lt;=AE$178,'MissFill 1'!AD169,"")</f>
        <v/>
      </c>
      <c r="AF166" s="59" t="str">
        <f>IF($A166&lt;=AF$178,'MissFill 1'!AE169,"")</f>
        <v/>
      </c>
      <c r="AG166" s="59" t="str">
        <f>IF($A166&lt;=AG$178,'MissFill 1'!AF169,"")</f>
        <v/>
      </c>
      <c r="AH166" s="59" t="str">
        <f>IF($A166&lt;=AH$178,'MissFill 1'!AG169,"")</f>
        <v/>
      </c>
      <c r="AI166" s="59" t="str">
        <f>IF($A166&lt;=AI$178,'MissFill 1'!AH169,"")</f>
        <v/>
      </c>
      <c r="AJ166" s="59" t="str">
        <f>IF($A166&lt;=AJ$178,'MissFill 1'!AI169,"")</f>
        <v/>
      </c>
      <c r="AK166" s="59" t="str">
        <f>IF($A166&lt;=AK$178,'MissFill 1'!AJ169,"")</f>
        <v/>
      </c>
      <c r="AL166" s="59" t="str">
        <f>IF($A166&lt;=AL$178,'MissFill 1'!AK169,"")</f>
        <v/>
      </c>
      <c r="AM166" s="59" t="str">
        <f>IF($A166&lt;=AM$178,'MissFill 1'!AL169,"")</f>
        <v/>
      </c>
      <c r="AN166" s="59" t="str">
        <f>IF($A166&lt;=AN$178,'MissFill 1'!AM169,"")</f>
        <v/>
      </c>
      <c r="AO166" s="59" t="str">
        <f>IF($A166&lt;=AO$178,'MissFill 1'!AN169,"")</f>
        <v/>
      </c>
      <c r="AP166" s="59" t="str">
        <f>IF($A166&lt;=AP$178,'MissFill 1'!AO169,"")</f>
        <v/>
      </c>
      <c r="AQ166" s="59" t="str">
        <f>IF($A166&lt;=AQ$178,'MissFill 1'!AP169,"")</f>
        <v/>
      </c>
      <c r="AR166" s="59" t="str">
        <f>IF($A166&lt;=AR$178,'MissFill 1'!AQ169,"")</f>
        <v/>
      </c>
      <c r="AS166" s="59" t="str">
        <f>IF($A166&lt;=AS$178,'MissFill 1'!AR169,"")</f>
        <v/>
      </c>
      <c r="AT166" s="59" t="str">
        <f>IF($A166&lt;=AT$178,'MissFill 1'!AS169,"")</f>
        <v/>
      </c>
      <c r="AU166" s="59" t="str">
        <f>IF($A166&lt;=AU$178,'MissFill 1'!AT169,"")</f>
        <v/>
      </c>
      <c r="AV166" s="59" t="str">
        <f>IF($A166&lt;=AV$178,'MissFill 1'!AU169,"")</f>
        <v/>
      </c>
      <c r="AW166" s="59" t="str">
        <f>IF($A166&lt;=AW$178,'MissFill 1'!AV169,"")</f>
        <v/>
      </c>
      <c r="AX166" s="59" t="str">
        <f>IF($A166&lt;=AX$178,'MissFill 1'!AW169,"")</f>
        <v/>
      </c>
    </row>
    <row r="167" spans="1:50" x14ac:dyDescent="0.25">
      <c r="A167" s="41">
        <v>44512</v>
      </c>
      <c r="B167" s="52">
        <v>316</v>
      </c>
      <c r="C167" s="59" t="str">
        <f>IF($A167&lt;=C$178,'MissFill 1'!B170,"")</f>
        <v/>
      </c>
      <c r="D167" s="59" t="str">
        <f>IF($A167&lt;=D$178,'MissFill 1'!C170,"")</f>
        <v/>
      </c>
      <c r="E167" s="59" t="str">
        <f>IF($A167&lt;=E$178,'MissFill 1'!D170,"")</f>
        <v/>
      </c>
      <c r="F167" s="59" t="str">
        <f>IF($A167&lt;=F$178,'MissFill 1'!E170,"")</f>
        <v/>
      </c>
      <c r="G167" s="59" t="str">
        <f>IF($A167&lt;=G$178,'MissFill 1'!F170,"")</f>
        <v/>
      </c>
      <c r="H167" s="59" t="str">
        <f>IF($A167&lt;=H$178,'MissFill 1'!G170,"")</f>
        <v/>
      </c>
      <c r="I167" s="59" t="str">
        <f>IF($A167&lt;=I$178,'MissFill 1'!H170,"")</f>
        <v/>
      </c>
      <c r="J167" s="59" t="str">
        <f>IF($A167&lt;=J$178,'MissFill 1'!I170,"")</f>
        <v/>
      </c>
      <c r="K167" s="59" t="str">
        <f>IF($A167&lt;=K$178,'MissFill 1'!J170,"")</f>
        <v/>
      </c>
      <c r="L167" s="59" t="str">
        <f>IF($A167&lt;=L$178,'MissFill 1'!K170,"")</f>
        <v/>
      </c>
      <c r="M167" s="59" t="str">
        <f>IF($A167&lt;=M$178,'MissFill 1'!L170,"")</f>
        <v/>
      </c>
      <c r="N167" s="59" t="str">
        <f>IF($A167&lt;=N$178,'MissFill 1'!M170,"")</f>
        <v/>
      </c>
      <c r="O167" s="59" t="str">
        <f>IF($A167&lt;=O$178,'MissFill 1'!N170,"")</f>
        <v/>
      </c>
      <c r="P167" s="59" t="str">
        <f>IF($A167&lt;=P$178,'MissFill 1'!O170,"")</f>
        <v/>
      </c>
      <c r="Q167" s="59" t="str">
        <f>IF($A167&lt;=Q$178,'MissFill 1'!P170,"")</f>
        <v/>
      </c>
      <c r="R167" s="59" t="str">
        <f>IF($A167&lt;=R$178,'MissFill 1'!Q170,"")</f>
        <v/>
      </c>
      <c r="S167" s="59" t="str">
        <f>IF($A167&lt;=S$178,'MissFill 1'!R170,"")</f>
        <v/>
      </c>
      <c r="T167" s="59" t="str">
        <f>IF($A167&lt;=T$178,'MissFill 1'!S170,"")</f>
        <v/>
      </c>
      <c r="U167" s="59" t="str">
        <f>IF($A167&lt;=U$178,'MissFill 1'!T170,"")</f>
        <v/>
      </c>
      <c r="V167" s="59" t="str">
        <f>IF($A167&lt;=V$178,'MissFill 1'!U170,"")</f>
        <v/>
      </c>
      <c r="W167" s="59" t="str">
        <f>IF($A167&lt;=W$178,'MissFill 1'!V170,"")</f>
        <v/>
      </c>
      <c r="X167" s="59" t="str">
        <f>IF($A167&lt;=X$178,'MissFill 1'!W170,"")</f>
        <v/>
      </c>
      <c r="Y167" s="59" t="str">
        <f>IF($A167&lt;=Y$178,'MissFill 1'!X170,"")</f>
        <v/>
      </c>
      <c r="Z167" s="59" t="str">
        <f>IF($A167&lt;=Z$178,'MissFill 1'!Y170,"")</f>
        <v/>
      </c>
      <c r="AA167" s="59" t="str">
        <f>IF($A167&lt;=AA$178,'MissFill 1'!Z170,"")</f>
        <v/>
      </c>
      <c r="AB167" s="59" t="str">
        <f>IF($A167&lt;=AB$178,'MissFill 1'!AA170,"")</f>
        <v/>
      </c>
      <c r="AC167" s="59" t="str">
        <f>IF($A167&lt;=AC$178,'MissFill 1'!AB170,"")</f>
        <v/>
      </c>
      <c r="AD167" s="59" t="str">
        <f>IF($A167&lt;=AD$178,'MissFill 1'!AC170,"")</f>
        <v/>
      </c>
      <c r="AE167" s="59" t="str">
        <f>IF($A167&lt;=AE$178,'MissFill 1'!AD170,"")</f>
        <v/>
      </c>
      <c r="AF167" s="59" t="str">
        <f>IF($A167&lt;=AF$178,'MissFill 1'!AE170,"")</f>
        <v/>
      </c>
      <c r="AG167" s="59" t="str">
        <f>IF($A167&lt;=AG$178,'MissFill 1'!AF170,"")</f>
        <v/>
      </c>
      <c r="AH167" s="59" t="str">
        <f>IF($A167&lt;=AH$178,'MissFill 1'!AG170,"")</f>
        <v/>
      </c>
      <c r="AI167" s="59" t="str">
        <f>IF($A167&lt;=AI$178,'MissFill 1'!AH170,"")</f>
        <v/>
      </c>
      <c r="AJ167" s="59" t="str">
        <f>IF($A167&lt;=AJ$178,'MissFill 1'!AI170,"")</f>
        <v/>
      </c>
      <c r="AK167" s="59" t="str">
        <f>IF($A167&lt;=AK$178,'MissFill 1'!AJ170,"")</f>
        <v/>
      </c>
      <c r="AL167" s="59" t="str">
        <f>IF($A167&lt;=AL$178,'MissFill 1'!AK170,"")</f>
        <v/>
      </c>
      <c r="AM167" s="59" t="str">
        <f>IF($A167&lt;=AM$178,'MissFill 1'!AL170,"")</f>
        <v/>
      </c>
      <c r="AN167" s="59" t="str">
        <f>IF($A167&lt;=AN$178,'MissFill 1'!AM170,"")</f>
        <v/>
      </c>
      <c r="AO167" s="59" t="str">
        <f>IF($A167&lt;=AO$178,'MissFill 1'!AN170,"")</f>
        <v/>
      </c>
      <c r="AP167" s="59" t="str">
        <f>IF($A167&lt;=AP$178,'MissFill 1'!AO170,"")</f>
        <v/>
      </c>
      <c r="AQ167" s="59" t="str">
        <f>IF($A167&lt;=AQ$178,'MissFill 1'!AP170,"")</f>
        <v/>
      </c>
      <c r="AR167" s="59" t="str">
        <f>IF($A167&lt;=AR$178,'MissFill 1'!AQ170,"")</f>
        <v/>
      </c>
      <c r="AS167" s="59" t="str">
        <f>IF($A167&lt;=AS$178,'MissFill 1'!AR170,"")</f>
        <v/>
      </c>
      <c r="AT167" s="59" t="str">
        <f>IF($A167&lt;=AT$178,'MissFill 1'!AS170,"")</f>
        <v/>
      </c>
      <c r="AU167" s="59" t="str">
        <f>IF($A167&lt;=AU$178,'MissFill 1'!AT170,"")</f>
        <v/>
      </c>
      <c r="AV167" s="59" t="str">
        <f>IF($A167&lt;=AV$178,'MissFill 1'!AU170,"")</f>
        <v/>
      </c>
      <c r="AW167" s="59" t="str">
        <f>IF($A167&lt;=AW$178,'MissFill 1'!AV170,"")</f>
        <v/>
      </c>
      <c r="AX167" s="59" t="str">
        <f>IF($A167&lt;=AX$178,'MissFill 1'!AW170,"")</f>
        <v/>
      </c>
    </row>
    <row r="168" spans="1:50" x14ac:dyDescent="0.25">
      <c r="A168" s="41">
        <v>44513</v>
      </c>
      <c r="B168" s="52">
        <v>317</v>
      </c>
      <c r="C168" s="59" t="str">
        <f>IF($A168&lt;=C$178,'MissFill 1'!B171,"")</f>
        <v/>
      </c>
      <c r="D168" s="59" t="str">
        <f>IF($A168&lt;=D$178,'MissFill 1'!C171,"")</f>
        <v/>
      </c>
      <c r="E168" s="59" t="str">
        <f>IF($A168&lt;=E$178,'MissFill 1'!D171,"")</f>
        <v/>
      </c>
      <c r="F168" s="59" t="str">
        <f>IF($A168&lt;=F$178,'MissFill 1'!E171,"")</f>
        <v/>
      </c>
      <c r="G168" s="59" t="str">
        <f>IF($A168&lt;=G$178,'MissFill 1'!F171,"")</f>
        <v/>
      </c>
      <c r="H168" s="59" t="str">
        <f>IF($A168&lt;=H$178,'MissFill 1'!G171,"")</f>
        <v/>
      </c>
      <c r="I168" s="59" t="str">
        <f>IF($A168&lt;=I$178,'MissFill 1'!H171,"")</f>
        <v/>
      </c>
      <c r="J168" s="59" t="str">
        <f>IF($A168&lt;=J$178,'MissFill 1'!I171,"")</f>
        <v/>
      </c>
      <c r="K168" s="59" t="str">
        <f>IF($A168&lt;=K$178,'MissFill 1'!J171,"")</f>
        <v/>
      </c>
      <c r="L168" s="59" t="str">
        <f>IF($A168&lt;=L$178,'MissFill 1'!K171,"")</f>
        <v/>
      </c>
      <c r="M168" s="59" t="str">
        <f>IF($A168&lt;=M$178,'MissFill 1'!L171,"")</f>
        <v/>
      </c>
      <c r="N168" s="59" t="str">
        <f>IF($A168&lt;=N$178,'MissFill 1'!M171,"")</f>
        <v/>
      </c>
      <c r="O168" s="59" t="str">
        <f>IF($A168&lt;=O$178,'MissFill 1'!N171,"")</f>
        <v/>
      </c>
      <c r="P168" s="59" t="str">
        <f>IF($A168&lt;=P$178,'MissFill 1'!O171,"")</f>
        <v/>
      </c>
      <c r="Q168" s="59" t="str">
        <f>IF($A168&lt;=Q$178,'MissFill 1'!P171,"")</f>
        <v/>
      </c>
      <c r="R168" s="59" t="str">
        <f>IF($A168&lt;=R$178,'MissFill 1'!Q171,"")</f>
        <v/>
      </c>
      <c r="S168" s="59" t="str">
        <f>IF($A168&lt;=S$178,'MissFill 1'!R171,"")</f>
        <v/>
      </c>
      <c r="T168" s="59" t="str">
        <f>IF($A168&lt;=T$178,'MissFill 1'!S171,"")</f>
        <v/>
      </c>
      <c r="U168" s="59" t="str">
        <f>IF($A168&lt;=U$178,'MissFill 1'!T171,"")</f>
        <v/>
      </c>
      <c r="V168" s="59" t="str">
        <f>IF($A168&lt;=V$178,'MissFill 1'!U171,"")</f>
        <v/>
      </c>
      <c r="W168" s="59" t="str">
        <f>IF($A168&lt;=W$178,'MissFill 1'!V171,"")</f>
        <v/>
      </c>
      <c r="X168" s="59" t="str">
        <f>IF($A168&lt;=X$178,'MissFill 1'!W171,"")</f>
        <v/>
      </c>
      <c r="Y168" s="59" t="str">
        <f>IF($A168&lt;=Y$178,'MissFill 1'!X171,"")</f>
        <v/>
      </c>
      <c r="Z168" s="59" t="str">
        <f>IF($A168&lt;=Z$178,'MissFill 1'!Y171,"")</f>
        <v/>
      </c>
      <c r="AA168" s="59" t="str">
        <f>IF($A168&lt;=AA$178,'MissFill 1'!Z171,"")</f>
        <v/>
      </c>
      <c r="AB168" s="59" t="str">
        <f>IF($A168&lt;=AB$178,'MissFill 1'!AA171,"")</f>
        <v/>
      </c>
      <c r="AC168" s="59" t="str">
        <f>IF($A168&lt;=AC$178,'MissFill 1'!AB171,"")</f>
        <v/>
      </c>
      <c r="AD168" s="59" t="str">
        <f>IF($A168&lt;=AD$178,'MissFill 1'!AC171,"")</f>
        <v/>
      </c>
      <c r="AE168" s="59" t="str">
        <f>IF($A168&lt;=AE$178,'MissFill 1'!AD171,"")</f>
        <v/>
      </c>
      <c r="AF168" s="59" t="str">
        <f>IF($A168&lt;=AF$178,'MissFill 1'!AE171,"")</f>
        <v/>
      </c>
      <c r="AG168" s="59" t="str">
        <f>IF($A168&lt;=AG$178,'MissFill 1'!AF171,"")</f>
        <v/>
      </c>
      <c r="AH168" s="59" t="str">
        <f>IF($A168&lt;=AH$178,'MissFill 1'!AG171,"")</f>
        <v/>
      </c>
      <c r="AI168" s="59" t="str">
        <f>IF($A168&lt;=AI$178,'MissFill 1'!AH171,"")</f>
        <v/>
      </c>
      <c r="AJ168" s="59" t="str">
        <f>IF($A168&lt;=AJ$178,'MissFill 1'!AI171,"")</f>
        <v/>
      </c>
      <c r="AK168" s="59" t="str">
        <f>IF($A168&lt;=AK$178,'MissFill 1'!AJ171,"")</f>
        <v/>
      </c>
      <c r="AL168" s="59" t="str">
        <f>IF($A168&lt;=AL$178,'MissFill 1'!AK171,"")</f>
        <v/>
      </c>
      <c r="AM168" s="59" t="str">
        <f>IF($A168&lt;=AM$178,'MissFill 1'!AL171,"")</f>
        <v/>
      </c>
      <c r="AN168" s="59" t="str">
        <f>IF($A168&lt;=AN$178,'MissFill 1'!AM171,"")</f>
        <v/>
      </c>
      <c r="AO168" s="59" t="str">
        <f>IF($A168&lt;=AO$178,'MissFill 1'!AN171,"")</f>
        <v/>
      </c>
      <c r="AP168" s="59" t="str">
        <f>IF($A168&lt;=AP$178,'MissFill 1'!AO171,"")</f>
        <v/>
      </c>
      <c r="AQ168" s="59" t="str">
        <f>IF($A168&lt;=AQ$178,'MissFill 1'!AP171,"")</f>
        <v/>
      </c>
      <c r="AR168" s="59" t="str">
        <f>IF($A168&lt;=AR$178,'MissFill 1'!AQ171,"")</f>
        <v/>
      </c>
      <c r="AS168" s="59" t="str">
        <f>IF($A168&lt;=AS$178,'MissFill 1'!AR171,"")</f>
        <v/>
      </c>
      <c r="AT168" s="59" t="str">
        <f>IF($A168&lt;=AT$178,'MissFill 1'!AS171,"")</f>
        <v/>
      </c>
      <c r="AU168" s="59" t="str">
        <f>IF($A168&lt;=AU$178,'MissFill 1'!AT171,"")</f>
        <v/>
      </c>
      <c r="AV168" s="59" t="str">
        <f>IF($A168&lt;=AV$178,'MissFill 1'!AU171,"")</f>
        <v/>
      </c>
      <c r="AW168" s="59" t="str">
        <f>IF($A168&lt;=AW$178,'MissFill 1'!AV171,"")</f>
        <v/>
      </c>
      <c r="AX168" s="59" t="str">
        <f>IF($A168&lt;=AX$178,'MissFill 1'!AW171,"")</f>
        <v/>
      </c>
    </row>
    <row r="169" spans="1:50" x14ac:dyDescent="0.25">
      <c r="A169" s="41">
        <v>44514</v>
      </c>
      <c r="B169" s="52">
        <v>318</v>
      </c>
      <c r="C169" s="59" t="str">
        <f>IF($A169&lt;=C$178,'MissFill 1'!B172,"")</f>
        <v/>
      </c>
      <c r="D169" s="59" t="str">
        <f>IF($A169&lt;=D$178,'MissFill 1'!C172,"")</f>
        <v/>
      </c>
      <c r="E169" s="59" t="str">
        <f>IF($A169&lt;=E$178,'MissFill 1'!D172,"")</f>
        <v/>
      </c>
      <c r="F169" s="59" t="str">
        <f>IF($A169&lt;=F$178,'MissFill 1'!E172,"")</f>
        <v/>
      </c>
      <c r="G169" s="59" t="str">
        <f>IF($A169&lt;=G$178,'MissFill 1'!F172,"")</f>
        <v/>
      </c>
      <c r="H169" s="59" t="str">
        <f>IF($A169&lt;=H$178,'MissFill 1'!G172,"")</f>
        <v/>
      </c>
      <c r="I169" s="59" t="str">
        <f>IF($A169&lt;=I$178,'MissFill 1'!H172,"")</f>
        <v/>
      </c>
      <c r="J169" s="59" t="str">
        <f>IF($A169&lt;=J$178,'MissFill 1'!I172,"")</f>
        <v/>
      </c>
      <c r="K169" s="59" t="str">
        <f>IF($A169&lt;=K$178,'MissFill 1'!J172,"")</f>
        <v/>
      </c>
      <c r="L169" s="59" t="str">
        <f>IF($A169&lt;=L$178,'MissFill 1'!K172,"")</f>
        <v/>
      </c>
      <c r="M169" s="59" t="str">
        <f>IF($A169&lt;=M$178,'MissFill 1'!L172,"")</f>
        <v/>
      </c>
      <c r="N169" s="59" t="str">
        <f>IF($A169&lt;=N$178,'MissFill 1'!M172,"")</f>
        <v/>
      </c>
      <c r="O169" s="59" t="str">
        <f>IF($A169&lt;=O$178,'MissFill 1'!N172,"")</f>
        <v/>
      </c>
      <c r="P169" s="59" t="str">
        <f>IF($A169&lt;=P$178,'MissFill 1'!O172,"")</f>
        <v/>
      </c>
      <c r="Q169" s="59" t="str">
        <f>IF($A169&lt;=Q$178,'MissFill 1'!P172,"")</f>
        <v/>
      </c>
      <c r="R169" s="59" t="str">
        <f>IF($A169&lt;=R$178,'MissFill 1'!Q172,"")</f>
        <v/>
      </c>
      <c r="S169" s="59" t="str">
        <f>IF($A169&lt;=S$178,'MissFill 1'!R172,"")</f>
        <v/>
      </c>
      <c r="T169" s="59" t="str">
        <f>IF($A169&lt;=T$178,'MissFill 1'!S172,"")</f>
        <v/>
      </c>
      <c r="U169" s="59" t="str">
        <f>IF($A169&lt;=U$178,'MissFill 1'!T172,"")</f>
        <v/>
      </c>
      <c r="V169" s="59" t="str">
        <f>IF($A169&lt;=V$178,'MissFill 1'!U172,"")</f>
        <v/>
      </c>
      <c r="W169" s="59" t="str">
        <f>IF($A169&lt;=W$178,'MissFill 1'!V172,"")</f>
        <v/>
      </c>
      <c r="X169" s="59" t="str">
        <f>IF($A169&lt;=X$178,'MissFill 1'!W172,"")</f>
        <v/>
      </c>
      <c r="Y169" s="59" t="str">
        <f>IF($A169&lt;=Y$178,'MissFill 1'!X172,"")</f>
        <v/>
      </c>
      <c r="Z169" s="59" t="str">
        <f>IF($A169&lt;=Z$178,'MissFill 1'!Y172,"")</f>
        <v/>
      </c>
      <c r="AA169" s="59" t="str">
        <f>IF($A169&lt;=AA$178,'MissFill 1'!Z172,"")</f>
        <v/>
      </c>
      <c r="AB169" s="59" t="str">
        <f>IF($A169&lt;=AB$178,'MissFill 1'!AA172,"")</f>
        <v/>
      </c>
      <c r="AC169" s="59" t="str">
        <f>IF($A169&lt;=AC$178,'MissFill 1'!AB172,"")</f>
        <v/>
      </c>
      <c r="AD169" s="59" t="str">
        <f>IF($A169&lt;=AD$178,'MissFill 1'!AC172,"")</f>
        <v/>
      </c>
      <c r="AE169" s="59" t="str">
        <f>IF($A169&lt;=AE$178,'MissFill 1'!AD172,"")</f>
        <v/>
      </c>
      <c r="AF169" s="59" t="str">
        <f>IF($A169&lt;=AF$178,'MissFill 1'!AE172,"")</f>
        <v/>
      </c>
      <c r="AG169" s="59" t="str">
        <f>IF($A169&lt;=AG$178,'MissFill 1'!AF172,"")</f>
        <v/>
      </c>
      <c r="AH169" s="59" t="str">
        <f>IF($A169&lt;=AH$178,'MissFill 1'!AG172,"")</f>
        <v/>
      </c>
      <c r="AI169" s="59" t="str">
        <f>IF($A169&lt;=AI$178,'MissFill 1'!AH172,"")</f>
        <v/>
      </c>
      <c r="AJ169" s="59" t="str">
        <f>IF($A169&lt;=AJ$178,'MissFill 1'!AI172,"")</f>
        <v/>
      </c>
      <c r="AK169" s="59" t="str">
        <f>IF($A169&lt;=AK$178,'MissFill 1'!AJ172,"")</f>
        <v/>
      </c>
      <c r="AL169" s="59" t="str">
        <f>IF($A169&lt;=AL$178,'MissFill 1'!AK172,"")</f>
        <v/>
      </c>
      <c r="AM169" s="59" t="str">
        <f>IF($A169&lt;=AM$178,'MissFill 1'!AL172,"")</f>
        <v/>
      </c>
      <c r="AN169" s="59" t="str">
        <f>IF($A169&lt;=AN$178,'MissFill 1'!AM172,"")</f>
        <v/>
      </c>
      <c r="AO169" s="59" t="str">
        <f>IF($A169&lt;=AO$178,'MissFill 1'!AN172,"")</f>
        <v/>
      </c>
      <c r="AP169" s="59" t="str">
        <f>IF($A169&lt;=AP$178,'MissFill 1'!AO172,"")</f>
        <v/>
      </c>
      <c r="AQ169" s="59" t="str">
        <f>IF($A169&lt;=AQ$178,'MissFill 1'!AP172,"")</f>
        <v/>
      </c>
      <c r="AR169" s="59" t="str">
        <f>IF($A169&lt;=AR$178,'MissFill 1'!AQ172,"")</f>
        <v/>
      </c>
      <c r="AS169" s="59" t="str">
        <f>IF($A169&lt;=AS$178,'MissFill 1'!AR172,"")</f>
        <v/>
      </c>
      <c r="AT169" s="59" t="str">
        <f>IF($A169&lt;=AT$178,'MissFill 1'!AS172,"")</f>
        <v/>
      </c>
      <c r="AU169" s="59" t="str">
        <f>IF($A169&lt;=AU$178,'MissFill 1'!AT172,"")</f>
        <v/>
      </c>
      <c r="AV169" s="59" t="str">
        <f>IF($A169&lt;=AV$178,'MissFill 1'!AU172,"")</f>
        <v/>
      </c>
      <c r="AW169" s="59" t="str">
        <f>IF($A169&lt;=AW$178,'MissFill 1'!AV172,"")</f>
        <v/>
      </c>
      <c r="AX169" s="59" t="str">
        <f>IF($A169&lt;=AX$178,'MissFill 1'!AW172,"")</f>
        <v/>
      </c>
    </row>
    <row r="170" spans="1:50" x14ac:dyDescent="0.25">
      <c r="A170" s="41">
        <v>44515</v>
      </c>
      <c r="B170" s="52">
        <v>319</v>
      </c>
      <c r="C170" s="59" t="str">
        <f>IF($A170&lt;=C$178,'MissFill 1'!B173,"")</f>
        <v/>
      </c>
      <c r="D170" s="59" t="str">
        <f>IF($A170&lt;=D$178,'MissFill 1'!C173,"")</f>
        <v/>
      </c>
      <c r="E170" s="59" t="str">
        <f>IF($A170&lt;=E$178,'MissFill 1'!D173,"")</f>
        <v/>
      </c>
      <c r="F170" s="59" t="str">
        <f>IF($A170&lt;=F$178,'MissFill 1'!E173,"")</f>
        <v/>
      </c>
      <c r="G170" s="59" t="str">
        <f>IF($A170&lt;=G$178,'MissFill 1'!F173,"")</f>
        <v/>
      </c>
      <c r="H170" s="59" t="str">
        <f>IF($A170&lt;=H$178,'MissFill 1'!G173,"")</f>
        <v/>
      </c>
      <c r="I170" s="59" t="str">
        <f>IF($A170&lt;=I$178,'MissFill 1'!H173,"")</f>
        <v/>
      </c>
      <c r="J170" s="59" t="str">
        <f>IF($A170&lt;=J$178,'MissFill 1'!I173,"")</f>
        <v/>
      </c>
      <c r="K170" s="59" t="str">
        <f>IF($A170&lt;=K$178,'MissFill 1'!J173,"")</f>
        <v/>
      </c>
      <c r="L170" s="59" t="str">
        <f>IF($A170&lt;=L$178,'MissFill 1'!K173,"")</f>
        <v/>
      </c>
      <c r="M170" s="59" t="str">
        <f>IF($A170&lt;=M$178,'MissFill 1'!L173,"")</f>
        <v/>
      </c>
      <c r="N170" s="59" t="str">
        <f>IF($A170&lt;=N$178,'MissFill 1'!M173,"")</f>
        <v/>
      </c>
      <c r="O170" s="59" t="str">
        <f>IF($A170&lt;=O$178,'MissFill 1'!N173,"")</f>
        <v/>
      </c>
      <c r="P170" s="59" t="str">
        <f>IF($A170&lt;=P$178,'MissFill 1'!O173,"")</f>
        <v/>
      </c>
      <c r="Q170" s="59" t="str">
        <f>IF($A170&lt;=Q$178,'MissFill 1'!P173,"")</f>
        <v/>
      </c>
      <c r="R170" s="59" t="str">
        <f>IF($A170&lt;=R$178,'MissFill 1'!Q173,"")</f>
        <v/>
      </c>
      <c r="S170" s="59" t="str">
        <f>IF($A170&lt;=S$178,'MissFill 1'!R173,"")</f>
        <v/>
      </c>
      <c r="T170" s="59" t="str">
        <f>IF($A170&lt;=T$178,'MissFill 1'!S173,"")</f>
        <v/>
      </c>
      <c r="U170" s="59" t="str">
        <f>IF($A170&lt;=U$178,'MissFill 1'!T173,"")</f>
        <v/>
      </c>
      <c r="V170" s="59" t="str">
        <f>IF($A170&lt;=V$178,'MissFill 1'!U173,"")</f>
        <v/>
      </c>
      <c r="W170" s="59" t="str">
        <f>IF($A170&lt;=W$178,'MissFill 1'!V173,"")</f>
        <v/>
      </c>
      <c r="X170" s="59" t="str">
        <f>IF($A170&lt;=X$178,'MissFill 1'!W173,"")</f>
        <v/>
      </c>
      <c r="Y170" s="59" t="str">
        <f>IF($A170&lt;=Y$178,'MissFill 1'!X173,"")</f>
        <v/>
      </c>
      <c r="Z170" s="59" t="str">
        <f>IF($A170&lt;=Z$178,'MissFill 1'!Y173,"")</f>
        <v/>
      </c>
      <c r="AA170" s="59" t="str">
        <f>IF($A170&lt;=AA$178,'MissFill 1'!Z173,"")</f>
        <v/>
      </c>
      <c r="AB170" s="59" t="str">
        <f>IF($A170&lt;=AB$178,'MissFill 1'!AA173,"")</f>
        <v/>
      </c>
      <c r="AC170" s="59" t="str">
        <f>IF($A170&lt;=AC$178,'MissFill 1'!AB173,"")</f>
        <v/>
      </c>
      <c r="AD170" s="59" t="str">
        <f>IF($A170&lt;=AD$178,'MissFill 1'!AC173,"")</f>
        <v/>
      </c>
      <c r="AE170" s="59" t="str">
        <f>IF($A170&lt;=AE$178,'MissFill 1'!AD173,"")</f>
        <v/>
      </c>
      <c r="AF170" s="59" t="str">
        <f>IF($A170&lt;=AF$178,'MissFill 1'!AE173,"")</f>
        <v/>
      </c>
      <c r="AG170" s="59" t="str">
        <f>IF($A170&lt;=AG$178,'MissFill 1'!AF173,"")</f>
        <v/>
      </c>
      <c r="AH170" s="59" t="str">
        <f>IF($A170&lt;=AH$178,'MissFill 1'!AG173,"")</f>
        <v/>
      </c>
      <c r="AI170" s="59" t="str">
        <f>IF($A170&lt;=AI$178,'MissFill 1'!AH173,"")</f>
        <v/>
      </c>
      <c r="AJ170" s="59" t="str">
        <f>IF($A170&lt;=AJ$178,'MissFill 1'!AI173,"")</f>
        <v/>
      </c>
      <c r="AK170" s="59" t="str">
        <f>IF($A170&lt;=AK$178,'MissFill 1'!AJ173,"")</f>
        <v/>
      </c>
      <c r="AL170" s="59" t="str">
        <f>IF($A170&lt;=AL$178,'MissFill 1'!AK173,"")</f>
        <v/>
      </c>
      <c r="AM170" s="59" t="str">
        <f>IF($A170&lt;=AM$178,'MissFill 1'!AL173,"")</f>
        <v/>
      </c>
      <c r="AN170" s="59" t="str">
        <f>IF($A170&lt;=AN$178,'MissFill 1'!AM173,"")</f>
        <v/>
      </c>
      <c r="AO170" s="59" t="str">
        <f>IF($A170&lt;=AO$178,'MissFill 1'!AN173,"")</f>
        <v/>
      </c>
      <c r="AP170" s="59" t="str">
        <f>IF($A170&lt;=AP$178,'MissFill 1'!AO173,"")</f>
        <v/>
      </c>
      <c r="AQ170" s="59" t="str">
        <f>IF($A170&lt;=AQ$178,'MissFill 1'!AP173,"")</f>
        <v/>
      </c>
      <c r="AR170" s="59" t="str">
        <f>IF($A170&lt;=AR$178,'MissFill 1'!AQ173,"")</f>
        <v/>
      </c>
      <c r="AS170" s="59" t="str">
        <f>IF($A170&lt;=AS$178,'MissFill 1'!AR173,"")</f>
        <v/>
      </c>
      <c r="AT170" s="59" t="str">
        <f>IF($A170&lt;=AT$178,'MissFill 1'!AS173,"")</f>
        <v/>
      </c>
      <c r="AU170" s="59" t="str">
        <f>IF($A170&lt;=AU$178,'MissFill 1'!AT173,"")</f>
        <v/>
      </c>
      <c r="AV170" s="59" t="str">
        <f>IF($A170&lt;=AV$178,'MissFill 1'!AU173,"")</f>
        <v/>
      </c>
      <c r="AW170" s="59" t="str">
        <f>IF($A170&lt;=AW$178,'MissFill 1'!AV173,"")</f>
        <v/>
      </c>
      <c r="AX170" s="59" t="str">
        <f>IF($A170&lt;=AX$178,'MissFill 1'!AW173,"")</f>
        <v/>
      </c>
    </row>
    <row r="171" spans="1:50" x14ac:dyDescent="0.25">
      <c r="A171" s="41">
        <v>44516</v>
      </c>
      <c r="B171" s="52">
        <v>320</v>
      </c>
      <c r="C171" s="59" t="str">
        <f>IF($A171&lt;=C$178,'MissFill 1'!B174,"")</f>
        <v/>
      </c>
      <c r="D171" s="59" t="str">
        <f>IF($A171&lt;=D$178,'MissFill 1'!C174,"")</f>
        <v/>
      </c>
      <c r="E171" s="59" t="str">
        <f>IF($A171&lt;=E$178,'MissFill 1'!D174,"")</f>
        <v/>
      </c>
      <c r="F171" s="59" t="str">
        <f>IF($A171&lt;=F$178,'MissFill 1'!E174,"")</f>
        <v/>
      </c>
      <c r="G171" s="59" t="str">
        <f>IF($A171&lt;=G$178,'MissFill 1'!F174,"")</f>
        <v/>
      </c>
      <c r="H171" s="59" t="str">
        <f>IF($A171&lt;=H$178,'MissFill 1'!G174,"")</f>
        <v/>
      </c>
      <c r="I171" s="59" t="str">
        <f>IF($A171&lt;=I$178,'MissFill 1'!H174,"")</f>
        <v/>
      </c>
      <c r="J171" s="59" t="str">
        <f>IF($A171&lt;=J$178,'MissFill 1'!I174,"")</f>
        <v/>
      </c>
      <c r="K171" s="59" t="str">
        <f>IF($A171&lt;=K$178,'MissFill 1'!J174,"")</f>
        <v/>
      </c>
      <c r="L171" s="59" t="str">
        <f>IF($A171&lt;=L$178,'MissFill 1'!K174,"")</f>
        <v/>
      </c>
      <c r="M171" s="59" t="str">
        <f>IF($A171&lt;=M$178,'MissFill 1'!L174,"")</f>
        <v/>
      </c>
      <c r="N171" s="59" t="str">
        <f>IF($A171&lt;=N$178,'MissFill 1'!M174,"")</f>
        <v/>
      </c>
      <c r="O171" s="59" t="str">
        <f>IF($A171&lt;=O$178,'MissFill 1'!N174,"")</f>
        <v/>
      </c>
      <c r="P171" s="59" t="str">
        <f>IF($A171&lt;=P$178,'MissFill 1'!O174,"")</f>
        <v/>
      </c>
      <c r="Q171" s="59" t="str">
        <f>IF($A171&lt;=Q$178,'MissFill 1'!P174,"")</f>
        <v/>
      </c>
      <c r="R171" s="59" t="str">
        <f>IF($A171&lt;=R$178,'MissFill 1'!Q174,"")</f>
        <v/>
      </c>
      <c r="S171" s="59" t="str">
        <f>IF($A171&lt;=S$178,'MissFill 1'!R174,"")</f>
        <v/>
      </c>
      <c r="T171" s="59" t="str">
        <f>IF($A171&lt;=T$178,'MissFill 1'!S174,"")</f>
        <v/>
      </c>
      <c r="U171" s="59" t="str">
        <f>IF($A171&lt;=U$178,'MissFill 1'!T174,"")</f>
        <v/>
      </c>
      <c r="V171" s="59" t="str">
        <f>IF($A171&lt;=V$178,'MissFill 1'!U174,"")</f>
        <v/>
      </c>
      <c r="W171" s="59" t="str">
        <f>IF($A171&lt;=W$178,'MissFill 1'!V174,"")</f>
        <v/>
      </c>
      <c r="X171" s="59" t="str">
        <f>IF($A171&lt;=X$178,'MissFill 1'!W174,"")</f>
        <v/>
      </c>
      <c r="Y171" s="59" t="str">
        <f>IF($A171&lt;=Y$178,'MissFill 1'!X174,"")</f>
        <v/>
      </c>
      <c r="Z171" s="59" t="str">
        <f>IF($A171&lt;=Z$178,'MissFill 1'!Y174,"")</f>
        <v/>
      </c>
      <c r="AA171" s="59" t="str">
        <f>IF($A171&lt;=AA$178,'MissFill 1'!Z174,"")</f>
        <v/>
      </c>
      <c r="AB171" s="59" t="str">
        <f>IF($A171&lt;=AB$178,'MissFill 1'!AA174,"")</f>
        <v/>
      </c>
      <c r="AC171" s="59" t="str">
        <f>IF($A171&lt;=AC$178,'MissFill 1'!AB174,"")</f>
        <v/>
      </c>
      <c r="AD171" s="59" t="str">
        <f>IF($A171&lt;=AD$178,'MissFill 1'!AC174,"")</f>
        <v/>
      </c>
      <c r="AE171" s="59" t="str">
        <f>IF($A171&lt;=AE$178,'MissFill 1'!AD174,"")</f>
        <v/>
      </c>
      <c r="AF171" s="59" t="str">
        <f>IF($A171&lt;=AF$178,'MissFill 1'!AE174,"")</f>
        <v/>
      </c>
      <c r="AG171" s="59" t="str">
        <f>IF($A171&lt;=AG$178,'MissFill 1'!AF174,"")</f>
        <v/>
      </c>
      <c r="AH171" s="59" t="str">
        <f>IF($A171&lt;=AH$178,'MissFill 1'!AG174,"")</f>
        <v/>
      </c>
      <c r="AI171" s="59" t="str">
        <f>IF($A171&lt;=AI$178,'MissFill 1'!AH174,"")</f>
        <v/>
      </c>
      <c r="AJ171" s="59" t="str">
        <f>IF($A171&lt;=AJ$178,'MissFill 1'!AI174,"")</f>
        <v/>
      </c>
      <c r="AK171" s="59" t="str">
        <f>IF($A171&lt;=AK$178,'MissFill 1'!AJ174,"")</f>
        <v/>
      </c>
      <c r="AL171" s="59" t="str">
        <f>IF($A171&lt;=AL$178,'MissFill 1'!AK174,"")</f>
        <v/>
      </c>
      <c r="AM171" s="59" t="str">
        <f>IF($A171&lt;=AM$178,'MissFill 1'!AL174,"")</f>
        <v/>
      </c>
      <c r="AN171" s="59" t="str">
        <f>IF($A171&lt;=AN$178,'MissFill 1'!AM174,"")</f>
        <v/>
      </c>
      <c r="AO171" s="59" t="str">
        <f>IF($A171&lt;=AO$178,'MissFill 1'!AN174,"")</f>
        <v/>
      </c>
      <c r="AP171" s="59" t="str">
        <f>IF($A171&lt;=AP$178,'MissFill 1'!AO174,"")</f>
        <v/>
      </c>
      <c r="AQ171" s="59" t="str">
        <f>IF($A171&lt;=AQ$178,'MissFill 1'!AP174,"")</f>
        <v/>
      </c>
      <c r="AR171" s="59" t="str">
        <f>IF($A171&lt;=AR$178,'MissFill 1'!AQ174,"")</f>
        <v/>
      </c>
      <c r="AS171" s="59" t="str">
        <f>IF($A171&lt;=AS$178,'MissFill 1'!AR174,"")</f>
        <v/>
      </c>
      <c r="AT171" s="59" t="str">
        <f>IF($A171&lt;=AT$178,'MissFill 1'!AS174,"")</f>
        <v/>
      </c>
      <c r="AU171" s="59" t="str">
        <f>IF($A171&lt;=AU$178,'MissFill 1'!AT174,"")</f>
        <v/>
      </c>
      <c r="AV171" s="59" t="str">
        <f>IF($A171&lt;=AV$178,'MissFill 1'!AU174,"")</f>
        <v/>
      </c>
      <c r="AW171" s="59" t="str">
        <f>IF($A171&lt;=AW$178,'MissFill 1'!AV174,"")</f>
        <v/>
      </c>
      <c r="AX171" s="59" t="str">
        <f>IF($A171&lt;=AX$178,'MissFill 1'!AW174,"")</f>
        <v/>
      </c>
    </row>
    <row r="172" spans="1:50" x14ac:dyDescent="0.25">
      <c r="A172" s="41">
        <v>44517</v>
      </c>
      <c r="B172" s="52">
        <v>321</v>
      </c>
      <c r="C172" s="59" t="str">
        <f>IF($A172&lt;=C$178,'MissFill 1'!B175,"")</f>
        <v/>
      </c>
      <c r="D172" s="59" t="str">
        <f>IF($A172&lt;=D$178,'MissFill 1'!C175,"")</f>
        <v/>
      </c>
      <c r="E172" s="59" t="str">
        <f>IF($A172&lt;=E$178,'MissFill 1'!D175,"")</f>
        <v/>
      </c>
      <c r="F172" s="59" t="str">
        <f>IF($A172&lt;=F$178,'MissFill 1'!E175,"")</f>
        <v/>
      </c>
      <c r="G172" s="59" t="str">
        <f>IF($A172&lt;=G$178,'MissFill 1'!F175,"")</f>
        <v/>
      </c>
      <c r="H172" s="59" t="str">
        <f>IF($A172&lt;=H$178,'MissFill 1'!G175,"")</f>
        <v/>
      </c>
      <c r="I172" s="59" t="str">
        <f>IF($A172&lt;=I$178,'MissFill 1'!H175,"")</f>
        <v/>
      </c>
      <c r="J172" s="59" t="str">
        <f>IF($A172&lt;=J$178,'MissFill 1'!I175,"")</f>
        <v/>
      </c>
      <c r="K172" s="59" t="str">
        <f>IF($A172&lt;=K$178,'MissFill 1'!J175,"")</f>
        <v/>
      </c>
      <c r="L172" s="59" t="str">
        <f>IF($A172&lt;=L$178,'MissFill 1'!K175,"")</f>
        <v/>
      </c>
      <c r="M172" s="59" t="str">
        <f>IF($A172&lt;=M$178,'MissFill 1'!L175,"")</f>
        <v/>
      </c>
      <c r="N172" s="59" t="str">
        <f>IF($A172&lt;=N$178,'MissFill 1'!M175,"")</f>
        <v/>
      </c>
      <c r="O172" s="59" t="str">
        <f>IF($A172&lt;=O$178,'MissFill 1'!N175,"")</f>
        <v/>
      </c>
      <c r="P172" s="59" t="str">
        <f>IF($A172&lt;=P$178,'MissFill 1'!O175,"")</f>
        <v/>
      </c>
      <c r="Q172" s="59" t="str">
        <f>IF($A172&lt;=Q$178,'MissFill 1'!P175,"")</f>
        <v/>
      </c>
      <c r="R172" s="59" t="str">
        <f>IF($A172&lt;=R$178,'MissFill 1'!Q175,"")</f>
        <v/>
      </c>
      <c r="S172" s="59" t="str">
        <f>IF($A172&lt;=S$178,'MissFill 1'!R175,"")</f>
        <v/>
      </c>
      <c r="T172" s="59" t="str">
        <f>IF($A172&lt;=T$178,'MissFill 1'!S175,"")</f>
        <v/>
      </c>
      <c r="U172" s="59" t="str">
        <f>IF($A172&lt;=U$178,'MissFill 1'!T175,"")</f>
        <v/>
      </c>
      <c r="V172" s="59" t="str">
        <f>IF($A172&lt;=V$178,'MissFill 1'!U175,"")</f>
        <v/>
      </c>
      <c r="W172" s="59" t="str">
        <f>IF($A172&lt;=W$178,'MissFill 1'!V175,"")</f>
        <v/>
      </c>
      <c r="X172" s="59" t="str">
        <f>IF($A172&lt;=X$178,'MissFill 1'!W175,"")</f>
        <v/>
      </c>
      <c r="Y172" s="59" t="str">
        <f>IF($A172&lt;=Y$178,'MissFill 1'!X175,"")</f>
        <v/>
      </c>
      <c r="Z172" s="59" t="str">
        <f>IF($A172&lt;=Z$178,'MissFill 1'!Y175,"")</f>
        <v/>
      </c>
      <c r="AA172" s="59" t="str">
        <f>IF($A172&lt;=AA$178,'MissFill 1'!Z175,"")</f>
        <v/>
      </c>
      <c r="AB172" s="59" t="str">
        <f>IF($A172&lt;=AB$178,'MissFill 1'!AA175,"")</f>
        <v/>
      </c>
      <c r="AC172" s="59" t="str">
        <f>IF($A172&lt;=AC$178,'MissFill 1'!AB175,"")</f>
        <v/>
      </c>
      <c r="AD172" s="59" t="str">
        <f>IF($A172&lt;=AD$178,'MissFill 1'!AC175,"")</f>
        <v/>
      </c>
      <c r="AE172" s="59" t="str">
        <f>IF($A172&lt;=AE$178,'MissFill 1'!AD175,"")</f>
        <v/>
      </c>
      <c r="AF172" s="59" t="str">
        <f>IF($A172&lt;=AF$178,'MissFill 1'!AE175,"")</f>
        <v/>
      </c>
      <c r="AG172" s="59" t="str">
        <f>IF($A172&lt;=AG$178,'MissFill 1'!AF175,"")</f>
        <v/>
      </c>
      <c r="AH172" s="59" t="str">
        <f>IF($A172&lt;=AH$178,'MissFill 1'!AG175,"")</f>
        <v/>
      </c>
      <c r="AI172" s="59" t="str">
        <f>IF($A172&lt;=AI$178,'MissFill 1'!AH175,"")</f>
        <v/>
      </c>
      <c r="AJ172" s="59" t="str">
        <f>IF($A172&lt;=AJ$178,'MissFill 1'!AI175,"")</f>
        <v/>
      </c>
      <c r="AK172" s="59" t="str">
        <f>IF($A172&lt;=AK$178,'MissFill 1'!AJ175,"")</f>
        <v/>
      </c>
      <c r="AL172" s="59" t="str">
        <f>IF($A172&lt;=AL$178,'MissFill 1'!AK175,"")</f>
        <v/>
      </c>
      <c r="AM172" s="59" t="str">
        <f>IF($A172&lt;=AM$178,'MissFill 1'!AL175,"")</f>
        <v/>
      </c>
      <c r="AN172" s="59" t="str">
        <f>IF($A172&lt;=AN$178,'MissFill 1'!AM175,"")</f>
        <v/>
      </c>
      <c r="AO172" s="59" t="str">
        <f>IF($A172&lt;=AO$178,'MissFill 1'!AN175,"")</f>
        <v/>
      </c>
      <c r="AP172" s="59" t="str">
        <f>IF($A172&lt;=AP$178,'MissFill 1'!AO175,"")</f>
        <v/>
      </c>
      <c r="AQ172" s="59" t="str">
        <f>IF($A172&lt;=AQ$178,'MissFill 1'!AP175,"")</f>
        <v/>
      </c>
      <c r="AR172" s="59" t="str">
        <f>IF($A172&lt;=AR$178,'MissFill 1'!AQ175,"")</f>
        <v/>
      </c>
      <c r="AS172" s="59" t="str">
        <f>IF($A172&lt;=AS$178,'MissFill 1'!AR175,"")</f>
        <v/>
      </c>
      <c r="AT172" s="59" t="str">
        <f>IF($A172&lt;=AT$178,'MissFill 1'!AS175,"")</f>
        <v/>
      </c>
      <c r="AU172" s="59" t="str">
        <f>IF($A172&lt;=AU$178,'MissFill 1'!AT175,"")</f>
        <v/>
      </c>
      <c r="AV172" s="59" t="str">
        <f>IF($A172&lt;=AV$178,'MissFill 1'!AU175,"")</f>
        <v/>
      </c>
      <c r="AW172" s="59" t="str">
        <f>IF($A172&lt;=AW$178,'MissFill 1'!AV175,"")</f>
        <v/>
      </c>
      <c r="AX172" s="59" t="str">
        <f>IF($A172&lt;=AX$178,'MissFill 1'!AW175,"")</f>
        <v/>
      </c>
    </row>
    <row r="173" spans="1:50" x14ac:dyDescent="0.25">
      <c r="A173" s="41">
        <v>44518</v>
      </c>
      <c r="B173" s="52">
        <v>322</v>
      </c>
      <c r="C173" s="59" t="str">
        <f>IF($A173&lt;=C$178,'MissFill 1'!B176,"")</f>
        <v/>
      </c>
      <c r="D173" s="59" t="str">
        <f>IF($A173&lt;=D$178,'MissFill 1'!C176,"")</f>
        <v/>
      </c>
      <c r="E173" s="59" t="str">
        <f>IF($A173&lt;=E$178,'MissFill 1'!D176,"")</f>
        <v/>
      </c>
      <c r="F173" s="59" t="str">
        <f>IF($A173&lt;=F$178,'MissFill 1'!E176,"")</f>
        <v/>
      </c>
      <c r="G173" s="59" t="str">
        <f>IF($A173&lt;=G$178,'MissFill 1'!F176,"")</f>
        <v/>
      </c>
      <c r="H173" s="59" t="str">
        <f>IF($A173&lt;=H$178,'MissFill 1'!G176,"")</f>
        <v/>
      </c>
      <c r="I173" s="59" t="str">
        <f>IF($A173&lt;=I$178,'MissFill 1'!H176,"")</f>
        <v/>
      </c>
      <c r="J173" s="59" t="str">
        <f>IF($A173&lt;=J$178,'MissFill 1'!I176,"")</f>
        <v/>
      </c>
      <c r="K173" s="59" t="str">
        <f>IF($A173&lt;=K$178,'MissFill 1'!J176,"")</f>
        <v/>
      </c>
      <c r="L173" s="59" t="str">
        <f>IF($A173&lt;=L$178,'MissFill 1'!K176,"")</f>
        <v/>
      </c>
      <c r="M173" s="59" t="str">
        <f>IF($A173&lt;=M$178,'MissFill 1'!L176,"")</f>
        <v/>
      </c>
      <c r="N173" s="59" t="str">
        <f>IF($A173&lt;=N$178,'MissFill 1'!M176,"")</f>
        <v/>
      </c>
      <c r="O173" s="59" t="str">
        <f>IF($A173&lt;=O$178,'MissFill 1'!N176,"")</f>
        <v/>
      </c>
      <c r="P173" s="59" t="str">
        <f>IF($A173&lt;=P$178,'MissFill 1'!O176,"")</f>
        <v/>
      </c>
      <c r="Q173" s="59" t="str">
        <f>IF($A173&lt;=Q$178,'MissFill 1'!P176,"")</f>
        <v/>
      </c>
      <c r="R173" s="59" t="str">
        <f>IF($A173&lt;=R$178,'MissFill 1'!Q176,"")</f>
        <v/>
      </c>
      <c r="S173" s="59" t="str">
        <f>IF($A173&lt;=S$178,'MissFill 1'!R176,"")</f>
        <v/>
      </c>
      <c r="T173" s="59" t="str">
        <f>IF($A173&lt;=T$178,'MissFill 1'!S176,"")</f>
        <v/>
      </c>
      <c r="U173" s="59" t="str">
        <f>IF($A173&lt;=U$178,'MissFill 1'!T176,"")</f>
        <v/>
      </c>
      <c r="V173" s="59" t="str">
        <f>IF($A173&lt;=V$178,'MissFill 1'!U176,"")</f>
        <v/>
      </c>
      <c r="W173" s="59" t="str">
        <f>IF($A173&lt;=W$178,'MissFill 1'!V176,"")</f>
        <v/>
      </c>
      <c r="X173" s="59" t="str">
        <f>IF($A173&lt;=X$178,'MissFill 1'!W176,"")</f>
        <v/>
      </c>
      <c r="Y173" s="59" t="str">
        <f>IF($A173&lt;=Y$178,'MissFill 1'!X176,"")</f>
        <v/>
      </c>
      <c r="Z173" s="59" t="str">
        <f>IF($A173&lt;=Z$178,'MissFill 1'!Y176,"")</f>
        <v/>
      </c>
      <c r="AA173" s="59" t="str">
        <f>IF($A173&lt;=AA$178,'MissFill 1'!Z176,"")</f>
        <v/>
      </c>
      <c r="AB173" s="59" t="str">
        <f>IF($A173&lt;=AB$178,'MissFill 1'!AA176,"")</f>
        <v/>
      </c>
      <c r="AC173" s="59" t="str">
        <f>IF($A173&lt;=AC$178,'MissFill 1'!AB176,"")</f>
        <v/>
      </c>
      <c r="AD173" s="59" t="str">
        <f>IF($A173&lt;=AD$178,'MissFill 1'!AC176,"")</f>
        <v/>
      </c>
      <c r="AE173" s="59" t="str">
        <f>IF($A173&lt;=AE$178,'MissFill 1'!AD176,"")</f>
        <v/>
      </c>
      <c r="AF173" s="59" t="str">
        <f>IF($A173&lt;=AF$178,'MissFill 1'!AE176,"")</f>
        <v/>
      </c>
      <c r="AG173" s="59" t="str">
        <f>IF($A173&lt;=AG$178,'MissFill 1'!AF176,"")</f>
        <v/>
      </c>
      <c r="AH173" s="59" t="str">
        <f>IF($A173&lt;=AH$178,'MissFill 1'!AG176,"")</f>
        <v/>
      </c>
      <c r="AI173" s="59" t="str">
        <f>IF($A173&lt;=AI$178,'MissFill 1'!AH176,"")</f>
        <v/>
      </c>
      <c r="AJ173" s="59" t="str">
        <f>IF($A173&lt;=AJ$178,'MissFill 1'!AI176,"")</f>
        <v/>
      </c>
      <c r="AK173" s="59" t="str">
        <f>IF($A173&lt;=AK$178,'MissFill 1'!AJ176,"")</f>
        <v/>
      </c>
      <c r="AL173" s="59" t="str">
        <f>IF($A173&lt;=AL$178,'MissFill 1'!AK176,"")</f>
        <v/>
      </c>
      <c r="AM173" s="59" t="str">
        <f>IF($A173&lt;=AM$178,'MissFill 1'!AL176,"")</f>
        <v/>
      </c>
      <c r="AN173" s="59" t="str">
        <f>IF($A173&lt;=AN$178,'MissFill 1'!AM176,"")</f>
        <v/>
      </c>
      <c r="AO173" s="59" t="str">
        <f>IF($A173&lt;=AO$178,'MissFill 1'!AN176,"")</f>
        <v/>
      </c>
      <c r="AP173" s="59" t="str">
        <f>IF($A173&lt;=AP$178,'MissFill 1'!AO176,"")</f>
        <v/>
      </c>
      <c r="AQ173" s="59" t="str">
        <f>IF($A173&lt;=AQ$178,'MissFill 1'!AP176,"")</f>
        <v/>
      </c>
      <c r="AR173" s="59" t="str">
        <f>IF($A173&lt;=AR$178,'MissFill 1'!AQ176,"")</f>
        <v/>
      </c>
      <c r="AS173" s="59" t="str">
        <f>IF($A173&lt;=AS$178,'MissFill 1'!AR176,"")</f>
        <v/>
      </c>
      <c r="AT173" s="59" t="str">
        <f>IF($A173&lt;=AT$178,'MissFill 1'!AS176,"")</f>
        <v/>
      </c>
      <c r="AU173" s="59" t="str">
        <f>IF($A173&lt;=AU$178,'MissFill 1'!AT176,"")</f>
        <v/>
      </c>
      <c r="AV173" s="59" t="str">
        <f>IF($A173&lt;=AV$178,'MissFill 1'!AU176,"")</f>
        <v/>
      </c>
      <c r="AW173" s="59" t="str">
        <f>IF($A173&lt;=AW$178,'MissFill 1'!AV176,"")</f>
        <v/>
      </c>
      <c r="AX173" s="59" t="str">
        <f>IF($A173&lt;=AX$178,'MissFill 1'!AW176,"")</f>
        <v/>
      </c>
    </row>
    <row r="174" spans="1:50" x14ac:dyDescent="0.25">
      <c r="A174" s="41">
        <v>44519</v>
      </c>
      <c r="B174" s="52">
        <v>323</v>
      </c>
      <c r="C174" s="59" t="str">
        <f>IF($A174&lt;=C$178,'MissFill 1'!B177,"")</f>
        <v/>
      </c>
      <c r="D174" s="59" t="str">
        <f>IF($A174&lt;=D$178,'MissFill 1'!C177,"")</f>
        <v/>
      </c>
      <c r="E174" s="59" t="str">
        <f>IF($A174&lt;=E$178,'MissFill 1'!D177,"")</f>
        <v/>
      </c>
      <c r="F174" s="59" t="str">
        <f>IF($A174&lt;=F$178,'MissFill 1'!E177,"")</f>
        <v/>
      </c>
      <c r="G174" s="59" t="str">
        <f>IF($A174&lt;=G$178,'MissFill 1'!F177,"")</f>
        <v/>
      </c>
      <c r="H174" s="59" t="str">
        <f>IF($A174&lt;=H$178,'MissFill 1'!G177,"")</f>
        <v/>
      </c>
      <c r="I174" s="59" t="str">
        <f>IF($A174&lt;=I$178,'MissFill 1'!H177,"")</f>
        <v/>
      </c>
      <c r="J174" s="59" t="str">
        <f>IF($A174&lt;=J$178,'MissFill 1'!I177,"")</f>
        <v/>
      </c>
      <c r="K174" s="59" t="str">
        <f>IF($A174&lt;=K$178,'MissFill 1'!J177,"")</f>
        <v/>
      </c>
      <c r="L174" s="59" t="str">
        <f>IF($A174&lt;=L$178,'MissFill 1'!K177,"")</f>
        <v/>
      </c>
      <c r="M174" s="59" t="str">
        <f>IF($A174&lt;=M$178,'MissFill 1'!L177,"")</f>
        <v/>
      </c>
      <c r="N174" s="59" t="str">
        <f>IF($A174&lt;=N$178,'MissFill 1'!M177,"")</f>
        <v/>
      </c>
      <c r="O174" s="59" t="str">
        <f>IF($A174&lt;=O$178,'MissFill 1'!N177,"")</f>
        <v/>
      </c>
      <c r="P174" s="59" t="str">
        <f>IF($A174&lt;=P$178,'MissFill 1'!O177,"")</f>
        <v/>
      </c>
      <c r="Q174" s="59" t="str">
        <f>IF($A174&lt;=Q$178,'MissFill 1'!P177,"")</f>
        <v/>
      </c>
      <c r="R174" s="59" t="str">
        <f>IF($A174&lt;=R$178,'MissFill 1'!Q177,"")</f>
        <v/>
      </c>
      <c r="S174" s="59" t="str">
        <f>IF($A174&lt;=S$178,'MissFill 1'!R177,"")</f>
        <v/>
      </c>
      <c r="T174" s="59" t="str">
        <f>IF($A174&lt;=T$178,'MissFill 1'!S177,"")</f>
        <v/>
      </c>
      <c r="U174" s="59" t="str">
        <f>IF($A174&lt;=U$178,'MissFill 1'!T177,"")</f>
        <v/>
      </c>
      <c r="V174" s="59" t="str">
        <f>IF($A174&lt;=V$178,'MissFill 1'!U177,"")</f>
        <v/>
      </c>
      <c r="W174" s="59" t="str">
        <f>IF($A174&lt;=W$178,'MissFill 1'!V177,"")</f>
        <v/>
      </c>
      <c r="X174" s="59" t="str">
        <f>IF($A174&lt;=X$178,'MissFill 1'!W177,"")</f>
        <v/>
      </c>
      <c r="Y174" s="59" t="str">
        <f>IF($A174&lt;=Y$178,'MissFill 1'!X177,"")</f>
        <v/>
      </c>
      <c r="Z174" s="59" t="str">
        <f>IF($A174&lt;=Z$178,'MissFill 1'!Y177,"")</f>
        <v/>
      </c>
      <c r="AA174" s="59" t="str">
        <f>IF($A174&lt;=AA$178,'MissFill 1'!Z177,"")</f>
        <v/>
      </c>
      <c r="AB174" s="59" t="str">
        <f>IF($A174&lt;=AB$178,'MissFill 1'!AA177,"")</f>
        <v/>
      </c>
      <c r="AC174" s="59" t="str">
        <f>IF($A174&lt;=AC$178,'MissFill 1'!AB177,"")</f>
        <v/>
      </c>
      <c r="AD174" s="59" t="str">
        <f>IF($A174&lt;=AD$178,'MissFill 1'!AC177,"")</f>
        <v/>
      </c>
      <c r="AE174" s="59" t="str">
        <f>IF($A174&lt;=AE$178,'MissFill 1'!AD177,"")</f>
        <v/>
      </c>
      <c r="AF174" s="59" t="str">
        <f>IF($A174&lt;=AF$178,'MissFill 1'!AE177,"")</f>
        <v/>
      </c>
      <c r="AG174" s="59" t="str">
        <f>IF($A174&lt;=AG$178,'MissFill 1'!AF177,"")</f>
        <v/>
      </c>
      <c r="AH174" s="59" t="str">
        <f>IF($A174&lt;=AH$178,'MissFill 1'!AG177,"")</f>
        <v/>
      </c>
      <c r="AI174" s="59" t="str">
        <f>IF($A174&lt;=AI$178,'MissFill 1'!AH177,"")</f>
        <v/>
      </c>
      <c r="AJ174" s="59" t="str">
        <f>IF($A174&lt;=AJ$178,'MissFill 1'!AI177,"")</f>
        <v/>
      </c>
      <c r="AK174" s="59" t="str">
        <f>IF($A174&lt;=AK$178,'MissFill 1'!AJ177,"")</f>
        <v/>
      </c>
      <c r="AL174" s="59" t="str">
        <f>IF($A174&lt;=AL$178,'MissFill 1'!AK177,"")</f>
        <v/>
      </c>
      <c r="AM174" s="59" t="str">
        <f>IF($A174&lt;=AM$178,'MissFill 1'!AL177,"")</f>
        <v/>
      </c>
      <c r="AN174" s="59" t="str">
        <f>IF($A174&lt;=AN$178,'MissFill 1'!AM177,"")</f>
        <v/>
      </c>
      <c r="AO174" s="59" t="str">
        <f>IF($A174&lt;=AO$178,'MissFill 1'!AN177,"")</f>
        <v/>
      </c>
      <c r="AP174" s="59" t="str">
        <f>IF($A174&lt;=AP$178,'MissFill 1'!AO177,"")</f>
        <v/>
      </c>
      <c r="AQ174" s="59" t="str">
        <f>IF($A174&lt;=AQ$178,'MissFill 1'!AP177,"")</f>
        <v/>
      </c>
      <c r="AR174" s="59" t="str">
        <f>IF($A174&lt;=AR$178,'MissFill 1'!AQ177,"")</f>
        <v/>
      </c>
      <c r="AS174" s="59" t="str">
        <f>IF($A174&lt;=AS$178,'MissFill 1'!AR177,"")</f>
        <v/>
      </c>
      <c r="AT174" s="59" t="str">
        <f>IF($A174&lt;=AT$178,'MissFill 1'!AS177,"")</f>
        <v/>
      </c>
      <c r="AU174" s="59" t="str">
        <f>IF($A174&lt;=AU$178,'MissFill 1'!AT177,"")</f>
        <v/>
      </c>
      <c r="AV174" s="59" t="str">
        <f>IF($A174&lt;=AV$178,'MissFill 1'!AU177,"")</f>
        <v/>
      </c>
      <c r="AW174" s="59" t="str">
        <f>IF($A174&lt;=AW$178,'MissFill 1'!AV177,"")</f>
        <v/>
      </c>
      <c r="AX174" s="59" t="str">
        <f>IF($A174&lt;=AX$178,'MissFill 1'!AW177,"")</f>
        <v/>
      </c>
    </row>
    <row r="175" spans="1:50" x14ac:dyDescent="0.25">
      <c r="A175" s="41">
        <v>44520</v>
      </c>
      <c r="B175" s="52">
        <v>324</v>
      </c>
      <c r="C175" s="59" t="str">
        <f>IF($A175&lt;=C$178,'MissFill 1'!B178,"")</f>
        <v/>
      </c>
      <c r="D175" s="59" t="str">
        <f>IF($A175&lt;=D$178,'MissFill 1'!C178,"")</f>
        <v/>
      </c>
      <c r="E175" s="59" t="str">
        <f>IF($A175&lt;=E$178,'MissFill 1'!D178,"")</f>
        <v/>
      </c>
      <c r="F175" s="59" t="str">
        <f>IF($A175&lt;=F$178,'MissFill 1'!E178,"")</f>
        <v/>
      </c>
      <c r="G175" s="59" t="str">
        <f>IF($A175&lt;=G$178,'MissFill 1'!F178,"")</f>
        <v/>
      </c>
      <c r="H175" s="59" t="str">
        <f>IF($A175&lt;=H$178,'MissFill 1'!G178,"")</f>
        <v/>
      </c>
      <c r="I175" s="59" t="str">
        <f>IF($A175&lt;=I$178,'MissFill 1'!H178,"")</f>
        <v/>
      </c>
      <c r="J175" s="59" t="str">
        <f>IF($A175&lt;=J$178,'MissFill 1'!I178,"")</f>
        <v/>
      </c>
      <c r="K175" s="59" t="str">
        <f>IF($A175&lt;=K$178,'MissFill 1'!J178,"")</f>
        <v/>
      </c>
      <c r="L175" s="59" t="str">
        <f>IF($A175&lt;=L$178,'MissFill 1'!K178,"")</f>
        <v/>
      </c>
      <c r="M175" s="59" t="str">
        <f>IF($A175&lt;=M$178,'MissFill 1'!L178,"")</f>
        <v/>
      </c>
      <c r="N175" s="59" t="str">
        <f>IF($A175&lt;=N$178,'MissFill 1'!M178,"")</f>
        <v/>
      </c>
      <c r="O175" s="59" t="str">
        <f>IF($A175&lt;=O$178,'MissFill 1'!N178,"")</f>
        <v/>
      </c>
      <c r="P175" s="59" t="str">
        <f>IF($A175&lt;=P$178,'MissFill 1'!O178,"")</f>
        <v/>
      </c>
      <c r="Q175" s="59" t="str">
        <f>IF($A175&lt;=Q$178,'MissFill 1'!P178,"")</f>
        <v/>
      </c>
      <c r="R175" s="59" t="str">
        <f>IF($A175&lt;=R$178,'MissFill 1'!Q178,"")</f>
        <v/>
      </c>
      <c r="S175" s="59" t="str">
        <f>IF($A175&lt;=S$178,'MissFill 1'!R178,"")</f>
        <v/>
      </c>
      <c r="T175" s="59" t="str">
        <f>IF($A175&lt;=T$178,'MissFill 1'!S178,"")</f>
        <v/>
      </c>
      <c r="U175" s="59" t="str">
        <f>IF($A175&lt;=U$178,'MissFill 1'!T178,"")</f>
        <v/>
      </c>
      <c r="V175" s="59" t="str">
        <f>IF($A175&lt;=V$178,'MissFill 1'!U178,"")</f>
        <v/>
      </c>
      <c r="W175" s="59" t="str">
        <f>IF($A175&lt;=W$178,'MissFill 1'!V178,"")</f>
        <v/>
      </c>
      <c r="X175" s="59" t="str">
        <f>IF($A175&lt;=X$178,'MissFill 1'!W178,"")</f>
        <v/>
      </c>
      <c r="Y175" s="59" t="str">
        <f>IF($A175&lt;=Y$178,'MissFill 1'!X178,"")</f>
        <v/>
      </c>
      <c r="Z175" s="59" t="str">
        <f>IF($A175&lt;=Z$178,'MissFill 1'!Y178,"")</f>
        <v/>
      </c>
      <c r="AA175" s="59" t="str">
        <f>IF($A175&lt;=AA$178,'MissFill 1'!Z178,"")</f>
        <v/>
      </c>
      <c r="AB175" s="59" t="str">
        <f>IF($A175&lt;=AB$178,'MissFill 1'!AA178,"")</f>
        <v/>
      </c>
      <c r="AC175" s="59" t="str">
        <f>IF($A175&lt;=AC$178,'MissFill 1'!AB178,"")</f>
        <v/>
      </c>
      <c r="AD175" s="59" t="str">
        <f>IF($A175&lt;=AD$178,'MissFill 1'!AC178,"")</f>
        <v/>
      </c>
      <c r="AE175" s="59" t="str">
        <f>IF($A175&lt;=AE$178,'MissFill 1'!AD178,"")</f>
        <v/>
      </c>
      <c r="AF175" s="59" t="str">
        <f>IF($A175&lt;=AF$178,'MissFill 1'!AE178,"")</f>
        <v/>
      </c>
      <c r="AG175" s="59" t="str">
        <f>IF($A175&lt;=AG$178,'MissFill 1'!AF178,"")</f>
        <v/>
      </c>
      <c r="AH175" s="59" t="str">
        <f>IF($A175&lt;=AH$178,'MissFill 1'!AG178,"")</f>
        <v/>
      </c>
      <c r="AI175" s="59" t="str">
        <f>IF($A175&lt;=AI$178,'MissFill 1'!AH178,"")</f>
        <v/>
      </c>
      <c r="AJ175" s="59" t="str">
        <f>IF($A175&lt;=AJ$178,'MissFill 1'!AI178,"")</f>
        <v/>
      </c>
      <c r="AK175" s="59" t="str">
        <f>IF($A175&lt;=AK$178,'MissFill 1'!AJ178,"")</f>
        <v/>
      </c>
      <c r="AL175" s="59" t="str">
        <f>IF($A175&lt;=AL$178,'MissFill 1'!AK178,"")</f>
        <v/>
      </c>
      <c r="AM175" s="59" t="str">
        <f>IF($A175&lt;=AM$178,'MissFill 1'!AL178,"")</f>
        <v/>
      </c>
      <c r="AN175" s="59" t="str">
        <f>IF($A175&lt;=AN$178,'MissFill 1'!AM178,"")</f>
        <v/>
      </c>
      <c r="AO175" s="59" t="str">
        <f>IF($A175&lt;=AO$178,'MissFill 1'!AN178,"")</f>
        <v/>
      </c>
      <c r="AP175" s="59" t="str">
        <f>IF($A175&lt;=AP$178,'MissFill 1'!AO178,"")</f>
        <v/>
      </c>
      <c r="AQ175" s="59" t="str">
        <f>IF($A175&lt;=AQ$178,'MissFill 1'!AP178,"")</f>
        <v/>
      </c>
      <c r="AR175" s="59" t="str">
        <f>IF($A175&lt;=AR$178,'MissFill 1'!AQ178,"")</f>
        <v/>
      </c>
      <c r="AS175" s="59" t="str">
        <f>IF($A175&lt;=AS$178,'MissFill 1'!AR178,"")</f>
        <v/>
      </c>
      <c r="AT175" s="59" t="str">
        <f>IF($A175&lt;=AT$178,'MissFill 1'!AS178,"")</f>
        <v/>
      </c>
      <c r="AU175" s="59" t="str">
        <f>IF($A175&lt;=AU$178,'MissFill 1'!AT178,"")</f>
        <v/>
      </c>
      <c r="AV175" s="59" t="str">
        <f>IF($A175&lt;=AV$178,'MissFill 1'!AU178,"")</f>
        <v/>
      </c>
      <c r="AW175" s="59" t="str">
        <f>IF($A175&lt;=AW$178,'MissFill 1'!AV178,"")</f>
        <v/>
      </c>
      <c r="AX175" s="59" t="str">
        <f>IF($A175&lt;=AX$178,'MissFill 1'!AW178,"")</f>
        <v/>
      </c>
    </row>
    <row r="176" spans="1:50" x14ac:dyDescent="0.25">
      <c r="A176" s="55"/>
      <c r="B176" s="56"/>
    </row>
    <row r="177" spans="1:50" x14ac:dyDescent="0.25">
      <c r="A177" s="57"/>
      <c r="B177" s="56" t="s">
        <v>0</v>
      </c>
      <c r="C177" s="12">
        <v>1971</v>
      </c>
      <c r="D177" s="12">
        <v>1972</v>
      </c>
      <c r="E177" s="12">
        <v>1973</v>
      </c>
      <c r="F177" s="12">
        <v>1974</v>
      </c>
      <c r="G177" s="12">
        <v>1975</v>
      </c>
      <c r="H177" s="12">
        <v>1976</v>
      </c>
      <c r="I177" s="12">
        <v>1977</v>
      </c>
      <c r="J177" s="12">
        <v>1978</v>
      </c>
      <c r="K177" s="12">
        <v>1979</v>
      </c>
      <c r="L177" s="12">
        <v>1980</v>
      </c>
      <c r="M177" s="12">
        <v>1981</v>
      </c>
      <c r="N177" s="12">
        <v>1982</v>
      </c>
      <c r="O177" s="12">
        <v>1983</v>
      </c>
      <c r="P177" s="12">
        <v>1984</v>
      </c>
      <c r="Q177" s="12">
        <v>1985</v>
      </c>
      <c r="R177" s="12">
        <v>1986</v>
      </c>
      <c r="S177" s="12">
        <v>1987</v>
      </c>
      <c r="T177" s="12">
        <v>1988</v>
      </c>
      <c r="U177" s="12">
        <v>1989</v>
      </c>
      <c r="V177" s="12">
        <v>1990</v>
      </c>
      <c r="W177" s="12">
        <v>1991</v>
      </c>
      <c r="X177" s="12">
        <v>1992</v>
      </c>
      <c r="Y177" s="12">
        <v>1993</v>
      </c>
      <c r="Z177" s="12">
        <v>1994</v>
      </c>
      <c r="AA177" s="12">
        <v>1995</v>
      </c>
      <c r="AB177" s="12">
        <v>1999</v>
      </c>
      <c r="AC177" s="12">
        <v>2000</v>
      </c>
      <c r="AD177" s="12">
        <v>2001</v>
      </c>
      <c r="AE177" s="12">
        <v>2002</v>
      </c>
      <c r="AF177" s="12">
        <v>2003</v>
      </c>
      <c r="AG177" s="12">
        <v>2004</v>
      </c>
      <c r="AH177" s="12">
        <v>2005</v>
      </c>
      <c r="AI177" s="12">
        <v>2006</v>
      </c>
      <c r="AJ177" s="12">
        <v>2007</v>
      </c>
      <c r="AK177" s="12">
        <v>2008</v>
      </c>
      <c r="AL177" s="12">
        <v>2009</v>
      </c>
      <c r="AM177" s="12">
        <v>2010</v>
      </c>
      <c r="AN177" s="12">
        <v>2011</v>
      </c>
      <c r="AO177" s="12">
        <v>2012</v>
      </c>
      <c r="AP177" s="12">
        <v>2013</v>
      </c>
      <c r="AQ177" s="12">
        <v>2014</v>
      </c>
      <c r="AR177" s="12">
        <v>2015</v>
      </c>
      <c r="AS177" s="12">
        <v>2016</v>
      </c>
      <c r="AT177" s="12">
        <v>2017</v>
      </c>
      <c r="AU177" s="12">
        <v>2018</v>
      </c>
      <c r="AV177" s="12">
        <v>2019</v>
      </c>
      <c r="AW177" s="12">
        <v>2020</v>
      </c>
      <c r="AX177" s="12">
        <v>2021</v>
      </c>
    </row>
    <row r="178" spans="1:50" x14ac:dyDescent="0.25">
      <c r="A178" s="59"/>
      <c r="B178" s="58" t="s">
        <v>57</v>
      </c>
      <c r="C178" s="54">
        <f>DateEnded_5Day!C177</f>
        <v>44492</v>
      </c>
      <c r="D178" s="54">
        <f>DateEnded_5Day!D177</f>
        <v>44482</v>
      </c>
      <c r="E178" s="54">
        <f>DateEnded_5Day!E177</f>
        <v>44485</v>
      </c>
      <c r="F178" s="54">
        <f>DateEnded_5Day!F177</f>
        <v>44482</v>
      </c>
      <c r="G178" s="54">
        <f>DateEnded_5Day!G177</f>
        <v>44491</v>
      </c>
      <c r="H178" s="54">
        <f>DateEnded_5Day!H177</f>
        <v>44484</v>
      </c>
      <c r="I178" s="54">
        <f>DateEnded_5Day!I177</f>
        <v>44482</v>
      </c>
      <c r="J178" s="54">
        <f>DateEnded_5Day!J177</f>
        <v>44482</v>
      </c>
      <c r="K178" s="54">
        <f>DateEnded_5Day!K177</f>
        <v>44485</v>
      </c>
      <c r="L178" s="54">
        <f>DateEnded_5Day!L177</f>
        <v>44482</v>
      </c>
      <c r="M178" s="54">
        <f>DateEnded_5Day!M177</f>
        <v>44488</v>
      </c>
      <c r="N178" s="54">
        <f>DateEnded_5Day!N177</f>
        <v>44482</v>
      </c>
      <c r="O178" s="54">
        <f>DateEnded_5Day!O177</f>
        <v>44482</v>
      </c>
      <c r="P178" s="54">
        <f>DateEnded_5Day!P177</f>
        <v>44482</v>
      </c>
      <c r="Q178" s="54">
        <f>DateEnded_5Day!Q177</f>
        <v>44483</v>
      </c>
      <c r="R178" s="54">
        <f>DateEnded_5Day!R177</f>
        <v>44483</v>
      </c>
      <c r="S178" s="54">
        <f>DateEnded_5Day!S177</f>
        <v>44482</v>
      </c>
      <c r="T178" s="54">
        <f>DateEnded_5Day!T177</f>
        <v>44482</v>
      </c>
      <c r="U178" s="54">
        <f>DateEnded_5Day!U177</f>
        <v>44482</v>
      </c>
      <c r="V178" s="54">
        <f>DateEnded_5Day!V177</f>
        <v>44486</v>
      </c>
      <c r="W178" s="54">
        <f>DateEnded_5Day!W177</f>
        <v>44483</v>
      </c>
      <c r="X178" s="54">
        <f>DateEnded_5Day!X177</f>
        <v>44482</v>
      </c>
      <c r="Y178" s="54">
        <f>DateEnded_5Day!Y177</f>
        <v>44491</v>
      </c>
      <c r="Z178" s="54">
        <f>DateEnded_5Day!Z177</f>
        <v>44482</v>
      </c>
      <c r="AA178" s="54">
        <f>DateEnded_5Day!AA177</f>
        <v>44482</v>
      </c>
      <c r="AB178" s="54">
        <f>DateEnded_5Day!AB177</f>
        <v>44487</v>
      </c>
      <c r="AC178" s="54">
        <f>DateEnded_5Day!AC177</f>
        <v>44482</v>
      </c>
      <c r="AD178" s="54">
        <f>DateEnded_5Day!AD177</f>
        <v>44482</v>
      </c>
      <c r="AE178" s="54">
        <f>DateEnded_5Day!AE177</f>
        <v>44486</v>
      </c>
      <c r="AF178" s="54">
        <f>DateEnded_5Day!AF177</f>
        <v>44482</v>
      </c>
      <c r="AG178" s="54">
        <f>DateEnded_5Day!AG177</f>
        <v>44482</v>
      </c>
      <c r="AH178" s="54">
        <f>DateEnded_5Day!AH177</f>
        <v>44484</v>
      </c>
      <c r="AI178" s="54">
        <f>DateEnded_5Day!AI177</f>
        <v>44482</v>
      </c>
      <c r="AJ178" s="54">
        <f>DateEnded_5Day!AJ177</f>
        <v>44488</v>
      </c>
      <c r="AK178" s="54">
        <f>DateEnded_5Day!AK177</f>
        <v>44482</v>
      </c>
      <c r="AL178" s="54">
        <f>DateEnded_5Day!AL177</f>
        <v>44482</v>
      </c>
      <c r="AM178" s="54">
        <f>DateEnded_5Day!AM177</f>
        <v>44482</v>
      </c>
      <c r="AN178" s="54">
        <f>DateEnded_5Day!AN177</f>
        <v>44482</v>
      </c>
      <c r="AO178" s="54">
        <f>DateEnded_5Day!AO177</f>
        <v>44482</v>
      </c>
      <c r="AP178" s="54">
        <f>DateEnded_5Day!AP177</f>
        <v>44482</v>
      </c>
      <c r="AQ178" s="54">
        <f>DateEnded_5Day!AQ177</f>
        <v>44492</v>
      </c>
      <c r="AR178" s="54">
        <f>DateEnded_5Day!AR177</f>
        <v>44482</v>
      </c>
      <c r="AS178" s="54">
        <f>DateEnded_5Day!AS177</f>
        <v>44483</v>
      </c>
      <c r="AT178" s="54">
        <f>DateEnded_5Day!AT177</f>
        <v>44486</v>
      </c>
      <c r="AU178" s="54">
        <f>DateEnded_5Day!AU177</f>
        <v>44482</v>
      </c>
      <c r="AV178" s="54">
        <f>DateEnded_5Day!AV177</f>
        <v>44482</v>
      </c>
      <c r="AW178" s="54">
        <f>DateEnded_5Day!AW177</f>
        <v>44482</v>
      </c>
      <c r="AX178" s="54">
        <f>DateEnded_5Day!AX177</f>
        <v>44488</v>
      </c>
    </row>
    <row r="179" spans="1:50" x14ac:dyDescent="0.25">
      <c r="A179" s="59"/>
      <c r="B179" s="60" t="s">
        <v>58</v>
      </c>
      <c r="C179" s="62">
        <f>IF(SUM(C2:C175)=0,ISBLANK(FALSE),1-(SUM(C2:C175)/SUM('MissFill 1'!B5:B178)))</f>
        <v>9.3082098429498883E-3</v>
      </c>
      <c r="D179" s="62">
        <f>IF(SUM(D2:D175)=0,ISBLANK(FALSE),1-(SUM(D2:D175)/SUM('MissFill 1'!C5:C178)))</f>
        <v>4.4819812337646536E-2</v>
      </c>
      <c r="E179" s="62">
        <f>IF(SUM(E2:E175)=0,ISBLANK(FALSE),1-(SUM(E2:E175)/SUM('MissFill 1'!D5:D178)))</f>
        <v>3.3484196429899415E-2</v>
      </c>
      <c r="F179" s="62">
        <f>IF(SUM(F2:F175)=0,ISBLANK(FALSE),1-(SUM(F2:F175)/SUM('MissFill 1'!E5:E178)))</f>
        <v>4.4819812338629528E-2</v>
      </c>
      <c r="G179" s="62">
        <f>IF(SUM(G2:G175)=0,ISBLANK(FALSE),1-(SUM(G2:G175)/SUM('MissFill 1'!F5:F178)))</f>
        <v>3.6232363384898214E-3</v>
      </c>
      <c r="H179" s="62">
        <f>IF(SUM(H2:H175)=0,ISBLANK(FALSE),1-(SUM(H2:H175)/SUM('MissFill 1'!G5:G178)))</f>
        <v>2.4118302366544553E-2</v>
      </c>
      <c r="I179" s="62">
        <f>IF(SUM(I2:I175)=0,ISBLANK(FALSE),1-(SUM(I2:I175)/SUM('MissFill 1'!H5:H178)))</f>
        <v>4.4819812339695564E-2</v>
      </c>
      <c r="J179" s="62">
        <f>IF(SUM(J2:J175)=0,ISBLANK(FALSE),1-(SUM(J2:J175)/SUM('MissFill 1'!I5:I178)))</f>
        <v>3.7946043977279409E-3</v>
      </c>
      <c r="K179" s="62">
        <f>IF(SUM(K2:K175)=0,ISBLANK(FALSE),1-(SUM(K2:K175)/SUM('MissFill 1'!J5:J178)))</f>
        <v>1.5690073200163024E-2</v>
      </c>
      <c r="L179" s="62">
        <f>IF(SUM(L2:L175)=0,ISBLANK(FALSE),1-(SUM(L2:L175)/SUM('MissFill 1'!K5:K178)))</f>
        <v>4.4819812341346577E-2</v>
      </c>
      <c r="M179" s="62">
        <f>IF(SUM(M2:M175)=0,ISBLANK(FALSE),1-(SUM(M2:M175)/SUM('MissFill 1'!L5:L178)))</f>
        <v>1.4496375032160502E-2</v>
      </c>
      <c r="N179" s="62">
        <f>IF(SUM(N2:N175)=0,ISBLANK(FALSE),1-(SUM(N2:N175)/SUM('MissFill 1'!M5:M178)))</f>
        <v>4.4819812342486109E-2</v>
      </c>
      <c r="O179" s="62">
        <f>IF(SUM(O2:O175)=0,ISBLANK(FALSE),1-(SUM(O2:O175)/SUM('MissFill 1'!N5:N178)))</f>
        <v>2.3108339744201345E-2</v>
      </c>
      <c r="P179" s="62">
        <f>IF(SUM(P2:P175)=0,ISBLANK(FALSE),1-(SUM(P2:P175)/SUM('MissFill 1'!O5:O178)))</f>
        <v>4.4819812344191412E-2</v>
      </c>
      <c r="Q179" s="62">
        <f>IF(SUM(Q2:Q175)=0,ISBLANK(FALSE),1-(SUM(Q2:Q175)/SUM('MissFill 1'!P5:P178)))</f>
        <v>3.7178108119607756E-2</v>
      </c>
      <c r="R179" s="62">
        <f>IF(SUM(R2:R175)=0,ISBLANK(FALSE),1-(SUM(R2:R175)/SUM('MissFill 1'!Q5:Q178)))</f>
        <v>2.3703647848251741E-2</v>
      </c>
      <c r="S179" s="62">
        <f>IF(SUM(S2:S175)=0,ISBLANK(FALSE),1-(SUM(S2:S175)/SUM('MissFill 1'!R5:R178)))</f>
        <v>6.6873020799625982E-3</v>
      </c>
      <c r="T179" s="62">
        <f>IF(SUM(T2:T175)=0,ISBLANK(FALSE),1-(SUM(T2:T175)/SUM('MissFill 1'!S5:S178)))</f>
        <v>2.3431656077267493E-2</v>
      </c>
      <c r="U179" s="62">
        <f>IF(SUM(U2:U175)=0,ISBLANK(FALSE),1-(SUM(U2:U175)/SUM('MissFill 1'!T5:T178)))</f>
        <v>4.1186144570891425E-2</v>
      </c>
      <c r="V179" s="62">
        <f>IF(SUM(V2:V175)=0,ISBLANK(FALSE),1-(SUM(V2:V175)/SUM('MissFill 1'!U5:U178)))</f>
        <v>1.331865332701121E-2</v>
      </c>
      <c r="W179" s="62">
        <f>IF(SUM(W2:W175)=0,ISBLANK(FALSE),1-(SUM(W2:W175)/SUM('MissFill 1'!V5:V178)))</f>
        <v>0.10321740708953919</v>
      </c>
      <c r="X179" s="62">
        <f>IF(SUM(X2:X175)=0,ISBLANK(FALSE),1-(SUM(X2:X175)/SUM('MissFill 1'!W5:W178)))</f>
        <v>3.6629485852419319E-2</v>
      </c>
      <c r="Y179" s="62">
        <f>IF(SUM(Y2:Y175)=0,ISBLANK(FALSE),1-(SUM(Y2:Y175)/SUM('MissFill 1'!X5:X178)))</f>
        <v>1.4320619380936095E-2</v>
      </c>
      <c r="Z179" s="62">
        <f>IF(SUM(Z2:Z175)=0,ISBLANK(FALSE),1-(SUM(Z2:Z175)/SUM('MissFill 1'!Y5:Y178)))</f>
        <v>4.4819812349245813E-2</v>
      </c>
      <c r="AA179" s="62">
        <f>IF(SUM(AA2:AA175)=0,ISBLANK(FALSE),1-(SUM(AA2:AA175)/SUM('MissFill 1'!Z5:Z178)))</f>
        <v>4.4819812349661481E-2</v>
      </c>
      <c r="AB179" s="62">
        <f>IF(SUM(AB2:AB175)=0,ISBLANK(FALSE),1-(SUM(AB2:AB175)/SUM('MissFill 1'!AA5:AA178)))</f>
        <v>3.9621251510209343E-2</v>
      </c>
      <c r="AC179" s="62">
        <f>IF(SUM(AC2:AC175)=0,ISBLANK(FALSE),1-(SUM(AC2:AC175)/SUM('MissFill 1'!AB5:AB178)))</f>
        <v>3.3996838901680815E-2</v>
      </c>
      <c r="AD179" s="62">
        <f>IF(SUM(AD2:AD175)=0,ISBLANK(FALSE),1-(SUM(AD2:AD175)/SUM('MissFill 1'!AC5:AC178)))</f>
        <v>4.4819812351218014E-2</v>
      </c>
      <c r="AE179" s="62">
        <f>IF(SUM(AE2:AE175)=0,ISBLANK(FALSE),1-(SUM(AE2:AE175)/SUM('MissFill 1'!AD5:AD178)))</f>
        <v>2.9015625809716283E-2</v>
      </c>
      <c r="AF179" s="62">
        <f>IF(SUM(AF2:AF175)=0,ISBLANK(FALSE),1-(SUM(AF2:AF175)/SUM('MissFill 1'!AE5:AE178)))</f>
        <v>4.4819812352031585E-2</v>
      </c>
      <c r="AG179" s="62">
        <f>IF(SUM(AG2:AG175)=0,ISBLANK(FALSE),1-(SUM(AG2:AG175)/SUM('MissFill 1'!AF5:AF178)))</f>
        <v>4.4819812352586919E-2</v>
      </c>
      <c r="AH179" s="62">
        <f>IF(SUM(AH2:AH175)=0,ISBLANK(FALSE),1-(SUM(AH2:AH175)/SUM('MissFill 1'!AG5:AG178)))</f>
        <v>3.6227491786470112E-2</v>
      </c>
      <c r="AI179" s="62">
        <f>IF(SUM(AI2:AI175)=0,ISBLANK(FALSE),1-(SUM(AI2:AI175)/SUM('MissFill 1'!AH5:AH178)))</f>
        <v>4.4819812353064203E-2</v>
      </c>
      <c r="AJ179" s="62">
        <f>IF(SUM(AJ2:AJ175)=0,ISBLANK(FALSE),1-(SUM(AJ2:AJ175)/SUM('MissFill 1'!AI5:AI178)))</f>
        <v>2.287955036177558E-2</v>
      </c>
      <c r="AK179" s="62">
        <f>IF(SUM(AK2:AK175)=0,ISBLANK(FALSE),1-(SUM(AK2:AK175)/SUM('MissFill 1'!AJ5:AJ178)))</f>
        <v>0.14720593338737686</v>
      </c>
      <c r="AL179" s="62">
        <f>IF(SUM(AL2:AL175)=0,ISBLANK(FALSE),1-(SUM(AL2:AL175)/SUM('MissFill 1'!AK5:AK178)))</f>
        <v>4.4819812354756072E-2</v>
      </c>
      <c r="AM179" s="62">
        <f>IF(SUM(AM2:AM175)=0,ISBLANK(FALSE),1-(SUM(AM2:AM175)/SUM('MissFill 1'!AL5:AL178)))</f>
        <v>5.8489441672838427E-2</v>
      </c>
      <c r="AN179" s="62">
        <f>IF(SUM(AN2:AN175)=0,ISBLANK(FALSE),1-(SUM(AN2:AN175)/SUM('MissFill 1'!AM5:AM178)))</f>
        <v>3.7873237738949128E-2</v>
      </c>
      <c r="AO179" s="62">
        <f>IF(SUM(AO2:AO175)=0,ISBLANK(FALSE),1-(SUM(AO2:AO175)/SUM('MissFill 1'!AN5:AN178)))</f>
        <v>4.4819812356383104E-2</v>
      </c>
      <c r="AP179" s="62">
        <f>IF(SUM(AP2:AP175)=0,ISBLANK(FALSE),1-(SUM(AP2:AP175)/SUM('MissFill 1'!AO5:AO178)))</f>
        <v>4.481981235716781E-2</v>
      </c>
      <c r="AQ179" s="62">
        <f>IF(SUM(AQ2:AQ175)=0,ISBLANK(FALSE),1-(SUM(AQ2:AQ175)/SUM('MissFill 1'!AP5:AP178)))</f>
        <v>1.1611160393851905E-2</v>
      </c>
      <c r="AR179" s="62">
        <f>IF(SUM(AR2:AR175)=0,ISBLANK(FALSE),1-(SUM(AR2:AR175)/SUM('MissFill 1'!AQ5:AQ178)))</f>
        <v>4.481981235867849E-2</v>
      </c>
      <c r="AS179" s="62">
        <f>IF(SUM(AS2:AS175)=0,ISBLANK(FALSE),1-(SUM(AS2:AS175)/SUM('MissFill 1'!AR5:AR178)))</f>
        <v>4.0084560204979858E-2</v>
      </c>
      <c r="AT179" s="62">
        <f>IF(SUM(AT2:AT175)=0,ISBLANK(FALSE),1-(SUM(AT2:AT175)/SUM('MissFill 1'!AS5:AS178)))</f>
        <v>2.9015625817931046E-2</v>
      </c>
      <c r="AU179" s="62">
        <f>IF(SUM(AU2:AU175)=0,ISBLANK(FALSE),1-(SUM(AU2:AU175)/SUM('MissFill 1'!AT5:AT178)))</f>
        <v>4.4819812360612277E-2</v>
      </c>
      <c r="AV179" s="62">
        <f>IF(SUM(AV2:AV175)=0,ISBLANK(FALSE),1-(SUM(AV2:AV175)/SUM('MissFill 1'!AU5:AU178)))</f>
        <v>4.4819812361540201E-2</v>
      </c>
      <c r="AW179" s="62">
        <f>IF(SUM(AW2:AW175)=0,ISBLANK(FALSE),1-(SUM(AW2:AW175)/SUM('MissFill 1'!AV5:AV178)))</f>
        <v>4.4819812361886369E-2</v>
      </c>
      <c r="AX179" s="62">
        <f>IF(SUM(AX2:AX175)=0,ISBLANK(FALSE),1-(SUM(AX2:AX175)/SUM('MissFill 1'!AW5:AW178)))</f>
        <v>2.2879550370868418E-2</v>
      </c>
    </row>
    <row r="180" spans="1:50" x14ac:dyDescent="0.25">
      <c r="A180" s="59"/>
      <c r="B180" s="60"/>
    </row>
    <row r="181" spans="1:50" x14ac:dyDescent="0.25">
      <c r="A181" s="63" t="s">
        <v>0</v>
      </c>
      <c r="B181" s="63" t="s">
        <v>57</v>
      </c>
      <c r="C181" s="52" t="s">
        <v>58</v>
      </c>
    </row>
    <row r="182" spans="1:50" x14ac:dyDescent="0.25">
      <c r="A182" cm="1">
        <f t="array" ref="A182:C229">TRANSPOSE(C177:AX179)</f>
        <v>1971</v>
      </c>
      <c r="B182" s="54">
        <v>44492</v>
      </c>
      <c r="C182">
        <v>9.3082098429498883E-3</v>
      </c>
    </row>
    <row r="183" spans="1:50" x14ac:dyDescent="0.25">
      <c r="A183">
        <v>1972</v>
      </c>
      <c r="B183" s="54">
        <v>44482</v>
      </c>
      <c r="C183">
        <v>4.4819812337646536E-2</v>
      </c>
    </row>
    <row r="184" spans="1:50" x14ac:dyDescent="0.25">
      <c r="A184">
        <v>1973</v>
      </c>
      <c r="B184" s="54">
        <v>44485</v>
      </c>
      <c r="C184">
        <v>3.3484196429899415E-2</v>
      </c>
    </row>
    <row r="185" spans="1:50" x14ac:dyDescent="0.25">
      <c r="A185">
        <v>1974</v>
      </c>
      <c r="B185" s="54">
        <v>44482</v>
      </c>
      <c r="C185">
        <v>4.4819812338629528E-2</v>
      </c>
    </row>
    <row r="186" spans="1:50" x14ac:dyDescent="0.25">
      <c r="A186">
        <v>1975</v>
      </c>
      <c r="B186" s="54">
        <v>44491</v>
      </c>
      <c r="C186">
        <v>3.6232363384898214E-3</v>
      </c>
    </row>
    <row r="187" spans="1:50" x14ac:dyDescent="0.25">
      <c r="A187">
        <v>1976</v>
      </c>
      <c r="B187" s="54">
        <v>44484</v>
      </c>
      <c r="C187">
        <v>2.4118302366544553E-2</v>
      </c>
    </row>
    <row r="188" spans="1:50" x14ac:dyDescent="0.25">
      <c r="A188">
        <v>1977</v>
      </c>
      <c r="B188" s="54">
        <v>44482</v>
      </c>
      <c r="C188">
        <v>4.4819812339695564E-2</v>
      </c>
    </row>
    <row r="189" spans="1:50" x14ac:dyDescent="0.25">
      <c r="A189">
        <v>1978</v>
      </c>
      <c r="B189" s="54">
        <v>44482</v>
      </c>
      <c r="C189">
        <v>3.7946043977279409E-3</v>
      </c>
    </row>
    <row r="190" spans="1:50" x14ac:dyDescent="0.25">
      <c r="A190">
        <v>1979</v>
      </c>
      <c r="B190" s="54">
        <v>44485</v>
      </c>
      <c r="C190">
        <v>1.5690073200163024E-2</v>
      </c>
    </row>
    <row r="191" spans="1:50" x14ac:dyDescent="0.25">
      <c r="A191">
        <v>1980</v>
      </c>
      <c r="B191" s="54">
        <v>44482</v>
      </c>
      <c r="C191">
        <v>4.4819812341346577E-2</v>
      </c>
    </row>
    <row r="192" spans="1:50" x14ac:dyDescent="0.25">
      <c r="A192">
        <v>1981</v>
      </c>
      <c r="B192" s="54">
        <v>44488</v>
      </c>
      <c r="C192">
        <v>1.4496375032160502E-2</v>
      </c>
    </row>
    <row r="193" spans="1:3" x14ac:dyDescent="0.25">
      <c r="A193">
        <v>1982</v>
      </c>
      <c r="B193" s="54">
        <v>44482</v>
      </c>
      <c r="C193">
        <v>4.4819812342486109E-2</v>
      </c>
    </row>
    <row r="194" spans="1:3" x14ac:dyDescent="0.25">
      <c r="A194">
        <v>1983</v>
      </c>
      <c r="B194" s="54">
        <v>44482</v>
      </c>
      <c r="C194">
        <v>2.3108339744201345E-2</v>
      </c>
    </row>
    <row r="195" spans="1:3" x14ac:dyDescent="0.25">
      <c r="A195">
        <v>1984</v>
      </c>
      <c r="B195" s="54">
        <v>44482</v>
      </c>
      <c r="C195">
        <v>4.4819812344191412E-2</v>
      </c>
    </row>
    <row r="196" spans="1:3" x14ac:dyDescent="0.25">
      <c r="A196">
        <v>1985</v>
      </c>
      <c r="B196" s="54">
        <v>44483</v>
      </c>
      <c r="C196">
        <v>3.7178108119607756E-2</v>
      </c>
    </row>
    <row r="197" spans="1:3" x14ac:dyDescent="0.25">
      <c r="A197">
        <v>1986</v>
      </c>
      <c r="B197" s="54">
        <v>44483</v>
      </c>
      <c r="C197">
        <v>2.3703647848251741E-2</v>
      </c>
    </row>
    <row r="198" spans="1:3" x14ac:dyDescent="0.25">
      <c r="A198">
        <v>1987</v>
      </c>
      <c r="B198" s="54">
        <v>44482</v>
      </c>
      <c r="C198">
        <v>6.6873020799625982E-3</v>
      </c>
    </row>
    <row r="199" spans="1:3" x14ac:dyDescent="0.25">
      <c r="A199">
        <v>1988</v>
      </c>
      <c r="B199" s="54">
        <v>44482</v>
      </c>
      <c r="C199">
        <v>2.3431656077267493E-2</v>
      </c>
    </row>
    <row r="200" spans="1:3" x14ac:dyDescent="0.25">
      <c r="A200">
        <v>1989</v>
      </c>
      <c r="B200" s="54">
        <v>44482</v>
      </c>
      <c r="C200">
        <v>4.1186144570891425E-2</v>
      </c>
    </row>
    <row r="201" spans="1:3" x14ac:dyDescent="0.25">
      <c r="A201">
        <v>1990</v>
      </c>
      <c r="B201" s="54">
        <v>44486</v>
      </c>
      <c r="C201">
        <v>1.331865332701121E-2</v>
      </c>
    </row>
    <row r="202" spans="1:3" x14ac:dyDescent="0.25">
      <c r="A202">
        <v>1991</v>
      </c>
      <c r="B202" s="54">
        <v>44483</v>
      </c>
      <c r="C202">
        <v>0.10321740708953919</v>
      </c>
    </row>
    <row r="203" spans="1:3" x14ac:dyDescent="0.25">
      <c r="A203">
        <v>1992</v>
      </c>
      <c r="B203" s="54">
        <v>44482</v>
      </c>
      <c r="C203">
        <v>3.6629485852419319E-2</v>
      </c>
    </row>
    <row r="204" spans="1:3" x14ac:dyDescent="0.25">
      <c r="A204">
        <v>1993</v>
      </c>
      <c r="B204" s="54">
        <v>44491</v>
      </c>
      <c r="C204">
        <v>1.4320619380936095E-2</v>
      </c>
    </row>
    <row r="205" spans="1:3" x14ac:dyDescent="0.25">
      <c r="A205">
        <v>1994</v>
      </c>
      <c r="B205" s="54">
        <v>44482</v>
      </c>
      <c r="C205">
        <v>4.4819812349245813E-2</v>
      </c>
    </row>
    <row r="206" spans="1:3" x14ac:dyDescent="0.25">
      <c r="A206">
        <v>1995</v>
      </c>
      <c r="B206" s="54">
        <v>44482</v>
      </c>
      <c r="C206">
        <v>4.4819812349661481E-2</v>
      </c>
    </row>
    <row r="207" spans="1:3" x14ac:dyDescent="0.25">
      <c r="A207">
        <v>1999</v>
      </c>
      <c r="B207" s="54">
        <v>44487</v>
      </c>
      <c r="C207">
        <v>3.9621251510209343E-2</v>
      </c>
    </row>
    <row r="208" spans="1:3" x14ac:dyDescent="0.25">
      <c r="A208">
        <v>2000</v>
      </c>
      <c r="B208" s="54">
        <v>44482</v>
      </c>
      <c r="C208">
        <v>3.3996838901680815E-2</v>
      </c>
    </row>
    <row r="209" spans="1:3" x14ac:dyDescent="0.25">
      <c r="A209">
        <v>2001</v>
      </c>
      <c r="B209" s="54">
        <v>44482</v>
      </c>
      <c r="C209">
        <v>4.4819812351218014E-2</v>
      </c>
    </row>
    <row r="210" spans="1:3" x14ac:dyDescent="0.25">
      <c r="A210">
        <v>2002</v>
      </c>
      <c r="B210" s="54">
        <v>44486</v>
      </c>
      <c r="C210">
        <v>2.9015625809716283E-2</v>
      </c>
    </row>
    <row r="211" spans="1:3" x14ac:dyDescent="0.25">
      <c r="A211">
        <v>2003</v>
      </c>
      <c r="B211" s="54">
        <v>44482</v>
      </c>
      <c r="C211">
        <v>4.4819812352031585E-2</v>
      </c>
    </row>
    <row r="212" spans="1:3" x14ac:dyDescent="0.25">
      <c r="A212">
        <v>2004</v>
      </c>
      <c r="B212" s="54">
        <v>44482</v>
      </c>
      <c r="C212">
        <v>4.4819812352586919E-2</v>
      </c>
    </row>
    <row r="213" spans="1:3" x14ac:dyDescent="0.25">
      <c r="A213">
        <v>2005</v>
      </c>
      <c r="B213" s="54">
        <v>44484</v>
      </c>
      <c r="C213">
        <v>3.6227491786470112E-2</v>
      </c>
    </row>
    <row r="214" spans="1:3" x14ac:dyDescent="0.25">
      <c r="A214">
        <v>2006</v>
      </c>
      <c r="B214" s="54">
        <v>44482</v>
      </c>
      <c r="C214">
        <v>4.4819812353064203E-2</v>
      </c>
    </row>
    <row r="215" spans="1:3" x14ac:dyDescent="0.25">
      <c r="A215">
        <v>2007</v>
      </c>
      <c r="B215" s="54">
        <v>44488</v>
      </c>
      <c r="C215">
        <v>2.287955036177558E-2</v>
      </c>
    </row>
    <row r="216" spans="1:3" x14ac:dyDescent="0.25">
      <c r="A216">
        <v>2008</v>
      </c>
      <c r="B216" s="54">
        <v>44482</v>
      </c>
      <c r="C216">
        <v>0.14720593338737686</v>
      </c>
    </row>
    <row r="217" spans="1:3" x14ac:dyDescent="0.25">
      <c r="A217">
        <v>2009</v>
      </c>
      <c r="B217" s="54">
        <v>44482</v>
      </c>
      <c r="C217">
        <v>4.4819812354756072E-2</v>
      </c>
    </row>
    <row r="218" spans="1:3" x14ac:dyDescent="0.25">
      <c r="A218">
        <v>2010</v>
      </c>
      <c r="B218" s="54">
        <v>44482</v>
      </c>
      <c r="C218">
        <v>5.8489441672838427E-2</v>
      </c>
    </row>
    <row r="219" spans="1:3" x14ac:dyDescent="0.25">
      <c r="A219">
        <v>2011</v>
      </c>
      <c r="B219" s="54">
        <v>44482</v>
      </c>
      <c r="C219">
        <v>3.7873237738949128E-2</v>
      </c>
    </row>
    <row r="220" spans="1:3" x14ac:dyDescent="0.25">
      <c r="A220">
        <v>2012</v>
      </c>
      <c r="B220" s="54">
        <v>44482</v>
      </c>
      <c r="C220">
        <v>4.4819812356383104E-2</v>
      </c>
    </row>
    <row r="221" spans="1:3" x14ac:dyDescent="0.25">
      <c r="A221">
        <v>2013</v>
      </c>
      <c r="B221" s="54">
        <v>44482</v>
      </c>
      <c r="C221">
        <v>4.481981235716781E-2</v>
      </c>
    </row>
    <row r="222" spans="1:3" x14ac:dyDescent="0.25">
      <c r="A222">
        <v>2014</v>
      </c>
      <c r="B222" s="54">
        <v>44492</v>
      </c>
      <c r="C222">
        <v>1.1611160393851905E-2</v>
      </c>
    </row>
    <row r="223" spans="1:3" x14ac:dyDescent="0.25">
      <c r="A223">
        <v>2015</v>
      </c>
      <c r="B223" s="54">
        <v>44482</v>
      </c>
      <c r="C223">
        <v>4.481981235867849E-2</v>
      </c>
    </row>
    <row r="224" spans="1:3" x14ac:dyDescent="0.25">
      <c r="A224">
        <v>2016</v>
      </c>
      <c r="B224" s="54">
        <v>44483</v>
      </c>
      <c r="C224">
        <v>4.0084560204979858E-2</v>
      </c>
    </row>
    <row r="225" spans="1:3" x14ac:dyDescent="0.25">
      <c r="A225">
        <v>2017</v>
      </c>
      <c r="B225" s="54">
        <v>44486</v>
      </c>
      <c r="C225">
        <v>2.9015625817931046E-2</v>
      </c>
    </row>
    <row r="226" spans="1:3" x14ac:dyDescent="0.25">
      <c r="A226">
        <v>2018</v>
      </c>
      <c r="B226" s="54">
        <v>44482</v>
      </c>
      <c r="C226">
        <v>4.4819812360612277E-2</v>
      </c>
    </row>
    <row r="227" spans="1:3" x14ac:dyDescent="0.25">
      <c r="A227">
        <v>2019</v>
      </c>
      <c r="B227" s="54">
        <v>44482</v>
      </c>
      <c r="C227">
        <v>4.4819812361540201E-2</v>
      </c>
    </row>
    <row r="228" spans="1:3" x14ac:dyDescent="0.25">
      <c r="A228">
        <v>2020</v>
      </c>
      <c r="B228" s="54">
        <v>44482</v>
      </c>
      <c r="C228">
        <v>4.4819812361886369E-2</v>
      </c>
    </row>
    <row r="229" spans="1:3" x14ac:dyDescent="0.25">
      <c r="A229">
        <v>2021</v>
      </c>
      <c r="B229" s="54">
        <v>44488</v>
      </c>
      <c r="C229">
        <v>2.2879550370868418E-2</v>
      </c>
    </row>
  </sheetData>
  <pageMargins left="0.7" right="0.7" top="0.75" bottom="0.75" header="0.3" footer="0.3"/>
  <pageSetup orientation="portrait"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567B834-33AB-48E3-B433-7781BE0E6A5B}">
  <dimension ref="A1:AX229"/>
  <sheetViews>
    <sheetView workbookViewId="0">
      <pane xSplit="2" ySplit="1" topLeftCell="C170" activePane="bottomRight" state="frozen"/>
      <selection pane="topRight" activeCell="C1" sqref="C1"/>
      <selection pane="bottomLeft" activeCell="A2" sqref="A2"/>
      <selection pane="bottomRight" activeCell="C179" sqref="C179"/>
    </sheetView>
  </sheetViews>
  <sheetFormatPr defaultRowHeight="15" x14ac:dyDescent="0.25"/>
  <sheetData>
    <row r="1" spans="1:50" s="13" customFormat="1" ht="12.75" x14ac:dyDescent="0.2">
      <c r="A1" s="12" t="s">
        <v>7</v>
      </c>
      <c r="B1" s="12" t="s">
        <v>55</v>
      </c>
      <c r="C1" s="12">
        <v>1971</v>
      </c>
      <c r="D1" s="12">
        <v>1972</v>
      </c>
      <c r="E1" s="12">
        <v>1973</v>
      </c>
      <c r="F1" s="12">
        <v>1974</v>
      </c>
      <c r="G1" s="12">
        <v>1975</v>
      </c>
      <c r="H1" s="12">
        <v>1976</v>
      </c>
      <c r="I1" s="12">
        <v>1977</v>
      </c>
      <c r="J1" s="12">
        <v>1978</v>
      </c>
      <c r="K1" s="12">
        <v>1979</v>
      </c>
      <c r="L1" s="12">
        <v>1980</v>
      </c>
      <c r="M1" s="12">
        <v>1981</v>
      </c>
      <c r="N1" s="12">
        <v>1982</v>
      </c>
      <c r="O1" s="12">
        <v>1983</v>
      </c>
      <c r="P1" s="12">
        <v>1984</v>
      </c>
      <c r="Q1" s="12">
        <v>1985</v>
      </c>
      <c r="R1" s="12">
        <v>1986</v>
      </c>
      <c r="S1" s="12">
        <v>1987</v>
      </c>
      <c r="T1" s="12">
        <v>1988</v>
      </c>
      <c r="U1" s="12">
        <v>1989</v>
      </c>
      <c r="V1" s="12">
        <v>1990</v>
      </c>
      <c r="W1" s="12">
        <v>1991</v>
      </c>
      <c r="X1" s="12">
        <v>1992</v>
      </c>
      <c r="Y1" s="12">
        <v>1993</v>
      </c>
      <c r="Z1" s="12">
        <v>1994</v>
      </c>
      <c r="AA1" s="12">
        <v>1995</v>
      </c>
      <c r="AB1" s="12">
        <v>1999</v>
      </c>
      <c r="AC1" s="12">
        <v>2000</v>
      </c>
      <c r="AD1" s="12">
        <v>2001</v>
      </c>
      <c r="AE1" s="12">
        <v>2002</v>
      </c>
      <c r="AF1" s="12">
        <v>2003</v>
      </c>
      <c r="AG1" s="12">
        <v>2004</v>
      </c>
      <c r="AH1" s="12">
        <v>2005</v>
      </c>
      <c r="AI1" s="12">
        <v>2006</v>
      </c>
      <c r="AJ1" s="12">
        <v>2007</v>
      </c>
      <c r="AK1" s="12">
        <v>2008</v>
      </c>
      <c r="AL1" s="12">
        <v>2009</v>
      </c>
      <c r="AM1" s="12">
        <v>2010</v>
      </c>
      <c r="AN1" s="12">
        <v>2011</v>
      </c>
      <c r="AO1" s="12">
        <v>2012</v>
      </c>
      <c r="AP1" s="12">
        <v>2013</v>
      </c>
      <c r="AQ1" s="12">
        <v>2014</v>
      </c>
      <c r="AR1" s="12">
        <v>2015</v>
      </c>
      <c r="AS1" s="12">
        <v>2016</v>
      </c>
      <c r="AT1" s="12">
        <v>2017</v>
      </c>
      <c r="AU1" s="12">
        <v>2018</v>
      </c>
      <c r="AV1" s="12">
        <v>2019</v>
      </c>
      <c r="AW1" s="12">
        <v>2020</v>
      </c>
      <c r="AX1" s="12">
        <v>2021</v>
      </c>
    </row>
    <row r="2" spans="1:50" x14ac:dyDescent="0.25">
      <c r="A2" s="41">
        <v>44347</v>
      </c>
      <c r="B2" s="52">
        <v>151</v>
      </c>
      <c r="C2" s="59">
        <f>IF($A2&lt;=C$178,'MissFill 1'!B5,"")</f>
        <v>1</v>
      </c>
      <c r="D2" s="59">
        <f>IF($A2&lt;=D$178,'MissFill 1'!C5,"")</f>
        <v>0.23278636314473708</v>
      </c>
      <c r="E2" s="59">
        <f>IF($A2&lt;=E$178,'MissFill 1'!D5,"")</f>
        <v>0.2239028918722005</v>
      </c>
      <c r="F2" s="59">
        <f>IF($A2&lt;=F$178,'MissFill 1'!E5,"")</f>
        <v>0</v>
      </c>
      <c r="G2" s="59">
        <f>IF($A2&lt;=G$178,'MissFill 1'!F5,"")</f>
        <v>0.17789804992807631</v>
      </c>
      <c r="H2" s="59">
        <f>IF($A2&lt;=H$178,'MissFill 1'!G5,"")</f>
        <v>0.30402379965421561</v>
      </c>
      <c r="I2" s="59">
        <f>IF($A2&lt;=I$178,'MissFill 1'!H5,"")</f>
        <v>0.20881708333524024</v>
      </c>
      <c r="J2" s="59">
        <f>IF($A2&lt;=J$178,'MissFill 1'!I5,"")</f>
        <v>0.28941049379625139</v>
      </c>
      <c r="K2" s="59">
        <f>IF($A2&lt;=K$178,'MissFill 1'!J5,"")</f>
        <v>0.34448603584905663</v>
      </c>
      <c r="L2" s="59">
        <f>IF($A2&lt;=L$178,'MissFill 1'!K5,"")</f>
        <v>0.43792781392833718</v>
      </c>
      <c r="M2" s="59">
        <f>IF($A2&lt;=M$178,'MissFill 1'!L5,"")</f>
        <v>0.36437824370275096</v>
      </c>
      <c r="N2" s="59">
        <f>IF($A2&lt;=N$178,'MissFill 1'!M5,"")</f>
        <v>0.37605469230784416</v>
      </c>
      <c r="O2" s="59">
        <f>IF($A2&lt;=O$178,'MissFill 1'!N5,"")</f>
        <v>0.57857366919311504</v>
      </c>
      <c r="P2" s="59">
        <f>IF($A2&lt;=P$178,'MissFill 1'!O5,"")</f>
        <v>0.53201923280657715</v>
      </c>
      <c r="Q2" s="59">
        <f>IF($A2&lt;=Q$178,'MissFill 1'!P5,"")</f>
        <v>0.25215556514874182</v>
      </c>
      <c r="R2" s="59">
        <f>IF($A2&lt;=R$178,'MissFill 1'!Q5,"")</f>
        <v>0.10237865127435884</v>
      </c>
      <c r="S2" s="59">
        <f>IF($A2&lt;=S$178,'MissFill 1'!R5,"")</f>
        <v>0.20940806128133357</v>
      </c>
      <c r="T2" s="59">
        <f>IF($A2&lt;=T$178,'MissFill 1'!S5,"")</f>
        <v>0.11845176807622496</v>
      </c>
      <c r="U2" s="59">
        <f>IF($A2&lt;=U$178,'MissFill 1'!T5,"")</f>
        <v>0.60842086681238428</v>
      </c>
      <c r="V2" s="59">
        <f>IF($A2&lt;=V$178,'MissFill 1'!U5,"")</f>
        <v>0.25728043895209607</v>
      </c>
      <c r="W2" s="59">
        <f>IF($A2&lt;=W$178,'MissFill 1'!V5,"")</f>
        <v>0.22048029223200849</v>
      </c>
      <c r="X2" s="59">
        <f>IF($A2&lt;=X$178,'MissFill 1'!W5,"")</f>
        <v>0.42482575416210294</v>
      </c>
      <c r="Y2" s="59">
        <f>IF($A2&lt;=Y$178,'MissFill 1'!X5,"")</f>
        <v>0.94291278902995357</v>
      </c>
      <c r="Z2" s="59">
        <f>IF($A2&lt;=Z$178,'MissFill 1'!Y5,"")</f>
        <v>0</v>
      </c>
      <c r="AA2" s="59">
        <f>IF($A2&lt;=AA$178,'MissFill 1'!Z5,"")</f>
        <v>0.27192480560790472</v>
      </c>
      <c r="AB2" s="59">
        <f>IF($A2&lt;=AB$178,'MissFill 1'!AA5,"")</f>
        <v>0.57927314627837956</v>
      </c>
      <c r="AC2" s="59">
        <f>IF($A2&lt;=AC$178,'MissFill 1'!AB5,"")</f>
        <v>0.20820728905544927</v>
      </c>
      <c r="AD2" s="59">
        <f>IF($A2&lt;=AD$178,'MissFill 1'!AC5,"")</f>
        <v>0.23326615633662956</v>
      </c>
      <c r="AE2" s="59">
        <f>IF($A2&lt;=AE$178,'MissFill 1'!AD5,"")</f>
        <v>0.28924578722351296</v>
      </c>
      <c r="AF2" s="59">
        <f>IF($A2&lt;=AF$178,'MissFill 1'!AE5,"")</f>
        <v>0.2445757405556433</v>
      </c>
      <c r="AG2" s="59">
        <f>IF($A2&lt;=AG$178,'MissFill 1'!AF5,"")</f>
        <v>0.36504859812344431</v>
      </c>
      <c r="AH2" s="59">
        <f>IF($A2&lt;=AH$178,'MissFill 1'!AG5,"")</f>
        <v>0.13969219193770765</v>
      </c>
      <c r="AI2" s="59">
        <f>IF($A2&lt;=AI$178,'MissFill 1'!AH5,"")</f>
        <v>0.17314452525991939</v>
      </c>
      <c r="AJ2" s="59">
        <f>IF($A2&lt;=AJ$178,'MissFill 1'!AI5,"")</f>
        <v>0.10525026146649787</v>
      </c>
      <c r="AK2" s="59">
        <f>IF($A2&lt;=AK$178,'MissFill 1'!AJ5,"")</f>
        <v>0.32060333668611357</v>
      </c>
      <c r="AL2" s="59">
        <f>IF($A2&lt;=AL$178,'MissFill 1'!AK5,"")</f>
        <v>0.6874991549845082</v>
      </c>
      <c r="AM2" s="59">
        <f>IF($A2&lt;=AM$178,'MissFill 1'!AL5,"")</f>
        <v>0.27067891256171034</v>
      </c>
      <c r="AN2" s="59">
        <f>IF($A2&lt;=AN$178,'MissFill 1'!AM5,"")</f>
        <v>0.28112448324356032</v>
      </c>
      <c r="AO2" s="59">
        <f>IF($A2&lt;=AO$178,'MissFill 1'!AN5,"")</f>
        <v>0.51996623499384853</v>
      </c>
      <c r="AP2" s="59">
        <f>IF($A2&lt;=AP$178,'MissFill 1'!AO5,"")</f>
        <v>0.51740763580900762</v>
      </c>
      <c r="AQ2" s="59">
        <f>IF($A2&lt;=AQ$178,'MissFill 1'!AP5,"")</f>
        <v>0.3118760260858881</v>
      </c>
      <c r="AR2" s="59">
        <f>IF($A2&lt;=AR$178,'MissFill 1'!AQ5,"")</f>
        <v>0.68623942446220909</v>
      </c>
      <c r="AS2" s="59">
        <f>IF($A2&lt;=AS$178,'MissFill 1'!AR5,"")</f>
        <v>0.39372252211816894</v>
      </c>
      <c r="AT2" s="59">
        <f>IF($A2&lt;=AT$178,'MissFill 1'!AS5,"")</f>
        <v>0.40045946524027604</v>
      </c>
      <c r="AU2" s="59">
        <f>IF($A2&lt;=AU$178,'MissFill 1'!AT5,"")</f>
        <v>0.48512540772314106</v>
      </c>
      <c r="AV2" s="59">
        <f>IF($A2&lt;=AV$178,'MissFill 1'!AU5,"")</f>
        <v>0.614894880416198</v>
      </c>
      <c r="AW2" s="59">
        <f>IF($A2&lt;=AW$178,'MissFill 1'!AV5,"")</f>
        <v>0.22961358635277257</v>
      </c>
      <c r="AX2" s="59">
        <f>IF($A2&lt;=AX$178,'MissFill 1'!AW5,"")</f>
        <v>0.29179922694738747</v>
      </c>
    </row>
    <row r="3" spans="1:50" x14ac:dyDescent="0.25">
      <c r="A3" s="41">
        <v>44348</v>
      </c>
      <c r="B3" s="52">
        <v>152</v>
      </c>
      <c r="C3" s="59">
        <f>IF($A3&lt;=C$178,'MissFill 1'!B6,"")</f>
        <v>0</v>
      </c>
      <c r="D3" s="59">
        <f>IF($A3&lt;=D$178,'MissFill 1'!C6,"")</f>
        <v>0</v>
      </c>
      <c r="E3" s="59">
        <f>IF($A3&lt;=E$178,'MissFill 1'!D6,"")</f>
        <v>0</v>
      </c>
      <c r="F3" s="59">
        <f>IF($A3&lt;=F$178,'MissFill 1'!E6,"")</f>
        <v>0</v>
      </c>
      <c r="G3" s="59">
        <f>IF($A3&lt;=G$178,'MissFill 1'!F6,"")</f>
        <v>0</v>
      </c>
      <c r="H3" s="59">
        <f>IF($A3&lt;=H$178,'MissFill 1'!G6,"")</f>
        <v>0</v>
      </c>
      <c r="I3" s="59">
        <f>IF($A3&lt;=I$178,'MissFill 1'!H6,"")</f>
        <v>0</v>
      </c>
      <c r="J3" s="59">
        <f>IF($A3&lt;=J$178,'MissFill 1'!I6,"")</f>
        <v>0</v>
      </c>
      <c r="K3" s="59">
        <f>IF($A3&lt;=K$178,'MissFill 1'!J6,"")</f>
        <v>0</v>
      </c>
      <c r="L3" s="59">
        <f>IF($A3&lt;=L$178,'MissFill 1'!K6,"")</f>
        <v>0</v>
      </c>
      <c r="M3" s="59">
        <f>IF($A3&lt;=M$178,'MissFill 1'!L6,"")</f>
        <v>0</v>
      </c>
      <c r="N3" s="59">
        <f>IF($A3&lt;=N$178,'MissFill 1'!M6,"")</f>
        <v>0</v>
      </c>
      <c r="O3" s="59">
        <f>IF($A3&lt;=O$178,'MissFill 1'!N6,"")</f>
        <v>0</v>
      </c>
      <c r="P3" s="59">
        <f>IF($A3&lt;=P$178,'MissFill 1'!O6,"")</f>
        <v>0</v>
      </c>
      <c r="Q3" s="59">
        <f>IF($A3&lt;=Q$178,'MissFill 1'!P6,"")</f>
        <v>0</v>
      </c>
      <c r="R3" s="59">
        <f>IF($A3&lt;=R$178,'MissFill 1'!Q6,"")</f>
        <v>0</v>
      </c>
      <c r="S3" s="59">
        <f>IF($A3&lt;=S$178,'MissFill 1'!R6,"")</f>
        <v>0</v>
      </c>
      <c r="T3" s="59">
        <f>IF($A3&lt;=T$178,'MissFill 1'!S6,"")</f>
        <v>0</v>
      </c>
      <c r="U3" s="59">
        <f>IF($A3&lt;=U$178,'MissFill 1'!T6,"")</f>
        <v>0</v>
      </c>
      <c r="V3" s="59">
        <f>IF($A3&lt;=V$178,'MissFill 1'!U6,"")</f>
        <v>0</v>
      </c>
      <c r="W3" s="59">
        <f>IF($A3&lt;=W$178,'MissFill 1'!V6,"")</f>
        <v>0</v>
      </c>
      <c r="X3" s="59">
        <f>IF($A3&lt;=X$178,'MissFill 1'!W6,"")</f>
        <v>0</v>
      </c>
      <c r="Y3" s="59">
        <f>IF($A3&lt;=Y$178,'MissFill 1'!X6,"")</f>
        <v>0</v>
      </c>
      <c r="Z3" s="59">
        <f>IF($A3&lt;=Z$178,'MissFill 1'!Y6,"")</f>
        <v>0</v>
      </c>
      <c r="AA3" s="59">
        <f>IF($A3&lt;=AA$178,'MissFill 1'!Z6,"")</f>
        <v>0</v>
      </c>
      <c r="AB3" s="59">
        <f>IF($A3&lt;=AB$178,'MissFill 1'!AA6,"")</f>
        <v>0</v>
      </c>
      <c r="AC3" s="59">
        <f>IF($A3&lt;=AC$178,'MissFill 1'!AB6,"")</f>
        <v>0</v>
      </c>
      <c r="AD3" s="59">
        <f>IF($A3&lt;=AD$178,'MissFill 1'!AC6,"")</f>
        <v>0</v>
      </c>
      <c r="AE3" s="59">
        <f>IF($A3&lt;=AE$178,'MissFill 1'!AD6,"")</f>
        <v>0</v>
      </c>
      <c r="AF3" s="59">
        <f>IF($A3&lt;=AF$178,'MissFill 1'!AE6,"")</f>
        <v>0</v>
      </c>
      <c r="AG3" s="59">
        <f>IF($A3&lt;=AG$178,'MissFill 1'!AF6,"")</f>
        <v>0</v>
      </c>
      <c r="AH3" s="59">
        <f>IF($A3&lt;=AH$178,'MissFill 1'!AG6,"")</f>
        <v>0</v>
      </c>
      <c r="AI3" s="59">
        <f>IF($A3&lt;=AI$178,'MissFill 1'!AH6,"")</f>
        <v>0</v>
      </c>
      <c r="AJ3" s="59">
        <f>IF($A3&lt;=AJ$178,'MissFill 1'!AI6,"")</f>
        <v>0</v>
      </c>
      <c r="AK3" s="59">
        <f>IF($A3&lt;=AK$178,'MissFill 1'!AJ6,"")</f>
        <v>0</v>
      </c>
      <c r="AL3" s="59">
        <f>IF($A3&lt;=AL$178,'MissFill 1'!AK6,"")</f>
        <v>0</v>
      </c>
      <c r="AM3" s="59">
        <f>IF($A3&lt;=AM$178,'MissFill 1'!AL6,"")</f>
        <v>0</v>
      </c>
      <c r="AN3" s="59">
        <f>IF($A3&lt;=AN$178,'MissFill 1'!AM6,"")</f>
        <v>0</v>
      </c>
      <c r="AO3" s="59">
        <f>IF($A3&lt;=AO$178,'MissFill 1'!AN6,"")</f>
        <v>0</v>
      </c>
      <c r="AP3" s="59">
        <f>IF($A3&lt;=AP$178,'MissFill 1'!AO6,"")</f>
        <v>0</v>
      </c>
      <c r="AQ3" s="59">
        <f>IF($A3&lt;=AQ$178,'MissFill 1'!AP6,"")</f>
        <v>0</v>
      </c>
      <c r="AR3" s="59">
        <f>IF($A3&lt;=AR$178,'MissFill 1'!AQ6,"")</f>
        <v>0</v>
      </c>
      <c r="AS3" s="59">
        <f>IF($A3&lt;=AS$178,'MissFill 1'!AR6,"")</f>
        <v>0</v>
      </c>
      <c r="AT3" s="59">
        <f>IF($A3&lt;=AT$178,'MissFill 1'!AS6,"")</f>
        <v>0</v>
      </c>
      <c r="AU3" s="59">
        <f>IF($A3&lt;=AU$178,'MissFill 1'!AT6,"")</f>
        <v>0</v>
      </c>
      <c r="AV3" s="59">
        <f>IF($A3&lt;=AV$178,'MissFill 1'!AU6,"")</f>
        <v>0</v>
      </c>
      <c r="AW3" s="59">
        <f>IF($A3&lt;=AW$178,'MissFill 1'!AV6,"")</f>
        <v>0</v>
      </c>
      <c r="AX3" s="59">
        <f>IF($A3&lt;=AX$178,'MissFill 1'!AW6,"")</f>
        <v>0</v>
      </c>
    </row>
    <row r="4" spans="1:50" x14ac:dyDescent="0.25">
      <c r="A4" s="41">
        <v>44349</v>
      </c>
      <c r="B4" s="52">
        <v>153</v>
      </c>
      <c r="C4" s="59">
        <f>IF($A4&lt;=C$178,'MissFill 1'!B7,"")</f>
        <v>0</v>
      </c>
      <c r="D4" s="59">
        <f>IF($A4&lt;=D$178,'MissFill 1'!C7,"")</f>
        <v>0.46557272628946145</v>
      </c>
      <c r="E4" s="59">
        <f>IF($A4&lt;=E$178,'MissFill 1'!D7,"")</f>
        <v>0.44780578374438867</v>
      </c>
      <c r="F4" s="59">
        <f>IF($A4&lt;=F$178,'MissFill 1'!E7,"")</f>
        <v>0</v>
      </c>
      <c r="G4" s="59">
        <f>IF($A4&lt;=G$178,'MissFill 1'!F7,"")</f>
        <v>0.35579609985614286</v>
      </c>
      <c r="H4" s="59">
        <f>IF($A4&lt;=H$178,'MissFill 1'!G7,"")</f>
        <v>0.60804759930841457</v>
      </c>
      <c r="I4" s="59">
        <f>IF($A4&lt;=I$178,'MissFill 1'!H7,"")</f>
        <v>0.4176341666704691</v>
      </c>
      <c r="J4" s="59">
        <f>IF($A4&lt;=J$178,'MissFill 1'!I7,"")</f>
        <v>0.57882098759248679</v>
      </c>
      <c r="K4" s="59">
        <f>IF($A4&lt;=K$178,'MissFill 1'!J7,"")</f>
        <v>0.68897207169809427</v>
      </c>
      <c r="L4" s="59">
        <f>IF($A4&lt;=L$178,'MissFill 1'!K7,"")</f>
        <v>0.87585562785665028</v>
      </c>
      <c r="M4" s="59">
        <f>IF($A4&lt;=M$178,'MissFill 1'!L7,"")</f>
        <v>0.72875648740548216</v>
      </c>
      <c r="N4" s="59">
        <f>IF($A4&lt;=N$178,'MissFill 1'!M7,"")</f>
        <v>0.7521093846156679</v>
      </c>
      <c r="O4" s="59">
        <f>IF($A4&lt;=O$178,'MissFill 1'!N7,"")</f>
        <v>1.1571473383861983</v>
      </c>
      <c r="P4" s="59">
        <f>IF($A4&lt;=P$178,'MissFill 1'!O7,"")</f>
        <v>1.0640384656131252</v>
      </c>
      <c r="Q4" s="59">
        <f>IF($A4&lt;=Q$178,'MissFill 1'!P7,"")</f>
        <v>0.50431113029746988</v>
      </c>
      <c r="R4" s="59">
        <f>IF($A4&lt;=R$178,'MissFill 1'!Q7,"")</f>
        <v>0.20475730254871213</v>
      </c>
      <c r="S4" s="59">
        <f>IF($A4&lt;=S$178,'MissFill 1'!R7,"")</f>
        <v>0.4188161225626556</v>
      </c>
      <c r="T4" s="59">
        <f>IF($A4&lt;=T$178,'MissFill 1'!S7,"")</f>
        <v>0.23690353615244344</v>
      </c>
      <c r="U4" s="59">
        <f>IF($A4&lt;=U$178,'MissFill 1'!T7,"")</f>
        <v>1.2168417336247352</v>
      </c>
      <c r="V4" s="59">
        <f>IF($A4&lt;=V$178,'MissFill 1'!U7,"")</f>
        <v>0.51456087790417815</v>
      </c>
      <c r="W4" s="59">
        <f>IF($A4&lt;=W$178,'MissFill 1'!V7,"")</f>
        <v>0.44096058446400499</v>
      </c>
      <c r="X4" s="59">
        <f>IF($A4&lt;=X$178,'MissFill 1'!W7,"")</f>
        <v>0.84965150832418279</v>
      </c>
      <c r="Y4" s="59">
        <f>IF($A4&lt;=Y$178,'MissFill 1'!X7,"")</f>
        <v>1.8858255780598565</v>
      </c>
      <c r="Z4" s="59">
        <f>IF($A4&lt;=Z$178,'MissFill 1'!Y7,"")</f>
        <v>2</v>
      </c>
      <c r="AA4" s="59">
        <f>IF($A4&lt;=AA$178,'MissFill 1'!Z7,"")</f>
        <v>0.54384961121579478</v>
      </c>
      <c r="AB4" s="59">
        <f>IF($A4&lt;=AB$178,'MissFill 1'!AA7,"")</f>
        <v>1.1585462925567278</v>
      </c>
      <c r="AC4" s="59">
        <f>IF($A4&lt;=AC$178,'MissFill 1'!AB7,"")</f>
        <v>0.41641457811088733</v>
      </c>
      <c r="AD4" s="59">
        <f>IF($A4&lt;=AD$178,'MissFill 1'!AC7,"")</f>
        <v>0.46653231267324652</v>
      </c>
      <c r="AE4" s="59">
        <f>IF($A4&lt;=AE$178,'MissFill 1'!AD7,"")</f>
        <v>0.57849157444701038</v>
      </c>
      <c r="AF4" s="59">
        <f>IF($A4&lt;=AF$178,'MissFill 1'!AE7,"")</f>
        <v>0.48915148111127349</v>
      </c>
      <c r="AG4" s="59">
        <f>IF($A4&lt;=AG$178,'MissFill 1'!AF7,"")</f>
        <v>0.73009719624686886</v>
      </c>
      <c r="AH4" s="59">
        <f>IF($A4&lt;=AH$178,'MissFill 1'!AG7,"")</f>
        <v>0.2793843838754077</v>
      </c>
      <c r="AI4" s="59">
        <f>IF($A4&lt;=AI$178,'MissFill 1'!AH7,"")</f>
        <v>0.3462890505198295</v>
      </c>
      <c r="AJ4" s="59">
        <f>IF($A4&lt;=AJ$178,'MissFill 1'!AI7,"")</f>
        <v>0.21050052293299004</v>
      </c>
      <c r="AK4" s="59">
        <f>IF($A4&lt;=AK$178,'MissFill 1'!AJ7,"")</f>
        <v>0.64120667337220982</v>
      </c>
      <c r="AL4" s="59">
        <f>IF($A4&lt;=AL$178,'MissFill 1'!AK7,"")</f>
        <v>1.3749983099689795</v>
      </c>
      <c r="AM4" s="59">
        <f>IF($A4&lt;=AM$178,'MissFill 1'!AL7,"")</f>
        <v>0.54135782512340624</v>
      </c>
      <c r="AN4" s="59">
        <f>IF($A4&lt;=AN$178,'MissFill 1'!AM7,"")</f>
        <v>0.56224896648710565</v>
      </c>
      <c r="AO4" s="59">
        <f>IF($A4&lt;=AO$178,'MissFill 1'!AN7,"")</f>
        <v>1.0399324699876695</v>
      </c>
      <c r="AP4" s="59">
        <f>IF($A4&lt;=AP$178,'MissFill 1'!AO7,"")</f>
        <v>1.0348152716179877</v>
      </c>
      <c r="AQ4" s="59">
        <f>IF($A4&lt;=AQ$178,'MissFill 1'!AP7,"")</f>
        <v>0.62375205217175966</v>
      </c>
      <c r="AR4" s="59">
        <f>IF($A4&lt;=AR$178,'MissFill 1'!AQ7,"")</f>
        <v>1.3724788489243822</v>
      </c>
      <c r="AS4" s="59">
        <f>IF($A4&lt;=AS$178,'MissFill 1'!AR7,"")</f>
        <v>0.78744504423631712</v>
      </c>
      <c r="AT4" s="59">
        <f>IF($A4&lt;=AT$178,'MissFill 1'!AS7,"")</f>
        <v>0.80091893048053076</v>
      </c>
      <c r="AU4" s="59">
        <f>IF($A4&lt;=AU$178,'MissFill 1'!AT7,"")</f>
        <v>0.97025081544625658</v>
      </c>
      <c r="AV4" s="59">
        <f>IF($A4&lt;=AV$178,'MissFill 1'!AU7,"")</f>
        <v>1.2297897608323634</v>
      </c>
      <c r="AW4" s="59">
        <f>IF($A4&lt;=AW$178,'MissFill 1'!AV7,"")</f>
        <v>0.45922717270553287</v>
      </c>
      <c r="AX4" s="59">
        <f>IF($A4&lt;=AX$178,'MissFill 1'!AW7,"")</f>
        <v>0.58359845389475939</v>
      </c>
    </row>
    <row r="5" spans="1:50" x14ac:dyDescent="0.25">
      <c r="A5" s="41">
        <v>44350</v>
      </c>
      <c r="B5" s="52">
        <v>154</v>
      </c>
      <c r="C5" s="59">
        <f>IF($A5&lt;=C$178,'MissFill 1'!B8,"")</f>
        <v>0</v>
      </c>
      <c r="D5" s="59">
        <f>IF($A5&lt;=D$178,'MissFill 1'!C8,"")</f>
        <v>3</v>
      </c>
      <c r="E5" s="59">
        <f>IF($A5&lt;=E$178,'MissFill 1'!D8,"")</f>
        <v>0.38479502259374843</v>
      </c>
      <c r="F5" s="59">
        <f>IF($A5&lt;=F$178,'MissFill 1'!E8,"")</f>
        <v>0</v>
      </c>
      <c r="G5" s="59">
        <f>IF($A5&lt;=G$178,'MissFill 1'!F8,"")</f>
        <v>0.30573202324037135</v>
      </c>
      <c r="H5" s="59">
        <f>IF($A5&lt;=H$178,'MissFill 1'!G8,"")</f>
        <v>0</v>
      </c>
      <c r="I5" s="59">
        <f>IF($A5&lt;=I$178,'MissFill 1'!H8,"")</f>
        <v>0</v>
      </c>
      <c r="J5" s="59">
        <f>IF($A5&lt;=J$178,'MissFill 1'!I8,"")</f>
        <v>0.49737507438162587</v>
      </c>
      <c r="K5" s="59">
        <f>IF($A5&lt;=K$178,'MissFill 1'!J8,"")</f>
        <v>0.59202679715021211</v>
      </c>
      <c r="L5" s="59">
        <f>IF($A5&lt;=L$178,'MissFill 1'!K8,"")</f>
        <v>0.75261396423218119</v>
      </c>
      <c r="M5" s="59">
        <f>IF($A5&lt;=M$178,'MissFill 1'!L8,"")</f>
        <v>0.62621314689540042</v>
      </c>
      <c r="N5" s="59">
        <f>IF($A5&lt;=N$178,'MissFill 1'!M8,"")</f>
        <v>0.6462800574531089</v>
      </c>
      <c r="O5" s="59">
        <f>IF($A5&lt;=O$178,'MissFill 1'!N8,"")</f>
        <v>0.99432511231873044</v>
      </c>
      <c r="P5" s="59">
        <f>IF($A5&lt;=P$178,'MissFill 1'!O8,"")</f>
        <v>0.91431759097138732</v>
      </c>
      <c r="Q5" s="59">
        <f>IF($A5&lt;=Q$178,'MissFill 1'!P8,"")</f>
        <v>0.43334950065733086</v>
      </c>
      <c r="R5" s="59">
        <f>IF($A5&lt;=R$178,'MissFill 1'!Q8,"")</f>
        <v>0.17594589824556889</v>
      </c>
      <c r="S5" s="59">
        <f>IF($A5&lt;=S$178,'MissFill 1'!R8,"")</f>
        <v>0.35988449724024846</v>
      </c>
      <c r="T5" s="59">
        <f>IF($A5&lt;=T$178,'MissFill 1'!S8,"")</f>
        <v>0.20356883464987538</v>
      </c>
      <c r="U5" s="59">
        <f>IF($A5&lt;=U$178,'MissFill 1'!T8,"")</f>
        <v>1.0456199079608663</v>
      </c>
      <c r="V5" s="59">
        <f>IF($A5&lt;=V$178,'MissFill 1'!U8,"")</f>
        <v>0.44215700606497743</v>
      </c>
      <c r="W5" s="59">
        <f>IF($A5&lt;=W$178,'MissFill 1'!V8,"")</f>
        <v>0.37891301144657807</v>
      </c>
      <c r="X5" s="59">
        <f>IF($A5&lt;=X$178,'MissFill 1'!W8,"")</f>
        <v>0.73009702690450684</v>
      </c>
      <c r="Y5" s="59">
        <f>IF($A5&lt;=Y$178,'MissFill 1'!X8,"")</f>
        <v>1.6204710217222937</v>
      </c>
      <c r="Z5" s="59">
        <f>IF($A5&lt;=Z$178,'MissFill 1'!Y8,"")</f>
        <v>0</v>
      </c>
      <c r="AA5" s="59">
        <f>IF($A5&lt;=AA$178,'MissFill 1'!Z8,"")</f>
        <v>0.46732452110274608</v>
      </c>
      <c r="AB5" s="59">
        <f>IF($A5&lt;=AB$178,'MissFill 1'!AA8,"")</f>
        <v>0.99552721961881796</v>
      </c>
      <c r="AC5" s="59">
        <f>IF($A5&lt;=AC$178,'MissFill 1'!AB8,"")</f>
        <v>0.35782087415827324</v>
      </c>
      <c r="AD5" s="59">
        <f>IF($A5&lt;=AD$178,'MissFill 1'!AC8,"")</f>
        <v>0.4008865412472874</v>
      </c>
      <c r="AE5" s="59">
        <f>IF($A5&lt;=AE$178,'MissFill 1'!AD8,"")</f>
        <v>0.49709201296671229</v>
      </c>
      <c r="AF5" s="59">
        <f>IF($A5&lt;=AF$178,'MissFill 1'!AE8,"")</f>
        <v>0.42032296602363839</v>
      </c>
      <c r="AG5" s="59">
        <f>IF($A5&lt;=AG$178,'MissFill 1'!AF8,"")</f>
        <v>0.62736520456782074</v>
      </c>
      <c r="AH5" s="59">
        <f>IF($A5&lt;=AH$178,'MissFill 1'!AG8,"")</f>
        <v>0.24007220140561039</v>
      </c>
      <c r="AI5" s="59">
        <f>IF($A5&lt;=AI$178,'MissFill 1'!AH8,"")</f>
        <v>0.29756271101404191</v>
      </c>
      <c r="AJ5" s="59">
        <f>IF($A5&lt;=AJ$178,'MissFill 1'!AI8,"")</f>
        <v>0.18088098997004604</v>
      </c>
      <c r="AK5" s="59">
        <f>IF($A5&lt;=AK$178,'MissFill 1'!AJ8,"")</f>
        <v>0.55098246901688996</v>
      </c>
      <c r="AL5" s="59">
        <f>IF($A5&lt;=AL$178,'MissFill 1'!AK8,"")</f>
        <v>1.1815222691560887</v>
      </c>
      <c r="AM5" s="59">
        <f>IF($A5&lt;=AM$178,'MissFill 1'!AL8,"")</f>
        <v>0.46518335428328095</v>
      </c>
      <c r="AN5" s="59">
        <f>IF($A5&lt;=AN$178,'MissFill 1'!AM8,"")</f>
        <v>0.48313490271089748</v>
      </c>
      <c r="AO5" s="59">
        <f>IF($A5&lt;=AO$178,'MissFill 1'!AN8,"")</f>
        <v>0.89360355049210927</v>
      </c>
      <c r="AP5" s="59">
        <f>IF($A5&lt;=AP$178,'MissFill 1'!AO8,"")</f>
        <v>0.88920639321152806</v>
      </c>
      <c r="AQ5" s="59">
        <f>IF($A5&lt;=AQ$178,'MissFill 1'!AP8,"")</f>
        <v>0.53598388792883211</v>
      </c>
      <c r="AR5" s="59">
        <f>IF($A5&lt;=AR$178,'MissFill 1'!AQ8,"")</f>
        <v>1.1793573215275186</v>
      </c>
      <c r="AS5" s="59">
        <f>IF($A5&lt;=AS$178,'MissFill 1'!AR8,"")</f>
        <v>0.6766436356731268</v>
      </c>
      <c r="AT5" s="59">
        <f>IF($A5&lt;=AT$178,'MissFill 1'!AS8,"")</f>
        <v>0.68822161110349267</v>
      </c>
      <c r="AU5" s="59">
        <f>IF($A5&lt;=AU$178,'MissFill 1'!AT8,"")</f>
        <v>0.83372680301147262</v>
      </c>
      <c r="AV5" s="59">
        <f>IF($A5&lt;=AV$178,'MissFill 1'!AU8,"")</f>
        <v>1.0567460179906485</v>
      </c>
      <c r="AW5" s="59">
        <f>IF($A5&lt;=AW$178,'MissFill 1'!AV8,"")</f>
        <v>0.3946093076764744</v>
      </c>
      <c r="AX5" s="59">
        <f>IF($A5&lt;=AX$178,'MissFill 1'!AW8,"")</f>
        <v>0.50148030330108861</v>
      </c>
    </row>
    <row r="6" spans="1:50" x14ac:dyDescent="0.25">
      <c r="A6" s="41">
        <v>44351</v>
      </c>
      <c r="B6" s="52">
        <v>155</v>
      </c>
      <c r="C6" s="59">
        <f>IF($A6&lt;=C$178,'MissFill 1'!B9,"")</f>
        <v>0</v>
      </c>
      <c r="D6" s="59">
        <f>IF($A6&lt;=D$178,'MissFill 1'!C9,"")</f>
        <v>0</v>
      </c>
      <c r="E6" s="59">
        <f>IF($A6&lt;=E$178,'MissFill 1'!D9,"")</f>
        <v>0</v>
      </c>
      <c r="F6" s="59">
        <f>IF($A6&lt;=F$178,'MissFill 1'!E9,"")</f>
        <v>0</v>
      </c>
      <c r="G6" s="59">
        <f>IF($A6&lt;=G$178,'MissFill 1'!F9,"")</f>
        <v>0</v>
      </c>
      <c r="H6" s="59">
        <f>IF($A6&lt;=H$178,'MissFill 1'!G9,"")</f>
        <v>0</v>
      </c>
      <c r="I6" s="59">
        <f>IF($A6&lt;=I$178,'MissFill 1'!H9,"")</f>
        <v>0</v>
      </c>
      <c r="J6" s="59">
        <f>IF($A6&lt;=J$178,'MissFill 1'!I9,"")</f>
        <v>0</v>
      </c>
      <c r="K6" s="59">
        <f>IF($A6&lt;=K$178,'MissFill 1'!J9,"")</f>
        <v>0</v>
      </c>
      <c r="L6" s="59">
        <f>IF($A6&lt;=L$178,'MissFill 1'!K9,"")</f>
        <v>0</v>
      </c>
      <c r="M6" s="59">
        <f>IF($A6&lt;=M$178,'MissFill 1'!L9,"")</f>
        <v>0</v>
      </c>
      <c r="N6" s="59">
        <f>IF($A6&lt;=N$178,'MissFill 1'!M9,"")</f>
        <v>0</v>
      </c>
      <c r="O6" s="59">
        <f>IF($A6&lt;=O$178,'MissFill 1'!N9,"")</f>
        <v>0</v>
      </c>
      <c r="P6" s="59">
        <f>IF($A6&lt;=P$178,'MissFill 1'!O9,"")</f>
        <v>0</v>
      </c>
      <c r="Q6" s="59">
        <f>IF($A6&lt;=Q$178,'MissFill 1'!P9,"")</f>
        <v>0</v>
      </c>
      <c r="R6" s="59">
        <f>IF($A6&lt;=R$178,'MissFill 1'!Q9,"")</f>
        <v>0</v>
      </c>
      <c r="S6" s="59">
        <f>IF($A6&lt;=S$178,'MissFill 1'!R9,"")</f>
        <v>0</v>
      </c>
      <c r="T6" s="59">
        <f>IF($A6&lt;=T$178,'MissFill 1'!S9,"")</f>
        <v>0</v>
      </c>
      <c r="U6" s="59">
        <f>IF($A6&lt;=U$178,'MissFill 1'!T9,"")</f>
        <v>0</v>
      </c>
      <c r="V6" s="59">
        <f>IF($A6&lt;=V$178,'MissFill 1'!U9,"")</f>
        <v>0</v>
      </c>
      <c r="W6" s="59">
        <f>IF($A6&lt;=W$178,'MissFill 1'!V9,"")</f>
        <v>0</v>
      </c>
      <c r="X6" s="59">
        <f>IF($A6&lt;=X$178,'MissFill 1'!W9,"")</f>
        <v>0</v>
      </c>
      <c r="Y6" s="59">
        <f>IF($A6&lt;=Y$178,'MissFill 1'!X9,"")</f>
        <v>0</v>
      </c>
      <c r="Z6" s="59">
        <f>IF($A6&lt;=Z$178,'MissFill 1'!Y9,"")</f>
        <v>0</v>
      </c>
      <c r="AA6" s="59">
        <f>IF($A6&lt;=AA$178,'MissFill 1'!Z9,"")</f>
        <v>0</v>
      </c>
      <c r="AB6" s="59">
        <f>IF($A6&lt;=AB$178,'MissFill 1'!AA9,"")</f>
        <v>0</v>
      </c>
      <c r="AC6" s="59">
        <f>IF($A6&lt;=AC$178,'MissFill 1'!AB9,"")</f>
        <v>0</v>
      </c>
      <c r="AD6" s="59">
        <f>IF($A6&lt;=AD$178,'MissFill 1'!AC9,"")</f>
        <v>0</v>
      </c>
      <c r="AE6" s="59">
        <f>IF($A6&lt;=AE$178,'MissFill 1'!AD9,"")</f>
        <v>0</v>
      </c>
      <c r="AF6" s="59">
        <f>IF($A6&lt;=AF$178,'MissFill 1'!AE9,"")</f>
        <v>0</v>
      </c>
      <c r="AG6" s="59">
        <f>IF($A6&lt;=AG$178,'MissFill 1'!AF9,"")</f>
        <v>0</v>
      </c>
      <c r="AH6" s="59">
        <f>IF($A6&lt;=AH$178,'MissFill 1'!AG9,"")</f>
        <v>0</v>
      </c>
      <c r="AI6" s="59">
        <f>IF($A6&lt;=AI$178,'MissFill 1'!AH9,"")</f>
        <v>0</v>
      </c>
      <c r="AJ6" s="59">
        <f>IF($A6&lt;=AJ$178,'MissFill 1'!AI9,"")</f>
        <v>0</v>
      </c>
      <c r="AK6" s="59">
        <f>IF($A6&lt;=AK$178,'MissFill 1'!AJ9,"")</f>
        <v>0</v>
      </c>
      <c r="AL6" s="59">
        <f>IF($A6&lt;=AL$178,'MissFill 1'!AK9,"")</f>
        <v>0</v>
      </c>
      <c r="AM6" s="59">
        <f>IF($A6&lt;=AM$178,'MissFill 1'!AL9,"")</f>
        <v>0</v>
      </c>
      <c r="AN6" s="59">
        <f>IF($A6&lt;=AN$178,'MissFill 1'!AM9,"")</f>
        <v>0</v>
      </c>
      <c r="AO6" s="59">
        <f>IF($A6&lt;=AO$178,'MissFill 1'!AN9,"")</f>
        <v>0</v>
      </c>
      <c r="AP6" s="59">
        <f>IF($A6&lt;=AP$178,'MissFill 1'!AO9,"")</f>
        <v>0</v>
      </c>
      <c r="AQ6" s="59">
        <f>IF($A6&lt;=AQ$178,'MissFill 1'!AP9,"")</f>
        <v>0</v>
      </c>
      <c r="AR6" s="59">
        <f>IF($A6&lt;=AR$178,'MissFill 1'!AQ9,"")</f>
        <v>0</v>
      </c>
      <c r="AS6" s="59">
        <f>IF($A6&lt;=AS$178,'MissFill 1'!AR9,"")</f>
        <v>0</v>
      </c>
      <c r="AT6" s="59">
        <f>IF($A6&lt;=AT$178,'MissFill 1'!AS9,"")</f>
        <v>0</v>
      </c>
      <c r="AU6" s="59">
        <f>IF($A6&lt;=AU$178,'MissFill 1'!AT9,"")</f>
        <v>0</v>
      </c>
      <c r="AV6" s="59">
        <f>IF($A6&lt;=AV$178,'MissFill 1'!AU9,"")</f>
        <v>0</v>
      </c>
      <c r="AW6" s="59">
        <f>IF($A6&lt;=AW$178,'MissFill 1'!AV9,"")</f>
        <v>0</v>
      </c>
      <c r="AX6" s="59">
        <f>IF($A6&lt;=AX$178,'MissFill 1'!AW9,"")</f>
        <v>0</v>
      </c>
    </row>
    <row r="7" spans="1:50" x14ac:dyDescent="0.25">
      <c r="A7" s="41">
        <v>44352</v>
      </c>
      <c r="B7" s="52">
        <v>156</v>
      </c>
      <c r="C7" s="59">
        <f>IF($A7&lt;=C$178,'MissFill 1'!B10,"")</f>
        <v>0</v>
      </c>
      <c r="D7" s="59">
        <f>IF($A7&lt;=D$178,'MissFill 1'!C10,"")</f>
        <v>0</v>
      </c>
      <c r="E7" s="59">
        <f>IF($A7&lt;=E$178,'MissFill 1'!D10,"")</f>
        <v>0.15872001956414039</v>
      </c>
      <c r="F7" s="59">
        <f>IF($A7&lt;=F$178,'MissFill 1'!E10,"")</f>
        <v>0</v>
      </c>
      <c r="G7" s="59">
        <f>IF($A7&lt;=G$178,'MissFill 1'!F10,"")</f>
        <v>2</v>
      </c>
      <c r="H7" s="59">
        <f>IF($A7&lt;=H$178,'MissFill 1'!G10,"")</f>
        <v>0</v>
      </c>
      <c r="I7" s="59">
        <f>IF($A7&lt;=I$178,'MissFill 1'!H10,"")</f>
        <v>0</v>
      </c>
      <c r="J7" s="59">
        <f>IF($A7&lt;=J$178,'MissFill 1'!I10,"")</f>
        <v>0</v>
      </c>
      <c r="K7" s="59">
        <f>IF($A7&lt;=K$178,'MissFill 1'!J10,"")</f>
        <v>0.24419885733652982</v>
      </c>
      <c r="L7" s="59">
        <f>IF($A7&lt;=L$178,'MissFill 1'!K10,"")</f>
        <v>0.31043775546258512</v>
      </c>
      <c r="M7" s="59">
        <f>IF($A7&lt;=M$178,'MissFill 1'!L10,"")</f>
        <v>0.2583000223251215</v>
      </c>
      <c r="N7" s="59">
        <f>IF($A7&lt;=N$178,'MissFill 1'!M10,"")</f>
        <v>0.26657720952687536</v>
      </c>
      <c r="O7" s="59">
        <f>IF($A7&lt;=O$178,'MissFill 1'!N10,"")</f>
        <v>0.41013862449818328</v>
      </c>
      <c r="P7" s="59">
        <f>IF($A7&lt;=P$178,'MissFill 1'!O10,"")</f>
        <v>0.37713717019679699</v>
      </c>
      <c r="Q7" s="59">
        <f>IF($A7&lt;=Q$178,'MissFill 1'!P10,"")</f>
        <v>0.17874774148276829</v>
      </c>
      <c r="R7" s="59">
        <f>IF($A7&lt;=R$178,'MissFill 1'!Q10,"")</f>
        <v>7.2574058322086993E-2</v>
      </c>
      <c r="S7" s="59">
        <f>IF($A7&lt;=S$178,'MissFill 1'!R10,"")</f>
        <v>0.14844494104361169</v>
      </c>
      <c r="T7" s="59">
        <f>IF($A7&lt;=T$178,'MissFill 1'!S10,"")</f>
        <v>8.3967950522037468E-2</v>
      </c>
      <c r="U7" s="59">
        <f>IF($A7&lt;=U$178,'MissFill 1'!T10,"")</f>
        <v>0</v>
      </c>
      <c r="V7" s="59">
        <f>IF($A7&lt;=V$178,'MissFill 1'!U10,"")</f>
        <v>0.18238065601786552</v>
      </c>
      <c r="W7" s="59">
        <f>IF($A7&lt;=W$178,'MissFill 1'!V10,"")</f>
        <v>0.15629381114267907</v>
      </c>
      <c r="X7" s="59">
        <f>IF($A7&lt;=X$178,'MissFill 1'!W10,"")</f>
        <v>0.30114998269182619</v>
      </c>
      <c r="Y7" s="59">
        <f>IF($A7&lt;=Y$178,'MissFill 1'!X10,"")</f>
        <v>0.66841091274311648</v>
      </c>
      <c r="Z7" s="59">
        <f>IF($A7&lt;=Z$178,'MissFill 1'!Y10,"")</f>
        <v>0</v>
      </c>
      <c r="AA7" s="59">
        <f>IF($A7&lt;=AA$178,'MissFill 1'!Z10,"")</f>
        <v>0.19276173748885336</v>
      </c>
      <c r="AB7" s="59">
        <f>IF($A7&lt;=AB$178,'MissFill 1'!AA10,"")</f>
        <v>0.41063446899457712</v>
      </c>
      <c r="AC7" s="59">
        <f>IF($A7&lt;=AC$178,'MissFill 1'!AB10,"")</f>
        <v>0.14759373903550141</v>
      </c>
      <c r="AD7" s="59">
        <f>IF($A7&lt;=AD$178,'MissFill 1'!AC10,"")</f>
        <v>0.16535743950344642</v>
      </c>
      <c r="AE7" s="59">
        <f>IF($A7&lt;=AE$178,'MissFill 1'!AD10,"")</f>
        <v>0.20504021463540678</v>
      </c>
      <c r="AF7" s="59">
        <f>IF($A7&lt;=AF$178,'MissFill 1'!AE10,"")</f>
        <v>0.17337456430918144</v>
      </c>
      <c r="AG7" s="59">
        <f>IF($A7&lt;=AG$178,'MissFill 1'!AF10,"")</f>
        <v>0.25877522238118578</v>
      </c>
      <c r="AH7" s="59">
        <f>IF($A7&lt;=AH$178,'MissFill 1'!AG10,"")</f>
        <v>9.9024837294051357E-2</v>
      </c>
      <c r="AI7" s="59">
        <f>IF($A7&lt;=AI$178,'MissFill 1'!AH10,"")</f>
        <v>0.12273848813156982</v>
      </c>
      <c r="AJ7" s="59">
        <f>IF($A7&lt;=AJ$178,'MissFill 1'!AI10,"")</f>
        <v>7.4609681989412452E-2</v>
      </c>
      <c r="AK7" s="59">
        <f>IF($A7&lt;=AK$178,'MissFill 1'!AJ10,"")</f>
        <v>0.22726891754572523</v>
      </c>
      <c r="AL7" s="59">
        <f>IF($A7&lt;=AL$178,'MissFill 1'!AK10,"")</f>
        <v>0.48735359519949228</v>
      </c>
      <c r="AM7" s="59">
        <f>IF($A7&lt;=AM$178,'MissFill 1'!AL10,"")</f>
        <v>0.19187855028652562</v>
      </c>
      <c r="AN7" s="59">
        <f>IF($A7&lt;=AN$178,'MissFill 1'!AM10,"")</f>
        <v>0.19928319418870608</v>
      </c>
      <c r="AO7" s="59">
        <f>IF($A7&lt;=AO$178,'MissFill 1'!AN10,"")</f>
        <v>0.36859305523409447</v>
      </c>
      <c r="AP7" s="59">
        <f>IF($A7&lt;=AP$178,'MissFill 1'!AO10,"")</f>
        <v>0.36677931844276146</v>
      </c>
      <c r="AQ7" s="59">
        <f>IF($A7&lt;=AQ$178,'MissFill 1'!AP10,"")</f>
        <v>0.22108231183631816</v>
      </c>
      <c r="AR7" s="59">
        <f>IF($A7&lt;=AR$178,'MissFill 1'!AQ10,"")</f>
        <v>0.48646059890332582</v>
      </c>
      <c r="AS7" s="59">
        <f>IF($A7&lt;=AS$178,'MissFill 1'!AR10,"")</f>
        <v>0.2791015600151962</v>
      </c>
      <c r="AT7" s="59">
        <f>IF($A7&lt;=AT$178,'MissFill 1'!AS10,"")</f>
        <v>0.28387723635953732</v>
      </c>
      <c r="AU7" s="59">
        <f>IF($A7&lt;=AU$178,'MissFill 1'!AT10,"")</f>
        <v>0.34389513043376257</v>
      </c>
      <c r="AV7" s="59">
        <f>IF($A7&lt;=AV$178,'MissFill 1'!AU10,"")</f>
        <v>0.4358859621396311</v>
      </c>
      <c r="AW7" s="59">
        <f>IF($A7&lt;=AW$178,'MissFill 1'!AV10,"")</f>
        <v>0.16276820997430633</v>
      </c>
      <c r="AX7" s="59">
        <f>IF($A7&lt;=AX$178,'MissFill 1'!AW10,"")</f>
        <v>0.20685029399410892</v>
      </c>
    </row>
    <row r="8" spans="1:50" x14ac:dyDescent="0.25">
      <c r="A8" s="41">
        <v>44353</v>
      </c>
      <c r="B8" s="52">
        <v>157</v>
      </c>
      <c r="C8" s="59">
        <f>IF($A8&lt;=C$178,'MissFill 1'!B11,"")</f>
        <v>0</v>
      </c>
      <c r="D8" s="59">
        <f>IF($A8&lt;=D$178,'MissFill 1'!C11,"")</f>
        <v>0</v>
      </c>
      <c r="E8" s="59">
        <f>IF($A8&lt;=E$178,'MissFill 1'!D11,"")</f>
        <v>9.1550901283778412</v>
      </c>
      <c r="F8" s="59">
        <f>IF($A8&lt;=F$178,'MissFill 1'!E11,"")</f>
        <v>0</v>
      </c>
      <c r="G8" s="59">
        <f>IF($A8&lt;=G$178,'MissFill 1'!F11,"")</f>
        <v>0</v>
      </c>
      <c r="H8" s="59">
        <f>IF($A8&lt;=H$178,'MissFill 1'!G11,"")</f>
        <v>0</v>
      </c>
      <c r="I8" s="59">
        <f>IF($A8&lt;=I$178,'MissFill 1'!H11,"")</f>
        <v>0</v>
      </c>
      <c r="J8" s="59">
        <f>IF($A8&lt;=J$178,'MissFill 1'!I11,"")</f>
        <v>0</v>
      </c>
      <c r="K8" s="59">
        <f>IF($A8&lt;=K$178,'MissFill 1'!J11,"")</f>
        <v>14.08557379404405</v>
      </c>
      <c r="L8" s="59">
        <f>IF($A8&lt;=L$178,'MissFill 1'!K11,"")</f>
        <v>17.906283267327701</v>
      </c>
      <c r="M8" s="59">
        <f>IF($A8&lt;=M$178,'MissFill 1'!L11,"")</f>
        <v>14.898939598434703</v>
      </c>
      <c r="N8" s="59">
        <f>IF($A8&lt;=N$178,'MissFill 1'!M11,"")</f>
        <v>15.376373982891115</v>
      </c>
      <c r="O8" s="59">
        <f>IF($A8&lt;=O$178,'MissFill 1'!N11,"")</f>
        <v>23.657104395028302</v>
      </c>
      <c r="P8" s="59">
        <f>IF($A8&lt;=P$178,'MissFill 1'!O11,"")</f>
        <v>21.753555685001608</v>
      </c>
      <c r="Q8" s="59">
        <f>IF($A8&lt;=Q$178,'MissFill 1'!P11,"")</f>
        <v>10.310304194849415</v>
      </c>
      <c r="R8" s="59">
        <f>IF($A8&lt;=R$178,'MissFill 1'!Q11,"")</f>
        <v>4.1861262791261282</v>
      </c>
      <c r="S8" s="59">
        <f>IF($A8&lt;=S$178,'MissFill 1'!R11,"")</f>
        <v>8.5624158697057631</v>
      </c>
      <c r="T8" s="59">
        <f>IF($A8&lt;=T$178,'MissFill 1'!S11,"")</f>
        <v>4.8433345524745048</v>
      </c>
      <c r="U8" s="59">
        <f>IF($A8&lt;=U$178,'MissFill 1'!T11,"")</f>
        <v>7</v>
      </c>
      <c r="V8" s="59">
        <f>IF($A8&lt;=V$178,'MissFill 1'!U11,"")</f>
        <v>0</v>
      </c>
      <c r="W8" s="59">
        <f>IF($A8&lt;=W$178,'MissFill 1'!V11,"")</f>
        <v>9.0151446014702294</v>
      </c>
      <c r="X8" s="59">
        <f>IF($A8&lt;=X$178,'MissFill 1'!W11,"")</f>
        <v>17.370557547020574</v>
      </c>
      <c r="Y8" s="59">
        <f>IF($A8&lt;=Y$178,'MissFill 1'!X11,"")</f>
        <v>38.554444270854731</v>
      </c>
      <c r="Z8" s="59">
        <f>IF($A8&lt;=Z$178,'MissFill 1'!Y11,"")</f>
        <v>128</v>
      </c>
      <c r="AA8" s="59">
        <f>IF($A8&lt;=AA$178,'MissFill 1'!Z11,"")</f>
        <v>2</v>
      </c>
      <c r="AB8" s="59">
        <f>IF($A8&lt;=AB$178,'MissFill 1'!AA11,"")</f>
        <v>23.685705078588381</v>
      </c>
      <c r="AC8" s="59">
        <f>IF($A8&lt;=AC$178,'MissFill 1'!AB11,"")</f>
        <v>8.5133178975464734</v>
      </c>
      <c r="AD8" s="59">
        <f>IF($A8&lt;=AD$178,'MissFill 1'!AC11,"")</f>
        <v>9.5379415035927693</v>
      </c>
      <c r="AE8" s="59">
        <f>IF($A8&lt;=AE$178,'MissFill 1'!AD11,"")</f>
        <v>11.826873825267819</v>
      </c>
      <c r="AF8" s="59">
        <f>IF($A8&lt;=AF$178,'MissFill 1'!AE11,"")</f>
        <v>10.000375293410322</v>
      </c>
      <c r="AG8" s="59">
        <f>IF($A8&lt;=AG$178,'MissFill 1'!AF11,"")</f>
        <v>14.926349495146383</v>
      </c>
      <c r="AH8" s="59">
        <f>IF($A8&lt;=AH$178,'MissFill 1'!AG11,"")</f>
        <v>5.7118271082914926</v>
      </c>
      <c r="AI8" s="59">
        <f>IF($A8&lt;=AI$178,'MissFill 1'!AH11,"")</f>
        <v>7.0796483276093074</v>
      </c>
      <c r="AJ8" s="59">
        <f>IF($A8&lt;=AJ$178,'MissFill 1'!AI11,"")</f>
        <v>4.3035425835911383</v>
      </c>
      <c r="AK8" s="59">
        <f>IF($A8&lt;=AK$178,'MissFill 1'!AJ11,"")</f>
        <v>13.109042131066651</v>
      </c>
      <c r="AL8" s="59">
        <f>IF($A8&lt;=AL$178,'MissFill 1'!AK11,"")</f>
        <v>28.110921991396285</v>
      </c>
      <c r="AM8" s="59">
        <f>IF($A8&lt;=AM$178,'MissFill 1'!AL11,"")</f>
        <v>11.06769912453157</v>
      </c>
      <c r="AN8" s="59">
        <f>IF($A8&lt;=AN$178,'MissFill 1'!AM11,"")</f>
        <v>11.494804555082593</v>
      </c>
      <c r="AO8" s="59">
        <f>IF($A8&lt;=AO$178,'MissFill 1'!AN11,"")</f>
        <v>21.260724706493097</v>
      </c>
      <c r="AP8" s="59">
        <f>IF($A8&lt;=AP$178,'MissFill 1'!AO11,"")</f>
        <v>21.156107003953721</v>
      </c>
      <c r="AQ8" s="59">
        <f>IF($A8&lt;=AQ$178,'MissFill 1'!AP11,"")</f>
        <v>12.752194059765483</v>
      </c>
      <c r="AR8" s="59">
        <f>IF($A8&lt;=AR$178,'MissFill 1'!AQ11,"")</f>
        <v>28.059413293261457</v>
      </c>
      <c r="AS8" s="59">
        <f>IF($A8&lt;=AS$178,'MissFill 1'!AR11,"")</f>
        <v>16.098787940720246</v>
      </c>
      <c r="AT8" s="59">
        <f>IF($A8&lt;=AT$178,'MissFill 1'!AS11,"")</f>
        <v>16.374252544848151</v>
      </c>
      <c r="AU8" s="59">
        <f>IF($A8&lt;=AU$178,'MissFill 1'!AT11,"")</f>
        <v>19.83612982456297</v>
      </c>
      <c r="AV8" s="59">
        <f>IF($A8&lt;=AV$178,'MissFill 1'!AU11,"")</f>
        <v>25.142230199074103</v>
      </c>
      <c r="AW8" s="59">
        <f>IF($A8&lt;=AW$178,'MissFill 1'!AV11,"")</f>
        <v>9.3885927965588003</v>
      </c>
      <c r="AX8" s="59">
        <f>IF($A8&lt;=AX$178,'MissFill 1'!AW11,"")</f>
        <v>11.9312805643419</v>
      </c>
    </row>
    <row r="9" spans="1:50" x14ac:dyDescent="0.25">
      <c r="A9" s="41">
        <v>44354</v>
      </c>
      <c r="B9" s="52">
        <v>158</v>
      </c>
      <c r="C9" s="59">
        <f>IF($A9&lt;=C$178,'MissFill 1'!B12,"")</f>
        <v>0</v>
      </c>
      <c r="D9" s="59">
        <f>IF($A9&lt;=D$178,'MissFill 1'!C12,"")</f>
        <v>0</v>
      </c>
      <c r="E9" s="59">
        <f>IF($A9&lt;=E$178,'MissFill 1'!D12,"")</f>
        <v>0</v>
      </c>
      <c r="F9" s="59">
        <f>IF($A9&lt;=F$178,'MissFill 1'!E12,"")</f>
        <v>0</v>
      </c>
      <c r="G9" s="59">
        <f>IF($A9&lt;=G$178,'MissFill 1'!F12,"")</f>
        <v>0</v>
      </c>
      <c r="H9" s="59">
        <f>IF($A9&lt;=H$178,'MissFill 1'!G12,"")</f>
        <v>0</v>
      </c>
      <c r="I9" s="59">
        <f>IF($A9&lt;=I$178,'MissFill 1'!H12,"")</f>
        <v>0</v>
      </c>
      <c r="J9" s="59">
        <f>IF($A9&lt;=J$178,'MissFill 1'!I12,"")</f>
        <v>0</v>
      </c>
      <c r="K9" s="59">
        <f>IF($A9&lt;=K$178,'MissFill 1'!J12,"")</f>
        <v>0</v>
      </c>
      <c r="L9" s="59">
        <f>IF($A9&lt;=L$178,'MissFill 1'!K12,"")</f>
        <v>0</v>
      </c>
      <c r="M9" s="59">
        <f>IF($A9&lt;=M$178,'MissFill 1'!L12,"")</f>
        <v>0</v>
      </c>
      <c r="N9" s="59">
        <f>IF($A9&lt;=N$178,'MissFill 1'!M12,"")</f>
        <v>0</v>
      </c>
      <c r="O9" s="59">
        <f>IF($A9&lt;=O$178,'MissFill 1'!N12,"")</f>
        <v>0</v>
      </c>
      <c r="P9" s="59">
        <f>IF($A9&lt;=P$178,'MissFill 1'!O12,"")</f>
        <v>0</v>
      </c>
      <c r="Q9" s="59">
        <f>IF($A9&lt;=Q$178,'MissFill 1'!P12,"")</f>
        <v>0</v>
      </c>
      <c r="R9" s="59">
        <f>IF($A9&lt;=R$178,'MissFill 1'!Q12,"")</f>
        <v>0</v>
      </c>
      <c r="S9" s="59">
        <f>IF($A9&lt;=S$178,'MissFill 1'!R12,"")</f>
        <v>0</v>
      </c>
      <c r="T9" s="59">
        <f>IF($A9&lt;=T$178,'MissFill 1'!S12,"")</f>
        <v>0</v>
      </c>
      <c r="U9" s="59">
        <f>IF($A9&lt;=U$178,'MissFill 1'!T12,"")</f>
        <v>0</v>
      </c>
      <c r="V9" s="59">
        <f>IF($A9&lt;=V$178,'MissFill 1'!U12,"")</f>
        <v>0</v>
      </c>
      <c r="W9" s="59">
        <f>IF($A9&lt;=W$178,'MissFill 1'!V12,"")</f>
        <v>0</v>
      </c>
      <c r="X9" s="59">
        <f>IF($A9&lt;=X$178,'MissFill 1'!W12,"")</f>
        <v>0</v>
      </c>
      <c r="Y9" s="59">
        <f>IF($A9&lt;=Y$178,'MissFill 1'!X12,"")</f>
        <v>0</v>
      </c>
      <c r="Z9" s="59">
        <f>IF($A9&lt;=Z$178,'MissFill 1'!Y12,"")</f>
        <v>0</v>
      </c>
      <c r="AA9" s="59">
        <f>IF($A9&lt;=AA$178,'MissFill 1'!Z12,"")</f>
        <v>0</v>
      </c>
      <c r="AB9" s="59">
        <f>IF($A9&lt;=AB$178,'MissFill 1'!AA12,"")</f>
        <v>0</v>
      </c>
      <c r="AC9" s="59">
        <f>IF($A9&lt;=AC$178,'MissFill 1'!AB12,"")</f>
        <v>0</v>
      </c>
      <c r="AD9" s="59">
        <f>IF($A9&lt;=AD$178,'MissFill 1'!AC12,"")</f>
        <v>0</v>
      </c>
      <c r="AE9" s="59">
        <f>IF($A9&lt;=AE$178,'MissFill 1'!AD12,"")</f>
        <v>0</v>
      </c>
      <c r="AF9" s="59">
        <f>IF($A9&lt;=AF$178,'MissFill 1'!AE12,"")</f>
        <v>0</v>
      </c>
      <c r="AG9" s="59">
        <f>IF($A9&lt;=AG$178,'MissFill 1'!AF12,"")</f>
        <v>0</v>
      </c>
      <c r="AH9" s="59">
        <f>IF($A9&lt;=AH$178,'MissFill 1'!AG12,"")</f>
        <v>0</v>
      </c>
      <c r="AI9" s="59">
        <f>IF($A9&lt;=AI$178,'MissFill 1'!AH12,"")</f>
        <v>0</v>
      </c>
      <c r="AJ9" s="59">
        <f>IF($A9&lt;=AJ$178,'MissFill 1'!AI12,"")</f>
        <v>0</v>
      </c>
      <c r="AK9" s="59">
        <f>IF($A9&lt;=AK$178,'MissFill 1'!AJ12,"")</f>
        <v>0</v>
      </c>
      <c r="AL9" s="59">
        <f>IF($A9&lt;=AL$178,'MissFill 1'!AK12,"")</f>
        <v>0</v>
      </c>
      <c r="AM9" s="59">
        <f>IF($A9&lt;=AM$178,'MissFill 1'!AL12,"")</f>
        <v>0</v>
      </c>
      <c r="AN9" s="59">
        <f>IF($A9&lt;=AN$178,'MissFill 1'!AM12,"")</f>
        <v>0</v>
      </c>
      <c r="AO9" s="59">
        <f>IF($A9&lt;=AO$178,'MissFill 1'!AN12,"")</f>
        <v>0</v>
      </c>
      <c r="AP9" s="59">
        <f>IF($A9&lt;=AP$178,'MissFill 1'!AO12,"")</f>
        <v>0</v>
      </c>
      <c r="AQ9" s="59">
        <f>IF($A9&lt;=AQ$178,'MissFill 1'!AP12,"")</f>
        <v>0</v>
      </c>
      <c r="AR9" s="59">
        <f>IF($A9&lt;=AR$178,'MissFill 1'!AQ12,"")</f>
        <v>0</v>
      </c>
      <c r="AS9" s="59">
        <f>IF($A9&lt;=AS$178,'MissFill 1'!AR12,"")</f>
        <v>0</v>
      </c>
      <c r="AT9" s="59">
        <f>IF($A9&lt;=AT$178,'MissFill 1'!AS12,"")</f>
        <v>0</v>
      </c>
      <c r="AU9" s="59">
        <f>IF($A9&lt;=AU$178,'MissFill 1'!AT12,"")</f>
        <v>0</v>
      </c>
      <c r="AV9" s="59">
        <f>IF($A9&lt;=AV$178,'MissFill 1'!AU12,"")</f>
        <v>0</v>
      </c>
      <c r="AW9" s="59">
        <f>IF($A9&lt;=AW$178,'MissFill 1'!AV12,"")</f>
        <v>0</v>
      </c>
      <c r="AX9" s="59">
        <f>IF($A9&lt;=AX$178,'MissFill 1'!AW12,"")</f>
        <v>0</v>
      </c>
    </row>
    <row r="10" spans="1:50" x14ac:dyDescent="0.25">
      <c r="A10" s="41">
        <v>44355</v>
      </c>
      <c r="B10" s="52">
        <v>159</v>
      </c>
      <c r="C10" s="59">
        <f>IF($A10&lt;=C$178,'MissFill 1'!B13,"")</f>
        <v>0</v>
      </c>
      <c r="D10" s="59">
        <f>IF($A10&lt;=D$178,'MissFill 1'!C13,"")</f>
        <v>1</v>
      </c>
      <c r="E10" s="59">
        <f>IF($A10&lt;=E$178,'MissFill 1'!D13,"")</f>
        <v>1.0487223506742771</v>
      </c>
      <c r="F10" s="59">
        <f>IF($A10&lt;=F$178,'MissFill 1'!E13,"")</f>
        <v>0</v>
      </c>
      <c r="G10" s="59">
        <f>IF($A10&lt;=G$178,'MissFill 1'!F13,"")</f>
        <v>0</v>
      </c>
      <c r="H10" s="59">
        <f>IF($A10&lt;=H$178,'MissFill 1'!G13,"")</f>
        <v>0</v>
      </c>
      <c r="I10" s="59">
        <f>IF($A10&lt;=I$178,'MissFill 1'!H13,"")</f>
        <v>0</v>
      </c>
      <c r="J10" s="59">
        <f>IF($A10&lt;=J$178,'MissFill 1'!I13,"")</f>
        <v>0</v>
      </c>
      <c r="K10" s="59">
        <f>IF($A10&lt;=K$178,'MissFill 1'!J13,"")</f>
        <v>1.6135129040508158</v>
      </c>
      <c r="L10" s="59">
        <f>IF($A10&lt;=L$178,'MissFill 1'!K13,"")</f>
        <v>2.0511780022507282</v>
      </c>
      <c r="M10" s="59">
        <f>IF($A10&lt;=M$178,'MissFill 1'!L13,"")</f>
        <v>1.7066845589856661</v>
      </c>
      <c r="N10" s="59">
        <f>IF($A10&lt;=N$178,'MissFill 1'!M13,"")</f>
        <v>1.7613750211153478</v>
      </c>
      <c r="O10" s="59">
        <f>IF($A10&lt;=O$178,'MissFill 1'!N13,"")</f>
        <v>2.7099388191055351</v>
      </c>
      <c r="P10" s="59">
        <f>IF($A10&lt;=P$178,'MissFill 1'!O13,"")</f>
        <v>2.4918859053920706</v>
      </c>
      <c r="Q10" s="59">
        <f>IF($A10&lt;=Q$178,'MissFill 1'!P13,"")</f>
        <v>1.1810529770617642</v>
      </c>
      <c r="R10" s="59">
        <f>IF($A10&lt;=R$178,'MissFill 1'!Q13,"")</f>
        <v>0.47952386378553502</v>
      </c>
      <c r="S10" s="59">
        <f>IF($A10&lt;=S$178,'MissFill 1'!R13,"")</f>
        <v>0.9808310756542703</v>
      </c>
      <c r="T10" s="59">
        <f>IF($A10&lt;=T$178,'MissFill 1'!S13,"")</f>
        <v>0.5548075579538877</v>
      </c>
      <c r="U10" s="59">
        <f>IF($A10&lt;=U$178,'MissFill 1'!T13,"")</f>
        <v>2</v>
      </c>
      <c r="V10" s="59">
        <f>IF($A10&lt;=V$178,'MissFill 1'!U13,"")</f>
        <v>0</v>
      </c>
      <c r="W10" s="59">
        <f>IF($A10&lt;=W$178,'MissFill 1'!V13,"")</f>
        <v>1.0326914869813142</v>
      </c>
      <c r="X10" s="59">
        <f>IF($A10&lt;=X$178,'MissFill 1'!W13,"")</f>
        <v>0</v>
      </c>
      <c r="Y10" s="59">
        <f>IF($A10&lt;=Y$178,'MissFill 1'!X13,"")</f>
        <v>4.4164401286823791</v>
      </c>
      <c r="Z10" s="59">
        <f>IF($A10&lt;=Z$178,'MissFill 1'!Y13,"")</f>
        <v>0</v>
      </c>
      <c r="AA10" s="59">
        <f>IF($A10&lt;=AA$178,'MissFill 1'!Z13,"")</f>
        <v>0</v>
      </c>
      <c r="AB10" s="59">
        <f>IF($A10&lt;=AB$178,'MissFill 1'!AA13,"")</f>
        <v>2.7132150485771969</v>
      </c>
      <c r="AC10" s="59">
        <f>IF($A10&lt;=AC$178,'MissFill 1'!AB13,"")</f>
        <v>0.97520686660180711</v>
      </c>
      <c r="AD10" s="59">
        <f>IF($A10&lt;=AD$178,'MissFill 1'!AC13,"")</f>
        <v>1.0925782590863558</v>
      </c>
      <c r="AE10" s="59">
        <f>IF($A10&lt;=AE$178,'MissFill 1'!AD13,"")</f>
        <v>1.3547771507696613</v>
      </c>
      <c r="AF10" s="59">
        <f>IF($A10&lt;=AF$178,'MissFill 1'!AE13,"")</f>
        <v>1.1455503919969281</v>
      </c>
      <c r="AG10" s="59">
        <f>IF($A10&lt;=AG$178,'MissFill 1'!AF13,"")</f>
        <v>1.7098243829424382</v>
      </c>
      <c r="AH10" s="59">
        <f>IF($A10&lt;=AH$178,'MissFill 1'!AG13,"")</f>
        <v>0.6542940230686739</v>
      </c>
      <c r="AI10" s="59">
        <f>IF($A10&lt;=AI$178,'MissFill 1'!AH13,"")</f>
        <v>0.81097895618350901</v>
      </c>
      <c r="AJ10" s="59">
        <f>IF($A10&lt;=AJ$178,'MissFill 1'!AI13,"")</f>
        <v>0.49297398837190171</v>
      </c>
      <c r="AK10" s="59">
        <f>IF($A10&lt;=AK$178,'MissFill 1'!AJ13,"")</f>
        <v>1.5016504792418228</v>
      </c>
      <c r="AL10" s="59">
        <f>IF($A10&lt;=AL$178,'MissFill 1'!AK13,"")</f>
        <v>3.2201269214225232</v>
      </c>
      <c r="AM10" s="59">
        <f>IF($A10&lt;=AM$178,'MissFill 1'!AL13,"")</f>
        <v>1.2678131268699235</v>
      </c>
      <c r="AN10" s="59">
        <f>IF($A10&lt;=AN$178,'MissFill 1'!AM13,"")</f>
        <v>16</v>
      </c>
      <c r="AO10" s="59">
        <f>IF($A10&lt;=AO$178,'MissFill 1'!AN13,"")</f>
        <v>2.4354317520174438</v>
      </c>
      <c r="AP10" s="59">
        <f>IF($A10&lt;=AP$178,'MissFill 1'!AO13,"")</f>
        <v>2.4234477167550135</v>
      </c>
      <c r="AQ10" s="59">
        <f>IF($A10&lt;=AQ$178,'MissFill 1'!AP13,"")</f>
        <v>1.4607732685403814</v>
      </c>
      <c r="AR10" s="59">
        <f>IF($A10&lt;=AR$178,'MissFill 1'!AQ13,"")</f>
        <v>3.2142265619252059</v>
      </c>
      <c r="AS10" s="59">
        <f>IF($A10&lt;=AS$178,'MissFill 1'!AR13,"")</f>
        <v>1.8441280747053608</v>
      </c>
      <c r="AT10" s="59">
        <f>IF($A10&lt;=AT$178,'MissFill 1'!AS13,"")</f>
        <v>1.8756827490032304</v>
      </c>
      <c r="AU10" s="59">
        <f>IF($A10&lt;=AU$178,'MissFill 1'!AT13,"")</f>
        <v>2.272243353827319</v>
      </c>
      <c r="AV10" s="59">
        <f>IF($A10&lt;=AV$178,'MissFill 1'!AU13,"")</f>
        <v>2.8800610792282626</v>
      </c>
      <c r="AW10" s="59">
        <f>IF($A10&lt;=AW$178,'MissFill 1'!AV13,"")</f>
        <v>1.0754702541498333</v>
      </c>
      <c r="AX10" s="59">
        <f>IF($A10&lt;=AX$178,'MissFill 1'!AW13,"")</f>
        <v>1.3667370200110265</v>
      </c>
    </row>
    <row r="11" spans="1:50" x14ac:dyDescent="0.25">
      <c r="A11" s="41">
        <v>44356</v>
      </c>
      <c r="B11" s="52">
        <v>160</v>
      </c>
      <c r="C11" s="59">
        <f>IF($A11&lt;=C$178,'MissFill 1'!B14,"")</f>
        <v>0</v>
      </c>
      <c r="D11" s="59">
        <f>IF($A11&lt;=D$178,'MissFill 1'!C14,"")</f>
        <v>0</v>
      </c>
      <c r="E11" s="59">
        <f>IF($A11&lt;=E$178,'MissFill 1'!D14,"")</f>
        <v>2.6068069291205496</v>
      </c>
      <c r="F11" s="59">
        <f>IF($A11&lt;=F$178,'MissFill 1'!E14,"")</f>
        <v>0</v>
      </c>
      <c r="G11" s="59">
        <f>IF($A11&lt;=G$178,'MissFill 1'!F14,"")</f>
        <v>0</v>
      </c>
      <c r="H11" s="59">
        <f>IF($A11&lt;=H$178,'MissFill 1'!G14,"")</f>
        <v>0</v>
      </c>
      <c r="I11" s="59">
        <f>IF($A11&lt;=I$178,'MissFill 1'!H14,"")</f>
        <v>0</v>
      </c>
      <c r="J11" s="59">
        <f>IF($A11&lt;=J$178,'MissFill 1'!I14,"")</f>
        <v>0</v>
      </c>
      <c r="K11" s="59">
        <f>IF($A11&lt;=K$178,'MissFill 1'!J14,"")</f>
        <v>0</v>
      </c>
      <c r="L11" s="59">
        <f>IF($A11&lt;=L$178,'MissFill 1'!K14,"")</f>
        <v>5.0986088221434107</v>
      </c>
      <c r="M11" s="59">
        <f>IF($A11&lt;=M$178,'MissFill 1'!L14,"")</f>
        <v>4.2423021987911262</v>
      </c>
      <c r="N11" s="59">
        <f>IF($A11&lt;=N$178,'MissFill 1'!M14,"")</f>
        <v>4.3782461648416211</v>
      </c>
      <c r="O11" s="59">
        <f>IF($A11&lt;=O$178,'MissFill 1'!N14,"")</f>
        <v>6.7360891913813798</v>
      </c>
      <c r="P11" s="59">
        <f>IF($A11&lt;=P$178,'MissFill 1'!O14,"")</f>
        <v>0</v>
      </c>
      <c r="Q11" s="59">
        <f>IF($A11&lt;=Q$178,'MissFill 1'!P14,"")</f>
        <v>2.9357408872649269</v>
      </c>
      <c r="R11" s="59">
        <f>IF($A11&lt;=R$178,'MissFill 1'!Q14,"")</f>
        <v>1.1919514540632095</v>
      </c>
      <c r="S11" s="59">
        <f>IF($A11&lt;=S$178,'MissFill 1'!R14,"")</f>
        <v>2.4380497303870667</v>
      </c>
      <c r="T11" s="59">
        <f>IF($A11&lt;=T$178,'MissFill 1'!S14,"")</f>
        <v>1.3790839734394538</v>
      </c>
      <c r="U11" s="59">
        <f>IF($A11&lt;=U$178,'MissFill 1'!T14,"")</f>
        <v>28</v>
      </c>
      <c r="V11" s="59">
        <f>IF($A11&lt;=V$178,'MissFill 1'!U14,"")</f>
        <v>0</v>
      </c>
      <c r="W11" s="59">
        <f>IF($A11&lt;=W$178,'MissFill 1'!V14,"")</f>
        <v>1</v>
      </c>
      <c r="X11" s="59">
        <f>IF($A11&lt;=X$178,'MissFill 1'!W14,"")</f>
        <v>0</v>
      </c>
      <c r="Y11" s="59">
        <f>IF($A11&lt;=Y$178,'MissFill 1'!X14,"")</f>
        <v>10.977935887504573</v>
      </c>
      <c r="Z11" s="59">
        <f>IF($A11&lt;=Z$178,'MissFill 1'!Y14,"")</f>
        <v>12</v>
      </c>
      <c r="AA11" s="59">
        <f>IF($A11&lt;=AA$178,'MissFill 1'!Z14,"")</f>
        <v>0</v>
      </c>
      <c r="AB11" s="59">
        <f>IF($A11&lt;=AB$178,'MissFill 1'!AA14,"")</f>
        <v>6.7442329080501811</v>
      </c>
      <c r="AC11" s="59">
        <f>IF($A11&lt;=AC$178,'MissFill 1'!AB14,"")</f>
        <v>2.4240696458400461</v>
      </c>
      <c r="AD11" s="59">
        <f>IF($A11&lt;=AD$178,'MissFill 1'!AC14,"")</f>
        <v>2.7158194679092817</v>
      </c>
      <c r="AE11" s="59">
        <f>IF($A11&lt;=AE$178,'MissFill 1'!AD14,"")</f>
        <v>3.36756669844014</v>
      </c>
      <c r="AF11" s="59">
        <f>IF($A11&lt;=AF$178,'MissFill 1'!AE14,"")</f>
        <v>2.8474921866539442</v>
      </c>
      <c r="AG11" s="59">
        <f>IF($A11&lt;=AG$178,'MissFill 1'!AF14,"")</f>
        <v>4.2501068525600489</v>
      </c>
      <c r="AH11" s="59">
        <f>IF($A11&lt;=AH$178,'MissFill 1'!AG14,"")</f>
        <v>1.6263772693706353</v>
      </c>
      <c r="AI11" s="59">
        <f>IF($A11&lt;=AI$178,'MissFill 1'!AH14,"")</f>
        <v>2.0158486762400809</v>
      </c>
      <c r="AJ11" s="59">
        <f>IF($A11&lt;=AJ$178,'MissFill 1'!AI14,"")</f>
        <v>1.225384400301778</v>
      </c>
      <c r="AK11" s="59">
        <f>IF($A11&lt;=AK$178,'MissFill 1'!AJ14,"")</f>
        <v>3.7326494203999263</v>
      </c>
      <c r="AL11" s="59">
        <f>IF($A11&lt;=AL$178,'MissFill 1'!AK14,"")</f>
        <v>8.0042626783102229</v>
      </c>
      <c r="AM11" s="59">
        <f>IF($A11&lt;=AM$178,'MissFill 1'!AL14,"")</f>
        <v>3.1514004081534077</v>
      </c>
      <c r="AN11" s="59">
        <f>IF($A11&lt;=AN$178,'MissFill 1'!AM14,"")</f>
        <v>19</v>
      </c>
      <c r="AO11" s="59">
        <f>IF($A11&lt;=AO$178,'MissFill 1'!AN14,"")</f>
        <v>6.053747555277516</v>
      </c>
      <c r="AP11" s="59">
        <f>IF($A11&lt;=AP$178,'MissFill 1'!AO14,"")</f>
        <v>6.0239588641708162</v>
      </c>
      <c r="AQ11" s="59">
        <f>IF($A11&lt;=AQ$178,'MissFill 1'!AP14,"")</f>
        <v>3.6310410242108646</v>
      </c>
      <c r="AR11" s="59">
        <f>IF($A11&lt;=AR$178,'MissFill 1'!AQ14,"")</f>
        <v>7.9895961671864617</v>
      </c>
      <c r="AS11" s="59">
        <f>IF($A11&lt;=AS$178,'MissFill 1'!AR14,"")</f>
        <v>4.5839452551353013</v>
      </c>
      <c r="AT11" s="59">
        <f>IF($A11&lt;=AT$178,'MissFill 1'!AS14,"")</f>
        <v>4.6623806423023062</v>
      </c>
      <c r="AU11" s="59">
        <f>IF($A11&lt;=AU$178,'MissFill 1'!AT14,"")</f>
        <v>5.6481104990246518</v>
      </c>
      <c r="AV11" s="59">
        <f>IF($A11&lt;=AV$178,'MissFill 1'!AU14,"")</f>
        <v>7.1589617335756701</v>
      </c>
      <c r="AW11" s="59">
        <f>IF($A11&lt;=AW$178,'MissFill 1'!AV14,"")</f>
        <v>2.6732941362204166</v>
      </c>
      <c r="AX11" s="59">
        <f>IF($A11&lt;=AX$178,'MissFill 1'!AW14,"")</f>
        <v>3.3972953201193934</v>
      </c>
    </row>
    <row r="12" spans="1:50" x14ac:dyDescent="0.25">
      <c r="A12" s="41">
        <v>44357</v>
      </c>
      <c r="B12" s="52">
        <v>161</v>
      </c>
      <c r="C12" s="59">
        <f>IF($A12&lt;=C$178,'MissFill 1'!B15,"")</f>
        <v>3</v>
      </c>
      <c r="D12" s="59">
        <f>IF($A12&lt;=D$178,'MissFill 1'!C15,"")</f>
        <v>0</v>
      </c>
      <c r="E12" s="59">
        <f>IF($A12&lt;=E$178,'MissFill 1'!D15,"")</f>
        <v>2.2914757913996016</v>
      </c>
      <c r="F12" s="59">
        <f>IF($A12&lt;=F$178,'MissFill 1'!E15,"")</f>
        <v>0</v>
      </c>
      <c r="G12" s="59">
        <f>IF($A12&lt;=G$178,'MissFill 1'!F15,"")</f>
        <v>0</v>
      </c>
      <c r="H12" s="59">
        <f>IF($A12&lt;=H$178,'MissFill 1'!G15,"")</f>
        <v>0</v>
      </c>
      <c r="I12" s="59">
        <f>IF($A12&lt;=I$178,'MissFill 1'!H15,"")</f>
        <v>0</v>
      </c>
      <c r="J12" s="59">
        <f>IF($A12&lt;=J$178,'MissFill 1'!I15,"")</f>
        <v>0</v>
      </c>
      <c r="K12" s="59">
        <f>IF($A12&lt;=K$178,'MissFill 1'!J15,"")</f>
        <v>0</v>
      </c>
      <c r="L12" s="59">
        <f>IF($A12&lt;=L$178,'MissFill 1'!K15,"")</f>
        <v>4.4818580751968691</v>
      </c>
      <c r="M12" s="59">
        <f>IF($A12&lt;=M$178,'MissFill 1'!L15,"")</f>
        <v>3.729134167834514</v>
      </c>
      <c r="N12" s="59">
        <f>IF($A12&lt;=N$178,'MissFill 1'!M15,"")</f>
        <v>3.8486337378685231</v>
      </c>
      <c r="O12" s="59">
        <f>IF($A12&lt;=O$178,'MissFill 1'!N15,"")</f>
        <v>5.921261424591405</v>
      </c>
      <c r="P12" s="59">
        <f>IF($A12&lt;=P$178,'MissFill 1'!O15,"")</f>
        <v>0</v>
      </c>
      <c r="Q12" s="59">
        <f>IF($A12&lt;=Q$178,'MissFill 1'!P15,"")</f>
        <v>2.5806204125977077</v>
      </c>
      <c r="R12" s="59">
        <f>IF($A12&lt;=R$178,'MissFill 1'!Q15,"")</f>
        <v>1.0477676236770204</v>
      </c>
      <c r="S12" s="59">
        <f>IF($A12&lt;=S$178,'MissFill 1'!R15,"")</f>
        <v>2.1431322254828933</v>
      </c>
      <c r="T12" s="59">
        <f>IF($A12&lt;=T$178,'MissFill 1'!S15,"")</f>
        <v>1.2122637484740173</v>
      </c>
      <c r="U12" s="59">
        <f>IF($A12&lt;=U$178,'MissFill 1'!T15,"")</f>
        <v>25</v>
      </c>
      <c r="V12" s="59">
        <f>IF($A12&lt;=V$178,'MissFill 1'!U15,"")</f>
        <v>0</v>
      </c>
      <c r="W12" s="59">
        <f>IF($A12&lt;=W$178,'MissFill 1'!V15,"")</f>
        <v>2</v>
      </c>
      <c r="X12" s="59">
        <f>IF($A12&lt;=X$178,'MissFill 1'!W15,"")</f>
        <v>0</v>
      </c>
      <c r="Y12" s="59">
        <f>IF($A12&lt;=Y$178,'MissFill 1'!X15,"")</f>
        <v>9.6499951894177176</v>
      </c>
      <c r="Z12" s="59">
        <f>IF($A12&lt;=Z$178,'MissFill 1'!Y15,"")</f>
        <v>0</v>
      </c>
      <c r="AA12" s="59">
        <f>IF($A12&lt;=AA$178,'MissFill 1'!Z15,"")</f>
        <v>0</v>
      </c>
      <c r="AB12" s="59">
        <f>IF($A12&lt;=AB$178,'MissFill 1'!AA15,"")</f>
        <v>5.9284200405173832</v>
      </c>
      <c r="AC12" s="59">
        <f>IF($A12&lt;=AC$178,'MissFill 1'!AB15,"")</f>
        <v>2.1308432350926596</v>
      </c>
      <c r="AD12" s="59">
        <f>IF($A12&lt;=AD$178,'MissFill 1'!AC15,"")</f>
        <v>2.3873016812278935</v>
      </c>
      <c r="AE12" s="59">
        <f>IF($A12&lt;=AE$178,'MissFill 1'!AD15,"")</f>
        <v>2.9602106236546684</v>
      </c>
      <c r="AF12" s="59">
        <f>IF($A12&lt;=AF$178,'MissFill 1'!AE15,"")</f>
        <v>2.5030466733178836</v>
      </c>
      <c r="AG12" s="59">
        <f>IF($A12&lt;=AG$178,'MissFill 1'!AF15,"")</f>
        <v>3.7359947354401126</v>
      </c>
      <c r="AH12" s="59">
        <f>IF($A12&lt;=AH$178,'MissFill 1'!AG15,"")</f>
        <v>1.429643330625489</v>
      </c>
      <c r="AI12" s="59">
        <f>IF($A12&lt;=AI$178,'MissFill 1'!AH15,"")</f>
        <v>1.7720025173815241</v>
      </c>
      <c r="AJ12" s="59">
        <f>IF($A12&lt;=AJ$178,'MissFill 1'!AI15,"")</f>
        <v>1.0771563697652258</v>
      </c>
      <c r="AK12" s="59">
        <f>IF($A12&lt;=AK$178,'MissFill 1'!AJ15,"")</f>
        <v>3.2811312909598755</v>
      </c>
      <c r="AL12" s="59">
        <f>IF($A12&lt;=AL$178,'MissFill 1'!AK15,"")</f>
        <v>7.0360309198424984</v>
      </c>
      <c r="AM12" s="59">
        <f>IF($A12&lt;=AM$178,'MissFill 1'!AL15,"")</f>
        <v>2.7701927839845317</v>
      </c>
      <c r="AN12" s="59">
        <f>IF($A12&lt;=AN$178,'MissFill 1'!AM15,"")</f>
        <v>25</v>
      </c>
      <c r="AO12" s="59">
        <f>IF($A12&lt;=AO$178,'MissFill 1'!AN15,"")</f>
        <v>5.3214589140452588</v>
      </c>
      <c r="AP12" s="59">
        <f>IF($A12&lt;=AP$178,'MissFill 1'!AO15,"")</f>
        <v>5.2952735975318186</v>
      </c>
      <c r="AQ12" s="59">
        <f>IF($A12&lt;=AQ$178,'MissFill 1'!AP15,"")</f>
        <v>3.191813905207554</v>
      </c>
      <c r="AR12" s="59">
        <f>IF($A12&lt;=AR$178,'MissFill 1'!AQ15,"")</f>
        <v>7.0231385361340068</v>
      </c>
      <c r="AS12" s="59">
        <f>IF($A12&lt;=AS$178,'MissFill 1'!AR15,"")</f>
        <v>4.029450537323771</v>
      </c>
      <c r="AT12" s="59">
        <f>IF($A12&lt;=AT$178,'MissFill 1'!AS15,"")</f>
        <v>4.098398025867894</v>
      </c>
      <c r="AU12" s="59">
        <f>IF($A12&lt;=AU$178,'MissFill 1'!AT15,"")</f>
        <v>0</v>
      </c>
      <c r="AV12" s="59">
        <f>IF($A12&lt;=AV$178,'MissFill 1'!AU15,"")</f>
        <v>9</v>
      </c>
      <c r="AW12" s="59">
        <f>IF($A12&lt;=AW$178,'MissFill 1'!AV15,"")</f>
        <v>2.349920405692163</v>
      </c>
      <c r="AX12" s="59">
        <f>IF($A12&lt;=AX$178,'MissFill 1'!AW15,"")</f>
        <v>2.9863431370100542</v>
      </c>
    </row>
    <row r="13" spans="1:50" x14ac:dyDescent="0.25">
      <c r="A13" s="41">
        <v>44358</v>
      </c>
      <c r="B13" s="52">
        <v>162</v>
      </c>
      <c r="C13" s="59">
        <f>IF($A13&lt;=C$178,'MissFill 1'!B16,"")</f>
        <v>5</v>
      </c>
      <c r="D13" s="59">
        <f>IF($A13&lt;=D$178,'MissFill 1'!C16,"")</f>
        <v>7</v>
      </c>
      <c r="E13" s="59">
        <f>IF($A13&lt;=E$178,'MissFill 1'!D16,"")</f>
        <v>0</v>
      </c>
      <c r="F13" s="59">
        <f>IF($A13&lt;=F$178,'MissFill 1'!E16,"")</f>
        <v>0</v>
      </c>
      <c r="G13" s="59">
        <f>IF($A13&lt;=G$178,'MissFill 1'!F16,"")</f>
        <v>4</v>
      </c>
      <c r="H13" s="59">
        <f>IF($A13&lt;=H$178,'MissFill 1'!G16,"")</f>
        <v>0</v>
      </c>
      <c r="I13" s="59">
        <f>IF($A13&lt;=I$178,'MissFill 1'!H16,"")</f>
        <v>0</v>
      </c>
      <c r="J13" s="59">
        <f>IF($A13&lt;=J$178,'MissFill 1'!I16,"")</f>
        <v>0</v>
      </c>
      <c r="K13" s="59">
        <f>IF($A13&lt;=K$178,'MissFill 1'!J16,"")</f>
        <v>0</v>
      </c>
      <c r="L13" s="59">
        <f>IF($A13&lt;=L$178,'MissFill 1'!K16,"")</f>
        <v>6.9128314135377984</v>
      </c>
      <c r="M13" s="59">
        <f>IF($A13&lt;=M$178,'MissFill 1'!L16,"")</f>
        <v>0</v>
      </c>
      <c r="N13" s="59">
        <f>IF($A13&lt;=N$178,'MissFill 1'!M16,"")</f>
        <v>5.936144285686737</v>
      </c>
      <c r="O13" s="59">
        <f>IF($A13&lt;=O$178,'MissFill 1'!N16,"")</f>
        <v>9.1329714812281093</v>
      </c>
      <c r="P13" s="59">
        <f>IF($A13&lt;=P$178,'MissFill 1'!O16,"")</f>
        <v>0</v>
      </c>
      <c r="Q13" s="59">
        <f>IF($A13&lt;=Q$178,'MissFill 1'!P16,"")</f>
        <v>3.9803567081580651</v>
      </c>
      <c r="R13" s="59">
        <f>IF($A13&lt;=R$178,'MissFill 1'!Q16,"")</f>
        <v>1.6160799430767729</v>
      </c>
      <c r="S13" s="59">
        <f>IF($A13&lt;=S$178,'MissFill 1'!R16,"")</f>
        <v>3.3055736087833334</v>
      </c>
      <c r="T13" s="59">
        <f>IF($A13&lt;=T$178,'MissFill 1'!S16,"")</f>
        <v>1.8697992621232515</v>
      </c>
      <c r="U13" s="59">
        <f>IF($A13&lt;=U$178,'MissFill 1'!T16,"")</f>
        <v>54</v>
      </c>
      <c r="V13" s="59">
        <f>IF($A13&lt;=V$178,'MissFill 1'!U16,"")</f>
        <v>0</v>
      </c>
      <c r="W13" s="59">
        <f>IF($A13&lt;=W$178,'MissFill 1'!V16,"")</f>
        <v>2</v>
      </c>
      <c r="X13" s="59">
        <f>IF($A13&lt;=X$178,'MissFill 1'!W16,"")</f>
        <v>5</v>
      </c>
      <c r="Y13" s="59">
        <f>IF($A13&lt;=Y$178,'MissFill 1'!X16,"")</f>
        <v>14.884181686847572</v>
      </c>
      <c r="Z13" s="59">
        <f>IF($A13&lt;=Z$178,'MissFill 1'!Y16,"")</f>
        <v>0</v>
      </c>
      <c r="AA13" s="59">
        <f>IF($A13&lt;=AA$178,'MissFill 1'!Z16,"")</f>
        <v>0</v>
      </c>
      <c r="AB13" s="59">
        <f>IF($A13&lt;=AB$178,'MissFill 1'!AA16,"")</f>
        <v>9.1440129520244149</v>
      </c>
      <c r="AC13" s="59">
        <f>IF($A13&lt;=AC$178,'MissFill 1'!AB16,"")</f>
        <v>3.2866190329389084</v>
      </c>
      <c r="AD13" s="59">
        <f>IF($A13&lt;=AD$178,'MissFill 1'!AC16,"")</f>
        <v>3.6821813137978019</v>
      </c>
      <c r="AE13" s="59">
        <f>IF($A13&lt;=AE$178,'MissFill 1'!AD16,"")</f>
        <v>4.5658377946270257</v>
      </c>
      <c r="AF13" s="59">
        <f>IF($A13&lt;=AF$178,'MissFill 1'!AE16,"")</f>
        <v>3.8607067387119338</v>
      </c>
      <c r="AG13" s="59">
        <f>IF($A13&lt;=AG$178,'MissFill 1'!AF16,"")</f>
        <v>5.7624095485950102</v>
      </c>
      <c r="AH13" s="59">
        <f>IF($A13&lt;=AH$178,'MissFill 1'!AG16,"")</f>
        <v>2.2050861853024015</v>
      </c>
      <c r="AI13" s="59">
        <f>IF($A13&lt;=AI$178,'MissFill 1'!AH16,"")</f>
        <v>2.7331420275919629</v>
      </c>
      <c r="AJ13" s="59">
        <f>IF($A13&lt;=AJ$178,'MissFill 1'!AI16,"")</f>
        <v>1.6614092336866917</v>
      </c>
      <c r="AK13" s="59">
        <f>IF($A13&lt;=AK$178,'MissFill 1'!AJ16,"")</f>
        <v>5.0608267998519318</v>
      </c>
      <c r="AL13" s="59">
        <f>IF($A13&lt;=AL$178,'MissFill 1'!AK16,"")</f>
        <v>10.852395313114332</v>
      </c>
      <c r="AM13" s="59">
        <f>IF($A13&lt;=AM$178,'MissFill 1'!AL16,"")</f>
        <v>4.272753705580624</v>
      </c>
      <c r="AN13" s="59">
        <f>IF($A13&lt;=AN$178,'MissFill 1'!AM16,"")</f>
        <v>19</v>
      </c>
      <c r="AO13" s="59">
        <f>IF($A13&lt;=AO$178,'MissFill 1'!AN16,"")</f>
        <v>8.2078342798141062</v>
      </c>
      <c r="AP13" s="59">
        <f>IF($A13&lt;=AP$178,'MissFill 1'!AO16,"")</f>
        <v>8.1674459686426051</v>
      </c>
      <c r="AQ13" s="59">
        <f>IF($A13&lt;=AQ$178,'MissFill 1'!AP16,"")</f>
        <v>4.9230633946649824</v>
      </c>
      <c r="AR13" s="59">
        <f>IF($A13&lt;=AR$178,'MissFill 1'!AQ16,"")</f>
        <v>10.832510061595837</v>
      </c>
      <c r="AS13" s="59">
        <f>IF($A13&lt;=AS$178,'MissFill 1'!AR16,"")</f>
        <v>6.215036662553115</v>
      </c>
      <c r="AT13" s="59">
        <f>IF($A13&lt;=AT$178,'MissFill 1'!AS16,"")</f>
        <v>6.3213814768456587</v>
      </c>
      <c r="AU13" s="59">
        <f>IF($A13&lt;=AU$178,'MissFill 1'!AT16,"")</f>
        <v>2</v>
      </c>
      <c r="AV13" s="59">
        <f>IF($A13&lt;=AV$178,'MissFill 1'!AU16,"")</f>
        <v>10</v>
      </c>
      <c r="AW13" s="59">
        <f>IF($A13&lt;=AW$178,'MissFill 1'!AV16,"")</f>
        <v>3.6245243216606249</v>
      </c>
      <c r="AX13" s="59">
        <f>IF($A13&lt;=AX$178,'MissFill 1'!AW16,"")</f>
        <v>4.6061446620482549</v>
      </c>
    </row>
    <row r="14" spans="1:50" x14ac:dyDescent="0.25">
      <c r="A14" s="41">
        <v>44359</v>
      </c>
      <c r="B14" s="52">
        <v>163</v>
      </c>
      <c r="C14" s="59">
        <f>IF($A14&lt;=C$178,'MissFill 1'!B17,"")</f>
        <v>4</v>
      </c>
      <c r="D14" s="59">
        <f>IF($A14&lt;=D$178,'MissFill 1'!C17,"")</f>
        <v>6</v>
      </c>
      <c r="E14" s="59">
        <f>IF($A14&lt;=E$178,'MissFill 1'!D17,"")</f>
        <v>3</v>
      </c>
      <c r="F14" s="59">
        <f>IF($A14&lt;=F$178,'MissFill 1'!E17,"")</f>
        <v>0</v>
      </c>
      <c r="G14" s="59">
        <f>IF($A14&lt;=G$178,'MissFill 1'!F17,"")</f>
        <v>0</v>
      </c>
      <c r="H14" s="59">
        <f>IF($A14&lt;=H$178,'MissFill 1'!G17,"")</f>
        <v>1</v>
      </c>
      <c r="I14" s="59">
        <f>IF($A14&lt;=I$178,'MissFill 1'!H17,"")</f>
        <v>0</v>
      </c>
      <c r="J14" s="59">
        <f>IF($A14&lt;=J$178,'MissFill 1'!I17,"")</f>
        <v>0</v>
      </c>
      <c r="K14" s="59">
        <f>IF($A14&lt;=K$178,'MissFill 1'!J17,"")</f>
        <v>0</v>
      </c>
      <c r="L14" s="59">
        <f>IF($A14&lt;=L$178,'MissFill 1'!K17,"")</f>
        <v>4.8005773705123165</v>
      </c>
      <c r="M14" s="59">
        <f>IF($A14&lt;=M$178,'MissFill 1'!L17,"")</f>
        <v>0</v>
      </c>
      <c r="N14" s="59">
        <f>IF($A14&lt;=N$178,'MissFill 1'!M17,"")</f>
        <v>4.1223224206157516</v>
      </c>
      <c r="O14" s="59">
        <f>IF($A14&lt;=O$178,'MissFill 1'!N17,"")</f>
        <v>6.3423413064083505</v>
      </c>
      <c r="P14" s="59">
        <f>IF($A14&lt;=P$178,'MissFill 1'!O17,"")</f>
        <v>0</v>
      </c>
      <c r="Q14" s="59">
        <f>IF($A14&lt;=Q$178,'MissFill 1'!P17,"")</f>
        <v>2.7641366028875196</v>
      </c>
      <c r="R14" s="59">
        <f>IF($A14&lt;=R$178,'MissFill 1'!Q17,"")</f>
        <v>1.1222777382477491</v>
      </c>
      <c r="S14" s="59">
        <f>IF($A14&lt;=S$178,'MissFill 1'!R17,"")</f>
        <v>2.2955372283217352</v>
      </c>
      <c r="T14" s="59">
        <f>IF($A14&lt;=T$178,'MissFill 1'!S17,"")</f>
        <v>1.2984717098078016</v>
      </c>
      <c r="U14" s="59">
        <f>IF($A14&lt;=U$178,'MissFill 1'!T17,"")</f>
        <v>19</v>
      </c>
      <c r="V14" s="59">
        <f>IF($A14&lt;=V$178,'MissFill 1'!U17,"")</f>
        <v>0</v>
      </c>
      <c r="W14" s="59">
        <f>IF($A14&lt;=W$178,'MissFill 1'!V17,"")</f>
        <v>4</v>
      </c>
      <c r="X14" s="59">
        <f>IF($A14&lt;=X$178,'MissFill 1'!W17,"")</f>
        <v>2</v>
      </c>
      <c r="Y14" s="59">
        <f>IF($A14&lt;=Y$178,'MissFill 1'!X17,"")</f>
        <v>10.336237282532943</v>
      </c>
      <c r="Z14" s="59">
        <f>IF($A14&lt;=Z$178,'MissFill 1'!Y17,"")</f>
        <v>30</v>
      </c>
      <c r="AA14" s="59">
        <f>IF($A14&lt;=AA$178,'MissFill 1'!Z17,"")</f>
        <v>3</v>
      </c>
      <c r="AB14" s="59">
        <f>IF($A14&lt;=AB$178,'MissFill 1'!AA17,"")</f>
        <v>6.3500089944613443</v>
      </c>
      <c r="AC14" s="59">
        <f>IF($A14&lt;=AC$178,'MissFill 1'!AB17,"")</f>
        <v>2.2823743284297771</v>
      </c>
      <c r="AD14" s="59">
        <f>IF($A14&lt;=AD$178,'MissFill 1'!AC17,"")</f>
        <v>2.5570703568040063</v>
      </c>
      <c r="AE14" s="59">
        <f>IF($A14&lt;=AE$178,'MissFill 1'!AD17,"")</f>
        <v>3.1707206907131837</v>
      </c>
      <c r="AF14" s="59">
        <f>IF($A14&lt;=AF$178,'MissFill 1'!AE17,"")</f>
        <v>2.6810463463277081</v>
      </c>
      <c r="AG14" s="59">
        <f>IF($A14&lt;=AG$178,'MissFill 1'!AF17,"")</f>
        <v>4.0016732976353886</v>
      </c>
      <c r="AH14" s="59">
        <f>IF($A14&lt;=AH$178,'MissFill 1'!AG17,"")</f>
        <v>1.5313098509044321</v>
      </c>
      <c r="AI14" s="59">
        <f>IF($A14&lt;=AI$178,'MissFill 1'!AH17,"")</f>
        <v>1.8980152969388469</v>
      </c>
      <c r="AJ14" s="59">
        <f>IF($A14&lt;=AJ$178,'MissFill 1'!AI17,"")</f>
        <v>1.1537564122824151</v>
      </c>
      <c r="AK14" s="59">
        <f>IF($A14&lt;=AK$178,'MissFill 1'!AJ17,"")</f>
        <v>3.5144630554526994</v>
      </c>
      <c r="AL14" s="59">
        <f>IF($A14&lt;=AL$178,'MissFill 1'!AK17,"")</f>
        <v>7.53638563410711</v>
      </c>
      <c r="AM14" s="59">
        <f>IF($A14&lt;=AM$178,'MissFill 1'!AL17,"")</f>
        <v>2.9671900733198502</v>
      </c>
      <c r="AN14" s="59">
        <f>IF($A14&lt;=AN$178,'MissFill 1'!AM17,"")</f>
        <v>0</v>
      </c>
      <c r="AO14" s="59">
        <f>IF($A14&lt;=AO$178,'MissFill 1'!AN17,"")</f>
        <v>5.6998849165375214</v>
      </c>
      <c r="AP14" s="59">
        <f>IF($A14&lt;=AP$178,'MissFill 1'!AO17,"")</f>
        <v>5.6718374782239795</v>
      </c>
      <c r="AQ14" s="59">
        <f>IF($A14&lt;=AQ$178,'MissFill 1'!AP17,"")</f>
        <v>3.4187940240728731</v>
      </c>
      <c r="AR14" s="59">
        <f>IF($A14&lt;=AR$178,'MissFill 1'!AQ17,"")</f>
        <v>7.5225764316637056</v>
      </c>
      <c r="AS14" s="59">
        <f>IF($A14&lt;=AS$178,'MissFill 1'!AR17,"")</f>
        <v>4.3159976823285131</v>
      </c>
      <c r="AT14" s="59">
        <f>IF($A14&lt;=AT$178,'MissFill 1'!AS17,"")</f>
        <v>4.3898482478094438</v>
      </c>
      <c r="AU14" s="59">
        <f>IF($A14&lt;=AU$178,'MissFill 1'!AT17,"")</f>
        <v>3</v>
      </c>
      <c r="AV14" s="59">
        <f>IF($A14&lt;=AV$178,'MissFill 1'!AU17,"")</f>
        <v>0</v>
      </c>
      <c r="AW14" s="59">
        <f>IF($A14&lt;=AW$178,'MissFill 1'!AV17,"")</f>
        <v>2.5170307789309665</v>
      </c>
      <c r="AX14" s="59">
        <f>IF($A14&lt;=AX$178,'MissFill 1'!AW17,"")</f>
        <v>3.198711570866815</v>
      </c>
    </row>
    <row r="15" spans="1:50" x14ac:dyDescent="0.25">
      <c r="A15" s="41">
        <v>44360</v>
      </c>
      <c r="B15" s="52">
        <v>164</v>
      </c>
      <c r="C15" s="59">
        <f>IF($A15&lt;=C$178,'MissFill 1'!B18,"")</f>
        <v>93</v>
      </c>
      <c r="D15" s="59">
        <f>IF($A15&lt;=D$178,'MissFill 1'!C18,"")</f>
        <v>0</v>
      </c>
      <c r="E15" s="59">
        <f>IF($A15&lt;=E$178,'MissFill 1'!D18,"")</f>
        <v>3</v>
      </c>
      <c r="F15" s="59">
        <f>IF($A15&lt;=F$178,'MissFill 1'!E18,"")</f>
        <v>59</v>
      </c>
      <c r="G15" s="59">
        <f>IF($A15&lt;=G$178,'MissFill 1'!F18,"")</f>
        <v>0</v>
      </c>
      <c r="H15" s="59">
        <f>IF($A15&lt;=H$178,'MissFill 1'!G18,"")</f>
        <v>0</v>
      </c>
      <c r="I15" s="59">
        <f>IF($A15&lt;=I$178,'MissFill 1'!H18,"")</f>
        <v>0</v>
      </c>
      <c r="J15" s="59">
        <f>IF($A15&lt;=J$178,'MissFill 1'!I18,"")</f>
        <v>0</v>
      </c>
      <c r="K15" s="59">
        <f>IF($A15&lt;=K$178,'MissFill 1'!J18,"")</f>
        <v>0</v>
      </c>
      <c r="L15" s="59">
        <f>IF($A15&lt;=L$178,'MissFill 1'!K18,"")</f>
        <v>23.627037701928785</v>
      </c>
      <c r="M15" s="59">
        <f>IF($A15&lt;=M$178,'MissFill 1'!L18,"")</f>
        <v>0</v>
      </c>
      <c r="N15" s="59">
        <f>IF($A15&lt;=N$178,'MissFill 1'!M18,"")</f>
        <v>20.288865220601664</v>
      </c>
      <c r="O15" s="59">
        <f>IF($A15&lt;=O$178,'MissFill 1'!N18,"")</f>
        <v>31.215148845526979</v>
      </c>
      <c r="P15" s="59">
        <f>IF($A15&lt;=P$178,'MissFill 1'!O18,"")</f>
        <v>0</v>
      </c>
      <c r="Q15" s="59">
        <f>IF($A15&lt;=Q$178,'MissFill 1'!P18,"")</f>
        <v>13.604271880058285</v>
      </c>
      <c r="R15" s="59">
        <f>IF($A15&lt;=R$178,'MissFill 1'!Q18,"")</f>
        <v>5.5235227738419219</v>
      </c>
      <c r="S15" s="59">
        <f>IF($A15&lt;=S$178,'MissFill 1'!R18,"")</f>
        <v>11.297962818574536</v>
      </c>
      <c r="T15" s="59">
        <f>IF($A15&lt;=T$178,'MissFill 1'!S18,"")</f>
        <v>6.3906979670744954</v>
      </c>
      <c r="U15" s="59">
        <f>IF($A15&lt;=U$178,'MissFill 1'!T18,"")</f>
        <v>12</v>
      </c>
      <c r="V15" s="59">
        <f>IF($A15&lt;=V$178,'MissFill 1'!U18,"")</f>
        <v>0</v>
      </c>
      <c r="W15" s="59">
        <f>IF($A15&lt;=W$178,'MissFill 1'!V18,"")</f>
        <v>9</v>
      </c>
      <c r="X15" s="59">
        <f>IF($A15&lt;=X$178,'MissFill 1'!W18,"")</f>
        <v>3</v>
      </c>
      <c r="Y15" s="59">
        <f>IF($A15&lt;=Y$178,'MissFill 1'!X18,"")</f>
        <v>0</v>
      </c>
      <c r="Z15" s="59">
        <f>IF($A15&lt;=Z$178,'MissFill 1'!Y18,"")</f>
        <v>39</v>
      </c>
      <c r="AA15" s="59">
        <f>IF($A15&lt;=AA$178,'MissFill 1'!Z18,"")</f>
        <v>8</v>
      </c>
      <c r="AB15" s="59">
        <f>IF($A15&lt;=AB$178,'MissFill 1'!AA18,"")</f>
        <v>31.252886963410067</v>
      </c>
      <c r="AC15" s="59">
        <f>IF($A15&lt;=AC$178,'MissFill 1'!AB18,"")</f>
        <v>11.233178875308921</v>
      </c>
      <c r="AD15" s="59">
        <f>IF($A15&lt;=AD$178,'MissFill 1'!AC18,"")</f>
        <v>12.585152381419793</v>
      </c>
      <c r="AE15" s="59">
        <f>IF($A15&lt;=AE$178,'MissFill 1'!AD18,"")</f>
        <v>15.605359838991944</v>
      </c>
      <c r="AF15" s="59">
        <f>IF($A15&lt;=AF$178,'MissFill 1'!AE18,"")</f>
        <v>13.195325940251083</v>
      </c>
      <c r="AG15" s="59">
        <f>IF($A15&lt;=AG$178,'MissFill 1'!AF18,"")</f>
        <v>19.695065525825157</v>
      </c>
      <c r="AH15" s="59">
        <f>IF($A15&lt;=AH$178,'MissFill 1'!AG18,"")</f>
        <v>7.536659194973665</v>
      </c>
      <c r="AI15" s="59">
        <f>IF($A15&lt;=AI$178,'MissFill 1'!AH18,"")</f>
        <v>9.3414761430719597</v>
      </c>
      <c r="AJ15" s="59">
        <f>IF($A15&lt;=AJ$178,'MissFill 1'!AI18,"")</f>
        <v>5.6784516002769241</v>
      </c>
      <c r="AK15" s="59">
        <f>IF($A15&lt;=AK$178,'MissFill 1'!AJ18,"")</f>
        <v>17.297159217403802</v>
      </c>
      <c r="AL15" s="59">
        <f>IF($A15&lt;=AL$178,'MissFill 1'!AK18,"")</f>
        <v>37.091885781714083</v>
      </c>
      <c r="AM15" s="59">
        <f>IF($A15&lt;=AM$178,'MissFill 1'!AL18,"")</f>
        <v>14.60364167063423</v>
      </c>
      <c r="AN15" s="59">
        <f>IF($A15&lt;=AN$178,'MissFill 1'!AM18,"")</f>
        <v>107</v>
      </c>
      <c r="AO15" s="59">
        <f>IF($A15&lt;=AO$178,'MissFill 1'!AN18,"")</f>
        <v>28.053166405964205</v>
      </c>
      <c r="AP15" s="59">
        <f>IF($A15&lt;=AP$178,'MissFill 1'!AO18,"")</f>
        <v>27.915125118150151</v>
      </c>
      <c r="AQ15" s="59">
        <f>IF($A15&lt;=AQ$178,'MissFill 1'!AP18,"")</f>
        <v>16.826304227084826</v>
      </c>
      <c r="AR15" s="59">
        <f>IF($A15&lt;=AR$178,'MissFill 1'!AQ18,"")</f>
        <v>37.023920926326525</v>
      </c>
      <c r="AS15" s="59">
        <f>IF($A15&lt;=AS$178,'MissFill 1'!AR18,"")</f>
        <v>21.242078210882184</v>
      </c>
      <c r="AT15" s="59">
        <f>IF($A15&lt;=AT$178,'MissFill 1'!AS18,"")</f>
        <v>21.605549093706539</v>
      </c>
      <c r="AU15" s="59">
        <f>IF($A15&lt;=AU$178,'MissFill 1'!AT18,"")</f>
        <v>1</v>
      </c>
      <c r="AV15" s="59">
        <f>IF($A15&lt;=AV$178,'MissFill 1'!AU18,"")</f>
        <v>86</v>
      </c>
      <c r="AW15" s="59">
        <f>IF($A15&lt;=AW$178,'MissFill 1'!AV18,"")</f>
        <v>12.388089290261961</v>
      </c>
      <c r="AX15" s="59">
        <f>IF($A15&lt;=AX$178,'MissFill 1'!AW18,"")</f>
        <v>15.743122764085598</v>
      </c>
    </row>
    <row r="16" spans="1:50" x14ac:dyDescent="0.25">
      <c r="A16" s="41">
        <v>44361</v>
      </c>
      <c r="B16" s="52">
        <v>165</v>
      </c>
      <c r="C16" s="59">
        <f>IF($A16&lt;=C$178,'MissFill 1'!B19,"")</f>
        <v>2</v>
      </c>
      <c r="D16" s="59">
        <f>IF($A16&lt;=D$178,'MissFill 1'!C19,"")</f>
        <v>0</v>
      </c>
      <c r="E16" s="59">
        <f>IF($A16&lt;=E$178,'MissFill 1'!D19,"")</f>
        <v>11</v>
      </c>
      <c r="F16" s="59">
        <f>IF($A16&lt;=F$178,'MissFill 1'!E19,"")</f>
        <v>59</v>
      </c>
      <c r="G16" s="59">
        <f>IF($A16&lt;=G$178,'MissFill 1'!F19,"")</f>
        <v>8</v>
      </c>
      <c r="H16" s="59">
        <f>IF($A16&lt;=H$178,'MissFill 1'!G19,"")</f>
        <v>0</v>
      </c>
      <c r="I16" s="59">
        <f>IF($A16&lt;=I$178,'MissFill 1'!H19,"")</f>
        <v>13</v>
      </c>
      <c r="J16" s="59">
        <f>IF($A16&lt;=J$178,'MissFill 1'!I19,"")</f>
        <v>0</v>
      </c>
      <c r="K16" s="59">
        <f>IF($A16&lt;=K$178,'MissFill 1'!J19,"")</f>
        <v>2</v>
      </c>
      <c r="L16" s="59">
        <f>IF($A16&lt;=L$178,'MissFill 1'!K19,"")</f>
        <v>15.357574506253625</v>
      </c>
      <c r="M16" s="59">
        <f>IF($A16&lt;=M$178,'MissFill 1'!L19,"")</f>
        <v>0</v>
      </c>
      <c r="N16" s="59">
        <f>IF($A16&lt;=N$178,'MissFill 1'!M19,"")</f>
        <v>13.187762393391008</v>
      </c>
      <c r="O16" s="59">
        <f>IF($A16&lt;=O$178,'MissFill 1'!N19,"")</f>
        <v>20.289846749592424</v>
      </c>
      <c r="P16" s="59">
        <f>IF($A16&lt;=P$178,'MissFill 1'!O19,"")</f>
        <v>0</v>
      </c>
      <c r="Q16" s="59">
        <f>IF($A16&lt;=Q$178,'MissFill 1'!P19,"")</f>
        <v>8.8427767220378364</v>
      </c>
      <c r="R16" s="59">
        <f>IF($A16&lt;=R$178,'MissFill 1'!Q19,"")</f>
        <v>3.5902898029972294</v>
      </c>
      <c r="S16" s="59">
        <f>IF($A16&lt;=S$178,'MissFill 1'!R19,"")</f>
        <v>7.3436758320733766</v>
      </c>
      <c r="T16" s="59">
        <f>IF($A16&lt;=T$178,'MissFill 1'!S19,"")</f>
        <v>4.1539536785983993</v>
      </c>
      <c r="U16" s="59">
        <f>IF($A16&lt;=U$178,'MissFill 1'!T19,"")</f>
        <v>107</v>
      </c>
      <c r="V16" s="59">
        <f>IF($A16&lt;=V$178,'MissFill 1'!U19,"")</f>
        <v>1</v>
      </c>
      <c r="W16" s="59">
        <f>IF($A16&lt;=W$178,'MissFill 1'!V19,"")</f>
        <v>12</v>
      </c>
      <c r="X16" s="59">
        <f>IF($A16&lt;=X$178,'MissFill 1'!W19,"")</f>
        <v>1</v>
      </c>
      <c r="Y16" s="59">
        <f>IF($A16&lt;=Y$178,'MissFill 1'!X19,"")</f>
        <v>3</v>
      </c>
      <c r="Z16" s="59">
        <f>IF($A16&lt;=Z$178,'MissFill 1'!Y19,"")</f>
        <v>0</v>
      </c>
      <c r="AA16" s="59">
        <f>IF($A16&lt;=AA$178,'MissFill 1'!Z19,"")</f>
        <v>8</v>
      </c>
      <c r="AB16" s="59">
        <f>IF($A16&lt;=AB$178,'MissFill 1'!AA19,"")</f>
        <v>20.314376526216428</v>
      </c>
      <c r="AC16" s="59">
        <f>IF($A16&lt;=AC$178,'MissFill 1'!AB19,"")</f>
        <v>7.3015662689507561</v>
      </c>
      <c r="AD16" s="59">
        <f>IF($A16&lt;=AD$178,'MissFill 1'!AC19,"")</f>
        <v>8.1803490479228191</v>
      </c>
      <c r="AE16" s="59">
        <f>IF($A16&lt;=AE$178,'MissFill 1'!AD19,"")</f>
        <v>10.143483895344707</v>
      </c>
      <c r="AF16" s="59">
        <f>IF($A16&lt;=AF$178,'MissFill 1'!AE19,"")</f>
        <v>8.5769618611631557</v>
      </c>
      <c r="AG16" s="59">
        <f>IF($A16&lt;=AG$178,'MissFill 1'!AF19,"")</f>
        <v>12.801792591786279</v>
      </c>
      <c r="AH16" s="59">
        <f>IF($A16&lt;=AH$178,'MissFill 1'!AG19,"")</f>
        <v>4.898828476732854</v>
      </c>
      <c r="AI16" s="59">
        <f>IF($A16&lt;=AI$178,'MissFill 1'!AH19,"")</f>
        <v>6.0719594929967382</v>
      </c>
      <c r="AJ16" s="59">
        <f>IF($A16&lt;=AJ$178,'MissFill 1'!AI19,"")</f>
        <v>3.6909935401799796</v>
      </c>
      <c r="AK16" s="59">
        <f>IF($A16&lt;=AK$178,'MissFill 1'!AJ19,"")</f>
        <v>11.243153491312405</v>
      </c>
      <c r="AL16" s="59">
        <f>IF($A16&lt;=AL$178,'MissFill 1'!AK19,"")</f>
        <v>24.109725758114021</v>
      </c>
      <c r="AM16" s="59">
        <f>IF($A16&lt;=AM$178,'MissFill 1'!AL19,"")</f>
        <v>9.4923670859121962</v>
      </c>
      <c r="AN16" s="59">
        <f>IF($A16&lt;=AN$178,'MissFill 1'!AM19,"")</f>
        <v>16</v>
      </c>
      <c r="AO16" s="59">
        <f>IF($A16&lt;=AO$178,'MissFill 1'!AN19,"")</f>
        <v>18.234558163876628</v>
      </c>
      <c r="AP16" s="59">
        <f>IF($A16&lt;=AP$178,'MissFill 1'!AO19,"")</f>
        <v>18.144831326797494</v>
      </c>
      <c r="AQ16" s="59">
        <f>IF($A16&lt;=AQ$178,'MissFill 1'!AP19,"")</f>
        <v>10.937097747605074</v>
      </c>
      <c r="AR16" s="59">
        <f>IF($A16&lt;=AR$178,'MissFill 1'!AQ19,"")</f>
        <v>24.065548602112113</v>
      </c>
      <c r="AS16" s="59">
        <f>IF($A16&lt;=AS$178,'MissFill 1'!AR19,"")</f>
        <v>13.80735083707334</v>
      </c>
      <c r="AT16" s="59">
        <f>IF($A16&lt;=AT$178,'MissFill 1'!AS19,"")</f>
        <v>14.043606910909173</v>
      </c>
      <c r="AU16" s="59">
        <f>IF($A16&lt;=AU$178,'MissFill 1'!AT19,"")</f>
        <v>16</v>
      </c>
      <c r="AV16" s="59">
        <f>IF($A16&lt;=AV$178,'MissFill 1'!AU19,"")</f>
        <v>14</v>
      </c>
      <c r="AW16" s="59">
        <f>IF($A16&lt;=AW$178,'MissFill 1'!AV19,"")</f>
        <v>8.052258038670228</v>
      </c>
      <c r="AX16" s="59">
        <f>IF($A16&lt;=AX$178,'MissFill 1'!AW19,"")</f>
        <v>10.233029796655583</v>
      </c>
    </row>
    <row r="17" spans="1:50" x14ac:dyDescent="0.25">
      <c r="A17" s="41">
        <v>44362</v>
      </c>
      <c r="B17" s="52">
        <v>166</v>
      </c>
      <c r="C17" s="59">
        <f>IF($A17&lt;=C$178,'MissFill 1'!B20,"")</f>
        <v>0</v>
      </c>
      <c r="D17" s="59">
        <f>IF($A17&lt;=D$178,'MissFill 1'!C20,"")</f>
        <v>31</v>
      </c>
      <c r="E17" s="59">
        <f>IF($A17&lt;=E$178,'MissFill 1'!D20,"")</f>
        <v>1</v>
      </c>
      <c r="F17" s="59">
        <f>IF($A17&lt;=F$178,'MissFill 1'!E20,"")</f>
        <v>257</v>
      </c>
      <c r="G17" s="59">
        <f>IF($A17&lt;=G$178,'MissFill 1'!F20,"")</f>
        <v>4</v>
      </c>
      <c r="H17" s="59">
        <f>IF($A17&lt;=H$178,'MissFill 1'!G20,"")</f>
        <v>0</v>
      </c>
      <c r="I17" s="59">
        <f>IF($A17&lt;=I$178,'MissFill 1'!H20,"")</f>
        <v>0</v>
      </c>
      <c r="J17" s="59">
        <f>IF($A17&lt;=J$178,'MissFill 1'!I20,"")</f>
        <v>0</v>
      </c>
      <c r="K17" s="59">
        <f>IF($A17&lt;=K$178,'MissFill 1'!J20,"")</f>
        <v>4</v>
      </c>
      <c r="L17" s="59">
        <f>IF($A17&lt;=L$178,'MissFill 1'!K20,"")</f>
        <v>13</v>
      </c>
      <c r="M17" s="59">
        <f>IF($A17&lt;=M$178,'MissFill 1'!L20,"")</f>
        <v>0</v>
      </c>
      <c r="N17" s="59">
        <f>IF($A17&lt;=N$178,'MissFill 1'!M20,"")</f>
        <v>32.029238068744533</v>
      </c>
      <c r="O17" s="59">
        <f>IF($A17&lt;=O$178,'MissFill 1'!N20,"")</f>
        <v>49.278134723349083</v>
      </c>
      <c r="P17" s="59">
        <f>IF($A17&lt;=P$178,'MissFill 1'!O20,"")</f>
        <v>0</v>
      </c>
      <c r="Q17" s="59">
        <f>IF($A17&lt;=Q$178,'MissFill 1'!P20,"")</f>
        <v>21.476531982471922</v>
      </c>
      <c r="R17" s="59">
        <f>IF($A17&lt;=R$178,'MissFill 1'!Q20,"")</f>
        <v>8.7197693896587936</v>
      </c>
      <c r="S17" s="59">
        <f>IF($A17&lt;=S$178,'MissFill 1'!R20,"")</f>
        <v>17.83565206202362</v>
      </c>
      <c r="T17" s="59">
        <f>IF($A17&lt;=T$178,'MissFill 1'!S20,"")</f>
        <v>10.088744953809746</v>
      </c>
      <c r="U17" s="59">
        <f>IF($A17&lt;=U$178,'MissFill 1'!T20,"")</f>
        <v>164</v>
      </c>
      <c r="V17" s="59">
        <f>IF($A17&lt;=V$178,'MissFill 1'!U20,"")</f>
        <v>0</v>
      </c>
      <c r="W17" s="59">
        <f>IF($A17&lt;=W$178,'MissFill 1'!V20,"")</f>
        <v>14</v>
      </c>
      <c r="X17" s="59">
        <f>IF($A17&lt;=X$178,'MissFill 1'!W20,"")</f>
        <v>0</v>
      </c>
      <c r="Y17" s="59">
        <f>IF($A17&lt;=Y$178,'MissFill 1'!X20,"")</f>
        <v>17</v>
      </c>
      <c r="Z17" s="59">
        <f>IF($A17&lt;=Z$178,'MissFill 1'!Y20,"")</f>
        <v>23</v>
      </c>
      <c r="AA17" s="59">
        <f>IF($A17&lt;=AA$178,'MissFill 1'!Z20,"")</f>
        <v>7</v>
      </c>
      <c r="AB17" s="59">
        <f>IF($A17&lt;=AB$178,'MissFill 1'!AA20,"")</f>
        <v>49.337710414192458</v>
      </c>
      <c r="AC17" s="59">
        <f>IF($A17&lt;=AC$178,'MissFill 1'!AB20,"")</f>
        <v>17.733380184354779</v>
      </c>
      <c r="AD17" s="59">
        <f>IF($A17&lt;=AD$178,'MissFill 1'!AC20,"")</f>
        <v>19.867687885600205</v>
      </c>
      <c r="AE17" s="59">
        <f>IF($A17&lt;=AE$178,'MissFill 1'!AD20,"")</f>
        <v>24.6355712848822</v>
      </c>
      <c r="AF17" s="59">
        <f>IF($A17&lt;=AF$178,'MissFill 1'!AE20,"")</f>
        <v>20.830945020317433</v>
      </c>
      <c r="AG17" s="59">
        <f>IF($A17&lt;=AG$178,'MissFill 1'!AF20,"")</f>
        <v>31.091829712863209</v>
      </c>
      <c r="AH17" s="59">
        <f>IF($A17&lt;=AH$178,'MissFill 1'!AG20,"")</f>
        <v>11.897829128151043</v>
      </c>
      <c r="AI17" s="59">
        <f>IF($A17&lt;=AI$178,'MissFill 1'!AH20,"")</f>
        <v>14.747023061503578</v>
      </c>
      <c r="AJ17" s="59">
        <f>IF($A17&lt;=AJ$178,'MissFill 1'!AI20,"")</f>
        <v>8.9643494690098944</v>
      </c>
      <c r="AK17" s="59">
        <f>IF($A17&lt;=AK$178,'MissFill 1'!AJ20,"")</f>
        <v>27.306348800851207</v>
      </c>
      <c r="AL17" s="59">
        <f>IF($A17&lt;=AL$178,'MissFill 1'!AK20,"")</f>
        <v>93</v>
      </c>
      <c r="AM17" s="59">
        <f>IF($A17&lt;=AM$178,'MissFill 1'!AL20,"")</f>
        <v>23.054197987595376</v>
      </c>
      <c r="AN17" s="59">
        <f>IF($A17&lt;=AN$178,'MissFill 1'!AM20,"")</f>
        <v>92</v>
      </c>
      <c r="AO17" s="59">
        <f>IF($A17&lt;=AO$178,'MissFill 1'!AN20,"")</f>
        <v>44.286436704521726</v>
      </c>
      <c r="AP17" s="59">
        <f>IF($A17&lt;=AP$178,'MissFill 1'!AO20,"")</f>
        <v>44.068516321955308</v>
      </c>
      <c r="AQ17" s="59">
        <f>IF($A17&lt;=AQ$178,'MissFill 1'!AP20,"")</f>
        <v>26.563028441787303</v>
      </c>
      <c r="AR17" s="59">
        <f>IF($A17&lt;=AR$178,'MissFill 1'!AQ20,"")</f>
        <v>58.448216038399984</v>
      </c>
      <c r="AS17" s="59">
        <f>IF($A17&lt;=AS$178,'MissFill 1'!AR20,"")</f>
        <v>33.53403813833765</v>
      </c>
      <c r="AT17" s="59">
        <f>IF($A17&lt;=AT$178,'MissFill 1'!AS20,"")</f>
        <v>6</v>
      </c>
      <c r="AU17" s="59">
        <f>IF($A17&lt;=AU$178,'MissFill 1'!AT20,"")</f>
        <v>19</v>
      </c>
      <c r="AV17" s="59">
        <f>IF($A17&lt;=AV$178,'MissFill 1'!AU20,"")</f>
        <v>48</v>
      </c>
      <c r="AW17" s="59">
        <f>IF($A17&lt;=AW$178,'MissFill 1'!AV20,"")</f>
        <v>19.556592090314496</v>
      </c>
      <c r="AX17" s="59">
        <f>IF($A17&lt;=AX$178,'MissFill 1'!AW20,"")</f>
        <v>24.853052227108723</v>
      </c>
    </row>
    <row r="18" spans="1:50" x14ac:dyDescent="0.25">
      <c r="A18" s="41">
        <v>44363</v>
      </c>
      <c r="B18" s="52">
        <v>167</v>
      </c>
      <c r="C18" s="59">
        <f>IF($A18&lt;=C$178,'MissFill 1'!B21,"")</f>
        <v>1</v>
      </c>
      <c r="D18" s="59">
        <f>IF($A18&lt;=D$178,'MissFill 1'!C21,"")</f>
        <v>19</v>
      </c>
      <c r="E18" s="59">
        <f>IF($A18&lt;=E$178,'MissFill 1'!D21,"")</f>
        <v>2</v>
      </c>
      <c r="F18" s="59">
        <f>IF($A18&lt;=F$178,'MissFill 1'!E21,"")</f>
        <v>8</v>
      </c>
      <c r="G18" s="59">
        <f>IF($A18&lt;=G$178,'MissFill 1'!F21,"")</f>
        <v>0</v>
      </c>
      <c r="H18" s="59">
        <f>IF($A18&lt;=H$178,'MissFill 1'!G21,"")</f>
        <v>0</v>
      </c>
      <c r="I18" s="59">
        <f>IF($A18&lt;=I$178,'MissFill 1'!H21,"")</f>
        <v>0</v>
      </c>
      <c r="J18" s="59">
        <f>IF($A18&lt;=J$178,'MissFill 1'!I21,"")</f>
        <v>22</v>
      </c>
      <c r="K18" s="59">
        <f>IF($A18&lt;=K$178,'MissFill 1'!J21,"")</f>
        <v>0</v>
      </c>
      <c r="L18" s="59">
        <f>IF($A18&lt;=L$178,'MissFill 1'!K21,"")</f>
        <v>0</v>
      </c>
      <c r="M18" s="59">
        <f>IF($A18&lt;=M$178,'MissFill 1'!L21,"")</f>
        <v>1</v>
      </c>
      <c r="N18" s="59">
        <f>IF($A18&lt;=N$178,'MissFill 1'!M21,"")</f>
        <v>56.870293822470849</v>
      </c>
      <c r="O18" s="59">
        <f>IF($A18&lt;=O$178,'MissFill 1'!N21,"")</f>
        <v>87.496992426895233</v>
      </c>
      <c r="P18" s="59">
        <f>IF($A18&lt;=P$178,'MissFill 1'!O21,"")</f>
        <v>0</v>
      </c>
      <c r="Q18" s="59">
        <f>IF($A18&lt;=Q$178,'MissFill 1'!P21,"")</f>
        <v>38.133179487736278</v>
      </c>
      <c r="R18" s="59">
        <f>IF($A18&lt;=R$178,'MissFill 1'!Q21,"")</f>
        <v>0</v>
      </c>
      <c r="S18" s="59">
        <f>IF($A18&lt;=S$178,'MissFill 1'!R21,"")</f>
        <v>31.668526460279399</v>
      </c>
      <c r="T18" s="59">
        <f>IF($A18&lt;=T$178,'MissFill 1'!S21,"")</f>
        <v>17.913316844805607</v>
      </c>
      <c r="U18" s="59">
        <f>IF($A18&lt;=U$178,'MissFill 1'!T21,"")</f>
        <v>318</v>
      </c>
      <c r="V18" s="59">
        <f>IF($A18&lt;=V$178,'MissFill 1'!U21,"")</f>
        <v>1</v>
      </c>
      <c r="W18" s="59">
        <f>IF($A18&lt;=W$178,'MissFill 1'!V21,"")</f>
        <v>10</v>
      </c>
      <c r="X18" s="59">
        <f>IF($A18&lt;=X$178,'MissFill 1'!W21,"")</f>
        <v>6</v>
      </c>
      <c r="Y18" s="59">
        <f>IF($A18&lt;=Y$178,'MissFill 1'!X21,"")</f>
        <v>41</v>
      </c>
      <c r="Z18" s="59">
        <f>IF($A18&lt;=Z$178,'MissFill 1'!Y21,"")</f>
        <v>11</v>
      </c>
      <c r="AA18" s="59">
        <f>IF($A18&lt;=AA$178,'MissFill 1'!Z21,"")</f>
        <v>0</v>
      </c>
      <c r="AB18" s="59">
        <f>IF($A18&lt;=AB$178,'MissFill 1'!AA21,"")</f>
        <v>87.602773495919379</v>
      </c>
      <c r="AC18" s="59">
        <f>IF($A18&lt;=AC$178,'MissFill 1'!AB21,"")</f>
        <v>2</v>
      </c>
      <c r="AD18" s="59">
        <f>IF($A18&lt;=AD$178,'MissFill 1'!AC21,"")</f>
        <v>35.276557163244391</v>
      </c>
      <c r="AE18" s="59">
        <f>IF($A18&lt;=AE$178,'MissFill 1'!AD21,"")</f>
        <v>43.742288669141473</v>
      </c>
      <c r="AF18" s="59">
        <f>IF($A18&lt;=AF$178,'MissFill 1'!AE21,"")</f>
        <v>36.98689183184888</v>
      </c>
      <c r="AG18" s="59">
        <f>IF($A18&lt;=AG$178,'MissFill 1'!AF21,"")</f>
        <v>55.205855582754197</v>
      </c>
      <c r="AH18" s="59">
        <f>IF($A18&lt;=AH$178,'MissFill 1'!AG21,"")</f>
        <v>21.125480316304809</v>
      </c>
      <c r="AI18" s="59">
        <f>IF($A18&lt;=AI$178,'MissFill 1'!AH21,"")</f>
        <v>26.184436005453108</v>
      </c>
      <c r="AJ18" s="59">
        <f>IF($A18&lt;=AJ$178,'MissFill 1'!AI21,"")</f>
        <v>15.916869053697328</v>
      </c>
      <c r="AK18" s="59">
        <f>IF($A18&lt;=AK$178,'MissFill 1'!AJ21,"")</f>
        <v>48.484452742529953</v>
      </c>
      <c r="AL18" s="59">
        <f>IF($A18&lt;=AL$178,'MissFill 1'!AK21,"")</f>
        <v>889</v>
      </c>
      <c r="AM18" s="59">
        <f>IF($A18&lt;=AM$178,'MissFill 1'!AL21,"")</f>
        <v>40.934442791987379</v>
      </c>
      <c r="AN18" s="59">
        <f>IF($A18&lt;=AN$178,'MissFill 1'!AM21,"")</f>
        <v>22</v>
      </c>
      <c r="AO18" s="59">
        <f>IF($A18&lt;=AO$178,'MissFill 1'!AN21,"")</f>
        <v>78.633861421578771</v>
      </c>
      <c r="AP18" s="59">
        <f>IF($A18&lt;=AP$178,'MissFill 1'!AO21,"")</f>
        <v>78.246927578199248</v>
      </c>
      <c r="AQ18" s="59">
        <f>IF($A18&lt;=AQ$178,'MissFill 1'!AP21,"")</f>
        <v>47.164632173165842</v>
      </c>
      <c r="AR18" s="59">
        <f>IF($A18&lt;=AR$178,'MissFill 1'!AQ21,"")</f>
        <v>103.77915367105572</v>
      </c>
      <c r="AS18" s="59">
        <f>IF($A18&lt;=AS$178,'MissFill 1'!AR21,"")</f>
        <v>59.542178240019652</v>
      </c>
      <c r="AT18" s="59">
        <f>IF($A18&lt;=AT$178,'MissFill 1'!AS21,"")</f>
        <v>59</v>
      </c>
      <c r="AU18" s="59">
        <f>IF($A18&lt;=AU$178,'MissFill 1'!AT21,"")</f>
        <v>17</v>
      </c>
      <c r="AV18" s="59">
        <f>IF($A18&lt;=AV$178,'MissFill 1'!AU21,"")</f>
        <v>26</v>
      </c>
      <c r="AW18" s="59">
        <f>IF($A18&lt;=AW$178,'MissFill 1'!AV21,"")</f>
        <v>34.724183446240573</v>
      </c>
      <c r="AX18" s="59">
        <f>IF($A18&lt;=AX$178,'MissFill 1'!AW21,"")</f>
        <v>44.128442253521627</v>
      </c>
    </row>
    <row r="19" spans="1:50" x14ac:dyDescent="0.25">
      <c r="A19" s="41">
        <v>44364</v>
      </c>
      <c r="B19" s="52">
        <v>168</v>
      </c>
      <c r="C19" s="59">
        <f>IF($A19&lt;=C$178,'MissFill 1'!B22,"")</f>
        <v>0</v>
      </c>
      <c r="D19" s="59">
        <f>IF($A19&lt;=D$178,'MissFill 1'!C22,"")</f>
        <v>12</v>
      </c>
      <c r="E19" s="59">
        <f>IF($A19&lt;=E$178,'MissFill 1'!D22,"")</f>
        <v>5</v>
      </c>
      <c r="F19" s="59">
        <f>IF($A19&lt;=F$178,'MissFill 1'!E22,"")</f>
        <v>17</v>
      </c>
      <c r="G19" s="59">
        <f>IF($A19&lt;=G$178,'MissFill 1'!F22,"")</f>
        <v>2</v>
      </c>
      <c r="H19" s="59">
        <f>IF($A19&lt;=H$178,'MissFill 1'!G22,"")</f>
        <v>0</v>
      </c>
      <c r="I19" s="59">
        <f>IF($A19&lt;=I$178,'MissFill 1'!H22,"")</f>
        <v>92</v>
      </c>
      <c r="J19" s="59">
        <f>IF($A19&lt;=J$178,'MissFill 1'!I22,"")</f>
        <v>0</v>
      </c>
      <c r="K19" s="59">
        <f>IF($A19&lt;=K$178,'MissFill 1'!J22,"")</f>
        <v>0</v>
      </c>
      <c r="L19" s="59">
        <f>IF($A19&lt;=L$178,'MissFill 1'!K22,"")</f>
        <v>4</v>
      </c>
      <c r="M19" s="59">
        <f>IF($A19&lt;=M$178,'MissFill 1'!L22,"")</f>
        <v>2</v>
      </c>
      <c r="N19" s="59">
        <f>IF($A19&lt;=N$178,'MissFill 1'!M22,"")</f>
        <v>84.728208112954434</v>
      </c>
      <c r="O19" s="59">
        <f>IF($A19&lt;=O$178,'MissFill 1'!N22,"")</f>
        <v>130.35739549272978</v>
      </c>
      <c r="P19" s="59">
        <f>IF($A19&lt;=P$178,'MissFill 1'!O22,"")</f>
        <v>0</v>
      </c>
      <c r="Q19" s="59">
        <f>IF($A19&lt;=Q$178,'MissFill 1'!P22,"")</f>
        <v>56.812718037495607</v>
      </c>
      <c r="R19" s="59">
        <f>IF($A19&lt;=R$178,'MissFill 1'!Q22,"")</f>
        <v>0</v>
      </c>
      <c r="S19" s="59">
        <f>IF($A19&lt;=S$178,'MissFill 1'!R22,"")</f>
        <v>47.181354626602683</v>
      </c>
      <c r="T19" s="59">
        <f>IF($A19&lt;=T$178,'MissFill 1'!S22,"")</f>
        <v>26.688155372608197</v>
      </c>
      <c r="U19" s="59">
        <f>IF($A19&lt;=U$178,'MissFill 1'!T22,"")</f>
        <v>15</v>
      </c>
      <c r="V19" s="59">
        <f>IF($A19&lt;=V$178,'MissFill 1'!U22,"")</f>
        <v>200</v>
      </c>
      <c r="W19" s="59">
        <f>IF($A19&lt;=W$178,'MissFill 1'!V22,"")</f>
        <v>10</v>
      </c>
      <c r="X19" s="59">
        <f>IF($A19&lt;=X$178,'MissFill 1'!W22,"")</f>
        <v>22</v>
      </c>
      <c r="Y19" s="59">
        <f>IF($A19&lt;=Y$178,'MissFill 1'!X22,"")</f>
        <v>0</v>
      </c>
      <c r="Z19" s="59">
        <f>IF($A19&lt;=Z$178,'MissFill 1'!Y22,"")</f>
        <v>330</v>
      </c>
      <c r="AA19" s="59">
        <f>IF($A19&lt;=AA$178,'MissFill 1'!Z22,"")</f>
        <v>12</v>
      </c>
      <c r="AB19" s="59">
        <f>IF($A19&lt;=AB$178,'MissFill 1'!AA22,"")</f>
        <v>130.51499342001796</v>
      </c>
      <c r="AC19" s="59">
        <f>IF($A19&lt;=AC$178,'MissFill 1'!AB22,"")</f>
        <v>76</v>
      </c>
      <c r="AD19" s="59">
        <f>IF($A19&lt;=AD$178,'MissFill 1'!AC22,"")</f>
        <v>52.556779224075505</v>
      </c>
      <c r="AE19" s="59">
        <f>IF($A19&lt;=AE$178,'MissFill 1'!AD22,"")</f>
        <v>65.169449436386358</v>
      </c>
      <c r="AF19" s="59">
        <f>IF($A19&lt;=AF$178,'MissFill 1'!AE22,"")</f>
        <v>55.104921356006329</v>
      </c>
      <c r="AG19" s="59">
        <f>IF($A19&lt;=AG$178,'MissFill 1'!AF22,"")</f>
        <v>82.248444776297546</v>
      </c>
      <c r="AH19" s="59">
        <f>IF($A19&lt;=AH$178,'MissFill 1'!AG22,"")</f>
        <v>31.473797169283394</v>
      </c>
      <c r="AI19" s="59">
        <f>IF($A19&lt;=AI$178,'MissFill 1'!AH22,"")</f>
        <v>39.010882379400741</v>
      </c>
      <c r="AJ19" s="59">
        <f>IF($A19&lt;=AJ$178,'MissFill 1'!AI22,"")</f>
        <v>23.713747600780721</v>
      </c>
      <c r="AK19" s="59">
        <f>IF($A19&lt;=AK$178,'MissFill 1'!AJ22,"")</f>
        <v>72.234562652964811</v>
      </c>
      <c r="AL19" s="59">
        <f>IF($A19&lt;=AL$178,'MissFill 1'!AK22,"")</f>
        <v>1249</v>
      </c>
      <c r="AM19" s="59">
        <f>IF($A19&lt;=AM$178,'MissFill 1'!AL22,"")</f>
        <v>60.986180213771441</v>
      </c>
      <c r="AN19" s="59">
        <f>IF($A19&lt;=AN$178,'MissFill 1'!AM22,"")</f>
        <v>115</v>
      </c>
      <c r="AO19" s="59">
        <f>IF($A19&lt;=AO$178,'MissFill 1'!AN22,"")</f>
        <v>117.15265963018881</v>
      </c>
      <c r="AP19" s="59">
        <f>IF($A19&lt;=AP$178,'MissFill 1'!AO22,"")</f>
        <v>116.57618623776807</v>
      </c>
      <c r="AQ19" s="59">
        <f>IF($A19&lt;=AQ$178,'MissFill 1'!AP22,"")</f>
        <v>24</v>
      </c>
      <c r="AR19" s="59">
        <f>IF($A19&lt;=AR$178,'MissFill 1'!AQ22,"")</f>
        <v>154.61537366900703</v>
      </c>
      <c r="AS19" s="59">
        <f>IF($A19&lt;=AS$178,'MissFill 1'!AR22,"")</f>
        <v>88.708915152917413</v>
      </c>
      <c r="AT19" s="59">
        <f>IF($A19&lt;=AT$178,'MissFill 1'!AS22,"")</f>
        <v>41</v>
      </c>
      <c r="AU19" s="59">
        <f>IF($A19&lt;=AU$178,'MissFill 1'!AT22,"")</f>
        <v>7</v>
      </c>
      <c r="AV19" s="59">
        <f>IF($A19&lt;=AV$178,'MissFill 1'!AU22,"")</f>
        <v>3</v>
      </c>
      <c r="AW19" s="59">
        <f>IF($A19&lt;=AW$178,'MissFill 1'!AV22,"")</f>
        <v>51.733825233429641</v>
      </c>
      <c r="AX19" s="59">
        <f>IF($A19&lt;=AX$178,'MissFill 1'!AW22,"")</f>
        <v>65.74476035992555</v>
      </c>
    </row>
    <row r="20" spans="1:50" x14ac:dyDescent="0.25">
      <c r="A20" s="41">
        <v>44365</v>
      </c>
      <c r="B20" s="52">
        <v>169</v>
      </c>
      <c r="C20" s="59">
        <f>IF($A20&lt;=C$178,'MissFill 1'!B23,"")</f>
        <v>1</v>
      </c>
      <c r="D20" s="59">
        <f>IF($A20&lt;=D$178,'MissFill 1'!C23,"")</f>
        <v>8</v>
      </c>
      <c r="E20" s="59">
        <f>IF($A20&lt;=E$178,'MissFill 1'!D23,"")</f>
        <v>2</v>
      </c>
      <c r="F20" s="59">
        <f>IF($A20&lt;=F$178,'MissFill 1'!E23,"")</f>
        <v>107</v>
      </c>
      <c r="G20" s="59">
        <f>IF($A20&lt;=G$178,'MissFill 1'!F23,"")</f>
        <v>14</v>
      </c>
      <c r="H20" s="59">
        <f>IF($A20&lt;=H$178,'MissFill 1'!G23,"")</f>
        <v>0</v>
      </c>
      <c r="I20" s="59">
        <f>IF($A20&lt;=I$178,'MissFill 1'!H23,"")</f>
        <v>109</v>
      </c>
      <c r="J20" s="59">
        <f>IF($A20&lt;=J$178,'MissFill 1'!I23,"")</f>
        <v>2</v>
      </c>
      <c r="K20" s="59">
        <f>IF($A20&lt;=K$178,'MissFill 1'!J23,"")</f>
        <v>0</v>
      </c>
      <c r="L20" s="59">
        <f>IF($A20&lt;=L$178,'MissFill 1'!K23,"")</f>
        <v>0</v>
      </c>
      <c r="M20" s="59">
        <f>IF($A20&lt;=M$178,'MissFill 1'!L23,"")</f>
        <v>0</v>
      </c>
      <c r="N20" s="59">
        <f>IF($A20&lt;=N$178,'MissFill 1'!M23,"")</f>
        <v>91.57012617207522</v>
      </c>
      <c r="O20" s="59">
        <f>IF($A20&lt;=O$178,'MissFill 1'!N23,"")</f>
        <v>140.88393250119157</v>
      </c>
      <c r="P20" s="59">
        <f>IF($A20&lt;=P$178,'MissFill 1'!O23,"")</f>
        <v>16</v>
      </c>
      <c r="Q20" s="59">
        <f>IF($A20&lt;=Q$178,'MissFill 1'!P23,"")</f>
        <v>61.400422300169076</v>
      </c>
      <c r="R20" s="59">
        <f>IF($A20&lt;=R$178,'MissFill 1'!Q23,"")</f>
        <v>0</v>
      </c>
      <c r="S20" s="59">
        <f>IF($A20&lt;=S$178,'MissFill 1'!R23,"")</f>
        <v>50.991313192504045</v>
      </c>
      <c r="T20" s="59">
        <f>IF($A20&lt;=T$178,'MissFill 1'!S23,"")</f>
        <v>0</v>
      </c>
      <c r="U20" s="59">
        <f>IF($A20&lt;=U$178,'MissFill 1'!T23,"")</f>
        <v>34</v>
      </c>
      <c r="V20" s="59">
        <f>IF($A20&lt;=V$178,'MissFill 1'!U23,"")</f>
        <v>11</v>
      </c>
      <c r="W20" s="59">
        <f>IF($A20&lt;=W$178,'MissFill 1'!V23,"")</f>
        <v>11</v>
      </c>
      <c r="X20" s="59">
        <f>IF($A20&lt;=X$178,'MissFill 1'!W23,"")</f>
        <v>8</v>
      </c>
      <c r="Y20" s="59">
        <f>IF($A20&lt;=Y$178,'MissFill 1'!X23,"")</f>
        <v>8</v>
      </c>
      <c r="Z20" s="59">
        <f>IF($A20&lt;=Z$178,'MissFill 1'!Y23,"")</f>
        <v>0</v>
      </c>
      <c r="AA20" s="59">
        <f>IF($A20&lt;=AA$178,'MissFill 1'!Z23,"")</f>
        <v>4</v>
      </c>
      <c r="AB20" s="59">
        <f>IF($A20&lt;=AB$178,'MissFill 1'!AA23,"")</f>
        <v>141.05425667548565</v>
      </c>
      <c r="AC20" s="59">
        <f>IF($A20&lt;=AC$178,'MissFill 1'!AB23,"")</f>
        <v>104</v>
      </c>
      <c r="AD20" s="59">
        <f>IF($A20&lt;=AD$178,'MissFill 1'!AC23,"")</f>
        <v>56.800810638301314</v>
      </c>
      <c r="AE20" s="59">
        <f>IF($A20&lt;=AE$178,'MissFill 1'!AD23,"")</f>
        <v>70.431971127006392</v>
      </c>
      <c r="AF20" s="59">
        <f>IF($A20&lt;=AF$178,'MissFill 1'!AE23,"")</f>
        <v>59.554718713569763</v>
      </c>
      <c r="AG20" s="59">
        <f>IF($A20&lt;=AG$178,'MissFill 1'!AF23,"")</f>
        <v>88.890118572813748</v>
      </c>
      <c r="AH20" s="59">
        <f>IF($A20&lt;=AH$178,'MissFill 1'!AG23,"")</f>
        <v>34.015349103847598</v>
      </c>
      <c r="AI20" s="59">
        <f>IF($A20&lt;=AI$178,'MissFill 1'!AH23,"")</f>
        <v>42.161064197220469</v>
      </c>
      <c r="AJ20" s="59">
        <f>IF($A20&lt;=AJ$178,'MissFill 1'!AI23,"")</f>
        <v>25.628664976856054</v>
      </c>
      <c r="AK20" s="59">
        <f>IF($A20&lt;=AK$178,'MissFill 1'!AJ23,"")</f>
        <v>78.067601846348637</v>
      </c>
      <c r="AL20" s="59">
        <f>IF($A20&lt;=AL$178,'MissFill 1'!AK23,"")</f>
        <v>1356</v>
      </c>
      <c r="AM20" s="59">
        <f>IF($A20&lt;=AM$178,'MissFill 1'!AL23,"")</f>
        <v>74</v>
      </c>
      <c r="AN20" s="59">
        <f>IF($A20&lt;=AN$178,'MissFill 1'!AM23,"")</f>
        <v>106</v>
      </c>
      <c r="AO20" s="59">
        <f>IF($A20&lt;=AO$178,'MissFill 1'!AN23,"")</f>
        <v>76</v>
      </c>
      <c r="AP20" s="59">
        <f>IF($A20&lt;=AP$178,'MissFill 1'!AO23,"")</f>
        <v>125.98987185260438</v>
      </c>
      <c r="AQ20" s="59">
        <f>IF($A20&lt;=AQ$178,'MissFill 1'!AP23,"")</f>
        <v>613</v>
      </c>
      <c r="AR20" s="59">
        <f>IF($A20&lt;=AR$178,'MissFill 1'!AQ23,"")</f>
        <v>167.10077541282342</v>
      </c>
      <c r="AS20" s="59">
        <f>IF($A20&lt;=AS$178,'MissFill 1'!AR23,"")</f>
        <v>95.872280720388886</v>
      </c>
      <c r="AT20" s="59">
        <f>IF($A20&lt;=AT$178,'MissFill 1'!AS23,"")</f>
        <v>28</v>
      </c>
      <c r="AU20" s="59">
        <f>IF($A20&lt;=AU$178,'MissFill 1'!AT23,"")</f>
        <v>4</v>
      </c>
      <c r="AV20" s="59">
        <f>IF($A20&lt;=AV$178,'MissFill 1'!AU23,"")</f>
        <v>2</v>
      </c>
      <c r="AW20" s="59">
        <f>IF($A20&lt;=AW$178,'MissFill 1'!AV23,"")</f>
        <v>-2</v>
      </c>
      <c r="AX20" s="59">
        <f>IF($A20&lt;=AX$178,'MissFill 1'!AW23,"")</f>
        <v>71.053739190206059</v>
      </c>
    </row>
    <row r="21" spans="1:50" x14ac:dyDescent="0.25">
      <c r="A21" s="41">
        <v>44366</v>
      </c>
      <c r="B21" s="52">
        <v>170</v>
      </c>
      <c r="C21" s="59">
        <f>IF($A21&lt;=C$178,'MissFill 1'!B24,"")</f>
        <v>4</v>
      </c>
      <c r="D21" s="59">
        <f>IF($A21&lt;=D$178,'MissFill 1'!C24,"")</f>
        <v>16</v>
      </c>
      <c r="E21" s="59">
        <f>IF($A21&lt;=E$178,'MissFill 1'!D24,"")</f>
        <v>12</v>
      </c>
      <c r="F21" s="59">
        <f>IF($A21&lt;=F$178,'MissFill 1'!E24,"")</f>
        <v>312</v>
      </c>
      <c r="G21" s="59">
        <f>IF($A21&lt;=G$178,'MissFill 1'!F24,"")</f>
        <v>20</v>
      </c>
      <c r="H21" s="59">
        <f>IF($A21&lt;=H$178,'MissFill 1'!G24,"")</f>
        <v>0</v>
      </c>
      <c r="I21" s="59">
        <f>IF($A21&lt;=I$178,'MissFill 1'!H24,"")</f>
        <v>0</v>
      </c>
      <c r="J21" s="59">
        <f>IF($A21&lt;=J$178,'MissFill 1'!I24,"")</f>
        <v>0</v>
      </c>
      <c r="K21" s="59">
        <f>IF($A21&lt;=K$178,'MissFill 1'!J24,"")</f>
        <v>17</v>
      </c>
      <c r="L21" s="59">
        <f>IF($A21&lt;=L$178,'MissFill 1'!K24,"")</f>
        <v>0</v>
      </c>
      <c r="M21" s="59">
        <f>IF($A21&lt;=M$178,'MissFill 1'!L24,"")</f>
        <v>0</v>
      </c>
      <c r="N21" s="59">
        <f>IF($A21&lt;=N$178,'MissFill 1'!M24,"")</f>
        <v>124.50068840492712</v>
      </c>
      <c r="O21" s="59">
        <f>IF($A21&lt;=O$178,'MissFill 1'!N24,"")</f>
        <v>191.5487868677948</v>
      </c>
      <c r="P21" s="59">
        <f>IF($A21&lt;=P$178,'MissFill 1'!O24,"")</f>
        <v>12</v>
      </c>
      <c r="Q21" s="59">
        <f>IF($A21&lt;=Q$178,'MissFill 1'!P24,"")</f>
        <v>83.481318245203695</v>
      </c>
      <c r="R21" s="59">
        <f>IF($A21&lt;=R$178,'MissFill 1'!Q24,"")</f>
        <v>0</v>
      </c>
      <c r="S21" s="59">
        <f>IF($A21&lt;=S$178,'MissFill 1'!R24,"")</f>
        <v>0</v>
      </c>
      <c r="T21" s="59">
        <f>IF($A21&lt;=T$178,'MissFill 1'!S24,"")</f>
        <v>0</v>
      </c>
      <c r="U21" s="59">
        <f>IF($A21&lt;=U$178,'MissFill 1'!T24,"")</f>
        <v>102</v>
      </c>
      <c r="V21" s="59">
        <f>IF($A21&lt;=V$178,'MissFill 1'!U24,"")</f>
        <v>129</v>
      </c>
      <c r="W21" s="59">
        <f>IF($A21&lt;=W$178,'MissFill 1'!V24,"")</f>
        <v>37</v>
      </c>
      <c r="X21" s="59">
        <f>IF($A21&lt;=X$178,'MissFill 1'!W24,"")</f>
        <v>12</v>
      </c>
      <c r="Y21" s="59">
        <f>IF($A21&lt;=Y$178,'MissFill 1'!X24,"")</f>
        <v>6</v>
      </c>
      <c r="Z21" s="59">
        <f>IF($A21&lt;=Z$178,'MissFill 1'!Y24,"")</f>
        <v>0</v>
      </c>
      <c r="AA21" s="59">
        <f>IF($A21&lt;=AA$178,'MissFill 1'!Z24,"")</f>
        <v>4</v>
      </c>
      <c r="AB21" s="59">
        <f>IF($A21&lt;=AB$178,'MissFill 1'!AA24,"")</f>
        <v>191.78036323275418</v>
      </c>
      <c r="AC21" s="59">
        <f>IF($A21&lt;=AC$178,'MissFill 1'!AB24,"")</f>
        <v>687</v>
      </c>
      <c r="AD21" s="59">
        <f>IF($A21&lt;=AD$178,'MissFill 1'!AC24,"")</f>
        <v>48</v>
      </c>
      <c r="AE21" s="59">
        <f>IF($A21&lt;=AE$178,'MissFill 1'!AD24,"")</f>
        <v>95.760803851613062</v>
      </c>
      <c r="AF21" s="59">
        <f>IF($A21&lt;=AF$178,'MissFill 1'!AE24,"")</f>
        <v>80.971860447924115</v>
      </c>
      <c r="AG21" s="59">
        <f>IF($A21&lt;=AG$178,'MissFill 1'!AF24,"")</f>
        <v>120.85689315223611</v>
      </c>
      <c r="AH21" s="59">
        <f>IF($A21&lt;=AH$178,'MissFill 1'!AG24,"")</f>
        <v>46.247991094895937</v>
      </c>
      <c r="AI21" s="59">
        <f>IF($A21&lt;=AI$178,'MissFill 1'!AH24,"")</f>
        <v>57.323078343001384</v>
      </c>
      <c r="AJ21" s="59">
        <f>IF($A21&lt;=AJ$178,'MissFill 1'!AI24,"")</f>
        <v>34.845277230732556</v>
      </c>
      <c r="AK21" s="59">
        <f>IF($A21&lt;=AK$178,'MissFill 1'!AJ24,"")</f>
        <v>106.14236955108836</v>
      </c>
      <c r="AL21" s="59">
        <f>IF($A21&lt;=AL$178,'MissFill 1'!AK24,"")</f>
        <v>1516</v>
      </c>
      <c r="AM21" s="59">
        <f>IF($A21&lt;=AM$178,'MissFill 1'!AL24,"")</f>
        <v>94</v>
      </c>
      <c r="AN21" s="59">
        <f>IF($A21&lt;=AN$178,'MissFill 1'!AM24,"")</f>
        <v>251</v>
      </c>
      <c r="AO21" s="59">
        <f>IF($A21&lt;=AO$178,'MissFill 1'!AN24,"")</f>
        <v>149</v>
      </c>
      <c r="AP21" s="59">
        <f>IF($A21&lt;=AP$178,'MissFill 1'!AO24,"")</f>
        <v>80</v>
      </c>
      <c r="AQ21" s="59">
        <f>IF($A21&lt;=AQ$178,'MissFill 1'!AP24,"")</f>
        <v>405</v>
      </c>
      <c r="AR21" s="59">
        <f>IF($A21&lt;=AR$178,'MissFill 1'!AQ24,"")</f>
        <v>227.19376331106494</v>
      </c>
      <c r="AS21" s="59">
        <f>IF($A21&lt;=AS$178,'MissFill 1'!AR24,"")</f>
        <v>130.34998910249647</v>
      </c>
      <c r="AT21" s="59">
        <f>IF($A21&lt;=AT$178,'MissFill 1'!AS24,"")</f>
        <v>126</v>
      </c>
      <c r="AU21" s="59">
        <f>IF($A21&lt;=AU$178,'MissFill 1'!AT24,"")</f>
        <v>0</v>
      </c>
      <c r="AV21" s="59">
        <f>IF($A21&lt;=AV$178,'MissFill 1'!AU24,"")</f>
        <v>36</v>
      </c>
      <c r="AW21" s="59">
        <f>IF($A21&lt;=AW$178,'MissFill 1'!AV24,"")</f>
        <v>5</v>
      </c>
      <c r="AX21" s="59">
        <f>IF($A21&lt;=AX$178,'MissFill 1'!AW24,"")</f>
        <v>0</v>
      </c>
    </row>
    <row r="22" spans="1:50" x14ac:dyDescent="0.25">
      <c r="A22" s="41">
        <v>44367</v>
      </c>
      <c r="B22" s="52">
        <v>171</v>
      </c>
      <c r="C22" s="59">
        <f>IF($A22&lt;=C$178,'MissFill 1'!B25,"")</f>
        <v>458</v>
      </c>
      <c r="D22" s="59">
        <f>IF($A22&lt;=D$178,'MissFill 1'!C25,"")</f>
        <v>45</v>
      </c>
      <c r="E22" s="59">
        <f>IF($A22&lt;=E$178,'MissFill 1'!D25,"")</f>
        <v>37</v>
      </c>
      <c r="F22" s="59">
        <f>IF($A22&lt;=F$178,'MissFill 1'!E25,"")</f>
        <v>1498</v>
      </c>
      <c r="G22" s="59">
        <f>IF($A22&lt;=G$178,'MissFill 1'!F25,"")</f>
        <v>0</v>
      </c>
      <c r="H22" s="59">
        <f>IF($A22&lt;=H$178,'MissFill 1'!G25,"")</f>
        <v>18</v>
      </c>
      <c r="I22" s="59">
        <f>IF($A22&lt;=I$178,'MissFill 1'!H25,"")</f>
        <v>29</v>
      </c>
      <c r="J22" s="59">
        <f>IF($A22&lt;=J$178,'MissFill 1'!I25,"")</f>
        <v>6</v>
      </c>
      <c r="K22" s="59">
        <f>IF($A22&lt;=K$178,'MissFill 1'!J25,"")</f>
        <v>0</v>
      </c>
      <c r="L22" s="59">
        <f>IF($A22&lt;=L$178,'MissFill 1'!K25,"")</f>
        <v>16</v>
      </c>
      <c r="M22" s="59">
        <f>IF($A22&lt;=M$178,'MissFill 1'!L25,"")</f>
        <v>0</v>
      </c>
      <c r="N22" s="59">
        <f>IF($A22&lt;=N$178,'MissFill 1'!M25,"")</f>
        <v>232.27922552409396</v>
      </c>
      <c r="O22" s="59">
        <f>IF($A22&lt;=O$178,'MissFill 1'!N25,"")</f>
        <v>357.36994255824771</v>
      </c>
      <c r="P22" s="59">
        <f>IF($A22&lt;=P$178,'MissFill 1'!O25,"")</f>
        <v>49</v>
      </c>
      <c r="Q22" s="59">
        <f>IF($A22&lt;=Q$178,'MissFill 1'!P25,"")</f>
        <v>155.74994962806102</v>
      </c>
      <c r="R22" s="59">
        <f>IF($A22&lt;=R$178,'MissFill 1'!Q25,"")</f>
        <v>0</v>
      </c>
      <c r="S22" s="59">
        <f>IF($A22&lt;=S$178,'MissFill 1'!R25,"")</f>
        <v>0</v>
      </c>
      <c r="T22" s="59">
        <f>IF($A22&lt;=T$178,'MissFill 1'!S25,"")</f>
        <v>0</v>
      </c>
      <c r="U22" s="59">
        <f>IF($A22&lt;=U$178,'MissFill 1'!T25,"")</f>
        <v>287</v>
      </c>
      <c r="V22" s="59">
        <f>IF($A22&lt;=V$178,'MissFill 1'!U25,"")</f>
        <v>313</v>
      </c>
      <c r="W22" s="59">
        <f>IF($A22&lt;=W$178,'MissFill 1'!V25,"")</f>
        <v>59</v>
      </c>
      <c r="X22" s="59">
        <f>IF($A22&lt;=X$178,'MissFill 1'!W25,"")</f>
        <v>4</v>
      </c>
      <c r="Y22" s="59">
        <f>IF($A22&lt;=Y$178,'MissFill 1'!X25,"")</f>
        <v>38</v>
      </c>
      <c r="Z22" s="59">
        <f>IF($A22&lt;=Z$178,'MissFill 1'!Y25,"")</f>
        <v>267</v>
      </c>
      <c r="AA22" s="59">
        <f>IF($A22&lt;=AA$178,'MissFill 1'!Z25,"")</f>
        <v>0</v>
      </c>
      <c r="AB22" s="59">
        <f>IF($A22&lt;=AB$178,'MissFill 1'!AA25,"")</f>
        <v>357.80199140385315</v>
      </c>
      <c r="AC22" s="59">
        <f>IF($A22&lt;=AC$178,'MissFill 1'!AB25,"")</f>
        <v>718</v>
      </c>
      <c r="AD22" s="59">
        <f>IF($A22&lt;=AD$178,'MissFill 1'!AC25,"")</f>
        <v>0</v>
      </c>
      <c r="AE22" s="59">
        <f>IF($A22&lt;=AE$178,'MissFill 1'!AD25,"")</f>
        <v>178.65961738197953</v>
      </c>
      <c r="AF22" s="59">
        <f>IF($A22&lt;=AF$178,'MissFill 1'!AE25,"")</f>
        <v>151.06808865921485</v>
      </c>
      <c r="AG22" s="59">
        <f>IF($A22&lt;=AG$178,'MissFill 1'!AF25,"")</f>
        <v>225.48104673402415</v>
      </c>
      <c r="AH22" s="59">
        <f>IF($A22&lt;=AH$178,'MissFill 1'!AG25,"")</f>
        <v>86.284242209398755</v>
      </c>
      <c r="AI22" s="59">
        <f>IF($A22&lt;=AI$178,'MissFill 1'!AH25,"")</f>
        <v>106.94688047718761</v>
      </c>
      <c r="AJ22" s="59">
        <f>IF($A22&lt;=AJ$178,'MissFill 1'!AI25,"")</f>
        <v>65.010355460866535</v>
      </c>
      <c r="AK22" s="59">
        <f>IF($A22&lt;=AK$178,'MissFill 1'!AJ25,"")</f>
        <v>198.02836201541234</v>
      </c>
      <c r="AL22" s="59">
        <f>IF($A22&lt;=AL$178,'MissFill 1'!AK25,"")</f>
        <v>2329</v>
      </c>
      <c r="AM22" s="59">
        <f>IF($A22&lt;=AM$178,'MissFill 1'!AL25,"")</f>
        <v>40</v>
      </c>
      <c r="AN22" s="59">
        <f>IF($A22&lt;=AN$178,'MissFill 1'!AM25,"")</f>
        <v>284</v>
      </c>
      <c r="AO22" s="59">
        <f>IF($A22&lt;=AO$178,'MissFill 1'!AN25,"")</f>
        <v>198</v>
      </c>
      <c r="AP22" s="59">
        <f>IF($A22&lt;=AP$178,'MissFill 1'!AO25,"")</f>
        <v>53</v>
      </c>
      <c r="AQ22" s="59">
        <f>IF($A22&lt;=AQ$178,'MissFill 1'!AP25,"")</f>
        <v>713</v>
      </c>
      <c r="AR22" s="59">
        <f>IF($A22&lt;=AR$178,'MissFill 1'!AQ25,"")</f>
        <v>423.87228586368161</v>
      </c>
      <c r="AS22" s="59">
        <f>IF($A22&lt;=AS$178,'MissFill 1'!AR25,"")</f>
        <v>243.19218555102941</v>
      </c>
      <c r="AT22" s="59">
        <f>IF($A22&lt;=AT$178,'MissFill 1'!AS25,"")</f>
        <v>125</v>
      </c>
      <c r="AU22" s="59">
        <f>IF($A22&lt;=AU$178,'MissFill 1'!AT25,"")</f>
        <v>3</v>
      </c>
      <c r="AV22" s="59">
        <f>IF($A22&lt;=AV$178,'MissFill 1'!AU25,"")</f>
        <v>1</v>
      </c>
      <c r="AW22" s="59">
        <f>IF($A22&lt;=AW$178,'MissFill 1'!AV25,"")</f>
        <v>24</v>
      </c>
      <c r="AX22" s="59">
        <f>IF($A22&lt;=AX$178,'MissFill 1'!AW25,"")</f>
        <v>0</v>
      </c>
    </row>
    <row r="23" spans="1:50" x14ac:dyDescent="0.25">
      <c r="A23" s="41">
        <v>44368</v>
      </c>
      <c r="B23" s="52">
        <v>172</v>
      </c>
      <c r="C23" s="59">
        <f>IF($A23&lt;=C$178,'MissFill 1'!B26,"")</f>
        <v>28</v>
      </c>
      <c r="D23" s="59">
        <f>IF($A23&lt;=D$178,'MissFill 1'!C26,"")</f>
        <v>4</v>
      </c>
      <c r="E23" s="59">
        <f>IF($A23&lt;=E$178,'MissFill 1'!D26,"")</f>
        <v>5</v>
      </c>
      <c r="F23" s="59">
        <f>IF($A23&lt;=F$178,'MissFill 1'!E26,"")</f>
        <v>1234</v>
      </c>
      <c r="G23" s="59">
        <f>IF($A23&lt;=G$178,'MissFill 1'!F26,"")</f>
        <v>0</v>
      </c>
      <c r="H23" s="59">
        <f>IF($A23&lt;=H$178,'MissFill 1'!G26,"")</f>
        <v>20</v>
      </c>
      <c r="I23" s="59">
        <f>IF($A23&lt;=I$178,'MissFill 1'!H26,"")</f>
        <v>243</v>
      </c>
      <c r="J23" s="59">
        <f>IF($A23&lt;=J$178,'MissFill 1'!I26,"")</f>
        <v>86</v>
      </c>
      <c r="K23" s="59">
        <f>IF($A23&lt;=K$178,'MissFill 1'!J26,"")</f>
        <v>0</v>
      </c>
      <c r="L23" s="59">
        <f>IF($A23&lt;=L$178,'MissFill 1'!K26,"")</f>
        <v>39</v>
      </c>
      <c r="M23" s="59">
        <f>IF($A23&lt;=M$178,'MissFill 1'!L26,"")</f>
        <v>0</v>
      </c>
      <c r="N23" s="59">
        <f>IF($A23&lt;=N$178,'MissFill 1'!M26,"")</f>
        <v>213.60412226335569</v>
      </c>
      <c r="O23" s="59">
        <f>IF($A23&lt;=O$178,'MissFill 1'!N26,"")</f>
        <v>328.6376245280797</v>
      </c>
      <c r="P23" s="59">
        <f>IF($A23&lt;=P$178,'MissFill 1'!O26,"")</f>
        <v>150</v>
      </c>
      <c r="Q23" s="59">
        <f>IF($A23&lt;=Q$178,'MissFill 1'!P26,"")</f>
        <v>143.22775189128097</v>
      </c>
      <c r="R23" s="59">
        <f>IF($A23&lt;=R$178,'MissFill 1'!Q26,"")</f>
        <v>0</v>
      </c>
      <c r="S23" s="59">
        <f>IF($A23&lt;=S$178,'MissFill 1'!R26,"")</f>
        <v>0</v>
      </c>
      <c r="T23" s="59">
        <f>IF($A23&lt;=T$178,'MissFill 1'!S26,"")</f>
        <v>22</v>
      </c>
      <c r="U23" s="59">
        <f>IF($A23&lt;=U$178,'MissFill 1'!T26,"")</f>
        <v>337</v>
      </c>
      <c r="V23" s="59">
        <f>IF($A23&lt;=V$178,'MissFill 1'!U26,"")</f>
        <v>0</v>
      </c>
      <c r="W23" s="59">
        <f>IF($A23&lt;=W$178,'MissFill 1'!V26,"")</f>
        <v>85</v>
      </c>
      <c r="X23" s="59">
        <f>IF($A23&lt;=X$178,'MissFill 1'!W26,"")</f>
        <v>50</v>
      </c>
      <c r="Y23" s="59">
        <f>IF($A23&lt;=Y$178,'MissFill 1'!X26,"")</f>
        <v>47</v>
      </c>
      <c r="Z23" s="59">
        <f>IF($A23&lt;=Z$178,'MissFill 1'!Y26,"")</f>
        <v>72</v>
      </c>
      <c r="AA23" s="59">
        <f>IF($A23&lt;=AA$178,'MissFill 1'!Z26,"")</f>
        <v>18</v>
      </c>
      <c r="AB23" s="59">
        <f>IF($A23&lt;=AB$178,'MissFill 1'!AA26,"")</f>
        <v>329.03493691894101</v>
      </c>
      <c r="AC23" s="59">
        <f>IF($A23&lt;=AC$178,'MissFill 1'!AB26,"")</f>
        <v>546</v>
      </c>
      <c r="AD23" s="59">
        <f>IF($A23&lt;=AD$178,'MissFill 1'!AC26,"")</f>
        <v>49</v>
      </c>
      <c r="AE23" s="59">
        <f>IF($A23&lt;=AE$178,'MissFill 1'!AD26,"")</f>
        <v>164.29549680423813</v>
      </c>
      <c r="AF23" s="59">
        <f>IF($A23&lt;=AF$178,'MissFill 1'!AE26,"")</f>
        <v>138.92230959202669</v>
      </c>
      <c r="AG23" s="59">
        <f>IF($A23&lt;=AG$178,'MissFill 1'!AF26,"")</f>
        <v>207.35251276118944</v>
      </c>
      <c r="AH23" s="59">
        <f>IF($A23&lt;=AH$178,'MissFill 1'!AG26,"")</f>
        <v>79.347043545164624</v>
      </c>
      <c r="AI23" s="59">
        <f>IF($A23&lt;=AI$178,'MissFill 1'!AH26,"")</f>
        <v>98.34841872573773</v>
      </c>
      <c r="AJ23" s="59">
        <f>IF($A23&lt;=AJ$178,'MissFill 1'!AI26,"")</f>
        <v>59.783563876256856</v>
      </c>
      <c r="AK23" s="59">
        <f>IF($A23&lt;=AK$178,'MissFill 1'!AJ26,"")</f>
        <v>182.10700658274965</v>
      </c>
      <c r="AL23" s="59">
        <f>IF($A23&lt;=AL$178,'MissFill 1'!AK26,"")</f>
        <v>2091</v>
      </c>
      <c r="AM23" s="59">
        <f>IF($A23&lt;=AM$178,'MissFill 1'!AL26,"")</f>
        <v>310</v>
      </c>
      <c r="AN23" s="59">
        <f>IF($A23&lt;=AN$178,'MissFill 1'!AM26,"")</f>
        <v>166</v>
      </c>
      <c r="AO23" s="59">
        <f>IF($A23&lt;=AO$178,'MissFill 1'!AN26,"")</f>
        <v>605</v>
      </c>
      <c r="AP23" s="59">
        <f>IF($A23&lt;=AP$178,'MissFill 1'!AO26,"")</f>
        <v>304</v>
      </c>
      <c r="AQ23" s="59">
        <f>IF($A23&lt;=AQ$178,'MissFill 1'!AP26,"")</f>
        <v>221</v>
      </c>
      <c r="AR23" s="59">
        <f>IF($A23&lt;=AR$178,'MissFill 1'!AQ26,"")</f>
        <v>389.79322136702308</v>
      </c>
      <c r="AS23" s="59">
        <f>IF($A23&lt;=AS$178,'MissFill 1'!AR26,"")</f>
        <v>223.63968718565562</v>
      </c>
      <c r="AT23" s="59">
        <f>IF($A23&lt;=AT$178,'MissFill 1'!AS26,"")</f>
        <v>150</v>
      </c>
      <c r="AU23" s="59">
        <f>IF($A23&lt;=AU$178,'MissFill 1'!AT26,"")</f>
        <v>6</v>
      </c>
      <c r="AV23" s="59">
        <f>IF($A23&lt;=AV$178,'MissFill 1'!AU26,"")</f>
        <v>59</v>
      </c>
      <c r="AW23" s="59">
        <f>IF($A23&lt;=AW$178,'MissFill 1'!AV26,"")</f>
        <v>21</v>
      </c>
      <c r="AX23" s="59">
        <f>IF($A23&lt;=AX$178,'MissFill 1'!AW26,"")</f>
        <v>32</v>
      </c>
    </row>
    <row r="24" spans="1:50" x14ac:dyDescent="0.25">
      <c r="A24" s="41">
        <v>44369</v>
      </c>
      <c r="B24" s="52">
        <v>173</v>
      </c>
      <c r="C24" s="59">
        <f>IF($A24&lt;=C$178,'MissFill 1'!B27,"")</f>
        <v>222</v>
      </c>
      <c r="D24" s="59">
        <f>IF($A24&lt;=D$178,'MissFill 1'!C27,"")</f>
        <v>6</v>
      </c>
      <c r="E24" s="59">
        <f>IF($A24&lt;=E$178,'MissFill 1'!D27,"")</f>
        <v>49</v>
      </c>
      <c r="F24" s="59">
        <f>IF($A24&lt;=F$178,'MissFill 1'!E27,"")</f>
        <v>1811</v>
      </c>
      <c r="G24" s="59">
        <f>IF($A24&lt;=G$178,'MissFill 1'!F27,"")</f>
        <v>0</v>
      </c>
      <c r="H24" s="59">
        <f>IF($A24&lt;=H$178,'MissFill 1'!G27,"")</f>
        <v>1</v>
      </c>
      <c r="I24" s="59">
        <f>IF($A24&lt;=I$178,'MissFill 1'!H27,"")</f>
        <v>0</v>
      </c>
      <c r="J24" s="59">
        <f>IF($A24&lt;=J$178,'MissFill 1'!I27,"")</f>
        <v>371</v>
      </c>
      <c r="K24" s="59">
        <f>IF($A24&lt;=K$178,'MissFill 1'!J27,"")</f>
        <v>1</v>
      </c>
      <c r="L24" s="59">
        <f>IF($A24&lt;=L$178,'MissFill 1'!K27,"")</f>
        <v>28</v>
      </c>
      <c r="M24" s="59">
        <f>IF($A24&lt;=M$178,'MissFill 1'!L27,"")</f>
        <v>0</v>
      </c>
      <c r="N24" s="59">
        <f>IF($A24&lt;=N$178,'MissFill 1'!M27,"")</f>
        <v>176.00475401273988</v>
      </c>
      <c r="O24" s="59">
        <f>IF($A24&lt;=O$178,'MissFill 1'!N27,"")</f>
        <v>12</v>
      </c>
      <c r="P24" s="59">
        <f>IF($A24&lt;=P$178,'MissFill 1'!O27,"")</f>
        <v>0</v>
      </c>
      <c r="Q24" s="59">
        <f>IF($A24&lt;=Q$178,'MissFill 1'!P27,"")</f>
        <v>118.01628626034602</v>
      </c>
      <c r="R24" s="59">
        <f>IF($A24&lt;=R$178,'MissFill 1'!Q27,"")</f>
        <v>0</v>
      </c>
      <c r="S24" s="59">
        <f>IF($A24&lt;=S$178,'MissFill 1'!R27,"")</f>
        <v>0</v>
      </c>
      <c r="T24" s="59">
        <f>IF($A24&lt;=T$178,'MissFill 1'!S27,"")</f>
        <v>0</v>
      </c>
      <c r="U24" s="59">
        <f>IF($A24&lt;=U$178,'MissFill 1'!T27,"")</f>
        <v>501</v>
      </c>
      <c r="V24" s="59">
        <f>IF($A24&lt;=V$178,'MissFill 1'!U27,"")</f>
        <v>116</v>
      </c>
      <c r="W24" s="59">
        <f>IF($A24&lt;=W$178,'MissFill 1'!V27,"")</f>
        <v>93</v>
      </c>
      <c r="X24" s="59">
        <f>IF($A24&lt;=X$178,'MissFill 1'!W27,"")</f>
        <v>54</v>
      </c>
      <c r="Y24" s="59">
        <f>IF($A24&lt;=Y$178,'MissFill 1'!X27,"")</f>
        <v>64</v>
      </c>
      <c r="Z24" s="59">
        <f>IF($A24&lt;=Z$178,'MissFill 1'!Y27,"")</f>
        <v>0</v>
      </c>
      <c r="AA24" s="59">
        <f>IF($A24&lt;=AA$178,'MissFill 1'!Z27,"")</f>
        <v>45</v>
      </c>
      <c r="AB24" s="59">
        <f>IF($A24&lt;=AB$178,'MissFill 1'!AA27,"")</f>
        <v>271.11702021655805</v>
      </c>
      <c r="AC24" s="59">
        <f>IF($A24&lt;=AC$178,'MissFill 1'!AB27,"")</f>
        <v>314</v>
      </c>
      <c r="AD24" s="59">
        <f>IF($A24&lt;=AD$178,'MissFill 1'!AC27,"")</f>
        <v>22</v>
      </c>
      <c r="AE24" s="59">
        <f>IF($A24&lt;=AE$178,'MissFill 1'!AD27,"")</f>
        <v>7</v>
      </c>
      <c r="AF24" s="59">
        <f>IF($A24&lt;=AF$178,'MissFill 1'!AE27,"")</f>
        <v>114.46870344795899</v>
      </c>
      <c r="AG24" s="59">
        <f>IF($A24&lt;=AG$178,'MissFill 1'!AF27,"")</f>
        <v>170.85357536995608</v>
      </c>
      <c r="AH24" s="59">
        <f>IF($A24&lt;=AH$178,'MissFill 1'!AG27,"")</f>
        <v>65.38009066878503</v>
      </c>
      <c r="AI24" s="59">
        <f>IF($A24&lt;=AI$178,'MissFill 1'!AH27,"")</f>
        <v>81.036775236122921</v>
      </c>
      <c r="AJ24" s="59">
        <f>IF($A24&lt;=AJ$178,'MissFill 1'!AI27,"")</f>
        <v>49.260245273132959</v>
      </c>
      <c r="AK24" s="59">
        <f>IF($A24&lt;=AK$178,'MissFill 1'!AJ27,"")</f>
        <v>150.05187427083087</v>
      </c>
      <c r="AL24" s="59">
        <f>IF($A24&lt;=AL$178,'MissFill 1'!AK27,"")</f>
        <v>1176</v>
      </c>
      <c r="AM24" s="59">
        <f>IF($A24&lt;=AM$178,'MissFill 1'!AL27,"")</f>
        <v>139</v>
      </c>
      <c r="AN24" s="59">
        <f>IF($A24&lt;=AN$178,'MissFill 1'!AM27,"")</f>
        <v>19</v>
      </c>
      <c r="AO24" s="59">
        <f>IF($A24&lt;=AO$178,'MissFill 1'!AN27,"")</f>
        <v>468</v>
      </c>
      <c r="AP24" s="59">
        <f>IF($A24&lt;=AP$178,'MissFill 1'!AO27,"")</f>
        <v>7</v>
      </c>
      <c r="AQ24" s="59">
        <f>IF($A24&lt;=AQ$178,'MissFill 1'!AP27,"")</f>
        <v>360</v>
      </c>
      <c r="AR24" s="59">
        <f>IF($A24&lt;=AR$178,'MissFill 1'!AQ27,"")</f>
        <v>321.18041222982276</v>
      </c>
      <c r="AS24" s="59">
        <f>IF($A24&lt;=AS$178,'MissFill 1'!AR27,"")</f>
        <v>184.27382259068244</v>
      </c>
      <c r="AT24" s="59">
        <f>IF($A24&lt;=AT$178,'MissFill 1'!AS27,"")</f>
        <v>151</v>
      </c>
      <c r="AU24" s="59">
        <f>IF($A24&lt;=AU$178,'MissFill 1'!AT27,"")</f>
        <v>6</v>
      </c>
      <c r="AV24" s="59">
        <f>IF($A24&lt;=AV$178,'MissFill 1'!AU27,"")</f>
        <v>112</v>
      </c>
      <c r="AW24" s="59">
        <f>IF($A24&lt;=AW$178,'MissFill 1'!AV27,"")</f>
        <v>19</v>
      </c>
      <c r="AX24" s="59">
        <f>IF($A24&lt;=AX$178,'MissFill 1'!AW27,"")</f>
        <v>0</v>
      </c>
    </row>
    <row r="25" spans="1:50" x14ac:dyDescent="0.25">
      <c r="A25" s="41">
        <v>44370</v>
      </c>
      <c r="B25" s="52">
        <v>174</v>
      </c>
      <c r="C25" s="59">
        <f>IF($A25&lt;=C$178,'MissFill 1'!B28,"")</f>
        <v>68</v>
      </c>
      <c r="D25" s="59">
        <f>IF($A25&lt;=D$178,'MissFill 1'!C28,"")</f>
        <v>23</v>
      </c>
      <c r="E25" s="59">
        <f>IF($A25&lt;=E$178,'MissFill 1'!D28,"")</f>
        <v>345</v>
      </c>
      <c r="F25" s="59">
        <f>IF($A25&lt;=F$178,'MissFill 1'!E28,"")</f>
        <v>389</v>
      </c>
      <c r="G25" s="59">
        <f>IF($A25&lt;=G$178,'MissFill 1'!F28,"")</f>
        <v>0</v>
      </c>
      <c r="H25" s="59">
        <f>IF($A25&lt;=H$178,'MissFill 1'!G28,"")</f>
        <v>82</v>
      </c>
      <c r="I25" s="59">
        <f>IF($A25&lt;=I$178,'MissFill 1'!H28,"")</f>
        <v>0</v>
      </c>
      <c r="J25" s="59">
        <f>IF($A25&lt;=J$178,'MissFill 1'!I28,"")</f>
        <v>8</v>
      </c>
      <c r="K25" s="59">
        <f>IF($A25&lt;=K$178,'MissFill 1'!J28,"")</f>
        <v>26</v>
      </c>
      <c r="L25" s="59">
        <f>IF($A25&lt;=L$178,'MissFill 1'!K28,"")</f>
        <v>23</v>
      </c>
      <c r="M25" s="59">
        <f>IF($A25&lt;=M$178,'MissFill 1'!L28,"")</f>
        <v>0</v>
      </c>
      <c r="N25" s="59">
        <f>IF($A25&lt;=N$178,'MissFill 1'!M28,"")</f>
        <v>192.87184325441865</v>
      </c>
      <c r="O25" s="59">
        <f>IF($A25&lt;=O$178,'MissFill 1'!N28,"")</f>
        <v>26</v>
      </c>
      <c r="P25" s="59">
        <f>IF($A25&lt;=P$178,'MissFill 1'!O28,"")</f>
        <v>75</v>
      </c>
      <c r="Q25" s="59">
        <f>IF($A25&lt;=Q$178,'MissFill 1'!P28,"")</f>
        <v>0</v>
      </c>
      <c r="R25" s="59">
        <f>IF($A25&lt;=R$178,'MissFill 1'!Q28,"")</f>
        <v>3</v>
      </c>
      <c r="S25" s="59">
        <f>IF($A25&lt;=S$178,'MissFill 1'!R28,"")</f>
        <v>0</v>
      </c>
      <c r="T25" s="59">
        <f>IF($A25&lt;=T$178,'MissFill 1'!S28,"")</f>
        <v>0</v>
      </c>
      <c r="U25" s="59">
        <f>IF($A25&lt;=U$178,'MissFill 1'!T28,"")</f>
        <v>2205</v>
      </c>
      <c r="V25" s="59">
        <f>IF($A25&lt;=V$178,'MissFill 1'!U28,"")</f>
        <v>70</v>
      </c>
      <c r="W25" s="59">
        <f>IF($A25&lt;=W$178,'MissFill 1'!V28,"")</f>
        <v>109</v>
      </c>
      <c r="X25" s="59">
        <f>IF($A25&lt;=X$178,'MissFill 1'!W28,"")</f>
        <v>16</v>
      </c>
      <c r="Y25" s="59">
        <f>IF($A25&lt;=Y$178,'MissFill 1'!X28,"")</f>
        <v>255</v>
      </c>
      <c r="Z25" s="59">
        <f>IF($A25&lt;=Z$178,'MissFill 1'!Y28,"")</f>
        <v>40</v>
      </c>
      <c r="AA25" s="59">
        <f>IF($A25&lt;=AA$178,'MissFill 1'!Z28,"")</f>
        <v>1</v>
      </c>
      <c r="AB25" s="59">
        <f>IF($A25&lt;=AB$178,'MissFill 1'!AA28,"")</f>
        <v>297.09901712670541</v>
      </c>
      <c r="AC25" s="59">
        <f>IF($A25&lt;=AC$178,'MissFill 1'!AB28,"")</f>
        <v>246</v>
      </c>
      <c r="AD25" s="59">
        <f>IF($A25&lt;=AD$178,'MissFill 1'!AC28,"")</f>
        <v>233</v>
      </c>
      <c r="AE25" s="59">
        <f>IF($A25&lt;=AE$178,'MissFill 1'!AD28,"")</f>
        <v>107</v>
      </c>
      <c r="AF25" s="59">
        <f>IF($A25&lt;=AF$178,'MissFill 1'!AE28,"")</f>
        <v>125.43859938779275</v>
      </c>
      <c r="AG25" s="59">
        <f>IF($A25&lt;=AG$178,'MissFill 1'!AF28,"")</f>
        <v>187.22701095804283</v>
      </c>
      <c r="AH25" s="59">
        <f>IF($A25&lt;=AH$178,'MissFill 1'!AG28,"")</f>
        <v>71.645670426133563</v>
      </c>
      <c r="AI25" s="59">
        <f>IF($A25&lt;=AI$178,'MissFill 1'!AH28,"")</f>
        <v>88.802784327368641</v>
      </c>
      <c r="AJ25" s="59">
        <f>IF($A25&lt;=AJ$178,'MissFill 1'!AI28,"")</f>
        <v>53.98100953742486</v>
      </c>
      <c r="AK25" s="59">
        <f>IF($A25&lt;=AK$178,'MissFill 1'!AJ28,"")</f>
        <v>164.43181740591118</v>
      </c>
      <c r="AL25" s="59">
        <f>IF($A25&lt;=AL$178,'MissFill 1'!AK28,"")</f>
        <v>1131</v>
      </c>
      <c r="AM25" s="59">
        <f>IF($A25&lt;=AM$178,'MissFill 1'!AL28,"")</f>
        <v>188</v>
      </c>
      <c r="AN25" s="59">
        <f>IF($A25&lt;=AN$178,'MissFill 1'!AM28,"")</f>
        <v>136</v>
      </c>
      <c r="AO25" s="59">
        <f>IF($A25&lt;=AO$178,'MissFill 1'!AN28,"")</f>
        <v>258</v>
      </c>
      <c r="AP25" s="59">
        <f>IF($A25&lt;=AP$178,'MissFill 1'!AO28,"")</f>
        <v>530</v>
      </c>
      <c r="AQ25" s="59">
        <f>IF($A25&lt;=AQ$178,'MissFill 1'!AP28,"")</f>
        <v>20</v>
      </c>
      <c r="AR25" s="59">
        <f>IF($A25&lt;=AR$178,'MissFill 1'!AQ28,"")</f>
        <v>351.96014148285673</v>
      </c>
      <c r="AS25" s="59">
        <f>IF($A25&lt;=AS$178,'MissFill 1'!AR28,"")</f>
        <v>201.93336268649702</v>
      </c>
      <c r="AT25" s="59">
        <f>IF($A25&lt;=AT$178,'MissFill 1'!AS28,"")</f>
        <v>90</v>
      </c>
      <c r="AU25" s="59">
        <f>IF($A25&lt;=AU$178,'MissFill 1'!AT28,"")</f>
        <v>13</v>
      </c>
      <c r="AV25" s="59">
        <f>IF($A25&lt;=AV$178,'MissFill 1'!AU28,"")</f>
        <v>103</v>
      </c>
      <c r="AW25" s="59">
        <f>IF($A25&lt;=AW$178,'MissFill 1'!AV28,"")</f>
        <v>54</v>
      </c>
      <c r="AX25" s="59">
        <f>IF($A25&lt;=AX$178,'MissFill 1'!AW28,"")</f>
        <v>22</v>
      </c>
    </row>
    <row r="26" spans="1:50" x14ac:dyDescent="0.25">
      <c r="A26" s="41">
        <v>44371</v>
      </c>
      <c r="B26" s="52">
        <v>175</v>
      </c>
      <c r="C26" s="59">
        <f>IF($A26&lt;=C$178,'MissFill 1'!B29,"")</f>
        <v>103</v>
      </c>
      <c r="D26" s="59">
        <f>IF($A26&lt;=D$178,'MissFill 1'!C29,"")</f>
        <v>221</v>
      </c>
      <c r="E26" s="59">
        <f>IF($A26&lt;=E$178,'MissFill 1'!D29,"")</f>
        <v>48</v>
      </c>
      <c r="F26" s="59">
        <f>IF($A26&lt;=F$178,'MissFill 1'!E29,"")</f>
        <v>970</v>
      </c>
      <c r="G26" s="59">
        <f>IF($A26&lt;=G$178,'MissFill 1'!F29,"")</f>
        <v>0</v>
      </c>
      <c r="H26" s="59">
        <f>IF($A26&lt;=H$178,'MissFill 1'!G29,"")</f>
        <v>0</v>
      </c>
      <c r="I26" s="59">
        <f>IF($A26&lt;=I$178,'MissFill 1'!H29,"")</f>
        <v>16</v>
      </c>
      <c r="J26" s="59">
        <f>IF($A26&lt;=J$178,'MissFill 1'!I29,"")</f>
        <v>3</v>
      </c>
      <c r="K26" s="59">
        <f>IF($A26&lt;=K$178,'MissFill 1'!J29,"")</f>
        <v>0</v>
      </c>
      <c r="L26" s="59">
        <f>IF($A26&lt;=L$178,'MissFill 1'!K29,"")</f>
        <v>12</v>
      </c>
      <c r="M26" s="59">
        <f>IF($A26&lt;=M$178,'MissFill 1'!L29,"")</f>
        <v>0</v>
      </c>
      <c r="N26" s="59">
        <f>IF($A26&lt;=N$178,'MissFill 1'!M29,"")</f>
        <v>0</v>
      </c>
      <c r="O26" s="59">
        <f>IF($A26&lt;=O$178,'MissFill 1'!N29,"")</f>
        <v>226</v>
      </c>
      <c r="P26" s="59">
        <f>IF($A26&lt;=P$178,'MissFill 1'!O29,"")</f>
        <v>71</v>
      </c>
      <c r="Q26" s="59">
        <f>IF($A26&lt;=Q$178,'MissFill 1'!P29,"")</f>
        <v>0</v>
      </c>
      <c r="R26" s="59">
        <f>IF($A26&lt;=R$178,'MissFill 1'!Q29,"")</f>
        <v>0</v>
      </c>
      <c r="S26" s="59">
        <f>IF($A26&lt;=S$178,'MissFill 1'!R29,"")</f>
        <v>38</v>
      </c>
      <c r="T26" s="59">
        <f>IF($A26&lt;=T$178,'MissFill 1'!S29,"")</f>
        <v>24</v>
      </c>
      <c r="U26" s="59">
        <f>IF($A26&lt;=U$178,'MissFill 1'!T29,"")</f>
        <v>2336</v>
      </c>
      <c r="V26" s="59">
        <f>IF($A26&lt;=V$178,'MissFill 1'!U29,"")</f>
        <v>118</v>
      </c>
      <c r="W26" s="59">
        <f>IF($A26&lt;=W$178,'MissFill 1'!V29,"")</f>
        <v>115</v>
      </c>
      <c r="X26" s="59">
        <f>IF($A26&lt;=X$178,'MissFill 1'!W29,"")</f>
        <v>27</v>
      </c>
      <c r="Y26" s="59">
        <f>IF($A26&lt;=Y$178,'MissFill 1'!X29,"")</f>
        <v>323</v>
      </c>
      <c r="Z26" s="59">
        <f>IF($A26&lt;=Z$178,'MissFill 1'!Y29,"")</f>
        <v>416</v>
      </c>
      <c r="AA26" s="59">
        <f>IF($A26&lt;=AA$178,'MissFill 1'!Z29,"")</f>
        <v>80</v>
      </c>
      <c r="AB26" s="59">
        <f>IF($A26&lt;=AB$178,'MissFill 1'!AA29,"")</f>
        <v>470.64350182953751</v>
      </c>
      <c r="AC26" s="59">
        <f>IF($A26&lt;=AC$178,'MissFill 1'!AB29,"")</f>
        <v>280</v>
      </c>
      <c r="AD26" s="59">
        <f>IF($A26&lt;=AD$178,'MissFill 1'!AC29,"")</f>
        <v>150</v>
      </c>
      <c r="AE26" s="59">
        <f>IF($A26&lt;=AE$178,'MissFill 1'!AD29,"")</f>
        <v>280</v>
      </c>
      <c r="AF26" s="59">
        <f>IF($A26&lt;=AF$178,'MissFill 1'!AE29,"")</f>
        <v>198.71106357543246</v>
      </c>
      <c r="AG26" s="59">
        <f>IF($A26&lt;=AG$178,'MissFill 1'!AF29,"")</f>
        <v>296.59194744757639</v>
      </c>
      <c r="AH26" s="59">
        <f>IF($A26&lt;=AH$178,'MissFill 1'!AG29,"")</f>
        <v>113.49606453224933</v>
      </c>
      <c r="AI26" s="59">
        <f>IF($A26&lt;=AI$178,'MissFill 1'!AH29,"")</f>
        <v>140.67516544567226</v>
      </c>
      <c r="AJ26" s="59">
        <f>IF($A26&lt;=AJ$178,'MissFill 1'!AI29,"")</f>
        <v>85.512943148352178</v>
      </c>
      <c r="AK26" s="59">
        <f>IF($A26&lt;=AK$178,'MissFill 1'!AJ29,"")</f>
        <v>260.48139473685512</v>
      </c>
      <c r="AL26" s="59">
        <f>IF($A26&lt;=AL$178,'MissFill 1'!AK29,"")</f>
        <v>917</v>
      </c>
      <c r="AM26" s="59">
        <f>IF($A26&lt;=AM$178,'MissFill 1'!AL29,"")</f>
        <v>289</v>
      </c>
      <c r="AN26" s="59">
        <f>IF($A26&lt;=AN$178,'MissFill 1'!AM29,"")</f>
        <v>550</v>
      </c>
      <c r="AO26" s="59">
        <f>IF($A26&lt;=AO$178,'MissFill 1'!AN29,"")</f>
        <v>308</v>
      </c>
      <c r="AP26" s="59">
        <f>IF($A26&lt;=AP$178,'MissFill 1'!AO29,"")</f>
        <v>312</v>
      </c>
      <c r="AQ26" s="59">
        <f>IF($A26&lt;=AQ$178,'MissFill 1'!AP29,"")</f>
        <v>2787</v>
      </c>
      <c r="AR26" s="59">
        <f>IF($A26&lt;=AR$178,'MissFill 1'!AQ29,"")</f>
        <v>557.55066137181461</v>
      </c>
      <c r="AS26" s="59">
        <f>IF($A26&lt;=AS$178,'MissFill 1'!AR29,"")</f>
        <v>115</v>
      </c>
      <c r="AT26" s="59">
        <f>IF($A26&lt;=AT$178,'MissFill 1'!AS29,"")</f>
        <v>195</v>
      </c>
      <c r="AU26" s="59">
        <f>IF($A26&lt;=AU$178,'MissFill 1'!AT29,"")</f>
        <v>19</v>
      </c>
      <c r="AV26" s="59">
        <f>IF($A26&lt;=AV$178,'MissFill 1'!AU29,"")</f>
        <v>132</v>
      </c>
      <c r="AW26" s="59">
        <f>IF($A26&lt;=AW$178,'MissFill 1'!AV29,"")</f>
        <v>49</v>
      </c>
      <c r="AX26" s="59">
        <f>IF($A26&lt;=AX$178,'MissFill 1'!AW29,"")</f>
        <v>18</v>
      </c>
    </row>
    <row r="27" spans="1:50" x14ac:dyDescent="0.25">
      <c r="A27" s="41">
        <v>44372</v>
      </c>
      <c r="B27" s="52">
        <v>176</v>
      </c>
      <c r="C27" s="59">
        <f>IF($A27&lt;=C$178,'MissFill 1'!B30,"")</f>
        <v>4</v>
      </c>
      <c r="D27" s="59">
        <f>IF($A27&lt;=D$178,'MissFill 1'!C30,"")</f>
        <v>65</v>
      </c>
      <c r="E27" s="59">
        <f>IF($A27&lt;=E$178,'MissFill 1'!D30,"")</f>
        <v>89</v>
      </c>
      <c r="F27" s="59">
        <f>IF($A27&lt;=F$178,'MissFill 1'!E30,"")</f>
        <v>434</v>
      </c>
      <c r="G27" s="59">
        <f>IF($A27&lt;=G$178,'MissFill 1'!F30,"")</f>
        <v>0</v>
      </c>
      <c r="H27" s="59">
        <f>IF($A27&lt;=H$178,'MissFill 1'!G30,"")</f>
        <v>0</v>
      </c>
      <c r="I27" s="59">
        <f>IF($A27&lt;=I$178,'MissFill 1'!H30,"")</f>
        <v>17</v>
      </c>
      <c r="J27" s="59">
        <f>IF($A27&lt;=J$178,'MissFill 1'!I30,"")</f>
        <v>15</v>
      </c>
      <c r="K27" s="59">
        <f>IF($A27&lt;=K$178,'MissFill 1'!J30,"")</f>
        <v>0</v>
      </c>
      <c r="L27" s="59">
        <f>IF($A27&lt;=L$178,'MissFill 1'!K30,"")</f>
        <v>540</v>
      </c>
      <c r="M27" s="59">
        <f>IF($A27&lt;=M$178,'MissFill 1'!L30,"")</f>
        <v>1</v>
      </c>
      <c r="N27" s="59">
        <f>IF($A27&lt;=N$178,'MissFill 1'!M30,"")</f>
        <v>8</v>
      </c>
      <c r="O27" s="59">
        <f>IF($A27&lt;=O$178,'MissFill 1'!N30,"")</f>
        <v>104</v>
      </c>
      <c r="P27" s="59">
        <f>IF($A27&lt;=P$178,'MissFill 1'!O30,"")</f>
        <v>0</v>
      </c>
      <c r="Q27" s="59">
        <f>IF($A27&lt;=Q$178,'MissFill 1'!P30,"")</f>
        <v>0</v>
      </c>
      <c r="R27" s="59">
        <f>IF($A27&lt;=R$178,'MissFill 1'!Q30,"")</f>
        <v>0</v>
      </c>
      <c r="S27" s="59">
        <f>IF($A27&lt;=S$178,'MissFill 1'!R30,"")</f>
        <v>0</v>
      </c>
      <c r="T27" s="59">
        <f>IF($A27&lt;=T$178,'MissFill 1'!S30,"")</f>
        <v>13</v>
      </c>
      <c r="U27" s="59">
        <f>IF($A27&lt;=U$178,'MissFill 1'!T30,"")</f>
        <v>2707</v>
      </c>
      <c r="V27" s="59">
        <f>IF($A27&lt;=V$178,'MissFill 1'!U30,"")</f>
        <v>307</v>
      </c>
      <c r="W27" s="59">
        <f>IF($A27&lt;=W$178,'MissFill 1'!V30,"")</f>
        <v>135</v>
      </c>
      <c r="X27" s="59">
        <f>IF($A27&lt;=X$178,'MissFill 1'!W30,"")</f>
        <v>123</v>
      </c>
      <c r="Y27" s="59">
        <f>IF($A27&lt;=Y$178,'MissFill 1'!X30,"")</f>
        <v>812</v>
      </c>
      <c r="Z27" s="59">
        <f>IF($A27&lt;=Z$178,'MissFill 1'!Y30,"")</f>
        <v>2706</v>
      </c>
      <c r="AA27" s="59">
        <f>IF($A27&lt;=AA$178,'MissFill 1'!Z30,"")</f>
        <v>58</v>
      </c>
      <c r="AB27" s="59">
        <f>IF($A27&lt;=AB$178,'MissFill 1'!AA30,"")</f>
        <v>527.17125876039779</v>
      </c>
      <c r="AC27" s="59">
        <f>IF($A27&lt;=AC$178,'MissFill 1'!AB30,"")</f>
        <v>345</v>
      </c>
      <c r="AD27" s="59">
        <f>IF($A27&lt;=AD$178,'MissFill 1'!AC30,"")</f>
        <v>413</v>
      </c>
      <c r="AE27" s="59">
        <f>IF($A27&lt;=AE$178,'MissFill 1'!AD30,"")</f>
        <v>92</v>
      </c>
      <c r="AF27" s="59">
        <f>IF($A27&lt;=AF$178,'MissFill 1'!AE30,"")</f>
        <v>222.57772838138382</v>
      </c>
      <c r="AG27" s="59">
        <f>IF($A27&lt;=AG$178,'MissFill 1'!AF30,"")</f>
        <v>332.21482856203698</v>
      </c>
      <c r="AH27" s="59">
        <f>IF($A27&lt;=AH$178,'MissFill 1'!AG30,"")</f>
        <v>127.12777924529318</v>
      </c>
      <c r="AI27" s="59">
        <f>IF($A27&lt;=AI$178,'MissFill 1'!AH30,"")</f>
        <v>157.57129070313229</v>
      </c>
      <c r="AJ27" s="59">
        <f>IF($A27&lt;=AJ$178,'MissFill 1'!AI30,"")</f>
        <v>95.783678526492565</v>
      </c>
      <c r="AK27" s="59">
        <f>IF($A27&lt;=AK$178,'MissFill 1'!AJ30,"")</f>
        <v>291.76713205067733</v>
      </c>
      <c r="AL27" s="59">
        <f>IF($A27&lt;=AL$178,'MissFill 1'!AK30,"")</f>
        <v>1232</v>
      </c>
      <c r="AM27" s="59">
        <f>IF($A27&lt;=AM$178,'MissFill 1'!AL30,"")</f>
        <v>229</v>
      </c>
      <c r="AN27" s="59">
        <f>IF($A27&lt;=AN$178,'MissFill 1'!AM30,"")</f>
        <v>487</v>
      </c>
      <c r="AO27" s="59">
        <f>IF($A27&lt;=AO$178,'MissFill 1'!AN30,"")</f>
        <v>417</v>
      </c>
      <c r="AP27" s="59">
        <f>IF($A27&lt;=AP$178,'MissFill 1'!AO30,"")</f>
        <v>637</v>
      </c>
      <c r="AQ27" s="59">
        <f>IF($A27&lt;=AQ$178,'MissFill 1'!AP30,"")</f>
        <v>24</v>
      </c>
      <c r="AR27" s="59">
        <f>IF($A27&lt;=AR$178,'MissFill 1'!AQ30,"")</f>
        <v>624.5166093561154</v>
      </c>
      <c r="AS27" s="59">
        <f>IF($A27&lt;=AS$178,'MissFill 1'!AR30,"")</f>
        <v>428</v>
      </c>
      <c r="AT27" s="59">
        <f>IF($A27&lt;=AT$178,'MissFill 1'!AS30,"")</f>
        <v>213</v>
      </c>
      <c r="AU27" s="59">
        <f>IF($A27&lt;=AU$178,'MissFill 1'!AT30,"")</f>
        <v>0</v>
      </c>
      <c r="AV27" s="59">
        <f>IF($A27&lt;=AV$178,'MissFill 1'!AU30,"")</f>
        <v>157</v>
      </c>
      <c r="AW27" s="59">
        <f>IF($A27&lt;=AW$178,'MissFill 1'!AV30,"")</f>
        <v>86</v>
      </c>
      <c r="AX27" s="59">
        <f>IF($A27&lt;=AX$178,'MissFill 1'!AW30,"")</f>
        <v>37</v>
      </c>
    </row>
    <row r="28" spans="1:50" x14ac:dyDescent="0.25">
      <c r="A28" s="41">
        <v>44373</v>
      </c>
      <c r="B28" s="52">
        <v>177</v>
      </c>
      <c r="C28" s="59">
        <f>IF($A28&lt;=C$178,'MissFill 1'!B31,"")</f>
        <v>183</v>
      </c>
      <c r="D28" s="59">
        <f>IF($A28&lt;=D$178,'MissFill 1'!C31,"")</f>
        <v>549</v>
      </c>
      <c r="E28" s="59">
        <f>IF($A28&lt;=E$178,'MissFill 1'!D31,"")</f>
        <v>1130</v>
      </c>
      <c r="F28" s="59">
        <f>IF($A28&lt;=F$178,'MissFill 1'!E31,"")</f>
        <v>566</v>
      </c>
      <c r="G28" s="59">
        <f>IF($A28&lt;=G$178,'MissFill 1'!F31,"")</f>
        <v>0</v>
      </c>
      <c r="H28" s="59">
        <f>IF($A28&lt;=H$178,'MissFill 1'!G31,"")</f>
        <v>312</v>
      </c>
      <c r="I28" s="59">
        <f>IF($A28&lt;=I$178,'MissFill 1'!H31,"")</f>
        <v>189</v>
      </c>
      <c r="J28" s="59">
        <f>IF($A28&lt;=J$178,'MissFill 1'!I31,"")</f>
        <v>2</v>
      </c>
      <c r="K28" s="59">
        <f>IF($A28&lt;=K$178,'MissFill 1'!J31,"")</f>
        <v>0</v>
      </c>
      <c r="L28" s="59">
        <f>IF($A28&lt;=L$178,'MissFill 1'!K31,"")</f>
        <v>8</v>
      </c>
      <c r="M28" s="59">
        <f>IF($A28&lt;=M$178,'MissFill 1'!L31,"")</f>
        <v>1</v>
      </c>
      <c r="N28" s="59">
        <f>IF($A28&lt;=N$178,'MissFill 1'!M31,"")</f>
        <v>23</v>
      </c>
      <c r="O28" s="59">
        <f>IF($A28&lt;=O$178,'MissFill 1'!N31,"")</f>
        <v>189</v>
      </c>
      <c r="P28" s="59">
        <f>IF($A28&lt;=P$178,'MissFill 1'!O31,"")</f>
        <v>0</v>
      </c>
      <c r="Q28" s="59">
        <f>IF($A28&lt;=Q$178,'MissFill 1'!P31,"")</f>
        <v>0</v>
      </c>
      <c r="R28" s="59">
        <f>IF($A28&lt;=R$178,'MissFill 1'!Q31,"")</f>
        <v>0</v>
      </c>
      <c r="S28" s="59">
        <f>IF($A28&lt;=S$178,'MissFill 1'!R31,"")</f>
        <v>33</v>
      </c>
      <c r="T28" s="59">
        <f>IF($A28&lt;=T$178,'MissFill 1'!S31,"")</f>
        <v>0</v>
      </c>
      <c r="U28" s="59">
        <f>IF($A28&lt;=U$178,'MissFill 1'!T31,"")</f>
        <v>2520</v>
      </c>
      <c r="V28" s="59">
        <f>IF($A28&lt;=V$178,'MissFill 1'!U31,"")</f>
        <v>318</v>
      </c>
      <c r="W28" s="59">
        <f>IF($A28&lt;=W$178,'MissFill 1'!V31,"")</f>
        <v>136</v>
      </c>
      <c r="X28" s="59">
        <f>IF($A28&lt;=X$178,'MissFill 1'!W31,"")</f>
        <v>142</v>
      </c>
      <c r="Y28" s="59">
        <f>IF($A28&lt;=Y$178,'MissFill 1'!X31,"")</f>
        <v>206</v>
      </c>
      <c r="Z28" s="59">
        <f>IF($A28&lt;=Z$178,'MissFill 1'!Y31,"")</f>
        <v>454</v>
      </c>
      <c r="AA28" s="59">
        <f>IF($A28&lt;=AA$178,'MissFill 1'!Z31,"")</f>
        <v>60</v>
      </c>
      <c r="AB28" s="59">
        <f>IF($A28&lt;=AB$178,'MissFill 1'!AA31,"")</f>
        <v>576.98018696395911</v>
      </c>
      <c r="AC28" s="59">
        <f>IF($A28&lt;=AC$178,'MissFill 1'!AB31,"")</f>
        <v>2180</v>
      </c>
      <c r="AD28" s="59">
        <f>IF($A28&lt;=AD$178,'MissFill 1'!AC31,"")</f>
        <v>615</v>
      </c>
      <c r="AE28" s="59">
        <f>IF($A28&lt;=AE$178,'MissFill 1'!AD31,"")</f>
        <v>249</v>
      </c>
      <c r="AF28" s="59">
        <f>IF($A28&lt;=AF$178,'MissFill 1'!AE31,"")</f>
        <v>243.60762693603738</v>
      </c>
      <c r="AG28" s="59">
        <f>IF($A28&lt;=AG$178,'MissFill 1'!AF31,"")</f>
        <v>363.60361212909748</v>
      </c>
      <c r="AH28" s="59">
        <f>IF($A28&lt;=AH$178,'MissFill 1'!AG31,"")</f>
        <v>139.13924292788553</v>
      </c>
      <c r="AI28" s="59">
        <f>IF($A28&lt;=AI$178,'MissFill 1'!AH31,"")</f>
        <v>172.45916058441114</v>
      </c>
      <c r="AJ28" s="59">
        <f>IF($A28&lt;=AJ$178,'MissFill 1'!AI31,"")</f>
        <v>104.8336452830593</v>
      </c>
      <c r="AK28" s="59">
        <f>IF($A28&lt;=AK$178,'MissFill 1'!AJ31,"")</f>
        <v>0</v>
      </c>
      <c r="AL28" s="59">
        <f>IF($A28&lt;=AL$178,'MissFill 1'!AK31,"")</f>
        <v>1426</v>
      </c>
      <c r="AM28" s="59">
        <f>IF($A28&lt;=AM$178,'MissFill 1'!AL31,"")</f>
        <v>293</v>
      </c>
      <c r="AN28" s="59">
        <f>IF($A28&lt;=AN$178,'MissFill 1'!AM31,"")</f>
        <v>310</v>
      </c>
      <c r="AO28" s="59">
        <f>IF($A28&lt;=AO$178,'MissFill 1'!AN31,"")</f>
        <v>285</v>
      </c>
      <c r="AP28" s="59">
        <f>IF($A28&lt;=AP$178,'MissFill 1'!AO31,"")</f>
        <v>1329</v>
      </c>
      <c r="AQ28" s="59">
        <f>IF($A28&lt;=AQ$178,'MissFill 1'!AP31,"")</f>
        <v>212</v>
      </c>
      <c r="AR28" s="59">
        <f>IF($A28&lt;=AR$178,'MissFill 1'!AQ31,"")</f>
        <v>32</v>
      </c>
      <c r="AS28" s="59">
        <f>IF($A28&lt;=AS$178,'MissFill 1'!AR31,"")</f>
        <v>467</v>
      </c>
      <c r="AT28" s="59">
        <f>IF($A28&lt;=AT$178,'MissFill 1'!AS31,"")</f>
        <v>686</v>
      </c>
      <c r="AU28" s="59">
        <f>IF($A28&lt;=AU$178,'MissFill 1'!AT31,"")</f>
        <v>0</v>
      </c>
      <c r="AV28" s="59">
        <f>IF($A28&lt;=AV$178,'MissFill 1'!AU31,"")</f>
        <v>17</v>
      </c>
      <c r="AW28" s="59">
        <f>IF($A28&lt;=AW$178,'MissFill 1'!AV31,"")</f>
        <v>26</v>
      </c>
      <c r="AX28" s="59">
        <f>IF($A28&lt;=AX$178,'MissFill 1'!AW31,"")</f>
        <v>12</v>
      </c>
    </row>
    <row r="29" spans="1:50" x14ac:dyDescent="0.25">
      <c r="A29" s="41">
        <v>44374</v>
      </c>
      <c r="B29" s="52">
        <v>178</v>
      </c>
      <c r="C29" s="59">
        <f>IF($A29&lt;=C$178,'MissFill 1'!B32,"")</f>
        <v>305</v>
      </c>
      <c r="D29" s="59">
        <f>IF($A29&lt;=D$178,'MissFill 1'!C32,"")</f>
        <v>53</v>
      </c>
      <c r="E29" s="59">
        <f>IF($A29&lt;=E$178,'MissFill 1'!D32,"")</f>
        <v>329</v>
      </c>
      <c r="F29" s="59">
        <f>IF($A29&lt;=F$178,'MissFill 1'!E32,"")</f>
        <v>1566</v>
      </c>
      <c r="G29" s="59">
        <f>IF($A29&lt;=G$178,'MissFill 1'!F32,"")</f>
        <v>210</v>
      </c>
      <c r="H29" s="59">
        <f>IF($A29&lt;=H$178,'MissFill 1'!G32,"")</f>
        <v>24</v>
      </c>
      <c r="I29" s="59">
        <f>IF($A29&lt;=I$178,'MissFill 1'!H32,"")</f>
        <v>92</v>
      </c>
      <c r="J29" s="59">
        <f>IF($A29&lt;=J$178,'MissFill 1'!I32,"")</f>
        <v>0</v>
      </c>
      <c r="K29" s="59">
        <f>IF($A29&lt;=K$178,'MissFill 1'!J32,"")</f>
        <v>0</v>
      </c>
      <c r="L29" s="59">
        <f>IF($A29&lt;=L$178,'MissFill 1'!K32,"")</f>
        <v>199</v>
      </c>
      <c r="M29" s="59">
        <f>IF($A29&lt;=M$178,'MissFill 1'!L32,"")</f>
        <v>2</v>
      </c>
      <c r="N29" s="59">
        <f>IF($A29&lt;=N$178,'MissFill 1'!M32,"")</f>
        <v>0</v>
      </c>
      <c r="O29" s="59">
        <f>IF($A29&lt;=O$178,'MissFill 1'!N32,"")</f>
        <v>230</v>
      </c>
      <c r="P29" s="59">
        <f>IF($A29&lt;=P$178,'MissFill 1'!O32,"")</f>
        <v>231</v>
      </c>
      <c r="Q29" s="59">
        <f>IF($A29&lt;=Q$178,'MissFill 1'!P32,"")</f>
        <v>0</v>
      </c>
      <c r="R29" s="59">
        <f>IF($A29&lt;=R$178,'MissFill 1'!Q32,"")</f>
        <v>0</v>
      </c>
      <c r="S29" s="59">
        <f>IF($A29&lt;=S$178,'MissFill 1'!R32,"")</f>
        <v>17</v>
      </c>
      <c r="T29" s="59">
        <f>IF($A29&lt;=T$178,'MissFill 1'!S32,"")</f>
        <v>23</v>
      </c>
      <c r="U29" s="59">
        <f>IF($A29&lt;=U$178,'MissFill 1'!T32,"")</f>
        <v>1136</v>
      </c>
      <c r="V29" s="59">
        <f>IF($A29&lt;=V$178,'MissFill 1'!U32,"")</f>
        <v>838</v>
      </c>
      <c r="W29" s="59">
        <f>IF($A29&lt;=W$178,'MissFill 1'!V32,"")</f>
        <v>138</v>
      </c>
      <c r="X29" s="59">
        <f>IF($A29&lt;=X$178,'MissFill 1'!W32,"")</f>
        <v>604</v>
      </c>
      <c r="Y29" s="59">
        <f>IF($A29&lt;=Y$178,'MissFill 1'!X32,"")</f>
        <v>1033</v>
      </c>
      <c r="Z29" s="59">
        <f>IF($A29&lt;=Z$178,'MissFill 1'!Y32,"")</f>
        <v>173</v>
      </c>
      <c r="AA29" s="59">
        <f>IF($A29&lt;=AA$178,'MissFill 1'!Z32,"")</f>
        <v>93</v>
      </c>
      <c r="AB29" s="59">
        <f>IF($A29&lt;=AB$178,'MissFill 1'!AA32,"")</f>
        <v>507.6707470641208</v>
      </c>
      <c r="AC29" s="59">
        <f>IF($A29&lt;=AC$178,'MissFill 1'!AB32,"")</f>
        <v>2079</v>
      </c>
      <c r="AD29" s="59">
        <f>IF($A29&lt;=AD$178,'MissFill 1'!AC32,"")</f>
        <v>364</v>
      </c>
      <c r="AE29" s="59">
        <f>IF($A29&lt;=AE$178,'MissFill 1'!AD32,"")</f>
        <v>167</v>
      </c>
      <c r="AF29" s="59">
        <f>IF($A29&lt;=AF$178,'MissFill 1'!AE32,"")</f>
        <v>9</v>
      </c>
      <c r="AG29" s="59">
        <f>IF($A29&lt;=AG$178,'MissFill 1'!AF32,"")</f>
        <v>319.92592046548253</v>
      </c>
      <c r="AH29" s="59">
        <f>IF($A29&lt;=AH$178,'MissFill 1'!AG32,"")</f>
        <v>122.42521493644944</v>
      </c>
      <c r="AI29" s="59">
        <f>IF($A29&lt;=AI$178,'MissFill 1'!AH32,"")</f>
        <v>21</v>
      </c>
      <c r="AJ29" s="59">
        <f>IF($A29&lt;=AJ$178,'MissFill 1'!AI32,"")</f>
        <v>92.240559070756717</v>
      </c>
      <c r="AK29" s="59">
        <f>IF($A29&lt;=AK$178,'MissFill 1'!AJ32,"")</f>
        <v>34</v>
      </c>
      <c r="AL29" s="59">
        <f>IF($A29&lt;=AL$178,'MissFill 1'!AK32,"")</f>
        <v>1128</v>
      </c>
      <c r="AM29" s="59">
        <f>IF($A29&lt;=AM$178,'MissFill 1'!AL32,"")</f>
        <v>94</v>
      </c>
      <c r="AN29" s="59">
        <f>IF($A29&lt;=AN$178,'MissFill 1'!AM32,"")</f>
        <v>553</v>
      </c>
      <c r="AO29" s="59">
        <f>IF($A29&lt;=AO$178,'MissFill 1'!AN32,"")</f>
        <v>231</v>
      </c>
      <c r="AP29" s="59">
        <f>IF($A29&lt;=AP$178,'MissFill 1'!AO32,"")</f>
        <v>341</v>
      </c>
      <c r="AQ29" s="59">
        <f>IF($A29&lt;=AQ$178,'MissFill 1'!AP32,"")</f>
        <v>43</v>
      </c>
      <c r="AR29" s="59">
        <f>IF($A29&lt;=AR$178,'MissFill 1'!AQ32,"")</f>
        <v>2</v>
      </c>
      <c r="AS29" s="59">
        <f>IF($A29&lt;=AS$178,'MissFill 1'!AR32,"")</f>
        <v>377</v>
      </c>
      <c r="AT29" s="59">
        <f>IF($A29&lt;=AT$178,'MissFill 1'!AS32,"")</f>
        <v>536</v>
      </c>
      <c r="AU29" s="59">
        <f>IF($A29&lt;=AU$178,'MissFill 1'!AT32,"")</f>
        <v>55</v>
      </c>
      <c r="AV29" s="59">
        <f>IF($A29&lt;=AV$178,'MissFill 1'!AU32,"")</f>
        <v>211</v>
      </c>
      <c r="AW29" s="59">
        <f>IF($A29&lt;=AW$178,'MissFill 1'!AV32,"")</f>
        <v>110</v>
      </c>
      <c r="AX29" s="59">
        <f>IF($A29&lt;=AX$178,'MissFill 1'!AW32,"")</f>
        <v>54</v>
      </c>
    </row>
    <row r="30" spans="1:50" x14ac:dyDescent="0.25">
      <c r="A30" s="41">
        <v>44375</v>
      </c>
      <c r="B30" s="52">
        <v>179</v>
      </c>
      <c r="C30" s="59">
        <f>IF($A30&lt;=C$178,'MissFill 1'!B33,"")</f>
        <v>37</v>
      </c>
      <c r="D30" s="59">
        <f>IF($A30&lt;=D$178,'MissFill 1'!C33,"")</f>
        <v>98</v>
      </c>
      <c r="E30" s="59">
        <f>IF($A30&lt;=E$178,'MissFill 1'!D33,"")</f>
        <v>178</v>
      </c>
      <c r="F30" s="59">
        <f>IF($A30&lt;=F$178,'MissFill 1'!E33,"")</f>
        <v>513</v>
      </c>
      <c r="G30" s="59">
        <f>IF($A30&lt;=G$178,'MissFill 1'!F33,"")</f>
        <v>87</v>
      </c>
      <c r="H30" s="59">
        <f>IF($A30&lt;=H$178,'MissFill 1'!G33,"")</f>
        <v>420</v>
      </c>
      <c r="I30" s="59">
        <f>IF($A30&lt;=I$178,'MissFill 1'!H33,"")</f>
        <v>33</v>
      </c>
      <c r="J30" s="59">
        <f>IF($A30&lt;=J$178,'MissFill 1'!I33,"")</f>
        <v>1</v>
      </c>
      <c r="K30" s="59">
        <f>IF($A30&lt;=K$178,'MissFill 1'!J33,"")</f>
        <v>0</v>
      </c>
      <c r="L30" s="59">
        <f>IF($A30&lt;=L$178,'MissFill 1'!K33,"")</f>
        <v>77</v>
      </c>
      <c r="M30" s="59">
        <f>IF($A30&lt;=M$178,'MissFill 1'!L33,"")</f>
        <v>0</v>
      </c>
      <c r="N30" s="59">
        <f>IF($A30&lt;=N$178,'MissFill 1'!M33,"")</f>
        <v>65</v>
      </c>
      <c r="O30" s="59">
        <f>IF($A30&lt;=O$178,'MissFill 1'!N33,"")</f>
        <v>211</v>
      </c>
      <c r="P30" s="59">
        <f>IF($A30&lt;=P$178,'MissFill 1'!O33,"")</f>
        <v>37</v>
      </c>
      <c r="Q30" s="59">
        <f>IF($A30&lt;=Q$178,'MissFill 1'!P33,"")</f>
        <v>0</v>
      </c>
      <c r="R30" s="59">
        <f>IF($A30&lt;=R$178,'MissFill 1'!Q33,"")</f>
        <v>1</v>
      </c>
      <c r="S30" s="59">
        <f>IF($A30&lt;=S$178,'MissFill 1'!R33,"")</f>
        <v>153</v>
      </c>
      <c r="T30" s="59">
        <f>IF($A30&lt;=T$178,'MissFill 1'!S33,"")</f>
        <v>493</v>
      </c>
      <c r="U30" s="59">
        <f>IF($A30&lt;=U$178,'MissFill 1'!T33,"")</f>
        <v>1774</v>
      </c>
      <c r="V30" s="59">
        <f>IF($A30&lt;=V$178,'MissFill 1'!U33,"")</f>
        <v>348</v>
      </c>
      <c r="W30" s="59">
        <f>IF($A30&lt;=W$178,'MissFill 1'!V33,"")</f>
        <v>133</v>
      </c>
      <c r="X30" s="59">
        <f>IF($A30&lt;=X$178,'MissFill 1'!W33,"")</f>
        <v>153</v>
      </c>
      <c r="Y30" s="59">
        <f>IF($A30&lt;=Y$178,'MissFill 1'!X33,"")</f>
        <v>686</v>
      </c>
      <c r="Z30" s="59">
        <f>IF($A30&lt;=Z$178,'MissFill 1'!Y33,"")</f>
        <v>466</v>
      </c>
      <c r="AA30" s="59">
        <f>IF($A30&lt;=AA$178,'MissFill 1'!Z33,"")</f>
        <v>1645</v>
      </c>
      <c r="AB30" s="59">
        <f>IF($A30&lt;=AB$178,'MissFill 1'!AA33,"")</f>
        <v>535.0076396166146</v>
      </c>
      <c r="AC30" s="59">
        <f>IF($A30&lt;=AC$178,'MissFill 1'!AB33,"")</f>
        <v>1386</v>
      </c>
      <c r="AD30" s="59">
        <f>IF($A30&lt;=AD$178,'MissFill 1'!AC33,"")</f>
        <v>430</v>
      </c>
      <c r="AE30" s="59">
        <f>IF($A30&lt;=AE$178,'MissFill 1'!AD33,"")</f>
        <v>139</v>
      </c>
      <c r="AF30" s="59">
        <f>IF($A30&lt;=AF$178,'MissFill 1'!AE33,"")</f>
        <v>0</v>
      </c>
      <c r="AG30" s="59">
        <f>IF($A30&lt;=AG$178,'MissFill 1'!AF33,"")</f>
        <v>337.1531894446382</v>
      </c>
      <c r="AH30" s="59">
        <f>IF($A30&lt;=AH$178,'MissFill 1'!AG33,"")</f>
        <v>219</v>
      </c>
      <c r="AI30" s="59">
        <f>IF($A30&lt;=AI$178,'MissFill 1'!AH33,"")</f>
        <v>0</v>
      </c>
      <c r="AJ30" s="59">
        <f>IF($A30&lt;=AJ$178,'MissFill 1'!AI33,"")</f>
        <v>97.207499291128727</v>
      </c>
      <c r="AK30" s="59">
        <f>IF($A30&lt;=AK$178,'MissFill 1'!AJ33,"")</f>
        <v>31</v>
      </c>
      <c r="AL30" s="59">
        <f>IF($A30&lt;=AL$178,'MissFill 1'!AK33,"")</f>
        <v>1927</v>
      </c>
      <c r="AM30" s="59">
        <f>IF($A30&lt;=AM$178,'MissFill 1'!AL33,"")</f>
        <v>88</v>
      </c>
      <c r="AN30" s="59">
        <f>IF($A30&lt;=AN$178,'MissFill 1'!AM33,"")</f>
        <v>535</v>
      </c>
      <c r="AO30" s="59">
        <f>IF($A30&lt;=AO$178,'MissFill 1'!AN33,"")</f>
        <v>127</v>
      </c>
      <c r="AP30" s="59">
        <f>IF($A30&lt;=AP$178,'MissFill 1'!AO33,"")</f>
        <v>461</v>
      </c>
      <c r="AQ30" s="59">
        <f>IF($A30&lt;=AQ$178,'MissFill 1'!AP33,"")</f>
        <v>229</v>
      </c>
      <c r="AR30" s="59">
        <f>IF($A30&lt;=AR$178,'MissFill 1'!AQ33,"")</f>
        <v>280</v>
      </c>
      <c r="AS30" s="59">
        <f>IF($A30&lt;=AS$178,'MissFill 1'!AR33,"")</f>
        <v>637</v>
      </c>
      <c r="AT30" s="59">
        <f>IF($A30&lt;=AT$178,'MissFill 1'!AS33,"")</f>
        <v>186</v>
      </c>
      <c r="AU30" s="59">
        <f>IF($A30&lt;=AU$178,'MissFill 1'!AT33,"")</f>
        <v>6</v>
      </c>
      <c r="AV30" s="59">
        <f>IF($A30&lt;=AV$178,'MissFill 1'!AU33,"")</f>
        <v>25</v>
      </c>
      <c r="AW30" s="59">
        <f>IF($A30&lt;=AW$178,'MissFill 1'!AV33,"")</f>
        <v>182</v>
      </c>
      <c r="AX30" s="59">
        <f>IF($A30&lt;=AX$178,'MissFill 1'!AW33,"")</f>
        <v>75</v>
      </c>
    </row>
    <row r="31" spans="1:50" x14ac:dyDescent="0.25">
      <c r="A31" s="41">
        <v>44376</v>
      </c>
      <c r="B31" s="52">
        <v>180</v>
      </c>
      <c r="C31" s="59">
        <f>IF($A31&lt;=C$178,'MissFill 1'!B34,"")</f>
        <v>252</v>
      </c>
      <c r="D31" s="59">
        <f>IF($A31&lt;=D$178,'MissFill 1'!C34,"")</f>
        <v>41</v>
      </c>
      <c r="E31" s="59">
        <f>IF($A31&lt;=E$178,'MissFill 1'!D34,"")</f>
        <v>29</v>
      </c>
      <c r="F31" s="59">
        <f>IF($A31&lt;=F$178,'MissFill 1'!E34,"")</f>
        <v>1749</v>
      </c>
      <c r="G31" s="59">
        <f>IF($A31&lt;=G$178,'MissFill 1'!F34,"")</f>
        <v>133</v>
      </c>
      <c r="H31" s="59">
        <f>IF($A31&lt;=H$178,'MissFill 1'!G34,"")</f>
        <v>334</v>
      </c>
      <c r="I31" s="59">
        <f>IF($A31&lt;=I$178,'MissFill 1'!H34,"")</f>
        <v>27</v>
      </c>
      <c r="J31" s="59">
        <f>IF($A31&lt;=J$178,'MissFill 1'!I34,"")</f>
        <v>887</v>
      </c>
      <c r="K31" s="59">
        <f>IF($A31&lt;=K$178,'MissFill 1'!J34,"")</f>
        <v>0</v>
      </c>
      <c r="L31" s="59">
        <f>IF($A31&lt;=L$178,'MissFill 1'!K34,"")</f>
        <v>8</v>
      </c>
      <c r="M31" s="59">
        <f>IF($A31&lt;=M$178,'MissFill 1'!L34,"")</f>
        <v>0</v>
      </c>
      <c r="N31" s="59">
        <f>IF($A31&lt;=N$178,'MissFill 1'!M34,"")</f>
        <v>41</v>
      </c>
      <c r="O31" s="59">
        <f>IF($A31&lt;=O$178,'MissFill 1'!N34,"")</f>
        <v>145</v>
      </c>
      <c r="P31" s="59">
        <f>IF($A31&lt;=P$178,'MissFill 1'!O34,"")</f>
        <v>411</v>
      </c>
      <c r="Q31" s="59">
        <f>IF($A31&lt;=Q$178,'MissFill 1'!P34,"")</f>
        <v>7</v>
      </c>
      <c r="R31" s="59">
        <f>IF($A31&lt;=R$178,'MissFill 1'!Q34,"")</f>
        <v>2</v>
      </c>
      <c r="S31" s="59">
        <f>IF($A31&lt;=S$178,'MissFill 1'!R34,"")</f>
        <v>501</v>
      </c>
      <c r="T31" s="59">
        <f>IF($A31&lt;=T$178,'MissFill 1'!S34,"")</f>
        <v>575</v>
      </c>
      <c r="U31" s="59">
        <f>IF($A31&lt;=U$178,'MissFill 1'!T34,"")</f>
        <v>0</v>
      </c>
      <c r="V31" s="59">
        <f>IF($A31&lt;=V$178,'MissFill 1'!U34,"")</f>
        <v>594</v>
      </c>
      <c r="W31" s="59">
        <f>IF($A31&lt;=W$178,'MissFill 1'!V34,"")</f>
        <v>135</v>
      </c>
      <c r="X31" s="59">
        <f>IF($A31&lt;=X$178,'MissFill 1'!W34,"")</f>
        <v>351</v>
      </c>
      <c r="Y31" s="59">
        <f>IF($A31&lt;=Y$178,'MissFill 1'!X34,"")</f>
        <v>670</v>
      </c>
      <c r="Z31" s="59">
        <f>IF($A31&lt;=Z$178,'MissFill 1'!Y34,"")</f>
        <v>791</v>
      </c>
      <c r="AA31" s="59">
        <f>IF($A31&lt;=AA$178,'MissFill 1'!Z34,"")</f>
        <v>0</v>
      </c>
      <c r="AB31" s="59">
        <f>IF($A31&lt;=AB$178,'MissFill 1'!AA34,"")</f>
        <v>528.21540702472146</v>
      </c>
      <c r="AC31" s="59">
        <f>IF($A31&lt;=AC$178,'MissFill 1'!AB34,"")</f>
        <v>530</v>
      </c>
      <c r="AD31" s="59">
        <f>IF($A31&lt;=AD$178,'MissFill 1'!AC34,"")</f>
        <v>302</v>
      </c>
      <c r="AE31" s="59">
        <f>IF($A31&lt;=AE$178,'MissFill 1'!AD34,"")</f>
        <v>203</v>
      </c>
      <c r="AF31" s="59">
        <f>IF($A31&lt;=AF$178,'MissFill 1'!AE34,"")</f>
        <v>166</v>
      </c>
      <c r="AG31" s="59">
        <f>IF($A31&lt;=AG$178,'MissFill 1'!AF34,"")</f>
        <v>332.87283396513948</v>
      </c>
      <c r="AH31" s="59">
        <f>IF($A31&lt;=AH$178,'MissFill 1'!AG34,"")</f>
        <v>224</v>
      </c>
      <c r="AI31" s="59">
        <f>IF($A31&lt;=AI$178,'MissFill 1'!AH34,"")</f>
        <v>0</v>
      </c>
      <c r="AJ31" s="59">
        <f>IF($A31&lt;=AJ$178,'MissFill 1'!AI34,"")</f>
        <v>95.973393652310591</v>
      </c>
      <c r="AK31" s="59">
        <f>IF($A31&lt;=AK$178,'MissFill 1'!AJ34,"")</f>
        <v>40</v>
      </c>
      <c r="AL31" s="59">
        <f>IF($A31&lt;=AL$178,'MissFill 1'!AK34,"")</f>
        <v>1902</v>
      </c>
      <c r="AM31" s="59">
        <f>IF($A31&lt;=AM$178,'MissFill 1'!AL34,"")</f>
        <v>111</v>
      </c>
      <c r="AN31" s="59">
        <f>IF($A31&lt;=AN$178,'MissFill 1'!AM34,"")</f>
        <v>284</v>
      </c>
      <c r="AO31" s="59">
        <f>IF($A31&lt;=AO$178,'MissFill 1'!AN34,"")</f>
        <v>339</v>
      </c>
      <c r="AP31" s="59">
        <f>IF($A31&lt;=AP$178,'MissFill 1'!AO34,"")</f>
        <v>702</v>
      </c>
      <c r="AQ31" s="59">
        <f>IF($A31&lt;=AQ$178,'MissFill 1'!AP34,"")</f>
        <v>276</v>
      </c>
      <c r="AR31" s="59">
        <f>IF($A31&lt;=AR$178,'MissFill 1'!AQ34,"")</f>
        <v>407</v>
      </c>
      <c r="AS31" s="59">
        <f>IF($A31&lt;=AS$178,'MissFill 1'!AR34,"")</f>
        <v>502</v>
      </c>
      <c r="AT31" s="59">
        <f>IF($A31&lt;=AT$178,'MissFill 1'!AS34,"")</f>
        <v>245</v>
      </c>
      <c r="AU31" s="59">
        <f>IF($A31&lt;=AU$178,'MissFill 1'!AT34,"")</f>
        <v>194</v>
      </c>
      <c r="AV31" s="59">
        <f>IF($A31&lt;=AV$178,'MissFill 1'!AU34,"")</f>
        <v>51</v>
      </c>
      <c r="AW31" s="59">
        <f>IF($A31&lt;=AW$178,'MissFill 1'!AV34,"")</f>
        <v>167</v>
      </c>
      <c r="AX31" s="59">
        <f>IF($A31&lt;=AX$178,'MissFill 1'!AW34,"")</f>
        <v>59</v>
      </c>
    </row>
    <row r="32" spans="1:50" x14ac:dyDescent="0.25">
      <c r="A32" s="41">
        <v>44377</v>
      </c>
      <c r="B32" s="52">
        <v>181</v>
      </c>
      <c r="C32" s="59">
        <f>IF($A32&lt;=C$178,'MissFill 1'!B35,"")</f>
        <v>231</v>
      </c>
      <c r="D32" s="59">
        <f>IF($A32&lt;=D$178,'MissFill 1'!C35,"")</f>
        <v>47</v>
      </c>
      <c r="E32" s="59">
        <f>IF($A32&lt;=E$178,'MissFill 1'!D35,"")</f>
        <v>62</v>
      </c>
      <c r="F32" s="59">
        <f>IF($A32&lt;=F$178,'MissFill 1'!E35,"")</f>
        <v>198</v>
      </c>
      <c r="G32" s="59">
        <f>IF($A32&lt;=G$178,'MissFill 1'!F35,"")</f>
        <v>8</v>
      </c>
      <c r="H32" s="59">
        <f>IF($A32&lt;=H$178,'MissFill 1'!G35,"")</f>
        <v>159</v>
      </c>
      <c r="I32" s="59">
        <f>IF($A32&lt;=I$178,'MissFill 1'!H35,"")</f>
        <v>116</v>
      </c>
      <c r="J32" s="59">
        <f>IF($A32&lt;=J$178,'MissFill 1'!I35,"")</f>
        <v>379</v>
      </c>
      <c r="K32" s="59">
        <f>IF($A32&lt;=K$178,'MissFill 1'!J35,"")</f>
        <v>698</v>
      </c>
      <c r="L32" s="59">
        <f>IF($A32&lt;=L$178,'MissFill 1'!K35,"")</f>
        <v>92</v>
      </c>
      <c r="M32" s="59">
        <f>IF($A32&lt;=M$178,'MissFill 1'!L35,"")</f>
        <v>1</v>
      </c>
      <c r="N32" s="59">
        <f>IF($A32&lt;=N$178,'MissFill 1'!M35,"")</f>
        <v>79</v>
      </c>
      <c r="O32" s="59">
        <f>IF($A32&lt;=O$178,'MissFill 1'!N35,"")</f>
        <v>25</v>
      </c>
      <c r="P32" s="59">
        <f>IF($A32&lt;=P$178,'MissFill 1'!O35,"")</f>
        <v>691</v>
      </c>
      <c r="Q32" s="59">
        <f>IF($A32&lt;=Q$178,'MissFill 1'!P35,"")</f>
        <v>8</v>
      </c>
      <c r="R32" s="59">
        <f>IF($A32&lt;=R$178,'MissFill 1'!Q35,"")</f>
        <v>0</v>
      </c>
      <c r="S32" s="59">
        <f>IF($A32&lt;=S$178,'MissFill 1'!R35,"")</f>
        <v>262</v>
      </c>
      <c r="T32" s="59">
        <f>IF($A32&lt;=T$178,'MissFill 1'!S35,"")</f>
        <v>503</v>
      </c>
      <c r="U32" s="59">
        <f>IF($A32&lt;=U$178,'MissFill 1'!T35,"")</f>
        <v>1145</v>
      </c>
      <c r="V32" s="59">
        <f>IF($A32&lt;=V$178,'MissFill 1'!U35,"")</f>
        <v>1092</v>
      </c>
      <c r="W32" s="59">
        <f>IF($A32&lt;=W$178,'MissFill 1'!V35,"")</f>
        <v>141</v>
      </c>
      <c r="X32" s="59">
        <f>IF($A32&lt;=X$178,'MissFill 1'!W35,"")</f>
        <v>131</v>
      </c>
      <c r="Y32" s="59">
        <f>IF($A32&lt;=Y$178,'MissFill 1'!X35,"")</f>
        <v>423</v>
      </c>
      <c r="Z32" s="59">
        <f>IF($A32&lt;=Z$178,'MissFill 1'!Y35,"")</f>
        <v>1871</v>
      </c>
      <c r="AA32" s="59">
        <f>IF($A32&lt;=AA$178,'MissFill 1'!Z35,"")</f>
        <v>127</v>
      </c>
      <c r="AB32" s="59">
        <f>IF($A32&lt;=AB$178,'MissFill 1'!AA35,"")</f>
        <v>121</v>
      </c>
      <c r="AC32" s="59">
        <f>IF($A32&lt;=AC$178,'MissFill 1'!AB35,"")</f>
        <v>277</v>
      </c>
      <c r="AD32" s="59">
        <f>IF($A32&lt;=AD$178,'MissFill 1'!AC35,"")</f>
        <v>621</v>
      </c>
      <c r="AE32" s="59">
        <f>IF($A32&lt;=AE$178,'MissFill 1'!AD35,"")</f>
        <v>0</v>
      </c>
      <c r="AF32" s="59">
        <f>IF($A32&lt;=AF$178,'MissFill 1'!AE35,"")</f>
        <v>230</v>
      </c>
      <c r="AG32" s="59">
        <f>IF($A32&lt;=AG$178,'MissFill 1'!AF35,"")</f>
        <v>374.64670212815099</v>
      </c>
      <c r="AH32" s="59">
        <f>IF($A32&lt;=AH$178,'MissFill 1'!AG35,"")</f>
        <v>471</v>
      </c>
      <c r="AI32" s="59">
        <f>IF($A32&lt;=AI$178,'MissFill 1'!AH35,"")</f>
        <v>0</v>
      </c>
      <c r="AJ32" s="59">
        <f>IF($A32&lt;=AJ$178,'MissFill 1'!AI35,"")</f>
        <v>108.01757234310843</v>
      </c>
      <c r="AK32" s="59">
        <f>IF($A32&lt;=AK$178,'MissFill 1'!AJ35,"")</f>
        <v>372</v>
      </c>
      <c r="AL32" s="59">
        <f>IF($A32&lt;=AL$178,'MissFill 1'!AK35,"")</f>
        <v>2018</v>
      </c>
      <c r="AM32" s="59">
        <f>IF($A32&lt;=AM$178,'MissFill 1'!AL35,"")</f>
        <v>484</v>
      </c>
      <c r="AN32" s="59">
        <f>IF($A32&lt;=AN$178,'MissFill 1'!AM35,"")</f>
        <v>208</v>
      </c>
      <c r="AO32" s="59">
        <f>IF($A32&lt;=AO$178,'MissFill 1'!AN35,"")</f>
        <v>280</v>
      </c>
      <c r="AP32" s="59">
        <f>IF($A32&lt;=AP$178,'MissFill 1'!AO35,"")</f>
        <v>220</v>
      </c>
      <c r="AQ32" s="59">
        <f>IF($A32&lt;=AQ$178,'MissFill 1'!AP35,"")</f>
        <v>1087</v>
      </c>
      <c r="AR32" s="59">
        <f>IF($A32&lt;=AR$178,'MissFill 1'!AQ35,"")</f>
        <v>380</v>
      </c>
      <c r="AS32" s="59">
        <f>IF($A32&lt;=AS$178,'MissFill 1'!AR35,"")</f>
        <v>685</v>
      </c>
      <c r="AT32" s="59">
        <f>IF($A32&lt;=AT$178,'MissFill 1'!AS35,"")</f>
        <v>333</v>
      </c>
      <c r="AU32" s="59">
        <f>IF($A32&lt;=AU$178,'MissFill 1'!AT35,"")</f>
        <v>188</v>
      </c>
      <c r="AV32" s="59">
        <f>IF($A32&lt;=AV$178,'MissFill 1'!AU35,"")</f>
        <v>-12</v>
      </c>
      <c r="AW32" s="59">
        <f>IF($A32&lt;=AW$178,'MissFill 1'!AV35,"")</f>
        <v>299</v>
      </c>
      <c r="AX32" s="59">
        <f>IF($A32&lt;=AX$178,'MissFill 1'!AW35,"")</f>
        <v>36</v>
      </c>
    </row>
    <row r="33" spans="1:50" x14ac:dyDescent="0.25">
      <c r="A33" s="41">
        <v>44378</v>
      </c>
      <c r="B33" s="52">
        <v>182</v>
      </c>
      <c r="C33" s="59">
        <f>IF($A33&lt;=C$178,'MissFill 1'!B36,"")</f>
        <v>154</v>
      </c>
      <c r="D33" s="59">
        <f>IF($A33&lt;=D$178,'MissFill 1'!C36,"")</f>
        <v>252</v>
      </c>
      <c r="E33" s="59">
        <f>IF($A33&lt;=E$178,'MissFill 1'!D36,"")</f>
        <v>225</v>
      </c>
      <c r="F33" s="59">
        <f>IF($A33&lt;=F$178,'MissFill 1'!E36,"")</f>
        <v>1674</v>
      </c>
      <c r="G33" s="59">
        <f>IF($A33&lt;=G$178,'MissFill 1'!F36,"")</f>
        <v>6</v>
      </c>
      <c r="H33" s="59">
        <f>IF($A33&lt;=H$178,'MissFill 1'!G36,"")</f>
        <v>0</v>
      </c>
      <c r="I33" s="59">
        <f>IF($A33&lt;=I$178,'MissFill 1'!H36,"")</f>
        <v>79</v>
      </c>
      <c r="J33" s="59">
        <f>IF($A33&lt;=J$178,'MissFill 1'!I36,"")</f>
        <v>18</v>
      </c>
      <c r="K33" s="59">
        <f>IF($A33&lt;=K$178,'MissFill 1'!J36,"")</f>
        <v>73</v>
      </c>
      <c r="L33" s="59">
        <f>IF($A33&lt;=L$178,'MissFill 1'!K36,"")</f>
        <v>0</v>
      </c>
      <c r="M33" s="59">
        <f>IF($A33&lt;=M$178,'MissFill 1'!L36,"")</f>
        <v>0</v>
      </c>
      <c r="N33" s="59">
        <f>IF($A33&lt;=N$178,'MissFill 1'!M36,"")</f>
        <v>1</v>
      </c>
      <c r="O33" s="59">
        <f>IF($A33&lt;=O$178,'MissFill 1'!N36,"")</f>
        <v>44</v>
      </c>
      <c r="P33" s="59">
        <f>IF($A33&lt;=P$178,'MissFill 1'!O36,"")</f>
        <v>366</v>
      </c>
      <c r="Q33" s="59">
        <f>IF($A33&lt;=Q$178,'MissFill 1'!P36,"")</f>
        <v>0</v>
      </c>
      <c r="R33" s="59">
        <f>IF($A33&lt;=R$178,'MissFill 1'!Q36,"")</f>
        <v>0</v>
      </c>
      <c r="S33" s="59">
        <f>IF($A33&lt;=S$178,'MissFill 1'!R36,"")</f>
        <v>261</v>
      </c>
      <c r="T33" s="59">
        <f>IF($A33&lt;=T$178,'MissFill 1'!S36,"")</f>
        <v>154</v>
      </c>
      <c r="U33" s="59">
        <f>IF($A33&lt;=U$178,'MissFill 1'!T36,"")</f>
        <v>1408</v>
      </c>
      <c r="V33" s="59">
        <f>IF($A33&lt;=V$178,'MissFill 1'!U36,"")</f>
        <v>0</v>
      </c>
      <c r="W33" s="59">
        <f>IF($A33&lt;=W$178,'MissFill 1'!V36,"")</f>
        <v>162</v>
      </c>
      <c r="X33" s="59">
        <f>IF($A33&lt;=X$178,'MissFill 1'!W36,"")</f>
        <v>317</v>
      </c>
      <c r="Y33" s="59">
        <f>IF($A33&lt;=Y$178,'MissFill 1'!X36,"")</f>
        <v>71</v>
      </c>
      <c r="Z33" s="59">
        <f>IF($A33&lt;=Z$178,'MissFill 1'!Y36,"")</f>
        <v>1011</v>
      </c>
      <c r="AA33" s="59">
        <f>IF($A33&lt;=AA$178,'MissFill 1'!Z36,"")</f>
        <v>163</v>
      </c>
      <c r="AB33" s="59">
        <f>IF($A33&lt;=AB$178,'MissFill 1'!AA36,"")</f>
        <v>870</v>
      </c>
      <c r="AC33" s="59">
        <f>IF($A33&lt;=AC$178,'MissFill 1'!AB36,"")</f>
        <v>216</v>
      </c>
      <c r="AD33" s="59">
        <f>IF($A33&lt;=AD$178,'MissFill 1'!AC36,"")</f>
        <v>1003</v>
      </c>
      <c r="AE33" s="59">
        <f>IF($A33&lt;=AE$178,'MissFill 1'!AD36,"")</f>
        <v>13</v>
      </c>
      <c r="AF33" s="59">
        <f>IF($A33&lt;=AF$178,'MissFill 1'!AE36,"")</f>
        <v>21</v>
      </c>
      <c r="AG33" s="59">
        <f>IF($A33&lt;=AG$178,'MissFill 1'!AF36,"")</f>
        <v>433.45375878554614</v>
      </c>
      <c r="AH33" s="59">
        <f>IF($A33&lt;=AH$178,'MissFill 1'!AG36,"")</f>
        <v>175</v>
      </c>
      <c r="AI33" s="59">
        <f>IF($A33&lt;=AI$178,'MissFill 1'!AH36,"")</f>
        <v>0</v>
      </c>
      <c r="AJ33" s="59">
        <f>IF($A33&lt;=AJ$178,'MissFill 1'!AI36,"")</f>
        <v>124.97273426150331</v>
      </c>
      <c r="AK33" s="59">
        <f>IF($A33&lt;=AK$178,'MissFill 1'!AJ36,"")</f>
        <v>1175</v>
      </c>
      <c r="AL33" s="59">
        <f>IF($A33&lt;=AL$178,'MissFill 1'!AK36,"")</f>
        <v>2570</v>
      </c>
      <c r="AM33" s="59">
        <f>IF($A33&lt;=AM$178,'MissFill 1'!AL36,"")</f>
        <v>447</v>
      </c>
      <c r="AN33" s="59">
        <f>IF($A33&lt;=AN$178,'MissFill 1'!AM36,"")</f>
        <v>396</v>
      </c>
      <c r="AO33" s="59">
        <f>IF($A33&lt;=AO$178,'MissFill 1'!AN36,"")</f>
        <v>428</v>
      </c>
      <c r="AP33" s="59">
        <f>IF($A33&lt;=AP$178,'MissFill 1'!AO36,"")</f>
        <v>1150</v>
      </c>
      <c r="AQ33" s="59">
        <f>IF($A33&lt;=AQ$178,'MissFill 1'!AP36,"")</f>
        <v>2235</v>
      </c>
      <c r="AR33" s="59">
        <f>IF($A33&lt;=AR$178,'MissFill 1'!AQ36,"")</f>
        <v>228</v>
      </c>
      <c r="AS33" s="59">
        <f>IF($A33&lt;=AS$178,'MissFill 1'!AR36,"")</f>
        <v>630</v>
      </c>
      <c r="AT33" s="59">
        <f>IF($A33&lt;=AT$178,'MissFill 1'!AS36,"")</f>
        <v>455</v>
      </c>
      <c r="AU33" s="59">
        <f>IF($A33&lt;=AU$178,'MissFill 1'!AT36,"")</f>
        <v>573</v>
      </c>
      <c r="AV33" s="59">
        <f>IF($A33&lt;=AV$178,'MissFill 1'!AU36,"")</f>
        <v>31</v>
      </c>
      <c r="AW33" s="59">
        <f>IF($A33&lt;=AW$178,'MissFill 1'!AV36,"")</f>
        <v>169</v>
      </c>
      <c r="AX33" s="59">
        <f>IF($A33&lt;=AX$178,'MissFill 1'!AW36,"")</f>
        <v>198</v>
      </c>
    </row>
    <row r="34" spans="1:50" x14ac:dyDescent="0.25">
      <c r="A34" s="41">
        <v>44379</v>
      </c>
      <c r="B34" s="52">
        <v>183</v>
      </c>
      <c r="C34" s="59">
        <f>IF($A34&lt;=C$178,'MissFill 1'!B37,"")</f>
        <v>27</v>
      </c>
      <c r="D34" s="59">
        <f>IF($A34&lt;=D$178,'MissFill 1'!C37,"")</f>
        <v>1543</v>
      </c>
      <c r="E34" s="59">
        <f>IF($A34&lt;=E$178,'MissFill 1'!D37,"")</f>
        <v>29</v>
      </c>
      <c r="F34" s="59">
        <f>IF($A34&lt;=F$178,'MissFill 1'!E37,"")</f>
        <v>146</v>
      </c>
      <c r="G34" s="59">
        <f>IF($A34&lt;=G$178,'MissFill 1'!F37,"")</f>
        <v>0</v>
      </c>
      <c r="H34" s="59">
        <f>IF($A34&lt;=H$178,'MissFill 1'!G37,"")</f>
        <v>5</v>
      </c>
      <c r="I34" s="59">
        <f>IF($A34&lt;=I$178,'MissFill 1'!H37,"")</f>
        <v>36</v>
      </c>
      <c r="J34" s="59">
        <f>IF($A34&lt;=J$178,'MissFill 1'!I37,"")</f>
        <v>85</v>
      </c>
      <c r="K34" s="59">
        <f>IF($A34&lt;=K$178,'MissFill 1'!J37,"")</f>
        <v>1533</v>
      </c>
      <c r="L34" s="59">
        <f>IF($A34&lt;=L$178,'MissFill 1'!K37,"")</f>
        <v>256</v>
      </c>
      <c r="M34" s="59">
        <f>IF($A34&lt;=M$178,'MissFill 1'!L37,"")</f>
        <v>0</v>
      </c>
      <c r="N34" s="59">
        <f>IF($A34&lt;=N$178,'MissFill 1'!M37,"")</f>
        <v>8</v>
      </c>
      <c r="O34" s="59">
        <f>IF($A34&lt;=O$178,'MissFill 1'!N37,"")</f>
        <v>404</v>
      </c>
      <c r="P34" s="59">
        <f>IF($A34&lt;=P$178,'MissFill 1'!O37,"")</f>
        <v>2176</v>
      </c>
      <c r="Q34" s="59">
        <f>IF($A34&lt;=Q$178,'MissFill 1'!P37,"")</f>
        <v>0</v>
      </c>
      <c r="R34" s="59">
        <f>IF($A34&lt;=R$178,'MissFill 1'!Q37,"")</f>
        <v>0</v>
      </c>
      <c r="S34" s="59">
        <f>IF($A34&lt;=S$178,'MissFill 1'!R37,"")</f>
        <v>18</v>
      </c>
      <c r="T34" s="59">
        <f>IF($A34&lt;=T$178,'MissFill 1'!S37,"")</f>
        <v>267</v>
      </c>
      <c r="U34" s="59">
        <f>IF($A34&lt;=U$178,'MissFill 1'!T37,"")</f>
        <v>863</v>
      </c>
      <c r="V34" s="59">
        <f>IF($A34&lt;=V$178,'MissFill 1'!U37,"")</f>
        <v>0</v>
      </c>
      <c r="W34" s="59">
        <f>IF($A34&lt;=W$178,'MissFill 1'!V37,"")</f>
        <v>211</v>
      </c>
      <c r="X34" s="59">
        <f>IF($A34&lt;=X$178,'MissFill 1'!W37,"")</f>
        <v>167</v>
      </c>
      <c r="Y34" s="59">
        <f>IF($A34&lt;=Y$178,'MissFill 1'!X37,"")</f>
        <v>451</v>
      </c>
      <c r="Z34" s="59">
        <f>IF($A34&lt;=Z$178,'MissFill 1'!Y37,"")</f>
        <v>294</v>
      </c>
      <c r="AA34" s="59">
        <f>IF($A34&lt;=AA$178,'MissFill 1'!Z37,"")</f>
        <v>208</v>
      </c>
      <c r="AB34" s="59">
        <f>IF($A34&lt;=AB$178,'MissFill 1'!AA37,"")</f>
        <v>488</v>
      </c>
      <c r="AC34" s="59">
        <f>IF($A34&lt;=AC$178,'MissFill 1'!AB37,"")</f>
        <v>807</v>
      </c>
      <c r="AD34" s="59">
        <f>IF($A34&lt;=AD$178,'MissFill 1'!AC37,"")</f>
        <v>657</v>
      </c>
      <c r="AE34" s="59">
        <f>IF($A34&lt;=AE$178,'MissFill 1'!AD37,"")</f>
        <v>683</v>
      </c>
      <c r="AF34" s="59">
        <f>IF($A34&lt;=AF$178,'MissFill 1'!AE37,"")</f>
        <v>0</v>
      </c>
      <c r="AG34" s="59">
        <f>IF($A34&lt;=AG$178,'MissFill 1'!AF37,"")</f>
        <v>457.55684083108252</v>
      </c>
      <c r="AH34" s="59">
        <f>IF($A34&lt;=AH$178,'MissFill 1'!AG37,"")</f>
        <v>82</v>
      </c>
      <c r="AI34" s="59">
        <f>IF($A34&lt;=AI$178,'MissFill 1'!AH37,"")</f>
        <v>0</v>
      </c>
      <c r="AJ34" s="59">
        <f>IF($A34&lt;=AJ$178,'MissFill 1'!AI37,"")</f>
        <v>131.92209853925166</v>
      </c>
      <c r="AK34" s="59">
        <f>IF($A34&lt;=AK$178,'MissFill 1'!AJ37,"")</f>
        <v>389</v>
      </c>
      <c r="AL34" s="59">
        <f>IF($A34&lt;=AL$178,'MissFill 1'!AK37,"")</f>
        <v>3046</v>
      </c>
      <c r="AM34" s="59">
        <f>IF($A34&lt;=AM$178,'MissFill 1'!AL37,"")</f>
        <v>459</v>
      </c>
      <c r="AN34" s="59">
        <f>IF($A34&lt;=AN$178,'MissFill 1'!AM37,"")</f>
        <v>504</v>
      </c>
      <c r="AO34" s="59">
        <f>IF($A34&lt;=AO$178,'MissFill 1'!AN37,"")</f>
        <v>285</v>
      </c>
      <c r="AP34" s="59">
        <f>IF($A34&lt;=AP$178,'MissFill 1'!AO37,"")</f>
        <v>1260</v>
      </c>
      <c r="AQ34" s="59">
        <f>IF($A34&lt;=AQ$178,'MissFill 1'!AP37,"")</f>
        <v>582</v>
      </c>
      <c r="AR34" s="59">
        <f>IF($A34&lt;=AR$178,'MissFill 1'!AQ37,"")</f>
        <v>467</v>
      </c>
      <c r="AS34" s="59">
        <f>IF($A34&lt;=AS$178,'MissFill 1'!AR37,"")</f>
        <v>614</v>
      </c>
      <c r="AT34" s="59">
        <f>IF($A34&lt;=AT$178,'MissFill 1'!AS37,"")</f>
        <v>155</v>
      </c>
      <c r="AU34" s="59">
        <f>IF($A34&lt;=AU$178,'MissFill 1'!AT37,"")</f>
        <v>763</v>
      </c>
      <c r="AV34" s="59">
        <f>IF($A34&lt;=AV$178,'MissFill 1'!AU37,"")</f>
        <v>94</v>
      </c>
      <c r="AW34" s="59">
        <f>IF($A34&lt;=AW$178,'MissFill 1'!AV37,"")</f>
        <v>250</v>
      </c>
      <c r="AX34" s="59">
        <f>IF($A34&lt;=AX$178,'MissFill 1'!AW37,"")</f>
        <v>190</v>
      </c>
    </row>
    <row r="35" spans="1:50" x14ac:dyDescent="0.25">
      <c r="A35" s="41">
        <v>44380</v>
      </c>
      <c r="B35" s="52">
        <v>184</v>
      </c>
      <c r="C35" s="59">
        <f>IF($A35&lt;=C$178,'MissFill 1'!B38,"")</f>
        <v>305</v>
      </c>
      <c r="D35" s="59">
        <f>IF($A35&lt;=D$178,'MissFill 1'!C38,"")</f>
        <v>837</v>
      </c>
      <c r="E35" s="59">
        <f>IF($A35&lt;=E$178,'MissFill 1'!D38,"")</f>
        <v>43</v>
      </c>
      <c r="F35" s="59">
        <f>IF($A35&lt;=F$178,'MissFill 1'!E38,"")</f>
        <v>422</v>
      </c>
      <c r="G35" s="59">
        <f>IF($A35&lt;=G$178,'MissFill 1'!F38,"")</f>
        <v>0</v>
      </c>
      <c r="H35" s="59">
        <f>IF($A35&lt;=H$178,'MissFill 1'!G38,"")</f>
        <v>2</v>
      </c>
      <c r="I35" s="59">
        <f>IF($A35&lt;=I$178,'MissFill 1'!H38,"")</f>
        <v>61</v>
      </c>
      <c r="J35" s="59">
        <f>IF($A35&lt;=J$178,'MissFill 1'!I38,"")</f>
        <v>786</v>
      </c>
      <c r="K35" s="59">
        <f>IF($A35&lt;=K$178,'MissFill 1'!J38,"")</f>
        <v>2866</v>
      </c>
      <c r="L35" s="59">
        <f>IF($A35&lt;=L$178,'MissFill 1'!K38,"")</f>
        <v>3</v>
      </c>
      <c r="M35" s="59">
        <f>IF($A35&lt;=M$178,'MissFill 1'!L38,"")</f>
        <v>0</v>
      </c>
      <c r="N35" s="59">
        <f>IF($A35&lt;=N$178,'MissFill 1'!M38,"")</f>
        <v>338</v>
      </c>
      <c r="O35" s="59">
        <f>IF($A35&lt;=O$178,'MissFill 1'!N38,"")</f>
        <v>134</v>
      </c>
      <c r="P35" s="59">
        <f>IF($A35&lt;=P$178,'MissFill 1'!O38,"")</f>
        <v>374</v>
      </c>
      <c r="Q35" s="59">
        <f>IF($A35&lt;=Q$178,'MissFill 1'!P38,"")</f>
        <v>0</v>
      </c>
      <c r="R35" s="59">
        <f>IF($A35&lt;=R$178,'MissFill 1'!Q38,"")</f>
        <v>0</v>
      </c>
      <c r="S35" s="59">
        <f>IF($A35&lt;=S$178,'MissFill 1'!R38,"")</f>
        <v>568</v>
      </c>
      <c r="T35" s="59">
        <f>IF($A35&lt;=T$178,'MissFill 1'!S38,"")</f>
        <v>491</v>
      </c>
      <c r="U35" s="59">
        <f>IF($A35&lt;=U$178,'MissFill 1'!T38,"")</f>
        <v>2507</v>
      </c>
      <c r="V35" s="59">
        <f>IF($A35&lt;=V$178,'MissFill 1'!U38,"")</f>
        <v>447</v>
      </c>
      <c r="W35" s="59">
        <f>IF($A35&lt;=W$178,'MissFill 1'!V38,"")</f>
        <v>257</v>
      </c>
      <c r="X35" s="59">
        <f>IF($A35&lt;=X$178,'MissFill 1'!W38,"")</f>
        <v>332</v>
      </c>
      <c r="Y35" s="59">
        <f>IF($A35&lt;=Y$178,'MissFill 1'!X38,"")</f>
        <v>223</v>
      </c>
      <c r="Z35" s="59">
        <f>IF($A35&lt;=Z$178,'MissFill 1'!Y38,"")</f>
        <v>125</v>
      </c>
      <c r="AA35" s="59">
        <f>IF($A35&lt;=AA$178,'MissFill 1'!Z38,"")</f>
        <v>118</v>
      </c>
      <c r="AB35" s="59">
        <f>IF($A35&lt;=AB$178,'MissFill 1'!AA38,"")</f>
        <v>1194</v>
      </c>
      <c r="AC35" s="59">
        <f>IF($A35&lt;=AC$178,'MissFill 1'!AB38,"")</f>
        <v>2104</v>
      </c>
      <c r="AD35" s="59">
        <f>IF($A35&lt;=AD$178,'MissFill 1'!AC38,"")</f>
        <v>1901</v>
      </c>
      <c r="AE35" s="59">
        <f>IF($A35&lt;=AE$178,'MissFill 1'!AD38,"")</f>
        <v>162</v>
      </c>
      <c r="AF35" s="59">
        <f>IF($A35&lt;=AF$178,'MissFill 1'!AE38,"")</f>
        <v>41</v>
      </c>
      <c r="AG35" s="59">
        <f>IF($A35&lt;=AG$178,'MissFill 1'!AF38,"")</f>
        <v>558.94600910225722</v>
      </c>
      <c r="AH35" s="59">
        <f>IF($A35&lt;=AH$178,'MissFill 1'!AG38,"")</f>
        <v>47</v>
      </c>
      <c r="AI35" s="59">
        <f>IF($A35&lt;=AI$178,'MissFill 1'!AH38,"")</f>
        <v>0</v>
      </c>
      <c r="AJ35" s="59">
        <f>IF($A35&lt;=AJ$178,'MissFill 1'!AI38,"")</f>
        <v>161.15447068166822</v>
      </c>
      <c r="AK35" s="59">
        <f>IF($A35&lt;=AK$178,'MissFill 1'!AJ38,"")</f>
        <v>857</v>
      </c>
      <c r="AL35" s="59">
        <f>IF($A35&lt;=AL$178,'MissFill 1'!AK38,"")</f>
        <v>2213</v>
      </c>
      <c r="AM35" s="59">
        <f>IF($A35&lt;=AM$178,'MissFill 1'!AL38,"")</f>
        <v>332</v>
      </c>
      <c r="AN35" s="59">
        <f>IF($A35&lt;=AN$178,'MissFill 1'!AM38,"")</f>
        <v>424</v>
      </c>
      <c r="AO35" s="59">
        <f>IF($A35&lt;=AO$178,'MissFill 1'!AN38,"")</f>
        <v>976</v>
      </c>
      <c r="AP35" s="59">
        <f>IF($A35&lt;=AP$178,'MissFill 1'!AO38,"")</f>
        <v>1170</v>
      </c>
      <c r="AQ35" s="59">
        <f>IF($A35&lt;=AQ$178,'MissFill 1'!AP38,"")</f>
        <v>311</v>
      </c>
      <c r="AR35" s="59">
        <f>IF($A35&lt;=AR$178,'MissFill 1'!AQ38,"")</f>
        <v>594</v>
      </c>
      <c r="AS35" s="59">
        <f>IF($A35&lt;=AS$178,'MissFill 1'!AR38,"")</f>
        <v>510</v>
      </c>
      <c r="AT35" s="59">
        <f>IF($A35&lt;=AT$178,'MissFill 1'!AS38,"")</f>
        <v>72</v>
      </c>
      <c r="AU35" s="59">
        <f>IF($A35&lt;=AU$178,'MissFill 1'!AT38,"")</f>
        <v>517</v>
      </c>
      <c r="AV35" s="59">
        <f>IF($A35&lt;=AV$178,'MissFill 1'!AU38,"")</f>
        <v>73</v>
      </c>
      <c r="AW35" s="59">
        <f>IF($A35&lt;=AW$178,'MissFill 1'!AV38,"")</f>
        <v>109</v>
      </c>
      <c r="AX35" s="59">
        <f>IF($A35&lt;=AX$178,'MissFill 1'!AW38,"")</f>
        <v>199</v>
      </c>
    </row>
    <row r="36" spans="1:50" x14ac:dyDescent="0.25">
      <c r="A36" s="41">
        <v>44381</v>
      </c>
      <c r="B36" s="52">
        <v>185</v>
      </c>
      <c r="C36" s="59">
        <f>IF($A36&lt;=C$178,'MissFill 1'!B39,"")</f>
        <v>161</v>
      </c>
      <c r="D36" s="59">
        <f>IF($A36&lt;=D$178,'MissFill 1'!C39,"")</f>
        <v>841</v>
      </c>
      <c r="E36" s="59">
        <f>IF($A36&lt;=E$178,'MissFill 1'!D39,"")</f>
        <v>159</v>
      </c>
      <c r="F36" s="59">
        <f>IF($A36&lt;=F$178,'MissFill 1'!E39,"")</f>
        <v>1172</v>
      </c>
      <c r="G36" s="59">
        <f>IF($A36&lt;=G$178,'MissFill 1'!F39,"")</f>
        <v>81</v>
      </c>
      <c r="H36" s="59">
        <f>IF($A36&lt;=H$178,'MissFill 1'!G39,"")</f>
        <v>73</v>
      </c>
      <c r="I36" s="59">
        <f>IF($A36&lt;=I$178,'MissFill 1'!H39,"")</f>
        <v>43</v>
      </c>
      <c r="J36" s="59">
        <f>IF($A36&lt;=J$178,'MissFill 1'!I39,"")</f>
        <v>1030</v>
      </c>
      <c r="K36" s="59">
        <f>IF($A36&lt;=K$178,'MissFill 1'!J39,"")</f>
        <v>1708</v>
      </c>
      <c r="L36" s="59">
        <f>IF($A36&lt;=L$178,'MissFill 1'!K39,"")</f>
        <v>312</v>
      </c>
      <c r="M36" s="59">
        <f>IF($A36&lt;=M$178,'MissFill 1'!L39,"")</f>
        <v>0</v>
      </c>
      <c r="N36" s="59">
        <f>IF($A36&lt;=N$178,'MissFill 1'!M39,"")</f>
        <v>2</v>
      </c>
      <c r="O36" s="59">
        <f>IF($A36&lt;=O$178,'MissFill 1'!N39,"")</f>
        <v>2606</v>
      </c>
      <c r="P36" s="59">
        <f>IF($A36&lt;=P$178,'MissFill 1'!O39,"")</f>
        <v>985</v>
      </c>
      <c r="Q36" s="59">
        <f>IF($A36&lt;=Q$178,'MissFill 1'!P39,"")</f>
        <v>0</v>
      </c>
      <c r="R36" s="59">
        <f>IF($A36&lt;=R$178,'MissFill 1'!Q39,"")</f>
        <v>0</v>
      </c>
      <c r="S36" s="59">
        <f>IF($A36&lt;=S$178,'MissFill 1'!R39,"")</f>
        <v>14</v>
      </c>
      <c r="T36" s="59">
        <f>IF($A36&lt;=T$178,'MissFill 1'!S39,"")</f>
        <v>5</v>
      </c>
      <c r="U36" s="59">
        <f>IF($A36&lt;=U$178,'MissFill 1'!T39,"")</f>
        <v>454</v>
      </c>
      <c r="V36" s="59">
        <f>IF($A36&lt;=V$178,'MissFill 1'!U39,"")</f>
        <v>145</v>
      </c>
      <c r="W36" s="59">
        <f>IF($A36&lt;=W$178,'MissFill 1'!V39,"")</f>
        <v>299</v>
      </c>
      <c r="X36" s="59">
        <f>IF($A36&lt;=X$178,'MissFill 1'!W39,"")</f>
        <v>202</v>
      </c>
      <c r="Y36" s="59">
        <f>IF($A36&lt;=Y$178,'MissFill 1'!X39,"")</f>
        <v>222</v>
      </c>
      <c r="Z36" s="59">
        <f>IF($A36&lt;=Z$178,'MissFill 1'!Y39,"")</f>
        <v>387</v>
      </c>
      <c r="AA36" s="59">
        <f>IF($A36&lt;=AA$178,'MissFill 1'!Z39,"")</f>
        <v>80</v>
      </c>
      <c r="AB36" s="59">
        <f>IF($A36&lt;=AB$178,'MissFill 1'!AA39,"")</f>
        <v>0</v>
      </c>
      <c r="AC36" s="59">
        <f>IF($A36&lt;=AC$178,'MissFill 1'!AB39,"")</f>
        <v>201</v>
      </c>
      <c r="AD36" s="59">
        <f>IF($A36&lt;=AD$178,'MissFill 1'!AC39,"")</f>
        <v>52</v>
      </c>
      <c r="AE36" s="59">
        <f>IF($A36&lt;=AE$178,'MissFill 1'!AD39,"")</f>
        <v>239</v>
      </c>
      <c r="AF36" s="59">
        <f>IF($A36&lt;=AF$178,'MissFill 1'!AE39,"")</f>
        <v>14</v>
      </c>
      <c r="AG36" s="59">
        <f>IF($A36&lt;=AG$178,'MissFill 1'!AF39,"")</f>
        <v>423.43312560180271</v>
      </c>
      <c r="AH36" s="59">
        <f>IF($A36&lt;=AH$178,'MissFill 1'!AG39,"")</f>
        <v>37</v>
      </c>
      <c r="AI36" s="59">
        <f>IF($A36&lt;=AI$178,'MissFill 1'!AH39,"")</f>
        <v>58</v>
      </c>
      <c r="AJ36" s="59">
        <f>IF($A36&lt;=AJ$178,'MissFill 1'!AI39,"")</f>
        <v>122.08360040899569</v>
      </c>
      <c r="AK36" s="59">
        <f>IF($A36&lt;=AK$178,'MissFill 1'!AJ39,"")</f>
        <v>309</v>
      </c>
      <c r="AL36" s="59">
        <f>IF($A36&lt;=AL$178,'MissFill 1'!AK39,"")</f>
        <v>2077</v>
      </c>
      <c r="AM36" s="59">
        <f>IF($A36&lt;=AM$178,'MissFill 1'!AL39,"")</f>
        <v>282</v>
      </c>
      <c r="AN36" s="59">
        <f>IF($A36&lt;=AN$178,'MissFill 1'!AM39,"")</f>
        <v>259</v>
      </c>
      <c r="AO36" s="59">
        <f>IF($A36&lt;=AO$178,'MissFill 1'!AN39,"")</f>
        <v>704</v>
      </c>
      <c r="AP36" s="59">
        <f>IF($A36&lt;=AP$178,'MissFill 1'!AO39,"")</f>
        <v>1222</v>
      </c>
      <c r="AQ36" s="59">
        <f>IF($A36&lt;=AQ$178,'MissFill 1'!AP39,"")</f>
        <v>38</v>
      </c>
      <c r="AR36" s="59">
        <f>IF($A36&lt;=AR$178,'MissFill 1'!AQ39,"")</f>
        <v>452</v>
      </c>
      <c r="AS36" s="59">
        <f>IF($A36&lt;=AS$178,'MissFill 1'!AR39,"")</f>
        <v>720</v>
      </c>
      <c r="AT36" s="59">
        <f>IF($A36&lt;=AT$178,'MissFill 1'!AS39,"")</f>
        <v>107</v>
      </c>
      <c r="AU36" s="59">
        <f>IF($A36&lt;=AU$178,'MissFill 1'!AT39,"")</f>
        <v>574</v>
      </c>
      <c r="AV36" s="59">
        <f>IF($A36&lt;=AV$178,'MissFill 1'!AU39,"")</f>
        <v>372</v>
      </c>
      <c r="AW36" s="59">
        <f>IF($A36&lt;=AW$178,'MissFill 1'!AV39,"")</f>
        <v>65</v>
      </c>
      <c r="AX36" s="59">
        <f>IF($A36&lt;=AX$178,'MissFill 1'!AW39,"")</f>
        <v>210</v>
      </c>
    </row>
    <row r="37" spans="1:50" x14ac:dyDescent="0.25">
      <c r="A37" s="41">
        <v>44382</v>
      </c>
      <c r="B37" s="52">
        <v>186</v>
      </c>
      <c r="C37" s="59">
        <f>IF($A37&lt;=C$178,'MissFill 1'!B40,"")</f>
        <v>793</v>
      </c>
      <c r="D37" s="59">
        <f>IF($A37&lt;=D$178,'MissFill 1'!C40,"")</f>
        <v>1499</v>
      </c>
      <c r="E37" s="59">
        <f>IF($A37&lt;=E$178,'MissFill 1'!D40,"")</f>
        <v>9</v>
      </c>
      <c r="F37" s="59">
        <f>IF($A37&lt;=F$178,'MissFill 1'!E40,"")</f>
        <v>209</v>
      </c>
      <c r="G37" s="59">
        <f>IF($A37&lt;=G$178,'MissFill 1'!F40,"")</f>
        <v>9</v>
      </c>
      <c r="H37" s="59">
        <f>IF($A37&lt;=H$178,'MissFill 1'!G40,"")</f>
        <v>10</v>
      </c>
      <c r="I37" s="59">
        <f>IF($A37&lt;=I$178,'MissFill 1'!H40,"")</f>
        <v>93</v>
      </c>
      <c r="J37" s="59">
        <f>IF($A37&lt;=J$178,'MissFill 1'!I40,"")</f>
        <v>2435</v>
      </c>
      <c r="K37" s="59">
        <f>IF($A37&lt;=K$178,'MissFill 1'!J40,"")</f>
        <v>668</v>
      </c>
      <c r="L37" s="59">
        <f>IF($A37&lt;=L$178,'MissFill 1'!K40,"")</f>
        <v>481</v>
      </c>
      <c r="M37" s="59">
        <f>IF($A37&lt;=M$178,'MissFill 1'!L40,"")</f>
        <v>4</v>
      </c>
      <c r="N37" s="59">
        <f>IF($A37&lt;=N$178,'MissFill 1'!M40,"")</f>
        <v>18</v>
      </c>
      <c r="O37" s="59">
        <f>IF($A37&lt;=O$178,'MissFill 1'!N40,"")</f>
        <v>2818</v>
      </c>
      <c r="P37" s="59">
        <f>IF($A37&lt;=P$178,'MissFill 1'!O40,"")</f>
        <v>1491</v>
      </c>
      <c r="Q37" s="59">
        <f>IF($A37&lt;=Q$178,'MissFill 1'!P40,"")</f>
        <v>90</v>
      </c>
      <c r="R37" s="59">
        <f>IF($A37&lt;=R$178,'MissFill 1'!Q40,"")</f>
        <v>0</v>
      </c>
      <c r="S37" s="59">
        <f>IF($A37&lt;=S$178,'MissFill 1'!R40,"")</f>
        <v>67</v>
      </c>
      <c r="T37" s="59">
        <f>IF($A37&lt;=T$178,'MissFill 1'!S40,"")</f>
        <v>0</v>
      </c>
      <c r="U37" s="59">
        <f>IF($A37&lt;=U$178,'MissFill 1'!T40,"")</f>
        <v>980</v>
      </c>
      <c r="V37" s="59">
        <f>IF($A37&lt;=V$178,'MissFill 1'!U40,"")</f>
        <v>221</v>
      </c>
      <c r="W37" s="59">
        <f>IF($A37&lt;=W$178,'MissFill 1'!V40,"")</f>
        <v>279</v>
      </c>
      <c r="X37" s="59">
        <f>IF($A37&lt;=X$178,'MissFill 1'!W40,"")</f>
        <v>305</v>
      </c>
      <c r="Y37" s="59">
        <f>IF($A37&lt;=Y$178,'MissFill 1'!X40,"")</f>
        <v>248</v>
      </c>
      <c r="Z37" s="59">
        <f>IF($A37&lt;=Z$178,'MissFill 1'!Y40,"")</f>
        <v>275</v>
      </c>
      <c r="AA37" s="59">
        <f>IF($A37&lt;=AA$178,'MissFill 1'!Z40,"")</f>
        <v>46</v>
      </c>
      <c r="AB37" s="59">
        <f>IF($A37&lt;=AB$178,'MissFill 1'!AA40,"")</f>
        <v>0</v>
      </c>
      <c r="AC37" s="59">
        <f>IF($A37&lt;=AC$178,'MissFill 1'!AB40,"")</f>
        <v>1107</v>
      </c>
      <c r="AD37" s="59">
        <f>IF($A37&lt;=AD$178,'MissFill 1'!AC40,"")</f>
        <v>2239</v>
      </c>
      <c r="AE37" s="59">
        <f>IF($A37&lt;=AE$178,'MissFill 1'!AD40,"")</f>
        <v>340</v>
      </c>
      <c r="AF37" s="59">
        <f>IF($A37&lt;=AF$178,'MissFill 1'!AE40,"")</f>
        <v>146</v>
      </c>
      <c r="AG37" s="59">
        <f>IF($A37&lt;=AG$178,'MissFill 1'!AF40,"")</f>
        <v>570.08252571403943</v>
      </c>
      <c r="AH37" s="59">
        <f>IF($A37&lt;=AH$178,'MissFill 1'!AG40,"")</f>
        <v>151</v>
      </c>
      <c r="AI37" s="59">
        <f>IF($A37&lt;=AI$178,'MissFill 1'!AH40,"")</f>
        <v>79</v>
      </c>
      <c r="AJ37" s="59">
        <f>IF($A37&lt;=AJ$178,'MissFill 1'!AI40,"")</f>
        <v>164.36533436185056</v>
      </c>
      <c r="AK37" s="59">
        <f>IF($A37&lt;=AK$178,'MissFill 1'!AJ40,"")</f>
        <v>287</v>
      </c>
      <c r="AL37" s="59">
        <f>IF($A37&lt;=AL$178,'MissFill 1'!AK40,"")</f>
        <v>645</v>
      </c>
      <c r="AM37" s="59">
        <f>IF($A37&lt;=AM$178,'MissFill 1'!AL40,"")</f>
        <v>324</v>
      </c>
      <c r="AN37" s="59">
        <f>IF($A37&lt;=AN$178,'MissFill 1'!AM40,"")</f>
        <v>409</v>
      </c>
      <c r="AO37" s="59">
        <f>IF($A37&lt;=AO$178,'MissFill 1'!AN40,"")</f>
        <v>574</v>
      </c>
      <c r="AP37" s="59">
        <f>IF($A37&lt;=AP$178,'MissFill 1'!AO40,"")</f>
        <v>1444</v>
      </c>
      <c r="AQ37" s="59">
        <f>IF($A37&lt;=AQ$178,'MissFill 1'!AP40,"")</f>
        <v>2437</v>
      </c>
      <c r="AR37" s="59">
        <f>IF($A37&lt;=AR$178,'MissFill 1'!AQ40,"")</f>
        <v>148</v>
      </c>
      <c r="AS37" s="59">
        <f>IF($A37&lt;=AS$178,'MissFill 1'!AR40,"")</f>
        <v>753</v>
      </c>
      <c r="AT37" s="59">
        <f>IF($A37&lt;=AT$178,'MissFill 1'!AS40,"")</f>
        <v>1</v>
      </c>
      <c r="AU37" s="59">
        <f>IF($A37&lt;=AU$178,'MissFill 1'!AT40,"")</f>
        <v>553</v>
      </c>
      <c r="AV37" s="59">
        <f>IF($A37&lt;=AV$178,'MissFill 1'!AU40,"")</f>
        <v>306</v>
      </c>
      <c r="AW37" s="59">
        <f>IF($A37&lt;=AW$178,'MissFill 1'!AV40,"")</f>
        <v>311</v>
      </c>
      <c r="AX37" s="59">
        <f>IF($A37&lt;=AX$178,'MissFill 1'!AW40,"")</f>
        <v>242</v>
      </c>
    </row>
    <row r="38" spans="1:50" x14ac:dyDescent="0.25">
      <c r="A38" s="41">
        <v>44383</v>
      </c>
      <c r="B38" s="52">
        <v>187</v>
      </c>
      <c r="C38" s="59">
        <f>IF($A38&lt;=C$178,'MissFill 1'!B41,"")</f>
        <v>1042</v>
      </c>
      <c r="D38" s="59">
        <f>IF($A38&lt;=D$178,'MissFill 1'!C41,"")</f>
        <v>401</v>
      </c>
      <c r="E38" s="59">
        <f>IF($A38&lt;=E$178,'MissFill 1'!D41,"")</f>
        <v>56</v>
      </c>
      <c r="F38" s="59">
        <f>IF($A38&lt;=F$178,'MissFill 1'!E41,"")</f>
        <v>36</v>
      </c>
      <c r="G38" s="59">
        <f>IF($A38&lt;=G$178,'MissFill 1'!F41,"")</f>
        <v>0</v>
      </c>
      <c r="H38" s="59">
        <f>IF($A38&lt;=H$178,'MissFill 1'!G41,"")</f>
        <v>595</v>
      </c>
      <c r="I38" s="59">
        <f>IF($A38&lt;=I$178,'MissFill 1'!H41,"")</f>
        <v>36</v>
      </c>
      <c r="J38" s="59">
        <f>IF($A38&lt;=J$178,'MissFill 1'!I41,"")</f>
        <v>2454</v>
      </c>
      <c r="K38" s="59">
        <f>IF($A38&lt;=K$178,'MissFill 1'!J41,"")</f>
        <v>27</v>
      </c>
      <c r="L38" s="59">
        <f>IF($A38&lt;=L$178,'MissFill 1'!K41,"")</f>
        <v>621</v>
      </c>
      <c r="M38" s="59">
        <f>IF($A38&lt;=M$178,'MissFill 1'!L41,"")</f>
        <v>8</v>
      </c>
      <c r="N38" s="59">
        <f>IF($A38&lt;=N$178,'MissFill 1'!M41,"")</f>
        <v>90</v>
      </c>
      <c r="O38" s="59">
        <f>IF($A38&lt;=O$178,'MissFill 1'!N41,"")</f>
        <v>866</v>
      </c>
      <c r="P38" s="59">
        <f>IF($A38&lt;=P$178,'MissFill 1'!O41,"")</f>
        <v>3</v>
      </c>
      <c r="Q38" s="59">
        <f>IF($A38&lt;=Q$178,'MissFill 1'!P41,"")</f>
        <v>0</v>
      </c>
      <c r="R38" s="59">
        <f>IF($A38&lt;=R$178,'MissFill 1'!Q41,"")</f>
        <v>1</v>
      </c>
      <c r="S38" s="59">
        <f>IF($A38&lt;=S$178,'MissFill 1'!R41,"")</f>
        <v>24</v>
      </c>
      <c r="T38" s="59">
        <f>IF($A38&lt;=T$178,'MissFill 1'!S41,"")</f>
        <v>0</v>
      </c>
      <c r="U38" s="59">
        <f>IF($A38&lt;=U$178,'MissFill 1'!T41,"")</f>
        <v>1380</v>
      </c>
      <c r="V38" s="59">
        <f>IF($A38&lt;=V$178,'MissFill 1'!U41,"")</f>
        <v>355</v>
      </c>
      <c r="W38" s="59">
        <f>IF($A38&lt;=W$178,'MissFill 1'!V41,"")</f>
        <v>251</v>
      </c>
      <c r="X38" s="59">
        <f>IF($A38&lt;=X$178,'MissFill 1'!W41,"")</f>
        <v>30</v>
      </c>
      <c r="Y38" s="59">
        <f>IF($A38&lt;=Y$178,'MissFill 1'!X41,"")</f>
        <v>620</v>
      </c>
      <c r="Z38" s="59">
        <f>IF($A38&lt;=Z$178,'MissFill 1'!Y41,"")</f>
        <v>800</v>
      </c>
      <c r="AA38" s="59">
        <f>IF($A38&lt;=AA$178,'MissFill 1'!Z41,"")</f>
        <v>106</v>
      </c>
      <c r="AB38" s="59">
        <f>IF($A38&lt;=AB$178,'MissFill 1'!AA41,"")</f>
        <v>17</v>
      </c>
      <c r="AC38" s="59">
        <f>IF($A38&lt;=AC$178,'MissFill 1'!AB41,"")</f>
        <v>334</v>
      </c>
      <c r="AD38" s="59">
        <f>IF($A38&lt;=AD$178,'MissFill 1'!AC41,"")</f>
        <v>585</v>
      </c>
      <c r="AE38" s="59">
        <f>IF($A38&lt;=AE$178,'MissFill 1'!AD41,"")</f>
        <v>288</v>
      </c>
      <c r="AF38" s="59">
        <f>IF($A38&lt;=AF$178,'MissFill 1'!AE41,"")</f>
        <v>213</v>
      </c>
      <c r="AG38" s="59">
        <f>IF($A38&lt;=AG$178,'MissFill 1'!AF41,"")</f>
        <v>58</v>
      </c>
      <c r="AH38" s="59">
        <f>IF($A38&lt;=AH$178,'MissFill 1'!AG41,"")</f>
        <v>585</v>
      </c>
      <c r="AI38" s="59">
        <f>IF($A38&lt;=AI$178,'MissFill 1'!AH41,"")</f>
        <v>10</v>
      </c>
      <c r="AJ38" s="59">
        <f>IF($A38&lt;=AJ$178,'MissFill 1'!AI41,"")</f>
        <v>126.85811614484514</v>
      </c>
      <c r="AK38" s="59">
        <f>IF($A38&lt;=AK$178,'MissFill 1'!AJ41,"")</f>
        <v>127</v>
      </c>
      <c r="AL38" s="59">
        <f>IF($A38&lt;=AL$178,'MissFill 1'!AK41,"")</f>
        <v>393</v>
      </c>
      <c r="AM38" s="59">
        <f>IF($A38&lt;=AM$178,'MissFill 1'!AL41,"")</f>
        <v>747</v>
      </c>
      <c r="AN38" s="59">
        <f>IF($A38&lt;=AN$178,'MissFill 1'!AM41,"")</f>
        <v>549</v>
      </c>
      <c r="AO38" s="59">
        <f>IF($A38&lt;=AO$178,'MissFill 1'!AN41,"")</f>
        <v>531</v>
      </c>
      <c r="AP38" s="59">
        <f>IF($A38&lt;=AP$178,'MissFill 1'!AO41,"")</f>
        <v>1008</v>
      </c>
      <c r="AQ38" s="59">
        <f>IF($A38&lt;=AQ$178,'MissFill 1'!AP41,"")</f>
        <v>2038</v>
      </c>
      <c r="AR38" s="59">
        <f>IF($A38&lt;=AR$178,'MissFill 1'!AQ41,"")</f>
        <v>641</v>
      </c>
      <c r="AS38" s="59">
        <f>IF($A38&lt;=AS$178,'MissFill 1'!AR41,"")</f>
        <v>784</v>
      </c>
      <c r="AT38" s="59">
        <f>IF($A38&lt;=AT$178,'MissFill 1'!AS41,"")</f>
        <v>-4</v>
      </c>
      <c r="AU38" s="59">
        <f>IF($A38&lt;=AU$178,'MissFill 1'!AT41,"")</f>
        <v>216</v>
      </c>
      <c r="AV38" s="59">
        <f>IF($A38&lt;=AV$178,'MissFill 1'!AU41,"")</f>
        <v>494</v>
      </c>
      <c r="AW38" s="59">
        <f>IF($A38&lt;=AW$178,'MissFill 1'!AV41,"")</f>
        <v>143</v>
      </c>
      <c r="AX38" s="59">
        <f>IF($A38&lt;=AX$178,'MissFill 1'!AW41,"")</f>
        <v>596</v>
      </c>
    </row>
    <row r="39" spans="1:50" x14ac:dyDescent="0.25">
      <c r="A39" s="41">
        <v>44384</v>
      </c>
      <c r="B39" s="52">
        <v>188</v>
      </c>
      <c r="C39" s="59">
        <f>IF($A39&lt;=C$178,'MissFill 1'!B42,"")</f>
        <v>807</v>
      </c>
      <c r="D39" s="59">
        <f>IF($A39&lt;=D$178,'MissFill 1'!C42,"")</f>
        <v>757</v>
      </c>
      <c r="E39" s="59">
        <f>IF($A39&lt;=E$178,'MissFill 1'!D42,"")</f>
        <v>12</v>
      </c>
      <c r="F39" s="59">
        <f>IF($A39&lt;=F$178,'MissFill 1'!E42,"")</f>
        <v>136</v>
      </c>
      <c r="G39" s="59">
        <f>IF($A39&lt;=G$178,'MissFill 1'!F42,"")</f>
        <v>39</v>
      </c>
      <c r="H39" s="59">
        <f>IF($A39&lt;=H$178,'MissFill 1'!G42,"")</f>
        <v>496</v>
      </c>
      <c r="I39" s="59">
        <f>IF($A39&lt;=I$178,'MissFill 1'!H42,"")</f>
        <v>341</v>
      </c>
      <c r="J39" s="59">
        <f>IF($A39&lt;=J$178,'MissFill 1'!I42,"")</f>
        <v>813</v>
      </c>
      <c r="K39" s="59">
        <f>IF($A39&lt;=K$178,'MissFill 1'!J42,"")</f>
        <v>55</v>
      </c>
      <c r="L39" s="59">
        <f>IF($A39&lt;=L$178,'MissFill 1'!K42,"")</f>
        <v>241</v>
      </c>
      <c r="M39" s="59">
        <f>IF($A39&lt;=M$178,'MissFill 1'!L42,"")</f>
        <v>83</v>
      </c>
      <c r="N39" s="59">
        <f>IF($A39&lt;=N$178,'MissFill 1'!M42,"")</f>
        <v>440</v>
      </c>
      <c r="O39" s="59">
        <f>IF($A39&lt;=O$178,'MissFill 1'!N42,"")</f>
        <v>68</v>
      </c>
      <c r="P39" s="59">
        <f>IF($A39&lt;=P$178,'MissFill 1'!O42,"")</f>
        <v>41</v>
      </c>
      <c r="Q39" s="59">
        <f>IF($A39&lt;=Q$178,'MissFill 1'!P42,"")</f>
        <v>0</v>
      </c>
      <c r="R39" s="59">
        <f>IF($A39&lt;=R$178,'MissFill 1'!Q42,"")</f>
        <v>3</v>
      </c>
      <c r="S39" s="59">
        <f>IF($A39&lt;=S$178,'MissFill 1'!R42,"")</f>
        <v>662</v>
      </c>
      <c r="T39" s="59">
        <f>IF($A39&lt;=T$178,'MissFill 1'!S42,"")</f>
        <v>0</v>
      </c>
      <c r="U39" s="59">
        <f>IF($A39&lt;=U$178,'MissFill 1'!T42,"")</f>
        <v>1661</v>
      </c>
      <c r="V39" s="59">
        <f>IF($A39&lt;=V$178,'MissFill 1'!U42,"")</f>
        <v>442</v>
      </c>
      <c r="W39" s="59">
        <f>IF($A39&lt;=W$178,'MissFill 1'!V42,"")</f>
        <v>199</v>
      </c>
      <c r="X39" s="59">
        <f>IF($A39&lt;=X$178,'MissFill 1'!W42,"")</f>
        <v>101</v>
      </c>
      <c r="Y39" s="59">
        <f>IF($A39&lt;=Y$178,'MissFill 1'!X42,"")</f>
        <v>644</v>
      </c>
      <c r="Z39" s="59">
        <f>IF($A39&lt;=Z$178,'MissFill 1'!Y42,"")</f>
        <v>1133</v>
      </c>
      <c r="AA39" s="59">
        <f>IF($A39&lt;=AA$178,'MissFill 1'!Z42,"")</f>
        <v>134</v>
      </c>
      <c r="AB39" s="59">
        <f>IF($A39&lt;=AB$178,'MissFill 1'!AA42,"")</f>
        <v>0</v>
      </c>
      <c r="AC39" s="59">
        <f>IF($A39&lt;=AC$178,'MissFill 1'!AB42,"")</f>
        <v>622</v>
      </c>
      <c r="AD39" s="59">
        <f>IF($A39&lt;=AD$178,'MissFill 1'!AC42,"")</f>
        <v>720</v>
      </c>
      <c r="AE39" s="59">
        <f>IF($A39&lt;=AE$178,'MissFill 1'!AD42,"")</f>
        <v>1100</v>
      </c>
      <c r="AF39" s="59">
        <f>IF($A39&lt;=AF$178,'MissFill 1'!AE42,"")</f>
        <v>0</v>
      </c>
      <c r="AG39" s="59">
        <f>IF($A39&lt;=AG$178,'MissFill 1'!AF42,"")</f>
        <v>82</v>
      </c>
      <c r="AH39" s="59">
        <f>IF($A39&lt;=AH$178,'MissFill 1'!AG42,"")</f>
        <v>80</v>
      </c>
      <c r="AI39" s="59">
        <f>IF($A39&lt;=AI$178,'MissFill 1'!AH42,"")</f>
        <v>49</v>
      </c>
      <c r="AJ39" s="59">
        <f>IF($A39&lt;=AJ$178,'MissFill 1'!AI42,"")</f>
        <v>122.27599217791663</v>
      </c>
      <c r="AK39" s="59">
        <f>IF($A39&lt;=AK$178,'MissFill 1'!AJ42,"")</f>
        <v>122</v>
      </c>
      <c r="AL39" s="59">
        <f>IF($A39&lt;=AL$178,'MissFill 1'!AK42,"")</f>
        <v>27</v>
      </c>
      <c r="AM39" s="59">
        <f>IF($A39&lt;=AM$178,'MissFill 1'!AL42,"")</f>
        <v>90</v>
      </c>
      <c r="AN39" s="59">
        <f>IF($A39&lt;=AN$178,'MissFill 1'!AM42,"")</f>
        <v>425</v>
      </c>
      <c r="AO39" s="59">
        <f>IF($A39&lt;=AO$178,'MissFill 1'!AN42,"")</f>
        <v>1808</v>
      </c>
      <c r="AP39" s="59">
        <f>IF($A39&lt;=AP$178,'MissFill 1'!AO42,"")</f>
        <v>799</v>
      </c>
      <c r="AQ39" s="59">
        <f>IF($A39&lt;=AQ$178,'MissFill 1'!AP42,"")</f>
        <v>627</v>
      </c>
      <c r="AR39" s="59">
        <f>IF($A39&lt;=AR$178,'MissFill 1'!AQ42,"")</f>
        <v>88</v>
      </c>
      <c r="AS39" s="59">
        <f>IF($A39&lt;=AS$178,'MissFill 1'!AR42,"")</f>
        <v>95</v>
      </c>
      <c r="AT39" s="59">
        <f>IF($A39&lt;=AT$178,'MissFill 1'!AS42,"")</f>
        <v>1597</v>
      </c>
      <c r="AU39" s="59">
        <f>IF($A39&lt;=AU$178,'MissFill 1'!AT42,"")</f>
        <v>370</v>
      </c>
      <c r="AV39" s="59">
        <f>IF($A39&lt;=AV$178,'MissFill 1'!AU42,"")</f>
        <v>655</v>
      </c>
      <c r="AW39" s="59">
        <f>IF($A39&lt;=AW$178,'MissFill 1'!AV42,"")</f>
        <v>150</v>
      </c>
      <c r="AX39" s="59">
        <f>IF($A39&lt;=AX$178,'MissFill 1'!AW42,"")</f>
        <v>613</v>
      </c>
    </row>
    <row r="40" spans="1:50" x14ac:dyDescent="0.25">
      <c r="A40" s="41">
        <v>44385</v>
      </c>
      <c r="B40" s="52">
        <v>189</v>
      </c>
      <c r="C40" s="59">
        <f>IF($A40&lt;=C$178,'MissFill 1'!B43,"")</f>
        <v>25</v>
      </c>
      <c r="D40" s="59">
        <f>IF($A40&lt;=D$178,'MissFill 1'!C43,"")</f>
        <v>14</v>
      </c>
      <c r="E40" s="59">
        <f>IF($A40&lt;=E$178,'MissFill 1'!D43,"")</f>
        <v>15</v>
      </c>
      <c r="F40" s="59">
        <f>IF($A40&lt;=F$178,'MissFill 1'!E43,"")</f>
        <v>1027</v>
      </c>
      <c r="G40" s="59">
        <f>IF($A40&lt;=G$178,'MissFill 1'!F43,"")</f>
        <v>16</v>
      </c>
      <c r="H40" s="59">
        <f>IF($A40&lt;=H$178,'MissFill 1'!G43,"")</f>
        <v>699</v>
      </c>
      <c r="I40" s="59">
        <f>IF($A40&lt;=I$178,'MissFill 1'!H43,"")</f>
        <v>133</v>
      </c>
      <c r="J40" s="59">
        <f>IF($A40&lt;=J$178,'MissFill 1'!I43,"")</f>
        <v>1019</v>
      </c>
      <c r="K40" s="59">
        <f>IF($A40&lt;=K$178,'MissFill 1'!J43,"")</f>
        <v>165</v>
      </c>
      <c r="L40" s="59">
        <f>IF($A40&lt;=L$178,'MissFill 1'!K43,"")</f>
        <v>207</v>
      </c>
      <c r="M40" s="59">
        <f>IF($A40&lt;=M$178,'MissFill 1'!L43,"")</f>
        <v>46</v>
      </c>
      <c r="N40" s="59">
        <f>IF($A40&lt;=N$178,'MissFill 1'!M43,"")</f>
        <v>8</v>
      </c>
      <c r="O40" s="59">
        <f>IF($A40&lt;=O$178,'MissFill 1'!N43,"")</f>
        <v>2747</v>
      </c>
      <c r="P40" s="59">
        <f>IF($A40&lt;=P$178,'MissFill 1'!O43,"")</f>
        <v>0</v>
      </c>
      <c r="Q40" s="59">
        <f>IF($A40&lt;=Q$178,'MissFill 1'!P43,"")</f>
        <v>192</v>
      </c>
      <c r="R40" s="59">
        <f>IF($A40&lt;=R$178,'MissFill 1'!Q43,"")</f>
        <v>2</v>
      </c>
      <c r="S40" s="59">
        <f>IF($A40&lt;=S$178,'MissFill 1'!R43,"")</f>
        <v>56</v>
      </c>
      <c r="T40" s="59">
        <f>IF($A40&lt;=T$178,'MissFill 1'!S43,"")</f>
        <v>0</v>
      </c>
      <c r="U40" s="59">
        <f>IF($A40&lt;=U$178,'MissFill 1'!T43,"")</f>
        <v>0</v>
      </c>
      <c r="V40" s="59">
        <f>IF($A40&lt;=V$178,'MissFill 1'!U43,"")</f>
        <v>572</v>
      </c>
      <c r="W40" s="59">
        <f>IF($A40&lt;=W$178,'MissFill 1'!V43,"")</f>
        <v>198</v>
      </c>
      <c r="X40" s="59">
        <f>IF($A40&lt;=X$178,'MissFill 1'!W43,"")</f>
        <v>105</v>
      </c>
      <c r="Y40" s="59">
        <f>IF($A40&lt;=Y$178,'MissFill 1'!X43,"")</f>
        <v>588</v>
      </c>
      <c r="Z40" s="59">
        <f>IF($A40&lt;=Z$178,'MissFill 1'!Y43,"")</f>
        <v>1433</v>
      </c>
      <c r="AA40" s="59">
        <f>IF($A40&lt;=AA$178,'MissFill 1'!Z43,"")</f>
        <v>165</v>
      </c>
      <c r="AB40" s="59">
        <f>IF($A40&lt;=AB$178,'MissFill 1'!AA43,"")</f>
        <v>0</v>
      </c>
      <c r="AC40" s="59">
        <f>IF($A40&lt;=AC$178,'MissFill 1'!AB43,"")</f>
        <v>1000</v>
      </c>
      <c r="AD40" s="59">
        <f>IF($A40&lt;=AD$178,'MissFill 1'!AC43,"")</f>
        <v>699</v>
      </c>
      <c r="AE40" s="59">
        <f>IF($A40&lt;=AE$178,'MissFill 1'!AD43,"")</f>
        <v>162</v>
      </c>
      <c r="AF40" s="59">
        <f>IF($A40&lt;=AF$178,'MissFill 1'!AE43,"")</f>
        <v>3</v>
      </c>
      <c r="AG40" s="59">
        <f>IF($A40&lt;=AG$178,'MissFill 1'!AF43,"")</f>
        <v>0</v>
      </c>
      <c r="AH40" s="59">
        <f>IF($A40&lt;=AH$178,'MissFill 1'!AG43,"")</f>
        <v>138</v>
      </c>
      <c r="AI40" s="59">
        <f>IF($A40&lt;=AI$178,'MissFill 1'!AH43,"")</f>
        <v>10</v>
      </c>
      <c r="AJ40" s="59">
        <f>IF($A40&lt;=AJ$178,'MissFill 1'!AI43,"")</f>
        <v>121.45146162892277</v>
      </c>
      <c r="AK40" s="59">
        <f>IF($A40&lt;=AK$178,'MissFill 1'!AJ43,"")</f>
        <v>179</v>
      </c>
      <c r="AL40" s="59">
        <f>IF($A40&lt;=AL$178,'MissFill 1'!AK43,"")</f>
        <v>27</v>
      </c>
      <c r="AM40" s="59">
        <f>IF($A40&lt;=AM$178,'MissFill 1'!AL43,"")</f>
        <v>1043</v>
      </c>
      <c r="AN40" s="59">
        <f>IF($A40&lt;=AN$178,'MissFill 1'!AM43,"")</f>
        <v>985</v>
      </c>
      <c r="AO40" s="59">
        <f>IF($A40&lt;=AO$178,'MissFill 1'!AN43,"")</f>
        <v>794</v>
      </c>
      <c r="AP40" s="59">
        <f>IF($A40&lt;=AP$178,'MissFill 1'!AO43,"")</f>
        <v>639</v>
      </c>
      <c r="AQ40" s="59">
        <f>IF($A40&lt;=AQ$178,'MissFill 1'!AP43,"")</f>
        <v>6</v>
      </c>
      <c r="AR40" s="59">
        <f>IF($A40&lt;=AR$178,'MissFill 1'!AQ43,"")</f>
        <v>68</v>
      </c>
      <c r="AS40" s="59">
        <f>IF($A40&lt;=AS$178,'MissFill 1'!AR43,"")</f>
        <v>1415</v>
      </c>
      <c r="AT40" s="59">
        <f>IF($A40&lt;=AT$178,'MissFill 1'!AS43,"")</f>
        <v>1107</v>
      </c>
      <c r="AU40" s="59">
        <f>IF($A40&lt;=AU$178,'MissFill 1'!AT43,"")</f>
        <v>465</v>
      </c>
      <c r="AV40" s="59">
        <f>IF($A40&lt;=AV$178,'MissFill 1'!AU43,"")</f>
        <v>236</v>
      </c>
      <c r="AW40" s="59">
        <f>IF($A40&lt;=AW$178,'MissFill 1'!AV43,"")</f>
        <v>200</v>
      </c>
      <c r="AX40" s="59">
        <f>IF($A40&lt;=AX$178,'MissFill 1'!AW43,"")</f>
        <v>688</v>
      </c>
    </row>
    <row r="41" spans="1:50" x14ac:dyDescent="0.25">
      <c r="A41" s="41">
        <v>44386</v>
      </c>
      <c r="B41" s="52">
        <v>190</v>
      </c>
      <c r="C41" s="59">
        <f>IF($A41&lt;=C$178,'MissFill 1'!B44,"")</f>
        <v>551</v>
      </c>
      <c r="D41" s="59">
        <f>IF($A41&lt;=D$178,'MissFill 1'!C44,"")</f>
        <v>500</v>
      </c>
      <c r="E41" s="59">
        <f>IF($A41&lt;=E$178,'MissFill 1'!D44,"")</f>
        <v>546</v>
      </c>
      <c r="F41" s="59">
        <f>IF($A41&lt;=F$178,'MissFill 1'!E44,"")</f>
        <v>1100</v>
      </c>
      <c r="G41" s="59">
        <f>IF($A41&lt;=G$178,'MissFill 1'!F44,"")</f>
        <v>7</v>
      </c>
      <c r="H41" s="59">
        <f>IF($A41&lt;=H$178,'MissFill 1'!G44,"")</f>
        <v>7</v>
      </c>
      <c r="I41" s="59">
        <f>IF($A41&lt;=I$178,'MissFill 1'!H44,"")</f>
        <v>66</v>
      </c>
      <c r="J41" s="59">
        <f>IF($A41&lt;=J$178,'MissFill 1'!I44,"")</f>
        <v>554</v>
      </c>
      <c r="K41" s="59">
        <f>IF($A41&lt;=K$178,'MissFill 1'!J44,"")</f>
        <v>0</v>
      </c>
      <c r="L41" s="59">
        <f>IF($A41&lt;=L$178,'MissFill 1'!K44,"")</f>
        <v>331</v>
      </c>
      <c r="M41" s="59">
        <f>IF($A41&lt;=M$178,'MissFill 1'!L44,"")</f>
        <v>103</v>
      </c>
      <c r="N41" s="59">
        <f>IF($A41&lt;=N$178,'MissFill 1'!M44,"")</f>
        <v>35</v>
      </c>
      <c r="O41" s="59">
        <f>IF($A41&lt;=O$178,'MissFill 1'!N44,"")</f>
        <v>1905</v>
      </c>
      <c r="P41" s="59">
        <f>IF($A41&lt;=P$178,'MissFill 1'!O44,"")</f>
        <v>0</v>
      </c>
      <c r="Q41" s="59">
        <f>IF($A41&lt;=Q$178,'MissFill 1'!P44,"")</f>
        <v>623</v>
      </c>
      <c r="R41" s="59">
        <f>IF($A41&lt;=R$178,'MissFill 1'!Q44,"")</f>
        <v>79</v>
      </c>
      <c r="S41" s="59">
        <f>IF($A41&lt;=S$178,'MissFill 1'!R44,"")</f>
        <v>1026</v>
      </c>
      <c r="T41" s="59">
        <f>IF($A41&lt;=T$178,'MissFill 1'!S44,"")</f>
        <v>0</v>
      </c>
      <c r="U41" s="59">
        <f>IF($A41&lt;=U$178,'MissFill 1'!T44,"")</f>
        <v>30</v>
      </c>
      <c r="V41" s="59">
        <f>IF($A41&lt;=V$178,'MissFill 1'!U44,"")</f>
        <v>366</v>
      </c>
      <c r="W41" s="59">
        <f>IF($A41&lt;=W$178,'MissFill 1'!V44,"")</f>
        <v>205</v>
      </c>
      <c r="X41" s="59">
        <f>IF($A41&lt;=X$178,'MissFill 1'!W44,"")</f>
        <v>8</v>
      </c>
      <c r="Y41" s="59">
        <f>IF($A41&lt;=Y$178,'MissFill 1'!X44,"")</f>
        <v>1418</v>
      </c>
      <c r="Z41" s="59">
        <f>IF($A41&lt;=Z$178,'MissFill 1'!Y44,"")</f>
        <v>3408</v>
      </c>
      <c r="AA41" s="59">
        <f>IF($A41&lt;=AA$178,'MissFill 1'!Z44,"")</f>
        <v>992</v>
      </c>
      <c r="AB41" s="59">
        <f>IF($A41&lt;=AB$178,'MissFill 1'!AA44,"")</f>
        <v>0</v>
      </c>
      <c r="AC41" s="59">
        <f>IF($A41&lt;=AC$178,'MissFill 1'!AB44,"")</f>
        <v>764</v>
      </c>
      <c r="AD41" s="59">
        <f>IF($A41&lt;=AD$178,'MissFill 1'!AC44,"")</f>
        <v>599</v>
      </c>
      <c r="AE41" s="59">
        <f>IF($A41&lt;=AE$178,'MissFill 1'!AD44,"")</f>
        <v>1600</v>
      </c>
      <c r="AF41" s="59">
        <f>IF($A41&lt;=AF$178,'MissFill 1'!AE44,"")</f>
        <v>0</v>
      </c>
      <c r="AG41" s="59">
        <f>IF($A41&lt;=AG$178,'MissFill 1'!AF44,"")</f>
        <v>30</v>
      </c>
      <c r="AH41" s="59">
        <f>IF($A41&lt;=AH$178,'MissFill 1'!AG44,"")</f>
        <v>316</v>
      </c>
      <c r="AI41" s="59">
        <f>IF($A41&lt;=AI$178,'MissFill 1'!AH44,"")</f>
        <v>29</v>
      </c>
      <c r="AJ41" s="59">
        <f>IF($A41&lt;=AJ$178,'MissFill 1'!AI44,"")</f>
        <v>145.85378940334951</v>
      </c>
      <c r="AK41" s="59">
        <f>IF($A41&lt;=AK$178,'MissFill 1'!AJ44,"")</f>
        <v>43</v>
      </c>
      <c r="AL41" s="59">
        <f>IF($A41&lt;=AL$178,'MissFill 1'!AK44,"")</f>
        <v>0</v>
      </c>
      <c r="AM41" s="59">
        <f>IF($A41&lt;=AM$178,'MissFill 1'!AL44,"")</f>
        <v>668</v>
      </c>
      <c r="AN41" s="59">
        <f>IF($A41&lt;=AN$178,'MissFill 1'!AM44,"")</f>
        <v>694</v>
      </c>
      <c r="AO41" s="59">
        <f>IF($A41&lt;=AO$178,'MissFill 1'!AN44,"")</f>
        <v>747</v>
      </c>
      <c r="AP41" s="59">
        <f>IF($A41&lt;=AP$178,'MissFill 1'!AO44,"")</f>
        <v>59</v>
      </c>
      <c r="AQ41" s="59">
        <f>IF($A41&lt;=AQ$178,'MissFill 1'!AP44,"")</f>
        <v>1249</v>
      </c>
      <c r="AR41" s="59">
        <f>IF($A41&lt;=AR$178,'MissFill 1'!AQ44,"")</f>
        <v>213</v>
      </c>
      <c r="AS41" s="59">
        <f>IF($A41&lt;=AS$178,'MissFill 1'!AR44,"")</f>
        <v>311</v>
      </c>
      <c r="AT41" s="59">
        <f>IF($A41&lt;=AT$178,'MissFill 1'!AS44,"")</f>
        <v>502</v>
      </c>
      <c r="AU41" s="59">
        <f>IF($A41&lt;=AU$178,'MissFill 1'!AT44,"")</f>
        <v>480</v>
      </c>
      <c r="AV41" s="59">
        <f>IF($A41&lt;=AV$178,'MissFill 1'!AU44,"")</f>
        <v>514</v>
      </c>
      <c r="AW41" s="59">
        <f>IF($A41&lt;=AW$178,'MissFill 1'!AV44,"")</f>
        <v>90</v>
      </c>
      <c r="AX41" s="59">
        <f>IF($A41&lt;=AX$178,'MissFill 1'!AW44,"")</f>
        <v>405</v>
      </c>
    </row>
    <row r="42" spans="1:50" x14ac:dyDescent="0.25">
      <c r="A42" s="41">
        <v>44387</v>
      </c>
      <c r="B42" s="52">
        <v>191</v>
      </c>
      <c r="C42" s="59">
        <f>IF($A42&lt;=C$178,'MissFill 1'!B45,"")</f>
        <v>19</v>
      </c>
      <c r="D42" s="59">
        <f>IF($A42&lt;=D$178,'MissFill 1'!C45,"")</f>
        <v>500</v>
      </c>
      <c r="E42" s="59">
        <f>IF($A42&lt;=E$178,'MissFill 1'!D45,"")</f>
        <v>134</v>
      </c>
      <c r="F42" s="59">
        <f>IF($A42&lt;=F$178,'MissFill 1'!E45,"")</f>
        <v>2659</v>
      </c>
      <c r="G42" s="59">
        <f>IF($A42&lt;=G$178,'MissFill 1'!F45,"")</f>
        <v>2</v>
      </c>
      <c r="H42" s="59">
        <f>IF($A42&lt;=H$178,'MissFill 1'!G45,"")</f>
        <v>557</v>
      </c>
      <c r="I42" s="59">
        <f>IF($A42&lt;=I$178,'MissFill 1'!H45,"")</f>
        <v>0</v>
      </c>
      <c r="J42" s="59">
        <f>IF($A42&lt;=J$178,'MissFill 1'!I45,"")</f>
        <v>834</v>
      </c>
      <c r="K42" s="59">
        <f>IF($A42&lt;=K$178,'MissFill 1'!J45,"")</f>
        <v>382</v>
      </c>
      <c r="L42" s="59">
        <f>IF($A42&lt;=L$178,'MissFill 1'!K45,"")</f>
        <v>463</v>
      </c>
      <c r="M42" s="59">
        <f>IF($A42&lt;=M$178,'MissFill 1'!L45,"")</f>
        <v>37</v>
      </c>
      <c r="N42" s="59">
        <f>IF($A42&lt;=N$178,'MissFill 1'!M45,"")</f>
        <v>12</v>
      </c>
      <c r="O42" s="59">
        <f>IF($A42&lt;=O$178,'MissFill 1'!N45,"")</f>
        <v>777</v>
      </c>
      <c r="P42" s="59">
        <f>IF($A42&lt;=P$178,'MissFill 1'!O45,"")</f>
        <v>0</v>
      </c>
      <c r="Q42" s="59">
        <f>IF($A42&lt;=Q$178,'MissFill 1'!P45,"")</f>
        <v>289</v>
      </c>
      <c r="R42" s="59">
        <f>IF($A42&lt;=R$178,'MissFill 1'!Q45,"")</f>
        <v>3</v>
      </c>
      <c r="S42" s="59">
        <f>IF($A42&lt;=S$178,'MissFill 1'!R45,"")</f>
        <v>240</v>
      </c>
      <c r="T42" s="59">
        <f>IF($A42&lt;=T$178,'MissFill 1'!S45,"")</f>
        <v>0</v>
      </c>
      <c r="U42" s="59">
        <f>IF($A42&lt;=U$178,'MissFill 1'!T45,"")</f>
        <v>578</v>
      </c>
      <c r="V42" s="59">
        <f>IF($A42&lt;=V$178,'MissFill 1'!U45,"")</f>
        <v>0</v>
      </c>
      <c r="W42" s="59">
        <f>IF($A42&lt;=W$178,'MissFill 1'!V45,"")</f>
        <v>126</v>
      </c>
      <c r="X42" s="59">
        <f>IF($A42&lt;=X$178,'MissFill 1'!W45,"")</f>
        <v>202</v>
      </c>
      <c r="Y42" s="59">
        <f>IF($A42&lt;=Y$178,'MissFill 1'!X45,"")</f>
        <v>527</v>
      </c>
      <c r="Z42" s="59">
        <f>IF($A42&lt;=Z$178,'MissFill 1'!Y45,"")</f>
        <v>204</v>
      </c>
      <c r="AA42" s="59">
        <f>IF($A42&lt;=AA$178,'MissFill 1'!Z45,"")</f>
        <v>80</v>
      </c>
      <c r="AB42" s="59">
        <f>IF($A42&lt;=AB$178,'MissFill 1'!AA45,"")</f>
        <v>0</v>
      </c>
      <c r="AC42" s="59">
        <f>IF($A42&lt;=AC$178,'MissFill 1'!AB45,"")</f>
        <v>243</v>
      </c>
      <c r="AD42" s="59">
        <f>IF($A42&lt;=AD$178,'MissFill 1'!AC45,"")</f>
        <v>632</v>
      </c>
      <c r="AE42" s="59">
        <f>IF($A42&lt;=AE$178,'MissFill 1'!AD45,"")</f>
        <v>1162</v>
      </c>
      <c r="AF42" s="59">
        <f>IF($A42&lt;=AF$178,'MissFill 1'!AE45,"")</f>
        <v>0</v>
      </c>
      <c r="AG42" s="59">
        <f>IF($A42&lt;=AG$178,'MissFill 1'!AF45,"")</f>
        <v>878</v>
      </c>
      <c r="AH42" s="59">
        <f>IF($A42&lt;=AH$178,'MissFill 1'!AG45,"")</f>
        <v>471</v>
      </c>
      <c r="AI42" s="59">
        <f>IF($A42&lt;=AI$178,'MissFill 1'!AH45,"")</f>
        <v>109</v>
      </c>
      <c r="AJ42" s="59">
        <f>IF($A42&lt;=AJ$178,'MissFill 1'!AI45,"")</f>
        <v>123.03758146362921</v>
      </c>
      <c r="AK42" s="59">
        <f>IF($A42&lt;=AK$178,'MissFill 1'!AJ45,"")</f>
        <v>7</v>
      </c>
      <c r="AL42" s="59">
        <f>IF($A42&lt;=AL$178,'MissFill 1'!AK45,"")</f>
        <v>476</v>
      </c>
      <c r="AM42" s="59">
        <f>IF($A42&lt;=AM$178,'MissFill 1'!AL45,"")</f>
        <v>1063</v>
      </c>
      <c r="AN42" s="59">
        <f>IF($A42&lt;=AN$178,'MissFill 1'!AM45,"")</f>
        <v>657</v>
      </c>
      <c r="AO42" s="59">
        <f>IF($A42&lt;=AO$178,'MissFill 1'!AN45,"")</f>
        <v>606</v>
      </c>
      <c r="AP42" s="59">
        <f>IF($A42&lt;=AP$178,'MissFill 1'!AO45,"")</f>
        <v>813</v>
      </c>
      <c r="AQ42" s="59">
        <f>IF($A42&lt;=AQ$178,'MissFill 1'!AP45,"")</f>
        <v>933</v>
      </c>
      <c r="AR42" s="59">
        <f>IF($A42&lt;=AR$178,'MissFill 1'!AQ45,"")</f>
        <v>385</v>
      </c>
      <c r="AS42" s="59">
        <f>IF($A42&lt;=AS$178,'MissFill 1'!AR45,"")</f>
        <v>-127</v>
      </c>
      <c r="AT42" s="59">
        <f>IF($A42&lt;=AT$178,'MissFill 1'!AS45,"")</f>
        <v>946</v>
      </c>
      <c r="AU42" s="59">
        <f>IF($A42&lt;=AU$178,'MissFill 1'!AT45,"")</f>
        <v>451</v>
      </c>
      <c r="AV42" s="59">
        <f>IF($A42&lt;=AV$178,'MissFill 1'!AU45,"")</f>
        <v>265</v>
      </c>
      <c r="AW42" s="59">
        <f>IF($A42&lt;=AW$178,'MissFill 1'!AV45,"")</f>
        <v>322</v>
      </c>
      <c r="AX42" s="59">
        <f>IF($A42&lt;=AX$178,'MissFill 1'!AW45,"")</f>
        <v>631</v>
      </c>
    </row>
    <row r="43" spans="1:50" x14ac:dyDescent="0.25">
      <c r="A43" s="41">
        <v>44388</v>
      </c>
      <c r="B43" s="52">
        <v>192</v>
      </c>
      <c r="C43" s="59">
        <f>IF($A43&lt;=C$178,'MissFill 1'!B46,"")</f>
        <v>1346</v>
      </c>
      <c r="D43" s="59">
        <f>IF($A43&lt;=D$178,'MissFill 1'!C46,"")</f>
        <v>12</v>
      </c>
      <c r="E43" s="59">
        <f>IF($A43&lt;=E$178,'MissFill 1'!D46,"")</f>
        <v>319</v>
      </c>
      <c r="F43" s="59">
        <f>IF($A43&lt;=F$178,'MissFill 1'!E46,"")</f>
        <v>1444</v>
      </c>
      <c r="G43" s="59">
        <f>IF($A43&lt;=G$178,'MissFill 1'!F46,"")</f>
        <v>2</v>
      </c>
      <c r="H43" s="59">
        <f>IF($A43&lt;=H$178,'MissFill 1'!G46,"")</f>
        <v>0</v>
      </c>
      <c r="I43" s="59">
        <f>IF($A43&lt;=I$178,'MissFill 1'!H46,"")</f>
        <v>177</v>
      </c>
      <c r="J43" s="59">
        <f>IF($A43&lt;=J$178,'MissFill 1'!I46,"")</f>
        <v>922</v>
      </c>
      <c r="K43" s="59">
        <f>IF($A43&lt;=K$178,'MissFill 1'!J46,"")</f>
        <v>11</v>
      </c>
      <c r="L43" s="59">
        <f>IF($A43&lt;=L$178,'MissFill 1'!K46,"")</f>
        <v>831</v>
      </c>
      <c r="M43" s="59">
        <f>IF($A43&lt;=M$178,'MissFill 1'!L46,"")</f>
        <v>79</v>
      </c>
      <c r="N43" s="59">
        <f>IF($A43&lt;=N$178,'MissFill 1'!M46,"")</f>
        <v>249</v>
      </c>
      <c r="O43" s="59">
        <f>IF($A43&lt;=O$178,'MissFill 1'!N46,"")</f>
        <v>1599</v>
      </c>
      <c r="P43" s="59">
        <f>IF($A43&lt;=P$178,'MissFill 1'!O46,"")</f>
        <v>0</v>
      </c>
      <c r="Q43" s="59">
        <f>IF($A43&lt;=Q$178,'MissFill 1'!P46,"")</f>
        <v>201</v>
      </c>
      <c r="R43" s="59">
        <f>IF($A43&lt;=R$178,'MissFill 1'!Q46,"")</f>
        <v>420</v>
      </c>
      <c r="S43" s="59">
        <f>IF($A43&lt;=S$178,'MissFill 1'!R46,"")</f>
        <v>122</v>
      </c>
      <c r="T43" s="59">
        <f>IF($A43&lt;=T$178,'MissFill 1'!S46,"")</f>
        <v>0</v>
      </c>
      <c r="U43" s="59">
        <f>IF($A43&lt;=U$178,'MissFill 1'!T46,"")</f>
        <v>745</v>
      </c>
      <c r="V43" s="59">
        <f>IF($A43&lt;=V$178,'MissFill 1'!U46,"")</f>
        <v>671</v>
      </c>
      <c r="W43" s="59">
        <f>IF($A43&lt;=W$178,'MissFill 1'!V46,"")</f>
        <v>578</v>
      </c>
      <c r="X43" s="59">
        <f>IF($A43&lt;=X$178,'MissFill 1'!W46,"")</f>
        <v>1011</v>
      </c>
      <c r="Y43" s="59">
        <f>IF($A43&lt;=Y$178,'MissFill 1'!X46,"")</f>
        <v>651</v>
      </c>
      <c r="Z43" s="59">
        <f>IF($A43&lt;=Z$178,'MissFill 1'!Y46,"")</f>
        <v>588</v>
      </c>
      <c r="AA43" s="59">
        <f>IF($A43&lt;=AA$178,'MissFill 1'!Z46,"")</f>
        <v>47</v>
      </c>
      <c r="AB43" s="59">
        <f>IF($A43&lt;=AB$178,'MissFill 1'!AA46,"")</f>
        <v>114</v>
      </c>
      <c r="AC43" s="59">
        <f>IF($A43&lt;=AC$178,'MissFill 1'!AB46,"")</f>
        <v>348</v>
      </c>
      <c r="AD43" s="59">
        <f>IF($A43&lt;=AD$178,'MissFill 1'!AC46,"")</f>
        <v>707</v>
      </c>
      <c r="AE43" s="59">
        <f>IF($A43&lt;=AE$178,'MissFill 1'!AD46,"")</f>
        <v>523</v>
      </c>
      <c r="AF43" s="59">
        <f>IF($A43&lt;=AF$178,'MissFill 1'!AE46,"")</f>
        <v>0</v>
      </c>
      <c r="AG43" s="59">
        <f>IF($A43&lt;=AG$178,'MissFill 1'!AF46,"")</f>
        <v>500</v>
      </c>
      <c r="AH43" s="59">
        <f>IF($A43&lt;=AH$178,'MissFill 1'!AG46,"")</f>
        <v>297</v>
      </c>
      <c r="AI43" s="59">
        <f>IF($A43&lt;=AI$178,'MissFill 1'!AH46,"")</f>
        <v>559</v>
      </c>
      <c r="AJ43" s="59">
        <f>IF($A43&lt;=AJ$178,'MissFill 1'!AI46,"")</f>
        <v>152.66403409046097</v>
      </c>
      <c r="AK43" s="59">
        <f>IF($A43&lt;=AK$178,'MissFill 1'!AJ46,"")</f>
        <v>80</v>
      </c>
      <c r="AL43" s="59">
        <f>IF($A43&lt;=AL$178,'MissFill 1'!AK46,"")</f>
        <v>757</v>
      </c>
      <c r="AM43" s="59">
        <f>IF($A43&lt;=AM$178,'MissFill 1'!AL46,"")</f>
        <v>594</v>
      </c>
      <c r="AN43" s="59">
        <f>IF($A43&lt;=AN$178,'MissFill 1'!AM46,"")</f>
        <v>341</v>
      </c>
      <c r="AO43" s="59">
        <f>IF($A43&lt;=AO$178,'MissFill 1'!AN46,"")</f>
        <v>579</v>
      </c>
      <c r="AP43" s="59">
        <f>IF($A43&lt;=AP$178,'MissFill 1'!AO46,"")</f>
        <v>737</v>
      </c>
      <c r="AQ43" s="59">
        <f>IF($A43&lt;=AQ$178,'MissFill 1'!AP46,"")</f>
        <v>533</v>
      </c>
      <c r="AR43" s="59">
        <f>IF($A43&lt;=AR$178,'MissFill 1'!AQ46,"")</f>
        <v>642</v>
      </c>
      <c r="AS43" s="59">
        <f>IF($A43&lt;=AS$178,'MissFill 1'!AR46,"")</f>
        <v>541</v>
      </c>
      <c r="AT43" s="59">
        <f>IF($A43&lt;=AT$178,'MissFill 1'!AS46,"")</f>
        <v>843</v>
      </c>
      <c r="AU43" s="59">
        <f>IF($A43&lt;=AU$178,'MissFill 1'!AT46,"")</f>
        <v>29</v>
      </c>
      <c r="AV43" s="59">
        <f>IF($A43&lt;=AV$178,'MissFill 1'!AU46,"")</f>
        <v>2434</v>
      </c>
      <c r="AW43" s="59">
        <f>IF($A43&lt;=AW$178,'MissFill 1'!AV46,"")</f>
        <v>505</v>
      </c>
      <c r="AX43" s="59">
        <f>IF($A43&lt;=AX$178,'MissFill 1'!AW46,"")</f>
        <v>567</v>
      </c>
    </row>
    <row r="44" spans="1:50" x14ac:dyDescent="0.25">
      <c r="A44" s="41">
        <v>44389</v>
      </c>
      <c r="B44" s="52">
        <v>193</v>
      </c>
      <c r="C44" s="59">
        <f>IF($A44&lt;=C$178,'MissFill 1'!B47,"")</f>
        <v>749</v>
      </c>
      <c r="D44" s="59">
        <f>IF($A44&lt;=D$178,'MissFill 1'!C47,"")</f>
        <v>47</v>
      </c>
      <c r="E44" s="59">
        <f>IF($A44&lt;=E$178,'MissFill 1'!D47,"")</f>
        <v>75</v>
      </c>
      <c r="F44" s="59">
        <f>IF($A44&lt;=F$178,'MissFill 1'!E47,"")</f>
        <v>1079</v>
      </c>
      <c r="G44" s="59">
        <f>IF($A44&lt;=G$178,'MissFill 1'!F47,"")</f>
        <v>4</v>
      </c>
      <c r="H44" s="59">
        <f>IF($A44&lt;=H$178,'MissFill 1'!G47,"")</f>
        <v>216</v>
      </c>
      <c r="I44" s="59">
        <f>IF($A44&lt;=I$178,'MissFill 1'!H47,"")</f>
        <v>0</v>
      </c>
      <c r="J44" s="59">
        <f>IF($A44&lt;=J$178,'MissFill 1'!I47,"")</f>
        <v>92</v>
      </c>
      <c r="K44" s="59">
        <f>IF($A44&lt;=K$178,'MissFill 1'!J47,"")</f>
        <v>720</v>
      </c>
      <c r="L44" s="59">
        <f>IF($A44&lt;=L$178,'MissFill 1'!K47,"")</f>
        <v>866</v>
      </c>
      <c r="M44" s="59">
        <f>IF($A44&lt;=M$178,'MissFill 1'!L47,"")</f>
        <v>78</v>
      </c>
      <c r="N44" s="59">
        <f>IF($A44&lt;=N$178,'MissFill 1'!M47,"")</f>
        <v>111</v>
      </c>
      <c r="O44" s="59">
        <f>IF($A44&lt;=O$178,'MissFill 1'!N47,"")</f>
        <v>2126</v>
      </c>
      <c r="P44" s="59">
        <f>IF($A44&lt;=P$178,'MissFill 1'!O47,"")</f>
        <v>143</v>
      </c>
      <c r="Q44" s="59">
        <f>IF($A44&lt;=Q$178,'MissFill 1'!P47,"")</f>
        <v>12</v>
      </c>
      <c r="R44" s="59">
        <f>IF($A44&lt;=R$178,'MissFill 1'!Q47,"")</f>
        <v>94</v>
      </c>
      <c r="S44" s="59">
        <f>IF($A44&lt;=S$178,'MissFill 1'!R47,"")</f>
        <v>193</v>
      </c>
      <c r="T44" s="59">
        <f>IF($A44&lt;=T$178,'MissFill 1'!S47,"")</f>
        <v>3</v>
      </c>
      <c r="U44" s="59">
        <f>IF($A44&lt;=U$178,'MissFill 1'!T47,"")</f>
        <v>87</v>
      </c>
      <c r="V44" s="59">
        <f>IF($A44&lt;=V$178,'MissFill 1'!U47,"")</f>
        <v>610</v>
      </c>
      <c r="W44" s="59">
        <f>IF($A44&lt;=W$178,'MissFill 1'!V47,"")</f>
        <v>452</v>
      </c>
      <c r="X44" s="59">
        <f>IF($A44&lt;=X$178,'MissFill 1'!W47,"")</f>
        <v>908</v>
      </c>
      <c r="Y44" s="59">
        <f>IF($A44&lt;=Y$178,'MissFill 1'!X47,"")</f>
        <v>607</v>
      </c>
      <c r="Z44" s="59">
        <f>IF($A44&lt;=Z$178,'MissFill 1'!Y47,"")</f>
        <v>205</v>
      </c>
      <c r="AA44" s="59">
        <f>IF($A44&lt;=AA$178,'MissFill 1'!Z47,"")</f>
        <v>793</v>
      </c>
      <c r="AB44" s="59">
        <f>IF($A44&lt;=AB$178,'MissFill 1'!AA47,"")</f>
        <v>178</v>
      </c>
      <c r="AC44" s="59">
        <f>IF($A44&lt;=AC$178,'MissFill 1'!AB47,"")</f>
        <v>197</v>
      </c>
      <c r="AD44" s="59">
        <f>IF($A44&lt;=AD$178,'MissFill 1'!AC47,"")</f>
        <v>1279</v>
      </c>
      <c r="AE44" s="59">
        <f>IF($A44&lt;=AE$178,'MissFill 1'!AD47,"")</f>
        <v>897</v>
      </c>
      <c r="AF44" s="59">
        <f>IF($A44&lt;=AF$178,'MissFill 1'!AE47,"")</f>
        <v>32</v>
      </c>
      <c r="AG44" s="59">
        <f>IF($A44&lt;=AG$178,'MissFill 1'!AF47,"")</f>
        <v>526</v>
      </c>
      <c r="AH44" s="59">
        <f>IF($A44&lt;=AH$178,'MissFill 1'!AG47,"")</f>
        <v>558</v>
      </c>
      <c r="AI44" s="59">
        <f>IF($A44&lt;=AI$178,'MissFill 1'!AH47,"")</f>
        <v>486</v>
      </c>
      <c r="AJ44" s="59">
        <f>IF($A44&lt;=AJ$178,'MissFill 1'!AI47,"")</f>
        <v>167.56852523563597</v>
      </c>
      <c r="AK44" s="59">
        <f>IF($A44&lt;=AK$178,'MissFill 1'!AJ47,"")</f>
        <v>162</v>
      </c>
      <c r="AL44" s="59">
        <f>IF($A44&lt;=AL$178,'MissFill 1'!AK47,"")</f>
        <v>1622</v>
      </c>
      <c r="AM44" s="59">
        <f>IF($A44&lt;=AM$178,'MissFill 1'!AL47,"")</f>
        <v>800</v>
      </c>
      <c r="AN44" s="59">
        <f>IF($A44&lt;=AN$178,'MissFill 1'!AM47,"")</f>
        <v>563</v>
      </c>
      <c r="AO44" s="59">
        <f>IF($A44&lt;=AO$178,'MissFill 1'!AN47,"")</f>
        <v>525</v>
      </c>
      <c r="AP44" s="59">
        <f>IF($A44&lt;=AP$178,'MissFill 1'!AO47,"")</f>
        <v>741</v>
      </c>
      <c r="AQ44" s="59">
        <f>IF($A44&lt;=AQ$178,'MissFill 1'!AP47,"")</f>
        <v>850</v>
      </c>
      <c r="AR44" s="59">
        <f>IF($A44&lt;=AR$178,'MissFill 1'!AQ47,"")</f>
        <v>1071</v>
      </c>
      <c r="AS44" s="59">
        <f>IF($A44&lt;=AS$178,'MissFill 1'!AR47,"")</f>
        <v>364</v>
      </c>
      <c r="AT44" s="59">
        <f>IF($A44&lt;=AT$178,'MissFill 1'!AS47,"")</f>
        <v>854</v>
      </c>
      <c r="AU44" s="59">
        <f>IF($A44&lt;=AU$178,'MissFill 1'!AT47,"")</f>
        <v>0</v>
      </c>
      <c r="AV44" s="59">
        <f>IF($A44&lt;=AV$178,'MissFill 1'!AU47,"")</f>
        <v>3214</v>
      </c>
      <c r="AW44" s="59">
        <f>IF($A44&lt;=AW$178,'MissFill 1'!AV47,"")</f>
        <v>660</v>
      </c>
      <c r="AX44" s="59">
        <f>IF($A44&lt;=AX$178,'MissFill 1'!AW47,"")</f>
        <v>774</v>
      </c>
    </row>
    <row r="45" spans="1:50" x14ac:dyDescent="0.25">
      <c r="A45" s="41">
        <v>44390</v>
      </c>
      <c r="B45" s="52">
        <v>194</v>
      </c>
      <c r="C45" s="59">
        <f>IF($A45&lt;=C$178,'MissFill 1'!B48,"")</f>
        <v>571</v>
      </c>
      <c r="D45" s="59">
        <f>IF($A45&lt;=D$178,'MissFill 1'!C48,"")</f>
        <v>17</v>
      </c>
      <c r="E45" s="59">
        <f>IF($A45&lt;=E$178,'MissFill 1'!D48,"")</f>
        <v>85</v>
      </c>
      <c r="F45" s="59">
        <f>IF($A45&lt;=F$178,'MissFill 1'!E48,"")</f>
        <v>1755</v>
      </c>
      <c r="G45" s="59">
        <f>IF($A45&lt;=G$178,'MissFill 1'!F48,"")</f>
        <v>0</v>
      </c>
      <c r="H45" s="59">
        <f>IF($A45&lt;=H$178,'MissFill 1'!G48,"")</f>
        <v>7</v>
      </c>
      <c r="I45" s="59">
        <f>IF($A45&lt;=I$178,'MissFill 1'!H48,"")</f>
        <v>0</v>
      </c>
      <c r="J45" s="59">
        <f>IF($A45&lt;=J$178,'MissFill 1'!I48,"")</f>
        <v>11</v>
      </c>
      <c r="K45" s="59">
        <f>IF($A45&lt;=K$178,'MissFill 1'!J48,"")</f>
        <v>175</v>
      </c>
      <c r="L45" s="59">
        <f>IF($A45&lt;=L$178,'MissFill 1'!K48,"")</f>
        <v>1177</v>
      </c>
      <c r="M45" s="59">
        <f>IF($A45&lt;=M$178,'MissFill 1'!L48,"")</f>
        <v>50</v>
      </c>
      <c r="N45" s="59">
        <f>IF($A45&lt;=N$178,'MissFill 1'!M48,"")</f>
        <v>30</v>
      </c>
      <c r="O45" s="59">
        <f>IF($A45&lt;=O$178,'MissFill 1'!N48,"")</f>
        <v>1474</v>
      </c>
      <c r="P45" s="59">
        <f>IF($A45&lt;=P$178,'MissFill 1'!O48,"")</f>
        <v>309</v>
      </c>
      <c r="Q45" s="59">
        <f>IF($A45&lt;=Q$178,'MissFill 1'!P48,"")</f>
        <v>0</v>
      </c>
      <c r="R45" s="59">
        <f>IF($A45&lt;=R$178,'MissFill 1'!Q48,"")</f>
        <v>1</v>
      </c>
      <c r="S45" s="59">
        <f>IF($A45&lt;=S$178,'MissFill 1'!R48,"")</f>
        <v>101</v>
      </c>
      <c r="T45" s="59">
        <f>IF($A45&lt;=T$178,'MissFill 1'!S48,"")</f>
        <v>2</v>
      </c>
      <c r="U45" s="59">
        <f>IF($A45&lt;=U$178,'MissFill 1'!T48,"")</f>
        <v>149</v>
      </c>
      <c r="V45" s="59">
        <f>IF($A45&lt;=V$178,'MissFill 1'!U48,"")</f>
        <v>928</v>
      </c>
      <c r="W45" s="59">
        <f>IF($A45&lt;=W$178,'MissFill 1'!V48,"")</f>
        <v>213</v>
      </c>
      <c r="X45" s="59">
        <f>IF($A45&lt;=X$178,'MissFill 1'!W48,"")</f>
        <v>1604</v>
      </c>
      <c r="Y45" s="59">
        <f>IF($A45&lt;=Y$178,'MissFill 1'!X48,"")</f>
        <v>1059</v>
      </c>
      <c r="Z45" s="59">
        <f>IF($A45&lt;=Z$178,'MissFill 1'!Y48,"")</f>
        <v>37</v>
      </c>
      <c r="AA45" s="59">
        <f>IF($A45&lt;=AA$178,'MissFill 1'!Z48,"")</f>
        <v>420</v>
      </c>
      <c r="AB45" s="59">
        <f>IF($A45&lt;=AB$178,'MissFill 1'!AA48,"")</f>
        <v>849</v>
      </c>
      <c r="AC45" s="59">
        <f>IF($A45&lt;=AC$178,'MissFill 1'!AB48,"")</f>
        <v>190</v>
      </c>
      <c r="AD45" s="59">
        <f>IF($A45&lt;=AD$178,'MissFill 1'!AC48,"")</f>
        <v>681</v>
      </c>
      <c r="AE45" s="59">
        <f>IF($A45&lt;=AE$178,'MissFill 1'!AD48,"")</f>
        <v>246</v>
      </c>
      <c r="AF45" s="59">
        <f>IF($A45&lt;=AF$178,'MissFill 1'!AE48,"")</f>
        <v>89</v>
      </c>
      <c r="AG45" s="59">
        <f>IF($A45&lt;=AG$178,'MissFill 1'!AF48,"")</f>
        <v>243</v>
      </c>
      <c r="AH45" s="59">
        <f>IF($A45&lt;=AH$178,'MissFill 1'!AG48,"")</f>
        <v>369</v>
      </c>
      <c r="AI45" s="59">
        <f>IF($A45&lt;=AI$178,'MissFill 1'!AH48,"")</f>
        <v>112</v>
      </c>
      <c r="AJ45" s="59">
        <f>IF($A45&lt;=AJ$178,'MissFill 1'!AI48,"")</f>
        <v>77</v>
      </c>
      <c r="AK45" s="59">
        <f>IF($A45&lt;=AK$178,'MissFill 1'!AJ48,"")</f>
        <v>64</v>
      </c>
      <c r="AL45" s="59">
        <f>IF($A45&lt;=AL$178,'MissFill 1'!AK48,"")</f>
        <v>252</v>
      </c>
      <c r="AM45" s="59">
        <f>IF($A45&lt;=AM$178,'MissFill 1'!AL48,"")</f>
        <v>408</v>
      </c>
      <c r="AN45" s="59">
        <f>IF($A45&lt;=AN$178,'MissFill 1'!AM48,"")</f>
        <v>777</v>
      </c>
      <c r="AO45" s="59">
        <f>IF($A45&lt;=AO$178,'MissFill 1'!AN48,"")</f>
        <v>528</v>
      </c>
      <c r="AP45" s="59">
        <f>IF($A45&lt;=AP$178,'MissFill 1'!AO48,"")</f>
        <v>1837</v>
      </c>
      <c r="AQ45" s="59">
        <f>IF($A45&lt;=AQ$178,'MissFill 1'!AP48,"")</f>
        <v>533</v>
      </c>
      <c r="AR45" s="59">
        <f>IF($A45&lt;=AR$178,'MissFill 1'!AQ48,"")</f>
        <v>525</v>
      </c>
      <c r="AS45" s="59">
        <f>IF($A45&lt;=AS$178,'MissFill 1'!AR48,"")</f>
        <v>14</v>
      </c>
      <c r="AT45" s="59">
        <f>IF($A45&lt;=AT$178,'MissFill 1'!AS48,"")</f>
        <v>424</v>
      </c>
      <c r="AU45" s="59">
        <f>IF($A45&lt;=AU$178,'MissFill 1'!AT48,"")</f>
        <v>170</v>
      </c>
      <c r="AV45" s="59">
        <f>IF($A45&lt;=AV$178,'MissFill 1'!AU48,"")</f>
        <v>2763</v>
      </c>
      <c r="AW45" s="59">
        <f>IF($A45&lt;=AW$178,'MissFill 1'!AV48,"")</f>
        <v>843</v>
      </c>
      <c r="AX45" s="59">
        <f>IF($A45&lt;=AX$178,'MissFill 1'!AW48,"")</f>
        <v>611</v>
      </c>
    </row>
    <row r="46" spans="1:50" x14ac:dyDescent="0.25">
      <c r="A46" s="41">
        <v>44391</v>
      </c>
      <c r="B46" s="52">
        <v>195</v>
      </c>
      <c r="C46" s="59">
        <f>IF($A46&lt;=C$178,'MissFill 1'!B49,"")</f>
        <v>35</v>
      </c>
      <c r="D46" s="59">
        <f>IF($A46&lt;=D$178,'MissFill 1'!C49,"")</f>
        <v>11</v>
      </c>
      <c r="E46" s="59">
        <f>IF($A46&lt;=E$178,'MissFill 1'!D49,"")</f>
        <v>336</v>
      </c>
      <c r="F46" s="59">
        <f>IF($A46&lt;=F$178,'MissFill 1'!E49,"")</f>
        <v>172</v>
      </c>
      <c r="G46" s="59">
        <f>IF($A46&lt;=G$178,'MissFill 1'!F49,"")</f>
        <v>0</v>
      </c>
      <c r="H46" s="59">
        <f>IF($A46&lt;=H$178,'MissFill 1'!G49,"")</f>
        <v>230</v>
      </c>
      <c r="I46" s="59">
        <f>IF($A46&lt;=I$178,'MissFill 1'!H49,"")</f>
        <v>30</v>
      </c>
      <c r="J46" s="59">
        <f>IF($A46&lt;=J$178,'MissFill 1'!I49,"")</f>
        <v>214</v>
      </c>
      <c r="K46" s="59">
        <f>IF($A46&lt;=K$178,'MissFill 1'!J49,"")</f>
        <v>628</v>
      </c>
      <c r="L46" s="59">
        <f>IF($A46&lt;=L$178,'MissFill 1'!K49,"")</f>
        <v>994</v>
      </c>
      <c r="M46" s="59">
        <f>IF($A46&lt;=M$178,'MissFill 1'!L49,"")</f>
        <v>62</v>
      </c>
      <c r="N46" s="59">
        <f>IF($A46&lt;=N$178,'MissFill 1'!M49,"")</f>
        <v>39</v>
      </c>
      <c r="O46" s="59">
        <f>IF($A46&lt;=O$178,'MissFill 1'!N49,"")</f>
        <v>4401</v>
      </c>
      <c r="P46" s="59">
        <f>IF($A46&lt;=P$178,'MissFill 1'!O49,"")</f>
        <v>171</v>
      </c>
      <c r="Q46" s="59">
        <f>IF($A46&lt;=Q$178,'MissFill 1'!P49,"")</f>
        <v>0</v>
      </c>
      <c r="R46" s="59">
        <f>IF($A46&lt;=R$178,'MissFill 1'!Q49,"")</f>
        <v>50</v>
      </c>
      <c r="S46" s="59">
        <f>IF($A46&lt;=S$178,'MissFill 1'!R49,"")</f>
        <v>177</v>
      </c>
      <c r="T46" s="59">
        <f>IF($A46&lt;=T$178,'MissFill 1'!S49,"")</f>
        <v>3</v>
      </c>
      <c r="U46" s="59">
        <f>IF($A46&lt;=U$178,'MissFill 1'!T49,"")</f>
        <v>101</v>
      </c>
      <c r="V46" s="59">
        <f>IF($A46&lt;=V$178,'MissFill 1'!U49,"")</f>
        <v>1206</v>
      </c>
      <c r="W46" s="59">
        <f>IF($A46&lt;=W$178,'MissFill 1'!V49,"")</f>
        <v>40</v>
      </c>
      <c r="X46" s="59">
        <f>IF($A46&lt;=X$178,'MissFill 1'!W49,"")</f>
        <v>485</v>
      </c>
      <c r="Y46" s="59">
        <f>IF($A46&lt;=Y$178,'MissFill 1'!X49,"")</f>
        <v>38</v>
      </c>
      <c r="Z46" s="59">
        <f>IF($A46&lt;=Z$178,'MissFill 1'!Y49,"")</f>
        <v>18</v>
      </c>
      <c r="AA46" s="59">
        <f>IF($A46&lt;=AA$178,'MissFill 1'!Z49,"")</f>
        <v>398</v>
      </c>
      <c r="AB46" s="59">
        <f>IF($A46&lt;=AB$178,'MissFill 1'!AA49,"")</f>
        <v>64</v>
      </c>
      <c r="AC46" s="59">
        <f>IF($A46&lt;=AC$178,'MissFill 1'!AB49,"")</f>
        <v>1039</v>
      </c>
      <c r="AD46" s="59">
        <f>IF($A46&lt;=AD$178,'MissFill 1'!AC49,"")</f>
        <v>1280</v>
      </c>
      <c r="AE46" s="59">
        <f>IF($A46&lt;=AE$178,'MissFill 1'!AD49,"")</f>
        <v>1084</v>
      </c>
      <c r="AF46" s="59">
        <f>IF($A46&lt;=AF$178,'MissFill 1'!AE49,"")</f>
        <v>102</v>
      </c>
      <c r="AG46" s="59">
        <f>IF($A46&lt;=AG$178,'MissFill 1'!AF49,"")</f>
        <v>1918</v>
      </c>
      <c r="AH46" s="59">
        <f>IF($A46&lt;=AH$178,'MissFill 1'!AG49,"")</f>
        <v>393</v>
      </c>
      <c r="AI46" s="59">
        <f>IF($A46&lt;=AI$178,'MissFill 1'!AH49,"")</f>
        <v>67</v>
      </c>
      <c r="AJ46" s="59">
        <f>IF($A46&lt;=AJ$178,'MissFill 1'!AI49,"")</f>
        <v>46</v>
      </c>
      <c r="AK46" s="59">
        <f>IF($A46&lt;=AK$178,'MissFill 1'!AJ49,"")</f>
        <v>482</v>
      </c>
      <c r="AL46" s="59">
        <f>IF($A46&lt;=AL$178,'MissFill 1'!AK49,"")</f>
        <v>2498</v>
      </c>
      <c r="AM46" s="59">
        <f>IF($A46&lt;=AM$178,'MissFill 1'!AL49,"")</f>
        <v>448</v>
      </c>
      <c r="AN46" s="59">
        <f>IF($A46&lt;=AN$178,'MissFill 1'!AM49,"")</f>
        <v>522</v>
      </c>
      <c r="AO46" s="59">
        <f>IF($A46&lt;=AO$178,'MissFill 1'!AN49,"")</f>
        <v>839</v>
      </c>
      <c r="AP46" s="59">
        <f>IF($A46&lt;=AP$178,'MissFill 1'!AO49,"")</f>
        <v>2139</v>
      </c>
      <c r="AQ46" s="59">
        <f>IF($A46&lt;=AQ$178,'MissFill 1'!AP49,"")</f>
        <v>568</v>
      </c>
      <c r="AR46" s="59">
        <f>IF($A46&lt;=AR$178,'MissFill 1'!AQ49,"")</f>
        <v>396</v>
      </c>
      <c r="AS46" s="59">
        <f>IF($A46&lt;=AS$178,'MissFill 1'!AR49,"")</f>
        <v>112</v>
      </c>
      <c r="AT46" s="59">
        <f>IF($A46&lt;=AT$178,'MissFill 1'!AS49,"")</f>
        <v>1426</v>
      </c>
      <c r="AU46" s="59">
        <f>IF($A46&lt;=AU$178,'MissFill 1'!AT49,"")</f>
        <v>411</v>
      </c>
      <c r="AV46" s="59">
        <f>IF($A46&lt;=AV$178,'MissFill 1'!AU49,"")</f>
        <v>2118</v>
      </c>
      <c r="AW46" s="59">
        <f>IF($A46&lt;=AW$178,'MissFill 1'!AV49,"")</f>
        <v>281</v>
      </c>
      <c r="AX46" s="59">
        <f>IF($A46&lt;=AX$178,'MissFill 1'!AW49,"")</f>
        <v>727</v>
      </c>
    </row>
    <row r="47" spans="1:50" x14ac:dyDescent="0.25">
      <c r="A47" s="41">
        <v>44392</v>
      </c>
      <c r="B47" s="52">
        <v>196</v>
      </c>
      <c r="C47" s="59">
        <f>IF($A47&lt;=C$178,'MissFill 1'!B50,"")</f>
        <v>49</v>
      </c>
      <c r="D47" s="59">
        <f>IF($A47&lt;=D$178,'MissFill 1'!C50,"")</f>
        <v>77</v>
      </c>
      <c r="E47" s="59">
        <f>IF($A47&lt;=E$178,'MissFill 1'!D50,"")</f>
        <v>107</v>
      </c>
      <c r="F47" s="59">
        <f>IF($A47&lt;=F$178,'MissFill 1'!E50,"")</f>
        <v>757</v>
      </c>
      <c r="G47" s="59">
        <f>IF($A47&lt;=G$178,'MissFill 1'!F50,"")</f>
        <v>27</v>
      </c>
      <c r="H47" s="59">
        <f>IF($A47&lt;=H$178,'MissFill 1'!G50,"")</f>
        <v>479</v>
      </c>
      <c r="I47" s="59">
        <f>IF($A47&lt;=I$178,'MissFill 1'!H50,"")</f>
        <v>0</v>
      </c>
      <c r="J47" s="59">
        <f>IF($A47&lt;=J$178,'MissFill 1'!I50,"")</f>
        <v>124</v>
      </c>
      <c r="K47" s="59">
        <f>IF($A47&lt;=K$178,'MissFill 1'!J50,"")</f>
        <v>2102</v>
      </c>
      <c r="L47" s="59">
        <f>IF($A47&lt;=L$178,'MissFill 1'!K50,"")</f>
        <v>602</v>
      </c>
      <c r="M47" s="59">
        <f>IF($A47&lt;=M$178,'MissFill 1'!L50,"")</f>
        <v>140</v>
      </c>
      <c r="N47" s="59">
        <f>IF($A47&lt;=N$178,'MissFill 1'!M50,"")</f>
        <v>1</v>
      </c>
      <c r="O47" s="59">
        <f>IF($A47&lt;=O$178,'MissFill 1'!N50,"")</f>
        <v>1609</v>
      </c>
      <c r="P47" s="59">
        <f>IF($A47&lt;=P$178,'MissFill 1'!O50,"")</f>
        <v>3</v>
      </c>
      <c r="Q47" s="59">
        <f>IF($A47&lt;=Q$178,'MissFill 1'!P50,"")</f>
        <v>320</v>
      </c>
      <c r="R47" s="59">
        <f>IF($A47&lt;=R$178,'MissFill 1'!Q50,"")</f>
        <v>43</v>
      </c>
      <c r="S47" s="59">
        <f>IF($A47&lt;=S$178,'MissFill 1'!R50,"")</f>
        <v>851</v>
      </c>
      <c r="T47" s="59">
        <f>IF($A47&lt;=T$178,'MissFill 1'!S50,"")</f>
        <v>0</v>
      </c>
      <c r="U47" s="59">
        <f>IF($A47&lt;=U$178,'MissFill 1'!T50,"")</f>
        <v>605</v>
      </c>
      <c r="V47" s="59">
        <f>IF($A47&lt;=V$178,'MissFill 1'!U50,"")</f>
        <v>3097</v>
      </c>
      <c r="W47" s="59">
        <f>IF($A47&lt;=W$178,'MissFill 1'!V50,"")</f>
        <v>292</v>
      </c>
      <c r="X47" s="59">
        <f>IF($A47&lt;=X$178,'MissFill 1'!W50,"")</f>
        <v>786</v>
      </c>
      <c r="Y47" s="59">
        <f>IF($A47&lt;=Y$178,'MissFill 1'!X50,"")</f>
        <v>522</v>
      </c>
      <c r="Z47" s="59">
        <f>IF($A47&lt;=Z$178,'MissFill 1'!Y50,"")</f>
        <v>827</v>
      </c>
      <c r="AA47" s="59">
        <f>IF($A47&lt;=AA$178,'MissFill 1'!Z50,"")</f>
        <v>62</v>
      </c>
      <c r="AB47" s="59">
        <f>IF($A47&lt;=AB$178,'MissFill 1'!AA50,"")</f>
        <v>101</v>
      </c>
      <c r="AC47" s="59">
        <f>IF($A47&lt;=AC$178,'MissFill 1'!AB50,"")</f>
        <v>213</v>
      </c>
      <c r="AD47" s="59">
        <f>IF($A47&lt;=AD$178,'MissFill 1'!AC50,"")</f>
        <v>485</v>
      </c>
      <c r="AE47" s="59">
        <f>IF($A47&lt;=AE$178,'MissFill 1'!AD50,"")</f>
        <v>661</v>
      </c>
      <c r="AF47" s="59">
        <f>IF($A47&lt;=AF$178,'MissFill 1'!AE50,"")</f>
        <v>368</v>
      </c>
      <c r="AG47" s="59">
        <f>IF($A47&lt;=AG$178,'MissFill 1'!AF50,"")</f>
        <v>188</v>
      </c>
      <c r="AH47" s="59">
        <f>IF($A47&lt;=AH$178,'MissFill 1'!AG50,"")</f>
        <v>126</v>
      </c>
      <c r="AI47" s="59">
        <f>IF($A47&lt;=AI$178,'MissFill 1'!AH50,"")</f>
        <v>79</v>
      </c>
      <c r="AJ47" s="59">
        <f>IF($A47&lt;=AJ$178,'MissFill 1'!AI50,"")</f>
        <v>160</v>
      </c>
      <c r="AK47" s="59">
        <f>IF($A47&lt;=AK$178,'MissFill 1'!AJ50,"")</f>
        <v>741</v>
      </c>
      <c r="AL47" s="59">
        <f>IF($A47&lt;=AL$178,'MissFill 1'!AK50,"")</f>
        <v>2532</v>
      </c>
      <c r="AM47" s="59">
        <f>IF($A47&lt;=AM$178,'MissFill 1'!AL50,"")</f>
        <v>464</v>
      </c>
      <c r="AN47" s="59">
        <f>IF($A47&lt;=AN$178,'MissFill 1'!AM50,"")</f>
        <v>93</v>
      </c>
      <c r="AO47" s="59">
        <f>IF($A47&lt;=AO$178,'MissFill 1'!AN50,"")</f>
        <v>2029</v>
      </c>
      <c r="AP47" s="59">
        <f>IF($A47&lt;=AP$178,'MissFill 1'!AO50,"")</f>
        <v>965</v>
      </c>
      <c r="AQ47" s="59">
        <f>IF($A47&lt;=AQ$178,'MissFill 1'!AP50,"")</f>
        <v>556</v>
      </c>
      <c r="AR47" s="59">
        <f>IF($A47&lt;=AR$178,'MissFill 1'!AQ50,"")</f>
        <v>470</v>
      </c>
      <c r="AS47" s="59">
        <f>IF($A47&lt;=AS$178,'MissFill 1'!AR50,"")</f>
        <v>591</v>
      </c>
      <c r="AT47" s="59">
        <f>IF($A47&lt;=AT$178,'MissFill 1'!AS50,"")</f>
        <v>215</v>
      </c>
      <c r="AU47" s="59">
        <f>IF($A47&lt;=AU$178,'MissFill 1'!AT50,"")</f>
        <v>1689</v>
      </c>
      <c r="AV47" s="59">
        <f>IF($A47&lt;=AV$178,'MissFill 1'!AU50,"")</f>
        <v>2327</v>
      </c>
      <c r="AW47" s="59">
        <f>IF($A47&lt;=AW$178,'MissFill 1'!AV50,"")</f>
        <v>215</v>
      </c>
      <c r="AX47" s="59">
        <f>IF($A47&lt;=AX$178,'MissFill 1'!AW50,"")</f>
        <v>775</v>
      </c>
    </row>
    <row r="48" spans="1:50" x14ac:dyDescent="0.25">
      <c r="A48" s="41">
        <v>44393</v>
      </c>
      <c r="B48" s="52">
        <v>197</v>
      </c>
      <c r="C48" s="59">
        <f>IF($A48&lt;=C$178,'MissFill 1'!B51,"")</f>
        <v>35</v>
      </c>
      <c r="D48" s="59">
        <f>IF($A48&lt;=D$178,'MissFill 1'!C51,"")</f>
        <v>111</v>
      </c>
      <c r="E48" s="59">
        <f>IF($A48&lt;=E$178,'MissFill 1'!D51,"")</f>
        <v>1143</v>
      </c>
      <c r="F48" s="59">
        <f>IF($A48&lt;=F$178,'MissFill 1'!E51,"")</f>
        <v>358</v>
      </c>
      <c r="G48" s="59">
        <f>IF($A48&lt;=G$178,'MissFill 1'!F51,"")</f>
        <v>0</v>
      </c>
      <c r="H48" s="59">
        <f>IF($A48&lt;=H$178,'MissFill 1'!G51,"")</f>
        <v>42</v>
      </c>
      <c r="I48" s="59">
        <f>IF($A48&lt;=I$178,'MissFill 1'!H51,"")</f>
        <v>0</v>
      </c>
      <c r="J48" s="59">
        <f>IF($A48&lt;=J$178,'MissFill 1'!I51,"")</f>
        <v>5</v>
      </c>
      <c r="K48" s="59">
        <f>IF($A48&lt;=K$178,'MissFill 1'!J51,"")</f>
        <v>2025</v>
      </c>
      <c r="L48" s="59">
        <f>IF($A48&lt;=L$178,'MissFill 1'!K51,"")</f>
        <v>399</v>
      </c>
      <c r="M48" s="59">
        <f>IF($A48&lt;=M$178,'MissFill 1'!L51,"")</f>
        <v>116</v>
      </c>
      <c r="N48" s="59">
        <f>IF($A48&lt;=N$178,'MissFill 1'!M51,"")</f>
        <v>0</v>
      </c>
      <c r="O48" s="59">
        <f>IF($A48&lt;=O$178,'MissFill 1'!N51,"")</f>
        <v>3298</v>
      </c>
      <c r="P48" s="59">
        <f>IF($A48&lt;=P$178,'MissFill 1'!O51,"")</f>
        <v>3</v>
      </c>
      <c r="Q48" s="59">
        <f>IF($A48&lt;=Q$178,'MissFill 1'!P51,"")</f>
        <v>48</v>
      </c>
      <c r="R48" s="59">
        <f>IF($A48&lt;=R$178,'MissFill 1'!Q51,"")</f>
        <v>40</v>
      </c>
      <c r="S48" s="59">
        <f>IF($A48&lt;=S$178,'MissFill 1'!R51,"")</f>
        <v>248</v>
      </c>
      <c r="T48" s="59">
        <f>IF($A48&lt;=T$178,'MissFill 1'!S51,"")</f>
        <v>1</v>
      </c>
      <c r="U48" s="59">
        <f>IF($A48&lt;=U$178,'MissFill 1'!T51,"")</f>
        <v>164</v>
      </c>
      <c r="V48" s="59">
        <f>IF($A48&lt;=V$178,'MissFill 1'!U51,"")</f>
        <v>1843</v>
      </c>
      <c r="W48" s="59">
        <f>IF($A48&lt;=W$178,'MissFill 1'!V51,"")</f>
        <v>0</v>
      </c>
      <c r="X48" s="59">
        <f>IF($A48&lt;=X$178,'MissFill 1'!W51,"")</f>
        <v>781</v>
      </c>
      <c r="Y48" s="59">
        <f>IF($A48&lt;=Y$178,'MissFill 1'!X51,"")</f>
        <v>420</v>
      </c>
      <c r="Z48" s="59">
        <f>IF($A48&lt;=Z$178,'MissFill 1'!Y51,"")</f>
        <v>134</v>
      </c>
      <c r="AA48" s="59">
        <f>IF($A48&lt;=AA$178,'MissFill 1'!Z51,"")</f>
        <v>598</v>
      </c>
      <c r="AB48" s="59">
        <f>IF($A48&lt;=AB$178,'MissFill 1'!AA51,"")</f>
        <v>410</v>
      </c>
      <c r="AC48" s="59">
        <f>IF($A48&lt;=AC$178,'MissFill 1'!AB51,"")</f>
        <v>123</v>
      </c>
      <c r="AD48" s="59">
        <f>IF($A48&lt;=AD$178,'MissFill 1'!AC51,"")</f>
        <v>2201</v>
      </c>
      <c r="AE48" s="59">
        <f>IF($A48&lt;=AE$178,'MissFill 1'!AD51,"")</f>
        <v>321</v>
      </c>
      <c r="AF48" s="59">
        <f>IF($A48&lt;=AF$178,'MissFill 1'!AE51,"")</f>
        <v>244</v>
      </c>
      <c r="AG48" s="59">
        <f>IF($A48&lt;=AG$178,'MissFill 1'!AF51,"")</f>
        <v>128</v>
      </c>
      <c r="AH48" s="59">
        <f>IF($A48&lt;=AH$178,'MissFill 1'!AG51,"")</f>
        <v>236</v>
      </c>
      <c r="AI48" s="59">
        <f>IF($A48&lt;=AI$178,'MissFill 1'!AH51,"")</f>
        <v>54</v>
      </c>
      <c r="AJ48" s="59">
        <f>IF($A48&lt;=AJ$178,'MissFill 1'!AI51,"")</f>
        <v>0</v>
      </c>
      <c r="AK48" s="59">
        <f>IF($A48&lt;=AK$178,'MissFill 1'!AJ51,"")</f>
        <v>70</v>
      </c>
      <c r="AL48" s="59">
        <f>IF($A48&lt;=AL$178,'MissFill 1'!AK51,"")</f>
        <v>2067</v>
      </c>
      <c r="AM48" s="59">
        <f>IF($A48&lt;=AM$178,'MissFill 1'!AL51,"")</f>
        <v>278</v>
      </c>
      <c r="AN48" s="59">
        <f>IF($A48&lt;=AN$178,'MissFill 1'!AM51,"")</f>
        <v>396</v>
      </c>
      <c r="AO48" s="59">
        <f>IF($A48&lt;=AO$178,'MissFill 1'!AN51,"")</f>
        <v>1323</v>
      </c>
      <c r="AP48" s="59">
        <f>IF($A48&lt;=AP$178,'MissFill 1'!AO51,"")</f>
        <v>1274</v>
      </c>
      <c r="AQ48" s="59">
        <f>IF($A48&lt;=AQ$178,'MissFill 1'!AP51,"")</f>
        <v>211</v>
      </c>
      <c r="AR48" s="59">
        <f>IF($A48&lt;=AR$178,'MissFill 1'!AQ51,"")</f>
        <v>1431</v>
      </c>
      <c r="AS48" s="59">
        <f>IF($A48&lt;=AS$178,'MissFill 1'!AR51,"")</f>
        <v>478</v>
      </c>
      <c r="AT48" s="59">
        <f>IF($A48&lt;=AT$178,'MissFill 1'!AS51,"")</f>
        <v>806</v>
      </c>
      <c r="AU48" s="59">
        <f>IF($A48&lt;=AU$178,'MissFill 1'!AT51,"")</f>
        <v>629</v>
      </c>
      <c r="AV48" s="59">
        <f>IF($A48&lt;=AV$178,'MissFill 1'!AU51,"")</f>
        <v>2477</v>
      </c>
      <c r="AW48" s="59">
        <f>IF($A48&lt;=AW$178,'MissFill 1'!AV51,"")</f>
        <v>611</v>
      </c>
      <c r="AX48" s="59">
        <f>IF($A48&lt;=AX$178,'MissFill 1'!AW51,"")</f>
        <v>237</v>
      </c>
    </row>
    <row r="49" spans="1:50" x14ac:dyDescent="0.25">
      <c r="A49" s="41">
        <v>44394</v>
      </c>
      <c r="B49" s="52">
        <v>198</v>
      </c>
      <c r="C49" s="59">
        <f>IF($A49&lt;=C$178,'MissFill 1'!B52,"")</f>
        <v>51</v>
      </c>
      <c r="D49" s="59">
        <f>IF($A49&lt;=D$178,'MissFill 1'!C52,"")</f>
        <v>844</v>
      </c>
      <c r="E49" s="59">
        <f>IF($A49&lt;=E$178,'MissFill 1'!D52,"")</f>
        <v>1018</v>
      </c>
      <c r="F49" s="59">
        <f>IF($A49&lt;=F$178,'MissFill 1'!E52,"")</f>
        <v>218</v>
      </c>
      <c r="G49" s="59">
        <f>IF($A49&lt;=G$178,'MissFill 1'!F52,"")</f>
        <v>11</v>
      </c>
      <c r="H49" s="59">
        <f>IF($A49&lt;=H$178,'MissFill 1'!G52,"")</f>
        <v>166</v>
      </c>
      <c r="I49" s="59">
        <f>IF($A49&lt;=I$178,'MissFill 1'!H52,"")</f>
        <v>0</v>
      </c>
      <c r="J49" s="59">
        <f>IF($A49&lt;=J$178,'MissFill 1'!I52,"")</f>
        <v>1777</v>
      </c>
      <c r="K49" s="59">
        <f>IF($A49&lt;=K$178,'MissFill 1'!J52,"")</f>
        <v>1462</v>
      </c>
      <c r="L49" s="59">
        <f>IF($A49&lt;=L$178,'MissFill 1'!K52,"")</f>
        <v>847</v>
      </c>
      <c r="M49" s="59">
        <f>IF($A49&lt;=M$178,'MissFill 1'!L52,"")</f>
        <v>110</v>
      </c>
      <c r="N49" s="59">
        <f>IF($A49&lt;=N$178,'MissFill 1'!M52,"")</f>
        <v>31</v>
      </c>
      <c r="O49" s="59">
        <f>IF($A49&lt;=O$178,'MissFill 1'!N52,"")</f>
        <v>10</v>
      </c>
      <c r="P49" s="59">
        <f>IF($A49&lt;=P$178,'MissFill 1'!O52,"")</f>
        <v>267</v>
      </c>
      <c r="Q49" s="59">
        <f>IF($A49&lt;=Q$178,'MissFill 1'!P52,"")</f>
        <v>53</v>
      </c>
      <c r="R49" s="59">
        <f>IF($A49&lt;=R$178,'MissFill 1'!Q52,"")</f>
        <v>0</v>
      </c>
      <c r="S49" s="59">
        <f>IF($A49&lt;=S$178,'MissFill 1'!R52,"")</f>
        <v>2223</v>
      </c>
      <c r="T49" s="59">
        <f>IF($A49&lt;=T$178,'MissFill 1'!S52,"")</f>
        <v>18</v>
      </c>
      <c r="U49" s="59">
        <f>IF($A49&lt;=U$178,'MissFill 1'!T52,"")</f>
        <v>834</v>
      </c>
      <c r="V49" s="59">
        <f>IF($A49&lt;=V$178,'MissFill 1'!U52,"")</f>
        <v>2228</v>
      </c>
      <c r="W49" s="59">
        <f>IF($A49&lt;=W$178,'MissFill 1'!V52,"")</f>
        <v>86</v>
      </c>
      <c r="X49" s="59">
        <f>IF($A49&lt;=X$178,'MissFill 1'!W52,"")</f>
        <v>1207</v>
      </c>
      <c r="Y49" s="59">
        <f>IF($A49&lt;=Y$178,'MissFill 1'!X52,"")</f>
        <v>255</v>
      </c>
      <c r="Z49" s="59">
        <f>IF($A49&lt;=Z$178,'MissFill 1'!Y52,"")</f>
        <v>39</v>
      </c>
      <c r="AA49" s="59">
        <f>IF($A49&lt;=AA$178,'MissFill 1'!Z52,"")</f>
        <v>1230</v>
      </c>
      <c r="AB49" s="59">
        <f>IF($A49&lt;=AB$178,'MissFill 1'!AA52,"")</f>
        <v>771</v>
      </c>
      <c r="AC49" s="59">
        <f>IF($A49&lt;=AC$178,'MissFill 1'!AB52,"")</f>
        <v>410</v>
      </c>
      <c r="AD49" s="59">
        <f>IF($A49&lt;=AD$178,'MissFill 1'!AC52,"")</f>
        <v>621</v>
      </c>
      <c r="AE49" s="59">
        <f>IF($A49&lt;=AE$178,'MissFill 1'!AD52,"")</f>
        <v>516</v>
      </c>
      <c r="AF49" s="59">
        <f>IF($A49&lt;=AF$178,'MissFill 1'!AE52,"")</f>
        <v>54</v>
      </c>
      <c r="AG49" s="59">
        <f>IF($A49&lt;=AG$178,'MissFill 1'!AF52,"")</f>
        <v>1626</v>
      </c>
      <c r="AH49" s="59">
        <f>IF($A49&lt;=AH$178,'MissFill 1'!AG52,"")</f>
        <v>299</v>
      </c>
      <c r="AI49" s="59">
        <f>IF($A49&lt;=AI$178,'MissFill 1'!AH52,"")</f>
        <v>0</v>
      </c>
      <c r="AJ49" s="59">
        <f>IF($A49&lt;=AJ$178,'MissFill 1'!AI52,"")</f>
        <v>10</v>
      </c>
      <c r="AK49" s="59">
        <f>IF($A49&lt;=AK$178,'MissFill 1'!AJ52,"")</f>
        <v>17</v>
      </c>
      <c r="AL49" s="59">
        <f>IF($A49&lt;=AL$178,'MissFill 1'!AK52,"")</f>
        <v>2576</v>
      </c>
      <c r="AM49" s="59">
        <f>IF($A49&lt;=AM$178,'MissFill 1'!AL52,"")</f>
        <v>977</v>
      </c>
      <c r="AN49" s="59">
        <f>IF($A49&lt;=AN$178,'MissFill 1'!AM52,"")</f>
        <v>194</v>
      </c>
      <c r="AO49" s="59">
        <f>IF($A49&lt;=AO$178,'MissFill 1'!AN52,"")</f>
        <v>685</v>
      </c>
      <c r="AP49" s="59">
        <f>IF($A49&lt;=AP$178,'MissFill 1'!AO52,"")</f>
        <v>641</v>
      </c>
      <c r="AQ49" s="59">
        <f>IF($A49&lt;=AQ$178,'MissFill 1'!AP52,"")</f>
        <v>540</v>
      </c>
      <c r="AR49" s="59">
        <f>IF($A49&lt;=AR$178,'MissFill 1'!AQ52,"")</f>
        <v>1143</v>
      </c>
      <c r="AS49" s="59">
        <f>IF($A49&lt;=AS$178,'MissFill 1'!AR52,"")</f>
        <v>330</v>
      </c>
      <c r="AT49" s="59">
        <f>IF($A49&lt;=AT$178,'MissFill 1'!AS52,"")</f>
        <v>395</v>
      </c>
      <c r="AU49" s="59">
        <f>IF($A49&lt;=AU$178,'MissFill 1'!AT52,"")</f>
        <v>1251</v>
      </c>
      <c r="AV49" s="59">
        <f>IF($A49&lt;=AV$178,'MissFill 1'!AU52,"")</f>
        <v>1133</v>
      </c>
      <c r="AW49" s="59">
        <f>IF($A49&lt;=AW$178,'MissFill 1'!AV52,"")</f>
        <v>634</v>
      </c>
      <c r="AX49" s="59">
        <f>IF($A49&lt;=AX$178,'MissFill 1'!AW52,"")</f>
        <v>674</v>
      </c>
    </row>
    <row r="50" spans="1:50" x14ac:dyDescent="0.25">
      <c r="A50" s="41">
        <v>44395</v>
      </c>
      <c r="B50" s="52">
        <v>199</v>
      </c>
      <c r="C50" s="59">
        <f>IF($A50&lt;=C$178,'MissFill 1'!B53,"")</f>
        <v>420</v>
      </c>
      <c r="D50" s="59">
        <f>IF($A50&lt;=D$178,'MissFill 1'!C53,"")</f>
        <v>155</v>
      </c>
      <c r="E50" s="59">
        <f>IF($A50&lt;=E$178,'MissFill 1'!D53,"")</f>
        <v>535</v>
      </c>
      <c r="F50" s="59">
        <f>IF($A50&lt;=F$178,'MissFill 1'!E53,"")</f>
        <v>23</v>
      </c>
      <c r="G50" s="59">
        <f>IF($A50&lt;=G$178,'MissFill 1'!F53,"")</f>
        <v>366</v>
      </c>
      <c r="H50" s="59">
        <f>IF($A50&lt;=H$178,'MissFill 1'!G53,"")</f>
        <v>139</v>
      </c>
      <c r="I50" s="59">
        <f>IF($A50&lt;=I$178,'MissFill 1'!H53,"")</f>
        <v>6</v>
      </c>
      <c r="J50" s="59">
        <f>IF($A50&lt;=J$178,'MissFill 1'!I53,"")</f>
        <v>1382</v>
      </c>
      <c r="K50" s="59">
        <f>IF($A50&lt;=K$178,'MissFill 1'!J53,"")</f>
        <v>17</v>
      </c>
      <c r="L50" s="59">
        <f>IF($A50&lt;=L$178,'MissFill 1'!K53,"")</f>
        <v>121</v>
      </c>
      <c r="M50" s="59">
        <f>IF($A50&lt;=M$178,'MissFill 1'!L53,"")</f>
        <v>131</v>
      </c>
      <c r="N50" s="59">
        <f>IF($A50&lt;=N$178,'MissFill 1'!M53,"")</f>
        <v>223</v>
      </c>
      <c r="O50" s="59">
        <f>IF($A50&lt;=O$178,'MissFill 1'!N53,"")</f>
        <v>0</v>
      </c>
      <c r="P50" s="59">
        <f>IF($A50&lt;=P$178,'MissFill 1'!O53,"")</f>
        <v>670</v>
      </c>
      <c r="Q50" s="59">
        <f>IF($A50&lt;=Q$178,'MissFill 1'!P53,"")</f>
        <v>340</v>
      </c>
      <c r="R50" s="59">
        <f>IF($A50&lt;=R$178,'MissFill 1'!Q53,"")</f>
        <v>5</v>
      </c>
      <c r="S50" s="59">
        <f>IF($A50&lt;=S$178,'MissFill 1'!R53,"")</f>
        <v>2008</v>
      </c>
      <c r="T50" s="59">
        <f>IF($A50&lt;=T$178,'MissFill 1'!S53,"")</f>
        <v>48</v>
      </c>
      <c r="U50" s="59">
        <f>IF($A50&lt;=U$178,'MissFill 1'!T53,"")</f>
        <v>1007</v>
      </c>
      <c r="V50" s="59">
        <f>IF($A50&lt;=V$178,'MissFill 1'!U53,"")</f>
        <v>1136</v>
      </c>
      <c r="W50" s="59">
        <f>IF($A50&lt;=W$178,'MissFill 1'!V53,"")</f>
        <v>23</v>
      </c>
      <c r="X50" s="59">
        <f>IF($A50&lt;=X$178,'MissFill 1'!W53,"")</f>
        <v>758</v>
      </c>
      <c r="Y50" s="59">
        <f>IF($A50&lt;=Y$178,'MissFill 1'!X53,"")</f>
        <v>129</v>
      </c>
      <c r="Z50" s="59">
        <f>IF($A50&lt;=Z$178,'MissFill 1'!Y53,"")</f>
        <v>12</v>
      </c>
      <c r="AA50" s="59">
        <f>IF($A50&lt;=AA$178,'MissFill 1'!Z53,"")</f>
        <v>1358</v>
      </c>
      <c r="AB50" s="59">
        <f>IF($A50&lt;=AB$178,'MissFill 1'!AA53,"")</f>
        <v>60</v>
      </c>
      <c r="AC50" s="59">
        <f>IF($A50&lt;=AC$178,'MissFill 1'!AB53,"")</f>
        <v>740</v>
      </c>
      <c r="AD50" s="59">
        <f>IF($A50&lt;=AD$178,'MissFill 1'!AC53,"")</f>
        <v>467</v>
      </c>
      <c r="AE50" s="59">
        <f>IF($A50&lt;=AE$178,'MissFill 1'!AD53,"")</f>
        <v>406</v>
      </c>
      <c r="AF50" s="59">
        <f>IF($A50&lt;=AF$178,'MissFill 1'!AE53,"")</f>
        <v>355</v>
      </c>
      <c r="AG50" s="59">
        <f>IF($A50&lt;=AG$178,'MissFill 1'!AF53,"")</f>
        <v>1717</v>
      </c>
      <c r="AH50" s="59">
        <f>IF($A50&lt;=AH$178,'MissFill 1'!AG53,"")</f>
        <v>174</v>
      </c>
      <c r="AI50" s="59">
        <f>IF($A50&lt;=AI$178,'MissFill 1'!AH53,"")</f>
        <v>494</v>
      </c>
      <c r="AJ50" s="59">
        <f>IF($A50&lt;=AJ$178,'MissFill 1'!AI53,"")</f>
        <v>0</v>
      </c>
      <c r="AK50" s="59">
        <f>IF($A50&lt;=AK$178,'MissFill 1'!AJ53,"")</f>
        <v>267</v>
      </c>
      <c r="AL50" s="59">
        <f>IF($A50&lt;=AL$178,'MissFill 1'!AK53,"")</f>
        <v>3039</v>
      </c>
      <c r="AM50" s="59">
        <f>IF($A50&lt;=AM$178,'MissFill 1'!AL53,"")</f>
        <v>485</v>
      </c>
      <c r="AN50" s="59">
        <f>IF($A50&lt;=AN$178,'MissFill 1'!AM53,"")</f>
        <v>715</v>
      </c>
      <c r="AO50" s="59">
        <f>IF($A50&lt;=AO$178,'MissFill 1'!AN53,"")</f>
        <v>1043</v>
      </c>
      <c r="AP50" s="59">
        <f>IF($A50&lt;=AP$178,'MissFill 1'!AO53,"")</f>
        <v>710</v>
      </c>
      <c r="AQ50" s="59">
        <f>IF($A50&lt;=AQ$178,'MissFill 1'!AP53,"")</f>
        <v>806</v>
      </c>
      <c r="AR50" s="59">
        <f>IF($A50&lt;=AR$178,'MissFill 1'!AQ53,"")</f>
        <v>1675</v>
      </c>
      <c r="AS50" s="59">
        <f>IF($A50&lt;=AS$178,'MissFill 1'!AR53,"")</f>
        <v>59</v>
      </c>
      <c r="AT50" s="59">
        <f>IF($A50&lt;=AT$178,'MissFill 1'!AS53,"")</f>
        <v>1376</v>
      </c>
      <c r="AU50" s="59">
        <f>IF($A50&lt;=AU$178,'MissFill 1'!AT53,"")</f>
        <v>1509</v>
      </c>
      <c r="AV50" s="59">
        <f>IF($A50&lt;=AV$178,'MissFill 1'!AU53,"")</f>
        <v>1713</v>
      </c>
      <c r="AW50" s="59">
        <f>IF($A50&lt;=AW$178,'MissFill 1'!AV53,"")</f>
        <v>549</v>
      </c>
      <c r="AX50" s="59">
        <f>IF($A50&lt;=AX$178,'MissFill 1'!AW53,"")</f>
        <v>476</v>
      </c>
    </row>
    <row r="51" spans="1:50" x14ac:dyDescent="0.25">
      <c r="A51" s="41">
        <v>44396</v>
      </c>
      <c r="B51" s="52">
        <v>200</v>
      </c>
      <c r="C51" s="59">
        <f>IF($A51&lt;=C$178,'MissFill 1'!B54,"")</f>
        <v>45</v>
      </c>
      <c r="D51" s="59">
        <f>IF($A51&lt;=D$178,'MissFill 1'!C54,"")</f>
        <v>23</v>
      </c>
      <c r="E51" s="59">
        <f>IF($A51&lt;=E$178,'MissFill 1'!D54,"")</f>
        <v>377</v>
      </c>
      <c r="F51" s="59">
        <f>IF($A51&lt;=F$178,'MissFill 1'!E54,"")</f>
        <v>116</v>
      </c>
      <c r="G51" s="59">
        <f>IF($A51&lt;=G$178,'MissFill 1'!F54,"")</f>
        <v>72</v>
      </c>
      <c r="H51" s="59">
        <f>IF($A51&lt;=H$178,'MissFill 1'!G54,"")</f>
        <v>178</v>
      </c>
      <c r="I51" s="59">
        <f>IF($A51&lt;=I$178,'MissFill 1'!H54,"")</f>
        <v>201</v>
      </c>
      <c r="J51" s="59">
        <f>IF($A51&lt;=J$178,'MissFill 1'!I54,"")</f>
        <v>4067</v>
      </c>
      <c r="K51" s="59">
        <f>IF($A51&lt;=K$178,'MissFill 1'!J54,"")</f>
        <v>2246</v>
      </c>
      <c r="L51" s="59">
        <f>IF($A51&lt;=L$178,'MissFill 1'!K54,"")</f>
        <v>215</v>
      </c>
      <c r="M51" s="59">
        <f>IF($A51&lt;=M$178,'MissFill 1'!L54,"")</f>
        <v>335</v>
      </c>
      <c r="N51" s="59">
        <f>IF($A51&lt;=N$178,'MissFill 1'!M54,"")</f>
        <v>1174</v>
      </c>
      <c r="O51" s="59">
        <f>IF($A51&lt;=O$178,'MissFill 1'!N54,"")</f>
        <v>4591</v>
      </c>
      <c r="P51" s="59">
        <f>IF($A51&lt;=P$178,'MissFill 1'!O54,"")</f>
        <v>572</v>
      </c>
      <c r="Q51" s="59">
        <f>IF($A51&lt;=Q$178,'MissFill 1'!P54,"")</f>
        <v>344</v>
      </c>
      <c r="R51" s="59">
        <f>IF($A51&lt;=R$178,'MissFill 1'!Q54,"")</f>
        <v>0</v>
      </c>
      <c r="S51" s="59">
        <f>IF($A51&lt;=S$178,'MissFill 1'!R54,"")</f>
        <v>1279</v>
      </c>
      <c r="T51" s="59">
        <f>IF($A51&lt;=T$178,'MissFill 1'!S54,"")</f>
        <v>169</v>
      </c>
      <c r="U51" s="59">
        <f>IF($A51&lt;=U$178,'MissFill 1'!T54,"")</f>
        <v>2613</v>
      </c>
      <c r="V51" s="59">
        <f>IF($A51&lt;=V$178,'MissFill 1'!U54,"")</f>
        <v>1093</v>
      </c>
      <c r="W51" s="59">
        <f>IF($A51&lt;=W$178,'MissFill 1'!V54,"")</f>
        <v>40</v>
      </c>
      <c r="X51" s="59">
        <f>IF($A51&lt;=X$178,'MissFill 1'!W54,"")</f>
        <v>2252</v>
      </c>
      <c r="Y51" s="59">
        <f>IF($A51&lt;=Y$178,'MissFill 1'!X54,"")</f>
        <v>373</v>
      </c>
      <c r="Z51" s="59">
        <f>IF($A51&lt;=Z$178,'MissFill 1'!Y54,"")</f>
        <v>0</v>
      </c>
      <c r="AA51" s="59">
        <f>IF($A51&lt;=AA$178,'MissFill 1'!Z54,"")</f>
        <v>1076</v>
      </c>
      <c r="AB51" s="59">
        <f>IF($A51&lt;=AB$178,'MissFill 1'!AA54,"")</f>
        <v>604</v>
      </c>
      <c r="AC51" s="59">
        <f>IF($A51&lt;=AC$178,'MissFill 1'!AB54,"")</f>
        <v>176</v>
      </c>
      <c r="AD51" s="59">
        <f>IF($A51&lt;=AD$178,'MissFill 1'!AC54,"")</f>
        <v>697</v>
      </c>
      <c r="AE51" s="59">
        <f>IF($A51&lt;=AE$178,'MissFill 1'!AD54,"")</f>
        <v>784</v>
      </c>
      <c r="AF51" s="59">
        <f>IF($A51&lt;=AF$178,'MissFill 1'!AE54,"")</f>
        <v>961</v>
      </c>
      <c r="AG51" s="59">
        <f>IF($A51&lt;=AG$178,'MissFill 1'!AF54,"")</f>
        <v>1340</v>
      </c>
      <c r="AH51" s="59">
        <f>IF($A51&lt;=AH$178,'MissFill 1'!AG54,"")</f>
        <v>537</v>
      </c>
      <c r="AI51" s="59">
        <f>IF($A51&lt;=AI$178,'MissFill 1'!AH54,"")</f>
        <v>559</v>
      </c>
      <c r="AJ51" s="59">
        <f>IF($A51&lt;=AJ$178,'MissFill 1'!AI54,"")</f>
        <v>12</v>
      </c>
      <c r="AK51" s="59">
        <f>IF($A51&lt;=AK$178,'MissFill 1'!AJ54,"")</f>
        <v>259</v>
      </c>
      <c r="AL51" s="59">
        <f>IF($A51&lt;=AL$178,'MissFill 1'!AK54,"")</f>
        <v>3338</v>
      </c>
      <c r="AM51" s="59">
        <f>IF($A51&lt;=AM$178,'MissFill 1'!AL54,"")</f>
        <v>849</v>
      </c>
      <c r="AN51" s="59">
        <f>IF($A51&lt;=AN$178,'MissFill 1'!AM54,"")</f>
        <v>298</v>
      </c>
      <c r="AO51" s="59">
        <f>IF($A51&lt;=AO$178,'MissFill 1'!AN54,"")</f>
        <v>757</v>
      </c>
      <c r="AP51" s="59">
        <f>IF($A51&lt;=AP$178,'MissFill 1'!AO54,"")</f>
        <v>1959</v>
      </c>
      <c r="AQ51" s="59">
        <f>IF($A51&lt;=AQ$178,'MissFill 1'!AP54,"")</f>
        <v>1886</v>
      </c>
      <c r="AR51" s="59">
        <f>IF($A51&lt;=AR$178,'MissFill 1'!AQ54,"")</f>
        <v>183</v>
      </c>
      <c r="AS51" s="59">
        <f>IF($A51&lt;=AS$178,'MissFill 1'!AR54,"")</f>
        <v>787</v>
      </c>
      <c r="AT51" s="59">
        <f>IF($A51&lt;=AT$178,'MissFill 1'!AS54,"")</f>
        <v>108</v>
      </c>
      <c r="AU51" s="59">
        <f>IF($A51&lt;=AU$178,'MissFill 1'!AT54,"")</f>
        <v>1125</v>
      </c>
      <c r="AV51" s="59">
        <f>IF($A51&lt;=AV$178,'MissFill 1'!AU54,"")</f>
        <v>705</v>
      </c>
      <c r="AW51" s="59">
        <f>IF($A51&lt;=AW$178,'MissFill 1'!AV54,"")</f>
        <v>448</v>
      </c>
      <c r="AX51" s="59">
        <f>IF($A51&lt;=AX$178,'MissFill 1'!AW54,"")</f>
        <v>359</v>
      </c>
    </row>
    <row r="52" spans="1:50" x14ac:dyDescent="0.25">
      <c r="A52" s="41">
        <v>44397</v>
      </c>
      <c r="B52" s="52">
        <v>201</v>
      </c>
      <c r="C52" s="59">
        <f>IF($A52&lt;=C$178,'MissFill 1'!B55,"")</f>
        <v>549</v>
      </c>
      <c r="D52" s="59">
        <f>IF($A52&lt;=D$178,'MissFill 1'!C55,"")</f>
        <v>249</v>
      </c>
      <c r="E52" s="59">
        <f>IF($A52&lt;=E$178,'MissFill 1'!D55,"")</f>
        <v>46</v>
      </c>
      <c r="F52" s="59">
        <f>IF($A52&lt;=F$178,'MissFill 1'!E55,"")</f>
        <v>239</v>
      </c>
      <c r="G52" s="59">
        <f>IF($A52&lt;=G$178,'MissFill 1'!F55,"")</f>
        <v>6</v>
      </c>
      <c r="H52" s="59">
        <f>IF($A52&lt;=H$178,'MissFill 1'!G55,"")</f>
        <v>1111</v>
      </c>
      <c r="I52" s="59">
        <f>IF($A52&lt;=I$178,'MissFill 1'!H55,"")</f>
        <v>122</v>
      </c>
      <c r="J52" s="59">
        <f>IF($A52&lt;=J$178,'MissFill 1'!I55,"")</f>
        <v>1765</v>
      </c>
      <c r="K52" s="59">
        <f>IF($A52&lt;=K$178,'MissFill 1'!J55,"")</f>
        <v>659</v>
      </c>
      <c r="L52" s="59">
        <f>IF($A52&lt;=L$178,'MissFill 1'!K55,"")</f>
        <v>745</v>
      </c>
      <c r="M52" s="59">
        <f>IF($A52&lt;=M$178,'MissFill 1'!L55,"")</f>
        <v>116</v>
      </c>
      <c r="N52" s="59">
        <f>IF($A52&lt;=N$178,'MissFill 1'!M55,"")</f>
        <v>525</v>
      </c>
      <c r="O52" s="59">
        <f>IF($A52&lt;=O$178,'MissFill 1'!N55,"")</f>
        <v>1408</v>
      </c>
      <c r="P52" s="59">
        <f>IF($A52&lt;=P$178,'MissFill 1'!O55,"")</f>
        <v>1070</v>
      </c>
      <c r="Q52" s="59">
        <f>IF($A52&lt;=Q$178,'MissFill 1'!P55,"")</f>
        <v>36</v>
      </c>
      <c r="R52" s="59">
        <f>IF($A52&lt;=R$178,'MissFill 1'!Q55,"")</f>
        <v>0</v>
      </c>
      <c r="S52" s="59">
        <f>IF($A52&lt;=S$178,'MissFill 1'!R55,"")</f>
        <v>560</v>
      </c>
      <c r="T52" s="59">
        <f>IF($A52&lt;=T$178,'MissFill 1'!S55,"")</f>
        <v>168</v>
      </c>
      <c r="U52" s="59">
        <f>IF($A52&lt;=U$178,'MissFill 1'!T55,"")</f>
        <v>845</v>
      </c>
      <c r="V52" s="59">
        <f>IF($A52&lt;=V$178,'MissFill 1'!U55,"")</f>
        <v>142</v>
      </c>
      <c r="W52" s="59">
        <f>IF($A52&lt;=W$178,'MissFill 1'!V55,"")</f>
        <v>22</v>
      </c>
      <c r="X52" s="59">
        <f>IF($A52&lt;=X$178,'MissFill 1'!W55,"")</f>
        <v>819</v>
      </c>
      <c r="Y52" s="59">
        <f>IF($A52&lt;=Y$178,'MissFill 1'!X55,"")</f>
        <v>1716</v>
      </c>
      <c r="Z52" s="59">
        <f>IF($A52&lt;=Z$178,'MissFill 1'!Y55,"")</f>
        <v>0</v>
      </c>
      <c r="AA52" s="59">
        <f>IF($A52&lt;=AA$178,'MissFill 1'!Z55,"")</f>
        <v>1324</v>
      </c>
      <c r="AB52" s="59">
        <f>IF($A52&lt;=AB$178,'MissFill 1'!AA55,"")</f>
        <v>131</v>
      </c>
      <c r="AC52" s="59">
        <f>IF($A52&lt;=AC$178,'MissFill 1'!AB55,"")</f>
        <v>242</v>
      </c>
      <c r="AD52" s="59">
        <f>IF($A52&lt;=AD$178,'MissFill 1'!AC55,"")</f>
        <v>1247</v>
      </c>
      <c r="AE52" s="59">
        <f>IF($A52&lt;=AE$178,'MissFill 1'!AD55,"")</f>
        <v>1148</v>
      </c>
      <c r="AF52" s="59">
        <f>IF($A52&lt;=AF$178,'MissFill 1'!AE55,"")</f>
        <v>41</v>
      </c>
      <c r="AG52" s="59">
        <f>IF($A52&lt;=AG$178,'MissFill 1'!AF55,"")</f>
        <v>211</v>
      </c>
      <c r="AH52" s="59">
        <f>IF($A52&lt;=AH$178,'MissFill 1'!AG55,"")</f>
        <v>550</v>
      </c>
      <c r="AI52" s="59">
        <f>IF($A52&lt;=AI$178,'MissFill 1'!AH55,"")</f>
        <v>215</v>
      </c>
      <c r="AJ52" s="59">
        <f>IF($A52&lt;=AJ$178,'MissFill 1'!AI55,"")</f>
        <v>46</v>
      </c>
      <c r="AK52" s="59">
        <f>IF($A52&lt;=AK$178,'MissFill 1'!AJ55,"")</f>
        <v>181</v>
      </c>
      <c r="AL52" s="59">
        <f>IF($A52&lt;=AL$178,'MissFill 1'!AK55,"")</f>
        <v>2959</v>
      </c>
      <c r="AM52" s="59">
        <f>IF($A52&lt;=AM$178,'MissFill 1'!AL55,"")</f>
        <v>1137</v>
      </c>
      <c r="AN52" s="59">
        <f>IF($A52&lt;=AN$178,'MissFill 1'!AM55,"")</f>
        <v>516</v>
      </c>
      <c r="AO52" s="59">
        <f>IF($A52&lt;=AO$178,'MissFill 1'!AN55,"")</f>
        <v>784</v>
      </c>
      <c r="AP52" s="59">
        <f>IF($A52&lt;=AP$178,'MissFill 1'!AO55,"")</f>
        <v>837</v>
      </c>
      <c r="AQ52" s="59">
        <f>IF($A52&lt;=AQ$178,'MissFill 1'!AP55,"")</f>
        <v>842</v>
      </c>
      <c r="AR52" s="59">
        <f>IF($A52&lt;=AR$178,'MissFill 1'!AQ55,"")</f>
        <v>332</v>
      </c>
      <c r="AS52" s="59">
        <f>IF($A52&lt;=AS$178,'MissFill 1'!AR55,"")</f>
        <v>855</v>
      </c>
      <c r="AT52" s="59">
        <f>IF($A52&lt;=AT$178,'MissFill 1'!AS55,"")</f>
        <v>378</v>
      </c>
      <c r="AU52" s="59">
        <f>IF($A52&lt;=AU$178,'MissFill 1'!AT55,"")</f>
        <v>1411</v>
      </c>
      <c r="AV52" s="59">
        <f>IF($A52&lt;=AV$178,'MissFill 1'!AU55,"")</f>
        <v>2106</v>
      </c>
      <c r="AW52" s="59">
        <f>IF($A52&lt;=AW$178,'MissFill 1'!AV55,"")</f>
        <v>415</v>
      </c>
      <c r="AX52" s="59">
        <f>IF($A52&lt;=AX$178,'MissFill 1'!AW55,"")</f>
        <v>326</v>
      </c>
    </row>
    <row r="53" spans="1:50" x14ac:dyDescent="0.25">
      <c r="A53" s="41">
        <v>44398</v>
      </c>
      <c r="B53" s="52">
        <v>202</v>
      </c>
      <c r="C53" s="59">
        <f>IF($A53&lt;=C$178,'MissFill 1'!B56,"")</f>
        <v>63</v>
      </c>
      <c r="D53" s="59">
        <f>IF($A53&lt;=D$178,'MissFill 1'!C56,"")</f>
        <v>551</v>
      </c>
      <c r="E53" s="59">
        <f>IF($A53&lt;=E$178,'MissFill 1'!D56,"")</f>
        <v>1179</v>
      </c>
      <c r="F53" s="59">
        <f>IF($A53&lt;=F$178,'MissFill 1'!E56,"")</f>
        <v>519</v>
      </c>
      <c r="G53" s="59">
        <f>IF($A53&lt;=G$178,'MissFill 1'!F56,"")</f>
        <v>0</v>
      </c>
      <c r="H53" s="59">
        <f>IF($A53&lt;=H$178,'MissFill 1'!G56,"")</f>
        <v>45</v>
      </c>
      <c r="I53" s="59">
        <f>IF($A53&lt;=I$178,'MissFill 1'!H56,"")</f>
        <v>70</v>
      </c>
      <c r="J53" s="59">
        <f>IF($A53&lt;=J$178,'MissFill 1'!I56,"")</f>
        <v>1779</v>
      </c>
      <c r="K53" s="59">
        <f>IF($A53&lt;=K$178,'MissFill 1'!J56,"")</f>
        <v>65</v>
      </c>
      <c r="L53" s="59">
        <f>IF($A53&lt;=L$178,'MissFill 1'!K56,"")</f>
        <v>282</v>
      </c>
      <c r="M53" s="59">
        <f>IF($A53&lt;=M$178,'MissFill 1'!L56,"")</f>
        <v>26</v>
      </c>
      <c r="N53" s="59">
        <f>IF($A53&lt;=N$178,'MissFill 1'!M56,"")</f>
        <v>179</v>
      </c>
      <c r="O53" s="59">
        <f>IF($A53&lt;=O$178,'MissFill 1'!N56,"")</f>
        <v>806</v>
      </c>
      <c r="P53" s="59">
        <f>IF($A53&lt;=P$178,'MissFill 1'!O56,"")</f>
        <v>695</v>
      </c>
      <c r="Q53" s="59">
        <f>IF($A53&lt;=Q$178,'MissFill 1'!P56,"")</f>
        <v>123</v>
      </c>
      <c r="R53" s="59">
        <f>IF($A53&lt;=R$178,'MissFill 1'!Q56,"")</f>
        <v>0</v>
      </c>
      <c r="S53" s="59">
        <f>IF($A53&lt;=S$178,'MissFill 1'!R56,"")</f>
        <v>703</v>
      </c>
      <c r="T53" s="59">
        <f>IF($A53&lt;=T$178,'MissFill 1'!S56,"")</f>
        <v>106</v>
      </c>
      <c r="U53" s="59">
        <f>IF($A53&lt;=U$178,'MissFill 1'!T56,"")</f>
        <v>1604</v>
      </c>
      <c r="V53" s="59">
        <f>IF($A53&lt;=V$178,'MissFill 1'!U56,"")</f>
        <v>28</v>
      </c>
      <c r="W53" s="59">
        <f>IF($A53&lt;=W$178,'MissFill 1'!V56,"")</f>
        <v>37</v>
      </c>
      <c r="X53" s="59">
        <f>IF($A53&lt;=X$178,'MissFill 1'!W56,"")</f>
        <v>286</v>
      </c>
      <c r="Y53" s="59">
        <f>IF($A53&lt;=Y$178,'MissFill 1'!X56,"")</f>
        <v>765</v>
      </c>
      <c r="Z53" s="59">
        <f>IF($A53&lt;=Z$178,'MissFill 1'!Y56,"")</f>
        <v>15</v>
      </c>
      <c r="AA53" s="59">
        <f>IF($A53&lt;=AA$178,'MissFill 1'!Z56,"")</f>
        <v>1585</v>
      </c>
      <c r="AB53" s="59">
        <f>IF($A53&lt;=AB$178,'MissFill 1'!AA56,"")</f>
        <v>1127</v>
      </c>
      <c r="AC53" s="59">
        <f>IF($A53&lt;=AC$178,'MissFill 1'!AB56,"")</f>
        <v>325</v>
      </c>
      <c r="AD53" s="59">
        <f>IF($A53&lt;=AD$178,'MissFill 1'!AC56,"")</f>
        <v>565</v>
      </c>
      <c r="AE53" s="59">
        <f>IF($A53&lt;=AE$178,'MissFill 1'!AD56,"")</f>
        <v>480</v>
      </c>
      <c r="AF53" s="59">
        <f>IF($A53&lt;=AF$178,'MissFill 1'!AE56,"")</f>
        <v>313</v>
      </c>
      <c r="AG53" s="59">
        <f>IF($A53&lt;=AG$178,'MissFill 1'!AF56,"")</f>
        <v>2320</v>
      </c>
      <c r="AH53" s="59">
        <f>IF($A53&lt;=AH$178,'MissFill 1'!AG56,"")</f>
        <v>326</v>
      </c>
      <c r="AI53" s="59">
        <f>IF($A53&lt;=AI$178,'MissFill 1'!AH56,"")</f>
        <v>740</v>
      </c>
      <c r="AJ53" s="59">
        <f>IF($A53&lt;=AJ$178,'MissFill 1'!AI56,"")</f>
        <v>34</v>
      </c>
      <c r="AK53" s="59">
        <f>IF($A53&lt;=AK$178,'MissFill 1'!AJ56,"")</f>
        <v>179</v>
      </c>
      <c r="AL53" s="59">
        <f>IF($A53&lt;=AL$178,'MissFill 1'!AK56,"")</f>
        <v>1645</v>
      </c>
      <c r="AM53" s="59">
        <f>IF($A53&lt;=AM$178,'MissFill 1'!AL56,"")</f>
        <v>937</v>
      </c>
      <c r="AN53" s="59">
        <f>IF($A53&lt;=AN$178,'MissFill 1'!AM56,"")</f>
        <v>519</v>
      </c>
      <c r="AO53" s="59">
        <f>IF($A53&lt;=AO$178,'MissFill 1'!AN56,"")</f>
        <v>1067</v>
      </c>
      <c r="AP53" s="59">
        <f>IF($A53&lt;=AP$178,'MissFill 1'!AO56,"")</f>
        <v>791</v>
      </c>
      <c r="AQ53" s="59">
        <f>IF($A53&lt;=AQ$178,'MissFill 1'!AP56,"")</f>
        <v>128</v>
      </c>
      <c r="AR53" s="59">
        <f>IF($A53&lt;=AR$178,'MissFill 1'!AQ56,"")</f>
        <v>113</v>
      </c>
      <c r="AS53" s="59">
        <f>IF($A53&lt;=AS$178,'MissFill 1'!AR56,"")</f>
        <v>671</v>
      </c>
      <c r="AT53" s="59">
        <f>IF($A53&lt;=AT$178,'MissFill 1'!AS56,"")</f>
        <v>702</v>
      </c>
      <c r="AU53" s="59">
        <f>IF($A53&lt;=AU$178,'MissFill 1'!AT56,"")</f>
        <v>876</v>
      </c>
      <c r="AV53" s="59">
        <f>IF($A53&lt;=AV$178,'MissFill 1'!AU56,"")</f>
        <v>608</v>
      </c>
      <c r="AW53" s="59">
        <f>IF($A53&lt;=AW$178,'MissFill 1'!AV56,"")</f>
        <v>159</v>
      </c>
      <c r="AX53" s="59">
        <f>IF($A53&lt;=AX$178,'MissFill 1'!AW56,"")</f>
        <v>400</v>
      </c>
    </row>
    <row r="54" spans="1:50" x14ac:dyDescent="0.25">
      <c r="A54" s="41">
        <v>44399</v>
      </c>
      <c r="B54" s="52">
        <v>203</v>
      </c>
      <c r="C54" s="59">
        <f>IF($A54&lt;=C$178,'MissFill 1'!B57,"")</f>
        <v>609</v>
      </c>
      <c r="D54" s="59">
        <f>IF($A54&lt;=D$178,'MissFill 1'!C57,"")</f>
        <v>299</v>
      </c>
      <c r="E54" s="59">
        <f>IF($A54&lt;=E$178,'MissFill 1'!D57,"")</f>
        <v>81</v>
      </c>
      <c r="F54" s="59">
        <f>IF($A54&lt;=F$178,'MissFill 1'!E57,"")</f>
        <v>63</v>
      </c>
      <c r="G54" s="59">
        <f>IF($A54&lt;=G$178,'MissFill 1'!F57,"")</f>
        <v>40</v>
      </c>
      <c r="H54" s="59">
        <f>IF($A54&lt;=H$178,'MissFill 1'!G57,"")</f>
        <v>491</v>
      </c>
      <c r="I54" s="59">
        <f>IF($A54&lt;=I$178,'MissFill 1'!H57,"")</f>
        <v>91</v>
      </c>
      <c r="J54" s="59">
        <f>IF($A54&lt;=J$178,'MissFill 1'!I57,"")</f>
        <v>1041</v>
      </c>
      <c r="K54" s="59">
        <f>IF($A54&lt;=K$178,'MissFill 1'!J57,"")</f>
        <v>45</v>
      </c>
      <c r="L54" s="59">
        <f>IF($A54&lt;=L$178,'MissFill 1'!K57,"")</f>
        <v>1009</v>
      </c>
      <c r="M54" s="59">
        <f>IF($A54&lt;=M$178,'MissFill 1'!L57,"")</f>
        <v>237</v>
      </c>
      <c r="N54" s="59">
        <f>IF($A54&lt;=N$178,'MissFill 1'!M57,"")</f>
        <v>335</v>
      </c>
      <c r="O54" s="59">
        <f>IF($A54&lt;=O$178,'MissFill 1'!N57,"")</f>
        <v>1588</v>
      </c>
      <c r="P54" s="59">
        <f>IF($A54&lt;=P$178,'MissFill 1'!O57,"")</f>
        <v>931</v>
      </c>
      <c r="Q54" s="59">
        <f>IF($A54&lt;=Q$178,'MissFill 1'!P57,"")</f>
        <v>37</v>
      </c>
      <c r="R54" s="59">
        <f>IF($A54&lt;=R$178,'MissFill 1'!Q57,"")</f>
        <v>0</v>
      </c>
      <c r="S54" s="59">
        <f>IF($A54&lt;=S$178,'MissFill 1'!R57,"")</f>
        <v>0</v>
      </c>
      <c r="T54" s="59">
        <f>IF($A54&lt;=T$178,'MissFill 1'!S57,"")</f>
        <v>164</v>
      </c>
      <c r="U54" s="59">
        <f>IF($A54&lt;=U$178,'MissFill 1'!T57,"")</f>
        <v>1059</v>
      </c>
      <c r="V54" s="59">
        <f>IF($A54&lt;=V$178,'MissFill 1'!U57,"")</f>
        <v>3</v>
      </c>
      <c r="W54" s="59">
        <f>IF($A54&lt;=W$178,'MissFill 1'!V57,"")</f>
        <v>34</v>
      </c>
      <c r="X54" s="59">
        <f>IF($A54&lt;=X$178,'MissFill 1'!W57,"")</f>
        <v>431</v>
      </c>
      <c r="Y54" s="59">
        <f>IF($A54&lt;=Y$178,'MissFill 1'!X57,"")</f>
        <v>1720</v>
      </c>
      <c r="Z54" s="59">
        <f>IF($A54&lt;=Z$178,'MissFill 1'!Y57,"")</f>
        <v>46</v>
      </c>
      <c r="AA54" s="59">
        <f>IF($A54&lt;=AA$178,'MissFill 1'!Z57,"")</f>
        <v>19</v>
      </c>
      <c r="AB54" s="59">
        <f>IF($A54&lt;=AB$178,'MissFill 1'!AA57,"")</f>
        <v>1269</v>
      </c>
      <c r="AC54" s="59">
        <f>IF($A54&lt;=AC$178,'MissFill 1'!AB57,"")</f>
        <v>165</v>
      </c>
      <c r="AD54" s="59">
        <f>IF($A54&lt;=AD$178,'MissFill 1'!AC57,"")</f>
        <v>1001</v>
      </c>
      <c r="AE54" s="59">
        <f>IF($A54&lt;=AE$178,'MissFill 1'!AD57,"")</f>
        <v>1597</v>
      </c>
      <c r="AF54" s="59">
        <f>IF($A54&lt;=AF$178,'MissFill 1'!AE57,"")</f>
        <v>619</v>
      </c>
      <c r="AG54" s="59">
        <f>IF($A54&lt;=AG$178,'MissFill 1'!AF57,"")</f>
        <v>1463</v>
      </c>
      <c r="AH54" s="59">
        <f>IF($A54&lt;=AH$178,'MissFill 1'!AG57,"")</f>
        <v>0</v>
      </c>
      <c r="AI54" s="59">
        <f>IF($A54&lt;=AI$178,'MissFill 1'!AH57,"")</f>
        <v>203</v>
      </c>
      <c r="AJ54" s="59">
        <f>IF($A54&lt;=AJ$178,'MissFill 1'!AI57,"")</f>
        <v>0</v>
      </c>
      <c r="AK54" s="59">
        <f>IF($A54&lt;=AK$178,'MissFill 1'!AJ57,"")</f>
        <v>206</v>
      </c>
      <c r="AL54" s="59">
        <f>IF($A54&lt;=AL$178,'MissFill 1'!AK57,"")</f>
        <v>2549</v>
      </c>
      <c r="AM54" s="59">
        <f>IF($A54&lt;=AM$178,'MissFill 1'!AL57,"")</f>
        <v>564</v>
      </c>
      <c r="AN54" s="59">
        <f>IF($A54&lt;=AN$178,'MissFill 1'!AM57,"")</f>
        <v>1471</v>
      </c>
      <c r="AO54" s="59">
        <f>IF($A54&lt;=AO$178,'MissFill 1'!AN57,"")</f>
        <v>1331</v>
      </c>
      <c r="AP54" s="59">
        <f>IF($A54&lt;=AP$178,'MissFill 1'!AO57,"")</f>
        <v>814</v>
      </c>
      <c r="AQ54" s="59">
        <f>IF($A54&lt;=AQ$178,'MissFill 1'!AP57,"")</f>
        <v>148</v>
      </c>
      <c r="AR54" s="59">
        <f>IF($A54&lt;=AR$178,'MissFill 1'!AQ57,"")</f>
        <v>199</v>
      </c>
      <c r="AS54" s="59">
        <f>IF($A54&lt;=AS$178,'MissFill 1'!AR57,"")</f>
        <v>263</v>
      </c>
      <c r="AT54" s="59">
        <f>IF($A54&lt;=AT$178,'MissFill 1'!AS57,"")</f>
        <v>504</v>
      </c>
      <c r="AU54" s="59">
        <f>IF($A54&lt;=AU$178,'MissFill 1'!AT57,"")</f>
        <v>995</v>
      </c>
      <c r="AV54" s="59">
        <f>IF($A54&lt;=AV$178,'MissFill 1'!AU57,"")</f>
        <v>1410</v>
      </c>
      <c r="AW54" s="59">
        <f>IF($A54&lt;=AW$178,'MissFill 1'!AV57,"")</f>
        <v>152</v>
      </c>
      <c r="AX54" s="59">
        <f>IF($A54&lt;=AX$178,'MissFill 1'!AW57,"")</f>
        <v>262</v>
      </c>
    </row>
    <row r="55" spans="1:50" x14ac:dyDescent="0.25">
      <c r="A55" s="41">
        <v>44400</v>
      </c>
      <c r="B55" s="52">
        <v>204</v>
      </c>
      <c r="C55" s="59">
        <f>IF($A55&lt;=C$178,'MissFill 1'!B58,"")</f>
        <v>249</v>
      </c>
      <c r="D55" s="59">
        <f>IF($A55&lt;=D$178,'MissFill 1'!C58,"")</f>
        <v>168</v>
      </c>
      <c r="E55" s="59">
        <f>IF($A55&lt;=E$178,'MissFill 1'!D58,"")</f>
        <v>13</v>
      </c>
      <c r="F55" s="59">
        <f>IF($A55&lt;=F$178,'MissFill 1'!E58,"")</f>
        <v>1416</v>
      </c>
      <c r="G55" s="59">
        <f>IF($A55&lt;=G$178,'MissFill 1'!F58,"")</f>
        <v>270</v>
      </c>
      <c r="H55" s="59">
        <f>IF($A55&lt;=H$178,'MissFill 1'!G58,"")</f>
        <v>83</v>
      </c>
      <c r="I55" s="59">
        <f>IF($A55&lt;=I$178,'MissFill 1'!H58,"")</f>
        <v>52</v>
      </c>
      <c r="J55" s="59">
        <f>IF($A55&lt;=J$178,'MissFill 1'!I58,"")</f>
        <v>636</v>
      </c>
      <c r="K55" s="59">
        <f>IF($A55&lt;=K$178,'MissFill 1'!J58,"")</f>
        <v>39</v>
      </c>
      <c r="L55" s="59">
        <f>IF($A55&lt;=L$178,'MissFill 1'!K58,"")</f>
        <v>327</v>
      </c>
      <c r="M55" s="59">
        <f>IF($A55&lt;=M$178,'MissFill 1'!L58,"")</f>
        <v>417</v>
      </c>
      <c r="N55" s="59">
        <f>IF($A55&lt;=N$178,'MissFill 1'!M58,"")</f>
        <v>50</v>
      </c>
      <c r="O55" s="59">
        <f>IF($A55&lt;=O$178,'MissFill 1'!N58,"")</f>
        <v>532</v>
      </c>
      <c r="P55" s="59">
        <f>IF($A55&lt;=P$178,'MissFill 1'!O58,"")</f>
        <v>588</v>
      </c>
      <c r="Q55" s="59">
        <f>IF($A55&lt;=Q$178,'MissFill 1'!P58,"")</f>
        <v>0</v>
      </c>
      <c r="R55" s="59">
        <f>IF($A55&lt;=R$178,'MissFill 1'!Q58,"")</f>
        <v>0</v>
      </c>
      <c r="S55" s="59">
        <f>IF($A55&lt;=S$178,'MissFill 1'!R58,"")</f>
        <v>0</v>
      </c>
      <c r="T55" s="59">
        <f>IF($A55&lt;=T$178,'MissFill 1'!S58,"")</f>
        <v>50</v>
      </c>
      <c r="U55" s="59">
        <f>IF($A55&lt;=U$178,'MissFill 1'!T58,"")</f>
        <v>3048</v>
      </c>
      <c r="V55" s="59">
        <f>IF($A55&lt;=V$178,'MissFill 1'!U58,"")</f>
        <v>0</v>
      </c>
      <c r="W55" s="59">
        <f>IF($A55&lt;=W$178,'MissFill 1'!V58,"")</f>
        <v>54</v>
      </c>
      <c r="X55" s="59">
        <f>IF($A55&lt;=X$178,'MissFill 1'!W58,"")</f>
        <v>608</v>
      </c>
      <c r="Y55" s="59">
        <f>IF($A55&lt;=Y$178,'MissFill 1'!X58,"")</f>
        <v>1812</v>
      </c>
      <c r="Z55" s="59">
        <f>IF($A55&lt;=Z$178,'MissFill 1'!Y58,"")</f>
        <v>145</v>
      </c>
      <c r="AA55" s="59">
        <f>IF($A55&lt;=AA$178,'MissFill 1'!Z58,"")</f>
        <v>10</v>
      </c>
      <c r="AB55" s="59">
        <f>IF($A55&lt;=AB$178,'MissFill 1'!AA58,"")</f>
        <v>40</v>
      </c>
      <c r="AC55" s="59">
        <f>IF($A55&lt;=AC$178,'MissFill 1'!AB58,"")</f>
        <v>139</v>
      </c>
      <c r="AD55" s="59">
        <f>IF($A55&lt;=AD$178,'MissFill 1'!AC58,"")</f>
        <v>9</v>
      </c>
      <c r="AE55" s="59">
        <f>IF($A55&lt;=AE$178,'MissFill 1'!AD58,"")</f>
        <v>152</v>
      </c>
      <c r="AF55" s="59">
        <f>IF($A55&lt;=AF$178,'MissFill 1'!AE58,"")</f>
        <v>85</v>
      </c>
      <c r="AG55" s="59">
        <f>IF($A55&lt;=AG$178,'MissFill 1'!AF58,"")</f>
        <v>972</v>
      </c>
      <c r="AH55" s="59">
        <f>IF($A55&lt;=AH$178,'MissFill 1'!AG58,"")</f>
        <v>0</v>
      </c>
      <c r="AI55" s="59">
        <f>IF($A55&lt;=AI$178,'MissFill 1'!AH58,"")</f>
        <v>0</v>
      </c>
      <c r="AJ55" s="59">
        <f>IF($A55&lt;=AJ$178,'MissFill 1'!AI58,"")</f>
        <v>87</v>
      </c>
      <c r="AK55" s="59">
        <f>IF($A55&lt;=AK$178,'MissFill 1'!AJ58,"")</f>
        <v>308</v>
      </c>
      <c r="AL55" s="59">
        <f>IF($A55&lt;=AL$178,'MissFill 1'!AK58,"")</f>
        <v>1777</v>
      </c>
      <c r="AM55" s="59">
        <f>IF($A55&lt;=AM$178,'MissFill 1'!AL58,"")</f>
        <v>702</v>
      </c>
      <c r="AN55" s="59">
        <f>IF($A55&lt;=AN$178,'MissFill 1'!AM58,"")</f>
        <v>859</v>
      </c>
      <c r="AO55" s="59">
        <f>IF($A55&lt;=AO$178,'MissFill 1'!AN58,"")</f>
        <v>825</v>
      </c>
      <c r="AP55" s="59">
        <f>IF($A55&lt;=AP$178,'MissFill 1'!AO58,"")</f>
        <v>937</v>
      </c>
      <c r="AQ55" s="59">
        <f>IF($A55&lt;=AQ$178,'MissFill 1'!AP58,"")</f>
        <v>201</v>
      </c>
      <c r="AR55" s="59">
        <f>IF($A55&lt;=AR$178,'MissFill 1'!AQ58,"")</f>
        <v>1595</v>
      </c>
      <c r="AS55" s="59">
        <f>IF($A55&lt;=AS$178,'MissFill 1'!AR58,"")</f>
        <v>195</v>
      </c>
      <c r="AT55" s="59">
        <f>IF($A55&lt;=AT$178,'MissFill 1'!AS58,"")</f>
        <v>1055</v>
      </c>
      <c r="AU55" s="59">
        <f>IF($A55&lt;=AU$178,'MissFill 1'!AT58,"")</f>
        <v>431</v>
      </c>
      <c r="AV55" s="59">
        <f>IF($A55&lt;=AV$178,'MissFill 1'!AU58,"")</f>
        <v>1913</v>
      </c>
      <c r="AW55" s="59">
        <f>IF($A55&lt;=AW$178,'MissFill 1'!AV58,"")</f>
        <v>317</v>
      </c>
      <c r="AX55" s="59">
        <f>IF($A55&lt;=AX$178,'MissFill 1'!AW58,"")</f>
        <v>337</v>
      </c>
    </row>
    <row r="56" spans="1:50" x14ac:dyDescent="0.25">
      <c r="A56" s="41">
        <v>44401</v>
      </c>
      <c r="B56" s="52">
        <v>205</v>
      </c>
      <c r="C56" s="59">
        <f>IF($A56&lt;=C$178,'MissFill 1'!B59,"")</f>
        <v>302</v>
      </c>
      <c r="D56" s="59">
        <f>IF($A56&lt;=D$178,'MissFill 1'!C59,"")</f>
        <v>247</v>
      </c>
      <c r="E56" s="59">
        <f>IF($A56&lt;=E$178,'MissFill 1'!D59,"")</f>
        <v>547</v>
      </c>
      <c r="F56" s="59">
        <f>IF($A56&lt;=F$178,'MissFill 1'!E59,"")</f>
        <v>239</v>
      </c>
      <c r="G56" s="59">
        <f>IF($A56&lt;=G$178,'MissFill 1'!F59,"")</f>
        <v>52</v>
      </c>
      <c r="H56" s="59">
        <f>IF($A56&lt;=H$178,'MissFill 1'!G59,"")</f>
        <v>8</v>
      </c>
      <c r="I56" s="59">
        <f>IF($A56&lt;=I$178,'MissFill 1'!H59,"")</f>
        <v>27</v>
      </c>
      <c r="J56" s="59">
        <f>IF($A56&lt;=J$178,'MissFill 1'!I59,"")</f>
        <v>30</v>
      </c>
      <c r="K56" s="59">
        <f>IF($A56&lt;=K$178,'MissFill 1'!J59,"")</f>
        <v>103</v>
      </c>
      <c r="L56" s="59">
        <f>IF($A56&lt;=L$178,'MissFill 1'!K59,"")</f>
        <v>1194</v>
      </c>
      <c r="M56" s="59">
        <f>IF($A56&lt;=M$178,'MissFill 1'!L59,"")</f>
        <v>258</v>
      </c>
      <c r="N56" s="59">
        <f>IF($A56&lt;=N$178,'MissFill 1'!M59,"")</f>
        <v>29</v>
      </c>
      <c r="O56" s="59">
        <f>IF($A56&lt;=O$178,'MissFill 1'!N59,"")</f>
        <v>1879</v>
      </c>
      <c r="P56" s="59">
        <f>IF($A56&lt;=P$178,'MissFill 1'!O59,"")</f>
        <v>1603</v>
      </c>
      <c r="Q56" s="59">
        <f>IF($A56&lt;=Q$178,'MissFill 1'!P59,"")</f>
        <v>53</v>
      </c>
      <c r="R56" s="59">
        <f>IF($A56&lt;=R$178,'MissFill 1'!Q59,"")</f>
        <v>0</v>
      </c>
      <c r="S56" s="59">
        <f>IF($A56&lt;=S$178,'MissFill 1'!R59,"")</f>
        <v>0</v>
      </c>
      <c r="T56" s="59">
        <f>IF($A56&lt;=T$178,'MissFill 1'!S59,"")</f>
        <v>30</v>
      </c>
      <c r="U56" s="59">
        <f>IF($A56&lt;=U$178,'MissFill 1'!T59,"")</f>
        <v>3402</v>
      </c>
      <c r="V56" s="59">
        <f>IF($A56&lt;=V$178,'MissFill 1'!U59,"")</f>
        <v>27</v>
      </c>
      <c r="W56" s="59">
        <f>IF($A56&lt;=W$178,'MissFill 1'!V59,"")</f>
        <v>4</v>
      </c>
      <c r="X56" s="59">
        <f>IF($A56&lt;=X$178,'MissFill 1'!W59,"")</f>
        <v>441</v>
      </c>
      <c r="Y56" s="59">
        <f>IF($A56&lt;=Y$178,'MissFill 1'!X59,"")</f>
        <v>1100</v>
      </c>
      <c r="Z56" s="59">
        <f>IF($A56&lt;=Z$178,'MissFill 1'!Y59,"")</f>
        <v>1129</v>
      </c>
      <c r="AA56" s="59">
        <f>IF($A56&lt;=AA$178,'MissFill 1'!Z59,"")</f>
        <v>251</v>
      </c>
      <c r="AB56" s="59">
        <f>IF($A56&lt;=AB$178,'MissFill 1'!AA59,"")</f>
        <v>693</v>
      </c>
      <c r="AC56" s="59">
        <f>IF($A56&lt;=AC$178,'MissFill 1'!AB59,"")</f>
        <v>132</v>
      </c>
      <c r="AD56" s="59">
        <f>IF($A56&lt;=AD$178,'MissFill 1'!AC59,"")</f>
        <v>542</v>
      </c>
      <c r="AE56" s="59">
        <f>IF($A56&lt;=AE$178,'MissFill 1'!AD59,"")</f>
        <v>69</v>
      </c>
      <c r="AF56" s="59">
        <f>IF($A56&lt;=AF$178,'MissFill 1'!AE59,"")</f>
        <v>354</v>
      </c>
      <c r="AG56" s="59">
        <f>IF($A56&lt;=AG$178,'MissFill 1'!AF59,"")</f>
        <v>400</v>
      </c>
      <c r="AH56" s="59">
        <f>IF($A56&lt;=AH$178,'MissFill 1'!AG59,"")</f>
        <v>438</v>
      </c>
      <c r="AI56" s="59">
        <f>IF($A56&lt;=AI$178,'MissFill 1'!AH59,"")</f>
        <v>501</v>
      </c>
      <c r="AJ56" s="59">
        <f>IF($A56&lt;=AJ$178,'MissFill 1'!AI59,"")</f>
        <v>0</v>
      </c>
      <c r="AK56" s="59">
        <f>IF($A56&lt;=AK$178,'MissFill 1'!AJ59,"")</f>
        <v>155</v>
      </c>
      <c r="AL56" s="59">
        <f>IF($A56&lt;=AL$178,'MissFill 1'!AK59,"")</f>
        <v>1212</v>
      </c>
      <c r="AM56" s="59">
        <f>IF($A56&lt;=AM$178,'MissFill 1'!AL59,"")</f>
        <v>562</v>
      </c>
      <c r="AN56" s="59">
        <f>IF($A56&lt;=AN$178,'MissFill 1'!AM59,"")</f>
        <v>630</v>
      </c>
      <c r="AO56" s="59">
        <f>IF($A56&lt;=AO$178,'MissFill 1'!AN59,"")</f>
        <v>529</v>
      </c>
      <c r="AP56" s="59">
        <f>IF($A56&lt;=AP$178,'MissFill 1'!AO59,"")</f>
        <v>1537</v>
      </c>
      <c r="AQ56" s="59">
        <f>IF($A56&lt;=AQ$178,'MissFill 1'!AP59,"")</f>
        <v>244</v>
      </c>
      <c r="AR56" s="59">
        <f>IF($A56&lt;=AR$178,'MissFill 1'!AQ59,"")</f>
        <v>788</v>
      </c>
      <c r="AS56" s="59">
        <f>IF($A56&lt;=AS$178,'MissFill 1'!AR59,"")</f>
        <v>96</v>
      </c>
      <c r="AT56" s="59">
        <f>IF($A56&lt;=AT$178,'MissFill 1'!AS59,"")</f>
        <v>1233</v>
      </c>
      <c r="AU56" s="59">
        <f>IF($A56&lt;=AU$178,'MissFill 1'!AT59,"")</f>
        <v>706</v>
      </c>
      <c r="AV56" s="59">
        <f>IF($A56&lt;=AV$178,'MissFill 1'!AU59,"")</f>
        <v>3096</v>
      </c>
      <c r="AW56" s="59">
        <f>IF($A56&lt;=AW$178,'MissFill 1'!AV59,"")</f>
        <v>0</v>
      </c>
      <c r="AX56" s="59">
        <f>IF($A56&lt;=AX$178,'MissFill 1'!AW59,"")</f>
        <v>431</v>
      </c>
    </row>
    <row r="57" spans="1:50" x14ac:dyDescent="0.25">
      <c r="A57" s="41">
        <v>44402</v>
      </c>
      <c r="B57" s="52">
        <v>206</v>
      </c>
      <c r="C57" s="59">
        <f>IF($A57&lt;=C$178,'MissFill 1'!B60,"")</f>
        <v>656</v>
      </c>
      <c r="D57" s="59">
        <f>IF($A57&lt;=D$178,'MissFill 1'!C60,"")</f>
        <v>919</v>
      </c>
      <c r="E57" s="59">
        <f>IF($A57&lt;=E$178,'MissFill 1'!D60,"")</f>
        <v>200</v>
      </c>
      <c r="F57" s="59">
        <f>IF($A57&lt;=F$178,'MissFill 1'!E60,"")</f>
        <v>103</v>
      </c>
      <c r="G57" s="59">
        <f>IF($A57&lt;=G$178,'MissFill 1'!F60,"")</f>
        <v>794</v>
      </c>
      <c r="H57" s="59">
        <f>IF($A57&lt;=H$178,'MissFill 1'!G60,"")</f>
        <v>451</v>
      </c>
      <c r="I57" s="59">
        <f>IF($A57&lt;=I$178,'MissFill 1'!H60,"")</f>
        <v>177</v>
      </c>
      <c r="J57" s="59">
        <f>IF($A57&lt;=J$178,'MissFill 1'!I60,"")</f>
        <v>193</v>
      </c>
      <c r="K57" s="59">
        <f>IF($A57&lt;=K$178,'MissFill 1'!J60,"")</f>
        <v>336</v>
      </c>
      <c r="L57" s="59">
        <f>IF($A57&lt;=L$178,'MissFill 1'!K60,"")</f>
        <v>473</v>
      </c>
      <c r="M57" s="59">
        <f>IF($A57&lt;=M$178,'MissFill 1'!L60,"")</f>
        <v>55</v>
      </c>
      <c r="N57" s="59">
        <f>IF($A57&lt;=N$178,'MissFill 1'!M60,"")</f>
        <v>503</v>
      </c>
      <c r="O57" s="59">
        <f>IF($A57&lt;=O$178,'MissFill 1'!N60,"")</f>
        <v>3062</v>
      </c>
      <c r="P57" s="59">
        <f>IF($A57&lt;=P$178,'MissFill 1'!O60,"")</f>
        <v>731</v>
      </c>
      <c r="Q57" s="59">
        <f>IF($A57&lt;=Q$178,'MissFill 1'!P60,"")</f>
        <v>1</v>
      </c>
      <c r="R57" s="59">
        <f>IF($A57&lt;=R$178,'MissFill 1'!Q60,"")</f>
        <v>2</v>
      </c>
      <c r="S57" s="59">
        <f>IF($A57&lt;=S$178,'MissFill 1'!R60,"")</f>
        <v>0</v>
      </c>
      <c r="T57" s="59">
        <f>IF($A57&lt;=T$178,'MissFill 1'!S60,"")</f>
        <v>193</v>
      </c>
      <c r="U57" s="59">
        <f>IF($A57&lt;=U$178,'MissFill 1'!T60,"")</f>
        <v>4218</v>
      </c>
      <c r="V57" s="59">
        <f>IF($A57&lt;=V$178,'MissFill 1'!U60,"")</f>
        <v>67</v>
      </c>
      <c r="W57" s="59">
        <f>IF($A57&lt;=W$178,'MissFill 1'!V60,"")</f>
        <v>923</v>
      </c>
      <c r="X57" s="59">
        <f>IF($A57&lt;=X$178,'MissFill 1'!W60,"")</f>
        <v>197</v>
      </c>
      <c r="Y57" s="59">
        <f>IF($A57&lt;=Y$178,'MissFill 1'!X60,"")</f>
        <v>446</v>
      </c>
      <c r="Z57" s="59">
        <f>IF($A57&lt;=Z$178,'MissFill 1'!Y60,"")</f>
        <v>54</v>
      </c>
      <c r="AA57" s="59">
        <f>IF($A57&lt;=AA$178,'MissFill 1'!Z60,"")</f>
        <v>13</v>
      </c>
      <c r="AB57" s="59">
        <f>IF($A57&lt;=AB$178,'MissFill 1'!AA60,"")</f>
        <v>887</v>
      </c>
      <c r="AC57" s="59">
        <f>IF($A57&lt;=AC$178,'MissFill 1'!AB60,"")</f>
        <v>73</v>
      </c>
      <c r="AD57" s="59">
        <f>IF($A57&lt;=AD$178,'MissFill 1'!AC60,"")</f>
        <v>146</v>
      </c>
      <c r="AE57" s="59">
        <f>IF($A57&lt;=AE$178,'MissFill 1'!AD60,"")</f>
        <v>0</v>
      </c>
      <c r="AF57" s="59">
        <f>IF($A57&lt;=AF$178,'MissFill 1'!AE60,"")</f>
        <v>770</v>
      </c>
      <c r="AG57" s="59">
        <f>IF($A57&lt;=AG$178,'MissFill 1'!AF60,"")</f>
        <v>1903</v>
      </c>
      <c r="AH57" s="59">
        <f>IF($A57&lt;=AH$178,'MissFill 1'!AG60,"")</f>
        <v>1381</v>
      </c>
      <c r="AI57" s="59">
        <f>IF($A57&lt;=AI$178,'MissFill 1'!AH60,"")</f>
        <v>279</v>
      </c>
      <c r="AJ57" s="59">
        <f>IF($A57&lt;=AJ$178,'MissFill 1'!AI60,"")</f>
        <v>13</v>
      </c>
      <c r="AK57" s="59">
        <f>IF($A57&lt;=AK$178,'MissFill 1'!AJ60,"")</f>
        <v>249</v>
      </c>
      <c r="AL57" s="59">
        <f>IF($A57&lt;=AL$178,'MissFill 1'!AK60,"")</f>
        <v>1798</v>
      </c>
      <c r="AM57" s="59">
        <f>IF($A57&lt;=AM$178,'MissFill 1'!AL60,"")</f>
        <v>527</v>
      </c>
      <c r="AN57" s="59">
        <f>IF($A57&lt;=AN$178,'MissFill 1'!AM60,"")</f>
        <v>273</v>
      </c>
      <c r="AO57" s="59">
        <f>IF($A57&lt;=AO$178,'MissFill 1'!AN60,"")</f>
        <v>470</v>
      </c>
      <c r="AP57" s="59">
        <f>IF($A57&lt;=AP$178,'MissFill 1'!AO60,"")</f>
        <v>657</v>
      </c>
      <c r="AQ57" s="59">
        <f>IF($A57&lt;=AQ$178,'MissFill 1'!AP60,"")</f>
        <v>78</v>
      </c>
      <c r="AR57" s="59">
        <f>IF($A57&lt;=AR$178,'MissFill 1'!AQ60,"")</f>
        <v>1690</v>
      </c>
      <c r="AS57" s="59">
        <f>IF($A57&lt;=AS$178,'MissFill 1'!AR60,"")</f>
        <v>13</v>
      </c>
      <c r="AT57" s="59">
        <f>IF($A57&lt;=AT$178,'MissFill 1'!AS60,"")</f>
        <v>167</v>
      </c>
      <c r="AU57" s="59">
        <f>IF($A57&lt;=AU$178,'MissFill 1'!AT60,"")</f>
        <v>514</v>
      </c>
      <c r="AV57" s="59">
        <f>IF($A57&lt;=AV$178,'MissFill 1'!AU60,"")</f>
        <v>2618</v>
      </c>
      <c r="AW57" s="59">
        <f>IF($A57&lt;=AW$178,'MissFill 1'!AV60,"")</f>
        <v>182</v>
      </c>
      <c r="AX57" s="59">
        <f>IF($A57&lt;=AX$178,'MissFill 1'!AW60,"")</f>
        <v>406</v>
      </c>
    </row>
    <row r="58" spans="1:50" x14ac:dyDescent="0.25">
      <c r="A58" s="41">
        <v>44403</v>
      </c>
      <c r="B58" s="52">
        <v>207</v>
      </c>
      <c r="C58" s="59">
        <f>IF($A58&lt;=C$178,'MissFill 1'!B61,"")</f>
        <v>652</v>
      </c>
      <c r="D58" s="59">
        <f>IF($A58&lt;=D$178,'MissFill 1'!C61,"")</f>
        <v>48</v>
      </c>
      <c r="E58" s="59">
        <f>IF($A58&lt;=E$178,'MissFill 1'!D61,"")</f>
        <v>583</v>
      </c>
      <c r="F58" s="59">
        <f>IF($A58&lt;=F$178,'MissFill 1'!E61,"")</f>
        <v>97</v>
      </c>
      <c r="G58" s="59">
        <f>IF($A58&lt;=G$178,'MissFill 1'!F61,"")</f>
        <v>10</v>
      </c>
      <c r="H58" s="59">
        <f>IF($A58&lt;=H$178,'MissFill 1'!G61,"")</f>
        <v>25</v>
      </c>
      <c r="I58" s="59">
        <f>IF($A58&lt;=I$178,'MissFill 1'!H61,"")</f>
        <v>329</v>
      </c>
      <c r="J58" s="59">
        <f>IF($A58&lt;=J$178,'MissFill 1'!I61,"")</f>
        <v>432</v>
      </c>
      <c r="K58" s="59">
        <f>IF($A58&lt;=K$178,'MissFill 1'!J61,"")</f>
        <v>453</v>
      </c>
      <c r="L58" s="59">
        <f>IF($A58&lt;=L$178,'MissFill 1'!K61,"")</f>
        <v>545</v>
      </c>
      <c r="M58" s="59">
        <f>IF($A58&lt;=M$178,'MissFill 1'!L61,"")</f>
        <v>5</v>
      </c>
      <c r="N58" s="59">
        <f>IF($A58&lt;=N$178,'MissFill 1'!M61,"")</f>
        <v>0</v>
      </c>
      <c r="O58" s="59">
        <f>IF($A58&lt;=O$178,'MissFill 1'!N61,"")</f>
        <v>1127</v>
      </c>
      <c r="P58" s="59">
        <f>IF($A58&lt;=P$178,'MissFill 1'!O61,"")</f>
        <v>1328</v>
      </c>
      <c r="Q58" s="59">
        <f>IF($A58&lt;=Q$178,'MissFill 1'!P61,"")</f>
        <v>92</v>
      </c>
      <c r="R58" s="59">
        <f>IF($A58&lt;=R$178,'MissFill 1'!Q61,"")</f>
        <v>18</v>
      </c>
      <c r="S58" s="59">
        <f>IF($A58&lt;=S$178,'MissFill 1'!R61,"")</f>
        <v>0</v>
      </c>
      <c r="T58" s="59">
        <f>IF($A58&lt;=T$178,'MissFill 1'!S61,"")</f>
        <v>75</v>
      </c>
      <c r="U58" s="59">
        <f>IF($A58&lt;=U$178,'MissFill 1'!T61,"")</f>
        <v>1368</v>
      </c>
      <c r="V58" s="59">
        <f>IF($A58&lt;=V$178,'MissFill 1'!U61,"")</f>
        <v>250</v>
      </c>
      <c r="W58" s="59">
        <f>IF($A58&lt;=W$178,'MissFill 1'!V61,"")</f>
        <v>1246</v>
      </c>
      <c r="X58" s="59">
        <f>IF($A58&lt;=X$178,'MissFill 1'!W61,"")</f>
        <v>334</v>
      </c>
      <c r="Y58" s="59">
        <f>IF($A58&lt;=Y$178,'MissFill 1'!X61,"")</f>
        <v>959</v>
      </c>
      <c r="Z58" s="59">
        <f>IF($A58&lt;=Z$178,'MissFill 1'!Y61,"")</f>
        <v>53</v>
      </c>
      <c r="AA58" s="59">
        <f>IF($A58&lt;=AA$178,'MissFill 1'!Z61,"")</f>
        <v>61</v>
      </c>
      <c r="AB58" s="59">
        <f>IF($A58&lt;=AB$178,'MissFill 1'!AA61,"")</f>
        <v>1039</v>
      </c>
      <c r="AC58" s="59">
        <f>IF($A58&lt;=AC$178,'MissFill 1'!AB61,"")</f>
        <v>177</v>
      </c>
      <c r="AD58" s="59">
        <f>IF($A58&lt;=AD$178,'MissFill 1'!AC61,"")</f>
        <v>61</v>
      </c>
      <c r="AE58" s="59">
        <f>IF($A58&lt;=AE$178,'MissFill 1'!AD61,"")</f>
        <v>0</v>
      </c>
      <c r="AF58" s="59">
        <f>IF($A58&lt;=AF$178,'MissFill 1'!AE61,"")</f>
        <v>421</v>
      </c>
      <c r="AG58" s="59">
        <f>IF($A58&lt;=AG$178,'MissFill 1'!AF61,"")</f>
        <v>2165</v>
      </c>
      <c r="AH58" s="59">
        <f>IF($A58&lt;=AH$178,'MissFill 1'!AG61,"")</f>
        <v>514</v>
      </c>
      <c r="AI58" s="59">
        <f>IF($A58&lt;=AI$178,'MissFill 1'!AH61,"")</f>
        <v>62</v>
      </c>
      <c r="AJ58" s="59">
        <f>IF($A58&lt;=AJ$178,'MissFill 1'!AI61,"")</f>
        <v>18</v>
      </c>
      <c r="AK58" s="59">
        <f>IF($A58&lt;=AK$178,'MissFill 1'!AJ61,"")</f>
        <v>6</v>
      </c>
      <c r="AL58" s="59">
        <f>IF($A58&lt;=AL$178,'MissFill 1'!AK61,"")</f>
        <v>1520</v>
      </c>
      <c r="AM58" s="59">
        <f>IF($A58&lt;=AM$178,'MissFill 1'!AL61,"")</f>
        <v>146</v>
      </c>
      <c r="AN58" s="59">
        <f>IF($A58&lt;=AN$178,'MissFill 1'!AM61,"")</f>
        <v>232</v>
      </c>
      <c r="AO58" s="59">
        <f>IF($A58&lt;=AO$178,'MissFill 1'!AN61,"")</f>
        <v>792</v>
      </c>
      <c r="AP58" s="59">
        <f>IF($A58&lt;=AP$178,'MissFill 1'!AO61,"")</f>
        <v>1265</v>
      </c>
      <c r="AQ58" s="59">
        <f>IF($A58&lt;=AQ$178,'MissFill 1'!AP61,"")</f>
        <v>2</v>
      </c>
      <c r="AR58" s="59">
        <f>IF($A58&lt;=AR$178,'MissFill 1'!AQ61,"")</f>
        <v>2183</v>
      </c>
      <c r="AS58" s="59">
        <f>IF($A58&lt;=AS$178,'MissFill 1'!AR61,"")</f>
        <v>141</v>
      </c>
      <c r="AT58" s="59">
        <f>IF($A58&lt;=AT$178,'MissFill 1'!AS61,"")</f>
        <v>796</v>
      </c>
      <c r="AU58" s="59">
        <f>IF($A58&lt;=AU$178,'MissFill 1'!AT61,"")</f>
        <v>325</v>
      </c>
      <c r="AV58" s="59">
        <f>IF($A58&lt;=AV$178,'MissFill 1'!AU61,"")</f>
        <v>1815</v>
      </c>
      <c r="AW58" s="59">
        <f>IF($A58&lt;=AW$178,'MissFill 1'!AV61,"")</f>
        <v>604</v>
      </c>
      <c r="AX58" s="59">
        <f>IF($A58&lt;=AX$178,'MissFill 1'!AW61,"")</f>
        <v>415</v>
      </c>
    </row>
    <row r="59" spans="1:50" x14ac:dyDescent="0.25">
      <c r="A59" s="41">
        <v>44404</v>
      </c>
      <c r="B59" s="52">
        <v>208</v>
      </c>
      <c r="C59" s="59">
        <f>IF($A59&lt;=C$178,'MissFill 1'!B62,"")</f>
        <v>89</v>
      </c>
      <c r="D59" s="59">
        <f>IF($A59&lt;=D$178,'MissFill 1'!C62,"")</f>
        <v>374</v>
      </c>
      <c r="E59" s="59">
        <f>IF($A59&lt;=E$178,'MissFill 1'!D62,"")</f>
        <v>647</v>
      </c>
      <c r="F59" s="59">
        <f>IF($A59&lt;=F$178,'MissFill 1'!E62,"")</f>
        <v>74</v>
      </c>
      <c r="G59" s="59">
        <f>IF($A59&lt;=G$178,'MissFill 1'!F62,"")</f>
        <v>121</v>
      </c>
      <c r="H59" s="59">
        <f>IF($A59&lt;=H$178,'MissFill 1'!G62,"")</f>
        <v>72</v>
      </c>
      <c r="I59" s="59">
        <f>IF($A59&lt;=I$178,'MissFill 1'!H62,"")</f>
        <v>64</v>
      </c>
      <c r="J59" s="59">
        <f>IF($A59&lt;=J$178,'MissFill 1'!I62,"")</f>
        <v>0</v>
      </c>
      <c r="K59" s="59">
        <f>IF($A59&lt;=K$178,'MissFill 1'!J62,"")</f>
        <v>1166</v>
      </c>
      <c r="L59" s="59">
        <f>IF($A59&lt;=L$178,'MissFill 1'!K62,"")</f>
        <v>300</v>
      </c>
      <c r="M59" s="59">
        <f>IF($A59&lt;=M$178,'MissFill 1'!L62,"")</f>
        <v>204</v>
      </c>
      <c r="N59" s="59">
        <f>IF($A59&lt;=N$178,'MissFill 1'!M62,"")</f>
        <v>1240</v>
      </c>
      <c r="O59" s="59">
        <f>IF($A59&lt;=O$178,'MissFill 1'!N62,"")</f>
        <v>1436</v>
      </c>
      <c r="P59" s="59">
        <f>IF($A59&lt;=P$178,'MissFill 1'!O62,"")</f>
        <v>670</v>
      </c>
      <c r="Q59" s="59">
        <f>IF($A59&lt;=Q$178,'MissFill 1'!P62,"")</f>
        <v>28</v>
      </c>
      <c r="R59" s="59">
        <f>IF($A59&lt;=R$178,'MissFill 1'!Q62,"")</f>
        <v>0</v>
      </c>
      <c r="S59" s="59">
        <f>IF($A59&lt;=S$178,'MissFill 1'!R62,"")</f>
        <v>0</v>
      </c>
      <c r="T59" s="59">
        <f>IF($A59&lt;=T$178,'MissFill 1'!S62,"")</f>
        <v>153</v>
      </c>
      <c r="U59" s="59">
        <f>IF($A59&lt;=U$178,'MissFill 1'!T62,"")</f>
        <v>2314</v>
      </c>
      <c r="V59" s="59">
        <f>IF($A59&lt;=V$178,'MissFill 1'!U62,"")</f>
        <v>1431</v>
      </c>
      <c r="W59" s="59">
        <f>IF($A59&lt;=W$178,'MissFill 1'!V62,"")</f>
        <v>514</v>
      </c>
      <c r="X59" s="59">
        <f>IF($A59&lt;=X$178,'MissFill 1'!W62,"")</f>
        <v>1201</v>
      </c>
      <c r="Y59" s="59">
        <f>IF($A59&lt;=Y$178,'MissFill 1'!X62,"")</f>
        <v>3404</v>
      </c>
      <c r="Z59" s="59">
        <f>IF($A59&lt;=Z$178,'MissFill 1'!Y62,"")</f>
        <v>17</v>
      </c>
      <c r="AA59" s="59">
        <f>IF($A59&lt;=AA$178,'MissFill 1'!Z62,"")</f>
        <v>38</v>
      </c>
      <c r="AB59" s="59">
        <f>IF($A59&lt;=AB$178,'MissFill 1'!AA62,"")</f>
        <v>1466</v>
      </c>
      <c r="AC59" s="59">
        <f>IF($A59&lt;=AC$178,'MissFill 1'!AB62,"")</f>
        <v>58</v>
      </c>
      <c r="AD59" s="59">
        <f>IF($A59&lt;=AD$178,'MissFill 1'!AC62,"")</f>
        <v>573</v>
      </c>
      <c r="AE59" s="59">
        <f>IF($A59&lt;=AE$178,'MissFill 1'!AD62,"")</f>
        <v>508</v>
      </c>
      <c r="AF59" s="59">
        <f>IF($A59&lt;=AF$178,'MissFill 1'!AE62,"")</f>
        <v>288</v>
      </c>
      <c r="AG59" s="59">
        <f>IF($A59&lt;=AG$178,'MissFill 1'!AF62,"")</f>
        <v>1267</v>
      </c>
      <c r="AH59" s="59">
        <f>IF($A59&lt;=AH$178,'MissFill 1'!AG62,"")</f>
        <v>65</v>
      </c>
      <c r="AI59" s="59">
        <f>IF($A59&lt;=AI$178,'MissFill 1'!AH62,"")</f>
        <v>1128</v>
      </c>
      <c r="AJ59" s="59">
        <f>IF($A59&lt;=AJ$178,'MissFill 1'!AI62,"")</f>
        <v>132</v>
      </c>
      <c r="AK59" s="59">
        <f>IF($A59&lt;=AK$178,'MissFill 1'!AJ62,"")</f>
        <v>256</v>
      </c>
      <c r="AL59" s="59">
        <f>IF($A59&lt;=AL$178,'MissFill 1'!AK62,"")</f>
        <v>616</v>
      </c>
      <c r="AM59" s="59">
        <f>IF($A59&lt;=AM$178,'MissFill 1'!AL62,"")</f>
        <v>624</v>
      </c>
      <c r="AN59" s="59">
        <f>IF($A59&lt;=AN$178,'MissFill 1'!AM62,"")</f>
        <v>547</v>
      </c>
      <c r="AO59" s="59">
        <f>IF($A59&lt;=AO$178,'MissFill 1'!AN62,"")</f>
        <v>1019</v>
      </c>
      <c r="AP59" s="59">
        <f>IF($A59&lt;=AP$178,'MissFill 1'!AO62,"")</f>
        <v>770</v>
      </c>
      <c r="AQ59" s="59">
        <f>IF($A59&lt;=AQ$178,'MissFill 1'!AP62,"")</f>
        <v>41</v>
      </c>
      <c r="AR59" s="59">
        <f>IF($A59&lt;=AR$178,'MissFill 1'!AQ62,"")</f>
        <v>559</v>
      </c>
      <c r="AS59" s="59">
        <f>IF($A59&lt;=AS$178,'MissFill 1'!AR62,"")</f>
        <v>1018</v>
      </c>
      <c r="AT59" s="59">
        <f>IF($A59&lt;=AT$178,'MissFill 1'!AS62,"")</f>
        <v>1197</v>
      </c>
      <c r="AU59" s="59">
        <f>IF($A59&lt;=AU$178,'MissFill 1'!AT62,"")</f>
        <v>472</v>
      </c>
      <c r="AV59" s="59">
        <f>IF($A59&lt;=AV$178,'MissFill 1'!AU62,"")</f>
        <v>3216</v>
      </c>
      <c r="AW59" s="59">
        <f>IF($A59&lt;=AW$178,'MissFill 1'!AV62,"")</f>
        <v>93</v>
      </c>
      <c r="AX59" s="59">
        <f>IF($A59&lt;=AX$178,'MissFill 1'!AW62,"")</f>
        <v>320</v>
      </c>
    </row>
    <row r="60" spans="1:50" x14ac:dyDescent="0.25">
      <c r="A60" s="41">
        <v>44405</v>
      </c>
      <c r="B60" s="52">
        <v>209</v>
      </c>
      <c r="C60" s="59">
        <f>IF($A60&lt;=C$178,'MissFill 1'!B63,"")</f>
        <v>0</v>
      </c>
      <c r="D60" s="59">
        <f>IF($A60&lt;=D$178,'MissFill 1'!C63,"")</f>
        <v>414</v>
      </c>
      <c r="E60" s="59">
        <f>IF($A60&lt;=E$178,'MissFill 1'!D63,"")</f>
        <v>616</v>
      </c>
      <c r="F60" s="59">
        <f>IF($A60&lt;=F$178,'MissFill 1'!E63,"")</f>
        <v>95</v>
      </c>
      <c r="G60" s="59">
        <f>IF($A60&lt;=G$178,'MissFill 1'!F63,"")</f>
        <v>143</v>
      </c>
      <c r="H60" s="59">
        <f>IF($A60&lt;=H$178,'MissFill 1'!G63,"")</f>
        <v>563</v>
      </c>
      <c r="I60" s="59">
        <f>IF($A60&lt;=I$178,'MissFill 1'!H63,"")</f>
        <v>14</v>
      </c>
      <c r="J60" s="59">
        <f>IF($A60&lt;=J$178,'MissFill 1'!I63,"")</f>
        <v>16</v>
      </c>
      <c r="K60" s="59">
        <f>IF($A60&lt;=K$178,'MissFill 1'!J63,"")</f>
        <v>1926</v>
      </c>
      <c r="L60" s="59">
        <f>IF($A60&lt;=L$178,'MissFill 1'!K63,"")</f>
        <v>300</v>
      </c>
      <c r="M60" s="59">
        <f>IF($A60&lt;=M$178,'MissFill 1'!L63,"")</f>
        <v>10</v>
      </c>
      <c r="N60" s="59">
        <f>IF($A60&lt;=N$178,'MissFill 1'!M63,"")</f>
        <v>0</v>
      </c>
      <c r="O60" s="59">
        <f>IF($A60&lt;=O$178,'MissFill 1'!N63,"")</f>
        <v>0</v>
      </c>
      <c r="P60" s="59">
        <f>IF($A60&lt;=P$178,'MissFill 1'!O63,"")</f>
        <v>160</v>
      </c>
      <c r="Q60" s="59">
        <f>IF($A60&lt;=Q$178,'MissFill 1'!P63,"")</f>
        <v>192</v>
      </c>
      <c r="R60" s="59">
        <f>IF($A60&lt;=R$178,'MissFill 1'!Q63,"")</f>
        <v>1</v>
      </c>
      <c r="S60" s="59">
        <f>IF($A60&lt;=S$178,'MissFill 1'!R63,"")</f>
        <v>1</v>
      </c>
      <c r="T60" s="59">
        <f>IF($A60&lt;=T$178,'MissFill 1'!S63,"")</f>
        <v>253</v>
      </c>
      <c r="U60" s="59">
        <f>IF($A60&lt;=U$178,'MissFill 1'!T63,"")</f>
        <v>1460</v>
      </c>
      <c r="V60" s="59">
        <f>IF($A60&lt;=V$178,'MissFill 1'!U63,"")</f>
        <v>602</v>
      </c>
      <c r="W60" s="59">
        <f>IF($A60&lt;=W$178,'MissFill 1'!V63,"")</f>
        <v>123</v>
      </c>
      <c r="X60" s="59">
        <f>IF($A60&lt;=X$178,'MissFill 1'!W63,"")</f>
        <v>138</v>
      </c>
      <c r="Y60" s="59">
        <f>IF($A60&lt;=Y$178,'MissFill 1'!X63,"")</f>
        <v>479</v>
      </c>
      <c r="Z60" s="59">
        <f>IF($A60&lt;=Z$178,'MissFill 1'!Y63,"")</f>
        <v>505</v>
      </c>
      <c r="AA60" s="59">
        <f>IF($A60&lt;=AA$178,'MissFill 1'!Z63,"")</f>
        <v>42</v>
      </c>
      <c r="AB60" s="59">
        <f>IF($A60&lt;=AB$178,'MissFill 1'!AA63,"")</f>
        <v>788</v>
      </c>
      <c r="AC60" s="59">
        <f>IF($A60&lt;=AC$178,'MissFill 1'!AB63,"")</f>
        <v>55</v>
      </c>
      <c r="AD60" s="59">
        <f>IF($A60&lt;=AD$178,'MissFill 1'!AC63,"")</f>
        <v>1732</v>
      </c>
      <c r="AE60" s="59">
        <f>IF($A60&lt;=AE$178,'MissFill 1'!AD63,"")</f>
        <v>127</v>
      </c>
      <c r="AF60" s="59">
        <f>IF($A60&lt;=AF$178,'MissFill 1'!AE63,"")</f>
        <v>1040</v>
      </c>
      <c r="AG60" s="59">
        <f>IF($A60&lt;=AG$178,'MissFill 1'!AF63,"")</f>
        <v>1110</v>
      </c>
      <c r="AH60" s="59">
        <f>IF($A60&lt;=AH$178,'MissFill 1'!AG63,"")</f>
        <v>110</v>
      </c>
      <c r="AI60" s="59">
        <f>IF($A60&lt;=AI$178,'MissFill 1'!AH63,"")</f>
        <v>232</v>
      </c>
      <c r="AJ60" s="59">
        <f>IF($A60&lt;=AJ$178,'MissFill 1'!AI63,"")</f>
        <v>178</v>
      </c>
      <c r="AK60" s="59">
        <f>IF($A60&lt;=AK$178,'MissFill 1'!AJ63,"")</f>
        <v>243</v>
      </c>
      <c r="AL60" s="59">
        <f>IF($A60&lt;=AL$178,'MissFill 1'!AK63,"")</f>
        <v>990</v>
      </c>
      <c r="AM60" s="59">
        <f>IF($A60&lt;=AM$178,'MissFill 1'!AL63,"")</f>
        <v>1161</v>
      </c>
      <c r="AN60" s="59">
        <f>IF($A60&lt;=AN$178,'MissFill 1'!AM63,"")</f>
        <v>306</v>
      </c>
      <c r="AO60" s="59">
        <f>IF($A60&lt;=AO$178,'MissFill 1'!AN63,"")</f>
        <v>1463</v>
      </c>
      <c r="AP60" s="59">
        <f>IF($A60&lt;=AP$178,'MissFill 1'!AO63,"")</f>
        <v>495</v>
      </c>
      <c r="AQ60" s="59">
        <f>IF($A60&lt;=AQ$178,'MissFill 1'!AP63,"")</f>
        <v>125</v>
      </c>
      <c r="AR60" s="59">
        <f>IF($A60&lt;=AR$178,'MissFill 1'!AQ63,"")</f>
        <v>838</v>
      </c>
      <c r="AS60" s="59">
        <f>IF($A60&lt;=AS$178,'MissFill 1'!AR63,"")</f>
        <v>580</v>
      </c>
      <c r="AT60" s="59">
        <f>IF($A60&lt;=AT$178,'MissFill 1'!AS63,"")</f>
        <v>1119</v>
      </c>
      <c r="AU60" s="59">
        <f>IF($A60&lt;=AU$178,'MissFill 1'!AT63,"")</f>
        <v>794</v>
      </c>
      <c r="AV60" s="59">
        <f>IF($A60&lt;=AV$178,'MissFill 1'!AU63,"")</f>
        <v>1541</v>
      </c>
      <c r="AW60" s="59">
        <f>IF($A60&lt;=AW$178,'MissFill 1'!AV63,"")</f>
        <v>899</v>
      </c>
      <c r="AX60" s="59">
        <f>IF($A60&lt;=AX$178,'MissFill 1'!AW63,"")</f>
        <v>650</v>
      </c>
    </row>
    <row r="61" spans="1:50" x14ac:dyDescent="0.25">
      <c r="A61" s="41">
        <v>44406</v>
      </c>
      <c r="B61" s="52">
        <v>210</v>
      </c>
      <c r="C61" s="59">
        <f>IF($A61&lt;=C$178,'MissFill 1'!B64,"")</f>
        <v>182</v>
      </c>
      <c r="D61" s="59">
        <f>IF($A61&lt;=D$178,'MissFill 1'!C64,"")</f>
        <v>503</v>
      </c>
      <c r="E61" s="59">
        <f>IF($A61&lt;=E$178,'MissFill 1'!D64,"")</f>
        <v>2</v>
      </c>
      <c r="F61" s="59">
        <f>IF($A61&lt;=F$178,'MissFill 1'!E64,"")</f>
        <v>71</v>
      </c>
      <c r="G61" s="59">
        <f>IF($A61&lt;=G$178,'MissFill 1'!F64,"")</f>
        <v>854</v>
      </c>
      <c r="H61" s="59">
        <f>IF($A61&lt;=H$178,'MissFill 1'!G64,"")</f>
        <v>1702</v>
      </c>
      <c r="I61" s="59">
        <f>IF($A61&lt;=I$178,'MissFill 1'!H64,"")</f>
        <v>0</v>
      </c>
      <c r="J61" s="59">
        <f>IF($A61&lt;=J$178,'MissFill 1'!I64,"")</f>
        <v>3</v>
      </c>
      <c r="K61" s="59">
        <f>IF($A61&lt;=K$178,'MissFill 1'!J64,"")</f>
        <v>605</v>
      </c>
      <c r="L61" s="59">
        <f>IF($A61&lt;=L$178,'MissFill 1'!K64,"")</f>
        <v>300</v>
      </c>
      <c r="M61" s="59">
        <f>IF($A61&lt;=M$178,'MissFill 1'!L64,"")</f>
        <v>53</v>
      </c>
      <c r="N61" s="59">
        <f>IF($A61&lt;=N$178,'MissFill 1'!M64,"")</f>
        <v>0</v>
      </c>
      <c r="O61" s="59">
        <f>IF($A61&lt;=O$178,'MissFill 1'!N64,"")</f>
        <v>1714</v>
      </c>
      <c r="P61" s="59">
        <f>IF($A61&lt;=P$178,'MissFill 1'!O64,"")</f>
        <v>0</v>
      </c>
      <c r="Q61" s="59">
        <f>IF($A61&lt;=Q$178,'MissFill 1'!P64,"")</f>
        <v>134</v>
      </c>
      <c r="R61" s="59">
        <f>IF($A61&lt;=R$178,'MissFill 1'!Q64,"")</f>
        <v>5</v>
      </c>
      <c r="S61" s="59">
        <f>IF($A61&lt;=S$178,'MissFill 1'!R64,"")</f>
        <v>0</v>
      </c>
      <c r="T61" s="59">
        <f>IF($A61&lt;=T$178,'MissFill 1'!S64,"")</f>
        <v>881</v>
      </c>
      <c r="U61" s="59">
        <f>IF($A61&lt;=U$178,'MissFill 1'!T64,"")</f>
        <v>0</v>
      </c>
      <c r="V61" s="59">
        <f>IF($A61&lt;=V$178,'MissFill 1'!U64,"")</f>
        <v>256</v>
      </c>
      <c r="W61" s="59">
        <f>IF($A61&lt;=W$178,'MissFill 1'!V64,"")</f>
        <v>336</v>
      </c>
      <c r="X61" s="59">
        <f>IF($A61&lt;=X$178,'MissFill 1'!W64,"")</f>
        <v>257</v>
      </c>
      <c r="Y61" s="59">
        <f>IF($A61&lt;=Y$178,'MissFill 1'!X64,"")</f>
        <v>4</v>
      </c>
      <c r="Z61" s="59">
        <f>IF($A61&lt;=Z$178,'MissFill 1'!Y64,"")</f>
        <v>434</v>
      </c>
      <c r="AA61" s="59">
        <f>IF($A61&lt;=AA$178,'MissFill 1'!Z64,"")</f>
        <v>97</v>
      </c>
      <c r="AB61" s="59">
        <f>IF($A61&lt;=AB$178,'MissFill 1'!AA64,"")</f>
        <v>2138</v>
      </c>
      <c r="AC61" s="59">
        <f>IF($A61&lt;=AC$178,'MissFill 1'!AB64,"")</f>
        <v>81</v>
      </c>
      <c r="AD61" s="59">
        <f>IF($A61&lt;=AD$178,'MissFill 1'!AC64,"")</f>
        <v>1510</v>
      </c>
      <c r="AE61" s="59">
        <f>IF($A61&lt;=AE$178,'MissFill 1'!AD64,"")</f>
        <v>669</v>
      </c>
      <c r="AF61" s="59">
        <f>IF($A61&lt;=AF$178,'MissFill 1'!AE64,"")</f>
        <v>546</v>
      </c>
      <c r="AG61" s="59">
        <f>IF($A61&lt;=AG$178,'MissFill 1'!AF64,"")</f>
        <v>4</v>
      </c>
      <c r="AH61" s="59">
        <f>IF($A61&lt;=AH$178,'MissFill 1'!AG64,"")</f>
        <v>74</v>
      </c>
      <c r="AI61" s="59">
        <f>IF($A61&lt;=AI$178,'MissFill 1'!AH64,"")</f>
        <v>376</v>
      </c>
      <c r="AJ61" s="59">
        <f>IF($A61&lt;=AJ$178,'MissFill 1'!AI64,"")</f>
        <v>145</v>
      </c>
      <c r="AK61" s="59">
        <f>IF($A61&lt;=AK$178,'MissFill 1'!AJ64,"")</f>
        <v>20</v>
      </c>
      <c r="AL61" s="59">
        <f>IF($A61&lt;=AL$178,'MissFill 1'!AK64,"")</f>
        <v>230</v>
      </c>
      <c r="AM61" s="59">
        <f>IF($A61&lt;=AM$178,'MissFill 1'!AL64,"")</f>
        <v>954</v>
      </c>
      <c r="AN61" s="59">
        <f>IF($A61&lt;=AN$178,'MissFill 1'!AM64,"")</f>
        <v>501</v>
      </c>
      <c r="AO61" s="59">
        <f>IF($A61&lt;=AO$178,'MissFill 1'!AN64,"")</f>
        <v>1150</v>
      </c>
      <c r="AP61" s="59">
        <f>IF($A61&lt;=AP$178,'MissFill 1'!AO64,"")</f>
        <v>561</v>
      </c>
      <c r="AQ61" s="59">
        <f>IF($A61&lt;=AQ$178,'MissFill 1'!AP64,"")</f>
        <v>474</v>
      </c>
      <c r="AR61" s="59">
        <f>IF($A61&lt;=AR$178,'MissFill 1'!AQ64,"")</f>
        <v>859</v>
      </c>
      <c r="AS61" s="59">
        <f>IF($A61&lt;=AS$178,'MissFill 1'!AR64,"")</f>
        <v>641</v>
      </c>
      <c r="AT61" s="59">
        <f>IF($A61&lt;=AT$178,'MissFill 1'!AS64,"")</f>
        <v>1393</v>
      </c>
      <c r="AU61" s="59">
        <f>IF($A61&lt;=AU$178,'MissFill 1'!AT64,"")</f>
        <v>491</v>
      </c>
      <c r="AV61" s="59">
        <f>IF($A61&lt;=AV$178,'MissFill 1'!AU64,"")</f>
        <v>1615</v>
      </c>
      <c r="AW61" s="59">
        <f>IF($A61&lt;=AW$178,'MissFill 1'!AV64,"")</f>
        <v>1307</v>
      </c>
      <c r="AX61" s="59">
        <f>IF($A61&lt;=AX$178,'MissFill 1'!AW64,"")</f>
        <v>762</v>
      </c>
    </row>
    <row r="62" spans="1:50" x14ac:dyDescent="0.25">
      <c r="A62" s="41">
        <v>44407</v>
      </c>
      <c r="B62" s="52">
        <v>211</v>
      </c>
      <c r="C62" s="59">
        <f>IF($A62&lt;=C$178,'MissFill 1'!B65,"")</f>
        <v>125</v>
      </c>
      <c r="D62" s="59">
        <f>IF($A62&lt;=D$178,'MissFill 1'!C65,"")</f>
        <v>197</v>
      </c>
      <c r="E62" s="59">
        <f>IF($A62&lt;=E$178,'MissFill 1'!D65,"")</f>
        <v>1</v>
      </c>
      <c r="F62" s="59">
        <f>IF($A62&lt;=F$178,'MissFill 1'!E65,"")</f>
        <v>2797</v>
      </c>
      <c r="G62" s="59">
        <f>IF($A62&lt;=G$178,'MissFill 1'!F65,"")</f>
        <v>16</v>
      </c>
      <c r="H62" s="59">
        <f>IF($A62&lt;=H$178,'MissFill 1'!G65,"")</f>
        <v>3</v>
      </c>
      <c r="I62" s="59">
        <f>IF($A62&lt;=I$178,'MissFill 1'!H65,"")</f>
        <v>100</v>
      </c>
      <c r="J62" s="59">
        <f>IF($A62&lt;=J$178,'MissFill 1'!I65,"")</f>
        <v>10</v>
      </c>
      <c r="K62" s="59">
        <f>IF($A62&lt;=K$178,'MissFill 1'!J65,"")</f>
        <v>284</v>
      </c>
      <c r="L62" s="59">
        <f>IF($A62&lt;=L$178,'MissFill 1'!K65,"")</f>
        <v>300</v>
      </c>
      <c r="M62" s="59">
        <f>IF($A62&lt;=M$178,'MissFill 1'!L65,"")</f>
        <v>48</v>
      </c>
      <c r="N62" s="59">
        <f>IF($A62&lt;=N$178,'MissFill 1'!M65,"")</f>
        <v>0</v>
      </c>
      <c r="O62" s="59">
        <f>IF($A62&lt;=O$178,'MissFill 1'!N65,"")</f>
        <v>1532</v>
      </c>
      <c r="P62" s="59">
        <f>IF($A62&lt;=P$178,'MissFill 1'!O65,"")</f>
        <v>174</v>
      </c>
      <c r="Q62" s="59">
        <f>IF($A62&lt;=Q$178,'MissFill 1'!P65,"")</f>
        <v>321</v>
      </c>
      <c r="R62" s="59">
        <f>IF($A62&lt;=R$178,'MissFill 1'!Q65,"")</f>
        <v>0</v>
      </c>
      <c r="S62" s="59">
        <f>IF($A62&lt;=S$178,'MissFill 1'!R65,"")</f>
        <v>0</v>
      </c>
      <c r="T62" s="59">
        <f>IF($A62&lt;=T$178,'MissFill 1'!S65,"")</f>
        <v>384</v>
      </c>
      <c r="U62" s="59">
        <f>IF($A62&lt;=U$178,'MissFill 1'!T65,"")</f>
        <v>0</v>
      </c>
      <c r="V62" s="59">
        <f>IF($A62&lt;=V$178,'MissFill 1'!U65,"")</f>
        <v>0</v>
      </c>
      <c r="W62" s="59">
        <f>IF($A62&lt;=W$178,'MissFill 1'!V65,"")</f>
        <v>353</v>
      </c>
      <c r="X62" s="59">
        <f>IF($A62&lt;=X$178,'MissFill 1'!W65,"")</f>
        <v>140</v>
      </c>
      <c r="Y62" s="59">
        <f>IF($A62&lt;=Y$178,'MissFill 1'!X65,"")</f>
        <v>0</v>
      </c>
      <c r="Z62" s="59">
        <f>IF($A62&lt;=Z$178,'MissFill 1'!Y65,"")</f>
        <v>424</v>
      </c>
      <c r="AA62" s="59">
        <f>IF($A62&lt;=AA$178,'MissFill 1'!Z65,"")</f>
        <v>1704</v>
      </c>
      <c r="AB62" s="59">
        <f>IF($A62&lt;=AB$178,'MissFill 1'!AA65,"")</f>
        <v>1971</v>
      </c>
      <c r="AC62" s="59">
        <f>IF($A62&lt;=AC$178,'MissFill 1'!AB65,"")</f>
        <v>18</v>
      </c>
      <c r="AD62" s="59">
        <f>IF($A62&lt;=AD$178,'MissFill 1'!AC65,"")</f>
        <v>775</v>
      </c>
      <c r="AE62" s="59">
        <f>IF($A62&lt;=AE$178,'MissFill 1'!AD65,"")</f>
        <v>754</v>
      </c>
      <c r="AF62" s="59">
        <f>IF($A62&lt;=AF$178,'MissFill 1'!AE65,"")</f>
        <v>429</v>
      </c>
      <c r="AG62" s="59">
        <f>IF($A62&lt;=AG$178,'MissFill 1'!AF65,"")</f>
        <v>0</v>
      </c>
      <c r="AH62" s="59">
        <f>IF($A62&lt;=AH$178,'MissFill 1'!AG65,"")</f>
        <v>658</v>
      </c>
      <c r="AI62" s="59">
        <f>IF($A62&lt;=AI$178,'MissFill 1'!AH65,"")</f>
        <v>230</v>
      </c>
      <c r="AJ62" s="59">
        <f>IF($A62&lt;=AJ$178,'MissFill 1'!AI65,"")</f>
        <v>91</v>
      </c>
      <c r="AK62" s="59">
        <f>IF($A62&lt;=AK$178,'MissFill 1'!AJ65,"")</f>
        <v>424</v>
      </c>
      <c r="AL62" s="59">
        <f>IF($A62&lt;=AL$178,'MissFill 1'!AK65,"")</f>
        <v>41</v>
      </c>
      <c r="AM62" s="59">
        <f>IF($A62&lt;=AM$178,'MissFill 1'!AL65,"")</f>
        <v>506</v>
      </c>
      <c r="AN62" s="59">
        <f>IF($A62&lt;=AN$178,'MissFill 1'!AM65,"")</f>
        <v>976</v>
      </c>
      <c r="AO62" s="59">
        <f>IF($A62&lt;=AO$178,'MissFill 1'!AN65,"")</f>
        <v>839</v>
      </c>
      <c r="AP62" s="59">
        <f>IF($A62&lt;=AP$178,'MissFill 1'!AO65,"")</f>
        <v>280</v>
      </c>
      <c r="AQ62" s="59">
        <f>IF($A62&lt;=AQ$178,'MissFill 1'!AP65,"")</f>
        <v>207</v>
      </c>
      <c r="AR62" s="59">
        <f>IF($A62&lt;=AR$178,'MissFill 1'!AQ65,"")</f>
        <v>1082</v>
      </c>
      <c r="AS62" s="59">
        <f>IF($A62&lt;=AS$178,'MissFill 1'!AR65,"")</f>
        <v>16</v>
      </c>
      <c r="AT62" s="59">
        <f>IF($A62&lt;=AT$178,'MissFill 1'!AS65,"")</f>
        <v>654</v>
      </c>
      <c r="AU62" s="59">
        <f>IF($A62&lt;=AU$178,'MissFill 1'!AT65,"")</f>
        <v>342</v>
      </c>
      <c r="AV62" s="59">
        <f>IF($A62&lt;=AV$178,'MissFill 1'!AU65,"")</f>
        <v>2306</v>
      </c>
      <c r="AW62" s="59">
        <f>IF($A62&lt;=AW$178,'MissFill 1'!AV65,"")</f>
        <v>755</v>
      </c>
      <c r="AX62" s="59">
        <f>IF($A62&lt;=AX$178,'MissFill 1'!AW65,"")</f>
        <v>153</v>
      </c>
    </row>
    <row r="63" spans="1:50" x14ac:dyDescent="0.25">
      <c r="A63" s="41">
        <v>44408</v>
      </c>
      <c r="B63" s="52">
        <v>212</v>
      </c>
      <c r="C63" s="59">
        <f>IF($A63&lt;=C$178,'MissFill 1'!B66,"")</f>
        <v>0</v>
      </c>
      <c r="D63" s="59">
        <f>IF($A63&lt;=D$178,'MissFill 1'!C66,"")</f>
        <v>275</v>
      </c>
      <c r="E63" s="59">
        <f>IF($A63&lt;=E$178,'MissFill 1'!D66,"")</f>
        <v>3</v>
      </c>
      <c r="F63" s="59">
        <f>IF($A63&lt;=F$178,'MissFill 1'!E66,"")</f>
        <v>499</v>
      </c>
      <c r="G63" s="59">
        <f>IF($A63&lt;=G$178,'MissFill 1'!F66,"")</f>
        <v>31</v>
      </c>
      <c r="H63" s="59">
        <f>IF($A63&lt;=H$178,'MissFill 1'!G66,"")</f>
        <v>0</v>
      </c>
      <c r="I63" s="59">
        <f>IF($A63&lt;=I$178,'MissFill 1'!H66,"")</f>
        <v>0</v>
      </c>
      <c r="J63" s="59">
        <f>IF($A63&lt;=J$178,'MissFill 1'!I66,"")</f>
        <v>1050</v>
      </c>
      <c r="K63" s="59">
        <f>IF($A63&lt;=K$178,'MissFill 1'!J66,"")</f>
        <v>143</v>
      </c>
      <c r="L63" s="59">
        <f>IF($A63&lt;=L$178,'MissFill 1'!K66,"")</f>
        <v>300</v>
      </c>
      <c r="M63" s="59">
        <f>IF($A63&lt;=M$178,'MissFill 1'!L66,"")</f>
        <v>0</v>
      </c>
      <c r="N63" s="59">
        <f>IF($A63&lt;=N$178,'MissFill 1'!M66,"")</f>
        <v>0</v>
      </c>
      <c r="O63" s="59">
        <f>IF($A63&lt;=O$178,'MissFill 1'!N66,"")</f>
        <v>664</v>
      </c>
      <c r="P63" s="59">
        <f>IF($A63&lt;=P$178,'MissFill 1'!O66,"")</f>
        <v>121</v>
      </c>
      <c r="Q63" s="59">
        <f>IF($A63&lt;=Q$178,'MissFill 1'!P66,"")</f>
        <v>17</v>
      </c>
      <c r="R63" s="59">
        <f>IF($A63&lt;=R$178,'MissFill 1'!Q66,"")</f>
        <v>0</v>
      </c>
      <c r="S63" s="59">
        <f>IF($A63&lt;=S$178,'MissFill 1'!R66,"")</f>
        <v>0</v>
      </c>
      <c r="T63" s="59">
        <f>IF($A63&lt;=T$178,'MissFill 1'!S66,"")</f>
        <v>623</v>
      </c>
      <c r="U63" s="59">
        <f>IF($A63&lt;=U$178,'MissFill 1'!T66,"")</f>
        <v>138</v>
      </c>
      <c r="V63" s="59">
        <f>IF($A63&lt;=V$178,'MissFill 1'!U66,"")</f>
        <v>0</v>
      </c>
      <c r="W63" s="59">
        <f>IF($A63&lt;=W$178,'MissFill 1'!V66,"")</f>
        <v>446</v>
      </c>
      <c r="X63" s="59">
        <f>IF($A63&lt;=X$178,'MissFill 1'!W66,"")</f>
        <v>40</v>
      </c>
      <c r="Y63" s="59">
        <f>IF($A63&lt;=Y$178,'MissFill 1'!X66,"")</f>
        <v>44</v>
      </c>
      <c r="Z63" s="59">
        <f>IF($A63&lt;=Z$178,'MissFill 1'!Y66,"")</f>
        <v>261</v>
      </c>
      <c r="AA63" s="59">
        <f>IF($A63&lt;=AA$178,'MissFill 1'!Z66,"")</f>
        <v>97</v>
      </c>
      <c r="AB63" s="59">
        <f>IF($A63&lt;=AB$178,'MissFill 1'!AA66,"")</f>
        <v>3007</v>
      </c>
      <c r="AC63" s="59">
        <f>IF($A63&lt;=AC$178,'MissFill 1'!AB66,"")</f>
        <v>30</v>
      </c>
      <c r="AD63" s="59">
        <f>IF($A63&lt;=AD$178,'MissFill 1'!AC66,"")</f>
        <v>1283</v>
      </c>
      <c r="AE63" s="59">
        <f>IF($A63&lt;=AE$178,'MissFill 1'!AD66,"")</f>
        <v>985</v>
      </c>
      <c r="AF63" s="59">
        <f>IF($A63&lt;=AF$178,'MissFill 1'!AE66,"")</f>
        <v>506</v>
      </c>
      <c r="AG63" s="59">
        <f>IF($A63&lt;=AG$178,'MissFill 1'!AF66,"")</f>
        <v>56</v>
      </c>
      <c r="AH63" s="59">
        <f>IF($A63&lt;=AH$178,'MissFill 1'!AG66,"")</f>
        <v>508</v>
      </c>
      <c r="AI63" s="59">
        <f>IF($A63&lt;=AI$178,'MissFill 1'!AH66,"")</f>
        <v>40</v>
      </c>
      <c r="AJ63" s="59">
        <f>IF($A63&lt;=AJ$178,'MissFill 1'!AI66,"")</f>
        <v>47</v>
      </c>
      <c r="AK63" s="59">
        <f>IF($A63&lt;=AK$178,'MissFill 1'!AJ66,"")</f>
        <v>210</v>
      </c>
      <c r="AL63" s="59">
        <f>IF($A63&lt;=AL$178,'MissFill 1'!AK66,"")</f>
        <v>6</v>
      </c>
      <c r="AM63" s="59">
        <f>IF($A63&lt;=AM$178,'MissFill 1'!AL66,"")</f>
        <v>426</v>
      </c>
      <c r="AN63" s="59">
        <f>IF($A63&lt;=AN$178,'MissFill 1'!AM66,"")</f>
        <v>1537</v>
      </c>
      <c r="AO63" s="59">
        <f>IF($A63&lt;=AO$178,'MissFill 1'!AN66,"")</f>
        <v>1414</v>
      </c>
      <c r="AP63" s="59">
        <f>IF($A63&lt;=AP$178,'MissFill 1'!AO66,"")</f>
        <v>1042</v>
      </c>
      <c r="AQ63" s="59">
        <f>IF($A63&lt;=AQ$178,'MissFill 1'!AP66,"")</f>
        <v>834</v>
      </c>
      <c r="AR63" s="59">
        <f>IF($A63&lt;=AR$178,'MissFill 1'!AQ66,"")</f>
        <v>1190</v>
      </c>
      <c r="AS63" s="59">
        <f>IF($A63&lt;=AS$178,'MissFill 1'!AR66,"")</f>
        <v>-1</v>
      </c>
      <c r="AT63" s="59">
        <f>IF($A63&lt;=AT$178,'MissFill 1'!AS66,"")</f>
        <v>1282</v>
      </c>
      <c r="AU63" s="59">
        <f>IF($A63&lt;=AU$178,'MissFill 1'!AT66,"")</f>
        <v>682</v>
      </c>
      <c r="AV63" s="59">
        <f>IF($A63&lt;=AV$178,'MissFill 1'!AU66,"")</f>
        <v>3923</v>
      </c>
      <c r="AW63" s="59">
        <f>IF($A63&lt;=AW$178,'MissFill 1'!AV66,"")</f>
        <v>379</v>
      </c>
      <c r="AX63" s="59">
        <f>IF($A63&lt;=AX$178,'MissFill 1'!AW66,"")</f>
        <v>67</v>
      </c>
    </row>
    <row r="64" spans="1:50" x14ac:dyDescent="0.25">
      <c r="A64" s="41">
        <v>44409</v>
      </c>
      <c r="B64" s="52">
        <v>213</v>
      </c>
      <c r="C64" s="59">
        <f>IF($A64&lt;=C$178,'MissFill 1'!B67,"")</f>
        <v>186</v>
      </c>
      <c r="D64" s="59">
        <f>IF($A64&lt;=D$178,'MissFill 1'!C67,"")</f>
        <v>980</v>
      </c>
      <c r="E64" s="59">
        <f>IF($A64&lt;=E$178,'MissFill 1'!D67,"")</f>
        <v>4</v>
      </c>
      <c r="F64" s="59">
        <f>IF($A64&lt;=F$178,'MissFill 1'!E67,"")</f>
        <v>192</v>
      </c>
      <c r="G64" s="59">
        <f>IF($A64&lt;=G$178,'MissFill 1'!F67,"")</f>
        <v>573</v>
      </c>
      <c r="H64" s="59">
        <f>IF($A64&lt;=H$178,'MissFill 1'!G67,"")</f>
        <v>0</v>
      </c>
      <c r="I64" s="59">
        <f>IF($A64&lt;=I$178,'MissFill 1'!H67,"")</f>
        <v>377</v>
      </c>
      <c r="J64" s="59">
        <f>IF($A64&lt;=J$178,'MissFill 1'!I67,"")</f>
        <v>754</v>
      </c>
      <c r="K64" s="59">
        <f>IF($A64&lt;=K$178,'MissFill 1'!J67,"")</f>
        <v>31</v>
      </c>
      <c r="L64" s="59">
        <f>IF($A64&lt;=L$178,'MissFill 1'!K67,"")</f>
        <v>300</v>
      </c>
      <c r="M64" s="59">
        <f>IF($A64&lt;=M$178,'MissFill 1'!L67,"")</f>
        <v>0</v>
      </c>
      <c r="N64" s="59">
        <f>IF($A64&lt;=N$178,'MissFill 1'!M67,"")</f>
        <v>2</v>
      </c>
      <c r="O64" s="59">
        <f>IF($A64&lt;=O$178,'MissFill 1'!N67,"")</f>
        <v>1356</v>
      </c>
      <c r="P64" s="59">
        <f>IF($A64&lt;=P$178,'MissFill 1'!O67,"")</f>
        <v>126</v>
      </c>
      <c r="Q64" s="59">
        <f>IF($A64&lt;=Q$178,'MissFill 1'!P67,"")</f>
        <v>12</v>
      </c>
      <c r="R64" s="59">
        <f>IF($A64&lt;=R$178,'MissFill 1'!Q67,"")</f>
        <v>8</v>
      </c>
      <c r="S64" s="59">
        <f>IF($A64&lt;=S$178,'MissFill 1'!R67,"")</f>
        <v>0</v>
      </c>
      <c r="T64" s="59">
        <f>IF($A64&lt;=T$178,'MissFill 1'!S67,"")</f>
        <v>1060</v>
      </c>
      <c r="U64" s="59">
        <f>IF($A64&lt;=U$178,'MissFill 1'!T67,"")</f>
        <v>784</v>
      </c>
      <c r="V64" s="59">
        <f>IF($A64&lt;=V$178,'MissFill 1'!U67,"")</f>
        <v>25</v>
      </c>
      <c r="W64" s="59">
        <f>IF($A64&lt;=W$178,'MissFill 1'!V67,"")</f>
        <v>58</v>
      </c>
      <c r="X64" s="59">
        <f>IF($A64&lt;=X$178,'MissFill 1'!W67,"")</f>
        <v>153</v>
      </c>
      <c r="Y64" s="59">
        <f>IF($A64&lt;=Y$178,'MissFill 1'!X67,"")</f>
        <v>772</v>
      </c>
      <c r="Z64" s="59">
        <f>IF($A64&lt;=Z$178,'MissFill 1'!Y67,"")</f>
        <v>27</v>
      </c>
      <c r="AA64" s="59">
        <f>IF($A64&lt;=AA$178,'MissFill 1'!Z67,"")</f>
        <v>303</v>
      </c>
      <c r="AB64" s="59">
        <f>IF($A64&lt;=AB$178,'MissFill 1'!AA67,"")</f>
        <v>492</v>
      </c>
      <c r="AC64" s="59">
        <f>IF($A64&lt;=AC$178,'MissFill 1'!AB67,"")</f>
        <v>37</v>
      </c>
      <c r="AD64" s="59">
        <f>IF($A64&lt;=AD$178,'MissFill 1'!AC67,"")</f>
        <v>207</v>
      </c>
      <c r="AE64" s="59">
        <f>IF($A64&lt;=AE$178,'MissFill 1'!AD67,"")</f>
        <v>522</v>
      </c>
      <c r="AF64" s="59">
        <f>IF($A64&lt;=AF$178,'MissFill 1'!AE67,"")</f>
        <v>54</v>
      </c>
      <c r="AG64" s="59">
        <f>IF($A64&lt;=AG$178,'MissFill 1'!AF67,"")</f>
        <v>418</v>
      </c>
      <c r="AH64" s="59">
        <f>IF($A64&lt;=AH$178,'MissFill 1'!AG67,"")</f>
        <v>489</v>
      </c>
      <c r="AI64" s="59">
        <f>IF($A64&lt;=AI$178,'MissFill 1'!AH67,"")</f>
        <v>0</v>
      </c>
      <c r="AJ64" s="59">
        <f>IF($A64&lt;=AJ$178,'MissFill 1'!AI67,"")</f>
        <v>74</v>
      </c>
      <c r="AK64" s="59">
        <f>IF($A64&lt;=AK$178,'MissFill 1'!AJ67,"")</f>
        <v>562</v>
      </c>
      <c r="AL64" s="59">
        <f>IF($A64&lt;=AL$178,'MissFill 1'!AK67,"")</f>
        <v>639</v>
      </c>
      <c r="AM64" s="59">
        <f>IF($A64&lt;=AM$178,'MissFill 1'!AL67,"")</f>
        <v>43</v>
      </c>
      <c r="AN64" s="59">
        <f>IF($A64&lt;=AN$178,'MissFill 1'!AM67,"")</f>
        <v>831</v>
      </c>
      <c r="AO64" s="59">
        <f>IF($A64&lt;=AO$178,'MissFill 1'!AN67,"")</f>
        <v>719</v>
      </c>
      <c r="AP64" s="59">
        <f>IF($A64&lt;=AP$178,'MissFill 1'!AO67,"")</f>
        <v>11</v>
      </c>
      <c r="AQ64" s="59">
        <f>IF($A64&lt;=AQ$178,'MissFill 1'!AP67,"")</f>
        <v>203</v>
      </c>
      <c r="AR64" s="59">
        <f>IF($A64&lt;=AR$178,'MissFill 1'!AQ67,"")</f>
        <v>1653</v>
      </c>
      <c r="AS64" s="59">
        <f>IF($A64&lt;=AS$178,'MissFill 1'!AR67,"")</f>
        <v>680</v>
      </c>
      <c r="AT64" s="59">
        <f>IF($A64&lt;=AT$178,'MissFill 1'!AS67,"")</f>
        <v>104</v>
      </c>
      <c r="AU64" s="59">
        <f>IF($A64&lt;=AU$178,'MissFill 1'!AT67,"")</f>
        <v>936</v>
      </c>
      <c r="AV64" s="59">
        <f>IF($A64&lt;=AV$178,'MissFill 1'!AU67,"")</f>
        <v>2555</v>
      </c>
      <c r="AW64" s="59">
        <f>IF($A64&lt;=AW$178,'MissFill 1'!AV67,"")</f>
        <v>89</v>
      </c>
      <c r="AX64" s="59">
        <f>IF($A64&lt;=AX$178,'MissFill 1'!AW67,"")</f>
        <v>189</v>
      </c>
    </row>
    <row r="65" spans="1:50" x14ac:dyDescent="0.25">
      <c r="A65" s="41">
        <v>44410</v>
      </c>
      <c r="B65" s="52">
        <v>214</v>
      </c>
      <c r="C65" s="59">
        <f>IF($A65&lt;=C$178,'MissFill 1'!B68,"")</f>
        <v>432</v>
      </c>
      <c r="D65" s="59">
        <f>IF($A65&lt;=D$178,'MissFill 1'!C68,"")</f>
        <v>27</v>
      </c>
      <c r="E65" s="59">
        <f>IF($A65&lt;=E$178,'MissFill 1'!D68,"")</f>
        <v>661</v>
      </c>
      <c r="F65" s="59">
        <f>IF($A65&lt;=F$178,'MissFill 1'!E68,"")</f>
        <v>86</v>
      </c>
      <c r="G65" s="59">
        <f>IF($A65&lt;=G$178,'MissFill 1'!F68,"")</f>
        <v>45</v>
      </c>
      <c r="H65" s="59">
        <f>IF($A65&lt;=H$178,'MissFill 1'!G68,"")</f>
        <v>0</v>
      </c>
      <c r="I65" s="59">
        <f>IF($A65&lt;=I$178,'MissFill 1'!H68,"")</f>
        <v>65</v>
      </c>
      <c r="J65" s="59">
        <f>IF($A65&lt;=J$178,'MissFill 1'!I68,"")</f>
        <v>0</v>
      </c>
      <c r="K65" s="59">
        <f>IF($A65&lt;=K$178,'MissFill 1'!J68,"")</f>
        <v>350</v>
      </c>
      <c r="L65" s="59">
        <f>IF($A65&lt;=L$178,'MissFill 1'!K68,"")</f>
        <v>300</v>
      </c>
      <c r="M65" s="59">
        <f>IF($A65&lt;=M$178,'MissFill 1'!L68,"")</f>
        <v>6</v>
      </c>
      <c r="N65" s="59">
        <f>IF($A65&lt;=N$178,'MissFill 1'!M68,"")</f>
        <v>341</v>
      </c>
      <c r="O65" s="59">
        <f>IF($A65&lt;=O$178,'MissFill 1'!N68,"")</f>
        <v>1081</v>
      </c>
      <c r="P65" s="59">
        <f>IF($A65&lt;=P$178,'MissFill 1'!O68,"")</f>
        <v>156</v>
      </c>
      <c r="Q65" s="59">
        <f>IF($A65&lt;=Q$178,'MissFill 1'!P68,"")</f>
        <v>136</v>
      </c>
      <c r="R65" s="59">
        <f>IF($A65&lt;=R$178,'MissFill 1'!Q68,"")</f>
        <v>10</v>
      </c>
      <c r="S65" s="59">
        <f>IF($A65&lt;=S$178,'MissFill 1'!R68,"")</f>
        <v>0</v>
      </c>
      <c r="T65" s="59">
        <f>IF($A65&lt;=T$178,'MissFill 1'!S68,"")</f>
        <v>58</v>
      </c>
      <c r="U65" s="59">
        <f>IF($A65&lt;=U$178,'MissFill 1'!T68,"")</f>
        <v>193</v>
      </c>
      <c r="V65" s="59">
        <f>IF($A65&lt;=V$178,'MissFill 1'!U68,"")</f>
        <v>571</v>
      </c>
      <c r="W65" s="59">
        <f>IF($A65&lt;=W$178,'MissFill 1'!V68,"")</f>
        <v>918</v>
      </c>
      <c r="X65" s="59">
        <f>IF($A65&lt;=X$178,'MissFill 1'!W68,"")</f>
        <v>721</v>
      </c>
      <c r="Y65" s="59">
        <f>IF($A65&lt;=Y$178,'MissFill 1'!X68,"")</f>
        <v>328</v>
      </c>
      <c r="Z65" s="59">
        <f>IF($A65&lt;=Z$178,'MissFill 1'!Y68,"")</f>
        <v>730</v>
      </c>
      <c r="AA65" s="59">
        <f>IF($A65&lt;=AA$178,'MissFill 1'!Z68,"")</f>
        <v>284</v>
      </c>
      <c r="AB65" s="59">
        <f>IF($A65&lt;=AB$178,'MissFill 1'!AA68,"")</f>
        <v>2127</v>
      </c>
      <c r="AC65" s="59">
        <f>IF($A65&lt;=AC$178,'MissFill 1'!AB68,"")</f>
        <v>39</v>
      </c>
      <c r="AD65" s="59">
        <f>IF($A65&lt;=AD$178,'MissFill 1'!AC68,"")</f>
        <v>892</v>
      </c>
      <c r="AE65" s="59">
        <f>IF($A65&lt;=AE$178,'MissFill 1'!AD68,"")</f>
        <v>749</v>
      </c>
      <c r="AF65" s="59">
        <f>IF($A65&lt;=AF$178,'MissFill 1'!AE68,"")</f>
        <v>480</v>
      </c>
      <c r="AG65" s="59">
        <f>IF($A65&lt;=AG$178,'MissFill 1'!AF68,"")</f>
        <v>378</v>
      </c>
      <c r="AH65" s="59">
        <f>IF($A65&lt;=AH$178,'MissFill 1'!AG68,"")</f>
        <v>173</v>
      </c>
      <c r="AI65" s="59">
        <f>IF($A65&lt;=AI$178,'MissFill 1'!AH68,"")</f>
        <v>62</v>
      </c>
      <c r="AJ65" s="59">
        <f>IF($A65&lt;=AJ$178,'MissFill 1'!AI68,"")</f>
        <v>1</v>
      </c>
      <c r="AK65" s="59">
        <f>IF($A65&lt;=AK$178,'MissFill 1'!AJ68,"")</f>
        <v>512</v>
      </c>
      <c r="AL65" s="59">
        <f>IF($A65&lt;=AL$178,'MissFill 1'!AK68,"")</f>
        <v>516</v>
      </c>
      <c r="AM65" s="59">
        <f>IF($A65&lt;=AM$178,'MissFill 1'!AL68,"")</f>
        <v>201</v>
      </c>
      <c r="AN65" s="59">
        <f>IF($A65&lt;=AN$178,'MissFill 1'!AM68,"")</f>
        <v>789</v>
      </c>
      <c r="AO65" s="59">
        <f>IF($A65&lt;=AO$178,'MissFill 1'!AN68,"")</f>
        <v>586</v>
      </c>
      <c r="AP65" s="59">
        <f>IF($A65&lt;=AP$178,'MissFill 1'!AO68,"")</f>
        <v>47</v>
      </c>
      <c r="AQ65" s="59">
        <f>IF($A65&lt;=AQ$178,'MissFill 1'!AP68,"")</f>
        <v>224</v>
      </c>
      <c r="AR65" s="59">
        <f>IF($A65&lt;=AR$178,'MissFill 1'!AQ68,"")</f>
        <v>1485</v>
      </c>
      <c r="AS65" s="59">
        <f>IF($A65&lt;=AS$178,'MissFill 1'!AR68,"")</f>
        <v>265</v>
      </c>
      <c r="AT65" s="59">
        <f>IF($A65&lt;=AT$178,'MissFill 1'!AS68,"")</f>
        <v>695</v>
      </c>
      <c r="AU65" s="59">
        <f>IF($A65&lt;=AU$178,'MissFill 1'!AT68,"")</f>
        <v>670</v>
      </c>
      <c r="AV65" s="59">
        <f>IF($A65&lt;=AV$178,'MissFill 1'!AU68,"")</f>
        <v>1924</v>
      </c>
      <c r="AW65" s="59">
        <f>IF($A65&lt;=AW$178,'MissFill 1'!AV68,"")</f>
        <v>277</v>
      </c>
      <c r="AX65" s="59">
        <f>IF($A65&lt;=AX$178,'MissFill 1'!AW68,"")</f>
        <v>16</v>
      </c>
    </row>
    <row r="66" spans="1:50" x14ac:dyDescent="0.25">
      <c r="A66" s="41">
        <v>44411</v>
      </c>
      <c r="B66" s="52">
        <v>215</v>
      </c>
      <c r="C66" s="59">
        <f>IF($A66&lt;=C$178,'MissFill 1'!B69,"")</f>
        <v>53</v>
      </c>
      <c r="D66" s="59">
        <f>IF($A66&lt;=D$178,'MissFill 1'!C69,"")</f>
        <v>102</v>
      </c>
      <c r="E66" s="59">
        <f>IF($A66&lt;=E$178,'MissFill 1'!D69,"")</f>
        <v>8</v>
      </c>
      <c r="F66" s="59">
        <f>IF($A66&lt;=F$178,'MissFill 1'!E69,"")</f>
        <v>712</v>
      </c>
      <c r="G66" s="59">
        <f>IF($A66&lt;=G$178,'MissFill 1'!F69,"")</f>
        <v>36</v>
      </c>
      <c r="H66" s="59">
        <f>IF($A66&lt;=H$178,'MissFill 1'!G69,"")</f>
        <v>0</v>
      </c>
      <c r="I66" s="59">
        <f>IF($A66&lt;=I$178,'MissFill 1'!H69,"")</f>
        <v>0</v>
      </c>
      <c r="J66" s="59">
        <f>IF($A66&lt;=J$178,'MissFill 1'!I69,"")</f>
        <v>0</v>
      </c>
      <c r="K66" s="59">
        <f>IF($A66&lt;=K$178,'MissFill 1'!J69,"")</f>
        <v>0</v>
      </c>
      <c r="L66" s="59">
        <f>IF($A66&lt;=L$178,'MissFill 1'!K69,"")</f>
        <v>300</v>
      </c>
      <c r="M66" s="59">
        <f>IF($A66&lt;=M$178,'MissFill 1'!L69,"")</f>
        <v>47</v>
      </c>
      <c r="N66" s="59">
        <f>IF($A66&lt;=N$178,'MissFill 1'!M69,"")</f>
        <v>477</v>
      </c>
      <c r="O66" s="59">
        <f>IF($A66&lt;=O$178,'MissFill 1'!N69,"")</f>
        <v>298</v>
      </c>
      <c r="P66" s="59">
        <f>IF($A66&lt;=P$178,'MissFill 1'!O69,"")</f>
        <v>352</v>
      </c>
      <c r="Q66" s="59">
        <f>IF($A66&lt;=Q$178,'MissFill 1'!P69,"")</f>
        <v>0</v>
      </c>
      <c r="R66" s="59">
        <f>IF($A66&lt;=R$178,'MissFill 1'!Q69,"")</f>
        <v>1</v>
      </c>
      <c r="S66" s="59">
        <f>IF($A66&lt;=S$178,'MissFill 1'!R69,"")</f>
        <v>0</v>
      </c>
      <c r="T66" s="59">
        <f>IF($A66&lt;=T$178,'MissFill 1'!S69,"")</f>
        <v>58</v>
      </c>
      <c r="U66" s="59">
        <f>IF($A66&lt;=U$178,'MissFill 1'!T69,"")</f>
        <v>225</v>
      </c>
      <c r="V66" s="59">
        <f>IF($A66&lt;=V$178,'MissFill 1'!U69,"")</f>
        <v>119</v>
      </c>
      <c r="W66" s="59">
        <f>IF($A66&lt;=W$178,'MissFill 1'!V69,"")</f>
        <v>0</v>
      </c>
      <c r="X66" s="59">
        <f>IF($A66&lt;=X$178,'MissFill 1'!W69,"")</f>
        <v>774</v>
      </c>
      <c r="Y66" s="59">
        <f>IF($A66&lt;=Y$178,'MissFill 1'!X69,"")</f>
        <v>0</v>
      </c>
      <c r="Z66" s="59">
        <f>IF($A66&lt;=Z$178,'MissFill 1'!Y69,"")</f>
        <v>566</v>
      </c>
      <c r="AA66" s="59">
        <f>IF($A66&lt;=AA$178,'MissFill 1'!Z69,"")</f>
        <v>199</v>
      </c>
      <c r="AB66" s="59">
        <f>IF($A66&lt;=AB$178,'MissFill 1'!AA69,"")</f>
        <v>66</v>
      </c>
      <c r="AC66" s="59">
        <f>IF($A66&lt;=AC$178,'MissFill 1'!AB69,"")</f>
        <v>70</v>
      </c>
      <c r="AD66" s="59">
        <f>IF($A66&lt;=AD$178,'MissFill 1'!AC69,"")</f>
        <v>942</v>
      </c>
      <c r="AE66" s="59">
        <f>IF($A66&lt;=AE$178,'MissFill 1'!AD69,"")</f>
        <v>403</v>
      </c>
      <c r="AF66" s="59">
        <f>IF($A66&lt;=AF$178,'MissFill 1'!AE69,"")</f>
        <v>26</v>
      </c>
      <c r="AG66" s="59">
        <f>IF($A66&lt;=AG$178,'MissFill 1'!AF69,"")</f>
        <v>142</v>
      </c>
      <c r="AH66" s="59">
        <f>IF($A66&lt;=AH$178,'MissFill 1'!AG69,"")</f>
        <v>464</v>
      </c>
      <c r="AI66" s="59">
        <f>IF($A66&lt;=AI$178,'MissFill 1'!AH69,"")</f>
        <v>995</v>
      </c>
      <c r="AJ66" s="59">
        <f>IF($A66&lt;=AJ$178,'MissFill 1'!AI69,"")</f>
        <v>31</v>
      </c>
      <c r="AK66" s="59">
        <f>IF($A66&lt;=AK$178,'MissFill 1'!AJ69,"")</f>
        <v>193</v>
      </c>
      <c r="AL66" s="59">
        <f>IF($A66&lt;=AL$178,'MissFill 1'!AK69,"")</f>
        <v>497</v>
      </c>
      <c r="AM66" s="59">
        <f>IF($A66&lt;=AM$178,'MissFill 1'!AL69,"")</f>
        <v>437</v>
      </c>
      <c r="AN66" s="59">
        <f>IF($A66&lt;=AN$178,'MissFill 1'!AM69,"")</f>
        <v>300</v>
      </c>
      <c r="AO66" s="59">
        <f>IF($A66&lt;=AO$178,'MissFill 1'!AN69,"")</f>
        <v>449</v>
      </c>
      <c r="AP66" s="59">
        <f>IF($A66&lt;=AP$178,'MissFill 1'!AO69,"")</f>
        <v>521</v>
      </c>
      <c r="AQ66" s="59">
        <f>IF($A66&lt;=AQ$178,'MissFill 1'!AP69,"")</f>
        <v>0</v>
      </c>
      <c r="AR66" s="59">
        <f>IF($A66&lt;=AR$178,'MissFill 1'!AQ69,"")</f>
        <v>1297</v>
      </c>
      <c r="AS66" s="59">
        <f>IF($A66&lt;=AS$178,'MissFill 1'!AR69,"")</f>
        <v>548</v>
      </c>
      <c r="AT66" s="59">
        <f>IF($A66&lt;=AT$178,'MissFill 1'!AS69,"")</f>
        <v>665</v>
      </c>
      <c r="AU66" s="59">
        <f>IF($A66&lt;=AU$178,'MissFill 1'!AT69,"")</f>
        <v>471</v>
      </c>
      <c r="AV66" s="59">
        <f>IF($A66&lt;=AV$178,'MissFill 1'!AU69,"")</f>
        <v>1332</v>
      </c>
      <c r="AW66" s="59">
        <f>IF($A66&lt;=AW$178,'MissFill 1'!AV69,"")</f>
        <v>711</v>
      </c>
      <c r="AX66" s="59">
        <f>IF($A66&lt;=AX$178,'MissFill 1'!AW69,"")</f>
        <v>433</v>
      </c>
    </row>
    <row r="67" spans="1:50" x14ac:dyDescent="0.25">
      <c r="A67" s="41">
        <v>44412</v>
      </c>
      <c r="B67" s="52">
        <v>216</v>
      </c>
      <c r="C67" s="59">
        <f>IF($A67&lt;=C$178,'MissFill 1'!B70,"")</f>
        <v>305</v>
      </c>
      <c r="D67" s="59">
        <f>IF($A67&lt;=D$178,'MissFill 1'!C70,"")</f>
        <v>0</v>
      </c>
      <c r="E67" s="59">
        <f>IF($A67&lt;=E$178,'MissFill 1'!D70,"")</f>
        <v>0</v>
      </c>
      <c r="F67" s="59">
        <f>IF($A67&lt;=F$178,'MissFill 1'!E70,"")</f>
        <v>251</v>
      </c>
      <c r="G67" s="59">
        <f>IF($A67&lt;=G$178,'MissFill 1'!F70,"")</f>
        <v>507</v>
      </c>
      <c r="H67" s="59">
        <f>IF($A67&lt;=H$178,'MissFill 1'!G70,"")</f>
        <v>10</v>
      </c>
      <c r="I67" s="59">
        <f>IF($A67&lt;=I$178,'MissFill 1'!H70,"")</f>
        <v>255</v>
      </c>
      <c r="J67" s="59">
        <f>IF($A67&lt;=J$178,'MissFill 1'!I70,"")</f>
        <v>0</v>
      </c>
      <c r="K67" s="59">
        <f>IF($A67&lt;=K$178,'MissFill 1'!J70,"")</f>
        <v>0</v>
      </c>
      <c r="L67" s="59">
        <f>IF($A67&lt;=L$178,'MissFill 1'!K70,"")</f>
        <v>300</v>
      </c>
      <c r="M67" s="59">
        <f>IF($A67&lt;=M$178,'MissFill 1'!L70,"")</f>
        <v>165</v>
      </c>
      <c r="N67" s="59">
        <f>IF($A67&lt;=N$178,'MissFill 1'!M70,"")</f>
        <v>729</v>
      </c>
      <c r="O67" s="59">
        <f>IF($A67&lt;=O$178,'MissFill 1'!N70,"")</f>
        <v>2640</v>
      </c>
      <c r="P67" s="59">
        <f>IF($A67&lt;=P$178,'MissFill 1'!O70,"")</f>
        <v>0</v>
      </c>
      <c r="Q67" s="59">
        <f>IF($A67&lt;=Q$178,'MissFill 1'!P70,"")</f>
        <v>23</v>
      </c>
      <c r="R67" s="59">
        <f>IF($A67&lt;=R$178,'MissFill 1'!Q70,"")</f>
        <v>0</v>
      </c>
      <c r="S67" s="59">
        <f>IF($A67&lt;=S$178,'MissFill 1'!R70,"")</f>
        <v>0</v>
      </c>
      <c r="T67" s="59">
        <f>IF($A67&lt;=T$178,'MissFill 1'!S70,"")</f>
        <v>90</v>
      </c>
      <c r="U67" s="59">
        <f>IF($A67&lt;=U$178,'MissFill 1'!T70,"")</f>
        <v>895</v>
      </c>
      <c r="V67" s="59">
        <f>IF($A67&lt;=V$178,'MissFill 1'!U70,"")</f>
        <v>478</v>
      </c>
      <c r="W67" s="59">
        <f>IF($A67&lt;=W$178,'MissFill 1'!V70,"")</f>
        <v>0</v>
      </c>
      <c r="X67" s="59">
        <f>IF($A67&lt;=X$178,'MissFill 1'!W70,"")</f>
        <v>54</v>
      </c>
      <c r="Y67" s="59">
        <f>IF($A67&lt;=Y$178,'MissFill 1'!X70,"")</f>
        <v>1600</v>
      </c>
      <c r="Z67" s="59">
        <f>IF($A67&lt;=Z$178,'MissFill 1'!Y70,"")</f>
        <v>211</v>
      </c>
      <c r="AA67" s="59">
        <f>IF($A67&lt;=AA$178,'MissFill 1'!Z70,"")</f>
        <v>1800</v>
      </c>
      <c r="AB67" s="59">
        <f>IF($A67&lt;=AB$178,'MissFill 1'!AA70,"")</f>
        <v>261</v>
      </c>
      <c r="AC67" s="59">
        <f>IF($A67&lt;=AC$178,'MissFill 1'!AB70,"")</f>
        <v>18</v>
      </c>
      <c r="AD67" s="59">
        <f>IF($A67&lt;=AD$178,'MissFill 1'!AC70,"")</f>
        <v>872</v>
      </c>
      <c r="AE67" s="59">
        <f>IF($A67&lt;=AE$178,'MissFill 1'!AD70,"")</f>
        <v>86</v>
      </c>
      <c r="AF67" s="59">
        <f>IF($A67&lt;=AF$178,'MissFill 1'!AE70,"")</f>
        <v>93</v>
      </c>
      <c r="AG67" s="59">
        <f>IF($A67&lt;=AG$178,'MissFill 1'!AF70,"")</f>
        <v>1150</v>
      </c>
      <c r="AH67" s="59">
        <f>IF($A67&lt;=AH$178,'MissFill 1'!AG70,"")</f>
        <v>195</v>
      </c>
      <c r="AI67" s="59">
        <f>IF($A67&lt;=AI$178,'MissFill 1'!AH70,"")</f>
        <v>1097</v>
      </c>
      <c r="AJ67" s="59">
        <f>IF($A67&lt;=AJ$178,'MissFill 1'!AI70,"")</f>
        <v>65</v>
      </c>
      <c r="AK67" s="59">
        <f>IF($A67&lt;=AK$178,'MissFill 1'!AJ70,"")</f>
        <v>997</v>
      </c>
      <c r="AL67" s="59">
        <f>IF($A67&lt;=AL$178,'MissFill 1'!AK70,"")</f>
        <v>797</v>
      </c>
      <c r="AM67" s="59">
        <f>IF($A67&lt;=AM$178,'MissFill 1'!AL70,"")</f>
        <v>547</v>
      </c>
      <c r="AN67" s="59">
        <f>IF($A67&lt;=AN$178,'MissFill 1'!AM70,"")</f>
        <v>964</v>
      </c>
      <c r="AO67" s="59">
        <f>IF($A67&lt;=AO$178,'MissFill 1'!AN70,"")</f>
        <v>1377</v>
      </c>
      <c r="AP67" s="59">
        <f>IF($A67&lt;=AP$178,'MissFill 1'!AO70,"")</f>
        <v>537</v>
      </c>
      <c r="AQ67" s="59">
        <f>IF($A67&lt;=AQ$178,'MissFill 1'!AP70,"")</f>
        <v>223</v>
      </c>
      <c r="AR67" s="59">
        <f>IF($A67&lt;=AR$178,'MissFill 1'!AQ70,"")</f>
        <v>1048</v>
      </c>
      <c r="AS67" s="59">
        <f>IF($A67&lt;=AS$178,'MissFill 1'!AR70,"")</f>
        <v>1638</v>
      </c>
      <c r="AT67" s="59">
        <f>IF($A67&lt;=AT$178,'MissFill 1'!AS70,"")</f>
        <v>2266</v>
      </c>
      <c r="AU67" s="59">
        <f>IF($A67&lt;=AU$178,'MissFill 1'!AT70,"")</f>
        <v>360</v>
      </c>
      <c r="AV67" s="59">
        <f>IF($A67&lt;=AV$178,'MissFill 1'!AU70,"")</f>
        <v>1767</v>
      </c>
      <c r="AW67" s="59">
        <f>IF($A67&lt;=AW$178,'MissFill 1'!AV70,"")</f>
        <v>788</v>
      </c>
      <c r="AX67" s="59">
        <f>IF($A67&lt;=AX$178,'MissFill 1'!AW70,"")</f>
        <v>433</v>
      </c>
    </row>
    <row r="68" spans="1:50" x14ac:dyDescent="0.25">
      <c r="A68" s="41">
        <v>44413</v>
      </c>
      <c r="B68" s="52">
        <v>217</v>
      </c>
      <c r="C68" s="59">
        <f>IF($A68&lt;=C$178,'MissFill 1'!B71,"")</f>
        <v>297</v>
      </c>
      <c r="D68" s="59">
        <f>IF($A68&lt;=D$178,'MissFill 1'!C71,"")</f>
        <v>7</v>
      </c>
      <c r="E68" s="59">
        <f>IF($A68&lt;=E$178,'MissFill 1'!D71,"")</f>
        <v>64</v>
      </c>
      <c r="F68" s="59">
        <f>IF($A68&lt;=F$178,'MissFill 1'!E71,"")</f>
        <v>883</v>
      </c>
      <c r="G68" s="59">
        <f>IF($A68&lt;=G$178,'MissFill 1'!F71,"")</f>
        <v>2</v>
      </c>
      <c r="H68" s="59">
        <f>IF($A68&lt;=H$178,'MissFill 1'!G71,"")</f>
        <v>0</v>
      </c>
      <c r="I68" s="59">
        <f>IF($A68&lt;=I$178,'MissFill 1'!H71,"")</f>
        <v>45</v>
      </c>
      <c r="J68" s="59">
        <f>IF($A68&lt;=J$178,'MissFill 1'!I71,"")</f>
        <v>0</v>
      </c>
      <c r="K68" s="59">
        <f>IF($A68&lt;=K$178,'MissFill 1'!J71,"")</f>
        <v>32</v>
      </c>
      <c r="L68" s="59">
        <f>IF($A68&lt;=L$178,'MissFill 1'!K71,"")</f>
        <v>300</v>
      </c>
      <c r="M68" s="59">
        <f>IF($A68&lt;=M$178,'MissFill 1'!L71,"")</f>
        <v>0</v>
      </c>
      <c r="N68" s="59">
        <f>IF($A68&lt;=N$178,'MissFill 1'!M71,"")</f>
        <v>467</v>
      </c>
      <c r="O68" s="59">
        <f>IF($A68&lt;=O$178,'MissFill 1'!N71,"")</f>
        <v>612</v>
      </c>
      <c r="P68" s="59">
        <f>IF($A68&lt;=P$178,'MissFill 1'!O71,"")</f>
        <v>0</v>
      </c>
      <c r="Q68" s="59">
        <f>IF($A68&lt;=Q$178,'MissFill 1'!P71,"")</f>
        <v>35</v>
      </c>
      <c r="R68" s="59">
        <f>IF($A68&lt;=R$178,'MissFill 1'!Q71,"")</f>
        <v>0</v>
      </c>
      <c r="S68" s="59">
        <f>IF($A68&lt;=S$178,'MissFill 1'!R71,"")</f>
        <v>8</v>
      </c>
      <c r="T68" s="59">
        <f>IF($A68&lt;=T$178,'MissFill 1'!S71,"")</f>
        <v>47</v>
      </c>
      <c r="U68" s="59">
        <f>IF($A68&lt;=U$178,'MissFill 1'!T71,"")</f>
        <v>926</v>
      </c>
      <c r="V68" s="59">
        <f>IF($A68&lt;=V$178,'MissFill 1'!U71,"")</f>
        <v>143</v>
      </c>
      <c r="W68" s="59">
        <f>IF($A68&lt;=W$178,'MissFill 1'!V71,"")</f>
        <v>13</v>
      </c>
      <c r="X68" s="59">
        <f>IF($A68&lt;=X$178,'MissFill 1'!W71,"")</f>
        <v>5</v>
      </c>
      <c r="Y68" s="59">
        <f>IF($A68&lt;=Y$178,'MissFill 1'!X71,"")</f>
        <v>469</v>
      </c>
      <c r="Z68" s="59">
        <f>IF($A68&lt;=Z$178,'MissFill 1'!Y71,"")</f>
        <v>34</v>
      </c>
      <c r="AA68" s="59">
        <f>IF($A68&lt;=AA$178,'MissFill 1'!Z71,"")</f>
        <v>173</v>
      </c>
      <c r="AB68" s="59">
        <f>IF($A68&lt;=AB$178,'MissFill 1'!AA71,"")</f>
        <v>2567</v>
      </c>
      <c r="AC68" s="59">
        <f>IF($A68&lt;=AC$178,'MissFill 1'!AB71,"")</f>
        <v>16</v>
      </c>
      <c r="AD68" s="59">
        <f>IF($A68&lt;=AD$178,'MissFill 1'!AC71,"")</f>
        <v>189</v>
      </c>
      <c r="AE68" s="59">
        <f>IF($A68&lt;=AE$178,'MissFill 1'!AD71,"")</f>
        <v>993</v>
      </c>
      <c r="AF68" s="59">
        <f>IF($A68&lt;=AF$178,'MissFill 1'!AE71,"")</f>
        <v>645</v>
      </c>
      <c r="AG68" s="59">
        <f>IF($A68&lt;=AG$178,'MissFill 1'!AF71,"")</f>
        <v>330</v>
      </c>
      <c r="AH68" s="59">
        <f>IF($A68&lt;=AH$178,'MissFill 1'!AG71,"")</f>
        <v>35</v>
      </c>
      <c r="AI68" s="59">
        <f>IF($A68&lt;=AI$178,'MissFill 1'!AH71,"")</f>
        <v>1384</v>
      </c>
      <c r="AJ68" s="59">
        <f>IF($A68&lt;=AJ$178,'MissFill 1'!AI71,"")</f>
        <v>102</v>
      </c>
      <c r="AK68" s="59">
        <f>IF($A68&lt;=AK$178,'MissFill 1'!AJ71,"")</f>
        <v>134</v>
      </c>
      <c r="AL68" s="59">
        <f>IF($A68&lt;=AL$178,'MissFill 1'!AK71,"")</f>
        <v>1541</v>
      </c>
      <c r="AM68" s="59">
        <f>IF($A68&lt;=AM$178,'MissFill 1'!AL71,"")</f>
        <v>447</v>
      </c>
      <c r="AN68" s="59">
        <f>IF($A68&lt;=AN$178,'MissFill 1'!AM71,"")</f>
        <v>398</v>
      </c>
      <c r="AO68" s="59">
        <f>IF($A68&lt;=AO$178,'MissFill 1'!AN71,"")</f>
        <v>2154</v>
      </c>
      <c r="AP68" s="59">
        <f>IF($A68&lt;=AP$178,'MissFill 1'!AO71,"")</f>
        <v>1671</v>
      </c>
      <c r="AQ68" s="59">
        <f>IF($A68&lt;=AQ$178,'MissFill 1'!AP71,"")</f>
        <v>55</v>
      </c>
      <c r="AR68" s="59">
        <f>IF($A68&lt;=AR$178,'MissFill 1'!AQ71,"")</f>
        <v>2111</v>
      </c>
      <c r="AS68" s="59">
        <f>IF($A68&lt;=AS$178,'MissFill 1'!AR71,"")</f>
        <v>993</v>
      </c>
      <c r="AT68" s="59">
        <f>IF($A68&lt;=AT$178,'MissFill 1'!AS71,"")</f>
        <v>205</v>
      </c>
      <c r="AU68" s="59">
        <f>IF($A68&lt;=AU$178,'MissFill 1'!AT71,"")</f>
        <v>396</v>
      </c>
      <c r="AV68" s="59">
        <f>IF($A68&lt;=AV$178,'MissFill 1'!AU71,"")</f>
        <v>2124</v>
      </c>
      <c r="AW68" s="59">
        <f>IF($A68&lt;=AW$178,'MissFill 1'!AV71,"")</f>
        <v>220</v>
      </c>
      <c r="AX68" s="59">
        <f>IF($A68&lt;=AX$178,'MissFill 1'!AW71,"")</f>
        <v>42</v>
      </c>
    </row>
    <row r="69" spans="1:50" x14ac:dyDescent="0.25">
      <c r="A69" s="41">
        <v>44414</v>
      </c>
      <c r="B69" s="52">
        <v>218</v>
      </c>
      <c r="C69" s="59">
        <f>IF($A69&lt;=C$178,'MissFill 1'!B72,"")</f>
        <v>97</v>
      </c>
      <c r="D69" s="59">
        <f>IF($A69&lt;=D$178,'MissFill 1'!C72,"")</f>
        <v>18</v>
      </c>
      <c r="E69" s="59">
        <f>IF($A69&lt;=E$178,'MissFill 1'!D72,"")</f>
        <v>133</v>
      </c>
      <c r="F69" s="59">
        <f>IF($A69&lt;=F$178,'MissFill 1'!E72,"")</f>
        <v>642</v>
      </c>
      <c r="G69" s="59">
        <f>IF($A69&lt;=G$178,'MissFill 1'!F72,"")</f>
        <v>8</v>
      </c>
      <c r="H69" s="59">
        <f>IF($A69&lt;=H$178,'MissFill 1'!G72,"")</f>
        <v>0</v>
      </c>
      <c r="I69" s="59">
        <f>IF($A69&lt;=I$178,'MissFill 1'!H72,"")</f>
        <v>442</v>
      </c>
      <c r="J69" s="59">
        <f>IF($A69&lt;=J$178,'MissFill 1'!I72,"")</f>
        <v>3</v>
      </c>
      <c r="K69" s="59">
        <f>IF($A69&lt;=K$178,'MissFill 1'!J72,"")</f>
        <v>8</v>
      </c>
      <c r="L69" s="59">
        <f>IF($A69&lt;=L$178,'MissFill 1'!K72,"")</f>
        <v>300</v>
      </c>
      <c r="M69" s="59">
        <f>IF($A69&lt;=M$178,'MissFill 1'!L72,"")</f>
        <v>0</v>
      </c>
      <c r="N69" s="59">
        <f>IF($A69&lt;=N$178,'MissFill 1'!M72,"")</f>
        <v>32</v>
      </c>
      <c r="O69" s="59">
        <f>IF($A69&lt;=O$178,'MissFill 1'!N72,"")</f>
        <v>114</v>
      </c>
      <c r="P69" s="59">
        <f>IF($A69&lt;=P$178,'MissFill 1'!O72,"")</f>
        <v>0</v>
      </c>
      <c r="Q69" s="59">
        <f>IF($A69&lt;=Q$178,'MissFill 1'!P72,"")</f>
        <v>598</v>
      </c>
      <c r="R69" s="59">
        <f>IF($A69&lt;=R$178,'MissFill 1'!Q72,"")</f>
        <v>0</v>
      </c>
      <c r="S69" s="59">
        <f>IF($A69&lt;=S$178,'MissFill 1'!R72,"")</f>
        <v>13</v>
      </c>
      <c r="T69" s="59">
        <f>IF($A69&lt;=T$178,'MissFill 1'!S72,"")</f>
        <v>29</v>
      </c>
      <c r="U69" s="59">
        <f>IF($A69&lt;=U$178,'MissFill 1'!T72,"")</f>
        <v>600</v>
      </c>
      <c r="V69" s="59">
        <f>IF($A69&lt;=V$178,'MissFill 1'!U72,"")</f>
        <v>978</v>
      </c>
      <c r="W69" s="59">
        <f>IF($A69&lt;=W$178,'MissFill 1'!V72,"")</f>
        <v>458</v>
      </c>
      <c r="X69" s="59">
        <f>IF($A69&lt;=X$178,'MissFill 1'!W72,"")</f>
        <v>924</v>
      </c>
      <c r="Y69" s="59">
        <f>IF($A69&lt;=Y$178,'MissFill 1'!X72,"")</f>
        <v>0</v>
      </c>
      <c r="Z69" s="59">
        <f>IF($A69&lt;=Z$178,'MissFill 1'!Y72,"")</f>
        <v>28</v>
      </c>
      <c r="AA69" s="59">
        <f>IF($A69&lt;=AA$178,'MissFill 1'!Z72,"")</f>
        <v>803</v>
      </c>
      <c r="AB69" s="59">
        <f>IF($A69&lt;=AB$178,'MissFill 1'!AA72,"")</f>
        <v>0</v>
      </c>
      <c r="AC69" s="59">
        <f>IF($A69&lt;=AC$178,'MissFill 1'!AB72,"")</f>
        <v>29</v>
      </c>
      <c r="AD69" s="59">
        <f>IF($A69&lt;=AD$178,'MissFill 1'!AC72,"")</f>
        <v>190</v>
      </c>
      <c r="AE69" s="59">
        <f>IF($A69&lt;=AE$178,'MissFill 1'!AD72,"")</f>
        <v>249</v>
      </c>
      <c r="AF69" s="59">
        <f>IF($A69&lt;=AF$178,'MissFill 1'!AE72,"")</f>
        <v>321</v>
      </c>
      <c r="AG69" s="59">
        <f>IF($A69&lt;=AG$178,'MissFill 1'!AF72,"")</f>
        <v>352</v>
      </c>
      <c r="AH69" s="59">
        <f>IF($A69&lt;=AH$178,'MissFill 1'!AG72,"")</f>
        <v>532</v>
      </c>
      <c r="AI69" s="59">
        <f>IF($A69&lt;=AI$178,'MissFill 1'!AH72,"")</f>
        <v>1653</v>
      </c>
      <c r="AJ69" s="59">
        <f>IF($A69&lt;=AJ$178,'MissFill 1'!AI72,"")</f>
        <v>0</v>
      </c>
      <c r="AK69" s="59">
        <f>IF($A69&lt;=AK$178,'MissFill 1'!AJ72,"")</f>
        <v>0</v>
      </c>
      <c r="AL69" s="59">
        <f>IF($A69&lt;=AL$178,'MissFill 1'!AK72,"")</f>
        <v>1839</v>
      </c>
      <c r="AM69" s="59">
        <f>IF($A69&lt;=AM$178,'MissFill 1'!AL72,"")</f>
        <v>576</v>
      </c>
      <c r="AN69" s="59">
        <f>IF($A69&lt;=AN$178,'MissFill 1'!AM72,"")</f>
        <v>786</v>
      </c>
      <c r="AO69" s="59">
        <f>IF($A69&lt;=AO$178,'MissFill 1'!AN72,"")</f>
        <v>1413</v>
      </c>
      <c r="AP69" s="59">
        <f>IF($A69&lt;=AP$178,'MissFill 1'!AO72,"")</f>
        <v>258</v>
      </c>
      <c r="AQ69" s="59">
        <f>IF($A69&lt;=AQ$178,'MissFill 1'!AP72,"")</f>
        <v>686</v>
      </c>
      <c r="AR69" s="59">
        <f>IF($A69&lt;=AR$178,'MissFill 1'!AQ72,"")</f>
        <v>975</v>
      </c>
      <c r="AS69" s="59">
        <f>IF($A69&lt;=AS$178,'MissFill 1'!AR72,"")</f>
        <v>785</v>
      </c>
      <c r="AT69" s="59">
        <f>IF($A69&lt;=AT$178,'MissFill 1'!AS72,"")</f>
        <v>158</v>
      </c>
      <c r="AU69" s="59">
        <f>IF($A69&lt;=AU$178,'MissFill 1'!AT72,"")</f>
        <v>1146</v>
      </c>
      <c r="AV69" s="59">
        <f>IF($A69&lt;=AV$178,'MissFill 1'!AU72,"")</f>
        <v>1317</v>
      </c>
      <c r="AW69" s="59">
        <f>IF($A69&lt;=AW$178,'MissFill 1'!AV72,"")</f>
        <v>549</v>
      </c>
      <c r="AX69" s="59">
        <f>IF($A69&lt;=AX$178,'MissFill 1'!AW72,"")</f>
        <v>54</v>
      </c>
    </row>
    <row r="70" spans="1:50" x14ac:dyDescent="0.25">
      <c r="A70" s="41">
        <v>44415</v>
      </c>
      <c r="B70" s="52">
        <v>219</v>
      </c>
      <c r="C70" s="59">
        <f>IF($A70&lt;=C$178,'MissFill 1'!B73,"")</f>
        <v>424</v>
      </c>
      <c r="D70" s="59">
        <f>IF($A70&lt;=D$178,'MissFill 1'!C73,"")</f>
        <v>133</v>
      </c>
      <c r="E70" s="59">
        <f>IF($A70&lt;=E$178,'MissFill 1'!D73,"")</f>
        <v>1037</v>
      </c>
      <c r="F70" s="59">
        <f>IF($A70&lt;=F$178,'MissFill 1'!E73,"")</f>
        <v>44</v>
      </c>
      <c r="G70" s="59">
        <f>IF($A70&lt;=G$178,'MissFill 1'!F73,"")</f>
        <v>0</v>
      </c>
      <c r="H70" s="59">
        <f>IF($A70&lt;=H$178,'MissFill 1'!G73,"")</f>
        <v>300</v>
      </c>
      <c r="I70" s="59">
        <f>IF($A70&lt;=I$178,'MissFill 1'!H73,"")</f>
        <v>107</v>
      </c>
      <c r="J70" s="59">
        <f>IF($A70&lt;=J$178,'MissFill 1'!I73,"")</f>
        <v>3</v>
      </c>
      <c r="K70" s="59">
        <f>IF($A70&lt;=K$178,'MissFill 1'!J73,"")</f>
        <v>4</v>
      </c>
      <c r="L70" s="59">
        <f>IF($A70&lt;=L$178,'MissFill 1'!K73,"")</f>
        <v>300</v>
      </c>
      <c r="M70" s="59">
        <f>IF($A70&lt;=M$178,'MissFill 1'!L73,"")</f>
        <v>0</v>
      </c>
      <c r="N70" s="59">
        <f>IF($A70&lt;=N$178,'MissFill 1'!M73,"")</f>
        <v>1448</v>
      </c>
      <c r="O70" s="59">
        <f>IF($A70&lt;=O$178,'MissFill 1'!N73,"")</f>
        <v>476</v>
      </c>
      <c r="P70" s="59">
        <f>IF($A70&lt;=P$178,'MissFill 1'!O73,"")</f>
        <v>0</v>
      </c>
      <c r="Q70" s="59">
        <f>IF($A70&lt;=Q$178,'MissFill 1'!P73,"")</f>
        <v>63</v>
      </c>
      <c r="R70" s="59">
        <f>IF($A70&lt;=R$178,'MissFill 1'!Q73,"")</f>
        <v>0</v>
      </c>
      <c r="S70" s="59">
        <f>IF($A70&lt;=S$178,'MissFill 1'!R73,"")</f>
        <v>2</v>
      </c>
      <c r="T70" s="59">
        <f>IF($A70&lt;=T$178,'MissFill 1'!S73,"")</f>
        <v>84</v>
      </c>
      <c r="U70" s="59">
        <f>IF($A70&lt;=U$178,'MissFill 1'!T73,"")</f>
        <v>1118</v>
      </c>
      <c r="V70" s="59">
        <f>IF($A70&lt;=V$178,'MissFill 1'!U73,"")</f>
        <v>523</v>
      </c>
      <c r="W70" s="59">
        <f>IF($A70&lt;=W$178,'MissFill 1'!V73,"")</f>
        <v>103</v>
      </c>
      <c r="X70" s="59">
        <f>IF($A70&lt;=X$178,'MissFill 1'!W73,"")</f>
        <v>1081</v>
      </c>
      <c r="Y70" s="59">
        <f>IF($A70&lt;=Y$178,'MissFill 1'!X73,"")</f>
        <v>3321</v>
      </c>
      <c r="Z70" s="59">
        <f>IF($A70&lt;=Z$178,'MissFill 1'!Y73,"")</f>
        <v>0</v>
      </c>
      <c r="AA70" s="59">
        <f>IF($A70&lt;=AA$178,'MissFill 1'!Z73,"")</f>
        <v>511</v>
      </c>
      <c r="AB70" s="59">
        <f>IF($A70&lt;=AB$178,'MissFill 1'!AA73,"")</f>
        <v>358</v>
      </c>
      <c r="AC70" s="59">
        <f>IF($A70&lt;=AC$178,'MissFill 1'!AB73,"")</f>
        <v>9</v>
      </c>
      <c r="AD70" s="59">
        <f>IF($A70&lt;=AD$178,'MissFill 1'!AC73,"")</f>
        <v>36</v>
      </c>
      <c r="AE70" s="59">
        <f>IF($A70&lt;=AE$178,'MissFill 1'!AD73,"")</f>
        <v>0</v>
      </c>
      <c r="AF70" s="59">
        <f>IF($A70&lt;=AF$178,'MissFill 1'!AE73,"")</f>
        <v>46</v>
      </c>
      <c r="AG70" s="59">
        <f>IF($A70&lt;=AG$178,'MissFill 1'!AF73,"")</f>
        <v>84</v>
      </c>
      <c r="AH70" s="59">
        <f>IF($A70&lt;=AH$178,'MissFill 1'!AG73,"")</f>
        <v>20</v>
      </c>
      <c r="AI70" s="59">
        <f>IF($A70&lt;=AI$178,'MissFill 1'!AH73,"")</f>
        <v>1563</v>
      </c>
      <c r="AJ70" s="59">
        <f>IF($A70&lt;=AJ$178,'MissFill 1'!AI73,"")</f>
        <v>0</v>
      </c>
      <c r="AK70" s="59">
        <f>IF($A70&lt;=AK$178,'MissFill 1'!AJ73,"")</f>
        <v>71</v>
      </c>
      <c r="AL70" s="59">
        <f>IF($A70&lt;=AL$178,'MissFill 1'!AK73,"")</f>
        <v>1628</v>
      </c>
      <c r="AM70" s="59">
        <f>IF($A70&lt;=AM$178,'MissFill 1'!AL73,"")</f>
        <v>325</v>
      </c>
      <c r="AN70" s="59">
        <f>IF($A70&lt;=AN$178,'MissFill 1'!AM73,"")</f>
        <v>832</v>
      </c>
      <c r="AO70" s="59">
        <f>IF($A70&lt;=AO$178,'MissFill 1'!AN73,"")</f>
        <v>925</v>
      </c>
      <c r="AP70" s="59">
        <f>IF($A70&lt;=AP$178,'MissFill 1'!AO73,"")</f>
        <v>1132</v>
      </c>
      <c r="AQ70" s="59">
        <f>IF($A70&lt;=AQ$178,'MissFill 1'!AP73,"")</f>
        <v>546</v>
      </c>
      <c r="AR70" s="59">
        <f>IF($A70&lt;=AR$178,'MissFill 1'!AQ73,"")</f>
        <v>896</v>
      </c>
      <c r="AS70" s="59">
        <f>IF($A70&lt;=AS$178,'MissFill 1'!AR73,"")</f>
        <v>632</v>
      </c>
      <c r="AT70" s="59">
        <f>IF($A70&lt;=AT$178,'MissFill 1'!AS73,"")</f>
        <v>624</v>
      </c>
      <c r="AU70" s="59">
        <f>IF($A70&lt;=AU$178,'MissFill 1'!AT73,"")</f>
        <v>707</v>
      </c>
      <c r="AV70" s="59">
        <f>IF($A70&lt;=AV$178,'MissFill 1'!AU73,"")</f>
        <v>409</v>
      </c>
      <c r="AW70" s="59">
        <f>IF($A70&lt;=AW$178,'MissFill 1'!AV73,"")</f>
        <v>635</v>
      </c>
      <c r="AX70" s="59">
        <f>IF($A70&lt;=AX$178,'MissFill 1'!AW73,"")</f>
        <v>332</v>
      </c>
    </row>
    <row r="71" spans="1:50" x14ac:dyDescent="0.25">
      <c r="A71" s="41">
        <v>44416</v>
      </c>
      <c r="B71" s="52">
        <v>220</v>
      </c>
      <c r="C71" s="59">
        <f>IF($A71&lt;=C$178,'MissFill 1'!B74,"")</f>
        <v>259</v>
      </c>
      <c r="D71" s="59">
        <f>IF($A71&lt;=D$178,'MissFill 1'!C74,"")</f>
        <v>84</v>
      </c>
      <c r="E71" s="59">
        <f>IF($A71&lt;=E$178,'MissFill 1'!D74,"")</f>
        <v>213</v>
      </c>
      <c r="F71" s="59">
        <f>IF($A71&lt;=F$178,'MissFill 1'!E74,"")</f>
        <v>193</v>
      </c>
      <c r="G71" s="59">
        <f>IF($A71&lt;=G$178,'MissFill 1'!F74,"")</f>
        <v>0</v>
      </c>
      <c r="H71" s="59">
        <f>IF($A71&lt;=H$178,'MissFill 1'!G74,"")</f>
        <v>4</v>
      </c>
      <c r="I71" s="59">
        <f>IF($A71&lt;=I$178,'MissFill 1'!H74,"")</f>
        <v>20</v>
      </c>
      <c r="J71" s="59">
        <f>IF($A71&lt;=J$178,'MissFill 1'!I74,"")</f>
        <v>0</v>
      </c>
      <c r="K71" s="59">
        <f>IF($A71&lt;=K$178,'MissFill 1'!J74,"")</f>
        <v>393</v>
      </c>
      <c r="L71" s="59">
        <f>IF($A71&lt;=L$178,'MissFill 1'!K74,"")</f>
        <v>300</v>
      </c>
      <c r="M71" s="59">
        <f>IF($A71&lt;=M$178,'MissFill 1'!L74,"")</f>
        <v>0</v>
      </c>
      <c r="N71" s="59">
        <f>IF($A71&lt;=N$178,'MissFill 1'!M74,"")</f>
        <v>6</v>
      </c>
      <c r="O71" s="59">
        <f>IF($A71&lt;=O$178,'MissFill 1'!N74,"")</f>
        <v>933</v>
      </c>
      <c r="P71" s="59">
        <f>IF($A71&lt;=P$178,'MissFill 1'!O74,"")</f>
        <v>20</v>
      </c>
      <c r="Q71" s="59">
        <f>IF($A71&lt;=Q$178,'MissFill 1'!P74,"")</f>
        <v>820</v>
      </c>
      <c r="R71" s="59">
        <f>IF($A71&lt;=R$178,'MissFill 1'!Q74,"")</f>
        <v>0</v>
      </c>
      <c r="S71" s="59">
        <f>IF($A71&lt;=S$178,'MissFill 1'!R74,"")</f>
        <v>100</v>
      </c>
      <c r="T71" s="59">
        <f>IF($A71&lt;=T$178,'MissFill 1'!S74,"")</f>
        <v>28</v>
      </c>
      <c r="U71" s="59">
        <f>IF($A71&lt;=U$178,'MissFill 1'!T74,"")</f>
        <v>142</v>
      </c>
      <c r="V71" s="59">
        <f>IF($A71&lt;=V$178,'MissFill 1'!U74,"")</f>
        <v>281</v>
      </c>
      <c r="W71" s="59">
        <f>IF($A71&lt;=W$178,'MissFill 1'!V74,"")</f>
        <v>2095</v>
      </c>
      <c r="X71" s="59">
        <f>IF($A71&lt;=X$178,'MissFill 1'!W74,"")</f>
        <v>20</v>
      </c>
      <c r="Y71" s="59">
        <f>IF($A71&lt;=Y$178,'MissFill 1'!X74,"")</f>
        <v>923</v>
      </c>
      <c r="Z71" s="59">
        <f>IF($A71&lt;=Z$178,'MissFill 1'!Y74,"")</f>
        <v>0</v>
      </c>
      <c r="AA71" s="59">
        <f>IF($A71&lt;=AA$178,'MissFill 1'!Z74,"")</f>
        <v>1463</v>
      </c>
      <c r="AB71" s="59">
        <f>IF($A71&lt;=AB$178,'MissFill 1'!AA74,"")</f>
        <v>296</v>
      </c>
      <c r="AC71" s="59">
        <f>IF($A71&lt;=AC$178,'MissFill 1'!AB74,"")</f>
        <v>17</v>
      </c>
      <c r="AD71" s="59">
        <f>IF($A71&lt;=AD$178,'MissFill 1'!AC74,"")</f>
        <v>578</v>
      </c>
      <c r="AE71" s="59">
        <f>IF($A71&lt;=AE$178,'MissFill 1'!AD74,"")</f>
        <v>738</v>
      </c>
      <c r="AF71" s="59">
        <f>IF($A71&lt;=AF$178,'MissFill 1'!AE74,"")</f>
        <v>12</v>
      </c>
      <c r="AG71" s="59">
        <f>IF($A71&lt;=AG$178,'MissFill 1'!AF74,"")</f>
        <v>167</v>
      </c>
      <c r="AH71" s="59">
        <f>IF($A71&lt;=AH$178,'MissFill 1'!AG74,"")</f>
        <v>0</v>
      </c>
      <c r="AI71" s="59">
        <f>IF($A71&lt;=AI$178,'MissFill 1'!AH74,"")</f>
        <v>407</v>
      </c>
      <c r="AJ71" s="59">
        <f>IF($A71&lt;=AJ$178,'MissFill 1'!AI74,"")</f>
        <v>9</v>
      </c>
      <c r="AK71" s="59">
        <f>IF($A71&lt;=AK$178,'MissFill 1'!AJ74,"")</f>
        <v>558</v>
      </c>
      <c r="AL71" s="59">
        <f>IF($A71&lt;=AL$178,'MissFill 1'!AK74,"")</f>
        <v>1425</v>
      </c>
      <c r="AM71" s="59">
        <f>IF($A71&lt;=AM$178,'MissFill 1'!AL74,"")</f>
        <v>284</v>
      </c>
      <c r="AN71" s="59">
        <f>IF($A71&lt;=AN$178,'MissFill 1'!AM74,"")</f>
        <v>503</v>
      </c>
      <c r="AO71" s="59">
        <f>IF($A71&lt;=AO$178,'MissFill 1'!AN74,"")</f>
        <v>1504</v>
      </c>
      <c r="AP71" s="59">
        <f>IF($A71&lt;=AP$178,'MissFill 1'!AO74,"")</f>
        <v>2119</v>
      </c>
      <c r="AQ71" s="59">
        <f>IF($A71&lt;=AQ$178,'MissFill 1'!AP74,"")</f>
        <v>368</v>
      </c>
      <c r="AR71" s="59">
        <f>IF($A71&lt;=AR$178,'MissFill 1'!AQ74,"")</f>
        <v>613</v>
      </c>
      <c r="AS71" s="59">
        <f>IF($A71&lt;=AS$178,'MissFill 1'!AR74,"")</f>
        <v>305</v>
      </c>
      <c r="AT71" s="59">
        <f>IF($A71&lt;=AT$178,'MissFill 1'!AS74,"")</f>
        <v>241</v>
      </c>
      <c r="AU71" s="59">
        <f>IF($A71&lt;=AU$178,'MissFill 1'!AT74,"")</f>
        <v>26</v>
      </c>
      <c r="AV71" s="59">
        <f>IF($A71&lt;=AV$178,'MissFill 1'!AU74,"")</f>
        <v>779</v>
      </c>
      <c r="AW71" s="59">
        <f>IF($A71&lt;=AW$178,'MissFill 1'!AV74,"")</f>
        <v>686</v>
      </c>
      <c r="AX71" s="59">
        <f>IF($A71&lt;=AX$178,'MissFill 1'!AW74,"")</f>
        <v>91</v>
      </c>
    </row>
    <row r="72" spans="1:50" x14ac:dyDescent="0.25">
      <c r="A72" s="41">
        <v>44417</v>
      </c>
      <c r="B72" s="52">
        <v>221</v>
      </c>
      <c r="C72" s="59">
        <f>IF($A72&lt;=C$178,'MissFill 1'!B75,"")</f>
        <v>300</v>
      </c>
      <c r="D72" s="59">
        <f>IF($A72&lt;=D$178,'MissFill 1'!C75,"")</f>
        <v>227</v>
      </c>
      <c r="E72" s="59">
        <f>IF($A72&lt;=E$178,'MissFill 1'!D75,"")</f>
        <v>76</v>
      </c>
      <c r="F72" s="59">
        <f>IF($A72&lt;=F$178,'MissFill 1'!E75,"")</f>
        <v>971</v>
      </c>
      <c r="G72" s="59">
        <f>IF($A72&lt;=G$178,'MissFill 1'!F75,"")</f>
        <v>1</v>
      </c>
      <c r="H72" s="59">
        <f>IF($A72&lt;=H$178,'MissFill 1'!G75,"")</f>
        <v>349</v>
      </c>
      <c r="I72" s="59">
        <f>IF($A72&lt;=I$178,'MissFill 1'!H75,"")</f>
        <v>143</v>
      </c>
      <c r="J72" s="59">
        <f>IF($A72&lt;=J$178,'MissFill 1'!I75,"")</f>
        <v>0</v>
      </c>
      <c r="K72" s="59">
        <f>IF($A72&lt;=K$178,'MissFill 1'!J75,"")</f>
        <v>87</v>
      </c>
      <c r="L72" s="59">
        <f>IF($A72&lt;=L$178,'MissFill 1'!K75,"")</f>
        <v>300</v>
      </c>
      <c r="M72" s="59">
        <f>IF($A72&lt;=M$178,'MissFill 1'!L75,"")</f>
        <v>0</v>
      </c>
      <c r="N72" s="59">
        <f>IF($A72&lt;=N$178,'MissFill 1'!M75,"")</f>
        <v>0</v>
      </c>
      <c r="O72" s="59">
        <f>IF($A72&lt;=O$178,'MissFill 1'!N75,"")</f>
        <v>152</v>
      </c>
      <c r="P72" s="59">
        <f>IF($A72&lt;=P$178,'MissFill 1'!O75,"")</f>
        <v>71</v>
      </c>
      <c r="Q72" s="59">
        <f>IF($A72&lt;=Q$178,'MissFill 1'!P75,"")</f>
        <v>327</v>
      </c>
      <c r="R72" s="59">
        <f>IF($A72&lt;=R$178,'MissFill 1'!Q75,"")</f>
        <v>0</v>
      </c>
      <c r="S72" s="59">
        <f>IF($A72&lt;=S$178,'MissFill 1'!R75,"")</f>
        <v>568</v>
      </c>
      <c r="T72" s="59">
        <f>IF($A72&lt;=T$178,'MissFill 1'!S75,"")</f>
        <v>24</v>
      </c>
      <c r="U72" s="59">
        <f>IF($A72&lt;=U$178,'MissFill 1'!T75,"")</f>
        <v>1034</v>
      </c>
      <c r="V72" s="59">
        <f>IF($A72&lt;=V$178,'MissFill 1'!U75,"")</f>
        <v>0</v>
      </c>
      <c r="W72" s="59">
        <f>IF($A72&lt;=W$178,'MissFill 1'!V75,"")</f>
        <v>125</v>
      </c>
      <c r="X72" s="59">
        <f>IF($A72&lt;=X$178,'MissFill 1'!W75,"")</f>
        <v>28</v>
      </c>
      <c r="Y72" s="59">
        <f>IF($A72&lt;=Y$178,'MissFill 1'!X75,"")</f>
        <v>3104</v>
      </c>
      <c r="Z72" s="59">
        <f>IF($A72&lt;=Z$178,'MissFill 1'!Y75,"")</f>
        <v>0</v>
      </c>
      <c r="AA72" s="59">
        <f>IF($A72&lt;=AA$178,'MissFill 1'!Z75,"")</f>
        <v>87</v>
      </c>
      <c r="AB72" s="59">
        <f>IF($A72&lt;=AB$178,'MissFill 1'!AA75,"")</f>
        <v>48</v>
      </c>
      <c r="AC72" s="59">
        <f>IF($A72&lt;=AC$178,'MissFill 1'!AB75,"")</f>
        <v>25</v>
      </c>
      <c r="AD72" s="59">
        <f>IF($A72&lt;=AD$178,'MissFill 1'!AC75,"")</f>
        <v>420</v>
      </c>
      <c r="AE72" s="59">
        <f>IF($A72&lt;=AE$178,'MissFill 1'!AD75,"")</f>
        <v>428</v>
      </c>
      <c r="AF72" s="59">
        <f>IF($A72&lt;=AF$178,'MissFill 1'!AE75,"")</f>
        <v>291</v>
      </c>
      <c r="AG72" s="59">
        <f>IF($A72&lt;=AG$178,'MissFill 1'!AF75,"")</f>
        <v>1963</v>
      </c>
      <c r="AH72" s="59">
        <f>IF($A72&lt;=AH$178,'MissFill 1'!AG75,"")</f>
        <v>0</v>
      </c>
      <c r="AI72" s="59">
        <f>IF($A72&lt;=AI$178,'MissFill 1'!AH75,"")</f>
        <v>128</v>
      </c>
      <c r="AJ72" s="59">
        <f>IF($A72&lt;=AJ$178,'MissFill 1'!AI75,"")</f>
        <v>116</v>
      </c>
      <c r="AK72" s="59">
        <f>IF($A72&lt;=AK$178,'MissFill 1'!AJ75,"")</f>
        <v>680</v>
      </c>
      <c r="AL72" s="59">
        <f>IF($A72&lt;=AL$178,'MissFill 1'!AK75,"")</f>
        <v>994</v>
      </c>
      <c r="AM72" s="59">
        <f>IF($A72&lt;=AM$178,'MissFill 1'!AL75,"")</f>
        <v>337</v>
      </c>
      <c r="AN72" s="59">
        <f>IF($A72&lt;=AN$178,'MissFill 1'!AM75,"")</f>
        <v>475</v>
      </c>
      <c r="AO72" s="59">
        <f>IF($A72&lt;=AO$178,'MissFill 1'!AN75,"")</f>
        <v>759</v>
      </c>
      <c r="AP72" s="59">
        <f>IF($A72&lt;=AP$178,'MissFill 1'!AO75,"")</f>
        <v>1193</v>
      </c>
      <c r="AQ72" s="59">
        <f>IF($A72&lt;=AQ$178,'MissFill 1'!AP75,"")</f>
        <v>441</v>
      </c>
      <c r="AR72" s="59">
        <f>IF($A72&lt;=AR$178,'MissFill 1'!AQ75,"")</f>
        <v>1820</v>
      </c>
      <c r="AS72" s="59">
        <f>IF($A72&lt;=AS$178,'MissFill 1'!AR75,"")</f>
        <v>422</v>
      </c>
      <c r="AT72" s="59">
        <f>IF($A72&lt;=AT$178,'MissFill 1'!AS75,"")</f>
        <v>636</v>
      </c>
      <c r="AU72" s="59">
        <f>IF($A72&lt;=AU$178,'MissFill 1'!AT75,"")</f>
        <v>258</v>
      </c>
      <c r="AV72" s="59">
        <f>IF($A72&lt;=AV$178,'MissFill 1'!AU75,"")</f>
        <v>847</v>
      </c>
      <c r="AW72" s="59">
        <f>IF($A72&lt;=AW$178,'MissFill 1'!AV75,"")</f>
        <v>303</v>
      </c>
      <c r="AX72" s="59">
        <f>IF($A72&lt;=AX$178,'MissFill 1'!AW75,"")</f>
        <v>107</v>
      </c>
    </row>
    <row r="73" spans="1:50" x14ac:dyDescent="0.25">
      <c r="A73" s="41">
        <v>44418</v>
      </c>
      <c r="B73" s="52">
        <v>222</v>
      </c>
      <c r="C73" s="59">
        <f>IF($A73&lt;=C$178,'MissFill 1'!B76,"")</f>
        <v>221</v>
      </c>
      <c r="D73" s="59">
        <f>IF($A73&lt;=D$178,'MissFill 1'!C76,"")</f>
        <v>71</v>
      </c>
      <c r="E73" s="59">
        <f>IF($A73&lt;=E$178,'MissFill 1'!D76,"")</f>
        <v>1155</v>
      </c>
      <c r="F73" s="59">
        <f>IF($A73&lt;=F$178,'MissFill 1'!E76,"")</f>
        <v>22</v>
      </c>
      <c r="G73" s="59">
        <f>IF($A73&lt;=G$178,'MissFill 1'!F76,"")</f>
        <v>2</v>
      </c>
      <c r="H73" s="59">
        <f>IF($A73&lt;=H$178,'MissFill 1'!G76,"")</f>
        <v>1001</v>
      </c>
      <c r="I73" s="59">
        <f>IF($A73&lt;=I$178,'MissFill 1'!H76,"")</f>
        <v>317</v>
      </c>
      <c r="J73" s="59">
        <f>IF($A73&lt;=J$178,'MissFill 1'!I76,"")</f>
        <v>0</v>
      </c>
      <c r="K73" s="59">
        <f>IF($A73&lt;=K$178,'MissFill 1'!J76,"")</f>
        <v>321</v>
      </c>
      <c r="L73" s="59">
        <f>IF($A73&lt;=L$178,'MissFill 1'!K76,"")</f>
        <v>300</v>
      </c>
      <c r="M73" s="59">
        <f>IF($A73&lt;=M$178,'MissFill 1'!L76,"")</f>
        <v>33</v>
      </c>
      <c r="N73" s="59">
        <f>IF($A73&lt;=N$178,'MissFill 1'!M76,"")</f>
        <v>30</v>
      </c>
      <c r="O73" s="59">
        <f>IF($A73&lt;=O$178,'MissFill 1'!N76,"")</f>
        <v>9</v>
      </c>
      <c r="P73" s="59">
        <f>IF($A73&lt;=P$178,'MissFill 1'!O76,"")</f>
        <v>3</v>
      </c>
      <c r="Q73" s="59">
        <f>IF($A73&lt;=Q$178,'MissFill 1'!P76,"")</f>
        <v>161</v>
      </c>
      <c r="R73" s="59">
        <f>IF($A73&lt;=R$178,'MissFill 1'!Q76,"")</f>
        <v>0</v>
      </c>
      <c r="S73" s="59">
        <f>IF($A73&lt;=S$178,'MissFill 1'!R76,"")</f>
        <v>839</v>
      </c>
      <c r="T73" s="59">
        <f>IF($A73&lt;=T$178,'MissFill 1'!S76,"")</f>
        <v>11</v>
      </c>
      <c r="U73" s="59">
        <f>IF($A73&lt;=U$178,'MissFill 1'!T76,"")</f>
        <v>306</v>
      </c>
      <c r="V73" s="59">
        <f>IF($A73&lt;=V$178,'MissFill 1'!U76,"")</f>
        <v>0</v>
      </c>
      <c r="W73" s="59">
        <f>IF($A73&lt;=W$178,'MissFill 1'!V76,"")</f>
        <v>930</v>
      </c>
      <c r="X73" s="59">
        <f>IF($A73&lt;=X$178,'MissFill 1'!W76,"")</f>
        <v>662</v>
      </c>
      <c r="Y73" s="59">
        <f>IF($A73&lt;=Y$178,'MissFill 1'!X76,"")</f>
        <v>1361</v>
      </c>
      <c r="Z73" s="59">
        <f>IF($A73&lt;=Z$178,'MissFill 1'!Y76,"")</f>
        <v>9</v>
      </c>
      <c r="AA73" s="59">
        <f>IF($A73&lt;=AA$178,'MissFill 1'!Z76,"")</f>
        <v>108</v>
      </c>
      <c r="AB73" s="59">
        <f>IF($A73&lt;=AB$178,'MissFill 1'!AA76,"")</f>
        <v>1272</v>
      </c>
      <c r="AC73" s="59">
        <f>IF($A73&lt;=AC$178,'MissFill 1'!AB76,"")</f>
        <v>9</v>
      </c>
      <c r="AD73" s="59">
        <f>IF($A73&lt;=AD$178,'MissFill 1'!AC76,"")</f>
        <v>113</v>
      </c>
      <c r="AE73" s="59">
        <f>IF($A73&lt;=AE$178,'MissFill 1'!AD76,"")</f>
        <v>135</v>
      </c>
      <c r="AF73" s="59">
        <f>IF($A73&lt;=AF$178,'MissFill 1'!AE76,"")</f>
        <v>937</v>
      </c>
      <c r="AG73" s="59">
        <f>IF($A73&lt;=AG$178,'MissFill 1'!AF76,"")</f>
        <v>1286</v>
      </c>
      <c r="AH73" s="59">
        <f>IF($A73&lt;=AH$178,'MissFill 1'!AG76,"")</f>
        <v>0</v>
      </c>
      <c r="AI73" s="59">
        <f>IF($A73&lt;=AI$178,'MissFill 1'!AH76,"")</f>
        <v>4</v>
      </c>
      <c r="AJ73" s="59">
        <f>IF($A73&lt;=AJ$178,'MissFill 1'!AI76,"")</f>
        <v>33</v>
      </c>
      <c r="AK73" s="59">
        <f>IF($A73&lt;=AK$178,'MissFill 1'!AJ76,"")</f>
        <v>554</v>
      </c>
      <c r="AL73" s="59">
        <f>IF($A73&lt;=AL$178,'MissFill 1'!AK76,"")</f>
        <v>2156</v>
      </c>
      <c r="AM73" s="59">
        <f>IF($A73&lt;=AM$178,'MissFill 1'!AL76,"")</f>
        <v>567</v>
      </c>
      <c r="AN73" s="59">
        <f>IF($A73&lt;=AN$178,'MissFill 1'!AM76,"")</f>
        <v>569</v>
      </c>
      <c r="AO73" s="59">
        <f>IF($A73&lt;=AO$178,'MissFill 1'!AN76,"")</f>
        <v>338</v>
      </c>
      <c r="AP73" s="59">
        <f>IF($A73&lt;=AP$178,'MissFill 1'!AO76,"")</f>
        <v>1354</v>
      </c>
      <c r="AQ73" s="59">
        <f>IF($A73&lt;=AQ$178,'MissFill 1'!AP76,"")</f>
        <v>70</v>
      </c>
      <c r="AR73" s="59">
        <f>IF($A73&lt;=AR$178,'MissFill 1'!AQ76,"")</f>
        <v>2295</v>
      </c>
      <c r="AS73" s="59">
        <f>IF($A73&lt;=AS$178,'MissFill 1'!AR76,"")</f>
        <v>4</v>
      </c>
      <c r="AT73" s="59">
        <f>IF($A73&lt;=AT$178,'MissFill 1'!AS76,"")</f>
        <v>711</v>
      </c>
      <c r="AU73" s="59">
        <f>IF($A73&lt;=AU$178,'MissFill 1'!AT76,"")</f>
        <v>673</v>
      </c>
      <c r="AV73" s="59">
        <f>IF($A73&lt;=AV$178,'MissFill 1'!AU76,"")</f>
        <v>499</v>
      </c>
      <c r="AW73" s="59">
        <f>IF($A73&lt;=AW$178,'MissFill 1'!AV76,"")</f>
        <v>237</v>
      </c>
      <c r="AX73" s="59">
        <f>IF($A73&lt;=AX$178,'MissFill 1'!AW76,"")</f>
        <v>204</v>
      </c>
    </row>
    <row r="74" spans="1:50" x14ac:dyDescent="0.25">
      <c r="A74" s="41">
        <v>44419</v>
      </c>
      <c r="B74" s="52">
        <v>223</v>
      </c>
      <c r="C74" s="59">
        <f>IF($A74&lt;=C$178,'MissFill 1'!B77,"")</f>
        <v>32</v>
      </c>
      <c r="D74" s="59">
        <f>IF($A74&lt;=D$178,'MissFill 1'!C77,"")</f>
        <v>134</v>
      </c>
      <c r="E74" s="59">
        <f>IF($A74&lt;=E$178,'MissFill 1'!D77,"")</f>
        <v>83</v>
      </c>
      <c r="F74" s="59">
        <f>IF($A74&lt;=F$178,'MissFill 1'!E77,"")</f>
        <v>1068</v>
      </c>
      <c r="G74" s="59">
        <f>IF($A74&lt;=G$178,'MissFill 1'!F77,"")</f>
        <v>208</v>
      </c>
      <c r="H74" s="59">
        <f>IF($A74&lt;=H$178,'MissFill 1'!G77,"")</f>
        <v>197</v>
      </c>
      <c r="I74" s="59">
        <f>IF($A74&lt;=I$178,'MissFill 1'!H77,"")</f>
        <v>137</v>
      </c>
      <c r="J74" s="59">
        <f>IF($A74&lt;=J$178,'MissFill 1'!I77,"")</f>
        <v>34</v>
      </c>
      <c r="K74" s="59">
        <f>IF($A74&lt;=K$178,'MissFill 1'!J77,"")</f>
        <v>1211</v>
      </c>
      <c r="L74" s="59">
        <f>IF($A74&lt;=L$178,'MissFill 1'!K77,"")</f>
        <v>300</v>
      </c>
      <c r="M74" s="59">
        <f>IF($A74&lt;=M$178,'MissFill 1'!L77,"")</f>
        <v>142</v>
      </c>
      <c r="N74" s="59">
        <f>IF($A74&lt;=N$178,'MissFill 1'!M77,"")</f>
        <v>7</v>
      </c>
      <c r="O74" s="59">
        <f>IF($A74&lt;=O$178,'MissFill 1'!N77,"")</f>
        <v>1459</v>
      </c>
      <c r="P74" s="59">
        <f>IF($A74&lt;=P$178,'MissFill 1'!O77,"")</f>
        <v>47</v>
      </c>
      <c r="Q74" s="59">
        <f>IF($A74&lt;=Q$178,'MissFill 1'!P77,"")</f>
        <v>0</v>
      </c>
      <c r="R74" s="59">
        <f>IF($A74&lt;=R$178,'MissFill 1'!Q77,"")</f>
        <v>0</v>
      </c>
      <c r="S74" s="59">
        <f>IF($A74&lt;=S$178,'MissFill 1'!R77,"")</f>
        <v>7</v>
      </c>
      <c r="T74" s="59">
        <f>IF($A74&lt;=T$178,'MissFill 1'!S77,"")</f>
        <v>19</v>
      </c>
      <c r="U74" s="59">
        <f>IF($A74&lt;=U$178,'MissFill 1'!T77,"")</f>
        <v>1140</v>
      </c>
      <c r="V74" s="59">
        <f>IF($A74&lt;=V$178,'MissFill 1'!U77,"")</f>
        <v>0</v>
      </c>
      <c r="W74" s="59">
        <f>IF($A74&lt;=W$178,'MissFill 1'!V77,"")</f>
        <v>720</v>
      </c>
      <c r="X74" s="59">
        <f>IF($A74&lt;=X$178,'MissFill 1'!W77,"")</f>
        <v>183</v>
      </c>
      <c r="Y74" s="59">
        <f>IF($A74&lt;=Y$178,'MissFill 1'!X77,"")</f>
        <v>3012</v>
      </c>
      <c r="Z74" s="59">
        <f>IF($A74&lt;=Z$178,'MissFill 1'!Y77,"")</f>
        <v>0</v>
      </c>
      <c r="AA74" s="59">
        <f>IF($A74&lt;=AA$178,'MissFill 1'!Z77,"")</f>
        <v>81</v>
      </c>
      <c r="AB74" s="59">
        <f>IF($A74&lt;=AB$178,'MissFill 1'!AA77,"")</f>
        <v>432</v>
      </c>
      <c r="AC74" s="59">
        <f>IF($A74&lt;=AC$178,'MissFill 1'!AB77,"")</f>
        <v>3</v>
      </c>
      <c r="AD74" s="59">
        <f>IF($A74&lt;=AD$178,'MissFill 1'!AC77,"")</f>
        <v>786</v>
      </c>
      <c r="AE74" s="59">
        <f>IF($A74&lt;=AE$178,'MissFill 1'!AD77,"")</f>
        <v>222</v>
      </c>
      <c r="AF74" s="59">
        <f>IF($A74&lt;=AF$178,'MissFill 1'!AE77,"")</f>
        <v>530</v>
      </c>
      <c r="AG74" s="59">
        <f>IF($A74&lt;=AG$178,'MissFill 1'!AF77,"")</f>
        <v>638</v>
      </c>
      <c r="AH74" s="59">
        <f>IF($A74&lt;=AH$178,'MissFill 1'!AG77,"")</f>
        <v>5</v>
      </c>
      <c r="AI74" s="59">
        <f>IF($A74&lt;=AI$178,'MissFill 1'!AH77,"")</f>
        <v>0</v>
      </c>
      <c r="AJ74" s="59">
        <f>IF($A74&lt;=AJ$178,'MissFill 1'!AI77,"")</f>
        <v>0</v>
      </c>
      <c r="AK74" s="59">
        <f>IF($A74&lt;=AK$178,'MissFill 1'!AJ77,"")</f>
        <v>221</v>
      </c>
      <c r="AL74" s="59">
        <f>IF($A74&lt;=AL$178,'MissFill 1'!AK77,"")</f>
        <v>1273</v>
      </c>
      <c r="AM74" s="59">
        <f>IF($A74&lt;=AM$178,'MissFill 1'!AL77,"")</f>
        <v>205</v>
      </c>
      <c r="AN74" s="59">
        <f>IF($A74&lt;=AN$178,'MissFill 1'!AM77,"")</f>
        <v>628</v>
      </c>
      <c r="AO74" s="59">
        <f>IF($A74&lt;=AO$178,'MissFill 1'!AN77,"")</f>
        <v>699</v>
      </c>
      <c r="AP74" s="59">
        <f>IF($A74&lt;=AP$178,'MissFill 1'!AO77,"")</f>
        <v>2294</v>
      </c>
      <c r="AQ74" s="59">
        <f>IF($A74&lt;=AQ$178,'MissFill 1'!AP77,"")</f>
        <v>0</v>
      </c>
      <c r="AR74" s="59">
        <f>IF($A74&lt;=AR$178,'MissFill 1'!AQ77,"")</f>
        <v>140</v>
      </c>
      <c r="AS74" s="59">
        <f>IF($A74&lt;=AS$178,'MissFill 1'!AR77,"")</f>
        <v>250</v>
      </c>
      <c r="AT74" s="59">
        <f>IF($A74&lt;=AT$178,'MissFill 1'!AS77,"")</f>
        <v>1547</v>
      </c>
      <c r="AU74" s="59">
        <f>IF($A74&lt;=AU$178,'MissFill 1'!AT77,"")</f>
        <v>629</v>
      </c>
      <c r="AV74" s="59">
        <f>IF($A74&lt;=AV$178,'MissFill 1'!AU77,"")</f>
        <v>682</v>
      </c>
      <c r="AW74" s="59">
        <f>IF($A74&lt;=AW$178,'MissFill 1'!AV77,"")</f>
        <v>953</v>
      </c>
      <c r="AX74" s="59">
        <f>IF($A74&lt;=AX$178,'MissFill 1'!AW77,"")</f>
        <v>208</v>
      </c>
    </row>
    <row r="75" spans="1:50" x14ac:dyDescent="0.25">
      <c r="A75" s="41">
        <v>44420</v>
      </c>
      <c r="B75" s="52">
        <v>224</v>
      </c>
      <c r="C75" s="59">
        <f>IF($A75&lt;=C$178,'MissFill 1'!B78,"")</f>
        <v>113</v>
      </c>
      <c r="D75" s="59">
        <f>IF($A75&lt;=D$178,'MissFill 1'!C78,"")</f>
        <v>15</v>
      </c>
      <c r="E75" s="59">
        <f>IF($A75&lt;=E$178,'MissFill 1'!D78,"")</f>
        <v>50</v>
      </c>
      <c r="F75" s="59">
        <f>IF($A75&lt;=F$178,'MissFill 1'!E78,"")</f>
        <v>2417</v>
      </c>
      <c r="G75" s="59">
        <f>IF($A75&lt;=G$178,'MissFill 1'!F78,"")</f>
        <v>369</v>
      </c>
      <c r="H75" s="59">
        <f>IF($A75&lt;=H$178,'MissFill 1'!G78,"")</f>
        <v>0</v>
      </c>
      <c r="I75" s="59">
        <f>IF($A75&lt;=I$178,'MissFill 1'!H78,"")</f>
        <v>0</v>
      </c>
      <c r="J75" s="59">
        <f>IF($A75&lt;=J$178,'MissFill 1'!I78,"")</f>
        <v>0</v>
      </c>
      <c r="K75" s="59">
        <f>IF($A75&lt;=K$178,'MissFill 1'!J78,"")</f>
        <v>1104</v>
      </c>
      <c r="L75" s="59">
        <f>IF($A75&lt;=L$178,'MissFill 1'!K78,"")</f>
        <v>300</v>
      </c>
      <c r="M75" s="59">
        <f>IF($A75&lt;=M$178,'MissFill 1'!L78,"")</f>
        <v>554</v>
      </c>
      <c r="N75" s="59">
        <f>IF($A75&lt;=N$178,'MissFill 1'!M78,"")</f>
        <v>34</v>
      </c>
      <c r="O75" s="59">
        <f>IF($A75&lt;=O$178,'MissFill 1'!N78,"")</f>
        <v>133</v>
      </c>
      <c r="P75" s="59">
        <f>IF($A75&lt;=P$178,'MissFill 1'!O78,"")</f>
        <v>38</v>
      </c>
      <c r="Q75" s="59">
        <f>IF($A75&lt;=Q$178,'MissFill 1'!P78,"")</f>
        <v>0</v>
      </c>
      <c r="R75" s="59">
        <f>IF($A75&lt;=R$178,'MissFill 1'!Q78,"")</f>
        <v>0</v>
      </c>
      <c r="S75" s="59">
        <f>IF($A75&lt;=S$178,'MissFill 1'!R78,"")</f>
        <v>247</v>
      </c>
      <c r="T75" s="59">
        <f>IF($A75&lt;=T$178,'MissFill 1'!S78,"")</f>
        <v>27</v>
      </c>
      <c r="U75" s="59">
        <f>IF($A75&lt;=U$178,'MissFill 1'!T78,"")</f>
        <v>0</v>
      </c>
      <c r="V75" s="59">
        <f>IF($A75&lt;=V$178,'MissFill 1'!U78,"")</f>
        <v>0</v>
      </c>
      <c r="W75" s="59">
        <f>IF($A75&lt;=W$178,'MissFill 1'!V78,"")</f>
        <v>905</v>
      </c>
      <c r="X75" s="59">
        <f>IF($A75&lt;=X$178,'MissFill 1'!W78,"")</f>
        <v>44</v>
      </c>
      <c r="Y75" s="59">
        <f>IF($A75&lt;=Y$178,'MissFill 1'!X78,"")</f>
        <v>1327</v>
      </c>
      <c r="Z75" s="59">
        <f>IF($A75&lt;=Z$178,'MissFill 1'!Y78,"")</f>
        <v>0</v>
      </c>
      <c r="AA75" s="59">
        <f>IF($A75&lt;=AA$178,'MissFill 1'!Z78,"")</f>
        <v>5</v>
      </c>
      <c r="AB75" s="59">
        <f>IF($A75&lt;=AB$178,'MissFill 1'!AA78,"")</f>
        <v>635</v>
      </c>
      <c r="AC75" s="59">
        <f>IF($A75&lt;=AC$178,'MissFill 1'!AB78,"")</f>
        <v>21</v>
      </c>
      <c r="AD75" s="59">
        <f>IF($A75&lt;=AD$178,'MissFill 1'!AC78,"")</f>
        <v>199</v>
      </c>
      <c r="AE75" s="59">
        <f>IF($A75&lt;=AE$178,'MissFill 1'!AD78,"")</f>
        <v>202</v>
      </c>
      <c r="AF75" s="59">
        <f>IF($A75&lt;=AF$178,'MissFill 1'!AE78,"")</f>
        <v>399</v>
      </c>
      <c r="AG75" s="59">
        <f>IF($A75&lt;=AG$178,'MissFill 1'!AF78,"")</f>
        <v>1264</v>
      </c>
      <c r="AH75" s="59">
        <f>IF($A75&lt;=AH$178,'MissFill 1'!AG78,"")</f>
        <v>0</v>
      </c>
      <c r="AI75" s="59">
        <f>IF($A75&lt;=AI$178,'MissFill 1'!AH78,"")</f>
        <v>197</v>
      </c>
      <c r="AJ75" s="59">
        <f>IF($A75&lt;=AJ$178,'MissFill 1'!AI78,"")</f>
        <v>0</v>
      </c>
      <c r="AK75" s="59">
        <f>IF($A75&lt;=AK$178,'MissFill 1'!AJ78,"")</f>
        <v>449</v>
      </c>
      <c r="AL75" s="59">
        <f>IF($A75&lt;=AL$178,'MissFill 1'!AK78,"")</f>
        <v>1465</v>
      </c>
      <c r="AM75" s="59">
        <f>IF($A75&lt;=AM$178,'MissFill 1'!AL78,"")</f>
        <v>416</v>
      </c>
      <c r="AN75" s="59">
        <f>IF($A75&lt;=AN$178,'MissFill 1'!AM78,"")</f>
        <v>461</v>
      </c>
      <c r="AO75" s="59">
        <f>IF($A75&lt;=AO$178,'MissFill 1'!AN78,"")</f>
        <v>854</v>
      </c>
      <c r="AP75" s="59">
        <f>IF($A75&lt;=AP$178,'MissFill 1'!AO78,"")</f>
        <v>299</v>
      </c>
      <c r="AQ75" s="59">
        <f>IF($A75&lt;=AQ$178,'MissFill 1'!AP78,"")</f>
        <v>0</v>
      </c>
      <c r="AR75" s="59">
        <f>IF($A75&lt;=AR$178,'MissFill 1'!AQ78,"")</f>
        <v>91</v>
      </c>
      <c r="AS75" s="59">
        <f>IF($A75&lt;=AS$178,'MissFill 1'!AR78,"")</f>
        <v>124</v>
      </c>
      <c r="AT75" s="59">
        <f>IF($A75&lt;=AT$178,'MissFill 1'!AS78,"")</f>
        <v>2043</v>
      </c>
      <c r="AU75" s="59">
        <f>IF($A75&lt;=AU$178,'MissFill 1'!AT78,"")</f>
        <v>1138</v>
      </c>
      <c r="AV75" s="59">
        <f>IF($A75&lt;=AV$178,'MissFill 1'!AU78,"")</f>
        <v>949</v>
      </c>
      <c r="AW75" s="59">
        <f>IF($A75&lt;=AW$178,'MissFill 1'!AV78,"")</f>
        <v>702</v>
      </c>
      <c r="AX75" s="59">
        <f>IF($A75&lt;=AX$178,'MissFill 1'!AW78,"")</f>
        <v>347</v>
      </c>
    </row>
    <row r="76" spans="1:50" x14ac:dyDescent="0.25">
      <c r="A76" s="41">
        <v>44421</v>
      </c>
      <c r="B76" s="52">
        <v>225</v>
      </c>
      <c r="C76" s="59">
        <f>IF($A76&lt;=C$178,'MissFill 1'!B79,"")</f>
        <v>0</v>
      </c>
      <c r="D76" s="59">
        <f>IF($A76&lt;=D$178,'MissFill 1'!C79,"")</f>
        <v>570</v>
      </c>
      <c r="E76" s="59">
        <f>IF($A76&lt;=E$178,'MissFill 1'!D79,"")</f>
        <v>140</v>
      </c>
      <c r="F76" s="59">
        <f>IF($A76&lt;=F$178,'MissFill 1'!E79,"")</f>
        <v>1883</v>
      </c>
      <c r="G76" s="59">
        <f>IF($A76&lt;=G$178,'MissFill 1'!F79,"")</f>
        <v>3</v>
      </c>
      <c r="H76" s="59">
        <f>IF($A76&lt;=H$178,'MissFill 1'!G79,"")</f>
        <v>567</v>
      </c>
      <c r="I76" s="59">
        <f>IF($A76&lt;=I$178,'MissFill 1'!H79,"")</f>
        <v>1</v>
      </c>
      <c r="J76" s="59">
        <f>IF($A76&lt;=J$178,'MissFill 1'!I79,"")</f>
        <v>0</v>
      </c>
      <c r="K76" s="59">
        <f>IF($A76&lt;=K$178,'MissFill 1'!J79,"")</f>
        <v>1361</v>
      </c>
      <c r="L76" s="59">
        <f>IF($A76&lt;=L$178,'MissFill 1'!K79,"")</f>
        <v>300</v>
      </c>
      <c r="M76" s="59">
        <f>IF($A76&lt;=M$178,'MissFill 1'!L79,"")</f>
        <v>422</v>
      </c>
      <c r="N76" s="59">
        <f>IF($A76&lt;=N$178,'MissFill 1'!M79,"")</f>
        <v>17</v>
      </c>
      <c r="O76" s="59">
        <f>IF($A76&lt;=O$178,'MissFill 1'!N79,"")</f>
        <v>1092</v>
      </c>
      <c r="P76" s="59">
        <f>IF($A76&lt;=P$178,'MissFill 1'!O79,"")</f>
        <v>92</v>
      </c>
      <c r="Q76" s="59">
        <f>IF($A76&lt;=Q$178,'MissFill 1'!P79,"")</f>
        <v>15</v>
      </c>
      <c r="R76" s="59">
        <f>IF($A76&lt;=R$178,'MissFill 1'!Q79,"")</f>
        <v>0</v>
      </c>
      <c r="S76" s="59">
        <f>IF($A76&lt;=S$178,'MissFill 1'!R79,"")</f>
        <v>113</v>
      </c>
      <c r="T76" s="59">
        <f>IF($A76&lt;=T$178,'MissFill 1'!S79,"")</f>
        <v>7</v>
      </c>
      <c r="U76" s="59">
        <f>IF($A76&lt;=U$178,'MissFill 1'!T79,"")</f>
        <v>0</v>
      </c>
      <c r="V76" s="59">
        <f>IF($A76&lt;=V$178,'MissFill 1'!U79,"")</f>
        <v>0</v>
      </c>
      <c r="W76" s="59">
        <f>IF($A76&lt;=W$178,'MissFill 1'!V79,"")</f>
        <v>0</v>
      </c>
      <c r="X76" s="59">
        <f>IF($A76&lt;=X$178,'MissFill 1'!W79,"")</f>
        <v>0</v>
      </c>
      <c r="Y76" s="59">
        <f>IF($A76&lt;=Y$178,'MissFill 1'!X79,"")</f>
        <v>1808</v>
      </c>
      <c r="Z76" s="59">
        <f>IF($A76&lt;=Z$178,'MissFill 1'!Y79,"")</f>
        <v>66</v>
      </c>
      <c r="AA76" s="59">
        <f>IF($A76&lt;=AA$178,'MissFill 1'!Z79,"")</f>
        <v>0</v>
      </c>
      <c r="AB76" s="59">
        <f>IF($A76&lt;=AB$178,'MissFill 1'!AA79,"")</f>
        <v>30</v>
      </c>
      <c r="AC76" s="59">
        <f>IF($A76&lt;=AC$178,'MissFill 1'!AB79,"")</f>
        <v>27</v>
      </c>
      <c r="AD76" s="59">
        <f>IF($A76&lt;=AD$178,'MissFill 1'!AC79,"")</f>
        <v>51</v>
      </c>
      <c r="AE76" s="59">
        <f>IF($A76&lt;=AE$178,'MissFill 1'!AD79,"")</f>
        <v>0</v>
      </c>
      <c r="AF76" s="59">
        <f>IF($A76&lt;=AF$178,'MissFill 1'!AE79,"")</f>
        <v>396</v>
      </c>
      <c r="AG76" s="59">
        <f>IF($A76&lt;=AG$178,'MissFill 1'!AF79,"")</f>
        <v>304</v>
      </c>
      <c r="AH76" s="59">
        <f>IF($A76&lt;=AH$178,'MissFill 1'!AG79,"")</f>
        <v>0</v>
      </c>
      <c r="AI76" s="59">
        <f>IF($A76&lt;=AI$178,'MissFill 1'!AH79,"")</f>
        <v>0</v>
      </c>
      <c r="AJ76" s="59">
        <f>IF($A76&lt;=AJ$178,'MissFill 1'!AI79,"")</f>
        <v>2</v>
      </c>
      <c r="AK76" s="59">
        <f>IF($A76&lt;=AK$178,'MissFill 1'!AJ79,"")</f>
        <v>494</v>
      </c>
      <c r="AL76" s="59">
        <f>IF($A76&lt;=AL$178,'MissFill 1'!AK79,"")</f>
        <v>1419</v>
      </c>
      <c r="AM76" s="59">
        <f>IF($A76&lt;=AM$178,'MissFill 1'!AL79,"")</f>
        <v>560</v>
      </c>
      <c r="AN76" s="59">
        <f>IF($A76&lt;=AN$178,'MissFill 1'!AM79,"")</f>
        <v>988</v>
      </c>
      <c r="AO76" s="59">
        <f>IF($A76&lt;=AO$178,'MissFill 1'!AN79,"")</f>
        <v>1483</v>
      </c>
      <c r="AP76" s="59">
        <f>IF($A76&lt;=AP$178,'MissFill 1'!AO79,"")</f>
        <v>199</v>
      </c>
      <c r="AQ76" s="59">
        <f>IF($A76&lt;=AQ$178,'MissFill 1'!AP79,"")</f>
        <v>0</v>
      </c>
      <c r="AR76" s="59">
        <f>IF($A76&lt;=AR$178,'MissFill 1'!AQ79,"")</f>
        <v>1097</v>
      </c>
      <c r="AS76" s="59">
        <f>IF($A76&lt;=AS$178,'MissFill 1'!AR79,"")</f>
        <v>46</v>
      </c>
      <c r="AT76" s="59">
        <f>IF($A76&lt;=AT$178,'MissFill 1'!AS79,"")</f>
        <v>1349</v>
      </c>
      <c r="AU76" s="59">
        <f>IF($A76&lt;=AU$178,'MissFill 1'!AT79,"")</f>
        <v>1083</v>
      </c>
      <c r="AV76" s="59">
        <f>IF($A76&lt;=AV$178,'MissFill 1'!AU79,"")</f>
        <v>4131</v>
      </c>
      <c r="AW76" s="59">
        <f>IF($A76&lt;=AW$178,'MissFill 1'!AV79,"")</f>
        <v>1088</v>
      </c>
      <c r="AX76" s="59">
        <f>IF($A76&lt;=AX$178,'MissFill 1'!AW79,"")</f>
        <v>13</v>
      </c>
    </row>
    <row r="77" spans="1:50" x14ac:dyDescent="0.25">
      <c r="A77" s="41">
        <v>44422</v>
      </c>
      <c r="B77" s="52">
        <v>226</v>
      </c>
      <c r="C77" s="59">
        <f>IF($A77&lt;=C$178,'MissFill 1'!B80,"")</f>
        <v>571</v>
      </c>
      <c r="D77" s="59">
        <f>IF($A77&lt;=D$178,'MissFill 1'!C80,"")</f>
        <v>315</v>
      </c>
      <c r="E77" s="59">
        <f>IF($A77&lt;=E$178,'MissFill 1'!D80,"")</f>
        <v>861</v>
      </c>
      <c r="F77" s="59">
        <f>IF($A77&lt;=F$178,'MissFill 1'!E80,"")</f>
        <v>192</v>
      </c>
      <c r="G77" s="59">
        <f>IF($A77&lt;=G$178,'MissFill 1'!F80,"")</f>
        <v>78</v>
      </c>
      <c r="H77" s="59">
        <f>IF($A77&lt;=H$178,'MissFill 1'!G80,"")</f>
        <v>622</v>
      </c>
      <c r="I77" s="59">
        <f>IF($A77&lt;=I$178,'MissFill 1'!H80,"")</f>
        <v>0</v>
      </c>
      <c r="J77" s="59">
        <f>IF($A77&lt;=J$178,'MissFill 1'!I80,"")</f>
        <v>683</v>
      </c>
      <c r="K77" s="59">
        <f>IF($A77&lt;=K$178,'MissFill 1'!J80,"")</f>
        <v>1246</v>
      </c>
      <c r="L77" s="59">
        <f>IF($A77&lt;=L$178,'MissFill 1'!K80,"")</f>
        <v>300</v>
      </c>
      <c r="M77" s="59">
        <f>IF($A77&lt;=M$178,'MissFill 1'!L80,"")</f>
        <v>1022</v>
      </c>
      <c r="N77" s="59">
        <f>IF($A77&lt;=N$178,'MissFill 1'!M80,"")</f>
        <v>415</v>
      </c>
      <c r="O77" s="59">
        <f>IF($A77&lt;=O$178,'MissFill 1'!N80,"")</f>
        <v>1044</v>
      </c>
      <c r="P77" s="59">
        <f>IF($A77&lt;=P$178,'MissFill 1'!O80,"")</f>
        <v>218</v>
      </c>
      <c r="Q77" s="59">
        <f>IF($A77&lt;=Q$178,'MissFill 1'!P80,"")</f>
        <v>0</v>
      </c>
      <c r="R77" s="59">
        <f>IF($A77&lt;=R$178,'MissFill 1'!Q80,"")</f>
        <v>0</v>
      </c>
      <c r="S77" s="59">
        <f>IF($A77&lt;=S$178,'MissFill 1'!R80,"")</f>
        <v>2</v>
      </c>
      <c r="T77" s="59">
        <f>IF($A77&lt;=T$178,'MissFill 1'!S80,"")</f>
        <v>28</v>
      </c>
      <c r="U77" s="59">
        <f>IF($A77&lt;=U$178,'MissFill 1'!T80,"")</f>
        <v>0</v>
      </c>
      <c r="V77" s="59">
        <f>IF($A77&lt;=V$178,'MissFill 1'!U80,"")</f>
        <v>0</v>
      </c>
      <c r="W77" s="59">
        <f>IF($A77&lt;=W$178,'MissFill 1'!V80,"")</f>
        <v>0</v>
      </c>
      <c r="X77" s="59">
        <f>IF($A77&lt;=X$178,'MissFill 1'!W80,"")</f>
        <v>129</v>
      </c>
      <c r="Y77" s="59">
        <f>IF($A77&lt;=Y$178,'MissFill 1'!X80,"")</f>
        <v>4002</v>
      </c>
      <c r="Z77" s="59">
        <f>IF($A77&lt;=Z$178,'MissFill 1'!Y80,"")</f>
        <v>214</v>
      </c>
      <c r="AA77" s="59">
        <f>IF($A77&lt;=AA$178,'MissFill 1'!Z80,"")</f>
        <v>4</v>
      </c>
      <c r="AB77" s="59">
        <f>IF($A77&lt;=AB$178,'MissFill 1'!AA80,"")</f>
        <v>153</v>
      </c>
      <c r="AC77" s="59">
        <f>IF($A77&lt;=AC$178,'MissFill 1'!AB80,"")</f>
        <v>130</v>
      </c>
      <c r="AD77" s="59">
        <f>IF($A77&lt;=AD$178,'MissFill 1'!AC80,"")</f>
        <v>1835</v>
      </c>
      <c r="AE77" s="59">
        <f>IF($A77&lt;=AE$178,'MissFill 1'!AD80,"")</f>
        <v>0</v>
      </c>
      <c r="AF77" s="59">
        <f>IF($A77&lt;=AF$178,'MissFill 1'!AE80,"")</f>
        <v>809</v>
      </c>
      <c r="AG77" s="59">
        <f>IF($A77&lt;=AG$178,'MissFill 1'!AF80,"")</f>
        <v>447</v>
      </c>
      <c r="AH77" s="59">
        <f>IF($A77&lt;=AH$178,'MissFill 1'!AG80,"")</f>
        <v>0</v>
      </c>
      <c r="AI77" s="59">
        <f>IF($A77&lt;=AI$178,'MissFill 1'!AH80,"")</f>
        <v>566</v>
      </c>
      <c r="AJ77" s="59">
        <f>IF($A77&lt;=AJ$178,'MissFill 1'!AI80,"")</f>
        <v>30</v>
      </c>
      <c r="AK77" s="59">
        <f>IF($A77&lt;=AK$178,'MissFill 1'!AJ80,"")</f>
        <v>128</v>
      </c>
      <c r="AL77" s="59">
        <f>IF($A77&lt;=AL$178,'MissFill 1'!AK80,"")</f>
        <v>2044</v>
      </c>
      <c r="AM77" s="59">
        <f>IF($A77&lt;=AM$178,'MissFill 1'!AL80,"")</f>
        <v>300</v>
      </c>
      <c r="AN77" s="59">
        <f>IF($A77&lt;=AN$178,'MissFill 1'!AM80,"")</f>
        <v>746</v>
      </c>
      <c r="AO77" s="59">
        <f>IF($A77&lt;=AO$178,'MissFill 1'!AN80,"")</f>
        <v>960</v>
      </c>
      <c r="AP77" s="59">
        <f>IF($A77&lt;=AP$178,'MissFill 1'!AO80,"")</f>
        <v>1348</v>
      </c>
      <c r="AQ77" s="59">
        <f>IF($A77&lt;=AQ$178,'MissFill 1'!AP80,"")</f>
        <v>0</v>
      </c>
      <c r="AR77" s="59">
        <f>IF($A77&lt;=AR$178,'MissFill 1'!AQ80,"")</f>
        <v>2240</v>
      </c>
      <c r="AS77" s="59">
        <f>IF($A77&lt;=AS$178,'MissFill 1'!AR80,"")</f>
        <v>77</v>
      </c>
      <c r="AT77" s="59">
        <f>IF($A77&lt;=AT$178,'MissFill 1'!AS80,"")</f>
        <v>66</v>
      </c>
      <c r="AU77" s="59">
        <f>IF($A77&lt;=AU$178,'MissFill 1'!AT80,"")</f>
        <v>774</v>
      </c>
      <c r="AV77" s="59">
        <f>IF($A77&lt;=AV$178,'MissFill 1'!AU80,"")</f>
        <v>3379</v>
      </c>
      <c r="AW77" s="59">
        <f>IF($A77&lt;=AW$178,'MissFill 1'!AV80,"")</f>
        <v>806</v>
      </c>
      <c r="AX77" s="59">
        <f>IF($A77&lt;=AX$178,'MissFill 1'!AW80,"")</f>
        <v>43</v>
      </c>
    </row>
    <row r="78" spans="1:50" x14ac:dyDescent="0.25">
      <c r="A78" s="41">
        <v>44423</v>
      </c>
      <c r="B78" s="52">
        <v>227</v>
      </c>
      <c r="C78" s="59">
        <f>IF($A78&lt;=C$178,'MissFill 1'!B81,"")</f>
        <v>353</v>
      </c>
      <c r="D78" s="59">
        <f>IF($A78&lt;=D$178,'MissFill 1'!C81,"")</f>
        <v>1015</v>
      </c>
      <c r="E78" s="59">
        <f>IF($A78&lt;=E$178,'MissFill 1'!D81,"")</f>
        <v>470</v>
      </c>
      <c r="F78" s="59">
        <f>IF($A78&lt;=F$178,'MissFill 1'!E81,"")</f>
        <v>0</v>
      </c>
      <c r="G78" s="59">
        <f>IF($A78&lt;=G$178,'MissFill 1'!F81,"")</f>
        <v>1012</v>
      </c>
      <c r="H78" s="59">
        <f>IF($A78&lt;=H$178,'MissFill 1'!G81,"")</f>
        <v>257</v>
      </c>
      <c r="I78" s="59">
        <f>IF($A78&lt;=I$178,'MissFill 1'!H81,"")</f>
        <v>154</v>
      </c>
      <c r="J78" s="59">
        <f>IF($A78&lt;=J$178,'MissFill 1'!I81,"")</f>
        <v>138</v>
      </c>
      <c r="K78" s="59">
        <f>IF($A78&lt;=K$178,'MissFill 1'!J81,"")</f>
        <v>1768</v>
      </c>
      <c r="L78" s="59">
        <f>IF($A78&lt;=L$178,'MissFill 1'!K81,"")</f>
        <v>300</v>
      </c>
      <c r="M78" s="59">
        <f>IF($A78&lt;=M$178,'MissFill 1'!L81,"")</f>
        <v>6</v>
      </c>
      <c r="N78" s="59">
        <f>IF($A78&lt;=N$178,'MissFill 1'!M81,"")</f>
        <v>90</v>
      </c>
      <c r="O78" s="59">
        <f>IF($A78&lt;=O$178,'MissFill 1'!N81,"")</f>
        <v>721</v>
      </c>
      <c r="P78" s="59">
        <f>IF($A78&lt;=P$178,'MissFill 1'!O81,"")</f>
        <v>158</v>
      </c>
      <c r="Q78" s="59">
        <f>IF($A78&lt;=Q$178,'MissFill 1'!P81,"")</f>
        <v>112</v>
      </c>
      <c r="R78" s="59">
        <f>IF($A78&lt;=R$178,'MissFill 1'!Q81,"")</f>
        <v>3</v>
      </c>
      <c r="S78" s="59">
        <f>IF($A78&lt;=S$178,'MissFill 1'!R81,"")</f>
        <v>0</v>
      </c>
      <c r="T78" s="59">
        <f>IF($A78&lt;=T$178,'MissFill 1'!S81,"")</f>
        <v>11</v>
      </c>
      <c r="U78" s="59">
        <f>IF($A78&lt;=U$178,'MissFill 1'!T81,"")</f>
        <v>0</v>
      </c>
      <c r="V78" s="59">
        <f>IF($A78&lt;=V$178,'MissFill 1'!U81,"")</f>
        <v>3</v>
      </c>
      <c r="W78" s="59">
        <f>IF($A78&lt;=W$178,'MissFill 1'!V81,"")</f>
        <v>0</v>
      </c>
      <c r="X78" s="59">
        <f>IF($A78&lt;=X$178,'MissFill 1'!W81,"")</f>
        <v>151</v>
      </c>
      <c r="Y78" s="59">
        <f>IF($A78&lt;=Y$178,'MissFill 1'!X81,"")</f>
        <v>2003</v>
      </c>
      <c r="Z78" s="59">
        <f>IF($A78&lt;=Z$178,'MissFill 1'!Y81,"")</f>
        <v>105</v>
      </c>
      <c r="AA78" s="59">
        <f>IF($A78&lt;=AA$178,'MissFill 1'!Z81,"")</f>
        <v>75</v>
      </c>
      <c r="AB78" s="59">
        <f>IF($A78&lt;=AB$178,'MissFill 1'!AA81,"")</f>
        <v>1330</v>
      </c>
      <c r="AC78" s="59">
        <f>IF($A78&lt;=AC$178,'MissFill 1'!AB81,"")</f>
        <v>10</v>
      </c>
      <c r="AD78" s="59">
        <f>IF($A78&lt;=AD$178,'MissFill 1'!AC81,"")</f>
        <v>14</v>
      </c>
      <c r="AE78" s="59">
        <f>IF($A78&lt;=AE$178,'MissFill 1'!AD81,"")</f>
        <v>0</v>
      </c>
      <c r="AF78" s="59">
        <f>IF($A78&lt;=AF$178,'MissFill 1'!AE81,"")</f>
        <v>0</v>
      </c>
      <c r="AG78" s="59">
        <f>IF($A78&lt;=AG$178,'MissFill 1'!AF81,"")</f>
        <v>1548</v>
      </c>
      <c r="AH78" s="59">
        <f>IF($A78&lt;=AH$178,'MissFill 1'!AG81,"")</f>
        <v>0</v>
      </c>
      <c r="AI78" s="59">
        <f>IF($A78&lt;=AI$178,'MissFill 1'!AH81,"")</f>
        <v>1440</v>
      </c>
      <c r="AJ78" s="59">
        <f>IF($A78&lt;=AJ$178,'MissFill 1'!AI81,"")</f>
        <v>287</v>
      </c>
      <c r="AK78" s="59">
        <f>IF($A78&lt;=AK$178,'MissFill 1'!AJ81,"")</f>
        <v>6</v>
      </c>
      <c r="AL78" s="59">
        <f>IF($A78&lt;=AL$178,'MissFill 1'!AK81,"")</f>
        <v>1435</v>
      </c>
      <c r="AM78" s="59">
        <f>IF($A78&lt;=AM$178,'MissFill 1'!AL81,"")</f>
        <v>157</v>
      </c>
      <c r="AN78" s="59">
        <f>IF($A78&lt;=AN$178,'MissFill 1'!AM81,"")</f>
        <v>505</v>
      </c>
      <c r="AO78" s="59">
        <f>IF($A78&lt;=AO$178,'MissFill 1'!AN81,"")</f>
        <v>1389</v>
      </c>
      <c r="AP78" s="59">
        <f>IF($A78&lt;=AP$178,'MissFill 1'!AO81,"")</f>
        <v>821</v>
      </c>
      <c r="AQ78" s="59">
        <f>IF($A78&lt;=AQ$178,'MissFill 1'!AP81,"")</f>
        <v>0</v>
      </c>
      <c r="AR78" s="59">
        <f>IF($A78&lt;=AR$178,'MissFill 1'!AQ81,"")</f>
        <v>1251</v>
      </c>
      <c r="AS78" s="59">
        <f>IF($A78&lt;=AS$178,'MissFill 1'!AR81,"")</f>
        <v>101</v>
      </c>
      <c r="AT78" s="59">
        <f>IF($A78&lt;=AT$178,'MissFill 1'!AS81,"")</f>
        <v>1684</v>
      </c>
      <c r="AU78" s="59">
        <f>IF($A78&lt;=AU$178,'MissFill 1'!AT81,"")</f>
        <v>997</v>
      </c>
      <c r="AV78" s="59">
        <f>IF($A78&lt;=AV$178,'MissFill 1'!AU81,"")</f>
        <v>744</v>
      </c>
      <c r="AW78" s="59">
        <f>IF($A78&lt;=AW$178,'MissFill 1'!AV81,"")</f>
        <v>836</v>
      </c>
      <c r="AX78" s="59">
        <f>IF($A78&lt;=AX$178,'MissFill 1'!AW81,"")</f>
        <v>150</v>
      </c>
    </row>
    <row r="79" spans="1:50" x14ac:dyDescent="0.25">
      <c r="A79" s="41">
        <v>44424</v>
      </c>
      <c r="B79" s="52">
        <v>228</v>
      </c>
      <c r="C79" s="59">
        <f>IF($A79&lt;=C$178,'MissFill 1'!B82,"")</f>
        <v>104</v>
      </c>
      <c r="D79" s="59">
        <f>IF($A79&lt;=D$178,'MissFill 1'!C82,"")</f>
        <v>606</v>
      </c>
      <c r="E79" s="59">
        <f>IF($A79&lt;=E$178,'MissFill 1'!D82,"")</f>
        <v>539</v>
      </c>
      <c r="F79" s="59">
        <f>IF($A79&lt;=F$178,'MissFill 1'!E82,"")</f>
        <v>0</v>
      </c>
      <c r="G79" s="59">
        <f>IF($A79&lt;=G$178,'MissFill 1'!F82,"")</f>
        <v>0</v>
      </c>
      <c r="H79" s="59">
        <f>IF($A79&lt;=H$178,'MissFill 1'!G82,"")</f>
        <v>126</v>
      </c>
      <c r="I79" s="59">
        <f>IF($A79&lt;=I$178,'MissFill 1'!H82,"")</f>
        <v>21</v>
      </c>
      <c r="J79" s="59">
        <f>IF($A79&lt;=J$178,'MissFill 1'!I82,"")</f>
        <v>241</v>
      </c>
      <c r="K79" s="59">
        <f>IF($A79&lt;=K$178,'MissFill 1'!J82,"")</f>
        <v>246</v>
      </c>
      <c r="L79" s="59">
        <f>IF($A79&lt;=L$178,'MissFill 1'!K82,"")</f>
        <v>300</v>
      </c>
      <c r="M79" s="59">
        <f>IF($A79&lt;=M$178,'MissFill 1'!L82,"")</f>
        <v>0</v>
      </c>
      <c r="N79" s="59">
        <f>IF($A79&lt;=N$178,'MissFill 1'!M82,"")</f>
        <v>2085</v>
      </c>
      <c r="O79" s="59">
        <f>IF($A79&lt;=O$178,'MissFill 1'!N82,"")</f>
        <v>866</v>
      </c>
      <c r="P79" s="59">
        <f>IF($A79&lt;=P$178,'MissFill 1'!O82,"")</f>
        <v>910</v>
      </c>
      <c r="Q79" s="59">
        <f>IF($A79&lt;=Q$178,'MissFill 1'!P82,"")</f>
        <v>0</v>
      </c>
      <c r="R79" s="59">
        <f>IF($A79&lt;=R$178,'MissFill 1'!Q82,"")</f>
        <v>0</v>
      </c>
      <c r="S79" s="59">
        <f>IF($A79&lt;=S$178,'MissFill 1'!R82,"")</f>
        <v>20</v>
      </c>
      <c r="T79" s="59">
        <f>IF($A79&lt;=T$178,'MissFill 1'!S82,"")</f>
        <v>8</v>
      </c>
      <c r="U79" s="59">
        <f>IF($A79&lt;=U$178,'MissFill 1'!T82,"")</f>
        <v>0</v>
      </c>
      <c r="V79" s="59">
        <f>IF($A79&lt;=V$178,'MissFill 1'!U82,"")</f>
        <v>47</v>
      </c>
      <c r="W79" s="59">
        <f>IF($A79&lt;=W$178,'MissFill 1'!V82,"")</f>
        <v>0</v>
      </c>
      <c r="X79" s="59">
        <f>IF($A79&lt;=X$178,'MissFill 1'!W82,"")</f>
        <v>163</v>
      </c>
      <c r="Y79" s="59">
        <f>IF($A79&lt;=Y$178,'MissFill 1'!X82,"")</f>
        <v>103</v>
      </c>
      <c r="Z79" s="59">
        <f>IF($A79&lt;=Z$178,'MissFill 1'!Y82,"")</f>
        <v>176</v>
      </c>
      <c r="AA79" s="59">
        <f>IF($A79&lt;=AA$178,'MissFill 1'!Z82,"")</f>
        <v>185</v>
      </c>
      <c r="AB79" s="59">
        <f>IF($A79&lt;=AB$178,'MissFill 1'!AA82,"")</f>
        <v>130</v>
      </c>
      <c r="AC79" s="59">
        <f>IF($A79&lt;=AC$178,'MissFill 1'!AB82,"")</f>
        <v>47</v>
      </c>
      <c r="AD79" s="59">
        <f>IF($A79&lt;=AD$178,'MissFill 1'!AC82,"")</f>
        <v>394</v>
      </c>
      <c r="AE79" s="59">
        <f>IF($A79&lt;=AE$178,'MissFill 1'!AD82,"")</f>
        <v>10</v>
      </c>
      <c r="AF79" s="59">
        <f>IF($A79&lt;=AF$178,'MissFill 1'!AE82,"")</f>
        <v>0</v>
      </c>
      <c r="AG79" s="59">
        <f>IF($A79&lt;=AG$178,'MissFill 1'!AF82,"")</f>
        <v>155</v>
      </c>
      <c r="AH79" s="59">
        <f>IF($A79&lt;=AH$178,'MissFill 1'!AG82,"")</f>
        <v>18</v>
      </c>
      <c r="AI79" s="59">
        <f>IF($A79&lt;=AI$178,'MissFill 1'!AH82,"")</f>
        <v>1413</v>
      </c>
      <c r="AJ79" s="59">
        <f>IF($A79&lt;=AJ$178,'MissFill 1'!AI82,"")</f>
        <v>421</v>
      </c>
      <c r="AK79" s="59">
        <f>IF($A79&lt;=AK$178,'MissFill 1'!AJ82,"")</f>
        <v>0</v>
      </c>
      <c r="AL79" s="59">
        <f>IF($A79&lt;=AL$178,'MissFill 1'!AK82,"")</f>
        <v>785</v>
      </c>
      <c r="AM79" s="59">
        <f>IF($A79&lt;=AM$178,'MissFill 1'!AL82,"")</f>
        <v>126</v>
      </c>
      <c r="AN79" s="59">
        <f>IF($A79&lt;=AN$178,'MissFill 1'!AM82,"")</f>
        <v>56</v>
      </c>
      <c r="AO79" s="59">
        <f>IF($A79&lt;=AO$178,'MissFill 1'!AN82,"")</f>
        <v>1162</v>
      </c>
      <c r="AP79" s="59">
        <f>IF($A79&lt;=AP$178,'MissFill 1'!AO82,"")</f>
        <v>1178</v>
      </c>
      <c r="AQ79" s="59">
        <f>IF($A79&lt;=AQ$178,'MissFill 1'!AP82,"")</f>
        <v>0</v>
      </c>
      <c r="AR79" s="59">
        <f>IF($A79&lt;=AR$178,'MissFill 1'!AQ82,"")</f>
        <v>851</v>
      </c>
      <c r="AS79" s="59">
        <f>IF($A79&lt;=AS$178,'MissFill 1'!AR82,"")</f>
        <v>488</v>
      </c>
      <c r="AT79" s="59">
        <f>IF($A79&lt;=AT$178,'MissFill 1'!AS82,"")</f>
        <v>1148</v>
      </c>
      <c r="AU79" s="59">
        <f>IF($A79&lt;=AU$178,'MissFill 1'!AT82,"")</f>
        <v>1137</v>
      </c>
      <c r="AV79" s="59">
        <f>IF($A79&lt;=AV$178,'MissFill 1'!AU82,"")</f>
        <v>2943</v>
      </c>
      <c r="AW79" s="59">
        <f>IF($A79&lt;=AW$178,'MissFill 1'!AV82,"")</f>
        <v>560</v>
      </c>
      <c r="AX79" s="59">
        <f>IF($A79&lt;=AX$178,'MissFill 1'!AW82,"")</f>
        <v>493</v>
      </c>
    </row>
    <row r="80" spans="1:50" x14ac:dyDescent="0.25">
      <c r="A80" s="41">
        <v>44425</v>
      </c>
      <c r="B80" s="52">
        <v>229</v>
      </c>
      <c r="C80" s="59">
        <f>IF($A80&lt;=C$178,'MissFill 1'!B83,"")</f>
        <v>222</v>
      </c>
      <c r="D80" s="59">
        <f>IF($A80&lt;=D$178,'MissFill 1'!C83,"")</f>
        <v>254</v>
      </c>
      <c r="E80" s="59">
        <f>IF($A80&lt;=E$178,'MissFill 1'!D83,"")</f>
        <v>0</v>
      </c>
      <c r="F80" s="59">
        <f>IF($A80&lt;=F$178,'MissFill 1'!E83,"")</f>
        <v>7</v>
      </c>
      <c r="G80" s="59">
        <f>IF($A80&lt;=G$178,'MissFill 1'!F83,"")</f>
        <v>0</v>
      </c>
      <c r="H80" s="59">
        <f>IF($A80&lt;=H$178,'MissFill 1'!G83,"")</f>
        <v>3916</v>
      </c>
      <c r="I80" s="59">
        <f>IF($A80&lt;=I$178,'MissFill 1'!H83,"")</f>
        <v>360</v>
      </c>
      <c r="J80" s="59">
        <f>IF($A80&lt;=J$178,'MissFill 1'!I83,"")</f>
        <v>0</v>
      </c>
      <c r="K80" s="59">
        <f>IF($A80&lt;=K$178,'MissFill 1'!J83,"")</f>
        <v>18</v>
      </c>
      <c r="L80" s="59">
        <f>IF($A80&lt;=L$178,'MissFill 1'!K83,"")</f>
        <v>300</v>
      </c>
      <c r="M80" s="59">
        <f>IF($A80&lt;=M$178,'MissFill 1'!L83,"")</f>
        <v>0</v>
      </c>
      <c r="N80" s="59">
        <f>IF($A80&lt;=N$178,'MissFill 1'!M83,"")</f>
        <v>696</v>
      </c>
      <c r="O80" s="59">
        <f>IF($A80&lt;=O$178,'MissFill 1'!N83,"")</f>
        <v>994</v>
      </c>
      <c r="P80" s="59">
        <f>IF($A80&lt;=P$178,'MissFill 1'!O83,"")</f>
        <v>1513</v>
      </c>
      <c r="Q80" s="59">
        <f>IF($A80&lt;=Q$178,'MissFill 1'!P83,"")</f>
        <v>30</v>
      </c>
      <c r="R80" s="59">
        <f>IF($A80&lt;=R$178,'MissFill 1'!Q83,"")</f>
        <v>0</v>
      </c>
      <c r="S80" s="59">
        <f>IF($A80&lt;=S$178,'MissFill 1'!R83,"")</f>
        <v>58</v>
      </c>
      <c r="T80" s="59">
        <f>IF($A80&lt;=T$178,'MissFill 1'!S83,"")</f>
        <v>38</v>
      </c>
      <c r="U80" s="59">
        <f>IF($A80&lt;=U$178,'MissFill 1'!T83,"")</f>
        <v>0</v>
      </c>
      <c r="V80" s="59">
        <f>IF($A80&lt;=V$178,'MissFill 1'!U83,"")</f>
        <v>7</v>
      </c>
      <c r="W80" s="59">
        <f>IF($A80&lt;=W$178,'MissFill 1'!V83,"")</f>
        <v>196</v>
      </c>
      <c r="X80" s="59">
        <f>IF($A80&lt;=X$178,'MissFill 1'!W83,"")</f>
        <v>0</v>
      </c>
      <c r="Y80" s="59">
        <f>IF($A80&lt;=Y$178,'MissFill 1'!X83,"")</f>
        <v>546</v>
      </c>
      <c r="Z80" s="59">
        <f>IF($A80&lt;=Z$178,'MissFill 1'!Y83,"")</f>
        <v>174</v>
      </c>
      <c r="AA80" s="59">
        <f>IF($A80&lt;=AA$178,'MissFill 1'!Z83,"")</f>
        <v>119</v>
      </c>
      <c r="AB80" s="59">
        <f>IF($A80&lt;=AB$178,'MissFill 1'!AA83,"")</f>
        <v>181</v>
      </c>
      <c r="AC80" s="59">
        <f>IF($A80&lt;=AC$178,'MissFill 1'!AB83,"")</f>
        <v>19</v>
      </c>
      <c r="AD80" s="59">
        <f>IF($A80&lt;=AD$178,'MissFill 1'!AC83,"")</f>
        <v>248</v>
      </c>
      <c r="AE80" s="59">
        <f>IF($A80&lt;=AE$178,'MissFill 1'!AD83,"")</f>
        <v>18</v>
      </c>
      <c r="AF80" s="59">
        <f>IF($A80&lt;=AF$178,'MissFill 1'!AE83,"")</f>
        <v>0</v>
      </c>
      <c r="AG80" s="59">
        <f>IF($A80&lt;=AG$178,'MissFill 1'!AF83,"")</f>
        <v>0</v>
      </c>
      <c r="AH80" s="59">
        <f>IF($A80&lt;=AH$178,'MissFill 1'!AG83,"")</f>
        <v>128</v>
      </c>
      <c r="AI80" s="59">
        <f>IF($A80&lt;=AI$178,'MissFill 1'!AH83,"")</f>
        <v>754</v>
      </c>
      <c r="AJ80" s="59">
        <f>IF($A80&lt;=AJ$178,'MissFill 1'!AI83,"")</f>
        <v>420</v>
      </c>
      <c r="AK80" s="59">
        <f>IF($A80&lt;=AK$178,'MissFill 1'!AJ83,"")</f>
        <v>622</v>
      </c>
      <c r="AL80" s="59">
        <f>IF($A80&lt;=AL$178,'MissFill 1'!AK83,"")</f>
        <v>39</v>
      </c>
      <c r="AM80" s="59">
        <f>IF($A80&lt;=AM$178,'MissFill 1'!AL83,"")</f>
        <v>789</v>
      </c>
      <c r="AN80" s="59">
        <f>IF($A80&lt;=AN$178,'MissFill 1'!AM83,"")</f>
        <v>557</v>
      </c>
      <c r="AO80" s="59">
        <f>IF($A80&lt;=AO$178,'MissFill 1'!AN83,"")</f>
        <v>769</v>
      </c>
      <c r="AP80" s="59">
        <f>IF($A80&lt;=AP$178,'MissFill 1'!AO83,"")</f>
        <v>1841</v>
      </c>
      <c r="AQ80" s="59">
        <f>IF($A80&lt;=AQ$178,'MissFill 1'!AP83,"")</f>
        <v>0</v>
      </c>
      <c r="AR80" s="59">
        <f>IF($A80&lt;=AR$178,'MissFill 1'!AQ83,"")</f>
        <v>14</v>
      </c>
      <c r="AS80" s="59">
        <f>IF($A80&lt;=AS$178,'MissFill 1'!AR83,"")</f>
        <v>1114</v>
      </c>
      <c r="AT80" s="59">
        <f>IF($A80&lt;=AT$178,'MissFill 1'!AS83,"")</f>
        <v>1718</v>
      </c>
      <c r="AU80" s="59">
        <f>IF($A80&lt;=AU$178,'MissFill 1'!AT83,"")</f>
        <v>1580</v>
      </c>
      <c r="AV80" s="59">
        <f>IF($A80&lt;=AV$178,'MissFill 1'!AU83,"")</f>
        <v>4548</v>
      </c>
      <c r="AW80" s="59">
        <f>IF($A80&lt;=AW$178,'MissFill 1'!AV83,"")</f>
        <v>1044</v>
      </c>
      <c r="AX80" s="59">
        <f>IF($A80&lt;=AX$178,'MissFill 1'!AW83,"")</f>
        <v>622</v>
      </c>
    </row>
    <row r="81" spans="1:50" x14ac:dyDescent="0.25">
      <c r="A81" s="41">
        <v>44426</v>
      </c>
      <c r="B81" s="52">
        <v>230</v>
      </c>
      <c r="C81" s="59">
        <f>IF($A81&lt;=C$178,'MissFill 1'!B84,"")</f>
        <v>1</v>
      </c>
      <c r="D81" s="59">
        <f>IF($A81&lt;=D$178,'MissFill 1'!C84,"")</f>
        <v>22</v>
      </c>
      <c r="E81" s="59">
        <f>IF($A81&lt;=E$178,'MissFill 1'!D84,"")</f>
        <v>1264</v>
      </c>
      <c r="F81" s="59">
        <f>IF($A81&lt;=F$178,'MissFill 1'!E84,"")</f>
        <v>57</v>
      </c>
      <c r="G81" s="59">
        <f>IF($A81&lt;=G$178,'MissFill 1'!F84,"")</f>
        <v>218</v>
      </c>
      <c r="H81" s="59">
        <f>IF($A81&lt;=H$178,'MissFill 1'!G84,"")</f>
        <v>2240</v>
      </c>
      <c r="I81" s="59">
        <f>IF($A81&lt;=I$178,'MissFill 1'!H84,"")</f>
        <v>155</v>
      </c>
      <c r="J81" s="59">
        <f>IF($A81&lt;=J$178,'MissFill 1'!I84,"")</f>
        <v>16</v>
      </c>
      <c r="K81" s="59">
        <f>IF($A81&lt;=K$178,'MissFill 1'!J84,"")</f>
        <v>152</v>
      </c>
      <c r="L81" s="59">
        <f>IF($A81&lt;=L$178,'MissFill 1'!K84,"")</f>
        <v>300</v>
      </c>
      <c r="M81" s="59">
        <f>IF($A81&lt;=M$178,'MissFill 1'!L84,"")</f>
        <v>0</v>
      </c>
      <c r="N81" s="59">
        <f>IF($A81&lt;=N$178,'MissFill 1'!M84,"")</f>
        <v>1</v>
      </c>
      <c r="O81" s="59">
        <f>IF($A81&lt;=O$178,'MissFill 1'!N84,"")</f>
        <v>221</v>
      </c>
      <c r="P81" s="59">
        <f>IF($A81&lt;=P$178,'MissFill 1'!O84,"")</f>
        <v>42</v>
      </c>
      <c r="Q81" s="59">
        <f>IF($A81&lt;=Q$178,'MissFill 1'!P84,"")</f>
        <v>18</v>
      </c>
      <c r="R81" s="59">
        <f>IF($A81&lt;=R$178,'MissFill 1'!Q84,"")</f>
        <v>0</v>
      </c>
      <c r="S81" s="59">
        <f>IF($A81&lt;=S$178,'MissFill 1'!R84,"")</f>
        <v>78</v>
      </c>
      <c r="T81" s="59">
        <f>IF($A81&lt;=T$178,'MissFill 1'!S84,"")</f>
        <v>189</v>
      </c>
      <c r="U81" s="59">
        <f>IF($A81&lt;=U$178,'MissFill 1'!T84,"")</f>
        <v>6</v>
      </c>
      <c r="V81" s="59">
        <f>IF($A81&lt;=V$178,'MissFill 1'!U84,"")</f>
        <v>323</v>
      </c>
      <c r="W81" s="59">
        <f>IF($A81&lt;=W$178,'MissFill 1'!V84,"")</f>
        <v>0</v>
      </c>
      <c r="X81" s="59">
        <f>IF($A81&lt;=X$178,'MissFill 1'!W84,"")</f>
        <v>646</v>
      </c>
      <c r="Y81" s="59">
        <f>IF($A81&lt;=Y$178,'MissFill 1'!X84,"")</f>
        <v>0</v>
      </c>
      <c r="Z81" s="59">
        <f>IF($A81&lt;=Z$178,'MissFill 1'!Y84,"")</f>
        <v>251</v>
      </c>
      <c r="AA81" s="59">
        <f>IF($A81&lt;=AA$178,'MissFill 1'!Z84,"")</f>
        <v>959</v>
      </c>
      <c r="AB81" s="59">
        <f>IF($A81&lt;=AB$178,'MissFill 1'!AA84,"")</f>
        <v>9</v>
      </c>
      <c r="AC81" s="59">
        <f>IF($A81&lt;=AC$178,'MissFill 1'!AB84,"")</f>
        <v>101</v>
      </c>
      <c r="AD81" s="59">
        <f>IF($A81&lt;=AD$178,'MissFill 1'!AC84,"")</f>
        <v>812</v>
      </c>
      <c r="AE81" s="59">
        <f>IF($A81&lt;=AE$178,'MissFill 1'!AD84,"")</f>
        <v>19</v>
      </c>
      <c r="AF81" s="59">
        <f>IF($A81&lt;=AF$178,'MissFill 1'!AE84,"")</f>
        <v>0</v>
      </c>
      <c r="AG81" s="59">
        <f>IF($A81&lt;=AG$178,'MissFill 1'!AF84,"")</f>
        <v>0</v>
      </c>
      <c r="AH81" s="59">
        <f>IF($A81&lt;=AH$178,'MissFill 1'!AG84,"")</f>
        <v>91</v>
      </c>
      <c r="AI81" s="59">
        <f>IF($A81&lt;=AI$178,'MissFill 1'!AH84,"")</f>
        <v>709</v>
      </c>
      <c r="AJ81" s="59">
        <f>IF($A81&lt;=AJ$178,'MissFill 1'!AI84,"")</f>
        <v>1046</v>
      </c>
      <c r="AK81" s="59">
        <f>IF($A81&lt;=AK$178,'MissFill 1'!AJ84,"")</f>
        <v>442</v>
      </c>
      <c r="AL81" s="59">
        <f>IF($A81&lt;=AL$178,'MissFill 1'!AK84,"")</f>
        <v>58</v>
      </c>
      <c r="AM81" s="59">
        <f>IF($A81&lt;=AM$178,'MissFill 1'!AL84,"")</f>
        <v>221</v>
      </c>
      <c r="AN81" s="59">
        <f>IF($A81&lt;=AN$178,'MissFill 1'!AM84,"")</f>
        <v>778</v>
      </c>
      <c r="AO81" s="59">
        <f>IF($A81&lt;=AO$178,'MissFill 1'!AN84,"")</f>
        <v>474</v>
      </c>
      <c r="AP81" s="59">
        <f>IF($A81&lt;=AP$178,'MissFill 1'!AO84,"")</f>
        <v>1457</v>
      </c>
      <c r="AQ81" s="59">
        <f>IF($A81&lt;=AQ$178,'MissFill 1'!AP84,"")</f>
        <v>0</v>
      </c>
      <c r="AR81" s="59">
        <f>IF($A81&lt;=AR$178,'MissFill 1'!AQ84,"")</f>
        <v>472</v>
      </c>
      <c r="AS81" s="59">
        <f>IF($A81&lt;=AS$178,'MissFill 1'!AR84,"")</f>
        <v>837</v>
      </c>
      <c r="AT81" s="59">
        <f>IF($A81&lt;=AT$178,'MissFill 1'!AS84,"")</f>
        <v>2897</v>
      </c>
      <c r="AU81" s="59">
        <f>IF($A81&lt;=AU$178,'MissFill 1'!AT84,"")</f>
        <v>1218</v>
      </c>
      <c r="AV81" s="59">
        <f>IF($A81&lt;=AV$178,'MissFill 1'!AU84,"")</f>
        <v>3554</v>
      </c>
      <c r="AW81" s="59">
        <f>IF($A81&lt;=AW$178,'MissFill 1'!AV84,"")</f>
        <v>1021</v>
      </c>
      <c r="AX81" s="59">
        <f>IF($A81&lt;=AX$178,'MissFill 1'!AW84,"")</f>
        <v>1038</v>
      </c>
    </row>
    <row r="82" spans="1:50" x14ac:dyDescent="0.25">
      <c r="A82" s="41">
        <v>44427</v>
      </c>
      <c r="B82" s="52">
        <v>231</v>
      </c>
      <c r="C82" s="59">
        <f>IF($A82&lt;=C$178,'MissFill 1'!B85,"")</f>
        <v>1</v>
      </c>
      <c r="D82" s="59">
        <f>IF($A82&lt;=D$178,'MissFill 1'!C85,"")</f>
        <v>4</v>
      </c>
      <c r="E82" s="59">
        <f>IF($A82&lt;=E$178,'MissFill 1'!D85,"")</f>
        <v>485</v>
      </c>
      <c r="F82" s="59">
        <f>IF($A82&lt;=F$178,'MissFill 1'!E85,"")</f>
        <v>89</v>
      </c>
      <c r="G82" s="59">
        <f>IF($A82&lt;=G$178,'MissFill 1'!F85,"")</f>
        <v>0</v>
      </c>
      <c r="H82" s="59">
        <f>IF($A82&lt;=H$178,'MissFill 1'!G85,"")</f>
        <v>1810</v>
      </c>
      <c r="I82" s="59">
        <f>IF($A82&lt;=I$178,'MissFill 1'!H85,"")</f>
        <v>155</v>
      </c>
      <c r="J82" s="59">
        <f>IF($A82&lt;=J$178,'MissFill 1'!I85,"")</f>
        <v>0</v>
      </c>
      <c r="K82" s="59">
        <f>IF($A82&lt;=K$178,'MissFill 1'!J85,"")</f>
        <v>834</v>
      </c>
      <c r="L82" s="59">
        <f>IF($A82&lt;=L$178,'MissFill 1'!K85,"")</f>
        <v>300</v>
      </c>
      <c r="M82" s="59">
        <f>IF($A82&lt;=M$178,'MissFill 1'!L85,"")</f>
        <v>0</v>
      </c>
      <c r="N82" s="59">
        <f>IF($A82&lt;=N$178,'MissFill 1'!M85,"")</f>
        <v>6</v>
      </c>
      <c r="O82" s="59">
        <f>IF($A82&lt;=O$178,'MissFill 1'!N85,"")</f>
        <v>1047</v>
      </c>
      <c r="P82" s="59">
        <f>IF($A82&lt;=P$178,'MissFill 1'!O85,"")</f>
        <v>56</v>
      </c>
      <c r="Q82" s="59">
        <f>IF($A82&lt;=Q$178,'MissFill 1'!P85,"")</f>
        <v>112</v>
      </c>
      <c r="R82" s="59">
        <f>IF($A82&lt;=R$178,'MissFill 1'!Q85,"")</f>
        <v>0</v>
      </c>
      <c r="S82" s="59">
        <f>IF($A82&lt;=S$178,'MissFill 1'!R85,"")</f>
        <v>277</v>
      </c>
      <c r="T82" s="59">
        <f>IF($A82&lt;=T$178,'MissFill 1'!S85,"")</f>
        <v>282</v>
      </c>
      <c r="U82" s="59">
        <f>IF($A82&lt;=U$178,'MissFill 1'!T85,"")</f>
        <v>5</v>
      </c>
      <c r="V82" s="59">
        <f>IF($A82&lt;=V$178,'MissFill 1'!U85,"")</f>
        <v>0</v>
      </c>
      <c r="W82" s="59">
        <f>IF($A82&lt;=W$178,'MissFill 1'!V85,"")</f>
        <v>315</v>
      </c>
      <c r="X82" s="59">
        <f>IF($A82&lt;=X$178,'MissFill 1'!W85,"")</f>
        <v>247</v>
      </c>
      <c r="Y82" s="59">
        <f>IF($A82&lt;=Y$178,'MissFill 1'!X85,"")</f>
        <v>920</v>
      </c>
      <c r="Z82" s="59">
        <f>IF($A82&lt;=Z$178,'MissFill 1'!Y85,"")</f>
        <v>133</v>
      </c>
      <c r="AA82" s="59">
        <f>IF($A82&lt;=AA$178,'MissFill 1'!Z85,"")</f>
        <v>2655</v>
      </c>
      <c r="AB82" s="59">
        <f>IF($A82&lt;=AB$178,'MissFill 1'!AA85,"")</f>
        <v>1657</v>
      </c>
      <c r="AC82" s="59">
        <f>IF($A82&lt;=AC$178,'MissFill 1'!AB85,"")</f>
        <v>429</v>
      </c>
      <c r="AD82" s="59">
        <f>IF($A82&lt;=AD$178,'MissFill 1'!AC85,"")</f>
        <v>1494</v>
      </c>
      <c r="AE82" s="59">
        <f>IF($A82&lt;=AE$178,'MissFill 1'!AD85,"")</f>
        <v>92</v>
      </c>
      <c r="AF82" s="59">
        <f>IF($A82&lt;=AF$178,'MissFill 1'!AE85,"")</f>
        <v>0</v>
      </c>
      <c r="AG82" s="59">
        <f>IF($A82&lt;=AG$178,'MissFill 1'!AF85,"")</f>
        <v>102</v>
      </c>
      <c r="AH82" s="59">
        <f>IF($A82&lt;=AH$178,'MissFill 1'!AG85,"")</f>
        <v>193</v>
      </c>
      <c r="AI82" s="59">
        <f>IF($A82&lt;=AI$178,'MissFill 1'!AH85,"")</f>
        <v>188</v>
      </c>
      <c r="AJ82" s="59">
        <f>IF($A82&lt;=AJ$178,'MissFill 1'!AI85,"")</f>
        <v>353</v>
      </c>
      <c r="AK82" s="59">
        <f>IF($A82&lt;=AK$178,'MissFill 1'!AJ85,"")</f>
        <v>36</v>
      </c>
      <c r="AL82" s="59">
        <f>IF($A82&lt;=AL$178,'MissFill 1'!AK85,"")</f>
        <v>757</v>
      </c>
      <c r="AM82" s="59">
        <f>IF($A82&lt;=AM$178,'MissFill 1'!AL85,"")</f>
        <v>215</v>
      </c>
      <c r="AN82" s="59">
        <f>IF($A82&lt;=AN$178,'MissFill 1'!AM85,"")</f>
        <v>437</v>
      </c>
      <c r="AO82" s="59">
        <f>IF($A82&lt;=AO$178,'MissFill 1'!AN85,"")</f>
        <v>1012</v>
      </c>
      <c r="AP82" s="59">
        <f>IF($A82&lt;=AP$178,'MissFill 1'!AO85,"")</f>
        <v>822</v>
      </c>
      <c r="AQ82" s="59">
        <f>IF($A82&lt;=AQ$178,'MissFill 1'!AP85,"")</f>
        <v>0</v>
      </c>
      <c r="AR82" s="59">
        <f>IF($A82&lt;=AR$178,'MissFill 1'!AQ85,"")</f>
        <v>820</v>
      </c>
      <c r="AS82" s="59">
        <f>IF($A82&lt;=AS$178,'MissFill 1'!AR85,"")</f>
        <v>884</v>
      </c>
      <c r="AT82" s="59">
        <f>IF($A82&lt;=AT$178,'MissFill 1'!AS85,"")</f>
        <v>1693</v>
      </c>
      <c r="AU82" s="59">
        <f>IF($A82&lt;=AU$178,'MissFill 1'!AT85,"")</f>
        <v>1064</v>
      </c>
      <c r="AV82" s="59">
        <f>IF($A82&lt;=AV$178,'MissFill 1'!AU85,"")</f>
        <v>2148</v>
      </c>
      <c r="AW82" s="59">
        <f>IF($A82&lt;=AW$178,'MissFill 1'!AV85,"")</f>
        <v>1038</v>
      </c>
      <c r="AX82" s="59">
        <f>IF($A82&lt;=AX$178,'MissFill 1'!AW85,"")</f>
        <v>1402</v>
      </c>
    </row>
    <row r="83" spans="1:50" x14ac:dyDescent="0.25">
      <c r="A83" s="41">
        <v>44428</v>
      </c>
      <c r="B83" s="52">
        <v>232</v>
      </c>
      <c r="C83" s="59">
        <f>IF($A83&lt;=C$178,'MissFill 1'!B86,"")</f>
        <v>0</v>
      </c>
      <c r="D83" s="59">
        <f>IF($A83&lt;=D$178,'MissFill 1'!C86,"")</f>
        <v>18</v>
      </c>
      <c r="E83" s="59">
        <f>IF($A83&lt;=E$178,'MissFill 1'!D86,"")</f>
        <v>654</v>
      </c>
      <c r="F83" s="59">
        <f>IF($A83&lt;=F$178,'MissFill 1'!E86,"")</f>
        <v>64</v>
      </c>
      <c r="G83" s="59">
        <f>IF($A83&lt;=G$178,'MissFill 1'!F86,"")</f>
        <v>2</v>
      </c>
      <c r="H83" s="59">
        <f>IF($A83&lt;=H$178,'MissFill 1'!G86,"")</f>
        <v>450</v>
      </c>
      <c r="I83" s="59">
        <f>IF($A83&lt;=I$178,'MissFill 1'!H86,"")</f>
        <v>123</v>
      </c>
      <c r="J83" s="59">
        <f>IF($A83&lt;=J$178,'MissFill 1'!I86,"")</f>
        <v>301</v>
      </c>
      <c r="K83" s="59">
        <f>IF($A83&lt;=K$178,'MissFill 1'!J86,"")</f>
        <v>3370</v>
      </c>
      <c r="L83" s="59">
        <f>IF($A83&lt;=L$178,'MissFill 1'!K86,"")</f>
        <v>300</v>
      </c>
      <c r="M83" s="59">
        <f>IF($A83&lt;=M$178,'MissFill 1'!L86,"")</f>
        <v>9</v>
      </c>
      <c r="N83" s="59">
        <f>IF($A83&lt;=N$178,'MissFill 1'!M86,"")</f>
        <v>82</v>
      </c>
      <c r="O83" s="59">
        <f>IF($A83&lt;=O$178,'MissFill 1'!N86,"")</f>
        <v>696</v>
      </c>
      <c r="P83" s="59">
        <f>IF($A83&lt;=P$178,'MissFill 1'!O86,"")</f>
        <v>7</v>
      </c>
      <c r="Q83" s="59">
        <f>IF($A83&lt;=Q$178,'MissFill 1'!P86,"")</f>
        <v>274</v>
      </c>
      <c r="R83" s="59">
        <f>IF($A83&lt;=R$178,'MissFill 1'!Q86,"")</f>
        <v>0</v>
      </c>
      <c r="S83" s="59">
        <f>IF($A83&lt;=S$178,'MissFill 1'!R86,"")</f>
        <v>947</v>
      </c>
      <c r="T83" s="59">
        <f>IF($A83&lt;=T$178,'MissFill 1'!S86,"")</f>
        <v>10</v>
      </c>
      <c r="U83" s="59">
        <f>IF($A83&lt;=U$178,'MissFill 1'!T86,"")</f>
        <v>19</v>
      </c>
      <c r="V83" s="59">
        <f>IF($A83&lt;=V$178,'MissFill 1'!U86,"")</f>
        <v>51</v>
      </c>
      <c r="W83" s="59">
        <f>IF($A83&lt;=W$178,'MissFill 1'!V86,"")</f>
        <v>10</v>
      </c>
      <c r="X83" s="59">
        <f>IF($A83&lt;=X$178,'MissFill 1'!W86,"")</f>
        <v>1222</v>
      </c>
      <c r="Y83" s="59">
        <f>IF($A83&lt;=Y$178,'MissFill 1'!X86,"")</f>
        <v>1508</v>
      </c>
      <c r="Z83" s="59">
        <f>IF($A83&lt;=Z$178,'MissFill 1'!Y86,"")</f>
        <v>35</v>
      </c>
      <c r="AA83" s="59">
        <f>IF($A83&lt;=AA$178,'MissFill 1'!Z86,"")</f>
        <v>2053</v>
      </c>
      <c r="AB83" s="59">
        <f>IF($A83&lt;=AB$178,'MissFill 1'!AA86,"")</f>
        <v>450</v>
      </c>
      <c r="AC83" s="59">
        <f>IF($A83&lt;=AC$178,'MissFill 1'!AB86,"")</f>
        <v>16</v>
      </c>
      <c r="AD83" s="59">
        <f>IF($A83&lt;=AD$178,'MissFill 1'!AC86,"")</f>
        <v>442</v>
      </c>
      <c r="AE83" s="59">
        <f>IF($A83&lt;=AE$178,'MissFill 1'!AD86,"")</f>
        <v>106</v>
      </c>
      <c r="AF83" s="59">
        <f>IF($A83&lt;=AF$178,'MissFill 1'!AE86,"")</f>
        <v>0</v>
      </c>
      <c r="AG83" s="59">
        <f>IF($A83&lt;=AG$178,'MissFill 1'!AF86,"")</f>
        <v>590</v>
      </c>
      <c r="AH83" s="59">
        <f>IF($A83&lt;=AH$178,'MissFill 1'!AG86,"")</f>
        <v>278</v>
      </c>
      <c r="AI83" s="59">
        <f>IF($A83&lt;=AI$178,'MissFill 1'!AH86,"")</f>
        <v>1177</v>
      </c>
      <c r="AJ83" s="59">
        <f>IF($A83&lt;=AJ$178,'MissFill 1'!AI86,"")</f>
        <v>102</v>
      </c>
      <c r="AK83" s="59">
        <f>IF($A83&lt;=AK$178,'MissFill 1'!AJ86,"")</f>
        <v>32</v>
      </c>
      <c r="AL83" s="59">
        <f>IF($A83&lt;=AL$178,'MissFill 1'!AK86,"")</f>
        <v>474</v>
      </c>
      <c r="AM83" s="59">
        <f>IF($A83&lt;=AM$178,'MissFill 1'!AL86,"")</f>
        <v>259</v>
      </c>
      <c r="AN83" s="59">
        <f>IF($A83&lt;=AN$178,'MissFill 1'!AM86,"")</f>
        <v>356</v>
      </c>
      <c r="AO83" s="59">
        <f>IF($A83&lt;=AO$178,'MissFill 1'!AN86,"")</f>
        <v>1520</v>
      </c>
      <c r="AP83" s="59">
        <f>IF($A83&lt;=AP$178,'MissFill 1'!AO86,"")</f>
        <v>2488</v>
      </c>
      <c r="AQ83" s="59">
        <f>IF($A83&lt;=AQ$178,'MissFill 1'!AP86,"")</f>
        <v>123</v>
      </c>
      <c r="AR83" s="59">
        <f>IF($A83&lt;=AR$178,'MissFill 1'!AQ86,"")</f>
        <v>1928</v>
      </c>
      <c r="AS83" s="59">
        <f>IF($A83&lt;=AS$178,'MissFill 1'!AR86,"")</f>
        <v>1099</v>
      </c>
      <c r="AT83" s="59">
        <f>IF($A83&lt;=AT$178,'MissFill 1'!AS86,"")</f>
        <v>1004</v>
      </c>
      <c r="AU83" s="59">
        <f>IF($A83&lt;=AU$178,'MissFill 1'!AT86,"")</f>
        <v>2987</v>
      </c>
      <c r="AV83" s="59">
        <f>IF($A83&lt;=AV$178,'MissFill 1'!AU86,"")</f>
        <v>2350</v>
      </c>
      <c r="AW83" s="59">
        <f>IF($A83&lt;=AW$178,'MissFill 1'!AV86,"")</f>
        <v>1499</v>
      </c>
      <c r="AX83" s="59">
        <f>IF($A83&lt;=AX$178,'MissFill 1'!AW86,"")</f>
        <v>1551</v>
      </c>
    </row>
    <row r="84" spans="1:50" x14ac:dyDescent="0.25">
      <c r="A84" s="41">
        <v>44429</v>
      </c>
      <c r="B84" s="52">
        <v>233</v>
      </c>
      <c r="C84" s="59">
        <f>IF($A84&lt;=C$178,'MissFill 1'!B87,"")</f>
        <v>116</v>
      </c>
      <c r="D84" s="59">
        <f>IF($A84&lt;=D$178,'MissFill 1'!C87,"")</f>
        <v>93</v>
      </c>
      <c r="E84" s="59">
        <f>IF($A84&lt;=E$178,'MissFill 1'!D87,"")</f>
        <v>816</v>
      </c>
      <c r="F84" s="59">
        <f>IF($A84&lt;=F$178,'MissFill 1'!E87,"")</f>
        <v>1817</v>
      </c>
      <c r="G84" s="59">
        <f>IF($A84&lt;=G$178,'MissFill 1'!F87,"")</f>
        <v>1</v>
      </c>
      <c r="H84" s="59">
        <f>IF($A84&lt;=H$178,'MissFill 1'!G87,"")</f>
        <v>1011</v>
      </c>
      <c r="I84" s="59">
        <f>IF($A84&lt;=I$178,'MissFill 1'!H87,"")</f>
        <v>0</v>
      </c>
      <c r="J84" s="59">
        <f>IF($A84&lt;=J$178,'MissFill 1'!I87,"")</f>
        <v>899</v>
      </c>
      <c r="K84" s="59">
        <f>IF($A84&lt;=K$178,'MissFill 1'!J87,"")</f>
        <v>4</v>
      </c>
      <c r="L84" s="59">
        <f>IF($A84&lt;=L$178,'MissFill 1'!K87,"")</f>
        <v>1439</v>
      </c>
      <c r="M84" s="59">
        <f>IF($A84&lt;=M$178,'MissFill 1'!L87,"")</f>
        <v>0</v>
      </c>
      <c r="N84" s="59">
        <f>IF($A84&lt;=N$178,'MissFill 1'!M87,"")</f>
        <v>1113</v>
      </c>
      <c r="O84" s="59">
        <f>IF($A84&lt;=O$178,'MissFill 1'!N87,"")</f>
        <v>1417</v>
      </c>
      <c r="P84" s="59">
        <f>IF($A84&lt;=P$178,'MissFill 1'!O87,"")</f>
        <v>567</v>
      </c>
      <c r="Q84" s="59">
        <f>IF($A84&lt;=Q$178,'MissFill 1'!P87,"")</f>
        <v>0</v>
      </c>
      <c r="R84" s="59">
        <f>IF($A84&lt;=R$178,'MissFill 1'!Q87,"")</f>
        <v>57</v>
      </c>
      <c r="S84" s="59">
        <f>IF($A84&lt;=S$178,'MissFill 1'!R87,"")</f>
        <v>440</v>
      </c>
      <c r="T84" s="59">
        <f>IF($A84&lt;=T$178,'MissFill 1'!S87,"")</f>
        <v>11</v>
      </c>
      <c r="U84" s="59">
        <f>IF($A84&lt;=U$178,'MissFill 1'!T87,"")</f>
        <v>19</v>
      </c>
      <c r="V84" s="59">
        <f>IF($A84&lt;=V$178,'MissFill 1'!U87,"")</f>
        <v>263</v>
      </c>
      <c r="W84" s="59">
        <f>IF($A84&lt;=W$178,'MissFill 1'!V87,"")</f>
        <v>17</v>
      </c>
      <c r="X84" s="59">
        <f>IF($A84&lt;=X$178,'MissFill 1'!W87,"")</f>
        <v>1651</v>
      </c>
      <c r="Y84" s="59">
        <f>IF($A84&lt;=Y$178,'MissFill 1'!X87,"")</f>
        <v>1563</v>
      </c>
      <c r="Z84" s="59">
        <f>IF($A84&lt;=Z$178,'MissFill 1'!Y87,"")</f>
        <v>46</v>
      </c>
      <c r="AA84" s="59">
        <f>IF($A84&lt;=AA$178,'MissFill 1'!Z87,"")</f>
        <v>235</v>
      </c>
      <c r="AB84" s="59">
        <f>IF($A84&lt;=AB$178,'MissFill 1'!AA87,"")</f>
        <v>78</v>
      </c>
      <c r="AC84" s="59">
        <f>IF($A84&lt;=AC$178,'MissFill 1'!AB87,"")</f>
        <v>11</v>
      </c>
      <c r="AD84" s="59">
        <f>IF($A84&lt;=AD$178,'MissFill 1'!AC87,"")</f>
        <v>55</v>
      </c>
      <c r="AE84" s="59">
        <f>IF($A84&lt;=AE$178,'MissFill 1'!AD87,"")</f>
        <v>0</v>
      </c>
      <c r="AF84" s="59">
        <f>IF($A84&lt;=AF$178,'MissFill 1'!AE87,"")</f>
        <v>0</v>
      </c>
      <c r="AG84" s="59">
        <f>IF($A84&lt;=AG$178,'MissFill 1'!AF87,"")</f>
        <v>85</v>
      </c>
      <c r="AH84" s="59">
        <f>IF($A84&lt;=AH$178,'MissFill 1'!AG87,"")</f>
        <v>104</v>
      </c>
      <c r="AI84" s="59">
        <f>IF($A84&lt;=AI$178,'MissFill 1'!AH87,"")</f>
        <v>90</v>
      </c>
      <c r="AJ84" s="59">
        <f>IF($A84&lt;=AJ$178,'MissFill 1'!AI87,"")</f>
        <v>69</v>
      </c>
      <c r="AK84" s="59">
        <f>IF($A84&lt;=AK$178,'MissFill 1'!AJ87,"")</f>
        <v>400</v>
      </c>
      <c r="AL84" s="59">
        <f>IF($A84&lt;=AL$178,'MissFill 1'!AK87,"")</f>
        <v>920</v>
      </c>
      <c r="AM84" s="59">
        <f>IF($A84&lt;=AM$178,'MissFill 1'!AL87,"")</f>
        <v>257</v>
      </c>
      <c r="AN84" s="59">
        <f>IF($A84&lt;=AN$178,'MissFill 1'!AM87,"")</f>
        <v>3</v>
      </c>
      <c r="AO84" s="59">
        <f>IF($A84&lt;=AO$178,'MissFill 1'!AN87,"")</f>
        <v>1567</v>
      </c>
      <c r="AP84" s="59">
        <f>IF($A84&lt;=AP$178,'MissFill 1'!AO87,"")</f>
        <v>2425</v>
      </c>
      <c r="AQ84" s="59">
        <f>IF($A84&lt;=AQ$178,'MissFill 1'!AP87,"")</f>
        <v>87</v>
      </c>
      <c r="AR84" s="59">
        <f>IF($A84&lt;=AR$178,'MissFill 1'!AQ87,"")</f>
        <v>1575</v>
      </c>
      <c r="AS84" s="59">
        <f>IF($A84&lt;=AS$178,'MissFill 1'!AR87,"")</f>
        <v>449</v>
      </c>
      <c r="AT84" s="59">
        <f>IF($A84&lt;=AT$178,'MissFill 1'!AS87,"")</f>
        <v>2373</v>
      </c>
      <c r="AU84" s="59">
        <f>IF($A84&lt;=AU$178,'MissFill 1'!AT87,"")</f>
        <v>1106</v>
      </c>
      <c r="AV84" s="59">
        <f>IF($A84&lt;=AV$178,'MissFill 1'!AU87,"")</f>
        <v>2733</v>
      </c>
      <c r="AW84" s="59">
        <f>IF($A84&lt;=AW$178,'MissFill 1'!AV87,"")</f>
        <v>176</v>
      </c>
      <c r="AX84" s="59">
        <f>IF($A84&lt;=AX$178,'MissFill 1'!AW87,"")</f>
        <v>1960</v>
      </c>
    </row>
    <row r="85" spans="1:50" x14ac:dyDescent="0.25">
      <c r="A85" s="41">
        <v>44430</v>
      </c>
      <c r="B85" s="52">
        <v>234</v>
      </c>
      <c r="C85" s="59">
        <f>IF($A85&lt;=C$178,'MissFill 1'!B88,"")</f>
        <v>8</v>
      </c>
      <c r="D85" s="59">
        <f>IF($A85&lt;=D$178,'MissFill 1'!C88,"")</f>
        <v>395</v>
      </c>
      <c r="E85" s="59">
        <f>IF($A85&lt;=E$178,'MissFill 1'!D88,"")</f>
        <v>20</v>
      </c>
      <c r="F85" s="59">
        <f>IF($A85&lt;=F$178,'MissFill 1'!E88,"")</f>
        <v>59</v>
      </c>
      <c r="G85" s="59">
        <f>IF($A85&lt;=G$178,'MissFill 1'!F88,"")</f>
        <v>0</v>
      </c>
      <c r="H85" s="59">
        <f>IF($A85&lt;=H$178,'MissFill 1'!G88,"")</f>
        <v>517</v>
      </c>
      <c r="I85" s="59">
        <f>IF($A85&lt;=I$178,'MissFill 1'!H88,"")</f>
        <v>1</v>
      </c>
      <c r="J85" s="59">
        <f>IF($A85&lt;=J$178,'MissFill 1'!I88,"")</f>
        <v>428</v>
      </c>
      <c r="K85" s="59">
        <f>IF($A85&lt;=K$178,'MissFill 1'!J88,"")</f>
        <v>187</v>
      </c>
      <c r="L85" s="59">
        <f>IF($A85&lt;=L$178,'MissFill 1'!K88,"")</f>
        <v>1418</v>
      </c>
      <c r="M85" s="59">
        <f>IF($A85&lt;=M$178,'MissFill 1'!L88,"")</f>
        <v>10</v>
      </c>
      <c r="N85" s="59">
        <f>IF($A85&lt;=N$178,'MissFill 1'!M88,"")</f>
        <v>206</v>
      </c>
      <c r="O85" s="59">
        <f>IF($A85&lt;=O$178,'MissFill 1'!N88,"")</f>
        <v>16</v>
      </c>
      <c r="P85" s="59">
        <f>IF($A85&lt;=P$178,'MissFill 1'!O88,"")</f>
        <v>637</v>
      </c>
      <c r="Q85" s="59">
        <f>IF($A85&lt;=Q$178,'MissFill 1'!P88,"")</f>
        <v>0</v>
      </c>
      <c r="R85" s="59">
        <f>IF($A85&lt;=R$178,'MissFill 1'!Q88,"")</f>
        <v>26</v>
      </c>
      <c r="S85" s="59">
        <f>IF($A85&lt;=S$178,'MissFill 1'!R88,"")</f>
        <v>55</v>
      </c>
      <c r="T85" s="59">
        <f>IF($A85&lt;=T$178,'MissFill 1'!S88,"")</f>
        <v>45</v>
      </c>
      <c r="U85" s="59">
        <f>IF($A85&lt;=U$178,'MissFill 1'!T88,"")</f>
        <v>219</v>
      </c>
      <c r="V85" s="59">
        <f>IF($A85&lt;=V$178,'MissFill 1'!U88,"")</f>
        <v>289</v>
      </c>
      <c r="W85" s="59">
        <f>IF($A85&lt;=W$178,'MissFill 1'!V88,"")</f>
        <v>811</v>
      </c>
      <c r="X85" s="59">
        <f>IF($A85&lt;=X$178,'MissFill 1'!W88,"")</f>
        <v>1839</v>
      </c>
      <c r="Y85" s="59">
        <f>IF($A85&lt;=Y$178,'MissFill 1'!X88,"")</f>
        <v>2444</v>
      </c>
      <c r="Z85" s="59">
        <f>IF($A85&lt;=Z$178,'MissFill 1'!Y88,"")</f>
        <v>35</v>
      </c>
      <c r="AA85" s="59">
        <f>IF($A85&lt;=AA$178,'MissFill 1'!Z88,"")</f>
        <v>403</v>
      </c>
      <c r="AB85" s="59">
        <f>IF($A85&lt;=AB$178,'MissFill 1'!AA88,"")</f>
        <v>431</v>
      </c>
      <c r="AC85" s="59">
        <f>IF($A85&lt;=AC$178,'MissFill 1'!AB88,"")</f>
        <v>118</v>
      </c>
      <c r="AD85" s="59">
        <f>IF($A85&lt;=AD$178,'MissFill 1'!AC88,"")</f>
        <v>44</v>
      </c>
      <c r="AE85" s="59">
        <f>IF($A85&lt;=AE$178,'MissFill 1'!AD88,"")</f>
        <v>0</v>
      </c>
      <c r="AF85" s="59">
        <f>IF($A85&lt;=AF$178,'MissFill 1'!AE88,"")</f>
        <v>0</v>
      </c>
      <c r="AG85" s="59">
        <f>IF($A85&lt;=AG$178,'MissFill 1'!AF88,"")</f>
        <v>0</v>
      </c>
      <c r="AH85" s="59">
        <f>IF($A85&lt;=AH$178,'MissFill 1'!AG88,"")</f>
        <v>824</v>
      </c>
      <c r="AI85" s="59">
        <f>IF($A85&lt;=AI$178,'MissFill 1'!AH88,"")</f>
        <v>152</v>
      </c>
      <c r="AJ85" s="59">
        <f>IF($A85&lt;=AJ$178,'MissFill 1'!AI88,"")</f>
        <v>47</v>
      </c>
      <c r="AK85" s="59">
        <f>IF($A85&lt;=AK$178,'MissFill 1'!AJ88,"")</f>
        <v>593</v>
      </c>
      <c r="AL85" s="59">
        <f>IF($A85&lt;=AL$178,'MissFill 1'!AK88,"")</f>
        <v>385</v>
      </c>
      <c r="AM85" s="59">
        <f>IF($A85&lt;=AM$178,'MissFill 1'!AL88,"")</f>
        <v>379</v>
      </c>
      <c r="AN85" s="59">
        <f>IF($A85&lt;=AN$178,'MissFill 1'!AM88,"")</f>
        <v>144</v>
      </c>
      <c r="AO85" s="59">
        <f>IF($A85&lt;=AO$178,'MissFill 1'!AN88,"")</f>
        <v>2803</v>
      </c>
      <c r="AP85" s="59">
        <f>IF($A85&lt;=AP$178,'MissFill 1'!AO88,"")</f>
        <v>2608</v>
      </c>
      <c r="AQ85" s="59">
        <f>IF($A85&lt;=AQ$178,'MissFill 1'!AP88,"")</f>
        <v>576</v>
      </c>
      <c r="AR85" s="59">
        <f>IF($A85&lt;=AR$178,'MissFill 1'!AQ88,"")</f>
        <v>738</v>
      </c>
      <c r="AS85" s="59">
        <f>IF($A85&lt;=AS$178,'MissFill 1'!AR88,"")</f>
        <v>1962</v>
      </c>
      <c r="AT85" s="59">
        <f>IF($A85&lt;=AT$178,'MissFill 1'!AS88,"")</f>
        <v>728</v>
      </c>
      <c r="AU85" s="59">
        <f>IF($A85&lt;=AU$178,'MissFill 1'!AT88,"")</f>
        <v>149</v>
      </c>
      <c r="AV85" s="59">
        <f>IF($A85&lt;=AV$178,'MissFill 1'!AU88,"")</f>
        <v>2675</v>
      </c>
      <c r="AW85" s="59">
        <f>IF($A85&lt;=AW$178,'MissFill 1'!AV88,"")</f>
        <v>4</v>
      </c>
      <c r="AX85" s="59">
        <f>IF($A85&lt;=AX$178,'MissFill 1'!AW88,"")</f>
        <v>1560</v>
      </c>
    </row>
    <row r="86" spans="1:50" x14ac:dyDescent="0.25">
      <c r="A86" s="41">
        <v>44431</v>
      </c>
      <c r="B86" s="52">
        <v>235</v>
      </c>
      <c r="C86" s="59">
        <f>IF($A86&lt;=C$178,'MissFill 1'!B89,"")</f>
        <v>68</v>
      </c>
      <c r="D86" s="59">
        <f>IF($A86&lt;=D$178,'MissFill 1'!C89,"")</f>
        <v>500</v>
      </c>
      <c r="E86" s="59">
        <f>IF($A86&lt;=E$178,'MissFill 1'!D89,"")</f>
        <v>237</v>
      </c>
      <c r="F86" s="59">
        <f>IF($A86&lt;=F$178,'MissFill 1'!E89,"")</f>
        <v>126</v>
      </c>
      <c r="G86" s="59">
        <f>IF($A86&lt;=G$178,'MissFill 1'!F89,"")</f>
        <v>0</v>
      </c>
      <c r="H86" s="59">
        <f>IF($A86&lt;=H$178,'MissFill 1'!G89,"")</f>
        <v>32</v>
      </c>
      <c r="I86" s="59">
        <f>IF($A86&lt;=I$178,'MissFill 1'!H89,"")</f>
        <v>0</v>
      </c>
      <c r="J86" s="59">
        <f>IF($A86&lt;=J$178,'MissFill 1'!I89,"")</f>
        <v>6</v>
      </c>
      <c r="K86" s="59">
        <f>IF($A86&lt;=K$178,'MissFill 1'!J89,"")</f>
        <v>71</v>
      </c>
      <c r="L86" s="59">
        <f>IF($A86&lt;=L$178,'MissFill 1'!K89,"")</f>
        <v>1609</v>
      </c>
      <c r="M86" s="59">
        <f>IF($A86&lt;=M$178,'MissFill 1'!L89,"")</f>
        <v>205</v>
      </c>
      <c r="N86" s="59">
        <f>IF($A86&lt;=N$178,'MissFill 1'!M89,"")</f>
        <v>621</v>
      </c>
      <c r="O86" s="59">
        <f>IF($A86&lt;=O$178,'MissFill 1'!N89,"")</f>
        <v>0</v>
      </c>
      <c r="P86" s="59">
        <f>IF($A86&lt;=P$178,'MissFill 1'!O89,"")</f>
        <v>135</v>
      </c>
      <c r="Q86" s="59">
        <f>IF($A86&lt;=Q$178,'MissFill 1'!P89,"")</f>
        <v>635</v>
      </c>
      <c r="R86" s="59">
        <f>IF($A86&lt;=R$178,'MissFill 1'!Q89,"")</f>
        <v>55</v>
      </c>
      <c r="S86" s="59">
        <f>IF($A86&lt;=S$178,'MissFill 1'!R89,"")</f>
        <v>423</v>
      </c>
      <c r="T86" s="59">
        <f>IF($A86&lt;=T$178,'MissFill 1'!S89,"")</f>
        <v>0</v>
      </c>
      <c r="U86" s="59">
        <f>IF($A86&lt;=U$178,'MissFill 1'!T89,"")</f>
        <v>0</v>
      </c>
      <c r="V86" s="59">
        <f>IF($A86&lt;=V$178,'MissFill 1'!U89,"")</f>
        <v>404</v>
      </c>
      <c r="W86" s="59">
        <f>IF($A86&lt;=W$178,'MissFill 1'!V89,"")</f>
        <v>107</v>
      </c>
      <c r="X86" s="59">
        <f>IF($A86&lt;=X$178,'MissFill 1'!W89,"")</f>
        <v>5606</v>
      </c>
      <c r="Y86" s="59">
        <f>IF($A86&lt;=Y$178,'MissFill 1'!X89,"")</f>
        <v>1988</v>
      </c>
      <c r="Z86" s="59">
        <f>IF($A86&lt;=Z$178,'MissFill 1'!Y89,"")</f>
        <v>175</v>
      </c>
      <c r="AA86" s="59">
        <f>IF($A86&lt;=AA$178,'MissFill 1'!Z89,"")</f>
        <v>255</v>
      </c>
      <c r="AB86" s="59">
        <f>IF($A86&lt;=AB$178,'MissFill 1'!AA89,"")</f>
        <v>1243</v>
      </c>
      <c r="AC86" s="59">
        <f>IF($A86&lt;=AC$178,'MissFill 1'!AB89,"")</f>
        <v>472</v>
      </c>
      <c r="AD86" s="59">
        <f>IF($A86&lt;=AD$178,'MissFill 1'!AC89,"")</f>
        <v>84</v>
      </c>
      <c r="AE86" s="59">
        <f>IF($A86&lt;=AE$178,'MissFill 1'!AD89,"")</f>
        <v>0</v>
      </c>
      <c r="AF86" s="59">
        <f>IF($A86&lt;=AF$178,'MissFill 1'!AE89,"")</f>
        <v>0</v>
      </c>
      <c r="AG86" s="59">
        <f>IF($A86&lt;=AG$178,'MissFill 1'!AF89,"")</f>
        <v>0</v>
      </c>
      <c r="AH86" s="59">
        <f>IF($A86&lt;=AH$178,'MissFill 1'!AG89,"")</f>
        <v>123</v>
      </c>
      <c r="AI86" s="59">
        <f>IF($A86&lt;=AI$178,'MissFill 1'!AH89,"")</f>
        <v>929</v>
      </c>
      <c r="AJ86" s="59">
        <f>IF($A86&lt;=AJ$178,'MissFill 1'!AI89,"")</f>
        <v>388</v>
      </c>
      <c r="AK86" s="59">
        <f>IF($A86&lt;=AK$178,'MissFill 1'!AJ89,"")</f>
        <v>140</v>
      </c>
      <c r="AL86" s="59">
        <f>IF($A86&lt;=AL$178,'MissFill 1'!AK89,"")</f>
        <v>451</v>
      </c>
      <c r="AM86" s="59">
        <f>IF($A86&lt;=AM$178,'MissFill 1'!AL89,"")</f>
        <v>560</v>
      </c>
      <c r="AN86" s="59">
        <f>IF($A86&lt;=AN$178,'MissFill 1'!AM89,"")</f>
        <v>284</v>
      </c>
      <c r="AO86" s="59">
        <f>IF($A86&lt;=AO$178,'MissFill 1'!AN89,"")</f>
        <v>1600</v>
      </c>
      <c r="AP86" s="59">
        <f>IF($A86&lt;=AP$178,'MissFill 1'!AO89,"")</f>
        <v>1891</v>
      </c>
      <c r="AQ86" s="59">
        <f>IF($A86&lt;=AQ$178,'MissFill 1'!AP89,"")</f>
        <v>581</v>
      </c>
      <c r="AR86" s="59">
        <f>IF($A86&lt;=AR$178,'MissFill 1'!AQ89,"")</f>
        <v>72</v>
      </c>
      <c r="AS86" s="59">
        <f>IF($A86&lt;=AS$178,'MissFill 1'!AR89,"")</f>
        <v>1526</v>
      </c>
      <c r="AT86" s="59">
        <f>IF($A86&lt;=AT$178,'MissFill 1'!AS89,"")</f>
        <v>3</v>
      </c>
      <c r="AU86" s="59">
        <f>IF($A86&lt;=AU$178,'MissFill 1'!AT89,"")</f>
        <v>414</v>
      </c>
      <c r="AV86" s="59">
        <f>IF($A86&lt;=AV$178,'MissFill 1'!AU89,"")</f>
        <v>1568</v>
      </c>
      <c r="AW86" s="59">
        <f>IF($A86&lt;=AW$178,'MissFill 1'!AV89,"")</f>
        <v>128</v>
      </c>
      <c r="AX86" s="59">
        <f>IF($A86&lt;=AX$178,'MissFill 1'!AW89,"")</f>
        <v>1002</v>
      </c>
    </row>
    <row r="87" spans="1:50" x14ac:dyDescent="0.25">
      <c r="A87" s="41">
        <v>44432</v>
      </c>
      <c r="B87" s="52">
        <v>236</v>
      </c>
      <c r="C87" s="59">
        <f>IF($A87&lt;=C$178,'MissFill 1'!B90,"")</f>
        <v>43</v>
      </c>
      <c r="D87" s="59">
        <f>IF($A87&lt;=D$178,'MissFill 1'!C90,"")</f>
        <v>500</v>
      </c>
      <c r="E87" s="59">
        <f>IF($A87&lt;=E$178,'MissFill 1'!D90,"")</f>
        <v>14</v>
      </c>
      <c r="F87" s="59">
        <f>IF($A87&lt;=F$178,'MissFill 1'!E90,"")</f>
        <v>3727</v>
      </c>
      <c r="G87" s="59">
        <f>IF($A87&lt;=G$178,'MissFill 1'!F90,"")</f>
        <v>254</v>
      </c>
      <c r="H87" s="59">
        <f>IF($A87&lt;=H$178,'MissFill 1'!G90,"")</f>
        <v>535</v>
      </c>
      <c r="I87" s="59">
        <f>IF($A87&lt;=I$178,'MissFill 1'!H90,"")</f>
        <v>64</v>
      </c>
      <c r="J87" s="59">
        <f>IF($A87&lt;=J$178,'MissFill 1'!I90,"")</f>
        <v>0</v>
      </c>
      <c r="K87" s="59">
        <f>IF($A87&lt;=K$178,'MissFill 1'!J90,"")</f>
        <v>5</v>
      </c>
      <c r="L87" s="59">
        <f>IF($A87&lt;=L$178,'MissFill 1'!K90,"")</f>
        <v>1359</v>
      </c>
      <c r="M87" s="59">
        <f>IF($A87&lt;=M$178,'MissFill 1'!L90,"")</f>
        <v>140</v>
      </c>
      <c r="N87" s="59">
        <f>IF($A87&lt;=N$178,'MissFill 1'!M90,"")</f>
        <v>1006</v>
      </c>
      <c r="O87" s="59">
        <f>IF($A87&lt;=O$178,'MissFill 1'!N90,"")</f>
        <v>0</v>
      </c>
      <c r="P87" s="59">
        <f>IF($A87&lt;=P$178,'MissFill 1'!O90,"")</f>
        <v>15</v>
      </c>
      <c r="Q87" s="59">
        <f>IF($A87&lt;=Q$178,'MissFill 1'!P90,"")</f>
        <v>516</v>
      </c>
      <c r="R87" s="59">
        <f>IF($A87&lt;=R$178,'MissFill 1'!Q90,"")</f>
        <v>12</v>
      </c>
      <c r="S87" s="59">
        <f>IF($A87&lt;=S$178,'MissFill 1'!R90,"")</f>
        <v>2130</v>
      </c>
      <c r="T87" s="59">
        <f>IF($A87&lt;=T$178,'MissFill 1'!S90,"")</f>
        <v>31</v>
      </c>
      <c r="U87" s="59">
        <f>IF($A87&lt;=U$178,'MissFill 1'!T90,"")</f>
        <v>693</v>
      </c>
      <c r="V87" s="59">
        <f>IF($A87&lt;=V$178,'MissFill 1'!U90,"")</f>
        <v>811</v>
      </c>
      <c r="W87" s="59">
        <f>IF($A87&lt;=W$178,'MissFill 1'!V90,"")</f>
        <v>3035</v>
      </c>
      <c r="X87" s="59">
        <f>IF($A87&lt;=X$178,'MissFill 1'!W90,"")</f>
        <v>2238</v>
      </c>
      <c r="Y87" s="59">
        <f>IF($A87&lt;=Y$178,'MissFill 1'!X90,"")</f>
        <v>3943</v>
      </c>
      <c r="Z87" s="59">
        <f>IF($A87&lt;=Z$178,'MissFill 1'!Y90,"")</f>
        <v>269</v>
      </c>
      <c r="AA87" s="59">
        <f>IF($A87&lt;=AA$178,'MissFill 1'!Z90,"")</f>
        <v>117</v>
      </c>
      <c r="AB87" s="59">
        <f>IF($A87&lt;=AB$178,'MissFill 1'!AA90,"")</f>
        <v>387</v>
      </c>
      <c r="AC87" s="59">
        <f>IF($A87&lt;=AC$178,'MissFill 1'!AB90,"")</f>
        <v>690</v>
      </c>
      <c r="AD87" s="59">
        <f>IF($A87&lt;=AD$178,'MissFill 1'!AC90,"")</f>
        <v>754</v>
      </c>
      <c r="AE87" s="59">
        <f>IF($A87&lt;=AE$178,'MissFill 1'!AD90,"")</f>
        <v>0</v>
      </c>
      <c r="AF87" s="59">
        <f>IF($A87&lt;=AF$178,'MissFill 1'!AE90,"")</f>
        <v>10</v>
      </c>
      <c r="AG87" s="59">
        <f>IF($A87&lt;=AG$178,'MissFill 1'!AF90,"")</f>
        <v>1011</v>
      </c>
      <c r="AH87" s="59">
        <f>IF($A87&lt;=AH$178,'MissFill 1'!AG90,"")</f>
        <v>0</v>
      </c>
      <c r="AI87" s="59">
        <f>IF($A87&lt;=AI$178,'MissFill 1'!AH90,"")</f>
        <v>755</v>
      </c>
      <c r="AJ87" s="59">
        <f>IF($A87&lt;=AJ$178,'MissFill 1'!AI90,"")</f>
        <v>237</v>
      </c>
      <c r="AK87" s="59">
        <f>IF($A87&lt;=AK$178,'MissFill 1'!AJ90,"")</f>
        <v>313</v>
      </c>
      <c r="AL87" s="59">
        <f>IF($A87&lt;=AL$178,'MissFill 1'!AK90,"")</f>
        <v>452</v>
      </c>
      <c r="AM87" s="59">
        <f>IF($A87&lt;=AM$178,'MissFill 1'!AL90,"")</f>
        <v>591</v>
      </c>
      <c r="AN87" s="59">
        <f>IF($A87&lt;=AN$178,'MissFill 1'!AM90,"")</f>
        <v>228</v>
      </c>
      <c r="AO87" s="59">
        <f>IF($A87&lt;=AO$178,'MissFill 1'!AN90,"")</f>
        <v>870</v>
      </c>
      <c r="AP87" s="59">
        <f>IF($A87&lt;=AP$178,'MissFill 1'!AO90,"")</f>
        <v>1379</v>
      </c>
      <c r="AQ87" s="59">
        <f>IF($A87&lt;=AQ$178,'MissFill 1'!AP90,"")</f>
        <v>671</v>
      </c>
      <c r="AR87" s="59">
        <f>IF($A87&lt;=AR$178,'MissFill 1'!AQ90,"")</f>
        <v>971</v>
      </c>
      <c r="AS87" s="59">
        <f>IF($A87&lt;=AS$178,'MissFill 1'!AR90,"")</f>
        <v>2132</v>
      </c>
      <c r="AT87" s="59">
        <f>IF($A87&lt;=AT$178,'MissFill 1'!AS90,"")</f>
        <v>1123</v>
      </c>
      <c r="AU87" s="59">
        <f>IF($A87&lt;=AU$178,'MissFill 1'!AT90,"")</f>
        <v>221</v>
      </c>
      <c r="AV87" s="59">
        <f>IF($A87&lt;=AV$178,'MissFill 1'!AU90,"")</f>
        <v>2082</v>
      </c>
      <c r="AW87" s="59">
        <f>IF($A87&lt;=AW$178,'MissFill 1'!AV90,"")</f>
        <v>238</v>
      </c>
      <c r="AX87" s="59">
        <f>IF($A87&lt;=AX$178,'MissFill 1'!AW90,"")</f>
        <v>770</v>
      </c>
    </row>
    <row r="88" spans="1:50" x14ac:dyDescent="0.25">
      <c r="A88" s="41">
        <v>44433</v>
      </c>
      <c r="B88" s="52">
        <v>237</v>
      </c>
      <c r="C88" s="59">
        <f>IF($A88&lt;=C$178,'MissFill 1'!B91,"")</f>
        <v>0</v>
      </c>
      <c r="D88" s="59">
        <f>IF($A88&lt;=D$178,'MissFill 1'!C91,"")</f>
        <v>254</v>
      </c>
      <c r="E88" s="59">
        <f>IF($A88&lt;=E$178,'MissFill 1'!D91,"")</f>
        <v>3</v>
      </c>
      <c r="F88" s="59">
        <f>IF($A88&lt;=F$178,'MissFill 1'!E91,"")</f>
        <v>1150</v>
      </c>
      <c r="G88" s="59">
        <f>IF($A88&lt;=G$178,'MissFill 1'!F91,"")</f>
        <v>2555</v>
      </c>
      <c r="H88" s="59">
        <f>IF($A88&lt;=H$178,'MissFill 1'!G91,"")</f>
        <v>1371</v>
      </c>
      <c r="I88" s="59">
        <f>IF($A88&lt;=I$178,'MissFill 1'!H91,"")</f>
        <v>29</v>
      </c>
      <c r="J88" s="59">
        <f>IF($A88&lt;=J$178,'MissFill 1'!I91,"")</f>
        <v>0</v>
      </c>
      <c r="K88" s="59">
        <f>IF($A88&lt;=K$178,'MissFill 1'!J91,"")</f>
        <v>2816</v>
      </c>
      <c r="L88" s="59">
        <f>IF($A88&lt;=L$178,'MissFill 1'!K91,"")</f>
        <v>894</v>
      </c>
      <c r="M88" s="59">
        <f>IF($A88&lt;=M$178,'MissFill 1'!L91,"")</f>
        <v>379</v>
      </c>
      <c r="N88" s="59">
        <f>IF($A88&lt;=N$178,'MissFill 1'!M91,"")</f>
        <v>16</v>
      </c>
      <c r="O88" s="59">
        <f>IF($A88&lt;=O$178,'MissFill 1'!N91,"")</f>
        <v>0</v>
      </c>
      <c r="P88" s="59">
        <f>IF($A88&lt;=P$178,'MissFill 1'!O91,"")</f>
        <v>0</v>
      </c>
      <c r="Q88" s="59">
        <f>IF($A88&lt;=Q$178,'MissFill 1'!P91,"")</f>
        <v>534</v>
      </c>
      <c r="R88" s="59">
        <f>IF($A88&lt;=R$178,'MissFill 1'!Q91,"")</f>
        <v>92</v>
      </c>
      <c r="S88" s="59">
        <f>IF($A88&lt;=S$178,'MissFill 1'!R91,"")</f>
        <v>121</v>
      </c>
      <c r="T88" s="59">
        <f>IF($A88&lt;=T$178,'MissFill 1'!S91,"")</f>
        <v>8</v>
      </c>
      <c r="U88" s="59">
        <f>IF($A88&lt;=U$178,'MissFill 1'!T91,"")</f>
        <v>579</v>
      </c>
      <c r="V88" s="59">
        <f>IF($A88&lt;=V$178,'MissFill 1'!U91,"")</f>
        <v>1130</v>
      </c>
      <c r="W88" s="59">
        <f>IF($A88&lt;=W$178,'MissFill 1'!V91,"")</f>
        <v>1040</v>
      </c>
      <c r="X88" s="59">
        <f>IF($A88&lt;=X$178,'MissFill 1'!W91,"")</f>
        <v>0</v>
      </c>
      <c r="Y88" s="59">
        <f>IF($A88&lt;=Y$178,'MissFill 1'!X91,"")</f>
        <v>4630</v>
      </c>
      <c r="Z88" s="59">
        <f>IF($A88&lt;=Z$178,'MissFill 1'!Y91,"")</f>
        <v>544</v>
      </c>
      <c r="AA88" s="59">
        <f>IF($A88&lt;=AA$178,'MissFill 1'!Z91,"")</f>
        <v>398</v>
      </c>
      <c r="AB88" s="59">
        <f>IF($A88&lt;=AB$178,'MissFill 1'!AA91,"")</f>
        <v>265</v>
      </c>
      <c r="AC88" s="59">
        <f>IF($A88&lt;=AC$178,'MissFill 1'!AB91,"")</f>
        <v>122</v>
      </c>
      <c r="AD88" s="59">
        <f>IF($A88&lt;=AD$178,'MissFill 1'!AC91,"")</f>
        <v>172</v>
      </c>
      <c r="AE88" s="59">
        <f>IF($A88&lt;=AE$178,'MissFill 1'!AD91,"")</f>
        <v>330</v>
      </c>
      <c r="AF88" s="59">
        <f>IF($A88&lt;=AF$178,'MissFill 1'!AE91,"")</f>
        <v>186</v>
      </c>
      <c r="AG88" s="59">
        <f>IF($A88&lt;=AG$178,'MissFill 1'!AF91,"")</f>
        <v>345</v>
      </c>
      <c r="AH88" s="59">
        <f>IF($A88&lt;=AH$178,'MissFill 1'!AG91,"")</f>
        <v>0</v>
      </c>
      <c r="AI88" s="59">
        <f>IF($A88&lt;=AI$178,'MissFill 1'!AH91,"")</f>
        <v>0</v>
      </c>
      <c r="AJ88" s="59">
        <f>IF($A88&lt;=AJ$178,'MissFill 1'!AI91,"")</f>
        <v>141</v>
      </c>
      <c r="AK88" s="59">
        <f>IF($A88&lt;=AK$178,'MissFill 1'!AJ91,"")</f>
        <v>15</v>
      </c>
      <c r="AL88" s="59">
        <f>IF($A88&lt;=AL$178,'MissFill 1'!AK91,"")</f>
        <v>1112</v>
      </c>
      <c r="AM88" s="59">
        <f>IF($A88&lt;=AM$178,'MissFill 1'!AL91,"")</f>
        <v>698</v>
      </c>
      <c r="AN88" s="59">
        <f>IF($A88&lt;=AN$178,'MissFill 1'!AM91,"")</f>
        <v>51</v>
      </c>
      <c r="AO88" s="59">
        <f>IF($A88&lt;=AO$178,'MissFill 1'!AN91,"")</f>
        <v>887</v>
      </c>
      <c r="AP88" s="59">
        <f>IF($A88&lt;=AP$178,'MissFill 1'!AO91,"")</f>
        <v>785</v>
      </c>
      <c r="AQ88" s="59">
        <f>IF($A88&lt;=AQ$178,'MissFill 1'!AP91,"")</f>
        <v>307</v>
      </c>
      <c r="AR88" s="59">
        <f>IF($A88&lt;=AR$178,'MissFill 1'!AQ91,"")</f>
        <v>1650</v>
      </c>
      <c r="AS88" s="59">
        <f>IF($A88&lt;=AS$178,'MissFill 1'!AR91,"")</f>
        <v>1117</v>
      </c>
      <c r="AT88" s="59">
        <f>IF($A88&lt;=AT$178,'MissFill 1'!AS91,"")</f>
        <v>43</v>
      </c>
      <c r="AU88" s="59">
        <f>IF($A88&lt;=AU$178,'MissFill 1'!AT91,"")</f>
        <v>233</v>
      </c>
      <c r="AV88" s="59">
        <f>IF($A88&lt;=AV$178,'MissFill 1'!AU91,"")</f>
        <v>2253</v>
      </c>
      <c r="AW88" s="59">
        <f>IF($A88&lt;=AW$178,'MissFill 1'!AV91,"")</f>
        <v>517</v>
      </c>
      <c r="AX88" s="59">
        <f>IF($A88&lt;=AX$178,'MissFill 1'!AW91,"")</f>
        <v>515</v>
      </c>
    </row>
    <row r="89" spans="1:50" x14ac:dyDescent="0.25">
      <c r="A89" s="41">
        <v>44434</v>
      </c>
      <c r="B89" s="52">
        <v>238</v>
      </c>
      <c r="C89" s="59">
        <f>IF($A89&lt;=C$178,'MissFill 1'!B92,"")</f>
        <v>341</v>
      </c>
      <c r="D89" s="59">
        <f>IF($A89&lt;=D$178,'MissFill 1'!C92,"")</f>
        <v>100</v>
      </c>
      <c r="E89" s="59">
        <f>IF($A89&lt;=E$178,'MissFill 1'!D92,"")</f>
        <v>304</v>
      </c>
      <c r="F89" s="59">
        <f>IF($A89&lt;=F$178,'MissFill 1'!E92,"")</f>
        <v>3428</v>
      </c>
      <c r="G89" s="59">
        <f>IF($A89&lt;=G$178,'MissFill 1'!F92,"")</f>
        <v>0</v>
      </c>
      <c r="H89" s="59">
        <f>IF($A89&lt;=H$178,'MissFill 1'!G92,"")</f>
        <v>407</v>
      </c>
      <c r="I89" s="59">
        <f>IF($A89&lt;=I$178,'MissFill 1'!H92,"")</f>
        <v>448</v>
      </c>
      <c r="J89" s="59">
        <f>IF($A89&lt;=J$178,'MissFill 1'!I92,"")</f>
        <v>0</v>
      </c>
      <c r="K89" s="59">
        <f>IF($A89&lt;=K$178,'MissFill 1'!J92,"")</f>
        <v>1677</v>
      </c>
      <c r="L89" s="59">
        <f>IF($A89&lt;=L$178,'MissFill 1'!K92,"")</f>
        <v>817</v>
      </c>
      <c r="M89" s="59">
        <f>IF($A89&lt;=M$178,'MissFill 1'!L92,"")</f>
        <v>32</v>
      </c>
      <c r="N89" s="59">
        <f>IF($A89&lt;=N$178,'MissFill 1'!M92,"")</f>
        <v>145</v>
      </c>
      <c r="O89" s="59">
        <f>IF($A89&lt;=O$178,'MissFill 1'!N92,"")</f>
        <v>0</v>
      </c>
      <c r="P89" s="59">
        <f>IF($A89&lt;=P$178,'MissFill 1'!O92,"")</f>
        <v>0</v>
      </c>
      <c r="Q89" s="59">
        <f>IF($A89&lt;=Q$178,'MissFill 1'!P92,"")</f>
        <v>244</v>
      </c>
      <c r="R89" s="59">
        <f>IF($A89&lt;=R$178,'MissFill 1'!Q92,"")</f>
        <v>393</v>
      </c>
      <c r="S89" s="59">
        <f>IF($A89&lt;=S$178,'MissFill 1'!R92,"")</f>
        <v>1021</v>
      </c>
      <c r="T89" s="59">
        <f>IF($A89&lt;=T$178,'MissFill 1'!S92,"")</f>
        <v>165</v>
      </c>
      <c r="U89" s="59">
        <f>IF($A89&lt;=U$178,'MissFill 1'!T92,"")</f>
        <v>1678</v>
      </c>
      <c r="V89" s="59">
        <f>IF($A89&lt;=V$178,'MissFill 1'!U92,"")</f>
        <v>1252</v>
      </c>
      <c r="W89" s="59">
        <f>IF($A89&lt;=W$178,'MissFill 1'!V92,"")</f>
        <v>1608</v>
      </c>
      <c r="X89" s="59">
        <f>IF($A89&lt;=X$178,'MissFill 1'!W92,"")</f>
        <v>0</v>
      </c>
      <c r="Y89" s="59">
        <f>IF($A89&lt;=Y$178,'MissFill 1'!X92,"")</f>
        <v>3808</v>
      </c>
      <c r="Z89" s="59">
        <f>IF($A89&lt;=Z$178,'MissFill 1'!Y92,"")</f>
        <v>1847</v>
      </c>
      <c r="AA89" s="59">
        <f>IF($A89&lt;=AA$178,'MissFill 1'!Z92,"")</f>
        <v>1919</v>
      </c>
      <c r="AB89" s="59">
        <f>IF($A89&lt;=AB$178,'MissFill 1'!AA92,"")</f>
        <v>807</v>
      </c>
      <c r="AC89" s="59">
        <f>IF($A89&lt;=AC$178,'MissFill 1'!AB92,"")</f>
        <v>461</v>
      </c>
      <c r="AD89" s="59">
        <f>IF($A89&lt;=AD$178,'MissFill 1'!AC92,"")</f>
        <v>512</v>
      </c>
      <c r="AE89" s="59">
        <f>IF($A89&lt;=AE$178,'MissFill 1'!AD92,"")</f>
        <v>636</v>
      </c>
      <c r="AF89" s="59">
        <f>IF($A89&lt;=AF$178,'MissFill 1'!AE92,"")</f>
        <v>795</v>
      </c>
      <c r="AG89" s="59">
        <f>IF($A89&lt;=AG$178,'MissFill 1'!AF92,"")</f>
        <v>578</v>
      </c>
      <c r="AH89" s="59">
        <f>IF($A89&lt;=AH$178,'MissFill 1'!AG92,"")</f>
        <v>0</v>
      </c>
      <c r="AI89" s="59">
        <f>IF($A89&lt;=AI$178,'MissFill 1'!AH92,"")</f>
        <v>0</v>
      </c>
      <c r="AJ89" s="59">
        <f>IF($A89&lt;=AJ$178,'MissFill 1'!AI92,"")</f>
        <v>423</v>
      </c>
      <c r="AK89" s="59">
        <f>IF($A89&lt;=AK$178,'MissFill 1'!AJ92,"")</f>
        <v>1102</v>
      </c>
      <c r="AL89" s="59">
        <f>IF($A89&lt;=AL$178,'MissFill 1'!AK92,"")</f>
        <v>738</v>
      </c>
      <c r="AM89" s="59">
        <f>IF($A89&lt;=AM$178,'MissFill 1'!AL92,"")</f>
        <v>1102</v>
      </c>
      <c r="AN89" s="59">
        <f>IF($A89&lt;=AN$178,'MissFill 1'!AM92,"")</f>
        <v>175</v>
      </c>
      <c r="AO89" s="59">
        <f>IF($A89&lt;=AO$178,'MissFill 1'!AN92,"")</f>
        <v>824</v>
      </c>
      <c r="AP89" s="59">
        <f>IF($A89&lt;=AP$178,'MissFill 1'!AO92,"")</f>
        <v>271</v>
      </c>
      <c r="AQ89" s="59">
        <f>IF($A89&lt;=AQ$178,'MissFill 1'!AP92,"")</f>
        <v>440</v>
      </c>
      <c r="AR89" s="59">
        <f>IF($A89&lt;=AR$178,'MissFill 1'!AQ92,"")</f>
        <v>2112</v>
      </c>
      <c r="AS89" s="59">
        <f>IF($A89&lt;=AS$178,'MissFill 1'!AR92,"")</f>
        <v>1258</v>
      </c>
      <c r="AT89" s="59">
        <f>IF($A89&lt;=AT$178,'MissFill 1'!AS92,"")</f>
        <v>405</v>
      </c>
      <c r="AU89" s="59">
        <f>IF($A89&lt;=AU$178,'MissFill 1'!AT92,"")</f>
        <v>1094</v>
      </c>
      <c r="AV89" s="59">
        <f>IF($A89&lt;=AV$178,'MissFill 1'!AU92,"")</f>
        <v>1604</v>
      </c>
      <c r="AW89" s="59">
        <f>IF($A89&lt;=AW$178,'MissFill 1'!AV92,"")</f>
        <v>536</v>
      </c>
      <c r="AX89" s="59">
        <f>IF($A89&lt;=AX$178,'MissFill 1'!AW92,"")</f>
        <v>370</v>
      </c>
    </row>
    <row r="90" spans="1:50" x14ac:dyDescent="0.25">
      <c r="A90" s="41">
        <v>44435</v>
      </c>
      <c r="B90" s="52">
        <v>239</v>
      </c>
      <c r="C90" s="59">
        <f>IF($A90&lt;=C$178,'MissFill 1'!B93,"")</f>
        <v>347</v>
      </c>
      <c r="D90" s="59">
        <f>IF($A90&lt;=D$178,'MissFill 1'!C93,"")</f>
        <v>184</v>
      </c>
      <c r="E90" s="59">
        <f>IF($A90&lt;=E$178,'MissFill 1'!D93,"")</f>
        <v>10</v>
      </c>
      <c r="F90" s="59">
        <f>IF($A90&lt;=F$178,'MissFill 1'!E93,"")</f>
        <v>3175</v>
      </c>
      <c r="G90" s="59">
        <f>IF($A90&lt;=G$178,'MissFill 1'!F93,"")</f>
        <v>2</v>
      </c>
      <c r="H90" s="59">
        <f>IF($A90&lt;=H$178,'MissFill 1'!G93,"")</f>
        <v>695</v>
      </c>
      <c r="I90" s="59">
        <f>IF($A90&lt;=I$178,'MissFill 1'!H93,"")</f>
        <v>727</v>
      </c>
      <c r="J90" s="59">
        <f>IF($A90&lt;=J$178,'MissFill 1'!I93,"")</f>
        <v>9</v>
      </c>
      <c r="K90" s="59">
        <f>IF($A90&lt;=K$178,'MissFill 1'!J93,"")</f>
        <v>2940</v>
      </c>
      <c r="L90" s="59">
        <f>IF($A90&lt;=L$178,'MissFill 1'!K93,"")</f>
        <v>765</v>
      </c>
      <c r="M90" s="59">
        <f>IF($A90&lt;=M$178,'MissFill 1'!L93,"")</f>
        <v>34</v>
      </c>
      <c r="N90" s="59">
        <f>IF($A90&lt;=N$178,'MissFill 1'!M93,"")</f>
        <v>3135</v>
      </c>
      <c r="O90" s="59">
        <f>IF($A90&lt;=O$178,'MissFill 1'!N93,"")</f>
        <v>0</v>
      </c>
      <c r="P90" s="59">
        <f>IF($A90&lt;=P$178,'MissFill 1'!O93,"")</f>
        <v>0</v>
      </c>
      <c r="Q90" s="59">
        <f>IF($A90&lt;=Q$178,'MissFill 1'!P93,"")</f>
        <v>1475</v>
      </c>
      <c r="R90" s="59">
        <f>IF($A90&lt;=R$178,'MissFill 1'!Q93,"")</f>
        <v>135</v>
      </c>
      <c r="S90" s="59">
        <f>IF($A90&lt;=S$178,'MissFill 1'!R93,"")</f>
        <v>337</v>
      </c>
      <c r="T90" s="59">
        <f>IF($A90&lt;=T$178,'MissFill 1'!S93,"")</f>
        <v>20</v>
      </c>
      <c r="U90" s="59">
        <f>IF($A90&lt;=U$178,'MissFill 1'!T93,"")</f>
        <v>2313</v>
      </c>
      <c r="V90" s="59">
        <f>IF($A90&lt;=V$178,'MissFill 1'!U93,"")</f>
        <v>86</v>
      </c>
      <c r="W90" s="59">
        <f>IF($A90&lt;=W$178,'MissFill 1'!V93,"")</f>
        <v>1410</v>
      </c>
      <c r="X90" s="59">
        <f>IF($A90&lt;=X$178,'MissFill 1'!W93,"")</f>
        <v>141</v>
      </c>
      <c r="Y90" s="59">
        <f>IF($A90&lt;=Y$178,'MissFill 1'!X93,"")</f>
        <v>2120</v>
      </c>
      <c r="Z90" s="59">
        <f>IF($A90&lt;=Z$178,'MissFill 1'!Y93,"")</f>
        <v>216</v>
      </c>
      <c r="AA90" s="59">
        <f>IF($A90&lt;=AA$178,'MissFill 1'!Z93,"")</f>
        <v>3227</v>
      </c>
      <c r="AB90" s="59">
        <f>IF($A90&lt;=AB$178,'MissFill 1'!AA93,"")</f>
        <v>1653</v>
      </c>
      <c r="AC90" s="59">
        <f>IF($A90&lt;=AC$178,'MissFill 1'!AB93,"")</f>
        <v>362</v>
      </c>
      <c r="AD90" s="59">
        <f>IF($A90&lt;=AD$178,'MissFill 1'!AC93,"")</f>
        <v>36</v>
      </c>
      <c r="AE90" s="59">
        <f>IF($A90&lt;=AE$178,'MissFill 1'!AD93,"")</f>
        <v>349</v>
      </c>
      <c r="AF90" s="59">
        <f>IF($A90&lt;=AF$178,'MissFill 1'!AE93,"")</f>
        <v>415</v>
      </c>
      <c r="AG90" s="59">
        <f>IF($A90&lt;=AG$178,'MissFill 1'!AF93,"")</f>
        <v>323</v>
      </c>
      <c r="AH90" s="59">
        <f>IF($A90&lt;=AH$178,'MissFill 1'!AG93,"")</f>
        <v>0</v>
      </c>
      <c r="AI90" s="59">
        <f>IF($A90&lt;=AI$178,'MissFill 1'!AH93,"")</f>
        <v>0</v>
      </c>
      <c r="AJ90" s="59">
        <f>IF($A90&lt;=AJ$178,'MissFill 1'!AI93,"")</f>
        <v>297</v>
      </c>
      <c r="AK90" s="59">
        <f>IF($A90&lt;=AK$178,'MissFill 1'!AJ93,"")</f>
        <v>470</v>
      </c>
      <c r="AL90" s="59">
        <f>IF($A90&lt;=AL$178,'MissFill 1'!AK93,"")</f>
        <v>786</v>
      </c>
      <c r="AM90" s="59">
        <f>IF($A90&lt;=AM$178,'MissFill 1'!AL93,"")</f>
        <v>1137</v>
      </c>
      <c r="AN90" s="59">
        <f>IF($A90&lt;=AN$178,'MissFill 1'!AM93,"")</f>
        <v>70</v>
      </c>
      <c r="AO90" s="59">
        <f>IF($A90&lt;=AO$178,'MissFill 1'!AN93,"")</f>
        <v>1157</v>
      </c>
      <c r="AP90" s="59">
        <f>IF($A90&lt;=AP$178,'MissFill 1'!AO93,"")</f>
        <v>1229</v>
      </c>
      <c r="AQ90" s="59">
        <f>IF($A90&lt;=AQ$178,'MissFill 1'!AP93,"")</f>
        <v>245</v>
      </c>
      <c r="AR90" s="59">
        <f>IF($A90&lt;=AR$178,'MissFill 1'!AQ93,"")</f>
        <v>910</v>
      </c>
      <c r="AS90" s="59">
        <f>IF($A90&lt;=AS$178,'MissFill 1'!AR93,"")</f>
        <v>766</v>
      </c>
      <c r="AT90" s="59">
        <f>IF($A90&lt;=AT$178,'MissFill 1'!AS93,"")</f>
        <v>15</v>
      </c>
      <c r="AU90" s="59">
        <f>IF($A90&lt;=AU$178,'MissFill 1'!AT93,"")</f>
        <v>607</v>
      </c>
      <c r="AV90" s="59">
        <f>IF($A90&lt;=AV$178,'MissFill 1'!AU93,"")</f>
        <v>631</v>
      </c>
      <c r="AW90" s="59">
        <f>IF($A90&lt;=AW$178,'MissFill 1'!AV93,"")</f>
        <v>306.52631578947364</v>
      </c>
      <c r="AX90" s="59">
        <f>IF($A90&lt;=AX$178,'MissFill 1'!AW93,"")</f>
        <v>160</v>
      </c>
    </row>
    <row r="91" spans="1:50" x14ac:dyDescent="0.25">
      <c r="A91" s="41">
        <v>44436</v>
      </c>
      <c r="B91" s="52">
        <v>240</v>
      </c>
      <c r="C91" s="59">
        <f>IF($A91&lt;=C$178,'MissFill 1'!B94,"")</f>
        <v>256</v>
      </c>
      <c r="D91" s="59">
        <f>IF($A91&lt;=D$178,'MissFill 1'!C94,"")</f>
        <v>300</v>
      </c>
      <c r="E91" s="59">
        <f>IF($A91&lt;=E$178,'MissFill 1'!D94,"")</f>
        <v>388</v>
      </c>
      <c r="F91" s="59">
        <f>IF($A91&lt;=F$178,'MissFill 1'!E94,"")</f>
        <v>3086</v>
      </c>
      <c r="G91" s="59">
        <f>IF($A91&lt;=G$178,'MissFill 1'!F94,"")</f>
        <v>2244</v>
      </c>
      <c r="H91" s="59">
        <f>IF($A91&lt;=H$178,'MissFill 1'!G94,"")</f>
        <v>726</v>
      </c>
      <c r="I91" s="59">
        <f>IF($A91&lt;=I$178,'MissFill 1'!H94,"")</f>
        <v>695</v>
      </c>
      <c r="J91" s="59">
        <f>IF($A91&lt;=J$178,'MissFill 1'!I94,"")</f>
        <v>0</v>
      </c>
      <c r="K91" s="59">
        <f>IF($A91&lt;=K$178,'MissFill 1'!J94,"")</f>
        <v>499</v>
      </c>
      <c r="L91" s="59">
        <f>IF($A91&lt;=L$178,'MissFill 1'!K94,"")</f>
        <v>707</v>
      </c>
      <c r="M91" s="59">
        <f>IF($A91&lt;=M$178,'MissFill 1'!L94,"")</f>
        <v>31</v>
      </c>
      <c r="N91" s="59">
        <f>IF($A91&lt;=N$178,'MissFill 1'!M94,"")</f>
        <v>22</v>
      </c>
      <c r="O91" s="59">
        <f>IF($A91&lt;=O$178,'MissFill 1'!N94,"")</f>
        <v>0</v>
      </c>
      <c r="P91" s="59">
        <f>IF($A91&lt;=P$178,'MissFill 1'!O94,"")</f>
        <v>432</v>
      </c>
      <c r="Q91" s="59">
        <f>IF($A91&lt;=Q$178,'MissFill 1'!P94,"")</f>
        <v>346</v>
      </c>
      <c r="R91" s="59">
        <f>IF($A91&lt;=R$178,'MissFill 1'!Q94,"")</f>
        <v>68</v>
      </c>
      <c r="S91" s="59">
        <f>IF($A91&lt;=S$178,'MissFill 1'!R94,"")</f>
        <v>753</v>
      </c>
      <c r="T91" s="59">
        <f>IF($A91&lt;=T$178,'MissFill 1'!S94,"")</f>
        <v>42</v>
      </c>
      <c r="U91" s="59">
        <f>IF($A91&lt;=U$178,'MissFill 1'!T94,"")</f>
        <v>1305</v>
      </c>
      <c r="V91" s="59">
        <f>IF($A91&lt;=V$178,'MissFill 1'!U94,"")</f>
        <v>79</v>
      </c>
      <c r="W91" s="59">
        <f>IF($A91&lt;=W$178,'MissFill 1'!V94,"")</f>
        <v>843</v>
      </c>
      <c r="X91" s="59">
        <f>IF($A91&lt;=X$178,'MissFill 1'!W94,"")</f>
        <v>616</v>
      </c>
      <c r="Y91" s="59">
        <f>IF($A91&lt;=Y$178,'MissFill 1'!X94,"")</f>
        <v>4660</v>
      </c>
      <c r="Z91" s="59">
        <f>IF($A91&lt;=Z$178,'MissFill 1'!Y94,"")</f>
        <v>938</v>
      </c>
      <c r="AA91" s="59">
        <f>IF($A91&lt;=AA$178,'MissFill 1'!Z94,"")</f>
        <v>194</v>
      </c>
      <c r="AB91" s="59">
        <f>IF($A91&lt;=AB$178,'MissFill 1'!AA94,"")</f>
        <v>1121</v>
      </c>
      <c r="AC91" s="59">
        <f>IF($A91&lt;=AC$178,'MissFill 1'!AB94,"")</f>
        <v>1035</v>
      </c>
      <c r="AD91" s="59">
        <f>IF($A91&lt;=AD$178,'MissFill 1'!AC94,"")</f>
        <v>229</v>
      </c>
      <c r="AE91" s="59">
        <f>IF($A91&lt;=AE$178,'MissFill 1'!AD94,"")</f>
        <v>60</v>
      </c>
      <c r="AF91" s="59">
        <f>IF($A91&lt;=AF$178,'MissFill 1'!AE94,"")</f>
        <v>228</v>
      </c>
      <c r="AG91" s="59">
        <f>IF($A91&lt;=AG$178,'MissFill 1'!AF94,"")</f>
        <v>1471</v>
      </c>
      <c r="AH91" s="59">
        <f>IF($A91&lt;=AH$178,'MissFill 1'!AG94,"")</f>
        <v>0</v>
      </c>
      <c r="AI91" s="59">
        <f>IF($A91&lt;=AI$178,'MissFill 1'!AH94,"")</f>
        <v>1044</v>
      </c>
      <c r="AJ91" s="59">
        <f>IF($A91&lt;=AJ$178,'MissFill 1'!AI94,"")</f>
        <v>231</v>
      </c>
      <c r="AK91" s="59">
        <f>IF($A91&lt;=AK$178,'MissFill 1'!AJ94,"")</f>
        <v>500</v>
      </c>
      <c r="AL91" s="59">
        <f>IF($A91&lt;=AL$178,'MissFill 1'!AK94,"")</f>
        <v>114</v>
      </c>
      <c r="AM91" s="59">
        <f>IF($A91&lt;=AM$178,'MissFill 1'!AL94,"")</f>
        <v>1120</v>
      </c>
      <c r="AN91" s="59">
        <f>IF($A91&lt;=AN$178,'MissFill 1'!AM94,"")</f>
        <v>151</v>
      </c>
      <c r="AO91" s="59">
        <f>IF($A91&lt;=AO$178,'MissFill 1'!AN94,"")</f>
        <v>1200</v>
      </c>
      <c r="AP91" s="59">
        <f>IF($A91&lt;=AP$178,'MissFill 1'!AO94,"")</f>
        <v>1298</v>
      </c>
      <c r="AQ91" s="59">
        <f>IF($A91&lt;=AQ$178,'MissFill 1'!AP94,"")</f>
        <v>336</v>
      </c>
      <c r="AR91" s="59">
        <f>IF($A91&lt;=AR$178,'MissFill 1'!AQ94,"")</f>
        <v>274</v>
      </c>
      <c r="AS91" s="59">
        <f>IF($A91&lt;=AS$178,'MissFill 1'!AR94,"")</f>
        <v>354</v>
      </c>
      <c r="AT91" s="59">
        <f>IF($A91&lt;=AT$178,'MissFill 1'!AS94,"")</f>
        <v>79</v>
      </c>
      <c r="AU91" s="59">
        <f>IF($A91&lt;=AU$178,'MissFill 1'!AT94,"")</f>
        <v>770</v>
      </c>
      <c r="AV91" s="59">
        <f>IF($A91&lt;=AV$178,'MissFill 1'!AU94,"")</f>
        <v>1157</v>
      </c>
      <c r="AW91" s="59">
        <f>IF($A91&lt;=AW$178,'MissFill 1'!AV94,"")</f>
        <v>292</v>
      </c>
      <c r="AX91" s="59">
        <f>IF($A91&lt;=AX$178,'MissFill 1'!AW94,"")</f>
        <v>50</v>
      </c>
    </row>
    <row r="92" spans="1:50" x14ac:dyDescent="0.25">
      <c r="A92" s="41">
        <v>44437</v>
      </c>
      <c r="B92" s="52">
        <v>241</v>
      </c>
      <c r="C92" s="59">
        <f>IF($A92&lt;=C$178,'MissFill 1'!B95,"")</f>
        <v>603</v>
      </c>
      <c r="D92" s="59">
        <f>IF($A92&lt;=D$178,'MissFill 1'!C95,"")</f>
        <v>8</v>
      </c>
      <c r="E92" s="59">
        <f>IF($A92&lt;=E$178,'MissFill 1'!D95,"")</f>
        <v>588</v>
      </c>
      <c r="F92" s="59">
        <f>IF($A92&lt;=F$178,'MissFill 1'!E95,"")</f>
        <v>2936</v>
      </c>
      <c r="G92" s="59">
        <f>IF($A92&lt;=G$178,'MissFill 1'!F95,"")</f>
        <v>1513</v>
      </c>
      <c r="H92" s="59">
        <f>IF($A92&lt;=H$178,'MissFill 1'!G95,"")</f>
        <v>329</v>
      </c>
      <c r="I92" s="59">
        <f>IF($A92&lt;=I$178,'MissFill 1'!H95,"")</f>
        <v>2050</v>
      </c>
      <c r="J92" s="59">
        <f>IF($A92&lt;=J$178,'MissFill 1'!I95,"")</f>
        <v>28</v>
      </c>
      <c r="K92" s="59">
        <f>IF($A92&lt;=K$178,'MissFill 1'!J95,"")</f>
        <v>2053</v>
      </c>
      <c r="L92" s="59">
        <f>IF($A92&lt;=L$178,'MissFill 1'!K95,"")</f>
        <v>1056</v>
      </c>
      <c r="M92" s="59">
        <f>IF($A92&lt;=M$178,'MissFill 1'!L95,"")</f>
        <v>801</v>
      </c>
      <c r="N92" s="59">
        <f>IF($A92&lt;=N$178,'MissFill 1'!M95,"")</f>
        <v>54</v>
      </c>
      <c r="O92" s="59">
        <f>IF($A92&lt;=O$178,'MissFill 1'!N95,"")</f>
        <v>578</v>
      </c>
      <c r="P92" s="59">
        <f>IF($A92&lt;=P$178,'MissFill 1'!O95,"")</f>
        <v>661</v>
      </c>
      <c r="Q92" s="59">
        <f>IF($A92&lt;=Q$178,'MissFill 1'!P95,"")</f>
        <v>1727</v>
      </c>
      <c r="R92" s="59">
        <f>IF($A92&lt;=R$178,'MissFill 1'!Q95,"")</f>
        <v>36</v>
      </c>
      <c r="S92" s="59">
        <f>IF($A92&lt;=S$178,'MissFill 1'!R95,"")</f>
        <v>1408</v>
      </c>
      <c r="T92" s="59">
        <f>IF($A92&lt;=T$178,'MissFill 1'!S95,"")</f>
        <v>234</v>
      </c>
      <c r="U92" s="59">
        <f>IF($A92&lt;=U$178,'MissFill 1'!T95,"")</f>
        <v>780</v>
      </c>
      <c r="V92" s="59">
        <f>IF($A92&lt;=V$178,'MissFill 1'!U95,"")</f>
        <v>21</v>
      </c>
      <c r="W92" s="59">
        <f>IF($A92&lt;=W$178,'MissFill 1'!V95,"")</f>
        <v>1786</v>
      </c>
      <c r="X92" s="59">
        <f>IF($A92&lt;=X$178,'MissFill 1'!W95,"")</f>
        <v>1756</v>
      </c>
      <c r="Y92" s="59">
        <f>IF($A92&lt;=Y$178,'MissFill 1'!X95,"")</f>
        <v>3191</v>
      </c>
      <c r="Z92" s="59">
        <f>IF($A92&lt;=Z$178,'MissFill 1'!Y95,"")</f>
        <v>244</v>
      </c>
      <c r="AA92" s="59">
        <f>IF($A92&lt;=AA$178,'MissFill 1'!Z95,"")</f>
        <v>4696</v>
      </c>
      <c r="AB92" s="59">
        <f>IF($A92&lt;=AB$178,'MissFill 1'!AA95,"")</f>
        <v>338</v>
      </c>
      <c r="AC92" s="59">
        <f>IF($A92&lt;=AC$178,'MissFill 1'!AB95,"")</f>
        <v>866</v>
      </c>
      <c r="AD92" s="59">
        <f>IF($A92&lt;=AD$178,'MissFill 1'!AC95,"")</f>
        <v>350</v>
      </c>
      <c r="AE92" s="59">
        <f>IF($A92&lt;=AE$178,'MissFill 1'!AD95,"")</f>
        <v>80</v>
      </c>
      <c r="AF92" s="59">
        <f>IF($A92&lt;=AF$178,'MissFill 1'!AE95,"")</f>
        <v>801</v>
      </c>
      <c r="AG92" s="59">
        <f>IF($A92&lt;=AG$178,'MissFill 1'!AF95,"")</f>
        <v>897</v>
      </c>
      <c r="AH92" s="59">
        <f>IF($A92&lt;=AH$178,'MissFill 1'!AG95,"")</f>
        <v>211</v>
      </c>
      <c r="AI92" s="59">
        <f>IF($A92&lt;=AI$178,'MissFill 1'!AH95,"")</f>
        <v>1030</v>
      </c>
      <c r="AJ92" s="59">
        <f>IF($A92&lt;=AJ$178,'MissFill 1'!AI95,"")</f>
        <v>331</v>
      </c>
      <c r="AK92" s="59">
        <f>IF($A92&lt;=AK$178,'MissFill 1'!AJ95,"")</f>
        <v>794</v>
      </c>
      <c r="AL92" s="59">
        <f>IF($A92&lt;=AL$178,'MissFill 1'!AK95,"")</f>
        <v>19</v>
      </c>
      <c r="AM92" s="59">
        <f>IF($A92&lt;=AM$178,'MissFill 1'!AL95,"")</f>
        <v>925</v>
      </c>
      <c r="AN92" s="59">
        <f>IF($A92&lt;=AN$178,'MissFill 1'!AM95,"")</f>
        <v>7</v>
      </c>
      <c r="AO92" s="59">
        <f>IF($A92&lt;=AO$178,'MissFill 1'!AN95,"")</f>
        <v>827</v>
      </c>
      <c r="AP92" s="59">
        <f>IF($A92&lt;=AP$178,'MissFill 1'!AO95,"")</f>
        <v>682</v>
      </c>
      <c r="AQ92" s="59">
        <f>IF($A92&lt;=AQ$178,'MissFill 1'!AP95,"")</f>
        <v>537</v>
      </c>
      <c r="AR92" s="59">
        <f>IF($A92&lt;=AR$178,'MissFill 1'!AQ95,"")</f>
        <v>2846</v>
      </c>
      <c r="AS92" s="59">
        <f>IF($A92&lt;=AS$178,'MissFill 1'!AR95,"")</f>
        <v>398</v>
      </c>
      <c r="AT92" s="59">
        <f>IF($A92&lt;=AT$178,'MissFill 1'!AS95,"")</f>
        <v>626</v>
      </c>
      <c r="AU92" s="59">
        <f>IF($A92&lt;=AU$178,'MissFill 1'!AT95,"")</f>
        <v>1337</v>
      </c>
      <c r="AV92" s="59">
        <f>IF($A92&lt;=AV$178,'MissFill 1'!AU95,"")</f>
        <v>1713</v>
      </c>
      <c r="AW92" s="59">
        <f>IF($A92&lt;=AW$178,'MissFill 1'!AV95,"")</f>
        <v>553</v>
      </c>
      <c r="AX92" s="59">
        <f>IF($A92&lt;=AX$178,'MissFill 1'!AW95,"")</f>
        <v>459</v>
      </c>
    </row>
    <row r="93" spans="1:50" x14ac:dyDescent="0.25">
      <c r="A93" s="41">
        <v>44438</v>
      </c>
      <c r="B93" s="52">
        <v>242</v>
      </c>
      <c r="C93" s="59">
        <f>IF($A93&lt;=C$178,'MissFill 1'!B96,"")</f>
        <v>788</v>
      </c>
      <c r="D93" s="59">
        <f>IF($A93&lt;=D$178,'MissFill 1'!C96,"")</f>
        <v>17</v>
      </c>
      <c r="E93" s="59">
        <f>IF($A93&lt;=E$178,'MissFill 1'!D96,"")</f>
        <v>20</v>
      </c>
      <c r="F93" s="59">
        <f>IF($A93&lt;=F$178,'MissFill 1'!E96,"")</f>
        <v>0</v>
      </c>
      <c r="G93" s="59">
        <f>IF($A93&lt;=G$178,'MissFill 1'!F96,"")</f>
        <v>2</v>
      </c>
      <c r="H93" s="59">
        <f>IF($A93&lt;=H$178,'MissFill 1'!G96,"")</f>
        <v>315</v>
      </c>
      <c r="I93" s="59">
        <f>IF($A93&lt;=I$178,'MissFill 1'!H96,"")</f>
        <v>2443</v>
      </c>
      <c r="J93" s="59">
        <f>IF($A93&lt;=J$178,'MissFill 1'!I96,"")</f>
        <v>452</v>
      </c>
      <c r="K93" s="59">
        <f>IF($A93&lt;=K$178,'MissFill 1'!J96,"")</f>
        <v>734</v>
      </c>
      <c r="L93" s="59">
        <f>IF($A93&lt;=L$178,'MissFill 1'!K96,"")</f>
        <v>1312</v>
      </c>
      <c r="M93" s="59">
        <f>IF($A93&lt;=M$178,'MissFill 1'!L96,"")</f>
        <v>166</v>
      </c>
      <c r="N93" s="59">
        <f>IF($A93&lt;=N$178,'MissFill 1'!M96,"")</f>
        <v>29</v>
      </c>
      <c r="O93" s="59">
        <f>IF($A93&lt;=O$178,'MissFill 1'!N96,"")</f>
        <v>767</v>
      </c>
      <c r="P93" s="59">
        <f>IF($A93&lt;=P$178,'MissFill 1'!O96,"")</f>
        <v>3785</v>
      </c>
      <c r="Q93" s="59">
        <f>IF($A93&lt;=Q$178,'MissFill 1'!P96,"")</f>
        <v>11</v>
      </c>
      <c r="R93" s="59">
        <f>IF($A93&lt;=R$178,'MissFill 1'!Q96,"")</f>
        <v>0</v>
      </c>
      <c r="S93" s="59">
        <f>IF($A93&lt;=S$178,'MissFill 1'!R96,"")</f>
        <v>135</v>
      </c>
      <c r="T93" s="59">
        <f>IF($A93&lt;=T$178,'MissFill 1'!S96,"")</f>
        <v>15</v>
      </c>
      <c r="U93" s="59">
        <f>IF($A93&lt;=U$178,'MissFill 1'!T96,"")</f>
        <v>454</v>
      </c>
      <c r="V93" s="59">
        <f>IF($A93&lt;=V$178,'MissFill 1'!U96,"")</f>
        <v>2612</v>
      </c>
      <c r="W93" s="59">
        <f>IF($A93&lt;=W$178,'MissFill 1'!V96,"")</f>
        <v>1462</v>
      </c>
      <c r="X93" s="59">
        <f>IF($A93&lt;=X$178,'MissFill 1'!W96,"")</f>
        <v>4675</v>
      </c>
      <c r="Y93" s="59">
        <f>IF($A93&lt;=Y$178,'MissFill 1'!X96,"")</f>
        <v>11790</v>
      </c>
      <c r="Z93" s="59">
        <f>IF($A93&lt;=Z$178,'MissFill 1'!Y96,"")</f>
        <v>938</v>
      </c>
      <c r="AA93" s="59">
        <f>IF($A93&lt;=AA$178,'MissFill 1'!Z96,"")</f>
        <v>1965</v>
      </c>
      <c r="AB93" s="59">
        <f>IF($A93&lt;=AB$178,'MissFill 1'!AA96,"")</f>
        <v>114</v>
      </c>
      <c r="AC93" s="59">
        <f>IF($A93&lt;=AC$178,'MissFill 1'!AB96,"")</f>
        <v>178</v>
      </c>
      <c r="AD93" s="59">
        <f>IF($A93&lt;=AD$178,'MissFill 1'!AC96,"")</f>
        <v>79</v>
      </c>
      <c r="AE93" s="59">
        <f>IF($A93&lt;=AE$178,'MissFill 1'!AD96,"")</f>
        <v>187</v>
      </c>
      <c r="AF93" s="59">
        <f>IF($A93&lt;=AF$178,'MissFill 1'!AE96,"")</f>
        <v>73</v>
      </c>
      <c r="AG93" s="59">
        <f>IF($A93&lt;=AG$178,'MissFill 1'!AF96,"")</f>
        <v>9</v>
      </c>
      <c r="AH93" s="59">
        <f>IF($A93&lt;=AH$178,'MissFill 1'!AG96,"")</f>
        <v>240</v>
      </c>
      <c r="AI93" s="59">
        <f>IF($A93&lt;=AI$178,'MissFill 1'!AH96,"")</f>
        <v>1322</v>
      </c>
      <c r="AJ93" s="59">
        <f>IF($A93&lt;=AJ$178,'MissFill 1'!AI96,"")</f>
        <v>91</v>
      </c>
      <c r="AK93" s="59">
        <f>IF($A93&lt;=AK$178,'MissFill 1'!AJ96,"")</f>
        <v>1792</v>
      </c>
      <c r="AL93" s="59">
        <f>IF($A93&lt;=AL$178,'MissFill 1'!AK96,"")</f>
        <v>36</v>
      </c>
      <c r="AM93" s="59">
        <f>IF($A93&lt;=AM$178,'MissFill 1'!AL96,"")</f>
        <v>1498</v>
      </c>
      <c r="AN93" s="59">
        <f>IF($A93&lt;=AN$178,'MissFill 1'!AM96,"")</f>
        <v>908</v>
      </c>
      <c r="AO93" s="59">
        <f>IF($A93&lt;=AO$178,'MissFill 1'!AN96,"")</f>
        <v>1100</v>
      </c>
      <c r="AP93" s="59">
        <f>IF($A93&lt;=AP$178,'MissFill 1'!AO96,"")</f>
        <v>1716</v>
      </c>
      <c r="AQ93" s="59">
        <f>IF($A93&lt;=AQ$178,'MissFill 1'!AP96,"")</f>
        <v>836</v>
      </c>
      <c r="AR93" s="59">
        <f>IF($A93&lt;=AR$178,'MissFill 1'!AQ96,"")</f>
        <v>1843</v>
      </c>
      <c r="AS93" s="59">
        <f>IF($A93&lt;=AS$178,'MissFill 1'!AR96,"")</f>
        <v>356</v>
      </c>
      <c r="AT93" s="59">
        <f>IF($A93&lt;=AT$178,'MissFill 1'!AS96,"")</f>
        <v>803</v>
      </c>
      <c r="AU93" s="59">
        <f>IF($A93&lt;=AU$178,'MissFill 1'!AT96,"")</f>
        <v>1667</v>
      </c>
      <c r="AV93" s="59">
        <f>IF($A93&lt;=AV$178,'MissFill 1'!AU96,"")</f>
        <v>509</v>
      </c>
      <c r="AW93" s="59">
        <f>IF($A93&lt;=AW$178,'MissFill 1'!AV96,"")</f>
        <v>505</v>
      </c>
      <c r="AX93" s="59">
        <f>IF($A93&lt;=AX$178,'MissFill 1'!AW96,"")</f>
        <v>857</v>
      </c>
    </row>
    <row r="94" spans="1:50" x14ac:dyDescent="0.25">
      <c r="A94" s="41">
        <v>44439</v>
      </c>
      <c r="B94" s="52">
        <v>243</v>
      </c>
      <c r="C94" s="59">
        <f>IF($A94&lt;=C$178,'MissFill 1'!B97,"")</f>
        <v>577</v>
      </c>
      <c r="D94" s="59">
        <f>IF($A94&lt;=D$178,'MissFill 1'!C97,"")</f>
        <v>1066</v>
      </c>
      <c r="E94" s="59">
        <f>IF($A94&lt;=E$178,'MissFill 1'!D97,"")</f>
        <v>636</v>
      </c>
      <c r="F94" s="59">
        <f>IF($A94&lt;=F$178,'MissFill 1'!E97,"")</f>
        <v>26</v>
      </c>
      <c r="G94" s="59">
        <f>IF($A94&lt;=G$178,'MissFill 1'!F97,"")</f>
        <v>2</v>
      </c>
      <c r="H94" s="59">
        <f>IF($A94&lt;=H$178,'MissFill 1'!G97,"")</f>
        <v>780</v>
      </c>
      <c r="I94" s="59">
        <f>IF($A94&lt;=I$178,'MissFill 1'!H97,"")</f>
        <v>2866</v>
      </c>
      <c r="J94" s="59">
        <f>IF($A94&lt;=J$178,'MissFill 1'!I97,"")</f>
        <v>4</v>
      </c>
      <c r="K94" s="59">
        <f>IF($A94&lt;=K$178,'MissFill 1'!J97,"")</f>
        <v>1661</v>
      </c>
      <c r="L94" s="59">
        <f>IF($A94&lt;=L$178,'MissFill 1'!K97,"")</f>
        <v>941</v>
      </c>
      <c r="M94" s="59">
        <f>IF($A94&lt;=M$178,'MissFill 1'!L97,"")</f>
        <v>771</v>
      </c>
      <c r="N94" s="59">
        <f>IF($A94&lt;=N$178,'MissFill 1'!M97,"")</f>
        <v>254</v>
      </c>
      <c r="O94" s="59">
        <f>IF($A94&lt;=O$178,'MissFill 1'!N97,"")</f>
        <v>705</v>
      </c>
      <c r="P94" s="59">
        <f>IF($A94&lt;=P$178,'MissFill 1'!O97,"")</f>
        <v>5209</v>
      </c>
      <c r="Q94" s="59">
        <f>IF($A94&lt;=Q$178,'MissFill 1'!P97,"")</f>
        <v>93</v>
      </c>
      <c r="R94" s="59">
        <f>IF($A94&lt;=R$178,'MissFill 1'!Q97,"")</f>
        <v>0</v>
      </c>
      <c r="S94" s="59">
        <f>IF($A94&lt;=S$178,'MissFill 1'!R97,"")</f>
        <v>435</v>
      </c>
      <c r="T94" s="59">
        <f>IF($A94&lt;=T$178,'MissFill 1'!S97,"")</f>
        <v>67</v>
      </c>
      <c r="U94" s="59">
        <f>IF($A94&lt;=U$178,'MissFill 1'!T97,"")</f>
        <v>1024</v>
      </c>
      <c r="V94" s="59">
        <f>IF($A94&lt;=V$178,'MissFill 1'!U97,"")</f>
        <v>723</v>
      </c>
      <c r="W94" s="59">
        <f>IF($A94&lt;=W$178,'MissFill 1'!V97,"")</f>
        <v>2583</v>
      </c>
      <c r="X94" s="59">
        <f>IF($A94&lt;=X$178,'MissFill 1'!W97,"")</f>
        <v>201</v>
      </c>
      <c r="Y94" s="59">
        <f>IF($A94&lt;=Y$178,'MissFill 1'!X97,"")</f>
        <v>3033</v>
      </c>
      <c r="Z94" s="59">
        <f>IF($A94&lt;=Z$178,'MissFill 1'!Y97,"")</f>
        <v>1653</v>
      </c>
      <c r="AA94" s="59">
        <f>IF($A94&lt;=AA$178,'MissFill 1'!Z97,"")</f>
        <v>246</v>
      </c>
      <c r="AB94" s="59">
        <f>IF($A94&lt;=AB$178,'MissFill 1'!AA97,"")</f>
        <v>419</v>
      </c>
      <c r="AC94" s="59">
        <f>IF($A94&lt;=AC$178,'MissFill 1'!AB97,"")</f>
        <v>4438</v>
      </c>
      <c r="AD94" s="59">
        <f>IF($A94&lt;=AD$178,'MissFill 1'!AC97,"")</f>
        <v>53</v>
      </c>
      <c r="AE94" s="59">
        <f>IF($A94&lt;=AE$178,'MissFill 1'!AD97,"")</f>
        <v>674</v>
      </c>
      <c r="AF94" s="59">
        <f>IF($A94&lt;=AF$178,'MissFill 1'!AE97,"")</f>
        <v>0</v>
      </c>
      <c r="AG94" s="59">
        <f>IF($A94&lt;=AG$178,'MissFill 1'!AF97,"")</f>
        <v>98</v>
      </c>
      <c r="AH94" s="59">
        <f>IF($A94&lt;=AH$178,'MissFill 1'!AG97,"")</f>
        <v>165</v>
      </c>
      <c r="AI94" s="59">
        <f>IF($A94&lt;=AI$178,'MissFill 1'!AH97,"")</f>
        <v>80</v>
      </c>
      <c r="AJ94" s="59">
        <f>IF($A94&lt;=AJ$178,'MissFill 1'!AI97,"")</f>
        <v>51</v>
      </c>
      <c r="AK94" s="59">
        <f>IF($A94&lt;=AK$178,'MissFill 1'!AJ97,"")</f>
        <v>1888</v>
      </c>
      <c r="AL94" s="59">
        <f>IF($A94&lt;=AL$178,'MissFill 1'!AK97,"")</f>
        <v>1058</v>
      </c>
      <c r="AM94" s="59">
        <f>IF($A94&lt;=AM$178,'MissFill 1'!AL97,"")</f>
        <v>1083</v>
      </c>
      <c r="AN94" s="59">
        <f>IF($A94&lt;=AN$178,'MissFill 1'!AM97,"")</f>
        <v>1859</v>
      </c>
      <c r="AO94" s="59">
        <f>IF($A94&lt;=AO$178,'MissFill 1'!AN97,"")</f>
        <v>1560</v>
      </c>
      <c r="AP94" s="59">
        <f>IF($A94&lt;=AP$178,'MissFill 1'!AO97,"")</f>
        <v>1651</v>
      </c>
      <c r="AQ94" s="59">
        <f>IF($A94&lt;=AQ$178,'MissFill 1'!AP97,"")</f>
        <v>945</v>
      </c>
      <c r="AR94" s="59">
        <f>IF($A94&lt;=AR$178,'MissFill 1'!AQ97,"")</f>
        <v>2648</v>
      </c>
      <c r="AS94" s="59">
        <f>IF($A94&lt;=AS$178,'MissFill 1'!AR97,"")</f>
        <v>811</v>
      </c>
      <c r="AT94" s="59">
        <f>IF($A94&lt;=AT$178,'MissFill 1'!AS97,"")</f>
        <v>1090</v>
      </c>
      <c r="AU94" s="59">
        <f>IF($A94&lt;=AU$178,'MissFill 1'!AT97,"")</f>
        <v>1558</v>
      </c>
      <c r="AV94" s="59">
        <f>IF($A94&lt;=AV$178,'MissFill 1'!AU97,"")</f>
        <v>591</v>
      </c>
      <c r="AW94" s="59">
        <f>IF($A94&lt;=AW$178,'MissFill 1'!AV97,"")</f>
        <v>451</v>
      </c>
      <c r="AX94" s="59">
        <f>IF($A94&lt;=AX$178,'MissFill 1'!AW97,"")</f>
        <v>875</v>
      </c>
    </row>
    <row r="95" spans="1:50" x14ac:dyDescent="0.25">
      <c r="A95" s="41">
        <v>44440</v>
      </c>
      <c r="B95" s="52">
        <v>244</v>
      </c>
      <c r="C95" s="59">
        <f>IF($A95&lt;=C$178,'MissFill 1'!B98,"")</f>
        <v>314</v>
      </c>
      <c r="D95" s="59">
        <f>IF($A95&lt;=D$178,'MissFill 1'!C98,"")</f>
        <v>676</v>
      </c>
      <c r="E95" s="59">
        <f>IF($A95&lt;=E$178,'MissFill 1'!D98,"")</f>
        <v>99</v>
      </c>
      <c r="F95" s="59">
        <f>IF($A95&lt;=F$178,'MissFill 1'!E98,"")</f>
        <v>0</v>
      </c>
      <c r="G95" s="59">
        <f>IF($A95&lt;=G$178,'MissFill 1'!F98,"")</f>
        <v>20</v>
      </c>
      <c r="H95" s="59">
        <f>IF($A95&lt;=H$178,'MissFill 1'!G98,"")</f>
        <v>1430</v>
      </c>
      <c r="I95" s="59">
        <f>IF($A95&lt;=I$178,'MissFill 1'!H98,"")</f>
        <v>5931</v>
      </c>
      <c r="J95" s="59">
        <f>IF($A95&lt;=J$178,'MissFill 1'!I98,"")</f>
        <v>715</v>
      </c>
      <c r="K95" s="59">
        <f>IF($A95&lt;=K$178,'MissFill 1'!J98,"")</f>
        <v>1648</v>
      </c>
      <c r="L95" s="59">
        <f>IF($A95&lt;=L$178,'MissFill 1'!K98,"")</f>
        <v>1482</v>
      </c>
      <c r="M95" s="59">
        <f>IF($A95&lt;=M$178,'MissFill 1'!L98,"")</f>
        <v>1300</v>
      </c>
      <c r="N95" s="59">
        <f>IF($A95&lt;=N$178,'MissFill 1'!M98,"")</f>
        <v>167</v>
      </c>
      <c r="O95" s="59">
        <f>IF($A95&lt;=O$178,'MissFill 1'!N98,"")</f>
        <v>2069</v>
      </c>
      <c r="P95" s="59">
        <f>IF($A95&lt;=P$178,'MissFill 1'!O98,"")</f>
        <v>4812</v>
      </c>
      <c r="Q95" s="59">
        <f>IF($A95&lt;=Q$178,'MissFill 1'!P98,"")</f>
        <v>242</v>
      </c>
      <c r="R95" s="59">
        <f>IF($A95&lt;=R$178,'MissFill 1'!Q98,"")</f>
        <v>8</v>
      </c>
      <c r="S95" s="59">
        <f>IF($A95&lt;=S$178,'MissFill 1'!R98,"")</f>
        <v>23</v>
      </c>
      <c r="T95" s="59">
        <f>IF($A95&lt;=T$178,'MissFill 1'!S98,"")</f>
        <v>24</v>
      </c>
      <c r="U95" s="59">
        <f>IF($A95&lt;=U$178,'MissFill 1'!T98,"")</f>
        <v>1207</v>
      </c>
      <c r="V95" s="59">
        <f>IF($A95&lt;=V$178,'MissFill 1'!U98,"")</f>
        <v>2394</v>
      </c>
      <c r="W95" s="59">
        <f>IF($A95&lt;=W$178,'MissFill 1'!V98,"")</f>
        <v>850</v>
      </c>
      <c r="X95" s="59">
        <f>IF($A95&lt;=X$178,'MissFill 1'!W98,"")</f>
        <v>1018</v>
      </c>
      <c r="Y95" s="59">
        <f>IF($A95&lt;=Y$178,'MissFill 1'!X98,"")</f>
        <v>1322</v>
      </c>
      <c r="Z95" s="59">
        <f>IF($A95&lt;=Z$178,'MissFill 1'!Y98,"")</f>
        <v>2956</v>
      </c>
      <c r="AA95" s="59">
        <f>IF($A95&lt;=AA$178,'MissFill 1'!Z98,"")</f>
        <v>55</v>
      </c>
      <c r="AB95" s="59">
        <f>IF($A95&lt;=AB$178,'MissFill 1'!AA98,"")</f>
        <v>1799</v>
      </c>
      <c r="AC95" s="59">
        <f>IF($A95&lt;=AC$178,'MissFill 1'!AB98,"")</f>
        <v>1098</v>
      </c>
      <c r="AD95" s="59">
        <f>IF($A95&lt;=AD$178,'MissFill 1'!AC98,"")</f>
        <v>842</v>
      </c>
      <c r="AE95" s="59">
        <f>IF($A95&lt;=AE$178,'MissFill 1'!AD98,"")</f>
        <v>169</v>
      </c>
      <c r="AF95" s="59">
        <f>IF($A95&lt;=AF$178,'MissFill 1'!AE98,"")</f>
        <v>0</v>
      </c>
      <c r="AG95" s="59">
        <f>IF($A95&lt;=AG$178,'MissFill 1'!AF98,"")</f>
        <v>1086</v>
      </c>
      <c r="AH95" s="59">
        <f>IF($A95&lt;=AH$178,'MissFill 1'!AG98,"")</f>
        <v>650</v>
      </c>
      <c r="AI95" s="59">
        <f>IF($A95&lt;=AI$178,'MissFill 1'!AH98,"")</f>
        <v>0</v>
      </c>
      <c r="AJ95" s="59">
        <f>IF($A95&lt;=AJ$178,'MissFill 1'!AI98,"")</f>
        <v>66</v>
      </c>
      <c r="AK95" s="59">
        <f>IF($A95&lt;=AK$178,'MissFill 1'!AJ98,"")</f>
        <v>1822</v>
      </c>
      <c r="AL95" s="59">
        <f>IF($A95&lt;=AL$178,'MissFill 1'!AK98,"")</f>
        <v>286</v>
      </c>
      <c r="AM95" s="59">
        <f>IF($A95&lt;=AM$178,'MissFill 1'!AL98,"")</f>
        <v>1338</v>
      </c>
      <c r="AN95" s="59">
        <f>IF($A95&lt;=AN$178,'MissFill 1'!AM98,"")</f>
        <v>1564</v>
      </c>
      <c r="AO95" s="59">
        <f>IF($A95&lt;=AO$178,'MissFill 1'!AN98,"")</f>
        <v>1160</v>
      </c>
      <c r="AP95" s="59">
        <f>IF($A95&lt;=AP$178,'MissFill 1'!AO98,"")</f>
        <v>1537</v>
      </c>
      <c r="AQ95" s="59">
        <f>IF($A95&lt;=AQ$178,'MissFill 1'!AP98,"")</f>
        <v>876</v>
      </c>
      <c r="AR95" s="59">
        <f>IF($A95&lt;=AR$178,'MissFill 1'!AQ98,"")</f>
        <v>4073</v>
      </c>
      <c r="AS95" s="59">
        <f>IF($A95&lt;=AS$178,'MissFill 1'!AR98,"")</f>
        <v>2363</v>
      </c>
      <c r="AT95" s="59">
        <f>IF($A95&lt;=AT$178,'MissFill 1'!AS98,"")</f>
        <v>95</v>
      </c>
      <c r="AU95" s="59">
        <f>IF($A95&lt;=AU$178,'MissFill 1'!AT98,"")</f>
        <v>1480</v>
      </c>
      <c r="AV95" s="59">
        <f>IF($A95&lt;=AV$178,'MissFill 1'!AU98,"")</f>
        <v>1218</v>
      </c>
      <c r="AW95" s="59">
        <f>IF($A95&lt;=AW$178,'MissFill 1'!AV98,"")</f>
        <v>38</v>
      </c>
      <c r="AX95" s="59">
        <f>IF($A95&lt;=AX$178,'MissFill 1'!AW98,"")</f>
        <v>771</v>
      </c>
    </row>
    <row r="96" spans="1:50" x14ac:dyDescent="0.25">
      <c r="A96" s="41">
        <v>44441</v>
      </c>
      <c r="B96" s="52">
        <v>245</v>
      </c>
      <c r="C96" s="59">
        <f>IF($A96&lt;=C$178,'MissFill 1'!B99,"")</f>
        <v>124</v>
      </c>
      <c r="D96" s="59">
        <f>IF($A96&lt;=D$178,'MissFill 1'!C99,"")</f>
        <v>161</v>
      </c>
      <c r="E96" s="59">
        <f>IF($A96&lt;=E$178,'MissFill 1'!D99,"")</f>
        <v>3</v>
      </c>
      <c r="F96" s="59">
        <f>IF($A96&lt;=F$178,'MissFill 1'!E99,"")</f>
        <v>24</v>
      </c>
      <c r="G96" s="59">
        <f>IF($A96&lt;=G$178,'MissFill 1'!F99,"")</f>
        <v>3290</v>
      </c>
      <c r="H96" s="59">
        <f>IF($A96&lt;=H$178,'MissFill 1'!G99,"")</f>
        <v>1683</v>
      </c>
      <c r="I96" s="59">
        <f>IF($A96&lt;=I$178,'MissFill 1'!H99,"")</f>
        <v>2370</v>
      </c>
      <c r="J96" s="59">
        <f>IF($A96&lt;=J$178,'MissFill 1'!I99,"")</f>
        <v>38</v>
      </c>
      <c r="K96" s="59">
        <f>IF($A96&lt;=K$178,'MissFill 1'!J99,"")</f>
        <v>1904</v>
      </c>
      <c r="L96" s="59">
        <f>IF($A96&lt;=L$178,'MissFill 1'!K99,"")</f>
        <v>1223</v>
      </c>
      <c r="M96" s="59">
        <f>IF($A96&lt;=M$178,'MissFill 1'!L99,"")</f>
        <v>1864</v>
      </c>
      <c r="N96" s="59">
        <f>IF($A96&lt;=N$178,'MissFill 1'!M99,"")</f>
        <v>863</v>
      </c>
      <c r="O96" s="59">
        <f>IF($A96&lt;=O$178,'MissFill 1'!N99,"")</f>
        <v>466</v>
      </c>
      <c r="P96" s="59">
        <f>IF($A96&lt;=P$178,'MissFill 1'!O99,"")</f>
        <v>2378</v>
      </c>
      <c r="Q96" s="59">
        <f>IF($A96&lt;=Q$178,'MissFill 1'!P99,"")</f>
        <v>1004</v>
      </c>
      <c r="R96" s="59">
        <f>IF($A96&lt;=R$178,'MissFill 1'!Q99,"")</f>
        <v>13</v>
      </c>
      <c r="S96" s="59">
        <f>IF($A96&lt;=S$178,'MissFill 1'!R99,"")</f>
        <v>610</v>
      </c>
      <c r="T96" s="59">
        <f>IF($A96&lt;=T$178,'MissFill 1'!S99,"")</f>
        <v>7</v>
      </c>
      <c r="U96" s="59">
        <f>IF($A96&lt;=U$178,'MissFill 1'!T99,"")</f>
        <v>499</v>
      </c>
      <c r="V96" s="59">
        <f>IF($A96&lt;=V$178,'MissFill 1'!U99,"")</f>
        <v>3368</v>
      </c>
      <c r="W96" s="59">
        <f>IF($A96&lt;=W$178,'MissFill 1'!V99,"")</f>
        <v>2610</v>
      </c>
      <c r="X96" s="59">
        <f>IF($A96&lt;=X$178,'MissFill 1'!W99,"")</f>
        <v>850</v>
      </c>
      <c r="Y96" s="59">
        <f>IF($A96&lt;=Y$178,'MissFill 1'!X99,"")</f>
        <v>0</v>
      </c>
      <c r="Z96" s="59">
        <f>IF($A96&lt;=Z$178,'MissFill 1'!Y99,"")</f>
        <v>4207</v>
      </c>
      <c r="AA96" s="59">
        <f>IF($A96&lt;=AA$178,'MissFill 1'!Z99,"")</f>
        <v>0</v>
      </c>
      <c r="AB96" s="59">
        <f>IF($A96&lt;=AB$178,'MissFill 1'!AA99,"")</f>
        <v>2888</v>
      </c>
      <c r="AC96" s="59">
        <f>IF($A96&lt;=AC$178,'MissFill 1'!AB99,"")</f>
        <v>291</v>
      </c>
      <c r="AD96" s="59">
        <f>IF($A96&lt;=AD$178,'MissFill 1'!AC99,"")</f>
        <v>387</v>
      </c>
      <c r="AE96" s="59">
        <f>IF($A96&lt;=AE$178,'MissFill 1'!AD99,"")</f>
        <v>502</v>
      </c>
      <c r="AF96" s="59">
        <f>IF($A96&lt;=AF$178,'MissFill 1'!AE99,"")</f>
        <v>0</v>
      </c>
      <c r="AG96" s="59">
        <f>IF($A96&lt;=AG$178,'MissFill 1'!AF99,"")</f>
        <v>1361</v>
      </c>
      <c r="AH96" s="59">
        <f>IF($A96&lt;=AH$178,'MissFill 1'!AG99,"")</f>
        <v>434</v>
      </c>
      <c r="AI96" s="59">
        <f>IF($A96&lt;=AI$178,'MissFill 1'!AH99,"")</f>
        <v>0</v>
      </c>
      <c r="AJ96" s="59">
        <f>IF($A96&lt;=AJ$178,'MissFill 1'!AI99,"")</f>
        <v>60</v>
      </c>
      <c r="AK96" s="59">
        <f>IF($A96&lt;=AK$178,'MissFill 1'!AJ99,"")</f>
        <v>1176</v>
      </c>
      <c r="AL96" s="59">
        <f>IF($A96&lt;=AL$178,'MissFill 1'!AK99,"")</f>
        <v>483</v>
      </c>
      <c r="AM96" s="59">
        <f>IF($A96&lt;=AM$178,'MissFill 1'!AL99,"")</f>
        <v>1343</v>
      </c>
      <c r="AN96" s="59">
        <f>IF($A96&lt;=AN$178,'MissFill 1'!AM99,"")</f>
        <v>1233</v>
      </c>
      <c r="AO96" s="59">
        <f>IF($A96&lt;=AO$178,'MissFill 1'!AN99,"")</f>
        <v>1159</v>
      </c>
      <c r="AP96" s="59">
        <f>IF($A96&lt;=AP$178,'MissFill 1'!AO99,"")</f>
        <v>1974</v>
      </c>
      <c r="AQ96" s="59">
        <f>IF($A96&lt;=AQ$178,'MissFill 1'!AP99,"")</f>
        <v>1309</v>
      </c>
      <c r="AR96" s="59">
        <f>IF($A96&lt;=AR$178,'MissFill 1'!AQ99,"")</f>
        <v>6820</v>
      </c>
      <c r="AS96" s="59">
        <f>IF($A96&lt;=AS$178,'MissFill 1'!AR99,"")</f>
        <v>2213</v>
      </c>
      <c r="AT96" s="59">
        <f>IF($A96&lt;=AT$178,'MissFill 1'!AS99,"")</f>
        <v>590</v>
      </c>
      <c r="AU96" s="59">
        <f>IF($A96&lt;=AU$178,'MissFill 1'!AT99,"")</f>
        <v>1951</v>
      </c>
      <c r="AV96" s="59">
        <f>IF($A96&lt;=AV$178,'MissFill 1'!AU99,"")</f>
        <v>1466</v>
      </c>
      <c r="AW96" s="59">
        <f>IF($A96&lt;=AW$178,'MissFill 1'!AV99,"")</f>
        <v>6</v>
      </c>
      <c r="AX96" s="59">
        <f>IF($A96&lt;=AX$178,'MissFill 1'!AW99,"")</f>
        <v>792</v>
      </c>
    </row>
    <row r="97" spans="1:50" x14ac:dyDescent="0.25">
      <c r="A97" s="41">
        <v>44442</v>
      </c>
      <c r="B97" s="52">
        <v>246</v>
      </c>
      <c r="C97" s="59">
        <f>IF($A97&lt;=C$178,'MissFill 1'!B100,"")</f>
        <v>45</v>
      </c>
      <c r="D97" s="59">
        <f>IF($A97&lt;=D$178,'MissFill 1'!C100,"")</f>
        <v>441</v>
      </c>
      <c r="E97" s="59">
        <f>IF($A97&lt;=E$178,'MissFill 1'!D100,"")</f>
        <v>303</v>
      </c>
      <c r="F97" s="59">
        <f>IF($A97&lt;=F$178,'MissFill 1'!E100,"")</f>
        <v>539</v>
      </c>
      <c r="G97" s="59">
        <f>IF($A97&lt;=G$178,'MissFill 1'!F100,"")</f>
        <v>3216</v>
      </c>
      <c r="H97" s="59">
        <f>IF($A97&lt;=H$178,'MissFill 1'!G100,"")</f>
        <v>18</v>
      </c>
      <c r="I97" s="59">
        <f>IF($A97&lt;=I$178,'MissFill 1'!H100,"")</f>
        <v>2356</v>
      </c>
      <c r="J97" s="59">
        <f>IF($A97&lt;=J$178,'MissFill 1'!I100,"")</f>
        <v>215</v>
      </c>
      <c r="K97" s="59">
        <f>IF($A97&lt;=K$178,'MissFill 1'!J100,"")</f>
        <v>0</v>
      </c>
      <c r="L97" s="59">
        <f>IF($A97&lt;=L$178,'MissFill 1'!K100,"")</f>
        <v>839</v>
      </c>
      <c r="M97" s="59">
        <f>IF($A97&lt;=M$178,'MissFill 1'!L100,"")</f>
        <v>6572</v>
      </c>
      <c r="N97" s="59">
        <f>IF($A97&lt;=N$178,'MissFill 1'!M100,"")</f>
        <v>12</v>
      </c>
      <c r="O97" s="59">
        <f>IF($A97&lt;=O$178,'MissFill 1'!N100,"")</f>
        <v>890</v>
      </c>
      <c r="P97" s="59">
        <f>IF($A97&lt;=P$178,'MissFill 1'!O100,"")</f>
        <v>3755</v>
      </c>
      <c r="Q97" s="59">
        <f>IF($A97&lt;=Q$178,'MissFill 1'!P100,"")</f>
        <v>151</v>
      </c>
      <c r="R97" s="59">
        <f>IF($A97&lt;=R$178,'MissFill 1'!Q100,"")</f>
        <v>14</v>
      </c>
      <c r="S97" s="59">
        <f>IF($A97&lt;=S$178,'MissFill 1'!R100,"")</f>
        <v>413</v>
      </c>
      <c r="T97" s="59">
        <f>IF($A97&lt;=T$178,'MissFill 1'!S100,"")</f>
        <v>80</v>
      </c>
      <c r="U97" s="59">
        <f>IF($A97&lt;=U$178,'MissFill 1'!T100,"")</f>
        <v>255</v>
      </c>
      <c r="V97" s="59">
        <f>IF($A97&lt;=V$178,'MissFill 1'!U100,"")</f>
        <v>4159</v>
      </c>
      <c r="W97" s="59">
        <f>IF($A97&lt;=W$178,'MissFill 1'!V100,"")</f>
        <v>1524</v>
      </c>
      <c r="X97" s="59">
        <f>IF($A97&lt;=X$178,'MissFill 1'!W100,"")</f>
        <v>534</v>
      </c>
      <c r="Y97" s="59">
        <f>IF($A97&lt;=Y$178,'MissFill 1'!X100,"")</f>
        <v>0</v>
      </c>
      <c r="Z97" s="59">
        <f>IF($A97&lt;=Z$178,'MissFill 1'!Y100,"")</f>
        <v>3985</v>
      </c>
      <c r="AA97" s="59">
        <f>IF($A97&lt;=AA$178,'MissFill 1'!Z100,"")</f>
        <v>0</v>
      </c>
      <c r="AB97" s="59">
        <f>IF($A97&lt;=AB$178,'MissFill 1'!AA100,"")</f>
        <v>754</v>
      </c>
      <c r="AC97" s="59">
        <f>IF($A97&lt;=AC$178,'MissFill 1'!AB100,"")</f>
        <v>2441</v>
      </c>
      <c r="AD97" s="59">
        <f>IF($A97&lt;=AD$178,'MissFill 1'!AC100,"")</f>
        <v>81</v>
      </c>
      <c r="AE97" s="59">
        <f>IF($A97&lt;=AE$178,'MissFill 1'!AD100,"")</f>
        <v>1656</v>
      </c>
      <c r="AF97" s="59">
        <f>IF($A97&lt;=AF$178,'MissFill 1'!AE100,"")</f>
        <v>0</v>
      </c>
      <c r="AG97" s="59">
        <f>IF($A97&lt;=AG$178,'MissFill 1'!AF100,"")</f>
        <v>1346</v>
      </c>
      <c r="AH97" s="59">
        <f>IF($A97&lt;=AH$178,'MissFill 1'!AG100,"")</f>
        <v>137</v>
      </c>
      <c r="AI97" s="59">
        <f>IF($A97&lt;=AI$178,'MissFill 1'!AH100,"")</f>
        <v>0</v>
      </c>
      <c r="AJ97" s="59">
        <f>IF($A97&lt;=AJ$178,'MissFill 1'!AI100,"")</f>
        <v>129</v>
      </c>
      <c r="AK97" s="59">
        <f>IF($A97&lt;=AK$178,'MissFill 1'!AJ100,"")</f>
        <v>1822</v>
      </c>
      <c r="AL97" s="59">
        <f>IF($A97&lt;=AL$178,'MissFill 1'!AK100,"")</f>
        <v>852</v>
      </c>
      <c r="AM97" s="59">
        <f>IF($A97&lt;=AM$178,'MissFill 1'!AL100,"")</f>
        <v>532</v>
      </c>
      <c r="AN97" s="59">
        <f>IF($A97&lt;=AN$178,'MissFill 1'!AM100,"")</f>
        <v>1063</v>
      </c>
      <c r="AO97" s="59">
        <f>IF($A97&lt;=AO$178,'MissFill 1'!AN100,"")</f>
        <v>1497</v>
      </c>
      <c r="AP97" s="59">
        <f>IF($A97&lt;=AP$178,'MissFill 1'!AO100,"")</f>
        <v>1680</v>
      </c>
      <c r="AQ97" s="59">
        <f>IF($A97&lt;=AQ$178,'MissFill 1'!AP100,"")</f>
        <v>363</v>
      </c>
      <c r="AR97" s="59">
        <f>IF($A97&lt;=AR$178,'MissFill 1'!AQ100,"")</f>
        <v>5151</v>
      </c>
      <c r="AS97" s="59">
        <f>IF($A97&lt;=AS$178,'MissFill 1'!AR100,"")</f>
        <v>2732</v>
      </c>
      <c r="AT97" s="59">
        <f>IF($A97&lt;=AT$178,'MissFill 1'!AS100,"")</f>
        <v>488</v>
      </c>
      <c r="AU97" s="59">
        <f>IF($A97&lt;=AU$178,'MissFill 1'!AT100,"")</f>
        <v>2228</v>
      </c>
      <c r="AV97" s="59">
        <f>IF($A97&lt;=AV$178,'MissFill 1'!AU100,"")</f>
        <v>982</v>
      </c>
      <c r="AW97" s="59">
        <f>IF($A97&lt;=AW$178,'MissFill 1'!AV100,"")</f>
        <v>8</v>
      </c>
      <c r="AX97" s="59">
        <f>IF($A97&lt;=AX$178,'MissFill 1'!AW100,"")</f>
        <v>337</v>
      </c>
    </row>
    <row r="98" spans="1:50" x14ac:dyDescent="0.25">
      <c r="A98" s="41">
        <v>44443</v>
      </c>
      <c r="B98" s="52">
        <v>247</v>
      </c>
      <c r="C98" s="59">
        <f>IF($A98&lt;=C$178,'MissFill 1'!B101,"")</f>
        <v>30</v>
      </c>
      <c r="D98" s="59">
        <f>IF($A98&lt;=D$178,'MissFill 1'!C101,"")</f>
        <v>5</v>
      </c>
      <c r="E98" s="59">
        <f>IF($A98&lt;=E$178,'MissFill 1'!D101,"")</f>
        <v>731</v>
      </c>
      <c r="F98" s="59">
        <f>IF($A98&lt;=F$178,'MissFill 1'!E101,"")</f>
        <v>3</v>
      </c>
      <c r="G98" s="59">
        <f>IF($A98&lt;=G$178,'MissFill 1'!F101,"")</f>
        <v>3625</v>
      </c>
      <c r="H98" s="59">
        <f>IF($A98&lt;=H$178,'MissFill 1'!G101,"")</f>
        <v>2244</v>
      </c>
      <c r="I98" s="59">
        <f>IF($A98&lt;=I$178,'MissFill 1'!H101,"")</f>
        <v>4053</v>
      </c>
      <c r="J98" s="59">
        <f>IF($A98&lt;=J$178,'MissFill 1'!I101,"")</f>
        <v>1287</v>
      </c>
      <c r="K98" s="59">
        <f>IF($A98&lt;=K$178,'MissFill 1'!J101,"")</f>
        <v>0</v>
      </c>
      <c r="L98" s="59">
        <f>IF($A98&lt;=L$178,'MissFill 1'!K101,"")</f>
        <v>1292</v>
      </c>
      <c r="M98" s="59">
        <f>IF($A98&lt;=M$178,'MissFill 1'!L101,"")</f>
        <v>9343</v>
      </c>
      <c r="N98" s="59">
        <f>IF($A98&lt;=N$178,'MissFill 1'!M101,"")</f>
        <v>196</v>
      </c>
      <c r="O98" s="59">
        <f>IF($A98&lt;=O$178,'MissFill 1'!N101,"")</f>
        <v>7</v>
      </c>
      <c r="P98" s="59">
        <f>IF($A98&lt;=P$178,'MissFill 1'!O101,"")</f>
        <v>478</v>
      </c>
      <c r="Q98" s="59">
        <f>IF($A98&lt;=Q$178,'MissFill 1'!P101,"")</f>
        <v>551</v>
      </c>
      <c r="R98" s="59">
        <f>IF($A98&lt;=R$178,'MissFill 1'!Q101,"")</f>
        <v>2</v>
      </c>
      <c r="S98" s="59">
        <f>IF($A98&lt;=S$178,'MissFill 1'!R101,"")</f>
        <v>2</v>
      </c>
      <c r="T98" s="59">
        <f>IF($A98&lt;=T$178,'MissFill 1'!S101,"")</f>
        <v>940</v>
      </c>
      <c r="U98" s="59">
        <f>IF($A98&lt;=U$178,'MissFill 1'!T101,"")</f>
        <v>6283</v>
      </c>
      <c r="V98" s="59">
        <f>IF($A98&lt;=V$178,'MissFill 1'!U101,"")</f>
        <v>1075</v>
      </c>
      <c r="W98" s="59">
        <f>IF($A98&lt;=W$178,'MissFill 1'!V101,"")</f>
        <v>308</v>
      </c>
      <c r="X98" s="59">
        <f>IF($A98&lt;=X$178,'MissFill 1'!W101,"")</f>
        <v>1261</v>
      </c>
      <c r="Y98" s="59">
        <f>IF($A98&lt;=Y$178,'MissFill 1'!X101,"")</f>
        <v>341</v>
      </c>
      <c r="Z98" s="59">
        <f>IF($A98&lt;=Z$178,'MissFill 1'!Y101,"")</f>
        <v>950</v>
      </c>
      <c r="AA98" s="59">
        <f>IF($A98&lt;=AA$178,'MissFill 1'!Z101,"")</f>
        <v>0</v>
      </c>
      <c r="AB98" s="59">
        <f>IF($A98&lt;=AB$178,'MissFill 1'!AA101,"")</f>
        <v>2904</v>
      </c>
      <c r="AC98" s="59">
        <f>IF($A98&lt;=AC$178,'MissFill 1'!AB101,"")</f>
        <v>575</v>
      </c>
      <c r="AD98" s="59">
        <f>IF($A98&lt;=AD$178,'MissFill 1'!AC101,"")</f>
        <v>68</v>
      </c>
      <c r="AE98" s="59">
        <f>IF($A98&lt;=AE$178,'MissFill 1'!AD101,"")</f>
        <v>316</v>
      </c>
      <c r="AF98" s="59">
        <f>IF($A98&lt;=AF$178,'MissFill 1'!AE101,"")</f>
        <v>0</v>
      </c>
      <c r="AG98" s="59">
        <f>IF($A98&lt;=AG$178,'MissFill 1'!AF101,"")</f>
        <v>209</v>
      </c>
      <c r="AH98" s="59">
        <f>IF($A98&lt;=AH$178,'MissFill 1'!AG101,"")</f>
        <v>344</v>
      </c>
      <c r="AI98" s="59">
        <f>IF($A98&lt;=AI$178,'MissFill 1'!AH101,"")</f>
        <v>588</v>
      </c>
      <c r="AJ98" s="59">
        <f>IF($A98&lt;=AJ$178,'MissFill 1'!AI101,"")</f>
        <v>553</v>
      </c>
      <c r="AK98" s="59">
        <f>IF($A98&lt;=AK$178,'MissFill 1'!AJ101,"")</f>
        <v>1598</v>
      </c>
      <c r="AL98" s="59">
        <f>IF($A98&lt;=AL$178,'MissFill 1'!AK101,"")</f>
        <v>745</v>
      </c>
      <c r="AM98" s="59">
        <f>IF($A98&lt;=AM$178,'MissFill 1'!AL101,"")</f>
        <v>572</v>
      </c>
      <c r="AN98" s="59">
        <f>IF($A98&lt;=AN$178,'MissFill 1'!AM101,"")</f>
        <v>220</v>
      </c>
      <c r="AO98" s="59">
        <f>IF($A98&lt;=AO$178,'MissFill 1'!AN101,"")</f>
        <v>2245</v>
      </c>
      <c r="AP98" s="59">
        <f>IF($A98&lt;=AP$178,'MissFill 1'!AO101,"")</f>
        <v>2212</v>
      </c>
      <c r="AQ98" s="59">
        <f>IF($A98&lt;=AQ$178,'MissFill 1'!AP101,"")</f>
        <v>511</v>
      </c>
      <c r="AR98" s="59">
        <f>IF($A98&lt;=AR$178,'MissFill 1'!AQ101,"")</f>
        <v>4801</v>
      </c>
      <c r="AS98" s="59">
        <f>IF($A98&lt;=AS$178,'MissFill 1'!AR101,"")</f>
        <v>2471</v>
      </c>
      <c r="AT98" s="59">
        <f>IF($A98&lt;=AT$178,'MissFill 1'!AS101,"")</f>
        <v>434</v>
      </c>
      <c r="AU98" s="59">
        <f>IF($A98&lt;=AU$178,'MissFill 1'!AT101,"")</f>
        <v>2938</v>
      </c>
      <c r="AV98" s="59">
        <f>IF($A98&lt;=AV$178,'MissFill 1'!AU101,"")</f>
        <v>1192</v>
      </c>
      <c r="AW98" s="59">
        <f>IF($A98&lt;=AW$178,'MissFill 1'!AV101,"")</f>
        <v>840</v>
      </c>
      <c r="AX98" s="59">
        <f>IF($A98&lt;=AX$178,'MissFill 1'!AW101,"")</f>
        <v>295</v>
      </c>
    </row>
    <row r="99" spans="1:50" x14ac:dyDescent="0.25">
      <c r="A99" s="41">
        <v>44444</v>
      </c>
      <c r="B99" s="52">
        <v>248</v>
      </c>
      <c r="C99" s="59">
        <f>IF($A99&lt;=C$178,'MissFill 1'!B102,"")</f>
        <v>189</v>
      </c>
      <c r="D99" s="59">
        <f>IF($A99&lt;=D$178,'MissFill 1'!C102,"")</f>
        <v>31</v>
      </c>
      <c r="E99" s="59">
        <f>IF($A99&lt;=E$178,'MissFill 1'!D102,"")</f>
        <v>2178</v>
      </c>
      <c r="F99" s="59">
        <f>IF($A99&lt;=F$178,'MissFill 1'!E102,"")</f>
        <v>1026</v>
      </c>
      <c r="G99" s="59">
        <f>IF($A99&lt;=G$178,'MissFill 1'!F102,"")</f>
        <v>1455</v>
      </c>
      <c r="H99" s="59">
        <f>IF($A99&lt;=H$178,'MissFill 1'!G102,"")</f>
        <v>2890</v>
      </c>
      <c r="I99" s="59">
        <f>IF($A99&lt;=I$178,'MissFill 1'!H102,"")</f>
        <v>3571</v>
      </c>
      <c r="J99" s="59">
        <f>IF($A99&lt;=J$178,'MissFill 1'!I102,"")</f>
        <v>2244</v>
      </c>
      <c r="K99" s="59">
        <f>IF($A99&lt;=K$178,'MissFill 1'!J102,"")</f>
        <v>956</v>
      </c>
      <c r="L99" s="59">
        <f>IF($A99&lt;=L$178,'MissFill 1'!K102,"")</f>
        <v>1779</v>
      </c>
      <c r="M99" s="59">
        <f>IF($A99&lt;=M$178,'MissFill 1'!L102,"")</f>
        <v>2137</v>
      </c>
      <c r="N99" s="59">
        <f>IF($A99&lt;=N$178,'MissFill 1'!M102,"")</f>
        <v>5068</v>
      </c>
      <c r="O99" s="59">
        <f>IF($A99&lt;=O$178,'MissFill 1'!N102,"")</f>
        <v>1685</v>
      </c>
      <c r="P99" s="59">
        <f>IF($A99&lt;=P$178,'MissFill 1'!O102,"")</f>
        <v>3037</v>
      </c>
      <c r="Q99" s="59">
        <f>IF($A99&lt;=Q$178,'MissFill 1'!P102,"")</f>
        <v>590</v>
      </c>
      <c r="R99" s="59">
        <f>IF($A99&lt;=R$178,'MissFill 1'!Q102,"")</f>
        <v>535</v>
      </c>
      <c r="S99" s="59">
        <f>IF($A99&lt;=S$178,'MissFill 1'!R102,"")</f>
        <v>26</v>
      </c>
      <c r="T99" s="59">
        <f>IF($A99&lt;=T$178,'MissFill 1'!S102,"")</f>
        <v>467</v>
      </c>
      <c r="U99" s="59">
        <f>IF($A99&lt;=U$178,'MissFill 1'!T102,"")</f>
        <v>895</v>
      </c>
      <c r="V99" s="59">
        <f>IF($A99&lt;=V$178,'MissFill 1'!U102,"")</f>
        <v>966</v>
      </c>
      <c r="W99" s="59">
        <f>IF($A99&lt;=W$178,'MissFill 1'!V102,"")</f>
        <v>0</v>
      </c>
      <c r="X99" s="59">
        <f>IF($A99&lt;=X$178,'MissFill 1'!W102,"")</f>
        <v>4633</v>
      </c>
      <c r="Y99" s="59">
        <f>IF($A99&lt;=Y$178,'MissFill 1'!X102,"")</f>
        <v>38</v>
      </c>
      <c r="Z99" s="59">
        <f>IF($A99&lt;=Z$178,'MissFill 1'!Y102,"")</f>
        <v>1768</v>
      </c>
      <c r="AA99" s="59">
        <f>IF($A99&lt;=AA$178,'MissFill 1'!Z102,"")</f>
        <v>2695</v>
      </c>
      <c r="AB99" s="59">
        <f>IF($A99&lt;=AB$178,'MissFill 1'!AA102,"")</f>
        <v>37</v>
      </c>
      <c r="AC99" s="59">
        <f>IF($A99&lt;=AC$178,'MissFill 1'!AB102,"")</f>
        <v>512</v>
      </c>
      <c r="AD99" s="59">
        <f>IF($A99&lt;=AD$178,'MissFill 1'!AC102,"")</f>
        <v>639</v>
      </c>
      <c r="AE99" s="59">
        <f>IF($A99&lt;=AE$178,'MissFill 1'!AD102,"")</f>
        <v>365</v>
      </c>
      <c r="AF99" s="59">
        <f>IF($A99&lt;=AF$178,'MissFill 1'!AE102,"")</f>
        <v>0</v>
      </c>
      <c r="AG99" s="59">
        <f>IF($A99&lt;=AG$178,'MissFill 1'!AF102,"")</f>
        <v>1297</v>
      </c>
      <c r="AH99" s="59">
        <f>IF($A99&lt;=AH$178,'MissFill 1'!AG102,"")</f>
        <v>502</v>
      </c>
      <c r="AI99" s="59">
        <f>IF($A99&lt;=AI$178,'MissFill 1'!AH102,"")</f>
        <v>9</v>
      </c>
      <c r="AJ99" s="59">
        <f>IF($A99&lt;=AJ$178,'MissFill 1'!AI102,"")</f>
        <v>573</v>
      </c>
      <c r="AK99" s="59">
        <f>IF($A99&lt;=AK$178,'MissFill 1'!AJ102,"")</f>
        <v>641</v>
      </c>
      <c r="AL99" s="59">
        <f>IF($A99&lt;=AL$178,'MissFill 1'!AK102,"")</f>
        <v>943</v>
      </c>
      <c r="AM99" s="59">
        <f>IF($A99&lt;=AM$178,'MissFill 1'!AL102,"")</f>
        <v>784</v>
      </c>
      <c r="AN99" s="59">
        <f>IF($A99&lt;=AN$178,'MissFill 1'!AM102,"")</f>
        <v>475</v>
      </c>
      <c r="AO99" s="59">
        <f>IF($A99&lt;=AO$178,'MissFill 1'!AN102,"")</f>
        <v>2056</v>
      </c>
      <c r="AP99" s="59">
        <f>IF($A99&lt;=AP$178,'MissFill 1'!AO102,"")</f>
        <v>1374</v>
      </c>
      <c r="AQ99" s="59">
        <f>IF($A99&lt;=AQ$178,'MissFill 1'!AP102,"")</f>
        <v>572</v>
      </c>
      <c r="AR99" s="59">
        <f>IF($A99&lt;=AR$178,'MissFill 1'!AQ102,"")</f>
        <v>3588</v>
      </c>
      <c r="AS99" s="59">
        <f>IF($A99&lt;=AS$178,'MissFill 1'!AR102,"")</f>
        <v>3462</v>
      </c>
      <c r="AT99" s="59">
        <f>IF($A99&lt;=AT$178,'MissFill 1'!AS102,"")</f>
        <v>125</v>
      </c>
      <c r="AU99" s="59">
        <f>IF($A99&lt;=AU$178,'MissFill 1'!AT102,"")</f>
        <v>3113</v>
      </c>
      <c r="AV99" s="59">
        <f>IF($A99&lt;=AV$178,'MissFill 1'!AU102,"")</f>
        <v>613</v>
      </c>
      <c r="AW99" s="59">
        <f>IF($A99&lt;=AW$178,'MissFill 1'!AV102,"")</f>
        <v>428</v>
      </c>
      <c r="AX99" s="59">
        <f>IF($A99&lt;=AX$178,'MissFill 1'!AW102,"")</f>
        <v>13</v>
      </c>
    </row>
    <row r="100" spans="1:50" x14ac:dyDescent="0.25">
      <c r="A100" s="41">
        <v>44445</v>
      </c>
      <c r="B100" s="52">
        <v>249</v>
      </c>
      <c r="C100" s="59">
        <f>IF($A100&lt;=C$178,'MissFill 1'!B103,"")</f>
        <v>455</v>
      </c>
      <c r="D100" s="59">
        <f>IF($A100&lt;=D$178,'MissFill 1'!C103,"")</f>
        <v>54</v>
      </c>
      <c r="E100" s="59">
        <f>IF($A100&lt;=E$178,'MissFill 1'!D103,"")</f>
        <v>173</v>
      </c>
      <c r="F100" s="59">
        <f>IF($A100&lt;=F$178,'MissFill 1'!E103,"")</f>
        <v>339</v>
      </c>
      <c r="G100" s="59">
        <f>IF($A100&lt;=G$178,'MissFill 1'!F103,"")</f>
        <v>1325</v>
      </c>
      <c r="H100" s="59">
        <f>IF($A100&lt;=H$178,'MissFill 1'!G103,"")</f>
        <v>3800</v>
      </c>
      <c r="I100" s="59">
        <f>IF($A100&lt;=I$178,'MissFill 1'!H103,"")</f>
        <v>1022</v>
      </c>
      <c r="J100" s="59">
        <f>IF($A100&lt;=J$178,'MissFill 1'!I103,"")</f>
        <v>691</v>
      </c>
      <c r="K100" s="59">
        <f>IF($A100&lt;=K$178,'MissFill 1'!J103,"")</f>
        <v>222</v>
      </c>
      <c r="L100" s="59">
        <f>IF($A100&lt;=L$178,'MissFill 1'!K103,"")</f>
        <v>2795</v>
      </c>
      <c r="M100" s="59">
        <f>IF($A100&lt;=M$178,'MissFill 1'!L103,"")</f>
        <v>150</v>
      </c>
      <c r="N100" s="59">
        <f>IF($A100&lt;=N$178,'MissFill 1'!M103,"")</f>
        <v>1020</v>
      </c>
      <c r="O100" s="59">
        <f>IF($A100&lt;=O$178,'MissFill 1'!N103,"")</f>
        <v>1522</v>
      </c>
      <c r="P100" s="59">
        <f>IF($A100&lt;=P$178,'MissFill 1'!O103,"")</f>
        <v>3585</v>
      </c>
      <c r="Q100" s="59">
        <f>IF($A100&lt;=Q$178,'MissFill 1'!P103,"")</f>
        <v>423</v>
      </c>
      <c r="R100" s="59">
        <f>IF($A100&lt;=R$178,'MissFill 1'!Q103,"")</f>
        <v>434</v>
      </c>
      <c r="S100" s="59">
        <f>IF($A100&lt;=S$178,'MissFill 1'!R103,"")</f>
        <v>26</v>
      </c>
      <c r="T100" s="59">
        <f>IF($A100&lt;=T$178,'MissFill 1'!S103,"")</f>
        <v>3796</v>
      </c>
      <c r="U100" s="59">
        <f>IF($A100&lt;=U$178,'MissFill 1'!T103,"")</f>
        <v>763</v>
      </c>
      <c r="V100" s="59">
        <f>IF($A100&lt;=V$178,'MissFill 1'!U103,"")</f>
        <v>0</v>
      </c>
      <c r="W100" s="59">
        <f>IF($A100&lt;=W$178,'MissFill 1'!V103,"")</f>
        <v>0</v>
      </c>
      <c r="X100" s="59">
        <f>IF($A100&lt;=X$178,'MissFill 1'!W103,"")</f>
        <v>3902</v>
      </c>
      <c r="Y100" s="59">
        <f>IF($A100&lt;=Y$178,'MissFill 1'!X103,"")</f>
        <v>0</v>
      </c>
      <c r="Z100" s="59">
        <f>IF($A100&lt;=Z$178,'MissFill 1'!Y103,"")</f>
        <v>3828</v>
      </c>
      <c r="AA100" s="59">
        <f>IF($A100&lt;=AA$178,'MissFill 1'!Z103,"")</f>
        <v>873</v>
      </c>
      <c r="AB100" s="59">
        <f>IF($A100&lt;=AB$178,'MissFill 1'!AA103,"")</f>
        <v>60</v>
      </c>
      <c r="AC100" s="59">
        <f>IF($A100&lt;=AC$178,'MissFill 1'!AB103,"")</f>
        <v>58</v>
      </c>
      <c r="AD100" s="59">
        <f>IF($A100&lt;=AD$178,'MissFill 1'!AC103,"")</f>
        <v>349</v>
      </c>
      <c r="AE100" s="59">
        <f>IF($A100&lt;=AE$178,'MissFill 1'!AD103,"")</f>
        <v>1296</v>
      </c>
      <c r="AF100" s="59">
        <f>IF($A100&lt;=AF$178,'MissFill 1'!AE103,"")</f>
        <v>121</v>
      </c>
      <c r="AG100" s="59">
        <f>IF($A100&lt;=AG$178,'MissFill 1'!AF103,"")</f>
        <v>1821</v>
      </c>
      <c r="AH100" s="59">
        <f>IF($A100&lt;=AH$178,'MissFill 1'!AG103,"")</f>
        <v>148</v>
      </c>
      <c r="AI100" s="59">
        <f>IF($A100&lt;=AI$178,'MissFill 1'!AH103,"")</f>
        <v>150</v>
      </c>
      <c r="AJ100" s="59">
        <f>IF($A100&lt;=AJ$178,'MissFill 1'!AI103,"")</f>
        <v>178</v>
      </c>
      <c r="AK100" s="59">
        <f>IF($A100&lt;=AK$178,'MissFill 1'!AJ103,"")</f>
        <v>1712</v>
      </c>
      <c r="AL100" s="59">
        <f>IF($A100&lt;=AL$178,'MissFill 1'!AK103,"")</f>
        <v>1911</v>
      </c>
      <c r="AM100" s="59">
        <f>IF($A100&lt;=AM$178,'MissFill 1'!AL103,"")</f>
        <v>287</v>
      </c>
      <c r="AN100" s="59">
        <f>IF($A100&lt;=AN$178,'MissFill 1'!AM103,"")</f>
        <v>19</v>
      </c>
      <c r="AO100" s="59">
        <f>IF($A100&lt;=AO$178,'MissFill 1'!AN103,"")</f>
        <v>1721</v>
      </c>
      <c r="AP100" s="59">
        <f>IF($A100&lt;=AP$178,'MissFill 1'!AO103,"")</f>
        <v>1951</v>
      </c>
      <c r="AQ100" s="59">
        <f>IF($A100&lt;=AQ$178,'MissFill 1'!AP103,"")</f>
        <v>87</v>
      </c>
      <c r="AR100" s="59">
        <f>IF($A100&lt;=AR$178,'MissFill 1'!AQ103,"")</f>
        <v>2741</v>
      </c>
      <c r="AS100" s="59">
        <f>IF($A100&lt;=AS$178,'MissFill 1'!AR103,"")</f>
        <v>2160</v>
      </c>
      <c r="AT100" s="59">
        <f>IF($A100&lt;=AT$178,'MissFill 1'!AS103,"")</f>
        <v>31</v>
      </c>
      <c r="AU100" s="59">
        <f>IF($A100&lt;=AU$178,'MissFill 1'!AT103,"")</f>
        <v>1971</v>
      </c>
      <c r="AV100" s="59">
        <f>IF($A100&lt;=AV$178,'MissFill 1'!AU103,"")</f>
        <v>817</v>
      </c>
      <c r="AW100" s="59">
        <f>IF($A100&lt;=AW$178,'MissFill 1'!AV103,"")</f>
        <v>41</v>
      </c>
      <c r="AX100" s="59">
        <f>IF($A100&lt;=AX$178,'MissFill 1'!AW103,"")</f>
        <v>174</v>
      </c>
    </row>
    <row r="101" spans="1:50" x14ac:dyDescent="0.25">
      <c r="A101" s="41">
        <v>44446</v>
      </c>
      <c r="B101" s="52">
        <v>250</v>
      </c>
      <c r="C101" s="59">
        <f>IF($A101&lt;=C$178,'MissFill 1'!B104,"")</f>
        <v>59</v>
      </c>
      <c r="D101" s="59">
        <f>IF($A101&lt;=D$178,'MissFill 1'!C104,"")</f>
        <v>7065</v>
      </c>
      <c r="E101" s="59">
        <f>IF($A101&lt;=E$178,'MissFill 1'!D104,"")</f>
        <v>337</v>
      </c>
      <c r="F101" s="59">
        <f>IF($A101&lt;=F$178,'MissFill 1'!E104,"")</f>
        <v>34</v>
      </c>
      <c r="G101" s="59">
        <f>IF($A101&lt;=G$178,'MissFill 1'!F104,"")</f>
        <v>214</v>
      </c>
      <c r="H101" s="59">
        <f>IF($A101&lt;=H$178,'MissFill 1'!G104,"")</f>
        <v>4267</v>
      </c>
      <c r="I101" s="59">
        <f>IF($A101&lt;=I$178,'MissFill 1'!H104,"")</f>
        <v>18</v>
      </c>
      <c r="J101" s="59">
        <f>IF($A101&lt;=J$178,'MissFill 1'!I104,"")</f>
        <v>870</v>
      </c>
      <c r="K101" s="59">
        <f>IF($A101&lt;=K$178,'MissFill 1'!J104,"")</f>
        <v>188</v>
      </c>
      <c r="L101" s="59">
        <f>IF($A101&lt;=L$178,'MissFill 1'!K104,"")</f>
        <v>6604</v>
      </c>
      <c r="M101" s="59">
        <f>IF($A101&lt;=M$178,'MissFill 1'!L104,"")</f>
        <v>150</v>
      </c>
      <c r="N101" s="59">
        <f>IF($A101&lt;=N$178,'MissFill 1'!M104,"")</f>
        <v>0</v>
      </c>
      <c r="O101" s="59">
        <f>IF($A101&lt;=O$178,'MissFill 1'!N104,"")</f>
        <v>3243</v>
      </c>
      <c r="P101" s="59">
        <f>IF($A101&lt;=P$178,'MissFill 1'!O104,"")</f>
        <v>1764</v>
      </c>
      <c r="Q101" s="59">
        <f>IF($A101&lt;=Q$178,'MissFill 1'!P104,"")</f>
        <v>240</v>
      </c>
      <c r="R101" s="59">
        <f>IF($A101&lt;=R$178,'MissFill 1'!Q104,"")</f>
        <v>348</v>
      </c>
      <c r="S101" s="59">
        <f>IF($A101&lt;=S$178,'MissFill 1'!R104,"")</f>
        <v>0</v>
      </c>
      <c r="T101" s="59">
        <f>IF($A101&lt;=T$178,'MissFill 1'!S104,"")</f>
        <v>162</v>
      </c>
      <c r="U101" s="59">
        <f>IF($A101&lt;=U$178,'MissFill 1'!T104,"")</f>
        <v>183</v>
      </c>
      <c r="V101" s="59">
        <f>IF($A101&lt;=V$178,'MissFill 1'!U104,"")</f>
        <v>60</v>
      </c>
      <c r="W101" s="59">
        <f>IF($A101&lt;=W$178,'MissFill 1'!V104,"")</f>
        <v>88</v>
      </c>
      <c r="X101" s="59">
        <f>IF($A101&lt;=X$178,'MissFill 1'!W104,"")</f>
        <v>920</v>
      </c>
      <c r="Y101" s="59">
        <f>IF($A101&lt;=Y$178,'MissFill 1'!X104,"")</f>
        <v>0</v>
      </c>
      <c r="Z101" s="59">
        <f>IF($A101&lt;=Z$178,'MissFill 1'!Y104,"")</f>
        <v>468</v>
      </c>
      <c r="AA101" s="59">
        <f>IF($A101&lt;=AA$178,'MissFill 1'!Z104,"")</f>
        <v>5</v>
      </c>
      <c r="AB101" s="59">
        <f>IF($A101&lt;=AB$178,'MissFill 1'!AA104,"")</f>
        <v>112</v>
      </c>
      <c r="AC101" s="59">
        <f>IF($A101&lt;=AC$178,'MissFill 1'!AB104,"")</f>
        <v>705</v>
      </c>
      <c r="AD101" s="59">
        <f>IF($A101&lt;=AD$178,'MissFill 1'!AC104,"")</f>
        <v>28</v>
      </c>
      <c r="AE101" s="59">
        <f>IF($A101&lt;=AE$178,'MissFill 1'!AD104,"")</f>
        <v>273</v>
      </c>
      <c r="AF101" s="59">
        <f>IF($A101&lt;=AF$178,'MissFill 1'!AE104,"")</f>
        <v>0</v>
      </c>
      <c r="AG101" s="59">
        <f>IF($A101&lt;=AG$178,'MissFill 1'!AF104,"")</f>
        <v>622</v>
      </c>
      <c r="AH101" s="59">
        <f>IF($A101&lt;=AH$178,'MissFill 1'!AG104,"")</f>
        <v>0</v>
      </c>
      <c r="AI101" s="59">
        <f>IF($A101&lt;=AI$178,'MissFill 1'!AH104,"")</f>
        <v>129</v>
      </c>
      <c r="AJ101" s="59">
        <f>IF($A101&lt;=AJ$178,'MissFill 1'!AI104,"")</f>
        <v>152</v>
      </c>
      <c r="AK101" s="59">
        <f>IF($A101&lt;=AK$178,'MissFill 1'!AJ104,"")</f>
        <v>1302</v>
      </c>
      <c r="AL101" s="59">
        <f>IF($A101&lt;=AL$178,'MissFill 1'!AK104,"")</f>
        <v>2102</v>
      </c>
      <c r="AM101" s="59">
        <f>IF($A101&lt;=AM$178,'MissFill 1'!AL104,"")</f>
        <v>168</v>
      </c>
      <c r="AN101" s="59">
        <f>IF($A101&lt;=AN$178,'MissFill 1'!AM104,"")</f>
        <v>128</v>
      </c>
      <c r="AO101" s="59">
        <f>IF($A101&lt;=AO$178,'MissFill 1'!AN104,"")</f>
        <v>1430</v>
      </c>
      <c r="AP101" s="59">
        <f>IF($A101&lt;=AP$178,'MissFill 1'!AO104,"")</f>
        <v>1235</v>
      </c>
      <c r="AQ101" s="59">
        <f>IF($A101&lt;=AQ$178,'MissFill 1'!AP104,"")</f>
        <v>540</v>
      </c>
      <c r="AR101" s="59">
        <f>IF($A101&lt;=AR$178,'MissFill 1'!AQ104,"")</f>
        <v>2172</v>
      </c>
      <c r="AS101" s="59">
        <f>IF($A101&lt;=AS$178,'MissFill 1'!AR104,"")</f>
        <v>2200</v>
      </c>
      <c r="AT101" s="59">
        <f>IF($A101&lt;=AT$178,'MissFill 1'!AS104,"")</f>
        <v>-1</v>
      </c>
      <c r="AU101" s="59">
        <f>IF($A101&lt;=AU$178,'MissFill 1'!AT104,"")</f>
        <v>1078</v>
      </c>
      <c r="AV101" s="59">
        <f>IF($A101&lt;=AV$178,'MissFill 1'!AU104,"")</f>
        <v>1685</v>
      </c>
      <c r="AW101" s="59">
        <f>IF($A101&lt;=AW$178,'MissFill 1'!AV104,"")</f>
        <v>1769</v>
      </c>
      <c r="AX101" s="59">
        <f>IF($A101&lt;=AX$178,'MissFill 1'!AW104,"")</f>
        <v>638</v>
      </c>
    </row>
    <row r="102" spans="1:50" x14ac:dyDescent="0.25">
      <c r="A102" s="41">
        <v>44447</v>
      </c>
      <c r="B102" s="52">
        <v>251</v>
      </c>
      <c r="C102" s="59">
        <f>IF($A102&lt;=C$178,'MissFill 1'!B105,"")</f>
        <v>5</v>
      </c>
      <c r="D102" s="59">
        <f>IF($A102&lt;=D$178,'MissFill 1'!C105,"")</f>
        <v>2</v>
      </c>
      <c r="E102" s="59">
        <f>IF($A102&lt;=E$178,'MissFill 1'!D105,"")</f>
        <v>9</v>
      </c>
      <c r="F102" s="59">
        <f>IF($A102&lt;=F$178,'MissFill 1'!E105,"")</f>
        <v>6103</v>
      </c>
      <c r="G102" s="59">
        <f>IF($A102&lt;=G$178,'MissFill 1'!F105,"")</f>
        <v>137</v>
      </c>
      <c r="H102" s="59">
        <f>IF($A102&lt;=H$178,'MissFill 1'!G105,"")</f>
        <v>2656</v>
      </c>
      <c r="I102" s="59">
        <f>IF($A102&lt;=I$178,'MissFill 1'!H105,"")</f>
        <v>0</v>
      </c>
      <c r="J102" s="59">
        <f>IF($A102&lt;=J$178,'MissFill 1'!I105,"")</f>
        <v>20</v>
      </c>
      <c r="K102" s="59">
        <f>IF($A102&lt;=K$178,'MissFill 1'!J105,"")</f>
        <v>369</v>
      </c>
      <c r="L102" s="59">
        <f>IF($A102&lt;=L$178,'MissFill 1'!K105,"")</f>
        <v>3019</v>
      </c>
      <c r="M102" s="59">
        <f>IF($A102&lt;=M$178,'MissFill 1'!L105,"")</f>
        <v>150</v>
      </c>
      <c r="N102" s="59">
        <f>IF($A102&lt;=N$178,'MissFill 1'!M105,"")</f>
        <v>2</v>
      </c>
      <c r="O102" s="59">
        <f>IF($A102&lt;=O$178,'MissFill 1'!N105,"")</f>
        <v>475</v>
      </c>
      <c r="P102" s="59">
        <f>IF($A102&lt;=P$178,'MissFill 1'!O105,"")</f>
        <v>3018</v>
      </c>
      <c r="Q102" s="59">
        <f>IF($A102&lt;=Q$178,'MissFill 1'!P105,"")</f>
        <v>1603</v>
      </c>
      <c r="R102" s="59">
        <f>IF($A102&lt;=R$178,'MissFill 1'!Q105,"")</f>
        <v>1108</v>
      </c>
      <c r="S102" s="59">
        <f>IF($A102&lt;=S$178,'MissFill 1'!R105,"")</f>
        <v>0</v>
      </c>
      <c r="T102" s="59">
        <f>IF($A102&lt;=T$178,'MissFill 1'!S105,"")</f>
        <v>1129</v>
      </c>
      <c r="U102" s="59">
        <f>IF($A102&lt;=U$178,'MissFill 1'!T105,"")</f>
        <v>0</v>
      </c>
      <c r="V102" s="59">
        <f>IF($A102&lt;=V$178,'MissFill 1'!U105,"")</f>
        <v>19</v>
      </c>
      <c r="W102" s="59">
        <f>IF($A102&lt;=W$178,'MissFill 1'!V105,"")</f>
        <v>0</v>
      </c>
      <c r="X102" s="59">
        <f>IF($A102&lt;=X$178,'MissFill 1'!W105,"")</f>
        <v>810</v>
      </c>
      <c r="Y102" s="59">
        <f>IF($A102&lt;=Y$178,'MissFill 1'!X105,"")</f>
        <v>0</v>
      </c>
      <c r="Z102" s="59">
        <f>IF($A102&lt;=Z$178,'MissFill 1'!Y105,"")</f>
        <v>5024</v>
      </c>
      <c r="AA102" s="59">
        <f>IF($A102&lt;=AA$178,'MissFill 1'!Z105,"")</f>
        <v>14</v>
      </c>
      <c r="AB102" s="59">
        <f>IF($A102&lt;=AB$178,'MissFill 1'!AA105,"")</f>
        <v>1938</v>
      </c>
      <c r="AC102" s="59">
        <f>IF($A102&lt;=AC$178,'MissFill 1'!AB105,"")</f>
        <v>73</v>
      </c>
      <c r="AD102" s="59">
        <f>IF($A102&lt;=AD$178,'MissFill 1'!AC105,"")</f>
        <v>220</v>
      </c>
      <c r="AE102" s="59">
        <f>IF($A102&lt;=AE$178,'MissFill 1'!AD105,"")</f>
        <v>148</v>
      </c>
      <c r="AF102" s="59">
        <f>IF($A102&lt;=AF$178,'MissFill 1'!AE105,"")</f>
        <v>39</v>
      </c>
      <c r="AG102" s="59">
        <f>IF($A102&lt;=AG$178,'MissFill 1'!AF105,"")</f>
        <v>2704</v>
      </c>
      <c r="AH102" s="59">
        <f>IF($A102&lt;=AH$178,'MissFill 1'!AG105,"")</f>
        <v>380</v>
      </c>
      <c r="AI102" s="59">
        <f>IF($A102&lt;=AI$178,'MissFill 1'!AH105,"")</f>
        <v>381</v>
      </c>
      <c r="AJ102" s="59">
        <f>IF($A102&lt;=AJ$178,'MissFill 1'!AI105,"")</f>
        <v>156</v>
      </c>
      <c r="AK102" s="59">
        <f>IF($A102&lt;=AK$178,'MissFill 1'!AJ105,"")</f>
        <v>1033</v>
      </c>
      <c r="AL102" s="59">
        <f>IF($A102&lt;=AL$178,'MissFill 1'!AK105,"")</f>
        <v>1859</v>
      </c>
      <c r="AM102" s="59">
        <f>IF($A102&lt;=AM$178,'MissFill 1'!AL105,"")</f>
        <v>372</v>
      </c>
      <c r="AN102" s="59">
        <f>IF($A102&lt;=AN$178,'MissFill 1'!AM105,"")</f>
        <v>8</v>
      </c>
      <c r="AO102" s="59">
        <f>IF($A102&lt;=AO$178,'MissFill 1'!AN105,"")</f>
        <v>887</v>
      </c>
      <c r="AP102" s="59">
        <f>IF($A102&lt;=AP$178,'MissFill 1'!AO105,"")</f>
        <v>306</v>
      </c>
      <c r="AQ102" s="59">
        <f>IF($A102&lt;=AQ$178,'MissFill 1'!AP105,"")</f>
        <v>546</v>
      </c>
      <c r="AR102" s="59">
        <f>IF($A102&lt;=AR$178,'MissFill 1'!AQ105,"")</f>
        <v>2125</v>
      </c>
      <c r="AS102" s="59">
        <f>IF($A102&lt;=AS$178,'MissFill 1'!AR105,"")</f>
        <v>1436</v>
      </c>
      <c r="AT102" s="59">
        <f>IF($A102&lt;=AT$178,'MissFill 1'!AS105,"")</f>
        <v>529</v>
      </c>
      <c r="AU102" s="59">
        <f>IF($A102&lt;=AU$178,'MissFill 1'!AT105,"")</f>
        <v>2838</v>
      </c>
      <c r="AV102" s="59">
        <f>IF($A102&lt;=AV$178,'MissFill 1'!AU105,"")</f>
        <v>1150</v>
      </c>
      <c r="AW102" s="59">
        <f>IF($A102&lt;=AW$178,'MissFill 1'!AV105,"")</f>
        <v>728</v>
      </c>
      <c r="AX102" s="59">
        <f>IF($A102&lt;=AX$178,'MissFill 1'!AW105,"")</f>
        <v>803</v>
      </c>
    </row>
    <row r="103" spans="1:50" x14ac:dyDescent="0.25">
      <c r="A103" s="41">
        <v>44448</v>
      </c>
      <c r="B103" s="52">
        <v>252</v>
      </c>
      <c r="C103" s="59">
        <f>IF($A103&lt;=C$178,'MissFill 1'!B106,"")</f>
        <v>48</v>
      </c>
      <c r="D103" s="59">
        <f>IF($A103&lt;=D$178,'MissFill 1'!C106,"")</f>
        <v>1089</v>
      </c>
      <c r="E103" s="59">
        <f>IF($A103&lt;=E$178,'MissFill 1'!D106,"")</f>
        <v>474</v>
      </c>
      <c r="F103" s="59">
        <f>IF($A103&lt;=F$178,'MissFill 1'!E106,"")</f>
        <v>2091</v>
      </c>
      <c r="G103" s="59">
        <f>IF($A103&lt;=G$178,'MissFill 1'!F106,"")</f>
        <v>5</v>
      </c>
      <c r="H103" s="59">
        <f>IF($A103&lt;=H$178,'MissFill 1'!G106,"")</f>
        <v>740</v>
      </c>
      <c r="I103" s="59">
        <f>IF($A103&lt;=I$178,'MissFill 1'!H106,"")</f>
        <v>0</v>
      </c>
      <c r="J103" s="59">
        <f>IF($A103&lt;=J$178,'MissFill 1'!I106,"")</f>
        <v>343</v>
      </c>
      <c r="K103" s="59">
        <f>IF($A103&lt;=K$178,'MissFill 1'!J106,"")</f>
        <v>268</v>
      </c>
      <c r="L103" s="59">
        <f>IF($A103&lt;=L$178,'MissFill 1'!K106,"")</f>
        <v>6189</v>
      </c>
      <c r="M103" s="59">
        <f>IF($A103&lt;=M$178,'MissFill 1'!L106,"")</f>
        <v>150</v>
      </c>
      <c r="N103" s="59">
        <f>IF($A103&lt;=N$178,'MissFill 1'!M106,"")</f>
        <v>0</v>
      </c>
      <c r="O103" s="59">
        <f>IF($A103&lt;=O$178,'MissFill 1'!N106,"")</f>
        <v>3541</v>
      </c>
      <c r="P103" s="59">
        <f>IF($A103&lt;=P$178,'MissFill 1'!O106,"")</f>
        <v>1838</v>
      </c>
      <c r="Q103" s="59">
        <f>IF($A103&lt;=Q$178,'MissFill 1'!P106,"")</f>
        <v>668</v>
      </c>
      <c r="R103" s="59">
        <f>IF($A103&lt;=R$178,'MissFill 1'!Q106,"")</f>
        <v>390</v>
      </c>
      <c r="S103" s="59">
        <f>IF($A103&lt;=S$178,'MissFill 1'!R106,"")</f>
        <v>0</v>
      </c>
      <c r="T103" s="59">
        <f>IF($A103&lt;=T$178,'MissFill 1'!S106,"")</f>
        <v>1459</v>
      </c>
      <c r="U103" s="59">
        <f>IF($A103&lt;=U$178,'MissFill 1'!T106,"")</f>
        <v>0</v>
      </c>
      <c r="V103" s="59">
        <f>IF($A103&lt;=V$178,'MissFill 1'!U106,"")</f>
        <v>0</v>
      </c>
      <c r="W103" s="59">
        <f>IF($A103&lt;=W$178,'MissFill 1'!V106,"")</f>
        <v>0</v>
      </c>
      <c r="X103" s="59">
        <f>IF($A103&lt;=X$178,'MissFill 1'!W106,"")</f>
        <v>18</v>
      </c>
      <c r="Y103" s="59">
        <f>IF($A103&lt;=Y$178,'MissFill 1'!X106,"")</f>
        <v>0</v>
      </c>
      <c r="Z103" s="59">
        <f>IF($A103&lt;=Z$178,'MissFill 1'!Y106,"")</f>
        <v>3306</v>
      </c>
      <c r="AA103" s="59">
        <f>IF($A103&lt;=AA$178,'MissFill 1'!Z106,"")</f>
        <v>0</v>
      </c>
      <c r="AB103" s="59">
        <f>IF($A103&lt;=AB$178,'MissFill 1'!AA106,"")</f>
        <v>542</v>
      </c>
      <c r="AC103" s="59">
        <f>IF($A103&lt;=AC$178,'MissFill 1'!AB106,"")</f>
        <v>1324</v>
      </c>
      <c r="AD103" s="59">
        <f>IF($A103&lt;=AD$178,'MissFill 1'!AC106,"")</f>
        <v>469</v>
      </c>
      <c r="AE103" s="59">
        <f>IF($A103&lt;=AE$178,'MissFill 1'!AD106,"")</f>
        <v>415</v>
      </c>
      <c r="AF103" s="59">
        <f>IF($A103&lt;=AF$178,'MissFill 1'!AE106,"")</f>
        <v>33</v>
      </c>
      <c r="AG103" s="59">
        <f>IF($A103&lt;=AG$178,'MissFill 1'!AF106,"")</f>
        <v>1965</v>
      </c>
      <c r="AH103" s="59">
        <f>IF($A103&lt;=AH$178,'MissFill 1'!AG106,"")</f>
        <v>10</v>
      </c>
      <c r="AI103" s="59">
        <f>IF($A103&lt;=AI$178,'MissFill 1'!AH106,"")</f>
        <v>204</v>
      </c>
      <c r="AJ103" s="59">
        <f>IF($A103&lt;=AJ$178,'MissFill 1'!AI106,"")</f>
        <v>497</v>
      </c>
      <c r="AK103" s="59">
        <f>IF($A103&lt;=AK$178,'MissFill 1'!AJ106,"")</f>
        <v>812</v>
      </c>
      <c r="AL103" s="59">
        <f>IF($A103&lt;=AL$178,'MissFill 1'!AK106,"")</f>
        <v>2146</v>
      </c>
      <c r="AM103" s="59">
        <f>IF($A103&lt;=AM$178,'MissFill 1'!AL106,"")</f>
        <v>254</v>
      </c>
      <c r="AN103" s="59">
        <f>IF($A103&lt;=AN$178,'MissFill 1'!AM106,"")</f>
        <v>2</v>
      </c>
      <c r="AO103" s="59">
        <f>IF($A103&lt;=AO$178,'MissFill 1'!AN106,"")</f>
        <v>1460</v>
      </c>
      <c r="AP103" s="59">
        <f>IF($A103&lt;=AP$178,'MissFill 1'!AO106,"")</f>
        <v>666</v>
      </c>
      <c r="AQ103" s="59">
        <f>IF($A103&lt;=AQ$178,'MissFill 1'!AP106,"")</f>
        <v>84</v>
      </c>
      <c r="AR103" s="59">
        <f>IF($A103&lt;=AR$178,'MissFill 1'!AQ106,"")</f>
        <v>1565</v>
      </c>
      <c r="AS103" s="59">
        <f>IF($A103&lt;=AS$178,'MissFill 1'!AR106,"")</f>
        <v>1141</v>
      </c>
      <c r="AT103" s="59">
        <f>IF($A103&lt;=AT$178,'MissFill 1'!AS106,"")</f>
        <v>310</v>
      </c>
      <c r="AU103" s="59">
        <f>IF($A103&lt;=AU$178,'MissFill 1'!AT106,"")</f>
        <v>1216</v>
      </c>
      <c r="AV103" s="59">
        <f>IF($A103&lt;=AV$178,'MissFill 1'!AU106,"")</f>
        <v>859</v>
      </c>
      <c r="AW103" s="59">
        <f>IF($A103&lt;=AW$178,'MissFill 1'!AV106,"")</f>
        <v>1368</v>
      </c>
      <c r="AX103" s="59">
        <f>IF($A103&lt;=AX$178,'MissFill 1'!AW106,"")</f>
        <v>1269</v>
      </c>
    </row>
    <row r="104" spans="1:50" x14ac:dyDescent="0.25">
      <c r="A104" s="41">
        <v>44449</v>
      </c>
      <c r="B104" s="52">
        <v>253</v>
      </c>
      <c r="C104" s="59">
        <f>IF($A104&lt;=C$178,'MissFill 1'!B107,"")</f>
        <v>176</v>
      </c>
      <c r="D104" s="59">
        <f>IF($A104&lt;=D$178,'MissFill 1'!C107,"")</f>
        <v>10</v>
      </c>
      <c r="E104" s="59">
        <f>IF($A104&lt;=E$178,'MissFill 1'!D107,"")</f>
        <v>683</v>
      </c>
      <c r="F104" s="59">
        <f>IF($A104&lt;=F$178,'MissFill 1'!E107,"")</f>
        <v>4144</v>
      </c>
      <c r="G104" s="59">
        <f>IF($A104&lt;=G$178,'MissFill 1'!F107,"")</f>
        <v>4</v>
      </c>
      <c r="H104" s="59">
        <f>IF($A104&lt;=H$178,'MissFill 1'!G107,"")</f>
        <v>600</v>
      </c>
      <c r="I104" s="59">
        <f>IF($A104&lt;=I$178,'MissFill 1'!H107,"")</f>
        <v>0</v>
      </c>
      <c r="J104" s="59">
        <f>IF($A104&lt;=J$178,'MissFill 1'!I107,"")</f>
        <v>1962</v>
      </c>
      <c r="K104" s="59">
        <f>IF($A104&lt;=K$178,'MissFill 1'!J107,"")</f>
        <v>4109</v>
      </c>
      <c r="L104" s="59">
        <f>IF($A104&lt;=L$178,'MissFill 1'!K107,"")</f>
        <v>5830</v>
      </c>
      <c r="M104" s="59">
        <f>IF($A104&lt;=M$178,'MissFill 1'!L107,"")</f>
        <v>150</v>
      </c>
      <c r="N104" s="59">
        <f>IF($A104&lt;=N$178,'MissFill 1'!M107,"")</f>
        <v>1</v>
      </c>
      <c r="O104" s="59">
        <f>IF($A104&lt;=O$178,'MissFill 1'!N107,"")</f>
        <v>53</v>
      </c>
      <c r="P104" s="59">
        <f>IF($A104&lt;=P$178,'MissFill 1'!O107,"")</f>
        <v>1619</v>
      </c>
      <c r="Q104" s="59">
        <f>IF($A104&lt;=Q$178,'MissFill 1'!P107,"")</f>
        <v>0</v>
      </c>
      <c r="R104" s="59">
        <f>IF($A104&lt;=R$178,'MissFill 1'!Q107,"")</f>
        <v>1252</v>
      </c>
      <c r="S104" s="59">
        <f>IF($A104&lt;=S$178,'MissFill 1'!R107,"")</f>
        <v>0</v>
      </c>
      <c r="T104" s="59">
        <f>IF($A104&lt;=T$178,'MissFill 1'!S107,"")</f>
        <v>106</v>
      </c>
      <c r="U104" s="59">
        <f>IF($A104&lt;=U$178,'MissFill 1'!T107,"")</f>
        <v>0</v>
      </c>
      <c r="V104" s="59">
        <f>IF($A104&lt;=V$178,'MissFill 1'!U107,"")</f>
        <v>135</v>
      </c>
      <c r="W104" s="59">
        <f>IF($A104&lt;=W$178,'MissFill 1'!V107,"")</f>
        <v>0</v>
      </c>
      <c r="X104" s="59">
        <f>IF($A104&lt;=X$178,'MissFill 1'!W107,"")</f>
        <v>46</v>
      </c>
      <c r="Y104" s="59">
        <f>IF($A104&lt;=Y$178,'MissFill 1'!X107,"")</f>
        <v>349</v>
      </c>
      <c r="Z104" s="59">
        <f>IF($A104&lt;=Z$178,'MissFill 1'!Y107,"")</f>
        <v>3121</v>
      </c>
      <c r="AA104" s="59">
        <f>IF($A104&lt;=AA$178,'MissFill 1'!Z107,"")</f>
        <v>0</v>
      </c>
      <c r="AB104" s="59">
        <f>IF($A104&lt;=AB$178,'MissFill 1'!AA107,"")</f>
        <v>583</v>
      </c>
      <c r="AC104" s="59">
        <f>IF($A104&lt;=AC$178,'MissFill 1'!AB107,"")</f>
        <v>179</v>
      </c>
      <c r="AD104" s="59">
        <f>IF($A104&lt;=AD$178,'MissFill 1'!AC107,"")</f>
        <v>1168</v>
      </c>
      <c r="AE104" s="59">
        <f>IF($A104&lt;=AE$178,'MissFill 1'!AD107,"")</f>
        <v>560</v>
      </c>
      <c r="AF104" s="59">
        <f>IF($A104&lt;=AF$178,'MissFill 1'!AE107,"")</f>
        <v>363</v>
      </c>
      <c r="AG104" s="59">
        <f>IF($A104&lt;=AG$178,'MissFill 1'!AF107,"")</f>
        <v>1426</v>
      </c>
      <c r="AH104" s="59">
        <f>IF($A104&lt;=AH$178,'MissFill 1'!AG107,"")</f>
        <v>188</v>
      </c>
      <c r="AI104" s="59">
        <f>IF($A104&lt;=AI$178,'MissFill 1'!AH107,"")</f>
        <v>633</v>
      </c>
      <c r="AJ104" s="59">
        <f>IF($A104&lt;=AJ$178,'MissFill 1'!AI107,"")</f>
        <v>307</v>
      </c>
      <c r="AK104" s="59">
        <f>IF($A104&lt;=AK$178,'MissFill 1'!AJ107,"")</f>
        <v>749</v>
      </c>
      <c r="AL104" s="59">
        <f>IF($A104&lt;=AL$178,'MissFill 1'!AK107,"")</f>
        <v>539</v>
      </c>
      <c r="AM104" s="59">
        <f>IF($A104&lt;=AM$178,'MissFill 1'!AL107,"")</f>
        <v>266</v>
      </c>
      <c r="AN104" s="59">
        <f>IF($A104&lt;=AN$178,'MissFill 1'!AM107,"")</f>
        <v>67</v>
      </c>
      <c r="AO104" s="59">
        <f>IF($A104&lt;=AO$178,'MissFill 1'!AN107,"")</f>
        <v>2422</v>
      </c>
      <c r="AP104" s="59">
        <f>IF($A104&lt;=AP$178,'MissFill 1'!AO107,"")</f>
        <v>952</v>
      </c>
      <c r="AQ104" s="59">
        <f>IF($A104&lt;=AQ$178,'MissFill 1'!AP107,"")</f>
        <v>456</v>
      </c>
      <c r="AR104" s="59">
        <f>IF($A104&lt;=AR$178,'MissFill 1'!AQ107,"")</f>
        <v>250</v>
      </c>
      <c r="AS104" s="59">
        <f>IF($A104&lt;=AS$178,'MissFill 1'!AR107,"")</f>
        <v>1253</v>
      </c>
      <c r="AT104" s="59">
        <f>IF($A104&lt;=AT$178,'MissFill 1'!AS107,"")</f>
        <v>482</v>
      </c>
      <c r="AU104" s="59">
        <f>IF($A104&lt;=AU$178,'MissFill 1'!AT107,"")</f>
        <v>2110</v>
      </c>
      <c r="AV104" s="59">
        <f>IF($A104&lt;=AV$178,'MissFill 1'!AU107,"")</f>
        <v>1229</v>
      </c>
      <c r="AW104" s="59">
        <f>IF($A104&lt;=AW$178,'MissFill 1'!AV107,"")</f>
        <v>419</v>
      </c>
      <c r="AX104" s="59">
        <f>IF($A104&lt;=AX$178,'MissFill 1'!AW107,"")</f>
        <v>1127</v>
      </c>
    </row>
    <row r="105" spans="1:50" x14ac:dyDescent="0.25">
      <c r="A105" s="41">
        <v>44450</v>
      </c>
      <c r="B105" s="52">
        <v>254</v>
      </c>
      <c r="C105" s="59">
        <f>IF($A105&lt;=C$178,'MissFill 1'!B108,"")</f>
        <v>151</v>
      </c>
      <c r="D105" s="59">
        <f>IF($A105&lt;=D$178,'MissFill 1'!C108,"")</f>
        <v>569</v>
      </c>
      <c r="E105" s="59">
        <f>IF($A105&lt;=E$178,'MissFill 1'!D108,"")</f>
        <v>4</v>
      </c>
      <c r="F105" s="59">
        <f>IF($A105&lt;=F$178,'MissFill 1'!E108,"")</f>
        <v>4667</v>
      </c>
      <c r="G105" s="59">
        <f>IF($A105&lt;=G$178,'MissFill 1'!F108,"")</f>
        <v>8</v>
      </c>
      <c r="H105" s="59">
        <f>IF($A105&lt;=H$178,'MissFill 1'!G108,"")</f>
        <v>2530</v>
      </c>
      <c r="I105" s="59">
        <f>IF($A105&lt;=I$178,'MissFill 1'!H108,"")</f>
        <v>0</v>
      </c>
      <c r="J105" s="59">
        <f>IF($A105&lt;=J$178,'MissFill 1'!I108,"")</f>
        <v>1633</v>
      </c>
      <c r="K105" s="59">
        <f>IF($A105&lt;=K$178,'MissFill 1'!J108,"")</f>
        <v>9113</v>
      </c>
      <c r="L105" s="59">
        <f>IF($A105&lt;=L$178,'MissFill 1'!K108,"")</f>
        <v>2600</v>
      </c>
      <c r="M105" s="59">
        <f>IF($A105&lt;=M$178,'MissFill 1'!L108,"")</f>
        <v>150</v>
      </c>
      <c r="N105" s="59">
        <f>IF($A105&lt;=N$178,'MissFill 1'!M108,"")</f>
        <v>0</v>
      </c>
      <c r="O105" s="59">
        <f>IF($A105&lt;=O$178,'MissFill 1'!N108,"")</f>
        <v>5719</v>
      </c>
      <c r="P105" s="59">
        <f>IF($A105&lt;=P$178,'MissFill 1'!O108,"")</f>
        <v>2312</v>
      </c>
      <c r="Q105" s="59">
        <f>IF($A105&lt;=Q$178,'MissFill 1'!P108,"")</f>
        <v>0</v>
      </c>
      <c r="R105" s="59">
        <f>IF($A105&lt;=R$178,'MissFill 1'!Q108,"")</f>
        <v>1241</v>
      </c>
      <c r="S105" s="59">
        <f>IF($A105&lt;=S$178,'MissFill 1'!R108,"")</f>
        <v>0</v>
      </c>
      <c r="T105" s="59">
        <f>IF($A105&lt;=T$178,'MissFill 1'!S108,"")</f>
        <v>11</v>
      </c>
      <c r="U105" s="59">
        <f>IF($A105&lt;=U$178,'MissFill 1'!T108,"")</f>
        <v>0</v>
      </c>
      <c r="V105" s="59">
        <f>IF($A105&lt;=V$178,'MissFill 1'!U108,"")</f>
        <v>26</v>
      </c>
      <c r="W105" s="59">
        <f>IF($A105&lt;=W$178,'MissFill 1'!V108,"")</f>
        <v>12</v>
      </c>
      <c r="X105" s="59">
        <f>IF($A105&lt;=X$178,'MissFill 1'!W108,"")</f>
        <v>53</v>
      </c>
      <c r="Y105" s="59">
        <f>IF($A105&lt;=Y$178,'MissFill 1'!X108,"")</f>
        <v>864</v>
      </c>
      <c r="Z105" s="59">
        <f>IF($A105&lt;=Z$178,'MissFill 1'!Y108,"")</f>
        <v>2354</v>
      </c>
      <c r="AA105" s="59">
        <f>IF($A105&lt;=AA$178,'MissFill 1'!Z108,"")</f>
        <v>0</v>
      </c>
      <c r="AB105" s="59">
        <f>IF($A105&lt;=AB$178,'MissFill 1'!AA108,"")</f>
        <v>2992</v>
      </c>
      <c r="AC105" s="59">
        <f>IF($A105&lt;=AC$178,'MissFill 1'!AB108,"")</f>
        <v>153</v>
      </c>
      <c r="AD105" s="59">
        <f>IF($A105&lt;=AD$178,'MissFill 1'!AC108,"")</f>
        <v>981</v>
      </c>
      <c r="AE105" s="59">
        <f>IF($A105&lt;=AE$178,'MissFill 1'!AD108,"")</f>
        <v>953</v>
      </c>
      <c r="AF105" s="59">
        <f>IF($A105&lt;=AF$178,'MissFill 1'!AE108,"")</f>
        <v>816</v>
      </c>
      <c r="AG105" s="59">
        <f>IF($A105&lt;=AG$178,'MissFill 1'!AF108,"")</f>
        <v>1892</v>
      </c>
      <c r="AH105" s="59">
        <f>IF($A105&lt;=AH$178,'MissFill 1'!AG108,"")</f>
        <v>68</v>
      </c>
      <c r="AI105" s="59">
        <f>IF($A105&lt;=AI$178,'MissFill 1'!AH108,"")</f>
        <v>426</v>
      </c>
      <c r="AJ105" s="59">
        <f>IF($A105&lt;=AJ$178,'MissFill 1'!AI108,"")</f>
        <v>10</v>
      </c>
      <c r="AK105" s="59">
        <f>IF($A105&lt;=AK$178,'MissFill 1'!AJ108,"")</f>
        <v>217</v>
      </c>
      <c r="AL105" s="59">
        <f>IF($A105&lt;=AL$178,'MissFill 1'!AK108,"")</f>
        <v>29</v>
      </c>
      <c r="AM105" s="59">
        <f>IF($A105&lt;=AM$178,'MissFill 1'!AL108,"")</f>
        <v>988</v>
      </c>
      <c r="AN105" s="59">
        <f>IF($A105&lt;=AN$178,'MissFill 1'!AM108,"")</f>
        <v>582</v>
      </c>
      <c r="AO105" s="59">
        <f>IF($A105&lt;=AO$178,'MissFill 1'!AN108,"")</f>
        <v>1224</v>
      </c>
      <c r="AP105" s="59">
        <f>IF($A105&lt;=AP$178,'MissFill 1'!AO108,"")</f>
        <v>408</v>
      </c>
      <c r="AQ105" s="59">
        <f>IF($A105&lt;=AQ$178,'MissFill 1'!AP108,"")</f>
        <v>554</v>
      </c>
      <c r="AR105" s="59">
        <f>IF($A105&lt;=AR$178,'MissFill 1'!AQ108,"")</f>
        <v>67</v>
      </c>
      <c r="AS105" s="59">
        <f>IF($A105&lt;=AS$178,'MissFill 1'!AR108,"")</f>
        <v>673</v>
      </c>
      <c r="AT105" s="59">
        <f>IF($A105&lt;=AT$178,'MissFill 1'!AS108,"")</f>
        <v>50</v>
      </c>
      <c r="AU105" s="59">
        <f>IF($A105&lt;=AU$178,'MissFill 1'!AT108,"")</f>
        <v>1356</v>
      </c>
      <c r="AV105" s="59">
        <f>IF($A105&lt;=AV$178,'MissFill 1'!AU108,"")</f>
        <v>184</v>
      </c>
      <c r="AW105" s="59">
        <f>IF($A105&lt;=AW$178,'MissFill 1'!AV108,"")</f>
        <v>15</v>
      </c>
      <c r="AX105" s="59">
        <f>IF($A105&lt;=AX$178,'MissFill 1'!AW108,"")</f>
        <v>375</v>
      </c>
    </row>
    <row r="106" spans="1:50" x14ac:dyDescent="0.25">
      <c r="A106" s="41">
        <v>44451</v>
      </c>
      <c r="B106" s="52">
        <v>255</v>
      </c>
      <c r="C106" s="59">
        <f>IF($A106&lt;=C$178,'MissFill 1'!B109,"")</f>
        <v>35</v>
      </c>
      <c r="D106" s="59">
        <f>IF($A106&lt;=D$178,'MissFill 1'!C109,"")</f>
        <v>99</v>
      </c>
      <c r="E106" s="59">
        <f>IF($A106&lt;=E$178,'MissFill 1'!D109,"")</f>
        <v>2575</v>
      </c>
      <c r="F106" s="59">
        <f>IF($A106&lt;=F$178,'MissFill 1'!E109,"")</f>
        <v>33</v>
      </c>
      <c r="G106" s="59">
        <f>IF($A106&lt;=G$178,'MissFill 1'!F109,"")</f>
        <v>0</v>
      </c>
      <c r="H106" s="59">
        <f>IF($A106&lt;=H$178,'MissFill 1'!G109,"")</f>
        <v>660</v>
      </c>
      <c r="I106" s="59">
        <f>IF($A106&lt;=I$178,'MissFill 1'!H109,"")</f>
        <v>0</v>
      </c>
      <c r="J106" s="59">
        <f>IF($A106&lt;=J$178,'MissFill 1'!I109,"")</f>
        <v>1478</v>
      </c>
      <c r="K106" s="59">
        <f>IF($A106&lt;=K$178,'MissFill 1'!J109,"")</f>
        <v>5974</v>
      </c>
      <c r="L106" s="59">
        <f>IF($A106&lt;=L$178,'MissFill 1'!K109,"")</f>
        <v>2830</v>
      </c>
      <c r="M106" s="59">
        <f>IF($A106&lt;=M$178,'MissFill 1'!L109,"")</f>
        <v>150</v>
      </c>
      <c r="N106" s="59">
        <f>IF($A106&lt;=N$178,'MissFill 1'!M109,"")</f>
        <v>4000</v>
      </c>
      <c r="O106" s="59">
        <f>IF($A106&lt;=O$178,'MissFill 1'!N109,"")</f>
        <v>5871</v>
      </c>
      <c r="P106" s="59">
        <f>IF($A106&lt;=P$178,'MissFill 1'!O109,"")</f>
        <v>4673</v>
      </c>
      <c r="Q106" s="59">
        <f>IF($A106&lt;=Q$178,'MissFill 1'!P109,"")</f>
        <v>143</v>
      </c>
      <c r="R106" s="59">
        <f>IF($A106&lt;=R$178,'MissFill 1'!Q109,"")</f>
        <v>62</v>
      </c>
      <c r="S106" s="59">
        <f>IF($A106&lt;=S$178,'MissFill 1'!R109,"")</f>
        <v>1</v>
      </c>
      <c r="T106" s="59">
        <f>IF($A106&lt;=T$178,'MissFill 1'!S109,"")</f>
        <v>0</v>
      </c>
      <c r="U106" s="59">
        <f>IF($A106&lt;=U$178,'MissFill 1'!T109,"")</f>
        <v>270</v>
      </c>
      <c r="V106" s="59">
        <f>IF($A106&lt;=V$178,'MissFill 1'!U109,"")</f>
        <v>6</v>
      </c>
      <c r="W106" s="59">
        <f>IF($A106&lt;=W$178,'MissFill 1'!V109,"")</f>
        <v>1250</v>
      </c>
      <c r="X106" s="59">
        <f>IF($A106&lt;=X$178,'MissFill 1'!W109,"")</f>
        <v>265</v>
      </c>
      <c r="Y106" s="59">
        <f>IF($A106&lt;=Y$178,'MissFill 1'!X109,"")</f>
        <v>2232</v>
      </c>
      <c r="Z106" s="59">
        <f>IF($A106&lt;=Z$178,'MissFill 1'!Y109,"")</f>
        <v>382</v>
      </c>
      <c r="AA106" s="59">
        <f>IF($A106&lt;=AA$178,'MissFill 1'!Z109,"")</f>
        <v>0</v>
      </c>
      <c r="AB106" s="59">
        <f>IF($A106&lt;=AB$178,'MissFill 1'!AA109,"")</f>
        <v>2669</v>
      </c>
      <c r="AC106" s="59">
        <f>IF($A106&lt;=AC$178,'MissFill 1'!AB109,"")</f>
        <v>246</v>
      </c>
      <c r="AD106" s="59">
        <f>IF($A106&lt;=AD$178,'MissFill 1'!AC109,"")</f>
        <v>382</v>
      </c>
      <c r="AE106" s="59">
        <f>IF($A106&lt;=AE$178,'MissFill 1'!AD109,"")</f>
        <v>1707</v>
      </c>
      <c r="AF106" s="59">
        <f>IF($A106&lt;=AF$178,'MissFill 1'!AE109,"")</f>
        <v>1143</v>
      </c>
      <c r="AG106" s="59">
        <f>IF($A106&lt;=AG$178,'MissFill 1'!AF109,"")</f>
        <v>1319</v>
      </c>
      <c r="AH106" s="59">
        <f>IF($A106&lt;=AH$178,'MissFill 1'!AG109,"")</f>
        <v>425</v>
      </c>
      <c r="AI106" s="59">
        <f>IF($A106&lt;=AI$178,'MissFill 1'!AH109,"")</f>
        <v>588</v>
      </c>
      <c r="AJ106" s="59">
        <f>IF($A106&lt;=AJ$178,'MissFill 1'!AI109,"")</f>
        <v>0</v>
      </c>
      <c r="AK106" s="59">
        <f>IF($A106&lt;=AK$178,'MissFill 1'!AJ109,"")</f>
        <v>632</v>
      </c>
      <c r="AL106" s="59">
        <f>IF($A106&lt;=AL$178,'MissFill 1'!AK109,"")</f>
        <v>28</v>
      </c>
      <c r="AM106" s="59">
        <f>IF($A106&lt;=AM$178,'MissFill 1'!AL109,"")</f>
        <v>400</v>
      </c>
      <c r="AN106" s="59">
        <f>IF($A106&lt;=AN$178,'MissFill 1'!AM109,"")</f>
        <v>712</v>
      </c>
      <c r="AO106" s="59">
        <f>IF($A106&lt;=AO$178,'MissFill 1'!AN109,"")</f>
        <v>1694</v>
      </c>
      <c r="AP106" s="59">
        <f>IF($A106&lt;=AP$178,'MissFill 1'!AO109,"")</f>
        <v>245</v>
      </c>
      <c r="AQ106" s="59">
        <f>IF($A106&lt;=AQ$178,'MissFill 1'!AP109,"")</f>
        <v>650</v>
      </c>
      <c r="AR106" s="59">
        <f>IF($A106&lt;=AR$178,'MissFill 1'!AQ109,"")</f>
        <v>145</v>
      </c>
      <c r="AS106" s="59">
        <f>IF($A106&lt;=AS$178,'MissFill 1'!AR109,"")</f>
        <v>777</v>
      </c>
      <c r="AT106" s="59">
        <f>IF($A106&lt;=AT$178,'MissFill 1'!AS109,"")</f>
        <v>1028</v>
      </c>
      <c r="AU106" s="59">
        <f>IF($A106&lt;=AU$178,'MissFill 1'!AT109,"")</f>
        <v>988</v>
      </c>
      <c r="AV106" s="59">
        <f>IF($A106&lt;=AV$178,'MissFill 1'!AU109,"")</f>
        <v>106</v>
      </c>
      <c r="AW106" s="59">
        <f>IF($A106&lt;=AW$178,'MissFill 1'!AV109,"")</f>
        <v>689</v>
      </c>
      <c r="AX106" s="59">
        <f>IF($A106&lt;=AX$178,'MissFill 1'!AW109,"")</f>
        <v>1710</v>
      </c>
    </row>
    <row r="107" spans="1:50" x14ac:dyDescent="0.25">
      <c r="A107" s="41">
        <v>44452</v>
      </c>
      <c r="B107" s="52">
        <v>256</v>
      </c>
      <c r="C107" s="59">
        <f>IF($A107&lt;=C$178,'MissFill 1'!B110,"")</f>
        <v>3409</v>
      </c>
      <c r="D107" s="59">
        <f>IF($A107&lt;=D$178,'MissFill 1'!C110,"")</f>
        <v>226</v>
      </c>
      <c r="E107" s="59">
        <f>IF($A107&lt;=E$178,'MissFill 1'!D110,"")</f>
        <v>496</v>
      </c>
      <c r="F107" s="59">
        <f>IF($A107&lt;=F$178,'MissFill 1'!E110,"")</f>
        <v>681</v>
      </c>
      <c r="G107" s="59">
        <f>IF($A107&lt;=G$178,'MissFill 1'!F110,"")</f>
        <v>0</v>
      </c>
      <c r="H107" s="59">
        <f>IF($A107&lt;=H$178,'MissFill 1'!G110,"")</f>
        <v>2650</v>
      </c>
      <c r="I107" s="59">
        <f>IF($A107&lt;=I$178,'MissFill 1'!H110,"")</f>
        <v>0</v>
      </c>
      <c r="J107" s="59">
        <f>IF($A107&lt;=J$178,'MissFill 1'!I110,"")</f>
        <v>0</v>
      </c>
      <c r="K107" s="59">
        <f>IF($A107&lt;=K$178,'MissFill 1'!J110,"")</f>
        <v>0</v>
      </c>
      <c r="L107" s="59">
        <f>IF($A107&lt;=L$178,'MissFill 1'!K110,"")</f>
        <v>2541</v>
      </c>
      <c r="M107" s="59">
        <f>IF($A107&lt;=M$178,'MissFill 1'!L110,"")</f>
        <v>150</v>
      </c>
      <c r="N107" s="59">
        <f>IF($A107&lt;=N$178,'MissFill 1'!M110,"")</f>
        <v>12300</v>
      </c>
      <c r="O107" s="59">
        <f>IF($A107&lt;=O$178,'MissFill 1'!N110,"")</f>
        <v>1636</v>
      </c>
      <c r="P107" s="59">
        <f>IF($A107&lt;=P$178,'MissFill 1'!O110,"")</f>
        <v>2586</v>
      </c>
      <c r="Q107" s="59">
        <f>IF($A107&lt;=Q$178,'MissFill 1'!P110,"")</f>
        <v>698</v>
      </c>
      <c r="R107" s="59">
        <f>IF($A107&lt;=R$178,'MissFill 1'!Q110,"")</f>
        <v>963</v>
      </c>
      <c r="S107" s="59">
        <f>IF($A107&lt;=S$178,'MissFill 1'!R110,"")</f>
        <v>0</v>
      </c>
      <c r="T107" s="59">
        <f>IF($A107&lt;=T$178,'MissFill 1'!S110,"")</f>
        <v>9</v>
      </c>
      <c r="U107" s="59">
        <f>IF($A107&lt;=U$178,'MissFill 1'!T110,"")</f>
        <v>423</v>
      </c>
      <c r="V107" s="59">
        <f>IF($A107&lt;=V$178,'MissFill 1'!U110,"")</f>
        <v>86</v>
      </c>
      <c r="W107" s="59">
        <f>IF($A107&lt;=W$178,'MissFill 1'!V110,"")</f>
        <v>743</v>
      </c>
      <c r="X107" s="59">
        <f>IF($A107&lt;=X$178,'MissFill 1'!W110,"")</f>
        <v>323</v>
      </c>
      <c r="Y107" s="59">
        <f>IF($A107&lt;=Y$178,'MissFill 1'!X110,"")</f>
        <v>20120</v>
      </c>
      <c r="Z107" s="59">
        <f>IF($A107&lt;=Z$178,'MissFill 1'!Y110,"")</f>
        <v>4695</v>
      </c>
      <c r="AA107" s="59">
        <f>IF($A107&lt;=AA$178,'MissFill 1'!Z110,"")</f>
        <v>25</v>
      </c>
      <c r="AB107" s="59">
        <f>IF($A107&lt;=AB$178,'MissFill 1'!AA110,"")</f>
        <v>3404</v>
      </c>
      <c r="AC107" s="59">
        <f>IF($A107&lt;=AC$178,'MissFill 1'!AB110,"")</f>
        <v>2207</v>
      </c>
      <c r="AD107" s="59">
        <f>IF($A107&lt;=AD$178,'MissFill 1'!AC110,"")</f>
        <v>204</v>
      </c>
      <c r="AE107" s="59">
        <f>IF($A107&lt;=AE$178,'MissFill 1'!AD110,"")</f>
        <v>921</v>
      </c>
      <c r="AF107" s="59">
        <f>IF($A107&lt;=AF$178,'MissFill 1'!AE110,"")</f>
        <v>1479</v>
      </c>
      <c r="AG107" s="59">
        <f>IF($A107&lt;=AG$178,'MissFill 1'!AF110,"")</f>
        <v>604</v>
      </c>
      <c r="AH107" s="59">
        <f>IF($A107&lt;=AH$178,'MissFill 1'!AG110,"")</f>
        <v>44</v>
      </c>
      <c r="AI107" s="59">
        <f>IF($A107&lt;=AI$178,'MissFill 1'!AH110,"")</f>
        <v>539</v>
      </c>
      <c r="AJ107" s="59">
        <f>IF($A107&lt;=AJ$178,'MissFill 1'!AI110,"")</f>
        <v>336</v>
      </c>
      <c r="AK107" s="59">
        <f>IF($A107&lt;=AK$178,'MissFill 1'!AJ110,"")</f>
        <v>578</v>
      </c>
      <c r="AL107" s="59">
        <f>IF($A107&lt;=AL$178,'MissFill 1'!AK110,"")</f>
        <v>615</v>
      </c>
      <c r="AM107" s="59">
        <f>IF($A107&lt;=AM$178,'MissFill 1'!AL110,"")</f>
        <v>681</v>
      </c>
      <c r="AN107" s="59">
        <f>IF($A107&lt;=AN$178,'MissFill 1'!AM110,"")</f>
        <v>1014</v>
      </c>
      <c r="AO107" s="59">
        <f>IF($A107&lt;=AO$178,'MissFill 1'!AN110,"")</f>
        <v>2191</v>
      </c>
      <c r="AP107" s="59">
        <f>IF($A107&lt;=AP$178,'MissFill 1'!AO110,"")</f>
        <v>570</v>
      </c>
      <c r="AQ107" s="59">
        <f>IF($A107&lt;=AQ$178,'MissFill 1'!AP110,"")</f>
        <v>697</v>
      </c>
      <c r="AR107" s="59">
        <f>IF($A107&lt;=AR$178,'MissFill 1'!AQ110,"")</f>
        <v>144</v>
      </c>
      <c r="AS107" s="59">
        <f>IF($A107&lt;=AS$178,'MissFill 1'!AR110,"")</f>
        <v>300</v>
      </c>
      <c r="AT107" s="59">
        <f>IF($A107&lt;=AT$178,'MissFill 1'!AS110,"")</f>
        <v>2944</v>
      </c>
      <c r="AU107" s="59">
        <f>IF($A107&lt;=AU$178,'MissFill 1'!AT110,"")</f>
        <v>1172</v>
      </c>
      <c r="AV107" s="59">
        <f>IF($A107&lt;=AV$178,'MissFill 1'!AU110,"")</f>
        <v>141</v>
      </c>
      <c r="AW107" s="59">
        <f>IF($A107&lt;=AW$178,'MissFill 1'!AV110,"")</f>
        <v>35</v>
      </c>
      <c r="AX107" s="59">
        <f>IF($A107&lt;=AX$178,'MissFill 1'!AW110,"")</f>
        <v>813</v>
      </c>
    </row>
    <row r="108" spans="1:50" x14ac:dyDescent="0.25">
      <c r="A108" s="41">
        <v>44453</v>
      </c>
      <c r="B108" s="52">
        <v>257</v>
      </c>
      <c r="C108" s="59">
        <f>IF($A108&lt;=C$178,'MissFill 1'!B111,"")</f>
        <v>87</v>
      </c>
      <c r="D108" s="59">
        <f>IF($A108&lt;=D$178,'MissFill 1'!C111,"")</f>
        <v>69</v>
      </c>
      <c r="E108" s="59">
        <f>IF($A108&lt;=E$178,'MissFill 1'!D111,"")</f>
        <v>346</v>
      </c>
      <c r="F108" s="59">
        <f>IF($A108&lt;=F$178,'MissFill 1'!E111,"")</f>
        <v>0</v>
      </c>
      <c r="G108" s="59">
        <f>IF($A108&lt;=G$178,'MissFill 1'!F111,"")</f>
        <v>0</v>
      </c>
      <c r="H108" s="59">
        <f>IF($A108&lt;=H$178,'MissFill 1'!G111,"")</f>
        <v>3</v>
      </c>
      <c r="I108" s="59">
        <f>IF($A108&lt;=I$178,'MissFill 1'!H111,"")</f>
        <v>0</v>
      </c>
      <c r="J108" s="59">
        <f>IF($A108&lt;=J$178,'MissFill 1'!I111,"")</f>
        <v>1032</v>
      </c>
      <c r="K108" s="59">
        <f>IF($A108&lt;=K$178,'MissFill 1'!J111,"")</f>
        <v>0</v>
      </c>
      <c r="L108" s="59">
        <f>IF($A108&lt;=L$178,'MissFill 1'!K111,"")</f>
        <v>3062</v>
      </c>
      <c r="M108" s="59">
        <f>IF($A108&lt;=M$178,'MissFill 1'!L111,"")</f>
        <v>150</v>
      </c>
      <c r="N108" s="59">
        <f>IF($A108&lt;=N$178,'MissFill 1'!M111,"")</f>
        <v>1685</v>
      </c>
      <c r="O108" s="59">
        <f>IF($A108&lt;=O$178,'MissFill 1'!N111,"")</f>
        <v>3781</v>
      </c>
      <c r="P108" s="59">
        <f>IF($A108&lt;=P$178,'MissFill 1'!O111,"")</f>
        <v>2241</v>
      </c>
      <c r="Q108" s="59">
        <f>IF($A108&lt;=Q$178,'MissFill 1'!P111,"")</f>
        <v>260</v>
      </c>
      <c r="R108" s="59">
        <f>IF($A108&lt;=R$178,'MissFill 1'!Q111,"")</f>
        <v>383</v>
      </c>
      <c r="S108" s="59">
        <f>IF($A108&lt;=S$178,'MissFill 1'!R111,"")</f>
        <v>0</v>
      </c>
      <c r="T108" s="59">
        <f>IF($A108&lt;=T$178,'MissFill 1'!S111,"")</f>
        <v>1158</v>
      </c>
      <c r="U108" s="59">
        <f>IF($A108&lt;=U$178,'MissFill 1'!T111,"")</f>
        <v>1154</v>
      </c>
      <c r="V108" s="59">
        <f>IF($A108&lt;=V$178,'MissFill 1'!U111,"")</f>
        <v>6</v>
      </c>
      <c r="W108" s="59">
        <f>IF($A108&lt;=W$178,'MissFill 1'!V111,"")</f>
        <v>255</v>
      </c>
      <c r="X108" s="59">
        <f>IF($A108&lt;=X$178,'MissFill 1'!W111,"")</f>
        <v>924</v>
      </c>
      <c r="Y108" s="59">
        <f>IF($A108&lt;=Y$178,'MissFill 1'!X111,"")</f>
        <v>20072</v>
      </c>
      <c r="Z108" s="59">
        <f>IF($A108&lt;=Z$178,'MissFill 1'!Y111,"")</f>
        <v>2058</v>
      </c>
      <c r="AA108" s="59">
        <f>IF($A108&lt;=AA$178,'MissFill 1'!Z111,"")</f>
        <v>38</v>
      </c>
      <c r="AB108" s="59">
        <f>IF($A108&lt;=AB$178,'MissFill 1'!AA111,"")</f>
        <v>1958</v>
      </c>
      <c r="AC108" s="59">
        <f>IF($A108&lt;=AC$178,'MissFill 1'!AB111,"")</f>
        <v>17</v>
      </c>
      <c r="AD108" s="59">
        <f>IF($A108&lt;=AD$178,'MissFill 1'!AC111,"")</f>
        <v>0</v>
      </c>
      <c r="AE108" s="59">
        <f>IF($A108&lt;=AE$178,'MissFill 1'!AD111,"")</f>
        <v>1629</v>
      </c>
      <c r="AF108" s="59">
        <f>IF($A108&lt;=AF$178,'MissFill 1'!AE111,"")</f>
        <v>229</v>
      </c>
      <c r="AG108" s="59">
        <f>IF($A108&lt;=AG$178,'MissFill 1'!AF111,"")</f>
        <v>2283</v>
      </c>
      <c r="AH108" s="59">
        <f>IF($A108&lt;=AH$178,'MissFill 1'!AG111,"")</f>
        <v>1470</v>
      </c>
      <c r="AI108" s="59">
        <f>IF($A108&lt;=AI$178,'MissFill 1'!AH111,"")</f>
        <v>605</v>
      </c>
      <c r="AJ108" s="59">
        <f>IF($A108&lt;=AJ$178,'MissFill 1'!AI111,"")</f>
        <v>74</v>
      </c>
      <c r="AK108" s="59">
        <f>IF($A108&lt;=AK$178,'MissFill 1'!AJ111,"")</f>
        <v>668</v>
      </c>
      <c r="AL108" s="59">
        <f>IF($A108&lt;=AL$178,'MissFill 1'!AK111,"")</f>
        <v>276</v>
      </c>
      <c r="AM108" s="59">
        <f>IF($A108&lt;=AM$178,'MissFill 1'!AL111,"")</f>
        <v>497</v>
      </c>
      <c r="AN108" s="59">
        <f>IF($A108&lt;=AN$178,'MissFill 1'!AM111,"")</f>
        <v>832</v>
      </c>
      <c r="AO108" s="59">
        <f>IF($A108&lt;=AO$178,'MissFill 1'!AN111,"")</f>
        <v>2575</v>
      </c>
      <c r="AP108" s="59">
        <f>IF($A108&lt;=AP$178,'MissFill 1'!AO111,"")</f>
        <v>915</v>
      </c>
      <c r="AQ108" s="59">
        <f>IF($A108&lt;=AQ$178,'MissFill 1'!AP111,"")</f>
        <v>742</v>
      </c>
      <c r="AR108" s="59">
        <f>IF($A108&lt;=AR$178,'MissFill 1'!AQ111,"")</f>
        <v>839</v>
      </c>
      <c r="AS108" s="59">
        <f>IF($A108&lt;=AS$178,'MissFill 1'!AR111,"")</f>
        <v>872</v>
      </c>
      <c r="AT108" s="59">
        <f>IF($A108&lt;=AT$178,'MissFill 1'!AS111,"")</f>
        <v>4519</v>
      </c>
      <c r="AU108" s="59">
        <f>IF($A108&lt;=AU$178,'MissFill 1'!AT111,"")</f>
        <v>809</v>
      </c>
      <c r="AV108" s="59">
        <f>IF($A108&lt;=AV$178,'MissFill 1'!AU111,"")</f>
        <v>-72</v>
      </c>
      <c r="AW108" s="59">
        <f>IF($A108&lt;=AW$178,'MissFill 1'!AV111,"")</f>
        <v>398</v>
      </c>
      <c r="AX108" s="59">
        <f>IF($A108&lt;=AX$178,'MissFill 1'!AW111,"")</f>
        <v>886</v>
      </c>
    </row>
    <row r="109" spans="1:50" x14ac:dyDescent="0.25">
      <c r="A109" s="41">
        <v>44454</v>
      </c>
      <c r="B109" s="52">
        <v>258</v>
      </c>
      <c r="C109" s="59">
        <f>IF($A109&lt;=C$178,'MissFill 1'!B112,"")</f>
        <v>0</v>
      </c>
      <c r="D109" s="59">
        <f>IF($A109&lt;=D$178,'MissFill 1'!C112,"")</f>
        <v>42</v>
      </c>
      <c r="E109" s="59">
        <f>IF($A109&lt;=E$178,'MissFill 1'!D112,"")</f>
        <v>3998</v>
      </c>
      <c r="F109" s="59">
        <f>IF($A109&lt;=F$178,'MissFill 1'!E112,"")</f>
        <v>0</v>
      </c>
      <c r="G109" s="59">
        <f>IF($A109&lt;=G$178,'MissFill 1'!F112,"")</f>
        <v>10</v>
      </c>
      <c r="H109" s="59">
        <f>IF($A109&lt;=H$178,'MissFill 1'!G112,"")</f>
        <v>30</v>
      </c>
      <c r="I109" s="59">
        <f>IF($A109&lt;=I$178,'MissFill 1'!H112,"")</f>
        <v>0</v>
      </c>
      <c r="J109" s="59">
        <f>IF($A109&lt;=J$178,'MissFill 1'!I112,"")</f>
        <v>0</v>
      </c>
      <c r="K109" s="59">
        <f>IF($A109&lt;=K$178,'MissFill 1'!J112,"")</f>
        <v>0</v>
      </c>
      <c r="L109" s="59">
        <f>IF($A109&lt;=L$178,'MissFill 1'!K112,"")</f>
        <v>4169</v>
      </c>
      <c r="M109" s="59">
        <f>IF($A109&lt;=M$178,'MissFill 1'!L112,"")</f>
        <v>150</v>
      </c>
      <c r="N109" s="59">
        <f>IF($A109&lt;=N$178,'MissFill 1'!M112,"")</f>
        <v>150</v>
      </c>
      <c r="O109" s="59">
        <f>IF($A109&lt;=O$178,'MissFill 1'!N112,"")</f>
        <v>1754</v>
      </c>
      <c r="P109" s="59">
        <f>IF($A109&lt;=P$178,'MissFill 1'!O112,"")</f>
        <v>3243</v>
      </c>
      <c r="Q109" s="59">
        <f>IF($A109&lt;=Q$178,'MissFill 1'!P112,"")</f>
        <v>20</v>
      </c>
      <c r="R109" s="59">
        <f>IF($A109&lt;=R$178,'MissFill 1'!Q112,"")</f>
        <v>1254</v>
      </c>
      <c r="S109" s="59">
        <f>IF($A109&lt;=S$178,'MissFill 1'!R112,"")</f>
        <v>0</v>
      </c>
      <c r="T109" s="59">
        <f>IF($A109&lt;=T$178,'MissFill 1'!S112,"")</f>
        <v>808</v>
      </c>
      <c r="U109" s="59">
        <f>IF($A109&lt;=U$178,'MissFill 1'!T112,"")</f>
        <v>9063</v>
      </c>
      <c r="V109" s="59">
        <f>IF($A109&lt;=V$178,'MissFill 1'!U112,"")</f>
        <v>0</v>
      </c>
      <c r="W109" s="59">
        <f>IF($A109&lt;=W$178,'MissFill 1'!V112,"")</f>
        <v>1021</v>
      </c>
      <c r="X109" s="59">
        <f>IF($A109&lt;=X$178,'MissFill 1'!W112,"")</f>
        <v>484</v>
      </c>
      <c r="Y109" s="59">
        <f>IF($A109&lt;=Y$178,'MissFill 1'!X112,"")</f>
        <v>7405</v>
      </c>
      <c r="Z109" s="59">
        <f>IF($A109&lt;=Z$178,'MissFill 1'!Y112,"")</f>
        <v>0</v>
      </c>
      <c r="AA109" s="59">
        <f>IF($A109&lt;=AA$178,'MissFill 1'!Z112,"")</f>
        <v>28</v>
      </c>
      <c r="AB109" s="59">
        <f>IF($A109&lt;=AB$178,'MissFill 1'!AA112,"")</f>
        <v>1155</v>
      </c>
      <c r="AC109" s="59">
        <f>IF($A109&lt;=AC$178,'MissFill 1'!AB112,"")</f>
        <v>692</v>
      </c>
      <c r="AD109" s="59">
        <f>IF($A109&lt;=AD$178,'MissFill 1'!AC112,"")</f>
        <v>0</v>
      </c>
      <c r="AE109" s="59">
        <f>IF($A109&lt;=AE$178,'MissFill 1'!AD112,"")</f>
        <v>866</v>
      </c>
      <c r="AF109" s="59">
        <f>IF($A109&lt;=AF$178,'MissFill 1'!AE112,"")</f>
        <v>2840</v>
      </c>
      <c r="AG109" s="59">
        <f>IF($A109&lt;=AG$178,'MissFill 1'!AF112,"")</f>
        <v>700</v>
      </c>
      <c r="AH109" s="59">
        <f>IF($A109&lt;=AH$178,'MissFill 1'!AG112,"")</f>
        <v>332</v>
      </c>
      <c r="AI109" s="59">
        <f>IF($A109&lt;=AI$178,'MissFill 1'!AH112,"")</f>
        <v>852</v>
      </c>
      <c r="AJ109" s="59">
        <f>IF($A109&lt;=AJ$178,'MissFill 1'!AI112,"")</f>
        <v>0</v>
      </c>
      <c r="AK109" s="59">
        <f>IF($A109&lt;=AK$178,'MissFill 1'!AJ112,"")</f>
        <v>819</v>
      </c>
      <c r="AL109" s="59">
        <f>IF($A109&lt;=AL$178,'MissFill 1'!AK112,"")</f>
        <v>882</v>
      </c>
      <c r="AM109" s="59">
        <f>IF($A109&lt;=AM$178,'MissFill 1'!AL112,"")</f>
        <v>684</v>
      </c>
      <c r="AN109" s="59">
        <f>IF($A109&lt;=AN$178,'MissFill 1'!AM112,"")</f>
        <v>196</v>
      </c>
      <c r="AO109" s="59">
        <f>IF($A109&lt;=AO$178,'MissFill 1'!AN112,"")</f>
        <v>2135</v>
      </c>
      <c r="AP109" s="59">
        <f>IF($A109&lt;=AP$178,'MissFill 1'!AO112,"")</f>
        <v>689</v>
      </c>
      <c r="AQ109" s="59">
        <f>IF($A109&lt;=AQ$178,'MissFill 1'!AP112,"")</f>
        <v>665</v>
      </c>
      <c r="AR109" s="59">
        <f>IF($A109&lt;=AR$178,'MissFill 1'!AQ112,"")</f>
        <v>1364</v>
      </c>
      <c r="AS109" s="59">
        <f>IF($A109&lt;=AS$178,'MissFill 1'!AR112,"")</f>
        <v>246</v>
      </c>
      <c r="AT109" s="59">
        <f>IF($A109&lt;=AT$178,'MissFill 1'!AS112,"")</f>
        <v>5181</v>
      </c>
      <c r="AU109" s="59">
        <f>IF($A109&lt;=AU$178,'MissFill 1'!AT112,"")</f>
        <v>843</v>
      </c>
      <c r="AV109" s="59">
        <f>IF($A109&lt;=AV$178,'MissFill 1'!AU112,"")</f>
        <v>-109</v>
      </c>
      <c r="AW109" s="59">
        <f>IF($A109&lt;=AW$178,'MissFill 1'!AV112,"")</f>
        <v>1064</v>
      </c>
      <c r="AX109" s="59">
        <f>IF($A109&lt;=AX$178,'MissFill 1'!AW112,"")</f>
        <v>1471</v>
      </c>
    </row>
    <row r="110" spans="1:50" x14ac:dyDescent="0.25">
      <c r="A110" s="41">
        <v>44455</v>
      </c>
      <c r="B110" s="52">
        <v>259</v>
      </c>
      <c r="C110" s="59">
        <f>IF($A110&lt;=C$178,'MissFill 1'!B113,"")</f>
        <v>11</v>
      </c>
      <c r="D110" s="59">
        <f>IF($A110&lt;=D$178,'MissFill 1'!C113,"")</f>
        <v>95</v>
      </c>
      <c r="E110" s="59">
        <f>IF($A110&lt;=E$178,'MissFill 1'!D113,"")</f>
        <v>5</v>
      </c>
      <c r="F110" s="59">
        <f>IF($A110&lt;=F$178,'MissFill 1'!E113,"")</f>
        <v>0</v>
      </c>
      <c r="G110" s="59">
        <f>IF($A110&lt;=G$178,'MissFill 1'!F113,"")</f>
        <v>0</v>
      </c>
      <c r="H110" s="59">
        <f>IF($A110&lt;=H$178,'MissFill 1'!G113,"")</f>
        <v>22</v>
      </c>
      <c r="I110" s="59">
        <f>IF($A110&lt;=I$178,'MissFill 1'!H113,"")</f>
        <v>0</v>
      </c>
      <c r="J110" s="59">
        <f>IF($A110&lt;=J$178,'MissFill 1'!I113,"")</f>
        <v>1</v>
      </c>
      <c r="K110" s="59">
        <f>IF($A110&lt;=K$178,'MissFill 1'!J113,"")</f>
        <v>0</v>
      </c>
      <c r="L110" s="59">
        <f>IF($A110&lt;=L$178,'MissFill 1'!K113,"")</f>
        <v>657</v>
      </c>
      <c r="M110" s="59">
        <f>IF($A110&lt;=M$178,'MissFill 1'!L113,"")</f>
        <v>213</v>
      </c>
      <c r="N110" s="59">
        <f>IF($A110&lt;=N$178,'MissFill 1'!M113,"")</f>
        <v>178</v>
      </c>
      <c r="O110" s="59">
        <f>IF($A110&lt;=O$178,'MissFill 1'!N113,"")</f>
        <v>1185</v>
      </c>
      <c r="P110" s="59">
        <f>IF($A110&lt;=P$178,'MissFill 1'!O113,"")</f>
        <v>913</v>
      </c>
      <c r="Q110" s="59">
        <f>IF($A110&lt;=Q$178,'MissFill 1'!P113,"")</f>
        <v>501</v>
      </c>
      <c r="R110" s="59">
        <f>IF($A110&lt;=R$178,'MissFill 1'!Q113,"")</f>
        <v>485</v>
      </c>
      <c r="S110" s="59">
        <f>IF($A110&lt;=S$178,'MissFill 1'!R113,"")</f>
        <v>0</v>
      </c>
      <c r="T110" s="59">
        <f>IF($A110&lt;=T$178,'MissFill 1'!S113,"")</f>
        <v>177</v>
      </c>
      <c r="U110" s="59">
        <f>IF($A110&lt;=U$178,'MissFill 1'!T113,"")</f>
        <v>4109</v>
      </c>
      <c r="V110" s="59">
        <f>IF($A110&lt;=V$178,'MissFill 1'!U113,"")</f>
        <v>0</v>
      </c>
      <c r="W110" s="59">
        <f>IF($A110&lt;=W$178,'MissFill 1'!V113,"")</f>
        <v>546</v>
      </c>
      <c r="X110" s="59">
        <f>IF($A110&lt;=X$178,'MissFill 1'!W113,"")</f>
        <v>579</v>
      </c>
      <c r="Y110" s="59">
        <f>IF($A110&lt;=Y$178,'MissFill 1'!X113,"")</f>
        <v>5556</v>
      </c>
      <c r="Z110" s="59">
        <f>IF($A110&lt;=Z$178,'MissFill 1'!Y113,"")</f>
        <v>0</v>
      </c>
      <c r="AA110" s="59">
        <f>IF($A110&lt;=AA$178,'MissFill 1'!Z113,"")</f>
        <v>292</v>
      </c>
      <c r="AB110" s="59">
        <f>IF($A110&lt;=AB$178,'MissFill 1'!AA113,"")</f>
        <v>2865</v>
      </c>
      <c r="AC110" s="59">
        <f>IF($A110&lt;=AC$178,'MissFill 1'!AB113,"")</f>
        <v>45</v>
      </c>
      <c r="AD110" s="59">
        <f>IF($A110&lt;=AD$178,'MissFill 1'!AC113,"")</f>
        <v>0</v>
      </c>
      <c r="AE110" s="59">
        <f>IF($A110&lt;=AE$178,'MissFill 1'!AD113,"")</f>
        <v>2774</v>
      </c>
      <c r="AF110" s="59">
        <f>IF($A110&lt;=AF$178,'MissFill 1'!AE113,"")</f>
        <v>3666</v>
      </c>
      <c r="AG110" s="59">
        <f>IF($A110&lt;=AG$178,'MissFill 1'!AF113,"")</f>
        <v>1978</v>
      </c>
      <c r="AH110" s="59">
        <f>IF($A110&lt;=AH$178,'MissFill 1'!AG113,"")</f>
        <v>334</v>
      </c>
      <c r="AI110" s="59">
        <f>IF($A110&lt;=AI$178,'MissFill 1'!AH113,"")</f>
        <v>1660</v>
      </c>
      <c r="AJ110" s="59">
        <f>IF($A110&lt;=AJ$178,'MissFill 1'!AI113,"")</f>
        <v>0</v>
      </c>
      <c r="AK110" s="59">
        <f>IF($A110&lt;=AK$178,'MissFill 1'!AJ113,"")</f>
        <v>751</v>
      </c>
      <c r="AL110" s="59">
        <f>IF($A110&lt;=AL$178,'MissFill 1'!AK113,"")</f>
        <v>1158</v>
      </c>
      <c r="AM110" s="59">
        <f>IF($A110&lt;=AM$178,'MissFill 1'!AL113,"")</f>
        <v>246</v>
      </c>
      <c r="AN110" s="59">
        <f>IF($A110&lt;=AN$178,'MissFill 1'!AM113,"")</f>
        <v>942</v>
      </c>
      <c r="AO110" s="59">
        <f>IF($A110&lt;=AO$178,'MissFill 1'!AN113,"")</f>
        <v>2219</v>
      </c>
      <c r="AP110" s="59">
        <f>IF($A110&lt;=AP$178,'MissFill 1'!AO113,"")</f>
        <v>243</v>
      </c>
      <c r="AQ110" s="59">
        <f>IF($A110&lt;=AQ$178,'MissFill 1'!AP113,"")</f>
        <v>0</v>
      </c>
      <c r="AR110" s="59">
        <f>IF($A110&lt;=AR$178,'MissFill 1'!AQ113,"")</f>
        <v>653</v>
      </c>
      <c r="AS110" s="59">
        <f>IF($A110&lt;=AS$178,'MissFill 1'!AR113,"")</f>
        <v>12</v>
      </c>
      <c r="AT110" s="59">
        <f>IF($A110&lt;=AT$178,'MissFill 1'!AS113,"")</f>
        <v>4818</v>
      </c>
      <c r="AU110" s="59">
        <f>IF($A110&lt;=AU$178,'MissFill 1'!AT113,"")</f>
        <v>1370</v>
      </c>
      <c r="AV110" s="59">
        <f>IF($A110&lt;=AV$178,'MissFill 1'!AU113,"")</f>
        <v>-143</v>
      </c>
      <c r="AW110" s="59">
        <f>IF($A110&lt;=AW$178,'MissFill 1'!AV113,"")</f>
        <v>1430</v>
      </c>
      <c r="AX110" s="59">
        <f>IF($A110&lt;=AX$178,'MissFill 1'!AW113,"")</f>
        <v>1390</v>
      </c>
    </row>
    <row r="111" spans="1:50" x14ac:dyDescent="0.25">
      <c r="A111" s="41">
        <v>44456</v>
      </c>
      <c r="B111" s="52">
        <v>260</v>
      </c>
      <c r="C111" s="59">
        <f>IF($A111&lt;=C$178,'MissFill 1'!B114,"")</f>
        <v>1481</v>
      </c>
      <c r="D111" s="59">
        <f>IF($A111&lt;=D$178,'MissFill 1'!C114,"")</f>
        <v>1385</v>
      </c>
      <c r="E111" s="59">
        <f>IF($A111&lt;=E$178,'MissFill 1'!D114,"")</f>
        <v>3609</v>
      </c>
      <c r="F111" s="59">
        <f>IF($A111&lt;=F$178,'MissFill 1'!E114,"")</f>
        <v>0</v>
      </c>
      <c r="G111" s="59">
        <f>IF($A111&lt;=G$178,'MissFill 1'!F114,"")</f>
        <v>1</v>
      </c>
      <c r="H111" s="59">
        <f>IF($A111&lt;=H$178,'MissFill 1'!G114,"")</f>
        <v>5950</v>
      </c>
      <c r="I111" s="59">
        <f>IF($A111&lt;=I$178,'MissFill 1'!H114,"")</f>
        <v>144</v>
      </c>
      <c r="J111" s="59">
        <f>IF($A111&lt;=J$178,'MissFill 1'!I114,"")</f>
        <v>0</v>
      </c>
      <c r="K111" s="59">
        <f>IF($A111&lt;=K$178,'MissFill 1'!J114,"")</f>
        <v>0</v>
      </c>
      <c r="L111" s="59">
        <f>IF($A111&lt;=L$178,'MissFill 1'!K114,"")</f>
        <v>792</v>
      </c>
      <c r="M111" s="59">
        <f>IF($A111&lt;=M$178,'MissFill 1'!L114,"")</f>
        <v>32</v>
      </c>
      <c r="N111" s="59">
        <f>IF($A111&lt;=N$178,'MissFill 1'!M114,"")</f>
        <v>0</v>
      </c>
      <c r="O111" s="59">
        <f>IF($A111&lt;=O$178,'MissFill 1'!N114,"")</f>
        <v>1151</v>
      </c>
      <c r="P111" s="59">
        <f>IF($A111&lt;=P$178,'MissFill 1'!O114,"")</f>
        <v>905</v>
      </c>
      <c r="Q111" s="59">
        <f>IF($A111&lt;=Q$178,'MissFill 1'!P114,"")</f>
        <v>1043</v>
      </c>
      <c r="R111" s="59">
        <f>IF($A111&lt;=R$178,'MissFill 1'!Q114,"")</f>
        <v>540</v>
      </c>
      <c r="S111" s="59">
        <f>IF($A111&lt;=S$178,'MissFill 1'!R114,"")</f>
        <v>0</v>
      </c>
      <c r="T111" s="59">
        <f>IF($A111&lt;=T$178,'MissFill 1'!S114,"")</f>
        <v>91</v>
      </c>
      <c r="U111" s="59">
        <f>IF($A111&lt;=U$178,'MissFill 1'!T114,"")</f>
        <v>9178</v>
      </c>
      <c r="V111" s="59">
        <f>IF($A111&lt;=V$178,'MissFill 1'!U114,"")</f>
        <v>138</v>
      </c>
      <c r="W111" s="59">
        <f>IF($A111&lt;=W$178,'MissFill 1'!V114,"")</f>
        <v>1591</v>
      </c>
      <c r="X111" s="59">
        <f>IF($A111&lt;=X$178,'MissFill 1'!W114,"")</f>
        <v>1440</v>
      </c>
      <c r="Y111" s="59">
        <f>IF($A111&lt;=Y$178,'MissFill 1'!X114,"")</f>
        <v>521</v>
      </c>
      <c r="Z111" s="59">
        <f>IF($A111&lt;=Z$178,'MissFill 1'!Y114,"")</f>
        <v>0</v>
      </c>
      <c r="AA111" s="59">
        <f>IF($A111&lt;=AA$178,'MissFill 1'!Z114,"")</f>
        <v>2268</v>
      </c>
      <c r="AB111" s="59">
        <f>IF($A111&lt;=AB$178,'MissFill 1'!AA114,"")</f>
        <v>1871</v>
      </c>
      <c r="AC111" s="59">
        <f>IF($A111&lt;=AC$178,'MissFill 1'!AB114,"")</f>
        <v>136</v>
      </c>
      <c r="AD111" s="59">
        <f>IF($A111&lt;=AD$178,'MissFill 1'!AC114,"")</f>
        <v>18</v>
      </c>
      <c r="AE111" s="59">
        <f>IF($A111&lt;=AE$178,'MissFill 1'!AD114,"")</f>
        <v>202</v>
      </c>
      <c r="AF111" s="59">
        <f>IF($A111&lt;=AF$178,'MissFill 1'!AE114,"")</f>
        <v>3468</v>
      </c>
      <c r="AG111" s="59">
        <f>IF($A111&lt;=AG$178,'MissFill 1'!AF114,"")</f>
        <v>1303</v>
      </c>
      <c r="AH111" s="59">
        <f>IF($A111&lt;=AH$178,'MissFill 1'!AG114,"")</f>
        <v>0</v>
      </c>
      <c r="AI111" s="59">
        <f>IF($A111&lt;=AI$178,'MissFill 1'!AH114,"")</f>
        <v>431</v>
      </c>
      <c r="AJ111" s="59">
        <f>IF($A111&lt;=AJ$178,'MissFill 1'!AI114,"")</f>
        <v>108</v>
      </c>
      <c r="AK111" s="59">
        <f>IF($A111&lt;=AK$178,'MissFill 1'!AJ114,"")</f>
        <v>482</v>
      </c>
      <c r="AL111" s="59">
        <f>IF($A111&lt;=AL$178,'MissFill 1'!AK114,"")</f>
        <v>674</v>
      </c>
      <c r="AM111" s="59">
        <f>IF($A111&lt;=AM$178,'MissFill 1'!AL114,"")</f>
        <v>579</v>
      </c>
      <c r="AN111" s="59">
        <f>IF($A111&lt;=AN$178,'MissFill 1'!AM114,"")</f>
        <v>938</v>
      </c>
      <c r="AO111" s="59">
        <f>IF($A111&lt;=AO$178,'MissFill 1'!AN114,"")</f>
        <v>1452</v>
      </c>
      <c r="AP111" s="59">
        <f>IF($A111&lt;=AP$178,'MissFill 1'!AO114,"")</f>
        <v>763</v>
      </c>
      <c r="AQ111" s="59">
        <f>IF($A111&lt;=AQ$178,'MissFill 1'!AP114,"")</f>
        <v>678</v>
      </c>
      <c r="AR111" s="59">
        <f>IF($A111&lt;=AR$178,'MissFill 1'!AQ114,"")</f>
        <v>521</v>
      </c>
      <c r="AS111" s="59">
        <f>IF($A111&lt;=AS$178,'MissFill 1'!AR114,"")</f>
        <v>75</v>
      </c>
      <c r="AT111" s="59">
        <f>IF($A111&lt;=AT$178,'MissFill 1'!AS114,"")</f>
        <v>3147</v>
      </c>
      <c r="AU111" s="59">
        <f>IF($A111&lt;=AU$178,'MissFill 1'!AT114,"")</f>
        <v>1285</v>
      </c>
      <c r="AV111" s="59">
        <f>IF($A111&lt;=AV$178,'MissFill 1'!AU114,"")</f>
        <v>283</v>
      </c>
      <c r="AW111" s="59">
        <f>IF($A111&lt;=AW$178,'MissFill 1'!AV114,"")</f>
        <v>2138</v>
      </c>
      <c r="AX111" s="59">
        <f>IF($A111&lt;=AX$178,'MissFill 1'!AW114,"")</f>
        <v>1057</v>
      </c>
    </row>
    <row r="112" spans="1:50" x14ac:dyDescent="0.25">
      <c r="A112" s="41">
        <v>44457</v>
      </c>
      <c r="B112" s="52">
        <v>261</v>
      </c>
      <c r="C112" s="59">
        <f>IF($A112&lt;=C$178,'MissFill 1'!B115,"")</f>
        <v>1303</v>
      </c>
      <c r="D112" s="59">
        <f>IF($A112&lt;=D$178,'MissFill 1'!C115,"")</f>
        <v>7068</v>
      </c>
      <c r="E112" s="59">
        <f>IF($A112&lt;=E$178,'MissFill 1'!D115,"")</f>
        <v>523</v>
      </c>
      <c r="F112" s="59">
        <f>IF($A112&lt;=F$178,'MissFill 1'!E115,"")</f>
        <v>2</v>
      </c>
      <c r="G112" s="59">
        <f>IF($A112&lt;=G$178,'MissFill 1'!F115,"")</f>
        <v>38</v>
      </c>
      <c r="H112" s="59">
        <f>IF($A112&lt;=H$178,'MissFill 1'!G115,"")</f>
        <v>340</v>
      </c>
      <c r="I112" s="59">
        <f>IF($A112&lt;=I$178,'MissFill 1'!H115,"")</f>
        <v>0</v>
      </c>
      <c r="J112" s="59">
        <f>IF($A112&lt;=J$178,'MissFill 1'!I115,"")</f>
        <v>0</v>
      </c>
      <c r="K112" s="59">
        <f>IF($A112&lt;=K$178,'MissFill 1'!J115,"")</f>
        <v>0</v>
      </c>
      <c r="L112" s="59">
        <f>IF($A112&lt;=L$178,'MissFill 1'!K115,"")</f>
        <v>651</v>
      </c>
      <c r="M112" s="59">
        <f>IF($A112&lt;=M$178,'MissFill 1'!L115,"")</f>
        <v>53</v>
      </c>
      <c r="N112" s="59">
        <f>IF($A112&lt;=N$178,'MissFill 1'!M115,"")</f>
        <v>2065</v>
      </c>
      <c r="O112" s="59">
        <f>IF($A112&lt;=O$178,'MissFill 1'!N115,"")</f>
        <v>594</v>
      </c>
      <c r="P112" s="59">
        <f>IF($A112&lt;=P$178,'MissFill 1'!O115,"")</f>
        <v>4553</v>
      </c>
      <c r="Q112" s="59">
        <f>IF($A112&lt;=Q$178,'MissFill 1'!P115,"")</f>
        <v>912</v>
      </c>
      <c r="R112" s="59">
        <f>IF($A112&lt;=R$178,'MissFill 1'!Q115,"")</f>
        <v>1649</v>
      </c>
      <c r="S112" s="59">
        <f>IF($A112&lt;=S$178,'MissFill 1'!R115,"")</f>
        <v>156</v>
      </c>
      <c r="T112" s="59">
        <f>IF($A112&lt;=T$178,'MissFill 1'!S115,"")</f>
        <v>218</v>
      </c>
      <c r="U112" s="59">
        <f>IF($A112&lt;=U$178,'MissFill 1'!T115,"")</f>
        <v>10774</v>
      </c>
      <c r="V112" s="59">
        <f>IF($A112&lt;=V$178,'MissFill 1'!U115,"")</f>
        <v>410</v>
      </c>
      <c r="W112" s="59">
        <f>IF($A112&lt;=W$178,'MissFill 1'!V115,"")</f>
        <v>71</v>
      </c>
      <c r="X112" s="59">
        <f>IF($A112&lt;=X$178,'MissFill 1'!W115,"")</f>
        <v>840</v>
      </c>
      <c r="Y112" s="59">
        <f>IF($A112&lt;=Y$178,'MissFill 1'!X115,"")</f>
        <v>5316</v>
      </c>
      <c r="Z112" s="59">
        <f>IF($A112&lt;=Z$178,'MissFill 1'!Y115,"")</f>
        <v>0</v>
      </c>
      <c r="AA112" s="59">
        <f>IF($A112&lt;=AA$178,'MissFill 1'!Z115,"")</f>
        <v>2839</v>
      </c>
      <c r="AB112" s="59">
        <f>IF($A112&lt;=AB$178,'MissFill 1'!AA115,"")</f>
        <v>1424</v>
      </c>
      <c r="AC112" s="59">
        <f>IF($A112&lt;=AC$178,'MissFill 1'!AB115,"")</f>
        <v>372</v>
      </c>
      <c r="AD112" s="59">
        <f>IF($A112&lt;=AD$178,'MissFill 1'!AC115,"")</f>
        <v>50</v>
      </c>
      <c r="AE112" s="59">
        <f>IF($A112&lt;=AE$178,'MissFill 1'!AD115,"")</f>
        <v>196</v>
      </c>
      <c r="AF112" s="59">
        <f>IF($A112&lt;=AF$178,'MissFill 1'!AE115,"")</f>
        <v>2616</v>
      </c>
      <c r="AG112" s="59">
        <f>IF($A112&lt;=AG$178,'MissFill 1'!AF115,"")</f>
        <v>1333</v>
      </c>
      <c r="AH112" s="59">
        <f>IF($A112&lt;=AH$178,'MissFill 1'!AG115,"")</f>
        <v>0</v>
      </c>
      <c r="AI112" s="59">
        <f>IF($A112&lt;=AI$178,'MissFill 1'!AH115,"")</f>
        <v>1430</v>
      </c>
      <c r="AJ112" s="59">
        <f>IF($A112&lt;=AJ$178,'MissFill 1'!AI115,"")</f>
        <v>39</v>
      </c>
      <c r="AK112" s="59">
        <f>IF($A112&lt;=AK$178,'MissFill 1'!AJ115,"")</f>
        <v>75</v>
      </c>
      <c r="AL112" s="59">
        <f>IF($A112&lt;=AL$178,'MissFill 1'!AK115,"")</f>
        <v>42</v>
      </c>
      <c r="AM112" s="59">
        <f>IF($A112&lt;=AM$178,'MissFill 1'!AL115,"")</f>
        <v>479</v>
      </c>
      <c r="AN112" s="59">
        <f>IF($A112&lt;=AN$178,'MissFill 1'!AM115,"")</f>
        <v>186</v>
      </c>
      <c r="AO112" s="59">
        <f>IF($A112&lt;=AO$178,'MissFill 1'!AN115,"")</f>
        <v>537</v>
      </c>
      <c r="AP112" s="59">
        <f>IF($A112&lt;=AP$178,'MissFill 1'!AO115,"")</f>
        <v>1185</v>
      </c>
      <c r="AQ112" s="59">
        <f>IF($A112&lt;=AQ$178,'MissFill 1'!AP115,"")</f>
        <v>441</v>
      </c>
      <c r="AR112" s="59">
        <f>IF($A112&lt;=AR$178,'MissFill 1'!AQ115,"")</f>
        <v>764</v>
      </c>
      <c r="AS112" s="59">
        <f>IF($A112&lt;=AS$178,'MissFill 1'!AR115,"")</f>
        <v>886</v>
      </c>
      <c r="AT112" s="59">
        <f>IF($A112&lt;=AT$178,'MissFill 1'!AS115,"")</f>
        <v>2271</v>
      </c>
      <c r="AU112" s="59">
        <f>IF($A112&lt;=AU$178,'MissFill 1'!AT115,"")</f>
        <v>2459</v>
      </c>
      <c r="AV112" s="59">
        <f>IF($A112&lt;=AV$178,'MissFill 1'!AU115,"")</f>
        <v>787</v>
      </c>
      <c r="AW112" s="59">
        <f>IF($A112&lt;=AW$178,'MissFill 1'!AV115,"")</f>
        <v>1306</v>
      </c>
      <c r="AX112" s="59">
        <f>IF($A112&lt;=AX$178,'MissFill 1'!AW115,"")</f>
        <v>783</v>
      </c>
    </row>
    <row r="113" spans="1:50" x14ac:dyDescent="0.25">
      <c r="A113" s="41">
        <v>44458</v>
      </c>
      <c r="B113" s="52">
        <v>262</v>
      </c>
      <c r="C113" s="59">
        <f>IF($A113&lt;=C$178,'MissFill 1'!B116,"")</f>
        <v>503</v>
      </c>
      <c r="D113" s="59">
        <f>IF($A113&lt;=D$178,'MissFill 1'!C116,"")</f>
        <v>0</v>
      </c>
      <c r="E113" s="59">
        <f>IF($A113&lt;=E$178,'MissFill 1'!D116,"")</f>
        <v>296</v>
      </c>
      <c r="F113" s="59">
        <f>IF($A113&lt;=F$178,'MissFill 1'!E116,"")</f>
        <v>0</v>
      </c>
      <c r="G113" s="59">
        <f>IF($A113&lt;=G$178,'MissFill 1'!F116,"")</f>
        <v>386</v>
      </c>
      <c r="H113" s="59">
        <f>IF($A113&lt;=H$178,'MissFill 1'!G116,"")</f>
        <v>14</v>
      </c>
      <c r="I113" s="59">
        <f>IF($A113&lt;=I$178,'MissFill 1'!H116,"")</f>
        <v>607</v>
      </c>
      <c r="J113" s="59">
        <f>IF($A113&lt;=J$178,'MissFill 1'!I116,"")</f>
        <v>0</v>
      </c>
      <c r="K113" s="59">
        <f>IF($A113&lt;=K$178,'MissFill 1'!J116,"")</f>
        <v>0</v>
      </c>
      <c r="L113" s="59">
        <f>IF($A113&lt;=L$178,'MissFill 1'!K116,"")</f>
        <v>704</v>
      </c>
      <c r="M113" s="59">
        <f>IF($A113&lt;=M$178,'MissFill 1'!L116,"")</f>
        <v>120</v>
      </c>
      <c r="N113" s="59">
        <f>IF($A113&lt;=N$178,'MissFill 1'!M116,"")</f>
        <v>6529</v>
      </c>
      <c r="O113" s="59">
        <f>IF($A113&lt;=O$178,'MissFill 1'!N116,"")</f>
        <v>4872</v>
      </c>
      <c r="P113" s="59">
        <f>IF($A113&lt;=P$178,'MissFill 1'!O116,"")</f>
        <v>2058</v>
      </c>
      <c r="Q113" s="59">
        <f>IF($A113&lt;=Q$178,'MissFill 1'!P116,"")</f>
        <v>0</v>
      </c>
      <c r="R113" s="59">
        <f>IF($A113&lt;=R$178,'MissFill 1'!Q116,"")</f>
        <v>668</v>
      </c>
      <c r="S113" s="59">
        <f>IF($A113&lt;=S$178,'MissFill 1'!R116,"")</f>
        <v>103</v>
      </c>
      <c r="T113" s="59">
        <f>IF($A113&lt;=T$178,'MissFill 1'!S116,"")</f>
        <v>732</v>
      </c>
      <c r="U113" s="59">
        <f>IF($A113&lt;=U$178,'MissFill 1'!T116,"")</f>
        <v>7053</v>
      </c>
      <c r="V113" s="59">
        <f>IF($A113&lt;=V$178,'MissFill 1'!U116,"")</f>
        <v>116</v>
      </c>
      <c r="W113" s="59">
        <f>IF($A113&lt;=W$178,'MissFill 1'!V116,"")</f>
        <v>0</v>
      </c>
      <c r="X113" s="59">
        <f>IF($A113&lt;=X$178,'MissFill 1'!W116,"")</f>
        <v>4189</v>
      </c>
      <c r="Y113" s="59">
        <f>IF($A113&lt;=Y$178,'MissFill 1'!X116,"")</f>
        <v>2510</v>
      </c>
      <c r="Z113" s="59">
        <f>IF($A113&lt;=Z$178,'MissFill 1'!Y116,"")</f>
        <v>0</v>
      </c>
      <c r="AA113" s="59">
        <f>IF($A113&lt;=AA$178,'MissFill 1'!Z116,"")</f>
        <v>1972</v>
      </c>
      <c r="AB113" s="59">
        <f>IF($A113&lt;=AB$178,'MissFill 1'!AA116,"")</f>
        <v>107</v>
      </c>
      <c r="AC113" s="59">
        <f>IF($A113&lt;=AC$178,'MissFill 1'!AB116,"")</f>
        <v>54</v>
      </c>
      <c r="AD113" s="59">
        <f>IF($A113&lt;=AD$178,'MissFill 1'!AC116,"")</f>
        <v>31</v>
      </c>
      <c r="AE113" s="59">
        <f>IF($A113&lt;=AE$178,'MissFill 1'!AD116,"")</f>
        <v>1061</v>
      </c>
      <c r="AF113" s="59">
        <f>IF($A113&lt;=AF$178,'MissFill 1'!AE116,"")</f>
        <v>4003</v>
      </c>
      <c r="AG113" s="59">
        <f>IF($A113&lt;=AG$178,'MissFill 1'!AF116,"")</f>
        <v>1636</v>
      </c>
      <c r="AH113" s="59">
        <f>IF($A113&lt;=AH$178,'MissFill 1'!AG116,"")</f>
        <v>0</v>
      </c>
      <c r="AI113" s="59">
        <f>IF($A113&lt;=AI$178,'MissFill 1'!AH116,"")</f>
        <v>200</v>
      </c>
      <c r="AJ113" s="59">
        <f>IF($A113&lt;=AJ$178,'MissFill 1'!AI116,"")</f>
        <v>667</v>
      </c>
      <c r="AK113" s="59">
        <f>IF($A113&lt;=AK$178,'MissFill 1'!AJ116,"")</f>
        <v>672</v>
      </c>
      <c r="AL113" s="59">
        <f>IF($A113&lt;=AL$178,'MissFill 1'!AK116,"")</f>
        <v>953</v>
      </c>
      <c r="AM113" s="59">
        <f>IF($A113&lt;=AM$178,'MissFill 1'!AL116,"")</f>
        <v>374</v>
      </c>
      <c r="AN113" s="59">
        <f>IF($A113&lt;=AN$178,'MissFill 1'!AM116,"")</f>
        <v>1105</v>
      </c>
      <c r="AO113" s="59">
        <f>IF($A113&lt;=AO$178,'MissFill 1'!AN116,"")</f>
        <v>1143</v>
      </c>
      <c r="AP113" s="59">
        <f>IF($A113&lt;=AP$178,'MissFill 1'!AO116,"")</f>
        <v>1216</v>
      </c>
      <c r="AQ113" s="59">
        <f>IF($A113&lt;=AQ$178,'MissFill 1'!AP116,"")</f>
        <v>379</v>
      </c>
      <c r="AR113" s="59">
        <f>IF($A113&lt;=AR$178,'MissFill 1'!AQ116,"")</f>
        <v>2785</v>
      </c>
      <c r="AS113" s="59">
        <f>IF($A113&lt;=AS$178,'MissFill 1'!AR116,"")</f>
        <v>663</v>
      </c>
      <c r="AT113" s="59">
        <f>IF($A113&lt;=AT$178,'MissFill 1'!AS116,"")</f>
        <v>240</v>
      </c>
      <c r="AU113" s="59">
        <f>IF($A113&lt;=AU$178,'MissFill 1'!AT116,"")</f>
        <v>1595</v>
      </c>
      <c r="AV113" s="59">
        <f>IF($A113&lt;=AV$178,'MissFill 1'!AU116,"")</f>
        <v>325</v>
      </c>
      <c r="AW113" s="59">
        <f>IF($A113&lt;=AW$178,'MissFill 1'!AV116,"")</f>
        <v>797</v>
      </c>
      <c r="AX113" s="59">
        <f>IF($A113&lt;=AX$178,'MissFill 1'!AW116,"")</f>
        <v>1400</v>
      </c>
    </row>
    <row r="114" spans="1:50" x14ac:dyDescent="0.25">
      <c r="A114" s="41">
        <v>44459</v>
      </c>
      <c r="B114" s="52">
        <v>263</v>
      </c>
      <c r="C114" s="59">
        <f>IF($A114&lt;=C$178,'MissFill 1'!B117,"")</f>
        <v>600</v>
      </c>
      <c r="D114" s="59">
        <f>IF($A114&lt;=D$178,'MissFill 1'!C117,"")</f>
        <v>590</v>
      </c>
      <c r="E114" s="59">
        <f>IF($A114&lt;=E$178,'MissFill 1'!D117,"")</f>
        <v>3367</v>
      </c>
      <c r="F114" s="59">
        <f>IF($A114&lt;=F$178,'MissFill 1'!E117,"")</f>
        <v>2</v>
      </c>
      <c r="G114" s="59">
        <f>IF($A114&lt;=G$178,'MissFill 1'!F117,"")</f>
        <v>424</v>
      </c>
      <c r="H114" s="59">
        <f>IF($A114&lt;=H$178,'MissFill 1'!G117,"")</f>
        <v>0</v>
      </c>
      <c r="I114" s="59">
        <f>IF($A114&lt;=I$178,'MissFill 1'!H117,"")</f>
        <v>1482</v>
      </c>
      <c r="J114" s="59">
        <f>IF($A114&lt;=J$178,'MissFill 1'!I117,"")</f>
        <v>347</v>
      </c>
      <c r="K114" s="59">
        <f>IF($A114&lt;=K$178,'MissFill 1'!J117,"")</f>
        <v>0</v>
      </c>
      <c r="L114" s="59">
        <f>IF($A114&lt;=L$178,'MissFill 1'!K117,"")</f>
        <v>704</v>
      </c>
      <c r="M114" s="59">
        <f>IF($A114&lt;=M$178,'MissFill 1'!L117,"")</f>
        <v>280</v>
      </c>
      <c r="N114" s="59">
        <f>IF($A114&lt;=N$178,'MissFill 1'!M117,"")</f>
        <v>1479</v>
      </c>
      <c r="O114" s="59">
        <f>IF($A114&lt;=O$178,'MissFill 1'!N117,"")</f>
        <v>3785</v>
      </c>
      <c r="P114" s="59">
        <f>IF($A114&lt;=P$178,'MissFill 1'!O117,"")</f>
        <v>4210</v>
      </c>
      <c r="Q114" s="59">
        <f>IF($A114&lt;=Q$178,'MissFill 1'!P117,"")</f>
        <v>2061</v>
      </c>
      <c r="R114" s="59">
        <f>IF($A114&lt;=R$178,'MissFill 1'!Q117,"")</f>
        <v>1964</v>
      </c>
      <c r="S114" s="59">
        <f>IF($A114&lt;=S$178,'MissFill 1'!R117,"")</f>
        <v>765</v>
      </c>
      <c r="T114" s="59">
        <f>IF($A114&lt;=T$178,'MissFill 1'!S117,"")</f>
        <v>95</v>
      </c>
      <c r="U114" s="59">
        <f>IF($A114&lt;=U$178,'MissFill 1'!T117,"")</f>
        <v>5321</v>
      </c>
      <c r="V114" s="59">
        <f>IF($A114&lt;=V$178,'MissFill 1'!U117,"")</f>
        <v>0</v>
      </c>
      <c r="W114" s="59">
        <f>IF($A114&lt;=W$178,'MissFill 1'!V117,"")</f>
        <v>8</v>
      </c>
      <c r="X114" s="59">
        <f>IF($A114&lt;=X$178,'MissFill 1'!W117,"")</f>
        <v>10420</v>
      </c>
      <c r="Y114" s="59">
        <f>IF($A114&lt;=Y$178,'MissFill 1'!X117,"")</f>
        <v>11637</v>
      </c>
      <c r="Z114" s="59">
        <f>IF($A114&lt;=Z$178,'MissFill 1'!Y117,"")</f>
        <v>0</v>
      </c>
      <c r="AA114" s="59">
        <f>IF($A114&lt;=AA$178,'MissFill 1'!Z117,"")</f>
        <v>1983</v>
      </c>
      <c r="AB114" s="59">
        <f>IF($A114&lt;=AB$178,'MissFill 1'!AA117,"")</f>
        <v>1355</v>
      </c>
      <c r="AC114" s="59">
        <f>IF($A114&lt;=AC$178,'MissFill 1'!AB117,"")</f>
        <v>35</v>
      </c>
      <c r="AD114" s="59">
        <f>IF($A114&lt;=AD$178,'MissFill 1'!AC117,"")</f>
        <v>12</v>
      </c>
      <c r="AE114" s="59">
        <f>IF($A114&lt;=AE$178,'MissFill 1'!AD117,"")</f>
        <v>2760</v>
      </c>
      <c r="AF114" s="59">
        <f>IF($A114&lt;=AF$178,'MissFill 1'!AE117,"")</f>
        <v>883</v>
      </c>
      <c r="AG114" s="59">
        <f>IF($A114&lt;=AG$178,'MissFill 1'!AF117,"")</f>
        <v>213</v>
      </c>
      <c r="AH114" s="59">
        <f>IF($A114&lt;=AH$178,'MissFill 1'!AG117,"")</f>
        <v>0</v>
      </c>
      <c r="AI114" s="59">
        <f>IF($A114&lt;=AI$178,'MissFill 1'!AH117,"")</f>
        <v>62</v>
      </c>
      <c r="AJ114" s="59">
        <f>IF($A114&lt;=AJ$178,'MissFill 1'!AI117,"")</f>
        <v>789</v>
      </c>
      <c r="AK114" s="59">
        <f>IF($A114&lt;=AK$178,'MissFill 1'!AJ117,"")</f>
        <v>291</v>
      </c>
      <c r="AL114" s="59">
        <f>IF($A114&lt;=AL$178,'MissFill 1'!AK117,"")</f>
        <v>1605</v>
      </c>
      <c r="AM114" s="59">
        <f>IF($A114&lt;=AM$178,'MissFill 1'!AL117,"")</f>
        <v>119</v>
      </c>
      <c r="AN114" s="59">
        <f>IF($A114&lt;=AN$178,'MissFill 1'!AM117,"")</f>
        <v>724</v>
      </c>
      <c r="AO114" s="59">
        <f>IF($A114&lt;=AO$178,'MissFill 1'!AN117,"")</f>
        <v>830</v>
      </c>
      <c r="AP114" s="59">
        <f>IF($A114&lt;=AP$178,'MissFill 1'!AO117,"")</f>
        <v>26</v>
      </c>
      <c r="AQ114" s="59">
        <f>IF($A114&lt;=AQ$178,'MissFill 1'!AP117,"")</f>
        <v>296</v>
      </c>
      <c r="AR114" s="59">
        <f>IF($A114&lt;=AR$178,'MissFill 1'!AQ117,"")</f>
        <v>3381</v>
      </c>
      <c r="AS114" s="59">
        <f>IF($A114&lt;=AS$178,'MissFill 1'!AR117,"")</f>
        <v>263</v>
      </c>
      <c r="AT114" s="59">
        <f>IF($A114&lt;=AT$178,'MissFill 1'!AS117,"")</f>
        <v>559</v>
      </c>
      <c r="AU114" s="59">
        <f>IF($A114&lt;=AU$178,'MissFill 1'!AT117,"")</f>
        <v>2149</v>
      </c>
      <c r="AV114" s="59">
        <f>IF($A114&lt;=AV$178,'MissFill 1'!AU117,"")</f>
        <v>489</v>
      </c>
      <c r="AW114" s="59">
        <f>IF($A114&lt;=AW$178,'MissFill 1'!AV117,"")</f>
        <v>1531</v>
      </c>
      <c r="AX114" s="59">
        <f>IF($A114&lt;=AX$178,'MissFill 1'!AW117,"")</f>
        <v>1553</v>
      </c>
    </row>
    <row r="115" spans="1:50" x14ac:dyDescent="0.25">
      <c r="A115" s="41">
        <v>44460</v>
      </c>
      <c r="B115" s="52">
        <v>264</v>
      </c>
      <c r="C115" s="59">
        <f>IF($A115&lt;=C$178,'MissFill 1'!B118,"")</f>
        <v>533</v>
      </c>
      <c r="D115" s="59">
        <f>IF($A115&lt;=D$178,'MissFill 1'!C118,"")</f>
        <v>563</v>
      </c>
      <c r="E115" s="59">
        <f>IF($A115&lt;=E$178,'MissFill 1'!D118,"")</f>
        <v>91</v>
      </c>
      <c r="F115" s="59">
        <f>IF($A115&lt;=F$178,'MissFill 1'!E118,"")</f>
        <v>1</v>
      </c>
      <c r="G115" s="59">
        <f>IF($A115&lt;=G$178,'MissFill 1'!F118,"")</f>
        <v>357</v>
      </c>
      <c r="H115" s="59">
        <f>IF($A115&lt;=H$178,'MissFill 1'!G118,"")</f>
        <v>2760</v>
      </c>
      <c r="I115" s="59">
        <f>IF($A115&lt;=I$178,'MissFill 1'!H118,"")</f>
        <v>0</v>
      </c>
      <c r="J115" s="59">
        <f>IF($A115&lt;=J$178,'MissFill 1'!I118,"")</f>
        <v>3754</v>
      </c>
      <c r="K115" s="59">
        <f>IF($A115&lt;=K$178,'MissFill 1'!J118,"")</f>
        <v>0</v>
      </c>
      <c r="L115" s="59">
        <f>IF($A115&lt;=L$178,'MissFill 1'!K118,"")</f>
        <v>704</v>
      </c>
      <c r="M115" s="59">
        <f>IF($A115&lt;=M$178,'MissFill 1'!L118,"")</f>
        <v>311</v>
      </c>
      <c r="N115" s="59">
        <f>IF($A115&lt;=N$178,'MissFill 1'!M118,"")</f>
        <v>132</v>
      </c>
      <c r="O115" s="59">
        <f>IF($A115&lt;=O$178,'MissFill 1'!N118,"")</f>
        <v>12</v>
      </c>
      <c r="P115" s="59">
        <f>IF($A115&lt;=P$178,'MissFill 1'!O118,"")</f>
        <v>3657</v>
      </c>
      <c r="Q115" s="59">
        <f>IF($A115&lt;=Q$178,'MissFill 1'!P118,"")</f>
        <v>8102</v>
      </c>
      <c r="R115" s="59">
        <f>IF($A115&lt;=R$178,'MissFill 1'!Q118,"")</f>
        <v>625</v>
      </c>
      <c r="S115" s="59">
        <f>IF($A115&lt;=S$178,'MissFill 1'!R118,"")</f>
        <v>1213</v>
      </c>
      <c r="T115" s="59">
        <f>IF($A115&lt;=T$178,'MissFill 1'!S118,"")</f>
        <v>43</v>
      </c>
      <c r="U115" s="59">
        <f>IF($A115&lt;=U$178,'MissFill 1'!T118,"")</f>
        <v>1829</v>
      </c>
      <c r="V115" s="59">
        <f>IF($A115&lt;=V$178,'MissFill 1'!U118,"")</f>
        <v>48</v>
      </c>
      <c r="W115" s="59">
        <f>IF($A115&lt;=W$178,'MissFill 1'!V118,"")</f>
        <v>27</v>
      </c>
      <c r="X115" s="59">
        <f>IF($A115&lt;=X$178,'MissFill 1'!W118,"")</f>
        <v>6641</v>
      </c>
      <c r="Y115" s="59">
        <f>IF($A115&lt;=Y$178,'MissFill 1'!X118,"")</f>
        <v>4355</v>
      </c>
      <c r="Z115" s="59">
        <f>IF($A115&lt;=Z$178,'MissFill 1'!Y118,"")</f>
        <v>0</v>
      </c>
      <c r="AA115" s="59">
        <f>IF($A115&lt;=AA$178,'MissFill 1'!Z118,"")</f>
        <v>203</v>
      </c>
      <c r="AB115" s="59">
        <f>IF($A115&lt;=AB$178,'MissFill 1'!AA118,"")</f>
        <v>1240</v>
      </c>
      <c r="AC115" s="59">
        <f>IF($A115&lt;=AC$178,'MissFill 1'!AB118,"")</f>
        <v>71</v>
      </c>
      <c r="AD115" s="59">
        <f>IF($A115&lt;=AD$178,'MissFill 1'!AC118,"")</f>
        <v>16</v>
      </c>
      <c r="AE115" s="59">
        <f>IF($A115&lt;=AE$178,'MissFill 1'!AD118,"")</f>
        <v>2777</v>
      </c>
      <c r="AF115" s="59">
        <f>IF($A115&lt;=AF$178,'MissFill 1'!AE118,"")</f>
        <v>310</v>
      </c>
      <c r="AG115" s="59">
        <f>IF($A115&lt;=AG$178,'MissFill 1'!AF118,"")</f>
        <v>1226</v>
      </c>
      <c r="AH115" s="59">
        <f>IF($A115&lt;=AH$178,'MissFill 1'!AG118,"")</f>
        <v>197</v>
      </c>
      <c r="AI115" s="59">
        <f>IF($A115&lt;=AI$178,'MissFill 1'!AH118,"")</f>
        <v>614</v>
      </c>
      <c r="AJ115" s="59">
        <f>IF($A115&lt;=AJ$178,'MissFill 1'!AI118,"")</f>
        <v>708</v>
      </c>
      <c r="AK115" s="59">
        <f>IF($A115&lt;=AK$178,'MissFill 1'!AJ118,"")</f>
        <v>439</v>
      </c>
      <c r="AL115" s="59">
        <f>IF($A115&lt;=AL$178,'MissFill 1'!AK118,"")</f>
        <v>65</v>
      </c>
      <c r="AM115" s="59">
        <f>IF($A115&lt;=AM$178,'MissFill 1'!AL118,"")</f>
        <v>262</v>
      </c>
      <c r="AN115" s="59">
        <f>IF($A115&lt;=AN$178,'MissFill 1'!AM118,"")</f>
        <v>31</v>
      </c>
      <c r="AO115" s="59">
        <f>IF($A115&lt;=AO$178,'MissFill 1'!AN118,"")</f>
        <v>2084</v>
      </c>
      <c r="AP115" s="59">
        <f>IF($A115&lt;=AP$178,'MissFill 1'!AO118,"")</f>
        <v>619</v>
      </c>
      <c r="AQ115" s="59">
        <f>IF($A115&lt;=AQ$178,'MissFill 1'!AP118,"")</f>
        <v>193</v>
      </c>
      <c r="AR115" s="59">
        <f>IF($A115&lt;=AR$178,'MissFill 1'!AQ118,"")</f>
        <v>5995</v>
      </c>
      <c r="AS115" s="59">
        <f>IF($A115&lt;=AS$178,'MissFill 1'!AR118,"")</f>
        <v>1026</v>
      </c>
      <c r="AT115" s="59">
        <f>IF($A115&lt;=AT$178,'MissFill 1'!AS118,"")</f>
        <v>234</v>
      </c>
      <c r="AU115" s="59">
        <f>IF($A115&lt;=AU$178,'MissFill 1'!AT118,"")</f>
        <v>2525</v>
      </c>
      <c r="AV115" s="59">
        <f>IF($A115&lt;=AV$178,'MissFill 1'!AU118,"")</f>
        <v>-18</v>
      </c>
      <c r="AW115" s="59">
        <f>IF($A115&lt;=AW$178,'MissFill 1'!AV118,"")</f>
        <v>1101</v>
      </c>
      <c r="AX115" s="59">
        <f>IF($A115&lt;=AX$178,'MissFill 1'!AW118,"")</f>
        <v>209</v>
      </c>
    </row>
    <row r="116" spans="1:50" x14ac:dyDescent="0.25">
      <c r="A116" s="41">
        <v>44461</v>
      </c>
      <c r="B116" s="52">
        <v>265</v>
      </c>
      <c r="C116" s="59">
        <f>IF($A116&lt;=C$178,'MissFill 1'!B119,"")</f>
        <v>87</v>
      </c>
      <c r="D116" s="59">
        <f>IF($A116&lt;=D$178,'MissFill 1'!C119,"")</f>
        <v>1451</v>
      </c>
      <c r="E116" s="59">
        <f>IF($A116&lt;=E$178,'MissFill 1'!D119,"")</f>
        <v>1499</v>
      </c>
      <c r="F116" s="59">
        <f>IF($A116&lt;=F$178,'MissFill 1'!E119,"")</f>
        <v>0</v>
      </c>
      <c r="G116" s="59">
        <f>IF($A116&lt;=G$178,'MissFill 1'!F119,"")</f>
        <v>578</v>
      </c>
      <c r="H116" s="59">
        <f>IF($A116&lt;=H$178,'MissFill 1'!G119,"")</f>
        <v>370</v>
      </c>
      <c r="I116" s="59">
        <f>IF($A116&lt;=I$178,'MissFill 1'!H119,"")</f>
        <v>734</v>
      </c>
      <c r="J116" s="59">
        <f>IF($A116&lt;=J$178,'MissFill 1'!I119,"")</f>
        <v>3285</v>
      </c>
      <c r="K116" s="59">
        <f>IF($A116&lt;=K$178,'MissFill 1'!J119,"")</f>
        <v>12</v>
      </c>
      <c r="L116" s="59">
        <f>IF($A116&lt;=L$178,'MissFill 1'!K119,"")</f>
        <v>704</v>
      </c>
      <c r="M116" s="59">
        <f>IF($A116&lt;=M$178,'MissFill 1'!L119,"")</f>
        <v>537</v>
      </c>
      <c r="N116" s="59">
        <f>IF($A116&lt;=N$178,'MissFill 1'!M119,"")</f>
        <v>169</v>
      </c>
      <c r="O116" s="59">
        <f>IF($A116&lt;=O$178,'MissFill 1'!N119,"")</f>
        <v>175</v>
      </c>
      <c r="P116" s="59">
        <f>IF($A116&lt;=P$178,'MissFill 1'!O119,"")</f>
        <v>4810</v>
      </c>
      <c r="Q116" s="59">
        <f>IF($A116&lt;=Q$178,'MissFill 1'!P119,"")</f>
        <v>12370</v>
      </c>
      <c r="R116" s="59">
        <f>IF($A116&lt;=R$178,'MissFill 1'!Q119,"")</f>
        <v>600</v>
      </c>
      <c r="S116" s="59">
        <f>IF($A116&lt;=S$178,'MissFill 1'!R119,"")</f>
        <v>2862</v>
      </c>
      <c r="T116" s="59">
        <f>IF($A116&lt;=T$178,'MissFill 1'!S119,"")</f>
        <v>36</v>
      </c>
      <c r="U116" s="59">
        <f>IF($A116&lt;=U$178,'MissFill 1'!T119,"")</f>
        <v>0</v>
      </c>
      <c r="V116" s="59">
        <f>IF($A116&lt;=V$178,'MissFill 1'!U119,"")</f>
        <v>0</v>
      </c>
      <c r="W116" s="59">
        <f>IF($A116&lt;=W$178,'MissFill 1'!V119,"")</f>
        <v>15</v>
      </c>
      <c r="X116" s="59">
        <f>IF($A116&lt;=X$178,'MissFill 1'!W119,"")</f>
        <v>2203</v>
      </c>
      <c r="Y116" s="59">
        <f>IF($A116&lt;=Y$178,'MissFill 1'!X119,"")</f>
        <v>10183</v>
      </c>
      <c r="Z116" s="59">
        <f>IF($A116&lt;=Z$178,'MissFill 1'!Y119,"")</f>
        <v>2</v>
      </c>
      <c r="AA116" s="59">
        <f>IF($A116&lt;=AA$178,'MissFill 1'!Z119,"")</f>
        <v>11</v>
      </c>
      <c r="AB116" s="59">
        <f>IF($A116&lt;=AB$178,'MissFill 1'!AA119,"")</f>
        <v>0</v>
      </c>
      <c r="AC116" s="59">
        <f>IF($A116&lt;=AC$178,'MissFill 1'!AB119,"")</f>
        <v>35</v>
      </c>
      <c r="AD116" s="59">
        <f>IF($A116&lt;=AD$178,'MissFill 1'!AC119,"")</f>
        <v>79</v>
      </c>
      <c r="AE116" s="59">
        <f>IF($A116&lt;=AE$178,'MissFill 1'!AD119,"")</f>
        <v>1979</v>
      </c>
      <c r="AF116" s="59">
        <f>IF($A116&lt;=AF$178,'MissFill 1'!AE119,"")</f>
        <v>3198</v>
      </c>
      <c r="AG116" s="59">
        <f>IF($A116&lt;=AG$178,'MissFill 1'!AF119,"")</f>
        <v>2147</v>
      </c>
      <c r="AH116" s="59">
        <f>IF($A116&lt;=AH$178,'MissFill 1'!AG119,"")</f>
        <v>1449</v>
      </c>
      <c r="AI116" s="59">
        <f>IF($A116&lt;=AI$178,'MissFill 1'!AH119,"")</f>
        <v>201</v>
      </c>
      <c r="AJ116" s="59">
        <f>IF($A116&lt;=AJ$178,'MissFill 1'!AI119,"")</f>
        <v>1019</v>
      </c>
      <c r="AK116" s="59">
        <f>IF($A116&lt;=AK$178,'MissFill 1'!AJ119,"")</f>
        <v>1377</v>
      </c>
      <c r="AL116" s="59">
        <f>IF($A116&lt;=AL$178,'MissFill 1'!AK119,"")</f>
        <v>343</v>
      </c>
      <c r="AM116" s="59">
        <f>IF($A116&lt;=AM$178,'MissFill 1'!AL119,"")</f>
        <v>307</v>
      </c>
      <c r="AN116" s="59">
        <f>IF($A116&lt;=AN$178,'MissFill 1'!AM119,"")</f>
        <v>438</v>
      </c>
      <c r="AO116" s="59">
        <f>IF($A116&lt;=AO$178,'MissFill 1'!AN119,"")</f>
        <v>2677</v>
      </c>
      <c r="AP116" s="59">
        <f>IF($A116&lt;=AP$178,'MissFill 1'!AO119,"")</f>
        <v>556</v>
      </c>
      <c r="AQ116" s="59">
        <f>IF($A116&lt;=AQ$178,'MissFill 1'!AP119,"")</f>
        <v>43</v>
      </c>
      <c r="AR116" s="59">
        <f>IF($A116&lt;=AR$178,'MissFill 1'!AQ119,"")</f>
        <v>5665</v>
      </c>
      <c r="AS116" s="59">
        <f>IF($A116&lt;=AS$178,'MissFill 1'!AR119,"")</f>
        <v>894</v>
      </c>
      <c r="AT116" s="59">
        <f>IF($A116&lt;=AT$178,'MissFill 1'!AS119,"")</f>
        <v>183</v>
      </c>
      <c r="AU116" s="59">
        <f>IF($A116&lt;=AU$178,'MissFill 1'!AT119,"")</f>
        <v>2991</v>
      </c>
      <c r="AV116" s="59">
        <f>IF($A116&lt;=AV$178,'MissFill 1'!AU119,"")</f>
        <v>194</v>
      </c>
      <c r="AW116" s="59">
        <f>IF($A116&lt;=AW$178,'MissFill 1'!AV119,"")</f>
        <v>895</v>
      </c>
      <c r="AX116" s="59">
        <f>IF($A116&lt;=AX$178,'MissFill 1'!AW119,"")</f>
        <v>-3</v>
      </c>
    </row>
    <row r="117" spans="1:50" x14ac:dyDescent="0.25">
      <c r="A117" s="41">
        <v>44462</v>
      </c>
      <c r="B117" s="52">
        <v>266</v>
      </c>
      <c r="C117" s="59">
        <f>IF($A117&lt;=C$178,'MissFill 1'!B120,"")</f>
        <v>170</v>
      </c>
      <c r="D117" s="59">
        <f>IF($A117&lt;=D$178,'MissFill 1'!C120,"")</f>
        <v>54</v>
      </c>
      <c r="E117" s="59">
        <f>IF($A117&lt;=E$178,'MissFill 1'!D120,"")</f>
        <v>504</v>
      </c>
      <c r="F117" s="59">
        <f>IF($A117&lt;=F$178,'MissFill 1'!E120,"")</f>
        <v>536</v>
      </c>
      <c r="G117" s="59">
        <f>IF($A117&lt;=G$178,'MissFill 1'!F120,"")</f>
        <v>15</v>
      </c>
      <c r="H117" s="59">
        <f>IF($A117&lt;=H$178,'MissFill 1'!G120,"")</f>
        <v>2440</v>
      </c>
      <c r="I117" s="59">
        <f>IF($A117&lt;=I$178,'MissFill 1'!H120,"")</f>
        <v>1996</v>
      </c>
      <c r="J117" s="59">
        <f>IF($A117&lt;=J$178,'MissFill 1'!I120,"")</f>
        <v>361</v>
      </c>
      <c r="K117" s="59">
        <f>IF($A117&lt;=K$178,'MissFill 1'!J120,"")</f>
        <v>68</v>
      </c>
      <c r="L117" s="59">
        <f>IF($A117&lt;=L$178,'MissFill 1'!K120,"")</f>
        <v>230</v>
      </c>
      <c r="M117" s="59">
        <f>IF($A117&lt;=M$178,'MissFill 1'!L120,"")</f>
        <v>4801</v>
      </c>
      <c r="N117" s="59">
        <f>IF($A117&lt;=N$178,'MissFill 1'!M120,"")</f>
        <v>9104</v>
      </c>
      <c r="O117" s="59">
        <f>IF($A117&lt;=O$178,'MissFill 1'!N120,"")</f>
        <v>17</v>
      </c>
      <c r="P117" s="59">
        <f>IF($A117&lt;=P$178,'MissFill 1'!O120,"")</f>
        <v>6619</v>
      </c>
      <c r="Q117" s="59">
        <f>IF($A117&lt;=Q$178,'MissFill 1'!P120,"")</f>
        <v>115</v>
      </c>
      <c r="R117" s="59">
        <f>IF($A117&lt;=R$178,'MissFill 1'!Q120,"")</f>
        <v>414</v>
      </c>
      <c r="S117" s="59">
        <f>IF($A117&lt;=S$178,'MissFill 1'!R120,"")</f>
        <v>6621</v>
      </c>
      <c r="T117" s="59">
        <f>IF($A117&lt;=T$178,'MissFill 1'!S120,"")</f>
        <v>1609</v>
      </c>
      <c r="U117" s="59">
        <f>IF($A117&lt;=U$178,'MissFill 1'!T120,"")</f>
        <v>0</v>
      </c>
      <c r="V117" s="59">
        <f>IF($A117&lt;=V$178,'MissFill 1'!U120,"")</f>
        <v>0</v>
      </c>
      <c r="W117" s="59">
        <f>IF($A117&lt;=W$178,'MissFill 1'!V120,"")</f>
        <v>11</v>
      </c>
      <c r="X117" s="59">
        <f>IF($A117&lt;=X$178,'MissFill 1'!W120,"")</f>
        <v>206</v>
      </c>
      <c r="Y117" s="59">
        <f>IF($A117&lt;=Y$178,'MissFill 1'!X120,"")</f>
        <v>1539</v>
      </c>
      <c r="Z117" s="59">
        <f>IF($A117&lt;=Z$178,'MissFill 1'!Y120,"")</f>
        <v>5</v>
      </c>
      <c r="AA117" s="59">
        <f>IF($A117&lt;=AA$178,'MissFill 1'!Z120,"")</f>
        <v>46</v>
      </c>
      <c r="AB117" s="59">
        <f>IF($A117&lt;=AB$178,'MissFill 1'!AA120,"")</f>
        <v>0</v>
      </c>
      <c r="AC117" s="59">
        <f>IF($A117&lt;=AC$178,'MissFill 1'!AB120,"")</f>
        <v>988</v>
      </c>
      <c r="AD117" s="59">
        <f>IF($A117&lt;=AD$178,'MissFill 1'!AC120,"")</f>
        <v>87</v>
      </c>
      <c r="AE117" s="59">
        <f>IF($A117&lt;=AE$178,'MissFill 1'!AD120,"")</f>
        <v>1512</v>
      </c>
      <c r="AF117" s="59">
        <f>IF($A117&lt;=AF$178,'MissFill 1'!AE120,"")</f>
        <v>1897</v>
      </c>
      <c r="AG117" s="59">
        <f>IF($A117&lt;=AG$178,'MissFill 1'!AF120,"")</f>
        <v>171</v>
      </c>
      <c r="AH117" s="59">
        <f>IF($A117&lt;=AH$178,'MissFill 1'!AG120,"")</f>
        <v>771</v>
      </c>
      <c r="AI117" s="59">
        <f>IF($A117&lt;=AI$178,'MissFill 1'!AH120,"")</f>
        <v>157</v>
      </c>
      <c r="AJ117" s="59">
        <f>IF($A117&lt;=AJ$178,'MissFill 1'!AI120,"")</f>
        <v>306</v>
      </c>
      <c r="AK117" s="59">
        <f>IF($A117&lt;=AK$178,'MissFill 1'!AJ120,"")</f>
        <v>34</v>
      </c>
      <c r="AL117" s="59">
        <f>IF($A117&lt;=AL$178,'MissFill 1'!AK120,"")</f>
        <v>222</v>
      </c>
      <c r="AM117" s="59">
        <f>IF($A117&lt;=AM$178,'MissFill 1'!AL120,"")</f>
        <v>577</v>
      </c>
      <c r="AN117" s="59">
        <f>IF($A117&lt;=AN$178,'MissFill 1'!AM120,"")</f>
        <v>739</v>
      </c>
      <c r="AO117" s="59">
        <f>IF($A117&lt;=AO$178,'MissFill 1'!AN120,"")</f>
        <v>1150</v>
      </c>
      <c r="AP117" s="59">
        <f>IF($A117&lt;=AP$178,'MissFill 1'!AO120,"")</f>
        <v>1098</v>
      </c>
      <c r="AQ117" s="59">
        <f>IF($A117&lt;=AQ$178,'MissFill 1'!AP120,"")</f>
        <v>675</v>
      </c>
      <c r="AR117" s="59">
        <f>IF($A117&lt;=AR$178,'MissFill 1'!AQ120,"")</f>
        <v>4043</v>
      </c>
      <c r="AS117" s="59">
        <f>IF($A117&lt;=AS$178,'MissFill 1'!AR120,"")</f>
        <v>1598</v>
      </c>
      <c r="AT117" s="59">
        <f>IF($A117&lt;=AT$178,'MissFill 1'!AS120,"")</f>
        <v>13</v>
      </c>
      <c r="AU117" s="59">
        <f>IF($A117&lt;=AU$178,'MissFill 1'!AT120,"")</f>
        <v>1263</v>
      </c>
      <c r="AV117" s="59">
        <f>IF($A117&lt;=AV$178,'MissFill 1'!AU120,"")</f>
        <v>1372</v>
      </c>
      <c r="AW117" s="59">
        <f>IF($A117&lt;=AW$178,'MissFill 1'!AV120,"")</f>
        <v>197</v>
      </c>
      <c r="AX117" s="59">
        <f>IF($A117&lt;=AX$178,'MissFill 1'!AW120,"")</f>
        <v>295</v>
      </c>
    </row>
    <row r="118" spans="1:50" x14ac:dyDescent="0.25">
      <c r="A118" s="41">
        <v>44463</v>
      </c>
      <c r="B118" s="52">
        <v>267</v>
      </c>
      <c r="C118" s="59">
        <f>IF($A118&lt;=C$178,'MissFill 1'!B121,"")</f>
        <v>59</v>
      </c>
      <c r="D118" s="59">
        <f>IF($A118&lt;=D$178,'MissFill 1'!C121,"")</f>
        <v>246</v>
      </c>
      <c r="E118" s="59">
        <f>IF($A118&lt;=E$178,'MissFill 1'!D121,"")</f>
        <v>3432</v>
      </c>
      <c r="F118" s="59">
        <f>IF($A118&lt;=F$178,'MissFill 1'!E121,"")</f>
        <v>172</v>
      </c>
      <c r="G118" s="59">
        <f>IF($A118&lt;=G$178,'MissFill 1'!F121,"")</f>
        <v>690</v>
      </c>
      <c r="H118" s="59">
        <f>IF($A118&lt;=H$178,'MissFill 1'!G121,"")</f>
        <v>0</v>
      </c>
      <c r="I118" s="59">
        <f>IF($A118&lt;=I$178,'MissFill 1'!H121,"")</f>
        <v>1002</v>
      </c>
      <c r="J118" s="59">
        <f>IF($A118&lt;=J$178,'MissFill 1'!I121,"")</f>
        <v>698</v>
      </c>
      <c r="K118" s="59">
        <f>IF($A118&lt;=K$178,'MissFill 1'!J121,"")</f>
        <v>18</v>
      </c>
      <c r="L118" s="59">
        <f>IF($A118&lt;=L$178,'MissFill 1'!K121,"")</f>
        <v>835</v>
      </c>
      <c r="M118" s="59">
        <f>IF($A118&lt;=M$178,'MissFill 1'!L121,"")</f>
        <v>2751</v>
      </c>
      <c r="N118" s="59">
        <f>IF($A118&lt;=N$178,'MissFill 1'!M121,"")</f>
        <v>4832</v>
      </c>
      <c r="O118" s="59">
        <f>IF($A118&lt;=O$178,'MissFill 1'!N121,"")</f>
        <v>0</v>
      </c>
      <c r="P118" s="59">
        <f>IF($A118&lt;=P$178,'MissFill 1'!O121,"")</f>
        <v>1922</v>
      </c>
      <c r="Q118" s="59">
        <f>IF($A118&lt;=Q$178,'MissFill 1'!P121,"")</f>
        <v>2683</v>
      </c>
      <c r="R118" s="59">
        <f>IF($A118&lt;=R$178,'MissFill 1'!Q121,"")</f>
        <v>833</v>
      </c>
      <c r="S118" s="59">
        <f>IF($A118&lt;=S$178,'MissFill 1'!R121,"")</f>
        <v>4052</v>
      </c>
      <c r="T118" s="59">
        <f>IF($A118&lt;=T$178,'MissFill 1'!S121,"")</f>
        <v>14</v>
      </c>
      <c r="U118" s="59">
        <f>IF($A118&lt;=U$178,'MissFill 1'!T121,"")</f>
        <v>0</v>
      </c>
      <c r="V118" s="59">
        <f>IF($A118&lt;=V$178,'MissFill 1'!U121,"")</f>
        <v>0</v>
      </c>
      <c r="W118" s="59">
        <f>IF($A118&lt;=W$178,'MissFill 1'!V121,"")</f>
        <v>234</v>
      </c>
      <c r="X118" s="59">
        <f>IF($A118&lt;=X$178,'MissFill 1'!W121,"")</f>
        <v>206</v>
      </c>
      <c r="Y118" s="59">
        <f>IF($A118&lt;=Y$178,'MissFill 1'!X121,"")</f>
        <v>1626</v>
      </c>
      <c r="Z118" s="59">
        <f>IF($A118&lt;=Z$178,'MissFill 1'!Y121,"")</f>
        <v>197</v>
      </c>
      <c r="AA118" s="59">
        <f>IF($A118&lt;=AA$178,'MissFill 1'!Z121,"")</f>
        <v>55</v>
      </c>
      <c r="AB118" s="59">
        <f>IF($A118&lt;=AB$178,'MissFill 1'!AA121,"")</f>
        <v>880</v>
      </c>
      <c r="AC118" s="59">
        <f>IF($A118&lt;=AC$178,'MissFill 1'!AB121,"")</f>
        <v>468</v>
      </c>
      <c r="AD118" s="59">
        <f>IF($A118&lt;=AD$178,'MissFill 1'!AC121,"")</f>
        <v>26</v>
      </c>
      <c r="AE118" s="59">
        <f>IF($A118&lt;=AE$178,'MissFill 1'!AD121,"")</f>
        <v>1604</v>
      </c>
      <c r="AF118" s="59">
        <f>IF($A118&lt;=AF$178,'MissFill 1'!AE121,"")</f>
        <v>8</v>
      </c>
      <c r="AG118" s="59">
        <f>IF($A118&lt;=AG$178,'MissFill 1'!AF121,"")</f>
        <v>768</v>
      </c>
      <c r="AH118" s="59">
        <f>IF($A118&lt;=AH$178,'MissFill 1'!AG121,"")</f>
        <v>677</v>
      </c>
      <c r="AI118" s="59">
        <f>IF($A118&lt;=AI$178,'MissFill 1'!AH121,"")</f>
        <v>243</v>
      </c>
      <c r="AJ118" s="59">
        <f>IF($A118&lt;=AJ$178,'MissFill 1'!AI121,"")</f>
        <v>381</v>
      </c>
      <c r="AK118" s="59">
        <f>IF($A118&lt;=AK$178,'MissFill 1'!AJ121,"")</f>
        <v>19</v>
      </c>
      <c r="AL118" s="59">
        <f>IF($A118&lt;=AL$178,'MissFill 1'!AK121,"")</f>
        <v>531</v>
      </c>
      <c r="AM118" s="59">
        <f>IF($A118&lt;=AM$178,'MissFill 1'!AL121,"")</f>
        <v>1098</v>
      </c>
      <c r="AN118" s="59">
        <f>IF($A118&lt;=AN$178,'MissFill 1'!AM121,"")</f>
        <v>1363</v>
      </c>
      <c r="AO118" s="59">
        <f>IF($A118&lt;=AO$178,'MissFill 1'!AN121,"")</f>
        <v>602</v>
      </c>
      <c r="AP118" s="59">
        <f>IF($A118&lt;=AP$178,'MissFill 1'!AO121,"")</f>
        <v>1015</v>
      </c>
      <c r="AQ118" s="59">
        <f>IF($A118&lt;=AQ$178,'MissFill 1'!AP121,"")</f>
        <v>790</v>
      </c>
      <c r="AR118" s="59">
        <f>IF($A118&lt;=AR$178,'MissFill 1'!AQ121,"")</f>
        <v>4390</v>
      </c>
      <c r="AS118" s="59">
        <f>IF($A118&lt;=AS$178,'MissFill 1'!AR121,"")</f>
        <v>1925</v>
      </c>
      <c r="AT118" s="59">
        <f>IF($A118&lt;=AT$178,'MissFill 1'!AS121,"")</f>
        <v>324</v>
      </c>
      <c r="AU118" s="59">
        <f>IF($A118&lt;=AU$178,'MissFill 1'!AT121,"")</f>
        <v>3878</v>
      </c>
      <c r="AV118" s="59">
        <f>IF($A118&lt;=AV$178,'MissFill 1'!AU121,"")</f>
        <v>1078</v>
      </c>
      <c r="AW118" s="59">
        <f>IF($A118&lt;=AW$178,'MissFill 1'!AV121,"")</f>
        <v>195</v>
      </c>
      <c r="AX118" s="59">
        <f>IF($A118&lt;=AX$178,'MissFill 1'!AW121,"")</f>
        <v>97</v>
      </c>
    </row>
    <row r="119" spans="1:50" x14ac:dyDescent="0.25">
      <c r="A119" s="41">
        <v>44464</v>
      </c>
      <c r="B119" s="52">
        <v>268</v>
      </c>
      <c r="C119" s="59">
        <f>IF($A119&lt;=C$178,'MissFill 1'!B122,"")</f>
        <v>3364</v>
      </c>
      <c r="D119" s="59">
        <f>IF($A119&lt;=D$178,'MissFill 1'!C122,"")</f>
        <v>1468</v>
      </c>
      <c r="E119" s="59">
        <f>IF($A119&lt;=E$178,'MissFill 1'!D122,"")</f>
        <v>0</v>
      </c>
      <c r="F119" s="59">
        <f>IF($A119&lt;=F$178,'MissFill 1'!E122,"")</f>
        <v>1</v>
      </c>
      <c r="G119" s="59">
        <f>IF($A119&lt;=G$178,'MissFill 1'!F122,"")</f>
        <v>15</v>
      </c>
      <c r="H119" s="59">
        <f>IF($A119&lt;=H$178,'MissFill 1'!G122,"")</f>
        <v>0</v>
      </c>
      <c r="I119" s="59">
        <f>IF($A119&lt;=I$178,'MissFill 1'!H122,"")</f>
        <v>187</v>
      </c>
      <c r="J119" s="59">
        <f>IF($A119&lt;=J$178,'MissFill 1'!I122,"")</f>
        <v>1859</v>
      </c>
      <c r="K119" s="59">
        <f>IF($A119&lt;=K$178,'MissFill 1'!J122,"")</f>
        <v>0</v>
      </c>
      <c r="L119" s="59">
        <f>IF($A119&lt;=L$178,'MissFill 1'!K122,"")</f>
        <v>836</v>
      </c>
      <c r="M119" s="59">
        <f>IF($A119&lt;=M$178,'MissFill 1'!L122,"")</f>
        <v>7409</v>
      </c>
      <c r="N119" s="59">
        <f>IF($A119&lt;=N$178,'MissFill 1'!M122,"")</f>
        <v>3271</v>
      </c>
      <c r="O119" s="59">
        <f>IF($A119&lt;=O$178,'MissFill 1'!N122,"")</f>
        <v>891</v>
      </c>
      <c r="P119" s="59">
        <f>IF($A119&lt;=P$178,'MissFill 1'!O122,"")</f>
        <v>3097</v>
      </c>
      <c r="Q119" s="59">
        <f>IF($A119&lt;=Q$178,'MissFill 1'!P122,"")</f>
        <v>1673</v>
      </c>
      <c r="R119" s="59">
        <f>IF($A119&lt;=R$178,'MissFill 1'!Q122,"")</f>
        <v>913</v>
      </c>
      <c r="S119" s="59">
        <f>IF($A119&lt;=S$178,'MissFill 1'!R122,"")</f>
        <v>2352</v>
      </c>
      <c r="T119" s="59">
        <f>IF($A119&lt;=T$178,'MissFill 1'!S122,"")</f>
        <v>1343</v>
      </c>
      <c r="U119" s="59">
        <f>IF($A119&lt;=U$178,'MissFill 1'!T122,"")</f>
        <v>0</v>
      </c>
      <c r="V119" s="59">
        <f>IF($A119&lt;=V$178,'MissFill 1'!U122,"")</f>
        <v>893</v>
      </c>
      <c r="W119" s="59">
        <f>IF($A119&lt;=W$178,'MissFill 1'!V122,"")</f>
        <v>751</v>
      </c>
      <c r="X119" s="59">
        <f>IF($A119&lt;=X$178,'MissFill 1'!W122,"")</f>
        <v>254</v>
      </c>
      <c r="Y119" s="59">
        <f>IF($A119&lt;=Y$178,'MissFill 1'!X122,"")</f>
        <v>473</v>
      </c>
      <c r="Z119" s="59">
        <f>IF($A119&lt;=Z$178,'MissFill 1'!Y122,"")</f>
        <v>22</v>
      </c>
      <c r="AA119" s="59">
        <f>IF($A119&lt;=AA$178,'MissFill 1'!Z122,"")</f>
        <v>146</v>
      </c>
      <c r="AB119" s="59">
        <f>IF($A119&lt;=AB$178,'MissFill 1'!AA122,"")</f>
        <v>750</v>
      </c>
      <c r="AC119" s="59">
        <f>IF($A119&lt;=AC$178,'MissFill 1'!AB122,"")</f>
        <v>598</v>
      </c>
      <c r="AD119" s="59">
        <f>IF($A119&lt;=AD$178,'MissFill 1'!AC122,"")</f>
        <v>3</v>
      </c>
      <c r="AE119" s="59">
        <f>IF($A119&lt;=AE$178,'MissFill 1'!AD122,"")</f>
        <v>2586</v>
      </c>
      <c r="AF119" s="59">
        <f>IF($A119&lt;=AF$178,'MissFill 1'!AE122,"")</f>
        <v>1178</v>
      </c>
      <c r="AG119" s="59">
        <f>IF($A119&lt;=AG$178,'MissFill 1'!AF122,"")</f>
        <v>919</v>
      </c>
      <c r="AH119" s="59">
        <f>IF($A119&lt;=AH$178,'MissFill 1'!AG122,"")</f>
        <v>1994</v>
      </c>
      <c r="AI119" s="59">
        <f>IF($A119&lt;=AI$178,'MissFill 1'!AH122,"")</f>
        <v>129</v>
      </c>
      <c r="AJ119" s="59">
        <f>IF($A119&lt;=AJ$178,'MissFill 1'!AI122,"")</f>
        <v>145</v>
      </c>
      <c r="AK119" s="59">
        <f>IF($A119&lt;=AK$178,'MissFill 1'!AJ122,"")</f>
        <v>1803</v>
      </c>
      <c r="AL119" s="59">
        <f>IF($A119&lt;=AL$178,'MissFill 1'!AK122,"")</f>
        <v>731</v>
      </c>
      <c r="AM119" s="59">
        <f>IF($A119&lt;=AM$178,'MissFill 1'!AL122,"")</f>
        <v>302</v>
      </c>
      <c r="AN119" s="59">
        <f>IF($A119&lt;=AN$178,'MissFill 1'!AM122,"")</f>
        <v>743</v>
      </c>
      <c r="AO119" s="59">
        <f>IF($A119&lt;=AO$178,'MissFill 1'!AN122,"")</f>
        <v>228</v>
      </c>
      <c r="AP119" s="59">
        <f>IF($A119&lt;=AP$178,'MissFill 1'!AO122,"")</f>
        <v>1547</v>
      </c>
      <c r="AQ119" s="59">
        <f>IF($A119&lt;=AQ$178,'MissFill 1'!AP122,"")</f>
        <v>717</v>
      </c>
      <c r="AR119" s="59">
        <f>IF($A119&lt;=AR$178,'MissFill 1'!AQ122,"")</f>
        <v>2665</v>
      </c>
      <c r="AS119" s="59">
        <f>IF($A119&lt;=AS$178,'MissFill 1'!AR122,"")</f>
        <v>1191</v>
      </c>
      <c r="AT119" s="59">
        <f>IF($A119&lt;=AT$178,'MissFill 1'!AS122,"")</f>
        <v>696</v>
      </c>
      <c r="AU119" s="59">
        <f>IF($A119&lt;=AU$178,'MissFill 1'!AT122,"")</f>
        <v>2901</v>
      </c>
      <c r="AV119" s="59">
        <f>IF($A119&lt;=AV$178,'MissFill 1'!AU122,"")</f>
        <v>1112</v>
      </c>
      <c r="AW119" s="59">
        <f>IF($A119&lt;=AW$178,'MissFill 1'!AV122,"")</f>
        <v>165</v>
      </c>
      <c r="AX119" s="59">
        <f>IF($A119&lt;=AX$178,'MissFill 1'!AW122,"")</f>
        <v>781</v>
      </c>
    </row>
    <row r="120" spans="1:50" x14ac:dyDescent="0.25">
      <c r="A120" s="41">
        <v>44465</v>
      </c>
      <c r="B120" s="52">
        <v>269</v>
      </c>
      <c r="C120" s="59">
        <f>IF($A120&lt;=C$178,'MissFill 1'!B123,"")</f>
        <v>35</v>
      </c>
      <c r="D120" s="59">
        <f>IF($A120&lt;=D$178,'MissFill 1'!C123,"")</f>
        <v>353</v>
      </c>
      <c r="E120" s="59">
        <f>IF($A120&lt;=E$178,'MissFill 1'!D123,"")</f>
        <v>0</v>
      </c>
      <c r="F120" s="59">
        <f>IF($A120&lt;=F$178,'MissFill 1'!E123,"")</f>
        <v>0</v>
      </c>
      <c r="G120" s="59">
        <f>IF($A120&lt;=G$178,'MissFill 1'!F123,"")</f>
        <v>0</v>
      </c>
      <c r="H120" s="59">
        <f>IF($A120&lt;=H$178,'MissFill 1'!G123,"")</f>
        <v>0</v>
      </c>
      <c r="I120" s="59">
        <f>IF($A120&lt;=I$178,'MissFill 1'!H123,"")</f>
        <v>47</v>
      </c>
      <c r="J120" s="59">
        <f>IF($A120&lt;=J$178,'MissFill 1'!I123,"")</f>
        <v>1077</v>
      </c>
      <c r="K120" s="59">
        <f>IF($A120&lt;=K$178,'MissFill 1'!J123,"")</f>
        <v>1398</v>
      </c>
      <c r="L120" s="59">
        <f>IF($A120&lt;=L$178,'MissFill 1'!K123,"")</f>
        <v>1659</v>
      </c>
      <c r="M120" s="59">
        <f>IF($A120&lt;=M$178,'MissFill 1'!L123,"")</f>
        <v>5016</v>
      </c>
      <c r="N120" s="59">
        <f>IF($A120&lt;=N$178,'MissFill 1'!M123,"")</f>
        <v>4086</v>
      </c>
      <c r="O120" s="59">
        <f>IF($A120&lt;=O$178,'MissFill 1'!N123,"")</f>
        <v>1785</v>
      </c>
      <c r="P120" s="59">
        <f>IF($A120&lt;=P$178,'MissFill 1'!O123,"")</f>
        <v>1254</v>
      </c>
      <c r="Q120" s="59">
        <f>IF($A120&lt;=Q$178,'MissFill 1'!P123,"")</f>
        <v>127</v>
      </c>
      <c r="R120" s="59">
        <f>IF($A120&lt;=R$178,'MissFill 1'!Q123,"")</f>
        <v>411</v>
      </c>
      <c r="S120" s="59">
        <f>IF($A120&lt;=S$178,'MissFill 1'!R123,"")</f>
        <v>178</v>
      </c>
      <c r="T120" s="59">
        <f>IF($A120&lt;=T$178,'MissFill 1'!S123,"")</f>
        <v>565</v>
      </c>
      <c r="U120" s="59">
        <f>IF($A120&lt;=U$178,'MissFill 1'!T123,"")</f>
        <v>0</v>
      </c>
      <c r="V120" s="59">
        <f>IF($A120&lt;=V$178,'MissFill 1'!U123,"")</f>
        <v>893</v>
      </c>
      <c r="W120" s="59">
        <f>IF($A120&lt;=W$178,'MissFill 1'!V123,"")</f>
        <v>853</v>
      </c>
      <c r="X120" s="59">
        <f>IF($A120&lt;=X$178,'MissFill 1'!W123,"")</f>
        <v>191</v>
      </c>
      <c r="Y120" s="59">
        <f>IF($A120&lt;=Y$178,'MissFill 1'!X123,"")</f>
        <v>98</v>
      </c>
      <c r="Z120" s="59">
        <f>IF($A120&lt;=Z$178,'MissFill 1'!Y123,"")</f>
        <v>168</v>
      </c>
      <c r="AA120" s="59">
        <f>IF($A120&lt;=AA$178,'MissFill 1'!Z123,"")</f>
        <v>112</v>
      </c>
      <c r="AB120" s="59">
        <f>IF($A120&lt;=AB$178,'MissFill 1'!AA123,"")</f>
        <v>551</v>
      </c>
      <c r="AC120" s="59">
        <f>IF($A120&lt;=AC$178,'MissFill 1'!AB123,"")</f>
        <v>331</v>
      </c>
      <c r="AD120" s="59">
        <f>IF($A120&lt;=AD$178,'MissFill 1'!AC123,"")</f>
        <v>60</v>
      </c>
      <c r="AE120" s="59">
        <f>IF($A120&lt;=AE$178,'MissFill 1'!AD123,"")</f>
        <v>765</v>
      </c>
      <c r="AF120" s="59">
        <f>IF($A120&lt;=AF$178,'MissFill 1'!AE123,"")</f>
        <v>1697</v>
      </c>
      <c r="AG120" s="59">
        <f>IF($A120&lt;=AG$178,'MissFill 1'!AF123,"")</f>
        <v>0</v>
      </c>
      <c r="AH120" s="59">
        <f>IF($A120&lt;=AH$178,'MissFill 1'!AG123,"")</f>
        <v>585</v>
      </c>
      <c r="AI120" s="59">
        <f>IF($A120&lt;=AI$178,'MissFill 1'!AH123,"")</f>
        <v>588</v>
      </c>
      <c r="AJ120" s="59">
        <f>IF($A120&lt;=AJ$178,'MissFill 1'!AI123,"")</f>
        <v>1212</v>
      </c>
      <c r="AK120" s="59">
        <f>IF($A120&lt;=AK$178,'MissFill 1'!AJ123,"")</f>
        <v>3691</v>
      </c>
      <c r="AL120" s="59">
        <f>IF($A120&lt;=AL$178,'MissFill 1'!AK123,"")</f>
        <v>539</v>
      </c>
      <c r="AM120" s="59">
        <f>IF($A120&lt;=AM$178,'MissFill 1'!AL123,"")</f>
        <v>549</v>
      </c>
      <c r="AN120" s="59">
        <f>IF($A120&lt;=AN$178,'MissFill 1'!AM123,"")</f>
        <v>667</v>
      </c>
      <c r="AO120" s="59">
        <f>IF($A120&lt;=AO$178,'MissFill 1'!AN123,"")</f>
        <v>304</v>
      </c>
      <c r="AP120" s="59">
        <f>IF($A120&lt;=AP$178,'MissFill 1'!AO123,"")</f>
        <v>2122</v>
      </c>
      <c r="AQ120" s="59">
        <f>IF($A120&lt;=AQ$178,'MissFill 1'!AP123,"")</f>
        <v>2212</v>
      </c>
      <c r="AR120" s="59">
        <f>IF($A120&lt;=AR$178,'MissFill 1'!AQ123,"")</f>
        <v>1877</v>
      </c>
      <c r="AS120" s="59">
        <f>IF($A120&lt;=AS$178,'MissFill 1'!AR123,"")</f>
        <v>590</v>
      </c>
      <c r="AT120" s="59">
        <f>IF($A120&lt;=AT$178,'MissFill 1'!AS123,"")</f>
        <v>875</v>
      </c>
      <c r="AU120" s="59">
        <f>IF($A120&lt;=AU$178,'MissFill 1'!AT123,"")</f>
        <v>1099</v>
      </c>
      <c r="AV120" s="59">
        <f>IF($A120&lt;=AV$178,'MissFill 1'!AU123,"")</f>
        <v>1549</v>
      </c>
      <c r="AW120" s="59">
        <f>IF($A120&lt;=AW$178,'MissFill 1'!AV123,"")</f>
        <v>467</v>
      </c>
      <c r="AX120" s="59">
        <f>IF($A120&lt;=AX$178,'MissFill 1'!AW123,"")</f>
        <v>498</v>
      </c>
    </row>
    <row r="121" spans="1:50" x14ac:dyDescent="0.25">
      <c r="A121" s="41">
        <v>44466</v>
      </c>
      <c r="B121" s="52">
        <v>270</v>
      </c>
      <c r="C121" s="59">
        <f>IF($A121&lt;=C$178,'MissFill 1'!B124,"")</f>
        <v>33</v>
      </c>
      <c r="D121" s="59">
        <f>IF($A121&lt;=D$178,'MissFill 1'!C124,"")</f>
        <v>1548</v>
      </c>
      <c r="E121" s="59">
        <f>IF($A121&lt;=E$178,'MissFill 1'!D124,"")</f>
        <v>95</v>
      </c>
      <c r="F121" s="59">
        <f>IF($A121&lt;=F$178,'MissFill 1'!E124,"")</f>
        <v>1521</v>
      </c>
      <c r="G121" s="59">
        <f>IF($A121&lt;=G$178,'MissFill 1'!F124,"")</f>
        <v>77</v>
      </c>
      <c r="H121" s="59">
        <f>IF($A121&lt;=H$178,'MissFill 1'!G124,"")</f>
        <v>0</v>
      </c>
      <c r="I121" s="59">
        <f>IF($A121&lt;=I$178,'MissFill 1'!H124,"")</f>
        <v>0</v>
      </c>
      <c r="J121" s="59">
        <f>IF($A121&lt;=J$178,'MissFill 1'!I124,"")</f>
        <v>3187</v>
      </c>
      <c r="K121" s="59">
        <f>IF($A121&lt;=K$178,'MissFill 1'!J124,"")</f>
        <v>689</v>
      </c>
      <c r="L121" s="59">
        <f>IF($A121&lt;=L$178,'MissFill 1'!K124,"")</f>
        <v>2047</v>
      </c>
      <c r="M121" s="59">
        <f>IF($A121&lt;=M$178,'MissFill 1'!L124,"")</f>
        <v>4281</v>
      </c>
      <c r="N121" s="59">
        <f>IF($A121&lt;=N$178,'MissFill 1'!M124,"")</f>
        <v>1599</v>
      </c>
      <c r="O121" s="59">
        <f>IF($A121&lt;=O$178,'MissFill 1'!N124,"")</f>
        <v>2195</v>
      </c>
      <c r="P121" s="59">
        <f>IF($A121&lt;=P$178,'MissFill 1'!O124,"")</f>
        <v>1727</v>
      </c>
      <c r="Q121" s="59">
        <f>IF($A121&lt;=Q$178,'MissFill 1'!P124,"")</f>
        <v>63</v>
      </c>
      <c r="R121" s="59">
        <f>IF($A121&lt;=R$178,'MissFill 1'!Q124,"")</f>
        <v>0</v>
      </c>
      <c r="S121" s="59">
        <f>IF($A121&lt;=S$178,'MissFill 1'!R124,"")</f>
        <v>378</v>
      </c>
      <c r="T121" s="59">
        <f>IF($A121&lt;=T$178,'MissFill 1'!S124,"")</f>
        <v>1050</v>
      </c>
      <c r="U121" s="59">
        <f>IF($A121&lt;=U$178,'MissFill 1'!T124,"")</f>
        <v>50</v>
      </c>
      <c r="V121" s="59">
        <f>IF($A121&lt;=V$178,'MissFill 1'!U124,"")</f>
        <v>893</v>
      </c>
      <c r="W121" s="59">
        <f>IF($A121&lt;=W$178,'MissFill 1'!V124,"")</f>
        <v>0</v>
      </c>
      <c r="X121" s="59">
        <f>IF($A121&lt;=X$178,'MissFill 1'!W124,"")</f>
        <v>2448</v>
      </c>
      <c r="Y121" s="59">
        <f>IF($A121&lt;=Y$178,'MissFill 1'!X124,"")</f>
        <v>14</v>
      </c>
      <c r="Z121" s="59">
        <f>IF($A121&lt;=Z$178,'MissFill 1'!Y124,"")</f>
        <v>184</v>
      </c>
      <c r="AA121" s="59">
        <f>IF($A121&lt;=AA$178,'MissFill 1'!Z124,"")</f>
        <v>267</v>
      </c>
      <c r="AB121" s="59">
        <f>IF($A121&lt;=AB$178,'MissFill 1'!AA124,"")</f>
        <v>3778</v>
      </c>
      <c r="AC121" s="59">
        <f>IF($A121&lt;=AC$178,'MissFill 1'!AB124,"")</f>
        <v>799</v>
      </c>
      <c r="AD121" s="59">
        <f>IF($A121&lt;=AD$178,'MissFill 1'!AC124,"")</f>
        <v>19</v>
      </c>
      <c r="AE121" s="59">
        <f>IF($A121&lt;=AE$178,'MissFill 1'!AD124,"")</f>
        <v>1403</v>
      </c>
      <c r="AF121" s="59">
        <f>IF($A121&lt;=AF$178,'MissFill 1'!AE124,"")</f>
        <v>105</v>
      </c>
      <c r="AG121" s="59">
        <f>IF($A121&lt;=AG$178,'MissFill 1'!AF124,"")</f>
        <v>0</v>
      </c>
      <c r="AH121" s="59">
        <f>IF($A121&lt;=AH$178,'MissFill 1'!AG124,"")</f>
        <v>178</v>
      </c>
      <c r="AI121" s="59">
        <f>IF($A121&lt;=AI$178,'MissFill 1'!AH124,"")</f>
        <v>79</v>
      </c>
      <c r="AJ121" s="59">
        <f>IF($A121&lt;=AJ$178,'MissFill 1'!AI124,"")</f>
        <v>613</v>
      </c>
      <c r="AK121" s="59">
        <f>IF($A121&lt;=AK$178,'MissFill 1'!AJ124,"")</f>
        <v>3971</v>
      </c>
      <c r="AL121" s="59">
        <f>IF($A121&lt;=AL$178,'MissFill 1'!AK124,"")</f>
        <v>527</v>
      </c>
      <c r="AM121" s="59">
        <f>IF($A121&lt;=AM$178,'MissFill 1'!AL124,"")</f>
        <v>1243</v>
      </c>
      <c r="AN121" s="59">
        <f>IF($A121&lt;=AN$178,'MissFill 1'!AM124,"")</f>
        <v>1496</v>
      </c>
      <c r="AO121" s="59">
        <f>IF($A121&lt;=AO$178,'MissFill 1'!AN124,"")</f>
        <v>242</v>
      </c>
      <c r="AP121" s="59">
        <f>IF($A121&lt;=AP$178,'MissFill 1'!AO124,"")</f>
        <v>1552</v>
      </c>
      <c r="AQ121" s="59">
        <f>IF($A121&lt;=AQ$178,'MissFill 1'!AP124,"")</f>
        <v>1439</v>
      </c>
      <c r="AR121" s="59">
        <f>IF($A121&lt;=AR$178,'MissFill 1'!AQ124,"")</f>
        <v>1894</v>
      </c>
      <c r="AS121" s="59">
        <f>IF($A121&lt;=AS$178,'MissFill 1'!AR124,"")</f>
        <v>1539</v>
      </c>
      <c r="AT121" s="59">
        <f>IF($A121&lt;=AT$178,'MissFill 1'!AS124,"")</f>
        <v>411</v>
      </c>
      <c r="AU121" s="59">
        <f>IF($A121&lt;=AU$178,'MissFill 1'!AT124,"")</f>
        <v>753</v>
      </c>
      <c r="AV121" s="59">
        <f>IF($A121&lt;=AV$178,'MissFill 1'!AU124,"")</f>
        <v>1125</v>
      </c>
      <c r="AW121" s="59">
        <f>IF($A121&lt;=AW$178,'MissFill 1'!AV124,"")</f>
        <v>20</v>
      </c>
      <c r="AX121" s="59">
        <f>IF($A121&lt;=AX$178,'MissFill 1'!AW124,"")</f>
        <v>1314</v>
      </c>
    </row>
    <row r="122" spans="1:50" x14ac:dyDescent="0.25">
      <c r="A122" s="41">
        <v>44467</v>
      </c>
      <c r="B122" s="52">
        <v>271</v>
      </c>
      <c r="C122" s="59">
        <f>IF($A122&lt;=C$178,'MissFill 1'!B125,"")</f>
        <v>1536</v>
      </c>
      <c r="D122" s="59">
        <f>IF($A122&lt;=D$178,'MissFill 1'!C125,"")</f>
        <v>675</v>
      </c>
      <c r="E122" s="59">
        <f>IF($A122&lt;=E$178,'MissFill 1'!D125,"")</f>
        <v>0</v>
      </c>
      <c r="F122" s="59">
        <f>IF($A122&lt;=F$178,'MissFill 1'!E125,"")</f>
        <v>770</v>
      </c>
      <c r="G122" s="59">
        <f>IF($A122&lt;=G$178,'MissFill 1'!F125,"")</f>
        <v>1626</v>
      </c>
      <c r="H122" s="59">
        <f>IF($A122&lt;=H$178,'MissFill 1'!G125,"")</f>
        <v>0</v>
      </c>
      <c r="I122" s="59">
        <f>IF($A122&lt;=I$178,'MissFill 1'!H125,"")</f>
        <v>625.66914387455608</v>
      </c>
      <c r="J122" s="59">
        <f>IF($A122&lt;=J$178,'MissFill 1'!I125,"")</f>
        <v>1037</v>
      </c>
      <c r="K122" s="59">
        <f>IF($A122&lt;=K$178,'MissFill 1'!J125,"")</f>
        <v>31</v>
      </c>
      <c r="L122" s="59">
        <f>IF($A122&lt;=L$178,'MissFill 1'!K125,"")</f>
        <v>884</v>
      </c>
      <c r="M122" s="59">
        <f>IF($A122&lt;=M$178,'MissFill 1'!L125,"")</f>
        <v>8441</v>
      </c>
      <c r="N122" s="59">
        <f>IF($A122&lt;=N$178,'MissFill 1'!M125,"")</f>
        <v>240</v>
      </c>
      <c r="O122" s="59">
        <f>IF($A122&lt;=O$178,'MissFill 1'!N125,"")</f>
        <v>0</v>
      </c>
      <c r="P122" s="59">
        <f>IF($A122&lt;=P$178,'MissFill 1'!O125,"")</f>
        <v>1103</v>
      </c>
      <c r="Q122" s="59">
        <f>IF($A122&lt;=Q$178,'MissFill 1'!P125,"")</f>
        <v>657</v>
      </c>
      <c r="R122" s="59">
        <f>IF($A122&lt;=R$178,'MissFill 1'!Q125,"")</f>
        <v>108</v>
      </c>
      <c r="S122" s="59">
        <f>IF($A122&lt;=S$178,'MissFill 1'!R125,"")</f>
        <v>1502</v>
      </c>
      <c r="T122" s="59">
        <f>IF($A122&lt;=T$178,'MissFill 1'!S125,"")</f>
        <v>1513</v>
      </c>
      <c r="U122" s="59">
        <f>IF($A122&lt;=U$178,'MissFill 1'!T125,"")</f>
        <v>919</v>
      </c>
      <c r="V122" s="59">
        <f>IF($A122&lt;=V$178,'MissFill 1'!U125,"")</f>
        <v>893</v>
      </c>
      <c r="W122" s="59">
        <f>IF($A122&lt;=W$178,'MissFill 1'!V125,"")</f>
        <v>9</v>
      </c>
      <c r="X122" s="59">
        <f>IF($A122&lt;=X$178,'MissFill 1'!W125,"")</f>
        <v>2027</v>
      </c>
      <c r="Y122" s="59">
        <f>IF($A122&lt;=Y$178,'MissFill 1'!X125,"")</f>
        <v>84</v>
      </c>
      <c r="Z122" s="59">
        <f>IF($A122&lt;=Z$178,'MissFill 1'!Y125,"")</f>
        <v>80</v>
      </c>
      <c r="AA122" s="59">
        <f>IF($A122&lt;=AA$178,'MissFill 1'!Z125,"")</f>
        <v>147</v>
      </c>
      <c r="AB122" s="59">
        <f>IF($A122&lt;=AB$178,'MissFill 1'!AA125,"")</f>
        <v>4422</v>
      </c>
      <c r="AC122" s="59">
        <f>IF($A122&lt;=AC$178,'MissFill 1'!AB125,"")</f>
        <v>133</v>
      </c>
      <c r="AD122" s="59">
        <f>IF($A122&lt;=AD$178,'MissFill 1'!AC125,"")</f>
        <v>37</v>
      </c>
      <c r="AE122" s="59">
        <f>IF($A122&lt;=AE$178,'MissFill 1'!AD125,"")</f>
        <v>2133</v>
      </c>
      <c r="AF122" s="59">
        <f>IF($A122&lt;=AF$178,'MissFill 1'!AE125,"")</f>
        <v>155</v>
      </c>
      <c r="AG122" s="59">
        <f>IF($A122&lt;=AG$178,'MissFill 1'!AF125,"")</f>
        <v>0</v>
      </c>
      <c r="AH122" s="59">
        <f>IF($A122&lt;=AH$178,'MissFill 1'!AG125,"")</f>
        <v>89</v>
      </c>
      <c r="AI122" s="59">
        <f>IF($A122&lt;=AI$178,'MissFill 1'!AH125,"")</f>
        <v>0</v>
      </c>
      <c r="AJ122" s="59">
        <f>IF($A122&lt;=AJ$178,'MissFill 1'!AI125,"")</f>
        <v>1382</v>
      </c>
      <c r="AK122" s="59">
        <f>IF($A122&lt;=AK$178,'MissFill 1'!AJ125,"")</f>
        <v>2863</v>
      </c>
      <c r="AL122" s="59">
        <f>IF($A122&lt;=AL$178,'MissFill 1'!AK125,"")</f>
        <v>1292</v>
      </c>
      <c r="AM122" s="59">
        <f>IF($A122&lt;=AM$178,'MissFill 1'!AL125,"")</f>
        <v>1062</v>
      </c>
      <c r="AN122" s="59">
        <f>IF($A122&lt;=AN$178,'MissFill 1'!AM125,"")</f>
        <v>2246</v>
      </c>
      <c r="AO122" s="59">
        <f>IF($A122&lt;=AO$178,'MissFill 1'!AN125,"")</f>
        <v>320</v>
      </c>
      <c r="AP122" s="59">
        <f>IF($A122&lt;=AP$178,'MissFill 1'!AO125,"")</f>
        <v>988</v>
      </c>
      <c r="AQ122" s="59">
        <f>IF($A122&lt;=AQ$178,'MissFill 1'!AP125,"")</f>
        <v>651</v>
      </c>
      <c r="AR122" s="59">
        <f>IF($A122&lt;=AR$178,'MissFill 1'!AQ125,"")</f>
        <v>1664</v>
      </c>
      <c r="AS122" s="59">
        <f>IF($A122&lt;=AS$178,'MissFill 1'!AR125,"")</f>
        <v>1839</v>
      </c>
      <c r="AT122" s="59">
        <f>IF($A122&lt;=AT$178,'MissFill 1'!AS125,"")</f>
        <v>50</v>
      </c>
      <c r="AU122" s="59">
        <f>IF($A122&lt;=AU$178,'MissFill 1'!AT125,"")</f>
        <v>827</v>
      </c>
      <c r="AV122" s="59">
        <f>IF($A122&lt;=AV$178,'MissFill 1'!AU125,"")</f>
        <v>1800</v>
      </c>
      <c r="AW122" s="59">
        <f>IF($A122&lt;=AW$178,'MissFill 1'!AV125,"")</f>
        <v>49</v>
      </c>
      <c r="AX122" s="59">
        <f>IF($A122&lt;=AX$178,'MissFill 1'!AW125,"")</f>
        <v>1509</v>
      </c>
    </row>
    <row r="123" spans="1:50" x14ac:dyDescent="0.25">
      <c r="A123" s="41">
        <v>44468</v>
      </c>
      <c r="B123" s="52">
        <v>272</v>
      </c>
      <c r="C123" s="59">
        <f>IF($A123&lt;=C$178,'MissFill 1'!B126,"")</f>
        <v>0</v>
      </c>
      <c r="D123" s="59">
        <f>IF($A123&lt;=D$178,'MissFill 1'!C126,"")</f>
        <v>1615</v>
      </c>
      <c r="E123" s="59">
        <f>IF($A123&lt;=E$178,'MissFill 1'!D126,"")</f>
        <v>91</v>
      </c>
      <c r="F123" s="59">
        <f>IF($A123&lt;=F$178,'MissFill 1'!E126,"")</f>
        <v>0</v>
      </c>
      <c r="G123" s="59">
        <f>IF($A123&lt;=G$178,'MissFill 1'!F126,"")</f>
        <v>1351</v>
      </c>
      <c r="H123" s="59">
        <f>IF($A123&lt;=H$178,'MissFill 1'!G126,"")</f>
        <v>0</v>
      </c>
      <c r="I123" s="59">
        <f>IF($A123&lt;=I$178,'MissFill 1'!H126,"")</f>
        <v>510.48208862787749</v>
      </c>
      <c r="J123" s="59">
        <f>IF($A123&lt;=J$178,'MissFill 1'!I126,"")</f>
        <v>1</v>
      </c>
      <c r="K123" s="59">
        <f>IF($A123&lt;=K$178,'MissFill 1'!J126,"")</f>
        <v>149</v>
      </c>
      <c r="L123" s="59">
        <f>IF($A123&lt;=L$178,'MissFill 1'!K126,"")</f>
        <v>575</v>
      </c>
      <c r="M123" s="59">
        <f>IF($A123&lt;=M$178,'MissFill 1'!L126,"")</f>
        <v>3597</v>
      </c>
      <c r="N123" s="59">
        <f>IF($A123&lt;=N$178,'MissFill 1'!M126,"")</f>
        <v>1539</v>
      </c>
      <c r="O123" s="59">
        <f>IF($A123&lt;=O$178,'MissFill 1'!N126,"")</f>
        <v>105</v>
      </c>
      <c r="P123" s="59">
        <f>IF($A123&lt;=P$178,'MissFill 1'!O126,"")</f>
        <v>1788</v>
      </c>
      <c r="Q123" s="59">
        <f>IF($A123&lt;=Q$178,'MissFill 1'!P126,"")</f>
        <v>1571</v>
      </c>
      <c r="R123" s="59">
        <f>IF($A123&lt;=R$178,'MissFill 1'!Q126,"")</f>
        <v>111</v>
      </c>
      <c r="S123" s="59">
        <f>IF($A123&lt;=S$178,'MissFill 1'!R126,"")</f>
        <v>106</v>
      </c>
      <c r="T123" s="59">
        <f>IF($A123&lt;=T$178,'MissFill 1'!S126,"")</f>
        <v>54</v>
      </c>
      <c r="U123" s="59">
        <f>IF($A123&lt;=U$178,'MissFill 1'!T126,"")</f>
        <v>228</v>
      </c>
      <c r="V123" s="59">
        <f>IF($A123&lt;=V$178,'MissFill 1'!U126,"")</f>
        <v>893</v>
      </c>
      <c r="W123" s="59">
        <f>IF($A123&lt;=W$178,'MissFill 1'!V126,"")</f>
        <v>30</v>
      </c>
      <c r="X123" s="59">
        <f>IF($A123&lt;=X$178,'MissFill 1'!W126,"")</f>
        <v>706</v>
      </c>
      <c r="Y123" s="59">
        <f>IF($A123&lt;=Y$178,'MissFill 1'!X126,"")</f>
        <v>0</v>
      </c>
      <c r="Z123" s="59">
        <f>IF($A123&lt;=Z$178,'MissFill 1'!Y126,"")</f>
        <v>293</v>
      </c>
      <c r="AA123" s="59">
        <f>IF($A123&lt;=AA$178,'MissFill 1'!Z126,"")</f>
        <v>195</v>
      </c>
      <c r="AB123" s="59">
        <f>IF($A123&lt;=AB$178,'MissFill 1'!AA126,"")</f>
        <v>1204</v>
      </c>
      <c r="AC123" s="59">
        <f>IF($A123&lt;=AC$178,'MissFill 1'!AB126,"")</f>
        <v>0</v>
      </c>
      <c r="AD123" s="59">
        <f>IF($A123&lt;=AD$178,'MissFill 1'!AC126,"")</f>
        <v>29</v>
      </c>
      <c r="AE123" s="59">
        <f>IF($A123&lt;=AE$178,'MissFill 1'!AD126,"")</f>
        <v>1044</v>
      </c>
      <c r="AF123" s="59">
        <f>IF($A123&lt;=AF$178,'MissFill 1'!AE126,"")</f>
        <v>2203</v>
      </c>
      <c r="AG123" s="59">
        <f>IF($A123&lt;=AG$178,'MissFill 1'!AF126,"")</f>
        <v>55</v>
      </c>
      <c r="AH123" s="59">
        <f>IF($A123&lt;=AH$178,'MissFill 1'!AG126,"")</f>
        <v>801</v>
      </c>
      <c r="AI123" s="59">
        <f>IF($A123&lt;=AI$178,'MissFill 1'!AH126,"")</f>
        <v>0</v>
      </c>
      <c r="AJ123" s="59">
        <f>IF($A123&lt;=AJ$178,'MissFill 1'!AI126,"")</f>
        <v>0</v>
      </c>
      <c r="AK123" s="59">
        <f>IF($A123&lt;=AK$178,'MissFill 1'!AJ126,"")</f>
        <v>3026</v>
      </c>
      <c r="AL123" s="59">
        <f>IF($A123&lt;=AL$178,'MissFill 1'!AK126,"")</f>
        <v>5724</v>
      </c>
      <c r="AM123" s="59">
        <f>IF($A123&lt;=AM$178,'MissFill 1'!AL126,"")</f>
        <v>485</v>
      </c>
      <c r="AN123" s="59">
        <f>IF($A123&lt;=AN$178,'MissFill 1'!AM126,"")</f>
        <v>1229</v>
      </c>
      <c r="AO123" s="59">
        <f>IF($A123&lt;=AO$178,'MissFill 1'!AN126,"")</f>
        <v>742</v>
      </c>
      <c r="AP123" s="59">
        <f>IF($A123&lt;=AP$178,'MissFill 1'!AO126,"")</f>
        <v>1811</v>
      </c>
      <c r="AQ123" s="59">
        <f>IF($A123&lt;=AQ$178,'MissFill 1'!AP126,"")</f>
        <v>862</v>
      </c>
      <c r="AR123" s="59">
        <f>IF($A123&lt;=AR$178,'MissFill 1'!AQ126,"")</f>
        <v>883</v>
      </c>
      <c r="AS123" s="59">
        <f>IF($A123&lt;=AS$178,'MissFill 1'!AR126,"")</f>
        <v>1477</v>
      </c>
      <c r="AT123" s="59">
        <f>IF($A123&lt;=AT$178,'MissFill 1'!AS126,"")</f>
        <v>103</v>
      </c>
      <c r="AU123" s="59">
        <f>IF($A123&lt;=AU$178,'MissFill 1'!AT126,"")</f>
        <v>517</v>
      </c>
      <c r="AV123" s="59">
        <f>IF($A123&lt;=AV$178,'MissFill 1'!AU126,"")</f>
        <v>1885</v>
      </c>
      <c r="AW123" s="59">
        <f>IF($A123&lt;=AW$178,'MissFill 1'!AV126,"")</f>
        <v>427</v>
      </c>
      <c r="AX123" s="59">
        <f>IF($A123&lt;=AX$178,'MissFill 1'!AW126,"")</f>
        <v>1121</v>
      </c>
    </row>
    <row r="124" spans="1:50" x14ac:dyDescent="0.25">
      <c r="A124" s="41">
        <v>44469</v>
      </c>
      <c r="B124" s="52">
        <v>273</v>
      </c>
      <c r="C124" s="59">
        <f>IF($A124&lt;=C$178,'MissFill 1'!B127,"")</f>
        <v>15</v>
      </c>
      <c r="D124" s="59">
        <f>IF($A124&lt;=D$178,'MissFill 1'!C127,"")</f>
        <v>384</v>
      </c>
      <c r="E124" s="59">
        <f>IF($A124&lt;=E$178,'MissFill 1'!D127,"")</f>
        <v>79</v>
      </c>
      <c r="F124" s="59">
        <f>IF($A124&lt;=F$178,'MissFill 1'!E127,"")</f>
        <v>2</v>
      </c>
      <c r="G124" s="59">
        <f>IF($A124&lt;=G$178,'MissFill 1'!F127,"")</f>
        <v>322</v>
      </c>
      <c r="H124" s="59">
        <f>IF($A124&lt;=H$178,'MissFill 1'!G127,"")</f>
        <v>0</v>
      </c>
      <c r="I124" s="59">
        <f>IF($A124&lt;=I$178,'MissFill 1'!H127,"")</f>
        <v>584.31312042615457</v>
      </c>
      <c r="J124" s="59">
        <f>IF($A124&lt;=J$178,'MissFill 1'!I127,"")</f>
        <v>1610</v>
      </c>
      <c r="K124" s="59">
        <f>IF($A124&lt;=K$178,'MissFill 1'!J127,"")</f>
        <v>1219</v>
      </c>
      <c r="L124" s="59">
        <f>IF($A124&lt;=L$178,'MissFill 1'!K127,"")</f>
        <v>721</v>
      </c>
      <c r="M124" s="59">
        <f>IF($A124&lt;=M$178,'MissFill 1'!L127,"")</f>
        <v>1021</v>
      </c>
      <c r="N124" s="59">
        <f>IF($A124&lt;=N$178,'MissFill 1'!M127,"")</f>
        <v>0</v>
      </c>
      <c r="O124" s="59">
        <f>IF($A124&lt;=O$178,'MissFill 1'!N127,"")</f>
        <v>2589</v>
      </c>
      <c r="P124" s="59">
        <f>IF($A124&lt;=P$178,'MissFill 1'!O127,"")</f>
        <v>565</v>
      </c>
      <c r="Q124" s="59">
        <f>IF($A124&lt;=Q$178,'MissFill 1'!P127,"")</f>
        <v>167</v>
      </c>
      <c r="R124" s="59">
        <f>IF($A124&lt;=R$178,'MissFill 1'!Q127,"")</f>
        <v>2138</v>
      </c>
      <c r="S124" s="59">
        <f>IF($A124&lt;=S$178,'MissFill 1'!R127,"")</f>
        <v>4179</v>
      </c>
      <c r="T124" s="59">
        <f>IF($A124&lt;=T$178,'MissFill 1'!S127,"")</f>
        <v>11</v>
      </c>
      <c r="U124" s="59">
        <f>IF($A124&lt;=U$178,'MissFill 1'!T127,"")</f>
        <v>1516</v>
      </c>
      <c r="V124" s="59">
        <f>IF($A124&lt;=V$178,'MissFill 1'!U127,"")</f>
        <v>893</v>
      </c>
      <c r="W124" s="59">
        <f>IF($A124&lt;=W$178,'MissFill 1'!V127,"")</f>
        <v>13</v>
      </c>
      <c r="X124" s="59">
        <f>IF($A124&lt;=X$178,'MissFill 1'!W127,"")</f>
        <v>768.5</v>
      </c>
      <c r="Y124" s="59">
        <f>IF($A124&lt;=Y$178,'MissFill 1'!X127,"")</f>
        <v>0</v>
      </c>
      <c r="Z124" s="59">
        <f>IF($A124&lt;=Z$178,'MissFill 1'!Y127,"")</f>
        <v>4010</v>
      </c>
      <c r="AA124" s="59">
        <f>IF($A124&lt;=AA$178,'MissFill 1'!Z127,"")</f>
        <v>164</v>
      </c>
      <c r="AB124" s="59">
        <f>IF($A124&lt;=AB$178,'MissFill 1'!AA127,"")</f>
        <v>4126</v>
      </c>
      <c r="AC124" s="59">
        <f>IF($A124&lt;=AC$178,'MissFill 1'!AB127,"")</f>
        <v>0</v>
      </c>
      <c r="AD124" s="59">
        <f>IF($A124&lt;=AD$178,'MissFill 1'!AC127,"")</f>
        <v>61</v>
      </c>
      <c r="AE124" s="59">
        <f>IF($A124&lt;=AE$178,'MissFill 1'!AD127,"")</f>
        <v>167</v>
      </c>
      <c r="AF124" s="59">
        <f>IF($A124&lt;=AF$178,'MissFill 1'!AE127,"")</f>
        <v>874</v>
      </c>
      <c r="AG124" s="59">
        <f>IF($A124&lt;=AG$178,'MissFill 1'!AF127,"")</f>
        <v>103</v>
      </c>
      <c r="AH124" s="59">
        <f>IF($A124&lt;=AH$178,'MissFill 1'!AG127,"")</f>
        <v>268</v>
      </c>
      <c r="AI124" s="59">
        <f>IF($A124&lt;=AI$178,'MissFill 1'!AH127,"")</f>
        <v>0</v>
      </c>
      <c r="AJ124" s="59">
        <f>IF($A124&lt;=AJ$178,'MissFill 1'!AI127,"")</f>
        <v>106</v>
      </c>
      <c r="AK124" s="59">
        <f>IF($A124&lt;=AK$178,'MissFill 1'!AJ127,"")</f>
        <v>227</v>
      </c>
      <c r="AL124" s="59">
        <f>IF($A124&lt;=AL$178,'MissFill 1'!AK127,"")</f>
        <v>5483</v>
      </c>
      <c r="AM124" s="59">
        <f>IF($A124&lt;=AM$178,'MissFill 1'!AL127,"")</f>
        <v>310</v>
      </c>
      <c r="AN124" s="59">
        <f>IF($A124&lt;=AN$178,'MissFill 1'!AM127,"")</f>
        <v>1005</v>
      </c>
      <c r="AO124" s="59">
        <f>IF($A124&lt;=AO$178,'MissFill 1'!AN127,"")</f>
        <v>832</v>
      </c>
      <c r="AP124" s="59">
        <f>IF($A124&lt;=AP$178,'MissFill 1'!AO127,"")</f>
        <v>1068</v>
      </c>
      <c r="AQ124" s="59">
        <f>IF($A124&lt;=AQ$178,'MissFill 1'!AP127,"")</f>
        <v>1184</v>
      </c>
      <c r="AR124" s="59">
        <f>IF($A124&lt;=AR$178,'MissFill 1'!AQ127,"")</f>
        <v>1920.2389625539283</v>
      </c>
      <c r="AS124" s="59">
        <f>IF($A124&lt;=AS$178,'MissFill 1'!AR127,"")</f>
        <v>1592</v>
      </c>
      <c r="AT124" s="59">
        <f>IF($A124&lt;=AT$178,'MissFill 1'!AS127,"")</f>
        <v>360</v>
      </c>
      <c r="AU124" s="59">
        <f>IF($A124&lt;=AU$178,'MissFill 1'!AT127,"")</f>
        <v>606</v>
      </c>
      <c r="AV124" s="59">
        <f>IF($A124&lt;=AV$178,'MissFill 1'!AU127,"")</f>
        <v>1517</v>
      </c>
      <c r="AW124" s="59">
        <f>IF($A124&lt;=AW$178,'MissFill 1'!AV127,"")</f>
        <v>149</v>
      </c>
      <c r="AX124" s="59">
        <f>IF($A124&lt;=AX$178,'MissFill 1'!AW127,"")</f>
        <v>2157</v>
      </c>
    </row>
    <row r="125" spans="1:50" x14ac:dyDescent="0.25">
      <c r="A125" s="41">
        <v>44470</v>
      </c>
      <c r="B125" s="52">
        <v>274</v>
      </c>
      <c r="C125" s="59">
        <f>IF($A125&lt;=C$178,'MissFill 1'!B128,"")</f>
        <v>5398</v>
      </c>
      <c r="D125" s="59">
        <f>IF($A125&lt;=D$178,'MissFill 1'!C128,"")</f>
        <v>13</v>
      </c>
      <c r="E125" s="59">
        <f>IF($A125&lt;=E$178,'MissFill 1'!D128,"")</f>
        <v>0</v>
      </c>
      <c r="F125" s="59">
        <f>IF($A125&lt;=F$178,'MissFill 1'!E128,"")</f>
        <v>1248.1052762769152</v>
      </c>
      <c r="G125" s="59">
        <f>IF($A125&lt;=G$178,'MissFill 1'!F128,"")</f>
        <v>2000</v>
      </c>
      <c r="H125" s="59">
        <f>IF($A125&lt;=H$178,'MissFill 1'!G128,"")</f>
        <v>0</v>
      </c>
      <c r="I125" s="59">
        <f>IF($A125&lt;=I$178,'MissFill 1'!H128,"")</f>
        <v>631.98985830756828</v>
      </c>
      <c r="J125" s="59">
        <f>IF($A125&lt;=J$178,'MissFill 1'!I128,"")</f>
        <v>78</v>
      </c>
      <c r="K125" s="59">
        <f>IF($A125&lt;=K$178,'MissFill 1'!J128,"")</f>
        <v>133</v>
      </c>
      <c r="L125" s="59">
        <f>IF($A125&lt;=L$178,'MissFill 1'!K128,"")</f>
        <v>729</v>
      </c>
      <c r="M125" s="59">
        <f>IF($A125&lt;=M$178,'MissFill 1'!L128,"")</f>
        <v>3554</v>
      </c>
      <c r="N125" s="59">
        <f>IF($A125&lt;=N$178,'MissFill 1'!M128,"")</f>
        <v>0</v>
      </c>
      <c r="O125" s="59">
        <f>IF($A125&lt;=O$178,'MissFill 1'!N128,"")</f>
        <v>1728</v>
      </c>
      <c r="P125" s="59">
        <f>IF($A125&lt;=P$178,'MissFill 1'!O128,"")</f>
        <v>58</v>
      </c>
      <c r="Q125" s="59">
        <f>IF($A125&lt;=Q$178,'MissFill 1'!P128,"")</f>
        <v>2231</v>
      </c>
      <c r="R125" s="59">
        <f>IF($A125&lt;=R$178,'MissFill 1'!Q128,"")</f>
        <v>366</v>
      </c>
      <c r="S125" s="59">
        <f>IF($A125&lt;=S$178,'MissFill 1'!R128,"")</f>
        <v>0</v>
      </c>
      <c r="T125" s="59">
        <f>IF($A125&lt;=T$178,'MissFill 1'!S128,"")</f>
        <v>15</v>
      </c>
      <c r="U125" s="59">
        <f>IF($A125&lt;=U$178,'MissFill 1'!T128,"")</f>
        <v>0</v>
      </c>
      <c r="V125" s="59">
        <f>IF($A125&lt;=V$178,'MissFill 1'!U128,"")</f>
        <v>893</v>
      </c>
      <c r="W125" s="59">
        <f>IF($A125&lt;=W$178,'MissFill 1'!V128,"")</f>
        <v>577</v>
      </c>
      <c r="X125" s="59">
        <f>IF($A125&lt;=X$178,'MissFill 1'!W128,"")</f>
        <v>194</v>
      </c>
      <c r="Y125" s="59">
        <f>IF($A125&lt;=Y$178,'MissFill 1'!X128,"")</f>
        <v>0</v>
      </c>
      <c r="Z125" s="59">
        <f>IF($A125&lt;=Z$178,'MissFill 1'!Y128,"")</f>
        <v>3274</v>
      </c>
      <c r="AA125" s="59">
        <f>IF($A125&lt;=AA$178,'MissFill 1'!Z128,"")</f>
        <v>1343</v>
      </c>
      <c r="AB125" s="59">
        <f>IF($A125&lt;=AB$178,'MissFill 1'!AA128,"")</f>
        <v>6260</v>
      </c>
      <c r="AC125" s="59">
        <f>IF($A125&lt;=AC$178,'MissFill 1'!AB128,"")</f>
        <v>0</v>
      </c>
      <c r="AD125" s="59">
        <f>IF($A125&lt;=AD$178,'MissFill 1'!AC128,"")</f>
        <v>134</v>
      </c>
      <c r="AE125" s="59">
        <f>IF($A125&lt;=AE$178,'MissFill 1'!AD128,"")</f>
        <v>87</v>
      </c>
      <c r="AF125" s="59">
        <f>IF($A125&lt;=AF$178,'MissFill 1'!AE128,"")</f>
        <v>88</v>
      </c>
      <c r="AG125" s="59">
        <f>IF($A125&lt;=AG$178,'MissFill 1'!AF128,"")</f>
        <v>458</v>
      </c>
      <c r="AH125" s="59">
        <f>IF($A125&lt;=AH$178,'MissFill 1'!AG128,"")</f>
        <v>1404</v>
      </c>
      <c r="AI125" s="59">
        <f>IF($A125&lt;=AI$178,'MissFill 1'!AH128,"")</f>
        <v>0</v>
      </c>
      <c r="AJ125" s="59">
        <f>IF($A125&lt;=AJ$178,'MissFill 1'!AI128,"")</f>
        <v>1146</v>
      </c>
      <c r="AK125" s="59">
        <f>IF($A125&lt;=AK$178,'MissFill 1'!AJ128,"")</f>
        <v>33</v>
      </c>
      <c r="AL125" s="59">
        <f>IF($A125&lt;=AL$178,'MissFill 1'!AK128,"")</f>
        <v>4696</v>
      </c>
      <c r="AM125" s="59">
        <f>IF($A125&lt;=AM$178,'MissFill 1'!AL128,"")</f>
        <v>885</v>
      </c>
      <c r="AN125" s="59">
        <f>IF($A125&lt;=AN$178,'MissFill 1'!AM128,"")</f>
        <v>451</v>
      </c>
      <c r="AO125" s="59">
        <f>IF($A125&lt;=AO$178,'MissFill 1'!AN128,"")</f>
        <v>379</v>
      </c>
      <c r="AP125" s="59">
        <f>IF($A125&lt;=AP$178,'MissFill 1'!AO128,"")</f>
        <v>2237</v>
      </c>
      <c r="AQ125" s="59">
        <f>IF($A125&lt;=AQ$178,'MissFill 1'!AP128,"")</f>
        <v>1100</v>
      </c>
      <c r="AR125" s="59">
        <f>IF($A125&lt;=AR$178,'MissFill 1'!AQ128,"")</f>
        <v>2076.9199037941025</v>
      </c>
      <c r="AS125" s="59">
        <f>IF($A125&lt;=AS$178,'MissFill 1'!AR128,"")</f>
        <v>1381</v>
      </c>
      <c r="AT125" s="59">
        <f>IF($A125&lt;=AT$178,'MissFill 1'!AS128,"")</f>
        <v>16</v>
      </c>
      <c r="AU125" s="59">
        <f>IF($A125&lt;=AU$178,'MissFill 1'!AT128,"")</f>
        <v>1165</v>
      </c>
      <c r="AV125" s="59">
        <f>IF($A125&lt;=AV$178,'MissFill 1'!AU128,"")</f>
        <v>1003</v>
      </c>
      <c r="AW125" s="59">
        <f>IF($A125&lt;=AW$178,'MissFill 1'!AV128,"")</f>
        <v>118</v>
      </c>
      <c r="AX125" s="59">
        <f>IF($A125&lt;=AX$178,'MissFill 1'!AW128,"")</f>
        <v>1346</v>
      </c>
    </row>
    <row r="126" spans="1:50" x14ac:dyDescent="0.25">
      <c r="A126" s="41">
        <v>44471</v>
      </c>
      <c r="B126" s="52">
        <v>275</v>
      </c>
      <c r="C126" s="59">
        <f>IF($A126&lt;=C$178,'MissFill 1'!B129,"")</f>
        <v>33</v>
      </c>
      <c r="D126" s="59">
        <f>IF($A126&lt;=D$178,'MissFill 1'!C129,"")</f>
        <v>648</v>
      </c>
      <c r="E126" s="59">
        <f>IF($A126&lt;=E$178,'MissFill 1'!D129,"")</f>
        <v>0</v>
      </c>
      <c r="F126" s="59">
        <f>IF($A126&lt;=F$178,'MissFill 1'!E129,"")</f>
        <v>871.03115787225852</v>
      </c>
      <c r="G126" s="59">
        <f>IF($A126&lt;=G$178,'MissFill 1'!F129,"")</f>
        <v>105</v>
      </c>
      <c r="H126" s="59">
        <f>IF($A126&lt;=H$178,'MissFill 1'!G129,"")</f>
        <v>0</v>
      </c>
      <c r="I126" s="59">
        <f>IF($A126&lt;=I$178,'MissFill 1'!H129,"")</f>
        <v>441.05482807287734</v>
      </c>
      <c r="J126" s="59">
        <f>IF($A126&lt;=J$178,'MissFill 1'!I129,"")</f>
        <v>2</v>
      </c>
      <c r="K126" s="59">
        <f>IF($A126&lt;=K$178,'MissFill 1'!J129,"")</f>
        <v>0</v>
      </c>
      <c r="L126" s="59">
        <f>IF($A126&lt;=L$178,'MissFill 1'!K129,"")</f>
        <v>173</v>
      </c>
      <c r="M126" s="59">
        <f>IF($A126&lt;=M$178,'MissFill 1'!L129,"")</f>
        <v>1660</v>
      </c>
      <c r="N126" s="59">
        <f>IF($A126&lt;=N$178,'MissFill 1'!M129,"")</f>
        <v>3</v>
      </c>
      <c r="O126" s="59">
        <f>IF($A126&lt;=O$178,'MissFill 1'!N129,"")</f>
        <v>2780</v>
      </c>
      <c r="P126" s="59">
        <f>IF($A126&lt;=P$178,'MissFill 1'!O129,"")</f>
        <v>323</v>
      </c>
      <c r="Q126" s="59">
        <f>IF($A126&lt;=Q$178,'MissFill 1'!P129,"")</f>
        <v>63</v>
      </c>
      <c r="R126" s="59">
        <f>IF($A126&lt;=R$178,'MissFill 1'!Q129,"")</f>
        <v>463</v>
      </c>
      <c r="S126" s="59">
        <f>IF($A126&lt;=S$178,'MissFill 1'!R129,"")</f>
        <v>0</v>
      </c>
      <c r="T126" s="59">
        <f>IF($A126&lt;=T$178,'MissFill 1'!S129,"")</f>
        <v>158</v>
      </c>
      <c r="U126" s="59">
        <f>IF($A126&lt;=U$178,'MissFill 1'!T129,"")</f>
        <v>83</v>
      </c>
      <c r="V126" s="59">
        <f>IF($A126&lt;=V$178,'MissFill 1'!U129,"")</f>
        <v>716</v>
      </c>
      <c r="W126" s="59">
        <f>IF($A126&lt;=W$178,'MissFill 1'!V129,"")</f>
        <v>69</v>
      </c>
      <c r="X126" s="59">
        <f>IF($A126&lt;=X$178,'MissFill 1'!W129,"")</f>
        <v>147</v>
      </c>
      <c r="Y126" s="59">
        <f>IF($A126&lt;=Y$178,'MissFill 1'!X129,"")</f>
        <v>101</v>
      </c>
      <c r="Z126" s="59">
        <f>IF($A126&lt;=Z$178,'MissFill 1'!Y129,"")</f>
        <v>1682</v>
      </c>
      <c r="AA126" s="59">
        <f>IF($A126&lt;=AA$178,'MissFill 1'!Z129,"")</f>
        <v>1007</v>
      </c>
      <c r="AB126" s="59">
        <f>IF($A126&lt;=AB$178,'MissFill 1'!AA129,"")</f>
        <v>4724</v>
      </c>
      <c r="AC126" s="59">
        <f>IF($A126&lt;=AC$178,'MissFill 1'!AB129,"")</f>
        <v>0</v>
      </c>
      <c r="AD126" s="59">
        <f>IF($A126&lt;=AD$178,'MissFill 1'!AC129,"")</f>
        <v>34</v>
      </c>
      <c r="AE126" s="59">
        <f>IF($A126&lt;=AE$178,'MissFill 1'!AD129,"")</f>
        <v>174</v>
      </c>
      <c r="AF126" s="59">
        <f>IF($A126&lt;=AF$178,'MissFill 1'!AE129,"")</f>
        <v>833</v>
      </c>
      <c r="AG126" s="59">
        <f>IF($A126&lt;=AG$178,'MissFill 1'!AF129,"")</f>
        <v>1095</v>
      </c>
      <c r="AH126" s="59">
        <f>IF($A126&lt;=AH$178,'MissFill 1'!AG129,"")</f>
        <v>46</v>
      </c>
      <c r="AI126" s="59">
        <f>IF($A126&lt;=AI$178,'MissFill 1'!AH129,"")</f>
        <v>12</v>
      </c>
      <c r="AJ126" s="59">
        <f>IF($A126&lt;=AJ$178,'MissFill 1'!AI129,"")</f>
        <v>921</v>
      </c>
      <c r="AK126" s="59">
        <f>IF($A126&lt;=AK$178,'MissFill 1'!AJ129,"")</f>
        <v>18</v>
      </c>
      <c r="AL126" s="59">
        <f>IF($A126&lt;=AL$178,'MissFill 1'!AK129,"")</f>
        <v>4606</v>
      </c>
      <c r="AM126" s="59">
        <f>IF($A126&lt;=AM$178,'MissFill 1'!AL129,"")</f>
        <v>474</v>
      </c>
      <c r="AN126" s="59">
        <f>IF($A126&lt;=AN$178,'MissFill 1'!AM129,"")</f>
        <v>2077</v>
      </c>
      <c r="AO126" s="59">
        <f>IF($A126&lt;=AO$178,'MissFill 1'!AN129,"")</f>
        <v>1098.2512288559005</v>
      </c>
      <c r="AP126" s="59">
        <f>IF($A126&lt;=AP$178,'MissFill 1'!AO129,"")</f>
        <v>773</v>
      </c>
      <c r="AQ126" s="59">
        <f>IF($A126&lt;=AQ$178,'MissFill 1'!AP129,"")</f>
        <v>504</v>
      </c>
      <c r="AR126" s="59">
        <f>IF($A126&lt;=AR$178,'MissFill 1'!AQ129,"")</f>
        <v>1449.4465995738219</v>
      </c>
      <c r="AS126" s="59">
        <f>IF($A126&lt;=AS$178,'MissFill 1'!AR129,"")</f>
        <v>1137</v>
      </c>
      <c r="AT126" s="59">
        <f>IF($A126&lt;=AT$178,'MissFill 1'!AS129,"")</f>
        <v>7</v>
      </c>
      <c r="AU126" s="59">
        <f>IF($A126&lt;=AU$178,'MissFill 1'!AT129,"")</f>
        <v>1140</v>
      </c>
      <c r="AV126" s="59">
        <f>IF($A126&lt;=AV$178,'MissFill 1'!AU129,"")</f>
        <v>1400</v>
      </c>
      <c r="AW126" s="59">
        <f>IF($A126&lt;=AW$178,'MissFill 1'!AV129,"")</f>
        <v>94</v>
      </c>
      <c r="AX126" s="59">
        <f>IF($A126&lt;=AX$178,'MissFill 1'!AW129,"")</f>
        <v>1397</v>
      </c>
    </row>
    <row r="127" spans="1:50" x14ac:dyDescent="0.25">
      <c r="A127" s="41">
        <v>44472</v>
      </c>
      <c r="B127" s="52">
        <v>276</v>
      </c>
      <c r="C127" s="59">
        <f>IF($A127&lt;=C$178,'MissFill 1'!B130,"")</f>
        <v>5</v>
      </c>
      <c r="D127" s="59">
        <f>IF($A127&lt;=D$178,'MissFill 1'!C130,"")</f>
        <v>0</v>
      </c>
      <c r="E127" s="59">
        <f>IF($A127&lt;=E$178,'MissFill 1'!D130,"")</f>
        <v>176</v>
      </c>
      <c r="F127" s="59">
        <f>IF($A127&lt;=F$178,'MissFill 1'!E130,"")</f>
        <v>713.16672669675302</v>
      </c>
      <c r="G127" s="59">
        <f>IF($A127&lt;=G$178,'MissFill 1'!F130,"")</f>
        <v>0</v>
      </c>
      <c r="H127" s="59">
        <f>IF($A127&lt;=H$178,'MissFill 1'!G130,"")</f>
        <v>0</v>
      </c>
      <c r="I127" s="59">
        <f>IF($A127&lt;=I$178,'MissFill 1'!H130,"")</f>
        <v>361.11868695822585</v>
      </c>
      <c r="J127" s="59">
        <f>IF($A127&lt;=J$178,'MissFill 1'!I130,"")</f>
        <v>877</v>
      </c>
      <c r="K127" s="59">
        <f>IF($A127&lt;=K$178,'MissFill 1'!J130,"")</f>
        <v>1</v>
      </c>
      <c r="L127" s="59">
        <f>IF($A127&lt;=L$178,'MissFill 1'!K130,"")</f>
        <v>140</v>
      </c>
      <c r="M127" s="59">
        <f>IF($A127&lt;=M$178,'MissFill 1'!L130,"")</f>
        <v>0</v>
      </c>
      <c r="N127" s="59">
        <f>IF($A127&lt;=N$178,'MissFill 1'!M130,"")</f>
        <v>26</v>
      </c>
      <c r="O127" s="59">
        <f>IF($A127&lt;=O$178,'MissFill 1'!N130,"")</f>
        <v>1083</v>
      </c>
      <c r="P127" s="59">
        <f>IF($A127&lt;=P$178,'MissFill 1'!O130,"")</f>
        <v>657</v>
      </c>
      <c r="Q127" s="59">
        <f>IF($A127&lt;=Q$178,'MissFill 1'!P130,"")</f>
        <v>35</v>
      </c>
      <c r="R127" s="59">
        <f>IF($A127&lt;=R$178,'MissFill 1'!Q130,"")</f>
        <v>567</v>
      </c>
      <c r="S127" s="59">
        <f>IF($A127&lt;=S$178,'MissFill 1'!R130,"")</f>
        <v>0</v>
      </c>
      <c r="T127" s="59">
        <f>IF($A127&lt;=T$178,'MissFill 1'!S130,"")</f>
        <v>497</v>
      </c>
      <c r="U127" s="59">
        <f>IF($A127&lt;=U$178,'MissFill 1'!T130,"")</f>
        <v>1573</v>
      </c>
      <c r="V127" s="59">
        <f>IF($A127&lt;=V$178,'MissFill 1'!U130,"")</f>
        <v>505</v>
      </c>
      <c r="W127" s="59">
        <f>IF($A127&lt;=W$178,'MissFill 1'!V130,"")</f>
        <v>340</v>
      </c>
      <c r="X127" s="59">
        <f>IF($A127&lt;=X$178,'MissFill 1'!W130,"")</f>
        <v>49</v>
      </c>
      <c r="Y127" s="59">
        <f>IF($A127&lt;=Y$178,'MissFill 1'!X130,"")</f>
        <v>0</v>
      </c>
      <c r="Z127" s="59">
        <f>IF($A127&lt;=Z$178,'MissFill 1'!Y130,"")</f>
        <v>228</v>
      </c>
      <c r="AA127" s="59">
        <f>IF($A127&lt;=AA$178,'MissFill 1'!Z130,"")</f>
        <v>41</v>
      </c>
      <c r="AB127" s="59">
        <f>IF($A127&lt;=AB$178,'MissFill 1'!AA130,"")</f>
        <v>7697</v>
      </c>
      <c r="AC127" s="59">
        <f>IF($A127&lt;=AC$178,'MissFill 1'!AB130,"")</f>
        <v>0</v>
      </c>
      <c r="AD127" s="59">
        <f>IF($A127&lt;=AD$178,'MissFill 1'!AC130,"")</f>
        <v>173</v>
      </c>
      <c r="AE127" s="59">
        <f>IF($A127&lt;=AE$178,'MissFill 1'!AD130,"")</f>
        <v>40</v>
      </c>
      <c r="AF127" s="59">
        <f>IF($A127&lt;=AF$178,'MissFill 1'!AE130,"")</f>
        <v>150</v>
      </c>
      <c r="AG127" s="59">
        <f>IF($A127&lt;=AG$178,'MissFill 1'!AF130,"")</f>
        <v>930</v>
      </c>
      <c r="AH127" s="59">
        <f>IF($A127&lt;=AH$178,'MissFill 1'!AG130,"")</f>
        <v>116</v>
      </c>
      <c r="AI127" s="59">
        <f>IF($A127&lt;=AI$178,'MissFill 1'!AH130,"")</f>
        <v>54</v>
      </c>
      <c r="AJ127" s="59">
        <f>IF($A127&lt;=AJ$178,'MissFill 1'!AI130,"")</f>
        <v>600</v>
      </c>
      <c r="AK127" s="59">
        <f>IF($A127&lt;=AK$178,'MissFill 1'!AJ130,"")</f>
        <v>12</v>
      </c>
      <c r="AL127" s="59">
        <f>IF($A127&lt;=AL$178,'MissFill 1'!AK130,"")</f>
        <v>4288</v>
      </c>
      <c r="AM127" s="59">
        <f>IF($A127&lt;=AM$178,'MissFill 1'!AL130,"")</f>
        <v>515</v>
      </c>
      <c r="AN127" s="59">
        <f>IF($A127&lt;=AN$178,'MissFill 1'!AM130,"")</f>
        <v>71</v>
      </c>
      <c r="AO127" s="59">
        <f>IF($A127&lt;=AO$178,'MissFill 1'!AN130,"")</f>
        <v>899.20575962761563</v>
      </c>
      <c r="AP127" s="59">
        <f>IF($A127&lt;=AP$178,'MissFill 1'!AO130,"")</f>
        <v>638</v>
      </c>
      <c r="AQ127" s="59">
        <f>IF($A127&lt;=AQ$178,'MissFill 1'!AP130,"")</f>
        <v>502</v>
      </c>
      <c r="AR127" s="59">
        <f>IF($A127&lt;=AR$178,'MissFill 1'!AQ130,"")</f>
        <v>1186.7509877199991</v>
      </c>
      <c r="AS127" s="59">
        <f>IF($A127&lt;=AS$178,'MissFill 1'!AR130,"")</f>
        <v>433</v>
      </c>
      <c r="AT127" s="59">
        <f>IF($A127&lt;=AT$178,'MissFill 1'!AS130,"")</f>
        <v>108</v>
      </c>
      <c r="AU127" s="59">
        <f>IF($A127&lt;=AU$178,'MissFill 1'!AT130,"")</f>
        <v>877</v>
      </c>
      <c r="AV127" s="59">
        <f>IF($A127&lt;=AV$178,'MissFill 1'!AU130,"")</f>
        <v>1002</v>
      </c>
      <c r="AW127" s="59">
        <f>IF($A127&lt;=AW$178,'MissFill 1'!AV130,"")</f>
        <v>51</v>
      </c>
      <c r="AX127" s="59">
        <f>IF($A127&lt;=AX$178,'MissFill 1'!AW130,"")</f>
        <v>883</v>
      </c>
    </row>
    <row r="128" spans="1:50" x14ac:dyDescent="0.25">
      <c r="A128" s="41">
        <v>44473</v>
      </c>
      <c r="B128" s="52">
        <v>277</v>
      </c>
      <c r="C128" s="59">
        <f>IF($A128&lt;=C$178,'MissFill 1'!B131,"")</f>
        <v>0</v>
      </c>
      <c r="D128" s="59">
        <f>IF($A128&lt;=D$178,'MissFill 1'!C131,"")</f>
        <v>85</v>
      </c>
      <c r="E128" s="59">
        <f>IF($A128&lt;=E$178,'MissFill 1'!D131,"")</f>
        <v>205</v>
      </c>
      <c r="F128" s="59">
        <f>IF($A128&lt;=F$178,'MissFill 1'!E131,"")</f>
        <v>496.90730217105494</v>
      </c>
      <c r="G128" s="59">
        <f>IF($A128&lt;=G$178,'MissFill 1'!F131,"")</f>
        <v>5</v>
      </c>
      <c r="H128" s="59">
        <f>IF($A128&lt;=H$178,'MissFill 1'!G131,"")</f>
        <v>0</v>
      </c>
      <c r="I128" s="59">
        <f>IF($A128&lt;=I$178,'MissFill 1'!H131,"")</f>
        <v>251.61369113658432</v>
      </c>
      <c r="J128" s="59">
        <f>IF($A128&lt;=J$178,'MissFill 1'!I131,"")</f>
        <v>2183</v>
      </c>
      <c r="K128" s="59">
        <f>IF($A128&lt;=K$178,'MissFill 1'!J131,"")</f>
        <v>29</v>
      </c>
      <c r="L128" s="59">
        <f>IF($A128&lt;=L$178,'MissFill 1'!K131,"")</f>
        <v>152</v>
      </c>
      <c r="M128" s="59">
        <f>IF($A128&lt;=M$178,'MissFill 1'!L131,"")</f>
        <v>0</v>
      </c>
      <c r="N128" s="59">
        <f>IF($A128&lt;=N$178,'MissFill 1'!M131,"")</f>
        <v>0</v>
      </c>
      <c r="O128" s="59">
        <f>IF($A128&lt;=O$178,'MissFill 1'!N131,"")</f>
        <v>1152</v>
      </c>
      <c r="P128" s="59">
        <f>IF($A128&lt;=P$178,'MissFill 1'!O131,"")</f>
        <v>327</v>
      </c>
      <c r="Q128" s="59">
        <f>IF($A128&lt;=Q$178,'MissFill 1'!P131,"")</f>
        <v>1145</v>
      </c>
      <c r="R128" s="59">
        <f>IF($A128&lt;=R$178,'MissFill 1'!Q131,"")</f>
        <v>9</v>
      </c>
      <c r="S128" s="59">
        <f>IF($A128&lt;=S$178,'MissFill 1'!R131,"")</f>
        <v>0</v>
      </c>
      <c r="T128" s="59">
        <f>IF($A128&lt;=T$178,'MissFill 1'!S131,"")</f>
        <v>0</v>
      </c>
      <c r="U128" s="59">
        <f>IF($A128&lt;=U$178,'MissFill 1'!T131,"")</f>
        <v>651</v>
      </c>
      <c r="V128" s="59">
        <f>IF($A128&lt;=V$178,'MissFill 1'!U131,"")</f>
        <v>175</v>
      </c>
      <c r="W128" s="59">
        <f>IF($A128&lt;=W$178,'MissFill 1'!V131,"")</f>
        <v>23</v>
      </c>
      <c r="X128" s="59">
        <f>IF($A128&lt;=X$178,'MissFill 1'!W131,"")</f>
        <v>313</v>
      </c>
      <c r="Y128" s="59">
        <f>IF($A128&lt;=Y$178,'MissFill 1'!X131,"")</f>
        <v>0</v>
      </c>
      <c r="Z128" s="59">
        <f>IF($A128&lt;=Z$178,'MissFill 1'!Y131,"")</f>
        <v>7</v>
      </c>
      <c r="AA128" s="59">
        <f>IF($A128&lt;=AA$178,'MissFill 1'!Z131,"")</f>
        <v>1110</v>
      </c>
      <c r="AB128" s="59">
        <f>IF($A128&lt;=AB$178,'MissFill 1'!AA131,"")</f>
        <v>3624</v>
      </c>
      <c r="AC128" s="59">
        <f>IF($A128&lt;=AC$178,'MissFill 1'!AB131,"")</f>
        <v>17</v>
      </c>
      <c r="AD128" s="59">
        <f>IF($A128&lt;=AD$178,'MissFill 1'!AC131,"")</f>
        <v>196</v>
      </c>
      <c r="AE128" s="59">
        <f>IF($A128&lt;=AE$178,'MissFill 1'!AD131,"")</f>
        <v>588</v>
      </c>
      <c r="AF128" s="59">
        <f>IF($A128&lt;=AF$178,'MissFill 1'!AE131,"")</f>
        <v>0</v>
      </c>
      <c r="AG128" s="59">
        <f>IF($A128&lt;=AG$178,'MissFill 1'!AF131,"")</f>
        <v>31</v>
      </c>
      <c r="AH128" s="59">
        <f>IF($A128&lt;=AH$178,'MissFill 1'!AG131,"")</f>
        <v>92</v>
      </c>
      <c r="AI128" s="59">
        <f>IF($A128&lt;=AI$178,'MissFill 1'!AH131,"")</f>
        <v>0</v>
      </c>
      <c r="AJ128" s="59">
        <f>IF($A128&lt;=AJ$178,'MissFill 1'!AI131,"")</f>
        <v>85</v>
      </c>
      <c r="AK128" s="59">
        <f>IF($A128&lt;=AK$178,'MissFill 1'!AJ131,"")</f>
        <v>96</v>
      </c>
      <c r="AL128" s="59">
        <f>IF($A128&lt;=AL$178,'MissFill 1'!AK131,"")</f>
        <v>2230</v>
      </c>
      <c r="AM128" s="59">
        <f>IF($A128&lt;=AM$178,'MissFill 1'!AL131,"")</f>
        <v>146</v>
      </c>
      <c r="AN128" s="59">
        <f>IF($A128&lt;=AN$178,'MissFill 1'!AM131,"")</f>
        <v>146</v>
      </c>
      <c r="AO128" s="59">
        <f>IF($A128&lt;=AO$178,'MissFill 1'!AN131,"")</f>
        <v>626.53218579450811</v>
      </c>
      <c r="AP128" s="59">
        <f>IF($A128&lt;=AP$178,'MissFill 1'!AO131,"")</f>
        <v>437</v>
      </c>
      <c r="AQ128" s="59">
        <f>IF($A128&lt;=AQ$178,'MissFill 1'!AP131,"")</f>
        <v>320</v>
      </c>
      <c r="AR128" s="59">
        <f>IF($A128&lt;=AR$178,'MissFill 1'!AQ131,"")</f>
        <v>826.88270439673374</v>
      </c>
      <c r="AS128" s="59">
        <f>IF($A128&lt;=AS$178,'MissFill 1'!AR131,"")</f>
        <v>749</v>
      </c>
      <c r="AT128" s="59">
        <f>IF($A128&lt;=AT$178,'MissFill 1'!AS131,"")</f>
        <v>216</v>
      </c>
      <c r="AU128" s="59">
        <f>IF($A128&lt;=AU$178,'MissFill 1'!AT131,"")</f>
        <v>613</v>
      </c>
      <c r="AV128" s="59">
        <f>IF($A128&lt;=AV$178,'MissFill 1'!AU131,"")</f>
        <v>410</v>
      </c>
      <c r="AW128" s="59">
        <f>IF($A128&lt;=AW$178,'MissFill 1'!AV131,"")</f>
        <v>82</v>
      </c>
      <c r="AX128" s="59">
        <f>IF($A128&lt;=AX$178,'MissFill 1'!AW131,"")</f>
        <v>425</v>
      </c>
    </row>
    <row r="129" spans="1:50" x14ac:dyDescent="0.25">
      <c r="A129" s="41">
        <v>44474</v>
      </c>
      <c r="B129" s="52">
        <v>278</v>
      </c>
      <c r="C129" s="59">
        <f>IF($A129&lt;=C$178,'MissFill 1'!B132,"")</f>
        <v>2604</v>
      </c>
      <c r="D129" s="59">
        <f>IF($A129&lt;=D$178,'MissFill 1'!C132,"")</f>
        <v>87</v>
      </c>
      <c r="E129" s="59">
        <f>IF($A129&lt;=E$178,'MissFill 1'!D132,"")</f>
        <v>0</v>
      </c>
      <c r="F129" s="59">
        <f>IF($A129&lt;=F$178,'MissFill 1'!E132,"")</f>
        <v>568.38893244906706</v>
      </c>
      <c r="G129" s="59">
        <f>IF($A129&lt;=G$178,'MissFill 1'!F132,"")</f>
        <v>0</v>
      </c>
      <c r="H129" s="59">
        <f>IF($A129&lt;=H$178,'MissFill 1'!G132,"")</f>
        <v>0</v>
      </c>
      <c r="I129" s="59">
        <f>IF($A129&lt;=I$178,'MissFill 1'!H132,"")</f>
        <v>287.80908767056377</v>
      </c>
      <c r="J129" s="59">
        <f>IF($A129&lt;=J$178,'MissFill 1'!I132,"")</f>
        <v>3194</v>
      </c>
      <c r="K129" s="59">
        <f>IF($A129&lt;=K$178,'MissFill 1'!J132,"")</f>
        <v>30</v>
      </c>
      <c r="L129" s="59">
        <f>IF($A129&lt;=L$178,'MissFill 1'!K132,"")</f>
        <v>215</v>
      </c>
      <c r="M129" s="59">
        <f>IF($A129&lt;=M$178,'MissFill 1'!L132,"")</f>
        <v>1940</v>
      </c>
      <c r="N129" s="59">
        <f>IF($A129&lt;=N$178,'MissFill 1'!M132,"")</f>
        <v>2</v>
      </c>
      <c r="O129" s="59">
        <f>IF($A129&lt;=O$178,'MissFill 1'!N132,"")</f>
        <v>1079</v>
      </c>
      <c r="P129" s="59">
        <f>IF($A129&lt;=P$178,'MissFill 1'!O132,"")</f>
        <v>108</v>
      </c>
      <c r="Q129" s="59">
        <f>IF($A129&lt;=Q$178,'MissFill 1'!P132,"")</f>
        <v>46</v>
      </c>
      <c r="R129" s="59">
        <f>IF($A129&lt;=R$178,'MissFill 1'!Q132,"")</f>
        <v>51</v>
      </c>
      <c r="S129" s="59">
        <f>IF($A129&lt;=S$178,'MissFill 1'!R132,"")</f>
        <v>0</v>
      </c>
      <c r="T129" s="59">
        <f>IF($A129&lt;=T$178,'MissFill 1'!S132,"")</f>
        <v>0</v>
      </c>
      <c r="U129" s="59">
        <f>IF($A129&lt;=U$178,'MissFill 1'!T132,"")</f>
        <v>569</v>
      </c>
      <c r="V129" s="59">
        <f>IF($A129&lt;=V$178,'MissFill 1'!U132,"")</f>
        <v>248</v>
      </c>
      <c r="W129" s="59">
        <f>IF($A129&lt;=W$178,'MissFill 1'!V132,"")</f>
        <v>39</v>
      </c>
      <c r="X129" s="59">
        <f>IF($A129&lt;=X$178,'MissFill 1'!W132,"")</f>
        <v>627</v>
      </c>
      <c r="Y129" s="59">
        <f>IF($A129&lt;=Y$178,'MissFill 1'!X132,"")</f>
        <v>0</v>
      </c>
      <c r="Z129" s="59">
        <f>IF($A129&lt;=Z$178,'MissFill 1'!Y132,"")</f>
        <v>26</v>
      </c>
      <c r="AA129" s="59">
        <f>IF($A129&lt;=AA$178,'MissFill 1'!Z132,"")</f>
        <v>486</v>
      </c>
      <c r="AB129" s="59">
        <f>IF($A129&lt;=AB$178,'MissFill 1'!AA132,"")</f>
        <v>2586</v>
      </c>
      <c r="AC129" s="59">
        <f>IF($A129&lt;=AC$178,'MissFill 1'!AB132,"")</f>
        <v>3</v>
      </c>
      <c r="AD129" s="59">
        <f>IF($A129&lt;=AD$178,'MissFill 1'!AC132,"")</f>
        <v>187</v>
      </c>
      <c r="AE129" s="59">
        <f>IF($A129&lt;=AE$178,'MissFill 1'!AD132,"")</f>
        <v>447</v>
      </c>
      <c r="AF129" s="59">
        <f>IF($A129&lt;=AF$178,'MissFill 1'!AE132,"")</f>
        <v>1560</v>
      </c>
      <c r="AG129" s="59">
        <f>IF($A129&lt;=AG$178,'MissFill 1'!AF132,"")</f>
        <v>199</v>
      </c>
      <c r="AH129" s="59">
        <f>IF($A129&lt;=AH$178,'MissFill 1'!AG132,"")</f>
        <v>77</v>
      </c>
      <c r="AI129" s="59">
        <f>IF($A129&lt;=AI$178,'MissFill 1'!AH132,"")</f>
        <v>0</v>
      </c>
      <c r="AJ129" s="59">
        <f>IF($A129&lt;=AJ$178,'MissFill 1'!AI132,"")</f>
        <v>136</v>
      </c>
      <c r="AK129" s="59">
        <f>IF($A129&lt;=AK$178,'MissFill 1'!AJ132,"")</f>
        <v>140</v>
      </c>
      <c r="AL129" s="59">
        <f>IF($A129&lt;=AL$178,'MissFill 1'!AK132,"")</f>
        <v>807</v>
      </c>
      <c r="AM129" s="59">
        <f>IF($A129&lt;=AM$178,'MissFill 1'!AL132,"")</f>
        <v>135</v>
      </c>
      <c r="AN129" s="59">
        <f>IF($A129&lt;=AN$178,'MissFill 1'!AM132,"")</f>
        <v>260</v>
      </c>
      <c r="AO129" s="59">
        <f>IF($A129&lt;=AO$178,'MissFill 1'!AN132,"")</f>
        <v>716.66075075332992</v>
      </c>
      <c r="AP129" s="59">
        <f>IF($A129&lt;=AP$178,'MissFill 1'!AO132,"")</f>
        <v>394</v>
      </c>
      <c r="AQ129" s="59">
        <f>IF($A129&lt;=AQ$178,'MissFill 1'!AP132,"")</f>
        <v>278</v>
      </c>
      <c r="AR129" s="59">
        <f>IF($A129&lt;=AR$178,'MissFill 1'!AQ132,"")</f>
        <v>945.83230224068279</v>
      </c>
      <c r="AS129" s="59">
        <f>IF($A129&lt;=AS$178,'MissFill 1'!AR132,"")</f>
        <v>682</v>
      </c>
      <c r="AT129" s="59">
        <f>IF($A129&lt;=AT$178,'MissFill 1'!AS132,"")</f>
        <v>207</v>
      </c>
      <c r="AU129" s="59">
        <f>IF($A129&lt;=AU$178,'MissFill 1'!AT132,"")</f>
        <v>725</v>
      </c>
      <c r="AV129" s="59">
        <f>IF($A129&lt;=AV$178,'MissFill 1'!AU132,"")</f>
        <v>212</v>
      </c>
      <c r="AW129" s="59">
        <f>IF($A129&lt;=AW$178,'MissFill 1'!AV132,"")</f>
        <v>103</v>
      </c>
      <c r="AX129" s="59">
        <f>IF($A129&lt;=AX$178,'MissFill 1'!AW132,"")</f>
        <v>185</v>
      </c>
    </row>
    <row r="130" spans="1:50" x14ac:dyDescent="0.25">
      <c r="A130" s="41">
        <v>44475</v>
      </c>
      <c r="B130" s="52">
        <v>279</v>
      </c>
      <c r="C130" s="59">
        <f>IF($A130&lt;=C$178,'MissFill 1'!B133,"")</f>
        <v>49</v>
      </c>
      <c r="D130" s="59">
        <f>IF($A130&lt;=D$178,'MissFill 1'!C133,"")</f>
        <v>100</v>
      </c>
      <c r="E130" s="59">
        <f>IF($A130&lt;=E$178,'MissFill 1'!D133,"")</f>
        <v>0</v>
      </c>
      <c r="F130" s="59">
        <f>IF($A130&lt;=F$178,'MissFill 1'!E133,"")</f>
        <v>468.5345935376339</v>
      </c>
      <c r="G130" s="59">
        <f>IF($A130&lt;=G$178,'MissFill 1'!F133,"")</f>
        <v>881</v>
      </c>
      <c r="H130" s="59">
        <f>IF($A130&lt;=H$178,'MissFill 1'!G133,"")</f>
        <v>0</v>
      </c>
      <c r="I130" s="59">
        <f>IF($A130&lt;=I$178,'MissFill 1'!H133,"")</f>
        <v>237.24690297386906</v>
      </c>
      <c r="J130" s="59">
        <f>IF($A130&lt;=J$178,'MissFill 1'!I133,"")</f>
        <v>0</v>
      </c>
      <c r="K130" s="59">
        <f>IF($A130&lt;=K$178,'MissFill 1'!J133,"")</f>
        <v>1</v>
      </c>
      <c r="L130" s="59">
        <f>IF($A130&lt;=L$178,'MissFill 1'!K133,"")</f>
        <v>186</v>
      </c>
      <c r="M130" s="59">
        <f>IF($A130&lt;=M$178,'MissFill 1'!L133,"")</f>
        <v>844</v>
      </c>
      <c r="N130" s="59">
        <f>IF($A130&lt;=N$178,'MissFill 1'!M133,"")</f>
        <v>7</v>
      </c>
      <c r="O130" s="59">
        <f>IF($A130&lt;=O$178,'MissFill 1'!N133,"")</f>
        <v>0</v>
      </c>
      <c r="P130" s="59">
        <f>IF($A130&lt;=P$178,'MissFill 1'!O133,"")</f>
        <v>214</v>
      </c>
      <c r="Q130" s="59">
        <f>IF($A130&lt;=Q$178,'MissFill 1'!P133,"")</f>
        <v>1614</v>
      </c>
      <c r="R130" s="59">
        <f>IF($A130&lt;=R$178,'MissFill 1'!Q133,"")</f>
        <v>416</v>
      </c>
      <c r="S130" s="59">
        <f>IF($A130&lt;=S$178,'MissFill 1'!R133,"")</f>
        <v>0</v>
      </c>
      <c r="T130" s="59">
        <f>IF($A130&lt;=T$178,'MissFill 1'!S133,"")</f>
        <v>0</v>
      </c>
      <c r="U130" s="59">
        <f>IF($A130&lt;=U$178,'MissFill 1'!T133,"")</f>
        <v>60</v>
      </c>
      <c r="V130" s="59">
        <f>IF($A130&lt;=V$178,'MissFill 1'!U133,"")</f>
        <v>122</v>
      </c>
      <c r="W130" s="59">
        <f>IF($A130&lt;=W$178,'MissFill 1'!V133,"")</f>
        <v>507</v>
      </c>
      <c r="X130" s="59">
        <f>IF($A130&lt;=X$178,'MissFill 1'!W133,"")</f>
        <v>6</v>
      </c>
      <c r="Y130" s="59">
        <f>IF($A130&lt;=Y$178,'MissFill 1'!X133,"")</f>
        <v>1293</v>
      </c>
      <c r="Z130" s="59">
        <f>IF($A130&lt;=Z$178,'MissFill 1'!Y133,"")</f>
        <v>71</v>
      </c>
      <c r="AA130" s="59">
        <f>IF($A130&lt;=AA$178,'MissFill 1'!Z133,"")</f>
        <v>59</v>
      </c>
      <c r="AB130" s="59">
        <f>IF($A130&lt;=AB$178,'MissFill 1'!AA133,"")</f>
        <v>1600</v>
      </c>
      <c r="AC130" s="59">
        <f>IF($A130&lt;=AC$178,'MissFill 1'!AB133,"")</f>
        <v>81</v>
      </c>
      <c r="AD130" s="59">
        <f>IF($A130&lt;=AD$178,'MissFill 1'!AC133,"")</f>
        <v>111</v>
      </c>
      <c r="AE130" s="59">
        <f>IF($A130&lt;=AE$178,'MissFill 1'!AD133,"")</f>
        <v>189</v>
      </c>
      <c r="AF130" s="59">
        <f>IF($A130&lt;=AF$178,'MissFill 1'!AE133,"")</f>
        <v>155</v>
      </c>
      <c r="AG130" s="59">
        <f>IF($A130&lt;=AG$178,'MissFill 1'!AF133,"")</f>
        <v>809</v>
      </c>
      <c r="AH130" s="59">
        <f>IF($A130&lt;=AH$178,'MissFill 1'!AG133,"")</f>
        <v>1</v>
      </c>
      <c r="AI130" s="59">
        <f>IF($A130&lt;=AI$178,'MissFill 1'!AH133,"")</f>
        <v>11</v>
      </c>
      <c r="AJ130" s="59">
        <f>IF($A130&lt;=AJ$178,'MissFill 1'!AI133,"")</f>
        <v>81</v>
      </c>
      <c r="AK130" s="59">
        <f>IF($A130&lt;=AK$178,'MissFill 1'!AJ133,"")</f>
        <v>140</v>
      </c>
      <c r="AL130" s="59">
        <f>IF($A130&lt;=AL$178,'MissFill 1'!AK133,"")</f>
        <v>1286</v>
      </c>
      <c r="AM130" s="59">
        <f>IF($A130&lt;=AM$178,'MissFill 1'!AL133,"")</f>
        <v>102</v>
      </c>
      <c r="AN130" s="59">
        <f>IF($A130&lt;=AN$178,'MissFill 1'!AM133,"")</f>
        <v>375</v>
      </c>
      <c r="AO130" s="59">
        <f>IF($A130&lt;=AO$178,'MissFill 1'!AN133,"")</f>
        <v>590.75807847239378</v>
      </c>
      <c r="AP130" s="59">
        <f>IF($A130&lt;=AP$178,'MissFill 1'!AO133,"")</f>
        <v>923</v>
      </c>
      <c r="AQ130" s="59">
        <f>IF($A130&lt;=AQ$178,'MissFill 1'!AP133,"")</f>
        <v>1683</v>
      </c>
      <c r="AR130" s="59">
        <f>IF($A130&lt;=AR$178,'MissFill 1'!AQ133,"")</f>
        <v>779.66886402175373</v>
      </c>
      <c r="AS130" s="59">
        <f>IF($A130&lt;=AS$178,'MissFill 1'!AR133,"")</f>
        <v>994</v>
      </c>
      <c r="AT130" s="59">
        <f>IF($A130&lt;=AT$178,'MissFill 1'!AS133,"")</f>
        <v>144</v>
      </c>
      <c r="AU130" s="59">
        <f>IF($A130&lt;=AU$178,'MissFill 1'!AT133,"")</f>
        <v>1017</v>
      </c>
      <c r="AV130" s="59">
        <f>IF($A130&lt;=AV$178,'MissFill 1'!AU133,"")</f>
        <v>254</v>
      </c>
      <c r="AW130" s="59">
        <f>IF($A130&lt;=AW$178,'MissFill 1'!AV133,"")</f>
        <v>99</v>
      </c>
      <c r="AX130" s="59">
        <f>IF($A130&lt;=AX$178,'MissFill 1'!AW133,"")</f>
        <v>557</v>
      </c>
    </row>
    <row r="131" spans="1:50" x14ac:dyDescent="0.25">
      <c r="A131" s="41">
        <v>44476</v>
      </c>
      <c r="B131" s="52">
        <v>280</v>
      </c>
      <c r="C131" s="59">
        <f>IF($A131&lt;=C$178,'MissFill 1'!B134,"")</f>
        <v>7</v>
      </c>
      <c r="D131" s="59">
        <f>IF($A131&lt;=D$178,'MissFill 1'!C134,"")</f>
        <v>407</v>
      </c>
      <c r="E131" s="59">
        <f>IF($A131&lt;=E$178,'MissFill 1'!D134,"")</f>
        <v>0</v>
      </c>
      <c r="F131" s="59">
        <f>IF($A131&lt;=F$178,'MissFill 1'!E134,"")</f>
        <v>548.43936422921502</v>
      </c>
      <c r="G131" s="59">
        <f>IF($A131&lt;=G$178,'MissFill 1'!F134,"")</f>
        <v>326</v>
      </c>
      <c r="H131" s="59">
        <f>IF($A131&lt;=H$178,'MissFill 1'!G134,"")</f>
        <v>3000</v>
      </c>
      <c r="I131" s="59">
        <f>IF($A131&lt;=I$178,'MissFill 1'!H134,"")</f>
        <v>277.70743596521186</v>
      </c>
      <c r="J131" s="59">
        <f>IF($A131&lt;=J$178,'MissFill 1'!I134,"")</f>
        <v>0</v>
      </c>
      <c r="K131" s="59">
        <f>IF($A131&lt;=K$178,'MissFill 1'!J134,"")</f>
        <v>130</v>
      </c>
      <c r="L131" s="59">
        <f>IF($A131&lt;=L$178,'MissFill 1'!K134,"")</f>
        <v>174</v>
      </c>
      <c r="M131" s="59">
        <f>IF($A131&lt;=M$178,'MissFill 1'!L134,"")</f>
        <v>2224</v>
      </c>
      <c r="N131" s="59">
        <f>IF($A131&lt;=N$178,'MissFill 1'!M134,"")</f>
        <v>43</v>
      </c>
      <c r="O131" s="59">
        <f>IF($A131&lt;=O$178,'MissFill 1'!N134,"")</f>
        <v>44</v>
      </c>
      <c r="P131" s="59">
        <f>IF($A131&lt;=P$178,'MissFill 1'!O134,"")</f>
        <v>424</v>
      </c>
      <c r="Q131" s="59">
        <f>IF($A131&lt;=Q$178,'MissFill 1'!P134,"")</f>
        <v>0</v>
      </c>
      <c r="R131" s="59">
        <f>IF($A131&lt;=R$178,'MissFill 1'!Q134,"")</f>
        <v>66</v>
      </c>
      <c r="S131" s="59">
        <f>IF($A131&lt;=S$178,'MissFill 1'!R134,"")</f>
        <v>0</v>
      </c>
      <c r="T131" s="59">
        <f>IF($A131&lt;=T$178,'MissFill 1'!S134,"")</f>
        <v>0</v>
      </c>
      <c r="U131" s="59">
        <f>IF($A131&lt;=U$178,'MissFill 1'!T134,"")</f>
        <v>0</v>
      </c>
      <c r="V131" s="59">
        <f>IF($A131&lt;=V$178,'MissFill 1'!U134,"")</f>
        <v>111</v>
      </c>
      <c r="W131" s="59">
        <f>IF($A131&lt;=W$178,'MissFill 1'!V134,"")</f>
        <v>13</v>
      </c>
      <c r="X131" s="59">
        <f>IF($A131&lt;=X$178,'MissFill 1'!W134,"")</f>
        <v>766</v>
      </c>
      <c r="Y131" s="59">
        <f>IF($A131&lt;=Y$178,'MissFill 1'!X134,"")</f>
        <v>93</v>
      </c>
      <c r="Z131" s="59">
        <f>IF($A131&lt;=Z$178,'MissFill 1'!Y134,"")</f>
        <v>499.2703570736881</v>
      </c>
      <c r="AA131" s="59">
        <f>IF($A131&lt;=AA$178,'MissFill 1'!Z134,"")</f>
        <v>62</v>
      </c>
      <c r="AB131" s="59">
        <f>IF($A131&lt;=AB$178,'MissFill 1'!AA134,"")</f>
        <v>1601</v>
      </c>
      <c r="AC131" s="59">
        <f>IF($A131&lt;=AC$178,'MissFill 1'!AB134,"")</f>
        <v>16</v>
      </c>
      <c r="AD131" s="59">
        <f>IF($A131&lt;=AD$178,'MissFill 1'!AC134,"")</f>
        <v>193</v>
      </c>
      <c r="AE131" s="59">
        <f>IF($A131&lt;=AE$178,'MissFill 1'!AD134,"")</f>
        <v>91</v>
      </c>
      <c r="AF131" s="59">
        <f>IF($A131&lt;=AF$178,'MissFill 1'!AE134,"")</f>
        <v>133</v>
      </c>
      <c r="AG131" s="59">
        <f>IF($A131&lt;=AG$178,'MissFill 1'!AF134,"")</f>
        <v>442</v>
      </c>
      <c r="AH131" s="59">
        <f>IF($A131&lt;=AH$178,'MissFill 1'!AG134,"")</f>
        <v>587</v>
      </c>
      <c r="AI131" s="59">
        <f>IF($A131&lt;=AI$178,'MissFill 1'!AH134,"")</f>
        <v>64</v>
      </c>
      <c r="AJ131" s="59">
        <f>IF($A131&lt;=AJ$178,'MissFill 1'!AI134,"")</f>
        <v>332</v>
      </c>
      <c r="AK131" s="59">
        <f>IF($A131&lt;=AK$178,'MissFill 1'!AJ134,"")</f>
        <v>138</v>
      </c>
      <c r="AL131" s="59">
        <f>IF($A131&lt;=AL$178,'MissFill 1'!AK134,"")</f>
        <v>1356</v>
      </c>
      <c r="AM131" s="59">
        <f>IF($A131&lt;=AM$178,'MissFill 1'!AL134,"")</f>
        <v>214</v>
      </c>
      <c r="AN131" s="59">
        <f>IF($A131&lt;=AN$178,'MissFill 1'!AM134,"")</f>
        <v>121</v>
      </c>
      <c r="AO131" s="59">
        <f>IF($A131&lt;=AO$178,'MissFill 1'!AN134,"")</f>
        <v>691.50707213393969</v>
      </c>
      <c r="AP131" s="59">
        <f>IF($A131&lt;=AP$178,'MissFill 1'!AO134,"")</f>
        <v>688.10437151225642</v>
      </c>
      <c r="AQ131" s="59">
        <f>IF($A131&lt;=AQ$178,'MissFill 1'!AP134,"")</f>
        <v>1710</v>
      </c>
      <c r="AR131" s="59">
        <f>IF($A131&lt;=AR$178,'MissFill 1'!AQ134,"")</f>
        <v>912.63505830987265</v>
      </c>
      <c r="AS131" s="59">
        <f>IF($A131&lt;=AS$178,'MissFill 1'!AR134,"")</f>
        <v>683</v>
      </c>
      <c r="AT131" s="59">
        <f>IF($A131&lt;=AT$178,'MissFill 1'!AS134,"")</f>
        <v>1126</v>
      </c>
      <c r="AU131" s="59">
        <f>IF($A131&lt;=AU$178,'MissFill 1'!AT134,"")</f>
        <v>988</v>
      </c>
      <c r="AV131" s="59">
        <f>IF($A131&lt;=AV$178,'MissFill 1'!AU134,"")</f>
        <v>94</v>
      </c>
      <c r="AW131" s="59">
        <f>IF($A131&lt;=AW$178,'MissFill 1'!AV134,"")</f>
        <v>106</v>
      </c>
      <c r="AX131" s="59">
        <f>IF($A131&lt;=AX$178,'MissFill 1'!AW134,"")</f>
        <v>876</v>
      </c>
    </row>
    <row r="132" spans="1:50" x14ac:dyDescent="0.25">
      <c r="A132" s="41">
        <v>44477</v>
      </c>
      <c r="B132" s="52">
        <v>281</v>
      </c>
      <c r="C132" s="59">
        <f>IF($A132&lt;=C$178,'MissFill 1'!B135,"")</f>
        <v>14</v>
      </c>
      <c r="D132" s="59">
        <f>IF($A132&lt;=D$178,'MissFill 1'!C135,"")</f>
        <v>0</v>
      </c>
      <c r="E132" s="59">
        <f>IF($A132&lt;=E$178,'MissFill 1'!D135,"")</f>
        <v>1725</v>
      </c>
      <c r="F132" s="59">
        <f>IF($A132&lt;=F$178,'MissFill 1'!E135,"")</f>
        <v>493.84503767816079</v>
      </c>
      <c r="G132" s="59">
        <f>IF($A132&lt;=G$178,'MissFill 1'!F135,"")</f>
        <v>1895</v>
      </c>
      <c r="H132" s="59">
        <f>IF($A132&lt;=H$178,'MissFill 1'!G135,"")</f>
        <v>1</v>
      </c>
      <c r="I132" s="59">
        <f>IF($A132&lt;=I$178,'MissFill 1'!H135,"")</f>
        <v>250.06308467753848</v>
      </c>
      <c r="J132" s="59">
        <f>IF($A132&lt;=J$178,'MissFill 1'!I135,"")</f>
        <v>0</v>
      </c>
      <c r="K132" s="59">
        <f>IF($A132&lt;=K$178,'MissFill 1'!J135,"")</f>
        <v>1045</v>
      </c>
      <c r="L132" s="59">
        <f>IF($A132&lt;=L$178,'MissFill 1'!K135,"")</f>
        <v>203</v>
      </c>
      <c r="M132" s="59">
        <f>IF($A132&lt;=M$178,'MissFill 1'!L135,"")</f>
        <v>324</v>
      </c>
      <c r="N132" s="59">
        <f>IF($A132&lt;=N$178,'MissFill 1'!M135,"")</f>
        <v>450.33382740525042</v>
      </c>
      <c r="O132" s="59">
        <f>IF($A132&lt;=O$178,'MissFill 1'!N135,"")</f>
        <v>1167</v>
      </c>
      <c r="P132" s="59">
        <f>IF($A132&lt;=P$178,'MissFill 1'!O135,"")</f>
        <v>637.10482082448914</v>
      </c>
      <c r="Q132" s="59">
        <f>IF($A132&lt;=Q$178,'MissFill 1'!P135,"")</f>
        <v>6</v>
      </c>
      <c r="R132" s="59">
        <f>IF($A132&lt;=R$178,'MissFill 1'!Q135,"")</f>
        <v>38</v>
      </c>
      <c r="S132" s="59">
        <f>IF($A132&lt;=S$178,'MissFill 1'!R135,"")</f>
        <v>0</v>
      </c>
      <c r="T132" s="59">
        <f>IF($A132&lt;=T$178,'MissFill 1'!S135,"")</f>
        <v>0</v>
      </c>
      <c r="U132" s="59">
        <f>IF($A132&lt;=U$178,'MissFill 1'!T135,"")</f>
        <v>1000</v>
      </c>
      <c r="V132" s="59">
        <f>IF($A132&lt;=V$178,'MissFill 1'!U135,"")</f>
        <v>667</v>
      </c>
      <c r="W132" s="59">
        <f>IF($A132&lt;=W$178,'MissFill 1'!V135,"")</f>
        <v>106</v>
      </c>
      <c r="X132" s="59">
        <f>IF($A132&lt;=X$178,'MissFill 1'!W135,"")</f>
        <v>6</v>
      </c>
      <c r="Y132" s="59">
        <f>IF($A132&lt;=Y$178,'MissFill 1'!X135,"")</f>
        <v>6</v>
      </c>
      <c r="Z132" s="59">
        <f>IF($A132&lt;=Z$178,'MissFill 1'!Y135,"")</f>
        <v>449.57055306774913</v>
      </c>
      <c r="AA132" s="59">
        <f>IF($A132&lt;=AA$178,'MissFill 1'!Z135,"")</f>
        <v>105</v>
      </c>
      <c r="AB132" s="59">
        <f>IF($A132&lt;=AB$178,'MissFill 1'!AA135,"")</f>
        <v>265</v>
      </c>
      <c r="AC132" s="59">
        <f>IF($A132&lt;=AC$178,'MissFill 1'!AB135,"")</f>
        <v>0</v>
      </c>
      <c r="AD132" s="59">
        <f>IF($A132&lt;=AD$178,'MissFill 1'!AC135,"")</f>
        <v>381</v>
      </c>
      <c r="AE132" s="59">
        <f>IF($A132&lt;=AE$178,'MissFill 1'!AD135,"")</f>
        <v>212</v>
      </c>
      <c r="AF132" s="59">
        <f>IF($A132&lt;=AF$178,'MissFill 1'!AE135,"")</f>
        <v>79</v>
      </c>
      <c r="AG132" s="59">
        <f>IF($A132&lt;=AG$178,'MissFill 1'!AF135,"")</f>
        <v>288</v>
      </c>
      <c r="AH132" s="59">
        <f>IF($A132&lt;=AH$178,'MissFill 1'!AG135,"")</f>
        <v>139</v>
      </c>
      <c r="AI132" s="59">
        <f>IF($A132&lt;=AI$178,'MissFill 1'!AH135,"")</f>
        <v>57</v>
      </c>
      <c r="AJ132" s="59">
        <f>IF($A132&lt;=AJ$178,'MissFill 1'!AI135,"")</f>
        <v>242</v>
      </c>
      <c r="AK132" s="59">
        <f>IF($A132&lt;=AK$178,'MissFill 1'!AJ135,"")</f>
        <v>176</v>
      </c>
      <c r="AL132" s="59">
        <f>IF($A132&lt;=AL$178,'MissFill 1'!AK135,"")</f>
        <v>1193</v>
      </c>
      <c r="AM132" s="59">
        <f>IF($A132&lt;=AM$178,'MissFill 1'!AL135,"")</f>
        <v>592</v>
      </c>
      <c r="AN132" s="59">
        <f>IF($A132&lt;=AN$178,'MissFill 1'!AM135,"")</f>
        <v>9</v>
      </c>
      <c r="AO132" s="59">
        <f>IF($A132&lt;=AO$178,'MissFill 1'!AN135,"")</f>
        <v>622.6710888498269</v>
      </c>
      <c r="AP132" s="59">
        <f>IF($A132&lt;=AP$178,'MissFill 1'!AO135,"")</f>
        <v>619.60710962746748</v>
      </c>
      <c r="AQ132" s="59">
        <f>IF($A132&lt;=AQ$178,'MissFill 1'!AP135,"")</f>
        <v>1575</v>
      </c>
      <c r="AR132" s="59">
        <f>IF($A132&lt;=AR$178,'MissFill 1'!AQ135,"")</f>
        <v>821.78691784986574</v>
      </c>
      <c r="AS132" s="59">
        <f>IF($A132&lt;=AS$178,'MissFill 1'!AR135,"")</f>
        <v>328</v>
      </c>
      <c r="AT132" s="59">
        <f>IF($A132&lt;=AT$178,'MissFill 1'!AS135,"")</f>
        <v>581</v>
      </c>
      <c r="AU132" s="59">
        <f>IF($A132&lt;=AU$178,'MissFill 1'!AT135,"")</f>
        <v>637</v>
      </c>
      <c r="AV132" s="59">
        <f>IF($A132&lt;=AV$178,'MissFill 1'!AU135,"")</f>
        <v>81</v>
      </c>
      <c r="AW132" s="59">
        <f>IF($A132&lt;=AW$178,'MissFill 1'!AV135,"")</f>
        <v>46</v>
      </c>
      <c r="AX132" s="59">
        <f>IF($A132&lt;=AX$178,'MissFill 1'!AW135,"")</f>
        <v>617</v>
      </c>
    </row>
    <row r="133" spans="1:50" x14ac:dyDescent="0.25">
      <c r="A133" s="41">
        <v>44478</v>
      </c>
      <c r="B133" s="52">
        <v>282</v>
      </c>
      <c r="C133" s="59">
        <f>IF($A133&lt;=C$178,'MissFill 1'!B136,"")</f>
        <v>1983</v>
      </c>
      <c r="D133" s="59">
        <f>IF($A133&lt;=D$178,'MissFill 1'!C136,"")</f>
        <v>500</v>
      </c>
      <c r="E133" s="59">
        <f>IF($A133&lt;=E$178,'MissFill 1'!D136,"")</f>
        <v>0</v>
      </c>
      <c r="F133" s="59">
        <f>IF($A133&lt;=F$178,'MissFill 1'!E136,"")</f>
        <v>673.15013867472851</v>
      </c>
      <c r="G133" s="59">
        <f>IF($A133&lt;=G$178,'MissFill 1'!F136,"")</f>
        <v>2869</v>
      </c>
      <c r="H133" s="59">
        <f>IF($A133&lt;=H$178,'MissFill 1'!G136,"")</f>
        <v>0</v>
      </c>
      <c r="I133" s="59">
        <f>IF($A133&lt;=I$178,'MissFill 1'!H136,"")</f>
        <v>340.85591083293679</v>
      </c>
      <c r="J133" s="59">
        <f>IF($A133&lt;=J$178,'MissFill 1'!I136,"")</f>
        <v>40</v>
      </c>
      <c r="K133" s="59">
        <f>IF($A133&lt;=K$178,'MissFill 1'!J136,"")</f>
        <v>6</v>
      </c>
      <c r="L133" s="59">
        <f>IF($A133&lt;=L$178,'MissFill 1'!K136,"")</f>
        <v>714.83750999419885</v>
      </c>
      <c r="M133" s="59">
        <f>IF($A133&lt;=M$178,'MissFill 1'!L136,"")</f>
        <v>2244</v>
      </c>
      <c r="N133" s="59">
        <f>IF($A133&lt;=N$178,'MissFill 1'!M136,"")</f>
        <v>613.84089185751668</v>
      </c>
      <c r="O133" s="59">
        <f>IF($A133&lt;=O$178,'MissFill 1'!N136,"")</f>
        <v>1</v>
      </c>
      <c r="P133" s="59">
        <f>IF($A133&lt;=P$178,'MissFill 1'!O136,"")</f>
        <v>868.42463883953008</v>
      </c>
      <c r="Q133" s="59">
        <f>IF($A133&lt;=Q$178,'MissFill 1'!P136,"")</f>
        <v>58</v>
      </c>
      <c r="R133" s="59">
        <f>IF($A133&lt;=R$178,'MissFill 1'!Q136,"")</f>
        <v>223</v>
      </c>
      <c r="S133" s="59">
        <f>IF($A133&lt;=S$178,'MissFill 1'!R136,"")</f>
        <v>0</v>
      </c>
      <c r="T133" s="59">
        <f>IF($A133&lt;=T$178,'MissFill 1'!S136,"")</f>
        <v>0</v>
      </c>
      <c r="U133" s="59">
        <f>IF($A133&lt;=U$178,'MissFill 1'!T136,"")</f>
        <v>424</v>
      </c>
      <c r="V133" s="59">
        <f>IF($A133&lt;=V$178,'MissFill 1'!U136,"")</f>
        <v>3191</v>
      </c>
      <c r="W133" s="59">
        <f>IF($A133&lt;=W$178,'MissFill 1'!V136,"")</f>
        <v>192</v>
      </c>
      <c r="X133" s="59">
        <f>IF($A133&lt;=X$178,'MissFill 1'!W136,"")</f>
        <v>34</v>
      </c>
      <c r="Y133" s="59">
        <f>IF($A133&lt;=Y$178,'MissFill 1'!X136,"")</f>
        <v>1555</v>
      </c>
      <c r="Z133" s="59">
        <f>IF($A133&lt;=Z$178,'MissFill 1'!Y136,"")</f>
        <v>612.80048811355766</v>
      </c>
      <c r="AA133" s="59">
        <f>IF($A133&lt;=AA$178,'MissFill 1'!Z136,"")</f>
        <v>40</v>
      </c>
      <c r="AB133" s="59">
        <f>IF($A133&lt;=AB$178,'MissFill 1'!AA136,"")</f>
        <v>537</v>
      </c>
      <c r="AC133" s="59">
        <f>IF($A133&lt;=AC$178,'MissFill 1'!AB136,"")</f>
        <v>0</v>
      </c>
      <c r="AD133" s="59">
        <f>IF($A133&lt;=AD$178,'MissFill 1'!AC136,"")</f>
        <v>179</v>
      </c>
      <c r="AE133" s="59">
        <f>IF($A133&lt;=AE$178,'MissFill 1'!AD136,"")</f>
        <v>1180</v>
      </c>
      <c r="AF133" s="59">
        <f>IF($A133&lt;=AF$178,'MissFill 1'!AE136,"")</f>
        <v>13</v>
      </c>
      <c r="AG133" s="59">
        <f>IF($A133&lt;=AG$178,'MissFill 1'!AF136,"")</f>
        <v>146</v>
      </c>
      <c r="AH133" s="59">
        <f>IF($A133&lt;=AH$178,'MissFill 1'!AG136,"")</f>
        <v>33</v>
      </c>
      <c r="AI133" s="59">
        <f>IF($A133&lt;=AI$178,'MissFill 1'!AH136,"")</f>
        <v>87</v>
      </c>
      <c r="AJ133" s="59">
        <f>IF($A133&lt;=AJ$178,'MissFill 1'!AI136,"")</f>
        <v>87</v>
      </c>
      <c r="AK133" s="59">
        <f>IF($A133&lt;=AK$178,'MissFill 1'!AJ136,"")</f>
        <v>95</v>
      </c>
      <c r="AL133" s="59">
        <f>IF($A133&lt;=AL$178,'MissFill 1'!AK136,"")</f>
        <v>795</v>
      </c>
      <c r="AM133" s="59">
        <f>IF($A133&lt;=AM$178,'MissFill 1'!AL136,"")</f>
        <v>243</v>
      </c>
      <c r="AN133" s="59">
        <f>IF($A133&lt;=AN$178,'MissFill 1'!AM136,"")</f>
        <v>2</v>
      </c>
      <c r="AO133" s="59">
        <f>IF($A133&lt;=AO$178,'MissFill 1'!AN136,"")</f>
        <v>848.75031199801936</v>
      </c>
      <c r="AP133" s="59">
        <f>IF($A133&lt;=AP$178,'MissFill 1'!AO136,"")</f>
        <v>844.57386416303711</v>
      </c>
      <c r="AQ133" s="59">
        <f>IF($A133&lt;=AQ$178,'MissFill 1'!AP136,"")</f>
        <v>2018</v>
      </c>
      <c r="AR133" s="59">
        <f>IF($A133&lt;=AR$178,'MissFill 1'!AQ136,"")</f>
        <v>1120.1610535818263</v>
      </c>
      <c r="AS133" s="59">
        <f>IF($A133&lt;=AS$178,'MissFill 1'!AR136,"")</f>
        <v>294</v>
      </c>
      <c r="AT133" s="59">
        <f>IF($A133&lt;=AT$178,'MissFill 1'!AS136,"")</f>
        <v>924</v>
      </c>
      <c r="AU133" s="59">
        <f>IF($A133&lt;=AU$178,'MissFill 1'!AT136,"")</f>
        <v>312</v>
      </c>
      <c r="AV133" s="59">
        <f>IF($A133&lt;=AV$178,'MissFill 1'!AU136,"")</f>
        <v>8</v>
      </c>
      <c r="AW133" s="59">
        <f>IF($A133&lt;=AW$178,'MissFill 1'!AV136,"")</f>
        <v>80</v>
      </c>
      <c r="AX133" s="59">
        <f>IF($A133&lt;=AX$178,'MissFill 1'!AW136,"")</f>
        <v>437</v>
      </c>
    </row>
    <row r="134" spans="1:50" x14ac:dyDescent="0.25">
      <c r="A134" s="41">
        <v>44479</v>
      </c>
      <c r="B134" s="52">
        <v>283</v>
      </c>
      <c r="C134" s="59">
        <f>IF($A134&lt;=C$178,'MissFill 1'!B137,"")</f>
        <v>4</v>
      </c>
      <c r="D134" s="59">
        <f>IF($A134&lt;=D$178,'MissFill 1'!C137,"")</f>
        <v>3</v>
      </c>
      <c r="E134" s="59">
        <f>IF($A134&lt;=E$178,'MissFill 1'!D137,"")</f>
        <v>0</v>
      </c>
      <c r="F134" s="59">
        <f>IF($A134&lt;=F$178,'MissFill 1'!E137,"")</f>
        <v>364.59467830596458</v>
      </c>
      <c r="G134" s="59">
        <f>IF($A134&lt;=G$178,'MissFill 1'!F137,"")</f>
        <v>11</v>
      </c>
      <c r="H134" s="59">
        <f>IF($A134&lt;=H$178,'MissFill 1'!G137,"")</f>
        <v>0</v>
      </c>
      <c r="I134" s="59">
        <f>IF($A134&lt;=I$178,'MissFill 1'!H137,"")</f>
        <v>184.6159482392552</v>
      </c>
      <c r="J134" s="59">
        <f>IF($A134&lt;=J$178,'MissFill 1'!I137,"")</f>
        <v>40</v>
      </c>
      <c r="K134" s="59">
        <f>IF($A134&lt;=K$178,'MissFill 1'!J137,"")</f>
        <v>1</v>
      </c>
      <c r="L134" s="59">
        <f>IF($A134&lt;=L$178,'MissFill 1'!K137,"")</f>
        <v>387.17358435145223</v>
      </c>
      <c r="M134" s="59">
        <f>IF($A134&lt;=M$178,'MissFill 1'!L137,"")</f>
        <v>612</v>
      </c>
      <c r="N134" s="59">
        <f>IF($A134&lt;=N$178,'MissFill 1'!M137,"")</f>
        <v>332.47133089573845</v>
      </c>
      <c r="O134" s="59">
        <f>IF($A134&lt;=O$178,'MissFill 1'!N137,"")</f>
        <v>273</v>
      </c>
      <c r="P134" s="59">
        <f>IF($A134&lt;=P$178,'MissFill 1'!O137,"")</f>
        <v>470.36015242309423</v>
      </c>
      <c r="Q134" s="59">
        <f>IF($A134&lt;=Q$178,'MissFill 1'!P137,"")</f>
        <v>10</v>
      </c>
      <c r="R134" s="59">
        <f>IF($A134&lt;=R$178,'MissFill 1'!Q137,"")</f>
        <v>17</v>
      </c>
      <c r="S134" s="59">
        <f>IF($A134&lt;=S$178,'MissFill 1'!R137,"")</f>
        <v>0</v>
      </c>
      <c r="T134" s="59">
        <f>IF($A134&lt;=T$178,'MissFill 1'!S137,"")</f>
        <v>0</v>
      </c>
      <c r="U134" s="59">
        <f>IF($A134&lt;=U$178,'MissFill 1'!T137,"")</f>
        <v>155</v>
      </c>
      <c r="V134" s="59">
        <f>IF($A134&lt;=V$178,'MissFill 1'!U137,"")</f>
        <v>217</v>
      </c>
      <c r="W134" s="59">
        <f>IF($A134&lt;=W$178,'MissFill 1'!V137,"")</f>
        <v>10</v>
      </c>
      <c r="X134" s="59">
        <f>IF($A134&lt;=X$178,'MissFill 1'!W137,"")</f>
        <v>139</v>
      </c>
      <c r="Y134" s="59">
        <f>IF($A134&lt;=Y$178,'MissFill 1'!X137,"")</f>
        <v>2757</v>
      </c>
      <c r="Z134" s="59">
        <f>IF($A134&lt;=Z$178,'MissFill 1'!Y137,"")</f>
        <v>331.90782262834983</v>
      </c>
      <c r="AA134" s="59">
        <f>IF($A134&lt;=AA$178,'MissFill 1'!Z137,"")</f>
        <v>240.40971665380991</v>
      </c>
      <c r="AB134" s="59">
        <f>IF($A134&lt;=AB$178,'MissFill 1'!AA137,"")</f>
        <v>1771</v>
      </c>
      <c r="AC134" s="59">
        <f>IF($A134&lt;=AC$178,'MissFill 1'!AB137,"")</f>
        <v>55</v>
      </c>
      <c r="AD134" s="59">
        <f>IF($A134&lt;=AD$178,'MissFill 1'!AC137,"")</f>
        <v>134</v>
      </c>
      <c r="AE134" s="59">
        <f>IF($A134&lt;=AE$178,'MissFill 1'!AD137,"")</f>
        <v>125</v>
      </c>
      <c r="AF134" s="59">
        <f>IF($A134&lt;=AF$178,'MissFill 1'!AE137,"")</f>
        <v>75</v>
      </c>
      <c r="AG134" s="59">
        <f>IF($A134&lt;=AG$178,'MissFill 1'!AF137,"")</f>
        <v>340</v>
      </c>
      <c r="AH134" s="59">
        <f>IF($A134&lt;=AH$178,'MissFill 1'!AG137,"")</f>
        <v>0</v>
      </c>
      <c r="AI134" s="59">
        <f>IF($A134&lt;=AI$178,'MissFill 1'!AH137,"")</f>
        <v>5</v>
      </c>
      <c r="AJ134" s="59">
        <f>IF($A134&lt;=AJ$178,'MissFill 1'!AI137,"")</f>
        <v>38</v>
      </c>
      <c r="AK134" s="59">
        <f>IF($A134&lt;=AK$178,'MissFill 1'!AJ137,"")</f>
        <v>152</v>
      </c>
      <c r="AL134" s="59">
        <f>IF($A134&lt;=AL$178,'MissFill 1'!AK137,"")</f>
        <v>1195</v>
      </c>
      <c r="AM134" s="59">
        <f>IF($A134&lt;=AM$178,'MissFill 1'!AL137,"")</f>
        <v>55</v>
      </c>
      <c r="AN134" s="59">
        <f>IF($A134&lt;=AN$178,'MissFill 1'!AM137,"")</f>
        <v>61</v>
      </c>
      <c r="AO134" s="59">
        <f>IF($A134&lt;=AO$178,'MissFill 1'!AN137,"")</f>
        <v>459.70405290896974</v>
      </c>
      <c r="AP134" s="59">
        <f>IF($A134&lt;=AP$178,'MissFill 1'!AO137,"")</f>
        <v>457.44198599793168</v>
      </c>
      <c r="AQ134" s="59">
        <f>IF($A134&lt;=AQ$178,'MissFill 1'!AP137,"")</f>
        <v>978</v>
      </c>
      <c r="AR134" s="59">
        <f>IF($A134&lt;=AR$178,'MissFill 1'!AQ137,"")</f>
        <v>606.70678874937437</v>
      </c>
      <c r="AS134" s="59">
        <f>IF($A134&lt;=AS$178,'MissFill 1'!AR137,"")</f>
        <v>203</v>
      </c>
      <c r="AT134" s="59">
        <f>IF($A134&lt;=AT$178,'MissFill 1'!AS137,"")</f>
        <v>2</v>
      </c>
      <c r="AU134" s="59">
        <f>IF($A134&lt;=AU$178,'MissFill 1'!AT137,"")</f>
        <v>117</v>
      </c>
      <c r="AV134" s="59">
        <f>IF($A134&lt;=AV$178,'MissFill 1'!AU137,"")</f>
        <v>543.63081603498051</v>
      </c>
      <c r="AW134" s="59">
        <f>IF($A134&lt;=AW$178,'MissFill 1'!AV137,"")</f>
        <v>210</v>
      </c>
      <c r="AX134" s="59">
        <f>IF($A134&lt;=AX$178,'MissFill 1'!AW137,"")</f>
        <v>733</v>
      </c>
    </row>
    <row r="135" spans="1:50" x14ac:dyDescent="0.25">
      <c r="A135" s="41">
        <v>44480</v>
      </c>
      <c r="B135" s="52">
        <v>284</v>
      </c>
      <c r="C135" s="59">
        <f>IF($A135&lt;=C$178,'MissFill 1'!B138,"")</f>
        <v>6</v>
      </c>
      <c r="D135" s="59">
        <f>IF($A135&lt;=D$178,'MissFill 1'!C138,"")</f>
        <v>16</v>
      </c>
      <c r="E135" s="59">
        <f>IF($A135&lt;=E$178,'MissFill 1'!D138,"")</f>
        <v>0</v>
      </c>
      <c r="F135" s="59">
        <f>IF($A135&lt;=F$178,'MissFill 1'!E138,"")</f>
        <v>505.67671831490514</v>
      </c>
      <c r="G135" s="59">
        <f>IF($A135&lt;=G$178,'MissFill 1'!F138,"")</f>
        <v>443</v>
      </c>
      <c r="H135" s="59">
        <f>IF($A135&lt;=H$178,'MissFill 1'!G138,"")</f>
        <v>0</v>
      </c>
      <c r="I135" s="59">
        <f>IF($A135&lt;=I$178,'MissFill 1'!H138,"")</f>
        <v>256.05416757037113</v>
      </c>
      <c r="J135" s="59">
        <f>IF($A135&lt;=J$178,'MissFill 1'!I138,"")</f>
        <v>0</v>
      </c>
      <c r="K135" s="59">
        <f>IF($A135&lt;=K$178,'MissFill 1'!J138,"")</f>
        <v>31</v>
      </c>
      <c r="L135" s="59">
        <f>IF($A135&lt;=L$178,'MissFill 1'!K138,"")</f>
        <v>536.99266391584808</v>
      </c>
      <c r="M135" s="59">
        <f>IF($A135&lt;=M$178,'MissFill 1'!L138,"")</f>
        <v>1058</v>
      </c>
      <c r="N135" s="59">
        <f>IF($A135&lt;=N$178,'MissFill 1'!M138,"")</f>
        <v>461.12305402345658</v>
      </c>
      <c r="O135" s="59">
        <f>IF($A135&lt;=O$178,'MissFill 1'!N138,"")</f>
        <v>1014</v>
      </c>
      <c r="P135" s="59">
        <f>IF($A135&lt;=P$178,'MissFill 1'!O138,"")</f>
        <v>652.36876031363067</v>
      </c>
      <c r="Q135" s="59">
        <f>IF($A135&lt;=Q$178,'MissFill 1'!P138,"")</f>
        <v>208</v>
      </c>
      <c r="R135" s="59">
        <f>IF($A135&lt;=R$178,'MissFill 1'!Q138,"")</f>
        <v>20</v>
      </c>
      <c r="S135" s="59">
        <f>IF($A135&lt;=S$178,'MissFill 1'!R138,"")</f>
        <v>0</v>
      </c>
      <c r="T135" s="59">
        <f>IF($A135&lt;=T$178,'MissFill 1'!S138,"")</f>
        <v>0</v>
      </c>
      <c r="U135" s="59">
        <f>IF($A135&lt;=U$178,'MissFill 1'!T138,"")</f>
        <v>791</v>
      </c>
      <c r="V135" s="59">
        <f>IF($A135&lt;=V$178,'MissFill 1'!U138,"")</f>
        <v>137</v>
      </c>
      <c r="W135" s="59">
        <f>IF($A135&lt;=W$178,'MissFill 1'!V138,"")</f>
        <v>82</v>
      </c>
      <c r="X135" s="59">
        <f>IF($A135&lt;=X$178,'MissFill 1'!W138,"")</f>
        <v>137</v>
      </c>
      <c r="Y135" s="59">
        <f>IF($A135&lt;=Y$178,'MissFill 1'!X138,"")</f>
        <v>3565</v>
      </c>
      <c r="Z135" s="59">
        <f>IF($A135&lt;=Z$178,'MissFill 1'!Y138,"")</f>
        <v>460.34149294110512</v>
      </c>
      <c r="AA135" s="59">
        <f>IF($A135&lt;=AA$178,'MissFill 1'!Z138,"")</f>
        <v>333.43766050939121</v>
      </c>
      <c r="AB135" s="59">
        <f>IF($A135&lt;=AB$178,'MissFill 1'!AA138,"")</f>
        <v>892</v>
      </c>
      <c r="AC135" s="59">
        <f>IF($A135&lt;=AC$178,'MissFill 1'!AB138,"")</f>
        <v>320</v>
      </c>
      <c r="AD135" s="59">
        <f>IF($A135&lt;=AD$178,'MissFill 1'!AC138,"")</f>
        <v>196</v>
      </c>
      <c r="AE135" s="59">
        <f>IF($A135&lt;=AE$178,'MissFill 1'!AD138,"")</f>
        <v>316</v>
      </c>
      <c r="AF135" s="59">
        <f>IF($A135&lt;=AF$178,'MissFill 1'!AE138,"")</f>
        <v>299.90188856039788</v>
      </c>
      <c r="AG135" s="59">
        <f>IF($A135&lt;=AG$178,'MissFill 1'!AF138,"")</f>
        <v>576</v>
      </c>
      <c r="AH135" s="59">
        <f>IF($A135&lt;=AH$178,'MissFill 1'!AG138,"")</f>
        <v>107</v>
      </c>
      <c r="AI135" s="59">
        <f>IF($A135&lt;=AI$178,'MissFill 1'!AH138,"")</f>
        <v>212.31202244905674</v>
      </c>
      <c r="AJ135" s="59">
        <f>IF($A135&lt;=AJ$178,'MissFill 1'!AI138,"")</f>
        <v>273</v>
      </c>
      <c r="AK135" s="59">
        <f>IF($A135&lt;=AK$178,'MissFill 1'!AJ138,"")</f>
        <v>189</v>
      </c>
      <c r="AL135" s="59">
        <f>IF($A135&lt;=AL$178,'MissFill 1'!AK138,"")</f>
        <v>1028</v>
      </c>
      <c r="AM135" s="59">
        <f>IF($A135&lt;=AM$178,'MissFill 1'!AL138,"")</f>
        <v>294</v>
      </c>
      <c r="AN135" s="59">
        <f>IF($A135&lt;=AN$178,'MissFill 1'!AM138,"")</f>
        <v>34</v>
      </c>
      <c r="AO135" s="59">
        <f>IF($A135&lt;=AO$178,'MissFill 1'!AN138,"")</f>
        <v>637.58922086073994</v>
      </c>
      <c r="AP135" s="59">
        <f>IF($A135&lt;=AP$178,'MissFill 1'!AO138,"")</f>
        <v>634.45183394797107</v>
      </c>
      <c r="AQ135" s="59">
        <f>IF($A135&lt;=AQ$178,'MissFill 1'!AP138,"")</f>
        <v>535</v>
      </c>
      <c r="AR135" s="59">
        <f>IF($A135&lt;=AR$178,'MissFill 1'!AQ138,"")</f>
        <v>841.47552383279833</v>
      </c>
      <c r="AS135" s="59">
        <f>IF($A135&lt;=AS$178,'MissFill 1'!AR138,"")</f>
        <v>81</v>
      </c>
      <c r="AT135" s="59">
        <f>IF($A135&lt;=AT$178,'MissFill 1'!AS138,"")</f>
        <v>491.04849747003533</v>
      </c>
      <c r="AU135" s="59">
        <f>IF($A135&lt;=AU$178,'MissFill 1'!AT138,"")</f>
        <v>37</v>
      </c>
      <c r="AV135" s="59">
        <f>IF($A135&lt;=AV$178,'MissFill 1'!AU138,"")</f>
        <v>753.9919351119363</v>
      </c>
      <c r="AW135" s="59">
        <f>IF($A135&lt;=AW$178,'MissFill 1'!AV138,"")</f>
        <v>438</v>
      </c>
      <c r="AX135" s="59">
        <f>IF($A135&lt;=AX$178,'MissFill 1'!AW138,"")</f>
        <v>733</v>
      </c>
    </row>
    <row r="136" spans="1:50" x14ac:dyDescent="0.25">
      <c r="A136" s="41">
        <v>44481</v>
      </c>
      <c r="B136" s="52">
        <v>285</v>
      </c>
      <c r="C136" s="59">
        <f>IF($A136&lt;=C$178,'MissFill 1'!B139,"")</f>
        <v>22</v>
      </c>
      <c r="D136" s="59">
        <f>IF($A136&lt;=D$178,'MissFill 1'!C139,"")</f>
        <v>8</v>
      </c>
      <c r="E136" s="59">
        <f>IF($A136&lt;=E$178,'MissFill 1'!D139,"")</f>
        <v>1</v>
      </c>
      <c r="F136" s="59">
        <f>IF($A136&lt;=F$178,'MissFill 1'!E139,"")</f>
        <v>465.17337802747045</v>
      </c>
      <c r="G136" s="59">
        <f>IF($A136&lt;=G$178,'MissFill 1'!F139,"")</f>
        <v>0</v>
      </c>
      <c r="H136" s="59">
        <f>IF($A136&lt;=H$178,'MissFill 1'!G139,"")</f>
        <v>0</v>
      </c>
      <c r="I136" s="59">
        <f>IF($A136&lt;=I$178,'MissFill 1'!H139,"")</f>
        <v>235.54491985242475</v>
      </c>
      <c r="J136" s="59">
        <f>IF($A136&lt;=J$178,'MissFill 1'!I139,"")</f>
        <v>11</v>
      </c>
      <c r="K136" s="59">
        <f>IF($A136&lt;=K$178,'MissFill 1'!J139,"")</f>
        <v>114</v>
      </c>
      <c r="L136" s="59">
        <f>IF($A136&lt;=L$178,'MissFill 1'!K139,"")</f>
        <v>493.98100090925675</v>
      </c>
      <c r="M136" s="59">
        <f>IF($A136&lt;=M$178,'MissFill 1'!L139,"")</f>
        <v>200</v>
      </c>
      <c r="N136" s="59">
        <f>IF($A136&lt;=N$178,'MissFill 1'!M139,"")</f>
        <v>424.18834199294889</v>
      </c>
      <c r="O136" s="59">
        <f>IF($A136&lt;=O$178,'MissFill 1'!N139,"")</f>
        <v>685</v>
      </c>
      <c r="P136" s="59">
        <f>IF($A136&lt;=P$178,'MissFill 1'!O139,"")</f>
        <v>600.11578339207892</v>
      </c>
      <c r="Q136" s="59">
        <f>IF($A136&lt;=Q$178,'MissFill 1'!P139,"")</f>
        <v>113</v>
      </c>
      <c r="R136" s="59">
        <f>IF($A136&lt;=R$178,'MissFill 1'!Q139,"")</f>
        <v>7</v>
      </c>
      <c r="S136" s="59">
        <f>IF($A136&lt;=S$178,'MissFill 1'!R139,"")</f>
        <v>22</v>
      </c>
      <c r="T136" s="59">
        <f>IF($A136&lt;=T$178,'MissFill 1'!S139,"")</f>
        <v>0</v>
      </c>
      <c r="U136" s="59">
        <f>IF($A136&lt;=U$178,'MissFill 1'!T139,"")</f>
        <v>355</v>
      </c>
      <c r="V136" s="59">
        <f>IF($A136&lt;=V$178,'MissFill 1'!U139,"")</f>
        <v>74</v>
      </c>
      <c r="W136" s="59">
        <f>IF($A136&lt;=W$178,'MissFill 1'!V139,"")</f>
        <v>517</v>
      </c>
      <c r="X136" s="59">
        <f>IF($A136&lt;=X$178,'MissFill 1'!W139,"")</f>
        <v>25</v>
      </c>
      <c r="Y136" s="59">
        <f>IF($A136&lt;=Y$178,'MissFill 1'!X139,"")</f>
        <v>3991</v>
      </c>
      <c r="Z136" s="59">
        <f>IF($A136&lt;=Z$178,'MissFill 1'!Y139,"")</f>
        <v>423.4693818438169</v>
      </c>
      <c r="AA136" s="59">
        <f>IF($A136&lt;=AA$178,'MissFill 1'!Z139,"")</f>
        <v>306.73020386938106</v>
      </c>
      <c r="AB136" s="59">
        <f>IF($A136&lt;=AB$178,'MissFill 1'!AA139,"")</f>
        <v>817</v>
      </c>
      <c r="AC136" s="59">
        <f>IF($A136&lt;=AC$178,'MissFill 1'!AB139,"")</f>
        <v>0</v>
      </c>
      <c r="AD136" s="59">
        <f>IF($A136&lt;=AD$178,'MissFill 1'!AC139,"")</f>
        <v>170</v>
      </c>
      <c r="AE136" s="59">
        <f>IF($A136&lt;=AE$178,'MissFill 1'!AD139,"")</f>
        <v>14</v>
      </c>
      <c r="AF136" s="59">
        <f>IF($A136&lt;=AF$178,'MissFill 1'!AE139,"")</f>
        <v>275.88055673858827</v>
      </c>
      <c r="AG136" s="59">
        <f>IF($A136&lt;=AG$178,'MissFill 1'!AF139,"")</f>
        <v>261</v>
      </c>
      <c r="AH136" s="59">
        <f>IF($A136&lt;=AH$178,'MissFill 1'!AG139,"")</f>
        <v>171</v>
      </c>
      <c r="AI136" s="59">
        <f>IF($A136&lt;=AI$178,'MissFill 1'!AH139,"")</f>
        <v>195.30640249284502</v>
      </c>
      <c r="AJ136" s="59">
        <f>IF($A136&lt;=AJ$178,'MissFill 1'!AI139,"")</f>
        <v>123</v>
      </c>
      <c r="AK136" s="59">
        <f>IF($A136&lt;=AK$178,'MissFill 1'!AJ139,"")</f>
        <v>1480</v>
      </c>
      <c r="AL136" s="59">
        <f>IF($A136&lt;=AL$178,'MissFill 1'!AK139,"")</f>
        <v>238</v>
      </c>
      <c r="AM136" s="59">
        <f>IF($A136&lt;=AM$178,'MissFill 1'!AL139,"")</f>
        <v>479</v>
      </c>
      <c r="AN136" s="59">
        <f>IF($A136&lt;=AN$178,'MissFill 1'!AM139,"")</f>
        <v>28</v>
      </c>
      <c r="AO136" s="59">
        <f>IF($A136&lt;=AO$178,'MissFill 1'!AN139,"")</f>
        <v>586.52004515856572</v>
      </c>
      <c r="AP136" s="59">
        <f>IF($A136&lt;=AP$178,'MissFill 1'!AO139,"")</f>
        <v>583.63395446952791</v>
      </c>
      <c r="AQ136" s="59">
        <f>IF($A136&lt;=AQ$178,'MissFill 1'!AP139,"")</f>
        <v>945</v>
      </c>
      <c r="AR136" s="59">
        <f>IF($A136&lt;=AR$178,'MissFill 1'!AQ139,"")</f>
        <v>774.07560556303486</v>
      </c>
      <c r="AS136" s="59">
        <f>IF($A136&lt;=AS$178,'MissFill 1'!AR139,"")</f>
        <v>444.11759054978552</v>
      </c>
      <c r="AT136" s="59">
        <f>IF($A136&lt;=AT$178,'MissFill 1'!AS139,"")</f>
        <v>451.71683818989635</v>
      </c>
      <c r="AU136" s="59">
        <f>IF($A136&lt;=AU$178,'MissFill 1'!AT139,"")</f>
        <v>331</v>
      </c>
      <c r="AV136" s="59">
        <f>IF($A136&lt;=AV$178,'MissFill 1'!AU139,"")</f>
        <v>693.59921617564635</v>
      </c>
      <c r="AW136" s="59">
        <f>IF($A136&lt;=AW$178,'MissFill 1'!AV139,"")</f>
        <v>259.00330054751305</v>
      </c>
      <c r="AX136" s="59">
        <f>IF($A136&lt;=AX$178,'MissFill 1'!AW139,"")</f>
        <v>566</v>
      </c>
    </row>
    <row r="137" spans="1:50" x14ac:dyDescent="0.25">
      <c r="A137" s="41">
        <v>44482</v>
      </c>
      <c r="B137" s="52">
        <v>286</v>
      </c>
      <c r="C137" s="59">
        <f>IF($A137&lt;=C$178,'MissFill 1'!B140,"")</f>
        <v>7</v>
      </c>
      <c r="D137" s="59">
        <f>IF($A137&lt;=D$178,'MissFill 1'!C140,"")</f>
        <v>219.46610825766976</v>
      </c>
      <c r="E137" s="59">
        <f>IF($A137&lt;=E$178,'MissFill 1'!D140,"")</f>
        <v>1</v>
      </c>
      <c r="F137" s="59">
        <f>IF($A137&lt;=F$178,'MissFill 1'!E140,"")</f>
        <v>388.79176952450911</v>
      </c>
      <c r="G137" s="59">
        <f>IF($A137&lt;=G$178,'MissFill 1'!F140,"")</f>
        <v>8</v>
      </c>
      <c r="H137" s="59">
        <f>IF($A137&lt;=H$178,'MissFill 1'!G140,"")</f>
        <v>0</v>
      </c>
      <c r="I137" s="59">
        <f>IF($A137&lt;=I$178,'MissFill 1'!H140,"")</f>
        <v>196.86837320798895</v>
      </c>
      <c r="J137" s="59">
        <f>IF($A137&lt;=J$178,'MissFill 1'!I140,"")</f>
        <v>0</v>
      </c>
      <c r="K137" s="59">
        <f>IF($A137&lt;=K$178,'MissFill 1'!J140,"")</f>
        <v>798</v>
      </c>
      <c r="L137" s="59">
        <f>IF($A137&lt;=L$178,'MissFill 1'!K140,"")</f>
        <v>412.86917206955212</v>
      </c>
      <c r="M137" s="59">
        <f>IF($A137&lt;=M$178,'MissFill 1'!L140,"")</f>
        <v>0</v>
      </c>
      <c r="N137" s="59">
        <f>IF($A137&lt;=N$178,'MissFill 1'!M140,"")</f>
        <v>354.53648872693572</v>
      </c>
      <c r="O137" s="59">
        <f>IF($A137&lt;=O$178,'MissFill 1'!N140,"")</f>
        <v>95</v>
      </c>
      <c r="P137" s="59">
        <f>IF($A137&lt;=P$178,'MissFill 1'!O140,"")</f>
        <v>501.57659136464218</v>
      </c>
      <c r="Q137" s="59">
        <f>IF($A137&lt;=Q$178,'MissFill 1'!P140,"")</f>
        <v>87</v>
      </c>
      <c r="R137" s="59">
        <f>IF($A137&lt;=R$178,'MissFill 1'!Q140,"")</f>
        <v>5</v>
      </c>
      <c r="S137" s="59">
        <f>IF($A137&lt;=S$178,'MissFill 1'!R140,"")</f>
        <v>0</v>
      </c>
      <c r="T137" s="59">
        <f>IF($A137&lt;=T$178,'MissFill 1'!S140,"")</f>
        <v>0</v>
      </c>
      <c r="U137" s="59">
        <f>IF($A137&lt;=U$178,'MissFill 1'!T140,"")</f>
        <v>1087</v>
      </c>
      <c r="V137" s="59">
        <f>IF($A137&lt;=V$178,'MissFill 1'!U140,"")</f>
        <v>48</v>
      </c>
      <c r="W137" s="59">
        <f>IF($A137&lt;=W$178,'MissFill 1'!V140,"")</f>
        <v>27</v>
      </c>
      <c r="X137" s="59">
        <f>IF($A137&lt;=X$178,'MissFill 1'!W140,"")</f>
        <v>140</v>
      </c>
      <c r="Y137" s="59">
        <f>IF($A137&lt;=Y$178,'MissFill 1'!X140,"")</f>
        <v>1182</v>
      </c>
      <c r="Z137" s="59">
        <f>IF($A137&lt;=Z$178,'MissFill 1'!Y140,"")</f>
        <v>353.93558205041131</v>
      </c>
      <c r="AA137" s="59">
        <f>IF($A137&lt;=AA$178,'MissFill 1'!Z140,"")</f>
        <v>256.36501219110738</v>
      </c>
      <c r="AB137" s="59">
        <f>IF($A137&lt;=AB$178,'MissFill 1'!AA140,"")</f>
        <v>1144</v>
      </c>
      <c r="AC137" s="59">
        <f>IF($A137&lt;=AC$178,'MissFill 1'!AB140,"")</f>
        <v>0</v>
      </c>
      <c r="AD137" s="59">
        <f>IF($A137&lt;=AD$178,'MissFill 1'!AC140,"")</f>
        <v>267</v>
      </c>
      <c r="AE137" s="59">
        <f>IF($A137&lt;=AE$178,'MissFill 1'!AD140,"")</f>
        <v>287</v>
      </c>
      <c r="AF137" s="59">
        <f>IF($A137&lt;=AF$178,'MissFill 1'!AE140,"")</f>
        <v>230.5808863925769</v>
      </c>
      <c r="AG137" s="59">
        <f>IF($A137&lt;=AG$178,'MissFill 1'!AF140,"")</f>
        <v>330</v>
      </c>
      <c r="AH137" s="59">
        <f>IF($A137&lt;=AH$178,'MissFill 1'!AG140,"")</f>
        <v>131.69887318317606</v>
      </c>
      <c r="AI137" s="59">
        <f>IF($A137&lt;=AI$178,'MissFill 1'!AH140,"")</f>
        <v>163.23703249452956</v>
      </c>
      <c r="AJ137" s="59">
        <f>IF($A137&lt;=AJ$178,'MissFill 1'!AI140,"")</f>
        <v>0</v>
      </c>
      <c r="AK137" s="59">
        <f>IF($A137&lt;=AK$178,'MissFill 1'!AJ140,"")</f>
        <v>1179</v>
      </c>
      <c r="AL137" s="59">
        <f>IF($A137&lt;=AL$178,'MissFill 1'!AK140,"")</f>
        <v>648.15980599850297</v>
      </c>
      <c r="AM137" s="59">
        <f>IF($A137&lt;=AM$178,'MissFill 1'!AL140,"")</f>
        <v>424</v>
      </c>
      <c r="AN137" s="59">
        <f>IF($A137&lt;=AN$178,'MissFill 1'!AM140,"")</f>
        <v>10</v>
      </c>
      <c r="AO137" s="59">
        <f>IF($A137&lt;=AO$178,'MissFill 1'!AN140,"")</f>
        <v>490.2132774359568</v>
      </c>
      <c r="AP137" s="59">
        <f>IF($A137&lt;=AP$178,'MissFill 1'!AO140,"")</f>
        <v>487.80108370561715</v>
      </c>
      <c r="AQ137" s="59">
        <f>IF($A137&lt;=AQ$178,'MissFill 1'!AP140,"")</f>
        <v>1013</v>
      </c>
      <c r="AR137" s="59">
        <f>IF($A137&lt;=AR$178,'MissFill 1'!AQ140,"")</f>
        <v>646.97215844292691</v>
      </c>
      <c r="AS137" s="59">
        <f>IF($A137&lt;=AS$178,'MissFill 1'!AR140,"")</f>
        <v>371.19334868003284</v>
      </c>
      <c r="AT137" s="59">
        <f>IF($A137&lt;=AT$178,'MissFill 1'!AS140,"")</f>
        <v>377.54479757330893</v>
      </c>
      <c r="AU137" s="59">
        <f>IF($A137&lt;=AU$178,'MissFill 1'!AT140,"")</f>
        <v>457.3660751072843</v>
      </c>
      <c r="AV137" s="59">
        <f>IF($A137&lt;=AV$178,'MissFill 1'!AU140,"")</f>
        <v>579.71001638410962</v>
      </c>
      <c r="AW137" s="59">
        <f>IF($A137&lt;=AW$178,'MissFill 1'!AV140,"")</f>
        <v>216.47488074137962</v>
      </c>
      <c r="AX137" s="59">
        <f>IF($A137&lt;=AX$178,'MissFill 1'!AW140,"")</f>
        <v>240</v>
      </c>
    </row>
    <row r="138" spans="1:50" x14ac:dyDescent="0.25">
      <c r="A138" s="41">
        <v>44483</v>
      </c>
      <c r="B138" s="52">
        <v>287</v>
      </c>
      <c r="C138" s="59">
        <f>IF($A138&lt;=C$178,'MissFill 1'!B141,"")</f>
        <v>2000</v>
      </c>
      <c r="D138" s="59" t="str">
        <f>IF($A138&lt;=D$178,'MissFill 1'!C141,"")</f>
        <v/>
      </c>
      <c r="E138" s="59">
        <f>IF($A138&lt;=E$178,'MissFill 1'!D141,"")</f>
        <v>1</v>
      </c>
      <c r="F138" s="59" t="str">
        <f>IF($A138&lt;=F$178,'MissFill 1'!E141,"")</f>
        <v/>
      </c>
      <c r="G138" s="59">
        <f>IF($A138&lt;=G$178,'MissFill 1'!F141,"")</f>
        <v>676</v>
      </c>
      <c r="H138" s="59">
        <f>IF($A138&lt;=H$178,'MissFill 1'!G141,"")</f>
        <v>0</v>
      </c>
      <c r="I138" s="59" t="str">
        <f>IF($A138&lt;=I$178,'MissFill 1'!H141,"")</f>
        <v/>
      </c>
      <c r="J138" s="59" t="str">
        <f>IF($A138&lt;=J$178,'MissFill 1'!I141,"")</f>
        <v/>
      </c>
      <c r="K138" s="59">
        <f>IF($A138&lt;=K$178,'MissFill 1'!J141,"")</f>
        <v>126</v>
      </c>
      <c r="L138" s="59" t="str">
        <f>IF($A138&lt;=L$178,'MissFill 1'!K141,"")</f>
        <v/>
      </c>
      <c r="M138" s="59">
        <f>IF($A138&lt;=M$178,'MissFill 1'!L141,"")</f>
        <v>0</v>
      </c>
      <c r="N138" s="59" t="str">
        <f>IF($A138&lt;=N$178,'MissFill 1'!M141,"")</f>
        <v/>
      </c>
      <c r="O138" s="59" t="str">
        <f>IF($A138&lt;=O$178,'MissFill 1'!N141,"")</f>
        <v/>
      </c>
      <c r="P138" s="59" t="str">
        <f>IF($A138&lt;=P$178,'MissFill 1'!O141,"")</f>
        <v/>
      </c>
      <c r="Q138" s="59" t="str">
        <f>IF($A138&lt;=Q$178,'MissFill 1'!P141,"")</f>
        <v/>
      </c>
      <c r="R138" s="59" t="str">
        <f>IF($A138&lt;=R$178,'MissFill 1'!Q141,"")</f>
        <v/>
      </c>
      <c r="S138" s="59" t="str">
        <f>IF($A138&lt;=S$178,'MissFill 1'!R141,"")</f>
        <v/>
      </c>
      <c r="T138" s="59" t="str">
        <f>IF($A138&lt;=T$178,'MissFill 1'!S141,"")</f>
        <v/>
      </c>
      <c r="U138" s="59" t="str">
        <f>IF($A138&lt;=U$178,'MissFill 1'!T141,"")</f>
        <v/>
      </c>
      <c r="V138" s="59">
        <f>IF($A138&lt;=V$178,'MissFill 1'!U141,"")</f>
        <v>30</v>
      </c>
      <c r="W138" s="59" t="str">
        <f>IF($A138&lt;=W$178,'MissFill 1'!V141,"")</f>
        <v/>
      </c>
      <c r="X138" s="59" t="str">
        <f>IF($A138&lt;=X$178,'MissFill 1'!W141,"")</f>
        <v/>
      </c>
      <c r="Y138" s="59">
        <f>IF($A138&lt;=Y$178,'MissFill 1'!X141,"")</f>
        <v>3135</v>
      </c>
      <c r="Z138" s="59" t="str">
        <f>IF($A138&lt;=Z$178,'MissFill 1'!Y141,"")</f>
        <v/>
      </c>
      <c r="AA138" s="59" t="str">
        <f>IF($A138&lt;=AA$178,'MissFill 1'!Z141,"")</f>
        <v/>
      </c>
      <c r="AB138" s="59">
        <f>IF($A138&lt;=AB$178,'MissFill 1'!AA141,"")</f>
        <v>354</v>
      </c>
      <c r="AC138" s="59" t="str">
        <f>IF($A138&lt;=AC$178,'MissFill 1'!AB141,"")</f>
        <v/>
      </c>
      <c r="AD138" s="59" t="str">
        <f>IF($A138&lt;=AD$178,'MissFill 1'!AC141,"")</f>
        <v/>
      </c>
      <c r="AE138" s="59">
        <f>IF($A138&lt;=AE$178,'MissFill 1'!AD141,"")</f>
        <v>71</v>
      </c>
      <c r="AF138" s="59" t="str">
        <f>IF($A138&lt;=AF$178,'MissFill 1'!AE141,"")</f>
        <v/>
      </c>
      <c r="AG138" s="59" t="str">
        <f>IF($A138&lt;=AG$178,'MissFill 1'!AF141,"")</f>
        <v/>
      </c>
      <c r="AH138" s="59">
        <f>IF($A138&lt;=AH$178,'MissFill 1'!AG141,"")</f>
        <v>154.9332918262678</v>
      </c>
      <c r="AI138" s="59" t="str">
        <f>IF($A138&lt;=AI$178,'MissFill 1'!AH141,"")</f>
        <v/>
      </c>
      <c r="AJ138" s="59">
        <f>IF($A138&lt;=AJ$178,'MissFill 1'!AI141,"")</f>
        <v>0</v>
      </c>
      <c r="AK138" s="59" t="str">
        <f>IF($A138&lt;=AK$178,'MissFill 1'!AJ141,"")</f>
        <v/>
      </c>
      <c r="AL138" s="59" t="str">
        <f>IF($A138&lt;=AL$178,'MissFill 1'!AK141,"")</f>
        <v/>
      </c>
      <c r="AM138" s="59" t="str">
        <f>IF($A138&lt;=AM$178,'MissFill 1'!AL141,"")</f>
        <v/>
      </c>
      <c r="AN138" s="59" t="str">
        <f>IF($A138&lt;=AN$178,'MissFill 1'!AM141,"")</f>
        <v/>
      </c>
      <c r="AO138" s="59" t="str">
        <f>IF($A138&lt;=AO$178,'MissFill 1'!AN141,"")</f>
        <v/>
      </c>
      <c r="AP138" s="59" t="str">
        <f>IF($A138&lt;=AP$178,'MissFill 1'!AO141,"")</f>
        <v/>
      </c>
      <c r="AQ138" s="59">
        <f>IF($A138&lt;=AQ$178,'MissFill 1'!AP141,"")</f>
        <v>997</v>
      </c>
      <c r="AR138" s="59" t="str">
        <f>IF($A138&lt;=AR$178,'MissFill 1'!AQ141,"")</f>
        <v/>
      </c>
      <c r="AS138" s="59" t="str">
        <f>IF($A138&lt;=AS$178,'MissFill 1'!AR141,"")</f>
        <v/>
      </c>
      <c r="AT138" s="59">
        <f>IF($A138&lt;=AT$178,'MissFill 1'!AS141,"")</f>
        <v>444.15154728436647</v>
      </c>
      <c r="AU138" s="59" t="str">
        <f>IF($A138&lt;=AU$178,'MissFill 1'!AT141,"")</f>
        <v/>
      </c>
      <c r="AV138" s="59" t="str">
        <f>IF($A138&lt;=AV$178,'MissFill 1'!AU141,"")</f>
        <v/>
      </c>
      <c r="AW138" s="59" t="str">
        <f>IF($A138&lt;=AW$178,'MissFill 1'!AV141,"")</f>
        <v/>
      </c>
      <c r="AX138" s="59">
        <f>IF($A138&lt;=AX$178,'MissFill 1'!AW141,"")</f>
        <v>323.63594669266769</v>
      </c>
    </row>
    <row r="139" spans="1:50" x14ac:dyDescent="0.25">
      <c r="A139" s="41">
        <v>44484</v>
      </c>
      <c r="B139" s="52">
        <v>288</v>
      </c>
      <c r="C139" s="59">
        <f>IF($A139&lt;=C$178,'MissFill 1'!B142,"")</f>
        <v>1256</v>
      </c>
      <c r="D139" s="59" t="str">
        <f>IF($A139&lt;=D$178,'MissFill 1'!C142,"")</f>
        <v/>
      </c>
      <c r="E139" s="59">
        <f>IF($A139&lt;=E$178,'MissFill 1'!D142,"")</f>
        <v>4</v>
      </c>
      <c r="F139" s="59" t="str">
        <f>IF($A139&lt;=F$178,'MissFill 1'!E142,"")</f>
        <v/>
      </c>
      <c r="G139" s="59">
        <f>IF($A139&lt;=G$178,'MissFill 1'!F142,"")</f>
        <v>0</v>
      </c>
      <c r="H139" s="59" t="str">
        <f>IF($A139&lt;=H$178,'MissFill 1'!G142,"")</f>
        <v/>
      </c>
      <c r="I139" s="59" t="str">
        <f>IF($A139&lt;=I$178,'MissFill 1'!H142,"")</f>
        <v/>
      </c>
      <c r="J139" s="59" t="str">
        <f>IF($A139&lt;=J$178,'MissFill 1'!I142,"")</f>
        <v/>
      </c>
      <c r="K139" s="59">
        <f>IF($A139&lt;=K$178,'MissFill 1'!J142,"")</f>
        <v>5</v>
      </c>
      <c r="L139" s="59" t="str">
        <f>IF($A139&lt;=L$178,'MissFill 1'!K142,"")</f>
        <v/>
      </c>
      <c r="M139" s="59">
        <f>IF($A139&lt;=M$178,'MissFill 1'!L142,"")</f>
        <v>0</v>
      </c>
      <c r="N139" s="59" t="str">
        <f>IF($A139&lt;=N$178,'MissFill 1'!M142,"")</f>
        <v/>
      </c>
      <c r="O139" s="59" t="str">
        <f>IF($A139&lt;=O$178,'MissFill 1'!N142,"")</f>
        <v/>
      </c>
      <c r="P139" s="59" t="str">
        <f>IF($A139&lt;=P$178,'MissFill 1'!O142,"")</f>
        <v/>
      </c>
      <c r="Q139" s="59" t="str">
        <f>IF($A139&lt;=Q$178,'MissFill 1'!P142,"")</f>
        <v/>
      </c>
      <c r="R139" s="59" t="str">
        <f>IF($A139&lt;=R$178,'MissFill 1'!Q142,"")</f>
        <v/>
      </c>
      <c r="S139" s="59" t="str">
        <f>IF($A139&lt;=S$178,'MissFill 1'!R142,"")</f>
        <v/>
      </c>
      <c r="T139" s="59" t="str">
        <f>IF($A139&lt;=T$178,'MissFill 1'!S142,"")</f>
        <v/>
      </c>
      <c r="U139" s="59" t="str">
        <f>IF($A139&lt;=U$178,'MissFill 1'!T142,"")</f>
        <v/>
      </c>
      <c r="V139" s="59">
        <f>IF($A139&lt;=V$178,'MissFill 1'!U142,"")</f>
        <v>42</v>
      </c>
      <c r="W139" s="59" t="str">
        <f>IF($A139&lt;=W$178,'MissFill 1'!V142,"")</f>
        <v/>
      </c>
      <c r="X139" s="59" t="str">
        <f>IF($A139&lt;=X$178,'MissFill 1'!W142,"")</f>
        <v/>
      </c>
      <c r="Y139" s="59">
        <f>IF($A139&lt;=Y$178,'MissFill 1'!X142,"")</f>
        <v>2000</v>
      </c>
      <c r="Z139" s="59" t="str">
        <f>IF($A139&lt;=Z$178,'MissFill 1'!Y142,"")</f>
        <v/>
      </c>
      <c r="AA139" s="59" t="str">
        <f>IF($A139&lt;=AA$178,'MissFill 1'!Z142,"")</f>
        <v/>
      </c>
      <c r="AB139" s="59">
        <f>IF($A139&lt;=AB$178,'MissFill 1'!AA142,"")</f>
        <v>1118</v>
      </c>
      <c r="AC139" s="59" t="str">
        <f>IF($A139&lt;=AC$178,'MissFill 1'!AB142,"")</f>
        <v/>
      </c>
      <c r="AD139" s="59" t="str">
        <f>IF($A139&lt;=AD$178,'MissFill 1'!AC142,"")</f>
        <v/>
      </c>
      <c r="AE139" s="59">
        <f>IF($A139&lt;=AE$178,'MissFill 1'!AD142,"")</f>
        <v>96</v>
      </c>
      <c r="AF139" s="59" t="str">
        <f>IF($A139&lt;=AF$178,'MissFill 1'!AE142,"")</f>
        <v/>
      </c>
      <c r="AG139" s="59" t="str">
        <f>IF($A139&lt;=AG$178,'MissFill 1'!AF142,"")</f>
        <v/>
      </c>
      <c r="AH139" s="59" t="str">
        <f>IF($A139&lt;=AH$178,'MissFill 1'!AG142,"")</f>
        <v/>
      </c>
      <c r="AI139" s="59" t="str">
        <f>IF($A139&lt;=AI$178,'MissFill 1'!AH142,"")</f>
        <v/>
      </c>
      <c r="AJ139" s="59">
        <f>IF($A139&lt;=AJ$178,'MissFill 1'!AI142,"")</f>
        <v>22</v>
      </c>
      <c r="AK139" s="59" t="str">
        <f>IF($A139&lt;=AK$178,'MissFill 1'!AJ142,"")</f>
        <v/>
      </c>
      <c r="AL139" s="59" t="str">
        <f>IF($A139&lt;=AL$178,'MissFill 1'!AK142,"")</f>
        <v/>
      </c>
      <c r="AM139" s="59" t="str">
        <f>IF($A139&lt;=AM$178,'MissFill 1'!AL142,"")</f>
        <v/>
      </c>
      <c r="AN139" s="59" t="str">
        <f>IF($A139&lt;=AN$178,'MissFill 1'!AM142,"")</f>
        <v/>
      </c>
      <c r="AO139" s="59" t="str">
        <f>IF($A139&lt;=AO$178,'MissFill 1'!AN142,"")</f>
        <v/>
      </c>
      <c r="AP139" s="59" t="str">
        <f>IF($A139&lt;=AP$178,'MissFill 1'!AO142,"")</f>
        <v/>
      </c>
      <c r="AQ139" s="59">
        <f>IF($A139&lt;=AQ$178,'MissFill 1'!AP142,"")</f>
        <v>1002</v>
      </c>
      <c r="AR139" s="59" t="str">
        <f>IF($A139&lt;=AR$178,'MissFill 1'!AQ142,"")</f>
        <v/>
      </c>
      <c r="AS139" s="59" t="str">
        <f>IF($A139&lt;=AS$178,'MissFill 1'!AR142,"")</f>
        <v/>
      </c>
      <c r="AT139" s="59">
        <f>IF($A139&lt;=AT$178,'MissFill 1'!AS142,"")</f>
        <v>361.78071354335509</v>
      </c>
      <c r="AU139" s="59" t="str">
        <f>IF($A139&lt;=AU$178,'MissFill 1'!AT142,"")</f>
        <v/>
      </c>
      <c r="AV139" s="59" t="str">
        <f>IF($A139&lt;=AV$178,'MissFill 1'!AU142,"")</f>
        <v/>
      </c>
      <c r="AW139" s="59" t="str">
        <f>IF($A139&lt;=AW$178,'MissFill 1'!AV142,"")</f>
        <v/>
      </c>
      <c r="AX139" s="59">
        <f>IF($A139&lt;=AX$178,'MissFill 1'!AW142,"")</f>
        <v>263.6155259137015</v>
      </c>
    </row>
    <row r="140" spans="1:50" x14ac:dyDescent="0.25">
      <c r="A140" s="41">
        <v>44485</v>
      </c>
      <c r="B140" s="52">
        <v>289</v>
      </c>
      <c r="C140" s="59">
        <f>IF($A140&lt;=C$178,'MissFill 1'!B143,"")</f>
        <v>15</v>
      </c>
      <c r="D140" s="59" t="str">
        <f>IF($A140&lt;=D$178,'MissFill 1'!C143,"")</f>
        <v/>
      </c>
      <c r="E140" s="59" t="str">
        <f>IF($A140&lt;=E$178,'MissFill 1'!D143,"")</f>
        <v/>
      </c>
      <c r="F140" s="59" t="str">
        <f>IF($A140&lt;=F$178,'MissFill 1'!E143,"")</f>
        <v/>
      </c>
      <c r="G140" s="59">
        <f>IF($A140&lt;=G$178,'MissFill 1'!F143,"")</f>
        <v>0</v>
      </c>
      <c r="H140" s="59" t="str">
        <f>IF($A140&lt;=H$178,'MissFill 1'!G143,"")</f>
        <v/>
      </c>
      <c r="I140" s="59" t="str">
        <f>IF($A140&lt;=I$178,'MissFill 1'!H143,"")</f>
        <v/>
      </c>
      <c r="J140" s="59" t="str">
        <f>IF($A140&lt;=J$178,'MissFill 1'!I143,"")</f>
        <v/>
      </c>
      <c r="K140" s="59" t="str">
        <f>IF($A140&lt;=K$178,'MissFill 1'!J143,"")</f>
        <v/>
      </c>
      <c r="L140" s="59" t="str">
        <f>IF($A140&lt;=L$178,'MissFill 1'!K143,"")</f>
        <v/>
      </c>
      <c r="M140" s="59">
        <f>IF($A140&lt;=M$178,'MissFill 1'!L143,"")</f>
        <v>0</v>
      </c>
      <c r="N140" s="59" t="str">
        <f>IF($A140&lt;=N$178,'MissFill 1'!M143,"")</f>
        <v/>
      </c>
      <c r="O140" s="59" t="str">
        <f>IF($A140&lt;=O$178,'MissFill 1'!N143,"")</f>
        <v/>
      </c>
      <c r="P140" s="59" t="str">
        <f>IF($A140&lt;=P$178,'MissFill 1'!O143,"")</f>
        <v/>
      </c>
      <c r="Q140" s="59" t="str">
        <f>IF($A140&lt;=Q$178,'MissFill 1'!P143,"")</f>
        <v/>
      </c>
      <c r="R140" s="59" t="str">
        <f>IF($A140&lt;=R$178,'MissFill 1'!Q143,"")</f>
        <v/>
      </c>
      <c r="S140" s="59" t="str">
        <f>IF($A140&lt;=S$178,'MissFill 1'!R143,"")</f>
        <v/>
      </c>
      <c r="T140" s="59" t="str">
        <f>IF($A140&lt;=T$178,'MissFill 1'!S143,"")</f>
        <v/>
      </c>
      <c r="U140" s="59" t="str">
        <f>IF($A140&lt;=U$178,'MissFill 1'!T143,"")</f>
        <v/>
      </c>
      <c r="V140" s="59">
        <f>IF($A140&lt;=V$178,'MissFill 1'!U143,"")</f>
        <v>48</v>
      </c>
      <c r="W140" s="59" t="str">
        <f>IF($A140&lt;=W$178,'MissFill 1'!V143,"")</f>
        <v/>
      </c>
      <c r="X140" s="59" t="str">
        <f>IF($A140&lt;=X$178,'MissFill 1'!W143,"")</f>
        <v/>
      </c>
      <c r="Y140" s="59">
        <f>IF($A140&lt;=Y$178,'MissFill 1'!X143,"")</f>
        <v>605.86183833415987</v>
      </c>
      <c r="Z140" s="59" t="str">
        <f>IF($A140&lt;=Z$178,'MissFill 1'!Y143,"")</f>
        <v/>
      </c>
      <c r="AA140" s="59" t="str">
        <f>IF($A140&lt;=AA$178,'MissFill 1'!Z143,"")</f>
        <v/>
      </c>
      <c r="AB140" s="59">
        <f>IF($A140&lt;=AB$178,'MissFill 1'!AA143,"")</f>
        <v>983</v>
      </c>
      <c r="AC140" s="59" t="str">
        <f>IF($A140&lt;=AC$178,'MissFill 1'!AB143,"")</f>
        <v/>
      </c>
      <c r="AD140" s="59" t="str">
        <f>IF($A140&lt;=AD$178,'MissFill 1'!AC143,"")</f>
        <v/>
      </c>
      <c r="AE140" s="59">
        <f>IF($A140&lt;=AE$178,'MissFill 1'!AD143,"")</f>
        <v>5</v>
      </c>
      <c r="AF140" s="59" t="str">
        <f>IF($A140&lt;=AF$178,'MissFill 1'!AE143,"")</f>
        <v/>
      </c>
      <c r="AG140" s="59" t="str">
        <f>IF($A140&lt;=AG$178,'MissFill 1'!AF143,"")</f>
        <v/>
      </c>
      <c r="AH140" s="59" t="str">
        <f>IF($A140&lt;=AH$178,'MissFill 1'!AG143,"")</f>
        <v/>
      </c>
      <c r="AI140" s="59" t="str">
        <f>IF($A140&lt;=AI$178,'MissFill 1'!AH143,"")</f>
        <v/>
      </c>
      <c r="AJ140" s="59">
        <f>IF($A140&lt;=AJ$178,'MissFill 1'!AI143,"")</f>
        <v>81</v>
      </c>
      <c r="AK140" s="59" t="str">
        <f>IF($A140&lt;=AK$178,'MissFill 1'!AJ143,"")</f>
        <v/>
      </c>
      <c r="AL140" s="59" t="str">
        <f>IF($A140&lt;=AL$178,'MissFill 1'!AK143,"")</f>
        <v/>
      </c>
      <c r="AM140" s="59" t="str">
        <f>IF($A140&lt;=AM$178,'MissFill 1'!AL143,"")</f>
        <v/>
      </c>
      <c r="AN140" s="59" t="str">
        <f>IF($A140&lt;=AN$178,'MissFill 1'!AM143,"")</f>
        <v/>
      </c>
      <c r="AO140" s="59" t="str">
        <f>IF($A140&lt;=AO$178,'MissFill 1'!AN143,"")</f>
        <v/>
      </c>
      <c r="AP140" s="59" t="str">
        <f>IF($A140&lt;=AP$178,'MissFill 1'!AO143,"")</f>
        <v/>
      </c>
      <c r="AQ140" s="59">
        <f>IF($A140&lt;=AQ$178,'MissFill 1'!AP143,"")</f>
        <v>321</v>
      </c>
      <c r="AR140" s="59" t="str">
        <f>IF($A140&lt;=AR$178,'MissFill 1'!AQ143,"")</f>
        <v/>
      </c>
      <c r="AS140" s="59" t="str">
        <f>IF($A140&lt;=AS$178,'MissFill 1'!AR143,"")</f>
        <v/>
      </c>
      <c r="AT140" s="59">
        <f>IF($A140&lt;=AT$178,'MissFill 1'!AS143,"")</f>
        <v>257.31235233164693</v>
      </c>
      <c r="AU140" s="59" t="str">
        <f>IF($A140&lt;=AU$178,'MissFill 1'!AT143,"")</f>
        <v/>
      </c>
      <c r="AV140" s="59" t="str">
        <f>IF($A140&lt;=AV$178,'MissFill 1'!AU143,"")</f>
        <v/>
      </c>
      <c r="AW140" s="59" t="str">
        <f>IF($A140&lt;=AW$178,'MissFill 1'!AV143,"")</f>
        <v/>
      </c>
      <c r="AX140" s="59">
        <f>IF($A140&lt;=AX$178,'MissFill 1'!AW143,"")</f>
        <v>187.4934968745124</v>
      </c>
    </row>
    <row r="141" spans="1:50" x14ac:dyDescent="0.25">
      <c r="A141" s="41">
        <v>44486</v>
      </c>
      <c r="B141" s="52">
        <v>290</v>
      </c>
      <c r="C141" s="59" t="str">
        <f>IF($A141&lt;=C$178,'MissFill 1'!B144,"")</f>
        <v/>
      </c>
      <c r="D141" s="59" t="str">
        <f>IF($A141&lt;=D$178,'MissFill 1'!C144,"")</f>
        <v/>
      </c>
      <c r="E141" s="59" t="str">
        <f>IF($A141&lt;=E$178,'MissFill 1'!D144,"")</f>
        <v/>
      </c>
      <c r="F141" s="59" t="str">
        <f>IF($A141&lt;=F$178,'MissFill 1'!E144,"")</f>
        <v/>
      </c>
      <c r="G141" s="59">
        <f>IF($A141&lt;=G$178,'MissFill 1'!F144,"")</f>
        <v>0</v>
      </c>
      <c r="H141" s="59" t="str">
        <f>IF($A141&lt;=H$178,'MissFill 1'!G144,"")</f>
        <v/>
      </c>
      <c r="I141" s="59" t="str">
        <f>IF($A141&lt;=I$178,'MissFill 1'!H144,"")</f>
        <v/>
      </c>
      <c r="J141" s="59" t="str">
        <f>IF($A141&lt;=J$178,'MissFill 1'!I144,"")</f>
        <v/>
      </c>
      <c r="K141" s="59" t="str">
        <f>IF($A141&lt;=K$178,'MissFill 1'!J144,"")</f>
        <v/>
      </c>
      <c r="L141" s="59" t="str">
        <f>IF($A141&lt;=L$178,'MissFill 1'!K144,"")</f>
        <v/>
      </c>
      <c r="M141" s="59">
        <f>IF($A141&lt;=M$178,'MissFill 1'!L144,"")</f>
        <v>35</v>
      </c>
      <c r="N141" s="59" t="str">
        <f>IF($A141&lt;=N$178,'MissFill 1'!M144,"")</f>
        <v/>
      </c>
      <c r="O141" s="59" t="str">
        <f>IF($A141&lt;=O$178,'MissFill 1'!N144,"")</f>
        <v/>
      </c>
      <c r="P141" s="59" t="str">
        <f>IF($A141&lt;=P$178,'MissFill 1'!O144,"")</f>
        <v/>
      </c>
      <c r="Q141" s="59" t="str">
        <f>IF($A141&lt;=Q$178,'MissFill 1'!P144,"")</f>
        <v/>
      </c>
      <c r="R141" s="59" t="str">
        <f>IF($A141&lt;=R$178,'MissFill 1'!Q144,"")</f>
        <v/>
      </c>
      <c r="S141" s="59" t="str">
        <f>IF($A141&lt;=S$178,'MissFill 1'!R144,"")</f>
        <v/>
      </c>
      <c r="T141" s="59" t="str">
        <f>IF($A141&lt;=T$178,'MissFill 1'!S144,"")</f>
        <v/>
      </c>
      <c r="U141" s="59" t="str">
        <f>IF($A141&lt;=U$178,'MissFill 1'!T144,"")</f>
        <v/>
      </c>
      <c r="V141" s="59" t="str">
        <f>IF($A141&lt;=V$178,'MissFill 1'!U144,"")</f>
        <v/>
      </c>
      <c r="W141" s="59" t="str">
        <f>IF($A141&lt;=W$178,'MissFill 1'!V144,"")</f>
        <v/>
      </c>
      <c r="X141" s="59" t="str">
        <f>IF($A141&lt;=X$178,'MissFill 1'!W144,"")</f>
        <v/>
      </c>
      <c r="Y141" s="59">
        <f>IF($A141&lt;=Y$178,'MissFill 1'!X144,"")</f>
        <v>986.89207017757099</v>
      </c>
      <c r="Z141" s="59" t="str">
        <f>IF($A141&lt;=Z$178,'MissFill 1'!Y144,"")</f>
        <v/>
      </c>
      <c r="AA141" s="59" t="str">
        <f>IF($A141&lt;=AA$178,'MissFill 1'!Z144,"")</f>
        <v/>
      </c>
      <c r="AB141" s="59">
        <f>IF($A141&lt;=AB$178,'MissFill 1'!AA144,"")</f>
        <v>802</v>
      </c>
      <c r="AC141" s="59" t="str">
        <f>IF($A141&lt;=AC$178,'MissFill 1'!AB144,"")</f>
        <v/>
      </c>
      <c r="AD141" s="59" t="str">
        <f>IF($A141&lt;=AD$178,'MissFill 1'!AC144,"")</f>
        <v/>
      </c>
      <c r="AE141" s="59" t="str">
        <f>IF($A141&lt;=AE$178,'MissFill 1'!AD144,"")</f>
        <v/>
      </c>
      <c r="AF141" s="59" t="str">
        <f>IF($A141&lt;=AF$178,'MissFill 1'!AE144,"")</f>
        <v/>
      </c>
      <c r="AG141" s="59" t="str">
        <f>IF($A141&lt;=AG$178,'MissFill 1'!AF144,"")</f>
        <v/>
      </c>
      <c r="AH141" s="59" t="str">
        <f>IF($A141&lt;=AH$178,'MissFill 1'!AG144,"")</f>
        <v/>
      </c>
      <c r="AI141" s="59" t="str">
        <f>IF($A141&lt;=AI$178,'MissFill 1'!AH144,"")</f>
        <v/>
      </c>
      <c r="AJ141" s="59">
        <f>IF($A141&lt;=AJ$178,'MissFill 1'!AI144,"")</f>
        <v>9</v>
      </c>
      <c r="AK141" s="59" t="str">
        <f>IF($A141&lt;=AK$178,'MissFill 1'!AJ144,"")</f>
        <v/>
      </c>
      <c r="AL141" s="59" t="str">
        <f>IF($A141&lt;=AL$178,'MissFill 1'!AK144,"")</f>
        <v/>
      </c>
      <c r="AM141" s="59" t="str">
        <f>IF($A141&lt;=AM$178,'MissFill 1'!AL144,"")</f>
        <v/>
      </c>
      <c r="AN141" s="59" t="str">
        <f>IF($A141&lt;=AN$178,'MissFill 1'!AM144,"")</f>
        <v/>
      </c>
      <c r="AO141" s="59" t="str">
        <f>IF($A141&lt;=AO$178,'MissFill 1'!AN144,"")</f>
        <v/>
      </c>
      <c r="AP141" s="59" t="str">
        <f>IF($A141&lt;=AP$178,'MissFill 1'!AO144,"")</f>
        <v/>
      </c>
      <c r="AQ141" s="59">
        <f>IF($A141&lt;=AQ$178,'MissFill 1'!AP144,"")</f>
        <v>326.42252878913018</v>
      </c>
      <c r="AR141" s="59" t="str">
        <f>IF($A141&lt;=AR$178,'MissFill 1'!AQ144,"")</f>
        <v/>
      </c>
      <c r="AS141" s="59" t="str">
        <f>IF($A141&lt;=AS$178,'MissFill 1'!AR144,"")</f>
        <v/>
      </c>
      <c r="AT141" s="59" t="str">
        <f>IF($A141&lt;=AT$178,'MissFill 1'!AS144,"")</f>
        <v/>
      </c>
      <c r="AU141" s="59" t="str">
        <f>IF($A141&lt;=AU$178,'MissFill 1'!AT144,"")</f>
        <v/>
      </c>
      <c r="AV141" s="59" t="str">
        <f>IF($A141&lt;=AV$178,'MissFill 1'!AU144,"")</f>
        <v/>
      </c>
      <c r="AW141" s="59" t="str">
        <f>IF($A141&lt;=AW$178,'MissFill 1'!AV144,"")</f>
        <v/>
      </c>
      <c r="AX141" s="59">
        <f>IF($A141&lt;=AX$178,'MissFill 1'!AW144,"")</f>
        <v>305.40930880231099</v>
      </c>
    </row>
    <row r="142" spans="1:50" x14ac:dyDescent="0.25">
      <c r="A142" s="41">
        <v>44487</v>
      </c>
      <c r="B142" s="52">
        <v>291</v>
      </c>
      <c r="C142" s="59" t="str">
        <f>IF($A142&lt;=C$178,'MissFill 1'!B145,"")</f>
        <v/>
      </c>
      <c r="D142" s="59" t="str">
        <f>IF($A142&lt;=D$178,'MissFill 1'!C145,"")</f>
        <v/>
      </c>
      <c r="E142" s="59" t="str">
        <f>IF($A142&lt;=E$178,'MissFill 1'!D145,"")</f>
        <v/>
      </c>
      <c r="F142" s="59" t="str">
        <f>IF($A142&lt;=F$178,'MissFill 1'!E145,"")</f>
        <v/>
      </c>
      <c r="G142" s="59">
        <f>IF($A142&lt;=G$178,'MissFill 1'!F145,"")</f>
        <v>0</v>
      </c>
      <c r="H142" s="59" t="str">
        <f>IF($A142&lt;=H$178,'MissFill 1'!G145,"")</f>
        <v/>
      </c>
      <c r="I142" s="59" t="str">
        <f>IF($A142&lt;=I$178,'MissFill 1'!H145,"")</f>
        <v/>
      </c>
      <c r="J142" s="59" t="str">
        <f>IF($A142&lt;=J$178,'MissFill 1'!I145,"")</f>
        <v/>
      </c>
      <c r="K142" s="59" t="str">
        <f>IF($A142&lt;=K$178,'MissFill 1'!J145,"")</f>
        <v/>
      </c>
      <c r="L142" s="59" t="str">
        <f>IF($A142&lt;=L$178,'MissFill 1'!K145,"")</f>
        <v/>
      </c>
      <c r="M142" s="59">
        <f>IF($A142&lt;=M$178,'MissFill 1'!L145,"")</f>
        <v>0</v>
      </c>
      <c r="N142" s="59" t="str">
        <f>IF($A142&lt;=N$178,'MissFill 1'!M145,"")</f>
        <v/>
      </c>
      <c r="O142" s="59" t="str">
        <f>IF($A142&lt;=O$178,'MissFill 1'!N145,"")</f>
        <v/>
      </c>
      <c r="P142" s="59" t="str">
        <f>IF($A142&lt;=P$178,'MissFill 1'!O145,"")</f>
        <v/>
      </c>
      <c r="Q142" s="59" t="str">
        <f>IF($A142&lt;=Q$178,'MissFill 1'!P145,"")</f>
        <v/>
      </c>
      <c r="R142" s="59" t="str">
        <f>IF($A142&lt;=R$178,'MissFill 1'!Q145,"")</f>
        <v/>
      </c>
      <c r="S142" s="59" t="str">
        <f>IF($A142&lt;=S$178,'MissFill 1'!R145,"")</f>
        <v/>
      </c>
      <c r="T142" s="59" t="str">
        <f>IF($A142&lt;=T$178,'MissFill 1'!S145,"")</f>
        <v/>
      </c>
      <c r="U142" s="59" t="str">
        <f>IF($A142&lt;=U$178,'MissFill 1'!T145,"")</f>
        <v/>
      </c>
      <c r="V142" s="59" t="str">
        <f>IF($A142&lt;=V$178,'MissFill 1'!U145,"")</f>
        <v/>
      </c>
      <c r="W142" s="59" t="str">
        <f>IF($A142&lt;=W$178,'MissFill 1'!V145,"")</f>
        <v/>
      </c>
      <c r="X142" s="59" t="str">
        <f>IF($A142&lt;=X$178,'MissFill 1'!W145,"")</f>
        <v/>
      </c>
      <c r="Y142" s="59">
        <f>IF($A142&lt;=Y$178,'MissFill 1'!X145,"")</f>
        <v>574.062352276929</v>
      </c>
      <c r="Z142" s="59" t="str">
        <f>IF($A142&lt;=Z$178,'MissFill 1'!Y145,"")</f>
        <v/>
      </c>
      <c r="AA142" s="59" t="str">
        <f>IF($A142&lt;=AA$178,'MissFill 1'!Z145,"")</f>
        <v/>
      </c>
      <c r="AB142" s="59" t="str">
        <f>IF($A142&lt;=AB$178,'MissFill 1'!AA145,"")</f>
        <v/>
      </c>
      <c r="AC142" s="59" t="str">
        <f>IF($A142&lt;=AC$178,'MissFill 1'!AB145,"")</f>
        <v/>
      </c>
      <c r="AD142" s="59" t="str">
        <f>IF($A142&lt;=AD$178,'MissFill 1'!AC145,"")</f>
        <v/>
      </c>
      <c r="AE142" s="59" t="str">
        <f>IF($A142&lt;=AE$178,'MissFill 1'!AD145,"")</f>
        <v/>
      </c>
      <c r="AF142" s="59" t="str">
        <f>IF($A142&lt;=AF$178,'MissFill 1'!AE145,"")</f>
        <v/>
      </c>
      <c r="AG142" s="59" t="str">
        <f>IF($A142&lt;=AG$178,'MissFill 1'!AF145,"")</f>
        <v/>
      </c>
      <c r="AH142" s="59" t="str">
        <f>IF($A142&lt;=AH$178,'MissFill 1'!AG145,"")</f>
        <v/>
      </c>
      <c r="AI142" s="59" t="str">
        <f>IF($A142&lt;=AI$178,'MissFill 1'!AH145,"")</f>
        <v/>
      </c>
      <c r="AJ142" s="59">
        <f>IF($A142&lt;=AJ$178,'MissFill 1'!AI145,"")</f>
        <v>64.078261932783974</v>
      </c>
      <c r="AK142" s="59" t="str">
        <f>IF($A142&lt;=AK$178,'MissFill 1'!AJ145,"")</f>
        <v/>
      </c>
      <c r="AL142" s="59" t="str">
        <f>IF($A142&lt;=AL$178,'MissFill 1'!AK145,"")</f>
        <v/>
      </c>
      <c r="AM142" s="59" t="str">
        <f>IF($A142&lt;=AM$178,'MissFill 1'!AL145,"")</f>
        <v/>
      </c>
      <c r="AN142" s="59" t="str">
        <f>IF($A142&lt;=AN$178,'MissFill 1'!AM145,"")</f>
        <v/>
      </c>
      <c r="AO142" s="59" t="str">
        <f>IF($A142&lt;=AO$178,'MissFill 1'!AN145,"")</f>
        <v/>
      </c>
      <c r="AP142" s="59" t="str">
        <f>IF($A142&lt;=AP$178,'MissFill 1'!AO145,"")</f>
        <v/>
      </c>
      <c r="AQ142" s="59">
        <f>IF($A142&lt;=AQ$178,'MissFill 1'!AP145,"")</f>
        <v>189.8757628877924</v>
      </c>
      <c r="AR142" s="59" t="str">
        <f>IF($A142&lt;=AR$178,'MissFill 1'!AQ145,"")</f>
        <v/>
      </c>
      <c r="AS142" s="59" t="str">
        <f>IF($A142&lt;=AS$178,'MissFill 1'!AR145,"")</f>
        <v/>
      </c>
      <c r="AT142" s="59" t="str">
        <f>IF($A142&lt;=AT$178,'MissFill 1'!AS145,"")</f>
        <v/>
      </c>
      <c r="AU142" s="59" t="str">
        <f>IF($A142&lt;=AU$178,'MissFill 1'!AT145,"")</f>
        <v/>
      </c>
      <c r="AV142" s="59" t="str">
        <f>IF($A142&lt;=AV$178,'MissFill 1'!AU145,"")</f>
        <v/>
      </c>
      <c r="AW142" s="59" t="str">
        <f>IF($A142&lt;=AW$178,'MissFill 1'!AV145,"")</f>
        <v/>
      </c>
      <c r="AX142" s="59">
        <f>IF($A142&lt;=AX$178,'MissFill 1'!AW145,"")</f>
        <v>177.65264461673974</v>
      </c>
    </row>
    <row r="143" spans="1:50" x14ac:dyDescent="0.25">
      <c r="A143" s="41">
        <v>44488</v>
      </c>
      <c r="B143" s="52">
        <v>292</v>
      </c>
      <c r="C143" s="59" t="str">
        <f>IF($A143&lt;=C$178,'MissFill 1'!B146,"")</f>
        <v/>
      </c>
      <c r="D143" s="59" t="str">
        <f>IF($A143&lt;=D$178,'MissFill 1'!C146,"")</f>
        <v/>
      </c>
      <c r="E143" s="59" t="str">
        <f>IF($A143&lt;=E$178,'MissFill 1'!D146,"")</f>
        <v/>
      </c>
      <c r="F143" s="59" t="str">
        <f>IF($A143&lt;=F$178,'MissFill 1'!E146,"")</f>
        <v/>
      </c>
      <c r="G143" s="59">
        <f>IF($A143&lt;=G$178,'MissFill 1'!F146,"")</f>
        <v>0</v>
      </c>
      <c r="H143" s="59" t="str">
        <f>IF($A143&lt;=H$178,'MissFill 1'!G146,"")</f>
        <v/>
      </c>
      <c r="I143" s="59" t="str">
        <f>IF($A143&lt;=I$178,'MissFill 1'!H146,"")</f>
        <v/>
      </c>
      <c r="J143" s="59" t="str">
        <f>IF($A143&lt;=J$178,'MissFill 1'!I146,"")</f>
        <v/>
      </c>
      <c r="K143" s="59" t="str">
        <f>IF($A143&lt;=K$178,'MissFill 1'!J146,"")</f>
        <v/>
      </c>
      <c r="L143" s="59" t="str">
        <f>IF($A143&lt;=L$178,'MissFill 1'!K146,"")</f>
        <v/>
      </c>
      <c r="M143" s="59" t="str">
        <f>IF($A143&lt;=M$178,'MissFill 1'!L146,"")</f>
        <v/>
      </c>
      <c r="N143" s="59" t="str">
        <f>IF($A143&lt;=N$178,'MissFill 1'!M146,"")</f>
        <v/>
      </c>
      <c r="O143" s="59" t="str">
        <f>IF($A143&lt;=O$178,'MissFill 1'!N146,"")</f>
        <v/>
      </c>
      <c r="P143" s="59" t="str">
        <f>IF($A143&lt;=P$178,'MissFill 1'!O146,"")</f>
        <v/>
      </c>
      <c r="Q143" s="59" t="str">
        <f>IF($A143&lt;=Q$178,'MissFill 1'!P146,"")</f>
        <v/>
      </c>
      <c r="R143" s="59" t="str">
        <f>IF($A143&lt;=R$178,'MissFill 1'!Q146,"")</f>
        <v/>
      </c>
      <c r="S143" s="59" t="str">
        <f>IF($A143&lt;=S$178,'MissFill 1'!R146,"")</f>
        <v/>
      </c>
      <c r="T143" s="59" t="str">
        <f>IF($A143&lt;=T$178,'MissFill 1'!S146,"")</f>
        <v/>
      </c>
      <c r="U143" s="59" t="str">
        <f>IF($A143&lt;=U$178,'MissFill 1'!T146,"")</f>
        <v/>
      </c>
      <c r="V143" s="59" t="str">
        <f>IF($A143&lt;=V$178,'MissFill 1'!U146,"")</f>
        <v/>
      </c>
      <c r="W143" s="59" t="str">
        <f>IF($A143&lt;=W$178,'MissFill 1'!V146,"")</f>
        <v/>
      </c>
      <c r="X143" s="59" t="str">
        <f>IF($A143&lt;=X$178,'MissFill 1'!W146,"")</f>
        <v/>
      </c>
      <c r="Y143" s="59">
        <f>IF($A143&lt;=Y$178,'MissFill 1'!X146,"")</f>
        <v>781.10123342599297</v>
      </c>
      <c r="Z143" s="59" t="str">
        <f>IF($A143&lt;=Z$178,'MissFill 1'!Y146,"")</f>
        <v/>
      </c>
      <c r="AA143" s="59" t="str">
        <f>IF($A143&lt;=AA$178,'MissFill 1'!Z146,"")</f>
        <v/>
      </c>
      <c r="AB143" s="59" t="str">
        <f>IF($A143&lt;=AB$178,'MissFill 1'!AA146,"")</f>
        <v/>
      </c>
      <c r="AC143" s="59" t="str">
        <f>IF($A143&lt;=AC$178,'MissFill 1'!AB146,"")</f>
        <v/>
      </c>
      <c r="AD143" s="59" t="str">
        <f>IF($A143&lt;=AD$178,'MissFill 1'!AC146,"")</f>
        <v/>
      </c>
      <c r="AE143" s="59" t="str">
        <f>IF($A143&lt;=AE$178,'MissFill 1'!AD146,"")</f>
        <v/>
      </c>
      <c r="AF143" s="59" t="str">
        <f>IF($A143&lt;=AF$178,'MissFill 1'!AE146,"")</f>
        <v/>
      </c>
      <c r="AG143" s="59" t="str">
        <f>IF($A143&lt;=AG$178,'MissFill 1'!AF146,"")</f>
        <v/>
      </c>
      <c r="AH143" s="59" t="str">
        <f>IF($A143&lt;=AH$178,'MissFill 1'!AG146,"")</f>
        <v/>
      </c>
      <c r="AI143" s="59" t="str">
        <f>IF($A143&lt;=AI$178,'MissFill 1'!AH146,"")</f>
        <v/>
      </c>
      <c r="AJ143" s="59" t="str">
        <f>IF($A143&lt;=AJ$178,'MissFill 1'!AI146,"")</f>
        <v/>
      </c>
      <c r="AK143" s="59" t="str">
        <f>IF($A143&lt;=AK$178,'MissFill 1'!AJ146,"")</f>
        <v/>
      </c>
      <c r="AL143" s="59" t="str">
        <f>IF($A143&lt;=AL$178,'MissFill 1'!AK146,"")</f>
        <v/>
      </c>
      <c r="AM143" s="59" t="str">
        <f>IF($A143&lt;=AM$178,'MissFill 1'!AL146,"")</f>
        <v/>
      </c>
      <c r="AN143" s="59" t="str">
        <f>IF($A143&lt;=AN$178,'MissFill 1'!AM146,"")</f>
        <v/>
      </c>
      <c r="AO143" s="59" t="str">
        <f>IF($A143&lt;=AO$178,'MissFill 1'!AN146,"")</f>
        <v/>
      </c>
      <c r="AP143" s="59" t="str">
        <f>IF($A143&lt;=AP$178,'MissFill 1'!AO146,"")</f>
        <v/>
      </c>
      <c r="AQ143" s="59">
        <f>IF($A143&lt;=AQ$178,'MissFill 1'!AP146,"")</f>
        <v>258.35554622437542</v>
      </c>
      <c r="AR143" s="59" t="str">
        <f>IF($A143&lt;=AR$178,'MissFill 1'!AQ146,"")</f>
        <v/>
      </c>
      <c r="AS143" s="59" t="str">
        <f>IF($A143&lt;=AS$178,'MissFill 1'!AR146,"")</f>
        <v/>
      </c>
      <c r="AT143" s="59" t="str">
        <f>IF($A143&lt;=AT$178,'MissFill 1'!AS146,"")</f>
        <v/>
      </c>
      <c r="AU143" s="59" t="str">
        <f>IF($A143&lt;=AU$178,'MissFill 1'!AT146,"")</f>
        <v/>
      </c>
      <c r="AV143" s="59" t="str">
        <f>IF($A143&lt;=AV$178,'MissFill 1'!AU146,"")</f>
        <v/>
      </c>
      <c r="AW143" s="59" t="str">
        <f>IF($A143&lt;=AW$178,'MissFill 1'!AV146,"")</f>
        <v/>
      </c>
      <c r="AX143" s="59" t="str">
        <f>IF($A143&lt;=AX$178,'MissFill 1'!AW146,"")</f>
        <v/>
      </c>
    </row>
    <row r="144" spans="1:50" x14ac:dyDescent="0.25">
      <c r="A144" s="41">
        <v>44489</v>
      </c>
      <c r="B144" s="52">
        <v>293</v>
      </c>
      <c r="C144" s="59" t="str">
        <f>IF($A144&lt;=C$178,'MissFill 1'!B147,"")</f>
        <v/>
      </c>
      <c r="D144" s="59" t="str">
        <f>IF($A144&lt;=D$178,'MissFill 1'!C147,"")</f>
        <v/>
      </c>
      <c r="E144" s="59" t="str">
        <f>IF($A144&lt;=E$178,'MissFill 1'!D147,"")</f>
        <v/>
      </c>
      <c r="F144" s="59" t="str">
        <f>IF($A144&lt;=F$178,'MissFill 1'!E147,"")</f>
        <v/>
      </c>
      <c r="G144" s="59">
        <f>IF($A144&lt;=G$178,'MissFill 1'!F147,"")</f>
        <v>0</v>
      </c>
      <c r="H144" s="59" t="str">
        <f>IF($A144&lt;=H$178,'MissFill 1'!G147,"")</f>
        <v/>
      </c>
      <c r="I144" s="59" t="str">
        <f>IF($A144&lt;=I$178,'MissFill 1'!H147,"")</f>
        <v/>
      </c>
      <c r="J144" s="59" t="str">
        <f>IF($A144&lt;=J$178,'MissFill 1'!I147,"")</f>
        <v/>
      </c>
      <c r="K144" s="59" t="str">
        <f>IF($A144&lt;=K$178,'MissFill 1'!J147,"")</f>
        <v/>
      </c>
      <c r="L144" s="59" t="str">
        <f>IF($A144&lt;=L$178,'MissFill 1'!K147,"")</f>
        <v/>
      </c>
      <c r="M144" s="59" t="str">
        <f>IF($A144&lt;=M$178,'MissFill 1'!L147,"")</f>
        <v/>
      </c>
      <c r="N144" s="59" t="str">
        <f>IF($A144&lt;=N$178,'MissFill 1'!M147,"")</f>
        <v/>
      </c>
      <c r="O144" s="59" t="str">
        <f>IF($A144&lt;=O$178,'MissFill 1'!N147,"")</f>
        <v/>
      </c>
      <c r="P144" s="59" t="str">
        <f>IF($A144&lt;=P$178,'MissFill 1'!O147,"")</f>
        <v/>
      </c>
      <c r="Q144" s="59" t="str">
        <f>IF($A144&lt;=Q$178,'MissFill 1'!P147,"")</f>
        <v/>
      </c>
      <c r="R144" s="59" t="str">
        <f>IF($A144&lt;=R$178,'MissFill 1'!Q147,"")</f>
        <v/>
      </c>
      <c r="S144" s="59" t="str">
        <f>IF($A144&lt;=S$178,'MissFill 1'!R147,"")</f>
        <v/>
      </c>
      <c r="T144" s="59" t="str">
        <f>IF($A144&lt;=T$178,'MissFill 1'!S147,"")</f>
        <v/>
      </c>
      <c r="U144" s="59" t="str">
        <f>IF($A144&lt;=U$178,'MissFill 1'!T147,"")</f>
        <v/>
      </c>
      <c r="V144" s="59" t="str">
        <f>IF($A144&lt;=V$178,'MissFill 1'!U147,"")</f>
        <v/>
      </c>
      <c r="W144" s="59" t="str">
        <f>IF($A144&lt;=W$178,'MissFill 1'!V147,"")</f>
        <v/>
      </c>
      <c r="X144" s="59" t="str">
        <f>IF($A144&lt;=X$178,'MissFill 1'!W147,"")</f>
        <v/>
      </c>
      <c r="Y144" s="59">
        <f>IF($A144&lt;=Y$178,'MissFill 1'!X147,"")</f>
        <v>464.56300265917844</v>
      </c>
      <c r="Z144" s="59" t="str">
        <f>IF($A144&lt;=Z$178,'MissFill 1'!Y147,"")</f>
        <v/>
      </c>
      <c r="AA144" s="59" t="str">
        <f>IF($A144&lt;=AA$178,'MissFill 1'!Z147,"")</f>
        <v/>
      </c>
      <c r="AB144" s="59" t="str">
        <f>IF($A144&lt;=AB$178,'MissFill 1'!AA147,"")</f>
        <v/>
      </c>
      <c r="AC144" s="59" t="str">
        <f>IF($A144&lt;=AC$178,'MissFill 1'!AB147,"")</f>
        <v/>
      </c>
      <c r="AD144" s="59" t="str">
        <f>IF($A144&lt;=AD$178,'MissFill 1'!AC147,"")</f>
        <v/>
      </c>
      <c r="AE144" s="59" t="str">
        <f>IF($A144&lt;=AE$178,'MissFill 1'!AD147,"")</f>
        <v/>
      </c>
      <c r="AF144" s="59" t="str">
        <f>IF($A144&lt;=AF$178,'MissFill 1'!AE147,"")</f>
        <v/>
      </c>
      <c r="AG144" s="59" t="str">
        <f>IF($A144&lt;=AG$178,'MissFill 1'!AF147,"")</f>
        <v/>
      </c>
      <c r="AH144" s="59" t="str">
        <f>IF($A144&lt;=AH$178,'MissFill 1'!AG147,"")</f>
        <v/>
      </c>
      <c r="AI144" s="59" t="str">
        <f>IF($A144&lt;=AI$178,'MissFill 1'!AH147,"")</f>
        <v/>
      </c>
      <c r="AJ144" s="59" t="str">
        <f>IF($A144&lt;=AJ$178,'MissFill 1'!AI147,"")</f>
        <v/>
      </c>
      <c r="AK144" s="59" t="str">
        <f>IF($A144&lt;=AK$178,'MissFill 1'!AJ147,"")</f>
        <v/>
      </c>
      <c r="AL144" s="59" t="str">
        <f>IF($A144&lt;=AL$178,'MissFill 1'!AK147,"")</f>
        <v/>
      </c>
      <c r="AM144" s="59" t="str">
        <f>IF($A144&lt;=AM$178,'MissFill 1'!AL147,"")</f>
        <v/>
      </c>
      <c r="AN144" s="59" t="str">
        <f>IF($A144&lt;=AN$178,'MissFill 1'!AM147,"")</f>
        <v/>
      </c>
      <c r="AO144" s="59" t="str">
        <f>IF($A144&lt;=AO$178,'MissFill 1'!AN147,"")</f>
        <v/>
      </c>
      <c r="AP144" s="59" t="str">
        <f>IF($A144&lt;=AP$178,'MissFill 1'!AO147,"")</f>
        <v/>
      </c>
      <c r="AQ144" s="59">
        <f>IF($A144&lt;=AQ$178,'MissFill 1'!AP147,"")</f>
        <v>153.6579679707086</v>
      </c>
      <c r="AR144" s="59" t="str">
        <f>IF($A144&lt;=AR$178,'MissFill 1'!AQ147,"")</f>
        <v/>
      </c>
      <c r="AS144" s="59" t="str">
        <f>IF($A144&lt;=AS$178,'MissFill 1'!AR147,"")</f>
        <v/>
      </c>
      <c r="AT144" s="59" t="str">
        <f>IF($A144&lt;=AT$178,'MissFill 1'!AS147,"")</f>
        <v/>
      </c>
      <c r="AU144" s="59" t="str">
        <f>IF($A144&lt;=AU$178,'MissFill 1'!AT147,"")</f>
        <v/>
      </c>
      <c r="AV144" s="59" t="str">
        <f>IF($A144&lt;=AV$178,'MissFill 1'!AU147,"")</f>
        <v/>
      </c>
      <c r="AW144" s="59" t="str">
        <f>IF($A144&lt;=AW$178,'MissFill 1'!AV147,"")</f>
        <v/>
      </c>
      <c r="AX144" s="59" t="str">
        <f>IF($A144&lt;=AX$178,'MissFill 1'!AW147,"")</f>
        <v/>
      </c>
    </row>
    <row r="145" spans="1:50" x14ac:dyDescent="0.25">
      <c r="A145" s="41">
        <v>44490</v>
      </c>
      <c r="B145" s="52">
        <v>294</v>
      </c>
      <c r="C145" s="59" t="str">
        <f>IF($A145&lt;=C$178,'MissFill 1'!B148,"")</f>
        <v/>
      </c>
      <c r="D145" s="59" t="str">
        <f>IF($A145&lt;=D$178,'MissFill 1'!C148,"")</f>
        <v/>
      </c>
      <c r="E145" s="59" t="str">
        <f>IF($A145&lt;=E$178,'MissFill 1'!D148,"")</f>
        <v/>
      </c>
      <c r="F145" s="59" t="str">
        <f>IF($A145&lt;=F$178,'MissFill 1'!E148,"")</f>
        <v/>
      </c>
      <c r="G145" s="59">
        <f>IF($A145&lt;=G$178,'MissFill 1'!F148,"")</f>
        <v>0</v>
      </c>
      <c r="H145" s="59" t="str">
        <f>IF($A145&lt;=H$178,'MissFill 1'!G148,"")</f>
        <v/>
      </c>
      <c r="I145" s="59" t="str">
        <f>IF($A145&lt;=I$178,'MissFill 1'!H148,"")</f>
        <v/>
      </c>
      <c r="J145" s="59" t="str">
        <f>IF($A145&lt;=J$178,'MissFill 1'!I148,"")</f>
        <v/>
      </c>
      <c r="K145" s="59" t="str">
        <f>IF($A145&lt;=K$178,'MissFill 1'!J148,"")</f>
        <v/>
      </c>
      <c r="L145" s="59" t="str">
        <f>IF($A145&lt;=L$178,'MissFill 1'!K148,"")</f>
        <v/>
      </c>
      <c r="M145" s="59" t="str">
        <f>IF($A145&lt;=M$178,'MissFill 1'!L148,"")</f>
        <v/>
      </c>
      <c r="N145" s="59" t="str">
        <f>IF($A145&lt;=N$178,'MissFill 1'!M148,"")</f>
        <v/>
      </c>
      <c r="O145" s="59" t="str">
        <f>IF($A145&lt;=O$178,'MissFill 1'!N148,"")</f>
        <v/>
      </c>
      <c r="P145" s="59" t="str">
        <f>IF($A145&lt;=P$178,'MissFill 1'!O148,"")</f>
        <v/>
      </c>
      <c r="Q145" s="59" t="str">
        <f>IF($A145&lt;=Q$178,'MissFill 1'!P148,"")</f>
        <v/>
      </c>
      <c r="R145" s="59" t="str">
        <f>IF($A145&lt;=R$178,'MissFill 1'!Q148,"")</f>
        <v/>
      </c>
      <c r="S145" s="59" t="str">
        <f>IF($A145&lt;=S$178,'MissFill 1'!R148,"")</f>
        <v/>
      </c>
      <c r="T145" s="59" t="str">
        <f>IF($A145&lt;=T$178,'MissFill 1'!S148,"")</f>
        <v/>
      </c>
      <c r="U145" s="59" t="str">
        <f>IF($A145&lt;=U$178,'MissFill 1'!T148,"")</f>
        <v/>
      </c>
      <c r="V145" s="59" t="str">
        <f>IF($A145&lt;=V$178,'MissFill 1'!U148,"")</f>
        <v/>
      </c>
      <c r="W145" s="59" t="str">
        <f>IF($A145&lt;=W$178,'MissFill 1'!V148,"")</f>
        <v/>
      </c>
      <c r="X145" s="59" t="str">
        <f>IF($A145&lt;=X$178,'MissFill 1'!W148,"")</f>
        <v/>
      </c>
      <c r="Y145" s="59">
        <f>IF($A145&lt;=Y$178,'MissFill 1'!X148,"")</f>
        <v>1070.362174989252</v>
      </c>
      <c r="Z145" s="59" t="str">
        <f>IF($A145&lt;=Z$178,'MissFill 1'!Y148,"")</f>
        <v/>
      </c>
      <c r="AA145" s="59" t="str">
        <f>IF($A145&lt;=AA$178,'MissFill 1'!Z148,"")</f>
        <v/>
      </c>
      <c r="AB145" s="59" t="str">
        <f>IF($A145&lt;=AB$178,'MissFill 1'!AA148,"")</f>
        <v/>
      </c>
      <c r="AC145" s="59" t="str">
        <f>IF($A145&lt;=AC$178,'MissFill 1'!AB148,"")</f>
        <v/>
      </c>
      <c r="AD145" s="59" t="str">
        <f>IF($A145&lt;=AD$178,'MissFill 1'!AC148,"")</f>
        <v/>
      </c>
      <c r="AE145" s="59" t="str">
        <f>IF($A145&lt;=AE$178,'MissFill 1'!AD148,"")</f>
        <v/>
      </c>
      <c r="AF145" s="59" t="str">
        <f>IF($A145&lt;=AF$178,'MissFill 1'!AE148,"")</f>
        <v/>
      </c>
      <c r="AG145" s="59" t="str">
        <f>IF($A145&lt;=AG$178,'MissFill 1'!AF148,"")</f>
        <v/>
      </c>
      <c r="AH145" s="59" t="str">
        <f>IF($A145&lt;=AH$178,'MissFill 1'!AG148,"")</f>
        <v/>
      </c>
      <c r="AI145" s="59" t="str">
        <f>IF($A145&lt;=AI$178,'MissFill 1'!AH148,"")</f>
        <v/>
      </c>
      <c r="AJ145" s="59" t="str">
        <f>IF($A145&lt;=AJ$178,'MissFill 1'!AI148,"")</f>
        <v/>
      </c>
      <c r="AK145" s="59" t="str">
        <f>IF($A145&lt;=AK$178,'MissFill 1'!AJ148,"")</f>
        <v/>
      </c>
      <c r="AL145" s="59" t="str">
        <f>IF($A145&lt;=AL$178,'MissFill 1'!AK148,"")</f>
        <v/>
      </c>
      <c r="AM145" s="59" t="str">
        <f>IF($A145&lt;=AM$178,'MissFill 1'!AL148,"")</f>
        <v/>
      </c>
      <c r="AN145" s="59" t="str">
        <f>IF($A145&lt;=AN$178,'MissFill 1'!AM148,"")</f>
        <v/>
      </c>
      <c r="AO145" s="59" t="str">
        <f>IF($A145&lt;=AO$178,'MissFill 1'!AN148,"")</f>
        <v/>
      </c>
      <c r="AP145" s="59" t="str">
        <f>IF($A145&lt;=AP$178,'MissFill 1'!AO148,"")</f>
        <v/>
      </c>
      <c r="AQ145" s="59">
        <f>IF($A145&lt;=AQ$178,'MissFill 1'!AP148,"")</f>
        <v>354.03094060468663</v>
      </c>
      <c r="AR145" s="59" t="str">
        <f>IF($A145&lt;=AR$178,'MissFill 1'!AQ148,"")</f>
        <v/>
      </c>
      <c r="AS145" s="59" t="str">
        <f>IF($A145&lt;=AS$178,'MissFill 1'!AR148,"")</f>
        <v/>
      </c>
      <c r="AT145" s="59" t="str">
        <f>IF($A145&lt;=AT$178,'MissFill 1'!AS148,"")</f>
        <v/>
      </c>
      <c r="AU145" s="59" t="str">
        <f>IF($A145&lt;=AU$178,'MissFill 1'!AT148,"")</f>
        <v/>
      </c>
      <c r="AV145" s="59" t="str">
        <f>IF($A145&lt;=AV$178,'MissFill 1'!AU148,"")</f>
        <v/>
      </c>
      <c r="AW145" s="59" t="str">
        <f>IF($A145&lt;=AW$178,'MissFill 1'!AV148,"")</f>
        <v/>
      </c>
      <c r="AX145" s="59" t="str">
        <f>IF($A145&lt;=AX$178,'MissFill 1'!AW148,"")</f>
        <v/>
      </c>
    </row>
    <row r="146" spans="1:50" x14ac:dyDescent="0.25">
      <c r="A146" s="41">
        <v>44491</v>
      </c>
      <c r="B146" s="52">
        <v>295</v>
      </c>
      <c r="C146" s="59" t="str">
        <f>IF($A146&lt;=C$178,'MissFill 1'!B149,"")</f>
        <v/>
      </c>
      <c r="D146" s="59" t="str">
        <f>IF($A146&lt;=D$178,'MissFill 1'!C149,"")</f>
        <v/>
      </c>
      <c r="E146" s="59" t="str">
        <f>IF($A146&lt;=E$178,'MissFill 1'!D149,"")</f>
        <v/>
      </c>
      <c r="F146" s="59" t="str">
        <f>IF($A146&lt;=F$178,'MissFill 1'!E149,"")</f>
        <v/>
      </c>
      <c r="G146" s="59" t="str">
        <f>IF($A146&lt;=G$178,'MissFill 1'!F149,"")</f>
        <v/>
      </c>
      <c r="H146" s="59" t="str">
        <f>IF($A146&lt;=H$178,'MissFill 1'!G149,"")</f>
        <v/>
      </c>
      <c r="I146" s="59" t="str">
        <f>IF($A146&lt;=I$178,'MissFill 1'!H149,"")</f>
        <v/>
      </c>
      <c r="J146" s="59" t="str">
        <f>IF($A146&lt;=J$178,'MissFill 1'!I149,"")</f>
        <v/>
      </c>
      <c r="K146" s="59" t="str">
        <f>IF($A146&lt;=K$178,'MissFill 1'!J149,"")</f>
        <v/>
      </c>
      <c r="L146" s="59" t="str">
        <f>IF($A146&lt;=L$178,'MissFill 1'!K149,"")</f>
        <v/>
      </c>
      <c r="M146" s="59" t="str">
        <f>IF($A146&lt;=M$178,'MissFill 1'!L149,"")</f>
        <v/>
      </c>
      <c r="N146" s="59" t="str">
        <f>IF($A146&lt;=N$178,'MissFill 1'!M149,"")</f>
        <v/>
      </c>
      <c r="O146" s="59" t="str">
        <f>IF($A146&lt;=O$178,'MissFill 1'!N149,"")</f>
        <v/>
      </c>
      <c r="P146" s="59" t="str">
        <f>IF($A146&lt;=P$178,'MissFill 1'!O149,"")</f>
        <v/>
      </c>
      <c r="Q146" s="59" t="str">
        <f>IF($A146&lt;=Q$178,'MissFill 1'!P149,"")</f>
        <v/>
      </c>
      <c r="R146" s="59" t="str">
        <f>IF($A146&lt;=R$178,'MissFill 1'!Q149,"")</f>
        <v/>
      </c>
      <c r="S146" s="59" t="str">
        <f>IF($A146&lt;=S$178,'MissFill 1'!R149,"")</f>
        <v/>
      </c>
      <c r="T146" s="59" t="str">
        <f>IF($A146&lt;=T$178,'MissFill 1'!S149,"")</f>
        <v/>
      </c>
      <c r="U146" s="59" t="str">
        <f>IF($A146&lt;=U$178,'MissFill 1'!T149,"")</f>
        <v/>
      </c>
      <c r="V146" s="59" t="str">
        <f>IF($A146&lt;=V$178,'MissFill 1'!U149,"")</f>
        <v/>
      </c>
      <c r="W146" s="59" t="str">
        <f>IF($A146&lt;=W$178,'MissFill 1'!V149,"")</f>
        <v/>
      </c>
      <c r="X146" s="59" t="str">
        <f>IF($A146&lt;=X$178,'MissFill 1'!W149,"")</f>
        <v/>
      </c>
      <c r="Y146" s="59" t="str">
        <f>IF($A146&lt;=Y$178,'MissFill 1'!X149,"")</f>
        <v/>
      </c>
      <c r="Z146" s="59" t="str">
        <f>IF($A146&lt;=Z$178,'MissFill 1'!Y149,"")</f>
        <v/>
      </c>
      <c r="AA146" s="59" t="str">
        <f>IF($A146&lt;=AA$178,'MissFill 1'!Z149,"")</f>
        <v/>
      </c>
      <c r="AB146" s="59" t="str">
        <f>IF($A146&lt;=AB$178,'MissFill 1'!AA149,"")</f>
        <v/>
      </c>
      <c r="AC146" s="59" t="str">
        <f>IF($A146&lt;=AC$178,'MissFill 1'!AB149,"")</f>
        <v/>
      </c>
      <c r="AD146" s="59" t="str">
        <f>IF($A146&lt;=AD$178,'MissFill 1'!AC149,"")</f>
        <v/>
      </c>
      <c r="AE146" s="59" t="str">
        <f>IF($A146&lt;=AE$178,'MissFill 1'!AD149,"")</f>
        <v/>
      </c>
      <c r="AF146" s="59" t="str">
        <f>IF($A146&lt;=AF$178,'MissFill 1'!AE149,"")</f>
        <v/>
      </c>
      <c r="AG146" s="59" t="str">
        <f>IF($A146&lt;=AG$178,'MissFill 1'!AF149,"")</f>
        <v/>
      </c>
      <c r="AH146" s="59" t="str">
        <f>IF($A146&lt;=AH$178,'MissFill 1'!AG149,"")</f>
        <v/>
      </c>
      <c r="AI146" s="59" t="str">
        <f>IF($A146&lt;=AI$178,'MissFill 1'!AH149,"")</f>
        <v/>
      </c>
      <c r="AJ146" s="59" t="str">
        <f>IF($A146&lt;=AJ$178,'MissFill 1'!AI149,"")</f>
        <v/>
      </c>
      <c r="AK146" s="59" t="str">
        <f>IF($A146&lt;=AK$178,'MissFill 1'!AJ149,"")</f>
        <v/>
      </c>
      <c r="AL146" s="59" t="str">
        <f>IF($A146&lt;=AL$178,'MissFill 1'!AK149,"")</f>
        <v/>
      </c>
      <c r="AM146" s="59" t="str">
        <f>IF($A146&lt;=AM$178,'MissFill 1'!AL149,"")</f>
        <v/>
      </c>
      <c r="AN146" s="59" t="str">
        <f>IF($A146&lt;=AN$178,'MissFill 1'!AM149,"")</f>
        <v/>
      </c>
      <c r="AO146" s="59" t="str">
        <f>IF($A146&lt;=AO$178,'MissFill 1'!AN149,"")</f>
        <v/>
      </c>
      <c r="AP146" s="59" t="str">
        <f>IF($A146&lt;=AP$178,'MissFill 1'!AO149,"")</f>
        <v/>
      </c>
      <c r="AQ146" s="59">
        <f>IF($A146&lt;=AQ$178,'MissFill 1'!AP149,"")</f>
        <v>117.52844210355808</v>
      </c>
      <c r="AR146" s="59" t="str">
        <f>IF($A146&lt;=AR$178,'MissFill 1'!AQ149,"")</f>
        <v/>
      </c>
      <c r="AS146" s="59" t="str">
        <f>IF($A146&lt;=AS$178,'MissFill 1'!AR149,"")</f>
        <v/>
      </c>
      <c r="AT146" s="59" t="str">
        <f>IF($A146&lt;=AT$178,'MissFill 1'!AS149,"")</f>
        <v/>
      </c>
      <c r="AU146" s="59" t="str">
        <f>IF($A146&lt;=AU$178,'MissFill 1'!AT149,"")</f>
        <v/>
      </c>
      <c r="AV146" s="59" t="str">
        <f>IF($A146&lt;=AV$178,'MissFill 1'!AU149,"")</f>
        <v/>
      </c>
      <c r="AW146" s="59" t="str">
        <f>IF($A146&lt;=AW$178,'MissFill 1'!AV149,"")</f>
        <v/>
      </c>
      <c r="AX146" s="59" t="str">
        <f>IF($A146&lt;=AX$178,'MissFill 1'!AW149,"")</f>
        <v/>
      </c>
    </row>
    <row r="147" spans="1:50" x14ac:dyDescent="0.25">
      <c r="A147" s="41">
        <v>44492</v>
      </c>
      <c r="B147" s="52">
        <v>296</v>
      </c>
      <c r="C147" s="59" t="str">
        <f>IF($A147&lt;=C$178,'MissFill 1'!B150,"")</f>
        <v/>
      </c>
      <c r="D147" s="59" t="str">
        <f>IF($A147&lt;=D$178,'MissFill 1'!C150,"")</f>
        <v/>
      </c>
      <c r="E147" s="59" t="str">
        <f>IF($A147&lt;=E$178,'MissFill 1'!D150,"")</f>
        <v/>
      </c>
      <c r="F147" s="59" t="str">
        <f>IF($A147&lt;=F$178,'MissFill 1'!E150,"")</f>
        <v/>
      </c>
      <c r="G147" s="59" t="str">
        <f>IF($A147&lt;=G$178,'MissFill 1'!F150,"")</f>
        <v/>
      </c>
      <c r="H147" s="59" t="str">
        <f>IF($A147&lt;=H$178,'MissFill 1'!G150,"")</f>
        <v/>
      </c>
      <c r="I147" s="59" t="str">
        <f>IF($A147&lt;=I$178,'MissFill 1'!H150,"")</f>
        <v/>
      </c>
      <c r="J147" s="59" t="str">
        <f>IF($A147&lt;=J$178,'MissFill 1'!I150,"")</f>
        <v/>
      </c>
      <c r="K147" s="59" t="str">
        <f>IF($A147&lt;=K$178,'MissFill 1'!J150,"")</f>
        <v/>
      </c>
      <c r="L147" s="59" t="str">
        <f>IF($A147&lt;=L$178,'MissFill 1'!K150,"")</f>
        <v/>
      </c>
      <c r="M147" s="59" t="str">
        <f>IF($A147&lt;=M$178,'MissFill 1'!L150,"")</f>
        <v/>
      </c>
      <c r="N147" s="59" t="str">
        <f>IF($A147&lt;=N$178,'MissFill 1'!M150,"")</f>
        <v/>
      </c>
      <c r="O147" s="59" t="str">
        <f>IF($A147&lt;=O$178,'MissFill 1'!N150,"")</f>
        <v/>
      </c>
      <c r="P147" s="59" t="str">
        <f>IF($A147&lt;=P$178,'MissFill 1'!O150,"")</f>
        <v/>
      </c>
      <c r="Q147" s="59" t="str">
        <f>IF($A147&lt;=Q$178,'MissFill 1'!P150,"")</f>
        <v/>
      </c>
      <c r="R147" s="59" t="str">
        <f>IF($A147&lt;=R$178,'MissFill 1'!Q150,"")</f>
        <v/>
      </c>
      <c r="S147" s="59" t="str">
        <f>IF($A147&lt;=S$178,'MissFill 1'!R150,"")</f>
        <v/>
      </c>
      <c r="T147" s="59" t="str">
        <f>IF($A147&lt;=T$178,'MissFill 1'!S150,"")</f>
        <v/>
      </c>
      <c r="U147" s="59" t="str">
        <f>IF($A147&lt;=U$178,'MissFill 1'!T150,"")</f>
        <v/>
      </c>
      <c r="V147" s="59" t="str">
        <f>IF($A147&lt;=V$178,'MissFill 1'!U150,"")</f>
        <v/>
      </c>
      <c r="W147" s="59" t="str">
        <f>IF($A147&lt;=W$178,'MissFill 1'!V150,"")</f>
        <v/>
      </c>
      <c r="X147" s="59" t="str">
        <f>IF($A147&lt;=X$178,'MissFill 1'!W150,"")</f>
        <v/>
      </c>
      <c r="Y147" s="59" t="str">
        <f>IF($A147&lt;=Y$178,'MissFill 1'!X150,"")</f>
        <v/>
      </c>
      <c r="Z147" s="59" t="str">
        <f>IF($A147&lt;=Z$178,'MissFill 1'!Y150,"")</f>
        <v/>
      </c>
      <c r="AA147" s="59" t="str">
        <f>IF($A147&lt;=AA$178,'MissFill 1'!Z150,"")</f>
        <v/>
      </c>
      <c r="AB147" s="59" t="str">
        <f>IF($A147&lt;=AB$178,'MissFill 1'!AA150,"")</f>
        <v/>
      </c>
      <c r="AC147" s="59" t="str">
        <f>IF($A147&lt;=AC$178,'MissFill 1'!AB150,"")</f>
        <v/>
      </c>
      <c r="AD147" s="59" t="str">
        <f>IF($A147&lt;=AD$178,'MissFill 1'!AC150,"")</f>
        <v/>
      </c>
      <c r="AE147" s="59" t="str">
        <f>IF($A147&lt;=AE$178,'MissFill 1'!AD150,"")</f>
        <v/>
      </c>
      <c r="AF147" s="59" t="str">
        <f>IF($A147&lt;=AF$178,'MissFill 1'!AE150,"")</f>
        <v/>
      </c>
      <c r="AG147" s="59" t="str">
        <f>IF($A147&lt;=AG$178,'MissFill 1'!AF150,"")</f>
        <v/>
      </c>
      <c r="AH147" s="59" t="str">
        <f>IF($A147&lt;=AH$178,'MissFill 1'!AG150,"")</f>
        <v/>
      </c>
      <c r="AI147" s="59" t="str">
        <f>IF($A147&lt;=AI$178,'MissFill 1'!AH150,"")</f>
        <v/>
      </c>
      <c r="AJ147" s="59" t="str">
        <f>IF($A147&lt;=AJ$178,'MissFill 1'!AI150,"")</f>
        <v/>
      </c>
      <c r="AK147" s="59" t="str">
        <f>IF($A147&lt;=AK$178,'MissFill 1'!AJ150,"")</f>
        <v/>
      </c>
      <c r="AL147" s="59" t="str">
        <f>IF($A147&lt;=AL$178,'MissFill 1'!AK150,"")</f>
        <v/>
      </c>
      <c r="AM147" s="59" t="str">
        <f>IF($A147&lt;=AM$178,'MissFill 1'!AL150,"")</f>
        <v/>
      </c>
      <c r="AN147" s="59" t="str">
        <f>IF($A147&lt;=AN$178,'MissFill 1'!AM150,"")</f>
        <v/>
      </c>
      <c r="AO147" s="59" t="str">
        <f>IF($A147&lt;=AO$178,'MissFill 1'!AN150,"")</f>
        <v/>
      </c>
      <c r="AP147" s="59" t="str">
        <f>IF($A147&lt;=AP$178,'MissFill 1'!AO150,"")</f>
        <v/>
      </c>
      <c r="AQ147" s="59" t="str">
        <f>IF($A147&lt;=AQ$178,'MissFill 1'!AP150,"")</f>
        <v/>
      </c>
      <c r="AR147" s="59" t="str">
        <f>IF($A147&lt;=AR$178,'MissFill 1'!AQ150,"")</f>
        <v/>
      </c>
      <c r="AS147" s="59" t="str">
        <f>IF($A147&lt;=AS$178,'MissFill 1'!AR150,"")</f>
        <v/>
      </c>
      <c r="AT147" s="59" t="str">
        <f>IF($A147&lt;=AT$178,'MissFill 1'!AS150,"")</f>
        <v/>
      </c>
      <c r="AU147" s="59" t="str">
        <f>IF($A147&lt;=AU$178,'MissFill 1'!AT150,"")</f>
        <v/>
      </c>
      <c r="AV147" s="59" t="str">
        <f>IF($A147&lt;=AV$178,'MissFill 1'!AU150,"")</f>
        <v/>
      </c>
      <c r="AW147" s="59" t="str">
        <f>IF($A147&lt;=AW$178,'MissFill 1'!AV150,"")</f>
        <v/>
      </c>
      <c r="AX147" s="59" t="str">
        <f>IF($A147&lt;=AX$178,'MissFill 1'!AW150,"")</f>
        <v/>
      </c>
    </row>
    <row r="148" spans="1:50" x14ac:dyDescent="0.25">
      <c r="A148" s="41">
        <v>44493</v>
      </c>
      <c r="B148" s="52">
        <v>297</v>
      </c>
      <c r="C148" s="59" t="str">
        <f>IF($A148&lt;=C$178,'MissFill 1'!B151,"")</f>
        <v/>
      </c>
      <c r="D148" s="59" t="str">
        <f>IF($A148&lt;=D$178,'MissFill 1'!C151,"")</f>
        <v/>
      </c>
      <c r="E148" s="59" t="str">
        <f>IF($A148&lt;=E$178,'MissFill 1'!D151,"")</f>
        <v/>
      </c>
      <c r="F148" s="59" t="str">
        <f>IF($A148&lt;=F$178,'MissFill 1'!E151,"")</f>
        <v/>
      </c>
      <c r="G148" s="59" t="str">
        <f>IF($A148&lt;=G$178,'MissFill 1'!F151,"")</f>
        <v/>
      </c>
      <c r="H148" s="59" t="str">
        <f>IF($A148&lt;=H$178,'MissFill 1'!G151,"")</f>
        <v/>
      </c>
      <c r="I148" s="59" t="str">
        <f>IF($A148&lt;=I$178,'MissFill 1'!H151,"")</f>
        <v/>
      </c>
      <c r="J148" s="59" t="str">
        <f>IF($A148&lt;=J$178,'MissFill 1'!I151,"")</f>
        <v/>
      </c>
      <c r="K148" s="59" t="str">
        <f>IF($A148&lt;=K$178,'MissFill 1'!J151,"")</f>
        <v/>
      </c>
      <c r="L148" s="59" t="str">
        <f>IF($A148&lt;=L$178,'MissFill 1'!K151,"")</f>
        <v/>
      </c>
      <c r="M148" s="59" t="str">
        <f>IF($A148&lt;=M$178,'MissFill 1'!L151,"")</f>
        <v/>
      </c>
      <c r="N148" s="59" t="str">
        <f>IF($A148&lt;=N$178,'MissFill 1'!M151,"")</f>
        <v/>
      </c>
      <c r="O148" s="59" t="str">
        <f>IF($A148&lt;=O$178,'MissFill 1'!N151,"")</f>
        <v/>
      </c>
      <c r="P148" s="59" t="str">
        <f>IF($A148&lt;=P$178,'MissFill 1'!O151,"")</f>
        <v/>
      </c>
      <c r="Q148" s="59" t="str">
        <f>IF($A148&lt;=Q$178,'MissFill 1'!P151,"")</f>
        <v/>
      </c>
      <c r="R148" s="59" t="str">
        <f>IF($A148&lt;=R$178,'MissFill 1'!Q151,"")</f>
        <v/>
      </c>
      <c r="S148" s="59" t="str">
        <f>IF($A148&lt;=S$178,'MissFill 1'!R151,"")</f>
        <v/>
      </c>
      <c r="T148" s="59" t="str">
        <f>IF($A148&lt;=T$178,'MissFill 1'!S151,"")</f>
        <v/>
      </c>
      <c r="U148" s="59" t="str">
        <f>IF($A148&lt;=U$178,'MissFill 1'!T151,"")</f>
        <v/>
      </c>
      <c r="V148" s="59" t="str">
        <f>IF($A148&lt;=V$178,'MissFill 1'!U151,"")</f>
        <v/>
      </c>
      <c r="W148" s="59" t="str">
        <f>IF($A148&lt;=W$178,'MissFill 1'!V151,"")</f>
        <v/>
      </c>
      <c r="X148" s="59" t="str">
        <f>IF($A148&lt;=X$178,'MissFill 1'!W151,"")</f>
        <v/>
      </c>
      <c r="Y148" s="59" t="str">
        <f>IF($A148&lt;=Y$178,'MissFill 1'!X151,"")</f>
        <v/>
      </c>
      <c r="Z148" s="59" t="str">
        <f>IF($A148&lt;=Z$178,'MissFill 1'!Y151,"")</f>
        <v/>
      </c>
      <c r="AA148" s="59" t="str">
        <f>IF($A148&lt;=AA$178,'MissFill 1'!Z151,"")</f>
        <v/>
      </c>
      <c r="AB148" s="59" t="str">
        <f>IF($A148&lt;=AB$178,'MissFill 1'!AA151,"")</f>
        <v/>
      </c>
      <c r="AC148" s="59" t="str">
        <f>IF($A148&lt;=AC$178,'MissFill 1'!AB151,"")</f>
        <v/>
      </c>
      <c r="AD148" s="59" t="str">
        <f>IF($A148&lt;=AD$178,'MissFill 1'!AC151,"")</f>
        <v/>
      </c>
      <c r="AE148" s="59" t="str">
        <f>IF($A148&lt;=AE$178,'MissFill 1'!AD151,"")</f>
        <v/>
      </c>
      <c r="AF148" s="59" t="str">
        <f>IF($A148&lt;=AF$178,'MissFill 1'!AE151,"")</f>
        <v/>
      </c>
      <c r="AG148" s="59" t="str">
        <f>IF($A148&lt;=AG$178,'MissFill 1'!AF151,"")</f>
        <v/>
      </c>
      <c r="AH148" s="59" t="str">
        <f>IF($A148&lt;=AH$178,'MissFill 1'!AG151,"")</f>
        <v/>
      </c>
      <c r="AI148" s="59" t="str">
        <f>IF($A148&lt;=AI$178,'MissFill 1'!AH151,"")</f>
        <v/>
      </c>
      <c r="AJ148" s="59" t="str">
        <f>IF($A148&lt;=AJ$178,'MissFill 1'!AI151,"")</f>
        <v/>
      </c>
      <c r="AK148" s="59" t="str">
        <f>IF($A148&lt;=AK$178,'MissFill 1'!AJ151,"")</f>
        <v/>
      </c>
      <c r="AL148" s="59" t="str">
        <f>IF($A148&lt;=AL$178,'MissFill 1'!AK151,"")</f>
        <v/>
      </c>
      <c r="AM148" s="59" t="str">
        <f>IF($A148&lt;=AM$178,'MissFill 1'!AL151,"")</f>
        <v/>
      </c>
      <c r="AN148" s="59" t="str">
        <f>IF($A148&lt;=AN$178,'MissFill 1'!AM151,"")</f>
        <v/>
      </c>
      <c r="AO148" s="59" t="str">
        <f>IF($A148&lt;=AO$178,'MissFill 1'!AN151,"")</f>
        <v/>
      </c>
      <c r="AP148" s="59" t="str">
        <f>IF($A148&lt;=AP$178,'MissFill 1'!AO151,"")</f>
        <v/>
      </c>
      <c r="AQ148" s="59" t="str">
        <f>IF($A148&lt;=AQ$178,'MissFill 1'!AP151,"")</f>
        <v/>
      </c>
      <c r="AR148" s="59" t="str">
        <f>IF($A148&lt;=AR$178,'MissFill 1'!AQ151,"")</f>
        <v/>
      </c>
      <c r="AS148" s="59" t="str">
        <f>IF($A148&lt;=AS$178,'MissFill 1'!AR151,"")</f>
        <v/>
      </c>
      <c r="AT148" s="59" t="str">
        <f>IF($A148&lt;=AT$178,'MissFill 1'!AS151,"")</f>
        <v/>
      </c>
      <c r="AU148" s="59" t="str">
        <f>IF($A148&lt;=AU$178,'MissFill 1'!AT151,"")</f>
        <v/>
      </c>
      <c r="AV148" s="59" t="str">
        <f>IF($A148&lt;=AV$178,'MissFill 1'!AU151,"")</f>
        <v/>
      </c>
      <c r="AW148" s="59" t="str">
        <f>IF($A148&lt;=AW$178,'MissFill 1'!AV151,"")</f>
        <v/>
      </c>
      <c r="AX148" s="59" t="str">
        <f>IF($A148&lt;=AX$178,'MissFill 1'!AW151,"")</f>
        <v/>
      </c>
    </row>
    <row r="149" spans="1:50" x14ac:dyDescent="0.25">
      <c r="A149" s="41">
        <v>44494</v>
      </c>
      <c r="B149" s="52">
        <v>298</v>
      </c>
      <c r="C149" s="59" t="str">
        <f>IF($A149&lt;=C$178,'MissFill 1'!B152,"")</f>
        <v/>
      </c>
      <c r="D149" s="59" t="str">
        <f>IF($A149&lt;=D$178,'MissFill 1'!C152,"")</f>
        <v/>
      </c>
      <c r="E149" s="59" t="str">
        <f>IF($A149&lt;=E$178,'MissFill 1'!D152,"")</f>
        <v/>
      </c>
      <c r="F149" s="59" t="str">
        <f>IF($A149&lt;=F$178,'MissFill 1'!E152,"")</f>
        <v/>
      </c>
      <c r="G149" s="59" t="str">
        <f>IF($A149&lt;=G$178,'MissFill 1'!F152,"")</f>
        <v/>
      </c>
      <c r="H149" s="59" t="str">
        <f>IF($A149&lt;=H$178,'MissFill 1'!G152,"")</f>
        <v/>
      </c>
      <c r="I149" s="59" t="str">
        <f>IF($A149&lt;=I$178,'MissFill 1'!H152,"")</f>
        <v/>
      </c>
      <c r="J149" s="59" t="str">
        <f>IF($A149&lt;=J$178,'MissFill 1'!I152,"")</f>
        <v/>
      </c>
      <c r="K149" s="59" t="str">
        <f>IF($A149&lt;=K$178,'MissFill 1'!J152,"")</f>
        <v/>
      </c>
      <c r="L149" s="59" t="str">
        <f>IF($A149&lt;=L$178,'MissFill 1'!K152,"")</f>
        <v/>
      </c>
      <c r="M149" s="59" t="str">
        <f>IF($A149&lt;=M$178,'MissFill 1'!L152,"")</f>
        <v/>
      </c>
      <c r="N149" s="59" t="str">
        <f>IF($A149&lt;=N$178,'MissFill 1'!M152,"")</f>
        <v/>
      </c>
      <c r="O149" s="59" t="str">
        <f>IF($A149&lt;=O$178,'MissFill 1'!N152,"")</f>
        <v/>
      </c>
      <c r="P149" s="59" t="str">
        <f>IF($A149&lt;=P$178,'MissFill 1'!O152,"")</f>
        <v/>
      </c>
      <c r="Q149" s="59" t="str">
        <f>IF($A149&lt;=Q$178,'MissFill 1'!P152,"")</f>
        <v/>
      </c>
      <c r="R149" s="59" t="str">
        <f>IF($A149&lt;=R$178,'MissFill 1'!Q152,"")</f>
        <v/>
      </c>
      <c r="S149" s="59" t="str">
        <f>IF($A149&lt;=S$178,'MissFill 1'!R152,"")</f>
        <v/>
      </c>
      <c r="T149" s="59" t="str">
        <f>IF($A149&lt;=T$178,'MissFill 1'!S152,"")</f>
        <v/>
      </c>
      <c r="U149" s="59" t="str">
        <f>IF($A149&lt;=U$178,'MissFill 1'!T152,"")</f>
        <v/>
      </c>
      <c r="V149" s="59" t="str">
        <f>IF($A149&lt;=V$178,'MissFill 1'!U152,"")</f>
        <v/>
      </c>
      <c r="W149" s="59" t="str">
        <f>IF($A149&lt;=W$178,'MissFill 1'!V152,"")</f>
        <v/>
      </c>
      <c r="X149" s="59" t="str">
        <f>IF($A149&lt;=X$178,'MissFill 1'!W152,"")</f>
        <v/>
      </c>
      <c r="Y149" s="59" t="str">
        <f>IF($A149&lt;=Y$178,'MissFill 1'!X152,"")</f>
        <v/>
      </c>
      <c r="Z149" s="59" t="str">
        <f>IF($A149&lt;=Z$178,'MissFill 1'!Y152,"")</f>
        <v/>
      </c>
      <c r="AA149" s="59" t="str">
        <f>IF($A149&lt;=AA$178,'MissFill 1'!Z152,"")</f>
        <v/>
      </c>
      <c r="AB149" s="59" t="str">
        <f>IF($A149&lt;=AB$178,'MissFill 1'!AA152,"")</f>
        <v/>
      </c>
      <c r="AC149" s="59" t="str">
        <f>IF($A149&lt;=AC$178,'MissFill 1'!AB152,"")</f>
        <v/>
      </c>
      <c r="AD149" s="59" t="str">
        <f>IF($A149&lt;=AD$178,'MissFill 1'!AC152,"")</f>
        <v/>
      </c>
      <c r="AE149" s="59" t="str">
        <f>IF($A149&lt;=AE$178,'MissFill 1'!AD152,"")</f>
        <v/>
      </c>
      <c r="AF149" s="59" t="str">
        <f>IF($A149&lt;=AF$178,'MissFill 1'!AE152,"")</f>
        <v/>
      </c>
      <c r="AG149" s="59" t="str">
        <f>IF($A149&lt;=AG$178,'MissFill 1'!AF152,"")</f>
        <v/>
      </c>
      <c r="AH149" s="59" t="str">
        <f>IF($A149&lt;=AH$178,'MissFill 1'!AG152,"")</f>
        <v/>
      </c>
      <c r="AI149" s="59" t="str">
        <f>IF($A149&lt;=AI$178,'MissFill 1'!AH152,"")</f>
        <v/>
      </c>
      <c r="AJ149" s="59" t="str">
        <f>IF($A149&lt;=AJ$178,'MissFill 1'!AI152,"")</f>
        <v/>
      </c>
      <c r="AK149" s="59" t="str">
        <f>IF($A149&lt;=AK$178,'MissFill 1'!AJ152,"")</f>
        <v/>
      </c>
      <c r="AL149" s="59" t="str">
        <f>IF($A149&lt;=AL$178,'MissFill 1'!AK152,"")</f>
        <v/>
      </c>
      <c r="AM149" s="59" t="str">
        <f>IF($A149&lt;=AM$178,'MissFill 1'!AL152,"")</f>
        <v/>
      </c>
      <c r="AN149" s="59" t="str">
        <f>IF($A149&lt;=AN$178,'MissFill 1'!AM152,"")</f>
        <v/>
      </c>
      <c r="AO149" s="59" t="str">
        <f>IF($A149&lt;=AO$178,'MissFill 1'!AN152,"")</f>
        <v/>
      </c>
      <c r="AP149" s="59" t="str">
        <f>IF($A149&lt;=AP$178,'MissFill 1'!AO152,"")</f>
        <v/>
      </c>
      <c r="AQ149" s="59" t="str">
        <f>IF($A149&lt;=AQ$178,'MissFill 1'!AP152,"")</f>
        <v/>
      </c>
      <c r="AR149" s="59" t="str">
        <f>IF($A149&lt;=AR$178,'MissFill 1'!AQ152,"")</f>
        <v/>
      </c>
      <c r="AS149" s="59" t="str">
        <f>IF($A149&lt;=AS$178,'MissFill 1'!AR152,"")</f>
        <v/>
      </c>
      <c r="AT149" s="59" t="str">
        <f>IF($A149&lt;=AT$178,'MissFill 1'!AS152,"")</f>
        <v/>
      </c>
      <c r="AU149" s="59" t="str">
        <f>IF($A149&lt;=AU$178,'MissFill 1'!AT152,"")</f>
        <v/>
      </c>
      <c r="AV149" s="59" t="str">
        <f>IF($A149&lt;=AV$178,'MissFill 1'!AU152,"")</f>
        <v/>
      </c>
      <c r="AW149" s="59" t="str">
        <f>IF($A149&lt;=AW$178,'MissFill 1'!AV152,"")</f>
        <v/>
      </c>
      <c r="AX149" s="59" t="str">
        <f>IF($A149&lt;=AX$178,'MissFill 1'!AW152,"")</f>
        <v/>
      </c>
    </row>
    <row r="150" spans="1:50" x14ac:dyDescent="0.25">
      <c r="A150" s="41">
        <v>44495</v>
      </c>
      <c r="B150" s="52">
        <v>299</v>
      </c>
      <c r="C150" s="59" t="str">
        <f>IF($A150&lt;=C$178,'MissFill 1'!B153,"")</f>
        <v/>
      </c>
      <c r="D150" s="59" t="str">
        <f>IF($A150&lt;=D$178,'MissFill 1'!C153,"")</f>
        <v/>
      </c>
      <c r="E150" s="59" t="str">
        <f>IF($A150&lt;=E$178,'MissFill 1'!D153,"")</f>
        <v/>
      </c>
      <c r="F150" s="59" t="str">
        <f>IF($A150&lt;=F$178,'MissFill 1'!E153,"")</f>
        <v/>
      </c>
      <c r="G150" s="59" t="str">
        <f>IF($A150&lt;=G$178,'MissFill 1'!F153,"")</f>
        <v/>
      </c>
      <c r="H150" s="59" t="str">
        <f>IF($A150&lt;=H$178,'MissFill 1'!G153,"")</f>
        <v/>
      </c>
      <c r="I150" s="59" t="str">
        <f>IF($A150&lt;=I$178,'MissFill 1'!H153,"")</f>
        <v/>
      </c>
      <c r="J150" s="59" t="str">
        <f>IF($A150&lt;=J$178,'MissFill 1'!I153,"")</f>
        <v/>
      </c>
      <c r="K150" s="59" t="str">
        <f>IF($A150&lt;=K$178,'MissFill 1'!J153,"")</f>
        <v/>
      </c>
      <c r="L150" s="59" t="str">
        <f>IF($A150&lt;=L$178,'MissFill 1'!K153,"")</f>
        <v/>
      </c>
      <c r="M150" s="59" t="str">
        <f>IF($A150&lt;=M$178,'MissFill 1'!L153,"")</f>
        <v/>
      </c>
      <c r="N150" s="59" t="str">
        <f>IF($A150&lt;=N$178,'MissFill 1'!M153,"")</f>
        <v/>
      </c>
      <c r="O150" s="59" t="str">
        <f>IF($A150&lt;=O$178,'MissFill 1'!N153,"")</f>
        <v/>
      </c>
      <c r="P150" s="59" t="str">
        <f>IF($A150&lt;=P$178,'MissFill 1'!O153,"")</f>
        <v/>
      </c>
      <c r="Q150" s="59" t="str">
        <f>IF($A150&lt;=Q$178,'MissFill 1'!P153,"")</f>
        <v/>
      </c>
      <c r="R150" s="59" t="str">
        <f>IF($A150&lt;=R$178,'MissFill 1'!Q153,"")</f>
        <v/>
      </c>
      <c r="S150" s="59" t="str">
        <f>IF($A150&lt;=S$178,'MissFill 1'!R153,"")</f>
        <v/>
      </c>
      <c r="T150" s="59" t="str">
        <f>IF($A150&lt;=T$178,'MissFill 1'!S153,"")</f>
        <v/>
      </c>
      <c r="U150" s="59" t="str">
        <f>IF($A150&lt;=U$178,'MissFill 1'!T153,"")</f>
        <v/>
      </c>
      <c r="V150" s="59" t="str">
        <f>IF($A150&lt;=V$178,'MissFill 1'!U153,"")</f>
        <v/>
      </c>
      <c r="W150" s="59" t="str">
        <f>IF($A150&lt;=W$178,'MissFill 1'!V153,"")</f>
        <v/>
      </c>
      <c r="X150" s="59" t="str">
        <f>IF($A150&lt;=X$178,'MissFill 1'!W153,"")</f>
        <v/>
      </c>
      <c r="Y150" s="59" t="str">
        <f>IF($A150&lt;=Y$178,'MissFill 1'!X153,"")</f>
        <v/>
      </c>
      <c r="Z150" s="59" t="str">
        <f>IF($A150&lt;=Z$178,'MissFill 1'!Y153,"")</f>
        <v/>
      </c>
      <c r="AA150" s="59" t="str">
        <f>IF($A150&lt;=AA$178,'MissFill 1'!Z153,"")</f>
        <v/>
      </c>
      <c r="AB150" s="59" t="str">
        <f>IF($A150&lt;=AB$178,'MissFill 1'!AA153,"")</f>
        <v/>
      </c>
      <c r="AC150" s="59" t="str">
        <f>IF($A150&lt;=AC$178,'MissFill 1'!AB153,"")</f>
        <v/>
      </c>
      <c r="AD150" s="59" t="str">
        <f>IF($A150&lt;=AD$178,'MissFill 1'!AC153,"")</f>
        <v/>
      </c>
      <c r="AE150" s="59" t="str">
        <f>IF($A150&lt;=AE$178,'MissFill 1'!AD153,"")</f>
        <v/>
      </c>
      <c r="AF150" s="59" t="str">
        <f>IF($A150&lt;=AF$178,'MissFill 1'!AE153,"")</f>
        <v/>
      </c>
      <c r="AG150" s="59" t="str">
        <f>IF($A150&lt;=AG$178,'MissFill 1'!AF153,"")</f>
        <v/>
      </c>
      <c r="AH150" s="59" t="str">
        <f>IF($A150&lt;=AH$178,'MissFill 1'!AG153,"")</f>
        <v/>
      </c>
      <c r="AI150" s="59" t="str">
        <f>IF($A150&lt;=AI$178,'MissFill 1'!AH153,"")</f>
        <v/>
      </c>
      <c r="AJ150" s="59" t="str">
        <f>IF($A150&lt;=AJ$178,'MissFill 1'!AI153,"")</f>
        <v/>
      </c>
      <c r="AK150" s="59" t="str">
        <f>IF($A150&lt;=AK$178,'MissFill 1'!AJ153,"")</f>
        <v/>
      </c>
      <c r="AL150" s="59" t="str">
        <f>IF($A150&lt;=AL$178,'MissFill 1'!AK153,"")</f>
        <v/>
      </c>
      <c r="AM150" s="59" t="str">
        <f>IF($A150&lt;=AM$178,'MissFill 1'!AL153,"")</f>
        <v/>
      </c>
      <c r="AN150" s="59" t="str">
        <f>IF($A150&lt;=AN$178,'MissFill 1'!AM153,"")</f>
        <v/>
      </c>
      <c r="AO150" s="59" t="str">
        <f>IF($A150&lt;=AO$178,'MissFill 1'!AN153,"")</f>
        <v/>
      </c>
      <c r="AP150" s="59" t="str">
        <f>IF($A150&lt;=AP$178,'MissFill 1'!AO153,"")</f>
        <v/>
      </c>
      <c r="AQ150" s="59" t="str">
        <f>IF($A150&lt;=AQ$178,'MissFill 1'!AP153,"")</f>
        <v/>
      </c>
      <c r="AR150" s="59" t="str">
        <f>IF($A150&lt;=AR$178,'MissFill 1'!AQ153,"")</f>
        <v/>
      </c>
      <c r="AS150" s="59" t="str">
        <f>IF($A150&lt;=AS$178,'MissFill 1'!AR153,"")</f>
        <v/>
      </c>
      <c r="AT150" s="59" t="str">
        <f>IF($A150&lt;=AT$178,'MissFill 1'!AS153,"")</f>
        <v/>
      </c>
      <c r="AU150" s="59" t="str">
        <f>IF($A150&lt;=AU$178,'MissFill 1'!AT153,"")</f>
        <v/>
      </c>
      <c r="AV150" s="59" t="str">
        <f>IF($A150&lt;=AV$178,'MissFill 1'!AU153,"")</f>
        <v/>
      </c>
      <c r="AW150" s="59" t="str">
        <f>IF($A150&lt;=AW$178,'MissFill 1'!AV153,"")</f>
        <v/>
      </c>
      <c r="AX150" s="59" t="str">
        <f>IF($A150&lt;=AX$178,'MissFill 1'!AW153,"")</f>
        <v/>
      </c>
    </row>
    <row r="151" spans="1:50" x14ac:dyDescent="0.25">
      <c r="A151" s="41">
        <v>44496</v>
      </c>
      <c r="B151" s="52">
        <v>300</v>
      </c>
      <c r="C151" s="59" t="str">
        <f>IF($A151&lt;=C$178,'MissFill 1'!B154,"")</f>
        <v/>
      </c>
      <c r="D151" s="59" t="str">
        <f>IF($A151&lt;=D$178,'MissFill 1'!C154,"")</f>
        <v/>
      </c>
      <c r="E151" s="59" t="str">
        <f>IF($A151&lt;=E$178,'MissFill 1'!D154,"")</f>
        <v/>
      </c>
      <c r="F151" s="59" t="str">
        <f>IF($A151&lt;=F$178,'MissFill 1'!E154,"")</f>
        <v/>
      </c>
      <c r="G151" s="59" t="str">
        <f>IF($A151&lt;=G$178,'MissFill 1'!F154,"")</f>
        <v/>
      </c>
      <c r="H151" s="59" t="str">
        <f>IF($A151&lt;=H$178,'MissFill 1'!G154,"")</f>
        <v/>
      </c>
      <c r="I151" s="59" t="str">
        <f>IF($A151&lt;=I$178,'MissFill 1'!H154,"")</f>
        <v/>
      </c>
      <c r="J151" s="59" t="str">
        <f>IF($A151&lt;=J$178,'MissFill 1'!I154,"")</f>
        <v/>
      </c>
      <c r="K151" s="59" t="str">
        <f>IF($A151&lt;=K$178,'MissFill 1'!J154,"")</f>
        <v/>
      </c>
      <c r="L151" s="59" t="str">
        <f>IF($A151&lt;=L$178,'MissFill 1'!K154,"")</f>
        <v/>
      </c>
      <c r="M151" s="59" t="str">
        <f>IF($A151&lt;=M$178,'MissFill 1'!L154,"")</f>
        <v/>
      </c>
      <c r="N151" s="59" t="str">
        <f>IF($A151&lt;=N$178,'MissFill 1'!M154,"")</f>
        <v/>
      </c>
      <c r="O151" s="59" t="str">
        <f>IF($A151&lt;=O$178,'MissFill 1'!N154,"")</f>
        <v/>
      </c>
      <c r="P151" s="59" t="str">
        <f>IF($A151&lt;=P$178,'MissFill 1'!O154,"")</f>
        <v/>
      </c>
      <c r="Q151" s="59" t="str">
        <f>IF($A151&lt;=Q$178,'MissFill 1'!P154,"")</f>
        <v/>
      </c>
      <c r="R151" s="59" t="str">
        <f>IF($A151&lt;=R$178,'MissFill 1'!Q154,"")</f>
        <v/>
      </c>
      <c r="S151" s="59" t="str">
        <f>IF($A151&lt;=S$178,'MissFill 1'!R154,"")</f>
        <v/>
      </c>
      <c r="T151" s="59" t="str">
        <f>IF($A151&lt;=T$178,'MissFill 1'!S154,"")</f>
        <v/>
      </c>
      <c r="U151" s="59" t="str">
        <f>IF($A151&lt;=U$178,'MissFill 1'!T154,"")</f>
        <v/>
      </c>
      <c r="V151" s="59" t="str">
        <f>IF($A151&lt;=V$178,'MissFill 1'!U154,"")</f>
        <v/>
      </c>
      <c r="W151" s="59" t="str">
        <f>IF($A151&lt;=W$178,'MissFill 1'!V154,"")</f>
        <v/>
      </c>
      <c r="X151" s="59" t="str">
        <f>IF($A151&lt;=X$178,'MissFill 1'!W154,"")</f>
        <v/>
      </c>
      <c r="Y151" s="59" t="str">
        <f>IF($A151&lt;=Y$178,'MissFill 1'!X154,"")</f>
        <v/>
      </c>
      <c r="Z151" s="59" t="str">
        <f>IF($A151&lt;=Z$178,'MissFill 1'!Y154,"")</f>
        <v/>
      </c>
      <c r="AA151" s="59" t="str">
        <f>IF($A151&lt;=AA$178,'MissFill 1'!Z154,"")</f>
        <v/>
      </c>
      <c r="AB151" s="59" t="str">
        <f>IF($A151&lt;=AB$178,'MissFill 1'!AA154,"")</f>
        <v/>
      </c>
      <c r="AC151" s="59" t="str">
        <f>IF($A151&lt;=AC$178,'MissFill 1'!AB154,"")</f>
        <v/>
      </c>
      <c r="AD151" s="59" t="str">
        <f>IF($A151&lt;=AD$178,'MissFill 1'!AC154,"")</f>
        <v/>
      </c>
      <c r="AE151" s="59" t="str">
        <f>IF($A151&lt;=AE$178,'MissFill 1'!AD154,"")</f>
        <v/>
      </c>
      <c r="AF151" s="59" t="str">
        <f>IF($A151&lt;=AF$178,'MissFill 1'!AE154,"")</f>
        <v/>
      </c>
      <c r="AG151" s="59" t="str">
        <f>IF($A151&lt;=AG$178,'MissFill 1'!AF154,"")</f>
        <v/>
      </c>
      <c r="AH151" s="59" t="str">
        <f>IF($A151&lt;=AH$178,'MissFill 1'!AG154,"")</f>
        <v/>
      </c>
      <c r="AI151" s="59" t="str">
        <f>IF($A151&lt;=AI$178,'MissFill 1'!AH154,"")</f>
        <v/>
      </c>
      <c r="AJ151" s="59" t="str">
        <f>IF($A151&lt;=AJ$178,'MissFill 1'!AI154,"")</f>
        <v/>
      </c>
      <c r="AK151" s="59" t="str">
        <f>IF($A151&lt;=AK$178,'MissFill 1'!AJ154,"")</f>
        <v/>
      </c>
      <c r="AL151" s="59" t="str">
        <f>IF($A151&lt;=AL$178,'MissFill 1'!AK154,"")</f>
        <v/>
      </c>
      <c r="AM151" s="59" t="str">
        <f>IF($A151&lt;=AM$178,'MissFill 1'!AL154,"")</f>
        <v/>
      </c>
      <c r="AN151" s="59" t="str">
        <f>IF($A151&lt;=AN$178,'MissFill 1'!AM154,"")</f>
        <v/>
      </c>
      <c r="AO151" s="59" t="str">
        <f>IF($A151&lt;=AO$178,'MissFill 1'!AN154,"")</f>
        <v/>
      </c>
      <c r="AP151" s="59" t="str">
        <f>IF($A151&lt;=AP$178,'MissFill 1'!AO154,"")</f>
        <v/>
      </c>
      <c r="AQ151" s="59" t="str">
        <f>IF($A151&lt;=AQ$178,'MissFill 1'!AP154,"")</f>
        <v/>
      </c>
      <c r="AR151" s="59" t="str">
        <f>IF($A151&lt;=AR$178,'MissFill 1'!AQ154,"")</f>
        <v/>
      </c>
      <c r="AS151" s="59" t="str">
        <f>IF($A151&lt;=AS$178,'MissFill 1'!AR154,"")</f>
        <v/>
      </c>
      <c r="AT151" s="59" t="str">
        <f>IF($A151&lt;=AT$178,'MissFill 1'!AS154,"")</f>
        <v/>
      </c>
      <c r="AU151" s="59" t="str">
        <f>IF($A151&lt;=AU$178,'MissFill 1'!AT154,"")</f>
        <v/>
      </c>
      <c r="AV151" s="59" t="str">
        <f>IF($A151&lt;=AV$178,'MissFill 1'!AU154,"")</f>
        <v/>
      </c>
      <c r="AW151" s="59" t="str">
        <f>IF($A151&lt;=AW$178,'MissFill 1'!AV154,"")</f>
        <v/>
      </c>
      <c r="AX151" s="59" t="str">
        <f>IF($A151&lt;=AX$178,'MissFill 1'!AW154,"")</f>
        <v/>
      </c>
    </row>
    <row r="152" spans="1:50" x14ac:dyDescent="0.25">
      <c r="A152" s="41">
        <v>44497</v>
      </c>
      <c r="B152" s="52">
        <v>301</v>
      </c>
      <c r="C152" s="59" t="str">
        <f>IF($A152&lt;=C$178,'MissFill 1'!B155,"")</f>
        <v/>
      </c>
      <c r="D152" s="59" t="str">
        <f>IF($A152&lt;=D$178,'MissFill 1'!C155,"")</f>
        <v/>
      </c>
      <c r="E152" s="59" t="str">
        <f>IF($A152&lt;=E$178,'MissFill 1'!D155,"")</f>
        <v/>
      </c>
      <c r="F152" s="59" t="str">
        <f>IF($A152&lt;=F$178,'MissFill 1'!E155,"")</f>
        <v/>
      </c>
      <c r="G152" s="59" t="str">
        <f>IF($A152&lt;=G$178,'MissFill 1'!F155,"")</f>
        <v/>
      </c>
      <c r="H152" s="59" t="str">
        <f>IF($A152&lt;=H$178,'MissFill 1'!G155,"")</f>
        <v/>
      </c>
      <c r="I152" s="59" t="str">
        <f>IF($A152&lt;=I$178,'MissFill 1'!H155,"")</f>
        <v/>
      </c>
      <c r="J152" s="59" t="str">
        <f>IF($A152&lt;=J$178,'MissFill 1'!I155,"")</f>
        <v/>
      </c>
      <c r="K152" s="59" t="str">
        <f>IF($A152&lt;=K$178,'MissFill 1'!J155,"")</f>
        <v/>
      </c>
      <c r="L152" s="59" t="str">
        <f>IF($A152&lt;=L$178,'MissFill 1'!K155,"")</f>
        <v/>
      </c>
      <c r="M152" s="59" t="str">
        <f>IF($A152&lt;=M$178,'MissFill 1'!L155,"")</f>
        <v/>
      </c>
      <c r="N152" s="59" t="str">
        <f>IF($A152&lt;=N$178,'MissFill 1'!M155,"")</f>
        <v/>
      </c>
      <c r="O152" s="59" t="str">
        <f>IF($A152&lt;=O$178,'MissFill 1'!N155,"")</f>
        <v/>
      </c>
      <c r="P152" s="59" t="str">
        <f>IF($A152&lt;=P$178,'MissFill 1'!O155,"")</f>
        <v/>
      </c>
      <c r="Q152" s="59" t="str">
        <f>IF($A152&lt;=Q$178,'MissFill 1'!P155,"")</f>
        <v/>
      </c>
      <c r="R152" s="59" t="str">
        <f>IF($A152&lt;=R$178,'MissFill 1'!Q155,"")</f>
        <v/>
      </c>
      <c r="S152" s="59" t="str">
        <f>IF($A152&lt;=S$178,'MissFill 1'!R155,"")</f>
        <v/>
      </c>
      <c r="T152" s="59" t="str">
        <f>IF($A152&lt;=T$178,'MissFill 1'!S155,"")</f>
        <v/>
      </c>
      <c r="U152" s="59" t="str">
        <f>IF($A152&lt;=U$178,'MissFill 1'!T155,"")</f>
        <v/>
      </c>
      <c r="V152" s="59" t="str">
        <f>IF($A152&lt;=V$178,'MissFill 1'!U155,"")</f>
        <v/>
      </c>
      <c r="W152" s="59" t="str">
        <f>IF($A152&lt;=W$178,'MissFill 1'!V155,"")</f>
        <v/>
      </c>
      <c r="X152" s="59" t="str">
        <f>IF($A152&lt;=X$178,'MissFill 1'!W155,"")</f>
        <v/>
      </c>
      <c r="Y152" s="59" t="str">
        <f>IF($A152&lt;=Y$178,'MissFill 1'!X155,"")</f>
        <v/>
      </c>
      <c r="Z152" s="59" t="str">
        <f>IF($A152&lt;=Z$178,'MissFill 1'!Y155,"")</f>
        <v/>
      </c>
      <c r="AA152" s="59" t="str">
        <f>IF($A152&lt;=AA$178,'MissFill 1'!Z155,"")</f>
        <v/>
      </c>
      <c r="AB152" s="59" t="str">
        <f>IF($A152&lt;=AB$178,'MissFill 1'!AA155,"")</f>
        <v/>
      </c>
      <c r="AC152" s="59" t="str">
        <f>IF($A152&lt;=AC$178,'MissFill 1'!AB155,"")</f>
        <v/>
      </c>
      <c r="AD152" s="59" t="str">
        <f>IF($A152&lt;=AD$178,'MissFill 1'!AC155,"")</f>
        <v/>
      </c>
      <c r="AE152" s="59" t="str">
        <f>IF($A152&lt;=AE$178,'MissFill 1'!AD155,"")</f>
        <v/>
      </c>
      <c r="AF152" s="59" t="str">
        <f>IF($A152&lt;=AF$178,'MissFill 1'!AE155,"")</f>
        <v/>
      </c>
      <c r="AG152" s="59" t="str">
        <f>IF($A152&lt;=AG$178,'MissFill 1'!AF155,"")</f>
        <v/>
      </c>
      <c r="AH152" s="59" t="str">
        <f>IF($A152&lt;=AH$178,'MissFill 1'!AG155,"")</f>
        <v/>
      </c>
      <c r="AI152" s="59" t="str">
        <f>IF($A152&lt;=AI$178,'MissFill 1'!AH155,"")</f>
        <v/>
      </c>
      <c r="AJ152" s="59" t="str">
        <f>IF($A152&lt;=AJ$178,'MissFill 1'!AI155,"")</f>
        <v/>
      </c>
      <c r="AK152" s="59" t="str">
        <f>IF($A152&lt;=AK$178,'MissFill 1'!AJ155,"")</f>
        <v/>
      </c>
      <c r="AL152" s="59" t="str">
        <f>IF($A152&lt;=AL$178,'MissFill 1'!AK155,"")</f>
        <v/>
      </c>
      <c r="AM152" s="59" t="str">
        <f>IF($A152&lt;=AM$178,'MissFill 1'!AL155,"")</f>
        <v/>
      </c>
      <c r="AN152" s="59" t="str">
        <f>IF($A152&lt;=AN$178,'MissFill 1'!AM155,"")</f>
        <v/>
      </c>
      <c r="AO152" s="59" t="str">
        <f>IF($A152&lt;=AO$178,'MissFill 1'!AN155,"")</f>
        <v/>
      </c>
      <c r="AP152" s="59" t="str">
        <f>IF($A152&lt;=AP$178,'MissFill 1'!AO155,"")</f>
        <v/>
      </c>
      <c r="AQ152" s="59" t="str">
        <f>IF($A152&lt;=AQ$178,'MissFill 1'!AP155,"")</f>
        <v/>
      </c>
      <c r="AR152" s="59" t="str">
        <f>IF($A152&lt;=AR$178,'MissFill 1'!AQ155,"")</f>
        <v/>
      </c>
      <c r="AS152" s="59" t="str">
        <f>IF($A152&lt;=AS$178,'MissFill 1'!AR155,"")</f>
        <v/>
      </c>
      <c r="AT152" s="59" t="str">
        <f>IF($A152&lt;=AT$178,'MissFill 1'!AS155,"")</f>
        <v/>
      </c>
      <c r="AU152" s="59" t="str">
        <f>IF($A152&lt;=AU$178,'MissFill 1'!AT155,"")</f>
        <v/>
      </c>
      <c r="AV152" s="59" t="str">
        <f>IF($A152&lt;=AV$178,'MissFill 1'!AU155,"")</f>
        <v/>
      </c>
      <c r="AW152" s="59" t="str">
        <f>IF($A152&lt;=AW$178,'MissFill 1'!AV155,"")</f>
        <v/>
      </c>
      <c r="AX152" s="59" t="str">
        <f>IF($A152&lt;=AX$178,'MissFill 1'!AW155,"")</f>
        <v/>
      </c>
    </row>
    <row r="153" spans="1:50" x14ac:dyDescent="0.25">
      <c r="A153" s="41">
        <v>44498</v>
      </c>
      <c r="B153" s="52">
        <v>302</v>
      </c>
      <c r="C153" s="59" t="str">
        <f>IF($A153&lt;=C$178,'MissFill 1'!B156,"")</f>
        <v/>
      </c>
      <c r="D153" s="59" t="str">
        <f>IF($A153&lt;=D$178,'MissFill 1'!C156,"")</f>
        <v/>
      </c>
      <c r="E153" s="59" t="str">
        <f>IF($A153&lt;=E$178,'MissFill 1'!D156,"")</f>
        <v/>
      </c>
      <c r="F153" s="59" t="str">
        <f>IF($A153&lt;=F$178,'MissFill 1'!E156,"")</f>
        <v/>
      </c>
      <c r="G153" s="59" t="str">
        <f>IF($A153&lt;=G$178,'MissFill 1'!F156,"")</f>
        <v/>
      </c>
      <c r="H153" s="59" t="str">
        <f>IF($A153&lt;=H$178,'MissFill 1'!G156,"")</f>
        <v/>
      </c>
      <c r="I153" s="59" t="str">
        <f>IF($A153&lt;=I$178,'MissFill 1'!H156,"")</f>
        <v/>
      </c>
      <c r="J153" s="59" t="str">
        <f>IF($A153&lt;=J$178,'MissFill 1'!I156,"")</f>
        <v/>
      </c>
      <c r="K153" s="59" t="str">
        <f>IF($A153&lt;=K$178,'MissFill 1'!J156,"")</f>
        <v/>
      </c>
      <c r="L153" s="59" t="str">
        <f>IF($A153&lt;=L$178,'MissFill 1'!K156,"")</f>
        <v/>
      </c>
      <c r="M153" s="59" t="str">
        <f>IF($A153&lt;=M$178,'MissFill 1'!L156,"")</f>
        <v/>
      </c>
      <c r="N153" s="59" t="str">
        <f>IF($A153&lt;=N$178,'MissFill 1'!M156,"")</f>
        <v/>
      </c>
      <c r="O153" s="59" t="str">
        <f>IF($A153&lt;=O$178,'MissFill 1'!N156,"")</f>
        <v/>
      </c>
      <c r="P153" s="59" t="str">
        <f>IF($A153&lt;=P$178,'MissFill 1'!O156,"")</f>
        <v/>
      </c>
      <c r="Q153" s="59" t="str">
        <f>IF($A153&lt;=Q$178,'MissFill 1'!P156,"")</f>
        <v/>
      </c>
      <c r="R153" s="59" t="str">
        <f>IF($A153&lt;=R$178,'MissFill 1'!Q156,"")</f>
        <v/>
      </c>
      <c r="S153" s="59" t="str">
        <f>IF($A153&lt;=S$178,'MissFill 1'!R156,"")</f>
        <v/>
      </c>
      <c r="T153" s="59" t="str">
        <f>IF($A153&lt;=T$178,'MissFill 1'!S156,"")</f>
        <v/>
      </c>
      <c r="U153" s="59" t="str">
        <f>IF($A153&lt;=U$178,'MissFill 1'!T156,"")</f>
        <v/>
      </c>
      <c r="V153" s="59" t="str">
        <f>IF($A153&lt;=V$178,'MissFill 1'!U156,"")</f>
        <v/>
      </c>
      <c r="W153" s="59" t="str">
        <f>IF($A153&lt;=W$178,'MissFill 1'!V156,"")</f>
        <v/>
      </c>
      <c r="X153" s="59" t="str">
        <f>IF($A153&lt;=X$178,'MissFill 1'!W156,"")</f>
        <v/>
      </c>
      <c r="Y153" s="59" t="str">
        <f>IF($A153&lt;=Y$178,'MissFill 1'!X156,"")</f>
        <v/>
      </c>
      <c r="Z153" s="59" t="str">
        <f>IF($A153&lt;=Z$178,'MissFill 1'!Y156,"")</f>
        <v/>
      </c>
      <c r="AA153" s="59" t="str">
        <f>IF($A153&lt;=AA$178,'MissFill 1'!Z156,"")</f>
        <v/>
      </c>
      <c r="AB153" s="59" t="str">
        <f>IF($A153&lt;=AB$178,'MissFill 1'!AA156,"")</f>
        <v/>
      </c>
      <c r="AC153" s="59" t="str">
        <f>IF($A153&lt;=AC$178,'MissFill 1'!AB156,"")</f>
        <v/>
      </c>
      <c r="AD153" s="59" t="str">
        <f>IF($A153&lt;=AD$178,'MissFill 1'!AC156,"")</f>
        <v/>
      </c>
      <c r="AE153" s="59" t="str">
        <f>IF($A153&lt;=AE$178,'MissFill 1'!AD156,"")</f>
        <v/>
      </c>
      <c r="AF153" s="59" t="str">
        <f>IF($A153&lt;=AF$178,'MissFill 1'!AE156,"")</f>
        <v/>
      </c>
      <c r="AG153" s="59" t="str">
        <f>IF($A153&lt;=AG$178,'MissFill 1'!AF156,"")</f>
        <v/>
      </c>
      <c r="AH153" s="59" t="str">
        <f>IF($A153&lt;=AH$178,'MissFill 1'!AG156,"")</f>
        <v/>
      </c>
      <c r="AI153" s="59" t="str">
        <f>IF($A153&lt;=AI$178,'MissFill 1'!AH156,"")</f>
        <v/>
      </c>
      <c r="AJ153" s="59" t="str">
        <f>IF($A153&lt;=AJ$178,'MissFill 1'!AI156,"")</f>
        <v/>
      </c>
      <c r="AK153" s="59" t="str">
        <f>IF($A153&lt;=AK$178,'MissFill 1'!AJ156,"")</f>
        <v/>
      </c>
      <c r="AL153" s="59" t="str">
        <f>IF($A153&lt;=AL$178,'MissFill 1'!AK156,"")</f>
        <v/>
      </c>
      <c r="AM153" s="59" t="str">
        <f>IF($A153&lt;=AM$178,'MissFill 1'!AL156,"")</f>
        <v/>
      </c>
      <c r="AN153" s="59" t="str">
        <f>IF($A153&lt;=AN$178,'MissFill 1'!AM156,"")</f>
        <v/>
      </c>
      <c r="AO153" s="59" t="str">
        <f>IF($A153&lt;=AO$178,'MissFill 1'!AN156,"")</f>
        <v/>
      </c>
      <c r="AP153" s="59" t="str">
        <f>IF($A153&lt;=AP$178,'MissFill 1'!AO156,"")</f>
        <v/>
      </c>
      <c r="AQ153" s="59" t="str">
        <f>IF($A153&lt;=AQ$178,'MissFill 1'!AP156,"")</f>
        <v/>
      </c>
      <c r="AR153" s="59" t="str">
        <f>IF($A153&lt;=AR$178,'MissFill 1'!AQ156,"")</f>
        <v/>
      </c>
      <c r="AS153" s="59" t="str">
        <f>IF($A153&lt;=AS$178,'MissFill 1'!AR156,"")</f>
        <v/>
      </c>
      <c r="AT153" s="59" t="str">
        <f>IF($A153&lt;=AT$178,'MissFill 1'!AS156,"")</f>
        <v/>
      </c>
      <c r="AU153" s="59" t="str">
        <f>IF($A153&lt;=AU$178,'MissFill 1'!AT156,"")</f>
        <v/>
      </c>
      <c r="AV153" s="59" t="str">
        <f>IF($A153&lt;=AV$178,'MissFill 1'!AU156,"")</f>
        <v/>
      </c>
      <c r="AW153" s="59" t="str">
        <f>IF($A153&lt;=AW$178,'MissFill 1'!AV156,"")</f>
        <v/>
      </c>
      <c r="AX153" s="59" t="str">
        <f>IF($A153&lt;=AX$178,'MissFill 1'!AW156,"")</f>
        <v/>
      </c>
    </row>
    <row r="154" spans="1:50" x14ac:dyDescent="0.25">
      <c r="A154" s="41">
        <v>44499</v>
      </c>
      <c r="B154" s="52">
        <v>303</v>
      </c>
      <c r="C154" s="59" t="str">
        <f>IF($A154&lt;=C$178,'MissFill 1'!B157,"")</f>
        <v/>
      </c>
      <c r="D154" s="59" t="str">
        <f>IF($A154&lt;=D$178,'MissFill 1'!C157,"")</f>
        <v/>
      </c>
      <c r="E154" s="59" t="str">
        <f>IF($A154&lt;=E$178,'MissFill 1'!D157,"")</f>
        <v/>
      </c>
      <c r="F154" s="59" t="str">
        <f>IF($A154&lt;=F$178,'MissFill 1'!E157,"")</f>
        <v/>
      </c>
      <c r="G154" s="59" t="str">
        <f>IF($A154&lt;=G$178,'MissFill 1'!F157,"")</f>
        <v/>
      </c>
      <c r="H154" s="59" t="str">
        <f>IF($A154&lt;=H$178,'MissFill 1'!G157,"")</f>
        <v/>
      </c>
      <c r="I154" s="59" t="str">
        <f>IF($A154&lt;=I$178,'MissFill 1'!H157,"")</f>
        <v/>
      </c>
      <c r="J154" s="59" t="str">
        <f>IF($A154&lt;=J$178,'MissFill 1'!I157,"")</f>
        <v/>
      </c>
      <c r="K154" s="59" t="str">
        <f>IF($A154&lt;=K$178,'MissFill 1'!J157,"")</f>
        <v/>
      </c>
      <c r="L154" s="59" t="str">
        <f>IF($A154&lt;=L$178,'MissFill 1'!K157,"")</f>
        <v/>
      </c>
      <c r="M154" s="59" t="str">
        <f>IF($A154&lt;=M$178,'MissFill 1'!L157,"")</f>
        <v/>
      </c>
      <c r="N154" s="59" t="str">
        <f>IF($A154&lt;=N$178,'MissFill 1'!M157,"")</f>
        <v/>
      </c>
      <c r="O154" s="59" t="str">
        <f>IF($A154&lt;=O$178,'MissFill 1'!N157,"")</f>
        <v/>
      </c>
      <c r="P154" s="59" t="str">
        <f>IF($A154&lt;=P$178,'MissFill 1'!O157,"")</f>
        <v/>
      </c>
      <c r="Q154" s="59" t="str">
        <f>IF($A154&lt;=Q$178,'MissFill 1'!P157,"")</f>
        <v/>
      </c>
      <c r="R154" s="59" t="str">
        <f>IF($A154&lt;=R$178,'MissFill 1'!Q157,"")</f>
        <v/>
      </c>
      <c r="S154" s="59" t="str">
        <f>IF($A154&lt;=S$178,'MissFill 1'!R157,"")</f>
        <v/>
      </c>
      <c r="T154" s="59" t="str">
        <f>IF($A154&lt;=T$178,'MissFill 1'!S157,"")</f>
        <v/>
      </c>
      <c r="U154" s="59" t="str">
        <f>IF($A154&lt;=U$178,'MissFill 1'!T157,"")</f>
        <v/>
      </c>
      <c r="V154" s="59" t="str">
        <f>IF($A154&lt;=V$178,'MissFill 1'!U157,"")</f>
        <v/>
      </c>
      <c r="W154" s="59" t="str">
        <f>IF($A154&lt;=W$178,'MissFill 1'!V157,"")</f>
        <v/>
      </c>
      <c r="X154" s="59" t="str">
        <f>IF($A154&lt;=X$178,'MissFill 1'!W157,"")</f>
        <v/>
      </c>
      <c r="Y154" s="59" t="str">
        <f>IF($A154&lt;=Y$178,'MissFill 1'!X157,"")</f>
        <v/>
      </c>
      <c r="Z154" s="59" t="str">
        <f>IF($A154&lt;=Z$178,'MissFill 1'!Y157,"")</f>
        <v/>
      </c>
      <c r="AA154" s="59" t="str">
        <f>IF($A154&lt;=AA$178,'MissFill 1'!Z157,"")</f>
        <v/>
      </c>
      <c r="AB154" s="59" t="str">
        <f>IF($A154&lt;=AB$178,'MissFill 1'!AA157,"")</f>
        <v/>
      </c>
      <c r="AC154" s="59" t="str">
        <f>IF($A154&lt;=AC$178,'MissFill 1'!AB157,"")</f>
        <v/>
      </c>
      <c r="AD154" s="59" t="str">
        <f>IF($A154&lt;=AD$178,'MissFill 1'!AC157,"")</f>
        <v/>
      </c>
      <c r="AE154" s="59" t="str">
        <f>IF($A154&lt;=AE$178,'MissFill 1'!AD157,"")</f>
        <v/>
      </c>
      <c r="AF154" s="59" t="str">
        <f>IF($A154&lt;=AF$178,'MissFill 1'!AE157,"")</f>
        <v/>
      </c>
      <c r="AG154" s="59" t="str">
        <f>IF($A154&lt;=AG$178,'MissFill 1'!AF157,"")</f>
        <v/>
      </c>
      <c r="AH154" s="59" t="str">
        <f>IF($A154&lt;=AH$178,'MissFill 1'!AG157,"")</f>
        <v/>
      </c>
      <c r="AI154" s="59" t="str">
        <f>IF($A154&lt;=AI$178,'MissFill 1'!AH157,"")</f>
        <v/>
      </c>
      <c r="AJ154" s="59" t="str">
        <f>IF($A154&lt;=AJ$178,'MissFill 1'!AI157,"")</f>
        <v/>
      </c>
      <c r="AK154" s="59" t="str">
        <f>IF($A154&lt;=AK$178,'MissFill 1'!AJ157,"")</f>
        <v/>
      </c>
      <c r="AL154" s="59" t="str">
        <f>IF($A154&lt;=AL$178,'MissFill 1'!AK157,"")</f>
        <v/>
      </c>
      <c r="AM154" s="59" t="str">
        <f>IF($A154&lt;=AM$178,'MissFill 1'!AL157,"")</f>
        <v/>
      </c>
      <c r="AN154" s="59" t="str">
        <f>IF($A154&lt;=AN$178,'MissFill 1'!AM157,"")</f>
        <v/>
      </c>
      <c r="AO154" s="59" t="str">
        <f>IF($A154&lt;=AO$178,'MissFill 1'!AN157,"")</f>
        <v/>
      </c>
      <c r="AP154" s="59" t="str">
        <f>IF($A154&lt;=AP$178,'MissFill 1'!AO157,"")</f>
        <v/>
      </c>
      <c r="AQ154" s="59" t="str">
        <f>IF($A154&lt;=AQ$178,'MissFill 1'!AP157,"")</f>
        <v/>
      </c>
      <c r="AR154" s="59" t="str">
        <f>IF($A154&lt;=AR$178,'MissFill 1'!AQ157,"")</f>
        <v/>
      </c>
      <c r="AS154" s="59" t="str">
        <f>IF($A154&lt;=AS$178,'MissFill 1'!AR157,"")</f>
        <v/>
      </c>
      <c r="AT154" s="59" t="str">
        <f>IF($A154&lt;=AT$178,'MissFill 1'!AS157,"")</f>
        <v/>
      </c>
      <c r="AU154" s="59" t="str">
        <f>IF($A154&lt;=AU$178,'MissFill 1'!AT157,"")</f>
        <v/>
      </c>
      <c r="AV154" s="59" t="str">
        <f>IF($A154&lt;=AV$178,'MissFill 1'!AU157,"")</f>
        <v/>
      </c>
      <c r="AW154" s="59" t="str">
        <f>IF($A154&lt;=AW$178,'MissFill 1'!AV157,"")</f>
        <v/>
      </c>
      <c r="AX154" s="59" t="str">
        <f>IF($A154&lt;=AX$178,'MissFill 1'!AW157,"")</f>
        <v/>
      </c>
    </row>
    <row r="155" spans="1:50" x14ac:dyDescent="0.25">
      <c r="A155" s="41">
        <v>44500</v>
      </c>
      <c r="B155" s="52">
        <v>304</v>
      </c>
      <c r="C155" s="59" t="str">
        <f>IF($A155&lt;=C$178,'MissFill 1'!B158,"")</f>
        <v/>
      </c>
      <c r="D155" s="59" t="str">
        <f>IF($A155&lt;=D$178,'MissFill 1'!C158,"")</f>
        <v/>
      </c>
      <c r="E155" s="59" t="str">
        <f>IF($A155&lt;=E$178,'MissFill 1'!D158,"")</f>
        <v/>
      </c>
      <c r="F155" s="59" t="str">
        <f>IF($A155&lt;=F$178,'MissFill 1'!E158,"")</f>
        <v/>
      </c>
      <c r="G155" s="59" t="str">
        <f>IF($A155&lt;=G$178,'MissFill 1'!F158,"")</f>
        <v/>
      </c>
      <c r="H155" s="59" t="str">
        <f>IF($A155&lt;=H$178,'MissFill 1'!G158,"")</f>
        <v/>
      </c>
      <c r="I155" s="59" t="str">
        <f>IF($A155&lt;=I$178,'MissFill 1'!H158,"")</f>
        <v/>
      </c>
      <c r="J155" s="59" t="str">
        <f>IF($A155&lt;=J$178,'MissFill 1'!I158,"")</f>
        <v/>
      </c>
      <c r="K155" s="59" t="str">
        <f>IF($A155&lt;=K$178,'MissFill 1'!J158,"")</f>
        <v/>
      </c>
      <c r="L155" s="59" t="str">
        <f>IF($A155&lt;=L$178,'MissFill 1'!K158,"")</f>
        <v/>
      </c>
      <c r="M155" s="59" t="str">
        <f>IF($A155&lt;=M$178,'MissFill 1'!L158,"")</f>
        <v/>
      </c>
      <c r="N155" s="59" t="str">
        <f>IF($A155&lt;=N$178,'MissFill 1'!M158,"")</f>
        <v/>
      </c>
      <c r="O155" s="59" t="str">
        <f>IF($A155&lt;=O$178,'MissFill 1'!N158,"")</f>
        <v/>
      </c>
      <c r="P155" s="59" t="str">
        <f>IF($A155&lt;=P$178,'MissFill 1'!O158,"")</f>
        <v/>
      </c>
      <c r="Q155" s="59" t="str">
        <f>IF($A155&lt;=Q$178,'MissFill 1'!P158,"")</f>
        <v/>
      </c>
      <c r="R155" s="59" t="str">
        <f>IF($A155&lt;=R$178,'MissFill 1'!Q158,"")</f>
        <v/>
      </c>
      <c r="S155" s="59" t="str">
        <f>IF($A155&lt;=S$178,'MissFill 1'!R158,"")</f>
        <v/>
      </c>
      <c r="T155" s="59" t="str">
        <f>IF($A155&lt;=T$178,'MissFill 1'!S158,"")</f>
        <v/>
      </c>
      <c r="U155" s="59" t="str">
        <f>IF($A155&lt;=U$178,'MissFill 1'!T158,"")</f>
        <v/>
      </c>
      <c r="V155" s="59" t="str">
        <f>IF($A155&lt;=V$178,'MissFill 1'!U158,"")</f>
        <v/>
      </c>
      <c r="W155" s="59" t="str">
        <f>IF($A155&lt;=W$178,'MissFill 1'!V158,"")</f>
        <v/>
      </c>
      <c r="X155" s="59" t="str">
        <f>IF($A155&lt;=X$178,'MissFill 1'!W158,"")</f>
        <v/>
      </c>
      <c r="Y155" s="59" t="str">
        <f>IF($A155&lt;=Y$178,'MissFill 1'!X158,"")</f>
        <v/>
      </c>
      <c r="Z155" s="59" t="str">
        <f>IF($A155&lt;=Z$178,'MissFill 1'!Y158,"")</f>
        <v/>
      </c>
      <c r="AA155" s="59" t="str">
        <f>IF($A155&lt;=AA$178,'MissFill 1'!Z158,"")</f>
        <v/>
      </c>
      <c r="AB155" s="59" t="str">
        <f>IF($A155&lt;=AB$178,'MissFill 1'!AA158,"")</f>
        <v/>
      </c>
      <c r="AC155" s="59" t="str">
        <f>IF($A155&lt;=AC$178,'MissFill 1'!AB158,"")</f>
        <v/>
      </c>
      <c r="AD155" s="59" t="str">
        <f>IF($A155&lt;=AD$178,'MissFill 1'!AC158,"")</f>
        <v/>
      </c>
      <c r="AE155" s="59" t="str">
        <f>IF($A155&lt;=AE$178,'MissFill 1'!AD158,"")</f>
        <v/>
      </c>
      <c r="AF155" s="59" t="str">
        <f>IF($A155&lt;=AF$178,'MissFill 1'!AE158,"")</f>
        <v/>
      </c>
      <c r="AG155" s="59" t="str">
        <f>IF($A155&lt;=AG$178,'MissFill 1'!AF158,"")</f>
        <v/>
      </c>
      <c r="AH155" s="59" t="str">
        <f>IF($A155&lt;=AH$178,'MissFill 1'!AG158,"")</f>
        <v/>
      </c>
      <c r="AI155" s="59" t="str">
        <f>IF($A155&lt;=AI$178,'MissFill 1'!AH158,"")</f>
        <v/>
      </c>
      <c r="AJ155" s="59" t="str">
        <f>IF($A155&lt;=AJ$178,'MissFill 1'!AI158,"")</f>
        <v/>
      </c>
      <c r="AK155" s="59" t="str">
        <f>IF($A155&lt;=AK$178,'MissFill 1'!AJ158,"")</f>
        <v/>
      </c>
      <c r="AL155" s="59" t="str">
        <f>IF($A155&lt;=AL$178,'MissFill 1'!AK158,"")</f>
        <v/>
      </c>
      <c r="AM155" s="59" t="str">
        <f>IF($A155&lt;=AM$178,'MissFill 1'!AL158,"")</f>
        <v/>
      </c>
      <c r="AN155" s="59" t="str">
        <f>IF($A155&lt;=AN$178,'MissFill 1'!AM158,"")</f>
        <v/>
      </c>
      <c r="AO155" s="59" t="str">
        <f>IF($A155&lt;=AO$178,'MissFill 1'!AN158,"")</f>
        <v/>
      </c>
      <c r="AP155" s="59" t="str">
        <f>IF($A155&lt;=AP$178,'MissFill 1'!AO158,"")</f>
        <v/>
      </c>
      <c r="AQ155" s="59" t="str">
        <f>IF($A155&lt;=AQ$178,'MissFill 1'!AP158,"")</f>
        <v/>
      </c>
      <c r="AR155" s="59" t="str">
        <f>IF($A155&lt;=AR$178,'MissFill 1'!AQ158,"")</f>
        <v/>
      </c>
      <c r="AS155" s="59" t="str">
        <f>IF($A155&lt;=AS$178,'MissFill 1'!AR158,"")</f>
        <v/>
      </c>
      <c r="AT155" s="59" t="str">
        <f>IF($A155&lt;=AT$178,'MissFill 1'!AS158,"")</f>
        <v/>
      </c>
      <c r="AU155" s="59" t="str">
        <f>IF($A155&lt;=AU$178,'MissFill 1'!AT158,"")</f>
        <v/>
      </c>
      <c r="AV155" s="59" t="str">
        <f>IF($A155&lt;=AV$178,'MissFill 1'!AU158,"")</f>
        <v/>
      </c>
      <c r="AW155" s="59" t="str">
        <f>IF($A155&lt;=AW$178,'MissFill 1'!AV158,"")</f>
        <v/>
      </c>
      <c r="AX155" s="59" t="str">
        <f>IF($A155&lt;=AX$178,'MissFill 1'!AW158,"")</f>
        <v/>
      </c>
    </row>
    <row r="156" spans="1:50" x14ac:dyDescent="0.25">
      <c r="A156" s="41">
        <v>44501</v>
      </c>
      <c r="B156" s="52">
        <v>305</v>
      </c>
      <c r="C156" s="59" t="str">
        <f>IF($A156&lt;=C$178,'MissFill 1'!B159,"")</f>
        <v/>
      </c>
      <c r="D156" s="59" t="str">
        <f>IF($A156&lt;=D$178,'MissFill 1'!C159,"")</f>
        <v/>
      </c>
      <c r="E156" s="59" t="str">
        <f>IF($A156&lt;=E$178,'MissFill 1'!D159,"")</f>
        <v/>
      </c>
      <c r="F156" s="59" t="str">
        <f>IF($A156&lt;=F$178,'MissFill 1'!E159,"")</f>
        <v/>
      </c>
      <c r="G156" s="59" t="str">
        <f>IF($A156&lt;=G$178,'MissFill 1'!F159,"")</f>
        <v/>
      </c>
      <c r="H156" s="59" t="str">
        <f>IF($A156&lt;=H$178,'MissFill 1'!G159,"")</f>
        <v/>
      </c>
      <c r="I156" s="59" t="str">
        <f>IF($A156&lt;=I$178,'MissFill 1'!H159,"")</f>
        <v/>
      </c>
      <c r="J156" s="59" t="str">
        <f>IF($A156&lt;=J$178,'MissFill 1'!I159,"")</f>
        <v/>
      </c>
      <c r="K156" s="59" t="str">
        <f>IF($A156&lt;=K$178,'MissFill 1'!J159,"")</f>
        <v/>
      </c>
      <c r="L156" s="59" t="str">
        <f>IF($A156&lt;=L$178,'MissFill 1'!K159,"")</f>
        <v/>
      </c>
      <c r="M156" s="59" t="str">
        <f>IF($A156&lt;=M$178,'MissFill 1'!L159,"")</f>
        <v/>
      </c>
      <c r="N156" s="59" t="str">
        <f>IF($A156&lt;=N$178,'MissFill 1'!M159,"")</f>
        <v/>
      </c>
      <c r="O156" s="59" t="str">
        <f>IF($A156&lt;=O$178,'MissFill 1'!N159,"")</f>
        <v/>
      </c>
      <c r="P156" s="59" t="str">
        <f>IF($A156&lt;=P$178,'MissFill 1'!O159,"")</f>
        <v/>
      </c>
      <c r="Q156" s="59" t="str">
        <f>IF($A156&lt;=Q$178,'MissFill 1'!P159,"")</f>
        <v/>
      </c>
      <c r="R156" s="59" t="str">
        <f>IF($A156&lt;=R$178,'MissFill 1'!Q159,"")</f>
        <v/>
      </c>
      <c r="S156" s="59" t="str">
        <f>IF($A156&lt;=S$178,'MissFill 1'!R159,"")</f>
        <v/>
      </c>
      <c r="T156" s="59" t="str">
        <f>IF($A156&lt;=T$178,'MissFill 1'!S159,"")</f>
        <v/>
      </c>
      <c r="U156" s="59" t="str">
        <f>IF($A156&lt;=U$178,'MissFill 1'!T159,"")</f>
        <v/>
      </c>
      <c r="V156" s="59" t="str">
        <f>IF($A156&lt;=V$178,'MissFill 1'!U159,"")</f>
        <v/>
      </c>
      <c r="W156" s="59" t="str">
        <f>IF($A156&lt;=W$178,'MissFill 1'!V159,"")</f>
        <v/>
      </c>
      <c r="X156" s="59" t="str">
        <f>IF($A156&lt;=X$178,'MissFill 1'!W159,"")</f>
        <v/>
      </c>
      <c r="Y156" s="59" t="str">
        <f>IF($A156&lt;=Y$178,'MissFill 1'!X159,"")</f>
        <v/>
      </c>
      <c r="Z156" s="59" t="str">
        <f>IF($A156&lt;=Z$178,'MissFill 1'!Y159,"")</f>
        <v/>
      </c>
      <c r="AA156" s="59" t="str">
        <f>IF($A156&lt;=AA$178,'MissFill 1'!Z159,"")</f>
        <v/>
      </c>
      <c r="AB156" s="59" t="str">
        <f>IF($A156&lt;=AB$178,'MissFill 1'!AA159,"")</f>
        <v/>
      </c>
      <c r="AC156" s="59" t="str">
        <f>IF($A156&lt;=AC$178,'MissFill 1'!AB159,"")</f>
        <v/>
      </c>
      <c r="AD156" s="59" t="str">
        <f>IF($A156&lt;=AD$178,'MissFill 1'!AC159,"")</f>
        <v/>
      </c>
      <c r="AE156" s="59" t="str">
        <f>IF($A156&lt;=AE$178,'MissFill 1'!AD159,"")</f>
        <v/>
      </c>
      <c r="AF156" s="59" t="str">
        <f>IF($A156&lt;=AF$178,'MissFill 1'!AE159,"")</f>
        <v/>
      </c>
      <c r="AG156" s="59" t="str">
        <f>IF($A156&lt;=AG$178,'MissFill 1'!AF159,"")</f>
        <v/>
      </c>
      <c r="AH156" s="59" t="str">
        <f>IF($A156&lt;=AH$178,'MissFill 1'!AG159,"")</f>
        <v/>
      </c>
      <c r="AI156" s="59" t="str">
        <f>IF($A156&lt;=AI$178,'MissFill 1'!AH159,"")</f>
        <v/>
      </c>
      <c r="AJ156" s="59" t="str">
        <f>IF($A156&lt;=AJ$178,'MissFill 1'!AI159,"")</f>
        <v/>
      </c>
      <c r="AK156" s="59" t="str">
        <f>IF($A156&lt;=AK$178,'MissFill 1'!AJ159,"")</f>
        <v/>
      </c>
      <c r="AL156" s="59" t="str">
        <f>IF($A156&lt;=AL$178,'MissFill 1'!AK159,"")</f>
        <v/>
      </c>
      <c r="AM156" s="59" t="str">
        <f>IF($A156&lt;=AM$178,'MissFill 1'!AL159,"")</f>
        <v/>
      </c>
      <c r="AN156" s="59" t="str">
        <f>IF($A156&lt;=AN$178,'MissFill 1'!AM159,"")</f>
        <v/>
      </c>
      <c r="AO156" s="59" t="str">
        <f>IF($A156&lt;=AO$178,'MissFill 1'!AN159,"")</f>
        <v/>
      </c>
      <c r="AP156" s="59" t="str">
        <f>IF($A156&lt;=AP$178,'MissFill 1'!AO159,"")</f>
        <v/>
      </c>
      <c r="AQ156" s="59" t="str">
        <f>IF($A156&lt;=AQ$178,'MissFill 1'!AP159,"")</f>
        <v/>
      </c>
      <c r="AR156" s="59" t="str">
        <f>IF($A156&lt;=AR$178,'MissFill 1'!AQ159,"")</f>
        <v/>
      </c>
      <c r="AS156" s="59" t="str">
        <f>IF($A156&lt;=AS$178,'MissFill 1'!AR159,"")</f>
        <v/>
      </c>
      <c r="AT156" s="59" t="str">
        <f>IF($A156&lt;=AT$178,'MissFill 1'!AS159,"")</f>
        <v/>
      </c>
      <c r="AU156" s="59" t="str">
        <f>IF($A156&lt;=AU$178,'MissFill 1'!AT159,"")</f>
        <v/>
      </c>
      <c r="AV156" s="59" t="str">
        <f>IF($A156&lt;=AV$178,'MissFill 1'!AU159,"")</f>
        <v/>
      </c>
      <c r="AW156" s="59" t="str">
        <f>IF($A156&lt;=AW$178,'MissFill 1'!AV159,"")</f>
        <v/>
      </c>
      <c r="AX156" s="59" t="str">
        <f>IF($A156&lt;=AX$178,'MissFill 1'!AW159,"")</f>
        <v/>
      </c>
    </row>
    <row r="157" spans="1:50" x14ac:dyDescent="0.25">
      <c r="A157" s="41">
        <v>44502</v>
      </c>
      <c r="B157" s="52">
        <v>306</v>
      </c>
      <c r="C157" s="59" t="str">
        <f>IF($A157&lt;=C$178,'MissFill 1'!B160,"")</f>
        <v/>
      </c>
      <c r="D157" s="59" t="str">
        <f>IF($A157&lt;=D$178,'MissFill 1'!C160,"")</f>
        <v/>
      </c>
      <c r="E157" s="59" t="str">
        <f>IF($A157&lt;=E$178,'MissFill 1'!D160,"")</f>
        <v/>
      </c>
      <c r="F157" s="59" t="str">
        <f>IF($A157&lt;=F$178,'MissFill 1'!E160,"")</f>
        <v/>
      </c>
      <c r="G157" s="59" t="str">
        <f>IF($A157&lt;=G$178,'MissFill 1'!F160,"")</f>
        <v/>
      </c>
      <c r="H157" s="59" t="str">
        <f>IF($A157&lt;=H$178,'MissFill 1'!G160,"")</f>
        <v/>
      </c>
      <c r="I157" s="59" t="str">
        <f>IF($A157&lt;=I$178,'MissFill 1'!H160,"")</f>
        <v/>
      </c>
      <c r="J157" s="59" t="str">
        <f>IF($A157&lt;=J$178,'MissFill 1'!I160,"")</f>
        <v/>
      </c>
      <c r="K157" s="59" t="str">
        <f>IF($A157&lt;=K$178,'MissFill 1'!J160,"")</f>
        <v/>
      </c>
      <c r="L157" s="59" t="str">
        <f>IF($A157&lt;=L$178,'MissFill 1'!K160,"")</f>
        <v/>
      </c>
      <c r="M157" s="59" t="str">
        <f>IF($A157&lt;=M$178,'MissFill 1'!L160,"")</f>
        <v/>
      </c>
      <c r="N157" s="59" t="str">
        <f>IF($A157&lt;=N$178,'MissFill 1'!M160,"")</f>
        <v/>
      </c>
      <c r="O157" s="59" t="str">
        <f>IF($A157&lt;=O$178,'MissFill 1'!N160,"")</f>
        <v/>
      </c>
      <c r="P157" s="59" t="str">
        <f>IF($A157&lt;=P$178,'MissFill 1'!O160,"")</f>
        <v/>
      </c>
      <c r="Q157" s="59" t="str">
        <f>IF($A157&lt;=Q$178,'MissFill 1'!P160,"")</f>
        <v/>
      </c>
      <c r="R157" s="59" t="str">
        <f>IF($A157&lt;=R$178,'MissFill 1'!Q160,"")</f>
        <v/>
      </c>
      <c r="S157" s="59" t="str">
        <f>IF($A157&lt;=S$178,'MissFill 1'!R160,"")</f>
        <v/>
      </c>
      <c r="T157" s="59" t="str">
        <f>IF($A157&lt;=T$178,'MissFill 1'!S160,"")</f>
        <v/>
      </c>
      <c r="U157" s="59" t="str">
        <f>IF($A157&lt;=U$178,'MissFill 1'!T160,"")</f>
        <v/>
      </c>
      <c r="V157" s="59" t="str">
        <f>IF($A157&lt;=V$178,'MissFill 1'!U160,"")</f>
        <v/>
      </c>
      <c r="W157" s="59" t="str">
        <f>IF($A157&lt;=W$178,'MissFill 1'!V160,"")</f>
        <v/>
      </c>
      <c r="X157" s="59" t="str">
        <f>IF($A157&lt;=X$178,'MissFill 1'!W160,"")</f>
        <v/>
      </c>
      <c r="Y157" s="59" t="str">
        <f>IF($A157&lt;=Y$178,'MissFill 1'!X160,"")</f>
        <v/>
      </c>
      <c r="Z157" s="59" t="str">
        <f>IF($A157&lt;=Z$178,'MissFill 1'!Y160,"")</f>
        <v/>
      </c>
      <c r="AA157" s="59" t="str">
        <f>IF($A157&lt;=AA$178,'MissFill 1'!Z160,"")</f>
        <v/>
      </c>
      <c r="AB157" s="59" t="str">
        <f>IF($A157&lt;=AB$178,'MissFill 1'!AA160,"")</f>
        <v/>
      </c>
      <c r="AC157" s="59" t="str">
        <f>IF($A157&lt;=AC$178,'MissFill 1'!AB160,"")</f>
        <v/>
      </c>
      <c r="AD157" s="59" t="str">
        <f>IF($A157&lt;=AD$178,'MissFill 1'!AC160,"")</f>
        <v/>
      </c>
      <c r="AE157" s="59" t="str">
        <f>IF($A157&lt;=AE$178,'MissFill 1'!AD160,"")</f>
        <v/>
      </c>
      <c r="AF157" s="59" t="str">
        <f>IF($A157&lt;=AF$178,'MissFill 1'!AE160,"")</f>
        <v/>
      </c>
      <c r="AG157" s="59" t="str">
        <f>IF($A157&lt;=AG$178,'MissFill 1'!AF160,"")</f>
        <v/>
      </c>
      <c r="AH157" s="59" t="str">
        <f>IF($A157&lt;=AH$178,'MissFill 1'!AG160,"")</f>
        <v/>
      </c>
      <c r="AI157" s="59" t="str">
        <f>IF($A157&lt;=AI$178,'MissFill 1'!AH160,"")</f>
        <v/>
      </c>
      <c r="AJ157" s="59" t="str">
        <f>IF($A157&lt;=AJ$178,'MissFill 1'!AI160,"")</f>
        <v/>
      </c>
      <c r="AK157" s="59" t="str">
        <f>IF($A157&lt;=AK$178,'MissFill 1'!AJ160,"")</f>
        <v/>
      </c>
      <c r="AL157" s="59" t="str">
        <f>IF($A157&lt;=AL$178,'MissFill 1'!AK160,"")</f>
        <v/>
      </c>
      <c r="AM157" s="59" t="str">
        <f>IF($A157&lt;=AM$178,'MissFill 1'!AL160,"")</f>
        <v/>
      </c>
      <c r="AN157" s="59" t="str">
        <f>IF($A157&lt;=AN$178,'MissFill 1'!AM160,"")</f>
        <v/>
      </c>
      <c r="AO157" s="59" t="str">
        <f>IF($A157&lt;=AO$178,'MissFill 1'!AN160,"")</f>
        <v/>
      </c>
      <c r="AP157" s="59" t="str">
        <f>IF($A157&lt;=AP$178,'MissFill 1'!AO160,"")</f>
        <v/>
      </c>
      <c r="AQ157" s="59" t="str">
        <f>IF($A157&lt;=AQ$178,'MissFill 1'!AP160,"")</f>
        <v/>
      </c>
      <c r="AR157" s="59" t="str">
        <f>IF($A157&lt;=AR$178,'MissFill 1'!AQ160,"")</f>
        <v/>
      </c>
      <c r="AS157" s="59" t="str">
        <f>IF($A157&lt;=AS$178,'MissFill 1'!AR160,"")</f>
        <v/>
      </c>
      <c r="AT157" s="59" t="str">
        <f>IF($A157&lt;=AT$178,'MissFill 1'!AS160,"")</f>
        <v/>
      </c>
      <c r="AU157" s="59" t="str">
        <f>IF($A157&lt;=AU$178,'MissFill 1'!AT160,"")</f>
        <v/>
      </c>
      <c r="AV157" s="59" t="str">
        <f>IF($A157&lt;=AV$178,'MissFill 1'!AU160,"")</f>
        <v/>
      </c>
      <c r="AW157" s="59" t="str">
        <f>IF($A157&lt;=AW$178,'MissFill 1'!AV160,"")</f>
        <v/>
      </c>
      <c r="AX157" s="59" t="str">
        <f>IF($A157&lt;=AX$178,'MissFill 1'!AW160,"")</f>
        <v/>
      </c>
    </row>
    <row r="158" spans="1:50" x14ac:dyDescent="0.25">
      <c r="A158" s="41">
        <v>44503</v>
      </c>
      <c r="B158" s="52">
        <v>307</v>
      </c>
      <c r="C158" s="59" t="str">
        <f>IF($A158&lt;=C$178,'MissFill 1'!B161,"")</f>
        <v/>
      </c>
      <c r="D158" s="59" t="str">
        <f>IF($A158&lt;=D$178,'MissFill 1'!C161,"")</f>
        <v/>
      </c>
      <c r="E158" s="59" t="str">
        <f>IF($A158&lt;=E$178,'MissFill 1'!D161,"")</f>
        <v/>
      </c>
      <c r="F158" s="59" t="str">
        <f>IF($A158&lt;=F$178,'MissFill 1'!E161,"")</f>
        <v/>
      </c>
      <c r="G158" s="59" t="str">
        <f>IF($A158&lt;=G$178,'MissFill 1'!F161,"")</f>
        <v/>
      </c>
      <c r="H158" s="59" t="str">
        <f>IF($A158&lt;=H$178,'MissFill 1'!G161,"")</f>
        <v/>
      </c>
      <c r="I158" s="59" t="str">
        <f>IF($A158&lt;=I$178,'MissFill 1'!H161,"")</f>
        <v/>
      </c>
      <c r="J158" s="59" t="str">
        <f>IF($A158&lt;=J$178,'MissFill 1'!I161,"")</f>
        <v/>
      </c>
      <c r="K158" s="59" t="str">
        <f>IF($A158&lt;=K$178,'MissFill 1'!J161,"")</f>
        <v/>
      </c>
      <c r="L158" s="59" t="str">
        <f>IF($A158&lt;=L$178,'MissFill 1'!K161,"")</f>
        <v/>
      </c>
      <c r="M158" s="59" t="str">
        <f>IF($A158&lt;=M$178,'MissFill 1'!L161,"")</f>
        <v/>
      </c>
      <c r="N158" s="59" t="str">
        <f>IF($A158&lt;=N$178,'MissFill 1'!M161,"")</f>
        <v/>
      </c>
      <c r="O158" s="59" t="str">
        <f>IF($A158&lt;=O$178,'MissFill 1'!N161,"")</f>
        <v/>
      </c>
      <c r="P158" s="59" t="str">
        <f>IF($A158&lt;=P$178,'MissFill 1'!O161,"")</f>
        <v/>
      </c>
      <c r="Q158" s="59" t="str">
        <f>IF($A158&lt;=Q$178,'MissFill 1'!P161,"")</f>
        <v/>
      </c>
      <c r="R158" s="59" t="str">
        <f>IF($A158&lt;=R$178,'MissFill 1'!Q161,"")</f>
        <v/>
      </c>
      <c r="S158" s="59" t="str">
        <f>IF($A158&lt;=S$178,'MissFill 1'!R161,"")</f>
        <v/>
      </c>
      <c r="T158" s="59" t="str">
        <f>IF($A158&lt;=T$178,'MissFill 1'!S161,"")</f>
        <v/>
      </c>
      <c r="U158" s="59" t="str">
        <f>IF($A158&lt;=U$178,'MissFill 1'!T161,"")</f>
        <v/>
      </c>
      <c r="V158" s="59" t="str">
        <f>IF($A158&lt;=V$178,'MissFill 1'!U161,"")</f>
        <v/>
      </c>
      <c r="W158" s="59" t="str">
        <f>IF($A158&lt;=W$178,'MissFill 1'!V161,"")</f>
        <v/>
      </c>
      <c r="X158" s="59" t="str">
        <f>IF($A158&lt;=X$178,'MissFill 1'!W161,"")</f>
        <v/>
      </c>
      <c r="Y158" s="59" t="str">
        <f>IF($A158&lt;=Y$178,'MissFill 1'!X161,"")</f>
        <v/>
      </c>
      <c r="Z158" s="59" t="str">
        <f>IF($A158&lt;=Z$178,'MissFill 1'!Y161,"")</f>
        <v/>
      </c>
      <c r="AA158" s="59" t="str">
        <f>IF($A158&lt;=AA$178,'MissFill 1'!Z161,"")</f>
        <v/>
      </c>
      <c r="AB158" s="59" t="str">
        <f>IF($A158&lt;=AB$178,'MissFill 1'!AA161,"")</f>
        <v/>
      </c>
      <c r="AC158" s="59" t="str">
        <f>IF($A158&lt;=AC$178,'MissFill 1'!AB161,"")</f>
        <v/>
      </c>
      <c r="AD158" s="59" t="str">
        <f>IF($A158&lt;=AD$178,'MissFill 1'!AC161,"")</f>
        <v/>
      </c>
      <c r="AE158" s="59" t="str">
        <f>IF($A158&lt;=AE$178,'MissFill 1'!AD161,"")</f>
        <v/>
      </c>
      <c r="AF158" s="59" t="str">
        <f>IF($A158&lt;=AF$178,'MissFill 1'!AE161,"")</f>
        <v/>
      </c>
      <c r="AG158" s="59" t="str">
        <f>IF($A158&lt;=AG$178,'MissFill 1'!AF161,"")</f>
        <v/>
      </c>
      <c r="AH158" s="59" t="str">
        <f>IF($A158&lt;=AH$178,'MissFill 1'!AG161,"")</f>
        <v/>
      </c>
      <c r="AI158" s="59" t="str">
        <f>IF($A158&lt;=AI$178,'MissFill 1'!AH161,"")</f>
        <v/>
      </c>
      <c r="AJ158" s="59" t="str">
        <f>IF($A158&lt;=AJ$178,'MissFill 1'!AI161,"")</f>
        <v/>
      </c>
      <c r="AK158" s="59" t="str">
        <f>IF($A158&lt;=AK$178,'MissFill 1'!AJ161,"")</f>
        <v/>
      </c>
      <c r="AL158" s="59" t="str">
        <f>IF($A158&lt;=AL$178,'MissFill 1'!AK161,"")</f>
        <v/>
      </c>
      <c r="AM158" s="59" t="str">
        <f>IF($A158&lt;=AM$178,'MissFill 1'!AL161,"")</f>
        <v/>
      </c>
      <c r="AN158" s="59" t="str">
        <f>IF($A158&lt;=AN$178,'MissFill 1'!AM161,"")</f>
        <v/>
      </c>
      <c r="AO158" s="59" t="str">
        <f>IF($A158&lt;=AO$178,'MissFill 1'!AN161,"")</f>
        <v/>
      </c>
      <c r="AP158" s="59" t="str">
        <f>IF($A158&lt;=AP$178,'MissFill 1'!AO161,"")</f>
        <v/>
      </c>
      <c r="AQ158" s="59" t="str">
        <f>IF($A158&lt;=AQ$178,'MissFill 1'!AP161,"")</f>
        <v/>
      </c>
      <c r="AR158" s="59" t="str">
        <f>IF($A158&lt;=AR$178,'MissFill 1'!AQ161,"")</f>
        <v/>
      </c>
      <c r="AS158" s="59" t="str">
        <f>IF($A158&lt;=AS$178,'MissFill 1'!AR161,"")</f>
        <v/>
      </c>
      <c r="AT158" s="59" t="str">
        <f>IF($A158&lt;=AT$178,'MissFill 1'!AS161,"")</f>
        <v/>
      </c>
      <c r="AU158" s="59" t="str">
        <f>IF($A158&lt;=AU$178,'MissFill 1'!AT161,"")</f>
        <v/>
      </c>
      <c r="AV158" s="59" t="str">
        <f>IF($A158&lt;=AV$178,'MissFill 1'!AU161,"")</f>
        <v/>
      </c>
      <c r="AW158" s="59" t="str">
        <f>IF($A158&lt;=AW$178,'MissFill 1'!AV161,"")</f>
        <v/>
      </c>
      <c r="AX158" s="59" t="str">
        <f>IF($A158&lt;=AX$178,'MissFill 1'!AW161,"")</f>
        <v/>
      </c>
    </row>
    <row r="159" spans="1:50" x14ac:dyDescent="0.25">
      <c r="A159" s="41">
        <v>44504</v>
      </c>
      <c r="B159" s="52">
        <v>308</v>
      </c>
      <c r="C159" s="59" t="str">
        <f>IF($A159&lt;=C$178,'MissFill 1'!B162,"")</f>
        <v/>
      </c>
      <c r="D159" s="59" t="str">
        <f>IF($A159&lt;=D$178,'MissFill 1'!C162,"")</f>
        <v/>
      </c>
      <c r="E159" s="59" t="str">
        <f>IF($A159&lt;=E$178,'MissFill 1'!D162,"")</f>
        <v/>
      </c>
      <c r="F159" s="59" t="str">
        <f>IF($A159&lt;=F$178,'MissFill 1'!E162,"")</f>
        <v/>
      </c>
      <c r="G159" s="59" t="str">
        <f>IF($A159&lt;=G$178,'MissFill 1'!F162,"")</f>
        <v/>
      </c>
      <c r="H159" s="59" t="str">
        <f>IF($A159&lt;=H$178,'MissFill 1'!G162,"")</f>
        <v/>
      </c>
      <c r="I159" s="59" t="str">
        <f>IF($A159&lt;=I$178,'MissFill 1'!H162,"")</f>
        <v/>
      </c>
      <c r="J159" s="59" t="str">
        <f>IF($A159&lt;=J$178,'MissFill 1'!I162,"")</f>
        <v/>
      </c>
      <c r="K159" s="59" t="str">
        <f>IF($A159&lt;=K$178,'MissFill 1'!J162,"")</f>
        <v/>
      </c>
      <c r="L159" s="59" t="str">
        <f>IF($A159&lt;=L$178,'MissFill 1'!K162,"")</f>
        <v/>
      </c>
      <c r="M159" s="59" t="str">
        <f>IF($A159&lt;=M$178,'MissFill 1'!L162,"")</f>
        <v/>
      </c>
      <c r="N159" s="59" t="str">
        <f>IF($A159&lt;=N$178,'MissFill 1'!M162,"")</f>
        <v/>
      </c>
      <c r="O159" s="59" t="str">
        <f>IF($A159&lt;=O$178,'MissFill 1'!N162,"")</f>
        <v/>
      </c>
      <c r="P159" s="59" t="str">
        <f>IF($A159&lt;=P$178,'MissFill 1'!O162,"")</f>
        <v/>
      </c>
      <c r="Q159" s="59" t="str">
        <f>IF($A159&lt;=Q$178,'MissFill 1'!P162,"")</f>
        <v/>
      </c>
      <c r="R159" s="59" t="str">
        <f>IF($A159&lt;=R$178,'MissFill 1'!Q162,"")</f>
        <v/>
      </c>
      <c r="S159" s="59" t="str">
        <f>IF($A159&lt;=S$178,'MissFill 1'!R162,"")</f>
        <v/>
      </c>
      <c r="T159" s="59" t="str">
        <f>IF($A159&lt;=T$178,'MissFill 1'!S162,"")</f>
        <v/>
      </c>
      <c r="U159" s="59" t="str">
        <f>IF($A159&lt;=U$178,'MissFill 1'!T162,"")</f>
        <v/>
      </c>
      <c r="V159" s="59" t="str">
        <f>IF($A159&lt;=V$178,'MissFill 1'!U162,"")</f>
        <v/>
      </c>
      <c r="W159" s="59" t="str">
        <f>IF($A159&lt;=W$178,'MissFill 1'!V162,"")</f>
        <v/>
      </c>
      <c r="X159" s="59" t="str">
        <f>IF($A159&lt;=X$178,'MissFill 1'!W162,"")</f>
        <v/>
      </c>
      <c r="Y159" s="59" t="str">
        <f>IF($A159&lt;=Y$178,'MissFill 1'!X162,"")</f>
        <v/>
      </c>
      <c r="Z159" s="59" t="str">
        <f>IF($A159&lt;=Z$178,'MissFill 1'!Y162,"")</f>
        <v/>
      </c>
      <c r="AA159" s="59" t="str">
        <f>IF($A159&lt;=AA$178,'MissFill 1'!Z162,"")</f>
        <v/>
      </c>
      <c r="AB159" s="59" t="str">
        <f>IF($A159&lt;=AB$178,'MissFill 1'!AA162,"")</f>
        <v/>
      </c>
      <c r="AC159" s="59" t="str">
        <f>IF($A159&lt;=AC$178,'MissFill 1'!AB162,"")</f>
        <v/>
      </c>
      <c r="AD159" s="59" t="str">
        <f>IF($A159&lt;=AD$178,'MissFill 1'!AC162,"")</f>
        <v/>
      </c>
      <c r="AE159" s="59" t="str">
        <f>IF($A159&lt;=AE$178,'MissFill 1'!AD162,"")</f>
        <v/>
      </c>
      <c r="AF159" s="59" t="str">
        <f>IF($A159&lt;=AF$178,'MissFill 1'!AE162,"")</f>
        <v/>
      </c>
      <c r="AG159" s="59" t="str">
        <f>IF($A159&lt;=AG$178,'MissFill 1'!AF162,"")</f>
        <v/>
      </c>
      <c r="AH159" s="59" t="str">
        <f>IF($A159&lt;=AH$178,'MissFill 1'!AG162,"")</f>
        <v/>
      </c>
      <c r="AI159" s="59" t="str">
        <f>IF($A159&lt;=AI$178,'MissFill 1'!AH162,"")</f>
        <v/>
      </c>
      <c r="AJ159" s="59" t="str">
        <f>IF($A159&lt;=AJ$178,'MissFill 1'!AI162,"")</f>
        <v/>
      </c>
      <c r="AK159" s="59" t="str">
        <f>IF($A159&lt;=AK$178,'MissFill 1'!AJ162,"")</f>
        <v/>
      </c>
      <c r="AL159" s="59" t="str">
        <f>IF($A159&lt;=AL$178,'MissFill 1'!AK162,"")</f>
        <v/>
      </c>
      <c r="AM159" s="59" t="str">
        <f>IF($A159&lt;=AM$178,'MissFill 1'!AL162,"")</f>
        <v/>
      </c>
      <c r="AN159" s="59" t="str">
        <f>IF($A159&lt;=AN$178,'MissFill 1'!AM162,"")</f>
        <v/>
      </c>
      <c r="AO159" s="59" t="str">
        <f>IF($A159&lt;=AO$178,'MissFill 1'!AN162,"")</f>
        <v/>
      </c>
      <c r="AP159" s="59" t="str">
        <f>IF($A159&lt;=AP$178,'MissFill 1'!AO162,"")</f>
        <v/>
      </c>
      <c r="AQ159" s="59" t="str">
        <f>IF($A159&lt;=AQ$178,'MissFill 1'!AP162,"")</f>
        <v/>
      </c>
      <c r="AR159" s="59" t="str">
        <f>IF($A159&lt;=AR$178,'MissFill 1'!AQ162,"")</f>
        <v/>
      </c>
      <c r="AS159" s="59" t="str">
        <f>IF($A159&lt;=AS$178,'MissFill 1'!AR162,"")</f>
        <v/>
      </c>
      <c r="AT159" s="59" t="str">
        <f>IF($A159&lt;=AT$178,'MissFill 1'!AS162,"")</f>
        <v/>
      </c>
      <c r="AU159" s="59" t="str">
        <f>IF($A159&lt;=AU$178,'MissFill 1'!AT162,"")</f>
        <v/>
      </c>
      <c r="AV159" s="59" t="str">
        <f>IF($A159&lt;=AV$178,'MissFill 1'!AU162,"")</f>
        <v/>
      </c>
      <c r="AW159" s="59" t="str">
        <f>IF($A159&lt;=AW$178,'MissFill 1'!AV162,"")</f>
        <v/>
      </c>
      <c r="AX159" s="59" t="str">
        <f>IF($A159&lt;=AX$178,'MissFill 1'!AW162,"")</f>
        <v/>
      </c>
    </row>
    <row r="160" spans="1:50" x14ac:dyDescent="0.25">
      <c r="A160" s="41">
        <v>44505</v>
      </c>
      <c r="B160" s="52">
        <v>309</v>
      </c>
      <c r="C160" s="59" t="str">
        <f>IF($A160&lt;=C$178,'MissFill 1'!B163,"")</f>
        <v/>
      </c>
      <c r="D160" s="59" t="str">
        <f>IF($A160&lt;=D$178,'MissFill 1'!C163,"")</f>
        <v/>
      </c>
      <c r="E160" s="59" t="str">
        <f>IF($A160&lt;=E$178,'MissFill 1'!D163,"")</f>
        <v/>
      </c>
      <c r="F160" s="59" t="str">
        <f>IF($A160&lt;=F$178,'MissFill 1'!E163,"")</f>
        <v/>
      </c>
      <c r="G160" s="59" t="str">
        <f>IF($A160&lt;=G$178,'MissFill 1'!F163,"")</f>
        <v/>
      </c>
      <c r="H160" s="59" t="str">
        <f>IF($A160&lt;=H$178,'MissFill 1'!G163,"")</f>
        <v/>
      </c>
      <c r="I160" s="59" t="str">
        <f>IF($A160&lt;=I$178,'MissFill 1'!H163,"")</f>
        <v/>
      </c>
      <c r="J160" s="59" t="str">
        <f>IF($A160&lt;=J$178,'MissFill 1'!I163,"")</f>
        <v/>
      </c>
      <c r="K160" s="59" t="str">
        <f>IF($A160&lt;=K$178,'MissFill 1'!J163,"")</f>
        <v/>
      </c>
      <c r="L160" s="59" t="str">
        <f>IF($A160&lt;=L$178,'MissFill 1'!K163,"")</f>
        <v/>
      </c>
      <c r="M160" s="59" t="str">
        <f>IF($A160&lt;=M$178,'MissFill 1'!L163,"")</f>
        <v/>
      </c>
      <c r="N160" s="59" t="str">
        <f>IF($A160&lt;=N$178,'MissFill 1'!M163,"")</f>
        <v/>
      </c>
      <c r="O160" s="59" t="str">
        <f>IF($A160&lt;=O$178,'MissFill 1'!N163,"")</f>
        <v/>
      </c>
      <c r="P160" s="59" t="str">
        <f>IF($A160&lt;=P$178,'MissFill 1'!O163,"")</f>
        <v/>
      </c>
      <c r="Q160" s="59" t="str">
        <f>IF($A160&lt;=Q$178,'MissFill 1'!P163,"")</f>
        <v/>
      </c>
      <c r="R160" s="59" t="str">
        <f>IF($A160&lt;=R$178,'MissFill 1'!Q163,"")</f>
        <v/>
      </c>
      <c r="S160" s="59" t="str">
        <f>IF($A160&lt;=S$178,'MissFill 1'!R163,"")</f>
        <v/>
      </c>
      <c r="T160" s="59" t="str">
        <f>IF($A160&lt;=T$178,'MissFill 1'!S163,"")</f>
        <v/>
      </c>
      <c r="U160" s="59" t="str">
        <f>IF($A160&lt;=U$178,'MissFill 1'!T163,"")</f>
        <v/>
      </c>
      <c r="V160" s="59" t="str">
        <f>IF($A160&lt;=V$178,'MissFill 1'!U163,"")</f>
        <v/>
      </c>
      <c r="W160" s="59" t="str">
        <f>IF($A160&lt;=W$178,'MissFill 1'!V163,"")</f>
        <v/>
      </c>
      <c r="X160" s="59" t="str">
        <f>IF($A160&lt;=X$178,'MissFill 1'!W163,"")</f>
        <v/>
      </c>
      <c r="Y160" s="59" t="str">
        <f>IF($A160&lt;=Y$178,'MissFill 1'!X163,"")</f>
        <v/>
      </c>
      <c r="Z160" s="59" t="str">
        <f>IF($A160&lt;=Z$178,'MissFill 1'!Y163,"")</f>
        <v/>
      </c>
      <c r="AA160" s="59" t="str">
        <f>IF($A160&lt;=AA$178,'MissFill 1'!Z163,"")</f>
        <v/>
      </c>
      <c r="AB160" s="59" t="str">
        <f>IF($A160&lt;=AB$178,'MissFill 1'!AA163,"")</f>
        <v/>
      </c>
      <c r="AC160" s="59" t="str">
        <f>IF($A160&lt;=AC$178,'MissFill 1'!AB163,"")</f>
        <v/>
      </c>
      <c r="AD160" s="59" t="str">
        <f>IF($A160&lt;=AD$178,'MissFill 1'!AC163,"")</f>
        <v/>
      </c>
      <c r="AE160" s="59" t="str">
        <f>IF($A160&lt;=AE$178,'MissFill 1'!AD163,"")</f>
        <v/>
      </c>
      <c r="AF160" s="59" t="str">
        <f>IF($A160&lt;=AF$178,'MissFill 1'!AE163,"")</f>
        <v/>
      </c>
      <c r="AG160" s="59" t="str">
        <f>IF($A160&lt;=AG$178,'MissFill 1'!AF163,"")</f>
        <v/>
      </c>
      <c r="AH160" s="59" t="str">
        <f>IF($A160&lt;=AH$178,'MissFill 1'!AG163,"")</f>
        <v/>
      </c>
      <c r="AI160" s="59" t="str">
        <f>IF($A160&lt;=AI$178,'MissFill 1'!AH163,"")</f>
        <v/>
      </c>
      <c r="AJ160" s="59" t="str">
        <f>IF($A160&lt;=AJ$178,'MissFill 1'!AI163,"")</f>
        <v/>
      </c>
      <c r="AK160" s="59" t="str">
        <f>IF($A160&lt;=AK$178,'MissFill 1'!AJ163,"")</f>
        <v/>
      </c>
      <c r="AL160" s="59" t="str">
        <f>IF($A160&lt;=AL$178,'MissFill 1'!AK163,"")</f>
        <v/>
      </c>
      <c r="AM160" s="59" t="str">
        <f>IF($A160&lt;=AM$178,'MissFill 1'!AL163,"")</f>
        <v/>
      </c>
      <c r="AN160" s="59" t="str">
        <f>IF($A160&lt;=AN$178,'MissFill 1'!AM163,"")</f>
        <v/>
      </c>
      <c r="AO160" s="59" t="str">
        <f>IF($A160&lt;=AO$178,'MissFill 1'!AN163,"")</f>
        <v/>
      </c>
      <c r="AP160" s="59" t="str">
        <f>IF($A160&lt;=AP$178,'MissFill 1'!AO163,"")</f>
        <v/>
      </c>
      <c r="AQ160" s="59" t="str">
        <f>IF($A160&lt;=AQ$178,'MissFill 1'!AP163,"")</f>
        <v/>
      </c>
      <c r="AR160" s="59" t="str">
        <f>IF($A160&lt;=AR$178,'MissFill 1'!AQ163,"")</f>
        <v/>
      </c>
      <c r="AS160" s="59" t="str">
        <f>IF($A160&lt;=AS$178,'MissFill 1'!AR163,"")</f>
        <v/>
      </c>
      <c r="AT160" s="59" t="str">
        <f>IF($A160&lt;=AT$178,'MissFill 1'!AS163,"")</f>
        <v/>
      </c>
      <c r="AU160" s="59" t="str">
        <f>IF($A160&lt;=AU$178,'MissFill 1'!AT163,"")</f>
        <v/>
      </c>
      <c r="AV160" s="59" t="str">
        <f>IF($A160&lt;=AV$178,'MissFill 1'!AU163,"")</f>
        <v/>
      </c>
      <c r="AW160" s="59" t="str">
        <f>IF($A160&lt;=AW$178,'MissFill 1'!AV163,"")</f>
        <v/>
      </c>
      <c r="AX160" s="59" t="str">
        <f>IF($A160&lt;=AX$178,'MissFill 1'!AW163,"")</f>
        <v/>
      </c>
    </row>
    <row r="161" spans="1:50" x14ac:dyDescent="0.25">
      <c r="A161" s="41">
        <v>44506</v>
      </c>
      <c r="B161" s="52">
        <v>310</v>
      </c>
      <c r="C161" s="59" t="str">
        <f>IF($A161&lt;=C$178,'MissFill 1'!B164,"")</f>
        <v/>
      </c>
      <c r="D161" s="59" t="str">
        <f>IF($A161&lt;=D$178,'MissFill 1'!C164,"")</f>
        <v/>
      </c>
      <c r="E161" s="59" t="str">
        <f>IF($A161&lt;=E$178,'MissFill 1'!D164,"")</f>
        <v/>
      </c>
      <c r="F161" s="59" t="str">
        <f>IF($A161&lt;=F$178,'MissFill 1'!E164,"")</f>
        <v/>
      </c>
      <c r="G161" s="59" t="str">
        <f>IF($A161&lt;=G$178,'MissFill 1'!F164,"")</f>
        <v/>
      </c>
      <c r="H161" s="59" t="str">
        <f>IF($A161&lt;=H$178,'MissFill 1'!G164,"")</f>
        <v/>
      </c>
      <c r="I161" s="59" t="str">
        <f>IF($A161&lt;=I$178,'MissFill 1'!H164,"")</f>
        <v/>
      </c>
      <c r="J161" s="59" t="str">
        <f>IF($A161&lt;=J$178,'MissFill 1'!I164,"")</f>
        <v/>
      </c>
      <c r="K161" s="59" t="str">
        <f>IF($A161&lt;=K$178,'MissFill 1'!J164,"")</f>
        <v/>
      </c>
      <c r="L161" s="59" t="str">
        <f>IF($A161&lt;=L$178,'MissFill 1'!K164,"")</f>
        <v/>
      </c>
      <c r="M161" s="59" t="str">
        <f>IF($A161&lt;=M$178,'MissFill 1'!L164,"")</f>
        <v/>
      </c>
      <c r="N161" s="59" t="str">
        <f>IF($A161&lt;=N$178,'MissFill 1'!M164,"")</f>
        <v/>
      </c>
      <c r="O161" s="59" t="str">
        <f>IF($A161&lt;=O$178,'MissFill 1'!N164,"")</f>
        <v/>
      </c>
      <c r="P161" s="59" t="str">
        <f>IF($A161&lt;=P$178,'MissFill 1'!O164,"")</f>
        <v/>
      </c>
      <c r="Q161" s="59" t="str">
        <f>IF($A161&lt;=Q$178,'MissFill 1'!P164,"")</f>
        <v/>
      </c>
      <c r="R161" s="59" t="str">
        <f>IF($A161&lt;=R$178,'MissFill 1'!Q164,"")</f>
        <v/>
      </c>
      <c r="S161" s="59" t="str">
        <f>IF($A161&lt;=S$178,'MissFill 1'!R164,"")</f>
        <v/>
      </c>
      <c r="T161" s="59" t="str">
        <f>IF($A161&lt;=T$178,'MissFill 1'!S164,"")</f>
        <v/>
      </c>
      <c r="U161" s="59" t="str">
        <f>IF($A161&lt;=U$178,'MissFill 1'!T164,"")</f>
        <v/>
      </c>
      <c r="V161" s="59" t="str">
        <f>IF($A161&lt;=V$178,'MissFill 1'!U164,"")</f>
        <v/>
      </c>
      <c r="W161" s="59" t="str">
        <f>IF($A161&lt;=W$178,'MissFill 1'!V164,"")</f>
        <v/>
      </c>
      <c r="X161" s="59" t="str">
        <f>IF($A161&lt;=X$178,'MissFill 1'!W164,"")</f>
        <v/>
      </c>
      <c r="Y161" s="59" t="str">
        <f>IF($A161&lt;=Y$178,'MissFill 1'!X164,"")</f>
        <v/>
      </c>
      <c r="Z161" s="59" t="str">
        <f>IF($A161&lt;=Z$178,'MissFill 1'!Y164,"")</f>
        <v/>
      </c>
      <c r="AA161" s="59" t="str">
        <f>IF($A161&lt;=AA$178,'MissFill 1'!Z164,"")</f>
        <v/>
      </c>
      <c r="AB161" s="59" t="str">
        <f>IF($A161&lt;=AB$178,'MissFill 1'!AA164,"")</f>
        <v/>
      </c>
      <c r="AC161" s="59" t="str">
        <f>IF($A161&lt;=AC$178,'MissFill 1'!AB164,"")</f>
        <v/>
      </c>
      <c r="AD161" s="59" t="str">
        <f>IF($A161&lt;=AD$178,'MissFill 1'!AC164,"")</f>
        <v/>
      </c>
      <c r="AE161" s="59" t="str">
        <f>IF($A161&lt;=AE$178,'MissFill 1'!AD164,"")</f>
        <v/>
      </c>
      <c r="AF161" s="59" t="str">
        <f>IF($A161&lt;=AF$178,'MissFill 1'!AE164,"")</f>
        <v/>
      </c>
      <c r="AG161" s="59" t="str">
        <f>IF($A161&lt;=AG$178,'MissFill 1'!AF164,"")</f>
        <v/>
      </c>
      <c r="AH161" s="59" t="str">
        <f>IF($A161&lt;=AH$178,'MissFill 1'!AG164,"")</f>
        <v/>
      </c>
      <c r="AI161" s="59" t="str">
        <f>IF($A161&lt;=AI$178,'MissFill 1'!AH164,"")</f>
        <v/>
      </c>
      <c r="AJ161" s="59" t="str">
        <f>IF($A161&lt;=AJ$178,'MissFill 1'!AI164,"")</f>
        <v/>
      </c>
      <c r="AK161" s="59" t="str">
        <f>IF($A161&lt;=AK$178,'MissFill 1'!AJ164,"")</f>
        <v/>
      </c>
      <c r="AL161" s="59" t="str">
        <f>IF($A161&lt;=AL$178,'MissFill 1'!AK164,"")</f>
        <v/>
      </c>
      <c r="AM161" s="59" t="str">
        <f>IF($A161&lt;=AM$178,'MissFill 1'!AL164,"")</f>
        <v/>
      </c>
      <c r="AN161" s="59" t="str">
        <f>IF($A161&lt;=AN$178,'MissFill 1'!AM164,"")</f>
        <v/>
      </c>
      <c r="AO161" s="59" t="str">
        <f>IF($A161&lt;=AO$178,'MissFill 1'!AN164,"")</f>
        <v/>
      </c>
      <c r="AP161" s="59" t="str">
        <f>IF($A161&lt;=AP$178,'MissFill 1'!AO164,"")</f>
        <v/>
      </c>
      <c r="AQ161" s="59" t="str">
        <f>IF($A161&lt;=AQ$178,'MissFill 1'!AP164,"")</f>
        <v/>
      </c>
      <c r="AR161" s="59" t="str">
        <f>IF($A161&lt;=AR$178,'MissFill 1'!AQ164,"")</f>
        <v/>
      </c>
      <c r="AS161" s="59" t="str">
        <f>IF($A161&lt;=AS$178,'MissFill 1'!AR164,"")</f>
        <v/>
      </c>
      <c r="AT161" s="59" t="str">
        <f>IF($A161&lt;=AT$178,'MissFill 1'!AS164,"")</f>
        <v/>
      </c>
      <c r="AU161" s="59" t="str">
        <f>IF($A161&lt;=AU$178,'MissFill 1'!AT164,"")</f>
        <v/>
      </c>
      <c r="AV161" s="59" t="str">
        <f>IF($A161&lt;=AV$178,'MissFill 1'!AU164,"")</f>
        <v/>
      </c>
      <c r="AW161" s="59" t="str">
        <f>IF($A161&lt;=AW$178,'MissFill 1'!AV164,"")</f>
        <v/>
      </c>
      <c r="AX161" s="59" t="str">
        <f>IF($A161&lt;=AX$178,'MissFill 1'!AW164,"")</f>
        <v/>
      </c>
    </row>
    <row r="162" spans="1:50" x14ac:dyDescent="0.25">
      <c r="A162" s="41">
        <v>44507</v>
      </c>
      <c r="B162" s="52">
        <v>311</v>
      </c>
      <c r="C162" s="59" t="str">
        <f>IF($A162&lt;=C$178,'MissFill 1'!B165,"")</f>
        <v/>
      </c>
      <c r="D162" s="59" t="str">
        <f>IF($A162&lt;=D$178,'MissFill 1'!C165,"")</f>
        <v/>
      </c>
      <c r="E162" s="59" t="str">
        <f>IF($A162&lt;=E$178,'MissFill 1'!D165,"")</f>
        <v/>
      </c>
      <c r="F162" s="59" t="str">
        <f>IF($A162&lt;=F$178,'MissFill 1'!E165,"")</f>
        <v/>
      </c>
      <c r="G162" s="59" t="str">
        <f>IF($A162&lt;=G$178,'MissFill 1'!F165,"")</f>
        <v/>
      </c>
      <c r="H162" s="59" t="str">
        <f>IF($A162&lt;=H$178,'MissFill 1'!G165,"")</f>
        <v/>
      </c>
      <c r="I162" s="59" t="str">
        <f>IF($A162&lt;=I$178,'MissFill 1'!H165,"")</f>
        <v/>
      </c>
      <c r="J162" s="59" t="str">
        <f>IF($A162&lt;=J$178,'MissFill 1'!I165,"")</f>
        <v/>
      </c>
      <c r="K162" s="59" t="str">
        <f>IF($A162&lt;=K$178,'MissFill 1'!J165,"")</f>
        <v/>
      </c>
      <c r="L162" s="59" t="str">
        <f>IF($A162&lt;=L$178,'MissFill 1'!K165,"")</f>
        <v/>
      </c>
      <c r="M162" s="59" t="str">
        <f>IF($A162&lt;=M$178,'MissFill 1'!L165,"")</f>
        <v/>
      </c>
      <c r="N162" s="59" t="str">
        <f>IF($A162&lt;=N$178,'MissFill 1'!M165,"")</f>
        <v/>
      </c>
      <c r="O162" s="59" t="str">
        <f>IF($A162&lt;=O$178,'MissFill 1'!N165,"")</f>
        <v/>
      </c>
      <c r="P162" s="59" t="str">
        <f>IF($A162&lt;=P$178,'MissFill 1'!O165,"")</f>
        <v/>
      </c>
      <c r="Q162" s="59" t="str">
        <f>IF($A162&lt;=Q$178,'MissFill 1'!P165,"")</f>
        <v/>
      </c>
      <c r="R162" s="59" t="str">
        <f>IF($A162&lt;=R$178,'MissFill 1'!Q165,"")</f>
        <v/>
      </c>
      <c r="S162" s="59" t="str">
        <f>IF($A162&lt;=S$178,'MissFill 1'!R165,"")</f>
        <v/>
      </c>
      <c r="T162" s="59" t="str">
        <f>IF($A162&lt;=T$178,'MissFill 1'!S165,"")</f>
        <v/>
      </c>
      <c r="U162" s="59" t="str">
        <f>IF($A162&lt;=U$178,'MissFill 1'!T165,"")</f>
        <v/>
      </c>
      <c r="V162" s="59" t="str">
        <f>IF($A162&lt;=V$178,'MissFill 1'!U165,"")</f>
        <v/>
      </c>
      <c r="W162" s="59" t="str">
        <f>IF($A162&lt;=W$178,'MissFill 1'!V165,"")</f>
        <v/>
      </c>
      <c r="X162" s="59" t="str">
        <f>IF($A162&lt;=X$178,'MissFill 1'!W165,"")</f>
        <v/>
      </c>
      <c r="Y162" s="59" t="str">
        <f>IF($A162&lt;=Y$178,'MissFill 1'!X165,"")</f>
        <v/>
      </c>
      <c r="Z162" s="59" t="str">
        <f>IF($A162&lt;=Z$178,'MissFill 1'!Y165,"")</f>
        <v/>
      </c>
      <c r="AA162" s="59" t="str">
        <f>IF($A162&lt;=AA$178,'MissFill 1'!Z165,"")</f>
        <v/>
      </c>
      <c r="AB162" s="59" t="str">
        <f>IF($A162&lt;=AB$178,'MissFill 1'!AA165,"")</f>
        <v/>
      </c>
      <c r="AC162" s="59" t="str">
        <f>IF($A162&lt;=AC$178,'MissFill 1'!AB165,"")</f>
        <v/>
      </c>
      <c r="AD162" s="59" t="str">
        <f>IF($A162&lt;=AD$178,'MissFill 1'!AC165,"")</f>
        <v/>
      </c>
      <c r="AE162" s="59" t="str">
        <f>IF($A162&lt;=AE$178,'MissFill 1'!AD165,"")</f>
        <v/>
      </c>
      <c r="AF162" s="59" t="str">
        <f>IF($A162&lt;=AF$178,'MissFill 1'!AE165,"")</f>
        <v/>
      </c>
      <c r="AG162" s="59" t="str">
        <f>IF($A162&lt;=AG$178,'MissFill 1'!AF165,"")</f>
        <v/>
      </c>
      <c r="AH162" s="59" t="str">
        <f>IF($A162&lt;=AH$178,'MissFill 1'!AG165,"")</f>
        <v/>
      </c>
      <c r="AI162" s="59" t="str">
        <f>IF($A162&lt;=AI$178,'MissFill 1'!AH165,"")</f>
        <v/>
      </c>
      <c r="AJ162" s="59" t="str">
        <f>IF($A162&lt;=AJ$178,'MissFill 1'!AI165,"")</f>
        <v/>
      </c>
      <c r="AK162" s="59" t="str">
        <f>IF($A162&lt;=AK$178,'MissFill 1'!AJ165,"")</f>
        <v/>
      </c>
      <c r="AL162" s="59" t="str">
        <f>IF($A162&lt;=AL$178,'MissFill 1'!AK165,"")</f>
        <v/>
      </c>
      <c r="AM162" s="59" t="str">
        <f>IF($A162&lt;=AM$178,'MissFill 1'!AL165,"")</f>
        <v/>
      </c>
      <c r="AN162" s="59" t="str">
        <f>IF($A162&lt;=AN$178,'MissFill 1'!AM165,"")</f>
        <v/>
      </c>
      <c r="AO162" s="59" t="str">
        <f>IF($A162&lt;=AO$178,'MissFill 1'!AN165,"")</f>
        <v/>
      </c>
      <c r="AP162" s="59" t="str">
        <f>IF($A162&lt;=AP$178,'MissFill 1'!AO165,"")</f>
        <v/>
      </c>
      <c r="AQ162" s="59" t="str">
        <f>IF($A162&lt;=AQ$178,'MissFill 1'!AP165,"")</f>
        <v/>
      </c>
      <c r="AR162" s="59" t="str">
        <f>IF($A162&lt;=AR$178,'MissFill 1'!AQ165,"")</f>
        <v/>
      </c>
      <c r="AS162" s="59" t="str">
        <f>IF($A162&lt;=AS$178,'MissFill 1'!AR165,"")</f>
        <v/>
      </c>
      <c r="AT162" s="59" t="str">
        <f>IF($A162&lt;=AT$178,'MissFill 1'!AS165,"")</f>
        <v/>
      </c>
      <c r="AU162" s="59" t="str">
        <f>IF($A162&lt;=AU$178,'MissFill 1'!AT165,"")</f>
        <v/>
      </c>
      <c r="AV162" s="59" t="str">
        <f>IF($A162&lt;=AV$178,'MissFill 1'!AU165,"")</f>
        <v/>
      </c>
      <c r="AW162" s="59" t="str">
        <f>IF($A162&lt;=AW$178,'MissFill 1'!AV165,"")</f>
        <v/>
      </c>
      <c r="AX162" s="59" t="str">
        <f>IF($A162&lt;=AX$178,'MissFill 1'!AW165,"")</f>
        <v/>
      </c>
    </row>
    <row r="163" spans="1:50" x14ac:dyDescent="0.25">
      <c r="A163" s="41">
        <v>44508</v>
      </c>
      <c r="B163" s="52">
        <v>312</v>
      </c>
      <c r="C163" s="59" t="str">
        <f>IF($A163&lt;=C$178,'MissFill 1'!B166,"")</f>
        <v/>
      </c>
      <c r="D163" s="59" t="str">
        <f>IF($A163&lt;=D$178,'MissFill 1'!C166,"")</f>
        <v/>
      </c>
      <c r="E163" s="59" t="str">
        <f>IF($A163&lt;=E$178,'MissFill 1'!D166,"")</f>
        <v/>
      </c>
      <c r="F163" s="59" t="str">
        <f>IF($A163&lt;=F$178,'MissFill 1'!E166,"")</f>
        <v/>
      </c>
      <c r="G163" s="59" t="str">
        <f>IF($A163&lt;=G$178,'MissFill 1'!F166,"")</f>
        <v/>
      </c>
      <c r="H163" s="59" t="str">
        <f>IF($A163&lt;=H$178,'MissFill 1'!G166,"")</f>
        <v/>
      </c>
      <c r="I163" s="59" t="str">
        <f>IF($A163&lt;=I$178,'MissFill 1'!H166,"")</f>
        <v/>
      </c>
      <c r="J163" s="59" t="str">
        <f>IF($A163&lt;=J$178,'MissFill 1'!I166,"")</f>
        <v/>
      </c>
      <c r="K163" s="59" t="str">
        <f>IF($A163&lt;=K$178,'MissFill 1'!J166,"")</f>
        <v/>
      </c>
      <c r="L163" s="59" t="str">
        <f>IF($A163&lt;=L$178,'MissFill 1'!K166,"")</f>
        <v/>
      </c>
      <c r="M163" s="59" t="str">
        <f>IF($A163&lt;=M$178,'MissFill 1'!L166,"")</f>
        <v/>
      </c>
      <c r="N163" s="59" t="str">
        <f>IF($A163&lt;=N$178,'MissFill 1'!M166,"")</f>
        <v/>
      </c>
      <c r="O163" s="59" t="str">
        <f>IF($A163&lt;=O$178,'MissFill 1'!N166,"")</f>
        <v/>
      </c>
      <c r="P163" s="59" t="str">
        <f>IF($A163&lt;=P$178,'MissFill 1'!O166,"")</f>
        <v/>
      </c>
      <c r="Q163" s="59" t="str">
        <f>IF($A163&lt;=Q$178,'MissFill 1'!P166,"")</f>
        <v/>
      </c>
      <c r="R163" s="59" t="str">
        <f>IF($A163&lt;=R$178,'MissFill 1'!Q166,"")</f>
        <v/>
      </c>
      <c r="S163" s="59" t="str">
        <f>IF($A163&lt;=S$178,'MissFill 1'!R166,"")</f>
        <v/>
      </c>
      <c r="T163" s="59" t="str">
        <f>IF($A163&lt;=T$178,'MissFill 1'!S166,"")</f>
        <v/>
      </c>
      <c r="U163" s="59" t="str">
        <f>IF($A163&lt;=U$178,'MissFill 1'!T166,"")</f>
        <v/>
      </c>
      <c r="V163" s="59" t="str">
        <f>IF($A163&lt;=V$178,'MissFill 1'!U166,"")</f>
        <v/>
      </c>
      <c r="W163" s="59" t="str">
        <f>IF($A163&lt;=W$178,'MissFill 1'!V166,"")</f>
        <v/>
      </c>
      <c r="X163" s="59" t="str">
        <f>IF($A163&lt;=X$178,'MissFill 1'!W166,"")</f>
        <v/>
      </c>
      <c r="Y163" s="59" t="str">
        <f>IF($A163&lt;=Y$178,'MissFill 1'!X166,"")</f>
        <v/>
      </c>
      <c r="Z163" s="59" t="str">
        <f>IF($A163&lt;=Z$178,'MissFill 1'!Y166,"")</f>
        <v/>
      </c>
      <c r="AA163" s="59" t="str">
        <f>IF($A163&lt;=AA$178,'MissFill 1'!Z166,"")</f>
        <v/>
      </c>
      <c r="AB163" s="59" t="str">
        <f>IF($A163&lt;=AB$178,'MissFill 1'!AA166,"")</f>
        <v/>
      </c>
      <c r="AC163" s="59" t="str">
        <f>IF($A163&lt;=AC$178,'MissFill 1'!AB166,"")</f>
        <v/>
      </c>
      <c r="AD163" s="59" t="str">
        <f>IF($A163&lt;=AD$178,'MissFill 1'!AC166,"")</f>
        <v/>
      </c>
      <c r="AE163" s="59" t="str">
        <f>IF($A163&lt;=AE$178,'MissFill 1'!AD166,"")</f>
        <v/>
      </c>
      <c r="AF163" s="59" t="str">
        <f>IF($A163&lt;=AF$178,'MissFill 1'!AE166,"")</f>
        <v/>
      </c>
      <c r="AG163" s="59" t="str">
        <f>IF($A163&lt;=AG$178,'MissFill 1'!AF166,"")</f>
        <v/>
      </c>
      <c r="AH163" s="59" t="str">
        <f>IF($A163&lt;=AH$178,'MissFill 1'!AG166,"")</f>
        <v/>
      </c>
      <c r="AI163" s="59" t="str">
        <f>IF($A163&lt;=AI$178,'MissFill 1'!AH166,"")</f>
        <v/>
      </c>
      <c r="AJ163" s="59" t="str">
        <f>IF($A163&lt;=AJ$178,'MissFill 1'!AI166,"")</f>
        <v/>
      </c>
      <c r="AK163" s="59" t="str">
        <f>IF($A163&lt;=AK$178,'MissFill 1'!AJ166,"")</f>
        <v/>
      </c>
      <c r="AL163" s="59" t="str">
        <f>IF($A163&lt;=AL$178,'MissFill 1'!AK166,"")</f>
        <v/>
      </c>
      <c r="AM163" s="59" t="str">
        <f>IF($A163&lt;=AM$178,'MissFill 1'!AL166,"")</f>
        <v/>
      </c>
      <c r="AN163" s="59" t="str">
        <f>IF($A163&lt;=AN$178,'MissFill 1'!AM166,"")</f>
        <v/>
      </c>
      <c r="AO163" s="59" t="str">
        <f>IF($A163&lt;=AO$178,'MissFill 1'!AN166,"")</f>
        <v/>
      </c>
      <c r="AP163" s="59" t="str">
        <f>IF($A163&lt;=AP$178,'MissFill 1'!AO166,"")</f>
        <v/>
      </c>
      <c r="AQ163" s="59" t="str">
        <f>IF($A163&lt;=AQ$178,'MissFill 1'!AP166,"")</f>
        <v/>
      </c>
      <c r="AR163" s="59" t="str">
        <f>IF($A163&lt;=AR$178,'MissFill 1'!AQ166,"")</f>
        <v/>
      </c>
      <c r="AS163" s="59" t="str">
        <f>IF($A163&lt;=AS$178,'MissFill 1'!AR166,"")</f>
        <v/>
      </c>
      <c r="AT163" s="59" t="str">
        <f>IF($A163&lt;=AT$178,'MissFill 1'!AS166,"")</f>
        <v/>
      </c>
      <c r="AU163" s="59" t="str">
        <f>IF($A163&lt;=AU$178,'MissFill 1'!AT166,"")</f>
        <v/>
      </c>
      <c r="AV163" s="59" t="str">
        <f>IF($A163&lt;=AV$178,'MissFill 1'!AU166,"")</f>
        <v/>
      </c>
      <c r="AW163" s="59" t="str">
        <f>IF($A163&lt;=AW$178,'MissFill 1'!AV166,"")</f>
        <v/>
      </c>
      <c r="AX163" s="59" t="str">
        <f>IF($A163&lt;=AX$178,'MissFill 1'!AW166,"")</f>
        <v/>
      </c>
    </row>
    <row r="164" spans="1:50" x14ac:dyDescent="0.25">
      <c r="A164" s="41">
        <v>44509</v>
      </c>
      <c r="B164" s="52">
        <v>313</v>
      </c>
      <c r="C164" s="59" t="str">
        <f>IF($A164&lt;=C$178,'MissFill 1'!B167,"")</f>
        <v/>
      </c>
      <c r="D164" s="59" t="str">
        <f>IF($A164&lt;=D$178,'MissFill 1'!C167,"")</f>
        <v/>
      </c>
      <c r="E164" s="59" t="str">
        <f>IF($A164&lt;=E$178,'MissFill 1'!D167,"")</f>
        <v/>
      </c>
      <c r="F164" s="59" t="str">
        <f>IF($A164&lt;=F$178,'MissFill 1'!E167,"")</f>
        <v/>
      </c>
      <c r="G164" s="59" t="str">
        <f>IF($A164&lt;=G$178,'MissFill 1'!F167,"")</f>
        <v/>
      </c>
      <c r="H164" s="59" t="str">
        <f>IF($A164&lt;=H$178,'MissFill 1'!G167,"")</f>
        <v/>
      </c>
      <c r="I164" s="59" t="str">
        <f>IF($A164&lt;=I$178,'MissFill 1'!H167,"")</f>
        <v/>
      </c>
      <c r="J164" s="59" t="str">
        <f>IF($A164&lt;=J$178,'MissFill 1'!I167,"")</f>
        <v/>
      </c>
      <c r="K164" s="59" t="str">
        <f>IF($A164&lt;=K$178,'MissFill 1'!J167,"")</f>
        <v/>
      </c>
      <c r="L164" s="59" t="str">
        <f>IF($A164&lt;=L$178,'MissFill 1'!K167,"")</f>
        <v/>
      </c>
      <c r="M164" s="59" t="str">
        <f>IF($A164&lt;=M$178,'MissFill 1'!L167,"")</f>
        <v/>
      </c>
      <c r="N164" s="59" t="str">
        <f>IF($A164&lt;=N$178,'MissFill 1'!M167,"")</f>
        <v/>
      </c>
      <c r="O164" s="59" t="str">
        <f>IF($A164&lt;=O$178,'MissFill 1'!N167,"")</f>
        <v/>
      </c>
      <c r="P164" s="59" t="str">
        <f>IF($A164&lt;=P$178,'MissFill 1'!O167,"")</f>
        <v/>
      </c>
      <c r="Q164" s="59" t="str">
        <f>IF($A164&lt;=Q$178,'MissFill 1'!P167,"")</f>
        <v/>
      </c>
      <c r="R164" s="59" t="str">
        <f>IF($A164&lt;=R$178,'MissFill 1'!Q167,"")</f>
        <v/>
      </c>
      <c r="S164" s="59" t="str">
        <f>IF($A164&lt;=S$178,'MissFill 1'!R167,"")</f>
        <v/>
      </c>
      <c r="T164" s="59" t="str">
        <f>IF($A164&lt;=T$178,'MissFill 1'!S167,"")</f>
        <v/>
      </c>
      <c r="U164" s="59" t="str">
        <f>IF($A164&lt;=U$178,'MissFill 1'!T167,"")</f>
        <v/>
      </c>
      <c r="V164" s="59" t="str">
        <f>IF($A164&lt;=V$178,'MissFill 1'!U167,"")</f>
        <v/>
      </c>
      <c r="W164" s="59" t="str">
        <f>IF($A164&lt;=W$178,'MissFill 1'!V167,"")</f>
        <v/>
      </c>
      <c r="X164" s="59" t="str">
        <f>IF($A164&lt;=X$178,'MissFill 1'!W167,"")</f>
        <v/>
      </c>
      <c r="Y164" s="59" t="str">
        <f>IF($A164&lt;=Y$178,'MissFill 1'!X167,"")</f>
        <v/>
      </c>
      <c r="Z164" s="59" t="str">
        <f>IF($A164&lt;=Z$178,'MissFill 1'!Y167,"")</f>
        <v/>
      </c>
      <c r="AA164" s="59" t="str">
        <f>IF($A164&lt;=AA$178,'MissFill 1'!Z167,"")</f>
        <v/>
      </c>
      <c r="AB164" s="59" t="str">
        <f>IF($A164&lt;=AB$178,'MissFill 1'!AA167,"")</f>
        <v/>
      </c>
      <c r="AC164" s="59" t="str">
        <f>IF($A164&lt;=AC$178,'MissFill 1'!AB167,"")</f>
        <v/>
      </c>
      <c r="AD164" s="59" t="str">
        <f>IF($A164&lt;=AD$178,'MissFill 1'!AC167,"")</f>
        <v/>
      </c>
      <c r="AE164" s="59" t="str">
        <f>IF($A164&lt;=AE$178,'MissFill 1'!AD167,"")</f>
        <v/>
      </c>
      <c r="AF164" s="59" t="str">
        <f>IF($A164&lt;=AF$178,'MissFill 1'!AE167,"")</f>
        <v/>
      </c>
      <c r="AG164" s="59" t="str">
        <f>IF($A164&lt;=AG$178,'MissFill 1'!AF167,"")</f>
        <v/>
      </c>
      <c r="AH164" s="59" t="str">
        <f>IF($A164&lt;=AH$178,'MissFill 1'!AG167,"")</f>
        <v/>
      </c>
      <c r="AI164" s="59" t="str">
        <f>IF($A164&lt;=AI$178,'MissFill 1'!AH167,"")</f>
        <v/>
      </c>
      <c r="AJ164" s="59" t="str">
        <f>IF($A164&lt;=AJ$178,'MissFill 1'!AI167,"")</f>
        <v/>
      </c>
      <c r="AK164" s="59" t="str">
        <f>IF($A164&lt;=AK$178,'MissFill 1'!AJ167,"")</f>
        <v/>
      </c>
      <c r="AL164" s="59" t="str">
        <f>IF($A164&lt;=AL$178,'MissFill 1'!AK167,"")</f>
        <v/>
      </c>
      <c r="AM164" s="59" t="str">
        <f>IF($A164&lt;=AM$178,'MissFill 1'!AL167,"")</f>
        <v/>
      </c>
      <c r="AN164" s="59" t="str">
        <f>IF($A164&lt;=AN$178,'MissFill 1'!AM167,"")</f>
        <v/>
      </c>
      <c r="AO164" s="59" t="str">
        <f>IF($A164&lt;=AO$178,'MissFill 1'!AN167,"")</f>
        <v/>
      </c>
      <c r="AP164" s="59" t="str">
        <f>IF($A164&lt;=AP$178,'MissFill 1'!AO167,"")</f>
        <v/>
      </c>
      <c r="AQ164" s="59" t="str">
        <f>IF($A164&lt;=AQ$178,'MissFill 1'!AP167,"")</f>
        <v/>
      </c>
      <c r="AR164" s="59" t="str">
        <f>IF($A164&lt;=AR$178,'MissFill 1'!AQ167,"")</f>
        <v/>
      </c>
      <c r="AS164" s="59" t="str">
        <f>IF($A164&lt;=AS$178,'MissFill 1'!AR167,"")</f>
        <v/>
      </c>
      <c r="AT164" s="59" t="str">
        <f>IF($A164&lt;=AT$178,'MissFill 1'!AS167,"")</f>
        <v/>
      </c>
      <c r="AU164" s="59" t="str">
        <f>IF($A164&lt;=AU$178,'MissFill 1'!AT167,"")</f>
        <v/>
      </c>
      <c r="AV164" s="59" t="str">
        <f>IF($A164&lt;=AV$178,'MissFill 1'!AU167,"")</f>
        <v/>
      </c>
      <c r="AW164" s="59" t="str">
        <f>IF($A164&lt;=AW$178,'MissFill 1'!AV167,"")</f>
        <v/>
      </c>
      <c r="AX164" s="59" t="str">
        <f>IF($A164&lt;=AX$178,'MissFill 1'!AW167,"")</f>
        <v/>
      </c>
    </row>
    <row r="165" spans="1:50" x14ac:dyDescent="0.25">
      <c r="A165" s="41">
        <v>44510</v>
      </c>
      <c r="B165" s="52">
        <v>314</v>
      </c>
      <c r="C165" s="59" t="str">
        <f>IF($A165&lt;=C$178,'MissFill 1'!B168,"")</f>
        <v/>
      </c>
      <c r="D165" s="59" t="str">
        <f>IF($A165&lt;=D$178,'MissFill 1'!C168,"")</f>
        <v/>
      </c>
      <c r="E165" s="59" t="str">
        <f>IF($A165&lt;=E$178,'MissFill 1'!D168,"")</f>
        <v/>
      </c>
      <c r="F165" s="59" t="str">
        <f>IF($A165&lt;=F$178,'MissFill 1'!E168,"")</f>
        <v/>
      </c>
      <c r="G165" s="59" t="str">
        <f>IF($A165&lt;=G$178,'MissFill 1'!F168,"")</f>
        <v/>
      </c>
      <c r="H165" s="59" t="str">
        <f>IF($A165&lt;=H$178,'MissFill 1'!G168,"")</f>
        <v/>
      </c>
      <c r="I165" s="59" t="str">
        <f>IF($A165&lt;=I$178,'MissFill 1'!H168,"")</f>
        <v/>
      </c>
      <c r="J165" s="59" t="str">
        <f>IF($A165&lt;=J$178,'MissFill 1'!I168,"")</f>
        <v/>
      </c>
      <c r="K165" s="59" t="str">
        <f>IF($A165&lt;=K$178,'MissFill 1'!J168,"")</f>
        <v/>
      </c>
      <c r="L165" s="59" t="str">
        <f>IF($A165&lt;=L$178,'MissFill 1'!K168,"")</f>
        <v/>
      </c>
      <c r="M165" s="59" t="str">
        <f>IF($A165&lt;=M$178,'MissFill 1'!L168,"")</f>
        <v/>
      </c>
      <c r="N165" s="59" t="str">
        <f>IF($A165&lt;=N$178,'MissFill 1'!M168,"")</f>
        <v/>
      </c>
      <c r="O165" s="59" t="str">
        <f>IF($A165&lt;=O$178,'MissFill 1'!N168,"")</f>
        <v/>
      </c>
      <c r="P165" s="59" t="str">
        <f>IF($A165&lt;=P$178,'MissFill 1'!O168,"")</f>
        <v/>
      </c>
      <c r="Q165" s="59" t="str">
        <f>IF($A165&lt;=Q$178,'MissFill 1'!P168,"")</f>
        <v/>
      </c>
      <c r="R165" s="59" t="str">
        <f>IF($A165&lt;=R$178,'MissFill 1'!Q168,"")</f>
        <v/>
      </c>
      <c r="S165" s="59" t="str">
        <f>IF($A165&lt;=S$178,'MissFill 1'!R168,"")</f>
        <v/>
      </c>
      <c r="T165" s="59" t="str">
        <f>IF($A165&lt;=T$178,'MissFill 1'!S168,"")</f>
        <v/>
      </c>
      <c r="U165" s="59" t="str">
        <f>IF($A165&lt;=U$178,'MissFill 1'!T168,"")</f>
        <v/>
      </c>
      <c r="V165" s="59" t="str">
        <f>IF($A165&lt;=V$178,'MissFill 1'!U168,"")</f>
        <v/>
      </c>
      <c r="W165" s="59" t="str">
        <f>IF($A165&lt;=W$178,'MissFill 1'!V168,"")</f>
        <v/>
      </c>
      <c r="X165" s="59" t="str">
        <f>IF($A165&lt;=X$178,'MissFill 1'!W168,"")</f>
        <v/>
      </c>
      <c r="Y165" s="59" t="str">
        <f>IF($A165&lt;=Y$178,'MissFill 1'!X168,"")</f>
        <v/>
      </c>
      <c r="Z165" s="59" t="str">
        <f>IF($A165&lt;=Z$178,'MissFill 1'!Y168,"")</f>
        <v/>
      </c>
      <c r="AA165" s="59" t="str">
        <f>IF($A165&lt;=AA$178,'MissFill 1'!Z168,"")</f>
        <v/>
      </c>
      <c r="AB165" s="59" t="str">
        <f>IF($A165&lt;=AB$178,'MissFill 1'!AA168,"")</f>
        <v/>
      </c>
      <c r="AC165" s="59" t="str">
        <f>IF($A165&lt;=AC$178,'MissFill 1'!AB168,"")</f>
        <v/>
      </c>
      <c r="AD165" s="59" t="str">
        <f>IF($A165&lt;=AD$178,'MissFill 1'!AC168,"")</f>
        <v/>
      </c>
      <c r="AE165" s="59" t="str">
        <f>IF($A165&lt;=AE$178,'MissFill 1'!AD168,"")</f>
        <v/>
      </c>
      <c r="AF165" s="59" t="str">
        <f>IF($A165&lt;=AF$178,'MissFill 1'!AE168,"")</f>
        <v/>
      </c>
      <c r="AG165" s="59" t="str">
        <f>IF($A165&lt;=AG$178,'MissFill 1'!AF168,"")</f>
        <v/>
      </c>
      <c r="AH165" s="59" t="str">
        <f>IF($A165&lt;=AH$178,'MissFill 1'!AG168,"")</f>
        <v/>
      </c>
      <c r="AI165" s="59" t="str">
        <f>IF($A165&lt;=AI$178,'MissFill 1'!AH168,"")</f>
        <v/>
      </c>
      <c r="AJ165" s="59" t="str">
        <f>IF($A165&lt;=AJ$178,'MissFill 1'!AI168,"")</f>
        <v/>
      </c>
      <c r="AK165" s="59" t="str">
        <f>IF($A165&lt;=AK$178,'MissFill 1'!AJ168,"")</f>
        <v/>
      </c>
      <c r="AL165" s="59" t="str">
        <f>IF($A165&lt;=AL$178,'MissFill 1'!AK168,"")</f>
        <v/>
      </c>
      <c r="AM165" s="59" t="str">
        <f>IF($A165&lt;=AM$178,'MissFill 1'!AL168,"")</f>
        <v/>
      </c>
      <c r="AN165" s="59" t="str">
        <f>IF($A165&lt;=AN$178,'MissFill 1'!AM168,"")</f>
        <v/>
      </c>
      <c r="AO165" s="59" t="str">
        <f>IF($A165&lt;=AO$178,'MissFill 1'!AN168,"")</f>
        <v/>
      </c>
      <c r="AP165" s="59" t="str">
        <f>IF($A165&lt;=AP$178,'MissFill 1'!AO168,"")</f>
        <v/>
      </c>
      <c r="AQ165" s="59" t="str">
        <f>IF($A165&lt;=AQ$178,'MissFill 1'!AP168,"")</f>
        <v/>
      </c>
      <c r="AR165" s="59" t="str">
        <f>IF($A165&lt;=AR$178,'MissFill 1'!AQ168,"")</f>
        <v/>
      </c>
      <c r="AS165" s="59" t="str">
        <f>IF($A165&lt;=AS$178,'MissFill 1'!AR168,"")</f>
        <v/>
      </c>
      <c r="AT165" s="59" t="str">
        <f>IF($A165&lt;=AT$178,'MissFill 1'!AS168,"")</f>
        <v/>
      </c>
      <c r="AU165" s="59" t="str">
        <f>IF($A165&lt;=AU$178,'MissFill 1'!AT168,"")</f>
        <v/>
      </c>
      <c r="AV165" s="59" t="str">
        <f>IF($A165&lt;=AV$178,'MissFill 1'!AU168,"")</f>
        <v/>
      </c>
      <c r="AW165" s="59" t="str">
        <f>IF($A165&lt;=AW$178,'MissFill 1'!AV168,"")</f>
        <v/>
      </c>
      <c r="AX165" s="59" t="str">
        <f>IF($A165&lt;=AX$178,'MissFill 1'!AW168,"")</f>
        <v/>
      </c>
    </row>
    <row r="166" spans="1:50" x14ac:dyDescent="0.25">
      <c r="A166" s="41">
        <v>44511</v>
      </c>
      <c r="B166" s="52">
        <v>315</v>
      </c>
      <c r="C166" s="59" t="str">
        <f>IF($A166&lt;=C$178,'MissFill 1'!B169,"")</f>
        <v/>
      </c>
      <c r="D166" s="59" t="str">
        <f>IF($A166&lt;=D$178,'MissFill 1'!C169,"")</f>
        <v/>
      </c>
      <c r="E166" s="59" t="str">
        <f>IF($A166&lt;=E$178,'MissFill 1'!D169,"")</f>
        <v/>
      </c>
      <c r="F166" s="59" t="str">
        <f>IF($A166&lt;=F$178,'MissFill 1'!E169,"")</f>
        <v/>
      </c>
      <c r="G166" s="59" t="str">
        <f>IF($A166&lt;=G$178,'MissFill 1'!F169,"")</f>
        <v/>
      </c>
      <c r="H166" s="59" t="str">
        <f>IF($A166&lt;=H$178,'MissFill 1'!G169,"")</f>
        <v/>
      </c>
      <c r="I166" s="59" t="str">
        <f>IF($A166&lt;=I$178,'MissFill 1'!H169,"")</f>
        <v/>
      </c>
      <c r="J166" s="59" t="str">
        <f>IF($A166&lt;=J$178,'MissFill 1'!I169,"")</f>
        <v/>
      </c>
      <c r="K166" s="59" t="str">
        <f>IF($A166&lt;=K$178,'MissFill 1'!J169,"")</f>
        <v/>
      </c>
      <c r="L166" s="59" t="str">
        <f>IF($A166&lt;=L$178,'MissFill 1'!K169,"")</f>
        <v/>
      </c>
      <c r="M166" s="59" t="str">
        <f>IF($A166&lt;=M$178,'MissFill 1'!L169,"")</f>
        <v/>
      </c>
      <c r="N166" s="59" t="str">
        <f>IF($A166&lt;=N$178,'MissFill 1'!M169,"")</f>
        <v/>
      </c>
      <c r="O166" s="59" t="str">
        <f>IF($A166&lt;=O$178,'MissFill 1'!N169,"")</f>
        <v/>
      </c>
      <c r="P166" s="59" t="str">
        <f>IF($A166&lt;=P$178,'MissFill 1'!O169,"")</f>
        <v/>
      </c>
      <c r="Q166" s="59" t="str">
        <f>IF($A166&lt;=Q$178,'MissFill 1'!P169,"")</f>
        <v/>
      </c>
      <c r="R166" s="59" t="str">
        <f>IF($A166&lt;=R$178,'MissFill 1'!Q169,"")</f>
        <v/>
      </c>
      <c r="S166" s="59" t="str">
        <f>IF($A166&lt;=S$178,'MissFill 1'!R169,"")</f>
        <v/>
      </c>
      <c r="T166" s="59" t="str">
        <f>IF($A166&lt;=T$178,'MissFill 1'!S169,"")</f>
        <v/>
      </c>
      <c r="U166" s="59" t="str">
        <f>IF($A166&lt;=U$178,'MissFill 1'!T169,"")</f>
        <v/>
      </c>
      <c r="V166" s="59" t="str">
        <f>IF($A166&lt;=V$178,'MissFill 1'!U169,"")</f>
        <v/>
      </c>
      <c r="W166" s="59" t="str">
        <f>IF($A166&lt;=W$178,'MissFill 1'!V169,"")</f>
        <v/>
      </c>
      <c r="X166" s="59" t="str">
        <f>IF($A166&lt;=X$178,'MissFill 1'!W169,"")</f>
        <v/>
      </c>
      <c r="Y166" s="59" t="str">
        <f>IF($A166&lt;=Y$178,'MissFill 1'!X169,"")</f>
        <v/>
      </c>
      <c r="Z166" s="59" t="str">
        <f>IF($A166&lt;=Z$178,'MissFill 1'!Y169,"")</f>
        <v/>
      </c>
      <c r="AA166" s="59" t="str">
        <f>IF($A166&lt;=AA$178,'MissFill 1'!Z169,"")</f>
        <v/>
      </c>
      <c r="AB166" s="59" t="str">
        <f>IF($A166&lt;=AB$178,'MissFill 1'!AA169,"")</f>
        <v/>
      </c>
      <c r="AC166" s="59" t="str">
        <f>IF($A166&lt;=AC$178,'MissFill 1'!AB169,"")</f>
        <v/>
      </c>
      <c r="AD166" s="59" t="str">
        <f>IF($A166&lt;=AD$178,'MissFill 1'!AC169,"")</f>
        <v/>
      </c>
      <c r="AE166" s="59" t="str">
        <f>IF($A166&lt;=AE$178,'MissFill 1'!AD169,"")</f>
        <v/>
      </c>
      <c r="AF166" s="59" t="str">
        <f>IF($A166&lt;=AF$178,'MissFill 1'!AE169,"")</f>
        <v/>
      </c>
      <c r="AG166" s="59" t="str">
        <f>IF($A166&lt;=AG$178,'MissFill 1'!AF169,"")</f>
        <v/>
      </c>
      <c r="AH166" s="59" t="str">
        <f>IF($A166&lt;=AH$178,'MissFill 1'!AG169,"")</f>
        <v/>
      </c>
      <c r="AI166" s="59" t="str">
        <f>IF($A166&lt;=AI$178,'MissFill 1'!AH169,"")</f>
        <v/>
      </c>
      <c r="AJ166" s="59" t="str">
        <f>IF($A166&lt;=AJ$178,'MissFill 1'!AI169,"")</f>
        <v/>
      </c>
      <c r="AK166" s="59" t="str">
        <f>IF($A166&lt;=AK$178,'MissFill 1'!AJ169,"")</f>
        <v/>
      </c>
      <c r="AL166" s="59" t="str">
        <f>IF($A166&lt;=AL$178,'MissFill 1'!AK169,"")</f>
        <v/>
      </c>
      <c r="AM166" s="59" t="str">
        <f>IF($A166&lt;=AM$178,'MissFill 1'!AL169,"")</f>
        <v/>
      </c>
      <c r="AN166" s="59" t="str">
        <f>IF($A166&lt;=AN$178,'MissFill 1'!AM169,"")</f>
        <v/>
      </c>
      <c r="AO166" s="59" t="str">
        <f>IF($A166&lt;=AO$178,'MissFill 1'!AN169,"")</f>
        <v/>
      </c>
      <c r="AP166" s="59" t="str">
        <f>IF($A166&lt;=AP$178,'MissFill 1'!AO169,"")</f>
        <v/>
      </c>
      <c r="AQ166" s="59" t="str">
        <f>IF($A166&lt;=AQ$178,'MissFill 1'!AP169,"")</f>
        <v/>
      </c>
      <c r="AR166" s="59" t="str">
        <f>IF($A166&lt;=AR$178,'MissFill 1'!AQ169,"")</f>
        <v/>
      </c>
      <c r="AS166" s="59" t="str">
        <f>IF($A166&lt;=AS$178,'MissFill 1'!AR169,"")</f>
        <v/>
      </c>
      <c r="AT166" s="59" t="str">
        <f>IF($A166&lt;=AT$178,'MissFill 1'!AS169,"")</f>
        <v/>
      </c>
      <c r="AU166" s="59" t="str">
        <f>IF($A166&lt;=AU$178,'MissFill 1'!AT169,"")</f>
        <v/>
      </c>
      <c r="AV166" s="59" t="str">
        <f>IF($A166&lt;=AV$178,'MissFill 1'!AU169,"")</f>
        <v/>
      </c>
      <c r="AW166" s="59" t="str">
        <f>IF($A166&lt;=AW$178,'MissFill 1'!AV169,"")</f>
        <v/>
      </c>
      <c r="AX166" s="59" t="str">
        <f>IF($A166&lt;=AX$178,'MissFill 1'!AW169,"")</f>
        <v/>
      </c>
    </row>
    <row r="167" spans="1:50" x14ac:dyDescent="0.25">
      <c r="A167" s="41">
        <v>44512</v>
      </c>
      <c r="B167" s="52">
        <v>316</v>
      </c>
      <c r="C167" s="59" t="str">
        <f>IF($A167&lt;=C$178,'MissFill 1'!B170,"")</f>
        <v/>
      </c>
      <c r="D167" s="59" t="str">
        <f>IF($A167&lt;=D$178,'MissFill 1'!C170,"")</f>
        <v/>
      </c>
      <c r="E167" s="59" t="str">
        <f>IF($A167&lt;=E$178,'MissFill 1'!D170,"")</f>
        <v/>
      </c>
      <c r="F167" s="59" t="str">
        <f>IF($A167&lt;=F$178,'MissFill 1'!E170,"")</f>
        <v/>
      </c>
      <c r="G167" s="59" t="str">
        <f>IF($A167&lt;=G$178,'MissFill 1'!F170,"")</f>
        <v/>
      </c>
      <c r="H167" s="59" t="str">
        <f>IF($A167&lt;=H$178,'MissFill 1'!G170,"")</f>
        <v/>
      </c>
      <c r="I167" s="59" t="str">
        <f>IF($A167&lt;=I$178,'MissFill 1'!H170,"")</f>
        <v/>
      </c>
      <c r="J167" s="59" t="str">
        <f>IF($A167&lt;=J$178,'MissFill 1'!I170,"")</f>
        <v/>
      </c>
      <c r="K167" s="59" t="str">
        <f>IF($A167&lt;=K$178,'MissFill 1'!J170,"")</f>
        <v/>
      </c>
      <c r="L167" s="59" t="str">
        <f>IF($A167&lt;=L$178,'MissFill 1'!K170,"")</f>
        <v/>
      </c>
      <c r="M167" s="59" t="str">
        <f>IF($A167&lt;=M$178,'MissFill 1'!L170,"")</f>
        <v/>
      </c>
      <c r="N167" s="59" t="str">
        <f>IF($A167&lt;=N$178,'MissFill 1'!M170,"")</f>
        <v/>
      </c>
      <c r="O167" s="59" t="str">
        <f>IF($A167&lt;=O$178,'MissFill 1'!N170,"")</f>
        <v/>
      </c>
      <c r="P167" s="59" t="str">
        <f>IF($A167&lt;=P$178,'MissFill 1'!O170,"")</f>
        <v/>
      </c>
      <c r="Q167" s="59" t="str">
        <f>IF($A167&lt;=Q$178,'MissFill 1'!P170,"")</f>
        <v/>
      </c>
      <c r="R167" s="59" t="str">
        <f>IF($A167&lt;=R$178,'MissFill 1'!Q170,"")</f>
        <v/>
      </c>
      <c r="S167" s="59" t="str">
        <f>IF($A167&lt;=S$178,'MissFill 1'!R170,"")</f>
        <v/>
      </c>
      <c r="T167" s="59" t="str">
        <f>IF($A167&lt;=T$178,'MissFill 1'!S170,"")</f>
        <v/>
      </c>
      <c r="U167" s="59" t="str">
        <f>IF($A167&lt;=U$178,'MissFill 1'!T170,"")</f>
        <v/>
      </c>
      <c r="V167" s="59" t="str">
        <f>IF($A167&lt;=V$178,'MissFill 1'!U170,"")</f>
        <v/>
      </c>
      <c r="W167" s="59" t="str">
        <f>IF($A167&lt;=W$178,'MissFill 1'!V170,"")</f>
        <v/>
      </c>
      <c r="X167" s="59" t="str">
        <f>IF($A167&lt;=X$178,'MissFill 1'!W170,"")</f>
        <v/>
      </c>
      <c r="Y167" s="59" t="str">
        <f>IF($A167&lt;=Y$178,'MissFill 1'!X170,"")</f>
        <v/>
      </c>
      <c r="Z167" s="59" t="str">
        <f>IF($A167&lt;=Z$178,'MissFill 1'!Y170,"")</f>
        <v/>
      </c>
      <c r="AA167" s="59" t="str">
        <f>IF($A167&lt;=AA$178,'MissFill 1'!Z170,"")</f>
        <v/>
      </c>
      <c r="AB167" s="59" t="str">
        <f>IF($A167&lt;=AB$178,'MissFill 1'!AA170,"")</f>
        <v/>
      </c>
      <c r="AC167" s="59" t="str">
        <f>IF($A167&lt;=AC$178,'MissFill 1'!AB170,"")</f>
        <v/>
      </c>
      <c r="AD167" s="59" t="str">
        <f>IF($A167&lt;=AD$178,'MissFill 1'!AC170,"")</f>
        <v/>
      </c>
      <c r="AE167" s="59" t="str">
        <f>IF($A167&lt;=AE$178,'MissFill 1'!AD170,"")</f>
        <v/>
      </c>
      <c r="AF167" s="59" t="str">
        <f>IF($A167&lt;=AF$178,'MissFill 1'!AE170,"")</f>
        <v/>
      </c>
      <c r="AG167" s="59" t="str">
        <f>IF($A167&lt;=AG$178,'MissFill 1'!AF170,"")</f>
        <v/>
      </c>
      <c r="AH167" s="59" t="str">
        <f>IF($A167&lt;=AH$178,'MissFill 1'!AG170,"")</f>
        <v/>
      </c>
      <c r="AI167" s="59" t="str">
        <f>IF($A167&lt;=AI$178,'MissFill 1'!AH170,"")</f>
        <v/>
      </c>
      <c r="AJ167" s="59" t="str">
        <f>IF($A167&lt;=AJ$178,'MissFill 1'!AI170,"")</f>
        <v/>
      </c>
      <c r="AK167" s="59" t="str">
        <f>IF($A167&lt;=AK$178,'MissFill 1'!AJ170,"")</f>
        <v/>
      </c>
      <c r="AL167" s="59" t="str">
        <f>IF($A167&lt;=AL$178,'MissFill 1'!AK170,"")</f>
        <v/>
      </c>
      <c r="AM167" s="59" t="str">
        <f>IF($A167&lt;=AM$178,'MissFill 1'!AL170,"")</f>
        <v/>
      </c>
      <c r="AN167" s="59" t="str">
        <f>IF($A167&lt;=AN$178,'MissFill 1'!AM170,"")</f>
        <v/>
      </c>
      <c r="AO167" s="59" t="str">
        <f>IF($A167&lt;=AO$178,'MissFill 1'!AN170,"")</f>
        <v/>
      </c>
      <c r="AP167" s="59" t="str">
        <f>IF($A167&lt;=AP$178,'MissFill 1'!AO170,"")</f>
        <v/>
      </c>
      <c r="AQ167" s="59" t="str">
        <f>IF($A167&lt;=AQ$178,'MissFill 1'!AP170,"")</f>
        <v/>
      </c>
      <c r="AR167" s="59" t="str">
        <f>IF($A167&lt;=AR$178,'MissFill 1'!AQ170,"")</f>
        <v/>
      </c>
      <c r="AS167" s="59" t="str">
        <f>IF($A167&lt;=AS$178,'MissFill 1'!AR170,"")</f>
        <v/>
      </c>
      <c r="AT167" s="59" t="str">
        <f>IF($A167&lt;=AT$178,'MissFill 1'!AS170,"")</f>
        <v/>
      </c>
      <c r="AU167" s="59" t="str">
        <f>IF($A167&lt;=AU$178,'MissFill 1'!AT170,"")</f>
        <v/>
      </c>
      <c r="AV167" s="59" t="str">
        <f>IF($A167&lt;=AV$178,'MissFill 1'!AU170,"")</f>
        <v/>
      </c>
      <c r="AW167" s="59" t="str">
        <f>IF($A167&lt;=AW$178,'MissFill 1'!AV170,"")</f>
        <v/>
      </c>
      <c r="AX167" s="59" t="str">
        <f>IF($A167&lt;=AX$178,'MissFill 1'!AW170,"")</f>
        <v/>
      </c>
    </row>
    <row r="168" spans="1:50" x14ac:dyDescent="0.25">
      <c r="A168" s="41">
        <v>44513</v>
      </c>
      <c r="B168" s="52">
        <v>317</v>
      </c>
      <c r="C168" s="59" t="str">
        <f>IF($A168&lt;=C$178,'MissFill 1'!B171,"")</f>
        <v/>
      </c>
      <c r="D168" s="59" t="str">
        <f>IF($A168&lt;=D$178,'MissFill 1'!C171,"")</f>
        <v/>
      </c>
      <c r="E168" s="59" t="str">
        <f>IF($A168&lt;=E$178,'MissFill 1'!D171,"")</f>
        <v/>
      </c>
      <c r="F168" s="59" t="str">
        <f>IF($A168&lt;=F$178,'MissFill 1'!E171,"")</f>
        <v/>
      </c>
      <c r="G168" s="59" t="str">
        <f>IF($A168&lt;=G$178,'MissFill 1'!F171,"")</f>
        <v/>
      </c>
      <c r="H168" s="59" t="str">
        <f>IF($A168&lt;=H$178,'MissFill 1'!G171,"")</f>
        <v/>
      </c>
      <c r="I168" s="59" t="str">
        <f>IF($A168&lt;=I$178,'MissFill 1'!H171,"")</f>
        <v/>
      </c>
      <c r="J168" s="59" t="str">
        <f>IF($A168&lt;=J$178,'MissFill 1'!I171,"")</f>
        <v/>
      </c>
      <c r="K168" s="59" t="str">
        <f>IF($A168&lt;=K$178,'MissFill 1'!J171,"")</f>
        <v/>
      </c>
      <c r="L168" s="59" t="str">
        <f>IF($A168&lt;=L$178,'MissFill 1'!K171,"")</f>
        <v/>
      </c>
      <c r="M168" s="59" t="str">
        <f>IF($A168&lt;=M$178,'MissFill 1'!L171,"")</f>
        <v/>
      </c>
      <c r="N168" s="59" t="str">
        <f>IF($A168&lt;=N$178,'MissFill 1'!M171,"")</f>
        <v/>
      </c>
      <c r="O168" s="59" t="str">
        <f>IF($A168&lt;=O$178,'MissFill 1'!N171,"")</f>
        <v/>
      </c>
      <c r="P168" s="59" t="str">
        <f>IF($A168&lt;=P$178,'MissFill 1'!O171,"")</f>
        <v/>
      </c>
      <c r="Q168" s="59" t="str">
        <f>IF($A168&lt;=Q$178,'MissFill 1'!P171,"")</f>
        <v/>
      </c>
      <c r="R168" s="59" t="str">
        <f>IF($A168&lt;=R$178,'MissFill 1'!Q171,"")</f>
        <v/>
      </c>
      <c r="S168" s="59" t="str">
        <f>IF($A168&lt;=S$178,'MissFill 1'!R171,"")</f>
        <v/>
      </c>
      <c r="T168" s="59" t="str">
        <f>IF($A168&lt;=T$178,'MissFill 1'!S171,"")</f>
        <v/>
      </c>
      <c r="U168" s="59" t="str">
        <f>IF($A168&lt;=U$178,'MissFill 1'!T171,"")</f>
        <v/>
      </c>
      <c r="V168" s="59" t="str">
        <f>IF($A168&lt;=V$178,'MissFill 1'!U171,"")</f>
        <v/>
      </c>
      <c r="W168" s="59" t="str">
        <f>IF($A168&lt;=W$178,'MissFill 1'!V171,"")</f>
        <v/>
      </c>
      <c r="X168" s="59" t="str">
        <f>IF($A168&lt;=X$178,'MissFill 1'!W171,"")</f>
        <v/>
      </c>
      <c r="Y168" s="59" t="str">
        <f>IF($A168&lt;=Y$178,'MissFill 1'!X171,"")</f>
        <v/>
      </c>
      <c r="Z168" s="59" t="str">
        <f>IF($A168&lt;=Z$178,'MissFill 1'!Y171,"")</f>
        <v/>
      </c>
      <c r="AA168" s="59" t="str">
        <f>IF($A168&lt;=AA$178,'MissFill 1'!Z171,"")</f>
        <v/>
      </c>
      <c r="AB168" s="59" t="str">
        <f>IF($A168&lt;=AB$178,'MissFill 1'!AA171,"")</f>
        <v/>
      </c>
      <c r="AC168" s="59" t="str">
        <f>IF($A168&lt;=AC$178,'MissFill 1'!AB171,"")</f>
        <v/>
      </c>
      <c r="AD168" s="59" t="str">
        <f>IF($A168&lt;=AD$178,'MissFill 1'!AC171,"")</f>
        <v/>
      </c>
      <c r="AE168" s="59" t="str">
        <f>IF($A168&lt;=AE$178,'MissFill 1'!AD171,"")</f>
        <v/>
      </c>
      <c r="AF168" s="59" t="str">
        <f>IF($A168&lt;=AF$178,'MissFill 1'!AE171,"")</f>
        <v/>
      </c>
      <c r="AG168" s="59" t="str">
        <f>IF($A168&lt;=AG$178,'MissFill 1'!AF171,"")</f>
        <v/>
      </c>
      <c r="AH168" s="59" t="str">
        <f>IF($A168&lt;=AH$178,'MissFill 1'!AG171,"")</f>
        <v/>
      </c>
      <c r="AI168" s="59" t="str">
        <f>IF($A168&lt;=AI$178,'MissFill 1'!AH171,"")</f>
        <v/>
      </c>
      <c r="AJ168" s="59" t="str">
        <f>IF($A168&lt;=AJ$178,'MissFill 1'!AI171,"")</f>
        <v/>
      </c>
      <c r="AK168" s="59" t="str">
        <f>IF($A168&lt;=AK$178,'MissFill 1'!AJ171,"")</f>
        <v/>
      </c>
      <c r="AL168" s="59" t="str">
        <f>IF($A168&lt;=AL$178,'MissFill 1'!AK171,"")</f>
        <v/>
      </c>
      <c r="AM168" s="59" t="str">
        <f>IF($A168&lt;=AM$178,'MissFill 1'!AL171,"")</f>
        <v/>
      </c>
      <c r="AN168" s="59" t="str">
        <f>IF($A168&lt;=AN$178,'MissFill 1'!AM171,"")</f>
        <v/>
      </c>
      <c r="AO168" s="59" t="str">
        <f>IF($A168&lt;=AO$178,'MissFill 1'!AN171,"")</f>
        <v/>
      </c>
      <c r="AP168" s="59" t="str">
        <f>IF($A168&lt;=AP$178,'MissFill 1'!AO171,"")</f>
        <v/>
      </c>
      <c r="AQ168" s="59" t="str">
        <f>IF($A168&lt;=AQ$178,'MissFill 1'!AP171,"")</f>
        <v/>
      </c>
      <c r="AR168" s="59" t="str">
        <f>IF($A168&lt;=AR$178,'MissFill 1'!AQ171,"")</f>
        <v/>
      </c>
      <c r="AS168" s="59" t="str">
        <f>IF($A168&lt;=AS$178,'MissFill 1'!AR171,"")</f>
        <v/>
      </c>
      <c r="AT168" s="59" t="str">
        <f>IF($A168&lt;=AT$178,'MissFill 1'!AS171,"")</f>
        <v/>
      </c>
      <c r="AU168" s="59" t="str">
        <f>IF($A168&lt;=AU$178,'MissFill 1'!AT171,"")</f>
        <v/>
      </c>
      <c r="AV168" s="59" t="str">
        <f>IF($A168&lt;=AV$178,'MissFill 1'!AU171,"")</f>
        <v/>
      </c>
      <c r="AW168" s="59" t="str">
        <f>IF($A168&lt;=AW$178,'MissFill 1'!AV171,"")</f>
        <v/>
      </c>
      <c r="AX168" s="59" t="str">
        <f>IF($A168&lt;=AX$178,'MissFill 1'!AW171,"")</f>
        <v/>
      </c>
    </row>
    <row r="169" spans="1:50" x14ac:dyDescent="0.25">
      <c r="A169" s="41">
        <v>44514</v>
      </c>
      <c r="B169" s="52">
        <v>318</v>
      </c>
      <c r="C169" s="59" t="str">
        <f>IF($A169&lt;=C$178,'MissFill 1'!B172,"")</f>
        <v/>
      </c>
      <c r="D169" s="59" t="str">
        <f>IF($A169&lt;=D$178,'MissFill 1'!C172,"")</f>
        <v/>
      </c>
      <c r="E169" s="59" t="str">
        <f>IF($A169&lt;=E$178,'MissFill 1'!D172,"")</f>
        <v/>
      </c>
      <c r="F169" s="59" t="str">
        <f>IF($A169&lt;=F$178,'MissFill 1'!E172,"")</f>
        <v/>
      </c>
      <c r="G169" s="59" t="str">
        <f>IF($A169&lt;=G$178,'MissFill 1'!F172,"")</f>
        <v/>
      </c>
      <c r="H169" s="59" t="str">
        <f>IF($A169&lt;=H$178,'MissFill 1'!G172,"")</f>
        <v/>
      </c>
      <c r="I169" s="59" t="str">
        <f>IF($A169&lt;=I$178,'MissFill 1'!H172,"")</f>
        <v/>
      </c>
      <c r="J169" s="59" t="str">
        <f>IF($A169&lt;=J$178,'MissFill 1'!I172,"")</f>
        <v/>
      </c>
      <c r="K169" s="59" t="str">
        <f>IF($A169&lt;=K$178,'MissFill 1'!J172,"")</f>
        <v/>
      </c>
      <c r="L169" s="59" t="str">
        <f>IF($A169&lt;=L$178,'MissFill 1'!K172,"")</f>
        <v/>
      </c>
      <c r="M169" s="59" t="str">
        <f>IF($A169&lt;=M$178,'MissFill 1'!L172,"")</f>
        <v/>
      </c>
      <c r="N169" s="59" t="str">
        <f>IF($A169&lt;=N$178,'MissFill 1'!M172,"")</f>
        <v/>
      </c>
      <c r="O169" s="59" t="str">
        <f>IF($A169&lt;=O$178,'MissFill 1'!N172,"")</f>
        <v/>
      </c>
      <c r="P169" s="59" t="str">
        <f>IF($A169&lt;=P$178,'MissFill 1'!O172,"")</f>
        <v/>
      </c>
      <c r="Q169" s="59" t="str">
        <f>IF($A169&lt;=Q$178,'MissFill 1'!P172,"")</f>
        <v/>
      </c>
      <c r="R169" s="59" t="str">
        <f>IF($A169&lt;=R$178,'MissFill 1'!Q172,"")</f>
        <v/>
      </c>
      <c r="S169" s="59" t="str">
        <f>IF($A169&lt;=S$178,'MissFill 1'!R172,"")</f>
        <v/>
      </c>
      <c r="T169" s="59" t="str">
        <f>IF($A169&lt;=T$178,'MissFill 1'!S172,"")</f>
        <v/>
      </c>
      <c r="U169" s="59" t="str">
        <f>IF($A169&lt;=U$178,'MissFill 1'!T172,"")</f>
        <v/>
      </c>
      <c r="V169" s="59" t="str">
        <f>IF($A169&lt;=V$178,'MissFill 1'!U172,"")</f>
        <v/>
      </c>
      <c r="W169" s="59" t="str">
        <f>IF($A169&lt;=W$178,'MissFill 1'!V172,"")</f>
        <v/>
      </c>
      <c r="X169" s="59" t="str">
        <f>IF($A169&lt;=X$178,'MissFill 1'!W172,"")</f>
        <v/>
      </c>
      <c r="Y169" s="59" t="str">
        <f>IF($A169&lt;=Y$178,'MissFill 1'!X172,"")</f>
        <v/>
      </c>
      <c r="Z169" s="59" t="str">
        <f>IF($A169&lt;=Z$178,'MissFill 1'!Y172,"")</f>
        <v/>
      </c>
      <c r="AA169" s="59" t="str">
        <f>IF($A169&lt;=AA$178,'MissFill 1'!Z172,"")</f>
        <v/>
      </c>
      <c r="AB169" s="59" t="str">
        <f>IF($A169&lt;=AB$178,'MissFill 1'!AA172,"")</f>
        <v/>
      </c>
      <c r="AC169" s="59" t="str">
        <f>IF($A169&lt;=AC$178,'MissFill 1'!AB172,"")</f>
        <v/>
      </c>
      <c r="AD169" s="59" t="str">
        <f>IF($A169&lt;=AD$178,'MissFill 1'!AC172,"")</f>
        <v/>
      </c>
      <c r="AE169" s="59" t="str">
        <f>IF($A169&lt;=AE$178,'MissFill 1'!AD172,"")</f>
        <v/>
      </c>
      <c r="AF169" s="59" t="str">
        <f>IF($A169&lt;=AF$178,'MissFill 1'!AE172,"")</f>
        <v/>
      </c>
      <c r="AG169" s="59" t="str">
        <f>IF($A169&lt;=AG$178,'MissFill 1'!AF172,"")</f>
        <v/>
      </c>
      <c r="AH169" s="59" t="str">
        <f>IF($A169&lt;=AH$178,'MissFill 1'!AG172,"")</f>
        <v/>
      </c>
      <c r="AI169" s="59" t="str">
        <f>IF($A169&lt;=AI$178,'MissFill 1'!AH172,"")</f>
        <v/>
      </c>
      <c r="AJ169" s="59" t="str">
        <f>IF($A169&lt;=AJ$178,'MissFill 1'!AI172,"")</f>
        <v/>
      </c>
      <c r="AK169" s="59" t="str">
        <f>IF($A169&lt;=AK$178,'MissFill 1'!AJ172,"")</f>
        <v/>
      </c>
      <c r="AL169" s="59" t="str">
        <f>IF($A169&lt;=AL$178,'MissFill 1'!AK172,"")</f>
        <v/>
      </c>
      <c r="AM169" s="59" t="str">
        <f>IF($A169&lt;=AM$178,'MissFill 1'!AL172,"")</f>
        <v/>
      </c>
      <c r="AN169" s="59" t="str">
        <f>IF($A169&lt;=AN$178,'MissFill 1'!AM172,"")</f>
        <v/>
      </c>
      <c r="AO169" s="59" t="str">
        <f>IF($A169&lt;=AO$178,'MissFill 1'!AN172,"")</f>
        <v/>
      </c>
      <c r="AP169" s="59" t="str">
        <f>IF($A169&lt;=AP$178,'MissFill 1'!AO172,"")</f>
        <v/>
      </c>
      <c r="AQ169" s="59" t="str">
        <f>IF($A169&lt;=AQ$178,'MissFill 1'!AP172,"")</f>
        <v/>
      </c>
      <c r="AR169" s="59" t="str">
        <f>IF($A169&lt;=AR$178,'MissFill 1'!AQ172,"")</f>
        <v/>
      </c>
      <c r="AS169" s="59" t="str">
        <f>IF($A169&lt;=AS$178,'MissFill 1'!AR172,"")</f>
        <v/>
      </c>
      <c r="AT169" s="59" t="str">
        <f>IF($A169&lt;=AT$178,'MissFill 1'!AS172,"")</f>
        <v/>
      </c>
      <c r="AU169" s="59" t="str">
        <f>IF($A169&lt;=AU$178,'MissFill 1'!AT172,"")</f>
        <v/>
      </c>
      <c r="AV169" s="59" t="str">
        <f>IF($A169&lt;=AV$178,'MissFill 1'!AU172,"")</f>
        <v/>
      </c>
      <c r="AW169" s="59" t="str">
        <f>IF($A169&lt;=AW$178,'MissFill 1'!AV172,"")</f>
        <v/>
      </c>
      <c r="AX169" s="59" t="str">
        <f>IF($A169&lt;=AX$178,'MissFill 1'!AW172,"")</f>
        <v/>
      </c>
    </row>
    <row r="170" spans="1:50" x14ac:dyDescent="0.25">
      <c r="A170" s="41">
        <v>44515</v>
      </c>
      <c r="B170" s="52">
        <v>319</v>
      </c>
      <c r="C170" s="59" t="str">
        <f>IF($A170&lt;=C$178,'MissFill 1'!B173,"")</f>
        <v/>
      </c>
      <c r="D170" s="59" t="str">
        <f>IF($A170&lt;=D$178,'MissFill 1'!C173,"")</f>
        <v/>
      </c>
      <c r="E170" s="59" t="str">
        <f>IF($A170&lt;=E$178,'MissFill 1'!D173,"")</f>
        <v/>
      </c>
      <c r="F170" s="59" t="str">
        <f>IF($A170&lt;=F$178,'MissFill 1'!E173,"")</f>
        <v/>
      </c>
      <c r="G170" s="59" t="str">
        <f>IF($A170&lt;=G$178,'MissFill 1'!F173,"")</f>
        <v/>
      </c>
      <c r="H170" s="59" t="str">
        <f>IF($A170&lt;=H$178,'MissFill 1'!G173,"")</f>
        <v/>
      </c>
      <c r="I170" s="59" t="str">
        <f>IF($A170&lt;=I$178,'MissFill 1'!H173,"")</f>
        <v/>
      </c>
      <c r="J170" s="59" t="str">
        <f>IF($A170&lt;=J$178,'MissFill 1'!I173,"")</f>
        <v/>
      </c>
      <c r="K170" s="59" t="str">
        <f>IF($A170&lt;=K$178,'MissFill 1'!J173,"")</f>
        <v/>
      </c>
      <c r="L170" s="59" t="str">
        <f>IF($A170&lt;=L$178,'MissFill 1'!K173,"")</f>
        <v/>
      </c>
      <c r="M170" s="59" t="str">
        <f>IF($A170&lt;=M$178,'MissFill 1'!L173,"")</f>
        <v/>
      </c>
      <c r="N170" s="59" t="str">
        <f>IF($A170&lt;=N$178,'MissFill 1'!M173,"")</f>
        <v/>
      </c>
      <c r="O170" s="59" t="str">
        <f>IF($A170&lt;=O$178,'MissFill 1'!N173,"")</f>
        <v/>
      </c>
      <c r="P170" s="59" t="str">
        <f>IF($A170&lt;=P$178,'MissFill 1'!O173,"")</f>
        <v/>
      </c>
      <c r="Q170" s="59" t="str">
        <f>IF($A170&lt;=Q$178,'MissFill 1'!P173,"")</f>
        <v/>
      </c>
      <c r="R170" s="59" t="str">
        <f>IF($A170&lt;=R$178,'MissFill 1'!Q173,"")</f>
        <v/>
      </c>
      <c r="S170" s="59" t="str">
        <f>IF($A170&lt;=S$178,'MissFill 1'!R173,"")</f>
        <v/>
      </c>
      <c r="T170" s="59" t="str">
        <f>IF($A170&lt;=T$178,'MissFill 1'!S173,"")</f>
        <v/>
      </c>
      <c r="U170" s="59" t="str">
        <f>IF($A170&lt;=U$178,'MissFill 1'!T173,"")</f>
        <v/>
      </c>
      <c r="V170" s="59" t="str">
        <f>IF($A170&lt;=V$178,'MissFill 1'!U173,"")</f>
        <v/>
      </c>
      <c r="W170" s="59" t="str">
        <f>IF($A170&lt;=W$178,'MissFill 1'!V173,"")</f>
        <v/>
      </c>
      <c r="X170" s="59" t="str">
        <f>IF($A170&lt;=X$178,'MissFill 1'!W173,"")</f>
        <v/>
      </c>
      <c r="Y170" s="59" t="str">
        <f>IF($A170&lt;=Y$178,'MissFill 1'!X173,"")</f>
        <v/>
      </c>
      <c r="Z170" s="59" t="str">
        <f>IF($A170&lt;=Z$178,'MissFill 1'!Y173,"")</f>
        <v/>
      </c>
      <c r="AA170" s="59" t="str">
        <f>IF($A170&lt;=AA$178,'MissFill 1'!Z173,"")</f>
        <v/>
      </c>
      <c r="AB170" s="59" t="str">
        <f>IF($A170&lt;=AB$178,'MissFill 1'!AA173,"")</f>
        <v/>
      </c>
      <c r="AC170" s="59" t="str">
        <f>IF($A170&lt;=AC$178,'MissFill 1'!AB173,"")</f>
        <v/>
      </c>
      <c r="AD170" s="59" t="str">
        <f>IF($A170&lt;=AD$178,'MissFill 1'!AC173,"")</f>
        <v/>
      </c>
      <c r="AE170" s="59" t="str">
        <f>IF($A170&lt;=AE$178,'MissFill 1'!AD173,"")</f>
        <v/>
      </c>
      <c r="AF170" s="59" t="str">
        <f>IF($A170&lt;=AF$178,'MissFill 1'!AE173,"")</f>
        <v/>
      </c>
      <c r="AG170" s="59" t="str">
        <f>IF($A170&lt;=AG$178,'MissFill 1'!AF173,"")</f>
        <v/>
      </c>
      <c r="AH170" s="59" t="str">
        <f>IF($A170&lt;=AH$178,'MissFill 1'!AG173,"")</f>
        <v/>
      </c>
      <c r="AI170" s="59" t="str">
        <f>IF($A170&lt;=AI$178,'MissFill 1'!AH173,"")</f>
        <v/>
      </c>
      <c r="AJ170" s="59" t="str">
        <f>IF($A170&lt;=AJ$178,'MissFill 1'!AI173,"")</f>
        <v/>
      </c>
      <c r="AK170" s="59" t="str">
        <f>IF($A170&lt;=AK$178,'MissFill 1'!AJ173,"")</f>
        <v/>
      </c>
      <c r="AL170" s="59" t="str">
        <f>IF($A170&lt;=AL$178,'MissFill 1'!AK173,"")</f>
        <v/>
      </c>
      <c r="AM170" s="59" t="str">
        <f>IF($A170&lt;=AM$178,'MissFill 1'!AL173,"")</f>
        <v/>
      </c>
      <c r="AN170" s="59" t="str">
        <f>IF($A170&lt;=AN$178,'MissFill 1'!AM173,"")</f>
        <v/>
      </c>
      <c r="AO170" s="59" t="str">
        <f>IF($A170&lt;=AO$178,'MissFill 1'!AN173,"")</f>
        <v/>
      </c>
      <c r="AP170" s="59" t="str">
        <f>IF($A170&lt;=AP$178,'MissFill 1'!AO173,"")</f>
        <v/>
      </c>
      <c r="AQ170" s="59" t="str">
        <f>IF($A170&lt;=AQ$178,'MissFill 1'!AP173,"")</f>
        <v/>
      </c>
      <c r="AR170" s="59" t="str">
        <f>IF($A170&lt;=AR$178,'MissFill 1'!AQ173,"")</f>
        <v/>
      </c>
      <c r="AS170" s="59" t="str">
        <f>IF($A170&lt;=AS$178,'MissFill 1'!AR173,"")</f>
        <v/>
      </c>
      <c r="AT170" s="59" t="str">
        <f>IF($A170&lt;=AT$178,'MissFill 1'!AS173,"")</f>
        <v/>
      </c>
      <c r="AU170" s="59" t="str">
        <f>IF($A170&lt;=AU$178,'MissFill 1'!AT173,"")</f>
        <v/>
      </c>
      <c r="AV170" s="59" t="str">
        <f>IF($A170&lt;=AV$178,'MissFill 1'!AU173,"")</f>
        <v/>
      </c>
      <c r="AW170" s="59" t="str">
        <f>IF($A170&lt;=AW$178,'MissFill 1'!AV173,"")</f>
        <v/>
      </c>
      <c r="AX170" s="59" t="str">
        <f>IF($A170&lt;=AX$178,'MissFill 1'!AW173,"")</f>
        <v/>
      </c>
    </row>
    <row r="171" spans="1:50" x14ac:dyDescent="0.25">
      <c r="A171" s="41">
        <v>44516</v>
      </c>
      <c r="B171" s="52">
        <v>320</v>
      </c>
      <c r="C171" s="59" t="str">
        <f>IF($A171&lt;=C$178,'MissFill 1'!B174,"")</f>
        <v/>
      </c>
      <c r="D171" s="59" t="str">
        <f>IF($A171&lt;=D$178,'MissFill 1'!C174,"")</f>
        <v/>
      </c>
      <c r="E171" s="59" t="str">
        <f>IF($A171&lt;=E$178,'MissFill 1'!D174,"")</f>
        <v/>
      </c>
      <c r="F171" s="59" t="str">
        <f>IF($A171&lt;=F$178,'MissFill 1'!E174,"")</f>
        <v/>
      </c>
      <c r="G171" s="59" t="str">
        <f>IF($A171&lt;=G$178,'MissFill 1'!F174,"")</f>
        <v/>
      </c>
      <c r="H171" s="59" t="str">
        <f>IF($A171&lt;=H$178,'MissFill 1'!G174,"")</f>
        <v/>
      </c>
      <c r="I171" s="59" t="str">
        <f>IF($A171&lt;=I$178,'MissFill 1'!H174,"")</f>
        <v/>
      </c>
      <c r="J171" s="59" t="str">
        <f>IF($A171&lt;=J$178,'MissFill 1'!I174,"")</f>
        <v/>
      </c>
      <c r="K171" s="59" t="str">
        <f>IF($A171&lt;=K$178,'MissFill 1'!J174,"")</f>
        <v/>
      </c>
      <c r="L171" s="59" t="str">
        <f>IF($A171&lt;=L$178,'MissFill 1'!K174,"")</f>
        <v/>
      </c>
      <c r="M171" s="59" t="str">
        <f>IF($A171&lt;=M$178,'MissFill 1'!L174,"")</f>
        <v/>
      </c>
      <c r="N171" s="59" t="str">
        <f>IF($A171&lt;=N$178,'MissFill 1'!M174,"")</f>
        <v/>
      </c>
      <c r="O171" s="59" t="str">
        <f>IF($A171&lt;=O$178,'MissFill 1'!N174,"")</f>
        <v/>
      </c>
      <c r="P171" s="59" t="str">
        <f>IF($A171&lt;=P$178,'MissFill 1'!O174,"")</f>
        <v/>
      </c>
      <c r="Q171" s="59" t="str">
        <f>IF($A171&lt;=Q$178,'MissFill 1'!P174,"")</f>
        <v/>
      </c>
      <c r="R171" s="59" t="str">
        <f>IF($A171&lt;=R$178,'MissFill 1'!Q174,"")</f>
        <v/>
      </c>
      <c r="S171" s="59" t="str">
        <f>IF($A171&lt;=S$178,'MissFill 1'!R174,"")</f>
        <v/>
      </c>
      <c r="T171" s="59" t="str">
        <f>IF($A171&lt;=T$178,'MissFill 1'!S174,"")</f>
        <v/>
      </c>
      <c r="U171" s="59" t="str">
        <f>IF($A171&lt;=U$178,'MissFill 1'!T174,"")</f>
        <v/>
      </c>
      <c r="V171" s="59" t="str">
        <f>IF($A171&lt;=V$178,'MissFill 1'!U174,"")</f>
        <v/>
      </c>
      <c r="W171" s="59" t="str">
        <f>IF($A171&lt;=W$178,'MissFill 1'!V174,"")</f>
        <v/>
      </c>
      <c r="X171" s="59" t="str">
        <f>IF($A171&lt;=X$178,'MissFill 1'!W174,"")</f>
        <v/>
      </c>
      <c r="Y171" s="59" t="str">
        <f>IF($A171&lt;=Y$178,'MissFill 1'!X174,"")</f>
        <v/>
      </c>
      <c r="Z171" s="59" t="str">
        <f>IF($A171&lt;=Z$178,'MissFill 1'!Y174,"")</f>
        <v/>
      </c>
      <c r="AA171" s="59" t="str">
        <f>IF($A171&lt;=AA$178,'MissFill 1'!Z174,"")</f>
        <v/>
      </c>
      <c r="AB171" s="59" t="str">
        <f>IF($A171&lt;=AB$178,'MissFill 1'!AA174,"")</f>
        <v/>
      </c>
      <c r="AC171" s="59" t="str">
        <f>IF($A171&lt;=AC$178,'MissFill 1'!AB174,"")</f>
        <v/>
      </c>
      <c r="AD171" s="59" t="str">
        <f>IF($A171&lt;=AD$178,'MissFill 1'!AC174,"")</f>
        <v/>
      </c>
      <c r="AE171" s="59" t="str">
        <f>IF($A171&lt;=AE$178,'MissFill 1'!AD174,"")</f>
        <v/>
      </c>
      <c r="AF171" s="59" t="str">
        <f>IF($A171&lt;=AF$178,'MissFill 1'!AE174,"")</f>
        <v/>
      </c>
      <c r="AG171" s="59" t="str">
        <f>IF($A171&lt;=AG$178,'MissFill 1'!AF174,"")</f>
        <v/>
      </c>
      <c r="AH171" s="59" t="str">
        <f>IF($A171&lt;=AH$178,'MissFill 1'!AG174,"")</f>
        <v/>
      </c>
      <c r="AI171" s="59" t="str">
        <f>IF($A171&lt;=AI$178,'MissFill 1'!AH174,"")</f>
        <v/>
      </c>
      <c r="AJ171" s="59" t="str">
        <f>IF($A171&lt;=AJ$178,'MissFill 1'!AI174,"")</f>
        <v/>
      </c>
      <c r="AK171" s="59" t="str">
        <f>IF($A171&lt;=AK$178,'MissFill 1'!AJ174,"")</f>
        <v/>
      </c>
      <c r="AL171" s="59" t="str">
        <f>IF($A171&lt;=AL$178,'MissFill 1'!AK174,"")</f>
        <v/>
      </c>
      <c r="AM171" s="59" t="str">
        <f>IF($A171&lt;=AM$178,'MissFill 1'!AL174,"")</f>
        <v/>
      </c>
      <c r="AN171" s="59" t="str">
        <f>IF($A171&lt;=AN$178,'MissFill 1'!AM174,"")</f>
        <v/>
      </c>
      <c r="AO171" s="59" t="str">
        <f>IF($A171&lt;=AO$178,'MissFill 1'!AN174,"")</f>
        <v/>
      </c>
      <c r="AP171" s="59" t="str">
        <f>IF($A171&lt;=AP$178,'MissFill 1'!AO174,"")</f>
        <v/>
      </c>
      <c r="AQ171" s="59" t="str">
        <f>IF($A171&lt;=AQ$178,'MissFill 1'!AP174,"")</f>
        <v/>
      </c>
      <c r="AR171" s="59" t="str">
        <f>IF($A171&lt;=AR$178,'MissFill 1'!AQ174,"")</f>
        <v/>
      </c>
      <c r="AS171" s="59" t="str">
        <f>IF($A171&lt;=AS$178,'MissFill 1'!AR174,"")</f>
        <v/>
      </c>
      <c r="AT171" s="59" t="str">
        <f>IF($A171&lt;=AT$178,'MissFill 1'!AS174,"")</f>
        <v/>
      </c>
      <c r="AU171" s="59" t="str">
        <f>IF($A171&lt;=AU$178,'MissFill 1'!AT174,"")</f>
        <v/>
      </c>
      <c r="AV171" s="59" t="str">
        <f>IF($A171&lt;=AV$178,'MissFill 1'!AU174,"")</f>
        <v/>
      </c>
      <c r="AW171" s="59" t="str">
        <f>IF($A171&lt;=AW$178,'MissFill 1'!AV174,"")</f>
        <v/>
      </c>
      <c r="AX171" s="59" t="str">
        <f>IF($A171&lt;=AX$178,'MissFill 1'!AW174,"")</f>
        <v/>
      </c>
    </row>
    <row r="172" spans="1:50" x14ac:dyDescent="0.25">
      <c r="A172" s="41">
        <v>44517</v>
      </c>
      <c r="B172" s="52">
        <v>321</v>
      </c>
      <c r="C172" s="59" t="str">
        <f>IF($A172&lt;=C$178,'MissFill 1'!B175,"")</f>
        <v/>
      </c>
      <c r="D172" s="59" t="str">
        <f>IF($A172&lt;=D$178,'MissFill 1'!C175,"")</f>
        <v/>
      </c>
      <c r="E172" s="59" t="str">
        <f>IF($A172&lt;=E$178,'MissFill 1'!D175,"")</f>
        <v/>
      </c>
      <c r="F172" s="59" t="str">
        <f>IF($A172&lt;=F$178,'MissFill 1'!E175,"")</f>
        <v/>
      </c>
      <c r="G172" s="59" t="str">
        <f>IF($A172&lt;=G$178,'MissFill 1'!F175,"")</f>
        <v/>
      </c>
      <c r="H172" s="59" t="str">
        <f>IF($A172&lt;=H$178,'MissFill 1'!G175,"")</f>
        <v/>
      </c>
      <c r="I172" s="59" t="str">
        <f>IF($A172&lt;=I$178,'MissFill 1'!H175,"")</f>
        <v/>
      </c>
      <c r="J172" s="59" t="str">
        <f>IF($A172&lt;=J$178,'MissFill 1'!I175,"")</f>
        <v/>
      </c>
      <c r="K172" s="59" t="str">
        <f>IF($A172&lt;=K$178,'MissFill 1'!J175,"")</f>
        <v/>
      </c>
      <c r="L172" s="59" t="str">
        <f>IF($A172&lt;=L$178,'MissFill 1'!K175,"")</f>
        <v/>
      </c>
      <c r="M172" s="59" t="str">
        <f>IF($A172&lt;=M$178,'MissFill 1'!L175,"")</f>
        <v/>
      </c>
      <c r="N172" s="59" t="str">
        <f>IF($A172&lt;=N$178,'MissFill 1'!M175,"")</f>
        <v/>
      </c>
      <c r="O172" s="59" t="str">
        <f>IF($A172&lt;=O$178,'MissFill 1'!N175,"")</f>
        <v/>
      </c>
      <c r="P172" s="59" t="str">
        <f>IF($A172&lt;=P$178,'MissFill 1'!O175,"")</f>
        <v/>
      </c>
      <c r="Q172" s="59" t="str">
        <f>IF($A172&lt;=Q$178,'MissFill 1'!P175,"")</f>
        <v/>
      </c>
      <c r="R172" s="59" t="str">
        <f>IF($A172&lt;=R$178,'MissFill 1'!Q175,"")</f>
        <v/>
      </c>
      <c r="S172" s="59" t="str">
        <f>IF($A172&lt;=S$178,'MissFill 1'!R175,"")</f>
        <v/>
      </c>
      <c r="T172" s="59" t="str">
        <f>IF($A172&lt;=T$178,'MissFill 1'!S175,"")</f>
        <v/>
      </c>
      <c r="U172" s="59" t="str">
        <f>IF($A172&lt;=U$178,'MissFill 1'!T175,"")</f>
        <v/>
      </c>
      <c r="V172" s="59" t="str">
        <f>IF($A172&lt;=V$178,'MissFill 1'!U175,"")</f>
        <v/>
      </c>
      <c r="W172" s="59" t="str">
        <f>IF($A172&lt;=W$178,'MissFill 1'!V175,"")</f>
        <v/>
      </c>
      <c r="X172" s="59" t="str">
        <f>IF($A172&lt;=X$178,'MissFill 1'!W175,"")</f>
        <v/>
      </c>
      <c r="Y172" s="59" t="str">
        <f>IF($A172&lt;=Y$178,'MissFill 1'!X175,"")</f>
        <v/>
      </c>
      <c r="Z172" s="59" t="str">
        <f>IF($A172&lt;=Z$178,'MissFill 1'!Y175,"")</f>
        <v/>
      </c>
      <c r="AA172" s="59" t="str">
        <f>IF($A172&lt;=AA$178,'MissFill 1'!Z175,"")</f>
        <v/>
      </c>
      <c r="AB172" s="59" t="str">
        <f>IF($A172&lt;=AB$178,'MissFill 1'!AA175,"")</f>
        <v/>
      </c>
      <c r="AC172" s="59" t="str">
        <f>IF($A172&lt;=AC$178,'MissFill 1'!AB175,"")</f>
        <v/>
      </c>
      <c r="AD172" s="59" t="str">
        <f>IF($A172&lt;=AD$178,'MissFill 1'!AC175,"")</f>
        <v/>
      </c>
      <c r="AE172" s="59" t="str">
        <f>IF($A172&lt;=AE$178,'MissFill 1'!AD175,"")</f>
        <v/>
      </c>
      <c r="AF172" s="59" t="str">
        <f>IF($A172&lt;=AF$178,'MissFill 1'!AE175,"")</f>
        <v/>
      </c>
      <c r="AG172" s="59" t="str">
        <f>IF($A172&lt;=AG$178,'MissFill 1'!AF175,"")</f>
        <v/>
      </c>
      <c r="AH172" s="59" t="str">
        <f>IF($A172&lt;=AH$178,'MissFill 1'!AG175,"")</f>
        <v/>
      </c>
      <c r="AI172" s="59" t="str">
        <f>IF($A172&lt;=AI$178,'MissFill 1'!AH175,"")</f>
        <v/>
      </c>
      <c r="AJ172" s="59" t="str">
        <f>IF($A172&lt;=AJ$178,'MissFill 1'!AI175,"")</f>
        <v/>
      </c>
      <c r="AK172" s="59" t="str">
        <f>IF($A172&lt;=AK$178,'MissFill 1'!AJ175,"")</f>
        <v/>
      </c>
      <c r="AL172" s="59" t="str">
        <f>IF($A172&lt;=AL$178,'MissFill 1'!AK175,"")</f>
        <v/>
      </c>
      <c r="AM172" s="59" t="str">
        <f>IF($A172&lt;=AM$178,'MissFill 1'!AL175,"")</f>
        <v/>
      </c>
      <c r="AN172" s="59" t="str">
        <f>IF($A172&lt;=AN$178,'MissFill 1'!AM175,"")</f>
        <v/>
      </c>
      <c r="AO172" s="59" t="str">
        <f>IF($A172&lt;=AO$178,'MissFill 1'!AN175,"")</f>
        <v/>
      </c>
      <c r="AP172" s="59" t="str">
        <f>IF($A172&lt;=AP$178,'MissFill 1'!AO175,"")</f>
        <v/>
      </c>
      <c r="AQ172" s="59" t="str">
        <f>IF($A172&lt;=AQ$178,'MissFill 1'!AP175,"")</f>
        <v/>
      </c>
      <c r="AR172" s="59" t="str">
        <f>IF($A172&lt;=AR$178,'MissFill 1'!AQ175,"")</f>
        <v/>
      </c>
      <c r="AS172" s="59" t="str">
        <f>IF($A172&lt;=AS$178,'MissFill 1'!AR175,"")</f>
        <v/>
      </c>
      <c r="AT172" s="59" t="str">
        <f>IF($A172&lt;=AT$178,'MissFill 1'!AS175,"")</f>
        <v/>
      </c>
      <c r="AU172" s="59" t="str">
        <f>IF($A172&lt;=AU$178,'MissFill 1'!AT175,"")</f>
        <v/>
      </c>
      <c r="AV172" s="59" t="str">
        <f>IF($A172&lt;=AV$178,'MissFill 1'!AU175,"")</f>
        <v/>
      </c>
      <c r="AW172" s="59" t="str">
        <f>IF($A172&lt;=AW$178,'MissFill 1'!AV175,"")</f>
        <v/>
      </c>
      <c r="AX172" s="59" t="str">
        <f>IF($A172&lt;=AX$178,'MissFill 1'!AW175,"")</f>
        <v/>
      </c>
    </row>
    <row r="173" spans="1:50" x14ac:dyDescent="0.25">
      <c r="A173" s="41">
        <v>44518</v>
      </c>
      <c r="B173" s="52">
        <v>322</v>
      </c>
      <c r="C173" s="59" t="str">
        <f>IF($A173&lt;=C$178,'MissFill 1'!B176,"")</f>
        <v/>
      </c>
      <c r="D173" s="59" t="str">
        <f>IF($A173&lt;=D$178,'MissFill 1'!C176,"")</f>
        <v/>
      </c>
      <c r="E173" s="59" t="str">
        <f>IF($A173&lt;=E$178,'MissFill 1'!D176,"")</f>
        <v/>
      </c>
      <c r="F173" s="59" t="str">
        <f>IF($A173&lt;=F$178,'MissFill 1'!E176,"")</f>
        <v/>
      </c>
      <c r="G173" s="59" t="str">
        <f>IF($A173&lt;=G$178,'MissFill 1'!F176,"")</f>
        <v/>
      </c>
      <c r="H173" s="59" t="str">
        <f>IF($A173&lt;=H$178,'MissFill 1'!G176,"")</f>
        <v/>
      </c>
      <c r="I173" s="59" t="str">
        <f>IF($A173&lt;=I$178,'MissFill 1'!H176,"")</f>
        <v/>
      </c>
      <c r="J173" s="59" t="str">
        <f>IF($A173&lt;=J$178,'MissFill 1'!I176,"")</f>
        <v/>
      </c>
      <c r="K173" s="59" t="str">
        <f>IF($A173&lt;=K$178,'MissFill 1'!J176,"")</f>
        <v/>
      </c>
      <c r="L173" s="59" t="str">
        <f>IF($A173&lt;=L$178,'MissFill 1'!K176,"")</f>
        <v/>
      </c>
      <c r="M173" s="59" t="str">
        <f>IF($A173&lt;=M$178,'MissFill 1'!L176,"")</f>
        <v/>
      </c>
      <c r="N173" s="59" t="str">
        <f>IF($A173&lt;=N$178,'MissFill 1'!M176,"")</f>
        <v/>
      </c>
      <c r="O173" s="59" t="str">
        <f>IF($A173&lt;=O$178,'MissFill 1'!N176,"")</f>
        <v/>
      </c>
      <c r="P173" s="59" t="str">
        <f>IF($A173&lt;=P$178,'MissFill 1'!O176,"")</f>
        <v/>
      </c>
      <c r="Q173" s="59" t="str">
        <f>IF($A173&lt;=Q$178,'MissFill 1'!P176,"")</f>
        <v/>
      </c>
      <c r="R173" s="59" t="str">
        <f>IF($A173&lt;=R$178,'MissFill 1'!Q176,"")</f>
        <v/>
      </c>
      <c r="S173" s="59" t="str">
        <f>IF($A173&lt;=S$178,'MissFill 1'!R176,"")</f>
        <v/>
      </c>
      <c r="T173" s="59" t="str">
        <f>IF($A173&lt;=T$178,'MissFill 1'!S176,"")</f>
        <v/>
      </c>
      <c r="U173" s="59" t="str">
        <f>IF($A173&lt;=U$178,'MissFill 1'!T176,"")</f>
        <v/>
      </c>
      <c r="V173" s="59" t="str">
        <f>IF($A173&lt;=V$178,'MissFill 1'!U176,"")</f>
        <v/>
      </c>
      <c r="W173" s="59" t="str">
        <f>IF($A173&lt;=W$178,'MissFill 1'!V176,"")</f>
        <v/>
      </c>
      <c r="X173" s="59" t="str">
        <f>IF($A173&lt;=X$178,'MissFill 1'!W176,"")</f>
        <v/>
      </c>
      <c r="Y173" s="59" t="str">
        <f>IF($A173&lt;=Y$178,'MissFill 1'!X176,"")</f>
        <v/>
      </c>
      <c r="Z173" s="59" t="str">
        <f>IF($A173&lt;=Z$178,'MissFill 1'!Y176,"")</f>
        <v/>
      </c>
      <c r="AA173" s="59" t="str">
        <f>IF($A173&lt;=AA$178,'MissFill 1'!Z176,"")</f>
        <v/>
      </c>
      <c r="AB173" s="59" t="str">
        <f>IF($A173&lt;=AB$178,'MissFill 1'!AA176,"")</f>
        <v/>
      </c>
      <c r="AC173" s="59" t="str">
        <f>IF($A173&lt;=AC$178,'MissFill 1'!AB176,"")</f>
        <v/>
      </c>
      <c r="AD173" s="59" t="str">
        <f>IF($A173&lt;=AD$178,'MissFill 1'!AC176,"")</f>
        <v/>
      </c>
      <c r="AE173" s="59" t="str">
        <f>IF($A173&lt;=AE$178,'MissFill 1'!AD176,"")</f>
        <v/>
      </c>
      <c r="AF173" s="59" t="str">
        <f>IF($A173&lt;=AF$178,'MissFill 1'!AE176,"")</f>
        <v/>
      </c>
      <c r="AG173" s="59" t="str">
        <f>IF($A173&lt;=AG$178,'MissFill 1'!AF176,"")</f>
        <v/>
      </c>
      <c r="AH173" s="59" t="str">
        <f>IF($A173&lt;=AH$178,'MissFill 1'!AG176,"")</f>
        <v/>
      </c>
      <c r="AI173" s="59" t="str">
        <f>IF($A173&lt;=AI$178,'MissFill 1'!AH176,"")</f>
        <v/>
      </c>
      <c r="AJ173" s="59" t="str">
        <f>IF($A173&lt;=AJ$178,'MissFill 1'!AI176,"")</f>
        <v/>
      </c>
      <c r="AK173" s="59" t="str">
        <f>IF($A173&lt;=AK$178,'MissFill 1'!AJ176,"")</f>
        <v/>
      </c>
      <c r="AL173" s="59" t="str">
        <f>IF($A173&lt;=AL$178,'MissFill 1'!AK176,"")</f>
        <v/>
      </c>
      <c r="AM173" s="59" t="str">
        <f>IF($A173&lt;=AM$178,'MissFill 1'!AL176,"")</f>
        <v/>
      </c>
      <c r="AN173" s="59" t="str">
        <f>IF($A173&lt;=AN$178,'MissFill 1'!AM176,"")</f>
        <v/>
      </c>
      <c r="AO173" s="59" t="str">
        <f>IF($A173&lt;=AO$178,'MissFill 1'!AN176,"")</f>
        <v/>
      </c>
      <c r="AP173" s="59" t="str">
        <f>IF($A173&lt;=AP$178,'MissFill 1'!AO176,"")</f>
        <v/>
      </c>
      <c r="AQ173" s="59" t="str">
        <f>IF($A173&lt;=AQ$178,'MissFill 1'!AP176,"")</f>
        <v/>
      </c>
      <c r="AR173" s="59" t="str">
        <f>IF($A173&lt;=AR$178,'MissFill 1'!AQ176,"")</f>
        <v/>
      </c>
      <c r="AS173" s="59" t="str">
        <f>IF($A173&lt;=AS$178,'MissFill 1'!AR176,"")</f>
        <v/>
      </c>
      <c r="AT173" s="59" t="str">
        <f>IF($A173&lt;=AT$178,'MissFill 1'!AS176,"")</f>
        <v/>
      </c>
      <c r="AU173" s="59" t="str">
        <f>IF($A173&lt;=AU$178,'MissFill 1'!AT176,"")</f>
        <v/>
      </c>
      <c r="AV173" s="59" t="str">
        <f>IF($A173&lt;=AV$178,'MissFill 1'!AU176,"")</f>
        <v/>
      </c>
      <c r="AW173" s="59" t="str">
        <f>IF($A173&lt;=AW$178,'MissFill 1'!AV176,"")</f>
        <v/>
      </c>
      <c r="AX173" s="59" t="str">
        <f>IF($A173&lt;=AX$178,'MissFill 1'!AW176,"")</f>
        <v/>
      </c>
    </row>
    <row r="174" spans="1:50" x14ac:dyDescent="0.25">
      <c r="A174" s="41">
        <v>44519</v>
      </c>
      <c r="B174" s="52">
        <v>323</v>
      </c>
      <c r="C174" s="59" t="str">
        <f>IF($A174&lt;=C$178,'MissFill 1'!B177,"")</f>
        <v/>
      </c>
      <c r="D174" s="59" t="str">
        <f>IF($A174&lt;=D$178,'MissFill 1'!C177,"")</f>
        <v/>
      </c>
      <c r="E174" s="59" t="str">
        <f>IF($A174&lt;=E$178,'MissFill 1'!D177,"")</f>
        <v/>
      </c>
      <c r="F174" s="59" t="str">
        <f>IF($A174&lt;=F$178,'MissFill 1'!E177,"")</f>
        <v/>
      </c>
      <c r="G174" s="59" t="str">
        <f>IF($A174&lt;=G$178,'MissFill 1'!F177,"")</f>
        <v/>
      </c>
      <c r="H174" s="59" t="str">
        <f>IF($A174&lt;=H$178,'MissFill 1'!G177,"")</f>
        <v/>
      </c>
      <c r="I174" s="59" t="str">
        <f>IF($A174&lt;=I$178,'MissFill 1'!H177,"")</f>
        <v/>
      </c>
      <c r="J174" s="59" t="str">
        <f>IF($A174&lt;=J$178,'MissFill 1'!I177,"")</f>
        <v/>
      </c>
      <c r="K174" s="59" t="str">
        <f>IF($A174&lt;=K$178,'MissFill 1'!J177,"")</f>
        <v/>
      </c>
      <c r="L174" s="59" t="str">
        <f>IF($A174&lt;=L$178,'MissFill 1'!K177,"")</f>
        <v/>
      </c>
      <c r="M174" s="59" t="str">
        <f>IF($A174&lt;=M$178,'MissFill 1'!L177,"")</f>
        <v/>
      </c>
      <c r="N174" s="59" t="str">
        <f>IF($A174&lt;=N$178,'MissFill 1'!M177,"")</f>
        <v/>
      </c>
      <c r="O174" s="59" t="str">
        <f>IF($A174&lt;=O$178,'MissFill 1'!N177,"")</f>
        <v/>
      </c>
      <c r="P174" s="59" t="str">
        <f>IF($A174&lt;=P$178,'MissFill 1'!O177,"")</f>
        <v/>
      </c>
      <c r="Q174" s="59" t="str">
        <f>IF($A174&lt;=Q$178,'MissFill 1'!P177,"")</f>
        <v/>
      </c>
      <c r="R174" s="59" t="str">
        <f>IF($A174&lt;=R$178,'MissFill 1'!Q177,"")</f>
        <v/>
      </c>
      <c r="S174" s="59" t="str">
        <f>IF($A174&lt;=S$178,'MissFill 1'!R177,"")</f>
        <v/>
      </c>
      <c r="T174" s="59" t="str">
        <f>IF($A174&lt;=T$178,'MissFill 1'!S177,"")</f>
        <v/>
      </c>
      <c r="U174" s="59" t="str">
        <f>IF($A174&lt;=U$178,'MissFill 1'!T177,"")</f>
        <v/>
      </c>
      <c r="V174" s="59" t="str">
        <f>IF($A174&lt;=V$178,'MissFill 1'!U177,"")</f>
        <v/>
      </c>
      <c r="W174" s="59" t="str">
        <f>IF($A174&lt;=W$178,'MissFill 1'!V177,"")</f>
        <v/>
      </c>
      <c r="X174" s="59" t="str">
        <f>IF($A174&lt;=X$178,'MissFill 1'!W177,"")</f>
        <v/>
      </c>
      <c r="Y174" s="59" t="str">
        <f>IF($A174&lt;=Y$178,'MissFill 1'!X177,"")</f>
        <v/>
      </c>
      <c r="Z174" s="59" t="str">
        <f>IF($A174&lt;=Z$178,'MissFill 1'!Y177,"")</f>
        <v/>
      </c>
      <c r="AA174" s="59" t="str">
        <f>IF($A174&lt;=AA$178,'MissFill 1'!Z177,"")</f>
        <v/>
      </c>
      <c r="AB174" s="59" t="str">
        <f>IF($A174&lt;=AB$178,'MissFill 1'!AA177,"")</f>
        <v/>
      </c>
      <c r="AC174" s="59" t="str">
        <f>IF($A174&lt;=AC$178,'MissFill 1'!AB177,"")</f>
        <v/>
      </c>
      <c r="AD174" s="59" t="str">
        <f>IF($A174&lt;=AD$178,'MissFill 1'!AC177,"")</f>
        <v/>
      </c>
      <c r="AE174" s="59" t="str">
        <f>IF($A174&lt;=AE$178,'MissFill 1'!AD177,"")</f>
        <v/>
      </c>
      <c r="AF174" s="59" t="str">
        <f>IF($A174&lt;=AF$178,'MissFill 1'!AE177,"")</f>
        <v/>
      </c>
      <c r="AG174" s="59" t="str">
        <f>IF($A174&lt;=AG$178,'MissFill 1'!AF177,"")</f>
        <v/>
      </c>
      <c r="AH174" s="59" t="str">
        <f>IF($A174&lt;=AH$178,'MissFill 1'!AG177,"")</f>
        <v/>
      </c>
      <c r="AI174" s="59" t="str">
        <f>IF($A174&lt;=AI$178,'MissFill 1'!AH177,"")</f>
        <v/>
      </c>
      <c r="AJ174" s="59" t="str">
        <f>IF($A174&lt;=AJ$178,'MissFill 1'!AI177,"")</f>
        <v/>
      </c>
      <c r="AK174" s="59" t="str">
        <f>IF($A174&lt;=AK$178,'MissFill 1'!AJ177,"")</f>
        <v/>
      </c>
      <c r="AL174" s="59" t="str">
        <f>IF($A174&lt;=AL$178,'MissFill 1'!AK177,"")</f>
        <v/>
      </c>
      <c r="AM174" s="59" t="str">
        <f>IF($A174&lt;=AM$178,'MissFill 1'!AL177,"")</f>
        <v/>
      </c>
      <c r="AN174" s="59" t="str">
        <f>IF($A174&lt;=AN$178,'MissFill 1'!AM177,"")</f>
        <v/>
      </c>
      <c r="AO174" s="59" t="str">
        <f>IF($A174&lt;=AO$178,'MissFill 1'!AN177,"")</f>
        <v/>
      </c>
      <c r="AP174" s="59" t="str">
        <f>IF($A174&lt;=AP$178,'MissFill 1'!AO177,"")</f>
        <v/>
      </c>
      <c r="AQ174" s="59" t="str">
        <f>IF($A174&lt;=AQ$178,'MissFill 1'!AP177,"")</f>
        <v/>
      </c>
      <c r="AR174" s="59" t="str">
        <f>IF($A174&lt;=AR$178,'MissFill 1'!AQ177,"")</f>
        <v/>
      </c>
      <c r="AS174" s="59" t="str">
        <f>IF($A174&lt;=AS$178,'MissFill 1'!AR177,"")</f>
        <v/>
      </c>
      <c r="AT174" s="59" t="str">
        <f>IF($A174&lt;=AT$178,'MissFill 1'!AS177,"")</f>
        <v/>
      </c>
      <c r="AU174" s="59" t="str">
        <f>IF($A174&lt;=AU$178,'MissFill 1'!AT177,"")</f>
        <v/>
      </c>
      <c r="AV174" s="59" t="str">
        <f>IF($A174&lt;=AV$178,'MissFill 1'!AU177,"")</f>
        <v/>
      </c>
      <c r="AW174" s="59" t="str">
        <f>IF($A174&lt;=AW$178,'MissFill 1'!AV177,"")</f>
        <v/>
      </c>
      <c r="AX174" s="59" t="str">
        <f>IF($A174&lt;=AX$178,'MissFill 1'!AW177,"")</f>
        <v/>
      </c>
    </row>
    <row r="175" spans="1:50" x14ac:dyDescent="0.25">
      <c r="A175" s="41">
        <v>44520</v>
      </c>
      <c r="B175" s="52">
        <v>324</v>
      </c>
      <c r="C175" s="59" t="str">
        <f>IF($A175&lt;=C$178,'MissFill 1'!B178,"")</f>
        <v/>
      </c>
      <c r="D175" s="59" t="str">
        <f>IF($A175&lt;=D$178,'MissFill 1'!C178,"")</f>
        <v/>
      </c>
      <c r="E175" s="59" t="str">
        <f>IF($A175&lt;=E$178,'MissFill 1'!D178,"")</f>
        <v/>
      </c>
      <c r="F175" s="59" t="str">
        <f>IF($A175&lt;=F$178,'MissFill 1'!E178,"")</f>
        <v/>
      </c>
      <c r="G175" s="59" t="str">
        <f>IF($A175&lt;=G$178,'MissFill 1'!F178,"")</f>
        <v/>
      </c>
      <c r="H175" s="59" t="str">
        <f>IF($A175&lt;=H$178,'MissFill 1'!G178,"")</f>
        <v/>
      </c>
      <c r="I175" s="59" t="str">
        <f>IF($A175&lt;=I$178,'MissFill 1'!H178,"")</f>
        <v/>
      </c>
      <c r="J175" s="59" t="str">
        <f>IF($A175&lt;=J$178,'MissFill 1'!I178,"")</f>
        <v/>
      </c>
      <c r="K175" s="59" t="str">
        <f>IF($A175&lt;=K$178,'MissFill 1'!J178,"")</f>
        <v/>
      </c>
      <c r="L175" s="59" t="str">
        <f>IF($A175&lt;=L$178,'MissFill 1'!K178,"")</f>
        <v/>
      </c>
      <c r="M175" s="59" t="str">
        <f>IF($A175&lt;=M$178,'MissFill 1'!L178,"")</f>
        <v/>
      </c>
      <c r="N175" s="59" t="str">
        <f>IF($A175&lt;=N$178,'MissFill 1'!M178,"")</f>
        <v/>
      </c>
      <c r="O175" s="59" t="str">
        <f>IF($A175&lt;=O$178,'MissFill 1'!N178,"")</f>
        <v/>
      </c>
      <c r="P175" s="59" t="str">
        <f>IF($A175&lt;=P$178,'MissFill 1'!O178,"")</f>
        <v/>
      </c>
      <c r="Q175" s="59" t="str">
        <f>IF($A175&lt;=Q$178,'MissFill 1'!P178,"")</f>
        <v/>
      </c>
      <c r="R175" s="59" t="str">
        <f>IF($A175&lt;=R$178,'MissFill 1'!Q178,"")</f>
        <v/>
      </c>
      <c r="S175" s="59" t="str">
        <f>IF($A175&lt;=S$178,'MissFill 1'!R178,"")</f>
        <v/>
      </c>
      <c r="T175" s="59" t="str">
        <f>IF($A175&lt;=T$178,'MissFill 1'!S178,"")</f>
        <v/>
      </c>
      <c r="U175" s="59" t="str">
        <f>IF($A175&lt;=U$178,'MissFill 1'!T178,"")</f>
        <v/>
      </c>
      <c r="V175" s="59" t="str">
        <f>IF($A175&lt;=V$178,'MissFill 1'!U178,"")</f>
        <v/>
      </c>
      <c r="W175" s="59" t="str">
        <f>IF($A175&lt;=W$178,'MissFill 1'!V178,"")</f>
        <v/>
      </c>
      <c r="X175" s="59" t="str">
        <f>IF($A175&lt;=X$178,'MissFill 1'!W178,"")</f>
        <v/>
      </c>
      <c r="Y175" s="59" t="str">
        <f>IF($A175&lt;=Y$178,'MissFill 1'!X178,"")</f>
        <v/>
      </c>
      <c r="Z175" s="59" t="str">
        <f>IF($A175&lt;=Z$178,'MissFill 1'!Y178,"")</f>
        <v/>
      </c>
      <c r="AA175" s="59" t="str">
        <f>IF($A175&lt;=AA$178,'MissFill 1'!Z178,"")</f>
        <v/>
      </c>
      <c r="AB175" s="59" t="str">
        <f>IF($A175&lt;=AB$178,'MissFill 1'!AA178,"")</f>
        <v/>
      </c>
      <c r="AC175" s="59" t="str">
        <f>IF($A175&lt;=AC$178,'MissFill 1'!AB178,"")</f>
        <v/>
      </c>
      <c r="AD175" s="59" t="str">
        <f>IF($A175&lt;=AD$178,'MissFill 1'!AC178,"")</f>
        <v/>
      </c>
      <c r="AE175" s="59" t="str">
        <f>IF($A175&lt;=AE$178,'MissFill 1'!AD178,"")</f>
        <v/>
      </c>
      <c r="AF175" s="59" t="str">
        <f>IF($A175&lt;=AF$178,'MissFill 1'!AE178,"")</f>
        <v/>
      </c>
      <c r="AG175" s="59" t="str">
        <f>IF($A175&lt;=AG$178,'MissFill 1'!AF178,"")</f>
        <v/>
      </c>
      <c r="AH175" s="59" t="str">
        <f>IF($A175&lt;=AH$178,'MissFill 1'!AG178,"")</f>
        <v/>
      </c>
      <c r="AI175" s="59" t="str">
        <f>IF($A175&lt;=AI$178,'MissFill 1'!AH178,"")</f>
        <v/>
      </c>
      <c r="AJ175" s="59" t="str">
        <f>IF($A175&lt;=AJ$178,'MissFill 1'!AI178,"")</f>
        <v/>
      </c>
      <c r="AK175" s="59" t="str">
        <f>IF($A175&lt;=AK$178,'MissFill 1'!AJ178,"")</f>
        <v/>
      </c>
      <c r="AL175" s="59" t="str">
        <f>IF($A175&lt;=AL$178,'MissFill 1'!AK178,"")</f>
        <v/>
      </c>
      <c r="AM175" s="59" t="str">
        <f>IF($A175&lt;=AM$178,'MissFill 1'!AL178,"")</f>
        <v/>
      </c>
      <c r="AN175" s="59" t="str">
        <f>IF($A175&lt;=AN$178,'MissFill 1'!AM178,"")</f>
        <v/>
      </c>
      <c r="AO175" s="59" t="str">
        <f>IF($A175&lt;=AO$178,'MissFill 1'!AN178,"")</f>
        <v/>
      </c>
      <c r="AP175" s="59" t="str">
        <f>IF($A175&lt;=AP$178,'MissFill 1'!AO178,"")</f>
        <v/>
      </c>
      <c r="AQ175" s="59" t="str">
        <f>IF($A175&lt;=AQ$178,'MissFill 1'!AP178,"")</f>
        <v/>
      </c>
      <c r="AR175" s="59" t="str">
        <f>IF($A175&lt;=AR$178,'MissFill 1'!AQ178,"")</f>
        <v/>
      </c>
      <c r="AS175" s="59" t="str">
        <f>IF($A175&lt;=AS$178,'MissFill 1'!AR178,"")</f>
        <v/>
      </c>
      <c r="AT175" s="59" t="str">
        <f>IF($A175&lt;=AT$178,'MissFill 1'!AS178,"")</f>
        <v/>
      </c>
      <c r="AU175" s="59" t="str">
        <f>IF($A175&lt;=AU$178,'MissFill 1'!AT178,"")</f>
        <v/>
      </c>
      <c r="AV175" s="59" t="str">
        <f>IF($A175&lt;=AV$178,'MissFill 1'!AU178,"")</f>
        <v/>
      </c>
      <c r="AW175" s="59" t="str">
        <f>IF($A175&lt;=AW$178,'MissFill 1'!AV178,"")</f>
        <v/>
      </c>
      <c r="AX175" s="59" t="str">
        <f>IF($A175&lt;=AX$178,'MissFill 1'!AW178,"")</f>
        <v/>
      </c>
    </row>
    <row r="176" spans="1:50" x14ac:dyDescent="0.25">
      <c r="A176" s="55"/>
      <c r="B176" s="56"/>
    </row>
    <row r="177" spans="1:50" x14ac:dyDescent="0.25">
      <c r="A177" s="57"/>
      <c r="B177" s="56" t="s">
        <v>0</v>
      </c>
      <c r="C177" s="12">
        <v>1971</v>
      </c>
      <c r="D177" s="12">
        <v>1972</v>
      </c>
      <c r="E177" s="12">
        <v>1973</v>
      </c>
      <c r="F177" s="12">
        <v>1974</v>
      </c>
      <c r="G177" s="12">
        <v>1975</v>
      </c>
      <c r="H177" s="12">
        <v>1976</v>
      </c>
      <c r="I177" s="12">
        <v>1977</v>
      </c>
      <c r="J177" s="12">
        <v>1978</v>
      </c>
      <c r="K177" s="12">
        <v>1979</v>
      </c>
      <c r="L177" s="12">
        <v>1980</v>
      </c>
      <c r="M177" s="12">
        <v>1981</v>
      </c>
      <c r="N177" s="12">
        <v>1982</v>
      </c>
      <c r="O177" s="12">
        <v>1983</v>
      </c>
      <c r="P177" s="12">
        <v>1984</v>
      </c>
      <c r="Q177" s="12">
        <v>1985</v>
      </c>
      <c r="R177" s="12">
        <v>1986</v>
      </c>
      <c r="S177" s="12">
        <v>1987</v>
      </c>
      <c r="T177" s="12">
        <v>1988</v>
      </c>
      <c r="U177" s="12">
        <v>1989</v>
      </c>
      <c r="V177" s="12">
        <v>1990</v>
      </c>
      <c r="W177" s="12">
        <v>1991</v>
      </c>
      <c r="X177" s="12">
        <v>1992</v>
      </c>
      <c r="Y177" s="12">
        <v>1993</v>
      </c>
      <c r="Z177" s="12">
        <v>1994</v>
      </c>
      <c r="AA177" s="12">
        <v>1995</v>
      </c>
      <c r="AB177" s="12">
        <v>1999</v>
      </c>
      <c r="AC177" s="12">
        <v>2000</v>
      </c>
      <c r="AD177" s="12">
        <v>2001</v>
      </c>
      <c r="AE177" s="12">
        <v>2002</v>
      </c>
      <c r="AF177" s="12">
        <v>2003</v>
      </c>
      <c r="AG177" s="12">
        <v>2004</v>
      </c>
      <c r="AH177" s="12">
        <v>2005</v>
      </c>
      <c r="AI177" s="12">
        <v>2006</v>
      </c>
      <c r="AJ177" s="12">
        <v>2007</v>
      </c>
      <c r="AK177" s="12">
        <v>2008</v>
      </c>
      <c r="AL177" s="12">
        <v>2009</v>
      </c>
      <c r="AM177" s="12">
        <v>2010</v>
      </c>
      <c r="AN177" s="12">
        <v>2011</v>
      </c>
      <c r="AO177" s="12">
        <v>2012</v>
      </c>
      <c r="AP177" s="12">
        <v>2013</v>
      </c>
      <c r="AQ177" s="12">
        <v>2014</v>
      </c>
      <c r="AR177" s="12">
        <v>2015</v>
      </c>
      <c r="AS177" s="12">
        <v>2016</v>
      </c>
      <c r="AT177" s="12">
        <v>2017</v>
      </c>
      <c r="AU177" s="12">
        <v>2018</v>
      </c>
      <c r="AV177" s="12">
        <v>2019</v>
      </c>
      <c r="AW177" s="12">
        <v>2020</v>
      </c>
      <c r="AX177" s="12">
        <v>2021</v>
      </c>
    </row>
    <row r="178" spans="1:50" x14ac:dyDescent="0.25">
      <c r="A178" s="59"/>
      <c r="B178" s="58" t="s">
        <v>57</v>
      </c>
      <c r="C178" s="54">
        <f>DateEnded_4Day!C177</f>
        <v>44485</v>
      </c>
      <c r="D178" s="54">
        <f>DateEnded_4Day!D177</f>
        <v>44482</v>
      </c>
      <c r="E178" s="54">
        <f>DateEnded_4Day!E177</f>
        <v>44484</v>
      </c>
      <c r="F178" s="54">
        <f>DateEnded_4Day!F177</f>
        <v>44482</v>
      </c>
      <c r="G178" s="54">
        <f>DateEnded_4Day!G177</f>
        <v>44490</v>
      </c>
      <c r="H178" s="54">
        <f>DateEnded_4Day!H177</f>
        <v>44483</v>
      </c>
      <c r="I178" s="54">
        <f>DateEnded_4Day!I177</f>
        <v>44482</v>
      </c>
      <c r="J178" s="54">
        <f>DateEnded_4Day!J177</f>
        <v>44482</v>
      </c>
      <c r="K178" s="54">
        <f>DateEnded_4Day!K177</f>
        <v>44484</v>
      </c>
      <c r="L178" s="54">
        <f>DateEnded_4Day!L177</f>
        <v>44482</v>
      </c>
      <c r="M178" s="54">
        <f>DateEnded_4Day!M177</f>
        <v>44487</v>
      </c>
      <c r="N178" s="54">
        <f>DateEnded_4Day!N177</f>
        <v>44482</v>
      </c>
      <c r="O178" s="54">
        <f>DateEnded_4Day!O177</f>
        <v>44482</v>
      </c>
      <c r="P178" s="54">
        <f>DateEnded_4Day!P177</f>
        <v>44482</v>
      </c>
      <c r="Q178" s="54">
        <f>DateEnded_4Day!Q177</f>
        <v>44482</v>
      </c>
      <c r="R178" s="54">
        <f>DateEnded_4Day!R177</f>
        <v>44482</v>
      </c>
      <c r="S178" s="54">
        <f>DateEnded_4Day!S177</f>
        <v>44482</v>
      </c>
      <c r="T178" s="54">
        <f>DateEnded_4Day!T177</f>
        <v>44482</v>
      </c>
      <c r="U178" s="54">
        <f>DateEnded_4Day!U177</f>
        <v>44482</v>
      </c>
      <c r="V178" s="54">
        <f>DateEnded_4Day!V177</f>
        <v>44485</v>
      </c>
      <c r="W178" s="54">
        <f>DateEnded_4Day!W177</f>
        <v>44482</v>
      </c>
      <c r="X178" s="54">
        <f>DateEnded_4Day!X177</f>
        <v>44482</v>
      </c>
      <c r="Y178" s="54">
        <f>DateEnded_4Day!Y177</f>
        <v>44490</v>
      </c>
      <c r="Z178" s="54">
        <f>DateEnded_4Day!Z177</f>
        <v>44482</v>
      </c>
      <c r="AA178" s="54">
        <f>DateEnded_4Day!AA177</f>
        <v>44482</v>
      </c>
      <c r="AB178" s="54">
        <f>DateEnded_4Day!AB177</f>
        <v>44486</v>
      </c>
      <c r="AC178" s="54">
        <f>DateEnded_4Day!AC177</f>
        <v>44482</v>
      </c>
      <c r="AD178" s="54">
        <f>DateEnded_4Day!AD177</f>
        <v>44482</v>
      </c>
      <c r="AE178" s="54">
        <f>DateEnded_4Day!AE177</f>
        <v>44485</v>
      </c>
      <c r="AF178" s="54">
        <f>DateEnded_4Day!AF177</f>
        <v>44482</v>
      </c>
      <c r="AG178" s="54">
        <f>DateEnded_4Day!AG177</f>
        <v>44482</v>
      </c>
      <c r="AH178" s="54">
        <f>DateEnded_4Day!AH177</f>
        <v>44483</v>
      </c>
      <c r="AI178" s="54">
        <f>DateEnded_4Day!AI177</f>
        <v>44482</v>
      </c>
      <c r="AJ178" s="54">
        <f>DateEnded_4Day!AJ177</f>
        <v>44487</v>
      </c>
      <c r="AK178" s="54">
        <f>DateEnded_4Day!AK177</f>
        <v>44482</v>
      </c>
      <c r="AL178" s="54">
        <f>DateEnded_4Day!AL177</f>
        <v>44482</v>
      </c>
      <c r="AM178" s="54">
        <f>DateEnded_4Day!AM177</f>
        <v>44482</v>
      </c>
      <c r="AN178" s="54">
        <f>DateEnded_4Day!AN177</f>
        <v>44482</v>
      </c>
      <c r="AO178" s="54">
        <f>DateEnded_4Day!AO177</f>
        <v>44482</v>
      </c>
      <c r="AP178" s="54">
        <f>DateEnded_4Day!AP177</f>
        <v>44482</v>
      </c>
      <c r="AQ178" s="54">
        <f>DateEnded_4Day!AQ177</f>
        <v>44491</v>
      </c>
      <c r="AR178" s="54">
        <f>DateEnded_4Day!AR177</f>
        <v>44482</v>
      </c>
      <c r="AS178" s="54">
        <f>DateEnded_4Day!AS177</f>
        <v>44482</v>
      </c>
      <c r="AT178" s="54">
        <f>DateEnded_4Day!AT177</f>
        <v>44485</v>
      </c>
      <c r="AU178" s="54">
        <f>DateEnded_4Day!AU177</f>
        <v>44482</v>
      </c>
      <c r="AV178" s="54">
        <f>DateEnded_4Day!AV177</f>
        <v>44482</v>
      </c>
      <c r="AW178" s="54">
        <f>DateEnded_4Day!AW177</f>
        <v>44482</v>
      </c>
      <c r="AX178" s="54">
        <f>DateEnded_4Day!AX177</f>
        <v>44487</v>
      </c>
    </row>
    <row r="179" spans="1:50" x14ac:dyDescent="0.25">
      <c r="A179" s="59"/>
      <c r="B179" s="60" t="s">
        <v>58</v>
      </c>
      <c r="C179" s="62">
        <f>IF(SUM(C2:C175)=0,ISBLANK(FALSE),1-(SUM(C2:C175)/SUM('MissFill 1'!B5:B178)))</f>
        <v>3.3332053164114805E-2</v>
      </c>
      <c r="D179" s="62">
        <f>IF(SUM(D2:D175)=0,ISBLANK(FALSE),1-(SUM(D2:D175)/SUM('MissFill 1'!C5:C178)))</f>
        <v>4.4819812337646536E-2</v>
      </c>
      <c r="E179" s="62">
        <f>IF(SUM(E2:E175)=0,ISBLANK(FALSE),1-(SUM(E2:E175)/SUM('MissFill 1'!D5:D178)))</f>
        <v>3.6227491771666509E-2</v>
      </c>
      <c r="F179" s="62">
        <f>IF(SUM(F2:F175)=0,ISBLANK(FALSE),1-(SUM(F2:F175)/SUM('MissFill 1'!E5:E178)))</f>
        <v>4.4819812338629528E-2</v>
      </c>
      <c r="G179" s="62">
        <f>IF(SUM(G2:G175)=0,ISBLANK(FALSE),1-(SUM(G2:G175)/SUM('MissFill 1'!F5:F178)))</f>
        <v>3.6232363384898214E-3</v>
      </c>
      <c r="H179" s="62">
        <f>IF(SUM(H2:H175)=0,ISBLANK(FALSE),1-(SUM(H2:H175)/SUM('MissFill 1'!G5:G178)))</f>
        <v>2.4118302366544553E-2</v>
      </c>
      <c r="I179" s="62">
        <f>IF(SUM(I2:I175)=0,ISBLANK(FALSE),1-(SUM(I2:I175)/SUM('MissFill 1'!H5:H178)))</f>
        <v>4.4819812339695564E-2</v>
      </c>
      <c r="J179" s="62">
        <f>IF(SUM(J2:J175)=0,ISBLANK(FALSE),1-(SUM(J2:J175)/SUM('MissFill 1'!I5:I178)))</f>
        <v>3.7946043977279409E-3</v>
      </c>
      <c r="K179" s="62">
        <f>IF(SUM(K2:K175)=0,ISBLANK(FALSE),1-(SUM(K2:K175)/SUM('MissFill 1'!J5:J178)))</f>
        <v>1.5690073200163024E-2</v>
      </c>
      <c r="L179" s="62">
        <f>IF(SUM(L2:L175)=0,ISBLANK(FALSE),1-(SUM(L2:L175)/SUM('MissFill 1'!K5:K178)))</f>
        <v>4.4819812341346577E-2</v>
      </c>
      <c r="M179" s="62">
        <f>IF(SUM(M2:M175)=0,ISBLANK(FALSE),1-(SUM(M2:M175)/SUM('MissFill 1'!L5:L178)))</f>
        <v>1.4660413646275017E-2</v>
      </c>
      <c r="N179" s="62">
        <f>IF(SUM(N2:N175)=0,ISBLANK(FALSE),1-(SUM(N2:N175)/SUM('MissFill 1'!M5:M178)))</f>
        <v>4.4819812342486109E-2</v>
      </c>
      <c r="O179" s="62">
        <f>IF(SUM(O2:O175)=0,ISBLANK(FALSE),1-(SUM(O2:O175)/SUM('MissFill 1'!N5:N178)))</f>
        <v>2.3108339744201345E-2</v>
      </c>
      <c r="P179" s="62">
        <f>IF(SUM(P2:P175)=0,ISBLANK(FALSE),1-(SUM(P2:P175)/SUM('MissFill 1'!O5:O178)))</f>
        <v>4.4819812344191412E-2</v>
      </c>
      <c r="Q179" s="62">
        <f>IF(SUM(Q2:Q175)=0,ISBLANK(FALSE),1-(SUM(Q2:Q175)/SUM('MissFill 1'!P5:P178)))</f>
        <v>3.7296630393893526E-2</v>
      </c>
      <c r="R179" s="62">
        <f>IF(SUM(R2:R175)=0,ISBLANK(FALSE),1-(SUM(R2:R175)/SUM('MissFill 1'!Q5:Q178)))</f>
        <v>2.3703647848251741E-2</v>
      </c>
      <c r="S179" s="62">
        <f>IF(SUM(S2:S175)=0,ISBLANK(FALSE),1-(SUM(S2:S175)/SUM('MissFill 1'!R5:R178)))</f>
        <v>6.6873020799625982E-3</v>
      </c>
      <c r="T179" s="62">
        <f>IF(SUM(T2:T175)=0,ISBLANK(FALSE),1-(SUM(T2:T175)/SUM('MissFill 1'!S5:S178)))</f>
        <v>2.3431656077267493E-2</v>
      </c>
      <c r="U179" s="62">
        <f>IF(SUM(U2:U175)=0,ISBLANK(FALSE),1-(SUM(U2:U175)/SUM('MissFill 1'!T5:T178)))</f>
        <v>4.1186144570891425E-2</v>
      </c>
      <c r="V179" s="62">
        <f>IF(SUM(V2:V175)=0,ISBLANK(FALSE),1-(SUM(V2:V175)/SUM('MissFill 1'!U5:U178)))</f>
        <v>1.368373195255046E-2</v>
      </c>
      <c r="W179" s="62">
        <f>IF(SUM(W2:W175)=0,ISBLANK(FALSE),1-(SUM(W2:W175)/SUM('MissFill 1'!V5:V178)))</f>
        <v>0.10391452014932923</v>
      </c>
      <c r="X179" s="62">
        <f>IF(SUM(X2:X175)=0,ISBLANK(FALSE),1-(SUM(X2:X175)/SUM('MissFill 1'!W5:W178)))</f>
        <v>3.6629485852419319E-2</v>
      </c>
      <c r="Y179" s="62">
        <f>IF(SUM(Y2:Y175)=0,ISBLANK(FALSE),1-(SUM(Y2:Y175)/SUM('MissFill 1'!X5:X178)))</f>
        <v>1.5929528382938596E-2</v>
      </c>
      <c r="Z179" s="62">
        <f>IF(SUM(Z2:Z175)=0,ISBLANK(FALSE),1-(SUM(Z2:Z175)/SUM('MissFill 1'!Y5:Y178)))</f>
        <v>4.4819812349245813E-2</v>
      </c>
      <c r="AA179" s="62">
        <f>IF(SUM(AA2:AA175)=0,ISBLANK(FALSE),1-(SUM(AA2:AA175)/SUM('MissFill 1'!Z5:Z178)))</f>
        <v>4.4819812349661481E-2</v>
      </c>
      <c r="AB179" s="62">
        <f>IF(SUM(AB2:AB175)=0,ISBLANK(FALSE),1-(SUM(AB2:AB175)/SUM('MissFill 1'!AA5:AA178)))</f>
        <v>4.185446234592094E-2</v>
      </c>
      <c r="AC179" s="62">
        <f>IF(SUM(AC2:AC175)=0,ISBLANK(FALSE),1-(SUM(AC2:AC175)/SUM('MissFill 1'!AB5:AB178)))</f>
        <v>3.3996838901680815E-2</v>
      </c>
      <c r="AD179" s="62">
        <f>IF(SUM(AD2:AD175)=0,ISBLANK(FALSE),1-(SUM(AD2:AD175)/SUM('MissFill 1'!AC5:AC178)))</f>
        <v>4.4819812351218014E-2</v>
      </c>
      <c r="AE179" s="62">
        <f>IF(SUM(AE2:AE175)=0,ISBLANK(FALSE),1-(SUM(AE2:AE175)/SUM('MissFill 1'!AD5:AD178)))</f>
        <v>3.2203911301096344E-2</v>
      </c>
      <c r="AF179" s="62">
        <f>IF(SUM(AF2:AF175)=0,ISBLANK(FALSE),1-(SUM(AF2:AF175)/SUM('MissFill 1'!AE5:AE178)))</f>
        <v>4.4819812352031585E-2</v>
      </c>
      <c r="AG179" s="62">
        <f>IF(SUM(AG2:AG175)=0,ISBLANK(FALSE),1-(SUM(AG2:AG175)/SUM('MissFill 1'!AF5:AF178)))</f>
        <v>4.4819812352586919E-2</v>
      </c>
      <c r="AH179" s="62">
        <f>IF(SUM(AH2:AH175)=0,ISBLANK(FALSE),1-(SUM(AH2:AH175)/SUM('MissFill 1'!AG5:AG178)))</f>
        <v>4.0084560198507257E-2</v>
      </c>
      <c r="AI179" s="62">
        <f>IF(SUM(AI2:AI175)=0,ISBLANK(FALSE),1-(SUM(AI2:AI175)/SUM('MissFill 1'!AH5:AH178)))</f>
        <v>4.4819812353064203E-2</v>
      </c>
      <c r="AJ179" s="62">
        <f>IF(SUM(AJ2:AJ175)=0,ISBLANK(FALSE),1-(SUM(AJ2:AJ175)/SUM('MissFill 1'!AI5:AI178)))</f>
        <v>2.6416316072254031E-2</v>
      </c>
      <c r="AK179" s="62">
        <f>IF(SUM(AK2:AK175)=0,ISBLANK(FALSE),1-(SUM(AK2:AK175)/SUM('MissFill 1'!AJ5:AJ178)))</f>
        <v>0.14720593338737686</v>
      </c>
      <c r="AL179" s="62">
        <f>IF(SUM(AL2:AL175)=0,ISBLANK(FALSE),1-(SUM(AL2:AL175)/SUM('MissFill 1'!AK5:AK178)))</f>
        <v>4.4819812354756072E-2</v>
      </c>
      <c r="AM179" s="62">
        <f>IF(SUM(AM2:AM175)=0,ISBLANK(FALSE),1-(SUM(AM2:AM175)/SUM('MissFill 1'!AL5:AL178)))</f>
        <v>5.8489441672838427E-2</v>
      </c>
      <c r="AN179" s="62">
        <f>IF(SUM(AN2:AN175)=0,ISBLANK(FALSE),1-(SUM(AN2:AN175)/SUM('MissFill 1'!AM5:AM178)))</f>
        <v>3.7873237738949128E-2</v>
      </c>
      <c r="AO179" s="62">
        <f>IF(SUM(AO2:AO175)=0,ISBLANK(FALSE),1-(SUM(AO2:AO175)/SUM('MissFill 1'!AN5:AN178)))</f>
        <v>4.4819812356383104E-2</v>
      </c>
      <c r="AP179" s="62">
        <f>IF(SUM(AP2:AP175)=0,ISBLANK(FALSE),1-(SUM(AP2:AP175)/SUM('MissFill 1'!AO5:AO178)))</f>
        <v>4.481981235716781E-2</v>
      </c>
      <c r="AQ179" s="62">
        <f>IF(SUM(AQ2:AQ175)=0,ISBLANK(FALSE),1-(SUM(AQ2:AQ175)/SUM('MissFill 1'!AP5:AP178)))</f>
        <v>1.4320619389890044E-2</v>
      </c>
      <c r="AR179" s="62">
        <f>IF(SUM(AR2:AR175)=0,ISBLANK(FALSE),1-(SUM(AR2:AR175)/SUM('MissFill 1'!AQ5:AQ178)))</f>
        <v>4.481981235867849E-2</v>
      </c>
      <c r="AS179" s="62">
        <f>IF(SUM(AS2:AS175)=0,ISBLANK(FALSE),1-(SUM(AS2:AS175)/SUM('MissFill 1'!AR5:AR178)))</f>
        <v>4.4819812359274569E-2</v>
      </c>
      <c r="AT179" s="62">
        <f>IF(SUM(AT2:AT175)=0,ISBLANK(FALSE),1-(SUM(AT2:AT175)/SUM('MissFill 1'!AS5:AS178)))</f>
        <v>3.3484196451776915E-2</v>
      </c>
      <c r="AU179" s="62">
        <f>IF(SUM(AU2:AU175)=0,ISBLANK(FALSE),1-(SUM(AU2:AU175)/SUM('MissFill 1'!AT5:AT178)))</f>
        <v>4.4819812360612277E-2</v>
      </c>
      <c r="AV179" s="62">
        <f>IF(SUM(AV2:AV175)=0,ISBLANK(FALSE),1-(SUM(AV2:AV175)/SUM('MissFill 1'!AU5:AU178)))</f>
        <v>4.4819812361540201E-2</v>
      </c>
      <c r="AW179" s="62">
        <f>IF(SUM(AW2:AW175)=0,ISBLANK(FALSE),1-(SUM(AW2:AW175)/SUM('MissFill 1'!AV5:AV178)))</f>
        <v>4.4819812361886369E-2</v>
      </c>
      <c r="AX179" s="62">
        <f>IF(SUM(AX2:AX175)=0,ISBLANK(FALSE),1-(SUM(AX2:AX175)/SUM('MissFill 1'!AW5:AW178)))</f>
        <v>2.6416316081348423E-2</v>
      </c>
    </row>
    <row r="180" spans="1:50" x14ac:dyDescent="0.25">
      <c r="A180" s="59"/>
      <c r="B180" s="60"/>
    </row>
    <row r="181" spans="1:50" x14ac:dyDescent="0.25">
      <c r="A181" s="63" t="s">
        <v>0</v>
      </c>
      <c r="B181" s="63" t="s">
        <v>57</v>
      </c>
      <c r="C181" s="52" t="s">
        <v>58</v>
      </c>
    </row>
    <row r="182" spans="1:50" x14ac:dyDescent="0.25">
      <c r="A182" cm="1">
        <f t="array" ref="A182:C229">TRANSPOSE(C177:AX179)</f>
        <v>1971</v>
      </c>
      <c r="B182" s="54">
        <v>44485</v>
      </c>
      <c r="C182">
        <v>3.3332053164114805E-2</v>
      </c>
    </row>
    <row r="183" spans="1:50" x14ac:dyDescent="0.25">
      <c r="A183">
        <v>1972</v>
      </c>
      <c r="B183" s="54">
        <v>44482</v>
      </c>
      <c r="C183">
        <v>4.4819812337646536E-2</v>
      </c>
    </row>
    <row r="184" spans="1:50" x14ac:dyDescent="0.25">
      <c r="A184">
        <v>1973</v>
      </c>
      <c r="B184" s="54">
        <v>44484</v>
      </c>
      <c r="C184">
        <v>3.6227491771666509E-2</v>
      </c>
    </row>
    <row r="185" spans="1:50" x14ac:dyDescent="0.25">
      <c r="A185">
        <v>1974</v>
      </c>
      <c r="B185" s="54">
        <v>44482</v>
      </c>
      <c r="C185">
        <v>4.4819812338629528E-2</v>
      </c>
    </row>
    <row r="186" spans="1:50" x14ac:dyDescent="0.25">
      <c r="A186">
        <v>1975</v>
      </c>
      <c r="B186" s="54">
        <v>44490</v>
      </c>
      <c r="C186">
        <v>3.6232363384898214E-3</v>
      </c>
    </row>
    <row r="187" spans="1:50" x14ac:dyDescent="0.25">
      <c r="A187">
        <v>1976</v>
      </c>
      <c r="B187" s="54">
        <v>44483</v>
      </c>
      <c r="C187">
        <v>2.4118302366544553E-2</v>
      </c>
    </row>
    <row r="188" spans="1:50" x14ac:dyDescent="0.25">
      <c r="A188">
        <v>1977</v>
      </c>
      <c r="B188" s="54">
        <v>44482</v>
      </c>
      <c r="C188">
        <v>4.4819812339695564E-2</v>
      </c>
    </row>
    <row r="189" spans="1:50" x14ac:dyDescent="0.25">
      <c r="A189">
        <v>1978</v>
      </c>
      <c r="B189" s="54">
        <v>44482</v>
      </c>
      <c r="C189">
        <v>3.7946043977279409E-3</v>
      </c>
    </row>
    <row r="190" spans="1:50" x14ac:dyDescent="0.25">
      <c r="A190">
        <v>1979</v>
      </c>
      <c r="B190" s="54">
        <v>44484</v>
      </c>
      <c r="C190">
        <v>1.5690073200163024E-2</v>
      </c>
    </row>
    <row r="191" spans="1:50" x14ac:dyDescent="0.25">
      <c r="A191">
        <v>1980</v>
      </c>
      <c r="B191" s="54">
        <v>44482</v>
      </c>
      <c r="C191">
        <v>4.4819812341346577E-2</v>
      </c>
    </row>
    <row r="192" spans="1:50" x14ac:dyDescent="0.25">
      <c r="A192">
        <v>1981</v>
      </c>
      <c r="B192" s="54">
        <v>44487</v>
      </c>
      <c r="C192">
        <v>1.4660413646275017E-2</v>
      </c>
    </row>
    <row r="193" spans="1:3" x14ac:dyDescent="0.25">
      <c r="A193">
        <v>1982</v>
      </c>
      <c r="B193" s="54">
        <v>44482</v>
      </c>
      <c r="C193">
        <v>4.4819812342486109E-2</v>
      </c>
    </row>
    <row r="194" spans="1:3" x14ac:dyDescent="0.25">
      <c r="A194">
        <v>1983</v>
      </c>
      <c r="B194" s="54">
        <v>44482</v>
      </c>
      <c r="C194">
        <v>2.3108339744201345E-2</v>
      </c>
    </row>
    <row r="195" spans="1:3" x14ac:dyDescent="0.25">
      <c r="A195">
        <v>1984</v>
      </c>
      <c r="B195" s="54">
        <v>44482</v>
      </c>
      <c r="C195">
        <v>4.4819812344191412E-2</v>
      </c>
    </row>
    <row r="196" spans="1:3" x14ac:dyDescent="0.25">
      <c r="A196">
        <v>1985</v>
      </c>
      <c r="B196" s="54">
        <v>44482</v>
      </c>
      <c r="C196">
        <v>3.7296630393893526E-2</v>
      </c>
    </row>
    <row r="197" spans="1:3" x14ac:dyDescent="0.25">
      <c r="A197">
        <v>1986</v>
      </c>
      <c r="B197" s="54">
        <v>44482</v>
      </c>
      <c r="C197">
        <v>2.3703647848251741E-2</v>
      </c>
    </row>
    <row r="198" spans="1:3" x14ac:dyDescent="0.25">
      <c r="A198">
        <v>1987</v>
      </c>
      <c r="B198" s="54">
        <v>44482</v>
      </c>
      <c r="C198">
        <v>6.6873020799625982E-3</v>
      </c>
    </row>
    <row r="199" spans="1:3" x14ac:dyDescent="0.25">
      <c r="A199">
        <v>1988</v>
      </c>
      <c r="B199" s="54">
        <v>44482</v>
      </c>
      <c r="C199">
        <v>2.3431656077267493E-2</v>
      </c>
    </row>
    <row r="200" spans="1:3" x14ac:dyDescent="0.25">
      <c r="A200">
        <v>1989</v>
      </c>
      <c r="B200" s="54">
        <v>44482</v>
      </c>
      <c r="C200">
        <v>4.1186144570891425E-2</v>
      </c>
    </row>
    <row r="201" spans="1:3" x14ac:dyDescent="0.25">
      <c r="A201">
        <v>1990</v>
      </c>
      <c r="B201" s="54">
        <v>44485</v>
      </c>
      <c r="C201">
        <v>1.368373195255046E-2</v>
      </c>
    </row>
    <row r="202" spans="1:3" x14ac:dyDescent="0.25">
      <c r="A202">
        <v>1991</v>
      </c>
      <c r="B202" s="54">
        <v>44482</v>
      </c>
      <c r="C202">
        <v>0.10391452014932923</v>
      </c>
    </row>
    <row r="203" spans="1:3" x14ac:dyDescent="0.25">
      <c r="A203">
        <v>1992</v>
      </c>
      <c r="B203" s="54">
        <v>44482</v>
      </c>
      <c r="C203">
        <v>3.6629485852419319E-2</v>
      </c>
    </row>
    <row r="204" spans="1:3" x14ac:dyDescent="0.25">
      <c r="A204">
        <v>1993</v>
      </c>
      <c r="B204" s="54">
        <v>44490</v>
      </c>
      <c r="C204">
        <v>1.5929528382938596E-2</v>
      </c>
    </row>
    <row r="205" spans="1:3" x14ac:dyDescent="0.25">
      <c r="A205">
        <v>1994</v>
      </c>
      <c r="B205" s="54">
        <v>44482</v>
      </c>
      <c r="C205">
        <v>4.4819812349245813E-2</v>
      </c>
    </row>
    <row r="206" spans="1:3" x14ac:dyDescent="0.25">
      <c r="A206">
        <v>1995</v>
      </c>
      <c r="B206" s="54">
        <v>44482</v>
      </c>
      <c r="C206">
        <v>4.4819812349661481E-2</v>
      </c>
    </row>
    <row r="207" spans="1:3" x14ac:dyDescent="0.25">
      <c r="A207">
        <v>1999</v>
      </c>
      <c r="B207" s="54">
        <v>44486</v>
      </c>
      <c r="C207">
        <v>4.185446234592094E-2</v>
      </c>
    </row>
    <row r="208" spans="1:3" x14ac:dyDescent="0.25">
      <c r="A208">
        <v>2000</v>
      </c>
      <c r="B208" s="54">
        <v>44482</v>
      </c>
      <c r="C208">
        <v>3.3996838901680815E-2</v>
      </c>
    </row>
    <row r="209" spans="1:3" x14ac:dyDescent="0.25">
      <c r="A209">
        <v>2001</v>
      </c>
      <c r="B209" s="54">
        <v>44482</v>
      </c>
      <c r="C209">
        <v>4.4819812351218014E-2</v>
      </c>
    </row>
    <row r="210" spans="1:3" x14ac:dyDescent="0.25">
      <c r="A210">
        <v>2002</v>
      </c>
      <c r="B210" s="54">
        <v>44485</v>
      </c>
      <c r="C210">
        <v>3.2203911301096344E-2</v>
      </c>
    </row>
    <row r="211" spans="1:3" x14ac:dyDescent="0.25">
      <c r="A211">
        <v>2003</v>
      </c>
      <c r="B211" s="54">
        <v>44482</v>
      </c>
      <c r="C211">
        <v>4.4819812352031585E-2</v>
      </c>
    </row>
    <row r="212" spans="1:3" x14ac:dyDescent="0.25">
      <c r="A212">
        <v>2004</v>
      </c>
      <c r="B212" s="54">
        <v>44482</v>
      </c>
      <c r="C212">
        <v>4.4819812352586919E-2</v>
      </c>
    </row>
    <row r="213" spans="1:3" x14ac:dyDescent="0.25">
      <c r="A213">
        <v>2005</v>
      </c>
      <c r="B213" s="54">
        <v>44483</v>
      </c>
      <c r="C213">
        <v>4.0084560198507257E-2</v>
      </c>
    </row>
    <row r="214" spans="1:3" x14ac:dyDescent="0.25">
      <c r="A214">
        <v>2006</v>
      </c>
      <c r="B214" s="54">
        <v>44482</v>
      </c>
      <c r="C214">
        <v>4.4819812353064203E-2</v>
      </c>
    </row>
    <row r="215" spans="1:3" x14ac:dyDescent="0.25">
      <c r="A215">
        <v>2007</v>
      </c>
      <c r="B215" s="54">
        <v>44487</v>
      </c>
      <c r="C215">
        <v>2.6416316072254031E-2</v>
      </c>
    </row>
    <row r="216" spans="1:3" x14ac:dyDescent="0.25">
      <c r="A216">
        <v>2008</v>
      </c>
      <c r="B216" s="54">
        <v>44482</v>
      </c>
      <c r="C216">
        <v>0.14720593338737686</v>
      </c>
    </row>
    <row r="217" spans="1:3" x14ac:dyDescent="0.25">
      <c r="A217">
        <v>2009</v>
      </c>
      <c r="B217" s="54">
        <v>44482</v>
      </c>
      <c r="C217">
        <v>4.4819812354756072E-2</v>
      </c>
    </row>
    <row r="218" spans="1:3" x14ac:dyDescent="0.25">
      <c r="A218">
        <v>2010</v>
      </c>
      <c r="B218" s="54">
        <v>44482</v>
      </c>
      <c r="C218">
        <v>5.8489441672838427E-2</v>
      </c>
    </row>
    <row r="219" spans="1:3" x14ac:dyDescent="0.25">
      <c r="A219">
        <v>2011</v>
      </c>
      <c r="B219" s="54">
        <v>44482</v>
      </c>
      <c r="C219">
        <v>3.7873237738949128E-2</v>
      </c>
    </row>
    <row r="220" spans="1:3" x14ac:dyDescent="0.25">
      <c r="A220">
        <v>2012</v>
      </c>
      <c r="B220" s="54">
        <v>44482</v>
      </c>
      <c r="C220">
        <v>4.4819812356383104E-2</v>
      </c>
    </row>
    <row r="221" spans="1:3" x14ac:dyDescent="0.25">
      <c r="A221">
        <v>2013</v>
      </c>
      <c r="B221" s="54">
        <v>44482</v>
      </c>
      <c r="C221">
        <v>4.481981235716781E-2</v>
      </c>
    </row>
    <row r="222" spans="1:3" x14ac:dyDescent="0.25">
      <c r="A222">
        <v>2014</v>
      </c>
      <c r="B222" s="54">
        <v>44491</v>
      </c>
      <c r="C222">
        <v>1.4320619389890044E-2</v>
      </c>
    </row>
    <row r="223" spans="1:3" x14ac:dyDescent="0.25">
      <c r="A223">
        <v>2015</v>
      </c>
      <c r="B223" s="54">
        <v>44482</v>
      </c>
      <c r="C223">
        <v>4.481981235867849E-2</v>
      </c>
    </row>
    <row r="224" spans="1:3" x14ac:dyDescent="0.25">
      <c r="A224">
        <v>2016</v>
      </c>
      <c r="B224" s="54">
        <v>44482</v>
      </c>
      <c r="C224">
        <v>4.4819812359274569E-2</v>
      </c>
    </row>
    <row r="225" spans="1:3" x14ac:dyDescent="0.25">
      <c r="A225">
        <v>2017</v>
      </c>
      <c r="B225" s="54">
        <v>44485</v>
      </c>
      <c r="C225">
        <v>3.3484196451776915E-2</v>
      </c>
    </row>
    <row r="226" spans="1:3" x14ac:dyDescent="0.25">
      <c r="A226">
        <v>2018</v>
      </c>
      <c r="B226" s="54">
        <v>44482</v>
      </c>
      <c r="C226">
        <v>4.4819812360612277E-2</v>
      </c>
    </row>
    <row r="227" spans="1:3" x14ac:dyDescent="0.25">
      <c r="A227">
        <v>2019</v>
      </c>
      <c r="B227" s="54">
        <v>44482</v>
      </c>
      <c r="C227">
        <v>4.4819812361540201E-2</v>
      </c>
    </row>
    <row r="228" spans="1:3" x14ac:dyDescent="0.25">
      <c r="A228">
        <v>2020</v>
      </c>
      <c r="B228" s="54">
        <v>44482</v>
      </c>
      <c r="C228">
        <v>4.4819812361886369E-2</v>
      </c>
    </row>
    <row r="229" spans="1:3" x14ac:dyDescent="0.25">
      <c r="A229">
        <v>2021</v>
      </c>
      <c r="B229" s="54">
        <v>44487</v>
      </c>
      <c r="C229">
        <v>2.6416316081348423E-2</v>
      </c>
    </row>
  </sheetData>
  <pageMargins left="0.7" right="0.7" top="0.75" bottom="0.75" header="0.3" footer="0.3"/>
  <pageSetup orientation="portrait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0DBC410-0077-44FB-94B3-59E80EA9438B}">
  <dimension ref="A1:AX229"/>
  <sheetViews>
    <sheetView workbookViewId="0">
      <pane xSplit="2" ySplit="1" topLeftCell="C167" activePane="bottomRight" state="frozen"/>
      <selection pane="topRight" activeCell="C1" sqref="C1"/>
      <selection pane="bottomLeft" activeCell="A2" sqref="A2"/>
      <selection pane="bottomRight" activeCell="C1" sqref="C1:AX1"/>
    </sheetView>
  </sheetViews>
  <sheetFormatPr defaultRowHeight="15" x14ac:dyDescent="0.25"/>
  <sheetData>
    <row r="1" spans="1:50" s="13" customFormat="1" ht="12.75" x14ac:dyDescent="0.2">
      <c r="A1" s="12" t="s">
        <v>7</v>
      </c>
      <c r="B1" s="12" t="s">
        <v>55</v>
      </c>
      <c r="C1" s="12">
        <v>1971</v>
      </c>
      <c r="D1" s="12">
        <v>1972</v>
      </c>
      <c r="E1" s="12">
        <v>1973</v>
      </c>
      <c r="F1" s="12">
        <v>1974</v>
      </c>
      <c r="G1" s="12">
        <v>1975</v>
      </c>
      <c r="H1" s="12">
        <v>1976</v>
      </c>
      <c r="I1" s="12">
        <v>1977</v>
      </c>
      <c r="J1" s="12">
        <v>1978</v>
      </c>
      <c r="K1" s="12">
        <v>1979</v>
      </c>
      <c r="L1" s="12">
        <v>1980</v>
      </c>
      <c r="M1" s="12">
        <v>1981</v>
      </c>
      <c r="N1" s="12">
        <v>1982</v>
      </c>
      <c r="O1" s="12">
        <v>1983</v>
      </c>
      <c r="P1" s="12">
        <v>1984</v>
      </c>
      <c r="Q1" s="12">
        <v>1985</v>
      </c>
      <c r="R1" s="12">
        <v>1986</v>
      </c>
      <c r="S1" s="12">
        <v>1987</v>
      </c>
      <c r="T1" s="12">
        <v>1988</v>
      </c>
      <c r="U1" s="12">
        <v>1989</v>
      </c>
      <c r="V1" s="12">
        <v>1990</v>
      </c>
      <c r="W1" s="12">
        <v>1991</v>
      </c>
      <c r="X1" s="12">
        <v>1992</v>
      </c>
      <c r="Y1" s="12">
        <v>1993</v>
      </c>
      <c r="Z1" s="12">
        <v>1994</v>
      </c>
      <c r="AA1" s="12">
        <v>1995</v>
      </c>
      <c r="AB1" s="12">
        <v>1999</v>
      </c>
      <c r="AC1" s="12">
        <v>2000</v>
      </c>
      <c r="AD1" s="12">
        <v>2001</v>
      </c>
      <c r="AE1" s="12">
        <v>2002</v>
      </c>
      <c r="AF1" s="12">
        <v>2003</v>
      </c>
      <c r="AG1" s="12">
        <v>2004</v>
      </c>
      <c r="AH1" s="12">
        <v>2005</v>
      </c>
      <c r="AI1" s="12">
        <v>2006</v>
      </c>
      <c r="AJ1" s="12">
        <v>2007</v>
      </c>
      <c r="AK1" s="12">
        <v>2008</v>
      </c>
      <c r="AL1" s="12">
        <v>2009</v>
      </c>
      <c r="AM1" s="12">
        <v>2010</v>
      </c>
      <c r="AN1" s="12">
        <v>2011</v>
      </c>
      <c r="AO1" s="12">
        <v>2012</v>
      </c>
      <c r="AP1" s="12">
        <v>2013</v>
      </c>
      <c r="AQ1" s="12">
        <v>2014</v>
      </c>
      <c r="AR1" s="12">
        <v>2015</v>
      </c>
      <c r="AS1" s="12">
        <v>2016</v>
      </c>
      <c r="AT1" s="12">
        <v>2017</v>
      </c>
      <c r="AU1" s="12">
        <v>2018</v>
      </c>
      <c r="AV1" s="12">
        <v>2019</v>
      </c>
      <c r="AW1" s="12">
        <v>2020</v>
      </c>
      <c r="AX1" s="12">
        <v>2021</v>
      </c>
    </row>
    <row r="2" spans="1:50" x14ac:dyDescent="0.25">
      <c r="A2" s="41">
        <v>44347</v>
      </c>
      <c r="B2" s="52">
        <v>151</v>
      </c>
      <c r="C2" s="59">
        <f>IF($A2&lt;=C$178,'MissFill 1'!B5,"")</f>
        <v>1</v>
      </c>
      <c r="D2" s="59">
        <f>IF($A2&lt;=D$178,'MissFill 1'!C5,"")</f>
        <v>0.23278636314473708</v>
      </c>
      <c r="E2" s="59">
        <f>IF($A2&lt;=E$178,'MissFill 1'!D5,"")</f>
        <v>0.2239028918722005</v>
      </c>
      <c r="F2" s="59">
        <f>IF($A2&lt;=F$178,'MissFill 1'!E5,"")</f>
        <v>0</v>
      </c>
      <c r="G2" s="59">
        <f>IF($A2&lt;=G$178,'MissFill 1'!F5,"")</f>
        <v>0.17789804992807631</v>
      </c>
      <c r="H2" s="59">
        <f>IF($A2&lt;=H$178,'MissFill 1'!G5,"")</f>
        <v>0.30402379965421561</v>
      </c>
      <c r="I2" s="59">
        <f>IF($A2&lt;=I$178,'MissFill 1'!H5,"")</f>
        <v>0.20881708333524024</v>
      </c>
      <c r="J2" s="59">
        <f>IF($A2&lt;=J$178,'MissFill 1'!I5,"")</f>
        <v>0.28941049379625139</v>
      </c>
      <c r="K2" s="59">
        <f>IF($A2&lt;=K$178,'MissFill 1'!J5,"")</f>
        <v>0.34448603584905663</v>
      </c>
      <c r="L2" s="59">
        <f>IF($A2&lt;=L$178,'MissFill 1'!K5,"")</f>
        <v>0.43792781392833718</v>
      </c>
      <c r="M2" s="59">
        <f>IF($A2&lt;=M$178,'MissFill 1'!L5,"")</f>
        <v>0.36437824370275096</v>
      </c>
      <c r="N2" s="59">
        <f>IF($A2&lt;=N$178,'MissFill 1'!M5,"")</f>
        <v>0.37605469230784416</v>
      </c>
      <c r="O2" s="59">
        <f>IF($A2&lt;=O$178,'MissFill 1'!N5,"")</f>
        <v>0.57857366919311504</v>
      </c>
      <c r="P2" s="59">
        <f>IF($A2&lt;=P$178,'MissFill 1'!O5,"")</f>
        <v>0.53201923280657715</v>
      </c>
      <c r="Q2" s="59">
        <f>IF($A2&lt;=Q$178,'MissFill 1'!P5,"")</f>
        <v>0.25215556514874182</v>
      </c>
      <c r="R2" s="59">
        <f>IF($A2&lt;=R$178,'MissFill 1'!Q5,"")</f>
        <v>0.10237865127435884</v>
      </c>
      <c r="S2" s="59">
        <f>IF($A2&lt;=S$178,'MissFill 1'!R5,"")</f>
        <v>0.20940806128133357</v>
      </c>
      <c r="T2" s="59">
        <f>IF($A2&lt;=T$178,'MissFill 1'!S5,"")</f>
        <v>0.11845176807622496</v>
      </c>
      <c r="U2" s="59">
        <f>IF($A2&lt;=U$178,'MissFill 1'!T5,"")</f>
        <v>0.60842086681238428</v>
      </c>
      <c r="V2" s="59">
        <f>IF($A2&lt;=V$178,'MissFill 1'!U5,"")</f>
        <v>0.25728043895209607</v>
      </c>
      <c r="W2" s="59">
        <f>IF($A2&lt;=W$178,'MissFill 1'!V5,"")</f>
        <v>0.22048029223200849</v>
      </c>
      <c r="X2" s="59">
        <f>IF($A2&lt;=X$178,'MissFill 1'!W5,"")</f>
        <v>0.42482575416210294</v>
      </c>
      <c r="Y2" s="59">
        <f>IF($A2&lt;=Y$178,'MissFill 1'!X5,"")</f>
        <v>0.94291278902995357</v>
      </c>
      <c r="Z2" s="59">
        <f>IF($A2&lt;=Z$178,'MissFill 1'!Y5,"")</f>
        <v>0</v>
      </c>
      <c r="AA2" s="59">
        <f>IF($A2&lt;=AA$178,'MissFill 1'!Z5,"")</f>
        <v>0.27192480560790472</v>
      </c>
      <c r="AB2" s="59">
        <f>IF($A2&lt;=AB$178,'MissFill 1'!AA5,"")</f>
        <v>0.57927314627837956</v>
      </c>
      <c r="AC2" s="59">
        <f>IF($A2&lt;=AC$178,'MissFill 1'!AB5,"")</f>
        <v>0.20820728905544927</v>
      </c>
      <c r="AD2" s="59">
        <f>IF($A2&lt;=AD$178,'MissFill 1'!AC5,"")</f>
        <v>0.23326615633662956</v>
      </c>
      <c r="AE2" s="59">
        <f>IF($A2&lt;=AE$178,'MissFill 1'!AD5,"")</f>
        <v>0.28924578722351296</v>
      </c>
      <c r="AF2" s="59">
        <f>IF($A2&lt;=AF$178,'MissFill 1'!AE5,"")</f>
        <v>0.2445757405556433</v>
      </c>
      <c r="AG2" s="59">
        <f>IF($A2&lt;=AG$178,'MissFill 1'!AF5,"")</f>
        <v>0.36504859812344431</v>
      </c>
      <c r="AH2" s="59">
        <f>IF($A2&lt;=AH$178,'MissFill 1'!AG5,"")</f>
        <v>0.13969219193770765</v>
      </c>
      <c r="AI2" s="59">
        <f>IF($A2&lt;=AI$178,'MissFill 1'!AH5,"")</f>
        <v>0.17314452525991939</v>
      </c>
      <c r="AJ2" s="59">
        <f>IF($A2&lt;=AJ$178,'MissFill 1'!AI5,"")</f>
        <v>0.10525026146649787</v>
      </c>
      <c r="AK2" s="59">
        <f>IF($A2&lt;=AK$178,'MissFill 1'!AJ5,"")</f>
        <v>0.32060333668611357</v>
      </c>
      <c r="AL2" s="59">
        <f>IF($A2&lt;=AL$178,'MissFill 1'!AK5,"")</f>
        <v>0.6874991549845082</v>
      </c>
      <c r="AM2" s="59">
        <f>IF($A2&lt;=AM$178,'MissFill 1'!AL5,"")</f>
        <v>0.27067891256171034</v>
      </c>
      <c r="AN2" s="59">
        <f>IF($A2&lt;=AN$178,'MissFill 1'!AM5,"")</f>
        <v>0.28112448324356032</v>
      </c>
      <c r="AO2" s="59">
        <f>IF($A2&lt;=AO$178,'MissFill 1'!AN5,"")</f>
        <v>0.51996623499384853</v>
      </c>
      <c r="AP2" s="59">
        <f>IF($A2&lt;=AP$178,'MissFill 1'!AO5,"")</f>
        <v>0.51740763580900762</v>
      </c>
      <c r="AQ2" s="59">
        <f>IF($A2&lt;=AQ$178,'MissFill 1'!AP5,"")</f>
        <v>0.3118760260858881</v>
      </c>
      <c r="AR2" s="59">
        <f>IF($A2&lt;=AR$178,'MissFill 1'!AQ5,"")</f>
        <v>0.68623942446220909</v>
      </c>
      <c r="AS2" s="59">
        <f>IF($A2&lt;=AS$178,'MissFill 1'!AR5,"")</f>
        <v>0.39372252211816894</v>
      </c>
      <c r="AT2" s="59">
        <f>IF($A2&lt;=AT$178,'MissFill 1'!AS5,"")</f>
        <v>0.40045946524027604</v>
      </c>
      <c r="AU2" s="59">
        <f>IF($A2&lt;=AU$178,'MissFill 1'!AT5,"")</f>
        <v>0.48512540772314106</v>
      </c>
      <c r="AV2" s="59">
        <f>IF($A2&lt;=AV$178,'MissFill 1'!AU5,"")</f>
        <v>0.614894880416198</v>
      </c>
      <c r="AW2" s="59">
        <f>IF($A2&lt;=AW$178,'MissFill 1'!AV5,"")</f>
        <v>0.22961358635277257</v>
      </c>
      <c r="AX2" s="59">
        <f>IF($A2&lt;=AX$178,'MissFill 1'!AW5,"")</f>
        <v>0.29179922694738747</v>
      </c>
    </row>
    <row r="3" spans="1:50" x14ac:dyDescent="0.25">
      <c r="A3" s="41">
        <v>44348</v>
      </c>
      <c r="B3" s="52">
        <v>152</v>
      </c>
      <c r="C3" s="59">
        <f>IF($A3&lt;=C$178,'MissFill 1'!B6,"")</f>
        <v>0</v>
      </c>
      <c r="D3" s="59">
        <f>IF($A3&lt;=D$178,'MissFill 1'!C6,"")</f>
        <v>0</v>
      </c>
      <c r="E3" s="59">
        <f>IF($A3&lt;=E$178,'MissFill 1'!D6,"")</f>
        <v>0</v>
      </c>
      <c r="F3" s="59">
        <f>IF($A3&lt;=F$178,'MissFill 1'!E6,"")</f>
        <v>0</v>
      </c>
      <c r="G3" s="59">
        <f>IF($A3&lt;=G$178,'MissFill 1'!F6,"")</f>
        <v>0</v>
      </c>
      <c r="H3" s="59">
        <f>IF($A3&lt;=H$178,'MissFill 1'!G6,"")</f>
        <v>0</v>
      </c>
      <c r="I3" s="59">
        <f>IF($A3&lt;=I$178,'MissFill 1'!H6,"")</f>
        <v>0</v>
      </c>
      <c r="J3" s="59">
        <f>IF($A3&lt;=J$178,'MissFill 1'!I6,"")</f>
        <v>0</v>
      </c>
      <c r="K3" s="59">
        <f>IF($A3&lt;=K$178,'MissFill 1'!J6,"")</f>
        <v>0</v>
      </c>
      <c r="L3" s="59">
        <f>IF($A3&lt;=L$178,'MissFill 1'!K6,"")</f>
        <v>0</v>
      </c>
      <c r="M3" s="59">
        <f>IF($A3&lt;=M$178,'MissFill 1'!L6,"")</f>
        <v>0</v>
      </c>
      <c r="N3" s="59">
        <f>IF($A3&lt;=N$178,'MissFill 1'!M6,"")</f>
        <v>0</v>
      </c>
      <c r="O3" s="59">
        <f>IF($A3&lt;=O$178,'MissFill 1'!N6,"")</f>
        <v>0</v>
      </c>
      <c r="P3" s="59">
        <f>IF($A3&lt;=P$178,'MissFill 1'!O6,"")</f>
        <v>0</v>
      </c>
      <c r="Q3" s="59">
        <f>IF($A3&lt;=Q$178,'MissFill 1'!P6,"")</f>
        <v>0</v>
      </c>
      <c r="R3" s="59">
        <f>IF($A3&lt;=R$178,'MissFill 1'!Q6,"")</f>
        <v>0</v>
      </c>
      <c r="S3" s="59">
        <f>IF($A3&lt;=S$178,'MissFill 1'!R6,"")</f>
        <v>0</v>
      </c>
      <c r="T3" s="59">
        <f>IF($A3&lt;=T$178,'MissFill 1'!S6,"")</f>
        <v>0</v>
      </c>
      <c r="U3" s="59">
        <f>IF($A3&lt;=U$178,'MissFill 1'!T6,"")</f>
        <v>0</v>
      </c>
      <c r="V3" s="59">
        <f>IF($A3&lt;=V$178,'MissFill 1'!U6,"")</f>
        <v>0</v>
      </c>
      <c r="W3" s="59">
        <f>IF($A3&lt;=W$178,'MissFill 1'!V6,"")</f>
        <v>0</v>
      </c>
      <c r="X3" s="59">
        <f>IF($A3&lt;=X$178,'MissFill 1'!W6,"")</f>
        <v>0</v>
      </c>
      <c r="Y3" s="59">
        <f>IF($A3&lt;=Y$178,'MissFill 1'!X6,"")</f>
        <v>0</v>
      </c>
      <c r="Z3" s="59">
        <f>IF($A3&lt;=Z$178,'MissFill 1'!Y6,"")</f>
        <v>0</v>
      </c>
      <c r="AA3" s="59">
        <f>IF($A3&lt;=AA$178,'MissFill 1'!Z6,"")</f>
        <v>0</v>
      </c>
      <c r="AB3" s="59">
        <f>IF($A3&lt;=AB$178,'MissFill 1'!AA6,"")</f>
        <v>0</v>
      </c>
      <c r="AC3" s="59">
        <f>IF($A3&lt;=AC$178,'MissFill 1'!AB6,"")</f>
        <v>0</v>
      </c>
      <c r="AD3" s="59">
        <f>IF($A3&lt;=AD$178,'MissFill 1'!AC6,"")</f>
        <v>0</v>
      </c>
      <c r="AE3" s="59">
        <f>IF($A3&lt;=AE$178,'MissFill 1'!AD6,"")</f>
        <v>0</v>
      </c>
      <c r="AF3" s="59">
        <f>IF($A3&lt;=AF$178,'MissFill 1'!AE6,"")</f>
        <v>0</v>
      </c>
      <c r="AG3" s="59">
        <f>IF($A3&lt;=AG$178,'MissFill 1'!AF6,"")</f>
        <v>0</v>
      </c>
      <c r="AH3" s="59">
        <f>IF($A3&lt;=AH$178,'MissFill 1'!AG6,"")</f>
        <v>0</v>
      </c>
      <c r="AI3" s="59">
        <f>IF($A3&lt;=AI$178,'MissFill 1'!AH6,"")</f>
        <v>0</v>
      </c>
      <c r="AJ3" s="59">
        <f>IF($A3&lt;=AJ$178,'MissFill 1'!AI6,"")</f>
        <v>0</v>
      </c>
      <c r="AK3" s="59">
        <f>IF($A3&lt;=AK$178,'MissFill 1'!AJ6,"")</f>
        <v>0</v>
      </c>
      <c r="AL3" s="59">
        <f>IF($A3&lt;=AL$178,'MissFill 1'!AK6,"")</f>
        <v>0</v>
      </c>
      <c r="AM3" s="59">
        <f>IF($A3&lt;=AM$178,'MissFill 1'!AL6,"")</f>
        <v>0</v>
      </c>
      <c r="AN3" s="59">
        <f>IF($A3&lt;=AN$178,'MissFill 1'!AM6,"")</f>
        <v>0</v>
      </c>
      <c r="AO3" s="59">
        <f>IF($A3&lt;=AO$178,'MissFill 1'!AN6,"")</f>
        <v>0</v>
      </c>
      <c r="AP3" s="59">
        <f>IF($A3&lt;=AP$178,'MissFill 1'!AO6,"")</f>
        <v>0</v>
      </c>
      <c r="AQ3" s="59">
        <f>IF($A3&lt;=AQ$178,'MissFill 1'!AP6,"")</f>
        <v>0</v>
      </c>
      <c r="AR3" s="59">
        <f>IF($A3&lt;=AR$178,'MissFill 1'!AQ6,"")</f>
        <v>0</v>
      </c>
      <c r="AS3" s="59">
        <f>IF($A3&lt;=AS$178,'MissFill 1'!AR6,"")</f>
        <v>0</v>
      </c>
      <c r="AT3" s="59">
        <f>IF($A3&lt;=AT$178,'MissFill 1'!AS6,"")</f>
        <v>0</v>
      </c>
      <c r="AU3" s="59">
        <f>IF($A3&lt;=AU$178,'MissFill 1'!AT6,"")</f>
        <v>0</v>
      </c>
      <c r="AV3" s="59">
        <f>IF($A3&lt;=AV$178,'MissFill 1'!AU6,"")</f>
        <v>0</v>
      </c>
      <c r="AW3" s="59">
        <f>IF($A3&lt;=AW$178,'MissFill 1'!AV6,"")</f>
        <v>0</v>
      </c>
      <c r="AX3" s="59">
        <f>IF($A3&lt;=AX$178,'MissFill 1'!AW6,"")</f>
        <v>0</v>
      </c>
    </row>
    <row r="4" spans="1:50" x14ac:dyDescent="0.25">
      <c r="A4" s="41">
        <v>44349</v>
      </c>
      <c r="B4" s="52">
        <v>153</v>
      </c>
      <c r="C4" s="59">
        <f>IF($A4&lt;=C$178,'MissFill 1'!B7,"")</f>
        <v>0</v>
      </c>
      <c r="D4" s="59">
        <f>IF($A4&lt;=D$178,'MissFill 1'!C7,"")</f>
        <v>0.46557272628946145</v>
      </c>
      <c r="E4" s="59">
        <f>IF($A4&lt;=E$178,'MissFill 1'!D7,"")</f>
        <v>0.44780578374438867</v>
      </c>
      <c r="F4" s="59">
        <f>IF($A4&lt;=F$178,'MissFill 1'!E7,"")</f>
        <v>0</v>
      </c>
      <c r="G4" s="59">
        <f>IF($A4&lt;=G$178,'MissFill 1'!F7,"")</f>
        <v>0.35579609985614286</v>
      </c>
      <c r="H4" s="59">
        <f>IF($A4&lt;=H$178,'MissFill 1'!G7,"")</f>
        <v>0.60804759930841457</v>
      </c>
      <c r="I4" s="59">
        <f>IF($A4&lt;=I$178,'MissFill 1'!H7,"")</f>
        <v>0.4176341666704691</v>
      </c>
      <c r="J4" s="59">
        <f>IF($A4&lt;=J$178,'MissFill 1'!I7,"")</f>
        <v>0.57882098759248679</v>
      </c>
      <c r="K4" s="59">
        <f>IF($A4&lt;=K$178,'MissFill 1'!J7,"")</f>
        <v>0.68897207169809427</v>
      </c>
      <c r="L4" s="59">
        <f>IF($A4&lt;=L$178,'MissFill 1'!K7,"")</f>
        <v>0.87585562785665028</v>
      </c>
      <c r="M4" s="59">
        <f>IF($A4&lt;=M$178,'MissFill 1'!L7,"")</f>
        <v>0.72875648740548216</v>
      </c>
      <c r="N4" s="59">
        <f>IF($A4&lt;=N$178,'MissFill 1'!M7,"")</f>
        <v>0.7521093846156679</v>
      </c>
      <c r="O4" s="59">
        <f>IF($A4&lt;=O$178,'MissFill 1'!N7,"")</f>
        <v>1.1571473383861983</v>
      </c>
      <c r="P4" s="59">
        <f>IF($A4&lt;=P$178,'MissFill 1'!O7,"")</f>
        <v>1.0640384656131252</v>
      </c>
      <c r="Q4" s="59">
        <f>IF($A4&lt;=Q$178,'MissFill 1'!P7,"")</f>
        <v>0.50431113029746988</v>
      </c>
      <c r="R4" s="59">
        <f>IF($A4&lt;=R$178,'MissFill 1'!Q7,"")</f>
        <v>0.20475730254871213</v>
      </c>
      <c r="S4" s="59">
        <f>IF($A4&lt;=S$178,'MissFill 1'!R7,"")</f>
        <v>0.4188161225626556</v>
      </c>
      <c r="T4" s="59">
        <f>IF($A4&lt;=T$178,'MissFill 1'!S7,"")</f>
        <v>0.23690353615244344</v>
      </c>
      <c r="U4" s="59">
        <f>IF($A4&lt;=U$178,'MissFill 1'!T7,"")</f>
        <v>1.2168417336247352</v>
      </c>
      <c r="V4" s="59">
        <f>IF($A4&lt;=V$178,'MissFill 1'!U7,"")</f>
        <v>0.51456087790417815</v>
      </c>
      <c r="W4" s="59">
        <f>IF($A4&lt;=W$178,'MissFill 1'!V7,"")</f>
        <v>0.44096058446400499</v>
      </c>
      <c r="X4" s="59">
        <f>IF($A4&lt;=X$178,'MissFill 1'!W7,"")</f>
        <v>0.84965150832418279</v>
      </c>
      <c r="Y4" s="59">
        <f>IF($A4&lt;=Y$178,'MissFill 1'!X7,"")</f>
        <v>1.8858255780598565</v>
      </c>
      <c r="Z4" s="59">
        <f>IF($A4&lt;=Z$178,'MissFill 1'!Y7,"")</f>
        <v>2</v>
      </c>
      <c r="AA4" s="59">
        <f>IF($A4&lt;=AA$178,'MissFill 1'!Z7,"")</f>
        <v>0.54384961121579478</v>
      </c>
      <c r="AB4" s="59">
        <f>IF($A4&lt;=AB$178,'MissFill 1'!AA7,"")</f>
        <v>1.1585462925567278</v>
      </c>
      <c r="AC4" s="59">
        <f>IF($A4&lt;=AC$178,'MissFill 1'!AB7,"")</f>
        <v>0.41641457811088733</v>
      </c>
      <c r="AD4" s="59">
        <f>IF($A4&lt;=AD$178,'MissFill 1'!AC7,"")</f>
        <v>0.46653231267324652</v>
      </c>
      <c r="AE4" s="59">
        <f>IF($A4&lt;=AE$178,'MissFill 1'!AD7,"")</f>
        <v>0.57849157444701038</v>
      </c>
      <c r="AF4" s="59">
        <f>IF($A4&lt;=AF$178,'MissFill 1'!AE7,"")</f>
        <v>0.48915148111127349</v>
      </c>
      <c r="AG4" s="59">
        <f>IF($A4&lt;=AG$178,'MissFill 1'!AF7,"")</f>
        <v>0.73009719624686886</v>
      </c>
      <c r="AH4" s="59">
        <f>IF($A4&lt;=AH$178,'MissFill 1'!AG7,"")</f>
        <v>0.2793843838754077</v>
      </c>
      <c r="AI4" s="59">
        <f>IF($A4&lt;=AI$178,'MissFill 1'!AH7,"")</f>
        <v>0.3462890505198295</v>
      </c>
      <c r="AJ4" s="59">
        <f>IF($A4&lt;=AJ$178,'MissFill 1'!AI7,"")</f>
        <v>0.21050052293299004</v>
      </c>
      <c r="AK4" s="59">
        <f>IF($A4&lt;=AK$178,'MissFill 1'!AJ7,"")</f>
        <v>0.64120667337220982</v>
      </c>
      <c r="AL4" s="59">
        <f>IF($A4&lt;=AL$178,'MissFill 1'!AK7,"")</f>
        <v>1.3749983099689795</v>
      </c>
      <c r="AM4" s="59">
        <f>IF($A4&lt;=AM$178,'MissFill 1'!AL7,"")</f>
        <v>0.54135782512340624</v>
      </c>
      <c r="AN4" s="59">
        <f>IF($A4&lt;=AN$178,'MissFill 1'!AM7,"")</f>
        <v>0.56224896648710565</v>
      </c>
      <c r="AO4" s="59">
        <f>IF($A4&lt;=AO$178,'MissFill 1'!AN7,"")</f>
        <v>1.0399324699876695</v>
      </c>
      <c r="AP4" s="59">
        <f>IF($A4&lt;=AP$178,'MissFill 1'!AO7,"")</f>
        <v>1.0348152716179877</v>
      </c>
      <c r="AQ4" s="59">
        <f>IF($A4&lt;=AQ$178,'MissFill 1'!AP7,"")</f>
        <v>0.62375205217175966</v>
      </c>
      <c r="AR4" s="59">
        <f>IF($A4&lt;=AR$178,'MissFill 1'!AQ7,"")</f>
        <v>1.3724788489243822</v>
      </c>
      <c r="AS4" s="59">
        <f>IF($A4&lt;=AS$178,'MissFill 1'!AR7,"")</f>
        <v>0.78744504423631712</v>
      </c>
      <c r="AT4" s="59">
        <f>IF($A4&lt;=AT$178,'MissFill 1'!AS7,"")</f>
        <v>0.80091893048053076</v>
      </c>
      <c r="AU4" s="59">
        <f>IF($A4&lt;=AU$178,'MissFill 1'!AT7,"")</f>
        <v>0.97025081544625658</v>
      </c>
      <c r="AV4" s="59">
        <f>IF($A4&lt;=AV$178,'MissFill 1'!AU7,"")</f>
        <v>1.2297897608323634</v>
      </c>
      <c r="AW4" s="59">
        <f>IF($A4&lt;=AW$178,'MissFill 1'!AV7,"")</f>
        <v>0.45922717270553287</v>
      </c>
      <c r="AX4" s="59">
        <f>IF($A4&lt;=AX$178,'MissFill 1'!AW7,"")</f>
        <v>0.58359845389475939</v>
      </c>
    </row>
    <row r="5" spans="1:50" x14ac:dyDescent="0.25">
      <c r="A5" s="41">
        <v>44350</v>
      </c>
      <c r="B5" s="52">
        <v>154</v>
      </c>
      <c r="C5" s="59">
        <f>IF($A5&lt;=C$178,'MissFill 1'!B8,"")</f>
        <v>0</v>
      </c>
      <c r="D5" s="59">
        <f>IF($A5&lt;=D$178,'MissFill 1'!C8,"")</f>
        <v>3</v>
      </c>
      <c r="E5" s="59">
        <f>IF($A5&lt;=E$178,'MissFill 1'!D8,"")</f>
        <v>0.38479502259374843</v>
      </c>
      <c r="F5" s="59">
        <f>IF($A5&lt;=F$178,'MissFill 1'!E8,"")</f>
        <v>0</v>
      </c>
      <c r="G5" s="59">
        <f>IF($A5&lt;=G$178,'MissFill 1'!F8,"")</f>
        <v>0.30573202324037135</v>
      </c>
      <c r="H5" s="59">
        <f>IF($A5&lt;=H$178,'MissFill 1'!G8,"")</f>
        <v>0</v>
      </c>
      <c r="I5" s="59">
        <f>IF($A5&lt;=I$178,'MissFill 1'!H8,"")</f>
        <v>0</v>
      </c>
      <c r="J5" s="59">
        <f>IF($A5&lt;=J$178,'MissFill 1'!I8,"")</f>
        <v>0.49737507438162587</v>
      </c>
      <c r="K5" s="59">
        <f>IF($A5&lt;=K$178,'MissFill 1'!J8,"")</f>
        <v>0.59202679715021211</v>
      </c>
      <c r="L5" s="59">
        <f>IF($A5&lt;=L$178,'MissFill 1'!K8,"")</f>
        <v>0.75261396423218119</v>
      </c>
      <c r="M5" s="59">
        <f>IF($A5&lt;=M$178,'MissFill 1'!L8,"")</f>
        <v>0.62621314689540042</v>
      </c>
      <c r="N5" s="59">
        <f>IF($A5&lt;=N$178,'MissFill 1'!M8,"")</f>
        <v>0.6462800574531089</v>
      </c>
      <c r="O5" s="59">
        <f>IF($A5&lt;=O$178,'MissFill 1'!N8,"")</f>
        <v>0.99432511231873044</v>
      </c>
      <c r="P5" s="59">
        <f>IF($A5&lt;=P$178,'MissFill 1'!O8,"")</f>
        <v>0.91431759097138732</v>
      </c>
      <c r="Q5" s="59">
        <f>IF($A5&lt;=Q$178,'MissFill 1'!P8,"")</f>
        <v>0.43334950065733086</v>
      </c>
      <c r="R5" s="59">
        <f>IF($A5&lt;=R$178,'MissFill 1'!Q8,"")</f>
        <v>0.17594589824556889</v>
      </c>
      <c r="S5" s="59">
        <f>IF($A5&lt;=S$178,'MissFill 1'!R8,"")</f>
        <v>0.35988449724024846</v>
      </c>
      <c r="T5" s="59">
        <f>IF($A5&lt;=T$178,'MissFill 1'!S8,"")</f>
        <v>0.20356883464987538</v>
      </c>
      <c r="U5" s="59">
        <f>IF($A5&lt;=U$178,'MissFill 1'!T8,"")</f>
        <v>1.0456199079608663</v>
      </c>
      <c r="V5" s="59">
        <f>IF($A5&lt;=V$178,'MissFill 1'!U8,"")</f>
        <v>0.44215700606497743</v>
      </c>
      <c r="W5" s="59">
        <f>IF($A5&lt;=W$178,'MissFill 1'!V8,"")</f>
        <v>0.37891301144657807</v>
      </c>
      <c r="X5" s="59">
        <f>IF($A5&lt;=X$178,'MissFill 1'!W8,"")</f>
        <v>0.73009702690450684</v>
      </c>
      <c r="Y5" s="59">
        <f>IF($A5&lt;=Y$178,'MissFill 1'!X8,"")</f>
        <v>1.6204710217222937</v>
      </c>
      <c r="Z5" s="59">
        <f>IF($A5&lt;=Z$178,'MissFill 1'!Y8,"")</f>
        <v>0</v>
      </c>
      <c r="AA5" s="59">
        <f>IF($A5&lt;=AA$178,'MissFill 1'!Z8,"")</f>
        <v>0.46732452110274608</v>
      </c>
      <c r="AB5" s="59">
        <f>IF($A5&lt;=AB$178,'MissFill 1'!AA8,"")</f>
        <v>0.99552721961881796</v>
      </c>
      <c r="AC5" s="59">
        <f>IF($A5&lt;=AC$178,'MissFill 1'!AB8,"")</f>
        <v>0.35782087415827324</v>
      </c>
      <c r="AD5" s="59">
        <f>IF($A5&lt;=AD$178,'MissFill 1'!AC8,"")</f>
        <v>0.4008865412472874</v>
      </c>
      <c r="AE5" s="59">
        <f>IF($A5&lt;=AE$178,'MissFill 1'!AD8,"")</f>
        <v>0.49709201296671229</v>
      </c>
      <c r="AF5" s="59">
        <f>IF($A5&lt;=AF$178,'MissFill 1'!AE8,"")</f>
        <v>0.42032296602363839</v>
      </c>
      <c r="AG5" s="59">
        <f>IF($A5&lt;=AG$178,'MissFill 1'!AF8,"")</f>
        <v>0.62736520456782074</v>
      </c>
      <c r="AH5" s="59">
        <f>IF($A5&lt;=AH$178,'MissFill 1'!AG8,"")</f>
        <v>0.24007220140561039</v>
      </c>
      <c r="AI5" s="59">
        <f>IF($A5&lt;=AI$178,'MissFill 1'!AH8,"")</f>
        <v>0.29756271101404191</v>
      </c>
      <c r="AJ5" s="59">
        <f>IF($A5&lt;=AJ$178,'MissFill 1'!AI8,"")</f>
        <v>0.18088098997004604</v>
      </c>
      <c r="AK5" s="59">
        <f>IF($A5&lt;=AK$178,'MissFill 1'!AJ8,"")</f>
        <v>0.55098246901688996</v>
      </c>
      <c r="AL5" s="59">
        <f>IF($A5&lt;=AL$178,'MissFill 1'!AK8,"")</f>
        <v>1.1815222691560887</v>
      </c>
      <c r="AM5" s="59">
        <f>IF($A5&lt;=AM$178,'MissFill 1'!AL8,"")</f>
        <v>0.46518335428328095</v>
      </c>
      <c r="AN5" s="59">
        <f>IF($A5&lt;=AN$178,'MissFill 1'!AM8,"")</f>
        <v>0.48313490271089748</v>
      </c>
      <c r="AO5" s="59">
        <f>IF($A5&lt;=AO$178,'MissFill 1'!AN8,"")</f>
        <v>0.89360355049210927</v>
      </c>
      <c r="AP5" s="59">
        <f>IF($A5&lt;=AP$178,'MissFill 1'!AO8,"")</f>
        <v>0.88920639321152806</v>
      </c>
      <c r="AQ5" s="59">
        <f>IF($A5&lt;=AQ$178,'MissFill 1'!AP8,"")</f>
        <v>0.53598388792883211</v>
      </c>
      <c r="AR5" s="59">
        <f>IF($A5&lt;=AR$178,'MissFill 1'!AQ8,"")</f>
        <v>1.1793573215275186</v>
      </c>
      <c r="AS5" s="59">
        <f>IF($A5&lt;=AS$178,'MissFill 1'!AR8,"")</f>
        <v>0.6766436356731268</v>
      </c>
      <c r="AT5" s="59">
        <f>IF($A5&lt;=AT$178,'MissFill 1'!AS8,"")</f>
        <v>0.68822161110349267</v>
      </c>
      <c r="AU5" s="59">
        <f>IF($A5&lt;=AU$178,'MissFill 1'!AT8,"")</f>
        <v>0.83372680301147262</v>
      </c>
      <c r="AV5" s="59">
        <f>IF($A5&lt;=AV$178,'MissFill 1'!AU8,"")</f>
        <v>1.0567460179906485</v>
      </c>
      <c r="AW5" s="59">
        <f>IF($A5&lt;=AW$178,'MissFill 1'!AV8,"")</f>
        <v>0.3946093076764744</v>
      </c>
      <c r="AX5" s="59">
        <f>IF($A5&lt;=AX$178,'MissFill 1'!AW8,"")</f>
        <v>0.50148030330108861</v>
      </c>
    </row>
    <row r="6" spans="1:50" x14ac:dyDescent="0.25">
      <c r="A6" s="41">
        <v>44351</v>
      </c>
      <c r="B6" s="52">
        <v>155</v>
      </c>
      <c r="C6" s="59">
        <f>IF($A6&lt;=C$178,'MissFill 1'!B9,"")</f>
        <v>0</v>
      </c>
      <c r="D6" s="59">
        <f>IF($A6&lt;=D$178,'MissFill 1'!C9,"")</f>
        <v>0</v>
      </c>
      <c r="E6" s="59">
        <f>IF($A6&lt;=E$178,'MissFill 1'!D9,"")</f>
        <v>0</v>
      </c>
      <c r="F6" s="59">
        <f>IF($A6&lt;=F$178,'MissFill 1'!E9,"")</f>
        <v>0</v>
      </c>
      <c r="G6" s="59">
        <f>IF($A6&lt;=G$178,'MissFill 1'!F9,"")</f>
        <v>0</v>
      </c>
      <c r="H6" s="59">
        <f>IF($A6&lt;=H$178,'MissFill 1'!G9,"")</f>
        <v>0</v>
      </c>
      <c r="I6" s="59">
        <f>IF($A6&lt;=I$178,'MissFill 1'!H9,"")</f>
        <v>0</v>
      </c>
      <c r="J6" s="59">
        <f>IF($A6&lt;=J$178,'MissFill 1'!I9,"")</f>
        <v>0</v>
      </c>
      <c r="K6" s="59">
        <f>IF($A6&lt;=K$178,'MissFill 1'!J9,"")</f>
        <v>0</v>
      </c>
      <c r="L6" s="59">
        <f>IF($A6&lt;=L$178,'MissFill 1'!K9,"")</f>
        <v>0</v>
      </c>
      <c r="M6" s="59">
        <f>IF($A6&lt;=M$178,'MissFill 1'!L9,"")</f>
        <v>0</v>
      </c>
      <c r="N6" s="59">
        <f>IF($A6&lt;=N$178,'MissFill 1'!M9,"")</f>
        <v>0</v>
      </c>
      <c r="O6" s="59">
        <f>IF($A6&lt;=O$178,'MissFill 1'!N9,"")</f>
        <v>0</v>
      </c>
      <c r="P6" s="59">
        <f>IF($A6&lt;=P$178,'MissFill 1'!O9,"")</f>
        <v>0</v>
      </c>
      <c r="Q6" s="59">
        <f>IF($A6&lt;=Q$178,'MissFill 1'!P9,"")</f>
        <v>0</v>
      </c>
      <c r="R6" s="59">
        <f>IF($A6&lt;=R$178,'MissFill 1'!Q9,"")</f>
        <v>0</v>
      </c>
      <c r="S6" s="59">
        <f>IF($A6&lt;=S$178,'MissFill 1'!R9,"")</f>
        <v>0</v>
      </c>
      <c r="T6" s="59">
        <f>IF($A6&lt;=T$178,'MissFill 1'!S9,"")</f>
        <v>0</v>
      </c>
      <c r="U6" s="59">
        <f>IF($A6&lt;=U$178,'MissFill 1'!T9,"")</f>
        <v>0</v>
      </c>
      <c r="V6" s="59">
        <f>IF($A6&lt;=V$178,'MissFill 1'!U9,"")</f>
        <v>0</v>
      </c>
      <c r="W6" s="59">
        <f>IF($A6&lt;=W$178,'MissFill 1'!V9,"")</f>
        <v>0</v>
      </c>
      <c r="X6" s="59">
        <f>IF($A6&lt;=X$178,'MissFill 1'!W9,"")</f>
        <v>0</v>
      </c>
      <c r="Y6" s="59">
        <f>IF($A6&lt;=Y$178,'MissFill 1'!X9,"")</f>
        <v>0</v>
      </c>
      <c r="Z6" s="59">
        <f>IF($A6&lt;=Z$178,'MissFill 1'!Y9,"")</f>
        <v>0</v>
      </c>
      <c r="AA6" s="59">
        <f>IF($A6&lt;=AA$178,'MissFill 1'!Z9,"")</f>
        <v>0</v>
      </c>
      <c r="AB6" s="59">
        <f>IF($A6&lt;=AB$178,'MissFill 1'!AA9,"")</f>
        <v>0</v>
      </c>
      <c r="AC6" s="59">
        <f>IF($A6&lt;=AC$178,'MissFill 1'!AB9,"")</f>
        <v>0</v>
      </c>
      <c r="AD6" s="59">
        <f>IF($A6&lt;=AD$178,'MissFill 1'!AC9,"")</f>
        <v>0</v>
      </c>
      <c r="AE6" s="59">
        <f>IF($A6&lt;=AE$178,'MissFill 1'!AD9,"")</f>
        <v>0</v>
      </c>
      <c r="AF6" s="59">
        <f>IF($A6&lt;=AF$178,'MissFill 1'!AE9,"")</f>
        <v>0</v>
      </c>
      <c r="AG6" s="59">
        <f>IF($A6&lt;=AG$178,'MissFill 1'!AF9,"")</f>
        <v>0</v>
      </c>
      <c r="AH6" s="59">
        <f>IF($A6&lt;=AH$178,'MissFill 1'!AG9,"")</f>
        <v>0</v>
      </c>
      <c r="AI6" s="59">
        <f>IF($A6&lt;=AI$178,'MissFill 1'!AH9,"")</f>
        <v>0</v>
      </c>
      <c r="AJ6" s="59">
        <f>IF($A6&lt;=AJ$178,'MissFill 1'!AI9,"")</f>
        <v>0</v>
      </c>
      <c r="AK6" s="59">
        <f>IF($A6&lt;=AK$178,'MissFill 1'!AJ9,"")</f>
        <v>0</v>
      </c>
      <c r="AL6" s="59">
        <f>IF($A6&lt;=AL$178,'MissFill 1'!AK9,"")</f>
        <v>0</v>
      </c>
      <c r="AM6" s="59">
        <f>IF($A6&lt;=AM$178,'MissFill 1'!AL9,"")</f>
        <v>0</v>
      </c>
      <c r="AN6" s="59">
        <f>IF($A6&lt;=AN$178,'MissFill 1'!AM9,"")</f>
        <v>0</v>
      </c>
      <c r="AO6" s="59">
        <f>IF($A6&lt;=AO$178,'MissFill 1'!AN9,"")</f>
        <v>0</v>
      </c>
      <c r="AP6" s="59">
        <f>IF($A6&lt;=AP$178,'MissFill 1'!AO9,"")</f>
        <v>0</v>
      </c>
      <c r="AQ6" s="59">
        <f>IF($A6&lt;=AQ$178,'MissFill 1'!AP9,"")</f>
        <v>0</v>
      </c>
      <c r="AR6" s="59">
        <f>IF($A6&lt;=AR$178,'MissFill 1'!AQ9,"")</f>
        <v>0</v>
      </c>
      <c r="AS6" s="59">
        <f>IF($A6&lt;=AS$178,'MissFill 1'!AR9,"")</f>
        <v>0</v>
      </c>
      <c r="AT6" s="59">
        <f>IF($A6&lt;=AT$178,'MissFill 1'!AS9,"")</f>
        <v>0</v>
      </c>
      <c r="AU6" s="59">
        <f>IF($A6&lt;=AU$178,'MissFill 1'!AT9,"")</f>
        <v>0</v>
      </c>
      <c r="AV6" s="59">
        <f>IF($A6&lt;=AV$178,'MissFill 1'!AU9,"")</f>
        <v>0</v>
      </c>
      <c r="AW6" s="59">
        <f>IF($A6&lt;=AW$178,'MissFill 1'!AV9,"")</f>
        <v>0</v>
      </c>
      <c r="AX6" s="59">
        <f>IF($A6&lt;=AX$178,'MissFill 1'!AW9,"")</f>
        <v>0</v>
      </c>
    </row>
    <row r="7" spans="1:50" x14ac:dyDescent="0.25">
      <c r="A7" s="41">
        <v>44352</v>
      </c>
      <c r="B7" s="52">
        <v>156</v>
      </c>
      <c r="C7" s="59">
        <f>IF($A7&lt;=C$178,'MissFill 1'!B10,"")</f>
        <v>0</v>
      </c>
      <c r="D7" s="59">
        <f>IF($A7&lt;=D$178,'MissFill 1'!C10,"")</f>
        <v>0</v>
      </c>
      <c r="E7" s="59">
        <f>IF($A7&lt;=E$178,'MissFill 1'!D10,"")</f>
        <v>0.15872001956414039</v>
      </c>
      <c r="F7" s="59">
        <f>IF($A7&lt;=F$178,'MissFill 1'!E10,"")</f>
        <v>0</v>
      </c>
      <c r="G7" s="59">
        <f>IF($A7&lt;=G$178,'MissFill 1'!F10,"")</f>
        <v>2</v>
      </c>
      <c r="H7" s="59">
        <f>IF($A7&lt;=H$178,'MissFill 1'!G10,"")</f>
        <v>0</v>
      </c>
      <c r="I7" s="59">
        <f>IF($A7&lt;=I$178,'MissFill 1'!H10,"")</f>
        <v>0</v>
      </c>
      <c r="J7" s="59">
        <f>IF($A7&lt;=J$178,'MissFill 1'!I10,"")</f>
        <v>0</v>
      </c>
      <c r="K7" s="59">
        <f>IF($A7&lt;=K$178,'MissFill 1'!J10,"")</f>
        <v>0.24419885733652982</v>
      </c>
      <c r="L7" s="59">
        <f>IF($A7&lt;=L$178,'MissFill 1'!K10,"")</f>
        <v>0.31043775546258512</v>
      </c>
      <c r="M7" s="59">
        <f>IF($A7&lt;=M$178,'MissFill 1'!L10,"")</f>
        <v>0.2583000223251215</v>
      </c>
      <c r="N7" s="59">
        <f>IF($A7&lt;=N$178,'MissFill 1'!M10,"")</f>
        <v>0.26657720952687536</v>
      </c>
      <c r="O7" s="59">
        <f>IF($A7&lt;=O$178,'MissFill 1'!N10,"")</f>
        <v>0.41013862449818328</v>
      </c>
      <c r="P7" s="59">
        <f>IF($A7&lt;=P$178,'MissFill 1'!O10,"")</f>
        <v>0.37713717019679699</v>
      </c>
      <c r="Q7" s="59">
        <f>IF($A7&lt;=Q$178,'MissFill 1'!P10,"")</f>
        <v>0.17874774148276829</v>
      </c>
      <c r="R7" s="59">
        <f>IF($A7&lt;=R$178,'MissFill 1'!Q10,"")</f>
        <v>7.2574058322086993E-2</v>
      </c>
      <c r="S7" s="59">
        <f>IF($A7&lt;=S$178,'MissFill 1'!R10,"")</f>
        <v>0.14844494104361169</v>
      </c>
      <c r="T7" s="59">
        <f>IF($A7&lt;=T$178,'MissFill 1'!S10,"")</f>
        <v>8.3967950522037468E-2</v>
      </c>
      <c r="U7" s="59">
        <f>IF($A7&lt;=U$178,'MissFill 1'!T10,"")</f>
        <v>0</v>
      </c>
      <c r="V7" s="59">
        <f>IF($A7&lt;=V$178,'MissFill 1'!U10,"")</f>
        <v>0.18238065601786552</v>
      </c>
      <c r="W7" s="59">
        <f>IF($A7&lt;=W$178,'MissFill 1'!V10,"")</f>
        <v>0.15629381114267907</v>
      </c>
      <c r="X7" s="59">
        <f>IF($A7&lt;=X$178,'MissFill 1'!W10,"")</f>
        <v>0.30114998269182619</v>
      </c>
      <c r="Y7" s="59">
        <f>IF($A7&lt;=Y$178,'MissFill 1'!X10,"")</f>
        <v>0.66841091274311648</v>
      </c>
      <c r="Z7" s="59">
        <f>IF($A7&lt;=Z$178,'MissFill 1'!Y10,"")</f>
        <v>0</v>
      </c>
      <c r="AA7" s="59">
        <f>IF($A7&lt;=AA$178,'MissFill 1'!Z10,"")</f>
        <v>0.19276173748885336</v>
      </c>
      <c r="AB7" s="59">
        <f>IF($A7&lt;=AB$178,'MissFill 1'!AA10,"")</f>
        <v>0.41063446899457712</v>
      </c>
      <c r="AC7" s="59">
        <f>IF($A7&lt;=AC$178,'MissFill 1'!AB10,"")</f>
        <v>0.14759373903550141</v>
      </c>
      <c r="AD7" s="59">
        <f>IF($A7&lt;=AD$178,'MissFill 1'!AC10,"")</f>
        <v>0.16535743950344642</v>
      </c>
      <c r="AE7" s="59">
        <f>IF($A7&lt;=AE$178,'MissFill 1'!AD10,"")</f>
        <v>0.20504021463540678</v>
      </c>
      <c r="AF7" s="59">
        <f>IF($A7&lt;=AF$178,'MissFill 1'!AE10,"")</f>
        <v>0.17337456430918144</v>
      </c>
      <c r="AG7" s="59">
        <f>IF($A7&lt;=AG$178,'MissFill 1'!AF10,"")</f>
        <v>0.25877522238118578</v>
      </c>
      <c r="AH7" s="59">
        <f>IF($A7&lt;=AH$178,'MissFill 1'!AG10,"")</f>
        <v>9.9024837294051357E-2</v>
      </c>
      <c r="AI7" s="59">
        <f>IF($A7&lt;=AI$178,'MissFill 1'!AH10,"")</f>
        <v>0.12273848813156982</v>
      </c>
      <c r="AJ7" s="59">
        <f>IF($A7&lt;=AJ$178,'MissFill 1'!AI10,"")</f>
        <v>7.4609681989412452E-2</v>
      </c>
      <c r="AK7" s="59">
        <f>IF($A7&lt;=AK$178,'MissFill 1'!AJ10,"")</f>
        <v>0.22726891754572523</v>
      </c>
      <c r="AL7" s="59">
        <f>IF($A7&lt;=AL$178,'MissFill 1'!AK10,"")</f>
        <v>0.48735359519949228</v>
      </c>
      <c r="AM7" s="59">
        <f>IF($A7&lt;=AM$178,'MissFill 1'!AL10,"")</f>
        <v>0.19187855028652562</v>
      </c>
      <c r="AN7" s="59">
        <f>IF($A7&lt;=AN$178,'MissFill 1'!AM10,"")</f>
        <v>0.19928319418870608</v>
      </c>
      <c r="AO7" s="59">
        <f>IF($A7&lt;=AO$178,'MissFill 1'!AN10,"")</f>
        <v>0.36859305523409447</v>
      </c>
      <c r="AP7" s="59">
        <f>IF($A7&lt;=AP$178,'MissFill 1'!AO10,"")</f>
        <v>0.36677931844276146</v>
      </c>
      <c r="AQ7" s="59">
        <f>IF($A7&lt;=AQ$178,'MissFill 1'!AP10,"")</f>
        <v>0.22108231183631816</v>
      </c>
      <c r="AR7" s="59">
        <f>IF($A7&lt;=AR$178,'MissFill 1'!AQ10,"")</f>
        <v>0.48646059890332582</v>
      </c>
      <c r="AS7" s="59">
        <f>IF($A7&lt;=AS$178,'MissFill 1'!AR10,"")</f>
        <v>0.2791015600151962</v>
      </c>
      <c r="AT7" s="59">
        <f>IF($A7&lt;=AT$178,'MissFill 1'!AS10,"")</f>
        <v>0.28387723635953732</v>
      </c>
      <c r="AU7" s="59">
        <f>IF($A7&lt;=AU$178,'MissFill 1'!AT10,"")</f>
        <v>0.34389513043376257</v>
      </c>
      <c r="AV7" s="59">
        <f>IF($A7&lt;=AV$178,'MissFill 1'!AU10,"")</f>
        <v>0.4358859621396311</v>
      </c>
      <c r="AW7" s="59">
        <f>IF($A7&lt;=AW$178,'MissFill 1'!AV10,"")</f>
        <v>0.16276820997430633</v>
      </c>
      <c r="AX7" s="59">
        <f>IF($A7&lt;=AX$178,'MissFill 1'!AW10,"")</f>
        <v>0.20685029399410892</v>
      </c>
    </row>
    <row r="8" spans="1:50" x14ac:dyDescent="0.25">
      <c r="A8" s="41">
        <v>44353</v>
      </c>
      <c r="B8" s="52">
        <v>157</v>
      </c>
      <c r="C8" s="59">
        <f>IF($A8&lt;=C$178,'MissFill 1'!B11,"")</f>
        <v>0</v>
      </c>
      <c r="D8" s="59">
        <f>IF($A8&lt;=D$178,'MissFill 1'!C11,"")</f>
        <v>0</v>
      </c>
      <c r="E8" s="59">
        <f>IF($A8&lt;=E$178,'MissFill 1'!D11,"")</f>
        <v>9.1550901283778412</v>
      </c>
      <c r="F8" s="59">
        <f>IF($A8&lt;=F$178,'MissFill 1'!E11,"")</f>
        <v>0</v>
      </c>
      <c r="G8" s="59">
        <f>IF($A8&lt;=G$178,'MissFill 1'!F11,"")</f>
        <v>0</v>
      </c>
      <c r="H8" s="59">
        <f>IF($A8&lt;=H$178,'MissFill 1'!G11,"")</f>
        <v>0</v>
      </c>
      <c r="I8" s="59">
        <f>IF($A8&lt;=I$178,'MissFill 1'!H11,"")</f>
        <v>0</v>
      </c>
      <c r="J8" s="59">
        <f>IF($A8&lt;=J$178,'MissFill 1'!I11,"")</f>
        <v>0</v>
      </c>
      <c r="K8" s="59">
        <f>IF($A8&lt;=K$178,'MissFill 1'!J11,"")</f>
        <v>14.08557379404405</v>
      </c>
      <c r="L8" s="59">
        <f>IF($A8&lt;=L$178,'MissFill 1'!K11,"")</f>
        <v>17.906283267327701</v>
      </c>
      <c r="M8" s="59">
        <f>IF($A8&lt;=M$178,'MissFill 1'!L11,"")</f>
        <v>14.898939598434703</v>
      </c>
      <c r="N8" s="59">
        <f>IF($A8&lt;=N$178,'MissFill 1'!M11,"")</f>
        <v>15.376373982891115</v>
      </c>
      <c r="O8" s="59">
        <f>IF($A8&lt;=O$178,'MissFill 1'!N11,"")</f>
        <v>23.657104395028302</v>
      </c>
      <c r="P8" s="59">
        <f>IF($A8&lt;=P$178,'MissFill 1'!O11,"")</f>
        <v>21.753555685001608</v>
      </c>
      <c r="Q8" s="59">
        <f>IF($A8&lt;=Q$178,'MissFill 1'!P11,"")</f>
        <v>10.310304194849415</v>
      </c>
      <c r="R8" s="59">
        <f>IF($A8&lt;=R$178,'MissFill 1'!Q11,"")</f>
        <v>4.1861262791261282</v>
      </c>
      <c r="S8" s="59">
        <f>IF($A8&lt;=S$178,'MissFill 1'!R11,"")</f>
        <v>8.5624158697057631</v>
      </c>
      <c r="T8" s="59">
        <f>IF($A8&lt;=T$178,'MissFill 1'!S11,"")</f>
        <v>4.8433345524745048</v>
      </c>
      <c r="U8" s="59">
        <f>IF($A8&lt;=U$178,'MissFill 1'!T11,"")</f>
        <v>7</v>
      </c>
      <c r="V8" s="59">
        <f>IF($A8&lt;=V$178,'MissFill 1'!U11,"")</f>
        <v>0</v>
      </c>
      <c r="W8" s="59">
        <f>IF($A8&lt;=W$178,'MissFill 1'!V11,"")</f>
        <v>9.0151446014702294</v>
      </c>
      <c r="X8" s="59">
        <f>IF($A8&lt;=X$178,'MissFill 1'!W11,"")</f>
        <v>17.370557547020574</v>
      </c>
      <c r="Y8" s="59">
        <f>IF($A8&lt;=Y$178,'MissFill 1'!X11,"")</f>
        <v>38.554444270854731</v>
      </c>
      <c r="Z8" s="59">
        <f>IF($A8&lt;=Z$178,'MissFill 1'!Y11,"")</f>
        <v>128</v>
      </c>
      <c r="AA8" s="59">
        <f>IF($A8&lt;=AA$178,'MissFill 1'!Z11,"")</f>
        <v>2</v>
      </c>
      <c r="AB8" s="59">
        <f>IF($A8&lt;=AB$178,'MissFill 1'!AA11,"")</f>
        <v>23.685705078588381</v>
      </c>
      <c r="AC8" s="59">
        <f>IF($A8&lt;=AC$178,'MissFill 1'!AB11,"")</f>
        <v>8.5133178975464734</v>
      </c>
      <c r="AD8" s="59">
        <f>IF($A8&lt;=AD$178,'MissFill 1'!AC11,"")</f>
        <v>9.5379415035927693</v>
      </c>
      <c r="AE8" s="59">
        <f>IF($A8&lt;=AE$178,'MissFill 1'!AD11,"")</f>
        <v>11.826873825267819</v>
      </c>
      <c r="AF8" s="59">
        <f>IF($A8&lt;=AF$178,'MissFill 1'!AE11,"")</f>
        <v>10.000375293410322</v>
      </c>
      <c r="AG8" s="59">
        <f>IF($A8&lt;=AG$178,'MissFill 1'!AF11,"")</f>
        <v>14.926349495146383</v>
      </c>
      <c r="AH8" s="59">
        <f>IF($A8&lt;=AH$178,'MissFill 1'!AG11,"")</f>
        <v>5.7118271082914926</v>
      </c>
      <c r="AI8" s="59">
        <f>IF($A8&lt;=AI$178,'MissFill 1'!AH11,"")</f>
        <v>7.0796483276093074</v>
      </c>
      <c r="AJ8" s="59">
        <f>IF($A8&lt;=AJ$178,'MissFill 1'!AI11,"")</f>
        <v>4.3035425835911383</v>
      </c>
      <c r="AK8" s="59">
        <f>IF($A8&lt;=AK$178,'MissFill 1'!AJ11,"")</f>
        <v>13.109042131066651</v>
      </c>
      <c r="AL8" s="59">
        <f>IF($A8&lt;=AL$178,'MissFill 1'!AK11,"")</f>
        <v>28.110921991396285</v>
      </c>
      <c r="AM8" s="59">
        <f>IF($A8&lt;=AM$178,'MissFill 1'!AL11,"")</f>
        <v>11.06769912453157</v>
      </c>
      <c r="AN8" s="59">
        <f>IF($A8&lt;=AN$178,'MissFill 1'!AM11,"")</f>
        <v>11.494804555082593</v>
      </c>
      <c r="AO8" s="59">
        <f>IF($A8&lt;=AO$178,'MissFill 1'!AN11,"")</f>
        <v>21.260724706493097</v>
      </c>
      <c r="AP8" s="59">
        <f>IF($A8&lt;=AP$178,'MissFill 1'!AO11,"")</f>
        <v>21.156107003953721</v>
      </c>
      <c r="AQ8" s="59">
        <f>IF($A8&lt;=AQ$178,'MissFill 1'!AP11,"")</f>
        <v>12.752194059765483</v>
      </c>
      <c r="AR8" s="59">
        <f>IF($A8&lt;=AR$178,'MissFill 1'!AQ11,"")</f>
        <v>28.059413293261457</v>
      </c>
      <c r="AS8" s="59">
        <f>IF($A8&lt;=AS$178,'MissFill 1'!AR11,"")</f>
        <v>16.098787940720246</v>
      </c>
      <c r="AT8" s="59">
        <f>IF($A8&lt;=AT$178,'MissFill 1'!AS11,"")</f>
        <v>16.374252544848151</v>
      </c>
      <c r="AU8" s="59">
        <f>IF($A8&lt;=AU$178,'MissFill 1'!AT11,"")</f>
        <v>19.83612982456297</v>
      </c>
      <c r="AV8" s="59">
        <f>IF($A8&lt;=AV$178,'MissFill 1'!AU11,"")</f>
        <v>25.142230199074103</v>
      </c>
      <c r="AW8" s="59">
        <f>IF($A8&lt;=AW$178,'MissFill 1'!AV11,"")</f>
        <v>9.3885927965588003</v>
      </c>
      <c r="AX8" s="59">
        <f>IF($A8&lt;=AX$178,'MissFill 1'!AW11,"")</f>
        <v>11.9312805643419</v>
      </c>
    </row>
    <row r="9" spans="1:50" x14ac:dyDescent="0.25">
      <c r="A9" s="41">
        <v>44354</v>
      </c>
      <c r="B9" s="52">
        <v>158</v>
      </c>
      <c r="C9" s="59">
        <f>IF($A9&lt;=C$178,'MissFill 1'!B12,"")</f>
        <v>0</v>
      </c>
      <c r="D9" s="59">
        <f>IF($A9&lt;=D$178,'MissFill 1'!C12,"")</f>
        <v>0</v>
      </c>
      <c r="E9" s="59">
        <f>IF($A9&lt;=E$178,'MissFill 1'!D12,"")</f>
        <v>0</v>
      </c>
      <c r="F9" s="59">
        <f>IF($A9&lt;=F$178,'MissFill 1'!E12,"")</f>
        <v>0</v>
      </c>
      <c r="G9" s="59">
        <f>IF($A9&lt;=G$178,'MissFill 1'!F12,"")</f>
        <v>0</v>
      </c>
      <c r="H9" s="59">
        <f>IF($A9&lt;=H$178,'MissFill 1'!G12,"")</f>
        <v>0</v>
      </c>
      <c r="I9" s="59">
        <f>IF($A9&lt;=I$178,'MissFill 1'!H12,"")</f>
        <v>0</v>
      </c>
      <c r="J9" s="59">
        <f>IF($A9&lt;=J$178,'MissFill 1'!I12,"")</f>
        <v>0</v>
      </c>
      <c r="K9" s="59">
        <f>IF($A9&lt;=K$178,'MissFill 1'!J12,"")</f>
        <v>0</v>
      </c>
      <c r="L9" s="59">
        <f>IF($A9&lt;=L$178,'MissFill 1'!K12,"")</f>
        <v>0</v>
      </c>
      <c r="M9" s="59">
        <f>IF($A9&lt;=M$178,'MissFill 1'!L12,"")</f>
        <v>0</v>
      </c>
      <c r="N9" s="59">
        <f>IF($A9&lt;=N$178,'MissFill 1'!M12,"")</f>
        <v>0</v>
      </c>
      <c r="O9" s="59">
        <f>IF($A9&lt;=O$178,'MissFill 1'!N12,"")</f>
        <v>0</v>
      </c>
      <c r="P9" s="59">
        <f>IF($A9&lt;=P$178,'MissFill 1'!O12,"")</f>
        <v>0</v>
      </c>
      <c r="Q9" s="59">
        <f>IF($A9&lt;=Q$178,'MissFill 1'!P12,"")</f>
        <v>0</v>
      </c>
      <c r="R9" s="59">
        <f>IF($A9&lt;=R$178,'MissFill 1'!Q12,"")</f>
        <v>0</v>
      </c>
      <c r="S9" s="59">
        <f>IF($A9&lt;=S$178,'MissFill 1'!R12,"")</f>
        <v>0</v>
      </c>
      <c r="T9" s="59">
        <f>IF($A9&lt;=T$178,'MissFill 1'!S12,"")</f>
        <v>0</v>
      </c>
      <c r="U9" s="59">
        <f>IF($A9&lt;=U$178,'MissFill 1'!T12,"")</f>
        <v>0</v>
      </c>
      <c r="V9" s="59">
        <f>IF($A9&lt;=V$178,'MissFill 1'!U12,"")</f>
        <v>0</v>
      </c>
      <c r="W9" s="59">
        <f>IF($A9&lt;=W$178,'MissFill 1'!V12,"")</f>
        <v>0</v>
      </c>
      <c r="X9" s="59">
        <f>IF($A9&lt;=X$178,'MissFill 1'!W12,"")</f>
        <v>0</v>
      </c>
      <c r="Y9" s="59">
        <f>IF($A9&lt;=Y$178,'MissFill 1'!X12,"")</f>
        <v>0</v>
      </c>
      <c r="Z9" s="59">
        <f>IF($A9&lt;=Z$178,'MissFill 1'!Y12,"")</f>
        <v>0</v>
      </c>
      <c r="AA9" s="59">
        <f>IF($A9&lt;=AA$178,'MissFill 1'!Z12,"")</f>
        <v>0</v>
      </c>
      <c r="AB9" s="59">
        <f>IF($A9&lt;=AB$178,'MissFill 1'!AA12,"")</f>
        <v>0</v>
      </c>
      <c r="AC9" s="59">
        <f>IF($A9&lt;=AC$178,'MissFill 1'!AB12,"")</f>
        <v>0</v>
      </c>
      <c r="AD9" s="59">
        <f>IF($A9&lt;=AD$178,'MissFill 1'!AC12,"")</f>
        <v>0</v>
      </c>
      <c r="AE9" s="59">
        <f>IF($A9&lt;=AE$178,'MissFill 1'!AD12,"")</f>
        <v>0</v>
      </c>
      <c r="AF9" s="59">
        <f>IF($A9&lt;=AF$178,'MissFill 1'!AE12,"")</f>
        <v>0</v>
      </c>
      <c r="AG9" s="59">
        <f>IF($A9&lt;=AG$178,'MissFill 1'!AF12,"")</f>
        <v>0</v>
      </c>
      <c r="AH9" s="59">
        <f>IF($A9&lt;=AH$178,'MissFill 1'!AG12,"")</f>
        <v>0</v>
      </c>
      <c r="AI9" s="59">
        <f>IF($A9&lt;=AI$178,'MissFill 1'!AH12,"")</f>
        <v>0</v>
      </c>
      <c r="AJ9" s="59">
        <f>IF($A9&lt;=AJ$178,'MissFill 1'!AI12,"")</f>
        <v>0</v>
      </c>
      <c r="AK9" s="59">
        <f>IF($A9&lt;=AK$178,'MissFill 1'!AJ12,"")</f>
        <v>0</v>
      </c>
      <c r="AL9" s="59">
        <f>IF($A9&lt;=AL$178,'MissFill 1'!AK12,"")</f>
        <v>0</v>
      </c>
      <c r="AM9" s="59">
        <f>IF($A9&lt;=AM$178,'MissFill 1'!AL12,"")</f>
        <v>0</v>
      </c>
      <c r="AN9" s="59">
        <f>IF($A9&lt;=AN$178,'MissFill 1'!AM12,"")</f>
        <v>0</v>
      </c>
      <c r="AO9" s="59">
        <f>IF($A9&lt;=AO$178,'MissFill 1'!AN12,"")</f>
        <v>0</v>
      </c>
      <c r="AP9" s="59">
        <f>IF($A9&lt;=AP$178,'MissFill 1'!AO12,"")</f>
        <v>0</v>
      </c>
      <c r="AQ9" s="59">
        <f>IF($A9&lt;=AQ$178,'MissFill 1'!AP12,"")</f>
        <v>0</v>
      </c>
      <c r="AR9" s="59">
        <f>IF($A9&lt;=AR$178,'MissFill 1'!AQ12,"")</f>
        <v>0</v>
      </c>
      <c r="AS9" s="59">
        <f>IF($A9&lt;=AS$178,'MissFill 1'!AR12,"")</f>
        <v>0</v>
      </c>
      <c r="AT9" s="59">
        <f>IF($A9&lt;=AT$178,'MissFill 1'!AS12,"")</f>
        <v>0</v>
      </c>
      <c r="AU9" s="59">
        <f>IF($A9&lt;=AU$178,'MissFill 1'!AT12,"")</f>
        <v>0</v>
      </c>
      <c r="AV9" s="59">
        <f>IF($A9&lt;=AV$178,'MissFill 1'!AU12,"")</f>
        <v>0</v>
      </c>
      <c r="AW9" s="59">
        <f>IF($A9&lt;=AW$178,'MissFill 1'!AV12,"")</f>
        <v>0</v>
      </c>
      <c r="AX9" s="59">
        <f>IF($A9&lt;=AX$178,'MissFill 1'!AW12,"")</f>
        <v>0</v>
      </c>
    </row>
    <row r="10" spans="1:50" x14ac:dyDescent="0.25">
      <c r="A10" s="41">
        <v>44355</v>
      </c>
      <c r="B10" s="52">
        <v>159</v>
      </c>
      <c r="C10" s="59">
        <f>IF($A10&lt;=C$178,'MissFill 1'!B13,"")</f>
        <v>0</v>
      </c>
      <c r="D10" s="59">
        <f>IF($A10&lt;=D$178,'MissFill 1'!C13,"")</f>
        <v>1</v>
      </c>
      <c r="E10" s="59">
        <f>IF($A10&lt;=E$178,'MissFill 1'!D13,"")</f>
        <v>1.0487223506742771</v>
      </c>
      <c r="F10" s="59">
        <f>IF($A10&lt;=F$178,'MissFill 1'!E13,"")</f>
        <v>0</v>
      </c>
      <c r="G10" s="59">
        <f>IF($A10&lt;=G$178,'MissFill 1'!F13,"")</f>
        <v>0</v>
      </c>
      <c r="H10" s="59">
        <f>IF($A10&lt;=H$178,'MissFill 1'!G13,"")</f>
        <v>0</v>
      </c>
      <c r="I10" s="59">
        <f>IF($A10&lt;=I$178,'MissFill 1'!H13,"")</f>
        <v>0</v>
      </c>
      <c r="J10" s="59">
        <f>IF($A10&lt;=J$178,'MissFill 1'!I13,"")</f>
        <v>0</v>
      </c>
      <c r="K10" s="59">
        <f>IF($A10&lt;=K$178,'MissFill 1'!J13,"")</f>
        <v>1.6135129040508158</v>
      </c>
      <c r="L10" s="59">
        <f>IF($A10&lt;=L$178,'MissFill 1'!K13,"")</f>
        <v>2.0511780022507282</v>
      </c>
      <c r="M10" s="59">
        <f>IF($A10&lt;=M$178,'MissFill 1'!L13,"")</f>
        <v>1.7066845589856661</v>
      </c>
      <c r="N10" s="59">
        <f>IF($A10&lt;=N$178,'MissFill 1'!M13,"")</f>
        <v>1.7613750211153478</v>
      </c>
      <c r="O10" s="59">
        <f>IF($A10&lt;=O$178,'MissFill 1'!N13,"")</f>
        <v>2.7099388191055351</v>
      </c>
      <c r="P10" s="59">
        <f>IF($A10&lt;=P$178,'MissFill 1'!O13,"")</f>
        <v>2.4918859053920706</v>
      </c>
      <c r="Q10" s="59">
        <f>IF($A10&lt;=Q$178,'MissFill 1'!P13,"")</f>
        <v>1.1810529770617642</v>
      </c>
      <c r="R10" s="59">
        <f>IF($A10&lt;=R$178,'MissFill 1'!Q13,"")</f>
        <v>0.47952386378553502</v>
      </c>
      <c r="S10" s="59">
        <f>IF($A10&lt;=S$178,'MissFill 1'!R13,"")</f>
        <v>0.9808310756542703</v>
      </c>
      <c r="T10" s="59">
        <f>IF($A10&lt;=T$178,'MissFill 1'!S13,"")</f>
        <v>0.5548075579538877</v>
      </c>
      <c r="U10" s="59">
        <f>IF($A10&lt;=U$178,'MissFill 1'!T13,"")</f>
        <v>2</v>
      </c>
      <c r="V10" s="59">
        <f>IF($A10&lt;=V$178,'MissFill 1'!U13,"")</f>
        <v>0</v>
      </c>
      <c r="W10" s="59">
        <f>IF($A10&lt;=W$178,'MissFill 1'!V13,"")</f>
        <v>1.0326914869813142</v>
      </c>
      <c r="X10" s="59">
        <f>IF($A10&lt;=X$178,'MissFill 1'!W13,"")</f>
        <v>0</v>
      </c>
      <c r="Y10" s="59">
        <f>IF($A10&lt;=Y$178,'MissFill 1'!X13,"")</f>
        <v>4.4164401286823791</v>
      </c>
      <c r="Z10" s="59">
        <f>IF($A10&lt;=Z$178,'MissFill 1'!Y13,"")</f>
        <v>0</v>
      </c>
      <c r="AA10" s="59">
        <f>IF($A10&lt;=AA$178,'MissFill 1'!Z13,"")</f>
        <v>0</v>
      </c>
      <c r="AB10" s="59">
        <f>IF($A10&lt;=AB$178,'MissFill 1'!AA13,"")</f>
        <v>2.7132150485771969</v>
      </c>
      <c r="AC10" s="59">
        <f>IF($A10&lt;=AC$178,'MissFill 1'!AB13,"")</f>
        <v>0.97520686660180711</v>
      </c>
      <c r="AD10" s="59">
        <f>IF($A10&lt;=AD$178,'MissFill 1'!AC13,"")</f>
        <v>1.0925782590863558</v>
      </c>
      <c r="AE10" s="59">
        <f>IF($A10&lt;=AE$178,'MissFill 1'!AD13,"")</f>
        <v>1.3547771507696613</v>
      </c>
      <c r="AF10" s="59">
        <f>IF($A10&lt;=AF$178,'MissFill 1'!AE13,"")</f>
        <v>1.1455503919969281</v>
      </c>
      <c r="AG10" s="59">
        <f>IF($A10&lt;=AG$178,'MissFill 1'!AF13,"")</f>
        <v>1.7098243829424382</v>
      </c>
      <c r="AH10" s="59">
        <f>IF($A10&lt;=AH$178,'MissFill 1'!AG13,"")</f>
        <v>0.6542940230686739</v>
      </c>
      <c r="AI10" s="59">
        <f>IF($A10&lt;=AI$178,'MissFill 1'!AH13,"")</f>
        <v>0.81097895618350901</v>
      </c>
      <c r="AJ10" s="59">
        <f>IF($A10&lt;=AJ$178,'MissFill 1'!AI13,"")</f>
        <v>0.49297398837190171</v>
      </c>
      <c r="AK10" s="59">
        <f>IF($A10&lt;=AK$178,'MissFill 1'!AJ13,"")</f>
        <v>1.5016504792418228</v>
      </c>
      <c r="AL10" s="59">
        <f>IF($A10&lt;=AL$178,'MissFill 1'!AK13,"")</f>
        <v>3.2201269214225232</v>
      </c>
      <c r="AM10" s="59">
        <f>IF($A10&lt;=AM$178,'MissFill 1'!AL13,"")</f>
        <v>1.2678131268699235</v>
      </c>
      <c r="AN10" s="59">
        <f>IF($A10&lt;=AN$178,'MissFill 1'!AM13,"")</f>
        <v>16</v>
      </c>
      <c r="AO10" s="59">
        <f>IF($A10&lt;=AO$178,'MissFill 1'!AN13,"")</f>
        <v>2.4354317520174438</v>
      </c>
      <c r="AP10" s="59">
        <f>IF($A10&lt;=AP$178,'MissFill 1'!AO13,"")</f>
        <v>2.4234477167550135</v>
      </c>
      <c r="AQ10" s="59">
        <f>IF($A10&lt;=AQ$178,'MissFill 1'!AP13,"")</f>
        <v>1.4607732685403814</v>
      </c>
      <c r="AR10" s="59">
        <f>IF($A10&lt;=AR$178,'MissFill 1'!AQ13,"")</f>
        <v>3.2142265619252059</v>
      </c>
      <c r="AS10" s="59">
        <f>IF($A10&lt;=AS$178,'MissFill 1'!AR13,"")</f>
        <v>1.8441280747053608</v>
      </c>
      <c r="AT10" s="59">
        <f>IF($A10&lt;=AT$178,'MissFill 1'!AS13,"")</f>
        <v>1.8756827490032304</v>
      </c>
      <c r="AU10" s="59">
        <f>IF($A10&lt;=AU$178,'MissFill 1'!AT13,"")</f>
        <v>2.272243353827319</v>
      </c>
      <c r="AV10" s="59">
        <f>IF($A10&lt;=AV$178,'MissFill 1'!AU13,"")</f>
        <v>2.8800610792282626</v>
      </c>
      <c r="AW10" s="59">
        <f>IF($A10&lt;=AW$178,'MissFill 1'!AV13,"")</f>
        <v>1.0754702541498333</v>
      </c>
      <c r="AX10" s="59">
        <f>IF($A10&lt;=AX$178,'MissFill 1'!AW13,"")</f>
        <v>1.3667370200110265</v>
      </c>
    </row>
    <row r="11" spans="1:50" x14ac:dyDescent="0.25">
      <c r="A11" s="41">
        <v>44356</v>
      </c>
      <c r="B11" s="52">
        <v>160</v>
      </c>
      <c r="C11" s="59">
        <f>IF($A11&lt;=C$178,'MissFill 1'!B14,"")</f>
        <v>0</v>
      </c>
      <c r="D11" s="59">
        <f>IF($A11&lt;=D$178,'MissFill 1'!C14,"")</f>
        <v>0</v>
      </c>
      <c r="E11" s="59">
        <f>IF($A11&lt;=E$178,'MissFill 1'!D14,"")</f>
        <v>2.6068069291205496</v>
      </c>
      <c r="F11" s="59">
        <f>IF($A11&lt;=F$178,'MissFill 1'!E14,"")</f>
        <v>0</v>
      </c>
      <c r="G11" s="59">
        <f>IF($A11&lt;=G$178,'MissFill 1'!F14,"")</f>
        <v>0</v>
      </c>
      <c r="H11" s="59">
        <f>IF($A11&lt;=H$178,'MissFill 1'!G14,"")</f>
        <v>0</v>
      </c>
      <c r="I11" s="59">
        <f>IF($A11&lt;=I$178,'MissFill 1'!H14,"")</f>
        <v>0</v>
      </c>
      <c r="J11" s="59">
        <f>IF($A11&lt;=J$178,'MissFill 1'!I14,"")</f>
        <v>0</v>
      </c>
      <c r="K11" s="59">
        <f>IF($A11&lt;=K$178,'MissFill 1'!J14,"")</f>
        <v>0</v>
      </c>
      <c r="L11" s="59">
        <f>IF($A11&lt;=L$178,'MissFill 1'!K14,"")</f>
        <v>5.0986088221434107</v>
      </c>
      <c r="M11" s="59">
        <f>IF($A11&lt;=M$178,'MissFill 1'!L14,"")</f>
        <v>4.2423021987911262</v>
      </c>
      <c r="N11" s="59">
        <f>IF($A11&lt;=N$178,'MissFill 1'!M14,"")</f>
        <v>4.3782461648416211</v>
      </c>
      <c r="O11" s="59">
        <f>IF($A11&lt;=O$178,'MissFill 1'!N14,"")</f>
        <v>6.7360891913813798</v>
      </c>
      <c r="P11" s="59">
        <f>IF($A11&lt;=P$178,'MissFill 1'!O14,"")</f>
        <v>0</v>
      </c>
      <c r="Q11" s="59">
        <f>IF($A11&lt;=Q$178,'MissFill 1'!P14,"")</f>
        <v>2.9357408872649269</v>
      </c>
      <c r="R11" s="59">
        <f>IF($A11&lt;=R$178,'MissFill 1'!Q14,"")</f>
        <v>1.1919514540632095</v>
      </c>
      <c r="S11" s="59">
        <f>IF($A11&lt;=S$178,'MissFill 1'!R14,"")</f>
        <v>2.4380497303870667</v>
      </c>
      <c r="T11" s="59">
        <f>IF($A11&lt;=T$178,'MissFill 1'!S14,"")</f>
        <v>1.3790839734394538</v>
      </c>
      <c r="U11" s="59">
        <f>IF($A11&lt;=U$178,'MissFill 1'!T14,"")</f>
        <v>28</v>
      </c>
      <c r="V11" s="59">
        <f>IF($A11&lt;=V$178,'MissFill 1'!U14,"")</f>
        <v>0</v>
      </c>
      <c r="W11" s="59">
        <f>IF($A11&lt;=W$178,'MissFill 1'!V14,"")</f>
        <v>1</v>
      </c>
      <c r="X11" s="59">
        <f>IF($A11&lt;=X$178,'MissFill 1'!W14,"")</f>
        <v>0</v>
      </c>
      <c r="Y11" s="59">
        <f>IF($A11&lt;=Y$178,'MissFill 1'!X14,"")</f>
        <v>10.977935887504573</v>
      </c>
      <c r="Z11" s="59">
        <f>IF($A11&lt;=Z$178,'MissFill 1'!Y14,"")</f>
        <v>12</v>
      </c>
      <c r="AA11" s="59">
        <f>IF($A11&lt;=AA$178,'MissFill 1'!Z14,"")</f>
        <v>0</v>
      </c>
      <c r="AB11" s="59">
        <f>IF($A11&lt;=AB$178,'MissFill 1'!AA14,"")</f>
        <v>6.7442329080501811</v>
      </c>
      <c r="AC11" s="59">
        <f>IF($A11&lt;=AC$178,'MissFill 1'!AB14,"")</f>
        <v>2.4240696458400461</v>
      </c>
      <c r="AD11" s="59">
        <f>IF($A11&lt;=AD$178,'MissFill 1'!AC14,"")</f>
        <v>2.7158194679092817</v>
      </c>
      <c r="AE11" s="59">
        <f>IF($A11&lt;=AE$178,'MissFill 1'!AD14,"")</f>
        <v>3.36756669844014</v>
      </c>
      <c r="AF11" s="59">
        <f>IF($A11&lt;=AF$178,'MissFill 1'!AE14,"")</f>
        <v>2.8474921866539442</v>
      </c>
      <c r="AG11" s="59">
        <f>IF($A11&lt;=AG$178,'MissFill 1'!AF14,"")</f>
        <v>4.2501068525600489</v>
      </c>
      <c r="AH11" s="59">
        <f>IF($A11&lt;=AH$178,'MissFill 1'!AG14,"")</f>
        <v>1.6263772693706353</v>
      </c>
      <c r="AI11" s="59">
        <f>IF($A11&lt;=AI$178,'MissFill 1'!AH14,"")</f>
        <v>2.0158486762400809</v>
      </c>
      <c r="AJ11" s="59">
        <f>IF($A11&lt;=AJ$178,'MissFill 1'!AI14,"")</f>
        <v>1.225384400301778</v>
      </c>
      <c r="AK11" s="59">
        <f>IF($A11&lt;=AK$178,'MissFill 1'!AJ14,"")</f>
        <v>3.7326494203999263</v>
      </c>
      <c r="AL11" s="59">
        <f>IF($A11&lt;=AL$178,'MissFill 1'!AK14,"")</f>
        <v>8.0042626783102229</v>
      </c>
      <c r="AM11" s="59">
        <f>IF($A11&lt;=AM$178,'MissFill 1'!AL14,"")</f>
        <v>3.1514004081534077</v>
      </c>
      <c r="AN11" s="59">
        <f>IF($A11&lt;=AN$178,'MissFill 1'!AM14,"")</f>
        <v>19</v>
      </c>
      <c r="AO11" s="59">
        <f>IF($A11&lt;=AO$178,'MissFill 1'!AN14,"")</f>
        <v>6.053747555277516</v>
      </c>
      <c r="AP11" s="59">
        <f>IF($A11&lt;=AP$178,'MissFill 1'!AO14,"")</f>
        <v>6.0239588641708162</v>
      </c>
      <c r="AQ11" s="59">
        <f>IF($A11&lt;=AQ$178,'MissFill 1'!AP14,"")</f>
        <v>3.6310410242108646</v>
      </c>
      <c r="AR11" s="59">
        <f>IF($A11&lt;=AR$178,'MissFill 1'!AQ14,"")</f>
        <v>7.9895961671864617</v>
      </c>
      <c r="AS11" s="59">
        <f>IF($A11&lt;=AS$178,'MissFill 1'!AR14,"")</f>
        <v>4.5839452551353013</v>
      </c>
      <c r="AT11" s="59">
        <f>IF($A11&lt;=AT$178,'MissFill 1'!AS14,"")</f>
        <v>4.6623806423023062</v>
      </c>
      <c r="AU11" s="59">
        <f>IF($A11&lt;=AU$178,'MissFill 1'!AT14,"")</f>
        <v>5.6481104990246518</v>
      </c>
      <c r="AV11" s="59">
        <f>IF($A11&lt;=AV$178,'MissFill 1'!AU14,"")</f>
        <v>7.1589617335756701</v>
      </c>
      <c r="AW11" s="59">
        <f>IF($A11&lt;=AW$178,'MissFill 1'!AV14,"")</f>
        <v>2.6732941362204166</v>
      </c>
      <c r="AX11" s="59">
        <f>IF($A11&lt;=AX$178,'MissFill 1'!AW14,"")</f>
        <v>3.3972953201193934</v>
      </c>
    </row>
    <row r="12" spans="1:50" x14ac:dyDescent="0.25">
      <c r="A12" s="41">
        <v>44357</v>
      </c>
      <c r="B12" s="52">
        <v>161</v>
      </c>
      <c r="C12" s="59">
        <f>IF($A12&lt;=C$178,'MissFill 1'!B15,"")</f>
        <v>3</v>
      </c>
      <c r="D12" s="59">
        <f>IF($A12&lt;=D$178,'MissFill 1'!C15,"")</f>
        <v>0</v>
      </c>
      <c r="E12" s="59">
        <f>IF($A12&lt;=E$178,'MissFill 1'!D15,"")</f>
        <v>2.2914757913996016</v>
      </c>
      <c r="F12" s="59">
        <f>IF($A12&lt;=F$178,'MissFill 1'!E15,"")</f>
        <v>0</v>
      </c>
      <c r="G12" s="59">
        <f>IF($A12&lt;=G$178,'MissFill 1'!F15,"")</f>
        <v>0</v>
      </c>
      <c r="H12" s="59">
        <f>IF($A12&lt;=H$178,'MissFill 1'!G15,"")</f>
        <v>0</v>
      </c>
      <c r="I12" s="59">
        <f>IF($A12&lt;=I$178,'MissFill 1'!H15,"")</f>
        <v>0</v>
      </c>
      <c r="J12" s="59">
        <f>IF($A12&lt;=J$178,'MissFill 1'!I15,"")</f>
        <v>0</v>
      </c>
      <c r="K12" s="59">
        <f>IF($A12&lt;=K$178,'MissFill 1'!J15,"")</f>
        <v>0</v>
      </c>
      <c r="L12" s="59">
        <f>IF($A12&lt;=L$178,'MissFill 1'!K15,"")</f>
        <v>4.4818580751968691</v>
      </c>
      <c r="M12" s="59">
        <f>IF($A12&lt;=M$178,'MissFill 1'!L15,"")</f>
        <v>3.729134167834514</v>
      </c>
      <c r="N12" s="59">
        <f>IF($A12&lt;=N$178,'MissFill 1'!M15,"")</f>
        <v>3.8486337378685231</v>
      </c>
      <c r="O12" s="59">
        <f>IF($A12&lt;=O$178,'MissFill 1'!N15,"")</f>
        <v>5.921261424591405</v>
      </c>
      <c r="P12" s="59">
        <f>IF($A12&lt;=P$178,'MissFill 1'!O15,"")</f>
        <v>0</v>
      </c>
      <c r="Q12" s="59">
        <f>IF($A12&lt;=Q$178,'MissFill 1'!P15,"")</f>
        <v>2.5806204125977077</v>
      </c>
      <c r="R12" s="59">
        <f>IF($A12&lt;=R$178,'MissFill 1'!Q15,"")</f>
        <v>1.0477676236770204</v>
      </c>
      <c r="S12" s="59">
        <f>IF($A12&lt;=S$178,'MissFill 1'!R15,"")</f>
        <v>2.1431322254828933</v>
      </c>
      <c r="T12" s="59">
        <f>IF($A12&lt;=T$178,'MissFill 1'!S15,"")</f>
        <v>1.2122637484740173</v>
      </c>
      <c r="U12" s="59">
        <f>IF($A12&lt;=U$178,'MissFill 1'!T15,"")</f>
        <v>25</v>
      </c>
      <c r="V12" s="59">
        <f>IF($A12&lt;=V$178,'MissFill 1'!U15,"")</f>
        <v>0</v>
      </c>
      <c r="W12" s="59">
        <f>IF($A12&lt;=W$178,'MissFill 1'!V15,"")</f>
        <v>2</v>
      </c>
      <c r="X12" s="59">
        <f>IF($A12&lt;=X$178,'MissFill 1'!W15,"")</f>
        <v>0</v>
      </c>
      <c r="Y12" s="59">
        <f>IF($A12&lt;=Y$178,'MissFill 1'!X15,"")</f>
        <v>9.6499951894177176</v>
      </c>
      <c r="Z12" s="59">
        <f>IF($A12&lt;=Z$178,'MissFill 1'!Y15,"")</f>
        <v>0</v>
      </c>
      <c r="AA12" s="59">
        <f>IF($A12&lt;=AA$178,'MissFill 1'!Z15,"")</f>
        <v>0</v>
      </c>
      <c r="AB12" s="59">
        <f>IF($A12&lt;=AB$178,'MissFill 1'!AA15,"")</f>
        <v>5.9284200405173832</v>
      </c>
      <c r="AC12" s="59">
        <f>IF($A12&lt;=AC$178,'MissFill 1'!AB15,"")</f>
        <v>2.1308432350926596</v>
      </c>
      <c r="AD12" s="59">
        <f>IF($A12&lt;=AD$178,'MissFill 1'!AC15,"")</f>
        <v>2.3873016812278935</v>
      </c>
      <c r="AE12" s="59">
        <f>IF($A12&lt;=AE$178,'MissFill 1'!AD15,"")</f>
        <v>2.9602106236546684</v>
      </c>
      <c r="AF12" s="59">
        <f>IF($A12&lt;=AF$178,'MissFill 1'!AE15,"")</f>
        <v>2.5030466733178836</v>
      </c>
      <c r="AG12" s="59">
        <f>IF($A12&lt;=AG$178,'MissFill 1'!AF15,"")</f>
        <v>3.7359947354401126</v>
      </c>
      <c r="AH12" s="59">
        <f>IF($A12&lt;=AH$178,'MissFill 1'!AG15,"")</f>
        <v>1.429643330625489</v>
      </c>
      <c r="AI12" s="59">
        <f>IF($A12&lt;=AI$178,'MissFill 1'!AH15,"")</f>
        <v>1.7720025173815241</v>
      </c>
      <c r="AJ12" s="59">
        <f>IF($A12&lt;=AJ$178,'MissFill 1'!AI15,"")</f>
        <v>1.0771563697652258</v>
      </c>
      <c r="AK12" s="59">
        <f>IF($A12&lt;=AK$178,'MissFill 1'!AJ15,"")</f>
        <v>3.2811312909598755</v>
      </c>
      <c r="AL12" s="59">
        <f>IF($A12&lt;=AL$178,'MissFill 1'!AK15,"")</f>
        <v>7.0360309198424984</v>
      </c>
      <c r="AM12" s="59">
        <f>IF($A12&lt;=AM$178,'MissFill 1'!AL15,"")</f>
        <v>2.7701927839845317</v>
      </c>
      <c r="AN12" s="59">
        <f>IF($A12&lt;=AN$178,'MissFill 1'!AM15,"")</f>
        <v>25</v>
      </c>
      <c r="AO12" s="59">
        <f>IF($A12&lt;=AO$178,'MissFill 1'!AN15,"")</f>
        <v>5.3214589140452588</v>
      </c>
      <c r="AP12" s="59">
        <f>IF($A12&lt;=AP$178,'MissFill 1'!AO15,"")</f>
        <v>5.2952735975318186</v>
      </c>
      <c r="AQ12" s="59">
        <f>IF($A12&lt;=AQ$178,'MissFill 1'!AP15,"")</f>
        <v>3.191813905207554</v>
      </c>
      <c r="AR12" s="59">
        <f>IF($A12&lt;=AR$178,'MissFill 1'!AQ15,"")</f>
        <v>7.0231385361340068</v>
      </c>
      <c r="AS12" s="59">
        <f>IF($A12&lt;=AS$178,'MissFill 1'!AR15,"")</f>
        <v>4.029450537323771</v>
      </c>
      <c r="AT12" s="59">
        <f>IF($A12&lt;=AT$178,'MissFill 1'!AS15,"")</f>
        <v>4.098398025867894</v>
      </c>
      <c r="AU12" s="59">
        <f>IF($A12&lt;=AU$178,'MissFill 1'!AT15,"")</f>
        <v>0</v>
      </c>
      <c r="AV12" s="59">
        <f>IF($A12&lt;=AV$178,'MissFill 1'!AU15,"")</f>
        <v>9</v>
      </c>
      <c r="AW12" s="59">
        <f>IF($A12&lt;=AW$178,'MissFill 1'!AV15,"")</f>
        <v>2.349920405692163</v>
      </c>
      <c r="AX12" s="59">
        <f>IF($A12&lt;=AX$178,'MissFill 1'!AW15,"")</f>
        <v>2.9863431370100542</v>
      </c>
    </row>
    <row r="13" spans="1:50" x14ac:dyDescent="0.25">
      <c r="A13" s="41">
        <v>44358</v>
      </c>
      <c r="B13" s="52">
        <v>162</v>
      </c>
      <c r="C13" s="59">
        <f>IF($A13&lt;=C$178,'MissFill 1'!B16,"")</f>
        <v>5</v>
      </c>
      <c r="D13" s="59">
        <f>IF($A13&lt;=D$178,'MissFill 1'!C16,"")</f>
        <v>7</v>
      </c>
      <c r="E13" s="59">
        <f>IF($A13&lt;=E$178,'MissFill 1'!D16,"")</f>
        <v>0</v>
      </c>
      <c r="F13" s="59">
        <f>IF($A13&lt;=F$178,'MissFill 1'!E16,"")</f>
        <v>0</v>
      </c>
      <c r="G13" s="59">
        <f>IF($A13&lt;=G$178,'MissFill 1'!F16,"")</f>
        <v>4</v>
      </c>
      <c r="H13" s="59">
        <f>IF($A13&lt;=H$178,'MissFill 1'!G16,"")</f>
        <v>0</v>
      </c>
      <c r="I13" s="59">
        <f>IF($A13&lt;=I$178,'MissFill 1'!H16,"")</f>
        <v>0</v>
      </c>
      <c r="J13" s="59">
        <f>IF($A13&lt;=J$178,'MissFill 1'!I16,"")</f>
        <v>0</v>
      </c>
      <c r="K13" s="59">
        <f>IF($A13&lt;=K$178,'MissFill 1'!J16,"")</f>
        <v>0</v>
      </c>
      <c r="L13" s="59">
        <f>IF($A13&lt;=L$178,'MissFill 1'!K16,"")</f>
        <v>6.9128314135377984</v>
      </c>
      <c r="M13" s="59">
        <f>IF($A13&lt;=M$178,'MissFill 1'!L16,"")</f>
        <v>0</v>
      </c>
      <c r="N13" s="59">
        <f>IF($A13&lt;=N$178,'MissFill 1'!M16,"")</f>
        <v>5.936144285686737</v>
      </c>
      <c r="O13" s="59">
        <f>IF($A13&lt;=O$178,'MissFill 1'!N16,"")</f>
        <v>9.1329714812281093</v>
      </c>
      <c r="P13" s="59">
        <f>IF($A13&lt;=P$178,'MissFill 1'!O16,"")</f>
        <v>0</v>
      </c>
      <c r="Q13" s="59">
        <f>IF($A13&lt;=Q$178,'MissFill 1'!P16,"")</f>
        <v>3.9803567081580651</v>
      </c>
      <c r="R13" s="59">
        <f>IF($A13&lt;=R$178,'MissFill 1'!Q16,"")</f>
        <v>1.6160799430767729</v>
      </c>
      <c r="S13" s="59">
        <f>IF($A13&lt;=S$178,'MissFill 1'!R16,"")</f>
        <v>3.3055736087833334</v>
      </c>
      <c r="T13" s="59">
        <f>IF($A13&lt;=T$178,'MissFill 1'!S16,"")</f>
        <v>1.8697992621232515</v>
      </c>
      <c r="U13" s="59">
        <f>IF($A13&lt;=U$178,'MissFill 1'!T16,"")</f>
        <v>54</v>
      </c>
      <c r="V13" s="59">
        <f>IF($A13&lt;=V$178,'MissFill 1'!U16,"")</f>
        <v>0</v>
      </c>
      <c r="W13" s="59">
        <f>IF($A13&lt;=W$178,'MissFill 1'!V16,"")</f>
        <v>2</v>
      </c>
      <c r="X13" s="59">
        <f>IF($A13&lt;=X$178,'MissFill 1'!W16,"")</f>
        <v>5</v>
      </c>
      <c r="Y13" s="59">
        <f>IF($A13&lt;=Y$178,'MissFill 1'!X16,"")</f>
        <v>14.884181686847572</v>
      </c>
      <c r="Z13" s="59">
        <f>IF($A13&lt;=Z$178,'MissFill 1'!Y16,"")</f>
        <v>0</v>
      </c>
      <c r="AA13" s="59">
        <f>IF($A13&lt;=AA$178,'MissFill 1'!Z16,"")</f>
        <v>0</v>
      </c>
      <c r="AB13" s="59">
        <f>IF($A13&lt;=AB$178,'MissFill 1'!AA16,"")</f>
        <v>9.1440129520244149</v>
      </c>
      <c r="AC13" s="59">
        <f>IF($A13&lt;=AC$178,'MissFill 1'!AB16,"")</f>
        <v>3.2866190329389084</v>
      </c>
      <c r="AD13" s="59">
        <f>IF($A13&lt;=AD$178,'MissFill 1'!AC16,"")</f>
        <v>3.6821813137978019</v>
      </c>
      <c r="AE13" s="59">
        <f>IF($A13&lt;=AE$178,'MissFill 1'!AD16,"")</f>
        <v>4.5658377946270257</v>
      </c>
      <c r="AF13" s="59">
        <f>IF($A13&lt;=AF$178,'MissFill 1'!AE16,"")</f>
        <v>3.8607067387119338</v>
      </c>
      <c r="AG13" s="59">
        <f>IF($A13&lt;=AG$178,'MissFill 1'!AF16,"")</f>
        <v>5.7624095485950102</v>
      </c>
      <c r="AH13" s="59">
        <f>IF($A13&lt;=AH$178,'MissFill 1'!AG16,"")</f>
        <v>2.2050861853024015</v>
      </c>
      <c r="AI13" s="59">
        <f>IF($A13&lt;=AI$178,'MissFill 1'!AH16,"")</f>
        <v>2.7331420275919629</v>
      </c>
      <c r="AJ13" s="59">
        <f>IF($A13&lt;=AJ$178,'MissFill 1'!AI16,"")</f>
        <v>1.6614092336866917</v>
      </c>
      <c r="AK13" s="59">
        <f>IF($A13&lt;=AK$178,'MissFill 1'!AJ16,"")</f>
        <v>5.0608267998519318</v>
      </c>
      <c r="AL13" s="59">
        <f>IF($A13&lt;=AL$178,'MissFill 1'!AK16,"")</f>
        <v>10.852395313114332</v>
      </c>
      <c r="AM13" s="59">
        <f>IF($A13&lt;=AM$178,'MissFill 1'!AL16,"")</f>
        <v>4.272753705580624</v>
      </c>
      <c r="AN13" s="59">
        <f>IF($A13&lt;=AN$178,'MissFill 1'!AM16,"")</f>
        <v>19</v>
      </c>
      <c r="AO13" s="59">
        <f>IF($A13&lt;=AO$178,'MissFill 1'!AN16,"")</f>
        <v>8.2078342798141062</v>
      </c>
      <c r="AP13" s="59">
        <f>IF($A13&lt;=AP$178,'MissFill 1'!AO16,"")</f>
        <v>8.1674459686426051</v>
      </c>
      <c r="AQ13" s="59">
        <f>IF($A13&lt;=AQ$178,'MissFill 1'!AP16,"")</f>
        <v>4.9230633946649824</v>
      </c>
      <c r="AR13" s="59">
        <f>IF($A13&lt;=AR$178,'MissFill 1'!AQ16,"")</f>
        <v>10.832510061595837</v>
      </c>
      <c r="AS13" s="59">
        <f>IF($A13&lt;=AS$178,'MissFill 1'!AR16,"")</f>
        <v>6.215036662553115</v>
      </c>
      <c r="AT13" s="59">
        <f>IF($A13&lt;=AT$178,'MissFill 1'!AS16,"")</f>
        <v>6.3213814768456587</v>
      </c>
      <c r="AU13" s="59">
        <f>IF($A13&lt;=AU$178,'MissFill 1'!AT16,"")</f>
        <v>2</v>
      </c>
      <c r="AV13" s="59">
        <f>IF($A13&lt;=AV$178,'MissFill 1'!AU16,"")</f>
        <v>10</v>
      </c>
      <c r="AW13" s="59">
        <f>IF($A13&lt;=AW$178,'MissFill 1'!AV16,"")</f>
        <v>3.6245243216606249</v>
      </c>
      <c r="AX13" s="59">
        <f>IF($A13&lt;=AX$178,'MissFill 1'!AW16,"")</f>
        <v>4.6061446620482549</v>
      </c>
    </row>
    <row r="14" spans="1:50" x14ac:dyDescent="0.25">
      <c r="A14" s="41">
        <v>44359</v>
      </c>
      <c r="B14" s="52">
        <v>163</v>
      </c>
      <c r="C14" s="59">
        <f>IF($A14&lt;=C$178,'MissFill 1'!B17,"")</f>
        <v>4</v>
      </c>
      <c r="D14" s="59">
        <f>IF($A14&lt;=D$178,'MissFill 1'!C17,"")</f>
        <v>6</v>
      </c>
      <c r="E14" s="59">
        <f>IF($A14&lt;=E$178,'MissFill 1'!D17,"")</f>
        <v>3</v>
      </c>
      <c r="F14" s="59">
        <f>IF($A14&lt;=F$178,'MissFill 1'!E17,"")</f>
        <v>0</v>
      </c>
      <c r="G14" s="59">
        <f>IF($A14&lt;=G$178,'MissFill 1'!F17,"")</f>
        <v>0</v>
      </c>
      <c r="H14" s="59">
        <f>IF($A14&lt;=H$178,'MissFill 1'!G17,"")</f>
        <v>1</v>
      </c>
      <c r="I14" s="59">
        <f>IF($A14&lt;=I$178,'MissFill 1'!H17,"")</f>
        <v>0</v>
      </c>
      <c r="J14" s="59">
        <f>IF($A14&lt;=J$178,'MissFill 1'!I17,"")</f>
        <v>0</v>
      </c>
      <c r="K14" s="59">
        <f>IF($A14&lt;=K$178,'MissFill 1'!J17,"")</f>
        <v>0</v>
      </c>
      <c r="L14" s="59">
        <f>IF($A14&lt;=L$178,'MissFill 1'!K17,"")</f>
        <v>4.8005773705123165</v>
      </c>
      <c r="M14" s="59">
        <f>IF($A14&lt;=M$178,'MissFill 1'!L17,"")</f>
        <v>0</v>
      </c>
      <c r="N14" s="59">
        <f>IF($A14&lt;=N$178,'MissFill 1'!M17,"")</f>
        <v>4.1223224206157516</v>
      </c>
      <c r="O14" s="59">
        <f>IF($A14&lt;=O$178,'MissFill 1'!N17,"")</f>
        <v>6.3423413064083505</v>
      </c>
      <c r="P14" s="59">
        <f>IF($A14&lt;=P$178,'MissFill 1'!O17,"")</f>
        <v>0</v>
      </c>
      <c r="Q14" s="59">
        <f>IF($A14&lt;=Q$178,'MissFill 1'!P17,"")</f>
        <v>2.7641366028875196</v>
      </c>
      <c r="R14" s="59">
        <f>IF($A14&lt;=R$178,'MissFill 1'!Q17,"")</f>
        <v>1.1222777382477491</v>
      </c>
      <c r="S14" s="59">
        <f>IF($A14&lt;=S$178,'MissFill 1'!R17,"")</f>
        <v>2.2955372283217352</v>
      </c>
      <c r="T14" s="59">
        <f>IF($A14&lt;=T$178,'MissFill 1'!S17,"")</f>
        <v>1.2984717098078016</v>
      </c>
      <c r="U14" s="59">
        <f>IF($A14&lt;=U$178,'MissFill 1'!T17,"")</f>
        <v>19</v>
      </c>
      <c r="V14" s="59">
        <f>IF($A14&lt;=V$178,'MissFill 1'!U17,"")</f>
        <v>0</v>
      </c>
      <c r="W14" s="59">
        <f>IF($A14&lt;=W$178,'MissFill 1'!V17,"")</f>
        <v>4</v>
      </c>
      <c r="X14" s="59">
        <f>IF($A14&lt;=X$178,'MissFill 1'!W17,"")</f>
        <v>2</v>
      </c>
      <c r="Y14" s="59">
        <f>IF($A14&lt;=Y$178,'MissFill 1'!X17,"")</f>
        <v>10.336237282532943</v>
      </c>
      <c r="Z14" s="59">
        <f>IF($A14&lt;=Z$178,'MissFill 1'!Y17,"")</f>
        <v>30</v>
      </c>
      <c r="AA14" s="59">
        <f>IF($A14&lt;=AA$178,'MissFill 1'!Z17,"")</f>
        <v>3</v>
      </c>
      <c r="AB14" s="59">
        <f>IF($A14&lt;=AB$178,'MissFill 1'!AA17,"")</f>
        <v>6.3500089944613443</v>
      </c>
      <c r="AC14" s="59">
        <f>IF($A14&lt;=AC$178,'MissFill 1'!AB17,"")</f>
        <v>2.2823743284297771</v>
      </c>
      <c r="AD14" s="59">
        <f>IF($A14&lt;=AD$178,'MissFill 1'!AC17,"")</f>
        <v>2.5570703568040063</v>
      </c>
      <c r="AE14" s="59">
        <f>IF($A14&lt;=AE$178,'MissFill 1'!AD17,"")</f>
        <v>3.1707206907131837</v>
      </c>
      <c r="AF14" s="59">
        <f>IF($A14&lt;=AF$178,'MissFill 1'!AE17,"")</f>
        <v>2.6810463463277081</v>
      </c>
      <c r="AG14" s="59">
        <f>IF($A14&lt;=AG$178,'MissFill 1'!AF17,"")</f>
        <v>4.0016732976353886</v>
      </c>
      <c r="AH14" s="59">
        <f>IF($A14&lt;=AH$178,'MissFill 1'!AG17,"")</f>
        <v>1.5313098509044321</v>
      </c>
      <c r="AI14" s="59">
        <f>IF($A14&lt;=AI$178,'MissFill 1'!AH17,"")</f>
        <v>1.8980152969388469</v>
      </c>
      <c r="AJ14" s="59">
        <f>IF($A14&lt;=AJ$178,'MissFill 1'!AI17,"")</f>
        <v>1.1537564122824151</v>
      </c>
      <c r="AK14" s="59">
        <f>IF($A14&lt;=AK$178,'MissFill 1'!AJ17,"")</f>
        <v>3.5144630554526994</v>
      </c>
      <c r="AL14" s="59">
        <f>IF($A14&lt;=AL$178,'MissFill 1'!AK17,"")</f>
        <v>7.53638563410711</v>
      </c>
      <c r="AM14" s="59">
        <f>IF($A14&lt;=AM$178,'MissFill 1'!AL17,"")</f>
        <v>2.9671900733198502</v>
      </c>
      <c r="AN14" s="59">
        <f>IF($A14&lt;=AN$178,'MissFill 1'!AM17,"")</f>
        <v>0</v>
      </c>
      <c r="AO14" s="59">
        <f>IF($A14&lt;=AO$178,'MissFill 1'!AN17,"")</f>
        <v>5.6998849165375214</v>
      </c>
      <c r="AP14" s="59">
        <f>IF($A14&lt;=AP$178,'MissFill 1'!AO17,"")</f>
        <v>5.6718374782239795</v>
      </c>
      <c r="AQ14" s="59">
        <f>IF($A14&lt;=AQ$178,'MissFill 1'!AP17,"")</f>
        <v>3.4187940240728731</v>
      </c>
      <c r="AR14" s="59">
        <f>IF($A14&lt;=AR$178,'MissFill 1'!AQ17,"")</f>
        <v>7.5225764316637056</v>
      </c>
      <c r="AS14" s="59">
        <f>IF($A14&lt;=AS$178,'MissFill 1'!AR17,"")</f>
        <v>4.3159976823285131</v>
      </c>
      <c r="AT14" s="59">
        <f>IF($A14&lt;=AT$178,'MissFill 1'!AS17,"")</f>
        <v>4.3898482478094438</v>
      </c>
      <c r="AU14" s="59">
        <f>IF($A14&lt;=AU$178,'MissFill 1'!AT17,"")</f>
        <v>3</v>
      </c>
      <c r="AV14" s="59">
        <f>IF($A14&lt;=AV$178,'MissFill 1'!AU17,"")</f>
        <v>0</v>
      </c>
      <c r="AW14" s="59">
        <f>IF($A14&lt;=AW$178,'MissFill 1'!AV17,"")</f>
        <v>2.5170307789309665</v>
      </c>
      <c r="AX14" s="59">
        <f>IF($A14&lt;=AX$178,'MissFill 1'!AW17,"")</f>
        <v>3.198711570866815</v>
      </c>
    </row>
    <row r="15" spans="1:50" x14ac:dyDescent="0.25">
      <c r="A15" s="41">
        <v>44360</v>
      </c>
      <c r="B15" s="52">
        <v>164</v>
      </c>
      <c r="C15" s="59">
        <f>IF($A15&lt;=C$178,'MissFill 1'!B18,"")</f>
        <v>93</v>
      </c>
      <c r="D15" s="59">
        <f>IF($A15&lt;=D$178,'MissFill 1'!C18,"")</f>
        <v>0</v>
      </c>
      <c r="E15" s="59">
        <f>IF($A15&lt;=E$178,'MissFill 1'!D18,"")</f>
        <v>3</v>
      </c>
      <c r="F15" s="59">
        <f>IF($A15&lt;=F$178,'MissFill 1'!E18,"")</f>
        <v>59</v>
      </c>
      <c r="G15" s="59">
        <f>IF($A15&lt;=G$178,'MissFill 1'!F18,"")</f>
        <v>0</v>
      </c>
      <c r="H15" s="59">
        <f>IF($A15&lt;=H$178,'MissFill 1'!G18,"")</f>
        <v>0</v>
      </c>
      <c r="I15" s="59">
        <f>IF($A15&lt;=I$178,'MissFill 1'!H18,"")</f>
        <v>0</v>
      </c>
      <c r="J15" s="59">
        <f>IF($A15&lt;=J$178,'MissFill 1'!I18,"")</f>
        <v>0</v>
      </c>
      <c r="K15" s="59">
        <f>IF($A15&lt;=K$178,'MissFill 1'!J18,"")</f>
        <v>0</v>
      </c>
      <c r="L15" s="59">
        <f>IF($A15&lt;=L$178,'MissFill 1'!K18,"")</f>
        <v>23.627037701928785</v>
      </c>
      <c r="M15" s="59">
        <f>IF($A15&lt;=M$178,'MissFill 1'!L18,"")</f>
        <v>0</v>
      </c>
      <c r="N15" s="59">
        <f>IF($A15&lt;=N$178,'MissFill 1'!M18,"")</f>
        <v>20.288865220601664</v>
      </c>
      <c r="O15" s="59">
        <f>IF($A15&lt;=O$178,'MissFill 1'!N18,"")</f>
        <v>31.215148845526979</v>
      </c>
      <c r="P15" s="59">
        <f>IF($A15&lt;=P$178,'MissFill 1'!O18,"")</f>
        <v>0</v>
      </c>
      <c r="Q15" s="59">
        <f>IF($A15&lt;=Q$178,'MissFill 1'!P18,"")</f>
        <v>13.604271880058285</v>
      </c>
      <c r="R15" s="59">
        <f>IF($A15&lt;=R$178,'MissFill 1'!Q18,"")</f>
        <v>5.5235227738419219</v>
      </c>
      <c r="S15" s="59">
        <f>IF($A15&lt;=S$178,'MissFill 1'!R18,"")</f>
        <v>11.297962818574536</v>
      </c>
      <c r="T15" s="59">
        <f>IF($A15&lt;=T$178,'MissFill 1'!S18,"")</f>
        <v>6.3906979670744954</v>
      </c>
      <c r="U15" s="59">
        <f>IF($A15&lt;=U$178,'MissFill 1'!T18,"")</f>
        <v>12</v>
      </c>
      <c r="V15" s="59">
        <f>IF($A15&lt;=V$178,'MissFill 1'!U18,"")</f>
        <v>0</v>
      </c>
      <c r="W15" s="59">
        <f>IF($A15&lt;=W$178,'MissFill 1'!V18,"")</f>
        <v>9</v>
      </c>
      <c r="X15" s="59">
        <f>IF($A15&lt;=X$178,'MissFill 1'!W18,"")</f>
        <v>3</v>
      </c>
      <c r="Y15" s="59">
        <f>IF($A15&lt;=Y$178,'MissFill 1'!X18,"")</f>
        <v>0</v>
      </c>
      <c r="Z15" s="59">
        <f>IF($A15&lt;=Z$178,'MissFill 1'!Y18,"")</f>
        <v>39</v>
      </c>
      <c r="AA15" s="59">
        <f>IF($A15&lt;=AA$178,'MissFill 1'!Z18,"")</f>
        <v>8</v>
      </c>
      <c r="AB15" s="59">
        <f>IF($A15&lt;=AB$178,'MissFill 1'!AA18,"")</f>
        <v>31.252886963410067</v>
      </c>
      <c r="AC15" s="59">
        <f>IF($A15&lt;=AC$178,'MissFill 1'!AB18,"")</f>
        <v>11.233178875308921</v>
      </c>
      <c r="AD15" s="59">
        <f>IF($A15&lt;=AD$178,'MissFill 1'!AC18,"")</f>
        <v>12.585152381419793</v>
      </c>
      <c r="AE15" s="59">
        <f>IF($A15&lt;=AE$178,'MissFill 1'!AD18,"")</f>
        <v>15.605359838991944</v>
      </c>
      <c r="AF15" s="59">
        <f>IF($A15&lt;=AF$178,'MissFill 1'!AE18,"")</f>
        <v>13.195325940251083</v>
      </c>
      <c r="AG15" s="59">
        <f>IF($A15&lt;=AG$178,'MissFill 1'!AF18,"")</f>
        <v>19.695065525825157</v>
      </c>
      <c r="AH15" s="59">
        <f>IF($A15&lt;=AH$178,'MissFill 1'!AG18,"")</f>
        <v>7.536659194973665</v>
      </c>
      <c r="AI15" s="59">
        <f>IF($A15&lt;=AI$178,'MissFill 1'!AH18,"")</f>
        <v>9.3414761430719597</v>
      </c>
      <c r="AJ15" s="59">
        <f>IF($A15&lt;=AJ$178,'MissFill 1'!AI18,"")</f>
        <v>5.6784516002769241</v>
      </c>
      <c r="AK15" s="59">
        <f>IF($A15&lt;=AK$178,'MissFill 1'!AJ18,"")</f>
        <v>17.297159217403802</v>
      </c>
      <c r="AL15" s="59">
        <f>IF($A15&lt;=AL$178,'MissFill 1'!AK18,"")</f>
        <v>37.091885781714083</v>
      </c>
      <c r="AM15" s="59">
        <f>IF($A15&lt;=AM$178,'MissFill 1'!AL18,"")</f>
        <v>14.60364167063423</v>
      </c>
      <c r="AN15" s="59">
        <f>IF($A15&lt;=AN$178,'MissFill 1'!AM18,"")</f>
        <v>107</v>
      </c>
      <c r="AO15" s="59">
        <f>IF($A15&lt;=AO$178,'MissFill 1'!AN18,"")</f>
        <v>28.053166405964205</v>
      </c>
      <c r="AP15" s="59">
        <f>IF($A15&lt;=AP$178,'MissFill 1'!AO18,"")</f>
        <v>27.915125118150151</v>
      </c>
      <c r="AQ15" s="59">
        <f>IF($A15&lt;=AQ$178,'MissFill 1'!AP18,"")</f>
        <v>16.826304227084826</v>
      </c>
      <c r="AR15" s="59">
        <f>IF($A15&lt;=AR$178,'MissFill 1'!AQ18,"")</f>
        <v>37.023920926326525</v>
      </c>
      <c r="AS15" s="59">
        <f>IF($A15&lt;=AS$178,'MissFill 1'!AR18,"")</f>
        <v>21.242078210882184</v>
      </c>
      <c r="AT15" s="59">
        <f>IF($A15&lt;=AT$178,'MissFill 1'!AS18,"")</f>
        <v>21.605549093706539</v>
      </c>
      <c r="AU15" s="59">
        <f>IF($A15&lt;=AU$178,'MissFill 1'!AT18,"")</f>
        <v>1</v>
      </c>
      <c r="AV15" s="59">
        <f>IF($A15&lt;=AV$178,'MissFill 1'!AU18,"")</f>
        <v>86</v>
      </c>
      <c r="AW15" s="59">
        <f>IF($A15&lt;=AW$178,'MissFill 1'!AV18,"")</f>
        <v>12.388089290261961</v>
      </c>
      <c r="AX15" s="59">
        <f>IF($A15&lt;=AX$178,'MissFill 1'!AW18,"")</f>
        <v>15.743122764085598</v>
      </c>
    </row>
    <row r="16" spans="1:50" x14ac:dyDescent="0.25">
      <c r="A16" s="41">
        <v>44361</v>
      </c>
      <c r="B16" s="52">
        <v>165</v>
      </c>
      <c r="C16" s="59">
        <f>IF($A16&lt;=C$178,'MissFill 1'!B19,"")</f>
        <v>2</v>
      </c>
      <c r="D16" s="59">
        <f>IF($A16&lt;=D$178,'MissFill 1'!C19,"")</f>
        <v>0</v>
      </c>
      <c r="E16" s="59">
        <f>IF($A16&lt;=E$178,'MissFill 1'!D19,"")</f>
        <v>11</v>
      </c>
      <c r="F16" s="59">
        <f>IF($A16&lt;=F$178,'MissFill 1'!E19,"")</f>
        <v>59</v>
      </c>
      <c r="G16" s="59">
        <f>IF($A16&lt;=G$178,'MissFill 1'!F19,"")</f>
        <v>8</v>
      </c>
      <c r="H16" s="59">
        <f>IF($A16&lt;=H$178,'MissFill 1'!G19,"")</f>
        <v>0</v>
      </c>
      <c r="I16" s="59">
        <f>IF($A16&lt;=I$178,'MissFill 1'!H19,"")</f>
        <v>13</v>
      </c>
      <c r="J16" s="59">
        <f>IF($A16&lt;=J$178,'MissFill 1'!I19,"")</f>
        <v>0</v>
      </c>
      <c r="K16" s="59">
        <f>IF($A16&lt;=K$178,'MissFill 1'!J19,"")</f>
        <v>2</v>
      </c>
      <c r="L16" s="59">
        <f>IF($A16&lt;=L$178,'MissFill 1'!K19,"")</f>
        <v>15.357574506253625</v>
      </c>
      <c r="M16" s="59">
        <f>IF($A16&lt;=M$178,'MissFill 1'!L19,"")</f>
        <v>0</v>
      </c>
      <c r="N16" s="59">
        <f>IF($A16&lt;=N$178,'MissFill 1'!M19,"")</f>
        <v>13.187762393391008</v>
      </c>
      <c r="O16" s="59">
        <f>IF($A16&lt;=O$178,'MissFill 1'!N19,"")</f>
        <v>20.289846749592424</v>
      </c>
      <c r="P16" s="59">
        <f>IF($A16&lt;=P$178,'MissFill 1'!O19,"")</f>
        <v>0</v>
      </c>
      <c r="Q16" s="59">
        <f>IF($A16&lt;=Q$178,'MissFill 1'!P19,"")</f>
        <v>8.8427767220378364</v>
      </c>
      <c r="R16" s="59">
        <f>IF($A16&lt;=R$178,'MissFill 1'!Q19,"")</f>
        <v>3.5902898029972294</v>
      </c>
      <c r="S16" s="59">
        <f>IF($A16&lt;=S$178,'MissFill 1'!R19,"")</f>
        <v>7.3436758320733766</v>
      </c>
      <c r="T16" s="59">
        <f>IF($A16&lt;=T$178,'MissFill 1'!S19,"")</f>
        <v>4.1539536785983993</v>
      </c>
      <c r="U16" s="59">
        <f>IF($A16&lt;=U$178,'MissFill 1'!T19,"")</f>
        <v>107</v>
      </c>
      <c r="V16" s="59">
        <f>IF($A16&lt;=V$178,'MissFill 1'!U19,"")</f>
        <v>1</v>
      </c>
      <c r="W16" s="59">
        <f>IF($A16&lt;=W$178,'MissFill 1'!V19,"")</f>
        <v>12</v>
      </c>
      <c r="X16" s="59">
        <f>IF($A16&lt;=X$178,'MissFill 1'!W19,"")</f>
        <v>1</v>
      </c>
      <c r="Y16" s="59">
        <f>IF($A16&lt;=Y$178,'MissFill 1'!X19,"")</f>
        <v>3</v>
      </c>
      <c r="Z16" s="59">
        <f>IF($A16&lt;=Z$178,'MissFill 1'!Y19,"")</f>
        <v>0</v>
      </c>
      <c r="AA16" s="59">
        <f>IF($A16&lt;=AA$178,'MissFill 1'!Z19,"")</f>
        <v>8</v>
      </c>
      <c r="AB16" s="59">
        <f>IF($A16&lt;=AB$178,'MissFill 1'!AA19,"")</f>
        <v>20.314376526216428</v>
      </c>
      <c r="AC16" s="59">
        <f>IF($A16&lt;=AC$178,'MissFill 1'!AB19,"")</f>
        <v>7.3015662689507561</v>
      </c>
      <c r="AD16" s="59">
        <f>IF($A16&lt;=AD$178,'MissFill 1'!AC19,"")</f>
        <v>8.1803490479228191</v>
      </c>
      <c r="AE16" s="59">
        <f>IF($A16&lt;=AE$178,'MissFill 1'!AD19,"")</f>
        <v>10.143483895344707</v>
      </c>
      <c r="AF16" s="59">
        <f>IF($A16&lt;=AF$178,'MissFill 1'!AE19,"")</f>
        <v>8.5769618611631557</v>
      </c>
      <c r="AG16" s="59">
        <f>IF($A16&lt;=AG$178,'MissFill 1'!AF19,"")</f>
        <v>12.801792591786279</v>
      </c>
      <c r="AH16" s="59">
        <f>IF($A16&lt;=AH$178,'MissFill 1'!AG19,"")</f>
        <v>4.898828476732854</v>
      </c>
      <c r="AI16" s="59">
        <f>IF($A16&lt;=AI$178,'MissFill 1'!AH19,"")</f>
        <v>6.0719594929967382</v>
      </c>
      <c r="AJ16" s="59">
        <f>IF($A16&lt;=AJ$178,'MissFill 1'!AI19,"")</f>
        <v>3.6909935401799796</v>
      </c>
      <c r="AK16" s="59">
        <f>IF($A16&lt;=AK$178,'MissFill 1'!AJ19,"")</f>
        <v>11.243153491312405</v>
      </c>
      <c r="AL16" s="59">
        <f>IF($A16&lt;=AL$178,'MissFill 1'!AK19,"")</f>
        <v>24.109725758114021</v>
      </c>
      <c r="AM16" s="59">
        <f>IF($A16&lt;=AM$178,'MissFill 1'!AL19,"")</f>
        <v>9.4923670859121962</v>
      </c>
      <c r="AN16" s="59">
        <f>IF($A16&lt;=AN$178,'MissFill 1'!AM19,"")</f>
        <v>16</v>
      </c>
      <c r="AO16" s="59">
        <f>IF($A16&lt;=AO$178,'MissFill 1'!AN19,"")</f>
        <v>18.234558163876628</v>
      </c>
      <c r="AP16" s="59">
        <f>IF($A16&lt;=AP$178,'MissFill 1'!AO19,"")</f>
        <v>18.144831326797494</v>
      </c>
      <c r="AQ16" s="59">
        <f>IF($A16&lt;=AQ$178,'MissFill 1'!AP19,"")</f>
        <v>10.937097747605074</v>
      </c>
      <c r="AR16" s="59">
        <f>IF($A16&lt;=AR$178,'MissFill 1'!AQ19,"")</f>
        <v>24.065548602112113</v>
      </c>
      <c r="AS16" s="59">
        <f>IF($A16&lt;=AS$178,'MissFill 1'!AR19,"")</f>
        <v>13.80735083707334</v>
      </c>
      <c r="AT16" s="59">
        <f>IF($A16&lt;=AT$178,'MissFill 1'!AS19,"")</f>
        <v>14.043606910909173</v>
      </c>
      <c r="AU16" s="59">
        <f>IF($A16&lt;=AU$178,'MissFill 1'!AT19,"")</f>
        <v>16</v>
      </c>
      <c r="AV16" s="59">
        <f>IF($A16&lt;=AV$178,'MissFill 1'!AU19,"")</f>
        <v>14</v>
      </c>
      <c r="AW16" s="59">
        <f>IF($A16&lt;=AW$178,'MissFill 1'!AV19,"")</f>
        <v>8.052258038670228</v>
      </c>
      <c r="AX16" s="59">
        <f>IF($A16&lt;=AX$178,'MissFill 1'!AW19,"")</f>
        <v>10.233029796655583</v>
      </c>
    </row>
    <row r="17" spans="1:50" x14ac:dyDescent="0.25">
      <c r="A17" s="41">
        <v>44362</v>
      </c>
      <c r="B17" s="52">
        <v>166</v>
      </c>
      <c r="C17" s="59">
        <f>IF($A17&lt;=C$178,'MissFill 1'!B20,"")</f>
        <v>0</v>
      </c>
      <c r="D17" s="59">
        <f>IF($A17&lt;=D$178,'MissFill 1'!C20,"")</f>
        <v>31</v>
      </c>
      <c r="E17" s="59">
        <f>IF($A17&lt;=E$178,'MissFill 1'!D20,"")</f>
        <v>1</v>
      </c>
      <c r="F17" s="59">
        <f>IF($A17&lt;=F$178,'MissFill 1'!E20,"")</f>
        <v>257</v>
      </c>
      <c r="G17" s="59">
        <f>IF($A17&lt;=G$178,'MissFill 1'!F20,"")</f>
        <v>4</v>
      </c>
      <c r="H17" s="59">
        <f>IF($A17&lt;=H$178,'MissFill 1'!G20,"")</f>
        <v>0</v>
      </c>
      <c r="I17" s="59">
        <f>IF($A17&lt;=I$178,'MissFill 1'!H20,"")</f>
        <v>0</v>
      </c>
      <c r="J17" s="59">
        <f>IF($A17&lt;=J$178,'MissFill 1'!I20,"")</f>
        <v>0</v>
      </c>
      <c r="K17" s="59">
        <f>IF($A17&lt;=K$178,'MissFill 1'!J20,"")</f>
        <v>4</v>
      </c>
      <c r="L17" s="59">
        <f>IF($A17&lt;=L$178,'MissFill 1'!K20,"")</f>
        <v>13</v>
      </c>
      <c r="M17" s="59">
        <f>IF($A17&lt;=M$178,'MissFill 1'!L20,"")</f>
        <v>0</v>
      </c>
      <c r="N17" s="59">
        <f>IF($A17&lt;=N$178,'MissFill 1'!M20,"")</f>
        <v>32.029238068744533</v>
      </c>
      <c r="O17" s="59">
        <f>IF($A17&lt;=O$178,'MissFill 1'!N20,"")</f>
        <v>49.278134723349083</v>
      </c>
      <c r="P17" s="59">
        <f>IF($A17&lt;=P$178,'MissFill 1'!O20,"")</f>
        <v>0</v>
      </c>
      <c r="Q17" s="59">
        <f>IF($A17&lt;=Q$178,'MissFill 1'!P20,"")</f>
        <v>21.476531982471922</v>
      </c>
      <c r="R17" s="59">
        <f>IF($A17&lt;=R$178,'MissFill 1'!Q20,"")</f>
        <v>8.7197693896587936</v>
      </c>
      <c r="S17" s="59">
        <f>IF($A17&lt;=S$178,'MissFill 1'!R20,"")</f>
        <v>17.83565206202362</v>
      </c>
      <c r="T17" s="59">
        <f>IF($A17&lt;=T$178,'MissFill 1'!S20,"")</f>
        <v>10.088744953809746</v>
      </c>
      <c r="U17" s="59">
        <f>IF($A17&lt;=U$178,'MissFill 1'!T20,"")</f>
        <v>164</v>
      </c>
      <c r="V17" s="59">
        <f>IF($A17&lt;=V$178,'MissFill 1'!U20,"")</f>
        <v>0</v>
      </c>
      <c r="W17" s="59">
        <f>IF($A17&lt;=W$178,'MissFill 1'!V20,"")</f>
        <v>14</v>
      </c>
      <c r="X17" s="59">
        <f>IF($A17&lt;=X$178,'MissFill 1'!W20,"")</f>
        <v>0</v>
      </c>
      <c r="Y17" s="59">
        <f>IF($A17&lt;=Y$178,'MissFill 1'!X20,"")</f>
        <v>17</v>
      </c>
      <c r="Z17" s="59">
        <f>IF($A17&lt;=Z$178,'MissFill 1'!Y20,"")</f>
        <v>23</v>
      </c>
      <c r="AA17" s="59">
        <f>IF($A17&lt;=AA$178,'MissFill 1'!Z20,"")</f>
        <v>7</v>
      </c>
      <c r="AB17" s="59">
        <f>IF($A17&lt;=AB$178,'MissFill 1'!AA20,"")</f>
        <v>49.337710414192458</v>
      </c>
      <c r="AC17" s="59">
        <f>IF($A17&lt;=AC$178,'MissFill 1'!AB20,"")</f>
        <v>17.733380184354779</v>
      </c>
      <c r="AD17" s="59">
        <f>IF($A17&lt;=AD$178,'MissFill 1'!AC20,"")</f>
        <v>19.867687885600205</v>
      </c>
      <c r="AE17" s="59">
        <f>IF($A17&lt;=AE$178,'MissFill 1'!AD20,"")</f>
        <v>24.6355712848822</v>
      </c>
      <c r="AF17" s="59">
        <f>IF($A17&lt;=AF$178,'MissFill 1'!AE20,"")</f>
        <v>20.830945020317433</v>
      </c>
      <c r="AG17" s="59">
        <f>IF($A17&lt;=AG$178,'MissFill 1'!AF20,"")</f>
        <v>31.091829712863209</v>
      </c>
      <c r="AH17" s="59">
        <f>IF($A17&lt;=AH$178,'MissFill 1'!AG20,"")</f>
        <v>11.897829128151043</v>
      </c>
      <c r="AI17" s="59">
        <f>IF($A17&lt;=AI$178,'MissFill 1'!AH20,"")</f>
        <v>14.747023061503578</v>
      </c>
      <c r="AJ17" s="59">
        <f>IF($A17&lt;=AJ$178,'MissFill 1'!AI20,"")</f>
        <v>8.9643494690098944</v>
      </c>
      <c r="AK17" s="59">
        <f>IF($A17&lt;=AK$178,'MissFill 1'!AJ20,"")</f>
        <v>27.306348800851207</v>
      </c>
      <c r="AL17" s="59">
        <f>IF($A17&lt;=AL$178,'MissFill 1'!AK20,"")</f>
        <v>93</v>
      </c>
      <c r="AM17" s="59">
        <f>IF($A17&lt;=AM$178,'MissFill 1'!AL20,"")</f>
        <v>23.054197987595376</v>
      </c>
      <c r="AN17" s="59">
        <f>IF($A17&lt;=AN$178,'MissFill 1'!AM20,"")</f>
        <v>92</v>
      </c>
      <c r="AO17" s="59">
        <f>IF($A17&lt;=AO$178,'MissFill 1'!AN20,"")</f>
        <v>44.286436704521726</v>
      </c>
      <c r="AP17" s="59">
        <f>IF($A17&lt;=AP$178,'MissFill 1'!AO20,"")</f>
        <v>44.068516321955308</v>
      </c>
      <c r="AQ17" s="59">
        <f>IF($A17&lt;=AQ$178,'MissFill 1'!AP20,"")</f>
        <v>26.563028441787303</v>
      </c>
      <c r="AR17" s="59">
        <f>IF($A17&lt;=AR$178,'MissFill 1'!AQ20,"")</f>
        <v>58.448216038399984</v>
      </c>
      <c r="AS17" s="59">
        <f>IF($A17&lt;=AS$178,'MissFill 1'!AR20,"")</f>
        <v>33.53403813833765</v>
      </c>
      <c r="AT17" s="59">
        <f>IF($A17&lt;=AT$178,'MissFill 1'!AS20,"")</f>
        <v>6</v>
      </c>
      <c r="AU17" s="59">
        <f>IF($A17&lt;=AU$178,'MissFill 1'!AT20,"")</f>
        <v>19</v>
      </c>
      <c r="AV17" s="59">
        <f>IF($A17&lt;=AV$178,'MissFill 1'!AU20,"")</f>
        <v>48</v>
      </c>
      <c r="AW17" s="59">
        <f>IF($A17&lt;=AW$178,'MissFill 1'!AV20,"")</f>
        <v>19.556592090314496</v>
      </c>
      <c r="AX17" s="59">
        <f>IF($A17&lt;=AX$178,'MissFill 1'!AW20,"")</f>
        <v>24.853052227108723</v>
      </c>
    </row>
    <row r="18" spans="1:50" x14ac:dyDescent="0.25">
      <c r="A18" s="41">
        <v>44363</v>
      </c>
      <c r="B18" s="52">
        <v>167</v>
      </c>
      <c r="C18" s="59">
        <f>IF($A18&lt;=C$178,'MissFill 1'!B21,"")</f>
        <v>1</v>
      </c>
      <c r="D18" s="59">
        <f>IF($A18&lt;=D$178,'MissFill 1'!C21,"")</f>
        <v>19</v>
      </c>
      <c r="E18" s="59">
        <f>IF($A18&lt;=E$178,'MissFill 1'!D21,"")</f>
        <v>2</v>
      </c>
      <c r="F18" s="59">
        <f>IF($A18&lt;=F$178,'MissFill 1'!E21,"")</f>
        <v>8</v>
      </c>
      <c r="G18" s="59">
        <f>IF($A18&lt;=G$178,'MissFill 1'!F21,"")</f>
        <v>0</v>
      </c>
      <c r="H18" s="59">
        <f>IF($A18&lt;=H$178,'MissFill 1'!G21,"")</f>
        <v>0</v>
      </c>
      <c r="I18" s="59">
        <f>IF($A18&lt;=I$178,'MissFill 1'!H21,"")</f>
        <v>0</v>
      </c>
      <c r="J18" s="59">
        <f>IF($A18&lt;=J$178,'MissFill 1'!I21,"")</f>
        <v>22</v>
      </c>
      <c r="K18" s="59">
        <f>IF($A18&lt;=K$178,'MissFill 1'!J21,"")</f>
        <v>0</v>
      </c>
      <c r="L18" s="59">
        <f>IF($A18&lt;=L$178,'MissFill 1'!K21,"")</f>
        <v>0</v>
      </c>
      <c r="M18" s="59">
        <f>IF($A18&lt;=M$178,'MissFill 1'!L21,"")</f>
        <v>1</v>
      </c>
      <c r="N18" s="59">
        <f>IF($A18&lt;=N$178,'MissFill 1'!M21,"")</f>
        <v>56.870293822470849</v>
      </c>
      <c r="O18" s="59">
        <f>IF($A18&lt;=O$178,'MissFill 1'!N21,"")</f>
        <v>87.496992426895233</v>
      </c>
      <c r="P18" s="59">
        <f>IF($A18&lt;=P$178,'MissFill 1'!O21,"")</f>
        <v>0</v>
      </c>
      <c r="Q18" s="59">
        <f>IF($A18&lt;=Q$178,'MissFill 1'!P21,"")</f>
        <v>38.133179487736278</v>
      </c>
      <c r="R18" s="59">
        <f>IF($A18&lt;=R$178,'MissFill 1'!Q21,"")</f>
        <v>0</v>
      </c>
      <c r="S18" s="59">
        <f>IF($A18&lt;=S$178,'MissFill 1'!R21,"")</f>
        <v>31.668526460279399</v>
      </c>
      <c r="T18" s="59">
        <f>IF($A18&lt;=T$178,'MissFill 1'!S21,"")</f>
        <v>17.913316844805607</v>
      </c>
      <c r="U18" s="59">
        <f>IF($A18&lt;=U$178,'MissFill 1'!T21,"")</f>
        <v>318</v>
      </c>
      <c r="V18" s="59">
        <f>IF($A18&lt;=V$178,'MissFill 1'!U21,"")</f>
        <v>1</v>
      </c>
      <c r="W18" s="59">
        <f>IF($A18&lt;=W$178,'MissFill 1'!V21,"")</f>
        <v>10</v>
      </c>
      <c r="X18" s="59">
        <f>IF($A18&lt;=X$178,'MissFill 1'!W21,"")</f>
        <v>6</v>
      </c>
      <c r="Y18" s="59">
        <f>IF($A18&lt;=Y$178,'MissFill 1'!X21,"")</f>
        <v>41</v>
      </c>
      <c r="Z18" s="59">
        <f>IF($A18&lt;=Z$178,'MissFill 1'!Y21,"")</f>
        <v>11</v>
      </c>
      <c r="AA18" s="59">
        <f>IF($A18&lt;=AA$178,'MissFill 1'!Z21,"")</f>
        <v>0</v>
      </c>
      <c r="AB18" s="59">
        <f>IF($A18&lt;=AB$178,'MissFill 1'!AA21,"")</f>
        <v>87.602773495919379</v>
      </c>
      <c r="AC18" s="59">
        <f>IF($A18&lt;=AC$178,'MissFill 1'!AB21,"")</f>
        <v>2</v>
      </c>
      <c r="AD18" s="59">
        <f>IF($A18&lt;=AD$178,'MissFill 1'!AC21,"")</f>
        <v>35.276557163244391</v>
      </c>
      <c r="AE18" s="59">
        <f>IF($A18&lt;=AE$178,'MissFill 1'!AD21,"")</f>
        <v>43.742288669141473</v>
      </c>
      <c r="AF18" s="59">
        <f>IF($A18&lt;=AF$178,'MissFill 1'!AE21,"")</f>
        <v>36.98689183184888</v>
      </c>
      <c r="AG18" s="59">
        <f>IF($A18&lt;=AG$178,'MissFill 1'!AF21,"")</f>
        <v>55.205855582754197</v>
      </c>
      <c r="AH18" s="59">
        <f>IF($A18&lt;=AH$178,'MissFill 1'!AG21,"")</f>
        <v>21.125480316304809</v>
      </c>
      <c r="AI18" s="59">
        <f>IF($A18&lt;=AI$178,'MissFill 1'!AH21,"")</f>
        <v>26.184436005453108</v>
      </c>
      <c r="AJ18" s="59">
        <f>IF($A18&lt;=AJ$178,'MissFill 1'!AI21,"")</f>
        <v>15.916869053697328</v>
      </c>
      <c r="AK18" s="59">
        <f>IF($A18&lt;=AK$178,'MissFill 1'!AJ21,"")</f>
        <v>48.484452742529953</v>
      </c>
      <c r="AL18" s="59">
        <f>IF($A18&lt;=AL$178,'MissFill 1'!AK21,"")</f>
        <v>889</v>
      </c>
      <c r="AM18" s="59">
        <f>IF($A18&lt;=AM$178,'MissFill 1'!AL21,"")</f>
        <v>40.934442791987379</v>
      </c>
      <c r="AN18" s="59">
        <f>IF($A18&lt;=AN$178,'MissFill 1'!AM21,"")</f>
        <v>22</v>
      </c>
      <c r="AO18" s="59">
        <f>IF($A18&lt;=AO$178,'MissFill 1'!AN21,"")</f>
        <v>78.633861421578771</v>
      </c>
      <c r="AP18" s="59">
        <f>IF($A18&lt;=AP$178,'MissFill 1'!AO21,"")</f>
        <v>78.246927578199248</v>
      </c>
      <c r="AQ18" s="59">
        <f>IF($A18&lt;=AQ$178,'MissFill 1'!AP21,"")</f>
        <v>47.164632173165842</v>
      </c>
      <c r="AR18" s="59">
        <f>IF($A18&lt;=AR$178,'MissFill 1'!AQ21,"")</f>
        <v>103.77915367105572</v>
      </c>
      <c r="AS18" s="59">
        <f>IF($A18&lt;=AS$178,'MissFill 1'!AR21,"")</f>
        <v>59.542178240019652</v>
      </c>
      <c r="AT18" s="59">
        <f>IF($A18&lt;=AT$178,'MissFill 1'!AS21,"")</f>
        <v>59</v>
      </c>
      <c r="AU18" s="59">
        <f>IF($A18&lt;=AU$178,'MissFill 1'!AT21,"")</f>
        <v>17</v>
      </c>
      <c r="AV18" s="59">
        <f>IF($A18&lt;=AV$178,'MissFill 1'!AU21,"")</f>
        <v>26</v>
      </c>
      <c r="AW18" s="59">
        <f>IF($A18&lt;=AW$178,'MissFill 1'!AV21,"")</f>
        <v>34.724183446240573</v>
      </c>
      <c r="AX18" s="59">
        <f>IF($A18&lt;=AX$178,'MissFill 1'!AW21,"")</f>
        <v>44.128442253521627</v>
      </c>
    </row>
    <row r="19" spans="1:50" x14ac:dyDescent="0.25">
      <c r="A19" s="41">
        <v>44364</v>
      </c>
      <c r="B19" s="52">
        <v>168</v>
      </c>
      <c r="C19" s="59">
        <f>IF($A19&lt;=C$178,'MissFill 1'!B22,"")</f>
        <v>0</v>
      </c>
      <c r="D19" s="59">
        <f>IF($A19&lt;=D$178,'MissFill 1'!C22,"")</f>
        <v>12</v>
      </c>
      <c r="E19" s="59">
        <f>IF($A19&lt;=E$178,'MissFill 1'!D22,"")</f>
        <v>5</v>
      </c>
      <c r="F19" s="59">
        <f>IF($A19&lt;=F$178,'MissFill 1'!E22,"")</f>
        <v>17</v>
      </c>
      <c r="G19" s="59">
        <f>IF($A19&lt;=G$178,'MissFill 1'!F22,"")</f>
        <v>2</v>
      </c>
      <c r="H19" s="59">
        <f>IF($A19&lt;=H$178,'MissFill 1'!G22,"")</f>
        <v>0</v>
      </c>
      <c r="I19" s="59">
        <f>IF($A19&lt;=I$178,'MissFill 1'!H22,"")</f>
        <v>92</v>
      </c>
      <c r="J19" s="59">
        <f>IF($A19&lt;=J$178,'MissFill 1'!I22,"")</f>
        <v>0</v>
      </c>
      <c r="K19" s="59">
        <f>IF($A19&lt;=K$178,'MissFill 1'!J22,"")</f>
        <v>0</v>
      </c>
      <c r="L19" s="59">
        <f>IF($A19&lt;=L$178,'MissFill 1'!K22,"")</f>
        <v>4</v>
      </c>
      <c r="M19" s="59">
        <f>IF($A19&lt;=M$178,'MissFill 1'!L22,"")</f>
        <v>2</v>
      </c>
      <c r="N19" s="59">
        <f>IF($A19&lt;=N$178,'MissFill 1'!M22,"")</f>
        <v>84.728208112954434</v>
      </c>
      <c r="O19" s="59">
        <f>IF($A19&lt;=O$178,'MissFill 1'!N22,"")</f>
        <v>130.35739549272978</v>
      </c>
      <c r="P19" s="59">
        <f>IF($A19&lt;=P$178,'MissFill 1'!O22,"")</f>
        <v>0</v>
      </c>
      <c r="Q19" s="59">
        <f>IF($A19&lt;=Q$178,'MissFill 1'!P22,"")</f>
        <v>56.812718037495607</v>
      </c>
      <c r="R19" s="59">
        <f>IF($A19&lt;=R$178,'MissFill 1'!Q22,"")</f>
        <v>0</v>
      </c>
      <c r="S19" s="59">
        <f>IF($A19&lt;=S$178,'MissFill 1'!R22,"")</f>
        <v>47.181354626602683</v>
      </c>
      <c r="T19" s="59">
        <f>IF($A19&lt;=T$178,'MissFill 1'!S22,"")</f>
        <v>26.688155372608197</v>
      </c>
      <c r="U19" s="59">
        <f>IF($A19&lt;=U$178,'MissFill 1'!T22,"")</f>
        <v>15</v>
      </c>
      <c r="V19" s="59">
        <f>IF($A19&lt;=V$178,'MissFill 1'!U22,"")</f>
        <v>200</v>
      </c>
      <c r="W19" s="59">
        <f>IF($A19&lt;=W$178,'MissFill 1'!V22,"")</f>
        <v>10</v>
      </c>
      <c r="X19" s="59">
        <f>IF($A19&lt;=X$178,'MissFill 1'!W22,"")</f>
        <v>22</v>
      </c>
      <c r="Y19" s="59">
        <f>IF($A19&lt;=Y$178,'MissFill 1'!X22,"")</f>
        <v>0</v>
      </c>
      <c r="Z19" s="59">
        <f>IF($A19&lt;=Z$178,'MissFill 1'!Y22,"")</f>
        <v>330</v>
      </c>
      <c r="AA19" s="59">
        <f>IF($A19&lt;=AA$178,'MissFill 1'!Z22,"")</f>
        <v>12</v>
      </c>
      <c r="AB19" s="59">
        <f>IF($A19&lt;=AB$178,'MissFill 1'!AA22,"")</f>
        <v>130.51499342001796</v>
      </c>
      <c r="AC19" s="59">
        <f>IF($A19&lt;=AC$178,'MissFill 1'!AB22,"")</f>
        <v>76</v>
      </c>
      <c r="AD19" s="59">
        <f>IF($A19&lt;=AD$178,'MissFill 1'!AC22,"")</f>
        <v>52.556779224075505</v>
      </c>
      <c r="AE19" s="59">
        <f>IF($A19&lt;=AE$178,'MissFill 1'!AD22,"")</f>
        <v>65.169449436386358</v>
      </c>
      <c r="AF19" s="59">
        <f>IF($A19&lt;=AF$178,'MissFill 1'!AE22,"")</f>
        <v>55.104921356006329</v>
      </c>
      <c r="AG19" s="59">
        <f>IF($A19&lt;=AG$178,'MissFill 1'!AF22,"")</f>
        <v>82.248444776297546</v>
      </c>
      <c r="AH19" s="59">
        <f>IF($A19&lt;=AH$178,'MissFill 1'!AG22,"")</f>
        <v>31.473797169283394</v>
      </c>
      <c r="AI19" s="59">
        <f>IF($A19&lt;=AI$178,'MissFill 1'!AH22,"")</f>
        <v>39.010882379400741</v>
      </c>
      <c r="AJ19" s="59">
        <f>IF($A19&lt;=AJ$178,'MissFill 1'!AI22,"")</f>
        <v>23.713747600780721</v>
      </c>
      <c r="AK19" s="59">
        <f>IF($A19&lt;=AK$178,'MissFill 1'!AJ22,"")</f>
        <v>72.234562652964811</v>
      </c>
      <c r="AL19" s="59">
        <f>IF($A19&lt;=AL$178,'MissFill 1'!AK22,"")</f>
        <v>1249</v>
      </c>
      <c r="AM19" s="59">
        <f>IF($A19&lt;=AM$178,'MissFill 1'!AL22,"")</f>
        <v>60.986180213771441</v>
      </c>
      <c r="AN19" s="59">
        <f>IF($A19&lt;=AN$178,'MissFill 1'!AM22,"")</f>
        <v>115</v>
      </c>
      <c r="AO19" s="59">
        <f>IF($A19&lt;=AO$178,'MissFill 1'!AN22,"")</f>
        <v>117.15265963018881</v>
      </c>
      <c r="AP19" s="59">
        <f>IF($A19&lt;=AP$178,'MissFill 1'!AO22,"")</f>
        <v>116.57618623776807</v>
      </c>
      <c r="AQ19" s="59">
        <f>IF($A19&lt;=AQ$178,'MissFill 1'!AP22,"")</f>
        <v>24</v>
      </c>
      <c r="AR19" s="59">
        <f>IF($A19&lt;=AR$178,'MissFill 1'!AQ22,"")</f>
        <v>154.61537366900703</v>
      </c>
      <c r="AS19" s="59">
        <f>IF($A19&lt;=AS$178,'MissFill 1'!AR22,"")</f>
        <v>88.708915152917413</v>
      </c>
      <c r="AT19" s="59">
        <f>IF($A19&lt;=AT$178,'MissFill 1'!AS22,"")</f>
        <v>41</v>
      </c>
      <c r="AU19" s="59">
        <f>IF($A19&lt;=AU$178,'MissFill 1'!AT22,"")</f>
        <v>7</v>
      </c>
      <c r="AV19" s="59">
        <f>IF($A19&lt;=AV$178,'MissFill 1'!AU22,"")</f>
        <v>3</v>
      </c>
      <c r="AW19" s="59">
        <f>IF($A19&lt;=AW$178,'MissFill 1'!AV22,"")</f>
        <v>51.733825233429641</v>
      </c>
      <c r="AX19" s="59">
        <f>IF($A19&lt;=AX$178,'MissFill 1'!AW22,"")</f>
        <v>65.74476035992555</v>
      </c>
    </row>
    <row r="20" spans="1:50" x14ac:dyDescent="0.25">
      <c r="A20" s="41">
        <v>44365</v>
      </c>
      <c r="B20" s="52">
        <v>169</v>
      </c>
      <c r="C20" s="59">
        <f>IF($A20&lt;=C$178,'MissFill 1'!B23,"")</f>
        <v>1</v>
      </c>
      <c r="D20" s="59">
        <f>IF($A20&lt;=D$178,'MissFill 1'!C23,"")</f>
        <v>8</v>
      </c>
      <c r="E20" s="59">
        <f>IF($A20&lt;=E$178,'MissFill 1'!D23,"")</f>
        <v>2</v>
      </c>
      <c r="F20" s="59">
        <f>IF($A20&lt;=F$178,'MissFill 1'!E23,"")</f>
        <v>107</v>
      </c>
      <c r="G20" s="59">
        <f>IF($A20&lt;=G$178,'MissFill 1'!F23,"")</f>
        <v>14</v>
      </c>
      <c r="H20" s="59">
        <f>IF($A20&lt;=H$178,'MissFill 1'!G23,"")</f>
        <v>0</v>
      </c>
      <c r="I20" s="59">
        <f>IF($A20&lt;=I$178,'MissFill 1'!H23,"")</f>
        <v>109</v>
      </c>
      <c r="J20" s="59">
        <f>IF($A20&lt;=J$178,'MissFill 1'!I23,"")</f>
        <v>2</v>
      </c>
      <c r="K20" s="59">
        <f>IF($A20&lt;=K$178,'MissFill 1'!J23,"")</f>
        <v>0</v>
      </c>
      <c r="L20" s="59">
        <f>IF($A20&lt;=L$178,'MissFill 1'!K23,"")</f>
        <v>0</v>
      </c>
      <c r="M20" s="59">
        <f>IF($A20&lt;=M$178,'MissFill 1'!L23,"")</f>
        <v>0</v>
      </c>
      <c r="N20" s="59">
        <f>IF($A20&lt;=N$178,'MissFill 1'!M23,"")</f>
        <v>91.57012617207522</v>
      </c>
      <c r="O20" s="59">
        <f>IF($A20&lt;=O$178,'MissFill 1'!N23,"")</f>
        <v>140.88393250119157</v>
      </c>
      <c r="P20" s="59">
        <f>IF($A20&lt;=P$178,'MissFill 1'!O23,"")</f>
        <v>16</v>
      </c>
      <c r="Q20" s="59">
        <f>IF($A20&lt;=Q$178,'MissFill 1'!P23,"")</f>
        <v>61.400422300169076</v>
      </c>
      <c r="R20" s="59">
        <f>IF($A20&lt;=R$178,'MissFill 1'!Q23,"")</f>
        <v>0</v>
      </c>
      <c r="S20" s="59">
        <f>IF($A20&lt;=S$178,'MissFill 1'!R23,"")</f>
        <v>50.991313192504045</v>
      </c>
      <c r="T20" s="59">
        <f>IF($A20&lt;=T$178,'MissFill 1'!S23,"")</f>
        <v>0</v>
      </c>
      <c r="U20" s="59">
        <f>IF($A20&lt;=U$178,'MissFill 1'!T23,"")</f>
        <v>34</v>
      </c>
      <c r="V20" s="59">
        <f>IF($A20&lt;=V$178,'MissFill 1'!U23,"")</f>
        <v>11</v>
      </c>
      <c r="W20" s="59">
        <f>IF($A20&lt;=W$178,'MissFill 1'!V23,"")</f>
        <v>11</v>
      </c>
      <c r="X20" s="59">
        <f>IF($A20&lt;=X$178,'MissFill 1'!W23,"")</f>
        <v>8</v>
      </c>
      <c r="Y20" s="59">
        <f>IF($A20&lt;=Y$178,'MissFill 1'!X23,"")</f>
        <v>8</v>
      </c>
      <c r="Z20" s="59">
        <f>IF($A20&lt;=Z$178,'MissFill 1'!Y23,"")</f>
        <v>0</v>
      </c>
      <c r="AA20" s="59">
        <f>IF($A20&lt;=AA$178,'MissFill 1'!Z23,"")</f>
        <v>4</v>
      </c>
      <c r="AB20" s="59">
        <f>IF($A20&lt;=AB$178,'MissFill 1'!AA23,"")</f>
        <v>141.05425667548565</v>
      </c>
      <c r="AC20" s="59">
        <f>IF($A20&lt;=AC$178,'MissFill 1'!AB23,"")</f>
        <v>104</v>
      </c>
      <c r="AD20" s="59">
        <f>IF($A20&lt;=AD$178,'MissFill 1'!AC23,"")</f>
        <v>56.800810638301314</v>
      </c>
      <c r="AE20" s="59">
        <f>IF($A20&lt;=AE$178,'MissFill 1'!AD23,"")</f>
        <v>70.431971127006392</v>
      </c>
      <c r="AF20" s="59">
        <f>IF($A20&lt;=AF$178,'MissFill 1'!AE23,"")</f>
        <v>59.554718713569763</v>
      </c>
      <c r="AG20" s="59">
        <f>IF($A20&lt;=AG$178,'MissFill 1'!AF23,"")</f>
        <v>88.890118572813748</v>
      </c>
      <c r="AH20" s="59">
        <f>IF($A20&lt;=AH$178,'MissFill 1'!AG23,"")</f>
        <v>34.015349103847598</v>
      </c>
      <c r="AI20" s="59">
        <f>IF($A20&lt;=AI$178,'MissFill 1'!AH23,"")</f>
        <v>42.161064197220469</v>
      </c>
      <c r="AJ20" s="59">
        <f>IF($A20&lt;=AJ$178,'MissFill 1'!AI23,"")</f>
        <v>25.628664976856054</v>
      </c>
      <c r="AK20" s="59">
        <f>IF($A20&lt;=AK$178,'MissFill 1'!AJ23,"")</f>
        <v>78.067601846348637</v>
      </c>
      <c r="AL20" s="59">
        <f>IF($A20&lt;=AL$178,'MissFill 1'!AK23,"")</f>
        <v>1356</v>
      </c>
      <c r="AM20" s="59">
        <f>IF($A20&lt;=AM$178,'MissFill 1'!AL23,"")</f>
        <v>74</v>
      </c>
      <c r="AN20" s="59">
        <f>IF($A20&lt;=AN$178,'MissFill 1'!AM23,"")</f>
        <v>106</v>
      </c>
      <c r="AO20" s="59">
        <f>IF($A20&lt;=AO$178,'MissFill 1'!AN23,"")</f>
        <v>76</v>
      </c>
      <c r="AP20" s="59">
        <f>IF($A20&lt;=AP$178,'MissFill 1'!AO23,"")</f>
        <v>125.98987185260438</v>
      </c>
      <c r="AQ20" s="59">
        <f>IF($A20&lt;=AQ$178,'MissFill 1'!AP23,"")</f>
        <v>613</v>
      </c>
      <c r="AR20" s="59">
        <f>IF($A20&lt;=AR$178,'MissFill 1'!AQ23,"")</f>
        <v>167.10077541282342</v>
      </c>
      <c r="AS20" s="59">
        <f>IF($A20&lt;=AS$178,'MissFill 1'!AR23,"")</f>
        <v>95.872280720388886</v>
      </c>
      <c r="AT20" s="59">
        <f>IF($A20&lt;=AT$178,'MissFill 1'!AS23,"")</f>
        <v>28</v>
      </c>
      <c r="AU20" s="59">
        <f>IF($A20&lt;=AU$178,'MissFill 1'!AT23,"")</f>
        <v>4</v>
      </c>
      <c r="AV20" s="59">
        <f>IF($A20&lt;=AV$178,'MissFill 1'!AU23,"")</f>
        <v>2</v>
      </c>
      <c r="AW20" s="59">
        <f>IF($A20&lt;=AW$178,'MissFill 1'!AV23,"")</f>
        <v>-2</v>
      </c>
      <c r="AX20" s="59">
        <f>IF($A20&lt;=AX$178,'MissFill 1'!AW23,"")</f>
        <v>71.053739190206059</v>
      </c>
    </row>
    <row r="21" spans="1:50" x14ac:dyDescent="0.25">
      <c r="A21" s="41">
        <v>44366</v>
      </c>
      <c r="B21" s="52">
        <v>170</v>
      </c>
      <c r="C21" s="59">
        <f>IF($A21&lt;=C$178,'MissFill 1'!B24,"")</f>
        <v>4</v>
      </c>
      <c r="D21" s="59">
        <f>IF($A21&lt;=D$178,'MissFill 1'!C24,"")</f>
        <v>16</v>
      </c>
      <c r="E21" s="59">
        <f>IF($A21&lt;=E$178,'MissFill 1'!D24,"")</f>
        <v>12</v>
      </c>
      <c r="F21" s="59">
        <f>IF($A21&lt;=F$178,'MissFill 1'!E24,"")</f>
        <v>312</v>
      </c>
      <c r="G21" s="59">
        <f>IF($A21&lt;=G$178,'MissFill 1'!F24,"")</f>
        <v>20</v>
      </c>
      <c r="H21" s="59">
        <f>IF($A21&lt;=H$178,'MissFill 1'!G24,"")</f>
        <v>0</v>
      </c>
      <c r="I21" s="59">
        <f>IF($A21&lt;=I$178,'MissFill 1'!H24,"")</f>
        <v>0</v>
      </c>
      <c r="J21" s="59">
        <f>IF($A21&lt;=J$178,'MissFill 1'!I24,"")</f>
        <v>0</v>
      </c>
      <c r="K21" s="59">
        <f>IF($A21&lt;=K$178,'MissFill 1'!J24,"")</f>
        <v>17</v>
      </c>
      <c r="L21" s="59">
        <f>IF($A21&lt;=L$178,'MissFill 1'!K24,"")</f>
        <v>0</v>
      </c>
      <c r="M21" s="59">
        <f>IF($A21&lt;=M$178,'MissFill 1'!L24,"")</f>
        <v>0</v>
      </c>
      <c r="N21" s="59">
        <f>IF($A21&lt;=N$178,'MissFill 1'!M24,"")</f>
        <v>124.50068840492712</v>
      </c>
      <c r="O21" s="59">
        <f>IF($A21&lt;=O$178,'MissFill 1'!N24,"")</f>
        <v>191.5487868677948</v>
      </c>
      <c r="P21" s="59">
        <f>IF($A21&lt;=P$178,'MissFill 1'!O24,"")</f>
        <v>12</v>
      </c>
      <c r="Q21" s="59">
        <f>IF($A21&lt;=Q$178,'MissFill 1'!P24,"")</f>
        <v>83.481318245203695</v>
      </c>
      <c r="R21" s="59">
        <f>IF($A21&lt;=R$178,'MissFill 1'!Q24,"")</f>
        <v>0</v>
      </c>
      <c r="S21" s="59">
        <f>IF($A21&lt;=S$178,'MissFill 1'!R24,"")</f>
        <v>0</v>
      </c>
      <c r="T21" s="59">
        <f>IF($A21&lt;=T$178,'MissFill 1'!S24,"")</f>
        <v>0</v>
      </c>
      <c r="U21" s="59">
        <f>IF($A21&lt;=U$178,'MissFill 1'!T24,"")</f>
        <v>102</v>
      </c>
      <c r="V21" s="59">
        <f>IF($A21&lt;=V$178,'MissFill 1'!U24,"")</f>
        <v>129</v>
      </c>
      <c r="W21" s="59">
        <f>IF($A21&lt;=W$178,'MissFill 1'!V24,"")</f>
        <v>37</v>
      </c>
      <c r="X21" s="59">
        <f>IF($A21&lt;=X$178,'MissFill 1'!W24,"")</f>
        <v>12</v>
      </c>
      <c r="Y21" s="59">
        <f>IF($A21&lt;=Y$178,'MissFill 1'!X24,"")</f>
        <v>6</v>
      </c>
      <c r="Z21" s="59">
        <f>IF($A21&lt;=Z$178,'MissFill 1'!Y24,"")</f>
        <v>0</v>
      </c>
      <c r="AA21" s="59">
        <f>IF($A21&lt;=AA$178,'MissFill 1'!Z24,"")</f>
        <v>4</v>
      </c>
      <c r="AB21" s="59">
        <f>IF($A21&lt;=AB$178,'MissFill 1'!AA24,"")</f>
        <v>191.78036323275418</v>
      </c>
      <c r="AC21" s="59">
        <f>IF($A21&lt;=AC$178,'MissFill 1'!AB24,"")</f>
        <v>687</v>
      </c>
      <c r="AD21" s="59">
        <f>IF($A21&lt;=AD$178,'MissFill 1'!AC24,"")</f>
        <v>48</v>
      </c>
      <c r="AE21" s="59">
        <f>IF($A21&lt;=AE$178,'MissFill 1'!AD24,"")</f>
        <v>95.760803851613062</v>
      </c>
      <c r="AF21" s="59">
        <f>IF($A21&lt;=AF$178,'MissFill 1'!AE24,"")</f>
        <v>80.971860447924115</v>
      </c>
      <c r="AG21" s="59">
        <f>IF($A21&lt;=AG$178,'MissFill 1'!AF24,"")</f>
        <v>120.85689315223611</v>
      </c>
      <c r="AH21" s="59">
        <f>IF($A21&lt;=AH$178,'MissFill 1'!AG24,"")</f>
        <v>46.247991094895937</v>
      </c>
      <c r="AI21" s="59">
        <f>IF($A21&lt;=AI$178,'MissFill 1'!AH24,"")</f>
        <v>57.323078343001384</v>
      </c>
      <c r="AJ21" s="59">
        <f>IF($A21&lt;=AJ$178,'MissFill 1'!AI24,"")</f>
        <v>34.845277230732556</v>
      </c>
      <c r="AK21" s="59">
        <f>IF($A21&lt;=AK$178,'MissFill 1'!AJ24,"")</f>
        <v>106.14236955108836</v>
      </c>
      <c r="AL21" s="59">
        <f>IF($A21&lt;=AL$178,'MissFill 1'!AK24,"")</f>
        <v>1516</v>
      </c>
      <c r="AM21" s="59">
        <f>IF($A21&lt;=AM$178,'MissFill 1'!AL24,"")</f>
        <v>94</v>
      </c>
      <c r="AN21" s="59">
        <f>IF($A21&lt;=AN$178,'MissFill 1'!AM24,"")</f>
        <v>251</v>
      </c>
      <c r="AO21" s="59">
        <f>IF($A21&lt;=AO$178,'MissFill 1'!AN24,"")</f>
        <v>149</v>
      </c>
      <c r="AP21" s="59">
        <f>IF($A21&lt;=AP$178,'MissFill 1'!AO24,"")</f>
        <v>80</v>
      </c>
      <c r="AQ21" s="59">
        <f>IF($A21&lt;=AQ$178,'MissFill 1'!AP24,"")</f>
        <v>405</v>
      </c>
      <c r="AR21" s="59">
        <f>IF($A21&lt;=AR$178,'MissFill 1'!AQ24,"")</f>
        <v>227.19376331106494</v>
      </c>
      <c r="AS21" s="59">
        <f>IF($A21&lt;=AS$178,'MissFill 1'!AR24,"")</f>
        <v>130.34998910249647</v>
      </c>
      <c r="AT21" s="59">
        <f>IF($A21&lt;=AT$178,'MissFill 1'!AS24,"")</f>
        <v>126</v>
      </c>
      <c r="AU21" s="59">
        <f>IF($A21&lt;=AU$178,'MissFill 1'!AT24,"")</f>
        <v>0</v>
      </c>
      <c r="AV21" s="59">
        <f>IF($A21&lt;=AV$178,'MissFill 1'!AU24,"")</f>
        <v>36</v>
      </c>
      <c r="AW21" s="59">
        <f>IF($A21&lt;=AW$178,'MissFill 1'!AV24,"")</f>
        <v>5</v>
      </c>
      <c r="AX21" s="59">
        <f>IF($A21&lt;=AX$178,'MissFill 1'!AW24,"")</f>
        <v>0</v>
      </c>
    </row>
    <row r="22" spans="1:50" x14ac:dyDescent="0.25">
      <c r="A22" s="41">
        <v>44367</v>
      </c>
      <c r="B22" s="52">
        <v>171</v>
      </c>
      <c r="C22" s="59">
        <f>IF($A22&lt;=C$178,'MissFill 1'!B25,"")</f>
        <v>458</v>
      </c>
      <c r="D22" s="59">
        <f>IF($A22&lt;=D$178,'MissFill 1'!C25,"")</f>
        <v>45</v>
      </c>
      <c r="E22" s="59">
        <f>IF($A22&lt;=E$178,'MissFill 1'!D25,"")</f>
        <v>37</v>
      </c>
      <c r="F22" s="59">
        <f>IF($A22&lt;=F$178,'MissFill 1'!E25,"")</f>
        <v>1498</v>
      </c>
      <c r="G22" s="59">
        <f>IF($A22&lt;=G$178,'MissFill 1'!F25,"")</f>
        <v>0</v>
      </c>
      <c r="H22" s="59">
        <f>IF($A22&lt;=H$178,'MissFill 1'!G25,"")</f>
        <v>18</v>
      </c>
      <c r="I22" s="59">
        <f>IF($A22&lt;=I$178,'MissFill 1'!H25,"")</f>
        <v>29</v>
      </c>
      <c r="J22" s="59">
        <f>IF($A22&lt;=J$178,'MissFill 1'!I25,"")</f>
        <v>6</v>
      </c>
      <c r="K22" s="59">
        <f>IF($A22&lt;=K$178,'MissFill 1'!J25,"")</f>
        <v>0</v>
      </c>
      <c r="L22" s="59">
        <f>IF($A22&lt;=L$178,'MissFill 1'!K25,"")</f>
        <v>16</v>
      </c>
      <c r="M22" s="59">
        <f>IF($A22&lt;=M$178,'MissFill 1'!L25,"")</f>
        <v>0</v>
      </c>
      <c r="N22" s="59">
        <f>IF($A22&lt;=N$178,'MissFill 1'!M25,"")</f>
        <v>232.27922552409396</v>
      </c>
      <c r="O22" s="59">
        <f>IF($A22&lt;=O$178,'MissFill 1'!N25,"")</f>
        <v>357.36994255824771</v>
      </c>
      <c r="P22" s="59">
        <f>IF($A22&lt;=P$178,'MissFill 1'!O25,"")</f>
        <v>49</v>
      </c>
      <c r="Q22" s="59">
        <f>IF($A22&lt;=Q$178,'MissFill 1'!P25,"")</f>
        <v>155.74994962806102</v>
      </c>
      <c r="R22" s="59">
        <f>IF($A22&lt;=R$178,'MissFill 1'!Q25,"")</f>
        <v>0</v>
      </c>
      <c r="S22" s="59">
        <f>IF($A22&lt;=S$178,'MissFill 1'!R25,"")</f>
        <v>0</v>
      </c>
      <c r="T22" s="59">
        <f>IF($A22&lt;=T$178,'MissFill 1'!S25,"")</f>
        <v>0</v>
      </c>
      <c r="U22" s="59">
        <f>IF($A22&lt;=U$178,'MissFill 1'!T25,"")</f>
        <v>287</v>
      </c>
      <c r="V22" s="59">
        <f>IF($A22&lt;=V$178,'MissFill 1'!U25,"")</f>
        <v>313</v>
      </c>
      <c r="W22" s="59">
        <f>IF($A22&lt;=W$178,'MissFill 1'!V25,"")</f>
        <v>59</v>
      </c>
      <c r="X22" s="59">
        <f>IF($A22&lt;=X$178,'MissFill 1'!W25,"")</f>
        <v>4</v>
      </c>
      <c r="Y22" s="59">
        <f>IF($A22&lt;=Y$178,'MissFill 1'!X25,"")</f>
        <v>38</v>
      </c>
      <c r="Z22" s="59">
        <f>IF($A22&lt;=Z$178,'MissFill 1'!Y25,"")</f>
        <v>267</v>
      </c>
      <c r="AA22" s="59">
        <f>IF($A22&lt;=AA$178,'MissFill 1'!Z25,"")</f>
        <v>0</v>
      </c>
      <c r="AB22" s="59">
        <f>IF($A22&lt;=AB$178,'MissFill 1'!AA25,"")</f>
        <v>357.80199140385315</v>
      </c>
      <c r="AC22" s="59">
        <f>IF($A22&lt;=AC$178,'MissFill 1'!AB25,"")</f>
        <v>718</v>
      </c>
      <c r="AD22" s="59">
        <f>IF($A22&lt;=AD$178,'MissFill 1'!AC25,"")</f>
        <v>0</v>
      </c>
      <c r="AE22" s="59">
        <f>IF($A22&lt;=AE$178,'MissFill 1'!AD25,"")</f>
        <v>178.65961738197953</v>
      </c>
      <c r="AF22" s="59">
        <f>IF($A22&lt;=AF$178,'MissFill 1'!AE25,"")</f>
        <v>151.06808865921485</v>
      </c>
      <c r="AG22" s="59">
        <f>IF($A22&lt;=AG$178,'MissFill 1'!AF25,"")</f>
        <v>225.48104673402415</v>
      </c>
      <c r="AH22" s="59">
        <f>IF($A22&lt;=AH$178,'MissFill 1'!AG25,"")</f>
        <v>86.284242209398755</v>
      </c>
      <c r="AI22" s="59">
        <f>IF($A22&lt;=AI$178,'MissFill 1'!AH25,"")</f>
        <v>106.94688047718761</v>
      </c>
      <c r="AJ22" s="59">
        <f>IF($A22&lt;=AJ$178,'MissFill 1'!AI25,"")</f>
        <v>65.010355460866535</v>
      </c>
      <c r="AK22" s="59">
        <f>IF($A22&lt;=AK$178,'MissFill 1'!AJ25,"")</f>
        <v>198.02836201541234</v>
      </c>
      <c r="AL22" s="59">
        <f>IF($A22&lt;=AL$178,'MissFill 1'!AK25,"")</f>
        <v>2329</v>
      </c>
      <c r="AM22" s="59">
        <f>IF($A22&lt;=AM$178,'MissFill 1'!AL25,"")</f>
        <v>40</v>
      </c>
      <c r="AN22" s="59">
        <f>IF($A22&lt;=AN$178,'MissFill 1'!AM25,"")</f>
        <v>284</v>
      </c>
      <c r="AO22" s="59">
        <f>IF($A22&lt;=AO$178,'MissFill 1'!AN25,"")</f>
        <v>198</v>
      </c>
      <c r="AP22" s="59">
        <f>IF($A22&lt;=AP$178,'MissFill 1'!AO25,"")</f>
        <v>53</v>
      </c>
      <c r="AQ22" s="59">
        <f>IF($A22&lt;=AQ$178,'MissFill 1'!AP25,"")</f>
        <v>713</v>
      </c>
      <c r="AR22" s="59">
        <f>IF($A22&lt;=AR$178,'MissFill 1'!AQ25,"")</f>
        <v>423.87228586368161</v>
      </c>
      <c r="AS22" s="59">
        <f>IF($A22&lt;=AS$178,'MissFill 1'!AR25,"")</f>
        <v>243.19218555102941</v>
      </c>
      <c r="AT22" s="59">
        <f>IF($A22&lt;=AT$178,'MissFill 1'!AS25,"")</f>
        <v>125</v>
      </c>
      <c r="AU22" s="59">
        <f>IF($A22&lt;=AU$178,'MissFill 1'!AT25,"")</f>
        <v>3</v>
      </c>
      <c r="AV22" s="59">
        <f>IF($A22&lt;=AV$178,'MissFill 1'!AU25,"")</f>
        <v>1</v>
      </c>
      <c r="AW22" s="59">
        <f>IF($A22&lt;=AW$178,'MissFill 1'!AV25,"")</f>
        <v>24</v>
      </c>
      <c r="AX22" s="59">
        <f>IF($A22&lt;=AX$178,'MissFill 1'!AW25,"")</f>
        <v>0</v>
      </c>
    </row>
    <row r="23" spans="1:50" x14ac:dyDescent="0.25">
      <c r="A23" s="41">
        <v>44368</v>
      </c>
      <c r="B23" s="52">
        <v>172</v>
      </c>
      <c r="C23" s="59">
        <f>IF($A23&lt;=C$178,'MissFill 1'!B26,"")</f>
        <v>28</v>
      </c>
      <c r="D23" s="59">
        <f>IF($A23&lt;=D$178,'MissFill 1'!C26,"")</f>
        <v>4</v>
      </c>
      <c r="E23" s="59">
        <f>IF($A23&lt;=E$178,'MissFill 1'!D26,"")</f>
        <v>5</v>
      </c>
      <c r="F23" s="59">
        <f>IF($A23&lt;=F$178,'MissFill 1'!E26,"")</f>
        <v>1234</v>
      </c>
      <c r="G23" s="59">
        <f>IF($A23&lt;=G$178,'MissFill 1'!F26,"")</f>
        <v>0</v>
      </c>
      <c r="H23" s="59">
        <f>IF($A23&lt;=H$178,'MissFill 1'!G26,"")</f>
        <v>20</v>
      </c>
      <c r="I23" s="59">
        <f>IF($A23&lt;=I$178,'MissFill 1'!H26,"")</f>
        <v>243</v>
      </c>
      <c r="J23" s="59">
        <f>IF($A23&lt;=J$178,'MissFill 1'!I26,"")</f>
        <v>86</v>
      </c>
      <c r="K23" s="59">
        <f>IF($A23&lt;=K$178,'MissFill 1'!J26,"")</f>
        <v>0</v>
      </c>
      <c r="L23" s="59">
        <f>IF($A23&lt;=L$178,'MissFill 1'!K26,"")</f>
        <v>39</v>
      </c>
      <c r="M23" s="59">
        <f>IF($A23&lt;=M$178,'MissFill 1'!L26,"")</f>
        <v>0</v>
      </c>
      <c r="N23" s="59">
        <f>IF($A23&lt;=N$178,'MissFill 1'!M26,"")</f>
        <v>213.60412226335569</v>
      </c>
      <c r="O23" s="59">
        <f>IF($A23&lt;=O$178,'MissFill 1'!N26,"")</f>
        <v>328.6376245280797</v>
      </c>
      <c r="P23" s="59">
        <f>IF($A23&lt;=P$178,'MissFill 1'!O26,"")</f>
        <v>150</v>
      </c>
      <c r="Q23" s="59">
        <f>IF($A23&lt;=Q$178,'MissFill 1'!P26,"")</f>
        <v>143.22775189128097</v>
      </c>
      <c r="R23" s="59">
        <f>IF($A23&lt;=R$178,'MissFill 1'!Q26,"")</f>
        <v>0</v>
      </c>
      <c r="S23" s="59">
        <f>IF($A23&lt;=S$178,'MissFill 1'!R26,"")</f>
        <v>0</v>
      </c>
      <c r="T23" s="59">
        <f>IF($A23&lt;=T$178,'MissFill 1'!S26,"")</f>
        <v>22</v>
      </c>
      <c r="U23" s="59">
        <f>IF($A23&lt;=U$178,'MissFill 1'!T26,"")</f>
        <v>337</v>
      </c>
      <c r="V23" s="59">
        <f>IF($A23&lt;=V$178,'MissFill 1'!U26,"")</f>
        <v>0</v>
      </c>
      <c r="W23" s="59">
        <f>IF($A23&lt;=W$178,'MissFill 1'!V26,"")</f>
        <v>85</v>
      </c>
      <c r="X23" s="59">
        <f>IF($A23&lt;=X$178,'MissFill 1'!W26,"")</f>
        <v>50</v>
      </c>
      <c r="Y23" s="59">
        <f>IF($A23&lt;=Y$178,'MissFill 1'!X26,"")</f>
        <v>47</v>
      </c>
      <c r="Z23" s="59">
        <f>IF($A23&lt;=Z$178,'MissFill 1'!Y26,"")</f>
        <v>72</v>
      </c>
      <c r="AA23" s="59">
        <f>IF($A23&lt;=AA$178,'MissFill 1'!Z26,"")</f>
        <v>18</v>
      </c>
      <c r="AB23" s="59">
        <f>IF($A23&lt;=AB$178,'MissFill 1'!AA26,"")</f>
        <v>329.03493691894101</v>
      </c>
      <c r="AC23" s="59">
        <f>IF($A23&lt;=AC$178,'MissFill 1'!AB26,"")</f>
        <v>546</v>
      </c>
      <c r="AD23" s="59">
        <f>IF($A23&lt;=AD$178,'MissFill 1'!AC26,"")</f>
        <v>49</v>
      </c>
      <c r="AE23" s="59">
        <f>IF($A23&lt;=AE$178,'MissFill 1'!AD26,"")</f>
        <v>164.29549680423813</v>
      </c>
      <c r="AF23" s="59">
        <f>IF($A23&lt;=AF$178,'MissFill 1'!AE26,"")</f>
        <v>138.92230959202669</v>
      </c>
      <c r="AG23" s="59">
        <f>IF($A23&lt;=AG$178,'MissFill 1'!AF26,"")</f>
        <v>207.35251276118944</v>
      </c>
      <c r="AH23" s="59">
        <f>IF($A23&lt;=AH$178,'MissFill 1'!AG26,"")</f>
        <v>79.347043545164624</v>
      </c>
      <c r="AI23" s="59">
        <f>IF($A23&lt;=AI$178,'MissFill 1'!AH26,"")</f>
        <v>98.34841872573773</v>
      </c>
      <c r="AJ23" s="59">
        <f>IF($A23&lt;=AJ$178,'MissFill 1'!AI26,"")</f>
        <v>59.783563876256856</v>
      </c>
      <c r="AK23" s="59">
        <f>IF($A23&lt;=AK$178,'MissFill 1'!AJ26,"")</f>
        <v>182.10700658274965</v>
      </c>
      <c r="AL23" s="59">
        <f>IF($A23&lt;=AL$178,'MissFill 1'!AK26,"")</f>
        <v>2091</v>
      </c>
      <c r="AM23" s="59">
        <f>IF($A23&lt;=AM$178,'MissFill 1'!AL26,"")</f>
        <v>310</v>
      </c>
      <c r="AN23" s="59">
        <f>IF($A23&lt;=AN$178,'MissFill 1'!AM26,"")</f>
        <v>166</v>
      </c>
      <c r="AO23" s="59">
        <f>IF($A23&lt;=AO$178,'MissFill 1'!AN26,"")</f>
        <v>605</v>
      </c>
      <c r="AP23" s="59">
        <f>IF($A23&lt;=AP$178,'MissFill 1'!AO26,"")</f>
        <v>304</v>
      </c>
      <c r="AQ23" s="59">
        <f>IF($A23&lt;=AQ$178,'MissFill 1'!AP26,"")</f>
        <v>221</v>
      </c>
      <c r="AR23" s="59">
        <f>IF($A23&lt;=AR$178,'MissFill 1'!AQ26,"")</f>
        <v>389.79322136702308</v>
      </c>
      <c r="AS23" s="59">
        <f>IF($A23&lt;=AS$178,'MissFill 1'!AR26,"")</f>
        <v>223.63968718565562</v>
      </c>
      <c r="AT23" s="59">
        <f>IF($A23&lt;=AT$178,'MissFill 1'!AS26,"")</f>
        <v>150</v>
      </c>
      <c r="AU23" s="59">
        <f>IF($A23&lt;=AU$178,'MissFill 1'!AT26,"")</f>
        <v>6</v>
      </c>
      <c r="AV23" s="59">
        <f>IF($A23&lt;=AV$178,'MissFill 1'!AU26,"")</f>
        <v>59</v>
      </c>
      <c r="AW23" s="59">
        <f>IF($A23&lt;=AW$178,'MissFill 1'!AV26,"")</f>
        <v>21</v>
      </c>
      <c r="AX23" s="59">
        <f>IF($A23&lt;=AX$178,'MissFill 1'!AW26,"")</f>
        <v>32</v>
      </c>
    </row>
    <row r="24" spans="1:50" x14ac:dyDescent="0.25">
      <c r="A24" s="41">
        <v>44369</v>
      </c>
      <c r="B24" s="52">
        <v>173</v>
      </c>
      <c r="C24" s="59">
        <f>IF($A24&lt;=C$178,'MissFill 1'!B27,"")</f>
        <v>222</v>
      </c>
      <c r="D24" s="59">
        <f>IF($A24&lt;=D$178,'MissFill 1'!C27,"")</f>
        <v>6</v>
      </c>
      <c r="E24" s="59">
        <f>IF($A24&lt;=E$178,'MissFill 1'!D27,"")</f>
        <v>49</v>
      </c>
      <c r="F24" s="59">
        <f>IF($A24&lt;=F$178,'MissFill 1'!E27,"")</f>
        <v>1811</v>
      </c>
      <c r="G24" s="59">
        <f>IF($A24&lt;=G$178,'MissFill 1'!F27,"")</f>
        <v>0</v>
      </c>
      <c r="H24" s="59">
        <f>IF($A24&lt;=H$178,'MissFill 1'!G27,"")</f>
        <v>1</v>
      </c>
      <c r="I24" s="59">
        <f>IF($A24&lt;=I$178,'MissFill 1'!H27,"")</f>
        <v>0</v>
      </c>
      <c r="J24" s="59">
        <f>IF($A24&lt;=J$178,'MissFill 1'!I27,"")</f>
        <v>371</v>
      </c>
      <c r="K24" s="59">
        <f>IF($A24&lt;=K$178,'MissFill 1'!J27,"")</f>
        <v>1</v>
      </c>
      <c r="L24" s="59">
        <f>IF($A24&lt;=L$178,'MissFill 1'!K27,"")</f>
        <v>28</v>
      </c>
      <c r="M24" s="59">
        <f>IF($A24&lt;=M$178,'MissFill 1'!L27,"")</f>
        <v>0</v>
      </c>
      <c r="N24" s="59">
        <f>IF($A24&lt;=N$178,'MissFill 1'!M27,"")</f>
        <v>176.00475401273988</v>
      </c>
      <c r="O24" s="59">
        <f>IF($A24&lt;=O$178,'MissFill 1'!N27,"")</f>
        <v>12</v>
      </c>
      <c r="P24" s="59">
        <f>IF($A24&lt;=P$178,'MissFill 1'!O27,"")</f>
        <v>0</v>
      </c>
      <c r="Q24" s="59">
        <f>IF($A24&lt;=Q$178,'MissFill 1'!P27,"")</f>
        <v>118.01628626034602</v>
      </c>
      <c r="R24" s="59">
        <f>IF($A24&lt;=R$178,'MissFill 1'!Q27,"")</f>
        <v>0</v>
      </c>
      <c r="S24" s="59">
        <f>IF($A24&lt;=S$178,'MissFill 1'!R27,"")</f>
        <v>0</v>
      </c>
      <c r="T24" s="59">
        <f>IF($A24&lt;=T$178,'MissFill 1'!S27,"")</f>
        <v>0</v>
      </c>
      <c r="U24" s="59">
        <f>IF($A24&lt;=U$178,'MissFill 1'!T27,"")</f>
        <v>501</v>
      </c>
      <c r="V24" s="59">
        <f>IF($A24&lt;=V$178,'MissFill 1'!U27,"")</f>
        <v>116</v>
      </c>
      <c r="W24" s="59">
        <f>IF($A24&lt;=W$178,'MissFill 1'!V27,"")</f>
        <v>93</v>
      </c>
      <c r="X24" s="59">
        <f>IF($A24&lt;=X$178,'MissFill 1'!W27,"")</f>
        <v>54</v>
      </c>
      <c r="Y24" s="59">
        <f>IF($A24&lt;=Y$178,'MissFill 1'!X27,"")</f>
        <v>64</v>
      </c>
      <c r="Z24" s="59">
        <f>IF($A24&lt;=Z$178,'MissFill 1'!Y27,"")</f>
        <v>0</v>
      </c>
      <c r="AA24" s="59">
        <f>IF($A24&lt;=AA$178,'MissFill 1'!Z27,"")</f>
        <v>45</v>
      </c>
      <c r="AB24" s="59">
        <f>IF($A24&lt;=AB$178,'MissFill 1'!AA27,"")</f>
        <v>271.11702021655805</v>
      </c>
      <c r="AC24" s="59">
        <f>IF($A24&lt;=AC$178,'MissFill 1'!AB27,"")</f>
        <v>314</v>
      </c>
      <c r="AD24" s="59">
        <f>IF($A24&lt;=AD$178,'MissFill 1'!AC27,"")</f>
        <v>22</v>
      </c>
      <c r="AE24" s="59">
        <f>IF($A24&lt;=AE$178,'MissFill 1'!AD27,"")</f>
        <v>7</v>
      </c>
      <c r="AF24" s="59">
        <f>IF($A24&lt;=AF$178,'MissFill 1'!AE27,"")</f>
        <v>114.46870344795899</v>
      </c>
      <c r="AG24" s="59">
        <f>IF($A24&lt;=AG$178,'MissFill 1'!AF27,"")</f>
        <v>170.85357536995608</v>
      </c>
      <c r="AH24" s="59">
        <f>IF($A24&lt;=AH$178,'MissFill 1'!AG27,"")</f>
        <v>65.38009066878503</v>
      </c>
      <c r="AI24" s="59">
        <f>IF($A24&lt;=AI$178,'MissFill 1'!AH27,"")</f>
        <v>81.036775236122921</v>
      </c>
      <c r="AJ24" s="59">
        <f>IF($A24&lt;=AJ$178,'MissFill 1'!AI27,"")</f>
        <v>49.260245273132959</v>
      </c>
      <c r="AK24" s="59">
        <f>IF($A24&lt;=AK$178,'MissFill 1'!AJ27,"")</f>
        <v>150.05187427083087</v>
      </c>
      <c r="AL24" s="59">
        <f>IF($A24&lt;=AL$178,'MissFill 1'!AK27,"")</f>
        <v>1176</v>
      </c>
      <c r="AM24" s="59">
        <f>IF($A24&lt;=AM$178,'MissFill 1'!AL27,"")</f>
        <v>139</v>
      </c>
      <c r="AN24" s="59">
        <f>IF($A24&lt;=AN$178,'MissFill 1'!AM27,"")</f>
        <v>19</v>
      </c>
      <c r="AO24" s="59">
        <f>IF($A24&lt;=AO$178,'MissFill 1'!AN27,"")</f>
        <v>468</v>
      </c>
      <c r="AP24" s="59">
        <f>IF($A24&lt;=AP$178,'MissFill 1'!AO27,"")</f>
        <v>7</v>
      </c>
      <c r="AQ24" s="59">
        <f>IF($A24&lt;=AQ$178,'MissFill 1'!AP27,"")</f>
        <v>360</v>
      </c>
      <c r="AR24" s="59">
        <f>IF($A24&lt;=AR$178,'MissFill 1'!AQ27,"")</f>
        <v>321.18041222982276</v>
      </c>
      <c r="AS24" s="59">
        <f>IF($A24&lt;=AS$178,'MissFill 1'!AR27,"")</f>
        <v>184.27382259068244</v>
      </c>
      <c r="AT24" s="59">
        <f>IF($A24&lt;=AT$178,'MissFill 1'!AS27,"")</f>
        <v>151</v>
      </c>
      <c r="AU24" s="59">
        <f>IF($A24&lt;=AU$178,'MissFill 1'!AT27,"")</f>
        <v>6</v>
      </c>
      <c r="AV24" s="59">
        <f>IF($A24&lt;=AV$178,'MissFill 1'!AU27,"")</f>
        <v>112</v>
      </c>
      <c r="AW24" s="59">
        <f>IF($A24&lt;=AW$178,'MissFill 1'!AV27,"")</f>
        <v>19</v>
      </c>
      <c r="AX24" s="59">
        <f>IF($A24&lt;=AX$178,'MissFill 1'!AW27,"")</f>
        <v>0</v>
      </c>
    </row>
    <row r="25" spans="1:50" x14ac:dyDescent="0.25">
      <c r="A25" s="41">
        <v>44370</v>
      </c>
      <c r="B25" s="52">
        <v>174</v>
      </c>
      <c r="C25" s="59">
        <f>IF($A25&lt;=C$178,'MissFill 1'!B28,"")</f>
        <v>68</v>
      </c>
      <c r="D25" s="59">
        <f>IF($A25&lt;=D$178,'MissFill 1'!C28,"")</f>
        <v>23</v>
      </c>
      <c r="E25" s="59">
        <f>IF($A25&lt;=E$178,'MissFill 1'!D28,"")</f>
        <v>345</v>
      </c>
      <c r="F25" s="59">
        <f>IF($A25&lt;=F$178,'MissFill 1'!E28,"")</f>
        <v>389</v>
      </c>
      <c r="G25" s="59">
        <f>IF($A25&lt;=G$178,'MissFill 1'!F28,"")</f>
        <v>0</v>
      </c>
      <c r="H25" s="59">
        <f>IF($A25&lt;=H$178,'MissFill 1'!G28,"")</f>
        <v>82</v>
      </c>
      <c r="I25" s="59">
        <f>IF($A25&lt;=I$178,'MissFill 1'!H28,"")</f>
        <v>0</v>
      </c>
      <c r="J25" s="59">
        <f>IF($A25&lt;=J$178,'MissFill 1'!I28,"")</f>
        <v>8</v>
      </c>
      <c r="K25" s="59">
        <f>IF($A25&lt;=K$178,'MissFill 1'!J28,"")</f>
        <v>26</v>
      </c>
      <c r="L25" s="59">
        <f>IF($A25&lt;=L$178,'MissFill 1'!K28,"")</f>
        <v>23</v>
      </c>
      <c r="M25" s="59">
        <f>IF($A25&lt;=M$178,'MissFill 1'!L28,"")</f>
        <v>0</v>
      </c>
      <c r="N25" s="59">
        <f>IF($A25&lt;=N$178,'MissFill 1'!M28,"")</f>
        <v>192.87184325441865</v>
      </c>
      <c r="O25" s="59">
        <f>IF($A25&lt;=O$178,'MissFill 1'!N28,"")</f>
        <v>26</v>
      </c>
      <c r="P25" s="59">
        <f>IF($A25&lt;=P$178,'MissFill 1'!O28,"")</f>
        <v>75</v>
      </c>
      <c r="Q25" s="59">
        <f>IF($A25&lt;=Q$178,'MissFill 1'!P28,"")</f>
        <v>0</v>
      </c>
      <c r="R25" s="59">
        <f>IF($A25&lt;=R$178,'MissFill 1'!Q28,"")</f>
        <v>3</v>
      </c>
      <c r="S25" s="59">
        <f>IF($A25&lt;=S$178,'MissFill 1'!R28,"")</f>
        <v>0</v>
      </c>
      <c r="T25" s="59">
        <f>IF($A25&lt;=T$178,'MissFill 1'!S28,"")</f>
        <v>0</v>
      </c>
      <c r="U25" s="59">
        <f>IF($A25&lt;=U$178,'MissFill 1'!T28,"")</f>
        <v>2205</v>
      </c>
      <c r="V25" s="59">
        <f>IF($A25&lt;=V$178,'MissFill 1'!U28,"")</f>
        <v>70</v>
      </c>
      <c r="W25" s="59">
        <f>IF($A25&lt;=W$178,'MissFill 1'!V28,"")</f>
        <v>109</v>
      </c>
      <c r="X25" s="59">
        <f>IF($A25&lt;=X$178,'MissFill 1'!W28,"")</f>
        <v>16</v>
      </c>
      <c r="Y25" s="59">
        <f>IF($A25&lt;=Y$178,'MissFill 1'!X28,"")</f>
        <v>255</v>
      </c>
      <c r="Z25" s="59">
        <f>IF($A25&lt;=Z$178,'MissFill 1'!Y28,"")</f>
        <v>40</v>
      </c>
      <c r="AA25" s="59">
        <f>IF($A25&lt;=AA$178,'MissFill 1'!Z28,"")</f>
        <v>1</v>
      </c>
      <c r="AB25" s="59">
        <f>IF($A25&lt;=AB$178,'MissFill 1'!AA28,"")</f>
        <v>297.09901712670541</v>
      </c>
      <c r="AC25" s="59">
        <f>IF($A25&lt;=AC$178,'MissFill 1'!AB28,"")</f>
        <v>246</v>
      </c>
      <c r="AD25" s="59">
        <f>IF($A25&lt;=AD$178,'MissFill 1'!AC28,"")</f>
        <v>233</v>
      </c>
      <c r="AE25" s="59">
        <f>IF($A25&lt;=AE$178,'MissFill 1'!AD28,"")</f>
        <v>107</v>
      </c>
      <c r="AF25" s="59">
        <f>IF($A25&lt;=AF$178,'MissFill 1'!AE28,"")</f>
        <v>125.43859938779275</v>
      </c>
      <c r="AG25" s="59">
        <f>IF($A25&lt;=AG$178,'MissFill 1'!AF28,"")</f>
        <v>187.22701095804283</v>
      </c>
      <c r="AH25" s="59">
        <f>IF($A25&lt;=AH$178,'MissFill 1'!AG28,"")</f>
        <v>71.645670426133563</v>
      </c>
      <c r="AI25" s="59">
        <f>IF($A25&lt;=AI$178,'MissFill 1'!AH28,"")</f>
        <v>88.802784327368641</v>
      </c>
      <c r="AJ25" s="59">
        <f>IF($A25&lt;=AJ$178,'MissFill 1'!AI28,"")</f>
        <v>53.98100953742486</v>
      </c>
      <c r="AK25" s="59">
        <f>IF($A25&lt;=AK$178,'MissFill 1'!AJ28,"")</f>
        <v>164.43181740591118</v>
      </c>
      <c r="AL25" s="59">
        <f>IF($A25&lt;=AL$178,'MissFill 1'!AK28,"")</f>
        <v>1131</v>
      </c>
      <c r="AM25" s="59">
        <f>IF($A25&lt;=AM$178,'MissFill 1'!AL28,"")</f>
        <v>188</v>
      </c>
      <c r="AN25" s="59">
        <f>IF($A25&lt;=AN$178,'MissFill 1'!AM28,"")</f>
        <v>136</v>
      </c>
      <c r="AO25" s="59">
        <f>IF($A25&lt;=AO$178,'MissFill 1'!AN28,"")</f>
        <v>258</v>
      </c>
      <c r="AP25" s="59">
        <f>IF($A25&lt;=AP$178,'MissFill 1'!AO28,"")</f>
        <v>530</v>
      </c>
      <c r="AQ25" s="59">
        <f>IF($A25&lt;=AQ$178,'MissFill 1'!AP28,"")</f>
        <v>20</v>
      </c>
      <c r="AR25" s="59">
        <f>IF($A25&lt;=AR$178,'MissFill 1'!AQ28,"")</f>
        <v>351.96014148285673</v>
      </c>
      <c r="AS25" s="59">
        <f>IF($A25&lt;=AS$178,'MissFill 1'!AR28,"")</f>
        <v>201.93336268649702</v>
      </c>
      <c r="AT25" s="59">
        <f>IF($A25&lt;=AT$178,'MissFill 1'!AS28,"")</f>
        <v>90</v>
      </c>
      <c r="AU25" s="59">
        <f>IF($A25&lt;=AU$178,'MissFill 1'!AT28,"")</f>
        <v>13</v>
      </c>
      <c r="AV25" s="59">
        <f>IF($A25&lt;=AV$178,'MissFill 1'!AU28,"")</f>
        <v>103</v>
      </c>
      <c r="AW25" s="59">
        <f>IF($A25&lt;=AW$178,'MissFill 1'!AV28,"")</f>
        <v>54</v>
      </c>
      <c r="AX25" s="59">
        <f>IF($A25&lt;=AX$178,'MissFill 1'!AW28,"")</f>
        <v>22</v>
      </c>
    </row>
    <row r="26" spans="1:50" x14ac:dyDescent="0.25">
      <c r="A26" s="41">
        <v>44371</v>
      </c>
      <c r="B26" s="52">
        <v>175</v>
      </c>
      <c r="C26" s="59">
        <f>IF($A26&lt;=C$178,'MissFill 1'!B29,"")</f>
        <v>103</v>
      </c>
      <c r="D26" s="59">
        <f>IF($A26&lt;=D$178,'MissFill 1'!C29,"")</f>
        <v>221</v>
      </c>
      <c r="E26" s="59">
        <f>IF($A26&lt;=E$178,'MissFill 1'!D29,"")</f>
        <v>48</v>
      </c>
      <c r="F26" s="59">
        <f>IF($A26&lt;=F$178,'MissFill 1'!E29,"")</f>
        <v>970</v>
      </c>
      <c r="G26" s="59">
        <f>IF($A26&lt;=G$178,'MissFill 1'!F29,"")</f>
        <v>0</v>
      </c>
      <c r="H26" s="59">
        <f>IF($A26&lt;=H$178,'MissFill 1'!G29,"")</f>
        <v>0</v>
      </c>
      <c r="I26" s="59">
        <f>IF($A26&lt;=I$178,'MissFill 1'!H29,"")</f>
        <v>16</v>
      </c>
      <c r="J26" s="59">
        <f>IF($A26&lt;=J$178,'MissFill 1'!I29,"")</f>
        <v>3</v>
      </c>
      <c r="K26" s="59">
        <f>IF($A26&lt;=K$178,'MissFill 1'!J29,"")</f>
        <v>0</v>
      </c>
      <c r="L26" s="59">
        <f>IF($A26&lt;=L$178,'MissFill 1'!K29,"")</f>
        <v>12</v>
      </c>
      <c r="M26" s="59">
        <f>IF($A26&lt;=M$178,'MissFill 1'!L29,"")</f>
        <v>0</v>
      </c>
      <c r="N26" s="59">
        <f>IF($A26&lt;=N$178,'MissFill 1'!M29,"")</f>
        <v>0</v>
      </c>
      <c r="O26" s="59">
        <f>IF($A26&lt;=O$178,'MissFill 1'!N29,"")</f>
        <v>226</v>
      </c>
      <c r="P26" s="59">
        <f>IF($A26&lt;=P$178,'MissFill 1'!O29,"")</f>
        <v>71</v>
      </c>
      <c r="Q26" s="59">
        <f>IF($A26&lt;=Q$178,'MissFill 1'!P29,"")</f>
        <v>0</v>
      </c>
      <c r="R26" s="59">
        <f>IF($A26&lt;=R$178,'MissFill 1'!Q29,"")</f>
        <v>0</v>
      </c>
      <c r="S26" s="59">
        <f>IF($A26&lt;=S$178,'MissFill 1'!R29,"")</f>
        <v>38</v>
      </c>
      <c r="T26" s="59">
        <f>IF($A26&lt;=T$178,'MissFill 1'!S29,"")</f>
        <v>24</v>
      </c>
      <c r="U26" s="59">
        <f>IF($A26&lt;=U$178,'MissFill 1'!T29,"")</f>
        <v>2336</v>
      </c>
      <c r="V26" s="59">
        <f>IF($A26&lt;=V$178,'MissFill 1'!U29,"")</f>
        <v>118</v>
      </c>
      <c r="W26" s="59">
        <f>IF($A26&lt;=W$178,'MissFill 1'!V29,"")</f>
        <v>115</v>
      </c>
      <c r="X26" s="59">
        <f>IF($A26&lt;=X$178,'MissFill 1'!W29,"")</f>
        <v>27</v>
      </c>
      <c r="Y26" s="59">
        <f>IF($A26&lt;=Y$178,'MissFill 1'!X29,"")</f>
        <v>323</v>
      </c>
      <c r="Z26" s="59">
        <f>IF($A26&lt;=Z$178,'MissFill 1'!Y29,"")</f>
        <v>416</v>
      </c>
      <c r="AA26" s="59">
        <f>IF($A26&lt;=AA$178,'MissFill 1'!Z29,"")</f>
        <v>80</v>
      </c>
      <c r="AB26" s="59">
        <f>IF($A26&lt;=AB$178,'MissFill 1'!AA29,"")</f>
        <v>470.64350182953751</v>
      </c>
      <c r="AC26" s="59">
        <f>IF($A26&lt;=AC$178,'MissFill 1'!AB29,"")</f>
        <v>280</v>
      </c>
      <c r="AD26" s="59">
        <f>IF($A26&lt;=AD$178,'MissFill 1'!AC29,"")</f>
        <v>150</v>
      </c>
      <c r="AE26" s="59">
        <f>IF($A26&lt;=AE$178,'MissFill 1'!AD29,"")</f>
        <v>280</v>
      </c>
      <c r="AF26" s="59">
        <f>IF($A26&lt;=AF$178,'MissFill 1'!AE29,"")</f>
        <v>198.71106357543246</v>
      </c>
      <c r="AG26" s="59">
        <f>IF($A26&lt;=AG$178,'MissFill 1'!AF29,"")</f>
        <v>296.59194744757639</v>
      </c>
      <c r="AH26" s="59">
        <f>IF($A26&lt;=AH$178,'MissFill 1'!AG29,"")</f>
        <v>113.49606453224933</v>
      </c>
      <c r="AI26" s="59">
        <f>IF($A26&lt;=AI$178,'MissFill 1'!AH29,"")</f>
        <v>140.67516544567226</v>
      </c>
      <c r="AJ26" s="59">
        <f>IF($A26&lt;=AJ$178,'MissFill 1'!AI29,"")</f>
        <v>85.512943148352178</v>
      </c>
      <c r="AK26" s="59">
        <f>IF($A26&lt;=AK$178,'MissFill 1'!AJ29,"")</f>
        <v>260.48139473685512</v>
      </c>
      <c r="AL26" s="59">
        <f>IF($A26&lt;=AL$178,'MissFill 1'!AK29,"")</f>
        <v>917</v>
      </c>
      <c r="AM26" s="59">
        <f>IF($A26&lt;=AM$178,'MissFill 1'!AL29,"")</f>
        <v>289</v>
      </c>
      <c r="AN26" s="59">
        <f>IF($A26&lt;=AN$178,'MissFill 1'!AM29,"")</f>
        <v>550</v>
      </c>
      <c r="AO26" s="59">
        <f>IF($A26&lt;=AO$178,'MissFill 1'!AN29,"")</f>
        <v>308</v>
      </c>
      <c r="AP26" s="59">
        <f>IF($A26&lt;=AP$178,'MissFill 1'!AO29,"")</f>
        <v>312</v>
      </c>
      <c r="AQ26" s="59">
        <f>IF($A26&lt;=AQ$178,'MissFill 1'!AP29,"")</f>
        <v>2787</v>
      </c>
      <c r="AR26" s="59">
        <f>IF($A26&lt;=AR$178,'MissFill 1'!AQ29,"")</f>
        <v>557.55066137181461</v>
      </c>
      <c r="AS26" s="59">
        <f>IF($A26&lt;=AS$178,'MissFill 1'!AR29,"")</f>
        <v>115</v>
      </c>
      <c r="AT26" s="59">
        <f>IF($A26&lt;=AT$178,'MissFill 1'!AS29,"")</f>
        <v>195</v>
      </c>
      <c r="AU26" s="59">
        <f>IF($A26&lt;=AU$178,'MissFill 1'!AT29,"")</f>
        <v>19</v>
      </c>
      <c r="AV26" s="59">
        <f>IF($A26&lt;=AV$178,'MissFill 1'!AU29,"")</f>
        <v>132</v>
      </c>
      <c r="AW26" s="59">
        <f>IF($A26&lt;=AW$178,'MissFill 1'!AV29,"")</f>
        <v>49</v>
      </c>
      <c r="AX26" s="59">
        <f>IF($A26&lt;=AX$178,'MissFill 1'!AW29,"")</f>
        <v>18</v>
      </c>
    </row>
    <row r="27" spans="1:50" x14ac:dyDescent="0.25">
      <c r="A27" s="41">
        <v>44372</v>
      </c>
      <c r="B27" s="52">
        <v>176</v>
      </c>
      <c r="C27" s="59">
        <f>IF($A27&lt;=C$178,'MissFill 1'!B30,"")</f>
        <v>4</v>
      </c>
      <c r="D27" s="59">
        <f>IF($A27&lt;=D$178,'MissFill 1'!C30,"")</f>
        <v>65</v>
      </c>
      <c r="E27" s="59">
        <f>IF($A27&lt;=E$178,'MissFill 1'!D30,"")</f>
        <v>89</v>
      </c>
      <c r="F27" s="59">
        <f>IF($A27&lt;=F$178,'MissFill 1'!E30,"")</f>
        <v>434</v>
      </c>
      <c r="G27" s="59">
        <f>IF($A27&lt;=G$178,'MissFill 1'!F30,"")</f>
        <v>0</v>
      </c>
      <c r="H27" s="59">
        <f>IF($A27&lt;=H$178,'MissFill 1'!G30,"")</f>
        <v>0</v>
      </c>
      <c r="I27" s="59">
        <f>IF($A27&lt;=I$178,'MissFill 1'!H30,"")</f>
        <v>17</v>
      </c>
      <c r="J27" s="59">
        <f>IF($A27&lt;=J$178,'MissFill 1'!I30,"")</f>
        <v>15</v>
      </c>
      <c r="K27" s="59">
        <f>IF($A27&lt;=K$178,'MissFill 1'!J30,"")</f>
        <v>0</v>
      </c>
      <c r="L27" s="59">
        <f>IF($A27&lt;=L$178,'MissFill 1'!K30,"")</f>
        <v>540</v>
      </c>
      <c r="M27" s="59">
        <f>IF($A27&lt;=M$178,'MissFill 1'!L30,"")</f>
        <v>1</v>
      </c>
      <c r="N27" s="59">
        <f>IF($A27&lt;=N$178,'MissFill 1'!M30,"")</f>
        <v>8</v>
      </c>
      <c r="O27" s="59">
        <f>IF($A27&lt;=O$178,'MissFill 1'!N30,"")</f>
        <v>104</v>
      </c>
      <c r="P27" s="59">
        <f>IF($A27&lt;=P$178,'MissFill 1'!O30,"")</f>
        <v>0</v>
      </c>
      <c r="Q27" s="59">
        <f>IF($A27&lt;=Q$178,'MissFill 1'!P30,"")</f>
        <v>0</v>
      </c>
      <c r="R27" s="59">
        <f>IF($A27&lt;=R$178,'MissFill 1'!Q30,"")</f>
        <v>0</v>
      </c>
      <c r="S27" s="59">
        <f>IF($A27&lt;=S$178,'MissFill 1'!R30,"")</f>
        <v>0</v>
      </c>
      <c r="T27" s="59">
        <f>IF($A27&lt;=T$178,'MissFill 1'!S30,"")</f>
        <v>13</v>
      </c>
      <c r="U27" s="59">
        <f>IF($A27&lt;=U$178,'MissFill 1'!T30,"")</f>
        <v>2707</v>
      </c>
      <c r="V27" s="59">
        <f>IF($A27&lt;=V$178,'MissFill 1'!U30,"")</f>
        <v>307</v>
      </c>
      <c r="W27" s="59">
        <f>IF($A27&lt;=W$178,'MissFill 1'!V30,"")</f>
        <v>135</v>
      </c>
      <c r="X27" s="59">
        <f>IF($A27&lt;=X$178,'MissFill 1'!W30,"")</f>
        <v>123</v>
      </c>
      <c r="Y27" s="59">
        <f>IF($A27&lt;=Y$178,'MissFill 1'!X30,"")</f>
        <v>812</v>
      </c>
      <c r="Z27" s="59">
        <f>IF($A27&lt;=Z$178,'MissFill 1'!Y30,"")</f>
        <v>2706</v>
      </c>
      <c r="AA27" s="59">
        <f>IF($A27&lt;=AA$178,'MissFill 1'!Z30,"")</f>
        <v>58</v>
      </c>
      <c r="AB27" s="59">
        <f>IF($A27&lt;=AB$178,'MissFill 1'!AA30,"")</f>
        <v>527.17125876039779</v>
      </c>
      <c r="AC27" s="59">
        <f>IF($A27&lt;=AC$178,'MissFill 1'!AB30,"")</f>
        <v>345</v>
      </c>
      <c r="AD27" s="59">
        <f>IF($A27&lt;=AD$178,'MissFill 1'!AC30,"")</f>
        <v>413</v>
      </c>
      <c r="AE27" s="59">
        <f>IF($A27&lt;=AE$178,'MissFill 1'!AD30,"")</f>
        <v>92</v>
      </c>
      <c r="AF27" s="59">
        <f>IF($A27&lt;=AF$178,'MissFill 1'!AE30,"")</f>
        <v>222.57772838138382</v>
      </c>
      <c r="AG27" s="59">
        <f>IF($A27&lt;=AG$178,'MissFill 1'!AF30,"")</f>
        <v>332.21482856203698</v>
      </c>
      <c r="AH27" s="59">
        <f>IF($A27&lt;=AH$178,'MissFill 1'!AG30,"")</f>
        <v>127.12777924529318</v>
      </c>
      <c r="AI27" s="59">
        <f>IF($A27&lt;=AI$178,'MissFill 1'!AH30,"")</f>
        <v>157.57129070313229</v>
      </c>
      <c r="AJ27" s="59">
        <f>IF($A27&lt;=AJ$178,'MissFill 1'!AI30,"")</f>
        <v>95.783678526492565</v>
      </c>
      <c r="AK27" s="59">
        <f>IF($A27&lt;=AK$178,'MissFill 1'!AJ30,"")</f>
        <v>291.76713205067733</v>
      </c>
      <c r="AL27" s="59">
        <f>IF($A27&lt;=AL$178,'MissFill 1'!AK30,"")</f>
        <v>1232</v>
      </c>
      <c r="AM27" s="59">
        <f>IF($A27&lt;=AM$178,'MissFill 1'!AL30,"")</f>
        <v>229</v>
      </c>
      <c r="AN27" s="59">
        <f>IF($A27&lt;=AN$178,'MissFill 1'!AM30,"")</f>
        <v>487</v>
      </c>
      <c r="AO27" s="59">
        <f>IF($A27&lt;=AO$178,'MissFill 1'!AN30,"")</f>
        <v>417</v>
      </c>
      <c r="AP27" s="59">
        <f>IF($A27&lt;=AP$178,'MissFill 1'!AO30,"")</f>
        <v>637</v>
      </c>
      <c r="AQ27" s="59">
        <f>IF($A27&lt;=AQ$178,'MissFill 1'!AP30,"")</f>
        <v>24</v>
      </c>
      <c r="AR27" s="59">
        <f>IF($A27&lt;=AR$178,'MissFill 1'!AQ30,"")</f>
        <v>624.5166093561154</v>
      </c>
      <c r="AS27" s="59">
        <f>IF($A27&lt;=AS$178,'MissFill 1'!AR30,"")</f>
        <v>428</v>
      </c>
      <c r="AT27" s="59">
        <f>IF($A27&lt;=AT$178,'MissFill 1'!AS30,"")</f>
        <v>213</v>
      </c>
      <c r="AU27" s="59">
        <f>IF($A27&lt;=AU$178,'MissFill 1'!AT30,"")</f>
        <v>0</v>
      </c>
      <c r="AV27" s="59">
        <f>IF($A27&lt;=AV$178,'MissFill 1'!AU30,"")</f>
        <v>157</v>
      </c>
      <c r="AW27" s="59">
        <f>IF($A27&lt;=AW$178,'MissFill 1'!AV30,"")</f>
        <v>86</v>
      </c>
      <c r="AX27" s="59">
        <f>IF($A27&lt;=AX$178,'MissFill 1'!AW30,"")</f>
        <v>37</v>
      </c>
    </row>
    <row r="28" spans="1:50" x14ac:dyDescent="0.25">
      <c r="A28" s="41">
        <v>44373</v>
      </c>
      <c r="B28" s="52">
        <v>177</v>
      </c>
      <c r="C28" s="59">
        <f>IF($A28&lt;=C$178,'MissFill 1'!B31,"")</f>
        <v>183</v>
      </c>
      <c r="D28" s="59">
        <f>IF($A28&lt;=D$178,'MissFill 1'!C31,"")</f>
        <v>549</v>
      </c>
      <c r="E28" s="59">
        <f>IF($A28&lt;=E$178,'MissFill 1'!D31,"")</f>
        <v>1130</v>
      </c>
      <c r="F28" s="59">
        <f>IF($A28&lt;=F$178,'MissFill 1'!E31,"")</f>
        <v>566</v>
      </c>
      <c r="G28" s="59">
        <f>IF($A28&lt;=G$178,'MissFill 1'!F31,"")</f>
        <v>0</v>
      </c>
      <c r="H28" s="59">
        <f>IF($A28&lt;=H$178,'MissFill 1'!G31,"")</f>
        <v>312</v>
      </c>
      <c r="I28" s="59">
        <f>IF($A28&lt;=I$178,'MissFill 1'!H31,"")</f>
        <v>189</v>
      </c>
      <c r="J28" s="59">
        <f>IF($A28&lt;=J$178,'MissFill 1'!I31,"")</f>
        <v>2</v>
      </c>
      <c r="K28" s="59">
        <f>IF($A28&lt;=K$178,'MissFill 1'!J31,"")</f>
        <v>0</v>
      </c>
      <c r="L28" s="59">
        <f>IF($A28&lt;=L$178,'MissFill 1'!K31,"")</f>
        <v>8</v>
      </c>
      <c r="M28" s="59">
        <f>IF($A28&lt;=M$178,'MissFill 1'!L31,"")</f>
        <v>1</v>
      </c>
      <c r="N28" s="59">
        <f>IF($A28&lt;=N$178,'MissFill 1'!M31,"")</f>
        <v>23</v>
      </c>
      <c r="O28" s="59">
        <f>IF($A28&lt;=O$178,'MissFill 1'!N31,"")</f>
        <v>189</v>
      </c>
      <c r="P28" s="59">
        <f>IF($A28&lt;=P$178,'MissFill 1'!O31,"")</f>
        <v>0</v>
      </c>
      <c r="Q28" s="59">
        <f>IF($A28&lt;=Q$178,'MissFill 1'!P31,"")</f>
        <v>0</v>
      </c>
      <c r="R28" s="59">
        <f>IF($A28&lt;=R$178,'MissFill 1'!Q31,"")</f>
        <v>0</v>
      </c>
      <c r="S28" s="59">
        <f>IF($A28&lt;=S$178,'MissFill 1'!R31,"")</f>
        <v>33</v>
      </c>
      <c r="T28" s="59">
        <f>IF($A28&lt;=T$178,'MissFill 1'!S31,"")</f>
        <v>0</v>
      </c>
      <c r="U28" s="59">
        <f>IF($A28&lt;=U$178,'MissFill 1'!T31,"")</f>
        <v>2520</v>
      </c>
      <c r="V28" s="59">
        <f>IF($A28&lt;=V$178,'MissFill 1'!U31,"")</f>
        <v>318</v>
      </c>
      <c r="W28" s="59">
        <f>IF($A28&lt;=W$178,'MissFill 1'!V31,"")</f>
        <v>136</v>
      </c>
      <c r="X28" s="59">
        <f>IF($A28&lt;=X$178,'MissFill 1'!W31,"")</f>
        <v>142</v>
      </c>
      <c r="Y28" s="59">
        <f>IF($A28&lt;=Y$178,'MissFill 1'!X31,"")</f>
        <v>206</v>
      </c>
      <c r="Z28" s="59">
        <f>IF($A28&lt;=Z$178,'MissFill 1'!Y31,"")</f>
        <v>454</v>
      </c>
      <c r="AA28" s="59">
        <f>IF($A28&lt;=AA$178,'MissFill 1'!Z31,"")</f>
        <v>60</v>
      </c>
      <c r="AB28" s="59">
        <f>IF($A28&lt;=AB$178,'MissFill 1'!AA31,"")</f>
        <v>576.98018696395911</v>
      </c>
      <c r="AC28" s="59">
        <f>IF($A28&lt;=AC$178,'MissFill 1'!AB31,"")</f>
        <v>2180</v>
      </c>
      <c r="AD28" s="59">
        <f>IF($A28&lt;=AD$178,'MissFill 1'!AC31,"")</f>
        <v>615</v>
      </c>
      <c r="AE28" s="59">
        <f>IF($A28&lt;=AE$178,'MissFill 1'!AD31,"")</f>
        <v>249</v>
      </c>
      <c r="AF28" s="59">
        <f>IF($A28&lt;=AF$178,'MissFill 1'!AE31,"")</f>
        <v>243.60762693603738</v>
      </c>
      <c r="AG28" s="59">
        <f>IF($A28&lt;=AG$178,'MissFill 1'!AF31,"")</f>
        <v>363.60361212909748</v>
      </c>
      <c r="AH28" s="59">
        <f>IF($A28&lt;=AH$178,'MissFill 1'!AG31,"")</f>
        <v>139.13924292788553</v>
      </c>
      <c r="AI28" s="59">
        <f>IF($A28&lt;=AI$178,'MissFill 1'!AH31,"")</f>
        <v>172.45916058441114</v>
      </c>
      <c r="AJ28" s="59">
        <f>IF($A28&lt;=AJ$178,'MissFill 1'!AI31,"")</f>
        <v>104.8336452830593</v>
      </c>
      <c r="AK28" s="59">
        <f>IF($A28&lt;=AK$178,'MissFill 1'!AJ31,"")</f>
        <v>0</v>
      </c>
      <c r="AL28" s="59">
        <f>IF($A28&lt;=AL$178,'MissFill 1'!AK31,"")</f>
        <v>1426</v>
      </c>
      <c r="AM28" s="59">
        <f>IF($A28&lt;=AM$178,'MissFill 1'!AL31,"")</f>
        <v>293</v>
      </c>
      <c r="AN28" s="59">
        <f>IF($A28&lt;=AN$178,'MissFill 1'!AM31,"")</f>
        <v>310</v>
      </c>
      <c r="AO28" s="59">
        <f>IF($A28&lt;=AO$178,'MissFill 1'!AN31,"")</f>
        <v>285</v>
      </c>
      <c r="AP28" s="59">
        <f>IF($A28&lt;=AP$178,'MissFill 1'!AO31,"")</f>
        <v>1329</v>
      </c>
      <c r="AQ28" s="59">
        <f>IF($A28&lt;=AQ$178,'MissFill 1'!AP31,"")</f>
        <v>212</v>
      </c>
      <c r="AR28" s="59">
        <f>IF($A28&lt;=AR$178,'MissFill 1'!AQ31,"")</f>
        <v>32</v>
      </c>
      <c r="AS28" s="59">
        <f>IF($A28&lt;=AS$178,'MissFill 1'!AR31,"")</f>
        <v>467</v>
      </c>
      <c r="AT28" s="59">
        <f>IF($A28&lt;=AT$178,'MissFill 1'!AS31,"")</f>
        <v>686</v>
      </c>
      <c r="AU28" s="59">
        <f>IF($A28&lt;=AU$178,'MissFill 1'!AT31,"")</f>
        <v>0</v>
      </c>
      <c r="AV28" s="59">
        <f>IF($A28&lt;=AV$178,'MissFill 1'!AU31,"")</f>
        <v>17</v>
      </c>
      <c r="AW28" s="59">
        <f>IF($A28&lt;=AW$178,'MissFill 1'!AV31,"")</f>
        <v>26</v>
      </c>
      <c r="AX28" s="59">
        <f>IF($A28&lt;=AX$178,'MissFill 1'!AW31,"")</f>
        <v>12</v>
      </c>
    </row>
    <row r="29" spans="1:50" x14ac:dyDescent="0.25">
      <c r="A29" s="41">
        <v>44374</v>
      </c>
      <c r="B29" s="52">
        <v>178</v>
      </c>
      <c r="C29" s="59">
        <f>IF($A29&lt;=C$178,'MissFill 1'!B32,"")</f>
        <v>305</v>
      </c>
      <c r="D29" s="59">
        <f>IF($A29&lt;=D$178,'MissFill 1'!C32,"")</f>
        <v>53</v>
      </c>
      <c r="E29" s="59">
        <f>IF($A29&lt;=E$178,'MissFill 1'!D32,"")</f>
        <v>329</v>
      </c>
      <c r="F29" s="59">
        <f>IF($A29&lt;=F$178,'MissFill 1'!E32,"")</f>
        <v>1566</v>
      </c>
      <c r="G29" s="59">
        <f>IF($A29&lt;=G$178,'MissFill 1'!F32,"")</f>
        <v>210</v>
      </c>
      <c r="H29" s="59">
        <f>IF($A29&lt;=H$178,'MissFill 1'!G32,"")</f>
        <v>24</v>
      </c>
      <c r="I29" s="59">
        <f>IF($A29&lt;=I$178,'MissFill 1'!H32,"")</f>
        <v>92</v>
      </c>
      <c r="J29" s="59">
        <f>IF($A29&lt;=J$178,'MissFill 1'!I32,"")</f>
        <v>0</v>
      </c>
      <c r="K29" s="59">
        <f>IF($A29&lt;=K$178,'MissFill 1'!J32,"")</f>
        <v>0</v>
      </c>
      <c r="L29" s="59">
        <f>IF($A29&lt;=L$178,'MissFill 1'!K32,"")</f>
        <v>199</v>
      </c>
      <c r="M29" s="59">
        <f>IF($A29&lt;=M$178,'MissFill 1'!L32,"")</f>
        <v>2</v>
      </c>
      <c r="N29" s="59">
        <f>IF($A29&lt;=N$178,'MissFill 1'!M32,"")</f>
        <v>0</v>
      </c>
      <c r="O29" s="59">
        <f>IF($A29&lt;=O$178,'MissFill 1'!N32,"")</f>
        <v>230</v>
      </c>
      <c r="P29" s="59">
        <f>IF($A29&lt;=P$178,'MissFill 1'!O32,"")</f>
        <v>231</v>
      </c>
      <c r="Q29" s="59">
        <f>IF($A29&lt;=Q$178,'MissFill 1'!P32,"")</f>
        <v>0</v>
      </c>
      <c r="R29" s="59">
        <f>IF($A29&lt;=R$178,'MissFill 1'!Q32,"")</f>
        <v>0</v>
      </c>
      <c r="S29" s="59">
        <f>IF($A29&lt;=S$178,'MissFill 1'!R32,"")</f>
        <v>17</v>
      </c>
      <c r="T29" s="59">
        <f>IF($A29&lt;=T$178,'MissFill 1'!S32,"")</f>
        <v>23</v>
      </c>
      <c r="U29" s="59">
        <f>IF($A29&lt;=U$178,'MissFill 1'!T32,"")</f>
        <v>1136</v>
      </c>
      <c r="V29" s="59">
        <f>IF($A29&lt;=V$178,'MissFill 1'!U32,"")</f>
        <v>838</v>
      </c>
      <c r="W29" s="59">
        <f>IF($A29&lt;=W$178,'MissFill 1'!V32,"")</f>
        <v>138</v>
      </c>
      <c r="X29" s="59">
        <f>IF($A29&lt;=X$178,'MissFill 1'!W32,"")</f>
        <v>604</v>
      </c>
      <c r="Y29" s="59">
        <f>IF($A29&lt;=Y$178,'MissFill 1'!X32,"")</f>
        <v>1033</v>
      </c>
      <c r="Z29" s="59">
        <f>IF($A29&lt;=Z$178,'MissFill 1'!Y32,"")</f>
        <v>173</v>
      </c>
      <c r="AA29" s="59">
        <f>IF($A29&lt;=AA$178,'MissFill 1'!Z32,"")</f>
        <v>93</v>
      </c>
      <c r="AB29" s="59">
        <f>IF($A29&lt;=AB$178,'MissFill 1'!AA32,"")</f>
        <v>507.6707470641208</v>
      </c>
      <c r="AC29" s="59">
        <f>IF($A29&lt;=AC$178,'MissFill 1'!AB32,"")</f>
        <v>2079</v>
      </c>
      <c r="AD29" s="59">
        <f>IF($A29&lt;=AD$178,'MissFill 1'!AC32,"")</f>
        <v>364</v>
      </c>
      <c r="AE29" s="59">
        <f>IF($A29&lt;=AE$178,'MissFill 1'!AD32,"")</f>
        <v>167</v>
      </c>
      <c r="AF29" s="59">
        <f>IF($A29&lt;=AF$178,'MissFill 1'!AE32,"")</f>
        <v>9</v>
      </c>
      <c r="AG29" s="59">
        <f>IF($A29&lt;=AG$178,'MissFill 1'!AF32,"")</f>
        <v>319.92592046548253</v>
      </c>
      <c r="AH29" s="59">
        <f>IF($A29&lt;=AH$178,'MissFill 1'!AG32,"")</f>
        <v>122.42521493644944</v>
      </c>
      <c r="AI29" s="59">
        <f>IF($A29&lt;=AI$178,'MissFill 1'!AH32,"")</f>
        <v>21</v>
      </c>
      <c r="AJ29" s="59">
        <f>IF($A29&lt;=AJ$178,'MissFill 1'!AI32,"")</f>
        <v>92.240559070756717</v>
      </c>
      <c r="AK29" s="59">
        <f>IF($A29&lt;=AK$178,'MissFill 1'!AJ32,"")</f>
        <v>34</v>
      </c>
      <c r="AL29" s="59">
        <f>IF($A29&lt;=AL$178,'MissFill 1'!AK32,"")</f>
        <v>1128</v>
      </c>
      <c r="AM29" s="59">
        <f>IF($A29&lt;=AM$178,'MissFill 1'!AL32,"")</f>
        <v>94</v>
      </c>
      <c r="AN29" s="59">
        <f>IF($A29&lt;=AN$178,'MissFill 1'!AM32,"")</f>
        <v>553</v>
      </c>
      <c r="AO29" s="59">
        <f>IF($A29&lt;=AO$178,'MissFill 1'!AN32,"")</f>
        <v>231</v>
      </c>
      <c r="AP29" s="59">
        <f>IF($A29&lt;=AP$178,'MissFill 1'!AO32,"")</f>
        <v>341</v>
      </c>
      <c r="AQ29" s="59">
        <f>IF($A29&lt;=AQ$178,'MissFill 1'!AP32,"")</f>
        <v>43</v>
      </c>
      <c r="AR29" s="59">
        <f>IF($A29&lt;=AR$178,'MissFill 1'!AQ32,"")</f>
        <v>2</v>
      </c>
      <c r="AS29" s="59">
        <f>IF($A29&lt;=AS$178,'MissFill 1'!AR32,"")</f>
        <v>377</v>
      </c>
      <c r="AT29" s="59">
        <f>IF($A29&lt;=AT$178,'MissFill 1'!AS32,"")</f>
        <v>536</v>
      </c>
      <c r="AU29" s="59">
        <f>IF($A29&lt;=AU$178,'MissFill 1'!AT32,"")</f>
        <v>55</v>
      </c>
      <c r="AV29" s="59">
        <f>IF($A29&lt;=AV$178,'MissFill 1'!AU32,"")</f>
        <v>211</v>
      </c>
      <c r="AW29" s="59">
        <f>IF($A29&lt;=AW$178,'MissFill 1'!AV32,"")</f>
        <v>110</v>
      </c>
      <c r="AX29" s="59">
        <f>IF($A29&lt;=AX$178,'MissFill 1'!AW32,"")</f>
        <v>54</v>
      </c>
    </row>
    <row r="30" spans="1:50" x14ac:dyDescent="0.25">
      <c r="A30" s="41">
        <v>44375</v>
      </c>
      <c r="B30" s="52">
        <v>179</v>
      </c>
      <c r="C30" s="59">
        <f>IF($A30&lt;=C$178,'MissFill 1'!B33,"")</f>
        <v>37</v>
      </c>
      <c r="D30" s="59">
        <f>IF($A30&lt;=D$178,'MissFill 1'!C33,"")</f>
        <v>98</v>
      </c>
      <c r="E30" s="59">
        <f>IF($A30&lt;=E$178,'MissFill 1'!D33,"")</f>
        <v>178</v>
      </c>
      <c r="F30" s="59">
        <f>IF($A30&lt;=F$178,'MissFill 1'!E33,"")</f>
        <v>513</v>
      </c>
      <c r="G30" s="59">
        <f>IF($A30&lt;=G$178,'MissFill 1'!F33,"")</f>
        <v>87</v>
      </c>
      <c r="H30" s="59">
        <f>IF($A30&lt;=H$178,'MissFill 1'!G33,"")</f>
        <v>420</v>
      </c>
      <c r="I30" s="59">
        <f>IF($A30&lt;=I$178,'MissFill 1'!H33,"")</f>
        <v>33</v>
      </c>
      <c r="J30" s="59">
        <f>IF($A30&lt;=J$178,'MissFill 1'!I33,"")</f>
        <v>1</v>
      </c>
      <c r="K30" s="59">
        <f>IF($A30&lt;=K$178,'MissFill 1'!J33,"")</f>
        <v>0</v>
      </c>
      <c r="L30" s="59">
        <f>IF($A30&lt;=L$178,'MissFill 1'!K33,"")</f>
        <v>77</v>
      </c>
      <c r="M30" s="59">
        <f>IF($A30&lt;=M$178,'MissFill 1'!L33,"")</f>
        <v>0</v>
      </c>
      <c r="N30" s="59">
        <f>IF($A30&lt;=N$178,'MissFill 1'!M33,"")</f>
        <v>65</v>
      </c>
      <c r="O30" s="59">
        <f>IF($A30&lt;=O$178,'MissFill 1'!N33,"")</f>
        <v>211</v>
      </c>
      <c r="P30" s="59">
        <f>IF($A30&lt;=P$178,'MissFill 1'!O33,"")</f>
        <v>37</v>
      </c>
      <c r="Q30" s="59">
        <f>IF($A30&lt;=Q$178,'MissFill 1'!P33,"")</f>
        <v>0</v>
      </c>
      <c r="R30" s="59">
        <f>IF($A30&lt;=R$178,'MissFill 1'!Q33,"")</f>
        <v>1</v>
      </c>
      <c r="S30" s="59">
        <f>IF($A30&lt;=S$178,'MissFill 1'!R33,"")</f>
        <v>153</v>
      </c>
      <c r="T30" s="59">
        <f>IF($A30&lt;=T$178,'MissFill 1'!S33,"")</f>
        <v>493</v>
      </c>
      <c r="U30" s="59">
        <f>IF($A30&lt;=U$178,'MissFill 1'!T33,"")</f>
        <v>1774</v>
      </c>
      <c r="V30" s="59">
        <f>IF($A30&lt;=V$178,'MissFill 1'!U33,"")</f>
        <v>348</v>
      </c>
      <c r="W30" s="59">
        <f>IF($A30&lt;=W$178,'MissFill 1'!V33,"")</f>
        <v>133</v>
      </c>
      <c r="X30" s="59">
        <f>IF($A30&lt;=X$178,'MissFill 1'!W33,"")</f>
        <v>153</v>
      </c>
      <c r="Y30" s="59">
        <f>IF($A30&lt;=Y$178,'MissFill 1'!X33,"")</f>
        <v>686</v>
      </c>
      <c r="Z30" s="59">
        <f>IF($A30&lt;=Z$178,'MissFill 1'!Y33,"")</f>
        <v>466</v>
      </c>
      <c r="AA30" s="59">
        <f>IF($A30&lt;=AA$178,'MissFill 1'!Z33,"")</f>
        <v>1645</v>
      </c>
      <c r="AB30" s="59">
        <f>IF($A30&lt;=AB$178,'MissFill 1'!AA33,"")</f>
        <v>535.0076396166146</v>
      </c>
      <c r="AC30" s="59">
        <f>IF($A30&lt;=AC$178,'MissFill 1'!AB33,"")</f>
        <v>1386</v>
      </c>
      <c r="AD30" s="59">
        <f>IF($A30&lt;=AD$178,'MissFill 1'!AC33,"")</f>
        <v>430</v>
      </c>
      <c r="AE30" s="59">
        <f>IF($A30&lt;=AE$178,'MissFill 1'!AD33,"")</f>
        <v>139</v>
      </c>
      <c r="AF30" s="59">
        <f>IF($A30&lt;=AF$178,'MissFill 1'!AE33,"")</f>
        <v>0</v>
      </c>
      <c r="AG30" s="59">
        <f>IF($A30&lt;=AG$178,'MissFill 1'!AF33,"")</f>
        <v>337.1531894446382</v>
      </c>
      <c r="AH30" s="59">
        <f>IF($A30&lt;=AH$178,'MissFill 1'!AG33,"")</f>
        <v>219</v>
      </c>
      <c r="AI30" s="59">
        <f>IF($A30&lt;=AI$178,'MissFill 1'!AH33,"")</f>
        <v>0</v>
      </c>
      <c r="AJ30" s="59">
        <f>IF($A30&lt;=AJ$178,'MissFill 1'!AI33,"")</f>
        <v>97.207499291128727</v>
      </c>
      <c r="AK30" s="59">
        <f>IF($A30&lt;=AK$178,'MissFill 1'!AJ33,"")</f>
        <v>31</v>
      </c>
      <c r="AL30" s="59">
        <f>IF($A30&lt;=AL$178,'MissFill 1'!AK33,"")</f>
        <v>1927</v>
      </c>
      <c r="AM30" s="59">
        <f>IF($A30&lt;=AM$178,'MissFill 1'!AL33,"")</f>
        <v>88</v>
      </c>
      <c r="AN30" s="59">
        <f>IF($A30&lt;=AN$178,'MissFill 1'!AM33,"")</f>
        <v>535</v>
      </c>
      <c r="AO30" s="59">
        <f>IF($A30&lt;=AO$178,'MissFill 1'!AN33,"")</f>
        <v>127</v>
      </c>
      <c r="AP30" s="59">
        <f>IF($A30&lt;=AP$178,'MissFill 1'!AO33,"")</f>
        <v>461</v>
      </c>
      <c r="AQ30" s="59">
        <f>IF($A30&lt;=AQ$178,'MissFill 1'!AP33,"")</f>
        <v>229</v>
      </c>
      <c r="AR30" s="59">
        <f>IF($A30&lt;=AR$178,'MissFill 1'!AQ33,"")</f>
        <v>280</v>
      </c>
      <c r="AS30" s="59">
        <f>IF($A30&lt;=AS$178,'MissFill 1'!AR33,"")</f>
        <v>637</v>
      </c>
      <c r="AT30" s="59">
        <f>IF($A30&lt;=AT$178,'MissFill 1'!AS33,"")</f>
        <v>186</v>
      </c>
      <c r="AU30" s="59">
        <f>IF($A30&lt;=AU$178,'MissFill 1'!AT33,"")</f>
        <v>6</v>
      </c>
      <c r="AV30" s="59">
        <f>IF($A30&lt;=AV$178,'MissFill 1'!AU33,"")</f>
        <v>25</v>
      </c>
      <c r="AW30" s="59">
        <f>IF($A30&lt;=AW$178,'MissFill 1'!AV33,"")</f>
        <v>182</v>
      </c>
      <c r="AX30" s="59">
        <f>IF($A30&lt;=AX$178,'MissFill 1'!AW33,"")</f>
        <v>75</v>
      </c>
    </row>
    <row r="31" spans="1:50" x14ac:dyDescent="0.25">
      <c r="A31" s="41">
        <v>44376</v>
      </c>
      <c r="B31" s="52">
        <v>180</v>
      </c>
      <c r="C31" s="59">
        <f>IF($A31&lt;=C$178,'MissFill 1'!B34,"")</f>
        <v>252</v>
      </c>
      <c r="D31" s="59">
        <f>IF($A31&lt;=D$178,'MissFill 1'!C34,"")</f>
        <v>41</v>
      </c>
      <c r="E31" s="59">
        <f>IF($A31&lt;=E$178,'MissFill 1'!D34,"")</f>
        <v>29</v>
      </c>
      <c r="F31" s="59">
        <f>IF($A31&lt;=F$178,'MissFill 1'!E34,"")</f>
        <v>1749</v>
      </c>
      <c r="G31" s="59">
        <f>IF($A31&lt;=G$178,'MissFill 1'!F34,"")</f>
        <v>133</v>
      </c>
      <c r="H31" s="59">
        <f>IF($A31&lt;=H$178,'MissFill 1'!G34,"")</f>
        <v>334</v>
      </c>
      <c r="I31" s="59">
        <f>IF($A31&lt;=I$178,'MissFill 1'!H34,"")</f>
        <v>27</v>
      </c>
      <c r="J31" s="59">
        <f>IF($A31&lt;=J$178,'MissFill 1'!I34,"")</f>
        <v>887</v>
      </c>
      <c r="K31" s="59">
        <f>IF($A31&lt;=K$178,'MissFill 1'!J34,"")</f>
        <v>0</v>
      </c>
      <c r="L31" s="59">
        <f>IF($A31&lt;=L$178,'MissFill 1'!K34,"")</f>
        <v>8</v>
      </c>
      <c r="M31" s="59">
        <f>IF($A31&lt;=M$178,'MissFill 1'!L34,"")</f>
        <v>0</v>
      </c>
      <c r="N31" s="59">
        <f>IF($A31&lt;=N$178,'MissFill 1'!M34,"")</f>
        <v>41</v>
      </c>
      <c r="O31" s="59">
        <f>IF($A31&lt;=O$178,'MissFill 1'!N34,"")</f>
        <v>145</v>
      </c>
      <c r="P31" s="59">
        <f>IF($A31&lt;=P$178,'MissFill 1'!O34,"")</f>
        <v>411</v>
      </c>
      <c r="Q31" s="59">
        <f>IF($A31&lt;=Q$178,'MissFill 1'!P34,"")</f>
        <v>7</v>
      </c>
      <c r="R31" s="59">
        <f>IF($A31&lt;=R$178,'MissFill 1'!Q34,"")</f>
        <v>2</v>
      </c>
      <c r="S31" s="59">
        <f>IF($A31&lt;=S$178,'MissFill 1'!R34,"")</f>
        <v>501</v>
      </c>
      <c r="T31" s="59">
        <f>IF($A31&lt;=T$178,'MissFill 1'!S34,"")</f>
        <v>575</v>
      </c>
      <c r="U31" s="59">
        <f>IF($A31&lt;=U$178,'MissFill 1'!T34,"")</f>
        <v>0</v>
      </c>
      <c r="V31" s="59">
        <f>IF($A31&lt;=V$178,'MissFill 1'!U34,"")</f>
        <v>594</v>
      </c>
      <c r="W31" s="59">
        <f>IF($A31&lt;=W$178,'MissFill 1'!V34,"")</f>
        <v>135</v>
      </c>
      <c r="X31" s="59">
        <f>IF($A31&lt;=X$178,'MissFill 1'!W34,"")</f>
        <v>351</v>
      </c>
      <c r="Y31" s="59">
        <f>IF($A31&lt;=Y$178,'MissFill 1'!X34,"")</f>
        <v>670</v>
      </c>
      <c r="Z31" s="59">
        <f>IF($A31&lt;=Z$178,'MissFill 1'!Y34,"")</f>
        <v>791</v>
      </c>
      <c r="AA31" s="59">
        <f>IF($A31&lt;=AA$178,'MissFill 1'!Z34,"")</f>
        <v>0</v>
      </c>
      <c r="AB31" s="59">
        <f>IF($A31&lt;=AB$178,'MissFill 1'!AA34,"")</f>
        <v>528.21540702472146</v>
      </c>
      <c r="AC31" s="59">
        <f>IF($A31&lt;=AC$178,'MissFill 1'!AB34,"")</f>
        <v>530</v>
      </c>
      <c r="AD31" s="59">
        <f>IF($A31&lt;=AD$178,'MissFill 1'!AC34,"")</f>
        <v>302</v>
      </c>
      <c r="AE31" s="59">
        <f>IF($A31&lt;=AE$178,'MissFill 1'!AD34,"")</f>
        <v>203</v>
      </c>
      <c r="AF31" s="59">
        <f>IF($A31&lt;=AF$178,'MissFill 1'!AE34,"")</f>
        <v>166</v>
      </c>
      <c r="AG31" s="59">
        <f>IF($A31&lt;=AG$178,'MissFill 1'!AF34,"")</f>
        <v>332.87283396513948</v>
      </c>
      <c r="AH31" s="59">
        <f>IF($A31&lt;=AH$178,'MissFill 1'!AG34,"")</f>
        <v>224</v>
      </c>
      <c r="AI31" s="59">
        <f>IF($A31&lt;=AI$178,'MissFill 1'!AH34,"")</f>
        <v>0</v>
      </c>
      <c r="AJ31" s="59">
        <f>IF($A31&lt;=AJ$178,'MissFill 1'!AI34,"")</f>
        <v>95.973393652310591</v>
      </c>
      <c r="AK31" s="59">
        <f>IF($A31&lt;=AK$178,'MissFill 1'!AJ34,"")</f>
        <v>40</v>
      </c>
      <c r="AL31" s="59">
        <f>IF($A31&lt;=AL$178,'MissFill 1'!AK34,"")</f>
        <v>1902</v>
      </c>
      <c r="AM31" s="59">
        <f>IF($A31&lt;=AM$178,'MissFill 1'!AL34,"")</f>
        <v>111</v>
      </c>
      <c r="AN31" s="59">
        <f>IF($A31&lt;=AN$178,'MissFill 1'!AM34,"")</f>
        <v>284</v>
      </c>
      <c r="AO31" s="59">
        <f>IF($A31&lt;=AO$178,'MissFill 1'!AN34,"")</f>
        <v>339</v>
      </c>
      <c r="AP31" s="59">
        <f>IF($A31&lt;=AP$178,'MissFill 1'!AO34,"")</f>
        <v>702</v>
      </c>
      <c r="AQ31" s="59">
        <f>IF($A31&lt;=AQ$178,'MissFill 1'!AP34,"")</f>
        <v>276</v>
      </c>
      <c r="AR31" s="59">
        <f>IF($A31&lt;=AR$178,'MissFill 1'!AQ34,"")</f>
        <v>407</v>
      </c>
      <c r="AS31" s="59">
        <f>IF($A31&lt;=AS$178,'MissFill 1'!AR34,"")</f>
        <v>502</v>
      </c>
      <c r="AT31" s="59">
        <f>IF($A31&lt;=AT$178,'MissFill 1'!AS34,"")</f>
        <v>245</v>
      </c>
      <c r="AU31" s="59">
        <f>IF($A31&lt;=AU$178,'MissFill 1'!AT34,"")</f>
        <v>194</v>
      </c>
      <c r="AV31" s="59">
        <f>IF($A31&lt;=AV$178,'MissFill 1'!AU34,"")</f>
        <v>51</v>
      </c>
      <c r="AW31" s="59">
        <f>IF($A31&lt;=AW$178,'MissFill 1'!AV34,"")</f>
        <v>167</v>
      </c>
      <c r="AX31" s="59">
        <f>IF($A31&lt;=AX$178,'MissFill 1'!AW34,"")</f>
        <v>59</v>
      </c>
    </row>
    <row r="32" spans="1:50" x14ac:dyDescent="0.25">
      <c r="A32" s="41">
        <v>44377</v>
      </c>
      <c r="B32" s="52">
        <v>181</v>
      </c>
      <c r="C32" s="59">
        <f>IF($A32&lt;=C$178,'MissFill 1'!B35,"")</f>
        <v>231</v>
      </c>
      <c r="D32" s="59">
        <f>IF($A32&lt;=D$178,'MissFill 1'!C35,"")</f>
        <v>47</v>
      </c>
      <c r="E32" s="59">
        <f>IF($A32&lt;=E$178,'MissFill 1'!D35,"")</f>
        <v>62</v>
      </c>
      <c r="F32" s="59">
        <f>IF($A32&lt;=F$178,'MissFill 1'!E35,"")</f>
        <v>198</v>
      </c>
      <c r="G32" s="59">
        <f>IF($A32&lt;=G$178,'MissFill 1'!F35,"")</f>
        <v>8</v>
      </c>
      <c r="H32" s="59">
        <f>IF($A32&lt;=H$178,'MissFill 1'!G35,"")</f>
        <v>159</v>
      </c>
      <c r="I32" s="59">
        <f>IF($A32&lt;=I$178,'MissFill 1'!H35,"")</f>
        <v>116</v>
      </c>
      <c r="J32" s="59">
        <f>IF($A32&lt;=J$178,'MissFill 1'!I35,"")</f>
        <v>379</v>
      </c>
      <c r="K32" s="59">
        <f>IF($A32&lt;=K$178,'MissFill 1'!J35,"")</f>
        <v>698</v>
      </c>
      <c r="L32" s="59">
        <f>IF($A32&lt;=L$178,'MissFill 1'!K35,"")</f>
        <v>92</v>
      </c>
      <c r="M32" s="59">
        <f>IF($A32&lt;=M$178,'MissFill 1'!L35,"")</f>
        <v>1</v>
      </c>
      <c r="N32" s="59">
        <f>IF($A32&lt;=N$178,'MissFill 1'!M35,"")</f>
        <v>79</v>
      </c>
      <c r="O32" s="59">
        <f>IF($A32&lt;=O$178,'MissFill 1'!N35,"")</f>
        <v>25</v>
      </c>
      <c r="P32" s="59">
        <f>IF($A32&lt;=P$178,'MissFill 1'!O35,"")</f>
        <v>691</v>
      </c>
      <c r="Q32" s="59">
        <f>IF($A32&lt;=Q$178,'MissFill 1'!P35,"")</f>
        <v>8</v>
      </c>
      <c r="R32" s="59">
        <f>IF($A32&lt;=R$178,'MissFill 1'!Q35,"")</f>
        <v>0</v>
      </c>
      <c r="S32" s="59">
        <f>IF($A32&lt;=S$178,'MissFill 1'!R35,"")</f>
        <v>262</v>
      </c>
      <c r="T32" s="59">
        <f>IF($A32&lt;=T$178,'MissFill 1'!S35,"")</f>
        <v>503</v>
      </c>
      <c r="U32" s="59">
        <f>IF($A32&lt;=U$178,'MissFill 1'!T35,"")</f>
        <v>1145</v>
      </c>
      <c r="V32" s="59">
        <f>IF($A32&lt;=V$178,'MissFill 1'!U35,"")</f>
        <v>1092</v>
      </c>
      <c r="W32" s="59">
        <f>IF($A32&lt;=W$178,'MissFill 1'!V35,"")</f>
        <v>141</v>
      </c>
      <c r="X32" s="59">
        <f>IF($A32&lt;=X$178,'MissFill 1'!W35,"")</f>
        <v>131</v>
      </c>
      <c r="Y32" s="59">
        <f>IF($A32&lt;=Y$178,'MissFill 1'!X35,"")</f>
        <v>423</v>
      </c>
      <c r="Z32" s="59">
        <f>IF($A32&lt;=Z$178,'MissFill 1'!Y35,"")</f>
        <v>1871</v>
      </c>
      <c r="AA32" s="59">
        <f>IF($A32&lt;=AA$178,'MissFill 1'!Z35,"")</f>
        <v>127</v>
      </c>
      <c r="AB32" s="59">
        <f>IF($A32&lt;=AB$178,'MissFill 1'!AA35,"")</f>
        <v>121</v>
      </c>
      <c r="AC32" s="59">
        <f>IF($A32&lt;=AC$178,'MissFill 1'!AB35,"")</f>
        <v>277</v>
      </c>
      <c r="AD32" s="59">
        <f>IF($A32&lt;=AD$178,'MissFill 1'!AC35,"")</f>
        <v>621</v>
      </c>
      <c r="AE32" s="59">
        <f>IF($A32&lt;=AE$178,'MissFill 1'!AD35,"")</f>
        <v>0</v>
      </c>
      <c r="AF32" s="59">
        <f>IF($A32&lt;=AF$178,'MissFill 1'!AE35,"")</f>
        <v>230</v>
      </c>
      <c r="AG32" s="59">
        <f>IF($A32&lt;=AG$178,'MissFill 1'!AF35,"")</f>
        <v>374.64670212815099</v>
      </c>
      <c r="AH32" s="59">
        <f>IF($A32&lt;=AH$178,'MissFill 1'!AG35,"")</f>
        <v>471</v>
      </c>
      <c r="AI32" s="59">
        <f>IF($A32&lt;=AI$178,'MissFill 1'!AH35,"")</f>
        <v>0</v>
      </c>
      <c r="AJ32" s="59">
        <f>IF($A32&lt;=AJ$178,'MissFill 1'!AI35,"")</f>
        <v>108.01757234310843</v>
      </c>
      <c r="AK32" s="59">
        <f>IF($A32&lt;=AK$178,'MissFill 1'!AJ35,"")</f>
        <v>372</v>
      </c>
      <c r="AL32" s="59">
        <f>IF($A32&lt;=AL$178,'MissFill 1'!AK35,"")</f>
        <v>2018</v>
      </c>
      <c r="AM32" s="59">
        <f>IF($A32&lt;=AM$178,'MissFill 1'!AL35,"")</f>
        <v>484</v>
      </c>
      <c r="AN32" s="59">
        <f>IF($A32&lt;=AN$178,'MissFill 1'!AM35,"")</f>
        <v>208</v>
      </c>
      <c r="AO32" s="59">
        <f>IF($A32&lt;=AO$178,'MissFill 1'!AN35,"")</f>
        <v>280</v>
      </c>
      <c r="AP32" s="59">
        <f>IF($A32&lt;=AP$178,'MissFill 1'!AO35,"")</f>
        <v>220</v>
      </c>
      <c r="AQ32" s="59">
        <f>IF($A32&lt;=AQ$178,'MissFill 1'!AP35,"")</f>
        <v>1087</v>
      </c>
      <c r="AR32" s="59">
        <f>IF($A32&lt;=AR$178,'MissFill 1'!AQ35,"")</f>
        <v>380</v>
      </c>
      <c r="AS32" s="59">
        <f>IF($A32&lt;=AS$178,'MissFill 1'!AR35,"")</f>
        <v>685</v>
      </c>
      <c r="AT32" s="59">
        <f>IF($A32&lt;=AT$178,'MissFill 1'!AS35,"")</f>
        <v>333</v>
      </c>
      <c r="AU32" s="59">
        <f>IF($A32&lt;=AU$178,'MissFill 1'!AT35,"")</f>
        <v>188</v>
      </c>
      <c r="AV32" s="59">
        <f>IF($A32&lt;=AV$178,'MissFill 1'!AU35,"")</f>
        <v>-12</v>
      </c>
      <c r="AW32" s="59">
        <f>IF($A32&lt;=AW$178,'MissFill 1'!AV35,"")</f>
        <v>299</v>
      </c>
      <c r="AX32" s="59">
        <f>IF($A32&lt;=AX$178,'MissFill 1'!AW35,"")</f>
        <v>36</v>
      </c>
    </row>
    <row r="33" spans="1:50" x14ac:dyDescent="0.25">
      <c r="A33" s="41">
        <v>44378</v>
      </c>
      <c r="B33" s="52">
        <v>182</v>
      </c>
      <c r="C33" s="59">
        <f>IF($A33&lt;=C$178,'MissFill 1'!B36,"")</f>
        <v>154</v>
      </c>
      <c r="D33" s="59">
        <f>IF($A33&lt;=D$178,'MissFill 1'!C36,"")</f>
        <v>252</v>
      </c>
      <c r="E33" s="59">
        <f>IF($A33&lt;=E$178,'MissFill 1'!D36,"")</f>
        <v>225</v>
      </c>
      <c r="F33" s="59">
        <f>IF($A33&lt;=F$178,'MissFill 1'!E36,"")</f>
        <v>1674</v>
      </c>
      <c r="G33" s="59">
        <f>IF($A33&lt;=G$178,'MissFill 1'!F36,"")</f>
        <v>6</v>
      </c>
      <c r="H33" s="59">
        <f>IF($A33&lt;=H$178,'MissFill 1'!G36,"")</f>
        <v>0</v>
      </c>
      <c r="I33" s="59">
        <f>IF($A33&lt;=I$178,'MissFill 1'!H36,"")</f>
        <v>79</v>
      </c>
      <c r="J33" s="59">
        <f>IF($A33&lt;=J$178,'MissFill 1'!I36,"")</f>
        <v>18</v>
      </c>
      <c r="K33" s="59">
        <f>IF($A33&lt;=K$178,'MissFill 1'!J36,"")</f>
        <v>73</v>
      </c>
      <c r="L33" s="59">
        <f>IF($A33&lt;=L$178,'MissFill 1'!K36,"")</f>
        <v>0</v>
      </c>
      <c r="M33" s="59">
        <f>IF($A33&lt;=M$178,'MissFill 1'!L36,"")</f>
        <v>0</v>
      </c>
      <c r="N33" s="59">
        <f>IF($A33&lt;=N$178,'MissFill 1'!M36,"")</f>
        <v>1</v>
      </c>
      <c r="O33" s="59">
        <f>IF($A33&lt;=O$178,'MissFill 1'!N36,"")</f>
        <v>44</v>
      </c>
      <c r="P33" s="59">
        <f>IF($A33&lt;=P$178,'MissFill 1'!O36,"")</f>
        <v>366</v>
      </c>
      <c r="Q33" s="59">
        <f>IF($A33&lt;=Q$178,'MissFill 1'!P36,"")</f>
        <v>0</v>
      </c>
      <c r="R33" s="59">
        <f>IF($A33&lt;=R$178,'MissFill 1'!Q36,"")</f>
        <v>0</v>
      </c>
      <c r="S33" s="59">
        <f>IF($A33&lt;=S$178,'MissFill 1'!R36,"")</f>
        <v>261</v>
      </c>
      <c r="T33" s="59">
        <f>IF($A33&lt;=T$178,'MissFill 1'!S36,"")</f>
        <v>154</v>
      </c>
      <c r="U33" s="59">
        <f>IF($A33&lt;=U$178,'MissFill 1'!T36,"")</f>
        <v>1408</v>
      </c>
      <c r="V33" s="59">
        <f>IF($A33&lt;=V$178,'MissFill 1'!U36,"")</f>
        <v>0</v>
      </c>
      <c r="W33" s="59">
        <f>IF($A33&lt;=W$178,'MissFill 1'!V36,"")</f>
        <v>162</v>
      </c>
      <c r="X33" s="59">
        <f>IF($A33&lt;=X$178,'MissFill 1'!W36,"")</f>
        <v>317</v>
      </c>
      <c r="Y33" s="59">
        <f>IF($A33&lt;=Y$178,'MissFill 1'!X36,"")</f>
        <v>71</v>
      </c>
      <c r="Z33" s="59">
        <f>IF($A33&lt;=Z$178,'MissFill 1'!Y36,"")</f>
        <v>1011</v>
      </c>
      <c r="AA33" s="59">
        <f>IF($A33&lt;=AA$178,'MissFill 1'!Z36,"")</f>
        <v>163</v>
      </c>
      <c r="AB33" s="59">
        <f>IF($A33&lt;=AB$178,'MissFill 1'!AA36,"")</f>
        <v>870</v>
      </c>
      <c r="AC33" s="59">
        <f>IF($A33&lt;=AC$178,'MissFill 1'!AB36,"")</f>
        <v>216</v>
      </c>
      <c r="AD33" s="59">
        <f>IF($A33&lt;=AD$178,'MissFill 1'!AC36,"")</f>
        <v>1003</v>
      </c>
      <c r="AE33" s="59">
        <f>IF($A33&lt;=AE$178,'MissFill 1'!AD36,"")</f>
        <v>13</v>
      </c>
      <c r="AF33" s="59">
        <f>IF($A33&lt;=AF$178,'MissFill 1'!AE36,"")</f>
        <v>21</v>
      </c>
      <c r="AG33" s="59">
        <f>IF($A33&lt;=AG$178,'MissFill 1'!AF36,"")</f>
        <v>433.45375878554614</v>
      </c>
      <c r="AH33" s="59">
        <f>IF($A33&lt;=AH$178,'MissFill 1'!AG36,"")</f>
        <v>175</v>
      </c>
      <c r="AI33" s="59">
        <f>IF($A33&lt;=AI$178,'MissFill 1'!AH36,"")</f>
        <v>0</v>
      </c>
      <c r="AJ33" s="59">
        <f>IF($A33&lt;=AJ$178,'MissFill 1'!AI36,"")</f>
        <v>124.97273426150331</v>
      </c>
      <c r="AK33" s="59">
        <f>IF($A33&lt;=AK$178,'MissFill 1'!AJ36,"")</f>
        <v>1175</v>
      </c>
      <c r="AL33" s="59">
        <f>IF($A33&lt;=AL$178,'MissFill 1'!AK36,"")</f>
        <v>2570</v>
      </c>
      <c r="AM33" s="59">
        <f>IF($A33&lt;=AM$178,'MissFill 1'!AL36,"")</f>
        <v>447</v>
      </c>
      <c r="AN33" s="59">
        <f>IF($A33&lt;=AN$178,'MissFill 1'!AM36,"")</f>
        <v>396</v>
      </c>
      <c r="AO33" s="59">
        <f>IF($A33&lt;=AO$178,'MissFill 1'!AN36,"")</f>
        <v>428</v>
      </c>
      <c r="AP33" s="59">
        <f>IF($A33&lt;=AP$178,'MissFill 1'!AO36,"")</f>
        <v>1150</v>
      </c>
      <c r="AQ33" s="59">
        <f>IF($A33&lt;=AQ$178,'MissFill 1'!AP36,"")</f>
        <v>2235</v>
      </c>
      <c r="AR33" s="59">
        <f>IF($A33&lt;=AR$178,'MissFill 1'!AQ36,"")</f>
        <v>228</v>
      </c>
      <c r="AS33" s="59">
        <f>IF($A33&lt;=AS$178,'MissFill 1'!AR36,"")</f>
        <v>630</v>
      </c>
      <c r="AT33" s="59">
        <f>IF($A33&lt;=AT$178,'MissFill 1'!AS36,"")</f>
        <v>455</v>
      </c>
      <c r="AU33" s="59">
        <f>IF($A33&lt;=AU$178,'MissFill 1'!AT36,"")</f>
        <v>573</v>
      </c>
      <c r="AV33" s="59">
        <f>IF($A33&lt;=AV$178,'MissFill 1'!AU36,"")</f>
        <v>31</v>
      </c>
      <c r="AW33" s="59">
        <f>IF($A33&lt;=AW$178,'MissFill 1'!AV36,"")</f>
        <v>169</v>
      </c>
      <c r="AX33" s="59">
        <f>IF($A33&lt;=AX$178,'MissFill 1'!AW36,"")</f>
        <v>198</v>
      </c>
    </row>
    <row r="34" spans="1:50" x14ac:dyDescent="0.25">
      <c r="A34" s="41">
        <v>44379</v>
      </c>
      <c r="B34" s="52">
        <v>183</v>
      </c>
      <c r="C34" s="59">
        <f>IF($A34&lt;=C$178,'MissFill 1'!B37,"")</f>
        <v>27</v>
      </c>
      <c r="D34" s="59">
        <f>IF($A34&lt;=D$178,'MissFill 1'!C37,"")</f>
        <v>1543</v>
      </c>
      <c r="E34" s="59">
        <f>IF($A34&lt;=E$178,'MissFill 1'!D37,"")</f>
        <v>29</v>
      </c>
      <c r="F34" s="59">
        <f>IF($A34&lt;=F$178,'MissFill 1'!E37,"")</f>
        <v>146</v>
      </c>
      <c r="G34" s="59">
        <f>IF($A34&lt;=G$178,'MissFill 1'!F37,"")</f>
        <v>0</v>
      </c>
      <c r="H34" s="59">
        <f>IF($A34&lt;=H$178,'MissFill 1'!G37,"")</f>
        <v>5</v>
      </c>
      <c r="I34" s="59">
        <f>IF($A34&lt;=I$178,'MissFill 1'!H37,"")</f>
        <v>36</v>
      </c>
      <c r="J34" s="59">
        <f>IF($A34&lt;=J$178,'MissFill 1'!I37,"")</f>
        <v>85</v>
      </c>
      <c r="K34" s="59">
        <f>IF($A34&lt;=K$178,'MissFill 1'!J37,"")</f>
        <v>1533</v>
      </c>
      <c r="L34" s="59">
        <f>IF($A34&lt;=L$178,'MissFill 1'!K37,"")</f>
        <v>256</v>
      </c>
      <c r="M34" s="59">
        <f>IF($A34&lt;=M$178,'MissFill 1'!L37,"")</f>
        <v>0</v>
      </c>
      <c r="N34" s="59">
        <f>IF($A34&lt;=N$178,'MissFill 1'!M37,"")</f>
        <v>8</v>
      </c>
      <c r="O34" s="59">
        <f>IF($A34&lt;=O$178,'MissFill 1'!N37,"")</f>
        <v>404</v>
      </c>
      <c r="P34" s="59">
        <f>IF($A34&lt;=P$178,'MissFill 1'!O37,"")</f>
        <v>2176</v>
      </c>
      <c r="Q34" s="59">
        <f>IF($A34&lt;=Q$178,'MissFill 1'!P37,"")</f>
        <v>0</v>
      </c>
      <c r="R34" s="59">
        <f>IF($A34&lt;=R$178,'MissFill 1'!Q37,"")</f>
        <v>0</v>
      </c>
      <c r="S34" s="59">
        <f>IF($A34&lt;=S$178,'MissFill 1'!R37,"")</f>
        <v>18</v>
      </c>
      <c r="T34" s="59">
        <f>IF($A34&lt;=T$178,'MissFill 1'!S37,"")</f>
        <v>267</v>
      </c>
      <c r="U34" s="59">
        <f>IF($A34&lt;=U$178,'MissFill 1'!T37,"")</f>
        <v>863</v>
      </c>
      <c r="V34" s="59">
        <f>IF($A34&lt;=V$178,'MissFill 1'!U37,"")</f>
        <v>0</v>
      </c>
      <c r="W34" s="59">
        <f>IF($A34&lt;=W$178,'MissFill 1'!V37,"")</f>
        <v>211</v>
      </c>
      <c r="X34" s="59">
        <f>IF($A34&lt;=X$178,'MissFill 1'!W37,"")</f>
        <v>167</v>
      </c>
      <c r="Y34" s="59">
        <f>IF($A34&lt;=Y$178,'MissFill 1'!X37,"")</f>
        <v>451</v>
      </c>
      <c r="Z34" s="59">
        <f>IF($A34&lt;=Z$178,'MissFill 1'!Y37,"")</f>
        <v>294</v>
      </c>
      <c r="AA34" s="59">
        <f>IF($A34&lt;=AA$178,'MissFill 1'!Z37,"")</f>
        <v>208</v>
      </c>
      <c r="AB34" s="59">
        <f>IF($A34&lt;=AB$178,'MissFill 1'!AA37,"")</f>
        <v>488</v>
      </c>
      <c r="AC34" s="59">
        <f>IF($A34&lt;=AC$178,'MissFill 1'!AB37,"")</f>
        <v>807</v>
      </c>
      <c r="AD34" s="59">
        <f>IF($A34&lt;=AD$178,'MissFill 1'!AC37,"")</f>
        <v>657</v>
      </c>
      <c r="AE34" s="59">
        <f>IF($A34&lt;=AE$178,'MissFill 1'!AD37,"")</f>
        <v>683</v>
      </c>
      <c r="AF34" s="59">
        <f>IF($A34&lt;=AF$178,'MissFill 1'!AE37,"")</f>
        <v>0</v>
      </c>
      <c r="AG34" s="59">
        <f>IF($A34&lt;=AG$178,'MissFill 1'!AF37,"")</f>
        <v>457.55684083108252</v>
      </c>
      <c r="AH34" s="59">
        <f>IF($A34&lt;=AH$178,'MissFill 1'!AG37,"")</f>
        <v>82</v>
      </c>
      <c r="AI34" s="59">
        <f>IF($A34&lt;=AI$178,'MissFill 1'!AH37,"")</f>
        <v>0</v>
      </c>
      <c r="AJ34" s="59">
        <f>IF($A34&lt;=AJ$178,'MissFill 1'!AI37,"")</f>
        <v>131.92209853925166</v>
      </c>
      <c r="AK34" s="59">
        <f>IF($A34&lt;=AK$178,'MissFill 1'!AJ37,"")</f>
        <v>389</v>
      </c>
      <c r="AL34" s="59">
        <f>IF($A34&lt;=AL$178,'MissFill 1'!AK37,"")</f>
        <v>3046</v>
      </c>
      <c r="AM34" s="59">
        <f>IF($A34&lt;=AM$178,'MissFill 1'!AL37,"")</f>
        <v>459</v>
      </c>
      <c r="AN34" s="59">
        <f>IF($A34&lt;=AN$178,'MissFill 1'!AM37,"")</f>
        <v>504</v>
      </c>
      <c r="AO34" s="59">
        <f>IF($A34&lt;=AO$178,'MissFill 1'!AN37,"")</f>
        <v>285</v>
      </c>
      <c r="AP34" s="59">
        <f>IF($A34&lt;=AP$178,'MissFill 1'!AO37,"")</f>
        <v>1260</v>
      </c>
      <c r="AQ34" s="59">
        <f>IF($A34&lt;=AQ$178,'MissFill 1'!AP37,"")</f>
        <v>582</v>
      </c>
      <c r="AR34" s="59">
        <f>IF($A34&lt;=AR$178,'MissFill 1'!AQ37,"")</f>
        <v>467</v>
      </c>
      <c r="AS34" s="59">
        <f>IF($A34&lt;=AS$178,'MissFill 1'!AR37,"")</f>
        <v>614</v>
      </c>
      <c r="AT34" s="59">
        <f>IF($A34&lt;=AT$178,'MissFill 1'!AS37,"")</f>
        <v>155</v>
      </c>
      <c r="AU34" s="59">
        <f>IF($A34&lt;=AU$178,'MissFill 1'!AT37,"")</f>
        <v>763</v>
      </c>
      <c r="AV34" s="59">
        <f>IF($A34&lt;=AV$178,'MissFill 1'!AU37,"")</f>
        <v>94</v>
      </c>
      <c r="AW34" s="59">
        <f>IF($A34&lt;=AW$178,'MissFill 1'!AV37,"")</f>
        <v>250</v>
      </c>
      <c r="AX34" s="59">
        <f>IF($A34&lt;=AX$178,'MissFill 1'!AW37,"")</f>
        <v>190</v>
      </c>
    </row>
    <row r="35" spans="1:50" x14ac:dyDescent="0.25">
      <c r="A35" s="41">
        <v>44380</v>
      </c>
      <c r="B35" s="52">
        <v>184</v>
      </c>
      <c r="C35" s="59">
        <f>IF($A35&lt;=C$178,'MissFill 1'!B38,"")</f>
        <v>305</v>
      </c>
      <c r="D35" s="59">
        <f>IF($A35&lt;=D$178,'MissFill 1'!C38,"")</f>
        <v>837</v>
      </c>
      <c r="E35" s="59">
        <f>IF($A35&lt;=E$178,'MissFill 1'!D38,"")</f>
        <v>43</v>
      </c>
      <c r="F35" s="59">
        <f>IF($A35&lt;=F$178,'MissFill 1'!E38,"")</f>
        <v>422</v>
      </c>
      <c r="G35" s="59">
        <f>IF($A35&lt;=G$178,'MissFill 1'!F38,"")</f>
        <v>0</v>
      </c>
      <c r="H35" s="59">
        <f>IF($A35&lt;=H$178,'MissFill 1'!G38,"")</f>
        <v>2</v>
      </c>
      <c r="I35" s="59">
        <f>IF($A35&lt;=I$178,'MissFill 1'!H38,"")</f>
        <v>61</v>
      </c>
      <c r="J35" s="59">
        <f>IF($A35&lt;=J$178,'MissFill 1'!I38,"")</f>
        <v>786</v>
      </c>
      <c r="K35" s="59">
        <f>IF($A35&lt;=K$178,'MissFill 1'!J38,"")</f>
        <v>2866</v>
      </c>
      <c r="L35" s="59">
        <f>IF($A35&lt;=L$178,'MissFill 1'!K38,"")</f>
        <v>3</v>
      </c>
      <c r="M35" s="59">
        <f>IF($A35&lt;=M$178,'MissFill 1'!L38,"")</f>
        <v>0</v>
      </c>
      <c r="N35" s="59">
        <f>IF($A35&lt;=N$178,'MissFill 1'!M38,"")</f>
        <v>338</v>
      </c>
      <c r="O35" s="59">
        <f>IF($A35&lt;=O$178,'MissFill 1'!N38,"")</f>
        <v>134</v>
      </c>
      <c r="P35" s="59">
        <f>IF($A35&lt;=P$178,'MissFill 1'!O38,"")</f>
        <v>374</v>
      </c>
      <c r="Q35" s="59">
        <f>IF($A35&lt;=Q$178,'MissFill 1'!P38,"")</f>
        <v>0</v>
      </c>
      <c r="R35" s="59">
        <f>IF($A35&lt;=R$178,'MissFill 1'!Q38,"")</f>
        <v>0</v>
      </c>
      <c r="S35" s="59">
        <f>IF($A35&lt;=S$178,'MissFill 1'!R38,"")</f>
        <v>568</v>
      </c>
      <c r="T35" s="59">
        <f>IF($A35&lt;=T$178,'MissFill 1'!S38,"")</f>
        <v>491</v>
      </c>
      <c r="U35" s="59">
        <f>IF($A35&lt;=U$178,'MissFill 1'!T38,"")</f>
        <v>2507</v>
      </c>
      <c r="V35" s="59">
        <f>IF($A35&lt;=V$178,'MissFill 1'!U38,"")</f>
        <v>447</v>
      </c>
      <c r="W35" s="59">
        <f>IF($A35&lt;=W$178,'MissFill 1'!V38,"")</f>
        <v>257</v>
      </c>
      <c r="X35" s="59">
        <f>IF($A35&lt;=X$178,'MissFill 1'!W38,"")</f>
        <v>332</v>
      </c>
      <c r="Y35" s="59">
        <f>IF($A35&lt;=Y$178,'MissFill 1'!X38,"")</f>
        <v>223</v>
      </c>
      <c r="Z35" s="59">
        <f>IF($A35&lt;=Z$178,'MissFill 1'!Y38,"")</f>
        <v>125</v>
      </c>
      <c r="AA35" s="59">
        <f>IF($A35&lt;=AA$178,'MissFill 1'!Z38,"")</f>
        <v>118</v>
      </c>
      <c r="AB35" s="59">
        <f>IF($A35&lt;=AB$178,'MissFill 1'!AA38,"")</f>
        <v>1194</v>
      </c>
      <c r="AC35" s="59">
        <f>IF($A35&lt;=AC$178,'MissFill 1'!AB38,"")</f>
        <v>2104</v>
      </c>
      <c r="AD35" s="59">
        <f>IF($A35&lt;=AD$178,'MissFill 1'!AC38,"")</f>
        <v>1901</v>
      </c>
      <c r="AE35" s="59">
        <f>IF($A35&lt;=AE$178,'MissFill 1'!AD38,"")</f>
        <v>162</v>
      </c>
      <c r="AF35" s="59">
        <f>IF($A35&lt;=AF$178,'MissFill 1'!AE38,"")</f>
        <v>41</v>
      </c>
      <c r="AG35" s="59">
        <f>IF($A35&lt;=AG$178,'MissFill 1'!AF38,"")</f>
        <v>558.94600910225722</v>
      </c>
      <c r="AH35" s="59">
        <f>IF($A35&lt;=AH$178,'MissFill 1'!AG38,"")</f>
        <v>47</v>
      </c>
      <c r="AI35" s="59">
        <f>IF($A35&lt;=AI$178,'MissFill 1'!AH38,"")</f>
        <v>0</v>
      </c>
      <c r="AJ35" s="59">
        <f>IF($A35&lt;=AJ$178,'MissFill 1'!AI38,"")</f>
        <v>161.15447068166822</v>
      </c>
      <c r="AK35" s="59">
        <f>IF($A35&lt;=AK$178,'MissFill 1'!AJ38,"")</f>
        <v>857</v>
      </c>
      <c r="AL35" s="59">
        <f>IF($A35&lt;=AL$178,'MissFill 1'!AK38,"")</f>
        <v>2213</v>
      </c>
      <c r="AM35" s="59">
        <f>IF($A35&lt;=AM$178,'MissFill 1'!AL38,"")</f>
        <v>332</v>
      </c>
      <c r="AN35" s="59">
        <f>IF($A35&lt;=AN$178,'MissFill 1'!AM38,"")</f>
        <v>424</v>
      </c>
      <c r="AO35" s="59">
        <f>IF($A35&lt;=AO$178,'MissFill 1'!AN38,"")</f>
        <v>976</v>
      </c>
      <c r="AP35" s="59">
        <f>IF($A35&lt;=AP$178,'MissFill 1'!AO38,"")</f>
        <v>1170</v>
      </c>
      <c r="AQ35" s="59">
        <f>IF($A35&lt;=AQ$178,'MissFill 1'!AP38,"")</f>
        <v>311</v>
      </c>
      <c r="AR35" s="59">
        <f>IF($A35&lt;=AR$178,'MissFill 1'!AQ38,"")</f>
        <v>594</v>
      </c>
      <c r="AS35" s="59">
        <f>IF($A35&lt;=AS$178,'MissFill 1'!AR38,"")</f>
        <v>510</v>
      </c>
      <c r="AT35" s="59">
        <f>IF($A35&lt;=AT$178,'MissFill 1'!AS38,"")</f>
        <v>72</v>
      </c>
      <c r="AU35" s="59">
        <f>IF($A35&lt;=AU$178,'MissFill 1'!AT38,"")</f>
        <v>517</v>
      </c>
      <c r="AV35" s="59">
        <f>IF($A35&lt;=AV$178,'MissFill 1'!AU38,"")</f>
        <v>73</v>
      </c>
      <c r="AW35" s="59">
        <f>IF($A35&lt;=AW$178,'MissFill 1'!AV38,"")</f>
        <v>109</v>
      </c>
      <c r="AX35" s="59">
        <f>IF($A35&lt;=AX$178,'MissFill 1'!AW38,"")</f>
        <v>199</v>
      </c>
    </row>
    <row r="36" spans="1:50" x14ac:dyDescent="0.25">
      <c r="A36" s="41">
        <v>44381</v>
      </c>
      <c r="B36" s="52">
        <v>185</v>
      </c>
      <c r="C36" s="59">
        <f>IF($A36&lt;=C$178,'MissFill 1'!B39,"")</f>
        <v>161</v>
      </c>
      <c r="D36" s="59">
        <f>IF($A36&lt;=D$178,'MissFill 1'!C39,"")</f>
        <v>841</v>
      </c>
      <c r="E36" s="59">
        <f>IF($A36&lt;=E$178,'MissFill 1'!D39,"")</f>
        <v>159</v>
      </c>
      <c r="F36" s="59">
        <f>IF($A36&lt;=F$178,'MissFill 1'!E39,"")</f>
        <v>1172</v>
      </c>
      <c r="G36" s="59">
        <f>IF($A36&lt;=G$178,'MissFill 1'!F39,"")</f>
        <v>81</v>
      </c>
      <c r="H36" s="59">
        <f>IF($A36&lt;=H$178,'MissFill 1'!G39,"")</f>
        <v>73</v>
      </c>
      <c r="I36" s="59">
        <f>IF($A36&lt;=I$178,'MissFill 1'!H39,"")</f>
        <v>43</v>
      </c>
      <c r="J36" s="59">
        <f>IF($A36&lt;=J$178,'MissFill 1'!I39,"")</f>
        <v>1030</v>
      </c>
      <c r="K36" s="59">
        <f>IF($A36&lt;=K$178,'MissFill 1'!J39,"")</f>
        <v>1708</v>
      </c>
      <c r="L36" s="59">
        <f>IF($A36&lt;=L$178,'MissFill 1'!K39,"")</f>
        <v>312</v>
      </c>
      <c r="M36" s="59">
        <f>IF($A36&lt;=M$178,'MissFill 1'!L39,"")</f>
        <v>0</v>
      </c>
      <c r="N36" s="59">
        <f>IF($A36&lt;=N$178,'MissFill 1'!M39,"")</f>
        <v>2</v>
      </c>
      <c r="O36" s="59">
        <f>IF($A36&lt;=O$178,'MissFill 1'!N39,"")</f>
        <v>2606</v>
      </c>
      <c r="P36" s="59">
        <f>IF($A36&lt;=P$178,'MissFill 1'!O39,"")</f>
        <v>985</v>
      </c>
      <c r="Q36" s="59">
        <f>IF($A36&lt;=Q$178,'MissFill 1'!P39,"")</f>
        <v>0</v>
      </c>
      <c r="R36" s="59">
        <f>IF($A36&lt;=R$178,'MissFill 1'!Q39,"")</f>
        <v>0</v>
      </c>
      <c r="S36" s="59">
        <f>IF($A36&lt;=S$178,'MissFill 1'!R39,"")</f>
        <v>14</v>
      </c>
      <c r="T36" s="59">
        <f>IF($A36&lt;=T$178,'MissFill 1'!S39,"")</f>
        <v>5</v>
      </c>
      <c r="U36" s="59">
        <f>IF($A36&lt;=U$178,'MissFill 1'!T39,"")</f>
        <v>454</v>
      </c>
      <c r="V36" s="59">
        <f>IF($A36&lt;=V$178,'MissFill 1'!U39,"")</f>
        <v>145</v>
      </c>
      <c r="W36" s="59">
        <f>IF($A36&lt;=W$178,'MissFill 1'!V39,"")</f>
        <v>299</v>
      </c>
      <c r="X36" s="59">
        <f>IF($A36&lt;=X$178,'MissFill 1'!W39,"")</f>
        <v>202</v>
      </c>
      <c r="Y36" s="59">
        <f>IF($A36&lt;=Y$178,'MissFill 1'!X39,"")</f>
        <v>222</v>
      </c>
      <c r="Z36" s="59">
        <f>IF($A36&lt;=Z$178,'MissFill 1'!Y39,"")</f>
        <v>387</v>
      </c>
      <c r="AA36" s="59">
        <f>IF($A36&lt;=AA$178,'MissFill 1'!Z39,"")</f>
        <v>80</v>
      </c>
      <c r="AB36" s="59">
        <f>IF($A36&lt;=AB$178,'MissFill 1'!AA39,"")</f>
        <v>0</v>
      </c>
      <c r="AC36" s="59">
        <f>IF($A36&lt;=AC$178,'MissFill 1'!AB39,"")</f>
        <v>201</v>
      </c>
      <c r="AD36" s="59">
        <f>IF($A36&lt;=AD$178,'MissFill 1'!AC39,"")</f>
        <v>52</v>
      </c>
      <c r="AE36" s="59">
        <f>IF($A36&lt;=AE$178,'MissFill 1'!AD39,"")</f>
        <v>239</v>
      </c>
      <c r="AF36" s="59">
        <f>IF($A36&lt;=AF$178,'MissFill 1'!AE39,"")</f>
        <v>14</v>
      </c>
      <c r="AG36" s="59">
        <f>IF($A36&lt;=AG$178,'MissFill 1'!AF39,"")</f>
        <v>423.43312560180271</v>
      </c>
      <c r="AH36" s="59">
        <f>IF($A36&lt;=AH$178,'MissFill 1'!AG39,"")</f>
        <v>37</v>
      </c>
      <c r="AI36" s="59">
        <f>IF($A36&lt;=AI$178,'MissFill 1'!AH39,"")</f>
        <v>58</v>
      </c>
      <c r="AJ36" s="59">
        <f>IF($A36&lt;=AJ$178,'MissFill 1'!AI39,"")</f>
        <v>122.08360040899569</v>
      </c>
      <c r="AK36" s="59">
        <f>IF($A36&lt;=AK$178,'MissFill 1'!AJ39,"")</f>
        <v>309</v>
      </c>
      <c r="AL36" s="59">
        <f>IF($A36&lt;=AL$178,'MissFill 1'!AK39,"")</f>
        <v>2077</v>
      </c>
      <c r="AM36" s="59">
        <f>IF($A36&lt;=AM$178,'MissFill 1'!AL39,"")</f>
        <v>282</v>
      </c>
      <c r="AN36" s="59">
        <f>IF($A36&lt;=AN$178,'MissFill 1'!AM39,"")</f>
        <v>259</v>
      </c>
      <c r="AO36" s="59">
        <f>IF($A36&lt;=AO$178,'MissFill 1'!AN39,"")</f>
        <v>704</v>
      </c>
      <c r="AP36" s="59">
        <f>IF($A36&lt;=AP$178,'MissFill 1'!AO39,"")</f>
        <v>1222</v>
      </c>
      <c r="AQ36" s="59">
        <f>IF($A36&lt;=AQ$178,'MissFill 1'!AP39,"")</f>
        <v>38</v>
      </c>
      <c r="AR36" s="59">
        <f>IF($A36&lt;=AR$178,'MissFill 1'!AQ39,"")</f>
        <v>452</v>
      </c>
      <c r="AS36" s="59">
        <f>IF($A36&lt;=AS$178,'MissFill 1'!AR39,"")</f>
        <v>720</v>
      </c>
      <c r="AT36" s="59">
        <f>IF($A36&lt;=AT$178,'MissFill 1'!AS39,"")</f>
        <v>107</v>
      </c>
      <c r="AU36" s="59">
        <f>IF($A36&lt;=AU$178,'MissFill 1'!AT39,"")</f>
        <v>574</v>
      </c>
      <c r="AV36" s="59">
        <f>IF($A36&lt;=AV$178,'MissFill 1'!AU39,"")</f>
        <v>372</v>
      </c>
      <c r="AW36" s="59">
        <f>IF($A36&lt;=AW$178,'MissFill 1'!AV39,"")</f>
        <v>65</v>
      </c>
      <c r="AX36" s="59">
        <f>IF($A36&lt;=AX$178,'MissFill 1'!AW39,"")</f>
        <v>210</v>
      </c>
    </row>
    <row r="37" spans="1:50" x14ac:dyDescent="0.25">
      <c r="A37" s="41">
        <v>44382</v>
      </c>
      <c r="B37" s="52">
        <v>186</v>
      </c>
      <c r="C37" s="59">
        <f>IF($A37&lt;=C$178,'MissFill 1'!B40,"")</f>
        <v>793</v>
      </c>
      <c r="D37" s="59">
        <f>IF($A37&lt;=D$178,'MissFill 1'!C40,"")</f>
        <v>1499</v>
      </c>
      <c r="E37" s="59">
        <f>IF($A37&lt;=E$178,'MissFill 1'!D40,"")</f>
        <v>9</v>
      </c>
      <c r="F37" s="59">
        <f>IF($A37&lt;=F$178,'MissFill 1'!E40,"")</f>
        <v>209</v>
      </c>
      <c r="G37" s="59">
        <f>IF($A37&lt;=G$178,'MissFill 1'!F40,"")</f>
        <v>9</v>
      </c>
      <c r="H37" s="59">
        <f>IF($A37&lt;=H$178,'MissFill 1'!G40,"")</f>
        <v>10</v>
      </c>
      <c r="I37" s="59">
        <f>IF($A37&lt;=I$178,'MissFill 1'!H40,"")</f>
        <v>93</v>
      </c>
      <c r="J37" s="59">
        <f>IF($A37&lt;=J$178,'MissFill 1'!I40,"")</f>
        <v>2435</v>
      </c>
      <c r="K37" s="59">
        <f>IF($A37&lt;=K$178,'MissFill 1'!J40,"")</f>
        <v>668</v>
      </c>
      <c r="L37" s="59">
        <f>IF($A37&lt;=L$178,'MissFill 1'!K40,"")</f>
        <v>481</v>
      </c>
      <c r="M37" s="59">
        <f>IF($A37&lt;=M$178,'MissFill 1'!L40,"")</f>
        <v>4</v>
      </c>
      <c r="N37" s="59">
        <f>IF($A37&lt;=N$178,'MissFill 1'!M40,"")</f>
        <v>18</v>
      </c>
      <c r="O37" s="59">
        <f>IF($A37&lt;=O$178,'MissFill 1'!N40,"")</f>
        <v>2818</v>
      </c>
      <c r="P37" s="59">
        <f>IF($A37&lt;=P$178,'MissFill 1'!O40,"")</f>
        <v>1491</v>
      </c>
      <c r="Q37" s="59">
        <f>IF($A37&lt;=Q$178,'MissFill 1'!P40,"")</f>
        <v>90</v>
      </c>
      <c r="R37" s="59">
        <f>IF($A37&lt;=R$178,'MissFill 1'!Q40,"")</f>
        <v>0</v>
      </c>
      <c r="S37" s="59">
        <f>IF($A37&lt;=S$178,'MissFill 1'!R40,"")</f>
        <v>67</v>
      </c>
      <c r="T37" s="59">
        <f>IF($A37&lt;=T$178,'MissFill 1'!S40,"")</f>
        <v>0</v>
      </c>
      <c r="U37" s="59">
        <f>IF($A37&lt;=U$178,'MissFill 1'!T40,"")</f>
        <v>980</v>
      </c>
      <c r="V37" s="59">
        <f>IF($A37&lt;=V$178,'MissFill 1'!U40,"")</f>
        <v>221</v>
      </c>
      <c r="W37" s="59">
        <f>IF($A37&lt;=W$178,'MissFill 1'!V40,"")</f>
        <v>279</v>
      </c>
      <c r="X37" s="59">
        <f>IF($A37&lt;=X$178,'MissFill 1'!W40,"")</f>
        <v>305</v>
      </c>
      <c r="Y37" s="59">
        <f>IF($A37&lt;=Y$178,'MissFill 1'!X40,"")</f>
        <v>248</v>
      </c>
      <c r="Z37" s="59">
        <f>IF($A37&lt;=Z$178,'MissFill 1'!Y40,"")</f>
        <v>275</v>
      </c>
      <c r="AA37" s="59">
        <f>IF($A37&lt;=AA$178,'MissFill 1'!Z40,"")</f>
        <v>46</v>
      </c>
      <c r="AB37" s="59">
        <f>IF($A37&lt;=AB$178,'MissFill 1'!AA40,"")</f>
        <v>0</v>
      </c>
      <c r="AC37" s="59">
        <f>IF($A37&lt;=AC$178,'MissFill 1'!AB40,"")</f>
        <v>1107</v>
      </c>
      <c r="AD37" s="59">
        <f>IF($A37&lt;=AD$178,'MissFill 1'!AC40,"")</f>
        <v>2239</v>
      </c>
      <c r="AE37" s="59">
        <f>IF($A37&lt;=AE$178,'MissFill 1'!AD40,"")</f>
        <v>340</v>
      </c>
      <c r="AF37" s="59">
        <f>IF($A37&lt;=AF$178,'MissFill 1'!AE40,"")</f>
        <v>146</v>
      </c>
      <c r="AG37" s="59">
        <f>IF($A37&lt;=AG$178,'MissFill 1'!AF40,"")</f>
        <v>570.08252571403943</v>
      </c>
      <c r="AH37" s="59">
        <f>IF($A37&lt;=AH$178,'MissFill 1'!AG40,"")</f>
        <v>151</v>
      </c>
      <c r="AI37" s="59">
        <f>IF($A37&lt;=AI$178,'MissFill 1'!AH40,"")</f>
        <v>79</v>
      </c>
      <c r="AJ37" s="59">
        <f>IF($A37&lt;=AJ$178,'MissFill 1'!AI40,"")</f>
        <v>164.36533436185056</v>
      </c>
      <c r="AK37" s="59">
        <f>IF($A37&lt;=AK$178,'MissFill 1'!AJ40,"")</f>
        <v>287</v>
      </c>
      <c r="AL37" s="59">
        <f>IF($A37&lt;=AL$178,'MissFill 1'!AK40,"")</f>
        <v>645</v>
      </c>
      <c r="AM37" s="59">
        <f>IF($A37&lt;=AM$178,'MissFill 1'!AL40,"")</f>
        <v>324</v>
      </c>
      <c r="AN37" s="59">
        <f>IF($A37&lt;=AN$178,'MissFill 1'!AM40,"")</f>
        <v>409</v>
      </c>
      <c r="AO37" s="59">
        <f>IF($A37&lt;=AO$178,'MissFill 1'!AN40,"")</f>
        <v>574</v>
      </c>
      <c r="AP37" s="59">
        <f>IF($A37&lt;=AP$178,'MissFill 1'!AO40,"")</f>
        <v>1444</v>
      </c>
      <c r="AQ37" s="59">
        <f>IF($A37&lt;=AQ$178,'MissFill 1'!AP40,"")</f>
        <v>2437</v>
      </c>
      <c r="AR37" s="59">
        <f>IF($A37&lt;=AR$178,'MissFill 1'!AQ40,"")</f>
        <v>148</v>
      </c>
      <c r="AS37" s="59">
        <f>IF($A37&lt;=AS$178,'MissFill 1'!AR40,"")</f>
        <v>753</v>
      </c>
      <c r="AT37" s="59">
        <f>IF($A37&lt;=AT$178,'MissFill 1'!AS40,"")</f>
        <v>1</v>
      </c>
      <c r="AU37" s="59">
        <f>IF($A37&lt;=AU$178,'MissFill 1'!AT40,"")</f>
        <v>553</v>
      </c>
      <c r="AV37" s="59">
        <f>IF($A37&lt;=AV$178,'MissFill 1'!AU40,"")</f>
        <v>306</v>
      </c>
      <c r="AW37" s="59">
        <f>IF($A37&lt;=AW$178,'MissFill 1'!AV40,"")</f>
        <v>311</v>
      </c>
      <c r="AX37" s="59">
        <f>IF($A37&lt;=AX$178,'MissFill 1'!AW40,"")</f>
        <v>242</v>
      </c>
    </row>
    <row r="38" spans="1:50" x14ac:dyDescent="0.25">
      <c r="A38" s="41">
        <v>44383</v>
      </c>
      <c r="B38" s="52">
        <v>187</v>
      </c>
      <c r="C38" s="59">
        <f>IF($A38&lt;=C$178,'MissFill 1'!B41,"")</f>
        <v>1042</v>
      </c>
      <c r="D38" s="59">
        <f>IF($A38&lt;=D$178,'MissFill 1'!C41,"")</f>
        <v>401</v>
      </c>
      <c r="E38" s="59">
        <f>IF($A38&lt;=E$178,'MissFill 1'!D41,"")</f>
        <v>56</v>
      </c>
      <c r="F38" s="59">
        <f>IF($A38&lt;=F$178,'MissFill 1'!E41,"")</f>
        <v>36</v>
      </c>
      <c r="G38" s="59">
        <f>IF($A38&lt;=G$178,'MissFill 1'!F41,"")</f>
        <v>0</v>
      </c>
      <c r="H38" s="59">
        <f>IF($A38&lt;=H$178,'MissFill 1'!G41,"")</f>
        <v>595</v>
      </c>
      <c r="I38" s="59">
        <f>IF($A38&lt;=I$178,'MissFill 1'!H41,"")</f>
        <v>36</v>
      </c>
      <c r="J38" s="59">
        <f>IF($A38&lt;=J$178,'MissFill 1'!I41,"")</f>
        <v>2454</v>
      </c>
      <c r="K38" s="59">
        <f>IF($A38&lt;=K$178,'MissFill 1'!J41,"")</f>
        <v>27</v>
      </c>
      <c r="L38" s="59">
        <f>IF($A38&lt;=L$178,'MissFill 1'!K41,"")</f>
        <v>621</v>
      </c>
      <c r="M38" s="59">
        <f>IF($A38&lt;=M$178,'MissFill 1'!L41,"")</f>
        <v>8</v>
      </c>
      <c r="N38" s="59">
        <f>IF($A38&lt;=N$178,'MissFill 1'!M41,"")</f>
        <v>90</v>
      </c>
      <c r="O38" s="59">
        <f>IF($A38&lt;=O$178,'MissFill 1'!N41,"")</f>
        <v>866</v>
      </c>
      <c r="P38" s="59">
        <f>IF($A38&lt;=P$178,'MissFill 1'!O41,"")</f>
        <v>3</v>
      </c>
      <c r="Q38" s="59">
        <f>IF($A38&lt;=Q$178,'MissFill 1'!P41,"")</f>
        <v>0</v>
      </c>
      <c r="R38" s="59">
        <f>IF($A38&lt;=R$178,'MissFill 1'!Q41,"")</f>
        <v>1</v>
      </c>
      <c r="S38" s="59">
        <f>IF($A38&lt;=S$178,'MissFill 1'!R41,"")</f>
        <v>24</v>
      </c>
      <c r="T38" s="59">
        <f>IF($A38&lt;=T$178,'MissFill 1'!S41,"")</f>
        <v>0</v>
      </c>
      <c r="U38" s="59">
        <f>IF($A38&lt;=U$178,'MissFill 1'!T41,"")</f>
        <v>1380</v>
      </c>
      <c r="V38" s="59">
        <f>IF($A38&lt;=V$178,'MissFill 1'!U41,"")</f>
        <v>355</v>
      </c>
      <c r="W38" s="59">
        <f>IF($A38&lt;=W$178,'MissFill 1'!V41,"")</f>
        <v>251</v>
      </c>
      <c r="X38" s="59">
        <f>IF($A38&lt;=X$178,'MissFill 1'!W41,"")</f>
        <v>30</v>
      </c>
      <c r="Y38" s="59">
        <f>IF($A38&lt;=Y$178,'MissFill 1'!X41,"")</f>
        <v>620</v>
      </c>
      <c r="Z38" s="59">
        <f>IF($A38&lt;=Z$178,'MissFill 1'!Y41,"")</f>
        <v>800</v>
      </c>
      <c r="AA38" s="59">
        <f>IF($A38&lt;=AA$178,'MissFill 1'!Z41,"")</f>
        <v>106</v>
      </c>
      <c r="AB38" s="59">
        <f>IF($A38&lt;=AB$178,'MissFill 1'!AA41,"")</f>
        <v>17</v>
      </c>
      <c r="AC38" s="59">
        <f>IF($A38&lt;=AC$178,'MissFill 1'!AB41,"")</f>
        <v>334</v>
      </c>
      <c r="AD38" s="59">
        <f>IF($A38&lt;=AD$178,'MissFill 1'!AC41,"")</f>
        <v>585</v>
      </c>
      <c r="AE38" s="59">
        <f>IF($A38&lt;=AE$178,'MissFill 1'!AD41,"")</f>
        <v>288</v>
      </c>
      <c r="AF38" s="59">
        <f>IF($A38&lt;=AF$178,'MissFill 1'!AE41,"")</f>
        <v>213</v>
      </c>
      <c r="AG38" s="59">
        <f>IF($A38&lt;=AG$178,'MissFill 1'!AF41,"")</f>
        <v>58</v>
      </c>
      <c r="AH38" s="59">
        <f>IF($A38&lt;=AH$178,'MissFill 1'!AG41,"")</f>
        <v>585</v>
      </c>
      <c r="AI38" s="59">
        <f>IF($A38&lt;=AI$178,'MissFill 1'!AH41,"")</f>
        <v>10</v>
      </c>
      <c r="AJ38" s="59">
        <f>IF($A38&lt;=AJ$178,'MissFill 1'!AI41,"")</f>
        <v>126.85811614484514</v>
      </c>
      <c r="AK38" s="59">
        <f>IF($A38&lt;=AK$178,'MissFill 1'!AJ41,"")</f>
        <v>127</v>
      </c>
      <c r="AL38" s="59">
        <f>IF($A38&lt;=AL$178,'MissFill 1'!AK41,"")</f>
        <v>393</v>
      </c>
      <c r="AM38" s="59">
        <f>IF($A38&lt;=AM$178,'MissFill 1'!AL41,"")</f>
        <v>747</v>
      </c>
      <c r="AN38" s="59">
        <f>IF($A38&lt;=AN$178,'MissFill 1'!AM41,"")</f>
        <v>549</v>
      </c>
      <c r="AO38" s="59">
        <f>IF($A38&lt;=AO$178,'MissFill 1'!AN41,"")</f>
        <v>531</v>
      </c>
      <c r="AP38" s="59">
        <f>IF($A38&lt;=AP$178,'MissFill 1'!AO41,"")</f>
        <v>1008</v>
      </c>
      <c r="AQ38" s="59">
        <f>IF($A38&lt;=AQ$178,'MissFill 1'!AP41,"")</f>
        <v>2038</v>
      </c>
      <c r="AR38" s="59">
        <f>IF($A38&lt;=AR$178,'MissFill 1'!AQ41,"")</f>
        <v>641</v>
      </c>
      <c r="AS38" s="59">
        <f>IF($A38&lt;=AS$178,'MissFill 1'!AR41,"")</f>
        <v>784</v>
      </c>
      <c r="AT38" s="59">
        <f>IF($A38&lt;=AT$178,'MissFill 1'!AS41,"")</f>
        <v>-4</v>
      </c>
      <c r="AU38" s="59">
        <f>IF($A38&lt;=AU$178,'MissFill 1'!AT41,"")</f>
        <v>216</v>
      </c>
      <c r="AV38" s="59">
        <f>IF($A38&lt;=AV$178,'MissFill 1'!AU41,"")</f>
        <v>494</v>
      </c>
      <c r="AW38" s="59">
        <f>IF($A38&lt;=AW$178,'MissFill 1'!AV41,"")</f>
        <v>143</v>
      </c>
      <c r="AX38" s="59">
        <f>IF($A38&lt;=AX$178,'MissFill 1'!AW41,"")</f>
        <v>596</v>
      </c>
    </row>
    <row r="39" spans="1:50" x14ac:dyDescent="0.25">
      <c r="A39" s="41">
        <v>44384</v>
      </c>
      <c r="B39" s="52">
        <v>188</v>
      </c>
      <c r="C39" s="59">
        <f>IF($A39&lt;=C$178,'MissFill 1'!B42,"")</f>
        <v>807</v>
      </c>
      <c r="D39" s="59">
        <f>IF($A39&lt;=D$178,'MissFill 1'!C42,"")</f>
        <v>757</v>
      </c>
      <c r="E39" s="59">
        <f>IF($A39&lt;=E$178,'MissFill 1'!D42,"")</f>
        <v>12</v>
      </c>
      <c r="F39" s="59">
        <f>IF($A39&lt;=F$178,'MissFill 1'!E42,"")</f>
        <v>136</v>
      </c>
      <c r="G39" s="59">
        <f>IF($A39&lt;=G$178,'MissFill 1'!F42,"")</f>
        <v>39</v>
      </c>
      <c r="H39" s="59">
        <f>IF($A39&lt;=H$178,'MissFill 1'!G42,"")</f>
        <v>496</v>
      </c>
      <c r="I39" s="59">
        <f>IF($A39&lt;=I$178,'MissFill 1'!H42,"")</f>
        <v>341</v>
      </c>
      <c r="J39" s="59">
        <f>IF($A39&lt;=J$178,'MissFill 1'!I42,"")</f>
        <v>813</v>
      </c>
      <c r="K39" s="59">
        <f>IF($A39&lt;=K$178,'MissFill 1'!J42,"")</f>
        <v>55</v>
      </c>
      <c r="L39" s="59">
        <f>IF($A39&lt;=L$178,'MissFill 1'!K42,"")</f>
        <v>241</v>
      </c>
      <c r="M39" s="59">
        <f>IF($A39&lt;=M$178,'MissFill 1'!L42,"")</f>
        <v>83</v>
      </c>
      <c r="N39" s="59">
        <f>IF($A39&lt;=N$178,'MissFill 1'!M42,"")</f>
        <v>440</v>
      </c>
      <c r="O39" s="59">
        <f>IF($A39&lt;=O$178,'MissFill 1'!N42,"")</f>
        <v>68</v>
      </c>
      <c r="P39" s="59">
        <f>IF($A39&lt;=P$178,'MissFill 1'!O42,"")</f>
        <v>41</v>
      </c>
      <c r="Q39" s="59">
        <f>IF($A39&lt;=Q$178,'MissFill 1'!P42,"")</f>
        <v>0</v>
      </c>
      <c r="R39" s="59">
        <f>IF($A39&lt;=R$178,'MissFill 1'!Q42,"")</f>
        <v>3</v>
      </c>
      <c r="S39" s="59">
        <f>IF($A39&lt;=S$178,'MissFill 1'!R42,"")</f>
        <v>662</v>
      </c>
      <c r="T39" s="59">
        <f>IF($A39&lt;=T$178,'MissFill 1'!S42,"")</f>
        <v>0</v>
      </c>
      <c r="U39" s="59">
        <f>IF($A39&lt;=U$178,'MissFill 1'!T42,"")</f>
        <v>1661</v>
      </c>
      <c r="V39" s="59">
        <f>IF($A39&lt;=V$178,'MissFill 1'!U42,"")</f>
        <v>442</v>
      </c>
      <c r="W39" s="59">
        <f>IF($A39&lt;=W$178,'MissFill 1'!V42,"")</f>
        <v>199</v>
      </c>
      <c r="X39" s="59">
        <f>IF($A39&lt;=X$178,'MissFill 1'!W42,"")</f>
        <v>101</v>
      </c>
      <c r="Y39" s="59">
        <f>IF($A39&lt;=Y$178,'MissFill 1'!X42,"")</f>
        <v>644</v>
      </c>
      <c r="Z39" s="59">
        <f>IF($A39&lt;=Z$178,'MissFill 1'!Y42,"")</f>
        <v>1133</v>
      </c>
      <c r="AA39" s="59">
        <f>IF($A39&lt;=AA$178,'MissFill 1'!Z42,"")</f>
        <v>134</v>
      </c>
      <c r="AB39" s="59">
        <f>IF($A39&lt;=AB$178,'MissFill 1'!AA42,"")</f>
        <v>0</v>
      </c>
      <c r="AC39" s="59">
        <f>IF($A39&lt;=AC$178,'MissFill 1'!AB42,"")</f>
        <v>622</v>
      </c>
      <c r="AD39" s="59">
        <f>IF($A39&lt;=AD$178,'MissFill 1'!AC42,"")</f>
        <v>720</v>
      </c>
      <c r="AE39" s="59">
        <f>IF($A39&lt;=AE$178,'MissFill 1'!AD42,"")</f>
        <v>1100</v>
      </c>
      <c r="AF39" s="59">
        <f>IF($A39&lt;=AF$178,'MissFill 1'!AE42,"")</f>
        <v>0</v>
      </c>
      <c r="AG39" s="59">
        <f>IF($A39&lt;=AG$178,'MissFill 1'!AF42,"")</f>
        <v>82</v>
      </c>
      <c r="AH39" s="59">
        <f>IF($A39&lt;=AH$178,'MissFill 1'!AG42,"")</f>
        <v>80</v>
      </c>
      <c r="AI39" s="59">
        <f>IF($A39&lt;=AI$178,'MissFill 1'!AH42,"")</f>
        <v>49</v>
      </c>
      <c r="AJ39" s="59">
        <f>IF($A39&lt;=AJ$178,'MissFill 1'!AI42,"")</f>
        <v>122.27599217791663</v>
      </c>
      <c r="AK39" s="59">
        <f>IF($A39&lt;=AK$178,'MissFill 1'!AJ42,"")</f>
        <v>122</v>
      </c>
      <c r="AL39" s="59">
        <f>IF($A39&lt;=AL$178,'MissFill 1'!AK42,"")</f>
        <v>27</v>
      </c>
      <c r="AM39" s="59">
        <f>IF($A39&lt;=AM$178,'MissFill 1'!AL42,"")</f>
        <v>90</v>
      </c>
      <c r="AN39" s="59">
        <f>IF($A39&lt;=AN$178,'MissFill 1'!AM42,"")</f>
        <v>425</v>
      </c>
      <c r="AO39" s="59">
        <f>IF($A39&lt;=AO$178,'MissFill 1'!AN42,"")</f>
        <v>1808</v>
      </c>
      <c r="AP39" s="59">
        <f>IF($A39&lt;=AP$178,'MissFill 1'!AO42,"")</f>
        <v>799</v>
      </c>
      <c r="AQ39" s="59">
        <f>IF($A39&lt;=AQ$178,'MissFill 1'!AP42,"")</f>
        <v>627</v>
      </c>
      <c r="AR39" s="59">
        <f>IF($A39&lt;=AR$178,'MissFill 1'!AQ42,"")</f>
        <v>88</v>
      </c>
      <c r="AS39" s="59">
        <f>IF($A39&lt;=AS$178,'MissFill 1'!AR42,"")</f>
        <v>95</v>
      </c>
      <c r="AT39" s="59">
        <f>IF($A39&lt;=AT$178,'MissFill 1'!AS42,"")</f>
        <v>1597</v>
      </c>
      <c r="AU39" s="59">
        <f>IF($A39&lt;=AU$178,'MissFill 1'!AT42,"")</f>
        <v>370</v>
      </c>
      <c r="AV39" s="59">
        <f>IF($A39&lt;=AV$178,'MissFill 1'!AU42,"")</f>
        <v>655</v>
      </c>
      <c r="AW39" s="59">
        <f>IF($A39&lt;=AW$178,'MissFill 1'!AV42,"")</f>
        <v>150</v>
      </c>
      <c r="AX39" s="59">
        <f>IF($A39&lt;=AX$178,'MissFill 1'!AW42,"")</f>
        <v>613</v>
      </c>
    </row>
    <row r="40" spans="1:50" x14ac:dyDescent="0.25">
      <c r="A40" s="41">
        <v>44385</v>
      </c>
      <c r="B40" s="52">
        <v>189</v>
      </c>
      <c r="C40" s="59">
        <f>IF($A40&lt;=C$178,'MissFill 1'!B43,"")</f>
        <v>25</v>
      </c>
      <c r="D40" s="59">
        <f>IF($A40&lt;=D$178,'MissFill 1'!C43,"")</f>
        <v>14</v>
      </c>
      <c r="E40" s="59">
        <f>IF($A40&lt;=E$178,'MissFill 1'!D43,"")</f>
        <v>15</v>
      </c>
      <c r="F40" s="59">
        <f>IF($A40&lt;=F$178,'MissFill 1'!E43,"")</f>
        <v>1027</v>
      </c>
      <c r="G40" s="59">
        <f>IF($A40&lt;=G$178,'MissFill 1'!F43,"")</f>
        <v>16</v>
      </c>
      <c r="H40" s="59">
        <f>IF($A40&lt;=H$178,'MissFill 1'!G43,"")</f>
        <v>699</v>
      </c>
      <c r="I40" s="59">
        <f>IF($A40&lt;=I$178,'MissFill 1'!H43,"")</f>
        <v>133</v>
      </c>
      <c r="J40" s="59">
        <f>IF($A40&lt;=J$178,'MissFill 1'!I43,"")</f>
        <v>1019</v>
      </c>
      <c r="K40" s="59">
        <f>IF($A40&lt;=K$178,'MissFill 1'!J43,"")</f>
        <v>165</v>
      </c>
      <c r="L40" s="59">
        <f>IF($A40&lt;=L$178,'MissFill 1'!K43,"")</f>
        <v>207</v>
      </c>
      <c r="M40" s="59">
        <f>IF($A40&lt;=M$178,'MissFill 1'!L43,"")</f>
        <v>46</v>
      </c>
      <c r="N40" s="59">
        <f>IF($A40&lt;=N$178,'MissFill 1'!M43,"")</f>
        <v>8</v>
      </c>
      <c r="O40" s="59">
        <f>IF($A40&lt;=O$178,'MissFill 1'!N43,"")</f>
        <v>2747</v>
      </c>
      <c r="P40" s="59">
        <f>IF($A40&lt;=P$178,'MissFill 1'!O43,"")</f>
        <v>0</v>
      </c>
      <c r="Q40" s="59">
        <f>IF($A40&lt;=Q$178,'MissFill 1'!P43,"")</f>
        <v>192</v>
      </c>
      <c r="R40" s="59">
        <f>IF($A40&lt;=R$178,'MissFill 1'!Q43,"")</f>
        <v>2</v>
      </c>
      <c r="S40" s="59">
        <f>IF($A40&lt;=S$178,'MissFill 1'!R43,"")</f>
        <v>56</v>
      </c>
      <c r="T40" s="59">
        <f>IF($A40&lt;=T$178,'MissFill 1'!S43,"")</f>
        <v>0</v>
      </c>
      <c r="U40" s="59">
        <f>IF($A40&lt;=U$178,'MissFill 1'!T43,"")</f>
        <v>0</v>
      </c>
      <c r="V40" s="59">
        <f>IF($A40&lt;=V$178,'MissFill 1'!U43,"")</f>
        <v>572</v>
      </c>
      <c r="W40" s="59">
        <f>IF($A40&lt;=W$178,'MissFill 1'!V43,"")</f>
        <v>198</v>
      </c>
      <c r="X40" s="59">
        <f>IF($A40&lt;=X$178,'MissFill 1'!W43,"")</f>
        <v>105</v>
      </c>
      <c r="Y40" s="59">
        <f>IF($A40&lt;=Y$178,'MissFill 1'!X43,"")</f>
        <v>588</v>
      </c>
      <c r="Z40" s="59">
        <f>IF($A40&lt;=Z$178,'MissFill 1'!Y43,"")</f>
        <v>1433</v>
      </c>
      <c r="AA40" s="59">
        <f>IF($A40&lt;=AA$178,'MissFill 1'!Z43,"")</f>
        <v>165</v>
      </c>
      <c r="AB40" s="59">
        <f>IF($A40&lt;=AB$178,'MissFill 1'!AA43,"")</f>
        <v>0</v>
      </c>
      <c r="AC40" s="59">
        <f>IF($A40&lt;=AC$178,'MissFill 1'!AB43,"")</f>
        <v>1000</v>
      </c>
      <c r="AD40" s="59">
        <f>IF($A40&lt;=AD$178,'MissFill 1'!AC43,"")</f>
        <v>699</v>
      </c>
      <c r="AE40" s="59">
        <f>IF($A40&lt;=AE$178,'MissFill 1'!AD43,"")</f>
        <v>162</v>
      </c>
      <c r="AF40" s="59">
        <f>IF($A40&lt;=AF$178,'MissFill 1'!AE43,"")</f>
        <v>3</v>
      </c>
      <c r="AG40" s="59">
        <f>IF($A40&lt;=AG$178,'MissFill 1'!AF43,"")</f>
        <v>0</v>
      </c>
      <c r="AH40" s="59">
        <f>IF($A40&lt;=AH$178,'MissFill 1'!AG43,"")</f>
        <v>138</v>
      </c>
      <c r="AI40" s="59">
        <f>IF($A40&lt;=AI$178,'MissFill 1'!AH43,"")</f>
        <v>10</v>
      </c>
      <c r="AJ40" s="59">
        <f>IF($A40&lt;=AJ$178,'MissFill 1'!AI43,"")</f>
        <v>121.45146162892277</v>
      </c>
      <c r="AK40" s="59">
        <f>IF($A40&lt;=AK$178,'MissFill 1'!AJ43,"")</f>
        <v>179</v>
      </c>
      <c r="AL40" s="59">
        <f>IF($A40&lt;=AL$178,'MissFill 1'!AK43,"")</f>
        <v>27</v>
      </c>
      <c r="AM40" s="59">
        <f>IF($A40&lt;=AM$178,'MissFill 1'!AL43,"")</f>
        <v>1043</v>
      </c>
      <c r="AN40" s="59">
        <f>IF($A40&lt;=AN$178,'MissFill 1'!AM43,"")</f>
        <v>985</v>
      </c>
      <c r="AO40" s="59">
        <f>IF($A40&lt;=AO$178,'MissFill 1'!AN43,"")</f>
        <v>794</v>
      </c>
      <c r="AP40" s="59">
        <f>IF($A40&lt;=AP$178,'MissFill 1'!AO43,"")</f>
        <v>639</v>
      </c>
      <c r="AQ40" s="59">
        <f>IF($A40&lt;=AQ$178,'MissFill 1'!AP43,"")</f>
        <v>6</v>
      </c>
      <c r="AR40" s="59">
        <f>IF($A40&lt;=AR$178,'MissFill 1'!AQ43,"")</f>
        <v>68</v>
      </c>
      <c r="AS40" s="59">
        <f>IF($A40&lt;=AS$178,'MissFill 1'!AR43,"")</f>
        <v>1415</v>
      </c>
      <c r="AT40" s="59">
        <f>IF($A40&lt;=AT$178,'MissFill 1'!AS43,"")</f>
        <v>1107</v>
      </c>
      <c r="AU40" s="59">
        <f>IF($A40&lt;=AU$178,'MissFill 1'!AT43,"")</f>
        <v>465</v>
      </c>
      <c r="AV40" s="59">
        <f>IF($A40&lt;=AV$178,'MissFill 1'!AU43,"")</f>
        <v>236</v>
      </c>
      <c r="AW40" s="59">
        <f>IF($A40&lt;=AW$178,'MissFill 1'!AV43,"")</f>
        <v>200</v>
      </c>
      <c r="AX40" s="59">
        <f>IF($A40&lt;=AX$178,'MissFill 1'!AW43,"")</f>
        <v>688</v>
      </c>
    </row>
    <row r="41" spans="1:50" x14ac:dyDescent="0.25">
      <c r="A41" s="41">
        <v>44386</v>
      </c>
      <c r="B41" s="52">
        <v>190</v>
      </c>
      <c r="C41" s="59">
        <f>IF($A41&lt;=C$178,'MissFill 1'!B44,"")</f>
        <v>551</v>
      </c>
      <c r="D41" s="59">
        <f>IF($A41&lt;=D$178,'MissFill 1'!C44,"")</f>
        <v>500</v>
      </c>
      <c r="E41" s="59">
        <f>IF($A41&lt;=E$178,'MissFill 1'!D44,"")</f>
        <v>546</v>
      </c>
      <c r="F41" s="59">
        <f>IF($A41&lt;=F$178,'MissFill 1'!E44,"")</f>
        <v>1100</v>
      </c>
      <c r="G41" s="59">
        <f>IF($A41&lt;=G$178,'MissFill 1'!F44,"")</f>
        <v>7</v>
      </c>
      <c r="H41" s="59">
        <f>IF($A41&lt;=H$178,'MissFill 1'!G44,"")</f>
        <v>7</v>
      </c>
      <c r="I41" s="59">
        <f>IF($A41&lt;=I$178,'MissFill 1'!H44,"")</f>
        <v>66</v>
      </c>
      <c r="J41" s="59">
        <f>IF($A41&lt;=J$178,'MissFill 1'!I44,"")</f>
        <v>554</v>
      </c>
      <c r="K41" s="59">
        <f>IF($A41&lt;=K$178,'MissFill 1'!J44,"")</f>
        <v>0</v>
      </c>
      <c r="L41" s="59">
        <f>IF($A41&lt;=L$178,'MissFill 1'!K44,"")</f>
        <v>331</v>
      </c>
      <c r="M41" s="59">
        <f>IF($A41&lt;=M$178,'MissFill 1'!L44,"")</f>
        <v>103</v>
      </c>
      <c r="N41" s="59">
        <f>IF($A41&lt;=N$178,'MissFill 1'!M44,"")</f>
        <v>35</v>
      </c>
      <c r="O41" s="59">
        <f>IF($A41&lt;=O$178,'MissFill 1'!N44,"")</f>
        <v>1905</v>
      </c>
      <c r="P41" s="59">
        <f>IF($A41&lt;=P$178,'MissFill 1'!O44,"")</f>
        <v>0</v>
      </c>
      <c r="Q41" s="59">
        <f>IF($A41&lt;=Q$178,'MissFill 1'!P44,"")</f>
        <v>623</v>
      </c>
      <c r="R41" s="59">
        <f>IF($A41&lt;=R$178,'MissFill 1'!Q44,"")</f>
        <v>79</v>
      </c>
      <c r="S41" s="59">
        <f>IF($A41&lt;=S$178,'MissFill 1'!R44,"")</f>
        <v>1026</v>
      </c>
      <c r="T41" s="59">
        <f>IF($A41&lt;=T$178,'MissFill 1'!S44,"")</f>
        <v>0</v>
      </c>
      <c r="U41" s="59">
        <f>IF($A41&lt;=U$178,'MissFill 1'!T44,"")</f>
        <v>30</v>
      </c>
      <c r="V41" s="59">
        <f>IF($A41&lt;=V$178,'MissFill 1'!U44,"")</f>
        <v>366</v>
      </c>
      <c r="W41" s="59">
        <f>IF($A41&lt;=W$178,'MissFill 1'!V44,"")</f>
        <v>205</v>
      </c>
      <c r="X41" s="59">
        <f>IF($A41&lt;=X$178,'MissFill 1'!W44,"")</f>
        <v>8</v>
      </c>
      <c r="Y41" s="59">
        <f>IF($A41&lt;=Y$178,'MissFill 1'!X44,"")</f>
        <v>1418</v>
      </c>
      <c r="Z41" s="59">
        <f>IF($A41&lt;=Z$178,'MissFill 1'!Y44,"")</f>
        <v>3408</v>
      </c>
      <c r="AA41" s="59">
        <f>IF($A41&lt;=AA$178,'MissFill 1'!Z44,"")</f>
        <v>992</v>
      </c>
      <c r="AB41" s="59">
        <f>IF($A41&lt;=AB$178,'MissFill 1'!AA44,"")</f>
        <v>0</v>
      </c>
      <c r="AC41" s="59">
        <f>IF($A41&lt;=AC$178,'MissFill 1'!AB44,"")</f>
        <v>764</v>
      </c>
      <c r="AD41" s="59">
        <f>IF($A41&lt;=AD$178,'MissFill 1'!AC44,"")</f>
        <v>599</v>
      </c>
      <c r="AE41" s="59">
        <f>IF($A41&lt;=AE$178,'MissFill 1'!AD44,"")</f>
        <v>1600</v>
      </c>
      <c r="AF41" s="59">
        <f>IF($A41&lt;=AF$178,'MissFill 1'!AE44,"")</f>
        <v>0</v>
      </c>
      <c r="AG41" s="59">
        <f>IF($A41&lt;=AG$178,'MissFill 1'!AF44,"")</f>
        <v>30</v>
      </c>
      <c r="AH41" s="59">
        <f>IF($A41&lt;=AH$178,'MissFill 1'!AG44,"")</f>
        <v>316</v>
      </c>
      <c r="AI41" s="59">
        <f>IF($A41&lt;=AI$178,'MissFill 1'!AH44,"")</f>
        <v>29</v>
      </c>
      <c r="AJ41" s="59">
        <f>IF($A41&lt;=AJ$178,'MissFill 1'!AI44,"")</f>
        <v>145.85378940334951</v>
      </c>
      <c r="AK41" s="59">
        <f>IF($A41&lt;=AK$178,'MissFill 1'!AJ44,"")</f>
        <v>43</v>
      </c>
      <c r="AL41" s="59">
        <f>IF($A41&lt;=AL$178,'MissFill 1'!AK44,"")</f>
        <v>0</v>
      </c>
      <c r="AM41" s="59">
        <f>IF($A41&lt;=AM$178,'MissFill 1'!AL44,"")</f>
        <v>668</v>
      </c>
      <c r="AN41" s="59">
        <f>IF($A41&lt;=AN$178,'MissFill 1'!AM44,"")</f>
        <v>694</v>
      </c>
      <c r="AO41" s="59">
        <f>IF($A41&lt;=AO$178,'MissFill 1'!AN44,"")</f>
        <v>747</v>
      </c>
      <c r="AP41" s="59">
        <f>IF($A41&lt;=AP$178,'MissFill 1'!AO44,"")</f>
        <v>59</v>
      </c>
      <c r="AQ41" s="59">
        <f>IF($A41&lt;=AQ$178,'MissFill 1'!AP44,"")</f>
        <v>1249</v>
      </c>
      <c r="AR41" s="59">
        <f>IF($A41&lt;=AR$178,'MissFill 1'!AQ44,"")</f>
        <v>213</v>
      </c>
      <c r="AS41" s="59">
        <f>IF($A41&lt;=AS$178,'MissFill 1'!AR44,"")</f>
        <v>311</v>
      </c>
      <c r="AT41" s="59">
        <f>IF($A41&lt;=AT$178,'MissFill 1'!AS44,"")</f>
        <v>502</v>
      </c>
      <c r="AU41" s="59">
        <f>IF($A41&lt;=AU$178,'MissFill 1'!AT44,"")</f>
        <v>480</v>
      </c>
      <c r="AV41" s="59">
        <f>IF($A41&lt;=AV$178,'MissFill 1'!AU44,"")</f>
        <v>514</v>
      </c>
      <c r="AW41" s="59">
        <f>IF($A41&lt;=AW$178,'MissFill 1'!AV44,"")</f>
        <v>90</v>
      </c>
      <c r="AX41" s="59">
        <f>IF($A41&lt;=AX$178,'MissFill 1'!AW44,"")</f>
        <v>405</v>
      </c>
    </row>
    <row r="42" spans="1:50" x14ac:dyDescent="0.25">
      <c r="A42" s="41">
        <v>44387</v>
      </c>
      <c r="B42" s="52">
        <v>191</v>
      </c>
      <c r="C42" s="59">
        <f>IF($A42&lt;=C$178,'MissFill 1'!B45,"")</f>
        <v>19</v>
      </c>
      <c r="D42" s="59">
        <f>IF($A42&lt;=D$178,'MissFill 1'!C45,"")</f>
        <v>500</v>
      </c>
      <c r="E42" s="59">
        <f>IF($A42&lt;=E$178,'MissFill 1'!D45,"")</f>
        <v>134</v>
      </c>
      <c r="F42" s="59">
        <f>IF($A42&lt;=F$178,'MissFill 1'!E45,"")</f>
        <v>2659</v>
      </c>
      <c r="G42" s="59">
        <f>IF($A42&lt;=G$178,'MissFill 1'!F45,"")</f>
        <v>2</v>
      </c>
      <c r="H42" s="59">
        <f>IF($A42&lt;=H$178,'MissFill 1'!G45,"")</f>
        <v>557</v>
      </c>
      <c r="I42" s="59">
        <f>IF($A42&lt;=I$178,'MissFill 1'!H45,"")</f>
        <v>0</v>
      </c>
      <c r="J42" s="59">
        <f>IF($A42&lt;=J$178,'MissFill 1'!I45,"")</f>
        <v>834</v>
      </c>
      <c r="K42" s="59">
        <f>IF($A42&lt;=K$178,'MissFill 1'!J45,"")</f>
        <v>382</v>
      </c>
      <c r="L42" s="59">
        <f>IF($A42&lt;=L$178,'MissFill 1'!K45,"")</f>
        <v>463</v>
      </c>
      <c r="M42" s="59">
        <f>IF($A42&lt;=M$178,'MissFill 1'!L45,"")</f>
        <v>37</v>
      </c>
      <c r="N42" s="59">
        <f>IF($A42&lt;=N$178,'MissFill 1'!M45,"")</f>
        <v>12</v>
      </c>
      <c r="O42" s="59">
        <f>IF($A42&lt;=O$178,'MissFill 1'!N45,"")</f>
        <v>777</v>
      </c>
      <c r="P42" s="59">
        <f>IF($A42&lt;=P$178,'MissFill 1'!O45,"")</f>
        <v>0</v>
      </c>
      <c r="Q42" s="59">
        <f>IF($A42&lt;=Q$178,'MissFill 1'!P45,"")</f>
        <v>289</v>
      </c>
      <c r="R42" s="59">
        <f>IF($A42&lt;=R$178,'MissFill 1'!Q45,"")</f>
        <v>3</v>
      </c>
      <c r="S42" s="59">
        <f>IF($A42&lt;=S$178,'MissFill 1'!R45,"")</f>
        <v>240</v>
      </c>
      <c r="T42" s="59">
        <f>IF($A42&lt;=T$178,'MissFill 1'!S45,"")</f>
        <v>0</v>
      </c>
      <c r="U42" s="59">
        <f>IF($A42&lt;=U$178,'MissFill 1'!T45,"")</f>
        <v>578</v>
      </c>
      <c r="V42" s="59">
        <f>IF($A42&lt;=V$178,'MissFill 1'!U45,"")</f>
        <v>0</v>
      </c>
      <c r="W42" s="59">
        <f>IF($A42&lt;=W$178,'MissFill 1'!V45,"")</f>
        <v>126</v>
      </c>
      <c r="X42" s="59">
        <f>IF($A42&lt;=X$178,'MissFill 1'!W45,"")</f>
        <v>202</v>
      </c>
      <c r="Y42" s="59">
        <f>IF($A42&lt;=Y$178,'MissFill 1'!X45,"")</f>
        <v>527</v>
      </c>
      <c r="Z42" s="59">
        <f>IF($A42&lt;=Z$178,'MissFill 1'!Y45,"")</f>
        <v>204</v>
      </c>
      <c r="AA42" s="59">
        <f>IF($A42&lt;=AA$178,'MissFill 1'!Z45,"")</f>
        <v>80</v>
      </c>
      <c r="AB42" s="59">
        <f>IF($A42&lt;=AB$178,'MissFill 1'!AA45,"")</f>
        <v>0</v>
      </c>
      <c r="AC42" s="59">
        <f>IF($A42&lt;=AC$178,'MissFill 1'!AB45,"")</f>
        <v>243</v>
      </c>
      <c r="AD42" s="59">
        <f>IF($A42&lt;=AD$178,'MissFill 1'!AC45,"")</f>
        <v>632</v>
      </c>
      <c r="AE42" s="59">
        <f>IF($A42&lt;=AE$178,'MissFill 1'!AD45,"")</f>
        <v>1162</v>
      </c>
      <c r="AF42" s="59">
        <f>IF($A42&lt;=AF$178,'MissFill 1'!AE45,"")</f>
        <v>0</v>
      </c>
      <c r="AG42" s="59">
        <f>IF($A42&lt;=AG$178,'MissFill 1'!AF45,"")</f>
        <v>878</v>
      </c>
      <c r="AH42" s="59">
        <f>IF($A42&lt;=AH$178,'MissFill 1'!AG45,"")</f>
        <v>471</v>
      </c>
      <c r="AI42" s="59">
        <f>IF($A42&lt;=AI$178,'MissFill 1'!AH45,"")</f>
        <v>109</v>
      </c>
      <c r="AJ42" s="59">
        <f>IF($A42&lt;=AJ$178,'MissFill 1'!AI45,"")</f>
        <v>123.03758146362921</v>
      </c>
      <c r="AK42" s="59">
        <f>IF($A42&lt;=AK$178,'MissFill 1'!AJ45,"")</f>
        <v>7</v>
      </c>
      <c r="AL42" s="59">
        <f>IF($A42&lt;=AL$178,'MissFill 1'!AK45,"")</f>
        <v>476</v>
      </c>
      <c r="AM42" s="59">
        <f>IF($A42&lt;=AM$178,'MissFill 1'!AL45,"")</f>
        <v>1063</v>
      </c>
      <c r="AN42" s="59">
        <f>IF($A42&lt;=AN$178,'MissFill 1'!AM45,"")</f>
        <v>657</v>
      </c>
      <c r="AO42" s="59">
        <f>IF($A42&lt;=AO$178,'MissFill 1'!AN45,"")</f>
        <v>606</v>
      </c>
      <c r="AP42" s="59">
        <f>IF($A42&lt;=AP$178,'MissFill 1'!AO45,"")</f>
        <v>813</v>
      </c>
      <c r="AQ42" s="59">
        <f>IF($A42&lt;=AQ$178,'MissFill 1'!AP45,"")</f>
        <v>933</v>
      </c>
      <c r="AR42" s="59">
        <f>IF($A42&lt;=AR$178,'MissFill 1'!AQ45,"")</f>
        <v>385</v>
      </c>
      <c r="AS42" s="59">
        <f>IF($A42&lt;=AS$178,'MissFill 1'!AR45,"")</f>
        <v>-127</v>
      </c>
      <c r="AT42" s="59">
        <f>IF($A42&lt;=AT$178,'MissFill 1'!AS45,"")</f>
        <v>946</v>
      </c>
      <c r="AU42" s="59">
        <f>IF($A42&lt;=AU$178,'MissFill 1'!AT45,"")</f>
        <v>451</v>
      </c>
      <c r="AV42" s="59">
        <f>IF($A42&lt;=AV$178,'MissFill 1'!AU45,"")</f>
        <v>265</v>
      </c>
      <c r="AW42" s="59">
        <f>IF($A42&lt;=AW$178,'MissFill 1'!AV45,"")</f>
        <v>322</v>
      </c>
      <c r="AX42" s="59">
        <f>IF($A42&lt;=AX$178,'MissFill 1'!AW45,"")</f>
        <v>631</v>
      </c>
    </row>
    <row r="43" spans="1:50" x14ac:dyDescent="0.25">
      <c r="A43" s="41">
        <v>44388</v>
      </c>
      <c r="B43" s="52">
        <v>192</v>
      </c>
      <c r="C43" s="59">
        <f>IF($A43&lt;=C$178,'MissFill 1'!B46,"")</f>
        <v>1346</v>
      </c>
      <c r="D43" s="59">
        <f>IF($A43&lt;=D$178,'MissFill 1'!C46,"")</f>
        <v>12</v>
      </c>
      <c r="E43" s="59">
        <f>IF($A43&lt;=E$178,'MissFill 1'!D46,"")</f>
        <v>319</v>
      </c>
      <c r="F43" s="59">
        <f>IF($A43&lt;=F$178,'MissFill 1'!E46,"")</f>
        <v>1444</v>
      </c>
      <c r="G43" s="59">
        <f>IF($A43&lt;=G$178,'MissFill 1'!F46,"")</f>
        <v>2</v>
      </c>
      <c r="H43" s="59">
        <f>IF($A43&lt;=H$178,'MissFill 1'!G46,"")</f>
        <v>0</v>
      </c>
      <c r="I43" s="59">
        <f>IF($A43&lt;=I$178,'MissFill 1'!H46,"")</f>
        <v>177</v>
      </c>
      <c r="J43" s="59">
        <f>IF($A43&lt;=J$178,'MissFill 1'!I46,"")</f>
        <v>922</v>
      </c>
      <c r="K43" s="59">
        <f>IF($A43&lt;=K$178,'MissFill 1'!J46,"")</f>
        <v>11</v>
      </c>
      <c r="L43" s="59">
        <f>IF($A43&lt;=L$178,'MissFill 1'!K46,"")</f>
        <v>831</v>
      </c>
      <c r="M43" s="59">
        <f>IF($A43&lt;=M$178,'MissFill 1'!L46,"")</f>
        <v>79</v>
      </c>
      <c r="N43" s="59">
        <f>IF($A43&lt;=N$178,'MissFill 1'!M46,"")</f>
        <v>249</v>
      </c>
      <c r="O43" s="59">
        <f>IF($A43&lt;=O$178,'MissFill 1'!N46,"")</f>
        <v>1599</v>
      </c>
      <c r="P43" s="59">
        <f>IF($A43&lt;=P$178,'MissFill 1'!O46,"")</f>
        <v>0</v>
      </c>
      <c r="Q43" s="59">
        <f>IF($A43&lt;=Q$178,'MissFill 1'!P46,"")</f>
        <v>201</v>
      </c>
      <c r="R43" s="59">
        <f>IF($A43&lt;=R$178,'MissFill 1'!Q46,"")</f>
        <v>420</v>
      </c>
      <c r="S43" s="59">
        <f>IF($A43&lt;=S$178,'MissFill 1'!R46,"")</f>
        <v>122</v>
      </c>
      <c r="T43" s="59">
        <f>IF($A43&lt;=T$178,'MissFill 1'!S46,"")</f>
        <v>0</v>
      </c>
      <c r="U43" s="59">
        <f>IF($A43&lt;=U$178,'MissFill 1'!T46,"")</f>
        <v>745</v>
      </c>
      <c r="V43" s="59">
        <f>IF($A43&lt;=V$178,'MissFill 1'!U46,"")</f>
        <v>671</v>
      </c>
      <c r="W43" s="59">
        <f>IF($A43&lt;=W$178,'MissFill 1'!V46,"")</f>
        <v>578</v>
      </c>
      <c r="X43" s="59">
        <f>IF($A43&lt;=X$178,'MissFill 1'!W46,"")</f>
        <v>1011</v>
      </c>
      <c r="Y43" s="59">
        <f>IF($A43&lt;=Y$178,'MissFill 1'!X46,"")</f>
        <v>651</v>
      </c>
      <c r="Z43" s="59">
        <f>IF($A43&lt;=Z$178,'MissFill 1'!Y46,"")</f>
        <v>588</v>
      </c>
      <c r="AA43" s="59">
        <f>IF($A43&lt;=AA$178,'MissFill 1'!Z46,"")</f>
        <v>47</v>
      </c>
      <c r="AB43" s="59">
        <f>IF($A43&lt;=AB$178,'MissFill 1'!AA46,"")</f>
        <v>114</v>
      </c>
      <c r="AC43" s="59">
        <f>IF($A43&lt;=AC$178,'MissFill 1'!AB46,"")</f>
        <v>348</v>
      </c>
      <c r="AD43" s="59">
        <f>IF($A43&lt;=AD$178,'MissFill 1'!AC46,"")</f>
        <v>707</v>
      </c>
      <c r="AE43" s="59">
        <f>IF($A43&lt;=AE$178,'MissFill 1'!AD46,"")</f>
        <v>523</v>
      </c>
      <c r="AF43" s="59">
        <f>IF($A43&lt;=AF$178,'MissFill 1'!AE46,"")</f>
        <v>0</v>
      </c>
      <c r="AG43" s="59">
        <f>IF($A43&lt;=AG$178,'MissFill 1'!AF46,"")</f>
        <v>500</v>
      </c>
      <c r="AH43" s="59">
        <f>IF($A43&lt;=AH$178,'MissFill 1'!AG46,"")</f>
        <v>297</v>
      </c>
      <c r="AI43" s="59">
        <f>IF($A43&lt;=AI$178,'MissFill 1'!AH46,"")</f>
        <v>559</v>
      </c>
      <c r="AJ43" s="59">
        <f>IF($A43&lt;=AJ$178,'MissFill 1'!AI46,"")</f>
        <v>152.66403409046097</v>
      </c>
      <c r="AK43" s="59">
        <f>IF($A43&lt;=AK$178,'MissFill 1'!AJ46,"")</f>
        <v>80</v>
      </c>
      <c r="AL43" s="59">
        <f>IF($A43&lt;=AL$178,'MissFill 1'!AK46,"")</f>
        <v>757</v>
      </c>
      <c r="AM43" s="59">
        <f>IF($A43&lt;=AM$178,'MissFill 1'!AL46,"")</f>
        <v>594</v>
      </c>
      <c r="AN43" s="59">
        <f>IF($A43&lt;=AN$178,'MissFill 1'!AM46,"")</f>
        <v>341</v>
      </c>
      <c r="AO43" s="59">
        <f>IF($A43&lt;=AO$178,'MissFill 1'!AN46,"")</f>
        <v>579</v>
      </c>
      <c r="AP43" s="59">
        <f>IF($A43&lt;=AP$178,'MissFill 1'!AO46,"")</f>
        <v>737</v>
      </c>
      <c r="AQ43" s="59">
        <f>IF($A43&lt;=AQ$178,'MissFill 1'!AP46,"")</f>
        <v>533</v>
      </c>
      <c r="AR43" s="59">
        <f>IF($A43&lt;=AR$178,'MissFill 1'!AQ46,"")</f>
        <v>642</v>
      </c>
      <c r="AS43" s="59">
        <f>IF($A43&lt;=AS$178,'MissFill 1'!AR46,"")</f>
        <v>541</v>
      </c>
      <c r="AT43" s="59">
        <f>IF($A43&lt;=AT$178,'MissFill 1'!AS46,"")</f>
        <v>843</v>
      </c>
      <c r="AU43" s="59">
        <f>IF($A43&lt;=AU$178,'MissFill 1'!AT46,"")</f>
        <v>29</v>
      </c>
      <c r="AV43" s="59">
        <f>IF($A43&lt;=AV$178,'MissFill 1'!AU46,"")</f>
        <v>2434</v>
      </c>
      <c r="AW43" s="59">
        <f>IF($A43&lt;=AW$178,'MissFill 1'!AV46,"")</f>
        <v>505</v>
      </c>
      <c r="AX43" s="59">
        <f>IF($A43&lt;=AX$178,'MissFill 1'!AW46,"")</f>
        <v>567</v>
      </c>
    </row>
    <row r="44" spans="1:50" x14ac:dyDescent="0.25">
      <c r="A44" s="41">
        <v>44389</v>
      </c>
      <c r="B44" s="52">
        <v>193</v>
      </c>
      <c r="C44" s="59">
        <f>IF($A44&lt;=C$178,'MissFill 1'!B47,"")</f>
        <v>749</v>
      </c>
      <c r="D44" s="59">
        <f>IF($A44&lt;=D$178,'MissFill 1'!C47,"")</f>
        <v>47</v>
      </c>
      <c r="E44" s="59">
        <f>IF($A44&lt;=E$178,'MissFill 1'!D47,"")</f>
        <v>75</v>
      </c>
      <c r="F44" s="59">
        <f>IF($A44&lt;=F$178,'MissFill 1'!E47,"")</f>
        <v>1079</v>
      </c>
      <c r="G44" s="59">
        <f>IF($A44&lt;=G$178,'MissFill 1'!F47,"")</f>
        <v>4</v>
      </c>
      <c r="H44" s="59">
        <f>IF($A44&lt;=H$178,'MissFill 1'!G47,"")</f>
        <v>216</v>
      </c>
      <c r="I44" s="59">
        <f>IF($A44&lt;=I$178,'MissFill 1'!H47,"")</f>
        <v>0</v>
      </c>
      <c r="J44" s="59">
        <f>IF($A44&lt;=J$178,'MissFill 1'!I47,"")</f>
        <v>92</v>
      </c>
      <c r="K44" s="59">
        <f>IF($A44&lt;=K$178,'MissFill 1'!J47,"")</f>
        <v>720</v>
      </c>
      <c r="L44" s="59">
        <f>IF($A44&lt;=L$178,'MissFill 1'!K47,"")</f>
        <v>866</v>
      </c>
      <c r="M44" s="59">
        <f>IF($A44&lt;=M$178,'MissFill 1'!L47,"")</f>
        <v>78</v>
      </c>
      <c r="N44" s="59">
        <f>IF($A44&lt;=N$178,'MissFill 1'!M47,"")</f>
        <v>111</v>
      </c>
      <c r="O44" s="59">
        <f>IF($A44&lt;=O$178,'MissFill 1'!N47,"")</f>
        <v>2126</v>
      </c>
      <c r="P44" s="59">
        <f>IF($A44&lt;=P$178,'MissFill 1'!O47,"")</f>
        <v>143</v>
      </c>
      <c r="Q44" s="59">
        <f>IF($A44&lt;=Q$178,'MissFill 1'!P47,"")</f>
        <v>12</v>
      </c>
      <c r="R44" s="59">
        <f>IF($A44&lt;=R$178,'MissFill 1'!Q47,"")</f>
        <v>94</v>
      </c>
      <c r="S44" s="59">
        <f>IF($A44&lt;=S$178,'MissFill 1'!R47,"")</f>
        <v>193</v>
      </c>
      <c r="T44" s="59">
        <f>IF($A44&lt;=T$178,'MissFill 1'!S47,"")</f>
        <v>3</v>
      </c>
      <c r="U44" s="59">
        <f>IF($A44&lt;=U$178,'MissFill 1'!T47,"")</f>
        <v>87</v>
      </c>
      <c r="V44" s="59">
        <f>IF($A44&lt;=V$178,'MissFill 1'!U47,"")</f>
        <v>610</v>
      </c>
      <c r="W44" s="59">
        <f>IF($A44&lt;=W$178,'MissFill 1'!V47,"")</f>
        <v>452</v>
      </c>
      <c r="X44" s="59">
        <f>IF($A44&lt;=X$178,'MissFill 1'!W47,"")</f>
        <v>908</v>
      </c>
      <c r="Y44" s="59">
        <f>IF($A44&lt;=Y$178,'MissFill 1'!X47,"")</f>
        <v>607</v>
      </c>
      <c r="Z44" s="59">
        <f>IF($A44&lt;=Z$178,'MissFill 1'!Y47,"")</f>
        <v>205</v>
      </c>
      <c r="AA44" s="59">
        <f>IF($A44&lt;=AA$178,'MissFill 1'!Z47,"")</f>
        <v>793</v>
      </c>
      <c r="AB44" s="59">
        <f>IF($A44&lt;=AB$178,'MissFill 1'!AA47,"")</f>
        <v>178</v>
      </c>
      <c r="AC44" s="59">
        <f>IF($A44&lt;=AC$178,'MissFill 1'!AB47,"")</f>
        <v>197</v>
      </c>
      <c r="AD44" s="59">
        <f>IF($A44&lt;=AD$178,'MissFill 1'!AC47,"")</f>
        <v>1279</v>
      </c>
      <c r="AE44" s="59">
        <f>IF($A44&lt;=AE$178,'MissFill 1'!AD47,"")</f>
        <v>897</v>
      </c>
      <c r="AF44" s="59">
        <f>IF($A44&lt;=AF$178,'MissFill 1'!AE47,"")</f>
        <v>32</v>
      </c>
      <c r="AG44" s="59">
        <f>IF($A44&lt;=AG$178,'MissFill 1'!AF47,"")</f>
        <v>526</v>
      </c>
      <c r="AH44" s="59">
        <f>IF($A44&lt;=AH$178,'MissFill 1'!AG47,"")</f>
        <v>558</v>
      </c>
      <c r="AI44" s="59">
        <f>IF($A44&lt;=AI$178,'MissFill 1'!AH47,"")</f>
        <v>486</v>
      </c>
      <c r="AJ44" s="59">
        <f>IF($A44&lt;=AJ$178,'MissFill 1'!AI47,"")</f>
        <v>167.56852523563597</v>
      </c>
      <c r="AK44" s="59">
        <f>IF($A44&lt;=AK$178,'MissFill 1'!AJ47,"")</f>
        <v>162</v>
      </c>
      <c r="AL44" s="59">
        <f>IF($A44&lt;=AL$178,'MissFill 1'!AK47,"")</f>
        <v>1622</v>
      </c>
      <c r="AM44" s="59">
        <f>IF($A44&lt;=AM$178,'MissFill 1'!AL47,"")</f>
        <v>800</v>
      </c>
      <c r="AN44" s="59">
        <f>IF($A44&lt;=AN$178,'MissFill 1'!AM47,"")</f>
        <v>563</v>
      </c>
      <c r="AO44" s="59">
        <f>IF($A44&lt;=AO$178,'MissFill 1'!AN47,"")</f>
        <v>525</v>
      </c>
      <c r="AP44" s="59">
        <f>IF($A44&lt;=AP$178,'MissFill 1'!AO47,"")</f>
        <v>741</v>
      </c>
      <c r="AQ44" s="59">
        <f>IF($A44&lt;=AQ$178,'MissFill 1'!AP47,"")</f>
        <v>850</v>
      </c>
      <c r="AR44" s="59">
        <f>IF($A44&lt;=AR$178,'MissFill 1'!AQ47,"")</f>
        <v>1071</v>
      </c>
      <c r="AS44" s="59">
        <f>IF($A44&lt;=AS$178,'MissFill 1'!AR47,"")</f>
        <v>364</v>
      </c>
      <c r="AT44" s="59">
        <f>IF($A44&lt;=AT$178,'MissFill 1'!AS47,"")</f>
        <v>854</v>
      </c>
      <c r="AU44" s="59">
        <f>IF($A44&lt;=AU$178,'MissFill 1'!AT47,"")</f>
        <v>0</v>
      </c>
      <c r="AV44" s="59">
        <f>IF($A44&lt;=AV$178,'MissFill 1'!AU47,"")</f>
        <v>3214</v>
      </c>
      <c r="AW44" s="59">
        <f>IF($A44&lt;=AW$178,'MissFill 1'!AV47,"")</f>
        <v>660</v>
      </c>
      <c r="AX44" s="59">
        <f>IF($A44&lt;=AX$178,'MissFill 1'!AW47,"")</f>
        <v>774</v>
      </c>
    </row>
    <row r="45" spans="1:50" x14ac:dyDescent="0.25">
      <c r="A45" s="41">
        <v>44390</v>
      </c>
      <c r="B45" s="52">
        <v>194</v>
      </c>
      <c r="C45" s="59">
        <f>IF($A45&lt;=C$178,'MissFill 1'!B48,"")</f>
        <v>571</v>
      </c>
      <c r="D45" s="59">
        <f>IF($A45&lt;=D$178,'MissFill 1'!C48,"")</f>
        <v>17</v>
      </c>
      <c r="E45" s="59">
        <f>IF($A45&lt;=E$178,'MissFill 1'!D48,"")</f>
        <v>85</v>
      </c>
      <c r="F45" s="59">
        <f>IF($A45&lt;=F$178,'MissFill 1'!E48,"")</f>
        <v>1755</v>
      </c>
      <c r="G45" s="59">
        <f>IF($A45&lt;=G$178,'MissFill 1'!F48,"")</f>
        <v>0</v>
      </c>
      <c r="H45" s="59">
        <f>IF($A45&lt;=H$178,'MissFill 1'!G48,"")</f>
        <v>7</v>
      </c>
      <c r="I45" s="59">
        <f>IF($A45&lt;=I$178,'MissFill 1'!H48,"")</f>
        <v>0</v>
      </c>
      <c r="J45" s="59">
        <f>IF($A45&lt;=J$178,'MissFill 1'!I48,"")</f>
        <v>11</v>
      </c>
      <c r="K45" s="59">
        <f>IF($A45&lt;=K$178,'MissFill 1'!J48,"")</f>
        <v>175</v>
      </c>
      <c r="L45" s="59">
        <f>IF($A45&lt;=L$178,'MissFill 1'!K48,"")</f>
        <v>1177</v>
      </c>
      <c r="M45" s="59">
        <f>IF($A45&lt;=M$178,'MissFill 1'!L48,"")</f>
        <v>50</v>
      </c>
      <c r="N45" s="59">
        <f>IF($A45&lt;=N$178,'MissFill 1'!M48,"")</f>
        <v>30</v>
      </c>
      <c r="O45" s="59">
        <f>IF($A45&lt;=O$178,'MissFill 1'!N48,"")</f>
        <v>1474</v>
      </c>
      <c r="P45" s="59">
        <f>IF($A45&lt;=P$178,'MissFill 1'!O48,"")</f>
        <v>309</v>
      </c>
      <c r="Q45" s="59">
        <f>IF($A45&lt;=Q$178,'MissFill 1'!P48,"")</f>
        <v>0</v>
      </c>
      <c r="R45" s="59">
        <f>IF($A45&lt;=R$178,'MissFill 1'!Q48,"")</f>
        <v>1</v>
      </c>
      <c r="S45" s="59">
        <f>IF($A45&lt;=S$178,'MissFill 1'!R48,"")</f>
        <v>101</v>
      </c>
      <c r="T45" s="59">
        <f>IF($A45&lt;=T$178,'MissFill 1'!S48,"")</f>
        <v>2</v>
      </c>
      <c r="U45" s="59">
        <f>IF($A45&lt;=U$178,'MissFill 1'!T48,"")</f>
        <v>149</v>
      </c>
      <c r="V45" s="59">
        <f>IF($A45&lt;=V$178,'MissFill 1'!U48,"")</f>
        <v>928</v>
      </c>
      <c r="W45" s="59">
        <f>IF($A45&lt;=W$178,'MissFill 1'!V48,"")</f>
        <v>213</v>
      </c>
      <c r="X45" s="59">
        <f>IF($A45&lt;=X$178,'MissFill 1'!W48,"")</f>
        <v>1604</v>
      </c>
      <c r="Y45" s="59">
        <f>IF($A45&lt;=Y$178,'MissFill 1'!X48,"")</f>
        <v>1059</v>
      </c>
      <c r="Z45" s="59">
        <f>IF($A45&lt;=Z$178,'MissFill 1'!Y48,"")</f>
        <v>37</v>
      </c>
      <c r="AA45" s="59">
        <f>IF($A45&lt;=AA$178,'MissFill 1'!Z48,"")</f>
        <v>420</v>
      </c>
      <c r="AB45" s="59">
        <f>IF($A45&lt;=AB$178,'MissFill 1'!AA48,"")</f>
        <v>849</v>
      </c>
      <c r="AC45" s="59">
        <f>IF($A45&lt;=AC$178,'MissFill 1'!AB48,"")</f>
        <v>190</v>
      </c>
      <c r="AD45" s="59">
        <f>IF($A45&lt;=AD$178,'MissFill 1'!AC48,"")</f>
        <v>681</v>
      </c>
      <c r="AE45" s="59">
        <f>IF($A45&lt;=AE$178,'MissFill 1'!AD48,"")</f>
        <v>246</v>
      </c>
      <c r="AF45" s="59">
        <f>IF($A45&lt;=AF$178,'MissFill 1'!AE48,"")</f>
        <v>89</v>
      </c>
      <c r="AG45" s="59">
        <f>IF($A45&lt;=AG$178,'MissFill 1'!AF48,"")</f>
        <v>243</v>
      </c>
      <c r="AH45" s="59">
        <f>IF($A45&lt;=AH$178,'MissFill 1'!AG48,"")</f>
        <v>369</v>
      </c>
      <c r="AI45" s="59">
        <f>IF($A45&lt;=AI$178,'MissFill 1'!AH48,"")</f>
        <v>112</v>
      </c>
      <c r="AJ45" s="59">
        <f>IF($A45&lt;=AJ$178,'MissFill 1'!AI48,"")</f>
        <v>77</v>
      </c>
      <c r="AK45" s="59">
        <f>IF($A45&lt;=AK$178,'MissFill 1'!AJ48,"")</f>
        <v>64</v>
      </c>
      <c r="AL45" s="59">
        <f>IF($A45&lt;=AL$178,'MissFill 1'!AK48,"")</f>
        <v>252</v>
      </c>
      <c r="AM45" s="59">
        <f>IF($A45&lt;=AM$178,'MissFill 1'!AL48,"")</f>
        <v>408</v>
      </c>
      <c r="AN45" s="59">
        <f>IF($A45&lt;=AN$178,'MissFill 1'!AM48,"")</f>
        <v>777</v>
      </c>
      <c r="AO45" s="59">
        <f>IF($A45&lt;=AO$178,'MissFill 1'!AN48,"")</f>
        <v>528</v>
      </c>
      <c r="AP45" s="59">
        <f>IF($A45&lt;=AP$178,'MissFill 1'!AO48,"")</f>
        <v>1837</v>
      </c>
      <c r="AQ45" s="59">
        <f>IF($A45&lt;=AQ$178,'MissFill 1'!AP48,"")</f>
        <v>533</v>
      </c>
      <c r="AR45" s="59">
        <f>IF($A45&lt;=AR$178,'MissFill 1'!AQ48,"")</f>
        <v>525</v>
      </c>
      <c r="AS45" s="59">
        <f>IF($A45&lt;=AS$178,'MissFill 1'!AR48,"")</f>
        <v>14</v>
      </c>
      <c r="AT45" s="59">
        <f>IF($A45&lt;=AT$178,'MissFill 1'!AS48,"")</f>
        <v>424</v>
      </c>
      <c r="AU45" s="59">
        <f>IF($A45&lt;=AU$178,'MissFill 1'!AT48,"")</f>
        <v>170</v>
      </c>
      <c r="AV45" s="59">
        <f>IF($A45&lt;=AV$178,'MissFill 1'!AU48,"")</f>
        <v>2763</v>
      </c>
      <c r="AW45" s="59">
        <f>IF($A45&lt;=AW$178,'MissFill 1'!AV48,"")</f>
        <v>843</v>
      </c>
      <c r="AX45" s="59">
        <f>IF($A45&lt;=AX$178,'MissFill 1'!AW48,"")</f>
        <v>611</v>
      </c>
    </row>
    <row r="46" spans="1:50" x14ac:dyDescent="0.25">
      <c r="A46" s="41">
        <v>44391</v>
      </c>
      <c r="B46" s="52">
        <v>195</v>
      </c>
      <c r="C46" s="59">
        <f>IF($A46&lt;=C$178,'MissFill 1'!B49,"")</f>
        <v>35</v>
      </c>
      <c r="D46" s="59">
        <f>IF($A46&lt;=D$178,'MissFill 1'!C49,"")</f>
        <v>11</v>
      </c>
      <c r="E46" s="59">
        <f>IF($A46&lt;=E$178,'MissFill 1'!D49,"")</f>
        <v>336</v>
      </c>
      <c r="F46" s="59">
        <f>IF($A46&lt;=F$178,'MissFill 1'!E49,"")</f>
        <v>172</v>
      </c>
      <c r="G46" s="59">
        <f>IF($A46&lt;=G$178,'MissFill 1'!F49,"")</f>
        <v>0</v>
      </c>
      <c r="H46" s="59">
        <f>IF($A46&lt;=H$178,'MissFill 1'!G49,"")</f>
        <v>230</v>
      </c>
      <c r="I46" s="59">
        <f>IF($A46&lt;=I$178,'MissFill 1'!H49,"")</f>
        <v>30</v>
      </c>
      <c r="J46" s="59">
        <f>IF($A46&lt;=J$178,'MissFill 1'!I49,"")</f>
        <v>214</v>
      </c>
      <c r="K46" s="59">
        <f>IF($A46&lt;=K$178,'MissFill 1'!J49,"")</f>
        <v>628</v>
      </c>
      <c r="L46" s="59">
        <f>IF($A46&lt;=L$178,'MissFill 1'!K49,"")</f>
        <v>994</v>
      </c>
      <c r="M46" s="59">
        <f>IF($A46&lt;=M$178,'MissFill 1'!L49,"")</f>
        <v>62</v>
      </c>
      <c r="N46" s="59">
        <f>IF($A46&lt;=N$178,'MissFill 1'!M49,"")</f>
        <v>39</v>
      </c>
      <c r="O46" s="59">
        <f>IF($A46&lt;=O$178,'MissFill 1'!N49,"")</f>
        <v>4401</v>
      </c>
      <c r="P46" s="59">
        <f>IF($A46&lt;=P$178,'MissFill 1'!O49,"")</f>
        <v>171</v>
      </c>
      <c r="Q46" s="59">
        <f>IF($A46&lt;=Q$178,'MissFill 1'!P49,"")</f>
        <v>0</v>
      </c>
      <c r="R46" s="59">
        <f>IF($A46&lt;=R$178,'MissFill 1'!Q49,"")</f>
        <v>50</v>
      </c>
      <c r="S46" s="59">
        <f>IF($A46&lt;=S$178,'MissFill 1'!R49,"")</f>
        <v>177</v>
      </c>
      <c r="T46" s="59">
        <f>IF($A46&lt;=T$178,'MissFill 1'!S49,"")</f>
        <v>3</v>
      </c>
      <c r="U46" s="59">
        <f>IF($A46&lt;=U$178,'MissFill 1'!T49,"")</f>
        <v>101</v>
      </c>
      <c r="V46" s="59">
        <f>IF($A46&lt;=V$178,'MissFill 1'!U49,"")</f>
        <v>1206</v>
      </c>
      <c r="W46" s="59">
        <f>IF($A46&lt;=W$178,'MissFill 1'!V49,"")</f>
        <v>40</v>
      </c>
      <c r="X46" s="59">
        <f>IF($A46&lt;=X$178,'MissFill 1'!W49,"")</f>
        <v>485</v>
      </c>
      <c r="Y46" s="59">
        <f>IF($A46&lt;=Y$178,'MissFill 1'!X49,"")</f>
        <v>38</v>
      </c>
      <c r="Z46" s="59">
        <f>IF($A46&lt;=Z$178,'MissFill 1'!Y49,"")</f>
        <v>18</v>
      </c>
      <c r="AA46" s="59">
        <f>IF($A46&lt;=AA$178,'MissFill 1'!Z49,"")</f>
        <v>398</v>
      </c>
      <c r="AB46" s="59">
        <f>IF($A46&lt;=AB$178,'MissFill 1'!AA49,"")</f>
        <v>64</v>
      </c>
      <c r="AC46" s="59">
        <f>IF($A46&lt;=AC$178,'MissFill 1'!AB49,"")</f>
        <v>1039</v>
      </c>
      <c r="AD46" s="59">
        <f>IF($A46&lt;=AD$178,'MissFill 1'!AC49,"")</f>
        <v>1280</v>
      </c>
      <c r="AE46" s="59">
        <f>IF($A46&lt;=AE$178,'MissFill 1'!AD49,"")</f>
        <v>1084</v>
      </c>
      <c r="AF46" s="59">
        <f>IF($A46&lt;=AF$178,'MissFill 1'!AE49,"")</f>
        <v>102</v>
      </c>
      <c r="AG46" s="59">
        <f>IF($A46&lt;=AG$178,'MissFill 1'!AF49,"")</f>
        <v>1918</v>
      </c>
      <c r="AH46" s="59">
        <f>IF($A46&lt;=AH$178,'MissFill 1'!AG49,"")</f>
        <v>393</v>
      </c>
      <c r="AI46" s="59">
        <f>IF($A46&lt;=AI$178,'MissFill 1'!AH49,"")</f>
        <v>67</v>
      </c>
      <c r="AJ46" s="59">
        <f>IF($A46&lt;=AJ$178,'MissFill 1'!AI49,"")</f>
        <v>46</v>
      </c>
      <c r="AK46" s="59">
        <f>IF($A46&lt;=AK$178,'MissFill 1'!AJ49,"")</f>
        <v>482</v>
      </c>
      <c r="AL46" s="59">
        <f>IF($A46&lt;=AL$178,'MissFill 1'!AK49,"")</f>
        <v>2498</v>
      </c>
      <c r="AM46" s="59">
        <f>IF($A46&lt;=AM$178,'MissFill 1'!AL49,"")</f>
        <v>448</v>
      </c>
      <c r="AN46" s="59">
        <f>IF($A46&lt;=AN$178,'MissFill 1'!AM49,"")</f>
        <v>522</v>
      </c>
      <c r="AO46" s="59">
        <f>IF($A46&lt;=AO$178,'MissFill 1'!AN49,"")</f>
        <v>839</v>
      </c>
      <c r="AP46" s="59">
        <f>IF($A46&lt;=AP$178,'MissFill 1'!AO49,"")</f>
        <v>2139</v>
      </c>
      <c r="AQ46" s="59">
        <f>IF($A46&lt;=AQ$178,'MissFill 1'!AP49,"")</f>
        <v>568</v>
      </c>
      <c r="AR46" s="59">
        <f>IF($A46&lt;=AR$178,'MissFill 1'!AQ49,"")</f>
        <v>396</v>
      </c>
      <c r="AS46" s="59">
        <f>IF($A46&lt;=AS$178,'MissFill 1'!AR49,"")</f>
        <v>112</v>
      </c>
      <c r="AT46" s="59">
        <f>IF($A46&lt;=AT$178,'MissFill 1'!AS49,"")</f>
        <v>1426</v>
      </c>
      <c r="AU46" s="59">
        <f>IF($A46&lt;=AU$178,'MissFill 1'!AT49,"")</f>
        <v>411</v>
      </c>
      <c r="AV46" s="59">
        <f>IF($A46&lt;=AV$178,'MissFill 1'!AU49,"")</f>
        <v>2118</v>
      </c>
      <c r="AW46" s="59">
        <f>IF($A46&lt;=AW$178,'MissFill 1'!AV49,"")</f>
        <v>281</v>
      </c>
      <c r="AX46" s="59">
        <f>IF($A46&lt;=AX$178,'MissFill 1'!AW49,"")</f>
        <v>727</v>
      </c>
    </row>
    <row r="47" spans="1:50" x14ac:dyDescent="0.25">
      <c r="A47" s="41">
        <v>44392</v>
      </c>
      <c r="B47" s="52">
        <v>196</v>
      </c>
      <c r="C47" s="59">
        <f>IF($A47&lt;=C$178,'MissFill 1'!B50,"")</f>
        <v>49</v>
      </c>
      <c r="D47" s="59">
        <f>IF($A47&lt;=D$178,'MissFill 1'!C50,"")</f>
        <v>77</v>
      </c>
      <c r="E47" s="59">
        <f>IF($A47&lt;=E$178,'MissFill 1'!D50,"")</f>
        <v>107</v>
      </c>
      <c r="F47" s="59">
        <f>IF($A47&lt;=F$178,'MissFill 1'!E50,"")</f>
        <v>757</v>
      </c>
      <c r="G47" s="59">
        <f>IF($A47&lt;=G$178,'MissFill 1'!F50,"")</f>
        <v>27</v>
      </c>
      <c r="H47" s="59">
        <f>IF($A47&lt;=H$178,'MissFill 1'!G50,"")</f>
        <v>479</v>
      </c>
      <c r="I47" s="59">
        <f>IF($A47&lt;=I$178,'MissFill 1'!H50,"")</f>
        <v>0</v>
      </c>
      <c r="J47" s="59">
        <f>IF($A47&lt;=J$178,'MissFill 1'!I50,"")</f>
        <v>124</v>
      </c>
      <c r="K47" s="59">
        <f>IF($A47&lt;=K$178,'MissFill 1'!J50,"")</f>
        <v>2102</v>
      </c>
      <c r="L47" s="59">
        <f>IF($A47&lt;=L$178,'MissFill 1'!K50,"")</f>
        <v>602</v>
      </c>
      <c r="M47" s="59">
        <f>IF($A47&lt;=M$178,'MissFill 1'!L50,"")</f>
        <v>140</v>
      </c>
      <c r="N47" s="59">
        <f>IF($A47&lt;=N$178,'MissFill 1'!M50,"")</f>
        <v>1</v>
      </c>
      <c r="O47" s="59">
        <f>IF($A47&lt;=O$178,'MissFill 1'!N50,"")</f>
        <v>1609</v>
      </c>
      <c r="P47" s="59">
        <f>IF($A47&lt;=P$178,'MissFill 1'!O50,"")</f>
        <v>3</v>
      </c>
      <c r="Q47" s="59">
        <f>IF($A47&lt;=Q$178,'MissFill 1'!P50,"")</f>
        <v>320</v>
      </c>
      <c r="R47" s="59">
        <f>IF($A47&lt;=R$178,'MissFill 1'!Q50,"")</f>
        <v>43</v>
      </c>
      <c r="S47" s="59">
        <f>IF($A47&lt;=S$178,'MissFill 1'!R50,"")</f>
        <v>851</v>
      </c>
      <c r="T47" s="59">
        <f>IF($A47&lt;=T$178,'MissFill 1'!S50,"")</f>
        <v>0</v>
      </c>
      <c r="U47" s="59">
        <f>IF($A47&lt;=U$178,'MissFill 1'!T50,"")</f>
        <v>605</v>
      </c>
      <c r="V47" s="59">
        <f>IF($A47&lt;=V$178,'MissFill 1'!U50,"")</f>
        <v>3097</v>
      </c>
      <c r="W47" s="59">
        <f>IF($A47&lt;=W$178,'MissFill 1'!V50,"")</f>
        <v>292</v>
      </c>
      <c r="X47" s="59">
        <f>IF($A47&lt;=X$178,'MissFill 1'!W50,"")</f>
        <v>786</v>
      </c>
      <c r="Y47" s="59">
        <f>IF($A47&lt;=Y$178,'MissFill 1'!X50,"")</f>
        <v>522</v>
      </c>
      <c r="Z47" s="59">
        <f>IF($A47&lt;=Z$178,'MissFill 1'!Y50,"")</f>
        <v>827</v>
      </c>
      <c r="AA47" s="59">
        <f>IF($A47&lt;=AA$178,'MissFill 1'!Z50,"")</f>
        <v>62</v>
      </c>
      <c r="AB47" s="59">
        <f>IF($A47&lt;=AB$178,'MissFill 1'!AA50,"")</f>
        <v>101</v>
      </c>
      <c r="AC47" s="59">
        <f>IF($A47&lt;=AC$178,'MissFill 1'!AB50,"")</f>
        <v>213</v>
      </c>
      <c r="AD47" s="59">
        <f>IF($A47&lt;=AD$178,'MissFill 1'!AC50,"")</f>
        <v>485</v>
      </c>
      <c r="AE47" s="59">
        <f>IF($A47&lt;=AE$178,'MissFill 1'!AD50,"")</f>
        <v>661</v>
      </c>
      <c r="AF47" s="59">
        <f>IF($A47&lt;=AF$178,'MissFill 1'!AE50,"")</f>
        <v>368</v>
      </c>
      <c r="AG47" s="59">
        <f>IF($A47&lt;=AG$178,'MissFill 1'!AF50,"")</f>
        <v>188</v>
      </c>
      <c r="AH47" s="59">
        <f>IF($A47&lt;=AH$178,'MissFill 1'!AG50,"")</f>
        <v>126</v>
      </c>
      <c r="AI47" s="59">
        <f>IF($A47&lt;=AI$178,'MissFill 1'!AH50,"")</f>
        <v>79</v>
      </c>
      <c r="AJ47" s="59">
        <f>IF($A47&lt;=AJ$178,'MissFill 1'!AI50,"")</f>
        <v>160</v>
      </c>
      <c r="AK47" s="59">
        <f>IF($A47&lt;=AK$178,'MissFill 1'!AJ50,"")</f>
        <v>741</v>
      </c>
      <c r="AL47" s="59">
        <f>IF($A47&lt;=AL$178,'MissFill 1'!AK50,"")</f>
        <v>2532</v>
      </c>
      <c r="AM47" s="59">
        <f>IF($A47&lt;=AM$178,'MissFill 1'!AL50,"")</f>
        <v>464</v>
      </c>
      <c r="AN47" s="59">
        <f>IF($A47&lt;=AN$178,'MissFill 1'!AM50,"")</f>
        <v>93</v>
      </c>
      <c r="AO47" s="59">
        <f>IF($A47&lt;=AO$178,'MissFill 1'!AN50,"")</f>
        <v>2029</v>
      </c>
      <c r="AP47" s="59">
        <f>IF($A47&lt;=AP$178,'MissFill 1'!AO50,"")</f>
        <v>965</v>
      </c>
      <c r="AQ47" s="59">
        <f>IF($A47&lt;=AQ$178,'MissFill 1'!AP50,"")</f>
        <v>556</v>
      </c>
      <c r="AR47" s="59">
        <f>IF($A47&lt;=AR$178,'MissFill 1'!AQ50,"")</f>
        <v>470</v>
      </c>
      <c r="AS47" s="59">
        <f>IF($A47&lt;=AS$178,'MissFill 1'!AR50,"")</f>
        <v>591</v>
      </c>
      <c r="AT47" s="59">
        <f>IF($A47&lt;=AT$178,'MissFill 1'!AS50,"")</f>
        <v>215</v>
      </c>
      <c r="AU47" s="59">
        <f>IF($A47&lt;=AU$178,'MissFill 1'!AT50,"")</f>
        <v>1689</v>
      </c>
      <c r="AV47" s="59">
        <f>IF($A47&lt;=AV$178,'MissFill 1'!AU50,"")</f>
        <v>2327</v>
      </c>
      <c r="AW47" s="59">
        <f>IF($A47&lt;=AW$178,'MissFill 1'!AV50,"")</f>
        <v>215</v>
      </c>
      <c r="AX47" s="59">
        <f>IF($A47&lt;=AX$178,'MissFill 1'!AW50,"")</f>
        <v>775</v>
      </c>
    </row>
    <row r="48" spans="1:50" x14ac:dyDescent="0.25">
      <c r="A48" s="41">
        <v>44393</v>
      </c>
      <c r="B48" s="52">
        <v>197</v>
      </c>
      <c r="C48" s="59">
        <f>IF($A48&lt;=C$178,'MissFill 1'!B51,"")</f>
        <v>35</v>
      </c>
      <c r="D48" s="59">
        <f>IF($A48&lt;=D$178,'MissFill 1'!C51,"")</f>
        <v>111</v>
      </c>
      <c r="E48" s="59">
        <f>IF($A48&lt;=E$178,'MissFill 1'!D51,"")</f>
        <v>1143</v>
      </c>
      <c r="F48" s="59">
        <f>IF($A48&lt;=F$178,'MissFill 1'!E51,"")</f>
        <v>358</v>
      </c>
      <c r="G48" s="59">
        <f>IF($A48&lt;=G$178,'MissFill 1'!F51,"")</f>
        <v>0</v>
      </c>
      <c r="H48" s="59">
        <f>IF($A48&lt;=H$178,'MissFill 1'!G51,"")</f>
        <v>42</v>
      </c>
      <c r="I48" s="59">
        <f>IF($A48&lt;=I$178,'MissFill 1'!H51,"")</f>
        <v>0</v>
      </c>
      <c r="J48" s="59">
        <f>IF($A48&lt;=J$178,'MissFill 1'!I51,"")</f>
        <v>5</v>
      </c>
      <c r="K48" s="59">
        <f>IF($A48&lt;=K$178,'MissFill 1'!J51,"")</f>
        <v>2025</v>
      </c>
      <c r="L48" s="59">
        <f>IF($A48&lt;=L$178,'MissFill 1'!K51,"")</f>
        <v>399</v>
      </c>
      <c r="M48" s="59">
        <f>IF($A48&lt;=M$178,'MissFill 1'!L51,"")</f>
        <v>116</v>
      </c>
      <c r="N48" s="59">
        <f>IF($A48&lt;=N$178,'MissFill 1'!M51,"")</f>
        <v>0</v>
      </c>
      <c r="O48" s="59">
        <f>IF($A48&lt;=O$178,'MissFill 1'!N51,"")</f>
        <v>3298</v>
      </c>
      <c r="P48" s="59">
        <f>IF($A48&lt;=P$178,'MissFill 1'!O51,"")</f>
        <v>3</v>
      </c>
      <c r="Q48" s="59">
        <f>IF($A48&lt;=Q$178,'MissFill 1'!P51,"")</f>
        <v>48</v>
      </c>
      <c r="R48" s="59">
        <f>IF($A48&lt;=R$178,'MissFill 1'!Q51,"")</f>
        <v>40</v>
      </c>
      <c r="S48" s="59">
        <f>IF($A48&lt;=S$178,'MissFill 1'!R51,"")</f>
        <v>248</v>
      </c>
      <c r="T48" s="59">
        <f>IF($A48&lt;=T$178,'MissFill 1'!S51,"")</f>
        <v>1</v>
      </c>
      <c r="U48" s="59">
        <f>IF($A48&lt;=U$178,'MissFill 1'!T51,"")</f>
        <v>164</v>
      </c>
      <c r="V48" s="59">
        <f>IF($A48&lt;=V$178,'MissFill 1'!U51,"")</f>
        <v>1843</v>
      </c>
      <c r="W48" s="59">
        <f>IF($A48&lt;=W$178,'MissFill 1'!V51,"")</f>
        <v>0</v>
      </c>
      <c r="X48" s="59">
        <f>IF($A48&lt;=X$178,'MissFill 1'!W51,"")</f>
        <v>781</v>
      </c>
      <c r="Y48" s="59">
        <f>IF($A48&lt;=Y$178,'MissFill 1'!X51,"")</f>
        <v>420</v>
      </c>
      <c r="Z48" s="59">
        <f>IF($A48&lt;=Z$178,'MissFill 1'!Y51,"")</f>
        <v>134</v>
      </c>
      <c r="AA48" s="59">
        <f>IF($A48&lt;=AA$178,'MissFill 1'!Z51,"")</f>
        <v>598</v>
      </c>
      <c r="AB48" s="59">
        <f>IF($A48&lt;=AB$178,'MissFill 1'!AA51,"")</f>
        <v>410</v>
      </c>
      <c r="AC48" s="59">
        <f>IF($A48&lt;=AC$178,'MissFill 1'!AB51,"")</f>
        <v>123</v>
      </c>
      <c r="AD48" s="59">
        <f>IF($A48&lt;=AD$178,'MissFill 1'!AC51,"")</f>
        <v>2201</v>
      </c>
      <c r="AE48" s="59">
        <f>IF($A48&lt;=AE$178,'MissFill 1'!AD51,"")</f>
        <v>321</v>
      </c>
      <c r="AF48" s="59">
        <f>IF($A48&lt;=AF$178,'MissFill 1'!AE51,"")</f>
        <v>244</v>
      </c>
      <c r="AG48" s="59">
        <f>IF($A48&lt;=AG$178,'MissFill 1'!AF51,"")</f>
        <v>128</v>
      </c>
      <c r="AH48" s="59">
        <f>IF($A48&lt;=AH$178,'MissFill 1'!AG51,"")</f>
        <v>236</v>
      </c>
      <c r="AI48" s="59">
        <f>IF($A48&lt;=AI$178,'MissFill 1'!AH51,"")</f>
        <v>54</v>
      </c>
      <c r="AJ48" s="59">
        <f>IF($A48&lt;=AJ$178,'MissFill 1'!AI51,"")</f>
        <v>0</v>
      </c>
      <c r="AK48" s="59">
        <f>IF($A48&lt;=AK$178,'MissFill 1'!AJ51,"")</f>
        <v>70</v>
      </c>
      <c r="AL48" s="59">
        <f>IF($A48&lt;=AL$178,'MissFill 1'!AK51,"")</f>
        <v>2067</v>
      </c>
      <c r="AM48" s="59">
        <f>IF($A48&lt;=AM$178,'MissFill 1'!AL51,"")</f>
        <v>278</v>
      </c>
      <c r="AN48" s="59">
        <f>IF($A48&lt;=AN$178,'MissFill 1'!AM51,"")</f>
        <v>396</v>
      </c>
      <c r="AO48" s="59">
        <f>IF($A48&lt;=AO$178,'MissFill 1'!AN51,"")</f>
        <v>1323</v>
      </c>
      <c r="AP48" s="59">
        <f>IF($A48&lt;=AP$178,'MissFill 1'!AO51,"")</f>
        <v>1274</v>
      </c>
      <c r="AQ48" s="59">
        <f>IF($A48&lt;=AQ$178,'MissFill 1'!AP51,"")</f>
        <v>211</v>
      </c>
      <c r="AR48" s="59">
        <f>IF($A48&lt;=AR$178,'MissFill 1'!AQ51,"")</f>
        <v>1431</v>
      </c>
      <c r="AS48" s="59">
        <f>IF($A48&lt;=AS$178,'MissFill 1'!AR51,"")</f>
        <v>478</v>
      </c>
      <c r="AT48" s="59">
        <f>IF($A48&lt;=AT$178,'MissFill 1'!AS51,"")</f>
        <v>806</v>
      </c>
      <c r="AU48" s="59">
        <f>IF($A48&lt;=AU$178,'MissFill 1'!AT51,"")</f>
        <v>629</v>
      </c>
      <c r="AV48" s="59">
        <f>IF($A48&lt;=AV$178,'MissFill 1'!AU51,"")</f>
        <v>2477</v>
      </c>
      <c r="AW48" s="59">
        <f>IF($A48&lt;=AW$178,'MissFill 1'!AV51,"")</f>
        <v>611</v>
      </c>
      <c r="AX48" s="59">
        <f>IF($A48&lt;=AX$178,'MissFill 1'!AW51,"")</f>
        <v>237</v>
      </c>
    </row>
    <row r="49" spans="1:50" x14ac:dyDescent="0.25">
      <c r="A49" s="41">
        <v>44394</v>
      </c>
      <c r="B49" s="52">
        <v>198</v>
      </c>
      <c r="C49" s="59">
        <f>IF($A49&lt;=C$178,'MissFill 1'!B52,"")</f>
        <v>51</v>
      </c>
      <c r="D49" s="59">
        <f>IF($A49&lt;=D$178,'MissFill 1'!C52,"")</f>
        <v>844</v>
      </c>
      <c r="E49" s="59">
        <f>IF($A49&lt;=E$178,'MissFill 1'!D52,"")</f>
        <v>1018</v>
      </c>
      <c r="F49" s="59">
        <f>IF($A49&lt;=F$178,'MissFill 1'!E52,"")</f>
        <v>218</v>
      </c>
      <c r="G49" s="59">
        <f>IF($A49&lt;=G$178,'MissFill 1'!F52,"")</f>
        <v>11</v>
      </c>
      <c r="H49" s="59">
        <f>IF($A49&lt;=H$178,'MissFill 1'!G52,"")</f>
        <v>166</v>
      </c>
      <c r="I49" s="59">
        <f>IF($A49&lt;=I$178,'MissFill 1'!H52,"")</f>
        <v>0</v>
      </c>
      <c r="J49" s="59">
        <f>IF($A49&lt;=J$178,'MissFill 1'!I52,"")</f>
        <v>1777</v>
      </c>
      <c r="K49" s="59">
        <f>IF($A49&lt;=K$178,'MissFill 1'!J52,"")</f>
        <v>1462</v>
      </c>
      <c r="L49" s="59">
        <f>IF($A49&lt;=L$178,'MissFill 1'!K52,"")</f>
        <v>847</v>
      </c>
      <c r="M49" s="59">
        <f>IF($A49&lt;=M$178,'MissFill 1'!L52,"")</f>
        <v>110</v>
      </c>
      <c r="N49" s="59">
        <f>IF($A49&lt;=N$178,'MissFill 1'!M52,"")</f>
        <v>31</v>
      </c>
      <c r="O49" s="59">
        <f>IF($A49&lt;=O$178,'MissFill 1'!N52,"")</f>
        <v>10</v>
      </c>
      <c r="P49" s="59">
        <f>IF($A49&lt;=P$178,'MissFill 1'!O52,"")</f>
        <v>267</v>
      </c>
      <c r="Q49" s="59">
        <f>IF($A49&lt;=Q$178,'MissFill 1'!P52,"")</f>
        <v>53</v>
      </c>
      <c r="R49" s="59">
        <f>IF($A49&lt;=R$178,'MissFill 1'!Q52,"")</f>
        <v>0</v>
      </c>
      <c r="S49" s="59">
        <f>IF($A49&lt;=S$178,'MissFill 1'!R52,"")</f>
        <v>2223</v>
      </c>
      <c r="T49" s="59">
        <f>IF($A49&lt;=T$178,'MissFill 1'!S52,"")</f>
        <v>18</v>
      </c>
      <c r="U49" s="59">
        <f>IF($A49&lt;=U$178,'MissFill 1'!T52,"")</f>
        <v>834</v>
      </c>
      <c r="V49" s="59">
        <f>IF($A49&lt;=V$178,'MissFill 1'!U52,"")</f>
        <v>2228</v>
      </c>
      <c r="W49" s="59">
        <f>IF($A49&lt;=W$178,'MissFill 1'!V52,"")</f>
        <v>86</v>
      </c>
      <c r="X49" s="59">
        <f>IF($A49&lt;=X$178,'MissFill 1'!W52,"")</f>
        <v>1207</v>
      </c>
      <c r="Y49" s="59">
        <f>IF($A49&lt;=Y$178,'MissFill 1'!X52,"")</f>
        <v>255</v>
      </c>
      <c r="Z49" s="59">
        <f>IF($A49&lt;=Z$178,'MissFill 1'!Y52,"")</f>
        <v>39</v>
      </c>
      <c r="AA49" s="59">
        <f>IF($A49&lt;=AA$178,'MissFill 1'!Z52,"")</f>
        <v>1230</v>
      </c>
      <c r="AB49" s="59">
        <f>IF($A49&lt;=AB$178,'MissFill 1'!AA52,"")</f>
        <v>771</v>
      </c>
      <c r="AC49" s="59">
        <f>IF($A49&lt;=AC$178,'MissFill 1'!AB52,"")</f>
        <v>410</v>
      </c>
      <c r="AD49" s="59">
        <f>IF($A49&lt;=AD$178,'MissFill 1'!AC52,"")</f>
        <v>621</v>
      </c>
      <c r="AE49" s="59">
        <f>IF($A49&lt;=AE$178,'MissFill 1'!AD52,"")</f>
        <v>516</v>
      </c>
      <c r="AF49" s="59">
        <f>IF($A49&lt;=AF$178,'MissFill 1'!AE52,"")</f>
        <v>54</v>
      </c>
      <c r="AG49" s="59">
        <f>IF($A49&lt;=AG$178,'MissFill 1'!AF52,"")</f>
        <v>1626</v>
      </c>
      <c r="AH49" s="59">
        <f>IF($A49&lt;=AH$178,'MissFill 1'!AG52,"")</f>
        <v>299</v>
      </c>
      <c r="AI49" s="59">
        <f>IF($A49&lt;=AI$178,'MissFill 1'!AH52,"")</f>
        <v>0</v>
      </c>
      <c r="AJ49" s="59">
        <f>IF($A49&lt;=AJ$178,'MissFill 1'!AI52,"")</f>
        <v>10</v>
      </c>
      <c r="AK49" s="59">
        <f>IF($A49&lt;=AK$178,'MissFill 1'!AJ52,"")</f>
        <v>17</v>
      </c>
      <c r="AL49" s="59">
        <f>IF($A49&lt;=AL$178,'MissFill 1'!AK52,"")</f>
        <v>2576</v>
      </c>
      <c r="AM49" s="59">
        <f>IF($A49&lt;=AM$178,'MissFill 1'!AL52,"")</f>
        <v>977</v>
      </c>
      <c r="AN49" s="59">
        <f>IF($A49&lt;=AN$178,'MissFill 1'!AM52,"")</f>
        <v>194</v>
      </c>
      <c r="AO49" s="59">
        <f>IF($A49&lt;=AO$178,'MissFill 1'!AN52,"")</f>
        <v>685</v>
      </c>
      <c r="AP49" s="59">
        <f>IF($A49&lt;=AP$178,'MissFill 1'!AO52,"")</f>
        <v>641</v>
      </c>
      <c r="AQ49" s="59">
        <f>IF($A49&lt;=AQ$178,'MissFill 1'!AP52,"")</f>
        <v>540</v>
      </c>
      <c r="AR49" s="59">
        <f>IF($A49&lt;=AR$178,'MissFill 1'!AQ52,"")</f>
        <v>1143</v>
      </c>
      <c r="AS49" s="59">
        <f>IF($A49&lt;=AS$178,'MissFill 1'!AR52,"")</f>
        <v>330</v>
      </c>
      <c r="AT49" s="59">
        <f>IF($A49&lt;=AT$178,'MissFill 1'!AS52,"")</f>
        <v>395</v>
      </c>
      <c r="AU49" s="59">
        <f>IF($A49&lt;=AU$178,'MissFill 1'!AT52,"")</f>
        <v>1251</v>
      </c>
      <c r="AV49" s="59">
        <f>IF($A49&lt;=AV$178,'MissFill 1'!AU52,"")</f>
        <v>1133</v>
      </c>
      <c r="AW49" s="59">
        <f>IF($A49&lt;=AW$178,'MissFill 1'!AV52,"")</f>
        <v>634</v>
      </c>
      <c r="AX49" s="59">
        <f>IF($A49&lt;=AX$178,'MissFill 1'!AW52,"")</f>
        <v>674</v>
      </c>
    </row>
    <row r="50" spans="1:50" x14ac:dyDescent="0.25">
      <c r="A50" s="41">
        <v>44395</v>
      </c>
      <c r="B50" s="52">
        <v>199</v>
      </c>
      <c r="C50" s="59">
        <f>IF($A50&lt;=C$178,'MissFill 1'!B53,"")</f>
        <v>420</v>
      </c>
      <c r="D50" s="59">
        <f>IF($A50&lt;=D$178,'MissFill 1'!C53,"")</f>
        <v>155</v>
      </c>
      <c r="E50" s="59">
        <f>IF($A50&lt;=E$178,'MissFill 1'!D53,"")</f>
        <v>535</v>
      </c>
      <c r="F50" s="59">
        <f>IF($A50&lt;=F$178,'MissFill 1'!E53,"")</f>
        <v>23</v>
      </c>
      <c r="G50" s="59">
        <f>IF($A50&lt;=G$178,'MissFill 1'!F53,"")</f>
        <v>366</v>
      </c>
      <c r="H50" s="59">
        <f>IF($A50&lt;=H$178,'MissFill 1'!G53,"")</f>
        <v>139</v>
      </c>
      <c r="I50" s="59">
        <f>IF($A50&lt;=I$178,'MissFill 1'!H53,"")</f>
        <v>6</v>
      </c>
      <c r="J50" s="59">
        <f>IF($A50&lt;=J$178,'MissFill 1'!I53,"")</f>
        <v>1382</v>
      </c>
      <c r="K50" s="59">
        <f>IF($A50&lt;=K$178,'MissFill 1'!J53,"")</f>
        <v>17</v>
      </c>
      <c r="L50" s="59">
        <f>IF($A50&lt;=L$178,'MissFill 1'!K53,"")</f>
        <v>121</v>
      </c>
      <c r="M50" s="59">
        <f>IF($A50&lt;=M$178,'MissFill 1'!L53,"")</f>
        <v>131</v>
      </c>
      <c r="N50" s="59">
        <f>IF($A50&lt;=N$178,'MissFill 1'!M53,"")</f>
        <v>223</v>
      </c>
      <c r="O50" s="59">
        <f>IF($A50&lt;=O$178,'MissFill 1'!N53,"")</f>
        <v>0</v>
      </c>
      <c r="P50" s="59">
        <f>IF($A50&lt;=P$178,'MissFill 1'!O53,"")</f>
        <v>670</v>
      </c>
      <c r="Q50" s="59">
        <f>IF($A50&lt;=Q$178,'MissFill 1'!P53,"")</f>
        <v>340</v>
      </c>
      <c r="R50" s="59">
        <f>IF($A50&lt;=R$178,'MissFill 1'!Q53,"")</f>
        <v>5</v>
      </c>
      <c r="S50" s="59">
        <f>IF($A50&lt;=S$178,'MissFill 1'!R53,"")</f>
        <v>2008</v>
      </c>
      <c r="T50" s="59">
        <f>IF($A50&lt;=T$178,'MissFill 1'!S53,"")</f>
        <v>48</v>
      </c>
      <c r="U50" s="59">
        <f>IF($A50&lt;=U$178,'MissFill 1'!T53,"")</f>
        <v>1007</v>
      </c>
      <c r="V50" s="59">
        <f>IF($A50&lt;=V$178,'MissFill 1'!U53,"")</f>
        <v>1136</v>
      </c>
      <c r="W50" s="59">
        <f>IF($A50&lt;=W$178,'MissFill 1'!V53,"")</f>
        <v>23</v>
      </c>
      <c r="X50" s="59">
        <f>IF($A50&lt;=X$178,'MissFill 1'!W53,"")</f>
        <v>758</v>
      </c>
      <c r="Y50" s="59">
        <f>IF($A50&lt;=Y$178,'MissFill 1'!X53,"")</f>
        <v>129</v>
      </c>
      <c r="Z50" s="59">
        <f>IF($A50&lt;=Z$178,'MissFill 1'!Y53,"")</f>
        <v>12</v>
      </c>
      <c r="AA50" s="59">
        <f>IF($A50&lt;=AA$178,'MissFill 1'!Z53,"")</f>
        <v>1358</v>
      </c>
      <c r="AB50" s="59">
        <f>IF($A50&lt;=AB$178,'MissFill 1'!AA53,"")</f>
        <v>60</v>
      </c>
      <c r="AC50" s="59">
        <f>IF($A50&lt;=AC$178,'MissFill 1'!AB53,"")</f>
        <v>740</v>
      </c>
      <c r="AD50" s="59">
        <f>IF($A50&lt;=AD$178,'MissFill 1'!AC53,"")</f>
        <v>467</v>
      </c>
      <c r="AE50" s="59">
        <f>IF($A50&lt;=AE$178,'MissFill 1'!AD53,"")</f>
        <v>406</v>
      </c>
      <c r="AF50" s="59">
        <f>IF($A50&lt;=AF$178,'MissFill 1'!AE53,"")</f>
        <v>355</v>
      </c>
      <c r="AG50" s="59">
        <f>IF($A50&lt;=AG$178,'MissFill 1'!AF53,"")</f>
        <v>1717</v>
      </c>
      <c r="AH50" s="59">
        <f>IF($A50&lt;=AH$178,'MissFill 1'!AG53,"")</f>
        <v>174</v>
      </c>
      <c r="AI50" s="59">
        <f>IF($A50&lt;=AI$178,'MissFill 1'!AH53,"")</f>
        <v>494</v>
      </c>
      <c r="AJ50" s="59">
        <f>IF($A50&lt;=AJ$178,'MissFill 1'!AI53,"")</f>
        <v>0</v>
      </c>
      <c r="AK50" s="59">
        <f>IF($A50&lt;=AK$178,'MissFill 1'!AJ53,"")</f>
        <v>267</v>
      </c>
      <c r="AL50" s="59">
        <f>IF($A50&lt;=AL$178,'MissFill 1'!AK53,"")</f>
        <v>3039</v>
      </c>
      <c r="AM50" s="59">
        <f>IF($A50&lt;=AM$178,'MissFill 1'!AL53,"")</f>
        <v>485</v>
      </c>
      <c r="AN50" s="59">
        <f>IF($A50&lt;=AN$178,'MissFill 1'!AM53,"")</f>
        <v>715</v>
      </c>
      <c r="AO50" s="59">
        <f>IF($A50&lt;=AO$178,'MissFill 1'!AN53,"")</f>
        <v>1043</v>
      </c>
      <c r="AP50" s="59">
        <f>IF($A50&lt;=AP$178,'MissFill 1'!AO53,"")</f>
        <v>710</v>
      </c>
      <c r="AQ50" s="59">
        <f>IF($A50&lt;=AQ$178,'MissFill 1'!AP53,"")</f>
        <v>806</v>
      </c>
      <c r="AR50" s="59">
        <f>IF($A50&lt;=AR$178,'MissFill 1'!AQ53,"")</f>
        <v>1675</v>
      </c>
      <c r="AS50" s="59">
        <f>IF($A50&lt;=AS$178,'MissFill 1'!AR53,"")</f>
        <v>59</v>
      </c>
      <c r="AT50" s="59">
        <f>IF($A50&lt;=AT$178,'MissFill 1'!AS53,"")</f>
        <v>1376</v>
      </c>
      <c r="AU50" s="59">
        <f>IF($A50&lt;=AU$178,'MissFill 1'!AT53,"")</f>
        <v>1509</v>
      </c>
      <c r="AV50" s="59">
        <f>IF($A50&lt;=AV$178,'MissFill 1'!AU53,"")</f>
        <v>1713</v>
      </c>
      <c r="AW50" s="59">
        <f>IF($A50&lt;=AW$178,'MissFill 1'!AV53,"")</f>
        <v>549</v>
      </c>
      <c r="AX50" s="59">
        <f>IF($A50&lt;=AX$178,'MissFill 1'!AW53,"")</f>
        <v>476</v>
      </c>
    </row>
    <row r="51" spans="1:50" x14ac:dyDescent="0.25">
      <c r="A51" s="41">
        <v>44396</v>
      </c>
      <c r="B51" s="52">
        <v>200</v>
      </c>
      <c r="C51" s="59">
        <f>IF($A51&lt;=C$178,'MissFill 1'!B54,"")</f>
        <v>45</v>
      </c>
      <c r="D51" s="59">
        <f>IF($A51&lt;=D$178,'MissFill 1'!C54,"")</f>
        <v>23</v>
      </c>
      <c r="E51" s="59">
        <f>IF($A51&lt;=E$178,'MissFill 1'!D54,"")</f>
        <v>377</v>
      </c>
      <c r="F51" s="59">
        <f>IF($A51&lt;=F$178,'MissFill 1'!E54,"")</f>
        <v>116</v>
      </c>
      <c r="G51" s="59">
        <f>IF($A51&lt;=G$178,'MissFill 1'!F54,"")</f>
        <v>72</v>
      </c>
      <c r="H51" s="59">
        <f>IF($A51&lt;=H$178,'MissFill 1'!G54,"")</f>
        <v>178</v>
      </c>
      <c r="I51" s="59">
        <f>IF($A51&lt;=I$178,'MissFill 1'!H54,"")</f>
        <v>201</v>
      </c>
      <c r="J51" s="59">
        <f>IF($A51&lt;=J$178,'MissFill 1'!I54,"")</f>
        <v>4067</v>
      </c>
      <c r="K51" s="59">
        <f>IF($A51&lt;=K$178,'MissFill 1'!J54,"")</f>
        <v>2246</v>
      </c>
      <c r="L51" s="59">
        <f>IF($A51&lt;=L$178,'MissFill 1'!K54,"")</f>
        <v>215</v>
      </c>
      <c r="M51" s="59">
        <f>IF($A51&lt;=M$178,'MissFill 1'!L54,"")</f>
        <v>335</v>
      </c>
      <c r="N51" s="59">
        <f>IF($A51&lt;=N$178,'MissFill 1'!M54,"")</f>
        <v>1174</v>
      </c>
      <c r="O51" s="59">
        <f>IF($A51&lt;=O$178,'MissFill 1'!N54,"")</f>
        <v>4591</v>
      </c>
      <c r="P51" s="59">
        <f>IF($A51&lt;=P$178,'MissFill 1'!O54,"")</f>
        <v>572</v>
      </c>
      <c r="Q51" s="59">
        <f>IF($A51&lt;=Q$178,'MissFill 1'!P54,"")</f>
        <v>344</v>
      </c>
      <c r="R51" s="59">
        <f>IF($A51&lt;=R$178,'MissFill 1'!Q54,"")</f>
        <v>0</v>
      </c>
      <c r="S51" s="59">
        <f>IF($A51&lt;=S$178,'MissFill 1'!R54,"")</f>
        <v>1279</v>
      </c>
      <c r="T51" s="59">
        <f>IF($A51&lt;=T$178,'MissFill 1'!S54,"")</f>
        <v>169</v>
      </c>
      <c r="U51" s="59">
        <f>IF($A51&lt;=U$178,'MissFill 1'!T54,"")</f>
        <v>2613</v>
      </c>
      <c r="V51" s="59">
        <f>IF($A51&lt;=V$178,'MissFill 1'!U54,"")</f>
        <v>1093</v>
      </c>
      <c r="W51" s="59">
        <f>IF($A51&lt;=W$178,'MissFill 1'!V54,"")</f>
        <v>40</v>
      </c>
      <c r="X51" s="59">
        <f>IF($A51&lt;=X$178,'MissFill 1'!W54,"")</f>
        <v>2252</v>
      </c>
      <c r="Y51" s="59">
        <f>IF($A51&lt;=Y$178,'MissFill 1'!X54,"")</f>
        <v>373</v>
      </c>
      <c r="Z51" s="59">
        <f>IF($A51&lt;=Z$178,'MissFill 1'!Y54,"")</f>
        <v>0</v>
      </c>
      <c r="AA51" s="59">
        <f>IF($A51&lt;=AA$178,'MissFill 1'!Z54,"")</f>
        <v>1076</v>
      </c>
      <c r="AB51" s="59">
        <f>IF($A51&lt;=AB$178,'MissFill 1'!AA54,"")</f>
        <v>604</v>
      </c>
      <c r="AC51" s="59">
        <f>IF($A51&lt;=AC$178,'MissFill 1'!AB54,"")</f>
        <v>176</v>
      </c>
      <c r="AD51" s="59">
        <f>IF($A51&lt;=AD$178,'MissFill 1'!AC54,"")</f>
        <v>697</v>
      </c>
      <c r="AE51" s="59">
        <f>IF($A51&lt;=AE$178,'MissFill 1'!AD54,"")</f>
        <v>784</v>
      </c>
      <c r="AF51" s="59">
        <f>IF($A51&lt;=AF$178,'MissFill 1'!AE54,"")</f>
        <v>961</v>
      </c>
      <c r="AG51" s="59">
        <f>IF($A51&lt;=AG$178,'MissFill 1'!AF54,"")</f>
        <v>1340</v>
      </c>
      <c r="AH51" s="59">
        <f>IF($A51&lt;=AH$178,'MissFill 1'!AG54,"")</f>
        <v>537</v>
      </c>
      <c r="AI51" s="59">
        <f>IF($A51&lt;=AI$178,'MissFill 1'!AH54,"")</f>
        <v>559</v>
      </c>
      <c r="AJ51" s="59">
        <f>IF($A51&lt;=AJ$178,'MissFill 1'!AI54,"")</f>
        <v>12</v>
      </c>
      <c r="AK51" s="59">
        <f>IF($A51&lt;=AK$178,'MissFill 1'!AJ54,"")</f>
        <v>259</v>
      </c>
      <c r="AL51" s="59">
        <f>IF($A51&lt;=AL$178,'MissFill 1'!AK54,"")</f>
        <v>3338</v>
      </c>
      <c r="AM51" s="59">
        <f>IF($A51&lt;=AM$178,'MissFill 1'!AL54,"")</f>
        <v>849</v>
      </c>
      <c r="AN51" s="59">
        <f>IF($A51&lt;=AN$178,'MissFill 1'!AM54,"")</f>
        <v>298</v>
      </c>
      <c r="AO51" s="59">
        <f>IF($A51&lt;=AO$178,'MissFill 1'!AN54,"")</f>
        <v>757</v>
      </c>
      <c r="AP51" s="59">
        <f>IF($A51&lt;=AP$178,'MissFill 1'!AO54,"")</f>
        <v>1959</v>
      </c>
      <c r="AQ51" s="59">
        <f>IF($A51&lt;=AQ$178,'MissFill 1'!AP54,"")</f>
        <v>1886</v>
      </c>
      <c r="AR51" s="59">
        <f>IF($A51&lt;=AR$178,'MissFill 1'!AQ54,"")</f>
        <v>183</v>
      </c>
      <c r="AS51" s="59">
        <f>IF($A51&lt;=AS$178,'MissFill 1'!AR54,"")</f>
        <v>787</v>
      </c>
      <c r="AT51" s="59">
        <f>IF($A51&lt;=AT$178,'MissFill 1'!AS54,"")</f>
        <v>108</v>
      </c>
      <c r="AU51" s="59">
        <f>IF($A51&lt;=AU$178,'MissFill 1'!AT54,"")</f>
        <v>1125</v>
      </c>
      <c r="AV51" s="59">
        <f>IF($A51&lt;=AV$178,'MissFill 1'!AU54,"")</f>
        <v>705</v>
      </c>
      <c r="AW51" s="59">
        <f>IF($A51&lt;=AW$178,'MissFill 1'!AV54,"")</f>
        <v>448</v>
      </c>
      <c r="AX51" s="59">
        <f>IF($A51&lt;=AX$178,'MissFill 1'!AW54,"")</f>
        <v>359</v>
      </c>
    </row>
    <row r="52" spans="1:50" x14ac:dyDescent="0.25">
      <c r="A52" s="41">
        <v>44397</v>
      </c>
      <c r="B52" s="52">
        <v>201</v>
      </c>
      <c r="C52" s="59">
        <f>IF($A52&lt;=C$178,'MissFill 1'!B55,"")</f>
        <v>549</v>
      </c>
      <c r="D52" s="59">
        <f>IF($A52&lt;=D$178,'MissFill 1'!C55,"")</f>
        <v>249</v>
      </c>
      <c r="E52" s="59">
        <f>IF($A52&lt;=E$178,'MissFill 1'!D55,"")</f>
        <v>46</v>
      </c>
      <c r="F52" s="59">
        <f>IF($A52&lt;=F$178,'MissFill 1'!E55,"")</f>
        <v>239</v>
      </c>
      <c r="G52" s="59">
        <f>IF($A52&lt;=G$178,'MissFill 1'!F55,"")</f>
        <v>6</v>
      </c>
      <c r="H52" s="59">
        <f>IF($A52&lt;=H$178,'MissFill 1'!G55,"")</f>
        <v>1111</v>
      </c>
      <c r="I52" s="59">
        <f>IF($A52&lt;=I$178,'MissFill 1'!H55,"")</f>
        <v>122</v>
      </c>
      <c r="J52" s="59">
        <f>IF($A52&lt;=J$178,'MissFill 1'!I55,"")</f>
        <v>1765</v>
      </c>
      <c r="K52" s="59">
        <f>IF($A52&lt;=K$178,'MissFill 1'!J55,"")</f>
        <v>659</v>
      </c>
      <c r="L52" s="59">
        <f>IF($A52&lt;=L$178,'MissFill 1'!K55,"")</f>
        <v>745</v>
      </c>
      <c r="M52" s="59">
        <f>IF($A52&lt;=M$178,'MissFill 1'!L55,"")</f>
        <v>116</v>
      </c>
      <c r="N52" s="59">
        <f>IF($A52&lt;=N$178,'MissFill 1'!M55,"")</f>
        <v>525</v>
      </c>
      <c r="O52" s="59">
        <f>IF($A52&lt;=O$178,'MissFill 1'!N55,"")</f>
        <v>1408</v>
      </c>
      <c r="P52" s="59">
        <f>IF($A52&lt;=P$178,'MissFill 1'!O55,"")</f>
        <v>1070</v>
      </c>
      <c r="Q52" s="59">
        <f>IF($A52&lt;=Q$178,'MissFill 1'!P55,"")</f>
        <v>36</v>
      </c>
      <c r="R52" s="59">
        <f>IF($A52&lt;=R$178,'MissFill 1'!Q55,"")</f>
        <v>0</v>
      </c>
      <c r="S52" s="59">
        <f>IF($A52&lt;=S$178,'MissFill 1'!R55,"")</f>
        <v>560</v>
      </c>
      <c r="T52" s="59">
        <f>IF($A52&lt;=T$178,'MissFill 1'!S55,"")</f>
        <v>168</v>
      </c>
      <c r="U52" s="59">
        <f>IF($A52&lt;=U$178,'MissFill 1'!T55,"")</f>
        <v>845</v>
      </c>
      <c r="V52" s="59">
        <f>IF($A52&lt;=V$178,'MissFill 1'!U55,"")</f>
        <v>142</v>
      </c>
      <c r="W52" s="59">
        <f>IF($A52&lt;=W$178,'MissFill 1'!V55,"")</f>
        <v>22</v>
      </c>
      <c r="X52" s="59">
        <f>IF($A52&lt;=X$178,'MissFill 1'!W55,"")</f>
        <v>819</v>
      </c>
      <c r="Y52" s="59">
        <f>IF($A52&lt;=Y$178,'MissFill 1'!X55,"")</f>
        <v>1716</v>
      </c>
      <c r="Z52" s="59">
        <f>IF($A52&lt;=Z$178,'MissFill 1'!Y55,"")</f>
        <v>0</v>
      </c>
      <c r="AA52" s="59">
        <f>IF($A52&lt;=AA$178,'MissFill 1'!Z55,"")</f>
        <v>1324</v>
      </c>
      <c r="AB52" s="59">
        <f>IF($A52&lt;=AB$178,'MissFill 1'!AA55,"")</f>
        <v>131</v>
      </c>
      <c r="AC52" s="59">
        <f>IF($A52&lt;=AC$178,'MissFill 1'!AB55,"")</f>
        <v>242</v>
      </c>
      <c r="AD52" s="59">
        <f>IF($A52&lt;=AD$178,'MissFill 1'!AC55,"")</f>
        <v>1247</v>
      </c>
      <c r="AE52" s="59">
        <f>IF($A52&lt;=AE$178,'MissFill 1'!AD55,"")</f>
        <v>1148</v>
      </c>
      <c r="AF52" s="59">
        <f>IF($A52&lt;=AF$178,'MissFill 1'!AE55,"")</f>
        <v>41</v>
      </c>
      <c r="AG52" s="59">
        <f>IF($A52&lt;=AG$178,'MissFill 1'!AF55,"")</f>
        <v>211</v>
      </c>
      <c r="AH52" s="59">
        <f>IF($A52&lt;=AH$178,'MissFill 1'!AG55,"")</f>
        <v>550</v>
      </c>
      <c r="AI52" s="59">
        <f>IF($A52&lt;=AI$178,'MissFill 1'!AH55,"")</f>
        <v>215</v>
      </c>
      <c r="AJ52" s="59">
        <f>IF($A52&lt;=AJ$178,'MissFill 1'!AI55,"")</f>
        <v>46</v>
      </c>
      <c r="AK52" s="59">
        <f>IF($A52&lt;=AK$178,'MissFill 1'!AJ55,"")</f>
        <v>181</v>
      </c>
      <c r="AL52" s="59">
        <f>IF($A52&lt;=AL$178,'MissFill 1'!AK55,"")</f>
        <v>2959</v>
      </c>
      <c r="AM52" s="59">
        <f>IF($A52&lt;=AM$178,'MissFill 1'!AL55,"")</f>
        <v>1137</v>
      </c>
      <c r="AN52" s="59">
        <f>IF($A52&lt;=AN$178,'MissFill 1'!AM55,"")</f>
        <v>516</v>
      </c>
      <c r="AO52" s="59">
        <f>IF($A52&lt;=AO$178,'MissFill 1'!AN55,"")</f>
        <v>784</v>
      </c>
      <c r="AP52" s="59">
        <f>IF($A52&lt;=AP$178,'MissFill 1'!AO55,"")</f>
        <v>837</v>
      </c>
      <c r="AQ52" s="59">
        <f>IF($A52&lt;=AQ$178,'MissFill 1'!AP55,"")</f>
        <v>842</v>
      </c>
      <c r="AR52" s="59">
        <f>IF($A52&lt;=AR$178,'MissFill 1'!AQ55,"")</f>
        <v>332</v>
      </c>
      <c r="AS52" s="59">
        <f>IF($A52&lt;=AS$178,'MissFill 1'!AR55,"")</f>
        <v>855</v>
      </c>
      <c r="AT52" s="59">
        <f>IF($A52&lt;=AT$178,'MissFill 1'!AS55,"")</f>
        <v>378</v>
      </c>
      <c r="AU52" s="59">
        <f>IF($A52&lt;=AU$178,'MissFill 1'!AT55,"")</f>
        <v>1411</v>
      </c>
      <c r="AV52" s="59">
        <f>IF($A52&lt;=AV$178,'MissFill 1'!AU55,"")</f>
        <v>2106</v>
      </c>
      <c r="AW52" s="59">
        <f>IF($A52&lt;=AW$178,'MissFill 1'!AV55,"")</f>
        <v>415</v>
      </c>
      <c r="AX52" s="59">
        <f>IF($A52&lt;=AX$178,'MissFill 1'!AW55,"")</f>
        <v>326</v>
      </c>
    </row>
    <row r="53" spans="1:50" x14ac:dyDescent="0.25">
      <c r="A53" s="41">
        <v>44398</v>
      </c>
      <c r="B53" s="52">
        <v>202</v>
      </c>
      <c r="C53" s="59">
        <f>IF($A53&lt;=C$178,'MissFill 1'!B56,"")</f>
        <v>63</v>
      </c>
      <c r="D53" s="59">
        <f>IF($A53&lt;=D$178,'MissFill 1'!C56,"")</f>
        <v>551</v>
      </c>
      <c r="E53" s="59">
        <f>IF($A53&lt;=E$178,'MissFill 1'!D56,"")</f>
        <v>1179</v>
      </c>
      <c r="F53" s="59">
        <f>IF($A53&lt;=F$178,'MissFill 1'!E56,"")</f>
        <v>519</v>
      </c>
      <c r="G53" s="59">
        <f>IF($A53&lt;=G$178,'MissFill 1'!F56,"")</f>
        <v>0</v>
      </c>
      <c r="H53" s="59">
        <f>IF($A53&lt;=H$178,'MissFill 1'!G56,"")</f>
        <v>45</v>
      </c>
      <c r="I53" s="59">
        <f>IF($A53&lt;=I$178,'MissFill 1'!H56,"")</f>
        <v>70</v>
      </c>
      <c r="J53" s="59">
        <f>IF($A53&lt;=J$178,'MissFill 1'!I56,"")</f>
        <v>1779</v>
      </c>
      <c r="K53" s="59">
        <f>IF($A53&lt;=K$178,'MissFill 1'!J56,"")</f>
        <v>65</v>
      </c>
      <c r="L53" s="59">
        <f>IF($A53&lt;=L$178,'MissFill 1'!K56,"")</f>
        <v>282</v>
      </c>
      <c r="M53" s="59">
        <f>IF($A53&lt;=M$178,'MissFill 1'!L56,"")</f>
        <v>26</v>
      </c>
      <c r="N53" s="59">
        <f>IF($A53&lt;=N$178,'MissFill 1'!M56,"")</f>
        <v>179</v>
      </c>
      <c r="O53" s="59">
        <f>IF($A53&lt;=O$178,'MissFill 1'!N56,"")</f>
        <v>806</v>
      </c>
      <c r="P53" s="59">
        <f>IF($A53&lt;=P$178,'MissFill 1'!O56,"")</f>
        <v>695</v>
      </c>
      <c r="Q53" s="59">
        <f>IF($A53&lt;=Q$178,'MissFill 1'!P56,"")</f>
        <v>123</v>
      </c>
      <c r="R53" s="59">
        <f>IF($A53&lt;=R$178,'MissFill 1'!Q56,"")</f>
        <v>0</v>
      </c>
      <c r="S53" s="59">
        <f>IF($A53&lt;=S$178,'MissFill 1'!R56,"")</f>
        <v>703</v>
      </c>
      <c r="T53" s="59">
        <f>IF($A53&lt;=T$178,'MissFill 1'!S56,"")</f>
        <v>106</v>
      </c>
      <c r="U53" s="59">
        <f>IF($A53&lt;=U$178,'MissFill 1'!T56,"")</f>
        <v>1604</v>
      </c>
      <c r="V53" s="59">
        <f>IF($A53&lt;=V$178,'MissFill 1'!U56,"")</f>
        <v>28</v>
      </c>
      <c r="W53" s="59">
        <f>IF($A53&lt;=W$178,'MissFill 1'!V56,"")</f>
        <v>37</v>
      </c>
      <c r="X53" s="59">
        <f>IF($A53&lt;=X$178,'MissFill 1'!W56,"")</f>
        <v>286</v>
      </c>
      <c r="Y53" s="59">
        <f>IF($A53&lt;=Y$178,'MissFill 1'!X56,"")</f>
        <v>765</v>
      </c>
      <c r="Z53" s="59">
        <f>IF($A53&lt;=Z$178,'MissFill 1'!Y56,"")</f>
        <v>15</v>
      </c>
      <c r="AA53" s="59">
        <f>IF($A53&lt;=AA$178,'MissFill 1'!Z56,"")</f>
        <v>1585</v>
      </c>
      <c r="AB53" s="59">
        <f>IF($A53&lt;=AB$178,'MissFill 1'!AA56,"")</f>
        <v>1127</v>
      </c>
      <c r="AC53" s="59">
        <f>IF($A53&lt;=AC$178,'MissFill 1'!AB56,"")</f>
        <v>325</v>
      </c>
      <c r="AD53" s="59">
        <f>IF($A53&lt;=AD$178,'MissFill 1'!AC56,"")</f>
        <v>565</v>
      </c>
      <c r="AE53" s="59">
        <f>IF($A53&lt;=AE$178,'MissFill 1'!AD56,"")</f>
        <v>480</v>
      </c>
      <c r="AF53" s="59">
        <f>IF($A53&lt;=AF$178,'MissFill 1'!AE56,"")</f>
        <v>313</v>
      </c>
      <c r="AG53" s="59">
        <f>IF($A53&lt;=AG$178,'MissFill 1'!AF56,"")</f>
        <v>2320</v>
      </c>
      <c r="AH53" s="59">
        <f>IF($A53&lt;=AH$178,'MissFill 1'!AG56,"")</f>
        <v>326</v>
      </c>
      <c r="AI53" s="59">
        <f>IF($A53&lt;=AI$178,'MissFill 1'!AH56,"")</f>
        <v>740</v>
      </c>
      <c r="AJ53" s="59">
        <f>IF($A53&lt;=AJ$178,'MissFill 1'!AI56,"")</f>
        <v>34</v>
      </c>
      <c r="AK53" s="59">
        <f>IF($A53&lt;=AK$178,'MissFill 1'!AJ56,"")</f>
        <v>179</v>
      </c>
      <c r="AL53" s="59">
        <f>IF($A53&lt;=AL$178,'MissFill 1'!AK56,"")</f>
        <v>1645</v>
      </c>
      <c r="AM53" s="59">
        <f>IF($A53&lt;=AM$178,'MissFill 1'!AL56,"")</f>
        <v>937</v>
      </c>
      <c r="AN53" s="59">
        <f>IF($A53&lt;=AN$178,'MissFill 1'!AM56,"")</f>
        <v>519</v>
      </c>
      <c r="AO53" s="59">
        <f>IF($A53&lt;=AO$178,'MissFill 1'!AN56,"")</f>
        <v>1067</v>
      </c>
      <c r="AP53" s="59">
        <f>IF($A53&lt;=AP$178,'MissFill 1'!AO56,"")</f>
        <v>791</v>
      </c>
      <c r="AQ53" s="59">
        <f>IF($A53&lt;=AQ$178,'MissFill 1'!AP56,"")</f>
        <v>128</v>
      </c>
      <c r="AR53" s="59">
        <f>IF($A53&lt;=AR$178,'MissFill 1'!AQ56,"")</f>
        <v>113</v>
      </c>
      <c r="AS53" s="59">
        <f>IF($A53&lt;=AS$178,'MissFill 1'!AR56,"")</f>
        <v>671</v>
      </c>
      <c r="AT53" s="59">
        <f>IF($A53&lt;=AT$178,'MissFill 1'!AS56,"")</f>
        <v>702</v>
      </c>
      <c r="AU53" s="59">
        <f>IF($A53&lt;=AU$178,'MissFill 1'!AT56,"")</f>
        <v>876</v>
      </c>
      <c r="AV53" s="59">
        <f>IF($A53&lt;=AV$178,'MissFill 1'!AU56,"")</f>
        <v>608</v>
      </c>
      <c r="AW53" s="59">
        <f>IF($A53&lt;=AW$178,'MissFill 1'!AV56,"")</f>
        <v>159</v>
      </c>
      <c r="AX53" s="59">
        <f>IF($A53&lt;=AX$178,'MissFill 1'!AW56,"")</f>
        <v>400</v>
      </c>
    </row>
    <row r="54" spans="1:50" x14ac:dyDescent="0.25">
      <c r="A54" s="41">
        <v>44399</v>
      </c>
      <c r="B54" s="52">
        <v>203</v>
      </c>
      <c r="C54" s="59">
        <f>IF($A54&lt;=C$178,'MissFill 1'!B57,"")</f>
        <v>609</v>
      </c>
      <c r="D54" s="59">
        <f>IF($A54&lt;=D$178,'MissFill 1'!C57,"")</f>
        <v>299</v>
      </c>
      <c r="E54" s="59">
        <f>IF($A54&lt;=E$178,'MissFill 1'!D57,"")</f>
        <v>81</v>
      </c>
      <c r="F54" s="59">
        <f>IF($A54&lt;=F$178,'MissFill 1'!E57,"")</f>
        <v>63</v>
      </c>
      <c r="G54" s="59">
        <f>IF($A54&lt;=G$178,'MissFill 1'!F57,"")</f>
        <v>40</v>
      </c>
      <c r="H54" s="59">
        <f>IF($A54&lt;=H$178,'MissFill 1'!G57,"")</f>
        <v>491</v>
      </c>
      <c r="I54" s="59">
        <f>IF($A54&lt;=I$178,'MissFill 1'!H57,"")</f>
        <v>91</v>
      </c>
      <c r="J54" s="59">
        <f>IF($A54&lt;=J$178,'MissFill 1'!I57,"")</f>
        <v>1041</v>
      </c>
      <c r="K54" s="59">
        <f>IF($A54&lt;=K$178,'MissFill 1'!J57,"")</f>
        <v>45</v>
      </c>
      <c r="L54" s="59">
        <f>IF($A54&lt;=L$178,'MissFill 1'!K57,"")</f>
        <v>1009</v>
      </c>
      <c r="M54" s="59">
        <f>IF($A54&lt;=M$178,'MissFill 1'!L57,"")</f>
        <v>237</v>
      </c>
      <c r="N54" s="59">
        <f>IF($A54&lt;=N$178,'MissFill 1'!M57,"")</f>
        <v>335</v>
      </c>
      <c r="O54" s="59">
        <f>IF($A54&lt;=O$178,'MissFill 1'!N57,"")</f>
        <v>1588</v>
      </c>
      <c r="P54" s="59">
        <f>IF($A54&lt;=P$178,'MissFill 1'!O57,"")</f>
        <v>931</v>
      </c>
      <c r="Q54" s="59">
        <f>IF($A54&lt;=Q$178,'MissFill 1'!P57,"")</f>
        <v>37</v>
      </c>
      <c r="R54" s="59">
        <f>IF($A54&lt;=R$178,'MissFill 1'!Q57,"")</f>
        <v>0</v>
      </c>
      <c r="S54" s="59">
        <f>IF($A54&lt;=S$178,'MissFill 1'!R57,"")</f>
        <v>0</v>
      </c>
      <c r="T54" s="59">
        <f>IF($A54&lt;=T$178,'MissFill 1'!S57,"")</f>
        <v>164</v>
      </c>
      <c r="U54" s="59">
        <f>IF($A54&lt;=U$178,'MissFill 1'!T57,"")</f>
        <v>1059</v>
      </c>
      <c r="V54" s="59">
        <f>IF($A54&lt;=V$178,'MissFill 1'!U57,"")</f>
        <v>3</v>
      </c>
      <c r="W54" s="59">
        <f>IF($A54&lt;=W$178,'MissFill 1'!V57,"")</f>
        <v>34</v>
      </c>
      <c r="X54" s="59">
        <f>IF($A54&lt;=X$178,'MissFill 1'!W57,"")</f>
        <v>431</v>
      </c>
      <c r="Y54" s="59">
        <f>IF($A54&lt;=Y$178,'MissFill 1'!X57,"")</f>
        <v>1720</v>
      </c>
      <c r="Z54" s="59">
        <f>IF($A54&lt;=Z$178,'MissFill 1'!Y57,"")</f>
        <v>46</v>
      </c>
      <c r="AA54" s="59">
        <f>IF($A54&lt;=AA$178,'MissFill 1'!Z57,"")</f>
        <v>19</v>
      </c>
      <c r="AB54" s="59">
        <f>IF($A54&lt;=AB$178,'MissFill 1'!AA57,"")</f>
        <v>1269</v>
      </c>
      <c r="AC54" s="59">
        <f>IF($A54&lt;=AC$178,'MissFill 1'!AB57,"")</f>
        <v>165</v>
      </c>
      <c r="AD54" s="59">
        <f>IF($A54&lt;=AD$178,'MissFill 1'!AC57,"")</f>
        <v>1001</v>
      </c>
      <c r="AE54" s="59">
        <f>IF($A54&lt;=AE$178,'MissFill 1'!AD57,"")</f>
        <v>1597</v>
      </c>
      <c r="AF54" s="59">
        <f>IF($A54&lt;=AF$178,'MissFill 1'!AE57,"")</f>
        <v>619</v>
      </c>
      <c r="AG54" s="59">
        <f>IF($A54&lt;=AG$178,'MissFill 1'!AF57,"")</f>
        <v>1463</v>
      </c>
      <c r="AH54" s="59">
        <f>IF($A54&lt;=AH$178,'MissFill 1'!AG57,"")</f>
        <v>0</v>
      </c>
      <c r="AI54" s="59">
        <f>IF($A54&lt;=AI$178,'MissFill 1'!AH57,"")</f>
        <v>203</v>
      </c>
      <c r="AJ54" s="59">
        <f>IF($A54&lt;=AJ$178,'MissFill 1'!AI57,"")</f>
        <v>0</v>
      </c>
      <c r="AK54" s="59">
        <f>IF($A54&lt;=AK$178,'MissFill 1'!AJ57,"")</f>
        <v>206</v>
      </c>
      <c r="AL54" s="59">
        <f>IF($A54&lt;=AL$178,'MissFill 1'!AK57,"")</f>
        <v>2549</v>
      </c>
      <c r="AM54" s="59">
        <f>IF($A54&lt;=AM$178,'MissFill 1'!AL57,"")</f>
        <v>564</v>
      </c>
      <c r="AN54" s="59">
        <f>IF($A54&lt;=AN$178,'MissFill 1'!AM57,"")</f>
        <v>1471</v>
      </c>
      <c r="AO54" s="59">
        <f>IF($A54&lt;=AO$178,'MissFill 1'!AN57,"")</f>
        <v>1331</v>
      </c>
      <c r="AP54" s="59">
        <f>IF($A54&lt;=AP$178,'MissFill 1'!AO57,"")</f>
        <v>814</v>
      </c>
      <c r="AQ54" s="59">
        <f>IF($A54&lt;=AQ$178,'MissFill 1'!AP57,"")</f>
        <v>148</v>
      </c>
      <c r="AR54" s="59">
        <f>IF($A54&lt;=AR$178,'MissFill 1'!AQ57,"")</f>
        <v>199</v>
      </c>
      <c r="AS54" s="59">
        <f>IF($A54&lt;=AS$178,'MissFill 1'!AR57,"")</f>
        <v>263</v>
      </c>
      <c r="AT54" s="59">
        <f>IF($A54&lt;=AT$178,'MissFill 1'!AS57,"")</f>
        <v>504</v>
      </c>
      <c r="AU54" s="59">
        <f>IF($A54&lt;=AU$178,'MissFill 1'!AT57,"")</f>
        <v>995</v>
      </c>
      <c r="AV54" s="59">
        <f>IF($A54&lt;=AV$178,'MissFill 1'!AU57,"")</f>
        <v>1410</v>
      </c>
      <c r="AW54" s="59">
        <f>IF($A54&lt;=AW$178,'MissFill 1'!AV57,"")</f>
        <v>152</v>
      </c>
      <c r="AX54" s="59">
        <f>IF($A54&lt;=AX$178,'MissFill 1'!AW57,"")</f>
        <v>262</v>
      </c>
    </row>
    <row r="55" spans="1:50" x14ac:dyDescent="0.25">
      <c r="A55" s="41">
        <v>44400</v>
      </c>
      <c r="B55" s="52">
        <v>204</v>
      </c>
      <c r="C55" s="59">
        <f>IF($A55&lt;=C$178,'MissFill 1'!B58,"")</f>
        <v>249</v>
      </c>
      <c r="D55" s="59">
        <f>IF($A55&lt;=D$178,'MissFill 1'!C58,"")</f>
        <v>168</v>
      </c>
      <c r="E55" s="59">
        <f>IF($A55&lt;=E$178,'MissFill 1'!D58,"")</f>
        <v>13</v>
      </c>
      <c r="F55" s="59">
        <f>IF($A55&lt;=F$178,'MissFill 1'!E58,"")</f>
        <v>1416</v>
      </c>
      <c r="G55" s="59">
        <f>IF($A55&lt;=G$178,'MissFill 1'!F58,"")</f>
        <v>270</v>
      </c>
      <c r="H55" s="59">
        <f>IF($A55&lt;=H$178,'MissFill 1'!G58,"")</f>
        <v>83</v>
      </c>
      <c r="I55" s="59">
        <f>IF($A55&lt;=I$178,'MissFill 1'!H58,"")</f>
        <v>52</v>
      </c>
      <c r="J55" s="59">
        <f>IF($A55&lt;=J$178,'MissFill 1'!I58,"")</f>
        <v>636</v>
      </c>
      <c r="K55" s="59">
        <f>IF($A55&lt;=K$178,'MissFill 1'!J58,"")</f>
        <v>39</v>
      </c>
      <c r="L55" s="59">
        <f>IF($A55&lt;=L$178,'MissFill 1'!K58,"")</f>
        <v>327</v>
      </c>
      <c r="M55" s="59">
        <f>IF($A55&lt;=M$178,'MissFill 1'!L58,"")</f>
        <v>417</v>
      </c>
      <c r="N55" s="59">
        <f>IF($A55&lt;=N$178,'MissFill 1'!M58,"")</f>
        <v>50</v>
      </c>
      <c r="O55" s="59">
        <f>IF($A55&lt;=O$178,'MissFill 1'!N58,"")</f>
        <v>532</v>
      </c>
      <c r="P55" s="59">
        <f>IF($A55&lt;=P$178,'MissFill 1'!O58,"")</f>
        <v>588</v>
      </c>
      <c r="Q55" s="59">
        <f>IF($A55&lt;=Q$178,'MissFill 1'!P58,"")</f>
        <v>0</v>
      </c>
      <c r="R55" s="59">
        <f>IF($A55&lt;=R$178,'MissFill 1'!Q58,"")</f>
        <v>0</v>
      </c>
      <c r="S55" s="59">
        <f>IF($A55&lt;=S$178,'MissFill 1'!R58,"")</f>
        <v>0</v>
      </c>
      <c r="T55" s="59">
        <f>IF($A55&lt;=T$178,'MissFill 1'!S58,"")</f>
        <v>50</v>
      </c>
      <c r="U55" s="59">
        <f>IF($A55&lt;=U$178,'MissFill 1'!T58,"")</f>
        <v>3048</v>
      </c>
      <c r="V55" s="59">
        <f>IF($A55&lt;=V$178,'MissFill 1'!U58,"")</f>
        <v>0</v>
      </c>
      <c r="W55" s="59">
        <f>IF($A55&lt;=W$178,'MissFill 1'!V58,"")</f>
        <v>54</v>
      </c>
      <c r="X55" s="59">
        <f>IF($A55&lt;=X$178,'MissFill 1'!W58,"")</f>
        <v>608</v>
      </c>
      <c r="Y55" s="59">
        <f>IF($A55&lt;=Y$178,'MissFill 1'!X58,"")</f>
        <v>1812</v>
      </c>
      <c r="Z55" s="59">
        <f>IF($A55&lt;=Z$178,'MissFill 1'!Y58,"")</f>
        <v>145</v>
      </c>
      <c r="AA55" s="59">
        <f>IF($A55&lt;=AA$178,'MissFill 1'!Z58,"")</f>
        <v>10</v>
      </c>
      <c r="AB55" s="59">
        <f>IF($A55&lt;=AB$178,'MissFill 1'!AA58,"")</f>
        <v>40</v>
      </c>
      <c r="AC55" s="59">
        <f>IF($A55&lt;=AC$178,'MissFill 1'!AB58,"")</f>
        <v>139</v>
      </c>
      <c r="AD55" s="59">
        <f>IF($A55&lt;=AD$178,'MissFill 1'!AC58,"")</f>
        <v>9</v>
      </c>
      <c r="AE55" s="59">
        <f>IF($A55&lt;=AE$178,'MissFill 1'!AD58,"")</f>
        <v>152</v>
      </c>
      <c r="AF55" s="59">
        <f>IF($A55&lt;=AF$178,'MissFill 1'!AE58,"")</f>
        <v>85</v>
      </c>
      <c r="AG55" s="59">
        <f>IF($A55&lt;=AG$178,'MissFill 1'!AF58,"")</f>
        <v>972</v>
      </c>
      <c r="AH55" s="59">
        <f>IF($A55&lt;=AH$178,'MissFill 1'!AG58,"")</f>
        <v>0</v>
      </c>
      <c r="AI55" s="59">
        <f>IF($A55&lt;=AI$178,'MissFill 1'!AH58,"")</f>
        <v>0</v>
      </c>
      <c r="AJ55" s="59">
        <f>IF($A55&lt;=AJ$178,'MissFill 1'!AI58,"")</f>
        <v>87</v>
      </c>
      <c r="AK55" s="59">
        <f>IF($A55&lt;=AK$178,'MissFill 1'!AJ58,"")</f>
        <v>308</v>
      </c>
      <c r="AL55" s="59">
        <f>IF($A55&lt;=AL$178,'MissFill 1'!AK58,"")</f>
        <v>1777</v>
      </c>
      <c r="AM55" s="59">
        <f>IF($A55&lt;=AM$178,'MissFill 1'!AL58,"")</f>
        <v>702</v>
      </c>
      <c r="AN55" s="59">
        <f>IF($A55&lt;=AN$178,'MissFill 1'!AM58,"")</f>
        <v>859</v>
      </c>
      <c r="AO55" s="59">
        <f>IF($A55&lt;=AO$178,'MissFill 1'!AN58,"")</f>
        <v>825</v>
      </c>
      <c r="AP55" s="59">
        <f>IF($A55&lt;=AP$178,'MissFill 1'!AO58,"")</f>
        <v>937</v>
      </c>
      <c r="AQ55" s="59">
        <f>IF($A55&lt;=AQ$178,'MissFill 1'!AP58,"")</f>
        <v>201</v>
      </c>
      <c r="AR55" s="59">
        <f>IF($A55&lt;=AR$178,'MissFill 1'!AQ58,"")</f>
        <v>1595</v>
      </c>
      <c r="AS55" s="59">
        <f>IF($A55&lt;=AS$178,'MissFill 1'!AR58,"")</f>
        <v>195</v>
      </c>
      <c r="AT55" s="59">
        <f>IF($A55&lt;=AT$178,'MissFill 1'!AS58,"")</f>
        <v>1055</v>
      </c>
      <c r="AU55" s="59">
        <f>IF($A55&lt;=AU$178,'MissFill 1'!AT58,"")</f>
        <v>431</v>
      </c>
      <c r="AV55" s="59">
        <f>IF($A55&lt;=AV$178,'MissFill 1'!AU58,"")</f>
        <v>1913</v>
      </c>
      <c r="AW55" s="59">
        <f>IF($A55&lt;=AW$178,'MissFill 1'!AV58,"")</f>
        <v>317</v>
      </c>
      <c r="AX55" s="59">
        <f>IF($A55&lt;=AX$178,'MissFill 1'!AW58,"")</f>
        <v>337</v>
      </c>
    </row>
    <row r="56" spans="1:50" x14ac:dyDescent="0.25">
      <c r="A56" s="41">
        <v>44401</v>
      </c>
      <c r="B56" s="52">
        <v>205</v>
      </c>
      <c r="C56" s="59">
        <f>IF($A56&lt;=C$178,'MissFill 1'!B59,"")</f>
        <v>302</v>
      </c>
      <c r="D56" s="59">
        <f>IF($A56&lt;=D$178,'MissFill 1'!C59,"")</f>
        <v>247</v>
      </c>
      <c r="E56" s="59">
        <f>IF($A56&lt;=E$178,'MissFill 1'!D59,"")</f>
        <v>547</v>
      </c>
      <c r="F56" s="59">
        <f>IF($A56&lt;=F$178,'MissFill 1'!E59,"")</f>
        <v>239</v>
      </c>
      <c r="G56" s="59">
        <f>IF($A56&lt;=G$178,'MissFill 1'!F59,"")</f>
        <v>52</v>
      </c>
      <c r="H56" s="59">
        <f>IF($A56&lt;=H$178,'MissFill 1'!G59,"")</f>
        <v>8</v>
      </c>
      <c r="I56" s="59">
        <f>IF($A56&lt;=I$178,'MissFill 1'!H59,"")</f>
        <v>27</v>
      </c>
      <c r="J56" s="59">
        <f>IF($A56&lt;=J$178,'MissFill 1'!I59,"")</f>
        <v>30</v>
      </c>
      <c r="K56" s="59">
        <f>IF($A56&lt;=K$178,'MissFill 1'!J59,"")</f>
        <v>103</v>
      </c>
      <c r="L56" s="59">
        <f>IF($A56&lt;=L$178,'MissFill 1'!K59,"")</f>
        <v>1194</v>
      </c>
      <c r="M56" s="59">
        <f>IF($A56&lt;=M$178,'MissFill 1'!L59,"")</f>
        <v>258</v>
      </c>
      <c r="N56" s="59">
        <f>IF($A56&lt;=N$178,'MissFill 1'!M59,"")</f>
        <v>29</v>
      </c>
      <c r="O56" s="59">
        <f>IF($A56&lt;=O$178,'MissFill 1'!N59,"")</f>
        <v>1879</v>
      </c>
      <c r="P56" s="59">
        <f>IF($A56&lt;=P$178,'MissFill 1'!O59,"")</f>
        <v>1603</v>
      </c>
      <c r="Q56" s="59">
        <f>IF($A56&lt;=Q$178,'MissFill 1'!P59,"")</f>
        <v>53</v>
      </c>
      <c r="R56" s="59">
        <f>IF($A56&lt;=R$178,'MissFill 1'!Q59,"")</f>
        <v>0</v>
      </c>
      <c r="S56" s="59">
        <f>IF($A56&lt;=S$178,'MissFill 1'!R59,"")</f>
        <v>0</v>
      </c>
      <c r="T56" s="59">
        <f>IF($A56&lt;=T$178,'MissFill 1'!S59,"")</f>
        <v>30</v>
      </c>
      <c r="U56" s="59">
        <f>IF($A56&lt;=U$178,'MissFill 1'!T59,"")</f>
        <v>3402</v>
      </c>
      <c r="V56" s="59">
        <f>IF($A56&lt;=V$178,'MissFill 1'!U59,"")</f>
        <v>27</v>
      </c>
      <c r="W56" s="59">
        <f>IF($A56&lt;=W$178,'MissFill 1'!V59,"")</f>
        <v>4</v>
      </c>
      <c r="X56" s="59">
        <f>IF($A56&lt;=X$178,'MissFill 1'!W59,"")</f>
        <v>441</v>
      </c>
      <c r="Y56" s="59">
        <f>IF($A56&lt;=Y$178,'MissFill 1'!X59,"")</f>
        <v>1100</v>
      </c>
      <c r="Z56" s="59">
        <f>IF($A56&lt;=Z$178,'MissFill 1'!Y59,"")</f>
        <v>1129</v>
      </c>
      <c r="AA56" s="59">
        <f>IF($A56&lt;=AA$178,'MissFill 1'!Z59,"")</f>
        <v>251</v>
      </c>
      <c r="AB56" s="59">
        <f>IF($A56&lt;=AB$178,'MissFill 1'!AA59,"")</f>
        <v>693</v>
      </c>
      <c r="AC56" s="59">
        <f>IF($A56&lt;=AC$178,'MissFill 1'!AB59,"")</f>
        <v>132</v>
      </c>
      <c r="AD56" s="59">
        <f>IF($A56&lt;=AD$178,'MissFill 1'!AC59,"")</f>
        <v>542</v>
      </c>
      <c r="AE56" s="59">
        <f>IF($A56&lt;=AE$178,'MissFill 1'!AD59,"")</f>
        <v>69</v>
      </c>
      <c r="AF56" s="59">
        <f>IF($A56&lt;=AF$178,'MissFill 1'!AE59,"")</f>
        <v>354</v>
      </c>
      <c r="AG56" s="59">
        <f>IF($A56&lt;=AG$178,'MissFill 1'!AF59,"")</f>
        <v>400</v>
      </c>
      <c r="AH56" s="59">
        <f>IF($A56&lt;=AH$178,'MissFill 1'!AG59,"")</f>
        <v>438</v>
      </c>
      <c r="AI56" s="59">
        <f>IF($A56&lt;=AI$178,'MissFill 1'!AH59,"")</f>
        <v>501</v>
      </c>
      <c r="AJ56" s="59">
        <f>IF($A56&lt;=AJ$178,'MissFill 1'!AI59,"")</f>
        <v>0</v>
      </c>
      <c r="AK56" s="59">
        <f>IF($A56&lt;=AK$178,'MissFill 1'!AJ59,"")</f>
        <v>155</v>
      </c>
      <c r="AL56" s="59">
        <f>IF($A56&lt;=AL$178,'MissFill 1'!AK59,"")</f>
        <v>1212</v>
      </c>
      <c r="AM56" s="59">
        <f>IF($A56&lt;=AM$178,'MissFill 1'!AL59,"")</f>
        <v>562</v>
      </c>
      <c r="AN56" s="59">
        <f>IF($A56&lt;=AN$178,'MissFill 1'!AM59,"")</f>
        <v>630</v>
      </c>
      <c r="AO56" s="59">
        <f>IF($A56&lt;=AO$178,'MissFill 1'!AN59,"")</f>
        <v>529</v>
      </c>
      <c r="AP56" s="59">
        <f>IF($A56&lt;=AP$178,'MissFill 1'!AO59,"")</f>
        <v>1537</v>
      </c>
      <c r="AQ56" s="59">
        <f>IF($A56&lt;=AQ$178,'MissFill 1'!AP59,"")</f>
        <v>244</v>
      </c>
      <c r="AR56" s="59">
        <f>IF($A56&lt;=AR$178,'MissFill 1'!AQ59,"")</f>
        <v>788</v>
      </c>
      <c r="AS56" s="59">
        <f>IF($A56&lt;=AS$178,'MissFill 1'!AR59,"")</f>
        <v>96</v>
      </c>
      <c r="AT56" s="59">
        <f>IF($A56&lt;=AT$178,'MissFill 1'!AS59,"")</f>
        <v>1233</v>
      </c>
      <c r="AU56" s="59">
        <f>IF($A56&lt;=AU$178,'MissFill 1'!AT59,"")</f>
        <v>706</v>
      </c>
      <c r="AV56" s="59">
        <f>IF($A56&lt;=AV$178,'MissFill 1'!AU59,"")</f>
        <v>3096</v>
      </c>
      <c r="AW56" s="59">
        <f>IF($A56&lt;=AW$178,'MissFill 1'!AV59,"")</f>
        <v>0</v>
      </c>
      <c r="AX56" s="59">
        <f>IF($A56&lt;=AX$178,'MissFill 1'!AW59,"")</f>
        <v>431</v>
      </c>
    </row>
    <row r="57" spans="1:50" x14ac:dyDescent="0.25">
      <c r="A57" s="41">
        <v>44402</v>
      </c>
      <c r="B57" s="52">
        <v>206</v>
      </c>
      <c r="C57" s="59">
        <f>IF($A57&lt;=C$178,'MissFill 1'!B60,"")</f>
        <v>656</v>
      </c>
      <c r="D57" s="59">
        <f>IF($A57&lt;=D$178,'MissFill 1'!C60,"")</f>
        <v>919</v>
      </c>
      <c r="E57" s="59">
        <f>IF($A57&lt;=E$178,'MissFill 1'!D60,"")</f>
        <v>200</v>
      </c>
      <c r="F57" s="59">
        <f>IF($A57&lt;=F$178,'MissFill 1'!E60,"")</f>
        <v>103</v>
      </c>
      <c r="G57" s="59">
        <f>IF($A57&lt;=G$178,'MissFill 1'!F60,"")</f>
        <v>794</v>
      </c>
      <c r="H57" s="59">
        <f>IF($A57&lt;=H$178,'MissFill 1'!G60,"")</f>
        <v>451</v>
      </c>
      <c r="I57" s="59">
        <f>IF($A57&lt;=I$178,'MissFill 1'!H60,"")</f>
        <v>177</v>
      </c>
      <c r="J57" s="59">
        <f>IF($A57&lt;=J$178,'MissFill 1'!I60,"")</f>
        <v>193</v>
      </c>
      <c r="K57" s="59">
        <f>IF($A57&lt;=K$178,'MissFill 1'!J60,"")</f>
        <v>336</v>
      </c>
      <c r="L57" s="59">
        <f>IF($A57&lt;=L$178,'MissFill 1'!K60,"")</f>
        <v>473</v>
      </c>
      <c r="M57" s="59">
        <f>IF($A57&lt;=M$178,'MissFill 1'!L60,"")</f>
        <v>55</v>
      </c>
      <c r="N57" s="59">
        <f>IF($A57&lt;=N$178,'MissFill 1'!M60,"")</f>
        <v>503</v>
      </c>
      <c r="O57" s="59">
        <f>IF($A57&lt;=O$178,'MissFill 1'!N60,"")</f>
        <v>3062</v>
      </c>
      <c r="P57" s="59">
        <f>IF($A57&lt;=P$178,'MissFill 1'!O60,"")</f>
        <v>731</v>
      </c>
      <c r="Q57" s="59">
        <f>IF($A57&lt;=Q$178,'MissFill 1'!P60,"")</f>
        <v>1</v>
      </c>
      <c r="R57" s="59">
        <f>IF($A57&lt;=R$178,'MissFill 1'!Q60,"")</f>
        <v>2</v>
      </c>
      <c r="S57" s="59">
        <f>IF($A57&lt;=S$178,'MissFill 1'!R60,"")</f>
        <v>0</v>
      </c>
      <c r="T57" s="59">
        <f>IF($A57&lt;=T$178,'MissFill 1'!S60,"")</f>
        <v>193</v>
      </c>
      <c r="U57" s="59">
        <f>IF($A57&lt;=U$178,'MissFill 1'!T60,"")</f>
        <v>4218</v>
      </c>
      <c r="V57" s="59">
        <f>IF($A57&lt;=V$178,'MissFill 1'!U60,"")</f>
        <v>67</v>
      </c>
      <c r="W57" s="59">
        <f>IF($A57&lt;=W$178,'MissFill 1'!V60,"")</f>
        <v>923</v>
      </c>
      <c r="X57" s="59">
        <f>IF($A57&lt;=X$178,'MissFill 1'!W60,"")</f>
        <v>197</v>
      </c>
      <c r="Y57" s="59">
        <f>IF($A57&lt;=Y$178,'MissFill 1'!X60,"")</f>
        <v>446</v>
      </c>
      <c r="Z57" s="59">
        <f>IF($A57&lt;=Z$178,'MissFill 1'!Y60,"")</f>
        <v>54</v>
      </c>
      <c r="AA57" s="59">
        <f>IF($A57&lt;=AA$178,'MissFill 1'!Z60,"")</f>
        <v>13</v>
      </c>
      <c r="AB57" s="59">
        <f>IF($A57&lt;=AB$178,'MissFill 1'!AA60,"")</f>
        <v>887</v>
      </c>
      <c r="AC57" s="59">
        <f>IF($A57&lt;=AC$178,'MissFill 1'!AB60,"")</f>
        <v>73</v>
      </c>
      <c r="AD57" s="59">
        <f>IF($A57&lt;=AD$178,'MissFill 1'!AC60,"")</f>
        <v>146</v>
      </c>
      <c r="AE57" s="59">
        <f>IF($A57&lt;=AE$178,'MissFill 1'!AD60,"")</f>
        <v>0</v>
      </c>
      <c r="AF57" s="59">
        <f>IF($A57&lt;=AF$178,'MissFill 1'!AE60,"")</f>
        <v>770</v>
      </c>
      <c r="AG57" s="59">
        <f>IF($A57&lt;=AG$178,'MissFill 1'!AF60,"")</f>
        <v>1903</v>
      </c>
      <c r="AH57" s="59">
        <f>IF($A57&lt;=AH$178,'MissFill 1'!AG60,"")</f>
        <v>1381</v>
      </c>
      <c r="AI57" s="59">
        <f>IF($A57&lt;=AI$178,'MissFill 1'!AH60,"")</f>
        <v>279</v>
      </c>
      <c r="AJ57" s="59">
        <f>IF($A57&lt;=AJ$178,'MissFill 1'!AI60,"")</f>
        <v>13</v>
      </c>
      <c r="AK57" s="59">
        <f>IF($A57&lt;=AK$178,'MissFill 1'!AJ60,"")</f>
        <v>249</v>
      </c>
      <c r="AL57" s="59">
        <f>IF($A57&lt;=AL$178,'MissFill 1'!AK60,"")</f>
        <v>1798</v>
      </c>
      <c r="AM57" s="59">
        <f>IF($A57&lt;=AM$178,'MissFill 1'!AL60,"")</f>
        <v>527</v>
      </c>
      <c r="AN57" s="59">
        <f>IF($A57&lt;=AN$178,'MissFill 1'!AM60,"")</f>
        <v>273</v>
      </c>
      <c r="AO57" s="59">
        <f>IF($A57&lt;=AO$178,'MissFill 1'!AN60,"")</f>
        <v>470</v>
      </c>
      <c r="AP57" s="59">
        <f>IF($A57&lt;=AP$178,'MissFill 1'!AO60,"")</f>
        <v>657</v>
      </c>
      <c r="AQ57" s="59">
        <f>IF($A57&lt;=AQ$178,'MissFill 1'!AP60,"")</f>
        <v>78</v>
      </c>
      <c r="AR57" s="59">
        <f>IF($A57&lt;=AR$178,'MissFill 1'!AQ60,"")</f>
        <v>1690</v>
      </c>
      <c r="AS57" s="59">
        <f>IF($A57&lt;=AS$178,'MissFill 1'!AR60,"")</f>
        <v>13</v>
      </c>
      <c r="AT57" s="59">
        <f>IF($A57&lt;=AT$178,'MissFill 1'!AS60,"")</f>
        <v>167</v>
      </c>
      <c r="AU57" s="59">
        <f>IF($A57&lt;=AU$178,'MissFill 1'!AT60,"")</f>
        <v>514</v>
      </c>
      <c r="AV57" s="59">
        <f>IF($A57&lt;=AV$178,'MissFill 1'!AU60,"")</f>
        <v>2618</v>
      </c>
      <c r="AW57" s="59">
        <f>IF($A57&lt;=AW$178,'MissFill 1'!AV60,"")</f>
        <v>182</v>
      </c>
      <c r="AX57" s="59">
        <f>IF($A57&lt;=AX$178,'MissFill 1'!AW60,"")</f>
        <v>406</v>
      </c>
    </row>
    <row r="58" spans="1:50" x14ac:dyDescent="0.25">
      <c r="A58" s="41">
        <v>44403</v>
      </c>
      <c r="B58" s="52">
        <v>207</v>
      </c>
      <c r="C58" s="59">
        <f>IF($A58&lt;=C$178,'MissFill 1'!B61,"")</f>
        <v>652</v>
      </c>
      <c r="D58" s="59">
        <f>IF($A58&lt;=D$178,'MissFill 1'!C61,"")</f>
        <v>48</v>
      </c>
      <c r="E58" s="59">
        <f>IF($A58&lt;=E$178,'MissFill 1'!D61,"")</f>
        <v>583</v>
      </c>
      <c r="F58" s="59">
        <f>IF($A58&lt;=F$178,'MissFill 1'!E61,"")</f>
        <v>97</v>
      </c>
      <c r="G58" s="59">
        <f>IF($A58&lt;=G$178,'MissFill 1'!F61,"")</f>
        <v>10</v>
      </c>
      <c r="H58" s="59">
        <f>IF($A58&lt;=H$178,'MissFill 1'!G61,"")</f>
        <v>25</v>
      </c>
      <c r="I58" s="59">
        <f>IF($A58&lt;=I$178,'MissFill 1'!H61,"")</f>
        <v>329</v>
      </c>
      <c r="J58" s="59">
        <f>IF($A58&lt;=J$178,'MissFill 1'!I61,"")</f>
        <v>432</v>
      </c>
      <c r="K58" s="59">
        <f>IF($A58&lt;=K$178,'MissFill 1'!J61,"")</f>
        <v>453</v>
      </c>
      <c r="L58" s="59">
        <f>IF($A58&lt;=L$178,'MissFill 1'!K61,"")</f>
        <v>545</v>
      </c>
      <c r="M58" s="59">
        <f>IF($A58&lt;=M$178,'MissFill 1'!L61,"")</f>
        <v>5</v>
      </c>
      <c r="N58" s="59">
        <f>IF($A58&lt;=N$178,'MissFill 1'!M61,"")</f>
        <v>0</v>
      </c>
      <c r="O58" s="59">
        <f>IF($A58&lt;=O$178,'MissFill 1'!N61,"")</f>
        <v>1127</v>
      </c>
      <c r="P58" s="59">
        <f>IF($A58&lt;=P$178,'MissFill 1'!O61,"")</f>
        <v>1328</v>
      </c>
      <c r="Q58" s="59">
        <f>IF($A58&lt;=Q$178,'MissFill 1'!P61,"")</f>
        <v>92</v>
      </c>
      <c r="R58" s="59">
        <f>IF($A58&lt;=R$178,'MissFill 1'!Q61,"")</f>
        <v>18</v>
      </c>
      <c r="S58" s="59">
        <f>IF($A58&lt;=S$178,'MissFill 1'!R61,"")</f>
        <v>0</v>
      </c>
      <c r="T58" s="59">
        <f>IF($A58&lt;=T$178,'MissFill 1'!S61,"")</f>
        <v>75</v>
      </c>
      <c r="U58" s="59">
        <f>IF($A58&lt;=U$178,'MissFill 1'!T61,"")</f>
        <v>1368</v>
      </c>
      <c r="V58" s="59">
        <f>IF($A58&lt;=V$178,'MissFill 1'!U61,"")</f>
        <v>250</v>
      </c>
      <c r="W58" s="59">
        <f>IF($A58&lt;=W$178,'MissFill 1'!V61,"")</f>
        <v>1246</v>
      </c>
      <c r="X58" s="59">
        <f>IF($A58&lt;=X$178,'MissFill 1'!W61,"")</f>
        <v>334</v>
      </c>
      <c r="Y58" s="59">
        <f>IF($A58&lt;=Y$178,'MissFill 1'!X61,"")</f>
        <v>959</v>
      </c>
      <c r="Z58" s="59">
        <f>IF($A58&lt;=Z$178,'MissFill 1'!Y61,"")</f>
        <v>53</v>
      </c>
      <c r="AA58" s="59">
        <f>IF($A58&lt;=AA$178,'MissFill 1'!Z61,"")</f>
        <v>61</v>
      </c>
      <c r="AB58" s="59">
        <f>IF($A58&lt;=AB$178,'MissFill 1'!AA61,"")</f>
        <v>1039</v>
      </c>
      <c r="AC58" s="59">
        <f>IF($A58&lt;=AC$178,'MissFill 1'!AB61,"")</f>
        <v>177</v>
      </c>
      <c r="AD58" s="59">
        <f>IF($A58&lt;=AD$178,'MissFill 1'!AC61,"")</f>
        <v>61</v>
      </c>
      <c r="AE58" s="59">
        <f>IF($A58&lt;=AE$178,'MissFill 1'!AD61,"")</f>
        <v>0</v>
      </c>
      <c r="AF58" s="59">
        <f>IF($A58&lt;=AF$178,'MissFill 1'!AE61,"")</f>
        <v>421</v>
      </c>
      <c r="AG58" s="59">
        <f>IF($A58&lt;=AG$178,'MissFill 1'!AF61,"")</f>
        <v>2165</v>
      </c>
      <c r="AH58" s="59">
        <f>IF($A58&lt;=AH$178,'MissFill 1'!AG61,"")</f>
        <v>514</v>
      </c>
      <c r="AI58" s="59">
        <f>IF($A58&lt;=AI$178,'MissFill 1'!AH61,"")</f>
        <v>62</v>
      </c>
      <c r="AJ58" s="59">
        <f>IF($A58&lt;=AJ$178,'MissFill 1'!AI61,"")</f>
        <v>18</v>
      </c>
      <c r="AK58" s="59">
        <f>IF($A58&lt;=AK$178,'MissFill 1'!AJ61,"")</f>
        <v>6</v>
      </c>
      <c r="AL58" s="59">
        <f>IF($A58&lt;=AL$178,'MissFill 1'!AK61,"")</f>
        <v>1520</v>
      </c>
      <c r="AM58" s="59">
        <f>IF($A58&lt;=AM$178,'MissFill 1'!AL61,"")</f>
        <v>146</v>
      </c>
      <c r="AN58" s="59">
        <f>IF($A58&lt;=AN$178,'MissFill 1'!AM61,"")</f>
        <v>232</v>
      </c>
      <c r="AO58" s="59">
        <f>IF($A58&lt;=AO$178,'MissFill 1'!AN61,"")</f>
        <v>792</v>
      </c>
      <c r="AP58" s="59">
        <f>IF($A58&lt;=AP$178,'MissFill 1'!AO61,"")</f>
        <v>1265</v>
      </c>
      <c r="AQ58" s="59">
        <f>IF($A58&lt;=AQ$178,'MissFill 1'!AP61,"")</f>
        <v>2</v>
      </c>
      <c r="AR58" s="59">
        <f>IF($A58&lt;=AR$178,'MissFill 1'!AQ61,"")</f>
        <v>2183</v>
      </c>
      <c r="AS58" s="59">
        <f>IF($A58&lt;=AS$178,'MissFill 1'!AR61,"")</f>
        <v>141</v>
      </c>
      <c r="AT58" s="59">
        <f>IF($A58&lt;=AT$178,'MissFill 1'!AS61,"")</f>
        <v>796</v>
      </c>
      <c r="AU58" s="59">
        <f>IF($A58&lt;=AU$178,'MissFill 1'!AT61,"")</f>
        <v>325</v>
      </c>
      <c r="AV58" s="59">
        <f>IF($A58&lt;=AV$178,'MissFill 1'!AU61,"")</f>
        <v>1815</v>
      </c>
      <c r="AW58" s="59">
        <f>IF($A58&lt;=AW$178,'MissFill 1'!AV61,"")</f>
        <v>604</v>
      </c>
      <c r="AX58" s="59">
        <f>IF($A58&lt;=AX$178,'MissFill 1'!AW61,"")</f>
        <v>415</v>
      </c>
    </row>
    <row r="59" spans="1:50" x14ac:dyDescent="0.25">
      <c r="A59" s="41">
        <v>44404</v>
      </c>
      <c r="B59" s="52">
        <v>208</v>
      </c>
      <c r="C59" s="59">
        <f>IF($A59&lt;=C$178,'MissFill 1'!B62,"")</f>
        <v>89</v>
      </c>
      <c r="D59" s="59">
        <f>IF($A59&lt;=D$178,'MissFill 1'!C62,"")</f>
        <v>374</v>
      </c>
      <c r="E59" s="59">
        <f>IF($A59&lt;=E$178,'MissFill 1'!D62,"")</f>
        <v>647</v>
      </c>
      <c r="F59" s="59">
        <f>IF($A59&lt;=F$178,'MissFill 1'!E62,"")</f>
        <v>74</v>
      </c>
      <c r="G59" s="59">
        <f>IF($A59&lt;=G$178,'MissFill 1'!F62,"")</f>
        <v>121</v>
      </c>
      <c r="H59" s="59">
        <f>IF($A59&lt;=H$178,'MissFill 1'!G62,"")</f>
        <v>72</v>
      </c>
      <c r="I59" s="59">
        <f>IF($A59&lt;=I$178,'MissFill 1'!H62,"")</f>
        <v>64</v>
      </c>
      <c r="J59" s="59">
        <f>IF($A59&lt;=J$178,'MissFill 1'!I62,"")</f>
        <v>0</v>
      </c>
      <c r="K59" s="59">
        <f>IF($A59&lt;=K$178,'MissFill 1'!J62,"")</f>
        <v>1166</v>
      </c>
      <c r="L59" s="59">
        <f>IF($A59&lt;=L$178,'MissFill 1'!K62,"")</f>
        <v>300</v>
      </c>
      <c r="M59" s="59">
        <f>IF($A59&lt;=M$178,'MissFill 1'!L62,"")</f>
        <v>204</v>
      </c>
      <c r="N59" s="59">
        <f>IF($A59&lt;=N$178,'MissFill 1'!M62,"")</f>
        <v>1240</v>
      </c>
      <c r="O59" s="59">
        <f>IF($A59&lt;=O$178,'MissFill 1'!N62,"")</f>
        <v>1436</v>
      </c>
      <c r="P59" s="59">
        <f>IF($A59&lt;=P$178,'MissFill 1'!O62,"")</f>
        <v>670</v>
      </c>
      <c r="Q59" s="59">
        <f>IF($A59&lt;=Q$178,'MissFill 1'!P62,"")</f>
        <v>28</v>
      </c>
      <c r="R59" s="59">
        <f>IF($A59&lt;=R$178,'MissFill 1'!Q62,"")</f>
        <v>0</v>
      </c>
      <c r="S59" s="59">
        <f>IF($A59&lt;=S$178,'MissFill 1'!R62,"")</f>
        <v>0</v>
      </c>
      <c r="T59" s="59">
        <f>IF($A59&lt;=T$178,'MissFill 1'!S62,"")</f>
        <v>153</v>
      </c>
      <c r="U59" s="59">
        <f>IF($A59&lt;=U$178,'MissFill 1'!T62,"")</f>
        <v>2314</v>
      </c>
      <c r="V59" s="59">
        <f>IF($A59&lt;=V$178,'MissFill 1'!U62,"")</f>
        <v>1431</v>
      </c>
      <c r="W59" s="59">
        <f>IF($A59&lt;=W$178,'MissFill 1'!V62,"")</f>
        <v>514</v>
      </c>
      <c r="X59" s="59">
        <f>IF($A59&lt;=X$178,'MissFill 1'!W62,"")</f>
        <v>1201</v>
      </c>
      <c r="Y59" s="59">
        <f>IF($A59&lt;=Y$178,'MissFill 1'!X62,"")</f>
        <v>3404</v>
      </c>
      <c r="Z59" s="59">
        <f>IF($A59&lt;=Z$178,'MissFill 1'!Y62,"")</f>
        <v>17</v>
      </c>
      <c r="AA59" s="59">
        <f>IF($A59&lt;=AA$178,'MissFill 1'!Z62,"")</f>
        <v>38</v>
      </c>
      <c r="AB59" s="59">
        <f>IF($A59&lt;=AB$178,'MissFill 1'!AA62,"")</f>
        <v>1466</v>
      </c>
      <c r="AC59" s="59">
        <f>IF($A59&lt;=AC$178,'MissFill 1'!AB62,"")</f>
        <v>58</v>
      </c>
      <c r="AD59" s="59">
        <f>IF($A59&lt;=AD$178,'MissFill 1'!AC62,"")</f>
        <v>573</v>
      </c>
      <c r="AE59" s="59">
        <f>IF($A59&lt;=AE$178,'MissFill 1'!AD62,"")</f>
        <v>508</v>
      </c>
      <c r="AF59" s="59">
        <f>IF($A59&lt;=AF$178,'MissFill 1'!AE62,"")</f>
        <v>288</v>
      </c>
      <c r="AG59" s="59">
        <f>IF($A59&lt;=AG$178,'MissFill 1'!AF62,"")</f>
        <v>1267</v>
      </c>
      <c r="AH59" s="59">
        <f>IF($A59&lt;=AH$178,'MissFill 1'!AG62,"")</f>
        <v>65</v>
      </c>
      <c r="AI59" s="59">
        <f>IF($A59&lt;=AI$178,'MissFill 1'!AH62,"")</f>
        <v>1128</v>
      </c>
      <c r="AJ59" s="59">
        <f>IF($A59&lt;=AJ$178,'MissFill 1'!AI62,"")</f>
        <v>132</v>
      </c>
      <c r="AK59" s="59">
        <f>IF($A59&lt;=AK$178,'MissFill 1'!AJ62,"")</f>
        <v>256</v>
      </c>
      <c r="AL59" s="59">
        <f>IF($A59&lt;=AL$178,'MissFill 1'!AK62,"")</f>
        <v>616</v>
      </c>
      <c r="AM59" s="59">
        <f>IF($A59&lt;=AM$178,'MissFill 1'!AL62,"")</f>
        <v>624</v>
      </c>
      <c r="AN59" s="59">
        <f>IF($A59&lt;=AN$178,'MissFill 1'!AM62,"")</f>
        <v>547</v>
      </c>
      <c r="AO59" s="59">
        <f>IF($A59&lt;=AO$178,'MissFill 1'!AN62,"")</f>
        <v>1019</v>
      </c>
      <c r="AP59" s="59">
        <f>IF($A59&lt;=AP$178,'MissFill 1'!AO62,"")</f>
        <v>770</v>
      </c>
      <c r="AQ59" s="59">
        <f>IF($A59&lt;=AQ$178,'MissFill 1'!AP62,"")</f>
        <v>41</v>
      </c>
      <c r="AR59" s="59">
        <f>IF($A59&lt;=AR$178,'MissFill 1'!AQ62,"")</f>
        <v>559</v>
      </c>
      <c r="AS59" s="59">
        <f>IF($A59&lt;=AS$178,'MissFill 1'!AR62,"")</f>
        <v>1018</v>
      </c>
      <c r="AT59" s="59">
        <f>IF($A59&lt;=AT$178,'MissFill 1'!AS62,"")</f>
        <v>1197</v>
      </c>
      <c r="AU59" s="59">
        <f>IF($A59&lt;=AU$178,'MissFill 1'!AT62,"")</f>
        <v>472</v>
      </c>
      <c r="AV59" s="59">
        <f>IF($A59&lt;=AV$178,'MissFill 1'!AU62,"")</f>
        <v>3216</v>
      </c>
      <c r="AW59" s="59">
        <f>IF($A59&lt;=AW$178,'MissFill 1'!AV62,"")</f>
        <v>93</v>
      </c>
      <c r="AX59" s="59">
        <f>IF($A59&lt;=AX$178,'MissFill 1'!AW62,"")</f>
        <v>320</v>
      </c>
    </row>
    <row r="60" spans="1:50" x14ac:dyDescent="0.25">
      <c r="A60" s="41">
        <v>44405</v>
      </c>
      <c r="B60" s="52">
        <v>209</v>
      </c>
      <c r="C60" s="59">
        <f>IF($A60&lt;=C$178,'MissFill 1'!B63,"")</f>
        <v>0</v>
      </c>
      <c r="D60" s="59">
        <f>IF($A60&lt;=D$178,'MissFill 1'!C63,"")</f>
        <v>414</v>
      </c>
      <c r="E60" s="59">
        <f>IF($A60&lt;=E$178,'MissFill 1'!D63,"")</f>
        <v>616</v>
      </c>
      <c r="F60" s="59">
        <f>IF($A60&lt;=F$178,'MissFill 1'!E63,"")</f>
        <v>95</v>
      </c>
      <c r="G60" s="59">
        <f>IF($A60&lt;=G$178,'MissFill 1'!F63,"")</f>
        <v>143</v>
      </c>
      <c r="H60" s="59">
        <f>IF($A60&lt;=H$178,'MissFill 1'!G63,"")</f>
        <v>563</v>
      </c>
      <c r="I60" s="59">
        <f>IF($A60&lt;=I$178,'MissFill 1'!H63,"")</f>
        <v>14</v>
      </c>
      <c r="J60" s="59">
        <f>IF($A60&lt;=J$178,'MissFill 1'!I63,"")</f>
        <v>16</v>
      </c>
      <c r="K60" s="59">
        <f>IF($A60&lt;=K$178,'MissFill 1'!J63,"")</f>
        <v>1926</v>
      </c>
      <c r="L60" s="59">
        <f>IF($A60&lt;=L$178,'MissFill 1'!K63,"")</f>
        <v>300</v>
      </c>
      <c r="M60" s="59">
        <f>IF($A60&lt;=M$178,'MissFill 1'!L63,"")</f>
        <v>10</v>
      </c>
      <c r="N60" s="59">
        <f>IF($A60&lt;=N$178,'MissFill 1'!M63,"")</f>
        <v>0</v>
      </c>
      <c r="O60" s="59">
        <f>IF($A60&lt;=O$178,'MissFill 1'!N63,"")</f>
        <v>0</v>
      </c>
      <c r="P60" s="59">
        <f>IF($A60&lt;=P$178,'MissFill 1'!O63,"")</f>
        <v>160</v>
      </c>
      <c r="Q60" s="59">
        <f>IF($A60&lt;=Q$178,'MissFill 1'!P63,"")</f>
        <v>192</v>
      </c>
      <c r="R60" s="59">
        <f>IF($A60&lt;=R$178,'MissFill 1'!Q63,"")</f>
        <v>1</v>
      </c>
      <c r="S60" s="59">
        <f>IF($A60&lt;=S$178,'MissFill 1'!R63,"")</f>
        <v>1</v>
      </c>
      <c r="T60" s="59">
        <f>IF($A60&lt;=T$178,'MissFill 1'!S63,"")</f>
        <v>253</v>
      </c>
      <c r="U60" s="59">
        <f>IF($A60&lt;=U$178,'MissFill 1'!T63,"")</f>
        <v>1460</v>
      </c>
      <c r="V60" s="59">
        <f>IF($A60&lt;=V$178,'MissFill 1'!U63,"")</f>
        <v>602</v>
      </c>
      <c r="W60" s="59">
        <f>IF($A60&lt;=W$178,'MissFill 1'!V63,"")</f>
        <v>123</v>
      </c>
      <c r="X60" s="59">
        <f>IF($A60&lt;=X$178,'MissFill 1'!W63,"")</f>
        <v>138</v>
      </c>
      <c r="Y60" s="59">
        <f>IF($A60&lt;=Y$178,'MissFill 1'!X63,"")</f>
        <v>479</v>
      </c>
      <c r="Z60" s="59">
        <f>IF($A60&lt;=Z$178,'MissFill 1'!Y63,"")</f>
        <v>505</v>
      </c>
      <c r="AA60" s="59">
        <f>IF($A60&lt;=AA$178,'MissFill 1'!Z63,"")</f>
        <v>42</v>
      </c>
      <c r="AB60" s="59">
        <f>IF($A60&lt;=AB$178,'MissFill 1'!AA63,"")</f>
        <v>788</v>
      </c>
      <c r="AC60" s="59">
        <f>IF($A60&lt;=AC$178,'MissFill 1'!AB63,"")</f>
        <v>55</v>
      </c>
      <c r="AD60" s="59">
        <f>IF($A60&lt;=AD$178,'MissFill 1'!AC63,"")</f>
        <v>1732</v>
      </c>
      <c r="AE60" s="59">
        <f>IF($A60&lt;=AE$178,'MissFill 1'!AD63,"")</f>
        <v>127</v>
      </c>
      <c r="AF60" s="59">
        <f>IF($A60&lt;=AF$178,'MissFill 1'!AE63,"")</f>
        <v>1040</v>
      </c>
      <c r="AG60" s="59">
        <f>IF($A60&lt;=AG$178,'MissFill 1'!AF63,"")</f>
        <v>1110</v>
      </c>
      <c r="AH60" s="59">
        <f>IF($A60&lt;=AH$178,'MissFill 1'!AG63,"")</f>
        <v>110</v>
      </c>
      <c r="AI60" s="59">
        <f>IF($A60&lt;=AI$178,'MissFill 1'!AH63,"")</f>
        <v>232</v>
      </c>
      <c r="AJ60" s="59">
        <f>IF($A60&lt;=AJ$178,'MissFill 1'!AI63,"")</f>
        <v>178</v>
      </c>
      <c r="AK60" s="59">
        <f>IF($A60&lt;=AK$178,'MissFill 1'!AJ63,"")</f>
        <v>243</v>
      </c>
      <c r="AL60" s="59">
        <f>IF($A60&lt;=AL$178,'MissFill 1'!AK63,"")</f>
        <v>990</v>
      </c>
      <c r="AM60" s="59">
        <f>IF($A60&lt;=AM$178,'MissFill 1'!AL63,"")</f>
        <v>1161</v>
      </c>
      <c r="AN60" s="59">
        <f>IF($A60&lt;=AN$178,'MissFill 1'!AM63,"")</f>
        <v>306</v>
      </c>
      <c r="AO60" s="59">
        <f>IF($A60&lt;=AO$178,'MissFill 1'!AN63,"")</f>
        <v>1463</v>
      </c>
      <c r="AP60" s="59">
        <f>IF($A60&lt;=AP$178,'MissFill 1'!AO63,"")</f>
        <v>495</v>
      </c>
      <c r="AQ60" s="59">
        <f>IF($A60&lt;=AQ$178,'MissFill 1'!AP63,"")</f>
        <v>125</v>
      </c>
      <c r="AR60" s="59">
        <f>IF($A60&lt;=AR$178,'MissFill 1'!AQ63,"")</f>
        <v>838</v>
      </c>
      <c r="AS60" s="59">
        <f>IF($A60&lt;=AS$178,'MissFill 1'!AR63,"")</f>
        <v>580</v>
      </c>
      <c r="AT60" s="59">
        <f>IF($A60&lt;=AT$178,'MissFill 1'!AS63,"")</f>
        <v>1119</v>
      </c>
      <c r="AU60" s="59">
        <f>IF($A60&lt;=AU$178,'MissFill 1'!AT63,"")</f>
        <v>794</v>
      </c>
      <c r="AV60" s="59">
        <f>IF($A60&lt;=AV$178,'MissFill 1'!AU63,"")</f>
        <v>1541</v>
      </c>
      <c r="AW60" s="59">
        <f>IF($A60&lt;=AW$178,'MissFill 1'!AV63,"")</f>
        <v>899</v>
      </c>
      <c r="AX60" s="59">
        <f>IF($A60&lt;=AX$178,'MissFill 1'!AW63,"")</f>
        <v>650</v>
      </c>
    </row>
    <row r="61" spans="1:50" x14ac:dyDescent="0.25">
      <c r="A61" s="41">
        <v>44406</v>
      </c>
      <c r="B61" s="52">
        <v>210</v>
      </c>
      <c r="C61" s="59">
        <f>IF($A61&lt;=C$178,'MissFill 1'!B64,"")</f>
        <v>182</v>
      </c>
      <c r="D61" s="59">
        <f>IF($A61&lt;=D$178,'MissFill 1'!C64,"")</f>
        <v>503</v>
      </c>
      <c r="E61" s="59">
        <f>IF($A61&lt;=E$178,'MissFill 1'!D64,"")</f>
        <v>2</v>
      </c>
      <c r="F61" s="59">
        <f>IF($A61&lt;=F$178,'MissFill 1'!E64,"")</f>
        <v>71</v>
      </c>
      <c r="G61" s="59">
        <f>IF($A61&lt;=G$178,'MissFill 1'!F64,"")</f>
        <v>854</v>
      </c>
      <c r="H61" s="59">
        <f>IF($A61&lt;=H$178,'MissFill 1'!G64,"")</f>
        <v>1702</v>
      </c>
      <c r="I61" s="59">
        <f>IF($A61&lt;=I$178,'MissFill 1'!H64,"")</f>
        <v>0</v>
      </c>
      <c r="J61" s="59">
        <f>IF($A61&lt;=J$178,'MissFill 1'!I64,"")</f>
        <v>3</v>
      </c>
      <c r="K61" s="59">
        <f>IF($A61&lt;=K$178,'MissFill 1'!J64,"")</f>
        <v>605</v>
      </c>
      <c r="L61" s="59">
        <f>IF($A61&lt;=L$178,'MissFill 1'!K64,"")</f>
        <v>300</v>
      </c>
      <c r="M61" s="59">
        <f>IF($A61&lt;=M$178,'MissFill 1'!L64,"")</f>
        <v>53</v>
      </c>
      <c r="N61" s="59">
        <f>IF($A61&lt;=N$178,'MissFill 1'!M64,"")</f>
        <v>0</v>
      </c>
      <c r="O61" s="59">
        <f>IF($A61&lt;=O$178,'MissFill 1'!N64,"")</f>
        <v>1714</v>
      </c>
      <c r="P61" s="59">
        <f>IF($A61&lt;=P$178,'MissFill 1'!O64,"")</f>
        <v>0</v>
      </c>
      <c r="Q61" s="59">
        <f>IF($A61&lt;=Q$178,'MissFill 1'!P64,"")</f>
        <v>134</v>
      </c>
      <c r="R61" s="59">
        <f>IF($A61&lt;=R$178,'MissFill 1'!Q64,"")</f>
        <v>5</v>
      </c>
      <c r="S61" s="59">
        <f>IF($A61&lt;=S$178,'MissFill 1'!R64,"")</f>
        <v>0</v>
      </c>
      <c r="T61" s="59">
        <f>IF($A61&lt;=T$178,'MissFill 1'!S64,"")</f>
        <v>881</v>
      </c>
      <c r="U61" s="59">
        <f>IF($A61&lt;=U$178,'MissFill 1'!T64,"")</f>
        <v>0</v>
      </c>
      <c r="V61" s="59">
        <f>IF($A61&lt;=V$178,'MissFill 1'!U64,"")</f>
        <v>256</v>
      </c>
      <c r="W61" s="59">
        <f>IF($A61&lt;=W$178,'MissFill 1'!V64,"")</f>
        <v>336</v>
      </c>
      <c r="X61" s="59">
        <f>IF($A61&lt;=X$178,'MissFill 1'!W64,"")</f>
        <v>257</v>
      </c>
      <c r="Y61" s="59">
        <f>IF($A61&lt;=Y$178,'MissFill 1'!X64,"")</f>
        <v>4</v>
      </c>
      <c r="Z61" s="59">
        <f>IF($A61&lt;=Z$178,'MissFill 1'!Y64,"")</f>
        <v>434</v>
      </c>
      <c r="AA61" s="59">
        <f>IF($A61&lt;=AA$178,'MissFill 1'!Z64,"")</f>
        <v>97</v>
      </c>
      <c r="AB61" s="59">
        <f>IF($A61&lt;=AB$178,'MissFill 1'!AA64,"")</f>
        <v>2138</v>
      </c>
      <c r="AC61" s="59">
        <f>IF($A61&lt;=AC$178,'MissFill 1'!AB64,"")</f>
        <v>81</v>
      </c>
      <c r="AD61" s="59">
        <f>IF($A61&lt;=AD$178,'MissFill 1'!AC64,"")</f>
        <v>1510</v>
      </c>
      <c r="AE61" s="59">
        <f>IF($A61&lt;=AE$178,'MissFill 1'!AD64,"")</f>
        <v>669</v>
      </c>
      <c r="AF61" s="59">
        <f>IF($A61&lt;=AF$178,'MissFill 1'!AE64,"")</f>
        <v>546</v>
      </c>
      <c r="AG61" s="59">
        <f>IF($A61&lt;=AG$178,'MissFill 1'!AF64,"")</f>
        <v>4</v>
      </c>
      <c r="AH61" s="59">
        <f>IF($A61&lt;=AH$178,'MissFill 1'!AG64,"")</f>
        <v>74</v>
      </c>
      <c r="AI61" s="59">
        <f>IF($A61&lt;=AI$178,'MissFill 1'!AH64,"")</f>
        <v>376</v>
      </c>
      <c r="AJ61" s="59">
        <f>IF($A61&lt;=AJ$178,'MissFill 1'!AI64,"")</f>
        <v>145</v>
      </c>
      <c r="AK61" s="59">
        <f>IF($A61&lt;=AK$178,'MissFill 1'!AJ64,"")</f>
        <v>20</v>
      </c>
      <c r="AL61" s="59">
        <f>IF($A61&lt;=AL$178,'MissFill 1'!AK64,"")</f>
        <v>230</v>
      </c>
      <c r="AM61" s="59">
        <f>IF($A61&lt;=AM$178,'MissFill 1'!AL64,"")</f>
        <v>954</v>
      </c>
      <c r="AN61" s="59">
        <f>IF($A61&lt;=AN$178,'MissFill 1'!AM64,"")</f>
        <v>501</v>
      </c>
      <c r="AO61" s="59">
        <f>IF($A61&lt;=AO$178,'MissFill 1'!AN64,"")</f>
        <v>1150</v>
      </c>
      <c r="AP61" s="59">
        <f>IF($A61&lt;=AP$178,'MissFill 1'!AO64,"")</f>
        <v>561</v>
      </c>
      <c r="AQ61" s="59">
        <f>IF($A61&lt;=AQ$178,'MissFill 1'!AP64,"")</f>
        <v>474</v>
      </c>
      <c r="AR61" s="59">
        <f>IF($A61&lt;=AR$178,'MissFill 1'!AQ64,"")</f>
        <v>859</v>
      </c>
      <c r="AS61" s="59">
        <f>IF($A61&lt;=AS$178,'MissFill 1'!AR64,"")</f>
        <v>641</v>
      </c>
      <c r="AT61" s="59">
        <f>IF($A61&lt;=AT$178,'MissFill 1'!AS64,"")</f>
        <v>1393</v>
      </c>
      <c r="AU61" s="59">
        <f>IF($A61&lt;=AU$178,'MissFill 1'!AT64,"")</f>
        <v>491</v>
      </c>
      <c r="AV61" s="59">
        <f>IF($A61&lt;=AV$178,'MissFill 1'!AU64,"")</f>
        <v>1615</v>
      </c>
      <c r="AW61" s="59">
        <f>IF($A61&lt;=AW$178,'MissFill 1'!AV64,"")</f>
        <v>1307</v>
      </c>
      <c r="AX61" s="59">
        <f>IF($A61&lt;=AX$178,'MissFill 1'!AW64,"")</f>
        <v>762</v>
      </c>
    </row>
    <row r="62" spans="1:50" x14ac:dyDescent="0.25">
      <c r="A62" s="41">
        <v>44407</v>
      </c>
      <c r="B62" s="52">
        <v>211</v>
      </c>
      <c r="C62" s="59">
        <f>IF($A62&lt;=C$178,'MissFill 1'!B65,"")</f>
        <v>125</v>
      </c>
      <c r="D62" s="59">
        <f>IF($A62&lt;=D$178,'MissFill 1'!C65,"")</f>
        <v>197</v>
      </c>
      <c r="E62" s="59">
        <f>IF($A62&lt;=E$178,'MissFill 1'!D65,"")</f>
        <v>1</v>
      </c>
      <c r="F62" s="59">
        <f>IF($A62&lt;=F$178,'MissFill 1'!E65,"")</f>
        <v>2797</v>
      </c>
      <c r="G62" s="59">
        <f>IF($A62&lt;=G$178,'MissFill 1'!F65,"")</f>
        <v>16</v>
      </c>
      <c r="H62" s="59">
        <f>IF($A62&lt;=H$178,'MissFill 1'!G65,"")</f>
        <v>3</v>
      </c>
      <c r="I62" s="59">
        <f>IF($A62&lt;=I$178,'MissFill 1'!H65,"")</f>
        <v>100</v>
      </c>
      <c r="J62" s="59">
        <f>IF($A62&lt;=J$178,'MissFill 1'!I65,"")</f>
        <v>10</v>
      </c>
      <c r="K62" s="59">
        <f>IF($A62&lt;=K$178,'MissFill 1'!J65,"")</f>
        <v>284</v>
      </c>
      <c r="L62" s="59">
        <f>IF($A62&lt;=L$178,'MissFill 1'!K65,"")</f>
        <v>300</v>
      </c>
      <c r="M62" s="59">
        <f>IF($A62&lt;=M$178,'MissFill 1'!L65,"")</f>
        <v>48</v>
      </c>
      <c r="N62" s="59">
        <f>IF($A62&lt;=N$178,'MissFill 1'!M65,"")</f>
        <v>0</v>
      </c>
      <c r="O62" s="59">
        <f>IF($A62&lt;=O$178,'MissFill 1'!N65,"")</f>
        <v>1532</v>
      </c>
      <c r="P62" s="59">
        <f>IF($A62&lt;=P$178,'MissFill 1'!O65,"")</f>
        <v>174</v>
      </c>
      <c r="Q62" s="59">
        <f>IF($A62&lt;=Q$178,'MissFill 1'!P65,"")</f>
        <v>321</v>
      </c>
      <c r="R62" s="59">
        <f>IF($A62&lt;=R$178,'MissFill 1'!Q65,"")</f>
        <v>0</v>
      </c>
      <c r="S62" s="59">
        <f>IF($A62&lt;=S$178,'MissFill 1'!R65,"")</f>
        <v>0</v>
      </c>
      <c r="T62" s="59">
        <f>IF($A62&lt;=T$178,'MissFill 1'!S65,"")</f>
        <v>384</v>
      </c>
      <c r="U62" s="59">
        <f>IF($A62&lt;=U$178,'MissFill 1'!T65,"")</f>
        <v>0</v>
      </c>
      <c r="V62" s="59">
        <f>IF($A62&lt;=V$178,'MissFill 1'!U65,"")</f>
        <v>0</v>
      </c>
      <c r="W62" s="59">
        <f>IF($A62&lt;=W$178,'MissFill 1'!V65,"")</f>
        <v>353</v>
      </c>
      <c r="X62" s="59">
        <f>IF($A62&lt;=X$178,'MissFill 1'!W65,"")</f>
        <v>140</v>
      </c>
      <c r="Y62" s="59">
        <f>IF($A62&lt;=Y$178,'MissFill 1'!X65,"")</f>
        <v>0</v>
      </c>
      <c r="Z62" s="59">
        <f>IF($A62&lt;=Z$178,'MissFill 1'!Y65,"")</f>
        <v>424</v>
      </c>
      <c r="AA62" s="59">
        <f>IF($A62&lt;=AA$178,'MissFill 1'!Z65,"")</f>
        <v>1704</v>
      </c>
      <c r="AB62" s="59">
        <f>IF($A62&lt;=AB$178,'MissFill 1'!AA65,"")</f>
        <v>1971</v>
      </c>
      <c r="AC62" s="59">
        <f>IF($A62&lt;=AC$178,'MissFill 1'!AB65,"")</f>
        <v>18</v>
      </c>
      <c r="AD62" s="59">
        <f>IF($A62&lt;=AD$178,'MissFill 1'!AC65,"")</f>
        <v>775</v>
      </c>
      <c r="AE62" s="59">
        <f>IF($A62&lt;=AE$178,'MissFill 1'!AD65,"")</f>
        <v>754</v>
      </c>
      <c r="AF62" s="59">
        <f>IF($A62&lt;=AF$178,'MissFill 1'!AE65,"")</f>
        <v>429</v>
      </c>
      <c r="AG62" s="59">
        <f>IF($A62&lt;=AG$178,'MissFill 1'!AF65,"")</f>
        <v>0</v>
      </c>
      <c r="AH62" s="59">
        <f>IF($A62&lt;=AH$178,'MissFill 1'!AG65,"")</f>
        <v>658</v>
      </c>
      <c r="AI62" s="59">
        <f>IF($A62&lt;=AI$178,'MissFill 1'!AH65,"")</f>
        <v>230</v>
      </c>
      <c r="AJ62" s="59">
        <f>IF($A62&lt;=AJ$178,'MissFill 1'!AI65,"")</f>
        <v>91</v>
      </c>
      <c r="AK62" s="59">
        <f>IF($A62&lt;=AK$178,'MissFill 1'!AJ65,"")</f>
        <v>424</v>
      </c>
      <c r="AL62" s="59">
        <f>IF($A62&lt;=AL$178,'MissFill 1'!AK65,"")</f>
        <v>41</v>
      </c>
      <c r="AM62" s="59">
        <f>IF($A62&lt;=AM$178,'MissFill 1'!AL65,"")</f>
        <v>506</v>
      </c>
      <c r="AN62" s="59">
        <f>IF($A62&lt;=AN$178,'MissFill 1'!AM65,"")</f>
        <v>976</v>
      </c>
      <c r="AO62" s="59">
        <f>IF($A62&lt;=AO$178,'MissFill 1'!AN65,"")</f>
        <v>839</v>
      </c>
      <c r="AP62" s="59">
        <f>IF($A62&lt;=AP$178,'MissFill 1'!AO65,"")</f>
        <v>280</v>
      </c>
      <c r="AQ62" s="59">
        <f>IF($A62&lt;=AQ$178,'MissFill 1'!AP65,"")</f>
        <v>207</v>
      </c>
      <c r="AR62" s="59">
        <f>IF($A62&lt;=AR$178,'MissFill 1'!AQ65,"")</f>
        <v>1082</v>
      </c>
      <c r="AS62" s="59">
        <f>IF($A62&lt;=AS$178,'MissFill 1'!AR65,"")</f>
        <v>16</v>
      </c>
      <c r="AT62" s="59">
        <f>IF($A62&lt;=AT$178,'MissFill 1'!AS65,"")</f>
        <v>654</v>
      </c>
      <c r="AU62" s="59">
        <f>IF($A62&lt;=AU$178,'MissFill 1'!AT65,"")</f>
        <v>342</v>
      </c>
      <c r="AV62" s="59">
        <f>IF($A62&lt;=AV$178,'MissFill 1'!AU65,"")</f>
        <v>2306</v>
      </c>
      <c r="AW62" s="59">
        <f>IF($A62&lt;=AW$178,'MissFill 1'!AV65,"")</f>
        <v>755</v>
      </c>
      <c r="AX62" s="59">
        <f>IF($A62&lt;=AX$178,'MissFill 1'!AW65,"")</f>
        <v>153</v>
      </c>
    </row>
    <row r="63" spans="1:50" x14ac:dyDescent="0.25">
      <c r="A63" s="41">
        <v>44408</v>
      </c>
      <c r="B63" s="52">
        <v>212</v>
      </c>
      <c r="C63" s="59">
        <f>IF($A63&lt;=C$178,'MissFill 1'!B66,"")</f>
        <v>0</v>
      </c>
      <c r="D63" s="59">
        <f>IF($A63&lt;=D$178,'MissFill 1'!C66,"")</f>
        <v>275</v>
      </c>
      <c r="E63" s="59">
        <f>IF($A63&lt;=E$178,'MissFill 1'!D66,"")</f>
        <v>3</v>
      </c>
      <c r="F63" s="59">
        <f>IF($A63&lt;=F$178,'MissFill 1'!E66,"")</f>
        <v>499</v>
      </c>
      <c r="G63" s="59">
        <f>IF($A63&lt;=G$178,'MissFill 1'!F66,"")</f>
        <v>31</v>
      </c>
      <c r="H63" s="59">
        <f>IF($A63&lt;=H$178,'MissFill 1'!G66,"")</f>
        <v>0</v>
      </c>
      <c r="I63" s="59">
        <f>IF($A63&lt;=I$178,'MissFill 1'!H66,"")</f>
        <v>0</v>
      </c>
      <c r="J63" s="59">
        <f>IF($A63&lt;=J$178,'MissFill 1'!I66,"")</f>
        <v>1050</v>
      </c>
      <c r="K63" s="59">
        <f>IF($A63&lt;=K$178,'MissFill 1'!J66,"")</f>
        <v>143</v>
      </c>
      <c r="L63" s="59">
        <f>IF($A63&lt;=L$178,'MissFill 1'!K66,"")</f>
        <v>300</v>
      </c>
      <c r="M63" s="59">
        <f>IF($A63&lt;=M$178,'MissFill 1'!L66,"")</f>
        <v>0</v>
      </c>
      <c r="N63" s="59">
        <f>IF($A63&lt;=N$178,'MissFill 1'!M66,"")</f>
        <v>0</v>
      </c>
      <c r="O63" s="59">
        <f>IF($A63&lt;=O$178,'MissFill 1'!N66,"")</f>
        <v>664</v>
      </c>
      <c r="P63" s="59">
        <f>IF($A63&lt;=P$178,'MissFill 1'!O66,"")</f>
        <v>121</v>
      </c>
      <c r="Q63" s="59">
        <f>IF($A63&lt;=Q$178,'MissFill 1'!P66,"")</f>
        <v>17</v>
      </c>
      <c r="R63" s="59">
        <f>IF($A63&lt;=R$178,'MissFill 1'!Q66,"")</f>
        <v>0</v>
      </c>
      <c r="S63" s="59">
        <f>IF($A63&lt;=S$178,'MissFill 1'!R66,"")</f>
        <v>0</v>
      </c>
      <c r="T63" s="59">
        <f>IF($A63&lt;=T$178,'MissFill 1'!S66,"")</f>
        <v>623</v>
      </c>
      <c r="U63" s="59">
        <f>IF($A63&lt;=U$178,'MissFill 1'!T66,"")</f>
        <v>138</v>
      </c>
      <c r="V63" s="59">
        <f>IF($A63&lt;=V$178,'MissFill 1'!U66,"")</f>
        <v>0</v>
      </c>
      <c r="W63" s="59">
        <f>IF($A63&lt;=W$178,'MissFill 1'!V66,"")</f>
        <v>446</v>
      </c>
      <c r="X63" s="59">
        <f>IF($A63&lt;=X$178,'MissFill 1'!W66,"")</f>
        <v>40</v>
      </c>
      <c r="Y63" s="59">
        <f>IF($A63&lt;=Y$178,'MissFill 1'!X66,"")</f>
        <v>44</v>
      </c>
      <c r="Z63" s="59">
        <f>IF($A63&lt;=Z$178,'MissFill 1'!Y66,"")</f>
        <v>261</v>
      </c>
      <c r="AA63" s="59">
        <f>IF($A63&lt;=AA$178,'MissFill 1'!Z66,"")</f>
        <v>97</v>
      </c>
      <c r="AB63" s="59">
        <f>IF($A63&lt;=AB$178,'MissFill 1'!AA66,"")</f>
        <v>3007</v>
      </c>
      <c r="AC63" s="59">
        <f>IF($A63&lt;=AC$178,'MissFill 1'!AB66,"")</f>
        <v>30</v>
      </c>
      <c r="AD63" s="59">
        <f>IF($A63&lt;=AD$178,'MissFill 1'!AC66,"")</f>
        <v>1283</v>
      </c>
      <c r="AE63" s="59">
        <f>IF($A63&lt;=AE$178,'MissFill 1'!AD66,"")</f>
        <v>985</v>
      </c>
      <c r="AF63" s="59">
        <f>IF($A63&lt;=AF$178,'MissFill 1'!AE66,"")</f>
        <v>506</v>
      </c>
      <c r="AG63" s="59">
        <f>IF($A63&lt;=AG$178,'MissFill 1'!AF66,"")</f>
        <v>56</v>
      </c>
      <c r="AH63" s="59">
        <f>IF($A63&lt;=AH$178,'MissFill 1'!AG66,"")</f>
        <v>508</v>
      </c>
      <c r="AI63" s="59">
        <f>IF($A63&lt;=AI$178,'MissFill 1'!AH66,"")</f>
        <v>40</v>
      </c>
      <c r="AJ63" s="59">
        <f>IF($A63&lt;=AJ$178,'MissFill 1'!AI66,"")</f>
        <v>47</v>
      </c>
      <c r="AK63" s="59">
        <f>IF($A63&lt;=AK$178,'MissFill 1'!AJ66,"")</f>
        <v>210</v>
      </c>
      <c r="AL63" s="59">
        <f>IF($A63&lt;=AL$178,'MissFill 1'!AK66,"")</f>
        <v>6</v>
      </c>
      <c r="AM63" s="59">
        <f>IF($A63&lt;=AM$178,'MissFill 1'!AL66,"")</f>
        <v>426</v>
      </c>
      <c r="AN63" s="59">
        <f>IF($A63&lt;=AN$178,'MissFill 1'!AM66,"")</f>
        <v>1537</v>
      </c>
      <c r="AO63" s="59">
        <f>IF($A63&lt;=AO$178,'MissFill 1'!AN66,"")</f>
        <v>1414</v>
      </c>
      <c r="AP63" s="59">
        <f>IF($A63&lt;=AP$178,'MissFill 1'!AO66,"")</f>
        <v>1042</v>
      </c>
      <c r="AQ63" s="59">
        <f>IF($A63&lt;=AQ$178,'MissFill 1'!AP66,"")</f>
        <v>834</v>
      </c>
      <c r="AR63" s="59">
        <f>IF($A63&lt;=AR$178,'MissFill 1'!AQ66,"")</f>
        <v>1190</v>
      </c>
      <c r="AS63" s="59">
        <f>IF($A63&lt;=AS$178,'MissFill 1'!AR66,"")</f>
        <v>-1</v>
      </c>
      <c r="AT63" s="59">
        <f>IF($A63&lt;=AT$178,'MissFill 1'!AS66,"")</f>
        <v>1282</v>
      </c>
      <c r="AU63" s="59">
        <f>IF($A63&lt;=AU$178,'MissFill 1'!AT66,"")</f>
        <v>682</v>
      </c>
      <c r="AV63" s="59">
        <f>IF($A63&lt;=AV$178,'MissFill 1'!AU66,"")</f>
        <v>3923</v>
      </c>
      <c r="AW63" s="59">
        <f>IF($A63&lt;=AW$178,'MissFill 1'!AV66,"")</f>
        <v>379</v>
      </c>
      <c r="AX63" s="59">
        <f>IF($A63&lt;=AX$178,'MissFill 1'!AW66,"")</f>
        <v>67</v>
      </c>
    </row>
    <row r="64" spans="1:50" x14ac:dyDescent="0.25">
      <c r="A64" s="41">
        <v>44409</v>
      </c>
      <c r="B64" s="52">
        <v>213</v>
      </c>
      <c r="C64" s="59">
        <f>IF($A64&lt;=C$178,'MissFill 1'!B67,"")</f>
        <v>186</v>
      </c>
      <c r="D64" s="59">
        <f>IF($A64&lt;=D$178,'MissFill 1'!C67,"")</f>
        <v>980</v>
      </c>
      <c r="E64" s="59">
        <f>IF($A64&lt;=E$178,'MissFill 1'!D67,"")</f>
        <v>4</v>
      </c>
      <c r="F64" s="59">
        <f>IF($A64&lt;=F$178,'MissFill 1'!E67,"")</f>
        <v>192</v>
      </c>
      <c r="G64" s="59">
        <f>IF($A64&lt;=G$178,'MissFill 1'!F67,"")</f>
        <v>573</v>
      </c>
      <c r="H64" s="59">
        <f>IF($A64&lt;=H$178,'MissFill 1'!G67,"")</f>
        <v>0</v>
      </c>
      <c r="I64" s="59">
        <f>IF($A64&lt;=I$178,'MissFill 1'!H67,"")</f>
        <v>377</v>
      </c>
      <c r="J64" s="59">
        <f>IF($A64&lt;=J$178,'MissFill 1'!I67,"")</f>
        <v>754</v>
      </c>
      <c r="K64" s="59">
        <f>IF($A64&lt;=K$178,'MissFill 1'!J67,"")</f>
        <v>31</v>
      </c>
      <c r="L64" s="59">
        <f>IF($A64&lt;=L$178,'MissFill 1'!K67,"")</f>
        <v>300</v>
      </c>
      <c r="M64" s="59">
        <f>IF($A64&lt;=M$178,'MissFill 1'!L67,"")</f>
        <v>0</v>
      </c>
      <c r="N64" s="59">
        <f>IF($A64&lt;=N$178,'MissFill 1'!M67,"")</f>
        <v>2</v>
      </c>
      <c r="O64" s="59">
        <f>IF($A64&lt;=O$178,'MissFill 1'!N67,"")</f>
        <v>1356</v>
      </c>
      <c r="P64" s="59">
        <f>IF($A64&lt;=P$178,'MissFill 1'!O67,"")</f>
        <v>126</v>
      </c>
      <c r="Q64" s="59">
        <f>IF($A64&lt;=Q$178,'MissFill 1'!P67,"")</f>
        <v>12</v>
      </c>
      <c r="R64" s="59">
        <f>IF($A64&lt;=R$178,'MissFill 1'!Q67,"")</f>
        <v>8</v>
      </c>
      <c r="S64" s="59">
        <f>IF($A64&lt;=S$178,'MissFill 1'!R67,"")</f>
        <v>0</v>
      </c>
      <c r="T64" s="59">
        <f>IF($A64&lt;=T$178,'MissFill 1'!S67,"")</f>
        <v>1060</v>
      </c>
      <c r="U64" s="59">
        <f>IF($A64&lt;=U$178,'MissFill 1'!T67,"")</f>
        <v>784</v>
      </c>
      <c r="V64" s="59">
        <f>IF($A64&lt;=V$178,'MissFill 1'!U67,"")</f>
        <v>25</v>
      </c>
      <c r="W64" s="59">
        <f>IF($A64&lt;=W$178,'MissFill 1'!V67,"")</f>
        <v>58</v>
      </c>
      <c r="X64" s="59">
        <f>IF($A64&lt;=X$178,'MissFill 1'!W67,"")</f>
        <v>153</v>
      </c>
      <c r="Y64" s="59">
        <f>IF($A64&lt;=Y$178,'MissFill 1'!X67,"")</f>
        <v>772</v>
      </c>
      <c r="Z64" s="59">
        <f>IF($A64&lt;=Z$178,'MissFill 1'!Y67,"")</f>
        <v>27</v>
      </c>
      <c r="AA64" s="59">
        <f>IF($A64&lt;=AA$178,'MissFill 1'!Z67,"")</f>
        <v>303</v>
      </c>
      <c r="AB64" s="59">
        <f>IF($A64&lt;=AB$178,'MissFill 1'!AA67,"")</f>
        <v>492</v>
      </c>
      <c r="AC64" s="59">
        <f>IF($A64&lt;=AC$178,'MissFill 1'!AB67,"")</f>
        <v>37</v>
      </c>
      <c r="AD64" s="59">
        <f>IF($A64&lt;=AD$178,'MissFill 1'!AC67,"")</f>
        <v>207</v>
      </c>
      <c r="AE64" s="59">
        <f>IF($A64&lt;=AE$178,'MissFill 1'!AD67,"")</f>
        <v>522</v>
      </c>
      <c r="AF64" s="59">
        <f>IF($A64&lt;=AF$178,'MissFill 1'!AE67,"")</f>
        <v>54</v>
      </c>
      <c r="AG64" s="59">
        <f>IF($A64&lt;=AG$178,'MissFill 1'!AF67,"")</f>
        <v>418</v>
      </c>
      <c r="AH64" s="59">
        <f>IF($A64&lt;=AH$178,'MissFill 1'!AG67,"")</f>
        <v>489</v>
      </c>
      <c r="AI64" s="59">
        <f>IF($A64&lt;=AI$178,'MissFill 1'!AH67,"")</f>
        <v>0</v>
      </c>
      <c r="AJ64" s="59">
        <f>IF($A64&lt;=AJ$178,'MissFill 1'!AI67,"")</f>
        <v>74</v>
      </c>
      <c r="AK64" s="59">
        <f>IF($A64&lt;=AK$178,'MissFill 1'!AJ67,"")</f>
        <v>562</v>
      </c>
      <c r="AL64" s="59">
        <f>IF($A64&lt;=AL$178,'MissFill 1'!AK67,"")</f>
        <v>639</v>
      </c>
      <c r="AM64" s="59">
        <f>IF($A64&lt;=AM$178,'MissFill 1'!AL67,"")</f>
        <v>43</v>
      </c>
      <c r="AN64" s="59">
        <f>IF($A64&lt;=AN$178,'MissFill 1'!AM67,"")</f>
        <v>831</v>
      </c>
      <c r="AO64" s="59">
        <f>IF($A64&lt;=AO$178,'MissFill 1'!AN67,"")</f>
        <v>719</v>
      </c>
      <c r="AP64" s="59">
        <f>IF($A64&lt;=AP$178,'MissFill 1'!AO67,"")</f>
        <v>11</v>
      </c>
      <c r="AQ64" s="59">
        <f>IF($A64&lt;=AQ$178,'MissFill 1'!AP67,"")</f>
        <v>203</v>
      </c>
      <c r="AR64" s="59">
        <f>IF($A64&lt;=AR$178,'MissFill 1'!AQ67,"")</f>
        <v>1653</v>
      </c>
      <c r="AS64" s="59">
        <f>IF($A64&lt;=AS$178,'MissFill 1'!AR67,"")</f>
        <v>680</v>
      </c>
      <c r="AT64" s="59">
        <f>IF($A64&lt;=AT$178,'MissFill 1'!AS67,"")</f>
        <v>104</v>
      </c>
      <c r="AU64" s="59">
        <f>IF($A64&lt;=AU$178,'MissFill 1'!AT67,"")</f>
        <v>936</v>
      </c>
      <c r="AV64" s="59">
        <f>IF($A64&lt;=AV$178,'MissFill 1'!AU67,"")</f>
        <v>2555</v>
      </c>
      <c r="AW64" s="59">
        <f>IF($A64&lt;=AW$178,'MissFill 1'!AV67,"")</f>
        <v>89</v>
      </c>
      <c r="AX64" s="59">
        <f>IF($A64&lt;=AX$178,'MissFill 1'!AW67,"")</f>
        <v>189</v>
      </c>
    </row>
    <row r="65" spans="1:50" x14ac:dyDescent="0.25">
      <c r="A65" s="41">
        <v>44410</v>
      </c>
      <c r="B65" s="52">
        <v>214</v>
      </c>
      <c r="C65" s="59">
        <f>IF($A65&lt;=C$178,'MissFill 1'!B68,"")</f>
        <v>432</v>
      </c>
      <c r="D65" s="59">
        <f>IF($A65&lt;=D$178,'MissFill 1'!C68,"")</f>
        <v>27</v>
      </c>
      <c r="E65" s="59">
        <f>IF($A65&lt;=E$178,'MissFill 1'!D68,"")</f>
        <v>661</v>
      </c>
      <c r="F65" s="59">
        <f>IF($A65&lt;=F$178,'MissFill 1'!E68,"")</f>
        <v>86</v>
      </c>
      <c r="G65" s="59">
        <f>IF($A65&lt;=G$178,'MissFill 1'!F68,"")</f>
        <v>45</v>
      </c>
      <c r="H65" s="59">
        <f>IF($A65&lt;=H$178,'MissFill 1'!G68,"")</f>
        <v>0</v>
      </c>
      <c r="I65" s="59">
        <f>IF($A65&lt;=I$178,'MissFill 1'!H68,"")</f>
        <v>65</v>
      </c>
      <c r="J65" s="59">
        <f>IF($A65&lt;=J$178,'MissFill 1'!I68,"")</f>
        <v>0</v>
      </c>
      <c r="K65" s="59">
        <f>IF($A65&lt;=K$178,'MissFill 1'!J68,"")</f>
        <v>350</v>
      </c>
      <c r="L65" s="59">
        <f>IF($A65&lt;=L$178,'MissFill 1'!K68,"")</f>
        <v>300</v>
      </c>
      <c r="M65" s="59">
        <f>IF($A65&lt;=M$178,'MissFill 1'!L68,"")</f>
        <v>6</v>
      </c>
      <c r="N65" s="59">
        <f>IF($A65&lt;=N$178,'MissFill 1'!M68,"")</f>
        <v>341</v>
      </c>
      <c r="O65" s="59">
        <f>IF($A65&lt;=O$178,'MissFill 1'!N68,"")</f>
        <v>1081</v>
      </c>
      <c r="P65" s="59">
        <f>IF($A65&lt;=P$178,'MissFill 1'!O68,"")</f>
        <v>156</v>
      </c>
      <c r="Q65" s="59">
        <f>IF($A65&lt;=Q$178,'MissFill 1'!P68,"")</f>
        <v>136</v>
      </c>
      <c r="R65" s="59">
        <f>IF($A65&lt;=R$178,'MissFill 1'!Q68,"")</f>
        <v>10</v>
      </c>
      <c r="S65" s="59">
        <f>IF($A65&lt;=S$178,'MissFill 1'!R68,"")</f>
        <v>0</v>
      </c>
      <c r="T65" s="59">
        <f>IF($A65&lt;=T$178,'MissFill 1'!S68,"")</f>
        <v>58</v>
      </c>
      <c r="U65" s="59">
        <f>IF($A65&lt;=U$178,'MissFill 1'!T68,"")</f>
        <v>193</v>
      </c>
      <c r="V65" s="59">
        <f>IF($A65&lt;=V$178,'MissFill 1'!U68,"")</f>
        <v>571</v>
      </c>
      <c r="W65" s="59">
        <f>IF($A65&lt;=W$178,'MissFill 1'!V68,"")</f>
        <v>918</v>
      </c>
      <c r="X65" s="59">
        <f>IF($A65&lt;=X$178,'MissFill 1'!W68,"")</f>
        <v>721</v>
      </c>
      <c r="Y65" s="59">
        <f>IF($A65&lt;=Y$178,'MissFill 1'!X68,"")</f>
        <v>328</v>
      </c>
      <c r="Z65" s="59">
        <f>IF($A65&lt;=Z$178,'MissFill 1'!Y68,"")</f>
        <v>730</v>
      </c>
      <c r="AA65" s="59">
        <f>IF($A65&lt;=AA$178,'MissFill 1'!Z68,"")</f>
        <v>284</v>
      </c>
      <c r="AB65" s="59">
        <f>IF($A65&lt;=AB$178,'MissFill 1'!AA68,"")</f>
        <v>2127</v>
      </c>
      <c r="AC65" s="59">
        <f>IF($A65&lt;=AC$178,'MissFill 1'!AB68,"")</f>
        <v>39</v>
      </c>
      <c r="AD65" s="59">
        <f>IF($A65&lt;=AD$178,'MissFill 1'!AC68,"")</f>
        <v>892</v>
      </c>
      <c r="AE65" s="59">
        <f>IF($A65&lt;=AE$178,'MissFill 1'!AD68,"")</f>
        <v>749</v>
      </c>
      <c r="AF65" s="59">
        <f>IF($A65&lt;=AF$178,'MissFill 1'!AE68,"")</f>
        <v>480</v>
      </c>
      <c r="AG65" s="59">
        <f>IF($A65&lt;=AG$178,'MissFill 1'!AF68,"")</f>
        <v>378</v>
      </c>
      <c r="AH65" s="59">
        <f>IF($A65&lt;=AH$178,'MissFill 1'!AG68,"")</f>
        <v>173</v>
      </c>
      <c r="AI65" s="59">
        <f>IF($A65&lt;=AI$178,'MissFill 1'!AH68,"")</f>
        <v>62</v>
      </c>
      <c r="AJ65" s="59">
        <f>IF($A65&lt;=AJ$178,'MissFill 1'!AI68,"")</f>
        <v>1</v>
      </c>
      <c r="AK65" s="59">
        <f>IF($A65&lt;=AK$178,'MissFill 1'!AJ68,"")</f>
        <v>512</v>
      </c>
      <c r="AL65" s="59">
        <f>IF($A65&lt;=AL$178,'MissFill 1'!AK68,"")</f>
        <v>516</v>
      </c>
      <c r="AM65" s="59">
        <f>IF($A65&lt;=AM$178,'MissFill 1'!AL68,"")</f>
        <v>201</v>
      </c>
      <c r="AN65" s="59">
        <f>IF($A65&lt;=AN$178,'MissFill 1'!AM68,"")</f>
        <v>789</v>
      </c>
      <c r="AO65" s="59">
        <f>IF($A65&lt;=AO$178,'MissFill 1'!AN68,"")</f>
        <v>586</v>
      </c>
      <c r="AP65" s="59">
        <f>IF($A65&lt;=AP$178,'MissFill 1'!AO68,"")</f>
        <v>47</v>
      </c>
      <c r="AQ65" s="59">
        <f>IF($A65&lt;=AQ$178,'MissFill 1'!AP68,"")</f>
        <v>224</v>
      </c>
      <c r="AR65" s="59">
        <f>IF($A65&lt;=AR$178,'MissFill 1'!AQ68,"")</f>
        <v>1485</v>
      </c>
      <c r="AS65" s="59">
        <f>IF($A65&lt;=AS$178,'MissFill 1'!AR68,"")</f>
        <v>265</v>
      </c>
      <c r="AT65" s="59">
        <f>IF($A65&lt;=AT$178,'MissFill 1'!AS68,"")</f>
        <v>695</v>
      </c>
      <c r="AU65" s="59">
        <f>IF($A65&lt;=AU$178,'MissFill 1'!AT68,"")</f>
        <v>670</v>
      </c>
      <c r="AV65" s="59">
        <f>IF($A65&lt;=AV$178,'MissFill 1'!AU68,"")</f>
        <v>1924</v>
      </c>
      <c r="AW65" s="59">
        <f>IF($A65&lt;=AW$178,'MissFill 1'!AV68,"")</f>
        <v>277</v>
      </c>
      <c r="AX65" s="59">
        <f>IF($A65&lt;=AX$178,'MissFill 1'!AW68,"")</f>
        <v>16</v>
      </c>
    </row>
    <row r="66" spans="1:50" x14ac:dyDescent="0.25">
      <c r="A66" s="41">
        <v>44411</v>
      </c>
      <c r="B66" s="52">
        <v>215</v>
      </c>
      <c r="C66" s="59">
        <f>IF($A66&lt;=C$178,'MissFill 1'!B69,"")</f>
        <v>53</v>
      </c>
      <c r="D66" s="59">
        <f>IF($A66&lt;=D$178,'MissFill 1'!C69,"")</f>
        <v>102</v>
      </c>
      <c r="E66" s="59">
        <f>IF($A66&lt;=E$178,'MissFill 1'!D69,"")</f>
        <v>8</v>
      </c>
      <c r="F66" s="59">
        <f>IF($A66&lt;=F$178,'MissFill 1'!E69,"")</f>
        <v>712</v>
      </c>
      <c r="G66" s="59">
        <f>IF($A66&lt;=G$178,'MissFill 1'!F69,"")</f>
        <v>36</v>
      </c>
      <c r="H66" s="59">
        <f>IF($A66&lt;=H$178,'MissFill 1'!G69,"")</f>
        <v>0</v>
      </c>
      <c r="I66" s="59">
        <f>IF($A66&lt;=I$178,'MissFill 1'!H69,"")</f>
        <v>0</v>
      </c>
      <c r="J66" s="59">
        <f>IF($A66&lt;=J$178,'MissFill 1'!I69,"")</f>
        <v>0</v>
      </c>
      <c r="K66" s="59">
        <f>IF($A66&lt;=K$178,'MissFill 1'!J69,"")</f>
        <v>0</v>
      </c>
      <c r="L66" s="59">
        <f>IF($A66&lt;=L$178,'MissFill 1'!K69,"")</f>
        <v>300</v>
      </c>
      <c r="M66" s="59">
        <f>IF($A66&lt;=M$178,'MissFill 1'!L69,"")</f>
        <v>47</v>
      </c>
      <c r="N66" s="59">
        <f>IF($A66&lt;=N$178,'MissFill 1'!M69,"")</f>
        <v>477</v>
      </c>
      <c r="O66" s="59">
        <f>IF($A66&lt;=O$178,'MissFill 1'!N69,"")</f>
        <v>298</v>
      </c>
      <c r="P66" s="59">
        <f>IF($A66&lt;=P$178,'MissFill 1'!O69,"")</f>
        <v>352</v>
      </c>
      <c r="Q66" s="59">
        <f>IF($A66&lt;=Q$178,'MissFill 1'!P69,"")</f>
        <v>0</v>
      </c>
      <c r="R66" s="59">
        <f>IF($A66&lt;=R$178,'MissFill 1'!Q69,"")</f>
        <v>1</v>
      </c>
      <c r="S66" s="59">
        <f>IF($A66&lt;=S$178,'MissFill 1'!R69,"")</f>
        <v>0</v>
      </c>
      <c r="T66" s="59">
        <f>IF($A66&lt;=T$178,'MissFill 1'!S69,"")</f>
        <v>58</v>
      </c>
      <c r="U66" s="59">
        <f>IF($A66&lt;=U$178,'MissFill 1'!T69,"")</f>
        <v>225</v>
      </c>
      <c r="V66" s="59">
        <f>IF($A66&lt;=V$178,'MissFill 1'!U69,"")</f>
        <v>119</v>
      </c>
      <c r="W66" s="59">
        <f>IF($A66&lt;=W$178,'MissFill 1'!V69,"")</f>
        <v>0</v>
      </c>
      <c r="X66" s="59">
        <f>IF($A66&lt;=X$178,'MissFill 1'!W69,"")</f>
        <v>774</v>
      </c>
      <c r="Y66" s="59">
        <f>IF($A66&lt;=Y$178,'MissFill 1'!X69,"")</f>
        <v>0</v>
      </c>
      <c r="Z66" s="59">
        <f>IF($A66&lt;=Z$178,'MissFill 1'!Y69,"")</f>
        <v>566</v>
      </c>
      <c r="AA66" s="59">
        <f>IF($A66&lt;=AA$178,'MissFill 1'!Z69,"")</f>
        <v>199</v>
      </c>
      <c r="AB66" s="59">
        <f>IF($A66&lt;=AB$178,'MissFill 1'!AA69,"")</f>
        <v>66</v>
      </c>
      <c r="AC66" s="59">
        <f>IF($A66&lt;=AC$178,'MissFill 1'!AB69,"")</f>
        <v>70</v>
      </c>
      <c r="AD66" s="59">
        <f>IF($A66&lt;=AD$178,'MissFill 1'!AC69,"")</f>
        <v>942</v>
      </c>
      <c r="AE66" s="59">
        <f>IF($A66&lt;=AE$178,'MissFill 1'!AD69,"")</f>
        <v>403</v>
      </c>
      <c r="AF66" s="59">
        <f>IF($A66&lt;=AF$178,'MissFill 1'!AE69,"")</f>
        <v>26</v>
      </c>
      <c r="AG66" s="59">
        <f>IF($A66&lt;=AG$178,'MissFill 1'!AF69,"")</f>
        <v>142</v>
      </c>
      <c r="AH66" s="59">
        <f>IF($A66&lt;=AH$178,'MissFill 1'!AG69,"")</f>
        <v>464</v>
      </c>
      <c r="AI66" s="59">
        <f>IF($A66&lt;=AI$178,'MissFill 1'!AH69,"")</f>
        <v>995</v>
      </c>
      <c r="AJ66" s="59">
        <f>IF($A66&lt;=AJ$178,'MissFill 1'!AI69,"")</f>
        <v>31</v>
      </c>
      <c r="AK66" s="59">
        <f>IF($A66&lt;=AK$178,'MissFill 1'!AJ69,"")</f>
        <v>193</v>
      </c>
      <c r="AL66" s="59">
        <f>IF($A66&lt;=AL$178,'MissFill 1'!AK69,"")</f>
        <v>497</v>
      </c>
      <c r="AM66" s="59">
        <f>IF($A66&lt;=AM$178,'MissFill 1'!AL69,"")</f>
        <v>437</v>
      </c>
      <c r="AN66" s="59">
        <f>IF($A66&lt;=AN$178,'MissFill 1'!AM69,"")</f>
        <v>300</v>
      </c>
      <c r="AO66" s="59">
        <f>IF($A66&lt;=AO$178,'MissFill 1'!AN69,"")</f>
        <v>449</v>
      </c>
      <c r="AP66" s="59">
        <f>IF($A66&lt;=AP$178,'MissFill 1'!AO69,"")</f>
        <v>521</v>
      </c>
      <c r="AQ66" s="59">
        <f>IF($A66&lt;=AQ$178,'MissFill 1'!AP69,"")</f>
        <v>0</v>
      </c>
      <c r="AR66" s="59">
        <f>IF($A66&lt;=AR$178,'MissFill 1'!AQ69,"")</f>
        <v>1297</v>
      </c>
      <c r="AS66" s="59">
        <f>IF($A66&lt;=AS$178,'MissFill 1'!AR69,"")</f>
        <v>548</v>
      </c>
      <c r="AT66" s="59">
        <f>IF($A66&lt;=AT$178,'MissFill 1'!AS69,"")</f>
        <v>665</v>
      </c>
      <c r="AU66" s="59">
        <f>IF($A66&lt;=AU$178,'MissFill 1'!AT69,"")</f>
        <v>471</v>
      </c>
      <c r="AV66" s="59">
        <f>IF($A66&lt;=AV$178,'MissFill 1'!AU69,"")</f>
        <v>1332</v>
      </c>
      <c r="AW66" s="59">
        <f>IF($A66&lt;=AW$178,'MissFill 1'!AV69,"")</f>
        <v>711</v>
      </c>
      <c r="AX66" s="59">
        <f>IF($A66&lt;=AX$178,'MissFill 1'!AW69,"")</f>
        <v>433</v>
      </c>
    </row>
    <row r="67" spans="1:50" x14ac:dyDescent="0.25">
      <c r="A67" s="41">
        <v>44412</v>
      </c>
      <c r="B67" s="52">
        <v>216</v>
      </c>
      <c r="C67" s="59">
        <f>IF($A67&lt;=C$178,'MissFill 1'!B70,"")</f>
        <v>305</v>
      </c>
      <c r="D67" s="59">
        <f>IF($A67&lt;=D$178,'MissFill 1'!C70,"")</f>
        <v>0</v>
      </c>
      <c r="E67" s="59">
        <f>IF($A67&lt;=E$178,'MissFill 1'!D70,"")</f>
        <v>0</v>
      </c>
      <c r="F67" s="59">
        <f>IF($A67&lt;=F$178,'MissFill 1'!E70,"")</f>
        <v>251</v>
      </c>
      <c r="G67" s="59">
        <f>IF($A67&lt;=G$178,'MissFill 1'!F70,"")</f>
        <v>507</v>
      </c>
      <c r="H67" s="59">
        <f>IF($A67&lt;=H$178,'MissFill 1'!G70,"")</f>
        <v>10</v>
      </c>
      <c r="I67" s="59">
        <f>IF($A67&lt;=I$178,'MissFill 1'!H70,"")</f>
        <v>255</v>
      </c>
      <c r="J67" s="59">
        <f>IF($A67&lt;=J$178,'MissFill 1'!I70,"")</f>
        <v>0</v>
      </c>
      <c r="K67" s="59">
        <f>IF($A67&lt;=K$178,'MissFill 1'!J70,"")</f>
        <v>0</v>
      </c>
      <c r="L67" s="59">
        <f>IF($A67&lt;=L$178,'MissFill 1'!K70,"")</f>
        <v>300</v>
      </c>
      <c r="M67" s="59">
        <f>IF($A67&lt;=M$178,'MissFill 1'!L70,"")</f>
        <v>165</v>
      </c>
      <c r="N67" s="59">
        <f>IF($A67&lt;=N$178,'MissFill 1'!M70,"")</f>
        <v>729</v>
      </c>
      <c r="O67" s="59">
        <f>IF($A67&lt;=O$178,'MissFill 1'!N70,"")</f>
        <v>2640</v>
      </c>
      <c r="P67" s="59">
        <f>IF($A67&lt;=P$178,'MissFill 1'!O70,"")</f>
        <v>0</v>
      </c>
      <c r="Q67" s="59">
        <f>IF($A67&lt;=Q$178,'MissFill 1'!P70,"")</f>
        <v>23</v>
      </c>
      <c r="R67" s="59">
        <f>IF($A67&lt;=R$178,'MissFill 1'!Q70,"")</f>
        <v>0</v>
      </c>
      <c r="S67" s="59">
        <f>IF($A67&lt;=S$178,'MissFill 1'!R70,"")</f>
        <v>0</v>
      </c>
      <c r="T67" s="59">
        <f>IF($A67&lt;=T$178,'MissFill 1'!S70,"")</f>
        <v>90</v>
      </c>
      <c r="U67" s="59">
        <f>IF($A67&lt;=U$178,'MissFill 1'!T70,"")</f>
        <v>895</v>
      </c>
      <c r="V67" s="59">
        <f>IF($A67&lt;=V$178,'MissFill 1'!U70,"")</f>
        <v>478</v>
      </c>
      <c r="W67" s="59">
        <f>IF($A67&lt;=W$178,'MissFill 1'!V70,"")</f>
        <v>0</v>
      </c>
      <c r="X67" s="59">
        <f>IF($A67&lt;=X$178,'MissFill 1'!W70,"")</f>
        <v>54</v>
      </c>
      <c r="Y67" s="59">
        <f>IF($A67&lt;=Y$178,'MissFill 1'!X70,"")</f>
        <v>1600</v>
      </c>
      <c r="Z67" s="59">
        <f>IF($A67&lt;=Z$178,'MissFill 1'!Y70,"")</f>
        <v>211</v>
      </c>
      <c r="AA67" s="59">
        <f>IF($A67&lt;=AA$178,'MissFill 1'!Z70,"")</f>
        <v>1800</v>
      </c>
      <c r="AB67" s="59">
        <f>IF($A67&lt;=AB$178,'MissFill 1'!AA70,"")</f>
        <v>261</v>
      </c>
      <c r="AC67" s="59">
        <f>IF($A67&lt;=AC$178,'MissFill 1'!AB70,"")</f>
        <v>18</v>
      </c>
      <c r="AD67" s="59">
        <f>IF($A67&lt;=AD$178,'MissFill 1'!AC70,"")</f>
        <v>872</v>
      </c>
      <c r="AE67" s="59">
        <f>IF($A67&lt;=AE$178,'MissFill 1'!AD70,"")</f>
        <v>86</v>
      </c>
      <c r="AF67" s="59">
        <f>IF($A67&lt;=AF$178,'MissFill 1'!AE70,"")</f>
        <v>93</v>
      </c>
      <c r="AG67" s="59">
        <f>IF($A67&lt;=AG$178,'MissFill 1'!AF70,"")</f>
        <v>1150</v>
      </c>
      <c r="AH67" s="59">
        <f>IF($A67&lt;=AH$178,'MissFill 1'!AG70,"")</f>
        <v>195</v>
      </c>
      <c r="AI67" s="59">
        <f>IF($A67&lt;=AI$178,'MissFill 1'!AH70,"")</f>
        <v>1097</v>
      </c>
      <c r="AJ67" s="59">
        <f>IF($A67&lt;=AJ$178,'MissFill 1'!AI70,"")</f>
        <v>65</v>
      </c>
      <c r="AK67" s="59">
        <f>IF($A67&lt;=AK$178,'MissFill 1'!AJ70,"")</f>
        <v>997</v>
      </c>
      <c r="AL67" s="59">
        <f>IF($A67&lt;=AL$178,'MissFill 1'!AK70,"")</f>
        <v>797</v>
      </c>
      <c r="AM67" s="59">
        <f>IF($A67&lt;=AM$178,'MissFill 1'!AL70,"")</f>
        <v>547</v>
      </c>
      <c r="AN67" s="59">
        <f>IF($A67&lt;=AN$178,'MissFill 1'!AM70,"")</f>
        <v>964</v>
      </c>
      <c r="AO67" s="59">
        <f>IF($A67&lt;=AO$178,'MissFill 1'!AN70,"")</f>
        <v>1377</v>
      </c>
      <c r="AP67" s="59">
        <f>IF($A67&lt;=AP$178,'MissFill 1'!AO70,"")</f>
        <v>537</v>
      </c>
      <c r="AQ67" s="59">
        <f>IF($A67&lt;=AQ$178,'MissFill 1'!AP70,"")</f>
        <v>223</v>
      </c>
      <c r="AR67" s="59">
        <f>IF($A67&lt;=AR$178,'MissFill 1'!AQ70,"")</f>
        <v>1048</v>
      </c>
      <c r="AS67" s="59">
        <f>IF($A67&lt;=AS$178,'MissFill 1'!AR70,"")</f>
        <v>1638</v>
      </c>
      <c r="AT67" s="59">
        <f>IF($A67&lt;=AT$178,'MissFill 1'!AS70,"")</f>
        <v>2266</v>
      </c>
      <c r="AU67" s="59">
        <f>IF($A67&lt;=AU$178,'MissFill 1'!AT70,"")</f>
        <v>360</v>
      </c>
      <c r="AV67" s="59">
        <f>IF($A67&lt;=AV$178,'MissFill 1'!AU70,"")</f>
        <v>1767</v>
      </c>
      <c r="AW67" s="59">
        <f>IF($A67&lt;=AW$178,'MissFill 1'!AV70,"")</f>
        <v>788</v>
      </c>
      <c r="AX67" s="59">
        <f>IF($A67&lt;=AX$178,'MissFill 1'!AW70,"")</f>
        <v>433</v>
      </c>
    </row>
    <row r="68" spans="1:50" x14ac:dyDescent="0.25">
      <c r="A68" s="41">
        <v>44413</v>
      </c>
      <c r="B68" s="52">
        <v>217</v>
      </c>
      <c r="C68" s="59">
        <f>IF($A68&lt;=C$178,'MissFill 1'!B71,"")</f>
        <v>297</v>
      </c>
      <c r="D68" s="59">
        <f>IF($A68&lt;=D$178,'MissFill 1'!C71,"")</f>
        <v>7</v>
      </c>
      <c r="E68" s="59">
        <f>IF($A68&lt;=E$178,'MissFill 1'!D71,"")</f>
        <v>64</v>
      </c>
      <c r="F68" s="59">
        <f>IF($A68&lt;=F$178,'MissFill 1'!E71,"")</f>
        <v>883</v>
      </c>
      <c r="G68" s="59">
        <f>IF($A68&lt;=G$178,'MissFill 1'!F71,"")</f>
        <v>2</v>
      </c>
      <c r="H68" s="59">
        <f>IF($A68&lt;=H$178,'MissFill 1'!G71,"")</f>
        <v>0</v>
      </c>
      <c r="I68" s="59">
        <f>IF($A68&lt;=I$178,'MissFill 1'!H71,"")</f>
        <v>45</v>
      </c>
      <c r="J68" s="59">
        <f>IF($A68&lt;=J$178,'MissFill 1'!I71,"")</f>
        <v>0</v>
      </c>
      <c r="K68" s="59">
        <f>IF($A68&lt;=K$178,'MissFill 1'!J71,"")</f>
        <v>32</v>
      </c>
      <c r="L68" s="59">
        <f>IF($A68&lt;=L$178,'MissFill 1'!K71,"")</f>
        <v>300</v>
      </c>
      <c r="M68" s="59">
        <f>IF($A68&lt;=M$178,'MissFill 1'!L71,"")</f>
        <v>0</v>
      </c>
      <c r="N68" s="59">
        <f>IF($A68&lt;=N$178,'MissFill 1'!M71,"")</f>
        <v>467</v>
      </c>
      <c r="O68" s="59">
        <f>IF($A68&lt;=O$178,'MissFill 1'!N71,"")</f>
        <v>612</v>
      </c>
      <c r="P68" s="59">
        <f>IF($A68&lt;=P$178,'MissFill 1'!O71,"")</f>
        <v>0</v>
      </c>
      <c r="Q68" s="59">
        <f>IF($A68&lt;=Q$178,'MissFill 1'!P71,"")</f>
        <v>35</v>
      </c>
      <c r="R68" s="59">
        <f>IF($A68&lt;=R$178,'MissFill 1'!Q71,"")</f>
        <v>0</v>
      </c>
      <c r="S68" s="59">
        <f>IF($A68&lt;=S$178,'MissFill 1'!R71,"")</f>
        <v>8</v>
      </c>
      <c r="T68" s="59">
        <f>IF($A68&lt;=T$178,'MissFill 1'!S71,"")</f>
        <v>47</v>
      </c>
      <c r="U68" s="59">
        <f>IF($A68&lt;=U$178,'MissFill 1'!T71,"")</f>
        <v>926</v>
      </c>
      <c r="V68" s="59">
        <f>IF($A68&lt;=V$178,'MissFill 1'!U71,"")</f>
        <v>143</v>
      </c>
      <c r="W68" s="59">
        <f>IF($A68&lt;=W$178,'MissFill 1'!V71,"")</f>
        <v>13</v>
      </c>
      <c r="X68" s="59">
        <f>IF($A68&lt;=X$178,'MissFill 1'!W71,"")</f>
        <v>5</v>
      </c>
      <c r="Y68" s="59">
        <f>IF($A68&lt;=Y$178,'MissFill 1'!X71,"")</f>
        <v>469</v>
      </c>
      <c r="Z68" s="59">
        <f>IF($A68&lt;=Z$178,'MissFill 1'!Y71,"")</f>
        <v>34</v>
      </c>
      <c r="AA68" s="59">
        <f>IF($A68&lt;=AA$178,'MissFill 1'!Z71,"")</f>
        <v>173</v>
      </c>
      <c r="AB68" s="59">
        <f>IF($A68&lt;=AB$178,'MissFill 1'!AA71,"")</f>
        <v>2567</v>
      </c>
      <c r="AC68" s="59">
        <f>IF($A68&lt;=AC$178,'MissFill 1'!AB71,"")</f>
        <v>16</v>
      </c>
      <c r="AD68" s="59">
        <f>IF($A68&lt;=AD$178,'MissFill 1'!AC71,"")</f>
        <v>189</v>
      </c>
      <c r="AE68" s="59">
        <f>IF($A68&lt;=AE$178,'MissFill 1'!AD71,"")</f>
        <v>993</v>
      </c>
      <c r="AF68" s="59">
        <f>IF($A68&lt;=AF$178,'MissFill 1'!AE71,"")</f>
        <v>645</v>
      </c>
      <c r="AG68" s="59">
        <f>IF($A68&lt;=AG$178,'MissFill 1'!AF71,"")</f>
        <v>330</v>
      </c>
      <c r="AH68" s="59">
        <f>IF($A68&lt;=AH$178,'MissFill 1'!AG71,"")</f>
        <v>35</v>
      </c>
      <c r="AI68" s="59">
        <f>IF($A68&lt;=AI$178,'MissFill 1'!AH71,"")</f>
        <v>1384</v>
      </c>
      <c r="AJ68" s="59">
        <f>IF($A68&lt;=AJ$178,'MissFill 1'!AI71,"")</f>
        <v>102</v>
      </c>
      <c r="AK68" s="59">
        <f>IF($A68&lt;=AK$178,'MissFill 1'!AJ71,"")</f>
        <v>134</v>
      </c>
      <c r="AL68" s="59">
        <f>IF($A68&lt;=AL$178,'MissFill 1'!AK71,"")</f>
        <v>1541</v>
      </c>
      <c r="AM68" s="59">
        <f>IF($A68&lt;=AM$178,'MissFill 1'!AL71,"")</f>
        <v>447</v>
      </c>
      <c r="AN68" s="59">
        <f>IF($A68&lt;=AN$178,'MissFill 1'!AM71,"")</f>
        <v>398</v>
      </c>
      <c r="AO68" s="59">
        <f>IF($A68&lt;=AO$178,'MissFill 1'!AN71,"")</f>
        <v>2154</v>
      </c>
      <c r="AP68" s="59">
        <f>IF($A68&lt;=AP$178,'MissFill 1'!AO71,"")</f>
        <v>1671</v>
      </c>
      <c r="AQ68" s="59">
        <f>IF($A68&lt;=AQ$178,'MissFill 1'!AP71,"")</f>
        <v>55</v>
      </c>
      <c r="AR68" s="59">
        <f>IF($A68&lt;=AR$178,'MissFill 1'!AQ71,"")</f>
        <v>2111</v>
      </c>
      <c r="AS68" s="59">
        <f>IF($A68&lt;=AS$178,'MissFill 1'!AR71,"")</f>
        <v>993</v>
      </c>
      <c r="AT68" s="59">
        <f>IF($A68&lt;=AT$178,'MissFill 1'!AS71,"")</f>
        <v>205</v>
      </c>
      <c r="AU68" s="59">
        <f>IF($A68&lt;=AU$178,'MissFill 1'!AT71,"")</f>
        <v>396</v>
      </c>
      <c r="AV68" s="59">
        <f>IF($A68&lt;=AV$178,'MissFill 1'!AU71,"")</f>
        <v>2124</v>
      </c>
      <c r="AW68" s="59">
        <f>IF($A68&lt;=AW$178,'MissFill 1'!AV71,"")</f>
        <v>220</v>
      </c>
      <c r="AX68" s="59">
        <f>IF($A68&lt;=AX$178,'MissFill 1'!AW71,"")</f>
        <v>42</v>
      </c>
    </row>
    <row r="69" spans="1:50" x14ac:dyDescent="0.25">
      <c r="A69" s="41">
        <v>44414</v>
      </c>
      <c r="B69" s="52">
        <v>218</v>
      </c>
      <c r="C69" s="59">
        <f>IF($A69&lt;=C$178,'MissFill 1'!B72,"")</f>
        <v>97</v>
      </c>
      <c r="D69" s="59">
        <f>IF($A69&lt;=D$178,'MissFill 1'!C72,"")</f>
        <v>18</v>
      </c>
      <c r="E69" s="59">
        <f>IF($A69&lt;=E$178,'MissFill 1'!D72,"")</f>
        <v>133</v>
      </c>
      <c r="F69" s="59">
        <f>IF($A69&lt;=F$178,'MissFill 1'!E72,"")</f>
        <v>642</v>
      </c>
      <c r="G69" s="59">
        <f>IF($A69&lt;=G$178,'MissFill 1'!F72,"")</f>
        <v>8</v>
      </c>
      <c r="H69" s="59">
        <f>IF($A69&lt;=H$178,'MissFill 1'!G72,"")</f>
        <v>0</v>
      </c>
      <c r="I69" s="59">
        <f>IF($A69&lt;=I$178,'MissFill 1'!H72,"")</f>
        <v>442</v>
      </c>
      <c r="J69" s="59">
        <f>IF($A69&lt;=J$178,'MissFill 1'!I72,"")</f>
        <v>3</v>
      </c>
      <c r="K69" s="59">
        <f>IF($A69&lt;=K$178,'MissFill 1'!J72,"")</f>
        <v>8</v>
      </c>
      <c r="L69" s="59">
        <f>IF($A69&lt;=L$178,'MissFill 1'!K72,"")</f>
        <v>300</v>
      </c>
      <c r="M69" s="59">
        <f>IF($A69&lt;=M$178,'MissFill 1'!L72,"")</f>
        <v>0</v>
      </c>
      <c r="N69" s="59">
        <f>IF($A69&lt;=N$178,'MissFill 1'!M72,"")</f>
        <v>32</v>
      </c>
      <c r="O69" s="59">
        <f>IF($A69&lt;=O$178,'MissFill 1'!N72,"")</f>
        <v>114</v>
      </c>
      <c r="P69" s="59">
        <f>IF($A69&lt;=P$178,'MissFill 1'!O72,"")</f>
        <v>0</v>
      </c>
      <c r="Q69" s="59">
        <f>IF($A69&lt;=Q$178,'MissFill 1'!P72,"")</f>
        <v>598</v>
      </c>
      <c r="R69" s="59">
        <f>IF($A69&lt;=R$178,'MissFill 1'!Q72,"")</f>
        <v>0</v>
      </c>
      <c r="S69" s="59">
        <f>IF($A69&lt;=S$178,'MissFill 1'!R72,"")</f>
        <v>13</v>
      </c>
      <c r="T69" s="59">
        <f>IF($A69&lt;=T$178,'MissFill 1'!S72,"")</f>
        <v>29</v>
      </c>
      <c r="U69" s="59">
        <f>IF($A69&lt;=U$178,'MissFill 1'!T72,"")</f>
        <v>600</v>
      </c>
      <c r="V69" s="59">
        <f>IF($A69&lt;=V$178,'MissFill 1'!U72,"")</f>
        <v>978</v>
      </c>
      <c r="W69" s="59">
        <f>IF($A69&lt;=W$178,'MissFill 1'!V72,"")</f>
        <v>458</v>
      </c>
      <c r="X69" s="59">
        <f>IF($A69&lt;=X$178,'MissFill 1'!W72,"")</f>
        <v>924</v>
      </c>
      <c r="Y69" s="59">
        <f>IF($A69&lt;=Y$178,'MissFill 1'!X72,"")</f>
        <v>0</v>
      </c>
      <c r="Z69" s="59">
        <f>IF($A69&lt;=Z$178,'MissFill 1'!Y72,"")</f>
        <v>28</v>
      </c>
      <c r="AA69" s="59">
        <f>IF($A69&lt;=AA$178,'MissFill 1'!Z72,"")</f>
        <v>803</v>
      </c>
      <c r="AB69" s="59">
        <f>IF($A69&lt;=AB$178,'MissFill 1'!AA72,"")</f>
        <v>0</v>
      </c>
      <c r="AC69" s="59">
        <f>IF($A69&lt;=AC$178,'MissFill 1'!AB72,"")</f>
        <v>29</v>
      </c>
      <c r="AD69" s="59">
        <f>IF($A69&lt;=AD$178,'MissFill 1'!AC72,"")</f>
        <v>190</v>
      </c>
      <c r="AE69" s="59">
        <f>IF($A69&lt;=AE$178,'MissFill 1'!AD72,"")</f>
        <v>249</v>
      </c>
      <c r="AF69" s="59">
        <f>IF($A69&lt;=AF$178,'MissFill 1'!AE72,"")</f>
        <v>321</v>
      </c>
      <c r="AG69" s="59">
        <f>IF($A69&lt;=AG$178,'MissFill 1'!AF72,"")</f>
        <v>352</v>
      </c>
      <c r="AH69" s="59">
        <f>IF($A69&lt;=AH$178,'MissFill 1'!AG72,"")</f>
        <v>532</v>
      </c>
      <c r="AI69" s="59">
        <f>IF($A69&lt;=AI$178,'MissFill 1'!AH72,"")</f>
        <v>1653</v>
      </c>
      <c r="AJ69" s="59">
        <f>IF($A69&lt;=AJ$178,'MissFill 1'!AI72,"")</f>
        <v>0</v>
      </c>
      <c r="AK69" s="59">
        <f>IF($A69&lt;=AK$178,'MissFill 1'!AJ72,"")</f>
        <v>0</v>
      </c>
      <c r="AL69" s="59">
        <f>IF($A69&lt;=AL$178,'MissFill 1'!AK72,"")</f>
        <v>1839</v>
      </c>
      <c r="AM69" s="59">
        <f>IF($A69&lt;=AM$178,'MissFill 1'!AL72,"")</f>
        <v>576</v>
      </c>
      <c r="AN69" s="59">
        <f>IF($A69&lt;=AN$178,'MissFill 1'!AM72,"")</f>
        <v>786</v>
      </c>
      <c r="AO69" s="59">
        <f>IF($A69&lt;=AO$178,'MissFill 1'!AN72,"")</f>
        <v>1413</v>
      </c>
      <c r="AP69" s="59">
        <f>IF($A69&lt;=AP$178,'MissFill 1'!AO72,"")</f>
        <v>258</v>
      </c>
      <c r="AQ69" s="59">
        <f>IF($A69&lt;=AQ$178,'MissFill 1'!AP72,"")</f>
        <v>686</v>
      </c>
      <c r="AR69" s="59">
        <f>IF($A69&lt;=AR$178,'MissFill 1'!AQ72,"")</f>
        <v>975</v>
      </c>
      <c r="AS69" s="59">
        <f>IF($A69&lt;=AS$178,'MissFill 1'!AR72,"")</f>
        <v>785</v>
      </c>
      <c r="AT69" s="59">
        <f>IF($A69&lt;=AT$178,'MissFill 1'!AS72,"")</f>
        <v>158</v>
      </c>
      <c r="AU69" s="59">
        <f>IF($A69&lt;=AU$178,'MissFill 1'!AT72,"")</f>
        <v>1146</v>
      </c>
      <c r="AV69" s="59">
        <f>IF($A69&lt;=AV$178,'MissFill 1'!AU72,"")</f>
        <v>1317</v>
      </c>
      <c r="AW69" s="59">
        <f>IF($A69&lt;=AW$178,'MissFill 1'!AV72,"")</f>
        <v>549</v>
      </c>
      <c r="AX69" s="59">
        <f>IF($A69&lt;=AX$178,'MissFill 1'!AW72,"")</f>
        <v>54</v>
      </c>
    </row>
    <row r="70" spans="1:50" x14ac:dyDescent="0.25">
      <c r="A70" s="41">
        <v>44415</v>
      </c>
      <c r="B70" s="52">
        <v>219</v>
      </c>
      <c r="C70" s="59">
        <f>IF($A70&lt;=C$178,'MissFill 1'!B73,"")</f>
        <v>424</v>
      </c>
      <c r="D70" s="59">
        <f>IF($A70&lt;=D$178,'MissFill 1'!C73,"")</f>
        <v>133</v>
      </c>
      <c r="E70" s="59">
        <f>IF($A70&lt;=E$178,'MissFill 1'!D73,"")</f>
        <v>1037</v>
      </c>
      <c r="F70" s="59">
        <f>IF($A70&lt;=F$178,'MissFill 1'!E73,"")</f>
        <v>44</v>
      </c>
      <c r="G70" s="59">
        <f>IF($A70&lt;=G$178,'MissFill 1'!F73,"")</f>
        <v>0</v>
      </c>
      <c r="H70" s="59">
        <f>IF($A70&lt;=H$178,'MissFill 1'!G73,"")</f>
        <v>300</v>
      </c>
      <c r="I70" s="59">
        <f>IF($A70&lt;=I$178,'MissFill 1'!H73,"")</f>
        <v>107</v>
      </c>
      <c r="J70" s="59">
        <f>IF($A70&lt;=J$178,'MissFill 1'!I73,"")</f>
        <v>3</v>
      </c>
      <c r="K70" s="59">
        <f>IF($A70&lt;=K$178,'MissFill 1'!J73,"")</f>
        <v>4</v>
      </c>
      <c r="L70" s="59">
        <f>IF($A70&lt;=L$178,'MissFill 1'!K73,"")</f>
        <v>300</v>
      </c>
      <c r="M70" s="59">
        <f>IF($A70&lt;=M$178,'MissFill 1'!L73,"")</f>
        <v>0</v>
      </c>
      <c r="N70" s="59">
        <f>IF($A70&lt;=N$178,'MissFill 1'!M73,"")</f>
        <v>1448</v>
      </c>
      <c r="O70" s="59">
        <f>IF($A70&lt;=O$178,'MissFill 1'!N73,"")</f>
        <v>476</v>
      </c>
      <c r="P70" s="59">
        <f>IF($A70&lt;=P$178,'MissFill 1'!O73,"")</f>
        <v>0</v>
      </c>
      <c r="Q70" s="59">
        <f>IF($A70&lt;=Q$178,'MissFill 1'!P73,"")</f>
        <v>63</v>
      </c>
      <c r="R70" s="59">
        <f>IF($A70&lt;=R$178,'MissFill 1'!Q73,"")</f>
        <v>0</v>
      </c>
      <c r="S70" s="59">
        <f>IF($A70&lt;=S$178,'MissFill 1'!R73,"")</f>
        <v>2</v>
      </c>
      <c r="T70" s="59">
        <f>IF($A70&lt;=T$178,'MissFill 1'!S73,"")</f>
        <v>84</v>
      </c>
      <c r="U70" s="59">
        <f>IF($A70&lt;=U$178,'MissFill 1'!T73,"")</f>
        <v>1118</v>
      </c>
      <c r="V70" s="59">
        <f>IF($A70&lt;=V$178,'MissFill 1'!U73,"")</f>
        <v>523</v>
      </c>
      <c r="W70" s="59">
        <f>IF($A70&lt;=W$178,'MissFill 1'!V73,"")</f>
        <v>103</v>
      </c>
      <c r="X70" s="59">
        <f>IF($A70&lt;=X$178,'MissFill 1'!W73,"")</f>
        <v>1081</v>
      </c>
      <c r="Y70" s="59">
        <f>IF($A70&lt;=Y$178,'MissFill 1'!X73,"")</f>
        <v>3321</v>
      </c>
      <c r="Z70" s="59">
        <f>IF($A70&lt;=Z$178,'MissFill 1'!Y73,"")</f>
        <v>0</v>
      </c>
      <c r="AA70" s="59">
        <f>IF($A70&lt;=AA$178,'MissFill 1'!Z73,"")</f>
        <v>511</v>
      </c>
      <c r="AB70" s="59">
        <f>IF($A70&lt;=AB$178,'MissFill 1'!AA73,"")</f>
        <v>358</v>
      </c>
      <c r="AC70" s="59">
        <f>IF($A70&lt;=AC$178,'MissFill 1'!AB73,"")</f>
        <v>9</v>
      </c>
      <c r="AD70" s="59">
        <f>IF($A70&lt;=AD$178,'MissFill 1'!AC73,"")</f>
        <v>36</v>
      </c>
      <c r="AE70" s="59">
        <f>IF($A70&lt;=AE$178,'MissFill 1'!AD73,"")</f>
        <v>0</v>
      </c>
      <c r="AF70" s="59">
        <f>IF($A70&lt;=AF$178,'MissFill 1'!AE73,"")</f>
        <v>46</v>
      </c>
      <c r="AG70" s="59">
        <f>IF($A70&lt;=AG$178,'MissFill 1'!AF73,"")</f>
        <v>84</v>
      </c>
      <c r="AH70" s="59">
        <f>IF($A70&lt;=AH$178,'MissFill 1'!AG73,"")</f>
        <v>20</v>
      </c>
      <c r="AI70" s="59">
        <f>IF($A70&lt;=AI$178,'MissFill 1'!AH73,"")</f>
        <v>1563</v>
      </c>
      <c r="AJ70" s="59">
        <f>IF($A70&lt;=AJ$178,'MissFill 1'!AI73,"")</f>
        <v>0</v>
      </c>
      <c r="AK70" s="59">
        <f>IF($A70&lt;=AK$178,'MissFill 1'!AJ73,"")</f>
        <v>71</v>
      </c>
      <c r="AL70" s="59">
        <f>IF($A70&lt;=AL$178,'MissFill 1'!AK73,"")</f>
        <v>1628</v>
      </c>
      <c r="AM70" s="59">
        <f>IF($A70&lt;=AM$178,'MissFill 1'!AL73,"")</f>
        <v>325</v>
      </c>
      <c r="AN70" s="59">
        <f>IF($A70&lt;=AN$178,'MissFill 1'!AM73,"")</f>
        <v>832</v>
      </c>
      <c r="AO70" s="59">
        <f>IF($A70&lt;=AO$178,'MissFill 1'!AN73,"")</f>
        <v>925</v>
      </c>
      <c r="AP70" s="59">
        <f>IF($A70&lt;=AP$178,'MissFill 1'!AO73,"")</f>
        <v>1132</v>
      </c>
      <c r="AQ70" s="59">
        <f>IF($A70&lt;=AQ$178,'MissFill 1'!AP73,"")</f>
        <v>546</v>
      </c>
      <c r="AR70" s="59">
        <f>IF($A70&lt;=AR$178,'MissFill 1'!AQ73,"")</f>
        <v>896</v>
      </c>
      <c r="AS70" s="59">
        <f>IF($A70&lt;=AS$178,'MissFill 1'!AR73,"")</f>
        <v>632</v>
      </c>
      <c r="AT70" s="59">
        <f>IF($A70&lt;=AT$178,'MissFill 1'!AS73,"")</f>
        <v>624</v>
      </c>
      <c r="AU70" s="59">
        <f>IF($A70&lt;=AU$178,'MissFill 1'!AT73,"")</f>
        <v>707</v>
      </c>
      <c r="AV70" s="59">
        <f>IF($A70&lt;=AV$178,'MissFill 1'!AU73,"")</f>
        <v>409</v>
      </c>
      <c r="AW70" s="59">
        <f>IF($A70&lt;=AW$178,'MissFill 1'!AV73,"")</f>
        <v>635</v>
      </c>
      <c r="AX70" s="59">
        <f>IF($A70&lt;=AX$178,'MissFill 1'!AW73,"")</f>
        <v>332</v>
      </c>
    </row>
    <row r="71" spans="1:50" x14ac:dyDescent="0.25">
      <c r="A71" s="41">
        <v>44416</v>
      </c>
      <c r="B71" s="52">
        <v>220</v>
      </c>
      <c r="C71" s="59">
        <f>IF($A71&lt;=C$178,'MissFill 1'!B74,"")</f>
        <v>259</v>
      </c>
      <c r="D71" s="59">
        <f>IF($A71&lt;=D$178,'MissFill 1'!C74,"")</f>
        <v>84</v>
      </c>
      <c r="E71" s="59">
        <f>IF($A71&lt;=E$178,'MissFill 1'!D74,"")</f>
        <v>213</v>
      </c>
      <c r="F71" s="59">
        <f>IF($A71&lt;=F$178,'MissFill 1'!E74,"")</f>
        <v>193</v>
      </c>
      <c r="G71" s="59">
        <f>IF($A71&lt;=G$178,'MissFill 1'!F74,"")</f>
        <v>0</v>
      </c>
      <c r="H71" s="59">
        <f>IF($A71&lt;=H$178,'MissFill 1'!G74,"")</f>
        <v>4</v>
      </c>
      <c r="I71" s="59">
        <f>IF($A71&lt;=I$178,'MissFill 1'!H74,"")</f>
        <v>20</v>
      </c>
      <c r="J71" s="59">
        <f>IF($A71&lt;=J$178,'MissFill 1'!I74,"")</f>
        <v>0</v>
      </c>
      <c r="K71" s="59">
        <f>IF($A71&lt;=K$178,'MissFill 1'!J74,"")</f>
        <v>393</v>
      </c>
      <c r="L71" s="59">
        <f>IF($A71&lt;=L$178,'MissFill 1'!K74,"")</f>
        <v>300</v>
      </c>
      <c r="M71" s="59">
        <f>IF($A71&lt;=M$178,'MissFill 1'!L74,"")</f>
        <v>0</v>
      </c>
      <c r="N71" s="59">
        <f>IF($A71&lt;=N$178,'MissFill 1'!M74,"")</f>
        <v>6</v>
      </c>
      <c r="O71" s="59">
        <f>IF($A71&lt;=O$178,'MissFill 1'!N74,"")</f>
        <v>933</v>
      </c>
      <c r="P71" s="59">
        <f>IF($A71&lt;=P$178,'MissFill 1'!O74,"")</f>
        <v>20</v>
      </c>
      <c r="Q71" s="59">
        <f>IF($A71&lt;=Q$178,'MissFill 1'!P74,"")</f>
        <v>820</v>
      </c>
      <c r="R71" s="59">
        <f>IF($A71&lt;=R$178,'MissFill 1'!Q74,"")</f>
        <v>0</v>
      </c>
      <c r="S71" s="59">
        <f>IF($A71&lt;=S$178,'MissFill 1'!R74,"")</f>
        <v>100</v>
      </c>
      <c r="T71" s="59">
        <f>IF($A71&lt;=T$178,'MissFill 1'!S74,"")</f>
        <v>28</v>
      </c>
      <c r="U71" s="59">
        <f>IF($A71&lt;=U$178,'MissFill 1'!T74,"")</f>
        <v>142</v>
      </c>
      <c r="V71" s="59">
        <f>IF($A71&lt;=V$178,'MissFill 1'!U74,"")</f>
        <v>281</v>
      </c>
      <c r="W71" s="59">
        <f>IF($A71&lt;=W$178,'MissFill 1'!V74,"")</f>
        <v>2095</v>
      </c>
      <c r="X71" s="59">
        <f>IF($A71&lt;=X$178,'MissFill 1'!W74,"")</f>
        <v>20</v>
      </c>
      <c r="Y71" s="59">
        <f>IF($A71&lt;=Y$178,'MissFill 1'!X74,"")</f>
        <v>923</v>
      </c>
      <c r="Z71" s="59">
        <f>IF($A71&lt;=Z$178,'MissFill 1'!Y74,"")</f>
        <v>0</v>
      </c>
      <c r="AA71" s="59">
        <f>IF($A71&lt;=AA$178,'MissFill 1'!Z74,"")</f>
        <v>1463</v>
      </c>
      <c r="AB71" s="59">
        <f>IF($A71&lt;=AB$178,'MissFill 1'!AA74,"")</f>
        <v>296</v>
      </c>
      <c r="AC71" s="59">
        <f>IF($A71&lt;=AC$178,'MissFill 1'!AB74,"")</f>
        <v>17</v>
      </c>
      <c r="AD71" s="59">
        <f>IF($A71&lt;=AD$178,'MissFill 1'!AC74,"")</f>
        <v>578</v>
      </c>
      <c r="AE71" s="59">
        <f>IF($A71&lt;=AE$178,'MissFill 1'!AD74,"")</f>
        <v>738</v>
      </c>
      <c r="AF71" s="59">
        <f>IF($A71&lt;=AF$178,'MissFill 1'!AE74,"")</f>
        <v>12</v>
      </c>
      <c r="AG71" s="59">
        <f>IF($A71&lt;=AG$178,'MissFill 1'!AF74,"")</f>
        <v>167</v>
      </c>
      <c r="AH71" s="59">
        <f>IF($A71&lt;=AH$178,'MissFill 1'!AG74,"")</f>
        <v>0</v>
      </c>
      <c r="AI71" s="59">
        <f>IF($A71&lt;=AI$178,'MissFill 1'!AH74,"")</f>
        <v>407</v>
      </c>
      <c r="AJ71" s="59">
        <f>IF($A71&lt;=AJ$178,'MissFill 1'!AI74,"")</f>
        <v>9</v>
      </c>
      <c r="AK71" s="59">
        <f>IF($A71&lt;=AK$178,'MissFill 1'!AJ74,"")</f>
        <v>558</v>
      </c>
      <c r="AL71" s="59">
        <f>IF($A71&lt;=AL$178,'MissFill 1'!AK74,"")</f>
        <v>1425</v>
      </c>
      <c r="AM71" s="59">
        <f>IF($A71&lt;=AM$178,'MissFill 1'!AL74,"")</f>
        <v>284</v>
      </c>
      <c r="AN71" s="59">
        <f>IF($A71&lt;=AN$178,'MissFill 1'!AM74,"")</f>
        <v>503</v>
      </c>
      <c r="AO71" s="59">
        <f>IF($A71&lt;=AO$178,'MissFill 1'!AN74,"")</f>
        <v>1504</v>
      </c>
      <c r="AP71" s="59">
        <f>IF($A71&lt;=AP$178,'MissFill 1'!AO74,"")</f>
        <v>2119</v>
      </c>
      <c r="AQ71" s="59">
        <f>IF($A71&lt;=AQ$178,'MissFill 1'!AP74,"")</f>
        <v>368</v>
      </c>
      <c r="AR71" s="59">
        <f>IF($A71&lt;=AR$178,'MissFill 1'!AQ74,"")</f>
        <v>613</v>
      </c>
      <c r="AS71" s="59">
        <f>IF($A71&lt;=AS$178,'MissFill 1'!AR74,"")</f>
        <v>305</v>
      </c>
      <c r="AT71" s="59">
        <f>IF($A71&lt;=AT$178,'MissFill 1'!AS74,"")</f>
        <v>241</v>
      </c>
      <c r="AU71" s="59">
        <f>IF($A71&lt;=AU$178,'MissFill 1'!AT74,"")</f>
        <v>26</v>
      </c>
      <c r="AV71" s="59">
        <f>IF($A71&lt;=AV$178,'MissFill 1'!AU74,"")</f>
        <v>779</v>
      </c>
      <c r="AW71" s="59">
        <f>IF($A71&lt;=AW$178,'MissFill 1'!AV74,"")</f>
        <v>686</v>
      </c>
      <c r="AX71" s="59">
        <f>IF($A71&lt;=AX$178,'MissFill 1'!AW74,"")</f>
        <v>91</v>
      </c>
    </row>
    <row r="72" spans="1:50" x14ac:dyDescent="0.25">
      <c r="A72" s="41">
        <v>44417</v>
      </c>
      <c r="B72" s="52">
        <v>221</v>
      </c>
      <c r="C72" s="59">
        <f>IF($A72&lt;=C$178,'MissFill 1'!B75,"")</f>
        <v>300</v>
      </c>
      <c r="D72" s="59">
        <f>IF($A72&lt;=D$178,'MissFill 1'!C75,"")</f>
        <v>227</v>
      </c>
      <c r="E72" s="59">
        <f>IF($A72&lt;=E$178,'MissFill 1'!D75,"")</f>
        <v>76</v>
      </c>
      <c r="F72" s="59">
        <f>IF($A72&lt;=F$178,'MissFill 1'!E75,"")</f>
        <v>971</v>
      </c>
      <c r="G72" s="59">
        <f>IF($A72&lt;=G$178,'MissFill 1'!F75,"")</f>
        <v>1</v>
      </c>
      <c r="H72" s="59">
        <f>IF($A72&lt;=H$178,'MissFill 1'!G75,"")</f>
        <v>349</v>
      </c>
      <c r="I72" s="59">
        <f>IF($A72&lt;=I$178,'MissFill 1'!H75,"")</f>
        <v>143</v>
      </c>
      <c r="J72" s="59">
        <f>IF($A72&lt;=J$178,'MissFill 1'!I75,"")</f>
        <v>0</v>
      </c>
      <c r="K72" s="59">
        <f>IF($A72&lt;=K$178,'MissFill 1'!J75,"")</f>
        <v>87</v>
      </c>
      <c r="L72" s="59">
        <f>IF($A72&lt;=L$178,'MissFill 1'!K75,"")</f>
        <v>300</v>
      </c>
      <c r="M72" s="59">
        <f>IF($A72&lt;=M$178,'MissFill 1'!L75,"")</f>
        <v>0</v>
      </c>
      <c r="N72" s="59">
        <f>IF($A72&lt;=N$178,'MissFill 1'!M75,"")</f>
        <v>0</v>
      </c>
      <c r="O72" s="59">
        <f>IF($A72&lt;=O$178,'MissFill 1'!N75,"")</f>
        <v>152</v>
      </c>
      <c r="P72" s="59">
        <f>IF($A72&lt;=P$178,'MissFill 1'!O75,"")</f>
        <v>71</v>
      </c>
      <c r="Q72" s="59">
        <f>IF($A72&lt;=Q$178,'MissFill 1'!P75,"")</f>
        <v>327</v>
      </c>
      <c r="R72" s="59">
        <f>IF($A72&lt;=R$178,'MissFill 1'!Q75,"")</f>
        <v>0</v>
      </c>
      <c r="S72" s="59">
        <f>IF($A72&lt;=S$178,'MissFill 1'!R75,"")</f>
        <v>568</v>
      </c>
      <c r="T72" s="59">
        <f>IF($A72&lt;=T$178,'MissFill 1'!S75,"")</f>
        <v>24</v>
      </c>
      <c r="U72" s="59">
        <f>IF($A72&lt;=U$178,'MissFill 1'!T75,"")</f>
        <v>1034</v>
      </c>
      <c r="V72" s="59">
        <f>IF($A72&lt;=V$178,'MissFill 1'!U75,"")</f>
        <v>0</v>
      </c>
      <c r="W72" s="59">
        <f>IF($A72&lt;=W$178,'MissFill 1'!V75,"")</f>
        <v>125</v>
      </c>
      <c r="X72" s="59">
        <f>IF($A72&lt;=X$178,'MissFill 1'!W75,"")</f>
        <v>28</v>
      </c>
      <c r="Y72" s="59">
        <f>IF($A72&lt;=Y$178,'MissFill 1'!X75,"")</f>
        <v>3104</v>
      </c>
      <c r="Z72" s="59">
        <f>IF($A72&lt;=Z$178,'MissFill 1'!Y75,"")</f>
        <v>0</v>
      </c>
      <c r="AA72" s="59">
        <f>IF($A72&lt;=AA$178,'MissFill 1'!Z75,"")</f>
        <v>87</v>
      </c>
      <c r="AB72" s="59">
        <f>IF($A72&lt;=AB$178,'MissFill 1'!AA75,"")</f>
        <v>48</v>
      </c>
      <c r="AC72" s="59">
        <f>IF($A72&lt;=AC$178,'MissFill 1'!AB75,"")</f>
        <v>25</v>
      </c>
      <c r="AD72" s="59">
        <f>IF($A72&lt;=AD$178,'MissFill 1'!AC75,"")</f>
        <v>420</v>
      </c>
      <c r="AE72" s="59">
        <f>IF($A72&lt;=AE$178,'MissFill 1'!AD75,"")</f>
        <v>428</v>
      </c>
      <c r="AF72" s="59">
        <f>IF($A72&lt;=AF$178,'MissFill 1'!AE75,"")</f>
        <v>291</v>
      </c>
      <c r="AG72" s="59">
        <f>IF($A72&lt;=AG$178,'MissFill 1'!AF75,"")</f>
        <v>1963</v>
      </c>
      <c r="AH72" s="59">
        <f>IF($A72&lt;=AH$178,'MissFill 1'!AG75,"")</f>
        <v>0</v>
      </c>
      <c r="AI72" s="59">
        <f>IF($A72&lt;=AI$178,'MissFill 1'!AH75,"")</f>
        <v>128</v>
      </c>
      <c r="AJ72" s="59">
        <f>IF($A72&lt;=AJ$178,'MissFill 1'!AI75,"")</f>
        <v>116</v>
      </c>
      <c r="AK72" s="59">
        <f>IF($A72&lt;=AK$178,'MissFill 1'!AJ75,"")</f>
        <v>680</v>
      </c>
      <c r="AL72" s="59">
        <f>IF($A72&lt;=AL$178,'MissFill 1'!AK75,"")</f>
        <v>994</v>
      </c>
      <c r="AM72" s="59">
        <f>IF($A72&lt;=AM$178,'MissFill 1'!AL75,"")</f>
        <v>337</v>
      </c>
      <c r="AN72" s="59">
        <f>IF($A72&lt;=AN$178,'MissFill 1'!AM75,"")</f>
        <v>475</v>
      </c>
      <c r="AO72" s="59">
        <f>IF($A72&lt;=AO$178,'MissFill 1'!AN75,"")</f>
        <v>759</v>
      </c>
      <c r="AP72" s="59">
        <f>IF($A72&lt;=AP$178,'MissFill 1'!AO75,"")</f>
        <v>1193</v>
      </c>
      <c r="AQ72" s="59">
        <f>IF($A72&lt;=AQ$178,'MissFill 1'!AP75,"")</f>
        <v>441</v>
      </c>
      <c r="AR72" s="59">
        <f>IF($A72&lt;=AR$178,'MissFill 1'!AQ75,"")</f>
        <v>1820</v>
      </c>
      <c r="AS72" s="59">
        <f>IF($A72&lt;=AS$178,'MissFill 1'!AR75,"")</f>
        <v>422</v>
      </c>
      <c r="AT72" s="59">
        <f>IF($A72&lt;=AT$178,'MissFill 1'!AS75,"")</f>
        <v>636</v>
      </c>
      <c r="AU72" s="59">
        <f>IF($A72&lt;=AU$178,'MissFill 1'!AT75,"")</f>
        <v>258</v>
      </c>
      <c r="AV72" s="59">
        <f>IF($A72&lt;=AV$178,'MissFill 1'!AU75,"")</f>
        <v>847</v>
      </c>
      <c r="AW72" s="59">
        <f>IF($A72&lt;=AW$178,'MissFill 1'!AV75,"")</f>
        <v>303</v>
      </c>
      <c r="AX72" s="59">
        <f>IF($A72&lt;=AX$178,'MissFill 1'!AW75,"")</f>
        <v>107</v>
      </c>
    </row>
    <row r="73" spans="1:50" x14ac:dyDescent="0.25">
      <c r="A73" s="41">
        <v>44418</v>
      </c>
      <c r="B73" s="52">
        <v>222</v>
      </c>
      <c r="C73" s="59">
        <f>IF($A73&lt;=C$178,'MissFill 1'!B76,"")</f>
        <v>221</v>
      </c>
      <c r="D73" s="59">
        <f>IF($A73&lt;=D$178,'MissFill 1'!C76,"")</f>
        <v>71</v>
      </c>
      <c r="E73" s="59">
        <f>IF($A73&lt;=E$178,'MissFill 1'!D76,"")</f>
        <v>1155</v>
      </c>
      <c r="F73" s="59">
        <f>IF($A73&lt;=F$178,'MissFill 1'!E76,"")</f>
        <v>22</v>
      </c>
      <c r="G73" s="59">
        <f>IF($A73&lt;=G$178,'MissFill 1'!F76,"")</f>
        <v>2</v>
      </c>
      <c r="H73" s="59">
        <f>IF($A73&lt;=H$178,'MissFill 1'!G76,"")</f>
        <v>1001</v>
      </c>
      <c r="I73" s="59">
        <f>IF($A73&lt;=I$178,'MissFill 1'!H76,"")</f>
        <v>317</v>
      </c>
      <c r="J73" s="59">
        <f>IF($A73&lt;=J$178,'MissFill 1'!I76,"")</f>
        <v>0</v>
      </c>
      <c r="K73" s="59">
        <f>IF($A73&lt;=K$178,'MissFill 1'!J76,"")</f>
        <v>321</v>
      </c>
      <c r="L73" s="59">
        <f>IF($A73&lt;=L$178,'MissFill 1'!K76,"")</f>
        <v>300</v>
      </c>
      <c r="M73" s="59">
        <f>IF($A73&lt;=M$178,'MissFill 1'!L76,"")</f>
        <v>33</v>
      </c>
      <c r="N73" s="59">
        <f>IF($A73&lt;=N$178,'MissFill 1'!M76,"")</f>
        <v>30</v>
      </c>
      <c r="O73" s="59">
        <f>IF($A73&lt;=O$178,'MissFill 1'!N76,"")</f>
        <v>9</v>
      </c>
      <c r="P73" s="59">
        <f>IF($A73&lt;=P$178,'MissFill 1'!O76,"")</f>
        <v>3</v>
      </c>
      <c r="Q73" s="59">
        <f>IF($A73&lt;=Q$178,'MissFill 1'!P76,"")</f>
        <v>161</v>
      </c>
      <c r="R73" s="59">
        <f>IF($A73&lt;=R$178,'MissFill 1'!Q76,"")</f>
        <v>0</v>
      </c>
      <c r="S73" s="59">
        <f>IF($A73&lt;=S$178,'MissFill 1'!R76,"")</f>
        <v>839</v>
      </c>
      <c r="T73" s="59">
        <f>IF($A73&lt;=T$178,'MissFill 1'!S76,"")</f>
        <v>11</v>
      </c>
      <c r="U73" s="59">
        <f>IF($A73&lt;=U$178,'MissFill 1'!T76,"")</f>
        <v>306</v>
      </c>
      <c r="V73" s="59">
        <f>IF($A73&lt;=V$178,'MissFill 1'!U76,"")</f>
        <v>0</v>
      </c>
      <c r="W73" s="59">
        <f>IF($A73&lt;=W$178,'MissFill 1'!V76,"")</f>
        <v>930</v>
      </c>
      <c r="X73" s="59">
        <f>IF($A73&lt;=X$178,'MissFill 1'!W76,"")</f>
        <v>662</v>
      </c>
      <c r="Y73" s="59">
        <f>IF($A73&lt;=Y$178,'MissFill 1'!X76,"")</f>
        <v>1361</v>
      </c>
      <c r="Z73" s="59">
        <f>IF($A73&lt;=Z$178,'MissFill 1'!Y76,"")</f>
        <v>9</v>
      </c>
      <c r="AA73" s="59">
        <f>IF($A73&lt;=AA$178,'MissFill 1'!Z76,"")</f>
        <v>108</v>
      </c>
      <c r="AB73" s="59">
        <f>IF($A73&lt;=AB$178,'MissFill 1'!AA76,"")</f>
        <v>1272</v>
      </c>
      <c r="AC73" s="59">
        <f>IF($A73&lt;=AC$178,'MissFill 1'!AB76,"")</f>
        <v>9</v>
      </c>
      <c r="AD73" s="59">
        <f>IF($A73&lt;=AD$178,'MissFill 1'!AC76,"")</f>
        <v>113</v>
      </c>
      <c r="AE73" s="59">
        <f>IF($A73&lt;=AE$178,'MissFill 1'!AD76,"")</f>
        <v>135</v>
      </c>
      <c r="AF73" s="59">
        <f>IF($A73&lt;=AF$178,'MissFill 1'!AE76,"")</f>
        <v>937</v>
      </c>
      <c r="AG73" s="59">
        <f>IF($A73&lt;=AG$178,'MissFill 1'!AF76,"")</f>
        <v>1286</v>
      </c>
      <c r="AH73" s="59">
        <f>IF($A73&lt;=AH$178,'MissFill 1'!AG76,"")</f>
        <v>0</v>
      </c>
      <c r="AI73" s="59">
        <f>IF($A73&lt;=AI$178,'MissFill 1'!AH76,"")</f>
        <v>4</v>
      </c>
      <c r="AJ73" s="59">
        <f>IF($A73&lt;=AJ$178,'MissFill 1'!AI76,"")</f>
        <v>33</v>
      </c>
      <c r="AK73" s="59">
        <f>IF($A73&lt;=AK$178,'MissFill 1'!AJ76,"")</f>
        <v>554</v>
      </c>
      <c r="AL73" s="59">
        <f>IF($A73&lt;=AL$178,'MissFill 1'!AK76,"")</f>
        <v>2156</v>
      </c>
      <c r="AM73" s="59">
        <f>IF($A73&lt;=AM$178,'MissFill 1'!AL76,"")</f>
        <v>567</v>
      </c>
      <c r="AN73" s="59">
        <f>IF($A73&lt;=AN$178,'MissFill 1'!AM76,"")</f>
        <v>569</v>
      </c>
      <c r="AO73" s="59">
        <f>IF($A73&lt;=AO$178,'MissFill 1'!AN76,"")</f>
        <v>338</v>
      </c>
      <c r="AP73" s="59">
        <f>IF($A73&lt;=AP$178,'MissFill 1'!AO76,"")</f>
        <v>1354</v>
      </c>
      <c r="AQ73" s="59">
        <f>IF($A73&lt;=AQ$178,'MissFill 1'!AP76,"")</f>
        <v>70</v>
      </c>
      <c r="AR73" s="59">
        <f>IF($A73&lt;=AR$178,'MissFill 1'!AQ76,"")</f>
        <v>2295</v>
      </c>
      <c r="AS73" s="59">
        <f>IF($A73&lt;=AS$178,'MissFill 1'!AR76,"")</f>
        <v>4</v>
      </c>
      <c r="AT73" s="59">
        <f>IF($A73&lt;=AT$178,'MissFill 1'!AS76,"")</f>
        <v>711</v>
      </c>
      <c r="AU73" s="59">
        <f>IF($A73&lt;=AU$178,'MissFill 1'!AT76,"")</f>
        <v>673</v>
      </c>
      <c r="AV73" s="59">
        <f>IF($A73&lt;=AV$178,'MissFill 1'!AU76,"")</f>
        <v>499</v>
      </c>
      <c r="AW73" s="59">
        <f>IF($A73&lt;=AW$178,'MissFill 1'!AV76,"")</f>
        <v>237</v>
      </c>
      <c r="AX73" s="59">
        <f>IF($A73&lt;=AX$178,'MissFill 1'!AW76,"")</f>
        <v>204</v>
      </c>
    </row>
    <row r="74" spans="1:50" x14ac:dyDescent="0.25">
      <c r="A74" s="41">
        <v>44419</v>
      </c>
      <c r="B74" s="52">
        <v>223</v>
      </c>
      <c r="C74" s="59">
        <f>IF($A74&lt;=C$178,'MissFill 1'!B77,"")</f>
        <v>32</v>
      </c>
      <c r="D74" s="59">
        <f>IF($A74&lt;=D$178,'MissFill 1'!C77,"")</f>
        <v>134</v>
      </c>
      <c r="E74" s="59">
        <f>IF($A74&lt;=E$178,'MissFill 1'!D77,"")</f>
        <v>83</v>
      </c>
      <c r="F74" s="59">
        <f>IF($A74&lt;=F$178,'MissFill 1'!E77,"")</f>
        <v>1068</v>
      </c>
      <c r="G74" s="59">
        <f>IF($A74&lt;=G$178,'MissFill 1'!F77,"")</f>
        <v>208</v>
      </c>
      <c r="H74" s="59">
        <f>IF($A74&lt;=H$178,'MissFill 1'!G77,"")</f>
        <v>197</v>
      </c>
      <c r="I74" s="59">
        <f>IF($A74&lt;=I$178,'MissFill 1'!H77,"")</f>
        <v>137</v>
      </c>
      <c r="J74" s="59">
        <f>IF($A74&lt;=J$178,'MissFill 1'!I77,"")</f>
        <v>34</v>
      </c>
      <c r="K74" s="59">
        <f>IF($A74&lt;=K$178,'MissFill 1'!J77,"")</f>
        <v>1211</v>
      </c>
      <c r="L74" s="59">
        <f>IF($A74&lt;=L$178,'MissFill 1'!K77,"")</f>
        <v>300</v>
      </c>
      <c r="M74" s="59">
        <f>IF($A74&lt;=M$178,'MissFill 1'!L77,"")</f>
        <v>142</v>
      </c>
      <c r="N74" s="59">
        <f>IF($A74&lt;=N$178,'MissFill 1'!M77,"")</f>
        <v>7</v>
      </c>
      <c r="O74" s="59">
        <f>IF($A74&lt;=O$178,'MissFill 1'!N77,"")</f>
        <v>1459</v>
      </c>
      <c r="P74" s="59">
        <f>IF($A74&lt;=P$178,'MissFill 1'!O77,"")</f>
        <v>47</v>
      </c>
      <c r="Q74" s="59">
        <f>IF($A74&lt;=Q$178,'MissFill 1'!P77,"")</f>
        <v>0</v>
      </c>
      <c r="R74" s="59">
        <f>IF($A74&lt;=R$178,'MissFill 1'!Q77,"")</f>
        <v>0</v>
      </c>
      <c r="S74" s="59">
        <f>IF($A74&lt;=S$178,'MissFill 1'!R77,"")</f>
        <v>7</v>
      </c>
      <c r="T74" s="59">
        <f>IF($A74&lt;=T$178,'MissFill 1'!S77,"")</f>
        <v>19</v>
      </c>
      <c r="U74" s="59">
        <f>IF($A74&lt;=U$178,'MissFill 1'!T77,"")</f>
        <v>1140</v>
      </c>
      <c r="V74" s="59">
        <f>IF($A74&lt;=V$178,'MissFill 1'!U77,"")</f>
        <v>0</v>
      </c>
      <c r="W74" s="59">
        <f>IF($A74&lt;=W$178,'MissFill 1'!V77,"")</f>
        <v>720</v>
      </c>
      <c r="X74" s="59">
        <f>IF($A74&lt;=X$178,'MissFill 1'!W77,"")</f>
        <v>183</v>
      </c>
      <c r="Y74" s="59">
        <f>IF($A74&lt;=Y$178,'MissFill 1'!X77,"")</f>
        <v>3012</v>
      </c>
      <c r="Z74" s="59">
        <f>IF($A74&lt;=Z$178,'MissFill 1'!Y77,"")</f>
        <v>0</v>
      </c>
      <c r="AA74" s="59">
        <f>IF($A74&lt;=AA$178,'MissFill 1'!Z77,"")</f>
        <v>81</v>
      </c>
      <c r="AB74" s="59">
        <f>IF($A74&lt;=AB$178,'MissFill 1'!AA77,"")</f>
        <v>432</v>
      </c>
      <c r="AC74" s="59">
        <f>IF($A74&lt;=AC$178,'MissFill 1'!AB77,"")</f>
        <v>3</v>
      </c>
      <c r="AD74" s="59">
        <f>IF($A74&lt;=AD$178,'MissFill 1'!AC77,"")</f>
        <v>786</v>
      </c>
      <c r="AE74" s="59">
        <f>IF($A74&lt;=AE$178,'MissFill 1'!AD77,"")</f>
        <v>222</v>
      </c>
      <c r="AF74" s="59">
        <f>IF($A74&lt;=AF$178,'MissFill 1'!AE77,"")</f>
        <v>530</v>
      </c>
      <c r="AG74" s="59">
        <f>IF($A74&lt;=AG$178,'MissFill 1'!AF77,"")</f>
        <v>638</v>
      </c>
      <c r="AH74" s="59">
        <f>IF($A74&lt;=AH$178,'MissFill 1'!AG77,"")</f>
        <v>5</v>
      </c>
      <c r="AI74" s="59">
        <f>IF($A74&lt;=AI$178,'MissFill 1'!AH77,"")</f>
        <v>0</v>
      </c>
      <c r="AJ74" s="59">
        <f>IF($A74&lt;=AJ$178,'MissFill 1'!AI77,"")</f>
        <v>0</v>
      </c>
      <c r="AK74" s="59">
        <f>IF($A74&lt;=AK$178,'MissFill 1'!AJ77,"")</f>
        <v>221</v>
      </c>
      <c r="AL74" s="59">
        <f>IF($A74&lt;=AL$178,'MissFill 1'!AK77,"")</f>
        <v>1273</v>
      </c>
      <c r="AM74" s="59">
        <f>IF($A74&lt;=AM$178,'MissFill 1'!AL77,"")</f>
        <v>205</v>
      </c>
      <c r="AN74" s="59">
        <f>IF($A74&lt;=AN$178,'MissFill 1'!AM77,"")</f>
        <v>628</v>
      </c>
      <c r="AO74" s="59">
        <f>IF($A74&lt;=AO$178,'MissFill 1'!AN77,"")</f>
        <v>699</v>
      </c>
      <c r="AP74" s="59">
        <f>IF($A74&lt;=AP$178,'MissFill 1'!AO77,"")</f>
        <v>2294</v>
      </c>
      <c r="AQ74" s="59">
        <f>IF($A74&lt;=AQ$178,'MissFill 1'!AP77,"")</f>
        <v>0</v>
      </c>
      <c r="AR74" s="59">
        <f>IF($A74&lt;=AR$178,'MissFill 1'!AQ77,"")</f>
        <v>140</v>
      </c>
      <c r="AS74" s="59">
        <f>IF($A74&lt;=AS$178,'MissFill 1'!AR77,"")</f>
        <v>250</v>
      </c>
      <c r="AT74" s="59">
        <f>IF($A74&lt;=AT$178,'MissFill 1'!AS77,"")</f>
        <v>1547</v>
      </c>
      <c r="AU74" s="59">
        <f>IF($A74&lt;=AU$178,'MissFill 1'!AT77,"")</f>
        <v>629</v>
      </c>
      <c r="AV74" s="59">
        <f>IF($A74&lt;=AV$178,'MissFill 1'!AU77,"")</f>
        <v>682</v>
      </c>
      <c r="AW74" s="59">
        <f>IF($A74&lt;=AW$178,'MissFill 1'!AV77,"")</f>
        <v>953</v>
      </c>
      <c r="AX74" s="59">
        <f>IF($A74&lt;=AX$178,'MissFill 1'!AW77,"")</f>
        <v>208</v>
      </c>
    </row>
    <row r="75" spans="1:50" x14ac:dyDescent="0.25">
      <c r="A75" s="41">
        <v>44420</v>
      </c>
      <c r="B75" s="52">
        <v>224</v>
      </c>
      <c r="C75" s="59">
        <f>IF($A75&lt;=C$178,'MissFill 1'!B78,"")</f>
        <v>113</v>
      </c>
      <c r="D75" s="59">
        <f>IF($A75&lt;=D$178,'MissFill 1'!C78,"")</f>
        <v>15</v>
      </c>
      <c r="E75" s="59">
        <f>IF($A75&lt;=E$178,'MissFill 1'!D78,"")</f>
        <v>50</v>
      </c>
      <c r="F75" s="59">
        <f>IF($A75&lt;=F$178,'MissFill 1'!E78,"")</f>
        <v>2417</v>
      </c>
      <c r="G75" s="59">
        <f>IF($A75&lt;=G$178,'MissFill 1'!F78,"")</f>
        <v>369</v>
      </c>
      <c r="H75" s="59">
        <f>IF($A75&lt;=H$178,'MissFill 1'!G78,"")</f>
        <v>0</v>
      </c>
      <c r="I75" s="59">
        <f>IF($A75&lt;=I$178,'MissFill 1'!H78,"")</f>
        <v>0</v>
      </c>
      <c r="J75" s="59">
        <f>IF($A75&lt;=J$178,'MissFill 1'!I78,"")</f>
        <v>0</v>
      </c>
      <c r="K75" s="59">
        <f>IF($A75&lt;=K$178,'MissFill 1'!J78,"")</f>
        <v>1104</v>
      </c>
      <c r="L75" s="59">
        <f>IF($A75&lt;=L$178,'MissFill 1'!K78,"")</f>
        <v>300</v>
      </c>
      <c r="M75" s="59">
        <f>IF($A75&lt;=M$178,'MissFill 1'!L78,"")</f>
        <v>554</v>
      </c>
      <c r="N75" s="59">
        <f>IF($A75&lt;=N$178,'MissFill 1'!M78,"")</f>
        <v>34</v>
      </c>
      <c r="O75" s="59">
        <f>IF($A75&lt;=O$178,'MissFill 1'!N78,"")</f>
        <v>133</v>
      </c>
      <c r="P75" s="59">
        <f>IF($A75&lt;=P$178,'MissFill 1'!O78,"")</f>
        <v>38</v>
      </c>
      <c r="Q75" s="59">
        <f>IF($A75&lt;=Q$178,'MissFill 1'!P78,"")</f>
        <v>0</v>
      </c>
      <c r="R75" s="59">
        <f>IF($A75&lt;=R$178,'MissFill 1'!Q78,"")</f>
        <v>0</v>
      </c>
      <c r="S75" s="59">
        <f>IF($A75&lt;=S$178,'MissFill 1'!R78,"")</f>
        <v>247</v>
      </c>
      <c r="T75" s="59">
        <f>IF($A75&lt;=T$178,'MissFill 1'!S78,"")</f>
        <v>27</v>
      </c>
      <c r="U75" s="59">
        <f>IF($A75&lt;=U$178,'MissFill 1'!T78,"")</f>
        <v>0</v>
      </c>
      <c r="V75" s="59">
        <f>IF($A75&lt;=V$178,'MissFill 1'!U78,"")</f>
        <v>0</v>
      </c>
      <c r="W75" s="59">
        <f>IF($A75&lt;=W$178,'MissFill 1'!V78,"")</f>
        <v>905</v>
      </c>
      <c r="X75" s="59">
        <f>IF($A75&lt;=X$178,'MissFill 1'!W78,"")</f>
        <v>44</v>
      </c>
      <c r="Y75" s="59">
        <f>IF($A75&lt;=Y$178,'MissFill 1'!X78,"")</f>
        <v>1327</v>
      </c>
      <c r="Z75" s="59">
        <f>IF($A75&lt;=Z$178,'MissFill 1'!Y78,"")</f>
        <v>0</v>
      </c>
      <c r="AA75" s="59">
        <f>IF($A75&lt;=AA$178,'MissFill 1'!Z78,"")</f>
        <v>5</v>
      </c>
      <c r="AB75" s="59">
        <f>IF($A75&lt;=AB$178,'MissFill 1'!AA78,"")</f>
        <v>635</v>
      </c>
      <c r="AC75" s="59">
        <f>IF($A75&lt;=AC$178,'MissFill 1'!AB78,"")</f>
        <v>21</v>
      </c>
      <c r="AD75" s="59">
        <f>IF($A75&lt;=AD$178,'MissFill 1'!AC78,"")</f>
        <v>199</v>
      </c>
      <c r="AE75" s="59">
        <f>IF($A75&lt;=AE$178,'MissFill 1'!AD78,"")</f>
        <v>202</v>
      </c>
      <c r="AF75" s="59">
        <f>IF($A75&lt;=AF$178,'MissFill 1'!AE78,"")</f>
        <v>399</v>
      </c>
      <c r="AG75" s="59">
        <f>IF($A75&lt;=AG$178,'MissFill 1'!AF78,"")</f>
        <v>1264</v>
      </c>
      <c r="AH75" s="59">
        <f>IF($A75&lt;=AH$178,'MissFill 1'!AG78,"")</f>
        <v>0</v>
      </c>
      <c r="AI75" s="59">
        <f>IF($A75&lt;=AI$178,'MissFill 1'!AH78,"")</f>
        <v>197</v>
      </c>
      <c r="AJ75" s="59">
        <f>IF($A75&lt;=AJ$178,'MissFill 1'!AI78,"")</f>
        <v>0</v>
      </c>
      <c r="AK75" s="59">
        <f>IF($A75&lt;=AK$178,'MissFill 1'!AJ78,"")</f>
        <v>449</v>
      </c>
      <c r="AL75" s="59">
        <f>IF($A75&lt;=AL$178,'MissFill 1'!AK78,"")</f>
        <v>1465</v>
      </c>
      <c r="AM75" s="59">
        <f>IF($A75&lt;=AM$178,'MissFill 1'!AL78,"")</f>
        <v>416</v>
      </c>
      <c r="AN75" s="59">
        <f>IF($A75&lt;=AN$178,'MissFill 1'!AM78,"")</f>
        <v>461</v>
      </c>
      <c r="AO75" s="59">
        <f>IF($A75&lt;=AO$178,'MissFill 1'!AN78,"")</f>
        <v>854</v>
      </c>
      <c r="AP75" s="59">
        <f>IF($A75&lt;=AP$178,'MissFill 1'!AO78,"")</f>
        <v>299</v>
      </c>
      <c r="AQ75" s="59">
        <f>IF($A75&lt;=AQ$178,'MissFill 1'!AP78,"")</f>
        <v>0</v>
      </c>
      <c r="AR75" s="59">
        <f>IF($A75&lt;=AR$178,'MissFill 1'!AQ78,"")</f>
        <v>91</v>
      </c>
      <c r="AS75" s="59">
        <f>IF($A75&lt;=AS$178,'MissFill 1'!AR78,"")</f>
        <v>124</v>
      </c>
      <c r="AT75" s="59">
        <f>IF($A75&lt;=AT$178,'MissFill 1'!AS78,"")</f>
        <v>2043</v>
      </c>
      <c r="AU75" s="59">
        <f>IF($A75&lt;=AU$178,'MissFill 1'!AT78,"")</f>
        <v>1138</v>
      </c>
      <c r="AV75" s="59">
        <f>IF($A75&lt;=AV$178,'MissFill 1'!AU78,"")</f>
        <v>949</v>
      </c>
      <c r="AW75" s="59">
        <f>IF($A75&lt;=AW$178,'MissFill 1'!AV78,"")</f>
        <v>702</v>
      </c>
      <c r="AX75" s="59">
        <f>IF($A75&lt;=AX$178,'MissFill 1'!AW78,"")</f>
        <v>347</v>
      </c>
    </row>
    <row r="76" spans="1:50" x14ac:dyDescent="0.25">
      <c r="A76" s="41">
        <v>44421</v>
      </c>
      <c r="B76" s="52">
        <v>225</v>
      </c>
      <c r="C76" s="59">
        <f>IF($A76&lt;=C$178,'MissFill 1'!B79,"")</f>
        <v>0</v>
      </c>
      <c r="D76" s="59">
        <f>IF($A76&lt;=D$178,'MissFill 1'!C79,"")</f>
        <v>570</v>
      </c>
      <c r="E76" s="59">
        <f>IF($A76&lt;=E$178,'MissFill 1'!D79,"")</f>
        <v>140</v>
      </c>
      <c r="F76" s="59">
        <f>IF($A76&lt;=F$178,'MissFill 1'!E79,"")</f>
        <v>1883</v>
      </c>
      <c r="G76" s="59">
        <f>IF($A76&lt;=G$178,'MissFill 1'!F79,"")</f>
        <v>3</v>
      </c>
      <c r="H76" s="59">
        <f>IF($A76&lt;=H$178,'MissFill 1'!G79,"")</f>
        <v>567</v>
      </c>
      <c r="I76" s="59">
        <f>IF($A76&lt;=I$178,'MissFill 1'!H79,"")</f>
        <v>1</v>
      </c>
      <c r="J76" s="59">
        <f>IF($A76&lt;=J$178,'MissFill 1'!I79,"")</f>
        <v>0</v>
      </c>
      <c r="K76" s="59">
        <f>IF($A76&lt;=K$178,'MissFill 1'!J79,"")</f>
        <v>1361</v>
      </c>
      <c r="L76" s="59">
        <f>IF($A76&lt;=L$178,'MissFill 1'!K79,"")</f>
        <v>300</v>
      </c>
      <c r="M76" s="59">
        <f>IF($A76&lt;=M$178,'MissFill 1'!L79,"")</f>
        <v>422</v>
      </c>
      <c r="N76" s="59">
        <f>IF($A76&lt;=N$178,'MissFill 1'!M79,"")</f>
        <v>17</v>
      </c>
      <c r="O76" s="59">
        <f>IF($A76&lt;=O$178,'MissFill 1'!N79,"")</f>
        <v>1092</v>
      </c>
      <c r="P76" s="59">
        <f>IF($A76&lt;=P$178,'MissFill 1'!O79,"")</f>
        <v>92</v>
      </c>
      <c r="Q76" s="59">
        <f>IF($A76&lt;=Q$178,'MissFill 1'!P79,"")</f>
        <v>15</v>
      </c>
      <c r="R76" s="59">
        <f>IF($A76&lt;=R$178,'MissFill 1'!Q79,"")</f>
        <v>0</v>
      </c>
      <c r="S76" s="59">
        <f>IF($A76&lt;=S$178,'MissFill 1'!R79,"")</f>
        <v>113</v>
      </c>
      <c r="T76" s="59">
        <f>IF($A76&lt;=T$178,'MissFill 1'!S79,"")</f>
        <v>7</v>
      </c>
      <c r="U76" s="59">
        <f>IF($A76&lt;=U$178,'MissFill 1'!T79,"")</f>
        <v>0</v>
      </c>
      <c r="V76" s="59">
        <f>IF($A76&lt;=V$178,'MissFill 1'!U79,"")</f>
        <v>0</v>
      </c>
      <c r="W76" s="59">
        <f>IF($A76&lt;=W$178,'MissFill 1'!V79,"")</f>
        <v>0</v>
      </c>
      <c r="X76" s="59">
        <f>IF($A76&lt;=X$178,'MissFill 1'!W79,"")</f>
        <v>0</v>
      </c>
      <c r="Y76" s="59">
        <f>IF($A76&lt;=Y$178,'MissFill 1'!X79,"")</f>
        <v>1808</v>
      </c>
      <c r="Z76" s="59">
        <f>IF($A76&lt;=Z$178,'MissFill 1'!Y79,"")</f>
        <v>66</v>
      </c>
      <c r="AA76" s="59">
        <f>IF($A76&lt;=AA$178,'MissFill 1'!Z79,"")</f>
        <v>0</v>
      </c>
      <c r="AB76" s="59">
        <f>IF($A76&lt;=AB$178,'MissFill 1'!AA79,"")</f>
        <v>30</v>
      </c>
      <c r="AC76" s="59">
        <f>IF($A76&lt;=AC$178,'MissFill 1'!AB79,"")</f>
        <v>27</v>
      </c>
      <c r="AD76" s="59">
        <f>IF($A76&lt;=AD$178,'MissFill 1'!AC79,"")</f>
        <v>51</v>
      </c>
      <c r="AE76" s="59">
        <f>IF($A76&lt;=AE$178,'MissFill 1'!AD79,"")</f>
        <v>0</v>
      </c>
      <c r="AF76" s="59">
        <f>IF($A76&lt;=AF$178,'MissFill 1'!AE79,"")</f>
        <v>396</v>
      </c>
      <c r="AG76" s="59">
        <f>IF($A76&lt;=AG$178,'MissFill 1'!AF79,"")</f>
        <v>304</v>
      </c>
      <c r="AH76" s="59">
        <f>IF($A76&lt;=AH$178,'MissFill 1'!AG79,"")</f>
        <v>0</v>
      </c>
      <c r="AI76" s="59">
        <f>IF($A76&lt;=AI$178,'MissFill 1'!AH79,"")</f>
        <v>0</v>
      </c>
      <c r="AJ76" s="59">
        <f>IF($A76&lt;=AJ$178,'MissFill 1'!AI79,"")</f>
        <v>2</v>
      </c>
      <c r="AK76" s="59">
        <f>IF($A76&lt;=AK$178,'MissFill 1'!AJ79,"")</f>
        <v>494</v>
      </c>
      <c r="AL76" s="59">
        <f>IF($A76&lt;=AL$178,'MissFill 1'!AK79,"")</f>
        <v>1419</v>
      </c>
      <c r="AM76" s="59">
        <f>IF($A76&lt;=AM$178,'MissFill 1'!AL79,"")</f>
        <v>560</v>
      </c>
      <c r="AN76" s="59">
        <f>IF($A76&lt;=AN$178,'MissFill 1'!AM79,"")</f>
        <v>988</v>
      </c>
      <c r="AO76" s="59">
        <f>IF($A76&lt;=AO$178,'MissFill 1'!AN79,"")</f>
        <v>1483</v>
      </c>
      <c r="AP76" s="59">
        <f>IF($A76&lt;=AP$178,'MissFill 1'!AO79,"")</f>
        <v>199</v>
      </c>
      <c r="AQ76" s="59">
        <f>IF($A76&lt;=AQ$178,'MissFill 1'!AP79,"")</f>
        <v>0</v>
      </c>
      <c r="AR76" s="59">
        <f>IF($A76&lt;=AR$178,'MissFill 1'!AQ79,"")</f>
        <v>1097</v>
      </c>
      <c r="AS76" s="59">
        <f>IF($A76&lt;=AS$178,'MissFill 1'!AR79,"")</f>
        <v>46</v>
      </c>
      <c r="AT76" s="59">
        <f>IF($A76&lt;=AT$178,'MissFill 1'!AS79,"")</f>
        <v>1349</v>
      </c>
      <c r="AU76" s="59">
        <f>IF($A76&lt;=AU$178,'MissFill 1'!AT79,"")</f>
        <v>1083</v>
      </c>
      <c r="AV76" s="59">
        <f>IF($A76&lt;=AV$178,'MissFill 1'!AU79,"")</f>
        <v>4131</v>
      </c>
      <c r="AW76" s="59">
        <f>IF($A76&lt;=AW$178,'MissFill 1'!AV79,"")</f>
        <v>1088</v>
      </c>
      <c r="AX76" s="59">
        <f>IF($A76&lt;=AX$178,'MissFill 1'!AW79,"")</f>
        <v>13</v>
      </c>
    </row>
    <row r="77" spans="1:50" x14ac:dyDescent="0.25">
      <c r="A77" s="41">
        <v>44422</v>
      </c>
      <c r="B77" s="52">
        <v>226</v>
      </c>
      <c r="C77" s="59">
        <f>IF($A77&lt;=C$178,'MissFill 1'!B80,"")</f>
        <v>571</v>
      </c>
      <c r="D77" s="59">
        <f>IF($A77&lt;=D$178,'MissFill 1'!C80,"")</f>
        <v>315</v>
      </c>
      <c r="E77" s="59">
        <f>IF($A77&lt;=E$178,'MissFill 1'!D80,"")</f>
        <v>861</v>
      </c>
      <c r="F77" s="59">
        <f>IF($A77&lt;=F$178,'MissFill 1'!E80,"")</f>
        <v>192</v>
      </c>
      <c r="G77" s="59">
        <f>IF($A77&lt;=G$178,'MissFill 1'!F80,"")</f>
        <v>78</v>
      </c>
      <c r="H77" s="59">
        <f>IF($A77&lt;=H$178,'MissFill 1'!G80,"")</f>
        <v>622</v>
      </c>
      <c r="I77" s="59">
        <f>IF($A77&lt;=I$178,'MissFill 1'!H80,"")</f>
        <v>0</v>
      </c>
      <c r="J77" s="59">
        <f>IF($A77&lt;=J$178,'MissFill 1'!I80,"")</f>
        <v>683</v>
      </c>
      <c r="K77" s="59">
        <f>IF($A77&lt;=K$178,'MissFill 1'!J80,"")</f>
        <v>1246</v>
      </c>
      <c r="L77" s="59">
        <f>IF($A77&lt;=L$178,'MissFill 1'!K80,"")</f>
        <v>300</v>
      </c>
      <c r="M77" s="59">
        <f>IF($A77&lt;=M$178,'MissFill 1'!L80,"")</f>
        <v>1022</v>
      </c>
      <c r="N77" s="59">
        <f>IF($A77&lt;=N$178,'MissFill 1'!M80,"")</f>
        <v>415</v>
      </c>
      <c r="O77" s="59">
        <f>IF($A77&lt;=O$178,'MissFill 1'!N80,"")</f>
        <v>1044</v>
      </c>
      <c r="P77" s="59">
        <f>IF($A77&lt;=P$178,'MissFill 1'!O80,"")</f>
        <v>218</v>
      </c>
      <c r="Q77" s="59">
        <f>IF($A77&lt;=Q$178,'MissFill 1'!P80,"")</f>
        <v>0</v>
      </c>
      <c r="R77" s="59">
        <f>IF($A77&lt;=R$178,'MissFill 1'!Q80,"")</f>
        <v>0</v>
      </c>
      <c r="S77" s="59">
        <f>IF($A77&lt;=S$178,'MissFill 1'!R80,"")</f>
        <v>2</v>
      </c>
      <c r="T77" s="59">
        <f>IF($A77&lt;=T$178,'MissFill 1'!S80,"")</f>
        <v>28</v>
      </c>
      <c r="U77" s="59">
        <f>IF($A77&lt;=U$178,'MissFill 1'!T80,"")</f>
        <v>0</v>
      </c>
      <c r="V77" s="59">
        <f>IF($A77&lt;=V$178,'MissFill 1'!U80,"")</f>
        <v>0</v>
      </c>
      <c r="W77" s="59">
        <f>IF($A77&lt;=W$178,'MissFill 1'!V80,"")</f>
        <v>0</v>
      </c>
      <c r="X77" s="59">
        <f>IF($A77&lt;=X$178,'MissFill 1'!W80,"")</f>
        <v>129</v>
      </c>
      <c r="Y77" s="59">
        <f>IF($A77&lt;=Y$178,'MissFill 1'!X80,"")</f>
        <v>4002</v>
      </c>
      <c r="Z77" s="59">
        <f>IF($A77&lt;=Z$178,'MissFill 1'!Y80,"")</f>
        <v>214</v>
      </c>
      <c r="AA77" s="59">
        <f>IF($A77&lt;=AA$178,'MissFill 1'!Z80,"")</f>
        <v>4</v>
      </c>
      <c r="AB77" s="59">
        <f>IF($A77&lt;=AB$178,'MissFill 1'!AA80,"")</f>
        <v>153</v>
      </c>
      <c r="AC77" s="59">
        <f>IF($A77&lt;=AC$178,'MissFill 1'!AB80,"")</f>
        <v>130</v>
      </c>
      <c r="AD77" s="59">
        <f>IF($A77&lt;=AD$178,'MissFill 1'!AC80,"")</f>
        <v>1835</v>
      </c>
      <c r="AE77" s="59">
        <f>IF($A77&lt;=AE$178,'MissFill 1'!AD80,"")</f>
        <v>0</v>
      </c>
      <c r="AF77" s="59">
        <f>IF($A77&lt;=AF$178,'MissFill 1'!AE80,"")</f>
        <v>809</v>
      </c>
      <c r="AG77" s="59">
        <f>IF($A77&lt;=AG$178,'MissFill 1'!AF80,"")</f>
        <v>447</v>
      </c>
      <c r="AH77" s="59">
        <f>IF($A77&lt;=AH$178,'MissFill 1'!AG80,"")</f>
        <v>0</v>
      </c>
      <c r="AI77" s="59">
        <f>IF($A77&lt;=AI$178,'MissFill 1'!AH80,"")</f>
        <v>566</v>
      </c>
      <c r="AJ77" s="59">
        <f>IF($A77&lt;=AJ$178,'MissFill 1'!AI80,"")</f>
        <v>30</v>
      </c>
      <c r="AK77" s="59">
        <f>IF($A77&lt;=AK$178,'MissFill 1'!AJ80,"")</f>
        <v>128</v>
      </c>
      <c r="AL77" s="59">
        <f>IF($A77&lt;=AL$178,'MissFill 1'!AK80,"")</f>
        <v>2044</v>
      </c>
      <c r="AM77" s="59">
        <f>IF($A77&lt;=AM$178,'MissFill 1'!AL80,"")</f>
        <v>300</v>
      </c>
      <c r="AN77" s="59">
        <f>IF($A77&lt;=AN$178,'MissFill 1'!AM80,"")</f>
        <v>746</v>
      </c>
      <c r="AO77" s="59">
        <f>IF($A77&lt;=AO$178,'MissFill 1'!AN80,"")</f>
        <v>960</v>
      </c>
      <c r="AP77" s="59">
        <f>IF($A77&lt;=AP$178,'MissFill 1'!AO80,"")</f>
        <v>1348</v>
      </c>
      <c r="AQ77" s="59">
        <f>IF($A77&lt;=AQ$178,'MissFill 1'!AP80,"")</f>
        <v>0</v>
      </c>
      <c r="AR77" s="59">
        <f>IF($A77&lt;=AR$178,'MissFill 1'!AQ80,"")</f>
        <v>2240</v>
      </c>
      <c r="AS77" s="59">
        <f>IF($A77&lt;=AS$178,'MissFill 1'!AR80,"")</f>
        <v>77</v>
      </c>
      <c r="AT77" s="59">
        <f>IF($A77&lt;=AT$178,'MissFill 1'!AS80,"")</f>
        <v>66</v>
      </c>
      <c r="AU77" s="59">
        <f>IF($A77&lt;=AU$178,'MissFill 1'!AT80,"")</f>
        <v>774</v>
      </c>
      <c r="AV77" s="59">
        <f>IF($A77&lt;=AV$178,'MissFill 1'!AU80,"")</f>
        <v>3379</v>
      </c>
      <c r="AW77" s="59">
        <f>IF($A77&lt;=AW$178,'MissFill 1'!AV80,"")</f>
        <v>806</v>
      </c>
      <c r="AX77" s="59">
        <f>IF($A77&lt;=AX$178,'MissFill 1'!AW80,"")</f>
        <v>43</v>
      </c>
    </row>
    <row r="78" spans="1:50" x14ac:dyDescent="0.25">
      <c r="A78" s="41">
        <v>44423</v>
      </c>
      <c r="B78" s="52">
        <v>227</v>
      </c>
      <c r="C78" s="59">
        <f>IF($A78&lt;=C$178,'MissFill 1'!B81,"")</f>
        <v>353</v>
      </c>
      <c r="D78" s="59">
        <f>IF($A78&lt;=D$178,'MissFill 1'!C81,"")</f>
        <v>1015</v>
      </c>
      <c r="E78" s="59">
        <f>IF($A78&lt;=E$178,'MissFill 1'!D81,"")</f>
        <v>470</v>
      </c>
      <c r="F78" s="59">
        <f>IF($A78&lt;=F$178,'MissFill 1'!E81,"")</f>
        <v>0</v>
      </c>
      <c r="G78" s="59">
        <f>IF($A78&lt;=G$178,'MissFill 1'!F81,"")</f>
        <v>1012</v>
      </c>
      <c r="H78" s="59">
        <f>IF($A78&lt;=H$178,'MissFill 1'!G81,"")</f>
        <v>257</v>
      </c>
      <c r="I78" s="59">
        <f>IF($A78&lt;=I$178,'MissFill 1'!H81,"")</f>
        <v>154</v>
      </c>
      <c r="J78" s="59">
        <f>IF($A78&lt;=J$178,'MissFill 1'!I81,"")</f>
        <v>138</v>
      </c>
      <c r="K78" s="59">
        <f>IF($A78&lt;=K$178,'MissFill 1'!J81,"")</f>
        <v>1768</v>
      </c>
      <c r="L78" s="59">
        <f>IF($A78&lt;=L$178,'MissFill 1'!K81,"")</f>
        <v>300</v>
      </c>
      <c r="M78" s="59">
        <f>IF($A78&lt;=M$178,'MissFill 1'!L81,"")</f>
        <v>6</v>
      </c>
      <c r="N78" s="59">
        <f>IF($A78&lt;=N$178,'MissFill 1'!M81,"")</f>
        <v>90</v>
      </c>
      <c r="O78" s="59">
        <f>IF($A78&lt;=O$178,'MissFill 1'!N81,"")</f>
        <v>721</v>
      </c>
      <c r="P78" s="59">
        <f>IF($A78&lt;=P$178,'MissFill 1'!O81,"")</f>
        <v>158</v>
      </c>
      <c r="Q78" s="59">
        <f>IF($A78&lt;=Q$178,'MissFill 1'!P81,"")</f>
        <v>112</v>
      </c>
      <c r="R78" s="59">
        <f>IF($A78&lt;=R$178,'MissFill 1'!Q81,"")</f>
        <v>3</v>
      </c>
      <c r="S78" s="59">
        <f>IF($A78&lt;=S$178,'MissFill 1'!R81,"")</f>
        <v>0</v>
      </c>
      <c r="T78" s="59">
        <f>IF($A78&lt;=T$178,'MissFill 1'!S81,"")</f>
        <v>11</v>
      </c>
      <c r="U78" s="59">
        <f>IF($A78&lt;=U$178,'MissFill 1'!T81,"")</f>
        <v>0</v>
      </c>
      <c r="V78" s="59">
        <f>IF($A78&lt;=V$178,'MissFill 1'!U81,"")</f>
        <v>3</v>
      </c>
      <c r="W78" s="59">
        <f>IF($A78&lt;=W$178,'MissFill 1'!V81,"")</f>
        <v>0</v>
      </c>
      <c r="X78" s="59">
        <f>IF($A78&lt;=X$178,'MissFill 1'!W81,"")</f>
        <v>151</v>
      </c>
      <c r="Y78" s="59">
        <f>IF($A78&lt;=Y$178,'MissFill 1'!X81,"")</f>
        <v>2003</v>
      </c>
      <c r="Z78" s="59">
        <f>IF($A78&lt;=Z$178,'MissFill 1'!Y81,"")</f>
        <v>105</v>
      </c>
      <c r="AA78" s="59">
        <f>IF($A78&lt;=AA$178,'MissFill 1'!Z81,"")</f>
        <v>75</v>
      </c>
      <c r="AB78" s="59">
        <f>IF($A78&lt;=AB$178,'MissFill 1'!AA81,"")</f>
        <v>1330</v>
      </c>
      <c r="AC78" s="59">
        <f>IF($A78&lt;=AC$178,'MissFill 1'!AB81,"")</f>
        <v>10</v>
      </c>
      <c r="AD78" s="59">
        <f>IF($A78&lt;=AD$178,'MissFill 1'!AC81,"")</f>
        <v>14</v>
      </c>
      <c r="AE78" s="59">
        <f>IF($A78&lt;=AE$178,'MissFill 1'!AD81,"")</f>
        <v>0</v>
      </c>
      <c r="AF78" s="59">
        <f>IF($A78&lt;=AF$178,'MissFill 1'!AE81,"")</f>
        <v>0</v>
      </c>
      <c r="AG78" s="59">
        <f>IF($A78&lt;=AG$178,'MissFill 1'!AF81,"")</f>
        <v>1548</v>
      </c>
      <c r="AH78" s="59">
        <f>IF($A78&lt;=AH$178,'MissFill 1'!AG81,"")</f>
        <v>0</v>
      </c>
      <c r="AI78" s="59">
        <f>IF($A78&lt;=AI$178,'MissFill 1'!AH81,"")</f>
        <v>1440</v>
      </c>
      <c r="AJ78" s="59">
        <f>IF($A78&lt;=AJ$178,'MissFill 1'!AI81,"")</f>
        <v>287</v>
      </c>
      <c r="AK78" s="59">
        <f>IF($A78&lt;=AK$178,'MissFill 1'!AJ81,"")</f>
        <v>6</v>
      </c>
      <c r="AL78" s="59">
        <f>IF($A78&lt;=AL$178,'MissFill 1'!AK81,"")</f>
        <v>1435</v>
      </c>
      <c r="AM78" s="59">
        <f>IF($A78&lt;=AM$178,'MissFill 1'!AL81,"")</f>
        <v>157</v>
      </c>
      <c r="AN78" s="59">
        <f>IF($A78&lt;=AN$178,'MissFill 1'!AM81,"")</f>
        <v>505</v>
      </c>
      <c r="AO78" s="59">
        <f>IF($A78&lt;=AO$178,'MissFill 1'!AN81,"")</f>
        <v>1389</v>
      </c>
      <c r="AP78" s="59">
        <f>IF($A78&lt;=AP$178,'MissFill 1'!AO81,"")</f>
        <v>821</v>
      </c>
      <c r="AQ78" s="59">
        <f>IF($A78&lt;=AQ$178,'MissFill 1'!AP81,"")</f>
        <v>0</v>
      </c>
      <c r="AR78" s="59">
        <f>IF($A78&lt;=AR$178,'MissFill 1'!AQ81,"")</f>
        <v>1251</v>
      </c>
      <c r="AS78" s="59">
        <f>IF($A78&lt;=AS$178,'MissFill 1'!AR81,"")</f>
        <v>101</v>
      </c>
      <c r="AT78" s="59">
        <f>IF($A78&lt;=AT$178,'MissFill 1'!AS81,"")</f>
        <v>1684</v>
      </c>
      <c r="AU78" s="59">
        <f>IF($A78&lt;=AU$178,'MissFill 1'!AT81,"")</f>
        <v>997</v>
      </c>
      <c r="AV78" s="59">
        <f>IF($A78&lt;=AV$178,'MissFill 1'!AU81,"")</f>
        <v>744</v>
      </c>
      <c r="AW78" s="59">
        <f>IF($A78&lt;=AW$178,'MissFill 1'!AV81,"")</f>
        <v>836</v>
      </c>
      <c r="AX78" s="59">
        <f>IF($A78&lt;=AX$178,'MissFill 1'!AW81,"")</f>
        <v>150</v>
      </c>
    </row>
    <row r="79" spans="1:50" x14ac:dyDescent="0.25">
      <c r="A79" s="41">
        <v>44424</v>
      </c>
      <c r="B79" s="52">
        <v>228</v>
      </c>
      <c r="C79" s="59">
        <f>IF($A79&lt;=C$178,'MissFill 1'!B82,"")</f>
        <v>104</v>
      </c>
      <c r="D79" s="59">
        <f>IF($A79&lt;=D$178,'MissFill 1'!C82,"")</f>
        <v>606</v>
      </c>
      <c r="E79" s="59">
        <f>IF($A79&lt;=E$178,'MissFill 1'!D82,"")</f>
        <v>539</v>
      </c>
      <c r="F79" s="59">
        <f>IF($A79&lt;=F$178,'MissFill 1'!E82,"")</f>
        <v>0</v>
      </c>
      <c r="G79" s="59">
        <f>IF($A79&lt;=G$178,'MissFill 1'!F82,"")</f>
        <v>0</v>
      </c>
      <c r="H79" s="59">
        <f>IF($A79&lt;=H$178,'MissFill 1'!G82,"")</f>
        <v>126</v>
      </c>
      <c r="I79" s="59">
        <f>IF($A79&lt;=I$178,'MissFill 1'!H82,"")</f>
        <v>21</v>
      </c>
      <c r="J79" s="59">
        <f>IF($A79&lt;=J$178,'MissFill 1'!I82,"")</f>
        <v>241</v>
      </c>
      <c r="K79" s="59">
        <f>IF($A79&lt;=K$178,'MissFill 1'!J82,"")</f>
        <v>246</v>
      </c>
      <c r="L79" s="59">
        <f>IF($A79&lt;=L$178,'MissFill 1'!K82,"")</f>
        <v>300</v>
      </c>
      <c r="M79" s="59">
        <f>IF($A79&lt;=M$178,'MissFill 1'!L82,"")</f>
        <v>0</v>
      </c>
      <c r="N79" s="59">
        <f>IF($A79&lt;=N$178,'MissFill 1'!M82,"")</f>
        <v>2085</v>
      </c>
      <c r="O79" s="59">
        <f>IF($A79&lt;=O$178,'MissFill 1'!N82,"")</f>
        <v>866</v>
      </c>
      <c r="P79" s="59">
        <f>IF($A79&lt;=P$178,'MissFill 1'!O82,"")</f>
        <v>910</v>
      </c>
      <c r="Q79" s="59">
        <f>IF($A79&lt;=Q$178,'MissFill 1'!P82,"")</f>
        <v>0</v>
      </c>
      <c r="R79" s="59">
        <f>IF($A79&lt;=R$178,'MissFill 1'!Q82,"")</f>
        <v>0</v>
      </c>
      <c r="S79" s="59">
        <f>IF($A79&lt;=S$178,'MissFill 1'!R82,"")</f>
        <v>20</v>
      </c>
      <c r="T79" s="59">
        <f>IF($A79&lt;=T$178,'MissFill 1'!S82,"")</f>
        <v>8</v>
      </c>
      <c r="U79" s="59">
        <f>IF($A79&lt;=U$178,'MissFill 1'!T82,"")</f>
        <v>0</v>
      </c>
      <c r="V79" s="59">
        <f>IF($A79&lt;=V$178,'MissFill 1'!U82,"")</f>
        <v>47</v>
      </c>
      <c r="W79" s="59">
        <f>IF($A79&lt;=W$178,'MissFill 1'!V82,"")</f>
        <v>0</v>
      </c>
      <c r="X79" s="59">
        <f>IF($A79&lt;=X$178,'MissFill 1'!W82,"")</f>
        <v>163</v>
      </c>
      <c r="Y79" s="59">
        <f>IF($A79&lt;=Y$178,'MissFill 1'!X82,"")</f>
        <v>103</v>
      </c>
      <c r="Z79" s="59">
        <f>IF($A79&lt;=Z$178,'MissFill 1'!Y82,"")</f>
        <v>176</v>
      </c>
      <c r="AA79" s="59">
        <f>IF($A79&lt;=AA$178,'MissFill 1'!Z82,"")</f>
        <v>185</v>
      </c>
      <c r="AB79" s="59">
        <f>IF($A79&lt;=AB$178,'MissFill 1'!AA82,"")</f>
        <v>130</v>
      </c>
      <c r="AC79" s="59">
        <f>IF($A79&lt;=AC$178,'MissFill 1'!AB82,"")</f>
        <v>47</v>
      </c>
      <c r="AD79" s="59">
        <f>IF($A79&lt;=AD$178,'MissFill 1'!AC82,"")</f>
        <v>394</v>
      </c>
      <c r="AE79" s="59">
        <f>IF($A79&lt;=AE$178,'MissFill 1'!AD82,"")</f>
        <v>10</v>
      </c>
      <c r="AF79" s="59">
        <f>IF($A79&lt;=AF$178,'MissFill 1'!AE82,"")</f>
        <v>0</v>
      </c>
      <c r="AG79" s="59">
        <f>IF($A79&lt;=AG$178,'MissFill 1'!AF82,"")</f>
        <v>155</v>
      </c>
      <c r="AH79" s="59">
        <f>IF($A79&lt;=AH$178,'MissFill 1'!AG82,"")</f>
        <v>18</v>
      </c>
      <c r="AI79" s="59">
        <f>IF($A79&lt;=AI$178,'MissFill 1'!AH82,"")</f>
        <v>1413</v>
      </c>
      <c r="AJ79" s="59">
        <f>IF($A79&lt;=AJ$178,'MissFill 1'!AI82,"")</f>
        <v>421</v>
      </c>
      <c r="AK79" s="59">
        <f>IF($A79&lt;=AK$178,'MissFill 1'!AJ82,"")</f>
        <v>0</v>
      </c>
      <c r="AL79" s="59">
        <f>IF($A79&lt;=AL$178,'MissFill 1'!AK82,"")</f>
        <v>785</v>
      </c>
      <c r="AM79" s="59">
        <f>IF($A79&lt;=AM$178,'MissFill 1'!AL82,"")</f>
        <v>126</v>
      </c>
      <c r="AN79" s="59">
        <f>IF($A79&lt;=AN$178,'MissFill 1'!AM82,"")</f>
        <v>56</v>
      </c>
      <c r="AO79" s="59">
        <f>IF($A79&lt;=AO$178,'MissFill 1'!AN82,"")</f>
        <v>1162</v>
      </c>
      <c r="AP79" s="59">
        <f>IF($A79&lt;=AP$178,'MissFill 1'!AO82,"")</f>
        <v>1178</v>
      </c>
      <c r="AQ79" s="59">
        <f>IF($A79&lt;=AQ$178,'MissFill 1'!AP82,"")</f>
        <v>0</v>
      </c>
      <c r="AR79" s="59">
        <f>IF($A79&lt;=AR$178,'MissFill 1'!AQ82,"")</f>
        <v>851</v>
      </c>
      <c r="AS79" s="59">
        <f>IF($A79&lt;=AS$178,'MissFill 1'!AR82,"")</f>
        <v>488</v>
      </c>
      <c r="AT79" s="59">
        <f>IF($A79&lt;=AT$178,'MissFill 1'!AS82,"")</f>
        <v>1148</v>
      </c>
      <c r="AU79" s="59">
        <f>IF($A79&lt;=AU$178,'MissFill 1'!AT82,"")</f>
        <v>1137</v>
      </c>
      <c r="AV79" s="59">
        <f>IF($A79&lt;=AV$178,'MissFill 1'!AU82,"")</f>
        <v>2943</v>
      </c>
      <c r="AW79" s="59">
        <f>IF($A79&lt;=AW$178,'MissFill 1'!AV82,"")</f>
        <v>560</v>
      </c>
      <c r="AX79" s="59">
        <f>IF($A79&lt;=AX$178,'MissFill 1'!AW82,"")</f>
        <v>493</v>
      </c>
    </row>
    <row r="80" spans="1:50" x14ac:dyDescent="0.25">
      <c r="A80" s="41">
        <v>44425</v>
      </c>
      <c r="B80" s="52">
        <v>229</v>
      </c>
      <c r="C80" s="59">
        <f>IF($A80&lt;=C$178,'MissFill 1'!B83,"")</f>
        <v>222</v>
      </c>
      <c r="D80" s="59">
        <f>IF($A80&lt;=D$178,'MissFill 1'!C83,"")</f>
        <v>254</v>
      </c>
      <c r="E80" s="59">
        <f>IF($A80&lt;=E$178,'MissFill 1'!D83,"")</f>
        <v>0</v>
      </c>
      <c r="F80" s="59">
        <f>IF($A80&lt;=F$178,'MissFill 1'!E83,"")</f>
        <v>7</v>
      </c>
      <c r="G80" s="59">
        <f>IF($A80&lt;=G$178,'MissFill 1'!F83,"")</f>
        <v>0</v>
      </c>
      <c r="H80" s="59">
        <f>IF($A80&lt;=H$178,'MissFill 1'!G83,"")</f>
        <v>3916</v>
      </c>
      <c r="I80" s="59">
        <f>IF($A80&lt;=I$178,'MissFill 1'!H83,"")</f>
        <v>360</v>
      </c>
      <c r="J80" s="59">
        <f>IF($A80&lt;=J$178,'MissFill 1'!I83,"")</f>
        <v>0</v>
      </c>
      <c r="K80" s="59">
        <f>IF($A80&lt;=K$178,'MissFill 1'!J83,"")</f>
        <v>18</v>
      </c>
      <c r="L80" s="59">
        <f>IF($A80&lt;=L$178,'MissFill 1'!K83,"")</f>
        <v>300</v>
      </c>
      <c r="M80" s="59">
        <f>IF($A80&lt;=M$178,'MissFill 1'!L83,"")</f>
        <v>0</v>
      </c>
      <c r="N80" s="59">
        <f>IF($A80&lt;=N$178,'MissFill 1'!M83,"")</f>
        <v>696</v>
      </c>
      <c r="O80" s="59">
        <f>IF($A80&lt;=O$178,'MissFill 1'!N83,"")</f>
        <v>994</v>
      </c>
      <c r="P80" s="59">
        <f>IF($A80&lt;=P$178,'MissFill 1'!O83,"")</f>
        <v>1513</v>
      </c>
      <c r="Q80" s="59">
        <f>IF($A80&lt;=Q$178,'MissFill 1'!P83,"")</f>
        <v>30</v>
      </c>
      <c r="R80" s="59">
        <f>IF($A80&lt;=R$178,'MissFill 1'!Q83,"")</f>
        <v>0</v>
      </c>
      <c r="S80" s="59">
        <f>IF($A80&lt;=S$178,'MissFill 1'!R83,"")</f>
        <v>58</v>
      </c>
      <c r="T80" s="59">
        <f>IF($A80&lt;=T$178,'MissFill 1'!S83,"")</f>
        <v>38</v>
      </c>
      <c r="U80" s="59">
        <f>IF($A80&lt;=U$178,'MissFill 1'!T83,"")</f>
        <v>0</v>
      </c>
      <c r="V80" s="59">
        <f>IF($A80&lt;=V$178,'MissFill 1'!U83,"")</f>
        <v>7</v>
      </c>
      <c r="W80" s="59">
        <f>IF($A80&lt;=W$178,'MissFill 1'!V83,"")</f>
        <v>196</v>
      </c>
      <c r="X80" s="59">
        <f>IF($A80&lt;=X$178,'MissFill 1'!W83,"")</f>
        <v>0</v>
      </c>
      <c r="Y80" s="59">
        <f>IF($A80&lt;=Y$178,'MissFill 1'!X83,"")</f>
        <v>546</v>
      </c>
      <c r="Z80" s="59">
        <f>IF($A80&lt;=Z$178,'MissFill 1'!Y83,"")</f>
        <v>174</v>
      </c>
      <c r="AA80" s="59">
        <f>IF($A80&lt;=AA$178,'MissFill 1'!Z83,"")</f>
        <v>119</v>
      </c>
      <c r="AB80" s="59">
        <f>IF($A80&lt;=AB$178,'MissFill 1'!AA83,"")</f>
        <v>181</v>
      </c>
      <c r="AC80" s="59">
        <f>IF($A80&lt;=AC$178,'MissFill 1'!AB83,"")</f>
        <v>19</v>
      </c>
      <c r="AD80" s="59">
        <f>IF($A80&lt;=AD$178,'MissFill 1'!AC83,"")</f>
        <v>248</v>
      </c>
      <c r="AE80" s="59">
        <f>IF($A80&lt;=AE$178,'MissFill 1'!AD83,"")</f>
        <v>18</v>
      </c>
      <c r="AF80" s="59">
        <f>IF($A80&lt;=AF$178,'MissFill 1'!AE83,"")</f>
        <v>0</v>
      </c>
      <c r="AG80" s="59">
        <f>IF($A80&lt;=AG$178,'MissFill 1'!AF83,"")</f>
        <v>0</v>
      </c>
      <c r="AH80" s="59">
        <f>IF($A80&lt;=AH$178,'MissFill 1'!AG83,"")</f>
        <v>128</v>
      </c>
      <c r="AI80" s="59">
        <f>IF($A80&lt;=AI$178,'MissFill 1'!AH83,"")</f>
        <v>754</v>
      </c>
      <c r="AJ80" s="59">
        <f>IF($A80&lt;=AJ$178,'MissFill 1'!AI83,"")</f>
        <v>420</v>
      </c>
      <c r="AK80" s="59">
        <f>IF($A80&lt;=AK$178,'MissFill 1'!AJ83,"")</f>
        <v>622</v>
      </c>
      <c r="AL80" s="59">
        <f>IF($A80&lt;=AL$178,'MissFill 1'!AK83,"")</f>
        <v>39</v>
      </c>
      <c r="AM80" s="59">
        <f>IF($A80&lt;=AM$178,'MissFill 1'!AL83,"")</f>
        <v>789</v>
      </c>
      <c r="AN80" s="59">
        <f>IF($A80&lt;=AN$178,'MissFill 1'!AM83,"")</f>
        <v>557</v>
      </c>
      <c r="AO80" s="59">
        <f>IF($A80&lt;=AO$178,'MissFill 1'!AN83,"")</f>
        <v>769</v>
      </c>
      <c r="AP80" s="59">
        <f>IF($A80&lt;=AP$178,'MissFill 1'!AO83,"")</f>
        <v>1841</v>
      </c>
      <c r="AQ80" s="59">
        <f>IF($A80&lt;=AQ$178,'MissFill 1'!AP83,"")</f>
        <v>0</v>
      </c>
      <c r="AR80" s="59">
        <f>IF($A80&lt;=AR$178,'MissFill 1'!AQ83,"")</f>
        <v>14</v>
      </c>
      <c r="AS80" s="59">
        <f>IF($A80&lt;=AS$178,'MissFill 1'!AR83,"")</f>
        <v>1114</v>
      </c>
      <c r="AT80" s="59">
        <f>IF($A80&lt;=AT$178,'MissFill 1'!AS83,"")</f>
        <v>1718</v>
      </c>
      <c r="AU80" s="59">
        <f>IF($A80&lt;=AU$178,'MissFill 1'!AT83,"")</f>
        <v>1580</v>
      </c>
      <c r="AV80" s="59">
        <f>IF($A80&lt;=AV$178,'MissFill 1'!AU83,"")</f>
        <v>4548</v>
      </c>
      <c r="AW80" s="59">
        <f>IF($A80&lt;=AW$178,'MissFill 1'!AV83,"")</f>
        <v>1044</v>
      </c>
      <c r="AX80" s="59">
        <f>IF($A80&lt;=AX$178,'MissFill 1'!AW83,"")</f>
        <v>622</v>
      </c>
    </row>
    <row r="81" spans="1:50" x14ac:dyDescent="0.25">
      <c r="A81" s="41">
        <v>44426</v>
      </c>
      <c r="B81" s="52">
        <v>230</v>
      </c>
      <c r="C81" s="59">
        <f>IF($A81&lt;=C$178,'MissFill 1'!B84,"")</f>
        <v>1</v>
      </c>
      <c r="D81" s="59">
        <f>IF($A81&lt;=D$178,'MissFill 1'!C84,"")</f>
        <v>22</v>
      </c>
      <c r="E81" s="59">
        <f>IF($A81&lt;=E$178,'MissFill 1'!D84,"")</f>
        <v>1264</v>
      </c>
      <c r="F81" s="59">
        <f>IF($A81&lt;=F$178,'MissFill 1'!E84,"")</f>
        <v>57</v>
      </c>
      <c r="G81" s="59">
        <f>IF($A81&lt;=G$178,'MissFill 1'!F84,"")</f>
        <v>218</v>
      </c>
      <c r="H81" s="59">
        <f>IF($A81&lt;=H$178,'MissFill 1'!G84,"")</f>
        <v>2240</v>
      </c>
      <c r="I81" s="59">
        <f>IF($A81&lt;=I$178,'MissFill 1'!H84,"")</f>
        <v>155</v>
      </c>
      <c r="J81" s="59">
        <f>IF($A81&lt;=J$178,'MissFill 1'!I84,"")</f>
        <v>16</v>
      </c>
      <c r="K81" s="59">
        <f>IF($A81&lt;=K$178,'MissFill 1'!J84,"")</f>
        <v>152</v>
      </c>
      <c r="L81" s="59">
        <f>IF($A81&lt;=L$178,'MissFill 1'!K84,"")</f>
        <v>300</v>
      </c>
      <c r="M81" s="59">
        <f>IF($A81&lt;=M$178,'MissFill 1'!L84,"")</f>
        <v>0</v>
      </c>
      <c r="N81" s="59">
        <f>IF($A81&lt;=N$178,'MissFill 1'!M84,"")</f>
        <v>1</v>
      </c>
      <c r="O81" s="59">
        <f>IF($A81&lt;=O$178,'MissFill 1'!N84,"")</f>
        <v>221</v>
      </c>
      <c r="P81" s="59">
        <f>IF($A81&lt;=P$178,'MissFill 1'!O84,"")</f>
        <v>42</v>
      </c>
      <c r="Q81" s="59">
        <f>IF($A81&lt;=Q$178,'MissFill 1'!P84,"")</f>
        <v>18</v>
      </c>
      <c r="R81" s="59">
        <f>IF($A81&lt;=R$178,'MissFill 1'!Q84,"")</f>
        <v>0</v>
      </c>
      <c r="S81" s="59">
        <f>IF($A81&lt;=S$178,'MissFill 1'!R84,"")</f>
        <v>78</v>
      </c>
      <c r="T81" s="59">
        <f>IF($A81&lt;=T$178,'MissFill 1'!S84,"")</f>
        <v>189</v>
      </c>
      <c r="U81" s="59">
        <f>IF($A81&lt;=U$178,'MissFill 1'!T84,"")</f>
        <v>6</v>
      </c>
      <c r="V81" s="59">
        <f>IF($A81&lt;=V$178,'MissFill 1'!U84,"")</f>
        <v>323</v>
      </c>
      <c r="W81" s="59">
        <f>IF($A81&lt;=W$178,'MissFill 1'!V84,"")</f>
        <v>0</v>
      </c>
      <c r="X81" s="59">
        <f>IF($A81&lt;=X$178,'MissFill 1'!W84,"")</f>
        <v>646</v>
      </c>
      <c r="Y81" s="59">
        <f>IF($A81&lt;=Y$178,'MissFill 1'!X84,"")</f>
        <v>0</v>
      </c>
      <c r="Z81" s="59">
        <f>IF($A81&lt;=Z$178,'MissFill 1'!Y84,"")</f>
        <v>251</v>
      </c>
      <c r="AA81" s="59">
        <f>IF($A81&lt;=AA$178,'MissFill 1'!Z84,"")</f>
        <v>959</v>
      </c>
      <c r="AB81" s="59">
        <f>IF($A81&lt;=AB$178,'MissFill 1'!AA84,"")</f>
        <v>9</v>
      </c>
      <c r="AC81" s="59">
        <f>IF($A81&lt;=AC$178,'MissFill 1'!AB84,"")</f>
        <v>101</v>
      </c>
      <c r="AD81" s="59">
        <f>IF($A81&lt;=AD$178,'MissFill 1'!AC84,"")</f>
        <v>812</v>
      </c>
      <c r="AE81" s="59">
        <f>IF($A81&lt;=AE$178,'MissFill 1'!AD84,"")</f>
        <v>19</v>
      </c>
      <c r="AF81" s="59">
        <f>IF($A81&lt;=AF$178,'MissFill 1'!AE84,"")</f>
        <v>0</v>
      </c>
      <c r="AG81" s="59">
        <f>IF($A81&lt;=AG$178,'MissFill 1'!AF84,"")</f>
        <v>0</v>
      </c>
      <c r="AH81" s="59">
        <f>IF($A81&lt;=AH$178,'MissFill 1'!AG84,"")</f>
        <v>91</v>
      </c>
      <c r="AI81" s="59">
        <f>IF($A81&lt;=AI$178,'MissFill 1'!AH84,"")</f>
        <v>709</v>
      </c>
      <c r="AJ81" s="59">
        <f>IF($A81&lt;=AJ$178,'MissFill 1'!AI84,"")</f>
        <v>1046</v>
      </c>
      <c r="AK81" s="59">
        <f>IF($A81&lt;=AK$178,'MissFill 1'!AJ84,"")</f>
        <v>442</v>
      </c>
      <c r="AL81" s="59">
        <f>IF($A81&lt;=AL$178,'MissFill 1'!AK84,"")</f>
        <v>58</v>
      </c>
      <c r="AM81" s="59">
        <f>IF($A81&lt;=AM$178,'MissFill 1'!AL84,"")</f>
        <v>221</v>
      </c>
      <c r="AN81" s="59">
        <f>IF($A81&lt;=AN$178,'MissFill 1'!AM84,"")</f>
        <v>778</v>
      </c>
      <c r="AO81" s="59">
        <f>IF($A81&lt;=AO$178,'MissFill 1'!AN84,"")</f>
        <v>474</v>
      </c>
      <c r="AP81" s="59">
        <f>IF($A81&lt;=AP$178,'MissFill 1'!AO84,"")</f>
        <v>1457</v>
      </c>
      <c r="AQ81" s="59">
        <f>IF($A81&lt;=AQ$178,'MissFill 1'!AP84,"")</f>
        <v>0</v>
      </c>
      <c r="AR81" s="59">
        <f>IF($A81&lt;=AR$178,'MissFill 1'!AQ84,"")</f>
        <v>472</v>
      </c>
      <c r="AS81" s="59">
        <f>IF($A81&lt;=AS$178,'MissFill 1'!AR84,"")</f>
        <v>837</v>
      </c>
      <c r="AT81" s="59">
        <f>IF($A81&lt;=AT$178,'MissFill 1'!AS84,"")</f>
        <v>2897</v>
      </c>
      <c r="AU81" s="59">
        <f>IF($A81&lt;=AU$178,'MissFill 1'!AT84,"")</f>
        <v>1218</v>
      </c>
      <c r="AV81" s="59">
        <f>IF($A81&lt;=AV$178,'MissFill 1'!AU84,"")</f>
        <v>3554</v>
      </c>
      <c r="AW81" s="59">
        <f>IF($A81&lt;=AW$178,'MissFill 1'!AV84,"")</f>
        <v>1021</v>
      </c>
      <c r="AX81" s="59">
        <f>IF($A81&lt;=AX$178,'MissFill 1'!AW84,"")</f>
        <v>1038</v>
      </c>
    </row>
    <row r="82" spans="1:50" x14ac:dyDescent="0.25">
      <c r="A82" s="41">
        <v>44427</v>
      </c>
      <c r="B82" s="52">
        <v>231</v>
      </c>
      <c r="C82" s="59">
        <f>IF($A82&lt;=C$178,'MissFill 1'!B85,"")</f>
        <v>1</v>
      </c>
      <c r="D82" s="59">
        <f>IF($A82&lt;=D$178,'MissFill 1'!C85,"")</f>
        <v>4</v>
      </c>
      <c r="E82" s="59">
        <f>IF($A82&lt;=E$178,'MissFill 1'!D85,"")</f>
        <v>485</v>
      </c>
      <c r="F82" s="59">
        <f>IF($A82&lt;=F$178,'MissFill 1'!E85,"")</f>
        <v>89</v>
      </c>
      <c r="G82" s="59">
        <f>IF($A82&lt;=G$178,'MissFill 1'!F85,"")</f>
        <v>0</v>
      </c>
      <c r="H82" s="59">
        <f>IF($A82&lt;=H$178,'MissFill 1'!G85,"")</f>
        <v>1810</v>
      </c>
      <c r="I82" s="59">
        <f>IF($A82&lt;=I$178,'MissFill 1'!H85,"")</f>
        <v>155</v>
      </c>
      <c r="J82" s="59">
        <f>IF($A82&lt;=J$178,'MissFill 1'!I85,"")</f>
        <v>0</v>
      </c>
      <c r="K82" s="59">
        <f>IF($A82&lt;=K$178,'MissFill 1'!J85,"")</f>
        <v>834</v>
      </c>
      <c r="L82" s="59">
        <f>IF($A82&lt;=L$178,'MissFill 1'!K85,"")</f>
        <v>300</v>
      </c>
      <c r="M82" s="59">
        <f>IF($A82&lt;=M$178,'MissFill 1'!L85,"")</f>
        <v>0</v>
      </c>
      <c r="N82" s="59">
        <f>IF($A82&lt;=N$178,'MissFill 1'!M85,"")</f>
        <v>6</v>
      </c>
      <c r="O82" s="59">
        <f>IF($A82&lt;=O$178,'MissFill 1'!N85,"")</f>
        <v>1047</v>
      </c>
      <c r="P82" s="59">
        <f>IF($A82&lt;=P$178,'MissFill 1'!O85,"")</f>
        <v>56</v>
      </c>
      <c r="Q82" s="59">
        <f>IF($A82&lt;=Q$178,'MissFill 1'!P85,"")</f>
        <v>112</v>
      </c>
      <c r="R82" s="59">
        <f>IF($A82&lt;=R$178,'MissFill 1'!Q85,"")</f>
        <v>0</v>
      </c>
      <c r="S82" s="59">
        <f>IF($A82&lt;=S$178,'MissFill 1'!R85,"")</f>
        <v>277</v>
      </c>
      <c r="T82" s="59">
        <f>IF($A82&lt;=T$178,'MissFill 1'!S85,"")</f>
        <v>282</v>
      </c>
      <c r="U82" s="59">
        <f>IF($A82&lt;=U$178,'MissFill 1'!T85,"")</f>
        <v>5</v>
      </c>
      <c r="V82" s="59">
        <f>IF($A82&lt;=V$178,'MissFill 1'!U85,"")</f>
        <v>0</v>
      </c>
      <c r="W82" s="59">
        <f>IF($A82&lt;=W$178,'MissFill 1'!V85,"")</f>
        <v>315</v>
      </c>
      <c r="X82" s="59">
        <f>IF($A82&lt;=X$178,'MissFill 1'!W85,"")</f>
        <v>247</v>
      </c>
      <c r="Y82" s="59">
        <f>IF($A82&lt;=Y$178,'MissFill 1'!X85,"")</f>
        <v>920</v>
      </c>
      <c r="Z82" s="59">
        <f>IF($A82&lt;=Z$178,'MissFill 1'!Y85,"")</f>
        <v>133</v>
      </c>
      <c r="AA82" s="59">
        <f>IF($A82&lt;=AA$178,'MissFill 1'!Z85,"")</f>
        <v>2655</v>
      </c>
      <c r="AB82" s="59">
        <f>IF($A82&lt;=AB$178,'MissFill 1'!AA85,"")</f>
        <v>1657</v>
      </c>
      <c r="AC82" s="59">
        <f>IF($A82&lt;=AC$178,'MissFill 1'!AB85,"")</f>
        <v>429</v>
      </c>
      <c r="AD82" s="59">
        <f>IF($A82&lt;=AD$178,'MissFill 1'!AC85,"")</f>
        <v>1494</v>
      </c>
      <c r="AE82" s="59">
        <f>IF($A82&lt;=AE$178,'MissFill 1'!AD85,"")</f>
        <v>92</v>
      </c>
      <c r="AF82" s="59">
        <f>IF($A82&lt;=AF$178,'MissFill 1'!AE85,"")</f>
        <v>0</v>
      </c>
      <c r="AG82" s="59">
        <f>IF($A82&lt;=AG$178,'MissFill 1'!AF85,"")</f>
        <v>102</v>
      </c>
      <c r="AH82" s="59">
        <f>IF($A82&lt;=AH$178,'MissFill 1'!AG85,"")</f>
        <v>193</v>
      </c>
      <c r="AI82" s="59">
        <f>IF($A82&lt;=AI$178,'MissFill 1'!AH85,"")</f>
        <v>188</v>
      </c>
      <c r="AJ82" s="59">
        <f>IF($A82&lt;=AJ$178,'MissFill 1'!AI85,"")</f>
        <v>353</v>
      </c>
      <c r="AK82" s="59">
        <f>IF($A82&lt;=AK$178,'MissFill 1'!AJ85,"")</f>
        <v>36</v>
      </c>
      <c r="AL82" s="59">
        <f>IF($A82&lt;=AL$178,'MissFill 1'!AK85,"")</f>
        <v>757</v>
      </c>
      <c r="AM82" s="59">
        <f>IF($A82&lt;=AM$178,'MissFill 1'!AL85,"")</f>
        <v>215</v>
      </c>
      <c r="AN82" s="59">
        <f>IF($A82&lt;=AN$178,'MissFill 1'!AM85,"")</f>
        <v>437</v>
      </c>
      <c r="AO82" s="59">
        <f>IF($A82&lt;=AO$178,'MissFill 1'!AN85,"")</f>
        <v>1012</v>
      </c>
      <c r="AP82" s="59">
        <f>IF($A82&lt;=AP$178,'MissFill 1'!AO85,"")</f>
        <v>822</v>
      </c>
      <c r="AQ82" s="59">
        <f>IF($A82&lt;=AQ$178,'MissFill 1'!AP85,"")</f>
        <v>0</v>
      </c>
      <c r="AR82" s="59">
        <f>IF($A82&lt;=AR$178,'MissFill 1'!AQ85,"")</f>
        <v>820</v>
      </c>
      <c r="AS82" s="59">
        <f>IF($A82&lt;=AS$178,'MissFill 1'!AR85,"")</f>
        <v>884</v>
      </c>
      <c r="AT82" s="59">
        <f>IF($A82&lt;=AT$178,'MissFill 1'!AS85,"")</f>
        <v>1693</v>
      </c>
      <c r="AU82" s="59">
        <f>IF($A82&lt;=AU$178,'MissFill 1'!AT85,"")</f>
        <v>1064</v>
      </c>
      <c r="AV82" s="59">
        <f>IF($A82&lt;=AV$178,'MissFill 1'!AU85,"")</f>
        <v>2148</v>
      </c>
      <c r="AW82" s="59">
        <f>IF($A82&lt;=AW$178,'MissFill 1'!AV85,"")</f>
        <v>1038</v>
      </c>
      <c r="AX82" s="59">
        <f>IF($A82&lt;=AX$178,'MissFill 1'!AW85,"")</f>
        <v>1402</v>
      </c>
    </row>
    <row r="83" spans="1:50" x14ac:dyDescent="0.25">
      <c r="A83" s="41">
        <v>44428</v>
      </c>
      <c r="B83" s="52">
        <v>232</v>
      </c>
      <c r="C83" s="59">
        <f>IF($A83&lt;=C$178,'MissFill 1'!B86,"")</f>
        <v>0</v>
      </c>
      <c r="D83" s="59">
        <f>IF($A83&lt;=D$178,'MissFill 1'!C86,"")</f>
        <v>18</v>
      </c>
      <c r="E83" s="59">
        <f>IF($A83&lt;=E$178,'MissFill 1'!D86,"")</f>
        <v>654</v>
      </c>
      <c r="F83" s="59">
        <f>IF($A83&lt;=F$178,'MissFill 1'!E86,"")</f>
        <v>64</v>
      </c>
      <c r="G83" s="59">
        <f>IF($A83&lt;=G$178,'MissFill 1'!F86,"")</f>
        <v>2</v>
      </c>
      <c r="H83" s="59">
        <f>IF($A83&lt;=H$178,'MissFill 1'!G86,"")</f>
        <v>450</v>
      </c>
      <c r="I83" s="59">
        <f>IF($A83&lt;=I$178,'MissFill 1'!H86,"")</f>
        <v>123</v>
      </c>
      <c r="J83" s="59">
        <f>IF($A83&lt;=J$178,'MissFill 1'!I86,"")</f>
        <v>301</v>
      </c>
      <c r="K83" s="59">
        <f>IF($A83&lt;=K$178,'MissFill 1'!J86,"")</f>
        <v>3370</v>
      </c>
      <c r="L83" s="59">
        <f>IF($A83&lt;=L$178,'MissFill 1'!K86,"")</f>
        <v>300</v>
      </c>
      <c r="M83" s="59">
        <f>IF($A83&lt;=M$178,'MissFill 1'!L86,"")</f>
        <v>9</v>
      </c>
      <c r="N83" s="59">
        <f>IF($A83&lt;=N$178,'MissFill 1'!M86,"")</f>
        <v>82</v>
      </c>
      <c r="O83" s="59">
        <f>IF($A83&lt;=O$178,'MissFill 1'!N86,"")</f>
        <v>696</v>
      </c>
      <c r="P83" s="59">
        <f>IF($A83&lt;=P$178,'MissFill 1'!O86,"")</f>
        <v>7</v>
      </c>
      <c r="Q83" s="59">
        <f>IF($A83&lt;=Q$178,'MissFill 1'!P86,"")</f>
        <v>274</v>
      </c>
      <c r="R83" s="59">
        <f>IF($A83&lt;=R$178,'MissFill 1'!Q86,"")</f>
        <v>0</v>
      </c>
      <c r="S83" s="59">
        <f>IF($A83&lt;=S$178,'MissFill 1'!R86,"")</f>
        <v>947</v>
      </c>
      <c r="T83" s="59">
        <f>IF($A83&lt;=T$178,'MissFill 1'!S86,"")</f>
        <v>10</v>
      </c>
      <c r="U83" s="59">
        <f>IF($A83&lt;=U$178,'MissFill 1'!T86,"")</f>
        <v>19</v>
      </c>
      <c r="V83" s="59">
        <f>IF($A83&lt;=V$178,'MissFill 1'!U86,"")</f>
        <v>51</v>
      </c>
      <c r="W83" s="59">
        <f>IF($A83&lt;=W$178,'MissFill 1'!V86,"")</f>
        <v>10</v>
      </c>
      <c r="X83" s="59">
        <f>IF($A83&lt;=X$178,'MissFill 1'!W86,"")</f>
        <v>1222</v>
      </c>
      <c r="Y83" s="59">
        <f>IF($A83&lt;=Y$178,'MissFill 1'!X86,"")</f>
        <v>1508</v>
      </c>
      <c r="Z83" s="59">
        <f>IF($A83&lt;=Z$178,'MissFill 1'!Y86,"")</f>
        <v>35</v>
      </c>
      <c r="AA83" s="59">
        <f>IF($A83&lt;=AA$178,'MissFill 1'!Z86,"")</f>
        <v>2053</v>
      </c>
      <c r="AB83" s="59">
        <f>IF($A83&lt;=AB$178,'MissFill 1'!AA86,"")</f>
        <v>450</v>
      </c>
      <c r="AC83" s="59">
        <f>IF($A83&lt;=AC$178,'MissFill 1'!AB86,"")</f>
        <v>16</v>
      </c>
      <c r="AD83" s="59">
        <f>IF($A83&lt;=AD$178,'MissFill 1'!AC86,"")</f>
        <v>442</v>
      </c>
      <c r="AE83" s="59">
        <f>IF($A83&lt;=AE$178,'MissFill 1'!AD86,"")</f>
        <v>106</v>
      </c>
      <c r="AF83" s="59">
        <f>IF($A83&lt;=AF$178,'MissFill 1'!AE86,"")</f>
        <v>0</v>
      </c>
      <c r="AG83" s="59">
        <f>IF($A83&lt;=AG$178,'MissFill 1'!AF86,"")</f>
        <v>590</v>
      </c>
      <c r="AH83" s="59">
        <f>IF($A83&lt;=AH$178,'MissFill 1'!AG86,"")</f>
        <v>278</v>
      </c>
      <c r="AI83" s="59">
        <f>IF($A83&lt;=AI$178,'MissFill 1'!AH86,"")</f>
        <v>1177</v>
      </c>
      <c r="AJ83" s="59">
        <f>IF($A83&lt;=AJ$178,'MissFill 1'!AI86,"")</f>
        <v>102</v>
      </c>
      <c r="AK83" s="59">
        <f>IF($A83&lt;=AK$178,'MissFill 1'!AJ86,"")</f>
        <v>32</v>
      </c>
      <c r="AL83" s="59">
        <f>IF($A83&lt;=AL$178,'MissFill 1'!AK86,"")</f>
        <v>474</v>
      </c>
      <c r="AM83" s="59">
        <f>IF($A83&lt;=AM$178,'MissFill 1'!AL86,"")</f>
        <v>259</v>
      </c>
      <c r="AN83" s="59">
        <f>IF($A83&lt;=AN$178,'MissFill 1'!AM86,"")</f>
        <v>356</v>
      </c>
      <c r="AO83" s="59">
        <f>IF($A83&lt;=AO$178,'MissFill 1'!AN86,"")</f>
        <v>1520</v>
      </c>
      <c r="AP83" s="59">
        <f>IF($A83&lt;=AP$178,'MissFill 1'!AO86,"")</f>
        <v>2488</v>
      </c>
      <c r="AQ83" s="59">
        <f>IF($A83&lt;=AQ$178,'MissFill 1'!AP86,"")</f>
        <v>123</v>
      </c>
      <c r="AR83" s="59">
        <f>IF($A83&lt;=AR$178,'MissFill 1'!AQ86,"")</f>
        <v>1928</v>
      </c>
      <c r="AS83" s="59">
        <f>IF($A83&lt;=AS$178,'MissFill 1'!AR86,"")</f>
        <v>1099</v>
      </c>
      <c r="AT83" s="59">
        <f>IF($A83&lt;=AT$178,'MissFill 1'!AS86,"")</f>
        <v>1004</v>
      </c>
      <c r="AU83" s="59">
        <f>IF($A83&lt;=AU$178,'MissFill 1'!AT86,"")</f>
        <v>2987</v>
      </c>
      <c r="AV83" s="59">
        <f>IF($A83&lt;=AV$178,'MissFill 1'!AU86,"")</f>
        <v>2350</v>
      </c>
      <c r="AW83" s="59">
        <f>IF($A83&lt;=AW$178,'MissFill 1'!AV86,"")</f>
        <v>1499</v>
      </c>
      <c r="AX83" s="59">
        <f>IF($A83&lt;=AX$178,'MissFill 1'!AW86,"")</f>
        <v>1551</v>
      </c>
    </row>
    <row r="84" spans="1:50" x14ac:dyDescent="0.25">
      <c r="A84" s="41">
        <v>44429</v>
      </c>
      <c r="B84" s="52">
        <v>233</v>
      </c>
      <c r="C84" s="59">
        <f>IF($A84&lt;=C$178,'MissFill 1'!B87,"")</f>
        <v>116</v>
      </c>
      <c r="D84" s="59">
        <f>IF($A84&lt;=D$178,'MissFill 1'!C87,"")</f>
        <v>93</v>
      </c>
      <c r="E84" s="59">
        <f>IF($A84&lt;=E$178,'MissFill 1'!D87,"")</f>
        <v>816</v>
      </c>
      <c r="F84" s="59">
        <f>IF($A84&lt;=F$178,'MissFill 1'!E87,"")</f>
        <v>1817</v>
      </c>
      <c r="G84" s="59">
        <f>IF($A84&lt;=G$178,'MissFill 1'!F87,"")</f>
        <v>1</v>
      </c>
      <c r="H84" s="59">
        <f>IF($A84&lt;=H$178,'MissFill 1'!G87,"")</f>
        <v>1011</v>
      </c>
      <c r="I84" s="59">
        <f>IF($A84&lt;=I$178,'MissFill 1'!H87,"")</f>
        <v>0</v>
      </c>
      <c r="J84" s="59">
        <f>IF($A84&lt;=J$178,'MissFill 1'!I87,"")</f>
        <v>899</v>
      </c>
      <c r="K84" s="59">
        <f>IF($A84&lt;=K$178,'MissFill 1'!J87,"")</f>
        <v>4</v>
      </c>
      <c r="L84" s="59">
        <f>IF($A84&lt;=L$178,'MissFill 1'!K87,"")</f>
        <v>1439</v>
      </c>
      <c r="M84" s="59">
        <f>IF($A84&lt;=M$178,'MissFill 1'!L87,"")</f>
        <v>0</v>
      </c>
      <c r="N84" s="59">
        <f>IF($A84&lt;=N$178,'MissFill 1'!M87,"")</f>
        <v>1113</v>
      </c>
      <c r="O84" s="59">
        <f>IF($A84&lt;=O$178,'MissFill 1'!N87,"")</f>
        <v>1417</v>
      </c>
      <c r="P84" s="59">
        <f>IF($A84&lt;=P$178,'MissFill 1'!O87,"")</f>
        <v>567</v>
      </c>
      <c r="Q84" s="59">
        <f>IF($A84&lt;=Q$178,'MissFill 1'!P87,"")</f>
        <v>0</v>
      </c>
      <c r="R84" s="59">
        <f>IF($A84&lt;=R$178,'MissFill 1'!Q87,"")</f>
        <v>57</v>
      </c>
      <c r="S84" s="59">
        <f>IF($A84&lt;=S$178,'MissFill 1'!R87,"")</f>
        <v>440</v>
      </c>
      <c r="T84" s="59">
        <f>IF($A84&lt;=T$178,'MissFill 1'!S87,"")</f>
        <v>11</v>
      </c>
      <c r="U84" s="59">
        <f>IF($A84&lt;=U$178,'MissFill 1'!T87,"")</f>
        <v>19</v>
      </c>
      <c r="V84" s="59">
        <f>IF($A84&lt;=V$178,'MissFill 1'!U87,"")</f>
        <v>263</v>
      </c>
      <c r="W84" s="59">
        <f>IF($A84&lt;=W$178,'MissFill 1'!V87,"")</f>
        <v>17</v>
      </c>
      <c r="X84" s="59">
        <f>IF($A84&lt;=X$178,'MissFill 1'!W87,"")</f>
        <v>1651</v>
      </c>
      <c r="Y84" s="59">
        <f>IF($A84&lt;=Y$178,'MissFill 1'!X87,"")</f>
        <v>1563</v>
      </c>
      <c r="Z84" s="59">
        <f>IF($A84&lt;=Z$178,'MissFill 1'!Y87,"")</f>
        <v>46</v>
      </c>
      <c r="AA84" s="59">
        <f>IF($A84&lt;=AA$178,'MissFill 1'!Z87,"")</f>
        <v>235</v>
      </c>
      <c r="AB84" s="59">
        <f>IF($A84&lt;=AB$178,'MissFill 1'!AA87,"")</f>
        <v>78</v>
      </c>
      <c r="AC84" s="59">
        <f>IF($A84&lt;=AC$178,'MissFill 1'!AB87,"")</f>
        <v>11</v>
      </c>
      <c r="AD84" s="59">
        <f>IF($A84&lt;=AD$178,'MissFill 1'!AC87,"")</f>
        <v>55</v>
      </c>
      <c r="AE84" s="59">
        <f>IF($A84&lt;=AE$178,'MissFill 1'!AD87,"")</f>
        <v>0</v>
      </c>
      <c r="AF84" s="59">
        <f>IF($A84&lt;=AF$178,'MissFill 1'!AE87,"")</f>
        <v>0</v>
      </c>
      <c r="AG84" s="59">
        <f>IF($A84&lt;=AG$178,'MissFill 1'!AF87,"")</f>
        <v>85</v>
      </c>
      <c r="AH84" s="59">
        <f>IF($A84&lt;=AH$178,'MissFill 1'!AG87,"")</f>
        <v>104</v>
      </c>
      <c r="AI84" s="59">
        <f>IF($A84&lt;=AI$178,'MissFill 1'!AH87,"")</f>
        <v>90</v>
      </c>
      <c r="AJ84" s="59">
        <f>IF($A84&lt;=AJ$178,'MissFill 1'!AI87,"")</f>
        <v>69</v>
      </c>
      <c r="AK84" s="59">
        <f>IF($A84&lt;=AK$178,'MissFill 1'!AJ87,"")</f>
        <v>400</v>
      </c>
      <c r="AL84" s="59">
        <f>IF($A84&lt;=AL$178,'MissFill 1'!AK87,"")</f>
        <v>920</v>
      </c>
      <c r="AM84" s="59">
        <f>IF($A84&lt;=AM$178,'MissFill 1'!AL87,"")</f>
        <v>257</v>
      </c>
      <c r="AN84" s="59">
        <f>IF($A84&lt;=AN$178,'MissFill 1'!AM87,"")</f>
        <v>3</v>
      </c>
      <c r="AO84" s="59">
        <f>IF($A84&lt;=AO$178,'MissFill 1'!AN87,"")</f>
        <v>1567</v>
      </c>
      <c r="AP84" s="59">
        <f>IF($A84&lt;=AP$178,'MissFill 1'!AO87,"")</f>
        <v>2425</v>
      </c>
      <c r="AQ84" s="59">
        <f>IF($A84&lt;=AQ$178,'MissFill 1'!AP87,"")</f>
        <v>87</v>
      </c>
      <c r="AR84" s="59">
        <f>IF($A84&lt;=AR$178,'MissFill 1'!AQ87,"")</f>
        <v>1575</v>
      </c>
      <c r="AS84" s="59">
        <f>IF($A84&lt;=AS$178,'MissFill 1'!AR87,"")</f>
        <v>449</v>
      </c>
      <c r="AT84" s="59">
        <f>IF($A84&lt;=AT$178,'MissFill 1'!AS87,"")</f>
        <v>2373</v>
      </c>
      <c r="AU84" s="59">
        <f>IF($A84&lt;=AU$178,'MissFill 1'!AT87,"")</f>
        <v>1106</v>
      </c>
      <c r="AV84" s="59">
        <f>IF($A84&lt;=AV$178,'MissFill 1'!AU87,"")</f>
        <v>2733</v>
      </c>
      <c r="AW84" s="59">
        <f>IF($A84&lt;=AW$178,'MissFill 1'!AV87,"")</f>
        <v>176</v>
      </c>
      <c r="AX84" s="59">
        <f>IF($A84&lt;=AX$178,'MissFill 1'!AW87,"")</f>
        <v>1960</v>
      </c>
    </row>
    <row r="85" spans="1:50" x14ac:dyDescent="0.25">
      <c r="A85" s="41">
        <v>44430</v>
      </c>
      <c r="B85" s="52">
        <v>234</v>
      </c>
      <c r="C85" s="59">
        <f>IF($A85&lt;=C$178,'MissFill 1'!B88,"")</f>
        <v>8</v>
      </c>
      <c r="D85" s="59">
        <f>IF($A85&lt;=D$178,'MissFill 1'!C88,"")</f>
        <v>395</v>
      </c>
      <c r="E85" s="59">
        <f>IF($A85&lt;=E$178,'MissFill 1'!D88,"")</f>
        <v>20</v>
      </c>
      <c r="F85" s="59">
        <f>IF($A85&lt;=F$178,'MissFill 1'!E88,"")</f>
        <v>59</v>
      </c>
      <c r="G85" s="59">
        <f>IF($A85&lt;=G$178,'MissFill 1'!F88,"")</f>
        <v>0</v>
      </c>
      <c r="H85" s="59">
        <f>IF($A85&lt;=H$178,'MissFill 1'!G88,"")</f>
        <v>517</v>
      </c>
      <c r="I85" s="59">
        <f>IF($A85&lt;=I$178,'MissFill 1'!H88,"")</f>
        <v>1</v>
      </c>
      <c r="J85" s="59">
        <f>IF($A85&lt;=J$178,'MissFill 1'!I88,"")</f>
        <v>428</v>
      </c>
      <c r="K85" s="59">
        <f>IF($A85&lt;=K$178,'MissFill 1'!J88,"")</f>
        <v>187</v>
      </c>
      <c r="L85" s="59">
        <f>IF($A85&lt;=L$178,'MissFill 1'!K88,"")</f>
        <v>1418</v>
      </c>
      <c r="M85" s="59">
        <f>IF($A85&lt;=M$178,'MissFill 1'!L88,"")</f>
        <v>10</v>
      </c>
      <c r="N85" s="59">
        <f>IF($A85&lt;=N$178,'MissFill 1'!M88,"")</f>
        <v>206</v>
      </c>
      <c r="O85" s="59">
        <f>IF($A85&lt;=O$178,'MissFill 1'!N88,"")</f>
        <v>16</v>
      </c>
      <c r="P85" s="59">
        <f>IF($A85&lt;=P$178,'MissFill 1'!O88,"")</f>
        <v>637</v>
      </c>
      <c r="Q85" s="59">
        <f>IF($A85&lt;=Q$178,'MissFill 1'!P88,"")</f>
        <v>0</v>
      </c>
      <c r="R85" s="59">
        <f>IF($A85&lt;=R$178,'MissFill 1'!Q88,"")</f>
        <v>26</v>
      </c>
      <c r="S85" s="59">
        <f>IF($A85&lt;=S$178,'MissFill 1'!R88,"")</f>
        <v>55</v>
      </c>
      <c r="T85" s="59">
        <f>IF($A85&lt;=T$178,'MissFill 1'!S88,"")</f>
        <v>45</v>
      </c>
      <c r="U85" s="59">
        <f>IF($A85&lt;=U$178,'MissFill 1'!T88,"")</f>
        <v>219</v>
      </c>
      <c r="V85" s="59">
        <f>IF($A85&lt;=V$178,'MissFill 1'!U88,"")</f>
        <v>289</v>
      </c>
      <c r="W85" s="59">
        <f>IF($A85&lt;=W$178,'MissFill 1'!V88,"")</f>
        <v>811</v>
      </c>
      <c r="X85" s="59">
        <f>IF($A85&lt;=X$178,'MissFill 1'!W88,"")</f>
        <v>1839</v>
      </c>
      <c r="Y85" s="59">
        <f>IF($A85&lt;=Y$178,'MissFill 1'!X88,"")</f>
        <v>2444</v>
      </c>
      <c r="Z85" s="59">
        <f>IF($A85&lt;=Z$178,'MissFill 1'!Y88,"")</f>
        <v>35</v>
      </c>
      <c r="AA85" s="59">
        <f>IF($A85&lt;=AA$178,'MissFill 1'!Z88,"")</f>
        <v>403</v>
      </c>
      <c r="AB85" s="59">
        <f>IF($A85&lt;=AB$178,'MissFill 1'!AA88,"")</f>
        <v>431</v>
      </c>
      <c r="AC85" s="59">
        <f>IF($A85&lt;=AC$178,'MissFill 1'!AB88,"")</f>
        <v>118</v>
      </c>
      <c r="AD85" s="59">
        <f>IF($A85&lt;=AD$178,'MissFill 1'!AC88,"")</f>
        <v>44</v>
      </c>
      <c r="AE85" s="59">
        <f>IF($A85&lt;=AE$178,'MissFill 1'!AD88,"")</f>
        <v>0</v>
      </c>
      <c r="AF85" s="59">
        <f>IF($A85&lt;=AF$178,'MissFill 1'!AE88,"")</f>
        <v>0</v>
      </c>
      <c r="AG85" s="59">
        <f>IF($A85&lt;=AG$178,'MissFill 1'!AF88,"")</f>
        <v>0</v>
      </c>
      <c r="AH85" s="59">
        <f>IF($A85&lt;=AH$178,'MissFill 1'!AG88,"")</f>
        <v>824</v>
      </c>
      <c r="AI85" s="59">
        <f>IF($A85&lt;=AI$178,'MissFill 1'!AH88,"")</f>
        <v>152</v>
      </c>
      <c r="AJ85" s="59">
        <f>IF($A85&lt;=AJ$178,'MissFill 1'!AI88,"")</f>
        <v>47</v>
      </c>
      <c r="AK85" s="59">
        <f>IF($A85&lt;=AK$178,'MissFill 1'!AJ88,"")</f>
        <v>593</v>
      </c>
      <c r="AL85" s="59">
        <f>IF($A85&lt;=AL$178,'MissFill 1'!AK88,"")</f>
        <v>385</v>
      </c>
      <c r="AM85" s="59">
        <f>IF($A85&lt;=AM$178,'MissFill 1'!AL88,"")</f>
        <v>379</v>
      </c>
      <c r="AN85" s="59">
        <f>IF($A85&lt;=AN$178,'MissFill 1'!AM88,"")</f>
        <v>144</v>
      </c>
      <c r="AO85" s="59">
        <f>IF($A85&lt;=AO$178,'MissFill 1'!AN88,"")</f>
        <v>2803</v>
      </c>
      <c r="AP85" s="59">
        <f>IF($A85&lt;=AP$178,'MissFill 1'!AO88,"")</f>
        <v>2608</v>
      </c>
      <c r="AQ85" s="59">
        <f>IF($A85&lt;=AQ$178,'MissFill 1'!AP88,"")</f>
        <v>576</v>
      </c>
      <c r="AR85" s="59">
        <f>IF($A85&lt;=AR$178,'MissFill 1'!AQ88,"")</f>
        <v>738</v>
      </c>
      <c r="AS85" s="59">
        <f>IF($A85&lt;=AS$178,'MissFill 1'!AR88,"")</f>
        <v>1962</v>
      </c>
      <c r="AT85" s="59">
        <f>IF($A85&lt;=AT$178,'MissFill 1'!AS88,"")</f>
        <v>728</v>
      </c>
      <c r="AU85" s="59">
        <f>IF($A85&lt;=AU$178,'MissFill 1'!AT88,"")</f>
        <v>149</v>
      </c>
      <c r="AV85" s="59">
        <f>IF($A85&lt;=AV$178,'MissFill 1'!AU88,"")</f>
        <v>2675</v>
      </c>
      <c r="AW85" s="59">
        <f>IF($A85&lt;=AW$178,'MissFill 1'!AV88,"")</f>
        <v>4</v>
      </c>
      <c r="AX85" s="59">
        <f>IF($A85&lt;=AX$178,'MissFill 1'!AW88,"")</f>
        <v>1560</v>
      </c>
    </row>
    <row r="86" spans="1:50" x14ac:dyDescent="0.25">
      <c r="A86" s="41">
        <v>44431</v>
      </c>
      <c r="B86" s="52">
        <v>235</v>
      </c>
      <c r="C86" s="59">
        <f>IF($A86&lt;=C$178,'MissFill 1'!B89,"")</f>
        <v>68</v>
      </c>
      <c r="D86" s="59">
        <f>IF($A86&lt;=D$178,'MissFill 1'!C89,"")</f>
        <v>500</v>
      </c>
      <c r="E86" s="59">
        <f>IF($A86&lt;=E$178,'MissFill 1'!D89,"")</f>
        <v>237</v>
      </c>
      <c r="F86" s="59">
        <f>IF($A86&lt;=F$178,'MissFill 1'!E89,"")</f>
        <v>126</v>
      </c>
      <c r="G86" s="59">
        <f>IF($A86&lt;=G$178,'MissFill 1'!F89,"")</f>
        <v>0</v>
      </c>
      <c r="H86" s="59">
        <f>IF($A86&lt;=H$178,'MissFill 1'!G89,"")</f>
        <v>32</v>
      </c>
      <c r="I86" s="59">
        <f>IF($A86&lt;=I$178,'MissFill 1'!H89,"")</f>
        <v>0</v>
      </c>
      <c r="J86" s="59">
        <f>IF($A86&lt;=J$178,'MissFill 1'!I89,"")</f>
        <v>6</v>
      </c>
      <c r="K86" s="59">
        <f>IF($A86&lt;=K$178,'MissFill 1'!J89,"")</f>
        <v>71</v>
      </c>
      <c r="L86" s="59">
        <f>IF($A86&lt;=L$178,'MissFill 1'!K89,"")</f>
        <v>1609</v>
      </c>
      <c r="M86" s="59">
        <f>IF($A86&lt;=M$178,'MissFill 1'!L89,"")</f>
        <v>205</v>
      </c>
      <c r="N86" s="59">
        <f>IF($A86&lt;=N$178,'MissFill 1'!M89,"")</f>
        <v>621</v>
      </c>
      <c r="O86" s="59">
        <f>IF($A86&lt;=O$178,'MissFill 1'!N89,"")</f>
        <v>0</v>
      </c>
      <c r="P86" s="59">
        <f>IF($A86&lt;=P$178,'MissFill 1'!O89,"")</f>
        <v>135</v>
      </c>
      <c r="Q86" s="59">
        <f>IF($A86&lt;=Q$178,'MissFill 1'!P89,"")</f>
        <v>635</v>
      </c>
      <c r="R86" s="59">
        <f>IF($A86&lt;=R$178,'MissFill 1'!Q89,"")</f>
        <v>55</v>
      </c>
      <c r="S86" s="59">
        <f>IF($A86&lt;=S$178,'MissFill 1'!R89,"")</f>
        <v>423</v>
      </c>
      <c r="T86" s="59">
        <f>IF($A86&lt;=T$178,'MissFill 1'!S89,"")</f>
        <v>0</v>
      </c>
      <c r="U86" s="59">
        <f>IF($A86&lt;=U$178,'MissFill 1'!T89,"")</f>
        <v>0</v>
      </c>
      <c r="V86" s="59">
        <f>IF($A86&lt;=V$178,'MissFill 1'!U89,"")</f>
        <v>404</v>
      </c>
      <c r="W86" s="59">
        <f>IF($A86&lt;=W$178,'MissFill 1'!V89,"")</f>
        <v>107</v>
      </c>
      <c r="X86" s="59">
        <f>IF($A86&lt;=X$178,'MissFill 1'!W89,"")</f>
        <v>5606</v>
      </c>
      <c r="Y86" s="59">
        <f>IF($A86&lt;=Y$178,'MissFill 1'!X89,"")</f>
        <v>1988</v>
      </c>
      <c r="Z86" s="59">
        <f>IF($A86&lt;=Z$178,'MissFill 1'!Y89,"")</f>
        <v>175</v>
      </c>
      <c r="AA86" s="59">
        <f>IF($A86&lt;=AA$178,'MissFill 1'!Z89,"")</f>
        <v>255</v>
      </c>
      <c r="AB86" s="59">
        <f>IF($A86&lt;=AB$178,'MissFill 1'!AA89,"")</f>
        <v>1243</v>
      </c>
      <c r="AC86" s="59">
        <f>IF($A86&lt;=AC$178,'MissFill 1'!AB89,"")</f>
        <v>472</v>
      </c>
      <c r="AD86" s="59">
        <f>IF($A86&lt;=AD$178,'MissFill 1'!AC89,"")</f>
        <v>84</v>
      </c>
      <c r="AE86" s="59">
        <f>IF($A86&lt;=AE$178,'MissFill 1'!AD89,"")</f>
        <v>0</v>
      </c>
      <c r="AF86" s="59">
        <f>IF($A86&lt;=AF$178,'MissFill 1'!AE89,"")</f>
        <v>0</v>
      </c>
      <c r="AG86" s="59">
        <f>IF($A86&lt;=AG$178,'MissFill 1'!AF89,"")</f>
        <v>0</v>
      </c>
      <c r="AH86" s="59">
        <f>IF($A86&lt;=AH$178,'MissFill 1'!AG89,"")</f>
        <v>123</v>
      </c>
      <c r="AI86" s="59">
        <f>IF($A86&lt;=AI$178,'MissFill 1'!AH89,"")</f>
        <v>929</v>
      </c>
      <c r="AJ86" s="59">
        <f>IF($A86&lt;=AJ$178,'MissFill 1'!AI89,"")</f>
        <v>388</v>
      </c>
      <c r="AK86" s="59">
        <f>IF($A86&lt;=AK$178,'MissFill 1'!AJ89,"")</f>
        <v>140</v>
      </c>
      <c r="AL86" s="59">
        <f>IF($A86&lt;=AL$178,'MissFill 1'!AK89,"")</f>
        <v>451</v>
      </c>
      <c r="AM86" s="59">
        <f>IF($A86&lt;=AM$178,'MissFill 1'!AL89,"")</f>
        <v>560</v>
      </c>
      <c r="AN86" s="59">
        <f>IF($A86&lt;=AN$178,'MissFill 1'!AM89,"")</f>
        <v>284</v>
      </c>
      <c r="AO86" s="59">
        <f>IF($A86&lt;=AO$178,'MissFill 1'!AN89,"")</f>
        <v>1600</v>
      </c>
      <c r="AP86" s="59">
        <f>IF($A86&lt;=AP$178,'MissFill 1'!AO89,"")</f>
        <v>1891</v>
      </c>
      <c r="AQ86" s="59">
        <f>IF($A86&lt;=AQ$178,'MissFill 1'!AP89,"")</f>
        <v>581</v>
      </c>
      <c r="AR86" s="59">
        <f>IF($A86&lt;=AR$178,'MissFill 1'!AQ89,"")</f>
        <v>72</v>
      </c>
      <c r="AS86" s="59">
        <f>IF($A86&lt;=AS$178,'MissFill 1'!AR89,"")</f>
        <v>1526</v>
      </c>
      <c r="AT86" s="59">
        <f>IF($A86&lt;=AT$178,'MissFill 1'!AS89,"")</f>
        <v>3</v>
      </c>
      <c r="AU86" s="59">
        <f>IF($A86&lt;=AU$178,'MissFill 1'!AT89,"")</f>
        <v>414</v>
      </c>
      <c r="AV86" s="59">
        <f>IF($A86&lt;=AV$178,'MissFill 1'!AU89,"")</f>
        <v>1568</v>
      </c>
      <c r="AW86" s="59">
        <f>IF($A86&lt;=AW$178,'MissFill 1'!AV89,"")</f>
        <v>128</v>
      </c>
      <c r="AX86" s="59">
        <f>IF($A86&lt;=AX$178,'MissFill 1'!AW89,"")</f>
        <v>1002</v>
      </c>
    </row>
    <row r="87" spans="1:50" x14ac:dyDescent="0.25">
      <c r="A87" s="41">
        <v>44432</v>
      </c>
      <c r="B87" s="52">
        <v>236</v>
      </c>
      <c r="C87" s="59">
        <f>IF($A87&lt;=C$178,'MissFill 1'!B90,"")</f>
        <v>43</v>
      </c>
      <c r="D87" s="59">
        <f>IF($A87&lt;=D$178,'MissFill 1'!C90,"")</f>
        <v>500</v>
      </c>
      <c r="E87" s="59">
        <f>IF($A87&lt;=E$178,'MissFill 1'!D90,"")</f>
        <v>14</v>
      </c>
      <c r="F87" s="59">
        <f>IF($A87&lt;=F$178,'MissFill 1'!E90,"")</f>
        <v>3727</v>
      </c>
      <c r="G87" s="59">
        <f>IF($A87&lt;=G$178,'MissFill 1'!F90,"")</f>
        <v>254</v>
      </c>
      <c r="H87" s="59">
        <f>IF($A87&lt;=H$178,'MissFill 1'!G90,"")</f>
        <v>535</v>
      </c>
      <c r="I87" s="59">
        <f>IF($A87&lt;=I$178,'MissFill 1'!H90,"")</f>
        <v>64</v>
      </c>
      <c r="J87" s="59">
        <f>IF($A87&lt;=J$178,'MissFill 1'!I90,"")</f>
        <v>0</v>
      </c>
      <c r="K87" s="59">
        <f>IF($A87&lt;=K$178,'MissFill 1'!J90,"")</f>
        <v>5</v>
      </c>
      <c r="L87" s="59">
        <f>IF($A87&lt;=L$178,'MissFill 1'!K90,"")</f>
        <v>1359</v>
      </c>
      <c r="M87" s="59">
        <f>IF($A87&lt;=M$178,'MissFill 1'!L90,"")</f>
        <v>140</v>
      </c>
      <c r="N87" s="59">
        <f>IF($A87&lt;=N$178,'MissFill 1'!M90,"")</f>
        <v>1006</v>
      </c>
      <c r="O87" s="59">
        <f>IF($A87&lt;=O$178,'MissFill 1'!N90,"")</f>
        <v>0</v>
      </c>
      <c r="P87" s="59">
        <f>IF($A87&lt;=P$178,'MissFill 1'!O90,"")</f>
        <v>15</v>
      </c>
      <c r="Q87" s="59">
        <f>IF($A87&lt;=Q$178,'MissFill 1'!P90,"")</f>
        <v>516</v>
      </c>
      <c r="R87" s="59">
        <f>IF($A87&lt;=R$178,'MissFill 1'!Q90,"")</f>
        <v>12</v>
      </c>
      <c r="S87" s="59">
        <f>IF($A87&lt;=S$178,'MissFill 1'!R90,"")</f>
        <v>2130</v>
      </c>
      <c r="T87" s="59">
        <f>IF($A87&lt;=T$178,'MissFill 1'!S90,"")</f>
        <v>31</v>
      </c>
      <c r="U87" s="59">
        <f>IF($A87&lt;=U$178,'MissFill 1'!T90,"")</f>
        <v>693</v>
      </c>
      <c r="V87" s="59">
        <f>IF($A87&lt;=V$178,'MissFill 1'!U90,"")</f>
        <v>811</v>
      </c>
      <c r="W87" s="59">
        <f>IF($A87&lt;=W$178,'MissFill 1'!V90,"")</f>
        <v>3035</v>
      </c>
      <c r="X87" s="59">
        <f>IF($A87&lt;=X$178,'MissFill 1'!W90,"")</f>
        <v>2238</v>
      </c>
      <c r="Y87" s="59">
        <f>IF($A87&lt;=Y$178,'MissFill 1'!X90,"")</f>
        <v>3943</v>
      </c>
      <c r="Z87" s="59">
        <f>IF($A87&lt;=Z$178,'MissFill 1'!Y90,"")</f>
        <v>269</v>
      </c>
      <c r="AA87" s="59">
        <f>IF($A87&lt;=AA$178,'MissFill 1'!Z90,"")</f>
        <v>117</v>
      </c>
      <c r="AB87" s="59">
        <f>IF($A87&lt;=AB$178,'MissFill 1'!AA90,"")</f>
        <v>387</v>
      </c>
      <c r="AC87" s="59">
        <f>IF($A87&lt;=AC$178,'MissFill 1'!AB90,"")</f>
        <v>690</v>
      </c>
      <c r="AD87" s="59">
        <f>IF($A87&lt;=AD$178,'MissFill 1'!AC90,"")</f>
        <v>754</v>
      </c>
      <c r="AE87" s="59">
        <f>IF($A87&lt;=AE$178,'MissFill 1'!AD90,"")</f>
        <v>0</v>
      </c>
      <c r="AF87" s="59">
        <f>IF($A87&lt;=AF$178,'MissFill 1'!AE90,"")</f>
        <v>10</v>
      </c>
      <c r="AG87" s="59">
        <f>IF($A87&lt;=AG$178,'MissFill 1'!AF90,"")</f>
        <v>1011</v>
      </c>
      <c r="AH87" s="59">
        <f>IF($A87&lt;=AH$178,'MissFill 1'!AG90,"")</f>
        <v>0</v>
      </c>
      <c r="AI87" s="59">
        <f>IF($A87&lt;=AI$178,'MissFill 1'!AH90,"")</f>
        <v>755</v>
      </c>
      <c r="AJ87" s="59">
        <f>IF($A87&lt;=AJ$178,'MissFill 1'!AI90,"")</f>
        <v>237</v>
      </c>
      <c r="AK87" s="59">
        <f>IF($A87&lt;=AK$178,'MissFill 1'!AJ90,"")</f>
        <v>313</v>
      </c>
      <c r="AL87" s="59">
        <f>IF($A87&lt;=AL$178,'MissFill 1'!AK90,"")</f>
        <v>452</v>
      </c>
      <c r="AM87" s="59">
        <f>IF($A87&lt;=AM$178,'MissFill 1'!AL90,"")</f>
        <v>591</v>
      </c>
      <c r="AN87" s="59">
        <f>IF($A87&lt;=AN$178,'MissFill 1'!AM90,"")</f>
        <v>228</v>
      </c>
      <c r="AO87" s="59">
        <f>IF($A87&lt;=AO$178,'MissFill 1'!AN90,"")</f>
        <v>870</v>
      </c>
      <c r="AP87" s="59">
        <f>IF($A87&lt;=AP$178,'MissFill 1'!AO90,"")</f>
        <v>1379</v>
      </c>
      <c r="AQ87" s="59">
        <f>IF($A87&lt;=AQ$178,'MissFill 1'!AP90,"")</f>
        <v>671</v>
      </c>
      <c r="AR87" s="59">
        <f>IF($A87&lt;=AR$178,'MissFill 1'!AQ90,"")</f>
        <v>971</v>
      </c>
      <c r="AS87" s="59">
        <f>IF($A87&lt;=AS$178,'MissFill 1'!AR90,"")</f>
        <v>2132</v>
      </c>
      <c r="AT87" s="59">
        <f>IF($A87&lt;=AT$178,'MissFill 1'!AS90,"")</f>
        <v>1123</v>
      </c>
      <c r="AU87" s="59">
        <f>IF($A87&lt;=AU$178,'MissFill 1'!AT90,"")</f>
        <v>221</v>
      </c>
      <c r="AV87" s="59">
        <f>IF($A87&lt;=AV$178,'MissFill 1'!AU90,"")</f>
        <v>2082</v>
      </c>
      <c r="AW87" s="59">
        <f>IF($A87&lt;=AW$178,'MissFill 1'!AV90,"")</f>
        <v>238</v>
      </c>
      <c r="AX87" s="59">
        <f>IF($A87&lt;=AX$178,'MissFill 1'!AW90,"")</f>
        <v>770</v>
      </c>
    </row>
    <row r="88" spans="1:50" x14ac:dyDescent="0.25">
      <c r="A88" s="41">
        <v>44433</v>
      </c>
      <c r="B88" s="52">
        <v>237</v>
      </c>
      <c r="C88" s="59">
        <f>IF($A88&lt;=C$178,'MissFill 1'!B91,"")</f>
        <v>0</v>
      </c>
      <c r="D88" s="59">
        <f>IF($A88&lt;=D$178,'MissFill 1'!C91,"")</f>
        <v>254</v>
      </c>
      <c r="E88" s="59">
        <f>IF($A88&lt;=E$178,'MissFill 1'!D91,"")</f>
        <v>3</v>
      </c>
      <c r="F88" s="59">
        <f>IF($A88&lt;=F$178,'MissFill 1'!E91,"")</f>
        <v>1150</v>
      </c>
      <c r="G88" s="59">
        <f>IF($A88&lt;=G$178,'MissFill 1'!F91,"")</f>
        <v>2555</v>
      </c>
      <c r="H88" s="59">
        <f>IF($A88&lt;=H$178,'MissFill 1'!G91,"")</f>
        <v>1371</v>
      </c>
      <c r="I88" s="59">
        <f>IF($A88&lt;=I$178,'MissFill 1'!H91,"")</f>
        <v>29</v>
      </c>
      <c r="J88" s="59">
        <f>IF($A88&lt;=J$178,'MissFill 1'!I91,"")</f>
        <v>0</v>
      </c>
      <c r="K88" s="59">
        <f>IF($A88&lt;=K$178,'MissFill 1'!J91,"")</f>
        <v>2816</v>
      </c>
      <c r="L88" s="59">
        <f>IF($A88&lt;=L$178,'MissFill 1'!K91,"")</f>
        <v>894</v>
      </c>
      <c r="M88" s="59">
        <f>IF($A88&lt;=M$178,'MissFill 1'!L91,"")</f>
        <v>379</v>
      </c>
      <c r="N88" s="59">
        <f>IF($A88&lt;=N$178,'MissFill 1'!M91,"")</f>
        <v>16</v>
      </c>
      <c r="O88" s="59">
        <f>IF($A88&lt;=O$178,'MissFill 1'!N91,"")</f>
        <v>0</v>
      </c>
      <c r="P88" s="59">
        <f>IF($A88&lt;=P$178,'MissFill 1'!O91,"")</f>
        <v>0</v>
      </c>
      <c r="Q88" s="59">
        <f>IF($A88&lt;=Q$178,'MissFill 1'!P91,"")</f>
        <v>534</v>
      </c>
      <c r="R88" s="59">
        <f>IF($A88&lt;=R$178,'MissFill 1'!Q91,"")</f>
        <v>92</v>
      </c>
      <c r="S88" s="59">
        <f>IF($A88&lt;=S$178,'MissFill 1'!R91,"")</f>
        <v>121</v>
      </c>
      <c r="T88" s="59">
        <f>IF($A88&lt;=T$178,'MissFill 1'!S91,"")</f>
        <v>8</v>
      </c>
      <c r="U88" s="59">
        <f>IF($A88&lt;=U$178,'MissFill 1'!T91,"")</f>
        <v>579</v>
      </c>
      <c r="V88" s="59">
        <f>IF($A88&lt;=V$178,'MissFill 1'!U91,"")</f>
        <v>1130</v>
      </c>
      <c r="W88" s="59">
        <f>IF($A88&lt;=W$178,'MissFill 1'!V91,"")</f>
        <v>1040</v>
      </c>
      <c r="X88" s="59">
        <f>IF($A88&lt;=X$178,'MissFill 1'!W91,"")</f>
        <v>0</v>
      </c>
      <c r="Y88" s="59">
        <f>IF($A88&lt;=Y$178,'MissFill 1'!X91,"")</f>
        <v>4630</v>
      </c>
      <c r="Z88" s="59">
        <f>IF($A88&lt;=Z$178,'MissFill 1'!Y91,"")</f>
        <v>544</v>
      </c>
      <c r="AA88" s="59">
        <f>IF($A88&lt;=AA$178,'MissFill 1'!Z91,"")</f>
        <v>398</v>
      </c>
      <c r="AB88" s="59">
        <f>IF($A88&lt;=AB$178,'MissFill 1'!AA91,"")</f>
        <v>265</v>
      </c>
      <c r="AC88" s="59">
        <f>IF($A88&lt;=AC$178,'MissFill 1'!AB91,"")</f>
        <v>122</v>
      </c>
      <c r="AD88" s="59">
        <f>IF($A88&lt;=AD$178,'MissFill 1'!AC91,"")</f>
        <v>172</v>
      </c>
      <c r="AE88" s="59">
        <f>IF($A88&lt;=AE$178,'MissFill 1'!AD91,"")</f>
        <v>330</v>
      </c>
      <c r="AF88" s="59">
        <f>IF($A88&lt;=AF$178,'MissFill 1'!AE91,"")</f>
        <v>186</v>
      </c>
      <c r="AG88" s="59">
        <f>IF($A88&lt;=AG$178,'MissFill 1'!AF91,"")</f>
        <v>345</v>
      </c>
      <c r="AH88" s="59">
        <f>IF($A88&lt;=AH$178,'MissFill 1'!AG91,"")</f>
        <v>0</v>
      </c>
      <c r="AI88" s="59">
        <f>IF($A88&lt;=AI$178,'MissFill 1'!AH91,"")</f>
        <v>0</v>
      </c>
      <c r="AJ88" s="59">
        <f>IF($A88&lt;=AJ$178,'MissFill 1'!AI91,"")</f>
        <v>141</v>
      </c>
      <c r="AK88" s="59">
        <f>IF($A88&lt;=AK$178,'MissFill 1'!AJ91,"")</f>
        <v>15</v>
      </c>
      <c r="AL88" s="59">
        <f>IF($A88&lt;=AL$178,'MissFill 1'!AK91,"")</f>
        <v>1112</v>
      </c>
      <c r="AM88" s="59">
        <f>IF($A88&lt;=AM$178,'MissFill 1'!AL91,"")</f>
        <v>698</v>
      </c>
      <c r="AN88" s="59">
        <f>IF($A88&lt;=AN$178,'MissFill 1'!AM91,"")</f>
        <v>51</v>
      </c>
      <c r="AO88" s="59">
        <f>IF($A88&lt;=AO$178,'MissFill 1'!AN91,"")</f>
        <v>887</v>
      </c>
      <c r="AP88" s="59">
        <f>IF($A88&lt;=AP$178,'MissFill 1'!AO91,"")</f>
        <v>785</v>
      </c>
      <c r="AQ88" s="59">
        <f>IF($A88&lt;=AQ$178,'MissFill 1'!AP91,"")</f>
        <v>307</v>
      </c>
      <c r="AR88" s="59">
        <f>IF($A88&lt;=AR$178,'MissFill 1'!AQ91,"")</f>
        <v>1650</v>
      </c>
      <c r="AS88" s="59">
        <f>IF($A88&lt;=AS$178,'MissFill 1'!AR91,"")</f>
        <v>1117</v>
      </c>
      <c r="AT88" s="59">
        <f>IF($A88&lt;=AT$178,'MissFill 1'!AS91,"")</f>
        <v>43</v>
      </c>
      <c r="AU88" s="59">
        <f>IF($A88&lt;=AU$178,'MissFill 1'!AT91,"")</f>
        <v>233</v>
      </c>
      <c r="AV88" s="59">
        <f>IF($A88&lt;=AV$178,'MissFill 1'!AU91,"")</f>
        <v>2253</v>
      </c>
      <c r="AW88" s="59">
        <f>IF($A88&lt;=AW$178,'MissFill 1'!AV91,"")</f>
        <v>517</v>
      </c>
      <c r="AX88" s="59">
        <f>IF($A88&lt;=AX$178,'MissFill 1'!AW91,"")</f>
        <v>515</v>
      </c>
    </row>
    <row r="89" spans="1:50" x14ac:dyDescent="0.25">
      <c r="A89" s="41">
        <v>44434</v>
      </c>
      <c r="B89" s="52">
        <v>238</v>
      </c>
      <c r="C89" s="59">
        <f>IF($A89&lt;=C$178,'MissFill 1'!B92,"")</f>
        <v>341</v>
      </c>
      <c r="D89" s="59">
        <f>IF($A89&lt;=D$178,'MissFill 1'!C92,"")</f>
        <v>100</v>
      </c>
      <c r="E89" s="59">
        <f>IF($A89&lt;=E$178,'MissFill 1'!D92,"")</f>
        <v>304</v>
      </c>
      <c r="F89" s="59">
        <f>IF($A89&lt;=F$178,'MissFill 1'!E92,"")</f>
        <v>3428</v>
      </c>
      <c r="G89" s="59">
        <f>IF($A89&lt;=G$178,'MissFill 1'!F92,"")</f>
        <v>0</v>
      </c>
      <c r="H89" s="59">
        <f>IF($A89&lt;=H$178,'MissFill 1'!G92,"")</f>
        <v>407</v>
      </c>
      <c r="I89" s="59">
        <f>IF($A89&lt;=I$178,'MissFill 1'!H92,"")</f>
        <v>448</v>
      </c>
      <c r="J89" s="59">
        <f>IF($A89&lt;=J$178,'MissFill 1'!I92,"")</f>
        <v>0</v>
      </c>
      <c r="K89" s="59">
        <f>IF($A89&lt;=K$178,'MissFill 1'!J92,"")</f>
        <v>1677</v>
      </c>
      <c r="L89" s="59">
        <f>IF($A89&lt;=L$178,'MissFill 1'!K92,"")</f>
        <v>817</v>
      </c>
      <c r="M89" s="59">
        <f>IF($A89&lt;=M$178,'MissFill 1'!L92,"")</f>
        <v>32</v>
      </c>
      <c r="N89" s="59">
        <f>IF($A89&lt;=N$178,'MissFill 1'!M92,"")</f>
        <v>145</v>
      </c>
      <c r="O89" s="59">
        <f>IF($A89&lt;=O$178,'MissFill 1'!N92,"")</f>
        <v>0</v>
      </c>
      <c r="P89" s="59">
        <f>IF($A89&lt;=P$178,'MissFill 1'!O92,"")</f>
        <v>0</v>
      </c>
      <c r="Q89" s="59">
        <f>IF($A89&lt;=Q$178,'MissFill 1'!P92,"")</f>
        <v>244</v>
      </c>
      <c r="R89" s="59">
        <f>IF($A89&lt;=R$178,'MissFill 1'!Q92,"")</f>
        <v>393</v>
      </c>
      <c r="S89" s="59">
        <f>IF($A89&lt;=S$178,'MissFill 1'!R92,"")</f>
        <v>1021</v>
      </c>
      <c r="T89" s="59">
        <f>IF($A89&lt;=T$178,'MissFill 1'!S92,"")</f>
        <v>165</v>
      </c>
      <c r="U89" s="59">
        <f>IF($A89&lt;=U$178,'MissFill 1'!T92,"")</f>
        <v>1678</v>
      </c>
      <c r="V89" s="59">
        <f>IF($A89&lt;=V$178,'MissFill 1'!U92,"")</f>
        <v>1252</v>
      </c>
      <c r="W89" s="59">
        <f>IF($A89&lt;=W$178,'MissFill 1'!V92,"")</f>
        <v>1608</v>
      </c>
      <c r="X89" s="59">
        <f>IF($A89&lt;=X$178,'MissFill 1'!W92,"")</f>
        <v>0</v>
      </c>
      <c r="Y89" s="59">
        <f>IF($A89&lt;=Y$178,'MissFill 1'!X92,"")</f>
        <v>3808</v>
      </c>
      <c r="Z89" s="59">
        <f>IF($A89&lt;=Z$178,'MissFill 1'!Y92,"")</f>
        <v>1847</v>
      </c>
      <c r="AA89" s="59">
        <f>IF($A89&lt;=AA$178,'MissFill 1'!Z92,"")</f>
        <v>1919</v>
      </c>
      <c r="AB89" s="59">
        <f>IF($A89&lt;=AB$178,'MissFill 1'!AA92,"")</f>
        <v>807</v>
      </c>
      <c r="AC89" s="59">
        <f>IF($A89&lt;=AC$178,'MissFill 1'!AB92,"")</f>
        <v>461</v>
      </c>
      <c r="AD89" s="59">
        <f>IF($A89&lt;=AD$178,'MissFill 1'!AC92,"")</f>
        <v>512</v>
      </c>
      <c r="AE89" s="59">
        <f>IF($A89&lt;=AE$178,'MissFill 1'!AD92,"")</f>
        <v>636</v>
      </c>
      <c r="AF89" s="59">
        <f>IF($A89&lt;=AF$178,'MissFill 1'!AE92,"")</f>
        <v>795</v>
      </c>
      <c r="AG89" s="59">
        <f>IF($A89&lt;=AG$178,'MissFill 1'!AF92,"")</f>
        <v>578</v>
      </c>
      <c r="AH89" s="59">
        <f>IF($A89&lt;=AH$178,'MissFill 1'!AG92,"")</f>
        <v>0</v>
      </c>
      <c r="AI89" s="59">
        <f>IF($A89&lt;=AI$178,'MissFill 1'!AH92,"")</f>
        <v>0</v>
      </c>
      <c r="AJ89" s="59">
        <f>IF($A89&lt;=AJ$178,'MissFill 1'!AI92,"")</f>
        <v>423</v>
      </c>
      <c r="AK89" s="59">
        <f>IF($A89&lt;=AK$178,'MissFill 1'!AJ92,"")</f>
        <v>1102</v>
      </c>
      <c r="AL89" s="59">
        <f>IF($A89&lt;=AL$178,'MissFill 1'!AK92,"")</f>
        <v>738</v>
      </c>
      <c r="AM89" s="59">
        <f>IF($A89&lt;=AM$178,'MissFill 1'!AL92,"")</f>
        <v>1102</v>
      </c>
      <c r="AN89" s="59">
        <f>IF($A89&lt;=AN$178,'MissFill 1'!AM92,"")</f>
        <v>175</v>
      </c>
      <c r="AO89" s="59">
        <f>IF($A89&lt;=AO$178,'MissFill 1'!AN92,"")</f>
        <v>824</v>
      </c>
      <c r="AP89" s="59">
        <f>IF($A89&lt;=AP$178,'MissFill 1'!AO92,"")</f>
        <v>271</v>
      </c>
      <c r="AQ89" s="59">
        <f>IF($A89&lt;=AQ$178,'MissFill 1'!AP92,"")</f>
        <v>440</v>
      </c>
      <c r="AR89" s="59">
        <f>IF($A89&lt;=AR$178,'MissFill 1'!AQ92,"")</f>
        <v>2112</v>
      </c>
      <c r="AS89" s="59">
        <f>IF($A89&lt;=AS$178,'MissFill 1'!AR92,"")</f>
        <v>1258</v>
      </c>
      <c r="AT89" s="59">
        <f>IF($A89&lt;=AT$178,'MissFill 1'!AS92,"")</f>
        <v>405</v>
      </c>
      <c r="AU89" s="59">
        <f>IF($A89&lt;=AU$178,'MissFill 1'!AT92,"")</f>
        <v>1094</v>
      </c>
      <c r="AV89" s="59">
        <f>IF($A89&lt;=AV$178,'MissFill 1'!AU92,"")</f>
        <v>1604</v>
      </c>
      <c r="AW89" s="59">
        <f>IF($A89&lt;=AW$178,'MissFill 1'!AV92,"")</f>
        <v>536</v>
      </c>
      <c r="AX89" s="59">
        <f>IF($A89&lt;=AX$178,'MissFill 1'!AW92,"")</f>
        <v>370</v>
      </c>
    </row>
    <row r="90" spans="1:50" x14ac:dyDescent="0.25">
      <c r="A90" s="41">
        <v>44435</v>
      </c>
      <c r="B90" s="52">
        <v>239</v>
      </c>
      <c r="C90" s="59">
        <f>IF($A90&lt;=C$178,'MissFill 1'!B93,"")</f>
        <v>347</v>
      </c>
      <c r="D90" s="59">
        <f>IF($A90&lt;=D$178,'MissFill 1'!C93,"")</f>
        <v>184</v>
      </c>
      <c r="E90" s="59">
        <f>IF($A90&lt;=E$178,'MissFill 1'!D93,"")</f>
        <v>10</v>
      </c>
      <c r="F90" s="59">
        <f>IF($A90&lt;=F$178,'MissFill 1'!E93,"")</f>
        <v>3175</v>
      </c>
      <c r="G90" s="59">
        <f>IF($A90&lt;=G$178,'MissFill 1'!F93,"")</f>
        <v>2</v>
      </c>
      <c r="H90" s="59">
        <f>IF($A90&lt;=H$178,'MissFill 1'!G93,"")</f>
        <v>695</v>
      </c>
      <c r="I90" s="59">
        <f>IF($A90&lt;=I$178,'MissFill 1'!H93,"")</f>
        <v>727</v>
      </c>
      <c r="J90" s="59">
        <f>IF($A90&lt;=J$178,'MissFill 1'!I93,"")</f>
        <v>9</v>
      </c>
      <c r="K90" s="59">
        <f>IF($A90&lt;=K$178,'MissFill 1'!J93,"")</f>
        <v>2940</v>
      </c>
      <c r="L90" s="59">
        <f>IF($A90&lt;=L$178,'MissFill 1'!K93,"")</f>
        <v>765</v>
      </c>
      <c r="M90" s="59">
        <f>IF($A90&lt;=M$178,'MissFill 1'!L93,"")</f>
        <v>34</v>
      </c>
      <c r="N90" s="59">
        <f>IF($A90&lt;=N$178,'MissFill 1'!M93,"")</f>
        <v>3135</v>
      </c>
      <c r="O90" s="59">
        <f>IF($A90&lt;=O$178,'MissFill 1'!N93,"")</f>
        <v>0</v>
      </c>
      <c r="P90" s="59">
        <f>IF($A90&lt;=P$178,'MissFill 1'!O93,"")</f>
        <v>0</v>
      </c>
      <c r="Q90" s="59">
        <f>IF($A90&lt;=Q$178,'MissFill 1'!P93,"")</f>
        <v>1475</v>
      </c>
      <c r="R90" s="59">
        <f>IF($A90&lt;=R$178,'MissFill 1'!Q93,"")</f>
        <v>135</v>
      </c>
      <c r="S90" s="59">
        <f>IF($A90&lt;=S$178,'MissFill 1'!R93,"")</f>
        <v>337</v>
      </c>
      <c r="T90" s="59">
        <f>IF($A90&lt;=T$178,'MissFill 1'!S93,"")</f>
        <v>20</v>
      </c>
      <c r="U90" s="59">
        <f>IF($A90&lt;=U$178,'MissFill 1'!T93,"")</f>
        <v>2313</v>
      </c>
      <c r="V90" s="59">
        <f>IF($A90&lt;=V$178,'MissFill 1'!U93,"")</f>
        <v>86</v>
      </c>
      <c r="W90" s="59">
        <f>IF($A90&lt;=W$178,'MissFill 1'!V93,"")</f>
        <v>1410</v>
      </c>
      <c r="X90" s="59">
        <f>IF($A90&lt;=X$178,'MissFill 1'!W93,"")</f>
        <v>141</v>
      </c>
      <c r="Y90" s="59">
        <f>IF($A90&lt;=Y$178,'MissFill 1'!X93,"")</f>
        <v>2120</v>
      </c>
      <c r="Z90" s="59">
        <f>IF($A90&lt;=Z$178,'MissFill 1'!Y93,"")</f>
        <v>216</v>
      </c>
      <c r="AA90" s="59">
        <f>IF($A90&lt;=AA$178,'MissFill 1'!Z93,"")</f>
        <v>3227</v>
      </c>
      <c r="AB90" s="59">
        <f>IF($A90&lt;=AB$178,'MissFill 1'!AA93,"")</f>
        <v>1653</v>
      </c>
      <c r="AC90" s="59">
        <f>IF($A90&lt;=AC$178,'MissFill 1'!AB93,"")</f>
        <v>362</v>
      </c>
      <c r="AD90" s="59">
        <f>IF($A90&lt;=AD$178,'MissFill 1'!AC93,"")</f>
        <v>36</v>
      </c>
      <c r="AE90" s="59">
        <f>IF($A90&lt;=AE$178,'MissFill 1'!AD93,"")</f>
        <v>349</v>
      </c>
      <c r="AF90" s="59">
        <f>IF($A90&lt;=AF$178,'MissFill 1'!AE93,"")</f>
        <v>415</v>
      </c>
      <c r="AG90" s="59">
        <f>IF($A90&lt;=AG$178,'MissFill 1'!AF93,"")</f>
        <v>323</v>
      </c>
      <c r="AH90" s="59">
        <f>IF($A90&lt;=AH$178,'MissFill 1'!AG93,"")</f>
        <v>0</v>
      </c>
      <c r="AI90" s="59">
        <f>IF($A90&lt;=AI$178,'MissFill 1'!AH93,"")</f>
        <v>0</v>
      </c>
      <c r="AJ90" s="59">
        <f>IF($A90&lt;=AJ$178,'MissFill 1'!AI93,"")</f>
        <v>297</v>
      </c>
      <c r="AK90" s="59">
        <f>IF($A90&lt;=AK$178,'MissFill 1'!AJ93,"")</f>
        <v>470</v>
      </c>
      <c r="AL90" s="59">
        <f>IF($A90&lt;=AL$178,'MissFill 1'!AK93,"")</f>
        <v>786</v>
      </c>
      <c r="AM90" s="59">
        <f>IF($A90&lt;=AM$178,'MissFill 1'!AL93,"")</f>
        <v>1137</v>
      </c>
      <c r="AN90" s="59">
        <f>IF($A90&lt;=AN$178,'MissFill 1'!AM93,"")</f>
        <v>70</v>
      </c>
      <c r="AO90" s="59">
        <f>IF($A90&lt;=AO$178,'MissFill 1'!AN93,"")</f>
        <v>1157</v>
      </c>
      <c r="AP90" s="59">
        <f>IF($A90&lt;=AP$178,'MissFill 1'!AO93,"")</f>
        <v>1229</v>
      </c>
      <c r="AQ90" s="59">
        <f>IF($A90&lt;=AQ$178,'MissFill 1'!AP93,"")</f>
        <v>245</v>
      </c>
      <c r="AR90" s="59">
        <f>IF($A90&lt;=AR$178,'MissFill 1'!AQ93,"")</f>
        <v>910</v>
      </c>
      <c r="AS90" s="59">
        <f>IF($A90&lt;=AS$178,'MissFill 1'!AR93,"")</f>
        <v>766</v>
      </c>
      <c r="AT90" s="59">
        <f>IF($A90&lt;=AT$178,'MissFill 1'!AS93,"")</f>
        <v>15</v>
      </c>
      <c r="AU90" s="59">
        <f>IF($A90&lt;=AU$178,'MissFill 1'!AT93,"")</f>
        <v>607</v>
      </c>
      <c r="AV90" s="59">
        <f>IF($A90&lt;=AV$178,'MissFill 1'!AU93,"")</f>
        <v>631</v>
      </c>
      <c r="AW90" s="59">
        <f>IF($A90&lt;=AW$178,'MissFill 1'!AV93,"")</f>
        <v>306.52631578947364</v>
      </c>
      <c r="AX90" s="59">
        <f>IF($A90&lt;=AX$178,'MissFill 1'!AW93,"")</f>
        <v>160</v>
      </c>
    </row>
    <row r="91" spans="1:50" x14ac:dyDescent="0.25">
      <c r="A91" s="41">
        <v>44436</v>
      </c>
      <c r="B91" s="52">
        <v>240</v>
      </c>
      <c r="C91" s="59">
        <f>IF($A91&lt;=C$178,'MissFill 1'!B94,"")</f>
        <v>256</v>
      </c>
      <c r="D91" s="59">
        <f>IF($A91&lt;=D$178,'MissFill 1'!C94,"")</f>
        <v>300</v>
      </c>
      <c r="E91" s="59">
        <f>IF($A91&lt;=E$178,'MissFill 1'!D94,"")</f>
        <v>388</v>
      </c>
      <c r="F91" s="59">
        <f>IF($A91&lt;=F$178,'MissFill 1'!E94,"")</f>
        <v>3086</v>
      </c>
      <c r="G91" s="59">
        <f>IF($A91&lt;=G$178,'MissFill 1'!F94,"")</f>
        <v>2244</v>
      </c>
      <c r="H91" s="59">
        <f>IF($A91&lt;=H$178,'MissFill 1'!G94,"")</f>
        <v>726</v>
      </c>
      <c r="I91" s="59">
        <f>IF($A91&lt;=I$178,'MissFill 1'!H94,"")</f>
        <v>695</v>
      </c>
      <c r="J91" s="59">
        <f>IF($A91&lt;=J$178,'MissFill 1'!I94,"")</f>
        <v>0</v>
      </c>
      <c r="K91" s="59">
        <f>IF($A91&lt;=K$178,'MissFill 1'!J94,"")</f>
        <v>499</v>
      </c>
      <c r="L91" s="59">
        <f>IF($A91&lt;=L$178,'MissFill 1'!K94,"")</f>
        <v>707</v>
      </c>
      <c r="M91" s="59">
        <f>IF($A91&lt;=M$178,'MissFill 1'!L94,"")</f>
        <v>31</v>
      </c>
      <c r="N91" s="59">
        <f>IF($A91&lt;=N$178,'MissFill 1'!M94,"")</f>
        <v>22</v>
      </c>
      <c r="O91" s="59">
        <f>IF($A91&lt;=O$178,'MissFill 1'!N94,"")</f>
        <v>0</v>
      </c>
      <c r="P91" s="59">
        <f>IF($A91&lt;=P$178,'MissFill 1'!O94,"")</f>
        <v>432</v>
      </c>
      <c r="Q91" s="59">
        <f>IF($A91&lt;=Q$178,'MissFill 1'!P94,"")</f>
        <v>346</v>
      </c>
      <c r="R91" s="59">
        <f>IF($A91&lt;=R$178,'MissFill 1'!Q94,"")</f>
        <v>68</v>
      </c>
      <c r="S91" s="59">
        <f>IF($A91&lt;=S$178,'MissFill 1'!R94,"")</f>
        <v>753</v>
      </c>
      <c r="T91" s="59">
        <f>IF($A91&lt;=T$178,'MissFill 1'!S94,"")</f>
        <v>42</v>
      </c>
      <c r="U91" s="59">
        <f>IF($A91&lt;=U$178,'MissFill 1'!T94,"")</f>
        <v>1305</v>
      </c>
      <c r="V91" s="59">
        <f>IF($A91&lt;=V$178,'MissFill 1'!U94,"")</f>
        <v>79</v>
      </c>
      <c r="W91" s="59">
        <f>IF($A91&lt;=W$178,'MissFill 1'!V94,"")</f>
        <v>843</v>
      </c>
      <c r="X91" s="59">
        <f>IF($A91&lt;=X$178,'MissFill 1'!W94,"")</f>
        <v>616</v>
      </c>
      <c r="Y91" s="59">
        <f>IF($A91&lt;=Y$178,'MissFill 1'!X94,"")</f>
        <v>4660</v>
      </c>
      <c r="Z91" s="59">
        <f>IF($A91&lt;=Z$178,'MissFill 1'!Y94,"")</f>
        <v>938</v>
      </c>
      <c r="AA91" s="59">
        <f>IF($A91&lt;=AA$178,'MissFill 1'!Z94,"")</f>
        <v>194</v>
      </c>
      <c r="AB91" s="59">
        <f>IF($A91&lt;=AB$178,'MissFill 1'!AA94,"")</f>
        <v>1121</v>
      </c>
      <c r="AC91" s="59">
        <f>IF($A91&lt;=AC$178,'MissFill 1'!AB94,"")</f>
        <v>1035</v>
      </c>
      <c r="AD91" s="59">
        <f>IF($A91&lt;=AD$178,'MissFill 1'!AC94,"")</f>
        <v>229</v>
      </c>
      <c r="AE91" s="59">
        <f>IF($A91&lt;=AE$178,'MissFill 1'!AD94,"")</f>
        <v>60</v>
      </c>
      <c r="AF91" s="59">
        <f>IF($A91&lt;=AF$178,'MissFill 1'!AE94,"")</f>
        <v>228</v>
      </c>
      <c r="AG91" s="59">
        <f>IF($A91&lt;=AG$178,'MissFill 1'!AF94,"")</f>
        <v>1471</v>
      </c>
      <c r="AH91" s="59">
        <f>IF($A91&lt;=AH$178,'MissFill 1'!AG94,"")</f>
        <v>0</v>
      </c>
      <c r="AI91" s="59">
        <f>IF($A91&lt;=AI$178,'MissFill 1'!AH94,"")</f>
        <v>1044</v>
      </c>
      <c r="AJ91" s="59">
        <f>IF($A91&lt;=AJ$178,'MissFill 1'!AI94,"")</f>
        <v>231</v>
      </c>
      <c r="AK91" s="59">
        <f>IF($A91&lt;=AK$178,'MissFill 1'!AJ94,"")</f>
        <v>500</v>
      </c>
      <c r="AL91" s="59">
        <f>IF($A91&lt;=AL$178,'MissFill 1'!AK94,"")</f>
        <v>114</v>
      </c>
      <c r="AM91" s="59">
        <f>IF($A91&lt;=AM$178,'MissFill 1'!AL94,"")</f>
        <v>1120</v>
      </c>
      <c r="AN91" s="59">
        <f>IF($A91&lt;=AN$178,'MissFill 1'!AM94,"")</f>
        <v>151</v>
      </c>
      <c r="AO91" s="59">
        <f>IF($A91&lt;=AO$178,'MissFill 1'!AN94,"")</f>
        <v>1200</v>
      </c>
      <c r="AP91" s="59">
        <f>IF($A91&lt;=AP$178,'MissFill 1'!AO94,"")</f>
        <v>1298</v>
      </c>
      <c r="AQ91" s="59">
        <f>IF($A91&lt;=AQ$178,'MissFill 1'!AP94,"")</f>
        <v>336</v>
      </c>
      <c r="AR91" s="59">
        <f>IF($A91&lt;=AR$178,'MissFill 1'!AQ94,"")</f>
        <v>274</v>
      </c>
      <c r="AS91" s="59">
        <f>IF($A91&lt;=AS$178,'MissFill 1'!AR94,"")</f>
        <v>354</v>
      </c>
      <c r="AT91" s="59">
        <f>IF($A91&lt;=AT$178,'MissFill 1'!AS94,"")</f>
        <v>79</v>
      </c>
      <c r="AU91" s="59">
        <f>IF($A91&lt;=AU$178,'MissFill 1'!AT94,"")</f>
        <v>770</v>
      </c>
      <c r="AV91" s="59">
        <f>IF($A91&lt;=AV$178,'MissFill 1'!AU94,"")</f>
        <v>1157</v>
      </c>
      <c r="AW91" s="59">
        <f>IF($A91&lt;=AW$178,'MissFill 1'!AV94,"")</f>
        <v>292</v>
      </c>
      <c r="AX91" s="59">
        <f>IF($A91&lt;=AX$178,'MissFill 1'!AW94,"")</f>
        <v>50</v>
      </c>
    </row>
    <row r="92" spans="1:50" x14ac:dyDescent="0.25">
      <c r="A92" s="41">
        <v>44437</v>
      </c>
      <c r="B92" s="52">
        <v>241</v>
      </c>
      <c r="C92" s="59">
        <f>IF($A92&lt;=C$178,'MissFill 1'!B95,"")</f>
        <v>603</v>
      </c>
      <c r="D92" s="59">
        <f>IF($A92&lt;=D$178,'MissFill 1'!C95,"")</f>
        <v>8</v>
      </c>
      <c r="E92" s="59">
        <f>IF($A92&lt;=E$178,'MissFill 1'!D95,"")</f>
        <v>588</v>
      </c>
      <c r="F92" s="59">
        <f>IF($A92&lt;=F$178,'MissFill 1'!E95,"")</f>
        <v>2936</v>
      </c>
      <c r="G92" s="59">
        <f>IF($A92&lt;=G$178,'MissFill 1'!F95,"")</f>
        <v>1513</v>
      </c>
      <c r="H92" s="59">
        <f>IF($A92&lt;=H$178,'MissFill 1'!G95,"")</f>
        <v>329</v>
      </c>
      <c r="I92" s="59">
        <f>IF($A92&lt;=I$178,'MissFill 1'!H95,"")</f>
        <v>2050</v>
      </c>
      <c r="J92" s="59">
        <f>IF($A92&lt;=J$178,'MissFill 1'!I95,"")</f>
        <v>28</v>
      </c>
      <c r="K92" s="59">
        <f>IF($A92&lt;=K$178,'MissFill 1'!J95,"")</f>
        <v>2053</v>
      </c>
      <c r="L92" s="59">
        <f>IF($A92&lt;=L$178,'MissFill 1'!K95,"")</f>
        <v>1056</v>
      </c>
      <c r="M92" s="59">
        <f>IF($A92&lt;=M$178,'MissFill 1'!L95,"")</f>
        <v>801</v>
      </c>
      <c r="N92" s="59">
        <f>IF($A92&lt;=N$178,'MissFill 1'!M95,"")</f>
        <v>54</v>
      </c>
      <c r="O92" s="59">
        <f>IF($A92&lt;=O$178,'MissFill 1'!N95,"")</f>
        <v>578</v>
      </c>
      <c r="P92" s="59">
        <f>IF($A92&lt;=P$178,'MissFill 1'!O95,"")</f>
        <v>661</v>
      </c>
      <c r="Q92" s="59">
        <f>IF($A92&lt;=Q$178,'MissFill 1'!P95,"")</f>
        <v>1727</v>
      </c>
      <c r="R92" s="59">
        <f>IF($A92&lt;=R$178,'MissFill 1'!Q95,"")</f>
        <v>36</v>
      </c>
      <c r="S92" s="59">
        <f>IF($A92&lt;=S$178,'MissFill 1'!R95,"")</f>
        <v>1408</v>
      </c>
      <c r="T92" s="59">
        <f>IF($A92&lt;=T$178,'MissFill 1'!S95,"")</f>
        <v>234</v>
      </c>
      <c r="U92" s="59">
        <f>IF($A92&lt;=U$178,'MissFill 1'!T95,"")</f>
        <v>780</v>
      </c>
      <c r="V92" s="59">
        <f>IF($A92&lt;=V$178,'MissFill 1'!U95,"")</f>
        <v>21</v>
      </c>
      <c r="W92" s="59">
        <f>IF($A92&lt;=W$178,'MissFill 1'!V95,"")</f>
        <v>1786</v>
      </c>
      <c r="X92" s="59">
        <f>IF($A92&lt;=X$178,'MissFill 1'!W95,"")</f>
        <v>1756</v>
      </c>
      <c r="Y92" s="59">
        <f>IF($A92&lt;=Y$178,'MissFill 1'!X95,"")</f>
        <v>3191</v>
      </c>
      <c r="Z92" s="59">
        <f>IF($A92&lt;=Z$178,'MissFill 1'!Y95,"")</f>
        <v>244</v>
      </c>
      <c r="AA92" s="59">
        <f>IF($A92&lt;=AA$178,'MissFill 1'!Z95,"")</f>
        <v>4696</v>
      </c>
      <c r="AB92" s="59">
        <f>IF($A92&lt;=AB$178,'MissFill 1'!AA95,"")</f>
        <v>338</v>
      </c>
      <c r="AC92" s="59">
        <f>IF($A92&lt;=AC$178,'MissFill 1'!AB95,"")</f>
        <v>866</v>
      </c>
      <c r="AD92" s="59">
        <f>IF($A92&lt;=AD$178,'MissFill 1'!AC95,"")</f>
        <v>350</v>
      </c>
      <c r="AE92" s="59">
        <f>IF($A92&lt;=AE$178,'MissFill 1'!AD95,"")</f>
        <v>80</v>
      </c>
      <c r="AF92" s="59">
        <f>IF($A92&lt;=AF$178,'MissFill 1'!AE95,"")</f>
        <v>801</v>
      </c>
      <c r="AG92" s="59">
        <f>IF($A92&lt;=AG$178,'MissFill 1'!AF95,"")</f>
        <v>897</v>
      </c>
      <c r="AH92" s="59">
        <f>IF($A92&lt;=AH$178,'MissFill 1'!AG95,"")</f>
        <v>211</v>
      </c>
      <c r="AI92" s="59">
        <f>IF($A92&lt;=AI$178,'MissFill 1'!AH95,"")</f>
        <v>1030</v>
      </c>
      <c r="AJ92" s="59">
        <f>IF($A92&lt;=AJ$178,'MissFill 1'!AI95,"")</f>
        <v>331</v>
      </c>
      <c r="AK92" s="59">
        <f>IF($A92&lt;=AK$178,'MissFill 1'!AJ95,"")</f>
        <v>794</v>
      </c>
      <c r="AL92" s="59">
        <f>IF($A92&lt;=AL$178,'MissFill 1'!AK95,"")</f>
        <v>19</v>
      </c>
      <c r="AM92" s="59">
        <f>IF($A92&lt;=AM$178,'MissFill 1'!AL95,"")</f>
        <v>925</v>
      </c>
      <c r="AN92" s="59">
        <f>IF($A92&lt;=AN$178,'MissFill 1'!AM95,"")</f>
        <v>7</v>
      </c>
      <c r="AO92" s="59">
        <f>IF($A92&lt;=AO$178,'MissFill 1'!AN95,"")</f>
        <v>827</v>
      </c>
      <c r="AP92" s="59">
        <f>IF($A92&lt;=AP$178,'MissFill 1'!AO95,"")</f>
        <v>682</v>
      </c>
      <c r="AQ92" s="59">
        <f>IF($A92&lt;=AQ$178,'MissFill 1'!AP95,"")</f>
        <v>537</v>
      </c>
      <c r="AR92" s="59">
        <f>IF($A92&lt;=AR$178,'MissFill 1'!AQ95,"")</f>
        <v>2846</v>
      </c>
      <c r="AS92" s="59">
        <f>IF($A92&lt;=AS$178,'MissFill 1'!AR95,"")</f>
        <v>398</v>
      </c>
      <c r="AT92" s="59">
        <f>IF($A92&lt;=AT$178,'MissFill 1'!AS95,"")</f>
        <v>626</v>
      </c>
      <c r="AU92" s="59">
        <f>IF($A92&lt;=AU$178,'MissFill 1'!AT95,"")</f>
        <v>1337</v>
      </c>
      <c r="AV92" s="59">
        <f>IF($A92&lt;=AV$178,'MissFill 1'!AU95,"")</f>
        <v>1713</v>
      </c>
      <c r="AW92" s="59">
        <f>IF($A92&lt;=AW$178,'MissFill 1'!AV95,"")</f>
        <v>553</v>
      </c>
      <c r="AX92" s="59">
        <f>IF($A92&lt;=AX$178,'MissFill 1'!AW95,"")</f>
        <v>459</v>
      </c>
    </row>
    <row r="93" spans="1:50" x14ac:dyDescent="0.25">
      <c r="A93" s="41">
        <v>44438</v>
      </c>
      <c r="B93" s="52">
        <v>242</v>
      </c>
      <c r="C93" s="59">
        <f>IF($A93&lt;=C$178,'MissFill 1'!B96,"")</f>
        <v>788</v>
      </c>
      <c r="D93" s="59">
        <f>IF($A93&lt;=D$178,'MissFill 1'!C96,"")</f>
        <v>17</v>
      </c>
      <c r="E93" s="59">
        <f>IF($A93&lt;=E$178,'MissFill 1'!D96,"")</f>
        <v>20</v>
      </c>
      <c r="F93" s="59">
        <f>IF($A93&lt;=F$178,'MissFill 1'!E96,"")</f>
        <v>0</v>
      </c>
      <c r="G93" s="59">
        <f>IF($A93&lt;=G$178,'MissFill 1'!F96,"")</f>
        <v>2</v>
      </c>
      <c r="H93" s="59">
        <f>IF($A93&lt;=H$178,'MissFill 1'!G96,"")</f>
        <v>315</v>
      </c>
      <c r="I93" s="59">
        <f>IF($A93&lt;=I$178,'MissFill 1'!H96,"")</f>
        <v>2443</v>
      </c>
      <c r="J93" s="59">
        <f>IF($A93&lt;=J$178,'MissFill 1'!I96,"")</f>
        <v>452</v>
      </c>
      <c r="K93" s="59">
        <f>IF($A93&lt;=K$178,'MissFill 1'!J96,"")</f>
        <v>734</v>
      </c>
      <c r="L93" s="59">
        <f>IF($A93&lt;=L$178,'MissFill 1'!K96,"")</f>
        <v>1312</v>
      </c>
      <c r="M93" s="59">
        <f>IF($A93&lt;=M$178,'MissFill 1'!L96,"")</f>
        <v>166</v>
      </c>
      <c r="N93" s="59">
        <f>IF($A93&lt;=N$178,'MissFill 1'!M96,"")</f>
        <v>29</v>
      </c>
      <c r="O93" s="59">
        <f>IF($A93&lt;=O$178,'MissFill 1'!N96,"")</f>
        <v>767</v>
      </c>
      <c r="P93" s="59">
        <f>IF($A93&lt;=P$178,'MissFill 1'!O96,"")</f>
        <v>3785</v>
      </c>
      <c r="Q93" s="59">
        <f>IF($A93&lt;=Q$178,'MissFill 1'!P96,"")</f>
        <v>11</v>
      </c>
      <c r="R93" s="59">
        <f>IF($A93&lt;=R$178,'MissFill 1'!Q96,"")</f>
        <v>0</v>
      </c>
      <c r="S93" s="59">
        <f>IF($A93&lt;=S$178,'MissFill 1'!R96,"")</f>
        <v>135</v>
      </c>
      <c r="T93" s="59">
        <f>IF($A93&lt;=T$178,'MissFill 1'!S96,"")</f>
        <v>15</v>
      </c>
      <c r="U93" s="59">
        <f>IF($A93&lt;=U$178,'MissFill 1'!T96,"")</f>
        <v>454</v>
      </c>
      <c r="V93" s="59">
        <f>IF($A93&lt;=V$178,'MissFill 1'!U96,"")</f>
        <v>2612</v>
      </c>
      <c r="W93" s="59">
        <f>IF($A93&lt;=W$178,'MissFill 1'!V96,"")</f>
        <v>1462</v>
      </c>
      <c r="X93" s="59">
        <f>IF($A93&lt;=X$178,'MissFill 1'!W96,"")</f>
        <v>4675</v>
      </c>
      <c r="Y93" s="59">
        <f>IF($A93&lt;=Y$178,'MissFill 1'!X96,"")</f>
        <v>11790</v>
      </c>
      <c r="Z93" s="59">
        <f>IF($A93&lt;=Z$178,'MissFill 1'!Y96,"")</f>
        <v>938</v>
      </c>
      <c r="AA93" s="59">
        <f>IF($A93&lt;=AA$178,'MissFill 1'!Z96,"")</f>
        <v>1965</v>
      </c>
      <c r="AB93" s="59">
        <f>IF($A93&lt;=AB$178,'MissFill 1'!AA96,"")</f>
        <v>114</v>
      </c>
      <c r="AC93" s="59">
        <f>IF($A93&lt;=AC$178,'MissFill 1'!AB96,"")</f>
        <v>178</v>
      </c>
      <c r="AD93" s="59">
        <f>IF($A93&lt;=AD$178,'MissFill 1'!AC96,"")</f>
        <v>79</v>
      </c>
      <c r="AE93" s="59">
        <f>IF($A93&lt;=AE$178,'MissFill 1'!AD96,"")</f>
        <v>187</v>
      </c>
      <c r="AF93" s="59">
        <f>IF($A93&lt;=AF$178,'MissFill 1'!AE96,"")</f>
        <v>73</v>
      </c>
      <c r="AG93" s="59">
        <f>IF($A93&lt;=AG$178,'MissFill 1'!AF96,"")</f>
        <v>9</v>
      </c>
      <c r="AH93" s="59">
        <f>IF($A93&lt;=AH$178,'MissFill 1'!AG96,"")</f>
        <v>240</v>
      </c>
      <c r="AI93" s="59">
        <f>IF($A93&lt;=AI$178,'MissFill 1'!AH96,"")</f>
        <v>1322</v>
      </c>
      <c r="AJ93" s="59">
        <f>IF($A93&lt;=AJ$178,'MissFill 1'!AI96,"")</f>
        <v>91</v>
      </c>
      <c r="AK93" s="59">
        <f>IF($A93&lt;=AK$178,'MissFill 1'!AJ96,"")</f>
        <v>1792</v>
      </c>
      <c r="AL93" s="59">
        <f>IF($A93&lt;=AL$178,'MissFill 1'!AK96,"")</f>
        <v>36</v>
      </c>
      <c r="AM93" s="59">
        <f>IF($A93&lt;=AM$178,'MissFill 1'!AL96,"")</f>
        <v>1498</v>
      </c>
      <c r="AN93" s="59">
        <f>IF($A93&lt;=AN$178,'MissFill 1'!AM96,"")</f>
        <v>908</v>
      </c>
      <c r="AO93" s="59">
        <f>IF($A93&lt;=AO$178,'MissFill 1'!AN96,"")</f>
        <v>1100</v>
      </c>
      <c r="AP93" s="59">
        <f>IF($A93&lt;=AP$178,'MissFill 1'!AO96,"")</f>
        <v>1716</v>
      </c>
      <c r="AQ93" s="59">
        <f>IF($A93&lt;=AQ$178,'MissFill 1'!AP96,"")</f>
        <v>836</v>
      </c>
      <c r="AR93" s="59">
        <f>IF($A93&lt;=AR$178,'MissFill 1'!AQ96,"")</f>
        <v>1843</v>
      </c>
      <c r="AS93" s="59">
        <f>IF($A93&lt;=AS$178,'MissFill 1'!AR96,"")</f>
        <v>356</v>
      </c>
      <c r="AT93" s="59">
        <f>IF($A93&lt;=AT$178,'MissFill 1'!AS96,"")</f>
        <v>803</v>
      </c>
      <c r="AU93" s="59">
        <f>IF($A93&lt;=AU$178,'MissFill 1'!AT96,"")</f>
        <v>1667</v>
      </c>
      <c r="AV93" s="59">
        <f>IF($A93&lt;=AV$178,'MissFill 1'!AU96,"")</f>
        <v>509</v>
      </c>
      <c r="AW93" s="59">
        <f>IF($A93&lt;=AW$178,'MissFill 1'!AV96,"")</f>
        <v>505</v>
      </c>
      <c r="AX93" s="59">
        <f>IF($A93&lt;=AX$178,'MissFill 1'!AW96,"")</f>
        <v>857</v>
      </c>
    </row>
    <row r="94" spans="1:50" x14ac:dyDescent="0.25">
      <c r="A94" s="41">
        <v>44439</v>
      </c>
      <c r="B94" s="52">
        <v>243</v>
      </c>
      <c r="C94" s="59">
        <f>IF($A94&lt;=C$178,'MissFill 1'!B97,"")</f>
        <v>577</v>
      </c>
      <c r="D94" s="59">
        <f>IF($A94&lt;=D$178,'MissFill 1'!C97,"")</f>
        <v>1066</v>
      </c>
      <c r="E94" s="59">
        <f>IF($A94&lt;=E$178,'MissFill 1'!D97,"")</f>
        <v>636</v>
      </c>
      <c r="F94" s="59">
        <f>IF($A94&lt;=F$178,'MissFill 1'!E97,"")</f>
        <v>26</v>
      </c>
      <c r="G94" s="59">
        <f>IF($A94&lt;=G$178,'MissFill 1'!F97,"")</f>
        <v>2</v>
      </c>
      <c r="H94" s="59">
        <f>IF($A94&lt;=H$178,'MissFill 1'!G97,"")</f>
        <v>780</v>
      </c>
      <c r="I94" s="59">
        <f>IF($A94&lt;=I$178,'MissFill 1'!H97,"")</f>
        <v>2866</v>
      </c>
      <c r="J94" s="59">
        <f>IF($A94&lt;=J$178,'MissFill 1'!I97,"")</f>
        <v>4</v>
      </c>
      <c r="K94" s="59">
        <f>IF($A94&lt;=K$178,'MissFill 1'!J97,"")</f>
        <v>1661</v>
      </c>
      <c r="L94" s="59">
        <f>IF($A94&lt;=L$178,'MissFill 1'!K97,"")</f>
        <v>941</v>
      </c>
      <c r="M94" s="59">
        <f>IF($A94&lt;=M$178,'MissFill 1'!L97,"")</f>
        <v>771</v>
      </c>
      <c r="N94" s="59">
        <f>IF($A94&lt;=N$178,'MissFill 1'!M97,"")</f>
        <v>254</v>
      </c>
      <c r="O94" s="59">
        <f>IF($A94&lt;=O$178,'MissFill 1'!N97,"")</f>
        <v>705</v>
      </c>
      <c r="P94" s="59">
        <f>IF($A94&lt;=P$178,'MissFill 1'!O97,"")</f>
        <v>5209</v>
      </c>
      <c r="Q94" s="59">
        <f>IF($A94&lt;=Q$178,'MissFill 1'!P97,"")</f>
        <v>93</v>
      </c>
      <c r="R94" s="59">
        <f>IF($A94&lt;=R$178,'MissFill 1'!Q97,"")</f>
        <v>0</v>
      </c>
      <c r="S94" s="59">
        <f>IF($A94&lt;=S$178,'MissFill 1'!R97,"")</f>
        <v>435</v>
      </c>
      <c r="T94" s="59">
        <f>IF($A94&lt;=T$178,'MissFill 1'!S97,"")</f>
        <v>67</v>
      </c>
      <c r="U94" s="59">
        <f>IF($A94&lt;=U$178,'MissFill 1'!T97,"")</f>
        <v>1024</v>
      </c>
      <c r="V94" s="59">
        <f>IF($A94&lt;=V$178,'MissFill 1'!U97,"")</f>
        <v>723</v>
      </c>
      <c r="W94" s="59">
        <f>IF($A94&lt;=W$178,'MissFill 1'!V97,"")</f>
        <v>2583</v>
      </c>
      <c r="X94" s="59">
        <f>IF($A94&lt;=X$178,'MissFill 1'!W97,"")</f>
        <v>201</v>
      </c>
      <c r="Y94" s="59">
        <f>IF($A94&lt;=Y$178,'MissFill 1'!X97,"")</f>
        <v>3033</v>
      </c>
      <c r="Z94" s="59">
        <f>IF($A94&lt;=Z$178,'MissFill 1'!Y97,"")</f>
        <v>1653</v>
      </c>
      <c r="AA94" s="59">
        <f>IF($A94&lt;=AA$178,'MissFill 1'!Z97,"")</f>
        <v>246</v>
      </c>
      <c r="AB94" s="59">
        <f>IF($A94&lt;=AB$178,'MissFill 1'!AA97,"")</f>
        <v>419</v>
      </c>
      <c r="AC94" s="59">
        <f>IF($A94&lt;=AC$178,'MissFill 1'!AB97,"")</f>
        <v>4438</v>
      </c>
      <c r="AD94" s="59">
        <f>IF($A94&lt;=AD$178,'MissFill 1'!AC97,"")</f>
        <v>53</v>
      </c>
      <c r="AE94" s="59">
        <f>IF($A94&lt;=AE$178,'MissFill 1'!AD97,"")</f>
        <v>674</v>
      </c>
      <c r="AF94" s="59">
        <f>IF($A94&lt;=AF$178,'MissFill 1'!AE97,"")</f>
        <v>0</v>
      </c>
      <c r="AG94" s="59">
        <f>IF($A94&lt;=AG$178,'MissFill 1'!AF97,"")</f>
        <v>98</v>
      </c>
      <c r="AH94" s="59">
        <f>IF($A94&lt;=AH$178,'MissFill 1'!AG97,"")</f>
        <v>165</v>
      </c>
      <c r="AI94" s="59">
        <f>IF($A94&lt;=AI$178,'MissFill 1'!AH97,"")</f>
        <v>80</v>
      </c>
      <c r="AJ94" s="59">
        <f>IF($A94&lt;=AJ$178,'MissFill 1'!AI97,"")</f>
        <v>51</v>
      </c>
      <c r="AK94" s="59">
        <f>IF($A94&lt;=AK$178,'MissFill 1'!AJ97,"")</f>
        <v>1888</v>
      </c>
      <c r="AL94" s="59">
        <f>IF($A94&lt;=AL$178,'MissFill 1'!AK97,"")</f>
        <v>1058</v>
      </c>
      <c r="AM94" s="59">
        <f>IF($A94&lt;=AM$178,'MissFill 1'!AL97,"")</f>
        <v>1083</v>
      </c>
      <c r="AN94" s="59">
        <f>IF($A94&lt;=AN$178,'MissFill 1'!AM97,"")</f>
        <v>1859</v>
      </c>
      <c r="AO94" s="59">
        <f>IF($A94&lt;=AO$178,'MissFill 1'!AN97,"")</f>
        <v>1560</v>
      </c>
      <c r="AP94" s="59">
        <f>IF($A94&lt;=AP$178,'MissFill 1'!AO97,"")</f>
        <v>1651</v>
      </c>
      <c r="AQ94" s="59">
        <f>IF($A94&lt;=AQ$178,'MissFill 1'!AP97,"")</f>
        <v>945</v>
      </c>
      <c r="AR94" s="59">
        <f>IF($A94&lt;=AR$178,'MissFill 1'!AQ97,"")</f>
        <v>2648</v>
      </c>
      <c r="AS94" s="59">
        <f>IF($A94&lt;=AS$178,'MissFill 1'!AR97,"")</f>
        <v>811</v>
      </c>
      <c r="AT94" s="59">
        <f>IF($A94&lt;=AT$178,'MissFill 1'!AS97,"")</f>
        <v>1090</v>
      </c>
      <c r="AU94" s="59">
        <f>IF($A94&lt;=AU$178,'MissFill 1'!AT97,"")</f>
        <v>1558</v>
      </c>
      <c r="AV94" s="59">
        <f>IF($A94&lt;=AV$178,'MissFill 1'!AU97,"")</f>
        <v>591</v>
      </c>
      <c r="AW94" s="59">
        <f>IF($A94&lt;=AW$178,'MissFill 1'!AV97,"")</f>
        <v>451</v>
      </c>
      <c r="AX94" s="59">
        <f>IF($A94&lt;=AX$178,'MissFill 1'!AW97,"")</f>
        <v>875</v>
      </c>
    </row>
    <row r="95" spans="1:50" x14ac:dyDescent="0.25">
      <c r="A95" s="41">
        <v>44440</v>
      </c>
      <c r="B95" s="52">
        <v>244</v>
      </c>
      <c r="C95" s="59">
        <f>IF($A95&lt;=C$178,'MissFill 1'!B98,"")</f>
        <v>314</v>
      </c>
      <c r="D95" s="59">
        <f>IF($A95&lt;=D$178,'MissFill 1'!C98,"")</f>
        <v>676</v>
      </c>
      <c r="E95" s="59">
        <f>IF($A95&lt;=E$178,'MissFill 1'!D98,"")</f>
        <v>99</v>
      </c>
      <c r="F95" s="59">
        <f>IF($A95&lt;=F$178,'MissFill 1'!E98,"")</f>
        <v>0</v>
      </c>
      <c r="G95" s="59">
        <f>IF($A95&lt;=G$178,'MissFill 1'!F98,"")</f>
        <v>20</v>
      </c>
      <c r="H95" s="59">
        <f>IF($A95&lt;=H$178,'MissFill 1'!G98,"")</f>
        <v>1430</v>
      </c>
      <c r="I95" s="59">
        <f>IF($A95&lt;=I$178,'MissFill 1'!H98,"")</f>
        <v>5931</v>
      </c>
      <c r="J95" s="59">
        <f>IF($A95&lt;=J$178,'MissFill 1'!I98,"")</f>
        <v>715</v>
      </c>
      <c r="K95" s="59">
        <f>IF($A95&lt;=K$178,'MissFill 1'!J98,"")</f>
        <v>1648</v>
      </c>
      <c r="L95" s="59">
        <f>IF($A95&lt;=L$178,'MissFill 1'!K98,"")</f>
        <v>1482</v>
      </c>
      <c r="M95" s="59">
        <f>IF($A95&lt;=M$178,'MissFill 1'!L98,"")</f>
        <v>1300</v>
      </c>
      <c r="N95" s="59">
        <f>IF($A95&lt;=N$178,'MissFill 1'!M98,"")</f>
        <v>167</v>
      </c>
      <c r="O95" s="59">
        <f>IF($A95&lt;=O$178,'MissFill 1'!N98,"")</f>
        <v>2069</v>
      </c>
      <c r="P95" s="59">
        <f>IF($A95&lt;=P$178,'MissFill 1'!O98,"")</f>
        <v>4812</v>
      </c>
      <c r="Q95" s="59">
        <f>IF($A95&lt;=Q$178,'MissFill 1'!P98,"")</f>
        <v>242</v>
      </c>
      <c r="R95" s="59">
        <f>IF($A95&lt;=R$178,'MissFill 1'!Q98,"")</f>
        <v>8</v>
      </c>
      <c r="S95" s="59">
        <f>IF($A95&lt;=S$178,'MissFill 1'!R98,"")</f>
        <v>23</v>
      </c>
      <c r="T95" s="59">
        <f>IF($A95&lt;=T$178,'MissFill 1'!S98,"")</f>
        <v>24</v>
      </c>
      <c r="U95" s="59">
        <f>IF($A95&lt;=U$178,'MissFill 1'!T98,"")</f>
        <v>1207</v>
      </c>
      <c r="V95" s="59">
        <f>IF($A95&lt;=V$178,'MissFill 1'!U98,"")</f>
        <v>2394</v>
      </c>
      <c r="W95" s="59">
        <f>IF($A95&lt;=W$178,'MissFill 1'!V98,"")</f>
        <v>850</v>
      </c>
      <c r="X95" s="59">
        <f>IF($A95&lt;=X$178,'MissFill 1'!W98,"")</f>
        <v>1018</v>
      </c>
      <c r="Y95" s="59">
        <f>IF($A95&lt;=Y$178,'MissFill 1'!X98,"")</f>
        <v>1322</v>
      </c>
      <c r="Z95" s="59">
        <f>IF($A95&lt;=Z$178,'MissFill 1'!Y98,"")</f>
        <v>2956</v>
      </c>
      <c r="AA95" s="59">
        <f>IF($A95&lt;=AA$178,'MissFill 1'!Z98,"")</f>
        <v>55</v>
      </c>
      <c r="AB95" s="59">
        <f>IF($A95&lt;=AB$178,'MissFill 1'!AA98,"")</f>
        <v>1799</v>
      </c>
      <c r="AC95" s="59">
        <f>IF($A95&lt;=AC$178,'MissFill 1'!AB98,"")</f>
        <v>1098</v>
      </c>
      <c r="AD95" s="59">
        <f>IF($A95&lt;=AD$178,'MissFill 1'!AC98,"")</f>
        <v>842</v>
      </c>
      <c r="AE95" s="59">
        <f>IF($A95&lt;=AE$178,'MissFill 1'!AD98,"")</f>
        <v>169</v>
      </c>
      <c r="AF95" s="59">
        <f>IF($A95&lt;=AF$178,'MissFill 1'!AE98,"")</f>
        <v>0</v>
      </c>
      <c r="AG95" s="59">
        <f>IF($A95&lt;=AG$178,'MissFill 1'!AF98,"")</f>
        <v>1086</v>
      </c>
      <c r="AH95" s="59">
        <f>IF($A95&lt;=AH$178,'MissFill 1'!AG98,"")</f>
        <v>650</v>
      </c>
      <c r="AI95" s="59">
        <f>IF($A95&lt;=AI$178,'MissFill 1'!AH98,"")</f>
        <v>0</v>
      </c>
      <c r="AJ95" s="59">
        <f>IF($A95&lt;=AJ$178,'MissFill 1'!AI98,"")</f>
        <v>66</v>
      </c>
      <c r="AK95" s="59">
        <f>IF($A95&lt;=AK$178,'MissFill 1'!AJ98,"")</f>
        <v>1822</v>
      </c>
      <c r="AL95" s="59">
        <f>IF($A95&lt;=AL$178,'MissFill 1'!AK98,"")</f>
        <v>286</v>
      </c>
      <c r="AM95" s="59">
        <f>IF($A95&lt;=AM$178,'MissFill 1'!AL98,"")</f>
        <v>1338</v>
      </c>
      <c r="AN95" s="59">
        <f>IF($A95&lt;=AN$178,'MissFill 1'!AM98,"")</f>
        <v>1564</v>
      </c>
      <c r="AO95" s="59">
        <f>IF($A95&lt;=AO$178,'MissFill 1'!AN98,"")</f>
        <v>1160</v>
      </c>
      <c r="AP95" s="59">
        <f>IF($A95&lt;=AP$178,'MissFill 1'!AO98,"")</f>
        <v>1537</v>
      </c>
      <c r="AQ95" s="59">
        <f>IF($A95&lt;=AQ$178,'MissFill 1'!AP98,"")</f>
        <v>876</v>
      </c>
      <c r="AR95" s="59">
        <f>IF($A95&lt;=AR$178,'MissFill 1'!AQ98,"")</f>
        <v>4073</v>
      </c>
      <c r="AS95" s="59">
        <f>IF($A95&lt;=AS$178,'MissFill 1'!AR98,"")</f>
        <v>2363</v>
      </c>
      <c r="AT95" s="59">
        <f>IF($A95&lt;=AT$178,'MissFill 1'!AS98,"")</f>
        <v>95</v>
      </c>
      <c r="AU95" s="59">
        <f>IF($A95&lt;=AU$178,'MissFill 1'!AT98,"")</f>
        <v>1480</v>
      </c>
      <c r="AV95" s="59">
        <f>IF($A95&lt;=AV$178,'MissFill 1'!AU98,"")</f>
        <v>1218</v>
      </c>
      <c r="AW95" s="59">
        <f>IF($A95&lt;=AW$178,'MissFill 1'!AV98,"")</f>
        <v>38</v>
      </c>
      <c r="AX95" s="59">
        <f>IF($A95&lt;=AX$178,'MissFill 1'!AW98,"")</f>
        <v>771</v>
      </c>
    </row>
    <row r="96" spans="1:50" x14ac:dyDescent="0.25">
      <c r="A96" s="41">
        <v>44441</v>
      </c>
      <c r="B96" s="52">
        <v>245</v>
      </c>
      <c r="C96" s="59">
        <f>IF($A96&lt;=C$178,'MissFill 1'!B99,"")</f>
        <v>124</v>
      </c>
      <c r="D96" s="59">
        <f>IF($A96&lt;=D$178,'MissFill 1'!C99,"")</f>
        <v>161</v>
      </c>
      <c r="E96" s="59">
        <f>IF($A96&lt;=E$178,'MissFill 1'!D99,"")</f>
        <v>3</v>
      </c>
      <c r="F96" s="59">
        <f>IF($A96&lt;=F$178,'MissFill 1'!E99,"")</f>
        <v>24</v>
      </c>
      <c r="G96" s="59">
        <f>IF($A96&lt;=G$178,'MissFill 1'!F99,"")</f>
        <v>3290</v>
      </c>
      <c r="H96" s="59">
        <f>IF($A96&lt;=H$178,'MissFill 1'!G99,"")</f>
        <v>1683</v>
      </c>
      <c r="I96" s="59">
        <f>IF($A96&lt;=I$178,'MissFill 1'!H99,"")</f>
        <v>2370</v>
      </c>
      <c r="J96" s="59">
        <f>IF($A96&lt;=J$178,'MissFill 1'!I99,"")</f>
        <v>38</v>
      </c>
      <c r="K96" s="59">
        <f>IF($A96&lt;=K$178,'MissFill 1'!J99,"")</f>
        <v>1904</v>
      </c>
      <c r="L96" s="59">
        <f>IF($A96&lt;=L$178,'MissFill 1'!K99,"")</f>
        <v>1223</v>
      </c>
      <c r="M96" s="59">
        <f>IF($A96&lt;=M$178,'MissFill 1'!L99,"")</f>
        <v>1864</v>
      </c>
      <c r="N96" s="59">
        <f>IF($A96&lt;=N$178,'MissFill 1'!M99,"")</f>
        <v>863</v>
      </c>
      <c r="O96" s="59">
        <f>IF($A96&lt;=O$178,'MissFill 1'!N99,"")</f>
        <v>466</v>
      </c>
      <c r="P96" s="59">
        <f>IF($A96&lt;=P$178,'MissFill 1'!O99,"")</f>
        <v>2378</v>
      </c>
      <c r="Q96" s="59">
        <f>IF($A96&lt;=Q$178,'MissFill 1'!P99,"")</f>
        <v>1004</v>
      </c>
      <c r="R96" s="59">
        <f>IF($A96&lt;=R$178,'MissFill 1'!Q99,"")</f>
        <v>13</v>
      </c>
      <c r="S96" s="59">
        <f>IF($A96&lt;=S$178,'MissFill 1'!R99,"")</f>
        <v>610</v>
      </c>
      <c r="T96" s="59">
        <f>IF($A96&lt;=T$178,'MissFill 1'!S99,"")</f>
        <v>7</v>
      </c>
      <c r="U96" s="59">
        <f>IF($A96&lt;=U$178,'MissFill 1'!T99,"")</f>
        <v>499</v>
      </c>
      <c r="V96" s="59">
        <f>IF($A96&lt;=V$178,'MissFill 1'!U99,"")</f>
        <v>3368</v>
      </c>
      <c r="W96" s="59">
        <f>IF($A96&lt;=W$178,'MissFill 1'!V99,"")</f>
        <v>2610</v>
      </c>
      <c r="X96" s="59">
        <f>IF($A96&lt;=X$178,'MissFill 1'!W99,"")</f>
        <v>850</v>
      </c>
      <c r="Y96" s="59">
        <f>IF($A96&lt;=Y$178,'MissFill 1'!X99,"")</f>
        <v>0</v>
      </c>
      <c r="Z96" s="59">
        <f>IF($A96&lt;=Z$178,'MissFill 1'!Y99,"")</f>
        <v>4207</v>
      </c>
      <c r="AA96" s="59">
        <f>IF($A96&lt;=AA$178,'MissFill 1'!Z99,"")</f>
        <v>0</v>
      </c>
      <c r="AB96" s="59">
        <f>IF($A96&lt;=AB$178,'MissFill 1'!AA99,"")</f>
        <v>2888</v>
      </c>
      <c r="AC96" s="59">
        <f>IF($A96&lt;=AC$178,'MissFill 1'!AB99,"")</f>
        <v>291</v>
      </c>
      <c r="AD96" s="59">
        <f>IF($A96&lt;=AD$178,'MissFill 1'!AC99,"")</f>
        <v>387</v>
      </c>
      <c r="AE96" s="59">
        <f>IF($A96&lt;=AE$178,'MissFill 1'!AD99,"")</f>
        <v>502</v>
      </c>
      <c r="AF96" s="59">
        <f>IF($A96&lt;=AF$178,'MissFill 1'!AE99,"")</f>
        <v>0</v>
      </c>
      <c r="AG96" s="59">
        <f>IF($A96&lt;=AG$178,'MissFill 1'!AF99,"")</f>
        <v>1361</v>
      </c>
      <c r="AH96" s="59">
        <f>IF($A96&lt;=AH$178,'MissFill 1'!AG99,"")</f>
        <v>434</v>
      </c>
      <c r="AI96" s="59">
        <f>IF($A96&lt;=AI$178,'MissFill 1'!AH99,"")</f>
        <v>0</v>
      </c>
      <c r="AJ96" s="59">
        <f>IF($A96&lt;=AJ$178,'MissFill 1'!AI99,"")</f>
        <v>60</v>
      </c>
      <c r="AK96" s="59">
        <f>IF($A96&lt;=AK$178,'MissFill 1'!AJ99,"")</f>
        <v>1176</v>
      </c>
      <c r="AL96" s="59">
        <f>IF($A96&lt;=AL$178,'MissFill 1'!AK99,"")</f>
        <v>483</v>
      </c>
      <c r="AM96" s="59">
        <f>IF($A96&lt;=AM$178,'MissFill 1'!AL99,"")</f>
        <v>1343</v>
      </c>
      <c r="AN96" s="59">
        <f>IF($A96&lt;=AN$178,'MissFill 1'!AM99,"")</f>
        <v>1233</v>
      </c>
      <c r="AO96" s="59">
        <f>IF($A96&lt;=AO$178,'MissFill 1'!AN99,"")</f>
        <v>1159</v>
      </c>
      <c r="AP96" s="59">
        <f>IF($A96&lt;=AP$178,'MissFill 1'!AO99,"")</f>
        <v>1974</v>
      </c>
      <c r="AQ96" s="59">
        <f>IF($A96&lt;=AQ$178,'MissFill 1'!AP99,"")</f>
        <v>1309</v>
      </c>
      <c r="AR96" s="59">
        <f>IF($A96&lt;=AR$178,'MissFill 1'!AQ99,"")</f>
        <v>6820</v>
      </c>
      <c r="AS96" s="59">
        <f>IF($A96&lt;=AS$178,'MissFill 1'!AR99,"")</f>
        <v>2213</v>
      </c>
      <c r="AT96" s="59">
        <f>IF($A96&lt;=AT$178,'MissFill 1'!AS99,"")</f>
        <v>590</v>
      </c>
      <c r="AU96" s="59">
        <f>IF($A96&lt;=AU$178,'MissFill 1'!AT99,"")</f>
        <v>1951</v>
      </c>
      <c r="AV96" s="59">
        <f>IF($A96&lt;=AV$178,'MissFill 1'!AU99,"")</f>
        <v>1466</v>
      </c>
      <c r="AW96" s="59">
        <f>IF($A96&lt;=AW$178,'MissFill 1'!AV99,"")</f>
        <v>6</v>
      </c>
      <c r="AX96" s="59">
        <f>IF($A96&lt;=AX$178,'MissFill 1'!AW99,"")</f>
        <v>792</v>
      </c>
    </row>
    <row r="97" spans="1:50" x14ac:dyDescent="0.25">
      <c r="A97" s="41">
        <v>44442</v>
      </c>
      <c r="B97" s="52">
        <v>246</v>
      </c>
      <c r="C97" s="59">
        <f>IF($A97&lt;=C$178,'MissFill 1'!B100,"")</f>
        <v>45</v>
      </c>
      <c r="D97" s="59">
        <f>IF($A97&lt;=D$178,'MissFill 1'!C100,"")</f>
        <v>441</v>
      </c>
      <c r="E97" s="59">
        <f>IF($A97&lt;=E$178,'MissFill 1'!D100,"")</f>
        <v>303</v>
      </c>
      <c r="F97" s="59">
        <f>IF($A97&lt;=F$178,'MissFill 1'!E100,"")</f>
        <v>539</v>
      </c>
      <c r="G97" s="59">
        <f>IF($A97&lt;=G$178,'MissFill 1'!F100,"")</f>
        <v>3216</v>
      </c>
      <c r="H97" s="59">
        <f>IF($A97&lt;=H$178,'MissFill 1'!G100,"")</f>
        <v>18</v>
      </c>
      <c r="I97" s="59">
        <f>IF($A97&lt;=I$178,'MissFill 1'!H100,"")</f>
        <v>2356</v>
      </c>
      <c r="J97" s="59">
        <f>IF($A97&lt;=J$178,'MissFill 1'!I100,"")</f>
        <v>215</v>
      </c>
      <c r="K97" s="59">
        <f>IF($A97&lt;=K$178,'MissFill 1'!J100,"")</f>
        <v>0</v>
      </c>
      <c r="L97" s="59">
        <f>IF($A97&lt;=L$178,'MissFill 1'!K100,"")</f>
        <v>839</v>
      </c>
      <c r="M97" s="59">
        <f>IF($A97&lt;=M$178,'MissFill 1'!L100,"")</f>
        <v>6572</v>
      </c>
      <c r="N97" s="59">
        <f>IF($A97&lt;=N$178,'MissFill 1'!M100,"")</f>
        <v>12</v>
      </c>
      <c r="O97" s="59">
        <f>IF($A97&lt;=O$178,'MissFill 1'!N100,"")</f>
        <v>890</v>
      </c>
      <c r="P97" s="59">
        <f>IF($A97&lt;=P$178,'MissFill 1'!O100,"")</f>
        <v>3755</v>
      </c>
      <c r="Q97" s="59">
        <f>IF($A97&lt;=Q$178,'MissFill 1'!P100,"")</f>
        <v>151</v>
      </c>
      <c r="R97" s="59">
        <f>IF($A97&lt;=R$178,'MissFill 1'!Q100,"")</f>
        <v>14</v>
      </c>
      <c r="S97" s="59">
        <f>IF($A97&lt;=S$178,'MissFill 1'!R100,"")</f>
        <v>413</v>
      </c>
      <c r="T97" s="59">
        <f>IF($A97&lt;=T$178,'MissFill 1'!S100,"")</f>
        <v>80</v>
      </c>
      <c r="U97" s="59">
        <f>IF($A97&lt;=U$178,'MissFill 1'!T100,"")</f>
        <v>255</v>
      </c>
      <c r="V97" s="59">
        <f>IF($A97&lt;=V$178,'MissFill 1'!U100,"")</f>
        <v>4159</v>
      </c>
      <c r="W97" s="59">
        <f>IF($A97&lt;=W$178,'MissFill 1'!V100,"")</f>
        <v>1524</v>
      </c>
      <c r="X97" s="59">
        <f>IF($A97&lt;=X$178,'MissFill 1'!W100,"")</f>
        <v>534</v>
      </c>
      <c r="Y97" s="59">
        <f>IF($A97&lt;=Y$178,'MissFill 1'!X100,"")</f>
        <v>0</v>
      </c>
      <c r="Z97" s="59">
        <f>IF($A97&lt;=Z$178,'MissFill 1'!Y100,"")</f>
        <v>3985</v>
      </c>
      <c r="AA97" s="59">
        <f>IF($A97&lt;=AA$178,'MissFill 1'!Z100,"")</f>
        <v>0</v>
      </c>
      <c r="AB97" s="59">
        <f>IF($A97&lt;=AB$178,'MissFill 1'!AA100,"")</f>
        <v>754</v>
      </c>
      <c r="AC97" s="59">
        <f>IF($A97&lt;=AC$178,'MissFill 1'!AB100,"")</f>
        <v>2441</v>
      </c>
      <c r="AD97" s="59">
        <f>IF($A97&lt;=AD$178,'MissFill 1'!AC100,"")</f>
        <v>81</v>
      </c>
      <c r="AE97" s="59">
        <f>IF($A97&lt;=AE$178,'MissFill 1'!AD100,"")</f>
        <v>1656</v>
      </c>
      <c r="AF97" s="59">
        <f>IF($A97&lt;=AF$178,'MissFill 1'!AE100,"")</f>
        <v>0</v>
      </c>
      <c r="AG97" s="59">
        <f>IF($A97&lt;=AG$178,'MissFill 1'!AF100,"")</f>
        <v>1346</v>
      </c>
      <c r="AH97" s="59">
        <f>IF($A97&lt;=AH$178,'MissFill 1'!AG100,"")</f>
        <v>137</v>
      </c>
      <c r="AI97" s="59">
        <f>IF($A97&lt;=AI$178,'MissFill 1'!AH100,"")</f>
        <v>0</v>
      </c>
      <c r="AJ97" s="59">
        <f>IF($A97&lt;=AJ$178,'MissFill 1'!AI100,"")</f>
        <v>129</v>
      </c>
      <c r="AK97" s="59">
        <f>IF($A97&lt;=AK$178,'MissFill 1'!AJ100,"")</f>
        <v>1822</v>
      </c>
      <c r="AL97" s="59">
        <f>IF($A97&lt;=AL$178,'MissFill 1'!AK100,"")</f>
        <v>852</v>
      </c>
      <c r="AM97" s="59">
        <f>IF($A97&lt;=AM$178,'MissFill 1'!AL100,"")</f>
        <v>532</v>
      </c>
      <c r="AN97" s="59">
        <f>IF($A97&lt;=AN$178,'MissFill 1'!AM100,"")</f>
        <v>1063</v>
      </c>
      <c r="AO97" s="59">
        <f>IF($A97&lt;=AO$178,'MissFill 1'!AN100,"")</f>
        <v>1497</v>
      </c>
      <c r="AP97" s="59">
        <f>IF($A97&lt;=AP$178,'MissFill 1'!AO100,"")</f>
        <v>1680</v>
      </c>
      <c r="AQ97" s="59">
        <f>IF($A97&lt;=AQ$178,'MissFill 1'!AP100,"")</f>
        <v>363</v>
      </c>
      <c r="AR97" s="59">
        <f>IF($A97&lt;=AR$178,'MissFill 1'!AQ100,"")</f>
        <v>5151</v>
      </c>
      <c r="AS97" s="59">
        <f>IF($A97&lt;=AS$178,'MissFill 1'!AR100,"")</f>
        <v>2732</v>
      </c>
      <c r="AT97" s="59">
        <f>IF($A97&lt;=AT$178,'MissFill 1'!AS100,"")</f>
        <v>488</v>
      </c>
      <c r="AU97" s="59">
        <f>IF($A97&lt;=AU$178,'MissFill 1'!AT100,"")</f>
        <v>2228</v>
      </c>
      <c r="AV97" s="59">
        <f>IF($A97&lt;=AV$178,'MissFill 1'!AU100,"")</f>
        <v>982</v>
      </c>
      <c r="AW97" s="59">
        <f>IF($A97&lt;=AW$178,'MissFill 1'!AV100,"")</f>
        <v>8</v>
      </c>
      <c r="AX97" s="59">
        <f>IF($A97&lt;=AX$178,'MissFill 1'!AW100,"")</f>
        <v>337</v>
      </c>
    </row>
    <row r="98" spans="1:50" x14ac:dyDescent="0.25">
      <c r="A98" s="41">
        <v>44443</v>
      </c>
      <c r="B98" s="52">
        <v>247</v>
      </c>
      <c r="C98" s="59">
        <f>IF($A98&lt;=C$178,'MissFill 1'!B101,"")</f>
        <v>30</v>
      </c>
      <c r="D98" s="59">
        <f>IF($A98&lt;=D$178,'MissFill 1'!C101,"")</f>
        <v>5</v>
      </c>
      <c r="E98" s="59">
        <f>IF($A98&lt;=E$178,'MissFill 1'!D101,"")</f>
        <v>731</v>
      </c>
      <c r="F98" s="59">
        <f>IF($A98&lt;=F$178,'MissFill 1'!E101,"")</f>
        <v>3</v>
      </c>
      <c r="G98" s="59">
        <f>IF($A98&lt;=G$178,'MissFill 1'!F101,"")</f>
        <v>3625</v>
      </c>
      <c r="H98" s="59">
        <f>IF($A98&lt;=H$178,'MissFill 1'!G101,"")</f>
        <v>2244</v>
      </c>
      <c r="I98" s="59">
        <f>IF($A98&lt;=I$178,'MissFill 1'!H101,"")</f>
        <v>4053</v>
      </c>
      <c r="J98" s="59">
        <f>IF($A98&lt;=J$178,'MissFill 1'!I101,"")</f>
        <v>1287</v>
      </c>
      <c r="K98" s="59">
        <f>IF($A98&lt;=K$178,'MissFill 1'!J101,"")</f>
        <v>0</v>
      </c>
      <c r="L98" s="59">
        <f>IF($A98&lt;=L$178,'MissFill 1'!K101,"")</f>
        <v>1292</v>
      </c>
      <c r="M98" s="59">
        <f>IF($A98&lt;=M$178,'MissFill 1'!L101,"")</f>
        <v>9343</v>
      </c>
      <c r="N98" s="59">
        <f>IF($A98&lt;=N$178,'MissFill 1'!M101,"")</f>
        <v>196</v>
      </c>
      <c r="O98" s="59">
        <f>IF($A98&lt;=O$178,'MissFill 1'!N101,"")</f>
        <v>7</v>
      </c>
      <c r="P98" s="59">
        <f>IF($A98&lt;=P$178,'MissFill 1'!O101,"")</f>
        <v>478</v>
      </c>
      <c r="Q98" s="59">
        <f>IF($A98&lt;=Q$178,'MissFill 1'!P101,"")</f>
        <v>551</v>
      </c>
      <c r="R98" s="59">
        <f>IF($A98&lt;=R$178,'MissFill 1'!Q101,"")</f>
        <v>2</v>
      </c>
      <c r="S98" s="59">
        <f>IF($A98&lt;=S$178,'MissFill 1'!R101,"")</f>
        <v>2</v>
      </c>
      <c r="T98" s="59">
        <f>IF($A98&lt;=T$178,'MissFill 1'!S101,"")</f>
        <v>940</v>
      </c>
      <c r="U98" s="59">
        <f>IF($A98&lt;=U$178,'MissFill 1'!T101,"")</f>
        <v>6283</v>
      </c>
      <c r="V98" s="59">
        <f>IF($A98&lt;=V$178,'MissFill 1'!U101,"")</f>
        <v>1075</v>
      </c>
      <c r="W98" s="59">
        <f>IF($A98&lt;=W$178,'MissFill 1'!V101,"")</f>
        <v>308</v>
      </c>
      <c r="X98" s="59">
        <f>IF($A98&lt;=X$178,'MissFill 1'!W101,"")</f>
        <v>1261</v>
      </c>
      <c r="Y98" s="59">
        <f>IF($A98&lt;=Y$178,'MissFill 1'!X101,"")</f>
        <v>341</v>
      </c>
      <c r="Z98" s="59">
        <f>IF($A98&lt;=Z$178,'MissFill 1'!Y101,"")</f>
        <v>950</v>
      </c>
      <c r="AA98" s="59">
        <f>IF($A98&lt;=AA$178,'MissFill 1'!Z101,"")</f>
        <v>0</v>
      </c>
      <c r="AB98" s="59">
        <f>IF($A98&lt;=AB$178,'MissFill 1'!AA101,"")</f>
        <v>2904</v>
      </c>
      <c r="AC98" s="59">
        <f>IF($A98&lt;=AC$178,'MissFill 1'!AB101,"")</f>
        <v>575</v>
      </c>
      <c r="AD98" s="59">
        <f>IF($A98&lt;=AD$178,'MissFill 1'!AC101,"")</f>
        <v>68</v>
      </c>
      <c r="AE98" s="59">
        <f>IF($A98&lt;=AE$178,'MissFill 1'!AD101,"")</f>
        <v>316</v>
      </c>
      <c r="AF98" s="59">
        <f>IF($A98&lt;=AF$178,'MissFill 1'!AE101,"")</f>
        <v>0</v>
      </c>
      <c r="AG98" s="59">
        <f>IF($A98&lt;=AG$178,'MissFill 1'!AF101,"")</f>
        <v>209</v>
      </c>
      <c r="AH98" s="59">
        <f>IF($A98&lt;=AH$178,'MissFill 1'!AG101,"")</f>
        <v>344</v>
      </c>
      <c r="AI98" s="59">
        <f>IF($A98&lt;=AI$178,'MissFill 1'!AH101,"")</f>
        <v>588</v>
      </c>
      <c r="AJ98" s="59">
        <f>IF($A98&lt;=AJ$178,'MissFill 1'!AI101,"")</f>
        <v>553</v>
      </c>
      <c r="AK98" s="59">
        <f>IF($A98&lt;=AK$178,'MissFill 1'!AJ101,"")</f>
        <v>1598</v>
      </c>
      <c r="AL98" s="59">
        <f>IF($A98&lt;=AL$178,'MissFill 1'!AK101,"")</f>
        <v>745</v>
      </c>
      <c r="AM98" s="59">
        <f>IF($A98&lt;=AM$178,'MissFill 1'!AL101,"")</f>
        <v>572</v>
      </c>
      <c r="AN98" s="59">
        <f>IF($A98&lt;=AN$178,'MissFill 1'!AM101,"")</f>
        <v>220</v>
      </c>
      <c r="AO98" s="59">
        <f>IF($A98&lt;=AO$178,'MissFill 1'!AN101,"")</f>
        <v>2245</v>
      </c>
      <c r="AP98" s="59">
        <f>IF($A98&lt;=AP$178,'MissFill 1'!AO101,"")</f>
        <v>2212</v>
      </c>
      <c r="AQ98" s="59">
        <f>IF($A98&lt;=AQ$178,'MissFill 1'!AP101,"")</f>
        <v>511</v>
      </c>
      <c r="AR98" s="59">
        <f>IF($A98&lt;=AR$178,'MissFill 1'!AQ101,"")</f>
        <v>4801</v>
      </c>
      <c r="AS98" s="59">
        <f>IF($A98&lt;=AS$178,'MissFill 1'!AR101,"")</f>
        <v>2471</v>
      </c>
      <c r="AT98" s="59">
        <f>IF($A98&lt;=AT$178,'MissFill 1'!AS101,"")</f>
        <v>434</v>
      </c>
      <c r="AU98" s="59">
        <f>IF($A98&lt;=AU$178,'MissFill 1'!AT101,"")</f>
        <v>2938</v>
      </c>
      <c r="AV98" s="59">
        <f>IF($A98&lt;=AV$178,'MissFill 1'!AU101,"")</f>
        <v>1192</v>
      </c>
      <c r="AW98" s="59">
        <f>IF($A98&lt;=AW$178,'MissFill 1'!AV101,"")</f>
        <v>840</v>
      </c>
      <c r="AX98" s="59">
        <f>IF($A98&lt;=AX$178,'MissFill 1'!AW101,"")</f>
        <v>295</v>
      </c>
    </row>
    <row r="99" spans="1:50" x14ac:dyDescent="0.25">
      <c r="A99" s="41">
        <v>44444</v>
      </c>
      <c r="B99" s="52">
        <v>248</v>
      </c>
      <c r="C99" s="59">
        <f>IF($A99&lt;=C$178,'MissFill 1'!B102,"")</f>
        <v>189</v>
      </c>
      <c r="D99" s="59">
        <f>IF($A99&lt;=D$178,'MissFill 1'!C102,"")</f>
        <v>31</v>
      </c>
      <c r="E99" s="59">
        <f>IF($A99&lt;=E$178,'MissFill 1'!D102,"")</f>
        <v>2178</v>
      </c>
      <c r="F99" s="59">
        <f>IF($A99&lt;=F$178,'MissFill 1'!E102,"")</f>
        <v>1026</v>
      </c>
      <c r="G99" s="59">
        <f>IF($A99&lt;=G$178,'MissFill 1'!F102,"")</f>
        <v>1455</v>
      </c>
      <c r="H99" s="59">
        <f>IF($A99&lt;=H$178,'MissFill 1'!G102,"")</f>
        <v>2890</v>
      </c>
      <c r="I99" s="59">
        <f>IF($A99&lt;=I$178,'MissFill 1'!H102,"")</f>
        <v>3571</v>
      </c>
      <c r="J99" s="59">
        <f>IF($A99&lt;=J$178,'MissFill 1'!I102,"")</f>
        <v>2244</v>
      </c>
      <c r="K99" s="59">
        <f>IF($A99&lt;=K$178,'MissFill 1'!J102,"")</f>
        <v>956</v>
      </c>
      <c r="L99" s="59">
        <f>IF($A99&lt;=L$178,'MissFill 1'!K102,"")</f>
        <v>1779</v>
      </c>
      <c r="M99" s="59">
        <f>IF($A99&lt;=M$178,'MissFill 1'!L102,"")</f>
        <v>2137</v>
      </c>
      <c r="N99" s="59">
        <f>IF($A99&lt;=N$178,'MissFill 1'!M102,"")</f>
        <v>5068</v>
      </c>
      <c r="O99" s="59">
        <f>IF($A99&lt;=O$178,'MissFill 1'!N102,"")</f>
        <v>1685</v>
      </c>
      <c r="P99" s="59">
        <f>IF($A99&lt;=P$178,'MissFill 1'!O102,"")</f>
        <v>3037</v>
      </c>
      <c r="Q99" s="59">
        <f>IF($A99&lt;=Q$178,'MissFill 1'!P102,"")</f>
        <v>590</v>
      </c>
      <c r="R99" s="59">
        <f>IF($A99&lt;=R$178,'MissFill 1'!Q102,"")</f>
        <v>535</v>
      </c>
      <c r="S99" s="59">
        <f>IF($A99&lt;=S$178,'MissFill 1'!R102,"")</f>
        <v>26</v>
      </c>
      <c r="T99" s="59">
        <f>IF($A99&lt;=T$178,'MissFill 1'!S102,"")</f>
        <v>467</v>
      </c>
      <c r="U99" s="59">
        <f>IF($A99&lt;=U$178,'MissFill 1'!T102,"")</f>
        <v>895</v>
      </c>
      <c r="V99" s="59">
        <f>IF($A99&lt;=V$178,'MissFill 1'!U102,"")</f>
        <v>966</v>
      </c>
      <c r="W99" s="59">
        <f>IF($A99&lt;=W$178,'MissFill 1'!V102,"")</f>
        <v>0</v>
      </c>
      <c r="X99" s="59">
        <f>IF($A99&lt;=X$178,'MissFill 1'!W102,"")</f>
        <v>4633</v>
      </c>
      <c r="Y99" s="59">
        <f>IF($A99&lt;=Y$178,'MissFill 1'!X102,"")</f>
        <v>38</v>
      </c>
      <c r="Z99" s="59">
        <f>IF($A99&lt;=Z$178,'MissFill 1'!Y102,"")</f>
        <v>1768</v>
      </c>
      <c r="AA99" s="59">
        <f>IF($A99&lt;=AA$178,'MissFill 1'!Z102,"")</f>
        <v>2695</v>
      </c>
      <c r="AB99" s="59">
        <f>IF($A99&lt;=AB$178,'MissFill 1'!AA102,"")</f>
        <v>37</v>
      </c>
      <c r="AC99" s="59">
        <f>IF($A99&lt;=AC$178,'MissFill 1'!AB102,"")</f>
        <v>512</v>
      </c>
      <c r="AD99" s="59">
        <f>IF($A99&lt;=AD$178,'MissFill 1'!AC102,"")</f>
        <v>639</v>
      </c>
      <c r="AE99" s="59">
        <f>IF($A99&lt;=AE$178,'MissFill 1'!AD102,"")</f>
        <v>365</v>
      </c>
      <c r="AF99" s="59">
        <f>IF($A99&lt;=AF$178,'MissFill 1'!AE102,"")</f>
        <v>0</v>
      </c>
      <c r="AG99" s="59">
        <f>IF($A99&lt;=AG$178,'MissFill 1'!AF102,"")</f>
        <v>1297</v>
      </c>
      <c r="AH99" s="59">
        <f>IF($A99&lt;=AH$178,'MissFill 1'!AG102,"")</f>
        <v>502</v>
      </c>
      <c r="AI99" s="59">
        <f>IF($A99&lt;=AI$178,'MissFill 1'!AH102,"")</f>
        <v>9</v>
      </c>
      <c r="AJ99" s="59">
        <f>IF($A99&lt;=AJ$178,'MissFill 1'!AI102,"")</f>
        <v>573</v>
      </c>
      <c r="AK99" s="59">
        <f>IF($A99&lt;=AK$178,'MissFill 1'!AJ102,"")</f>
        <v>641</v>
      </c>
      <c r="AL99" s="59">
        <f>IF($A99&lt;=AL$178,'MissFill 1'!AK102,"")</f>
        <v>943</v>
      </c>
      <c r="AM99" s="59">
        <f>IF($A99&lt;=AM$178,'MissFill 1'!AL102,"")</f>
        <v>784</v>
      </c>
      <c r="AN99" s="59">
        <f>IF($A99&lt;=AN$178,'MissFill 1'!AM102,"")</f>
        <v>475</v>
      </c>
      <c r="AO99" s="59">
        <f>IF($A99&lt;=AO$178,'MissFill 1'!AN102,"")</f>
        <v>2056</v>
      </c>
      <c r="AP99" s="59">
        <f>IF($A99&lt;=AP$178,'MissFill 1'!AO102,"")</f>
        <v>1374</v>
      </c>
      <c r="AQ99" s="59">
        <f>IF($A99&lt;=AQ$178,'MissFill 1'!AP102,"")</f>
        <v>572</v>
      </c>
      <c r="AR99" s="59">
        <f>IF($A99&lt;=AR$178,'MissFill 1'!AQ102,"")</f>
        <v>3588</v>
      </c>
      <c r="AS99" s="59">
        <f>IF($A99&lt;=AS$178,'MissFill 1'!AR102,"")</f>
        <v>3462</v>
      </c>
      <c r="AT99" s="59">
        <f>IF($A99&lt;=AT$178,'MissFill 1'!AS102,"")</f>
        <v>125</v>
      </c>
      <c r="AU99" s="59">
        <f>IF($A99&lt;=AU$178,'MissFill 1'!AT102,"")</f>
        <v>3113</v>
      </c>
      <c r="AV99" s="59">
        <f>IF($A99&lt;=AV$178,'MissFill 1'!AU102,"")</f>
        <v>613</v>
      </c>
      <c r="AW99" s="59">
        <f>IF($A99&lt;=AW$178,'MissFill 1'!AV102,"")</f>
        <v>428</v>
      </c>
      <c r="AX99" s="59">
        <f>IF($A99&lt;=AX$178,'MissFill 1'!AW102,"")</f>
        <v>13</v>
      </c>
    </row>
    <row r="100" spans="1:50" x14ac:dyDescent="0.25">
      <c r="A100" s="41">
        <v>44445</v>
      </c>
      <c r="B100" s="52">
        <v>249</v>
      </c>
      <c r="C100" s="59">
        <f>IF($A100&lt;=C$178,'MissFill 1'!B103,"")</f>
        <v>455</v>
      </c>
      <c r="D100" s="59">
        <f>IF($A100&lt;=D$178,'MissFill 1'!C103,"")</f>
        <v>54</v>
      </c>
      <c r="E100" s="59">
        <f>IF($A100&lt;=E$178,'MissFill 1'!D103,"")</f>
        <v>173</v>
      </c>
      <c r="F100" s="59">
        <f>IF($A100&lt;=F$178,'MissFill 1'!E103,"")</f>
        <v>339</v>
      </c>
      <c r="G100" s="59">
        <f>IF($A100&lt;=G$178,'MissFill 1'!F103,"")</f>
        <v>1325</v>
      </c>
      <c r="H100" s="59">
        <f>IF($A100&lt;=H$178,'MissFill 1'!G103,"")</f>
        <v>3800</v>
      </c>
      <c r="I100" s="59">
        <f>IF($A100&lt;=I$178,'MissFill 1'!H103,"")</f>
        <v>1022</v>
      </c>
      <c r="J100" s="59">
        <f>IF($A100&lt;=J$178,'MissFill 1'!I103,"")</f>
        <v>691</v>
      </c>
      <c r="K100" s="59">
        <f>IF($A100&lt;=K$178,'MissFill 1'!J103,"")</f>
        <v>222</v>
      </c>
      <c r="L100" s="59">
        <f>IF($A100&lt;=L$178,'MissFill 1'!K103,"")</f>
        <v>2795</v>
      </c>
      <c r="M100" s="59">
        <f>IF($A100&lt;=M$178,'MissFill 1'!L103,"")</f>
        <v>150</v>
      </c>
      <c r="N100" s="59">
        <f>IF($A100&lt;=N$178,'MissFill 1'!M103,"")</f>
        <v>1020</v>
      </c>
      <c r="O100" s="59">
        <f>IF($A100&lt;=O$178,'MissFill 1'!N103,"")</f>
        <v>1522</v>
      </c>
      <c r="P100" s="59">
        <f>IF($A100&lt;=P$178,'MissFill 1'!O103,"")</f>
        <v>3585</v>
      </c>
      <c r="Q100" s="59">
        <f>IF($A100&lt;=Q$178,'MissFill 1'!P103,"")</f>
        <v>423</v>
      </c>
      <c r="R100" s="59">
        <f>IF($A100&lt;=R$178,'MissFill 1'!Q103,"")</f>
        <v>434</v>
      </c>
      <c r="S100" s="59">
        <f>IF($A100&lt;=S$178,'MissFill 1'!R103,"")</f>
        <v>26</v>
      </c>
      <c r="T100" s="59">
        <f>IF($A100&lt;=T$178,'MissFill 1'!S103,"")</f>
        <v>3796</v>
      </c>
      <c r="U100" s="59">
        <f>IF($A100&lt;=U$178,'MissFill 1'!T103,"")</f>
        <v>763</v>
      </c>
      <c r="V100" s="59">
        <f>IF($A100&lt;=V$178,'MissFill 1'!U103,"")</f>
        <v>0</v>
      </c>
      <c r="W100" s="59">
        <f>IF($A100&lt;=W$178,'MissFill 1'!V103,"")</f>
        <v>0</v>
      </c>
      <c r="X100" s="59">
        <f>IF($A100&lt;=X$178,'MissFill 1'!W103,"")</f>
        <v>3902</v>
      </c>
      <c r="Y100" s="59">
        <f>IF($A100&lt;=Y$178,'MissFill 1'!X103,"")</f>
        <v>0</v>
      </c>
      <c r="Z100" s="59">
        <f>IF($A100&lt;=Z$178,'MissFill 1'!Y103,"")</f>
        <v>3828</v>
      </c>
      <c r="AA100" s="59">
        <f>IF($A100&lt;=AA$178,'MissFill 1'!Z103,"")</f>
        <v>873</v>
      </c>
      <c r="AB100" s="59">
        <f>IF($A100&lt;=AB$178,'MissFill 1'!AA103,"")</f>
        <v>60</v>
      </c>
      <c r="AC100" s="59">
        <f>IF($A100&lt;=AC$178,'MissFill 1'!AB103,"")</f>
        <v>58</v>
      </c>
      <c r="AD100" s="59">
        <f>IF($A100&lt;=AD$178,'MissFill 1'!AC103,"")</f>
        <v>349</v>
      </c>
      <c r="AE100" s="59">
        <f>IF($A100&lt;=AE$178,'MissFill 1'!AD103,"")</f>
        <v>1296</v>
      </c>
      <c r="AF100" s="59">
        <f>IF($A100&lt;=AF$178,'MissFill 1'!AE103,"")</f>
        <v>121</v>
      </c>
      <c r="AG100" s="59">
        <f>IF($A100&lt;=AG$178,'MissFill 1'!AF103,"")</f>
        <v>1821</v>
      </c>
      <c r="AH100" s="59">
        <f>IF($A100&lt;=AH$178,'MissFill 1'!AG103,"")</f>
        <v>148</v>
      </c>
      <c r="AI100" s="59">
        <f>IF($A100&lt;=AI$178,'MissFill 1'!AH103,"")</f>
        <v>150</v>
      </c>
      <c r="AJ100" s="59">
        <f>IF($A100&lt;=AJ$178,'MissFill 1'!AI103,"")</f>
        <v>178</v>
      </c>
      <c r="AK100" s="59">
        <f>IF($A100&lt;=AK$178,'MissFill 1'!AJ103,"")</f>
        <v>1712</v>
      </c>
      <c r="AL100" s="59">
        <f>IF($A100&lt;=AL$178,'MissFill 1'!AK103,"")</f>
        <v>1911</v>
      </c>
      <c r="AM100" s="59">
        <f>IF($A100&lt;=AM$178,'MissFill 1'!AL103,"")</f>
        <v>287</v>
      </c>
      <c r="AN100" s="59">
        <f>IF($A100&lt;=AN$178,'MissFill 1'!AM103,"")</f>
        <v>19</v>
      </c>
      <c r="AO100" s="59">
        <f>IF($A100&lt;=AO$178,'MissFill 1'!AN103,"")</f>
        <v>1721</v>
      </c>
      <c r="AP100" s="59">
        <f>IF($A100&lt;=AP$178,'MissFill 1'!AO103,"")</f>
        <v>1951</v>
      </c>
      <c r="AQ100" s="59">
        <f>IF($A100&lt;=AQ$178,'MissFill 1'!AP103,"")</f>
        <v>87</v>
      </c>
      <c r="AR100" s="59">
        <f>IF($A100&lt;=AR$178,'MissFill 1'!AQ103,"")</f>
        <v>2741</v>
      </c>
      <c r="AS100" s="59">
        <f>IF($A100&lt;=AS$178,'MissFill 1'!AR103,"")</f>
        <v>2160</v>
      </c>
      <c r="AT100" s="59">
        <f>IF($A100&lt;=AT$178,'MissFill 1'!AS103,"")</f>
        <v>31</v>
      </c>
      <c r="AU100" s="59">
        <f>IF($A100&lt;=AU$178,'MissFill 1'!AT103,"")</f>
        <v>1971</v>
      </c>
      <c r="AV100" s="59">
        <f>IF($A100&lt;=AV$178,'MissFill 1'!AU103,"")</f>
        <v>817</v>
      </c>
      <c r="AW100" s="59">
        <f>IF($A100&lt;=AW$178,'MissFill 1'!AV103,"")</f>
        <v>41</v>
      </c>
      <c r="AX100" s="59">
        <f>IF($A100&lt;=AX$178,'MissFill 1'!AW103,"")</f>
        <v>174</v>
      </c>
    </row>
    <row r="101" spans="1:50" x14ac:dyDescent="0.25">
      <c r="A101" s="41">
        <v>44446</v>
      </c>
      <c r="B101" s="52">
        <v>250</v>
      </c>
      <c r="C101" s="59">
        <f>IF($A101&lt;=C$178,'MissFill 1'!B104,"")</f>
        <v>59</v>
      </c>
      <c r="D101" s="59">
        <f>IF($A101&lt;=D$178,'MissFill 1'!C104,"")</f>
        <v>7065</v>
      </c>
      <c r="E101" s="59">
        <f>IF($A101&lt;=E$178,'MissFill 1'!D104,"")</f>
        <v>337</v>
      </c>
      <c r="F101" s="59">
        <f>IF($A101&lt;=F$178,'MissFill 1'!E104,"")</f>
        <v>34</v>
      </c>
      <c r="G101" s="59">
        <f>IF($A101&lt;=G$178,'MissFill 1'!F104,"")</f>
        <v>214</v>
      </c>
      <c r="H101" s="59">
        <f>IF($A101&lt;=H$178,'MissFill 1'!G104,"")</f>
        <v>4267</v>
      </c>
      <c r="I101" s="59">
        <f>IF($A101&lt;=I$178,'MissFill 1'!H104,"")</f>
        <v>18</v>
      </c>
      <c r="J101" s="59">
        <f>IF($A101&lt;=J$178,'MissFill 1'!I104,"")</f>
        <v>870</v>
      </c>
      <c r="K101" s="59">
        <f>IF($A101&lt;=K$178,'MissFill 1'!J104,"")</f>
        <v>188</v>
      </c>
      <c r="L101" s="59">
        <f>IF($A101&lt;=L$178,'MissFill 1'!K104,"")</f>
        <v>6604</v>
      </c>
      <c r="M101" s="59">
        <f>IF($A101&lt;=M$178,'MissFill 1'!L104,"")</f>
        <v>150</v>
      </c>
      <c r="N101" s="59">
        <f>IF($A101&lt;=N$178,'MissFill 1'!M104,"")</f>
        <v>0</v>
      </c>
      <c r="O101" s="59">
        <f>IF($A101&lt;=O$178,'MissFill 1'!N104,"")</f>
        <v>3243</v>
      </c>
      <c r="P101" s="59">
        <f>IF($A101&lt;=P$178,'MissFill 1'!O104,"")</f>
        <v>1764</v>
      </c>
      <c r="Q101" s="59">
        <f>IF($A101&lt;=Q$178,'MissFill 1'!P104,"")</f>
        <v>240</v>
      </c>
      <c r="R101" s="59">
        <f>IF($A101&lt;=R$178,'MissFill 1'!Q104,"")</f>
        <v>348</v>
      </c>
      <c r="S101" s="59">
        <f>IF($A101&lt;=S$178,'MissFill 1'!R104,"")</f>
        <v>0</v>
      </c>
      <c r="T101" s="59">
        <f>IF($A101&lt;=T$178,'MissFill 1'!S104,"")</f>
        <v>162</v>
      </c>
      <c r="U101" s="59">
        <f>IF($A101&lt;=U$178,'MissFill 1'!T104,"")</f>
        <v>183</v>
      </c>
      <c r="V101" s="59">
        <f>IF($A101&lt;=V$178,'MissFill 1'!U104,"")</f>
        <v>60</v>
      </c>
      <c r="W101" s="59">
        <f>IF($A101&lt;=W$178,'MissFill 1'!V104,"")</f>
        <v>88</v>
      </c>
      <c r="X101" s="59">
        <f>IF($A101&lt;=X$178,'MissFill 1'!W104,"")</f>
        <v>920</v>
      </c>
      <c r="Y101" s="59">
        <f>IF($A101&lt;=Y$178,'MissFill 1'!X104,"")</f>
        <v>0</v>
      </c>
      <c r="Z101" s="59">
        <f>IF($A101&lt;=Z$178,'MissFill 1'!Y104,"")</f>
        <v>468</v>
      </c>
      <c r="AA101" s="59">
        <f>IF($A101&lt;=AA$178,'MissFill 1'!Z104,"")</f>
        <v>5</v>
      </c>
      <c r="AB101" s="59">
        <f>IF($A101&lt;=AB$178,'MissFill 1'!AA104,"")</f>
        <v>112</v>
      </c>
      <c r="AC101" s="59">
        <f>IF($A101&lt;=AC$178,'MissFill 1'!AB104,"")</f>
        <v>705</v>
      </c>
      <c r="AD101" s="59">
        <f>IF($A101&lt;=AD$178,'MissFill 1'!AC104,"")</f>
        <v>28</v>
      </c>
      <c r="AE101" s="59">
        <f>IF($A101&lt;=AE$178,'MissFill 1'!AD104,"")</f>
        <v>273</v>
      </c>
      <c r="AF101" s="59">
        <f>IF($A101&lt;=AF$178,'MissFill 1'!AE104,"")</f>
        <v>0</v>
      </c>
      <c r="AG101" s="59">
        <f>IF($A101&lt;=AG$178,'MissFill 1'!AF104,"")</f>
        <v>622</v>
      </c>
      <c r="AH101" s="59">
        <f>IF($A101&lt;=AH$178,'MissFill 1'!AG104,"")</f>
        <v>0</v>
      </c>
      <c r="AI101" s="59">
        <f>IF($A101&lt;=AI$178,'MissFill 1'!AH104,"")</f>
        <v>129</v>
      </c>
      <c r="AJ101" s="59">
        <f>IF($A101&lt;=AJ$178,'MissFill 1'!AI104,"")</f>
        <v>152</v>
      </c>
      <c r="AK101" s="59">
        <f>IF($A101&lt;=AK$178,'MissFill 1'!AJ104,"")</f>
        <v>1302</v>
      </c>
      <c r="AL101" s="59">
        <f>IF($A101&lt;=AL$178,'MissFill 1'!AK104,"")</f>
        <v>2102</v>
      </c>
      <c r="AM101" s="59">
        <f>IF($A101&lt;=AM$178,'MissFill 1'!AL104,"")</f>
        <v>168</v>
      </c>
      <c r="AN101" s="59">
        <f>IF($A101&lt;=AN$178,'MissFill 1'!AM104,"")</f>
        <v>128</v>
      </c>
      <c r="AO101" s="59">
        <f>IF($A101&lt;=AO$178,'MissFill 1'!AN104,"")</f>
        <v>1430</v>
      </c>
      <c r="AP101" s="59">
        <f>IF($A101&lt;=AP$178,'MissFill 1'!AO104,"")</f>
        <v>1235</v>
      </c>
      <c r="AQ101" s="59">
        <f>IF($A101&lt;=AQ$178,'MissFill 1'!AP104,"")</f>
        <v>540</v>
      </c>
      <c r="AR101" s="59">
        <f>IF($A101&lt;=AR$178,'MissFill 1'!AQ104,"")</f>
        <v>2172</v>
      </c>
      <c r="AS101" s="59">
        <f>IF($A101&lt;=AS$178,'MissFill 1'!AR104,"")</f>
        <v>2200</v>
      </c>
      <c r="AT101" s="59">
        <f>IF($A101&lt;=AT$178,'MissFill 1'!AS104,"")</f>
        <v>-1</v>
      </c>
      <c r="AU101" s="59">
        <f>IF($A101&lt;=AU$178,'MissFill 1'!AT104,"")</f>
        <v>1078</v>
      </c>
      <c r="AV101" s="59">
        <f>IF($A101&lt;=AV$178,'MissFill 1'!AU104,"")</f>
        <v>1685</v>
      </c>
      <c r="AW101" s="59">
        <f>IF($A101&lt;=AW$178,'MissFill 1'!AV104,"")</f>
        <v>1769</v>
      </c>
      <c r="AX101" s="59">
        <f>IF($A101&lt;=AX$178,'MissFill 1'!AW104,"")</f>
        <v>638</v>
      </c>
    </row>
    <row r="102" spans="1:50" x14ac:dyDescent="0.25">
      <c r="A102" s="41">
        <v>44447</v>
      </c>
      <c r="B102" s="52">
        <v>251</v>
      </c>
      <c r="C102" s="59">
        <f>IF($A102&lt;=C$178,'MissFill 1'!B105,"")</f>
        <v>5</v>
      </c>
      <c r="D102" s="59">
        <f>IF($A102&lt;=D$178,'MissFill 1'!C105,"")</f>
        <v>2</v>
      </c>
      <c r="E102" s="59">
        <f>IF($A102&lt;=E$178,'MissFill 1'!D105,"")</f>
        <v>9</v>
      </c>
      <c r="F102" s="59">
        <f>IF($A102&lt;=F$178,'MissFill 1'!E105,"")</f>
        <v>6103</v>
      </c>
      <c r="G102" s="59">
        <f>IF($A102&lt;=G$178,'MissFill 1'!F105,"")</f>
        <v>137</v>
      </c>
      <c r="H102" s="59">
        <f>IF($A102&lt;=H$178,'MissFill 1'!G105,"")</f>
        <v>2656</v>
      </c>
      <c r="I102" s="59">
        <f>IF($A102&lt;=I$178,'MissFill 1'!H105,"")</f>
        <v>0</v>
      </c>
      <c r="J102" s="59">
        <f>IF($A102&lt;=J$178,'MissFill 1'!I105,"")</f>
        <v>20</v>
      </c>
      <c r="K102" s="59">
        <f>IF($A102&lt;=K$178,'MissFill 1'!J105,"")</f>
        <v>369</v>
      </c>
      <c r="L102" s="59">
        <f>IF($A102&lt;=L$178,'MissFill 1'!K105,"")</f>
        <v>3019</v>
      </c>
      <c r="M102" s="59">
        <f>IF($A102&lt;=M$178,'MissFill 1'!L105,"")</f>
        <v>150</v>
      </c>
      <c r="N102" s="59">
        <f>IF($A102&lt;=N$178,'MissFill 1'!M105,"")</f>
        <v>2</v>
      </c>
      <c r="O102" s="59">
        <f>IF($A102&lt;=O$178,'MissFill 1'!N105,"")</f>
        <v>475</v>
      </c>
      <c r="P102" s="59">
        <f>IF($A102&lt;=P$178,'MissFill 1'!O105,"")</f>
        <v>3018</v>
      </c>
      <c r="Q102" s="59">
        <f>IF($A102&lt;=Q$178,'MissFill 1'!P105,"")</f>
        <v>1603</v>
      </c>
      <c r="R102" s="59">
        <f>IF($A102&lt;=R$178,'MissFill 1'!Q105,"")</f>
        <v>1108</v>
      </c>
      <c r="S102" s="59">
        <f>IF($A102&lt;=S$178,'MissFill 1'!R105,"")</f>
        <v>0</v>
      </c>
      <c r="T102" s="59">
        <f>IF($A102&lt;=T$178,'MissFill 1'!S105,"")</f>
        <v>1129</v>
      </c>
      <c r="U102" s="59">
        <f>IF($A102&lt;=U$178,'MissFill 1'!T105,"")</f>
        <v>0</v>
      </c>
      <c r="V102" s="59">
        <f>IF($A102&lt;=V$178,'MissFill 1'!U105,"")</f>
        <v>19</v>
      </c>
      <c r="W102" s="59">
        <f>IF($A102&lt;=W$178,'MissFill 1'!V105,"")</f>
        <v>0</v>
      </c>
      <c r="X102" s="59">
        <f>IF($A102&lt;=X$178,'MissFill 1'!W105,"")</f>
        <v>810</v>
      </c>
      <c r="Y102" s="59">
        <f>IF($A102&lt;=Y$178,'MissFill 1'!X105,"")</f>
        <v>0</v>
      </c>
      <c r="Z102" s="59">
        <f>IF($A102&lt;=Z$178,'MissFill 1'!Y105,"")</f>
        <v>5024</v>
      </c>
      <c r="AA102" s="59">
        <f>IF($A102&lt;=AA$178,'MissFill 1'!Z105,"")</f>
        <v>14</v>
      </c>
      <c r="AB102" s="59">
        <f>IF($A102&lt;=AB$178,'MissFill 1'!AA105,"")</f>
        <v>1938</v>
      </c>
      <c r="AC102" s="59">
        <f>IF($A102&lt;=AC$178,'MissFill 1'!AB105,"")</f>
        <v>73</v>
      </c>
      <c r="AD102" s="59">
        <f>IF($A102&lt;=AD$178,'MissFill 1'!AC105,"")</f>
        <v>220</v>
      </c>
      <c r="AE102" s="59">
        <f>IF($A102&lt;=AE$178,'MissFill 1'!AD105,"")</f>
        <v>148</v>
      </c>
      <c r="AF102" s="59">
        <f>IF($A102&lt;=AF$178,'MissFill 1'!AE105,"")</f>
        <v>39</v>
      </c>
      <c r="AG102" s="59">
        <f>IF($A102&lt;=AG$178,'MissFill 1'!AF105,"")</f>
        <v>2704</v>
      </c>
      <c r="AH102" s="59">
        <f>IF($A102&lt;=AH$178,'MissFill 1'!AG105,"")</f>
        <v>380</v>
      </c>
      <c r="AI102" s="59">
        <f>IF($A102&lt;=AI$178,'MissFill 1'!AH105,"")</f>
        <v>381</v>
      </c>
      <c r="AJ102" s="59">
        <f>IF($A102&lt;=AJ$178,'MissFill 1'!AI105,"")</f>
        <v>156</v>
      </c>
      <c r="AK102" s="59">
        <f>IF($A102&lt;=AK$178,'MissFill 1'!AJ105,"")</f>
        <v>1033</v>
      </c>
      <c r="AL102" s="59">
        <f>IF($A102&lt;=AL$178,'MissFill 1'!AK105,"")</f>
        <v>1859</v>
      </c>
      <c r="AM102" s="59">
        <f>IF($A102&lt;=AM$178,'MissFill 1'!AL105,"")</f>
        <v>372</v>
      </c>
      <c r="AN102" s="59">
        <f>IF($A102&lt;=AN$178,'MissFill 1'!AM105,"")</f>
        <v>8</v>
      </c>
      <c r="AO102" s="59">
        <f>IF($A102&lt;=AO$178,'MissFill 1'!AN105,"")</f>
        <v>887</v>
      </c>
      <c r="AP102" s="59">
        <f>IF($A102&lt;=AP$178,'MissFill 1'!AO105,"")</f>
        <v>306</v>
      </c>
      <c r="AQ102" s="59">
        <f>IF($A102&lt;=AQ$178,'MissFill 1'!AP105,"")</f>
        <v>546</v>
      </c>
      <c r="AR102" s="59">
        <f>IF($A102&lt;=AR$178,'MissFill 1'!AQ105,"")</f>
        <v>2125</v>
      </c>
      <c r="AS102" s="59">
        <f>IF($A102&lt;=AS$178,'MissFill 1'!AR105,"")</f>
        <v>1436</v>
      </c>
      <c r="AT102" s="59">
        <f>IF($A102&lt;=AT$178,'MissFill 1'!AS105,"")</f>
        <v>529</v>
      </c>
      <c r="AU102" s="59">
        <f>IF($A102&lt;=AU$178,'MissFill 1'!AT105,"")</f>
        <v>2838</v>
      </c>
      <c r="AV102" s="59">
        <f>IF($A102&lt;=AV$178,'MissFill 1'!AU105,"")</f>
        <v>1150</v>
      </c>
      <c r="AW102" s="59">
        <f>IF($A102&lt;=AW$178,'MissFill 1'!AV105,"")</f>
        <v>728</v>
      </c>
      <c r="AX102" s="59">
        <f>IF($A102&lt;=AX$178,'MissFill 1'!AW105,"")</f>
        <v>803</v>
      </c>
    </row>
    <row r="103" spans="1:50" x14ac:dyDescent="0.25">
      <c r="A103" s="41">
        <v>44448</v>
      </c>
      <c r="B103" s="52">
        <v>252</v>
      </c>
      <c r="C103" s="59">
        <f>IF($A103&lt;=C$178,'MissFill 1'!B106,"")</f>
        <v>48</v>
      </c>
      <c r="D103" s="59">
        <f>IF($A103&lt;=D$178,'MissFill 1'!C106,"")</f>
        <v>1089</v>
      </c>
      <c r="E103" s="59">
        <f>IF($A103&lt;=E$178,'MissFill 1'!D106,"")</f>
        <v>474</v>
      </c>
      <c r="F103" s="59">
        <f>IF($A103&lt;=F$178,'MissFill 1'!E106,"")</f>
        <v>2091</v>
      </c>
      <c r="G103" s="59">
        <f>IF($A103&lt;=G$178,'MissFill 1'!F106,"")</f>
        <v>5</v>
      </c>
      <c r="H103" s="59">
        <f>IF($A103&lt;=H$178,'MissFill 1'!G106,"")</f>
        <v>740</v>
      </c>
      <c r="I103" s="59">
        <f>IF($A103&lt;=I$178,'MissFill 1'!H106,"")</f>
        <v>0</v>
      </c>
      <c r="J103" s="59">
        <f>IF($A103&lt;=J$178,'MissFill 1'!I106,"")</f>
        <v>343</v>
      </c>
      <c r="K103" s="59">
        <f>IF($A103&lt;=K$178,'MissFill 1'!J106,"")</f>
        <v>268</v>
      </c>
      <c r="L103" s="59">
        <f>IF($A103&lt;=L$178,'MissFill 1'!K106,"")</f>
        <v>6189</v>
      </c>
      <c r="M103" s="59">
        <f>IF($A103&lt;=M$178,'MissFill 1'!L106,"")</f>
        <v>150</v>
      </c>
      <c r="N103" s="59">
        <f>IF($A103&lt;=N$178,'MissFill 1'!M106,"")</f>
        <v>0</v>
      </c>
      <c r="O103" s="59">
        <f>IF($A103&lt;=O$178,'MissFill 1'!N106,"")</f>
        <v>3541</v>
      </c>
      <c r="P103" s="59">
        <f>IF($A103&lt;=P$178,'MissFill 1'!O106,"")</f>
        <v>1838</v>
      </c>
      <c r="Q103" s="59">
        <f>IF($A103&lt;=Q$178,'MissFill 1'!P106,"")</f>
        <v>668</v>
      </c>
      <c r="R103" s="59">
        <f>IF($A103&lt;=R$178,'MissFill 1'!Q106,"")</f>
        <v>390</v>
      </c>
      <c r="S103" s="59">
        <f>IF($A103&lt;=S$178,'MissFill 1'!R106,"")</f>
        <v>0</v>
      </c>
      <c r="T103" s="59">
        <f>IF($A103&lt;=T$178,'MissFill 1'!S106,"")</f>
        <v>1459</v>
      </c>
      <c r="U103" s="59">
        <f>IF($A103&lt;=U$178,'MissFill 1'!T106,"")</f>
        <v>0</v>
      </c>
      <c r="V103" s="59">
        <f>IF($A103&lt;=V$178,'MissFill 1'!U106,"")</f>
        <v>0</v>
      </c>
      <c r="W103" s="59">
        <f>IF($A103&lt;=W$178,'MissFill 1'!V106,"")</f>
        <v>0</v>
      </c>
      <c r="X103" s="59">
        <f>IF($A103&lt;=X$178,'MissFill 1'!W106,"")</f>
        <v>18</v>
      </c>
      <c r="Y103" s="59">
        <f>IF($A103&lt;=Y$178,'MissFill 1'!X106,"")</f>
        <v>0</v>
      </c>
      <c r="Z103" s="59">
        <f>IF($A103&lt;=Z$178,'MissFill 1'!Y106,"")</f>
        <v>3306</v>
      </c>
      <c r="AA103" s="59">
        <f>IF($A103&lt;=AA$178,'MissFill 1'!Z106,"")</f>
        <v>0</v>
      </c>
      <c r="AB103" s="59">
        <f>IF($A103&lt;=AB$178,'MissFill 1'!AA106,"")</f>
        <v>542</v>
      </c>
      <c r="AC103" s="59">
        <f>IF($A103&lt;=AC$178,'MissFill 1'!AB106,"")</f>
        <v>1324</v>
      </c>
      <c r="AD103" s="59">
        <f>IF($A103&lt;=AD$178,'MissFill 1'!AC106,"")</f>
        <v>469</v>
      </c>
      <c r="AE103" s="59">
        <f>IF($A103&lt;=AE$178,'MissFill 1'!AD106,"")</f>
        <v>415</v>
      </c>
      <c r="AF103" s="59">
        <f>IF($A103&lt;=AF$178,'MissFill 1'!AE106,"")</f>
        <v>33</v>
      </c>
      <c r="AG103" s="59">
        <f>IF($A103&lt;=AG$178,'MissFill 1'!AF106,"")</f>
        <v>1965</v>
      </c>
      <c r="AH103" s="59">
        <f>IF($A103&lt;=AH$178,'MissFill 1'!AG106,"")</f>
        <v>10</v>
      </c>
      <c r="AI103" s="59">
        <f>IF($A103&lt;=AI$178,'MissFill 1'!AH106,"")</f>
        <v>204</v>
      </c>
      <c r="AJ103" s="59">
        <f>IF($A103&lt;=AJ$178,'MissFill 1'!AI106,"")</f>
        <v>497</v>
      </c>
      <c r="AK103" s="59">
        <f>IF($A103&lt;=AK$178,'MissFill 1'!AJ106,"")</f>
        <v>812</v>
      </c>
      <c r="AL103" s="59">
        <f>IF($A103&lt;=AL$178,'MissFill 1'!AK106,"")</f>
        <v>2146</v>
      </c>
      <c r="AM103" s="59">
        <f>IF($A103&lt;=AM$178,'MissFill 1'!AL106,"")</f>
        <v>254</v>
      </c>
      <c r="AN103" s="59">
        <f>IF($A103&lt;=AN$178,'MissFill 1'!AM106,"")</f>
        <v>2</v>
      </c>
      <c r="AO103" s="59">
        <f>IF($A103&lt;=AO$178,'MissFill 1'!AN106,"")</f>
        <v>1460</v>
      </c>
      <c r="AP103" s="59">
        <f>IF($A103&lt;=AP$178,'MissFill 1'!AO106,"")</f>
        <v>666</v>
      </c>
      <c r="AQ103" s="59">
        <f>IF($A103&lt;=AQ$178,'MissFill 1'!AP106,"")</f>
        <v>84</v>
      </c>
      <c r="AR103" s="59">
        <f>IF($A103&lt;=AR$178,'MissFill 1'!AQ106,"")</f>
        <v>1565</v>
      </c>
      <c r="AS103" s="59">
        <f>IF($A103&lt;=AS$178,'MissFill 1'!AR106,"")</f>
        <v>1141</v>
      </c>
      <c r="AT103" s="59">
        <f>IF($A103&lt;=AT$178,'MissFill 1'!AS106,"")</f>
        <v>310</v>
      </c>
      <c r="AU103" s="59">
        <f>IF($A103&lt;=AU$178,'MissFill 1'!AT106,"")</f>
        <v>1216</v>
      </c>
      <c r="AV103" s="59">
        <f>IF($A103&lt;=AV$178,'MissFill 1'!AU106,"")</f>
        <v>859</v>
      </c>
      <c r="AW103" s="59">
        <f>IF($A103&lt;=AW$178,'MissFill 1'!AV106,"")</f>
        <v>1368</v>
      </c>
      <c r="AX103" s="59">
        <f>IF($A103&lt;=AX$178,'MissFill 1'!AW106,"")</f>
        <v>1269</v>
      </c>
    </row>
    <row r="104" spans="1:50" x14ac:dyDescent="0.25">
      <c r="A104" s="41">
        <v>44449</v>
      </c>
      <c r="B104" s="52">
        <v>253</v>
      </c>
      <c r="C104" s="59">
        <f>IF($A104&lt;=C$178,'MissFill 1'!B107,"")</f>
        <v>176</v>
      </c>
      <c r="D104" s="59">
        <f>IF($A104&lt;=D$178,'MissFill 1'!C107,"")</f>
        <v>10</v>
      </c>
      <c r="E104" s="59">
        <f>IF($A104&lt;=E$178,'MissFill 1'!D107,"")</f>
        <v>683</v>
      </c>
      <c r="F104" s="59">
        <f>IF($A104&lt;=F$178,'MissFill 1'!E107,"")</f>
        <v>4144</v>
      </c>
      <c r="G104" s="59">
        <f>IF($A104&lt;=G$178,'MissFill 1'!F107,"")</f>
        <v>4</v>
      </c>
      <c r="H104" s="59">
        <f>IF($A104&lt;=H$178,'MissFill 1'!G107,"")</f>
        <v>600</v>
      </c>
      <c r="I104" s="59">
        <f>IF($A104&lt;=I$178,'MissFill 1'!H107,"")</f>
        <v>0</v>
      </c>
      <c r="J104" s="59">
        <f>IF($A104&lt;=J$178,'MissFill 1'!I107,"")</f>
        <v>1962</v>
      </c>
      <c r="K104" s="59">
        <f>IF($A104&lt;=K$178,'MissFill 1'!J107,"")</f>
        <v>4109</v>
      </c>
      <c r="L104" s="59">
        <f>IF($A104&lt;=L$178,'MissFill 1'!K107,"")</f>
        <v>5830</v>
      </c>
      <c r="M104" s="59">
        <f>IF($A104&lt;=M$178,'MissFill 1'!L107,"")</f>
        <v>150</v>
      </c>
      <c r="N104" s="59">
        <f>IF($A104&lt;=N$178,'MissFill 1'!M107,"")</f>
        <v>1</v>
      </c>
      <c r="O104" s="59">
        <f>IF($A104&lt;=O$178,'MissFill 1'!N107,"")</f>
        <v>53</v>
      </c>
      <c r="P104" s="59">
        <f>IF($A104&lt;=P$178,'MissFill 1'!O107,"")</f>
        <v>1619</v>
      </c>
      <c r="Q104" s="59">
        <f>IF($A104&lt;=Q$178,'MissFill 1'!P107,"")</f>
        <v>0</v>
      </c>
      <c r="R104" s="59">
        <f>IF($A104&lt;=R$178,'MissFill 1'!Q107,"")</f>
        <v>1252</v>
      </c>
      <c r="S104" s="59">
        <f>IF($A104&lt;=S$178,'MissFill 1'!R107,"")</f>
        <v>0</v>
      </c>
      <c r="T104" s="59">
        <f>IF($A104&lt;=T$178,'MissFill 1'!S107,"")</f>
        <v>106</v>
      </c>
      <c r="U104" s="59">
        <f>IF($A104&lt;=U$178,'MissFill 1'!T107,"")</f>
        <v>0</v>
      </c>
      <c r="V104" s="59">
        <f>IF($A104&lt;=V$178,'MissFill 1'!U107,"")</f>
        <v>135</v>
      </c>
      <c r="W104" s="59">
        <f>IF($A104&lt;=W$178,'MissFill 1'!V107,"")</f>
        <v>0</v>
      </c>
      <c r="X104" s="59">
        <f>IF($A104&lt;=X$178,'MissFill 1'!W107,"")</f>
        <v>46</v>
      </c>
      <c r="Y104" s="59">
        <f>IF($A104&lt;=Y$178,'MissFill 1'!X107,"")</f>
        <v>349</v>
      </c>
      <c r="Z104" s="59">
        <f>IF($A104&lt;=Z$178,'MissFill 1'!Y107,"")</f>
        <v>3121</v>
      </c>
      <c r="AA104" s="59">
        <f>IF($A104&lt;=AA$178,'MissFill 1'!Z107,"")</f>
        <v>0</v>
      </c>
      <c r="AB104" s="59">
        <f>IF($A104&lt;=AB$178,'MissFill 1'!AA107,"")</f>
        <v>583</v>
      </c>
      <c r="AC104" s="59">
        <f>IF($A104&lt;=AC$178,'MissFill 1'!AB107,"")</f>
        <v>179</v>
      </c>
      <c r="AD104" s="59">
        <f>IF($A104&lt;=AD$178,'MissFill 1'!AC107,"")</f>
        <v>1168</v>
      </c>
      <c r="AE104" s="59">
        <f>IF($A104&lt;=AE$178,'MissFill 1'!AD107,"")</f>
        <v>560</v>
      </c>
      <c r="AF104" s="59">
        <f>IF($A104&lt;=AF$178,'MissFill 1'!AE107,"")</f>
        <v>363</v>
      </c>
      <c r="AG104" s="59">
        <f>IF($A104&lt;=AG$178,'MissFill 1'!AF107,"")</f>
        <v>1426</v>
      </c>
      <c r="AH104" s="59">
        <f>IF($A104&lt;=AH$178,'MissFill 1'!AG107,"")</f>
        <v>188</v>
      </c>
      <c r="AI104" s="59">
        <f>IF($A104&lt;=AI$178,'MissFill 1'!AH107,"")</f>
        <v>633</v>
      </c>
      <c r="AJ104" s="59">
        <f>IF($A104&lt;=AJ$178,'MissFill 1'!AI107,"")</f>
        <v>307</v>
      </c>
      <c r="AK104" s="59">
        <f>IF($A104&lt;=AK$178,'MissFill 1'!AJ107,"")</f>
        <v>749</v>
      </c>
      <c r="AL104" s="59">
        <f>IF($A104&lt;=AL$178,'MissFill 1'!AK107,"")</f>
        <v>539</v>
      </c>
      <c r="AM104" s="59">
        <f>IF($A104&lt;=AM$178,'MissFill 1'!AL107,"")</f>
        <v>266</v>
      </c>
      <c r="AN104" s="59">
        <f>IF($A104&lt;=AN$178,'MissFill 1'!AM107,"")</f>
        <v>67</v>
      </c>
      <c r="AO104" s="59">
        <f>IF($A104&lt;=AO$178,'MissFill 1'!AN107,"")</f>
        <v>2422</v>
      </c>
      <c r="AP104" s="59">
        <f>IF($A104&lt;=AP$178,'MissFill 1'!AO107,"")</f>
        <v>952</v>
      </c>
      <c r="AQ104" s="59">
        <f>IF($A104&lt;=AQ$178,'MissFill 1'!AP107,"")</f>
        <v>456</v>
      </c>
      <c r="AR104" s="59">
        <f>IF($A104&lt;=AR$178,'MissFill 1'!AQ107,"")</f>
        <v>250</v>
      </c>
      <c r="AS104" s="59">
        <f>IF($A104&lt;=AS$178,'MissFill 1'!AR107,"")</f>
        <v>1253</v>
      </c>
      <c r="AT104" s="59">
        <f>IF($A104&lt;=AT$178,'MissFill 1'!AS107,"")</f>
        <v>482</v>
      </c>
      <c r="AU104" s="59">
        <f>IF($A104&lt;=AU$178,'MissFill 1'!AT107,"")</f>
        <v>2110</v>
      </c>
      <c r="AV104" s="59">
        <f>IF($A104&lt;=AV$178,'MissFill 1'!AU107,"")</f>
        <v>1229</v>
      </c>
      <c r="AW104" s="59">
        <f>IF($A104&lt;=AW$178,'MissFill 1'!AV107,"")</f>
        <v>419</v>
      </c>
      <c r="AX104" s="59">
        <f>IF($A104&lt;=AX$178,'MissFill 1'!AW107,"")</f>
        <v>1127</v>
      </c>
    </row>
    <row r="105" spans="1:50" x14ac:dyDescent="0.25">
      <c r="A105" s="41">
        <v>44450</v>
      </c>
      <c r="B105" s="52">
        <v>254</v>
      </c>
      <c r="C105" s="59">
        <f>IF($A105&lt;=C$178,'MissFill 1'!B108,"")</f>
        <v>151</v>
      </c>
      <c r="D105" s="59">
        <f>IF($A105&lt;=D$178,'MissFill 1'!C108,"")</f>
        <v>569</v>
      </c>
      <c r="E105" s="59">
        <f>IF($A105&lt;=E$178,'MissFill 1'!D108,"")</f>
        <v>4</v>
      </c>
      <c r="F105" s="59">
        <f>IF($A105&lt;=F$178,'MissFill 1'!E108,"")</f>
        <v>4667</v>
      </c>
      <c r="G105" s="59">
        <f>IF($A105&lt;=G$178,'MissFill 1'!F108,"")</f>
        <v>8</v>
      </c>
      <c r="H105" s="59">
        <f>IF($A105&lt;=H$178,'MissFill 1'!G108,"")</f>
        <v>2530</v>
      </c>
      <c r="I105" s="59">
        <f>IF($A105&lt;=I$178,'MissFill 1'!H108,"")</f>
        <v>0</v>
      </c>
      <c r="J105" s="59">
        <f>IF($A105&lt;=J$178,'MissFill 1'!I108,"")</f>
        <v>1633</v>
      </c>
      <c r="K105" s="59">
        <f>IF($A105&lt;=K$178,'MissFill 1'!J108,"")</f>
        <v>9113</v>
      </c>
      <c r="L105" s="59">
        <f>IF($A105&lt;=L$178,'MissFill 1'!K108,"")</f>
        <v>2600</v>
      </c>
      <c r="M105" s="59">
        <f>IF($A105&lt;=M$178,'MissFill 1'!L108,"")</f>
        <v>150</v>
      </c>
      <c r="N105" s="59">
        <f>IF($A105&lt;=N$178,'MissFill 1'!M108,"")</f>
        <v>0</v>
      </c>
      <c r="O105" s="59">
        <f>IF($A105&lt;=O$178,'MissFill 1'!N108,"")</f>
        <v>5719</v>
      </c>
      <c r="P105" s="59">
        <f>IF($A105&lt;=P$178,'MissFill 1'!O108,"")</f>
        <v>2312</v>
      </c>
      <c r="Q105" s="59">
        <f>IF($A105&lt;=Q$178,'MissFill 1'!P108,"")</f>
        <v>0</v>
      </c>
      <c r="R105" s="59">
        <f>IF($A105&lt;=R$178,'MissFill 1'!Q108,"")</f>
        <v>1241</v>
      </c>
      <c r="S105" s="59">
        <f>IF($A105&lt;=S$178,'MissFill 1'!R108,"")</f>
        <v>0</v>
      </c>
      <c r="T105" s="59">
        <f>IF($A105&lt;=T$178,'MissFill 1'!S108,"")</f>
        <v>11</v>
      </c>
      <c r="U105" s="59">
        <f>IF($A105&lt;=U$178,'MissFill 1'!T108,"")</f>
        <v>0</v>
      </c>
      <c r="V105" s="59">
        <f>IF($A105&lt;=V$178,'MissFill 1'!U108,"")</f>
        <v>26</v>
      </c>
      <c r="W105" s="59">
        <f>IF($A105&lt;=W$178,'MissFill 1'!V108,"")</f>
        <v>12</v>
      </c>
      <c r="X105" s="59">
        <f>IF($A105&lt;=X$178,'MissFill 1'!W108,"")</f>
        <v>53</v>
      </c>
      <c r="Y105" s="59">
        <f>IF($A105&lt;=Y$178,'MissFill 1'!X108,"")</f>
        <v>864</v>
      </c>
      <c r="Z105" s="59">
        <f>IF($A105&lt;=Z$178,'MissFill 1'!Y108,"")</f>
        <v>2354</v>
      </c>
      <c r="AA105" s="59">
        <f>IF($A105&lt;=AA$178,'MissFill 1'!Z108,"")</f>
        <v>0</v>
      </c>
      <c r="AB105" s="59">
        <f>IF($A105&lt;=AB$178,'MissFill 1'!AA108,"")</f>
        <v>2992</v>
      </c>
      <c r="AC105" s="59">
        <f>IF($A105&lt;=AC$178,'MissFill 1'!AB108,"")</f>
        <v>153</v>
      </c>
      <c r="AD105" s="59">
        <f>IF($A105&lt;=AD$178,'MissFill 1'!AC108,"")</f>
        <v>981</v>
      </c>
      <c r="AE105" s="59">
        <f>IF($A105&lt;=AE$178,'MissFill 1'!AD108,"")</f>
        <v>953</v>
      </c>
      <c r="AF105" s="59">
        <f>IF($A105&lt;=AF$178,'MissFill 1'!AE108,"")</f>
        <v>816</v>
      </c>
      <c r="AG105" s="59">
        <f>IF($A105&lt;=AG$178,'MissFill 1'!AF108,"")</f>
        <v>1892</v>
      </c>
      <c r="AH105" s="59">
        <f>IF($A105&lt;=AH$178,'MissFill 1'!AG108,"")</f>
        <v>68</v>
      </c>
      <c r="AI105" s="59">
        <f>IF($A105&lt;=AI$178,'MissFill 1'!AH108,"")</f>
        <v>426</v>
      </c>
      <c r="AJ105" s="59">
        <f>IF($A105&lt;=AJ$178,'MissFill 1'!AI108,"")</f>
        <v>10</v>
      </c>
      <c r="AK105" s="59">
        <f>IF($A105&lt;=AK$178,'MissFill 1'!AJ108,"")</f>
        <v>217</v>
      </c>
      <c r="AL105" s="59">
        <f>IF($A105&lt;=AL$178,'MissFill 1'!AK108,"")</f>
        <v>29</v>
      </c>
      <c r="AM105" s="59">
        <f>IF($A105&lt;=AM$178,'MissFill 1'!AL108,"")</f>
        <v>988</v>
      </c>
      <c r="AN105" s="59">
        <f>IF($A105&lt;=AN$178,'MissFill 1'!AM108,"")</f>
        <v>582</v>
      </c>
      <c r="AO105" s="59">
        <f>IF($A105&lt;=AO$178,'MissFill 1'!AN108,"")</f>
        <v>1224</v>
      </c>
      <c r="AP105" s="59">
        <f>IF($A105&lt;=AP$178,'MissFill 1'!AO108,"")</f>
        <v>408</v>
      </c>
      <c r="AQ105" s="59">
        <f>IF($A105&lt;=AQ$178,'MissFill 1'!AP108,"")</f>
        <v>554</v>
      </c>
      <c r="AR105" s="59">
        <f>IF($A105&lt;=AR$178,'MissFill 1'!AQ108,"")</f>
        <v>67</v>
      </c>
      <c r="AS105" s="59">
        <f>IF($A105&lt;=AS$178,'MissFill 1'!AR108,"")</f>
        <v>673</v>
      </c>
      <c r="AT105" s="59">
        <f>IF($A105&lt;=AT$178,'MissFill 1'!AS108,"")</f>
        <v>50</v>
      </c>
      <c r="AU105" s="59">
        <f>IF($A105&lt;=AU$178,'MissFill 1'!AT108,"")</f>
        <v>1356</v>
      </c>
      <c r="AV105" s="59">
        <f>IF($A105&lt;=AV$178,'MissFill 1'!AU108,"")</f>
        <v>184</v>
      </c>
      <c r="AW105" s="59">
        <f>IF($A105&lt;=AW$178,'MissFill 1'!AV108,"")</f>
        <v>15</v>
      </c>
      <c r="AX105" s="59">
        <f>IF($A105&lt;=AX$178,'MissFill 1'!AW108,"")</f>
        <v>375</v>
      </c>
    </row>
    <row r="106" spans="1:50" x14ac:dyDescent="0.25">
      <c r="A106" s="41">
        <v>44451</v>
      </c>
      <c r="B106" s="52">
        <v>255</v>
      </c>
      <c r="C106" s="59">
        <f>IF($A106&lt;=C$178,'MissFill 1'!B109,"")</f>
        <v>35</v>
      </c>
      <c r="D106" s="59">
        <f>IF($A106&lt;=D$178,'MissFill 1'!C109,"")</f>
        <v>99</v>
      </c>
      <c r="E106" s="59">
        <f>IF($A106&lt;=E$178,'MissFill 1'!D109,"")</f>
        <v>2575</v>
      </c>
      <c r="F106" s="59">
        <f>IF($A106&lt;=F$178,'MissFill 1'!E109,"")</f>
        <v>33</v>
      </c>
      <c r="G106" s="59">
        <f>IF($A106&lt;=G$178,'MissFill 1'!F109,"")</f>
        <v>0</v>
      </c>
      <c r="H106" s="59">
        <f>IF($A106&lt;=H$178,'MissFill 1'!G109,"")</f>
        <v>660</v>
      </c>
      <c r="I106" s="59">
        <f>IF($A106&lt;=I$178,'MissFill 1'!H109,"")</f>
        <v>0</v>
      </c>
      <c r="J106" s="59">
        <f>IF($A106&lt;=J$178,'MissFill 1'!I109,"")</f>
        <v>1478</v>
      </c>
      <c r="K106" s="59">
        <f>IF($A106&lt;=K$178,'MissFill 1'!J109,"")</f>
        <v>5974</v>
      </c>
      <c r="L106" s="59">
        <f>IF($A106&lt;=L$178,'MissFill 1'!K109,"")</f>
        <v>2830</v>
      </c>
      <c r="M106" s="59">
        <f>IF($A106&lt;=M$178,'MissFill 1'!L109,"")</f>
        <v>150</v>
      </c>
      <c r="N106" s="59">
        <f>IF($A106&lt;=N$178,'MissFill 1'!M109,"")</f>
        <v>4000</v>
      </c>
      <c r="O106" s="59">
        <f>IF($A106&lt;=O$178,'MissFill 1'!N109,"")</f>
        <v>5871</v>
      </c>
      <c r="P106" s="59">
        <f>IF($A106&lt;=P$178,'MissFill 1'!O109,"")</f>
        <v>4673</v>
      </c>
      <c r="Q106" s="59">
        <f>IF($A106&lt;=Q$178,'MissFill 1'!P109,"")</f>
        <v>143</v>
      </c>
      <c r="R106" s="59">
        <f>IF($A106&lt;=R$178,'MissFill 1'!Q109,"")</f>
        <v>62</v>
      </c>
      <c r="S106" s="59">
        <f>IF($A106&lt;=S$178,'MissFill 1'!R109,"")</f>
        <v>1</v>
      </c>
      <c r="T106" s="59">
        <f>IF($A106&lt;=T$178,'MissFill 1'!S109,"")</f>
        <v>0</v>
      </c>
      <c r="U106" s="59">
        <f>IF($A106&lt;=U$178,'MissFill 1'!T109,"")</f>
        <v>270</v>
      </c>
      <c r="V106" s="59">
        <f>IF($A106&lt;=V$178,'MissFill 1'!U109,"")</f>
        <v>6</v>
      </c>
      <c r="W106" s="59">
        <f>IF($A106&lt;=W$178,'MissFill 1'!V109,"")</f>
        <v>1250</v>
      </c>
      <c r="X106" s="59">
        <f>IF($A106&lt;=X$178,'MissFill 1'!W109,"")</f>
        <v>265</v>
      </c>
      <c r="Y106" s="59">
        <f>IF($A106&lt;=Y$178,'MissFill 1'!X109,"")</f>
        <v>2232</v>
      </c>
      <c r="Z106" s="59">
        <f>IF($A106&lt;=Z$178,'MissFill 1'!Y109,"")</f>
        <v>382</v>
      </c>
      <c r="AA106" s="59">
        <f>IF($A106&lt;=AA$178,'MissFill 1'!Z109,"")</f>
        <v>0</v>
      </c>
      <c r="AB106" s="59">
        <f>IF($A106&lt;=AB$178,'MissFill 1'!AA109,"")</f>
        <v>2669</v>
      </c>
      <c r="AC106" s="59">
        <f>IF($A106&lt;=AC$178,'MissFill 1'!AB109,"")</f>
        <v>246</v>
      </c>
      <c r="AD106" s="59">
        <f>IF($A106&lt;=AD$178,'MissFill 1'!AC109,"")</f>
        <v>382</v>
      </c>
      <c r="AE106" s="59">
        <f>IF($A106&lt;=AE$178,'MissFill 1'!AD109,"")</f>
        <v>1707</v>
      </c>
      <c r="AF106" s="59">
        <f>IF($A106&lt;=AF$178,'MissFill 1'!AE109,"")</f>
        <v>1143</v>
      </c>
      <c r="AG106" s="59">
        <f>IF($A106&lt;=AG$178,'MissFill 1'!AF109,"")</f>
        <v>1319</v>
      </c>
      <c r="AH106" s="59">
        <f>IF($A106&lt;=AH$178,'MissFill 1'!AG109,"")</f>
        <v>425</v>
      </c>
      <c r="AI106" s="59">
        <f>IF($A106&lt;=AI$178,'MissFill 1'!AH109,"")</f>
        <v>588</v>
      </c>
      <c r="AJ106" s="59">
        <f>IF($A106&lt;=AJ$178,'MissFill 1'!AI109,"")</f>
        <v>0</v>
      </c>
      <c r="AK106" s="59">
        <f>IF($A106&lt;=AK$178,'MissFill 1'!AJ109,"")</f>
        <v>632</v>
      </c>
      <c r="AL106" s="59">
        <f>IF($A106&lt;=AL$178,'MissFill 1'!AK109,"")</f>
        <v>28</v>
      </c>
      <c r="AM106" s="59">
        <f>IF($A106&lt;=AM$178,'MissFill 1'!AL109,"")</f>
        <v>400</v>
      </c>
      <c r="AN106" s="59">
        <f>IF($A106&lt;=AN$178,'MissFill 1'!AM109,"")</f>
        <v>712</v>
      </c>
      <c r="AO106" s="59">
        <f>IF($A106&lt;=AO$178,'MissFill 1'!AN109,"")</f>
        <v>1694</v>
      </c>
      <c r="AP106" s="59">
        <f>IF($A106&lt;=AP$178,'MissFill 1'!AO109,"")</f>
        <v>245</v>
      </c>
      <c r="AQ106" s="59">
        <f>IF($A106&lt;=AQ$178,'MissFill 1'!AP109,"")</f>
        <v>650</v>
      </c>
      <c r="AR106" s="59">
        <f>IF($A106&lt;=AR$178,'MissFill 1'!AQ109,"")</f>
        <v>145</v>
      </c>
      <c r="AS106" s="59">
        <f>IF($A106&lt;=AS$178,'MissFill 1'!AR109,"")</f>
        <v>777</v>
      </c>
      <c r="AT106" s="59">
        <f>IF($A106&lt;=AT$178,'MissFill 1'!AS109,"")</f>
        <v>1028</v>
      </c>
      <c r="AU106" s="59">
        <f>IF($A106&lt;=AU$178,'MissFill 1'!AT109,"")</f>
        <v>988</v>
      </c>
      <c r="AV106" s="59">
        <f>IF($A106&lt;=AV$178,'MissFill 1'!AU109,"")</f>
        <v>106</v>
      </c>
      <c r="AW106" s="59">
        <f>IF($A106&lt;=AW$178,'MissFill 1'!AV109,"")</f>
        <v>689</v>
      </c>
      <c r="AX106" s="59">
        <f>IF($A106&lt;=AX$178,'MissFill 1'!AW109,"")</f>
        <v>1710</v>
      </c>
    </row>
    <row r="107" spans="1:50" x14ac:dyDescent="0.25">
      <c r="A107" s="41">
        <v>44452</v>
      </c>
      <c r="B107" s="52">
        <v>256</v>
      </c>
      <c r="C107" s="59">
        <f>IF($A107&lt;=C$178,'MissFill 1'!B110,"")</f>
        <v>3409</v>
      </c>
      <c r="D107" s="59">
        <f>IF($A107&lt;=D$178,'MissFill 1'!C110,"")</f>
        <v>226</v>
      </c>
      <c r="E107" s="59">
        <f>IF($A107&lt;=E$178,'MissFill 1'!D110,"")</f>
        <v>496</v>
      </c>
      <c r="F107" s="59">
        <f>IF($A107&lt;=F$178,'MissFill 1'!E110,"")</f>
        <v>681</v>
      </c>
      <c r="G107" s="59">
        <f>IF($A107&lt;=G$178,'MissFill 1'!F110,"")</f>
        <v>0</v>
      </c>
      <c r="H107" s="59">
        <f>IF($A107&lt;=H$178,'MissFill 1'!G110,"")</f>
        <v>2650</v>
      </c>
      <c r="I107" s="59">
        <f>IF($A107&lt;=I$178,'MissFill 1'!H110,"")</f>
        <v>0</v>
      </c>
      <c r="J107" s="59">
        <f>IF($A107&lt;=J$178,'MissFill 1'!I110,"")</f>
        <v>0</v>
      </c>
      <c r="K107" s="59">
        <f>IF($A107&lt;=K$178,'MissFill 1'!J110,"")</f>
        <v>0</v>
      </c>
      <c r="L107" s="59">
        <f>IF($A107&lt;=L$178,'MissFill 1'!K110,"")</f>
        <v>2541</v>
      </c>
      <c r="M107" s="59">
        <f>IF($A107&lt;=M$178,'MissFill 1'!L110,"")</f>
        <v>150</v>
      </c>
      <c r="N107" s="59">
        <f>IF($A107&lt;=N$178,'MissFill 1'!M110,"")</f>
        <v>12300</v>
      </c>
      <c r="O107" s="59">
        <f>IF($A107&lt;=O$178,'MissFill 1'!N110,"")</f>
        <v>1636</v>
      </c>
      <c r="P107" s="59">
        <f>IF($A107&lt;=P$178,'MissFill 1'!O110,"")</f>
        <v>2586</v>
      </c>
      <c r="Q107" s="59">
        <f>IF($A107&lt;=Q$178,'MissFill 1'!P110,"")</f>
        <v>698</v>
      </c>
      <c r="R107" s="59">
        <f>IF($A107&lt;=R$178,'MissFill 1'!Q110,"")</f>
        <v>963</v>
      </c>
      <c r="S107" s="59">
        <f>IF($A107&lt;=S$178,'MissFill 1'!R110,"")</f>
        <v>0</v>
      </c>
      <c r="T107" s="59">
        <f>IF($A107&lt;=T$178,'MissFill 1'!S110,"")</f>
        <v>9</v>
      </c>
      <c r="U107" s="59">
        <f>IF($A107&lt;=U$178,'MissFill 1'!T110,"")</f>
        <v>423</v>
      </c>
      <c r="V107" s="59">
        <f>IF($A107&lt;=V$178,'MissFill 1'!U110,"")</f>
        <v>86</v>
      </c>
      <c r="W107" s="59">
        <f>IF($A107&lt;=W$178,'MissFill 1'!V110,"")</f>
        <v>743</v>
      </c>
      <c r="X107" s="59">
        <f>IF($A107&lt;=X$178,'MissFill 1'!W110,"")</f>
        <v>323</v>
      </c>
      <c r="Y107" s="59">
        <f>IF($A107&lt;=Y$178,'MissFill 1'!X110,"")</f>
        <v>20120</v>
      </c>
      <c r="Z107" s="59">
        <f>IF($A107&lt;=Z$178,'MissFill 1'!Y110,"")</f>
        <v>4695</v>
      </c>
      <c r="AA107" s="59">
        <f>IF($A107&lt;=AA$178,'MissFill 1'!Z110,"")</f>
        <v>25</v>
      </c>
      <c r="AB107" s="59">
        <f>IF($A107&lt;=AB$178,'MissFill 1'!AA110,"")</f>
        <v>3404</v>
      </c>
      <c r="AC107" s="59">
        <f>IF($A107&lt;=AC$178,'MissFill 1'!AB110,"")</f>
        <v>2207</v>
      </c>
      <c r="AD107" s="59">
        <f>IF($A107&lt;=AD$178,'MissFill 1'!AC110,"")</f>
        <v>204</v>
      </c>
      <c r="AE107" s="59">
        <f>IF($A107&lt;=AE$178,'MissFill 1'!AD110,"")</f>
        <v>921</v>
      </c>
      <c r="AF107" s="59">
        <f>IF($A107&lt;=AF$178,'MissFill 1'!AE110,"")</f>
        <v>1479</v>
      </c>
      <c r="AG107" s="59">
        <f>IF($A107&lt;=AG$178,'MissFill 1'!AF110,"")</f>
        <v>604</v>
      </c>
      <c r="AH107" s="59">
        <f>IF($A107&lt;=AH$178,'MissFill 1'!AG110,"")</f>
        <v>44</v>
      </c>
      <c r="AI107" s="59">
        <f>IF($A107&lt;=AI$178,'MissFill 1'!AH110,"")</f>
        <v>539</v>
      </c>
      <c r="AJ107" s="59">
        <f>IF($A107&lt;=AJ$178,'MissFill 1'!AI110,"")</f>
        <v>336</v>
      </c>
      <c r="AK107" s="59">
        <f>IF($A107&lt;=AK$178,'MissFill 1'!AJ110,"")</f>
        <v>578</v>
      </c>
      <c r="AL107" s="59">
        <f>IF($A107&lt;=AL$178,'MissFill 1'!AK110,"")</f>
        <v>615</v>
      </c>
      <c r="AM107" s="59">
        <f>IF($A107&lt;=AM$178,'MissFill 1'!AL110,"")</f>
        <v>681</v>
      </c>
      <c r="AN107" s="59">
        <f>IF($A107&lt;=AN$178,'MissFill 1'!AM110,"")</f>
        <v>1014</v>
      </c>
      <c r="AO107" s="59">
        <f>IF($A107&lt;=AO$178,'MissFill 1'!AN110,"")</f>
        <v>2191</v>
      </c>
      <c r="AP107" s="59">
        <f>IF($A107&lt;=AP$178,'MissFill 1'!AO110,"")</f>
        <v>570</v>
      </c>
      <c r="AQ107" s="59">
        <f>IF($A107&lt;=AQ$178,'MissFill 1'!AP110,"")</f>
        <v>697</v>
      </c>
      <c r="AR107" s="59">
        <f>IF($A107&lt;=AR$178,'MissFill 1'!AQ110,"")</f>
        <v>144</v>
      </c>
      <c r="AS107" s="59">
        <f>IF($A107&lt;=AS$178,'MissFill 1'!AR110,"")</f>
        <v>300</v>
      </c>
      <c r="AT107" s="59">
        <f>IF($A107&lt;=AT$178,'MissFill 1'!AS110,"")</f>
        <v>2944</v>
      </c>
      <c r="AU107" s="59">
        <f>IF($A107&lt;=AU$178,'MissFill 1'!AT110,"")</f>
        <v>1172</v>
      </c>
      <c r="AV107" s="59">
        <f>IF($A107&lt;=AV$178,'MissFill 1'!AU110,"")</f>
        <v>141</v>
      </c>
      <c r="AW107" s="59">
        <f>IF($A107&lt;=AW$178,'MissFill 1'!AV110,"")</f>
        <v>35</v>
      </c>
      <c r="AX107" s="59">
        <f>IF($A107&lt;=AX$178,'MissFill 1'!AW110,"")</f>
        <v>813</v>
      </c>
    </row>
    <row r="108" spans="1:50" x14ac:dyDescent="0.25">
      <c r="A108" s="41">
        <v>44453</v>
      </c>
      <c r="B108" s="52">
        <v>257</v>
      </c>
      <c r="C108" s="59">
        <f>IF($A108&lt;=C$178,'MissFill 1'!B111,"")</f>
        <v>87</v>
      </c>
      <c r="D108" s="59">
        <f>IF($A108&lt;=D$178,'MissFill 1'!C111,"")</f>
        <v>69</v>
      </c>
      <c r="E108" s="59">
        <f>IF($A108&lt;=E$178,'MissFill 1'!D111,"")</f>
        <v>346</v>
      </c>
      <c r="F108" s="59">
        <f>IF($A108&lt;=F$178,'MissFill 1'!E111,"")</f>
        <v>0</v>
      </c>
      <c r="G108" s="59">
        <f>IF($A108&lt;=G$178,'MissFill 1'!F111,"")</f>
        <v>0</v>
      </c>
      <c r="H108" s="59">
        <f>IF($A108&lt;=H$178,'MissFill 1'!G111,"")</f>
        <v>3</v>
      </c>
      <c r="I108" s="59">
        <f>IF($A108&lt;=I$178,'MissFill 1'!H111,"")</f>
        <v>0</v>
      </c>
      <c r="J108" s="59">
        <f>IF($A108&lt;=J$178,'MissFill 1'!I111,"")</f>
        <v>1032</v>
      </c>
      <c r="K108" s="59">
        <f>IF($A108&lt;=K$178,'MissFill 1'!J111,"")</f>
        <v>0</v>
      </c>
      <c r="L108" s="59">
        <f>IF($A108&lt;=L$178,'MissFill 1'!K111,"")</f>
        <v>3062</v>
      </c>
      <c r="M108" s="59">
        <f>IF($A108&lt;=M$178,'MissFill 1'!L111,"")</f>
        <v>150</v>
      </c>
      <c r="N108" s="59">
        <f>IF($A108&lt;=N$178,'MissFill 1'!M111,"")</f>
        <v>1685</v>
      </c>
      <c r="O108" s="59">
        <f>IF($A108&lt;=O$178,'MissFill 1'!N111,"")</f>
        <v>3781</v>
      </c>
      <c r="P108" s="59">
        <f>IF($A108&lt;=P$178,'MissFill 1'!O111,"")</f>
        <v>2241</v>
      </c>
      <c r="Q108" s="59">
        <f>IF($A108&lt;=Q$178,'MissFill 1'!P111,"")</f>
        <v>260</v>
      </c>
      <c r="R108" s="59">
        <f>IF($A108&lt;=R$178,'MissFill 1'!Q111,"")</f>
        <v>383</v>
      </c>
      <c r="S108" s="59">
        <f>IF($A108&lt;=S$178,'MissFill 1'!R111,"")</f>
        <v>0</v>
      </c>
      <c r="T108" s="59">
        <f>IF($A108&lt;=T$178,'MissFill 1'!S111,"")</f>
        <v>1158</v>
      </c>
      <c r="U108" s="59">
        <f>IF($A108&lt;=U$178,'MissFill 1'!T111,"")</f>
        <v>1154</v>
      </c>
      <c r="V108" s="59">
        <f>IF($A108&lt;=V$178,'MissFill 1'!U111,"")</f>
        <v>6</v>
      </c>
      <c r="W108" s="59">
        <f>IF($A108&lt;=W$178,'MissFill 1'!V111,"")</f>
        <v>255</v>
      </c>
      <c r="X108" s="59">
        <f>IF($A108&lt;=X$178,'MissFill 1'!W111,"")</f>
        <v>924</v>
      </c>
      <c r="Y108" s="59">
        <f>IF($A108&lt;=Y$178,'MissFill 1'!X111,"")</f>
        <v>20072</v>
      </c>
      <c r="Z108" s="59">
        <f>IF($A108&lt;=Z$178,'MissFill 1'!Y111,"")</f>
        <v>2058</v>
      </c>
      <c r="AA108" s="59">
        <f>IF($A108&lt;=AA$178,'MissFill 1'!Z111,"")</f>
        <v>38</v>
      </c>
      <c r="AB108" s="59">
        <f>IF($A108&lt;=AB$178,'MissFill 1'!AA111,"")</f>
        <v>1958</v>
      </c>
      <c r="AC108" s="59">
        <f>IF($A108&lt;=AC$178,'MissFill 1'!AB111,"")</f>
        <v>17</v>
      </c>
      <c r="AD108" s="59">
        <f>IF($A108&lt;=AD$178,'MissFill 1'!AC111,"")</f>
        <v>0</v>
      </c>
      <c r="AE108" s="59">
        <f>IF($A108&lt;=AE$178,'MissFill 1'!AD111,"")</f>
        <v>1629</v>
      </c>
      <c r="AF108" s="59">
        <f>IF($A108&lt;=AF$178,'MissFill 1'!AE111,"")</f>
        <v>229</v>
      </c>
      <c r="AG108" s="59">
        <f>IF($A108&lt;=AG$178,'MissFill 1'!AF111,"")</f>
        <v>2283</v>
      </c>
      <c r="AH108" s="59">
        <f>IF($A108&lt;=AH$178,'MissFill 1'!AG111,"")</f>
        <v>1470</v>
      </c>
      <c r="AI108" s="59">
        <f>IF($A108&lt;=AI$178,'MissFill 1'!AH111,"")</f>
        <v>605</v>
      </c>
      <c r="AJ108" s="59">
        <f>IF($A108&lt;=AJ$178,'MissFill 1'!AI111,"")</f>
        <v>74</v>
      </c>
      <c r="AK108" s="59">
        <f>IF($A108&lt;=AK$178,'MissFill 1'!AJ111,"")</f>
        <v>668</v>
      </c>
      <c r="AL108" s="59">
        <f>IF($A108&lt;=AL$178,'MissFill 1'!AK111,"")</f>
        <v>276</v>
      </c>
      <c r="AM108" s="59">
        <f>IF($A108&lt;=AM$178,'MissFill 1'!AL111,"")</f>
        <v>497</v>
      </c>
      <c r="AN108" s="59">
        <f>IF($A108&lt;=AN$178,'MissFill 1'!AM111,"")</f>
        <v>832</v>
      </c>
      <c r="AO108" s="59">
        <f>IF($A108&lt;=AO$178,'MissFill 1'!AN111,"")</f>
        <v>2575</v>
      </c>
      <c r="AP108" s="59">
        <f>IF($A108&lt;=AP$178,'MissFill 1'!AO111,"")</f>
        <v>915</v>
      </c>
      <c r="AQ108" s="59">
        <f>IF($A108&lt;=AQ$178,'MissFill 1'!AP111,"")</f>
        <v>742</v>
      </c>
      <c r="AR108" s="59">
        <f>IF($A108&lt;=AR$178,'MissFill 1'!AQ111,"")</f>
        <v>839</v>
      </c>
      <c r="AS108" s="59">
        <f>IF($A108&lt;=AS$178,'MissFill 1'!AR111,"")</f>
        <v>872</v>
      </c>
      <c r="AT108" s="59">
        <f>IF($A108&lt;=AT$178,'MissFill 1'!AS111,"")</f>
        <v>4519</v>
      </c>
      <c r="AU108" s="59">
        <f>IF($A108&lt;=AU$178,'MissFill 1'!AT111,"")</f>
        <v>809</v>
      </c>
      <c r="AV108" s="59">
        <f>IF($A108&lt;=AV$178,'MissFill 1'!AU111,"")</f>
        <v>-72</v>
      </c>
      <c r="AW108" s="59">
        <f>IF($A108&lt;=AW$178,'MissFill 1'!AV111,"")</f>
        <v>398</v>
      </c>
      <c r="AX108" s="59">
        <f>IF($A108&lt;=AX$178,'MissFill 1'!AW111,"")</f>
        <v>886</v>
      </c>
    </row>
    <row r="109" spans="1:50" x14ac:dyDescent="0.25">
      <c r="A109" s="41">
        <v>44454</v>
      </c>
      <c r="B109" s="52">
        <v>258</v>
      </c>
      <c r="C109" s="59">
        <f>IF($A109&lt;=C$178,'MissFill 1'!B112,"")</f>
        <v>0</v>
      </c>
      <c r="D109" s="59">
        <f>IF($A109&lt;=D$178,'MissFill 1'!C112,"")</f>
        <v>42</v>
      </c>
      <c r="E109" s="59">
        <f>IF($A109&lt;=E$178,'MissFill 1'!D112,"")</f>
        <v>3998</v>
      </c>
      <c r="F109" s="59">
        <f>IF($A109&lt;=F$178,'MissFill 1'!E112,"")</f>
        <v>0</v>
      </c>
      <c r="G109" s="59">
        <f>IF($A109&lt;=G$178,'MissFill 1'!F112,"")</f>
        <v>10</v>
      </c>
      <c r="H109" s="59">
        <f>IF($A109&lt;=H$178,'MissFill 1'!G112,"")</f>
        <v>30</v>
      </c>
      <c r="I109" s="59">
        <f>IF($A109&lt;=I$178,'MissFill 1'!H112,"")</f>
        <v>0</v>
      </c>
      <c r="J109" s="59">
        <f>IF($A109&lt;=J$178,'MissFill 1'!I112,"")</f>
        <v>0</v>
      </c>
      <c r="K109" s="59">
        <f>IF($A109&lt;=K$178,'MissFill 1'!J112,"")</f>
        <v>0</v>
      </c>
      <c r="L109" s="59">
        <f>IF($A109&lt;=L$178,'MissFill 1'!K112,"")</f>
        <v>4169</v>
      </c>
      <c r="M109" s="59">
        <f>IF($A109&lt;=M$178,'MissFill 1'!L112,"")</f>
        <v>150</v>
      </c>
      <c r="N109" s="59">
        <f>IF($A109&lt;=N$178,'MissFill 1'!M112,"")</f>
        <v>150</v>
      </c>
      <c r="O109" s="59">
        <f>IF($A109&lt;=O$178,'MissFill 1'!N112,"")</f>
        <v>1754</v>
      </c>
      <c r="P109" s="59">
        <f>IF($A109&lt;=P$178,'MissFill 1'!O112,"")</f>
        <v>3243</v>
      </c>
      <c r="Q109" s="59">
        <f>IF($A109&lt;=Q$178,'MissFill 1'!P112,"")</f>
        <v>20</v>
      </c>
      <c r="R109" s="59">
        <f>IF($A109&lt;=R$178,'MissFill 1'!Q112,"")</f>
        <v>1254</v>
      </c>
      <c r="S109" s="59">
        <f>IF($A109&lt;=S$178,'MissFill 1'!R112,"")</f>
        <v>0</v>
      </c>
      <c r="T109" s="59">
        <f>IF($A109&lt;=T$178,'MissFill 1'!S112,"")</f>
        <v>808</v>
      </c>
      <c r="U109" s="59">
        <f>IF($A109&lt;=U$178,'MissFill 1'!T112,"")</f>
        <v>9063</v>
      </c>
      <c r="V109" s="59">
        <f>IF($A109&lt;=V$178,'MissFill 1'!U112,"")</f>
        <v>0</v>
      </c>
      <c r="W109" s="59">
        <f>IF($A109&lt;=W$178,'MissFill 1'!V112,"")</f>
        <v>1021</v>
      </c>
      <c r="X109" s="59">
        <f>IF($A109&lt;=X$178,'MissFill 1'!W112,"")</f>
        <v>484</v>
      </c>
      <c r="Y109" s="59">
        <f>IF($A109&lt;=Y$178,'MissFill 1'!X112,"")</f>
        <v>7405</v>
      </c>
      <c r="Z109" s="59">
        <f>IF($A109&lt;=Z$178,'MissFill 1'!Y112,"")</f>
        <v>0</v>
      </c>
      <c r="AA109" s="59">
        <f>IF($A109&lt;=AA$178,'MissFill 1'!Z112,"")</f>
        <v>28</v>
      </c>
      <c r="AB109" s="59">
        <f>IF($A109&lt;=AB$178,'MissFill 1'!AA112,"")</f>
        <v>1155</v>
      </c>
      <c r="AC109" s="59">
        <f>IF($A109&lt;=AC$178,'MissFill 1'!AB112,"")</f>
        <v>692</v>
      </c>
      <c r="AD109" s="59">
        <f>IF($A109&lt;=AD$178,'MissFill 1'!AC112,"")</f>
        <v>0</v>
      </c>
      <c r="AE109" s="59">
        <f>IF($A109&lt;=AE$178,'MissFill 1'!AD112,"")</f>
        <v>866</v>
      </c>
      <c r="AF109" s="59">
        <f>IF($A109&lt;=AF$178,'MissFill 1'!AE112,"")</f>
        <v>2840</v>
      </c>
      <c r="AG109" s="59">
        <f>IF($A109&lt;=AG$178,'MissFill 1'!AF112,"")</f>
        <v>700</v>
      </c>
      <c r="AH109" s="59">
        <f>IF($A109&lt;=AH$178,'MissFill 1'!AG112,"")</f>
        <v>332</v>
      </c>
      <c r="AI109" s="59">
        <f>IF($A109&lt;=AI$178,'MissFill 1'!AH112,"")</f>
        <v>852</v>
      </c>
      <c r="AJ109" s="59">
        <f>IF($A109&lt;=AJ$178,'MissFill 1'!AI112,"")</f>
        <v>0</v>
      </c>
      <c r="AK109" s="59">
        <f>IF($A109&lt;=AK$178,'MissFill 1'!AJ112,"")</f>
        <v>819</v>
      </c>
      <c r="AL109" s="59">
        <f>IF($A109&lt;=AL$178,'MissFill 1'!AK112,"")</f>
        <v>882</v>
      </c>
      <c r="AM109" s="59">
        <f>IF($A109&lt;=AM$178,'MissFill 1'!AL112,"")</f>
        <v>684</v>
      </c>
      <c r="AN109" s="59">
        <f>IF($A109&lt;=AN$178,'MissFill 1'!AM112,"")</f>
        <v>196</v>
      </c>
      <c r="AO109" s="59">
        <f>IF($A109&lt;=AO$178,'MissFill 1'!AN112,"")</f>
        <v>2135</v>
      </c>
      <c r="AP109" s="59">
        <f>IF($A109&lt;=AP$178,'MissFill 1'!AO112,"")</f>
        <v>689</v>
      </c>
      <c r="AQ109" s="59">
        <f>IF($A109&lt;=AQ$178,'MissFill 1'!AP112,"")</f>
        <v>665</v>
      </c>
      <c r="AR109" s="59">
        <f>IF($A109&lt;=AR$178,'MissFill 1'!AQ112,"")</f>
        <v>1364</v>
      </c>
      <c r="AS109" s="59">
        <f>IF($A109&lt;=AS$178,'MissFill 1'!AR112,"")</f>
        <v>246</v>
      </c>
      <c r="AT109" s="59">
        <f>IF($A109&lt;=AT$178,'MissFill 1'!AS112,"")</f>
        <v>5181</v>
      </c>
      <c r="AU109" s="59">
        <f>IF($A109&lt;=AU$178,'MissFill 1'!AT112,"")</f>
        <v>843</v>
      </c>
      <c r="AV109" s="59">
        <f>IF($A109&lt;=AV$178,'MissFill 1'!AU112,"")</f>
        <v>-109</v>
      </c>
      <c r="AW109" s="59">
        <f>IF($A109&lt;=AW$178,'MissFill 1'!AV112,"")</f>
        <v>1064</v>
      </c>
      <c r="AX109" s="59">
        <f>IF($A109&lt;=AX$178,'MissFill 1'!AW112,"")</f>
        <v>1471</v>
      </c>
    </row>
    <row r="110" spans="1:50" x14ac:dyDescent="0.25">
      <c r="A110" s="41">
        <v>44455</v>
      </c>
      <c r="B110" s="52">
        <v>259</v>
      </c>
      <c r="C110" s="59">
        <f>IF($A110&lt;=C$178,'MissFill 1'!B113,"")</f>
        <v>11</v>
      </c>
      <c r="D110" s="59">
        <f>IF($A110&lt;=D$178,'MissFill 1'!C113,"")</f>
        <v>95</v>
      </c>
      <c r="E110" s="59">
        <f>IF($A110&lt;=E$178,'MissFill 1'!D113,"")</f>
        <v>5</v>
      </c>
      <c r="F110" s="59">
        <f>IF($A110&lt;=F$178,'MissFill 1'!E113,"")</f>
        <v>0</v>
      </c>
      <c r="G110" s="59">
        <f>IF($A110&lt;=G$178,'MissFill 1'!F113,"")</f>
        <v>0</v>
      </c>
      <c r="H110" s="59">
        <f>IF($A110&lt;=H$178,'MissFill 1'!G113,"")</f>
        <v>22</v>
      </c>
      <c r="I110" s="59">
        <f>IF($A110&lt;=I$178,'MissFill 1'!H113,"")</f>
        <v>0</v>
      </c>
      <c r="J110" s="59">
        <f>IF($A110&lt;=J$178,'MissFill 1'!I113,"")</f>
        <v>1</v>
      </c>
      <c r="K110" s="59">
        <f>IF($A110&lt;=K$178,'MissFill 1'!J113,"")</f>
        <v>0</v>
      </c>
      <c r="L110" s="59">
        <f>IF($A110&lt;=L$178,'MissFill 1'!K113,"")</f>
        <v>657</v>
      </c>
      <c r="M110" s="59">
        <f>IF($A110&lt;=M$178,'MissFill 1'!L113,"")</f>
        <v>213</v>
      </c>
      <c r="N110" s="59">
        <f>IF($A110&lt;=N$178,'MissFill 1'!M113,"")</f>
        <v>178</v>
      </c>
      <c r="O110" s="59">
        <f>IF($A110&lt;=O$178,'MissFill 1'!N113,"")</f>
        <v>1185</v>
      </c>
      <c r="P110" s="59">
        <f>IF($A110&lt;=P$178,'MissFill 1'!O113,"")</f>
        <v>913</v>
      </c>
      <c r="Q110" s="59">
        <f>IF($A110&lt;=Q$178,'MissFill 1'!P113,"")</f>
        <v>501</v>
      </c>
      <c r="R110" s="59">
        <f>IF($A110&lt;=R$178,'MissFill 1'!Q113,"")</f>
        <v>485</v>
      </c>
      <c r="S110" s="59">
        <f>IF($A110&lt;=S$178,'MissFill 1'!R113,"")</f>
        <v>0</v>
      </c>
      <c r="T110" s="59">
        <f>IF($A110&lt;=T$178,'MissFill 1'!S113,"")</f>
        <v>177</v>
      </c>
      <c r="U110" s="59">
        <f>IF($A110&lt;=U$178,'MissFill 1'!T113,"")</f>
        <v>4109</v>
      </c>
      <c r="V110" s="59">
        <f>IF($A110&lt;=V$178,'MissFill 1'!U113,"")</f>
        <v>0</v>
      </c>
      <c r="W110" s="59">
        <f>IF($A110&lt;=W$178,'MissFill 1'!V113,"")</f>
        <v>546</v>
      </c>
      <c r="X110" s="59">
        <f>IF($A110&lt;=X$178,'MissFill 1'!W113,"")</f>
        <v>579</v>
      </c>
      <c r="Y110" s="59">
        <f>IF($A110&lt;=Y$178,'MissFill 1'!X113,"")</f>
        <v>5556</v>
      </c>
      <c r="Z110" s="59">
        <f>IF($A110&lt;=Z$178,'MissFill 1'!Y113,"")</f>
        <v>0</v>
      </c>
      <c r="AA110" s="59">
        <f>IF($A110&lt;=AA$178,'MissFill 1'!Z113,"")</f>
        <v>292</v>
      </c>
      <c r="AB110" s="59">
        <f>IF($A110&lt;=AB$178,'MissFill 1'!AA113,"")</f>
        <v>2865</v>
      </c>
      <c r="AC110" s="59">
        <f>IF($A110&lt;=AC$178,'MissFill 1'!AB113,"")</f>
        <v>45</v>
      </c>
      <c r="AD110" s="59">
        <f>IF($A110&lt;=AD$178,'MissFill 1'!AC113,"")</f>
        <v>0</v>
      </c>
      <c r="AE110" s="59">
        <f>IF($A110&lt;=AE$178,'MissFill 1'!AD113,"")</f>
        <v>2774</v>
      </c>
      <c r="AF110" s="59">
        <f>IF($A110&lt;=AF$178,'MissFill 1'!AE113,"")</f>
        <v>3666</v>
      </c>
      <c r="AG110" s="59">
        <f>IF($A110&lt;=AG$178,'MissFill 1'!AF113,"")</f>
        <v>1978</v>
      </c>
      <c r="AH110" s="59">
        <f>IF($A110&lt;=AH$178,'MissFill 1'!AG113,"")</f>
        <v>334</v>
      </c>
      <c r="AI110" s="59">
        <f>IF($A110&lt;=AI$178,'MissFill 1'!AH113,"")</f>
        <v>1660</v>
      </c>
      <c r="AJ110" s="59">
        <f>IF($A110&lt;=AJ$178,'MissFill 1'!AI113,"")</f>
        <v>0</v>
      </c>
      <c r="AK110" s="59">
        <f>IF($A110&lt;=AK$178,'MissFill 1'!AJ113,"")</f>
        <v>751</v>
      </c>
      <c r="AL110" s="59">
        <f>IF($A110&lt;=AL$178,'MissFill 1'!AK113,"")</f>
        <v>1158</v>
      </c>
      <c r="AM110" s="59">
        <f>IF($A110&lt;=AM$178,'MissFill 1'!AL113,"")</f>
        <v>246</v>
      </c>
      <c r="AN110" s="59">
        <f>IF($A110&lt;=AN$178,'MissFill 1'!AM113,"")</f>
        <v>942</v>
      </c>
      <c r="AO110" s="59">
        <f>IF($A110&lt;=AO$178,'MissFill 1'!AN113,"")</f>
        <v>2219</v>
      </c>
      <c r="AP110" s="59">
        <f>IF($A110&lt;=AP$178,'MissFill 1'!AO113,"")</f>
        <v>243</v>
      </c>
      <c r="AQ110" s="59">
        <f>IF($A110&lt;=AQ$178,'MissFill 1'!AP113,"")</f>
        <v>0</v>
      </c>
      <c r="AR110" s="59">
        <f>IF($A110&lt;=AR$178,'MissFill 1'!AQ113,"")</f>
        <v>653</v>
      </c>
      <c r="AS110" s="59">
        <f>IF($A110&lt;=AS$178,'MissFill 1'!AR113,"")</f>
        <v>12</v>
      </c>
      <c r="AT110" s="59">
        <f>IF($A110&lt;=AT$178,'MissFill 1'!AS113,"")</f>
        <v>4818</v>
      </c>
      <c r="AU110" s="59">
        <f>IF($A110&lt;=AU$178,'MissFill 1'!AT113,"")</f>
        <v>1370</v>
      </c>
      <c r="AV110" s="59">
        <f>IF($A110&lt;=AV$178,'MissFill 1'!AU113,"")</f>
        <v>-143</v>
      </c>
      <c r="AW110" s="59">
        <f>IF($A110&lt;=AW$178,'MissFill 1'!AV113,"")</f>
        <v>1430</v>
      </c>
      <c r="AX110" s="59">
        <f>IF($A110&lt;=AX$178,'MissFill 1'!AW113,"")</f>
        <v>1390</v>
      </c>
    </row>
    <row r="111" spans="1:50" x14ac:dyDescent="0.25">
      <c r="A111" s="41">
        <v>44456</v>
      </c>
      <c r="B111" s="52">
        <v>260</v>
      </c>
      <c r="C111" s="59">
        <f>IF($A111&lt;=C$178,'MissFill 1'!B114,"")</f>
        <v>1481</v>
      </c>
      <c r="D111" s="59">
        <f>IF($A111&lt;=D$178,'MissFill 1'!C114,"")</f>
        <v>1385</v>
      </c>
      <c r="E111" s="59">
        <f>IF($A111&lt;=E$178,'MissFill 1'!D114,"")</f>
        <v>3609</v>
      </c>
      <c r="F111" s="59">
        <f>IF($A111&lt;=F$178,'MissFill 1'!E114,"")</f>
        <v>0</v>
      </c>
      <c r="G111" s="59">
        <f>IF($A111&lt;=G$178,'MissFill 1'!F114,"")</f>
        <v>1</v>
      </c>
      <c r="H111" s="59">
        <f>IF($A111&lt;=H$178,'MissFill 1'!G114,"")</f>
        <v>5950</v>
      </c>
      <c r="I111" s="59">
        <f>IF($A111&lt;=I$178,'MissFill 1'!H114,"")</f>
        <v>144</v>
      </c>
      <c r="J111" s="59">
        <f>IF($A111&lt;=J$178,'MissFill 1'!I114,"")</f>
        <v>0</v>
      </c>
      <c r="K111" s="59">
        <f>IF($A111&lt;=K$178,'MissFill 1'!J114,"")</f>
        <v>0</v>
      </c>
      <c r="L111" s="59">
        <f>IF($A111&lt;=L$178,'MissFill 1'!K114,"")</f>
        <v>792</v>
      </c>
      <c r="M111" s="59">
        <f>IF($A111&lt;=M$178,'MissFill 1'!L114,"")</f>
        <v>32</v>
      </c>
      <c r="N111" s="59">
        <f>IF($A111&lt;=N$178,'MissFill 1'!M114,"")</f>
        <v>0</v>
      </c>
      <c r="O111" s="59">
        <f>IF($A111&lt;=O$178,'MissFill 1'!N114,"")</f>
        <v>1151</v>
      </c>
      <c r="P111" s="59">
        <f>IF($A111&lt;=P$178,'MissFill 1'!O114,"")</f>
        <v>905</v>
      </c>
      <c r="Q111" s="59">
        <f>IF($A111&lt;=Q$178,'MissFill 1'!P114,"")</f>
        <v>1043</v>
      </c>
      <c r="R111" s="59">
        <f>IF($A111&lt;=R$178,'MissFill 1'!Q114,"")</f>
        <v>540</v>
      </c>
      <c r="S111" s="59">
        <f>IF($A111&lt;=S$178,'MissFill 1'!R114,"")</f>
        <v>0</v>
      </c>
      <c r="T111" s="59">
        <f>IF($A111&lt;=T$178,'MissFill 1'!S114,"")</f>
        <v>91</v>
      </c>
      <c r="U111" s="59">
        <f>IF($A111&lt;=U$178,'MissFill 1'!T114,"")</f>
        <v>9178</v>
      </c>
      <c r="V111" s="59">
        <f>IF($A111&lt;=V$178,'MissFill 1'!U114,"")</f>
        <v>138</v>
      </c>
      <c r="W111" s="59">
        <f>IF($A111&lt;=W$178,'MissFill 1'!V114,"")</f>
        <v>1591</v>
      </c>
      <c r="X111" s="59">
        <f>IF($A111&lt;=X$178,'MissFill 1'!W114,"")</f>
        <v>1440</v>
      </c>
      <c r="Y111" s="59">
        <f>IF($A111&lt;=Y$178,'MissFill 1'!X114,"")</f>
        <v>521</v>
      </c>
      <c r="Z111" s="59">
        <f>IF($A111&lt;=Z$178,'MissFill 1'!Y114,"")</f>
        <v>0</v>
      </c>
      <c r="AA111" s="59">
        <f>IF($A111&lt;=AA$178,'MissFill 1'!Z114,"")</f>
        <v>2268</v>
      </c>
      <c r="AB111" s="59">
        <f>IF($A111&lt;=AB$178,'MissFill 1'!AA114,"")</f>
        <v>1871</v>
      </c>
      <c r="AC111" s="59">
        <f>IF($A111&lt;=AC$178,'MissFill 1'!AB114,"")</f>
        <v>136</v>
      </c>
      <c r="AD111" s="59">
        <f>IF($A111&lt;=AD$178,'MissFill 1'!AC114,"")</f>
        <v>18</v>
      </c>
      <c r="AE111" s="59">
        <f>IF($A111&lt;=AE$178,'MissFill 1'!AD114,"")</f>
        <v>202</v>
      </c>
      <c r="AF111" s="59">
        <f>IF($A111&lt;=AF$178,'MissFill 1'!AE114,"")</f>
        <v>3468</v>
      </c>
      <c r="AG111" s="59">
        <f>IF($A111&lt;=AG$178,'MissFill 1'!AF114,"")</f>
        <v>1303</v>
      </c>
      <c r="AH111" s="59">
        <f>IF($A111&lt;=AH$178,'MissFill 1'!AG114,"")</f>
        <v>0</v>
      </c>
      <c r="AI111" s="59">
        <f>IF($A111&lt;=AI$178,'MissFill 1'!AH114,"")</f>
        <v>431</v>
      </c>
      <c r="AJ111" s="59">
        <f>IF($A111&lt;=AJ$178,'MissFill 1'!AI114,"")</f>
        <v>108</v>
      </c>
      <c r="AK111" s="59">
        <f>IF($A111&lt;=AK$178,'MissFill 1'!AJ114,"")</f>
        <v>482</v>
      </c>
      <c r="AL111" s="59">
        <f>IF($A111&lt;=AL$178,'MissFill 1'!AK114,"")</f>
        <v>674</v>
      </c>
      <c r="AM111" s="59">
        <f>IF($A111&lt;=AM$178,'MissFill 1'!AL114,"")</f>
        <v>579</v>
      </c>
      <c r="AN111" s="59">
        <f>IF($A111&lt;=AN$178,'MissFill 1'!AM114,"")</f>
        <v>938</v>
      </c>
      <c r="AO111" s="59">
        <f>IF($A111&lt;=AO$178,'MissFill 1'!AN114,"")</f>
        <v>1452</v>
      </c>
      <c r="AP111" s="59">
        <f>IF($A111&lt;=AP$178,'MissFill 1'!AO114,"")</f>
        <v>763</v>
      </c>
      <c r="AQ111" s="59">
        <f>IF($A111&lt;=AQ$178,'MissFill 1'!AP114,"")</f>
        <v>678</v>
      </c>
      <c r="AR111" s="59">
        <f>IF($A111&lt;=AR$178,'MissFill 1'!AQ114,"")</f>
        <v>521</v>
      </c>
      <c r="AS111" s="59">
        <f>IF($A111&lt;=AS$178,'MissFill 1'!AR114,"")</f>
        <v>75</v>
      </c>
      <c r="AT111" s="59">
        <f>IF($A111&lt;=AT$178,'MissFill 1'!AS114,"")</f>
        <v>3147</v>
      </c>
      <c r="AU111" s="59">
        <f>IF($A111&lt;=AU$178,'MissFill 1'!AT114,"")</f>
        <v>1285</v>
      </c>
      <c r="AV111" s="59">
        <f>IF($A111&lt;=AV$178,'MissFill 1'!AU114,"")</f>
        <v>283</v>
      </c>
      <c r="AW111" s="59">
        <f>IF($A111&lt;=AW$178,'MissFill 1'!AV114,"")</f>
        <v>2138</v>
      </c>
      <c r="AX111" s="59">
        <f>IF($A111&lt;=AX$178,'MissFill 1'!AW114,"")</f>
        <v>1057</v>
      </c>
    </row>
    <row r="112" spans="1:50" x14ac:dyDescent="0.25">
      <c r="A112" s="41">
        <v>44457</v>
      </c>
      <c r="B112" s="52">
        <v>261</v>
      </c>
      <c r="C112" s="59">
        <f>IF($A112&lt;=C$178,'MissFill 1'!B115,"")</f>
        <v>1303</v>
      </c>
      <c r="D112" s="59">
        <f>IF($A112&lt;=D$178,'MissFill 1'!C115,"")</f>
        <v>7068</v>
      </c>
      <c r="E112" s="59">
        <f>IF($A112&lt;=E$178,'MissFill 1'!D115,"")</f>
        <v>523</v>
      </c>
      <c r="F112" s="59">
        <f>IF($A112&lt;=F$178,'MissFill 1'!E115,"")</f>
        <v>2</v>
      </c>
      <c r="G112" s="59">
        <f>IF($A112&lt;=G$178,'MissFill 1'!F115,"")</f>
        <v>38</v>
      </c>
      <c r="H112" s="59">
        <f>IF($A112&lt;=H$178,'MissFill 1'!G115,"")</f>
        <v>340</v>
      </c>
      <c r="I112" s="59">
        <f>IF($A112&lt;=I$178,'MissFill 1'!H115,"")</f>
        <v>0</v>
      </c>
      <c r="J112" s="59">
        <f>IF($A112&lt;=J$178,'MissFill 1'!I115,"")</f>
        <v>0</v>
      </c>
      <c r="K112" s="59">
        <f>IF($A112&lt;=K$178,'MissFill 1'!J115,"")</f>
        <v>0</v>
      </c>
      <c r="L112" s="59">
        <f>IF($A112&lt;=L$178,'MissFill 1'!K115,"")</f>
        <v>651</v>
      </c>
      <c r="M112" s="59">
        <f>IF($A112&lt;=M$178,'MissFill 1'!L115,"")</f>
        <v>53</v>
      </c>
      <c r="N112" s="59">
        <f>IF($A112&lt;=N$178,'MissFill 1'!M115,"")</f>
        <v>2065</v>
      </c>
      <c r="O112" s="59">
        <f>IF($A112&lt;=O$178,'MissFill 1'!N115,"")</f>
        <v>594</v>
      </c>
      <c r="P112" s="59">
        <f>IF($A112&lt;=P$178,'MissFill 1'!O115,"")</f>
        <v>4553</v>
      </c>
      <c r="Q112" s="59">
        <f>IF($A112&lt;=Q$178,'MissFill 1'!P115,"")</f>
        <v>912</v>
      </c>
      <c r="R112" s="59">
        <f>IF($A112&lt;=R$178,'MissFill 1'!Q115,"")</f>
        <v>1649</v>
      </c>
      <c r="S112" s="59">
        <f>IF($A112&lt;=S$178,'MissFill 1'!R115,"")</f>
        <v>156</v>
      </c>
      <c r="T112" s="59">
        <f>IF($A112&lt;=T$178,'MissFill 1'!S115,"")</f>
        <v>218</v>
      </c>
      <c r="U112" s="59">
        <f>IF($A112&lt;=U$178,'MissFill 1'!T115,"")</f>
        <v>10774</v>
      </c>
      <c r="V112" s="59">
        <f>IF($A112&lt;=V$178,'MissFill 1'!U115,"")</f>
        <v>410</v>
      </c>
      <c r="W112" s="59">
        <f>IF($A112&lt;=W$178,'MissFill 1'!V115,"")</f>
        <v>71</v>
      </c>
      <c r="X112" s="59">
        <f>IF($A112&lt;=X$178,'MissFill 1'!W115,"")</f>
        <v>840</v>
      </c>
      <c r="Y112" s="59">
        <f>IF($A112&lt;=Y$178,'MissFill 1'!X115,"")</f>
        <v>5316</v>
      </c>
      <c r="Z112" s="59">
        <f>IF($A112&lt;=Z$178,'MissFill 1'!Y115,"")</f>
        <v>0</v>
      </c>
      <c r="AA112" s="59">
        <f>IF($A112&lt;=AA$178,'MissFill 1'!Z115,"")</f>
        <v>2839</v>
      </c>
      <c r="AB112" s="59">
        <f>IF($A112&lt;=AB$178,'MissFill 1'!AA115,"")</f>
        <v>1424</v>
      </c>
      <c r="AC112" s="59">
        <f>IF($A112&lt;=AC$178,'MissFill 1'!AB115,"")</f>
        <v>372</v>
      </c>
      <c r="AD112" s="59">
        <f>IF($A112&lt;=AD$178,'MissFill 1'!AC115,"")</f>
        <v>50</v>
      </c>
      <c r="AE112" s="59">
        <f>IF($A112&lt;=AE$178,'MissFill 1'!AD115,"")</f>
        <v>196</v>
      </c>
      <c r="AF112" s="59">
        <f>IF($A112&lt;=AF$178,'MissFill 1'!AE115,"")</f>
        <v>2616</v>
      </c>
      <c r="AG112" s="59">
        <f>IF($A112&lt;=AG$178,'MissFill 1'!AF115,"")</f>
        <v>1333</v>
      </c>
      <c r="AH112" s="59">
        <f>IF($A112&lt;=AH$178,'MissFill 1'!AG115,"")</f>
        <v>0</v>
      </c>
      <c r="AI112" s="59">
        <f>IF($A112&lt;=AI$178,'MissFill 1'!AH115,"")</f>
        <v>1430</v>
      </c>
      <c r="AJ112" s="59">
        <f>IF($A112&lt;=AJ$178,'MissFill 1'!AI115,"")</f>
        <v>39</v>
      </c>
      <c r="AK112" s="59">
        <f>IF($A112&lt;=AK$178,'MissFill 1'!AJ115,"")</f>
        <v>75</v>
      </c>
      <c r="AL112" s="59">
        <f>IF($A112&lt;=AL$178,'MissFill 1'!AK115,"")</f>
        <v>42</v>
      </c>
      <c r="AM112" s="59">
        <f>IF($A112&lt;=AM$178,'MissFill 1'!AL115,"")</f>
        <v>479</v>
      </c>
      <c r="AN112" s="59">
        <f>IF($A112&lt;=AN$178,'MissFill 1'!AM115,"")</f>
        <v>186</v>
      </c>
      <c r="AO112" s="59">
        <f>IF($A112&lt;=AO$178,'MissFill 1'!AN115,"")</f>
        <v>537</v>
      </c>
      <c r="AP112" s="59">
        <f>IF($A112&lt;=AP$178,'MissFill 1'!AO115,"")</f>
        <v>1185</v>
      </c>
      <c r="AQ112" s="59">
        <f>IF($A112&lt;=AQ$178,'MissFill 1'!AP115,"")</f>
        <v>441</v>
      </c>
      <c r="AR112" s="59">
        <f>IF($A112&lt;=AR$178,'MissFill 1'!AQ115,"")</f>
        <v>764</v>
      </c>
      <c r="AS112" s="59">
        <f>IF($A112&lt;=AS$178,'MissFill 1'!AR115,"")</f>
        <v>886</v>
      </c>
      <c r="AT112" s="59">
        <f>IF($A112&lt;=AT$178,'MissFill 1'!AS115,"")</f>
        <v>2271</v>
      </c>
      <c r="AU112" s="59">
        <f>IF($A112&lt;=AU$178,'MissFill 1'!AT115,"")</f>
        <v>2459</v>
      </c>
      <c r="AV112" s="59">
        <f>IF($A112&lt;=AV$178,'MissFill 1'!AU115,"")</f>
        <v>787</v>
      </c>
      <c r="AW112" s="59">
        <f>IF($A112&lt;=AW$178,'MissFill 1'!AV115,"")</f>
        <v>1306</v>
      </c>
      <c r="AX112" s="59">
        <f>IF($A112&lt;=AX$178,'MissFill 1'!AW115,"")</f>
        <v>783</v>
      </c>
    </row>
    <row r="113" spans="1:50" x14ac:dyDescent="0.25">
      <c r="A113" s="41">
        <v>44458</v>
      </c>
      <c r="B113" s="52">
        <v>262</v>
      </c>
      <c r="C113" s="59">
        <f>IF($A113&lt;=C$178,'MissFill 1'!B116,"")</f>
        <v>503</v>
      </c>
      <c r="D113" s="59">
        <f>IF($A113&lt;=D$178,'MissFill 1'!C116,"")</f>
        <v>0</v>
      </c>
      <c r="E113" s="59">
        <f>IF($A113&lt;=E$178,'MissFill 1'!D116,"")</f>
        <v>296</v>
      </c>
      <c r="F113" s="59">
        <f>IF($A113&lt;=F$178,'MissFill 1'!E116,"")</f>
        <v>0</v>
      </c>
      <c r="G113" s="59">
        <f>IF($A113&lt;=G$178,'MissFill 1'!F116,"")</f>
        <v>386</v>
      </c>
      <c r="H113" s="59">
        <f>IF($A113&lt;=H$178,'MissFill 1'!G116,"")</f>
        <v>14</v>
      </c>
      <c r="I113" s="59">
        <f>IF($A113&lt;=I$178,'MissFill 1'!H116,"")</f>
        <v>607</v>
      </c>
      <c r="J113" s="59">
        <f>IF($A113&lt;=J$178,'MissFill 1'!I116,"")</f>
        <v>0</v>
      </c>
      <c r="K113" s="59">
        <f>IF($A113&lt;=K$178,'MissFill 1'!J116,"")</f>
        <v>0</v>
      </c>
      <c r="L113" s="59">
        <f>IF($A113&lt;=L$178,'MissFill 1'!K116,"")</f>
        <v>704</v>
      </c>
      <c r="M113" s="59">
        <f>IF($A113&lt;=M$178,'MissFill 1'!L116,"")</f>
        <v>120</v>
      </c>
      <c r="N113" s="59">
        <f>IF($A113&lt;=N$178,'MissFill 1'!M116,"")</f>
        <v>6529</v>
      </c>
      <c r="O113" s="59">
        <f>IF($A113&lt;=O$178,'MissFill 1'!N116,"")</f>
        <v>4872</v>
      </c>
      <c r="P113" s="59">
        <f>IF($A113&lt;=P$178,'MissFill 1'!O116,"")</f>
        <v>2058</v>
      </c>
      <c r="Q113" s="59">
        <f>IF($A113&lt;=Q$178,'MissFill 1'!P116,"")</f>
        <v>0</v>
      </c>
      <c r="R113" s="59">
        <f>IF($A113&lt;=R$178,'MissFill 1'!Q116,"")</f>
        <v>668</v>
      </c>
      <c r="S113" s="59">
        <f>IF($A113&lt;=S$178,'MissFill 1'!R116,"")</f>
        <v>103</v>
      </c>
      <c r="T113" s="59">
        <f>IF($A113&lt;=T$178,'MissFill 1'!S116,"")</f>
        <v>732</v>
      </c>
      <c r="U113" s="59">
        <f>IF($A113&lt;=U$178,'MissFill 1'!T116,"")</f>
        <v>7053</v>
      </c>
      <c r="V113" s="59">
        <f>IF($A113&lt;=V$178,'MissFill 1'!U116,"")</f>
        <v>116</v>
      </c>
      <c r="W113" s="59">
        <f>IF($A113&lt;=W$178,'MissFill 1'!V116,"")</f>
        <v>0</v>
      </c>
      <c r="X113" s="59">
        <f>IF($A113&lt;=X$178,'MissFill 1'!W116,"")</f>
        <v>4189</v>
      </c>
      <c r="Y113" s="59">
        <f>IF($A113&lt;=Y$178,'MissFill 1'!X116,"")</f>
        <v>2510</v>
      </c>
      <c r="Z113" s="59">
        <f>IF($A113&lt;=Z$178,'MissFill 1'!Y116,"")</f>
        <v>0</v>
      </c>
      <c r="AA113" s="59">
        <f>IF($A113&lt;=AA$178,'MissFill 1'!Z116,"")</f>
        <v>1972</v>
      </c>
      <c r="AB113" s="59">
        <f>IF($A113&lt;=AB$178,'MissFill 1'!AA116,"")</f>
        <v>107</v>
      </c>
      <c r="AC113" s="59">
        <f>IF($A113&lt;=AC$178,'MissFill 1'!AB116,"")</f>
        <v>54</v>
      </c>
      <c r="AD113" s="59">
        <f>IF($A113&lt;=AD$178,'MissFill 1'!AC116,"")</f>
        <v>31</v>
      </c>
      <c r="AE113" s="59">
        <f>IF($A113&lt;=AE$178,'MissFill 1'!AD116,"")</f>
        <v>1061</v>
      </c>
      <c r="AF113" s="59">
        <f>IF($A113&lt;=AF$178,'MissFill 1'!AE116,"")</f>
        <v>4003</v>
      </c>
      <c r="AG113" s="59">
        <f>IF($A113&lt;=AG$178,'MissFill 1'!AF116,"")</f>
        <v>1636</v>
      </c>
      <c r="AH113" s="59">
        <f>IF($A113&lt;=AH$178,'MissFill 1'!AG116,"")</f>
        <v>0</v>
      </c>
      <c r="AI113" s="59">
        <f>IF($A113&lt;=AI$178,'MissFill 1'!AH116,"")</f>
        <v>200</v>
      </c>
      <c r="AJ113" s="59">
        <f>IF($A113&lt;=AJ$178,'MissFill 1'!AI116,"")</f>
        <v>667</v>
      </c>
      <c r="AK113" s="59">
        <f>IF($A113&lt;=AK$178,'MissFill 1'!AJ116,"")</f>
        <v>672</v>
      </c>
      <c r="AL113" s="59">
        <f>IF($A113&lt;=AL$178,'MissFill 1'!AK116,"")</f>
        <v>953</v>
      </c>
      <c r="AM113" s="59">
        <f>IF($A113&lt;=AM$178,'MissFill 1'!AL116,"")</f>
        <v>374</v>
      </c>
      <c r="AN113" s="59">
        <f>IF($A113&lt;=AN$178,'MissFill 1'!AM116,"")</f>
        <v>1105</v>
      </c>
      <c r="AO113" s="59">
        <f>IF($A113&lt;=AO$178,'MissFill 1'!AN116,"")</f>
        <v>1143</v>
      </c>
      <c r="AP113" s="59">
        <f>IF($A113&lt;=AP$178,'MissFill 1'!AO116,"")</f>
        <v>1216</v>
      </c>
      <c r="AQ113" s="59">
        <f>IF($A113&lt;=AQ$178,'MissFill 1'!AP116,"")</f>
        <v>379</v>
      </c>
      <c r="AR113" s="59">
        <f>IF($A113&lt;=AR$178,'MissFill 1'!AQ116,"")</f>
        <v>2785</v>
      </c>
      <c r="AS113" s="59">
        <f>IF($A113&lt;=AS$178,'MissFill 1'!AR116,"")</f>
        <v>663</v>
      </c>
      <c r="AT113" s="59">
        <f>IF($A113&lt;=AT$178,'MissFill 1'!AS116,"")</f>
        <v>240</v>
      </c>
      <c r="AU113" s="59">
        <f>IF($A113&lt;=AU$178,'MissFill 1'!AT116,"")</f>
        <v>1595</v>
      </c>
      <c r="AV113" s="59">
        <f>IF($A113&lt;=AV$178,'MissFill 1'!AU116,"")</f>
        <v>325</v>
      </c>
      <c r="AW113" s="59">
        <f>IF($A113&lt;=AW$178,'MissFill 1'!AV116,"")</f>
        <v>797</v>
      </c>
      <c r="AX113" s="59">
        <f>IF($A113&lt;=AX$178,'MissFill 1'!AW116,"")</f>
        <v>1400</v>
      </c>
    </row>
    <row r="114" spans="1:50" x14ac:dyDescent="0.25">
      <c r="A114" s="41">
        <v>44459</v>
      </c>
      <c r="B114" s="52">
        <v>263</v>
      </c>
      <c r="C114" s="59">
        <f>IF($A114&lt;=C$178,'MissFill 1'!B117,"")</f>
        <v>600</v>
      </c>
      <c r="D114" s="59">
        <f>IF($A114&lt;=D$178,'MissFill 1'!C117,"")</f>
        <v>590</v>
      </c>
      <c r="E114" s="59">
        <f>IF($A114&lt;=E$178,'MissFill 1'!D117,"")</f>
        <v>3367</v>
      </c>
      <c r="F114" s="59">
        <f>IF($A114&lt;=F$178,'MissFill 1'!E117,"")</f>
        <v>2</v>
      </c>
      <c r="G114" s="59">
        <f>IF($A114&lt;=G$178,'MissFill 1'!F117,"")</f>
        <v>424</v>
      </c>
      <c r="H114" s="59">
        <f>IF($A114&lt;=H$178,'MissFill 1'!G117,"")</f>
        <v>0</v>
      </c>
      <c r="I114" s="59">
        <f>IF($A114&lt;=I$178,'MissFill 1'!H117,"")</f>
        <v>1482</v>
      </c>
      <c r="J114" s="59">
        <f>IF($A114&lt;=J$178,'MissFill 1'!I117,"")</f>
        <v>347</v>
      </c>
      <c r="K114" s="59">
        <f>IF($A114&lt;=K$178,'MissFill 1'!J117,"")</f>
        <v>0</v>
      </c>
      <c r="L114" s="59">
        <f>IF($A114&lt;=L$178,'MissFill 1'!K117,"")</f>
        <v>704</v>
      </c>
      <c r="M114" s="59">
        <f>IF($A114&lt;=M$178,'MissFill 1'!L117,"")</f>
        <v>280</v>
      </c>
      <c r="N114" s="59">
        <f>IF($A114&lt;=N$178,'MissFill 1'!M117,"")</f>
        <v>1479</v>
      </c>
      <c r="O114" s="59">
        <f>IF($A114&lt;=O$178,'MissFill 1'!N117,"")</f>
        <v>3785</v>
      </c>
      <c r="P114" s="59">
        <f>IF($A114&lt;=P$178,'MissFill 1'!O117,"")</f>
        <v>4210</v>
      </c>
      <c r="Q114" s="59">
        <f>IF($A114&lt;=Q$178,'MissFill 1'!P117,"")</f>
        <v>2061</v>
      </c>
      <c r="R114" s="59">
        <f>IF($A114&lt;=R$178,'MissFill 1'!Q117,"")</f>
        <v>1964</v>
      </c>
      <c r="S114" s="59">
        <f>IF($A114&lt;=S$178,'MissFill 1'!R117,"")</f>
        <v>765</v>
      </c>
      <c r="T114" s="59">
        <f>IF($A114&lt;=T$178,'MissFill 1'!S117,"")</f>
        <v>95</v>
      </c>
      <c r="U114" s="59">
        <f>IF($A114&lt;=U$178,'MissFill 1'!T117,"")</f>
        <v>5321</v>
      </c>
      <c r="V114" s="59">
        <f>IF($A114&lt;=V$178,'MissFill 1'!U117,"")</f>
        <v>0</v>
      </c>
      <c r="W114" s="59">
        <f>IF($A114&lt;=W$178,'MissFill 1'!V117,"")</f>
        <v>8</v>
      </c>
      <c r="X114" s="59">
        <f>IF($A114&lt;=X$178,'MissFill 1'!W117,"")</f>
        <v>10420</v>
      </c>
      <c r="Y114" s="59">
        <f>IF($A114&lt;=Y$178,'MissFill 1'!X117,"")</f>
        <v>11637</v>
      </c>
      <c r="Z114" s="59">
        <f>IF($A114&lt;=Z$178,'MissFill 1'!Y117,"")</f>
        <v>0</v>
      </c>
      <c r="AA114" s="59">
        <f>IF($A114&lt;=AA$178,'MissFill 1'!Z117,"")</f>
        <v>1983</v>
      </c>
      <c r="AB114" s="59">
        <f>IF($A114&lt;=AB$178,'MissFill 1'!AA117,"")</f>
        <v>1355</v>
      </c>
      <c r="AC114" s="59">
        <f>IF($A114&lt;=AC$178,'MissFill 1'!AB117,"")</f>
        <v>35</v>
      </c>
      <c r="AD114" s="59">
        <f>IF($A114&lt;=AD$178,'MissFill 1'!AC117,"")</f>
        <v>12</v>
      </c>
      <c r="AE114" s="59">
        <f>IF($A114&lt;=AE$178,'MissFill 1'!AD117,"")</f>
        <v>2760</v>
      </c>
      <c r="AF114" s="59">
        <f>IF($A114&lt;=AF$178,'MissFill 1'!AE117,"")</f>
        <v>883</v>
      </c>
      <c r="AG114" s="59">
        <f>IF($A114&lt;=AG$178,'MissFill 1'!AF117,"")</f>
        <v>213</v>
      </c>
      <c r="AH114" s="59">
        <f>IF($A114&lt;=AH$178,'MissFill 1'!AG117,"")</f>
        <v>0</v>
      </c>
      <c r="AI114" s="59">
        <f>IF($A114&lt;=AI$178,'MissFill 1'!AH117,"")</f>
        <v>62</v>
      </c>
      <c r="AJ114" s="59">
        <f>IF($A114&lt;=AJ$178,'MissFill 1'!AI117,"")</f>
        <v>789</v>
      </c>
      <c r="AK114" s="59">
        <f>IF($A114&lt;=AK$178,'MissFill 1'!AJ117,"")</f>
        <v>291</v>
      </c>
      <c r="AL114" s="59">
        <f>IF($A114&lt;=AL$178,'MissFill 1'!AK117,"")</f>
        <v>1605</v>
      </c>
      <c r="AM114" s="59">
        <f>IF($A114&lt;=AM$178,'MissFill 1'!AL117,"")</f>
        <v>119</v>
      </c>
      <c r="AN114" s="59">
        <f>IF($A114&lt;=AN$178,'MissFill 1'!AM117,"")</f>
        <v>724</v>
      </c>
      <c r="AO114" s="59">
        <f>IF($A114&lt;=AO$178,'MissFill 1'!AN117,"")</f>
        <v>830</v>
      </c>
      <c r="AP114" s="59">
        <f>IF($A114&lt;=AP$178,'MissFill 1'!AO117,"")</f>
        <v>26</v>
      </c>
      <c r="AQ114" s="59">
        <f>IF($A114&lt;=AQ$178,'MissFill 1'!AP117,"")</f>
        <v>296</v>
      </c>
      <c r="AR114" s="59">
        <f>IF($A114&lt;=AR$178,'MissFill 1'!AQ117,"")</f>
        <v>3381</v>
      </c>
      <c r="AS114" s="59">
        <f>IF($A114&lt;=AS$178,'MissFill 1'!AR117,"")</f>
        <v>263</v>
      </c>
      <c r="AT114" s="59">
        <f>IF($A114&lt;=AT$178,'MissFill 1'!AS117,"")</f>
        <v>559</v>
      </c>
      <c r="AU114" s="59">
        <f>IF($A114&lt;=AU$178,'MissFill 1'!AT117,"")</f>
        <v>2149</v>
      </c>
      <c r="AV114" s="59">
        <f>IF($A114&lt;=AV$178,'MissFill 1'!AU117,"")</f>
        <v>489</v>
      </c>
      <c r="AW114" s="59">
        <f>IF($A114&lt;=AW$178,'MissFill 1'!AV117,"")</f>
        <v>1531</v>
      </c>
      <c r="AX114" s="59">
        <f>IF($A114&lt;=AX$178,'MissFill 1'!AW117,"")</f>
        <v>1553</v>
      </c>
    </row>
    <row r="115" spans="1:50" x14ac:dyDescent="0.25">
      <c r="A115" s="41">
        <v>44460</v>
      </c>
      <c r="B115" s="52">
        <v>264</v>
      </c>
      <c r="C115" s="59">
        <f>IF($A115&lt;=C$178,'MissFill 1'!B118,"")</f>
        <v>533</v>
      </c>
      <c r="D115" s="59">
        <f>IF($A115&lt;=D$178,'MissFill 1'!C118,"")</f>
        <v>563</v>
      </c>
      <c r="E115" s="59">
        <f>IF($A115&lt;=E$178,'MissFill 1'!D118,"")</f>
        <v>91</v>
      </c>
      <c r="F115" s="59">
        <f>IF($A115&lt;=F$178,'MissFill 1'!E118,"")</f>
        <v>1</v>
      </c>
      <c r="G115" s="59">
        <f>IF($A115&lt;=G$178,'MissFill 1'!F118,"")</f>
        <v>357</v>
      </c>
      <c r="H115" s="59">
        <f>IF($A115&lt;=H$178,'MissFill 1'!G118,"")</f>
        <v>2760</v>
      </c>
      <c r="I115" s="59">
        <f>IF($A115&lt;=I$178,'MissFill 1'!H118,"")</f>
        <v>0</v>
      </c>
      <c r="J115" s="59">
        <f>IF($A115&lt;=J$178,'MissFill 1'!I118,"")</f>
        <v>3754</v>
      </c>
      <c r="K115" s="59">
        <f>IF($A115&lt;=K$178,'MissFill 1'!J118,"")</f>
        <v>0</v>
      </c>
      <c r="L115" s="59">
        <f>IF($A115&lt;=L$178,'MissFill 1'!K118,"")</f>
        <v>704</v>
      </c>
      <c r="M115" s="59">
        <f>IF($A115&lt;=M$178,'MissFill 1'!L118,"")</f>
        <v>311</v>
      </c>
      <c r="N115" s="59">
        <f>IF($A115&lt;=N$178,'MissFill 1'!M118,"")</f>
        <v>132</v>
      </c>
      <c r="O115" s="59">
        <f>IF($A115&lt;=O$178,'MissFill 1'!N118,"")</f>
        <v>12</v>
      </c>
      <c r="P115" s="59">
        <f>IF($A115&lt;=P$178,'MissFill 1'!O118,"")</f>
        <v>3657</v>
      </c>
      <c r="Q115" s="59">
        <f>IF($A115&lt;=Q$178,'MissFill 1'!P118,"")</f>
        <v>8102</v>
      </c>
      <c r="R115" s="59">
        <f>IF($A115&lt;=R$178,'MissFill 1'!Q118,"")</f>
        <v>625</v>
      </c>
      <c r="S115" s="59">
        <f>IF($A115&lt;=S$178,'MissFill 1'!R118,"")</f>
        <v>1213</v>
      </c>
      <c r="T115" s="59">
        <f>IF($A115&lt;=T$178,'MissFill 1'!S118,"")</f>
        <v>43</v>
      </c>
      <c r="U115" s="59">
        <f>IF($A115&lt;=U$178,'MissFill 1'!T118,"")</f>
        <v>1829</v>
      </c>
      <c r="V115" s="59">
        <f>IF($A115&lt;=V$178,'MissFill 1'!U118,"")</f>
        <v>48</v>
      </c>
      <c r="W115" s="59">
        <f>IF($A115&lt;=W$178,'MissFill 1'!V118,"")</f>
        <v>27</v>
      </c>
      <c r="X115" s="59">
        <f>IF($A115&lt;=X$178,'MissFill 1'!W118,"")</f>
        <v>6641</v>
      </c>
      <c r="Y115" s="59">
        <f>IF($A115&lt;=Y$178,'MissFill 1'!X118,"")</f>
        <v>4355</v>
      </c>
      <c r="Z115" s="59">
        <f>IF($A115&lt;=Z$178,'MissFill 1'!Y118,"")</f>
        <v>0</v>
      </c>
      <c r="AA115" s="59">
        <f>IF($A115&lt;=AA$178,'MissFill 1'!Z118,"")</f>
        <v>203</v>
      </c>
      <c r="AB115" s="59">
        <f>IF($A115&lt;=AB$178,'MissFill 1'!AA118,"")</f>
        <v>1240</v>
      </c>
      <c r="AC115" s="59">
        <f>IF($A115&lt;=AC$178,'MissFill 1'!AB118,"")</f>
        <v>71</v>
      </c>
      <c r="AD115" s="59">
        <f>IF($A115&lt;=AD$178,'MissFill 1'!AC118,"")</f>
        <v>16</v>
      </c>
      <c r="AE115" s="59">
        <f>IF($A115&lt;=AE$178,'MissFill 1'!AD118,"")</f>
        <v>2777</v>
      </c>
      <c r="AF115" s="59">
        <f>IF($A115&lt;=AF$178,'MissFill 1'!AE118,"")</f>
        <v>310</v>
      </c>
      <c r="AG115" s="59">
        <f>IF($A115&lt;=AG$178,'MissFill 1'!AF118,"")</f>
        <v>1226</v>
      </c>
      <c r="AH115" s="59">
        <f>IF($A115&lt;=AH$178,'MissFill 1'!AG118,"")</f>
        <v>197</v>
      </c>
      <c r="AI115" s="59">
        <f>IF($A115&lt;=AI$178,'MissFill 1'!AH118,"")</f>
        <v>614</v>
      </c>
      <c r="AJ115" s="59">
        <f>IF($A115&lt;=AJ$178,'MissFill 1'!AI118,"")</f>
        <v>708</v>
      </c>
      <c r="AK115" s="59">
        <f>IF($A115&lt;=AK$178,'MissFill 1'!AJ118,"")</f>
        <v>439</v>
      </c>
      <c r="AL115" s="59">
        <f>IF($A115&lt;=AL$178,'MissFill 1'!AK118,"")</f>
        <v>65</v>
      </c>
      <c r="AM115" s="59">
        <f>IF($A115&lt;=AM$178,'MissFill 1'!AL118,"")</f>
        <v>262</v>
      </c>
      <c r="AN115" s="59">
        <f>IF($A115&lt;=AN$178,'MissFill 1'!AM118,"")</f>
        <v>31</v>
      </c>
      <c r="AO115" s="59">
        <f>IF($A115&lt;=AO$178,'MissFill 1'!AN118,"")</f>
        <v>2084</v>
      </c>
      <c r="AP115" s="59">
        <f>IF($A115&lt;=AP$178,'MissFill 1'!AO118,"")</f>
        <v>619</v>
      </c>
      <c r="AQ115" s="59">
        <f>IF($A115&lt;=AQ$178,'MissFill 1'!AP118,"")</f>
        <v>193</v>
      </c>
      <c r="AR115" s="59">
        <f>IF($A115&lt;=AR$178,'MissFill 1'!AQ118,"")</f>
        <v>5995</v>
      </c>
      <c r="AS115" s="59">
        <f>IF($A115&lt;=AS$178,'MissFill 1'!AR118,"")</f>
        <v>1026</v>
      </c>
      <c r="AT115" s="59">
        <f>IF($A115&lt;=AT$178,'MissFill 1'!AS118,"")</f>
        <v>234</v>
      </c>
      <c r="AU115" s="59">
        <f>IF($A115&lt;=AU$178,'MissFill 1'!AT118,"")</f>
        <v>2525</v>
      </c>
      <c r="AV115" s="59">
        <f>IF($A115&lt;=AV$178,'MissFill 1'!AU118,"")</f>
        <v>-18</v>
      </c>
      <c r="AW115" s="59">
        <f>IF($A115&lt;=AW$178,'MissFill 1'!AV118,"")</f>
        <v>1101</v>
      </c>
      <c r="AX115" s="59">
        <f>IF($A115&lt;=AX$178,'MissFill 1'!AW118,"")</f>
        <v>209</v>
      </c>
    </row>
    <row r="116" spans="1:50" x14ac:dyDescent="0.25">
      <c r="A116" s="41">
        <v>44461</v>
      </c>
      <c r="B116" s="52">
        <v>265</v>
      </c>
      <c r="C116" s="59">
        <f>IF($A116&lt;=C$178,'MissFill 1'!B119,"")</f>
        <v>87</v>
      </c>
      <c r="D116" s="59">
        <f>IF($A116&lt;=D$178,'MissFill 1'!C119,"")</f>
        <v>1451</v>
      </c>
      <c r="E116" s="59">
        <f>IF($A116&lt;=E$178,'MissFill 1'!D119,"")</f>
        <v>1499</v>
      </c>
      <c r="F116" s="59">
        <f>IF($A116&lt;=F$178,'MissFill 1'!E119,"")</f>
        <v>0</v>
      </c>
      <c r="G116" s="59">
        <f>IF($A116&lt;=G$178,'MissFill 1'!F119,"")</f>
        <v>578</v>
      </c>
      <c r="H116" s="59">
        <f>IF($A116&lt;=H$178,'MissFill 1'!G119,"")</f>
        <v>370</v>
      </c>
      <c r="I116" s="59">
        <f>IF($A116&lt;=I$178,'MissFill 1'!H119,"")</f>
        <v>734</v>
      </c>
      <c r="J116" s="59">
        <f>IF($A116&lt;=J$178,'MissFill 1'!I119,"")</f>
        <v>3285</v>
      </c>
      <c r="K116" s="59">
        <f>IF($A116&lt;=K$178,'MissFill 1'!J119,"")</f>
        <v>12</v>
      </c>
      <c r="L116" s="59">
        <f>IF($A116&lt;=L$178,'MissFill 1'!K119,"")</f>
        <v>704</v>
      </c>
      <c r="M116" s="59">
        <f>IF($A116&lt;=M$178,'MissFill 1'!L119,"")</f>
        <v>537</v>
      </c>
      <c r="N116" s="59">
        <f>IF($A116&lt;=N$178,'MissFill 1'!M119,"")</f>
        <v>169</v>
      </c>
      <c r="O116" s="59">
        <f>IF($A116&lt;=O$178,'MissFill 1'!N119,"")</f>
        <v>175</v>
      </c>
      <c r="P116" s="59">
        <f>IF($A116&lt;=P$178,'MissFill 1'!O119,"")</f>
        <v>4810</v>
      </c>
      <c r="Q116" s="59">
        <f>IF($A116&lt;=Q$178,'MissFill 1'!P119,"")</f>
        <v>12370</v>
      </c>
      <c r="R116" s="59">
        <f>IF($A116&lt;=R$178,'MissFill 1'!Q119,"")</f>
        <v>600</v>
      </c>
      <c r="S116" s="59">
        <f>IF($A116&lt;=S$178,'MissFill 1'!R119,"")</f>
        <v>2862</v>
      </c>
      <c r="T116" s="59">
        <f>IF($A116&lt;=T$178,'MissFill 1'!S119,"")</f>
        <v>36</v>
      </c>
      <c r="U116" s="59">
        <f>IF($A116&lt;=U$178,'MissFill 1'!T119,"")</f>
        <v>0</v>
      </c>
      <c r="V116" s="59">
        <f>IF($A116&lt;=V$178,'MissFill 1'!U119,"")</f>
        <v>0</v>
      </c>
      <c r="W116" s="59">
        <f>IF($A116&lt;=W$178,'MissFill 1'!V119,"")</f>
        <v>15</v>
      </c>
      <c r="X116" s="59">
        <f>IF($A116&lt;=X$178,'MissFill 1'!W119,"")</f>
        <v>2203</v>
      </c>
      <c r="Y116" s="59">
        <f>IF($A116&lt;=Y$178,'MissFill 1'!X119,"")</f>
        <v>10183</v>
      </c>
      <c r="Z116" s="59">
        <f>IF($A116&lt;=Z$178,'MissFill 1'!Y119,"")</f>
        <v>2</v>
      </c>
      <c r="AA116" s="59">
        <f>IF($A116&lt;=AA$178,'MissFill 1'!Z119,"")</f>
        <v>11</v>
      </c>
      <c r="AB116" s="59">
        <f>IF($A116&lt;=AB$178,'MissFill 1'!AA119,"")</f>
        <v>0</v>
      </c>
      <c r="AC116" s="59">
        <f>IF($A116&lt;=AC$178,'MissFill 1'!AB119,"")</f>
        <v>35</v>
      </c>
      <c r="AD116" s="59">
        <f>IF($A116&lt;=AD$178,'MissFill 1'!AC119,"")</f>
        <v>79</v>
      </c>
      <c r="AE116" s="59">
        <f>IF($A116&lt;=AE$178,'MissFill 1'!AD119,"")</f>
        <v>1979</v>
      </c>
      <c r="AF116" s="59">
        <f>IF($A116&lt;=AF$178,'MissFill 1'!AE119,"")</f>
        <v>3198</v>
      </c>
      <c r="AG116" s="59">
        <f>IF($A116&lt;=AG$178,'MissFill 1'!AF119,"")</f>
        <v>2147</v>
      </c>
      <c r="AH116" s="59">
        <f>IF($A116&lt;=AH$178,'MissFill 1'!AG119,"")</f>
        <v>1449</v>
      </c>
      <c r="AI116" s="59">
        <f>IF($A116&lt;=AI$178,'MissFill 1'!AH119,"")</f>
        <v>201</v>
      </c>
      <c r="AJ116" s="59">
        <f>IF($A116&lt;=AJ$178,'MissFill 1'!AI119,"")</f>
        <v>1019</v>
      </c>
      <c r="AK116" s="59">
        <f>IF($A116&lt;=AK$178,'MissFill 1'!AJ119,"")</f>
        <v>1377</v>
      </c>
      <c r="AL116" s="59">
        <f>IF($A116&lt;=AL$178,'MissFill 1'!AK119,"")</f>
        <v>343</v>
      </c>
      <c r="AM116" s="59">
        <f>IF($A116&lt;=AM$178,'MissFill 1'!AL119,"")</f>
        <v>307</v>
      </c>
      <c r="AN116" s="59">
        <f>IF($A116&lt;=AN$178,'MissFill 1'!AM119,"")</f>
        <v>438</v>
      </c>
      <c r="AO116" s="59">
        <f>IF($A116&lt;=AO$178,'MissFill 1'!AN119,"")</f>
        <v>2677</v>
      </c>
      <c r="AP116" s="59">
        <f>IF($A116&lt;=AP$178,'MissFill 1'!AO119,"")</f>
        <v>556</v>
      </c>
      <c r="AQ116" s="59">
        <f>IF($A116&lt;=AQ$178,'MissFill 1'!AP119,"")</f>
        <v>43</v>
      </c>
      <c r="AR116" s="59">
        <f>IF($A116&lt;=AR$178,'MissFill 1'!AQ119,"")</f>
        <v>5665</v>
      </c>
      <c r="AS116" s="59">
        <f>IF($A116&lt;=AS$178,'MissFill 1'!AR119,"")</f>
        <v>894</v>
      </c>
      <c r="AT116" s="59">
        <f>IF($A116&lt;=AT$178,'MissFill 1'!AS119,"")</f>
        <v>183</v>
      </c>
      <c r="AU116" s="59">
        <f>IF($A116&lt;=AU$178,'MissFill 1'!AT119,"")</f>
        <v>2991</v>
      </c>
      <c r="AV116" s="59">
        <f>IF($A116&lt;=AV$178,'MissFill 1'!AU119,"")</f>
        <v>194</v>
      </c>
      <c r="AW116" s="59">
        <f>IF($A116&lt;=AW$178,'MissFill 1'!AV119,"")</f>
        <v>895</v>
      </c>
      <c r="AX116" s="59">
        <f>IF($A116&lt;=AX$178,'MissFill 1'!AW119,"")</f>
        <v>-3</v>
      </c>
    </row>
    <row r="117" spans="1:50" x14ac:dyDescent="0.25">
      <c r="A117" s="41">
        <v>44462</v>
      </c>
      <c r="B117" s="52">
        <v>266</v>
      </c>
      <c r="C117" s="59">
        <f>IF($A117&lt;=C$178,'MissFill 1'!B120,"")</f>
        <v>170</v>
      </c>
      <c r="D117" s="59">
        <f>IF($A117&lt;=D$178,'MissFill 1'!C120,"")</f>
        <v>54</v>
      </c>
      <c r="E117" s="59">
        <f>IF($A117&lt;=E$178,'MissFill 1'!D120,"")</f>
        <v>504</v>
      </c>
      <c r="F117" s="59">
        <f>IF($A117&lt;=F$178,'MissFill 1'!E120,"")</f>
        <v>536</v>
      </c>
      <c r="G117" s="59">
        <f>IF($A117&lt;=G$178,'MissFill 1'!F120,"")</f>
        <v>15</v>
      </c>
      <c r="H117" s="59">
        <f>IF($A117&lt;=H$178,'MissFill 1'!G120,"")</f>
        <v>2440</v>
      </c>
      <c r="I117" s="59">
        <f>IF($A117&lt;=I$178,'MissFill 1'!H120,"")</f>
        <v>1996</v>
      </c>
      <c r="J117" s="59">
        <f>IF($A117&lt;=J$178,'MissFill 1'!I120,"")</f>
        <v>361</v>
      </c>
      <c r="K117" s="59">
        <f>IF($A117&lt;=K$178,'MissFill 1'!J120,"")</f>
        <v>68</v>
      </c>
      <c r="L117" s="59">
        <f>IF($A117&lt;=L$178,'MissFill 1'!K120,"")</f>
        <v>230</v>
      </c>
      <c r="M117" s="59">
        <f>IF($A117&lt;=M$178,'MissFill 1'!L120,"")</f>
        <v>4801</v>
      </c>
      <c r="N117" s="59">
        <f>IF($A117&lt;=N$178,'MissFill 1'!M120,"")</f>
        <v>9104</v>
      </c>
      <c r="O117" s="59">
        <f>IF($A117&lt;=O$178,'MissFill 1'!N120,"")</f>
        <v>17</v>
      </c>
      <c r="P117" s="59">
        <f>IF($A117&lt;=P$178,'MissFill 1'!O120,"")</f>
        <v>6619</v>
      </c>
      <c r="Q117" s="59">
        <f>IF($A117&lt;=Q$178,'MissFill 1'!P120,"")</f>
        <v>115</v>
      </c>
      <c r="R117" s="59">
        <f>IF($A117&lt;=R$178,'MissFill 1'!Q120,"")</f>
        <v>414</v>
      </c>
      <c r="S117" s="59">
        <f>IF($A117&lt;=S$178,'MissFill 1'!R120,"")</f>
        <v>6621</v>
      </c>
      <c r="T117" s="59">
        <f>IF($A117&lt;=T$178,'MissFill 1'!S120,"")</f>
        <v>1609</v>
      </c>
      <c r="U117" s="59">
        <f>IF($A117&lt;=U$178,'MissFill 1'!T120,"")</f>
        <v>0</v>
      </c>
      <c r="V117" s="59">
        <f>IF($A117&lt;=V$178,'MissFill 1'!U120,"")</f>
        <v>0</v>
      </c>
      <c r="W117" s="59">
        <f>IF($A117&lt;=W$178,'MissFill 1'!V120,"")</f>
        <v>11</v>
      </c>
      <c r="X117" s="59">
        <f>IF($A117&lt;=X$178,'MissFill 1'!W120,"")</f>
        <v>206</v>
      </c>
      <c r="Y117" s="59">
        <f>IF($A117&lt;=Y$178,'MissFill 1'!X120,"")</f>
        <v>1539</v>
      </c>
      <c r="Z117" s="59">
        <f>IF($A117&lt;=Z$178,'MissFill 1'!Y120,"")</f>
        <v>5</v>
      </c>
      <c r="AA117" s="59">
        <f>IF($A117&lt;=AA$178,'MissFill 1'!Z120,"")</f>
        <v>46</v>
      </c>
      <c r="AB117" s="59">
        <f>IF($A117&lt;=AB$178,'MissFill 1'!AA120,"")</f>
        <v>0</v>
      </c>
      <c r="AC117" s="59">
        <f>IF($A117&lt;=AC$178,'MissFill 1'!AB120,"")</f>
        <v>988</v>
      </c>
      <c r="AD117" s="59">
        <f>IF($A117&lt;=AD$178,'MissFill 1'!AC120,"")</f>
        <v>87</v>
      </c>
      <c r="AE117" s="59">
        <f>IF($A117&lt;=AE$178,'MissFill 1'!AD120,"")</f>
        <v>1512</v>
      </c>
      <c r="AF117" s="59">
        <f>IF($A117&lt;=AF$178,'MissFill 1'!AE120,"")</f>
        <v>1897</v>
      </c>
      <c r="AG117" s="59">
        <f>IF($A117&lt;=AG$178,'MissFill 1'!AF120,"")</f>
        <v>171</v>
      </c>
      <c r="AH117" s="59">
        <f>IF($A117&lt;=AH$178,'MissFill 1'!AG120,"")</f>
        <v>771</v>
      </c>
      <c r="AI117" s="59">
        <f>IF($A117&lt;=AI$178,'MissFill 1'!AH120,"")</f>
        <v>157</v>
      </c>
      <c r="AJ117" s="59">
        <f>IF($A117&lt;=AJ$178,'MissFill 1'!AI120,"")</f>
        <v>306</v>
      </c>
      <c r="AK117" s="59">
        <f>IF($A117&lt;=AK$178,'MissFill 1'!AJ120,"")</f>
        <v>34</v>
      </c>
      <c r="AL117" s="59">
        <f>IF($A117&lt;=AL$178,'MissFill 1'!AK120,"")</f>
        <v>222</v>
      </c>
      <c r="AM117" s="59">
        <f>IF($A117&lt;=AM$178,'MissFill 1'!AL120,"")</f>
        <v>577</v>
      </c>
      <c r="AN117" s="59">
        <f>IF($A117&lt;=AN$178,'MissFill 1'!AM120,"")</f>
        <v>739</v>
      </c>
      <c r="AO117" s="59">
        <f>IF($A117&lt;=AO$178,'MissFill 1'!AN120,"")</f>
        <v>1150</v>
      </c>
      <c r="AP117" s="59">
        <f>IF($A117&lt;=AP$178,'MissFill 1'!AO120,"")</f>
        <v>1098</v>
      </c>
      <c r="AQ117" s="59">
        <f>IF($A117&lt;=AQ$178,'MissFill 1'!AP120,"")</f>
        <v>675</v>
      </c>
      <c r="AR117" s="59">
        <f>IF($A117&lt;=AR$178,'MissFill 1'!AQ120,"")</f>
        <v>4043</v>
      </c>
      <c r="AS117" s="59">
        <f>IF($A117&lt;=AS$178,'MissFill 1'!AR120,"")</f>
        <v>1598</v>
      </c>
      <c r="AT117" s="59">
        <f>IF($A117&lt;=AT$178,'MissFill 1'!AS120,"")</f>
        <v>13</v>
      </c>
      <c r="AU117" s="59">
        <f>IF($A117&lt;=AU$178,'MissFill 1'!AT120,"")</f>
        <v>1263</v>
      </c>
      <c r="AV117" s="59">
        <f>IF($A117&lt;=AV$178,'MissFill 1'!AU120,"")</f>
        <v>1372</v>
      </c>
      <c r="AW117" s="59">
        <f>IF($A117&lt;=AW$178,'MissFill 1'!AV120,"")</f>
        <v>197</v>
      </c>
      <c r="AX117" s="59">
        <f>IF($A117&lt;=AX$178,'MissFill 1'!AW120,"")</f>
        <v>295</v>
      </c>
    </row>
    <row r="118" spans="1:50" x14ac:dyDescent="0.25">
      <c r="A118" s="41">
        <v>44463</v>
      </c>
      <c r="B118" s="52">
        <v>267</v>
      </c>
      <c r="C118" s="59">
        <f>IF($A118&lt;=C$178,'MissFill 1'!B121,"")</f>
        <v>59</v>
      </c>
      <c r="D118" s="59">
        <f>IF($A118&lt;=D$178,'MissFill 1'!C121,"")</f>
        <v>246</v>
      </c>
      <c r="E118" s="59">
        <f>IF($A118&lt;=E$178,'MissFill 1'!D121,"")</f>
        <v>3432</v>
      </c>
      <c r="F118" s="59">
        <f>IF($A118&lt;=F$178,'MissFill 1'!E121,"")</f>
        <v>172</v>
      </c>
      <c r="G118" s="59">
        <f>IF($A118&lt;=G$178,'MissFill 1'!F121,"")</f>
        <v>690</v>
      </c>
      <c r="H118" s="59">
        <f>IF($A118&lt;=H$178,'MissFill 1'!G121,"")</f>
        <v>0</v>
      </c>
      <c r="I118" s="59">
        <f>IF($A118&lt;=I$178,'MissFill 1'!H121,"")</f>
        <v>1002</v>
      </c>
      <c r="J118" s="59">
        <f>IF($A118&lt;=J$178,'MissFill 1'!I121,"")</f>
        <v>698</v>
      </c>
      <c r="K118" s="59">
        <f>IF($A118&lt;=K$178,'MissFill 1'!J121,"")</f>
        <v>18</v>
      </c>
      <c r="L118" s="59">
        <f>IF($A118&lt;=L$178,'MissFill 1'!K121,"")</f>
        <v>835</v>
      </c>
      <c r="M118" s="59">
        <f>IF($A118&lt;=M$178,'MissFill 1'!L121,"")</f>
        <v>2751</v>
      </c>
      <c r="N118" s="59">
        <f>IF($A118&lt;=N$178,'MissFill 1'!M121,"")</f>
        <v>4832</v>
      </c>
      <c r="O118" s="59">
        <f>IF($A118&lt;=O$178,'MissFill 1'!N121,"")</f>
        <v>0</v>
      </c>
      <c r="P118" s="59">
        <f>IF($A118&lt;=P$178,'MissFill 1'!O121,"")</f>
        <v>1922</v>
      </c>
      <c r="Q118" s="59">
        <f>IF($A118&lt;=Q$178,'MissFill 1'!P121,"")</f>
        <v>2683</v>
      </c>
      <c r="R118" s="59">
        <f>IF($A118&lt;=R$178,'MissFill 1'!Q121,"")</f>
        <v>833</v>
      </c>
      <c r="S118" s="59">
        <f>IF($A118&lt;=S$178,'MissFill 1'!R121,"")</f>
        <v>4052</v>
      </c>
      <c r="T118" s="59">
        <f>IF($A118&lt;=T$178,'MissFill 1'!S121,"")</f>
        <v>14</v>
      </c>
      <c r="U118" s="59">
        <f>IF($A118&lt;=U$178,'MissFill 1'!T121,"")</f>
        <v>0</v>
      </c>
      <c r="V118" s="59">
        <f>IF($A118&lt;=V$178,'MissFill 1'!U121,"")</f>
        <v>0</v>
      </c>
      <c r="W118" s="59">
        <f>IF($A118&lt;=W$178,'MissFill 1'!V121,"")</f>
        <v>234</v>
      </c>
      <c r="X118" s="59">
        <f>IF($A118&lt;=X$178,'MissFill 1'!W121,"")</f>
        <v>206</v>
      </c>
      <c r="Y118" s="59">
        <f>IF($A118&lt;=Y$178,'MissFill 1'!X121,"")</f>
        <v>1626</v>
      </c>
      <c r="Z118" s="59">
        <f>IF($A118&lt;=Z$178,'MissFill 1'!Y121,"")</f>
        <v>197</v>
      </c>
      <c r="AA118" s="59">
        <f>IF($A118&lt;=AA$178,'MissFill 1'!Z121,"")</f>
        <v>55</v>
      </c>
      <c r="AB118" s="59">
        <f>IF($A118&lt;=AB$178,'MissFill 1'!AA121,"")</f>
        <v>880</v>
      </c>
      <c r="AC118" s="59">
        <f>IF($A118&lt;=AC$178,'MissFill 1'!AB121,"")</f>
        <v>468</v>
      </c>
      <c r="AD118" s="59">
        <f>IF($A118&lt;=AD$178,'MissFill 1'!AC121,"")</f>
        <v>26</v>
      </c>
      <c r="AE118" s="59">
        <f>IF($A118&lt;=AE$178,'MissFill 1'!AD121,"")</f>
        <v>1604</v>
      </c>
      <c r="AF118" s="59">
        <f>IF($A118&lt;=AF$178,'MissFill 1'!AE121,"")</f>
        <v>8</v>
      </c>
      <c r="AG118" s="59">
        <f>IF($A118&lt;=AG$178,'MissFill 1'!AF121,"")</f>
        <v>768</v>
      </c>
      <c r="AH118" s="59">
        <f>IF($A118&lt;=AH$178,'MissFill 1'!AG121,"")</f>
        <v>677</v>
      </c>
      <c r="AI118" s="59">
        <f>IF($A118&lt;=AI$178,'MissFill 1'!AH121,"")</f>
        <v>243</v>
      </c>
      <c r="AJ118" s="59">
        <f>IF($A118&lt;=AJ$178,'MissFill 1'!AI121,"")</f>
        <v>381</v>
      </c>
      <c r="AK118" s="59">
        <f>IF($A118&lt;=AK$178,'MissFill 1'!AJ121,"")</f>
        <v>19</v>
      </c>
      <c r="AL118" s="59">
        <f>IF($A118&lt;=AL$178,'MissFill 1'!AK121,"")</f>
        <v>531</v>
      </c>
      <c r="AM118" s="59">
        <f>IF($A118&lt;=AM$178,'MissFill 1'!AL121,"")</f>
        <v>1098</v>
      </c>
      <c r="AN118" s="59">
        <f>IF($A118&lt;=AN$178,'MissFill 1'!AM121,"")</f>
        <v>1363</v>
      </c>
      <c r="AO118" s="59">
        <f>IF($A118&lt;=AO$178,'MissFill 1'!AN121,"")</f>
        <v>602</v>
      </c>
      <c r="AP118" s="59">
        <f>IF($A118&lt;=AP$178,'MissFill 1'!AO121,"")</f>
        <v>1015</v>
      </c>
      <c r="AQ118" s="59">
        <f>IF($A118&lt;=AQ$178,'MissFill 1'!AP121,"")</f>
        <v>790</v>
      </c>
      <c r="AR118" s="59">
        <f>IF($A118&lt;=AR$178,'MissFill 1'!AQ121,"")</f>
        <v>4390</v>
      </c>
      <c r="AS118" s="59">
        <f>IF($A118&lt;=AS$178,'MissFill 1'!AR121,"")</f>
        <v>1925</v>
      </c>
      <c r="AT118" s="59">
        <f>IF($A118&lt;=AT$178,'MissFill 1'!AS121,"")</f>
        <v>324</v>
      </c>
      <c r="AU118" s="59">
        <f>IF($A118&lt;=AU$178,'MissFill 1'!AT121,"")</f>
        <v>3878</v>
      </c>
      <c r="AV118" s="59">
        <f>IF($A118&lt;=AV$178,'MissFill 1'!AU121,"")</f>
        <v>1078</v>
      </c>
      <c r="AW118" s="59">
        <f>IF($A118&lt;=AW$178,'MissFill 1'!AV121,"")</f>
        <v>195</v>
      </c>
      <c r="AX118" s="59">
        <f>IF($A118&lt;=AX$178,'MissFill 1'!AW121,"")</f>
        <v>97</v>
      </c>
    </row>
    <row r="119" spans="1:50" x14ac:dyDescent="0.25">
      <c r="A119" s="41">
        <v>44464</v>
      </c>
      <c r="B119" s="52">
        <v>268</v>
      </c>
      <c r="C119" s="59">
        <f>IF($A119&lt;=C$178,'MissFill 1'!B122,"")</f>
        <v>3364</v>
      </c>
      <c r="D119" s="59">
        <f>IF($A119&lt;=D$178,'MissFill 1'!C122,"")</f>
        <v>1468</v>
      </c>
      <c r="E119" s="59">
        <f>IF($A119&lt;=E$178,'MissFill 1'!D122,"")</f>
        <v>0</v>
      </c>
      <c r="F119" s="59">
        <f>IF($A119&lt;=F$178,'MissFill 1'!E122,"")</f>
        <v>1</v>
      </c>
      <c r="G119" s="59">
        <f>IF($A119&lt;=G$178,'MissFill 1'!F122,"")</f>
        <v>15</v>
      </c>
      <c r="H119" s="59">
        <f>IF($A119&lt;=H$178,'MissFill 1'!G122,"")</f>
        <v>0</v>
      </c>
      <c r="I119" s="59">
        <f>IF($A119&lt;=I$178,'MissFill 1'!H122,"")</f>
        <v>187</v>
      </c>
      <c r="J119" s="59">
        <f>IF($A119&lt;=J$178,'MissFill 1'!I122,"")</f>
        <v>1859</v>
      </c>
      <c r="K119" s="59">
        <f>IF($A119&lt;=K$178,'MissFill 1'!J122,"")</f>
        <v>0</v>
      </c>
      <c r="L119" s="59">
        <f>IF($A119&lt;=L$178,'MissFill 1'!K122,"")</f>
        <v>836</v>
      </c>
      <c r="M119" s="59">
        <f>IF($A119&lt;=M$178,'MissFill 1'!L122,"")</f>
        <v>7409</v>
      </c>
      <c r="N119" s="59">
        <f>IF($A119&lt;=N$178,'MissFill 1'!M122,"")</f>
        <v>3271</v>
      </c>
      <c r="O119" s="59">
        <f>IF($A119&lt;=O$178,'MissFill 1'!N122,"")</f>
        <v>891</v>
      </c>
      <c r="P119" s="59">
        <f>IF($A119&lt;=P$178,'MissFill 1'!O122,"")</f>
        <v>3097</v>
      </c>
      <c r="Q119" s="59">
        <f>IF($A119&lt;=Q$178,'MissFill 1'!P122,"")</f>
        <v>1673</v>
      </c>
      <c r="R119" s="59">
        <f>IF($A119&lt;=R$178,'MissFill 1'!Q122,"")</f>
        <v>913</v>
      </c>
      <c r="S119" s="59">
        <f>IF($A119&lt;=S$178,'MissFill 1'!R122,"")</f>
        <v>2352</v>
      </c>
      <c r="T119" s="59">
        <f>IF($A119&lt;=T$178,'MissFill 1'!S122,"")</f>
        <v>1343</v>
      </c>
      <c r="U119" s="59">
        <f>IF($A119&lt;=U$178,'MissFill 1'!T122,"")</f>
        <v>0</v>
      </c>
      <c r="V119" s="59">
        <f>IF($A119&lt;=V$178,'MissFill 1'!U122,"")</f>
        <v>893</v>
      </c>
      <c r="W119" s="59">
        <f>IF($A119&lt;=W$178,'MissFill 1'!V122,"")</f>
        <v>751</v>
      </c>
      <c r="X119" s="59">
        <f>IF($A119&lt;=X$178,'MissFill 1'!W122,"")</f>
        <v>254</v>
      </c>
      <c r="Y119" s="59">
        <f>IF($A119&lt;=Y$178,'MissFill 1'!X122,"")</f>
        <v>473</v>
      </c>
      <c r="Z119" s="59">
        <f>IF($A119&lt;=Z$178,'MissFill 1'!Y122,"")</f>
        <v>22</v>
      </c>
      <c r="AA119" s="59">
        <f>IF($A119&lt;=AA$178,'MissFill 1'!Z122,"")</f>
        <v>146</v>
      </c>
      <c r="AB119" s="59">
        <f>IF($A119&lt;=AB$178,'MissFill 1'!AA122,"")</f>
        <v>750</v>
      </c>
      <c r="AC119" s="59">
        <f>IF($A119&lt;=AC$178,'MissFill 1'!AB122,"")</f>
        <v>598</v>
      </c>
      <c r="AD119" s="59">
        <f>IF($A119&lt;=AD$178,'MissFill 1'!AC122,"")</f>
        <v>3</v>
      </c>
      <c r="AE119" s="59">
        <f>IF($A119&lt;=AE$178,'MissFill 1'!AD122,"")</f>
        <v>2586</v>
      </c>
      <c r="AF119" s="59">
        <f>IF($A119&lt;=AF$178,'MissFill 1'!AE122,"")</f>
        <v>1178</v>
      </c>
      <c r="AG119" s="59">
        <f>IF($A119&lt;=AG$178,'MissFill 1'!AF122,"")</f>
        <v>919</v>
      </c>
      <c r="AH119" s="59">
        <f>IF($A119&lt;=AH$178,'MissFill 1'!AG122,"")</f>
        <v>1994</v>
      </c>
      <c r="AI119" s="59">
        <f>IF($A119&lt;=AI$178,'MissFill 1'!AH122,"")</f>
        <v>129</v>
      </c>
      <c r="AJ119" s="59">
        <f>IF($A119&lt;=AJ$178,'MissFill 1'!AI122,"")</f>
        <v>145</v>
      </c>
      <c r="AK119" s="59">
        <f>IF($A119&lt;=AK$178,'MissFill 1'!AJ122,"")</f>
        <v>1803</v>
      </c>
      <c r="AL119" s="59">
        <f>IF($A119&lt;=AL$178,'MissFill 1'!AK122,"")</f>
        <v>731</v>
      </c>
      <c r="AM119" s="59">
        <f>IF($A119&lt;=AM$178,'MissFill 1'!AL122,"")</f>
        <v>302</v>
      </c>
      <c r="AN119" s="59">
        <f>IF($A119&lt;=AN$178,'MissFill 1'!AM122,"")</f>
        <v>743</v>
      </c>
      <c r="AO119" s="59">
        <f>IF($A119&lt;=AO$178,'MissFill 1'!AN122,"")</f>
        <v>228</v>
      </c>
      <c r="AP119" s="59">
        <f>IF($A119&lt;=AP$178,'MissFill 1'!AO122,"")</f>
        <v>1547</v>
      </c>
      <c r="AQ119" s="59">
        <f>IF($A119&lt;=AQ$178,'MissFill 1'!AP122,"")</f>
        <v>717</v>
      </c>
      <c r="AR119" s="59">
        <f>IF($A119&lt;=AR$178,'MissFill 1'!AQ122,"")</f>
        <v>2665</v>
      </c>
      <c r="AS119" s="59">
        <f>IF($A119&lt;=AS$178,'MissFill 1'!AR122,"")</f>
        <v>1191</v>
      </c>
      <c r="AT119" s="59">
        <f>IF($A119&lt;=AT$178,'MissFill 1'!AS122,"")</f>
        <v>696</v>
      </c>
      <c r="AU119" s="59">
        <f>IF($A119&lt;=AU$178,'MissFill 1'!AT122,"")</f>
        <v>2901</v>
      </c>
      <c r="AV119" s="59">
        <f>IF($A119&lt;=AV$178,'MissFill 1'!AU122,"")</f>
        <v>1112</v>
      </c>
      <c r="AW119" s="59">
        <f>IF($A119&lt;=AW$178,'MissFill 1'!AV122,"")</f>
        <v>165</v>
      </c>
      <c r="AX119" s="59">
        <f>IF($A119&lt;=AX$178,'MissFill 1'!AW122,"")</f>
        <v>781</v>
      </c>
    </row>
    <row r="120" spans="1:50" x14ac:dyDescent="0.25">
      <c r="A120" s="41">
        <v>44465</v>
      </c>
      <c r="B120" s="52">
        <v>269</v>
      </c>
      <c r="C120" s="59">
        <f>IF($A120&lt;=C$178,'MissFill 1'!B123,"")</f>
        <v>35</v>
      </c>
      <c r="D120" s="59">
        <f>IF($A120&lt;=D$178,'MissFill 1'!C123,"")</f>
        <v>353</v>
      </c>
      <c r="E120" s="59">
        <f>IF($A120&lt;=E$178,'MissFill 1'!D123,"")</f>
        <v>0</v>
      </c>
      <c r="F120" s="59">
        <f>IF($A120&lt;=F$178,'MissFill 1'!E123,"")</f>
        <v>0</v>
      </c>
      <c r="G120" s="59">
        <f>IF($A120&lt;=G$178,'MissFill 1'!F123,"")</f>
        <v>0</v>
      </c>
      <c r="H120" s="59">
        <f>IF($A120&lt;=H$178,'MissFill 1'!G123,"")</f>
        <v>0</v>
      </c>
      <c r="I120" s="59">
        <f>IF($A120&lt;=I$178,'MissFill 1'!H123,"")</f>
        <v>47</v>
      </c>
      <c r="J120" s="59">
        <f>IF($A120&lt;=J$178,'MissFill 1'!I123,"")</f>
        <v>1077</v>
      </c>
      <c r="K120" s="59">
        <f>IF($A120&lt;=K$178,'MissFill 1'!J123,"")</f>
        <v>1398</v>
      </c>
      <c r="L120" s="59">
        <f>IF($A120&lt;=L$178,'MissFill 1'!K123,"")</f>
        <v>1659</v>
      </c>
      <c r="M120" s="59">
        <f>IF($A120&lt;=M$178,'MissFill 1'!L123,"")</f>
        <v>5016</v>
      </c>
      <c r="N120" s="59">
        <f>IF($A120&lt;=N$178,'MissFill 1'!M123,"")</f>
        <v>4086</v>
      </c>
      <c r="O120" s="59">
        <f>IF($A120&lt;=O$178,'MissFill 1'!N123,"")</f>
        <v>1785</v>
      </c>
      <c r="P120" s="59">
        <f>IF($A120&lt;=P$178,'MissFill 1'!O123,"")</f>
        <v>1254</v>
      </c>
      <c r="Q120" s="59">
        <f>IF($A120&lt;=Q$178,'MissFill 1'!P123,"")</f>
        <v>127</v>
      </c>
      <c r="R120" s="59">
        <f>IF($A120&lt;=R$178,'MissFill 1'!Q123,"")</f>
        <v>411</v>
      </c>
      <c r="S120" s="59">
        <f>IF($A120&lt;=S$178,'MissFill 1'!R123,"")</f>
        <v>178</v>
      </c>
      <c r="T120" s="59">
        <f>IF($A120&lt;=T$178,'MissFill 1'!S123,"")</f>
        <v>565</v>
      </c>
      <c r="U120" s="59">
        <f>IF($A120&lt;=U$178,'MissFill 1'!T123,"")</f>
        <v>0</v>
      </c>
      <c r="V120" s="59">
        <f>IF($A120&lt;=V$178,'MissFill 1'!U123,"")</f>
        <v>893</v>
      </c>
      <c r="W120" s="59">
        <f>IF($A120&lt;=W$178,'MissFill 1'!V123,"")</f>
        <v>853</v>
      </c>
      <c r="X120" s="59">
        <f>IF($A120&lt;=X$178,'MissFill 1'!W123,"")</f>
        <v>191</v>
      </c>
      <c r="Y120" s="59">
        <f>IF($A120&lt;=Y$178,'MissFill 1'!X123,"")</f>
        <v>98</v>
      </c>
      <c r="Z120" s="59">
        <f>IF($A120&lt;=Z$178,'MissFill 1'!Y123,"")</f>
        <v>168</v>
      </c>
      <c r="AA120" s="59">
        <f>IF($A120&lt;=AA$178,'MissFill 1'!Z123,"")</f>
        <v>112</v>
      </c>
      <c r="AB120" s="59">
        <f>IF($A120&lt;=AB$178,'MissFill 1'!AA123,"")</f>
        <v>551</v>
      </c>
      <c r="AC120" s="59">
        <f>IF($A120&lt;=AC$178,'MissFill 1'!AB123,"")</f>
        <v>331</v>
      </c>
      <c r="AD120" s="59">
        <f>IF($A120&lt;=AD$178,'MissFill 1'!AC123,"")</f>
        <v>60</v>
      </c>
      <c r="AE120" s="59">
        <f>IF($A120&lt;=AE$178,'MissFill 1'!AD123,"")</f>
        <v>765</v>
      </c>
      <c r="AF120" s="59">
        <f>IF($A120&lt;=AF$178,'MissFill 1'!AE123,"")</f>
        <v>1697</v>
      </c>
      <c r="AG120" s="59">
        <f>IF($A120&lt;=AG$178,'MissFill 1'!AF123,"")</f>
        <v>0</v>
      </c>
      <c r="AH120" s="59">
        <f>IF($A120&lt;=AH$178,'MissFill 1'!AG123,"")</f>
        <v>585</v>
      </c>
      <c r="AI120" s="59">
        <f>IF($A120&lt;=AI$178,'MissFill 1'!AH123,"")</f>
        <v>588</v>
      </c>
      <c r="AJ120" s="59">
        <f>IF($A120&lt;=AJ$178,'MissFill 1'!AI123,"")</f>
        <v>1212</v>
      </c>
      <c r="AK120" s="59">
        <f>IF($A120&lt;=AK$178,'MissFill 1'!AJ123,"")</f>
        <v>3691</v>
      </c>
      <c r="AL120" s="59">
        <f>IF($A120&lt;=AL$178,'MissFill 1'!AK123,"")</f>
        <v>539</v>
      </c>
      <c r="AM120" s="59">
        <f>IF($A120&lt;=AM$178,'MissFill 1'!AL123,"")</f>
        <v>549</v>
      </c>
      <c r="AN120" s="59">
        <f>IF($A120&lt;=AN$178,'MissFill 1'!AM123,"")</f>
        <v>667</v>
      </c>
      <c r="AO120" s="59">
        <f>IF($A120&lt;=AO$178,'MissFill 1'!AN123,"")</f>
        <v>304</v>
      </c>
      <c r="AP120" s="59">
        <f>IF($A120&lt;=AP$178,'MissFill 1'!AO123,"")</f>
        <v>2122</v>
      </c>
      <c r="AQ120" s="59">
        <f>IF($A120&lt;=AQ$178,'MissFill 1'!AP123,"")</f>
        <v>2212</v>
      </c>
      <c r="AR120" s="59">
        <f>IF($A120&lt;=AR$178,'MissFill 1'!AQ123,"")</f>
        <v>1877</v>
      </c>
      <c r="AS120" s="59">
        <f>IF($A120&lt;=AS$178,'MissFill 1'!AR123,"")</f>
        <v>590</v>
      </c>
      <c r="AT120" s="59">
        <f>IF($A120&lt;=AT$178,'MissFill 1'!AS123,"")</f>
        <v>875</v>
      </c>
      <c r="AU120" s="59">
        <f>IF($A120&lt;=AU$178,'MissFill 1'!AT123,"")</f>
        <v>1099</v>
      </c>
      <c r="AV120" s="59">
        <f>IF($A120&lt;=AV$178,'MissFill 1'!AU123,"")</f>
        <v>1549</v>
      </c>
      <c r="AW120" s="59">
        <f>IF($A120&lt;=AW$178,'MissFill 1'!AV123,"")</f>
        <v>467</v>
      </c>
      <c r="AX120" s="59">
        <f>IF($A120&lt;=AX$178,'MissFill 1'!AW123,"")</f>
        <v>498</v>
      </c>
    </row>
    <row r="121" spans="1:50" x14ac:dyDescent="0.25">
      <c r="A121" s="41">
        <v>44466</v>
      </c>
      <c r="B121" s="52">
        <v>270</v>
      </c>
      <c r="C121" s="59">
        <f>IF($A121&lt;=C$178,'MissFill 1'!B124,"")</f>
        <v>33</v>
      </c>
      <c r="D121" s="59">
        <f>IF($A121&lt;=D$178,'MissFill 1'!C124,"")</f>
        <v>1548</v>
      </c>
      <c r="E121" s="59">
        <f>IF($A121&lt;=E$178,'MissFill 1'!D124,"")</f>
        <v>95</v>
      </c>
      <c r="F121" s="59">
        <f>IF($A121&lt;=F$178,'MissFill 1'!E124,"")</f>
        <v>1521</v>
      </c>
      <c r="G121" s="59">
        <f>IF($A121&lt;=G$178,'MissFill 1'!F124,"")</f>
        <v>77</v>
      </c>
      <c r="H121" s="59">
        <f>IF($A121&lt;=H$178,'MissFill 1'!G124,"")</f>
        <v>0</v>
      </c>
      <c r="I121" s="59">
        <f>IF($A121&lt;=I$178,'MissFill 1'!H124,"")</f>
        <v>0</v>
      </c>
      <c r="J121" s="59">
        <f>IF($A121&lt;=J$178,'MissFill 1'!I124,"")</f>
        <v>3187</v>
      </c>
      <c r="K121" s="59">
        <f>IF($A121&lt;=K$178,'MissFill 1'!J124,"")</f>
        <v>689</v>
      </c>
      <c r="L121" s="59">
        <f>IF($A121&lt;=L$178,'MissFill 1'!K124,"")</f>
        <v>2047</v>
      </c>
      <c r="M121" s="59">
        <f>IF($A121&lt;=M$178,'MissFill 1'!L124,"")</f>
        <v>4281</v>
      </c>
      <c r="N121" s="59">
        <f>IF($A121&lt;=N$178,'MissFill 1'!M124,"")</f>
        <v>1599</v>
      </c>
      <c r="O121" s="59">
        <f>IF($A121&lt;=O$178,'MissFill 1'!N124,"")</f>
        <v>2195</v>
      </c>
      <c r="P121" s="59">
        <f>IF($A121&lt;=P$178,'MissFill 1'!O124,"")</f>
        <v>1727</v>
      </c>
      <c r="Q121" s="59">
        <f>IF($A121&lt;=Q$178,'MissFill 1'!P124,"")</f>
        <v>63</v>
      </c>
      <c r="R121" s="59">
        <f>IF($A121&lt;=R$178,'MissFill 1'!Q124,"")</f>
        <v>0</v>
      </c>
      <c r="S121" s="59">
        <f>IF($A121&lt;=S$178,'MissFill 1'!R124,"")</f>
        <v>378</v>
      </c>
      <c r="T121" s="59">
        <f>IF($A121&lt;=T$178,'MissFill 1'!S124,"")</f>
        <v>1050</v>
      </c>
      <c r="U121" s="59">
        <f>IF($A121&lt;=U$178,'MissFill 1'!T124,"")</f>
        <v>50</v>
      </c>
      <c r="V121" s="59">
        <f>IF($A121&lt;=V$178,'MissFill 1'!U124,"")</f>
        <v>893</v>
      </c>
      <c r="W121" s="59">
        <f>IF($A121&lt;=W$178,'MissFill 1'!V124,"")</f>
        <v>0</v>
      </c>
      <c r="X121" s="59">
        <f>IF($A121&lt;=X$178,'MissFill 1'!W124,"")</f>
        <v>2448</v>
      </c>
      <c r="Y121" s="59">
        <f>IF($A121&lt;=Y$178,'MissFill 1'!X124,"")</f>
        <v>14</v>
      </c>
      <c r="Z121" s="59">
        <f>IF($A121&lt;=Z$178,'MissFill 1'!Y124,"")</f>
        <v>184</v>
      </c>
      <c r="AA121" s="59">
        <f>IF($A121&lt;=AA$178,'MissFill 1'!Z124,"")</f>
        <v>267</v>
      </c>
      <c r="AB121" s="59">
        <f>IF($A121&lt;=AB$178,'MissFill 1'!AA124,"")</f>
        <v>3778</v>
      </c>
      <c r="AC121" s="59">
        <f>IF($A121&lt;=AC$178,'MissFill 1'!AB124,"")</f>
        <v>799</v>
      </c>
      <c r="AD121" s="59">
        <f>IF($A121&lt;=AD$178,'MissFill 1'!AC124,"")</f>
        <v>19</v>
      </c>
      <c r="AE121" s="59">
        <f>IF($A121&lt;=AE$178,'MissFill 1'!AD124,"")</f>
        <v>1403</v>
      </c>
      <c r="AF121" s="59">
        <f>IF($A121&lt;=AF$178,'MissFill 1'!AE124,"")</f>
        <v>105</v>
      </c>
      <c r="AG121" s="59">
        <f>IF($A121&lt;=AG$178,'MissFill 1'!AF124,"")</f>
        <v>0</v>
      </c>
      <c r="AH121" s="59">
        <f>IF($A121&lt;=AH$178,'MissFill 1'!AG124,"")</f>
        <v>178</v>
      </c>
      <c r="AI121" s="59">
        <f>IF($A121&lt;=AI$178,'MissFill 1'!AH124,"")</f>
        <v>79</v>
      </c>
      <c r="AJ121" s="59">
        <f>IF($A121&lt;=AJ$178,'MissFill 1'!AI124,"")</f>
        <v>613</v>
      </c>
      <c r="AK121" s="59">
        <f>IF($A121&lt;=AK$178,'MissFill 1'!AJ124,"")</f>
        <v>3971</v>
      </c>
      <c r="AL121" s="59">
        <f>IF($A121&lt;=AL$178,'MissFill 1'!AK124,"")</f>
        <v>527</v>
      </c>
      <c r="AM121" s="59">
        <f>IF($A121&lt;=AM$178,'MissFill 1'!AL124,"")</f>
        <v>1243</v>
      </c>
      <c r="AN121" s="59">
        <f>IF($A121&lt;=AN$178,'MissFill 1'!AM124,"")</f>
        <v>1496</v>
      </c>
      <c r="AO121" s="59">
        <f>IF($A121&lt;=AO$178,'MissFill 1'!AN124,"")</f>
        <v>242</v>
      </c>
      <c r="AP121" s="59">
        <f>IF($A121&lt;=AP$178,'MissFill 1'!AO124,"")</f>
        <v>1552</v>
      </c>
      <c r="AQ121" s="59">
        <f>IF($A121&lt;=AQ$178,'MissFill 1'!AP124,"")</f>
        <v>1439</v>
      </c>
      <c r="AR121" s="59">
        <f>IF($A121&lt;=AR$178,'MissFill 1'!AQ124,"")</f>
        <v>1894</v>
      </c>
      <c r="AS121" s="59">
        <f>IF($A121&lt;=AS$178,'MissFill 1'!AR124,"")</f>
        <v>1539</v>
      </c>
      <c r="AT121" s="59">
        <f>IF($A121&lt;=AT$178,'MissFill 1'!AS124,"")</f>
        <v>411</v>
      </c>
      <c r="AU121" s="59">
        <f>IF($A121&lt;=AU$178,'MissFill 1'!AT124,"")</f>
        <v>753</v>
      </c>
      <c r="AV121" s="59">
        <f>IF($A121&lt;=AV$178,'MissFill 1'!AU124,"")</f>
        <v>1125</v>
      </c>
      <c r="AW121" s="59">
        <f>IF($A121&lt;=AW$178,'MissFill 1'!AV124,"")</f>
        <v>20</v>
      </c>
      <c r="AX121" s="59">
        <f>IF($A121&lt;=AX$178,'MissFill 1'!AW124,"")</f>
        <v>1314</v>
      </c>
    </row>
    <row r="122" spans="1:50" x14ac:dyDescent="0.25">
      <c r="A122" s="41">
        <v>44467</v>
      </c>
      <c r="B122" s="52">
        <v>271</v>
      </c>
      <c r="C122" s="59">
        <f>IF($A122&lt;=C$178,'MissFill 1'!B125,"")</f>
        <v>1536</v>
      </c>
      <c r="D122" s="59">
        <f>IF($A122&lt;=D$178,'MissFill 1'!C125,"")</f>
        <v>675</v>
      </c>
      <c r="E122" s="59">
        <f>IF($A122&lt;=E$178,'MissFill 1'!D125,"")</f>
        <v>0</v>
      </c>
      <c r="F122" s="59">
        <f>IF($A122&lt;=F$178,'MissFill 1'!E125,"")</f>
        <v>770</v>
      </c>
      <c r="G122" s="59">
        <f>IF($A122&lt;=G$178,'MissFill 1'!F125,"")</f>
        <v>1626</v>
      </c>
      <c r="H122" s="59">
        <f>IF($A122&lt;=H$178,'MissFill 1'!G125,"")</f>
        <v>0</v>
      </c>
      <c r="I122" s="59">
        <f>IF($A122&lt;=I$178,'MissFill 1'!H125,"")</f>
        <v>625.66914387455608</v>
      </c>
      <c r="J122" s="59">
        <f>IF($A122&lt;=J$178,'MissFill 1'!I125,"")</f>
        <v>1037</v>
      </c>
      <c r="K122" s="59">
        <f>IF($A122&lt;=K$178,'MissFill 1'!J125,"")</f>
        <v>31</v>
      </c>
      <c r="L122" s="59">
        <f>IF($A122&lt;=L$178,'MissFill 1'!K125,"")</f>
        <v>884</v>
      </c>
      <c r="M122" s="59">
        <f>IF($A122&lt;=M$178,'MissFill 1'!L125,"")</f>
        <v>8441</v>
      </c>
      <c r="N122" s="59">
        <f>IF($A122&lt;=N$178,'MissFill 1'!M125,"")</f>
        <v>240</v>
      </c>
      <c r="O122" s="59">
        <f>IF($A122&lt;=O$178,'MissFill 1'!N125,"")</f>
        <v>0</v>
      </c>
      <c r="P122" s="59">
        <f>IF($A122&lt;=P$178,'MissFill 1'!O125,"")</f>
        <v>1103</v>
      </c>
      <c r="Q122" s="59">
        <f>IF($A122&lt;=Q$178,'MissFill 1'!P125,"")</f>
        <v>657</v>
      </c>
      <c r="R122" s="59">
        <f>IF($A122&lt;=R$178,'MissFill 1'!Q125,"")</f>
        <v>108</v>
      </c>
      <c r="S122" s="59">
        <f>IF($A122&lt;=S$178,'MissFill 1'!R125,"")</f>
        <v>1502</v>
      </c>
      <c r="T122" s="59">
        <f>IF($A122&lt;=T$178,'MissFill 1'!S125,"")</f>
        <v>1513</v>
      </c>
      <c r="U122" s="59">
        <f>IF($A122&lt;=U$178,'MissFill 1'!T125,"")</f>
        <v>919</v>
      </c>
      <c r="V122" s="59">
        <f>IF($A122&lt;=V$178,'MissFill 1'!U125,"")</f>
        <v>893</v>
      </c>
      <c r="W122" s="59">
        <f>IF($A122&lt;=W$178,'MissFill 1'!V125,"")</f>
        <v>9</v>
      </c>
      <c r="X122" s="59">
        <f>IF($A122&lt;=X$178,'MissFill 1'!W125,"")</f>
        <v>2027</v>
      </c>
      <c r="Y122" s="59">
        <f>IF($A122&lt;=Y$178,'MissFill 1'!X125,"")</f>
        <v>84</v>
      </c>
      <c r="Z122" s="59">
        <f>IF($A122&lt;=Z$178,'MissFill 1'!Y125,"")</f>
        <v>80</v>
      </c>
      <c r="AA122" s="59">
        <f>IF($A122&lt;=AA$178,'MissFill 1'!Z125,"")</f>
        <v>147</v>
      </c>
      <c r="AB122" s="59">
        <f>IF($A122&lt;=AB$178,'MissFill 1'!AA125,"")</f>
        <v>4422</v>
      </c>
      <c r="AC122" s="59">
        <f>IF($A122&lt;=AC$178,'MissFill 1'!AB125,"")</f>
        <v>133</v>
      </c>
      <c r="AD122" s="59">
        <f>IF($A122&lt;=AD$178,'MissFill 1'!AC125,"")</f>
        <v>37</v>
      </c>
      <c r="AE122" s="59">
        <f>IF($A122&lt;=AE$178,'MissFill 1'!AD125,"")</f>
        <v>2133</v>
      </c>
      <c r="AF122" s="59">
        <f>IF($A122&lt;=AF$178,'MissFill 1'!AE125,"")</f>
        <v>155</v>
      </c>
      <c r="AG122" s="59">
        <f>IF($A122&lt;=AG$178,'MissFill 1'!AF125,"")</f>
        <v>0</v>
      </c>
      <c r="AH122" s="59">
        <f>IF($A122&lt;=AH$178,'MissFill 1'!AG125,"")</f>
        <v>89</v>
      </c>
      <c r="AI122" s="59">
        <f>IF($A122&lt;=AI$178,'MissFill 1'!AH125,"")</f>
        <v>0</v>
      </c>
      <c r="AJ122" s="59">
        <f>IF($A122&lt;=AJ$178,'MissFill 1'!AI125,"")</f>
        <v>1382</v>
      </c>
      <c r="AK122" s="59">
        <f>IF($A122&lt;=AK$178,'MissFill 1'!AJ125,"")</f>
        <v>2863</v>
      </c>
      <c r="AL122" s="59">
        <f>IF($A122&lt;=AL$178,'MissFill 1'!AK125,"")</f>
        <v>1292</v>
      </c>
      <c r="AM122" s="59">
        <f>IF($A122&lt;=AM$178,'MissFill 1'!AL125,"")</f>
        <v>1062</v>
      </c>
      <c r="AN122" s="59">
        <f>IF($A122&lt;=AN$178,'MissFill 1'!AM125,"")</f>
        <v>2246</v>
      </c>
      <c r="AO122" s="59">
        <f>IF($A122&lt;=AO$178,'MissFill 1'!AN125,"")</f>
        <v>320</v>
      </c>
      <c r="AP122" s="59">
        <f>IF($A122&lt;=AP$178,'MissFill 1'!AO125,"")</f>
        <v>988</v>
      </c>
      <c r="AQ122" s="59">
        <f>IF($A122&lt;=AQ$178,'MissFill 1'!AP125,"")</f>
        <v>651</v>
      </c>
      <c r="AR122" s="59">
        <f>IF($A122&lt;=AR$178,'MissFill 1'!AQ125,"")</f>
        <v>1664</v>
      </c>
      <c r="AS122" s="59">
        <f>IF($A122&lt;=AS$178,'MissFill 1'!AR125,"")</f>
        <v>1839</v>
      </c>
      <c r="AT122" s="59">
        <f>IF($A122&lt;=AT$178,'MissFill 1'!AS125,"")</f>
        <v>50</v>
      </c>
      <c r="AU122" s="59">
        <f>IF($A122&lt;=AU$178,'MissFill 1'!AT125,"")</f>
        <v>827</v>
      </c>
      <c r="AV122" s="59">
        <f>IF($A122&lt;=AV$178,'MissFill 1'!AU125,"")</f>
        <v>1800</v>
      </c>
      <c r="AW122" s="59">
        <f>IF($A122&lt;=AW$178,'MissFill 1'!AV125,"")</f>
        <v>49</v>
      </c>
      <c r="AX122" s="59">
        <f>IF($A122&lt;=AX$178,'MissFill 1'!AW125,"")</f>
        <v>1509</v>
      </c>
    </row>
    <row r="123" spans="1:50" x14ac:dyDescent="0.25">
      <c r="A123" s="41">
        <v>44468</v>
      </c>
      <c r="B123" s="52">
        <v>272</v>
      </c>
      <c r="C123" s="59">
        <f>IF($A123&lt;=C$178,'MissFill 1'!B126,"")</f>
        <v>0</v>
      </c>
      <c r="D123" s="59">
        <f>IF($A123&lt;=D$178,'MissFill 1'!C126,"")</f>
        <v>1615</v>
      </c>
      <c r="E123" s="59">
        <f>IF($A123&lt;=E$178,'MissFill 1'!D126,"")</f>
        <v>91</v>
      </c>
      <c r="F123" s="59">
        <f>IF($A123&lt;=F$178,'MissFill 1'!E126,"")</f>
        <v>0</v>
      </c>
      <c r="G123" s="59">
        <f>IF($A123&lt;=G$178,'MissFill 1'!F126,"")</f>
        <v>1351</v>
      </c>
      <c r="H123" s="59">
        <f>IF($A123&lt;=H$178,'MissFill 1'!G126,"")</f>
        <v>0</v>
      </c>
      <c r="I123" s="59">
        <f>IF($A123&lt;=I$178,'MissFill 1'!H126,"")</f>
        <v>510.48208862787749</v>
      </c>
      <c r="J123" s="59">
        <f>IF($A123&lt;=J$178,'MissFill 1'!I126,"")</f>
        <v>1</v>
      </c>
      <c r="K123" s="59">
        <f>IF($A123&lt;=K$178,'MissFill 1'!J126,"")</f>
        <v>149</v>
      </c>
      <c r="L123" s="59">
        <f>IF($A123&lt;=L$178,'MissFill 1'!K126,"")</f>
        <v>575</v>
      </c>
      <c r="M123" s="59">
        <f>IF($A123&lt;=M$178,'MissFill 1'!L126,"")</f>
        <v>3597</v>
      </c>
      <c r="N123" s="59">
        <f>IF($A123&lt;=N$178,'MissFill 1'!M126,"")</f>
        <v>1539</v>
      </c>
      <c r="O123" s="59">
        <f>IF($A123&lt;=O$178,'MissFill 1'!N126,"")</f>
        <v>105</v>
      </c>
      <c r="P123" s="59">
        <f>IF($A123&lt;=P$178,'MissFill 1'!O126,"")</f>
        <v>1788</v>
      </c>
      <c r="Q123" s="59">
        <f>IF($A123&lt;=Q$178,'MissFill 1'!P126,"")</f>
        <v>1571</v>
      </c>
      <c r="R123" s="59">
        <f>IF($A123&lt;=R$178,'MissFill 1'!Q126,"")</f>
        <v>111</v>
      </c>
      <c r="S123" s="59">
        <f>IF($A123&lt;=S$178,'MissFill 1'!R126,"")</f>
        <v>106</v>
      </c>
      <c r="T123" s="59">
        <f>IF($A123&lt;=T$178,'MissFill 1'!S126,"")</f>
        <v>54</v>
      </c>
      <c r="U123" s="59">
        <f>IF($A123&lt;=U$178,'MissFill 1'!T126,"")</f>
        <v>228</v>
      </c>
      <c r="V123" s="59">
        <f>IF($A123&lt;=V$178,'MissFill 1'!U126,"")</f>
        <v>893</v>
      </c>
      <c r="W123" s="59">
        <f>IF($A123&lt;=W$178,'MissFill 1'!V126,"")</f>
        <v>30</v>
      </c>
      <c r="X123" s="59">
        <f>IF($A123&lt;=X$178,'MissFill 1'!W126,"")</f>
        <v>706</v>
      </c>
      <c r="Y123" s="59">
        <f>IF($A123&lt;=Y$178,'MissFill 1'!X126,"")</f>
        <v>0</v>
      </c>
      <c r="Z123" s="59">
        <f>IF($A123&lt;=Z$178,'MissFill 1'!Y126,"")</f>
        <v>293</v>
      </c>
      <c r="AA123" s="59">
        <f>IF($A123&lt;=AA$178,'MissFill 1'!Z126,"")</f>
        <v>195</v>
      </c>
      <c r="AB123" s="59">
        <f>IF($A123&lt;=AB$178,'MissFill 1'!AA126,"")</f>
        <v>1204</v>
      </c>
      <c r="AC123" s="59">
        <f>IF($A123&lt;=AC$178,'MissFill 1'!AB126,"")</f>
        <v>0</v>
      </c>
      <c r="AD123" s="59">
        <f>IF($A123&lt;=AD$178,'MissFill 1'!AC126,"")</f>
        <v>29</v>
      </c>
      <c r="AE123" s="59">
        <f>IF($A123&lt;=AE$178,'MissFill 1'!AD126,"")</f>
        <v>1044</v>
      </c>
      <c r="AF123" s="59">
        <f>IF($A123&lt;=AF$178,'MissFill 1'!AE126,"")</f>
        <v>2203</v>
      </c>
      <c r="AG123" s="59">
        <f>IF($A123&lt;=AG$178,'MissFill 1'!AF126,"")</f>
        <v>55</v>
      </c>
      <c r="AH123" s="59">
        <f>IF($A123&lt;=AH$178,'MissFill 1'!AG126,"")</f>
        <v>801</v>
      </c>
      <c r="AI123" s="59">
        <f>IF($A123&lt;=AI$178,'MissFill 1'!AH126,"")</f>
        <v>0</v>
      </c>
      <c r="AJ123" s="59">
        <f>IF($A123&lt;=AJ$178,'MissFill 1'!AI126,"")</f>
        <v>0</v>
      </c>
      <c r="AK123" s="59">
        <f>IF($A123&lt;=AK$178,'MissFill 1'!AJ126,"")</f>
        <v>3026</v>
      </c>
      <c r="AL123" s="59">
        <f>IF($A123&lt;=AL$178,'MissFill 1'!AK126,"")</f>
        <v>5724</v>
      </c>
      <c r="AM123" s="59">
        <f>IF($A123&lt;=AM$178,'MissFill 1'!AL126,"")</f>
        <v>485</v>
      </c>
      <c r="AN123" s="59">
        <f>IF($A123&lt;=AN$178,'MissFill 1'!AM126,"")</f>
        <v>1229</v>
      </c>
      <c r="AO123" s="59">
        <f>IF($A123&lt;=AO$178,'MissFill 1'!AN126,"")</f>
        <v>742</v>
      </c>
      <c r="AP123" s="59">
        <f>IF($A123&lt;=AP$178,'MissFill 1'!AO126,"")</f>
        <v>1811</v>
      </c>
      <c r="AQ123" s="59">
        <f>IF($A123&lt;=AQ$178,'MissFill 1'!AP126,"")</f>
        <v>862</v>
      </c>
      <c r="AR123" s="59">
        <f>IF($A123&lt;=AR$178,'MissFill 1'!AQ126,"")</f>
        <v>883</v>
      </c>
      <c r="AS123" s="59">
        <f>IF($A123&lt;=AS$178,'MissFill 1'!AR126,"")</f>
        <v>1477</v>
      </c>
      <c r="AT123" s="59">
        <f>IF($A123&lt;=AT$178,'MissFill 1'!AS126,"")</f>
        <v>103</v>
      </c>
      <c r="AU123" s="59">
        <f>IF($A123&lt;=AU$178,'MissFill 1'!AT126,"")</f>
        <v>517</v>
      </c>
      <c r="AV123" s="59">
        <f>IF($A123&lt;=AV$178,'MissFill 1'!AU126,"")</f>
        <v>1885</v>
      </c>
      <c r="AW123" s="59">
        <f>IF($A123&lt;=AW$178,'MissFill 1'!AV126,"")</f>
        <v>427</v>
      </c>
      <c r="AX123" s="59">
        <f>IF($A123&lt;=AX$178,'MissFill 1'!AW126,"")</f>
        <v>1121</v>
      </c>
    </row>
    <row r="124" spans="1:50" x14ac:dyDescent="0.25">
      <c r="A124" s="41">
        <v>44469</v>
      </c>
      <c r="B124" s="52">
        <v>273</v>
      </c>
      <c r="C124" s="59">
        <f>IF($A124&lt;=C$178,'MissFill 1'!B127,"")</f>
        <v>15</v>
      </c>
      <c r="D124" s="59">
        <f>IF($A124&lt;=D$178,'MissFill 1'!C127,"")</f>
        <v>384</v>
      </c>
      <c r="E124" s="59">
        <f>IF($A124&lt;=E$178,'MissFill 1'!D127,"")</f>
        <v>79</v>
      </c>
      <c r="F124" s="59">
        <f>IF($A124&lt;=F$178,'MissFill 1'!E127,"")</f>
        <v>2</v>
      </c>
      <c r="G124" s="59">
        <f>IF($A124&lt;=G$178,'MissFill 1'!F127,"")</f>
        <v>322</v>
      </c>
      <c r="H124" s="59">
        <f>IF($A124&lt;=H$178,'MissFill 1'!G127,"")</f>
        <v>0</v>
      </c>
      <c r="I124" s="59">
        <f>IF($A124&lt;=I$178,'MissFill 1'!H127,"")</f>
        <v>584.31312042615457</v>
      </c>
      <c r="J124" s="59">
        <f>IF($A124&lt;=J$178,'MissFill 1'!I127,"")</f>
        <v>1610</v>
      </c>
      <c r="K124" s="59">
        <f>IF($A124&lt;=K$178,'MissFill 1'!J127,"")</f>
        <v>1219</v>
      </c>
      <c r="L124" s="59">
        <f>IF($A124&lt;=L$178,'MissFill 1'!K127,"")</f>
        <v>721</v>
      </c>
      <c r="M124" s="59">
        <f>IF($A124&lt;=M$178,'MissFill 1'!L127,"")</f>
        <v>1021</v>
      </c>
      <c r="N124" s="59">
        <f>IF($A124&lt;=N$178,'MissFill 1'!M127,"")</f>
        <v>0</v>
      </c>
      <c r="O124" s="59">
        <f>IF($A124&lt;=O$178,'MissFill 1'!N127,"")</f>
        <v>2589</v>
      </c>
      <c r="P124" s="59">
        <f>IF($A124&lt;=P$178,'MissFill 1'!O127,"")</f>
        <v>565</v>
      </c>
      <c r="Q124" s="59">
        <f>IF($A124&lt;=Q$178,'MissFill 1'!P127,"")</f>
        <v>167</v>
      </c>
      <c r="R124" s="59">
        <f>IF($A124&lt;=R$178,'MissFill 1'!Q127,"")</f>
        <v>2138</v>
      </c>
      <c r="S124" s="59">
        <f>IF($A124&lt;=S$178,'MissFill 1'!R127,"")</f>
        <v>4179</v>
      </c>
      <c r="T124" s="59">
        <f>IF($A124&lt;=T$178,'MissFill 1'!S127,"")</f>
        <v>11</v>
      </c>
      <c r="U124" s="59">
        <f>IF($A124&lt;=U$178,'MissFill 1'!T127,"")</f>
        <v>1516</v>
      </c>
      <c r="V124" s="59">
        <f>IF($A124&lt;=V$178,'MissFill 1'!U127,"")</f>
        <v>893</v>
      </c>
      <c r="W124" s="59">
        <f>IF($A124&lt;=W$178,'MissFill 1'!V127,"")</f>
        <v>13</v>
      </c>
      <c r="X124" s="59">
        <f>IF($A124&lt;=X$178,'MissFill 1'!W127,"")</f>
        <v>768.5</v>
      </c>
      <c r="Y124" s="59">
        <f>IF($A124&lt;=Y$178,'MissFill 1'!X127,"")</f>
        <v>0</v>
      </c>
      <c r="Z124" s="59">
        <f>IF($A124&lt;=Z$178,'MissFill 1'!Y127,"")</f>
        <v>4010</v>
      </c>
      <c r="AA124" s="59">
        <f>IF($A124&lt;=AA$178,'MissFill 1'!Z127,"")</f>
        <v>164</v>
      </c>
      <c r="AB124" s="59">
        <f>IF($A124&lt;=AB$178,'MissFill 1'!AA127,"")</f>
        <v>4126</v>
      </c>
      <c r="AC124" s="59">
        <f>IF($A124&lt;=AC$178,'MissFill 1'!AB127,"")</f>
        <v>0</v>
      </c>
      <c r="AD124" s="59">
        <f>IF($A124&lt;=AD$178,'MissFill 1'!AC127,"")</f>
        <v>61</v>
      </c>
      <c r="AE124" s="59">
        <f>IF($A124&lt;=AE$178,'MissFill 1'!AD127,"")</f>
        <v>167</v>
      </c>
      <c r="AF124" s="59">
        <f>IF($A124&lt;=AF$178,'MissFill 1'!AE127,"")</f>
        <v>874</v>
      </c>
      <c r="AG124" s="59">
        <f>IF($A124&lt;=AG$178,'MissFill 1'!AF127,"")</f>
        <v>103</v>
      </c>
      <c r="AH124" s="59">
        <f>IF($A124&lt;=AH$178,'MissFill 1'!AG127,"")</f>
        <v>268</v>
      </c>
      <c r="AI124" s="59">
        <f>IF($A124&lt;=AI$178,'MissFill 1'!AH127,"")</f>
        <v>0</v>
      </c>
      <c r="AJ124" s="59">
        <f>IF($A124&lt;=AJ$178,'MissFill 1'!AI127,"")</f>
        <v>106</v>
      </c>
      <c r="AK124" s="59">
        <f>IF($A124&lt;=AK$178,'MissFill 1'!AJ127,"")</f>
        <v>227</v>
      </c>
      <c r="AL124" s="59">
        <f>IF($A124&lt;=AL$178,'MissFill 1'!AK127,"")</f>
        <v>5483</v>
      </c>
      <c r="AM124" s="59">
        <f>IF($A124&lt;=AM$178,'MissFill 1'!AL127,"")</f>
        <v>310</v>
      </c>
      <c r="AN124" s="59">
        <f>IF($A124&lt;=AN$178,'MissFill 1'!AM127,"")</f>
        <v>1005</v>
      </c>
      <c r="AO124" s="59">
        <f>IF($A124&lt;=AO$178,'MissFill 1'!AN127,"")</f>
        <v>832</v>
      </c>
      <c r="AP124" s="59">
        <f>IF($A124&lt;=AP$178,'MissFill 1'!AO127,"")</f>
        <v>1068</v>
      </c>
      <c r="AQ124" s="59">
        <f>IF($A124&lt;=AQ$178,'MissFill 1'!AP127,"")</f>
        <v>1184</v>
      </c>
      <c r="AR124" s="59">
        <f>IF($A124&lt;=AR$178,'MissFill 1'!AQ127,"")</f>
        <v>1920.2389625539283</v>
      </c>
      <c r="AS124" s="59">
        <f>IF($A124&lt;=AS$178,'MissFill 1'!AR127,"")</f>
        <v>1592</v>
      </c>
      <c r="AT124" s="59">
        <f>IF($A124&lt;=AT$178,'MissFill 1'!AS127,"")</f>
        <v>360</v>
      </c>
      <c r="AU124" s="59">
        <f>IF($A124&lt;=AU$178,'MissFill 1'!AT127,"")</f>
        <v>606</v>
      </c>
      <c r="AV124" s="59">
        <f>IF($A124&lt;=AV$178,'MissFill 1'!AU127,"")</f>
        <v>1517</v>
      </c>
      <c r="AW124" s="59">
        <f>IF($A124&lt;=AW$178,'MissFill 1'!AV127,"")</f>
        <v>149</v>
      </c>
      <c r="AX124" s="59">
        <f>IF($A124&lt;=AX$178,'MissFill 1'!AW127,"")</f>
        <v>2157</v>
      </c>
    </row>
    <row r="125" spans="1:50" x14ac:dyDescent="0.25">
      <c r="A125" s="41">
        <v>44470</v>
      </c>
      <c r="B125" s="52">
        <v>274</v>
      </c>
      <c r="C125" s="59">
        <f>IF($A125&lt;=C$178,'MissFill 1'!B128,"")</f>
        <v>5398</v>
      </c>
      <c r="D125" s="59">
        <f>IF($A125&lt;=D$178,'MissFill 1'!C128,"")</f>
        <v>13</v>
      </c>
      <c r="E125" s="59">
        <f>IF($A125&lt;=E$178,'MissFill 1'!D128,"")</f>
        <v>0</v>
      </c>
      <c r="F125" s="59">
        <f>IF($A125&lt;=F$178,'MissFill 1'!E128,"")</f>
        <v>1248.1052762769152</v>
      </c>
      <c r="G125" s="59">
        <f>IF($A125&lt;=G$178,'MissFill 1'!F128,"")</f>
        <v>2000</v>
      </c>
      <c r="H125" s="59">
        <f>IF($A125&lt;=H$178,'MissFill 1'!G128,"")</f>
        <v>0</v>
      </c>
      <c r="I125" s="59">
        <f>IF($A125&lt;=I$178,'MissFill 1'!H128,"")</f>
        <v>631.98985830756828</v>
      </c>
      <c r="J125" s="59">
        <f>IF($A125&lt;=J$178,'MissFill 1'!I128,"")</f>
        <v>78</v>
      </c>
      <c r="K125" s="59">
        <f>IF($A125&lt;=K$178,'MissFill 1'!J128,"")</f>
        <v>133</v>
      </c>
      <c r="L125" s="59">
        <f>IF($A125&lt;=L$178,'MissFill 1'!K128,"")</f>
        <v>729</v>
      </c>
      <c r="M125" s="59">
        <f>IF($A125&lt;=M$178,'MissFill 1'!L128,"")</f>
        <v>3554</v>
      </c>
      <c r="N125" s="59">
        <f>IF($A125&lt;=N$178,'MissFill 1'!M128,"")</f>
        <v>0</v>
      </c>
      <c r="O125" s="59">
        <f>IF($A125&lt;=O$178,'MissFill 1'!N128,"")</f>
        <v>1728</v>
      </c>
      <c r="P125" s="59">
        <f>IF($A125&lt;=P$178,'MissFill 1'!O128,"")</f>
        <v>58</v>
      </c>
      <c r="Q125" s="59">
        <f>IF($A125&lt;=Q$178,'MissFill 1'!P128,"")</f>
        <v>2231</v>
      </c>
      <c r="R125" s="59">
        <f>IF($A125&lt;=R$178,'MissFill 1'!Q128,"")</f>
        <v>366</v>
      </c>
      <c r="S125" s="59">
        <f>IF($A125&lt;=S$178,'MissFill 1'!R128,"")</f>
        <v>0</v>
      </c>
      <c r="T125" s="59">
        <f>IF($A125&lt;=T$178,'MissFill 1'!S128,"")</f>
        <v>15</v>
      </c>
      <c r="U125" s="59">
        <f>IF($A125&lt;=U$178,'MissFill 1'!T128,"")</f>
        <v>0</v>
      </c>
      <c r="V125" s="59">
        <f>IF($A125&lt;=V$178,'MissFill 1'!U128,"")</f>
        <v>893</v>
      </c>
      <c r="W125" s="59">
        <f>IF($A125&lt;=W$178,'MissFill 1'!V128,"")</f>
        <v>577</v>
      </c>
      <c r="X125" s="59">
        <f>IF($A125&lt;=X$178,'MissFill 1'!W128,"")</f>
        <v>194</v>
      </c>
      <c r="Y125" s="59">
        <f>IF($A125&lt;=Y$178,'MissFill 1'!X128,"")</f>
        <v>0</v>
      </c>
      <c r="Z125" s="59">
        <f>IF($A125&lt;=Z$178,'MissFill 1'!Y128,"")</f>
        <v>3274</v>
      </c>
      <c r="AA125" s="59">
        <f>IF($A125&lt;=AA$178,'MissFill 1'!Z128,"")</f>
        <v>1343</v>
      </c>
      <c r="AB125" s="59">
        <f>IF($A125&lt;=AB$178,'MissFill 1'!AA128,"")</f>
        <v>6260</v>
      </c>
      <c r="AC125" s="59">
        <f>IF($A125&lt;=AC$178,'MissFill 1'!AB128,"")</f>
        <v>0</v>
      </c>
      <c r="AD125" s="59">
        <f>IF($A125&lt;=AD$178,'MissFill 1'!AC128,"")</f>
        <v>134</v>
      </c>
      <c r="AE125" s="59">
        <f>IF($A125&lt;=AE$178,'MissFill 1'!AD128,"")</f>
        <v>87</v>
      </c>
      <c r="AF125" s="59">
        <f>IF($A125&lt;=AF$178,'MissFill 1'!AE128,"")</f>
        <v>88</v>
      </c>
      <c r="AG125" s="59">
        <f>IF($A125&lt;=AG$178,'MissFill 1'!AF128,"")</f>
        <v>458</v>
      </c>
      <c r="AH125" s="59">
        <f>IF($A125&lt;=AH$178,'MissFill 1'!AG128,"")</f>
        <v>1404</v>
      </c>
      <c r="AI125" s="59">
        <f>IF($A125&lt;=AI$178,'MissFill 1'!AH128,"")</f>
        <v>0</v>
      </c>
      <c r="AJ125" s="59">
        <f>IF($A125&lt;=AJ$178,'MissFill 1'!AI128,"")</f>
        <v>1146</v>
      </c>
      <c r="AK125" s="59">
        <f>IF($A125&lt;=AK$178,'MissFill 1'!AJ128,"")</f>
        <v>33</v>
      </c>
      <c r="AL125" s="59">
        <f>IF($A125&lt;=AL$178,'MissFill 1'!AK128,"")</f>
        <v>4696</v>
      </c>
      <c r="AM125" s="59">
        <f>IF($A125&lt;=AM$178,'MissFill 1'!AL128,"")</f>
        <v>885</v>
      </c>
      <c r="AN125" s="59">
        <f>IF($A125&lt;=AN$178,'MissFill 1'!AM128,"")</f>
        <v>451</v>
      </c>
      <c r="AO125" s="59">
        <f>IF($A125&lt;=AO$178,'MissFill 1'!AN128,"")</f>
        <v>379</v>
      </c>
      <c r="AP125" s="59">
        <f>IF($A125&lt;=AP$178,'MissFill 1'!AO128,"")</f>
        <v>2237</v>
      </c>
      <c r="AQ125" s="59">
        <f>IF($A125&lt;=AQ$178,'MissFill 1'!AP128,"")</f>
        <v>1100</v>
      </c>
      <c r="AR125" s="59">
        <f>IF($A125&lt;=AR$178,'MissFill 1'!AQ128,"")</f>
        <v>2076.9199037941025</v>
      </c>
      <c r="AS125" s="59">
        <f>IF($A125&lt;=AS$178,'MissFill 1'!AR128,"")</f>
        <v>1381</v>
      </c>
      <c r="AT125" s="59">
        <f>IF($A125&lt;=AT$178,'MissFill 1'!AS128,"")</f>
        <v>16</v>
      </c>
      <c r="AU125" s="59">
        <f>IF($A125&lt;=AU$178,'MissFill 1'!AT128,"")</f>
        <v>1165</v>
      </c>
      <c r="AV125" s="59">
        <f>IF($A125&lt;=AV$178,'MissFill 1'!AU128,"")</f>
        <v>1003</v>
      </c>
      <c r="AW125" s="59">
        <f>IF($A125&lt;=AW$178,'MissFill 1'!AV128,"")</f>
        <v>118</v>
      </c>
      <c r="AX125" s="59">
        <f>IF($A125&lt;=AX$178,'MissFill 1'!AW128,"")</f>
        <v>1346</v>
      </c>
    </row>
    <row r="126" spans="1:50" x14ac:dyDescent="0.25">
      <c r="A126" s="41">
        <v>44471</v>
      </c>
      <c r="B126" s="52">
        <v>275</v>
      </c>
      <c r="C126" s="59">
        <f>IF($A126&lt;=C$178,'MissFill 1'!B129,"")</f>
        <v>33</v>
      </c>
      <c r="D126" s="59">
        <f>IF($A126&lt;=D$178,'MissFill 1'!C129,"")</f>
        <v>648</v>
      </c>
      <c r="E126" s="59">
        <f>IF($A126&lt;=E$178,'MissFill 1'!D129,"")</f>
        <v>0</v>
      </c>
      <c r="F126" s="59">
        <f>IF($A126&lt;=F$178,'MissFill 1'!E129,"")</f>
        <v>871.03115787225852</v>
      </c>
      <c r="G126" s="59">
        <f>IF($A126&lt;=G$178,'MissFill 1'!F129,"")</f>
        <v>105</v>
      </c>
      <c r="H126" s="59">
        <f>IF($A126&lt;=H$178,'MissFill 1'!G129,"")</f>
        <v>0</v>
      </c>
      <c r="I126" s="59">
        <f>IF($A126&lt;=I$178,'MissFill 1'!H129,"")</f>
        <v>441.05482807287734</v>
      </c>
      <c r="J126" s="59">
        <f>IF($A126&lt;=J$178,'MissFill 1'!I129,"")</f>
        <v>2</v>
      </c>
      <c r="K126" s="59">
        <f>IF($A126&lt;=K$178,'MissFill 1'!J129,"")</f>
        <v>0</v>
      </c>
      <c r="L126" s="59">
        <f>IF($A126&lt;=L$178,'MissFill 1'!K129,"")</f>
        <v>173</v>
      </c>
      <c r="M126" s="59">
        <f>IF($A126&lt;=M$178,'MissFill 1'!L129,"")</f>
        <v>1660</v>
      </c>
      <c r="N126" s="59">
        <f>IF($A126&lt;=N$178,'MissFill 1'!M129,"")</f>
        <v>3</v>
      </c>
      <c r="O126" s="59">
        <f>IF($A126&lt;=O$178,'MissFill 1'!N129,"")</f>
        <v>2780</v>
      </c>
      <c r="P126" s="59">
        <f>IF($A126&lt;=P$178,'MissFill 1'!O129,"")</f>
        <v>323</v>
      </c>
      <c r="Q126" s="59">
        <f>IF($A126&lt;=Q$178,'MissFill 1'!P129,"")</f>
        <v>63</v>
      </c>
      <c r="R126" s="59">
        <f>IF($A126&lt;=R$178,'MissFill 1'!Q129,"")</f>
        <v>463</v>
      </c>
      <c r="S126" s="59">
        <f>IF($A126&lt;=S$178,'MissFill 1'!R129,"")</f>
        <v>0</v>
      </c>
      <c r="T126" s="59">
        <f>IF($A126&lt;=T$178,'MissFill 1'!S129,"")</f>
        <v>158</v>
      </c>
      <c r="U126" s="59">
        <f>IF($A126&lt;=U$178,'MissFill 1'!T129,"")</f>
        <v>83</v>
      </c>
      <c r="V126" s="59">
        <f>IF($A126&lt;=V$178,'MissFill 1'!U129,"")</f>
        <v>716</v>
      </c>
      <c r="W126" s="59">
        <f>IF($A126&lt;=W$178,'MissFill 1'!V129,"")</f>
        <v>69</v>
      </c>
      <c r="X126" s="59">
        <f>IF($A126&lt;=X$178,'MissFill 1'!W129,"")</f>
        <v>147</v>
      </c>
      <c r="Y126" s="59">
        <f>IF($A126&lt;=Y$178,'MissFill 1'!X129,"")</f>
        <v>101</v>
      </c>
      <c r="Z126" s="59">
        <f>IF($A126&lt;=Z$178,'MissFill 1'!Y129,"")</f>
        <v>1682</v>
      </c>
      <c r="AA126" s="59">
        <f>IF($A126&lt;=AA$178,'MissFill 1'!Z129,"")</f>
        <v>1007</v>
      </c>
      <c r="AB126" s="59">
        <f>IF($A126&lt;=AB$178,'MissFill 1'!AA129,"")</f>
        <v>4724</v>
      </c>
      <c r="AC126" s="59">
        <f>IF($A126&lt;=AC$178,'MissFill 1'!AB129,"")</f>
        <v>0</v>
      </c>
      <c r="AD126" s="59">
        <f>IF($A126&lt;=AD$178,'MissFill 1'!AC129,"")</f>
        <v>34</v>
      </c>
      <c r="AE126" s="59">
        <f>IF($A126&lt;=AE$178,'MissFill 1'!AD129,"")</f>
        <v>174</v>
      </c>
      <c r="AF126" s="59">
        <f>IF($A126&lt;=AF$178,'MissFill 1'!AE129,"")</f>
        <v>833</v>
      </c>
      <c r="AG126" s="59">
        <f>IF($A126&lt;=AG$178,'MissFill 1'!AF129,"")</f>
        <v>1095</v>
      </c>
      <c r="AH126" s="59">
        <f>IF($A126&lt;=AH$178,'MissFill 1'!AG129,"")</f>
        <v>46</v>
      </c>
      <c r="AI126" s="59">
        <f>IF($A126&lt;=AI$178,'MissFill 1'!AH129,"")</f>
        <v>12</v>
      </c>
      <c r="AJ126" s="59">
        <f>IF($A126&lt;=AJ$178,'MissFill 1'!AI129,"")</f>
        <v>921</v>
      </c>
      <c r="AK126" s="59">
        <f>IF($A126&lt;=AK$178,'MissFill 1'!AJ129,"")</f>
        <v>18</v>
      </c>
      <c r="AL126" s="59">
        <f>IF($A126&lt;=AL$178,'MissFill 1'!AK129,"")</f>
        <v>4606</v>
      </c>
      <c r="AM126" s="59">
        <f>IF($A126&lt;=AM$178,'MissFill 1'!AL129,"")</f>
        <v>474</v>
      </c>
      <c r="AN126" s="59">
        <f>IF($A126&lt;=AN$178,'MissFill 1'!AM129,"")</f>
        <v>2077</v>
      </c>
      <c r="AO126" s="59">
        <f>IF($A126&lt;=AO$178,'MissFill 1'!AN129,"")</f>
        <v>1098.2512288559005</v>
      </c>
      <c r="AP126" s="59">
        <f>IF($A126&lt;=AP$178,'MissFill 1'!AO129,"")</f>
        <v>773</v>
      </c>
      <c r="AQ126" s="59">
        <f>IF($A126&lt;=AQ$178,'MissFill 1'!AP129,"")</f>
        <v>504</v>
      </c>
      <c r="AR126" s="59">
        <f>IF($A126&lt;=AR$178,'MissFill 1'!AQ129,"")</f>
        <v>1449.4465995738219</v>
      </c>
      <c r="AS126" s="59">
        <f>IF($A126&lt;=AS$178,'MissFill 1'!AR129,"")</f>
        <v>1137</v>
      </c>
      <c r="AT126" s="59">
        <f>IF($A126&lt;=AT$178,'MissFill 1'!AS129,"")</f>
        <v>7</v>
      </c>
      <c r="AU126" s="59">
        <f>IF($A126&lt;=AU$178,'MissFill 1'!AT129,"")</f>
        <v>1140</v>
      </c>
      <c r="AV126" s="59">
        <f>IF($A126&lt;=AV$178,'MissFill 1'!AU129,"")</f>
        <v>1400</v>
      </c>
      <c r="AW126" s="59">
        <f>IF($A126&lt;=AW$178,'MissFill 1'!AV129,"")</f>
        <v>94</v>
      </c>
      <c r="AX126" s="59">
        <f>IF($A126&lt;=AX$178,'MissFill 1'!AW129,"")</f>
        <v>1397</v>
      </c>
    </row>
    <row r="127" spans="1:50" x14ac:dyDescent="0.25">
      <c r="A127" s="41">
        <v>44472</v>
      </c>
      <c r="B127" s="52">
        <v>276</v>
      </c>
      <c r="C127" s="59">
        <f>IF($A127&lt;=C$178,'MissFill 1'!B130,"")</f>
        <v>5</v>
      </c>
      <c r="D127" s="59">
        <f>IF($A127&lt;=D$178,'MissFill 1'!C130,"")</f>
        <v>0</v>
      </c>
      <c r="E127" s="59">
        <f>IF($A127&lt;=E$178,'MissFill 1'!D130,"")</f>
        <v>176</v>
      </c>
      <c r="F127" s="59">
        <f>IF($A127&lt;=F$178,'MissFill 1'!E130,"")</f>
        <v>713.16672669675302</v>
      </c>
      <c r="G127" s="59">
        <f>IF($A127&lt;=G$178,'MissFill 1'!F130,"")</f>
        <v>0</v>
      </c>
      <c r="H127" s="59">
        <f>IF($A127&lt;=H$178,'MissFill 1'!G130,"")</f>
        <v>0</v>
      </c>
      <c r="I127" s="59">
        <f>IF($A127&lt;=I$178,'MissFill 1'!H130,"")</f>
        <v>361.11868695822585</v>
      </c>
      <c r="J127" s="59">
        <f>IF($A127&lt;=J$178,'MissFill 1'!I130,"")</f>
        <v>877</v>
      </c>
      <c r="K127" s="59">
        <f>IF($A127&lt;=K$178,'MissFill 1'!J130,"")</f>
        <v>1</v>
      </c>
      <c r="L127" s="59">
        <f>IF($A127&lt;=L$178,'MissFill 1'!K130,"")</f>
        <v>140</v>
      </c>
      <c r="M127" s="59">
        <f>IF($A127&lt;=M$178,'MissFill 1'!L130,"")</f>
        <v>0</v>
      </c>
      <c r="N127" s="59">
        <f>IF($A127&lt;=N$178,'MissFill 1'!M130,"")</f>
        <v>26</v>
      </c>
      <c r="O127" s="59">
        <f>IF($A127&lt;=O$178,'MissFill 1'!N130,"")</f>
        <v>1083</v>
      </c>
      <c r="P127" s="59">
        <f>IF($A127&lt;=P$178,'MissFill 1'!O130,"")</f>
        <v>657</v>
      </c>
      <c r="Q127" s="59">
        <f>IF($A127&lt;=Q$178,'MissFill 1'!P130,"")</f>
        <v>35</v>
      </c>
      <c r="R127" s="59">
        <f>IF($A127&lt;=R$178,'MissFill 1'!Q130,"")</f>
        <v>567</v>
      </c>
      <c r="S127" s="59">
        <f>IF($A127&lt;=S$178,'MissFill 1'!R130,"")</f>
        <v>0</v>
      </c>
      <c r="T127" s="59">
        <f>IF($A127&lt;=T$178,'MissFill 1'!S130,"")</f>
        <v>497</v>
      </c>
      <c r="U127" s="59">
        <f>IF($A127&lt;=U$178,'MissFill 1'!T130,"")</f>
        <v>1573</v>
      </c>
      <c r="V127" s="59">
        <f>IF($A127&lt;=V$178,'MissFill 1'!U130,"")</f>
        <v>505</v>
      </c>
      <c r="W127" s="59">
        <f>IF($A127&lt;=W$178,'MissFill 1'!V130,"")</f>
        <v>340</v>
      </c>
      <c r="X127" s="59">
        <f>IF($A127&lt;=X$178,'MissFill 1'!W130,"")</f>
        <v>49</v>
      </c>
      <c r="Y127" s="59">
        <f>IF($A127&lt;=Y$178,'MissFill 1'!X130,"")</f>
        <v>0</v>
      </c>
      <c r="Z127" s="59">
        <f>IF($A127&lt;=Z$178,'MissFill 1'!Y130,"")</f>
        <v>228</v>
      </c>
      <c r="AA127" s="59">
        <f>IF($A127&lt;=AA$178,'MissFill 1'!Z130,"")</f>
        <v>41</v>
      </c>
      <c r="AB127" s="59">
        <f>IF($A127&lt;=AB$178,'MissFill 1'!AA130,"")</f>
        <v>7697</v>
      </c>
      <c r="AC127" s="59">
        <f>IF($A127&lt;=AC$178,'MissFill 1'!AB130,"")</f>
        <v>0</v>
      </c>
      <c r="AD127" s="59">
        <f>IF($A127&lt;=AD$178,'MissFill 1'!AC130,"")</f>
        <v>173</v>
      </c>
      <c r="AE127" s="59">
        <f>IF($A127&lt;=AE$178,'MissFill 1'!AD130,"")</f>
        <v>40</v>
      </c>
      <c r="AF127" s="59">
        <f>IF($A127&lt;=AF$178,'MissFill 1'!AE130,"")</f>
        <v>150</v>
      </c>
      <c r="AG127" s="59">
        <f>IF($A127&lt;=AG$178,'MissFill 1'!AF130,"")</f>
        <v>930</v>
      </c>
      <c r="AH127" s="59">
        <f>IF($A127&lt;=AH$178,'MissFill 1'!AG130,"")</f>
        <v>116</v>
      </c>
      <c r="AI127" s="59">
        <f>IF($A127&lt;=AI$178,'MissFill 1'!AH130,"")</f>
        <v>54</v>
      </c>
      <c r="AJ127" s="59">
        <f>IF($A127&lt;=AJ$178,'MissFill 1'!AI130,"")</f>
        <v>600</v>
      </c>
      <c r="AK127" s="59">
        <f>IF($A127&lt;=AK$178,'MissFill 1'!AJ130,"")</f>
        <v>12</v>
      </c>
      <c r="AL127" s="59">
        <f>IF($A127&lt;=AL$178,'MissFill 1'!AK130,"")</f>
        <v>4288</v>
      </c>
      <c r="AM127" s="59">
        <f>IF($A127&lt;=AM$178,'MissFill 1'!AL130,"")</f>
        <v>515</v>
      </c>
      <c r="AN127" s="59">
        <f>IF($A127&lt;=AN$178,'MissFill 1'!AM130,"")</f>
        <v>71</v>
      </c>
      <c r="AO127" s="59">
        <f>IF($A127&lt;=AO$178,'MissFill 1'!AN130,"")</f>
        <v>899.20575962761563</v>
      </c>
      <c r="AP127" s="59">
        <f>IF($A127&lt;=AP$178,'MissFill 1'!AO130,"")</f>
        <v>638</v>
      </c>
      <c r="AQ127" s="59">
        <f>IF($A127&lt;=AQ$178,'MissFill 1'!AP130,"")</f>
        <v>502</v>
      </c>
      <c r="AR127" s="59">
        <f>IF($A127&lt;=AR$178,'MissFill 1'!AQ130,"")</f>
        <v>1186.7509877199991</v>
      </c>
      <c r="AS127" s="59">
        <f>IF($A127&lt;=AS$178,'MissFill 1'!AR130,"")</f>
        <v>433</v>
      </c>
      <c r="AT127" s="59">
        <f>IF($A127&lt;=AT$178,'MissFill 1'!AS130,"")</f>
        <v>108</v>
      </c>
      <c r="AU127" s="59">
        <f>IF($A127&lt;=AU$178,'MissFill 1'!AT130,"")</f>
        <v>877</v>
      </c>
      <c r="AV127" s="59">
        <f>IF($A127&lt;=AV$178,'MissFill 1'!AU130,"")</f>
        <v>1002</v>
      </c>
      <c r="AW127" s="59">
        <f>IF($A127&lt;=AW$178,'MissFill 1'!AV130,"")</f>
        <v>51</v>
      </c>
      <c r="AX127" s="59">
        <f>IF($A127&lt;=AX$178,'MissFill 1'!AW130,"")</f>
        <v>883</v>
      </c>
    </row>
    <row r="128" spans="1:50" x14ac:dyDescent="0.25">
      <c r="A128" s="41">
        <v>44473</v>
      </c>
      <c r="B128" s="52">
        <v>277</v>
      </c>
      <c r="C128" s="59">
        <f>IF($A128&lt;=C$178,'MissFill 1'!B131,"")</f>
        <v>0</v>
      </c>
      <c r="D128" s="59">
        <f>IF($A128&lt;=D$178,'MissFill 1'!C131,"")</f>
        <v>85</v>
      </c>
      <c r="E128" s="59">
        <f>IF($A128&lt;=E$178,'MissFill 1'!D131,"")</f>
        <v>205</v>
      </c>
      <c r="F128" s="59">
        <f>IF($A128&lt;=F$178,'MissFill 1'!E131,"")</f>
        <v>496.90730217105494</v>
      </c>
      <c r="G128" s="59">
        <f>IF($A128&lt;=G$178,'MissFill 1'!F131,"")</f>
        <v>5</v>
      </c>
      <c r="H128" s="59">
        <f>IF($A128&lt;=H$178,'MissFill 1'!G131,"")</f>
        <v>0</v>
      </c>
      <c r="I128" s="59">
        <f>IF($A128&lt;=I$178,'MissFill 1'!H131,"")</f>
        <v>251.61369113658432</v>
      </c>
      <c r="J128" s="59">
        <f>IF($A128&lt;=J$178,'MissFill 1'!I131,"")</f>
        <v>2183</v>
      </c>
      <c r="K128" s="59">
        <f>IF($A128&lt;=K$178,'MissFill 1'!J131,"")</f>
        <v>29</v>
      </c>
      <c r="L128" s="59">
        <f>IF($A128&lt;=L$178,'MissFill 1'!K131,"")</f>
        <v>152</v>
      </c>
      <c r="M128" s="59">
        <f>IF($A128&lt;=M$178,'MissFill 1'!L131,"")</f>
        <v>0</v>
      </c>
      <c r="N128" s="59">
        <f>IF($A128&lt;=N$178,'MissFill 1'!M131,"")</f>
        <v>0</v>
      </c>
      <c r="O128" s="59">
        <f>IF($A128&lt;=O$178,'MissFill 1'!N131,"")</f>
        <v>1152</v>
      </c>
      <c r="P128" s="59">
        <f>IF($A128&lt;=P$178,'MissFill 1'!O131,"")</f>
        <v>327</v>
      </c>
      <c r="Q128" s="59">
        <f>IF($A128&lt;=Q$178,'MissFill 1'!P131,"")</f>
        <v>1145</v>
      </c>
      <c r="R128" s="59">
        <f>IF($A128&lt;=R$178,'MissFill 1'!Q131,"")</f>
        <v>9</v>
      </c>
      <c r="S128" s="59">
        <f>IF($A128&lt;=S$178,'MissFill 1'!R131,"")</f>
        <v>0</v>
      </c>
      <c r="T128" s="59">
        <f>IF($A128&lt;=T$178,'MissFill 1'!S131,"")</f>
        <v>0</v>
      </c>
      <c r="U128" s="59">
        <f>IF($A128&lt;=U$178,'MissFill 1'!T131,"")</f>
        <v>651</v>
      </c>
      <c r="V128" s="59">
        <f>IF($A128&lt;=V$178,'MissFill 1'!U131,"")</f>
        <v>175</v>
      </c>
      <c r="W128" s="59">
        <f>IF($A128&lt;=W$178,'MissFill 1'!V131,"")</f>
        <v>23</v>
      </c>
      <c r="X128" s="59">
        <f>IF($A128&lt;=X$178,'MissFill 1'!W131,"")</f>
        <v>313</v>
      </c>
      <c r="Y128" s="59">
        <f>IF($A128&lt;=Y$178,'MissFill 1'!X131,"")</f>
        <v>0</v>
      </c>
      <c r="Z128" s="59">
        <f>IF($A128&lt;=Z$178,'MissFill 1'!Y131,"")</f>
        <v>7</v>
      </c>
      <c r="AA128" s="59">
        <f>IF($A128&lt;=AA$178,'MissFill 1'!Z131,"")</f>
        <v>1110</v>
      </c>
      <c r="AB128" s="59">
        <f>IF($A128&lt;=AB$178,'MissFill 1'!AA131,"")</f>
        <v>3624</v>
      </c>
      <c r="AC128" s="59">
        <f>IF($A128&lt;=AC$178,'MissFill 1'!AB131,"")</f>
        <v>17</v>
      </c>
      <c r="AD128" s="59">
        <f>IF($A128&lt;=AD$178,'MissFill 1'!AC131,"")</f>
        <v>196</v>
      </c>
      <c r="AE128" s="59">
        <f>IF($A128&lt;=AE$178,'MissFill 1'!AD131,"")</f>
        <v>588</v>
      </c>
      <c r="AF128" s="59">
        <f>IF($A128&lt;=AF$178,'MissFill 1'!AE131,"")</f>
        <v>0</v>
      </c>
      <c r="AG128" s="59">
        <f>IF($A128&lt;=AG$178,'MissFill 1'!AF131,"")</f>
        <v>31</v>
      </c>
      <c r="AH128" s="59">
        <f>IF($A128&lt;=AH$178,'MissFill 1'!AG131,"")</f>
        <v>92</v>
      </c>
      <c r="AI128" s="59">
        <f>IF($A128&lt;=AI$178,'MissFill 1'!AH131,"")</f>
        <v>0</v>
      </c>
      <c r="AJ128" s="59">
        <f>IF($A128&lt;=AJ$178,'MissFill 1'!AI131,"")</f>
        <v>85</v>
      </c>
      <c r="AK128" s="59">
        <f>IF($A128&lt;=AK$178,'MissFill 1'!AJ131,"")</f>
        <v>96</v>
      </c>
      <c r="AL128" s="59">
        <f>IF($A128&lt;=AL$178,'MissFill 1'!AK131,"")</f>
        <v>2230</v>
      </c>
      <c r="AM128" s="59">
        <f>IF($A128&lt;=AM$178,'MissFill 1'!AL131,"")</f>
        <v>146</v>
      </c>
      <c r="AN128" s="59">
        <f>IF($A128&lt;=AN$178,'MissFill 1'!AM131,"")</f>
        <v>146</v>
      </c>
      <c r="AO128" s="59">
        <f>IF($A128&lt;=AO$178,'MissFill 1'!AN131,"")</f>
        <v>626.53218579450811</v>
      </c>
      <c r="AP128" s="59">
        <f>IF($A128&lt;=AP$178,'MissFill 1'!AO131,"")</f>
        <v>437</v>
      </c>
      <c r="AQ128" s="59">
        <f>IF($A128&lt;=AQ$178,'MissFill 1'!AP131,"")</f>
        <v>320</v>
      </c>
      <c r="AR128" s="59">
        <f>IF($A128&lt;=AR$178,'MissFill 1'!AQ131,"")</f>
        <v>826.88270439673374</v>
      </c>
      <c r="AS128" s="59">
        <f>IF($A128&lt;=AS$178,'MissFill 1'!AR131,"")</f>
        <v>749</v>
      </c>
      <c r="AT128" s="59">
        <f>IF($A128&lt;=AT$178,'MissFill 1'!AS131,"")</f>
        <v>216</v>
      </c>
      <c r="AU128" s="59">
        <f>IF($A128&lt;=AU$178,'MissFill 1'!AT131,"")</f>
        <v>613</v>
      </c>
      <c r="AV128" s="59">
        <f>IF($A128&lt;=AV$178,'MissFill 1'!AU131,"")</f>
        <v>410</v>
      </c>
      <c r="AW128" s="59">
        <f>IF($A128&lt;=AW$178,'MissFill 1'!AV131,"")</f>
        <v>82</v>
      </c>
      <c r="AX128" s="59">
        <f>IF($A128&lt;=AX$178,'MissFill 1'!AW131,"")</f>
        <v>425</v>
      </c>
    </row>
    <row r="129" spans="1:50" x14ac:dyDescent="0.25">
      <c r="A129" s="41">
        <v>44474</v>
      </c>
      <c r="B129" s="52">
        <v>278</v>
      </c>
      <c r="C129" s="59">
        <f>IF($A129&lt;=C$178,'MissFill 1'!B132,"")</f>
        <v>2604</v>
      </c>
      <c r="D129" s="59">
        <f>IF($A129&lt;=D$178,'MissFill 1'!C132,"")</f>
        <v>87</v>
      </c>
      <c r="E129" s="59">
        <f>IF($A129&lt;=E$178,'MissFill 1'!D132,"")</f>
        <v>0</v>
      </c>
      <c r="F129" s="59">
        <f>IF($A129&lt;=F$178,'MissFill 1'!E132,"")</f>
        <v>568.38893244906706</v>
      </c>
      <c r="G129" s="59">
        <f>IF($A129&lt;=G$178,'MissFill 1'!F132,"")</f>
        <v>0</v>
      </c>
      <c r="H129" s="59">
        <f>IF($A129&lt;=H$178,'MissFill 1'!G132,"")</f>
        <v>0</v>
      </c>
      <c r="I129" s="59">
        <f>IF($A129&lt;=I$178,'MissFill 1'!H132,"")</f>
        <v>287.80908767056377</v>
      </c>
      <c r="J129" s="59">
        <f>IF($A129&lt;=J$178,'MissFill 1'!I132,"")</f>
        <v>3194</v>
      </c>
      <c r="K129" s="59">
        <f>IF($A129&lt;=K$178,'MissFill 1'!J132,"")</f>
        <v>30</v>
      </c>
      <c r="L129" s="59">
        <f>IF($A129&lt;=L$178,'MissFill 1'!K132,"")</f>
        <v>215</v>
      </c>
      <c r="M129" s="59">
        <f>IF($A129&lt;=M$178,'MissFill 1'!L132,"")</f>
        <v>1940</v>
      </c>
      <c r="N129" s="59">
        <f>IF($A129&lt;=N$178,'MissFill 1'!M132,"")</f>
        <v>2</v>
      </c>
      <c r="O129" s="59">
        <f>IF($A129&lt;=O$178,'MissFill 1'!N132,"")</f>
        <v>1079</v>
      </c>
      <c r="P129" s="59">
        <f>IF($A129&lt;=P$178,'MissFill 1'!O132,"")</f>
        <v>108</v>
      </c>
      <c r="Q129" s="59">
        <f>IF($A129&lt;=Q$178,'MissFill 1'!P132,"")</f>
        <v>46</v>
      </c>
      <c r="R129" s="59">
        <f>IF($A129&lt;=R$178,'MissFill 1'!Q132,"")</f>
        <v>51</v>
      </c>
      <c r="S129" s="59">
        <f>IF($A129&lt;=S$178,'MissFill 1'!R132,"")</f>
        <v>0</v>
      </c>
      <c r="T129" s="59">
        <f>IF($A129&lt;=T$178,'MissFill 1'!S132,"")</f>
        <v>0</v>
      </c>
      <c r="U129" s="59">
        <f>IF($A129&lt;=U$178,'MissFill 1'!T132,"")</f>
        <v>569</v>
      </c>
      <c r="V129" s="59">
        <f>IF($A129&lt;=V$178,'MissFill 1'!U132,"")</f>
        <v>248</v>
      </c>
      <c r="W129" s="59">
        <f>IF($A129&lt;=W$178,'MissFill 1'!V132,"")</f>
        <v>39</v>
      </c>
      <c r="X129" s="59">
        <f>IF($A129&lt;=X$178,'MissFill 1'!W132,"")</f>
        <v>627</v>
      </c>
      <c r="Y129" s="59">
        <f>IF($A129&lt;=Y$178,'MissFill 1'!X132,"")</f>
        <v>0</v>
      </c>
      <c r="Z129" s="59">
        <f>IF($A129&lt;=Z$178,'MissFill 1'!Y132,"")</f>
        <v>26</v>
      </c>
      <c r="AA129" s="59">
        <f>IF($A129&lt;=AA$178,'MissFill 1'!Z132,"")</f>
        <v>486</v>
      </c>
      <c r="AB129" s="59">
        <f>IF($A129&lt;=AB$178,'MissFill 1'!AA132,"")</f>
        <v>2586</v>
      </c>
      <c r="AC129" s="59">
        <f>IF($A129&lt;=AC$178,'MissFill 1'!AB132,"")</f>
        <v>3</v>
      </c>
      <c r="AD129" s="59">
        <f>IF($A129&lt;=AD$178,'MissFill 1'!AC132,"")</f>
        <v>187</v>
      </c>
      <c r="AE129" s="59">
        <f>IF($A129&lt;=AE$178,'MissFill 1'!AD132,"")</f>
        <v>447</v>
      </c>
      <c r="AF129" s="59">
        <f>IF($A129&lt;=AF$178,'MissFill 1'!AE132,"")</f>
        <v>1560</v>
      </c>
      <c r="AG129" s="59">
        <f>IF($A129&lt;=AG$178,'MissFill 1'!AF132,"")</f>
        <v>199</v>
      </c>
      <c r="AH129" s="59">
        <f>IF($A129&lt;=AH$178,'MissFill 1'!AG132,"")</f>
        <v>77</v>
      </c>
      <c r="AI129" s="59">
        <f>IF($A129&lt;=AI$178,'MissFill 1'!AH132,"")</f>
        <v>0</v>
      </c>
      <c r="AJ129" s="59">
        <f>IF($A129&lt;=AJ$178,'MissFill 1'!AI132,"")</f>
        <v>136</v>
      </c>
      <c r="AK129" s="59">
        <f>IF($A129&lt;=AK$178,'MissFill 1'!AJ132,"")</f>
        <v>140</v>
      </c>
      <c r="AL129" s="59">
        <f>IF($A129&lt;=AL$178,'MissFill 1'!AK132,"")</f>
        <v>807</v>
      </c>
      <c r="AM129" s="59">
        <f>IF($A129&lt;=AM$178,'MissFill 1'!AL132,"")</f>
        <v>135</v>
      </c>
      <c r="AN129" s="59">
        <f>IF($A129&lt;=AN$178,'MissFill 1'!AM132,"")</f>
        <v>260</v>
      </c>
      <c r="AO129" s="59">
        <f>IF($A129&lt;=AO$178,'MissFill 1'!AN132,"")</f>
        <v>716.66075075332992</v>
      </c>
      <c r="AP129" s="59">
        <f>IF($A129&lt;=AP$178,'MissFill 1'!AO132,"")</f>
        <v>394</v>
      </c>
      <c r="AQ129" s="59">
        <f>IF($A129&lt;=AQ$178,'MissFill 1'!AP132,"")</f>
        <v>278</v>
      </c>
      <c r="AR129" s="59">
        <f>IF($A129&lt;=AR$178,'MissFill 1'!AQ132,"")</f>
        <v>945.83230224068279</v>
      </c>
      <c r="AS129" s="59">
        <f>IF($A129&lt;=AS$178,'MissFill 1'!AR132,"")</f>
        <v>682</v>
      </c>
      <c r="AT129" s="59">
        <f>IF($A129&lt;=AT$178,'MissFill 1'!AS132,"")</f>
        <v>207</v>
      </c>
      <c r="AU129" s="59">
        <f>IF($A129&lt;=AU$178,'MissFill 1'!AT132,"")</f>
        <v>725</v>
      </c>
      <c r="AV129" s="59">
        <f>IF($A129&lt;=AV$178,'MissFill 1'!AU132,"")</f>
        <v>212</v>
      </c>
      <c r="AW129" s="59">
        <f>IF($A129&lt;=AW$178,'MissFill 1'!AV132,"")</f>
        <v>103</v>
      </c>
      <c r="AX129" s="59">
        <f>IF($A129&lt;=AX$178,'MissFill 1'!AW132,"")</f>
        <v>185</v>
      </c>
    </row>
    <row r="130" spans="1:50" x14ac:dyDescent="0.25">
      <c r="A130" s="41">
        <v>44475</v>
      </c>
      <c r="B130" s="52">
        <v>279</v>
      </c>
      <c r="C130" s="59">
        <f>IF($A130&lt;=C$178,'MissFill 1'!B133,"")</f>
        <v>49</v>
      </c>
      <c r="D130" s="59">
        <f>IF($A130&lt;=D$178,'MissFill 1'!C133,"")</f>
        <v>100</v>
      </c>
      <c r="E130" s="59">
        <f>IF($A130&lt;=E$178,'MissFill 1'!D133,"")</f>
        <v>0</v>
      </c>
      <c r="F130" s="59">
        <f>IF($A130&lt;=F$178,'MissFill 1'!E133,"")</f>
        <v>468.5345935376339</v>
      </c>
      <c r="G130" s="59">
        <f>IF($A130&lt;=G$178,'MissFill 1'!F133,"")</f>
        <v>881</v>
      </c>
      <c r="H130" s="59">
        <f>IF($A130&lt;=H$178,'MissFill 1'!G133,"")</f>
        <v>0</v>
      </c>
      <c r="I130" s="59">
        <f>IF($A130&lt;=I$178,'MissFill 1'!H133,"")</f>
        <v>237.24690297386906</v>
      </c>
      <c r="J130" s="59">
        <f>IF($A130&lt;=J$178,'MissFill 1'!I133,"")</f>
        <v>0</v>
      </c>
      <c r="K130" s="59">
        <f>IF($A130&lt;=K$178,'MissFill 1'!J133,"")</f>
        <v>1</v>
      </c>
      <c r="L130" s="59">
        <f>IF($A130&lt;=L$178,'MissFill 1'!K133,"")</f>
        <v>186</v>
      </c>
      <c r="M130" s="59">
        <f>IF($A130&lt;=M$178,'MissFill 1'!L133,"")</f>
        <v>844</v>
      </c>
      <c r="N130" s="59">
        <f>IF($A130&lt;=N$178,'MissFill 1'!M133,"")</f>
        <v>7</v>
      </c>
      <c r="O130" s="59">
        <f>IF($A130&lt;=O$178,'MissFill 1'!N133,"")</f>
        <v>0</v>
      </c>
      <c r="P130" s="59">
        <f>IF($A130&lt;=P$178,'MissFill 1'!O133,"")</f>
        <v>214</v>
      </c>
      <c r="Q130" s="59">
        <f>IF($A130&lt;=Q$178,'MissFill 1'!P133,"")</f>
        <v>1614</v>
      </c>
      <c r="R130" s="59">
        <f>IF($A130&lt;=R$178,'MissFill 1'!Q133,"")</f>
        <v>416</v>
      </c>
      <c r="S130" s="59">
        <f>IF($A130&lt;=S$178,'MissFill 1'!R133,"")</f>
        <v>0</v>
      </c>
      <c r="T130" s="59">
        <f>IF($A130&lt;=T$178,'MissFill 1'!S133,"")</f>
        <v>0</v>
      </c>
      <c r="U130" s="59">
        <f>IF($A130&lt;=U$178,'MissFill 1'!T133,"")</f>
        <v>60</v>
      </c>
      <c r="V130" s="59">
        <f>IF($A130&lt;=V$178,'MissFill 1'!U133,"")</f>
        <v>122</v>
      </c>
      <c r="W130" s="59">
        <f>IF($A130&lt;=W$178,'MissFill 1'!V133,"")</f>
        <v>507</v>
      </c>
      <c r="X130" s="59">
        <f>IF($A130&lt;=X$178,'MissFill 1'!W133,"")</f>
        <v>6</v>
      </c>
      <c r="Y130" s="59">
        <f>IF($A130&lt;=Y$178,'MissFill 1'!X133,"")</f>
        <v>1293</v>
      </c>
      <c r="Z130" s="59">
        <f>IF($A130&lt;=Z$178,'MissFill 1'!Y133,"")</f>
        <v>71</v>
      </c>
      <c r="AA130" s="59">
        <f>IF($A130&lt;=AA$178,'MissFill 1'!Z133,"")</f>
        <v>59</v>
      </c>
      <c r="AB130" s="59">
        <f>IF($A130&lt;=AB$178,'MissFill 1'!AA133,"")</f>
        <v>1600</v>
      </c>
      <c r="AC130" s="59">
        <f>IF($A130&lt;=AC$178,'MissFill 1'!AB133,"")</f>
        <v>81</v>
      </c>
      <c r="AD130" s="59">
        <f>IF($A130&lt;=AD$178,'MissFill 1'!AC133,"")</f>
        <v>111</v>
      </c>
      <c r="AE130" s="59">
        <f>IF($A130&lt;=AE$178,'MissFill 1'!AD133,"")</f>
        <v>189</v>
      </c>
      <c r="AF130" s="59">
        <f>IF($A130&lt;=AF$178,'MissFill 1'!AE133,"")</f>
        <v>155</v>
      </c>
      <c r="AG130" s="59">
        <f>IF($A130&lt;=AG$178,'MissFill 1'!AF133,"")</f>
        <v>809</v>
      </c>
      <c r="AH130" s="59">
        <f>IF($A130&lt;=AH$178,'MissFill 1'!AG133,"")</f>
        <v>1</v>
      </c>
      <c r="AI130" s="59">
        <f>IF($A130&lt;=AI$178,'MissFill 1'!AH133,"")</f>
        <v>11</v>
      </c>
      <c r="AJ130" s="59">
        <f>IF($A130&lt;=AJ$178,'MissFill 1'!AI133,"")</f>
        <v>81</v>
      </c>
      <c r="AK130" s="59">
        <f>IF($A130&lt;=AK$178,'MissFill 1'!AJ133,"")</f>
        <v>140</v>
      </c>
      <c r="AL130" s="59">
        <f>IF($A130&lt;=AL$178,'MissFill 1'!AK133,"")</f>
        <v>1286</v>
      </c>
      <c r="AM130" s="59">
        <f>IF($A130&lt;=AM$178,'MissFill 1'!AL133,"")</f>
        <v>102</v>
      </c>
      <c r="AN130" s="59">
        <f>IF($A130&lt;=AN$178,'MissFill 1'!AM133,"")</f>
        <v>375</v>
      </c>
      <c r="AO130" s="59">
        <f>IF($A130&lt;=AO$178,'MissFill 1'!AN133,"")</f>
        <v>590.75807847239378</v>
      </c>
      <c r="AP130" s="59">
        <f>IF($A130&lt;=AP$178,'MissFill 1'!AO133,"")</f>
        <v>923</v>
      </c>
      <c r="AQ130" s="59">
        <f>IF($A130&lt;=AQ$178,'MissFill 1'!AP133,"")</f>
        <v>1683</v>
      </c>
      <c r="AR130" s="59">
        <f>IF($A130&lt;=AR$178,'MissFill 1'!AQ133,"")</f>
        <v>779.66886402175373</v>
      </c>
      <c r="AS130" s="59">
        <f>IF($A130&lt;=AS$178,'MissFill 1'!AR133,"")</f>
        <v>994</v>
      </c>
      <c r="AT130" s="59">
        <f>IF($A130&lt;=AT$178,'MissFill 1'!AS133,"")</f>
        <v>144</v>
      </c>
      <c r="AU130" s="59">
        <f>IF($A130&lt;=AU$178,'MissFill 1'!AT133,"")</f>
        <v>1017</v>
      </c>
      <c r="AV130" s="59">
        <f>IF($A130&lt;=AV$178,'MissFill 1'!AU133,"")</f>
        <v>254</v>
      </c>
      <c r="AW130" s="59">
        <f>IF($A130&lt;=AW$178,'MissFill 1'!AV133,"")</f>
        <v>99</v>
      </c>
      <c r="AX130" s="59">
        <f>IF($A130&lt;=AX$178,'MissFill 1'!AW133,"")</f>
        <v>557</v>
      </c>
    </row>
    <row r="131" spans="1:50" x14ac:dyDescent="0.25">
      <c r="A131" s="41">
        <v>44476</v>
      </c>
      <c r="B131" s="52">
        <v>280</v>
      </c>
      <c r="C131" s="59">
        <f>IF($A131&lt;=C$178,'MissFill 1'!B134,"")</f>
        <v>7</v>
      </c>
      <c r="D131" s="59">
        <f>IF($A131&lt;=D$178,'MissFill 1'!C134,"")</f>
        <v>407</v>
      </c>
      <c r="E131" s="59">
        <f>IF($A131&lt;=E$178,'MissFill 1'!D134,"")</f>
        <v>0</v>
      </c>
      <c r="F131" s="59">
        <f>IF($A131&lt;=F$178,'MissFill 1'!E134,"")</f>
        <v>548.43936422921502</v>
      </c>
      <c r="G131" s="59">
        <f>IF($A131&lt;=G$178,'MissFill 1'!F134,"")</f>
        <v>326</v>
      </c>
      <c r="H131" s="59">
        <f>IF($A131&lt;=H$178,'MissFill 1'!G134,"")</f>
        <v>3000</v>
      </c>
      <c r="I131" s="59">
        <f>IF($A131&lt;=I$178,'MissFill 1'!H134,"")</f>
        <v>277.70743596521186</v>
      </c>
      <c r="J131" s="59">
        <f>IF($A131&lt;=J$178,'MissFill 1'!I134,"")</f>
        <v>0</v>
      </c>
      <c r="K131" s="59">
        <f>IF($A131&lt;=K$178,'MissFill 1'!J134,"")</f>
        <v>130</v>
      </c>
      <c r="L131" s="59">
        <f>IF($A131&lt;=L$178,'MissFill 1'!K134,"")</f>
        <v>174</v>
      </c>
      <c r="M131" s="59">
        <f>IF($A131&lt;=M$178,'MissFill 1'!L134,"")</f>
        <v>2224</v>
      </c>
      <c r="N131" s="59">
        <f>IF($A131&lt;=N$178,'MissFill 1'!M134,"")</f>
        <v>43</v>
      </c>
      <c r="O131" s="59">
        <f>IF($A131&lt;=O$178,'MissFill 1'!N134,"")</f>
        <v>44</v>
      </c>
      <c r="P131" s="59">
        <f>IF($A131&lt;=P$178,'MissFill 1'!O134,"")</f>
        <v>424</v>
      </c>
      <c r="Q131" s="59">
        <f>IF($A131&lt;=Q$178,'MissFill 1'!P134,"")</f>
        <v>0</v>
      </c>
      <c r="R131" s="59">
        <f>IF($A131&lt;=R$178,'MissFill 1'!Q134,"")</f>
        <v>66</v>
      </c>
      <c r="S131" s="59">
        <f>IF($A131&lt;=S$178,'MissFill 1'!R134,"")</f>
        <v>0</v>
      </c>
      <c r="T131" s="59">
        <f>IF($A131&lt;=T$178,'MissFill 1'!S134,"")</f>
        <v>0</v>
      </c>
      <c r="U131" s="59">
        <f>IF($A131&lt;=U$178,'MissFill 1'!T134,"")</f>
        <v>0</v>
      </c>
      <c r="V131" s="59">
        <f>IF($A131&lt;=V$178,'MissFill 1'!U134,"")</f>
        <v>111</v>
      </c>
      <c r="W131" s="59">
        <f>IF($A131&lt;=W$178,'MissFill 1'!V134,"")</f>
        <v>13</v>
      </c>
      <c r="X131" s="59">
        <f>IF($A131&lt;=X$178,'MissFill 1'!W134,"")</f>
        <v>766</v>
      </c>
      <c r="Y131" s="59">
        <f>IF($A131&lt;=Y$178,'MissFill 1'!X134,"")</f>
        <v>93</v>
      </c>
      <c r="Z131" s="59">
        <f>IF($A131&lt;=Z$178,'MissFill 1'!Y134,"")</f>
        <v>499.2703570736881</v>
      </c>
      <c r="AA131" s="59">
        <f>IF($A131&lt;=AA$178,'MissFill 1'!Z134,"")</f>
        <v>62</v>
      </c>
      <c r="AB131" s="59">
        <f>IF($A131&lt;=AB$178,'MissFill 1'!AA134,"")</f>
        <v>1601</v>
      </c>
      <c r="AC131" s="59">
        <f>IF($A131&lt;=AC$178,'MissFill 1'!AB134,"")</f>
        <v>16</v>
      </c>
      <c r="AD131" s="59">
        <f>IF($A131&lt;=AD$178,'MissFill 1'!AC134,"")</f>
        <v>193</v>
      </c>
      <c r="AE131" s="59">
        <f>IF($A131&lt;=AE$178,'MissFill 1'!AD134,"")</f>
        <v>91</v>
      </c>
      <c r="AF131" s="59">
        <f>IF($A131&lt;=AF$178,'MissFill 1'!AE134,"")</f>
        <v>133</v>
      </c>
      <c r="AG131" s="59">
        <f>IF($A131&lt;=AG$178,'MissFill 1'!AF134,"")</f>
        <v>442</v>
      </c>
      <c r="AH131" s="59">
        <f>IF($A131&lt;=AH$178,'MissFill 1'!AG134,"")</f>
        <v>587</v>
      </c>
      <c r="AI131" s="59">
        <f>IF($A131&lt;=AI$178,'MissFill 1'!AH134,"")</f>
        <v>64</v>
      </c>
      <c r="AJ131" s="59">
        <f>IF($A131&lt;=AJ$178,'MissFill 1'!AI134,"")</f>
        <v>332</v>
      </c>
      <c r="AK131" s="59">
        <f>IF($A131&lt;=AK$178,'MissFill 1'!AJ134,"")</f>
        <v>138</v>
      </c>
      <c r="AL131" s="59">
        <f>IF($A131&lt;=AL$178,'MissFill 1'!AK134,"")</f>
        <v>1356</v>
      </c>
      <c r="AM131" s="59">
        <f>IF($A131&lt;=AM$178,'MissFill 1'!AL134,"")</f>
        <v>214</v>
      </c>
      <c r="AN131" s="59">
        <f>IF($A131&lt;=AN$178,'MissFill 1'!AM134,"")</f>
        <v>121</v>
      </c>
      <c r="AO131" s="59">
        <f>IF($A131&lt;=AO$178,'MissFill 1'!AN134,"")</f>
        <v>691.50707213393969</v>
      </c>
      <c r="AP131" s="59">
        <f>IF($A131&lt;=AP$178,'MissFill 1'!AO134,"")</f>
        <v>688.10437151225642</v>
      </c>
      <c r="AQ131" s="59">
        <f>IF($A131&lt;=AQ$178,'MissFill 1'!AP134,"")</f>
        <v>1710</v>
      </c>
      <c r="AR131" s="59">
        <f>IF($A131&lt;=AR$178,'MissFill 1'!AQ134,"")</f>
        <v>912.63505830987265</v>
      </c>
      <c r="AS131" s="59">
        <f>IF($A131&lt;=AS$178,'MissFill 1'!AR134,"")</f>
        <v>683</v>
      </c>
      <c r="AT131" s="59">
        <f>IF($A131&lt;=AT$178,'MissFill 1'!AS134,"")</f>
        <v>1126</v>
      </c>
      <c r="AU131" s="59">
        <f>IF($A131&lt;=AU$178,'MissFill 1'!AT134,"")</f>
        <v>988</v>
      </c>
      <c r="AV131" s="59">
        <f>IF($A131&lt;=AV$178,'MissFill 1'!AU134,"")</f>
        <v>94</v>
      </c>
      <c r="AW131" s="59">
        <f>IF($A131&lt;=AW$178,'MissFill 1'!AV134,"")</f>
        <v>106</v>
      </c>
      <c r="AX131" s="59">
        <f>IF($A131&lt;=AX$178,'MissFill 1'!AW134,"")</f>
        <v>876</v>
      </c>
    </row>
    <row r="132" spans="1:50" x14ac:dyDescent="0.25">
      <c r="A132" s="41">
        <v>44477</v>
      </c>
      <c r="B132" s="52">
        <v>281</v>
      </c>
      <c r="C132" s="59">
        <f>IF($A132&lt;=C$178,'MissFill 1'!B135,"")</f>
        <v>14</v>
      </c>
      <c r="D132" s="59">
        <f>IF($A132&lt;=D$178,'MissFill 1'!C135,"")</f>
        <v>0</v>
      </c>
      <c r="E132" s="59">
        <f>IF($A132&lt;=E$178,'MissFill 1'!D135,"")</f>
        <v>1725</v>
      </c>
      <c r="F132" s="59">
        <f>IF($A132&lt;=F$178,'MissFill 1'!E135,"")</f>
        <v>493.84503767816079</v>
      </c>
      <c r="G132" s="59">
        <f>IF($A132&lt;=G$178,'MissFill 1'!F135,"")</f>
        <v>1895</v>
      </c>
      <c r="H132" s="59">
        <f>IF($A132&lt;=H$178,'MissFill 1'!G135,"")</f>
        <v>1</v>
      </c>
      <c r="I132" s="59">
        <f>IF($A132&lt;=I$178,'MissFill 1'!H135,"")</f>
        <v>250.06308467753848</v>
      </c>
      <c r="J132" s="59">
        <f>IF($A132&lt;=J$178,'MissFill 1'!I135,"")</f>
        <v>0</v>
      </c>
      <c r="K132" s="59">
        <f>IF($A132&lt;=K$178,'MissFill 1'!J135,"")</f>
        <v>1045</v>
      </c>
      <c r="L132" s="59">
        <f>IF($A132&lt;=L$178,'MissFill 1'!K135,"")</f>
        <v>203</v>
      </c>
      <c r="M132" s="59">
        <f>IF($A132&lt;=M$178,'MissFill 1'!L135,"")</f>
        <v>324</v>
      </c>
      <c r="N132" s="59">
        <f>IF($A132&lt;=N$178,'MissFill 1'!M135,"")</f>
        <v>450.33382740525042</v>
      </c>
      <c r="O132" s="59">
        <f>IF($A132&lt;=O$178,'MissFill 1'!N135,"")</f>
        <v>1167</v>
      </c>
      <c r="P132" s="59">
        <f>IF($A132&lt;=P$178,'MissFill 1'!O135,"")</f>
        <v>637.10482082448914</v>
      </c>
      <c r="Q132" s="59">
        <f>IF($A132&lt;=Q$178,'MissFill 1'!P135,"")</f>
        <v>6</v>
      </c>
      <c r="R132" s="59">
        <f>IF($A132&lt;=R$178,'MissFill 1'!Q135,"")</f>
        <v>38</v>
      </c>
      <c r="S132" s="59">
        <f>IF($A132&lt;=S$178,'MissFill 1'!R135,"")</f>
        <v>0</v>
      </c>
      <c r="T132" s="59">
        <f>IF($A132&lt;=T$178,'MissFill 1'!S135,"")</f>
        <v>0</v>
      </c>
      <c r="U132" s="59">
        <f>IF($A132&lt;=U$178,'MissFill 1'!T135,"")</f>
        <v>1000</v>
      </c>
      <c r="V132" s="59">
        <f>IF($A132&lt;=V$178,'MissFill 1'!U135,"")</f>
        <v>667</v>
      </c>
      <c r="W132" s="59">
        <f>IF($A132&lt;=W$178,'MissFill 1'!V135,"")</f>
        <v>106</v>
      </c>
      <c r="X132" s="59">
        <f>IF($A132&lt;=X$178,'MissFill 1'!W135,"")</f>
        <v>6</v>
      </c>
      <c r="Y132" s="59">
        <f>IF($A132&lt;=Y$178,'MissFill 1'!X135,"")</f>
        <v>6</v>
      </c>
      <c r="Z132" s="59">
        <f>IF($A132&lt;=Z$178,'MissFill 1'!Y135,"")</f>
        <v>449.57055306774913</v>
      </c>
      <c r="AA132" s="59">
        <f>IF($A132&lt;=AA$178,'MissFill 1'!Z135,"")</f>
        <v>105</v>
      </c>
      <c r="AB132" s="59">
        <f>IF($A132&lt;=AB$178,'MissFill 1'!AA135,"")</f>
        <v>265</v>
      </c>
      <c r="AC132" s="59">
        <f>IF($A132&lt;=AC$178,'MissFill 1'!AB135,"")</f>
        <v>0</v>
      </c>
      <c r="AD132" s="59">
        <f>IF($A132&lt;=AD$178,'MissFill 1'!AC135,"")</f>
        <v>381</v>
      </c>
      <c r="AE132" s="59">
        <f>IF($A132&lt;=AE$178,'MissFill 1'!AD135,"")</f>
        <v>212</v>
      </c>
      <c r="AF132" s="59">
        <f>IF($A132&lt;=AF$178,'MissFill 1'!AE135,"")</f>
        <v>79</v>
      </c>
      <c r="AG132" s="59">
        <f>IF($A132&lt;=AG$178,'MissFill 1'!AF135,"")</f>
        <v>288</v>
      </c>
      <c r="AH132" s="59">
        <f>IF($A132&lt;=AH$178,'MissFill 1'!AG135,"")</f>
        <v>139</v>
      </c>
      <c r="AI132" s="59">
        <f>IF($A132&lt;=AI$178,'MissFill 1'!AH135,"")</f>
        <v>57</v>
      </c>
      <c r="AJ132" s="59">
        <f>IF($A132&lt;=AJ$178,'MissFill 1'!AI135,"")</f>
        <v>242</v>
      </c>
      <c r="AK132" s="59">
        <f>IF($A132&lt;=AK$178,'MissFill 1'!AJ135,"")</f>
        <v>176</v>
      </c>
      <c r="AL132" s="59">
        <f>IF($A132&lt;=AL$178,'MissFill 1'!AK135,"")</f>
        <v>1193</v>
      </c>
      <c r="AM132" s="59">
        <f>IF($A132&lt;=AM$178,'MissFill 1'!AL135,"")</f>
        <v>592</v>
      </c>
      <c r="AN132" s="59">
        <f>IF($A132&lt;=AN$178,'MissFill 1'!AM135,"")</f>
        <v>9</v>
      </c>
      <c r="AO132" s="59">
        <f>IF($A132&lt;=AO$178,'MissFill 1'!AN135,"")</f>
        <v>622.6710888498269</v>
      </c>
      <c r="AP132" s="59">
        <f>IF($A132&lt;=AP$178,'MissFill 1'!AO135,"")</f>
        <v>619.60710962746748</v>
      </c>
      <c r="AQ132" s="59">
        <f>IF($A132&lt;=AQ$178,'MissFill 1'!AP135,"")</f>
        <v>1575</v>
      </c>
      <c r="AR132" s="59">
        <f>IF($A132&lt;=AR$178,'MissFill 1'!AQ135,"")</f>
        <v>821.78691784986574</v>
      </c>
      <c r="AS132" s="59">
        <f>IF($A132&lt;=AS$178,'MissFill 1'!AR135,"")</f>
        <v>328</v>
      </c>
      <c r="AT132" s="59">
        <f>IF($A132&lt;=AT$178,'MissFill 1'!AS135,"")</f>
        <v>581</v>
      </c>
      <c r="AU132" s="59">
        <f>IF($A132&lt;=AU$178,'MissFill 1'!AT135,"")</f>
        <v>637</v>
      </c>
      <c r="AV132" s="59">
        <f>IF($A132&lt;=AV$178,'MissFill 1'!AU135,"")</f>
        <v>81</v>
      </c>
      <c r="AW132" s="59">
        <f>IF($A132&lt;=AW$178,'MissFill 1'!AV135,"")</f>
        <v>46</v>
      </c>
      <c r="AX132" s="59">
        <f>IF($A132&lt;=AX$178,'MissFill 1'!AW135,"")</f>
        <v>617</v>
      </c>
    </row>
    <row r="133" spans="1:50" x14ac:dyDescent="0.25">
      <c r="A133" s="41">
        <v>44478</v>
      </c>
      <c r="B133" s="52">
        <v>282</v>
      </c>
      <c r="C133" s="59">
        <f>IF($A133&lt;=C$178,'MissFill 1'!B136,"")</f>
        <v>1983</v>
      </c>
      <c r="D133" s="59">
        <f>IF($A133&lt;=D$178,'MissFill 1'!C136,"")</f>
        <v>500</v>
      </c>
      <c r="E133" s="59">
        <f>IF($A133&lt;=E$178,'MissFill 1'!D136,"")</f>
        <v>0</v>
      </c>
      <c r="F133" s="59">
        <f>IF($A133&lt;=F$178,'MissFill 1'!E136,"")</f>
        <v>673.15013867472851</v>
      </c>
      <c r="G133" s="59">
        <f>IF($A133&lt;=G$178,'MissFill 1'!F136,"")</f>
        <v>2869</v>
      </c>
      <c r="H133" s="59">
        <f>IF($A133&lt;=H$178,'MissFill 1'!G136,"")</f>
        <v>0</v>
      </c>
      <c r="I133" s="59">
        <f>IF($A133&lt;=I$178,'MissFill 1'!H136,"")</f>
        <v>340.85591083293679</v>
      </c>
      <c r="J133" s="59">
        <f>IF($A133&lt;=J$178,'MissFill 1'!I136,"")</f>
        <v>40</v>
      </c>
      <c r="K133" s="59">
        <f>IF($A133&lt;=K$178,'MissFill 1'!J136,"")</f>
        <v>6</v>
      </c>
      <c r="L133" s="59">
        <f>IF($A133&lt;=L$178,'MissFill 1'!K136,"")</f>
        <v>714.83750999419885</v>
      </c>
      <c r="M133" s="59">
        <f>IF($A133&lt;=M$178,'MissFill 1'!L136,"")</f>
        <v>2244</v>
      </c>
      <c r="N133" s="59">
        <f>IF($A133&lt;=N$178,'MissFill 1'!M136,"")</f>
        <v>613.84089185751668</v>
      </c>
      <c r="O133" s="59">
        <f>IF($A133&lt;=O$178,'MissFill 1'!N136,"")</f>
        <v>1</v>
      </c>
      <c r="P133" s="59">
        <f>IF($A133&lt;=P$178,'MissFill 1'!O136,"")</f>
        <v>868.42463883953008</v>
      </c>
      <c r="Q133" s="59">
        <f>IF($A133&lt;=Q$178,'MissFill 1'!P136,"")</f>
        <v>58</v>
      </c>
      <c r="R133" s="59">
        <f>IF($A133&lt;=R$178,'MissFill 1'!Q136,"")</f>
        <v>223</v>
      </c>
      <c r="S133" s="59">
        <f>IF($A133&lt;=S$178,'MissFill 1'!R136,"")</f>
        <v>0</v>
      </c>
      <c r="T133" s="59">
        <f>IF($A133&lt;=T$178,'MissFill 1'!S136,"")</f>
        <v>0</v>
      </c>
      <c r="U133" s="59">
        <f>IF($A133&lt;=U$178,'MissFill 1'!T136,"")</f>
        <v>424</v>
      </c>
      <c r="V133" s="59">
        <f>IF($A133&lt;=V$178,'MissFill 1'!U136,"")</f>
        <v>3191</v>
      </c>
      <c r="W133" s="59">
        <f>IF($A133&lt;=W$178,'MissFill 1'!V136,"")</f>
        <v>192</v>
      </c>
      <c r="X133" s="59">
        <f>IF($A133&lt;=X$178,'MissFill 1'!W136,"")</f>
        <v>34</v>
      </c>
      <c r="Y133" s="59">
        <f>IF($A133&lt;=Y$178,'MissFill 1'!X136,"")</f>
        <v>1555</v>
      </c>
      <c r="Z133" s="59">
        <f>IF($A133&lt;=Z$178,'MissFill 1'!Y136,"")</f>
        <v>612.80048811355766</v>
      </c>
      <c r="AA133" s="59">
        <f>IF($A133&lt;=AA$178,'MissFill 1'!Z136,"")</f>
        <v>40</v>
      </c>
      <c r="AB133" s="59">
        <f>IF($A133&lt;=AB$178,'MissFill 1'!AA136,"")</f>
        <v>537</v>
      </c>
      <c r="AC133" s="59">
        <f>IF($A133&lt;=AC$178,'MissFill 1'!AB136,"")</f>
        <v>0</v>
      </c>
      <c r="AD133" s="59">
        <f>IF($A133&lt;=AD$178,'MissFill 1'!AC136,"")</f>
        <v>179</v>
      </c>
      <c r="AE133" s="59">
        <f>IF($A133&lt;=AE$178,'MissFill 1'!AD136,"")</f>
        <v>1180</v>
      </c>
      <c r="AF133" s="59">
        <f>IF($A133&lt;=AF$178,'MissFill 1'!AE136,"")</f>
        <v>13</v>
      </c>
      <c r="AG133" s="59">
        <f>IF($A133&lt;=AG$178,'MissFill 1'!AF136,"")</f>
        <v>146</v>
      </c>
      <c r="AH133" s="59">
        <f>IF($A133&lt;=AH$178,'MissFill 1'!AG136,"")</f>
        <v>33</v>
      </c>
      <c r="AI133" s="59">
        <f>IF($A133&lt;=AI$178,'MissFill 1'!AH136,"")</f>
        <v>87</v>
      </c>
      <c r="AJ133" s="59">
        <f>IF($A133&lt;=AJ$178,'MissFill 1'!AI136,"")</f>
        <v>87</v>
      </c>
      <c r="AK133" s="59">
        <f>IF($A133&lt;=AK$178,'MissFill 1'!AJ136,"")</f>
        <v>95</v>
      </c>
      <c r="AL133" s="59">
        <f>IF($A133&lt;=AL$178,'MissFill 1'!AK136,"")</f>
        <v>795</v>
      </c>
      <c r="AM133" s="59">
        <f>IF($A133&lt;=AM$178,'MissFill 1'!AL136,"")</f>
        <v>243</v>
      </c>
      <c r="AN133" s="59">
        <f>IF($A133&lt;=AN$178,'MissFill 1'!AM136,"")</f>
        <v>2</v>
      </c>
      <c r="AO133" s="59">
        <f>IF($A133&lt;=AO$178,'MissFill 1'!AN136,"")</f>
        <v>848.75031199801936</v>
      </c>
      <c r="AP133" s="59">
        <f>IF($A133&lt;=AP$178,'MissFill 1'!AO136,"")</f>
        <v>844.57386416303711</v>
      </c>
      <c r="AQ133" s="59">
        <f>IF($A133&lt;=AQ$178,'MissFill 1'!AP136,"")</f>
        <v>2018</v>
      </c>
      <c r="AR133" s="59">
        <f>IF($A133&lt;=AR$178,'MissFill 1'!AQ136,"")</f>
        <v>1120.1610535818263</v>
      </c>
      <c r="AS133" s="59">
        <f>IF($A133&lt;=AS$178,'MissFill 1'!AR136,"")</f>
        <v>294</v>
      </c>
      <c r="AT133" s="59">
        <f>IF($A133&lt;=AT$178,'MissFill 1'!AS136,"")</f>
        <v>924</v>
      </c>
      <c r="AU133" s="59">
        <f>IF($A133&lt;=AU$178,'MissFill 1'!AT136,"")</f>
        <v>312</v>
      </c>
      <c r="AV133" s="59">
        <f>IF($A133&lt;=AV$178,'MissFill 1'!AU136,"")</f>
        <v>8</v>
      </c>
      <c r="AW133" s="59">
        <f>IF($A133&lt;=AW$178,'MissFill 1'!AV136,"")</f>
        <v>80</v>
      </c>
      <c r="AX133" s="59">
        <f>IF($A133&lt;=AX$178,'MissFill 1'!AW136,"")</f>
        <v>437</v>
      </c>
    </row>
    <row r="134" spans="1:50" x14ac:dyDescent="0.25">
      <c r="A134" s="41">
        <v>44479</v>
      </c>
      <c r="B134" s="52">
        <v>283</v>
      </c>
      <c r="C134" s="59">
        <f>IF($A134&lt;=C$178,'MissFill 1'!B137,"")</f>
        <v>4</v>
      </c>
      <c r="D134" s="59">
        <f>IF($A134&lt;=D$178,'MissFill 1'!C137,"")</f>
        <v>3</v>
      </c>
      <c r="E134" s="59">
        <f>IF($A134&lt;=E$178,'MissFill 1'!D137,"")</f>
        <v>0</v>
      </c>
      <c r="F134" s="59">
        <f>IF($A134&lt;=F$178,'MissFill 1'!E137,"")</f>
        <v>364.59467830596458</v>
      </c>
      <c r="G134" s="59">
        <f>IF($A134&lt;=G$178,'MissFill 1'!F137,"")</f>
        <v>11</v>
      </c>
      <c r="H134" s="59">
        <f>IF($A134&lt;=H$178,'MissFill 1'!G137,"")</f>
        <v>0</v>
      </c>
      <c r="I134" s="59">
        <f>IF($A134&lt;=I$178,'MissFill 1'!H137,"")</f>
        <v>184.6159482392552</v>
      </c>
      <c r="J134" s="59">
        <f>IF($A134&lt;=J$178,'MissFill 1'!I137,"")</f>
        <v>40</v>
      </c>
      <c r="K134" s="59">
        <f>IF($A134&lt;=K$178,'MissFill 1'!J137,"")</f>
        <v>1</v>
      </c>
      <c r="L134" s="59">
        <f>IF($A134&lt;=L$178,'MissFill 1'!K137,"")</f>
        <v>387.17358435145223</v>
      </c>
      <c r="M134" s="59">
        <f>IF($A134&lt;=M$178,'MissFill 1'!L137,"")</f>
        <v>612</v>
      </c>
      <c r="N134" s="59">
        <f>IF($A134&lt;=N$178,'MissFill 1'!M137,"")</f>
        <v>332.47133089573845</v>
      </c>
      <c r="O134" s="59">
        <f>IF($A134&lt;=O$178,'MissFill 1'!N137,"")</f>
        <v>273</v>
      </c>
      <c r="P134" s="59">
        <f>IF($A134&lt;=P$178,'MissFill 1'!O137,"")</f>
        <v>470.36015242309423</v>
      </c>
      <c r="Q134" s="59">
        <f>IF($A134&lt;=Q$178,'MissFill 1'!P137,"")</f>
        <v>10</v>
      </c>
      <c r="R134" s="59">
        <f>IF($A134&lt;=R$178,'MissFill 1'!Q137,"")</f>
        <v>17</v>
      </c>
      <c r="S134" s="59">
        <f>IF($A134&lt;=S$178,'MissFill 1'!R137,"")</f>
        <v>0</v>
      </c>
      <c r="T134" s="59">
        <f>IF($A134&lt;=T$178,'MissFill 1'!S137,"")</f>
        <v>0</v>
      </c>
      <c r="U134" s="59">
        <f>IF($A134&lt;=U$178,'MissFill 1'!T137,"")</f>
        <v>155</v>
      </c>
      <c r="V134" s="59">
        <f>IF($A134&lt;=V$178,'MissFill 1'!U137,"")</f>
        <v>217</v>
      </c>
      <c r="W134" s="59">
        <f>IF($A134&lt;=W$178,'MissFill 1'!V137,"")</f>
        <v>10</v>
      </c>
      <c r="X134" s="59">
        <f>IF($A134&lt;=X$178,'MissFill 1'!W137,"")</f>
        <v>139</v>
      </c>
      <c r="Y134" s="59">
        <f>IF($A134&lt;=Y$178,'MissFill 1'!X137,"")</f>
        <v>2757</v>
      </c>
      <c r="Z134" s="59">
        <f>IF($A134&lt;=Z$178,'MissFill 1'!Y137,"")</f>
        <v>331.90782262834983</v>
      </c>
      <c r="AA134" s="59">
        <f>IF($A134&lt;=AA$178,'MissFill 1'!Z137,"")</f>
        <v>240.40971665380991</v>
      </c>
      <c r="AB134" s="59">
        <f>IF($A134&lt;=AB$178,'MissFill 1'!AA137,"")</f>
        <v>1771</v>
      </c>
      <c r="AC134" s="59">
        <f>IF($A134&lt;=AC$178,'MissFill 1'!AB137,"")</f>
        <v>55</v>
      </c>
      <c r="AD134" s="59">
        <f>IF($A134&lt;=AD$178,'MissFill 1'!AC137,"")</f>
        <v>134</v>
      </c>
      <c r="AE134" s="59">
        <f>IF($A134&lt;=AE$178,'MissFill 1'!AD137,"")</f>
        <v>125</v>
      </c>
      <c r="AF134" s="59">
        <f>IF($A134&lt;=AF$178,'MissFill 1'!AE137,"")</f>
        <v>75</v>
      </c>
      <c r="AG134" s="59">
        <f>IF($A134&lt;=AG$178,'MissFill 1'!AF137,"")</f>
        <v>340</v>
      </c>
      <c r="AH134" s="59">
        <f>IF($A134&lt;=AH$178,'MissFill 1'!AG137,"")</f>
        <v>0</v>
      </c>
      <c r="AI134" s="59">
        <f>IF($A134&lt;=AI$178,'MissFill 1'!AH137,"")</f>
        <v>5</v>
      </c>
      <c r="AJ134" s="59">
        <f>IF($A134&lt;=AJ$178,'MissFill 1'!AI137,"")</f>
        <v>38</v>
      </c>
      <c r="AK134" s="59">
        <f>IF($A134&lt;=AK$178,'MissFill 1'!AJ137,"")</f>
        <v>152</v>
      </c>
      <c r="AL134" s="59">
        <f>IF($A134&lt;=AL$178,'MissFill 1'!AK137,"")</f>
        <v>1195</v>
      </c>
      <c r="AM134" s="59">
        <f>IF($A134&lt;=AM$178,'MissFill 1'!AL137,"")</f>
        <v>55</v>
      </c>
      <c r="AN134" s="59">
        <f>IF($A134&lt;=AN$178,'MissFill 1'!AM137,"")</f>
        <v>61</v>
      </c>
      <c r="AO134" s="59">
        <f>IF($A134&lt;=AO$178,'MissFill 1'!AN137,"")</f>
        <v>459.70405290896974</v>
      </c>
      <c r="AP134" s="59">
        <f>IF($A134&lt;=AP$178,'MissFill 1'!AO137,"")</f>
        <v>457.44198599793168</v>
      </c>
      <c r="AQ134" s="59">
        <f>IF($A134&lt;=AQ$178,'MissFill 1'!AP137,"")</f>
        <v>978</v>
      </c>
      <c r="AR134" s="59">
        <f>IF($A134&lt;=AR$178,'MissFill 1'!AQ137,"")</f>
        <v>606.70678874937437</v>
      </c>
      <c r="AS134" s="59">
        <f>IF($A134&lt;=AS$178,'MissFill 1'!AR137,"")</f>
        <v>203</v>
      </c>
      <c r="AT134" s="59">
        <f>IF($A134&lt;=AT$178,'MissFill 1'!AS137,"")</f>
        <v>2</v>
      </c>
      <c r="AU134" s="59">
        <f>IF($A134&lt;=AU$178,'MissFill 1'!AT137,"")</f>
        <v>117</v>
      </c>
      <c r="AV134" s="59">
        <f>IF($A134&lt;=AV$178,'MissFill 1'!AU137,"")</f>
        <v>543.63081603498051</v>
      </c>
      <c r="AW134" s="59">
        <f>IF($A134&lt;=AW$178,'MissFill 1'!AV137,"")</f>
        <v>210</v>
      </c>
      <c r="AX134" s="59">
        <f>IF($A134&lt;=AX$178,'MissFill 1'!AW137,"")</f>
        <v>733</v>
      </c>
    </row>
    <row r="135" spans="1:50" x14ac:dyDescent="0.25">
      <c r="A135" s="41">
        <v>44480</v>
      </c>
      <c r="B135" s="52">
        <v>284</v>
      </c>
      <c r="C135" s="59">
        <f>IF($A135&lt;=C$178,'MissFill 1'!B138,"")</f>
        <v>6</v>
      </c>
      <c r="D135" s="59">
        <f>IF($A135&lt;=D$178,'MissFill 1'!C138,"")</f>
        <v>16</v>
      </c>
      <c r="E135" s="59">
        <f>IF($A135&lt;=E$178,'MissFill 1'!D138,"")</f>
        <v>0</v>
      </c>
      <c r="F135" s="59">
        <f>IF($A135&lt;=F$178,'MissFill 1'!E138,"")</f>
        <v>505.67671831490514</v>
      </c>
      <c r="G135" s="59">
        <f>IF($A135&lt;=G$178,'MissFill 1'!F138,"")</f>
        <v>443</v>
      </c>
      <c r="H135" s="59">
        <f>IF($A135&lt;=H$178,'MissFill 1'!G138,"")</f>
        <v>0</v>
      </c>
      <c r="I135" s="59">
        <f>IF($A135&lt;=I$178,'MissFill 1'!H138,"")</f>
        <v>256.05416757037113</v>
      </c>
      <c r="J135" s="59">
        <f>IF($A135&lt;=J$178,'MissFill 1'!I138,"")</f>
        <v>0</v>
      </c>
      <c r="K135" s="59">
        <f>IF($A135&lt;=K$178,'MissFill 1'!J138,"")</f>
        <v>31</v>
      </c>
      <c r="L135" s="59">
        <f>IF($A135&lt;=L$178,'MissFill 1'!K138,"")</f>
        <v>536.99266391584808</v>
      </c>
      <c r="M135" s="59">
        <f>IF($A135&lt;=M$178,'MissFill 1'!L138,"")</f>
        <v>1058</v>
      </c>
      <c r="N135" s="59">
        <f>IF($A135&lt;=N$178,'MissFill 1'!M138,"")</f>
        <v>461.12305402345658</v>
      </c>
      <c r="O135" s="59">
        <f>IF($A135&lt;=O$178,'MissFill 1'!N138,"")</f>
        <v>1014</v>
      </c>
      <c r="P135" s="59">
        <f>IF($A135&lt;=P$178,'MissFill 1'!O138,"")</f>
        <v>652.36876031363067</v>
      </c>
      <c r="Q135" s="59">
        <f>IF($A135&lt;=Q$178,'MissFill 1'!P138,"")</f>
        <v>208</v>
      </c>
      <c r="R135" s="59">
        <f>IF($A135&lt;=R$178,'MissFill 1'!Q138,"")</f>
        <v>20</v>
      </c>
      <c r="S135" s="59">
        <f>IF($A135&lt;=S$178,'MissFill 1'!R138,"")</f>
        <v>0</v>
      </c>
      <c r="T135" s="59">
        <f>IF($A135&lt;=T$178,'MissFill 1'!S138,"")</f>
        <v>0</v>
      </c>
      <c r="U135" s="59">
        <f>IF($A135&lt;=U$178,'MissFill 1'!T138,"")</f>
        <v>791</v>
      </c>
      <c r="V135" s="59">
        <f>IF($A135&lt;=V$178,'MissFill 1'!U138,"")</f>
        <v>137</v>
      </c>
      <c r="W135" s="59">
        <f>IF($A135&lt;=W$178,'MissFill 1'!V138,"")</f>
        <v>82</v>
      </c>
      <c r="X135" s="59">
        <f>IF($A135&lt;=X$178,'MissFill 1'!W138,"")</f>
        <v>137</v>
      </c>
      <c r="Y135" s="59">
        <f>IF($A135&lt;=Y$178,'MissFill 1'!X138,"")</f>
        <v>3565</v>
      </c>
      <c r="Z135" s="59">
        <f>IF($A135&lt;=Z$178,'MissFill 1'!Y138,"")</f>
        <v>460.34149294110512</v>
      </c>
      <c r="AA135" s="59">
        <f>IF($A135&lt;=AA$178,'MissFill 1'!Z138,"")</f>
        <v>333.43766050939121</v>
      </c>
      <c r="AB135" s="59">
        <f>IF($A135&lt;=AB$178,'MissFill 1'!AA138,"")</f>
        <v>892</v>
      </c>
      <c r="AC135" s="59">
        <f>IF($A135&lt;=AC$178,'MissFill 1'!AB138,"")</f>
        <v>320</v>
      </c>
      <c r="AD135" s="59">
        <f>IF($A135&lt;=AD$178,'MissFill 1'!AC138,"")</f>
        <v>196</v>
      </c>
      <c r="AE135" s="59">
        <f>IF($A135&lt;=AE$178,'MissFill 1'!AD138,"")</f>
        <v>316</v>
      </c>
      <c r="AF135" s="59">
        <f>IF($A135&lt;=AF$178,'MissFill 1'!AE138,"")</f>
        <v>299.90188856039788</v>
      </c>
      <c r="AG135" s="59">
        <f>IF($A135&lt;=AG$178,'MissFill 1'!AF138,"")</f>
        <v>576</v>
      </c>
      <c r="AH135" s="59">
        <f>IF($A135&lt;=AH$178,'MissFill 1'!AG138,"")</f>
        <v>107</v>
      </c>
      <c r="AI135" s="59">
        <f>IF($A135&lt;=AI$178,'MissFill 1'!AH138,"")</f>
        <v>212.31202244905674</v>
      </c>
      <c r="AJ135" s="59">
        <f>IF($A135&lt;=AJ$178,'MissFill 1'!AI138,"")</f>
        <v>273</v>
      </c>
      <c r="AK135" s="59">
        <f>IF($A135&lt;=AK$178,'MissFill 1'!AJ138,"")</f>
        <v>189</v>
      </c>
      <c r="AL135" s="59">
        <f>IF($A135&lt;=AL$178,'MissFill 1'!AK138,"")</f>
        <v>1028</v>
      </c>
      <c r="AM135" s="59">
        <f>IF($A135&lt;=AM$178,'MissFill 1'!AL138,"")</f>
        <v>294</v>
      </c>
      <c r="AN135" s="59">
        <f>IF($A135&lt;=AN$178,'MissFill 1'!AM138,"")</f>
        <v>34</v>
      </c>
      <c r="AO135" s="59">
        <f>IF($A135&lt;=AO$178,'MissFill 1'!AN138,"")</f>
        <v>637.58922086073994</v>
      </c>
      <c r="AP135" s="59">
        <f>IF($A135&lt;=AP$178,'MissFill 1'!AO138,"")</f>
        <v>634.45183394797107</v>
      </c>
      <c r="AQ135" s="59">
        <f>IF($A135&lt;=AQ$178,'MissFill 1'!AP138,"")</f>
        <v>535</v>
      </c>
      <c r="AR135" s="59">
        <f>IF($A135&lt;=AR$178,'MissFill 1'!AQ138,"")</f>
        <v>841.47552383279833</v>
      </c>
      <c r="AS135" s="59">
        <f>IF($A135&lt;=AS$178,'MissFill 1'!AR138,"")</f>
        <v>81</v>
      </c>
      <c r="AT135" s="59">
        <f>IF($A135&lt;=AT$178,'MissFill 1'!AS138,"")</f>
        <v>491.04849747003533</v>
      </c>
      <c r="AU135" s="59">
        <f>IF($A135&lt;=AU$178,'MissFill 1'!AT138,"")</f>
        <v>37</v>
      </c>
      <c r="AV135" s="59">
        <f>IF($A135&lt;=AV$178,'MissFill 1'!AU138,"")</f>
        <v>753.9919351119363</v>
      </c>
      <c r="AW135" s="59">
        <f>IF($A135&lt;=AW$178,'MissFill 1'!AV138,"")</f>
        <v>438</v>
      </c>
      <c r="AX135" s="59">
        <f>IF($A135&lt;=AX$178,'MissFill 1'!AW138,"")</f>
        <v>733</v>
      </c>
    </row>
    <row r="136" spans="1:50" x14ac:dyDescent="0.25">
      <c r="A136" s="41">
        <v>44481</v>
      </c>
      <c r="B136" s="52">
        <v>285</v>
      </c>
      <c r="C136" s="59">
        <f>IF($A136&lt;=C$178,'MissFill 1'!B139,"")</f>
        <v>22</v>
      </c>
      <c r="D136" s="59">
        <f>IF($A136&lt;=D$178,'MissFill 1'!C139,"")</f>
        <v>8</v>
      </c>
      <c r="E136" s="59">
        <f>IF($A136&lt;=E$178,'MissFill 1'!D139,"")</f>
        <v>1</v>
      </c>
      <c r="F136" s="59">
        <f>IF($A136&lt;=F$178,'MissFill 1'!E139,"")</f>
        <v>465.17337802747045</v>
      </c>
      <c r="G136" s="59">
        <f>IF($A136&lt;=G$178,'MissFill 1'!F139,"")</f>
        <v>0</v>
      </c>
      <c r="H136" s="59">
        <f>IF($A136&lt;=H$178,'MissFill 1'!G139,"")</f>
        <v>0</v>
      </c>
      <c r="I136" s="59">
        <f>IF($A136&lt;=I$178,'MissFill 1'!H139,"")</f>
        <v>235.54491985242475</v>
      </c>
      <c r="J136" s="59">
        <f>IF($A136&lt;=J$178,'MissFill 1'!I139,"")</f>
        <v>11</v>
      </c>
      <c r="K136" s="59">
        <f>IF($A136&lt;=K$178,'MissFill 1'!J139,"")</f>
        <v>114</v>
      </c>
      <c r="L136" s="59">
        <f>IF($A136&lt;=L$178,'MissFill 1'!K139,"")</f>
        <v>493.98100090925675</v>
      </c>
      <c r="M136" s="59">
        <f>IF($A136&lt;=M$178,'MissFill 1'!L139,"")</f>
        <v>200</v>
      </c>
      <c r="N136" s="59">
        <f>IF($A136&lt;=N$178,'MissFill 1'!M139,"")</f>
        <v>424.18834199294889</v>
      </c>
      <c r="O136" s="59">
        <f>IF($A136&lt;=O$178,'MissFill 1'!N139,"")</f>
        <v>685</v>
      </c>
      <c r="P136" s="59">
        <f>IF($A136&lt;=P$178,'MissFill 1'!O139,"")</f>
        <v>600.11578339207892</v>
      </c>
      <c r="Q136" s="59">
        <f>IF($A136&lt;=Q$178,'MissFill 1'!P139,"")</f>
        <v>113</v>
      </c>
      <c r="R136" s="59">
        <f>IF($A136&lt;=R$178,'MissFill 1'!Q139,"")</f>
        <v>7</v>
      </c>
      <c r="S136" s="59">
        <f>IF($A136&lt;=S$178,'MissFill 1'!R139,"")</f>
        <v>22</v>
      </c>
      <c r="T136" s="59">
        <f>IF($A136&lt;=T$178,'MissFill 1'!S139,"")</f>
        <v>0</v>
      </c>
      <c r="U136" s="59">
        <f>IF($A136&lt;=U$178,'MissFill 1'!T139,"")</f>
        <v>355</v>
      </c>
      <c r="V136" s="59">
        <f>IF($A136&lt;=V$178,'MissFill 1'!U139,"")</f>
        <v>74</v>
      </c>
      <c r="W136" s="59">
        <f>IF($A136&lt;=W$178,'MissFill 1'!V139,"")</f>
        <v>517</v>
      </c>
      <c r="X136" s="59">
        <f>IF($A136&lt;=X$178,'MissFill 1'!W139,"")</f>
        <v>25</v>
      </c>
      <c r="Y136" s="59">
        <f>IF($A136&lt;=Y$178,'MissFill 1'!X139,"")</f>
        <v>3991</v>
      </c>
      <c r="Z136" s="59">
        <f>IF($A136&lt;=Z$178,'MissFill 1'!Y139,"")</f>
        <v>423.4693818438169</v>
      </c>
      <c r="AA136" s="59">
        <f>IF($A136&lt;=AA$178,'MissFill 1'!Z139,"")</f>
        <v>306.73020386938106</v>
      </c>
      <c r="AB136" s="59">
        <f>IF($A136&lt;=AB$178,'MissFill 1'!AA139,"")</f>
        <v>817</v>
      </c>
      <c r="AC136" s="59">
        <f>IF($A136&lt;=AC$178,'MissFill 1'!AB139,"")</f>
        <v>0</v>
      </c>
      <c r="AD136" s="59">
        <f>IF($A136&lt;=AD$178,'MissFill 1'!AC139,"")</f>
        <v>170</v>
      </c>
      <c r="AE136" s="59">
        <f>IF($A136&lt;=AE$178,'MissFill 1'!AD139,"")</f>
        <v>14</v>
      </c>
      <c r="AF136" s="59">
        <f>IF($A136&lt;=AF$178,'MissFill 1'!AE139,"")</f>
        <v>275.88055673858827</v>
      </c>
      <c r="AG136" s="59">
        <f>IF($A136&lt;=AG$178,'MissFill 1'!AF139,"")</f>
        <v>261</v>
      </c>
      <c r="AH136" s="59">
        <f>IF($A136&lt;=AH$178,'MissFill 1'!AG139,"")</f>
        <v>171</v>
      </c>
      <c r="AI136" s="59">
        <f>IF($A136&lt;=AI$178,'MissFill 1'!AH139,"")</f>
        <v>195.30640249284502</v>
      </c>
      <c r="AJ136" s="59">
        <f>IF($A136&lt;=AJ$178,'MissFill 1'!AI139,"")</f>
        <v>123</v>
      </c>
      <c r="AK136" s="59">
        <f>IF($A136&lt;=AK$178,'MissFill 1'!AJ139,"")</f>
        <v>1480</v>
      </c>
      <c r="AL136" s="59">
        <f>IF($A136&lt;=AL$178,'MissFill 1'!AK139,"")</f>
        <v>238</v>
      </c>
      <c r="AM136" s="59">
        <f>IF($A136&lt;=AM$178,'MissFill 1'!AL139,"")</f>
        <v>479</v>
      </c>
      <c r="AN136" s="59">
        <f>IF($A136&lt;=AN$178,'MissFill 1'!AM139,"")</f>
        <v>28</v>
      </c>
      <c r="AO136" s="59">
        <f>IF($A136&lt;=AO$178,'MissFill 1'!AN139,"")</f>
        <v>586.52004515856572</v>
      </c>
      <c r="AP136" s="59">
        <f>IF($A136&lt;=AP$178,'MissFill 1'!AO139,"")</f>
        <v>583.63395446952791</v>
      </c>
      <c r="AQ136" s="59">
        <f>IF($A136&lt;=AQ$178,'MissFill 1'!AP139,"")</f>
        <v>945</v>
      </c>
      <c r="AR136" s="59">
        <f>IF($A136&lt;=AR$178,'MissFill 1'!AQ139,"")</f>
        <v>774.07560556303486</v>
      </c>
      <c r="AS136" s="59">
        <f>IF($A136&lt;=AS$178,'MissFill 1'!AR139,"")</f>
        <v>444.11759054978552</v>
      </c>
      <c r="AT136" s="59">
        <f>IF($A136&lt;=AT$178,'MissFill 1'!AS139,"")</f>
        <v>451.71683818989635</v>
      </c>
      <c r="AU136" s="59">
        <f>IF($A136&lt;=AU$178,'MissFill 1'!AT139,"")</f>
        <v>331</v>
      </c>
      <c r="AV136" s="59">
        <f>IF($A136&lt;=AV$178,'MissFill 1'!AU139,"")</f>
        <v>693.59921617564635</v>
      </c>
      <c r="AW136" s="59">
        <f>IF($A136&lt;=AW$178,'MissFill 1'!AV139,"")</f>
        <v>259.00330054751305</v>
      </c>
      <c r="AX136" s="59">
        <f>IF($A136&lt;=AX$178,'MissFill 1'!AW139,"")</f>
        <v>566</v>
      </c>
    </row>
    <row r="137" spans="1:50" x14ac:dyDescent="0.25">
      <c r="A137" s="41">
        <v>44482</v>
      </c>
      <c r="B137" s="52">
        <v>286</v>
      </c>
      <c r="C137" s="59">
        <f>IF($A137&lt;=C$178,'MissFill 1'!B140,"")</f>
        <v>7</v>
      </c>
      <c r="D137" s="59">
        <f>IF($A137&lt;=D$178,'MissFill 1'!C140,"")</f>
        <v>219.46610825766976</v>
      </c>
      <c r="E137" s="59">
        <f>IF($A137&lt;=E$178,'MissFill 1'!D140,"")</f>
        <v>1</v>
      </c>
      <c r="F137" s="59">
        <f>IF($A137&lt;=F$178,'MissFill 1'!E140,"")</f>
        <v>388.79176952450911</v>
      </c>
      <c r="G137" s="59">
        <f>IF($A137&lt;=G$178,'MissFill 1'!F140,"")</f>
        <v>8</v>
      </c>
      <c r="H137" s="59">
        <f>IF($A137&lt;=H$178,'MissFill 1'!G140,"")</f>
        <v>0</v>
      </c>
      <c r="I137" s="59">
        <f>IF($A137&lt;=I$178,'MissFill 1'!H140,"")</f>
        <v>196.86837320798895</v>
      </c>
      <c r="J137" s="59">
        <f>IF($A137&lt;=J$178,'MissFill 1'!I140,"")</f>
        <v>0</v>
      </c>
      <c r="K137" s="59">
        <f>IF($A137&lt;=K$178,'MissFill 1'!J140,"")</f>
        <v>798</v>
      </c>
      <c r="L137" s="59">
        <f>IF($A137&lt;=L$178,'MissFill 1'!K140,"")</f>
        <v>412.86917206955212</v>
      </c>
      <c r="M137" s="59">
        <f>IF($A137&lt;=M$178,'MissFill 1'!L140,"")</f>
        <v>0</v>
      </c>
      <c r="N137" s="59">
        <f>IF($A137&lt;=N$178,'MissFill 1'!M140,"")</f>
        <v>354.53648872693572</v>
      </c>
      <c r="O137" s="59">
        <f>IF($A137&lt;=O$178,'MissFill 1'!N140,"")</f>
        <v>95</v>
      </c>
      <c r="P137" s="59">
        <f>IF($A137&lt;=P$178,'MissFill 1'!O140,"")</f>
        <v>501.57659136464218</v>
      </c>
      <c r="Q137" s="59">
        <f>IF($A137&lt;=Q$178,'MissFill 1'!P140,"")</f>
        <v>87</v>
      </c>
      <c r="R137" s="59">
        <f>IF($A137&lt;=R$178,'MissFill 1'!Q140,"")</f>
        <v>5</v>
      </c>
      <c r="S137" s="59">
        <f>IF($A137&lt;=S$178,'MissFill 1'!R140,"")</f>
        <v>0</v>
      </c>
      <c r="T137" s="59">
        <f>IF($A137&lt;=T$178,'MissFill 1'!S140,"")</f>
        <v>0</v>
      </c>
      <c r="U137" s="59">
        <f>IF($A137&lt;=U$178,'MissFill 1'!T140,"")</f>
        <v>1087</v>
      </c>
      <c r="V137" s="59">
        <f>IF($A137&lt;=V$178,'MissFill 1'!U140,"")</f>
        <v>48</v>
      </c>
      <c r="W137" s="59">
        <f>IF($A137&lt;=W$178,'MissFill 1'!V140,"")</f>
        <v>27</v>
      </c>
      <c r="X137" s="59">
        <f>IF($A137&lt;=X$178,'MissFill 1'!W140,"")</f>
        <v>140</v>
      </c>
      <c r="Y137" s="59">
        <f>IF($A137&lt;=Y$178,'MissFill 1'!X140,"")</f>
        <v>1182</v>
      </c>
      <c r="Z137" s="59">
        <f>IF($A137&lt;=Z$178,'MissFill 1'!Y140,"")</f>
        <v>353.93558205041131</v>
      </c>
      <c r="AA137" s="59">
        <f>IF($A137&lt;=AA$178,'MissFill 1'!Z140,"")</f>
        <v>256.36501219110738</v>
      </c>
      <c r="AB137" s="59">
        <f>IF($A137&lt;=AB$178,'MissFill 1'!AA140,"")</f>
        <v>1144</v>
      </c>
      <c r="AC137" s="59">
        <f>IF($A137&lt;=AC$178,'MissFill 1'!AB140,"")</f>
        <v>0</v>
      </c>
      <c r="AD137" s="59">
        <f>IF($A137&lt;=AD$178,'MissFill 1'!AC140,"")</f>
        <v>267</v>
      </c>
      <c r="AE137" s="59">
        <f>IF($A137&lt;=AE$178,'MissFill 1'!AD140,"")</f>
        <v>287</v>
      </c>
      <c r="AF137" s="59">
        <f>IF($A137&lt;=AF$178,'MissFill 1'!AE140,"")</f>
        <v>230.5808863925769</v>
      </c>
      <c r="AG137" s="59">
        <f>IF($A137&lt;=AG$178,'MissFill 1'!AF140,"")</f>
        <v>330</v>
      </c>
      <c r="AH137" s="59">
        <f>IF($A137&lt;=AH$178,'MissFill 1'!AG140,"")</f>
        <v>131.69887318317606</v>
      </c>
      <c r="AI137" s="59">
        <f>IF($A137&lt;=AI$178,'MissFill 1'!AH140,"")</f>
        <v>163.23703249452956</v>
      </c>
      <c r="AJ137" s="59">
        <f>IF($A137&lt;=AJ$178,'MissFill 1'!AI140,"")</f>
        <v>0</v>
      </c>
      <c r="AK137" s="59">
        <f>IF($A137&lt;=AK$178,'MissFill 1'!AJ140,"")</f>
        <v>1179</v>
      </c>
      <c r="AL137" s="59">
        <f>IF($A137&lt;=AL$178,'MissFill 1'!AK140,"")</f>
        <v>648.15980599850297</v>
      </c>
      <c r="AM137" s="59">
        <f>IF($A137&lt;=AM$178,'MissFill 1'!AL140,"")</f>
        <v>424</v>
      </c>
      <c r="AN137" s="59">
        <f>IF($A137&lt;=AN$178,'MissFill 1'!AM140,"")</f>
        <v>10</v>
      </c>
      <c r="AO137" s="59">
        <f>IF($A137&lt;=AO$178,'MissFill 1'!AN140,"")</f>
        <v>490.2132774359568</v>
      </c>
      <c r="AP137" s="59">
        <f>IF($A137&lt;=AP$178,'MissFill 1'!AO140,"")</f>
        <v>487.80108370561715</v>
      </c>
      <c r="AQ137" s="59">
        <f>IF($A137&lt;=AQ$178,'MissFill 1'!AP140,"")</f>
        <v>1013</v>
      </c>
      <c r="AR137" s="59">
        <f>IF($A137&lt;=AR$178,'MissFill 1'!AQ140,"")</f>
        <v>646.97215844292691</v>
      </c>
      <c r="AS137" s="59">
        <f>IF($A137&lt;=AS$178,'MissFill 1'!AR140,"")</f>
        <v>371.19334868003284</v>
      </c>
      <c r="AT137" s="59">
        <f>IF($A137&lt;=AT$178,'MissFill 1'!AS140,"")</f>
        <v>377.54479757330893</v>
      </c>
      <c r="AU137" s="59">
        <f>IF($A137&lt;=AU$178,'MissFill 1'!AT140,"")</f>
        <v>457.3660751072843</v>
      </c>
      <c r="AV137" s="59">
        <f>IF($A137&lt;=AV$178,'MissFill 1'!AU140,"")</f>
        <v>579.71001638410962</v>
      </c>
      <c r="AW137" s="59">
        <f>IF($A137&lt;=AW$178,'MissFill 1'!AV140,"")</f>
        <v>216.47488074137962</v>
      </c>
      <c r="AX137" s="59">
        <f>IF($A137&lt;=AX$178,'MissFill 1'!AW140,"")</f>
        <v>240</v>
      </c>
    </row>
    <row r="138" spans="1:50" x14ac:dyDescent="0.25">
      <c r="A138" s="41">
        <v>44483</v>
      </c>
      <c r="B138" s="52">
        <v>287</v>
      </c>
      <c r="C138" s="59">
        <f>IF($A138&lt;=C$178,'MissFill 1'!B141,"")</f>
        <v>2000</v>
      </c>
      <c r="D138" s="59" t="str">
        <f>IF($A138&lt;=D$178,'MissFill 1'!C141,"")</f>
        <v/>
      </c>
      <c r="E138" s="59">
        <f>IF($A138&lt;=E$178,'MissFill 1'!D141,"")</f>
        <v>1</v>
      </c>
      <c r="F138" s="59" t="str">
        <f>IF($A138&lt;=F$178,'MissFill 1'!E141,"")</f>
        <v/>
      </c>
      <c r="G138" s="59">
        <f>IF($A138&lt;=G$178,'MissFill 1'!F141,"")</f>
        <v>676</v>
      </c>
      <c r="H138" s="59" t="str">
        <f>IF($A138&lt;=H$178,'MissFill 1'!G141,"")</f>
        <v/>
      </c>
      <c r="I138" s="59" t="str">
        <f>IF($A138&lt;=I$178,'MissFill 1'!H141,"")</f>
        <v/>
      </c>
      <c r="J138" s="59" t="str">
        <f>IF($A138&lt;=J$178,'MissFill 1'!I141,"")</f>
        <v/>
      </c>
      <c r="K138" s="59">
        <f>IF($A138&lt;=K$178,'MissFill 1'!J141,"")</f>
        <v>126</v>
      </c>
      <c r="L138" s="59" t="str">
        <f>IF($A138&lt;=L$178,'MissFill 1'!K141,"")</f>
        <v/>
      </c>
      <c r="M138" s="59">
        <f>IF($A138&lt;=M$178,'MissFill 1'!L141,"")</f>
        <v>0</v>
      </c>
      <c r="N138" s="59" t="str">
        <f>IF($A138&lt;=N$178,'MissFill 1'!M141,"")</f>
        <v/>
      </c>
      <c r="O138" s="59" t="str">
        <f>IF($A138&lt;=O$178,'MissFill 1'!N141,"")</f>
        <v/>
      </c>
      <c r="P138" s="59" t="str">
        <f>IF($A138&lt;=P$178,'MissFill 1'!O141,"")</f>
        <v/>
      </c>
      <c r="Q138" s="59" t="str">
        <f>IF($A138&lt;=Q$178,'MissFill 1'!P141,"")</f>
        <v/>
      </c>
      <c r="R138" s="59" t="str">
        <f>IF($A138&lt;=R$178,'MissFill 1'!Q141,"")</f>
        <v/>
      </c>
      <c r="S138" s="59" t="str">
        <f>IF($A138&lt;=S$178,'MissFill 1'!R141,"")</f>
        <v/>
      </c>
      <c r="T138" s="59" t="str">
        <f>IF($A138&lt;=T$178,'MissFill 1'!S141,"")</f>
        <v/>
      </c>
      <c r="U138" s="59" t="str">
        <f>IF($A138&lt;=U$178,'MissFill 1'!T141,"")</f>
        <v/>
      </c>
      <c r="V138" s="59">
        <f>IF($A138&lt;=V$178,'MissFill 1'!U141,"")</f>
        <v>30</v>
      </c>
      <c r="W138" s="59" t="str">
        <f>IF($A138&lt;=W$178,'MissFill 1'!V141,"")</f>
        <v/>
      </c>
      <c r="X138" s="59" t="str">
        <f>IF($A138&lt;=X$178,'MissFill 1'!W141,"")</f>
        <v/>
      </c>
      <c r="Y138" s="59">
        <f>IF($A138&lt;=Y$178,'MissFill 1'!X141,"")</f>
        <v>3135</v>
      </c>
      <c r="Z138" s="59" t="str">
        <f>IF($A138&lt;=Z$178,'MissFill 1'!Y141,"")</f>
        <v/>
      </c>
      <c r="AA138" s="59" t="str">
        <f>IF($A138&lt;=AA$178,'MissFill 1'!Z141,"")</f>
        <v/>
      </c>
      <c r="AB138" s="59">
        <f>IF($A138&lt;=AB$178,'MissFill 1'!AA141,"")</f>
        <v>354</v>
      </c>
      <c r="AC138" s="59" t="str">
        <f>IF($A138&lt;=AC$178,'MissFill 1'!AB141,"")</f>
        <v/>
      </c>
      <c r="AD138" s="59" t="str">
        <f>IF($A138&lt;=AD$178,'MissFill 1'!AC141,"")</f>
        <v/>
      </c>
      <c r="AE138" s="59">
        <f>IF($A138&lt;=AE$178,'MissFill 1'!AD141,"")</f>
        <v>71</v>
      </c>
      <c r="AF138" s="59" t="str">
        <f>IF($A138&lt;=AF$178,'MissFill 1'!AE141,"")</f>
        <v/>
      </c>
      <c r="AG138" s="59" t="str">
        <f>IF($A138&lt;=AG$178,'MissFill 1'!AF141,"")</f>
        <v/>
      </c>
      <c r="AH138" s="59" t="str">
        <f>IF($A138&lt;=AH$178,'MissFill 1'!AG141,"")</f>
        <v/>
      </c>
      <c r="AI138" s="59" t="str">
        <f>IF($A138&lt;=AI$178,'MissFill 1'!AH141,"")</f>
        <v/>
      </c>
      <c r="AJ138" s="59" t="str">
        <f>IF($A138&lt;=AJ$178,'MissFill 1'!AI141,"")</f>
        <v/>
      </c>
      <c r="AK138" s="59" t="str">
        <f>IF($A138&lt;=AK$178,'MissFill 1'!AJ141,"")</f>
        <v/>
      </c>
      <c r="AL138" s="59" t="str">
        <f>IF($A138&lt;=AL$178,'MissFill 1'!AK141,"")</f>
        <v/>
      </c>
      <c r="AM138" s="59" t="str">
        <f>IF($A138&lt;=AM$178,'MissFill 1'!AL141,"")</f>
        <v/>
      </c>
      <c r="AN138" s="59" t="str">
        <f>IF($A138&lt;=AN$178,'MissFill 1'!AM141,"")</f>
        <v/>
      </c>
      <c r="AO138" s="59" t="str">
        <f>IF($A138&lt;=AO$178,'MissFill 1'!AN141,"")</f>
        <v/>
      </c>
      <c r="AP138" s="59" t="str">
        <f>IF($A138&lt;=AP$178,'MissFill 1'!AO141,"")</f>
        <v/>
      </c>
      <c r="AQ138" s="59">
        <f>IF($A138&lt;=AQ$178,'MissFill 1'!AP141,"")</f>
        <v>997</v>
      </c>
      <c r="AR138" s="59" t="str">
        <f>IF($A138&lt;=AR$178,'MissFill 1'!AQ141,"")</f>
        <v/>
      </c>
      <c r="AS138" s="59" t="str">
        <f>IF($A138&lt;=AS$178,'MissFill 1'!AR141,"")</f>
        <v/>
      </c>
      <c r="AT138" s="59">
        <f>IF($A138&lt;=AT$178,'MissFill 1'!AS141,"")</f>
        <v>444.15154728436647</v>
      </c>
      <c r="AU138" s="59" t="str">
        <f>IF($A138&lt;=AU$178,'MissFill 1'!AT141,"")</f>
        <v/>
      </c>
      <c r="AV138" s="59" t="str">
        <f>IF($A138&lt;=AV$178,'MissFill 1'!AU141,"")</f>
        <v/>
      </c>
      <c r="AW138" s="59" t="str">
        <f>IF($A138&lt;=AW$178,'MissFill 1'!AV141,"")</f>
        <v/>
      </c>
      <c r="AX138" s="59">
        <f>IF($A138&lt;=AX$178,'MissFill 1'!AW141,"")</f>
        <v>323.63594669266769</v>
      </c>
    </row>
    <row r="139" spans="1:50" x14ac:dyDescent="0.25">
      <c r="A139" s="41">
        <v>44484</v>
      </c>
      <c r="B139" s="52">
        <v>288</v>
      </c>
      <c r="C139" s="59">
        <f>IF($A139&lt;=C$178,'MissFill 1'!B142,"")</f>
        <v>1256</v>
      </c>
      <c r="D139" s="59" t="str">
        <f>IF($A139&lt;=D$178,'MissFill 1'!C142,"")</f>
        <v/>
      </c>
      <c r="E139" s="59" t="str">
        <f>IF($A139&lt;=E$178,'MissFill 1'!D142,"")</f>
        <v/>
      </c>
      <c r="F139" s="59" t="str">
        <f>IF($A139&lt;=F$178,'MissFill 1'!E142,"")</f>
        <v/>
      </c>
      <c r="G139" s="59">
        <f>IF($A139&lt;=G$178,'MissFill 1'!F142,"")</f>
        <v>0</v>
      </c>
      <c r="H139" s="59" t="str">
        <f>IF($A139&lt;=H$178,'MissFill 1'!G142,"")</f>
        <v/>
      </c>
      <c r="I139" s="59" t="str">
        <f>IF($A139&lt;=I$178,'MissFill 1'!H142,"")</f>
        <v/>
      </c>
      <c r="J139" s="59" t="str">
        <f>IF($A139&lt;=J$178,'MissFill 1'!I142,"")</f>
        <v/>
      </c>
      <c r="K139" s="59" t="str">
        <f>IF($A139&lt;=K$178,'MissFill 1'!J142,"")</f>
        <v/>
      </c>
      <c r="L139" s="59" t="str">
        <f>IF($A139&lt;=L$178,'MissFill 1'!K142,"")</f>
        <v/>
      </c>
      <c r="M139" s="59">
        <f>IF($A139&lt;=M$178,'MissFill 1'!L142,"")</f>
        <v>0</v>
      </c>
      <c r="N139" s="59" t="str">
        <f>IF($A139&lt;=N$178,'MissFill 1'!M142,"")</f>
        <v/>
      </c>
      <c r="O139" s="59" t="str">
        <f>IF($A139&lt;=O$178,'MissFill 1'!N142,"")</f>
        <v/>
      </c>
      <c r="P139" s="59" t="str">
        <f>IF($A139&lt;=P$178,'MissFill 1'!O142,"")</f>
        <v/>
      </c>
      <c r="Q139" s="59" t="str">
        <f>IF($A139&lt;=Q$178,'MissFill 1'!P142,"")</f>
        <v/>
      </c>
      <c r="R139" s="59" t="str">
        <f>IF($A139&lt;=R$178,'MissFill 1'!Q142,"")</f>
        <v/>
      </c>
      <c r="S139" s="59" t="str">
        <f>IF($A139&lt;=S$178,'MissFill 1'!R142,"")</f>
        <v/>
      </c>
      <c r="T139" s="59" t="str">
        <f>IF($A139&lt;=T$178,'MissFill 1'!S142,"")</f>
        <v/>
      </c>
      <c r="U139" s="59" t="str">
        <f>IF($A139&lt;=U$178,'MissFill 1'!T142,"")</f>
        <v/>
      </c>
      <c r="V139" s="59">
        <f>IF($A139&lt;=V$178,'MissFill 1'!U142,"")</f>
        <v>42</v>
      </c>
      <c r="W139" s="59" t="str">
        <f>IF($A139&lt;=W$178,'MissFill 1'!V142,"")</f>
        <v/>
      </c>
      <c r="X139" s="59" t="str">
        <f>IF($A139&lt;=X$178,'MissFill 1'!W142,"")</f>
        <v/>
      </c>
      <c r="Y139" s="59">
        <f>IF($A139&lt;=Y$178,'MissFill 1'!X142,"")</f>
        <v>2000</v>
      </c>
      <c r="Z139" s="59" t="str">
        <f>IF($A139&lt;=Z$178,'MissFill 1'!Y142,"")</f>
        <v/>
      </c>
      <c r="AA139" s="59" t="str">
        <f>IF($A139&lt;=AA$178,'MissFill 1'!Z142,"")</f>
        <v/>
      </c>
      <c r="AB139" s="59">
        <f>IF($A139&lt;=AB$178,'MissFill 1'!AA142,"")</f>
        <v>1118</v>
      </c>
      <c r="AC139" s="59" t="str">
        <f>IF($A139&lt;=AC$178,'MissFill 1'!AB142,"")</f>
        <v/>
      </c>
      <c r="AD139" s="59" t="str">
        <f>IF($A139&lt;=AD$178,'MissFill 1'!AC142,"")</f>
        <v/>
      </c>
      <c r="AE139" s="59">
        <f>IF($A139&lt;=AE$178,'MissFill 1'!AD142,"")</f>
        <v>96</v>
      </c>
      <c r="AF139" s="59" t="str">
        <f>IF($A139&lt;=AF$178,'MissFill 1'!AE142,"")</f>
        <v/>
      </c>
      <c r="AG139" s="59" t="str">
        <f>IF($A139&lt;=AG$178,'MissFill 1'!AF142,"")</f>
        <v/>
      </c>
      <c r="AH139" s="59" t="str">
        <f>IF($A139&lt;=AH$178,'MissFill 1'!AG142,"")</f>
        <v/>
      </c>
      <c r="AI139" s="59" t="str">
        <f>IF($A139&lt;=AI$178,'MissFill 1'!AH142,"")</f>
        <v/>
      </c>
      <c r="AJ139" s="59" t="str">
        <f>IF($A139&lt;=AJ$178,'MissFill 1'!AI142,"")</f>
        <v/>
      </c>
      <c r="AK139" s="59" t="str">
        <f>IF($A139&lt;=AK$178,'MissFill 1'!AJ142,"")</f>
        <v/>
      </c>
      <c r="AL139" s="59" t="str">
        <f>IF($A139&lt;=AL$178,'MissFill 1'!AK142,"")</f>
        <v/>
      </c>
      <c r="AM139" s="59" t="str">
        <f>IF($A139&lt;=AM$178,'MissFill 1'!AL142,"")</f>
        <v/>
      </c>
      <c r="AN139" s="59" t="str">
        <f>IF($A139&lt;=AN$178,'MissFill 1'!AM142,"")</f>
        <v/>
      </c>
      <c r="AO139" s="59" t="str">
        <f>IF($A139&lt;=AO$178,'MissFill 1'!AN142,"")</f>
        <v/>
      </c>
      <c r="AP139" s="59" t="str">
        <f>IF($A139&lt;=AP$178,'MissFill 1'!AO142,"")</f>
        <v/>
      </c>
      <c r="AQ139" s="59">
        <f>IF($A139&lt;=AQ$178,'MissFill 1'!AP142,"")</f>
        <v>1002</v>
      </c>
      <c r="AR139" s="59" t="str">
        <f>IF($A139&lt;=AR$178,'MissFill 1'!AQ142,"")</f>
        <v/>
      </c>
      <c r="AS139" s="59" t="str">
        <f>IF($A139&lt;=AS$178,'MissFill 1'!AR142,"")</f>
        <v/>
      </c>
      <c r="AT139" s="59">
        <f>IF($A139&lt;=AT$178,'MissFill 1'!AS142,"")</f>
        <v>361.78071354335509</v>
      </c>
      <c r="AU139" s="59" t="str">
        <f>IF($A139&lt;=AU$178,'MissFill 1'!AT142,"")</f>
        <v/>
      </c>
      <c r="AV139" s="59" t="str">
        <f>IF($A139&lt;=AV$178,'MissFill 1'!AU142,"")</f>
        <v/>
      </c>
      <c r="AW139" s="59" t="str">
        <f>IF($A139&lt;=AW$178,'MissFill 1'!AV142,"")</f>
        <v/>
      </c>
      <c r="AX139" s="59">
        <f>IF($A139&lt;=AX$178,'MissFill 1'!AW142,"")</f>
        <v>263.6155259137015</v>
      </c>
    </row>
    <row r="140" spans="1:50" x14ac:dyDescent="0.25">
      <c r="A140" s="41">
        <v>44485</v>
      </c>
      <c r="B140" s="52">
        <v>289</v>
      </c>
      <c r="C140" s="59" t="str">
        <f>IF($A140&lt;=C$178,'MissFill 1'!B143,"")</f>
        <v/>
      </c>
      <c r="D140" s="59" t="str">
        <f>IF($A140&lt;=D$178,'MissFill 1'!C143,"")</f>
        <v/>
      </c>
      <c r="E140" s="59" t="str">
        <f>IF($A140&lt;=E$178,'MissFill 1'!D143,"")</f>
        <v/>
      </c>
      <c r="F140" s="59" t="str">
        <f>IF($A140&lt;=F$178,'MissFill 1'!E143,"")</f>
        <v/>
      </c>
      <c r="G140" s="59">
        <f>IF($A140&lt;=G$178,'MissFill 1'!F143,"")</f>
        <v>0</v>
      </c>
      <c r="H140" s="59" t="str">
        <f>IF($A140&lt;=H$178,'MissFill 1'!G143,"")</f>
        <v/>
      </c>
      <c r="I140" s="59" t="str">
        <f>IF($A140&lt;=I$178,'MissFill 1'!H143,"")</f>
        <v/>
      </c>
      <c r="J140" s="59" t="str">
        <f>IF($A140&lt;=J$178,'MissFill 1'!I143,"")</f>
        <v/>
      </c>
      <c r="K140" s="59" t="str">
        <f>IF($A140&lt;=K$178,'MissFill 1'!J143,"")</f>
        <v/>
      </c>
      <c r="L140" s="59" t="str">
        <f>IF($A140&lt;=L$178,'MissFill 1'!K143,"")</f>
        <v/>
      </c>
      <c r="M140" s="59">
        <f>IF($A140&lt;=M$178,'MissFill 1'!L143,"")</f>
        <v>0</v>
      </c>
      <c r="N140" s="59" t="str">
        <f>IF($A140&lt;=N$178,'MissFill 1'!M143,"")</f>
        <v/>
      </c>
      <c r="O140" s="59" t="str">
        <f>IF($A140&lt;=O$178,'MissFill 1'!N143,"")</f>
        <v/>
      </c>
      <c r="P140" s="59" t="str">
        <f>IF($A140&lt;=P$178,'MissFill 1'!O143,"")</f>
        <v/>
      </c>
      <c r="Q140" s="59" t="str">
        <f>IF($A140&lt;=Q$178,'MissFill 1'!P143,"")</f>
        <v/>
      </c>
      <c r="R140" s="59" t="str">
        <f>IF($A140&lt;=R$178,'MissFill 1'!Q143,"")</f>
        <v/>
      </c>
      <c r="S140" s="59" t="str">
        <f>IF($A140&lt;=S$178,'MissFill 1'!R143,"")</f>
        <v/>
      </c>
      <c r="T140" s="59" t="str">
        <f>IF($A140&lt;=T$178,'MissFill 1'!S143,"")</f>
        <v/>
      </c>
      <c r="U140" s="59" t="str">
        <f>IF($A140&lt;=U$178,'MissFill 1'!T143,"")</f>
        <v/>
      </c>
      <c r="V140" s="59" t="str">
        <f>IF($A140&lt;=V$178,'MissFill 1'!U143,"")</f>
        <v/>
      </c>
      <c r="W140" s="59" t="str">
        <f>IF($A140&lt;=W$178,'MissFill 1'!V143,"")</f>
        <v/>
      </c>
      <c r="X140" s="59" t="str">
        <f>IF($A140&lt;=X$178,'MissFill 1'!W143,"")</f>
        <v/>
      </c>
      <c r="Y140" s="59">
        <f>IF($A140&lt;=Y$178,'MissFill 1'!X143,"")</f>
        <v>605.86183833415987</v>
      </c>
      <c r="Z140" s="59" t="str">
        <f>IF($A140&lt;=Z$178,'MissFill 1'!Y143,"")</f>
        <v/>
      </c>
      <c r="AA140" s="59" t="str">
        <f>IF($A140&lt;=AA$178,'MissFill 1'!Z143,"")</f>
        <v/>
      </c>
      <c r="AB140" s="59">
        <f>IF($A140&lt;=AB$178,'MissFill 1'!AA143,"")</f>
        <v>983</v>
      </c>
      <c r="AC140" s="59" t="str">
        <f>IF($A140&lt;=AC$178,'MissFill 1'!AB143,"")</f>
        <v/>
      </c>
      <c r="AD140" s="59" t="str">
        <f>IF($A140&lt;=AD$178,'MissFill 1'!AC143,"")</f>
        <v/>
      </c>
      <c r="AE140" s="59" t="str">
        <f>IF($A140&lt;=AE$178,'MissFill 1'!AD143,"")</f>
        <v/>
      </c>
      <c r="AF140" s="59" t="str">
        <f>IF($A140&lt;=AF$178,'MissFill 1'!AE143,"")</f>
        <v/>
      </c>
      <c r="AG140" s="59" t="str">
        <f>IF($A140&lt;=AG$178,'MissFill 1'!AF143,"")</f>
        <v/>
      </c>
      <c r="AH140" s="59" t="str">
        <f>IF($A140&lt;=AH$178,'MissFill 1'!AG143,"")</f>
        <v/>
      </c>
      <c r="AI140" s="59" t="str">
        <f>IF($A140&lt;=AI$178,'MissFill 1'!AH143,"")</f>
        <v/>
      </c>
      <c r="AJ140" s="59" t="str">
        <f>IF($A140&lt;=AJ$178,'MissFill 1'!AI143,"")</f>
        <v/>
      </c>
      <c r="AK140" s="59" t="str">
        <f>IF($A140&lt;=AK$178,'MissFill 1'!AJ143,"")</f>
        <v/>
      </c>
      <c r="AL140" s="59" t="str">
        <f>IF($A140&lt;=AL$178,'MissFill 1'!AK143,"")</f>
        <v/>
      </c>
      <c r="AM140" s="59" t="str">
        <f>IF($A140&lt;=AM$178,'MissFill 1'!AL143,"")</f>
        <v/>
      </c>
      <c r="AN140" s="59" t="str">
        <f>IF($A140&lt;=AN$178,'MissFill 1'!AM143,"")</f>
        <v/>
      </c>
      <c r="AO140" s="59" t="str">
        <f>IF($A140&lt;=AO$178,'MissFill 1'!AN143,"")</f>
        <v/>
      </c>
      <c r="AP140" s="59" t="str">
        <f>IF($A140&lt;=AP$178,'MissFill 1'!AO143,"")</f>
        <v/>
      </c>
      <c r="AQ140" s="59">
        <f>IF($A140&lt;=AQ$178,'MissFill 1'!AP143,"")</f>
        <v>321</v>
      </c>
      <c r="AR140" s="59" t="str">
        <f>IF($A140&lt;=AR$178,'MissFill 1'!AQ143,"")</f>
        <v/>
      </c>
      <c r="AS140" s="59" t="str">
        <f>IF($A140&lt;=AS$178,'MissFill 1'!AR143,"")</f>
        <v/>
      </c>
      <c r="AT140" s="59" t="str">
        <f>IF($A140&lt;=AT$178,'MissFill 1'!AS143,"")</f>
        <v/>
      </c>
      <c r="AU140" s="59" t="str">
        <f>IF($A140&lt;=AU$178,'MissFill 1'!AT143,"")</f>
        <v/>
      </c>
      <c r="AV140" s="59" t="str">
        <f>IF($A140&lt;=AV$178,'MissFill 1'!AU143,"")</f>
        <v/>
      </c>
      <c r="AW140" s="59" t="str">
        <f>IF($A140&lt;=AW$178,'MissFill 1'!AV143,"")</f>
        <v/>
      </c>
      <c r="AX140" s="59">
        <f>IF($A140&lt;=AX$178,'MissFill 1'!AW143,"")</f>
        <v>187.4934968745124</v>
      </c>
    </row>
    <row r="141" spans="1:50" x14ac:dyDescent="0.25">
      <c r="A141" s="41">
        <v>44486</v>
      </c>
      <c r="B141" s="52">
        <v>290</v>
      </c>
      <c r="C141" s="59" t="str">
        <f>IF($A141&lt;=C$178,'MissFill 1'!B144,"")</f>
        <v/>
      </c>
      <c r="D141" s="59" t="str">
        <f>IF($A141&lt;=D$178,'MissFill 1'!C144,"")</f>
        <v/>
      </c>
      <c r="E141" s="59" t="str">
        <f>IF($A141&lt;=E$178,'MissFill 1'!D144,"")</f>
        <v/>
      </c>
      <c r="F141" s="59" t="str">
        <f>IF($A141&lt;=F$178,'MissFill 1'!E144,"")</f>
        <v/>
      </c>
      <c r="G141" s="59">
        <f>IF($A141&lt;=G$178,'MissFill 1'!F144,"")</f>
        <v>0</v>
      </c>
      <c r="H141" s="59" t="str">
        <f>IF($A141&lt;=H$178,'MissFill 1'!G144,"")</f>
        <v/>
      </c>
      <c r="I141" s="59" t="str">
        <f>IF($A141&lt;=I$178,'MissFill 1'!H144,"")</f>
        <v/>
      </c>
      <c r="J141" s="59" t="str">
        <f>IF($A141&lt;=J$178,'MissFill 1'!I144,"")</f>
        <v/>
      </c>
      <c r="K141" s="59" t="str">
        <f>IF($A141&lt;=K$178,'MissFill 1'!J144,"")</f>
        <v/>
      </c>
      <c r="L141" s="59" t="str">
        <f>IF($A141&lt;=L$178,'MissFill 1'!K144,"")</f>
        <v/>
      </c>
      <c r="M141" s="59">
        <f>IF($A141&lt;=M$178,'MissFill 1'!L144,"")</f>
        <v>35</v>
      </c>
      <c r="N141" s="59" t="str">
        <f>IF($A141&lt;=N$178,'MissFill 1'!M144,"")</f>
        <v/>
      </c>
      <c r="O141" s="59" t="str">
        <f>IF($A141&lt;=O$178,'MissFill 1'!N144,"")</f>
        <v/>
      </c>
      <c r="P141" s="59" t="str">
        <f>IF($A141&lt;=P$178,'MissFill 1'!O144,"")</f>
        <v/>
      </c>
      <c r="Q141" s="59" t="str">
        <f>IF($A141&lt;=Q$178,'MissFill 1'!P144,"")</f>
        <v/>
      </c>
      <c r="R141" s="59" t="str">
        <f>IF($A141&lt;=R$178,'MissFill 1'!Q144,"")</f>
        <v/>
      </c>
      <c r="S141" s="59" t="str">
        <f>IF($A141&lt;=S$178,'MissFill 1'!R144,"")</f>
        <v/>
      </c>
      <c r="T141" s="59" t="str">
        <f>IF($A141&lt;=T$178,'MissFill 1'!S144,"")</f>
        <v/>
      </c>
      <c r="U141" s="59" t="str">
        <f>IF($A141&lt;=U$178,'MissFill 1'!T144,"")</f>
        <v/>
      </c>
      <c r="V141" s="59" t="str">
        <f>IF($A141&lt;=V$178,'MissFill 1'!U144,"")</f>
        <v/>
      </c>
      <c r="W141" s="59" t="str">
        <f>IF($A141&lt;=W$178,'MissFill 1'!V144,"")</f>
        <v/>
      </c>
      <c r="X141" s="59" t="str">
        <f>IF($A141&lt;=X$178,'MissFill 1'!W144,"")</f>
        <v/>
      </c>
      <c r="Y141" s="59">
        <f>IF($A141&lt;=Y$178,'MissFill 1'!X144,"")</f>
        <v>986.89207017757099</v>
      </c>
      <c r="Z141" s="59" t="str">
        <f>IF($A141&lt;=Z$178,'MissFill 1'!Y144,"")</f>
        <v/>
      </c>
      <c r="AA141" s="59" t="str">
        <f>IF($A141&lt;=AA$178,'MissFill 1'!Z144,"")</f>
        <v/>
      </c>
      <c r="AB141" s="59" t="str">
        <f>IF($A141&lt;=AB$178,'MissFill 1'!AA144,"")</f>
        <v/>
      </c>
      <c r="AC141" s="59" t="str">
        <f>IF($A141&lt;=AC$178,'MissFill 1'!AB144,"")</f>
        <v/>
      </c>
      <c r="AD141" s="59" t="str">
        <f>IF($A141&lt;=AD$178,'MissFill 1'!AC144,"")</f>
        <v/>
      </c>
      <c r="AE141" s="59" t="str">
        <f>IF($A141&lt;=AE$178,'MissFill 1'!AD144,"")</f>
        <v/>
      </c>
      <c r="AF141" s="59" t="str">
        <f>IF($A141&lt;=AF$178,'MissFill 1'!AE144,"")</f>
        <v/>
      </c>
      <c r="AG141" s="59" t="str">
        <f>IF($A141&lt;=AG$178,'MissFill 1'!AF144,"")</f>
        <v/>
      </c>
      <c r="AH141" s="59" t="str">
        <f>IF($A141&lt;=AH$178,'MissFill 1'!AG144,"")</f>
        <v/>
      </c>
      <c r="AI141" s="59" t="str">
        <f>IF($A141&lt;=AI$178,'MissFill 1'!AH144,"")</f>
        <v/>
      </c>
      <c r="AJ141" s="59" t="str">
        <f>IF($A141&lt;=AJ$178,'MissFill 1'!AI144,"")</f>
        <v/>
      </c>
      <c r="AK141" s="59" t="str">
        <f>IF($A141&lt;=AK$178,'MissFill 1'!AJ144,"")</f>
        <v/>
      </c>
      <c r="AL141" s="59" t="str">
        <f>IF($A141&lt;=AL$178,'MissFill 1'!AK144,"")</f>
        <v/>
      </c>
      <c r="AM141" s="59" t="str">
        <f>IF($A141&lt;=AM$178,'MissFill 1'!AL144,"")</f>
        <v/>
      </c>
      <c r="AN141" s="59" t="str">
        <f>IF($A141&lt;=AN$178,'MissFill 1'!AM144,"")</f>
        <v/>
      </c>
      <c r="AO141" s="59" t="str">
        <f>IF($A141&lt;=AO$178,'MissFill 1'!AN144,"")</f>
        <v/>
      </c>
      <c r="AP141" s="59" t="str">
        <f>IF($A141&lt;=AP$178,'MissFill 1'!AO144,"")</f>
        <v/>
      </c>
      <c r="AQ141" s="59">
        <f>IF($A141&lt;=AQ$178,'MissFill 1'!AP144,"")</f>
        <v>326.42252878913018</v>
      </c>
      <c r="AR141" s="59" t="str">
        <f>IF($A141&lt;=AR$178,'MissFill 1'!AQ144,"")</f>
        <v/>
      </c>
      <c r="AS141" s="59" t="str">
        <f>IF($A141&lt;=AS$178,'MissFill 1'!AR144,"")</f>
        <v/>
      </c>
      <c r="AT141" s="59" t="str">
        <f>IF($A141&lt;=AT$178,'MissFill 1'!AS144,"")</f>
        <v/>
      </c>
      <c r="AU141" s="59" t="str">
        <f>IF($A141&lt;=AU$178,'MissFill 1'!AT144,"")</f>
        <v/>
      </c>
      <c r="AV141" s="59" t="str">
        <f>IF($A141&lt;=AV$178,'MissFill 1'!AU144,"")</f>
        <v/>
      </c>
      <c r="AW141" s="59" t="str">
        <f>IF($A141&lt;=AW$178,'MissFill 1'!AV144,"")</f>
        <v/>
      </c>
      <c r="AX141" s="59">
        <f>IF($A141&lt;=AX$178,'MissFill 1'!AW144,"")</f>
        <v>305.40930880231099</v>
      </c>
    </row>
    <row r="142" spans="1:50" x14ac:dyDescent="0.25">
      <c r="A142" s="41">
        <v>44487</v>
      </c>
      <c r="B142" s="52">
        <v>291</v>
      </c>
      <c r="C142" s="59" t="str">
        <f>IF($A142&lt;=C$178,'MissFill 1'!B145,"")</f>
        <v/>
      </c>
      <c r="D142" s="59" t="str">
        <f>IF($A142&lt;=D$178,'MissFill 1'!C145,"")</f>
        <v/>
      </c>
      <c r="E142" s="59" t="str">
        <f>IF($A142&lt;=E$178,'MissFill 1'!D145,"")</f>
        <v/>
      </c>
      <c r="F142" s="59" t="str">
        <f>IF($A142&lt;=F$178,'MissFill 1'!E145,"")</f>
        <v/>
      </c>
      <c r="G142" s="59">
        <f>IF($A142&lt;=G$178,'MissFill 1'!F145,"")</f>
        <v>0</v>
      </c>
      <c r="H142" s="59" t="str">
        <f>IF($A142&lt;=H$178,'MissFill 1'!G145,"")</f>
        <v/>
      </c>
      <c r="I142" s="59" t="str">
        <f>IF($A142&lt;=I$178,'MissFill 1'!H145,"")</f>
        <v/>
      </c>
      <c r="J142" s="59" t="str">
        <f>IF($A142&lt;=J$178,'MissFill 1'!I145,"")</f>
        <v/>
      </c>
      <c r="K142" s="59" t="str">
        <f>IF($A142&lt;=K$178,'MissFill 1'!J145,"")</f>
        <v/>
      </c>
      <c r="L142" s="59" t="str">
        <f>IF($A142&lt;=L$178,'MissFill 1'!K145,"")</f>
        <v/>
      </c>
      <c r="M142" s="59" t="str">
        <f>IF($A142&lt;=M$178,'MissFill 1'!L145,"")</f>
        <v/>
      </c>
      <c r="N142" s="59" t="str">
        <f>IF($A142&lt;=N$178,'MissFill 1'!M145,"")</f>
        <v/>
      </c>
      <c r="O142" s="59" t="str">
        <f>IF($A142&lt;=O$178,'MissFill 1'!N145,"")</f>
        <v/>
      </c>
      <c r="P142" s="59" t="str">
        <f>IF($A142&lt;=P$178,'MissFill 1'!O145,"")</f>
        <v/>
      </c>
      <c r="Q142" s="59" t="str">
        <f>IF($A142&lt;=Q$178,'MissFill 1'!P145,"")</f>
        <v/>
      </c>
      <c r="R142" s="59" t="str">
        <f>IF($A142&lt;=R$178,'MissFill 1'!Q145,"")</f>
        <v/>
      </c>
      <c r="S142" s="59" t="str">
        <f>IF($A142&lt;=S$178,'MissFill 1'!R145,"")</f>
        <v/>
      </c>
      <c r="T142" s="59" t="str">
        <f>IF($A142&lt;=T$178,'MissFill 1'!S145,"")</f>
        <v/>
      </c>
      <c r="U142" s="59" t="str">
        <f>IF($A142&lt;=U$178,'MissFill 1'!T145,"")</f>
        <v/>
      </c>
      <c r="V142" s="59" t="str">
        <f>IF($A142&lt;=V$178,'MissFill 1'!U145,"")</f>
        <v/>
      </c>
      <c r="W142" s="59" t="str">
        <f>IF($A142&lt;=W$178,'MissFill 1'!V145,"")</f>
        <v/>
      </c>
      <c r="X142" s="59" t="str">
        <f>IF($A142&lt;=X$178,'MissFill 1'!W145,"")</f>
        <v/>
      </c>
      <c r="Y142" s="59">
        <f>IF($A142&lt;=Y$178,'MissFill 1'!X145,"")</f>
        <v>574.062352276929</v>
      </c>
      <c r="Z142" s="59" t="str">
        <f>IF($A142&lt;=Z$178,'MissFill 1'!Y145,"")</f>
        <v/>
      </c>
      <c r="AA142" s="59" t="str">
        <f>IF($A142&lt;=AA$178,'MissFill 1'!Z145,"")</f>
        <v/>
      </c>
      <c r="AB142" s="59" t="str">
        <f>IF($A142&lt;=AB$178,'MissFill 1'!AA145,"")</f>
        <v/>
      </c>
      <c r="AC142" s="59" t="str">
        <f>IF($A142&lt;=AC$178,'MissFill 1'!AB145,"")</f>
        <v/>
      </c>
      <c r="AD142" s="59" t="str">
        <f>IF($A142&lt;=AD$178,'MissFill 1'!AC145,"")</f>
        <v/>
      </c>
      <c r="AE142" s="59" t="str">
        <f>IF($A142&lt;=AE$178,'MissFill 1'!AD145,"")</f>
        <v/>
      </c>
      <c r="AF142" s="59" t="str">
        <f>IF($A142&lt;=AF$178,'MissFill 1'!AE145,"")</f>
        <v/>
      </c>
      <c r="AG142" s="59" t="str">
        <f>IF($A142&lt;=AG$178,'MissFill 1'!AF145,"")</f>
        <v/>
      </c>
      <c r="AH142" s="59" t="str">
        <f>IF($A142&lt;=AH$178,'MissFill 1'!AG145,"")</f>
        <v/>
      </c>
      <c r="AI142" s="59" t="str">
        <f>IF($A142&lt;=AI$178,'MissFill 1'!AH145,"")</f>
        <v/>
      </c>
      <c r="AJ142" s="59" t="str">
        <f>IF($A142&lt;=AJ$178,'MissFill 1'!AI145,"")</f>
        <v/>
      </c>
      <c r="AK142" s="59" t="str">
        <f>IF($A142&lt;=AK$178,'MissFill 1'!AJ145,"")</f>
        <v/>
      </c>
      <c r="AL142" s="59" t="str">
        <f>IF($A142&lt;=AL$178,'MissFill 1'!AK145,"")</f>
        <v/>
      </c>
      <c r="AM142" s="59" t="str">
        <f>IF($A142&lt;=AM$178,'MissFill 1'!AL145,"")</f>
        <v/>
      </c>
      <c r="AN142" s="59" t="str">
        <f>IF($A142&lt;=AN$178,'MissFill 1'!AM145,"")</f>
        <v/>
      </c>
      <c r="AO142" s="59" t="str">
        <f>IF($A142&lt;=AO$178,'MissFill 1'!AN145,"")</f>
        <v/>
      </c>
      <c r="AP142" s="59" t="str">
        <f>IF($A142&lt;=AP$178,'MissFill 1'!AO145,"")</f>
        <v/>
      </c>
      <c r="AQ142" s="59">
        <f>IF($A142&lt;=AQ$178,'MissFill 1'!AP145,"")</f>
        <v>189.8757628877924</v>
      </c>
      <c r="AR142" s="59" t="str">
        <f>IF($A142&lt;=AR$178,'MissFill 1'!AQ145,"")</f>
        <v/>
      </c>
      <c r="AS142" s="59" t="str">
        <f>IF($A142&lt;=AS$178,'MissFill 1'!AR145,"")</f>
        <v/>
      </c>
      <c r="AT142" s="59" t="str">
        <f>IF($A142&lt;=AT$178,'MissFill 1'!AS145,"")</f>
        <v/>
      </c>
      <c r="AU142" s="59" t="str">
        <f>IF($A142&lt;=AU$178,'MissFill 1'!AT145,"")</f>
        <v/>
      </c>
      <c r="AV142" s="59" t="str">
        <f>IF($A142&lt;=AV$178,'MissFill 1'!AU145,"")</f>
        <v/>
      </c>
      <c r="AW142" s="59" t="str">
        <f>IF($A142&lt;=AW$178,'MissFill 1'!AV145,"")</f>
        <v/>
      </c>
      <c r="AX142" s="59" t="str">
        <f>IF($A142&lt;=AX$178,'MissFill 1'!AW145,"")</f>
        <v/>
      </c>
    </row>
    <row r="143" spans="1:50" x14ac:dyDescent="0.25">
      <c r="A143" s="41">
        <v>44488</v>
      </c>
      <c r="B143" s="52">
        <v>292</v>
      </c>
      <c r="C143" s="59" t="str">
        <f>IF($A143&lt;=C$178,'MissFill 1'!B146,"")</f>
        <v/>
      </c>
      <c r="D143" s="59" t="str">
        <f>IF($A143&lt;=D$178,'MissFill 1'!C146,"")</f>
        <v/>
      </c>
      <c r="E143" s="59" t="str">
        <f>IF($A143&lt;=E$178,'MissFill 1'!D146,"")</f>
        <v/>
      </c>
      <c r="F143" s="59" t="str">
        <f>IF($A143&lt;=F$178,'MissFill 1'!E146,"")</f>
        <v/>
      </c>
      <c r="G143" s="59">
        <f>IF($A143&lt;=G$178,'MissFill 1'!F146,"")</f>
        <v>0</v>
      </c>
      <c r="H143" s="59" t="str">
        <f>IF($A143&lt;=H$178,'MissFill 1'!G146,"")</f>
        <v/>
      </c>
      <c r="I143" s="59" t="str">
        <f>IF($A143&lt;=I$178,'MissFill 1'!H146,"")</f>
        <v/>
      </c>
      <c r="J143" s="59" t="str">
        <f>IF($A143&lt;=J$178,'MissFill 1'!I146,"")</f>
        <v/>
      </c>
      <c r="K143" s="59" t="str">
        <f>IF($A143&lt;=K$178,'MissFill 1'!J146,"")</f>
        <v/>
      </c>
      <c r="L143" s="59" t="str">
        <f>IF($A143&lt;=L$178,'MissFill 1'!K146,"")</f>
        <v/>
      </c>
      <c r="M143" s="59" t="str">
        <f>IF($A143&lt;=M$178,'MissFill 1'!L146,"")</f>
        <v/>
      </c>
      <c r="N143" s="59" t="str">
        <f>IF($A143&lt;=N$178,'MissFill 1'!M146,"")</f>
        <v/>
      </c>
      <c r="O143" s="59" t="str">
        <f>IF($A143&lt;=O$178,'MissFill 1'!N146,"")</f>
        <v/>
      </c>
      <c r="P143" s="59" t="str">
        <f>IF($A143&lt;=P$178,'MissFill 1'!O146,"")</f>
        <v/>
      </c>
      <c r="Q143" s="59" t="str">
        <f>IF($A143&lt;=Q$178,'MissFill 1'!P146,"")</f>
        <v/>
      </c>
      <c r="R143" s="59" t="str">
        <f>IF($A143&lt;=R$178,'MissFill 1'!Q146,"")</f>
        <v/>
      </c>
      <c r="S143" s="59" t="str">
        <f>IF($A143&lt;=S$178,'MissFill 1'!R146,"")</f>
        <v/>
      </c>
      <c r="T143" s="59" t="str">
        <f>IF($A143&lt;=T$178,'MissFill 1'!S146,"")</f>
        <v/>
      </c>
      <c r="U143" s="59" t="str">
        <f>IF($A143&lt;=U$178,'MissFill 1'!T146,"")</f>
        <v/>
      </c>
      <c r="V143" s="59" t="str">
        <f>IF($A143&lt;=V$178,'MissFill 1'!U146,"")</f>
        <v/>
      </c>
      <c r="W143" s="59" t="str">
        <f>IF($A143&lt;=W$178,'MissFill 1'!V146,"")</f>
        <v/>
      </c>
      <c r="X143" s="59" t="str">
        <f>IF($A143&lt;=X$178,'MissFill 1'!W146,"")</f>
        <v/>
      </c>
      <c r="Y143" s="59">
        <f>IF($A143&lt;=Y$178,'MissFill 1'!X146,"")</f>
        <v>781.10123342599297</v>
      </c>
      <c r="Z143" s="59" t="str">
        <f>IF($A143&lt;=Z$178,'MissFill 1'!Y146,"")</f>
        <v/>
      </c>
      <c r="AA143" s="59" t="str">
        <f>IF($A143&lt;=AA$178,'MissFill 1'!Z146,"")</f>
        <v/>
      </c>
      <c r="AB143" s="59" t="str">
        <f>IF($A143&lt;=AB$178,'MissFill 1'!AA146,"")</f>
        <v/>
      </c>
      <c r="AC143" s="59" t="str">
        <f>IF($A143&lt;=AC$178,'MissFill 1'!AB146,"")</f>
        <v/>
      </c>
      <c r="AD143" s="59" t="str">
        <f>IF($A143&lt;=AD$178,'MissFill 1'!AC146,"")</f>
        <v/>
      </c>
      <c r="AE143" s="59" t="str">
        <f>IF($A143&lt;=AE$178,'MissFill 1'!AD146,"")</f>
        <v/>
      </c>
      <c r="AF143" s="59" t="str">
        <f>IF($A143&lt;=AF$178,'MissFill 1'!AE146,"")</f>
        <v/>
      </c>
      <c r="AG143" s="59" t="str">
        <f>IF($A143&lt;=AG$178,'MissFill 1'!AF146,"")</f>
        <v/>
      </c>
      <c r="AH143" s="59" t="str">
        <f>IF($A143&lt;=AH$178,'MissFill 1'!AG146,"")</f>
        <v/>
      </c>
      <c r="AI143" s="59" t="str">
        <f>IF($A143&lt;=AI$178,'MissFill 1'!AH146,"")</f>
        <v/>
      </c>
      <c r="AJ143" s="59" t="str">
        <f>IF($A143&lt;=AJ$178,'MissFill 1'!AI146,"")</f>
        <v/>
      </c>
      <c r="AK143" s="59" t="str">
        <f>IF($A143&lt;=AK$178,'MissFill 1'!AJ146,"")</f>
        <v/>
      </c>
      <c r="AL143" s="59" t="str">
        <f>IF($A143&lt;=AL$178,'MissFill 1'!AK146,"")</f>
        <v/>
      </c>
      <c r="AM143" s="59" t="str">
        <f>IF($A143&lt;=AM$178,'MissFill 1'!AL146,"")</f>
        <v/>
      </c>
      <c r="AN143" s="59" t="str">
        <f>IF($A143&lt;=AN$178,'MissFill 1'!AM146,"")</f>
        <v/>
      </c>
      <c r="AO143" s="59" t="str">
        <f>IF($A143&lt;=AO$178,'MissFill 1'!AN146,"")</f>
        <v/>
      </c>
      <c r="AP143" s="59" t="str">
        <f>IF($A143&lt;=AP$178,'MissFill 1'!AO146,"")</f>
        <v/>
      </c>
      <c r="AQ143" s="59">
        <f>IF($A143&lt;=AQ$178,'MissFill 1'!AP146,"")</f>
        <v>258.35554622437542</v>
      </c>
      <c r="AR143" s="59" t="str">
        <f>IF($A143&lt;=AR$178,'MissFill 1'!AQ146,"")</f>
        <v/>
      </c>
      <c r="AS143" s="59" t="str">
        <f>IF($A143&lt;=AS$178,'MissFill 1'!AR146,"")</f>
        <v/>
      </c>
      <c r="AT143" s="59" t="str">
        <f>IF($A143&lt;=AT$178,'MissFill 1'!AS146,"")</f>
        <v/>
      </c>
      <c r="AU143" s="59" t="str">
        <f>IF($A143&lt;=AU$178,'MissFill 1'!AT146,"")</f>
        <v/>
      </c>
      <c r="AV143" s="59" t="str">
        <f>IF($A143&lt;=AV$178,'MissFill 1'!AU146,"")</f>
        <v/>
      </c>
      <c r="AW143" s="59" t="str">
        <f>IF($A143&lt;=AW$178,'MissFill 1'!AV146,"")</f>
        <v/>
      </c>
      <c r="AX143" s="59" t="str">
        <f>IF($A143&lt;=AX$178,'MissFill 1'!AW146,"")</f>
        <v/>
      </c>
    </row>
    <row r="144" spans="1:50" x14ac:dyDescent="0.25">
      <c r="A144" s="41">
        <v>44489</v>
      </c>
      <c r="B144" s="52">
        <v>293</v>
      </c>
      <c r="C144" s="59" t="str">
        <f>IF($A144&lt;=C$178,'MissFill 1'!B147,"")</f>
        <v/>
      </c>
      <c r="D144" s="59" t="str">
        <f>IF($A144&lt;=D$178,'MissFill 1'!C147,"")</f>
        <v/>
      </c>
      <c r="E144" s="59" t="str">
        <f>IF($A144&lt;=E$178,'MissFill 1'!D147,"")</f>
        <v/>
      </c>
      <c r="F144" s="59" t="str">
        <f>IF($A144&lt;=F$178,'MissFill 1'!E147,"")</f>
        <v/>
      </c>
      <c r="G144" s="59">
        <f>IF($A144&lt;=G$178,'MissFill 1'!F147,"")</f>
        <v>0</v>
      </c>
      <c r="H144" s="59" t="str">
        <f>IF($A144&lt;=H$178,'MissFill 1'!G147,"")</f>
        <v/>
      </c>
      <c r="I144" s="59" t="str">
        <f>IF($A144&lt;=I$178,'MissFill 1'!H147,"")</f>
        <v/>
      </c>
      <c r="J144" s="59" t="str">
        <f>IF($A144&lt;=J$178,'MissFill 1'!I147,"")</f>
        <v/>
      </c>
      <c r="K144" s="59" t="str">
        <f>IF($A144&lt;=K$178,'MissFill 1'!J147,"")</f>
        <v/>
      </c>
      <c r="L144" s="59" t="str">
        <f>IF($A144&lt;=L$178,'MissFill 1'!K147,"")</f>
        <v/>
      </c>
      <c r="M144" s="59" t="str">
        <f>IF($A144&lt;=M$178,'MissFill 1'!L147,"")</f>
        <v/>
      </c>
      <c r="N144" s="59" t="str">
        <f>IF($A144&lt;=N$178,'MissFill 1'!M147,"")</f>
        <v/>
      </c>
      <c r="O144" s="59" t="str">
        <f>IF($A144&lt;=O$178,'MissFill 1'!N147,"")</f>
        <v/>
      </c>
      <c r="P144" s="59" t="str">
        <f>IF($A144&lt;=P$178,'MissFill 1'!O147,"")</f>
        <v/>
      </c>
      <c r="Q144" s="59" t="str">
        <f>IF($A144&lt;=Q$178,'MissFill 1'!P147,"")</f>
        <v/>
      </c>
      <c r="R144" s="59" t="str">
        <f>IF($A144&lt;=R$178,'MissFill 1'!Q147,"")</f>
        <v/>
      </c>
      <c r="S144" s="59" t="str">
        <f>IF($A144&lt;=S$178,'MissFill 1'!R147,"")</f>
        <v/>
      </c>
      <c r="T144" s="59" t="str">
        <f>IF($A144&lt;=T$178,'MissFill 1'!S147,"")</f>
        <v/>
      </c>
      <c r="U144" s="59" t="str">
        <f>IF($A144&lt;=U$178,'MissFill 1'!T147,"")</f>
        <v/>
      </c>
      <c r="V144" s="59" t="str">
        <f>IF($A144&lt;=V$178,'MissFill 1'!U147,"")</f>
        <v/>
      </c>
      <c r="W144" s="59" t="str">
        <f>IF($A144&lt;=W$178,'MissFill 1'!V147,"")</f>
        <v/>
      </c>
      <c r="X144" s="59" t="str">
        <f>IF($A144&lt;=X$178,'MissFill 1'!W147,"")</f>
        <v/>
      </c>
      <c r="Y144" s="59">
        <f>IF($A144&lt;=Y$178,'MissFill 1'!X147,"")</f>
        <v>464.56300265917844</v>
      </c>
      <c r="Z144" s="59" t="str">
        <f>IF($A144&lt;=Z$178,'MissFill 1'!Y147,"")</f>
        <v/>
      </c>
      <c r="AA144" s="59" t="str">
        <f>IF($A144&lt;=AA$178,'MissFill 1'!Z147,"")</f>
        <v/>
      </c>
      <c r="AB144" s="59" t="str">
        <f>IF($A144&lt;=AB$178,'MissFill 1'!AA147,"")</f>
        <v/>
      </c>
      <c r="AC144" s="59" t="str">
        <f>IF($A144&lt;=AC$178,'MissFill 1'!AB147,"")</f>
        <v/>
      </c>
      <c r="AD144" s="59" t="str">
        <f>IF($A144&lt;=AD$178,'MissFill 1'!AC147,"")</f>
        <v/>
      </c>
      <c r="AE144" s="59" t="str">
        <f>IF($A144&lt;=AE$178,'MissFill 1'!AD147,"")</f>
        <v/>
      </c>
      <c r="AF144" s="59" t="str">
        <f>IF($A144&lt;=AF$178,'MissFill 1'!AE147,"")</f>
        <v/>
      </c>
      <c r="AG144" s="59" t="str">
        <f>IF($A144&lt;=AG$178,'MissFill 1'!AF147,"")</f>
        <v/>
      </c>
      <c r="AH144" s="59" t="str">
        <f>IF($A144&lt;=AH$178,'MissFill 1'!AG147,"")</f>
        <v/>
      </c>
      <c r="AI144" s="59" t="str">
        <f>IF($A144&lt;=AI$178,'MissFill 1'!AH147,"")</f>
        <v/>
      </c>
      <c r="AJ144" s="59" t="str">
        <f>IF($A144&lt;=AJ$178,'MissFill 1'!AI147,"")</f>
        <v/>
      </c>
      <c r="AK144" s="59" t="str">
        <f>IF($A144&lt;=AK$178,'MissFill 1'!AJ147,"")</f>
        <v/>
      </c>
      <c r="AL144" s="59" t="str">
        <f>IF($A144&lt;=AL$178,'MissFill 1'!AK147,"")</f>
        <v/>
      </c>
      <c r="AM144" s="59" t="str">
        <f>IF($A144&lt;=AM$178,'MissFill 1'!AL147,"")</f>
        <v/>
      </c>
      <c r="AN144" s="59" t="str">
        <f>IF($A144&lt;=AN$178,'MissFill 1'!AM147,"")</f>
        <v/>
      </c>
      <c r="AO144" s="59" t="str">
        <f>IF($A144&lt;=AO$178,'MissFill 1'!AN147,"")</f>
        <v/>
      </c>
      <c r="AP144" s="59" t="str">
        <f>IF($A144&lt;=AP$178,'MissFill 1'!AO147,"")</f>
        <v/>
      </c>
      <c r="AQ144" s="59">
        <f>IF($A144&lt;=AQ$178,'MissFill 1'!AP147,"")</f>
        <v>153.6579679707086</v>
      </c>
      <c r="AR144" s="59" t="str">
        <f>IF($A144&lt;=AR$178,'MissFill 1'!AQ147,"")</f>
        <v/>
      </c>
      <c r="AS144" s="59" t="str">
        <f>IF($A144&lt;=AS$178,'MissFill 1'!AR147,"")</f>
        <v/>
      </c>
      <c r="AT144" s="59" t="str">
        <f>IF($A144&lt;=AT$178,'MissFill 1'!AS147,"")</f>
        <v/>
      </c>
      <c r="AU144" s="59" t="str">
        <f>IF($A144&lt;=AU$178,'MissFill 1'!AT147,"")</f>
        <v/>
      </c>
      <c r="AV144" s="59" t="str">
        <f>IF($A144&lt;=AV$178,'MissFill 1'!AU147,"")</f>
        <v/>
      </c>
      <c r="AW144" s="59" t="str">
        <f>IF($A144&lt;=AW$178,'MissFill 1'!AV147,"")</f>
        <v/>
      </c>
      <c r="AX144" s="59" t="str">
        <f>IF($A144&lt;=AX$178,'MissFill 1'!AW147,"")</f>
        <v/>
      </c>
    </row>
    <row r="145" spans="1:50" x14ac:dyDescent="0.25">
      <c r="A145" s="41">
        <v>44490</v>
      </c>
      <c r="B145" s="52">
        <v>294</v>
      </c>
      <c r="C145" s="59" t="str">
        <f>IF($A145&lt;=C$178,'MissFill 1'!B148,"")</f>
        <v/>
      </c>
      <c r="D145" s="59" t="str">
        <f>IF($A145&lt;=D$178,'MissFill 1'!C148,"")</f>
        <v/>
      </c>
      <c r="E145" s="59" t="str">
        <f>IF($A145&lt;=E$178,'MissFill 1'!D148,"")</f>
        <v/>
      </c>
      <c r="F145" s="59" t="str">
        <f>IF($A145&lt;=F$178,'MissFill 1'!E148,"")</f>
        <v/>
      </c>
      <c r="G145" s="59" t="str">
        <f>IF($A145&lt;=G$178,'MissFill 1'!F148,"")</f>
        <v/>
      </c>
      <c r="H145" s="59" t="str">
        <f>IF($A145&lt;=H$178,'MissFill 1'!G148,"")</f>
        <v/>
      </c>
      <c r="I145" s="59" t="str">
        <f>IF($A145&lt;=I$178,'MissFill 1'!H148,"")</f>
        <v/>
      </c>
      <c r="J145" s="59" t="str">
        <f>IF($A145&lt;=J$178,'MissFill 1'!I148,"")</f>
        <v/>
      </c>
      <c r="K145" s="59" t="str">
        <f>IF($A145&lt;=K$178,'MissFill 1'!J148,"")</f>
        <v/>
      </c>
      <c r="L145" s="59" t="str">
        <f>IF($A145&lt;=L$178,'MissFill 1'!K148,"")</f>
        <v/>
      </c>
      <c r="M145" s="59" t="str">
        <f>IF($A145&lt;=M$178,'MissFill 1'!L148,"")</f>
        <v/>
      </c>
      <c r="N145" s="59" t="str">
        <f>IF($A145&lt;=N$178,'MissFill 1'!M148,"")</f>
        <v/>
      </c>
      <c r="O145" s="59" t="str">
        <f>IF($A145&lt;=O$178,'MissFill 1'!N148,"")</f>
        <v/>
      </c>
      <c r="P145" s="59" t="str">
        <f>IF($A145&lt;=P$178,'MissFill 1'!O148,"")</f>
        <v/>
      </c>
      <c r="Q145" s="59" t="str">
        <f>IF($A145&lt;=Q$178,'MissFill 1'!P148,"")</f>
        <v/>
      </c>
      <c r="R145" s="59" t="str">
        <f>IF($A145&lt;=R$178,'MissFill 1'!Q148,"")</f>
        <v/>
      </c>
      <c r="S145" s="59" t="str">
        <f>IF($A145&lt;=S$178,'MissFill 1'!R148,"")</f>
        <v/>
      </c>
      <c r="T145" s="59" t="str">
        <f>IF($A145&lt;=T$178,'MissFill 1'!S148,"")</f>
        <v/>
      </c>
      <c r="U145" s="59" t="str">
        <f>IF($A145&lt;=U$178,'MissFill 1'!T148,"")</f>
        <v/>
      </c>
      <c r="V145" s="59" t="str">
        <f>IF($A145&lt;=V$178,'MissFill 1'!U148,"")</f>
        <v/>
      </c>
      <c r="W145" s="59" t="str">
        <f>IF($A145&lt;=W$178,'MissFill 1'!V148,"")</f>
        <v/>
      </c>
      <c r="X145" s="59" t="str">
        <f>IF($A145&lt;=X$178,'MissFill 1'!W148,"")</f>
        <v/>
      </c>
      <c r="Y145" s="59" t="str">
        <f>IF($A145&lt;=Y$178,'MissFill 1'!X148,"")</f>
        <v/>
      </c>
      <c r="Z145" s="59" t="str">
        <f>IF($A145&lt;=Z$178,'MissFill 1'!Y148,"")</f>
        <v/>
      </c>
      <c r="AA145" s="59" t="str">
        <f>IF($A145&lt;=AA$178,'MissFill 1'!Z148,"")</f>
        <v/>
      </c>
      <c r="AB145" s="59" t="str">
        <f>IF($A145&lt;=AB$178,'MissFill 1'!AA148,"")</f>
        <v/>
      </c>
      <c r="AC145" s="59" t="str">
        <f>IF($A145&lt;=AC$178,'MissFill 1'!AB148,"")</f>
        <v/>
      </c>
      <c r="AD145" s="59" t="str">
        <f>IF($A145&lt;=AD$178,'MissFill 1'!AC148,"")</f>
        <v/>
      </c>
      <c r="AE145" s="59" t="str">
        <f>IF($A145&lt;=AE$178,'MissFill 1'!AD148,"")</f>
        <v/>
      </c>
      <c r="AF145" s="59" t="str">
        <f>IF($A145&lt;=AF$178,'MissFill 1'!AE148,"")</f>
        <v/>
      </c>
      <c r="AG145" s="59" t="str">
        <f>IF($A145&lt;=AG$178,'MissFill 1'!AF148,"")</f>
        <v/>
      </c>
      <c r="AH145" s="59" t="str">
        <f>IF($A145&lt;=AH$178,'MissFill 1'!AG148,"")</f>
        <v/>
      </c>
      <c r="AI145" s="59" t="str">
        <f>IF($A145&lt;=AI$178,'MissFill 1'!AH148,"")</f>
        <v/>
      </c>
      <c r="AJ145" s="59" t="str">
        <f>IF($A145&lt;=AJ$178,'MissFill 1'!AI148,"")</f>
        <v/>
      </c>
      <c r="AK145" s="59" t="str">
        <f>IF($A145&lt;=AK$178,'MissFill 1'!AJ148,"")</f>
        <v/>
      </c>
      <c r="AL145" s="59" t="str">
        <f>IF($A145&lt;=AL$178,'MissFill 1'!AK148,"")</f>
        <v/>
      </c>
      <c r="AM145" s="59" t="str">
        <f>IF($A145&lt;=AM$178,'MissFill 1'!AL148,"")</f>
        <v/>
      </c>
      <c r="AN145" s="59" t="str">
        <f>IF($A145&lt;=AN$178,'MissFill 1'!AM148,"")</f>
        <v/>
      </c>
      <c r="AO145" s="59" t="str">
        <f>IF($A145&lt;=AO$178,'MissFill 1'!AN148,"")</f>
        <v/>
      </c>
      <c r="AP145" s="59" t="str">
        <f>IF($A145&lt;=AP$178,'MissFill 1'!AO148,"")</f>
        <v/>
      </c>
      <c r="AQ145" s="59">
        <f>IF($A145&lt;=AQ$178,'MissFill 1'!AP148,"")</f>
        <v>354.03094060468663</v>
      </c>
      <c r="AR145" s="59" t="str">
        <f>IF($A145&lt;=AR$178,'MissFill 1'!AQ148,"")</f>
        <v/>
      </c>
      <c r="AS145" s="59" t="str">
        <f>IF($A145&lt;=AS$178,'MissFill 1'!AR148,"")</f>
        <v/>
      </c>
      <c r="AT145" s="59" t="str">
        <f>IF($A145&lt;=AT$178,'MissFill 1'!AS148,"")</f>
        <v/>
      </c>
      <c r="AU145" s="59" t="str">
        <f>IF($A145&lt;=AU$178,'MissFill 1'!AT148,"")</f>
        <v/>
      </c>
      <c r="AV145" s="59" t="str">
        <f>IF($A145&lt;=AV$178,'MissFill 1'!AU148,"")</f>
        <v/>
      </c>
      <c r="AW145" s="59" t="str">
        <f>IF($A145&lt;=AW$178,'MissFill 1'!AV148,"")</f>
        <v/>
      </c>
      <c r="AX145" s="59" t="str">
        <f>IF($A145&lt;=AX$178,'MissFill 1'!AW148,"")</f>
        <v/>
      </c>
    </row>
    <row r="146" spans="1:50" x14ac:dyDescent="0.25">
      <c r="A146" s="41">
        <v>44491</v>
      </c>
      <c r="B146" s="52">
        <v>295</v>
      </c>
      <c r="C146" s="59" t="str">
        <f>IF($A146&lt;=C$178,'MissFill 1'!B149,"")</f>
        <v/>
      </c>
      <c r="D146" s="59" t="str">
        <f>IF($A146&lt;=D$178,'MissFill 1'!C149,"")</f>
        <v/>
      </c>
      <c r="E146" s="59" t="str">
        <f>IF($A146&lt;=E$178,'MissFill 1'!D149,"")</f>
        <v/>
      </c>
      <c r="F146" s="59" t="str">
        <f>IF($A146&lt;=F$178,'MissFill 1'!E149,"")</f>
        <v/>
      </c>
      <c r="G146" s="59" t="str">
        <f>IF($A146&lt;=G$178,'MissFill 1'!F149,"")</f>
        <v/>
      </c>
      <c r="H146" s="59" t="str">
        <f>IF($A146&lt;=H$178,'MissFill 1'!G149,"")</f>
        <v/>
      </c>
      <c r="I146" s="59" t="str">
        <f>IF($A146&lt;=I$178,'MissFill 1'!H149,"")</f>
        <v/>
      </c>
      <c r="J146" s="59" t="str">
        <f>IF($A146&lt;=J$178,'MissFill 1'!I149,"")</f>
        <v/>
      </c>
      <c r="K146" s="59" t="str">
        <f>IF($A146&lt;=K$178,'MissFill 1'!J149,"")</f>
        <v/>
      </c>
      <c r="L146" s="59" t="str">
        <f>IF($A146&lt;=L$178,'MissFill 1'!K149,"")</f>
        <v/>
      </c>
      <c r="M146" s="59" t="str">
        <f>IF($A146&lt;=M$178,'MissFill 1'!L149,"")</f>
        <v/>
      </c>
      <c r="N146" s="59" t="str">
        <f>IF($A146&lt;=N$178,'MissFill 1'!M149,"")</f>
        <v/>
      </c>
      <c r="O146" s="59" t="str">
        <f>IF($A146&lt;=O$178,'MissFill 1'!N149,"")</f>
        <v/>
      </c>
      <c r="P146" s="59" t="str">
        <f>IF($A146&lt;=P$178,'MissFill 1'!O149,"")</f>
        <v/>
      </c>
      <c r="Q146" s="59" t="str">
        <f>IF($A146&lt;=Q$178,'MissFill 1'!P149,"")</f>
        <v/>
      </c>
      <c r="R146" s="59" t="str">
        <f>IF($A146&lt;=R$178,'MissFill 1'!Q149,"")</f>
        <v/>
      </c>
      <c r="S146" s="59" t="str">
        <f>IF($A146&lt;=S$178,'MissFill 1'!R149,"")</f>
        <v/>
      </c>
      <c r="T146" s="59" t="str">
        <f>IF($A146&lt;=T$178,'MissFill 1'!S149,"")</f>
        <v/>
      </c>
      <c r="U146" s="59" t="str">
        <f>IF($A146&lt;=U$178,'MissFill 1'!T149,"")</f>
        <v/>
      </c>
      <c r="V146" s="59" t="str">
        <f>IF($A146&lt;=V$178,'MissFill 1'!U149,"")</f>
        <v/>
      </c>
      <c r="W146" s="59" t="str">
        <f>IF($A146&lt;=W$178,'MissFill 1'!V149,"")</f>
        <v/>
      </c>
      <c r="X146" s="59" t="str">
        <f>IF($A146&lt;=X$178,'MissFill 1'!W149,"")</f>
        <v/>
      </c>
      <c r="Y146" s="59" t="str">
        <f>IF($A146&lt;=Y$178,'MissFill 1'!X149,"")</f>
        <v/>
      </c>
      <c r="Z146" s="59" t="str">
        <f>IF($A146&lt;=Z$178,'MissFill 1'!Y149,"")</f>
        <v/>
      </c>
      <c r="AA146" s="59" t="str">
        <f>IF($A146&lt;=AA$178,'MissFill 1'!Z149,"")</f>
        <v/>
      </c>
      <c r="AB146" s="59" t="str">
        <f>IF($A146&lt;=AB$178,'MissFill 1'!AA149,"")</f>
        <v/>
      </c>
      <c r="AC146" s="59" t="str">
        <f>IF($A146&lt;=AC$178,'MissFill 1'!AB149,"")</f>
        <v/>
      </c>
      <c r="AD146" s="59" t="str">
        <f>IF($A146&lt;=AD$178,'MissFill 1'!AC149,"")</f>
        <v/>
      </c>
      <c r="AE146" s="59" t="str">
        <f>IF($A146&lt;=AE$178,'MissFill 1'!AD149,"")</f>
        <v/>
      </c>
      <c r="AF146" s="59" t="str">
        <f>IF($A146&lt;=AF$178,'MissFill 1'!AE149,"")</f>
        <v/>
      </c>
      <c r="AG146" s="59" t="str">
        <f>IF($A146&lt;=AG$178,'MissFill 1'!AF149,"")</f>
        <v/>
      </c>
      <c r="AH146" s="59" t="str">
        <f>IF($A146&lt;=AH$178,'MissFill 1'!AG149,"")</f>
        <v/>
      </c>
      <c r="AI146" s="59" t="str">
        <f>IF($A146&lt;=AI$178,'MissFill 1'!AH149,"")</f>
        <v/>
      </c>
      <c r="AJ146" s="59" t="str">
        <f>IF($A146&lt;=AJ$178,'MissFill 1'!AI149,"")</f>
        <v/>
      </c>
      <c r="AK146" s="59" t="str">
        <f>IF($A146&lt;=AK$178,'MissFill 1'!AJ149,"")</f>
        <v/>
      </c>
      <c r="AL146" s="59" t="str">
        <f>IF($A146&lt;=AL$178,'MissFill 1'!AK149,"")</f>
        <v/>
      </c>
      <c r="AM146" s="59" t="str">
        <f>IF($A146&lt;=AM$178,'MissFill 1'!AL149,"")</f>
        <v/>
      </c>
      <c r="AN146" s="59" t="str">
        <f>IF($A146&lt;=AN$178,'MissFill 1'!AM149,"")</f>
        <v/>
      </c>
      <c r="AO146" s="59" t="str">
        <f>IF($A146&lt;=AO$178,'MissFill 1'!AN149,"")</f>
        <v/>
      </c>
      <c r="AP146" s="59" t="str">
        <f>IF($A146&lt;=AP$178,'MissFill 1'!AO149,"")</f>
        <v/>
      </c>
      <c r="AQ146" s="59" t="str">
        <f>IF($A146&lt;=AQ$178,'MissFill 1'!AP149,"")</f>
        <v/>
      </c>
      <c r="AR146" s="59" t="str">
        <f>IF($A146&lt;=AR$178,'MissFill 1'!AQ149,"")</f>
        <v/>
      </c>
      <c r="AS146" s="59" t="str">
        <f>IF($A146&lt;=AS$178,'MissFill 1'!AR149,"")</f>
        <v/>
      </c>
      <c r="AT146" s="59" t="str">
        <f>IF($A146&lt;=AT$178,'MissFill 1'!AS149,"")</f>
        <v/>
      </c>
      <c r="AU146" s="59" t="str">
        <f>IF($A146&lt;=AU$178,'MissFill 1'!AT149,"")</f>
        <v/>
      </c>
      <c r="AV146" s="59" t="str">
        <f>IF($A146&lt;=AV$178,'MissFill 1'!AU149,"")</f>
        <v/>
      </c>
      <c r="AW146" s="59" t="str">
        <f>IF($A146&lt;=AW$178,'MissFill 1'!AV149,"")</f>
        <v/>
      </c>
      <c r="AX146" s="59" t="str">
        <f>IF($A146&lt;=AX$178,'MissFill 1'!AW149,"")</f>
        <v/>
      </c>
    </row>
    <row r="147" spans="1:50" x14ac:dyDescent="0.25">
      <c r="A147" s="41">
        <v>44492</v>
      </c>
      <c r="B147" s="52">
        <v>296</v>
      </c>
      <c r="C147" s="59" t="str">
        <f>IF($A147&lt;=C$178,'MissFill 1'!B150,"")</f>
        <v/>
      </c>
      <c r="D147" s="59" t="str">
        <f>IF($A147&lt;=D$178,'MissFill 1'!C150,"")</f>
        <v/>
      </c>
      <c r="E147" s="59" t="str">
        <f>IF($A147&lt;=E$178,'MissFill 1'!D150,"")</f>
        <v/>
      </c>
      <c r="F147" s="59" t="str">
        <f>IF($A147&lt;=F$178,'MissFill 1'!E150,"")</f>
        <v/>
      </c>
      <c r="G147" s="59" t="str">
        <f>IF($A147&lt;=G$178,'MissFill 1'!F150,"")</f>
        <v/>
      </c>
      <c r="H147" s="59" t="str">
        <f>IF($A147&lt;=H$178,'MissFill 1'!G150,"")</f>
        <v/>
      </c>
      <c r="I147" s="59" t="str">
        <f>IF($A147&lt;=I$178,'MissFill 1'!H150,"")</f>
        <v/>
      </c>
      <c r="J147" s="59" t="str">
        <f>IF($A147&lt;=J$178,'MissFill 1'!I150,"")</f>
        <v/>
      </c>
      <c r="K147" s="59" t="str">
        <f>IF($A147&lt;=K$178,'MissFill 1'!J150,"")</f>
        <v/>
      </c>
      <c r="L147" s="59" t="str">
        <f>IF($A147&lt;=L$178,'MissFill 1'!K150,"")</f>
        <v/>
      </c>
      <c r="M147" s="59" t="str">
        <f>IF($A147&lt;=M$178,'MissFill 1'!L150,"")</f>
        <v/>
      </c>
      <c r="N147" s="59" t="str">
        <f>IF($A147&lt;=N$178,'MissFill 1'!M150,"")</f>
        <v/>
      </c>
      <c r="O147" s="59" t="str">
        <f>IF($A147&lt;=O$178,'MissFill 1'!N150,"")</f>
        <v/>
      </c>
      <c r="P147" s="59" t="str">
        <f>IF($A147&lt;=P$178,'MissFill 1'!O150,"")</f>
        <v/>
      </c>
      <c r="Q147" s="59" t="str">
        <f>IF($A147&lt;=Q$178,'MissFill 1'!P150,"")</f>
        <v/>
      </c>
      <c r="R147" s="59" t="str">
        <f>IF($A147&lt;=R$178,'MissFill 1'!Q150,"")</f>
        <v/>
      </c>
      <c r="S147" s="59" t="str">
        <f>IF($A147&lt;=S$178,'MissFill 1'!R150,"")</f>
        <v/>
      </c>
      <c r="T147" s="59" t="str">
        <f>IF($A147&lt;=T$178,'MissFill 1'!S150,"")</f>
        <v/>
      </c>
      <c r="U147" s="59" t="str">
        <f>IF($A147&lt;=U$178,'MissFill 1'!T150,"")</f>
        <v/>
      </c>
      <c r="V147" s="59" t="str">
        <f>IF($A147&lt;=V$178,'MissFill 1'!U150,"")</f>
        <v/>
      </c>
      <c r="W147" s="59" t="str">
        <f>IF($A147&lt;=W$178,'MissFill 1'!V150,"")</f>
        <v/>
      </c>
      <c r="X147" s="59" t="str">
        <f>IF($A147&lt;=X$178,'MissFill 1'!W150,"")</f>
        <v/>
      </c>
      <c r="Y147" s="59" t="str">
        <f>IF($A147&lt;=Y$178,'MissFill 1'!X150,"")</f>
        <v/>
      </c>
      <c r="Z147" s="59" t="str">
        <f>IF($A147&lt;=Z$178,'MissFill 1'!Y150,"")</f>
        <v/>
      </c>
      <c r="AA147" s="59" t="str">
        <f>IF($A147&lt;=AA$178,'MissFill 1'!Z150,"")</f>
        <v/>
      </c>
      <c r="AB147" s="59" t="str">
        <f>IF($A147&lt;=AB$178,'MissFill 1'!AA150,"")</f>
        <v/>
      </c>
      <c r="AC147" s="59" t="str">
        <f>IF($A147&lt;=AC$178,'MissFill 1'!AB150,"")</f>
        <v/>
      </c>
      <c r="AD147" s="59" t="str">
        <f>IF($A147&lt;=AD$178,'MissFill 1'!AC150,"")</f>
        <v/>
      </c>
      <c r="AE147" s="59" t="str">
        <f>IF($A147&lt;=AE$178,'MissFill 1'!AD150,"")</f>
        <v/>
      </c>
      <c r="AF147" s="59" t="str">
        <f>IF($A147&lt;=AF$178,'MissFill 1'!AE150,"")</f>
        <v/>
      </c>
      <c r="AG147" s="59" t="str">
        <f>IF($A147&lt;=AG$178,'MissFill 1'!AF150,"")</f>
        <v/>
      </c>
      <c r="AH147" s="59" t="str">
        <f>IF($A147&lt;=AH$178,'MissFill 1'!AG150,"")</f>
        <v/>
      </c>
      <c r="AI147" s="59" t="str">
        <f>IF($A147&lt;=AI$178,'MissFill 1'!AH150,"")</f>
        <v/>
      </c>
      <c r="AJ147" s="59" t="str">
        <f>IF($A147&lt;=AJ$178,'MissFill 1'!AI150,"")</f>
        <v/>
      </c>
      <c r="AK147" s="59" t="str">
        <f>IF($A147&lt;=AK$178,'MissFill 1'!AJ150,"")</f>
        <v/>
      </c>
      <c r="AL147" s="59" t="str">
        <f>IF($A147&lt;=AL$178,'MissFill 1'!AK150,"")</f>
        <v/>
      </c>
      <c r="AM147" s="59" t="str">
        <f>IF($A147&lt;=AM$178,'MissFill 1'!AL150,"")</f>
        <v/>
      </c>
      <c r="AN147" s="59" t="str">
        <f>IF($A147&lt;=AN$178,'MissFill 1'!AM150,"")</f>
        <v/>
      </c>
      <c r="AO147" s="59" t="str">
        <f>IF($A147&lt;=AO$178,'MissFill 1'!AN150,"")</f>
        <v/>
      </c>
      <c r="AP147" s="59" t="str">
        <f>IF($A147&lt;=AP$178,'MissFill 1'!AO150,"")</f>
        <v/>
      </c>
      <c r="AQ147" s="59" t="str">
        <f>IF($A147&lt;=AQ$178,'MissFill 1'!AP150,"")</f>
        <v/>
      </c>
      <c r="AR147" s="59" t="str">
        <f>IF($A147&lt;=AR$178,'MissFill 1'!AQ150,"")</f>
        <v/>
      </c>
      <c r="AS147" s="59" t="str">
        <f>IF($A147&lt;=AS$178,'MissFill 1'!AR150,"")</f>
        <v/>
      </c>
      <c r="AT147" s="59" t="str">
        <f>IF($A147&lt;=AT$178,'MissFill 1'!AS150,"")</f>
        <v/>
      </c>
      <c r="AU147" s="59" t="str">
        <f>IF($A147&lt;=AU$178,'MissFill 1'!AT150,"")</f>
        <v/>
      </c>
      <c r="AV147" s="59" t="str">
        <f>IF($A147&lt;=AV$178,'MissFill 1'!AU150,"")</f>
        <v/>
      </c>
      <c r="AW147" s="59" t="str">
        <f>IF($A147&lt;=AW$178,'MissFill 1'!AV150,"")</f>
        <v/>
      </c>
      <c r="AX147" s="59" t="str">
        <f>IF($A147&lt;=AX$178,'MissFill 1'!AW150,"")</f>
        <v/>
      </c>
    </row>
    <row r="148" spans="1:50" x14ac:dyDescent="0.25">
      <c r="A148" s="41">
        <v>44493</v>
      </c>
      <c r="B148" s="52">
        <v>297</v>
      </c>
      <c r="C148" s="59" t="str">
        <f>IF($A148&lt;=C$178,'MissFill 1'!B151,"")</f>
        <v/>
      </c>
      <c r="D148" s="59" t="str">
        <f>IF($A148&lt;=D$178,'MissFill 1'!C151,"")</f>
        <v/>
      </c>
      <c r="E148" s="59" t="str">
        <f>IF($A148&lt;=E$178,'MissFill 1'!D151,"")</f>
        <v/>
      </c>
      <c r="F148" s="59" t="str">
        <f>IF($A148&lt;=F$178,'MissFill 1'!E151,"")</f>
        <v/>
      </c>
      <c r="G148" s="59" t="str">
        <f>IF($A148&lt;=G$178,'MissFill 1'!F151,"")</f>
        <v/>
      </c>
      <c r="H148" s="59" t="str">
        <f>IF($A148&lt;=H$178,'MissFill 1'!G151,"")</f>
        <v/>
      </c>
      <c r="I148" s="59" t="str">
        <f>IF($A148&lt;=I$178,'MissFill 1'!H151,"")</f>
        <v/>
      </c>
      <c r="J148" s="59" t="str">
        <f>IF($A148&lt;=J$178,'MissFill 1'!I151,"")</f>
        <v/>
      </c>
      <c r="K148" s="59" t="str">
        <f>IF($A148&lt;=K$178,'MissFill 1'!J151,"")</f>
        <v/>
      </c>
      <c r="L148" s="59" t="str">
        <f>IF($A148&lt;=L$178,'MissFill 1'!K151,"")</f>
        <v/>
      </c>
      <c r="M148" s="59" t="str">
        <f>IF($A148&lt;=M$178,'MissFill 1'!L151,"")</f>
        <v/>
      </c>
      <c r="N148" s="59" t="str">
        <f>IF($A148&lt;=N$178,'MissFill 1'!M151,"")</f>
        <v/>
      </c>
      <c r="O148" s="59" t="str">
        <f>IF($A148&lt;=O$178,'MissFill 1'!N151,"")</f>
        <v/>
      </c>
      <c r="P148" s="59" t="str">
        <f>IF($A148&lt;=P$178,'MissFill 1'!O151,"")</f>
        <v/>
      </c>
      <c r="Q148" s="59" t="str">
        <f>IF($A148&lt;=Q$178,'MissFill 1'!P151,"")</f>
        <v/>
      </c>
      <c r="R148" s="59" t="str">
        <f>IF($A148&lt;=R$178,'MissFill 1'!Q151,"")</f>
        <v/>
      </c>
      <c r="S148" s="59" t="str">
        <f>IF($A148&lt;=S$178,'MissFill 1'!R151,"")</f>
        <v/>
      </c>
      <c r="T148" s="59" t="str">
        <f>IF($A148&lt;=T$178,'MissFill 1'!S151,"")</f>
        <v/>
      </c>
      <c r="U148" s="59" t="str">
        <f>IF($A148&lt;=U$178,'MissFill 1'!T151,"")</f>
        <v/>
      </c>
      <c r="V148" s="59" t="str">
        <f>IF($A148&lt;=V$178,'MissFill 1'!U151,"")</f>
        <v/>
      </c>
      <c r="W148" s="59" t="str">
        <f>IF($A148&lt;=W$178,'MissFill 1'!V151,"")</f>
        <v/>
      </c>
      <c r="X148" s="59" t="str">
        <f>IF($A148&lt;=X$178,'MissFill 1'!W151,"")</f>
        <v/>
      </c>
      <c r="Y148" s="59" t="str">
        <f>IF($A148&lt;=Y$178,'MissFill 1'!X151,"")</f>
        <v/>
      </c>
      <c r="Z148" s="59" t="str">
        <f>IF($A148&lt;=Z$178,'MissFill 1'!Y151,"")</f>
        <v/>
      </c>
      <c r="AA148" s="59" t="str">
        <f>IF($A148&lt;=AA$178,'MissFill 1'!Z151,"")</f>
        <v/>
      </c>
      <c r="AB148" s="59" t="str">
        <f>IF($A148&lt;=AB$178,'MissFill 1'!AA151,"")</f>
        <v/>
      </c>
      <c r="AC148" s="59" t="str">
        <f>IF($A148&lt;=AC$178,'MissFill 1'!AB151,"")</f>
        <v/>
      </c>
      <c r="AD148" s="59" t="str">
        <f>IF($A148&lt;=AD$178,'MissFill 1'!AC151,"")</f>
        <v/>
      </c>
      <c r="AE148" s="59" t="str">
        <f>IF($A148&lt;=AE$178,'MissFill 1'!AD151,"")</f>
        <v/>
      </c>
      <c r="AF148" s="59" t="str">
        <f>IF($A148&lt;=AF$178,'MissFill 1'!AE151,"")</f>
        <v/>
      </c>
      <c r="AG148" s="59" t="str">
        <f>IF($A148&lt;=AG$178,'MissFill 1'!AF151,"")</f>
        <v/>
      </c>
      <c r="AH148" s="59" t="str">
        <f>IF($A148&lt;=AH$178,'MissFill 1'!AG151,"")</f>
        <v/>
      </c>
      <c r="AI148" s="59" t="str">
        <f>IF($A148&lt;=AI$178,'MissFill 1'!AH151,"")</f>
        <v/>
      </c>
      <c r="AJ148" s="59" t="str">
        <f>IF($A148&lt;=AJ$178,'MissFill 1'!AI151,"")</f>
        <v/>
      </c>
      <c r="AK148" s="59" t="str">
        <f>IF($A148&lt;=AK$178,'MissFill 1'!AJ151,"")</f>
        <v/>
      </c>
      <c r="AL148" s="59" t="str">
        <f>IF($A148&lt;=AL$178,'MissFill 1'!AK151,"")</f>
        <v/>
      </c>
      <c r="AM148" s="59" t="str">
        <f>IF($A148&lt;=AM$178,'MissFill 1'!AL151,"")</f>
        <v/>
      </c>
      <c r="AN148" s="59" t="str">
        <f>IF($A148&lt;=AN$178,'MissFill 1'!AM151,"")</f>
        <v/>
      </c>
      <c r="AO148" s="59" t="str">
        <f>IF($A148&lt;=AO$178,'MissFill 1'!AN151,"")</f>
        <v/>
      </c>
      <c r="AP148" s="59" t="str">
        <f>IF($A148&lt;=AP$178,'MissFill 1'!AO151,"")</f>
        <v/>
      </c>
      <c r="AQ148" s="59" t="str">
        <f>IF($A148&lt;=AQ$178,'MissFill 1'!AP151,"")</f>
        <v/>
      </c>
      <c r="AR148" s="59" t="str">
        <f>IF($A148&lt;=AR$178,'MissFill 1'!AQ151,"")</f>
        <v/>
      </c>
      <c r="AS148" s="59" t="str">
        <f>IF($A148&lt;=AS$178,'MissFill 1'!AR151,"")</f>
        <v/>
      </c>
      <c r="AT148" s="59" t="str">
        <f>IF($A148&lt;=AT$178,'MissFill 1'!AS151,"")</f>
        <v/>
      </c>
      <c r="AU148" s="59" t="str">
        <f>IF($A148&lt;=AU$178,'MissFill 1'!AT151,"")</f>
        <v/>
      </c>
      <c r="AV148" s="59" t="str">
        <f>IF($A148&lt;=AV$178,'MissFill 1'!AU151,"")</f>
        <v/>
      </c>
      <c r="AW148" s="59" t="str">
        <f>IF($A148&lt;=AW$178,'MissFill 1'!AV151,"")</f>
        <v/>
      </c>
      <c r="AX148" s="59" t="str">
        <f>IF($A148&lt;=AX$178,'MissFill 1'!AW151,"")</f>
        <v/>
      </c>
    </row>
    <row r="149" spans="1:50" x14ac:dyDescent="0.25">
      <c r="A149" s="41">
        <v>44494</v>
      </c>
      <c r="B149" s="52">
        <v>298</v>
      </c>
      <c r="C149" s="59" t="str">
        <f>IF($A149&lt;=C$178,'MissFill 1'!B152,"")</f>
        <v/>
      </c>
      <c r="D149" s="59" t="str">
        <f>IF($A149&lt;=D$178,'MissFill 1'!C152,"")</f>
        <v/>
      </c>
      <c r="E149" s="59" t="str">
        <f>IF($A149&lt;=E$178,'MissFill 1'!D152,"")</f>
        <v/>
      </c>
      <c r="F149" s="59" t="str">
        <f>IF($A149&lt;=F$178,'MissFill 1'!E152,"")</f>
        <v/>
      </c>
      <c r="G149" s="59" t="str">
        <f>IF($A149&lt;=G$178,'MissFill 1'!F152,"")</f>
        <v/>
      </c>
      <c r="H149" s="59" t="str">
        <f>IF($A149&lt;=H$178,'MissFill 1'!G152,"")</f>
        <v/>
      </c>
      <c r="I149" s="59" t="str">
        <f>IF($A149&lt;=I$178,'MissFill 1'!H152,"")</f>
        <v/>
      </c>
      <c r="J149" s="59" t="str">
        <f>IF($A149&lt;=J$178,'MissFill 1'!I152,"")</f>
        <v/>
      </c>
      <c r="K149" s="59" t="str">
        <f>IF($A149&lt;=K$178,'MissFill 1'!J152,"")</f>
        <v/>
      </c>
      <c r="L149" s="59" t="str">
        <f>IF($A149&lt;=L$178,'MissFill 1'!K152,"")</f>
        <v/>
      </c>
      <c r="M149" s="59" t="str">
        <f>IF($A149&lt;=M$178,'MissFill 1'!L152,"")</f>
        <v/>
      </c>
      <c r="N149" s="59" t="str">
        <f>IF($A149&lt;=N$178,'MissFill 1'!M152,"")</f>
        <v/>
      </c>
      <c r="O149" s="59" t="str">
        <f>IF($A149&lt;=O$178,'MissFill 1'!N152,"")</f>
        <v/>
      </c>
      <c r="P149" s="59" t="str">
        <f>IF($A149&lt;=P$178,'MissFill 1'!O152,"")</f>
        <v/>
      </c>
      <c r="Q149" s="59" t="str">
        <f>IF($A149&lt;=Q$178,'MissFill 1'!P152,"")</f>
        <v/>
      </c>
      <c r="R149" s="59" t="str">
        <f>IF($A149&lt;=R$178,'MissFill 1'!Q152,"")</f>
        <v/>
      </c>
      <c r="S149" s="59" t="str">
        <f>IF($A149&lt;=S$178,'MissFill 1'!R152,"")</f>
        <v/>
      </c>
      <c r="T149" s="59" t="str">
        <f>IF($A149&lt;=T$178,'MissFill 1'!S152,"")</f>
        <v/>
      </c>
      <c r="U149" s="59" t="str">
        <f>IF($A149&lt;=U$178,'MissFill 1'!T152,"")</f>
        <v/>
      </c>
      <c r="V149" s="59" t="str">
        <f>IF($A149&lt;=V$178,'MissFill 1'!U152,"")</f>
        <v/>
      </c>
      <c r="W149" s="59" t="str">
        <f>IF($A149&lt;=W$178,'MissFill 1'!V152,"")</f>
        <v/>
      </c>
      <c r="X149" s="59" t="str">
        <f>IF($A149&lt;=X$178,'MissFill 1'!W152,"")</f>
        <v/>
      </c>
      <c r="Y149" s="59" t="str">
        <f>IF($A149&lt;=Y$178,'MissFill 1'!X152,"")</f>
        <v/>
      </c>
      <c r="Z149" s="59" t="str">
        <f>IF($A149&lt;=Z$178,'MissFill 1'!Y152,"")</f>
        <v/>
      </c>
      <c r="AA149" s="59" t="str">
        <f>IF($A149&lt;=AA$178,'MissFill 1'!Z152,"")</f>
        <v/>
      </c>
      <c r="AB149" s="59" t="str">
        <f>IF($A149&lt;=AB$178,'MissFill 1'!AA152,"")</f>
        <v/>
      </c>
      <c r="AC149" s="59" t="str">
        <f>IF($A149&lt;=AC$178,'MissFill 1'!AB152,"")</f>
        <v/>
      </c>
      <c r="AD149" s="59" t="str">
        <f>IF($A149&lt;=AD$178,'MissFill 1'!AC152,"")</f>
        <v/>
      </c>
      <c r="AE149" s="59" t="str">
        <f>IF($A149&lt;=AE$178,'MissFill 1'!AD152,"")</f>
        <v/>
      </c>
      <c r="AF149" s="59" t="str">
        <f>IF($A149&lt;=AF$178,'MissFill 1'!AE152,"")</f>
        <v/>
      </c>
      <c r="AG149" s="59" t="str">
        <f>IF($A149&lt;=AG$178,'MissFill 1'!AF152,"")</f>
        <v/>
      </c>
      <c r="AH149" s="59" t="str">
        <f>IF($A149&lt;=AH$178,'MissFill 1'!AG152,"")</f>
        <v/>
      </c>
      <c r="AI149" s="59" t="str">
        <f>IF($A149&lt;=AI$178,'MissFill 1'!AH152,"")</f>
        <v/>
      </c>
      <c r="AJ149" s="59" t="str">
        <f>IF($A149&lt;=AJ$178,'MissFill 1'!AI152,"")</f>
        <v/>
      </c>
      <c r="AK149" s="59" t="str">
        <f>IF($A149&lt;=AK$178,'MissFill 1'!AJ152,"")</f>
        <v/>
      </c>
      <c r="AL149" s="59" t="str">
        <f>IF($A149&lt;=AL$178,'MissFill 1'!AK152,"")</f>
        <v/>
      </c>
      <c r="AM149" s="59" t="str">
        <f>IF($A149&lt;=AM$178,'MissFill 1'!AL152,"")</f>
        <v/>
      </c>
      <c r="AN149" s="59" t="str">
        <f>IF($A149&lt;=AN$178,'MissFill 1'!AM152,"")</f>
        <v/>
      </c>
      <c r="AO149" s="59" t="str">
        <f>IF($A149&lt;=AO$178,'MissFill 1'!AN152,"")</f>
        <v/>
      </c>
      <c r="AP149" s="59" t="str">
        <f>IF($A149&lt;=AP$178,'MissFill 1'!AO152,"")</f>
        <v/>
      </c>
      <c r="AQ149" s="59" t="str">
        <f>IF($A149&lt;=AQ$178,'MissFill 1'!AP152,"")</f>
        <v/>
      </c>
      <c r="AR149" s="59" t="str">
        <f>IF($A149&lt;=AR$178,'MissFill 1'!AQ152,"")</f>
        <v/>
      </c>
      <c r="AS149" s="59" t="str">
        <f>IF($A149&lt;=AS$178,'MissFill 1'!AR152,"")</f>
        <v/>
      </c>
      <c r="AT149" s="59" t="str">
        <f>IF($A149&lt;=AT$178,'MissFill 1'!AS152,"")</f>
        <v/>
      </c>
      <c r="AU149" s="59" t="str">
        <f>IF($A149&lt;=AU$178,'MissFill 1'!AT152,"")</f>
        <v/>
      </c>
      <c r="AV149" s="59" t="str">
        <f>IF($A149&lt;=AV$178,'MissFill 1'!AU152,"")</f>
        <v/>
      </c>
      <c r="AW149" s="59" t="str">
        <f>IF($A149&lt;=AW$178,'MissFill 1'!AV152,"")</f>
        <v/>
      </c>
      <c r="AX149" s="59" t="str">
        <f>IF($A149&lt;=AX$178,'MissFill 1'!AW152,"")</f>
        <v/>
      </c>
    </row>
    <row r="150" spans="1:50" x14ac:dyDescent="0.25">
      <c r="A150" s="41">
        <v>44495</v>
      </c>
      <c r="B150" s="52">
        <v>299</v>
      </c>
      <c r="C150" s="59" t="str">
        <f>IF($A150&lt;=C$178,'MissFill 1'!B153,"")</f>
        <v/>
      </c>
      <c r="D150" s="59" t="str">
        <f>IF($A150&lt;=D$178,'MissFill 1'!C153,"")</f>
        <v/>
      </c>
      <c r="E150" s="59" t="str">
        <f>IF($A150&lt;=E$178,'MissFill 1'!D153,"")</f>
        <v/>
      </c>
      <c r="F150" s="59" t="str">
        <f>IF($A150&lt;=F$178,'MissFill 1'!E153,"")</f>
        <v/>
      </c>
      <c r="G150" s="59" t="str">
        <f>IF($A150&lt;=G$178,'MissFill 1'!F153,"")</f>
        <v/>
      </c>
      <c r="H150" s="59" t="str">
        <f>IF($A150&lt;=H$178,'MissFill 1'!G153,"")</f>
        <v/>
      </c>
      <c r="I150" s="59" t="str">
        <f>IF($A150&lt;=I$178,'MissFill 1'!H153,"")</f>
        <v/>
      </c>
      <c r="J150" s="59" t="str">
        <f>IF($A150&lt;=J$178,'MissFill 1'!I153,"")</f>
        <v/>
      </c>
      <c r="K150" s="59" t="str">
        <f>IF($A150&lt;=K$178,'MissFill 1'!J153,"")</f>
        <v/>
      </c>
      <c r="L150" s="59" t="str">
        <f>IF($A150&lt;=L$178,'MissFill 1'!K153,"")</f>
        <v/>
      </c>
      <c r="M150" s="59" t="str">
        <f>IF($A150&lt;=M$178,'MissFill 1'!L153,"")</f>
        <v/>
      </c>
      <c r="N150" s="59" t="str">
        <f>IF($A150&lt;=N$178,'MissFill 1'!M153,"")</f>
        <v/>
      </c>
      <c r="O150" s="59" t="str">
        <f>IF($A150&lt;=O$178,'MissFill 1'!N153,"")</f>
        <v/>
      </c>
      <c r="P150" s="59" t="str">
        <f>IF($A150&lt;=P$178,'MissFill 1'!O153,"")</f>
        <v/>
      </c>
      <c r="Q150" s="59" t="str">
        <f>IF($A150&lt;=Q$178,'MissFill 1'!P153,"")</f>
        <v/>
      </c>
      <c r="R150" s="59" t="str">
        <f>IF($A150&lt;=R$178,'MissFill 1'!Q153,"")</f>
        <v/>
      </c>
      <c r="S150" s="59" t="str">
        <f>IF($A150&lt;=S$178,'MissFill 1'!R153,"")</f>
        <v/>
      </c>
      <c r="T150" s="59" t="str">
        <f>IF($A150&lt;=T$178,'MissFill 1'!S153,"")</f>
        <v/>
      </c>
      <c r="U150" s="59" t="str">
        <f>IF($A150&lt;=U$178,'MissFill 1'!T153,"")</f>
        <v/>
      </c>
      <c r="V150" s="59" t="str">
        <f>IF($A150&lt;=V$178,'MissFill 1'!U153,"")</f>
        <v/>
      </c>
      <c r="W150" s="59" t="str">
        <f>IF($A150&lt;=W$178,'MissFill 1'!V153,"")</f>
        <v/>
      </c>
      <c r="X150" s="59" t="str">
        <f>IF($A150&lt;=X$178,'MissFill 1'!W153,"")</f>
        <v/>
      </c>
      <c r="Y150" s="59" t="str">
        <f>IF($A150&lt;=Y$178,'MissFill 1'!X153,"")</f>
        <v/>
      </c>
      <c r="Z150" s="59" t="str">
        <f>IF($A150&lt;=Z$178,'MissFill 1'!Y153,"")</f>
        <v/>
      </c>
      <c r="AA150" s="59" t="str">
        <f>IF($A150&lt;=AA$178,'MissFill 1'!Z153,"")</f>
        <v/>
      </c>
      <c r="AB150" s="59" t="str">
        <f>IF($A150&lt;=AB$178,'MissFill 1'!AA153,"")</f>
        <v/>
      </c>
      <c r="AC150" s="59" t="str">
        <f>IF($A150&lt;=AC$178,'MissFill 1'!AB153,"")</f>
        <v/>
      </c>
      <c r="AD150" s="59" t="str">
        <f>IF($A150&lt;=AD$178,'MissFill 1'!AC153,"")</f>
        <v/>
      </c>
      <c r="AE150" s="59" t="str">
        <f>IF($A150&lt;=AE$178,'MissFill 1'!AD153,"")</f>
        <v/>
      </c>
      <c r="AF150" s="59" t="str">
        <f>IF($A150&lt;=AF$178,'MissFill 1'!AE153,"")</f>
        <v/>
      </c>
      <c r="AG150" s="59" t="str">
        <f>IF($A150&lt;=AG$178,'MissFill 1'!AF153,"")</f>
        <v/>
      </c>
      <c r="AH150" s="59" t="str">
        <f>IF($A150&lt;=AH$178,'MissFill 1'!AG153,"")</f>
        <v/>
      </c>
      <c r="AI150" s="59" t="str">
        <f>IF($A150&lt;=AI$178,'MissFill 1'!AH153,"")</f>
        <v/>
      </c>
      <c r="AJ150" s="59" t="str">
        <f>IF($A150&lt;=AJ$178,'MissFill 1'!AI153,"")</f>
        <v/>
      </c>
      <c r="AK150" s="59" t="str">
        <f>IF($A150&lt;=AK$178,'MissFill 1'!AJ153,"")</f>
        <v/>
      </c>
      <c r="AL150" s="59" t="str">
        <f>IF($A150&lt;=AL$178,'MissFill 1'!AK153,"")</f>
        <v/>
      </c>
      <c r="AM150" s="59" t="str">
        <f>IF($A150&lt;=AM$178,'MissFill 1'!AL153,"")</f>
        <v/>
      </c>
      <c r="AN150" s="59" t="str">
        <f>IF($A150&lt;=AN$178,'MissFill 1'!AM153,"")</f>
        <v/>
      </c>
      <c r="AO150" s="59" t="str">
        <f>IF($A150&lt;=AO$178,'MissFill 1'!AN153,"")</f>
        <v/>
      </c>
      <c r="AP150" s="59" t="str">
        <f>IF($A150&lt;=AP$178,'MissFill 1'!AO153,"")</f>
        <v/>
      </c>
      <c r="AQ150" s="59" t="str">
        <f>IF($A150&lt;=AQ$178,'MissFill 1'!AP153,"")</f>
        <v/>
      </c>
      <c r="AR150" s="59" t="str">
        <f>IF($A150&lt;=AR$178,'MissFill 1'!AQ153,"")</f>
        <v/>
      </c>
      <c r="AS150" s="59" t="str">
        <f>IF($A150&lt;=AS$178,'MissFill 1'!AR153,"")</f>
        <v/>
      </c>
      <c r="AT150" s="59" t="str">
        <f>IF($A150&lt;=AT$178,'MissFill 1'!AS153,"")</f>
        <v/>
      </c>
      <c r="AU150" s="59" t="str">
        <f>IF($A150&lt;=AU$178,'MissFill 1'!AT153,"")</f>
        <v/>
      </c>
      <c r="AV150" s="59" t="str">
        <f>IF($A150&lt;=AV$178,'MissFill 1'!AU153,"")</f>
        <v/>
      </c>
      <c r="AW150" s="59" t="str">
        <f>IF($A150&lt;=AW$178,'MissFill 1'!AV153,"")</f>
        <v/>
      </c>
      <c r="AX150" s="59" t="str">
        <f>IF($A150&lt;=AX$178,'MissFill 1'!AW153,"")</f>
        <v/>
      </c>
    </row>
    <row r="151" spans="1:50" x14ac:dyDescent="0.25">
      <c r="A151" s="41">
        <v>44496</v>
      </c>
      <c r="B151" s="52">
        <v>300</v>
      </c>
      <c r="C151" s="59" t="str">
        <f>IF($A151&lt;=C$178,'MissFill 1'!B154,"")</f>
        <v/>
      </c>
      <c r="D151" s="59" t="str">
        <f>IF($A151&lt;=D$178,'MissFill 1'!C154,"")</f>
        <v/>
      </c>
      <c r="E151" s="59" t="str">
        <f>IF($A151&lt;=E$178,'MissFill 1'!D154,"")</f>
        <v/>
      </c>
      <c r="F151" s="59" t="str">
        <f>IF($A151&lt;=F$178,'MissFill 1'!E154,"")</f>
        <v/>
      </c>
      <c r="G151" s="59" t="str">
        <f>IF($A151&lt;=G$178,'MissFill 1'!F154,"")</f>
        <v/>
      </c>
      <c r="H151" s="59" t="str">
        <f>IF($A151&lt;=H$178,'MissFill 1'!G154,"")</f>
        <v/>
      </c>
      <c r="I151" s="59" t="str">
        <f>IF($A151&lt;=I$178,'MissFill 1'!H154,"")</f>
        <v/>
      </c>
      <c r="J151" s="59" t="str">
        <f>IF($A151&lt;=J$178,'MissFill 1'!I154,"")</f>
        <v/>
      </c>
      <c r="K151" s="59" t="str">
        <f>IF($A151&lt;=K$178,'MissFill 1'!J154,"")</f>
        <v/>
      </c>
      <c r="L151" s="59" t="str">
        <f>IF($A151&lt;=L$178,'MissFill 1'!K154,"")</f>
        <v/>
      </c>
      <c r="M151" s="59" t="str">
        <f>IF($A151&lt;=M$178,'MissFill 1'!L154,"")</f>
        <v/>
      </c>
      <c r="N151" s="59" t="str">
        <f>IF($A151&lt;=N$178,'MissFill 1'!M154,"")</f>
        <v/>
      </c>
      <c r="O151" s="59" t="str">
        <f>IF($A151&lt;=O$178,'MissFill 1'!N154,"")</f>
        <v/>
      </c>
      <c r="P151" s="59" t="str">
        <f>IF($A151&lt;=P$178,'MissFill 1'!O154,"")</f>
        <v/>
      </c>
      <c r="Q151" s="59" t="str">
        <f>IF($A151&lt;=Q$178,'MissFill 1'!P154,"")</f>
        <v/>
      </c>
      <c r="R151" s="59" t="str">
        <f>IF($A151&lt;=R$178,'MissFill 1'!Q154,"")</f>
        <v/>
      </c>
      <c r="S151" s="59" t="str">
        <f>IF($A151&lt;=S$178,'MissFill 1'!R154,"")</f>
        <v/>
      </c>
      <c r="T151" s="59" t="str">
        <f>IF($A151&lt;=T$178,'MissFill 1'!S154,"")</f>
        <v/>
      </c>
      <c r="U151" s="59" t="str">
        <f>IF($A151&lt;=U$178,'MissFill 1'!T154,"")</f>
        <v/>
      </c>
      <c r="V151" s="59" t="str">
        <f>IF($A151&lt;=V$178,'MissFill 1'!U154,"")</f>
        <v/>
      </c>
      <c r="W151" s="59" t="str">
        <f>IF($A151&lt;=W$178,'MissFill 1'!V154,"")</f>
        <v/>
      </c>
      <c r="X151" s="59" t="str">
        <f>IF($A151&lt;=X$178,'MissFill 1'!W154,"")</f>
        <v/>
      </c>
      <c r="Y151" s="59" t="str">
        <f>IF($A151&lt;=Y$178,'MissFill 1'!X154,"")</f>
        <v/>
      </c>
      <c r="Z151" s="59" t="str">
        <f>IF($A151&lt;=Z$178,'MissFill 1'!Y154,"")</f>
        <v/>
      </c>
      <c r="AA151" s="59" t="str">
        <f>IF($A151&lt;=AA$178,'MissFill 1'!Z154,"")</f>
        <v/>
      </c>
      <c r="AB151" s="59" t="str">
        <f>IF($A151&lt;=AB$178,'MissFill 1'!AA154,"")</f>
        <v/>
      </c>
      <c r="AC151" s="59" t="str">
        <f>IF($A151&lt;=AC$178,'MissFill 1'!AB154,"")</f>
        <v/>
      </c>
      <c r="AD151" s="59" t="str">
        <f>IF($A151&lt;=AD$178,'MissFill 1'!AC154,"")</f>
        <v/>
      </c>
      <c r="AE151" s="59" t="str">
        <f>IF($A151&lt;=AE$178,'MissFill 1'!AD154,"")</f>
        <v/>
      </c>
      <c r="AF151" s="59" t="str">
        <f>IF($A151&lt;=AF$178,'MissFill 1'!AE154,"")</f>
        <v/>
      </c>
      <c r="AG151" s="59" t="str">
        <f>IF($A151&lt;=AG$178,'MissFill 1'!AF154,"")</f>
        <v/>
      </c>
      <c r="AH151" s="59" t="str">
        <f>IF($A151&lt;=AH$178,'MissFill 1'!AG154,"")</f>
        <v/>
      </c>
      <c r="AI151" s="59" t="str">
        <f>IF($A151&lt;=AI$178,'MissFill 1'!AH154,"")</f>
        <v/>
      </c>
      <c r="AJ151" s="59" t="str">
        <f>IF($A151&lt;=AJ$178,'MissFill 1'!AI154,"")</f>
        <v/>
      </c>
      <c r="AK151" s="59" t="str">
        <f>IF($A151&lt;=AK$178,'MissFill 1'!AJ154,"")</f>
        <v/>
      </c>
      <c r="AL151" s="59" t="str">
        <f>IF($A151&lt;=AL$178,'MissFill 1'!AK154,"")</f>
        <v/>
      </c>
      <c r="AM151" s="59" t="str">
        <f>IF($A151&lt;=AM$178,'MissFill 1'!AL154,"")</f>
        <v/>
      </c>
      <c r="AN151" s="59" t="str">
        <f>IF($A151&lt;=AN$178,'MissFill 1'!AM154,"")</f>
        <v/>
      </c>
      <c r="AO151" s="59" t="str">
        <f>IF($A151&lt;=AO$178,'MissFill 1'!AN154,"")</f>
        <v/>
      </c>
      <c r="AP151" s="59" t="str">
        <f>IF($A151&lt;=AP$178,'MissFill 1'!AO154,"")</f>
        <v/>
      </c>
      <c r="AQ151" s="59" t="str">
        <f>IF($A151&lt;=AQ$178,'MissFill 1'!AP154,"")</f>
        <v/>
      </c>
      <c r="AR151" s="59" t="str">
        <f>IF($A151&lt;=AR$178,'MissFill 1'!AQ154,"")</f>
        <v/>
      </c>
      <c r="AS151" s="59" t="str">
        <f>IF($A151&lt;=AS$178,'MissFill 1'!AR154,"")</f>
        <v/>
      </c>
      <c r="AT151" s="59" t="str">
        <f>IF($A151&lt;=AT$178,'MissFill 1'!AS154,"")</f>
        <v/>
      </c>
      <c r="AU151" s="59" t="str">
        <f>IF($A151&lt;=AU$178,'MissFill 1'!AT154,"")</f>
        <v/>
      </c>
      <c r="AV151" s="59" t="str">
        <f>IF($A151&lt;=AV$178,'MissFill 1'!AU154,"")</f>
        <v/>
      </c>
      <c r="AW151" s="59" t="str">
        <f>IF($A151&lt;=AW$178,'MissFill 1'!AV154,"")</f>
        <v/>
      </c>
      <c r="AX151" s="59" t="str">
        <f>IF($A151&lt;=AX$178,'MissFill 1'!AW154,"")</f>
        <v/>
      </c>
    </row>
    <row r="152" spans="1:50" x14ac:dyDescent="0.25">
      <c r="A152" s="41">
        <v>44497</v>
      </c>
      <c r="B152" s="52">
        <v>301</v>
      </c>
      <c r="C152" s="59" t="str">
        <f>IF($A152&lt;=C$178,'MissFill 1'!B155,"")</f>
        <v/>
      </c>
      <c r="D152" s="59" t="str">
        <f>IF($A152&lt;=D$178,'MissFill 1'!C155,"")</f>
        <v/>
      </c>
      <c r="E152" s="59" t="str">
        <f>IF($A152&lt;=E$178,'MissFill 1'!D155,"")</f>
        <v/>
      </c>
      <c r="F152" s="59" t="str">
        <f>IF($A152&lt;=F$178,'MissFill 1'!E155,"")</f>
        <v/>
      </c>
      <c r="G152" s="59" t="str">
        <f>IF($A152&lt;=G$178,'MissFill 1'!F155,"")</f>
        <v/>
      </c>
      <c r="H152" s="59" t="str">
        <f>IF($A152&lt;=H$178,'MissFill 1'!G155,"")</f>
        <v/>
      </c>
      <c r="I152" s="59" t="str">
        <f>IF($A152&lt;=I$178,'MissFill 1'!H155,"")</f>
        <v/>
      </c>
      <c r="J152" s="59" t="str">
        <f>IF($A152&lt;=J$178,'MissFill 1'!I155,"")</f>
        <v/>
      </c>
      <c r="K152" s="59" t="str">
        <f>IF($A152&lt;=K$178,'MissFill 1'!J155,"")</f>
        <v/>
      </c>
      <c r="L152" s="59" t="str">
        <f>IF($A152&lt;=L$178,'MissFill 1'!K155,"")</f>
        <v/>
      </c>
      <c r="M152" s="59" t="str">
        <f>IF($A152&lt;=M$178,'MissFill 1'!L155,"")</f>
        <v/>
      </c>
      <c r="N152" s="59" t="str">
        <f>IF($A152&lt;=N$178,'MissFill 1'!M155,"")</f>
        <v/>
      </c>
      <c r="O152" s="59" t="str">
        <f>IF($A152&lt;=O$178,'MissFill 1'!N155,"")</f>
        <v/>
      </c>
      <c r="P152" s="59" t="str">
        <f>IF($A152&lt;=P$178,'MissFill 1'!O155,"")</f>
        <v/>
      </c>
      <c r="Q152" s="59" t="str">
        <f>IF($A152&lt;=Q$178,'MissFill 1'!P155,"")</f>
        <v/>
      </c>
      <c r="R152" s="59" t="str">
        <f>IF($A152&lt;=R$178,'MissFill 1'!Q155,"")</f>
        <v/>
      </c>
      <c r="S152" s="59" t="str">
        <f>IF($A152&lt;=S$178,'MissFill 1'!R155,"")</f>
        <v/>
      </c>
      <c r="T152" s="59" t="str">
        <f>IF($A152&lt;=T$178,'MissFill 1'!S155,"")</f>
        <v/>
      </c>
      <c r="U152" s="59" t="str">
        <f>IF($A152&lt;=U$178,'MissFill 1'!T155,"")</f>
        <v/>
      </c>
      <c r="V152" s="59" t="str">
        <f>IF($A152&lt;=V$178,'MissFill 1'!U155,"")</f>
        <v/>
      </c>
      <c r="W152" s="59" t="str">
        <f>IF($A152&lt;=W$178,'MissFill 1'!V155,"")</f>
        <v/>
      </c>
      <c r="X152" s="59" t="str">
        <f>IF($A152&lt;=X$178,'MissFill 1'!W155,"")</f>
        <v/>
      </c>
      <c r="Y152" s="59" t="str">
        <f>IF($A152&lt;=Y$178,'MissFill 1'!X155,"")</f>
        <v/>
      </c>
      <c r="Z152" s="59" t="str">
        <f>IF($A152&lt;=Z$178,'MissFill 1'!Y155,"")</f>
        <v/>
      </c>
      <c r="AA152" s="59" t="str">
        <f>IF($A152&lt;=AA$178,'MissFill 1'!Z155,"")</f>
        <v/>
      </c>
      <c r="AB152" s="59" t="str">
        <f>IF($A152&lt;=AB$178,'MissFill 1'!AA155,"")</f>
        <v/>
      </c>
      <c r="AC152" s="59" t="str">
        <f>IF($A152&lt;=AC$178,'MissFill 1'!AB155,"")</f>
        <v/>
      </c>
      <c r="AD152" s="59" t="str">
        <f>IF($A152&lt;=AD$178,'MissFill 1'!AC155,"")</f>
        <v/>
      </c>
      <c r="AE152" s="59" t="str">
        <f>IF($A152&lt;=AE$178,'MissFill 1'!AD155,"")</f>
        <v/>
      </c>
      <c r="AF152" s="59" t="str">
        <f>IF($A152&lt;=AF$178,'MissFill 1'!AE155,"")</f>
        <v/>
      </c>
      <c r="AG152" s="59" t="str">
        <f>IF($A152&lt;=AG$178,'MissFill 1'!AF155,"")</f>
        <v/>
      </c>
      <c r="AH152" s="59" t="str">
        <f>IF($A152&lt;=AH$178,'MissFill 1'!AG155,"")</f>
        <v/>
      </c>
      <c r="AI152" s="59" t="str">
        <f>IF($A152&lt;=AI$178,'MissFill 1'!AH155,"")</f>
        <v/>
      </c>
      <c r="AJ152" s="59" t="str">
        <f>IF($A152&lt;=AJ$178,'MissFill 1'!AI155,"")</f>
        <v/>
      </c>
      <c r="AK152" s="59" t="str">
        <f>IF($A152&lt;=AK$178,'MissFill 1'!AJ155,"")</f>
        <v/>
      </c>
      <c r="AL152" s="59" t="str">
        <f>IF($A152&lt;=AL$178,'MissFill 1'!AK155,"")</f>
        <v/>
      </c>
      <c r="AM152" s="59" t="str">
        <f>IF($A152&lt;=AM$178,'MissFill 1'!AL155,"")</f>
        <v/>
      </c>
      <c r="AN152" s="59" t="str">
        <f>IF($A152&lt;=AN$178,'MissFill 1'!AM155,"")</f>
        <v/>
      </c>
      <c r="AO152" s="59" t="str">
        <f>IF($A152&lt;=AO$178,'MissFill 1'!AN155,"")</f>
        <v/>
      </c>
      <c r="AP152" s="59" t="str">
        <f>IF($A152&lt;=AP$178,'MissFill 1'!AO155,"")</f>
        <v/>
      </c>
      <c r="AQ152" s="59" t="str">
        <f>IF($A152&lt;=AQ$178,'MissFill 1'!AP155,"")</f>
        <v/>
      </c>
      <c r="AR152" s="59" t="str">
        <f>IF($A152&lt;=AR$178,'MissFill 1'!AQ155,"")</f>
        <v/>
      </c>
      <c r="AS152" s="59" t="str">
        <f>IF($A152&lt;=AS$178,'MissFill 1'!AR155,"")</f>
        <v/>
      </c>
      <c r="AT152" s="59" t="str">
        <f>IF($A152&lt;=AT$178,'MissFill 1'!AS155,"")</f>
        <v/>
      </c>
      <c r="AU152" s="59" t="str">
        <f>IF($A152&lt;=AU$178,'MissFill 1'!AT155,"")</f>
        <v/>
      </c>
      <c r="AV152" s="59" t="str">
        <f>IF($A152&lt;=AV$178,'MissFill 1'!AU155,"")</f>
        <v/>
      </c>
      <c r="AW152" s="59" t="str">
        <f>IF($A152&lt;=AW$178,'MissFill 1'!AV155,"")</f>
        <v/>
      </c>
      <c r="AX152" s="59" t="str">
        <f>IF($A152&lt;=AX$178,'MissFill 1'!AW155,"")</f>
        <v/>
      </c>
    </row>
    <row r="153" spans="1:50" x14ac:dyDescent="0.25">
      <c r="A153" s="41">
        <v>44498</v>
      </c>
      <c r="B153" s="52">
        <v>302</v>
      </c>
      <c r="C153" s="59" t="str">
        <f>IF($A153&lt;=C$178,'MissFill 1'!B156,"")</f>
        <v/>
      </c>
      <c r="D153" s="59" t="str">
        <f>IF($A153&lt;=D$178,'MissFill 1'!C156,"")</f>
        <v/>
      </c>
      <c r="E153" s="59" t="str">
        <f>IF($A153&lt;=E$178,'MissFill 1'!D156,"")</f>
        <v/>
      </c>
      <c r="F153" s="59" t="str">
        <f>IF($A153&lt;=F$178,'MissFill 1'!E156,"")</f>
        <v/>
      </c>
      <c r="G153" s="59" t="str">
        <f>IF($A153&lt;=G$178,'MissFill 1'!F156,"")</f>
        <v/>
      </c>
      <c r="H153" s="59" t="str">
        <f>IF($A153&lt;=H$178,'MissFill 1'!G156,"")</f>
        <v/>
      </c>
      <c r="I153" s="59" t="str">
        <f>IF($A153&lt;=I$178,'MissFill 1'!H156,"")</f>
        <v/>
      </c>
      <c r="J153" s="59" t="str">
        <f>IF($A153&lt;=J$178,'MissFill 1'!I156,"")</f>
        <v/>
      </c>
      <c r="K153" s="59" t="str">
        <f>IF($A153&lt;=K$178,'MissFill 1'!J156,"")</f>
        <v/>
      </c>
      <c r="L153" s="59" t="str">
        <f>IF($A153&lt;=L$178,'MissFill 1'!K156,"")</f>
        <v/>
      </c>
      <c r="M153" s="59" t="str">
        <f>IF($A153&lt;=M$178,'MissFill 1'!L156,"")</f>
        <v/>
      </c>
      <c r="N153" s="59" t="str">
        <f>IF($A153&lt;=N$178,'MissFill 1'!M156,"")</f>
        <v/>
      </c>
      <c r="O153" s="59" t="str">
        <f>IF($A153&lt;=O$178,'MissFill 1'!N156,"")</f>
        <v/>
      </c>
      <c r="P153" s="59" t="str">
        <f>IF($A153&lt;=P$178,'MissFill 1'!O156,"")</f>
        <v/>
      </c>
      <c r="Q153" s="59" t="str">
        <f>IF($A153&lt;=Q$178,'MissFill 1'!P156,"")</f>
        <v/>
      </c>
      <c r="R153" s="59" t="str">
        <f>IF($A153&lt;=R$178,'MissFill 1'!Q156,"")</f>
        <v/>
      </c>
      <c r="S153" s="59" t="str">
        <f>IF($A153&lt;=S$178,'MissFill 1'!R156,"")</f>
        <v/>
      </c>
      <c r="T153" s="59" t="str">
        <f>IF($A153&lt;=T$178,'MissFill 1'!S156,"")</f>
        <v/>
      </c>
      <c r="U153" s="59" t="str">
        <f>IF($A153&lt;=U$178,'MissFill 1'!T156,"")</f>
        <v/>
      </c>
      <c r="V153" s="59" t="str">
        <f>IF($A153&lt;=V$178,'MissFill 1'!U156,"")</f>
        <v/>
      </c>
      <c r="W153" s="59" t="str">
        <f>IF($A153&lt;=W$178,'MissFill 1'!V156,"")</f>
        <v/>
      </c>
      <c r="X153" s="59" t="str">
        <f>IF($A153&lt;=X$178,'MissFill 1'!W156,"")</f>
        <v/>
      </c>
      <c r="Y153" s="59" t="str">
        <f>IF($A153&lt;=Y$178,'MissFill 1'!X156,"")</f>
        <v/>
      </c>
      <c r="Z153" s="59" t="str">
        <f>IF($A153&lt;=Z$178,'MissFill 1'!Y156,"")</f>
        <v/>
      </c>
      <c r="AA153" s="59" t="str">
        <f>IF($A153&lt;=AA$178,'MissFill 1'!Z156,"")</f>
        <v/>
      </c>
      <c r="AB153" s="59" t="str">
        <f>IF($A153&lt;=AB$178,'MissFill 1'!AA156,"")</f>
        <v/>
      </c>
      <c r="AC153" s="59" t="str">
        <f>IF($A153&lt;=AC$178,'MissFill 1'!AB156,"")</f>
        <v/>
      </c>
      <c r="AD153" s="59" t="str">
        <f>IF($A153&lt;=AD$178,'MissFill 1'!AC156,"")</f>
        <v/>
      </c>
      <c r="AE153" s="59" t="str">
        <f>IF($A153&lt;=AE$178,'MissFill 1'!AD156,"")</f>
        <v/>
      </c>
      <c r="AF153" s="59" t="str">
        <f>IF($A153&lt;=AF$178,'MissFill 1'!AE156,"")</f>
        <v/>
      </c>
      <c r="AG153" s="59" t="str">
        <f>IF($A153&lt;=AG$178,'MissFill 1'!AF156,"")</f>
        <v/>
      </c>
      <c r="AH153" s="59" t="str">
        <f>IF($A153&lt;=AH$178,'MissFill 1'!AG156,"")</f>
        <v/>
      </c>
      <c r="AI153" s="59" t="str">
        <f>IF($A153&lt;=AI$178,'MissFill 1'!AH156,"")</f>
        <v/>
      </c>
      <c r="AJ153" s="59" t="str">
        <f>IF($A153&lt;=AJ$178,'MissFill 1'!AI156,"")</f>
        <v/>
      </c>
      <c r="AK153" s="59" t="str">
        <f>IF($A153&lt;=AK$178,'MissFill 1'!AJ156,"")</f>
        <v/>
      </c>
      <c r="AL153" s="59" t="str">
        <f>IF($A153&lt;=AL$178,'MissFill 1'!AK156,"")</f>
        <v/>
      </c>
      <c r="AM153" s="59" t="str">
        <f>IF($A153&lt;=AM$178,'MissFill 1'!AL156,"")</f>
        <v/>
      </c>
      <c r="AN153" s="59" t="str">
        <f>IF($A153&lt;=AN$178,'MissFill 1'!AM156,"")</f>
        <v/>
      </c>
      <c r="AO153" s="59" t="str">
        <f>IF($A153&lt;=AO$178,'MissFill 1'!AN156,"")</f>
        <v/>
      </c>
      <c r="AP153" s="59" t="str">
        <f>IF($A153&lt;=AP$178,'MissFill 1'!AO156,"")</f>
        <v/>
      </c>
      <c r="AQ153" s="59" t="str">
        <f>IF($A153&lt;=AQ$178,'MissFill 1'!AP156,"")</f>
        <v/>
      </c>
      <c r="AR153" s="59" t="str">
        <f>IF($A153&lt;=AR$178,'MissFill 1'!AQ156,"")</f>
        <v/>
      </c>
      <c r="AS153" s="59" t="str">
        <f>IF($A153&lt;=AS$178,'MissFill 1'!AR156,"")</f>
        <v/>
      </c>
      <c r="AT153" s="59" t="str">
        <f>IF($A153&lt;=AT$178,'MissFill 1'!AS156,"")</f>
        <v/>
      </c>
      <c r="AU153" s="59" t="str">
        <f>IF($A153&lt;=AU$178,'MissFill 1'!AT156,"")</f>
        <v/>
      </c>
      <c r="AV153" s="59" t="str">
        <f>IF($A153&lt;=AV$178,'MissFill 1'!AU156,"")</f>
        <v/>
      </c>
      <c r="AW153" s="59" t="str">
        <f>IF($A153&lt;=AW$178,'MissFill 1'!AV156,"")</f>
        <v/>
      </c>
      <c r="AX153" s="59" t="str">
        <f>IF($A153&lt;=AX$178,'MissFill 1'!AW156,"")</f>
        <v/>
      </c>
    </row>
    <row r="154" spans="1:50" x14ac:dyDescent="0.25">
      <c r="A154" s="41">
        <v>44499</v>
      </c>
      <c r="B154" s="52">
        <v>303</v>
      </c>
      <c r="C154" s="59" t="str">
        <f>IF($A154&lt;=C$178,'MissFill 1'!B157,"")</f>
        <v/>
      </c>
      <c r="D154" s="59" t="str">
        <f>IF($A154&lt;=D$178,'MissFill 1'!C157,"")</f>
        <v/>
      </c>
      <c r="E154" s="59" t="str">
        <f>IF($A154&lt;=E$178,'MissFill 1'!D157,"")</f>
        <v/>
      </c>
      <c r="F154" s="59" t="str">
        <f>IF($A154&lt;=F$178,'MissFill 1'!E157,"")</f>
        <v/>
      </c>
      <c r="G154" s="59" t="str">
        <f>IF($A154&lt;=G$178,'MissFill 1'!F157,"")</f>
        <v/>
      </c>
      <c r="H154" s="59" t="str">
        <f>IF($A154&lt;=H$178,'MissFill 1'!G157,"")</f>
        <v/>
      </c>
      <c r="I154" s="59" t="str">
        <f>IF($A154&lt;=I$178,'MissFill 1'!H157,"")</f>
        <v/>
      </c>
      <c r="J154" s="59" t="str">
        <f>IF($A154&lt;=J$178,'MissFill 1'!I157,"")</f>
        <v/>
      </c>
      <c r="K154" s="59" t="str">
        <f>IF($A154&lt;=K$178,'MissFill 1'!J157,"")</f>
        <v/>
      </c>
      <c r="L154" s="59" t="str">
        <f>IF($A154&lt;=L$178,'MissFill 1'!K157,"")</f>
        <v/>
      </c>
      <c r="M154" s="59" t="str">
        <f>IF($A154&lt;=M$178,'MissFill 1'!L157,"")</f>
        <v/>
      </c>
      <c r="N154" s="59" t="str">
        <f>IF($A154&lt;=N$178,'MissFill 1'!M157,"")</f>
        <v/>
      </c>
      <c r="O154" s="59" t="str">
        <f>IF($A154&lt;=O$178,'MissFill 1'!N157,"")</f>
        <v/>
      </c>
      <c r="P154" s="59" t="str">
        <f>IF($A154&lt;=P$178,'MissFill 1'!O157,"")</f>
        <v/>
      </c>
      <c r="Q154" s="59" t="str">
        <f>IF($A154&lt;=Q$178,'MissFill 1'!P157,"")</f>
        <v/>
      </c>
      <c r="R154" s="59" t="str">
        <f>IF($A154&lt;=R$178,'MissFill 1'!Q157,"")</f>
        <v/>
      </c>
      <c r="S154" s="59" t="str">
        <f>IF($A154&lt;=S$178,'MissFill 1'!R157,"")</f>
        <v/>
      </c>
      <c r="T154" s="59" t="str">
        <f>IF($A154&lt;=T$178,'MissFill 1'!S157,"")</f>
        <v/>
      </c>
      <c r="U154" s="59" t="str">
        <f>IF($A154&lt;=U$178,'MissFill 1'!T157,"")</f>
        <v/>
      </c>
      <c r="V154" s="59" t="str">
        <f>IF($A154&lt;=V$178,'MissFill 1'!U157,"")</f>
        <v/>
      </c>
      <c r="W154" s="59" t="str">
        <f>IF($A154&lt;=W$178,'MissFill 1'!V157,"")</f>
        <v/>
      </c>
      <c r="X154" s="59" t="str">
        <f>IF($A154&lt;=X$178,'MissFill 1'!W157,"")</f>
        <v/>
      </c>
      <c r="Y154" s="59" t="str">
        <f>IF($A154&lt;=Y$178,'MissFill 1'!X157,"")</f>
        <v/>
      </c>
      <c r="Z154" s="59" t="str">
        <f>IF($A154&lt;=Z$178,'MissFill 1'!Y157,"")</f>
        <v/>
      </c>
      <c r="AA154" s="59" t="str">
        <f>IF($A154&lt;=AA$178,'MissFill 1'!Z157,"")</f>
        <v/>
      </c>
      <c r="AB154" s="59" t="str">
        <f>IF($A154&lt;=AB$178,'MissFill 1'!AA157,"")</f>
        <v/>
      </c>
      <c r="AC154" s="59" t="str">
        <f>IF($A154&lt;=AC$178,'MissFill 1'!AB157,"")</f>
        <v/>
      </c>
      <c r="AD154" s="59" t="str">
        <f>IF($A154&lt;=AD$178,'MissFill 1'!AC157,"")</f>
        <v/>
      </c>
      <c r="AE154" s="59" t="str">
        <f>IF($A154&lt;=AE$178,'MissFill 1'!AD157,"")</f>
        <v/>
      </c>
      <c r="AF154" s="59" t="str">
        <f>IF($A154&lt;=AF$178,'MissFill 1'!AE157,"")</f>
        <v/>
      </c>
      <c r="AG154" s="59" t="str">
        <f>IF($A154&lt;=AG$178,'MissFill 1'!AF157,"")</f>
        <v/>
      </c>
      <c r="AH154" s="59" t="str">
        <f>IF($A154&lt;=AH$178,'MissFill 1'!AG157,"")</f>
        <v/>
      </c>
      <c r="AI154" s="59" t="str">
        <f>IF($A154&lt;=AI$178,'MissFill 1'!AH157,"")</f>
        <v/>
      </c>
      <c r="AJ154" s="59" t="str">
        <f>IF($A154&lt;=AJ$178,'MissFill 1'!AI157,"")</f>
        <v/>
      </c>
      <c r="AK154" s="59" t="str">
        <f>IF($A154&lt;=AK$178,'MissFill 1'!AJ157,"")</f>
        <v/>
      </c>
      <c r="AL154" s="59" t="str">
        <f>IF($A154&lt;=AL$178,'MissFill 1'!AK157,"")</f>
        <v/>
      </c>
      <c r="AM154" s="59" t="str">
        <f>IF($A154&lt;=AM$178,'MissFill 1'!AL157,"")</f>
        <v/>
      </c>
      <c r="AN154" s="59" t="str">
        <f>IF($A154&lt;=AN$178,'MissFill 1'!AM157,"")</f>
        <v/>
      </c>
      <c r="AO154" s="59" t="str">
        <f>IF($A154&lt;=AO$178,'MissFill 1'!AN157,"")</f>
        <v/>
      </c>
      <c r="AP154" s="59" t="str">
        <f>IF($A154&lt;=AP$178,'MissFill 1'!AO157,"")</f>
        <v/>
      </c>
      <c r="AQ154" s="59" t="str">
        <f>IF($A154&lt;=AQ$178,'MissFill 1'!AP157,"")</f>
        <v/>
      </c>
      <c r="AR154" s="59" t="str">
        <f>IF($A154&lt;=AR$178,'MissFill 1'!AQ157,"")</f>
        <v/>
      </c>
      <c r="AS154" s="59" t="str">
        <f>IF($A154&lt;=AS$178,'MissFill 1'!AR157,"")</f>
        <v/>
      </c>
      <c r="AT154" s="59" t="str">
        <f>IF($A154&lt;=AT$178,'MissFill 1'!AS157,"")</f>
        <v/>
      </c>
      <c r="AU154" s="59" t="str">
        <f>IF($A154&lt;=AU$178,'MissFill 1'!AT157,"")</f>
        <v/>
      </c>
      <c r="AV154" s="59" t="str">
        <f>IF($A154&lt;=AV$178,'MissFill 1'!AU157,"")</f>
        <v/>
      </c>
      <c r="AW154" s="59" t="str">
        <f>IF($A154&lt;=AW$178,'MissFill 1'!AV157,"")</f>
        <v/>
      </c>
      <c r="AX154" s="59" t="str">
        <f>IF($A154&lt;=AX$178,'MissFill 1'!AW157,"")</f>
        <v/>
      </c>
    </row>
    <row r="155" spans="1:50" x14ac:dyDescent="0.25">
      <c r="A155" s="41">
        <v>44500</v>
      </c>
      <c r="B155" s="52">
        <v>304</v>
      </c>
      <c r="C155" s="59" t="str">
        <f>IF($A155&lt;=C$178,'MissFill 1'!B158,"")</f>
        <v/>
      </c>
      <c r="D155" s="59" t="str">
        <f>IF($A155&lt;=D$178,'MissFill 1'!C158,"")</f>
        <v/>
      </c>
      <c r="E155" s="59" t="str">
        <f>IF($A155&lt;=E$178,'MissFill 1'!D158,"")</f>
        <v/>
      </c>
      <c r="F155" s="59" t="str">
        <f>IF($A155&lt;=F$178,'MissFill 1'!E158,"")</f>
        <v/>
      </c>
      <c r="G155" s="59" t="str">
        <f>IF($A155&lt;=G$178,'MissFill 1'!F158,"")</f>
        <v/>
      </c>
      <c r="H155" s="59" t="str">
        <f>IF($A155&lt;=H$178,'MissFill 1'!G158,"")</f>
        <v/>
      </c>
      <c r="I155" s="59" t="str">
        <f>IF($A155&lt;=I$178,'MissFill 1'!H158,"")</f>
        <v/>
      </c>
      <c r="J155" s="59" t="str">
        <f>IF($A155&lt;=J$178,'MissFill 1'!I158,"")</f>
        <v/>
      </c>
      <c r="K155" s="59" t="str">
        <f>IF($A155&lt;=K$178,'MissFill 1'!J158,"")</f>
        <v/>
      </c>
      <c r="L155" s="59" t="str">
        <f>IF($A155&lt;=L$178,'MissFill 1'!K158,"")</f>
        <v/>
      </c>
      <c r="M155" s="59" t="str">
        <f>IF($A155&lt;=M$178,'MissFill 1'!L158,"")</f>
        <v/>
      </c>
      <c r="N155" s="59" t="str">
        <f>IF($A155&lt;=N$178,'MissFill 1'!M158,"")</f>
        <v/>
      </c>
      <c r="O155" s="59" t="str">
        <f>IF($A155&lt;=O$178,'MissFill 1'!N158,"")</f>
        <v/>
      </c>
      <c r="P155" s="59" t="str">
        <f>IF($A155&lt;=P$178,'MissFill 1'!O158,"")</f>
        <v/>
      </c>
      <c r="Q155" s="59" t="str">
        <f>IF($A155&lt;=Q$178,'MissFill 1'!P158,"")</f>
        <v/>
      </c>
      <c r="R155" s="59" t="str">
        <f>IF($A155&lt;=R$178,'MissFill 1'!Q158,"")</f>
        <v/>
      </c>
      <c r="S155" s="59" t="str">
        <f>IF($A155&lt;=S$178,'MissFill 1'!R158,"")</f>
        <v/>
      </c>
      <c r="T155" s="59" t="str">
        <f>IF($A155&lt;=T$178,'MissFill 1'!S158,"")</f>
        <v/>
      </c>
      <c r="U155" s="59" t="str">
        <f>IF($A155&lt;=U$178,'MissFill 1'!T158,"")</f>
        <v/>
      </c>
      <c r="V155" s="59" t="str">
        <f>IF($A155&lt;=V$178,'MissFill 1'!U158,"")</f>
        <v/>
      </c>
      <c r="W155" s="59" t="str">
        <f>IF($A155&lt;=W$178,'MissFill 1'!V158,"")</f>
        <v/>
      </c>
      <c r="X155" s="59" t="str">
        <f>IF($A155&lt;=X$178,'MissFill 1'!W158,"")</f>
        <v/>
      </c>
      <c r="Y155" s="59" t="str">
        <f>IF($A155&lt;=Y$178,'MissFill 1'!X158,"")</f>
        <v/>
      </c>
      <c r="Z155" s="59" t="str">
        <f>IF($A155&lt;=Z$178,'MissFill 1'!Y158,"")</f>
        <v/>
      </c>
      <c r="AA155" s="59" t="str">
        <f>IF($A155&lt;=AA$178,'MissFill 1'!Z158,"")</f>
        <v/>
      </c>
      <c r="AB155" s="59" t="str">
        <f>IF($A155&lt;=AB$178,'MissFill 1'!AA158,"")</f>
        <v/>
      </c>
      <c r="AC155" s="59" t="str">
        <f>IF($A155&lt;=AC$178,'MissFill 1'!AB158,"")</f>
        <v/>
      </c>
      <c r="AD155" s="59" t="str">
        <f>IF($A155&lt;=AD$178,'MissFill 1'!AC158,"")</f>
        <v/>
      </c>
      <c r="AE155" s="59" t="str">
        <f>IF($A155&lt;=AE$178,'MissFill 1'!AD158,"")</f>
        <v/>
      </c>
      <c r="AF155" s="59" t="str">
        <f>IF($A155&lt;=AF$178,'MissFill 1'!AE158,"")</f>
        <v/>
      </c>
      <c r="AG155" s="59" t="str">
        <f>IF($A155&lt;=AG$178,'MissFill 1'!AF158,"")</f>
        <v/>
      </c>
      <c r="AH155" s="59" t="str">
        <f>IF($A155&lt;=AH$178,'MissFill 1'!AG158,"")</f>
        <v/>
      </c>
      <c r="AI155" s="59" t="str">
        <f>IF($A155&lt;=AI$178,'MissFill 1'!AH158,"")</f>
        <v/>
      </c>
      <c r="AJ155" s="59" t="str">
        <f>IF($A155&lt;=AJ$178,'MissFill 1'!AI158,"")</f>
        <v/>
      </c>
      <c r="AK155" s="59" t="str">
        <f>IF($A155&lt;=AK$178,'MissFill 1'!AJ158,"")</f>
        <v/>
      </c>
      <c r="AL155" s="59" t="str">
        <f>IF($A155&lt;=AL$178,'MissFill 1'!AK158,"")</f>
        <v/>
      </c>
      <c r="AM155" s="59" t="str">
        <f>IF($A155&lt;=AM$178,'MissFill 1'!AL158,"")</f>
        <v/>
      </c>
      <c r="AN155" s="59" t="str">
        <f>IF($A155&lt;=AN$178,'MissFill 1'!AM158,"")</f>
        <v/>
      </c>
      <c r="AO155" s="59" t="str">
        <f>IF($A155&lt;=AO$178,'MissFill 1'!AN158,"")</f>
        <v/>
      </c>
      <c r="AP155" s="59" t="str">
        <f>IF($A155&lt;=AP$178,'MissFill 1'!AO158,"")</f>
        <v/>
      </c>
      <c r="AQ155" s="59" t="str">
        <f>IF($A155&lt;=AQ$178,'MissFill 1'!AP158,"")</f>
        <v/>
      </c>
      <c r="AR155" s="59" t="str">
        <f>IF($A155&lt;=AR$178,'MissFill 1'!AQ158,"")</f>
        <v/>
      </c>
      <c r="AS155" s="59" t="str">
        <f>IF($A155&lt;=AS$178,'MissFill 1'!AR158,"")</f>
        <v/>
      </c>
      <c r="AT155" s="59" t="str">
        <f>IF($A155&lt;=AT$178,'MissFill 1'!AS158,"")</f>
        <v/>
      </c>
      <c r="AU155" s="59" t="str">
        <f>IF($A155&lt;=AU$178,'MissFill 1'!AT158,"")</f>
        <v/>
      </c>
      <c r="AV155" s="59" t="str">
        <f>IF($A155&lt;=AV$178,'MissFill 1'!AU158,"")</f>
        <v/>
      </c>
      <c r="AW155" s="59" t="str">
        <f>IF($A155&lt;=AW$178,'MissFill 1'!AV158,"")</f>
        <v/>
      </c>
      <c r="AX155" s="59" t="str">
        <f>IF($A155&lt;=AX$178,'MissFill 1'!AW158,"")</f>
        <v/>
      </c>
    </row>
    <row r="156" spans="1:50" x14ac:dyDescent="0.25">
      <c r="A156" s="41">
        <v>44501</v>
      </c>
      <c r="B156" s="52">
        <v>305</v>
      </c>
      <c r="C156" s="59" t="str">
        <f>IF($A156&lt;=C$178,'MissFill 1'!B159,"")</f>
        <v/>
      </c>
      <c r="D156" s="59" t="str">
        <f>IF($A156&lt;=D$178,'MissFill 1'!C159,"")</f>
        <v/>
      </c>
      <c r="E156" s="59" t="str">
        <f>IF($A156&lt;=E$178,'MissFill 1'!D159,"")</f>
        <v/>
      </c>
      <c r="F156" s="59" t="str">
        <f>IF($A156&lt;=F$178,'MissFill 1'!E159,"")</f>
        <v/>
      </c>
      <c r="G156" s="59" t="str">
        <f>IF($A156&lt;=G$178,'MissFill 1'!F159,"")</f>
        <v/>
      </c>
      <c r="H156" s="59" t="str">
        <f>IF($A156&lt;=H$178,'MissFill 1'!G159,"")</f>
        <v/>
      </c>
      <c r="I156" s="59" t="str">
        <f>IF($A156&lt;=I$178,'MissFill 1'!H159,"")</f>
        <v/>
      </c>
      <c r="J156" s="59" t="str">
        <f>IF($A156&lt;=J$178,'MissFill 1'!I159,"")</f>
        <v/>
      </c>
      <c r="K156" s="59" t="str">
        <f>IF($A156&lt;=K$178,'MissFill 1'!J159,"")</f>
        <v/>
      </c>
      <c r="L156" s="59" t="str">
        <f>IF($A156&lt;=L$178,'MissFill 1'!K159,"")</f>
        <v/>
      </c>
      <c r="M156" s="59" t="str">
        <f>IF($A156&lt;=M$178,'MissFill 1'!L159,"")</f>
        <v/>
      </c>
      <c r="N156" s="59" t="str">
        <f>IF($A156&lt;=N$178,'MissFill 1'!M159,"")</f>
        <v/>
      </c>
      <c r="O156" s="59" t="str">
        <f>IF($A156&lt;=O$178,'MissFill 1'!N159,"")</f>
        <v/>
      </c>
      <c r="P156" s="59" t="str">
        <f>IF($A156&lt;=P$178,'MissFill 1'!O159,"")</f>
        <v/>
      </c>
      <c r="Q156" s="59" t="str">
        <f>IF($A156&lt;=Q$178,'MissFill 1'!P159,"")</f>
        <v/>
      </c>
      <c r="R156" s="59" t="str">
        <f>IF($A156&lt;=R$178,'MissFill 1'!Q159,"")</f>
        <v/>
      </c>
      <c r="S156" s="59" t="str">
        <f>IF($A156&lt;=S$178,'MissFill 1'!R159,"")</f>
        <v/>
      </c>
      <c r="T156" s="59" t="str">
        <f>IF($A156&lt;=T$178,'MissFill 1'!S159,"")</f>
        <v/>
      </c>
      <c r="U156" s="59" t="str">
        <f>IF($A156&lt;=U$178,'MissFill 1'!T159,"")</f>
        <v/>
      </c>
      <c r="V156" s="59" t="str">
        <f>IF($A156&lt;=V$178,'MissFill 1'!U159,"")</f>
        <v/>
      </c>
      <c r="W156" s="59" t="str">
        <f>IF($A156&lt;=W$178,'MissFill 1'!V159,"")</f>
        <v/>
      </c>
      <c r="X156" s="59" t="str">
        <f>IF($A156&lt;=X$178,'MissFill 1'!W159,"")</f>
        <v/>
      </c>
      <c r="Y156" s="59" t="str">
        <f>IF($A156&lt;=Y$178,'MissFill 1'!X159,"")</f>
        <v/>
      </c>
      <c r="Z156" s="59" t="str">
        <f>IF($A156&lt;=Z$178,'MissFill 1'!Y159,"")</f>
        <v/>
      </c>
      <c r="AA156" s="59" t="str">
        <f>IF($A156&lt;=AA$178,'MissFill 1'!Z159,"")</f>
        <v/>
      </c>
      <c r="AB156" s="59" t="str">
        <f>IF($A156&lt;=AB$178,'MissFill 1'!AA159,"")</f>
        <v/>
      </c>
      <c r="AC156" s="59" t="str">
        <f>IF($A156&lt;=AC$178,'MissFill 1'!AB159,"")</f>
        <v/>
      </c>
      <c r="AD156" s="59" t="str">
        <f>IF($A156&lt;=AD$178,'MissFill 1'!AC159,"")</f>
        <v/>
      </c>
      <c r="AE156" s="59" t="str">
        <f>IF($A156&lt;=AE$178,'MissFill 1'!AD159,"")</f>
        <v/>
      </c>
      <c r="AF156" s="59" t="str">
        <f>IF($A156&lt;=AF$178,'MissFill 1'!AE159,"")</f>
        <v/>
      </c>
      <c r="AG156" s="59" t="str">
        <f>IF($A156&lt;=AG$178,'MissFill 1'!AF159,"")</f>
        <v/>
      </c>
      <c r="AH156" s="59" t="str">
        <f>IF($A156&lt;=AH$178,'MissFill 1'!AG159,"")</f>
        <v/>
      </c>
      <c r="AI156" s="59" t="str">
        <f>IF($A156&lt;=AI$178,'MissFill 1'!AH159,"")</f>
        <v/>
      </c>
      <c r="AJ156" s="59" t="str">
        <f>IF($A156&lt;=AJ$178,'MissFill 1'!AI159,"")</f>
        <v/>
      </c>
      <c r="AK156" s="59" t="str">
        <f>IF($A156&lt;=AK$178,'MissFill 1'!AJ159,"")</f>
        <v/>
      </c>
      <c r="AL156" s="59" t="str">
        <f>IF($A156&lt;=AL$178,'MissFill 1'!AK159,"")</f>
        <v/>
      </c>
      <c r="AM156" s="59" t="str">
        <f>IF($A156&lt;=AM$178,'MissFill 1'!AL159,"")</f>
        <v/>
      </c>
      <c r="AN156" s="59" t="str">
        <f>IF($A156&lt;=AN$178,'MissFill 1'!AM159,"")</f>
        <v/>
      </c>
      <c r="AO156" s="59" t="str">
        <f>IF($A156&lt;=AO$178,'MissFill 1'!AN159,"")</f>
        <v/>
      </c>
      <c r="AP156" s="59" t="str">
        <f>IF($A156&lt;=AP$178,'MissFill 1'!AO159,"")</f>
        <v/>
      </c>
      <c r="AQ156" s="59" t="str">
        <f>IF($A156&lt;=AQ$178,'MissFill 1'!AP159,"")</f>
        <v/>
      </c>
      <c r="AR156" s="59" t="str">
        <f>IF($A156&lt;=AR$178,'MissFill 1'!AQ159,"")</f>
        <v/>
      </c>
      <c r="AS156" s="59" t="str">
        <f>IF($A156&lt;=AS$178,'MissFill 1'!AR159,"")</f>
        <v/>
      </c>
      <c r="AT156" s="59" t="str">
        <f>IF($A156&lt;=AT$178,'MissFill 1'!AS159,"")</f>
        <v/>
      </c>
      <c r="AU156" s="59" t="str">
        <f>IF($A156&lt;=AU$178,'MissFill 1'!AT159,"")</f>
        <v/>
      </c>
      <c r="AV156" s="59" t="str">
        <f>IF($A156&lt;=AV$178,'MissFill 1'!AU159,"")</f>
        <v/>
      </c>
      <c r="AW156" s="59" t="str">
        <f>IF($A156&lt;=AW$178,'MissFill 1'!AV159,"")</f>
        <v/>
      </c>
      <c r="AX156" s="59" t="str">
        <f>IF($A156&lt;=AX$178,'MissFill 1'!AW159,"")</f>
        <v/>
      </c>
    </row>
    <row r="157" spans="1:50" x14ac:dyDescent="0.25">
      <c r="A157" s="41">
        <v>44502</v>
      </c>
      <c r="B157" s="52">
        <v>306</v>
      </c>
      <c r="C157" s="59" t="str">
        <f>IF($A157&lt;=C$178,'MissFill 1'!B160,"")</f>
        <v/>
      </c>
      <c r="D157" s="59" t="str">
        <f>IF($A157&lt;=D$178,'MissFill 1'!C160,"")</f>
        <v/>
      </c>
      <c r="E157" s="59" t="str">
        <f>IF($A157&lt;=E$178,'MissFill 1'!D160,"")</f>
        <v/>
      </c>
      <c r="F157" s="59" t="str">
        <f>IF($A157&lt;=F$178,'MissFill 1'!E160,"")</f>
        <v/>
      </c>
      <c r="G157" s="59" t="str">
        <f>IF($A157&lt;=G$178,'MissFill 1'!F160,"")</f>
        <v/>
      </c>
      <c r="H157" s="59" t="str">
        <f>IF($A157&lt;=H$178,'MissFill 1'!G160,"")</f>
        <v/>
      </c>
      <c r="I157" s="59" t="str">
        <f>IF($A157&lt;=I$178,'MissFill 1'!H160,"")</f>
        <v/>
      </c>
      <c r="J157" s="59" t="str">
        <f>IF($A157&lt;=J$178,'MissFill 1'!I160,"")</f>
        <v/>
      </c>
      <c r="K157" s="59" t="str">
        <f>IF($A157&lt;=K$178,'MissFill 1'!J160,"")</f>
        <v/>
      </c>
      <c r="L157" s="59" t="str">
        <f>IF($A157&lt;=L$178,'MissFill 1'!K160,"")</f>
        <v/>
      </c>
      <c r="M157" s="59" t="str">
        <f>IF($A157&lt;=M$178,'MissFill 1'!L160,"")</f>
        <v/>
      </c>
      <c r="N157" s="59" t="str">
        <f>IF($A157&lt;=N$178,'MissFill 1'!M160,"")</f>
        <v/>
      </c>
      <c r="O157" s="59" t="str">
        <f>IF($A157&lt;=O$178,'MissFill 1'!N160,"")</f>
        <v/>
      </c>
      <c r="P157" s="59" t="str">
        <f>IF($A157&lt;=P$178,'MissFill 1'!O160,"")</f>
        <v/>
      </c>
      <c r="Q157" s="59" t="str">
        <f>IF($A157&lt;=Q$178,'MissFill 1'!P160,"")</f>
        <v/>
      </c>
      <c r="R157" s="59" t="str">
        <f>IF($A157&lt;=R$178,'MissFill 1'!Q160,"")</f>
        <v/>
      </c>
      <c r="S157" s="59" t="str">
        <f>IF($A157&lt;=S$178,'MissFill 1'!R160,"")</f>
        <v/>
      </c>
      <c r="T157" s="59" t="str">
        <f>IF($A157&lt;=T$178,'MissFill 1'!S160,"")</f>
        <v/>
      </c>
      <c r="U157" s="59" t="str">
        <f>IF($A157&lt;=U$178,'MissFill 1'!T160,"")</f>
        <v/>
      </c>
      <c r="V157" s="59" t="str">
        <f>IF($A157&lt;=V$178,'MissFill 1'!U160,"")</f>
        <v/>
      </c>
      <c r="W157" s="59" t="str">
        <f>IF($A157&lt;=W$178,'MissFill 1'!V160,"")</f>
        <v/>
      </c>
      <c r="X157" s="59" t="str">
        <f>IF($A157&lt;=X$178,'MissFill 1'!W160,"")</f>
        <v/>
      </c>
      <c r="Y157" s="59" t="str">
        <f>IF($A157&lt;=Y$178,'MissFill 1'!X160,"")</f>
        <v/>
      </c>
      <c r="Z157" s="59" t="str">
        <f>IF($A157&lt;=Z$178,'MissFill 1'!Y160,"")</f>
        <v/>
      </c>
      <c r="AA157" s="59" t="str">
        <f>IF($A157&lt;=AA$178,'MissFill 1'!Z160,"")</f>
        <v/>
      </c>
      <c r="AB157" s="59" t="str">
        <f>IF($A157&lt;=AB$178,'MissFill 1'!AA160,"")</f>
        <v/>
      </c>
      <c r="AC157" s="59" t="str">
        <f>IF($A157&lt;=AC$178,'MissFill 1'!AB160,"")</f>
        <v/>
      </c>
      <c r="AD157" s="59" t="str">
        <f>IF($A157&lt;=AD$178,'MissFill 1'!AC160,"")</f>
        <v/>
      </c>
      <c r="AE157" s="59" t="str">
        <f>IF($A157&lt;=AE$178,'MissFill 1'!AD160,"")</f>
        <v/>
      </c>
      <c r="AF157" s="59" t="str">
        <f>IF($A157&lt;=AF$178,'MissFill 1'!AE160,"")</f>
        <v/>
      </c>
      <c r="AG157" s="59" t="str">
        <f>IF($A157&lt;=AG$178,'MissFill 1'!AF160,"")</f>
        <v/>
      </c>
      <c r="AH157" s="59" t="str">
        <f>IF($A157&lt;=AH$178,'MissFill 1'!AG160,"")</f>
        <v/>
      </c>
      <c r="AI157" s="59" t="str">
        <f>IF($A157&lt;=AI$178,'MissFill 1'!AH160,"")</f>
        <v/>
      </c>
      <c r="AJ157" s="59" t="str">
        <f>IF($A157&lt;=AJ$178,'MissFill 1'!AI160,"")</f>
        <v/>
      </c>
      <c r="AK157" s="59" t="str">
        <f>IF($A157&lt;=AK$178,'MissFill 1'!AJ160,"")</f>
        <v/>
      </c>
      <c r="AL157" s="59" t="str">
        <f>IF($A157&lt;=AL$178,'MissFill 1'!AK160,"")</f>
        <v/>
      </c>
      <c r="AM157" s="59" t="str">
        <f>IF($A157&lt;=AM$178,'MissFill 1'!AL160,"")</f>
        <v/>
      </c>
      <c r="AN157" s="59" t="str">
        <f>IF($A157&lt;=AN$178,'MissFill 1'!AM160,"")</f>
        <v/>
      </c>
      <c r="AO157" s="59" t="str">
        <f>IF($A157&lt;=AO$178,'MissFill 1'!AN160,"")</f>
        <v/>
      </c>
      <c r="AP157" s="59" t="str">
        <f>IF($A157&lt;=AP$178,'MissFill 1'!AO160,"")</f>
        <v/>
      </c>
      <c r="AQ157" s="59" t="str">
        <f>IF($A157&lt;=AQ$178,'MissFill 1'!AP160,"")</f>
        <v/>
      </c>
      <c r="AR157" s="59" t="str">
        <f>IF($A157&lt;=AR$178,'MissFill 1'!AQ160,"")</f>
        <v/>
      </c>
      <c r="AS157" s="59" t="str">
        <f>IF($A157&lt;=AS$178,'MissFill 1'!AR160,"")</f>
        <v/>
      </c>
      <c r="AT157" s="59" t="str">
        <f>IF($A157&lt;=AT$178,'MissFill 1'!AS160,"")</f>
        <v/>
      </c>
      <c r="AU157" s="59" t="str">
        <f>IF($A157&lt;=AU$178,'MissFill 1'!AT160,"")</f>
        <v/>
      </c>
      <c r="AV157" s="59" t="str">
        <f>IF($A157&lt;=AV$178,'MissFill 1'!AU160,"")</f>
        <v/>
      </c>
      <c r="AW157" s="59" t="str">
        <f>IF($A157&lt;=AW$178,'MissFill 1'!AV160,"")</f>
        <v/>
      </c>
      <c r="AX157" s="59" t="str">
        <f>IF($A157&lt;=AX$178,'MissFill 1'!AW160,"")</f>
        <v/>
      </c>
    </row>
    <row r="158" spans="1:50" x14ac:dyDescent="0.25">
      <c r="A158" s="41">
        <v>44503</v>
      </c>
      <c r="B158" s="52">
        <v>307</v>
      </c>
      <c r="C158" s="59" t="str">
        <f>IF($A158&lt;=C$178,'MissFill 1'!B161,"")</f>
        <v/>
      </c>
      <c r="D158" s="59" t="str">
        <f>IF($A158&lt;=D$178,'MissFill 1'!C161,"")</f>
        <v/>
      </c>
      <c r="E158" s="59" t="str">
        <f>IF($A158&lt;=E$178,'MissFill 1'!D161,"")</f>
        <v/>
      </c>
      <c r="F158" s="59" t="str">
        <f>IF($A158&lt;=F$178,'MissFill 1'!E161,"")</f>
        <v/>
      </c>
      <c r="G158" s="59" t="str">
        <f>IF($A158&lt;=G$178,'MissFill 1'!F161,"")</f>
        <v/>
      </c>
      <c r="H158" s="59" t="str">
        <f>IF($A158&lt;=H$178,'MissFill 1'!G161,"")</f>
        <v/>
      </c>
      <c r="I158" s="59" t="str">
        <f>IF($A158&lt;=I$178,'MissFill 1'!H161,"")</f>
        <v/>
      </c>
      <c r="J158" s="59" t="str">
        <f>IF($A158&lt;=J$178,'MissFill 1'!I161,"")</f>
        <v/>
      </c>
      <c r="K158" s="59" t="str">
        <f>IF($A158&lt;=K$178,'MissFill 1'!J161,"")</f>
        <v/>
      </c>
      <c r="L158" s="59" t="str">
        <f>IF($A158&lt;=L$178,'MissFill 1'!K161,"")</f>
        <v/>
      </c>
      <c r="M158" s="59" t="str">
        <f>IF($A158&lt;=M$178,'MissFill 1'!L161,"")</f>
        <v/>
      </c>
      <c r="N158" s="59" t="str">
        <f>IF($A158&lt;=N$178,'MissFill 1'!M161,"")</f>
        <v/>
      </c>
      <c r="O158" s="59" t="str">
        <f>IF($A158&lt;=O$178,'MissFill 1'!N161,"")</f>
        <v/>
      </c>
      <c r="P158" s="59" t="str">
        <f>IF($A158&lt;=P$178,'MissFill 1'!O161,"")</f>
        <v/>
      </c>
      <c r="Q158" s="59" t="str">
        <f>IF($A158&lt;=Q$178,'MissFill 1'!P161,"")</f>
        <v/>
      </c>
      <c r="R158" s="59" t="str">
        <f>IF($A158&lt;=R$178,'MissFill 1'!Q161,"")</f>
        <v/>
      </c>
      <c r="S158" s="59" t="str">
        <f>IF($A158&lt;=S$178,'MissFill 1'!R161,"")</f>
        <v/>
      </c>
      <c r="T158" s="59" t="str">
        <f>IF($A158&lt;=T$178,'MissFill 1'!S161,"")</f>
        <v/>
      </c>
      <c r="U158" s="59" t="str">
        <f>IF($A158&lt;=U$178,'MissFill 1'!T161,"")</f>
        <v/>
      </c>
      <c r="V158" s="59" t="str">
        <f>IF($A158&lt;=V$178,'MissFill 1'!U161,"")</f>
        <v/>
      </c>
      <c r="W158" s="59" t="str">
        <f>IF($A158&lt;=W$178,'MissFill 1'!V161,"")</f>
        <v/>
      </c>
      <c r="X158" s="59" t="str">
        <f>IF($A158&lt;=X$178,'MissFill 1'!W161,"")</f>
        <v/>
      </c>
      <c r="Y158" s="59" t="str">
        <f>IF($A158&lt;=Y$178,'MissFill 1'!X161,"")</f>
        <v/>
      </c>
      <c r="Z158" s="59" t="str">
        <f>IF($A158&lt;=Z$178,'MissFill 1'!Y161,"")</f>
        <v/>
      </c>
      <c r="AA158" s="59" t="str">
        <f>IF($A158&lt;=AA$178,'MissFill 1'!Z161,"")</f>
        <v/>
      </c>
      <c r="AB158" s="59" t="str">
        <f>IF($A158&lt;=AB$178,'MissFill 1'!AA161,"")</f>
        <v/>
      </c>
      <c r="AC158" s="59" t="str">
        <f>IF($A158&lt;=AC$178,'MissFill 1'!AB161,"")</f>
        <v/>
      </c>
      <c r="AD158" s="59" t="str">
        <f>IF($A158&lt;=AD$178,'MissFill 1'!AC161,"")</f>
        <v/>
      </c>
      <c r="AE158" s="59" t="str">
        <f>IF($A158&lt;=AE$178,'MissFill 1'!AD161,"")</f>
        <v/>
      </c>
      <c r="AF158" s="59" t="str">
        <f>IF($A158&lt;=AF$178,'MissFill 1'!AE161,"")</f>
        <v/>
      </c>
      <c r="AG158" s="59" t="str">
        <f>IF($A158&lt;=AG$178,'MissFill 1'!AF161,"")</f>
        <v/>
      </c>
      <c r="AH158" s="59" t="str">
        <f>IF($A158&lt;=AH$178,'MissFill 1'!AG161,"")</f>
        <v/>
      </c>
      <c r="AI158" s="59" t="str">
        <f>IF($A158&lt;=AI$178,'MissFill 1'!AH161,"")</f>
        <v/>
      </c>
      <c r="AJ158" s="59" t="str">
        <f>IF($A158&lt;=AJ$178,'MissFill 1'!AI161,"")</f>
        <v/>
      </c>
      <c r="AK158" s="59" t="str">
        <f>IF($A158&lt;=AK$178,'MissFill 1'!AJ161,"")</f>
        <v/>
      </c>
      <c r="AL158" s="59" t="str">
        <f>IF($A158&lt;=AL$178,'MissFill 1'!AK161,"")</f>
        <v/>
      </c>
      <c r="AM158" s="59" t="str">
        <f>IF($A158&lt;=AM$178,'MissFill 1'!AL161,"")</f>
        <v/>
      </c>
      <c r="AN158" s="59" t="str">
        <f>IF($A158&lt;=AN$178,'MissFill 1'!AM161,"")</f>
        <v/>
      </c>
      <c r="AO158" s="59" t="str">
        <f>IF($A158&lt;=AO$178,'MissFill 1'!AN161,"")</f>
        <v/>
      </c>
      <c r="AP158" s="59" t="str">
        <f>IF($A158&lt;=AP$178,'MissFill 1'!AO161,"")</f>
        <v/>
      </c>
      <c r="AQ158" s="59" t="str">
        <f>IF($A158&lt;=AQ$178,'MissFill 1'!AP161,"")</f>
        <v/>
      </c>
      <c r="AR158" s="59" t="str">
        <f>IF($A158&lt;=AR$178,'MissFill 1'!AQ161,"")</f>
        <v/>
      </c>
      <c r="AS158" s="59" t="str">
        <f>IF($A158&lt;=AS$178,'MissFill 1'!AR161,"")</f>
        <v/>
      </c>
      <c r="AT158" s="59" t="str">
        <f>IF($A158&lt;=AT$178,'MissFill 1'!AS161,"")</f>
        <v/>
      </c>
      <c r="AU158" s="59" t="str">
        <f>IF($A158&lt;=AU$178,'MissFill 1'!AT161,"")</f>
        <v/>
      </c>
      <c r="AV158" s="59" t="str">
        <f>IF($A158&lt;=AV$178,'MissFill 1'!AU161,"")</f>
        <v/>
      </c>
      <c r="AW158" s="59" t="str">
        <f>IF($A158&lt;=AW$178,'MissFill 1'!AV161,"")</f>
        <v/>
      </c>
      <c r="AX158" s="59" t="str">
        <f>IF($A158&lt;=AX$178,'MissFill 1'!AW161,"")</f>
        <v/>
      </c>
    </row>
    <row r="159" spans="1:50" x14ac:dyDescent="0.25">
      <c r="A159" s="41">
        <v>44504</v>
      </c>
      <c r="B159" s="52">
        <v>308</v>
      </c>
      <c r="C159" s="59" t="str">
        <f>IF($A159&lt;=C$178,'MissFill 1'!B162,"")</f>
        <v/>
      </c>
      <c r="D159" s="59" t="str">
        <f>IF($A159&lt;=D$178,'MissFill 1'!C162,"")</f>
        <v/>
      </c>
      <c r="E159" s="59" t="str">
        <f>IF($A159&lt;=E$178,'MissFill 1'!D162,"")</f>
        <v/>
      </c>
      <c r="F159" s="59" t="str">
        <f>IF($A159&lt;=F$178,'MissFill 1'!E162,"")</f>
        <v/>
      </c>
      <c r="G159" s="59" t="str">
        <f>IF($A159&lt;=G$178,'MissFill 1'!F162,"")</f>
        <v/>
      </c>
      <c r="H159" s="59" t="str">
        <f>IF($A159&lt;=H$178,'MissFill 1'!G162,"")</f>
        <v/>
      </c>
      <c r="I159" s="59" t="str">
        <f>IF($A159&lt;=I$178,'MissFill 1'!H162,"")</f>
        <v/>
      </c>
      <c r="J159" s="59" t="str">
        <f>IF($A159&lt;=J$178,'MissFill 1'!I162,"")</f>
        <v/>
      </c>
      <c r="K159" s="59" t="str">
        <f>IF($A159&lt;=K$178,'MissFill 1'!J162,"")</f>
        <v/>
      </c>
      <c r="L159" s="59" t="str">
        <f>IF($A159&lt;=L$178,'MissFill 1'!K162,"")</f>
        <v/>
      </c>
      <c r="M159" s="59" t="str">
        <f>IF($A159&lt;=M$178,'MissFill 1'!L162,"")</f>
        <v/>
      </c>
      <c r="N159" s="59" t="str">
        <f>IF($A159&lt;=N$178,'MissFill 1'!M162,"")</f>
        <v/>
      </c>
      <c r="O159" s="59" t="str">
        <f>IF($A159&lt;=O$178,'MissFill 1'!N162,"")</f>
        <v/>
      </c>
      <c r="P159" s="59" t="str">
        <f>IF($A159&lt;=P$178,'MissFill 1'!O162,"")</f>
        <v/>
      </c>
      <c r="Q159" s="59" t="str">
        <f>IF($A159&lt;=Q$178,'MissFill 1'!P162,"")</f>
        <v/>
      </c>
      <c r="R159" s="59" t="str">
        <f>IF($A159&lt;=R$178,'MissFill 1'!Q162,"")</f>
        <v/>
      </c>
      <c r="S159" s="59" t="str">
        <f>IF($A159&lt;=S$178,'MissFill 1'!R162,"")</f>
        <v/>
      </c>
      <c r="T159" s="59" t="str">
        <f>IF($A159&lt;=T$178,'MissFill 1'!S162,"")</f>
        <v/>
      </c>
      <c r="U159" s="59" t="str">
        <f>IF($A159&lt;=U$178,'MissFill 1'!T162,"")</f>
        <v/>
      </c>
      <c r="V159" s="59" t="str">
        <f>IF($A159&lt;=V$178,'MissFill 1'!U162,"")</f>
        <v/>
      </c>
      <c r="W159" s="59" t="str">
        <f>IF($A159&lt;=W$178,'MissFill 1'!V162,"")</f>
        <v/>
      </c>
      <c r="X159" s="59" t="str">
        <f>IF($A159&lt;=X$178,'MissFill 1'!W162,"")</f>
        <v/>
      </c>
      <c r="Y159" s="59" t="str">
        <f>IF($A159&lt;=Y$178,'MissFill 1'!X162,"")</f>
        <v/>
      </c>
      <c r="Z159" s="59" t="str">
        <f>IF($A159&lt;=Z$178,'MissFill 1'!Y162,"")</f>
        <v/>
      </c>
      <c r="AA159" s="59" t="str">
        <f>IF($A159&lt;=AA$178,'MissFill 1'!Z162,"")</f>
        <v/>
      </c>
      <c r="AB159" s="59" t="str">
        <f>IF($A159&lt;=AB$178,'MissFill 1'!AA162,"")</f>
        <v/>
      </c>
      <c r="AC159" s="59" t="str">
        <f>IF($A159&lt;=AC$178,'MissFill 1'!AB162,"")</f>
        <v/>
      </c>
      <c r="AD159" s="59" t="str">
        <f>IF($A159&lt;=AD$178,'MissFill 1'!AC162,"")</f>
        <v/>
      </c>
      <c r="AE159" s="59" t="str">
        <f>IF($A159&lt;=AE$178,'MissFill 1'!AD162,"")</f>
        <v/>
      </c>
      <c r="AF159" s="59" t="str">
        <f>IF($A159&lt;=AF$178,'MissFill 1'!AE162,"")</f>
        <v/>
      </c>
      <c r="AG159" s="59" t="str">
        <f>IF($A159&lt;=AG$178,'MissFill 1'!AF162,"")</f>
        <v/>
      </c>
      <c r="AH159" s="59" t="str">
        <f>IF($A159&lt;=AH$178,'MissFill 1'!AG162,"")</f>
        <v/>
      </c>
      <c r="AI159" s="59" t="str">
        <f>IF($A159&lt;=AI$178,'MissFill 1'!AH162,"")</f>
        <v/>
      </c>
      <c r="AJ159" s="59" t="str">
        <f>IF($A159&lt;=AJ$178,'MissFill 1'!AI162,"")</f>
        <v/>
      </c>
      <c r="AK159" s="59" t="str">
        <f>IF($A159&lt;=AK$178,'MissFill 1'!AJ162,"")</f>
        <v/>
      </c>
      <c r="AL159" s="59" t="str">
        <f>IF($A159&lt;=AL$178,'MissFill 1'!AK162,"")</f>
        <v/>
      </c>
      <c r="AM159" s="59" t="str">
        <f>IF($A159&lt;=AM$178,'MissFill 1'!AL162,"")</f>
        <v/>
      </c>
      <c r="AN159" s="59" t="str">
        <f>IF($A159&lt;=AN$178,'MissFill 1'!AM162,"")</f>
        <v/>
      </c>
      <c r="AO159" s="59" t="str">
        <f>IF($A159&lt;=AO$178,'MissFill 1'!AN162,"")</f>
        <v/>
      </c>
      <c r="AP159" s="59" t="str">
        <f>IF($A159&lt;=AP$178,'MissFill 1'!AO162,"")</f>
        <v/>
      </c>
      <c r="AQ159" s="59" t="str">
        <f>IF($A159&lt;=AQ$178,'MissFill 1'!AP162,"")</f>
        <v/>
      </c>
      <c r="AR159" s="59" t="str">
        <f>IF($A159&lt;=AR$178,'MissFill 1'!AQ162,"")</f>
        <v/>
      </c>
      <c r="AS159" s="59" t="str">
        <f>IF($A159&lt;=AS$178,'MissFill 1'!AR162,"")</f>
        <v/>
      </c>
      <c r="AT159" s="59" t="str">
        <f>IF($A159&lt;=AT$178,'MissFill 1'!AS162,"")</f>
        <v/>
      </c>
      <c r="AU159" s="59" t="str">
        <f>IF($A159&lt;=AU$178,'MissFill 1'!AT162,"")</f>
        <v/>
      </c>
      <c r="AV159" s="59" t="str">
        <f>IF($A159&lt;=AV$178,'MissFill 1'!AU162,"")</f>
        <v/>
      </c>
      <c r="AW159" s="59" t="str">
        <f>IF($A159&lt;=AW$178,'MissFill 1'!AV162,"")</f>
        <v/>
      </c>
      <c r="AX159" s="59" t="str">
        <f>IF($A159&lt;=AX$178,'MissFill 1'!AW162,"")</f>
        <v/>
      </c>
    </row>
    <row r="160" spans="1:50" x14ac:dyDescent="0.25">
      <c r="A160" s="41">
        <v>44505</v>
      </c>
      <c r="B160" s="52">
        <v>309</v>
      </c>
      <c r="C160" s="59" t="str">
        <f>IF($A160&lt;=C$178,'MissFill 1'!B163,"")</f>
        <v/>
      </c>
      <c r="D160" s="59" t="str">
        <f>IF($A160&lt;=D$178,'MissFill 1'!C163,"")</f>
        <v/>
      </c>
      <c r="E160" s="59" t="str">
        <f>IF($A160&lt;=E$178,'MissFill 1'!D163,"")</f>
        <v/>
      </c>
      <c r="F160" s="59" t="str">
        <f>IF($A160&lt;=F$178,'MissFill 1'!E163,"")</f>
        <v/>
      </c>
      <c r="G160" s="59" t="str">
        <f>IF($A160&lt;=G$178,'MissFill 1'!F163,"")</f>
        <v/>
      </c>
      <c r="H160" s="59" t="str">
        <f>IF($A160&lt;=H$178,'MissFill 1'!G163,"")</f>
        <v/>
      </c>
      <c r="I160" s="59" t="str">
        <f>IF($A160&lt;=I$178,'MissFill 1'!H163,"")</f>
        <v/>
      </c>
      <c r="J160" s="59" t="str">
        <f>IF($A160&lt;=J$178,'MissFill 1'!I163,"")</f>
        <v/>
      </c>
      <c r="K160" s="59" t="str">
        <f>IF($A160&lt;=K$178,'MissFill 1'!J163,"")</f>
        <v/>
      </c>
      <c r="L160" s="59" t="str">
        <f>IF($A160&lt;=L$178,'MissFill 1'!K163,"")</f>
        <v/>
      </c>
      <c r="M160" s="59" t="str">
        <f>IF($A160&lt;=M$178,'MissFill 1'!L163,"")</f>
        <v/>
      </c>
      <c r="N160" s="59" t="str">
        <f>IF($A160&lt;=N$178,'MissFill 1'!M163,"")</f>
        <v/>
      </c>
      <c r="O160" s="59" t="str">
        <f>IF($A160&lt;=O$178,'MissFill 1'!N163,"")</f>
        <v/>
      </c>
      <c r="P160" s="59" t="str">
        <f>IF($A160&lt;=P$178,'MissFill 1'!O163,"")</f>
        <v/>
      </c>
      <c r="Q160" s="59" t="str">
        <f>IF($A160&lt;=Q$178,'MissFill 1'!P163,"")</f>
        <v/>
      </c>
      <c r="R160" s="59" t="str">
        <f>IF($A160&lt;=R$178,'MissFill 1'!Q163,"")</f>
        <v/>
      </c>
      <c r="S160" s="59" t="str">
        <f>IF($A160&lt;=S$178,'MissFill 1'!R163,"")</f>
        <v/>
      </c>
      <c r="T160" s="59" t="str">
        <f>IF($A160&lt;=T$178,'MissFill 1'!S163,"")</f>
        <v/>
      </c>
      <c r="U160" s="59" t="str">
        <f>IF($A160&lt;=U$178,'MissFill 1'!T163,"")</f>
        <v/>
      </c>
      <c r="V160" s="59" t="str">
        <f>IF($A160&lt;=V$178,'MissFill 1'!U163,"")</f>
        <v/>
      </c>
      <c r="W160" s="59" t="str">
        <f>IF($A160&lt;=W$178,'MissFill 1'!V163,"")</f>
        <v/>
      </c>
      <c r="X160" s="59" t="str">
        <f>IF($A160&lt;=X$178,'MissFill 1'!W163,"")</f>
        <v/>
      </c>
      <c r="Y160" s="59" t="str">
        <f>IF($A160&lt;=Y$178,'MissFill 1'!X163,"")</f>
        <v/>
      </c>
      <c r="Z160" s="59" t="str">
        <f>IF($A160&lt;=Z$178,'MissFill 1'!Y163,"")</f>
        <v/>
      </c>
      <c r="AA160" s="59" t="str">
        <f>IF($A160&lt;=AA$178,'MissFill 1'!Z163,"")</f>
        <v/>
      </c>
      <c r="AB160" s="59" t="str">
        <f>IF($A160&lt;=AB$178,'MissFill 1'!AA163,"")</f>
        <v/>
      </c>
      <c r="AC160" s="59" t="str">
        <f>IF($A160&lt;=AC$178,'MissFill 1'!AB163,"")</f>
        <v/>
      </c>
      <c r="AD160" s="59" t="str">
        <f>IF($A160&lt;=AD$178,'MissFill 1'!AC163,"")</f>
        <v/>
      </c>
      <c r="AE160" s="59" t="str">
        <f>IF($A160&lt;=AE$178,'MissFill 1'!AD163,"")</f>
        <v/>
      </c>
      <c r="AF160" s="59" t="str">
        <f>IF($A160&lt;=AF$178,'MissFill 1'!AE163,"")</f>
        <v/>
      </c>
      <c r="AG160" s="59" t="str">
        <f>IF($A160&lt;=AG$178,'MissFill 1'!AF163,"")</f>
        <v/>
      </c>
      <c r="AH160" s="59" t="str">
        <f>IF($A160&lt;=AH$178,'MissFill 1'!AG163,"")</f>
        <v/>
      </c>
      <c r="AI160" s="59" t="str">
        <f>IF($A160&lt;=AI$178,'MissFill 1'!AH163,"")</f>
        <v/>
      </c>
      <c r="AJ160" s="59" t="str">
        <f>IF($A160&lt;=AJ$178,'MissFill 1'!AI163,"")</f>
        <v/>
      </c>
      <c r="AK160" s="59" t="str">
        <f>IF($A160&lt;=AK$178,'MissFill 1'!AJ163,"")</f>
        <v/>
      </c>
      <c r="AL160" s="59" t="str">
        <f>IF($A160&lt;=AL$178,'MissFill 1'!AK163,"")</f>
        <v/>
      </c>
      <c r="AM160" s="59" t="str">
        <f>IF($A160&lt;=AM$178,'MissFill 1'!AL163,"")</f>
        <v/>
      </c>
      <c r="AN160" s="59" t="str">
        <f>IF($A160&lt;=AN$178,'MissFill 1'!AM163,"")</f>
        <v/>
      </c>
      <c r="AO160" s="59" t="str">
        <f>IF($A160&lt;=AO$178,'MissFill 1'!AN163,"")</f>
        <v/>
      </c>
      <c r="AP160" s="59" t="str">
        <f>IF($A160&lt;=AP$178,'MissFill 1'!AO163,"")</f>
        <v/>
      </c>
      <c r="AQ160" s="59" t="str">
        <f>IF($A160&lt;=AQ$178,'MissFill 1'!AP163,"")</f>
        <v/>
      </c>
      <c r="AR160" s="59" t="str">
        <f>IF($A160&lt;=AR$178,'MissFill 1'!AQ163,"")</f>
        <v/>
      </c>
      <c r="AS160" s="59" t="str">
        <f>IF($A160&lt;=AS$178,'MissFill 1'!AR163,"")</f>
        <v/>
      </c>
      <c r="AT160" s="59" t="str">
        <f>IF($A160&lt;=AT$178,'MissFill 1'!AS163,"")</f>
        <v/>
      </c>
      <c r="AU160" s="59" t="str">
        <f>IF($A160&lt;=AU$178,'MissFill 1'!AT163,"")</f>
        <v/>
      </c>
      <c r="AV160" s="59" t="str">
        <f>IF($A160&lt;=AV$178,'MissFill 1'!AU163,"")</f>
        <v/>
      </c>
      <c r="AW160" s="59" t="str">
        <f>IF($A160&lt;=AW$178,'MissFill 1'!AV163,"")</f>
        <v/>
      </c>
      <c r="AX160" s="59" t="str">
        <f>IF($A160&lt;=AX$178,'MissFill 1'!AW163,"")</f>
        <v/>
      </c>
    </row>
    <row r="161" spans="1:50" x14ac:dyDescent="0.25">
      <c r="A161" s="41">
        <v>44506</v>
      </c>
      <c r="B161" s="52">
        <v>310</v>
      </c>
      <c r="C161" s="59" t="str">
        <f>IF($A161&lt;=C$178,'MissFill 1'!B164,"")</f>
        <v/>
      </c>
      <c r="D161" s="59" t="str">
        <f>IF($A161&lt;=D$178,'MissFill 1'!C164,"")</f>
        <v/>
      </c>
      <c r="E161" s="59" t="str">
        <f>IF($A161&lt;=E$178,'MissFill 1'!D164,"")</f>
        <v/>
      </c>
      <c r="F161" s="59" t="str">
        <f>IF($A161&lt;=F$178,'MissFill 1'!E164,"")</f>
        <v/>
      </c>
      <c r="G161" s="59" t="str">
        <f>IF($A161&lt;=G$178,'MissFill 1'!F164,"")</f>
        <v/>
      </c>
      <c r="H161" s="59" t="str">
        <f>IF($A161&lt;=H$178,'MissFill 1'!G164,"")</f>
        <v/>
      </c>
      <c r="I161" s="59" t="str">
        <f>IF($A161&lt;=I$178,'MissFill 1'!H164,"")</f>
        <v/>
      </c>
      <c r="J161" s="59" t="str">
        <f>IF($A161&lt;=J$178,'MissFill 1'!I164,"")</f>
        <v/>
      </c>
      <c r="K161" s="59" t="str">
        <f>IF($A161&lt;=K$178,'MissFill 1'!J164,"")</f>
        <v/>
      </c>
      <c r="L161" s="59" t="str">
        <f>IF($A161&lt;=L$178,'MissFill 1'!K164,"")</f>
        <v/>
      </c>
      <c r="M161" s="59" t="str">
        <f>IF($A161&lt;=M$178,'MissFill 1'!L164,"")</f>
        <v/>
      </c>
      <c r="N161" s="59" t="str">
        <f>IF($A161&lt;=N$178,'MissFill 1'!M164,"")</f>
        <v/>
      </c>
      <c r="O161" s="59" t="str">
        <f>IF($A161&lt;=O$178,'MissFill 1'!N164,"")</f>
        <v/>
      </c>
      <c r="P161" s="59" t="str">
        <f>IF($A161&lt;=P$178,'MissFill 1'!O164,"")</f>
        <v/>
      </c>
      <c r="Q161" s="59" t="str">
        <f>IF($A161&lt;=Q$178,'MissFill 1'!P164,"")</f>
        <v/>
      </c>
      <c r="R161" s="59" t="str">
        <f>IF($A161&lt;=R$178,'MissFill 1'!Q164,"")</f>
        <v/>
      </c>
      <c r="S161" s="59" t="str">
        <f>IF($A161&lt;=S$178,'MissFill 1'!R164,"")</f>
        <v/>
      </c>
      <c r="T161" s="59" t="str">
        <f>IF($A161&lt;=T$178,'MissFill 1'!S164,"")</f>
        <v/>
      </c>
      <c r="U161" s="59" t="str">
        <f>IF($A161&lt;=U$178,'MissFill 1'!T164,"")</f>
        <v/>
      </c>
      <c r="V161" s="59" t="str">
        <f>IF($A161&lt;=V$178,'MissFill 1'!U164,"")</f>
        <v/>
      </c>
      <c r="W161" s="59" t="str">
        <f>IF($A161&lt;=W$178,'MissFill 1'!V164,"")</f>
        <v/>
      </c>
      <c r="X161" s="59" t="str">
        <f>IF($A161&lt;=X$178,'MissFill 1'!W164,"")</f>
        <v/>
      </c>
      <c r="Y161" s="59" t="str">
        <f>IF($A161&lt;=Y$178,'MissFill 1'!X164,"")</f>
        <v/>
      </c>
      <c r="Z161" s="59" t="str">
        <f>IF($A161&lt;=Z$178,'MissFill 1'!Y164,"")</f>
        <v/>
      </c>
      <c r="AA161" s="59" t="str">
        <f>IF($A161&lt;=AA$178,'MissFill 1'!Z164,"")</f>
        <v/>
      </c>
      <c r="AB161" s="59" t="str">
        <f>IF($A161&lt;=AB$178,'MissFill 1'!AA164,"")</f>
        <v/>
      </c>
      <c r="AC161" s="59" t="str">
        <f>IF($A161&lt;=AC$178,'MissFill 1'!AB164,"")</f>
        <v/>
      </c>
      <c r="AD161" s="59" t="str">
        <f>IF($A161&lt;=AD$178,'MissFill 1'!AC164,"")</f>
        <v/>
      </c>
      <c r="AE161" s="59" t="str">
        <f>IF($A161&lt;=AE$178,'MissFill 1'!AD164,"")</f>
        <v/>
      </c>
      <c r="AF161" s="59" t="str">
        <f>IF($A161&lt;=AF$178,'MissFill 1'!AE164,"")</f>
        <v/>
      </c>
      <c r="AG161" s="59" t="str">
        <f>IF($A161&lt;=AG$178,'MissFill 1'!AF164,"")</f>
        <v/>
      </c>
      <c r="AH161" s="59" t="str">
        <f>IF($A161&lt;=AH$178,'MissFill 1'!AG164,"")</f>
        <v/>
      </c>
      <c r="AI161" s="59" t="str">
        <f>IF($A161&lt;=AI$178,'MissFill 1'!AH164,"")</f>
        <v/>
      </c>
      <c r="AJ161" s="59" t="str">
        <f>IF($A161&lt;=AJ$178,'MissFill 1'!AI164,"")</f>
        <v/>
      </c>
      <c r="AK161" s="59" t="str">
        <f>IF($A161&lt;=AK$178,'MissFill 1'!AJ164,"")</f>
        <v/>
      </c>
      <c r="AL161" s="59" t="str">
        <f>IF($A161&lt;=AL$178,'MissFill 1'!AK164,"")</f>
        <v/>
      </c>
      <c r="AM161" s="59" t="str">
        <f>IF($A161&lt;=AM$178,'MissFill 1'!AL164,"")</f>
        <v/>
      </c>
      <c r="AN161" s="59" t="str">
        <f>IF($A161&lt;=AN$178,'MissFill 1'!AM164,"")</f>
        <v/>
      </c>
      <c r="AO161" s="59" t="str">
        <f>IF($A161&lt;=AO$178,'MissFill 1'!AN164,"")</f>
        <v/>
      </c>
      <c r="AP161" s="59" t="str">
        <f>IF($A161&lt;=AP$178,'MissFill 1'!AO164,"")</f>
        <v/>
      </c>
      <c r="AQ161" s="59" t="str">
        <f>IF($A161&lt;=AQ$178,'MissFill 1'!AP164,"")</f>
        <v/>
      </c>
      <c r="AR161" s="59" t="str">
        <f>IF($A161&lt;=AR$178,'MissFill 1'!AQ164,"")</f>
        <v/>
      </c>
      <c r="AS161" s="59" t="str">
        <f>IF($A161&lt;=AS$178,'MissFill 1'!AR164,"")</f>
        <v/>
      </c>
      <c r="AT161" s="59" t="str">
        <f>IF($A161&lt;=AT$178,'MissFill 1'!AS164,"")</f>
        <v/>
      </c>
      <c r="AU161" s="59" t="str">
        <f>IF($A161&lt;=AU$178,'MissFill 1'!AT164,"")</f>
        <v/>
      </c>
      <c r="AV161" s="59" t="str">
        <f>IF($A161&lt;=AV$178,'MissFill 1'!AU164,"")</f>
        <v/>
      </c>
      <c r="AW161" s="59" t="str">
        <f>IF($A161&lt;=AW$178,'MissFill 1'!AV164,"")</f>
        <v/>
      </c>
      <c r="AX161" s="59" t="str">
        <f>IF($A161&lt;=AX$178,'MissFill 1'!AW164,"")</f>
        <v/>
      </c>
    </row>
    <row r="162" spans="1:50" x14ac:dyDescent="0.25">
      <c r="A162" s="41">
        <v>44507</v>
      </c>
      <c r="B162" s="52">
        <v>311</v>
      </c>
      <c r="C162" s="59" t="str">
        <f>IF($A162&lt;=C$178,'MissFill 1'!B165,"")</f>
        <v/>
      </c>
      <c r="D162" s="59" t="str">
        <f>IF($A162&lt;=D$178,'MissFill 1'!C165,"")</f>
        <v/>
      </c>
      <c r="E162" s="59" t="str">
        <f>IF($A162&lt;=E$178,'MissFill 1'!D165,"")</f>
        <v/>
      </c>
      <c r="F162" s="59" t="str">
        <f>IF($A162&lt;=F$178,'MissFill 1'!E165,"")</f>
        <v/>
      </c>
      <c r="G162" s="59" t="str">
        <f>IF($A162&lt;=G$178,'MissFill 1'!F165,"")</f>
        <v/>
      </c>
      <c r="H162" s="59" t="str">
        <f>IF($A162&lt;=H$178,'MissFill 1'!G165,"")</f>
        <v/>
      </c>
      <c r="I162" s="59" t="str">
        <f>IF($A162&lt;=I$178,'MissFill 1'!H165,"")</f>
        <v/>
      </c>
      <c r="J162" s="59" t="str">
        <f>IF($A162&lt;=J$178,'MissFill 1'!I165,"")</f>
        <v/>
      </c>
      <c r="K162" s="59" t="str">
        <f>IF($A162&lt;=K$178,'MissFill 1'!J165,"")</f>
        <v/>
      </c>
      <c r="L162" s="59" t="str">
        <f>IF($A162&lt;=L$178,'MissFill 1'!K165,"")</f>
        <v/>
      </c>
      <c r="M162" s="59" t="str">
        <f>IF($A162&lt;=M$178,'MissFill 1'!L165,"")</f>
        <v/>
      </c>
      <c r="N162" s="59" t="str">
        <f>IF($A162&lt;=N$178,'MissFill 1'!M165,"")</f>
        <v/>
      </c>
      <c r="O162" s="59" t="str">
        <f>IF($A162&lt;=O$178,'MissFill 1'!N165,"")</f>
        <v/>
      </c>
      <c r="P162" s="59" t="str">
        <f>IF($A162&lt;=P$178,'MissFill 1'!O165,"")</f>
        <v/>
      </c>
      <c r="Q162" s="59" t="str">
        <f>IF($A162&lt;=Q$178,'MissFill 1'!P165,"")</f>
        <v/>
      </c>
      <c r="R162" s="59" t="str">
        <f>IF($A162&lt;=R$178,'MissFill 1'!Q165,"")</f>
        <v/>
      </c>
      <c r="S162" s="59" t="str">
        <f>IF($A162&lt;=S$178,'MissFill 1'!R165,"")</f>
        <v/>
      </c>
      <c r="T162" s="59" t="str">
        <f>IF($A162&lt;=T$178,'MissFill 1'!S165,"")</f>
        <v/>
      </c>
      <c r="U162" s="59" t="str">
        <f>IF($A162&lt;=U$178,'MissFill 1'!T165,"")</f>
        <v/>
      </c>
      <c r="V162" s="59" t="str">
        <f>IF($A162&lt;=V$178,'MissFill 1'!U165,"")</f>
        <v/>
      </c>
      <c r="W162" s="59" t="str">
        <f>IF($A162&lt;=W$178,'MissFill 1'!V165,"")</f>
        <v/>
      </c>
      <c r="X162" s="59" t="str">
        <f>IF($A162&lt;=X$178,'MissFill 1'!W165,"")</f>
        <v/>
      </c>
      <c r="Y162" s="59" t="str">
        <f>IF($A162&lt;=Y$178,'MissFill 1'!X165,"")</f>
        <v/>
      </c>
      <c r="Z162" s="59" t="str">
        <f>IF($A162&lt;=Z$178,'MissFill 1'!Y165,"")</f>
        <v/>
      </c>
      <c r="AA162" s="59" t="str">
        <f>IF($A162&lt;=AA$178,'MissFill 1'!Z165,"")</f>
        <v/>
      </c>
      <c r="AB162" s="59" t="str">
        <f>IF($A162&lt;=AB$178,'MissFill 1'!AA165,"")</f>
        <v/>
      </c>
      <c r="AC162" s="59" t="str">
        <f>IF($A162&lt;=AC$178,'MissFill 1'!AB165,"")</f>
        <v/>
      </c>
      <c r="AD162" s="59" t="str">
        <f>IF($A162&lt;=AD$178,'MissFill 1'!AC165,"")</f>
        <v/>
      </c>
      <c r="AE162" s="59" t="str">
        <f>IF($A162&lt;=AE$178,'MissFill 1'!AD165,"")</f>
        <v/>
      </c>
      <c r="AF162" s="59" t="str">
        <f>IF($A162&lt;=AF$178,'MissFill 1'!AE165,"")</f>
        <v/>
      </c>
      <c r="AG162" s="59" t="str">
        <f>IF($A162&lt;=AG$178,'MissFill 1'!AF165,"")</f>
        <v/>
      </c>
      <c r="AH162" s="59" t="str">
        <f>IF($A162&lt;=AH$178,'MissFill 1'!AG165,"")</f>
        <v/>
      </c>
      <c r="AI162" s="59" t="str">
        <f>IF($A162&lt;=AI$178,'MissFill 1'!AH165,"")</f>
        <v/>
      </c>
      <c r="AJ162" s="59" t="str">
        <f>IF($A162&lt;=AJ$178,'MissFill 1'!AI165,"")</f>
        <v/>
      </c>
      <c r="AK162" s="59" t="str">
        <f>IF($A162&lt;=AK$178,'MissFill 1'!AJ165,"")</f>
        <v/>
      </c>
      <c r="AL162" s="59" t="str">
        <f>IF($A162&lt;=AL$178,'MissFill 1'!AK165,"")</f>
        <v/>
      </c>
      <c r="AM162" s="59" t="str">
        <f>IF($A162&lt;=AM$178,'MissFill 1'!AL165,"")</f>
        <v/>
      </c>
      <c r="AN162" s="59" t="str">
        <f>IF($A162&lt;=AN$178,'MissFill 1'!AM165,"")</f>
        <v/>
      </c>
      <c r="AO162" s="59" t="str">
        <f>IF($A162&lt;=AO$178,'MissFill 1'!AN165,"")</f>
        <v/>
      </c>
      <c r="AP162" s="59" t="str">
        <f>IF($A162&lt;=AP$178,'MissFill 1'!AO165,"")</f>
        <v/>
      </c>
      <c r="AQ162" s="59" t="str">
        <f>IF($A162&lt;=AQ$178,'MissFill 1'!AP165,"")</f>
        <v/>
      </c>
      <c r="AR162" s="59" t="str">
        <f>IF($A162&lt;=AR$178,'MissFill 1'!AQ165,"")</f>
        <v/>
      </c>
      <c r="AS162" s="59" t="str">
        <f>IF($A162&lt;=AS$178,'MissFill 1'!AR165,"")</f>
        <v/>
      </c>
      <c r="AT162" s="59" t="str">
        <f>IF($A162&lt;=AT$178,'MissFill 1'!AS165,"")</f>
        <v/>
      </c>
      <c r="AU162" s="59" t="str">
        <f>IF($A162&lt;=AU$178,'MissFill 1'!AT165,"")</f>
        <v/>
      </c>
      <c r="AV162" s="59" t="str">
        <f>IF($A162&lt;=AV$178,'MissFill 1'!AU165,"")</f>
        <v/>
      </c>
      <c r="AW162" s="59" t="str">
        <f>IF($A162&lt;=AW$178,'MissFill 1'!AV165,"")</f>
        <v/>
      </c>
      <c r="AX162" s="59" t="str">
        <f>IF($A162&lt;=AX$178,'MissFill 1'!AW165,"")</f>
        <v/>
      </c>
    </row>
    <row r="163" spans="1:50" x14ac:dyDescent="0.25">
      <c r="A163" s="41">
        <v>44508</v>
      </c>
      <c r="B163" s="52">
        <v>312</v>
      </c>
      <c r="C163" s="59" t="str">
        <f>IF($A163&lt;=C$178,'MissFill 1'!B166,"")</f>
        <v/>
      </c>
      <c r="D163" s="59" t="str">
        <f>IF($A163&lt;=D$178,'MissFill 1'!C166,"")</f>
        <v/>
      </c>
      <c r="E163" s="59" t="str">
        <f>IF($A163&lt;=E$178,'MissFill 1'!D166,"")</f>
        <v/>
      </c>
      <c r="F163" s="59" t="str">
        <f>IF($A163&lt;=F$178,'MissFill 1'!E166,"")</f>
        <v/>
      </c>
      <c r="G163" s="59" t="str">
        <f>IF($A163&lt;=G$178,'MissFill 1'!F166,"")</f>
        <v/>
      </c>
      <c r="H163" s="59" t="str">
        <f>IF($A163&lt;=H$178,'MissFill 1'!G166,"")</f>
        <v/>
      </c>
      <c r="I163" s="59" t="str">
        <f>IF($A163&lt;=I$178,'MissFill 1'!H166,"")</f>
        <v/>
      </c>
      <c r="J163" s="59" t="str">
        <f>IF($A163&lt;=J$178,'MissFill 1'!I166,"")</f>
        <v/>
      </c>
      <c r="K163" s="59" t="str">
        <f>IF($A163&lt;=K$178,'MissFill 1'!J166,"")</f>
        <v/>
      </c>
      <c r="L163" s="59" t="str">
        <f>IF($A163&lt;=L$178,'MissFill 1'!K166,"")</f>
        <v/>
      </c>
      <c r="M163" s="59" t="str">
        <f>IF($A163&lt;=M$178,'MissFill 1'!L166,"")</f>
        <v/>
      </c>
      <c r="N163" s="59" t="str">
        <f>IF($A163&lt;=N$178,'MissFill 1'!M166,"")</f>
        <v/>
      </c>
      <c r="O163" s="59" t="str">
        <f>IF($A163&lt;=O$178,'MissFill 1'!N166,"")</f>
        <v/>
      </c>
      <c r="P163" s="59" t="str">
        <f>IF($A163&lt;=P$178,'MissFill 1'!O166,"")</f>
        <v/>
      </c>
      <c r="Q163" s="59" t="str">
        <f>IF($A163&lt;=Q$178,'MissFill 1'!P166,"")</f>
        <v/>
      </c>
      <c r="R163" s="59" t="str">
        <f>IF($A163&lt;=R$178,'MissFill 1'!Q166,"")</f>
        <v/>
      </c>
      <c r="S163" s="59" t="str">
        <f>IF($A163&lt;=S$178,'MissFill 1'!R166,"")</f>
        <v/>
      </c>
      <c r="T163" s="59" t="str">
        <f>IF($A163&lt;=T$178,'MissFill 1'!S166,"")</f>
        <v/>
      </c>
      <c r="U163" s="59" t="str">
        <f>IF($A163&lt;=U$178,'MissFill 1'!T166,"")</f>
        <v/>
      </c>
      <c r="V163" s="59" t="str">
        <f>IF($A163&lt;=V$178,'MissFill 1'!U166,"")</f>
        <v/>
      </c>
      <c r="W163" s="59" t="str">
        <f>IF($A163&lt;=W$178,'MissFill 1'!V166,"")</f>
        <v/>
      </c>
      <c r="X163" s="59" t="str">
        <f>IF($A163&lt;=X$178,'MissFill 1'!W166,"")</f>
        <v/>
      </c>
      <c r="Y163" s="59" t="str">
        <f>IF($A163&lt;=Y$178,'MissFill 1'!X166,"")</f>
        <v/>
      </c>
      <c r="Z163" s="59" t="str">
        <f>IF($A163&lt;=Z$178,'MissFill 1'!Y166,"")</f>
        <v/>
      </c>
      <c r="AA163" s="59" t="str">
        <f>IF($A163&lt;=AA$178,'MissFill 1'!Z166,"")</f>
        <v/>
      </c>
      <c r="AB163" s="59" t="str">
        <f>IF($A163&lt;=AB$178,'MissFill 1'!AA166,"")</f>
        <v/>
      </c>
      <c r="AC163" s="59" t="str">
        <f>IF($A163&lt;=AC$178,'MissFill 1'!AB166,"")</f>
        <v/>
      </c>
      <c r="AD163" s="59" t="str">
        <f>IF($A163&lt;=AD$178,'MissFill 1'!AC166,"")</f>
        <v/>
      </c>
      <c r="AE163" s="59" t="str">
        <f>IF($A163&lt;=AE$178,'MissFill 1'!AD166,"")</f>
        <v/>
      </c>
      <c r="AF163" s="59" t="str">
        <f>IF($A163&lt;=AF$178,'MissFill 1'!AE166,"")</f>
        <v/>
      </c>
      <c r="AG163" s="59" t="str">
        <f>IF($A163&lt;=AG$178,'MissFill 1'!AF166,"")</f>
        <v/>
      </c>
      <c r="AH163" s="59" t="str">
        <f>IF($A163&lt;=AH$178,'MissFill 1'!AG166,"")</f>
        <v/>
      </c>
      <c r="AI163" s="59" t="str">
        <f>IF($A163&lt;=AI$178,'MissFill 1'!AH166,"")</f>
        <v/>
      </c>
      <c r="AJ163" s="59" t="str">
        <f>IF($A163&lt;=AJ$178,'MissFill 1'!AI166,"")</f>
        <v/>
      </c>
      <c r="AK163" s="59" t="str">
        <f>IF($A163&lt;=AK$178,'MissFill 1'!AJ166,"")</f>
        <v/>
      </c>
      <c r="AL163" s="59" t="str">
        <f>IF($A163&lt;=AL$178,'MissFill 1'!AK166,"")</f>
        <v/>
      </c>
      <c r="AM163" s="59" t="str">
        <f>IF($A163&lt;=AM$178,'MissFill 1'!AL166,"")</f>
        <v/>
      </c>
      <c r="AN163" s="59" t="str">
        <f>IF($A163&lt;=AN$178,'MissFill 1'!AM166,"")</f>
        <v/>
      </c>
      <c r="AO163" s="59" t="str">
        <f>IF($A163&lt;=AO$178,'MissFill 1'!AN166,"")</f>
        <v/>
      </c>
      <c r="AP163" s="59" t="str">
        <f>IF($A163&lt;=AP$178,'MissFill 1'!AO166,"")</f>
        <v/>
      </c>
      <c r="AQ163" s="59" t="str">
        <f>IF($A163&lt;=AQ$178,'MissFill 1'!AP166,"")</f>
        <v/>
      </c>
      <c r="AR163" s="59" t="str">
        <f>IF($A163&lt;=AR$178,'MissFill 1'!AQ166,"")</f>
        <v/>
      </c>
      <c r="AS163" s="59" t="str">
        <f>IF($A163&lt;=AS$178,'MissFill 1'!AR166,"")</f>
        <v/>
      </c>
      <c r="AT163" s="59" t="str">
        <f>IF($A163&lt;=AT$178,'MissFill 1'!AS166,"")</f>
        <v/>
      </c>
      <c r="AU163" s="59" t="str">
        <f>IF($A163&lt;=AU$178,'MissFill 1'!AT166,"")</f>
        <v/>
      </c>
      <c r="AV163" s="59" t="str">
        <f>IF($A163&lt;=AV$178,'MissFill 1'!AU166,"")</f>
        <v/>
      </c>
      <c r="AW163" s="59" t="str">
        <f>IF($A163&lt;=AW$178,'MissFill 1'!AV166,"")</f>
        <v/>
      </c>
      <c r="AX163" s="59" t="str">
        <f>IF($A163&lt;=AX$178,'MissFill 1'!AW166,"")</f>
        <v/>
      </c>
    </row>
    <row r="164" spans="1:50" x14ac:dyDescent="0.25">
      <c r="A164" s="41">
        <v>44509</v>
      </c>
      <c r="B164" s="52">
        <v>313</v>
      </c>
      <c r="C164" s="59" t="str">
        <f>IF($A164&lt;=C$178,'MissFill 1'!B167,"")</f>
        <v/>
      </c>
      <c r="D164" s="59" t="str">
        <f>IF($A164&lt;=D$178,'MissFill 1'!C167,"")</f>
        <v/>
      </c>
      <c r="E164" s="59" t="str">
        <f>IF($A164&lt;=E$178,'MissFill 1'!D167,"")</f>
        <v/>
      </c>
      <c r="F164" s="59" t="str">
        <f>IF($A164&lt;=F$178,'MissFill 1'!E167,"")</f>
        <v/>
      </c>
      <c r="G164" s="59" t="str">
        <f>IF($A164&lt;=G$178,'MissFill 1'!F167,"")</f>
        <v/>
      </c>
      <c r="H164" s="59" t="str">
        <f>IF($A164&lt;=H$178,'MissFill 1'!G167,"")</f>
        <v/>
      </c>
      <c r="I164" s="59" t="str">
        <f>IF($A164&lt;=I$178,'MissFill 1'!H167,"")</f>
        <v/>
      </c>
      <c r="J164" s="59" t="str">
        <f>IF($A164&lt;=J$178,'MissFill 1'!I167,"")</f>
        <v/>
      </c>
      <c r="K164" s="59" t="str">
        <f>IF($A164&lt;=K$178,'MissFill 1'!J167,"")</f>
        <v/>
      </c>
      <c r="L164" s="59" t="str">
        <f>IF($A164&lt;=L$178,'MissFill 1'!K167,"")</f>
        <v/>
      </c>
      <c r="M164" s="59" t="str">
        <f>IF($A164&lt;=M$178,'MissFill 1'!L167,"")</f>
        <v/>
      </c>
      <c r="N164" s="59" t="str">
        <f>IF($A164&lt;=N$178,'MissFill 1'!M167,"")</f>
        <v/>
      </c>
      <c r="O164" s="59" t="str">
        <f>IF($A164&lt;=O$178,'MissFill 1'!N167,"")</f>
        <v/>
      </c>
      <c r="P164" s="59" t="str">
        <f>IF($A164&lt;=P$178,'MissFill 1'!O167,"")</f>
        <v/>
      </c>
      <c r="Q164" s="59" t="str">
        <f>IF($A164&lt;=Q$178,'MissFill 1'!P167,"")</f>
        <v/>
      </c>
      <c r="R164" s="59" t="str">
        <f>IF($A164&lt;=R$178,'MissFill 1'!Q167,"")</f>
        <v/>
      </c>
      <c r="S164" s="59" t="str">
        <f>IF($A164&lt;=S$178,'MissFill 1'!R167,"")</f>
        <v/>
      </c>
      <c r="T164" s="59" t="str">
        <f>IF($A164&lt;=T$178,'MissFill 1'!S167,"")</f>
        <v/>
      </c>
      <c r="U164" s="59" t="str">
        <f>IF($A164&lt;=U$178,'MissFill 1'!T167,"")</f>
        <v/>
      </c>
      <c r="V164" s="59" t="str">
        <f>IF($A164&lt;=V$178,'MissFill 1'!U167,"")</f>
        <v/>
      </c>
      <c r="W164" s="59" t="str">
        <f>IF($A164&lt;=W$178,'MissFill 1'!V167,"")</f>
        <v/>
      </c>
      <c r="X164" s="59" t="str">
        <f>IF($A164&lt;=X$178,'MissFill 1'!W167,"")</f>
        <v/>
      </c>
      <c r="Y164" s="59" t="str">
        <f>IF($A164&lt;=Y$178,'MissFill 1'!X167,"")</f>
        <v/>
      </c>
      <c r="Z164" s="59" t="str">
        <f>IF($A164&lt;=Z$178,'MissFill 1'!Y167,"")</f>
        <v/>
      </c>
      <c r="AA164" s="59" t="str">
        <f>IF($A164&lt;=AA$178,'MissFill 1'!Z167,"")</f>
        <v/>
      </c>
      <c r="AB164" s="59" t="str">
        <f>IF($A164&lt;=AB$178,'MissFill 1'!AA167,"")</f>
        <v/>
      </c>
      <c r="AC164" s="59" t="str">
        <f>IF($A164&lt;=AC$178,'MissFill 1'!AB167,"")</f>
        <v/>
      </c>
      <c r="AD164" s="59" t="str">
        <f>IF($A164&lt;=AD$178,'MissFill 1'!AC167,"")</f>
        <v/>
      </c>
      <c r="AE164" s="59" t="str">
        <f>IF($A164&lt;=AE$178,'MissFill 1'!AD167,"")</f>
        <v/>
      </c>
      <c r="AF164" s="59" t="str">
        <f>IF($A164&lt;=AF$178,'MissFill 1'!AE167,"")</f>
        <v/>
      </c>
      <c r="AG164" s="59" t="str">
        <f>IF($A164&lt;=AG$178,'MissFill 1'!AF167,"")</f>
        <v/>
      </c>
      <c r="AH164" s="59" t="str">
        <f>IF($A164&lt;=AH$178,'MissFill 1'!AG167,"")</f>
        <v/>
      </c>
      <c r="AI164" s="59" t="str">
        <f>IF($A164&lt;=AI$178,'MissFill 1'!AH167,"")</f>
        <v/>
      </c>
      <c r="AJ164" s="59" t="str">
        <f>IF($A164&lt;=AJ$178,'MissFill 1'!AI167,"")</f>
        <v/>
      </c>
      <c r="AK164" s="59" t="str">
        <f>IF($A164&lt;=AK$178,'MissFill 1'!AJ167,"")</f>
        <v/>
      </c>
      <c r="AL164" s="59" t="str">
        <f>IF($A164&lt;=AL$178,'MissFill 1'!AK167,"")</f>
        <v/>
      </c>
      <c r="AM164" s="59" t="str">
        <f>IF($A164&lt;=AM$178,'MissFill 1'!AL167,"")</f>
        <v/>
      </c>
      <c r="AN164" s="59" t="str">
        <f>IF($A164&lt;=AN$178,'MissFill 1'!AM167,"")</f>
        <v/>
      </c>
      <c r="AO164" s="59" t="str">
        <f>IF($A164&lt;=AO$178,'MissFill 1'!AN167,"")</f>
        <v/>
      </c>
      <c r="AP164" s="59" t="str">
        <f>IF($A164&lt;=AP$178,'MissFill 1'!AO167,"")</f>
        <v/>
      </c>
      <c r="AQ164" s="59" t="str">
        <f>IF($A164&lt;=AQ$178,'MissFill 1'!AP167,"")</f>
        <v/>
      </c>
      <c r="AR164" s="59" t="str">
        <f>IF($A164&lt;=AR$178,'MissFill 1'!AQ167,"")</f>
        <v/>
      </c>
      <c r="AS164" s="59" t="str">
        <f>IF($A164&lt;=AS$178,'MissFill 1'!AR167,"")</f>
        <v/>
      </c>
      <c r="AT164" s="59" t="str">
        <f>IF($A164&lt;=AT$178,'MissFill 1'!AS167,"")</f>
        <v/>
      </c>
      <c r="AU164" s="59" t="str">
        <f>IF($A164&lt;=AU$178,'MissFill 1'!AT167,"")</f>
        <v/>
      </c>
      <c r="AV164" s="59" t="str">
        <f>IF($A164&lt;=AV$178,'MissFill 1'!AU167,"")</f>
        <v/>
      </c>
      <c r="AW164" s="59" t="str">
        <f>IF($A164&lt;=AW$178,'MissFill 1'!AV167,"")</f>
        <v/>
      </c>
      <c r="AX164" s="59" t="str">
        <f>IF($A164&lt;=AX$178,'MissFill 1'!AW167,"")</f>
        <v/>
      </c>
    </row>
    <row r="165" spans="1:50" x14ac:dyDescent="0.25">
      <c r="A165" s="41">
        <v>44510</v>
      </c>
      <c r="B165" s="52">
        <v>314</v>
      </c>
      <c r="C165" s="59" t="str">
        <f>IF($A165&lt;=C$178,'MissFill 1'!B168,"")</f>
        <v/>
      </c>
      <c r="D165" s="59" t="str">
        <f>IF($A165&lt;=D$178,'MissFill 1'!C168,"")</f>
        <v/>
      </c>
      <c r="E165" s="59" t="str">
        <f>IF($A165&lt;=E$178,'MissFill 1'!D168,"")</f>
        <v/>
      </c>
      <c r="F165" s="59" t="str">
        <f>IF($A165&lt;=F$178,'MissFill 1'!E168,"")</f>
        <v/>
      </c>
      <c r="G165" s="59" t="str">
        <f>IF($A165&lt;=G$178,'MissFill 1'!F168,"")</f>
        <v/>
      </c>
      <c r="H165" s="59" t="str">
        <f>IF($A165&lt;=H$178,'MissFill 1'!G168,"")</f>
        <v/>
      </c>
      <c r="I165" s="59" t="str">
        <f>IF($A165&lt;=I$178,'MissFill 1'!H168,"")</f>
        <v/>
      </c>
      <c r="J165" s="59" t="str">
        <f>IF($A165&lt;=J$178,'MissFill 1'!I168,"")</f>
        <v/>
      </c>
      <c r="K165" s="59" t="str">
        <f>IF($A165&lt;=K$178,'MissFill 1'!J168,"")</f>
        <v/>
      </c>
      <c r="L165" s="59" t="str">
        <f>IF($A165&lt;=L$178,'MissFill 1'!K168,"")</f>
        <v/>
      </c>
      <c r="M165" s="59" t="str">
        <f>IF($A165&lt;=M$178,'MissFill 1'!L168,"")</f>
        <v/>
      </c>
      <c r="N165" s="59" t="str">
        <f>IF($A165&lt;=N$178,'MissFill 1'!M168,"")</f>
        <v/>
      </c>
      <c r="O165" s="59" t="str">
        <f>IF($A165&lt;=O$178,'MissFill 1'!N168,"")</f>
        <v/>
      </c>
      <c r="P165" s="59" t="str">
        <f>IF($A165&lt;=P$178,'MissFill 1'!O168,"")</f>
        <v/>
      </c>
      <c r="Q165" s="59" t="str">
        <f>IF($A165&lt;=Q$178,'MissFill 1'!P168,"")</f>
        <v/>
      </c>
      <c r="R165" s="59" t="str">
        <f>IF($A165&lt;=R$178,'MissFill 1'!Q168,"")</f>
        <v/>
      </c>
      <c r="S165" s="59" t="str">
        <f>IF($A165&lt;=S$178,'MissFill 1'!R168,"")</f>
        <v/>
      </c>
      <c r="T165" s="59" t="str">
        <f>IF($A165&lt;=T$178,'MissFill 1'!S168,"")</f>
        <v/>
      </c>
      <c r="U165" s="59" t="str">
        <f>IF($A165&lt;=U$178,'MissFill 1'!T168,"")</f>
        <v/>
      </c>
      <c r="V165" s="59" t="str">
        <f>IF($A165&lt;=V$178,'MissFill 1'!U168,"")</f>
        <v/>
      </c>
      <c r="W165" s="59" t="str">
        <f>IF($A165&lt;=W$178,'MissFill 1'!V168,"")</f>
        <v/>
      </c>
      <c r="X165" s="59" t="str">
        <f>IF($A165&lt;=X$178,'MissFill 1'!W168,"")</f>
        <v/>
      </c>
      <c r="Y165" s="59" t="str">
        <f>IF($A165&lt;=Y$178,'MissFill 1'!X168,"")</f>
        <v/>
      </c>
      <c r="Z165" s="59" t="str">
        <f>IF($A165&lt;=Z$178,'MissFill 1'!Y168,"")</f>
        <v/>
      </c>
      <c r="AA165" s="59" t="str">
        <f>IF($A165&lt;=AA$178,'MissFill 1'!Z168,"")</f>
        <v/>
      </c>
      <c r="AB165" s="59" t="str">
        <f>IF($A165&lt;=AB$178,'MissFill 1'!AA168,"")</f>
        <v/>
      </c>
      <c r="AC165" s="59" t="str">
        <f>IF($A165&lt;=AC$178,'MissFill 1'!AB168,"")</f>
        <v/>
      </c>
      <c r="AD165" s="59" t="str">
        <f>IF($A165&lt;=AD$178,'MissFill 1'!AC168,"")</f>
        <v/>
      </c>
      <c r="AE165" s="59" t="str">
        <f>IF($A165&lt;=AE$178,'MissFill 1'!AD168,"")</f>
        <v/>
      </c>
      <c r="AF165" s="59" t="str">
        <f>IF($A165&lt;=AF$178,'MissFill 1'!AE168,"")</f>
        <v/>
      </c>
      <c r="AG165" s="59" t="str">
        <f>IF($A165&lt;=AG$178,'MissFill 1'!AF168,"")</f>
        <v/>
      </c>
      <c r="AH165" s="59" t="str">
        <f>IF($A165&lt;=AH$178,'MissFill 1'!AG168,"")</f>
        <v/>
      </c>
      <c r="AI165" s="59" t="str">
        <f>IF($A165&lt;=AI$178,'MissFill 1'!AH168,"")</f>
        <v/>
      </c>
      <c r="AJ165" s="59" t="str">
        <f>IF($A165&lt;=AJ$178,'MissFill 1'!AI168,"")</f>
        <v/>
      </c>
      <c r="AK165" s="59" t="str">
        <f>IF($A165&lt;=AK$178,'MissFill 1'!AJ168,"")</f>
        <v/>
      </c>
      <c r="AL165" s="59" t="str">
        <f>IF($A165&lt;=AL$178,'MissFill 1'!AK168,"")</f>
        <v/>
      </c>
      <c r="AM165" s="59" t="str">
        <f>IF($A165&lt;=AM$178,'MissFill 1'!AL168,"")</f>
        <v/>
      </c>
      <c r="AN165" s="59" t="str">
        <f>IF($A165&lt;=AN$178,'MissFill 1'!AM168,"")</f>
        <v/>
      </c>
      <c r="AO165" s="59" t="str">
        <f>IF($A165&lt;=AO$178,'MissFill 1'!AN168,"")</f>
        <v/>
      </c>
      <c r="AP165" s="59" t="str">
        <f>IF($A165&lt;=AP$178,'MissFill 1'!AO168,"")</f>
        <v/>
      </c>
      <c r="AQ165" s="59" t="str">
        <f>IF($A165&lt;=AQ$178,'MissFill 1'!AP168,"")</f>
        <v/>
      </c>
      <c r="AR165" s="59" t="str">
        <f>IF($A165&lt;=AR$178,'MissFill 1'!AQ168,"")</f>
        <v/>
      </c>
      <c r="AS165" s="59" t="str">
        <f>IF($A165&lt;=AS$178,'MissFill 1'!AR168,"")</f>
        <v/>
      </c>
      <c r="AT165" s="59" t="str">
        <f>IF($A165&lt;=AT$178,'MissFill 1'!AS168,"")</f>
        <v/>
      </c>
      <c r="AU165" s="59" t="str">
        <f>IF($A165&lt;=AU$178,'MissFill 1'!AT168,"")</f>
        <v/>
      </c>
      <c r="AV165" s="59" t="str">
        <f>IF($A165&lt;=AV$178,'MissFill 1'!AU168,"")</f>
        <v/>
      </c>
      <c r="AW165" s="59" t="str">
        <f>IF($A165&lt;=AW$178,'MissFill 1'!AV168,"")</f>
        <v/>
      </c>
      <c r="AX165" s="59" t="str">
        <f>IF($A165&lt;=AX$178,'MissFill 1'!AW168,"")</f>
        <v/>
      </c>
    </row>
    <row r="166" spans="1:50" x14ac:dyDescent="0.25">
      <c r="A166" s="41">
        <v>44511</v>
      </c>
      <c r="B166" s="52">
        <v>315</v>
      </c>
      <c r="C166" s="59" t="str">
        <f>IF($A166&lt;=C$178,'MissFill 1'!B169,"")</f>
        <v/>
      </c>
      <c r="D166" s="59" t="str">
        <f>IF($A166&lt;=D$178,'MissFill 1'!C169,"")</f>
        <v/>
      </c>
      <c r="E166" s="59" t="str">
        <f>IF($A166&lt;=E$178,'MissFill 1'!D169,"")</f>
        <v/>
      </c>
      <c r="F166" s="59" t="str">
        <f>IF($A166&lt;=F$178,'MissFill 1'!E169,"")</f>
        <v/>
      </c>
      <c r="G166" s="59" t="str">
        <f>IF($A166&lt;=G$178,'MissFill 1'!F169,"")</f>
        <v/>
      </c>
      <c r="H166" s="59" t="str">
        <f>IF($A166&lt;=H$178,'MissFill 1'!G169,"")</f>
        <v/>
      </c>
      <c r="I166" s="59" t="str">
        <f>IF($A166&lt;=I$178,'MissFill 1'!H169,"")</f>
        <v/>
      </c>
      <c r="J166" s="59" t="str">
        <f>IF($A166&lt;=J$178,'MissFill 1'!I169,"")</f>
        <v/>
      </c>
      <c r="K166" s="59" t="str">
        <f>IF($A166&lt;=K$178,'MissFill 1'!J169,"")</f>
        <v/>
      </c>
      <c r="L166" s="59" t="str">
        <f>IF($A166&lt;=L$178,'MissFill 1'!K169,"")</f>
        <v/>
      </c>
      <c r="M166" s="59" t="str">
        <f>IF($A166&lt;=M$178,'MissFill 1'!L169,"")</f>
        <v/>
      </c>
      <c r="N166" s="59" t="str">
        <f>IF($A166&lt;=N$178,'MissFill 1'!M169,"")</f>
        <v/>
      </c>
      <c r="O166" s="59" t="str">
        <f>IF($A166&lt;=O$178,'MissFill 1'!N169,"")</f>
        <v/>
      </c>
      <c r="P166" s="59" t="str">
        <f>IF($A166&lt;=P$178,'MissFill 1'!O169,"")</f>
        <v/>
      </c>
      <c r="Q166" s="59" t="str">
        <f>IF($A166&lt;=Q$178,'MissFill 1'!P169,"")</f>
        <v/>
      </c>
      <c r="R166" s="59" t="str">
        <f>IF($A166&lt;=R$178,'MissFill 1'!Q169,"")</f>
        <v/>
      </c>
      <c r="S166" s="59" t="str">
        <f>IF($A166&lt;=S$178,'MissFill 1'!R169,"")</f>
        <v/>
      </c>
      <c r="T166" s="59" t="str">
        <f>IF($A166&lt;=T$178,'MissFill 1'!S169,"")</f>
        <v/>
      </c>
      <c r="U166" s="59" t="str">
        <f>IF($A166&lt;=U$178,'MissFill 1'!T169,"")</f>
        <v/>
      </c>
      <c r="V166" s="59" t="str">
        <f>IF($A166&lt;=V$178,'MissFill 1'!U169,"")</f>
        <v/>
      </c>
      <c r="W166" s="59" t="str">
        <f>IF($A166&lt;=W$178,'MissFill 1'!V169,"")</f>
        <v/>
      </c>
      <c r="X166" s="59" t="str">
        <f>IF($A166&lt;=X$178,'MissFill 1'!W169,"")</f>
        <v/>
      </c>
      <c r="Y166" s="59" t="str">
        <f>IF($A166&lt;=Y$178,'MissFill 1'!X169,"")</f>
        <v/>
      </c>
      <c r="Z166" s="59" t="str">
        <f>IF($A166&lt;=Z$178,'MissFill 1'!Y169,"")</f>
        <v/>
      </c>
      <c r="AA166" s="59" t="str">
        <f>IF($A166&lt;=AA$178,'MissFill 1'!Z169,"")</f>
        <v/>
      </c>
      <c r="AB166" s="59" t="str">
        <f>IF($A166&lt;=AB$178,'MissFill 1'!AA169,"")</f>
        <v/>
      </c>
      <c r="AC166" s="59" t="str">
        <f>IF($A166&lt;=AC$178,'MissFill 1'!AB169,"")</f>
        <v/>
      </c>
      <c r="AD166" s="59" t="str">
        <f>IF($A166&lt;=AD$178,'MissFill 1'!AC169,"")</f>
        <v/>
      </c>
      <c r="AE166" s="59" t="str">
        <f>IF($A166&lt;=AE$178,'MissFill 1'!AD169,"")</f>
        <v/>
      </c>
      <c r="AF166" s="59" t="str">
        <f>IF($A166&lt;=AF$178,'MissFill 1'!AE169,"")</f>
        <v/>
      </c>
      <c r="AG166" s="59" t="str">
        <f>IF($A166&lt;=AG$178,'MissFill 1'!AF169,"")</f>
        <v/>
      </c>
      <c r="AH166" s="59" t="str">
        <f>IF($A166&lt;=AH$178,'MissFill 1'!AG169,"")</f>
        <v/>
      </c>
      <c r="AI166" s="59" t="str">
        <f>IF($A166&lt;=AI$178,'MissFill 1'!AH169,"")</f>
        <v/>
      </c>
      <c r="AJ166" s="59" t="str">
        <f>IF($A166&lt;=AJ$178,'MissFill 1'!AI169,"")</f>
        <v/>
      </c>
      <c r="AK166" s="59" t="str">
        <f>IF($A166&lt;=AK$178,'MissFill 1'!AJ169,"")</f>
        <v/>
      </c>
      <c r="AL166" s="59" t="str">
        <f>IF($A166&lt;=AL$178,'MissFill 1'!AK169,"")</f>
        <v/>
      </c>
      <c r="AM166" s="59" t="str">
        <f>IF($A166&lt;=AM$178,'MissFill 1'!AL169,"")</f>
        <v/>
      </c>
      <c r="AN166" s="59" t="str">
        <f>IF($A166&lt;=AN$178,'MissFill 1'!AM169,"")</f>
        <v/>
      </c>
      <c r="AO166" s="59" t="str">
        <f>IF($A166&lt;=AO$178,'MissFill 1'!AN169,"")</f>
        <v/>
      </c>
      <c r="AP166" s="59" t="str">
        <f>IF($A166&lt;=AP$178,'MissFill 1'!AO169,"")</f>
        <v/>
      </c>
      <c r="AQ166" s="59" t="str">
        <f>IF($A166&lt;=AQ$178,'MissFill 1'!AP169,"")</f>
        <v/>
      </c>
      <c r="AR166" s="59" t="str">
        <f>IF($A166&lt;=AR$178,'MissFill 1'!AQ169,"")</f>
        <v/>
      </c>
      <c r="AS166" s="59" t="str">
        <f>IF($A166&lt;=AS$178,'MissFill 1'!AR169,"")</f>
        <v/>
      </c>
      <c r="AT166" s="59" t="str">
        <f>IF($A166&lt;=AT$178,'MissFill 1'!AS169,"")</f>
        <v/>
      </c>
      <c r="AU166" s="59" t="str">
        <f>IF($A166&lt;=AU$178,'MissFill 1'!AT169,"")</f>
        <v/>
      </c>
      <c r="AV166" s="59" t="str">
        <f>IF($A166&lt;=AV$178,'MissFill 1'!AU169,"")</f>
        <v/>
      </c>
      <c r="AW166" s="59" t="str">
        <f>IF($A166&lt;=AW$178,'MissFill 1'!AV169,"")</f>
        <v/>
      </c>
      <c r="AX166" s="59" t="str">
        <f>IF($A166&lt;=AX$178,'MissFill 1'!AW169,"")</f>
        <v/>
      </c>
    </row>
    <row r="167" spans="1:50" x14ac:dyDescent="0.25">
      <c r="A167" s="41">
        <v>44512</v>
      </c>
      <c r="B167" s="52">
        <v>316</v>
      </c>
      <c r="C167" s="59" t="str">
        <f>IF($A167&lt;=C$178,'MissFill 1'!B170,"")</f>
        <v/>
      </c>
      <c r="D167" s="59" t="str">
        <f>IF($A167&lt;=D$178,'MissFill 1'!C170,"")</f>
        <v/>
      </c>
      <c r="E167" s="59" t="str">
        <f>IF($A167&lt;=E$178,'MissFill 1'!D170,"")</f>
        <v/>
      </c>
      <c r="F167" s="59" t="str">
        <f>IF($A167&lt;=F$178,'MissFill 1'!E170,"")</f>
        <v/>
      </c>
      <c r="G167" s="59" t="str">
        <f>IF($A167&lt;=G$178,'MissFill 1'!F170,"")</f>
        <v/>
      </c>
      <c r="H167" s="59" t="str">
        <f>IF($A167&lt;=H$178,'MissFill 1'!G170,"")</f>
        <v/>
      </c>
      <c r="I167" s="59" t="str">
        <f>IF($A167&lt;=I$178,'MissFill 1'!H170,"")</f>
        <v/>
      </c>
      <c r="J167" s="59" t="str">
        <f>IF($A167&lt;=J$178,'MissFill 1'!I170,"")</f>
        <v/>
      </c>
      <c r="K167" s="59" t="str">
        <f>IF($A167&lt;=K$178,'MissFill 1'!J170,"")</f>
        <v/>
      </c>
      <c r="L167" s="59" t="str">
        <f>IF($A167&lt;=L$178,'MissFill 1'!K170,"")</f>
        <v/>
      </c>
      <c r="M167" s="59" t="str">
        <f>IF($A167&lt;=M$178,'MissFill 1'!L170,"")</f>
        <v/>
      </c>
      <c r="N167" s="59" t="str">
        <f>IF($A167&lt;=N$178,'MissFill 1'!M170,"")</f>
        <v/>
      </c>
      <c r="O167" s="59" t="str">
        <f>IF($A167&lt;=O$178,'MissFill 1'!N170,"")</f>
        <v/>
      </c>
      <c r="P167" s="59" t="str">
        <f>IF($A167&lt;=P$178,'MissFill 1'!O170,"")</f>
        <v/>
      </c>
      <c r="Q167" s="59" t="str">
        <f>IF($A167&lt;=Q$178,'MissFill 1'!P170,"")</f>
        <v/>
      </c>
      <c r="R167" s="59" t="str">
        <f>IF($A167&lt;=R$178,'MissFill 1'!Q170,"")</f>
        <v/>
      </c>
      <c r="S167" s="59" t="str">
        <f>IF($A167&lt;=S$178,'MissFill 1'!R170,"")</f>
        <v/>
      </c>
      <c r="T167" s="59" t="str">
        <f>IF($A167&lt;=T$178,'MissFill 1'!S170,"")</f>
        <v/>
      </c>
      <c r="U167" s="59" t="str">
        <f>IF($A167&lt;=U$178,'MissFill 1'!T170,"")</f>
        <v/>
      </c>
      <c r="V167" s="59" t="str">
        <f>IF($A167&lt;=V$178,'MissFill 1'!U170,"")</f>
        <v/>
      </c>
      <c r="W167" s="59" t="str">
        <f>IF($A167&lt;=W$178,'MissFill 1'!V170,"")</f>
        <v/>
      </c>
      <c r="X167" s="59" t="str">
        <f>IF($A167&lt;=X$178,'MissFill 1'!W170,"")</f>
        <v/>
      </c>
      <c r="Y167" s="59" t="str">
        <f>IF($A167&lt;=Y$178,'MissFill 1'!X170,"")</f>
        <v/>
      </c>
      <c r="Z167" s="59" t="str">
        <f>IF($A167&lt;=Z$178,'MissFill 1'!Y170,"")</f>
        <v/>
      </c>
      <c r="AA167" s="59" t="str">
        <f>IF($A167&lt;=AA$178,'MissFill 1'!Z170,"")</f>
        <v/>
      </c>
      <c r="AB167" s="59" t="str">
        <f>IF($A167&lt;=AB$178,'MissFill 1'!AA170,"")</f>
        <v/>
      </c>
      <c r="AC167" s="59" t="str">
        <f>IF($A167&lt;=AC$178,'MissFill 1'!AB170,"")</f>
        <v/>
      </c>
      <c r="AD167" s="59" t="str">
        <f>IF($A167&lt;=AD$178,'MissFill 1'!AC170,"")</f>
        <v/>
      </c>
      <c r="AE167" s="59" t="str">
        <f>IF($A167&lt;=AE$178,'MissFill 1'!AD170,"")</f>
        <v/>
      </c>
      <c r="AF167" s="59" t="str">
        <f>IF($A167&lt;=AF$178,'MissFill 1'!AE170,"")</f>
        <v/>
      </c>
      <c r="AG167" s="59" t="str">
        <f>IF($A167&lt;=AG$178,'MissFill 1'!AF170,"")</f>
        <v/>
      </c>
      <c r="AH167" s="59" t="str">
        <f>IF($A167&lt;=AH$178,'MissFill 1'!AG170,"")</f>
        <v/>
      </c>
      <c r="AI167" s="59" t="str">
        <f>IF($A167&lt;=AI$178,'MissFill 1'!AH170,"")</f>
        <v/>
      </c>
      <c r="AJ167" s="59" t="str">
        <f>IF($A167&lt;=AJ$178,'MissFill 1'!AI170,"")</f>
        <v/>
      </c>
      <c r="AK167" s="59" t="str">
        <f>IF($A167&lt;=AK$178,'MissFill 1'!AJ170,"")</f>
        <v/>
      </c>
      <c r="AL167" s="59" t="str">
        <f>IF($A167&lt;=AL$178,'MissFill 1'!AK170,"")</f>
        <v/>
      </c>
      <c r="AM167" s="59" t="str">
        <f>IF($A167&lt;=AM$178,'MissFill 1'!AL170,"")</f>
        <v/>
      </c>
      <c r="AN167" s="59" t="str">
        <f>IF($A167&lt;=AN$178,'MissFill 1'!AM170,"")</f>
        <v/>
      </c>
      <c r="AO167" s="59" t="str">
        <f>IF($A167&lt;=AO$178,'MissFill 1'!AN170,"")</f>
        <v/>
      </c>
      <c r="AP167" s="59" t="str">
        <f>IF($A167&lt;=AP$178,'MissFill 1'!AO170,"")</f>
        <v/>
      </c>
      <c r="AQ167" s="59" t="str">
        <f>IF($A167&lt;=AQ$178,'MissFill 1'!AP170,"")</f>
        <v/>
      </c>
      <c r="AR167" s="59" t="str">
        <f>IF($A167&lt;=AR$178,'MissFill 1'!AQ170,"")</f>
        <v/>
      </c>
      <c r="AS167" s="59" t="str">
        <f>IF($A167&lt;=AS$178,'MissFill 1'!AR170,"")</f>
        <v/>
      </c>
      <c r="AT167" s="59" t="str">
        <f>IF($A167&lt;=AT$178,'MissFill 1'!AS170,"")</f>
        <v/>
      </c>
      <c r="AU167" s="59" t="str">
        <f>IF($A167&lt;=AU$178,'MissFill 1'!AT170,"")</f>
        <v/>
      </c>
      <c r="AV167" s="59" t="str">
        <f>IF($A167&lt;=AV$178,'MissFill 1'!AU170,"")</f>
        <v/>
      </c>
      <c r="AW167" s="59" t="str">
        <f>IF($A167&lt;=AW$178,'MissFill 1'!AV170,"")</f>
        <v/>
      </c>
      <c r="AX167" s="59" t="str">
        <f>IF($A167&lt;=AX$178,'MissFill 1'!AW170,"")</f>
        <v/>
      </c>
    </row>
    <row r="168" spans="1:50" x14ac:dyDescent="0.25">
      <c r="A168" s="41">
        <v>44513</v>
      </c>
      <c r="B168" s="52">
        <v>317</v>
      </c>
      <c r="C168" s="59" t="str">
        <f>IF($A168&lt;=C$178,'MissFill 1'!B171,"")</f>
        <v/>
      </c>
      <c r="D168" s="59" t="str">
        <f>IF($A168&lt;=D$178,'MissFill 1'!C171,"")</f>
        <v/>
      </c>
      <c r="E168" s="59" t="str">
        <f>IF($A168&lt;=E$178,'MissFill 1'!D171,"")</f>
        <v/>
      </c>
      <c r="F168" s="59" t="str">
        <f>IF($A168&lt;=F$178,'MissFill 1'!E171,"")</f>
        <v/>
      </c>
      <c r="G168" s="59" t="str">
        <f>IF($A168&lt;=G$178,'MissFill 1'!F171,"")</f>
        <v/>
      </c>
      <c r="H168" s="59" t="str">
        <f>IF($A168&lt;=H$178,'MissFill 1'!G171,"")</f>
        <v/>
      </c>
      <c r="I168" s="59" t="str">
        <f>IF($A168&lt;=I$178,'MissFill 1'!H171,"")</f>
        <v/>
      </c>
      <c r="J168" s="59" t="str">
        <f>IF($A168&lt;=J$178,'MissFill 1'!I171,"")</f>
        <v/>
      </c>
      <c r="K168" s="59" t="str">
        <f>IF($A168&lt;=K$178,'MissFill 1'!J171,"")</f>
        <v/>
      </c>
      <c r="L168" s="59" t="str">
        <f>IF($A168&lt;=L$178,'MissFill 1'!K171,"")</f>
        <v/>
      </c>
      <c r="M168" s="59" t="str">
        <f>IF($A168&lt;=M$178,'MissFill 1'!L171,"")</f>
        <v/>
      </c>
      <c r="N168" s="59" t="str">
        <f>IF($A168&lt;=N$178,'MissFill 1'!M171,"")</f>
        <v/>
      </c>
      <c r="O168" s="59" t="str">
        <f>IF($A168&lt;=O$178,'MissFill 1'!N171,"")</f>
        <v/>
      </c>
      <c r="P168" s="59" t="str">
        <f>IF($A168&lt;=P$178,'MissFill 1'!O171,"")</f>
        <v/>
      </c>
      <c r="Q168" s="59" t="str">
        <f>IF($A168&lt;=Q$178,'MissFill 1'!P171,"")</f>
        <v/>
      </c>
      <c r="R168" s="59" t="str">
        <f>IF($A168&lt;=R$178,'MissFill 1'!Q171,"")</f>
        <v/>
      </c>
      <c r="S168" s="59" t="str">
        <f>IF($A168&lt;=S$178,'MissFill 1'!R171,"")</f>
        <v/>
      </c>
      <c r="T168" s="59" t="str">
        <f>IF($A168&lt;=T$178,'MissFill 1'!S171,"")</f>
        <v/>
      </c>
      <c r="U168" s="59" t="str">
        <f>IF($A168&lt;=U$178,'MissFill 1'!T171,"")</f>
        <v/>
      </c>
      <c r="V168" s="59" t="str">
        <f>IF($A168&lt;=V$178,'MissFill 1'!U171,"")</f>
        <v/>
      </c>
      <c r="W168" s="59" t="str">
        <f>IF($A168&lt;=W$178,'MissFill 1'!V171,"")</f>
        <v/>
      </c>
      <c r="X168" s="59" t="str">
        <f>IF($A168&lt;=X$178,'MissFill 1'!W171,"")</f>
        <v/>
      </c>
      <c r="Y168" s="59" t="str">
        <f>IF($A168&lt;=Y$178,'MissFill 1'!X171,"")</f>
        <v/>
      </c>
      <c r="Z168" s="59" t="str">
        <f>IF($A168&lt;=Z$178,'MissFill 1'!Y171,"")</f>
        <v/>
      </c>
      <c r="AA168" s="59" t="str">
        <f>IF($A168&lt;=AA$178,'MissFill 1'!Z171,"")</f>
        <v/>
      </c>
      <c r="AB168" s="59" t="str">
        <f>IF($A168&lt;=AB$178,'MissFill 1'!AA171,"")</f>
        <v/>
      </c>
      <c r="AC168" s="59" t="str">
        <f>IF($A168&lt;=AC$178,'MissFill 1'!AB171,"")</f>
        <v/>
      </c>
      <c r="AD168" s="59" t="str">
        <f>IF($A168&lt;=AD$178,'MissFill 1'!AC171,"")</f>
        <v/>
      </c>
      <c r="AE168" s="59" t="str">
        <f>IF($A168&lt;=AE$178,'MissFill 1'!AD171,"")</f>
        <v/>
      </c>
      <c r="AF168" s="59" t="str">
        <f>IF($A168&lt;=AF$178,'MissFill 1'!AE171,"")</f>
        <v/>
      </c>
      <c r="AG168" s="59" t="str">
        <f>IF($A168&lt;=AG$178,'MissFill 1'!AF171,"")</f>
        <v/>
      </c>
      <c r="AH168" s="59" t="str">
        <f>IF($A168&lt;=AH$178,'MissFill 1'!AG171,"")</f>
        <v/>
      </c>
      <c r="AI168" s="59" t="str">
        <f>IF($A168&lt;=AI$178,'MissFill 1'!AH171,"")</f>
        <v/>
      </c>
      <c r="AJ168" s="59" t="str">
        <f>IF($A168&lt;=AJ$178,'MissFill 1'!AI171,"")</f>
        <v/>
      </c>
      <c r="AK168" s="59" t="str">
        <f>IF($A168&lt;=AK$178,'MissFill 1'!AJ171,"")</f>
        <v/>
      </c>
      <c r="AL168" s="59" t="str">
        <f>IF($A168&lt;=AL$178,'MissFill 1'!AK171,"")</f>
        <v/>
      </c>
      <c r="AM168" s="59" t="str">
        <f>IF($A168&lt;=AM$178,'MissFill 1'!AL171,"")</f>
        <v/>
      </c>
      <c r="AN168" s="59" t="str">
        <f>IF($A168&lt;=AN$178,'MissFill 1'!AM171,"")</f>
        <v/>
      </c>
      <c r="AO168" s="59" t="str">
        <f>IF($A168&lt;=AO$178,'MissFill 1'!AN171,"")</f>
        <v/>
      </c>
      <c r="AP168" s="59" t="str">
        <f>IF($A168&lt;=AP$178,'MissFill 1'!AO171,"")</f>
        <v/>
      </c>
      <c r="AQ168" s="59" t="str">
        <f>IF($A168&lt;=AQ$178,'MissFill 1'!AP171,"")</f>
        <v/>
      </c>
      <c r="AR168" s="59" t="str">
        <f>IF($A168&lt;=AR$178,'MissFill 1'!AQ171,"")</f>
        <v/>
      </c>
      <c r="AS168" s="59" t="str">
        <f>IF($A168&lt;=AS$178,'MissFill 1'!AR171,"")</f>
        <v/>
      </c>
      <c r="AT168" s="59" t="str">
        <f>IF($A168&lt;=AT$178,'MissFill 1'!AS171,"")</f>
        <v/>
      </c>
      <c r="AU168" s="59" t="str">
        <f>IF($A168&lt;=AU$178,'MissFill 1'!AT171,"")</f>
        <v/>
      </c>
      <c r="AV168" s="59" t="str">
        <f>IF($A168&lt;=AV$178,'MissFill 1'!AU171,"")</f>
        <v/>
      </c>
      <c r="AW168" s="59" t="str">
        <f>IF($A168&lt;=AW$178,'MissFill 1'!AV171,"")</f>
        <v/>
      </c>
      <c r="AX168" s="59" t="str">
        <f>IF($A168&lt;=AX$178,'MissFill 1'!AW171,"")</f>
        <v/>
      </c>
    </row>
    <row r="169" spans="1:50" x14ac:dyDescent="0.25">
      <c r="A169" s="41">
        <v>44514</v>
      </c>
      <c r="B169" s="52">
        <v>318</v>
      </c>
      <c r="C169" s="59" t="str">
        <f>IF($A169&lt;=C$178,'MissFill 1'!B172,"")</f>
        <v/>
      </c>
      <c r="D169" s="59" t="str">
        <f>IF($A169&lt;=D$178,'MissFill 1'!C172,"")</f>
        <v/>
      </c>
      <c r="E169" s="59" t="str">
        <f>IF($A169&lt;=E$178,'MissFill 1'!D172,"")</f>
        <v/>
      </c>
      <c r="F169" s="59" t="str">
        <f>IF($A169&lt;=F$178,'MissFill 1'!E172,"")</f>
        <v/>
      </c>
      <c r="G169" s="59" t="str">
        <f>IF($A169&lt;=G$178,'MissFill 1'!F172,"")</f>
        <v/>
      </c>
      <c r="H169" s="59" t="str">
        <f>IF($A169&lt;=H$178,'MissFill 1'!G172,"")</f>
        <v/>
      </c>
      <c r="I169" s="59" t="str">
        <f>IF($A169&lt;=I$178,'MissFill 1'!H172,"")</f>
        <v/>
      </c>
      <c r="J169" s="59" t="str">
        <f>IF($A169&lt;=J$178,'MissFill 1'!I172,"")</f>
        <v/>
      </c>
      <c r="K169" s="59" t="str">
        <f>IF($A169&lt;=K$178,'MissFill 1'!J172,"")</f>
        <v/>
      </c>
      <c r="L169" s="59" t="str">
        <f>IF($A169&lt;=L$178,'MissFill 1'!K172,"")</f>
        <v/>
      </c>
      <c r="M169" s="59" t="str">
        <f>IF($A169&lt;=M$178,'MissFill 1'!L172,"")</f>
        <v/>
      </c>
      <c r="N169" s="59" t="str">
        <f>IF($A169&lt;=N$178,'MissFill 1'!M172,"")</f>
        <v/>
      </c>
      <c r="O169" s="59" t="str">
        <f>IF($A169&lt;=O$178,'MissFill 1'!N172,"")</f>
        <v/>
      </c>
      <c r="P169" s="59" t="str">
        <f>IF($A169&lt;=P$178,'MissFill 1'!O172,"")</f>
        <v/>
      </c>
      <c r="Q169" s="59" t="str">
        <f>IF($A169&lt;=Q$178,'MissFill 1'!P172,"")</f>
        <v/>
      </c>
      <c r="R169" s="59" t="str">
        <f>IF($A169&lt;=R$178,'MissFill 1'!Q172,"")</f>
        <v/>
      </c>
      <c r="S169" s="59" t="str">
        <f>IF($A169&lt;=S$178,'MissFill 1'!R172,"")</f>
        <v/>
      </c>
      <c r="T169" s="59" t="str">
        <f>IF($A169&lt;=T$178,'MissFill 1'!S172,"")</f>
        <v/>
      </c>
      <c r="U169" s="59" t="str">
        <f>IF($A169&lt;=U$178,'MissFill 1'!T172,"")</f>
        <v/>
      </c>
      <c r="V169" s="59" t="str">
        <f>IF($A169&lt;=V$178,'MissFill 1'!U172,"")</f>
        <v/>
      </c>
      <c r="W169" s="59" t="str">
        <f>IF($A169&lt;=W$178,'MissFill 1'!V172,"")</f>
        <v/>
      </c>
      <c r="X169" s="59" t="str">
        <f>IF($A169&lt;=X$178,'MissFill 1'!W172,"")</f>
        <v/>
      </c>
      <c r="Y169" s="59" t="str">
        <f>IF($A169&lt;=Y$178,'MissFill 1'!X172,"")</f>
        <v/>
      </c>
      <c r="Z169" s="59" t="str">
        <f>IF($A169&lt;=Z$178,'MissFill 1'!Y172,"")</f>
        <v/>
      </c>
      <c r="AA169" s="59" t="str">
        <f>IF($A169&lt;=AA$178,'MissFill 1'!Z172,"")</f>
        <v/>
      </c>
      <c r="AB169" s="59" t="str">
        <f>IF($A169&lt;=AB$178,'MissFill 1'!AA172,"")</f>
        <v/>
      </c>
      <c r="AC169" s="59" t="str">
        <f>IF($A169&lt;=AC$178,'MissFill 1'!AB172,"")</f>
        <v/>
      </c>
      <c r="AD169" s="59" t="str">
        <f>IF($A169&lt;=AD$178,'MissFill 1'!AC172,"")</f>
        <v/>
      </c>
      <c r="AE169" s="59" t="str">
        <f>IF($A169&lt;=AE$178,'MissFill 1'!AD172,"")</f>
        <v/>
      </c>
      <c r="AF169" s="59" t="str">
        <f>IF($A169&lt;=AF$178,'MissFill 1'!AE172,"")</f>
        <v/>
      </c>
      <c r="AG169" s="59" t="str">
        <f>IF($A169&lt;=AG$178,'MissFill 1'!AF172,"")</f>
        <v/>
      </c>
      <c r="AH169" s="59" t="str">
        <f>IF($A169&lt;=AH$178,'MissFill 1'!AG172,"")</f>
        <v/>
      </c>
      <c r="AI169" s="59" t="str">
        <f>IF($A169&lt;=AI$178,'MissFill 1'!AH172,"")</f>
        <v/>
      </c>
      <c r="AJ169" s="59" t="str">
        <f>IF($A169&lt;=AJ$178,'MissFill 1'!AI172,"")</f>
        <v/>
      </c>
      <c r="AK169" s="59" t="str">
        <f>IF($A169&lt;=AK$178,'MissFill 1'!AJ172,"")</f>
        <v/>
      </c>
      <c r="AL169" s="59" t="str">
        <f>IF($A169&lt;=AL$178,'MissFill 1'!AK172,"")</f>
        <v/>
      </c>
      <c r="AM169" s="59" t="str">
        <f>IF($A169&lt;=AM$178,'MissFill 1'!AL172,"")</f>
        <v/>
      </c>
      <c r="AN169" s="59" t="str">
        <f>IF($A169&lt;=AN$178,'MissFill 1'!AM172,"")</f>
        <v/>
      </c>
      <c r="AO169" s="59" t="str">
        <f>IF($A169&lt;=AO$178,'MissFill 1'!AN172,"")</f>
        <v/>
      </c>
      <c r="AP169" s="59" t="str">
        <f>IF($A169&lt;=AP$178,'MissFill 1'!AO172,"")</f>
        <v/>
      </c>
      <c r="AQ169" s="59" t="str">
        <f>IF($A169&lt;=AQ$178,'MissFill 1'!AP172,"")</f>
        <v/>
      </c>
      <c r="AR169" s="59" t="str">
        <f>IF($A169&lt;=AR$178,'MissFill 1'!AQ172,"")</f>
        <v/>
      </c>
      <c r="AS169" s="59" t="str">
        <f>IF($A169&lt;=AS$178,'MissFill 1'!AR172,"")</f>
        <v/>
      </c>
      <c r="AT169" s="59" t="str">
        <f>IF($A169&lt;=AT$178,'MissFill 1'!AS172,"")</f>
        <v/>
      </c>
      <c r="AU169" s="59" t="str">
        <f>IF($A169&lt;=AU$178,'MissFill 1'!AT172,"")</f>
        <v/>
      </c>
      <c r="AV169" s="59" t="str">
        <f>IF($A169&lt;=AV$178,'MissFill 1'!AU172,"")</f>
        <v/>
      </c>
      <c r="AW169" s="59" t="str">
        <f>IF($A169&lt;=AW$178,'MissFill 1'!AV172,"")</f>
        <v/>
      </c>
      <c r="AX169" s="59" t="str">
        <f>IF($A169&lt;=AX$178,'MissFill 1'!AW172,"")</f>
        <v/>
      </c>
    </row>
    <row r="170" spans="1:50" x14ac:dyDescent="0.25">
      <c r="A170" s="41">
        <v>44515</v>
      </c>
      <c r="B170" s="52">
        <v>319</v>
      </c>
      <c r="C170" s="59" t="str">
        <f>IF($A170&lt;=C$178,'MissFill 1'!B173,"")</f>
        <v/>
      </c>
      <c r="D170" s="59" t="str">
        <f>IF($A170&lt;=D$178,'MissFill 1'!C173,"")</f>
        <v/>
      </c>
      <c r="E170" s="59" t="str">
        <f>IF($A170&lt;=E$178,'MissFill 1'!D173,"")</f>
        <v/>
      </c>
      <c r="F170" s="59" t="str">
        <f>IF($A170&lt;=F$178,'MissFill 1'!E173,"")</f>
        <v/>
      </c>
      <c r="G170" s="59" t="str">
        <f>IF($A170&lt;=G$178,'MissFill 1'!F173,"")</f>
        <v/>
      </c>
      <c r="H170" s="59" t="str">
        <f>IF($A170&lt;=H$178,'MissFill 1'!G173,"")</f>
        <v/>
      </c>
      <c r="I170" s="59" t="str">
        <f>IF($A170&lt;=I$178,'MissFill 1'!H173,"")</f>
        <v/>
      </c>
      <c r="J170" s="59" t="str">
        <f>IF($A170&lt;=J$178,'MissFill 1'!I173,"")</f>
        <v/>
      </c>
      <c r="K170" s="59" t="str">
        <f>IF($A170&lt;=K$178,'MissFill 1'!J173,"")</f>
        <v/>
      </c>
      <c r="L170" s="59" t="str">
        <f>IF($A170&lt;=L$178,'MissFill 1'!K173,"")</f>
        <v/>
      </c>
      <c r="M170" s="59" t="str">
        <f>IF($A170&lt;=M$178,'MissFill 1'!L173,"")</f>
        <v/>
      </c>
      <c r="N170" s="59" t="str">
        <f>IF($A170&lt;=N$178,'MissFill 1'!M173,"")</f>
        <v/>
      </c>
      <c r="O170" s="59" t="str">
        <f>IF($A170&lt;=O$178,'MissFill 1'!N173,"")</f>
        <v/>
      </c>
      <c r="P170" s="59" t="str">
        <f>IF($A170&lt;=P$178,'MissFill 1'!O173,"")</f>
        <v/>
      </c>
      <c r="Q170" s="59" t="str">
        <f>IF($A170&lt;=Q$178,'MissFill 1'!P173,"")</f>
        <v/>
      </c>
      <c r="R170" s="59" t="str">
        <f>IF($A170&lt;=R$178,'MissFill 1'!Q173,"")</f>
        <v/>
      </c>
      <c r="S170" s="59" t="str">
        <f>IF($A170&lt;=S$178,'MissFill 1'!R173,"")</f>
        <v/>
      </c>
      <c r="T170" s="59" t="str">
        <f>IF($A170&lt;=T$178,'MissFill 1'!S173,"")</f>
        <v/>
      </c>
      <c r="U170" s="59" t="str">
        <f>IF($A170&lt;=U$178,'MissFill 1'!T173,"")</f>
        <v/>
      </c>
      <c r="V170" s="59" t="str">
        <f>IF($A170&lt;=V$178,'MissFill 1'!U173,"")</f>
        <v/>
      </c>
      <c r="W170" s="59" t="str">
        <f>IF($A170&lt;=W$178,'MissFill 1'!V173,"")</f>
        <v/>
      </c>
      <c r="X170" s="59" t="str">
        <f>IF($A170&lt;=X$178,'MissFill 1'!W173,"")</f>
        <v/>
      </c>
      <c r="Y170" s="59" t="str">
        <f>IF($A170&lt;=Y$178,'MissFill 1'!X173,"")</f>
        <v/>
      </c>
      <c r="Z170" s="59" t="str">
        <f>IF($A170&lt;=Z$178,'MissFill 1'!Y173,"")</f>
        <v/>
      </c>
      <c r="AA170" s="59" t="str">
        <f>IF($A170&lt;=AA$178,'MissFill 1'!Z173,"")</f>
        <v/>
      </c>
      <c r="AB170" s="59" t="str">
        <f>IF($A170&lt;=AB$178,'MissFill 1'!AA173,"")</f>
        <v/>
      </c>
      <c r="AC170" s="59" t="str">
        <f>IF($A170&lt;=AC$178,'MissFill 1'!AB173,"")</f>
        <v/>
      </c>
      <c r="AD170" s="59" t="str">
        <f>IF($A170&lt;=AD$178,'MissFill 1'!AC173,"")</f>
        <v/>
      </c>
      <c r="AE170" s="59" t="str">
        <f>IF($A170&lt;=AE$178,'MissFill 1'!AD173,"")</f>
        <v/>
      </c>
      <c r="AF170" s="59" t="str">
        <f>IF($A170&lt;=AF$178,'MissFill 1'!AE173,"")</f>
        <v/>
      </c>
      <c r="AG170" s="59" t="str">
        <f>IF($A170&lt;=AG$178,'MissFill 1'!AF173,"")</f>
        <v/>
      </c>
      <c r="AH170" s="59" t="str">
        <f>IF($A170&lt;=AH$178,'MissFill 1'!AG173,"")</f>
        <v/>
      </c>
      <c r="AI170" s="59" t="str">
        <f>IF($A170&lt;=AI$178,'MissFill 1'!AH173,"")</f>
        <v/>
      </c>
      <c r="AJ170" s="59" t="str">
        <f>IF($A170&lt;=AJ$178,'MissFill 1'!AI173,"")</f>
        <v/>
      </c>
      <c r="AK170" s="59" t="str">
        <f>IF($A170&lt;=AK$178,'MissFill 1'!AJ173,"")</f>
        <v/>
      </c>
      <c r="AL170" s="59" t="str">
        <f>IF($A170&lt;=AL$178,'MissFill 1'!AK173,"")</f>
        <v/>
      </c>
      <c r="AM170" s="59" t="str">
        <f>IF($A170&lt;=AM$178,'MissFill 1'!AL173,"")</f>
        <v/>
      </c>
      <c r="AN170" s="59" t="str">
        <f>IF($A170&lt;=AN$178,'MissFill 1'!AM173,"")</f>
        <v/>
      </c>
      <c r="AO170" s="59" t="str">
        <f>IF($A170&lt;=AO$178,'MissFill 1'!AN173,"")</f>
        <v/>
      </c>
      <c r="AP170" s="59" t="str">
        <f>IF($A170&lt;=AP$178,'MissFill 1'!AO173,"")</f>
        <v/>
      </c>
      <c r="AQ170" s="59" t="str">
        <f>IF($A170&lt;=AQ$178,'MissFill 1'!AP173,"")</f>
        <v/>
      </c>
      <c r="AR170" s="59" t="str">
        <f>IF($A170&lt;=AR$178,'MissFill 1'!AQ173,"")</f>
        <v/>
      </c>
      <c r="AS170" s="59" t="str">
        <f>IF($A170&lt;=AS$178,'MissFill 1'!AR173,"")</f>
        <v/>
      </c>
      <c r="AT170" s="59" t="str">
        <f>IF($A170&lt;=AT$178,'MissFill 1'!AS173,"")</f>
        <v/>
      </c>
      <c r="AU170" s="59" t="str">
        <f>IF($A170&lt;=AU$178,'MissFill 1'!AT173,"")</f>
        <v/>
      </c>
      <c r="AV170" s="59" t="str">
        <f>IF($A170&lt;=AV$178,'MissFill 1'!AU173,"")</f>
        <v/>
      </c>
      <c r="AW170" s="59" t="str">
        <f>IF($A170&lt;=AW$178,'MissFill 1'!AV173,"")</f>
        <v/>
      </c>
      <c r="AX170" s="59" t="str">
        <f>IF($A170&lt;=AX$178,'MissFill 1'!AW173,"")</f>
        <v/>
      </c>
    </row>
    <row r="171" spans="1:50" x14ac:dyDescent="0.25">
      <c r="A171" s="41">
        <v>44516</v>
      </c>
      <c r="B171" s="52">
        <v>320</v>
      </c>
      <c r="C171" s="59" t="str">
        <f>IF($A171&lt;=C$178,'MissFill 1'!B174,"")</f>
        <v/>
      </c>
      <c r="D171" s="59" t="str">
        <f>IF($A171&lt;=D$178,'MissFill 1'!C174,"")</f>
        <v/>
      </c>
      <c r="E171" s="59" t="str">
        <f>IF($A171&lt;=E$178,'MissFill 1'!D174,"")</f>
        <v/>
      </c>
      <c r="F171" s="59" t="str">
        <f>IF($A171&lt;=F$178,'MissFill 1'!E174,"")</f>
        <v/>
      </c>
      <c r="G171" s="59" t="str">
        <f>IF($A171&lt;=G$178,'MissFill 1'!F174,"")</f>
        <v/>
      </c>
      <c r="H171" s="59" t="str">
        <f>IF($A171&lt;=H$178,'MissFill 1'!G174,"")</f>
        <v/>
      </c>
      <c r="I171" s="59" t="str">
        <f>IF($A171&lt;=I$178,'MissFill 1'!H174,"")</f>
        <v/>
      </c>
      <c r="J171" s="59" t="str">
        <f>IF($A171&lt;=J$178,'MissFill 1'!I174,"")</f>
        <v/>
      </c>
      <c r="K171" s="59" t="str">
        <f>IF($A171&lt;=K$178,'MissFill 1'!J174,"")</f>
        <v/>
      </c>
      <c r="L171" s="59" t="str">
        <f>IF($A171&lt;=L$178,'MissFill 1'!K174,"")</f>
        <v/>
      </c>
      <c r="M171" s="59" t="str">
        <f>IF($A171&lt;=M$178,'MissFill 1'!L174,"")</f>
        <v/>
      </c>
      <c r="N171" s="59" t="str">
        <f>IF($A171&lt;=N$178,'MissFill 1'!M174,"")</f>
        <v/>
      </c>
      <c r="O171" s="59" t="str">
        <f>IF($A171&lt;=O$178,'MissFill 1'!N174,"")</f>
        <v/>
      </c>
      <c r="P171" s="59" t="str">
        <f>IF($A171&lt;=P$178,'MissFill 1'!O174,"")</f>
        <v/>
      </c>
      <c r="Q171" s="59" t="str">
        <f>IF($A171&lt;=Q$178,'MissFill 1'!P174,"")</f>
        <v/>
      </c>
      <c r="R171" s="59" t="str">
        <f>IF($A171&lt;=R$178,'MissFill 1'!Q174,"")</f>
        <v/>
      </c>
      <c r="S171" s="59" t="str">
        <f>IF($A171&lt;=S$178,'MissFill 1'!R174,"")</f>
        <v/>
      </c>
      <c r="T171" s="59" t="str">
        <f>IF($A171&lt;=T$178,'MissFill 1'!S174,"")</f>
        <v/>
      </c>
      <c r="U171" s="59" t="str">
        <f>IF($A171&lt;=U$178,'MissFill 1'!T174,"")</f>
        <v/>
      </c>
      <c r="V171" s="59" t="str">
        <f>IF($A171&lt;=V$178,'MissFill 1'!U174,"")</f>
        <v/>
      </c>
      <c r="W171" s="59" t="str">
        <f>IF($A171&lt;=W$178,'MissFill 1'!V174,"")</f>
        <v/>
      </c>
      <c r="X171" s="59" t="str">
        <f>IF($A171&lt;=X$178,'MissFill 1'!W174,"")</f>
        <v/>
      </c>
      <c r="Y171" s="59" t="str">
        <f>IF($A171&lt;=Y$178,'MissFill 1'!X174,"")</f>
        <v/>
      </c>
      <c r="Z171" s="59" t="str">
        <f>IF($A171&lt;=Z$178,'MissFill 1'!Y174,"")</f>
        <v/>
      </c>
      <c r="AA171" s="59" t="str">
        <f>IF($A171&lt;=AA$178,'MissFill 1'!Z174,"")</f>
        <v/>
      </c>
      <c r="AB171" s="59" t="str">
        <f>IF($A171&lt;=AB$178,'MissFill 1'!AA174,"")</f>
        <v/>
      </c>
      <c r="AC171" s="59" t="str">
        <f>IF($A171&lt;=AC$178,'MissFill 1'!AB174,"")</f>
        <v/>
      </c>
      <c r="AD171" s="59" t="str">
        <f>IF($A171&lt;=AD$178,'MissFill 1'!AC174,"")</f>
        <v/>
      </c>
      <c r="AE171" s="59" t="str">
        <f>IF($A171&lt;=AE$178,'MissFill 1'!AD174,"")</f>
        <v/>
      </c>
      <c r="AF171" s="59" t="str">
        <f>IF($A171&lt;=AF$178,'MissFill 1'!AE174,"")</f>
        <v/>
      </c>
      <c r="AG171" s="59" t="str">
        <f>IF($A171&lt;=AG$178,'MissFill 1'!AF174,"")</f>
        <v/>
      </c>
      <c r="AH171" s="59" t="str">
        <f>IF($A171&lt;=AH$178,'MissFill 1'!AG174,"")</f>
        <v/>
      </c>
      <c r="AI171" s="59" t="str">
        <f>IF($A171&lt;=AI$178,'MissFill 1'!AH174,"")</f>
        <v/>
      </c>
      <c r="AJ171" s="59" t="str">
        <f>IF($A171&lt;=AJ$178,'MissFill 1'!AI174,"")</f>
        <v/>
      </c>
      <c r="AK171" s="59" t="str">
        <f>IF($A171&lt;=AK$178,'MissFill 1'!AJ174,"")</f>
        <v/>
      </c>
      <c r="AL171" s="59" t="str">
        <f>IF($A171&lt;=AL$178,'MissFill 1'!AK174,"")</f>
        <v/>
      </c>
      <c r="AM171" s="59" t="str">
        <f>IF($A171&lt;=AM$178,'MissFill 1'!AL174,"")</f>
        <v/>
      </c>
      <c r="AN171" s="59" t="str">
        <f>IF($A171&lt;=AN$178,'MissFill 1'!AM174,"")</f>
        <v/>
      </c>
      <c r="AO171" s="59" t="str">
        <f>IF($A171&lt;=AO$178,'MissFill 1'!AN174,"")</f>
        <v/>
      </c>
      <c r="AP171" s="59" t="str">
        <f>IF($A171&lt;=AP$178,'MissFill 1'!AO174,"")</f>
        <v/>
      </c>
      <c r="AQ171" s="59" t="str">
        <f>IF($A171&lt;=AQ$178,'MissFill 1'!AP174,"")</f>
        <v/>
      </c>
      <c r="AR171" s="59" t="str">
        <f>IF($A171&lt;=AR$178,'MissFill 1'!AQ174,"")</f>
        <v/>
      </c>
      <c r="AS171" s="59" t="str">
        <f>IF($A171&lt;=AS$178,'MissFill 1'!AR174,"")</f>
        <v/>
      </c>
      <c r="AT171" s="59" t="str">
        <f>IF($A171&lt;=AT$178,'MissFill 1'!AS174,"")</f>
        <v/>
      </c>
      <c r="AU171" s="59" t="str">
        <f>IF($A171&lt;=AU$178,'MissFill 1'!AT174,"")</f>
        <v/>
      </c>
      <c r="AV171" s="59" t="str">
        <f>IF($A171&lt;=AV$178,'MissFill 1'!AU174,"")</f>
        <v/>
      </c>
      <c r="AW171" s="59" t="str">
        <f>IF($A171&lt;=AW$178,'MissFill 1'!AV174,"")</f>
        <v/>
      </c>
      <c r="AX171" s="59" t="str">
        <f>IF($A171&lt;=AX$178,'MissFill 1'!AW174,"")</f>
        <v/>
      </c>
    </row>
    <row r="172" spans="1:50" x14ac:dyDescent="0.25">
      <c r="A172" s="41">
        <v>44517</v>
      </c>
      <c r="B172" s="52">
        <v>321</v>
      </c>
      <c r="C172" s="59" t="str">
        <f>IF($A172&lt;=C$178,'MissFill 1'!B175,"")</f>
        <v/>
      </c>
      <c r="D172" s="59" t="str">
        <f>IF($A172&lt;=D$178,'MissFill 1'!C175,"")</f>
        <v/>
      </c>
      <c r="E172" s="59" t="str">
        <f>IF($A172&lt;=E$178,'MissFill 1'!D175,"")</f>
        <v/>
      </c>
      <c r="F172" s="59" t="str">
        <f>IF($A172&lt;=F$178,'MissFill 1'!E175,"")</f>
        <v/>
      </c>
      <c r="G172" s="59" t="str">
        <f>IF($A172&lt;=G$178,'MissFill 1'!F175,"")</f>
        <v/>
      </c>
      <c r="H172" s="59" t="str">
        <f>IF($A172&lt;=H$178,'MissFill 1'!G175,"")</f>
        <v/>
      </c>
      <c r="I172" s="59" t="str">
        <f>IF($A172&lt;=I$178,'MissFill 1'!H175,"")</f>
        <v/>
      </c>
      <c r="J172" s="59" t="str">
        <f>IF($A172&lt;=J$178,'MissFill 1'!I175,"")</f>
        <v/>
      </c>
      <c r="K172" s="59" t="str">
        <f>IF($A172&lt;=K$178,'MissFill 1'!J175,"")</f>
        <v/>
      </c>
      <c r="L172" s="59" t="str">
        <f>IF($A172&lt;=L$178,'MissFill 1'!K175,"")</f>
        <v/>
      </c>
      <c r="M172" s="59" t="str">
        <f>IF($A172&lt;=M$178,'MissFill 1'!L175,"")</f>
        <v/>
      </c>
      <c r="N172" s="59" t="str">
        <f>IF($A172&lt;=N$178,'MissFill 1'!M175,"")</f>
        <v/>
      </c>
      <c r="O172" s="59" t="str">
        <f>IF($A172&lt;=O$178,'MissFill 1'!N175,"")</f>
        <v/>
      </c>
      <c r="P172" s="59" t="str">
        <f>IF($A172&lt;=P$178,'MissFill 1'!O175,"")</f>
        <v/>
      </c>
      <c r="Q172" s="59" t="str">
        <f>IF($A172&lt;=Q$178,'MissFill 1'!P175,"")</f>
        <v/>
      </c>
      <c r="R172" s="59" t="str">
        <f>IF($A172&lt;=R$178,'MissFill 1'!Q175,"")</f>
        <v/>
      </c>
      <c r="S172" s="59" t="str">
        <f>IF($A172&lt;=S$178,'MissFill 1'!R175,"")</f>
        <v/>
      </c>
      <c r="T172" s="59" t="str">
        <f>IF($A172&lt;=T$178,'MissFill 1'!S175,"")</f>
        <v/>
      </c>
      <c r="U172" s="59" t="str">
        <f>IF($A172&lt;=U$178,'MissFill 1'!T175,"")</f>
        <v/>
      </c>
      <c r="V172" s="59" t="str">
        <f>IF($A172&lt;=V$178,'MissFill 1'!U175,"")</f>
        <v/>
      </c>
      <c r="W172" s="59" t="str">
        <f>IF($A172&lt;=W$178,'MissFill 1'!V175,"")</f>
        <v/>
      </c>
      <c r="X172" s="59" t="str">
        <f>IF($A172&lt;=X$178,'MissFill 1'!W175,"")</f>
        <v/>
      </c>
      <c r="Y172" s="59" t="str">
        <f>IF($A172&lt;=Y$178,'MissFill 1'!X175,"")</f>
        <v/>
      </c>
      <c r="Z172" s="59" t="str">
        <f>IF($A172&lt;=Z$178,'MissFill 1'!Y175,"")</f>
        <v/>
      </c>
      <c r="AA172" s="59" t="str">
        <f>IF($A172&lt;=AA$178,'MissFill 1'!Z175,"")</f>
        <v/>
      </c>
      <c r="AB172" s="59" t="str">
        <f>IF($A172&lt;=AB$178,'MissFill 1'!AA175,"")</f>
        <v/>
      </c>
      <c r="AC172" s="59" t="str">
        <f>IF($A172&lt;=AC$178,'MissFill 1'!AB175,"")</f>
        <v/>
      </c>
      <c r="AD172" s="59" t="str">
        <f>IF($A172&lt;=AD$178,'MissFill 1'!AC175,"")</f>
        <v/>
      </c>
      <c r="AE172" s="59" t="str">
        <f>IF($A172&lt;=AE$178,'MissFill 1'!AD175,"")</f>
        <v/>
      </c>
      <c r="AF172" s="59" t="str">
        <f>IF($A172&lt;=AF$178,'MissFill 1'!AE175,"")</f>
        <v/>
      </c>
      <c r="AG172" s="59" t="str">
        <f>IF($A172&lt;=AG$178,'MissFill 1'!AF175,"")</f>
        <v/>
      </c>
      <c r="AH172" s="59" t="str">
        <f>IF($A172&lt;=AH$178,'MissFill 1'!AG175,"")</f>
        <v/>
      </c>
      <c r="AI172" s="59" t="str">
        <f>IF($A172&lt;=AI$178,'MissFill 1'!AH175,"")</f>
        <v/>
      </c>
      <c r="AJ172" s="59" t="str">
        <f>IF($A172&lt;=AJ$178,'MissFill 1'!AI175,"")</f>
        <v/>
      </c>
      <c r="AK172" s="59" t="str">
        <f>IF($A172&lt;=AK$178,'MissFill 1'!AJ175,"")</f>
        <v/>
      </c>
      <c r="AL172" s="59" t="str">
        <f>IF($A172&lt;=AL$178,'MissFill 1'!AK175,"")</f>
        <v/>
      </c>
      <c r="AM172" s="59" t="str">
        <f>IF($A172&lt;=AM$178,'MissFill 1'!AL175,"")</f>
        <v/>
      </c>
      <c r="AN172" s="59" t="str">
        <f>IF($A172&lt;=AN$178,'MissFill 1'!AM175,"")</f>
        <v/>
      </c>
      <c r="AO172" s="59" t="str">
        <f>IF($A172&lt;=AO$178,'MissFill 1'!AN175,"")</f>
        <v/>
      </c>
      <c r="AP172" s="59" t="str">
        <f>IF($A172&lt;=AP$178,'MissFill 1'!AO175,"")</f>
        <v/>
      </c>
      <c r="AQ172" s="59" t="str">
        <f>IF($A172&lt;=AQ$178,'MissFill 1'!AP175,"")</f>
        <v/>
      </c>
      <c r="AR172" s="59" t="str">
        <f>IF($A172&lt;=AR$178,'MissFill 1'!AQ175,"")</f>
        <v/>
      </c>
      <c r="AS172" s="59" t="str">
        <f>IF($A172&lt;=AS$178,'MissFill 1'!AR175,"")</f>
        <v/>
      </c>
      <c r="AT172" s="59" t="str">
        <f>IF($A172&lt;=AT$178,'MissFill 1'!AS175,"")</f>
        <v/>
      </c>
      <c r="AU172" s="59" t="str">
        <f>IF($A172&lt;=AU$178,'MissFill 1'!AT175,"")</f>
        <v/>
      </c>
      <c r="AV172" s="59" t="str">
        <f>IF($A172&lt;=AV$178,'MissFill 1'!AU175,"")</f>
        <v/>
      </c>
      <c r="AW172" s="59" t="str">
        <f>IF($A172&lt;=AW$178,'MissFill 1'!AV175,"")</f>
        <v/>
      </c>
      <c r="AX172" s="59" t="str">
        <f>IF($A172&lt;=AX$178,'MissFill 1'!AW175,"")</f>
        <v/>
      </c>
    </row>
    <row r="173" spans="1:50" x14ac:dyDescent="0.25">
      <c r="A173" s="41">
        <v>44518</v>
      </c>
      <c r="B173" s="52">
        <v>322</v>
      </c>
      <c r="C173" s="59" t="str">
        <f>IF($A173&lt;=C$178,'MissFill 1'!B176,"")</f>
        <v/>
      </c>
      <c r="D173" s="59" t="str">
        <f>IF($A173&lt;=D$178,'MissFill 1'!C176,"")</f>
        <v/>
      </c>
      <c r="E173" s="59" t="str">
        <f>IF($A173&lt;=E$178,'MissFill 1'!D176,"")</f>
        <v/>
      </c>
      <c r="F173" s="59" t="str">
        <f>IF($A173&lt;=F$178,'MissFill 1'!E176,"")</f>
        <v/>
      </c>
      <c r="G173" s="59" t="str">
        <f>IF($A173&lt;=G$178,'MissFill 1'!F176,"")</f>
        <v/>
      </c>
      <c r="H173" s="59" t="str">
        <f>IF($A173&lt;=H$178,'MissFill 1'!G176,"")</f>
        <v/>
      </c>
      <c r="I173" s="59" t="str">
        <f>IF($A173&lt;=I$178,'MissFill 1'!H176,"")</f>
        <v/>
      </c>
      <c r="J173" s="59" t="str">
        <f>IF($A173&lt;=J$178,'MissFill 1'!I176,"")</f>
        <v/>
      </c>
      <c r="K173" s="59" t="str">
        <f>IF($A173&lt;=K$178,'MissFill 1'!J176,"")</f>
        <v/>
      </c>
      <c r="L173" s="59" t="str">
        <f>IF($A173&lt;=L$178,'MissFill 1'!K176,"")</f>
        <v/>
      </c>
      <c r="M173" s="59" t="str">
        <f>IF($A173&lt;=M$178,'MissFill 1'!L176,"")</f>
        <v/>
      </c>
      <c r="N173" s="59" t="str">
        <f>IF($A173&lt;=N$178,'MissFill 1'!M176,"")</f>
        <v/>
      </c>
      <c r="O173" s="59" t="str">
        <f>IF($A173&lt;=O$178,'MissFill 1'!N176,"")</f>
        <v/>
      </c>
      <c r="P173" s="59" t="str">
        <f>IF($A173&lt;=P$178,'MissFill 1'!O176,"")</f>
        <v/>
      </c>
      <c r="Q173" s="59" t="str">
        <f>IF($A173&lt;=Q$178,'MissFill 1'!P176,"")</f>
        <v/>
      </c>
      <c r="R173" s="59" t="str">
        <f>IF($A173&lt;=R$178,'MissFill 1'!Q176,"")</f>
        <v/>
      </c>
      <c r="S173" s="59" t="str">
        <f>IF($A173&lt;=S$178,'MissFill 1'!R176,"")</f>
        <v/>
      </c>
      <c r="T173" s="59" t="str">
        <f>IF($A173&lt;=T$178,'MissFill 1'!S176,"")</f>
        <v/>
      </c>
      <c r="U173" s="59" t="str">
        <f>IF($A173&lt;=U$178,'MissFill 1'!T176,"")</f>
        <v/>
      </c>
      <c r="V173" s="59" t="str">
        <f>IF($A173&lt;=V$178,'MissFill 1'!U176,"")</f>
        <v/>
      </c>
      <c r="W173" s="59" t="str">
        <f>IF($A173&lt;=W$178,'MissFill 1'!V176,"")</f>
        <v/>
      </c>
      <c r="X173" s="59" t="str">
        <f>IF($A173&lt;=X$178,'MissFill 1'!W176,"")</f>
        <v/>
      </c>
      <c r="Y173" s="59" t="str">
        <f>IF($A173&lt;=Y$178,'MissFill 1'!X176,"")</f>
        <v/>
      </c>
      <c r="Z173" s="59" t="str">
        <f>IF($A173&lt;=Z$178,'MissFill 1'!Y176,"")</f>
        <v/>
      </c>
      <c r="AA173" s="59" t="str">
        <f>IF($A173&lt;=AA$178,'MissFill 1'!Z176,"")</f>
        <v/>
      </c>
      <c r="AB173" s="59" t="str">
        <f>IF($A173&lt;=AB$178,'MissFill 1'!AA176,"")</f>
        <v/>
      </c>
      <c r="AC173" s="59" t="str">
        <f>IF($A173&lt;=AC$178,'MissFill 1'!AB176,"")</f>
        <v/>
      </c>
      <c r="AD173" s="59" t="str">
        <f>IF($A173&lt;=AD$178,'MissFill 1'!AC176,"")</f>
        <v/>
      </c>
      <c r="AE173" s="59" t="str">
        <f>IF($A173&lt;=AE$178,'MissFill 1'!AD176,"")</f>
        <v/>
      </c>
      <c r="AF173" s="59" t="str">
        <f>IF($A173&lt;=AF$178,'MissFill 1'!AE176,"")</f>
        <v/>
      </c>
      <c r="AG173" s="59" t="str">
        <f>IF($A173&lt;=AG$178,'MissFill 1'!AF176,"")</f>
        <v/>
      </c>
      <c r="AH173" s="59" t="str">
        <f>IF($A173&lt;=AH$178,'MissFill 1'!AG176,"")</f>
        <v/>
      </c>
      <c r="AI173" s="59" t="str">
        <f>IF($A173&lt;=AI$178,'MissFill 1'!AH176,"")</f>
        <v/>
      </c>
      <c r="AJ173" s="59" t="str">
        <f>IF($A173&lt;=AJ$178,'MissFill 1'!AI176,"")</f>
        <v/>
      </c>
      <c r="AK173" s="59" t="str">
        <f>IF($A173&lt;=AK$178,'MissFill 1'!AJ176,"")</f>
        <v/>
      </c>
      <c r="AL173" s="59" t="str">
        <f>IF($A173&lt;=AL$178,'MissFill 1'!AK176,"")</f>
        <v/>
      </c>
      <c r="AM173" s="59" t="str">
        <f>IF($A173&lt;=AM$178,'MissFill 1'!AL176,"")</f>
        <v/>
      </c>
      <c r="AN173" s="59" t="str">
        <f>IF($A173&lt;=AN$178,'MissFill 1'!AM176,"")</f>
        <v/>
      </c>
      <c r="AO173" s="59" t="str">
        <f>IF($A173&lt;=AO$178,'MissFill 1'!AN176,"")</f>
        <v/>
      </c>
      <c r="AP173" s="59" t="str">
        <f>IF($A173&lt;=AP$178,'MissFill 1'!AO176,"")</f>
        <v/>
      </c>
      <c r="AQ173" s="59" t="str">
        <f>IF($A173&lt;=AQ$178,'MissFill 1'!AP176,"")</f>
        <v/>
      </c>
      <c r="AR173" s="59" t="str">
        <f>IF($A173&lt;=AR$178,'MissFill 1'!AQ176,"")</f>
        <v/>
      </c>
      <c r="AS173" s="59" t="str">
        <f>IF($A173&lt;=AS$178,'MissFill 1'!AR176,"")</f>
        <v/>
      </c>
      <c r="AT173" s="59" t="str">
        <f>IF($A173&lt;=AT$178,'MissFill 1'!AS176,"")</f>
        <v/>
      </c>
      <c r="AU173" s="59" t="str">
        <f>IF($A173&lt;=AU$178,'MissFill 1'!AT176,"")</f>
        <v/>
      </c>
      <c r="AV173" s="59" t="str">
        <f>IF($A173&lt;=AV$178,'MissFill 1'!AU176,"")</f>
        <v/>
      </c>
      <c r="AW173" s="59" t="str">
        <f>IF($A173&lt;=AW$178,'MissFill 1'!AV176,"")</f>
        <v/>
      </c>
      <c r="AX173" s="59" t="str">
        <f>IF($A173&lt;=AX$178,'MissFill 1'!AW176,"")</f>
        <v/>
      </c>
    </row>
    <row r="174" spans="1:50" x14ac:dyDescent="0.25">
      <c r="A174" s="41">
        <v>44519</v>
      </c>
      <c r="B174" s="52">
        <v>323</v>
      </c>
      <c r="C174" s="59" t="str">
        <f>IF($A174&lt;=C$178,'MissFill 1'!B177,"")</f>
        <v/>
      </c>
      <c r="D174" s="59" t="str">
        <f>IF($A174&lt;=D$178,'MissFill 1'!C177,"")</f>
        <v/>
      </c>
      <c r="E174" s="59" t="str">
        <f>IF($A174&lt;=E$178,'MissFill 1'!D177,"")</f>
        <v/>
      </c>
      <c r="F174" s="59" t="str">
        <f>IF($A174&lt;=F$178,'MissFill 1'!E177,"")</f>
        <v/>
      </c>
      <c r="G174" s="59" t="str">
        <f>IF($A174&lt;=G$178,'MissFill 1'!F177,"")</f>
        <v/>
      </c>
      <c r="H174" s="59" t="str">
        <f>IF($A174&lt;=H$178,'MissFill 1'!G177,"")</f>
        <v/>
      </c>
      <c r="I174" s="59" t="str">
        <f>IF($A174&lt;=I$178,'MissFill 1'!H177,"")</f>
        <v/>
      </c>
      <c r="J174" s="59" t="str">
        <f>IF($A174&lt;=J$178,'MissFill 1'!I177,"")</f>
        <v/>
      </c>
      <c r="K174" s="59" t="str">
        <f>IF($A174&lt;=K$178,'MissFill 1'!J177,"")</f>
        <v/>
      </c>
      <c r="L174" s="59" t="str">
        <f>IF($A174&lt;=L$178,'MissFill 1'!K177,"")</f>
        <v/>
      </c>
      <c r="M174" s="59" t="str">
        <f>IF($A174&lt;=M$178,'MissFill 1'!L177,"")</f>
        <v/>
      </c>
      <c r="N174" s="59" t="str">
        <f>IF($A174&lt;=N$178,'MissFill 1'!M177,"")</f>
        <v/>
      </c>
      <c r="O174" s="59" t="str">
        <f>IF($A174&lt;=O$178,'MissFill 1'!N177,"")</f>
        <v/>
      </c>
      <c r="P174" s="59" t="str">
        <f>IF($A174&lt;=P$178,'MissFill 1'!O177,"")</f>
        <v/>
      </c>
      <c r="Q174" s="59" t="str">
        <f>IF($A174&lt;=Q$178,'MissFill 1'!P177,"")</f>
        <v/>
      </c>
      <c r="R174" s="59" t="str">
        <f>IF($A174&lt;=R$178,'MissFill 1'!Q177,"")</f>
        <v/>
      </c>
      <c r="S174" s="59" t="str">
        <f>IF($A174&lt;=S$178,'MissFill 1'!R177,"")</f>
        <v/>
      </c>
      <c r="T174" s="59" t="str">
        <f>IF($A174&lt;=T$178,'MissFill 1'!S177,"")</f>
        <v/>
      </c>
      <c r="U174" s="59" t="str">
        <f>IF($A174&lt;=U$178,'MissFill 1'!T177,"")</f>
        <v/>
      </c>
      <c r="V174" s="59" t="str">
        <f>IF($A174&lt;=V$178,'MissFill 1'!U177,"")</f>
        <v/>
      </c>
      <c r="W174" s="59" t="str">
        <f>IF($A174&lt;=W$178,'MissFill 1'!V177,"")</f>
        <v/>
      </c>
      <c r="X174" s="59" t="str">
        <f>IF($A174&lt;=X$178,'MissFill 1'!W177,"")</f>
        <v/>
      </c>
      <c r="Y174" s="59" t="str">
        <f>IF($A174&lt;=Y$178,'MissFill 1'!X177,"")</f>
        <v/>
      </c>
      <c r="Z174" s="59" t="str">
        <f>IF($A174&lt;=Z$178,'MissFill 1'!Y177,"")</f>
        <v/>
      </c>
      <c r="AA174" s="59" t="str">
        <f>IF($A174&lt;=AA$178,'MissFill 1'!Z177,"")</f>
        <v/>
      </c>
      <c r="AB174" s="59" t="str">
        <f>IF($A174&lt;=AB$178,'MissFill 1'!AA177,"")</f>
        <v/>
      </c>
      <c r="AC174" s="59" t="str">
        <f>IF($A174&lt;=AC$178,'MissFill 1'!AB177,"")</f>
        <v/>
      </c>
      <c r="AD174" s="59" t="str">
        <f>IF($A174&lt;=AD$178,'MissFill 1'!AC177,"")</f>
        <v/>
      </c>
      <c r="AE174" s="59" t="str">
        <f>IF($A174&lt;=AE$178,'MissFill 1'!AD177,"")</f>
        <v/>
      </c>
      <c r="AF174" s="59" t="str">
        <f>IF($A174&lt;=AF$178,'MissFill 1'!AE177,"")</f>
        <v/>
      </c>
      <c r="AG174" s="59" t="str">
        <f>IF($A174&lt;=AG$178,'MissFill 1'!AF177,"")</f>
        <v/>
      </c>
      <c r="AH174" s="59" t="str">
        <f>IF($A174&lt;=AH$178,'MissFill 1'!AG177,"")</f>
        <v/>
      </c>
      <c r="AI174" s="59" t="str">
        <f>IF($A174&lt;=AI$178,'MissFill 1'!AH177,"")</f>
        <v/>
      </c>
      <c r="AJ174" s="59" t="str">
        <f>IF($A174&lt;=AJ$178,'MissFill 1'!AI177,"")</f>
        <v/>
      </c>
      <c r="AK174" s="59" t="str">
        <f>IF($A174&lt;=AK$178,'MissFill 1'!AJ177,"")</f>
        <v/>
      </c>
      <c r="AL174" s="59" t="str">
        <f>IF($A174&lt;=AL$178,'MissFill 1'!AK177,"")</f>
        <v/>
      </c>
      <c r="AM174" s="59" t="str">
        <f>IF($A174&lt;=AM$178,'MissFill 1'!AL177,"")</f>
        <v/>
      </c>
      <c r="AN174" s="59" t="str">
        <f>IF($A174&lt;=AN$178,'MissFill 1'!AM177,"")</f>
        <v/>
      </c>
      <c r="AO174" s="59" t="str">
        <f>IF($A174&lt;=AO$178,'MissFill 1'!AN177,"")</f>
        <v/>
      </c>
      <c r="AP174" s="59" t="str">
        <f>IF($A174&lt;=AP$178,'MissFill 1'!AO177,"")</f>
        <v/>
      </c>
      <c r="AQ174" s="59" t="str">
        <f>IF($A174&lt;=AQ$178,'MissFill 1'!AP177,"")</f>
        <v/>
      </c>
      <c r="AR174" s="59" t="str">
        <f>IF($A174&lt;=AR$178,'MissFill 1'!AQ177,"")</f>
        <v/>
      </c>
      <c r="AS174" s="59" t="str">
        <f>IF($A174&lt;=AS$178,'MissFill 1'!AR177,"")</f>
        <v/>
      </c>
      <c r="AT174" s="59" t="str">
        <f>IF($A174&lt;=AT$178,'MissFill 1'!AS177,"")</f>
        <v/>
      </c>
      <c r="AU174" s="59" t="str">
        <f>IF($A174&lt;=AU$178,'MissFill 1'!AT177,"")</f>
        <v/>
      </c>
      <c r="AV174" s="59" t="str">
        <f>IF($A174&lt;=AV$178,'MissFill 1'!AU177,"")</f>
        <v/>
      </c>
      <c r="AW174" s="59" t="str">
        <f>IF($A174&lt;=AW$178,'MissFill 1'!AV177,"")</f>
        <v/>
      </c>
      <c r="AX174" s="59" t="str">
        <f>IF($A174&lt;=AX$178,'MissFill 1'!AW177,"")</f>
        <v/>
      </c>
    </row>
    <row r="175" spans="1:50" x14ac:dyDescent="0.25">
      <c r="A175" s="41">
        <v>44520</v>
      </c>
      <c r="B175" s="52">
        <v>324</v>
      </c>
      <c r="C175" s="59" t="str">
        <f>IF($A175&lt;=C$178,'MissFill 1'!B178,"")</f>
        <v/>
      </c>
      <c r="D175" s="59" t="str">
        <f>IF($A175&lt;=D$178,'MissFill 1'!C178,"")</f>
        <v/>
      </c>
      <c r="E175" s="59" t="str">
        <f>IF($A175&lt;=E$178,'MissFill 1'!D178,"")</f>
        <v/>
      </c>
      <c r="F175" s="59" t="str">
        <f>IF($A175&lt;=F$178,'MissFill 1'!E178,"")</f>
        <v/>
      </c>
      <c r="G175" s="59" t="str">
        <f>IF($A175&lt;=G$178,'MissFill 1'!F178,"")</f>
        <v/>
      </c>
      <c r="H175" s="59" t="str">
        <f>IF($A175&lt;=H$178,'MissFill 1'!G178,"")</f>
        <v/>
      </c>
      <c r="I175" s="59" t="str">
        <f>IF($A175&lt;=I$178,'MissFill 1'!H178,"")</f>
        <v/>
      </c>
      <c r="J175" s="59" t="str">
        <f>IF($A175&lt;=J$178,'MissFill 1'!I178,"")</f>
        <v/>
      </c>
      <c r="K175" s="59" t="str">
        <f>IF($A175&lt;=K$178,'MissFill 1'!J178,"")</f>
        <v/>
      </c>
      <c r="L175" s="59" t="str">
        <f>IF($A175&lt;=L$178,'MissFill 1'!K178,"")</f>
        <v/>
      </c>
      <c r="M175" s="59" t="str">
        <f>IF($A175&lt;=M$178,'MissFill 1'!L178,"")</f>
        <v/>
      </c>
      <c r="N175" s="59" t="str">
        <f>IF($A175&lt;=N$178,'MissFill 1'!M178,"")</f>
        <v/>
      </c>
      <c r="O175" s="59" t="str">
        <f>IF($A175&lt;=O$178,'MissFill 1'!N178,"")</f>
        <v/>
      </c>
      <c r="P175" s="59" t="str">
        <f>IF($A175&lt;=P$178,'MissFill 1'!O178,"")</f>
        <v/>
      </c>
      <c r="Q175" s="59" t="str">
        <f>IF($A175&lt;=Q$178,'MissFill 1'!P178,"")</f>
        <v/>
      </c>
      <c r="R175" s="59" t="str">
        <f>IF($A175&lt;=R$178,'MissFill 1'!Q178,"")</f>
        <v/>
      </c>
      <c r="S175" s="59" t="str">
        <f>IF($A175&lt;=S$178,'MissFill 1'!R178,"")</f>
        <v/>
      </c>
      <c r="T175" s="59" t="str">
        <f>IF($A175&lt;=T$178,'MissFill 1'!S178,"")</f>
        <v/>
      </c>
      <c r="U175" s="59" t="str">
        <f>IF($A175&lt;=U$178,'MissFill 1'!T178,"")</f>
        <v/>
      </c>
      <c r="V175" s="59" t="str">
        <f>IF($A175&lt;=V$178,'MissFill 1'!U178,"")</f>
        <v/>
      </c>
      <c r="W175" s="59" t="str">
        <f>IF($A175&lt;=W$178,'MissFill 1'!V178,"")</f>
        <v/>
      </c>
      <c r="X175" s="59" t="str">
        <f>IF($A175&lt;=X$178,'MissFill 1'!W178,"")</f>
        <v/>
      </c>
      <c r="Y175" s="59" t="str">
        <f>IF($A175&lt;=Y$178,'MissFill 1'!X178,"")</f>
        <v/>
      </c>
      <c r="Z175" s="59" t="str">
        <f>IF($A175&lt;=Z$178,'MissFill 1'!Y178,"")</f>
        <v/>
      </c>
      <c r="AA175" s="59" t="str">
        <f>IF($A175&lt;=AA$178,'MissFill 1'!Z178,"")</f>
        <v/>
      </c>
      <c r="AB175" s="59" t="str">
        <f>IF($A175&lt;=AB$178,'MissFill 1'!AA178,"")</f>
        <v/>
      </c>
      <c r="AC175" s="59" t="str">
        <f>IF($A175&lt;=AC$178,'MissFill 1'!AB178,"")</f>
        <v/>
      </c>
      <c r="AD175" s="59" t="str">
        <f>IF($A175&lt;=AD$178,'MissFill 1'!AC178,"")</f>
        <v/>
      </c>
      <c r="AE175" s="59" t="str">
        <f>IF($A175&lt;=AE$178,'MissFill 1'!AD178,"")</f>
        <v/>
      </c>
      <c r="AF175" s="59" t="str">
        <f>IF($A175&lt;=AF$178,'MissFill 1'!AE178,"")</f>
        <v/>
      </c>
      <c r="AG175" s="59" t="str">
        <f>IF($A175&lt;=AG$178,'MissFill 1'!AF178,"")</f>
        <v/>
      </c>
      <c r="AH175" s="59" t="str">
        <f>IF($A175&lt;=AH$178,'MissFill 1'!AG178,"")</f>
        <v/>
      </c>
      <c r="AI175" s="59" t="str">
        <f>IF($A175&lt;=AI$178,'MissFill 1'!AH178,"")</f>
        <v/>
      </c>
      <c r="AJ175" s="59" t="str">
        <f>IF($A175&lt;=AJ$178,'MissFill 1'!AI178,"")</f>
        <v/>
      </c>
      <c r="AK175" s="59" t="str">
        <f>IF($A175&lt;=AK$178,'MissFill 1'!AJ178,"")</f>
        <v/>
      </c>
      <c r="AL175" s="59" t="str">
        <f>IF($A175&lt;=AL$178,'MissFill 1'!AK178,"")</f>
        <v/>
      </c>
      <c r="AM175" s="59" t="str">
        <f>IF($A175&lt;=AM$178,'MissFill 1'!AL178,"")</f>
        <v/>
      </c>
      <c r="AN175" s="59" t="str">
        <f>IF($A175&lt;=AN$178,'MissFill 1'!AM178,"")</f>
        <v/>
      </c>
      <c r="AO175" s="59" t="str">
        <f>IF($A175&lt;=AO$178,'MissFill 1'!AN178,"")</f>
        <v/>
      </c>
      <c r="AP175" s="59" t="str">
        <f>IF($A175&lt;=AP$178,'MissFill 1'!AO178,"")</f>
        <v/>
      </c>
      <c r="AQ175" s="59" t="str">
        <f>IF($A175&lt;=AQ$178,'MissFill 1'!AP178,"")</f>
        <v/>
      </c>
      <c r="AR175" s="59" t="str">
        <f>IF($A175&lt;=AR$178,'MissFill 1'!AQ178,"")</f>
        <v/>
      </c>
      <c r="AS175" s="59" t="str">
        <f>IF($A175&lt;=AS$178,'MissFill 1'!AR178,"")</f>
        <v/>
      </c>
      <c r="AT175" s="59" t="str">
        <f>IF($A175&lt;=AT$178,'MissFill 1'!AS178,"")</f>
        <v/>
      </c>
      <c r="AU175" s="59" t="str">
        <f>IF($A175&lt;=AU$178,'MissFill 1'!AT178,"")</f>
        <v/>
      </c>
      <c r="AV175" s="59" t="str">
        <f>IF($A175&lt;=AV$178,'MissFill 1'!AU178,"")</f>
        <v/>
      </c>
      <c r="AW175" s="59" t="str">
        <f>IF($A175&lt;=AW$178,'MissFill 1'!AV178,"")</f>
        <v/>
      </c>
      <c r="AX175" s="59" t="str">
        <f>IF($A175&lt;=AX$178,'MissFill 1'!AW178,"")</f>
        <v/>
      </c>
    </row>
    <row r="176" spans="1:50" x14ac:dyDescent="0.25">
      <c r="A176" s="55"/>
      <c r="B176" s="56"/>
    </row>
    <row r="177" spans="1:50" x14ac:dyDescent="0.25">
      <c r="A177" s="57"/>
      <c r="B177" s="56" t="s">
        <v>0</v>
      </c>
      <c r="C177" s="12">
        <v>1971</v>
      </c>
      <c r="D177" s="12">
        <v>1972</v>
      </c>
      <c r="E177" s="12">
        <v>1973</v>
      </c>
      <c r="F177" s="12">
        <v>1974</v>
      </c>
      <c r="G177" s="12">
        <v>1975</v>
      </c>
      <c r="H177" s="12">
        <v>1976</v>
      </c>
      <c r="I177" s="12">
        <v>1977</v>
      </c>
      <c r="J177" s="12">
        <v>1978</v>
      </c>
      <c r="K177" s="12">
        <v>1979</v>
      </c>
      <c r="L177" s="12">
        <v>1980</v>
      </c>
      <c r="M177" s="12">
        <v>1981</v>
      </c>
      <c r="N177" s="12">
        <v>1982</v>
      </c>
      <c r="O177" s="12">
        <v>1983</v>
      </c>
      <c r="P177" s="12">
        <v>1984</v>
      </c>
      <c r="Q177" s="12">
        <v>1985</v>
      </c>
      <c r="R177" s="12">
        <v>1986</v>
      </c>
      <c r="S177" s="12">
        <v>1987</v>
      </c>
      <c r="T177" s="12">
        <v>1988</v>
      </c>
      <c r="U177" s="12">
        <v>1989</v>
      </c>
      <c r="V177" s="12">
        <v>1990</v>
      </c>
      <c r="W177" s="12">
        <v>1991</v>
      </c>
      <c r="X177" s="12">
        <v>1992</v>
      </c>
      <c r="Y177" s="12">
        <v>1993</v>
      </c>
      <c r="Z177" s="12">
        <v>1994</v>
      </c>
      <c r="AA177" s="12">
        <v>1995</v>
      </c>
      <c r="AB177" s="12">
        <v>1999</v>
      </c>
      <c r="AC177" s="12">
        <v>2000</v>
      </c>
      <c r="AD177" s="12">
        <v>2001</v>
      </c>
      <c r="AE177" s="12">
        <v>2002</v>
      </c>
      <c r="AF177" s="12">
        <v>2003</v>
      </c>
      <c r="AG177" s="12">
        <v>2004</v>
      </c>
      <c r="AH177" s="12">
        <v>2005</v>
      </c>
      <c r="AI177" s="12">
        <v>2006</v>
      </c>
      <c r="AJ177" s="12">
        <v>2007</v>
      </c>
      <c r="AK177" s="12">
        <v>2008</v>
      </c>
      <c r="AL177" s="12">
        <v>2009</v>
      </c>
      <c r="AM177" s="12">
        <v>2010</v>
      </c>
      <c r="AN177" s="12">
        <v>2011</v>
      </c>
      <c r="AO177" s="12">
        <v>2012</v>
      </c>
      <c r="AP177" s="12">
        <v>2013</v>
      </c>
      <c r="AQ177" s="12">
        <v>2014</v>
      </c>
      <c r="AR177" s="12">
        <v>2015</v>
      </c>
      <c r="AS177" s="12">
        <v>2016</v>
      </c>
      <c r="AT177" s="12">
        <v>2017</v>
      </c>
      <c r="AU177" s="12">
        <v>2018</v>
      </c>
      <c r="AV177" s="12">
        <v>2019</v>
      </c>
      <c r="AW177" s="12">
        <v>2020</v>
      </c>
      <c r="AX177" s="12">
        <v>2021</v>
      </c>
    </row>
    <row r="178" spans="1:50" x14ac:dyDescent="0.25">
      <c r="A178" s="59"/>
      <c r="B178" s="58" t="s">
        <v>57</v>
      </c>
      <c r="C178" s="54">
        <f>DateEnded_3Day!C177</f>
        <v>44484</v>
      </c>
      <c r="D178" s="54">
        <f>DateEnded_3Day!D177</f>
        <v>44482</v>
      </c>
      <c r="E178" s="54">
        <f>DateEnded_3Day!E177</f>
        <v>44483</v>
      </c>
      <c r="F178" s="54">
        <f>DateEnded_3Day!F177</f>
        <v>44482</v>
      </c>
      <c r="G178" s="54">
        <f>DateEnded_3Day!G177</f>
        <v>44489</v>
      </c>
      <c r="H178" s="54">
        <f>DateEnded_3Day!H177</f>
        <v>44482</v>
      </c>
      <c r="I178" s="54">
        <f>DateEnded_3Day!I177</f>
        <v>44482</v>
      </c>
      <c r="J178" s="54">
        <f>DateEnded_3Day!J177</f>
        <v>44482</v>
      </c>
      <c r="K178" s="54">
        <f>DateEnded_3Day!K177</f>
        <v>44483</v>
      </c>
      <c r="L178" s="54">
        <f>DateEnded_3Day!L177</f>
        <v>44482</v>
      </c>
      <c r="M178" s="54">
        <f>DateEnded_3Day!M177</f>
        <v>44486</v>
      </c>
      <c r="N178" s="54">
        <f>DateEnded_3Day!N177</f>
        <v>44482</v>
      </c>
      <c r="O178" s="54">
        <f>DateEnded_3Day!O177</f>
        <v>44482</v>
      </c>
      <c r="P178" s="54">
        <f>DateEnded_3Day!P177</f>
        <v>44482</v>
      </c>
      <c r="Q178" s="54">
        <f>DateEnded_3Day!Q177</f>
        <v>44482</v>
      </c>
      <c r="R178" s="54">
        <f>DateEnded_3Day!R177</f>
        <v>44482</v>
      </c>
      <c r="S178" s="54">
        <f>DateEnded_3Day!S177</f>
        <v>44482</v>
      </c>
      <c r="T178" s="54">
        <f>DateEnded_3Day!T177</f>
        <v>44482</v>
      </c>
      <c r="U178" s="54">
        <f>DateEnded_3Day!U177</f>
        <v>44482</v>
      </c>
      <c r="V178" s="54">
        <f>DateEnded_3Day!V177</f>
        <v>44484</v>
      </c>
      <c r="W178" s="54">
        <f>DateEnded_3Day!W177</f>
        <v>44482</v>
      </c>
      <c r="X178" s="54">
        <f>DateEnded_3Day!X177</f>
        <v>44482</v>
      </c>
      <c r="Y178" s="54">
        <f>DateEnded_3Day!Y177</f>
        <v>44489</v>
      </c>
      <c r="Z178" s="54">
        <f>DateEnded_3Day!Z177</f>
        <v>44482</v>
      </c>
      <c r="AA178" s="54">
        <f>DateEnded_3Day!AA177</f>
        <v>44482</v>
      </c>
      <c r="AB178" s="54">
        <f>DateEnded_3Day!AB177</f>
        <v>44485</v>
      </c>
      <c r="AC178" s="54">
        <f>DateEnded_3Day!AC177</f>
        <v>44482</v>
      </c>
      <c r="AD178" s="54">
        <f>DateEnded_3Day!AD177</f>
        <v>44482</v>
      </c>
      <c r="AE178" s="54">
        <f>DateEnded_3Day!AE177</f>
        <v>44484</v>
      </c>
      <c r="AF178" s="54">
        <f>DateEnded_3Day!AF177</f>
        <v>44482</v>
      </c>
      <c r="AG178" s="54">
        <f>DateEnded_3Day!AG177</f>
        <v>44482</v>
      </c>
      <c r="AH178" s="54">
        <f>DateEnded_3Day!AH177</f>
        <v>44482</v>
      </c>
      <c r="AI178" s="54">
        <f>DateEnded_3Day!AI177</f>
        <v>44482</v>
      </c>
      <c r="AJ178" s="54">
        <f>DateEnded_3Day!AJ177</f>
        <v>44482</v>
      </c>
      <c r="AK178" s="54">
        <f>DateEnded_3Day!AK177</f>
        <v>44482</v>
      </c>
      <c r="AL178" s="54">
        <f>DateEnded_3Day!AL177</f>
        <v>44482</v>
      </c>
      <c r="AM178" s="54">
        <f>DateEnded_3Day!AM177</f>
        <v>44482</v>
      </c>
      <c r="AN178" s="54">
        <f>DateEnded_3Day!AN177</f>
        <v>44482</v>
      </c>
      <c r="AO178" s="54">
        <f>DateEnded_3Day!AO177</f>
        <v>44482</v>
      </c>
      <c r="AP178" s="54">
        <f>DateEnded_3Day!AP177</f>
        <v>44482</v>
      </c>
      <c r="AQ178" s="54">
        <f>DateEnded_3Day!AQ177</f>
        <v>44490</v>
      </c>
      <c r="AR178" s="54">
        <f>DateEnded_3Day!AR177</f>
        <v>44482</v>
      </c>
      <c r="AS178" s="54">
        <f>DateEnded_3Day!AS177</f>
        <v>44482</v>
      </c>
      <c r="AT178" s="54">
        <f>DateEnded_3Day!AT177</f>
        <v>44484</v>
      </c>
      <c r="AU178" s="54">
        <f>DateEnded_3Day!AU177</f>
        <v>44482</v>
      </c>
      <c r="AV178" s="54">
        <f>DateEnded_3Day!AV177</f>
        <v>44482</v>
      </c>
      <c r="AW178" s="54">
        <f>DateEnded_3Day!AW177</f>
        <v>44482</v>
      </c>
      <c r="AX178" s="54">
        <f>DateEnded_3Day!AX177</f>
        <v>44486</v>
      </c>
    </row>
    <row r="179" spans="1:50" x14ac:dyDescent="0.25">
      <c r="A179" s="59"/>
      <c r="B179" s="60" t="s">
        <v>58</v>
      </c>
      <c r="C179" s="62">
        <f>IF(SUM(C2:C175)=0,ISBLANK(FALSE),1-(SUM(C2:C175)/SUM('MissFill 1'!B5:B178)))</f>
        <v>3.363386024101378E-2</v>
      </c>
      <c r="D179" s="62">
        <f>IF(SUM(D2:D175)=0,ISBLANK(FALSE),1-(SUM(D2:D175)/SUM('MissFill 1'!C5:C178)))</f>
        <v>4.4819812337646536E-2</v>
      </c>
      <c r="E179" s="62">
        <f>IF(SUM(E2:E175)=0,ISBLANK(FALSE),1-(SUM(E2:E175)/SUM('MissFill 1'!D5:D178)))</f>
        <v>3.630376476357533E-2</v>
      </c>
      <c r="F179" s="62">
        <f>IF(SUM(F2:F175)=0,ISBLANK(FALSE),1-(SUM(F2:F175)/SUM('MissFill 1'!E5:E178)))</f>
        <v>4.4819812338629528E-2</v>
      </c>
      <c r="G179" s="62">
        <f>IF(SUM(G2:G175)=0,ISBLANK(FALSE),1-(SUM(G2:G175)/SUM('MissFill 1'!F5:F178)))</f>
        <v>3.6232363384898214E-3</v>
      </c>
      <c r="H179" s="62">
        <f>IF(SUM(H2:H175)=0,ISBLANK(FALSE),1-(SUM(H2:H175)/SUM('MissFill 1'!G5:G178)))</f>
        <v>2.4118302366544553E-2</v>
      </c>
      <c r="I179" s="62">
        <f>IF(SUM(I2:I175)=0,ISBLANK(FALSE),1-(SUM(I2:I175)/SUM('MissFill 1'!H5:H178)))</f>
        <v>4.4819812339695564E-2</v>
      </c>
      <c r="J179" s="62">
        <f>IF(SUM(J2:J175)=0,ISBLANK(FALSE),1-(SUM(J2:J175)/SUM('MissFill 1'!I5:I178)))</f>
        <v>3.7946043977279409E-3</v>
      </c>
      <c r="K179" s="62">
        <f>IF(SUM(K2:K175)=0,ISBLANK(FALSE),1-(SUM(K2:K175)/SUM('MissFill 1'!J5:J178)))</f>
        <v>1.5752041399461847E-2</v>
      </c>
      <c r="L179" s="62">
        <f>IF(SUM(L2:L175)=0,ISBLANK(FALSE),1-(SUM(L2:L175)/SUM('MissFill 1'!K5:K178)))</f>
        <v>4.4819812341346577E-2</v>
      </c>
      <c r="M179" s="62">
        <f>IF(SUM(M2:M175)=0,ISBLANK(FALSE),1-(SUM(M2:M175)/SUM('MissFill 1'!L5:L178)))</f>
        <v>1.4660413646275017E-2</v>
      </c>
      <c r="N179" s="62">
        <f>IF(SUM(N2:N175)=0,ISBLANK(FALSE),1-(SUM(N2:N175)/SUM('MissFill 1'!M5:M178)))</f>
        <v>4.4819812342486109E-2</v>
      </c>
      <c r="O179" s="62">
        <f>IF(SUM(O2:O175)=0,ISBLANK(FALSE),1-(SUM(O2:O175)/SUM('MissFill 1'!N5:N178)))</f>
        <v>2.3108339744201345E-2</v>
      </c>
      <c r="P179" s="62">
        <f>IF(SUM(P2:P175)=0,ISBLANK(FALSE),1-(SUM(P2:P175)/SUM('MissFill 1'!O5:O178)))</f>
        <v>4.4819812344191412E-2</v>
      </c>
      <c r="Q179" s="62">
        <f>IF(SUM(Q2:Q175)=0,ISBLANK(FALSE),1-(SUM(Q2:Q175)/SUM('MissFill 1'!P5:P178)))</f>
        <v>3.7296630393893526E-2</v>
      </c>
      <c r="R179" s="62">
        <f>IF(SUM(R2:R175)=0,ISBLANK(FALSE),1-(SUM(R2:R175)/SUM('MissFill 1'!Q5:Q178)))</f>
        <v>2.3703647848251741E-2</v>
      </c>
      <c r="S179" s="62">
        <f>IF(SUM(S2:S175)=0,ISBLANK(FALSE),1-(SUM(S2:S175)/SUM('MissFill 1'!R5:R178)))</f>
        <v>6.6873020799625982E-3</v>
      </c>
      <c r="T179" s="62">
        <f>IF(SUM(T2:T175)=0,ISBLANK(FALSE),1-(SUM(T2:T175)/SUM('MissFill 1'!S5:S178)))</f>
        <v>2.3431656077267493E-2</v>
      </c>
      <c r="U179" s="62">
        <f>IF(SUM(U2:U175)=0,ISBLANK(FALSE),1-(SUM(U2:U175)/SUM('MissFill 1'!T5:T178)))</f>
        <v>4.1186144570891425E-2</v>
      </c>
      <c r="V179" s="62">
        <f>IF(SUM(V2:V175)=0,ISBLANK(FALSE),1-(SUM(V2:V175)/SUM('MissFill 1'!U5:U178)))</f>
        <v>1.4480267135545177E-2</v>
      </c>
      <c r="W179" s="62">
        <f>IF(SUM(W2:W175)=0,ISBLANK(FALSE),1-(SUM(W2:W175)/SUM('MissFill 1'!V5:V178)))</f>
        <v>0.10391452014932923</v>
      </c>
      <c r="X179" s="62">
        <f>IF(SUM(X2:X175)=0,ISBLANK(FALSE),1-(SUM(X2:X175)/SUM('MissFill 1'!W5:W178)))</f>
        <v>3.6629485852419319E-2</v>
      </c>
      <c r="Y179" s="62">
        <f>IF(SUM(Y2:Y175)=0,ISBLANK(FALSE),1-(SUM(Y2:Y175)/SUM('MissFill 1'!X5:X178)))</f>
        <v>2.0776045167568258E-2</v>
      </c>
      <c r="Z179" s="62">
        <f>IF(SUM(Z2:Z175)=0,ISBLANK(FALSE),1-(SUM(Z2:Z175)/SUM('MissFill 1'!Y5:Y178)))</f>
        <v>4.4819812349245813E-2</v>
      </c>
      <c r="AA179" s="62">
        <f>IF(SUM(AA2:AA175)=0,ISBLANK(FALSE),1-(SUM(AA2:AA175)/SUM('MissFill 1'!Z5:Z178)))</f>
        <v>4.4819812349661481E-2</v>
      </c>
      <c r="AB179" s="62">
        <f>IF(SUM(AB2:AB175)=0,ISBLANK(FALSE),1-(SUM(AB2:AB175)/SUM('MissFill 1'!AA5:AA178)))</f>
        <v>4.7765469244404946E-2</v>
      </c>
      <c r="AC179" s="62">
        <f>IF(SUM(AC2:AC175)=0,ISBLANK(FALSE),1-(SUM(AC2:AC175)/SUM('MissFill 1'!AB5:AB178)))</f>
        <v>3.3996838901680815E-2</v>
      </c>
      <c r="AD179" s="62">
        <f>IF(SUM(AD2:AD175)=0,ISBLANK(FALSE),1-(SUM(AD2:AD175)/SUM('MissFill 1'!AC5:AC178)))</f>
        <v>4.4819812351218014E-2</v>
      </c>
      <c r="AE179" s="62">
        <f>IF(SUM(AE2:AE175)=0,ISBLANK(FALSE),1-(SUM(AE2:AE175)/SUM('MissFill 1'!AD5:AD178)))</f>
        <v>3.2277714205989461E-2</v>
      </c>
      <c r="AF179" s="62">
        <f>IF(SUM(AF2:AF175)=0,ISBLANK(FALSE),1-(SUM(AF2:AF175)/SUM('MissFill 1'!AE5:AE178)))</f>
        <v>4.4819812352031585E-2</v>
      </c>
      <c r="AG179" s="62">
        <f>IF(SUM(AG2:AG175)=0,ISBLANK(FALSE),1-(SUM(AG2:AG175)/SUM('MissFill 1'!AF5:AF178)))</f>
        <v>4.4819812352586919E-2</v>
      </c>
      <c r="AH179" s="62">
        <f>IF(SUM(AH2:AH175)=0,ISBLANK(FALSE),1-(SUM(AH2:AH175)/SUM('MissFill 1'!AG5:AG178)))</f>
        <v>4.4819812352800525E-2</v>
      </c>
      <c r="AI179" s="62">
        <f>IF(SUM(AI2:AI175)=0,ISBLANK(FALSE),1-(SUM(AI2:AI175)/SUM('MissFill 1'!AH5:AH178)))</f>
        <v>4.4819812353064203E-2</v>
      </c>
      <c r="AJ179" s="62">
        <f>IF(SUM(AJ2:AJ175)=0,ISBLANK(FALSE),1-(SUM(AJ2:AJ175)/SUM('MissFill 1'!AI5:AI178)))</f>
        <v>3.3558862191135908E-2</v>
      </c>
      <c r="AK179" s="62">
        <f>IF(SUM(AK2:AK175)=0,ISBLANK(FALSE),1-(SUM(AK2:AK175)/SUM('MissFill 1'!AJ5:AJ178)))</f>
        <v>0.14720593338737686</v>
      </c>
      <c r="AL179" s="62">
        <f>IF(SUM(AL2:AL175)=0,ISBLANK(FALSE),1-(SUM(AL2:AL175)/SUM('MissFill 1'!AK5:AK178)))</f>
        <v>4.4819812354756072E-2</v>
      </c>
      <c r="AM179" s="62">
        <f>IF(SUM(AM2:AM175)=0,ISBLANK(FALSE),1-(SUM(AM2:AM175)/SUM('MissFill 1'!AL5:AL178)))</f>
        <v>5.8489441672838427E-2</v>
      </c>
      <c r="AN179" s="62">
        <f>IF(SUM(AN2:AN175)=0,ISBLANK(FALSE),1-(SUM(AN2:AN175)/SUM('MissFill 1'!AM5:AM178)))</f>
        <v>3.7873237738949128E-2</v>
      </c>
      <c r="AO179" s="62">
        <f>IF(SUM(AO2:AO175)=0,ISBLANK(FALSE),1-(SUM(AO2:AO175)/SUM('MissFill 1'!AN5:AN178)))</f>
        <v>4.4819812356383104E-2</v>
      </c>
      <c r="AP179" s="62">
        <f>IF(SUM(AP2:AP175)=0,ISBLANK(FALSE),1-(SUM(AP2:AP175)/SUM('MissFill 1'!AO5:AO178)))</f>
        <v>4.481981235716781E-2</v>
      </c>
      <c r="AQ179" s="62">
        <f>IF(SUM(AQ2:AQ175)=0,ISBLANK(FALSE),1-(SUM(AQ2:AQ175)/SUM('MissFill 1'!AP5:AP178)))</f>
        <v>1.5929528391893433E-2</v>
      </c>
      <c r="AR179" s="62">
        <f>IF(SUM(AR2:AR175)=0,ISBLANK(FALSE),1-(SUM(AR2:AR175)/SUM('MissFill 1'!AQ5:AQ178)))</f>
        <v>4.481981235867849E-2</v>
      </c>
      <c r="AS179" s="62">
        <f>IF(SUM(AS2:AS175)=0,ISBLANK(FALSE),1-(SUM(AS2:AS175)/SUM('MissFill 1'!AR5:AR178)))</f>
        <v>4.4819812359274569E-2</v>
      </c>
      <c r="AT179" s="62">
        <f>IF(SUM(AT2:AT175)=0,ISBLANK(FALSE),1-(SUM(AT2:AT175)/SUM('MissFill 1'!AS5:AS178)))</f>
        <v>3.6227491793546673E-2</v>
      </c>
      <c r="AU179" s="62">
        <f>IF(SUM(AU2:AU175)=0,ISBLANK(FALSE),1-(SUM(AU2:AU175)/SUM('MissFill 1'!AT5:AT178)))</f>
        <v>4.4819812360612277E-2</v>
      </c>
      <c r="AV179" s="62">
        <f>IF(SUM(AV2:AV175)=0,ISBLANK(FALSE),1-(SUM(AV2:AV175)/SUM('MissFill 1'!AU5:AU178)))</f>
        <v>4.4819812361540201E-2</v>
      </c>
      <c r="AW179" s="62">
        <f>IF(SUM(AW2:AW175)=0,ISBLANK(FALSE),1-(SUM(AW2:AW175)/SUM('MissFill 1'!AV5:AV178)))</f>
        <v>4.4819812361886369E-2</v>
      </c>
      <c r="AX179" s="62">
        <f>IF(SUM(AX2:AX175)=0,ISBLANK(FALSE),1-(SUM(AX2:AX175)/SUM('MissFill 1'!AW5:AW178)))</f>
        <v>2.9015625820375979E-2</v>
      </c>
    </row>
    <row r="180" spans="1:50" x14ac:dyDescent="0.25">
      <c r="A180" s="59"/>
      <c r="B180" s="60"/>
    </row>
    <row r="181" spans="1:50" x14ac:dyDescent="0.25">
      <c r="A181" s="63" t="s">
        <v>0</v>
      </c>
      <c r="B181" s="63" t="s">
        <v>57</v>
      </c>
      <c r="C181" s="52" t="s">
        <v>58</v>
      </c>
    </row>
    <row r="182" spans="1:50" x14ac:dyDescent="0.25">
      <c r="A182" cm="1">
        <f t="array" ref="A182:C229">TRANSPOSE(C177:AX179)</f>
        <v>1971</v>
      </c>
      <c r="B182" s="54">
        <v>44484</v>
      </c>
      <c r="C182">
        <v>3.363386024101378E-2</v>
      </c>
    </row>
    <row r="183" spans="1:50" x14ac:dyDescent="0.25">
      <c r="A183">
        <v>1972</v>
      </c>
      <c r="B183" s="54">
        <v>44482</v>
      </c>
      <c r="C183">
        <v>4.4819812337646536E-2</v>
      </c>
    </row>
    <row r="184" spans="1:50" x14ac:dyDescent="0.25">
      <c r="A184">
        <v>1973</v>
      </c>
      <c r="B184" s="54">
        <v>44483</v>
      </c>
      <c r="C184">
        <v>3.630376476357533E-2</v>
      </c>
    </row>
    <row r="185" spans="1:50" x14ac:dyDescent="0.25">
      <c r="A185">
        <v>1974</v>
      </c>
      <c r="B185" s="54">
        <v>44482</v>
      </c>
      <c r="C185">
        <v>4.4819812338629528E-2</v>
      </c>
    </row>
    <row r="186" spans="1:50" x14ac:dyDescent="0.25">
      <c r="A186">
        <v>1975</v>
      </c>
      <c r="B186" s="54">
        <v>44489</v>
      </c>
      <c r="C186">
        <v>3.6232363384898214E-3</v>
      </c>
    </row>
    <row r="187" spans="1:50" x14ac:dyDescent="0.25">
      <c r="A187">
        <v>1976</v>
      </c>
      <c r="B187" s="54">
        <v>44482</v>
      </c>
      <c r="C187">
        <v>2.4118302366544553E-2</v>
      </c>
    </row>
    <row r="188" spans="1:50" x14ac:dyDescent="0.25">
      <c r="A188">
        <v>1977</v>
      </c>
      <c r="B188" s="54">
        <v>44482</v>
      </c>
      <c r="C188">
        <v>4.4819812339695564E-2</v>
      </c>
    </row>
    <row r="189" spans="1:50" x14ac:dyDescent="0.25">
      <c r="A189">
        <v>1978</v>
      </c>
      <c r="B189" s="54">
        <v>44482</v>
      </c>
      <c r="C189">
        <v>3.7946043977279409E-3</v>
      </c>
    </row>
    <row r="190" spans="1:50" x14ac:dyDescent="0.25">
      <c r="A190">
        <v>1979</v>
      </c>
      <c r="B190" s="54">
        <v>44483</v>
      </c>
      <c r="C190">
        <v>1.5752041399461847E-2</v>
      </c>
    </row>
    <row r="191" spans="1:50" x14ac:dyDescent="0.25">
      <c r="A191">
        <v>1980</v>
      </c>
      <c r="B191" s="54">
        <v>44482</v>
      </c>
      <c r="C191">
        <v>4.4819812341346577E-2</v>
      </c>
    </row>
    <row r="192" spans="1:50" x14ac:dyDescent="0.25">
      <c r="A192">
        <v>1981</v>
      </c>
      <c r="B192" s="54">
        <v>44486</v>
      </c>
      <c r="C192">
        <v>1.4660413646275017E-2</v>
      </c>
    </row>
    <row r="193" spans="1:3" x14ac:dyDescent="0.25">
      <c r="A193">
        <v>1982</v>
      </c>
      <c r="B193" s="54">
        <v>44482</v>
      </c>
      <c r="C193">
        <v>4.4819812342486109E-2</v>
      </c>
    </row>
    <row r="194" spans="1:3" x14ac:dyDescent="0.25">
      <c r="A194">
        <v>1983</v>
      </c>
      <c r="B194" s="54">
        <v>44482</v>
      </c>
      <c r="C194">
        <v>2.3108339744201345E-2</v>
      </c>
    </row>
    <row r="195" spans="1:3" x14ac:dyDescent="0.25">
      <c r="A195">
        <v>1984</v>
      </c>
      <c r="B195" s="54">
        <v>44482</v>
      </c>
      <c r="C195">
        <v>4.4819812344191412E-2</v>
      </c>
    </row>
    <row r="196" spans="1:3" x14ac:dyDescent="0.25">
      <c r="A196">
        <v>1985</v>
      </c>
      <c r="B196" s="54">
        <v>44482</v>
      </c>
      <c r="C196">
        <v>3.7296630393893526E-2</v>
      </c>
    </row>
    <row r="197" spans="1:3" x14ac:dyDescent="0.25">
      <c r="A197">
        <v>1986</v>
      </c>
      <c r="B197" s="54">
        <v>44482</v>
      </c>
      <c r="C197">
        <v>2.3703647848251741E-2</v>
      </c>
    </row>
    <row r="198" spans="1:3" x14ac:dyDescent="0.25">
      <c r="A198">
        <v>1987</v>
      </c>
      <c r="B198" s="54">
        <v>44482</v>
      </c>
      <c r="C198">
        <v>6.6873020799625982E-3</v>
      </c>
    </row>
    <row r="199" spans="1:3" x14ac:dyDescent="0.25">
      <c r="A199">
        <v>1988</v>
      </c>
      <c r="B199" s="54">
        <v>44482</v>
      </c>
      <c r="C199">
        <v>2.3431656077267493E-2</v>
      </c>
    </row>
    <row r="200" spans="1:3" x14ac:dyDescent="0.25">
      <c r="A200">
        <v>1989</v>
      </c>
      <c r="B200" s="54">
        <v>44482</v>
      </c>
      <c r="C200">
        <v>4.1186144570891425E-2</v>
      </c>
    </row>
    <row r="201" spans="1:3" x14ac:dyDescent="0.25">
      <c r="A201">
        <v>1990</v>
      </c>
      <c r="B201" s="54">
        <v>44484</v>
      </c>
      <c r="C201">
        <v>1.4480267135545177E-2</v>
      </c>
    </row>
    <row r="202" spans="1:3" x14ac:dyDescent="0.25">
      <c r="A202">
        <v>1991</v>
      </c>
      <c r="B202" s="54">
        <v>44482</v>
      </c>
      <c r="C202">
        <v>0.10391452014932923</v>
      </c>
    </row>
    <row r="203" spans="1:3" x14ac:dyDescent="0.25">
      <c r="A203">
        <v>1992</v>
      </c>
      <c r="B203" s="54">
        <v>44482</v>
      </c>
      <c r="C203">
        <v>3.6629485852419319E-2</v>
      </c>
    </row>
    <row r="204" spans="1:3" x14ac:dyDescent="0.25">
      <c r="A204">
        <v>1993</v>
      </c>
      <c r="B204" s="54">
        <v>44489</v>
      </c>
      <c r="C204">
        <v>2.0776045167568258E-2</v>
      </c>
    </row>
    <row r="205" spans="1:3" x14ac:dyDescent="0.25">
      <c r="A205">
        <v>1994</v>
      </c>
      <c r="B205" s="54">
        <v>44482</v>
      </c>
      <c r="C205">
        <v>4.4819812349245813E-2</v>
      </c>
    </row>
    <row r="206" spans="1:3" x14ac:dyDescent="0.25">
      <c r="A206">
        <v>1995</v>
      </c>
      <c r="B206" s="54">
        <v>44482</v>
      </c>
      <c r="C206">
        <v>4.4819812349661481E-2</v>
      </c>
    </row>
    <row r="207" spans="1:3" x14ac:dyDescent="0.25">
      <c r="A207">
        <v>1999</v>
      </c>
      <c r="B207" s="54">
        <v>44485</v>
      </c>
      <c r="C207">
        <v>4.7765469244404946E-2</v>
      </c>
    </row>
    <row r="208" spans="1:3" x14ac:dyDescent="0.25">
      <c r="A208">
        <v>2000</v>
      </c>
      <c r="B208" s="54">
        <v>44482</v>
      </c>
      <c r="C208">
        <v>3.3996838901680815E-2</v>
      </c>
    </row>
    <row r="209" spans="1:3" x14ac:dyDescent="0.25">
      <c r="A209">
        <v>2001</v>
      </c>
      <c r="B209" s="54">
        <v>44482</v>
      </c>
      <c r="C209">
        <v>4.4819812351218014E-2</v>
      </c>
    </row>
    <row r="210" spans="1:3" x14ac:dyDescent="0.25">
      <c r="A210">
        <v>2002</v>
      </c>
      <c r="B210" s="54">
        <v>44484</v>
      </c>
      <c r="C210">
        <v>3.2277714205989461E-2</v>
      </c>
    </row>
    <row r="211" spans="1:3" x14ac:dyDescent="0.25">
      <c r="A211">
        <v>2003</v>
      </c>
      <c r="B211" s="54">
        <v>44482</v>
      </c>
      <c r="C211">
        <v>4.4819812352031585E-2</v>
      </c>
    </row>
    <row r="212" spans="1:3" x14ac:dyDescent="0.25">
      <c r="A212">
        <v>2004</v>
      </c>
      <c r="B212" s="54">
        <v>44482</v>
      </c>
      <c r="C212">
        <v>4.4819812352586919E-2</v>
      </c>
    </row>
    <row r="213" spans="1:3" x14ac:dyDescent="0.25">
      <c r="A213">
        <v>2005</v>
      </c>
      <c r="B213" s="54">
        <v>44482</v>
      </c>
      <c r="C213">
        <v>4.4819812352800525E-2</v>
      </c>
    </row>
    <row r="214" spans="1:3" x14ac:dyDescent="0.25">
      <c r="A214">
        <v>2006</v>
      </c>
      <c r="B214" s="54">
        <v>44482</v>
      </c>
      <c r="C214">
        <v>4.4819812353064203E-2</v>
      </c>
    </row>
    <row r="215" spans="1:3" x14ac:dyDescent="0.25">
      <c r="A215">
        <v>2007</v>
      </c>
      <c r="B215" s="54">
        <v>44482</v>
      </c>
      <c r="C215">
        <v>3.3558862191135908E-2</v>
      </c>
    </row>
    <row r="216" spans="1:3" x14ac:dyDescent="0.25">
      <c r="A216">
        <v>2008</v>
      </c>
      <c r="B216" s="54">
        <v>44482</v>
      </c>
      <c r="C216">
        <v>0.14720593338737686</v>
      </c>
    </row>
    <row r="217" spans="1:3" x14ac:dyDescent="0.25">
      <c r="A217">
        <v>2009</v>
      </c>
      <c r="B217" s="54">
        <v>44482</v>
      </c>
      <c r="C217">
        <v>4.4819812354756072E-2</v>
      </c>
    </row>
    <row r="218" spans="1:3" x14ac:dyDescent="0.25">
      <c r="A218">
        <v>2010</v>
      </c>
      <c r="B218" s="54">
        <v>44482</v>
      </c>
      <c r="C218">
        <v>5.8489441672838427E-2</v>
      </c>
    </row>
    <row r="219" spans="1:3" x14ac:dyDescent="0.25">
      <c r="A219">
        <v>2011</v>
      </c>
      <c r="B219" s="54">
        <v>44482</v>
      </c>
      <c r="C219">
        <v>3.7873237738949128E-2</v>
      </c>
    </row>
    <row r="220" spans="1:3" x14ac:dyDescent="0.25">
      <c r="A220">
        <v>2012</v>
      </c>
      <c r="B220" s="54">
        <v>44482</v>
      </c>
      <c r="C220">
        <v>4.4819812356383104E-2</v>
      </c>
    </row>
    <row r="221" spans="1:3" x14ac:dyDescent="0.25">
      <c r="A221">
        <v>2013</v>
      </c>
      <c r="B221" s="54">
        <v>44482</v>
      </c>
      <c r="C221">
        <v>4.481981235716781E-2</v>
      </c>
    </row>
    <row r="222" spans="1:3" x14ac:dyDescent="0.25">
      <c r="A222">
        <v>2014</v>
      </c>
      <c r="B222" s="54">
        <v>44490</v>
      </c>
      <c r="C222">
        <v>1.5929528391893433E-2</v>
      </c>
    </row>
    <row r="223" spans="1:3" x14ac:dyDescent="0.25">
      <c r="A223">
        <v>2015</v>
      </c>
      <c r="B223" s="54">
        <v>44482</v>
      </c>
      <c r="C223">
        <v>4.481981235867849E-2</v>
      </c>
    </row>
    <row r="224" spans="1:3" x14ac:dyDescent="0.25">
      <c r="A224">
        <v>2016</v>
      </c>
      <c r="B224" s="54">
        <v>44482</v>
      </c>
      <c r="C224">
        <v>4.4819812359274569E-2</v>
      </c>
    </row>
    <row r="225" spans="1:3" x14ac:dyDescent="0.25">
      <c r="A225">
        <v>2017</v>
      </c>
      <c r="B225" s="54">
        <v>44484</v>
      </c>
      <c r="C225">
        <v>3.6227491793546673E-2</v>
      </c>
    </row>
    <row r="226" spans="1:3" x14ac:dyDescent="0.25">
      <c r="A226">
        <v>2018</v>
      </c>
      <c r="B226" s="54">
        <v>44482</v>
      </c>
      <c r="C226">
        <v>4.4819812360612277E-2</v>
      </c>
    </row>
    <row r="227" spans="1:3" x14ac:dyDescent="0.25">
      <c r="A227">
        <v>2019</v>
      </c>
      <c r="B227" s="54">
        <v>44482</v>
      </c>
      <c r="C227">
        <v>4.4819812361540201E-2</v>
      </c>
    </row>
    <row r="228" spans="1:3" x14ac:dyDescent="0.25">
      <c r="A228">
        <v>2020</v>
      </c>
      <c r="B228" s="54">
        <v>44482</v>
      </c>
      <c r="C228">
        <v>4.4819812361886369E-2</v>
      </c>
    </row>
    <row r="229" spans="1:3" x14ac:dyDescent="0.25">
      <c r="A229">
        <v>2021</v>
      </c>
      <c r="B229" s="54">
        <v>44486</v>
      </c>
      <c r="C229">
        <v>2.9015625820375979E-2</v>
      </c>
    </row>
  </sheetData>
  <pageMargins left="0.7" right="0.7" top="0.75" bottom="0.75" header="0.3" footer="0.3"/>
  <pageSetup orientation="portrait"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17D5F9-61D2-4754-8E56-AE8E721AED8B}">
  <dimension ref="A1:F49"/>
  <sheetViews>
    <sheetView workbookViewId="0">
      <selection activeCell="N18" sqref="N18"/>
    </sheetView>
  </sheetViews>
  <sheetFormatPr defaultRowHeight="15" x14ac:dyDescent="0.25"/>
  <cols>
    <col min="2" max="2" width="10.7109375" bestFit="1" customWidth="1"/>
    <col min="3" max="3" width="10.28515625" customWidth="1"/>
    <col min="6" max="6" width="14.5703125" bestFit="1" customWidth="1"/>
  </cols>
  <sheetData>
    <row r="1" spans="1:6" x14ac:dyDescent="0.25">
      <c r="A1" s="52" t="s">
        <v>0</v>
      </c>
      <c r="B1" s="53" t="s">
        <v>57</v>
      </c>
      <c r="C1" s="64" t="s">
        <v>58</v>
      </c>
      <c r="E1" s="52" t="s">
        <v>38</v>
      </c>
      <c r="F1" s="52" t="s">
        <v>59</v>
      </c>
    </row>
    <row r="2" spans="1:6" x14ac:dyDescent="0.25">
      <c r="A2" s="52">
        <v>1971</v>
      </c>
      <c r="B2" s="53">
        <f>WhatWasMissed_5Day!B182</f>
        <v>44492</v>
      </c>
      <c r="C2" s="65">
        <f>IF(WhatWasMissed_5Day!C182="#DIV/0!",ISBLANK(value),WhatWasMissed_5Day!C182)</f>
        <v>9.3082098429498883E-3</v>
      </c>
      <c r="E2" s="52">
        <v>1</v>
      </c>
      <c r="F2" s="66">
        <f t="shared" ref="F2:F8" si="0">100*PERCENTILE($C$2:$C$993,(100-E2)/100)</f>
        <v>12.653132602739319</v>
      </c>
    </row>
    <row r="3" spans="1:6" x14ac:dyDescent="0.25">
      <c r="A3" s="52">
        <v>1972</v>
      </c>
      <c r="B3" s="53">
        <f>WhatWasMissed_5Day!B183</f>
        <v>44482</v>
      </c>
      <c r="C3" s="65">
        <f>IF(WhatWasMissed_5Day!C183="#DIV/0!",ISBLANK(value),WhatWasMissed_5Day!C183)</f>
        <v>4.4819812337646536E-2</v>
      </c>
      <c r="E3" s="52">
        <v>5</v>
      </c>
      <c r="F3" s="66">
        <f t="shared" si="0"/>
        <v>5.3705071414005188</v>
      </c>
    </row>
    <row r="4" spans="1:6" x14ac:dyDescent="0.25">
      <c r="A4" s="52">
        <v>1973</v>
      </c>
      <c r="B4" s="53">
        <f>WhatWasMissed_5Day!B184</f>
        <v>44485</v>
      </c>
      <c r="C4" s="65">
        <f>IF(WhatWasMissed_5Day!C184="#DIV/0!",ISBLANK(value),WhatWasMissed_5Day!C184)</f>
        <v>3.3484196429899415E-2</v>
      </c>
      <c r="E4" s="52">
        <v>10</v>
      </c>
      <c r="F4" s="66">
        <f t="shared" si="0"/>
        <v>4.481981236089065</v>
      </c>
    </row>
    <row r="5" spans="1:6" x14ac:dyDescent="0.25">
      <c r="A5" s="52">
        <v>1974</v>
      </c>
      <c r="B5" s="53">
        <f>WhatWasMissed_5Day!B185</f>
        <v>44482</v>
      </c>
      <c r="C5" s="65">
        <f>IF(WhatWasMissed_5Day!C185="#DIV/0!",ISBLANK(value),WhatWasMissed_5Day!C185)</f>
        <v>4.4819812338629528E-2</v>
      </c>
      <c r="E5" s="52">
        <v>20</v>
      </c>
      <c r="F5" s="66">
        <f t="shared" si="0"/>
        <v>4.4819812354079325</v>
      </c>
    </row>
    <row r="6" spans="1:6" x14ac:dyDescent="0.25">
      <c r="A6" s="52">
        <v>1975</v>
      </c>
      <c r="B6" s="53">
        <f>WhatWasMissed_5Day!B186</f>
        <v>44491</v>
      </c>
      <c r="C6" s="65">
        <f>IF(WhatWasMissed_5Day!C186="#DIV/0!",ISBLANK(value),WhatWasMissed_5Day!C186)</f>
        <v>3.6232363384898214E-3</v>
      </c>
      <c r="E6" s="52">
        <v>30</v>
      </c>
      <c r="F6" s="66">
        <f t="shared" si="0"/>
        <v>4.4819812349619914</v>
      </c>
    </row>
    <row r="7" spans="1:6" x14ac:dyDescent="0.25">
      <c r="A7" s="52">
        <v>1976</v>
      </c>
      <c r="B7" s="53">
        <f>WhatWasMissed_5Day!B187</f>
        <v>44484</v>
      </c>
      <c r="C7" s="65">
        <f>IF(WhatWasMissed_5Day!C187="#DIV/0!",ISBLANK(value),WhatWasMissed_5Day!C187)</f>
        <v>2.4118302366544553E-2</v>
      </c>
      <c r="E7" s="52">
        <v>40</v>
      </c>
      <c r="F7" s="66">
        <f t="shared" si="0"/>
        <v>4.4819812340025766</v>
      </c>
    </row>
    <row r="8" spans="1:6" x14ac:dyDescent="0.25">
      <c r="A8" s="52">
        <v>1977</v>
      </c>
      <c r="B8" s="53">
        <f>WhatWasMissed_5Day!B188</f>
        <v>44482</v>
      </c>
      <c r="C8" s="65">
        <f>IF(WhatWasMissed_5Day!C188="#DIV/0!",ISBLANK(value),WhatWasMissed_5Day!C188)</f>
        <v>4.4819812339695564E-2</v>
      </c>
      <c r="E8" s="52">
        <v>50</v>
      </c>
      <c r="F8" s="66">
        <f t="shared" si="0"/>
        <v>3.98529058575946</v>
      </c>
    </row>
    <row r="9" spans="1:6" x14ac:dyDescent="0.25">
      <c r="A9" s="52">
        <v>1978</v>
      </c>
      <c r="B9" s="53">
        <f>WhatWasMissed_5Day!B189</f>
        <v>44482</v>
      </c>
      <c r="C9" s="65">
        <f>IF(WhatWasMissed_5Day!C189="#DIV/0!",ISBLANK(value),WhatWasMissed_5Day!C189)</f>
        <v>3.7946043977279409E-3</v>
      </c>
    </row>
    <row r="10" spans="1:6" x14ac:dyDescent="0.25">
      <c r="A10" s="52">
        <v>1979</v>
      </c>
      <c r="B10" s="53">
        <f>WhatWasMissed_5Day!B190</f>
        <v>44485</v>
      </c>
      <c r="C10" s="65">
        <f>IF(WhatWasMissed_5Day!C190="#DIV/0!",ISBLANK(value),WhatWasMissed_5Day!C190)</f>
        <v>1.5690073200163024E-2</v>
      </c>
    </row>
    <row r="11" spans="1:6" x14ac:dyDescent="0.25">
      <c r="A11" s="52">
        <v>1980</v>
      </c>
      <c r="B11" s="53">
        <f>WhatWasMissed_5Day!B191</f>
        <v>44482</v>
      </c>
      <c r="C11" s="65">
        <f>IF(WhatWasMissed_5Day!C191="#DIV/0!",ISBLANK(value),WhatWasMissed_5Day!C191)</f>
        <v>4.4819812341346577E-2</v>
      </c>
    </row>
    <row r="12" spans="1:6" x14ac:dyDescent="0.25">
      <c r="A12" s="52">
        <v>1981</v>
      </c>
      <c r="B12" s="53">
        <f>WhatWasMissed_5Day!B192</f>
        <v>44488</v>
      </c>
      <c r="C12" s="65">
        <f>IF(WhatWasMissed_5Day!C192="#DIV/0!",ISBLANK(value),WhatWasMissed_5Day!C192)</f>
        <v>1.4496375032160502E-2</v>
      </c>
    </row>
    <row r="13" spans="1:6" x14ac:dyDescent="0.25">
      <c r="A13" s="52">
        <v>1982</v>
      </c>
      <c r="B13" s="53">
        <f>WhatWasMissed_5Day!B193</f>
        <v>44482</v>
      </c>
      <c r="C13" s="65">
        <f>IF(WhatWasMissed_5Day!C193="#DIV/0!",ISBLANK(value),WhatWasMissed_5Day!C193)</f>
        <v>4.4819812342486109E-2</v>
      </c>
    </row>
    <row r="14" spans="1:6" x14ac:dyDescent="0.25">
      <c r="A14" s="52">
        <v>1983</v>
      </c>
      <c r="B14" s="53">
        <f>WhatWasMissed_5Day!B194</f>
        <v>44482</v>
      </c>
      <c r="C14" s="65">
        <f>IF(WhatWasMissed_5Day!C194="#DIV/0!",ISBLANK(value),WhatWasMissed_5Day!C194)</f>
        <v>2.3108339744201345E-2</v>
      </c>
    </row>
    <row r="15" spans="1:6" x14ac:dyDescent="0.25">
      <c r="A15" s="52">
        <v>1984</v>
      </c>
      <c r="B15" s="53">
        <f>WhatWasMissed_5Day!B195</f>
        <v>44482</v>
      </c>
      <c r="C15" s="65">
        <f>IF(WhatWasMissed_5Day!C195="#DIV/0!",ISBLANK(value),WhatWasMissed_5Day!C195)</f>
        <v>4.4819812344191412E-2</v>
      </c>
    </row>
    <row r="16" spans="1:6" x14ac:dyDescent="0.25">
      <c r="A16" s="52">
        <v>1985</v>
      </c>
      <c r="B16" s="53">
        <f>WhatWasMissed_5Day!B196</f>
        <v>44483</v>
      </c>
      <c r="C16" s="65">
        <f>IF(WhatWasMissed_5Day!C196="#DIV/0!",ISBLANK(value),WhatWasMissed_5Day!C196)</f>
        <v>3.7178108119607756E-2</v>
      </c>
    </row>
    <row r="17" spans="1:3" x14ac:dyDescent="0.25">
      <c r="A17" s="52">
        <v>1986</v>
      </c>
      <c r="B17" s="53">
        <f>WhatWasMissed_5Day!B197</f>
        <v>44483</v>
      </c>
      <c r="C17" s="65">
        <f>IF(WhatWasMissed_5Day!C197="#DIV/0!",ISBLANK(value),WhatWasMissed_5Day!C197)</f>
        <v>2.3703647848251741E-2</v>
      </c>
    </row>
    <row r="18" spans="1:3" x14ac:dyDescent="0.25">
      <c r="A18" s="52">
        <v>1987</v>
      </c>
      <c r="B18" s="53">
        <f>WhatWasMissed_5Day!B198</f>
        <v>44482</v>
      </c>
      <c r="C18" s="65">
        <f>IF(WhatWasMissed_5Day!C198="#DIV/0!",ISBLANK(value),WhatWasMissed_5Day!C198)</f>
        <v>6.6873020799625982E-3</v>
      </c>
    </row>
    <row r="19" spans="1:3" x14ac:dyDescent="0.25">
      <c r="A19" s="52">
        <v>1988</v>
      </c>
      <c r="B19" s="53">
        <f>WhatWasMissed_5Day!B199</f>
        <v>44482</v>
      </c>
      <c r="C19" s="65">
        <f>IF(WhatWasMissed_5Day!C199="#DIV/0!",ISBLANK(value),WhatWasMissed_5Day!C199)</f>
        <v>2.3431656077267493E-2</v>
      </c>
    </row>
    <row r="20" spans="1:3" x14ac:dyDescent="0.25">
      <c r="A20" s="52">
        <v>1989</v>
      </c>
      <c r="B20" s="53">
        <f>WhatWasMissed_5Day!B200</f>
        <v>44482</v>
      </c>
      <c r="C20" s="65">
        <f>IF(WhatWasMissed_5Day!C200="#DIV/0!",ISBLANK(value),WhatWasMissed_5Day!C200)</f>
        <v>4.1186144570891425E-2</v>
      </c>
    </row>
    <row r="21" spans="1:3" x14ac:dyDescent="0.25">
      <c r="A21" s="52">
        <v>1990</v>
      </c>
      <c r="B21" s="53">
        <f>WhatWasMissed_5Day!B201</f>
        <v>44486</v>
      </c>
      <c r="C21" s="65">
        <f>IF(WhatWasMissed_5Day!C201="#DIV/0!",ISBLANK(value),WhatWasMissed_5Day!C201)</f>
        <v>1.331865332701121E-2</v>
      </c>
    </row>
    <row r="22" spans="1:3" x14ac:dyDescent="0.25">
      <c r="A22" s="52">
        <v>1991</v>
      </c>
      <c r="B22" s="53">
        <f>WhatWasMissed_5Day!B202</f>
        <v>44483</v>
      </c>
      <c r="C22" s="65">
        <f>IF(WhatWasMissed_5Day!C202="#DIV/0!",ISBLANK(value),WhatWasMissed_5Day!C202)</f>
        <v>0.10321740708953919</v>
      </c>
    </row>
    <row r="23" spans="1:3" x14ac:dyDescent="0.25">
      <c r="A23" s="52">
        <v>1992</v>
      </c>
      <c r="B23" s="53">
        <f>WhatWasMissed_5Day!B203</f>
        <v>44482</v>
      </c>
      <c r="C23" s="65">
        <f>IF(WhatWasMissed_5Day!C203="#DIV/0!",ISBLANK(value),WhatWasMissed_5Day!C203)</f>
        <v>3.6629485852419319E-2</v>
      </c>
    </row>
    <row r="24" spans="1:3" x14ac:dyDescent="0.25">
      <c r="A24" s="52">
        <v>1993</v>
      </c>
      <c r="B24" s="53">
        <f>WhatWasMissed_5Day!B204</f>
        <v>44491</v>
      </c>
      <c r="C24" s="65">
        <f>IF(WhatWasMissed_5Day!C204="#DIV/0!",ISBLANK(value),WhatWasMissed_5Day!C204)</f>
        <v>1.4320619380936095E-2</v>
      </c>
    </row>
    <row r="25" spans="1:3" x14ac:dyDescent="0.25">
      <c r="A25" s="52">
        <v>1994</v>
      </c>
      <c r="B25" s="53">
        <f>WhatWasMissed_5Day!B205</f>
        <v>44482</v>
      </c>
      <c r="C25" s="65">
        <f>IF(WhatWasMissed_5Day!C205="#DIV/0!",ISBLANK(value),WhatWasMissed_5Day!C205)</f>
        <v>4.4819812349245813E-2</v>
      </c>
    </row>
    <row r="26" spans="1:3" x14ac:dyDescent="0.25">
      <c r="A26" s="52">
        <v>1995</v>
      </c>
      <c r="B26" s="53">
        <f>WhatWasMissed_5Day!B206</f>
        <v>44482</v>
      </c>
      <c r="C26" s="65">
        <f>IF(WhatWasMissed_5Day!C206="#DIV/0!",ISBLANK(value),WhatWasMissed_5Day!C206)</f>
        <v>4.4819812349661481E-2</v>
      </c>
    </row>
    <row r="27" spans="1:3" x14ac:dyDescent="0.25">
      <c r="A27" s="52">
        <v>1999</v>
      </c>
      <c r="B27" s="53">
        <f>WhatWasMissed_5Day!B207</f>
        <v>44487</v>
      </c>
      <c r="C27" s="65">
        <f>IF(WhatWasMissed_5Day!C207="#DIV/0!",ISBLANK(value),WhatWasMissed_5Day!C207)</f>
        <v>3.9621251510209343E-2</v>
      </c>
    </row>
    <row r="28" spans="1:3" x14ac:dyDescent="0.25">
      <c r="A28" s="52">
        <v>2000</v>
      </c>
      <c r="B28" s="53">
        <f>WhatWasMissed_5Day!B208</f>
        <v>44482</v>
      </c>
      <c r="C28" s="65">
        <f>IF(WhatWasMissed_5Day!C208="#DIV/0!",ISBLANK(value),WhatWasMissed_5Day!C208)</f>
        <v>3.3996838901680815E-2</v>
      </c>
    </row>
    <row r="29" spans="1:3" x14ac:dyDescent="0.25">
      <c r="A29" s="52">
        <v>2001</v>
      </c>
      <c r="B29" s="53">
        <f>WhatWasMissed_5Day!B209</f>
        <v>44482</v>
      </c>
      <c r="C29" s="65">
        <f>IF(WhatWasMissed_5Day!C209="#DIV/0!",ISBLANK(value),WhatWasMissed_5Day!C209)</f>
        <v>4.4819812351218014E-2</v>
      </c>
    </row>
    <row r="30" spans="1:3" x14ac:dyDescent="0.25">
      <c r="A30" s="52">
        <v>2002</v>
      </c>
      <c r="B30" s="53">
        <f>WhatWasMissed_5Day!B210</f>
        <v>44486</v>
      </c>
      <c r="C30" s="65">
        <f>IF(WhatWasMissed_5Day!C210="#DIV/0!",ISBLANK(value),WhatWasMissed_5Day!C210)</f>
        <v>2.9015625809716283E-2</v>
      </c>
    </row>
    <row r="31" spans="1:3" x14ac:dyDescent="0.25">
      <c r="A31" s="52">
        <v>2003</v>
      </c>
      <c r="B31" s="53">
        <f>WhatWasMissed_5Day!B211</f>
        <v>44482</v>
      </c>
      <c r="C31" s="65">
        <f>IF(WhatWasMissed_5Day!C211="#DIV/0!",ISBLANK(value),WhatWasMissed_5Day!C211)</f>
        <v>4.4819812352031585E-2</v>
      </c>
    </row>
    <row r="32" spans="1:3" x14ac:dyDescent="0.25">
      <c r="A32" s="52">
        <v>2004</v>
      </c>
      <c r="B32" s="53">
        <f>WhatWasMissed_5Day!B212</f>
        <v>44482</v>
      </c>
      <c r="C32" s="65">
        <f>IF(WhatWasMissed_5Day!C212="#DIV/0!",ISBLANK(value),WhatWasMissed_5Day!C212)</f>
        <v>4.4819812352586919E-2</v>
      </c>
    </row>
    <row r="33" spans="1:3" x14ac:dyDescent="0.25">
      <c r="A33" s="52">
        <v>2005</v>
      </c>
      <c r="B33" s="53">
        <f>WhatWasMissed_5Day!B213</f>
        <v>44484</v>
      </c>
      <c r="C33" s="65">
        <f>IF(WhatWasMissed_5Day!C213="#DIV/0!",ISBLANK(value),WhatWasMissed_5Day!C213)</f>
        <v>3.6227491786470112E-2</v>
      </c>
    </row>
    <row r="34" spans="1:3" x14ac:dyDescent="0.25">
      <c r="A34" s="52">
        <v>2006</v>
      </c>
      <c r="B34" s="53">
        <f>WhatWasMissed_5Day!B214</f>
        <v>44482</v>
      </c>
      <c r="C34" s="65">
        <f>IF(WhatWasMissed_5Day!C214="#DIV/0!",ISBLANK(value),WhatWasMissed_5Day!C214)</f>
        <v>4.4819812353064203E-2</v>
      </c>
    </row>
    <row r="35" spans="1:3" x14ac:dyDescent="0.25">
      <c r="A35" s="52">
        <v>2007</v>
      </c>
      <c r="B35" s="53">
        <f>WhatWasMissed_5Day!B215</f>
        <v>44488</v>
      </c>
      <c r="C35" s="65">
        <f>IF(WhatWasMissed_5Day!C215="#DIV/0!",ISBLANK(value),WhatWasMissed_5Day!C215)</f>
        <v>2.287955036177558E-2</v>
      </c>
    </row>
    <row r="36" spans="1:3" x14ac:dyDescent="0.25">
      <c r="A36" s="52">
        <v>2008</v>
      </c>
      <c r="B36" s="53">
        <f>WhatWasMissed_5Day!B216</f>
        <v>44482</v>
      </c>
      <c r="C36" s="65">
        <f>IF(WhatWasMissed_5Day!C216="#DIV/0!",ISBLANK(value),WhatWasMissed_5Day!C216)</f>
        <v>0.14720593338737686</v>
      </c>
    </row>
    <row r="37" spans="1:3" x14ac:dyDescent="0.25">
      <c r="A37" s="52">
        <v>2009</v>
      </c>
      <c r="B37" s="53">
        <f>WhatWasMissed_5Day!B217</f>
        <v>44482</v>
      </c>
      <c r="C37" s="65">
        <f>IF(WhatWasMissed_5Day!C217="#DIV/0!",ISBLANK(value),WhatWasMissed_5Day!C217)</f>
        <v>4.4819812354756072E-2</v>
      </c>
    </row>
    <row r="38" spans="1:3" x14ac:dyDescent="0.25">
      <c r="A38" s="52">
        <v>2010</v>
      </c>
      <c r="B38" s="53">
        <f>WhatWasMissed_5Day!B218</f>
        <v>44482</v>
      </c>
      <c r="C38" s="65">
        <f>IF(WhatWasMissed_5Day!C218="#DIV/0!",ISBLANK(value),WhatWasMissed_5Day!C218)</f>
        <v>5.8489441672838427E-2</v>
      </c>
    </row>
    <row r="39" spans="1:3" x14ac:dyDescent="0.25">
      <c r="A39" s="52">
        <v>2011</v>
      </c>
      <c r="B39" s="53">
        <f>WhatWasMissed_5Day!B219</f>
        <v>44482</v>
      </c>
      <c r="C39" s="65">
        <f>IF(WhatWasMissed_5Day!C219="#DIV/0!",ISBLANK(value),WhatWasMissed_5Day!C219)</f>
        <v>3.7873237738949128E-2</v>
      </c>
    </row>
    <row r="40" spans="1:3" x14ac:dyDescent="0.25">
      <c r="A40" s="52">
        <v>2012</v>
      </c>
      <c r="B40" s="53">
        <f>WhatWasMissed_5Day!B220</f>
        <v>44482</v>
      </c>
      <c r="C40" s="65">
        <f>IF(WhatWasMissed_5Day!C220="#DIV/0!",ISBLANK(value),WhatWasMissed_5Day!C220)</f>
        <v>4.4819812356383104E-2</v>
      </c>
    </row>
    <row r="41" spans="1:3" x14ac:dyDescent="0.25">
      <c r="A41" s="52">
        <v>2013</v>
      </c>
      <c r="B41" s="53">
        <f>WhatWasMissed_5Day!B221</f>
        <v>44482</v>
      </c>
      <c r="C41" s="65">
        <f>IF(WhatWasMissed_5Day!C221="#DIV/0!",ISBLANK(value),WhatWasMissed_5Day!C221)</f>
        <v>4.481981235716781E-2</v>
      </c>
    </row>
    <row r="42" spans="1:3" x14ac:dyDescent="0.25">
      <c r="A42" s="52">
        <v>2014</v>
      </c>
      <c r="B42" s="53">
        <f>WhatWasMissed_5Day!B222</f>
        <v>44492</v>
      </c>
      <c r="C42" s="65">
        <f>IF(WhatWasMissed_5Day!C222="#DIV/0!",ISBLANK(value),WhatWasMissed_5Day!C222)</f>
        <v>1.1611160393851905E-2</v>
      </c>
    </row>
    <row r="43" spans="1:3" x14ac:dyDescent="0.25">
      <c r="A43" s="52">
        <v>2015</v>
      </c>
      <c r="B43" s="53">
        <f>WhatWasMissed_5Day!B223</f>
        <v>44482</v>
      </c>
      <c r="C43" s="65">
        <f>IF(WhatWasMissed_5Day!C223="#DIV/0!",ISBLANK(value),WhatWasMissed_5Day!C223)</f>
        <v>4.481981235867849E-2</v>
      </c>
    </row>
    <row r="44" spans="1:3" x14ac:dyDescent="0.25">
      <c r="A44" s="52">
        <v>2016</v>
      </c>
      <c r="B44" s="53">
        <f>WhatWasMissed_5Day!B224</f>
        <v>44483</v>
      </c>
      <c r="C44" s="65">
        <f>IF(WhatWasMissed_5Day!C224="#DIV/0!",ISBLANK(value),WhatWasMissed_5Day!C224)</f>
        <v>4.0084560204979858E-2</v>
      </c>
    </row>
    <row r="45" spans="1:3" x14ac:dyDescent="0.25">
      <c r="A45" s="52">
        <v>2017</v>
      </c>
      <c r="B45" s="53">
        <f>WhatWasMissed_5Day!B225</f>
        <v>44486</v>
      </c>
      <c r="C45" s="65">
        <f>IF(WhatWasMissed_5Day!C225="#DIV/0!",ISBLANK(value),WhatWasMissed_5Day!C225)</f>
        <v>2.9015625817931046E-2</v>
      </c>
    </row>
    <row r="46" spans="1:3" x14ac:dyDescent="0.25">
      <c r="A46" s="52">
        <v>2018</v>
      </c>
      <c r="B46" s="53">
        <f>WhatWasMissed_5Day!B226</f>
        <v>44482</v>
      </c>
      <c r="C46" s="65">
        <f>IF(WhatWasMissed_5Day!C226="#DIV/0!",ISBLANK(value),WhatWasMissed_5Day!C226)</f>
        <v>4.4819812360612277E-2</v>
      </c>
    </row>
    <row r="47" spans="1:3" x14ac:dyDescent="0.25">
      <c r="A47" s="52">
        <v>2019</v>
      </c>
      <c r="B47" s="53">
        <f>WhatWasMissed_5Day!B227</f>
        <v>44482</v>
      </c>
      <c r="C47" s="65">
        <f>IF(WhatWasMissed_5Day!C227="#DIV/0!",ISBLANK(value),WhatWasMissed_5Day!C227)</f>
        <v>4.4819812361540201E-2</v>
      </c>
    </row>
    <row r="48" spans="1:3" x14ac:dyDescent="0.25">
      <c r="A48" s="52">
        <v>2020</v>
      </c>
      <c r="B48" s="53">
        <f>WhatWasMissed_5Day!B228</f>
        <v>44482</v>
      </c>
      <c r="C48" s="65">
        <f>IF(WhatWasMissed_5Day!C228="#DIV/0!",ISBLANK(value),WhatWasMissed_5Day!C228)</f>
        <v>4.4819812361886369E-2</v>
      </c>
    </row>
    <row r="49" spans="1:3" x14ac:dyDescent="0.25">
      <c r="A49" s="52">
        <v>2021</v>
      </c>
      <c r="B49" s="53">
        <f>WhatWasMissed_5Day!B229</f>
        <v>44488</v>
      </c>
      <c r="C49" s="65">
        <f>IF(WhatWasMissed_5Day!C229="#DIV/0!",ISBLANK(value),WhatWasMissed_5Day!C229)</f>
        <v>2.2879550370868418E-2</v>
      </c>
    </row>
  </sheetData>
  <pageMargins left="0.7" right="0.7" top="0.75" bottom="0.75" header="0.3" footer="0.3"/>
  <pageSetup orientation="portrait"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714007-0976-4214-94F7-C6DE3790525B}">
  <dimension ref="A1:F49"/>
  <sheetViews>
    <sheetView workbookViewId="0">
      <selection activeCell="C2" sqref="C2:C49"/>
    </sheetView>
  </sheetViews>
  <sheetFormatPr defaultRowHeight="15" x14ac:dyDescent="0.25"/>
  <cols>
    <col min="2" max="2" width="10.7109375" bestFit="1" customWidth="1"/>
    <col min="3" max="3" width="10.28515625" customWidth="1"/>
    <col min="6" max="6" width="14.5703125" bestFit="1" customWidth="1"/>
  </cols>
  <sheetData>
    <row r="1" spans="1:6" x14ac:dyDescent="0.25">
      <c r="A1" s="52" t="s">
        <v>0</v>
      </c>
      <c r="B1" s="53" t="s">
        <v>57</v>
      </c>
      <c r="C1" s="64" t="s">
        <v>58</v>
      </c>
      <c r="E1" s="52" t="s">
        <v>38</v>
      </c>
      <c r="F1" s="52" t="s">
        <v>59</v>
      </c>
    </row>
    <row r="2" spans="1:6" x14ac:dyDescent="0.25">
      <c r="A2" s="52">
        <v>1971</v>
      </c>
      <c r="B2" s="53">
        <f>WhatWasMissed_4Day!B182</f>
        <v>44485</v>
      </c>
      <c r="C2" s="65">
        <f>IF(WhatWasMissed_4Day!C182="#DIV/0!",ISBLANK(value),WhatWasMissed_4Day!C182)</f>
        <v>3.3332053164114805E-2</v>
      </c>
      <c r="E2" s="52">
        <v>1</v>
      </c>
      <c r="F2" s="66">
        <f t="shared" ref="F2:F8" si="0">100*PERCENTILE($C$2:$C$993,(100-E2)/100)</f>
        <v>12.685896916549453</v>
      </c>
    </row>
    <row r="3" spans="1:6" x14ac:dyDescent="0.25">
      <c r="A3" s="52">
        <v>1972</v>
      </c>
      <c r="B3" s="53">
        <f>WhatWasMissed_5Day!B183</f>
        <v>44482</v>
      </c>
      <c r="C3" s="65">
        <f>IF(WhatWasMissed_4Day!C183="#DIV/0!",ISBLANK(value),WhatWasMissed_4Day!C183)</f>
        <v>4.4819812337646536E-2</v>
      </c>
      <c r="E3" s="52">
        <v>5</v>
      </c>
      <c r="F3" s="66">
        <f t="shared" si="0"/>
        <v>5.3705071414005188</v>
      </c>
    </row>
    <row r="4" spans="1:6" x14ac:dyDescent="0.25">
      <c r="A4" s="52">
        <v>1973</v>
      </c>
      <c r="B4" s="53">
        <f>WhatWasMissed_5Day!B184</f>
        <v>44485</v>
      </c>
      <c r="C4" s="65">
        <f>IF(WhatWasMissed_4Day!C184="#DIV/0!",ISBLANK(value),WhatWasMissed_4Day!C184)</f>
        <v>3.6227491771666509E-2</v>
      </c>
      <c r="E4" s="52">
        <v>10</v>
      </c>
      <c r="F4" s="66">
        <f t="shared" si="0"/>
        <v>4.481981236089065</v>
      </c>
    </row>
    <row r="5" spans="1:6" x14ac:dyDescent="0.25">
      <c r="A5" s="52">
        <v>1974</v>
      </c>
      <c r="B5" s="53">
        <f>WhatWasMissed_5Day!B185</f>
        <v>44482</v>
      </c>
      <c r="C5" s="65">
        <f>IF(WhatWasMissed_4Day!C185="#DIV/0!",ISBLANK(value),WhatWasMissed_4Day!C185)</f>
        <v>4.4819812338629528E-2</v>
      </c>
      <c r="E5" s="52">
        <v>20</v>
      </c>
      <c r="F5" s="66">
        <f t="shared" si="0"/>
        <v>4.4819812355732296</v>
      </c>
    </row>
    <row r="6" spans="1:6" x14ac:dyDescent="0.25">
      <c r="A6" s="52">
        <v>1975</v>
      </c>
      <c r="B6" s="53">
        <f>WhatWasMissed_5Day!B186</f>
        <v>44491</v>
      </c>
      <c r="C6" s="65">
        <f>IF(WhatWasMissed_4Day!C186="#DIV/0!",ISBLANK(value),WhatWasMissed_4Day!C186)</f>
        <v>3.6232363384898214E-3</v>
      </c>
      <c r="E6" s="52">
        <v>30</v>
      </c>
      <c r="F6" s="66">
        <f t="shared" si="0"/>
        <v>4.481981235106236</v>
      </c>
    </row>
    <row r="7" spans="1:6" x14ac:dyDescent="0.25">
      <c r="A7" s="52">
        <v>1976</v>
      </c>
      <c r="B7" s="53">
        <f>WhatWasMissed_5Day!B187</f>
        <v>44484</v>
      </c>
      <c r="C7" s="65">
        <f>IF(WhatWasMissed_4Day!C187="#DIV/0!",ISBLANK(value),WhatWasMissed_4Day!C187)</f>
        <v>2.4118302366544553E-2</v>
      </c>
      <c r="E7" s="52">
        <v>40</v>
      </c>
      <c r="F7" s="66">
        <f t="shared" si="0"/>
        <v>4.4819812341574483</v>
      </c>
    </row>
    <row r="8" spans="1:6" x14ac:dyDescent="0.25">
      <c r="A8" s="52">
        <v>1977</v>
      </c>
      <c r="B8" s="53">
        <f>WhatWasMissed_5Day!B188</f>
        <v>44482</v>
      </c>
      <c r="C8" s="65">
        <f>IF(WhatWasMissed_4Day!C188="#DIV/0!",ISBLANK(value),WhatWasMissed_4Day!C188)</f>
        <v>4.4819812339695564E-2</v>
      </c>
      <c r="E8" s="52">
        <v>50</v>
      </c>
      <c r="F8" s="66">
        <f t="shared" si="0"/>
        <v>4.1520303458406183</v>
      </c>
    </row>
    <row r="9" spans="1:6" x14ac:dyDescent="0.25">
      <c r="A9" s="52">
        <v>1978</v>
      </c>
      <c r="B9" s="53">
        <f>WhatWasMissed_5Day!B189</f>
        <v>44482</v>
      </c>
      <c r="C9" s="65">
        <f>IF(WhatWasMissed_4Day!C189="#DIV/0!",ISBLANK(value),WhatWasMissed_4Day!C189)</f>
        <v>3.7946043977279409E-3</v>
      </c>
    </row>
    <row r="10" spans="1:6" x14ac:dyDescent="0.25">
      <c r="A10" s="52">
        <v>1979</v>
      </c>
      <c r="B10" s="53">
        <f>WhatWasMissed_5Day!B190</f>
        <v>44485</v>
      </c>
      <c r="C10" s="65">
        <f>IF(WhatWasMissed_4Day!C190="#DIV/0!",ISBLANK(value),WhatWasMissed_4Day!C190)</f>
        <v>1.5690073200163024E-2</v>
      </c>
    </row>
    <row r="11" spans="1:6" x14ac:dyDescent="0.25">
      <c r="A11" s="52">
        <v>1980</v>
      </c>
      <c r="B11" s="53">
        <f>WhatWasMissed_5Day!B191</f>
        <v>44482</v>
      </c>
      <c r="C11" s="65">
        <f>IF(WhatWasMissed_4Day!C191="#DIV/0!",ISBLANK(value),WhatWasMissed_4Day!C191)</f>
        <v>4.4819812341346577E-2</v>
      </c>
    </row>
    <row r="12" spans="1:6" x14ac:dyDescent="0.25">
      <c r="A12" s="52">
        <v>1981</v>
      </c>
      <c r="B12" s="53">
        <f>WhatWasMissed_5Day!B192</f>
        <v>44488</v>
      </c>
      <c r="C12" s="65">
        <f>IF(WhatWasMissed_4Day!C192="#DIV/0!",ISBLANK(value),WhatWasMissed_4Day!C192)</f>
        <v>1.4660413646275017E-2</v>
      </c>
    </row>
    <row r="13" spans="1:6" x14ac:dyDescent="0.25">
      <c r="A13" s="52">
        <v>1982</v>
      </c>
      <c r="B13" s="53">
        <f>WhatWasMissed_5Day!B193</f>
        <v>44482</v>
      </c>
      <c r="C13" s="65">
        <f>IF(WhatWasMissed_4Day!C193="#DIV/0!",ISBLANK(value),WhatWasMissed_4Day!C193)</f>
        <v>4.4819812342486109E-2</v>
      </c>
    </row>
    <row r="14" spans="1:6" x14ac:dyDescent="0.25">
      <c r="A14" s="52">
        <v>1983</v>
      </c>
      <c r="B14" s="53">
        <f>WhatWasMissed_5Day!B194</f>
        <v>44482</v>
      </c>
      <c r="C14" s="65">
        <f>IF(WhatWasMissed_4Day!C194="#DIV/0!",ISBLANK(value),WhatWasMissed_4Day!C194)</f>
        <v>2.3108339744201345E-2</v>
      </c>
    </row>
    <row r="15" spans="1:6" x14ac:dyDescent="0.25">
      <c r="A15" s="52">
        <v>1984</v>
      </c>
      <c r="B15" s="53">
        <f>WhatWasMissed_5Day!B195</f>
        <v>44482</v>
      </c>
      <c r="C15" s="65">
        <f>IF(WhatWasMissed_4Day!C195="#DIV/0!",ISBLANK(value),WhatWasMissed_4Day!C195)</f>
        <v>4.4819812344191412E-2</v>
      </c>
    </row>
    <row r="16" spans="1:6" x14ac:dyDescent="0.25">
      <c r="A16" s="52">
        <v>1985</v>
      </c>
      <c r="B16" s="53">
        <f>WhatWasMissed_5Day!B196</f>
        <v>44483</v>
      </c>
      <c r="C16" s="65">
        <f>IF(WhatWasMissed_4Day!C196="#DIV/0!",ISBLANK(value),WhatWasMissed_4Day!C196)</f>
        <v>3.7296630393893526E-2</v>
      </c>
    </row>
    <row r="17" spans="1:3" x14ac:dyDescent="0.25">
      <c r="A17" s="52">
        <v>1986</v>
      </c>
      <c r="B17" s="53">
        <f>WhatWasMissed_5Day!B197</f>
        <v>44483</v>
      </c>
      <c r="C17" s="65">
        <f>IF(WhatWasMissed_4Day!C197="#DIV/0!",ISBLANK(value),WhatWasMissed_4Day!C197)</f>
        <v>2.3703647848251741E-2</v>
      </c>
    </row>
    <row r="18" spans="1:3" x14ac:dyDescent="0.25">
      <c r="A18" s="52">
        <v>1987</v>
      </c>
      <c r="B18" s="53">
        <f>WhatWasMissed_5Day!B198</f>
        <v>44482</v>
      </c>
      <c r="C18" s="65">
        <f>IF(WhatWasMissed_4Day!C198="#DIV/0!",ISBLANK(value),WhatWasMissed_4Day!C198)</f>
        <v>6.6873020799625982E-3</v>
      </c>
    </row>
    <row r="19" spans="1:3" x14ac:dyDescent="0.25">
      <c r="A19" s="52">
        <v>1988</v>
      </c>
      <c r="B19" s="53">
        <f>WhatWasMissed_5Day!B199</f>
        <v>44482</v>
      </c>
      <c r="C19" s="65">
        <f>IF(WhatWasMissed_4Day!C199="#DIV/0!",ISBLANK(value),WhatWasMissed_4Day!C199)</f>
        <v>2.3431656077267493E-2</v>
      </c>
    </row>
    <row r="20" spans="1:3" x14ac:dyDescent="0.25">
      <c r="A20" s="52">
        <v>1989</v>
      </c>
      <c r="B20" s="53">
        <f>WhatWasMissed_5Day!B200</f>
        <v>44482</v>
      </c>
      <c r="C20" s="65">
        <f>IF(WhatWasMissed_4Day!C200="#DIV/0!",ISBLANK(value),WhatWasMissed_4Day!C200)</f>
        <v>4.1186144570891425E-2</v>
      </c>
    </row>
    <row r="21" spans="1:3" x14ac:dyDescent="0.25">
      <c r="A21" s="52">
        <v>1990</v>
      </c>
      <c r="B21" s="53">
        <f>WhatWasMissed_5Day!B201</f>
        <v>44486</v>
      </c>
      <c r="C21" s="65">
        <f>IF(WhatWasMissed_4Day!C201="#DIV/0!",ISBLANK(value),WhatWasMissed_4Day!C201)</f>
        <v>1.368373195255046E-2</v>
      </c>
    </row>
    <row r="22" spans="1:3" x14ac:dyDescent="0.25">
      <c r="A22" s="52">
        <v>1991</v>
      </c>
      <c r="B22" s="53">
        <f>WhatWasMissed_5Day!B202</f>
        <v>44483</v>
      </c>
      <c r="C22" s="65">
        <f>IF(WhatWasMissed_4Day!C202="#DIV/0!",ISBLANK(value),WhatWasMissed_4Day!C202)</f>
        <v>0.10391452014932923</v>
      </c>
    </row>
    <row r="23" spans="1:3" x14ac:dyDescent="0.25">
      <c r="A23" s="52">
        <v>1992</v>
      </c>
      <c r="B23" s="53">
        <f>WhatWasMissed_5Day!B203</f>
        <v>44482</v>
      </c>
      <c r="C23" s="65">
        <f>IF(WhatWasMissed_4Day!C203="#DIV/0!",ISBLANK(value),WhatWasMissed_4Day!C203)</f>
        <v>3.6629485852419319E-2</v>
      </c>
    </row>
    <row r="24" spans="1:3" x14ac:dyDescent="0.25">
      <c r="A24" s="52">
        <v>1993</v>
      </c>
      <c r="B24" s="53">
        <f>WhatWasMissed_5Day!B204</f>
        <v>44491</v>
      </c>
      <c r="C24" s="65">
        <f>IF(WhatWasMissed_4Day!C204="#DIV/0!",ISBLANK(value),WhatWasMissed_4Day!C204)</f>
        <v>1.5929528382938596E-2</v>
      </c>
    </row>
    <row r="25" spans="1:3" x14ac:dyDescent="0.25">
      <c r="A25" s="52">
        <v>1994</v>
      </c>
      <c r="B25" s="53">
        <f>WhatWasMissed_5Day!B205</f>
        <v>44482</v>
      </c>
      <c r="C25" s="65">
        <f>IF(WhatWasMissed_4Day!C205="#DIV/0!",ISBLANK(value),WhatWasMissed_4Day!C205)</f>
        <v>4.4819812349245813E-2</v>
      </c>
    </row>
    <row r="26" spans="1:3" x14ac:dyDescent="0.25">
      <c r="A26" s="52">
        <v>1995</v>
      </c>
      <c r="B26" s="53">
        <f>WhatWasMissed_5Day!B206</f>
        <v>44482</v>
      </c>
      <c r="C26" s="65">
        <f>IF(WhatWasMissed_4Day!C206="#DIV/0!",ISBLANK(value),WhatWasMissed_4Day!C206)</f>
        <v>4.4819812349661481E-2</v>
      </c>
    </row>
    <row r="27" spans="1:3" x14ac:dyDescent="0.25">
      <c r="A27" s="52">
        <v>1999</v>
      </c>
      <c r="B27" s="53">
        <f>WhatWasMissed_5Day!B207</f>
        <v>44487</v>
      </c>
      <c r="C27" s="65">
        <f>IF(WhatWasMissed_4Day!C207="#DIV/0!",ISBLANK(value),WhatWasMissed_4Day!C207)</f>
        <v>4.185446234592094E-2</v>
      </c>
    </row>
    <row r="28" spans="1:3" x14ac:dyDescent="0.25">
      <c r="A28" s="52">
        <v>2000</v>
      </c>
      <c r="B28" s="53">
        <f>WhatWasMissed_5Day!B208</f>
        <v>44482</v>
      </c>
      <c r="C28" s="65">
        <f>IF(WhatWasMissed_4Day!C208="#DIV/0!",ISBLANK(value),WhatWasMissed_4Day!C208)</f>
        <v>3.3996838901680815E-2</v>
      </c>
    </row>
    <row r="29" spans="1:3" x14ac:dyDescent="0.25">
      <c r="A29" s="52">
        <v>2001</v>
      </c>
      <c r="B29" s="53">
        <f>WhatWasMissed_5Day!B209</f>
        <v>44482</v>
      </c>
      <c r="C29" s="65">
        <f>IF(WhatWasMissed_4Day!C209="#DIV/0!",ISBLANK(value),WhatWasMissed_4Day!C209)</f>
        <v>4.4819812351218014E-2</v>
      </c>
    </row>
    <row r="30" spans="1:3" x14ac:dyDescent="0.25">
      <c r="A30" s="52">
        <v>2002</v>
      </c>
      <c r="B30" s="53">
        <f>WhatWasMissed_5Day!B210</f>
        <v>44486</v>
      </c>
      <c r="C30" s="65">
        <f>IF(WhatWasMissed_4Day!C210="#DIV/0!",ISBLANK(value),WhatWasMissed_4Day!C210)</f>
        <v>3.2203911301096344E-2</v>
      </c>
    </row>
    <row r="31" spans="1:3" x14ac:dyDescent="0.25">
      <c r="A31" s="52">
        <v>2003</v>
      </c>
      <c r="B31" s="53">
        <f>WhatWasMissed_5Day!B211</f>
        <v>44482</v>
      </c>
      <c r="C31" s="65">
        <f>IF(WhatWasMissed_4Day!C211="#DIV/0!",ISBLANK(value),WhatWasMissed_4Day!C211)</f>
        <v>4.4819812352031585E-2</v>
      </c>
    </row>
    <row r="32" spans="1:3" x14ac:dyDescent="0.25">
      <c r="A32" s="52">
        <v>2004</v>
      </c>
      <c r="B32" s="53">
        <f>WhatWasMissed_5Day!B212</f>
        <v>44482</v>
      </c>
      <c r="C32" s="65">
        <f>IF(WhatWasMissed_4Day!C212="#DIV/0!",ISBLANK(value),WhatWasMissed_4Day!C212)</f>
        <v>4.4819812352586919E-2</v>
      </c>
    </row>
    <row r="33" spans="1:3" x14ac:dyDescent="0.25">
      <c r="A33" s="52">
        <v>2005</v>
      </c>
      <c r="B33" s="53">
        <f>WhatWasMissed_5Day!B213</f>
        <v>44484</v>
      </c>
      <c r="C33" s="65">
        <f>IF(WhatWasMissed_4Day!C213="#DIV/0!",ISBLANK(value),WhatWasMissed_4Day!C213)</f>
        <v>4.0084560198507257E-2</v>
      </c>
    </row>
    <row r="34" spans="1:3" x14ac:dyDescent="0.25">
      <c r="A34" s="52">
        <v>2006</v>
      </c>
      <c r="B34" s="53">
        <f>WhatWasMissed_5Day!B214</f>
        <v>44482</v>
      </c>
      <c r="C34" s="65">
        <f>IF(WhatWasMissed_4Day!C214="#DIV/0!",ISBLANK(value),WhatWasMissed_4Day!C214)</f>
        <v>4.4819812353064203E-2</v>
      </c>
    </row>
    <row r="35" spans="1:3" x14ac:dyDescent="0.25">
      <c r="A35" s="52">
        <v>2007</v>
      </c>
      <c r="B35" s="53">
        <f>WhatWasMissed_5Day!B215</f>
        <v>44488</v>
      </c>
      <c r="C35" s="65">
        <f>IF(WhatWasMissed_4Day!C215="#DIV/0!",ISBLANK(value),WhatWasMissed_4Day!C215)</f>
        <v>2.6416316072254031E-2</v>
      </c>
    </row>
    <row r="36" spans="1:3" x14ac:dyDescent="0.25">
      <c r="A36" s="52">
        <v>2008</v>
      </c>
      <c r="B36" s="53">
        <f>WhatWasMissed_5Day!B216</f>
        <v>44482</v>
      </c>
      <c r="C36" s="65">
        <f>IF(WhatWasMissed_4Day!C216="#DIV/0!",ISBLANK(value),WhatWasMissed_4Day!C216)</f>
        <v>0.14720593338737686</v>
      </c>
    </row>
    <row r="37" spans="1:3" x14ac:dyDescent="0.25">
      <c r="A37" s="52">
        <v>2009</v>
      </c>
      <c r="B37" s="53">
        <f>WhatWasMissed_5Day!B217</f>
        <v>44482</v>
      </c>
      <c r="C37" s="65">
        <f>IF(WhatWasMissed_4Day!C217="#DIV/0!",ISBLANK(value),WhatWasMissed_4Day!C217)</f>
        <v>4.4819812354756072E-2</v>
      </c>
    </row>
    <row r="38" spans="1:3" x14ac:dyDescent="0.25">
      <c r="A38" s="52">
        <v>2010</v>
      </c>
      <c r="B38" s="53">
        <f>WhatWasMissed_5Day!B218</f>
        <v>44482</v>
      </c>
      <c r="C38" s="65">
        <f>IF(WhatWasMissed_4Day!C218="#DIV/0!",ISBLANK(value),WhatWasMissed_4Day!C218)</f>
        <v>5.8489441672838427E-2</v>
      </c>
    </row>
    <row r="39" spans="1:3" x14ac:dyDescent="0.25">
      <c r="A39" s="52">
        <v>2011</v>
      </c>
      <c r="B39" s="53">
        <f>WhatWasMissed_5Day!B219</f>
        <v>44482</v>
      </c>
      <c r="C39" s="65">
        <f>IF(WhatWasMissed_4Day!C219="#DIV/0!",ISBLANK(value),WhatWasMissed_4Day!C219)</f>
        <v>3.7873237738949128E-2</v>
      </c>
    </row>
    <row r="40" spans="1:3" x14ac:dyDescent="0.25">
      <c r="A40" s="52">
        <v>2012</v>
      </c>
      <c r="B40" s="53">
        <f>WhatWasMissed_5Day!B220</f>
        <v>44482</v>
      </c>
      <c r="C40" s="65">
        <f>IF(WhatWasMissed_4Day!C220="#DIV/0!",ISBLANK(value),WhatWasMissed_4Day!C220)</f>
        <v>4.4819812356383104E-2</v>
      </c>
    </row>
    <row r="41" spans="1:3" x14ac:dyDescent="0.25">
      <c r="A41" s="52">
        <v>2013</v>
      </c>
      <c r="B41" s="53">
        <f>WhatWasMissed_5Day!B221</f>
        <v>44482</v>
      </c>
      <c r="C41" s="65">
        <f>IF(WhatWasMissed_4Day!C221="#DIV/0!",ISBLANK(value),WhatWasMissed_4Day!C221)</f>
        <v>4.481981235716781E-2</v>
      </c>
    </row>
    <row r="42" spans="1:3" x14ac:dyDescent="0.25">
      <c r="A42" s="52">
        <v>2014</v>
      </c>
      <c r="B42" s="53">
        <f>WhatWasMissed_5Day!B222</f>
        <v>44492</v>
      </c>
      <c r="C42" s="65">
        <f>IF(WhatWasMissed_4Day!C222="#DIV/0!",ISBLANK(value),WhatWasMissed_4Day!C222)</f>
        <v>1.4320619389890044E-2</v>
      </c>
    </row>
    <row r="43" spans="1:3" x14ac:dyDescent="0.25">
      <c r="A43" s="52">
        <v>2015</v>
      </c>
      <c r="B43" s="53">
        <f>WhatWasMissed_5Day!B223</f>
        <v>44482</v>
      </c>
      <c r="C43" s="65">
        <f>IF(WhatWasMissed_4Day!C223="#DIV/0!",ISBLANK(value),WhatWasMissed_4Day!C223)</f>
        <v>4.481981235867849E-2</v>
      </c>
    </row>
    <row r="44" spans="1:3" x14ac:dyDescent="0.25">
      <c r="A44" s="52">
        <v>2016</v>
      </c>
      <c r="B44" s="53">
        <f>WhatWasMissed_5Day!B224</f>
        <v>44483</v>
      </c>
      <c r="C44" s="65">
        <f>IF(WhatWasMissed_4Day!C224="#DIV/0!",ISBLANK(value),WhatWasMissed_4Day!C224)</f>
        <v>4.4819812359274569E-2</v>
      </c>
    </row>
    <row r="45" spans="1:3" x14ac:dyDescent="0.25">
      <c r="A45" s="52">
        <v>2017</v>
      </c>
      <c r="B45" s="53">
        <f>WhatWasMissed_5Day!B225</f>
        <v>44486</v>
      </c>
      <c r="C45" s="65">
        <f>IF(WhatWasMissed_4Day!C225="#DIV/0!",ISBLANK(value),WhatWasMissed_4Day!C225)</f>
        <v>3.3484196451776915E-2</v>
      </c>
    </row>
    <row r="46" spans="1:3" x14ac:dyDescent="0.25">
      <c r="A46" s="52">
        <v>2018</v>
      </c>
      <c r="B46" s="53">
        <f>WhatWasMissed_5Day!B226</f>
        <v>44482</v>
      </c>
      <c r="C46" s="65">
        <f>IF(WhatWasMissed_4Day!C226="#DIV/0!",ISBLANK(value),WhatWasMissed_4Day!C226)</f>
        <v>4.4819812360612277E-2</v>
      </c>
    </row>
    <row r="47" spans="1:3" x14ac:dyDescent="0.25">
      <c r="A47" s="52">
        <v>2019</v>
      </c>
      <c r="B47" s="53">
        <f>WhatWasMissed_5Day!B227</f>
        <v>44482</v>
      </c>
      <c r="C47" s="65">
        <f>IF(WhatWasMissed_4Day!C227="#DIV/0!",ISBLANK(value),WhatWasMissed_4Day!C227)</f>
        <v>4.4819812361540201E-2</v>
      </c>
    </row>
    <row r="48" spans="1:3" x14ac:dyDescent="0.25">
      <c r="A48" s="52">
        <v>2020</v>
      </c>
      <c r="B48" s="53">
        <f>WhatWasMissed_5Day!B228</f>
        <v>44482</v>
      </c>
      <c r="C48" s="65">
        <f>IF(WhatWasMissed_4Day!C228="#DIV/0!",ISBLANK(value),WhatWasMissed_4Day!C228)</f>
        <v>4.4819812361886369E-2</v>
      </c>
    </row>
    <row r="49" spans="1:3" x14ac:dyDescent="0.25">
      <c r="A49" s="52">
        <v>2021</v>
      </c>
      <c r="B49" s="53">
        <f>WhatWasMissed_5Day!B229</f>
        <v>44488</v>
      </c>
      <c r="C49" s="65">
        <f>IF(WhatWasMissed_4Day!C229="#DIV/0!",ISBLANK(value),WhatWasMissed_4Day!C229)</f>
        <v>2.6416316081348423E-2</v>
      </c>
    </row>
  </sheetData>
  <pageMargins left="0.7" right="0.7" top="0.75" bottom="0.75" header="0.3" footer="0.3"/>
  <pageSetup orientation="portrait"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B09EA1-940A-40E5-8336-2FD086EF1173}">
  <dimension ref="A1:F49"/>
  <sheetViews>
    <sheetView workbookViewId="0"/>
  </sheetViews>
  <sheetFormatPr defaultRowHeight="15" x14ac:dyDescent="0.25"/>
  <cols>
    <col min="2" max="2" width="10.7109375" bestFit="1" customWidth="1"/>
    <col min="3" max="3" width="10.28515625" customWidth="1"/>
    <col min="6" max="6" width="14.5703125" bestFit="1" customWidth="1"/>
  </cols>
  <sheetData>
    <row r="1" spans="1:6" x14ac:dyDescent="0.25">
      <c r="A1" s="52" t="s">
        <v>0</v>
      </c>
      <c r="B1" s="53" t="s">
        <v>57</v>
      </c>
      <c r="C1" s="64" t="s">
        <v>58</v>
      </c>
      <c r="E1" s="52" t="s">
        <v>38</v>
      </c>
      <c r="F1" s="52" t="s">
        <v>59</v>
      </c>
    </row>
    <row r="2" spans="1:6" x14ac:dyDescent="0.25">
      <c r="A2" s="52">
        <v>1971</v>
      </c>
      <c r="B2" s="53">
        <f>WhatWasMissed_3Day!B182</f>
        <v>44484</v>
      </c>
      <c r="C2" s="65">
        <f>IF(WhatWasMissed_3Day!C182="#DIV/0!",ISBLANK(value),WhatWasMissed_3Day!C182)</f>
        <v>3.363386024101378E-2</v>
      </c>
      <c r="E2" s="52">
        <v>1</v>
      </c>
      <c r="F2" s="66">
        <f t="shared" ref="F2:F8" si="0">100*PERCENTILE($C$2:$C$993,(100-E2)/100)</f>
        <v>12.685896916549453</v>
      </c>
    </row>
    <row r="3" spans="1:6" x14ac:dyDescent="0.25">
      <c r="A3" s="52">
        <v>1972</v>
      </c>
      <c r="B3" s="53">
        <f>WhatWasMissed_5Day!B183</f>
        <v>44482</v>
      </c>
      <c r="C3" s="65">
        <f>IF(WhatWasMissed_3Day!C183="#DIV/0!",ISBLANK(value),WhatWasMissed_3Day!C183)</f>
        <v>4.4819812337646536E-2</v>
      </c>
      <c r="E3" s="52">
        <v>5</v>
      </c>
      <c r="F3" s="66">
        <f t="shared" si="0"/>
        <v>5.473605132288669</v>
      </c>
    </row>
    <row r="4" spans="1:6" x14ac:dyDescent="0.25">
      <c r="A4" s="52">
        <v>1973</v>
      </c>
      <c r="B4" s="53">
        <f>WhatWasMissed_5Day!B184</f>
        <v>44485</v>
      </c>
      <c r="C4" s="65">
        <f>IF(WhatWasMissed_3Day!C184="#DIV/0!",ISBLANK(value),WhatWasMissed_3Day!C184)</f>
        <v>3.630376476357533E-2</v>
      </c>
      <c r="E4" s="52">
        <v>10</v>
      </c>
      <c r="F4" s="66">
        <f t="shared" si="0"/>
        <v>4.4819812361644047</v>
      </c>
    </row>
    <row r="5" spans="1:6" x14ac:dyDescent="0.25">
      <c r="A5" s="52">
        <v>1974</v>
      </c>
      <c r="B5" s="53">
        <f>WhatWasMissed_5Day!B185</f>
        <v>44482</v>
      </c>
      <c r="C5" s="65">
        <f>IF(WhatWasMissed_3Day!C185="#DIV/0!",ISBLANK(value),WhatWasMissed_3Day!C185)</f>
        <v>4.4819812338629528E-2</v>
      </c>
      <c r="E5" s="52">
        <v>20</v>
      </c>
      <c r="F5" s="66">
        <f t="shared" si="0"/>
        <v>4.4819812356853932</v>
      </c>
    </row>
    <row r="6" spans="1:6" x14ac:dyDescent="0.25">
      <c r="A6" s="52">
        <v>1975</v>
      </c>
      <c r="B6" s="53">
        <f>WhatWasMissed_5Day!B186</f>
        <v>44491</v>
      </c>
      <c r="C6" s="65">
        <f>IF(WhatWasMissed_3Day!C186="#DIV/0!",ISBLANK(value),WhatWasMissed_3Day!C186)</f>
        <v>3.6232363384898214E-3</v>
      </c>
      <c r="E6" s="52">
        <v>30</v>
      </c>
      <c r="F6" s="66">
        <f t="shared" si="0"/>
        <v>4.481981235253139</v>
      </c>
    </row>
    <row r="7" spans="1:6" x14ac:dyDescent="0.25">
      <c r="A7" s="52">
        <v>1976</v>
      </c>
      <c r="B7" s="53">
        <f>WhatWasMissed_5Day!B187</f>
        <v>44484</v>
      </c>
      <c r="C7" s="65">
        <f>IF(WhatWasMissed_3Day!C187="#DIV/0!",ISBLANK(value),WhatWasMissed_3Day!C187)</f>
        <v>2.4118302366544553E-2</v>
      </c>
      <c r="E7" s="52">
        <v>40</v>
      </c>
      <c r="F7" s="66">
        <f t="shared" si="0"/>
        <v>4.4819812345202292</v>
      </c>
    </row>
    <row r="8" spans="1:6" x14ac:dyDescent="0.25">
      <c r="A8" s="52">
        <v>1977</v>
      </c>
      <c r="B8" s="53">
        <f>WhatWasMissed_5Day!B188</f>
        <v>44482</v>
      </c>
      <c r="C8" s="65">
        <f>IF(WhatWasMissed_3Day!C188="#DIV/0!",ISBLANK(value),WhatWasMissed_3Day!C188)</f>
        <v>4.4819812339695564E-2</v>
      </c>
      <c r="E8" s="52">
        <v>50</v>
      </c>
      <c r="F8" s="66">
        <f t="shared" si="0"/>
        <v>4.4819812338138032</v>
      </c>
    </row>
    <row r="9" spans="1:6" x14ac:dyDescent="0.25">
      <c r="A9" s="52">
        <v>1978</v>
      </c>
      <c r="B9" s="53">
        <f>WhatWasMissed_5Day!B189</f>
        <v>44482</v>
      </c>
      <c r="C9" s="65">
        <f>IF(WhatWasMissed_3Day!C189="#DIV/0!",ISBLANK(value),WhatWasMissed_3Day!C189)</f>
        <v>3.7946043977279409E-3</v>
      </c>
    </row>
    <row r="10" spans="1:6" x14ac:dyDescent="0.25">
      <c r="A10" s="52">
        <v>1979</v>
      </c>
      <c r="B10" s="53">
        <f>WhatWasMissed_5Day!B190</f>
        <v>44485</v>
      </c>
      <c r="C10" s="65">
        <f>IF(WhatWasMissed_3Day!C190="#DIV/0!",ISBLANK(value),WhatWasMissed_3Day!C190)</f>
        <v>1.5752041399461847E-2</v>
      </c>
    </row>
    <row r="11" spans="1:6" x14ac:dyDescent="0.25">
      <c r="A11" s="52">
        <v>1980</v>
      </c>
      <c r="B11" s="53">
        <f>WhatWasMissed_5Day!B191</f>
        <v>44482</v>
      </c>
      <c r="C11" s="65">
        <f>IF(WhatWasMissed_3Day!C191="#DIV/0!",ISBLANK(value),WhatWasMissed_3Day!C191)</f>
        <v>4.4819812341346577E-2</v>
      </c>
    </row>
    <row r="12" spans="1:6" x14ac:dyDescent="0.25">
      <c r="A12" s="52">
        <v>1981</v>
      </c>
      <c r="B12" s="53">
        <f>WhatWasMissed_5Day!B192</f>
        <v>44488</v>
      </c>
      <c r="C12" s="65">
        <f>IF(WhatWasMissed_3Day!C192="#DIV/0!",ISBLANK(value),WhatWasMissed_3Day!C192)</f>
        <v>1.4660413646275017E-2</v>
      </c>
    </row>
    <row r="13" spans="1:6" x14ac:dyDescent="0.25">
      <c r="A13" s="52">
        <v>1982</v>
      </c>
      <c r="B13" s="53">
        <f>WhatWasMissed_5Day!B193</f>
        <v>44482</v>
      </c>
      <c r="C13" s="65">
        <f>IF(WhatWasMissed_3Day!C193="#DIV/0!",ISBLANK(value),WhatWasMissed_3Day!C193)</f>
        <v>4.4819812342486109E-2</v>
      </c>
    </row>
    <row r="14" spans="1:6" x14ac:dyDescent="0.25">
      <c r="A14" s="52">
        <v>1983</v>
      </c>
      <c r="B14" s="53">
        <f>WhatWasMissed_5Day!B194</f>
        <v>44482</v>
      </c>
      <c r="C14" s="65">
        <f>IF(WhatWasMissed_3Day!C194="#DIV/0!",ISBLANK(value),WhatWasMissed_3Day!C194)</f>
        <v>2.3108339744201345E-2</v>
      </c>
    </row>
    <row r="15" spans="1:6" x14ac:dyDescent="0.25">
      <c r="A15" s="52">
        <v>1984</v>
      </c>
      <c r="B15" s="53">
        <f>WhatWasMissed_5Day!B195</f>
        <v>44482</v>
      </c>
      <c r="C15" s="65">
        <f>IF(WhatWasMissed_3Day!C195="#DIV/0!",ISBLANK(value),WhatWasMissed_3Day!C195)</f>
        <v>4.4819812344191412E-2</v>
      </c>
    </row>
    <row r="16" spans="1:6" x14ac:dyDescent="0.25">
      <c r="A16" s="52">
        <v>1985</v>
      </c>
      <c r="B16" s="53">
        <f>WhatWasMissed_5Day!B196</f>
        <v>44483</v>
      </c>
      <c r="C16" s="65">
        <f>IF(WhatWasMissed_3Day!C196="#DIV/0!",ISBLANK(value),WhatWasMissed_3Day!C196)</f>
        <v>3.7296630393893526E-2</v>
      </c>
    </row>
    <row r="17" spans="1:3" x14ac:dyDescent="0.25">
      <c r="A17" s="52">
        <v>1986</v>
      </c>
      <c r="B17" s="53">
        <f>WhatWasMissed_5Day!B197</f>
        <v>44483</v>
      </c>
      <c r="C17" s="65">
        <f>IF(WhatWasMissed_3Day!C197="#DIV/0!",ISBLANK(value),WhatWasMissed_3Day!C197)</f>
        <v>2.3703647848251741E-2</v>
      </c>
    </row>
    <row r="18" spans="1:3" x14ac:dyDescent="0.25">
      <c r="A18" s="52">
        <v>1987</v>
      </c>
      <c r="B18" s="53">
        <f>WhatWasMissed_5Day!B198</f>
        <v>44482</v>
      </c>
      <c r="C18" s="65">
        <f>IF(WhatWasMissed_3Day!C198="#DIV/0!",ISBLANK(value),WhatWasMissed_3Day!C198)</f>
        <v>6.6873020799625982E-3</v>
      </c>
    </row>
    <row r="19" spans="1:3" x14ac:dyDescent="0.25">
      <c r="A19" s="52">
        <v>1988</v>
      </c>
      <c r="B19" s="53">
        <f>WhatWasMissed_5Day!B199</f>
        <v>44482</v>
      </c>
      <c r="C19" s="65">
        <f>IF(WhatWasMissed_3Day!C199="#DIV/0!",ISBLANK(value),WhatWasMissed_3Day!C199)</f>
        <v>2.3431656077267493E-2</v>
      </c>
    </row>
    <row r="20" spans="1:3" x14ac:dyDescent="0.25">
      <c r="A20" s="52">
        <v>1989</v>
      </c>
      <c r="B20" s="53">
        <f>WhatWasMissed_5Day!B200</f>
        <v>44482</v>
      </c>
      <c r="C20" s="65">
        <f>IF(WhatWasMissed_3Day!C200="#DIV/0!",ISBLANK(value),WhatWasMissed_3Day!C200)</f>
        <v>4.1186144570891425E-2</v>
      </c>
    </row>
    <row r="21" spans="1:3" x14ac:dyDescent="0.25">
      <c r="A21" s="52">
        <v>1990</v>
      </c>
      <c r="B21" s="53">
        <f>WhatWasMissed_5Day!B201</f>
        <v>44486</v>
      </c>
      <c r="C21" s="65">
        <f>IF(WhatWasMissed_3Day!C201="#DIV/0!",ISBLANK(value),WhatWasMissed_3Day!C201)</f>
        <v>1.4480267135545177E-2</v>
      </c>
    </row>
    <row r="22" spans="1:3" x14ac:dyDescent="0.25">
      <c r="A22" s="52">
        <v>1991</v>
      </c>
      <c r="B22" s="53">
        <f>WhatWasMissed_5Day!B202</f>
        <v>44483</v>
      </c>
      <c r="C22" s="65">
        <f>IF(WhatWasMissed_3Day!C202="#DIV/0!",ISBLANK(value),WhatWasMissed_3Day!C202)</f>
        <v>0.10391452014932923</v>
      </c>
    </row>
    <row r="23" spans="1:3" x14ac:dyDescent="0.25">
      <c r="A23" s="52">
        <v>1992</v>
      </c>
      <c r="B23" s="53">
        <f>WhatWasMissed_5Day!B203</f>
        <v>44482</v>
      </c>
      <c r="C23" s="65">
        <f>IF(WhatWasMissed_3Day!C203="#DIV/0!",ISBLANK(value),WhatWasMissed_3Day!C203)</f>
        <v>3.6629485852419319E-2</v>
      </c>
    </row>
    <row r="24" spans="1:3" x14ac:dyDescent="0.25">
      <c r="A24" s="52">
        <v>1993</v>
      </c>
      <c r="B24" s="53">
        <f>WhatWasMissed_5Day!B204</f>
        <v>44491</v>
      </c>
      <c r="C24" s="65">
        <f>IF(WhatWasMissed_3Day!C204="#DIV/0!",ISBLANK(value),WhatWasMissed_3Day!C204)</f>
        <v>2.0776045167568258E-2</v>
      </c>
    </row>
    <row r="25" spans="1:3" x14ac:dyDescent="0.25">
      <c r="A25" s="52">
        <v>1994</v>
      </c>
      <c r="B25" s="53">
        <f>WhatWasMissed_5Day!B205</f>
        <v>44482</v>
      </c>
      <c r="C25" s="65">
        <f>IF(WhatWasMissed_3Day!C205="#DIV/0!",ISBLANK(value),WhatWasMissed_3Day!C205)</f>
        <v>4.4819812349245813E-2</v>
      </c>
    </row>
    <row r="26" spans="1:3" x14ac:dyDescent="0.25">
      <c r="A26" s="52">
        <v>1995</v>
      </c>
      <c r="B26" s="53">
        <f>WhatWasMissed_5Day!B206</f>
        <v>44482</v>
      </c>
      <c r="C26" s="65">
        <f>IF(WhatWasMissed_3Day!C206="#DIV/0!",ISBLANK(value),WhatWasMissed_3Day!C206)</f>
        <v>4.4819812349661481E-2</v>
      </c>
    </row>
    <row r="27" spans="1:3" x14ac:dyDescent="0.25">
      <c r="A27" s="52">
        <v>1999</v>
      </c>
      <c r="B27" s="53">
        <f>WhatWasMissed_5Day!B207</f>
        <v>44487</v>
      </c>
      <c r="C27" s="65">
        <f>IF(WhatWasMissed_3Day!C207="#DIV/0!",ISBLANK(value),WhatWasMissed_3Day!C207)</f>
        <v>4.7765469244404946E-2</v>
      </c>
    </row>
    <row r="28" spans="1:3" x14ac:dyDescent="0.25">
      <c r="A28" s="52">
        <v>2000</v>
      </c>
      <c r="B28" s="53">
        <f>WhatWasMissed_5Day!B208</f>
        <v>44482</v>
      </c>
      <c r="C28" s="65">
        <f>IF(WhatWasMissed_3Day!C208="#DIV/0!",ISBLANK(value),WhatWasMissed_3Day!C208)</f>
        <v>3.3996838901680815E-2</v>
      </c>
    </row>
    <row r="29" spans="1:3" x14ac:dyDescent="0.25">
      <c r="A29" s="52">
        <v>2001</v>
      </c>
      <c r="B29" s="53">
        <f>WhatWasMissed_5Day!B209</f>
        <v>44482</v>
      </c>
      <c r="C29" s="65">
        <f>IF(WhatWasMissed_3Day!C209="#DIV/0!",ISBLANK(value),WhatWasMissed_3Day!C209)</f>
        <v>4.4819812351218014E-2</v>
      </c>
    </row>
    <row r="30" spans="1:3" x14ac:dyDescent="0.25">
      <c r="A30" s="52">
        <v>2002</v>
      </c>
      <c r="B30" s="53">
        <f>WhatWasMissed_5Day!B210</f>
        <v>44486</v>
      </c>
      <c r="C30" s="65">
        <f>IF(WhatWasMissed_3Day!C210="#DIV/0!",ISBLANK(value),WhatWasMissed_3Day!C210)</f>
        <v>3.2277714205989461E-2</v>
      </c>
    </row>
    <row r="31" spans="1:3" x14ac:dyDescent="0.25">
      <c r="A31" s="52">
        <v>2003</v>
      </c>
      <c r="B31" s="53">
        <f>WhatWasMissed_5Day!B211</f>
        <v>44482</v>
      </c>
      <c r="C31" s="65">
        <f>IF(WhatWasMissed_3Day!C211="#DIV/0!",ISBLANK(value),WhatWasMissed_3Day!C211)</f>
        <v>4.4819812352031585E-2</v>
      </c>
    </row>
    <row r="32" spans="1:3" x14ac:dyDescent="0.25">
      <c r="A32" s="52">
        <v>2004</v>
      </c>
      <c r="B32" s="53">
        <f>WhatWasMissed_5Day!B212</f>
        <v>44482</v>
      </c>
      <c r="C32" s="65">
        <f>IF(WhatWasMissed_3Day!C212="#DIV/0!",ISBLANK(value),WhatWasMissed_3Day!C212)</f>
        <v>4.4819812352586919E-2</v>
      </c>
    </row>
    <row r="33" spans="1:3" x14ac:dyDescent="0.25">
      <c r="A33" s="52">
        <v>2005</v>
      </c>
      <c r="B33" s="53">
        <f>WhatWasMissed_5Day!B213</f>
        <v>44484</v>
      </c>
      <c r="C33" s="65">
        <f>IF(WhatWasMissed_3Day!C213="#DIV/0!",ISBLANK(value),WhatWasMissed_3Day!C213)</f>
        <v>4.4819812352800525E-2</v>
      </c>
    </row>
    <row r="34" spans="1:3" x14ac:dyDescent="0.25">
      <c r="A34" s="52">
        <v>2006</v>
      </c>
      <c r="B34" s="53">
        <f>WhatWasMissed_5Day!B214</f>
        <v>44482</v>
      </c>
      <c r="C34" s="65">
        <f>IF(WhatWasMissed_3Day!C214="#DIV/0!",ISBLANK(value),WhatWasMissed_3Day!C214)</f>
        <v>4.4819812353064203E-2</v>
      </c>
    </row>
    <row r="35" spans="1:3" x14ac:dyDescent="0.25">
      <c r="A35" s="52">
        <v>2007</v>
      </c>
      <c r="B35" s="53">
        <f>WhatWasMissed_5Day!B215</f>
        <v>44488</v>
      </c>
      <c r="C35" s="65">
        <f>IF(WhatWasMissed_3Day!C215="#DIV/0!",ISBLANK(value),WhatWasMissed_3Day!C215)</f>
        <v>3.3558862191135908E-2</v>
      </c>
    </row>
    <row r="36" spans="1:3" x14ac:dyDescent="0.25">
      <c r="A36" s="52">
        <v>2008</v>
      </c>
      <c r="B36" s="53">
        <f>WhatWasMissed_5Day!B216</f>
        <v>44482</v>
      </c>
      <c r="C36" s="65">
        <f>IF(WhatWasMissed_3Day!C216="#DIV/0!",ISBLANK(value),WhatWasMissed_3Day!C216)</f>
        <v>0.14720593338737686</v>
      </c>
    </row>
    <row r="37" spans="1:3" x14ac:dyDescent="0.25">
      <c r="A37" s="52">
        <v>2009</v>
      </c>
      <c r="B37" s="53">
        <f>WhatWasMissed_5Day!B217</f>
        <v>44482</v>
      </c>
      <c r="C37" s="65">
        <f>IF(WhatWasMissed_3Day!C217="#DIV/0!",ISBLANK(value),WhatWasMissed_3Day!C217)</f>
        <v>4.4819812354756072E-2</v>
      </c>
    </row>
    <row r="38" spans="1:3" x14ac:dyDescent="0.25">
      <c r="A38" s="52">
        <v>2010</v>
      </c>
      <c r="B38" s="53">
        <f>WhatWasMissed_5Day!B218</f>
        <v>44482</v>
      </c>
      <c r="C38" s="65">
        <f>IF(WhatWasMissed_3Day!C218="#DIV/0!",ISBLANK(value),WhatWasMissed_3Day!C218)</f>
        <v>5.8489441672838427E-2</v>
      </c>
    </row>
    <row r="39" spans="1:3" x14ac:dyDescent="0.25">
      <c r="A39" s="52">
        <v>2011</v>
      </c>
      <c r="B39" s="53">
        <f>WhatWasMissed_5Day!B219</f>
        <v>44482</v>
      </c>
      <c r="C39" s="65">
        <f>IF(WhatWasMissed_3Day!C219="#DIV/0!",ISBLANK(value),WhatWasMissed_3Day!C219)</f>
        <v>3.7873237738949128E-2</v>
      </c>
    </row>
    <row r="40" spans="1:3" x14ac:dyDescent="0.25">
      <c r="A40" s="52">
        <v>2012</v>
      </c>
      <c r="B40" s="53">
        <f>WhatWasMissed_5Day!B220</f>
        <v>44482</v>
      </c>
      <c r="C40" s="65">
        <f>IF(WhatWasMissed_3Day!C220="#DIV/0!",ISBLANK(value),WhatWasMissed_3Day!C220)</f>
        <v>4.4819812356383104E-2</v>
      </c>
    </row>
    <row r="41" spans="1:3" x14ac:dyDescent="0.25">
      <c r="A41" s="52">
        <v>2013</v>
      </c>
      <c r="B41" s="53">
        <f>WhatWasMissed_5Day!B221</f>
        <v>44482</v>
      </c>
      <c r="C41" s="65">
        <f>IF(WhatWasMissed_3Day!C221="#DIV/0!",ISBLANK(value),WhatWasMissed_3Day!C221)</f>
        <v>4.481981235716781E-2</v>
      </c>
    </row>
    <row r="42" spans="1:3" x14ac:dyDescent="0.25">
      <c r="A42" s="52">
        <v>2014</v>
      </c>
      <c r="B42" s="53">
        <f>WhatWasMissed_5Day!B222</f>
        <v>44492</v>
      </c>
      <c r="C42" s="65">
        <f>IF(WhatWasMissed_3Day!C222="#DIV/0!",ISBLANK(value),WhatWasMissed_3Day!C222)</f>
        <v>1.5929528391893433E-2</v>
      </c>
    </row>
    <row r="43" spans="1:3" x14ac:dyDescent="0.25">
      <c r="A43" s="52">
        <v>2015</v>
      </c>
      <c r="B43" s="53">
        <f>WhatWasMissed_5Day!B223</f>
        <v>44482</v>
      </c>
      <c r="C43" s="65">
        <f>IF(WhatWasMissed_3Day!C223="#DIV/0!",ISBLANK(value),WhatWasMissed_3Day!C223)</f>
        <v>4.481981235867849E-2</v>
      </c>
    </row>
    <row r="44" spans="1:3" x14ac:dyDescent="0.25">
      <c r="A44" s="52">
        <v>2016</v>
      </c>
      <c r="B44" s="53">
        <f>WhatWasMissed_5Day!B224</f>
        <v>44483</v>
      </c>
      <c r="C44" s="65">
        <f>IF(WhatWasMissed_3Day!C224="#DIV/0!",ISBLANK(value),WhatWasMissed_3Day!C224)</f>
        <v>4.4819812359274569E-2</v>
      </c>
    </row>
    <row r="45" spans="1:3" x14ac:dyDescent="0.25">
      <c r="A45" s="52">
        <v>2017</v>
      </c>
      <c r="B45" s="53">
        <f>WhatWasMissed_5Day!B225</f>
        <v>44486</v>
      </c>
      <c r="C45" s="65">
        <f>IF(WhatWasMissed_3Day!C225="#DIV/0!",ISBLANK(value),WhatWasMissed_3Day!C225)</f>
        <v>3.6227491793546673E-2</v>
      </c>
    </row>
    <row r="46" spans="1:3" x14ac:dyDescent="0.25">
      <c r="A46" s="52">
        <v>2018</v>
      </c>
      <c r="B46" s="53">
        <f>WhatWasMissed_5Day!B226</f>
        <v>44482</v>
      </c>
      <c r="C46" s="65">
        <f>IF(WhatWasMissed_3Day!C226="#DIV/0!",ISBLANK(value),WhatWasMissed_3Day!C226)</f>
        <v>4.4819812360612277E-2</v>
      </c>
    </row>
    <row r="47" spans="1:3" x14ac:dyDescent="0.25">
      <c r="A47" s="52">
        <v>2019</v>
      </c>
      <c r="B47" s="53">
        <f>WhatWasMissed_5Day!B227</f>
        <v>44482</v>
      </c>
      <c r="C47" s="65">
        <f>IF(WhatWasMissed_3Day!C227="#DIV/0!",ISBLANK(value),WhatWasMissed_3Day!C227)</f>
        <v>4.4819812361540201E-2</v>
      </c>
    </row>
    <row r="48" spans="1:3" x14ac:dyDescent="0.25">
      <c r="A48" s="52">
        <v>2020</v>
      </c>
      <c r="B48" s="53">
        <f>WhatWasMissed_5Day!B228</f>
        <v>44482</v>
      </c>
      <c r="C48" s="65">
        <f>IF(WhatWasMissed_3Day!C228="#DIV/0!",ISBLANK(value),WhatWasMissed_3Day!C228)</f>
        <v>4.4819812361886369E-2</v>
      </c>
    </row>
    <row r="49" spans="1:3" x14ac:dyDescent="0.25">
      <c r="A49" s="52">
        <v>2021</v>
      </c>
      <c r="B49" s="53">
        <f>WhatWasMissed_5Day!B229</f>
        <v>44488</v>
      </c>
      <c r="C49" s="65">
        <f>IF(WhatWasMissed_3Day!C229="#DIV/0!",ISBLANK(value),WhatWasMissed_3Day!C229)</f>
        <v>2.9015625820375979E-2</v>
      </c>
    </row>
  </sheetData>
  <pageMargins left="0.7" right="0.7" top="0.75" bottom="0.75" header="0.3" footer="0.3"/>
  <pageSetup orientation="portrait"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42FB30-6969-4F6C-BC34-7765A2885555}">
  <dimension ref="A1:O48"/>
  <sheetViews>
    <sheetView tabSelected="1" workbookViewId="0">
      <selection activeCell="B2" sqref="B2"/>
    </sheetView>
  </sheetViews>
  <sheetFormatPr defaultRowHeight="15" x14ac:dyDescent="0.25"/>
  <cols>
    <col min="1" max="1" width="41.140625" bestFit="1" customWidth="1"/>
    <col min="14" max="14" width="9.140625" style="52"/>
    <col min="15" max="15" width="9.140625" style="53"/>
  </cols>
  <sheetData>
    <row r="1" spans="1:15" x14ac:dyDescent="0.25">
      <c r="A1" t="s">
        <v>53</v>
      </c>
      <c r="F1" t="s">
        <v>37</v>
      </c>
      <c r="I1" t="s">
        <v>38</v>
      </c>
      <c r="J1" t="s">
        <v>39</v>
      </c>
      <c r="K1" t="s">
        <v>40</v>
      </c>
      <c r="L1" t="s">
        <v>41</v>
      </c>
      <c r="N1" s="52" t="s">
        <v>54</v>
      </c>
      <c r="O1" s="53" t="s">
        <v>7</v>
      </c>
    </row>
    <row r="2" spans="1:15" x14ac:dyDescent="0.25">
      <c r="A2" t="s">
        <v>42</v>
      </c>
      <c r="B2">
        <v>285</v>
      </c>
      <c r="D2" t="s">
        <v>43</v>
      </c>
      <c r="E2" t="s">
        <v>39</v>
      </c>
      <c r="F2" t="s">
        <v>40</v>
      </c>
      <c r="G2" t="s">
        <v>41</v>
      </c>
      <c r="I2" s="52">
        <v>1</v>
      </c>
      <c r="J2" s="66">
        <f>'5DayRule'!F2</f>
        <v>12.653132602739319</v>
      </c>
      <c r="K2" s="66">
        <f>'4DayRule'!F2</f>
        <v>12.685896916549453</v>
      </c>
      <c r="L2" s="66">
        <f>'3DayRule'!F2</f>
        <v>12.685896916549453</v>
      </c>
      <c r="N2" s="52">
        <v>258</v>
      </c>
      <c r="O2" s="53">
        <v>44454</v>
      </c>
    </row>
    <row r="3" spans="1:15" x14ac:dyDescent="0.25">
      <c r="D3" s="52">
        <v>99</v>
      </c>
      <c r="E3" s="71">
        <f>100-J2</f>
        <v>87.346867397260681</v>
      </c>
      <c r="F3" s="71">
        <f t="shared" ref="F3:G9" si="0">100-K2</f>
        <v>87.314103083450547</v>
      </c>
      <c r="G3" s="71">
        <f t="shared" si="0"/>
        <v>87.314103083450547</v>
      </c>
      <c r="H3" s="52"/>
      <c r="I3" s="52">
        <v>5</v>
      </c>
      <c r="J3" s="66">
        <f>'5DayRule'!F3</f>
        <v>5.3705071414005188</v>
      </c>
      <c r="K3" s="66">
        <f>'4DayRule'!F3</f>
        <v>5.3705071414005188</v>
      </c>
      <c r="L3" s="66">
        <f>'3DayRule'!F3</f>
        <v>5.473605132288669</v>
      </c>
      <c r="N3" s="52">
        <v>259</v>
      </c>
      <c r="O3" s="53">
        <v>44455</v>
      </c>
    </row>
    <row r="4" spans="1:15" x14ac:dyDescent="0.25">
      <c r="A4" t="s">
        <v>44</v>
      </c>
      <c r="B4" s="54">
        <f>VLOOKUP(B2,N2:O105,2,TRUE)</f>
        <v>44481</v>
      </c>
      <c r="D4" s="52">
        <v>95</v>
      </c>
      <c r="E4" s="71">
        <f t="shared" ref="E4:E9" si="1">100-J3</f>
        <v>94.629492858599477</v>
      </c>
      <c r="F4" s="71">
        <f t="shared" si="0"/>
        <v>94.629492858599477</v>
      </c>
      <c r="G4" s="71">
        <f t="shared" si="0"/>
        <v>94.526394867711332</v>
      </c>
      <c r="H4" s="52"/>
      <c r="I4" s="52">
        <v>10</v>
      </c>
      <c r="J4" s="66">
        <f>'5DayRule'!F4</f>
        <v>4.481981236089065</v>
      </c>
      <c r="K4" s="66">
        <f>'4DayRule'!F4</f>
        <v>4.481981236089065</v>
      </c>
      <c r="L4" s="66">
        <f>'3DayRule'!F4</f>
        <v>4.4819812361644047</v>
      </c>
      <c r="N4" s="52">
        <v>260</v>
      </c>
      <c r="O4" s="53">
        <v>44456</v>
      </c>
    </row>
    <row r="5" spans="1:15" x14ac:dyDescent="0.25">
      <c r="A5" t="s">
        <v>45</v>
      </c>
      <c r="B5" s="54">
        <f>B4+1</f>
        <v>44482</v>
      </c>
      <c r="D5" s="52">
        <v>90</v>
      </c>
      <c r="E5" s="71">
        <f t="shared" si="1"/>
        <v>95.518018763910931</v>
      </c>
      <c r="F5" s="71">
        <f t="shared" si="0"/>
        <v>95.518018763910931</v>
      </c>
      <c r="G5" s="71">
        <f t="shared" si="0"/>
        <v>95.518018763835599</v>
      </c>
      <c r="H5" s="52"/>
      <c r="I5" s="52">
        <v>20</v>
      </c>
      <c r="J5" s="66">
        <f>'5DayRule'!F5</f>
        <v>4.4819812354079325</v>
      </c>
      <c r="K5" s="66">
        <f>'4DayRule'!F5</f>
        <v>4.4819812355732296</v>
      </c>
      <c r="L5" s="66">
        <f>'3DayRule'!F5</f>
        <v>4.4819812356853932</v>
      </c>
      <c r="N5" s="52">
        <v>261</v>
      </c>
      <c r="O5" s="53">
        <v>44457</v>
      </c>
    </row>
    <row r="6" spans="1:15" x14ac:dyDescent="0.25">
      <c r="D6" s="52">
        <v>80</v>
      </c>
      <c r="E6" s="71">
        <f t="shared" si="1"/>
        <v>95.518018764592071</v>
      </c>
      <c r="F6" s="71">
        <f t="shared" si="0"/>
        <v>95.51801876442677</v>
      </c>
      <c r="G6" s="71">
        <f t="shared" si="0"/>
        <v>95.518018764314604</v>
      </c>
      <c r="H6" s="52"/>
      <c r="I6" s="52">
        <v>30</v>
      </c>
      <c r="J6" s="66">
        <f>'5DayRule'!F6</f>
        <v>4.4819812349619914</v>
      </c>
      <c r="K6" s="66">
        <f>'4DayRule'!F6</f>
        <v>4.481981235106236</v>
      </c>
      <c r="L6" s="66">
        <f>'3DayRule'!F6</f>
        <v>4.481981235253139</v>
      </c>
      <c r="N6" s="52">
        <v>262</v>
      </c>
      <c r="O6" s="53">
        <v>44458</v>
      </c>
    </row>
    <row r="7" spans="1:15" x14ac:dyDescent="0.25">
      <c r="D7" s="52">
        <v>70</v>
      </c>
      <c r="E7" s="71">
        <f t="shared" si="1"/>
        <v>95.518018765038008</v>
      </c>
      <c r="F7" s="71">
        <f t="shared" si="0"/>
        <v>95.518018764893768</v>
      </c>
      <c r="G7" s="71">
        <f t="shared" si="0"/>
        <v>95.518018764746856</v>
      </c>
      <c r="H7" s="52"/>
      <c r="I7" s="52">
        <v>40</v>
      </c>
      <c r="J7" s="66">
        <f>'5DayRule'!F7</f>
        <v>4.4819812340025766</v>
      </c>
      <c r="K7" s="66">
        <f>'4DayRule'!F7</f>
        <v>4.4819812341574483</v>
      </c>
      <c r="L7" s="66">
        <f>'3DayRule'!F7</f>
        <v>4.4819812345202292</v>
      </c>
      <c r="N7" s="52">
        <v>263</v>
      </c>
      <c r="O7" s="53">
        <v>44459</v>
      </c>
    </row>
    <row r="8" spans="1:15" x14ac:dyDescent="0.25">
      <c r="D8" s="52">
        <v>60</v>
      </c>
      <c r="E8" s="71">
        <f t="shared" si="1"/>
        <v>95.518018765997425</v>
      </c>
      <c r="F8" s="71">
        <f t="shared" si="0"/>
        <v>95.518018765842555</v>
      </c>
      <c r="G8" s="71">
        <f t="shared" si="0"/>
        <v>95.518018765479766</v>
      </c>
      <c r="H8" s="52"/>
      <c r="I8" s="52">
        <v>50</v>
      </c>
      <c r="J8" s="66">
        <f>'5DayRule'!F8</f>
        <v>3.98529058575946</v>
      </c>
      <c r="K8" s="66">
        <f>'4DayRule'!F8</f>
        <v>4.1520303458406183</v>
      </c>
      <c r="L8" s="66">
        <f>'3DayRule'!F8</f>
        <v>4.4819812338138032</v>
      </c>
      <c r="N8" s="52">
        <v>264</v>
      </c>
      <c r="O8" s="53">
        <v>44460</v>
      </c>
    </row>
    <row r="9" spans="1:15" x14ac:dyDescent="0.25">
      <c r="D9" s="52">
        <v>50</v>
      </c>
      <c r="E9" s="71">
        <f t="shared" si="1"/>
        <v>96.014709414240542</v>
      </c>
      <c r="F9" s="71">
        <f t="shared" si="0"/>
        <v>95.847969654159385</v>
      </c>
      <c r="G9" s="71">
        <f t="shared" si="0"/>
        <v>95.518018766186202</v>
      </c>
      <c r="H9" s="52"/>
      <c r="I9" s="52"/>
      <c r="N9" s="52">
        <v>265</v>
      </c>
      <c r="O9" s="53">
        <v>44461</v>
      </c>
    </row>
    <row r="10" spans="1:15" x14ac:dyDescent="0.25">
      <c r="N10" s="52">
        <v>266</v>
      </c>
      <c r="O10" s="53">
        <v>44462</v>
      </c>
    </row>
    <row r="11" spans="1:15" x14ac:dyDescent="0.25">
      <c r="B11" t="s">
        <v>46</v>
      </c>
      <c r="N11" s="52">
        <v>267</v>
      </c>
      <c r="O11" s="53">
        <v>44463</v>
      </c>
    </row>
    <row r="12" spans="1:15" x14ac:dyDescent="0.25">
      <c r="A12" t="s">
        <v>47</v>
      </c>
      <c r="B12" t="s">
        <v>5</v>
      </c>
      <c r="C12" t="s">
        <v>48</v>
      </c>
      <c r="D12" t="s">
        <v>49</v>
      </c>
      <c r="E12" t="s">
        <v>60</v>
      </c>
      <c r="N12" s="52">
        <v>268</v>
      </c>
      <c r="O12" s="53">
        <v>44464</v>
      </c>
    </row>
    <row r="13" spans="1:15" x14ac:dyDescent="0.25">
      <c r="A13" t="s">
        <v>50</v>
      </c>
      <c r="B13" s="53">
        <f>MEDIAN(DaysAdded!B2:B49)</f>
        <v>44482</v>
      </c>
      <c r="C13" s="53">
        <f>PERCENTILE(DaysAdded!B2:B49,0.25)</f>
        <v>44482</v>
      </c>
      <c r="D13" s="53">
        <f>PERCENTILE(DaysAdded!B2:B49,0.75)</f>
        <v>44485</v>
      </c>
      <c r="E13" s="53">
        <f>MAX(DaysAdded!B2:B49)</f>
        <v>44492</v>
      </c>
      <c r="N13" s="52">
        <v>269</v>
      </c>
      <c r="O13" s="53">
        <v>44465</v>
      </c>
    </row>
    <row r="14" spans="1:15" x14ac:dyDescent="0.25">
      <c r="A14" t="s">
        <v>51</v>
      </c>
      <c r="B14" s="53">
        <f>MEDIAN(DaysAdded!C2:C49)</f>
        <v>44482</v>
      </c>
      <c r="C14" s="53">
        <f>PERCENTILE(DaysAdded!C2:C49,0.25)</f>
        <v>44482</v>
      </c>
      <c r="D14" s="53">
        <f>PERCENTILE(DaysAdded!C2:C49,0.75)</f>
        <v>44485</v>
      </c>
      <c r="E14" s="53">
        <f>MAX(DaysAdded!C2:C49)</f>
        <v>44492</v>
      </c>
      <c r="N14" s="52">
        <v>270</v>
      </c>
      <c r="O14" s="53">
        <v>44466</v>
      </c>
    </row>
    <row r="15" spans="1:15" x14ac:dyDescent="0.25">
      <c r="A15" t="s">
        <v>52</v>
      </c>
      <c r="B15" s="53">
        <f>MEDIAN(_xlfn.ANCHORARRAY(DaysAdded!D2))</f>
        <v>44482</v>
      </c>
      <c r="C15" s="53">
        <f>PERCENTILE(DaysAdded!D2:D49,0.25)</f>
        <v>44482</v>
      </c>
      <c r="D15" s="53">
        <f>PERCENTILE(DaysAdded!D2:D49,0.75)</f>
        <v>44484.25</v>
      </c>
      <c r="E15" s="53">
        <f>MAX(DaysAdded!D2:D49)</f>
        <v>44492</v>
      </c>
      <c r="N15" s="52">
        <v>271</v>
      </c>
      <c r="O15" s="53">
        <v>44467</v>
      </c>
    </row>
    <row r="16" spans="1:15" x14ac:dyDescent="0.25">
      <c r="N16" s="52">
        <v>272</v>
      </c>
      <c r="O16" s="53">
        <v>44468</v>
      </c>
    </row>
    <row r="17" spans="14:15" x14ac:dyDescent="0.25">
      <c r="N17" s="52">
        <v>273</v>
      </c>
      <c r="O17" s="53">
        <v>44469</v>
      </c>
    </row>
    <row r="18" spans="14:15" x14ac:dyDescent="0.25">
      <c r="N18" s="52">
        <v>274</v>
      </c>
      <c r="O18" s="53">
        <v>44470</v>
      </c>
    </row>
    <row r="19" spans="14:15" x14ac:dyDescent="0.25">
      <c r="N19" s="52">
        <v>275</v>
      </c>
      <c r="O19" s="53">
        <v>44471</v>
      </c>
    </row>
    <row r="20" spans="14:15" x14ac:dyDescent="0.25">
      <c r="N20" s="52">
        <v>276</v>
      </c>
      <c r="O20" s="53">
        <v>44472</v>
      </c>
    </row>
    <row r="21" spans="14:15" x14ac:dyDescent="0.25">
      <c r="N21" s="52">
        <v>277</v>
      </c>
      <c r="O21" s="53">
        <v>44473</v>
      </c>
    </row>
    <row r="22" spans="14:15" x14ac:dyDescent="0.25">
      <c r="N22" s="52">
        <v>278</v>
      </c>
      <c r="O22" s="53">
        <v>44474</v>
      </c>
    </row>
    <row r="23" spans="14:15" x14ac:dyDescent="0.25">
      <c r="N23" s="52">
        <v>279</v>
      </c>
      <c r="O23" s="53">
        <v>44475</v>
      </c>
    </row>
    <row r="24" spans="14:15" x14ac:dyDescent="0.25">
      <c r="N24" s="52">
        <v>280</v>
      </c>
      <c r="O24" s="53">
        <v>44476</v>
      </c>
    </row>
    <row r="25" spans="14:15" x14ac:dyDescent="0.25">
      <c r="N25" s="52">
        <v>281</v>
      </c>
      <c r="O25" s="53">
        <v>44477</v>
      </c>
    </row>
    <row r="26" spans="14:15" x14ac:dyDescent="0.25">
      <c r="N26" s="52">
        <v>282</v>
      </c>
      <c r="O26" s="53">
        <v>44478</v>
      </c>
    </row>
    <row r="27" spans="14:15" x14ac:dyDescent="0.25">
      <c r="N27" s="52">
        <v>283</v>
      </c>
      <c r="O27" s="53">
        <v>44479</v>
      </c>
    </row>
    <row r="28" spans="14:15" x14ac:dyDescent="0.25">
      <c r="N28" s="52">
        <v>284</v>
      </c>
      <c r="O28" s="53">
        <v>44480</v>
      </c>
    </row>
    <row r="29" spans="14:15" x14ac:dyDescent="0.25">
      <c r="N29" s="52">
        <v>285</v>
      </c>
      <c r="O29" s="53">
        <v>44481</v>
      </c>
    </row>
    <row r="30" spans="14:15" x14ac:dyDescent="0.25">
      <c r="N30" s="52">
        <v>286</v>
      </c>
      <c r="O30" s="53">
        <v>44482</v>
      </c>
    </row>
    <row r="31" spans="14:15" x14ac:dyDescent="0.25">
      <c r="N31" s="52">
        <v>287</v>
      </c>
      <c r="O31" s="53">
        <v>44483</v>
      </c>
    </row>
    <row r="32" spans="14:15" x14ac:dyDescent="0.25">
      <c r="N32" s="52">
        <v>288</v>
      </c>
      <c r="O32" s="53">
        <v>44484</v>
      </c>
    </row>
    <row r="33" spans="14:15" x14ac:dyDescent="0.25">
      <c r="N33" s="52">
        <v>289</v>
      </c>
      <c r="O33" s="53">
        <v>44485</v>
      </c>
    </row>
    <row r="34" spans="14:15" x14ac:dyDescent="0.25">
      <c r="N34" s="52">
        <v>290</v>
      </c>
      <c r="O34" s="53">
        <v>44486</v>
      </c>
    </row>
    <row r="35" spans="14:15" x14ac:dyDescent="0.25">
      <c r="N35" s="52">
        <v>291</v>
      </c>
      <c r="O35" s="53">
        <v>44487</v>
      </c>
    </row>
    <row r="36" spans="14:15" x14ac:dyDescent="0.25">
      <c r="N36" s="52">
        <v>292</v>
      </c>
      <c r="O36" s="53">
        <v>44488</v>
      </c>
    </row>
    <row r="37" spans="14:15" x14ac:dyDescent="0.25">
      <c r="N37" s="52">
        <v>293</v>
      </c>
      <c r="O37" s="53">
        <v>44489</v>
      </c>
    </row>
    <row r="38" spans="14:15" x14ac:dyDescent="0.25">
      <c r="N38" s="52">
        <v>294</v>
      </c>
      <c r="O38" s="53">
        <v>44490</v>
      </c>
    </row>
    <row r="39" spans="14:15" x14ac:dyDescent="0.25">
      <c r="N39" s="52">
        <v>295</v>
      </c>
      <c r="O39" s="53">
        <v>44491</v>
      </c>
    </row>
    <row r="40" spans="14:15" x14ac:dyDescent="0.25">
      <c r="N40" s="52">
        <v>296</v>
      </c>
      <c r="O40" s="53">
        <v>44492</v>
      </c>
    </row>
    <row r="41" spans="14:15" x14ac:dyDescent="0.25">
      <c r="N41" s="52">
        <v>297</v>
      </c>
      <c r="O41" s="53">
        <v>44493</v>
      </c>
    </row>
    <row r="42" spans="14:15" x14ac:dyDescent="0.25">
      <c r="N42" s="52">
        <v>298</v>
      </c>
      <c r="O42" s="53">
        <v>44494</v>
      </c>
    </row>
    <row r="43" spans="14:15" x14ac:dyDescent="0.25">
      <c r="N43" s="52">
        <v>299</v>
      </c>
      <c r="O43" s="53">
        <v>44495</v>
      </c>
    </row>
    <row r="44" spans="14:15" x14ac:dyDescent="0.25">
      <c r="N44" s="52">
        <v>300</v>
      </c>
      <c r="O44" s="53">
        <v>44496</v>
      </c>
    </row>
    <row r="45" spans="14:15" x14ac:dyDescent="0.25">
      <c r="N45" s="52">
        <v>301</v>
      </c>
      <c r="O45" s="53">
        <v>44497</v>
      </c>
    </row>
    <row r="46" spans="14:15" x14ac:dyDescent="0.25">
      <c r="N46" s="52">
        <v>302</v>
      </c>
      <c r="O46" s="53">
        <v>44498</v>
      </c>
    </row>
    <row r="47" spans="14:15" x14ac:dyDescent="0.25">
      <c r="N47" s="52">
        <v>303</v>
      </c>
      <c r="O47" s="53">
        <v>44499</v>
      </c>
    </row>
    <row r="48" spans="14:15" x14ac:dyDescent="0.25">
      <c r="N48" s="52">
        <v>304</v>
      </c>
      <c r="O48" s="53">
        <v>44500</v>
      </c>
    </row>
  </sheetData>
  <pageMargins left="0.7" right="0.7" top="0.75" bottom="0.75" header="0.3" footer="0.3"/>
  <pageSetup orientation="portrait"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4FD55B-09CA-46D0-BE12-C0132976FB16}">
  <dimension ref="A1:D49"/>
  <sheetViews>
    <sheetView workbookViewId="0">
      <selection activeCell="D49" sqref="D49"/>
    </sheetView>
  </sheetViews>
  <sheetFormatPr defaultRowHeight="15" x14ac:dyDescent="0.25"/>
  <sheetData>
    <row r="1" spans="1:4" x14ac:dyDescent="0.25">
      <c r="A1" t="s">
        <v>0</v>
      </c>
      <c r="B1" t="s">
        <v>39</v>
      </c>
      <c r="C1" t="s">
        <v>40</v>
      </c>
      <c r="D1" t="s">
        <v>41</v>
      </c>
    </row>
    <row r="2" spans="1:4" x14ac:dyDescent="0.25">
      <c r="A2" s="52">
        <v>1971</v>
      </c>
      <c r="B2" s="53">
        <f>'5DayRule'!B2</f>
        <v>44492</v>
      </c>
      <c r="C2" s="53">
        <f>'4DayRule'!B2</f>
        <v>44485</v>
      </c>
      <c r="D2" s="53" cm="1">
        <f t="array" ref="D2:D49">'3DayRule'!B2:B49</f>
        <v>44484</v>
      </c>
    </row>
    <row r="3" spans="1:4" x14ac:dyDescent="0.25">
      <c r="A3" s="52">
        <v>1972</v>
      </c>
      <c r="B3" s="53">
        <f>'5DayRule'!B3</f>
        <v>44482</v>
      </c>
      <c r="C3" s="53">
        <f>'4DayRule'!B3</f>
        <v>44482</v>
      </c>
      <c r="D3" s="53">
        <v>44482</v>
      </c>
    </row>
    <row r="4" spans="1:4" x14ac:dyDescent="0.25">
      <c r="A4" s="52">
        <v>1973</v>
      </c>
      <c r="B4" s="53">
        <f>'5DayRule'!B4</f>
        <v>44485</v>
      </c>
      <c r="C4" s="53">
        <f>'4DayRule'!B4</f>
        <v>44485</v>
      </c>
      <c r="D4" s="53">
        <v>44485</v>
      </c>
    </row>
    <row r="5" spans="1:4" x14ac:dyDescent="0.25">
      <c r="A5" s="52">
        <v>1974</v>
      </c>
      <c r="B5" s="53">
        <f>'5DayRule'!B5</f>
        <v>44482</v>
      </c>
      <c r="C5" s="53">
        <f>'4DayRule'!B5</f>
        <v>44482</v>
      </c>
      <c r="D5" s="53">
        <v>44482</v>
      </c>
    </row>
    <row r="6" spans="1:4" x14ac:dyDescent="0.25">
      <c r="A6" s="52">
        <v>1975</v>
      </c>
      <c r="B6" s="53">
        <f>'5DayRule'!B6</f>
        <v>44491</v>
      </c>
      <c r="C6" s="53">
        <f>'4DayRule'!B6</f>
        <v>44491</v>
      </c>
      <c r="D6" s="53">
        <v>44491</v>
      </c>
    </row>
    <row r="7" spans="1:4" x14ac:dyDescent="0.25">
      <c r="A7" s="52">
        <v>1976</v>
      </c>
      <c r="B7" s="53">
        <f>'5DayRule'!B7</f>
        <v>44484</v>
      </c>
      <c r="C7" s="53">
        <f>'4DayRule'!B7</f>
        <v>44484</v>
      </c>
      <c r="D7" s="53">
        <v>44484</v>
      </c>
    </row>
    <row r="8" spans="1:4" x14ac:dyDescent="0.25">
      <c r="A8" s="52">
        <v>1977</v>
      </c>
      <c r="B8" s="53">
        <f>'5DayRule'!B8</f>
        <v>44482</v>
      </c>
      <c r="C8" s="53">
        <f>'4DayRule'!B8</f>
        <v>44482</v>
      </c>
      <c r="D8" s="53">
        <v>44482</v>
      </c>
    </row>
    <row r="9" spans="1:4" x14ac:dyDescent="0.25">
      <c r="A9" s="52">
        <v>1978</v>
      </c>
      <c r="B9" s="53">
        <f>'5DayRule'!B9</f>
        <v>44482</v>
      </c>
      <c r="C9" s="53">
        <f>'4DayRule'!B9</f>
        <v>44482</v>
      </c>
      <c r="D9" s="53">
        <v>44482</v>
      </c>
    </row>
    <row r="10" spans="1:4" x14ac:dyDescent="0.25">
      <c r="A10" s="52">
        <v>1979</v>
      </c>
      <c r="B10" s="53">
        <f>'5DayRule'!B10</f>
        <v>44485</v>
      </c>
      <c r="C10" s="53">
        <f>'4DayRule'!B10</f>
        <v>44485</v>
      </c>
      <c r="D10" s="53">
        <v>44485</v>
      </c>
    </row>
    <row r="11" spans="1:4" x14ac:dyDescent="0.25">
      <c r="A11" s="52">
        <v>1980</v>
      </c>
      <c r="B11" s="53">
        <f>'5DayRule'!B11</f>
        <v>44482</v>
      </c>
      <c r="C11" s="53">
        <f>'4DayRule'!B11</f>
        <v>44482</v>
      </c>
      <c r="D11" s="53">
        <v>44482</v>
      </c>
    </row>
    <row r="12" spans="1:4" x14ac:dyDescent="0.25">
      <c r="A12" s="52">
        <v>1981</v>
      </c>
      <c r="B12" s="53">
        <f>'5DayRule'!B12</f>
        <v>44488</v>
      </c>
      <c r="C12" s="53">
        <f>'4DayRule'!B12</f>
        <v>44488</v>
      </c>
      <c r="D12" s="53">
        <v>44488</v>
      </c>
    </row>
    <row r="13" spans="1:4" x14ac:dyDescent="0.25">
      <c r="A13" s="52">
        <v>1982</v>
      </c>
      <c r="B13" s="53">
        <f>'5DayRule'!B13</f>
        <v>44482</v>
      </c>
      <c r="C13" s="53">
        <f>'4DayRule'!B13</f>
        <v>44482</v>
      </c>
      <c r="D13" s="53">
        <v>44482</v>
      </c>
    </row>
    <row r="14" spans="1:4" x14ac:dyDescent="0.25">
      <c r="A14" s="52">
        <v>1983</v>
      </c>
      <c r="B14" s="53">
        <f>'5DayRule'!B14</f>
        <v>44482</v>
      </c>
      <c r="C14" s="53">
        <f>'4DayRule'!B14</f>
        <v>44482</v>
      </c>
      <c r="D14" s="53">
        <v>44482</v>
      </c>
    </row>
    <row r="15" spans="1:4" x14ac:dyDescent="0.25">
      <c r="A15" s="52">
        <v>1984</v>
      </c>
      <c r="B15" s="53">
        <f>'5DayRule'!B15</f>
        <v>44482</v>
      </c>
      <c r="C15" s="53">
        <f>'4DayRule'!B15</f>
        <v>44482</v>
      </c>
      <c r="D15" s="53">
        <v>44482</v>
      </c>
    </row>
    <row r="16" spans="1:4" x14ac:dyDescent="0.25">
      <c r="A16" s="52">
        <v>1985</v>
      </c>
      <c r="B16" s="53">
        <f>'5DayRule'!B16</f>
        <v>44483</v>
      </c>
      <c r="C16" s="53">
        <f>'4DayRule'!B16</f>
        <v>44483</v>
      </c>
      <c r="D16" s="53">
        <v>44483</v>
      </c>
    </row>
    <row r="17" spans="1:4" x14ac:dyDescent="0.25">
      <c r="A17" s="52">
        <v>1986</v>
      </c>
      <c r="B17" s="53">
        <f>'5DayRule'!B17</f>
        <v>44483</v>
      </c>
      <c r="C17" s="53">
        <f>'4DayRule'!B17</f>
        <v>44483</v>
      </c>
      <c r="D17" s="53">
        <v>44483</v>
      </c>
    </row>
    <row r="18" spans="1:4" x14ac:dyDescent="0.25">
      <c r="A18" s="52">
        <v>1987</v>
      </c>
      <c r="B18" s="53">
        <f>'5DayRule'!B18</f>
        <v>44482</v>
      </c>
      <c r="C18" s="53">
        <f>'4DayRule'!B18</f>
        <v>44482</v>
      </c>
      <c r="D18" s="53">
        <v>44482</v>
      </c>
    </row>
    <row r="19" spans="1:4" x14ac:dyDescent="0.25">
      <c r="A19" s="52">
        <v>1988</v>
      </c>
      <c r="B19" s="53">
        <f>'5DayRule'!B19</f>
        <v>44482</v>
      </c>
      <c r="C19" s="53">
        <f>'4DayRule'!B19</f>
        <v>44482</v>
      </c>
      <c r="D19" s="53">
        <v>44482</v>
      </c>
    </row>
    <row r="20" spans="1:4" x14ac:dyDescent="0.25">
      <c r="A20" s="52">
        <v>1989</v>
      </c>
      <c r="B20" s="53">
        <f>'5DayRule'!B20</f>
        <v>44482</v>
      </c>
      <c r="C20" s="53">
        <f>'4DayRule'!B20</f>
        <v>44482</v>
      </c>
      <c r="D20" s="53">
        <v>44482</v>
      </c>
    </row>
    <row r="21" spans="1:4" x14ac:dyDescent="0.25">
      <c r="A21" s="52">
        <v>1990</v>
      </c>
      <c r="B21" s="53">
        <f>'5DayRule'!B21</f>
        <v>44486</v>
      </c>
      <c r="C21" s="53">
        <f>'4DayRule'!B21</f>
        <v>44486</v>
      </c>
      <c r="D21" s="53">
        <v>44486</v>
      </c>
    </row>
    <row r="22" spans="1:4" x14ac:dyDescent="0.25">
      <c r="A22" s="52">
        <v>1991</v>
      </c>
      <c r="B22" s="53">
        <f>'5DayRule'!B22</f>
        <v>44483</v>
      </c>
      <c r="C22" s="53">
        <f>'4DayRule'!B22</f>
        <v>44483</v>
      </c>
      <c r="D22" s="53">
        <v>44483</v>
      </c>
    </row>
    <row r="23" spans="1:4" x14ac:dyDescent="0.25">
      <c r="A23" s="52">
        <v>1992</v>
      </c>
      <c r="B23" s="53">
        <f>'5DayRule'!B23</f>
        <v>44482</v>
      </c>
      <c r="C23" s="53">
        <f>'4DayRule'!B23</f>
        <v>44482</v>
      </c>
      <c r="D23" s="53">
        <v>44482</v>
      </c>
    </row>
    <row r="24" spans="1:4" x14ac:dyDescent="0.25">
      <c r="A24" s="52">
        <v>1993</v>
      </c>
      <c r="B24" s="53">
        <f>'5DayRule'!B24</f>
        <v>44491</v>
      </c>
      <c r="C24" s="53">
        <f>'4DayRule'!B24</f>
        <v>44491</v>
      </c>
      <c r="D24" s="53">
        <v>44491</v>
      </c>
    </row>
    <row r="25" spans="1:4" x14ac:dyDescent="0.25">
      <c r="A25" s="52">
        <v>1994</v>
      </c>
      <c r="B25" s="53">
        <f>'5DayRule'!B25</f>
        <v>44482</v>
      </c>
      <c r="C25" s="53">
        <f>'4DayRule'!B25</f>
        <v>44482</v>
      </c>
      <c r="D25" s="53">
        <v>44482</v>
      </c>
    </row>
    <row r="26" spans="1:4" x14ac:dyDescent="0.25">
      <c r="A26" s="52">
        <v>1995</v>
      </c>
      <c r="B26" s="53">
        <f>'5DayRule'!B26</f>
        <v>44482</v>
      </c>
      <c r="C26" s="53">
        <f>'4DayRule'!B26</f>
        <v>44482</v>
      </c>
      <c r="D26" s="53">
        <v>44482</v>
      </c>
    </row>
    <row r="27" spans="1:4" x14ac:dyDescent="0.25">
      <c r="A27" s="52">
        <v>1999</v>
      </c>
      <c r="B27" s="53">
        <f>'5DayRule'!B27</f>
        <v>44487</v>
      </c>
      <c r="C27" s="53">
        <f>'4DayRule'!B27</f>
        <v>44487</v>
      </c>
      <c r="D27" s="53">
        <v>44487</v>
      </c>
    </row>
    <row r="28" spans="1:4" x14ac:dyDescent="0.25">
      <c r="A28" s="52">
        <v>2000</v>
      </c>
      <c r="B28" s="53">
        <f>'5DayRule'!B28</f>
        <v>44482</v>
      </c>
      <c r="C28" s="53">
        <f>'4DayRule'!B28</f>
        <v>44482</v>
      </c>
      <c r="D28" s="53">
        <v>44482</v>
      </c>
    </row>
    <row r="29" spans="1:4" x14ac:dyDescent="0.25">
      <c r="A29" s="52">
        <v>2001</v>
      </c>
      <c r="B29" s="53">
        <f>'5DayRule'!B29</f>
        <v>44482</v>
      </c>
      <c r="C29" s="53">
        <f>'4DayRule'!B29</f>
        <v>44482</v>
      </c>
      <c r="D29" s="53">
        <v>44482</v>
      </c>
    </row>
    <row r="30" spans="1:4" x14ac:dyDescent="0.25">
      <c r="A30" s="52">
        <v>2002</v>
      </c>
      <c r="B30" s="53">
        <f>'5DayRule'!B30</f>
        <v>44486</v>
      </c>
      <c r="C30" s="53">
        <f>'4DayRule'!B30</f>
        <v>44486</v>
      </c>
      <c r="D30" s="53">
        <v>44486</v>
      </c>
    </row>
    <row r="31" spans="1:4" x14ac:dyDescent="0.25">
      <c r="A31" s="52">
        <v>2003</v>
      </c>
      <c r="B31" s="53">
        <f>'5DayRule'!B31</f>
        <v>44482</v>
      </c>
      <c r="C31" s="53">
        <f>'4DayRule'!B31</f>
        <v>44482</v>
      </c>
      <c r="D31" s="53">
        <v>44482</v>
      </c>
    </row>
    <row r="32" spans="1:4" x14ac:dyDescent="0.25">
      <c r="A32" s="52">
        <v>2004</v>
      </c>
      <c r="B32" s="53">
        <f>'5DayRule'!B32</f>
        <v>44482</v>
      </c>
      <c r="C32" s="53">
        <f>'4DayRule'!B32</f>
        <v>44482</v>
      </c>
      <c r="D32" s="53">
        <v>44482</v>
      </c>
    </row>
    <row r="33" spans="1:4" x14ac:dyDescent="0.25">
      <c r="A33" s="52">
        <v>2005</v>
      </c>
      <c r="B33" s="53">
        <f>'5DayRule'!B33</f>
        <v>44484</v>
      </c>
      <c r="C33" s="53">
        <f>'4DayRule'!B33</f>
        <v>44484</v>
      </c>
      <c r="D33" s="53">
        <v>44484</v>
      </c>
    </row>
    <row r="34" spans="1:4" x14ac:dyDescent="0.25">
      <c r="A34" s="52">
        <v>2006</v>
      </c>
      <c r="B34" s="53">
        <f>'5DayRule'!B34</f>
        <v>44482</v>
      </c>
      <c r="C34" s="53">
        <f>'4DayRule'!B34</f>
        <v>44482</v>
      </c>
      <c r="D34" s="53">
        <v>44482</v>
      </c>
    </row>
    <row r="35" spans="1:4" x14ac:dyDescent="0.25">
      <c r="A35" s="52">
        <v>2007</v>
      </c>
      <c r="B35" s="53">
        <f>'5DayRule'!B35</f>
        <v>44488</v>
      </c>
      <c r="C35" s="53">
        <f>'4DayRule'!B35</f>
        <v>44488</v>
      </c>
      <c r="D35" s="53">
        <v>44488</v>
      </c>
    </row>
    <row r="36" spans="1:4" x14ac:dyDescent="0.25">
      <c r="A36" s="52">
        <v>2008</v>
      </c>
      <c r="B36" s="53">
        <f>'5DayRule'!B36</f>
        <v>44482</v>
      </c>
      <c r="C36" s="53">
        <f>'4DayRule'!B36</f>
        <v>44482</v>
      </c>
      <c r="D36" s="53">
        <v>44482</v>
      </c>
    </row>
    <row r="37" spans="1:4" x14ac:dyDescent="0.25">
      <c r="A37" s="52">
        <v>2009</v>
      </c>
      <c r="B37" s="53">
        <f>'5DayRule'!B37</f>
        <v>44482</v>
      </c>
      <c r="C37" s="53">
        <f>'4DayRule'!B37</f>
        <v>44482</v>
      </c>
      <c r="D37" s="53">
        <v>44482</v>
      </c>
    </row>
    <row r="38" spans="1:4" x14ac:dyDescent="0.25">
      <c r="A38" s="52">
        <v>2010</v>
      </c>
      <c r="B38" s="53">
        <f>'5DayRule'!B38</f>
        <v>44482</v>
      </c>
      <c r="C38" s="53">
        <f>'4DayRule'!B38</f>
        <v>44482</v>
      </c>
      <c r="D38" s="53">
        <v>44482</v>
      </c>
    </row>
    <row r="39" spans="1:4" x14ac:dyDescent="0.25">
      <c r="A39" s="52">
        <v>2011</v>
      </c>
      <c r="B39" s="53">
        <f>'5DayRule'!B39</f>
        <v>44482</v>
      </c>
      <c r="C39" s="53">
        <f>'4DayRule'!B39</f>
        <v>44482</v>
      </c>
      <c r="D39" s="53">
        <v>44482</v>
      </c>
    </row>
    <row r="40" spans="1:4" x14ac:dyDescent="0.25">
      <c r="A40" s="52">
        <v>2012</v>
      </c>
      <c r="B40" s="53">
        <f>'5DayRule'!B40</f>
        <v>44482</v>
      </c>
      <c r="C40" s="53">
        <f>'4DayRule'!B40</f>
        <v>44482</v>
      </c>
      <c r="D40" s="53">
        <v>44482</v>
      </c>
    </row>
    <row r="41" spans="1:4" x14ac:dyDescent="0.25">
      <c r="A41" s="52">
        <v>2013</v>
      </c>
      <c r="B41" s="53">
        <f>'5DayRule'!B41</f>
        <v>44482</v>
      </c>
      <c r="C41" s="53">
        <f>'4DayRule'!B41</f>
        <v>44482</v>
      </c>
      <c r="D41" s="53">
        <v>44482</v>
      </c>
    </row>
    <row r="42" spans="1:4" x14ac:dyDescent="0.25">
      <c r="A42" s="52">
        <v>2014</v>
      </c>
      <c r="B42" s="53">
        <f>'5DayRule'!B42</f>
        <v>44492</v>
      </c>
      <c r="C42" s="53">
        <f>'4DayRule'!B42</f>
        <v>44492</v>
      </c>
      <c r="D42" s="53">
        <v>44492</v>
      </c>
    </row>
    <row r="43" spans="1:4" x14ac:dyDescent="0.25">
      <c r="A43" s="52">
        <v>2015</v>
      </c>
      <c r="B43" s="53">
        <f>'5DayRule'!B43</f>
        <v>44482</v>
      </c>
      <c r="C43" s="53">
        <f>'4DayRule'!B43</f>
        <v>44482</v>
      </c>
      <c r="D43" s="53">
        <v>44482</v>
      </c>
    </row>
    <row r="44" spans="1:4" x14ac:dyDescent="0.25">
      <c r="A44" s="52">
        <v>2016</v>
      </c>
      <c r="B44" s="53">
        <f>'5DayRule'!B44</f>
        <v>44483</v>
      </c>
      <c r="C44" s="53">
        <f>'4DayRule'!B44</f>
        <v>44483</v>
      </c>
      <c r="D44" s="53">
        <v>44483</v>
      </c>
    </row>
    <row r="45" spans="1:4" x14ac:dyDescent="0.25">
      <c r="A45" s="52">
        <v>2017</v>
      </c>
      <c r="B45" s="53">
        <f>'5DayRule'!B45</f>
        <v>44486</v>
      </c>
      <c r="C45" s="53">
        <f>'4DayRule'!B45</f>
        <v>44486</v>
      </c>
      <c r="D45" s="53">
        <v>44486</v>
      </c>
    </row>
    <row r="46" spans="1:4" x14ac:dyDescent="0.25">
      <c r="A46" s="52">
        <v>2018</v>
      </c>
      <c r="B46" s="53">
        <f>'5DayRule'!B46</f>
        <v>44482</v>
      </c>
      <c r="C46" s="53">
        <f>'4DayRule'!B46</f>
        <v>44482</v>
      </c>
      <c r="D46" s="53">
        <v>44482</v>
      </c>
    </row>
    <row r="47" spans="1:4" x14ac:dyDescent="0.25">
      <c r="A47" s="52">
        <v>2019</v>
      </c>
      <c r="B47" s="53">
        <f>'5DayRule'!B47</f>
        <v>44482</v>
      </c>
      <c r="C47" s="53">
        <f>'4DayRule'!B47</f>
        <v>44482</v>
      </c>
      <c r="D47" s="53">
        <v>44482</v>
      </c>
    </row>
    <row r="48" spans="1:4" x14ac:dyDescent="0.25">
      <c r="A48" s="52">
        <v>2020</v>
      </c>
      <c r="B48" s="53">
        <f>'5DayRule'!B48</f>
        <v>44482</v>
      </c>
      <c r="C48" s="53">
        <f>'4DayRule'!B48</f>
        <v>44482</v>
      </c>
      <c r="D48" s="53">
        <v>44482</v>
      </c>
    </row>
    <row r="49" spans="1:4" x14ac:dyDescent="0.25">
      <c r="A49" s="52">
        <v>2021</v>
      </c>
      <c r="B49" s="53">
        <f>'5DayRule'!B49</f>
        <v>44488</v>
      </c>
      <c r="C49" s="53">
        <f>'4DayRule'!B49</f>
        <v>44488</v>
      </c>
      <c r="D49" s="53">
        <v>44488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Summary</vt:lpstr>
      <vt:lpstr>Daily Counts</vt:lpstr>
      <vt:lpstr>Cum%</vt:lpstr>
      <vt:lpstr>DailyCum%</vt:lpstr>
      <vt:lpstr>5-Day Rule</vt:lpstr>
      <vt:lpstr>MissFill 1</vt:lpstr>
      <vt:lpstr>DateEnded_5Day</vt:lpstr>
      <vt:lpstr>DateEnded_4Day</vt:lpstr>
      <vt:lpstr>DateEnded_3Day</vt:lpstr>
      <vt:lpstr>WhatWasMissed_5Day</vt:lpstr>
      <vt:lpstr>WhatWasMissed_4Day</vt:lpstr>
      <vt:lpstr>WhatWasMissed_3Day</vt:lpstr>
      <vt:lpstr>5DayRule</vt:lpstr>
      <vt:lpstr>4DayRule</vt:lpstr>
      <vt:lpstr>3DayRule</vt:lpstr>
      <vt:lpstr>All Results</vt:lpstr>
      <vt:lpstr>DaysAdded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Heinl, Steve (DFG)</dc:creator>
  <cp:lastModifiedBy>Heinl, Steve (DFG)</cp:lastModifiedBy>
  <dcterms:created xsi:type="dcterms:W3CDTF">2021-10-12T00:52:37Z</dcterms:created>
  <dcterms:modified xsi:type="dcterms:W3CDTF">2021-12-21T01:16:31Z</dcterms:modified>
</cp:coreProperties>
</file>